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heets/sheet1.xml" ContentType="application/vnd.openxmlformats-officedocument.spreadsheetml.chart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3.xml" ContentType="application/vnd.openxmlformats-officedocument.spreadsheetml.comments+xml"/>
  <Override PartName="/xl/comments4.xml" ContentType="application/vnd.openxmlformats-officedocument.spreadsheetml.comments+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ewilson/Documents/code/buildstock-weatherreg/growth_factors/AEO 2026/"/>
    </mc:Choice>
  </mc:AlternateContent>
  <xr:revisionPtr revIDLastSave="0" documentId="13_ncr:1_{DC7D73C8-F4B0-2745-BDFF-8D8B756B88D3}" xr6:coauthVersionLast="47" xr6:coauthVersionMax="47" xr10:uidLastSave="{00000000-0000-0000-0000-000000000000}"/>
  <bookViews>
    <workbookView xWindow="-43780" yWindow="-2400" windowWidth="42620" windowHeight="28300" tabRatio="864" firstSheet="9" activeTab="14" xr2:uid="{00000000-000D-0000-FFFF-FFFF00000000}"/>
  </bookViews>
  <sheets>
    <sheet name="Menu" sheetId="1" r:id="rId1"/>
    <sheet name="Summary Charts" sheetId="25" r:id="rId2"/>
    <sheet name="Chart Data Staging" sheetId="26" r:id="rId3"/>
    <sheet name="Units" sheetId="35" r:id="rId4"/>
    <sheet name="NEMSPriceFcast" sheetId="22" r:id="rId5"/>
    <sheet name="NEMSConsFcast" sheetId="2" r:id="rId6"/>
    <sheet name="EquipStockTable" sheetId="5" r:id="rId7"/>
    <sheet name="DetailedEquipTable" sheetId="6" r:id="rId8"/>
    <sheet name="HousingStockTable" sheetId="14" r:id="rId9"/>
    <sheet name="SqftTable" sheetId="12" r:id="rId10"/>
    <sheet name="HousingStartsTable" sheetId="3" r:id="rId11"/>
    <sheet name="FuelSwitchingTable" sheetId="4" r:id="rId12"/>
    <sheet name="ShellTable" sheetId="8" r:id="rId13"/>
    <sheet name="Shell Pivot Chart" sheetId="47" r:id="rId14"/>
    <sheet name="ShellIndexTable" sheetId="46" r:id="rId15"/>
    <sheet name="EfficiencyTable" sheetId="34" r:id="rId16"/>
    <sheet name="EStarEquipTable" sheetId="9" r:id="rId17"/>
    <sheet name="InvestmentTable" sheetId="10" r:id="rId18"/>
    <sheet name="SEDSDataPivots" sheetId="30" r:id="rId19"/>
    <sheet name="SEDS_CONS_API" sheetId="42" r:id="rId20"/>
    <sheet name="SEDS_EXP_API" sheetId="43" r:id="rId21"/>
    <sheet name="Deflators" sheetId="27" r:id="rId22"/>
    <sheet name="RECS Data" sheetId="37" r:id="rId23"/>
    <sheet name="Chart Controls" sheetId="24" r:id="rId24"/>
    <sheet name="Year Selections" sheetId="32" r:id="rId25"/>
    <sheet name="State Codes" sheetId="41" r:id="rId26"/>
  </sheets>
  <definedNames>
    <definedName name="BtuTable">SEDS_CONS_API!$A$1:$BK$307</definedName>
    <definedName name="BuildingList">'Chart Controls'!$D$3:$D$6</definedName>
    <definedName name="DivisionList">'Chart Controls'!$B$3:$B$12</definedName>
    <definedName name="EndUseList">'Chart Controls'!$E$3:$E$22</definedName>
    <definedName name="ExpTable">SEDS_EXP_API!$A$1:$BK$307</definedName>
    <definedName name="FirstNEMSYrPlot">'Year Selections'!$C$17</definedName>
    <definedName name="FuelList">'Chart Controls'!$C$3:$C$10</definedName>
    <definedName name="LastHHStockYr">'Year Selections'!$C$20</definedName>
    <definedName name="LastSEDSyr">'Year Selections'!$C$11</definedName>
    <definedName name="NEMS_Internal_PriceYr">'Year Selections'!$C$5</definedName>
    <definedName name="PivotData" localSheetId="18">SEDSDataPivots!$C$3:$G$54</definedName>
    <definedName name="Price_Base_yr">'Year Selections'!$C$8</definedName>
    <definedName name="RECSYr">'Year Selections'!$C$14</definedName>
    <definedName name="SelectedBuilding">'Chart Controls'!$D$25</definedName>
    <definedName name="SelectedDivision">'Chart Controls'!$B$25</definedName>
    <definedName name="SelectedEndUse">'Chart Controls'!$E$25</definedName>
    <definedName name="SelectedFuel">'Chart Controls'!$C$25</definedName>
    <definedName name="SourceDir">Menu!$D$4</definedName>
  </definedNames>
  <calcPr calcId="191029"/>
  <pivotCaches>
    <pivotCache cacheId="5" r:id="rId27"/>
    <pivotCache cacheId="6" r:id="rId28"/>
    <pivotCache cacheId="7" r:id="rId29"/>
    <pivotCache cacheId="8" r:id="rId30"/>
    <pivotCache cacheId="9" r:id="rId31"/>
    <pivotCache cacheId="10" r:id="rId32"/>
    <pivotCache cacheId="11" r:id="rId3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0" l="1"/>
  <c r="K8" i="30" s="1"/>
  <c r="I8" i="30"/>
  <c r="B9" i="30"/>
  <c r="B54" i="30"/>
  <c r="BF3" i="27"/>
  <c r="BF4" i="27"/>
  <c r="BF5" i="27"/>
  <c r="E67" i="27"/>
  <c r="B61" i="30" l="1"/>
  <c r="K61" i="30" s="1"/>
  <c r="I61" i="30" s="1"/>
  <c r="E65" i="27"/>
  <c r="BD3" i="27" s="1"/>
  <c r="AH92" i="37"/>
  <c r="AH91" i="37"/>
  <c r="AH90" i="37"/>
  <c r="AH89" i="37"/>
  <c r="AH88" i="37"/>
  <c r="AH87" i="37"/>
  <c r="AH86" i="37"/>
  <c r="AH85" i="37"/>
  <c r="AH84" i="37"/>
  <c r="AH83" i="37"/>
  <c r="AH82" i="37"/>
  <c r="AH81" i="37"/>
  <c r="AH80" i="37"/>
  <c r="AH79" i="37"/>
  <c r="AH78" i="37"/>
  <c r="AH77" i="37"/>
  <c r="AH76" i="37"/>
  <c r="AH75" i="37"/>
  <c r="AH74" i="37"/>
  <c r="AH73" i="37"/>
  <c r="AH72" i="37"/>
  <c r="AH71" i="37"/>
  <c r="AH70" i="37"/>
  <c r="AH69" i="37"/>
  <c r="AH68" i="37"/>
  <c r="AH67" i="37"/>
  <c r="AH66" i="37"/>
  <c r="AH31" i="37"/>
  <c r="E66" i="27"/>
  <c r="BE3" i="27" s="1"/>
  <c r="C91" i="26"/>
  <c r="C92" i="26"/>
  <c r="C93" i="26"/>
  <c r="C94" i="26"/>
  <c r="C95" i="26"/>
  <c r="C96" i="26"/>
  <c r="C97" i="26"/>
  <c r="C98" i="26"/>
  <c r="C99" i="26"/>
  <c r="C100" i="26"/>
  <c r="C101" i="26"/>
  <c r="C102" i="26"/>
  <c r="B60" i="30"/>
  <c r="BK3" i="43"/>
  <c r="BK4" i="43"/>
  <c r="BK5" i="43"/>
  <c r="BK6" i="43"/>
  <c r="BK7" i="43"/>
  <c r="BK8" i="43"/>
  <c r="BK9" i="43"/>
  <c r="BK10" i="43"/>
  <c r="BK11" i="43"/>
  <c r="BK12" i="43"/>
  <c r="BK13" i="43"/>
  <c r="BK14" i="43"/>
  <c r="BK15" i="43"/>
  <c r="BK16" i="43"/>
  <c r="BK17" i="43"/>
  <c r="BK18" i="43"/>
  <c r="BK19" i="43"/>
  <c r="BK20" i="43"/>
  <c r="BK21" i="43"/>
  <c r="BK22" i="43"/>
  <c r="BK23" i="43"/>
  <c r="BK24" i="43"/>
  <c r="BK25" i="43"/>
  <c r="BK26" i="43"/>
  <c r="BK27" i="43"/>
  <c r="BK28" i="43"/>
  <c r="BK29" i="43"/>
  <c r="BK30" i="43"/>
  <c r="BK31" i="43"/>
  <c r="BK32" i="43"/>
  <c r="BK33" i="43"/>
  <c r="BK34" i="43"/>
  <c r="BK35" i="43"/>
  <c r="BK36" i="43"/>
  <c r="BK37" i="43"/>
  <c r="BK38" i="43"/>
  <c r="BK39" i="43"/>
  <c r="BK40" i="43"/>
  <c r="BK41" i="43"/>
  <c r="BK42" i="43"/>
  <c r="BK43" i="43"/>
  <c r="BK44" i="43"/>
  <c r="BK45" i="43"/>
  <c r="BK46" i="43"/>
  <c r="BK47" i="43"/>
  <c r="BK48" i="43"/>
  <c r="BK49" i="43"/>
  <c r="BK50" i="43"/>
  <c r="BK51" i="43"/>
  <c r="BK52" i="43"/>
  <c r="BK53" i="43"/>
  <c r="BK54" i="43"/>
  <c r="BK55" i="43"/>
  <c r="BK56" i="43"/>
  <c r="BK57" i="43"/>
  <c r="BK58" i="43"/>
  <c r="BK59" i="43"/>
  <c r="BK60" i="43"/>
  <c r="BK61" i="43"/>
  <c r="BK62" i="43"/>
  <c r="BK63" i="43"/>
  <c r="BK64" i="43"/>
  <c r="BK65" i="43"/>
  <c r="BK66" i="43"/>
  <c r="BK67" i="43"/>
  <c r="BK68" i="43"/>
  <c r="BK69" i="43"/>
  <c r="BK70" i="43"/>
  <c r="BK71" i="43"/>
  <c r="BK72" i="43"/>
  <c r="BK73" i="43"/>
  <c r="BK74" i="43"/>
  <c r="BK75" i="43"/>
  <c r="BK76" i="43"/>
  <c r="BK77" i="43"/>
  <c r="BK78" i="43"/>
  <c r="BK79" i="43"/>
  <c r="BK80" i="43"/>
  <c r="BK81" i="43"/>
  <c r="BK82" i="43"/>
  <c r="BK83" i="43"/>
  <c r="BK84" i="43"/>
  <c r="BK85" i="43"/>
  <c r="BK86" i="43"/>
  <c r="BK87" i="43"/>
  <c r="BK88" i="43"/>
  <c r="BK89" i="43"/>
  <c r="BK90" i="43"/>
  <c r="BK91" i="43"/>
  <c r="BK92" i="43"/>
  <c r="BK93" i="43"/>
  <c r="BK94" i="43"/>
  <c r="BK95" i="43"/>
  <c r="BK96" i="43"/>
  <c r="BK97" i="43"/>
  <c r="BK98" i="43"/>
  <c r="BK99" i="43"/>
  <c r="BK100" i="43"/>
  <c r="BK101" i="43"/>
  <c r="BK102" i="43"/>
  <c r="BK103" i="43"/>
  <c r="BK104" i="43"/>
  <c r="BK105" i="43"/>
  <c r="BK106" i="43"/>
  <c r="BK107" i="43"/>
  <c r="BK108" i="43"/>
  <c r="BK109" i="43"/>
  <c r="BK110" i="43"/>
  <c r="BK111" i="43"/>
  <c r="BK112" i="43"/>
  <c r="BK113" i="43"/>
  <c r="BK114" i="43"/>
  <c r="BK115" i="43"/>
  <c r="BK116" i="43"/>
  <c r="BK117" i="43"/>
  <c r="BK118" i="43"/>
  <c r="BK119" i="43"/>
  <c r="BK120" i="43"/>
  <c r="BK121" i="43"/>
  <c r="BK122" i="43"/>
  <c r="BK123" i="43"/>
  <c r="BK124" i="43"/>
  <c r="BK125" i="43"/>
  <c r="BK126" i="43"/>
  <c r="BK127" i="43"/>
  <c r="BK128" i="43"/>
  <c r="BK129" i="43"/>
  <c r="BK130" i="43"/>
  <c r="BK131" i="43"/>
  <c r="BK132" i="43"/>
  <c r="BK133" i="43"/>
  <c r="BK134" i="43"/>
  <c r="BK135" i="43"/>
  <c r="BK136" i="43"/>
  <c r="BK137" i="43"/>
  <c r="BK138" i="43"/>
  <c r="BK139" i="43"/>
  <c r="BK140" i="43"/>
  <c r="BK141" i="43"/>
  <c r="BK142" i="43"/>
  <c r="BK143" i="43"/>
  <c r="BK144" i="43"/>
  <c r="BK145" i="43"/>
  <c r="BK146" i="43"/>
  <c r="BK147" i="43"/>
  <c r="BK148" i="43"/>
  <c r="BK149" i="43"/>
  <c r="BK150" i="43"/>
  <c r="BK151" i="43"/>
  <c r="BK152" i="43"/>
  <c r="BK153" i="43"/>
  <c r="BK154" i="43"/>
  <c r="BK155" i="43"/>
  <c r="BK156" i="43"/>
  <c r="BK157" i="43"/>
  <c r="BK158" i="43"/>
  <c r="BK159" i="43"/>
  <c r="BK160" i="43"/>
  <c r="BK161" i="43"/>
  <c r="BK162" i="43"/>
  <c r="BK163" i="43"/>
  <c r="BK164" i="43"/>
  <c r="BK165" i="43"/>
  <c r="BK166" i="43"/>
  <c r="BK167" i="43"/>
  <c r="BK168" i="43"/>
  <c r="BK169" i="43"/>
  <c r="BK170" i="43"/>
  <c r="BK171" i="43"/>
  <c r="BK172" i="43"/>
  <c r="BK173" i="43"/>
  <c r="BK174" i="43"/>
  <c r="BK175" i="43"/>
  <c r="BK176" i="43"/>
  <c r="BK177" i="43"/>
  <c r="BK178" i="43"/>
  <c r="BK179" i="43"/>
  <c r="BK180" i="43"/>
  <c r="BK181" i="43"/>
  <c r="BK182" i="43"/>
  <c r="BK183" i="43"/>
  <c r="BK184" i="43"/>
  <c r="BK185" i="43"/>
  <c r="BK186" i="43"/>
  <c r="BK187" i="43"/>
  <c r="BK188" i="43"/>
  <c r="BK189" i="43"/>
  <c r="BK190" i="43"/>
  <c r="BK191" i="43"/>
  <c r="BK192" i="43"/>
  <c r="BK193" i="43"/>
  <c r="BK194" i="43"/>
  <c r="BK195" i="43"/>
  <c r="BK196" i="43"/>
  <c r="BK197" i="43"/>
  <c r="BK198" i="43"/>
  <c r="BK199" i="43"/>
  <c r="BK200" i="43"/>
  <c r="BK201" i="43"/>
  <c r="BK202" i="43"/>
  <c r="BK203" i="43"/>
  <c r="BK204" i="43"/>
  <c r="BK205" i="43"/>
  <c r="BK206" i="43"/>
  <c r="BK207" i="43"/>
  <c r="BK208" i="43"/>
  <c r="BK209" i="43"/>
  <c r="BK210" i="43"/>
  <c r="BK211" i="43"/>
  <c r="BK212" i="43"/>
  <c r="BK213" i="43"/>
  <c r="BK214" i="43"/>
  <c r="BK215" i="43"/>
  <c r="BK216" i="43"/>
  <c r="BK217" i="43"/>
  <c r="BK218" i="43"/>
  <c r="BK219" i="43"/>
  <c r="BK220" i="43"/>
  <c r="BK221" i="43"/>
  <c r="BK222" i="43"/>
  <c r="BK223" i="43"/>
  <c r="BK224" i="43"/>
  <c r="BK225" i="43"/>
  <c r="BK226" i="43"/>
  <c r="BK227" i="43"/>
  <c r="BK228" i="43"/>
  <c r="BK229" i="43"/>
  <c r="BK230" i="43"/>
  <c r="BK231" i="43"/>
  <c r="BK232" i="43"/>
  <c r="BK233" i="43"/>
  <c r="BK234" i="43"/>
  <c r="BK235" i="43"/>
  <c r="BK236" i="43"/>
  <c r="BK237" i="43"/>
  <c r="BK238" i="43"/>
  <c r="BK239" i="43"/>
  <c r="BK240" i="43"/>
  <c r="BK241" i="43"/>
  <c r="BK242" i="43"/>
  <c r="BK243" i="43"/>
  <c r="BK244" i="43"/>
  <c r="BK245" i="43"/>
  <c r="BK246" i="43"/>
  <c r="BK247" i="43"/>
  <c r="BK248" i="43"/>
  <c r="BK249" i="43"/>
  <c r="BK250" i="43"/>
  <c r="BK251" i="43"/>
  <c r="BK252" i="43"/>
  <c r="BK253" i="43"/>
  <c r="BK254" i="43"/>
  <c r="BK255" i="43"/>
  <c r="BK256" i="43"/>
  <c r="BK257" i="43"/>
  <c r="BK258" i="43"/>
  <c r="BK259" i="43"/>
  <c r="BK260" i="43"/>
  <c r="BK261" i="43"/>
  <c r="BK262" i="43"/>
  <c r="BK263" i="43"/>
  <c r="BK264" i="43"/>
  <c r="BK265" i="43"/>
  <c r="BK266" i="43"/>
  <c r="BK267" i="43"/>
  <c r="BK268" i="43"/>
  <c r="BK269" i="43"/>
  <c r="BK270" i="43"/>
  <c r="BK271" i="43"/>
  <c r="BK272" i="43"/>
  <c r="BK273" i="43"/>
  <c r="BK274" i="43"/>
  <c r="BK275" i="43"/>
  <c r="BK276" i="43"/>
  <c r="BK277" i="43"/>
  <c r="BK278" i="43"/>
  <c r="BK279" i="43"/>
  <c r="BK280" i="43"/>
  <c r="BK281" i="43"/>
  <c r="BK282" i="43"/>
  <c r="BK283" i="43"/>
  <c r="BK284" i="43"/>
  <c r="BK285" i="43"/>
  <c r="BK286" i="43"/>
  <c r="BK287" i="43"/>
  <c r="BK288" i="43"/>
  <c r="BK289" i="43"/>
  <c r="BK290" i="43"/>
  <c r="BK291" i="43"/>
  <c r="BK292" i="43"/>
  <c r="BK293" i="43"/>
  <c r="BK294" i="43"/>
  <c r="BK295" i="43"/>
  <c r="BK296" i="43"/>
  <c r="BK297" i="43"/>
  <c r="BK298" i="43"/>
  <c r="BK299" i="43"/>
  <c r="BK300" i="43"/>
  <c r="BK301" i="43"/>
  <c r="BK302" i="43"/>
  <c r="BK303" i="43"/>
  <c r="BK304" i="43"/>
  <c r="BK305" i="43"/>
  <c r="BK306" i="43"/>
  <c r="BK307" i="43"/>
  <c r="BK2" i="43"/>
  <c r="BK3" i="42"/>
  <c r="BK4" i="42"/>
  <c r="BK5" i="42"/>
  <c r="BK6" i="42"/>
  <c r="BK7" i="42"/>
  <c r="BK8" i="42"/>
  <c r="BK9" i="42"/>
  <c r="BK10" i="42"/>
  <c r="BK11" i="42"/>
  <c r="BK12" i="42"/>
  <c r="BK13" i="42"/>
  <c r="BK14" i="42"/>
  <c r="BK15" i="42"/>
  <c r="BK16" i="42"/>
  <c r="BK17" i="42"/>
  <c r="BK18" i="42"/>
  <c r="BK19" i="42"/>
  <c r="BK20" i="42"/>
  <c r="BK21" i="42"/>
  <c r="BK22" i="42"/>
  <c r="BK23" i="42"/>
  <c r="BK24" i="42"/>
  <c r="BK25" i="42"/>
  <c r="BK26" i="42"/>
  <c r="BK27" i="42"/>
  <c r="BK28" i="42"/>
  <c r="BK29" i="42"/>
  <c r="BK30" i="42"/>
  <c r="BK31" i="42"/>
  <c r="BK32" i="42"/>
  <c r="BK33" i="42"/>
  <c r="BK34" i="42"/>
  <c r="BK35" i="42"/>
  <c r="BK36" i="42"/>
  <c r="BK37" i="42"/>
  <c r="BK38" i="42"/>
  <c r="BK39" i="42"/>
  <c r="BK40" i="42"/>
  <c r="BK41" i="42"/>
  <c r="BK42" i="42"/>
  <c r="BK43" i="42"/>
  <c r="BK44" i="42"/>
  <c r="BK45" i="42"/>
  <c r="BK46" i="42"/>
  <c r="BK47" i="42"/>
  <c r="BK48" i="42"/>
  <c r="BK49" i="42"/>
  <c r="BK50" i="42"/>
  <c r="BK51" i="42"/>
  <c r="BK52" i="42"/>
  <c r="BK53" i="42"/>
  <c r="BK54" i="42"/>
  <c r="BK55" i="42"/>
  <c r="BK56" i="42"/>
  <c r="BK57" i="42"/>
  <c r="BK58" i="42"/>
  <c r="BK59" i="42"/>
  <c r="BK60" i="42"/>
  <c r="BK61" i="42"/>
  <c r="BK62" i="42"/>
  <c r="BK63" i="42"/>
  <c r="BK64" i="42"/>
  <c r="BK65" i="42"/>
  <c r="BK66" i="42"/>
  <c r="BK67" i="42"/>
  <c r="BK68" i="42"/>
  <c r="BK69" i="42"/>
  <c r="BK70" i="42"/>
  <c r="BK71" i="42"/>
  <c r="BK72" i="42"/>
  <c r="BK73" i="42"/>
  <c r="BK74" i="42"/>
  <c r="BK75" i="42"/>
  <c r="BK76" i="42"/>
  <c r="BK77" i="42"/>
  <c r="BK78" i="42"/>
  <c r="BK79" i="42"/>
  <c r="BK80" i="42"/>
  <c r="BK81" i="42"/>
  <c r="BK82" i="42"/>
  <c r="BK83" i="42"/>
  <c r="BK84" i="42"/>
  <c r="BK85" i="42"/>
  <c r="BK86" i="42"/>
  <c r="BK87" i="42"/>
  <c r="BK88" i="42"/>
  <c r="BK89" i="42"/>
  <c r="BK90" i="42"/>
  <c r="BK91" i="42"/>
  <c r="BK92" i="42"/>
  <c r="BK93" i="42"/>
  <c r="BK94" i="42"/>
  <c r="BK95" i="42"/>
  <c r="BK96" i="42"/>
  <c r="BK97" i="42"/>
  <c r="BK98" i="42"/>
  <c r="BK99" i="42"/>
  <c r="BK100" i="42"/>
  <c r="BK101" i="42"/>
  <c r="BK102" i="42"/>
  <c r="BK103" i="42"/>
  <c r="BK104" i="42"/>
  <c r="BK105" i="42"/>
  <c r="BK106" i="42"/>
  <c r="BK107" i="42"/>
  <c r="BK108" i="42"/>
  <c r="BK109" i="42"/>
  <c r="BK110" i="42"/>
  <c r="BK111" i="42"/>
  <c r="BK112" i="42"/>
  <c r="BK113" i="42"/>
  <c r="BK114" i="42"/>
  <c r="BK115" i="42"/>
  <c r="BK116" i="42"/>
  <c r="BK117" i="42"/>
  <c r="BK118" i="42"/>
  <c r="BK119" i="42"/>
  <c r="BK120" i="42"/>
  <c r="BK121" i="42"/>
  <c r="BK122" i="42"/>
  <c r="BK123" i="42"/>
  <c r="BK124" i="42"/>
  <c r="BK125" i="42"/>
  <c r="BK126" i="42"/>
  <c r="BK127" i="42"/>
  <c r="BK128" i="42"/>
  <c r="BK129" i="42"/>
  <c r="BK130" i="42"/>
  <c r="BK131" i="42"/>
  <c r="BK132" i="42"/>
  <c r="BK133" i="42"/>
  <c r="BK134" i="42"/>
  <c r="BK135" i="42"/>
  <c r="BK136" i="42"/>
  <c r="BK137" i="42"/>
  <c r="BK138" i="42"/>
  <c r="BK139" i="42"/>
  <c r="BK140" i="42"/>
  <c r="BK141" i="42"/>
  <c r="BK142" i="42"/>
  <c r="BK143" i="42"/>
  <c r="BK144" i="42"/>
  <c r="BK145" i="42"/>
  <c r="BK146" i="42"/>
  <c r="BK147" i="42"/>
  <c r="BK148" i="42"/>
  <c r="BK149" i="42"/>
  <c r="BK150" i="42"/>
  <c r="BK151" i="42"/>
  <c r="BK152" i="42"/>
  <c r="BK153" i="42"/>
  <c r="BK154" i="42"/>
  <c r="BK155" i="42"/>
  <c r="BK156" i="42"/>
  <c r="BK157" i="42"/>
  <c r="BK158" i="42"/>
  <c r="BK159" i="42"/>
  <c r="BK160" i="42"/>
  <c r="BK161" i="42"/>
  <c r="BK162" i="42"/>
  <c r="BK163" i="42"/>
  <c r="BK164" i="42"/>
  <c r="BK165" i="42"/>
  <c r="BK166" i="42"/>
  <c r="BK167" i="42"/>
  <c r="BK168" i="42"/>
  <c r="BK169" i="42"/>
  <c r="BK170" i="42"/>
  <c r="BK171" i="42"/>
  <c r="BK172" i="42"/>
  <c r="BK173" i="42"/>
  <c r="BK174" i="42"/>
  <c r="BK175" i="42"/>
  <c r="BK176" i="42"/>
  <c r="BK177" i="42"/>
  <c r="BK178" i="42"/>
  <c r="BK179" i="42"/>
  <c r="BK180" i="42"/>
  <c r="BK181" i="42"/>
  <c r="BK182" i="42"/>
  <c r="BK183" i="42"/>
  <c r="BK184" i="42"/>
  <c r="BK185" i="42"/>
  <c r="BK186" i="42"/>
  <c r="BK187" i="42"/>
  <c r="BK188" i="42"/>
  <c r="BK189" i="42"/>
  <c r="BK190" i="42"/>
  <c r="BK191" i="42"/>
  <c r="BK192" i="42"/>
  <c r="BK193" i="42"/>
  <c r="BK194" i="42"/>
  <c r="BK195" i="42"/>
  <c r="BK196" i="42"/>
  <c r="BK197" i="42"/>
  <c r="BK198" i="42"/>
  <c r="BK199" i="42"/>
  <c r="BK200" i="42"/>
  <c r="BK201" i="42"/>
  <c r="BK202" i="42"/>
  <c r="BK203" i="42"/>
  <c r="BK204" i="42"/>
  <c r="BK205" i="42"/>
  <c r="BK206" i="42"/>
  <c r="BK207" i="42"/>
  <c r="BK208" i="42"/>
  <c r="BK209" i="42"/>
  <c r="BK210" i="42"/>
  <c r="BK211" i="42"/>
  <c r="BK212" i="42"/>
  <c r="BK213" i="42"/>
  <c r="BK214" i="42"/>
  <c r="BK215" i="42"/>
  <c r="BK216" i="42"/>
  <c r="BK217" i="42"/>
  <c r="BK218" i="42"/>
  <c r="BK219" i="42"/>
  <c r="BK220" i="42"/>
  <c r="BK221" i="42"/>
  <c r="BK222" i="42"/>
  <c r="BK223" i="42"/>
  <c r="BK224" i="42"/>
  <c r="BK225" i="42"/>
  <c r="BK226" i="42"/>
  <c r="BK227" i="42"/>
  <c r="BK228" i="42"/>
  <c r="BK229" i="42"/>
  <c r="BK230" i="42"/>
  <c r="BK231" i="42"/>
  <c r="BK232" i="42"/>
  <c r="BK233" i="42"/>
  <c r="BK234" i="42"/>
  <c r="BK235" i="42"/>
  <c r="BK236" i="42"/>
  <c r="BK237" i="42"/>
  <c r="BK238" i="42"/>
  <c r="BK239" i="42"/>
  <c r="BK240" i="42"/>
  <c r="BK241" i="42"/>
  <c r="BK242" i="42"/>
  <c r="BK243" i="42"/>
  <c r="BK244" i="42"/>
  <c r="BK245" i="42"/>
  <c r="BK246" i="42"/>
  <c r="BK247" i="42"/>
  <c r="BK248" i="42"/>
  <c r="BK249" i="42"/>
  <c r="BK250" i="42"/>
  <c r="BK251" i="42"/>
  <c r="BK252" i="42"/>
  <c r="BK253" i="42"/>
  <c r="BK254" i="42"/>
  <c r="BK255" i="42"/>
  <c r="BK256" i="42"/>
  <c r="BK257" i="42"/>
  <c r="BK258" i="42"/>
  <c r="BK259" i="42"/>
  <c r="BK260" i="42"/>
  <c r="BK261" i="42"/>
  <c r="BK262" i="42"/>
  <c r="BK263" i="42"/>
  <c r="BK264" i="42"/>
  <c r="BK265" i="42"/>
  <c r="BK266" i="42"/>
  <c r="BK267" i="42"/>
  <c r="BK268" i="42"/>
  <c r="BK269" i="42"/>
  <c r="BK270" i="42"/>
  <c r="BK271" i="42"/>
  <c r="BK272" i="42"/>
  <c r="BK273" i="42"/>
  <c r="BK274" i="42"/>
  <c r="BK275" i="42"/>
  <c r="BK276" i="42"/>
  <c r="BK277" i="42"/>
  <c r="BK278" i="42"/>
  <c r="BK279" i="42"/>
  <c r="BK280" i="42"/>
  <c r="BK281" i="42"/>
  <c r="BK282" i="42"/>
  <c r="BK283" i="42"/>
  <c r="BK284" i="42"/>
  <c r="BK285" i="42"/>
  <c r="BK286" i="42"/>
  <c r="BK287" i="42"/>
  <c r="BK288" i="42"/>
  <c r="BK289" i="42"/>
  <c r="BK290" i="42"/>
  <c r="BK291" i="42"/>
  <c r="BK292" i="42"/>
  <c r="BK293" i="42"/>
  <c r="BK294" i="42"/>
  <c r="BK295" i="42"/>
  <c r="BK296" i="42"/>
  <c r="BK297" i="42"/>
  <c r="BK298" i="42"/>
  <c r="BK299" i="42"/>
  <c r="BK300" i="42"/>
  <c r="BK301" i="42"/>
  <c r="BK302" i="42"/>
  <c r="BK303" i="42"/>
  <c r="BK304" i="42"/>
  <c r="BK305" i="42"/>
  <c r="BK306" i="42"/>
  <c r="BK307" i="42"/>
  <c r="BK2" i="42"/>
  <c r="E4" i="24"/>
  <c r="E5" i="24"/>
  <c r="E6" i="24"/>
  <c r="E7" i="24"/>
  <c r="E8" i="24"/>
  <c r="E9" i="24"/>
  <c r="E10" i="24"/>
  <c r="E11" i="24"/>
  <c r="E12" i="24"/>
  <c r="E13" i="24"/>
  <c r="E14" i="24"/>
  <c r="E15" i="24"/>
  <c r="E16" i="24"/>
  <c r="E17" i="24"/>
  <c r="E18" i="24"/>
  <c r="E19" i="24"/>
  <c r="E20" i="24"/>
  <c r="E21" i="24"/>
  <c r="E22" i="24"/>
  <c r="K70" i="26"/>
  <c r="K72" i="26"/>
  <c r="K69" i="26"/>
  <c r="K71" i="26"/>
  <c r="K68" i="26"/>
  <c r="H71" i="26"/>
  <c r="H69" i="26"/>
  <c r="H68" i="26"/>
  <c r="H70" i="26"/>
  <c r="H72" i="26"/>
  <c r="H74" i="26"/>
  <c r="H73" i="26"/>
  <c r="M70" i="26"/>
  <c r="M94" i="26"/>
  <c r="M71" i="26"/>
  <c r="M95" i="26"/>
  <c r="M72" i="26"/>
  <c r="M96" i="26"/>
  <c r="M73" i="26"/>
  <c r="M97" i="26"/>
  <c r="M74" i="26"/>
  <c r="M98" i="26"/>
  <c r="M76" i="26"/>
  <c r="M100" i="26"/>
  <c r="M77" i="26"/>
  <c r="M101" i="26"/>
  <c r="M80" i="26"/>
  <c r="M66" i="26"/>
  <c r="M68" i="26"/>
  <c r="M75" i="26"/>
  <c r="M78" i="26"/>
  <c r="M102" i="26"/>
  <c r="M79" i="26"/>
  <c r="M87" i="26"/>
  <c r="M91" i="26"/>
  <c r="M81" i="26"/>
  <c r="M84" i="26"/>
  <c r="M85" i="26"/>
  <c r="M82" i="26"/>
  <c r="M61" i="26"/>
  <c r="M62" i="26"/>
  <c r="M63" i="26"/>
  <c r="M83" i="26"/>
  <c r="M86" i="26"/>
  <c r="M90" i="26"/>
  <c r="M92" i="26"/>
  <c r="M99" i="26"/>
  <c r="M93" i="26"/>
  <c r="M69" i="26"/>
  <c r="M64" i="26"/>
  <c r="M88" i="26"/>
  <c r="M65" i="26"/>
  <c r="M89" i="26"/>
  <c r="M67" i="26"/>
  <c r="J97" i="26"/>
  <c r="J98" i="26"/>
  <c r="J99" i="26"/>
  <c r="J101" i="26"/>
  <c r="J100" i="26"/>
  <c r="J102" i="26"/>
  <c r="J92" i="26"/>
  <c r="J93" i="26"/>
  <c r="J94" i="26"/>
  <c r="J91" i="26"/>
  <c r="J96" i="26"/>
  <c r="J95" i="26"/>
  <c r="K93" i="26"/>
  <c r="K99" i="26"/>
  <c r="K79" i="26"/>
  <c r="K81" i="26"/>
  <c r="K90" i="26"/>
  <c r="K75" i="26"/>
  <c r="K92" i="26"/>
  <c r="K97" i="26"/>
  <c r="K94" i="26"/>
  <c r="K87" i="26"/>
  <c r="K98" i="26"/>
  <c r="K82" i="26"/>
  <c r="K73" i="26"/>
  <c r="K101" i="26"/>
  <c r="K100" i="26"/>
  <c r="K88" i="26"/>
  <c r="K78" i="26"/>
  <c r="K80" i="26"/>
  <c r="K96" i="26"/>
  <c r="K77" i="26"/>
  <c r="K102" i="26"/>
  <c r="K74" i="26"/>
  <c r="K85" i="26"/>
  <c r="K95" i="26"/>
  <c r="K86" i="26"/>
  <c r="K89" i="26"/>
  <c r="K84" i="26"/>
  <c r="K91" i="26"/>
  <c r="K76" i="26"/>
  <c r="K83" i="26"/>
  <c r="H88" i="26"/>
  <c r="H80" i="26"/>
  <c r="H99" i="26"/>
  <c r="H101" i="26"/>
  <c r="H96" i="26"/>
  <c r="H81" i="26"/>
  <c r="H85" i="26"/>
  <c r="H82" i="26"/>
  <c r="H76" i="26"/>
  <c r="H100" i="26"/>
  <c r="H86" i="26"/>
  <c r="H87" i="26"/>
  <c r="H78" i="26"/>
  <c r="H83" i="26"/>
  <c r="H102" i="26"/>
  <c r="H95" i="26"/>
  <c r="H90" i="26"/>
  <c r="H94" i="26"/>
  <c r="H92" i="26"/>
  <c r="H84" i="26"/>
  <c r="H77" i="26"/>
  <c r="H89" i="26"/>
  <c r="H97" i="26"/>
  <c r="H75" i="26"/>
  <c r="H98" i="26"/>
  <c r="H93" i="26"/>
  <c r="H91" i="26"/>
  <c r="H79" i="26"/>
  <c r="V95" i="26" l="1"/>
  <c r="V96" i="26"/>
  <c r="V91" i="26"/>
  <c r="V94" i="26"/>
  <c r="V93" i="26"/>
  <c r="V92" i="26"/>
  <c r="V102" i="26"/>
  <c r="V100" i="26"/>
  <c r="V101" i="26"/>
  <c r="V99" i="26"/>
  <c r="V98" i="26"/>
  <c r="V97" i="26"/>
  <c r="BE5" i="27"/>
  <c r="BD5" i="27"/>
  <c r="K60" i="30" s="1"/>
  <c r="I60" i="30" s="1"/>
  <c r="Q90" i="26"/>
  <c r="Q87" i="26"/>
  <c r="Q85" i="26"/>
  <c r="Q79" i="26"/>
  <c r="Q68" i="26"/>
  <c r="Q89" i="26"/>
  <c r="Q70" i="26"/>
  <c r="Q76" i="26"/>
  <c r="Q81" i="26"/>
  <c r="Q102" i="26"/>
  <c r="Q101" i="26"/>
  <c r="Q74" i="26"/>
  <c r="Q96" i="26"/>
  <c r="Q75" i="26"/>
  <c r="Q84" i="26"/>
  <c r="Q72" i="26"/>
  <c r="Q100" i="26"/>
  <c r="Q99" i="26"/>
  <c r="Q97" i="26"/>
  <c r="Q91" i="26"/>
  <c r="Q95" i="26"/>
  <c r="Q77" i="26"/>
  <c r="Q93" i="26"/>
  <c r="Q83" i="26"/>
  <c r="Q73" i="26"/>
  <c r="Q78" i="26"/>
  <c r="Q88" i="26"/>
  <c r="Q86" i="26"/>
  <c r="Q98" i="26"/>
  <c r="Q82" i="26"/>
  <c r="Q71" i="26"/>
  <c r="Q94" i="26"/>
  <c r="Q69" i="26"/>
  <c r="Q80" i="26"/>
  <c r="Q92" i="26"/>
  <c r="B57" i="30"/>
  <c r="B58" i="30"/>
  <c r="B59" i="30"/>
  <c r="E63" i="27"/>
  <c r="BB3" i="27" s="1"/>
  <c r="E62" i="27"/>
  <c r="BA3" i="27" s="1"/>
  <c r="E61" i="27"/>
  <c r="AZ3" i="27" s="1"/>
  <c r="E60" i="27"/>
  <c r="AY3" i="27" s="1"/>
  <c r="AY5" i="27" l="1"/>
  <c r="AZ5" i="27"/>
  <c r="BA5" i="27"/>
  <c r="BB5" i="27"/>
  <c r="B55" i="30"/>
  <c r="B56" i="30"/>
  <c r="AC31" i="37"/>
  <c r="AC92" i="37"/>
  <c r="AC91" i="37"/>
  <c r="AC90" i="37"/>
  <c r="AC89" i="37"/>
  <c r="AC88" i="37"/>
  <c r="AC87" i="37"/>
  <c r="AC86" i="37"/>
  <c r="AC85" i="37"/>
  <c r="AC84" i="37"/>
  <c r="AC83" i="37"/>
  <c r="AC82" i="37"/>
  <c r="AC81" i="37"/>
  <c r="AC80" i="37"/>
  <c r="AC79" i="37"/>
  <c r="AC78" i="37"/>
  <c r="AC77" i="37"/>
  <c r="AC76" i="37"/>
  <c r="AC75" i="37"/>
  <c r="AC74" i="37"/>
  <c r="AC73" i="37"/>
  <c r="AC72" i="37"/>
  <c r="AC71" i="37"/>
  <c r="AC70" i="37"/>
  <c r="AC69" i="37"/>
  <c r="AC68" i="37"/>
  <c r="AC67" i="37"/>
  <c r="AC66" i="37"/>
  <c r="E64" i="27" l="1"/>
  <c r="BC3" i="27" s="1"/>
  <c r="BC5" i="27" l="1"/>
  <c r="D6" i="1"/>
  <c r="BJ3" i="42" l="1"/>
  <c r="BJ4" i="42"/>
  <c r="BJ5" i="42"/>
  <c r="BJ6" i="42"/>
  <c r="BJ7" i="42"/>
  <c r="BJ8" i="42"/>
  <c r="BJ9" i="42"/>
  <c r="BJ10" i="42"/>
  <c r="BJ11" i="42"/>
  <c r="BJ12" i="42"/>
  <c r="BJ13" i="42"/>
  <c r="BJ14" i="42"/>
  <c r="BJ15" i="42"/>
  <c r="BJ16" i="42"/>
  <c r="BJ17" i="42"/>
  <c r="BJ18" i="42"/>
  <c r="BJ19" i="42"/>
  <c r="BJ20" i="42"/>
  <c r="BJ21" i="42"/>
  <c r="BJ22" i="42"/>
  <c r="BJ23" i="42"/>
  <c r="BJ24" i="42"/>
  <c r="BJ25" i="42"/>
  <c r="BJ26" i="42"/>
  <c r="BJ27" i="42"/>
  <c r="BJ28" i="42"/>
  <c r="BJ29" i="42"/>
  <c r="BJ30" i="42"/>
  <c r="BJ31" i="42"/>
  <c r="BJ32" i="42"/>
  <c r="BJ33" i="42"/>
  <c r="BJ34" i="42"/>
  <c r="BJ35" i="42"/>
  <c r="BJ36" i="42"/>
  <c r="BJ37" i="42"/>
  <c r="BJ38" i="42"/>
  <c r="BJ39" i="42"/>
  <c r="BJ40" i="42"/>
  <c r="BJ41" i="42"/>
  <c r="BJ42" i="42"/>
  <c r="BJ43" i="42"/>
  <c r="BJ44" i="42"/>
  <c r="BJ45" i="42"/>
  <c r="BJ46" i="42"/>
  <c r="BJ47" i="42"/>
  <c r="BJ48" i="42"/>
  <c r="BJ49" i="42"/>
  <c r="BJ50" i="42"/>
  <c r="BJ51" i="42"/>
  <c r="BJ52" i="42"/>
  <c r="BJ53" i="42"/>
  <c r="BJ54" i="42"/>
  <c r="BJ55" i="42"/>
  <c r="BJ56" i="42"/>
  <c r="BJ57" i="42"/>
  <c r="BJ58" i="42"/>
  <c r="BJ59" i="42"/>
  <c r="BJ60" i="42"/>
  <c r="BJ61" i="42"/>
  <c r="BJ62" i="42"/>
  <c r="BJ63" i="42"/>
  <c r="BJ64" i="42"/>
  <c r="BJ65" i="42"/>
  <c r="BJ66" i="42"/>
  <c r="BJ67" i="42"/>
  <c r="BJ68" i="42"/>
  <c r="BJ69" i="42"/>
  <c r="BJ70" i="42"/>
  <c r="BJ71" i="42"/>
  <c r="BJ72" i="42"/>
  <c r="BJ73" i="42"/>
  <c r="BJ74" i="42"/>
  <c r="BJ75" i="42"/>
  <c r="BJ76" i="42"/>
  <c r="BJ77" i="42"/>
  <c r="BJ78" i="42"/>
  <c r="BJ79" i="42"/>
  <c r="BJ80" i="42"/>
  <c r="BJ81" i="42"/>
  <c r="BJ82" i="42"/>
  <c r="BJ83" i="42"/>
  <c r="BJ84" i="42"/>
  <c r="BJ85" i="42"/>
  <c r="BJ86" i="42"/>
  <c r="BJ87" i="42"/>
  <c r="BJ88" i="42"/>
  <c r="BJ89" i="42"/>
  <c r="BJ90" i="42"/>
  <c r="BJ91" i="42"/>
  <c r="BJ92" i="42"/>
  <c r="BJ93" i="42"/>
  <c r="BJ94" i="42"/>
  <c r="BJ95" i="42"/>
  <c r="BJ96" i="42"/>
  <c r="BJ97" i="42"/>
  <c r="BJ98" i="42"/>
  <c r="BJ99" i="42"/>
  <c r="BJ100" i="42"/>
  <c r="BJ101" i="42"/>
  <c r="BJ102" i="42"/>
  <c r="BJ103" i="42"/>
  <c r="BJ104" i="42"/>
  <c r="BJ105" i="42"/>
  <c r="BJ106" i="42"/>
  <c r="BJ107" i="42"/>
  <c r="BJ108" i="42"/>
  <c r="BJ109" i="42"/>
  <c r="BJ110" i="42"/>
  <c r="BJ111" i="42"/>
  <c r="BJ112" i="42"/>
  <c r="BJ113" i="42"/>
  <c r="BJ114" i="42"/>
  <c r="BJ115" i="42"/>
  <c r="BJ116" i="42"/>
  <c r="BJ117" i="42"/>
  <c r="BJ118" i="42"/>
  <c r="BJ119" i="42"/>
  <c r="BJ120" i="42"/>
  <c r="BJ121" i="42"/>
  <c r="BJ122" i="42"/>
  <c r="BJ123" i="42"/>
  <c r="BJ124" i="42"/>
  <c r="BJ125" i="42"/>
  <c r="BJ126" i="42"/>
  <c r="BJ127" i="42"/>
  <c r="BJ128" i="42"/>
  <c r="BJ129" i="42"/>
  <c r="BJ130" i="42"/>
  <c r="BJ131" i="42"/>
  <c r="BJ132" i="42"/>
  <c r="BJ133" i="42"/>
  <c r="BJ134" i="42"/>
  <c r="BJ135" i="42"/>
  <c r="BJ136" i="42"/>
  <c r="BJ137" i="42"/>
  <c r="BJ138" i="42"/>
  <c r="BJ139" i="42"/>
  <c r="BJ140" i="42"/>
  <c r="BJ141" i="42"/>
  <c r="BJ142" i="42"/>
  <c r="BJ143" i="42"/>
  <c r="BJ144" i="42"/>
  <c r="BJ145" i="42"/>
  <c r="BJ146" i="42"/>
  <c r="BJ147" i="42"/>
  <c r="BJ148" i="42"/>
  <c r="BJ149" i="42"/>
  <c r="BJ150" i="42"/>
  <c r="BJ151" i="42"/>
  <c r="BJ152" i="42"/>
  <c r="BJ153" i="42"/>
  <c r="BJ154" i="42"/>
  <c r="BJ155" i="42"/>
  <c r="BJ156" i="42"/>
  <c r="BJ157" i="42"/>
  <c r="BJ158" i="42"/>
  <c r="BJ159" i="42"/>
  <c r="BJ160" i="42"/>
  <c r="BJ161" i="42"/>
  <c r="BJ162" i="42"/>
  <c r="BJ163" i="42"/>
  <c r="BJ164" i="42"/>
  <c r="BJ165" i="42"/>
  <c r="BJ166" i="42"/>
  <c r="BJ167" i="42"/>
  <c r="BJ168" i="42"/>
  <c r="BJ169" i="42"/>
  <c r="BJ170" i="42"/>
  <c r="BJ171" i="42"/>
  <c r="BJ172" i="42"/>
  <c r="BJ173" i="42"/>
  <c r="BJ174" i="42"/>
  <c r="BJ175" i="42"/>
  <c r="BJ176" i="42"/>
  <c r="BJ177" i="42"/>
  <c r="BJ178" i="42"/>
  <c r="BJ179" i="42"/>
  <c r="BJ180" i="42"/>
  <c r="BJ181" i="42"/>
  <c r="BJ182" i="42"/>
  <c r="BJ183" i="42"/>
  <c r="BJ184" i="42"/>
  <c r="BJ185" i="42"/>
  <c r="BJ186" i="42"/>
  <c r="BJ187" i="42"/>
  <c r="BJ188" i="42"/>
  <c r="BJ189" i="42"/>
  <c r="BJ190" i="42"/>
  <c r="BJ191" i="42"/>
  <c r="BJ192" i="42"/>
  <c r="BJ193" i="42"/>
  <c r="BJ194" i="42"/>
  <c r="BJ195" i="42"/>
  <c r="BJ196" i="42"/>
  <c r="BJ197" i="42"/>
  <c r="BJ198" i="42"/>
  <c r="BJ199" i="42"/>
  <c r="BJ200" i="42"/>
  <c r="BJ201" i="42"/>
  <c r="BJ202" i="42"/>
  <c r="BJ203" i="42"/>
  <c r="BJ204" i="42"/>
  <c r="BJ205" i="42"/>
  <c r="BJ206" i="42"/>
  <c r="BJ207" i="42"/>
  <c r="BJ208" i="42"/>
  <c r="BJ209" i="42"/>
  <c r="BJ210" i="42"/>
  <c r="BJ211" i="42"/>
  <c r="BJ212" i="42"/>
  <c r="BJ213" i="42"/>
  <c r="BJ214" i="42"/>
  <c r="BJ215" i="42"/>
  <c r="BJ216" i="42"/>
  <c r="BJ217" i="42"/>
  <c r="BJ218" i="42"/>
  <c r="BJ219" i="42"/>
  <c r="BJ220" i="42"/>
  <c r="BJ221" i="42"/>
  <c r="BJ222" i="42"/>
  <c r="BJ223" i="42"/>
  <c r="BJ224" i="42"/>
  <c r="BJ225" i="42"/>
  <c r="BJ226" i="42"/>
  <c r="BJ227" i="42"/>
  <c r="BJ228" i="42"/>
  <c r="BJ229" i="42"/>
  <c r="BJ230" i="42"/>
  <c r="BJ231" i="42"/>
  <c r="BJ232" i="42"/>
  <c r="BJ233" i="42"/>
  <c r="BJ234" i="42"/>
  <c r="BJ235" i="42"/>
  <c r="BJ236" i="42"/>
  <c r="BJ237" i="42"/>
  <c r="BJ238" i="42"/>
  <c r="BJ239" i="42"/>
  <c r="BJ240" i="42"/>
  <c r="BJ241" i="42"/>
  <c r="BJ242" i="42"/>
  <c r="BJ243" i="42"/>
  <c r="BJ244" i="42"/>
  <c r="BJ245" i="42"/>
  <c r="BJ246" i="42"/>
  <c r="BJ247" i="42"/>
  <c r="BJ248" i="42"/>
  <c r="BJ249" i="42"/>
  <c r="BJ250" i="42"/>
  <c r="BJ251" i="42"/>
  <c r="BJ252" i="42"/>
  <c r="BJ253" i="42"/>
  <c r="BJ254" i="42"/>
  <c r="BJ255" i="42"/>
  <c r="BJ256" i="42"/>
  <c r="BJ257" i="42"/>
  <c r="BJ258" i="42"/>
  <c r="BJ259" i="42"/>
  <c r="BJ260" i="42"/>
  <c r="BJ261" i="42"/>
  <c r="BJ262" i="42"/>
  <c r="BJ263" i="42"/>
  <c r="BJ264" i="42"/>
  <c r="BJ265" i="42"/>
  <c r="BJ266" i="42"/>
  <c r="BJ267" i="42"/>
  <c r="BJ268" i="42"/>
  <c r="BJ269" i="42"/>
  <c r="BJ270" i="42"/>
  <c r="BJ271" i="42"/>
  <c r="BJ272" i="42"/>
  <c r="BJ273" i="42"/>
  <c r="BJ274" i="42"/>
  <c r="BJ275" i="42"/>
  <c r="BJ276" i="42"/>
  <c r="BJ277" i="42"/>
  <c r="BJ278" i="42"/>
  <c r="BJ279" i="42"/>
  <c r="BJ280" i="42"/>
  <c r="BJ281" i="42"/>
  <c r="BJ282" i="42"/>
  <c r="BJ283" i="42"/>
  <c r="BJ284" i="42"/>
  <c r="BJ285" i="42"/>
  <c r="BJ286" i="42"/>
  <c r="BJ287" i="42"/>
  <c r="BJ288" i="42"/>
  <c r="BJ289" i="42"/>
  <c r="BJ290" i="42"/>
  <c r="BJ291" i="42"/>
  <c r="BJ292" i="42"/>
  <c r="BJ293" i="42"/>
  <c r="BJ294" i="42"/>
  <c r="BJ295" i="42"/>
  <c r="BJ296" i="42"/>
  <c r="BJ297" i="42"/>
  <c r="BJ298" i="42"/>
  <c r="BJ299" i="42"/>
  <c r="BJ300" i="42"/>
  <c r="BJ301" i="42"/>
  <c r="BJ302" i="42"/>
  <c r="BJ303" i="42"/>
  <c r="BJ304" i="42"/>
  <c r="BJ305" i="42"/>
  <c r="BJ306" i="42"/>
  <c r="BJ307" i="42"/>
  <c r="BJ2" i="42"/>
  <c r="E59" i="27"/>
  <c r="AX3" i="27" s="1"/>
  <c r="AX5" i="27" s="1"/>
  <c r="N97" i="26"/>
  <c r="N98" i="26"/>
  <c r="N93" i="26"/>
  <c r="N94" i="26"/>
  <c r="N95" i="26"/>
  <c r="N96" i="26"/>
  <c r="N102" i="26"/>
  <c r="N99" i="26"/>
  <c r="N100" i="26"/>
  <c r="N101" i="26"/>
  <c r="W102" i="26" l="1"/>
  <c r="T102" i="26"/>
  <c r="W96" i="26"/>
  <c r="T96" i="26"/>
  <c r="W100" i="26"/>
  <c r="T100" i="26"/>
  <c r="W93" i="26"/>
  <c r="T93" i="26"/>
  <c r="W95" i="26"/>
  <c r="T95" i="26"/>
  <c r="W97" i="26"/>
  <c r="T97" i="26"/>
  <c r="W101" i="26"/>
  <c r="T101" i="26"/>
  <c r="W98" i="26"/>
  <c r="T98" i="26"/>
  <c r="W94" i="26"/>
  <c r="T94" i="26"/>
  <c r="W99" i="26"/>
  <c r="T99" i="26"/>
  <c r="B10" i="30"/>
  <c r="B11" i="30"/>
  <c r="B12" i="30"/>
  <c r="B13" i="30"/>
  <c r="B14" i="30"/>
  <c r="B15" i="30"/>
  <c r="B16" i="30"/>
  <c r="B17" i="30"/>
  <c r="B18" i="30"/>
  <c r="B19" i="30"/>
  <c r="B20" i="30"/>
  <c r="B21" i="30"/>
  <c r="B22" i="30"/>
  <c r="B23" i="30"/>
  <c r="B24" i="30"/>
  <c r="B25" i="30"/>
  <c r="B26" i="30"/>
  <c r="B27" i="30"/>
  <c r="B28" i="30"/>
  <c r="B29" i="30"/>
  <c r="B30" i="30"/>
  <c r="B31" i="30"/>
  <c r="B32" i="30"/>
  <c r="B33" i="30"/>
  <c r="B34" i="30"/>
  <c r="B35" i="30"/>
  <c r="B36" i="30"/>
  <c r="B37" i="30"/>
  <c r="B38" i="30"/>
  <c r="B39" i="30"/>
  <c r="B40" i="30"/>
  <c r="B41" i="30"/>
  <c r="B42" i="30"/>
  <c r="B43" i="30"/>
  <c r="B44" i="30"/>
  <c r="B45" i="30"/>
  <c r="B46" i="30"/>
  <c r="B47" i="30"/>
  <c r="B48" i="30"/>
  <c r="B49" i="30"/>
  <c r="B50" i="30"/>
  <c r="B51" i="30"/>
  <c r="B52" i="30"/>
  <c r="B53" i="30"/>
  <c r="C26" i="24" l="1"/>
  <c r="BJ307" i="43" l="1"/>
  <c r="BJ306" i="43"/>
  <c r="BJ305" i="43"/>
  <c r="BJ304" i="43"/>
  <c r="BJ303" i="43"/>
  <c r="BJ302" i="43"/>
  <c r="BJ301" i="43"/>
  <c r="BJ300" i="43"/>
  <c r="BJ299" i="43"/>
  <c r="BJ298" i="43"/>
  <c r="BJ297" i="43"/>
  <c r="BJ296" i="43"/>
  <c r="BJ295" i="43"/>
  <c r="BJ294" i="43"/>
  <c r="BJ293" i="43"/>
  <c r="BJ292" i="43"/>
  <c r="BJ291" i="43"/>
  <c r="BJ290" i="43"/>
  <c r="BJ289" i="43"/>
  <c r="BJ288" i="43"/>
  <c r="BJ287" i="43"/>
  <c r="BJ286" i="43"/>
  <c r="BJ285" i="43"/>
  <c r="BJ284" i="43"/>
  <c r="BJ283" i="43"/>
  <c r="BJ282" i="43"/>
  <c r="BJ281" i="43"/>
  <c r="BJ280" i="43"/>
  <c r="BJ279" i="43"/>
  <c r="BJ278" i="43"/>
  <c r="BJ277" i="43"/>
  <c r="BJ276" i="43"/>
  <c r="BJ275" i="43"/>
  <c r="BJ274" i="43"/>
  <c r="BJ273" i="43"/>
  <c r="BJ272" i="43"/>
  <c r="BJ271" i="43"/>
  <c r="BJ270" i="43"/>
  <c r="BJ269" i="43"/>
  <c r="BJ268" i="43"/>
  <c r="BJ267" i="43"/>
  <c r="BJ266" i="43"/>
  <c r="BJ265" i="43"/>
  <c r="BJ264" i="43"/>
  <c r="BJ263" i="43"/>
  <c r="BJ262" i="43"/>
  <c r="BJ261" i="43"/>
  <c r="BJ260" i="43"/>
  <c r="BJ259" i="43"/>
  <c r="BJ258" i="43"/>
  <c r="BJ257" i="43"/>
  <c r="BJ256" i="43"/>
  <c r="BJ255" i="43"/>
  <c r="BJ254" i="43"/>
  <c r="BJ253" i="43"/>
  <c r="BJ252" i="43"/>
  <c r="BJ251" i="43"/>
  <c r="BJ250" i="43"/>
  <c r="BJ249" i="43"/>
  <c r="BJ248" i="43"/>
  <c r="BJ247" i="43"/>
  <c r="BJ246" i="43"/>
  <c r="BJ245" i="43"/>
  <c r="BJ244" i="43"/>
  <c r="BJ243" i="43"/>
  <c r="BJ242" i="43"/>
  <c r="BJ241" i="43"/>
  <c r="BJ240" i="43"/>
  <c r="BJ239" i="43"/>
  <c r="BJ238" i="43"/>
  <c r="BJ237" i="43"/>
  <c r="BJ236" i="43"/>
  <c r="BJ235" i="43"/>
  <c r="BJ234" i="43"/>
  <c r="BJ233" i="43"/>
  <c r="BJ232" i="43"/>
  <c r="BJ231" i="43"/>
  <c r="BJ230" i="43"/>
  <c r="BJ229" i="43"/>
  <c r="BJ228" i="43"/>
  <c r="BJ227" i="43"/>
  <c r="BJ226" i="43"/>
  <c r="BJ225" i="43"/>
  <c r="BJ224" i="43"/>
  <c r="BJ223" i="43"/>
  <c r="BJ222" i="43"/>
  <c r="BJ221" i="43"/>
  <c r="BJ220" i="43"/>
  <c r="BJ219" i="43"/>
  <c r="BJ218" i="43"/>
  <c r="BJ217" i="43"/>
  <c r="BJ216" i="43"/>
  <c r="BJ215" i="43"/>
  <c r="BJ214" i="43"/>
  <c r="BJ213" i="43"/>
  <c r="BJ212" i="43"/>
  <c r="BJ211" i="43"/>
  <c r="BJ210" i="43"/>
  <c r="BJ209" i="43"/>
  <c r="BJ208" i="43"/>
  <c r="BJ207" i="43"/>
  <c r="BJ206" i="43"/>
  <c r="BJ205" i="43"/>
  <c r="BJ204" i="43"/>
  <c r="BJ203" i="43"/>
  <c r="BJ202" i="43"/>
  <c r="BJ201" i="43"/>
  <c r="BJ200" i="43"/>
  <c r="BJ199" i="43"/>
  <c r="BJ198" i="43"/>
  <c r="BJ197" i="43"/>
  <c r="BJ196" i="43"/>
  <c r="BJ195" i="43"/>
  <c r="BJ194" i="43"/>
  <c r="BJ193" i="43"/>
  <c r="BJ192" i="43"/>
  <c r="BJ191" i="43"/>
  <c r="BJ190" i="43"/>
  <c r="BJ189" i="43"/>
  <c r="BJ188" i="43"/>
  <c r="BJ187" i="43"/>
  <c r="BJ186" i="43"/>
  <c r="BJ185" i="43"/>
  <c r="BJ184" i="43"/>
  <c r="BJ183" i="43"/>
  <c r="BJ182" i="43"/>
  <c r="BJ181" i="43"/>
  <c r="BJ180" i="43"/>
  <c r="BJ179" i="43"/>
  <c r="BJ178" i="43"/>
  <c r="BJ177" i="43"/>
  <c r="BJ176" i="43"/>
  <c r="BJ175" i="43"/>
  <c r="BJ174" i="43"/>
  <c r="BJ173" i="43"/>
  <c r="BJ172" i="43"/>
  <c r="BJ171" i="43"/>
  <c r="BJ170" i="43"/>
  <c r="BJ169" i="43"/>
  <c r="BJ168" i="43"/>
  <c r="BJ167" i="43"/>
  <c r="BJ166" i="43"/>
  <c r="BJ165" i="43"/>
  <c r="BJ164" i="43"/>
  <c r="BJ163" i="43"/>
  <c r="BJ162" i="43"/>
  <c r="BJ161" i="43"/>
  <c r="BJ160" i="43"/>
  <c r="BJ159" i="43"/>
  <c r="BJ158" i="43"/>
  <c r="BJ157" i="43"/>
  <c r="BJ156" i="43"/>
  <c r="BJ155" i="43"/>
  <c r="BJ154" i="43"/>
  <c r="BJ153" i="43"/>
  <c r="BJ152" i="43"/>
  <c r="BJ151" i="43"/>
  <c r="BJ150" i="43"/>
  <c r="BJ149" i="43"/>
  <c r="BJ148" i="43"/>
  <c r="BJ147" i="43"/>
  <c r="BJ146" i="43"/>
  <c r="BJ145" i="43"/>
  <c r="BJ144" i="43"/>
  <c r="BJ143" i="43"/>
  <c r="BJ142" i="43"/>
  <c r="BJ141" i="43"/>
  <c r="BJ140" i="43"/>
  <c r="BJ139" i="43"/>
  <c r="BJ138" i="43"/>
  <c r="BJ137" i="43"/>
  <c r="BJ136" i="43"/>
  <c r="BJ135" i="43"/>
  <c r="BJ134" i="43"/>
  <c r="BJ133" i="43"/>
  <c r="BJ132" i="43"/>
  <c r="BJ131" i="43"/>
  <c r="BJ130" i="43"/>
  <c r="BJ129" i="43"/>
  <c r="BJ128" i="43"/>
  <c r="BJ127" i="43"/>
  <c r="BJ126" i="43"/>
  <c r="BJ125" i="43"/>
  <c r="BJ124" i="43"/>
  <c r="BJ123" i="43"/>
  <c r="BJ122" i="43"/>
  <c r="BJ121" i="43"/>
  <c r="BJ120" i="43"/>
  <c r="BJ119" i="43"/>
  <c r="BJ118" i="43"/>
  <c r="BJ117" i="43"/>
  <c r="BJ116" i="43"/>
  <c r="BJ115" i="43"/>
  <c r="BJ114" i="43"/>
  <c r="BJ113" i="43"/>
  <c r="BJ112" i="43"/>
  <c r="BJ111" i="43"/>
  <c r="BJ110" i="43"/>
  <c r="BJ109" i="43"/>
  <c r="BJ108" i="43"/>
  <c r="BJ107" i="43"/>
  <c r="BJ106" i="43"/>
  <c r="BJ105" i="43"/>
  <c r="BJ104" i="43"/>
  <c r="BJ103" i="43"/>
  <c r="BJ102" i="43"/>
  <c r="BJ101" i="43"/>
  <c r="BJ100" i="43"/>
  <c r="BJ99" i="43"/>
  <c r="BJ98" i="43"/>
  <c r="BJ97" i="43"/>
  <c r="BJ96" i="43"/>
  <c r="BJ95" i="43"/>
  <c r="BJ94" i="43"/>
  <c r="BJ93" i="43"/>
  <c r="BJ92" i="43"/>
  <c r="BJ91" i="43"/>
  <c r="BJ90" i="43"/>
  <c r="BJ89" i="43"/>
  <c r="BJ88" i="43"/>
  <c r="BJ87" i="43"/>
  <c r="BJ86" i="43"/>
  <c r="BJ85" i="43"/>
  <c r="BJ84" i="43"/>
  <c r="BJ83" i="43"/>
  <c r="BJ82" i="43"/>
  <c r="BJ81" i="43"/>
  <c r="BJ80" i="43"/>
  <c r="BJ79" i="43"/>
  <c r="BJ78" i="43"/>
  <c r="BJ77" i="43"/>
  <c r="BJ76" i="43"/>
  <c r="BJ75" i="43"/>
  <c r="BJ74" i="43"/>
  <c r="BJ73" i="43"/>
  <c r="BJ72" i="43"/>
  <c r="BJ71" i="43"/>
  <c r="BJ70" i="43"/>
  <c r="BJ69" i="43"/>
  <c r="BJ68" i="43"/>
  <c r="BJ67" i="43"/>
  <c r="BJ66" i="43"/>
  <c r="BJ65" i="43"/>
  <c r="BJ64" i="43"/>
  <c r="BJ63" i="43"/>
  <c r="BJ62" i="43"/>
  <c r="BJ61" i="43"/>
  <c r="BJ60" i="43"/>
  <c r="BJ59" i="43"/>
  <c r="BJ58" i="43"/>
  <c r="BJ57" i="43"/>
  <c r="BJ56" i="43"/>
  <c r="BJ55" i="43"/>
  <c r="BJ54" i="43"/>
  <c r="BJ53" i="43"/>
  <c r="BJ52" i="43"/>
  <c r="BJ51" i="43"/>
  <c r="BJ50" i="43"/>
  <c r="BJ49" i="43"/>
  <c r="BJ48" i="43"/>
  <c r="BJ47" i="43"/>
  <c r="BJ46" i="43"/>
  <c r="BJ45" i="43"/>
  <c r="BJ44" i="43"/>
  <c r="BJ43" i="43"/>
  <c r="BJ42" i="43"/>
  <c r="BJ41" i="43"/>
  <c r="BJ40" i="43"/>
  <c r="BJ39" i="43"/>
  <c r="BJ38" i="43"/>
  <c r="BJ37" i="43"/>
  <c r="BJ36" i="43"/>
  <c r="BJ35" i="43"/>
  <c r="BJ34" i="43"/>
  <c r="BJ33" i="43"/>
  <c r="BJ32" i="43"/>
  <c r="BJ31" i="43"/>
  <c r="BJ30" i="43"/>
  <c r="BJ29" i="43"/>
  <c r="BJ28" i="43"/>
  <c r="BJ27" i="43"/>
  <c r="BJ26" i="43"/>
  <c r="BJ25" i="43"/>
  <c r="BJ24" i="43"/>
  <c r="BJ23" i="43"/>
  <c r="BJ22" i="43"/>
  <c r="BJ21" i="43"/>
  <c r="BJ20" i="43"/>
  <c r="BJ19" i="43"/>
  <c r="BJ18" i="43"/>
  <c r="BJ17" i="43"/>
  <c r="BJ16" i="43"/>
  <c r="BJ15" i="43"/>
  <c r="BJ14" i="43"/>
  <c r="BJ13" i="43"/>
  <c r="BJ12" i="43"/>
  <c r="BJ11" i="43"/>
  <c r="BJ10" i="43"/>
  <c r="BJ9" i="43"/>
  <c r="BJ8" i="43"/>
  <c r="BJ7" i="43"/>
  <c r="BJ6" i="43"/>
  <c r="BJ5" i="43"/>
  <c r="BJ4" i="43"/>
  <c r="BJ3" i="43"/>
  <c r="BJ2" i="43"/>
  <c r="K61" i="26" l="1"/>
  <c r="N61" i="26"/>
  <c r="N67" i="26"/>
  <c r="N62" i="26"/>
  <c r="N65" i="26"/>
  <c r="N63" i="26"/>
  <c r="N64" i="26"/>
  <c r="N66" i="26"/>
  <c r="K67" i="26"/>
  <c r="K66" i="26"/>
  <c r="K63" i="26"/>
  <c r="K62" i="26"/>
  <c r="K64" i="26"/>
  <c r="K65" i="26"/>
  <c r="N69" i="26"/>
  <c r="N71" i="26"/>
  <c r="N72" i="26"/>
  <c r="N70" i="26"/>
  <c r="N68" i="26"/>
  <c r="N73" i="26"/>
  <c r="N91" i="26"/>
  <c r="N79" i="26"/>
  <c r="N76" i="26"/>
  <c r="N75" i="26"/>
  <c r="N92" i="26"/>
  <c r="N87" i="26"/>
  <c r="N77" i="26"/>
  <c r="N88" i="26"/>
  <c r="N81" i="26"/>
  <c r="N85" i="26"/>
  <c r="N86" i="26"/>
  <c r="N82" i="26"/>
  <c r="N90" i="26"/>
  <c r="N80" i="26"/>
  <c r="N78" i="26"/>
  <c r="N83" i="26"/>
  <c r="N89" i="26"/>
  <c r="N84" i="26"/>
  <c r="N74" i="26"/>
  <c r="W84" i="26" l="1"/>
  <c r="T84" i="26"/>
  <c r="W89" i="26"/>
  <c r="T89" i="26"/>
  <c r="W72" i="26"/>
  <c r="T72" i="26"/>
  <c r="W69" i="26"/>
  <c r="T69" i="26"/>
  <c r="W74" i="26"/>
  <c r="T74" i="26"/>
  <c r="W76" i="26"/>
  <c r="T76" i="26"/>
  <c r="W79" i="26"/>
  <c r="T79" i="26"/>
  <c r="W90" i="26"/>
  <c r="T90" i="26"/>
  <c r="W73" i="26"/>
  <c r="T73" i="26"/>
  <c r="W75" i="26"/>
  <c r="T75" i="26"/>
  <c r="W82" i="26"/>
  <c r="T82" i="26"/>
  <c r="W87" i="26"/>
  <c r="T87" i="26"/>
  <c r="W78" i="26"/>
  <c r="T78" i="26"/>
  <c r="W88" i="26"/>
  <c r="T88" i="26"/>
  <c r="W92" i="26"/>
  <c r="T92" i="26"/>
  <c r="W91" i="26"/>
  <c r="T91" i="26"/>
  <c r="W68" i="26"/>
  <c r="T68" i="26"/>
  <c r="W81" i="26"/>
  <c r="T81" i="26"/>
  <c r="W70" i="26"/>
  <c r="T70" i="26"/>
  <c r="W85" i="26"/>
  <c r="T85" i="26"/>
  <c r="W77" i="26"/>
  <c r="T77" i="26"/>
  <c r="W80" i="26"/>
  <c r="T80" i="26"/>
  <c r="W71" i="26"/>
  <c r="T71" i="26"/>
  <c r="W86" i="26"/>
  <c r="T86" i="26"/>
  <c r="W83" i="26"/>
  <c r="T83" i="26"/>
  <c r="W92" i="37"/>
  <c r="W91" i="37"/>
  <c r="W90" i="37"/>
  <c r="W89" i="37"/>
  <c r="W88" i="37"/>
  <c r="W87" i="37"/>
  <c r="W86" i="37"/>
  <c r="W85" i="37"/>
  <c r="W84" i="37"/>
  <c r="W83" i="37"/>
  <c r="W82" i="37"/>
  <c r="W81" i="37"/>
  <c r="W80" i="37"/>
  <c r="W79" i="37"/>
  <c r="W78" i="37"/>
  <c r="W77" i="37"/>
  <c r="W76" i="37"/>
  <c r="W75" i="37"/>
  <c r="W74" i="37"/>
  <c r="W73" i="37"/>
  <c r="W72" i="37"/>
  <c r="W71" i="37"/>
  <c r="W70" i="37"/>
  <c r="W69" i="37"/>
  <c r="W68" i="37"/>
  <c r="W67" i="37"/>
  <c r="W66" i="37"/>
  <c r="S92" i="37"/>
  <c r="S91" i="37"/>
  <c r="S90" i="37"/>
  <c r="S89" i="37"/>
  <c r="S88" i="37"/>
  <c r="S87" i="37"/>
  <c r="S86" i="37"/>
  <c r="S85" i="37"/>
  <c r="S84" i="37"/>
  <c r="S83" i="37"/>
  <c r="S82" i="37"/>
  <c r="S81" i="37"/>
  <c r="S80" i="37"/>
  <c r="S79" i="37"/>
  <c r="S78" i="37"/>
  <c r="S77" i="37"/>
  <c r="S76" i="37"/>
  <c r="S75" i="37"/>
  <c r="S74" i="37"/>
  <c r="S73" i="37"/>
  <c r="S72" i="37"/>
  <c r="S71" i="37"/>
  <c r="S70" i="37"/>
  <c r="S69" i="37"/>
  <c r="S68" i="37"/>
  <c r="S67" i="37"/>
  <c r="S66" i="37"/>
  <c r="O92" i="37"/>
  <c r="O91" i="37"/>
  <c r="O90" i="37"/>
  <c r="O89" i="37"/>
  <c r="O88" i="37"/>
  <c r="O87" i="37"/>
  <c r="O86" i="37"/>
  <c r="O85" i="37"/>
  <c r="O84" i="37"/>
  <c r="O83" i="37"/>
  <c r="O82" i="37"/>
  <c r="O81" i="37"/>
  <c r="O80" i="37"/>
  <c r="O79" i="37"/>
  <c r="O78" i="37"/>
  <c r="O77" i="37"/>
  <c r="O76" i="37"/>
  <c r="O75" i="37"/>
  <c r="O74" i="37"/>
  <c r="O73" i="37"/>
  <c r="O72" i="37"/>
  <c r="O71" i="37"/>
  <c r="O70" i="37"/>
  <c r="O69" i="37"/>
  <c r="O68" i="37"/>
  <c r="O67" i="37"/>
  <c r="O66" i="37"/>
  <c r="K92" i="37"/>
  <c r="K91" i="37"/>
  <c r="K90" i="37"/>
  <c r="K89" i="37"/>
  <c r="K88" i="37"/>
  <c r="K87" i="37"/>
  <c r="K86" i="37"/>
  <c r="K85" i="37"/>
  <c r="K84" i="37"/>
  <c r="K83" i="37"/>
  <c r="K82" i="37"/>
  <c r="K81" i="37"/>
  <c r="K80" i="37"/>
  <c r="K79" i="37"/>
  <c r="K78" i="37"/>
  <c r="K77" i="37"/>
  <c r="K76" i="37"/>
  <c r="K75" i="37"/>
  <c r="K74" i="37"/>
  <c r="K73" i="37"/>
  <c r="K72" i="37"/>
  <c r="K71" i="37"/>
  <c r="K70" i="37"/>
  <c r="K69" i="37"/>
  <c r="K68" i="37"/>
  <c r="K67" i="37"/>
  <c r="K66" i="37"/>
  <c r="G92" i="37"/>
  <c r="G91" i="37"/>
  <c r="G90" i="37"/>
  <c r="G89" i="37"/>
  <c r="G88" i="37"/>
  <c r="G87" i="37"/>
  <c r="G86" i="37"/>
  <c r="G85" i="37"/>
  <c r="G84" i="37"/>
  <c r="G83" i="37"/>
  <c r="G82" i="37"/>
  <c r="G81" i="37"/>
  <c r="G80" i="37"/>
  <c r="G79" i="37"/>
  <c r="G78" i="37"/>
  <c r="G77" i="37"/>
  <c r="G76" i="37"/>
  <c r="G75" i="37"/>
  <c r="G74" i="37"/>
  <c r="G73" i="37"/>
  <c r="G72" i="37"/>
  <c r="G71" i="37"/>
  <c r="G70" i="37"/>
  <c r="G69" i="37"/>
  <c r="G68" i="37"/>
  <c r="G67" i="37"/>
  <c r="G66" i="37"/>
  <c r="D67" i="37"/>
  <c r="D68" i="37"/>
  <c r="D69" i="37"/>
  <c r="D70" i="37"/>
  <c r="D71" i="37"/>
  <c r="D72" i="37"/>
  <c r="D73" i="37"/>
  <c r="D74" i="37"/>
  <c r="D75" i="37"/>
  <c r="D76" i="37"/>
  <c r="D77" i="37"/>
  <c r="D78" i="37"/>
  <c r="D79" i="37"/>
  <c r="D80" i="37"/>
  <c r="D81" i="37"/>
  <c r="D82" i="37"/>
  <c r="D83" i="37"/>
  <c r="D84" i="37"/>
  <c r="D85" i="37"/>
  <c r="D86" i="37"/>
  <c r="D87" i="37"/>
  <c r="D88" i="37"/>
  <c r="D89" i="37"/>
  <c r="D90" i="37"/>
  <c r="D91" i="37"/>
  <c r="D92" i="37"/>
  <c r="W31" i="37" l="1"/>
  <c r="S31" i="37"/>
  <c r="O31" i="37"/>
  <c r="K31" i="37"/>
  <c r="G31" i="37"/>
  <c r="D31" i="37"/>
  <c r="B22" i="26" l="1"/>
  <c r="E14" i="27" l="1"/>
  <c r="E3" i="27" s="1"/>
  <c r="E15" i="27"/>
  <c r="F3" i="27" s="1"/>
  <c r="E16" i="27"/>
  <c r="G3" i="27" s="1"/>
  <c r="E17" i="27"/>
  <c r="H3" i="27" s="1"/>
  <c r="E18" i="27"/>
  <c r="I3" i="27" s="1"/>
  <c r="E19" i="27"/>
  <c r="J3" i="27" s="1"/>
  <c r="E20" i="27"/>
  <c r="K3" i="27" s="1"/>
  <c r="E21" i="27"/>
  <c r="L3" i="27" s="1"/>
  <c r="E22" i="27"/>
  <c r="M3" i="27" s="1"/>
  <c r="E23" i="27"/>
  <c r="N3" i="27" s="1"/>
  <c r="E24" i="27"/>
  <c r="O3" i="27" s="1"/>
  <c r="E25" i="27"/>
  <c r="P3" i="27" s="1"/>
  <c r="E26" i="27"/>
  <c r="Q3" i="27" s="1"/>
  <c r="E27" i="27"/>
  <c r="R3" i="27" s="1"/>
  <c r="E28" i="27"/>
  <c r="S3" i="27" s="1"/>
  <c r="E29" i="27"/>
  <c r="T3" i="27" s="1"/>
  <c r="E30" i="27"/>
  <c r="U3" i="27" s="1"/>
  <c r="E31" i="27"/>
  <c r="V3" i="27" s="1"/>
  <c r="E32" i="27"/>
  <c r="W3" i="27" s="1"/>
  <c r="E33" i="27"/>
  <c r="X3" i="27" s="1"/>
  <c r="E34" i="27"/>
  <c r="Y3" i="27" s="1"/>
  <c r="E35" i="27"/>
  <c r="Z3" i="27" s="1"/>
  <c r="E36" i="27"/>
  <c r="AA3" i="27" s="1"/>
  <c r="E37" i="27"/>
  <c r="AB3" i="27" s="1"/>
  <c r="E38" i="27"/>
  <c r="AC3" i="27" s="1"/>
  <c r="E39" i="27"/>
  <c r="AD3" i="27" s="1"/>
  <c r="E40" i="27"/>
  <c r="AE3" i="27" s="1"/>
  <c r="E41" i="27"/>
  <c r="AF3" i="27" s="1"/>
  <c r="E42" i="27"/>
  <c r="AG3" i="27" s="1"/>
  <c r="E43" i="27"/>
  <c r="AH3" i="27" s="1"/>
  <c r="E44" i="27"/>
  <c r="AI3" i="27" s="1"/>
  <c r="E45" i="27"/>
  <c r="AJ3" i="27" s="1"/>
  <c r="AJ5" i="27" s="1"/>
  <c r="E46" i="27"/>
  <c r="AK3" i="27" s="1"/>
  <c r="AK5" i="27" s="1"/>
  <c r="E47" i="27"/>
  <c r="AL3" i="27" s="1"/>
  <c r="AL5" i="27" s="1"/>
  <c r="E48" i="27"/>
  <c r="AM3" i="27" s="1"/>
  <c r="AM5" i="27" s="1"/>
  <c r="E49" i="27"/>
  <c r="AN3" i="27" s="1"/>
  <c r="AN5" i="27" s="1"/>
  <c r="E50" i="27"/>
  <c r="AO3" i="27" s="1"/>
  <c r="AO5" i="27" s="1"/>
  <c r="E51" i="27"/>
  <c r="AP3" i="27" s="1"/>
  <c r="AP5" i="27" s="1"/>
  <c r="E52" i="27"/>
  <c r="AQ3" i="27" s="1"/>
  <c r="AQ5" i="27" s="1"/>
  <c r="E53" i="27"/>
  <c r="AR3" i="27" s="1"/>
  <c r="AR5" i="27" s="1"/>
  <c r="E54" i="27"/>
  <c r="AS3" i="27" s="1"/>
  <c r="AS5" i="27" s="1"/>
  <c r="E55" i="27"/>
  <c r="AT3" i="27" s="1"/>
  <c r="AT5" i="27" s="1"/>
  <c r="E56" i="27"/>
  <c r="AU3" i="27" s="1"/>
  <c r="AU5" i="27" s="1"/>
  <c r="E57" i="27"/>
  <c r="AV3" i="27" s="1"/>
  <c r="AV5" i="27" s="1"/>
  <c r="E58" i="27"/>
  <c r="AW3" i="27" s="1"/>
  <c r="AW5" i="27" s="1"/>
  <c r="D66" i="37" l="1"/>
  <c r="B2" i="25" l="1"/>
  <c r="B23" i="26"/>
  <c r="D22" i="26" s="1"/>
  <c r="D8" i="26"/>
  <c r="C4" i="26"/>
  <c r="E4" i="26" s="1"/>
  <c r="C3" i="26"/>
  <c r="K3" i="25" s="1"/>
  <c r="C6" i="26"/>
  <c r="K6" i="25" s="1"/>
  <c r="C5" i="26"/>
  <c r="E5" i="26" s="1"/>
  <c r="B4" i="27"/>
  <c r="E13" i="27"/>
  <c r="D3" i="27" s="1"/>
  <c r="E3" i="24"/>
  <c r="B26" i="24"/>
  <c r="D26" i="24"/>
  <c r="H61" i="26"/>
  <c r="H63" i="26"/>
  <c r="H64" i="26"/>
  <c r="H67" i="26"/>
  <c r="H62" i="26"/>
  <c r="H66" i="26"/>
  <c r="H65" i="26"/>
  <c r="BE4" i="27" l="1"/>
  <c r="BD4" i="27"/>
  <c r="AY4" i="27"/>
  <c r="BA4" i="27"/>
  <c r="BB4" i="27"/>
  <c r="AZ4" i="27"/>
  <c r="BC4" i="27"/>
  <c r="D5" i="27"/>
  <c r="D4" i="27"/>
  <c r="K56" i="30"/>
  <c r="I56" i="30" s="1"/>
  <c r="K57" i="30"/>
  <c r="I57" i="30" s="1"/>
  <c r="K58" i="30"/>
  <c r="I58" i="30" s="1"/>
  <c r="L5" i="27"/>
  <c r="K16" i="30" s="1"/>
  <c r="T5" i="27"/>
  <c r="K24" i="30" s="1"/>
  <c r="AB5" i="27"/>
  <c r="K32" i="30" s="1"/>
  <c r="K40" i="30"/>
  <c r="K48" i="30"/>
  <c r="K5" i="27"/>
  <c r="K15" i="30" s="1"/>
  <c r="AI5" i="27"/>
  <c r="K39" i="30" s="1"/>
  <c r="E5" i="27"/>
  <c r="K9" i="30" s="1"/>
  <c r="M5" i="27"/>
  <c r="K17" i="30" s="1"/>
  <c r="U5" i="27"/>
  <c r="K25" i="30" s="1"/>
  <c r="AC5" i="27"/>
  <c r="K33" i="30" s="1"/>
  <c r="K41" i="30"/>
  <c r="K49" i="30"/>
  <c r="F5" i="27"/>
  <c r="K10" i="30" s="1"/>
  <c r="N5" i="27"/>
  <c r="K18" i="30" s="1"/>
  <c r="V5" i="27"/>
  <c r="K26" i="30" s="1"/>
  <c r="AD5" i="27"/>
  <c r="K34" i="30" s="1"/>
  <c r="K42" i="30"/>
  <c r="K50" i="30"/>
  <c r="Q5" i="27"/>
  <c r="K21" i="30" s="1"/>
  <c r="K45" i="30"/>
  <c r="J5" i="27"/>
  <c r="K14" i="30" s="1"/>
  <c r="Z5" i="27"/>
  <c r="K30" i="30" s="1"/>
  <c r="K46" i="30"/>
  <c r="AA5" i="27"/>
  <c r="K31" i="30" s="1"/>
  <c r="K59" i="30"/>
  <c r="I59" i="30" s="1"/>
  <c r="G5" i="27"/>
  <c r="K11" i="30" s="1"/>
  <c r="O5" i="27"/>
  <c r="K19" i="30" s="1"/>
  <c r="W5" i="27"/>
  <c r="K27" i="30" s="1"/>
  <c r="AE5" i="27"/>
  <c r="K35" i="30" s="1"/>
  <c r="K43" i="30"/>
  <c r="K51" i="30"/>
  <c r="H5" i="27"/>
  <c r="K12" i="30" s="1"/>
  <c r="I12" i="30" s="1"/>
  <c r="P5" i="27"/>
  <c r="K20" i="30" s="1"/>
  <c r="I20" i="30" s="1"/>
  <c r="X5" i="27"/>
  <c r="K28" i="30" s="1"/>
  <c r="AF5" i="27"/>
  <c r="K36" i="30" s="1"/>
  <c r="K44" i="30"/>
  <c r="K52" i="30"/>
  <c r="I5" i="27"/>
  <c r="K13" i="30" s="1"/>
  <c r="Y5" i="27"/>
  <c r="K29" i="30" s="1"/>
  <c r="AG5" i="27"/>
  <c r="K37" i="30" s="1"/>
  <c r="K53" i="30"/>
  <c r="R5" i="27"/>
  <c r="K22" i="30" s="1"/>
  <c r="AH5" i="27"/>
  <c r="K38" i="30" s="1"/>
  <c r="K54" i="30"/>
  <c r="I54" i="30" s="1"/>
  <c r="S5" i="27"/>
  <c r="K23" i="30" s="1"/>
  <c r="K47" i="30"/>
  <c r="D23" i="26"/>
  <c r="D24" i="26" s="1"/>
  <c r="K4" i="25"/>
  <c r="I7" i="30"/>
  <c r="K4" i="27"/>
  <c r="AE4" i="27"/>
  <c r="Q4" i="27"/>
  <c r="U4" i="27"/>
  <c r="D5" i="32" s="1"/>
  <c r="AX4" i="27"/>
  <c r="AH4" i="27"/>
  <c r="AV4" i="27"/>
  <c r="AF4" i="27"/>
  <c r="P4" i="27"/>
  <c r="AO4" i="27"/>
  <c r="G4" i="27"/>
  <c r="I4" i="27"/>
  <c r="M4" i="27"/>
  <c r="AT4" i="27"/>
  <c r="AD4" i="27"/>
  <c r="AR4" i="27"/>
  <c r="AB4" i="27"/>
  <c r="L4" i="27"/>
  <c r="Y4" i="27"/>
  <c r="AW4" i="27"/>
  <c r="AM4" i="27"/>
  <c r="E4" i="27"/>
  <c r="AP4" i="27"/>
  <c r="Z4" i="27"/>
  <c r="AN4" i="27"/>
  <c r="X4" i="27"/>
  <c r="H4" i="27"/>
  <c r="AU4" i="27"/>
  <c r="AG4" i="27"/>
  <c r="W4" i="27"/>
  <c r="AC4" i="27"/>
  <c r="AI4" i="27"/>
  <c r="AL4" i="27"/>
  <c r="V4" i="27"/>
  <c r="AJ4" i="27"/>
  <c r="T4" i="27"/>
  <c r="E3" i="26"/>
  <c r="K5" i="25"/>
  <c r="B24" i="26"/>
  <c r="B25" i="26" s="1"/>
  <c r="B26" i="26" s="1"/>
  <c r="B27" i="26" s="1"/>
  <c r="B28" i="26" s="1"/>
  <c r="B29" i="26" s="1"/>
  <c r="E26" i="24"/>
  <c r="E6" i="26"/>
  <c r="T61" i="26"/>
  <c r="Q61" i="26"/>
  <c r="T64" i="26"/>
  <c r="Q64" i="26"/>
  <c r="T63" i="26"/>
  <c r="Q63" i="26"/>
  <c r="W61" i="26"/>
  <c r="W62" i="26"/>
  <c r="W67" i="26"/>
  <c r="Q65" i="26"/>
  <c r="T65" i="26"/>
  <c r="T66" i="26"/>
  <c r="Q66" i="26"/>
  <c r="T62" i="26"/>
  <c r="Q62" i="26"/>
  <c r="T67" i="26"/>
  <c r="Q67" i="26"/>
  <c r="W63" i="26"/>
  <c r="W65" i="26"/>
  <c r="W66" i="26"/>
  <c r="W64" i="26"/>
  <c r="D8" i="32" l="1"/>
  <c r="K55" i="30"/>
  <c r="I55" i="30" s="1"/>
  <c r="F4" i="27"/>
  <c r="S4" i="27"/>
  <c r="AK4" i="27"/>
  <c r="N4" i="27"/>
  <c r="AQ4" i="27"/>
  <c r="O4" i="27"/>
  <c r="D9" i="26"/>
  <c r="J4" i="27"/>
  <c r="AA4" i="27"/>
  <c r="AS4" i="27"/>
  <c r="R4" i="27"/>
  <c r="I53" i="30"/>
  <c r="I52" i="30"/>
  <c r="G16" i="26"/>
  <c r="D25" i="26"/>
  <c r="B30" i="26"/>
  <c r="E61" i="26"/>
  <c r="E68" i="26"/>
  <c r="E72" i="26"/>
  <c r="E69" i="26"/>
  <c r="E71" i="26"/>
  <c r="E70" i="26"/>
  <c r="E73" i="26"/>
  <c r="E74" i="26"/>
  <c r="E84" i="26"/>
  <c r="E89" i="26"/>
  <c r="E77" i="26"/>
  <c r="E90" i="26"/>
  <c r="E102" i="26"/>
  <c r="E81" i="26"/>
  <c r="E82" i="26"/>
  <c r="E92" i="26"/>
  <c r="E97" i="26"/>
  <c r="E88" i="26"/>
  <c r="E85" i="26"/>
  <c r="E86" i="26"/>
  <c r="E79" i="26"/>
  <c r="E83" i="26"/>
  <c r="E95" i="26"/>
  <c r="E78" i="26"/>
  <c r="E100" i="26"/>
  <c r="E96" i="26"/>
  <c r="E91" i="26"/>
  <c r="E80" i="26"/>
  <c r="E76" i="26"/>
  <c r="E93" i="26"/>
  <c r="E94" i="26"/>
  <c r="E98" i="26"/>
  <c r="E87" i="26"/>
  <c r="E101" i="26"/>
  <c r="E99" i="26"/>
  <c r="E75" i="26"/>
  <c r="G96" i="26" l="1"/>
  <c r="S96" i="26" s="1"/>
  <c r="G97" i="26"/>
  <c r="S97" i="26" s="1"/>
  <c r="G98" i="26"/>
  <c r="S98" i="26" s="1"/>
  <c r="G91" i="26"/>
  <c r="S91" i="26" s="1"/>
  <c r="G99" i="26"/>
  <c r="S99" i="26" s="1"/>
  <c r="G92" i="26"/>
  <c r="S92" i="26" s="1"/>
  <c r="G93" i="26"/>
  <c r="S93" i="26" s="1"/>
  <c r="G100" i="26"/>
  <c r="S100" i="26" s="1"/>
  <c r="G101" i="26"/>
  <c r="S101" i="26" s="1"/>
  <c r="G102" i="26"/>
  <c r="S102" i="26" s="1"/>
  <c r="G94" i="26"/>
  <c r="S94" i="26" s="1"/>
  <c r="G95" i="26"/>
  <c r="S95" i="26" s="1"/>
  <c r="G24" i="26"/>
  <c r="G25" i="26"/>
  <c r="G23" i="26"/>
  <c r="G22" i="26"/>
  <c r="I51" i="30"/>
  <c r="I40" i="30"/>
  <c r="I36" i="30"/>
  <c r="I50" i="30"/>
  <c r="I28" i="30"/>
  <c r="I34" i="30"/>
  <c r="I26" i="30"/>
  <c r="I18" i="30"/>
  <c r="I49" i="30"/>
  <c r="I31" i="30"/>
  <c r="I17" i="30"/>
  <c r="I44" i="30"/>
  <c r="I39" i="30"/>
  <c r="I11" i="30"/>
  <c r="I33" i="30"/>
  <c r="I42" i="30"/>
  <c r="I21" i="30"/>
  <c r="I43" i="30"/>
  <c r="I22" i="30"/>
  <c r="I14" i="30"/>
  <c r="I15" i="30"/>
  <c r="I29" i="30"/>
  <c r="I35" i="30"/>
  <c r="I37" i="30"/>
  <c r="I38" i="30"/>
  <c r="I13" i="30"/>
  <c r="I16" i="30"/>
  <c r="I30" i="30"/>
  <c r="I27" i="30"/>
  <c r="I19" i="30"/>
  <c r="I47" i="30"/>
  <c r="I41" i="30"/>
  <c r="I23" i="30"/>
  <c r="I25" i="30"/>
  <c r="I45" i="30"/>
  <c r="I48" i="30"/>
  <c r="I9" i="30"/>
  <c r="I32" i="30"/>
  <c r="I46" i="30"/>
  <c r="I24" i="30"/>
  <c r="I10" i="30"/>
  <c r="B31" i="26"/>
  <c r="D26" i="26"/>
  <c r="G26" i="26" s="1"/>
  <c r="E63" i="26"/>
  <c r="E62" i="26"/>
  <c r="E64" i="26"/>
  <c r="E66" i="26"/>
  <c r="E65" i="26"/>
  <c r="E67" i="26"/>
  <c r="P99" i="26" l="1"/>
  <c r="P100" i="26"/>
  <c r="P101" i="26"/>
  <c r="P98" i="26"/>
  <c r="P93" i="26"/>
  <c r="P97" i="26"/>
  <c r="P102" i="26"/>
  <c r="P94" i="26"/>
  <c r="P95" i="26"/>
  <c r="P96" i="26"/>
  <c r="P92" i="26"/>
  <c r="P91" i="26"/>
  <c r="D27" i="26"/>
  <c r="G27" i="26" s="1"/>
  <c r="B32" i="26"/>
  <c r="C25" i="26" l="1"/>
  <c r="C23" i="26"/>
  <c r="C24" i="26"/>
  <c r="C26" i="26"/>
  <c r="C27" i="26"/>
  <c r="C22" i="26"/>
  <c r="D28" i="26"/>
  <c r="G28" i="26" s="1"/>
  <c r="B33" i="26"/>
  <c r="D29" i="26" l="1"/>
  <c r="G29" i="26" s="1"/>
  <c r="C28" i="26"/>
  <c r="B34" i="26"/>
  <c r="D30" i="26" l="1"/>
  <c r="G30" i="26" s="1"/>
  <c r="C29" i="26"/>
  <c r="B35" i="26"/>
  <c r="C30" i="26" l="1"/>
  <c r="D31" i="26"/>
  <c r="G31" i="26" s="1"/>
  <c r="B36" i="26"/>
  <c r="B37" i="26" l="1"/>
  <c r="C31" i="26"/>
  <c r="D32" i="26"/>
  <c r="G32" i="26" s="1"/>
  <c r="C32" i="26" l="1"/>
  <c r="D33" i="26"/>
  <c r="G33" i="26" s="1"/>
  <c r="B38" i="26"/>
  <c r="B39" i="26" l="1"/>
  <c r="C33" i="26"/>
  <c r="D34" i="26"/>
  <c r="G34" i="26" s="1"/>
  <c r="B40" i="26" l="1"/>
  <c r="C34" i="26"/>
  <c r="D35" i="26"/>
  <c r="G35" i="26" s="1"/>
  <c r="C35" i="26" l="1"/>
  <c r="D36" i="26"/>
  <c r="G36" i="26" s="1"/>
  <c r="B41" i="26"/>
  <c r="B42" i="26" l="1"/>
  <c r="C36" i="26"/>
  <c r="D37" i="26"/>
  <c r="G37" i="26" s="1"/>
  <c r="M42" i="26"/>
  <c r="K42" i="26" l="1"/>
  <c r="H42" i="26"/>
  <c r="N42" i="26"/>
  <c r="D38" i="26"/>
  <c r="G38" i="26" s="1"/>
  <c r="C37" i="26"/>
  <c r="E42" i="26"/>
  <c r="B43" i="26"/>
  <c r="M43" i="26"/>
  <c r="W42" i="26" l="1"/>
  <c r="H43" i="26"/>
  <c r="K43" i="26"/>
  <c r="N43" i="26"/>
  <c r="Q42" i="26"/>
  <c r="T42" i="26"/>
  <c r="E43" i="26"/>
  <c r="B44" i="26"/>
  <c r="D39" i="26"/>
  <c r="G39" i="26" s="1"/>
  <c r="C38" i="26"/>
  <c r="M44" i="26"/>
  <c r="W43" i="26" l="1"/>
  <c r="K44" i="26"/>
  <c r="H44" i="26"/>
  <c r="N44" i="26"/>
  <c r="T43" i="26"/>
  <c r="Q43" i="26"/>
  <c r="D40" i="26"/>
  <c r="G40" i="26" s="1"/>
  <c r="C39" i="26"/>
  <c r="E44" i="26"/>
  <c r="B45" i="26"/>
  <c r="M45" i="26"/>
  <c r="W44" i="26" l="1"/>
  <c r="Q44" i="26"/>
  <c r="T44" i="26"/>
  <c r="K45" i="26"/>
  <c r="H45" i="26"/>
  <c r="N45" i="26"/>
  <c r="C40" i="26"/>
  <c r="D41" i="26"/>
  <c r="G41" i="26" s="1"/>
  <c r="E45" i="26"/>
  <c r="B46" i="26"/>
  <c r="M46" i="26"/>
  <c r="W45" i="26" l="1"/>
  <c r="K46" i="26"/>
  <c r="N46" i="26"/>
  <c r="H46" i="26"/>
  <c r="Q45" i="26"/>
  <c r="T45" i="26"/>
  <c r="D42" i="26"/>
  <c r="C41" i="26"/>
  <c r="E46" i="26"/>
  <c r="B47" i="26"/>
  <c r="M47" i="26"/>
  <c r="J42" i="26"/>
  <c r="W46" i="26" l="1"/>
  <c r="V42" i="26"/>
  <c r="K47" i="26"/>
  <c r="N47" i="26"/>
  <c r="H47" i="26"/>
  <c r="G42" i="26"/>
  <c r="S42" i="26" s="1"/>
  <c r="Q46" i="26"/>
  <c r="T46" i="26"/>
  <c r="D43" i="26"/>
  <c r="C42" i="26"/>
  <c r="E47" i="26"/>
  <c r="B48" i="26"/>
  <c r="M48" i="26"/>
  <c r="J43" i="26"/>
  <c r="V43" i="26" l="1"/>
  <c r="G43" i="26"/>
  <c r="S43" i="26" s="1"/>
  <c r="Q47" i="26"/>
  <c r="T47" i="26"/>
  <c r="K48" i="26"/>
  <c r="N48" i="26"/>
  <c r="H48" i="26"/>
  <c r="W47" i="26"/>
  <c r="P42" i="26"/>
  <c r="E48" i="26"/>
  <c r="B49" i="26"/>
  <c r="D44" i="26"/>
  <c r="C43" i="26"/>
  <c r="J44" i="26"/>
  <c r="M49" i="26"/>
  <c r="W48" i="26" l="1"/>
  <c r="V44" i="26"/>
  <c r="G44" i="26"/>
  <c r="S44" i="26" s="1"/>
  <c r="N49" i="26"/>
  <c r="K49" i="26"/>
  <c r="H49" i="26"/>
  <c r="T48" i="26"/>
  <c r="Q48" i="26"/>
  <c r="P43" i="26"/>
  <c r="D45" i="26"/>
  <c r="C44" i="26"/>
  <c r="B50" i="26"/>
  <c r="E49" i="26"/>
  <c r="J45" i="26"/>
  <c r="M50" i="26"/>
  <c r="V45" i="26" l="1"/>
  <c r="N50" i="26"/>
  <c r="K50" i="26"/>
  <c r="H50" i="26"/>
  <c r="G45" i="26"/>
  <c r="S45" i="26" s="1"/>
  <c r="W49" i="26"/>
  <c r="Q49" i="26"/>
  <c r="T49" i="26"/>
  <c r="P44" i="26"/>
  <c r="B51" i="26"/>
  <c r="E50" i="26"/>
  <c r="D46" i="26"/>
  <c r="C45" i="26"/>
  <c r="M51" i="26"/>
  <c r="J46" i="26"/>
  <c r="V46" i="26" l="1"/>
  <c r="K51" i="26"/>
  <c r="N51" i="26"/>
  <c r="H51" i="26"/>
  <c r="G46" i="26"/>
  <c r="S46" i="26" s="1"/>
  <c r="Q50" i="26"/>
  <c r="T50" i="26"/>
  <c r="W50" i="26"/>
  <c r="P45" i="26"/>
  <c r="C46" i="26"/>
  <c r="P46" i="26"/>
  <c r="D47" i="26"/>
  <c r="B52" i="26"/>
  <c r="E51" i="26"/>
  <c r="J47" i="26"/>
  <c r="M52" i="26"/>
  <c r="W51" i="26" l="1"/>
  <c r="V47" i="26"/>
  <c r="G47" i="26"/>
  <c r="S47" i="26" s="1"/>
  <c r="H52" i="26"/>
  <c r="K52" i="26"/>
  <c r="N52" i="26"/>
  <c r="Q51" i="26"/>
  <c r="T51" i="26"/>
  <c r="E52" i="26"/>
  <c r="B53" i="26"/>
  <c r="D48" i="26"/>
  <c r="C47" i="26"/>
  <c r="M53" i="26"/>
  <c r="J48" i="26"/>
  <c r="W52" i="26" l="1"/>
  <c r="V48" i="26"/>
  <c r="Q52" i="26"/>
  <c r="T52" i="26"/>
  <c r="G48" i="26"/>
  <c r="S48" i="26" s="1"/>
  <c r="P47" i="26"/>
  <c r="K53" i="26"/>
  <c r="N53" i="26"/>
  <c r="D49" i="26"/>
  <c r="C48" i="26"/>
  <c r="H53" i="26"/>
  <c r="B54" i="26"/>
  <c r="E53" i="26"/>
  <c r="J49" i="26"/>
  <c r="M54" i="26"/>
  <c r="V49" i="26" l="1"/>
  <c r="G49" i="26"/>
  <c r="S49" i="26" s="1"/>
  <c r="P48" i="26"/>
  <c r="W53" i="26"/>
  <c r="T53" i="26"/>
  <c r="N54" i="26"/>
  <c r="K54" i="26"/>
  <c r="Q53" i="26"/>
  <c r="C49" i="26"/>
  <c r="D50" i="26"/>
  <c r="B55" i="26"/>
  <c r="H54" i="26"/>
  <c r="E54" i="26"/>
  <c r="M55" i="26"/>
  <c r="J50" i="26"/>
  <c r="V50" i="26" l="1"/>
  <c r="G50" i="26"/>
  <c r="S50" i="26" s="1"/>
  <c r="P49" i="26"/>
  <c r="N55" i="26"/>
  <c r="K55" i="26"/>
  <c r="W54" i="26"/>
  <c r="Q54" i="26"/>
  <c r="T54" i="26"/>
  <c r="E55" i="26"/>
  <c r="H55" i="26"/>
  <c r="B56" i="26"/>
  <c r="D51" i="26"/>
  <c r="C50" i="26"/>
  <c r="M56" i="26"/>
  <c r="J51" i="26"/>
  <c r="V51" i="26" l="1"/>
  <c r="G51" i="26"/>
  <c r="S51" i="26" s="1"/>
  <c r="P50" i="26"/>
  <c r="N56" i="26"/>
  <c r="K56" i="26"/>
  <c r="W55" i="26"/>
  <c r="B57" i="26"/>
  <c r="H56" i="26"/>
  <c r="E56" i="26"/>
  <c r="D52" i="26"/>
  <c r="C51" i="26"/>
  <c r="Q55" i="26"/>
  <c r="T55" i="26"/>
  <c r="J52" i="26"/>
  <c r="M57" i="26"/>
  <c r="V52" i="26" l="1"/>
  <c r="G52" i="26"/>
  <c r="S52" i="26" s="1"/>
  <c r="P51" i="26"/>
  <c r="N57" i="26"/>
  <c r="K57" i="26"/>
  <c r="P52" i="26"/>
  <c r="D53" i="26"/>
  <c r="C52" i="26"/>
  <c r="T56" i="26"/>
  <c r="Q56" i="26"/>
  <c r="B58" i="26"/>
  <c r="E57" i="26"/>
  <c r="H57" i="26"/>
  <c r="W56" i="26"/>
  <c r="J53" i="26"/>
  <c r="M58" i="26"/>
  <c r="V53" i="26" l="1"/>
  <c r="G53" i="26"/>
  <c r="S53" i="26" s="1"/>
  <c r="N58" i="26"/>
  <c r="K58" i="26"/>
  <c r="E58" i="26"/>
  <c r="B59" i="26"/>
  <c r="H58" i="26"/>
  <c r="D54" i="26"/>
  <c r="C53" i="26"/>
  <c r="Q57" i="26"/>
  <c r="T57" i="26"/>
  <c r="W57" i="26"/>
  <c r="M59" i="26"/>
  <c r="J54" i="26"/>
  <c r="V54" i="26" l="1"/>
  <c r="G54" i="26"/>
  <c r="S54" i="26" s="1"/>
  <c r="P53" i="26"/>
  <c r="N59" i="26"/>
  <c r="K59" i="26"/>
  <c r="B60" i="26"/>
  <c r="H59" i="26"/>
  <c r="E59" i="26"/>
  <c r="D55" i="26"/>
  <c r="C54" i="26"/>
  <c r="Q58" i="26"/>
  <c r="T58" i="26"/>
  <c r="W58" i="26"/>
  <c r="J55" i="26"/>
  <c r="M60" i="26"/>
  <c r="V55" i="26" l="1"/>
  <c r="G55" i="26"/>
  <c r="S55" i="26" s="1"/>
  <c r="P54" i="26"/>
  <c r="N60" i="26"/>
  <c r="K60" i="26"/>
  <c r="W59" i="26"/>
  <c r="T59" i="26"/>
  <c r="Q59" i="26"/>
  <c r="D56" i="26"/>
  <c r="C55" i="26"/>
  <c r="E60" i="26"/>
  <c r="H60" i="26"/>
  <c r="J56" i="26"/>
  <c r="V56" i="26" l="1"/>
  <c r="G56" i="26"/>
  <c r="S56" i="26" s="1"/>
  <c r="P55" i="26"/>
  <c r="W60" i="26"/>
  <c r="T60" i="26"/>
  <c r="Q60" i="26"/>
  <c r="C56" i="26"/>
  <c r="D57" i="26"/>
  <c r="J57" i="26"/>
  <c r="V57" i="26" l="1"/>
  <c r="G57" i="26"/>
  <c r="S57" i="26" s="1"/>
  <c r="P56" i="26"/>
  <c r="D58" i="26"/>
  <c r="C57" i="26"/>
  <c r="J58" i="26"/>
  <c r="V58" i="26" l="1"/>
  <c r="G58" i="26"/>
  <c r="S58" i="26" s="1"/>
  <c r="P57" i="26"/>
  <c r="D59" i="26"/>
  <c r="C58" i="26"/>
  <c r="J59" i="26"/>
  <c r="V59" i="26" l="1"/>
  <c r="G59" i="26"/>
  <c r="S59" i="26" s="1"/>
  <c r="P58" i="26"/>
  <c r="D60" i="26"/>
  <c r="C59" i="26"/>
  <c r="J60" i="26"/>
  <c r="V60" i="26" l="1"/>
  <c r="G60" i="26"/>
  <c r="S60" i="26" s="1"/>
  <c r="P59" i="26"/>
  <c r="D61" i="26"/>
  <c r="C60" i="26"/>
  <c r="J61" i="26"/>
  <c r="V61" i="26" l="1"/>
  <c r="G61" i="26"/>
  <c r="S61" i="26" s="1"/>
  <c r="P60" i="26"/>
  <c r="D62" i="26"/>
  <c r="C61" i="26"/>
  <c r="J62" i="26"/>
  <c r="V62" i="26" l="1"/>
  <c r="G62" i="26"/>
  <c r="S62" i="26" s="1"/>
  <c r="P61" i="26"/>
  <c r="D63" i="26"/>
  <c r="C62" i="26"/>
  <c r="J63" i="26"/>
  <c r="V63" i="26" l="1"/>
  <c r="G63" i="26"/>
  <c r="S63" i="26" s="1"/>
  <c r="P62" i="26"/>
  <c r="C63" i="26"/>
  <c r="D64" i="26"/>
  <c r="J64" i="26"/>
  <c r="V64" i="26" l="1"/>
  <c r="G64" i="26"/>
  <c r="S64" i="26" s="1"/>
  <c r="P63" i="26"/>
  <c r="D65" i="26"/>
  <c r="C64" i="26"/>
  <c r="J65" i="26"/>
  <c r="V65" i="26" l="1"/>
  <c r="G65" i="26"/>
  <c r="S65" i="26" s="1"/>
  <c r="P64" i="26"/>
  <c r="C65" i="26"/>
  <c r="D66" i="26"/>
  <c r="J66" i="26"/>
  <c r="V66" i="26" l="1"/>
  <c r="G66" i="26"/>
  <c r="S66" i="26" s="1"/>
  <c r="P65" i="26"/>
  <c r="C66" i="26"/>
  <c r="D67" i="26"/>
  <c r="J67" i="26"/>
  <c r="V67" i="26" l="1"/>
  <c r="G67" i="26"/>
  <c r="S67" i="26" s="1"/>
  <c r="P66" i="26"/>
  <c r="C67" i="26"/>
  <c r="D68" i="26"/>
  <c r="J68" i="26"/>
  <c r="V68" i="26" l="1"/>
  <c r="G68" i="26"/>
  <c r="S68" i="26" s="1"/>
  <c r="P67" i="26"/>
  <c r="C68" i="26"/>
  <c r="D69" i="26"/>
  <c r="J69" i="26"/>
  <c r="V69" i="26" l="1"/>
  <c r="P68" i="26"/>
  <c r="C69" i="26"/>
  <c r="G69" i="26"/>
  <c r="S69" i="26" s="1"/>
  <c r="D70" i="26"/>
  <c r="J70" i="26"/>
  <c r="V70" i="26" l="1"/>
  <c r="C70" i="26"/>
  <c r="G70" i="26"/>
  <c r="S70" i="26" s="1"/>
  <c r="P69" i="26"/>
  <c r="D71" i="26"/>
  <c r="J71" i="26"/>
  <c r="V71" i="26" l="1"/>
  <c r="C71" i="26"/>
  <c r="G71" i="26"/>
  <c r="S71" i="26" s="1"/>
  <c r="P70" i="26"/>
  <c r="D72" i="26"/>
  <c r="J72" i="26"/>
  <c r="V72" i="26" l="1"/>
  <c r="C72" i="26"/>
  <c r="G72" i="26"/>
  <c r="S72" i="26" s="1"/>
  <c r="P71" i="26"/>
  <c r="D73" i="26"/>
  <c r="J73" i="26"/>
  <c r="V73" i="26" l="1"/>
  <c r="C73" i="26"/>
  <c r="G73" i="26"/>
  <c r="S73" i="26" s="1"/>
  <c r="P72" i="26"/>
  <c r="D74" i="26"/>
  <c r="J74" i="26"/>
  <c r="V74" i="26" l="1"/>
  <c r="P73" i="26"/>
  <c r="C74" i="26"/>
  <c r="G74" i="26"/>
  <c r="S74" i="26" s="1"/>
  <c r="D75" i="26"/>
  <c r="J75" i="26"/>
  <c r="V75" i="26" l="1"/>
  <c r="C75" i="26"/>
  <c r="G75" i="26"/>
  <c r="S75" i="26" s="1"/>
  <c r="P74" i="26"/>
  <c r="D76" i="26"/>
  <c r="J76" i="26"/>
  <c r="V76" i="26" l="1"/>
  <c r="C76" i="26"/>
  <c r="G76" i="26"/>
  <c r="S76" i="26" s="1"/>
  <c r="P75" i="26"/>
  <c r="D77" i="26"/>
  <c r="J77" i="26"/>
  <c r="V77" i="26" l="1"/>
  <c r="C77" i="26"/>
  <c r="G77" i="26"/>
  <c r="S77" i="26" s="1"/>
  <c r="P76" i="26"/>
  <c r="D78" i="26"/>
  <c r="J78" i="26"/>
  <c r="V78" i="26" l="1"/>
  <c r="C78" i="26"/>
  <c r="G78" i="26"/>
  <c r="S78" i="26" s="1"/>
  <c r="P77" i="26"/>
  <c r="D79" i="26"/>
  <c r="J79" i="26"/>
  <c r="V79" i="26" l="1"/>
  <c r="P78" i="26"/>
  <c r="C79" i="26"/>
  <c r="G79" i="26"/>
  <c r="S79" i="26" s="1"/>
  <c r="D80" i="26"/>
  <c r="J80" i="26"/>
  <c r="V80" i="26" l="1"/>
  <c r="C80" i="26"/>
  <c r="G80" i="26"/>
  <c r="S80" i="26" s="1"/>
  <c r="P79" i="26"/>
  <c r="D81" i="26"/>
  <c r="J81" i="26"/>
  <c r="V81" i="26" l="1"/>
  <c r="P80" i="26"/>
  <c r="C81" i="26"/>
  <c r="G81" i="26"/>
  <c r="S81" i="26" s="1"/>
  <c r="D82" i="26"/>
  <c r="J82" i="26"/>
  <c r="V82" i="26" l="1"/>
  <c r="P81" i="26"/>
  <c r="C82" i="26"/>
  <c r="G82" i="26"/>
  <c r="S82" i="26" s="1"/>
  <c r="D83" i="26"/>
  <c r="J83" i="26"/>
  <c r="V83" i="26" l="1"/>
  <c r="C83" i="26"/>
  <c r="G83" i="26"/>
  <c r="S83" i="26" s="1"/>
  <c r="P82" i="26"/>
  <c r="D84" i="26"/>
  <c r="J84" i="26"/>
  <c r="V84" i="26" l="1"/>
  <c r="C84" i="26"/>
  <c r="G84" i="26"/>
  <c r="S84" i="26" s="1"/>
  <c r="P83" i="26"/>
  <c r="D85" i="26"/>
  <c r="J85" i="26"/>
  <c r="V85" i="26" l="1"/>
  <c r="C85" i="26"/>
  <c r="G85" i="26"/>
  <c r="S85" i="26" s="1"/>
  <c r="P84" i="26"/>
  <c r="D86" i="26"/>
  <c r="J86" i="26"/>
  <c r="V86" i="26" l="1"/>
  <c r="C86" i="26"/>
  <c r="G86" i="26"/>
  <c r="S86" i="26" s="1"/>
  <c r="P85" i="26"/>
  <c r="D87" i="26"/>
  <c r="J87" i="26"/>
  <c r="V87" i="26" l="1"/>
  <c r="C87" i="26"/>
  <c r="G87" i="26"/>
  <c r="S87" i="26" s="1"/>
  <c r="P86" i="26"/>
  <c r="D88" i="26"/>
  <c r="J88" i="26"/>
  <c r="V88" i="26" l="1"/>
  <c r="C88" i="26"/>
  <c r="G88" i="26"/>
  <c r="S88" i="26" s="1"/>
  <c r="P87" i="26"/>
  <c r="D89" i="26"/>
  <c r="J89" i="26"/>
  <c r="V89" i="26" l="1"/>
  <c r="C89" i="26"/>
  <c r="G89" i="26"/>
  <c r="S89" i="26" s="1"/>
  <c r="P88" i="26"/>
  <c r="D90" i="26"/>
  <c r="J90" i="26"/>
  <c r="V90" i="26" l="1"/>
  <c r="C90" i="26"/>
  <c r="G90" i="26"/>
  <c r="S90" i="26" s="1"/>
  <c r="P89" i="26"/>
  <c r="P90"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Jarzomski, Kevin</author>
  </authors>
  <commentList>
    <comment ref="B42" authorId="0" shapeId="0" xr:uid="{4D17733C-72AF-42A0-BED2-BD72B07D877C}">
      <text>
        <r>
          <rPr>
            <sz val="12"/>
            <color indexed="81"/>
            <rFont val="Tahoma"/>
            <family val="2"/>
          </rPr>
          <t>First year of NEMS model runs; RDM begins in RECSyear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Kevin Jarzomski</author>
    <author xml:space="preserve">Jarzomski, Kevin </author>
    <author>Wade, Steven</author>
  </authors>
  <commentList>
    <comment ref="E2" authorId="0" shapeId="0" xr:uid="{00000000-0006-0000-0300-000001000000}">
      <text>
        <r>
          <rPr>
            <sz val="9"/>
            <color indexed="81"/>
            <rFont val="Tahoma"/>
            <family val="2"/>
          </rPr>
          <t xml:space="preserve">For </t>
        </r>
        <r>
          <rPr>
            <i/>
            <sz val="9"/>
            <color indexed="81"/>
            <rFont val="Tahoma"/>
            <family val="2"/>
          </rPr>
          <t>EfficiencyTable</t>
        </r>
        <r>
          <rPr>
            <sz val="9"/>
            <color indexed="81"/>
            <rFont val="Tahoma"/>
            <family val="2"/>
          </rPr>
          <t>tab</t>
        </r>
      </text>
    </comment>
    <comment ref="F2" authorId="1" shapeId="0" xr:uid="{00000000-0006-0000-0300-000002000000}">
      <text>
        <r>
          <rPr>
            <sz val="9"/>
            <color indexed="81"/>
            <rFont val="Tahoma"/>
            <family val="2"/>
          </rPr>
          <t>RESDBOUT.txt is a NEMS output text file that is used to populate pivot tables in this database.</t>
        </r>
      </text>
    </comment>
    <comment ref="A38" authorId="2" shapeId="0" xr:uid="{00000000-0006-0000-0300-000003000000}">
      <text>
        <r>
          <rPr>
            <sz val="9"/>
            <color indexed="81"/>
            <rFont val="Tahoma"/>
            <family val="2"/>
          </rPr>
          <t>All volumes are nominal. Adjusted volumes are 21cf top, 32cf side, and 23cf bottom.</t>
        </r>
      </text>
    </comment>
    <comment ref="B42" authorId="2" shapeId="0" xr:uid="{00000000-0006-0000-0300-000004000000}">
      <text>
        <r>
          <rPr>
            <sz val="9"/>
            <color indexed="81"/>
            <rFont val="Tahoma"/>
            <family val="2"/>
          </rPr>
          <t>All volumes are nominal. Adjusted volumes are 26cf chest and 29cf upright per https://www.eia.gov/analysis/studies/buildings/equipcosts/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Kevin Jarzomski</author>
  </authors>
  <commentList>
    <comment ref="D1" authorId="0" shapeId="0" xr:uid="{00000000-0006-0000-1200-000001000000}">
      <text>
        <r>
          <rPr>
            <sz val="9"/>
            <color indexed="81"/>
            <rFont val="Tahoma"/>
            <family val="2"/>
          </rPr>
          <t>When a new SEDS data year becomes available:
-update the year in this cell
-insert a column to the right of date column F
-run "Get Data" macro from "EIA &amp; FRED Data" Excel add-in
-refresh the pivot tables in the "SEDSDataPivots" tab (making sure latest data year is represented and any associated equations are dragged downward; you will also need to update the PivotTable Fields by dragging the new date to the bottom of the Values list, then right clicking on the date in the pivot table to summarize by Sum instead of Count</t>
        </r>
      </text>
    </comment>
    <comment ref="E1" authorId="1" shapeId="0" xr:uid="{00000000-0006-0000-1200-000002000000}">
      <text>
        <r>
          <rPr>
            <sz val="9"/>
            <color indexed="81"/>
            <rFont val="Tahoma"/>
            <family val="2"/>
          </rPr>
          <t>Enter text "Source" into cell E1 after refreshing to keep pivot table functioning.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Kevin Jarzomski</author>
  </authors>
  <commentList>
    <comment ref="D1" authorId="0" shapeId="0" xr:uid="{00000000-0006-0000-1300-000001000000}">
      <text>
        <r>
          <rPr>
            <sz val="9"/>
            <color indexed="81"/>
            <rFont val="Tahoma"/>
            <family val="2"/>
          </rPr>
          <t>When a new SEDS data year becomes available:
-update the year in this cell
-insert a column to the right of date column F
-run "Get Data" macro from "EIA &amp; FRED Data" Excel add-in
-refresh the pivot tables in the "SEDSDataPivots" tab (making sure latest data year is represented and any associated equations are dragged downward; you will also need to update the PivotTable Fields by dragging the new date to the bottom of the Values list, then right clicking on the date in the pivot table to summarize by Sum instead of Count</t>
        </r>
      </text>
    </comment>
    <comment ref="E1" authorId="1" shapeId="0" xr:uid="{00000000-0006-0000-1300-000002000000}">
      <text>
        <r>
          <rPr>
            <sz val="9"/>
            <color indexed="81"/>
            <rFont val="Tahoma"/>
            <family val="2"/>
          </rPr>
          <t>Enter text "Source" into cell E1 after refreshing to keep pivot table functioning.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EIA</author>
    <author xml:space="preserve">Jarzomski, Kevin </author>
  </authors>
  <commentList>
    <comment ref="B4" authorId="0" shapeId="0" xr:uid="{00000000-0006-0000-1700-000001000000}">
      <text>
        <r>
          <rPr>
            <b/>
            <sz val="8"/>
            <color indexed="81"/>
            <rFont val="Tahoma"/>
            <family val="2"/>
          </rPr>
          <t>EIA:</t>
        </r>
        <r>
          <rPr>
            <sz val="8"/>
            <color indexed="81"/>
            <rFont val="Tahoma"/>
            <family val="2"/>
          </rPr>
          <t xml:space="preserve">
Note:  Prices are extracted from inside of a residential model during a run and placed into the input database for this model.  Currently the data used in the internal model calculations are in 1987 dollars.</t>
        </r>
      </text>
    </comment>
    <comment ref="B7" authorId="0" shapeId="0" xr:uid="{00000000-0006-0000-1700-000002000000}">
      <text>
        <r>
          <rPr>
            <b/>
            <sz val="8"/>
            <color indexed="81"/>
            <rFont val="Tahoma"/>
            <family val="2"/>
          </rPr>
          <t>EIA:</t>
        </r>
        <r>
          <rPr>
            <sz val="8"/>
            <color indexed="81"/>
            <rFont val="Tahoma"/>
            <family val="2"/>
          </rPr>
          <t xml:space="preserve">
Usually the last completed year at time of AEO publication.</t>
        </r>
      </text>
    </comment>
    <comment ref="B13" authorId="1" shapeId="0" xr:uid="{00000000-0006-0000-1700-000003000000}">
      <text>
        <r>
          <rPr>
            <sz val="9"/>
            <color indexed="81"/>
            <rFont val="Tahoma"/>
            <family val="2"/>
          </rPr>
          <t>Current iteration of RECS data that is used to inform base-year input assumptions to Residential Demand Module</t>
        </r>
      </text>
    </comment>
    <comment ref="B16" authorId="1" shapeId="0" xr:uid="{00000000-0006-0000-1700-000004000000}">
      <text>
        <r>
          <rPr>
            <sz val="9"/>
            <color indexed="81"/>
            <rFont val="Tahoma"/>
            <family val="2"/>
          </rPr>
          <t>Typically RECS Year + 1</t>
        </r>
      </text>
    </comment>
    <comment ref="B19" authorId="1" shapeId="0" xr:uid="{00000000-0006-0000-1700-000005000000}">
      <text>
        <r>
          <rPr>
            <sz val="9"/>
            <color indexed="81"/>
            <rFont val="Tahoma"/>
            <family val="2"/>
          </rPr>
          <t>Typically same as RECS Year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4">
    <dbPr connection="DefaultDir=\\nem2\L\mid\sw2\aeo2015\recs09\d072814c;Driver={Microsoft Access Text Driver (*.txt, *.csv)};DriverId=27;Extensions=txt,csv,tab,asc;FIL=text;MaxBufferSize=2048;MaxScanRows=25;PageTimeout=5;SafeTransactions=0;Threads=3;UserCommitSync=Yes;" command="SELECT * FROM RESDBOUT.txt"/>
  </connection>
  <connection id="2" xr16:uid="{00000000-0015-0000-FFFF-FFFF01000000}" name="Connection1" type="1" refreshedVersion="4">
    <dbPr connection="DefaultDir=\\nem2\L\mid\sw2\aeo2015\recs09\d072814c;Driver={Microsoft Access Text Driver (*.txt, *.csv)};DriverId=27;Extensions=txt,csv,tab,asc;FIL=text;MaxBufferSize=2048;MaxScanRows=25;PageTimeout=5;SafeTransactions=0;Threads=3;UserCommitSync=Yes;" command="SELECT * FROM resdeqp.txt"/>
  </connection>
  <connection id="3" xr16:uid="{00000000-0015-0000-FFFF-FFFF02000000}" name="Connection10" type="1" refreshedVersion="4">
    <dbPr connection="DefaultDir=\\Nem2\l\mid\sw2\aeo2015\111d\d090814a;Driver={Microsoft Access Text Driver (*.txt, *.csv)};DriverId=27;Extensions=txt,csv,tab,asc;FIL=text;MaxBufferSize=2048;MaxScanRows=25;PageTimeout=5;SafeTransactions=0;Threads=3;UserCommitSync=Yes;" command="SELECT * FROM RESDBOUT.txt"/>
  </connection>
  <connection id="4" xr16:uid="{00000000-0015-0000-FFFF-FFFF03000000}" name="Connection100" type="1" refreshedVersion="5">
    <dbPr connection="DefaultDir=K:\output\aeo2017\ref2017\d120816a\p1;Driver={Microsoft Access Text Driver (*.txt, *.csv)};DriverId=27;Extensions=txt,csv,tab,asc;FIL=text;MaxBufferSize=2048;MaxScanRows=25;PageTimeout=5;SafeTransactions=0;Threads=3;UserCommitSync=Yes;" command="SELECT * FROM resdeqp.txt"/>
  </connection>
  <connection id="5" xr16:uid="{00000000-0015-0000-FFFF-FFFF04000000}" name="Connection101" type="1" refreshedVersion="5">
    <dbPr connection="DefaultDir=K:\output\aeo2017\ref2017\d120816a\p1;Driver={Microsoft Access Text Driver (*.txt, *.csv)};DriverId=27;Extensions=txt,csv,tab,asc;FIL=text;MaxBufferSize=2048;MaxScanRows=25;PageTimeout=5;SafeTransactions=0;Threads=3;UserCommitSync=Yes;" command="SELECT * FROM RESDBOUT.txt"/>
  </connection>
  <connection id="6" xr16:uid="{00000000-0015-0000-FFFF-FFFF05000000}" name="Connection102" type="1" refreshedVersion="5">
    <dbPr connection="DefaultDir=K:\output\aeo2017\ref2017\d120816a\p1;Driver={Microsoft Access Text Driver (*.txt, *.csv)};DriverId=27;Extensions=txt,csv,tab,asc;FIL=text;MaxBufferSize=2048;MaxScanRows=25;PageTimeout=5;SafeTransactions=0;Threads=3;UserCommitSync=Yes;" command="SELECT * FROM resdeqp.txt"/>
  </connection>
  <connection id="7" xr16:uid="{00000000-0015-0000-FFFF-FFFF06000000}" name="Connection103" type="1" refreshedVersion="5">
    <dbPr connection="DefaultDir=K:\output\aeo2017\ref2017\d120816a\p1;Driver={Microsoft Access Text Driver (*.txt, *.csv)};DriverId=27;Extensions=txt,csv,tab,asc;FIL=text;MaxBufferSize=2048;MaxScanRows=25;PageTimeout=5;SafeTransactions=0;Threads=3;UserCommitSync=Yes;" command="SELECT * FROM RESDBOUT.txt"/>
  </connection>
  <connection id="8" xr16:uid="{00000000-0015-0000-FFFF-FFFF07000000}" name="Connection104" type="1" refreshedVersion="5">
    <dbPr connection="DefaultDir=K:\output\aeo2017\ref2017\d120816a\p1;Driver={Microsoft Access Text Driver (*.txt, *.csv)};DriverId=27;Extensions=txt,csv,tab,asc;FIL=text;MaxBufferSize=2048;MaxScanRows=25;PageTimeout=5;SafeTransactions=0;Threads=3;UserCommitSync=Yes;" command="SELECT * FROM resdeqp.txt"/>
  </connection>
  <connection id="9" xr16:uid="{00000000-0015-0000-FFFF-FFFF08000000}" name="Connection105" type="1" refreshedVersion="5">
    <dbPr connection="DefaultDir=K:\output\aeo2018\ref2018\d121317a\p1;Driver={Microsoft Access Text Driver (*.txt, *.csv)};DriverId=27;Extensions=txt,csv,tab,asc;FIL=text;MaxBufferSize=2048;MaxScanRows=25;PageTimeout=5;SafeTransactions=0;Threads=3;UserCommitSync=Yes;" command="SELECT * FROM RESDBOUT.txt"/>
  </connection>
  <connection id="10" xr16:uid="{00000000-0015-0000-FFFF-FFFF09000000}" name="Connection106" type="1" refreshedVersion="5">
    <dbPr connection="DefaultDir=K:\output\aeo2018\ref2018\d121317a\p1;Driver={Microsoft Access Text Driver (*.txt, *.csv)};DriverId=27;Extensions=txt,csv,tab,asc;FIL=text;MaxBufferSize=2048;MaxScanRows=25;PageTimeout=5;SafeTransactions=0;Threads=3;UserCommitSync=Yes;" command="SELECT * FROM resdeqp.txt"/>
  </connection>
  <connection id="11" xr16:uid="{00000000-0015-0000-FFFF-FFFF0A000000}" name="Connection107" type="1" refreshedVersion="5">
    <dbPr connection="DefaultDir=K:\output\aeo2018\ref2018\d121317a\p1;Driver={Microsoft Access Text Driver (*.txt, *.csv)};DriverId=27;Extensions=txt,csv,tab,asc;FIL=text;MaxBufferSize=2048;MaxScanRows=25;PageTimeout=5;SafeTransactions=0;Threads=3;UserCommitSync=Yes;" command="SELECT * FROM RESDBOUT.txt"/>
  </connection>
  <connection id="12" xr16:uid="{00000000-0015-0000-FFFF-FFFF0B000000}" name="Connection108" type="1" refreshedVersion="5">
    <dbPr connection="DefaultDir=K:\output\aeo2018\ref2018\d121317a\p1;Driver={Microsoft Access Text Driver (*.txt, *.csv)};DriverId=27;Extensions=txt,csv,tab,asc;FIL=text;MaxBufferSize=2048;MaxScanRows=25;PageTimeout=5;SafeTransactions=0;Threads=3;UserCommitSync=Yes;" command="SELECT * FROM resdeqp.txt"/>
  </connection>
  <connection id="13" xr16:uid="{00000000-0015-0000-FFFF-FFFF0C000000}" name="Connection109" type="1" refreshedVersion="5">
    <dbPr connection="DefaultDir=L:\mid\kja\AEO2019\Runs\recs2015\d082718a;Driver={Microsoft Access Text Driver (*.txt, *.csv)};DriverId=27;Extensions=txt,csv,tab,asc;FIL=text;MaxBufferSize=2048;MaxScanRows=25;PageTimeout=5;SafeTransactions=0;Threads=3;UserCommitSync=Yes;" command="SELECT * FROM RESDBOUT.txt"/>
  </connection>
  <connection id="14" xr16:uid="{00000000-0015-0000-FFFF-FFFF0D000000}" name="Connection11" type="1" refreshedVersion="4">
    <dbPr connection="DefaultDir=\\Nem2\l\mid\sw2\aeo2015\111d\d090814a;Driver={Microsoft Access Text Driver (*.txt, *.csv)};DriverId=27;Extensions=txt,csv,tab,asc;FIL=text;MaxBufferSize=2048;MaxScanRows=25;PageTimeout=5;SafeTransactions=0;Threads=3;UserCommitSync=Yes;" command="SELECT * FROM resdeqp.txt"/>
  </connection>
  <connection id="15" xr16:uid="{00000000-0015-0000-FFFF-FFFF0E000000}" name="Connection110" type="1" refreshedVersion="5">
    <dbPr connection="DefaultDir=L:\mid\kja\AEO2019\Runs\recs2015\d082718a;Driver={Microsoft Access Text Driver (*.txt, *.csv)};DriverId=27;Extensions=txt,csv,tab,asc;FIL=text;MaxBufferSize=2048;MaxScanRows=25;PageTimeout=5;SafeTransactions=0;Threads=3;UserCommitSync=Yes;" command="SELECT * FROM resdeqp.txt"/>
  </connection>
  <connection id="16" xr16:uid="{00000000-0015-0000-FFFF-FFFF0F000000}" name="Connection111" type="1" refreshedVersion="5">
    <dbPr connection="DefaultDir=L:\mid\kja\AEO2019\Runs\recs2015\d083118a;Driver={Microsoft Access Text Driver (*.txt, *.csv)};DriverId=27;Extensions=txt,csv,tab,asc;FIL=text;MaxBufferSize=2048;MaxScanRows=25;PageTimeout=5;SafeTransactions=0;Threads=3;UserCommitSync=Yes;" command="SELECT * FROM RESDBOUT.txt"/>
  </connection>
  <connection id="17" xr16:uid="{00000000-0015-0000-FFFF-FFFF10000000}" name="Connection112" type="1" refreshedVersion="5">
    <dbPr connection="DefaultDir=L:\mid\kja\AEO2019\Runs\recs2015\d083118a;Driver={Microsoft Access Text Driver (*.txt, *.csv)};DriverId=27;Extensions=txt,csv,tab,asc;FIL=text;MaxBufferSize=2048;MaxScanRows=25;PageTimeout=5;SafeTransactions=0;Threads=3;UserCommitSync=Yes;" command="SELECT * FROM resdeqp.txt"/>
  </connection>
  <connection id="18" xr16:uid="{00000000-0015-0000-FFFF-FFFF11000000}" name="Connection113" type="1" refreshedVersion="5">
    <dbPr connection="DefaultDir=L:\mid\kja\AEO2019\Runs\recs2015\d083118a;Driver={Microsoft Access Text Driver (*.txt, *.csv)};DriverId=27;Extensions=txt,csv,tab,asc;FIL=text;MaxBufferSize=2048;MaxScanRows=25;PageTimeout=5;SafeTransactions=0;Threads=3;UserCommitSync=Yes;" command="SELECT * FROM RESDBOUT.txt"/>
  </connection>
  <connection id="19" xr16:uid="{00000000-0015-0000-FFFF-FFFF12000000}" name="Connection114" type="1" refreshedVersion="5">
    <dbPr connection="DefaultDir=L:\mid\kja\AEO2019\Runs\recs2015\d083118a;Driver={Microsoft Access Text Driver (*.txt, *.csv)};DriverId=27;Extensions=txt,csv,tab,asc;FIL=text;MaxBufferSize=2048;MaxScanRows=25;PageTimeout=5;SafeTransactions=0;Threads=3;UserCommitSync=Yes;" command="SELECT * FROM resdeqp.txt"/>
  </connection>
  <connection id="20" xr16:uid="{00000000-0015-0000-FFFF-FFFF13000000}" name="Connection115" type="1" refreshedVersion="5">
    <dbPr connection="DefaultDir=K:\output\aeo2019\ref2019\d092118a\p1;Driver={Microsoft Access Text Driver (*.txt, *.csv)};DriverId=27;Extensions=txt,csv,tab,asc;FIL=text;MaxBufferSize=2048;MaxScanRows=25;PageTimeout=5;SafeTransactions=0;Threads=3;UserCommitSync=Yes;" command="SELECT * FROM RESDBOUT.txt"/>
  </connection>
  <connection id="21" xr16:uid="{00000000-0015-0000-FFFF-FFFF14000000}" name="Connection116" type="1" refreshedVersion="5">
    <dbPr connection="DefaultDir=K:\output\aeo2019\ref2019\d092118a\p1;Driver={Microsoft Access Text Driver (*.txt, *.csv)};DriverId=27;Extensions=txt,csv,tab,asc;FIL=text;MaxBufferSize=2048;MaxScanRows=25;PageTimeout=5;SafeTransactions=0;Threads=3;UserCommitSync=Yes;" command="SELECT * FROM resdeqp.txt"/>
  </connection>
  <connection id="22" xr16:uid="{00000000-0015-0000-FFFF-FFFF15000000}" name="Connection117" type="1" refreshedVersion="5">
    <dbPr connection="DefaultDir=K:\output\aeo2019\ref2019\d092118a\p1;Driver={Microsoft Access Text Driver (*.txt, *.csv)};DriverId=27;Extensions=txt,csv,tab,asc;FIL=text;MaxBufferSize=2048;MaxScanRows=25;PageTimeout=5;SafeTransactions=0;Threads=3;UserCommitSync=Yes;" command="SELECT * FROM RESDBOUT.txt"/>
  </connection>
  <connection id="23" xr16:uid="{00000000-0015-0000-FFFF-FFFF16000000}" name="Connection118" type="1" refreshedVersion="5">
    <dbPr connection="DefaultDir=K:\output\aeo2019\ref2019\d092118a\p1;Driver={Microsoft Access Text Driver (*.txt, *.csv)};DriverId=27;Extensions=txt,csv,tab,asc;FIL=text;MaxBufferSize=2048;MaxScanRows=25;PageTimeout=5;SafeTransactions=0;Threads=3;UserCommitSync=Yes;" command="SELECT * FROM resdeqp.txt"/>
  </connection>
  <connection id="24" xr16:uid="{00000000-0015-0000-FFFF-FFFF17000000}" name="Connection119" type="1" refreshedVersion="5">
    <dbPr connection="DefaultDir=K:\output\aeo2019\ref2019\d092118a\p1;Driver={Microsoft Access Text Driver (*.txt, *.csv)};DriverId=27;Extensions=txt,csv,tab,asc;FIL=text;MaxBufferSize=2048;MaxScanRows=25;PageTimeout=5;SafeTransactions=0;Threads=3;UserCommitSync=Yes;" command="SELECT * FROM RESDBOUT.txt"/>
  </connection>
  <connection id="25" xr16:uid="{00000000-0015-0000-FFFF-FFFF18000000}" name="Connection12" type="1" refreshedVersion="4">
    <dbPr connection="DefaultDir=\\Nem2\l\mid\sw2\aeo2015\111d\d091114a;Driver={Microsoft Access Text Driver (*.txt, *.csv)};DriverId=27;Extensions=txt,csv,tab,asc;FIL=text;MaxBufferSize=2048;MaxScanRows=25;PageTimeout=5;SafeTransactions=0;Threads=3;UserCommitSync=Yes;" command="SELECT * FROM RESDBOUT.txt"/>
  </connection>
  <connection id="26" xr16:uid="{00000000-0015-0000-FFFF-FFFF19000000}" name="Connection120" type="1" refreshedVersion="5">
    <dbPr connection="DefaultDir=K:\output\aeo2019\ref2019\d092118a\p1;Driver={Microsoft Access Text Driver (*.txt, *.csv)};DriverId=27;Extensions=txt,csv,tab,asc;FIL=text;MaxBufferSize=2048;MaxScanRows=25;PageTimeout=5;SafeTransactions=0;Threads=3;UserCommitSync=Yes;" command="SELECT * FROM resdeqp.txt"/>
  </connection>
  <connection id="27" xr16:uid="{00000000-0015-0000-FFFF-FFFF1A000000}" name="Connection121" type="1" refreshedVersion="5">
    <dbPr connection="DefaultDir=K:\output\aeo2019\ref2019\d111618a\p1;Driver={Microsoft Access Text Driver (*.txt, *.csv)};DriverId=27;Extensions=txt,csv,tab,asc;FIL=text;MaxBufferSize=2048;MaxScanRows=25;PageTimeout=5;SafeTransactions=0;Threads=3;UserCommitSync=Yes;" command="SELECT * FROM RESDBOUT.txt"/>
  </connection>
  <connection id="28" xr16:uid="{00000000-0015-0000-FFFF-FFFF1B000000}" name="Connection122" type="1" refreshedVersion="5">
    <dbPr connection="DefaultDir=K:\output\aeo2019\ref2019\d111618a\p1;Driver={Microsoft Access Text Driver (*.txt, *.csv)};DriverId=27;Extensions=txt,csv,tab,asc;FIL=text;MaxBufferSize=2048;MaxScanRows=25;PageTimeout=5;SafeTransactions=0;Threads=3;UserCommitSync=Yes;" command="SELECT * FROM resdeqp.txt"/>
  </connection>
  <connection id="29" xr16:uid="{00000000-0015-0000-FFFF-FFFF1C000000}" name="Connection123" type="1" refreshedVersion="5">
    <dbPr connection="DefaultDir=K:\output\aeo2020\ref2020\d111519a\p1;Driver={Microsoft Access Text Driver (*.txt, *.csv)};DriverId=27;Extensions=txt,csv,tab,asc;FIL=text;MaxBufferSize=2048;MaxScanRows=25;PageTimeout=5;SafeTransactions=0;Threads=3;UserCommitSync=Yes;" command="SELECT * FROM RESDBOUT.txt"/>
  </connection>
  <connection id="30" xr16:uid="{00000000-0015-0000-FFFF-FFFF1D000000}" name="Connection124" type="1" refreshedVersion="5">
    <dbPr connection="DefaultDir=K:\output\aeo2020\ref2020\d111519a\p1;Driver={Microsoft Access Text Driver (*.txt, *.csv)};DriverId=27;Extensions=txt,csv,tab,asc;FIL=text;MaxBufferSize=2048;MaxScanRows=25;PageTimeout=5;SafeTransactions=0;Threads=3;UserCommitSync=Yes;" command="SELECT * FROM resdeqp.txt"/>
  </connection>
  <connection id="31" xr16:uid="{00000000-0015-0000-FFFF-FFFF1E000000}" name="Connection125" type="1" refreshedVersion="5">
    <dbPr connection="DefaultDir=K:\output\aeo2020\ref2020\d111919a\p1;Driver={Microsoft Access Text Driver (*.txt, *.csv)};DriverId=27;Extensions=txt,csv,tab,asc;FIL=text;MaxBufferSize=2048;MaxScanRows=25;PageTimeout=5;SafeTransactions=0;Threads=3;UserCommitSync=Yes;" command="SELECT * FROM RESDBOUT.txt"/>
  </connection>
  <connection id="32" xr16:uid="{00000000-0015-0000-FFFF-FFFF1F000000}" name="Connection126" type="1" refreshedVersion="5">
    <dbPr connection="DefaultDir=K:\output\aeo2020\ref2020\d111919a\p1;Driver={Microsoft Access Text Driver (*.txt, *.csv)};DriverId=27;Extensions=txt,csv,tab,asc;FIL=text;MaxBufferSize=2048;MaxScanRows=25;PageTimeout=5;SafeTransactions=0;Threads=3;UserCommitSync=Yes;" command="SELECT * FROM resdeqp.txt"/>
  </connection>
  <connection id="33" xr16:uid="{00000000-0015-0000-FFFF-FFFF20000000}" name="Connection127" type="1" refreshedVersion="5">
    <dbPr connection="DefaultDir=K:\output\aeo2020\ref2020\d112119a\p1;Driver={Microsoft Access Text Driver (*.txt, *.csv)};DriverId=27;Extensions=txt,csv,tab,asc;FIL=text;MaxBufferSize=2048;MaxScanRows=25;PageTimeout=5;SafeTransactions=0;Threads=3;UserCommitSync=Yes;" command="SELECT * FROM RESDBOUT.txt"/>
  </connection>
  <connection id="34" xr16:uid="{00000000-0015-0000-FFFF-FFFF21000000}" name="Connection128" type="1" refreshedVersion="5">
    <dbPr connection="DefaultDir=K:\output\aeo2020\ref2020\d112119a\p1;Driver={Microsoft Access Text Driver (*.txt, *.csv)};DriverId=27;Extensions=txt,csv,tab,asc;FIL=text;MaxBufferSize=2048;MaxScanRows=25;PageTimeout=5;SafeTransactions=0;Threads=3;UserCommitSync=Yes;" command="SELECT * FROM resdeqp.txt"/>
  </connection>
  <connection id="35" xr16:uid="{00000000-0015-0000-FFFF-FFFF22000000}" name="Connection129" type="1" refreshedVersion="5">
    <dbPr connection="DefaultDir=S:\output\kja\rsmels_SA\d081321a;Driver={Microsoft Access Text Driver (*.txt, *.csv)};DriverId=27;Extensions=txt,csv,tab,asc;FIL=text;MaxBufferSize=2048;MaxScanRows=25;PageTimeout=5;SafeTransactions=0;Threads=3;UserCommitSync=Yes;" command="SELECT * FROM RESDBOUT.txt"/>
  </connection>
  <connection id="36" xr16:uid="{00000000-0015-0000-FFFF-FFFF23000000}" name="Connection13" type="1" refreshedVersion="4">
    <dbPr connection="DefaultDir=\\Nem2\l\mid\sw2\aeo2015\111d\d091114a;Driver={Microsoft Access Text Driver (*.txt, *.csv)};DriverId=27;Extensions=txt,csv,tab,asc;FIL=text;MaxBufferSize=2048;MaxScanRows=25;PageTimeout=5;SafeTransactions=0;Threads=3;UserCommitSync=Yes;" command="SELECT * FROM resdeqp.txt"/>
  </connection>
  <connection id="37" xr16:uid="{00000000-0015-0000-FFFF-FFFF24000000}" name="Connection130" type="1" refreshedVersion="5">
    <dbPr connection="DefaultDir=S:\output\kja\rsmels_SA\d081321a;Driver={Microsoft Access Text Driver (*.txt, *.csv)};DriverId=27;Extensions=txt,csv,tab,asc;FIL=text;MaxBufferSize=2048;MaxScanRows=25;PageTimeout=5;SafeTransactions=0;Threads=3;UserCommitSync=Yes;" command="SELECT * FROM resdeqp.txt"/>
  </connection>
  <connection id="38" xr16:uid="{00000000-0015-0000-FFFF-FFFF25000000}" name="Connection131" type="1" refreshedVersion="5">
    <dbPr connection="DefaultDir=S:\output\kja\rsmels_SA\d081321a;Driver={Microsoft Access Text Driver (*.txt, *.csv)};DriverId=27;Extensions=txt,csv,tab,asc;FIL=text;MaxBufferSize=2048;MaxScanRows=25;PageTimeout=5;SafeTransactions=0;Threads=3;UserCommitSync=Yes;" command="SELECT * FROM RESDBOUT.txt"/>
  </connection>
  <connection id="39" xr16:uid="{00000000-0015-0000-FFFF-FFFF26000000}" name="Connection132" type="1" refreshedVersion="5">
    <dbPr connection="DefaultDir=S:\output\kja\rsmels_SA\d081321a;Driver={Microsoft Access Text Driver (*.txt, *.csv)};DriverId=27;Extensions=txt,csv,tab,asc;FIL=text;MaxBufferSize=2048;MaxScanRows=25;PageTimeout=5;SafeTransactions=0;Threads=3;UserCommitSync=Yes;" command="SELECT * FROM resdeqp.txt"/>
  </connection>
  <connection id="40" xr16:uid="{00000000-0015-0000-FFFF-FFFF27000000}" name="Connection133" type="1" refreshedVersion="5">
    <dbPr connection="DefaultDir=K:\output\aeo2022\ref2022\d011222a\p1;Driver={Microsoft Access Text Driver (*.txt, *.csv)};DriverId=27;Extensions=txt,csv,tab,asc;FIL=text;MaxBufferSize=2048;MaxScanRows=25;PageTimeout=5;SafeTransactions=0;Threads=3;UserCommitSync=Yes;" command="SELECT * FROM RESDBOUT.txt"/>
  </connection>
  <connection id="41" xr16:uid="{00000000-0015-0000-FFFF-FFFF28000000}" name="Connection134" type="1" refreshedVersion="5">
    <dbPr connection="DefaultDir=K:\output\aeo2022\ref2022\d011222a\p1;Driver={Microsoft Access Text Driver (*.txt, *.csv)};DriverId=27;Extensions=txt,csv,tab,asc;FIL=text;MaxBufferSize=2048;MaxScanRows=25;PageTimeout=5;SafeTransactions=0;Threads=3;UserCommitSync=Yes;" command="SELECT * FROM resdeqp.txt"/>
  </connection>
  <connection id="42" xr16:uid="{00000000-0015-0000-FFFF-FFFF29000000}" name="Connection135" type="1" refreshedVersion="5">
    <dbPr connection="DefaultDir=T:\output\aeo2023\ref2023\d122522a\p1;Driver={Microsoft Access Text Driver (*.txt, *.csv)};DriverId=27;Extensions=txt,csv,tab,asc;FIL=text;MaxBufferSize=2048;MaxScanRows=25;PageTimeout=5;SafeTransactions=0;Threads=3;UserCommitSync=Yes;" command="SELECT * FROM RESDBOUT.txt"/>
  </connection>
  <connection id="43" xr16:uid="{00000000-0015-0000-FFFF-FFFF2A000000}" name="Connection136" type="1" refreshedVersion="5">
    <dbPr connection="DefaultDir=T:\output\aeo2023\ref2023\d122522a\p1;Driver={Microsoft Access Text Driver (*.txt, *.csv)};DriverId=27;Extensions=txt,csv,tab,asc;FIL=text;MaxBufferSize=2048;MaxScanRows=25;PageTimeout=5;SafeTransactions=0;Threads=3;UserCommitSync=Yes;" command="SELECT * FROM resdeqp.txt"/>
  </connection>
  <connection id="44" xr16:uid="{00000000-0015-0000-FFFF-FFFF2B000000}" name="Connection137" type="1" refreshedVersion="8">
    <dbPr connection="DefaultDir=K:\output\aeo2023\ref2023\d020623a\p1;Driver={Microsoft Access Text Driver (*.txt, *.csv)};DriverId=27;Extensions=txt,csv,tab,asc;FIL=text;MaxBufferSize=2048;MaxScanRows=25;PageTimeout=5;SafeTransactions=0;Threads=3;UserCommitSync=Yes;" command="SELECT * FROM RESDBOUT.txt"/>
  </connection>
  <connection id="45" xr16:uid="{00000000-0015-0000-FFFF-FFFF2C000000}" name="Connection138" type="1" refreshedVersion="8">
    <dbPr connection="DefaultDir=K:\output\aeo2023\ref2023\d020623a\p1;Driver={Microsoft Access Text Driver (*.txt, *.csv)};DriverId=27;Extensions=txt,csv,tab,asc;FIL=text;MaxBufferSize=2048;MaxScanRows=25;PageTimeout=5;SafeTransactions=0;Threads=3;UserCommitSync=Yes;" command="SELECT * FROM resdeqp.txt"/>
  </connection>
  <connection id="46" xr16:uid="{21958B7A-EF0F-4D31-B948-DD9EB3E7E0DA}" name="Connection139" type="1" refreshedVersion="8">
    <dbPr connection="DefaultDir=K:\output\aeo2023\ref2023\d020623a\p1;Driver={Microsoft Access Text Driver (*.txt, *.csv)};DriverId=27;Extensions=txt,csv,tab,asc;FIL=text;MaxBufferSize=2048;MaxScanRows=25;PageTimeout=5;SafeTransactions=0;Threads=3;UserCommitSync=Yes;" command="SELECT * FROM RESDBOUT.txt"/>
  </connection>
  <connection id="47" xr16:uid="{00000000-0015-0000-FFFF-FFFF2D000000}" name="Connection14" type="1" refreshedVersion="4">
    <dbPr connection="DefaultDir=\\Nem2\l\mid\sw2\aeo2015\111d\d091114a;Driver={Microsoft Access Text Driver (*.txt, *.csv)};DriverId=27;Extensions=txt,csv,tab,asc;FIL=text;MaxBufferSize=2048;MaxScanRows=25;PageTimeout=5;SafeTransactions=0;Threads=3;UserCommitSync=Yes;" command="SELECT * FROM RESDBOUT.txt"/>
  </connection>
  <connection id="48" xr16:uid="{35C0C14E-AE9C-443F-8A9E-E44FFC8A5BF7}" name="Connection140" type="1" refreshedVersion="8">
    <dbPr connection="DefaultDir=K:\output\aeo2023\ref2023\d020623a\p1;Driver={Microsoft Access Text Driver (*.txt, *.csv)};DriverId=27;Extensions=txt,csv,tab,asc;FIL=text;MaxBufferSize=2048;MaxScanRows=25;PageTimeout=5;SafeTransactions=0;Threads=3;UserCommitSync=Yes;" command="SELECT * FROM resdeqp.txt"/>
  </connection>
  <connection id="49" xr16:uid="{E6BC1E01-EDF0-4CE9-81A9-5FF60AC0FF3E}" name="Connection141" type="1" refreshedVersion="8">
    <dbPr connection="DefaultDir=Q:\output\jmw\FoldClean\d062024a\p1;Driver={Microsoft Access Text Driver (*.txt, *.csv)};DriverId=27;Extensions=txt,csv,tab,asc;FIL=text;MaxBufferSize=2048;MaxScanRows=25;PageTimeout=5;SafeTransactions=0;Threads=3;UserCommitSync=Yes;" command="SELECT * FROM RDM_DBOUT.txt"/>
  </connection>
  <connection id="50" xr16:uid="{4FA7E1CE-E342-4503-8374-39D4BCDFA09F}" name="Connection142" type="1" refreshedVersion="8">
    <dbPr connection="DefaultDir=Q:\output\jmw\FoldClean\d062024a\p1;Driver={Microsoft Access Text Driver (*.txt, *.csv)};DriverId=27;Extensions=txt,csv,tab,asc;FIL=text;MaxBufferSize=2048;MaxScanRows=25;PageTimeout=5;SafeTransactions=0;Threads=3;UserCommitSync=Yes;" command="SELECT * FROM RDM_EQPOUT.txt"/>
  </connection>
  <connection id="51" xr16:uid="{DBDCCB08-3F13-4B11-A755-4A6DB69349F0}" name="Connection143" type="1" refreshedVersion="8">
    <dbPr connection="DefaultDir=Q:\output\jmw\FoldClean\d062024a\p1;Driver={Microsoft Access Text Driver (*.txt, *.csv)};DriverId=27;Extensions=txt,csv,tab,asc;FIL=text;MaxBufferSize=2048;MaxScanRows=25;PageTimeout=5;SafeTransactions=0;Threads=3;UserCommitSync=Yes;" command="SELECT * FROM RDM_DBOUT.txt"/>
  </connection>
  <connection id="52" xr16:uid="{C7BF53D3-7DB4-4261-95E3-A84F40F3DEC0}" name="Connection144" type="1" refreshedVersion="8">
    <dbPr connection="DefaultDir=Q:\output\jmw\FoldClean\d062024a\p1;Driver={Microsoft Access Text Driver (*.txt, *.csv)};DriverId=27;Extensions=txt,csv,tab,asc;FIL=text;MaxBufferSize=2048;MaxScanRows=25;PageTimeout=5;SafeTransactions=0;Threads=3;UserCommitSync=Yes;" command="SELECT * FROM RDM_EQPOUT.txt"/>
  </connection>
  <connection id="53" xr16:uid="{9B9930C9-C3BA-4505-B088-6B7C6CD2E811}" name="Connection145" type="1" refreshedVersion="8">
    <dbPr connection="DefaultDir=Q:\output\jmw\FoldClean\d062024a\p1;Driver={Microsoft Access Text Driver (*.txt, *.csv)};DriverId=27;Extensions=txt,csv,tab,asc;FIL=text;MaxBufferSize=2048;MaxScanRows=25;PageTimeout=5;SafeTransactions=0;Threads=3;UserCommitSync=Yes;" command="SELECT * FROM RDM_DBOUT.txt"/>
  </connection>
  <connection id="54" xr16:uid="{FABE7EE4-488B-48CF-89EC-E8DBE18AF9FD}" name="Connection146" type="1" refreshedVersion="8">
    <dbPr connection="DefaultDir=Q:\output\jmw\FoldClean\d062024a\p1;Driver={Microsoft Access Text Driver (*.txt, *.csv)};DriverId=27;Extensions=txt,csv,tab,asc;FIL=text;MaxBufferSize=2048;MaxScanRows=25;PageTimeout=5;SafeTransactions=0;Threads=3;UserCommitSync=Yes;" command="SELECT * FROM RDM_EQPOUT.txt"/>
  </connection>
  <connection id="55" xr16:uid="{23DA45C6-4636-4DC4-8F5F-0F95EF307D1E}" name="Connection147" type="1" refreshedVersion="8">
    <dbPr connection="DefaultDir=Q:\output\jmw\FoldClean\d062024a\p1;Driver={Microsoft Access Text Driver (*.txt, *.csv)};DriverId=27;Extensions=txt,csv,tab,asc;FIL=text;MaxBufferSize=2048;MaxScanRows=25;PageTimeout=5;SafeTransactions=0;Threads=3;UserCommitSync=Yes;" command="SELECT * FROM RDM_DBOUT.txt"/>
  </connection>
  <connection id="56" xr16:uid="{4633F9EE-BB4E-4029-ABB0-436FB73567E9}" name="Connection148" type="1" refreshedVersion="8">
    <dbPr connection="DefaultDir=Q:\output\jmw\FoldClean\d062024a\p1;Driver={Microsoft Access Text Driver (*.txt, *.csv)};DriverId=27;Extensions=txt,csv,tab,asc;FIL=text;MaxBufferSize=2048;MaxScanRows=25;PageTimeout=5;SafeTransactions=0;Threads=3;UserCommitSync=Yes;" command="SELECT * FROM RDM_EQPOUT.txt"/>
  </connection>
  <connection id="57" xr16:uid="{6C6E8C1B-89C2-4813-99CF-1200C42B9955}" name="Connection149" type="1" refreshedVersion="8">
    <dbPr connection="DefaultDir=Q:\output\jmw\FoldClean\d062024a\p1;Driver={Microsoft Access Text Driver (*.txt, *.csv)};DriverId=27;Extensions=txt,csv,tab,asc;FIL=text;MaxBufferSize=2048;MaxScanRows=25;PageTimeout=5;SafeTransactions=0;Threads=3;UserCommitSync=Yes;" command="SELECT * FROM RDM_DBOUT.txt"/>
  </connection>
  <connection id="58" xr16:uid="{00000000-0015-0000-FFFF-FFFF2E000000}" name="Connection15" type="1" refreshedVersion="4">
    <dbPr connection="DefaultDir=\\Nem2\l\mid\sw2\aeo2015\111d\d091114a;Driver={Microsoft Access Text Driver (*.txt, *.csv)};DriverId=27;Extensions=txt,csv,tab,asc;FIL=text;MaxBufferSize=2048;MaxScanRows=25;PageTimeout=5;SafeTransactions=0;Threads=3;UserCommitSync=Yes;" command="SELECT * FROM resdeqp.txt"/>
  </connection>
  <connection id="59" xr16:uid="{3275674A-C2B5-4EC1-ABE7-58D70C9C2D44}" name="Connection150" type="1" refreshedVersion="8">
    <dbPr connection="DefaultDir=Q:\output\jmw\FoldClean\d062024a\p1;Driver={Microsoft Access Text Driver (*.txt, *.csv)};DriverId=27;Extensions=txt,csv,tab,asc;FIL=text;MaxBufferSize=2048;MaxScanRows=25;PageTimeout=5;SafeTransactions=0;Threads=3;UserCommitSync=Yes;" command="SELECT * FROM RDM_DBOUT.txt"/>
  </connection>
  <connection id="60" xr16:uid="{CB63669D-A2C9-4E25-A298-7C5D631DF8B0}" name="Connection151" type="1" refreshedVersion="8">
    <dbPr connection="DefaultDir=Q:\output\jmw\FoldClean\d062024a\p1;Driver={Microsoft Access Text Driver (*.txt, *.csv)};DriverId=27;Extensions=txt,csv,tab,asc;FIL=text;MaxBufferSize=2048;MaxScanRows=25;PageTimeout=5;SafeTransactions=0;Threads=3;UserCommitSync=Yes;" command="SELECT * FROM RDM_DBOUT.txt"/>
  </connection>
  <connection id="61" xr16:uid="{5E814E29-1534-4D36-B306-6F74EE41BD33}" name="Connection152" type="1" refreshedVersion="8">
    <dbPr connection="DefaultDir=Q:\output\jmw\FoldClean\d062024a\p1;Driver={Microsoft Access Text Driver (*.txt, *.csv)};DriverId=27;Extensions=txt,csv,tab,asc;FIL=text;MaxBufferSize=2048;MaxScanRows=25;PageTimeout=5;SafeTransactions=0;Threads=3;UserCommitSync=Yes;" command="SELECT * FROM RDM_EQPOUT.txt"/>
  </connection>
  <connection id="62" xr16:uid="{838C6302-876D-4138-8BFB-7A212E4CC123}" name="Connection153" type="1" refreshedVersion="8">
    <dbPr connection="DefaultDir=T:\output\aeo2025\ref2025\d010325h\p1;Driver={Microsoft Access Text Driver (*.txt, *.csv)};DriverId=27;Extensions=txt,csv,tab,asc;FIL=text;MaxBufferSize=2048;MaxScanRows=25;PageTimeout=5;SafeTransactions=0;Threads=3;UserCommitSync=Yes;" command="SELECT * FROM RDM_DBOUT.txt"/>
  </connection>
  <connection id="63" xr16:uid="{0C0082B3-6B23-468D-B702-30A99431997B}" name="Connection154" type="1" refreshedVersion="8">
    <dbPr connection="DefaultDir=T:\output\aeo2025\ref2025\d010325h\p1;Driver={Microsoft Access Text Driver (*.txt, *.csv)};DriverId=27;Extensions=txt,csv,tab,asc;FIL=text;MaxBufferSize=2048;MaxScanRows=25;PageTimeout=5;SafeTransactions=0;Threads=3;UserCommitSync=Yes;" command="SELECT * FROM RDM_EQPOUT.txt"/>
  </connection>
  <connection id="64" xr16:uid="{0154E481-7ED8-4E27-BE25-9A744A3C7CE8}" name="Connection155" type="1" refreshedVersion="8">
    <dbPr connection="DefaultDir=T:\output\aeo2025\ref2025\d011125a\p1;Driver={Microsoft Access Text Driver (*.txt, *.csv)};DriverId=27;Extensions=txt,csv,tab,asc;FIL=text;MaxBufferSize=2048;MaxScanRows=25;PageTimeout=5;SafeTransactions=0;Threads=3;UserCommitSync=Yes;" command="SELECT * FROM RDM_DBOUT.txt"/>
  </connection>
  <connection id="65" xr16:uid="{6E17B129-78F8-4D65-9913-FA5306562AB8}" name="Connection156" type="1" refreshedVersion="8">
    <dbPr connection="DefaultDir=T:\output\aeo2025\ref2025\d011125a\p1;Driver={Microsoft Access Text Driver (*.txt, *.csv)};DriverId=27;Extensions=txt,csv,tab,asc;FIL=text;MaxBufferSize=2048;MaxScanRows=25;PageTimeout=5;SafeTransactions=0;Threads=3;UserCommitSync=Yes;" command="SELECT * FROM RDM_EQPOUT.txt"/>
  </connection>
  <connection id="66" xr16:uid="{452B5FFE-DAFD-4D52-8784-A4E794343374}" name="Connection157" type="1" refreshedVersion="8">
    <dbPr connection="DefaultDir=T:\output\aeo2025\ref2025\d011125a\p1;Driver={Microsoft Access Text Driver (*.txt, *.csv)};DriverId=27;Extensions=txt,csv,tab,asc;FIL=text;MaxBufferSize=2048;MaxScanRows=25;PageTimeout=5;SafeTransactions=0;Threads=3;UserCommitSync=Yes;" command="SELECT * FROM RDM_DBOUT.txt"/>
  </connection>
  <connection id="67" xr16:uid="{A85E2E80-B613-4350-99F5-6FA655CE2F08}" name="Connection158" type="1" refreshedVersion="8">
    <dbPr connection="DefaultDir=T:\output\aeo2025\ref2025\d011125a\p1;Driver={Microsoft Access Text Driver (*.txt, *.csv)};DriverId=27;Extensions=txt,csv,tab,asc;FIL=text;MaxBufferSize=2048;MaxScanRows=25;PageTimeout=5;SafeTransactions=0;Threads=3;UserCommitSync=Yes;" command="SELECT * FROM RDM_EQPOUT.txt"/>
  </connection>
  <connection id="68" xr16:uid="{31E4AD15-E889-4CE0-B4AC-70FB65F8AD3F}" name="Connection159" type="1" refreshedVersion="8">
    <dbPr connection="DefaultDir=T:\output\aeo2025\ref2025\d011125a\p1;Driver={Microsoft Access Text Driver (*.txt, *.csv)};DriverId=27;Extensions=txt,csv,tab,asc;FIL=text;MaxBufferSize=2048;MaxScanRows=25;PageTimeout=5;SafeTransactions=0;Threads=3;UserCommitSync=Yes;" command="SELECT * FROM RDM_DBOUT.txt"/>
  </connection>
  <connection id="69" xr16:uid="{00000000-0015-0000-FFFF-FFFF2F000000}" name="Connection16" type="1" refreshedVersion="4">
    <dbPr connection="DefaultDir=\\Nem2\l\mid\sw2\aeo2015\111d\d091514a;Driver={Microsoft Access Text Driver (*.txt, *.csv)};DriverId=27;Extensions=txt,csv,tab,asc;FIL=text;MaxBufferSize=2048;MaxScanRows=25;PageTimeout=5;SafeTransactions=0;Threads=3;UserCommitSync=Yes;" command="SELECT * FROM RESDBOUT.txt"/>
  </connection>
  <connection id="70" xr16:uid="{23A9165A-FD2F-4548-9DB6-5FD1E2AF8C87}" name="Connection160" type="1" refreshedVersion="8">
    <dbPr connection="DefaultDir=T:\output\aeo2025\ref2025\d011125a\p1;Driver={Microsoft Access Text Driver (*.txt, *.csv)};DriverId=27;Extensions=txt,csv,tab,asc;FIL=text;MaxBufferSize=2048;MaxScanRows=25;PageTimeout=5;SafeTransactions=0;Threads=3;UserCommitSync=Yes;" command="SELECT * FROM RDM_EQPOUT.txt"/>
  </connection>
  <connection id="71" xr16:uid="{AD11067D-5749-4939-A07F-F041C5018916}" name="Connection161" type="1" refreshedVersion="8">
    <dbPr connection="DefaultDir=\\nemsfs\t\output\aeo2025\ref2025\d021425d\p1;Driver={Microsoft Access Text Driver (*.txt, *.csv)};DriverId=27;Extensions=txt,csv,tab,asc;FIL=text;MaxBufferSize=2048;MaxScanRows=25;PageTimeout=5;SafeTransactions=0;Threads=3;UserCommitSync=Yes;" command="SELECT * FROM RDM_DBOUT.txt"/>
  </connection>
  <connection id="72" xr16:uid="{B855A4A4-03B8-427E-9F44-5999E0FB931F}" name="Connection162" type="1" refreshedVersion="8">
    <dbPr connection="DefaultDir=\\nemsfs\t\output\aeo2025\ref2025\d021425d\p1;Driver={Microsoft Access Text Driver (*.txt, *.csv)};DriverId=27;Extensions=txt,csv,tab,asc;FIL=text;MaxBufferSize=2048;MaxScanRows=25;PageTimeout=5;SafeTransactions=0;Threads=3;UserCommitSync=Yes;" command="SELECT * FROM RDM_EQPOUT.txt"/>
  </connection>
  <connection id="73" xr16:uid="{53E791D7-CB92-4E77-AA29-F269FFE59F50}" name="Connection163" type="1" refreshedVersion="8">
    <dbPr connection="DefaultDir=Q:\output\kja\RDM_NoKero_solo\d090825f;Driver={Microsoft Access Text Driver (*.txt, *.csv)};DriverId=27;Extensions=txt,csv,tab,asc;FIL=text;MaxBufferSize=2048;MaxScanRows=25;PageTimeout=5;SafeTransactions=0;Threads=3;UserCommitSync=Yes;" command="SELECT * FROM RDM_DBOUT.txt"/>
  </connection>
  <connection id="74" xr16:uid="{6712E024-7B20-4CC3-BAA6-27C886B19B99}" name="Connection164" type="1" refreshedVersion="8">
    <dbPr connection="DefaultDir=Q:\output\kja\RDM_NoKero_solo\d090825f;Driver={Microsoft Access Text Driver (*.txt, *.csv)};DriverId=27;Extensions=txt,csv,tab,asc;FIL=text;MaxBufferSize=2048;MaxScanRows=25;PageTimeout=5;SafeTransactions=0;Threads=3;UserCommitSync=Yes;" command="SELECT * FROM RDM_EQPOUT.txt"/>
  </connection>
  <connection id="75" xr16:uid="{20726029-A763-4DC0-814C-5BC14BE01F77}" name="Connection165" type="1" refreshedVersion="8">
    <dbPr connection="DefaultDir=Q:\output\kja\RDM_NoKero_solo\d090825f;Driver={Microsoft Access Text Driver (*.txt, *.csv)};DriverId=27;Extensions=txt,csv,tab,asc;FIL=text;MaxBufferSize=2048;MaxScanRows=25;PageTimeout=5;SafeTransactions=0;Threads=3;UserCommitSync=Yes;" command="SELECT * FROM RDM_DBOUT.txt"/>
  </connection>
  <connection id="76" xr16:uid="{F196AC56-E63F-4CE8-AE3F-D8BB199794C3}" name="Connection166" type="1" refreshedVersion="8">
    <dbPr connection="DefaultDir=Q:\output\kja\RDM_NoKero_solo\d090825f;Driver={Microsoft Access Text Driver (*.txt, *.csv)};DriverId=27;Extensions=txt,csv,tab,asc;FIL=text;MaxBufferSize=2048;MaxScanRows=25;PageTimeout=5;SafeTransactions=0;Threads=3;UserCommitSync=Yes;" command="SELECT * FROM RDM_EQPOUT.txt"/>
  </connection>
  <connection id="77" xr16:uid="{31AFE7EB-D40F-483F-8178-22E941994DA5}" name="Connection167" type="1" refreshedVersion="8">
    <dbPr connection="DefaultDir=Q:\output\kja\RDM_NoKero_solo\d091025c;Driver={Microsoft Access Text Driver (*.txt, *.csv)};DriverId=27;Extensions=txt,csv,tab,asc;FIL=text;MaxBufferSize=2048;MaxScanRows=25;PageTimeout=5;SafeTransactions=0;Threads=3;UserCommitSync=Yes;" command="SELECT * FROM RDM_DBOUT.txt"/>
  </connection>
  <connection id="78" xr16:uid="{47007DDD-004A-4D47-AA62-FC9099FE58E0}" name="Connection168" type="1" refreshedVersion="8">
    <dbPr connection="DefaultDir=Q:\output\kja\RDM_NoKero_solo\d091025c;Driver={Microsoft Access Text Driver (*.txt, *.csv)};DriverId=27;Extensions=txt,csv,tab,asc;FIL=text;MaxBufferSize=2048;MaxScanRows=25;PageTimeout=5;SafeTransactions=0;Threads=3;UserCommitSync=Yes;" command="SELECT * FROM RDM_EQPOUT.txt"/>
  </connection>
  <connection id="79" xr16:uid="{8F4ECA37-BA09-41EE-B7DC-044CD232912C}" name="Connection169" type="1" refreshedVersion="8">
    <dbPr connection="DefaultDir=\\Nemsfs\k\output\aeo2026\cb2026\d021826b\p1;Driver={Microsoft Access Text Driver (*.txt, *.csv)};DriverId=27;Extensions=txt,csv,tab,asc;FIL=text;MaxBufferSize=2048;MaxScanRows=25;PageTimeout=5;SafeTransactions=0;Threads=3;UserCommitSync=Yes;" command="SELECT * FROM RDM_DBOUT.txt"/>
  </connection>
  <connection id="80" xr16:uid="{00000000-0015-0000-FFFF-FFFF30000000}" name="Connection17" type="1" refreshedVersion="4">
    <dbPr connection="DefaultDir=\\Nem2\l\mid\sw2\aeo2015\111d\d091514a;Driver={Microsoft Access Text Driver (*.txt, *.csv)};DriverId=27;Extensions=txt,csv,tab,asc;FIL=text;MaxBufferSize=2048;MaxScanRows=25;PageTimeout=5;SafeTransactions=0;Threads=3;UserCommitSync=Yes;" command="SELECT * FROM resdeqp.txt"/>
  </connection>
  <connection id="81" xr16:uid="{A07EDBD1-168C-4CC2-9942-742C78071A7A}" name="Connection170" type="1" refreshedVersion="8">
    <dbPr connection="DefaultDir=\\Nemsfs\k\output\aeo2026\cb2026\d021826b\p1;Driver={Microsoft Access Text Driver (*.txt, *.csv)};DriverId=27;Extensions=txt,csv,tab,asc;FIL=text;MaxBufferSize=2048;MaxScanRows=25;PageTimeout=5;SafeTransactions=0;Threads=3;UserCommitSync=Yes;" command="SELECT * FROM RDM_EQPOUT.txt"/>
  </connection>
  <connection id="82" xr16:uid="{00000000-0015-0000-FFFF-FFFF31000000}" name="Connection18" type="1" refreshedVersion="4">
    <dbPr connection="DefaultDir=\\Nem2\l\mid\sw2\aeo2015\111d\d091514a;Driver={Microsoft Access Text Driver (*.txt, *.csv)};DriverId=27;Extensions=txt,csv,tab,asc;FIL=text;MaxBufferSize=2048;MaxScanRows=25;PageTimeout=5;SafeTransactions=0;Threads=3;UserCommitSync=Yes;" command="SELECT * FROM RESDBOUT.txt"/>
  </connection>
  <connection id="83" xr16:uid="{00000000-0015-0000-FFFF-FFFF32000000}" name="Connection19" type="1" refreshedVersion="4">
    <dbPr connection="DefaultDir=\\Nem2\l\mid\sw2\aeo2015\111d\d091514a;Driver={Microsoft Access Text Driver (*.txt, *.csv)};DriverId=27;Extensions=txt,csv,tab,asc;FIL=text;MaxBufferSize=2048;MaxScanRows=25;PageTimeout=5;SafeTransactions=0;Threads=3;UserCommitSync=Yes;" command="SELECT * FROM resdeqp.txt"/>
  </connection>
  <connection id="84" xr16:uid="{00000000-0015-0000-FFFF-FFFF33000000}" name="Connection190" type="1" refreshedVersion="4">
    <dbPr connection="DefaultDir=L:\mid\Building References\Templates;Driver={Microsoft Access Text Driver (*.txt, *.csv)};DriverId=27;Extensions=txt,csv,tab,asc;FIL=text;MaxBufferSize=2048;MaxScanRows=25;PageTimeout=5;SafeTransactions=0;Threads=3;UserCommitSync=Yes;" command="SELECT * FROM RESDBOUT.txt"/>
  </connection>
  <connection id="85" xr16:uid="{00000000-0015-0000-FFFF-FFFF34000000}" name="Connection191" type="1" refreshedVersion="4">
    <dbPr connection="DefaultDir=L:\mid\Building References\Templates;Driver={Microsoft Access Text Driver (*.txt, *.csv)};DriverId=27;Extensions=txt,csv,tab,asc;FIL=text;MaxBufferSize=2048;MaxScanRows=25;PageTimeout=5;SafeTransactions=0;Threads=3;UserCommitSync=Yes;" command="SELECT * FROM resdeqp.txt"/>
  </connection>
  <connection id="86" xr16:uid="{00000000-0015-0000-FFFF-FFFF35000000}" name="Connection2" type="1" refreshedVersion="4">
    <dbPr connection="DefaultDir=\\nem2\L\mid\sw2\aeo2015\recs09\d072814c;Driver={Microsoft Access Text Driver (*.txt, *.csv)};DriverId=27;Extensions=txt,csv,tab,asc;FIL=text;MaxBufferSize=2048;MaxScanRows=25;PageTimeout=5;SafeTransactions=0;Threads=3;UserCommitSync=Yes;" command="SELECT * FROM RESDBOUT.txt"/>
  </connection>
  <connection id="87" xr16:uid="{00000000-0015-0000-FFFF-FFFF36000000}" name="Connection20" type="1" refreshedVersion="4">
    <dbPr connection="DefaultDir=\\Nem2\l\mid\sw2\aeo2015\111d\d091514a;Driver={Microsoft Access Text Driver (*.txt, *.csv)};DriverId=27;Extensions=txt,csv,tab,asc;FIL=text;MaxBufferSize=2048;MaxScanRows=25;PageTimeout=5;SafeTransactions=0;Threads=3;UserCommitSync=Yes;" command="SELECT * FROM RESDBOUT.txt"/>
  </connection>
  <connection id="88" xr16:uid="{00000000-0015-0000-FFFF-FFFF37000000}" name="Connection21" type="1" refreshedVersion="4">
    <dbPr connection="DefaultDir=\\Nem2\l\mid\sw2\aeo2015\111d\d091514a;Driver={Microsoft Access Text Driver (*.txt, *.csv)};DriverId=27;Extensions=txt,csv,tab,asc;FIL=text;MaxBufferSize=2048;MaxScanRows=25;PageTimeout=5;SafeTransactions=0;Threads=3;UserCommitSync=Yes;" command="SELECT * FROM resdeqp.txt"/>
  </connection>
  <connection id="89" xr16:uid="{00000000-0015-0000-FFFF-FFFF38000000}" name="Connection22" type="1" refreshedVersion="4">
    <dbPr connection="DefaultDir=\\Nem2\l\mid\sw2\aeo2015\111d\d091814d;Driver={Microsoft Access Text Driver (*.txt, *.csv)};DriverId=27;Extensions=txt,csv,tab,asc;FIL=text;MaxBufferSize=2048;MaxScanRows=25;PageTimeout=5;SafeTransactions=0;Threads=3;UserCommitSync=Yes;" command="SELECT * FROM RESDBOUT.txt"/>
  </connection>
  <connection id="90" xr16:uid="{00000000-0015-0000-FFFF-FFFF39000000}" name="Connection23" type="1" refreshedVersion="4">
    <dbPr connection="DefaultDir=\\Nem2\l\mid\sw2\aeo2015\111d\d091814d;Driver={Microsoft Access Text Driver (*.txt, *.csv)};DriverId=27;Extensions=txt,csv,tab,asc;FIL=text;MaxBufferSize=2048;MaxScanRows=25;PageTimeout=5;SafeTransactions=0;Threads=3;UserCommitSync=Yes;" command="SELECT * FROM resdeqp.txt"/>
  </connection>
  <connection id="91" xr16:uid="{00000000-0015-0000-FFFF-FFFF3A000000}" name="Connection24" type="1" refreshedVersion="4">
    <dbPr connection="DefaultDir=\\Nem2\l\mid\sw2\aeo2015\111d\d091814d;Driver={Microsoft Access Text Driver (*.txt, *.csv)};DriverId=27;Extensions=txt,csv,tab,asc;FIL=text;MaxBufferSize=2048;MaxScanRows=25;PageTimeout=5;SafeTransactions=0;Threads=3;UserCommitSync=Yes;" command="SELECT * FROM RESDBOUT.txt"/>
  </connection>
  <connection id="92" xr16:uid="{00000000-0015-0000-FFFF-FFFF3B000000}" name="Connection25" type="1" refreshedVersion="4">
    <dbPr connection="DefaultDir=\\Nem2\l\mid\sw2\aeo2015\111d\d091814d;Driver={Microsoft Access Text Driver (*.txt, *.csv)};DriverId=27;Extensions=txt,csv,tab,asc;FIL=text;MaxBufferSize=2048;MaxScanRows=25;PageTimeout=5;SafeTransactions=0;Threads=3;UserCommitSync=Yes;" command="SELECT * FROM resdeqp.txt"/>
  </connection>
  <connection id="93" xr16:uid="{00000000-0015-0000-FFFF-FFFF3C000000}" name="Connection26" type="1" refreshedVersion="4">
    <dbPr connection="DefaultDir=\\Nem2\l\mid\sw2\aeo2015\111d\d091814d;Driver={Microsoft Access Text Driver (*.txt, *.csv)};DriverId=27;Extensions=txt,csv,tab,asc;FIL=text;MaxBufferSize=2048;MaxScanRows=25;PageTimeout=5;SafeTransactions=0;Threads=3;UserCommitSync=Yes;" command="SELECT * FROM RESDBOUT.txt"/>
  </connection>
  <connection id="94" xr16:uid="{00000000-0015-0000-FFFF-FFFF3D000000}" name="Connection27" type="1" refreshedVersion="4">
    <dbPr connection="DefaultDir=\\Nem2\l\mid\sw2\aeo2015\111d\d091814d;Driver={Microsoft Access Text Driver (*.txt, *.csv)};DriverId=27;Extensions=txt,csv,tab,asc;FIL=text;MaxBufferSize=2048;MaxScanRows=25;PageTimeout=5;SafeTransactions=0;Threads=3;UserCommitSync=Yes;" command="SELECT * FROM resdeqp.txt"/>
  </connection>
  <connection id="95" xr16:uid="{00000000-0015-0000-FFFF-FFFF3E000000}" name="Connection28" type="1" refreshedVersion="4">
    <dbPr connection="DefaultDir=L:\mid\sw2\aeo2015\111d\d122214a;Driver={Microsoft Access Text Driver (*.txt, *.csv)};DriverId=27;Extensions=txt,csv,tab,asc;FIL=text;MaxBufferSize=2048;MaxScanRows=25;PageTimeout=5;SafeTransactions=0;Threads=3;UserCommitSync=Yes;" command="SELECT * FROM RESDBOUT.txt"/>
  </connection>
  <connection id="96" xr16:uid="{00000000-0015-0000-FFFF-FFFF3F000000}" name="Connection29" type="1" refreshedVersion="4">
    <dbPr connection="DefaultDir=L:\mid\sw2\aeo2015\111d\d122214a;Driver={Microsoft Access Text Driver (*.txt, *.csv)};DriverId=27;Extensions=txt,csv,tab,asc;FIL=text;MaxBufferSize=2048;MaxScanRows=25;PageTimeout=5;SafeTransactions=0;Threads=3;UserCommitSync=Yes;" command="SELECT * FROM resdeqp.txt"/>
  </connection>
  <connection id="97" xr16:uid="{00000000-0015-0000-FFFF-FFFF40000000}" name="Connection3" type="1" refreshedVersion="4">
    <dbPr connection="DefaultDir=\\nem2\L\mid\sw2\aeo2015\recs09\d072814c;Driver={Microsoft Access Text Driver (*.txt, *.csv)};DriverId=27;Extensions=txt,csv,tab,asc;FIL=text;MaxBufferSize=2048;MaxScanRows=25;PageTimeout=5;SafeTransactions=0;Threads=3;UserCommitSync=Yes;" command="SELECT * FROM resdeqp.txt"/>
  </connection>
  <connection id="98" xr16:uid="{00000000-0015-0000-FFFF-FFFF41000000}" name="Connection30" type="1" refreshedVersion="4">
    <dbPr connection="DefaultDir=L:\mid\sw2\aeo2015\111d\d122214b;Driver={Microsoft Access Text Driver (*.txt, *.csv)};DriverId=27;Extensions=txt,csv,tab,asc;FIL=text;MaxBufferSize=2048;MaxScanRows=25;PageTimeout=5;SafeTransactions=0;Threads=3;UserCommitSync=Yes;" command="SELECT * FROM RESDBOUT.txt"/>
  </connection>
  <connection id="99" xr16:uid="{00000000-0015-0000-FFFF-FFFF42000000}" name="Connection31" type="1" refreshedVersion="4">
    <dbPr connection="DefaultDir=L:\mid\sw2\aeo2015\111d\d122214b;Driver={Microsoft Access Text Driver (*.txt, *.csv)};DriverId=27;Extensions=txt,csv,tab,asc;FIL=text;MaxBufferSize=2048;MaxScanRows=25;PageTimeout=5;SafeTransactions=0;Threads=3;UserCommitSync=Yes;" command="SELECT * FROM resdeqp.txt"/>
  </connection>
  <connection id="100" xr16:uid="{00000000-0015-0000-FFFF-FFFF43000000}" name="Connection32" type="1" refreshedVersion="4">
    <dbPr connection="DefaultDir=\\Nem2\l\mid\sw2\aeo2015\111d\d122914c;Driver={Microsoft Access Text Driver (*.txt, *.csv)};DriverId=27;Extensions=txt,csv,tab,asc;FIL=text;MaxBufferSize=2048;MaxScanRows=25;PageTimeout=5;SafeTransactions=0;Threads=3;UserCommitSync=Yes;" command="SELECT * FROM RESDBOUT.txt"/>
  </connection>
  <connection id="101" xr16:uid="{00000000-0015-0000-FFFF-FFFF44000000}" name="Connection33" type="1" refreshedVersion="4">
    <dbPr connection="DefaultDir=\\Nem2\l\mid\sw2\aeo2015\111d\d122914c;Driver={Microsoft Access Text Driver (*.txt, *.csv)};DriverId=27;Extensions=txt,csv,tab,asc;FIL=text;MaxBufferSize=2048;MaxScanRows=25;PageTimeout=5;SafeTransactions=0;Threads=3;UserCommitSync=Yes;" command="SELECT * FROM resdeqp.txt"/>
  </connection>
  <connection id="102" xr16:uid="{00000000-0015-0000-FFFF-FFFF45000000}" name="Connection34" type="1" refreshedVersion="4" saveData="1">
    <dbPr connection="DefaultDir=\\Nem2\l\mid\sw2\aeo2015\111d\d122914f;Driver={Microsoft Access Text Driver (*.txt, *.csv)};DriverId=27;Extensions=txt,csv,tab,asc;FIL=text;MaxBufferSize=2048;MaxScanRows=25;PageTimeout=5;SafeTransactions=0;Threads=3;UserCommitSync=Yes;" command="SELECT * FROM RESDBOUT.txt"/>
  </connection>
  <connection id="103" xr16:uid="{00000000-0015-0000-FFFF-FFFF46000000}" name="Connection35" type="1" refreshedVersion="4" saveData="1">
    <dbPr connection="DefaultDir=\\Nem2\l\mid\sw2\aeo2015\111d\d122914f;Driver={Microsoft Access Text Driver (*.txt, *.csv)};DriverId=27;Extensions=txt,csv,tab,asc;FIL=text;MaxBufferSize=2048;MaxScanRows=25;PageTimeout=5;SafeTransactions=0;Threads=3;UserCommitSync=Yes;" command="SELECT * FROM resdeqp.txt"/>
  </connection>
  <connection id="104" xr16:uid="{00000000-0015-0000-FFFF-FFFF47000000}" name="Connection36" type="1" refreshedVersion="4">
    <dbPr connection="DefaultDir=K:\output\aeo2015\ref2015\d021915a\p1;Driver={Microsoft Access Text Driver (*.txt, *.csv)};DriverId=27;Extensions=txt,csv,tab,asc;FIL=text;MaxBufferSize=2048;MaxScanRows=25;PageTimeout=5;SafeTransactions=0;Threads=3;UserCommitSync=Yes;" command="SELECT * FROM RESDBOUT.txt"/>
  </connection>
  <connection id="105" xr16:uid="{00000000-0015-0000-FFFF-FFFF48000000}" name="Connection37" type="1" refreshedVersion="4">
    <dbPr connection="DefaultDir=K:\output\aeo2015\ref2015\d021915a\p1;Driver={Microsoft Access Text Driver (*.txt, *.csv)};DriverId=27;Extensions=txt,csv,tab,asc;FIL=text;MaxBufferSize=2048;MaxScanRows=25;PageTimeout=5;SafeTransactions=0;Threads=3;UserCommitSync=Yes;" command="SELECT * FROM resdeqp.txt"/>
  </connection>
  <connection id="106" xr16:uid="{00000000-0015-0000-FFFF-FFFF49000000}" name="Connection38" type="1" refreshedVersion="4">
    <dbPr connection="DefaultDir=L:\mid\kja\AEO2016\Runs\reseu\d080315b;Driver={Microsoft Access Text Driver (*.txt, *.csv)};DriverId=27;Extensions=txt,csv,tab,asc;FIL=text;MaxBufferSize=2048;MaxScanRows=25;PageTimeout=5;SafeTransactions=0;Threads=3;UserCommitSync=Yes;" command="SELECT * FROM RESDBOUT.txt"/>
  </connection>
  <connection id="107" xr16:uid="{00000000-0015-0000-FFFF-FFFF4A000000}" name="Connection39" type="1" refreshedVersion="4">
    <dbPr connection="DefaultDir=L:\mid\kja\AEO2016\Runs\reseu\d080315b;Driver={Microsoft Access Text Driver (*.txt, *.csv)};DriverId=27;Extensions=txt,csv,tab,asc;FIL=text;MaxBufferSize=2048;MaxScanRows=25;PageTimeout=5;SafeTransactions=0;Threads=3;UserCommitSync=Yes;" command="SELECT * FROM resdeqp.txt"/>
  </connection>
  <connection id="108" xr16:uid="{00000000-0015-0000-FFFF-FFFF4B000000}" name="Connection4" type="1" refreshedVersion="4">
    <dbPr connection="DefaultDir=\\nem2\L\mid\sw2\aeo2015\recs09\d072814c;Driver={Microsoft Access Text Driver (*.txt, *.csv)};DriverId=27;Extensions=txt,csv,tab,asc;FIL=text;MaxBufferSize=2048;MaxScanRows=25;PageTimeout=5;SafeTransactions=0;Threads=3;UserCommitSync=Yes;" command="SELECT * FROM RESDBOUT.txt"/>
  </connection>
  <connection id="109" xr16:uid="{00000000-0015-0000-FFFF-FFFF4C000000}" name="Connection40" type="1" refreshedVersion="4">
    <dbPr connection="DefaultDir=L:\mid\kja\AEO2016\Runs\reseu\d080315b;Driver={Microsoft Access Text Driver (*.txt, *.csv)};DriverId=27;Extensions=txt,csv,tab,asc;FIL=text;MaxBufferSize=2048;MaxScanRows=25;PageTimeout=5;SafeTransactions=0;Threads=3;UserCommitSync=Yes;" command="SELECT * FROM RESDBOUT.txt"/>
  </connection>
  <connection id="110" xr16:uid="{00000000-0015-0000-FFFF-FFFF4D000000}" name="Connection41" type="1" refreshedVersion="4">
    <dbPr connection="DefaultDir=L:\mid\kja\AEO2016\Runs\reseu\d080315b;Driver={Microsoft Access Text Driver (*.txt, *.csv)};DriverId=27;Extensions=txt,csv,tab,asc;FIL=text;MaxBufferSize=2048;MaxScanRows=25;PageTimeout=5;SafeTransactions=0;Threads=3;UserCommitSync=Yes;" command="SELECT * FROM resdeqp.txt"/>
  </connection>
  <connection id="111" xr16:uid="{00000000-0015-0000-FFFF-FFFF4E000000}" name="Connection42" type="1" refreshedVersion="4">
    <dbPr connection="DefaultDir=L:\mid\kja\AEO2016\Runs\reseu\d080315b;Driver={Microsoft Access Text Driver (*.txt, *.csv)};DriverId=27;Extensions=txt,csv,tab,asc;FIL=text;MaxBufferSize=2048;MaxScanRows=25;PageTimeout=5;SafeTransactions=0;Threads=3;UserCommitSync=Yes;" command="SELECT * FROM RESDBOUT.txt"/>
  </connection>
  <connection id="112" xr16:uid="{00000000-0015-0000-FFFF-FFFF4F000000}" name="Connection43" type="1" refreshedVersion="4">
    <dbPr connection="DefaultDir=L:\mid\kja\AEO2016\Runs\reseu\d080315b;Driver={Microsoft Access Text Driver (*.txt, *.csv)};DriverId=27;Extensions=txt,csv,tab,asc;FIL=text;MaxBufferSize=2048;MaxScanRows=25;PageTimeout=5;SafeTransactions=0;Threads=3;UserCommitSync=Yes;" command="SELECT * FROM resdeqp.txt"/>
  </connection>
  <connection id="113" xr16:uid="{00000000-0015-0000-FFFF-FFFF50000000}" name="Connection44" type="1" refreshedVersion="4">
    <dbPr connection="DefaultDir=L:\mid\kja\AEO2016\Runs\reseu\d080315b;Driver={Microsoft Access Text Driver (*.txt, *.csv)};DriverId=27;Extensions=txt,csv,tab,asc;FIL=text;MaxBufferSize=2048;MaxScanRows=25;PageTimeout=5;SafeTransactions=0;Threads=3;UserCommitSync=Yes;" command="SELECT * FROM RESDBOUT.txt"/>
  </connection>
  <connection id="114" xr16:uid="{00000000-0015-0000-FFFF-FFFF51000000}" name="Connection45" type="1" refreshedVersion="4">
    <dbPr connection="DefaultDir=L:\mid\kja\AEO2016\Runs\reseu\d080315b;Driver={Microsoft Access Text Driver (*.txt, *.csv)};DriverId=27;Extensions=txt,csv,tab,asc;FIL=text;MaxBufferSize=2048;MaxScanRows=25;PageTimeout=5;SafeTransactions=0;Threads=3;UserCommitSync=Yes;" command="SELECT * FROM resdeqp.txt"/>
  </connection>
  <connection id="115" xr16:uid="{00000000-0015-0000-FFFF-FFFF52000000}" name="Connection46" type="1" refreshedVersion="4">
    <dbPr connection="DefaultDir=K:\output\aeo2015\ref2015\d021915a\p1;Driver={Microsoft Access Text Driver (*.txt, *.csv)};DriverId=27;Extensions=txt,csv,tab,asc;FIL=text;MaxBufferSize=2048;MaxScanRows=25;PageTimeout=5;SafeTransactions=0;Threads=3;UserCommitSync=Yes;" command="SELECT * FROM RESDBOUT.txt"/>
  </connection>
  <connection id="116" xr16:uid="{00000000-0015-0000-FFFF-FFFF53000000}" name="Connection47" type="1" refreshedVersion="4">
    <dbPr connection="DefaultDir=K:\output\aeo2015\ref2015\d021915a\p1;Driver={Microsoft Access Text Driver (*.txt, *.csv)};DriverId=27;Extensions=txt,csv,tab,asc;FIL=text;MaxBufferSize=2048;MaxScanRows=25;PageTimeout=5;SafeTransactions=0;Threads=3;UserCommitSync=Yes;" command="SELECT * FROM resdeqp.txt"/>
  </connection>
  <connection id="117" xr16:uid="{00000000-0015-0000-FFFF-FFFF54000000}" name="Connection48"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18" xr16:uid="{00000000-0015-0000-FFFF-FFFF55000000}" name="Connection49"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19" xr16:uid="{00000000-0015-0000-FFFF-FFFF56000000}" name="Connection5" type="1" refreshedVersion="4">
    <dbPr connection="DefaultDir=\\nem2\L\mid\sw2\aeo2015\recs09\d072814c;Driver={Microsoft Access Text Driver (*.txt, *.csv)};DriverId=27;Extensions=txt,csv,tab,asc;FIL=text;MaxBufferSize=2048;MaxScanRows=25;PageTimeout=5;SafeTransactions=0;Threads=3;UserCommitSync=Yes;" command="SELECT * FROM RESDBOUT.txt"/>
  </connection>
  <connection id="120" xr16:uid="{00000000-0015-0000-FFFF-FFFF57000000}" name="Connection50"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21" xr16:uid="{00000000-0015-0000-FFFF-FFFF58000000}" name="Connection51"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22" xr16:uid="{00000000-0015-0000-FFFF-FFFF59000000}" name="Connection52"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23" xr16:uid="{00000000-0015-0000-FFFF-FFFF5A000000}" name="Connection53"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24" xr16:uid="{00000000-0015-0000-FFFF-FFFF5B000000}" name="Connection54"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25" xr16:uid="{00000000-0015-0000-FFFF-FFFF5C000000}" name="Connection55"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26" xr16:uid="{00000000-0015-0000-FFFF-FFFF5D000000}" name="Connection56"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27" xr16:uid="{00000000-0015-0000-FFFF-FFFF5E000000}" name="Connection57"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28" xr16:uid="{00000000-0015-0000-FFFF-FFFF5F000000}" name="Connection58"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29" xr16:uid="{00000000-0015-0000-FFFF-FFFF60000000}" name="Connection59"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30" xr16:uid="{00000000-0015-0000-FFFF-FFFF61000000}" name="Connection6" type="1" refreshedVersion="4">
    <dbPr connection="DefaultDir=\\nem2\L\mid\sw2\aeo2015\recs09\d072814c;Driver={Microsoft Access Text Driver (*.txt, *.csv)};DriverId=27;Extensions=txt,csv,tab,asc;FIL=text;MaxBufferSize=2048;MaxScanRows=25;PageTimeout=5;SafeTransactions=0;Threads=3;UserCommitSync=Yes;" command="SELECT * FROM RESDBOUT.txt"/>
  </connection>
  <connection id="131" xr16:uid="{00000000-0015-0000-FFFF-FFFF62000000}" name="Connection60"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32" xr16:uid="{00000000-0015-0000-FFFF-FFFF63000000}" name="Connection61"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33" xr16:uid="{00000000-0015-0000-FFFF-FFFF64000000}" name="Connection62"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34" xr16:uid="{00000000-0015-0000-FFFF-FFFF65000000}" name="Connection63"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35" xr16:uid="{00000000-0015-0000-FFFF-FFFF66000000}" name="Connection64"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36" xr16:uid="{00000000-0015-0000-FFFF-FFFF67000000}" name="Connection65"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37" xr16:uid="{00000000-0015-0000-FFFF-FFFF68000000}" name="Connection66"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38" xr16:uid="{00000000-0015-0000-FFFF-FFFF69000000}" name="Connection67"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39" xr16:uid="{00000000-0015-0000-FFFF-FFFF6A000000}" name="Connection68"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40" xr16:uid="{00000000-0015-0000-FFFF-FFFF6B000000}" name="Connection69"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41" xr16:uid="{00000000-0015-0000-FFFF-FFFF6C000000}" name="Connection7" type="1" refreshedVersion="4">
    <dbPr connection="DefaultDir=\\nem2\L\mid\sw2\aeo2015\recs09\d072814c;Driver={Microsoft Access Text Driver (*.txt, *.csv)};DriverId=27;Extensions=txt,csv,tab,asc;FIL=text;MaxBufferSize=2048;MaxScanRows=25;PageTimeout=5;SafeTransactions=0;Threads=3;UserCommitSync=Yes;" command="SELECT * FROM resdeqp.txt"/>
  </connection>
  <connection id="142" xr16:uid="{00000000-0015-0000-FFFF-FFFF6D000000}" name="Connection70"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43" xr16:uid="{00000000-0015-0000-FFFF-FFFF6E000000}" name="Connection71"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44" xr16:uid="{00000000-0015-0000-FFFF-FFFF6F000000}" name="Connection72" type="1" refreshedVersion="4">
    <dbPr connection="DefaultDir=L:\mid\kja\AEO2016\Runs\shind\d113015b;Driver={Microsoft Access Text Driver (*.txt, *.csv)};DriverId=27;Extensions=txt,csv,tab,asc;FIL=text;MaxBufferSize=2048;MaxScanRows=25;PageTimeout=5;SafeTransactions=0;Threads=3;UserCommitSync=Yes;" command="SELECT * FROM RESDBOUT.txt"/>
  </connection>
  <connection id="145" xr16:uid="{00000000-0015-0000-FFFF-FFFF70000000}" name="Connection73" type="1" refreshedVersion="4">
    <dbPr connection="DefaultDir=L:\mid\kja\AEO2016\Runs\shind\d113015b;Driver={Microsoft Access Text Driver (*.txt, *.csv)};DriverId=27;Extensions=txt,csv,tab,asc;FIL=text;MaxBufferSize=2048;MaxScanRows=25;PageTimeout=5;SafeTransactions=0;Threads=3;UserCommitSync=Yes;" command="SELECT * FROM resdeqp.txt"/>
  </connection>
  <connection id="146" xr16:uid="{00000000-0015-0000-FFFF-FFFF71000000}" name="Connection74" type="1" refreshedVersion="5">
    <dbPr connection="DefaultDir=K:\output\aeo2016\ref2016\d032416a\p1;Driver={Microsoft Access Text Driver (*.txt, *.csv)};DriverId=27;Extensions=txt,csv,tab,asc;FIL=text;MaxBufferSize=2048;MaxScanRows=25;PageTimeout=5;SafeTransactions=0;Threads=3;UserCommitSync=Yes;" command="SELECT * FROM RESDBOUT.txt"/>
  </connection>
  <connection id="147" xr16:uid="{00000000-0015-0000-FFFF-FFFF72000000}" name="Connection75" type="1" refreshedVersion="5">
    <dbPr connection="DefaultDir=K:\output\aeo2016\ref2016\d032416a\p1;Driver={Microsoft Access Text Driver (*.txt, *.csv)};DriverId=27;Extensions=txt,csv,tab,asc;FIL=text;MaxBufferSize=2048;MaxScanRows=25;PageTimeout=5;SafeTransactions=0;Threads=3;UserCommitSync=Yes;" command="SELECT * FROM resdeqp.txt"/>
  </connection>
  <connection id="148" xr16:uid="{00000000-0015-0000-FFFF-FFFF73000000}" name="Connection76"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49" xr16:uid="{00000000-0015-0000-FFFF-FFFF74000000}" name="Connection77" type="1" refreshedVersion="5">
    <dbPr connection="DefaultDir=\\eianas02\OEA\KJA\Desktop;Driver={Microsoft Access Text Driver (*.txt, *.csv)};DriverId=27;Extensions=txt,csv,tab,asc;FIL=text;MaxBufferSize=2048;MaxScanRows=25;PageTimeout=5;SafeTransactions=0;Threads=3;UserCommitSync=Yes;" command="SELECT * FROM resdeqp.txt"/>
  </connection>
  <connection id="150" xr16:uid="{00000000-0015-0000-FFFF-FFFF75000000}" name="Connection78"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51" xr16:uid="{00000000-0015-0000-FFFF-FFFF76000000}" name="Connection79" type="1" refreshedVersion="5">
    <dbPr connection="DefaultDir=\\eianas02\OEA\KJA\Desktop;Driver={Microsoft Access Text Driver (*.txt, *.csv)};DriverId=27;Extensions=txt,csv,tab,asc;FIL=text;MaxBufferSize=2048;MaxScanRows=25;PageTimeout=5;SafeTransactions=0;Threads=3;UserCommitSync=Yes;" command="SELECT * FROM resdeqp.txt"/>
  </connection>
  <connection id="152" xr16:uid="{00000000-0015-0000-FFFF-FFFF77000000}" name="Connection8" type="1" refreshedVersion="4">
    <dbPr connection="DefaultDir=\\Nem2\l\mid\sw2\aeo2015\111d\d090814a;Driver={Microsoft Access Text Driver (*.txt, *.csv)};DriverId=27;Extensions=txt,csv,tab,asc;FIL=text;MaxBufferSize=2048;MaxScanRows=25;PageTimeout=5;SafeTransactions=0;Threads=3;UserCommitSync=Yes;" command="SELECT * FROM RESDBOUT.txt"/>
  </connection>
  <connection id="153" xr16:uid="{00000000-0015-0000-FFFF-FFFF78000000}" name="Connection80"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54" xr16:uid="{00000000-0015-0000-FFFF-FFFF79000000}" name="Connection81"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55" xr16:uid="{00000000-0015-0000-FFFF-FFFF7A000000}" name="Connection82" type="1" refreshedVersion="5">
    <dbPr connection="DefaultDir=\\eianas02\OEA\KJA\Desktop;Driver={Microsoft Access Text Driver (*.txt, *.csv)};DriverId=27;Extensions=txt,csv,tab,asc;FIL=text;MaxBufferSize=2048;MaxScanRows=25;PageTimeout=5;SafeTransactions=0;Threads=3;UserCommitSync=Yes;" command="SELECT * FROM resdeqp.txt"/>
  </connection>
  <connection id="156" xr16:uid="{00000000-0015-0000-FFFF-FFFF7B000000}" name="Connection83"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57" xr16:uid="{00000000-0015-0000-FFFF-FFFF7C000000}" name="Connection84" type="1" refreshedVersion="5">
    <dbPr connection="DefaultDir=\\eianas02\OEA\KJA\Desktop;Driver={Microsoft Access Text Driver (*.txt, *.csv)};DriverId=27;Extensions=txt,csv,tab,asc;FIL=text;MaxBufferSize=2048;MaxScanRows=25;PageTimeout=5;SafeTransactions=0;Threads=3;UserCommitSync=Yes;" command="SELECT * FROM resdeqp.txt"/>
  </connection>
  <connection id="158" xr16:uid="{00000000-0015-0000-FFFF-FFFF7D000000}" name="Connection85"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59" xr16:uid="{00000000-0015-0000-FFFF-FFFF7E000000}" name="Connection86" type="1" refreshedVersion="5">
    <dbPr connection="DefaultDir=\\eianas02\OEA\KJA\Desktop;Driver={Microsoft Access Text Driver (*.txt, *.csv)};DriverId=27;Extensions=txt,csv,tab,asc;FIL=text;MaxBufferSize=2048;MaxScanRows=25;PageTimeout=5;SafeTransactions=0;Threads=3;UserCommitSync=Yes;" command="SELECT * FROM resdeqp.txt"/>
  </connection>
  <connection id="160" xr16:uid="{00000000-0015-0000-FFFF-FFFF7F000000}" name="Connection87"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61" xr16:uid="{00000000-0015-0000-FFFF-FFFF80000000}" name="Connection88" type="1" refreshedVersion="5">
    <dbPr connection="DefaultDir=\\eianas02\OEA\KJA\Desktop;Driver={Microsoft Access Text Driver (*.txt, *.csv)};DriverId=27;Extensions=txt,csv,tab,asc;FIL=text;MaxBufferSize=2048;MaxScanRows=25;PageTimeout=5;SafeTransactions=0;Threads=3;UserCommitSync=Yes;" command="SELECT * FROM resdeqp.txt"/>
  </connection>
  <connection id="162" xr16:uid="{00000000-0015-0000-FFFF-FFFF81000000}" name="Connection89"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63" xr16:uid="{00000000-0015-0000-FFFF-FFFF82000000}" name="Connection9" type="1" refreshedVersion="4">
    <dbPr connection="DefaultDir=\\Nem2\l\mid\sw2\aeo2015\111d\d090814a;Driver={Microsoft Access Text Driver (*.txt, *.csv)};DriverId=27;Extensions=txt,csv,tab,asc;FIL=text;MaxBufferSize=2048;MaxScanRows=25;PageTimeout=5;SafeTransactions=0;Threads=3;UserCommitSync=Yes;" command="SELECT * FROM resdeqp.txt"/>
  </connection>
  <connection id="164" xr16:uid="{00000000-0015-0000-FFFF-FFFF83000000}" name="Connection90" type="1" refreshedVersion="5">
    <dbPr connection="DefaultDir=\\eianas02\OEA\KJA\Desktop;Driver={Microsoft Access Text Driver (*.txt, *.csv)};DriverId=27;Extensions=txt,csv,tab,asc;FIL=text;MaxBufferSize=2048;MaxScanRows=25;PageTimeout=5;SafeTransactions=0;Threads=3;UserCommitSync=Yes;" command="SELECT * FROM resdeqp.txt"/>
  </connection>
  <connection id="165" xr16:uid="{00000000-0015-0000-FFFF-FFFF84000000}" name="Connection91" type="1" refreshedVersion="5">
    <dbPr connection="DefaultDir=\\eianas02\OEA\KJA\Desktop;Driver={Microsoft Access Text Driver (*.txt, *.csv)};DriverId=27;Extensions=txt,csv,tab,asc;FIL=text;MaxBufferSize=2048;MaxScanRows=25;PageTimeout=5;SafeTransactions=0;Threads=3;UserCommitSync=Yes;" command="SELECT * FROM RESDBOUT.txt"/>
  </connection>
  <connection id="166" xr16:uid="{00000000-0015-0000-FFFF-FFFF85000000}" name="Connection92" type="1" refreshedVersion="5">
    <dbPr connection="DefaultDir=\\eianas02\OEA\KJA\Desktop;Driver={Microsoft Access Text Driver (*.txt, *.csv)};DriverId=27;Extensions=txt,csv,tab,asc;FIL=text;MaxBufferSize=2048;MaxScanRows=25;PageTimeout=5;SafeTransactions=0;Threads=3;UserCommitSync=Yes;" command="SELECT * FROM resdeqp.txt"/>
  </connection>
  <connection id="167" xr16:uid="{00000000-0015-0000-FFFF-FFFF86000000}" name="Connection93" type="1" refreshedVersion="5">
    <dbPr connection="DefaultDir=K:\output\aeo2016\ref2016\d032416a\p1;Driver={Microsoft Access Text Driver (*.txt, *.csv)};DriverId=27;Extensions=txt,csv,tab,asc;FIL=text;MaxBufferSize=2048;MaxScanRows=25;PageTimeout=5;SafeTransactions=0;Threads=3;UserCommitSync=Yes;" command="SELECT * FROM RESDBOUT.txt"/>
  </connection>
  <connection id="168" xr16:uid="{00000000-0015-0000-FFFF-FFFF87000000}" name="Connection94" type="1" refreshedVersion="5">
    <dbPr connection="DefaultDir=K:\output\aeo2016\ref2016\d032416a\p1;Driver={Microsoft Access Text Driver (*.txt, *.csv)};DriverId=27;Extensions=txt,csv,tab,asc;FIL=text;MaxBufferSize=2048;MaxScanRows=25;PageTimeout=5;SafeTransactions=0;Threads=3;UserCommitSync=Yes;" command="SELECT * FROM resdeqp.txt"/>
  </connection>
  <connection id="169" xr16:uid="{00000000-0015-0000-FFFF-FFFF88000000}" name="Connection95" type="1" refreshedVersion="5">
    <dbPr connection="DefaultDir=K:\output\aeo2017\ref2017\d083116a\p1;Driver={Microsoft Access Text Driver (*.txt, *.csv)};DriverId=27;Extensions=txt,csv,tab,asc;FIL=text;MaxBufferSize=2048;MaxScanRows=25;PageTimeout=5;SafeTransactions=0;Threads=3;UserCommitSync=Yes;" command="SELECT * FROM RESDBOUT.txt"/>
  </connection>
  <connection id="170" xr16:uid="{00000000-0015-0000-FFFF-FFFF89000000}" name="Connection96" type="1" refreshedVersion="5">
    <dbPr connection="DefaultDir=K:\output\aeo2017\ref2017\d083116a\p1;Driver={Microsoft Access Text Driver (*.txt, *.csv)};DriverId=27;Extensions=txt,csv,tab,asc;FIL=text;MaxBufferSize=2048;MaxScanRows=25;PageTimeout=5;SafeTransactions=0;Threads=3;UserCommitSync=Yes;" command="SELECT * FROM resdeqp.txt"/>
  </connection>
  <connection id="171" xr16:uid="{00000000-0015-0000-FFFF-FFFF8A000000}" name="Connection97" type="1" refreshedVersion="5">
    <dbPr connection="DefaultDir=K:\output\aeo2017\ref2017\d120816a\p1;Driver={Microsoft Access Text Driver (*.txt, *.csv)};DriverId=27;Extensions=txt,csv,tab,asc;FIL=text;MaxBufferSize=2048;MaxScanRows=25;PageTimeout=5;SafeTransactions=0;Threads=3;UserCommitSync=Yes;" command="SELECT * FROM RESDBOUT.txt"/>
  </connection>
  <connection id="172" xr16:uid="{00000000-0015-0000-FFFF-FFFF8B000000}" name="Connection98" type="1" refreshedVersion="5">
    <dbPr connection="DefaultDir=K:\output\aeo2017\ref2017\d120816a\p1;Driver={Microsoft Access Text Driver (*.txt, *.csv)};DriverId=27;Extensions=txt,csv,tab,asc;FIL=text;MaxBufferSize=2048;MaxScanRows=25;PageTimeout=5;SafeTransactions=0;Threads=3;UserCommitSync=Yes;" command="SELECT * FROM resdeqp.txt"/>
  </connection>
  <connection id="173" xr16:uid="{00000000-0015-0000-FFFF-FFFF8C000000}" name="Connection99" type="1" refreshedVersion="5">
    <dbPr connection="DefaultDir=K:\output\aeo2017\ref2017\d120816a\p1;Driver={Microsoft Access Text Driver (*.txt, *.csv)};DriverId=27;Extensions=txt,csv,tab,asc;FIL=text;MaxBufferSize=2048;MaxScanRows=25;PageTimeout=5;SafeTransactions=0;Threads=3;UserCommitSync=Yes;" command="SELECT * FROM RESDBOUT.txt"/>
  </connection>
</connections>
</file>

<file path=xl/sharedStrings.xml><?xml version="1.0" encoding="utf-8"?>
<sst xmlns="http://schemas.openxmlformats.org/spreadsheetml/2006/main" count="4157" uniqueCount="1345">
  <si>
    <t>ENDUSE</t>
  </si>
  <si>
    <t>YEAR</t>
  </si>
  <si>
    <t>EQPCLASS</t>
  </si>
  <si>
    <t>(All)</t>
  </si>
  <si>
    <t>FUEL</t>
  </si>
  <si>
    <t>BLDG</t>
  </si>
  <si>
    <t>CDIV</t>
  </si>
  <si>
    <t>Sum of CONSUMPTION</t>
  </si>
  <si>
    <t>Sum of EQSTOCK</t>
  </si>
  <si>
    <t>Distillate</t>
  </si>
  <si>
    <t>Natural Gas</t>
  </si>
  <si>
    <t>Kerosene</t>
  </si>
  <si>
    <t>LPG</t>
  </si>
  <si>
    <t>Wood</t>
  </si>
  <si>
    <t>EQPTYPE</t>
  </si>
  <si>
    <t>Sum of TotalPurchase</t>
  </si>
  <si>
    <t>2 Middle Atlantic</t>
  </si>
  <si>
    <t>1 New England</t>
  </si>
  <si>
    <t>3 East North Central</t>
  </si>
  <si>
    <t>4 West North Central</t>
  </si>
  <si>
    <t>5 South Atlantic</t>
  </si>
  <si>
    <t>6 East South Central</t>
  </si>
  <si>
    <t>7 West South Central</t>
  </si>
  <si>
    <t>8 Mountain</t>
  </si>
  <si>
    <t>9 Pacific</t>
  </si>
  <si>
    <t>Sum of HOUSEHOLDS</t>
  </si>
  <si>
    <t>Division</t>
  </si>
  <si>
    <t>Total</t>
  </si>
  <si>
    <t>Fuel</t>
  </si>
  <si>
    <t>DivisionList</t>
  </si>
  <si>
    <t>FuelList</t>
  </si>
  <si>
    <t>BuildingList</t>
  </si>
  <si>
    <t>EndUseList</t>
  </si>
  <si>
    <t>SelectedDivision</t>
  </si>
  <si>
    <t>SelectedFuel</t>
  </si>
  <si>
    <t>SelectedBuilding</t>
  </si>
  <si>
    <t>SelectedEndUse</t>
  </si>
  <si>
    <t>Summary Historical Data with NEMS Projections</t>
  </si>
  <si>
    <t>Chart Selections:</t>
  </si>
  <si>
    <t>Census Division:</t>
  </si>
  <si>
    <t>Fuel:</t>
  </si>
  <si>
    <t>Building:</t>
  </si>
  <si>
    <t>End Use:</t>
  </si>
  <si>
    <t>Selections:</t>
  </si>
  <si>
    <t>Building</t>
  </si>
  <si>
    <t>End Use</t>
  </si>
  <si>
    <t>Deflator Base Year</t>
  </si>
  <si>
    <t>Price Conversion Factor</t>
  </si>
  <si>
    <t>Availability</t>
  </si>
  <si>
    <t>EndUse</t>
  </si>
  <si>
    <t>Plot?</t>
  </si>
  <si>
    <t>Projected</t>
  </si>
  <si>
    <t>Historical</t>
  </si>
  <si>
    <t>Consumption</t>
  </si>
  <si>
    <t>Intensity</t>
  </si>
  <si>
    <t>Prices</t>
  </si>
  <si>
    <t>Quad</t>
  </si>
  <si>
    <t>&lt;&lt; Insert</t>
  </si>
  <si>
    <t>Chained Price Deflator</t>
  </si>
  <si>
    <t>rebase</t>
  </si>
  <si>
    <t>Current-Dollar and "Real" Gross Domestic Product</t>
  </si>
  <si>
    <t>(Seasonally adjusted annual rates)</t>
  </si>
  <si>
    <t>GDP in billions of current dollars</t>
  </si>
  <si>
    <t>Data</t>
  </si>
  <si>
    <t>Sum of 1990</t>
  </si>
  <si>
    <t>Sum of 1991</t>
  </si>
  <si>
    <t>Sum of 1992</t>
  </si>
  <si>
    <t>Sum of 1993</t>
  </si>
  <si>
    <t>Sum of 1994</t>
  </si>
  <si>
    <t>Sum of 1995</t>
  </si>
  <si>
    <t>Sum of 1996</t>
  </si>
  <si>
    <t>Sum of 1997</t>
  </si>
  <si>
    <t>Sum of 1998</t>
  </si>
  <si>
    <t>Sum of 1999</t>
  </si>
  <si>
    <t>Sum of 2000</t>
  </si>
  <si>
    <t>First Year of NEMS Projections to Plot</t>
  </si>
  <si>
    <t>Sum of 2001</t>
  </si>
  <si>
    <t>Housing Stock</t>
  </si>
  <si>
    <t>PC</t>
  </si>
  <si>
    <t>TV</t>
  </si>
  <si>
    <t>Cooking</t>
  </si>
  <si>
    <t>Cooling</t>
  </si>
  <si>
    <t>ClothesWash</t>
  </si>
  <si>
    <t>Dryer</t>
  </si>
  <si>
    <t>DishWash</t>
  </si>
  <si>
    <t>FurnaceFans</t>
  </si>
  <si>
    <t>Freezer</t>
  </si>
  <si>
    <t>Heating</t>
  </si>
  <si>
    <t>HotWater</t>
  </si>
  <si>
    <t>Refrigerator</t>
  </si>
  <si>
    <t>OtherAppl</t>
  </si>
  <si>
    <t>SecHeating</t>
  </si>
  <si>
    <t>EL</t>
  </si>
  <si>
    <t>Type</t>
  </si>
  <si>
    <t>ElecMotors</t>
  </si>
  <si>
    <t>ElecHtgElements</t>
  </si>
  <si>
    <t>Electronics</t>
  </si>
  <si>
    <t>Lighting</t>
  </si>
  <si>
    <t xml:space="preserve"> </t>
  </si>
  <si>
    <t>Electricity</t>
  </si>
  <si>
    <t>Solar</t>
  </si>
  <si>
    <t>Mobile</t>
  </si>
  <si>
    <t>RECS Year</t>
  </si>
  <si>
    <t>NEMS price base year for internal calculations</t>
  </si>
  <si>
    <t>Squarefootage</t>
  </si>
  <si>
    <t>MMBtu/HH</t>
  </si>
  <si>
    <t>MMBtu/1000sqft</t>
  </si>
  <si>
    <t>mill units</t>
  </si>
  <si>
    <t>Average SquareFootage</t>
  </si>
  <si>
    <t>Total SquareFootage (millions)</t>
  </si>
  <si>
    <t>Avg</t>
  </si>
  <si>
    <t>Sqft</t>
  </si>
  <si>
    <t>Sum of 2002</t>
  </si>
  <si>
    <t>Sum of 2003</t>
  </si>
  <si>
    <t>Sum of 2004</t>
  </si>
  <si>
    <t>Sum of 2005</t>
  </si>
  <si>
    <t>Sum of 2006</t>
  </si>
  <si>
    <t>DV</t>
  </si>
  <si>
    <t>Average of NEWEFF</t>
  </si>
  <si>
    <t>Average of EXEFF</t>
  </si>
  <si>
    <t>Sum of 2007</t>
  </si>
  <si>
    <t>Number of Households</t>
  </si>
  <si>
    <t>Million Square Feet</t>
  </si>
  <si>
    <t>Number of Starts</t>
  </si>
  <si>
    <t>RunDescription</t>
  </si>
  <si>
    <t>NEMS Residential Database</t>
  </si>
  <si>
    <t>Source for Files</t>
  </si>
  <si>
    <t>RunID</t>
  </si>
  <si>
    <t>Number of units</t>
  </si>
  <si>
    <t>Sum of TOTPURCHASE</t>
  </si>
  <si>
    <t>bill sqft</t>
  </si>
  <si>
    <t>CL</t>
  </si>
  <si>
    <t>Dehumidifier</t>
  </si>
  <si>
    <t>CeilingFan</t>
  </si>
  <si>
    <t>CoffeeMaker</t>
  </si>
  <si>
    <t>Microwave</t>
  </si>
  <si>
    <t>SecuritySys</t>
  </si>
  <si>
    <t>Rechargeable</t>
  </si>
  <si>
    <t>CENT_AIR</t>
  </si>
  <si>
    <t>CL_WASH</t>
  </si>
  <si>
    <t>DIST_FA</t>
  </si>
  <si>
    <t>DIST_RAD</t>
  </si>
  <si>
    <t>DIST_WH</t>
  </si>
  <si>
    <t>DS_WASH</t>
  </si>
  <si>
    <t>ELEC_DRY</t>
  </si>
  <si>
    <t>ELEC_HP</t>
  </si>
  <si>
    <t>ELEC_RAD</t>
  </si>
  <si>
    <t>ELEC_STV</t>
  </si>
  <si>
    <t>ELEC_WH</t>
  </si>
  <si>
    <t>FREZ</t>
  </si>
  <si>
    <t>GEO_HP</t>
  </si>
  <si>
    <t>LPG_FA</t>
  </si>
  <si>
    <t>LPG_STV</t>
  </si>
  <si>
    <t>LPG_WH</t>
  </si>
  <si>
    <t>NG_DRY</t>
  </si>
  <si>
    <t>NG_FA</t>
  </si>
  <si>
    <t>NG_HP</t>
  </si>
  <si>
    <t>NG_RAD</t>
  </si>
  <si>
    <t>NG_STV</t>
  </si>
  <si>
    <t>NG_WH</t>
  </si>
  <si>
    <t>REFR</t>
  </si>
  <si>
    <t>ROOM_AIR</t>
  </si>
  <si>
    <t>SOLAR_WH</t>
  </si>
  <si>
    <t>WOOD_HT</t>
  </si>
  <si>
    <t xml:space="preserve">Selections are possible for which some of the chart variables are not defined.  Rather than generating an error, the affected charts will display blank or zero data.  </t>
  </si>
  <si>
    <t>End-Use Equipment</t>
  </si>
  <si>
    <t>Efficiency Metric</t>
  </si>
  <si>
    <t>Space Heating</t>
  </si>
  <si>
    <t>Electric Furnace</t>
  </si>
  <si>
    <t>COP</t>
  </si>
  <si>
    <t>AFUE</t>
  </si>
  <si>
    <t>Natural Gas Heat Pump</t>
  </si>
  <si>
    <t>Wood Stove</t>
  </si>
  <si>
    <t>Space Cooling</t>
  </si>
  <si>
    <t>EER</t>
  </si>
  <si>
    <t>Water Heating</t>
  </si>
  <si>
    <t>Solar Water Heater</t>
  </si>
  <si>
    <t>kWh / yr</t>
  </si>
  <si>
    <t>Thermal Efficiency (Btu Out / Btu In)</t>
  </si>
  <si>
    <t>Clothes Drying</t>
  </si>
  <si>
    <t xml:space="preserve">Electric Clothes Dryer </t>
  </si>
  <si>
    <t xml:space="preserve">Natural Gas Clothes Dryer </t>
  </si>
  <si>
    <t>Clothes Washing</t>
  </si>
  <si>
    <t>Dishwashing</t>
  </si>
  <si>
    <t xml:space="preserve">Dishwasher </t>
  </si>
  <si>
    <t>Furnace Fans and Boiler Circulation Pumps</t>
  </si>
  <si>
    <t>Refrigeration</t>
  </si>
  <si>
    <t>Freezing</t>
  </si>
  <si>
    <t>Televisions and Set-Top Boxes</t>
  </si>
  <si>
    <t>PCs and Related Equipment</t>
  </si>
  <si>
    <t>Electric Other</t>
  </si>
  <si>
    <t>Security System</t>
  </si>
  <si>
    <t>Distributed Generation</t>
  </si>
  <si>
    <t>Electrical Efficiency</t>
  </si>
  <si>
    <t>Fuel Cell</t>
  </si>
  <si>
    <t>Small Wind Turbine</t>
  </si>
  <si>
    <t>DS</t>
  </si>
  <si>
    <t>GS</t>
  </si>
  <si>
    <t>KS</t>
  </si>
  <si>
    <t>LG</t>
  </si>
  <si>
    <t>WD</t>
  </si>
  <si>
    <t>Video Game Consoles</t>
  </si>
  <si>
    <t>(separate database)</t>
  </si>
  <si>
    <t>Delivered energy, mmBtu</t>
  </si>
  <si>
    <t>Values</t>
  </si>
  <si>
    <t>Sum of 2008</t>
  </si>
  <si>
    <t>Sum of 2009</t>
  </si>
  <si>
    <t>Stocks</t>
  </si>
  <si>
    <t>FP</t>
  </si>
  <si>
    <t>Sum of NON_IECC09</t>
  </si>
  <si>
    <t>Sum of IECC2009</t>
  </si>
  <si>
    <t>Sum of ESTAR</t>
  </si>
  <si>
    <t>Sum of IECC+40%</t>
  </si>
  <si>
    <t>Sum of BEST</t>
  </si>
  <si>
    <t>&lt;&lt;&lt; Insert</t>
  </si>
  <si>
    <t>1987 $/mmBtu</t>
  </si>
  <si>
    <t>Sum of S_BEST</t>
  </si>
  <si>
    <t>Sum of I_NON_IECC09</t>
  </si>
  <si>
    <t>Sum of I_IECC2009</t>
  </si>
  <si>
    <t>Sum of I_ESTAR</t>
  </si>
  <si>
    <t>Sum of I_IECC+40%</t>
  </si>
  <si>
    <t>Sum of I_BEST</t>
  </si>
  <si>
    <t>Sum of S_NON_IECC09</t>
  </si>
  <si>
    <t>Sum of S_IECC2009</t>
  </si>
  <si>
    <t>Sum of S_ESTAR</t>
  </si>
  <si>
    <t>Sum of S_IECC+40%</t>
  </si>
  <si>
    <t>HT</t>
  </si>
  <si>
    <t>SF</t>
  </si>
  <si>
    <t>ST</t>
  </si>
  <si>
    <t>SF Total</t>
  </si>
  <si>
    <t>ST Total</t>
  </si>
  <si>
    <t>HousingStarts</t>
  </si>
  <si>
    <t>Sum of TOTINVEST</t>
  </si>
  <si>
    <t>Displays investment and subsidy, as well as annual new housing unit count, by shell type in this table -- note total expenditures on equipment or shell = consumer investment ("Sum of I_")  + subsidy ("Sum of S_")</t>
  </si>
  <si>
    <t>GSL-CFL</t>
  </si>
  <si>
    <t>GSL-LED</t>
  </si>
  <si>
    <t>REF-CFL</t>
  </si>
  <si>
    <t>REF-HAL</t>
  </si>
  <si>
    <t>REF-LED</t>
  </si>
  <si>
    <t>EXT-CFL</t>
  </si>
  <si>
    <t>EXT-HPS</t>
  </si>
  <si>
    <t>EXT-LED</t>
  </si>
  <si>
    <t>LFL-LED</t>
  </si>
  <si>
    <t>LFL-T12</t>
  </si>
  <si>
    <t>LFL-T8</t>
  </si>
  <si>
    <r>
      <t xml:space="preserve">See </t>
    </r>
    <r>
      <rPr>
        <b/>
        <i/>
        <sz val="11"/>
        <rFont val="Calibri"/>
        <family val="2"/>
        <scheme val="minor"/>
      </rPr>
      <t>Units</t>
    </r>
    <r>
      <rPr>
        <b/>
        <sz val="11"/>
        <rFont val="Calibri"/>
        <family val="2"/>
        <scheme val="minor"/>
      </rPr>
      <t xml:space="preserve"> tab for efficiency metric by end use</t>
    </r>
  </si>
  <si>
    <t>Last Year of SEDS Historical Data from EIA Web</t>
  </si>
  <si>
    <t>Price index base year for display</t>
  </si>
  <si>
    <t>Please Set Parameters for Deflating and Display</t>
  </si>
  <si>
    <t>Last Change</t>
  </si>
  <si>
    <t>Census division</t>
  </si>
  <si>
    <t>^ Insert line above ^</t>
  </si>
  <si>
    <t>General BEA Link</t>
  </si>
  <si>
    <t>Direct link to spreadsheet data</t>
  </si>
  <si>
    <t>Interactive data table browser</t>
  </si>
  <si>
    <t>RECS Housing Stocks (millions of housing units)</t>
  </si>
  <si>
    <t>Deflator</t>
  </si>
  <si>
    <t>Million dollars</t>
  </si>
  <si>
    <t>Billion Btu</t>
  </si>
  <si>
    <t>A</t>
  </si>
  <si>
    <t>date</t>
  </si>
  <si>
    <t>value</t>
  </si>
  <si>
    <t>Year</t>
  </si>
  <si>
    <t>RECS Total Floorspace (millions of square feet)</t>
  </si>
  <si>
    <t>All</t>
  </si>
  <si>
    <t>U.S. Total</t>
  </si>
  <si>
    <t>RECS Average Heated Floorspace (square feet)</t>
  </si>
  <si>
    <t>Millions of housing units</t>
  </si>
  <si>
    <t>Floorspace</t>
  </si>
  <si>
    <t>State Energy Data System</t>
  </si>
  <si>
    <t>State Codes and Descriptions</t>
  </si>
  <si>
    <t xml:space="preserve">The State Codes are 2-character codes, following the U.S. Postal Service State abbreviations. Geographic </t>
  </si>
  <si>
    <t xml:space="preserve">areas used throughout SEDS includes the 50 States and the District of Columbia, and the United States. </t>
  </si>
  <si>
    <t>For production of crude oil and natural gas, Federal offshore regions are identified by X3 and X5.</t>
  </si>
  <si>
    <t>State Code</t>
  </si>
  <si>
    <t>State Name</t>
  </si>
  <si>
    <t>Census Division</t>
  </si>
  <si>
    <t>AK</t>
  </si>
  <si>
    <t>Alaska</t>
  </si>
  <si>
    <t>AL</t>
  </si>
  <si>
    <t>Alabama</t>
  </si>
  <si>
    <t>AR</t>
  </si>
  <si>
    <t>Arkansas</t>
  </si>
  <si>
    <t>AZ</t>
  </si>
  <si>
    <t>Arizona</t>
  </si>
  <si>
    <t>CA</t>
  </si>
  <si>
    <t>California</t>
  </si>
  <si>
    <t>CO</t>
  </si>
  <si>
    <t>Colorado</t>
  </si>
  <si>
    <t>CT</t>
  </si>
  <si>
    <t>Connecticut</t>
  </si>
  <si>
    <t>DC</t>
  </si>
  <si>
    <t>District of Columbia</t>
  </si>
  <si>
    <t>DE</t>
  </si>
  <si>
    <t>Delaware</t>
  </si>
  <si>
    <t>FL</t>
  </si>
  <si>
    <t>Florida</t>
  </si>
  <si>
    <t>GA</t>
  </si>
  <si>
    <t>Georgia</t>
  </si>
  <si>
    <t>HI</t>
  </si>
  <si>
    <t>Hawaii</t>
  </si>
  <si>
    <t>IA</t>
  </si>
  <si>
    <t>Iowa</t>
  </si>
  <si>
    <t>ID</t>
  </si>
  <si>
    <t>Idaho</t>
  </si>
  <si>
    <t>IL</t>
  </si>
  <si>
    <t>Illinois</t>
  </si>
  <si>
    <t>IN</t>
  </si>
  <si>
    <t>Indiana</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</si>
  <si>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</si>
  <si>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</si>
  <si>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</si>
  <si>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</si>
  <si>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</si>
  <si>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</si>
  <si>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</si>
  <si>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</si>
  <si>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</si>
  <si>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</si>
  <si>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</si>
  <si>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</si>
  <si>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</si>
  <si>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</si>
  <si>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</si>
  <si>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</si>
  <si>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</si>
  <si>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</si>
  <si>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</si>
  <si>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</si>
  <si>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</si>
  <si>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</si>
  <si>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</si>
  <si>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</si>
  <si>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</si>
  <si>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</si>
  <si>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</si>
  <si>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</si>
  <si>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</si>
  <si>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</si>
  <si>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</si>
  <si>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</si>
  <si>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</si>
  <si>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</si>
  <si>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</si>
  <si>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</si>
  <si>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</si>
  <si>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</si>
  <si>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</si>
  <si>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</si>
  <si>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</si>
  <si>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</si>
  <si>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</si>
  <si>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</si>
  <si>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</si>
  <si>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</si>
  <si>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</si>
  <si>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</si>
  <si>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</si>
  <si>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</si>
  <si>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</si>
  <si>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</si>
  <si>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</si>
  <si>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</si>
  <si>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</si>
  <si>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</si>
  <si>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</si>
  <si>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</si>
  <si>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</si>
  <si>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</si>
  <si>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</si>
  <si>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</si>
  <si>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</si>
  <si>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</si>
  <si>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</si>
  <si>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</si>
  <si>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</si>
  <si>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</si>
  <si>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</si>
  <si>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X3</t>
  </si>
  <si>
    <t>Federal Offshore, Gulf of Mexico</t>
  </si>
  <si>
    <t>X5</t>
  </si>
  <si>
    <t>Federa Offshore, Pacific</t>
  </si>
  <si>
    <t>US</t>
  </si>
  <si>
    <t>United States</t>
  </si>
  <si>
    <t>1date</t>
  </si>
  <si>
    <t>Source</t>
  </si>
  <si>
    <t>SEDS.ESRCB.AL.A</t>
  </si>
  <si>
    <t>SEDS.ESRCB.AK.A</t>
  </si>
  <si>
    <t>SEDS.ESRCB.AZ.A</t>
  </si>
  <si>
    <t>SEDS.ESRCB.AR.A</t>
  </si>
  <si>
    <t>SEDS.ESRCB.CA.A</t>
  </si>
  <si>
    <t>SEDS.ESRCB.CO.A</t>
  </si>
  <si>
    <t>SEDS.ESRCB.CT.A</t>
  </si>
  <si>
    <t>SEDS.ESRCB.DE.A</t>
  </si>
  <si>
    <t>SEDS.ESRCB.DC.A</t>
  </si>
  <si>
    <t>SEDS.ESRCB.FL.A</t>
  </si>
  <si>
    <t>SEDS.ESRCB.GA.A</t>
  </si>
  <si>
    <t>SEDS.ESRCB.HI.A</t>
  </si>
  <si>
    <t>SEDS.ESRCB.ID.A</t>
  </si>
  <si>
    <t>SEDS.ESRCB.IL.A</t>
  </si>
  <si>
    <t>SEDS.ESRCB.IN.A</t>
  </si>
  <si>
    <t>SEDS.ESRCB.IA.A</t>
  </si>
  <si>
    <t>SEDS.ESRCB.KS.A</t>
  </si>
  <si>
    <t>SEDS.ESRCB.KY.A</t>
  </si>
  <si>
    <t>SEDS.ESRCB.LA.A</t>
  </si>
  <si>
    <t>SEDS.ESRCB.ME.A</t>
  </si>
  <si>
    <t>SEDS.ESRCB.MD.A</t>
  </si>
  <si>
    <t>SEDS.ESRCB.MA.A</t>
  </si>
  <si>
    <t>SEDS.ESRCB.MI.A</t>
  </si>
  <si>
    <t>SEDS.ESRCB.MN.A</t>
  </si>
  <si>
    <t>SEDS.ESRCB.MS.A</t>
  </si>
  <si>
    <t>SEDS.ESRCB.MO.A</t>
  </si>
  <si>
    <t>SEDS.ESRCB.MT.A</t>
  </si>
  <si>
    <t>SEDS.ESRCB.NE.A</t>
  </si>
  <si>
    <t>SEDS.ESRCB.NV.A</t>
  </si>
  <si>
    <t>SEDS.ESRCB.NH.A</t>
  </si>
  <si>
    <t>SEDS.ESRCB.NJ.A</t>
  </si>
  <si>
    <t>SEDS.ESRCB.NM.A</t>
  </si>
  <si>
    <t>SEDS.ESRCB.NY.A</t>
  </si>
  <si>
    <t>SEDS.ESRCB.NC.A</t>
  </si>
  <si>
    <t>SEDS.ESRCB.ND.A</t>
  </si>
  <si>
    <t>SEDS.ESRCB.OH.A</t>
  </si>
  <si>
    <t>SEDS.ESRCB.OK.A</t>
  </si>
  <si>
    <t>SEDS.ESRCB.OR.A</t>
  </si>
  <si>
    <t>SEDS.ESRCB.PA.A</t>
  </si>
  <si>
    <t>SEDS.ESRCB.RI.A</t>
  </si>
  <si>
    <t>SEDS.ESRCB.SC.A</t>
  </si>
  <si>
    <t>SEDS.ESRCB.SD.A</t>
  </si>
  <si>
    <t>SEDS.ESRCB.TN.A</t>
  </si>
  <si>
    <t>SEDS.ESRCB.TX.A</t>
  </si>
  <si>
    <t>SEDS.ESRCB.UT.A</t>
  </si>
  <si>
    <t>SEDS.ESRCB.VT.A</t>
  </si>
  <si>
    <t>SEDS.ESRCB.VA.A</t>
  </si>
  <si>
    <t>SEDS.ESRCB.WA.A</t>
  </si>
  <si>
    <t>SEDS.ESRCB.WV.A</t>
  </si>
  <si>
    <t>SEDS.ESRCB.WI.A</t>
  </si>
  <si>
    <t>SEDS.ESRCB.WY.A</t>
  </si>
  <si>
    <t>SEDS.NGRCB.AL.A</t>
  </si>
  <si>
    <t>SEDS.NGRCB.AK.A</t>
  </si>
  <si>
    <t>SEDS.NGRCB.AZ.A</t>
  </si>
  <si>
    <t>SEDS.NGRCB.AR.A</t>
  </si>
  <si>
    <t>SEDS.NGRCB.CA.A</t>
  </si>
  <si>
    <t>SEDS.NGRCB.CO.A</t>
  </si>
  <si>
    <t>SEDS.NGRCB.CT.A</t>
  </si>
  <si>
    <t>SEDS.NGRCB.DE.A</t>
  </si>
  <si>
    <t>SEDS.NGRCB.DC.A</t>
  </si>
  <si>
    <t>SEDS.NGRCB.FL.A</t>
  </si>
  <si>
    <t>SEDS.NGRCB.GA.A</t>
  </si>
  <si>
    <t>SEDS.NGRCB.HI.A</t>
  </si>
  <si>
    <t>SEDS.NGRCB.ID.A</t>
  </si>
  <si>
    <t>SEDS.NGRCB.IL.A</t>
  </si>
  <si>
    <t>SEDS.NGRCB.IN.A</t>
  </si>
  <si>
    <t>SEDS.NGRCB.IA.A</t>
  </si>
  <si>
    <t>SEDS.NGRCB.KS.A</t>
  </si>
  <si>
    <t>SEDS.NGRCB.KY.A</t>
  </si>
  <si>
    <t>SEDS.NGRCB.LA.A</t>
  </si>
  <si>
    <t>SEDS.NGRCB.ME.A</t>
  </si>
  <si>
    <t>SEDS.NGRCB.MD.A</t>
  </si>
  <si>
    <t>SEDS.NGRCB.MA.A</t>
  </si>
  <si>
    <t>SEDS.NGRCB.MI.A</t>
  </si>
  <si>
    <t>SEDS.NGRCB.MN.A</t>
  </si>
  <si>
    <t>SEDS.NGRCB.MS.A</t>
  </si>
  <si>
    <t>SEDS.NGRCB.MO.A</t>
  </si>
  <si>
    <t>SEDS.NGRCB.MT.A</t>
  </si>
  <si>
    <t>SEDS.NGRCB.NE.A</t>
  </si>
  <si>
    <t>SEDS.NGRCB.NV.A</t>
  </si>
  <si>
    <t>SEDS.NGRCB.NH.A</t>
  </si>
  <si>
    <t>SEDS.NGRCB.NJ.A</t>
  </si>
  <si>
    <t>SEDS.NGRCB.NM.A</t>
  </si>
  <si>
    <t>SEDS.NGRCB.NY.A</t>
  </si>
  <si>
    <t>SEDS.NGRCB.NC.A</t>
  </si>
  <si>
    <t>SEDS.NGRCB.ND.A</t>
  </si>
  <si>
    <t>SEDS.NGRCB.OH.A</t>
  </si>
  <si>
    <t>SEDS.NGRCB.OK.A</t>
  </si>
  <si>
    <t>SEDS.NGRCB.OR.A</t>
  </si>
  <si>
    <t>SEDS.NGRCB.PA.A</t>
  </si>
  <si>
    <t>SEDS.NGRCB.RI.A</t>
  </si>
  <si>
    <t>SEDS.NGRCB.SC.A</t>
  </si>
  <si>
    <t>SEDS.NGRCB.SD.A</t>
  </si>
  <si>
    <t>SEDS.NGRCB.TN.A</t>
  </si>
  <si>
    <t>SEDS.NGRCB.TX.A</t>
  </si>
  <si>
    <t>SEDS.NGRCB.UT.A</t>
  </si>
  <si>
    <t>SEDS.NGRCB.VT.A</t>
  </si>
  <si>
    <t>SEDS.NGRCB.VA.A</t>
  </si>
  <si>
    <t>SEDS.NGRCB.WA.A</t>
  </si>
  <si>
    <t>SEDS.NGRCB.WV.A</t>
  </si>
  <si>
    <t>SEDS.NGRCB.WI.A</t>
  </si>
  <si>
    <t>SEDS.NGRCB.WY.A</t>
  </si>
  <si>
    <t>SEDS.DFRCB.AL.A</t>
  </si>
  <si>
    <t>SEDS.DFRCB.AK.A</t>
  </si>
  <si>
    <t>SEDS.DFRCB.AZ.A</t>
  </si>
  <si>
    <t>SEDS.DFRCB.AR.A</t>
  </si>
  <si>
    <t>SEDS.DFRCB.CA.A</t>
  </si>
  <si>
    <t>SEDS.DFRCB.CO.A</t>
  </si>
  <si>
    <t>SEDS.DFRCB.CT.A</t>
  </si>
  <si>
    <t>SEDS.DFRCB.DE.A</t>
  </si>
  <si>
    <t>SEDS.DFRCB.DC.A</t>
  </si>
  <si>
    <t>SEDS.DFRCB.FL.A</t>
  </si>
  <si>
    <t>SEDS.DFRCB.GA.A</t>
  </si>
  <si>
    <t>SEDS.DFRCB.HI.A</t>
  </si>
  <si>
    <t>SEDS.DFRCB.ID.A</t>
  </si>
  <si>
    <t>SEDS.DFRCB.IL.A</t>
  </si>
  <si>
    <t>SEDS.DFRCB.IN.A</t>
  </si>
  <si>
    <t>SEDS.DFRCB.IA.A</t>
  </si>
  <si>
    <t>SEDS.DFRCB.KS.A</t>
  </si>
  <si>
    <t>SEDS.DFRCB.KY.A</t>
  </si>
  <si>
    <t>SEDS.DFRCB.LA.A</t>
  </si>
  <si>
    <t>SEDS.DFRCB.ME.A</t>
  </si>
  <si>
    <t>SEDS.DFRCB.MD.A</t>
  </si>
  <si>
    <t>SEDS.DFRCB.MA.A</t>
  </si>
  <si>
    <t>SEDS.DFRCB.MI.A</t>
  </si>
  <si>
    <t>SEDS.DFRCB.MN.A</t>
  </si>
  <si>
    <t>SEDS.DFRCB.MS.A</t>
  </si>
  <si>
    <t>SEDS.DFRCB.MO.A</t>
  </si>
  <si>
    <t>SEDS.DFRCB.MT.A</t>
  </si>
  <si>
    <t>SEDS.DFRCB.NE.A</t>
  </si>
  <si>
    <t>SEDS.DFRCB.NV.A</t>
  </si>
  <si>
    <t>SEDS.DFRCB.NH.A</t>
  </si>
  <si>
    <t>SEDS.DFRCB.NJ.A</t>
  </si>
  <si>
    <t>SEDS.DFRCB.NM.A</t>
  </si>
  <si>
    <t>SEDS.DFRCB.NY.A</t>
  </si>
  <si>
    <t>SEDS.DFRCB.NC.A</t>
  </si>
  <si>
    <t>SEDS.DFRCB.ND.A</t>
  </si>
  <si>
    <t>SEDS.DFRCB.OH.A</t>
  </si>
  <si>
    <t>SEDS.DFRCB.OK.A</t>
  </si>
  <si>
    <t>SEDS.DFRCB.OR.A</t>
  </si>
  <si>
    <t>SEDS.DFRCB.PA.A</t>
  </si>
  <si>
    <t>SEDS.DFRCB.RI.A</t>
  </si>
  <si>
    <t>SEDS.DFRCB.SC.A</t>
  </si>
  <si>
    <t>SEDS.DFRCB.SD.A</t>
  </si>
  <si>
    <t>SEDS.DFRCB.TN.A</t>
  </si>
  <si>
    <t>SEDS.DFRCB.TX.A</t>
  </si>
  <si>
    <t>SEDS.DFRCB.UT.A</t>
  </si>
  <si>
    <t>SEDS.DFRCB.VT.A</t>
  </si>
  <si>
    <t>SEDS.DFRCB.VA.A</t>
  </si>
  <si>
    <t>SEDS.DFRCB.WA.A</t>
  </si>
  <si>
    <t>SEDS.DFRCB.WV.A</t>
  </si>
  <si>
    <t>SEDS.DFRCB.WI.A</t>
  </si>
  <si>
    <t>SEDS.DFRCB.WY.A</t>
  </si>
  <si>
    <t>SEDS.KSRCB.AL.A</t>
  </si>
  <si>
    <t>SEDS.KSRCB.AK.A</t>
  </si>
  <si>
    <t>SEDS.KSRCB.AZ.A</t>
  </si>
  <si>
    <t>SEDS.KSRCB.AR.A</t>
  </si>
  <si>
    <t>SEDS.KSRCB.CA.A</t>
  </si>
  <si>
    <t>SEDS.KSRCB.CO.A</t>
  </si>
  <si>
    <t>SEDS.KSRCB.CT.A</t>
  </si>
  <si>
    <t>SEDS.KSRCB.DE.A</t>
  </si>
  <si>
    <t>SEDS.KSRCB.DC.A</t>
  </si>
  <si>
    <t>SEDS.KSRCB.FL.A</t>
  </si>
  <si>
    <t>SEDS.KSRCB.GA.A</t>
  </si>
  <si>
    <t>SEDS.KSRCB.HI.A</t>
  </si>
  <si>
    <t>SEDS.KSRCB.ID.A</t>
  </si>
  <si>
    <t>SEDS.KSRCB.IL.A</t>
  </si>
  <si>
    <t>SEDS.KSRCB.IN.A</t>
  </si>
  <si>
    <t>SEDS.KSRCB.IA.A</t>
  </si>
  <si>
    <t>SEDS.KSRCB.KS.A</t>
  </si>
  <si>
    <t>SEDS.KSRCB.KY.A</t>
  </si>
  <si>
    <t>SEDS.KSRCB.LA.A</t>
  </si>
  <si>
    <t>SEDS.KSRCB.ME.A</t>
  </si>
  <si>
    <t>SEDS.KSRCB.MD.A</t>
  </si>
  <si>
    <t>SEDS.KSRCB.MA.A</t>
  </si>
  <si>
    <t>SEDS.KSRCB.MI.A</t>
  </si>
  <si>
    <t>SEDS.KSRCB.MN.A</t>
  </si>
  <si>
    <t>SEDS.KSRCB.MS.A</t>
  </si>
  <si>
    <t>SEDS.KSRCB.MO.A</t>
  </si>
  <si>
    <t>SEDS.KSRCB.MT.A</t>
  </si>
  <si>
    <t>SEDS.KSRCB.NE.A</t>
  </si>
  <si>
    <t>SEDS.KSRCB.NV.A</t>
  </si>
  <si>
    <t>SEDS.KSRCB.NH.A</t>
  </si>
  <si>
    <t>SEDS.KSRCB.NJ.A</t>
  </si>
  <si>
    <t>SEDS.KSRCB.NM.A</t>
  </si>
  <si>
    <t>SEDS.KSRCB.NY.A</t>
  </si>
  <si>
    <t>SEDS.KSRCB.NC.A</t>
  </si>
  <si>
    <t>SEDS.KSRCB.ND.A</t>
  </si>
  <si>
    <t>SEDS.KSRCB.OH.A</t>
  </si>
  <si>
    <t>SEDS.KSRCB.OK.A</t>
  </si>
  <si>
    <t>SEDS.KSRCB.OR.A</t>
  </si>
  <si>
    <t>SEDS.KSRCB.PA.A</t>
  </si>
  <si>
    <t>SEDS.KSRCB.RI.A</t>
  </si>
  <si>
    <t>SEDS.KSRCB.SC.A</t>
  </si>
  <si>
    <t>SEDS.KSRCB.SD.A</t>
  </si>
  <si>
    <t>SEDS.KSRCB.TN.A</t>
  </si>
  <si>
    <t>SEDS.KSRCB.TX.A</t>
  </si>
  <si>
    <t>SEDS.KSRCB.UT.A</t>
  </si>
  <si>
    <t>SEDS.KSRCB.VT.A</t>
  </si>
  <si>
    <t>SEDS.KSRCB.VA.A</t>
  </si>
  <si>
    <t>SEDS.KSRCB.WA.A</t>
  </si>
  <si>
    <t>SEDS.KSRCB.WV.A</t>
  </si>
  <si>
    <t>SEDS.KSRCB.WI.A</t>
  </si>
  <si>
    <t>SEDS.KSRCB.WY.A</t>
  </si>
  <si>
    <t>SEDS.WDRCB.AL.A</t>
  </si>
  <si>
    <t>SEDS.WDRCB.AK.A</t>
  </si>
  <si>
    <t>SEDS.WDRCB.AZ.A</t>
  </si>
  <si>
    <t>SEDS.WDRCB.AR.A</t>
  </si>
  <si>
    <t>SEDS.WDRCB.CA.A</t>
  </si>
  <si>
    <t>SEDS.WDRCB.CO.A</t>
  </si>
  <si>
    <t>SEDS.WDRCB.CT.A</t>
  </si>
  <si>
    <t>SEDS.WDRCB.DE.A</t>
  </si>
  <si>
    <t>SEDS.WDRCB.DC.A</t>
  </si>
  <si>
    <t>SEDS.WDRCB.FL.A</t>
  </si>
  <si>
    <t>SEDS.WDRCB.GA.A</t>
  </si>
  <si>
    <t>SEDS.WDRCB.HI.A</t>
  </si>
  <si>
    <t>SEDS.WDRCB.ID.A</t>
  </si>
  <si>
    <t>SEDS.WDRCB.IL.A</t>
  </si>
  <si>
    <t>SEDS.WDRCB.IN.A</t>
  </si>
  <si>
    <t>SEDS.WDRCB.IA.A</t>
  </si>
  <si>
    <t>SEDS.WDRCB.KS.A</t>
  </si>
  <si>
    <t>SEDS.WDRCB.KY.A</t>
  </si>
  <si>
    <t>SEDS.WDRCB.LA.A</t>
  </si>
  <si>
    <t>SEDS.WDRCB.ME.A</t>
  </si>
  <si>
    <t>SEDS.WDRCB.MD.A</t>
  </si>
  <si>
    <t>SEDS.WDRCB.MA.A</t>
  </si>
  <si>
    <t>SEDS.WDRCB.MI.A</t>
  </si>
  <si>
    <t>SEDS.WDRCB.MN.A</t>
  </si>
  <si>
    <t>SEDS.WDRCB.MS.A</t>
  </si>
  <si>
    <t>SEDS.WDRCB.MO.A</t>
  </si>
  <si>
    <t>SEDS.WDRCB.MT.A</t>
  </si>
  <si>
    <t>SEDS.WDRCB.NE.A</t>
  </si>
  <si>
    <t>SEDS.WDRCB.NV.A</t>
  </si>
  <si>
    <t>SEDS.WDRCB.NH.A</t>
  </si>
  <si>
    <t>SEDS.WDRCB.NJ.A</t>
  </si>
  <si>
    <t>SEDS.WDRCB.NM.A</t>
  </si>
  <si>
    <t>SEDS.WDRCB.NY.A</t>
  </si>
  <si>
    <t>SEDS.WDRCB.NC.A</t>
  </si>
  <si>
    <t>SEDS.WDRCB.ND.A</t>
  </si>
  <si>
    <t>SEDS.WDRCB.OH.A</t>
  </si>
  <si>
    <t>SEDS.WDRCB.OK.A</t>
  </si>
  <si>
    <t>SEDS.WDRCB.OR.A</t>
  </si>
  <si>
    <t>SEDS.WDRCB.PA.A</t>
  </si>
  <si>
    <t>SEDS.WDRCB.RI.A</t>
  </si>
  <si>
    <t>SEDS.WDRCB.SC.A</t>
  </si>
  <si>
    <t>SEDS.WDRCB.SD.A</t>
  </si>
  <si>
    <t>SEDS.WDRCB.TN.A</t>
  </si>
  <si>
    <t>SEDS.WDRCB.TX.A</t>
  </si>
  <si>
    <t>SEDS.WDRCB.UT.A</t>
  </si>
  <si>
    <t>SEDS.WDRCB.VT.A</t>
  </si>
  <si>
    <t>SEDS.WDRCB.VA.A</t>
  </si>
  <si>
    <t>SEDS.WDRCB.WA.A</t>
  </si>
  <si>
    <t>SEDS.WDRCB.WV.A</t>
  </si>
  <si>
    <t>SEDS.WDRCB.WI.A</t>
  </si>
  <si>
    <t>SEDS.WDRCB.WY.A</t>
  </si>
  <si>
    <t>SEDS.ESRCV.AL.A</t>
  </si>
  <si>
    <t>SEDS.ESRCV.AZ.A</t>
  </si>
  <si>
    <t>SEDS.ESRCV.AR.A</t>
  </si>
  <si>
    <t>SEDS.ESRCV.CA.A</t>
  </si>
  <si>
    <t>SEDS.ESRCV.CO.A</t>
  </si>
  <si>
    <t>SEDS.ESRCV.CT.A</t>
  </si>
  <si>
    <t>SEDS.ESRCV.DE.A</t>
  </si>
  <si>
    <t>SEDS.ESRCV.DC.A</t>
  </si>
  <si>
    <t>SEDS.ESRCV.FL.A</t>
  </si>
  <si>
    <t>SEDS.ESRCV.GA.A</t>
  </si>
  <si>
    <t>SEDS.ESRCV.HI.A</t>
  </si>
  <si>
    <t>SEDS.ESRCV.ID.A</t>
  </si>
  <si>
    <t>SEDS.ESRCV.IL.A</t>
  </si>
  <si>
    <t>SEDS.ESRCV.IN.A</t>
  </si>
  <si>
    <t>SEDS.ESRCV.IA.A</t>
  </si>
  <si>
    <t>SEDS.ESRCV.KS.A</t>
  </si>
  <si>
    <t>SEDS.ESRCV.KY.A</t>
  </si>
  <si>
    <t>SEDS.ESRCV.LA.A</t>
  </si>
  <si>
    <t>SEDS.ESRCV.ME.A</t>
  </si>
  <si>
    <t>SEDS.ESRCV.MD.A</t>
  </si>
  <si>
    <t>SEDS.ESRCV.MA.A</t>
  </si>
  <si>
    <t>SEDS.ESRCV.MI.A</t>
  </si>
  <si>
    <t>SEDS.ESRCV.MN.A</t>
  </si>
  <si>
    <t>SEDS.ESRCV.MS.A</t>
  </si>
  <si>
    <t>SEDS.ESRCV.MO.A</t>
  </si>
  <si>
    <t>SEDS.ESRCV.MT.A</t>
  </si>
  <si>
    <t>SEDS.ESRCV.NE.A</t>
  </si>
  <si>
    <t>SEDS.ESRCV.NV.A</t>
  </si>
  <si>
    <t>SEDS.ESRCV.NH.A</t>
  </si>
  <si>
    <t>SEDS.ESRCV.NJ.A</t>
  </si>
  <si>
    <t>SEDS.ESRCV.NM.A</t>
  </si>
  <si>
    <t>SEDS.ESRCV.NY.A</t>
  </si>
  <si>
    <t>SEDS.ESRCV.NC.A</t>
  </si>
  <si>
    <t>SEDS.ESRCV.ND.A</t>
  </si>
  <si>
    <t>SEDS.ESRCV.OH.A</t>
  </si>
  <si>
    <t>SEDS.ESRCV.OK.A</t>
  </si>
  <si>
    <t>SEDS.ESRCV.OR.A</t>
  </si>
  <si>
    <t>SEDS.ESRCV.PA.A</t>
  </si>
  <si>
    <t>SEDS.ESRCV.RI.A</t>
  </si>
  <si>
    <t>SEDS.ESRCV.SC.A</t>
  </si>
  <si>
    <t>SEDS.ESRCV.SD.A</t>
  </si>
  <si>
    <t>SEDS.ESRCV.TN.A</t>
  </si>
  <si>
    <t>SEDS.ESRCV.TX.A</t>
  </si>
  <si>
    <t>SEDS.ESRCV.UT.A</t>
  </si>
  <si>
    <t>SEDS.ESRCV.VT.A</t>
  </si>
  <si>
    <t>SEDS.ESRCV.VA.A</t>
  </si>
  <si>
    <t>SEDS.ESRCV.WA.A</t>
  </si>
  <si>
    <t>SEDS.ESRCV.WV.A</t>
  </si>
  <si>
    <t>SEDS.ESRCV.WI.A</t>
  </si>
  <si>
    <t>SEDS.ESRCV.WY.A</t>
  </si>
  <si>
    <t>SEDS.NGRCV.AL.A</t>
  </si>
  <si>
    <t>SEDS.NGRCV.AK.A</t>
  </si>
  <si>
    <t>SEDS.NGRCV.AZ.A</t>
  </si>
  <si>
    <t>SEDS.NGRCV.AR.A</t>
  </si>
  <si>
    <t>SEDS.NGRCV.CA.A</t>
  </si>
  <si>
    <t>SEDS.NGRCV.CO.A</t>
  </si>
  <si>
    <t>SEDS.NGRCV.CT.A</t>
  </si>
  <si>
    <t>SEDS.NGRCV.DE.A</t>
  </si>
  <si>
    <t>SEDS.NGRCV.DC.A</t>
  </si>
  <si>
    <t>SEDS.NGRCV.FL.A</t>
  </si>
  <si>
    <t>SEDS.NGRCV.GA.A</t>
  </si>
  <si>
    <t>SEDS.NGRCV.HI.A</t>
  </si>
  <si>
    <t>SEDS.NGRCV.ID.A</t>
  </si>
  <si>
    <t>SEDS.NGRCV.IL.A</t>
  </si>
  <si>
    <t>SEDS.NGRCV.IN.A</t>
  </si>
  <si>
    <t>SEDS.NGRCV.IA.A</t>
  </si>
  <si>
    <t>SEDS.NGRCV.KS.A</t>
  </si>
  <si>
    <t>SEDS.NGRCV.KY.A</t>
  </si>
  <si>
    <t>SEDS.NGRCV.LA.A</t>
  </si>
  <si>
    <t>SEDS.NGRCV.ME.A</t>
  </si>
  <si>
    <t>SEDS.NGRCV.MD.A</t>
  </si>
  <si>
    <t>SEDS.NGRCV.MA.A</t>
  </si>
  <si>
    <t>SEDS.NGRCV.MI.A</t>
  </si>
  <si>
    <t>SEDS.NGRCV.MN.A</t>
  </si>
  <si>
    <t>SEDS.NGRCV.MS.A</t>
  </si>
  <si>
    <t>SEDS.NGRCV.MO.A</t>
  </si>
  <si>
    <t>SEDS.NGRCV.MT.A</t>
  </si>
  <si>
    <t>SEDS.NGRCV.NE.A</t>
  </si>
  <si>
    <t>SEDS.NGRCV.NV.A</t>
  </si>
  <si>
    <t>SEDS.NGRCV.NH.A</t>
  </si>
  <si>
    <t>SEDS.NGRCV.NJ.A</t>
  </si>
  <si>
    <t>SEDS.NGRCV.NM.A</t>
  </si>
  <si>
    <t>SEDS.NGRCV.NY.A</t>
  </si>
  <si>
    <t>SEDS.NGRCV.NC.A</t>
  </si>
  <si>
    <t>SEDS.NGRCV.ND.A</t>
  </si>
  <si>
    <t>SEDS.NGRCV.OH.A</t>
  </si>
  <si>
    <t>SEDS.NGRCV.OK.A</t>
  </si>
  <si>
    <t>SEDS.NGRCV.OR.A</t>
  </si>
  <si>
    <t>SEDS.NGRCV.PA.A</t>
  </si>
  <si>
    <t>SEDS.NGRCV.RI.A</t>
  </si>
  <si>
    <t>SEDS.NGRCV.SC.A</t>
  </si>
  <si>
    <t>SEDS.NGRCV.SD.A</t>
  </si>
  <si>
    <t>SEDS.NGRCV.TN.A</t>
  </si>
  <si>
    <t>SEDS.NGRCV.TX.A</t>
  </si>
  <si>
    <t>SEDS.NGRCV.UT.A</t>
  </si>
  <si>
    <t>SEDS.NGRCV.VT.A</t>
  </si>
  <si>
    <t>SEDS.NGRCV.VA.A</t>
  </si>
  <si>
    <t>SEDS.NGRCV.WA.A</t>
  </si>
  <si>
    <t>SEDS.NGRCV.WV.A</t>
  </si>
  <si>
    <t>SEDS.NGRCV.WI.A</t>
  </si>
  <si>
    <t>SEDS.NGRCV.WY.A</t>
  </si>
  <si>
    <t>SEDS.DFRCV.AL.A</t>
  </si>
  <si>
    <t>SEDS.DFRCV.AK.A</t>
  </si>
  <si>
    <t>SEDS.DFRCV.AZ.A</t>
  </si>
  <si>
    <t>SEDS.DFRCV.AR.A</t>
  </si>
  <si>
    <t>SEDS.DFRCV.CA.A</t>
  </si>
  <si>
    <t>SEDS.DFRCV.CO.A</t>
  </si>
  <si>
    <t>SEDS.DFRCV.CT.A</t>
  </si>
  <si>
    <t>SEDS.DFRCV.DE.A</t>
  </si>
  <si>
    <t>SEDS.DFRCV.DC.A</t>
  </si>
  <si>
    <t>SEDS.DFRCV.FL.A</t>
  </si>
  <si>
    <t>SEDS.DFRCV.GA.A</t>
  </si>
  <si>
    <t>SEDS.DFRCV.HI.A</t>
  </si>
  <si>
    <t>SEDS.DFRCV.ID.A</t>
  </si>
  <si>
    <t>SEDS.DFRCV.IL.A</t>
  </si>
  <si>
    <t>SEDS.DFRCV.IN.A</t>
  </si>
  <si>
    <t>SEDS.DFRCV.IA.A</t>
  </si>
  <si>
    <t>SEDS.DFRCV.KS.A</t>
  </si>
  <si>
    <t>SEDS.DFRCV.KY.A</t>
  </si>
  <si>
    <t>SEDS.DFRCV.LA.A</t>
  </si>
  <si>
    <t>SEDS.DFRCV.ME.A</t>
  </si>
  <si>
    <t>SEDS.DFRCV.MD.A</t>
  </si>
  <si>
    <t>SEDS.DFRCV.MA.A</t>
  </si>
  <si>
    <t>SEDS.DFRCV.MI.A</t>
  </si>
  <si>
    <t>SEDS.DFRCV.MN.A</t>
  </si>
  <si>
    <t>SEDS.DFRCV.MS.A</t>
  </si>
  <si>
    <t>SEDS.DFRCV.MO.A</t>
  </si>
  <si>
    <t>SEDS.DFRCV.MT.A</t>
  </si>
  <si>
    <t>SEDS.DFRCV.NE.A</t>
  </si>
  <si>
    <t>SEDS.DFRCV.NV.A</t>
  </si>
  <si>
    <t>SEDS.DFRCV.NH.A</t>
  </si>
  <si>
    <t>SEDS.DFRCV.NJ.A</t>
  </si>
  <si>
    <t>SEDS.DFRCV.NM.A</t>
  </si>
  <si>
    <t>SEDS.DFRCV.NY.A</t>
  </si>
  <si>
    <t>SEDS.DFRCV.NC.A</t>
  </si>
  <si>
    <t>SEDS.DFRCV.ND.A</t>
  </si>
  <si>
    <t>SEDS.DFRCV.OH.A</t>
  </si>
  <si>
    <t>SEDS.DFRCV.OK.A</t>
  </si>
  <si>
    <t>SEDS.DFRCV.OR.A</t>
  </si>
  <si>
    <t>SEDS.DFRCV.PA.A</t>
  </si>
  <si>
    <t>SEDS.DFRCV.RI.A</t>
  </si>
  <si>
    <t>SEDS.DFRCV.SC.A</t>
  </si>
  <si>
    <t>SEDS.DFRCV.SD.A</t>
  </si>
  <si>
    <t>SEDS.DFRCV.TN.A</t>
  </si>
  <si>
    <t>SEDS.DFRCV.TX.A</t>
  </si>
  <si>
    <t>SEDS.DFRCV.UT.A</t>
  </si>
  <si>
    <t>SEDS.DFRCV.VT.A</t>
  </si>
  <si>
    <t>SEDS.DFRCV.VA.A</t>
  </si>
  <si>
    <t>SEDS.DFRCV.WA.A</t>
  </si>
  <si>
    <t>SEDS.DFRCV.WV.A</t>
  </si>
  <si>
    <t>SEDS.DFRCV.WI.A</t>
  </si>
  <si>
    <t>SEDS.DFRCV.WY.A</t>
  </si>
  <si>
    <t>SEDS.KSRCV.AL.A</t>
  </si>
  <si>
    <t>SEDS.KSRCV.AK.A</t>
  </si>
  <si>
    <t>SEDS.KSRCV.AZ.A</t>
  </si>
  <si>
    <t>SEDS.KSRCV.AR.A</t>
  </si>
  <si>
    <t>SEDS.KSRCV.CA.A</t>
  </si>
  <si>
    <t>SEDS.KSRCV.CO.A</t>
  </si>
  <si>
    <t>SEDS.KSRCV.CT.A</t>
  </si>
  <si>
    <t>SEDS.KSRCV.DE.A</t>
  </si>
  <si>
    <t>SEDS.KSRCV.DC.A</t>
  </si>
  <si>
    <t>SEDS.KSRCV.FL.A</t>
  </si>
  <si>
    <t>SEDS.KSRCV.GA.A</t>
  </si>
  <si>
    <t>SEDS.KSRCV.HI.A</t>
  </si>
  <si>
    <t>SEDS.KSRCV.ID.A</t>
  </si>
  <si>
    <t>SEDS.KSRCV.IL.A</t>
  </si>
  <si>
    <t>SEDS.KSRCV.IN.A</t>
  </si>
  <si>
    <t>SEDS.KSRCV.IA.A</t>
  </si>
  <si>
    <t>SEDS.KSRCV.KS.A</t>
  </si>
  <si>
    <t>SEDS.KSRCV.KY.A</t>
  </si>
  <si>
    <t>SEDS.KSRCV.LA.A</t>
  </si>
  <si>
    <t>SEDS.KSRCV.ME.A</t>
  </si>
  <si>
    <t>SEDS.KSRCV.MD.A</t>
  </si>
  <si>
    <t>SEDS.KSRCV.MA.A</t>
  </si>
  <si>
    <t>SEDS.KSRCV.MI.A</t>
  </si>
  <si>
    <t>SEDS.KSRCV.MN.A</t>
  </si>
  <si>
    <t>SEDS.KSRCV.MS.A</t>
  </si>
  <si>
    <t>SEDS.KSRCV.MO.A</t>
  </si>
  <si>
    <t>SEDS.KSRCV.MT.A</t>
  </si>
  <si>
    <t>SEDS.KSRCV.NE.A</t>
  </si>
  <si>
    <t>SEDS.KSRCV.NV.A</t>
  </si>
  <si>
    <t>SEDS.KSRCV.NH.A</t>
  </si>
  <si>
    <t>SEDS.KSRCV.NJ.A</t>
  </si>
  <si>
    <t>SEDS.KSRCV.NM.A</t>
  </si>
  <si>
    <t>SEDS.KSRCV.NY.A</t>
  </si>
  <si>
    <t>SEDS.KSRCV.NC.A</t>
  </si>
  <si>
    <t>SEDS.KSRCV.ND.A</t>
  </si>
  <si>
    <t>SEDS.KSRCV.OH.A</t>
  </si>
  <si>
    <t>SEDS.KSRCV.OK.A</t>
  </si>
  <si>
    <t>SEDS.KSRCV.OR.A</t>
  </si>
  <si>
    <t>SEDS.KSRCV.PA.A</t>
  </si>
  <si>
    <t>SEDS.KSRCV.RI.A</t>
  </si>
  <si>
    <t>SEDS.KSRCV.SC.A</t>
  </si>
  <si>
    <t>SEDS.KSRCV.SD.A</t>
  </si>
  <si>
    <t>SEDS.KSRCV.TN.A</t>
  </si>
  <si>
    <t>SEDS.KSRCV.TX.A</t>
  </si>
  <si>
    <t>SEDS.KSRCV.UT.A</t>
  </si>
  <si>
    <t>SEDS.KSRCV.VT.A</t>
  </si>
  <si>
    <t>SEDS.KSRCV.VA.A</t>
  </si>
  <si>
    <t>SEDS.KSRCV.WA.A</t>
  </si>
  <si>
    <t>SEDS.KSRCV.WV.A</t>
  </si>
  <si>
    <t>SEDS.KSRCV.WI.A</t>
  </si>
  <si>
    <t>SEDS.KSRCV.WY.A</t>
  </si>
  <si>
    <t>SEDS.WDRCV.AL.A</t>
  </si>
  <si>
    <t>SEDS.WDRCV.AK.A</t>
  </si>
  <si>
    <t>SEDS.WDRCV.AZ.A</t>
  </si>
  <si>
    <t>SEDS.WDRCV.AR.A</t>
  </si>
  <si>
    <t>SEDS.WDRCV.CA.A</t>
  </si>
  <si>
    <t>SEDS.WDRCV.CO.A</t>
  </si>
  <si>
    <t>SEDS.WDRCV.CT.A</t>
  </si>
  <si>
    <t>SEDS.WDRCV.DE.A</t>
  </si>
  <si>
    <t>SEDS.WDRCV.DC.A</t>
  </si>
  <si>
    <t>SEDS.WDRCV.FL.A</t>
  </si>
  <si>
    <t>SEDS.WDRCV.GA.A</t>
  </si>
  <si>
    <t>SEDS.WDRCV.HI.A</t>
  </si>
  <si>
    <t>SEDS.WDRCV.ID.A</t>
  </si>
  <si>
    <t>SEDS.WDRCV.IL.A</t>
  </si>
  <si>
    <t>SEDS.WDRCV.IN.A</t>
  </si>
  <si>
    <t>SEDS.WDRCV.IA.A</t>
  </si>
  <si>
    <t>SEDS.WDRCV.KS.A</t>
  </si>
  <si>
    <t>SEDS.WDRCV.KY.A</t>
  </si>
  <si>
    <t>SEDS.WDRCV.LA.A</t>
  </si>
  <si>
    <t>SEDS.WDRCV.ME.A</t>
  </si>
  <si>
    <t>SEDS.WDRCV.MD.A</t>
  </si>
  <si>
    <t>SEDS.WDRCV.MA.A</t>
  </si>
  <si>
    <t>SEDS.WDRCV.MI.A</t>
  </si>
  <si>
    <t>SEDS.WDRCV.MN.A</t>
  </si>
  <si>
    <t>SEDS.WDRCV.MS.A</t>
  </si>
  <si>
    <t>SEDS.WDRCV.MO.A</t>
  </si>
  <si>
    <t>SEDS.WDRCV.MT.A</t>
  </si>
  <si>
    <t>SEDS.WDRCV.NE.A</t>
  </si>
  <si>
    <t>SEDS.WDRCV.NV.A</t>
  </si>
  <si>
    <t>SEDS.WDRCV.NH.A</t>
  </si>
  <si>
    <t>SEDS.WDRCV.NJ.A</t>
  </si>
  <si>
    <t>SEDS.WDRCV.NM.A</t>
  </si>
  <si>
    <t>SEDS.WDRCV.NY.A</t>
  </si>
  <si>
    <t>SEDS.WDRCV.NC.A</t>
  </si>
  <si>
    <t>SEDS.WDRCV.ND.A</t>
  </si>
  <si>
    <t>SEDS.WDRCV.OH.A</t>
  </si>
  <si>
    <t>SEDS.WDRCV.OK.A</t>
  </si>
  <si>
    <t>SEDS.WDRCV.OR.A</t>
  </si>
  <si>
    <t>SEDS.WDRCV.PA.A</t>
  </si>
  <si>
    <t>SEDS.WDRCV.RI.A</t>
  </si>
  <si>
    <t>SEDS.WDRCV.SC.A</t>
  </si>
  <si>
    <t>SEDS.WDRCV.SD.A</t>
  </si>
  <si>
    <t>SEDS.WDRCV.TN.A</t>
  </si>
  <si>
    <t>SEDS.WDRCV.TX.A</t>
  </si>
  <si>
    <t>SEDS.WDRCV.UT.A</t>
  </si>
  <si>
    <t>SEDS.WDRCV.VT.A</t>
  </si>
  <si>
    <t>SEDS.WDRCV.VA.A</t>
  </si>
  <si>
    <t>SEDS.WDRCV.WA.A</t>
  </si>
  <si>
    <t>SEDS.WDRCV.WV.A</t>
  </si>
  <si>
    <t>SEDS.WDRCV.WI.A</t>
  </si>
  <si>
    <t>SEDS.WDRCV.WY.A</t>
  </si>
  <si>
    <t>Sum of 1970-01-012</t>
  </si>
  <si>
    <t>Sum of 1971-01-01</t>
  </si>
  <si>
    <t>Sum of 1972-01-01</t>
  </si>
  <si>
    <t>Sum of 1973-01-01</t>
  </si>
  <si>
    <t>Sum of 1974-01-01</t>
  </si>
  <si>
    <t>Sum of 1975-01-01</t>
  </si>
  <si>
    <t>Sum of 1976-01-01</t>
  </si>
  <si>
    <t>Sum of 1977-01-01</t>
  </si>
  <si>
    <t>Sum of 1978-01-01</t>
  </si>
  <si>
    <t>Sum of 1979-01-01</t>
  </si>
  <si>
    <t>Sum of 1980-01-01</t>
  </si>
  <si>
    <t>Sum of 1981-01-01</t>
  </si>
  <si>
    <t>Sum of 1982-01-01</t>
  </si>
  <si>
    <t>Sum of 1983-01-01</t>
  </si>
  <si>
    <t>Sum of 1984-01-01</t>
  </si>
  <si>
    <t>Sum of 1985-01-01</t>
  </si>
  <si>
    <t>Sum of 1986-01-01</t>
  </si>
  <si>
    <t>Sum of 1987-01-01</t>
  </si>
  <si>
    <t>Sum of 1988-01-01</t>
  </si>
  <si>
    <t>Sum of 1989-01-01</t>
  </si>
  <si>
    <t>Sum of 1990-01-01</t>
  </si>
  <si>
    <t>Sum of 1991-01-01</t>
  </si>
  <si>
    <t>Sum of 1992-01-01</t>
  </si>
  <si>
    <t>Sum of 1993-01-01</t>
  </si>
  <si>
    <t>Sum of 1994-01-01</t>
  </si>
  <si>
    <t>Sum of 1995-01-01</t>
  </si>
  <si>
    <t>Sum of 1996-01-01</t>
  </si>
  <si>
    <t>Sum of 1997-01-01</t>
  </si>
  <si>
    <t>Sum of 1998-01-01</t>
  </si>
  <si>
    <t>Sum of 1999-01-01</t>
  </si>
  <si>
    <t>Sum of 2000-01-01</t>
  </si>
  <si>
    <t>Sum of 2001-01-01</t>
  </si>
  <si>
    <t>Sum of 2002-01-01</t>
  </si>
  <si>
    <t>Sum of 2003-01-01</t>
  </si>
  <si>
    <t>Sum of 2004-01-01</t>
  </si>
  <si>
    <t>Sum of 2005-01-01</t>
  </si>
  <si>
    <t>Sum of 2006-01-01</t>
  </si>
  <si>
    <t>Sum of 2007-01-01</t>
  </si>
  <si>
    <t>Sum of 2008-01-01</t>
  </si>
  <si>
    <t>Sum of 2009-01-01</t>
  </si>
  <si>
    <t>Sum of 2010-01-01</t>
  </si>
  <si>
    <t>Sum of 2011-01-01</t>
  </si>
  <si>
    <t>Sum of 2012-01-01</t>
  </si>
  <si>
    <t>Sum of 2013-01-01</t>
  </si>
  <si>
    <t>Sum of 2014-01-01</t>
  </si>
  <si>
    <t>SEDS consumption (billion Btu)</t>
  </si>
  <si>
    <t>SEDS expenditure (million dollars)</t>
  </si>
  <si>
    <t>Last Year of Historical Household Data</t>
  </si>
  <si>
    <t>Note that SEDS Solar consumption includes distributed PV and solar thermal energy consumed by the residential, commercial, and industrial sectors, other than power generated at commercial and industrial facilities with capacity of 1 MW or greater</t>
  </si>
  <si>
    <t>Shell heating and cooling indices</t>
  </si>
  <si>
    <t>Index relative to RECS base year</t>
  </si>
  <si>
    <t>HeatingIndexExisting</t>
  </si>
  <si>
    <t>HeatingIndexNew</t>
  </si>
  <si>
    <t>CoolingIndexExisting</t>
  </si>
  <si>
    <t>CoolingIndexNew</t>
  </si>
  <si>
    <t>Number of units (total stock)</t>
  </si>
  <si>
    <t>Number of units (purchases)</t>
  </si>
  <si>
    <t>SEER</t>
  </si>
  <si>
    <t>Sum of NEWPURCHASE</t>
  </si>
  <si>
    <t>Sum of REPPURCHASE</t>
  </si>
  <si>
    <t>For electricity consumption, translate mmBtu into million kWh by dividing mmBtu values by 3412.</t>
  </si>
  <si>
    <t>Televisions</t>
  </si>
  <si>
    <t>Monitors</t>
  </si>
  <si>
    <t>Pool Heaters</t>
  </si>
  <si>
    <t>Set-top Boxes</t>
  </si>
  <si>
    <t>Home Theater Systems</t>
  </si>
  <si>
    <t>Desktops</t>
  </si>
  <si>
    <t>Laptops</t>
  </si>
  <si>
    <t>Portable Electric Spas</t>
  </si>
  <si>
    <t>Wine Coolers</t>
  </si>
  <si>
    <t>WCL</t>
  </si>
  <si>
    <t>EQPCLASS  (EquipStockTable)</t>
  </si>
  <si>
    <t>ENDUSE  (EquipStockTable)</t>
  </si>
  <si>
    <t>MEL</t>
  </si>
  <si>
    <t>TV&amp;R</t>
  </si>
  <si>
    <t>PC&amp;R</t>
  </si>
  <si>
    <t>GSL-INC</t>
  </si>
  <si>
    <t>REF-INC</t>
  </si>
  <si>
    <t>EXT-INC</t>
  </si>
  <si>
    <t>Electric Other Uses</t>
  </si>
  <si>
    <t>HW</t>
  </si>
  <si>
    <t>CK</t>
  </si>
  <si>
    <t>DR</t>
  </si>
  <si>
    <t>CW</t>
  </si>
  <si>
    <t>DW</t>
  </si>
  <si>
    <t>FF</t>
  </si>
  <si>
    <t>RF</t>
  </si>
  <si>
    <t>FZ</t>
  </si>
  <si>
    <t>LT</t>
  </si>
  <si>
    <t>TVS</t>
  </si>
  <si>
    <t>STB</t>
  </si>
  <si>
    <t>VGC</t>
  </si>
  <si>
    <t>HTS</t>
  </si>
  <si>
    <t>DPC</t>
  </si>
  <si>
    <t>LPC</t>
  </si>
  <si>
    <t>MON</t>
  </si>
  <si>
    <t>NET</t>
  </si>
  <si>
    <t>SH</t>
  </si>
  <si>
    <t>OA</t>
  </si>
  <si>
    <t>CFN</t>
  </si>
  <si>
    <t>COF</t>
  </si>
  <si>
    <t>DEH</t>
  </si>
  <si>
    <t>EO</t>
  </si>
  <si>
    <t>MCO</t>
  </si>
  <si>
    <t>SPA</t>
  </si>
  <si>
    <t>BAT</t>
  </si>
  <si>
    <t>SEC</t>
  </si>
  <si>
    <t>-</t>
  </si>
  <si>
    <t>Other Variables</t>
  </si>
  <si>
    <t>Households</t>
  </si>
  <si>
    <t>Number of Housing Units</t>
  </si>
  <si>
    <t xml:space="preserve">HS  </t>
  </si>
  <si>
    <t>Square Feet</t>
  </si>
  <si>
    <t xml:space="preserve">SQ  </t>
  </si>
  <si>
    <t>Switch To</t>
  </si>
  <si>
    <t>Number of Units</t>
  </si>
  <si>
    <t xml:space="preserve">ST  </t>
  </si>
  <si>
    <t>Switch From</t>
  </si>
  <si>
    <t xml:space="preserve">SF  </t>
  </si>
  <si>
    <t>Fuel Price</t>
  </si>
  <si>
    <t xml:space="preserve">FP  </t>
  </si>
  <si>
    <t>Heating Shell Index- Existing</t>
  </si>
  <si>
    <t>No Units</t>
  </si>
  <si>
    <t>HSHE</t>
  </si>
  <si>
    <t>Heating Shell Index - New</t>
  </si>
  <si>
    <t>HSHN</t>
  </si>
  <si>
    <t>Heating Shell Index - Average</t>
  </si>
  <si>
    <t>HSHA</t>
  </si>
  <si>
    <t>Cooling Shell Index- Existing</t>
  </si>
  <si>
    <t>CSHE</t>
  </si>
  <si>
    <t>Cooling Shell Index - New</t>
  </si>
  <si>
    <t>CSHN</t>
  </si>
  <si>
    <t>Cooling Shell Index - Average</t>
  </si>
  <si>
    <t>CSHA</t>
  </si>
  <si>
    <t>Square Feet (average house size)</t>
  </si>
  <si>
    <t>i.e., total investment IECC2009 shells = S_IECC2009 + I_IECC2009; investments are in RTEKDOLLARYR dollars</t>
  </si>
  <si>
    <t>i.e., total investment = totinvest + totsubsidy ; investments are in RTEKDOLLARYR dollars</t>
  </si>
  <si>
    <t>Model does not track specifically what fuels equipment are switched from and too (only THAT they are switching)</t>
  </si>
  <si>
    <t>Distillate Total</t>
  </si>
  <si>
    <t>EL Total</t>
  </si>
  <si>
    <t>Natural Gas Total</t>
  </si>
  <si>
    <t>Wood Total</t>
  </si>
  <si>
    <t>Sum of TOTSUBSIDY</t>
  </si>
  <si>
    <t>Displays Investment and Subsidy on the Shell and Investment Tables -- note total expenditures on equipment or shell = consumer investment ("Investment") + subsidy; subsidy includes both federal and non-federal subsidies</t>
  </si>
  <si>
    <t>Sum of 2015</t>
  </si>
  <si>
    <t>Sum of 2010</t>
  </si>
  <si>
    <t>Sum of 2011</t>
  </si>
  <si>
    <t>Sum of 2012</t>
  </si>
  <si>
    <t>Sum of 2013</t>
  </si>
  <si>
    <t>Sum of 2014</t>
  </si>
  <si>
    <t>Sum of 2015-01-01</t>
  </si>
  <si>
    <t>Sum of 2016-01-01</t>
  </si>
  <si>
    <t>Calculated Index</t>
  </si>
  <si>
    <t>Air-Source Heat Pump</t>
  </si>
  <si>
    <t>Distillate Fuel Oil/ Kerosene Boiler</t>
  </si>
  <si>
    <t>Distillate Fuel Oil/ Kerosene Furnace</t>
  </si>
  <si>
    <t>Ground-Source Heat Pump</t>
  </si>
  <si>
    <t>Propane Furnace</t>
  </si>
  <si>
    <t>Natural Gas Boiler</t>
  </si>
  <si>
    <t>Natural Gas Furnace</t>
  </si>
  <si>
    <t>Heating Seasonal Performance Factor (HSPF)</t>
  </si>
  <si>
    <t>Coefficient of Performance (COP)</t>
  </si>
  <si>
    <t>Annual Fuel Utilization Efficiency (AFUE)</t>
  </si>
  <si>
    <t>Central Air Conditioner</t>
  </si>
  <si>
    <t>Room Air Conditioner</t>
  </si>
  <si>
    <t>Seasonal Energy Efficiency Ratio (SEER)</t>
  </si>
  <si>
    <t>Energy Efficiency Ratio (EER)</t>
  </si>
  <si>
    <t>Electricity Water Heater</t>
  </si>
  <si>
    <t>Distillate Fuel Oil/ Kerosene Water Heater</t>
  </si>
  <si>
    <t>Propane Water Heater</t>
  </si>
  <si>
    <t>Natural Gas Water Heater</t>
  </si>
  <si>
    <t>Electric Cooking Range</t>
  </si>
  <si>
    <t>Propane Cooking Range</t>
  </si>
  <si>
    <t>Natural Gas Cooking Range</t>
  </si>
  <si>
    <t>kilowatthours per year (kWh/yr)</t>
  </si>
  <si>
    <t>Top-loading Clothes Washer</t>
  </si>
  <si>
    <t>Front-loading Clothes Washer</t>
  </si>
  <si>
    <t>kWh / cycle (motor), Modified Energy Factor (MEF), Water Factor (WF)</t>
  </si>
  <si>
    <t>Refrigerator with side freezer (26 cubic foot capacity)</t>
  </si>
  <si>
    <t>General Service – Incandescent and Halogen</t>
  </si>
  <si>
    <t>General Service – Compact Fluorescent Lamp (CFL)</t>
  </si>
  <si>
    <t>General Service – Light-Emitting Diode (LED)</t>
  </si>
  <si>
    <t>Reflector (Incandescent)</t>
  </si>
  <si>
    <t>Reflector (Halogen)</t>
  </si>
  <si>
    <t>Reflector (CFL)</t>
  </si>
  <si>
    <t>Reflector (LED)</t>
  </si>
  <si>
    <t>Linear Fluorescent (T12)</t>
  </si>
  <si>
    <t>Linear Fluorescent (T8)</t>
  </si>
  <si>
    <t>Linear Fluorescent (LED)</t>
  </si>
  <si>
    <t>Exterior (Incandescent and Halogen)</t>
  </si>
  <si>
    <t>Exterior (CFL)</t>
  </si>
  <si>
    <t>Exterior (High-pressure Sodium)</t>
  </si>
  <si>
    <t>Exterior (LED)</t>
  </si>
  <si>
    <t>Networking Equipment (modems and routers)</t>
  </si>
  <si>
    <r>
      <rPr>
        <vertAlign val="superscript"/>
        <sz val="11"/>
        <rFont val="Calibri"/>
        <family val="2"/>
        <scheme val="minor"/>
      </rPr>
      <t>1</t>
    </r>
    <r>
      <rPr>
        <sz val="11"/>
        <rFont val="Calibri"/>
        <family val="2"/>
        <scheme val="minor"/>
      </rPr>
      <t xml:space="preserve"> Secondary heating consumption is aggregated with space heating consumption by fuel</t>
    </r>
  </si>
  <si>
    <r>
      <t>Secondary Heating</t>
    </r>
    <r>
      <rPr>
        <b/>
        <vertAlign val="superscript"/>
        <sz val="11"/>
        <color theme="1"/>
        <rFont val="Calibri"/>
        <family val="2"/>
        <scheme val="minor"/>
      </rPr>
      <t>1</t>
    </r>
  </si>
  <si>
    <t>Ceiling Fans</t>
  </si>
  <si>
    <t>Coffee Makers</t>
  </si>
  <si>
    <t>Dehumidifiers</t>
  </si>
  <si>
    <t>Microwaves</t>
  </si>
  <si>
    <t>Unspecified: Electric</t>
  </si>
  <si>
    <t>Unspecified: Natural Gas</t>
  </si>
  <si>
    <t>Unspecified: Propane</t>
  </si>
  <si>
    <t>Unspecified: Distillate Fuel Oil/ Kerosene</t>
  </si>
  <si>
    <t>kWh/ yr</t>
  </si>
  <si>
    <t>Electric</t>
  </si>
  <si>
    <t>Distillate Fuel Oil/ Kerosene</t>
  </si>
  <si>
    <t>Propane</t>
  </si>
  <si>
    <t>Solar Photovoltaic (PV)</t>
  </si>
  <si>
    <t>Electrical Efficiency, Thermal Output</t>
  </si>
  <si>
    <t>Monitor</t>
  </si>
  <si>
    <t>HomeTheaterSystem</t>
  </si>
  <si>
    <t>SmallKitchenAppliance</t>
  </si>
  <si>
    <t>Laptop</t>
  </si>
  <si>
    <t>NetworkEquipment</t>
  </si>
  <si>
    <t>OTTstreaming</t>
  </si>
  <si>
    <t>Smartphone</t>
  </si>
  <si>
    <t>PoolHeater</t>
  </si>
  <si>
    <t>PoolPump</t>
  </si>
  <si>
    <t>Spa</t>
  </si>
  <si>
    <t>SmartSpeaker</t>
  </si>
  <si>
    <t>SetTopBox</t>
  </si>
  <si>
    <t>Tablet</t>
  </si>
  <si>
    <t>VideoGameConsole</t>
  </si>
  <si>
    <t>MiscRefrigerationProducts</t>
  </si>
  <si>
    <t>Over-the-Top (OTT) Streaming Devices</t>
  </si>
  <si>
    <t>OTT</t>
  </si>
  <si>
    <t>Pool Pumps</t>
  </si>
  <si>
    <t>PLP</t>
  </si>
  <si>
    <t>PLH</t>
  </si>
  <si>
    <t>Non-PC Rechargeable Electronics</t>
  </si>
  <si>
    <t>Tablets</t>
  </si>
  <si>
    <t>Smartphones</t>
  </si>
  <si>
    <t>Smart Speakers</t>
  </si>
  <si>
    <t>TAB</t>
  </si>
  <si>
    <t>PHN</t>
  </si>
  <si>
    <t>SPK</t>
  </si>
  <si>
    <t>Small Kitchen Appliances</t>
  </si>
  <si>
    <t>KIT</t>
  </si>
  <si>
    <t>Desktop</t>
  </si>
  <si>
    <t>(Multiple Items)</t>
  </si>
  <si>
    <t>EIA, U.S. Energy Information Administration</t>
  </si>
  <si>
    <t>https://apps.bea.gov/national/xls/gdplev.xlsx</t>
  </si>
  <si>
    <t>https://www.bea.gov/data/gdp/gross-domestic-product#gdp</t>
  </si>
  <si>
    <t>GDP in billions of chained 2012 dollars</t>
  </si>
  <si>
    <t>Sum of 2017-01-01</t>
  </si>
  <si>
    <t>Sum of 2018-01-01</t>
  </si>
  <si>
    <t>Sum of 2019-01-01</t>
  </si>
  <si>
    <t>https://apps.bea.gov/iTable/iTable.cfm?reqid=19&amp;step=2#reqid=19&amp;step=2&amp;isuri=1&amp;1921=survey</t>
  </si>
  <si>
    <t>(Select annual data and adjust date range for 1970 through current full year)</t>
  </si>
  <si>
    <t>2012=1</t>
  </si>
  <si>
    <t>SEDS.PQRCB.AL.A</t>
  </si>
  <si>
    <t>SEDS.PQRCB.AK.A</t>
  </si>
  <si>
    <t>SEDS.PQRCB.AZ.A</t>
  </si>
  <si>
    <t>SEDS.PQRCB.AR.A</t>
  </si>
  <si>
    <t>SEDS.PQRCB.CA.A</t>
  </si>
  <si>
    <t>SEDS.PQRCB.CO.A</t>
  </si>
  <si>
    <t>SEDS.PQRCB.CT.A</t>
  </si>
  <si>
    <t>SEDS.PQRCB.DE.A</t>
  </si>
  <si>
    <t>SEDS.PQRCB.DC.A</t>
  </si>
  <si>
    <t>SEDS.PQRCB.FL.A</t>
  </si>
  <si>
    <t>SEDS.PQRCB.GA.A</t>
  </si>
  <si>
    <t>SEDS.PQRCB.HI.A</t>
  </si>
  <si>
    <t>SEDS.PQRCB.ID.A</t>
  </si>
  <si>
    <t>SEDS.PQRCB.IL.A</t>
  </si>
  <si>
    <t>SEDS.PQRCB.IN.A</t>
  </si>
  <si>
    <t>SEDS.PQRCB.IA.A</t>
  </si>
  <si>
    <t>SEDS.PQRCB.KS.A</t>
  </si>
  <si>
    <t>SEDS.PQRCB.KY.A</t>
  </si>
  <si>
    <t>SEDS.PQRCB.LA.A</t>
  </si>
  <si>
    <t>SEDS.PQRCB.ME.A</t>
  </si>
  <si>
    <t>SEDS.PQRCB.MD.A</t>
  </si>
  <si>
    <t>SEDS.PQRCB.MA.A</t>
  </si>
  <si>
    <t>SEDS.PQRCB.MI.A</t>
  </si>
  <si>
    <t>SEDS.PQRCB.MN.A</t>
  </si>
  <si>
    <t>SEDS.PQRCB.MS.A</t>
  </si>
  <si>
    <t>SEDS.PQRCB.MO.A</t>
  </si>
  <si>
    <t>SEDS.PQRCB.MT.A</t>
  </si>
  <si>
    <t>SEDS.PQRCB.NE.A</t>
  </si>
  <si>
    <t>SEDS.PQRCB.NV.A</t>
  </si>
  <si>
    <t>SEDS.PQRCB.NH.A</t>
  </si>
  <si>
    <t>SEDS.PQRCB.NJ.A</t>
  </si>
  <si>
    <t>SEDS.PQRCB.NM.A</t>
  </si>
  <si>
    <t>SEDS.PQRCB.NY.A</t>
  </si>
  <si>
    <t>SEDS.PQRCB.NC.A</t>
  </si>
  <si>
    <t>SEDS.PQRCB.ND.A</t>
  </si>
  <si>
    <t>SEDS.PQRCB.OH.A</t>
  </si>
  <si>
    <t>SEDS.PQRCB.OK.A</t>
  </si>
  <si>
    <t>SEDS.PQRCB.OR.A</t>
  </si>
  <si>
    <t>SEDS.PQRCB.PA.A</t>
  </si>
  <si>
    <t>SEDS.PQRCB.RI.A</t>
  </si>
  <si>
    <t>SEDS.PQRCB.SC.A</t>
  </si>
  <si>
    <t>SEDS.PQRCB.SD.A</t>
  </si>
  <si>
    <t>SEDS.PQRCB.TN.A</t>
  </si>
  <si>
    <t>SEDS.PQRCB.TX.A</t>
  </si>
  <si>
    <t>SEDS.PQRCB.UT.A</t>
  </si>
  <si>
    <t>SEDS.PQRCB.VT.A</t>
  </si>
  <si>
    <t>SEDS.PQRCB.VA.A</t>
  </si>
  <si>
    <t>SEDS.PQRCB.WA.A</t>
  </si>
  <si>
    <t>SEDS.PQRCB.WV.A</t>
  </si>
  <si>
    <t>SEDS.PQRCB.WI.A</t>
  </si>
  <si>
    <t>SEDS.PQRCB.WY.A</t>
  </si>
  <si>
    <t>SEDS.PQRCV.AL.A</t>
  </si>
  <si>
    <t>SEDS.PQRCV.AK.A</t>
  </si>
  <si>
    <t>SEDS.PQRCV.AZ.A</t>
  </si>
  <si>
    <t>SEDS.PQRCV.AR.A</t>
  </si>
  <si>
    <t>SEDS.PQRCV.CA.A</t>
  </si>
  <si>
    <t>SEDS.PQRCV.CO.A</t>
  </si>
  <si>
    <t>SEDS.PQRCV.CT.A</t>
  </si>
  <si>
    <t>SEDS.PQRCV.DE.A</t>
  </si>
  <si>
    <t>SEDS.PQRCV.DC.A</t>
  </si>
  <si>
    <t>SEDS.PQRCV.FL.A</t>
  </si>
  <si>
    <t>SEDS.PQRCV.GA.A</t>
  </si>
  <si>
    <t>SEDS.PQRCV.HI.A</t>
  </si>
  <si>
    <t>SEDS.PQRCV.ID.A</t>
  </si>
  <si>
    <t>SEDS.PQRCV.IL.A</t>
  </si>
  <si>
    <t>SEDS.PQRCV.IN.A</t>
  </si>
  <si>
    <t>SEDS.PQRCV.IA.A</t>
  </si>
  <si>
    <t>SEDS.PQRCV.KS.A</t>
  </si>
  <si>
    <t>SEDS.PQRCV.KY.A</t>
  </si>
  <si>
    <t>SEDS.PQRCV.LA.A</t>
  </si>
  <si>
    <t>SEDS.PQRCV.ME.A</t>
  </si>
  <si>
    <t>SEDS.PQRCV.MD.A</t>
  </si>
  <si>
    <t>SEDS.PQRCV.MA.A</t>
  </si>
  <si>
    <t>SEDS.PQRCV.MI.A</t>
  </si>
  <si>
    <t>SEDS.PQRCV.MN.A</t>
  </si>
  <si>
    <t>SEDS.PQRCV.MS.A</t>
  </si>
  <si>
    <t>SEDS.PQRCV.MO.A</t>
  </si>
  <si>
    <t>SEDS.PQRCV.MT.A</t>
  </si>
  <si>
    <t>SEDS.PQRCV.NE.A</t>
  </si>
  <si>
    <t>SEDS.PQRCV.NV.A</t>
  </si>
  <si>
    <t>SEDS.PQRCV.NH.A</t>
  </si>
  <si>
    <t>SEDS.PQRCV.NJ.A</t>
  </si>
  <si>
    <t>SEDS.PQRCV.NM.A</t>
  </si>
  <si>
    <t>SEDS.PQRCV.NY.A</t>
  </si>
  <si>
    <t>SEDS.PQRCV.NC.A</t>
  </si>
  <si>
    <t>SEDS.PQRCV.ND.A</t>
  </si>
  <si>
    <t>SEDS.PQRCV.OH.A</t>
  </si>
  <si>
    <t>SEDS.PQRCV.OK.A</t>
  </si>
  <si>
    <t>SEDS.PQRCV.OR.A</t>
  </si>
  <si>
    <t>SEDS.PQRCV.PA.A</t>
  </si>
  <si>
    <t>SEDS.PQRCV.RI.A</t>
  </si>
  <si>
    <t>SEDS.PQRCV.SC.A</t>
  </si>
  <si>
    <t>SEDS.PQRCV.SD.A</t>
  </si>
  <si>
    <t>SEDS.PQRCV.TN.A</t>
  </si>
  <si>
    <t>SEDS.PQRCV.TX.A</t>
  </si>
  <si>
    <t>SEDS.PQRCV.UT.A</t>
  </si>
  <si>
    <t>SEDS.PQRCV.VT.A</t>
  </si>
  <si>
    <t>SEDS.PQRCV.VA.A</t>
  </si>
  <si>
    <t>SEDS.PQRCV.WA.A</t>
  </si>
  <si>
    <t>SEDS.PQRCV.WV.A</t>
  </si>
  <si>
    <t>SEDS.PQRCV.WI.A</t>
  </si>
  <si>
    <t>SEDS.PQRCV.WY.A</t>
  </si>
  <si>
    <r>
      <t xml:space="preserve">&lt;-- Refresh/expand source for pivot tables after using </t>
    </r>
    <r>
      <rPr>
        <b/>
        <i/>
        <sz val="11"/>
        <color rgb="FFFF0000"/>
        <rFont val="Calibri"/>
        <family val="2"/>
        <scheme val="minor"/>
      </rPr>
      <t xml:space="preserve">EIA &amp; FRED Data </t>
    </r>
    <r>
      <rPr>
        <b/>
        <sz val="11"/>
        <color rgb="FFFF0000"/>
        <rFont val="Calibri"/>
        <family val="2"/>
        <scheme val="minor"/>
      </rPr>
      <t xml:space="preserve">add-on to refresh data in </t>
    </r>
    <r>
      <rPr>
        <b/>
        <i/>
        <sz val="11"/>
        <color rgb="FFFF0000"/>
        <rFont val="Calibri"/>
        <family val="2"/>
        <scheme val="minor"/>
      </rPr>
      <t>SEDS_CONS_API</t>
    </r>
    <r>
      <rPr>
        <b/>
        <sz val="11"/>
        <color rgb="FFFF0000"/>
        <rFont val="Calibri"/>
        <family val="2"/>
        <scheme val="minor"/>
      </rPr>
      <t xml:space="preserve"> and </t>
    </r>
    <r>
      <rPr>
        <b/>
        <i/>
        <sz val="11"/>
        <color rgb="FFFF0000"/>
        <rFont val="Calibri"/>
        <family val="2"/>
        <scheme val="minor"/>
      </rPr>
      <t>SEDS_EXP_API</t>
    </r>
    <r>
      <rPr>
        <b/>
        <sz val="11"/>
        <color rgb="FFFF0000"/>
        <rFont val="Calibri"/>
        <family val="2"/>
        <scheme val="minor"/>
      </rPr>
      <t xml:space="preserve"> tabs</t>
    </r>
  </si>
  <si>
    <t>Refrigerator with top freezer (19 cubic foot capacity)</t>
  </si>
  <si>
    <t>Refrigerator with bottom freezer (19 cubic foot capacity)</t>
  </si>
  <si>
    <t>Chest Freezer (16 cubic foot capacity)</t>
  </si>
  <si>
    <t>Upright Freezer (automatic defrost, 17 cubic foot capacity)</t>
  </si>
  <si>
    <t>API cons fuel lookup</t>
  </si>
  <si>
    <t>API exp fuel lookup</t>
  </si>
  <si>
    <t>ESRCV</t>
  </si>
  <si>
    <t>NGRCV</t>
  </si>
  <si>
    <t>DFRCV</t>
  </si>
  <si>
    <t>KSRCV</t>
  </si>
  <si>
    <t>ESRCB</t>
  </si>
  <si>
    <t>NGRCB</t>
  </si>
  <si>
    <t>DFRCB</t>
  </si>
  <si>
    <t>KSRCB</t>
  </si>
  <si>
    <t>Sum of 2020-01-01</t>
  </si>
  <si>
    <t>Sum of 2021-01-012</t>
  </si>
  <si>
    <t>PQRCB</t>
  </si>
  <si>
    <t>PQRCV</t>
  </si>
  <si>
    <t>WDRCV</t>
  </si>
  <si>
    <t>WDRCB</t>
  </si>
  <si>
    <t>Sum of 2020</t>
  </si>
  <si>
    <t>Sum of 2016</t>
  </si>
  <si>
    <t>Sum of 2017</t>
  </si>
  <si>
    <t>Sum of 2018</t>
  </si>
  <si>
    <t>Sum of 2019</t>
  </si>
  <si>
    <t>watts</t>
  </si>
  <si>
    <t>Single-family</t>
  </si>
  <si>
    <t>Multifamily</t>
  </si>
  <si>
    <t>RDM_DBOUT End Use</t>
  </si>
  <si>
    <t>1987$/mmBtu</t>
  </si>
  <si>
    <t>mmBtu / yr</t>
  </si>
  <si>
    <t>Sum of 2022-01-01</t>
  </si>
  <si>
    <t>Uniform Energy Factor (UEF)</t>
  </si>
  <si>
    <t>UEF</t>
  </si>
  <si>
    <t>Combined Energy Factor (CEF)</t>
  </si>
  <si>
    <t>CEF</t>
  </si>
  <si>
    <t>cycles / kWh, kWh / year, gallons / cycle</t>
  </si>
  <si>
    <t>AEO2026 Reference Case</t>
  </si>
  <si>
    <t>Remove deprecated kerosene consumption; rename LPG fuel price as Propane</t>
  </si>
  <si>
    <t>Propane Total</t>
  </si>
  <si>
    <t>Data updated 2026-02-26</t>
  </si>
  <si>
    <t>Row Labels</t>
  </si>
  <si>
    <t>Total Sum of 1970-01-012</t>
  </si>
  <si>
    <t>Total Sum of 1971-01-01</t>
  </si>
  <si>
    <t>Total Sum of 1972-01-01</t>
  </si>
  <si>
    <t>Total Sum of 1973-01-01</t>
  </si>
  <si>
    <t>Total Sum of 1974-01-01</t>
  </si>
  <si>
    <t>Total Sum of 1975-01-01</t>
  </si>
  <si>
    <t>Total Sum of 1976-01-01</t>
  </si>
  <si>
    <t>Total Sum of 1977-01-01</t>
  </si>
  <si>
    <t>Total Sum of 1978-01-01</t>
  </si>
  <si>
    <t>Total Sum of 1979-01-01</t>
  </si>
  <si>
    <t>Total Sum of 1980-01-01</t>
  </si>
  <si>
    <t>Total Sum of 1981-01-01</t>
  </si>
  <si>
    <t>Total Sum of 1982-01-01</t>
  </si>
  <si>
    <t>Total Sum of 1983-01-01</t>
  </si>
  <si>
    <t>Total Sum of 1984-01-01</t>
  </si>
  <si>
    <t>Total Sum of 1985-01-01</t>
  </si>
  <si>
    <t>Total Sum of 1986-01-01</t>
  </si>
  <si>
    <t>Total Sum of 1987-01-01</t>
  </si>
  <si>
    <t>Total Sum of 1988-01-01</t>
  </si>
  <si>
    <t>Total Sum of 1989-01-01</t>
  </si>
  <si>
    <t>Total Sum of 1990-01-01</t>
  </si>
  <si>
    <t>Total Sum of 1991-01-01</t>
  </si>
  <si>
    <t>Total Sum of 1992-01-01</t>
  </si>
  <si>
    <t>Total Sum of 1993-01-01</t>
  </si>
  <si>
    <t>Total Sum of 1994-01-01</t>
  </si>
  <si>
    <t>Total Sum of 1995-01-01</t>
  </si>
  <si>
    <t>Total Sum of 1996-01-01</t>
  </si>
  <si>
    <t>Total Sum of 1997-01-01</t>
  </si>
  <si>
    <t>Total Sum of 1998-01-01</t>
  </si>
  <si>
    <t>Total Sum of 1999-01-01</t>
  </si>
  <si>
    <t>Total Sum of 2000-01-01</t>
  </si>
  <si>
    <t>Total Sum of 2001-01-01</t>
  </si>
  <si>
    <t>Total Sum of 2002-01-01</t>
  </si>
  <si>
    <t>Total Sum of 2003-01-01</t>
  </si>
  <si>
    <t>Total Sum of 2004-01-01</t>
  </si>
  <si>
    <t>Total Sum of 2005-01-01</t>
  </si>
  <si>
    <t>Total Sum of 2006-01-01</t>
  </si>
  <si>
    <t>Total Sum of 2007-01-01</t>
  </si>
  <si>
    <t>Total Sum of 2008-01-01</t>
  </si>
  <si>
    <t>Total Sum of 2009-01-01</t>
  </si>
  <si>
    <t>Total Sum of 2010-01-01</t>
  </si>
  <si>
    <t>Total Sum of 2011-01-01</t>
  </si>
  <si>
    <t>Total Sum of 2012-01-01</t>
  </si>
  <si>
    <t>Total Sum of 2013-01-01</t>
  </si>
  <si>
    <t>Total Sum of 2014-01-01</t>
  </si>
  <si>
    <t>Total Sum of 2015-01-01</t>
  </si>
  <si>
    <t>Total Sum of 2016-01-01</t>
  </si>
  <si>
    <t>Total Sum of 2017-01-01</t>
  </si>
  <si>
    <t>Total Sum of 2018-01-01</t>
  </si>
  <si>
    <t>Total Sum of 2019-01-01</t>
  </si>
  <si>
    <t>Total Sum of 2020-01-01</t>
  </si>
  <si>
    <t>Total Sum of 2021-01-012</t>
  </si>
  <si>
    <t>Total Sum of 2022-01-01</t>
  </si>
  <si>
    <t>\\Nemsfs\k\output\aeo2026\cb2026\d021826b\p1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</si>
</sst>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_);_(* \(#,##0.0\);_(* &quot;-&quot;??_);_(@_)"/>
    <numFmt numFmtId="165" formatCode="0.0%"/>
    <numFmt numFmtId="166" formatCode="&quot;$&quot;#,##0.00"/>
    <numFmt numFmtId="167" formatCode="_(* #,##0.000_);_(* \(#,##0.000\);_(* &quot;-&quot;??_);_(@_)"/>
    <numFmt numFmtId="168" formatCode="0.000000"/>
    <numFmt numFmtId="169" formatCode="0.0000"/>
    <numFmt numFmtId="170" formatCode="0.0"/>
    <numFmt numFmtId="171" formatCode="#,##0.0"/>
    <numFmt numFmtId="172" formatCode="#,##0.###"/>
    <numFmt numFmtId="173" formatCode="#,##0.000_);\(#,##0.000\)"/>
    <numFmt numFmtId="174" formatCode="yyyy\-mm\-dd"/>
  </numFmts>
  <fonts count="4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b/>
      <sz val="8"/>
      <color indexed="81"/>
      <name val="Tahoma"/>
      <family val="2"/>
    </font>
    <font>
      <sz val="8"/>
      <color indexed="81"/>
      <name val="Tahoma"/>
      <family val="2"/>
    </font>
    <font>
      <sz val="9"/>
      <color indexed="81"/>
      <name val="Tahoma"/>
      <family val="2"/>
    </font>
    <font>
      <b/>
      <sz val="11"/>
      <color theme="1"/>
      <name val="Calibri"/>
      <family val="2"/>
      <scheme val="minor"/>
    </font>
    <font>
      <b/>
      <sz val="20"/>
      <name val="Calibri"/>
      <family val="2"/>
      <scheme val="minor"/>
    </font>
    <font>
      <sz val="11"/>
      <name val="Calibri"/>
      <family val="2"/>
      <scheme val="minor"/>
    </font>
    <font>
      <b/>
      <sz val="11"/>
      <name val="Calibri"/>
      <family val="2"/>
      <scheme val="minor"/>
    </font>
    <font>
      <b/>
      <i/>
      <sz val="11"/>
      <color rgb="FFFF0000"/>
      <name val="Calibri"/>
      <family val="2"/>
      <scheme val="minor"/>
    </font>
    <font>
      <b/>
      <sz val="11"/>
      <color rgb="FF0070C0"/>
      <name val="Calibri"/>
      <family val="2"/>
      <scheme val="minor"/>
    </font>
    <font>
      <sz val="11"/>
      <color rgb="FF0070C0"/>
      <name val="Calibri"/>
      <family val="2"/>
      <scheme val="minor"/>
    </font>
    <font>
      <b/>
      <sz val="11"/>
      <color theme="8"/>
      <name val="Calibri"/>
      <family val="2"/>
      <scheme val="minor"/>
    </font>
    <font>
      <b/>
      <i/>
      <sz val="11"/>
      <name val="Calibri"/>
      <family val="2"/>
      <scheme val="minor"/>
    </font>
    <font>
      <u/>
      <sz val="11"/>
      <color indexed="12"/>
      <name val="Calibri"/>
      <family val="2"/>
      <scheme val="minor"/>
    </font>
    <font>
      <i/>
      <sz val="11"/>
      <name val="Calibri"/>
      <family val="2"/>
      <scheme val="minor"/>
    </font>
    <font>
      <i/>
      <sz val="11"/>
      <color rgb="FFFF0000"/>
      <name val="Calibri"/>
      <family val="2"/>
      <scheme val="minor"/>
    </font>
    <font>
      <b/>
      <sz val="11"/>
      <color rgb="FFFF0000"/>
      <name val="Calibri"/>
      <family val="2"/>
      <scheme val="minor"/>
    </font>
    <font>
      <b/>
      <sz val="10"/>
      <color rgb="FF2F4F4F"/>
      <name val="Verdana"/>
      <family val="2"/>
    </font>
    <font>
      <sz val="10"/>
      <color indexed="8"/>
      <name val="Verdana"/>
      <family val="2"/>
    </font>
    <font>
      <sz val="9"/>
      <color indexed="8"/>
      <name val="Calibri"/>
      <family val="2"/>
    </font>
    <font>
      <b/>
      <sz val="9"/>
      <color indexed="8"/>
      <name val="Calibri"/>
      <family val="2"/>
    </font>
    <font>
      <b/>
      <sz val="12"/>
      <color indexed="30"/>
      <name val="Calibri"/>
      <family val="2"/>
    </font>
    <font>
      <b/>
      <sz val="10"/>
      <name val="Arial"/>
      <family val="2"/>
    </font>
    <font>
      <sz val="10"/>
      <color rgb="FF0070C0"/>
      <name val="Arial"/>
      <family val="2"/>
    </font>
    <font>
      <b/>
      <sz val="18"/>
      <name val="Arial"/>
      <family val="2"/>
    </font>
    <font>
      <b/>
      <sz val="16"/>
      <name val="Arial"/>
      <family val="2"/>
    </font>
    <font>
      <b/>
      <sz val="12"/>
      <name val="Arial"/>
      <family val="2"/>
    </font>
    <font>
      <i/>
      <sz val="9"/>
      <color indexed="81"/>
      <name val="Tahoma"/>
      <family val="2"/>
    </font>
    <font>
      <b/>
      <vertAlign val="superscript"/>
      <sz val="11"/>
      <color theme="1"/>
      <name val="Calibri"/>
      <family val="2"/>
      <scheme val="minor"/>
    </font>
    <font>
      <vertAlign val="superscript"/>
      <sz val="11"/>
      <name val="Calibri"/>
      <family val="2"/>
      <scheme val="minor"/>
    </font>
    <font>
      <sz val="12"/>
      <color indexed="81"/>
      <name val="Tahoma"/>
      <family val="2"/>
    </font>
    <font>
      <i/>
      <sz val="12"/>
      <color rgb="FF7F7F7F"/>
      <name val="Calibri"/>
      <family val="2"/>
      <scheme val="minor"/>
    </font>
  </fonts>
  <fills count="13">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9" tint="0.79998168889431442"/>
        <bgColor indexed="64"/>
      </patternFill>
    </fill>
    <fill>
      <patternFill patternType="solid">
        <fgColor theme="0" tint="-0.249977111117893"/>
        <bgColor indexed="9"/>
      </patternFill>
    </fill>
    <fill>
      <patternFill patternType="solid">
        <fgColor theme="0" tint="-0.249977111117893"/>
        <bgColor indexed="64"/>
      </patternFill>
    </fill>
    <fill>
      <patternFill patternType="solid">
        <fgColor indexed="22"/>
        <bgColor indexed="64"/>
      </patternFill>
    </fill>
    <fill>
      <patternFill patternType="solid">
        <fgColor indexed="31"/>
        <bgColor indexed="64"/>
      </patternFill>
    </fill>
    <fill>
      <patternFill patternType="solid">
        <fgColor indexed="9"/>
        <bgColor indexed="64"/>
      </patternFill>
    </fill>
    <fill>
      <patternFill patternType="solid">
        <fgColor indexed="55"/>
        <bgColor indexed="64"/>
      </patternFill>
    </fill>
    <fill>
      <patternFill patternType="solid">
        <fgColor theme="0"/>
        <bgColor indexed="64"/>
      </patternFill>
    </fill>
    <fill>
      <patternFill patternType="solid">
        <fgColor theme="0"/>
        <bgColor indexed="22"/>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style="thin">
        <color indexed="64"/>
      </left>
      <right style="thin">
        <color indexed="64"/>
      </right>
      <top/>
      <bottom style="thin">
        <color indexed="64"/>
      </bottom>
      <diagonal/>
    </border>
    <border>
      <left style="thick">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style="thin">
        <color rgb="FF999999"/>
      </left>
      <right/>
      <top style="thin">
        <color rgb="FF999999"/>
      </top>
      <bottom/>
      <diagonal/>
    </border>
    <border>
      <left style="thin">
        <color rgb="FF999999"/>
      </left>
      <right/>
      <top/>
      <bottom/>
      <diagonal/>
    </border>
    <border>
      <left style="thin">
        <color rgb="FF999999"/>
      </left>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right/>
      <top style="thin">
        <color rgb="FFABABAB"/>
      </top>
      <bottom/>
      <diagonal/>
    </border>
    <border>
      <left style="thin">
        <color rgb="FFABABAB"/>
      </left>
      <right style="thin">
        <color rgb="FFABABAB"/>
      </right>
      <top style="thin">
        <color indexed="65"/>
      </top>
      <bottom/>
      <diagonal/>
    </border>
    <border>
      <left/>
      <right/>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bottom style="thin">
        <color rgb="FFABABAB"/>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right/>
      <top/>
      <bottom style="thin">
        <color rgb="FF999999"/>
      </bottom>
      <diagonal/>
    </border>
    <border>
      <left/>
      <right style="thin">
        <color rgb="FF999999"/>
      </right>
      <top/>
      <bottom style="thin">
        <color rgb="FF999999"/>
      </bottom>
      <diagonal/>
    </border>
    <border>
      <left/>
      <right style="thin">
        <color rgb="FF999999"/>
      </right>
      <top/>
      <bottom/>
      <diagonal/>
    </border>
    <border>
      <left style="thin">
        <color rgb="FF999999"/>
      </left>
      <right/>
      <top style="thin">
        <color indexed="65"/>
      </top>
      <bottom/>
      <diagonal/>
    </border>
  </borders>
  <cellStyleXfs count="34">
    <xf numFmtId="0" fontId="0" fillId="0" borderId="0"/>
    <xf numFmtId="43" fontId="12" fillId="0" borderId="0" applyFont="0" applyFill="0" applyBorder="0" applyAlignment="0" applyProtection="0"/>
    <xf numFmtId="0" fontId="13" fillId="0" borderId="0" applyNumberFormat="0" applyFill="0" applyBorder="0" applyAlignment="0" applyProtection="0">
      <alignment vertical="top"/>
      <protection locked="0"/>
    </xf>
    <xf numFmtId="0" fontId="12" fillId="0" borderId="0"/>
    <xf numFmtId="168" fontId="12" fillId="0" borderId="0">
      <alignment horizontal="left" wrapText="1"/>
    </xf>
    <xf numFmtId="0" fontId="31" fillId="7" borderId="32" applyNumberFormat="0">
      <alignment readingOrder="1"/>
      <protection locked="0"/>
    </xf>
    <xf numFmtId="0" fontId="31" fillId="7" borderId="32" applyNumberFormat="0">
      <alignment readingOrder="1"/>
      <protection locked="0"/>
    </xf>
    <xf numFmtId="0" fontId="32" fillId="8" borderId="32" applyNumberFormat="0">
      <alignment readingOrder="1"/>
      <protection locked="0"/>
    </xf>
    <xf numFmtId="4" fontId="32" fillId="9" borderId="32">
      <alignment readingOrder="1"/>
      <protection locked="0"/>
    </xf>
    <xf numFmtId="4" fontId="32" fillId="10" borderId="32">
      <alignment readingOrder="1"/>
      <protection locked="0"/>
    </xf>
    <xf numFmtId="4" fontId="32" fillId="10" borderId="32">
      <alignment horizontal="center" readingOrder="1"/>
      <protection locked="0"/>
    </xf>
    <xf numFmtId="0" fontId="33" fillId="0" borderId="33" applyNumberFormat="0" applyFont="0" applyProtection="0">
      <alignment wrapText="1"/>
    </xf>
    <xf numFmtId="0" fontId="33" fillId="0" borderId="0" applyNumberFormat="0" applyFill="0" applyBorder="0" applyAlignment="0" applyProtection="0"/>
    <xf numFmtId="0" fontId="33" fillId="0" borderId="34" applyNumberFormat="0" applyProtection="0">
      <alignment wrapText="1"/>
    </xf>
    <xf numFmtId="0" fontId="34" fillId="0" borderId="35" applyNumberFormat="0" applyProtection="0">
      <alignment wrapText="1"/>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xf numFmtId="0" fontId="12" fillId="0" borderId="0"/>
    <xf numFmtId="0" fontId="12" fillId="0" borderId="0"/>
    <xf numFmtId="0" fontId="33" fillId="0" borderId="0"/>
    <xf numFmtId="0" fontId="12" fillId="0" borderId="0"/>
    <xf numFmtId="0" fontId="34" fillId="0" borderId="36" applyNumberFormat="0" applyProtection="0">
      <alignment wrapText="1"/>
    </xf>
    <xf numFmtId="165" fontId="12" fillId="0" borderId="0" applyFont="0" applyFill="0" applyBorder="0" applyAlignment="0" applyProtection="0"/>
    <xf numFmtId="0" fontId="35" fillId="0" borderId="0" applyNumberFormat="0" applyProtection="0">
      <alignment horizontal="left"/>
    </xf>
    <xf numFmtId="0" fontId="11" fillId="0" borderId="0"/>
    <xf numFmtId="0" fontId="10" fillId="0" borderId="0"/>
    <xf numFmtId="0" fontId="7" fillId="0" borderId="0"/>
    <xf numFmtId="0" fontId="45" fillId="0" borderId="0" applyNumberFormat="0" applyFill="0" applyBorder="0" applyAlignment="0" applyProtection="0"/>
  </cellStyleXfs>
  <cellXfs count="235">
    <xf numFmtId="0" fontId="0" fillId="0" borderId="0" xfId="0"/>
    <xf numFmtId="0" fontId="19" fillId="0" borderId="0" xfId="0" applyFont="1"/>
    <xf numFmtId="0" fontId="20" fillId="0" borderId="0" xfId="0" applyFont="1"/>
    <xf numFmtId="0" fontId="21" fillId="0" borderId="0" xfId="0" applyFont="1"/>
    <xf numFmtId="0" fontId="21" fillId="0" borderId="0" xfId="3" applyFont="1"/>
    <xf numFmtId="0" fontId="22" fillId="0" borderId="0" xfId="0" applyFont="1"/>
    <xf numFmtId="0" fontId="24" fillId="0" borderId="0" xfId="0" applyFont="1"/>
    <xf numFmtId="0" fontId="24" fillId="0" borderId="0" xfId="0" applyFont="1" applyAlignment="1">
      <alignment horizontal="center"/>
    </xf>
    <xf numFmtId="0" fontId="20" fillId="0" borderId="0" xfId="0" applyFont="1" applyAlignment="1">
      <alignment horizontal="center"/>
    </xf>
    <xf numFmtId="0" fontId="21" fillId="0" borderId="0" xfId="0" applyFont="1" applyAlignment="1">
      <alignment horizontal="center"/>
    </xf>
    <xf numFmtId="39" fontId="24" fillId="0" borderId="0" xfId="1" applyNumberFormat="1" applyFont="1" applyAlignment="1">
      <alignment horizontal="center"/>
    </xf>
    <xf numFmtId="173" fontId="24" fillId="0" borderId="0" xfId="1" applyNumberFormat="1" applyFont="1" applyAlignment="1">
      <alignment horizontal="center"/>
    </xf>
    <xf numFmtId="167" fontId="20" fillId="0" borderId="0" xfId="1" applyNumberFormat="1" applyFont="1"/>
    <xf numFmtId="43" fontId="20" fillId="0" borderId="0" xfId="1" applyFont="1"/>
    <xf numFmtId="37" fontId="24" fillId="0" borderId="0" xfId="1" applyNumberFormat="1" applyFont="1" applyAlignment="1">
      <alignment horizontal="center"/>
    </xf>
    <xf numFmtId="2" fontId="24" fillId="0" borderId="0" xfId="0" applyNumberFormat="1" applyFont="1" applyAlignment="1">
      <alignment horizontal="center"/>
    </xf>
    <xf numFmtId="0" fontId="18" fillId="0" borderId="0" xfId="0" applyFont="1" applyAlignment="1">
      <alignment horizontal="center"/>
    </xf>
    <xf numFmtId="0" fontId="18" fillId="0" borderId="0" xfId="0" applyFont="1"/>
    <xf numFmtId="0" fontId="25" fillId="0" borderId="0" xfId="0" applyFont="1"/>
    <xf numFmtId="3" fontId="20" fillId="0" borderId="0" xfId="0" applyNumberFormat="1" applyFont="1"/>
    <xf numFmtId="0" fontId="21" fillId="0" borderId="0" xfId="0" applyFont="1" applyAlignment="1">
      <alignment horizontal="centerContinuous"/>
    </xf>
    <xf numFmtId="169" fontId="24" fillId="0" borderId="0" xfId="0" applyNumberFormat="1" applyFont="1" applyAlignment="1">
      <alignment horizontal="center"/>
    </xf>
    <xf numFmtId="0" fontId="21" fillId="2" borderId="2" xfId="0" applyFont="1" applyFill="1" applyBorder="1" applyAlignment="1">
      <alignment horizontal="center"/>
    </xf>
    <xf numFmtId="0" fontId="21" fillId="2" borderId="1" xfId="0" applyFont="1" applyFill="1" applyBorder="1" applyAlignment="1">
      <alignment horizontal="center"/>
    </xf>
    <xf numFmtId="0" fontId="26" fillId="0" borderId="0" xfId="0" applyFont="1"/>
    <xf numFmtId="170" fontId="23" fillId="0" borderId="0" xfId="0" applyNumberFormat="1" applyFont="1" applyAlignment="1">
      <alignment horizontal="center"/>
    </xf>
    <xf numFmtId="170" fontId="20" fillId="4" borderId="0" xfId="0" applyNumberFormat="1" applyFont="1" applyFill="1" applyAlignment="1">
      <alignment horizontal="center"/>
    </xf>
    <xf numFmtId="1" fontId="20" fillId="0" borderId="0" xfId="0" applyNumberFormat="1" applyFont="1"/>
    <xf numFmtId="3" fontId="24" fillId="0" borderId="0" xfId="0" applyNumberFormat="1" applyFont="1" applyAlignment="1">
      <alignment horizontal="center"/>
    </xf>
    <xf numFmtId="3" fontId="20" fillId="4" borderId="0" xfId="0" applyNumberFormat="1" applyFont="1" applyFill="1" applyAlignment="1">
      <alignment horizontal="center"/>
    </xf>
    <xf numFmtId="1" fontId="21" fillId="0" borderId="0" xfId="0" applyNumberFormat="1" applyFont="1" applyAlignment="1">
      <alignment horizontal="center"/>
    </xf>
    <xf numFmtId="3" fontId="20" fillId="4" borderId="0" xfId="1" applyNumberFormat="1" applyFont="1" applyFill="1" applyAlignment="1">
      <alignment horizontal="center"/>
    </xf>
    <xf numFmtId="0" fontId="29" fillId="0" borderId="0" xfId="0" applyFont="1"/>
    <xf numFmtId="0" fontId="20" fillId="5" borderId="0" xfId="0" applyFont="1" applyFill="1"/>
    <xf numFmtId="171" fontId="20" fillId="5" borderId="0" xfId="0" applyNumberFormat="1" applyFont="1" applyFill="1"/>
    <xf numFmtId="0" fontId="20" fillId="6" borderId="6" xfId="0" applyFont="1" applyFill="1" applyBorder="1"/>
    <xf numFmtId="0" fontId="20" fillId="6" borderId="9" xfId="0" applyFont="1" applyFill="1" applyBorder="1"/>
    <xf numFmtId="0" fontId="21" fillId="0" borderId="29" xfId="0" applyFont="1" applyBorder="1" applyAlignment="1">
      <alignment wrapText="1"/>
    </xf>
    <xf numFmtId="0" fontId="23" fillId="0" borderId="26" xfId="0" applyFont="1" applyBorder="1" applyAlignment="1">
      <alignment horizontal="center"/>
    </xf>
    <xf numFmtId="0" fontId="23" fillId="0" borderId="7" xfId="0" applyFont="1" applyBorder="1" applyAlignment="1">
      <alignment horizontal="center"/>
    </xf>
    <xf numFmtId="170" fontId="20" fillId="0" borderId="0" xfId="0" applyNumberFormat="1" applyFont="1" applyAlignment="1">
      <alignment horizontal="centerContinuous"/>
    </xf>
    <xf numFmtId="0" fontId="20" fillId="0" borderId="0" xfId="0" applyFont="1" applyAlignment="1">
      <alignment horizontal="centerContinuous"/>
    </xf>
    <xf numFmtId="0" fontId="27" fillId="0" borderId="0" xfId="2" applyFont="1" applyFill="1" applyAlignment="1" applyProtection="1">
      <alignment horizontal="left"/>
    </xf>
    <xf numFmtId="0" fontId="21" fillId="0" borderId="0" xfId="0" applyFont="1" applyAlignment="1">
      <alignment horizontal="left"/>
    </xf>
    <xf numFmtId="0" fontId="21" fillId="0" borderId="0" xfId="0" applyFont="1" applyAlignment="1">
      <alignment horizontal="center" wrapText="1"/>
    </xf>
    <xf numFmtId="0" fontId="21" fillId="0" borderId="0" xfId="0" quotePrefix="1" applyFont="1" applyAlignment="1">
      <alignment horizontal="center" wrapText="1"/>
    </xf>
    <xf numFmtId="0" fontId="20" fillId="0" borderId="0" xfId="0" applyFont="1" applyAlignment="1">
      <alignment horizontal="left"/>
    </xf>
    <xf numFmtId="0" fontId="24" fillId="0" borderId="29" xfId="0" applyFont="1" applyBorder="1" applyAlignment="1">
      <alignment horizontal="center"/>
    </xf>
    <xf numFmtId="0" fontId="24" fillId="0" borderId="30" xfId="0" applyFont="1" applyBorder="1" applyAlignment="1">
      <alignment horizontal="center"/>
    </xf>
    <xf numFmtId="0" fontId="24" fillId="0" borderId="26" xfId="0" applyFont="1" applyBorder="1" applyAlignment="1">
      <alignment horizontal="center"/>
    </xf>
    <xf numFmtId="0" fontId="24" fillId="0" borderId="7" xfId="0" applyFont="1" applyBorder="1" applyAlignment="1">
      <alignment horizontal="center"/>
    </xf>
    <xf numFmtId="0" fontId="24" fillId="0" borderId="8" xfId="0" applyFont="1" applyBorder="1" applyAlignment="1">
      <alignment horizontal="center"/>
    </xf>
    <xf numFmtId="0" fontId="28" fillId="0" borderId="0" xfId="0" applyFont="1"/>
    <xf numFmtId="0" fontId="28" fillId="4" borderId="0" xfId="0" applyFont="1" applyFill="1"/>
    <xf numFmtId="0" fontId="21" fillId="4" borderId="0" xfId="0" applyFont="1" applyFill="1" applyAlignment="1">
      <alignment horizontal="centerContinuous"/>
    </xf>
    <xf numFmtId="0" fontId="20" fillId="4" borderId="5" xfId="0" applyFont="1" applyFill="1" applyBorder="1" applyAlignment="1">
      <alignment horizontal="center"/>
    </xf>
    <xf numFmtId="0" fontId="21" fillId="0" borderId="3" xfId="0" applyFont="1" applyBorder="1" applyAlignment="1">
      <alignment horizontal="center"/>
    </xf>
    <xf numFmtId="0" fontId="21" fillId="0" borderId="4" xfId="0" applyFont="1" applyBorder="1" applyAlignment="1">
      <alignment horizontal="center"/>
    </xf>
    <xf numFmtId="0" fontId="21" fillId="0" borderId="30" xfId="0" applyFont="1" applyBorder="1" applyAlignment="1">
      <alignment horizontal="center"/>
    </xf>
    <xf numFmtId="0" fontId="21" fillId="0" borderId="8" xfId="0" applyFont="1" applyBorder="1" applyAlignment="1">
      <alignment horizontal="center"/>
    </xf>
    <xf numFmtId="0" fontId="23" fillId="4" borderId="0" xfId="0" applyFont="1" applyFill="1" applyAlignment="1">
      <alignment horizontal="right"/>
    </xf>
    <xf numFmtId="0" fontId="36" fillId="0" borderId="0" xfId="0" applyFont="1" applyAlignment="1">
      <alignment horizontal="center"/>
    </xf>
    <xf numFmtId="0" fontId="37" fillId="0" borderId="0" xfId="0" applyFont="1" applyAlignment="1">
      <alignment horizontal="center"/>
    </xf>
    <xf numFmtId="3" fontId="20" fillId="0" borderId="0" xfId="0" applyNumberFormat="1" applyFont="1" applyAlignment="1">
      <alignment horizontal="center"/>
    </xf>
    <xf numFmtId="0" fontId="30" fillId="0" borderId="0" xfId="0" applyFont="1"/>
    <xf numFmtId="0" fontId="11" fillId="11" borderId="0" xfId="30" applyFill="1"/>
    <xf numFmtId="0" fontId="38" fillId="11" borderId="0" xfId="22" applyFont="1" applyFill="1"/>
    <xf numFmtId="0" fontId="39" fillId="12" borderId="0" xfId="22" applyFont="1" applyFill="1"/>
    <xf numFmtId="0" fontId="12" fillId="11" borderId="0" xfId="22" applyFill="1"/>
    <xf numFmtId="0" fontId="12" fillId="11" borderId="0" xfId="22" applyFill="1" applyAlignment="1">
      <alignment vertical="top"/>
    </xf>
    <xf numFmtId="0" fontId="40" fillId="11" borderId="38" xfId="22" applyFont="1" applyFill="1" applyBorder="1"/>
    <xf numFmtId="0" fontId="40" fillId="11" borderId="39" xfId="22" applyFont="1" applyFill="1" applyBorder="1"/>
    <xf numFmtId="0" fontId="12" fillId="11" borderId="40" xfId="22" applyFill="1" applyBorder="1" applyAlignment="1">
      <alignment vertical="top"/>
    </xf>
    <xf numFmtId="0" fontId="12" fillId="11" borderId="41" xfId="22" applyFill="1" applyBorder="1" applyAlignment="1">
      <alignment vertical="top" wrapText="1"/>
    </xf>
    <xf numFmtId="0" fontId="12" fillId="11" borderId="42" xfId="22" applyFill="1" applyBorder="1" applyAlignment="1">
      <alignment vertical="top"/>
    </xf>
    <xf numFmtId="0" fontId="12" fillId="11" borderId="43" xfId="22" applyFill="1" applyBorder="1" applyAlignment="1">
      <alignment vertical="top" wrapText="1"/>
    </xf>
    <xf numFmtId="0" fontId="20" fillId="0" borderId="0" xfId="30" applyFont="1"/>
    <xf numFmtId="174" fontId="20" fillId="0" borderId="0" xfId="30" applyNumberFormat="1" applyFont="1"/>
    <xf numFmtId="0" fontId="20" fillId="4" borderId="0" xfId="30" applyFont="1" applyFill="1"/>
    <xf numFmtId="174" fontId="21" fillId="4" borderId="0" xfId="30" applyNumberFormat="1" applyFont="1" applyFill="1" applyAlignment="1">
      <alignment horizontal="center"/>
    </xf>
    <xf numFmtId="0" fontId="24" fillId="4" borderId="0" xfId="30" applyFont="1" applyFill="1" applyAlignment="1">
      <alignment horizontal="center"/>
    </xf>
    <xf numFmtId="0" fontId="0" fillId="0" borderId="0" xfId="0" pivotButton="1"/>
    <xf numFmtId="0" fontId="11" fillId="0" borderId="0" xfId="30"/>
    <xf numFmtId="3" fontId="0" fillId="0" borderId="0" xfId="0" applyNumberFormat="1"/>
    <xf numFmtId="0" fontId="20" fillId="2" borderId="0" xfId="0" applyFont="1" applyFill="1"/>
    <xf numFmtId="0" fontId="20" fillId="3" borderId="0" xfId="0" applyFont="1" applyFill="1" applyAlignment="1">
      <alignment horizontal="center"/>
    </xf>
    <xf numFmtId="0" fontId="24" fillId="3" borderId="0" xfId="0" applyFont="1" applyFill="1" applyAlignment="1">
      <alignment horizontal="center"/>
    </xf>
    <xf numFmtId="0" fontId="0" fillId="0" borderId="0" xfId="0" applyAlignment="1">
      <alignment horizontal="left"/>
    </xf>
    <xf numFmtId="169" fontId="0" fillId="0" borderId="0" xfId="0" applyNumberFormat="1"/>
    <xf numFmtId="0" fontId="20" fillId="0" borderId="2" xfId="0" applyFont="1" applyBorder="1"/>
    <xf numFmtId="0" fontId="20" fillId="0" borderId="21" xfId="0" applyFont="1" applyBorder="1"/>
    <xf numFmtId="0" fontId="20" fillId="0" borderId="22" xfId="0" applyFont="1" applyBorder="1"/>
    <xf numFmtId="0" fontId="9" fillId="0" borderId="0" xfId="0" applyFont="1"/>
    <xf numFmtId="0" fontId="9" fillId="0" borderId="13" xfId="0" applyFont="1" applyBorder="1"/>
    <xf numFmtId="0" fontId="9" fillId="0" borderId="18" xfId="0" applyFont="1" applyBorder="1" applyAlignment="1">
      <alignment horizontal="center"/>
    </xf>
    <xf numFmtId="0" fontId="9" fillId="0" borderId="10" xfId="0" applyFont="1" applyBorder="1" applyAlignment="1">
      <alignment horizontal="center"/>
    </xf>
    <xf numFmtId="0" fontId="9" fillId="0" borderId="16" xfId="0" applyFont="1" applyBorder="1"/>
    <xf numFmtId="0" fontId="9" fillId="0" borderId="1" xfId="0" applyFont="1" applyBorder="1" applyAlignment="1">
      <alignment horizontal="center"/>
    </xf>
    <xf numFmtId="0" fontId="9" fillId="0" borderId="11" xfId="0" applyFont="1" applyBorder="1" applyAlignment="1">
      <alignment horizontal="center"/>
    </xf>
    <xf numFmtId="0" fontId="9" fillId="0" borderId="14" xfId="0" applyFont="1" applyBorder="1"/>
    <xf numFmtId="0" fontId="9" fillId="0" borderId="19" xfId="0" applyFont="1" applyBorder="1" applyAlignment="1">
      <alignment horizontal="center"/>
    </xf>
    <xf numFmtId="0" fontId="9" fillId="0" borderId="15" xfId="0" applyFont="1" applyBorder="1" applyAlignment="1">
      <alignment horizontal="center"/>
    </xf>
    <xf numFmtId="0" fontId="9" fillId="0" borderId="17" xfId="0" applyFont="1" applyBorder="1"/>
    <xf numFmtId="0" fontId="9" fillId="0" borderId="20" xfId="0" applyFont="1" applyBorder="1" applyAlignment="1">
      <alignment horizontal="center"/>
    </xf>
    <xf numFmtId="0" fontId="9" fillId="0" borderId="12" xfId="0" applyFont="1" applyBorder="1" applyAlignment="1">
      <alignment horizontal="center"/>
    </xf>
    <xf numFmtId="0" fontId="9" fillId="0" borderId="37" xfId="0" applyFont="1" applyBorder="1" applyAlignment="1">
      <alignment horizontal="center"/>
    </xf>
    <xf numFmtId="0" fontId="9" fillId="0" borderId="28" xfId="0" applyFont="1" applyBorder="1" applyAlignment="1">
      <alignment horizontal="center"/>
    </xf>
    <xf numFmtId="0" fontId="9" fillId="0" borderId="0" xfId="0" applyFont="1" applyAlignment="1">
      <alignment horizontal="center"/>
    </xf>
    <xf numFmtId="0" fontId="20" fillId="0" borderId="0" xfId="0" quotePrefix="1" applyFont="1" applyAlignment="1">
      <alignment horizontal="center"/>
    </xf>
    <xf numFmtId="0" fontId="20" fillId="6" borderId="51" xfId="0" applyFont="1" applyFill="1" applyBorder="1"/>
    <xf numFmtId="0" fontId="20" fillId="6" borderId="31" xfId="0" applyFont="1" applyFill="1" applyBorder="1"/>
    <xf numFmtId="0" fontId="8" fillId="0" borderId="10" xfId="0" applyFont="1" applyBorder="1" applyAlignment="1">
      <alignment horizontal="center"/>
    </xf>
    <xf numFmtId="0" fontId="8" fillId="0" borderId="11" xfId="0" applyFont="1" applyBorder="1" applyAlignment="1">
      <alignment horizontal="center"/>
    </xf>
    <xf numFmtId="0" fontId="8" fillId="0" borderId="15" xfId="0" applyFont="1" applyBorder="1" applyAlignment="1">
      <alignment horizontal="center"/>
    </xf>
    <xf numFmtId="171" fontId="7" fillId="4" borderId="0" xfId="32" applyNumberFormat="1" applyFill="1" applyAlignment="1">
      <alignment horizontal="center"/>
    </xf>
    <xf numFmtId="0" fontId="9" fillId="0" borderId="52" xfId="0" applyFont="1" applyBorder="1"/>
    <xf numFmtId="0" fontId="9" fillId="0" borderId="53" xfId="0" applyFont="1" applyBorder="1" applyAlignment="1">
      <alignment horizontal="center"/>
    </xf>
    <xf numFmtId="0" fontId="9" fillId="0" borderId="54" xfId="0" applyFont="1" applyBorder="1" applyAlignment="1">
      <alignment horizontal="center"/>
    </xf>
    <xf numFmtId="0" fontId="9" fillId="0" borderId="55" xfId="0" applyFont="1" applyBorder="1"/>
    <xf numFmtId="0" fontId="8" fillId="0" borderId="56" xfId="0" applyFont="1" applyBorder="1" applyAlignment="1">
      <alignment horizontal="center"/>
    </xf>
    <xf numFmtId="0" fontId="6" fillId="0" borderId="16" xfId="0" applyFont="1" applyBorder="1"/>
    <xf numFmtId="0" fontId="6" fillId="0" borderId="13" xfId="0" applyFont="1" applyBorder="1"/>
    <xf numFmtId="0" fontId="6" fillId="0" borderId="27" xfId="0" applyFont="1" applyBorder="1"/>
    <xf numFmtId="0" fontId="6" fillId="0" borderId="14" xfId="0" applyFont="1" applyBorder="1"/>
    <xf numFmtId="0" fontId="6" fillId="0" borderId="11" xfId="0" applyFont="1" applyBorder="1" applyAlignment="1">
      <alignment horizontal="center"/>
    </xf>
    <xf numFmtId="0" fontId="6" fillId="0" borderId="17" xfId="0" applyFont="1" applyBorder="1"/>
    <xf numFmtId="0" fontId="0" fillId="0" borderId="0" xfId="0" applyAlignment="1">
      <alignment horizontal="center"/>
    </xf>
    <xf numFmtId="0" fontId="5" fillId="0" borderId="14" xfId="0" applyFont="1" applyBorder="1"/>
    <xf numFmtId="0" fontId="5" fillId="0" borderId="19" xfId="0" applyFont="1" applyBorder="1" applyAlignment="1">
      <alignment horizontal="center"/>
    </xf>
    <xf numFmtId="0" fontId="5" fillId="0" borderId="16" xfId="0" applyFont="1" applyBorder="1"/>
    <xf numFmtId="0" fontId="5" fillId="0" borderId="1" xfId="0" applyFont="1" applyBorder="1" applyAlignment="1">
      <alignment horizontal="center"/>
    </xf>
    <xf numFmtId="0" fontId="5" fillId="0" borderId="18" xfId="0" applyFont="1" applyBorder="1" applyAlignment="1">
      <alignment horizontal="center"/>
    </xf>
    <xf numFmtId="0" fontId="13" fillId="0" borderId="0" xfId="2" applyFill="1" applyAlignment="1" applyProtection="1"/>
    <xf numFmtId="0" fontId="13" fillId="0" borderId="0" xfId="2" applyAlignment="1" applyProtection="1"/>
    <xf numFmtId="0" fontId="4" fillId="0" borderId="14" xfId="0" applyFont="1" applyBorder="1"/>
    <xf numFmtId="0" fontId="4" fillId="0" borderId="13" xfId="0" applyFont="1" applyBorder="1"/>
    <xf numFmtId="0" fontId="3" fillId="0" borderId="13" xfId="0" applyFont="1" applyBorder="1"/>
    <xf numFmtId="0" fontId="3" fillId="0" borderId="14" xfId="0" applyFont="1" applyBorder="1"/>
    <xf numFmtId="0" fontId="20" fillId="0" borderId="0" xfId="0" pivotButton="1" applyFont="1"/>
    <xf numFmtId="0" fontId="20" fillId="0" borderId="47" xfId="0" pivotButton="1" applyFont="1" applyBorder="1"/>
    <xf numFmtId="0" fontId="20" fillId="0" borderId="47" xfId="0" applyFont="1" applyBorder="1"/>
    <xf numFmtId="0" fontId="20" fillId="0" borderId="44" xfId="0" pivotButton="1" applyFont="1" applyBorder="1"/>
    <xf numFmtId="0" fontId="20" fillId="0" borderId="48" xfId="0" applyFont="1" applyBorder="1"/>
    <xf numFmtId="0" fontId="20" fillId="0" borderId="44" xfId="0" applyFont="1" applyBorder="1"/>
    <xf numFmtId="164" fontId="20" fillId="0" borderId="48" xfId="0" applyNumberFormat="1" applyFont="1" applyBorder="1"/>
    <xf numFmtId="0" fontId="20" fillId="0" borderId="45" xfId="0" applyFont="1" applyBorder="1"/>
    <xf numFmtId="164" fontId="20" fillId="0" borderId="49" xfId="0" applyNumberFormat="1" applyFont="1" applyBorder="1"/>
    <xf numFmtId="0" fontId="20" fillId="0" borderId="46" xfId="0" applyFont="1" applyBorder="1"/>
    <xf numFmtId="164" fontId="20" fillId="0" borderId="50" xfId="0" applyNumberFormat="1" applyFont="1" applyBorder="1"/>
    <xf numFmtId="0" fontId="2" fillId="0" borderId="10" xfId="0" applyFont="1" applyBorder="1" applyAlignment="1">
      <alignment horizontal="center"/>
    </xf>
    <xf numFmtId="0" fontId="2" fillId="0" borderId="56" xfId="0" applyFont="1" applyBorder="1" applyAlignment="1">
      <alignment horizontal="center"/>
    </xf>
    <xf numFmtId="0" fontId="2" fillId="0" borderId="11" xfId="0" applyFont="1" applyBorder="1" applyAlignment="1">
      <alignment horizontal="center"/>
    </xf>
    <xf numFmtId="0" fontId="2" fillId="0" borderId="15" xfId="0" applyFont="1" applyBorder="1" applyAlignment="1">
      <alignment horizontal="center"/>
    </xf>
    <xf numFmtId="0" fontId="12" fillId="0" borderId="0" xfId="0" applyFont="1"/>
    <xf numFmtId="0" fontId="36" fillId="0" borderId="0" xfId="0" applyFont="1"/>
    <xf numFmtId="0" fontId="24" fillId="2" borderId="0" xfId="0" applyFont="1" applyFill="1"/>
    <xf numFmtId="0" fontId="21" fillId="0" borderId="24" xfId="0" applyFont="1" applyBorder="1"/>
    <xf numFmtId="39" fontId="24" fillId="0" borderId="24" xfId="1" applyNumberFormat="1" applyFont="1" applyBorder="1" applyAlignment="1">
      <alignment horizontal="center"/>
    </xf>
    <xf numFmtId="43" fontId="20" fillId="0" borderId="24" xfId="1" applyFont="1" applyBorder="1"/>
    <xf numFmtId="0" fontId="20" fillId="0" borderId="24" xfId="0" applyFont="1" applyBorder="1"/>
    <xf numFmtId="173" fontId="24" fillId="0" borderId="24" xfId="1" applyNumberFormat="1" applyFont="1" applyBorder="1" applyAlignment="1">
      <alignment horizontal="center"/>
    </xf>
    <xf numFmtId="167" fontId="20" fillId="0" borderId="24" xfId="1" applyNumberFormat="1" applyFont="1" applyBorder="1"/>
    <xf numFmtId="0" fontId="1" fillId="0" borderId="10" xfId="0" applyFont="1" applyBorder="1" applyAlignment="1">
      <alignment horizontal="center"/>
    </xf>
    <xf numFmtId="0" fontId="1" fillId="0" borderId="11" xfId="0" applyFont="1" applyBorder="1" applyAlignment="1">
      <alignment horizontal="center"/>
    </xf>
    <xf numFmtId="0" fontId="1" fillId="0" borderId="15" xfId="0" applyFont="1" applyBorder="1" applyAlignment="1">
      <alignment horizontal="center"/>
    </xf>
    <xf numFmtId="0" fontId="1" fillId="0" borderId="12" xfId="0" applyFont="1" applyBorder="1" applyAlignment="1">
      <alignment horizontal="center"/>
    </xf>
    <xf numFmtId="0" fontId="0" fillId="0" borderId="0" xfId="0" applyAlignment="1">
      <alignment horizontal="left" indent="1"/>
    </xf>
    <xf numFmtId="0" fontId="0" fillId="0" borderId="57" xfId="0" applyBorder="1"/>
    <xf numFmtId="0" fontId="0" fillId="0" borderId="58" xfId="0" applyBorder="1"/>
    <xf numFmtId="0" fontId="0" fillId="0" borderId="59" xfId="0" applyBorder="1"/>
    <xf numFmtId="0" fontId="0" fillId="0" borderId="60" xfId="0" applyBorder="1"/>
    <xf numFmtId="0" fontId="0" fillId="0" borderId="57" xfId="0" pivotButton="1" applyBorder="1"/>
    <xf numFmtId="0" fontId="0" fillId="0" borderId="61" xfId="0" applyBorder="1"/>
    <xf numFmtId="0" fontId="0" fillId="0" borderId="62" xfId="0" pivotButton="1" applyBorder="1"/>
    <xf numFmtId="0" fontId="0" fillId="0" borderId="62" xfId="0" applyBorder="1"/>
    <xf numFmtId="0" fontId="0" fillId="0" borderId="63" xfId="0" applyBorder="1"/>
    <xf numFmtId="3" fontId="0" fillId="0" borderId="63" xfId="0" applyNumberFormat="1" applyBorder="1"/>
    <xf numFmtId="3" fontId="0" fillId="0" borderId="64" xfId="0" applyNumberFormat="1" applyBorder="1"/>
    <xf numFmtId="0" fontId="0" fillId="0" borderId="65" xfId="0" applyBorder="1"/>
    <xf numFmtId="3" fontId="0" fillId="0" borderId="66" xfId="0" applyNumberFormat="1" applyBorder="1"/>
    <xf numFmtId="0" fontId="0" fillId="0" borderId="67" xfId="0" applyBorder="1"/>
    <xf numFmtId="3" fontId="0" fillId="0" borderId="57" xfId="0" applyNumberFormat="1" applyBorder="1"/>
    <xf numFmtId="3" fontId="0" fillId="0" borderId="61" xfId="0" applyNumberFormat="1" applyBorder="1"/>
    <xf numFmtId="3" fontId="0" fillId="0" borderId="65" xfId="0" applyNumberFormat="1" applyBorder="1"/>
    <xf numFmtId="0" fontId="0" fillId="0" borderId="63" xfId="0" pivotButton="1" applyBorder="1"/>
    <xf numFmtId="0" fontId="0" fillId="0" borderId="58" xfId="0" pivotButton="1" applyBorder="1"/>
    <xf numFmtId="0" fontId="0" fillId="0" borderId="68" xfId="0" applyBorder="1"/>
    <xf numFmtId="3" fontId="0" fillId="0" borderId="67" xfId="0" applyNumberFormat="1" applyBorder="1"/>
    <xf numFmtId="3" fontId="0" fillId="0" borderId="69" xfId="0" applyNumberFormat="1" applyBorder="1"/>
    <xf numFmtId="166" fontId="0" fillId="0" borderId="63" xfId="0" applyNumberFormat="1" applyBorder="1"/>
    <xf numFmtId="166" fontId="0" fillId="0" borderId="64" xfId="0" applyNumberFormat="1" applyBorder="1"/>
    <xf numFmtId="166" fontId="0" fillId="0" borderId="66" xfId="0" applyNumberFormat="1" applyBorder="1"/>
    <xf numFmtId="0" fontId="0" fillId="0" borderId="70" xfId="0" applyBorder="1"/>
    <xf numFmtId="3" fontId="0" fillId="0" borderId="70" xfId="0" applyNumberFormat="1" applyBorder="1"/>
    <xf numFmtId="3" fontId="0" fillId="0" borderId="71" xfId="0" applyNumberFormat="1" applyBorder="1"/>
    <xf numFmtId="3" fontId="0" fillId="0" borderId="72" xfId="0" applyNumberFormat="1" applyBorder="1"/>
    <xf numFmtId="0" fontId="20" fillId="4" borderId="2" xfId="0" applyFont="1" applyFill="1" applyBorder="1" applyAlignment="1">
      <alignment horizontal="center"/>
    </xf>
    <xf numFmtId="0" fontId="20" fillId="4" borderId="21" xfId="0" applyFont="1" applyFill="1" applyBorder="1" applyAlignment="1">
      <alignment horizontal="center"/>
    </xf>
    <xf numFmtId="0" fontId="20" fillId="4" borderId="22" xfId="0" applyFont="1" applyFill="1" applyBorder="1" applyAlignment="1">
      <alignment horizontal="center"/>
    </xf>
    <xf numFmtId="0" fontId="24" fillId="0" borderId="23" xfId="0" applyFont="1" applyBorder="1" applyAlignment="1">
      <alignment horizontal="center"/>
    </xf>
    <xf numFmtId="0" fontId="24" fillId="0" borderId="24" xfId="0" applyFont="1" applyBorder="1" applyAlignment="1">
      <alignment horizontal="center"/>
    </xf>
    <xf numFmtId="0" fontId="24" fillId="0" borderId="25" xfId="0" applyFont="1" applyBorder="1" applyAlignment="1">
      <alignment horizontal="center"/>
    </xf>
    <xf numFmtId="0" fontId="21" fillId="0" borderId="0" xfId="0" applyFont="1" applyAlignment="1">
      <alignment horizontal="center"/>
    </xf>
    <xf numFmtId="0" fontId="23" fillId="0" borderId="0" xfId="0" applyFont="1" applyAlignment="1">
      <alignment horizontal="center"/>
    </xf>
    <xf numFmtId="0" fontId="18" fillId="0" borderId="0" xfId="0" applyFont="1"/>
    <xf numFmtId="0" fontId="0" fillId="0" borderId="44" xfId="0" applyBorder="1"/>
    <xf numFmtId="0" fontId="0" fillId="0" borderId="44" xfId="0" pivotButton="1" applyBorder="1"/>
    <xf numFmtId="0" fontId="0" fillId="0" borderId="73" xfId="0" applyBorder="1"/>
    <xf numFmtId="0" fontId="0" fillId="0" borderId="74" xfId="0" applyBorder="1"/>
    <xf numFmtId="0" fontId="0" fillId="0" borderId="75" xfId="0" applyBorder="1"/>
    <xf numFmtId="0" fontId="0" fillId="0" borderId="76" xfId="0" applyBorder="1"/>
    <xf numFmtId="169" fontId="0" fillId="0" borderId="44" xfId="0" applyNumberFormat="1" applyBorder="1"/>
    <xf numFmtId="169" fontId="0" fillId="0" borderId="75" xfId="0" applyNumberFormat="1" applyBorder="1"/>
    <xf numFmtId="169" fontId="0" fillId="0" borderId="76" xfId="0" applyNumberFormat="1" applyBorder="1"/>
    <xf numFmtId="0" fontId="0" fillId="0" borderId="46" xfId="0" applyBorder="1"/>
    <xf numFmtId="0" fontId="0" fillId="0" borderId="45" xfId="0" applyBorder="1"/>
    <xf numFmtId="169" fontId="0" fillId="0" borderId="45" xfId="0" applyNumberFormat="1" applyBorder="1"/>
    <xf numFmtId="169" fontId="0" fillId="0" borderId="79" xfId="0" applyNumberFormat="1" applyBorder="1"/>
    <xf numFmtId="169" fontId="0" fillId="0" borderId="46" xfId="0" applyNumberFormat="1" applyBorder="1"/>
    <xf numFmtId="169" fontId="0" fillId="0" borderId="77" xfId="0" applyNumberFormat="1" applyBorder="1"/>
    <xf numFmtId="169" fontId="0" fillId="0" borderId="78" xfId="0" applyNumberFormat="1" applyBorder="1"/>
    <xf numFmtId="0" fontId="0" fillId="0" borderId="47" xfId="0" pivotButton="1" applyBorder="1"/>
    <xf numFmtId="0" fontId="0" fillId="0" borderId="47" xfId="0" applyBorder="1"/>
    <xf numFmtId="172" fontId="0" fillId="0" borderId="44" xfId="0" applyNumberFormat="1" applyBorder="1"/>
    <xf numFmtId="172" fontId="0" fillId="0" borderId="76" xfId="0" applyNumberFormat="1" applyBorder="1"/>
    <xf numFmtId="172" fontId="0" fillId="0" borderId="45" xfId="0" applyNumberFormat="1" applyBorder="1"/>
    <xf numFmtId="172" fontId="0" fillId="0" borderId="79" xfId="0" applyNumberFormat="1" applyBorder="1"/>
    <xf numFmtId="172" fontId="0" fillId="0" borderId="46" xfId="0" applyNumberFormat="1" applyBorder="1"/>
    <xf numFmtId="172" fontId="0" fillId="0" borderId="78" xfId="0" applyNumberFormat="1" applyBorder="1"/>
    <xf numFmtId="0" fontId="0" fillId="0" borderId="73" xfId="0" pivotButton="1" applyBorder="1"/>
    <xf numFmtId="0" fontId="0" fillId="0" borderId="80" xfId="0" applyBorder="1"/>
    <xf numFmtId="172" fontId="0" fillId="0" borderId="75" xfId="0" applyNumberFormat="1" applyBorder="1"/>
    <xf numFmtId="172" fontId="0" fillId="0" borderId="0" xfId="0" applyNumberFormat="1"/>
    <xf numFmtId="172" fontId="0" fillId="0" borderId="77" xfId="0" applyNumberFormat="1" applyBorder="1"/>
    <xf numFmtId="0" fontId="45" fillId="0" borderId="0" xfId="33"/>
  </cellXfs>
  <cellStyles count="34">
    <cellStyle name="_ColumnTitles" xfId="5" xr:uid="{00000000-0005-0000-0000-000000000000}"/>
    <cellStyle name="_DateRange" xfId="6" xr:uid="{00000000-0005-0000-0000-000001000000}"/>
    <cellStyle name="_SeriesAttributes" xfId="7" xr:uid="{00000000-0005-0000-0000-000002000000}"/>
    <cellStyle name="_SeriesData" xfId="8" xr:uid="{00000000-0005-0000-0000-000003000000}"/>
    <cellStyle name="_SeriesDataForecast" xfId="9" xr:uid="{00000000-0005-0000-0000-000004000000}"/>
    <cellStyle name="_SeriesDataForecastNA" xfId="10" xr:uid="{00000000-0005-0000-0000-000005000000}"/>
    <cellStyle name="Body: normal cell" xfId="11" xr:uid="{00000000-0005-0000-0000-000006000000}"/>
    <cellStyle name="Comma" xfId="1" builtinId="3"/>
    <cellStyle name="Explanatory Text" xfId="33" builtinId="53"/>
    <cellStyle name="Font: Calibri, 9pt regular" xfId="12" xr:uid="{00000000-0005-0000-0000-000008000000}"/>
    <cellStyle name="Footnotes: top row" xfId="13" xr:uid="{00000000-0005-0000-0000-000009000000}"/>
    <cellStyle name="Header: bottom row" xfId="14" xr:uid="{00000000-0005-0000-0000-00000A000000}"/>
    <cellStyle name="Hyperlink" xfId="2" builtinId="8"/>
    <cellStyle name="Hyperlink 2" xfId="15" xr:uid="{00000000-0005-0000-0000-00000C000000}"/>
    <cellStyle name="Hyperlink 3" xfId="16" xr:uid="{00000000-0005-0000-0000-00000D000000}"/>
    <cellStyle name="Hyperlink 4" xfId="17" xr:uid="{00000000-0005-0000-0000-00000E000000}"/>
    <cellStyle name="Hyperlink 5" xfId="18" xr:uid="{00000000-0005-0000-0000-00000F000000}"/>
    <cellStyle name="Hyperlink 6" xfId="19" xr:uid="{00000000-0005-0000-0000-000010000000}"/>
    <cellStyle name="Hyperlink 7" xfId="20" xr:uid="{00000000-0005-0000-0000-000011000000}"/>
    <cellStyle name="Hyperlink 8" xfId="21" xr:uid="{00000000-0005-0000-0000-000012000000}"/>
    <cellStyle name="Normal" xfId="0" builtinId="0"/>
    <cellStyle name="Normal 10" xfId="32" xr:uid="{00000000-0005-0000-0000-000014000000}"/>
    <cellStyle name="Normal 2" xfId="22" xr:uid="{00000000-0005-0000-0000-000015000000}"/>
    <cellStyle name="Normal 3" xfId="23" xr:uid="{00000000-0005-0000-0000-000016000000}"/>
    <cellStyle name="Normal 4" xfId="24" xr:uid="{00000000-0005-0000-0000-000017000000}"/>
    <cellStyle name="Normal 5" xfId="25" xr:uid="{00000000-0005-0000-0000-000018000000}"/>
    <cellStyle name="Normal 6" xfId="26" xr:uid="{00000000-0005-0000-0000-000019000000}"/>
    <cellStyle name="Normal 7" xfId="4" xr:uid="{00000000-0005-0000-0000-00001A000000}"/>
    <cellStyle name="Normal 8" xfId="30" xr:uid="{00000000-0005-0000-0000-00001B000000}"/>
    <cellStyle name="Normal 9" xfId="31" xr:uid="{00000000-0005-0000-0000-00001C000000}"/>
    <cellStyle name="Normal_MacroDevelopment_noADO" xfId="3" xr:uid="{00000000-0005-0000-0000-00001D000000}"/>
    <cellStyle name="Parent row" xfId="27" xr:uid="{00000000-0005-0000-0000-00001E000000}"/>
    <cellStyle name="Percent 2" xfId="28" xr:uid="{00000000-0005-0000-0000-00001F000000}"/>
    <cellStyle name="Table title" xfId="29" xr:uid="{00000000-0005-0000-0000-000020000000}"/>
  </cellStyles>
  <dxfs count="10">
    <dxf>
      <font>
        <sz val="11"/>
      </font>
    </dxf>
    <dxf>
      <font>
        <name val="Calibri"/>
        <scheme val="minor"/>
      </font>
    </dxf>
    <dxf>
      <font>
        <sz val="11"/>
      </font>
    </dxf>
    <dxf>
      <font>
        <name val="Calibri"/>
        <scheme val="minor"/>
      </font>
    </dxf>
    <dxf>
      <numFmt numFmtId="164" formatCode="_(* #,##0.0_);_(* \(#,##0.0\);_(* &quot;-&quot;??_);_(@_)"/>
    </dxf>
    <dxf>
      <font>
        <sz val="11"/>
      </font>
    </dxf>
    <dxf>
      <font>
        <name val="Calibri"/>
        <scheme val="minor"/>
      </font>
    </dxf>
    <dxf>
      <numFmt numFmtId="164" formatCode="_(* #,##0.0_);_(* \(#,##0.0\);_(* &quot;-&quot;??_);_(@_)"/>
    </dxf>
    <dxf>
      <numFmt numFmtId="3" formatCode="#,##0"/>
    </dxf>
    <dxf>
      <numFmt numFmtId="3" formatCode="#,##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3333CC"/>
      <rgbColor rgb="0033CC33"/>
      <rgbColor rgb="00FF6600"/>
      <rgbColor rgb="00CC00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7.xml"/><Relationship Id="rId26" Type="http://schemas.openxmlformats.org/officeDocument/2006/relationships/worksheet" Target="worksheets/sheet25.xml"/><Relationship Id="rId39" Type="http://schemas.openxmlformats.org/officeDocument/2006/relationships/customXml" Target="../customXml/item1.xml"/><Relationship Id="rId21" Type="http://schemas.openxmlformats.org/officeDocument/2006/relationships/worksheet" Target="worksheets/sheet20.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pivotCacheDefinition" Target="pivotCache/pivotCacheDefinition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3.xml"/><Relationship Id="rId32" Type="http://schemas.openxmlformats.org/officeDocument/2006/relationships/pivotCacheDefinition" Target="pivotCache/pivotCacheDefinition6.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pivotCacheDefinition" Target="pivotCache/pivotCacheDefinition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hartsheet" Target="chartsheets/sheet1.xml"/><Relationship Id="rId22" Type="http://schemas.openxmlformats.org/officeDocument/2006/relationships/worksheet" Target="worksheets/sheet21.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6.xml"/><Relationship Id="rId25" Type="http://schemas.openxmlformats.org/officeDocument/2006/relationships/worksheet" Target="worksheets/sheet24.xml"/><Relationship Id="rId33" Type="http://schemas.openxmlformats.org/officeDocument/2006/relationships/pivotCacheDefinition" Target="pivotCache/pivotCacheDefinition7.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5046904315197033E-2"/>
          <c:y val="0.17669172932330818"/>
          <c:w val="0.83302063789868996"/>
          <c:h val="0.66917293233083108"/>
        </c:manualLayout>
      </c:layout>
      <c:scatterChart>
        <c:scatterStyle val="lineMarker"/>
        <c:varyColors val="0"/>
        <c:ser>
          <c:idx val="0"/>
          <c:order val="0"/>
          <c:tx>
            <c:v>History (SEDS)</c:v>
          </c:tx>
          <c:spPr>
            <a:ln w="22225">
              <a:solidFill>
                <a:schemeClr val="tx2"/>
              </a:solidFill>
              <a:prstDash val="solid"/>
            </a:ln>
          </c:spPr>
          <c:marker>
            <c:symbol val="none"/>
          </c:marker>
          <c:xVal>
            <c:numRef>
              <c:f>'Chart Data Staging'!$D$22:$D$92</c:f>
              <c:numCache>
                <c:formatCode>General</c:formatCode>
                <c:ptCount val="7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numCache>
            </c:numRef>
          </c:xVal>
          <c:yVal>
            <c:numRef>
              <c:f>'Chart Data Staging'!$G$22:$G$92</c:f>
              <c:numCache>
                <c:formatCode>#,##0.000_);\(#,##0.000\)</c:formatCode>
                <c:ptCount val="71"/>
                <c:pt idx="0">
                  <c:v>0</c:v>
                </c:pt>
                <c:pt idx="1">
                  <c:v>1.7979999999999999E-3</c:v>
                </c:pt>
                <c:pt idx="2">
                  <c:v>4.15E-3</c:v>
                </c:pt>
                <c:pt idx="3">
                  <c:v>2.8319999999999999E-3</c:v>
                </c:pt>
                <c:pt idx="4">
                  <c:v>4.3839999999999999E-3</c:v>
                </c:pt>
                <c:pt idx="5">
                  <c:v>2.0590000000000001E-3</c:v>
                </c:pt>
                <c:pt idx="6">
                  <c:v>4.7419999999999997E-3</c:v>
                </c:pt>
                <c:pt idx="7">
                  <c:v>5.0369999999999998E-3</c:v>
                </c:pt>
                <c:pt idx="8">
                  <c:v>5.8780000000000004E-3</c:v>
                </c:pt>
                <c:pt idx="9">
                  <c:v>3.9880000000000002E-3</c:v>
                </c:pt>
                <c:pt idx="10">
                  <c:v>4.7749999999999997E-3</c:v>
                </c:pt>
                <c:pt idx="11">
                  <c:v>5.411E-3</c:v>
                </c:pt>
                <c:pt idx="12">
                  <c:v>5.2339999999999999E-3</c:v>
                </c:pt>
                <c:pt idx="13">
                  <c:v>5.032E-3</c:v>
                </c:pt>
                <c:pt idx="14">
                  <c:v>8.0330000000000002E-3</c:v>
                </c:pt>
                <c:pt idx="15">
                  <c:v>1.1802999999999999E-2</c:v>
                </c:pt>
                <c:pt idx="16">
                  <c:v>1.4014E-2</c:v>
                </c:pt>
                <c:pt idx="17">
                  <c:v>5.7600000000000004E-3</c:v>
                </c:pt>
                <c:pt idx="18">
                  <c:v>2.1824E-2</c:v>
                </c:pt>
                <c:pt idx="19">
                  <c:v>6.7879999999999998E-3</c:v>
                </c:pt>
                <c:pt idx="20">
                  <c:v>1.8246999999999999E-2</c:v>
                </c:pt>
                <c:pt idx="21">
                  <c:v>2.2109E-2</c:v>
                </c:pt>
                <c:pt idx="22">
                  <c:v>1.4744999999999999E-2</c:v>
                </c:pt>
                <c:pt idx="23">
                  <c:v>2.3474999999999999E-2</c:v>
                </c:pt>
                <c:pt idx="24">
                  <c:v>3.1850000000000003E-2</c:v>
                </c:pt>
                <c:pt idx="25">
                  <c:v>1.3167E-2</c:v>
                </c:pt>
                <c:pt idx="26">
                  <c:v>3.3610000000000001E-2</c:v>
                </c:pt>
                <c:pt idx="27">
                  <c:v>3.3523999999999998E-2</c:v>
                </c:pt>
                <c:pt idx="28">
                  <c:v>3.0814000000000001E-2</c:v>
                </c:pt>
                <c:pt idx="29">
                  <c:v>2.4884E-2</c:v>
                </c:pt>
                <c:pt idx="30">
                  <c:v>2.384E-2</c:v>
                </c:pt>
                <c:pt idx="31">
                  <c:v>2.6237E-2</c:v>
                </c:pt>
                <c:pt idx="32">
                  <c:v>4.1391999999999998E-2</c:v>
                </c:pt>
                <c:pt idx="33">
                  <c:v>2.5069000000000001E-2</c:v>
                </c:pt>
                <c:pt idx="34">
                  <c:v>3.9330999999999998E-2</c:v>
                </c:pt>
                <c:pt idx="35">
                  <c:v>4.6022E-2</c:v>
                </c:pt>
                <c:pt idx="36">
                  <c:v>3.1848000000000001E-2</c:v>
                </c:pt>
                <c:pt idx="37">
                  <c:v>5.8354999999999997E-2</c:v>
                </c:pt>
                <c:pt idx="38">
                  <c:v>3.3000000000000002E-2</c:v>
                </c:pt>
                <c:pt idx="39">
                  <c:v>5.2389999999999999E-2</c:v>
                </c:pt>
                <c:pt idx="40">
                  <c:v>1.4765E-2</c:v>
                </c:pt>
                <c:pt idx="41">
                  <c:v>6.1217000000000001E-2</c:v>
                </c:pt>
                <c:pt idx="42">
                  <c:v>3.9393999999999998E-2</c:v>
                </c:pt>
                <c:pt idx="43">
                  <c:v>7.6882000000000006E-2</c:v>
                </c:pt>
                <c:pt idx="44">
                  <c:v>7.5970999999999997E-2</c:v>
                </c:pt>
                <c:pt idx="45">
                  <c:v>8.6980000000000002E-2</c:v>
                </c:pt>
                <c:pt idx="46">
                  <c:v>7.85E-2</c:v>
                </c:pt>
                <c:pt idx="47">
                  <c:v>4.2562000000000003E-2</c:v>
                </c:pt>
                <c:pt idx="48">
                  <c:v>5.0021000000000003E-2</c:v>
                </c:pt>
                <c:pt idx="49">
                  <c:v>0.122071</c:v>
                </c:pt>
                <c:pt idx="50">
                  <c:v>8.3969000000000002E-2</c:v>
                </c:pt>
                <c:pt idx="51">
                  <c:v>0.11120099999999999</c:v>
                </c:pt>
                <c:pt idx="52">
                  <c:v>0</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numCache>
            </c:numRef>
          </c:yVal>
          <c:smooth val="0"/>
          <c:extLst>
            <c:ext xmlns:c16="http://schemas.microsoft.com/office/drawing/2014/chart" uri="{C3380CC4-5D6E-409C-BE32-E72D297353CC}">
              <c16:uniqueId val="{00000000-F146-40DE-B65B-5CEB5F07D784}"/>
            </c:ext>
          </c:extLst>
        </c:ser>
        <c:ser>
          <c:idx val="1"/>
          <c:order val="1"/>
          <c:tx>
            <c:v>NEMS Projection</c:v>
          </c:tx>
          <c:spPr>
            <a:ln w="22225">
              <a:solidFill>
                <a:schemeClr val="accent1"/>
              </a:solidFill>
              <a:prstDash val="solid"/>
            </a:ln>
          </c:spPr>
          <c:marker>
            <c:symbol val="none"/>
          </c:marker>
          <c:xVal>
            <c:numRef>
              <c:f>'Chart Data Staging'!$D$22:$D$102</c:f>
              <c:numCache>
                <c:formatCode>General</c:formatCode>
                <c:ptCount val="8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numCache>
            </c:numRef>
          </c:xVal>
          <c:yVal>
            <c:numRef>
              <c:f>'Chart Data Staging'!$H$22:$H$102</c:f>
              <c:numCache>
                <c:formatCode>General</c:formatCode>
                <c:ptCount val="81"/>
                <c:pt idx="20" formatCode="#,##0.000_);\(#,##0.000\)">
                  <c:v>#N/A</c:v>
                </c:pt>
                <c:pt idx="21" formatCode="#,##0.000_);\(#,##0.000\)">
                  <c:v>#N/A</c:v>
                </c:pt>
                <c:pt idx="22" formatCode="#,##0.000_);\(#,##0.000\)">
                  <c:v>#N/A</c:v>
                </c:pt>
                <c:pt idx="23" formatCode="#,##0.000_);\(#,##0.000\)">
                  <c:v>#N/A</c:v>
                </c:pt>
                <c:pt idx="24" formatCode="#,##0.000_);\(#,##0.000\)">
                  <c:v>#N/A</c:v>
                </c:pt>
                <c:pt idx="25" formatCode="#,##0.000_);\(#,##0.000\)">
                  <c:v>#N/A</c:v>
                </c:pt>
                <c:pt idx="26" formatCode="#,##0.000_);\(#,##0.000\)">
                  <c:v>#N/A</c:v>
                </c:pt>
                <c:pt idx="27" formatCode="#,##0.000_);\(#,##0.000\)">
                  <c:v>#N/A</c:v>
                </c:pt>
                <c:pt idx="28" formatCode="#,##0.000_);\(#,##0.000\)">
                  <c:v>#N/A</c:v>
                </c:pt>
                <c:pt idx="29" formatCode="#,##0.000_);\(#,##0.000\)">
                  <c:v>#N/A</c:v>
                </c:pt>
                <c:pt idx="30" formatCode="#,##0.000_);\(#,##0.000\)">
                  <c:v>#N/A</c:v>
                </c:pt>
                <c:pt idx="31" formatCode="#,##0.000_);\(#,##0.000\)">
                  <c:v>#N/A</c:v>
                </c:pt>
                <c:pt idx="32" formatCode="#,##0.000_);\(#,##0.000\)">
                  <c:v>#N/A</c:v>
                </c:pt>
                <c:pt idx="33" formatCode="#,##0.000_);\(#,##0.000\)">
                  <c:v>#N/A</c:v>
                </c:pt>
                <c:pt idx="34" formatCode="#,##0.000_);\(#,##0.000\)">
                  <c:v>#N/A</c:v>
                </c:pt>
                <c:pt idx="35" formatCode="#,##0.000_);\(#,##0.000\)">
                  <c:v>#N/A</c:v>
                </c:pt>
                <c:pt idx="36" formatCode="#,##0.000_);\(#,##0.000\)">
                  <c:v>#N/A</c:v>
                </c:pt>
                <c:pt idx="37" formatCode="#,##0.000_);\(#,##0.000\)">
                  <c:v>#N/A</c:v>
                </c:pt>
                <c:pt idx="38" formatCode="#,##0.000_);\(#,##0.000\)">
                  <c:v>#N/A</c:v>
                </c:pt>
                <c:pt idx="39" formatCode="#,##0.000_);\(#,##0.000\)">
                  <c:v>#N/A</c:v>
                </c:pt>
                <c:pt idx="40" formatCode="#,##0.000_);\(#,##0.000\)">
                  <c:v>#N/A</c:v>
                </c:pt>
                <c:pt idx="41" formatCode="#,##0.000_);\(#,##0.000\)">
                  <c:v>#N/A</c:v>
                </c:pt>
                <c:pt idx="42" formatCode="#,##0.000_);\(#,##0.000\)">
                  <c:v>#N/A</c:v>
                </c:pt>
                <c:pt idx="43" formatCode="#,##0.000_);\(#,##0.000\)">
                  <c:v>#N/A</c:v>
                </c:pt>
                <c:pt idx="44" formatCode="#,##0.000_);\(#,##0.000\)">
                  <c:v>#N/A</c:v>
                </c:pt>
                <c:pt idx="45" formatCode="#,##0.000_);\(#,##0.000\)">
                  <c:v>#N/A</c:v>
                </c:pt>
                <c:pt idx="46" formatCode="#,##0.000_);\(#,##0.000\)">
                  <c:v>#N/A</c:v>
                </c:pt>
                <c:pt idx="47" formatCode="#,##0.000_);\(#,##0.000\)">
                  <c:v>#N/A</c:v>
                </c:pt>
                <c:pt idx="48" formatCode="#,##0.000_);\(#,##0.000\)">
                  <c:v>#N/A</c:v>
                </c:pt>
                <c:pt idx="49" formatCode="#,##0.000_);\(#,##0.000\)">
                  <c:v>#N/A</c:v>
                </c:pt>
                <c:pt idx="50" formatCode="#,##0.000_);\(#,##0.000\)">
                  <c:v>#N/A</c:v>
                </c:pt>
                <c:pt idx="51" formatCode="#,##0.000_);\(#,##0.000\)">
                  <c:v>#N/A</c:v>
                </c:pt>
                <c:pt idx="52" formatCode="#,##0.000_);\(#,##0.000\)">
                  <c:v>#N/A</c:v>
                </c:pt>
                <c:pt idx="53" formatCode="#,##0.000_);\(#,##0.000\)">
                  <c:v>11.173912961999999</c:v>
                </c:pt>
                <c:pt idx="54" formatCode="#,##0.000_);\(#,##0.000\)">
                  <c:v>11.12385117</c:v>
                </c:pt>
                <c:pt idx="55" formatCode="#,##0.000_);\(#,##0.000\)">
                  <c:v>11.692794047</c:v>
                </c:pt>
                <c:pt idx="56" formatCode="#,##0.000_);\(#,##0.000\)">
                  <c:v>11.495598105999999</c:v>
                </c:pt>
                <c:pt idx="57" formatCode="#,##0.000_);\(#,##0.000\)">
                  <c:v>11.500735580000001</c:v>
                </c:pt>
                <c:pt idx="58" formatCode="#,##0.000_);\(#,##0.000\)">
                  <c:v>11.527485696999999</c:v>
                </c:pt>
                <c:pt idx="59" formatCode="#,##0.000_);\(#,##0.000\)">
                  <c:v>11.497263474</c:v>
                </c:pt>
                <c:pt idx="60" formatCode="#,##0.000_);\(#,##0.000\)">
                  <c:v>11.431461455000001</c:v>
                </c:pt>
                <c:pt idx="61" formatCode="#,##0.000_);\(#,##0.000\)">
                  <c:v>11.344948670999999</c:v>
                </c:pt>
                <c:pt idx="62" formatCode="#,##0.000_);\(#,##0.000\)">
                  <c:v>11.267171823</c:v>
                </c:pt>
                <c:pt idx="63" formatCode="#,##0.000_);\(#,##0.000\)">
                  <c:v>11.212475849</c:v>
                </c:pt>
                <c:pt idx="64" formatCode="#,##0.000_);\(#,##0.000\)">
                  <c:v>11.180209239</c:v>
                </c:pt>
                <c:pt idx="65" formatCode="#,##0.000_);\(#,##0.000\)">
                  <c:v>11.167076402999999</c:v>
                </c:pt>
                <c:pt idx="66" formatCode="#,##0.000_);\(#,##0.000\)">
                  <c:v>11.158046667000001</c:v>
                </c:pt>
                <c:pt idx="67" formatCode="#,##0.000_);\(#,##0.000\)">
                  <c:v>11.145063794</c:v>
                </c:pt>
                <c:pt idx="68" formatCode="#,##0.000_);\(#,##0.000\)">
                  <c:v>11.131201271</c:v>
                </c:pt>
                <c:pt idx="69" formatCode="#,##0.000_);\(#,##0.000\)">
                  <c:v>11.123767822</c:v>
                </c:pt>
                <c:pt idx="70" formatCode="#,##0.000_);\(#,##0.000\)">
                  <c:v>11.111928389999999</c:v>
                </c:pt>
                <c:pt idx="71" formatCode="#,##0.000_);\(#,##0.000\)">
                  <c:v>11.108266612</c:v>
                </c:pt>
                <c:pt idx="72" formatCode="#,##0.000_);\(#,##0.000\)">
                  <c:v>11.109853782</c:v>
                </c:pt>
                <c:pt idx="73" formatCode="#,##0.000_);\(#,##0.000\)">
                  <c:v>11.115802888999999</c:v>
                </c:pt>
                <c:pt idx="74" formatCode="#,##0.000_);\(#,##0.000\)">
                  <c:v>11.124060322</c:v>
                </c:pt>
                <c:pt idx="75" formatCode="#,##0.000_);\(#,##0.000\)">
                  <c:v>11.134093284</c:v>
                </c:pt>
                <c:pt idx="76" formatCode="#,##0.000_);\(#,##0.000\)">
                  <c:v>11.149921881999999</c:v>
                </c:pt>
                <c:pt idx="77" formatCode="#,##0.000_);\(#,##0.000\)">
                  <c:v>11.165702826</c:v>
                </c:pt>
                <c:pt idx="78" formatCode="#,##0.000_);\(#,##0.000\)">
                  <c:v>11.184945489</c:v>
                </c:pt>
                <c:pt idx="79" formatCode="#,##0.000_);\(#,##0.000\)">
                  <c:v>11.205851771000001</c:v>
                </c:pt>
                <c:pt idx="80" formatCode="#,##0.000_);\(#,##0.000\)">
                  <c:v>11.230169950000001</c:v>
                </c:pt>
              </c:numCache>
            </c:numRef>
          </c:yVal>
          <c:smooth val="0"/>
          <c:extLst>
            <c:ext xmlns:c16="http://schemas.microsoft.com/office/drawing/2014/chart" uri="{C3380CC4-5D6E-409C-BE32-E72D297353CC}">
              <c16:uniqueId val="{00000001-F146-40DE-B65B-5CEB5F07D784}"/>
            </c:ext>
          </c:extLst>
        </c:ser>
        <c:dLbls>
          <c:showLegendKey val="0"/>
          <c:showVal val="0"/>
          <c:showCatName val="0"/>
          <c:showSerName val="0"/>
          <c:showPercent val="0"/>
          <c:showBubbleSize val="0"/>
        </c:dLbls>
        <c:axId val="431083920"/>
        <c:axId val="431090192"/>
      </c:scatterChart>
      <c:valAx>
        <c:axId val="431083920"/>
        <c:scaling>
          <c:orientation val="minMax"/>
          <c:max val="2050"/>
          <c:min val="197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31090192"/>
        <c:crosses val="autoZero"/>
        <c:crossBetween val="midCat"/>
        <c:majorUnit val="10"/>
        <c:minorUnit val="5"/>
      </c:valAx>
      <c:valAx>
        <c:axId val="431090192"/>
        <c:scaling>
          <c:orientation val="minMax"/>
          <c:min val="0"/>
        </c:scaling>
        <c:delete val="0"/>
        <c:axPos val="l"/>
        <c:majorGridlines>
          <c:spPr>
            <a:ln w="3175">
              <a:solidFill>
                <a:schemeClr val="bg1">
                  <a:lumMod val="65000"/>
                </a:schemeClr>
              </a:solidFill>
              <a:prstDash val="solid"/>
            </a:ln>
          </c:spPr>
        </c:majorGridlines>
        <c:numFmt formatCode="0.00" sourceLinked="0"/>
        <c:majorTickMark val="out"/>
        <c:minorTickMark val="none"/>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31083920"/>
        <c:crosses val="autoZero"/>
        <c:crossBetween val="midCat"/>
      </c:valAx>
      <c:spPr>
        <a:noFill/>
        <a:ln w="25400">
          <a:noFill/>
        </a:ln>
      </c:spPr>
    </c:plotArea>
    <c:legend>
      <c:legendPos val="tr"/>
      <c:layout>
        <c:manualLayout>
          <c:xMode val="edge"/>
          <c:yMode val="edge"/>
          <c:x val="0.73467491985640665"/>
          <c:y val="0"/>
          <c:w val="0.26532508014359357"/>
          <c:h val="0.17063248672863271"/>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55" r="0.75000000000000255" t="1" header="0.5" footer="0.5"/>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014981273408233E-2"/>
          <c:y val="0.17669172932330818"/>
          <c:w val="0.8202247191011236"/>
          <c:h val="0.66917293233083108"/>
        </c:manualLayout>
      </c:layout>
      <c:scatterChart>
        <c:scatterStyle val="lineMarker"/>
        <c:varyColors val="0"/>
        <c:ser>
          <c:idx val="0"/>
          <c:order val="0"/>
          <c:tx>
            <c:v>History (SEDS)</c:v>
          </c:tx>
          <c:spPr>
            <a:ln w="22225">
              <a:solidFill>
                <a:schemeClr val="tx2"/>
              </a:solidFill>
              <a:prstDash val="solid"/>
            </a:ln>
          </c:spPr>
          <c:marker>
            <c:symbol val="none"/>
          </c:marker>
          <c:xVal>
            <c:numRef>
              <c:f>'Chart Data Staging'!$D$22:$D$92</c:f>
              <c:numCache>
                <c:formatCode>General</c:formatCode>
                <c:ptCount val="7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numCache>
            </c:numRef>
          </c:xVal>
          <c:yVal>
            <c:numRef>
              <c:f>'Chart Data Staging'!$C$22:$C$92</c:f>
              <c:numCache>
                <c:formatCode>#,##0.00_);\(#,##0.00\)</c:formatCode>
                <c:ptCount val="71"/>
                <c:pt idx="0">
                  <c:v>#N/A</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numCache>
            </c:numRef>
          </c:yVal>
          <c:smooth val="0"/>
          <c:extLst>
            <c:ext xmlns:c16="http://schemas.microsoft.com/office/drawing/2014/chart" uri="{C3380CC4-5D6E-409C-BE32-E72D297353CC}">
              <c16:uniqueId val="{00000000-9036-414A-A830-6F82A7FBA87E}"/>
            </c:ext>
          </c:extLst>
        </c:ser>
        <c:ser>
          <c:idx val="1"/>
          <c:order val="1"/>
          <c:tx>
            <c:v>NEMS Projection</c:v>
          </c:tx>
          <c:spPr>
            <a:ln w="22225">
              <a:solidFill>
                <a:schemeClr val="accent1"/>
              </a:solidFill>
              <a:prstDash val="solid"/>
            </a:ln>
          </c:spPr>
          <c:marker>
            <c:symbol val="none"/>
          </c:marker>
          <c:xVal>
            <c:numRef>
              <c:f>'Chart Data Staging'!$D$22:$D$102</c:f>
              <c:numCache>
                <c:formatCode>General</c:formatCode>
                <c:ptCount val="8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numCache>
            </c:numRef>
          </c:xVal>
          <c:yVal>
            <c:numRef>
              <c:f>'Chart Data Staging'!$E$22:$E$102</c:f>
              <c:numCache>
                <c:formatCode>General</c:formatCode>
                <c:ptCount val="81"/>
                <c:pt idx="20" formatCode="#,##0.00_);\(#,##0.00\)">
                  <c:v>#N/A</c:v>
                </c:pt>
                <c:pt idx="21" formatCode="#,##0.00_);\(#,##0.00\)">
                  <c:v>#N/A</c:v>
                </c:pt>
                <c:pt idx="22" formatCode="#,##0.00_);\(#,##0.00\)">
                  <c:v>#N/A</c:v>
                </c:pt>
                <c:pt idx="23" formatCode="#,##0.00_);\(#,##0.00\)">
                  <c:v>#N/A</c:v>
                </c:pt>
                <c:pt idx="24" formatCode="#,##0.00_);\(#,##0.00\)">
                  <c:v>#N/A</c:v>
                </c:pt>
                <c:pt idx="25" formatCode="#,##0.00_);\(#,##0.00\)">
                  <c:v>#N/A</c:v>
                </c:pt>
                <c:pt idx="26" formatCode="#,##0.00_);\(#,##0.00\)">
                  <c:v>#N/A</c:v>
                </c:pt>
                <c:pt idx="27" formatCode="#,##0.00_);\(#,##0.00\)">
                  <c:v>#N/A</c:v>
                </c:pt>
                <c:pt idx="28" formatCode="#,##0.00_);\(#,##0.00\)">
                  <c:v>#N/A</c:v>
                </c:pt>
                <c:pt idx="29" formatCode="#,##0.00_);\(#,##0.00\)">
                  <c:v>#N/A</c:v>
                </c:pt>
                <c:pt idx="30" formatCode="#,##0.00_);\(#,##0.00\)">
                  <c:v>#N/A</c:v>
                </c:pt>
                <c:pt idx="31" formatCode="#,##0.00_);\(#,##0.00\)">
                  <c:v>#N/A</c:v>
                </c:pt>
                <c:pt idx="32" formatCode="#,##0.00_);\(#,##0.00\)">
                  <c:v>#N/A</c:v>
                </c:pt>
                <c:pt idx="33" formatCode="#,##0.00_);\(#,##0.00\)">
                  <c:v>#N/A</c:v>
                </c:pt>
                <c:pt idx="34" formatCode="#,##0.00_);\(#,##0.00\)">
                  <c:v>#N/A</c:v>
                </c:pt>
                <c:pt idx="35" formatCode="#,##0.00_);\(#,##0.00\)">
                  <c:v>#N/A</c:v>
                </c:pt>
                <c:pt idx="36" formatCode="#,##0.00_);\(#,##0.00\)">
                  <c:v>#N/A</c:v>
                </c:pt>
                <c:pt idx="37" formatCode="#,##0.00_);\(#,##0.00\)">
                  <c:v>#N/A</c:v>
                </c:pt>
                <c:pt idx="38" formatCode="#,##0.00_);\(#,##0.00\)">
                  <c:v>#N/A</c:v>
                </c:pt>
                <c:pt idx="39" formatCode="#,##0.00_);\(#,##0.00\)">
                  <c:v>#N/A</c:v>
                </c:pt>
                <c:pt idx="40" formatCode="#,##0.00_);\(#,##0.00\)">
                  <c:v>#N/A</c:v>
                </c:pt>
                <c:pt idx="41" formatCode="#,##0.00_);\(#,##0.00\)">
                  <c:v>#N/A</c:v>
                </c:pt>
                <c:pt idx="42" formatCode="#,##0.00_);\(#,##0.00\)">
                  <c:v>#N/A</c:v>
                </c:pt>
                <c:pt idx="43" formatCode="#,##0.00_);\(#,##0.00\)">
                  <c:v>#N/A</c:v>
                </c:pt>
                <c:pt idx="44" formatCode="#,##0.00_);\(#,##0.00\)">
                  <c:v>#N/A</c:v>
                </c:pt>
                <c:pt idx="45" formatCode="#,##0.00_);\(#,##0.00\)">
                  <c:v>#N/A</c:v>
                </c:pt>
                <c:pt idx="46" formatCode="#,##0.00_);\(#,##0.00\)">
                  <c:v>#N/A</c:v>
                </c:pt>
                <c:pt idx="47" formatCode="#,##0.00_);\(#,##0.00\)">
                  <c:v>#N/A</c:v>
                </c:pt>
                <c:pt idx="48" formatCode="#,##0.00_);\(#,##0.00\)">
                  <c:v>#N/A</c:v>
                </c:pt>
                <c:pt idx="49" formatCode="#,##0.00_);\(#,##0.00\)">
                  <c:v>#N/A</c:v>
                </c:pt>
                <c:pt idx="50" formatCode="#,##0.00_);\(#,##0.00\)">
                  <c:v>#N/A</c:v>
                </c:pt>
                <c:pt idx="51" formatCode="#,##0.00_);\(#,##0.00\)">
                  <c:v>#N/A</c:v>
                </c:pt>
                <c:pt idx="52" formatCode="#,##0.00_);\(#,##0.00\)">
                  <c:v>#N/A</c:v>
                </c:pt>
                <c:pt idx="53" formatCode="#,##0.00_);\(#,##0.00\)">
                  <c:v>1245.0042539474523</c:v>
                </c:pt>
                <c:pt idx="54" formatCode="#,##0.00_);\(#,##0.00\)">
                  <c:v>1187.3263510448733</c:v>
                </c:pt>
                <c:pt idx="55" formatCode="#,##0.00_);\(#,##0.00\)">
                  <c:v>1164.683627980482</c:v>
                </c:pt>
                <c:pt idx="56" formatCode="#,##0.00_);\(#,##0.00\)">
                  <c:v>1117.6245402688328</c:v>
                </c:pt>
                <c:pt idx="57" formatCode="#,##0.00_);\(#,##0.00\)">
                  <c:v>1108.9175724983952</c:v>
                </c:pt>
                <c:pt idx="58" formatCode="#,##0.00_);\(#,##0.00\)">
                  <c:v>1101.9612120045538</c:v>
                </c:pt>
                <c:pt idx="59" formatCode="#,##0.00_);\(#,##0.00\)">
                  <c:v>1114.1002914093699</c:v>
                </c:pt>
                <c:pt idx="60" formatCode="#,##0.00_);\(#,##0.00\)">
                  <c:v>1135.7525393041083</c:v>
                </c:pt>
                <c:pt idx="61" formatCode="#,##0.00_);\(#,##0.00\)">
                  <c:v>1157.6581645678273</c:v>
                </c:pt>
                <c:pt idx="62" formatCode="#,##0.00_);\(#,##0.00\)">
                  <c:v>1174.7496198209083</c:v>
                </c:pt>
                <c:pt idx="63" formatCode="#,##0.00_);\(#,##0.00\)">
                  <c:v>1189.0308897089271</c:v>
                </c:pt>
                <c:pt idx="64" formatCode="#,##0.00_);\(#,##0.00\)">
                  <c:v>1200.5019742318841</c:v>
                </c:pt>
                <c:pt idx="65" formatCode="#,##0.00_);\(#,##0.00\)">
                  <c:v>1202.2525815084798</c:v>
                </c:pt>
                <c:pt idx="66" formatCode="#,##0.00_);\(#,##0.00\)">
                  <c:v>1208.4488098953786</c:v>
                </c:pt>
                <c:pt idx="67" formatCode="#,##0.00_);\(#,##0.00\)">
                  <c:v>1221.8778104513704</c:v>
                </c:pt>
                <c:pt idx="68" formatCode="#,##0.00_);\(#,##0.00\)">
                  <c:v>1230.6999497531631</c:v>
                </c:pt>
                <c:pt idx="69" formatCode="#,##0.00_);\(#,##0.00\)">
                  <c:v>1235.9978401954918</c:v>
                </c:pt>
                <c:pt idx="70" formatCode="#,##0.00_);\(#,##0.00\)">
                  <c:v>1244.1750189216966</c:v>
                </c:pt>
                <c:pt idx="71" formatCode="#,##0.00_);\(#,##0.00\)">
                  <c:v>1249.9566297957169</c:v>
                </c:pt>
                <c:pt idx="72" formatCode="#,##0.00_);\(#,##0.00\)">
                  <c:v>1255.6691377509251</c:v>
                </c:pt>
                <c:pt idx="73" formatCode="#,##0.00_);\(#,##0.00\)">
                  <c:v>1259.2164209166585</c:v>
                </c:pt>
                <c:pt idx="74" formatCode="#,##0.00_);\(#,##0.00\)">
                  <c:v>1263.0631500639149</c:v>
                </c:pt>
                <c:pt idx="75" formatCode="#,##0.00_);\(#,##0.00\)">
                  <c:v>1269.3284813696271</c:v>
                </c:pt>
                <c:pt idx="76" formatCode="#,##0.00_);\(#,##0.00\)">
                  <c:v>1275.708984206693</c:v>
                </c:pt>
                <c:pt idx="77" formatCode="#,##0.00_);\(#,##0.00\)">
                  <c:v>1281.2832863242747</c:v>
                </c:pt>
                <c:pt idx="78" formatCode="#,##0.00_);\(#,##0.00\)">
                  <c:v>1286.1665592537263</c:v>
                </c:pt>
                <c:pt idx="79" formatCode="#,##0.00_);\(#,##0.00\)">
                  <c:v>1291.1880380208038</c:v>
                </c:pt>
                <c:pt idx="80" formatCode="#,##0.00_);\(#,##0.00\)">
                  <c:v>1296.7623401383855</c:v>
                </c:pt>
              </c:numCache>
            </c:numRef>
          </c:yVal>
          <c:smooth val="0"/>
          <c:extLst>
            <c:ext xmlns:c16="http://schemas.microsoft.com/office/drawing/2014/chart" uri="{C3380CC4-5D6E-409C-BE32-E72D297353CC}">
              <c16:uniqueId val="{00000001-9036-414A-A830-6F82A7FBA87E}"/>
            </c:ext>
          </c:extLst>
        </c:ser>
        <c:dLbls>
          <c:showLegendKey val="0"/>
          <c:showVal val="0"/>
          <c:showCatName val="0"/>
          <c:showSerName val="0"/>
          <c:showPercent val="0"/>
          <c:showBubbleSize val="0"/>
        </c:dLbls>
        <c:axId val="431085880"/>
        <c:axId val="431087840"/>
      </c:scatterChart>
      <c:valAx>
        <c:axId val="431085880"/>
        <c:scaling>
          <c:orientation val="minMax"/>
          <c:max val="2050"/>
          <c:min val="197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31087840"/>
        <c:crosses val="autoZero"/>
        <c:crossBetween val="midCat"/>
        <c:majorUnit val="10"/>
        <c:minorUnit val="5"/>
      </c:valAx>
      <c:valAx>
        <c:axId val="431087840"/>
        <c:scaling>
          <c:orientation val="minMax"/>
          <c:min val="0"/>
        </c:scaling>
        <c:delete val="0"/>
        <c:axPos val="l"/>
        <c:majorGridlines>
          <c:spPr>
            <a:ln w="3175">
              <a:solidFill>
                <a:schemeClr val="bg1">
                  <a:lumMod val="65000"/>
                </a:schemeClr>
              </a:solidFill>
              <a:prstDash val="solid"/>
            </a:ln>
          </c:spPr>
        </c:majorGridlines>
        <c:numFmt formatCode="0" sourceLinked="0"/>
        <c:majorTickMark val="out"/>
        <c:minorTickMark val="none"/>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31085880"/>
        <c:crosses val="autoZero"/>
        <c:crossBetween val="midCat"/>
      </c:valAx>
      <c:spPr>
        <a:noFill/>
        <a:ln w="25400">
          <a:noFill/>
        </a:ln>
      </c:spPr>
    </c:plotArea>
    <c:legend>
      <c:legendPos val="tr"/>
      <c:layout>
        <c:manualLayout>
          <c:xMode val="edge"/>
          <c:yMode val="edge"/>
          <c:x val="0.73467496338238913"/>
          <c:y val="0"/>
          <c:w val="0.26532503661761381"/>
          <c:h val="0.17063248672863271"/>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78" r="0.75000000000000278" t="1" header="0.5" footer="0.5"/>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914566929134228E-2"/>
          <c:y val="0.17806535433070891"/>
          <c:w val="0.82077913385826773"/>
          <c:h val="0.67130472440945121"/>
        </c:manualLayout>
      </c:layout>
      <c:scatterChart>
        <c:scatterStyle val="lineMarker"/>
        <c:varyColors val="0"/>
        <c:ser>
          <c:idx val="2"/>
          <c:order val="0"/>
          <c:tx>
            <c:v>History (RECS)</c:v>
          </c:tx>
          <c:spPr>
            <a:ln>
              <a:noFill/>
            </a:ln>
          </c:spPr>
          <c:marker>
            <c:symbol val="diamond"/>
            <c:size val="7"/>
            <c:spPr>
              <a:solidFill>
                <a:schemeClr val="tx2"/>
              </a:solidFill>
              <a:ln>
                <a:noFill/>
              </a:ln>
            </c:spPr>
          </c:marker>
          <c:xVal>
            <c:numRef>
              <c:f>'Chart Data Staging'!$D$22:$D$92</c:f>
              <c:numCache>
                <c:formatCode>General</c:formatCode>
                <c:ptCount val="7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numCache>
            </c:numRef>
          </c:xVal>
          <c:yVal>
            <c:numRef>
              <c:f>'Chart Data Staging'!$J$22:$J$92</c:f>
              <c:numCache>
                <c:formatCode>General</c:formatCode>
                <c:ptCount val="71"/>
                <c:pt idx="20" formatCode="#,##0.00_);\(#,##0.00\)">
                  <c:v>93.990964000000005</c:v>
                </c:pt>
                <c:pt idx="21" formatCode="#,##0.00_);\(#,##0.00\)">
                  <c:v>#N/A</c:v>
                </c:pt>
                <c:pt idx="22" formatCode="#,##0.00_);\(#,##0.00\)">
                  <c:v>#N/A</c:v>
                </c:pt>
                <c:pt idx="23" formatCode="#,##0.00_);\(#,##0.00\)">
                  <c:v>96.63149199999998</c:v>
                </c:pt>
                <c:pt idx="24" formatCode="#,##0.00_);\(#,##0.00\)">
                  <c:v>#N/A</c:v>
                </c:pt>
                <c:pt idx="25" formatCode="#,##0.00_);\(#,##0.00\)">
                  <c:v>#N/A</c:v>
                </c:pt>
                <c:pt idx="26" formatCode="#,##0.00_);\(#,##0.00\)">
                  <c:v>#N/A</c:v>
                </c:pt>
                <c:pt idx="27" formatCode="#,##0.00_);\(#,##0.00\)">
                  <c:v>101.48117099999999</c:v>
                </c:pt>
                <c:pt idx="28" formatCode="#,##0.00_);\(#,##0.00\)">
                  <c:v>#N/A</c:v>
                </c:pt>
                <c:pt idx="29" formatCode="#,##0.00_);\(#,##0.00\)">
                  <c:v>#N/A</c:v>
                </c:pt>
                <c:pt idx="30" formatCode="#,##0.00_);\(#,##0.00\)">
                  <c:v>#N/A</c:v>
                </c:pt>
                <c:pt idx="31" formatCode="#,##0.00_);\(#,##0.00\)">
                  <c:v>106.98927400000002</c:v>
                </c:pt>
                <c:pt idx="32" formatCode="#,##0.00_);\(#,##0.00\)">
                  <c:v>#N/A</c:v>
                </c:pt>
                <c:pt idx="33" formatCode="#,##0.00_);\(#,##0.00\)">
                  <c:v>#N/A</c:v>
                </c:pt>
                <c:pt idx="34" formatCode="#,##0.00_);\(#,##0.00\)">
                  <c:v>#N/A</c:v>
                </c:pt>
                <c:pt idx="35" formatCode="#,##0.00_);\(#,##0.00\)">
                  <c:v>111.09061699999972</c:v>
                </c:pt>
                <c:pt idx="36" formatCode="#,##0.00_);\(#,##0.00\)">
                  <c:v>#N/A</c:v>
                </c:pt>
                <c:pt idx="37" formatCode="#,##0.00_);\(#,##0.00\)">
                  <c:v>#N/A</c:v>
                </c:pt>
                <c:pt idx="38" formatCode="#,##0.00_);\(#,##0.00\)">
                  <c:v>#N/A</c:v>
                </c:pt>
                <c:pt idx="39" formatCode="#,##0.00_);\(#,##0.00\)">
                  <c:v>113.6162290003135</c:v>
                </c:pt>
                <c:pt idx="40" formatCode="#,##0.00_);\(#,##0.00\)">
                  <c:v>#N/A</c:v>
                </c:pt>
                <c:pt idx="41" formatCode="#,##0.00_);\(#,##0.00\)">
                  <c:v>#N/A</c:v>
                </c:pt>
                <c:pt idx="42" formatCode="#,##0.00_);\(#,##0.00\)">
                  <c:v>#N/A</c:v>
                </c:pt>
                <c:pt idx="43" formatCode="#,##0.00_);\(#,##0.00\)">
                  <c:v>#N/A</c:v>
                </c:pt>
                <c:pt idx="44" formatCode="#,##0.00_);\(#,##0.00\)">
                  <c:v>#N/A</c:v>
                </c:pt>
                <c:pt idx="45" formatCode="#,##0.00_);\(#,##0.00\)">
                  <c:v>118.20824999999998</c:v>
                </c:pt>
                <c:pt idx="46" formatCode="#,##0.00_);\(#,##0.00\)">
                  <c:v>#N/A</c:v>
                </c:pt>
                <c:pt idx="47" formatCode="#,##0.00_);\(#,##0.00\)">
                  <c:v>#N/A</c:v>
                </c:pt>
                <c:pt idx="48" formatCode="#,##0.00_);\(#,##0.00\)">
                  <c:v>#N/A</c:v>
                </c:pt>
                <c:pt idx="49" formatCode="#,##0.00_);\(#,##0.00\)">
                  <c:v>#N/A</c:v>
                </c:pt>
                <c:pt idx="50" formatCode="#,##0.00_);\(#,##0.00\)">
                  <c:v>123.52902500000002</c:v>
                </c:pt>
                <c:pt idx="51" formatCode="#,##0.00_);\(#,##0.00\)">
                  <c:v>#N/A</c:v>
                </c:pt>
                <c:pt idx="52" formatCode="#,##0.00_);\(#,##0.00\)">
                  <c:v>#N/A</c:v>
                </c:pt>
                <c:pt idx="53" formatCode="#,##0.00_);\(#,##0.00\)">
                  <c:v>#N/A</c:v>
                </c:pt>
                <c:pt idx="54" formatCode="#,##0.00_);\(#,##0.00\)">
                  <c:v>#N/A</c:v>
                </c:pt>
                <c:pt idx="55" formatCode="#,##0.00_);\(#,##0.00\)">
                  <c:v>#N/A</c:v>
                </c:pt>
                <c:pt idx="56" formatCode="#,##0.00_);\(#,##0.00\)">
                  <c:v>#N/A</c:v>
                </c:pt>
                <c:pt idx="57" formatCode="#,##0.00_);\(#,##0.00\)">
                  <c:v>#N/A</c:v>
                </c:pt>
                <c:pt idx="58" formatCode="#,##0.00_);\(#,##0.00\)">
                  <c:v>#N/A</c:v>
                </c:pt>
                <c:pt idx="59" formatCode="#,##0.00_);\(#,##0.00\)">
                  <c:v>#N/A</c:v>
                </c:pt>
                <c:pt idx="60" formatCode="#,##0.00_);\(#,##0.00\)">
                  <c:v>#N/A</c:v>
                </c:pt>
                <c:pt idx="61" formatCode="#,##0.00_);\(#,##0.00\)">
                  <c:v>#N/A</c:v>
                </c:pt>
                <c:pt idx="62" formatCode="#,##0.00_);\(#,##0.00\)">
                  <c:v>#N/A</c:v>
                </c:pt>
                <c:pt idx="63" formatCode="#,##0.00_);\(#,##0.00\)">
                  <c:v>#N/A</c:v>
                </c:pt>
                <c:pt idx="64" formatCode="#,##0.00_);\(#,##0.00\)">
                  <c:v>#N/A</c:v>
                </c:pt>
                <c:pt idx="65" formatCode="#,##0.00_);\(#,##0.00\)">
                  <c:v>#N/A</c:v>
                </c:pt>
                <c:pt idx="66" formatCode="#,##0.00_);\(#,##0.00\)">
                  <c:v>#N/A</c:v>
                </c:pt>
                <c:pt idx="67" formatCode="#,##0.00_);\(#,##0.00\)">
                  <c:v>#N/A</c:v>
                </c:pt>
                <c:pt idx="68" formatCode="#,##0.00_);\(#,##0.00\)">
                  <c:v>#N/A</c:v>
                </c:pt>
                <c:pt idx="69" formatCode="#,##0.00_);\(#,##0.00\)">
                  <c:v>#N/A</c:v>
                </c:pt>
                <c:pt idx="70" formatCode="#,##0.00_);\(#,##0.00\)">
                  <c:v>#N/A</c:v>
                </c:pt>
              </c:numCache>
            </c:numRef>
          </c:yVal>
          <c:smooth val="0"/>
          <c:extLst>
            <c:ext xmlns:c16="http://schemas.microsoft.com/office/drawing/2014/chart" uri="{C3380CC4-5D6E-409C-BE32-E72D297353CC}">
              <c16:uniqueId val="{00000000-E78B-4DE5-9759-F98794FDB243}"/>
            </c:ext>
          </c:extLst>
        </c:ser>
        <c:ser>
          <c:idx val="1"/>
          <c:order val="1"/>
          <c:tx>
            <c:v>NEMS Projection</c:v>
          </c:tx>
          <c:spPr>
            <a:ln w="22225">
              <a:solidFill>
                <a:schemeClr val="accent1"/>
              </a:solidFill>
              <a:prstDash val="solid"/>
            </a:ln>
          </c:spPr>
          <c:marker>
            <c:symbol val="none"/>
          </c:marker>
          <c:xVal>
            <c:numRef>
              <c:f>'Chart Data Staging'!$D$22:$D$102</c:f>
              <c:numCache>
                <c:formatCode>General</c:formatCode>
                <c:ptCount val="8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numCache>
            </c:numRef>
          </c:xVal>
          <c:yVal>
            <c:numRef>
              <c:f>'Chart Data Staging'!$K$22:$K$102</c:f>
              <c:numCache>
                <c:formatCode>General</c:formatCode>
                <c:ptCount val="81"/>
                <c:pt idx="20" formatCode="#,##0.000_);\(#,##0.000\)">
                  <c:v>#N/A</c:v>
                </c:pt>
                <c:pt idx="21" formatCode="#,##0.000_);\(#,##0.000\)">
                  <c:v>#N/A</c:v>
                </c:pt>
                <c:pt idx="22" formatCode="#,##0.000_);\(#,##0.000\)">
                  <c:v>#N/A</c:v>
                </c:pt>
                <c:pt idx="23" formatCode="#,##0.000_);\(#,##0.000\)">
                  <c:v>#N/A</c:v>
                </c:pt>
                <c:pt idx="24" formatCode="#,##0.000_);\(#,##0.000\)">
                  <c:v>#N/A</c:v>
                </c:pt>
                <c:pt idx="25" formatCode="#,##0.000_);\(#,##0.000\)">
                  <c:v>#N/A</c:v>
                </c:pt>
                <c:pt idx="26" formatCode="#,##0.000_);\(#,##0.000\)">
                  <c:v>#N/A</c:v>
                </c:pt>
                <c:pt idx="27" formatCode="#,##0.000_);\(#,##0.000\)">
                  <c:v>#N/A</c:v>
                </c:pt>
                <c:pt idx="28" formatCode="#,##0.000_);\(#,##0.000\)">
                  <c:v>#N/A</c:v>
                </c:pt>
                <c:pt idx="29" formatCode="#,##0.000_);\(#,##0.000\)">
                  <c:v>#N/A</c:v>
                </c:pt>
                <c:pt idx="30" formatCode="#,##0.000_);\(#,##0.000\)">
                  <c:v>#N/A</c:v>
                </c:pt>
                <c:pt idx="31" formatCode="#,##0.000_);\(#,##0.000\)">
                  <c:v>#N/A</c:v>
                </c:pt>
                <c:pt idx="32" formatCode="#,##0.000_);\(#,##0.000\)">
                  <c:v>#N/A</c:v>
                </c:pt>
                <c:pt idx="33" formatCode="#,##0.000_);\(#,##0.000\)">
                  <c:v>#N/A</c:v>
                </c:pt>
                <c:pt idx="34" formatCode="#,##0.000_);\(#,##0.000\)">
                  <c:v>#N/A</c:v>
                </c:pt>
                <c:pt idx="35" formatCode="#,##0.000_);\(#,##0.000\)">
                  <c:v>#N/A</c:v>
                </c:pt>
                <c:pt idx="36" formatCode="#,##0.000_);\(#,##0.000\)">
                  <c:v>#N/A</c:v>
                </c:pt>
                <c:pt idx="37" formatCode="#,##0.000_);\(#,##0.000\)">
                  <c:v>#N/A</c:v>
                </c:pt>
                <c:pt idx="38" formatCode="#,##0.000_);\(#,##0.000\)">
                  <c:v>#N/A</c:v>
                </c:pt>
                <c:pt idx="39" formatCode="#,##0.000_);\(#,##0.000\)">
                  <c:v>#N/A</c:v>
                </c:pt>
                <c:pt idx="40" formatCode="#,##0.000_);\(#,##0.000\)">
                  <c:v>#N/A</c:v>
                </c:pt>
                <c:pt idx="41" formatCode="#,##0.000_);\(#,##0.000\)">
                  <c:v>#N/A</c:v>
                </c:pt>
                <c:pt idx="42" formatCode="#,##0.000_);\(#,##0.000\)">
                  <c:v>#N/A</c:v>
                </c:pt>
                <c:pt idx="43" formatCode="#,##0.000_);\(#,##0.000\)">
                  <c:v>#N/A</c:v>
                </c:pt>
                <c:pt idx="44" formatCode="#,##0.000_);\(#,##0.000\)">
                  <c:v>#N/A</c:v>
                </c:pt>
                <c:pt idx="45" formatCode="#,##0.000_);\(#,##0.000\)">
                  <c:v>#N/A</c:v>
                </c:pt>
                <c:pt idx="46" formatCode="#,##0.000_);\(#,##0.000\)">
                  <c:v>#N/A</c:v>
                </c:pt>
                <c:pt idx="47" formatCode="#,##0.000_);\(#,##0.000\)">
                  <c:v>#N/A</c:v>
                </c:pt>
                <c:pt idx="48" formatCode="#,##0.000_);\(#,##0.000\)">
                  <c:v>#N/A</c:v>
                </c:pt>
                <c:pt idx="49" formatCode="#,##0.000_);\(#,##0.000\)">
                  <c:v>#N/A</c:v>
                </c:pt>
                <c:pt idx="50" formatCode="#,##0.000_);\(#,##0.000\)">
                  <c:v>#N/A</c:v>
                </c:pt>
                <c:pt idx="51" formatCode="#,##0.000_);\(#,##0.000\)">
                  <c:v>125.11661100000001</c:v>
                </c:pt>
                <c:pt idx="52" formatCode="#,##0.000_);\(#,##0.000\)">
                  <c:v>126.659565</c:v>
                </c:pt>
                <c:pt idx="53" formatCode="#,##0.000_);\(#,##0.000\)">
                  <c:v>128.04858899999999</c:v>
                </c:pt>
                <c:pt idx="54" formatCode="#,##0.000_);\(#,##0.000\)">
                  <c:v>129.401591</c:v>
                </c:pt>
                <c:pt idx="55" formatCode="#,##0.000_);\(#,##0.000\)">
                  <c:v>130.72920300000001</c:v>
                </c:pt>
                <c:pt idx="56" formatCode="#,##0.000_);\(#,##0.000\)">
                  <c:v>132.09518600000001</c:v>
                </c:pt>
                <c:pt idx="57" formatCode="#,##0.000_);\(#,##0.000\)">
                  <c:v>133.49536000000001</c:v>
                </c:pt>
                <c:pt idx="58" formatCode="#,##0.000_);\(#,##0.000\)">
                  <c:v>134.87347800000001</c:v>
                </c:pt>
                <c:pt idx="59" formatCode="#,##0.000_);\(#,##0.000\)">
                  <c:v>136.251925</c:v>
                </c:pt>
                <c:pt idx="60" formatCode="#,##0.000_);\(#,##0.000\)">
                  <c:v>137.615488</c:v>
                </c:pt>
                <c:pt idx="61" formatCode="#,##0.000_);\(#,##0.000\)">
                  <c:v>138.98819599999999</c:v>
                </c:pt>
                <c:pt idx="62" formatCode="#,##0.000_);\(#,##0.000\)">
                  <c:v>140.35967600000001</c:v>
                </c:pt>
                <c:pt idx="63" formatCode="#,##0.000_);\(#,##0.000\)">
                  <c:v>141.71039300000001</c:v>
                </c:pt>
                <c:pt idx="64" formatCode="#,##0.000_);\(#,##0.000\)">
                  <c:v>143.02629899999999</c:v>
                </c:pt>
                <c:pt idx="65" formatCode="#,##0.000_);\(#,##0.000\)">
                  <c:v>144.314089</c:v>
                </c:pt>
                <c:pt idx="66" formatCode="#,##0.000_);\(#,##0.000\)">
                  <c:v>145.571507</c:v>
                </c:pt>
                <c:pt idx="67" formatCode="#,##0.000_);\(#,##0.000\)">
                  <c:v>146.76559700000001</c:v>
                </c:pt>
                <c:pt idx="68" formatCode="#,##0.000_);\(#,##0.000\)">
                  <c:v>147.90639100000001</c:v>
                </c:pt>
                <c:pt idx="69" formatCode="#,##0.000_);\(#,##0.000\)">
                  <c:v>148.98797099999999</c:v>
                </c:pt>
                <c:pt idx="70" formatCode="#,##0.000_);\(#,##0.000\)">
                  <c:v>150.024224</c:v>
                </c:pt>
                <c:pt idx="71" formatCode="#,##0.000_);\(#,##0.000\)">
                  <c:v>151.00626299999999</c:v>
                </c:pt>
                <c:pt idx="72" formatCode="#,##0.000_);\(#,##0.000\)">
                  <c:v>151.95169999999999</c:v>
                </c:pt>
                <c:pt idx="73" formatCode="#,##0.000_);\(#,##0.000\)">
                  <c:v>152.86140499999999</c:v>
                </c:pt>
                <c:pt idx="74" formatCode="#,##0.000_);\(#,##0.000\)">
                  <c:v>153.748458</c:v>
                </c:pt>
                <c:pt idx="75" formatCode="#,##0.000_);\(#,##0.000\)">
                  <c:v>154.637618</c:v>
                </c:pt>
                <c:pt idx="76" formatCode="#,##0.000_);\(#,##0.000\)">
                  <c:v>155.53192799999999</c:v>
                </c:pt>
                <c:pt idx="77" formatCode="#,##0.000_);\(#,##0.000\)">
                  <c:v>156.423767</c:v>
                </c:pt>
                <c:pt idx="78" formatCode="#,##0.000_);\(#,##0.000\)">
                  <c:v>157.31463299999999</c:v>
                </c:pt>
                <c:pt idx="79" formatCode="#,##0.000_);\(#,##0.000\)">
                  <c:v>158.206265</c:v>
                </c:pt>
                <c:pt idx="80" formatCode="#,##0.000_);\(#,##0.000\)">
                  <c:v>159.10182800000001</c:v>
                </c:pt>
              </c:numCache>
            </c:numRef>
          </c:yVal>
          <c:smooth val="0"/>
          <c:extLst>
            <c:ext xmlns:c16="http://schemas.microsoft.com/office/drawing/2014/chart" uri="{C3380CC4-5D6E-409C-BE32-E72D297353CC}">
              <c16:uniqueId val="{00000001-E78B-4DE5-9759-F98794FDB243}"/>
            </c:ext>
          </c:extLst>
        </c:ser>
        <c:dLbls>
          <c:showLegendKey val="0"/>
          <c:showVal val="0"/>
          <c:showCatName val="0"/>
          <c:showSerName val="0"/>
          <c:showPercent val="0"/>
          <c:showBubbleSize val="0"/>
        </c:dLbls>
        <c:axId val="431088232"/>
        <c:axId val="431088624"/>
      </c:scatterChart>
      <c:valAx>
        <c:axId val="431088232"/>
        <c:scaling>
          <c:orientation val="minMax"/>
          <c:max val="2050"/>
          <c:min val="197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31088624"/>
        <c:crosses val="autoZero"/>
        <c:crossBetween val="midCat"/>
        <c:majorUnit val="10"/>
        <c:minorUnit val="5"/>
      </c:valAx>
      <c:valAx>
        <c:axId val="431088624"/>
        <c:scaling>
          <c:orientation val="minMax"/>
          <c:min val="0"/>
        </c:scaling>
        <c:delete val="0"/>
        <c:axPos val="l"/>
        <c:majorGridlines>
          <c:spPr>
            <a:ln w="3175">
              <a:solidFill>
                <a:schemeClr val="bg1">
                  <a:lumMod val="65000"/>
                </a:schemeClr>
              </a:solidFill>
              <a:prstDash val="solid"/>
            </a:ln>
          </c:spPr>
        </c:majorGridlines>
        <c:numFmt formatCode="0" sourceLinked="0"/>
        <c:majorTickMark val="out"/>
        <c:minorTickMark val="none"/>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31088232"/>
        <c:crosses val="autoZero"/>
        <c:crossBetween val="midCat"/>
      </c:valAx>
      <c:spPr>
        <a:noFill/>
        <a:ln w="25400">
          <a:noFill/>
        </a:ln>
      </c:spPr>
    </c:plotArea>
    <c:legend>
      <c:legendPos val="r"/>
      <c:legendEntry>
        <c:idx val="0"/>
        <c:txPr>
          <a:bodyPr/>
          <a:lstStyle/>
          <a:p>
            <a:pPr>
              <a:defRPr sz="900"/>
            </a:pPr>
            <a:endParaRPr lang="en-US"/>
          </a:p>
        </c:txPr>
      </c:legendEntry>
      <c:legendEntry>
        <c:idx val="1"/>
        <c:txPr>
          <a:bodyPr/>
          <a:lstStyle/>
          <a:p>
            <a:pPr>
              <a:defRPr sz="900"/>
            </a:pPr>
            <a:endParaRPr lang="en-US"/>
          </a:p>
        </c:txPr>
      </c:legendEntry>
      <c:layout>
        <c:manualLayout>
          <c:xMode val="edge"/>
          <c:yMode val="edge"/>
          <c:x val="0.69560975609756348"/>
          <c:y val="3.0827607223253561E-4"/>
          <c:w val="0.28145090681676088"/>
          <c:h val="0.1592961553963069"/>
        </c:manualLayout>
      </c:layout>
      <c:overlay val="1"/>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78" r="0.75000000000000278"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914566929134228E-2"/>
          <c:y val="0.16806535433070871"/>
          <c:w val="0.82683114673105351"/>
          <c:h val="0.68130472440944878"/>
        </c:manualLayout>
      </c:layout>
      <c:scatterChart>
        <c:scatterStyle val="lineMarker"/>
        <c:varyColors val="0"/>
        <c:ser>
          <c:idx val="0"/>
          <c:order val="0"/>
          <c:tx>
            <c:v>History per HH</c:v>
          </c:tx>
          <c:spPr>
            <a:ln w="22225">
              <a:solidFill>
                <a:schemeClr val="tx2"/>
              </a:solidFill>
              <a:prstDash val="solid"/>
            </a:ln>
          </c:spPr>
          <c:marker>
            <c:symbol val="none"/>
          </c:marker>
          <c:xVal>
            <c:numRef>
              <c:f>'Chart Data Staging'!$D$22:$D$92</c:f>
              <c:numCache>
                <c:formatCode>General</c:formatCode>
                <c:ptCount val="7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numCache>
            </c:numRef>
          </c:xVal>
          <c:yVal>
            <c:numRef>
              <c:f>'Chart Data Staging'!$P$22:$P$92</c:f>
              <c:numCache>
                <c:formatCode>General</c:formatCode>
                <c:ptCount val="71"/>
                <c:pt idx="20" formatCode="#,##0.000_);\(#,##0.000\)">
                  <c:v>0.19413568308545062</c:v>
                </c:pt>
                <c:pt idx="21" formatCode="#,##0.000_);\(#,##0.000\)">
                  <c:v>#N/A</c:v>
                </c:pt>
                <c:pt idx="22" formatCode="#,##0.000_);\(#,##0.000\)">
                  <c:v>#N/A</c:v>
                </c:pt>
                <c:pt idx="23" formatCode="#,##0.000_);\(#,##0.000\)">
                  <c:v>0.24293322512292376</c:v>
                </c:pt>
                <c:pt idx="24" formatCode="#,##0.000_);\(#,##0.000\)">
                  <c:v>#N/A</c:v>
                </c:pt>
                <c:pt idx="25" formatCode="#,##0.000_);\(#,##0.000\)">
                  <c:v>#N/A</c:v>
                </c:pt>
                <c:pt idx="26" formatCode="#,##0.000_);\(#,##0.000\)">
                  <c:v>#N/A</c:v>
                </c:pt>
                <c:pt idx="27" formatCode="#,##0.000_);\(#,##0.000\)">
                  <c:v>0.33034699609447749</c:v>
                </c:pt>
                <c:pt idx="28" formatCode="#,##0.000_);\(#,##0.000\)">
                  <c:v>#N/A</c:v>
                </c:pt>
                <c:pt idx="29" formatCode="#,##0.000_);\(#,##0.000\)">
                  <c:v>#N/A</c:v>
                </c:pt>
                <c:pt idx="30" formatCode="#,##0.000_);\(#,##0.000\)">
                  <c:v>#N/A</c:v>
                </c:pt>
                <c:pt idx="31" formatCode="#,##0.000_);\(#,##0.000\)">
                  <c:v>0.2452301900842882</c:v>
                </c:pt>
                <c:pt idx="32" formatCode="#,##0.000_);\(#,##0.000\)">
                  <c:v>#N/A</c:v>
                </c:pt>
                <c:pt idx="33" formatCode="#,##0.000_);\(#,##0.000\)">
                  <c:v>#N/A</c:v>
                </c:pt>
                <c:pt idx="34" formatCode="#,##0.000_);\(#,##0.000\)">
                  <c:v>#N/A</c:v>
                </c:pt>
                <c:pt idx="35" formatCode="#,##0.000_);\(#,##0.000\)">
                  <c:v>0.41427441167241075</c:v>
                </c:pt>
                <c:pt idx="36" formatCode="#,##0.000_);\(#,##0.000\)">
                  <c:v>#N/A</c:v>
                </c:pt>
                <c:pt idx="37" formatCode="#,##0.000_);\(#,##0.000\)">
                  <c:v>#N/A</c:v>
                </c:pt>
                <c:pt idx="38" formatCode="#,##0.000_);\(#,##0.000\)">
                  <c:v>#N/A</c:v>
                </c:pt>
                <c:pt idx="39" formatCode="#,##0.000_);\(#,##0.000\)">
                  <c:v>0.46111370233785387</c:v>
                </c:pt>
                <c:pt idx="40" formatCode="#,##0.000_);\(#,##0.000\)">
                  <c:v>#N/A</c:v>
                </c:pt>
                <c:pt idx="41" formatCode="#,##0.000_);\(#,##0.000\)">
                  <c:v>#N/A</c:v>
                </c:pt>
                <c:pt idx="42" formatCode="#,##0.000_);\(#,##0.000\)">
                  <c:v>#N/A</c:v>
                </c:pt>
                <c:pt idx="43" formatCode="#,##0.000_);\(#,##0.000\)">
                  <c:v>#N/A</c:v>
                </c:pt>
                <c:pt idx="44" formatCode="#,##0.000_);\(#,##0.000\)">
                  <c:v>#N/A</c:v>
                </c:pt>
                <c:pt idx="45" formatCode="#,##0.000_);\(#,##0.000\)">
                  <c:v>0.73582004640116083</c:v>
                </c:pt>
                <c:pt idx="46" formatCode="#,##0.000_);\(#,##0.000\)">
                  <c:v>#N/A</c:v>
                </c:pt>
                <c:pt idx="47" formatCode="#,##0.000_);\(#,##0.000\)">
                  <c:v>#N/A</c:v>
                </c:pt>
                <c:pt idx="48" formatCode="#,##0.000_);\(#,##0.000\)">
                  <c:v>#N/A</c:v>
                </c:pt>
                <c:pt idx="49" formatCode="#,##0.000_);\(#,##0.000\)">
                  <c:v>#N/A</c:v>
                </c:pt>
                <c:pt idx="50" formatCode="#,##0.000_);\(#,##0.000\)">
                  <c:v>0.67975117588761014</c:v>
                </c:pt>
                <c:pt idx="51" formatCode="#,##0.000_);\(#,##0.000\)">
                  <c:v>#N/A</c:v>
                </c:pt>
                <c:pt idx="52" formatCode="#,##0.000_);\(#,##0.000\)">
                  <c:v>#N/A</c:v>
                </c:pt>
                <c:pt idx="53" formatCode="#,##0.000_);\(#,##0.000\)">
                  <c:v>#N/A</c:v>
                </c:pt>
                <c:pt idx="54" formatCode="#,##0.000_);\(#,##0.000\)">
                  <c:v>#N/A</c:v>
                </c:pt>
                <c:pt idx="55" formatCode="#,##0.000_);\(#,##0.000\)">
                  <c:v>#N/A</c:v>
                </c:pt>
                <c:pt idx="56" formatCode="#,##0.000_);\(#,##0.000\)">
                  <c:v>#N/A</c:v>
                </c:pt>
                <c:pt idx="57" formatCode="#,##0.000_);\(#,##0.000\)">
                  <c:v>#N/A</c:v>
                </c:pt>
                <c:pt idx="58" formatCode="#,##0.000_);\(#,##0.000\)">
                  <c:v>#N/A</c:v>
                </c:pt>
                <c:pt idx="59" formatCode="#,##0.000_);\(#,##0.000\)">
                  <c:v>#N/A</c:v>
                </c:pt>
                <c:pt idx="60" formatCode="#,##0.000_);\(#,##0.000\)">
                  <c:v>#N/A</c:v>
                </c:pt>
                <c:pt idx="61" formatCode="#,##0.000_);\(#,##0.000\)">
                  <c:v>#N/A</c:v>
                </c:pt>
                <c:pt idx="62" formatCode="#,##0.000_);\(#,##0.000\)">
                  <c:v>#N/A</c:v>
                </c:pt>
                <c:pt idx="63" formatCode="#,##0.000_);\(#,##0.000\)">
                  <c:v>#N/A</c:v>
                </c:pt>
                <c:pt idx="64" formatCode="#,##0.000_);\(#,##0.000\)">
                  <c:v>#N/A</c:v>
                </c:pt>
                <c:pt idx="65" formatCode="#,##0.000_);\(#,##0.000\)">
                  <c:v>#N/A</c:v>
                </c:pt>
                <c:pt idx="66" formatCode="#,##0.000_);\(#,##0.000\)">
                  <c:v>#N/A</c:v>
                </c:pt>
                <c:pt idx="67" formatCode="#,##0.000_);\(#,##0.000\)">
                  <c:v>#N/A</c:v>
                </c:pt>
                <c:pt idx="68" formatCode="#,##0.000_);\(#,##0.000\)">
                  <c:v>#N/A</c:v>
                </c:pt>
                <c:pt idx="69" formatCode="#,##0.000_);\(#,##0.000\)">
                  <c:v>#N/A</c:v>
                </c:pt>
                <c:pt idx="70" formatCode="#,##0.000_);\(#,##0.000\)">
                  <c:v>#N/A</c:v>
                </c:pt>
              </c:numCache>
            </c:numRef>
          </c:yVal>
          <c:smooth val="0"/>
          <c:extLst>
            <c:ext xmlns:c16="http://schemas.microsoft.com/office/drawing/2014/chart" uri="{C3380CC4-5D6E-409C-BE32-E72D297353CC}">
              <c16:uniqueId val="{00000000-A188-4C7B-8922-7DC8BA3B75AC}"/>
            </c:ext>
          </c:extLst>
        </c:ser>
        <c:ser>
          <c:idx val="1"/>
          <c:order val="1"/>
          <c:tx>
            <c:v>NEMS per HH</c:v>
          </c:tx>
          <c:spPr>
            <a:ln w="22225">
              <a:solidFill>
                <a:schemeClr val="accent1"/>
              </a:solidFill>
              <a:prstDash val="solid"/>
            </a:ln>
          </c:spPr>
          <c:marker>
            <c:symbol val="none"/>
          </c:marker>
          <c:xVal>
            <c:numRef>
              <c:f>'Chart Data Staging'!$D$22:$D$102</c:f>
              <c:numCache>
                <c:formatCode>General</c:formatCode>
                <c:ptCount val="8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numCache>
            </c:numRef>
          </c:xVal>
          <c:yVal>
            <c:numRef>
              <c:f>'Chart Data Staging'!$Q$22:$Q$102</c:f>
              <c:numCache>
                <c:formatCode>General</c:formatCode>
                <c:ptCount val="81"/>
                <c:pt idx="20" formatCode="#,##0.000_);\(#,##0.000\)">
                  <c:v>#N/A</c:v>
                </c:pt>
                <c:pt idx="21" formatCode="#,##0.000_);\(#,##0.000\)">
                  <c:v>#N/A</c:v>
                </c:pt>
                <c:pt idx="22" formatCode="#,##0.000_);\(#,##0.000\)">
                  <c:v>#N/A</c:v>
                </c:pt>
                <c:pt idx="23" formatCode="#,##0.000_);\(#,##0.000\)">
                  <c:v>#N/A</c:v>
                </c:pt>
                <c:pt idx="24" formatCode="#,##0.000_);\(#,##0.000\)">
                  <c:v>#N/A</c:v>
                </c:pt>
                <c:pt idx="25" formatCode="#,##0.000_);\(#,##0.000\)">
                  <c:v>#N/A</c:v>
                </c:pt>
                <c:pt idx="26" formatCode="#,##0.000_);\(#,##0.000\)">
                  <c:v>#N/A</c:v>
                </c:pt>
                <c:pt idx="27" formatCode="#,##0.000_);\(#,##0.000\)">
                  <c:v>#N/A</c:v>
                </c:pt>
                <c:pt idx="28" formatCode="#,##0.000_);\(#,##0.000\)">
                  <c:v>#N/A</c:v>
                </c:pt>
                <c:pt idx="29" formatCode="#,##0.000_);\(#,##0.000\)">
                  <c:v>#N/A</c:v>
                </c:pt>
                <c:pt idx="30" formatCode="#,##0.000_);\(#,##0.000\)">
                  <c:v>#N/A</c:v>
                </c:pt>
                <c:pt idx="31" formatCode="#,##0.000_);\(#,##0.000\)">
                  <c:v>#N/A</c:v>
                </c:pt>
                <c:pt idx="32" formatCode="#,##0.000_);\(#,##0.000\)">
                  <c:v>#N/A</c:v>
                </c:pt>
                <c:pt idx="33" formatCode="#,##0.000_);\(#,##0.000\)">
                  <c:v>#N/A</c:v>
                </c:pt>
                <c:pt idx="34" formatCode="#,##0.000_);\(#,##0.000\)">
                  <c:v>#N/A</c:v>
                </c:pt>
                <c:pt idx="35" formatCode="#,##0.000_);\(#,##0.000\)">
                  <c:v>#N/A</c:v>
                </c:pt>
                <c:pt idx="36" formatCode="#,##0.000_);\(#,##0.000\)">
                  <c:v>#N/A</c:v>
                </c:pt>
                <c:pt idx="37" formatCode="#,##0.000_);\(#,##0.000\)">
                  <c:v>#N/A</c:v>
                </c:pt>
                <c:pt idx="38" formatCode="#,##0.000_);\(#,##0.000\)">
                  <c:v>#N/A</c:v>
                </c:pt>
                <c:pt idx="39" formatCode="#,##0.000_);\(#,##0.000\)">
                  <c:v>#N/A</c:v>
                </c:pt>
                <c:pt idx="40" formatCode="#,##0.000_);\(#,##0.000\)">
                  <c:v>#N/A</c:v>
                </c:pt>
                <c:pt idx="41" formatCode="#,##0.000_);\(#,##0.000\)">
                  <c:v>#N/A</c:v>
                </c:pt>
                <c:pt idx="42" formatCode="#,##0.000_);\(#,##0.000\)">
                  <c:v>#N/A</c:v>
                </c:pt>
                <c:pt idx="43" formatCode="#,##0.000_);\(#,##0.000\)">
                  <c:v>#N/A</c:v>
                </c:pt>
                <c:pt idx="44" formatCode="#,##0.000_);\(#,##0.000\)">
                  <c:v>#N/A</c:v>
                </c:pt>
                <c:pt idx="45" formatCode="#,##0.000_);\(#,##0.000\)">
                  <c:v>#N/A</c:v>
                </c:pt>
                <c:pt idx="46" formatCode="#,##0.000_);\(#,##0.000\)">
                  <c:v>#N/A</c:v>
                </c:pt>
                <c:pt idx="47" formatCode="#,##0.000_);\(#,##0.000\)">
                  <c:v>#N/A</c:v>
                </c:pt>
                <c:pt idx="48" formatCode="#,##0.000_);\(#,##0.000\)">
                  <c:v>#N/A</c:v>
                </c:pt>
                <c:pt idx="49" formatCode="#,##0.000_);\(#,##0.000\)">
                  <c:v>#N/A</c:v>
                </c:pt>
                <c:pt idx="50" formatCode="#,##0.000_);\(#,##0.000\)">
                  <c:v>#N/A</c:v>
                </c:pt>
                <c:pt idx="51" formatCode="#,##0.000_);\(#,##0.000\)">
                  <c:v>#N/A</c:v>
                </c:pt>
                <c:pt idx="52" formatCode="#,##0.000_);\(#,##0.000\)">
                  <c:v>#N/A</c:v>
                </c:pt>
                <c:pt idx="53" formatCode="#,##0.000_);\(#,##0.000\)">
                  <c:v>87.263069817973545</c:v>
                </c:pt>
                <c:pt idx="54" formatCode="#,##0.000_);\(#,##0.000\)">
                  <c:v>85.963789811517856</c:v>
                </c:pt>
                <c:pt idx="55" formatCode="#,##0.000_);\(#,##0.000\)">
                  <c:v>89.442861875322521</c:v>
                </c:pt>
                <c:pt idx="56" formatCode="#,##0.000_);\(#,##0.000\)">
                  <c:v>87.025110105072244</c:v>
                </c:pt>
                <c:pt idx="57" formatCode="#,##0.000_);\(#,##0.000\)">
                  <c:v>86.150826365800285</c:v>
                </c:pt>
                <c:pt idx="58" formatCode="#,##0.000_);\(#,##0.000\)">
                  <c:v>85.468884379180906</c:v>
                </c:pt>
                <c:pt idx="59" formatCode="#,##0.000_);\(#,##0.000\)">
                  <c:v>84.382392938668573</c:v>
                </c:pt>
                <c:pt idx="60" formatCode="#,##0.000_);\(#,##0.000\)">
                  <c:v>83.068131510023065</c:v>
                </c:pt>
                <c:pt idx="61" formatCode="#,##0.000_);\(#,##0.000\)">
                  <c:v>81.625267450769698</c:v>
                </c:pt>
                <c:pt idx="62" formatCode="#,##0.000_);\(#,##0.000\)">
                  <c:v>80.273566768563924</c:v>
                </c:pt>
                <c:pt idx="63" formatCode="#,##0.000_);\(#,##0.000\)">
                  <c:v>79.122466684571251</c:v>
                </c:pt>
                <c:pt idx="64" formatCode="#,##0.000_);\(#,##0.000\)">
                  <c:v>78.168905419275376</c:v>
                </c:pt>
                <c:pt idx="65" formatCode="#,##0.000_);\(#,##0.000\)">
                  <c:v>77.380361684575362</c:v>
                </c:pt>
                <c:pt idx="66" formatCode="#,##0.000_);\(#,##0.000\)">
                  <c:v>76.649935807836357</c:v>
                </c:pt>
                <c:pt idx="67" formatCode="#,##0.000_);\(#,##0.000\)">
                  <c:v>75.937849344897899</c:v>
                </c:pt>
                <c:pt idx="68" formatCode="#,##0.000_);\(#,##0.000\)">
                  <c:v>75.258419840695055</c:v>
                </c:pt>
                <c:pt idx="69" formatCode="#,##0.000_);\(#,##0.000\)">
                  <c:v>74.662187472839676</c:v>
                </c:pt>
                <c:pt idx="70" formatCode="#,##0.000_);\(#,##0.000\)">
                  <c:v>74.067561182652724</c:v>
                </c:pt>
                <c:pt idx="71" formatCode="#,##0.000_);\(#,##0.000\)">
                  <c:v>73.56162844715918</c:v>
                </c:pt>
                <c:pt idx="72" formatCode="#,##0.000_);\(#,##0.000\)">
                  <c:v>73.11437635775053</c:v>
                </c:pt>
                <c:pt idx="73" formatCode="#,##0.000_);\(#,##0.000\)">
                  <c:v>72.718178202012467</c:v>
                </c:pt>
                <c:pt idx="74" formatCode="#,##0.000_);\(#,##0.000\)">
                  <c:v>72.352337491410808</c:v>
                </c:pt>
                <c:pt idx="75" formatCode="#,##0.000_);\(#,##0.000\)">
                  <c:v>72.001194974433716</c:v>
                </c:pt>
                <c:pt idx="76" formatCode="#,##0.000_);\(#,##0.000\)">
                  <c:v>71.688958179699284</c:v>
                </c:pt>
                <c:pt idx="77" formatCode="#,##0.000_);\(#,##0.000\)">
                  <c:v>71.381114520787634</c:v>
                </c:pt>
                <c:pt idx="78" formatCode="#,##0.000_);\(#,##0.000\)">
                  <c:v>71.099205939729728</c:v>
                </c:pt>
                <c:pt idx="79" formatCode="#,##0.000_);\(#,##0.000\)">
                  <c:v>70.83064486099839</c:v>
                </c:pt>
                <c:pt idx="80" formatCode="#,##0.000_);\(#,##0.000\)">
                  <c:v>70.58479522937975</c:v>
                </c:pt>
              </c:numCache>
            </c:numRef>
          </c:yVal>
          <c:smooth val="0"/>
          <c:extLst>
            <c:ext xmlns:c16="http://schemas.microsoft.com/office/drawing/2014/chart" uri="{C3380CC4-5D6E-409C-BE32-E72D297353CC}">
              <c16:uniqueId val="{00000001-A188-4C7B-8922-7DC8BA3B75AC}"/>
            </c:ext>
          </c:extLst>
        </c:ser>
        <c:ser>
          <c:idx val="2"/>
          <c:order val="2"/>
          <c:tx>
            <c:v>History per sqft</c:v>
          </c:tx>
          <c:spPr>
            <a:ln w="25400">
              <a:noFill/>
            </a:ln>
          </c:spPr>
          <c:marker>
            <c:symbol val="diamond"/>
            <c:size val="7"/>
            <c:spPr>
              <a:solidFill>
                <a:schemeClr val="accent5"/>
              </a:solidFill>
              <a:ln>
                <a:noFill/>
              </a:ln>
            </c:spPr>
          </c:marker>
          <c:xVal>
            <c:numRef>
              <c:f>'Chart Data Staging'!$D$22:$D$92</c:f>
              <c:numCache>
                <c:formatCode>General</c:formatCode>
                <c:ptCount val="7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numCache>
            </c:numRef>
          </c:xVal>
          <c:yVal>
            <c:numRef>
              <c:f>'Chart Data Staging'!$S$22:$S$92</c:f>
              <c:numCache>
                <c:formatCode>General</c:formatCode>
                <c:ptCount val="71"/>
                <c:pt idx="20" formatCode="#,##0.000_);\(#,##0.000\)">
                  <c:v>0.12371662700544683</c:v>
                </c:pt>
                <c:pt idx="21" formatCode="#,##0.000_);\(#,##0.000\)">
                  <c:v>#N/A</c:v>
                </c:pt>
                <c:pt idx="22" formatCode="#,##0.000_);\(#,##0.000\)">
                  <c:v>#N/A</c:v>
                </c:pt>
                <c:pt idx="23" formatCode="#,##0.000_);\(#,##0.000\)">
                  <c:v>0.1490140074197219</c:v>
                </c:pt>
                <c:pt idx="24" formatCode="#,##0.000_);\(#,##0.000\)">
                  <c:v>#N/A</c:v>
                </c:pt>
                <c:pt idx="25" formatCode="#,##0.000_);\(#,##0.000\)">
                  <c:v>#N/A</c:v>
                </c:pt>
                <c:pt idx="26" formatCode="#,##0.000_);\(#,##0.000\)">
                  <c:v>#N/A</c:v>
                </c:pt>
                <c:pt idx="27" formatCode="#,##0.000_);\(#,##0.000\)">
                  <c:v>0.19859138137038196</c:v>
                </c:pt>
                <c:pt idx="28" formatCode="#,##0.000_);\(#,##0.000\)">
                  <c:v>#N/A</c:v>
                </c:pt>
                <c:pt idx="29" formatCode="#,##0.000_);\(#,##0.000\)">
                  <c:v>#N/A</c:v>
                </c:pt>
                <c:pt idx="30" formatCode="#,##0.000_);\(#,##0.000\)">
                  <c:v>#N/A</c:v>
                </c:pt>
                <c:pt idx="31" formatCode="#,##0.000_);\(#,##0.000\)">
                  <c:v>0.14494159775169474</c:v>
                </c:pt>
                <c:pt idx="32" formatCode="#,##0.000_);\(#,##0.000\)">
                  <c:v>#N/A</c:v>
                </c:pt>
                <c:pt idx="33" formatCode="#,##0.000_);\(#,##0.000\)">
                  <c:v>#N/A</c:v>
                </c:pt>
                <c:pt idx="34" formatCode="#,##0.000_);\(#,##0.000\)">
                  <c:v>#N/A</c:v>
                </c:pt>
                <c:pt idx="35" formatCode="#,##0.000_);\(#,##0.000\)">
                  <c:v>0.25596844265566321</c:v>
                </c:pt>
                <c:pt idx="36" formatCode="#,##0.000_);\(#,##0.000\)">
                  <c:v>#N/A</c:v>
                </c:pt>
                <c:pt idx="37" formatCode="#,##0.000_);\(#,##0.000\)">
                  <c:v>#N/A</c:v>
                </c:pt>
                <c:pt idx="38" formatCode="#,##0.000_);\(#,##0.000\)">
                  <c:v>#N/A</c:v>
                </c:pt>
                <c:pt idx="39" formatCode="#,##0.000_);\(#,##0.000\)">
                  <c:v>0.28047687281013634</c:v>
                </c:pt>
                <c:pt idx="40" formatCode="#,##0.000_);\(#,##0.000\)">
                  <c:v>#N/A</c:v>
                </c:pt>
                <c:pt idx="41" formatCode="#,##0.000_);\(#,##0.000\)">
                  <c:v>#N/A</c:v>
                </c:pt>
                <c:pt idx="42" formatCode="#,##0.000_);\(#,##0.000\)">
                  <c:v>#N/A</c:v>
                </c:pt>
                <c:pt idx="43" formatCode="#,##0.000_);\(#,##0.000\)">
                  <c:v>#N/A</c:v>
                </c:pt>
                <c:pt idx="44" formatCode="#,##0.000_);\(#,##0.000\)">
                  <c:v>#N/A</c:v>
                </c:pt>
                <c:pt idx="45" formatCode="#,##0.000_);\(#,##0.000\)">
                  <c:v>0.41875936934324698</c:v>
                </c:pt>
                <c:pt idx="46" formatCode="#,##0.000_);\(#,##0.000\)">
                  <c:v>#N/A</c:v>
                </c:pt>
                <c:pt idx="47" formatCode="#,##0.000_);\(#,##0.000\)">
                  <c:v>#N/A</c:v>
                </c:pt>
                <c:pt idx="48" formatCode="#,##0.000_);\(#,##0.000\)">
                  <c:v>#N/A</c:v>
                </c:pt>
                <c:pt idx="49" formatCode="#,##0.000_);\(#,##0.000\)">
                  <c:v>#N/A</c:v>
                </c:pt>
                <c:pt idx="50" formatCode="#,##0.000_);\(#,##0.000\)">
                  <c:v>0.42007870181433599</c:v>
                </c:pt>
                <c:pt idx="51" formatCode="#,##0.000_);\(#,##0.000\)">
                  <c:v>#N/A</c:v>
                </c:pt>
                <c:pt idx="52" formatCode="#,##0.000_);\(#,##0.000\)">
                  <c:v>#N/A</c:v>
                </c:pt>
                <c:pt idx="53" formatCode="#,##0.000_);\(#,##0.000\)">
                  <c:v>#N/A</c:v>
                </c:pt>
                <c:pt idx="54" formatCode="#,##0.000_);\(#,##0.000\)">
                  <c:v>#N/A</c:v>
                </c:pt>
                <c:pt idx="55" formatCode="#,##0.000_);\(#,##0.000\)">
                  <c:v>#N/A</c:v>
                </c:pt>
                <c:pt idx="56" formatCode="#,##0.000_);\(#,##0.000\)">
                  <c:v>#N/A</c:v>
                </c:pt>
                <c:pt idx="57" formatCode="#,##0.000_);\(#,##0.000\)">
                  <c:v>#N/A</c:v>
                </c:pt>
                <c:pt idx="58" formatCode="#,##0.000_);\(#,##0.000\)">
                  <c:v>#N/A</c:v>
                </c:pt>
                <c:pt idx="59" formatCode="#,##0.000_);\(#,##0.000\)">
                  <c:v>#N/A</c:v>
                </c:pt>
                <c:pt idx="60" formatCode="#,##0.000_);\(#,##0.000\)">
                  <c:v>#N/A</c:v>
                </c:pt>
                <c:pt idx="61" formatCode="#,##0.000_);\(#,##0.000\)">
                  <c:v>#N/A</c:v>
                </c:pt>
                <c:pt idx="62" formatCode="#,##0.000_);\(#,##0.000\)">
                  <c:v>#N/A</c:v>
                </c:pt>
                <c:pt idx="63" formatCode="#,##0.000_);\(#,##0.000\)">
                  <c:v>#N/A</c:v>
                </c:pt>
                <c:pt idx="64" formatCode="#,##0.000_);\(#,##0.000\)">
                  <c:v>#N/A</c:v>
                </c:pt>
                <c:pt idx="65" formatCode="#,##0.000_);\(#,##0.000\)">
                  <c:v>#N/A</c:v>
                </c:pt>
                <c:pt idx="66" formatCode="#,##0.000_);\(#,##0.000\)">
                  <c:v>#N/A</c:v>
                </c:pt>
                <c:pt idx="67" formatCode="#,##0.000_);\(#,##0.000\)">
                  <c:v>#N/A</c:v>
                </c:pt>
                <c:pt idx="68" formatCode="#,##0.000_);\(#,##0.000\)">
                  <c:v>#N/A</c:v>
                </c:pt>
                <c:pt idx="69" formatCode="#,##0.000_);\(#,##0.000\)">
                  <c:v>#N/A</c:v>
                </c:pt>
                <c:pt idx="70" formatCode="#,##0.000_);\(#,##0.000\)">
                  <c:v>#N/A</c:v>
                </c:pt>
              </c:numCache>
            </c:numRef>
          </c:yVal>
          <c:smooth val="0"/>
          <c:extLst>
            <c:ext xmlns:c16="http://schemas.microsoft.com/office/drawing/2014/chart" uri="{C3380CC4-5D6E-409C-BE32-E72D297353CC}">
              <c16:uniqueId val="{00000002-A188-4C7B-8922-7DC8BA3B75AC}"/>
            </c:ext>
          </c:extLst>
        </c:ser>
        <c:ser>
          <c:idx val="3"/>
          <c:order val="3"/>
          <c:tx>
            <c:v>NEMS per sqft</c:v>
          </c:tx>
          <c:spPr>
            <a:ln w="22225">
              <a:solidFill>
                <a:schemeClr val="accent5">
                  <a:lumMod val="40000"/>
                  <a:lumOff val="60000"/>
                </a:schemeClr>
              </a:solidFill>
            </a:ln>
          </c:spPr>
          <c:marker>
            <c:symbol val="none"/>
          </c:marker>
          <c:xVal>
            <c:numRef>
              <c:f>'Chart Data Staging'!$D$22:$D$102</c:f>
              <c:numCache>
                <c:formatCode>General</c:formatCode>
                <c:ptCount val="8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numCache>
            </c:numRef>
          </c:xVal>
          <c:yVal>
            <c:numRef>
              <c:f>'Chart Data Staging'!$T$22:$T$102</c:f>
              <c:numCache>
                <c:formatCode>General</c:formatCode>
                <c:ptCount val="81"/>
                <c:pt idx="20" formatCode="#,##0.000_);\(#,##0.000\)">
                  <c:v>#N/A</c:v>
                </c:pt>
                <c:pt idx="21" formatCode="#,##0.000_);\(#,##0.000\)">
                  <c:v>#N/A</c:v>
                </c:pt>
                <c:pt idx="22" formatCode="#,##0.000_);\(#,##0.000\)">
                  <c:v>#N/A</c:v>
                </c:pt>
                <c:pt idx="23" formatCode="#,##0.000_);\(#,##0.000\)">
                  <c:v>#N/A</c:v>
                </c:pt>
                <c:pt idx="24" formatCode="#,##0.000_);\(#,##0.000\)">
                  <c:v>#N/A</c:v>
                </c:pt>
                <c:pt idx="25" formatCode="#,##0.000_);\(#,##0.000\)">
                  <c:v>#N/A</c:v>
                </c:pt>
                <c:pt idx="26" formatCode="#,##0.000_);\(#,##0.000\)">
                  <c:v>#N/A</c:v>
                </c:pt>
                <c:pt idx="27" formatCode="#,##0.000_);\(#,##0.000\)">
                  <c:v>#N/A</c:v>
                </c:pt>
                <c:pt idx="28" formatCode="#,##0.000_);\(#,##0.000\)">
                  <c:v>#N/A</c:v>
                </c:pt>
                <c:pt idx="29" formatCode="#,##0.000_);\(#,##0.000\)">
                  <c:v>#N/A</c:v>
                </c:pt>
                <c:pt idx="30" formatCode="#,##0.000_);\(#,##0.000\)">
                  <c:v>#N/A</c:v>
                </c:pt>
                <c:pt idx="31" formatCode="#,##0.000_);\(#,##0.000\)">
                  <c:v>#N/A</c:v>
                </c:pt>
                <c:pt idx="32" formatCode="#,##0.000_);\(#,##0.000\)">
                  <c:v>#N/A</c:v>
                </c:pt>
                <c:pt idx="33" formatCode="#,##0.000_);\(#,##0.000\)">
                  <c:v>#N/A</c:v>
                </c:pt>
                <c:pt idx="34" formatCode="#,##0.000_);\(#,##0.000\)">
                  <c:v>#N/A</c:v>
                </c:pt>
                <c:pt idx="35" formatCode="#,##0.000_);\(#,##0.000\)">
                  <c:v>#N/A</c:v>
                </c:pt>
                <c:pt idx="36" formatCode="#,##0.000_);\(#,##0.000\)">
                  <c:v>#N/A</c:v>
                </c:pt>
                <c:pt idx="37" formatCode="#,##0.000_);\(#,##0.000\)">
                  <c:v>#N/A</c:v>
                </c:pt>
                <c:pt idx="38" formatCode="#,##0.000_);\(#,##0.000\)">
                  <c:v>#N/A</c:v>
                </c:pt>
                <c:pt idx="39" formatCode="#,##0.000_);\(#,##0.000\)">
                  <c:v>#N/A</c:v>
                </c:pt>
                <c:pt idx="40" formatCode="#,##0.000_);\(#,##0.000\)">
                  <c:v>#N/A</c:v>
                </c:pt>
                <c:pt idx="41" formatCode="#,##0.000_);\(#,##0.000\)">
                  <c:v>#N/A</c:v>
                </c:pt>
                <c:pt idx="42" formatCode="#,##0.000_);\(#,##0.000\)">
                  <c:v>#N/A</c:v>
                </c:pt>
                <c:pt idx="43" formatCode="#,##0.000_);\(#,##0.000\)">
                  <c:v>#N/A</c:v>
                </c:pt>
                <c:pt idx="44" formatCode="#,##0.000_);\(#,##0.000\)">
                  <c:v>#N/A</c:v>
                </c:pt>
                <c:pt idx="45" formatCode="#,##0.000_);\(#,##0.000\)">
                  <c:v>#N/A</c:v>
                </c:pt>
                <c:pt idx="46" formatCode="#,##0.000_);\(#,##0.000\)">
                  <c:v>#N/A</c:v>
                </c:pt>
                <c:pt idx="47" formatCode="#,##0.000_);\(#,##0.000\)">
                  <c:v>#N/A</c:v>
                </c:pt>
                <c:pt idx="48" formatCode="#,##0.000_);\(#,##0.000\)">
                  <c:v>#N/A</c:v>
                </c:pt>
                <c:pt idx="49" formatCode="#,##0.000_);\(#,##0.000\)">
                  <c:v>#N/A</c:v>
                </c:pt>
                <c:pt idx="50" formatCode="#,##0.000_);\(#,##0.000\)">
                  <c:v>#N/A</c:v>
                </c:pt>
                <c:pt idx="51" formatCode="#,##0.000_);\(#,##0.000\)">
                  <c:v>#N/A</c:v>
                </c:pt>
                <c:pt idx="52" formatCode="#,##0.000_);\(#,##0.000\)">
                  <c:v>#N/A</c:v>
                </c:pt>
                <c:pt idx="53" formatCode="#,##0.000_);\(#,##0.000\)">
                  <c:v>53.307092856393169</c:v>
                </c:pt>
                <c:pt idx="54" formatCode="#,##0.000_);\(#,##0.000\)">
                  <c:v>52.320697477529166</c:v>
                </c:pt>
                <c:pt idx="55" formatCode="#,##0.000_);\(#,##0.000\)">
                  <c:v>54.257897983332093</c:v>
                </c:pt>
                <c:pt idx="56" formatCode="#,##0.000_);\(#,##0.000\)">
                  <c:v>52.624679466227199</c:v>
                </c:pt>
                <c:pt idx="57" formatCode="#,##0.000_);\(#,##0.000\)">
                  <c:v>51.940347300629568</c:v>
                </c:pt>
                <c:pt idx="58" formatCode="#,##0.000_);\(#,##0.000\)">
                  <c:v>51.378270661645082</c:v>
                </c:pt>
                <c:pt idx="59" formatCode="#,##0.000_);\(#,##0.000\)">
                  <c:v>50.580109252643993</c:v>
                </c:pt>
                <c:pt idx="60" formatCode="#,##0.000_);\(#,##0.000\)">
                  <c:v>49.653647990652587</c:v>
                </c:pt>
                <c:pt idx="61" formatCode="#,##0.000_);\(#,##0.000\)">
                  <c:v>48.66570294698009</c:v>
                </c:pt>
                <c:pt idx="62" formatCode="#,##0.000_);\(#,##0.000\)">
                  <c:v>47.739623762250382</c:v>
                </c:pt>
                <c:pt idx="63" formatCode="#,##0.000_);\(#,##0.000\)">
                  <c:v>46.938674407116693</c:v>
                </c:pt>
                <c:pt idx="64" formatCode="#,##0.000_);\(#,##0.000\)">
                  <c:v>46.260191074184561</c:v>
                </c:pt>
                <c:pt idx="65" formatCode="#,##0.000_);\(#,##0.000\)">
                  <c:v>45.681895509566253</c:v>
                </c:pt>
                <c:pt idx="66" formatCode="#,##0.000_);\(#,##0.000\)">
                  <c:v>45.142477230614872</c:v>
                </c:pt>
                <c:pt idx="67" formatCode="#,##0.000_);\(#,##0.000\)">
                  <c:v>44.610411814386524</c:v>
                </c:pt>
                <c:pt idx="68" formatCode="#,##0.000_);\(#,##0.000\)">
                  <c:v>44.098985282115891</c:v>
                </c:pt>
                <c:pt idx="69" formatCode="#,##0.000_);\(#,##0.000\)">
                  <c:v>43.636479909304519</c:v>
                </c:pt>
                <c:pt idx="70" formatCode="#,##0.000_);\(#,##0.000\)">
                  <c:v>43.177097922341332</c:v>
                </c:pt>
                <c:pt idx="71" formatCode="#,##0.000_);\(#,##0.000\)">
                  <c:v>42.76966850067187</c:v>
                </c:pt>
                <c:pt idx="72" formatCode="#,##0.000_);\(#,##0.000\)">
                  <c:v>42.398196362331895</c:v>
                </c:pt>
                <c:pt idx="73" formatCode="#,##0.000_);\(#,##0.000\)">
                  <c:v>42.05959010091302</c:v>
                </c:pt>
                <c:pt idx="74" formatCode="#,##0.000_);\(#,##0.000\)">
                  <c:v>41.740844650904499</c:v>
                </c:pt>
                <c:pt idx="75" formatCode="#,##0.000_);\(#,##0.000\)">
                  <c:v>41.434580443964798</c:v>
                </c:pt>
                <c:pt idx="76" formatCode="#,##0.000_);\(#,##0.000\)">
                  <c:v>41.154101531386218</c:v>
                </c:pt>
                <c:pt idx="77" formatCode="#,##0.000_);\(#,##0.000\)">
                  <c:v>40.878448093313416</c:v>
                </c:pt>
                <c:pt idx="78" formatCode="#,##0.000_);\(#,##0.000\)">
                  <c:v>40.620534766408099</c:v>
                </c:pt>
                <c:pt idx="79" formatCode="#,##0.000_);\(#,##0.000\)">
                  <c:v>40.372573131671963</c:v>
                </c:pt>
                <c:pt idx="80" formatCode="#,##0.000_);\(#,##0.000\)">
                  <c:v>40.139861710797213</c:v>
                </c:pt>
              </c:numCache>
            </c:numRef>
          </c:yVal>
          <c:smooth val="0"/>
          <c:extLst>
            <c:ext xmlns:c16="http://schemas.microsoft.com/office/drawing/2014/chart" uri="{C3380CC4-5D6E-409C-BE32-E72D297353CC}">
              <c16:uniqueId val="{00000003-A188-4C7B-8922-7DC8BA3B75AC}"/>
            </c:ext>
          </c:extLst>
        </c:ser>
        <c:dLbls>
          <c:showLegendKey val="0"/>
          <c:showVal val="0"/>
          <c:showCatName val="0"/>
          <c:showSerName val="0"/>
          <c:showPercent val="0"/>
          <c:showBubbleSize val="0"/>
        </c:dLbls>
        <c:axId val="431089016"/>
        <c:axId val="431089408"/>
      </c:scatterChart>
      <c:valAx>
        <c:axId val="431089016"/>
        <c:scaling>
          <c:orientation val="minMax"/>
          <c:max val="2050"/>
          <c:min val="197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31089408"/>
        <c:crosses val="autoZero"/>
        <c:crossBetween val="midCat"/>
        <c:majorUnit val="10"/>
        <c:minorUnit val="5"/>
      </c:valAx>
      <c:valAx>
        <c:axId val="431089408"/>
        <c:scaling>
          <c:orientation val="minMax"/>
          <c:min val="0"/>
        </c:scaling>
        <c:delete val="0"/>
        <c:axPos val="l"/>
        <c:majorGridlines>
          <c:spPr>
            <a:ln w="3175">
              <a:solidFill>
                <a:schemeClr val="bg1">
                  <a:lumMod val="65000"/>
                </a:schemeClr>
              </a:solidFill>
              <a:prstDash val="solid"/>
            </a:ln>
          </c:spPr>
        </c:majorGridlines>
        <c:numFmt formatCode="0" sourceLinked="0"/>
        <c:majorTickMark val="out"/>
        <c:minorTickMark val="none"/>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31089016"/>
        <c:crosses val="autoZero"/>
        <c:crossBetween val="midCat"/>
      </c:valAx>
      <c:spPr>
        <a:noFill/>
        <a:ln w="25400">
          <a:noFill/>
        </a:ln>
      </c:spPr>
    </c:plotArea>
    <c:legend>
      <c:legendPos val="r"/>
      <c:layout>
        <c:manualLayout>
          <c:xMode val="edge"/>
          <c:yMode val="edge"/>
          <c:x val="0.71903904476459501"/>
          <c:y val="3.2619255926342413E-3"/>
          <c:w val="0.27593731445657455"/>
          <c:h val="0.27389909594634004"/>
        </c:manualLayout>
      </c:layout>
      <c:overlay val="1"/>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3" r="0.750000000000003" t="1"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914566929134228E-2"/>
          <c:y val="0.17806535433070891"/>
          <c:w val="0.82077913385826773"/>
          <c:h val="0.67130472440945144"/>
        </c:manualLayout>
      </c:layout>
      <c:scatterChart>
        <c:scatterStyle val="lineMarker"/>
        <c:varyColors val="0"/>
        <c:ser>
          <c:idx val="0"/>
          <c:order val="0"/>
          <c:tx>
            <c:v>History (RECS)</c:v>
          </c:tx>
          <c:spPr>
            <a:ln w="25400">
              <a:noFill/>
            </a:ln>
          </c:spPr>
          <c:marker>
            <c:symbol val="diamond"/>
            <c:size val="7"/>
            <c:spPr>
              <a:solidFill>
                <a:schemeClr val="tx2"/>
              </a:solidFill>
              <a:ln>
                <a:noFill/>
              </a:ln>
            </c:spPr>
          </c:marker>
          <c:xVal>
            <c:numRef>
              <c:f>'Chart Data Staging'!$D$22:$D$92</c:f>
              <c:numCache>
                <c:formatCode>General</c:formatCode>
                <c:ptCount val="7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numCache>
            </c:numRef>
          </c:xVal>
          <c:yVal>
            <c:numRef>
              <c:f>'Chart Data Staging'!$M$22:$M$92</c:f>
              <c:numCache>
                <c:formatCode>General</c:formatCode>
                <c:ptCount val="71"/>
                <c:pt idx="20" formatCode="#,##0_);\(#,##0\)">
                  <c:v>147.49028034199998</c:v>
                </c:pt>
                <c:pt idx="21" formatCode="#,##0_);\(#,##0\)">
                  <c:v>#N/A</c:v>
                </c:pt>
                <c:pt idx="22" formatCode="#,##0_);\(#,##0\)">
                  <c:v>#N/A</c:v>
                </c:pt>
                <c:pt idx="23" formatCode="#,##0_);\(#,##0\)">
                  <c:v>157.53552572999993</c:v>
                </c:pt>
                <c:pt idx="24" formatCode="#,##0_);\(#,##0\)">
                  <c:v>#N/A</c:v>
                </c:pt>
                <c:pt idx="25" formatCode="#,##0_);\(#,##0\)">
                  <c:v>#N/A</c:v>
                </c:pt>
                <c:pt idx="26" formatCode="#,##0_);\(#,##0\)">
                  <c:v>#N/A</c:v>
                </c:pt>
                <c:pt idx="27" formatCode="#,##0_);\(#,##0\)">
                  <c:v>168.80893706800001</c:v>
                </c:pt>
                <c:pt idx="28" formatCode="#,##0_);\(#,##0\)">
                  <c:v>#N/A</c:v>
                </c:pt>
                <c:pt idx="29" formatCode="#,##0_);\(#,##0\)">
                  <c:v>#N/A</c:v>
                </c:pt>
                <c:pt idx="30" formatCode="#,##0_);\(#,##0\)">
                  <c:v>#N/A</c:v>
                </c:pt>
                <c:pt idx="31" formatCode="#,##0_);\(#,##0\)">
                  <c:v>181.01773684699998</c:v>
                </c:pt>
                <c:pt idx="32" formatCode="#,##0_);\(#,##0\)">
                  <c:v>#N/A</c:v>
                </c:pt>
                <c:pt idx="33" formatCode="#,##0_);\(#,##0\)">
                  <c:v>#N/A</c:v>
                </c:pt>
                <c:pt idx="34" formatCode="#,##0_);\(#,##0\)">
                  <c:v>#N/A</c:v>
                </c:pt>
                <c:pt idx="35" formatCode="#,##0_);\(#,##0\)">
                  <c:v>179.79560106130054</c:v>
                </c:pt>
                <c:pt idx="36" formatCode="#,##0_);\(#,##0\)">
                  <c:v>#N/A</c:v>
                </c:pt>
                <c:pt idx="37" formatCode="#,##0_);\(#,##0\)">
                  <c:v>#N/A</c:v>
                </c:pt>
                <c:pt idx="38" formatCode="#,##0_);\(#,##0\)">
                  <c:v>#N/A</c:v>
                </c:pt>
                <c:pt idx="39" formatCode="#,##0_);\(#,##0\)">
                  <c:v>186.78901926956539</c:v>
                </c:pt>
                <c:pt idx="40" formatCode="#,##0_);\(#,##0\)">
                  <c:v>#N/A</c:v>
                </c:pt>
                <c:pt idx="41" formatCode="#,##0_);\(#,##0\)">
                  <c:v>#N/A</c:v>
                </c:pt>
                <c:pt idx="42" formatCode="#,##0_);\(#,##0\)">
                  <c:v>#N/A</c:v>
                </c:pt>
                <c:pt idx="43" formatCode="#,##0_);\(#,##0\)">
                  <c:v>#N/A</c:v>
                </c:pt>
                <c:pt idx="44" formatCode="#,##0_);\(#,##0\)">
                  <c:v>#N/A</c:v>
                </c:pt>
                <c:pt idx="45" formatCode="#,##0_);\(#,##0\)">
                  <c:v>207.70878544499999</c:v>
                </c:pt>
                <c:pt idx="46" formatCode="#,##0_);\(#,##0\)">
                  <c:v>#N/A</c:v>
                </c:pt>
                <c:pt idx="47" formatCode="#,##0_);\(#,##0\)">
                  <c:v>#N/A</c:v>
                </c:pt>
                <c:pt idx="48" formatCode="#,##0_);\(#,##0\)">
                  <c:v>#N/A</c:v>
                </c:pt>
                <c:pt idx="49" formatCode="#,##0_);\(#,##0\)">
                  <c:v>#N/A</c:v>
                </c:pt>
                <c:pt idx="50" formatCode="#,##0_);\(#,##0\)">
                  <c:v>199.88873427130363</c:v>
                </c:pt>
                <c:pt idx="51" formatCode="#,##0_);\(#,##0\)">
                  <c:v>#N/A</c:v>
                </c:pt>
                <c:pt idx="52" formatCode="#,##0_);\(#,##0\)">
                  <c:v>#N/A</c:v>
                </c:pt>
                <c:pt idx="53" formatCode="#,##0_);\(#,##0\)">
                  <c:v>#N/A</c:v>
                </c:pt>
                <c:pt idx="54" formatCode="#,##0_);\(#,##0\)">
                  <c:v>#N/A</c:v>
                </c:pt>
                <c:pt idx="55" formatCode="#,##0_);\(#,##0\)">
                  <c:v>#N/A</c:v>
                </c:pt>
                <c:pt idx="56" formatCode="#,##0_);\(#,##0\)">
                  <c:v>#N/A</c:v>
                </c:pt>
                <c:pt idx="57" formatCode="#,##0_);\(#,##0\)">
                  <c:v>#N/A</c:v>
                </c:pt>
                <c:pt idx="58" formatCode="#,##0_);\(#,##0\)">
                  <c:v>#N/A</c:v>
                </c:pt>
                <c:pt idx="59" formatCode="#,##0_);\(#,##0\)">
                  <c:v>#N/A</c:v>
                </c:pt>
                <c:pt idx="60" formatCode="#,##0_);\(#,##0\)">
                  <c:v>#N/A</c:v>
                </c:pt>
                <c:pt idx="61" formatCode="#,##0_);\(#,##0\)">
                  <c:v>#N/A</c:v>
                </c:pt>
                <c:pt idx="62" formatCode="#,##0_);\(#,##0\)">
                  <c:v>#N/A</c:v>
                </c:pt>
                <c:pt idx="63" formatCode="#,##0_);\(#,##0\)">
                  <c:v>#N/A</c:v>
                </c:pt>
                <c:pt idx="64" formatCode="#,##0_);\(#,##0\)">
                  <c:v>#N/A</c:v>
                </c:pt>
                <c:pt idx="65" formatCode="#,##0_);\(#,##0\)">
                  <c:v>#N/A</c:v>
                </c:pt>
                <c:pt idx="66" formatCode="#,##0_);\(#,##0\)">
                  <c:v>#N/A</c:v>
                </c:pt>
                <c:pt idx="67" formatCode="#,##0_);\(#,##0\)">
                  <c:v>#N/A</c:v>
                </c:pt>
                <c:pt idx="68" formatCode="#,##0_);\(#,##0\)">
                  <c:v>#N/A</c:v>
                </c:pt>
                <c:pt idx="69" formatCode="#,##0_);\(#,##0\)">
                  <c:v>#N/A</c:v>
                </c:pt>
                <c:pt idx="70" formatCode="#,##0_);\(#,##0\)">
                  <c:v>#N/A</c:v>
                </c:pt>
              </c:numCache>
            </c:numRef>
          </c:yVal>
          <c:smooth val="0"/>
          <c:extLst>
            <c:ext xmlns:c16="http://schemas.microsoft.com/office/drawing/2014/chart" uri="{C3380CC4-5D6E-409C-BE32-E72D297353CC}">
              <c16:uniqueId val="{00000000-FDA9-4B8E-B6D8-FD2CC25B185D}"/>
            </c:ext>
          </c:extLst>
        </c:ser>
        <c:ser>
          <c:idx val="1"/>
          <c:order val="1"/>
          <c:tx>
            <c:v>NEMS Projection</c:v>
          </c:tx>
          <c:spPr>
            <a:ln w="22225">
              <a:solidFill>
                <a:schemeClr val="accent1"/>
              </a:solidFill>
              <a:prstDash val="solid"/>
            </a:ln>
          </c:spPr>
          <c:marker>
            <c:symbol val="none"/>
          </c:marker>
          <c:xVal>
            <c:numRef>
              <c:f>'Chart Data Staging'!$D$22:$D$102</c:f>
              <c:numCache>
                <c:formatCode>General</c:formatCode>
                <c:ptCount val="8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numCache>
            </c:numRef>
          </c:xVal>
          <c:yVal>
            <c:numRef>
              <c:f>'Chart Data Staging'!$N$22:$N$102</c:f>
              <c:numCache>
                <c:formatCode>General</c:formatCode>
                <c:ptCount val="81"/>
                <c:pt idx="20" formatCode="#,##0_);\(#,##0\)">
                  <c:v>#N/A</c:v>
                </c:pt>
                <c:pt idx="21" formatCode="#,##0_);\(#,##0\)">
                  <c:v>#N/A</c:v>
                </c:pt>
                <c:pt idx="22" formatCode="#,##0_);\(#,##0\)">
                  <c:v>#N/A</c:v>
                </c:pt>
                <c:pt idx="23" formatCode="#,##0_);\(#,##0\)">
                  <c:v>#N/A</c:v>
                </c:pt>
                <c:pt idx="24" formatCode="#,##0_);\(#,##0\)">
                  <c:v>#N/A</c:v>
                </c:pt>
                <c:pt idx="25" formatCode="#,##0_);\(#,##0\)">
                  <c:v>#N/A</c:v>
                </c:pt>
                <c:pt idx="26" formatCode="#,##0_);\(#,##0\)">
                  <c:v>#N/A</c:v>
                </c:pt>
                <c:pt idx="27" formatCode="#,##0_);\(#,##0\)">
                  <c:v>#N/A</c:v>
                </c:pt>
                <c:pt idx="28" formatCode="#,##0_);\(#,##0\)">
                  <c:v>#N/A</c:v>
                </c:pt>
                <c:pt idx="29" formatCode="#,##0_);\(#,##0\)">
                  <c:v>#N/A</c:v>
                </c:pt>
                <c:pt idx="30" formatCode="#,##0_);\(#,##0\)">
                  <c:v>#N/A</c:v>
                </c:pt>
                <c:pt idx="31" formatCode="#,##0_);\(#,##0\)">
                  <c:v>#N/A</c:v>
                </c:pt>
                <c:pt idx="32" formatCode="#,##0_);\(#,##0\)">
                  <c:v>#N/A</c:v>
                </c:pt>
                <c:pt idx="33" formatCode="#,##0_);\(#,##0\)">
                  <c:v>#N/A</c:v>
                </c:pt>
                <c:pt idx="34" formatCode="#,##0_);\(#,##0\)">
                  <c:v>#N/A</c:v>
                </c:pt>
                <c:pt idx="35" formatCode="#,##0_);\(#,##0\)">
                  <c:v>#N/A</c:v>
                </c:pt>
                <c:pt idx="36" formatCode="#,##0_);\(#,##0\)">
                  <c:v>#N/A</c:v>
                </c:pt>
                <c:pt idx="37" formatCode="#,##0_);\(#,##0\)">
                  <c:v>#N/A</c:v>
                </c:pt>
                <c:pt idx="38" formatCode="#,##0_);\(#,##0\)">
                  <c:v>#N/A</c:v>
                </c:pt>
                <c:pt idx="39" formatCode="#,##0_);\(#,##0\)">
                  <c:v>#N/A</c:v>
                </c:pt>
                <c:pt idx="40" formatCode="#,##0_);\(#,##0\)">
                  <c:v>#N/A</c:v>
                </c:pt>
                <c:pt idx="41" formatCode="#,##0_);\(#,##0\)">
                  <c:v>#N/A</c:v>
                </c:pt>
                <c:pt idx="42" formatCode="#,##0_);\(#,##0\)">
                  <c:v>#N/A</c:v>
                </c:pt>
                <c:pt idx="43" formatCode="#,##0_);\(#,##0\)">
                  <c:v>#N/A</c:v>
                </c:pt>
                <c:pt idx="44" formatCode="#,##0_);\(#,##0\)">
                  <c:v>#N/A</c:v>
                </c:pt>
                <c:pt idx="45" formatCode="#,##0_);\(#,##0\)">
                  <c:v>#N/A</c:v>
                </c:pt>
                <c:pt idx="46" formatCode="#,##0_);\(#,##0\)">
                  <c:v>#N/A</c:v>
                </c:pt>
                <c:pt idx="47" formatCode="#,##0_);\(#,##0\)">
                  <c:v>#N/A</c:v>
                </c:pt>
                <c:pt idx="48" formatCode="#,##0_);\(#,##0\)">
                  <c:v>#N/A</c:v>
                </c:pt>
                <c:pt idx="49" formatCode="#,##0_);\(#,##0\)">
                  <c:v>#N/A</c:v>
                </c:pt>
                <c:pt idx="50" formatCode="#,##0_);\(#,##0\)">
                  <c:v>#N/A</c:v>
                </c:pt>
                <c:pt idx="51" formatCode="#,##0_);\(#,##0\)">
                  <c:v>203.298</c:v>
                </c:pt>
                <c:pt idx="52" formatCode="#,##0_);\(#,##0\)">
                  <c:v>206.572</c:v>
                </c:pt>
                <c:pt idx="53" formatCode="#,##0_);\(#,##0\)">
                  <c:v>209.614</c:v>
                </c:pt>
                <c:pt idx="54" formatCode="#,##0_);\(#,##0\)">
                  <c:v>212.60900000000001</c:v>
                </c:pt>
                <c:pt idx="55" formatCode="#,##0_);\(#,##0\)">
                  <c:v>215.50399999999999</c:v>
                </c:pt>
                <c:pt idx="56" formatCode="#,##0_);\(#,##0\)">
                  <c:v>218.44499999999999</c:v>
                </c:pt>
                <c:pt idx="57" formatCode="#,##0_);\(#,##0\)">
                  <c:v>221.422</c:v>
                </c:pt>
                <c:pt idx="58" formatCode="#,##0_);\(#,##0\)">
                  <c:v>224.36500000000001</c:v>
                </c:pt>
                <c:pt idx="59" formatCode="#,##0_);\(#,##0\)">
                  <c:v>227.30799999999999</c:v>
                </c:pt>
                <c:pt idx="60" formatCode="#,##0_);\(#,##0\)">
                  <c:v>230.22399999999999</c:v>
                </c:pt>
                <c:pt idx="61" formatCode="#,##0_);\(#,##0\)">
                  <c:v>233.12</c:v>
                </c:pt>
                <c:pt idx="62" formatCode="#,##0_);\(#,##0\)">
                  <c:v>236.01300000000001</c:v>
                </c:pt>
                <c:pt idx="63" formatCode="#,##0_);\(#,##0\)">
                  <c:v>238.875</c:v>
                </c:pt>
                <c:pt idx="64" formatCode="#,##0_);\(#,##0\)">
                  <c:v>241.68100000000001</c:v>
                </c:pt>
                <c:pt idx="65" formatCode="#,##0_);\(#,##0\)">
                  <c:v>244.453</c:v>
                </c:pt>
                <c:pt idx="66" formatCode="#,##0_);\(#,##0\)">
                  <c:v>247.17400000000001</c:v>
                </c:pt>
                <c:pt idx="67" formatCode="#,##0_);\(#,##0\)">
                  <c:v>249.83099999999999</c:v>
                </c:pt>
                <c:pt idx="68" formatCode="#,##0_);\(#,##0\)">
                  <c:v>252.41399999999999</c:v>
                </c:pt>
                <c:pt idx="69" formatCode="#,##0_);\(#,##0\)">
                  <c:v>254.91900000000001</c:v>
                </c:pt>
                <c:pt idx="70" formatCode="#,##0_);\(#,##0\)">
                  <c:v>257.35700000000003</c:v>
                </c:pt>
                <c:pt idx="71" formatCode="#,##0_);\(#,##0\)">
                  <c:v>259.72300000000001</c:v>
                </c:pt>
                <c:pt idx="72" formatCode="#,##0_);\(#,##0\)">
                  <c:v>262.036</c:v>
                </c:pt>
                <c:pt idx="73" formatCode="#,##0_);\(#,##0\)">
                  <c:v>264.28699999999998</c:v>
                </c:pt>
                <c:pt idx="74" formatCode="#,##0_);\(#,##0\)">
                  <c:v>266.50299999999999</c:v>
                </c:pt>
                <c:pt idx="75" formatCode="#,##0_);\(#,##0\)">
                  <c:v>268.71499999999997</c:v>
                </c:pt>
                <c:pt idx="76" formatCode="#,##0_);\(#,##0\)">
                  <c:v>270.93099999999998</c:v>
                </c:pt>
                <c:pt idx="77" formatCode="#,##0_);\(#,##0\)">
                  <c:v>273.14400000000001</c:v>
                </c:pt>
                <c:pt idx="78" formatCode="#,##0_);\(#,##0\)">
                  <c:v>275.35199999999998</c:v>
                </c:pt>
                <c:pt idx="79" formatCode="#,##0_);\(#,##0\)">
                  <c:v>277.56099999999998</c:v>
                </c:pt>
                <c:pt idx="80" formatCode="#,##0_);\(#,##0\)">
                  <c:v>279.77600000000001</c:v>
                </c:pt>
              </c:numCache>
            </c:numRef>
          </c:yVal>
          <c:smooth val="0"/>
          <c:extLst>
            <c:ext xmlns:c16="http://schemas.microsoft.com/office/drawing/2014/chart" uri="{C3380CC4-5D6E-409C-BE32-E72D297353CC}">
              <c16:uniqueId val="{00000001-FDA9-4B8E-B6D8-FD2CC25B185D}"/>
            </c:ext>
          </c:extLst>
        </c:ser>
        <c:dLbls>
          <c:showLegendKey val="0"/>
          <c:showVal val="0"/>
          <c:showCatName val="0"/>
          <c:showSerName val="0"/>
          <c:showPercent val="0"/>
          <c:showBubbleSize val="0"/>
        </c:dLbls>
        <c:axId val="433715064"/>
        <c:axId val="433717416"/>
      </c:scatterChart>
      <c:valAx>
        <c:axId val="433715064"/>
        <c:scaling>
          <c:orientation val="minMax"/>
          <c:max val="2050"/>
          <c:min val="197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33717416"/>
        <c:crosses val="autoZero"/>
        <c:crossBetween val="midCat"/>
        <c:majorUnit val="10"/>
        <c:minorUnit val="5"/>
      </c:valAx>
      <c:valAx>
        <c:axId val="433717416"/>
        <c:scaling>
          <c:orientation val="minMax"/>
          <c:min val="0"/>
        </c:scaling>
        <c:delete val="0"/>
        <c:axPos val="l"/>
        <c:majorGridlines>
          <c:spPr>
            <a:ln w="3175">
              <a:solidFill>
                <a:schemeClr val="bg1">
                  <a:lumMod val="65000"/>
                </a:schemeClr>
              </a:solidFill>
              <a:prstDash val="solid"/>
            </a:ln>
          </c:spPr>
        </c:majorGridlines>
        <c:numFmt formatCode="0" sourceLinked="0"/>
        <c:majorTickMark val="out"/>
        <c:minorTickMark val="none"/>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33715064"/>
        <c:crosses val="autoZero"/>
        <c:crossBetween val="midCat"/>
      </c:valAx>
      <c:spPr>
        <a:noFill/>
        <a:ln w="25400">
          <a:noFill/>
        </a:ln>
      </c:spPr>
    </c:plotArea>
    <c:legend>
      <c:legendPos val="tr"/>
      <c:layout>
        <c:manualLayout>
          <c:xMode val="edge"/>
          <c:yMode val="edge"/>
          <c:x val="0.67924897727935474"/>
          <c:y val="0"/>
          <c:w val="0.32075102272064521"/>
          <c:h val="0.16977577802774654"/>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3" r="0.750000000000003" t="1" header="0.5" footer="0.5"/>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014981273408233E-2"/>
          <c:y val="0.17602996254681649"/>
          <c:w val="0.8202247191011236"/>
          <c:h val="0.67041198501872667"/>
        </c:manualLayout>
      </c:layout>
      <c:scatterChart>
        <c:scatterStyle val="lineMarker"/>
        <c:varyColors val="0"/>
        <c:ser>
          <c:idx val="0"/>
          <c:order val="0"/>
          <c:tx>
            <c:v>History (RECS)</c:v>
          </c:tx>
          <c:spPr>
            <a:ln w="25400">
              <a:noFill/>
            </a:ln>
          </c:spPr>
          <c:marker>
            <c:spPr>
              <a:solidFill>
                <a:schemeClr val="tx2"/>
              </a:solidFill>
              <a:ln>
                <a:noFill/>
              </a:ln>
            </c:spPr>
          </c:marker>
          <c:xVal>
            <c:numRef>
              <c:f>'Chart Data Staging'!$D$22:$D$92</c:f>
              <c:numCache>
                <c:formatCode>General</c:formatCode>
                <c:ptCount val="7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numCache>
            </c:numRef>
          </c:xVal>
          <c:yVal>
            <c:numRef>
              <c:f>'Chart Data Staging'!$V$22:$V$92</c:f>
              <c:numCache>
                <c:formatCode>General</c:formatCode>
                <c:ptCount val="71"/>
                <c:pt idx="20" formatCode="0.00">
                  <c:v>1569.196378728491</c:v>
                </c:pt>
                <c:pt idx="21" formatCode="0.00">
                  <c:v>#N/A</c:v>
                </c:pt>
                <c:pt idx="22" formatCode="0.00">
                  <c:v>#N/A</c:v>
                </c:pt>
                <c:pt idx="23" formatCode="0.00">
                  <c:v>1630.2710686698283</c:v>
                </c:pt>
                <c:pt idx="24" formatCode="0.00">
                  <c:v>#N/A</c:v>
                </c:pt>
                <c:pt idx="25" formatCode="0.00">
                  <c:v>#N/A</c:v>
                </c:pt>
                <c:pt idx="26" formatCode="0.00">
                  <c:v>#N/A</c:v>
                </c:pt>
                <c:pt idx="27" formatCode="0.00">
                  <c:v>1663.4508195416863</c:v>
                </c:pt>
                <c:pt idx="28" formatCode="0.00">
                  <c:v>#N/A</c:v>
                </c:pt>
                <c:pt idx="29" formatCode="0.00">
                  <c:v>#N/A</c:v>
                </c:pt>
                <c:pt idx="30" formatCode="0.00">
                  <c:v>#N/A</c:v>
                </c:pt>
                <c:pt idx="31" formatCode="0.00">
                  <c:v>1691.92415350907</c:v>
                </c:pt>
                <c:pt idx="32" formatCode="0.00">
                  <c:v>#N/A</c:v>
                </c:pt>
                <c:pt idx="33" formatCode="0.00">
                  <c:v>#N/A</c:v>
                </c:pt>
                <c:pt idx="34" formatCode="0.00">
                  <c:v>#N/A</c:v>
                </c:pt>
                <c:pt idx="35" formatCode="0.00">
                  <c:v>1618.4589294458685</c:v>
                </c:pt>
                <c:pt idx="36" formatCode="0.00">
                  <c:v>#N/A</c:v>
                </c:pt>
                <c:pt idx="37" formatCode="0.00">
                  <c:v>#N/A</c:v>
                </c:pt>
                <c:pt idx="38" formatCode="0.00">
                  <c:v>#N/A</c:v>
                </c:pt>
                <c:pt idx="39" formatCode="0.00">
                  <c:v>1644.0346675213978</c:v>
                </c:pt>
                <c:pt idx="40" formatCode="0.00">
                  <c:v>#N/A</c:v>
                </c:pt>
                <c:pt idx="41" formatCode="0.00">
                  <c:v>#N/A</c:v>
                </c:pt>
                <c:pt idx="42" formatCode="0.00">
                  <c:v>#N/A</c:v>
                </c:pt>
                <c:pt idx="43" formatCode="0.00">
                  <c:v>#N/A</c:v>
                </c:pt>
                <c:pt idx="44" formatCode="0.00">
                  <c:v>#N/A</c:v>
                </c:pt>
                <c:pt idx="45" formatCode="0.00">
                  <c:v>1757.1428850778184</c:v>
                </c:pt>
                <c:pt idx="46" formatCode="0.00">
                  <c:v>#N/A</c:v>
                </c:pt>
                <c:pt idx="47" formatCode="0.00">
                  <c:v>#N/A</c:v>
                </c:pt>
                <c:pt idx="48" formatCode="0.00">
                  <c:v>#N/A</c:v>
                </c:pt>
                <c:pt idx="49" formatCode="0.00">
                  <c:v>#N/A</c:v>
                </c:pt>
                <c:pt idx="50" formatCode="0.00">
                  <c:v>1618.1519628387223</c:v>
                </c:pt>
                <c:pt idx="51" formatCode="0.00">
                  <c:v>#N/A</c:v>
                </c:pt>
                <c:pt idx="52" formatCode="0.00">
                  <c:v>#N/A</c:v>
                </c:pt>
                <c:pt idx="53" formatCode="0.00">
                  <c:v>#N/A</c:v>
                </c:pt>
                <c:pt idx="54" formatCode="0.00">
                  <c:v>#N/A</c:v>
                </c:pt>
                <c:pt idx="55" formatCode="0.00">
                  <c:v>#N/A</c:v>
                </c:pt>
                <c:pt idx="56" formatCode="0.00">
                  <c:v>#N/A</c:v>
                </c:pt>
                <c:pt idx="57" formatCode="0.00">
                  <c:v>#N/A</c:v>
                </c:pt>
                <c:pt idx="58" formatCode="0.00">
                  <c:v>#N/A</c:v>
                </c:pt>
                <c:pt idx="59" formatCode="0.00">
                  <c:v>#N/A</c:v>
                </c:pt>
                <c:pt idx="60" formatCode="0.00">
                  <c:v>#N/A</c:v>
                </c:pt>
                <c:pt idx="61" formatCode="0.00">
                  <c:v>#N/A</c:v>
                </c:pt>
                <c:pt idx="62" formatCode="0.00">
                  <c:v>#N/A</c:v>
                </c:pt>
                <c:pt idx="63" formatCode="0.00">
                  <c:v>#N/A</c:v>
                </c:pt>
                <c:pt idx="64" formatCode="0.00">
                  <c:v>#N/A</c:v>
                </c:pt>
                <c:pt idx="65" formatCode="0.00">
                  <c:v>#N/A</c:v>
                </c:pt>
                <c:pt idx="66" formatCode="0.00">
                  <c:v>#N/A</c:v>
                </c:pt>
                <c:pt idx="67" formatCode="0.00">
                  <c:v>#N/A</c:v>
                </c:pt>
                <c:pt idx="68" formatCode="0.00">
                  <c:v>#N/A</c:v>
                </c:pt>
                <c:pt idx="69" formatCode="0.00">
                  <c:v>#N/A</c:v>
                </c:pt>
                <c:pt idx="70" formatCode="0.00">
                  <c:v>#N/A</c:v>
                </c:pt>
              </c:numCache>
            </c:numRef>
          </c:yVal>
          <c:smooth val="0"/>
          <c:extLst>
            <c:ext xmlns:c16="http://schemas.microsoft.com/office/drawing/2014/chart" uri="{C3380CC4-5D6E-409C-BE32-E72D297353CC}">
              <c16:uniqueId val="{00000000-DEF0-4500-AFB7-6F9C9A3DECBB}"/>
            </c:ext>
          </c:extLst>
        </c:ser>
        <c:ser>
          <c:idx val="1"/>
          <c:order val="1"/>
          <c:tx>
            <c:v>NEMS Projection</c:v>
          </c:tx>
          <c:spPr>
            <a:ln w="22225">
              <a:solidFill>
                <a:schemeClr val="accent1"/>
              </a:solidFill>
              <a:prstDash val="solid"/>
            </a:ln>
          </c:spPr>
          <c:marker>
            <c:symbol val="none"/>
          </c:marker>
          <c:xVal>
            <c:numRef>
              <c:f>'Chart Data Staging'!$D$22:$D$102</c:f>
              <c:numCache>
                <c:formatCode>General</c:formatCode>
                <c:ptCount val="81"/>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numCache>
            </c:numRef>
          </c:xVal>
          <c:yVal>
            <c:numRef>
              <c:f>'Chart Data Staging'!$W$22:$W$102</c:f>
              <c:numCache>
                <c:formatCode>General</c:formatCode>
                <c:ptCount val="81"/>
                <c:pt idx="20" formatCode="0.00">
                  <c:v>#N/A</c:v>
                </c:pt>
                <c:pt idx="21" formatCode="0.00">
                  <c:v>#N/A</c:v>
                </c:pt>
                <c:pt idx="22" formatCode="0.00">
                  <c:v>#N/A</c:v>
                </c:pt>
                <c:pt idx="23" formatCode="0.00">
                  <c:v>#N/A</c:v>
                </c:pt>
                <c:pt idx="24" formatCode="0.00">
                  <c:v>#N/A</c:v>
                </c:pt>
                <c:pt idx="25" formatCode="0.00">
                  <c:v>#N/A</c:v>
                </c:pt>
                <c:pt idx="26" formatCode="0.00">
                  <c:v>#N/A</c:v>
                </c:pt>
                <c:pt idx="27" formatCode="0.00">
                  <c:v>#N/A</c:v>
                </c:pt>
                <c:pt idx="28" formatCode="0.00">
                  <c:v>#N/A</c:v>
                </c:pt>
                <c:pt idx="29" formatCode="0.00">
                  <c:v>#N/A</c:v>
                </c:pt>
                <c:pt idx="30" formatCode="0.00">
                  <c:v>#N/A</c:v>
                </c:pt>
                <c:pt idx="31" formatCode="0.00">
                  <c:v>#N/A</c:v>
                </c:pt>
                <c:pt idx="32" formatCode="0.00">
                  <c:v>#N/A</c:v>
                </c:pt>
                <c:pt idx="33" formatCode="0.00">
                  <c:v>#N/A</c:v>
                </c:pt>
                <c:pt idx="34" formatCode="0.00">
                  <c:v>#N/A</c:v>
                </c:pt>
                <c:pt idx="35" formatCode="0.00">
                  <c:v>#N/A</c:v>
                </c:pt>
                <c:pt idx="36" formatCode="0.00">
                  <c:v>#N/A</c:v>
                </c:pt>
                <c:pt idx="37" formatCode="0.00">
                  <c:v>#N/A</c:v>
                </c:pt>
                <c:pt idx="38" formatCode="0.00">
                  <c:v>#N/A</c:v>
                </c:pt>
                <c:pt idx="39" formatCode="0.00">
                  <c:v>#N/A</c:v>
                </c:pt>
                <c:pt idx="40" formatCode="0.00">
                  <c:v>#N/A</c:v>
                </c:pt>
                <c:pt idx="41" formatCode="0.00">
                  <c:v>#N/A</c:v>
                </c:pt>
                <c:pt idx="42" formatCode="0.00">
                  <c:v>#N/A</c:v>
                </c:pt>
                <c:pt idx="43" formatCode="0.00">
                  <c:v>#N/A</c:v>
                </c:pt>
                <c:pt idx="44" formatCode="0.00">
                  <c:v>#N/A</c:v>
                </c:pt>
                <c:pt idx="45" formatCode="0.00">
                  <c:v>#N/A</c:v>
                </c:pt>
                <c:pt idx="46" formatCode="0.00">
                  <c:v>#N/A</c:v>
                </c:pt>
                <c:pt idx="47" formatCode="0.00">
                  <c:v>#N/A</c:v>
                </c:pt>
                <c:pt idx="48" formatCode="0.00">
                  <c:v>#N/A</c:v>
                </c:pt>
                <c:pt idx="49" formatCode="0.00">
                  <c:v>#N/A</c:v>
                </c:pt>
                <c:pt idx="50" formatCode="0.00">
                  <c:v>#N/A</c:v>
                </c:pt>
                <c:pt idx="51" formatCode="0.00">
                  <c:v>1624.868179973321</c:v>
                </c:pt>
                <c:pt idx="52" formatCode="0.00">
                  <c:v>1630.9230179339397</c:v>
                </c:pt>
                <c:pt idx="53" formatCode="0.00">
                  <c:v>1636.9879718081081</c:v>
                </c:pt>
                <c:pt idx="54" formatCode="0.00">
                  <c:v>1643.0168930457742</c:v>
                </c:pt>
                <c:pt idx="55" formatCode="0.00">
                  <c:v>1648.4763545907947</c:v>
                </c:pt>
                <c:pt idx="56" formatCode="0.00">
                  <c:v>1653.6938749607423</c:v>
                </c:pt>
                <c:pt idx="57" formatCode="0.00">
                  <c:v>1658.6494092378941</c:v>
                </c:pt>
                <c:pt idx="58" formatCode="0.00">
                  <c:v>1663.5220157961671</c:v>
                </c:pt>
                <c:pt idx="59" formatCode="0.00">
                  <c:v>1668.2920259658717</c:v>
                </c:pt>
                <c:pt idx="60" formatCode="0.00">
                  <c:v>1672.9512306056713</c:v>
                </c:pt>
                <c:pt idx="61" formatCode="0.00">
                  <c:v>1677.2647369277317</c:v>
                </c:pt>
                <c:pt idx="62" formatCode="0.00">
                  <c:v>1681.4872100445714</c:v>
                </c:pt>
                <c:pt idx="63" formatCode="0.00">
                  <c:v>1685.6561819005044</c:v>
                </c:pt>
                <c:pt idx="64" formatCode="0.00">
                  <c:v>1689.7661597186404</c:v>
                </c:pt>
                <c:pt idx="65" formatCode="0.00">
                  <c:v>1693.8955974007499</c:v>
                </c:pt>
                <c:pt idx="66" formatCode="0.00">
                  <c:v>1697.9559056155131</c:v>
                </c:pt>
                <c:pt idx="67" formatCode="0.00">
                  <c:v>1702.244975026402</c:v>
                </c:pt>
                <c:pt idx="68" formatCode="0.00">
                  <c:v>1706.5793999395196</c:v>
                </c:pt>
                <c:pt idx="69" formatCode="0.00">
                  <c:v>1711.0039037983813</c:v>
                </c:pt>
                <c:pt idx="70" formatCode="0.00">
                  <c:v>1715.4363018068336</c:v>
                </c:pt>
                <c:pt idx="71" formatCode="0.00">
                  <c:v>1719.9485295520492</c:v>
                </c:pt>
                <c:pt idx="72" formatCode="0.00">
                  <c:v>1724.4690253547674</c:v>
                </c:pt>
                <c:pt idx="73" formatCode="0.00">
                  <c:v>1728.9321657091928</c:v>
                </c:pt>
                <c:pt idx="74" formatCode="0.00">
                  <c:v>1733.3702299635422</c:v>
                </c:pt>
                <c:pt idx="75" formatCode="0.00">
                  <c:v>1737.7078325145956</c:v>
                </c:pt>
                <c:pt idx="76" formatCode="0.00">
                  <c:v>1741.9638750957938</c:v>
                </c:pt>
                <c:pt idx="77" formatCode="0.00">
                  <c:v>1746.1796582356951</c:v>
                </c:pt>
                <c:pt idx="78" formatCode="0.00">
                  <c:v>1750.3266844858611</c:v>
                </c:pt>
                <c:pt idx="79" formatCode="0.00">
                  <c:v>1754.4248326701854</c:v>
                </c:pt>
                <c:pt idx="80" formatCode="0.00">
                  <c:v>1758.4713105873302</c:v>
                </c:pt>
              </c:numCache>
            </c:numRef>
          </c:yVal>
          <c:smooth val="0"/>
          <c:extLst>
            <c:ext xmlns:c16="http://schemas.microsoft.com/office/drawing/2014/chart" uri="{C3380CC4-5D6E-409C-BE32-E72D297353CC}">
              <c16:uniqueId val="{00000001-DEF0-4500-AFB7-6F9C9A3DECBB}"/>
            </c:ext>
          </c:extLst>
        </c:ser>
        <c:dLbls>
          <c:showLegendKey val="0"/>
          <c:showVal val="0"/>
          <c:showCatName val="0"/>
          <c:showSerName val="0"/>
          <c:showPercent val="0"/>
          <c:showBubbleSize val="0"/>
        </c:dLbls>
        <c:axId val="433713104"/>
        <c:axId val="433713496"/>
      </c:scatterChart>
      <c:valAx>
        <c:axId val="433713104"/>
        <c:scaling>
          <c:orientation val="minMax"/>
          <c:max val="2050"/>
          <c:min val="197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33713496"/>
        <c:crosses val="autoZero"/>
        <c:crossBetween val="midCat"/>
        <c:majorUnit val="10"/>
        <c:minorUnit val="5"/>
      </c:valAx>
      <c:valAx>
        <c:axId val="433713496"/>
        <c:scaling>
          <c:orientation val="minMax"/>
          <c:min val="0"/>
        </c:scaling>
        <c:delete val="0"/>
        <c:axPos val="l"/>
        <c:majorGridlines>
          <c:spPr>
            <a:ln w="3175">
              <a:solidFill>
                <a:schemeClr val="bg1">
                  <a:lumMod val="65000"/>
                </a:schemeClr>
              </a:solidFill>
              <a:prstDash val="solid"/>
            </a:ln>
          </c:spPr>
        </c:majorGridlines>
        <c:numFmt formatCode="#,##0" sourceLinked="0"/>
        <c:majorTickMark val="out"/>
        <c:minorTickMark val="none"/>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33713104"/>
        <c:crosses val="autoZero"/>
        <c:crossBetween val="midCat"/>
      </c:valAx>
      <c:spPr>
        <a:noFill/>
        <a:ln w="25400">
          <a:noFill/>
        </a:ln>
      </c:spPr>
    </c:plotArea>
    <c:legend>
      <c:legendPos val="tr"/>
      <c:layout>
        <c:manualLayout>
          <c:xMode val="edge"/>
          <c:yMode val="edge"/>
          <c:x val="0.73467496338238913"/>
          <c:y val="0"/>
          <c:w val="0.26532503661761381"/>
          <c:h val="0.17063198560854037"/>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322" r="0.75000000000000322" t="1" header="0.5" footer="0.5"/>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DB_Residential_AEO2026_cb2026.xlsx]ShellIndexTable!ShellIndex</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baseline="0">
                <a:solidFill>
                  <a:srgbClr val="000000"/>
                </a:solidFill>
              </a:rPr>
              <a:t>AEO 2026 Residential </a:t>
            </a:r>
            <a:br>
              <a:rPr lang="en-US" sz="1800" b="1" i="0" u="none" strike="noStrike" kern="1200" baseline="0">
                <a:solidFill>
                  <a:srgbClr val="000000"/>
                </a:solidFill>
              </a:rPr>
            </a:br>
            <a:r>
              <a:rPr lang="en-US" sz="1800" b="1" i="0" u="none" strike="noStrike" kern="1200" baseline="0">
                <a:solidFill>
                  <a:srgbClr val="000000"/>
                </a:solidFill>
              </a:rPr>
              <a:t>Building Shell Projected Heating and Cooling Indices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3"/>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22507286964925E-2"/>
          <c:y val="0.13937591947102018"/>
          <c:w val="0.9200942475861893"/>
          <c:h val="0.76614980347548134"/>
        </c:manualLayout>
      </c:layout>
      <c:lineChart>
        <c:grouping val="standard"/>
        <c:varyColors val="0"/>
        <c:ser>
          <c:idx val="0"/>
          <c:order val="0"/>
          <c:tx>
            <c:strRef>
              <c:f>ShellIndexTable!$B$8:$B$9</c:f>
              <c:strCache>
                <c:ptCount val="1"/>
                <c:pt idx="0">
                  <c:v>CoolingIndexExisting</c:v>
                </c:pt>
              </c:strCache>
            </c:strRef>
          </c:tx>
          <c:spPr>
            <a:ln w="28575" cap="rnd">
              <a:solidFill>
                <a:schemeClr val="accent1"/>
              </a:solidFill>
              <a:round/>
            </a:ln>
            <a:effectLst/>
          </c:spPr>
          <c:marker>
            <c:symbol val="none"/>
          </c:marker>
          <c:dLbls>
            <c:dLbl>
              <c:idx val="3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0A-D348-8E8E-F20A5117AAB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ShellIndexTable!$A$10:$A$40</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ShellIndexTable!$B$10:$B$40</c:f>
              <c:numCache>
                <c:formatCode>0.0000</c:formatCode>
                <c:ptCount val="31"/>
                <c:pt idx="0">
                  <c:v>1</c:v>
                </c:pt>
                <c:pt idx="1">
                  <c:v>0.99599755000000001</c:v>
                </c:pt>
                <c:pt idx="2">
                  <c:v>0.99208127999999995</c:v>
                </c:pt>
                <c:pt idx="3">
                  <c:v>0.98891567999999996</c:v>
                </c:pt>
                <c:pt idx="4">
                  <c:v>0.98679148999999999</c:v>
                </c:pt>
                <c:pt idx="5">
                  <c:v>0.98486483000000002</c:v>
                </c:pt>
                <c:pt idx="6">
                  <c:v>0.98308735999999997</c:v>
                </c:pt>
                <c:pt idx="7">
                  <c:v>0.98110240999999998</c:v>
                </c:pt>
                <c:pt idx="8">
                  <c:v>0.97895038000000001</c:v>
                </c:pt>
                <c:pt idx="9">
                  <c:v>0.97653568000000002</c:v>
                </c:pt>
                <c:pt idx="10">
                  <c:v>0.97393118999999995</c:v>
                </c:pt>
                <c:pt idx="11">
                  <c:v>0.97123020999999998</c:v>
                </c:pt>
                <c:pt idx="12">
                  <c:v>0.96855491000000005</c:v>
                </c:pt>
                <c:pt idx="13">
                  <c:v>0.96599776000000004</c:v>
                </c:pt>
                <c:pt idx="14">
                  <c:v>0.96350186999999998</c:v>
                </c:pt>
                <c:pt idx="15">
                  <c:v>0.96109699999999998</c:v>
                </c:pt>
                <c:pt idx="16">
                  <c:v>0.95871580000000001</c:v>
                </c:pt>
                <c:pt idx="17">
                  <c:v>0.95627063999999995</c:v>
                </c:pt>
                <c:pt idx="18">
                  <c:v>0.95384513999999998</c:v>
                </c:pt>
                <c:pt idx="19">
                  <c:v>0.95146567000000004</c:v>
                </c:pt>
                <c:pt idx="20">
                  <c:v>0.94908744</c:v>
                </c:pt>
                <c:pt idx="21">
                  <c:v>0.94667440999999997</c:v>
                </c:pt>
                <c:pt idx="22">
                  <c:v>0.94425314999999999</c:v>
                </c:pt>
                <c:pt idx="23">
                  <c:v>0.94185739999999996</c:v>
                </c:pt>
                <c:pt idx="24">
                  <c:v>0.9394865</c:v>
                </c:pt>
                <c:pt idx="25">
                  <c:v>0.93712324000000002</c:v>
                </c:pt>
                <c:pt idx="26">
                  <c:v>0.93474721999999999</c:v>
                </c:pt>
                <c:pt idx="27">
                  <c:v>0.93236523999999998</c:v>
                </c:pt>
                <c:pt idx="28">
                  <c:v>0.92998731000000001</c:v>
                </c:pt>
                <c:pt idx="29">
                  <c:v>0.92760408000000005</c:v>
                </c:pt>
                <c:pt idx="30">
                  <c:v>0.92522108999999997</c:v>
                </c:pt>
              </c:numCache>
            </c:numRef>
          </c:val>
          <c:smooth val="0"/>
          <c:extLst>
            <c:ext xmlns:c16="http://schemas.microsoft.com/office/drawing/2014/chart" uri="{C3380CC4-5D6E-409C-BE32-E72D297353CC}">
              <c16:uniqueId val="{00000000-810A-D348-8E8E-F20A5117AAB3}"/>
            </c:ext>
          </c:extLst>
        </c:ser>
        <c:ser>
          <c:idx val="1"/>
          <c:order val="1"/>
          <c:tx>
            <c:strRef>
              <c:f>ShellIndexTable!$C$8:$C$9</c:f>
              <c:strCache>
                <c:ptCount val="1"/>
                <c:pt idx="0">
                  <c:v>CoolingIndexNew</c:v>
                </c:pt>
              </c:strCache>
            </c:strRef>
          </c:tx>
          <c:spPr>
            <a:ln w="28575" cap="rnd">
              <a:solidFill>
                <a:schemeClr val="accent2"/>
              </a:solidFill>
              <a:round/>
            </a:ln>
            <a:effectLst/>
          </c:spPr>
          <c:marker>
            <c:symbol val="none"/>
          </c:marker>
          <c:dLbls>
            <c:dLbl>
              <c:idx val="3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0A-D348-8E8E-F20A5117AAB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ShellIndexTable!$A$10:$A$40</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ShellIndexTable!$C$10:$C$40</c:f>
              <c:numCache>
                <c:formatCode>0.0000</c:formatCode>
                <c:ptCount val="31"/>
                <c:pt idx="0">
                  <c:v>1</c:v>
                </c:pt>
                <c:pt idx="1">
                  <c:v>1.0091649300000001</c:v>
                </c:pt>
                <c:pt idx="2">
                  <c:v>0.99479603999999999</c:v>
                </c:pt>
                <c:pt idx="3">
                  <c:v>0.98634045999999997</c:v>
                </c:pt>
                <c:pt idx="4">
                  <c:v>0.97275679999999998</c:v>
                </c:pt>
                <c:pt idx="5">
                  <c:v>0.97893178000000003</c:v>
                </c:pt>
                <c:pt idx="6">
                  <c:v>1.0064977399999999</c:v>
                </c:pt>
                <c:pt idx="7">
                  <c:v>1.0235670800000001</c:v>
                </c:pt>
                <c:pt idx="8">
                  <c:v>1.02347827</c:v>
                </c:pt>
                <c:pt idx="9">
                  <c:v>1.0224497299999999</c:v>
                </c:pt>
                <c:pt idx="10">
                  <c:v>1.0225478400000001</c:v>
                </c:pt>
                <c:pt idx="11">
                  <c:v>1.0262849300000001</c:v>
                </c:pt>
                <c:pt idx="12">
                  <c:v>1.02608871</c:v>
                </c:pt>
                <c:pt idx="13">
                  <c:v>1.0257114199999999</c:v>
                </c:pt>
                <c:pt idx="14">
                  <c:v>1.0251319400000001</c:v>
                </c:pt>
                <c:pt idx="15">
                  <c:v>1.02485549</c:v>
                </c:pt>
                <c:pt idx="16">
                  <c:v>1.02490652</c:v>
                </c:pt>
                <c:pt idx="17">
                  <c:v>1.0203424699999999</c:v>
                </c:pt>
                <c:pt idx="18">
                  <c:v>1.01810884</c:v>
                </c:pt>
                <c:pt idx="19">
                  <c:v>1.0166677200000001</c:v>
                </c:pt>
                <c:pt idx="20">
                  <c:v>1.01559544</c:v>
                </c:pt>
                <c:pt idx="21">
                  <c:v>1.0142746</c:v>
                </c:pt>
                <c:pt idx="22">
                  <c:v>1.0125962500000001</c:v>
                </c:pt>
                <c:pt idx="23">
                  <c:v>1.0131156400000001</c:v>
                </c:pt>
                <c:pt idx="24">
                  <c:v>1.0149912800000001</c:v>
                </c:pt>
                <c:pt idx="25">
                  <c:v>1.01511514</c:v>
                </c:pt>
                <c:pt idx="26">
                  <c:v>1.01473773</c:v>
                </c:pt>
                <c:pt idx="27">
                  <c:v>1.01449609</c:v>
                </c:pt>
                <c:pt idx="28">
                  <c:v>1.01432455</c:v>
                </c:pt>
                <c:pt idx="29">
                  <c:v>1.01418662</c:v>
                </c:pt>
                <c:pt idx="30">
                  <c:v>1.01396906</c:v>
                </c:pt>
              </c:numCache>
            </c:numRef>
          </c:val>
          <c:smooth val="0"/>
          <c:extLst>
            <c:ext xmlns:c16="http://schemas.microsoft.com/office/drawing/2014/chart" uri="{C3380CC4-5D6E-409C-BE32-E72D297353CC}">
              <c16:uniqueId val="{00000001-810A-D348-8E8E-F20A5117AAB3}"/>
            </c:ext>
          </c:extLst>
        </c:ser>
        <c:ser>
          <c:idx val="2"/>
          <c:order val="2"/>
          <c:tx>
            <c:strRef>
              <c:f>ShellIndexTable!$D$8:$D$9</c:f>
              <c:strCache>
                <c:ptCount val="1"/>
                <c:pt idx="0">
                  <c:v>HeatingIndexExisting</c:v>
                </c:pt>
              </c:strCache>
            </c:strRef>
          </c:tx>
          <c:spPr>
            <a:ln w="28575" cap="rnd">
              <a:solidFill>
                <a:schemeClr val="accent3"/>
              </a:solidFill>
              <a:round/>
            </a:ln>
            <a:effectLst/>
          </c:spPr>
          <c:marker>
            <c:symbol val="none"/>
          </c:marker>
          <c:dLbls>
            <c:dLbl>
              <c:idx val="3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0A-D348-8E8E-F20A5117AAB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ShellIndexTable!$A$10:$A$40</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ShellIndexTable!$D$10:$D$40</c:f>
              <c:numCache>
                <c:formatCode>0.0000</c:formatCode>
                <c:ptCount val="31"/>
                <c:pt idx="0">
                  <c:v>1</c:v>
                </c:pt>
                <c:pt idx="1">
                  <c:v>0.98736274000000002</c:v>
                </c:pt>
                <c:pt idx="2">
                  <c:v>0.97692734000000003</c:v>
                </c:pt>
                <c:pt idx="3">
                  <c:v>0.96806389000000004</c:v>
                </c:pt>
                <c:pt idx="4">
                  <c:v>0.96188825</c:v>
                </c:pt>
                <c:pt idx="5">
                  <c:v>0.95610033999999999</c:v>
                </c:pt>
                <c:pt idx="6">
                  <c:v>0.95072537999999995</c:v>
                </c:pt>
                <c:pt idx="7">
                  <c:v>0.94496751000000001</c:v>
                </c:pt>
                <c:pt idx="8">
                  <c:v>0.93891298999999995</c:v>
                </c:pt>
                <c:pt idx="9">
                  <c:v>0.93220139000000002</c:v>
                </c:pt>
                <c:pt idx="10">
                  <c:v>0.92494178000000005</c:v>
                </c:pt>
                <c:pt idx="11">
                  <c:v>0.91736883000000002</c:v>
                </c:pt>
                <c:pt idx="12">
                  <c:v>0.90978228999999999</c:v>
                </c:pt>
                <c:pt idx="13">
                  <c:v>0.90252381999999998</c:v>
                </c:pt>
                <c:pt idx="14">
                  <c:v>0.89537995999999997</c:v>
                </c:pt>
                <c:pt idx="15">
                  <c:v>0.88853638999999995</c:v>
                </c:pt>
                <c:pt idx="16">
                  <c:v>0.88179505000000002</c:v>
                </c:pt>
                <c:pt idx="17">
                  <c:v>0.87492418000000005</c:v>
                </c:pt>
                <c:pt idx="18">
                  <c:v>0.86819369000000002</c:v>
                </c:pt>
                <c:pt idx="19">
                  <c:v>0.86155146000000005</c:v>
                </c:pt>
                <c:pt idx="20">
                  <c:v>0.85486048000000003</c:v>
                </c:pt>
                <c:pt idx="21">
                  <c:v>0.84807544999999995</c:v>
                </c:pt>
                <c:pt idx="22">
                  <c:v>0.84126615999999999</c:v>
                </c:pt>
                <c:pt idx="23">
                  <c:v>0.83452725000000005</c:v>
                </c:pt>
                <c:pt idx="24">
                  <c:v>0.82786369000000004</c:v>
                </c:pt>
                <c:pt idx="25">
                  <c:v>0.82123791999999995</c:v>
                </c:pt>
                <c:pt idx="26">
                  <c:v>0.81456947000000002</c:v>
                </c:pt>
                <c:pt idx="27">
                  <c:v>0.80787385</c:v>
                </c:pt>
                <c:pt idx="28">
                  <c:v>0.80120241999999997</c:v>
                </c:pt>
                <c:pt idx="29">
                  <c:v>0.79452223</c:v>
                </c:pt>
                <c:pt idx="30">
                  <c:v>0.78784167999999999</c:v>
                </c:pt>
              </c:numCache>
            </c:numRef>
          </c:val>
          <c:smooth val="0"/>
          <c:extLst>
            <c:ext xmlns:c16="http://schemas.microsoft.com/office/drawing/2014/chart" uri="{C3380CC4-5D6E-409C-BE32-E72D297353CC}">
              <c16:uniqueId val="{00000002-810A-D348-8E8E-F20A5117AAB3}"/>
            </c:ext>
          </c:extLst>
        </c:ser>
        <c:ser>
          <c:idx val="3"/>
          <c:order val="3"/>
          <c:tx>
            <c:strRef>
              <c:f>ShellIndexTable!$E$8:$E$9</c:f>
              <c:strCache>
                <c:ptCount val="1"/>
                <c:pt idx="0">
                  <c:v>HeatingIndexNew</c:v>
                </c:pt>
              </c:strCache>
            </c:strRef>
          </c:tx>
          <c:spPr>
            <a:ln w="28575" cap="rnd">
              <a:solidFill>
                <a:schemeClr val="accent4"/>
              </a:solidFill>
              <a:round/>
            </a:ln>
            <a:effectLst/>
          </c:spPr>
          <c:marker>
            <c:symbol val="none"/>
          </c:marker>
          <c:dLbls>
            <c:dLbl>
              <c:idx val="3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0A-D348-8E8E-F20A5117AAB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ShellIndexTable!$A$10:$A$40</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ShellIndexTable!$E$10:$E$40</c:f>
              <c:numCache>
                <c:formatCode>0.0000</c:formatCode>
                <c:ptCount val="31"/>
                <c:pt idx="0">
                  <c:v>1</c:v>
                </c:pt>
                <c:pt idx="1">
                  <c:v>0.87648462999999999</c:v>
                </c:pt>
                <c:pt idx="2">
                  <c:v>0.81995225000000005</c:v>
                </c:pt>
                <c:pt idx="3">
                  <c:v>0.80307013000000005</c:v>
                </c:pt>
                <c:pt idx="4">
                  <c:v>0.78982346999999997</c:v>
                </c:pt>
                <c:pt idx="5">
                  <c:v>0.78972036000000001</c:v>
                </c:pt>
                <c:pt idx="6">
                  <c:v>0.86565924000000005</c:v>
                </c:pt>
                <c:pt idx="7">
                  <c:v>0.90141784999999996</c:v>
                </c:pt>
                <c:pt idx="8">
                  <c:v>0.90078544999999999</c:v>
                </c:pt>
                <c:pt idx="9">
                  <c:v>0.8984645</c:v>
                </c:pt>
                <c:pt idx="10">
                  <c:v>0.90203619000000002</c:v>
                </c:pt>
                <c:pt idx="11">
                  <c:v>0.90737224000000005</c:v>
                </c:pt>
                <c:pt idx="12">
                  <c:v>0.90660381000000001</c:v>
                </c:pt>
                <c:pt idx="13">
                  <c:v>0.90579664999999998</c:v>
                </c:pt>
                <c:pt idx="14">
                  <c:v>0.90469496999999999</c:v>
                </c:pt>
                <c:pt idx="15">
                  <c:v>0.90397775000000002</c:v>
                </c:pt>
                <c:pt idx="16">
                  <c:v>0.90331309999999998</c:v>
                </c:pt>
                <c:pt idx="17">
                  <c:v>0.89597070000000001</c:v>
                </c:pt>
                <c:pt idx="18">
                  <c:v>0.89191960999999997</c:v>
                </c:pt>
                <c:pt idx="19">
                  <c:v>0.88944060000000003</c:v>
                </c:pt>
                <c:pt idx="20">
                  <c:v>0.88654155000000001</c:v>
                </c:pt>
                <c:pt idx="21">
                  <c:v>0.88320606999999995</c:v>
                </c:pt>
                <c:pt idx="22">
                  <c:v>0.87969505999999997</c:v>
                </c:pt>
                <c:pt idx="23">
                  <c:v>0.87922363999999997</c:v>
                </c:pt>
                <c:pt idx="24">
                  <c:v>0.88062823000000001</c:v>
                </c:pt>
                <c:pt idx="25">
                  <c:v>0.88004720000000003</c:v>
                </c:pt>
                <c:pt idx="26">
                  <c:v>0.87892729000000003</c:v>
                </c:pt>
                <c:pt idx="27">
                  <c:v>0.87778341999999998</c:v>
                </c:pt>
                <c:pt idx="28">
                  <c:v>0.87696624000000001</c:v>
                </c:pt>
                <c:pt idx="29">
                  <c:v>0.87601006000000003</c:v>
                </c:pt>
                <c:pt idx="30">
                  <c:v>0.87506300000000004</c:v>
                </c:pt>
              </c:numCache>
            </c:numRef>
          </c:val>
          <c:smooth val="0"/>
          <c:extLst>
            <c:ext xmlns:c16="http://schemas.microsoft.com/office/drawing/2014/chart" uri="{C3380CC4-5D6E-409C-BE32-E72D297353CC}">
              <c16:uniqueId val="{00000003-810A-D348-8E8E-F20A5117AAB3}"/>
            </c:ext>
          </c:extLst>
        </c:ser>
        <c:dLbls>
          <c:showLegendKey val="0"/>
          <c:showVal val="0"/>
          <c:showCatName val="0"/>
          <c:showSerName val="0"/>
          <c:showPercent val="0"/>
          <c:showBubbleSize val="0"/>
        </c:dLbls>
        <c:smooth val="0"/>
        <c:axId val="1262943215"/>
        <c:axId val="1262919631"/>
      </c:lineChart>
      <c:catAx>
        <c:axId val="126294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62919631"/>
        <c:crosses val="autoZero"/>
        <c:auto val="1"/>
        <c:lblAlgn val="ctr"/>
        <c:lblOffset val="100"/>
        <c:tickLblSkip val="5"/>
        <c:tickMarkSkip val="5"/>
        <c:noMultiLvlLbl val="0"/>
      </c:catAx>
      <c:valAx>
        <c:axId val="1262919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62943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D3C8BC-B0BD-DB49-9219-C07045FA66BB}">
  <sheetPr/>
  <sheetViews>
    <sheetView zoomScale="13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12700</xdr:colOff>
          <xdr:row>7</xdr:row>
          <xdr:rowOff>12700</xdr:rowOff>
        </xdr:from>
        <xdr:to>
          <xdr:col>3</xdr:col>
          <xdr:colOff>596900</xdr:colOff>
          <xdr:row>10</xdr:row>
          <xdr:rowOff>0</xdr:rowOff>
        </xdr:to>
        <xdr:sp macro="" textlink="">
          <xdr:nvSpPr>
            <xdr:cNvPr id="3077" name="cmdShowMenu"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0</xdr:colOff>
      <xdr:row>11</xdr:row>
      <xdr:rowOff>0</xdr:rowOff>
    </xdr:from>
    <xdr:to>
      <xdr:col>12</xdr:col>
      <xdr:colOff>400050</xdr:colOff>
      <xdr:row>20</xdr:row>
      <xdr:rowOff>123825</xdr:rowOff>
    </xdr:to>
    <xdr:pic>
      <xdr:nvPicPr>
        <xdr:cNvPr id="4" name="Picture 3" descr="https://inside.eia.gov/content_OC/eia_logos/logo_files_forInsideEIAlogopage_fulllogo.png">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24075"/>
          <a:ext cx="71056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8</xdr:row>
      <xdr:rowOff>161925</xdr:rowOff>
    </xdr:from>
    <xdr:to>
      <xdr:col>8</xdr:col>
      <xdr:colOff>390525</xdr:colOff>
      <xdr:row>24</xdr:row>
      <xdr:rowOff>104775</xdr:rowOff>
    </xdr:to>
    <xdr:graphicFrame macro="">
      <xdr:nvGraphicFramePr>
        <xdr:cNvPr id="79622" name="Chart 1">
          <a:extLst>
            <a:ext uri="{FF2B5EF4-FFF2-40B4-BE49-F238E27FC236}">
              <a16:creationId xmlns:a16="http://schemas.microsoft.com/office/drawing/2014/main" id="{00000000-0008-0000-0100-00000637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390525</xdr:colOff>
      <xdr:row>8</xdr:row>
      <xdr:rowOff>161925</xdr:rowOff>
    </xdr:from>
    <xdr:to>
      <xdr:col>17</xdr:col>
      <xdr:colOff>123825</xdr:colOff>
      <xdr:row>24</xdr:row>
      <xdr:rowOff>104775</xdr:rowOff>
    </xdr:to>
    <xdr:graphicFrame macro="">
      <xdr:nvGraphicFramePr>
        <xdr:cNvPr id="79623" name="Chart 2">
          <a:extLst>
            <a:ext uri="{FF2B5EF4-FFF2-40B4-BE49-F238E27FC236}">
              <a16:creationId xmlns:a16="http://schemas.microsoft.com/office/drawing/2014/main" id="{00000000-0008-0000-0100-00000737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24</xdr:row>
      <xdr:rowOff>104775</xdr:rowOff>
    </xdr:from>
    <xdr:to>
      <xdr:col>8</xdr:col>
      <xdr:colOff>390525</xdr:colOff>
      <xdr:row>40</xdr:row>
      <xdr:rowOff>57150</xdr:rowOff>
    </xdr:to>
    <xdr:graphicFrame macro="">
      <xdr:nvGraphicFramePr>
        <xdr:cNvPr id="79624" name="Chart 3">
          <a:extLst>
            <a:ext uri="{FF2B5EF4-FFF2-40B4-BE49-F238E27FC236}">
              <a16:creationId xmlns:a16="http://schemas.microsoft.com/office/drawing/2014/main" id="{00000000-0008-0000-0100-00000837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390525</xdr:colOff>
      <xdr:row>24</xdr:row>
      <xdr:rowOff>104775</xdr:rowOff>
    </xdr:from>
    <xdr:to>
      <xdr:col>17</xdr:col>
      <xdr:colOff>123825</xdr:colOff>
      <xdr:row>40</xdr:row>
      <xdr:rowOff>57150</xdr:rowOff>
    </xdr:to>
    <xdr:graphicFrame macro="">
      <xdr:nvGraphicFramePr>
        <xdr:cNvPr id="79625" name="Chart 4">
          <a:extLst>
            <a:ext uri="{FF2B5EF4-FFF2-40B4-BE49-F238E27FC236}">
              <a16:creationId xmlns:a16="http://schemas.microsoft.com/office/drawing/2014/main" id="{00000000-0008-0000-0100-00000937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190500</xdr:colOff>
      <xdr:row>40</xdr:row>
      <xdr:rowOff>57150</xdr:rowOff>
    </xdr:from>
    <xdr:to>
      <xdr:col>8</xdr:col>
      <xdr:colOff>390525</xdr:colOff>
      <xdr:row>56</xdr:row>
      <xdr:rowOff>9525</xdr:rowOff>
    </xdr:to>
    <xdr:graphicFrame macro="">
      <xdr:nvGraphicFramePr>
        <xdr:cNvPr id="79626" name="Chart 5">
          <a:extLst>
            <a:ext uri="{FF2B5EF4-FFF2-40B4-BE49-F238E27FC236}">
              <a16:creationId xmlns:a16="http://schemas.microsoft.com/office/drawing/2014/main" id="{00000000-0008-0000-0100-00000A37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390525</xdr:colOff>
      <xdr:row>40</xdr:row>
      <xdr:rowOff>57150</xdr:rowOff>
    </xdr:from>
    <xdr:to>
      <xdr:col>17</xdr:col>
      <xdr:colOff>123825</xdr:colOff>
      <xdr:row>56</xdr:row>
      <xdr:rowOff>9525</xdr:rowOff>
    </xdr:to>
    <xdr:graphicFrame macro="">
      <xdr:nvGraphicFramePr>
        <xdr:cNvPr id="79627" name="Chart 6">
          <a:extLst>
            <a:ext uri="{FF2B5EF4-FFF2-40B4-BE49-F238E27FC236}">
              <a16:creationId xmlns:a16="http://schemas.microsoft.com/office/drawing/2014/main" id="{00000000-0008-0000-0100-00000B37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12700</xdr:colOff>
          <xdr:row>2</xdr:row>
          <xdr:rowOff>12700</xdr:rowOff>
        </xdr:from>
        <xdr:to>
          <xdr:col>13</xdr:col>
          <xdr:colOff>520700</xdr:colOff>
          <xdr:row>4</xdr:row>
          <xdr:rowOff>63500</xdr:rowOff>
        </xdr:to>
        <xdr:sp macro="" textlink="">
          <xdr:nvSpPr>
            <xdr:cNvPr id="78853" name="CommandButton1" hidden="1">
              <a:extLst>
                <a:ext uri="{63B3BB69-23CF-44E3-9099-C40C66FF867C}">
                  <a14:compatExt spid="_x0000_s78853"/>
                </a:ext>
                <a:ext uri="{FF2B5EF4-FFF2-40B4-BE49-F238E27FC236}">
                  <a16:creationId xmlns:a16="http://schemas.microsoft.com/office/drawing/2014/main" id="{00000000-0008-0000-0100-0000053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cdr:x>
      <cdr:y>0</cdr:y>
    </cdr:from>
    <cdr:to>
      <cdr:x>0.5525</cdr:x>
      <cdr:y>0.13625</cdr:y>
    </cdr:to>
    <cdr:sp macro="" textlink="">
      <cdr:nvSpPr>
        <cdr:cNvPr id="2" name="TextBox 1"/>
        <cdr:cNvSpPr txBox="1"/>
      </cdr:nvSpPr>
      <cdr:spPr bwMode="auto">
        <a:xfrm xmlns:a="http://schemas.openxmlformats.org/drawingml/2006/main">
          <a:off x="0" y="0"/>
          <a:ext cx="2806700" cy="34607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45720" rIns="45720" rtlCol="0">
          <a:prstTxWarp prst="textNoShape">
            <a:avLst/>
          </a:prstTxWarp>
        </a:bodyPr>
        <a:lstStyle xmlns:a="http://schemas.openxmlformats.org/drawingml/2006/main"/>
        <a:p xmlns:a="http://schemas.openxmlformats.org/drawingml/2006/main">
          <a:pPr eaLnBrk="0" hangingPunct="0"/>
          <a:r>
            <a:rPr lang="en-US" sz="1000" b="1" i="0" dirty="0">
              <a:solidFill>
                <a:sysClr val="windowText" lastClr="000000"/>
              </a:solidFill>
              <a:latin typeface="+mn-lt"/>
              <a:ea typeface="Times New Roman" charset="0"/>
              <a:cs typeface="Times New Roman" charset="0"/>
            </a:rPr>
            <a:t>delivered</a:t>
          </a:r>
          <a:r>
            <a:rPr lang="en-US" sz="1000" b="1" i="0" baseline="0" dirty="0">
              <a:solidFill>
                <a:sysClr val="windowText" lastClr="000000"/>
              </a:solidFill>
              <a:latin typeface="+mn-lt"/>
              <a:ea typeface="Times New Roman" charset="0"/>
              <a:cs typeface="Times New Roman" charset="0"/>
            </a:rPr>
            <a:t> energy consumption, quadrillion Btu</a:t>
          </a:r>
          <a:endParaRPr lang="en-US" sz="1000" b="1" i="0" dirty="0">
            <a:solidFill>
              <a:sysClr val="windowText" lastClr="000000"/>
            </a:solidFill>
            <a:latin typeface="+mn-lt"/>
            <a:ea typeface="Times New Roman" charset="0"/>
            <a:cs typeface="Times New Roman"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0.63562</cdr:x>
      <cdr:y>0.0975</cdr:y>
    </cdr:to>
    <cdr:sp macro="" textlink="">
      <cdr:nvSpPr>
        <cdr:cNvPr id="2" name="TextBox 1"/>
        <cdr:cNvSpPr txBox="1"/>
      </cdr:nvSpPr>
      <cdr:spPr bwMode="auto">
        <a:xfrm xmlns:a="http://schemas.openxmlformats.org/drawingml/2006/main">
          <a:off x="0" y="0"/>
          <a:ext cx="3228974" cy="24765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45720" rIns="45720" rtlCol="0">
          <a:prstTxWarp prst="textNoShape">
            <a:avLst/>
          </a:prstTxWarp>
        </a:bodyPr>
        <a:lstStyle xmlns:a="http://schemas.openxmlformats.org/drawingml/2006/main"/>
        <a:p xmlns:a="http://schemas.openxmlformats.org/drawingml/2006/main">
          <a:pPr eaLnBrk="0" hangingPunct="0"/>
          <a:r>
            <a:rPr lang="en-US" sz="1000" b="1" i="0" dirty="0">
              <a:solidFill>
                <a:sysClr val="windowText" lastClr="000000"/>
              </a:solidFill>
              <a:latin typeface="+mn-lt"/>
              <a:ea typeface="Times New Roman" charset="0"/>
              <a:cs typeface="Times New Roman" charset="0"/>
            </a:rPr>
            <a:t>delivered</a:t>
          </a:r>
          <a:r>
            <a:rPr lang="en-US" sz="1000" b="1" i="0" baseline="0" dirty="0">
              <a:solidFill>
                <a:sysClr val="windowText" lastClr="000000"/>
              </a:solidFill>
              <a:latin typeface="+mn-lt"/>
              <a:ea typeface="Times New Roman" charset="0"/>
              <a:cs typeface="Times New Roman" charset="0"/>
            </a:rPr>
            <a:t> energy prices, constant dollars per MMBtu</a:t>
          </a:r>
          <a:endParaRPr lang="en-US" sz="1000" b="1" i="0" dirty="0">
            <a:solidFill>
              <a:sysClr val="windowText" lastClr="000000"/>
            </a:solidFill>
            <a:latin typeface="+mn-lt"/>
            <a:ea typeface="Times New Roman" charset="0"/>
            <a:cs typeface="Times New Roman"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0.58312</cdr:x>
      <cdr:y>0.10875</cdr:y>
    </cdr:to>
    <cdr:sp macro="" textlink="">
      <cdr:nvSpPr>
        <cdr:cNvPr id="2" name="TextBox 1"/>
        <cdr:cNvSpPr txBox="1"/>
      </cdr:nvSpPr>
      <cdr:spPr bwMode="auto">
        <a:xfrm xmlns:a="http://schemas.openxmlformats.org/drawingml/2006/main">
          <a:off x="0" y="0"/>
          <a:ext cx="2962274" cy="27622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45720" rIns="45720" rtlCol="0">
          <a:prstTxWarp prst="textNoShape">
            <a:avLst/>
          </a:prstTxWarp>
        </a:bodyPr>
        <a:lstStyle xmlns:a="http://schemas.openxmlformats.org/drawingml/2006/main"/>
        <a:p xmlns:a="http://schemas.openxmlformats.org/drawingml/2006/main">
          <a:pPr eaLnBrk="0" hangingPunct="0"/>
          <a:r>
            <a:rPr lang="en-US" sz="1000" b="1" i="0" dirty="0">
              <a:solidFill>
                <a:sysClr val="windowText" lastClr="000000"/>
              </a:solidFill>
              <a:latin typeface="+mn-lt"/>
              <a:ea typeface="Times New Roman" charset="0"/>
              <a:cs typeface="Times New Roman" charset="0"/>
            </a:rPr>
            <a:t>housing units,</a:t>
          </a:r>
          <a:r>
            <a:rPr lang="en-US" sz="1000" b="1" i="0" baseline="0" dirty="0">
              <a:solidFill>
                <a:sysClr val="windowText" lastClr="000000"/>
              </a:solidFill>
              <a:latin typeface="+mn-lt"/>
              <a:ea typeface="Times New Roman" charset="0"/>
              <a:cs typeface="Times New Roman" charset="0"/>
            </a:rPr>
            <a:t> millions</a:t>
          </a:r>
          <a:endParaRPr lang="en-US" sz="1000" b="1" i="0" dirty="0">
            <a:solidFill>
              <a:sysClr val="windowText" lastClr="000000"/>
            </a:solidFill>
            <a:latin typeface="+mn-lt"/>
            <a:ea typeface="Times New Roman" charset="0"/>
            <a:cs typeface="Times New Roman"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0.58312</cdr:x>
      <cdr:y>0.165</cdr:y>
    </cdr:to>
    <cdr:sp macro="" textlink="">
      <cdr:nvSpPr>
        <cdr:cNvPr id="2" name="TextBox 1"/>
        <cdr:cNvSpPr txBox="1"/>
      </cdr:nvSpPr>
      <cdr:spPr bwMode="auto">
        <a:xfrm xmlns:a="http://schemas.openxmlformats.org/drawingml/2006/main">
          <a:off x="0" y="0"/>
          <a:ext cx="2962250" cy="41910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45720" rIns="45720" rtlCol="0">
          <a:prstTxWarp prst="textNoShape">
            <a:avLst/>
          </a:prstTxWarp>
        </a:bodyPr>
        <a:lstStyle xmlns:a="http://schemas.openxmlformats.org/drawingml/2006/main"/>
        <a:p xmlns:a="http://schemas.openxmlformats.org/drawingml/2006/main">
          <a:pPr eaLnBrk="0" hangingPunct="0"/>
          <a:r>
            <a:rPr lang="en-US" sz="1000" b="1" i="0" dirty="0">
              <a:solidFill>
                <a:schemeClr val="tx2"/>
              </a:solidFill>
              <a:latin typeface="+mn-lt"/>
              <a:ea typeface="Times New Roman" charset="0"/>
              <a:cs typeface="Times New Roman" charset="0"/>
            </a:rPr>
            <a:t>annual consumption per household, MMBtu/HH/yr</a:t>
          </a:r>
        </a:p>
        <a:p xmlns:a="http://schemas.openxmlformats.org/drawingml/2006/main">
          <a:pPr marL="0" marR="0" indent="0" defTabSz="914400" eaLnBrk="0" fontAlgn="auto" latinLnBrk="0" hangingPunct="0">
            <a:lnSpc>
              <a:spcPct val="100000"/>
            </a:lnSpc>
            <a:spcBef>
              <a:spcPts val="0"/>
            </a:spcBef>
            <a:spcAft>
              <a:spcPts val="0"/>
            </a:spcAft>
            <a:buClrTx/>
            <a:buSzTx/>
            <a:buFontTx/>
            <a:buNone/>
            <a:tabLst/>
            <a:defRPr/>
          </a:pPr>
          <a:r>
            <a:rPr lang="en-US" sz="1000" b="1" i="0">
              <a:solidFill>
                <a:schemeClr val="accent5"/>
              </a:solidFill>
              <a:latin typeface="+mn-lt"/>
              <a:ea typeface="+mn-ea"/>
              <a:cs typeface="+mn-cs"/>
            </a:rPr>
            <a:t>annual consumption per square foot, MMBtu/1000sqft/yr</a:t>
          </a:r>
          <a:endParaRPr lang="en-US" sz="1000" b="1">
            <a:solidFill>
              <a:schemeClr val="accent5"/>
            </a:solidFill>
          </a:endParaRPr>
        </a:p>
        <a:p xmlns:a="http://schemas.openxmlformats.org/drawingml/2006/main">
          <a:pPr eaLnBrk="0" hangingPunct="0"/>
          <a:endParaRPr lang="en-US" sz="1000" b="1" i="0" dirty="0">
            <a:solidFill>
              <a:sysClr val="windowText" lastClr="000000"/>
            </a:solidFill>
            <a:latin typeface="+mn-lt"/>
            <a:ea typeface="Times New Roman" charset="0"/>
            <a:cs typeface="Times New Roman"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cdr:y>
    </cdr:from>
    <cdr:to>
      <cdr:x>0.58312</cdr:x>
      <cdr:y>0.10875</cdr:y>
    </cdr:to>
    <cdr:sp macro="" textlink="">
      <cdr:nvSpPr>
        <cdr:cNvPr id="2" name="TextBox 1"/>
        <cdr:cNvSpPr txBox="1"/>
      </cdr:nvSpPr>
      <cdr:spPr bwMode="auto">
        <a:xfrm xmlns:a="http://schemas.openxmlformats.org/drawingml/2006/main">
          <a:off x="0" y="0"/>
          <a:ext cx="2962274" cy="27622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45720" rIns="45720" rtlCol="0">
          <a:prstTxWarp prst="textNoShape">
            <a:avLst/>
          </a:prstTxWarp>
        </a:bodyPr>
        <a:lstStyle xmlns:a="http://schemas.openxmlformats.org/drawingml/2006/main"/>
        <a:p xmlns:a="http://schemas.openxmlformats.org/drawingml/2006/main">
          <a:pPr eaLnBrk="0" hangingPunct="0"/>
          <a:r>
            <a:rPr lang="en-US" sz="1000" b="1" i="0" dirty="0">
              <a:solidFill>
                <a:sysClr val="windowText" lastClr="000000"/>
              </a:solidFill>
              <a:latin typeface="+mn-lt"/>
              <a:ea typeface="Times New Roman" charset="0"/>
              <a:cs typeface="Times New Roman" charset="0"/>
            </a:rPr>
            <a:t>total square footage,</a:t>
          </a:r>
          <a:r>
            <a:rPr lang="en-US" sz="1000" b="1" i="0" baseline="0" dirty="0">
              <a:solidFill>
                <a:sysClr val="windowText" lastClr="000000"/>
              </a:solidFill>
              <a:latin typeface="+mn-lt"/>
              <a:ea typeface="Times New Roman" charset="0"/>
              <a:cs typeface="Times New Roman" charset="0"/>
            </a:rPr>
            <a:t> billion square feet</a:t>
          </a:r>
          <a:endParaRPr lang="en-US" sz="1000" b="1" i="0" dirty="0">
            <a:solidFill>
              <a:sysClr val="windowText" lastClr="000000"/>
            </a:solidFill>
            <a:latin typeface="+mn-lt"/>
            <a:ea typeface="Times New Roman" charset="0"/>
            <a:cs typeface="Times New Roman"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cdr:x>
      <cdr:y>0</cdr:y>
    </cdr:from>
    <cdr:to>
      <cdr:x>0.58312</cdr:x>
      <cdr:y>0.10875</cdr:y>
    </cdr:to>
    <cdr:sp macro="" textlink="">
      <cdr:nvSpPr>
        <cdr:cNvPr id="2" name="TextBox 1"/>
        <cdr:cNvSpPr txBox="1"/>
      </cdr:nvSpPr>
      <cdr:spPr bwMode="auto">
        <a:xfrm xmlns:a="http://schemas.openxmlformats.org/drawingml/2006/main">
          <a:off x="0" y="0"/>
          <a:ext cx="2962274" cy="27622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45720" rIns="45720" rtlCol="0">
          <a:prstTxWarp prst="textNoShape">
            <a:avLst/>
          </a:prstTxWarp>
        </a:bodyPr>
        <a:lstStyle xmlns:a="http://schemas.openxmlformats.org/drawingml/2006/main"/>
        <a:p xmlns:a="http://schemas.openxmlformats.org/drawingml/2006/main">
          <a:pPr eaLnBrk="0" hangingPunct="0"/>
          <a:r>
            <a:rPr lang="en-US" sz="1000" b="1" i="0" dirty="0">
              <a:solidFill>
                <a:sysClr val="windowText" lastClr="000000"/>
              </a:solidFill>
              <a:latin typeface="+mn-lt"/>
              <a:ea typeface="Times New Roman" charset="0"/>
              <a:cs typeface="Times New Roman" charset="0"/>
            </a:rPr>
            <a:t>average square footage per household,</a:t>
          </a:r>
          <a:r>
            <a:rPr lang="en-US" sz="1000" b="1" i="0" baseline="0" dirty="0">
              <a:solidFill>
                <a:sysClr val="windowText" lastClr="000000"/>
              </a:solidFill>
              <a:latin typeface="+mn-lt"/>
              <a:ea typeface="Times New Roman" charset="0"/>
              <a:cs typeface="Times New Roman" charset="0"/>
            </a:rPr>
            <a:t> square feet</a:t>
          </a:r>
          <a:endParaRPr lang="en-US" sz="1000" b="1" i="0" dirty="0">
            <a:solidFill>
              <a:sysClr val="windowText" lastClr="000000"/>
            </a:solidFill>
            <a:latin typeface="+mn-lt"/>
            <a:ea typeface="Times New Roman" charset="0"/>
            <a:cs typeface="Times New Roman" charset="0"/>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686058" cy="6294380"/>
    <xdr:graphicFrame macro="">
      <xdr:nvGraphicFramePr>
        <xdr:cNvPr id="2" name="Chart 1">
          <a:extLst>
            <a:ext uri="{FF2B5EF4-FFF2-40B4-BE49-F238E27FC236}">
              <a16:creationId xmlns:a16="http://schemas.microsoft.com/office/drawing/2014/main" id="{DD7372EA-9D9A-8AB5-3E6E-D7526181185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twoCellAnchor editAs="oneCell">
    <xdr:from>
      <xdr:col>6</xdr:col>
      <xdr:colOff>812800</xdr:colOff>
      <xdr:row>6</xdr:row>
      <xdr:rowOff>101600</xdr:rowOff>
    </xdr:from>
    <xdr:to>
      <xdr:col>13</xdr:col>
      <xdr:colOff>1181100</xdr:colOff>
      <xdr:row>36</xdr:row>
      <xdr:rowOff>25844</xdr:rowOff>
    </xdr:to>
    <xdr:pic>
      <xdr:nvPicPr>
        <xdr:cNvPr id="4" name="Picture 3">
          <a:extLst>
            <a:ext uri="{FF2B5EF4-FFF2-40B4-BE49-F238E27FC236}">
              <a16:creationId xmlns:a16="http://schemas.microsoft.com/office/drawing/2014/main" id="{F6225C34-9AF7-05EA-1701-72B8A3E4FE9C}"/>
            </a:ext>
          </a:extLst>
        </xdr:cNvPr>
        <xdr:cNvPicPr>
          <a:picLocks noChangeAspect="1"/>
        </xdr:cNvPicPr>
      </xdr:nvPicPr>
      <xdr:blipFill>
        <a:blip xmlns:r="http://schemas.openxmlformats.org/officeDocument/2006/relationships" r:embed="rId1"/>
        <a:stretch>
          <a:fillRect/>
        </a:stretch>
      </xdr:blipFill>
      <xdr:spPr>
        <a:xfrm>
          <a:off x="8051800" y="1244600"/>
          <a:ext cx="7772400" cy="5639244"/>
        </a:xfrm>
        <a:prstGeom prst="rect">
          <a:avLst/>
        </a:prstGeom>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Jarzomski, Kevin" refreshedDate="45435.3878744213" createdVersion="8" refreshedVersion="8" minRefreshableVersion="3" recordCount="27" xr:uid="{DD00BFAA-8F27-4E0C-8444-2798E898B977}">
  <cacheSource type="worksheet">
    <worksheetSource ref="B3:AH30" sheet="RECS Data"/>
  </cacheSource>
  <cacheFields count="33">
    <cacheField name="Census division" numFmtId="1">
      <sharedItems count="9">
        <s v="1 New England"/>
        <s v="2 Middle Atlantic"/>
        <s v="3 East North Central"/>
        <s v="4 West North Central"/>
        <s v="5 South Atlantic"/>
        <s v="6 East South Central"/>
        <s v="7 West South Central"/>
        <s v="8 Mountain"/>
        <s v="9 Pacific"/>
      </sharedItems>
    </cacheField>
    <cacheField name="Type" numFmtId="1">
      <sharedItems count="5">
        <s v="Single-family"/>
        <s v="Multifamily"/>
        <s v="Mobile"/>
        <s v="Single Family" u="1"/>
        <s v="Multi-Family" u="1"/>
      </sharedItems>
    </cacheField>
    <cacheField name="1990" numFmtId="170">
      <sharedItems containsSemiMixedTypes="0" containsString="0" containsNumber="1" minValue="0.15170800000000001" maxValue="11.702638"/>
    </cacheField>
    <cacheField name="1991" numFmtId="0">
      <sharedItems containsNonDate="0" containsString="0" containsBlank="1"/>
    </cacheField>
    <cacheField name="1992" numFmtId="0">
      <sharedItems containsNonDate="0" containsString="0" containsBlank="1"/>
    </cacheField>
    <cacheField name="1993" numFmtId="170">
      <sharedItems containsSemiMixedTypes="0" containsString="0" containsNumber="1" minValue="0.225381" maxValue="12.193075"/>
    </cacheField>
    <cacheField name="1994" numFmtId="0">
      <sharedItems containsNonDate="0" containsString="0" containsBlank="1"/>
    </cacheField>
    <cacheField name="1995" numFmtId="0">
      <sharedItems containsNonDate="0" containsString="0" containsBlank="1"/>
    </cacheField>
    <cacheField name="1996" numFmtId="0">
      <sharedItems containsNonDate="0" containsString="0" containsBlank="1"/>
    </cacheField>
    <cacheField name="1997" numFmtId="170">
      <sharedItems containsSemiMixedTypes="0" containsString="0" containsNumber="1" minValue="0.114801" maxValue="13.638586999999999"/>
    </cacheField>
    <cacheField name="1998" numFmtId="0">
      <sharedItems containsNonDate="0" containsString="0" containsBlank="1"/>
    </cacheField>
    <cacheField name="1999" numFmtId="0">
      <sharedItems containsNonDate="0" containsString="0" containsBlank="1"/>
    </cacheField>
    <cacheField name="2000" numFmtId="0">
      <sharedItems containsNonDate="0" containsString="0" containsBlank="1"/>
    </cacheField>
    <cacheField name="2001" numFmtId="170">
      <sharedItems containsSemiMixedTypes="0" containsString="0" containsNumber="1" minValue="0.16492000000000001" maxValue="14.815450999999999"/>
    </cacheField>
    <cacheField name="2002" numFmtId="0">
      <sharedItems containsNonDate="0" containsString="0" containsBlank="1"/>
    </cacheField>
    <cacheField name="2003" numFmtId="0">
      <sharedItems containsNonDate="0" containsString="0" containsBlank="1"/>
    </cacheField>
    <cacheField name="2004" numFmtId="0">
      <sharedItems containsNonDate="0" containsString="0" containsBlank="1"/>
    </cacheField>
    <cacheField name="2005" numFmtId="170">
      <sharedItems containsSemiMixedTypes="0" containsString="0" containsNumber="1" minValue="0.17307177959379999" maxValue="14.823559721071893"/>
    </cacheField>
    <cacheField name="2006" numFmtId="0">
      <sharedItems containsNonDate="0" containsString="0" containsBlank="1"/>
    </cacheField>
    <cacheField name="2007" numFmtId="0">
      <sharedItems containsNonDate="0" containsString="0" containsBlank="1"/>
    </cacheField>
    <cacheField name="2008" numFmtId="0">
      <sharedItems containsNonDate="0" containsString="0" containsBlank="1"/>
    </cacheField>
    <cacheField name="2009" numFmtId="170">
      <sharedItems containsSemiMixedTypes="0" containsString="0" containsNumber="1" minValue="8.4436812263999989E-2" maxValue="15.162864907176024"/>
    </cacheField>
    <cacheField name="2010" numFmtId="0">
      <sharedItems containsNonDate="0" containsString="0" containsBlank="1"/>
    </cacheField>
    <cacheField name="2011" numFmtId="0">
      <sharedItems containsNonDate="0" containsString="0" containsBlank="1"/>
    </cacheField>
    <cacheField name="2012" numFmtId="0">
      <sharedItems containsNonDate="0" containsString="0" containsBlank="1"/>
    </cacheField>
    <cacheField name="2013" numFmtId="0">
      <sharedItems containsNonDate="0" containsString="0" containsBlank="1"/>
    </cacheField>
    <cacheField name="2014" numFmtId="0">
      <sharedItems containsNonDate="0" containsString="0" containsBlank="1"/>
    </cacheField>
    <cacheField name="2015" numFmtId="170">
      <sharedItems containsSemiMixedTypes="0" containsString="0" containsNumber="1" minValue="0.12860099999999999" maxValue="16.122720000000001"/>
    </cacheField>
    <cacheField name="2016" numFmtId="0">
      <sharedItems containsNonDate="0" containsString="0" containsBlank="1"/>
    </cacheField>
    <cacheField name="2017" numFmtId="0">
      <sharedItems containsNonDate="0" containsString="0" containsBlank="1"/>
    </cacheField>
    <cacheField name="2018" numFmtId="0">
      <sharedItems containsNonDate="0" containsString="0" containsBlank="1"/>
    </cacheField>
    <cacheField name="2019" numFmtId="0">
      <sharedItems containsNonDate="0" containsString="0" containsBlank="1"/>
    </cacheField>
    <cacheField name="2020" numFmtId="170">
      <sharedItems containsSemiMixedTypes="0" containsString="0" containsNumber="1" minValue="0.140099" maxValue="17.169668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rzomski, Kevin" refreshedDate="45435.387916319443" createdVersion="8" refreshedVersion="8" minRefreshableVersion="3" recordCount="27" xr:uid="{F83BD006-9086-4F5D-8BD4-356BB6A3CA48}">
  <cacheSource type="worksheet">
    <worksheetSource ref="B34:AH61" sheet="RECS Data"/>
  </cacheSource>
  <cacheFields count="33">
    <cacheField name="Census division" numFmtId="1">
      <sharedItems count="9">
        <s v="1 New England"/>
        <s v="2 Middle Atlantic"/>
        <s v="3 East North Central"/>
        <s v="4 West North Central"/>
        <s v="5 South Atlantic"/>
        <s v="6 East South Central"/>
        <s v="7 West South Central"/>
        <s v="8 Mountain"/>
        <s v="9 Pacific"/>
      </sharedItems>
    </cacheField>
    <cacheField name="Type" numFmtId="1">
      <sharedItems count="5">
        <s v="Single-family"/>
        <s v="Multifamily"/>
        <s v="Mobile"/>
        <s v="Single Family" u="1"/>
        <s v="Multi-Family" u="1"/>
      </sharedItems>
    </cacheField>
    <cacheField name="1990" numFmtId="3">
      <sharedItems containsSemiMixedTypes="0" containsString="0" containsNumber="1" minValue="747.10328523056171" maxValue="2281.3003441876131"/>
    </cacheField>
    <cacheField name="1991" numFmtId="0">
      <sharedItems containsNonDate="0" containsString="0" containsBlank="1"/>
    </cacheField>
    <cacheField name="1992" numFmtId="0">
      <sharedItems containsNonDate="0" containsString="0" containsBlank="1"/>
    </cacheField>
    <cacheField name="1993" numFmtId="3">
      <sharedItems containsSemiMixedTypes="0" containsString="0" containsNumber="1" minValue="772.61390629705238" maxValue="2302.9527264450453"/>
    </cacheField>
    <cacheField name="1994" numFmtId="0">
      <sharedItems containsNonDate="0" containsString="0" containsBlank="1"/>
    </cacheField>
    <cacheField name="1995" numFmtId="0">
      <sharedItems containsNonDate="0" containsString="0" containsBlank="1"/>
    </cacheField>
    <cacheField name="1996" numFmtId="0">
      <sharedItems containsNonDate="0" containsString="0" containsBlank="1"/>
    </cacheField>
    <cacheField name="1997" numFmtId="3">
      <sharedItems containsSemiMixedTypes="0" containsString="0" containsNumber="1" minValue="822.69785330620084" maxValue="2231.1450530431475"/>
    </cacheField>
    <cacheField name="1998" numFmtId="0">
      <sharedItems containsNonDate="0" containsString="0" containsBlank="1"/>
    </cacheField>
    <cacheField name="1999" numFmtId="0">
      <sharedItems containsNonDate="0" containsString="0" containsBlank="1"/>
    </cacheField>
    <cacheField name="2000" numFmtId="0">
      <sharedItems containsNonDate="0" containsString="0" containsBlank="1"/>
    </cacheField>
    <cacheField name="2001" numFmtId="3">
      <sharedItems containsSemiMixedTypes="0" containsString="0" containsNumber="1" minValue="635.34726164973824" maxValue="2441.2267199809812"/>
    </cacheField>
    <cacheField name="2002" numFmtId="0">
      <sharedItems containsNonDate="0" containsString="0" containsBlank="1"/>
    </cacheField>
    <cacheField name="2003" numFmtId="0">
      <sharedItems containsNonDate="0" containsString="0" containsBlank="1"/>
    </cacheField>
    <cacheField name="2004" numFmtId="0">
      <sharedItems containsNonDate="0" containsString="0" containsBlank="1"/>
    </cacheField>
    <cacheField name="2005" numFmtId="3">
      <sharedItems containsSemiMixedTypes="0" containsString="0" containsNumber="1" minValue="594.13488055102914" maxValue="2245.9933482126544"/>
    </cacheField>
    <cacheField name="2006" numFmtId="0">
      <sharedItems containsNonDate="0" containsString="0" containsBlank="1"/>
    </cacheField>
    <cacheField name="2007" numFmtId="0">
      <sharedItems containsNonDate="0" containsString="0" containsBlank="1"/>
    </cacheField>
    <cacheField name="2008" numFmtId="0">
      <sharedItems containsNonDate="0" containsString="0" containsBlank="1"/>
    </cacheField>
    <cacheField name="2009" numFmtId="3">
      <sharedItems containsSemiMixedTypes="0" containsString="0" containsNumber="1" minValue="549.66355871097312" maxValue="2287.4745392984983"/>
    </cacheField>
    <cacheField name="2010" numFmtId="0">
      <sharedItems containsNonDate="0" containsString="0" containsBlank="1"/>
    </cacheField>
    <cacheField name="2011" numFmtId="0">
      <sharedItems containsNonDate="0" containsString="0" containsBlank="1"/>
    </cacheField>
    <cacheField name="2012" numFmtId="0">
      <sharedItems containsNonDate="0" containsString="0" containsBlank="1"/>
    </cacheField>
    <cacheField name="2013" numFmtId="0">
      <sharedItems containsNonDate="0" containsString="0" containsBlank="1"/>
    </cacheField>
    <cacheField name="2014" numFmtId="0">
      <sharedItems containsNonDate="0" containsString="0" containsBlank="1"/>
    </cacheField>
    <cacheField name="2015" numFmtId="3">
      <sharedItems containsSemiMixedTypes="0" containsString="0" containsNumber="1" containsInteger="1" minValue="594" maxValue="2459"/>
    </cacheField>
    <cacheField name="2016" numFmtId="0">
      <sharedItems containsNonDate="0" containsString="0" containsBlank="1"/>
    </cacheField>
    <cacheField name="2017" numFmtId="0">
      <sharedItems containsNonDate="0" containsString="0" containsBlank="1"/>
    </cacheField>
    <cacheField name="2018" numFmtId="0">
      <sharedItems containsNonDate="0" containsString="0" containsBlank="1"/>
    </cacheField>
    <cacheField name="2019" numFmtId="0">
      <sharedItems containsNonDate="0" containsString="0" containsBlank="1"/>
    </cacheField>
    <cacheField name="2020" numFmtId="3">
      <sharedItems containsSemiMixedTypes="0" containsString="0" containsNumber="1" minValue="633.30395617809313" maxValue="2194.445222853231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rzomski, Kevin" refreshedDate="45435.387951851852" createdVersion="8" refreshedVersion="8" minRefreshableVersion="3" recordCount="27" xr:uid="{2BA7FEC4-64D6-45C3-8094-5552A24FA87D}">
  <cacheSource type="worksheet">
    <worksheetSource ref="B65:AH92" sheet="RECS Data"/>
  </cacheSource>
  <cacheFields count="33">
    <cacheField name="Census division" numFmtId="1">
      <sharedItems count="9">
        <s v="1 New England"/>
        <s v="2 Middle Atlantic"/>
        <s v="3 East North Central"/>
        <s v="4 West North Central"/>
        <s v="5 South Atlantic"/>
        <s v="6 East South Central"/>
        <s v="7 West South Central"/>
        <s v="8 Mountain"/>
        <s v="9 Pacific"/>
      </sharedItems>
    </cacheField>
    <cacheField name="Type" numFmtId="1">
      <sharedItems count="5">
        <s v="Single-family"/>
        <s v="Multifamily"/>
        <s v="Mobile"/>
        <s v="Single Family" u="1"/>
        <s v="Multi-Family" u="1"/>
      </sharedItems>
    </cacheField>
    <cacheField name="1990" numFmtId="3">
      <sharedItems containsSemiMixedTypes="0" containsString="0" containsNumber="1" minValue="146.867141" maxValue="24084.630417"/>
    </cacheField>
    <cacheField name="1991" numFmtId="0">
      <sharedItems containsNonDate="0" containsString="0" containsBlank="1"/>
    </cacheField>
    <cacheField name="1992" numFmtId="0">
      <sharedItems containsNonDate="0" containsString="0" containsBlank="1"/>
    </cacheField>
    <cacheField name="1993" numFmtId="3">
      <sharedItems containsSemiMixedTypes="0" containsString="0" containsNumber="1" minValue="185.84934100000001" maxValue="26245.743529999996"/>
    </cacheField>
    <cacheField name="1994" numFmtId="0">
      <sharedItems containsNonDate="0" containsString="0" containsBlank="1"/>
    </cacheField>
    <cacheField name="1995" numFmtId="0">
      <sharedItems containsNonDate="0" containsString="0" containsBlank="1"/>
    </cacheField>
    <cacheField name="1996" numFmtId="0">
      <sharedItems containsNonDate="0" containsString="0" containsBlank="1"/>
    </cacheField>
    <cacheField name="1997" numFmtId="3">
      <sharedItems containsSemiMixedTypes="0" containsString="0" containsNumber="1" minValue="113.516063" maxValue="27981.878908999995"/>
    </cacheField>
    <cacheField name="1998" numFmtId="0">
      <sharedItems containsNonDate="0" containsString="0" containsBlank="1"/>
    </cacheField>
    <cacheField name="1999" numFmtId="0">
      <sharedItems containsNonDate="0" containsString="0" containsBlank="1"/>
    </cacheField>
    <cacheField name="2000" numFmtId="0">
      <sharedItems containsNonDate="0" containsString="0" containsBlank="1"/>
    </cacheField>
    <cacheField name="2001" numFmtId="3">
      <sharedItems containsSemiMixedTypes="0" containsString="0" containsNumber="1" minValue="161.11723599999999" maxValue="29147.835898000001"/>
    </cacheField>
    <cacheField name="2002" numFmtId="0">
      <sharedItems containsNonDate="0" containsString="0" containsBlank="1"/>
    </cacheField>
    <cacheField name="2003" numFmtId="0">
      <sharedItems containsNonDate="0" containsString="0" containsBlank="1"/>
    </cacheField>
    <cacheField name="2004" numFmtId="0">
      <sharedItems containsNonDate="0" containsString="0" containsBlank="1"/>
    </cacheField>
    <cacheField name="2005" numFmtId="3">
      <sharedItems containsSemiMixedTypes="0" containsString="0" containsNumber="1" minValue="162.7589927884629" maxValue="30648.863819767241"/>
    </cacheField>
    <cacheField name="2006" numFmtId="0">
      <sharedItems containsNonDate="0" containsString="0" containsBlank="1"/>
    </cacheField>
    <cacheField name="2007" numFmtId="0">
      <sharedItems containsNonDate="0" containsString="0" containsBlank="1"/>
    </cacheField>
    <cacheField name="2008" numFmtId="0">
      <sharedItems containsNonDate="0" containsString="0" containsBlank="1"/>
    </cacheField>
    <cacheField name="2009" numFmtId="3">
      <sharedItems containsSemiMixedTypes="0" containsString="0" containsNumber="1" minValue="76.50442034261998" maxValue="30984.232367154356"/>
    </cacheField>
    <cacheField name="2010" numFmtId="0">
      <sharedItems containsNonDate="0" containsString="0" containsBlank="1"/>
    </cacheField>
    <cacheField name="2011" numFmtId="0">
      <sharedItems containsNonDate="0" containsString="0" containsBlank="1"/>
    </cacheField>
    <cacheField name="2012" numFmtId="0">
      <sharedItems containsNonDate="0" containsString="0" containsBlank="1"/>
    </cacheField>
    <cacheField name="2013" numFmtId="0">
      <sharedItems containsNonDate="0" containsString="0" containsBlank="1"/>
    </cacheField>
    <cacheField name="2014" numFmtId="0">
      <sharedItems containsNonDate="0" containsString="0" containsBlank="1"/>
    </cacheField>
    <cacheField name="2015" numFmtId="3">
      <sharedItems containsSemiMixedTypes="0" containsString="0" containsNumber="1" minValue="169.88192099999998" maxValue="32680.75344"/>
    </cacheField>
    <cacheField name="2016" numFmtId="0">
      <sharedItems containsNonDate="0" containsString="0" containsBlank="1"/>
    </cacheField>
    <cacheField name="2017" numFmtId="0">
      <sharedItems containsNonDate="0" containsString="0" containsBlank="1"/>
    </cacheField>
    <cacheField name="2018" numFmtId="0">
      <sharedItems containsNonDate="0" containsString="0" containsBlank="1"/>
    </cacheField>
    <cacheField name="2019" numFmtId="0">
      <sharedItems containsNonDate="0" containsString="0" containsBlank="1"/>
    </cacheField>
    <cacheField name="2020" numFmtId="3">
      <sharedItems containsSemiMixedTypes="0" containsString="0" containsNumber="1" minValue="161.13362802207402" maxValue="31980.00031107111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bberke, Rosalie" refreshedDate="46079.601400810185" createdVersion="4" refreshedVersion="8" minRefreshableVersion="3" recordCount="306" xr:uid="{00000000-000A-0000-FFFF-FFFF05000000}">
  <cacheSource type="worksheet">
    <worksheetSource name="BtuTable"/>
  </cacheSource>
  <cacheFields count="63">
    <cacheField name="1date" numFmtId="0">
      <sharedItems/>
    </cacheField>
    <cacheField name="A" numFmtId="0">
      <sharedItems containsNonDate="0" containsString="0" containsBlank="1"/>
    </cacheField>
    <cacheField name="1970-01-01" numFmtId="0">
      <sharedItems/>
    </cacheField>
    <cacheField name="2021-01-01" numFmtId="0">
      <sharedItems containsNonDate="0" containsString="0" containsBlank="1"/>
    </cacheField>
    <cacheField name="Source" numFmtId="0">
      <sharedItems/>
    </cacheField>
    <cacheField name="date" numFmtId="0">
      <sharedItems/>
    </cacheField>
    <cacheField name="2024-01-01" numFmtId="0">
      <sharedItems containsSemiMixedTypes="0" containsString="0" containsNumber="1" containsInteger="1" minValue="0" maxValue="563157"/>
    </cacheField>
    <cacheField name="2023-01-01" numFmtId="0">
      <sharedItems containsSemiMixedTypes="0" containsString="0" containsNumber="1" containsInteger="1" minValue="0" maxValue="575300" count="286">
        <n v="107170"/>
        <n v="6997"/>
        <n v="133042"/>
        <n v="62692"/>
        <n v="282585"/>
        <n v="68238"/>
        <n v="42832"/>
        <n v="16827"/>
        <n v="8092"/>
        <n v="463367"/>
        <n v="199303"/>
        <n v="9189"/>
        <n v="33415"/>
        <n v="147807"/>
        <n v="108294"/>
        <n v="49753"/>
        <n v="47138"/>
        <n v="83774"/>
        <n v="108319"/>
        <n v="16783"/>
        <n v="89080"/>
        <n v="66076"/>
        <n v="111005"/>
        <n v="78555"/>
        <n v="63273"/>
        <n v="119299"/>
        <n v="19638"/>
        <n v="36408"/>
        <n v="46092"/>
        <n v="15883"/>
        <n v="96952"/>
        <n v="25031"/>
        <n v="170986"/>
        <n v="200412"/>
        <n v="17289"/>
        <n v="169623"/>
        <n v="81265"/>
        <n v="69757"/>
        <n v="178542"/>
        <n v="10219"/>
        <n v="105425"/>
        <n v="17899"/>
        <n v="141088"/>
        <n v="575300"/>
        <n v="38652"/>
        <n v="7426"/>
        <n v="147043"/>
        <n v="132864"/>
        <n v="34918"/>
        <n v="75811"/>
        <n v="10058"/>
        <n v="28189"/>
        <n v="20657"/>
        <n v="46348"/>
        <n v="29403"/>
        <n v="478716"/>
        <n v="145275"/>
        <n v="48346"/>
        <n v="11225"/>
        <n v="10598"/>
        <n v="18970"/>
        <n v="125189"/>
        <n v="548"/>
        <n v="35654"/>
        <n v="378223"/>
        <n v="129630"/>
        <n v="64381"/>
        <n v="61150"/>
        <n v="43260"/>
        <n v="29581"/>
        <n v="3107"/>
        <n v="74444"/>
        <n v="113086"/>
        <n v="299835"/>
        <n v="137998"/>
        <n v="19971"/>
        <n v="93870"/>
        <n v="23332"/>
        <n v="39819"/>
        <n v="52853"/>
        <n v="7289"/>
        <n v="224462"/>
        <n v="37740"/>
        <n v="428171"/>
        <n v="65249"/>
        <n v="13730"/>
        <n v="276775"/>
        <n v="61104"/>
        <n v="50251"/>
        <n v="214385"/>
        <n v="17716"/>
        <n v="31450"/>
        <n v="14542"/>
        <n v="65413"/>
        <n v="204313"/>
        <n v="86161"/>
        <n v="3784"/>
        <n v="77101"/>
        <n v="94792"/>
        <n v="23234"/>
        <n v="136487"/>
        <n v="14264"/>
        <n v="135"/>
        <n v="8339"/>
        <n v="12"/>
        <n v="36"/>
        <n v="645"/>
        <n v="147"/>
        <n v="52124"/>
        <n v="2300"/>
        <n v="576"/>
        <n v="74"/>
        <n v="78"/>
        <n v="1"/>
        <n v="778"/>
        <n v="432"/>
        <n v="1115"/>
        <n v="832"/>
        <n v="18"/>
        <n v="569"/>
        <n v="16"/>
        <n v="27871"/>
        <n v="13420"/>
        <n v="70970"/>
        <n v="2938"/>
        <n v="4571"/>
        <n v="183"/>
        <n v="449"/>
        <n v="97"/>
        <n v="322"/>
        <n v="19259"/>
        <n v="23108"/>
        <n v="7"/>
        <n v="100380"/>
        <n v="5230"/>
        <n v="934"/>
        <n v="7483"/>
        <n v="24"/>
        <n v="1980"/>
        <n v="73572"/>
        <n v="13600"/>
        <n v="453"/>
        <n v="559"/>
        <n v="266"/>
        <n v="144"/>
        <n v="9630"/>
        <n v="11597"/>
        <n v="4094"/>
        <n v="1359"/>
        <n v="4483"/>
        <n v="140"/>
        <n v="4142"/>
        <n v="387"/>
        <n v="5081"/>
        <n v="4128"/>
        <n v="23776"/>
        <n v="11443"/>
        <n v="6936"/>
        <n v="1952"/>
        <n v="34"/>
        <n v="5538"/>
        <n v="6859"/>
        <n v="486"/>
        <n v="6121"/>
        <n v="27407"/>
        <n v="12293"/>
        <n v="21694"/>
        <n v="7513"/>
        <n v="6089"/>
        <n v="1826"/>
        <n v="6864"/>
        <n v="5839"/>
        <n v="7627"/>
        <n v="33229"/>
        <n v="26732"/>
        <n v="4734"/>
        <n v="18203"/>
        <n v="7961"/>
        <n v="4572"/>
        <n v="2540"/>
        <n v="10646"/>
        <n v="3488"/>
        <n v="4605"/>
        <n v="22982"/>
        <n v="15191"/>
        <n v="6100"/>
        <n v="17802"/>
        <n v="7271"/>
        <n v="2389"/>
        <n v="17188"/>
        <n v="1558"/>
        <n v="3743"/>
        <n v="4066"/>
        <n v="5612"/>
        <n v="15609"/>
        <n v="2238"/>
        <n v="5458"/>
        <n v="11451"/>
        <n v="8457"/>
        <n v="2602"/>
        <n v="28092"/>
        <n v="3924"/>
        <n v="17"/>
        <n v="0"/>
        <n v="687"/>
        <n v="10"/>
        <n v="85"/>
        <n v="84"/>
        <n v="27"/>
        <n v="76"/>
        <n v="102"/>
        <n v="220"/>
        <n v="190"/>
        <n v="3"/>
        <n v="2060"/>
        <n v="268"/>
        <n v="342"/>
        <n v="166"/>
        <n v="94"/>
        <n v="14"/>
        <n v="55"/>
        <n v="2"/>
        <n v="6"/>
        <n v="5"/>
        <n v="696"/>
        <n v="58"/>
        <n v="3989"/>
        <n v="1292"/>
        <n v="457"/>
        <n v="262"/>
        <n v="1690"/>
        <n v="33"/>
        <n v="221"/>
        <n v="285"/>
        <n v="555"/>
        <n v="672"/>
        <n v="45"/>
        <n v="224"/>
        <n v="93"/>
        <n v="3930"/>
        <n v="2411"/>
        <n v="3990"/>
        <n v="6473"/>
        <n v="20255"/>
        <n v="5633"/>
        <n v="8590"/>
        <n v="229"/>
        <n v="4979"/>
        <n v="9494"/>
        <n v="7723"/>
        <n v="4786"/>
        <n v="2610"/>
        <n v="4602"/>
        <n v="400"/>
        <n v="9202"/>
        <n v="5617"/>
        <n v="10460"/>
        <n v="28402"/>
        <n v="15103"/>
        <n v="931"/>
        <n v="8468"/>
        <n v="5048"/>
        <n v="1904"/>
        <n v="2086"/>
        <n v="8617"/>
        <n v="7064"/>
        <n v="5547"/>
        <n v="22319"/>
        <n v="6927"/>
        <n v="374"/>
        <n v="24618"/>
        <n v="6214"/>
        <n v="12479"/>
        <n v="28624"/>
        <n v="1744"/>
        <n v="924"/>
        <n v="1700"/>
        <n v="4910"/>
        <n v="7084"/>
        <n v="3490"/>
        <n v="4689"/>
        <n v="20211"/>
        <n v="11740"/>
        <n v="4948"/>
        <n v="16851"/>
        <n v="1409"/>
      </sharedItems>
    </cacheField>
    <cacheField name="2022-01-01" numFmtId="0">
      <sharedItems containsSemiMixedTypes="0" containsString="0" containsNumber="1" containsInteger="1" minValue="0" maxValue="582075"/>
    </cacheField>
    <cacheField name="2021-01-012" numFmtId="0">
      <sharedItems containsSemiMixedTypes="0" containsString="0" containsNumber="1" containsInteger="1" minValue="0" maxValue="529116"/>
    </cacheField>
    <cacheField name="2020-01-01" numFmtId="0">
      <sharedItems containsSemiMixedTypes="0" containsString="0" containsNumber="1" containsInteger="1" minValue="0" maxValue="533687"/>
    </cacheField>
    <cacheField name="2019-01-01" numFmtId="0">
      <sharedItems containsSemiMixedTypes="0" containsString="0" containsNumber="1" containsInteger="1" minValue="0" maxValue="530502"/>
    </cacheField>
    <cacheField name="2018-01-01" numFmtId="0">
      <sharedItems containsSemiMixedTypes="0" containsString="0" containsNumber="1" containsInteger="1" minValue="0" maxValue="536598"/>
    </cacheField>
    <cacheField name="2017-01-01" numFmtId="0">
      <sharedItems containsSemiMixedTypes="0" containsString="0" containsNumber="1" containsInteger="1" minValue="0" maxValue="492154"/>
    </cacheField>
    <cacheField name="2016-01-01" numFmtId="0">
      <sharedItems containsSemiMixedTypes="0" containsString="0" containsNumber="1" containsInteger="1" minValue="0" maxValue="498060"/>
    </cacheField>
    <cacheField name="2015-01-01" numFmtId="0">
      <sharedItems containsSemiMixedTypes="0" containsString="0" containsNumber="1" containsInteger="1" minValue="0" maxValue="496964"/>
    </cacheField>
    <cacheField name="2014-01-01" numFmtId="0">
      <sharedItems containsSemiMixedTypes="0" containsString="0" containsNumber="1" containsInteger="1" minValue="0" maxValue="490661"/>
    </cacheField>
    <cacheField name="2013-01-01" numFmtId="0">
      <sharedItems containsSemiMixedTypes="0" containsString="0" containsNumber="1" containsInteger="1" minValue="0" maxValue="494357"/>
    </cacheField>
    <cacheField name="2012-01-01" numFmtId="0">
      <sharedItems containsSemiMixedTypes="0" containsString="0" containsNumber="1" containsInteger="1" minValue="0" maxValue="487614"/>
    </cacheField>
    <cacheField name="2011-01-01" numFmtId="0">
      <sharedItems containsSemiMixedTypes="0" containsString="0" containsNumber="1" containsInteger="1" minValue="0" maxValue="522406"/>
    </cacheField>
    <cacheField name="2010-01-01" numFmtId="0">
      <sharedItems containsSemiMixedTypes="0" containsString="0" containsNumber="1" containsInteger="1" minValue="0" maxValue="505530"/>
    </cacheField>
    <cacheField name="2009-01-01" numFmtId="0">
      <sharedItems containsSemiMixedTypes="0" containsString="0" containsNumber="1" containsInteger="1" minValue="0" maxValue="493696"/>
    </cacheField>
    <cacheField name="2008-01-01" numFmtId="0">
      <sharedItems containsSemiMixedTypes="0" containsString="0" containsNumber="1" containsInteger="1" minValue="0" maxValue="502833"/>
    </cacheField>
    <cacheField name="2007-01-01" numFmtId="0">
      <sharedItems containsSemiMixedTypes="0" containsString="0" containsNumber="1" containsInteger="1" minValue="0" maxValue="506805"/>
    </cacheField>
    <cacheField name="2006-01-01" numFmtId="0">
      <sharedItems containsSemiMixedTypes="0" containsString="0" containsNumber="1" containsInteger="1" minValue="0" maxValue="502984"/>
    </cacheField>
    <cacheField name="2005-01-01" numFmtId="0">
      <sharedItems containsSemiMixedTypes="0" containsString="0" containsNumber="1" containsInteger="1" minValue="0" maxValue="494886"/>
    </cacheField>
    <cacheField name="2004-01-01" numFmtId="0">
      <sharedItems containsSemiMixedTypes="0" containsString="0" containsNumber="1" containsInteger="1" minValue="0" maxValue="522272"/>
    </cacheField>
    <cacheField name="2003-01-01" numFmtId="0">
      <sharedItems containsSemiMixedTypes="0" containsString="0" containsNumber="1" containsInteger="1" minValue="0" maxValue="507874"/>
    </cacheField>
    <cacheField name="2002-01-01" numFmtId="0">
      <sharedItems containsSemiMixedTypes="0" containsString="0" containsNumber="1" containsInteger="1" minValue="0" maxValue="520837"/>
    </cacheField>
    <cacheField name="2001-01-01" numFmtId="0">
      <sharedItems containsSemiMixedTypes="0" containsString="0" containsNumber="1" containsInteger="1" minValue="0" maxValue="520632"/>
    </cacheField>
    <cacheField name="2000-01-01" numFmtId="0">
      <sharedItems containsSemiMixedTypes="0" containsString="0" containsNumber="1" containsInteger="1" minValue="0" maxValue="494165"/>
    </cacheField>
    <cacheField name="1999-01-01" numFmtId="0">
      <sharedItems containsSemiMixedTypes="0" containsString="0" containsNumber="1" containsInteger="1" minValue="0" maxValue="576853"/>
    </cacheField>
    <cacheField name="1998-01-01" numFmtId="0">
      <sharedItems containsSemiMixedTypes="0" containsString="0" containsNumber="1" containsInteger="1" minValue="0" maxValue="580925"/>
    </cacheField>
    <cacheField name="1997-01-01" numFmtId="0">
      <sharedItems containsSemiMixedTypes="0" containsString="0" containsNumber="1" containsInteger="1" minValue="0" maxValue="507791"/>
    </cacheField>
    <cacheField name="1996-01-01" numFmtId="0">
      <sharedItems containsSemiMixedTypes="0" containsString="0" containsNumber="1" containsInteger="1" minValue="0" maxValue="548974"/>
    </cacheField>
    <cacheField name="1995-01-01" numFmtId="0">
      <sharedItems containsSemiMixedTypes="0" containsString="0" containsNumber="1" containsInteger="1" minValue="0" maxValue="510877"/>
    </cacheField>
    <cacheField name="1994-01-01" numFmtId="0">
      <sharedItems containsSemiMixedTypes="0" containsString="0" containsNumber="1" containsInteger="1" minValue="0" maxValue="530977"/>
    </cacheField>
    <cacheField name="1993-01-01" numFmtId="0">
      <sharedItems containsSemiMixedTypes="0" containsString="0" containsNumber="1" containsInteger="1" minValue="0" maxValue="520050"/>
    </cacheField>
    <cacheField name="1992-01-01" numFmtId="0">
      <sharedItems containsSemiMixedTypes="0" containsString="0" containsNumber="1" containsInteger="1" minValue="0" maxValue="492278"/>
    </cacheField>
    <cacheField name="1991-01-01" numFmtId="0">
      <sharedItems containsSemiMixedTypes="0" containsString="0" containsNumber="1" containsInteger="1" minValue="0" maxValue="522101"/>
    </cacheField>
    <cacheField name="1990-01-01" numFmtId="0">
      <sharedItems containsSemiMixedTypes="0" containsString="0" containsNumber="1" containsInteger="1" minValue="0" maxValue="530961"/>
    </cacheField>
    <cacheField name="1989-01-01" numFmtId="0">
      <sharedItems containsSemiMixedTypes="0" containsString="0" containsNumber="1" containsInteger="1" minValue="0" maxValue="534620"/>
    </cacheField>
    <cacheField name="1988-01-01" numFmtId="0">
      <sharedItems containsSemiMixedTypes="0" containsString="0" containsNumber="1" containsInteger="1" minValue="0" maxValue="511451"/>
    </cacheField>
    <cacheField name="1987-01-01" numFmtId="0">
      <sharedItems containsSemiMixedTypes="0" containsString="0" containsNumber="1" containsInteger="1" minValue="0" maxValue="516573"/>
    </cacheField>
    <cacheField name="1986-01-01" numFmtId="0">
      <sharedItems containsSemiMixedTypes="0" containsString="0" containsNumber="1" containsInteger="1" minValue="0" maxValue="481277"/>
    </cacheField>
    <cacheField name="1985-01-01" numFmtId="0">
      <sharedItems containsSemiMixedTypes="0" containsString="0" containsNumber="1" containsInteger="1" minValue="0" maxValue="547793"/>
    </cacheField>
    <cacheField name="1984-01-01" numFmtId="0">
      <sharedItems containsSemiMixedTypes="0" containsString="0" containsNumber="1" containsInteger="1" minValue="0" maxValue="498779"/>
    </cacheField>
    <cacheField name="1983-01-01" numFmtId="0">
      <sharedItems containsSemiMixedTypes="0" containsString="0" containsNumber="1" containsInteger="1" minValue="0" maxValue="518959"/>
    </cacheField>
    <cacheField name="1982-01-01" numFmtId="0">
      <sharedItems containsSemiMixedTypes="0" containsString="0" containsNumber="1" containsInteger="1" minValue="0" maxValue="562517"/>
    </cacheField>
    <cacheField name="1981-01-01" numFmtId="0">
      <sharedItems containsSemiMixedTypes="0" containsString="0" containsNumber="1" containsInteger="1" minValue="0" maxValue="509933"/>
    </cacheField>
    <cacheField name="1980-01-01" numFmtId="0">
      <sharedItems containsSemiMixedTypes="0" containsString="0" containsNumber="1" containsInteger="1" minValue="0" maxValue="552411"/>
    </cacheField>
    <cacheField name="1979-01-01" numFmtId="0">
      <sharedItems containsSemiMixedTypes="0" containsString="0" containsNumber="1" containsInteger="1" minValue="0" maxValue="619069"/>
    </cacheField>
    <cacheField name="1978-01-01" numFmtId="0">
      <sharedItems containsSemiMixedTypes="0" containsString="0" containsNumber="1" containsInteger="1" minValue="0" maxValue="565126"/>
    </cacheField>
    <cacheField name="1977-01-01" numFmtId="0">
      <sharedItems containsSemiMixedTypes="0" containsString="0" containsNumber="1" containsInteger="1" minValue="0" maxValue="568934"/>
    </cacheField>
    <cacheField name="1976-01-01" numFmtId="0">
      <sharedItems containsSemiMixedTypes="0" containsString="0" containsNumber="1" containsInteger="1" minValue="0" maxValue="630446"/>
    </cacheField>
    <cacheField name="1975-01-01" numFmtId="0">
      <sharedItems containsSemiMixedTypes="0" containsString="0" containsNumber="1" containsInteger="1" minValue="0" maxValue="666718"/>
    </cacheField>
    <cacheField name="1974-01-01" numFmtId="0">
      <sharedItems containsSemiMixedTypes="0" containsString="0" containsNumber="1" containsInteger="1" minValue="0" maxValue="611387"/>
    </cacheField>
    <cacheField name="1973-01-01" numFmtId="0">
      <sharedItems containsSemiMixedTypes="0" containsString="0" containsNumber="1" containsInteger="1" minValue="0" maxValue="646764"/>
    </cacheField>
    <cacheField name="1972-01-01" numFmtId="0">
      <sharedItems containsSemiMixedTypes="0" containsString="0" containsNumber="1" containsInteger="1" minValue="0" maxValue="669746"/>
    </cacheField>
    <cacheField name="1971-01-01" numFmtId="0">
      <sharedItems containsSemiMixedTypes="0" containsString="0" containsNumber="1" containsInteger="1" minValue="0" maxValue="665072"/>
    </cacheField>
    <cacheField name="1970-01-012" numFmtId="0">
      <sharedItems containsSemiMixedTypes="0" containsString="0" containsNumber="1" containsInteger="1" minValue="0" maxValue="582381"/>
    </cacheField>
    <cacheField name="Division" numFmtId="0">
      <sharedItems count="9">
        <s v="6 East South Central"/>
        <s v="9 Pacific"/>
        <s v="8 Mountain"/>
        <s v="7 West South Central"/>
        <s v="1 New England"/>
        <s v="5 South Atlantic"/>
        <s v="3 East North Central"/>
        <s v="4 West North Central"/>
        <s v="2 Middle Atlantic"/>
      </sharedItems>
    </cacheField>
    <cacheField name="Fuel" numFmtId="0">
      <sharedItems count="17">
        <s v="Electricity"/>
        <s v="Natural Gas"/>
        <s v="Distillate"/>
        <s v="LPG"/>
        <s v="Kerosene"/>
        <s v="Wood"/>
        <s v="Geothermal" u="1"/>
        <s v="6 Steam Coal" u="1"/>
        <s v="Propane" u="1"/>
        <s v="3 Distillate" u="1"/>
        <s v="8 Kerosene" u="1"/>
        <e v="#VALUE!" u="1"/>
        <s v="2 Natural Gas" u="1"/>
        <s v="Solar" u="1"/>
        <e v="#N/A" u="1"/>
        <s v="1 Electricity" u="1"/>
        <s v="Coal"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bberke, Rosalie" refreshedDate="46079.601447106485" createdVersion="4" refreshedVersion="8" minRefreshableVersion="3" recordCount="306" xr:uid="{00000000-000A-0000-FFFF-FFFF06000000}">
  <cacheSource type="worksheet">
    <worksheetSource name="ExpTable"/>
  </cacheSource>
  <cacheFields count="63">
    <cacheField name="1date" numFmtId="0">
      <sharedItems/>
    </cacheField>
    <cacheField name="A" numFmtId="0">
      <sharedItems containsNonDate="0" containsString="0" containsBlank="1"/>
    </cacheField>
    <cacheField name="1970-01-01" numFmtId="0">
      <sharedItems/>
    </cacheField>
    <cacheField name="2021-01-01" numFmtId="0">
      <sharedItems containsNonDate="0" containsString="0" containsBlank="1"/>
    </cacheField>
    <cacheField name="Source" numFmtId="0">
      <sharedItems/>
    </cacheField>
    <cacheField name="date" numFmtId="0">
      <sharedItems/>
    </cacheField>
    <cacheField name="2024-01-01" numFmtId="0">
      <sharedItems containsSemiMixedTypes="0" containsString="0" containsNumber="1" minValue="0" maxValue="27443.7"/>
    </cacheField>
    <cacheField name="2023-01-01" numFmtId="0">
      <sharedItems containsSemiMixedTypes="0" containsString="0" containsNumber="1" minValue="0" maxValue="24439.8" count="273">
        <n v="4593.8"/>
        <n v="10932.2"/>
        <n v="2251.1999999999998"/>
        <n v="24439.8"/>
        <n v="2859.3"/>
        <n v="3751.2"/>
        <n v="775.8"/>
        <n v="390"/>
        <n v="20652"/>
        <n v="7996.7"/>
        <n v="1141.7"/>
        <n v="1082.5"/>
        <n v="6804.1"/>
        <n v="4741.3999999999996"/>
        <n v="1940.4"/>
        <n v="1848.9"/>
        <n v="3106.3"/>
        <n v="3666.4"/>
        <n v="1348.8"/>
        <n v="4333.2"/>
        <n v="5733.9"/>
        <n v="6130.3"/>
        <n v="3391.9"/>
        <n v="2452.6999999999998"/>
        <n v="4397.8"/>
        <n v="721.7"/>
        <n v="1195.2"/>
        <n v="2251.6"/>
        <n v="1310.5"/>
        <n v="5030.5"/>
        <n v="1015.8"/>
        <n v="11147.7"/>
        <n v="7593.1"/>
        <n v="557.9"/>
        <n v="7646.8"/>
        <n v="2877.1"/>
        <n v="2603.1"/>
        <n v="9472.2000000000007"/>
        <n v="809.2"/>
        <n v="4228.1000000000004"/>
        <n v="646.5"/>
        <n v="5041.3999999999996"/>
        <n v="24388.799999999999"/>
        <n v="1268.5"/>
        <n v="453.1"/>
        <n v="6145.5"/>
        <n v="4276.7"/>
        <n v="1437.9"/>
        <n v="3749.6"/>
        <n v="337.9"/>
        <n v="550.79999999999995"/>
        <n v="235.8"/>
        <n v="876.1"/>
        <n v="514.4"/>
        <n v="10120.700000000001"/>
        <n v="1653.1"/>
        <n v="886.8"/>
        <n v="192.1"/>
        <n v="172.3"/>
        <n v="464.9"/>
        <n v="2319.1999999999998"/>
        <n v="31.7"/>
        <n v="337.1"/>
        <n v="4207"/>
        <n v="1439"/>
        <n v="709.9"/>
        <n v="858.6"/>
        <n v="633.5"/>
        <n v="473.7"/>
        <n v="57"/>
        <n v="1242.9000000000001"/>
        <n v="2354.1999999999998"/>
        <n v="3270.8"/>
        <n v="1559.4"/>
        <n v="304.3"/>
        <n v="1579.3"/>
        <n v="224.8"/>
        <n v="494.4"/>
        <n v="858.8"/>
        <n v="148.1"/>
        <n v="2851.5"/>
        <n v="428.8"/>
        <n v="7010.6"/>
        <n v="1097"/>
        <n v="126.4"/>
        <n v="3531.4"/>
        <n v="887.3"/>
        <n v="739"/>
        <n v="3191.2"/>
        <n v="353.7"/>
        <n v="533.6"/>
        <n v="139.9"/>
        <n v="735.8"/>
        <n v="3477.7"/>
        <n v="1106.7"/>
        <n v="62.5"/>
        <n v="1252.9000000000001"/>
        <n v="1350.2"/>
        <n v="334.8"/>
        <n v="1418.6"/>
        <n v="185.3"/>
        <n v="3"/>
        <n v="233.2"/>
        <n v="0.4"/>
        <n v="0.8"/>
        <n v="19.3"/>
        <n v="3.8"/>
        <n v="1354.8"/>
        <n v="67.900000000000006"/>
        <n v="16.8"/>
        <n v="2.1"/>
        <n v="2.2000000000000002"/>
        <n v="0"/>
        <n v="20.7"/>
        <n v="11.9"/>
        <n v="30.3"/>
        <n v="22.8"/>
        <n v="0.5"/>
        <n v="16"/>
        <n v="754.5"/>
        <n v="385.4"/>
        <n v="1870.7"/>
        <n v="77"/>
        <n v="135.6"/>
        <n v="4.9000000000000004"/>
        <n v="11.3"/>
        <n v="2.5"/>
        <n v="9.6"/>
        <n v="511"/>
        <n v="664.2"/>
        <n v="0.2"/>
        <n v="2709"/>
        <n v="141.5"/>
        <n v="25.4"/>
        <n v="211.8"/>
        <n v="0.6"/>
        <n v="55.3"/>
        <n v="2164"/>
        <n v="365.8"/>
        <n v="12.7"/>
        <n v="15.1"/>
        <n v="7.4"/>
        <n v="283.39999999999998"/>
        <n v="330.1"/>
        <n v="121.8"/>
        <n v="38.1"/>
        <n v="113.7"/>
        <n v="3.7"/>
        <n v="115.4"/>
        <n v="13"/>
        <n v="162"/>
        <n v="109.2"/>
        <n v="749.3"/>
        <n v="282.3"/>
        <n v="292.60000000000002"/>
        <n v="64.8"/>
        <n v="1.2"/>
        <n v="234"/>
        <n v="217.7"/>
        <n v="24.7"/>
        <n v="165.6"/>
        <n v="576"/>
        <n v="307.3"/>
        <n v="405.5"/>
        <n v="157.1"/>
        <n v="161.4"/>
        <n v="56.8"/>
        <n v="230.1"/>
        <n v="206.5"/>
        <n v="312.3"/>
        <n v="795"/>
        <n v="575"/>
        <n v="142.19999999999999"/>
        <n v="406.8"/>
        <n v="181.2"/>
        <n v="85.8"/>
        <n v="81.8"/>
        <n v="354"/>
        <n v="117.1"/>
        <n v="128.4"/>
        <n v="792.3"/>
        <n v="531.20000000000005"/>
        <n v="115.7"/>
        <n v="492.2"/>
        <n v="160.19999999999999"/>
        <n v="70.099999999999994"/>
        <n v="493.2"/>
        <n v="59.7"/>
        <n v="135.30000000000001"/>
        <n v="85.1"/>
        <n v="151.69999999999999"/>
        <n v="456.4"/>
        <n v="58"/>
        <n v="174.2"/>
        <n v="399"/>
        <n v="226.8"/>
        <n v="92.5"/>
        <n v="572.29999999999995"/>
        <n v="99.1"/>
        <n v="23"/>
        <n v="0.3"/>
        <n v="2.9"/>
        <n v="2.8"/>
        <n v="0.9"/>
        <n v="8.1"/>
        <n v="6.9"/>
        <n v="0.1"/>
        <n v="70.5"/>
        <n v="9.3000000000000007"/>
        <n v="11.7"/>
        <n v="6"/>
        <n v="3.4"/>
        <n v="1.9"/>
        <n v="22.6"/>
        <n v="2"/>
        <n v="134.30000000000001"/>
        <n v="42.6"/>
        <n v="16.600000000000001"/>
        <n v="8.1999999999999993"/>
        <n v="62.6"/>
        <n v="1.1000000000000001"/>
        <n v="10.4"/>
        <n v="19.100000000000001"/>
        <n v="22.3"/>
        <n v="1.5"/>
        <n v="7.5"/>
        <n v="3.3"/>
        <n v="18.399999999999999"/>
        <n v="16.3"/>
        <n v="27"/>
        <n v="30.2"/>
        <n v="137.1"/>
        <n v="49.8"/>
        <n v="3.2"/>
        <n v="23.3"/>
        <n v="38"/>
        <n v="36.200000000000003"/>
        <n v="29.5"/>
        <n v="18.3"/>
        <n v="10"/>
        <n v="21.5"/>
        <n v="53.4"/>
        <n v="26.2"/>
        <n v="60.7"/>
        <n v="108.3"/>
        <n v="57.6"/>
        <n v="4.3"/>
        <n v="32.299999999999997"/>
        <n v="34.200000000000003"/>
        <n v="7.3"/>
        <n v="14.1"/>
        <n v="50"/>
        <n v="41"/>
        <n v="37.5"/>
        <n v="129.5"/>
        <n v="32.4"/>
        <n v="1.4"/>
        <n v="93.9"/>
        <n v="29"/>
        <n v="84.5"/>
        <n v="166.1"/>
        <n v="10.1"/>
        <n v="6.5"/>
        <n v="22.9"/>
        <n v="33.1"/>
        <n v="23.6"/>
        <n v="27.2"/>
        <n v="94.4"/>
        <n v="79.5"/>
        <n v="23.1"/>
        <n v="64.3"/>
        <n v="9.5"/>
        <n v="5466.1" u="1"/>
      </sharedItems>
    </cacheField>
    <cacheField name="2022-01-01" numFmtId="0">
      <sharedItems containsSemiMixedTypes="0" containsString="0" containsNumber="1" minValue="0" maxValue="23474.7"/>
    </cacheField>
    <cacheField name="2021-01-012" numFmtId="0">
      <sharedItems containsSemiMixedTypes="0" containsString="0" containsNumber="1" minValue="0" maxValue="20604.400000000001"/>
    </cacheField>
    <cacheField name="2020-01-01" numFmtId="0">
      <sharedItems containsSemiMixedTypes="0" containsString="0" containsNumber="1" minValue="0" maxValue="19413.3"/>
    </cacheField>
    <cacheField name="2019-01-01" numFmtId="0">
      <sharedItems containsSemiMixedTypes="0" containsString="0" containsNumber="1" minValue="0" maxValue="18287"/>
    </cacheField>
    <cacheField name="2018-01-01" numFmtId="0">
      <sharedItems containsSemiMixedTypes="0" containsString="0" containsNumber="1" minValue="0" maxValue="17609.599999999999"/>
    </cacheField>
    <cacheField name="2017-01-01" numFmtId="0">
      <sharedItems containsSemiMixedTypes="0" containsString="0" containsNumber="1" minValue="0" maxValue="16500.8"/>
    </cacheField>
    <cacheField name="2016-01-01" numFmtId="0">
      <sharedItems containsSemiMixedTypes="0" containsString="0" containsNumber="1" minValue="0" maxValue="16048.3"/>
    </cacheField>
    <cacheField name="2015-01-01" numFmtId="0">
      <sharedItems containsSemiMixedTypes="0" containsString="0" containsNumber="1" minValue="0" maxValue="16838.400000000001"/>
    </cacheField>
    <cacheField name="2014-01-01" numFmtId="0">
      <sharedItems containsSemiMixedTypes="0" containsString="0" containsNumber="1" minValue="0" maxValue="16715.8"/>
    </cacheField>
    <cacheField name="2013-01-01" numFmtId="0">
      <sharedItems containsSemiMixedTypes="0" containsString="0" containsNumber="1" minValue="0" maxValue="15926.1"/>
    </cacheField>
    <cacheField name="2012-01-01" numFmtId="0">
      <sharedItems containsSemiMixedTypes="0" containsString="0" containsNumber="1" minValue="0" maxValue="15087.7"/>
    </cacheField>
    <cacheField name="2011-01-01" numFmtId="0">
      <sharedItems containsSemiMixedTypes="0" containsString="0" containsNumber="1" minValue="0" maxValue="16142"/>
    </cacheField>
    <cacheField name="2010-01-01" numFmtId="0">
      <sharedItems containsSemiMixedTypes="0" containsString="0" containsNumber="1" minValue="0" maxValue="15905.9"/>
    </cacheField>
    <cacheField name="2009-01-01" numFmtId="0">
      <sharedItems containsSemiMixedTypes="0" containsString="0" containsNumber="1" minValue="0" maxValue="16074.3"/>
    </cacheField>
    <cacheField name="2008-01-01" numFmtId="0">
      <sharedItems containsSemiMixedTypes="0" containsString="0" containsNumber="1" minValue="0" maxValue="16712.3"/>
    </cacheField>
    <cacheField name="2007-01-01" numFmtId="0">
      <sharedItems containsSemiMixedTypes="0" containsString="0" containsNumber="1" minValue="0" maxValue="15418.6"/>
    </cacheField>
    <cacheField name="2006-01-01" numFmtId="0">
      <sharedItems containsSemiMixedTypes="0" containsString="0" containsNumber="1" minValue="0" maxValue="16307.4"/>
    </cacheField>
    <cacheField name="2005-01-01" numFmtId="0">
      <sharedItems containsSemiMixedTypes="0" containsString="0" containsNumber="1" minValue="0" maxValue="13831.8"/>
    </cacheField>
    <cacheField name="2004-01-01" numFmtId="0">
      <sharedItems containsSemiMixedTypes="0" containsString="0" containsNumber="1" minValue="0" maxValue="11707.1"/>
    </cacheField>
    <cacheField name="2003-01-01" numFmtId="0">
      <sharedItems containsSemiMixedTypes="0" containsString="0" containsNumber="1" minValue="0" maxValue="11111.3"/>
    </cacheField>
    <cacheField name="2002-01-01" numFmtId="0">
      <sharedItems containsSemiMixedTypes="0" containsString="0" containsNumber="1" minValue="0" maxValue="9778.2999999999993"/>
    </cacheField>
    <cacheField name="2001-01-01" numFmtId="0">
      <sharedItems containsSemiMixedTypes="0" containsString="0" containsNumber="1" minValue="0" maxValue="10399.299999999999"/>
    </cacheField>
    <cacheField name="2000-01-01" numFmtId="0">
      <sharedItems containsSemiMixedTypes="0" containsString="0" containsNumber="1" minValue="0" maxValue="9304.7999999999993"/>
    </cacheField>
    <cacheField name="1999-01-01" numFmtId="0">
      <sharedItems containsSemiMixedTypes="0" containsString="0" containsNumber="1" minValue="0" maxValue="8201.2000000000007"/>
    </cacheField>
    <cacheField name="1998-01-01" numFmtId="0">
      <sharedItems containsSemiMixedTypes="0" containsString="0" containsNumber="1" minValue="0" maxValue="8448.2000000000007"/>
    </cacheField>
    <cacheField name="1997-01-01" numFmtId="0">
      <sharedItems containsSemiMixedTypes="0" containsString="0" containsNumber="1" minValue="0" maxValue="8405.4"/>
    </cacheField>
    <cacheField name="1996-01-01" numFmtId="0">
      <sharedItems containsSemiMixedTypes="0" containsString="0" containsNumber="1" minValue="0" maxValue="8088"/>
    </cacheField>
    <cacheField name="1995-01-01" numFmtId="0">
      <sharedItems containsSemiMixedTypes="0" containsString="0" containsNumber="1" minValue="0" maxValue="7983.3"/>
    </cacheField>
    <cacheField name="1994-01-01" numFmtId="0">
      <sharedItems containsSemiMixedTypes="0" containsString="0" containsNumber="1" minValue="0" maxValue="7868.9"/>
    </cacheField>
    <cacheField name="1993-01-01" numFmtId="0">
      <sharedItems containsSemiMixedTypes="0" containsString="0" containsNumber="1" minValue="0" maxValue="7613.1"/>
    </cacheField>
    <cacheField name="1992-01-01" numFmtId="0">
      <sharedItems containsSemiMixedTypes="0" containsString="0" containsNumber="1" minValue="0" maxValue="7543.7"/>
    </cacheField>
    <cacheField name="1991-01-01" numFmtId="0">
      <sharedItems containsSemiMixedTypes="0" containsString="0" containsNumber="1" minValue="0" maxValue="7120.4"/>
    </cacheField>
    <cacheField name="1990-01-01" numFmtId="0">
      <sharedItems containsSemiMixedTypes="0" containsString="0" containsNumber="1" minValue="0" maxValue="6646.5"/>
    </cacheField>
    <cacheField name="1989-01-01" numFmtId="0">
      <sharedItems containsSemiMixedTypes="0" containsString="0" containsNumber="1" minValue="0" maxValue="6080"/>
    </cacheField>
    <cacheField name="1988-01-01" numFmtId="0">
      <sharedItems containsSemiMixedTypes="0" containsString="0" containsNumber="1" minValue="0" maxValue="5518"/>
    </cacheField>
    <cacheField name="1987-01-01" numFmtId="0">
      <sharedItems containsSemiMixedTypes="0" containsString="0" containsNumber="1" minValue="0" maxValue="5009"/>
    </cacheField>
    <cacheField name="1986-01-01" numFmtId="0">
      <sharedItems containsSemiMixedTypes="0" containsString="0" containsNumber="1" minValue="0" maxValue="4984.7"/>
    </cacheField>
    <cacheField name="1985-01-01" numFmtId="0">
      <sharedItems containsSemiMixedTypes="0" containsString="0" containsNumber="1" minValue="0" maxValue="5381.8"/>
    </cacheField>
    <cacheField name="1984-01-01" numFmtId="0">
      <sharedItems containsSemiMixedTypes="0" containsString="0" containsNumber="1" minValue="0" maxValue="5043"/>
    </cacheField>
    <cacheField name="1983-01-01" numFmtId="0">
      <sharedItems containsSemiMixedTypes="0" containsString="0" containsNumber="1" minValue="0" maxValue="4619.8999999999996"/>
    </cacheField>
    <cacheField name="1982-01-01" numFmtId="0">
      <sharedItems containsSemiMixedTypes="0" containsString="0" containsNumber="1" minValue="0" maxValue="4402.8999999999996"/>
    </cacheField>
    <cacheField name="1981-01-01" numFmtId="0">
      <sharedItems containsSemiMixedTypes="0" containsString="0" containsNumber="1" minValue="0" maxValue="3601.8"/>
    </cacheField>
    <cacheField name="1980-01-01" numFmtId="0">
      <sharedItems containsSemiMixedTypes="0" containsString="0" containsNumber="1" minValue="0" maxValue="3049.5"/>
    </cacheField>
    <cacheField name="1979-01-01" numFmtId="0">
      <sharedItems containsSemiMixedTypes="0" containsString="0" containsNumber="1" minValue="0" maxValue="2343"/>
    </cacheField>
    <cacheField name="1978-01-01" numFmtId="0">
      <sharedItems containsSemiMixedTypes="0" containsString="0" containsNumber="1" minValue="0" maxValue="2208.9"/>
    </cacheField>
    <cacheField name="1977-01-01" numFmtId="0">
      <sharedItems containsSemiMixedTypes="0" containsString="0" containsNumber="1" minValue="0" maxValue="1971.3"/>
    </cacheField>
    <cacheField name="1976-01-01" numFmtId="0">
      <sharedItems containsSemiMixedTypes="0" containsString="0" containsNumber="1" minValue="0" maxValue="1746.2"/>
    </cacheField>
    <cacheField name="1975-01-01" numFmtId="0">
      <sharedItems containsSemiMixedTypes="0" containsString="0" containsNumber="1" minValue="0" maxValue="1612.8"/>
    </cacheField>
    <cacheField name="1974-01-01" numFmtId="0">
      <sharedItems containsSemiMixedTypes="0" containsString="0" containsNumber="1" minValue="0" maxValue="1441"/>
    </cacheField>
    <cacheField name="1973-01-01" numFmtId="0">
      <sharedItems containsSemiMixedTypes="0" containsString="0" containsNumber="1" minValue="0" maxValue="1146.2"/>
    </cacheField>
    <cacheField name="1972-01-01" numFmtId="0">
      <sharedItems containsSemiMixedTypes="0" containsString="0" containsNumber="1" minValue="0" maxValue="1017.2"/>
    </cacheField>
    <cacheField name="1971-01-01" numFmtId="0">
      <sharedItems containsSemiMixedTypes="0" containsString="0" containsNumber="1" minValue="0" maxValue="903.8"/>
    </cacheField>
    <cacheField name="1970-01-012" numFmtId="0">
      <sharedItems containsSemiMixedTypes="0" containsString="0" containsNumber="1" minValue="0" maxValue="797.6"/>
    </cacheField>
    <cacheField name="Division" numFmtId="0">
      <sharedItems count="9">
        <s v="6 East South Central"/>
        <s v="8 Mountain"/>
        <s v="7 West South Central"/>
        <s v="9 Pacific"/>
        <s v="1 New England"/>
        <s v="5 South Atlantic"/>
        <s v="3 East North Central"/>
        <s v="4 West North Central"/>
        <s v="2 Middle Atlantic"/>
      </sharedItems>
    </cacheField>
    <cacheField name="Fuel" numFmtId="0">
      <sharedItems count="16">
        <s v="Electricity"/>
        <s v="Natural Gas"/>
        <s v="Distillate"/>
        <s v="LPG"/>
        <s v="Kerosene"/>
        <s v="Wood"/>
        <s v="6 Steam Coal" u="1"/>
        <s v="3 Distillate" u="1"/>
        <s v="8 Kerosene" u="1"/>
        <e v="#VALUE!" u="1"/>
        <s v="2 Natural Gas" u="1"/>
        <s v="Solar" u="1"/>
        <s v="Geothermal" u="1"/>
        <e v="#N/A" u="1"/>
        <s v="1 Electricity" u="1"/>
        <s v="Coal" u="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bbohlke, Rosalie" refreshedDate="46083.561244212964" createdVersion="1" refreshedVersion="8" recordCount="74366" xr:uid="{BBEB13B3-E730-4578-B3E5-1437A6F949FE}">
  <cacheSource type="external" connectionId="79"/>
  <cacheFields count="10">
    <cacheField name="ENDUSE" numFmtId="0" sqlType="12">
      <sharedItems count="48">
        <s v="HT"/>
        <s v="CL"/>
        <s v="CW"/>
        <s v="DW"/>
        <s v="HW"/>
        <s v="CK"/>
        <s v="DR"/>
        <s v="RF"/>
        <s v="FZ"/>
        <s v="LT"/>
        <s v="FF"/>
        <s v="TVS"/>
        <s v="STB"/>
        <s v="HTS"/>
        <s v="OTT"/>
        <s v="VGC"/>
        <s v="DPC"/>
        <s v="LPC"/>
        <s v="MON"/>
        <s v="NET"/>
        <s v="BAT"/>
        <s v="CFN"/>
        <s v="COF"/>
        <s v="DEH"/>
        <s v="MCO"/>
        <s v="PLP"/>
        <s v="PLH"/>
        <s v="SEC"/>
        <s v="SPA"/>
        <s v="WCL"/>
        <s v="SPK"/>
        <s v="PHN"/>
        <s v="TAB"/>
        <s v="KIT"/>
        <s v="EO"/>
        <s v="OA"/>
        <s v="SH"/>
        <s v="HS"/>
        <s v="SQ"/>
        <s v="ST"/>
        <s v="SF"/>
        <s v="FP"/>
        <s v="HSHE"/>
        <s v="HSHN"/>
        <s v="HSHA"/>
        <s v="CSHE"/>
        <s v="CSHN"/>
        <s v="CSHA"/>
      </sharedItems>
    </cacheField>
    <cacheField name="CDIV" numFmtId="0" sqlType="4">
      <sharedItems containsSemiMixedTypes="0" containsString="0" containsNumber="1" containsInteger="1" minValue="1" maxValue="11" count="11">
        <n v="1"/>
        <n v="2"/>
        <n v="3"/>
        <n v="4"/>
        <n v="5"/>
        <n v="6"/>
        <n v="7"/>
        <n v="8"/>
        <n v="9"/>
        <n v="10"/>
        <n v="11"/>
      </sharedItems>
    </cacheField>
    <cacheField name="BLDG" numFmtId="0" sqlType="4">
      <sharedItems containsSemiMixedTypes="0" containsString="0" containsNumber="1" containsInteger="1" minValue="1" maxValue="3" count="3">
        <n v="1"/>
        <n v="2"/>
        <n v="3"/>
      </sharedItems>
    </cacheField>
    <cacheField name="FUEL" numFmtId="0" sqlType="12">
      <sharedItems count="8">
        <s v="EL"/>
        <s v="GS"/>
        <s v="LG"/>
        <s v="DS"/>
        <s v="WD"/>
        <s v="SL"/>
        <s v="0"/>
        <s v="NG"/>
      </sharedItems>
    </cacheField>
    <cacheField name="EQPCLASS" numFmtId="0" sqlType="12">
      <sharedItems count="41">
        <s v="ELEC_RAD"/>
        <s v="ELEC_HP"/>
        <s v="NG_FA"/>
        <s v="NG_RAD"/>
        <s v="LPG_FA"/>
        <s v="DIST_FA"/>
        <s v="DIST_RAD"/>
        <s v="WOOD_HT"/>
        <s v="GEO_HP"/>
        <s v="NG_HP"/>
        <s v="ROOM_AIR"/>
        <s v="CENT_AIR"/>
        <s v="CL_WASH"/>
        <s v="DS_WASH"/>
        <s v="NG_WH"/>
        <s v="ELEC_WH"/>
        <s v="DIST_WH"/>
        <s v="LPG_WH"/>
        <s v="SOLAR_WH"/>
        <s v="SOL"/>
        <s v="NG_STV"/>
        <s v="LPG_STV"/>
        <s v="ELEC_STV"/>
        <s v="NG_DRY"/>
        <s v="ELEC_DRY"/>
        <s v="REFR"/>
        <s v="FREZ"/>
        <s v="GSL"/>
        <s v="REF"/>
        <s v="LFL"/>
        <s v="EXT"/>
        <s v="FF"/>
        <s v="TV&amp;R"/>
        <s v="PC&amp;R"/>
        <s v="MEL"/>
        <s v="GS"/>
        <s v="LG"/>
        <s v="DS"/>
        <s v="EL"/>
        <s v="WD"/>
        <s v="0"/>
      </sharedItems>
    </cacheField>
    <cacheField name="YEAR" numFmtId="0" sqlType="4">
      <sharedItems containsSemiMixedTypes="0" containsString="0" containsNumber="1" containsInteger="1" minValue="1990" maxValue="2050" count="61">
        <n v="2020"/>
        <n v="2021"/>
        <n v="2022"/>
        <n v="2023"/>
        <n v="2024"/>
        <n v="2025"/>
        <n v="2026"/>
        <n v="2027"/>
        <n v="2028"/>
        <n v="2029"/>
        <n v="2030"/>
        <n v="2031"/>
        <n v="2032"/>
        <n v="2033"/>
        <n v="2034"/>
        <n v="2035"/>
        <n v="2036"/>
        <n v="2037"/>
        <n v="2038"/>
        <n v="2039"/>
        <n v="2040"/>
        <n v="2041"/>
        <n v="2042"/>
        <n v="2043"/>
        <n v="2044"/>
        <n v="2045"/>
        <n v="2046"/>
        <n v="2047"/>
        <n v="2048"/>
        <n v="2049"/>
        <n v="2050"/>
        <n v="1990"/>
        <n v="1991"/>
        <n v="1992"/>
        <n v="1993"/>
        <n v="1994"/>
        <n v="1995"/>
        <n v="1996"/>
        <n v="1997"/>
        <n v="1998"/>
        <n v="1999"/>
        <n v="2000"/>
        <n v="2001"/>
        <n v="2002"/>
        <n v="2003"/>
        <n v="2004"/>
        <n v="2005"/>
        <n v="2006"/>
        <n v="2007"/>
        <n v="2008"/>
        <n v="2009"/>
        <n v="2010"/>
        <n v="2011"/>
        <n v="2012"/>
        <n v="2013"/>
        <n v="2014"/>
        <n v="2015"/>
        <n v="2016"/>
        <n v="2017"/>
        <n v="2018"/>
        <n v="2019"/>
      </sharedItems>
    </cacheField>
    <cacheField name="EQSTOCK" numFmtId="0" sqlType="8">
      <sharedItems containsSemiMixedTypes="0" containsString="0" containsNumber="1" minValue="0" maxValue="712876160"/>
    </cacheField>
    <cacheField name="CONSUMPTION" numFmtId="0" sqlType="4">
      <sharedItems containsSemiMixedTypes="0" containsString="0" containsNumber="1" containsInteger="1" minValue="0" maxValue="873341568"/>
    </cacheField>
    <cacheField name="HOUSEHOLDS" numFmtId="0" sqlType="4">
      <sharedItems containsString="0" containsBlank="1" containsNumber="1" containsInteger="1" minValue="0" maxValue="25427272"/>
    </cacheField>
    <cacheField name="BULBTYPE" numFmtId="0" sqlType="12">
      <sharedItems containsBlank="1" count="8">
        <m/>
        <s v="HAL"/>
        <s v="CFL"/>
        <s v="LED"/>
        <s v="INC"/>
        <s v="T12"/>
        <s v="T-8"/>
        <s v="HPS"/>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Dubbohlke, Rosalie" refreshedDate="46083.561506481485" createdVersion="1" refreshedVersion="8" recordCount="93393" xr:uid="{53084953-4638-418A-B84A-DE4DBE4B98D6}">
  <cacheSource type="external" connectionId="81"/>
  <cacheFields count="36">
    <cacheField name="ENDUSE" numFmtId="0" sqlType="12">
      <sharedItems count="10">
        <s v="HEAT"/>
        <s v="COOL"/>
        <s v="CWAS"/>
        <s v="DWAS"/>
        <s v="HOTW"/>
        <s v="COOK"/>
        <s v="DRYE"/>
        <s v="FRID"/>
        <s v="FREE"/>
        <s v="LIGHTING"/>
      </sharedItems>
    </cacheField>
    <cacheField name="CDIV" numFmtId="0" sqlType="4">
      <sharedItems containsSemiMixedTypes="0" containsString="0" containsNumber="1" containsInteger="1" minValue="1" maxValue="9" count="9">
        <n v="1"/>
        <n v="2"/>
        <n v="3"/>
        <n v="4"/>
        <n v="5"/>
        <n v="6"/>
        <n v="7"/>
        <n v="8"/>
        <n v="9"/>
      </sharedItems>
    </cacheField>
    <cacheField name="BLDG" numFmtId="0" sqlType="4">
      <sharedItems containsSemiMixedTypes="0" containsString="0" containsNumber="1" containsInteger="1" minValue="1" maxValue="3" count="3">
        <n v="1"/>
        <n v="2"/>
        <n v="3"/>
      </sharedItems>
    </cacheField>
    <cacheField name="FUEL" numFmtId="0" sqlType="12">
      <sharedItems count="5">
        <s v="EL"/>
        <s v="GS"/>
        <s v="LG"/>
        <s v="DS"/>
        <s v="WD"/>
      </sharedItems>
    </cacheField>
    <cacheField name="EQPCLASS" numFmtId="0" sqlType="12">
      <sharedItems count="30">
        <s v="ELEC_RAD"/>
        <s v="ELEC_HP"/>
        <s v="NG_FA"/>
        <s v="NG_RAD"/>
        <s v="LPG_FA"/>
        <s v="DIST_FA"/>
        <s v="DIST_RAD"/>
        <s v="WOOD_HT"/>
        <s v="GEO_HP"/>
        <s v="NG_HP"/>
        <s v="ROOM_AIR"/>
        <s v="CENT_AIR"/>
        <s v="CL_WASH"/>
        <s v="DS_WASH"/>
        <s v="NG_WH"/>
        <s v="ELEC_WH"/>
        <s v="DIST_WH"/>
        <s v="LPG_WH"/>
        <s v="SOLAR_WH"/>
        <s v="NG_STV"/>
        <s v="LPG_STV"/>
        <s v="ELEC_STV"/>
        <s v="NG_DRY"/>
        <s v="ELEC_DRY"/>
        <s v="REFR"/>
        <s v="FREZ"/>
        <s v="GSL"/>
        <s v="REF"/>
        <s v="LFL"/>
        <s v="EXT"/>
      </sharedItems>
    </cacheField>
    <cacheField name="EQPTYPE" numFmtId="0" sqlType="12">
      <sharedItems count="100">
        <s v="ELEC_RAD2"/>
        <s v="ELEC_HP1"/>
        <s v="ELEC_HP2"/>
        <s v="ELEC_HP3"/>
        <s v="ELEC_HP4"/>
        <s v="NG_FA1"/>
        <s v="NG_FA2"/>
        <s v="NG_FA3"/>
        <s v="NG_FA4"/>
        <s v="NG_RAD1"/>
        <s v="NG_RAD2"/>
        <s v="NG_RAD3"/>
        <s v="NG_RAD4"/>
        <s v="LPG_FA1"/>
        <s v="LPG_FA2"/>
        <s v="LPG_FA3"/>
        <s v="LPG_FA4"/>
        <s v="DIST_FA1"/>
        <s v="DIST_FA3"/>
        <s v="DIST_FA4"/>
        <s v="DIST_RAD1"/>
        <s v="DIST_RAD3"/>
        <s v="DIST_RAD4"/>
        <s v="WOOD_HT2"/>
        <s v="WOOD_HT4"/>
        <s v="GEO_HP1"/>
        <s v="GEO_HP2"/>
        <s v="GEO_HP3"/>
        <s v="GEO_HP4"/>
        <s v="NG_HP2"/>
        <s v="ROOM_AIR1"/>
        <s v="ROOM_AIR3"/>
        <s v="ROOM_AIR4"/>
        <s v="CENT_AIR1"/>
        <s v="CENT_AIR2"/>
        <s v="CENT_AIR3"/>
        <s v="CENT_AIR4"/>
        <s v="CL_WASH_T1"/>
        <s v="CL_WASH_T3"/>
        <s v="CL_WASH_T4"/>
        <s v="CL_WASH_F1"/>
        <s v="CL_WASH_F3"/>
        <s v="CL_WASH_F4"/>
        <s v="DS_WASH1"/>
        <s v="DS_WASH3"/>
        <s v="DS_WASH4"/>
        <s v="NG_WH1"/>
        <s v="NG_WH3"/>
        <s v="NG_WH4"/>
        <s v="ELEC_WH1"/>
        <s v="ELEC_WH4"/>
        <s v="ELEC_WH6"/>
        <s v="ELEC_WH7"/>
        <s v="ELEC_WH8"/>
        <s v="DIST_WH1"/>
        <s v="DIST_WH2"/>
        <s v="DIST_WH4"/>
        <s v="LPG_WH1"/>
        <s v="LPG_WH3"/>
        <s v="LPG_WH4"/>
        <s v="SOLAR_WH2"/>
        <s v="NG_STV2"/>
        <s v="NG_STV4"/>
        <s v="LPG_STV2"/>
        <s v="LPG_STV4"/>
        <s v="ELEC_STV2"/>
        <s v="ELEC_STV3"/>
        <s v="ELEC_STV4"/>
        <s v="NG_DRY1"/>
        <s v="NG_DRY3"/>
        <s v="NG_DRY4"/>
        <s v="ELEC_DRY1"/>
        <s v="ELEC_DRY3"/>
        <s v="ELEC_DRY4"/>
        <s v="REFR_TF1"/>
        <s v="REFR_TF2"/>
        <s v="REFR_TF3"/>
        <s v="REFR_TF4"/>
        <s v="REFR_SF1"/>
        <s v="REFR_SF2"/>
        <s v="REFR_SF3"/>
        <s v="REFR_SF4"/>
        <s v="REFR_BF1"/>
        <s v="REFR_BF2"/>
        <s v="REFR_BF3"/>
        <s v="REFR_BF4"/>
        <s v="FREZ_C1"/>
        <s v="FREZ_C3"/>
        <s v="FREZ_C4"/>
        <s v="FREZ_U1"/>
        <s v="FREZ_U2"/>
        <s v="FREZ_U3"/>
        <s v="FREZ_U4"/>
        <s v="HAL"/>
        <s v="CFL"/>
        <s v="LED"/>
        <s v="INC"/>
        <s v="T12"/>
        <s v="T-8"/>
        <s v="HPS"/>
      </sharedItems>
    </cacheField>
    <cacheField name="YEAR" numFmtId="0" sqlType="4">
      <sharedItems containsSemiMixedTypes="0" containsString="0" containsNumber="1" containsInteger="1" minValue="2021" maxValue="2050" count="30">
        <n v="2021"/>
        <n v="2022"/>
        <n v="2023"/>
        <n v="2024"/>
        <n v="2025"/>
        <n v="2026"/>
        <n v="2027"/>
        <n v="2028"/>
        <n v="2029"/>
        <n v="2030"/>
        <n v="2031"/>
        <n v="2032"/>
        <n v="2033"/>
        <n v="2034"/>
        <n v="2035"/>
        <n v="2036"/>
        <n v="2037"/>
        <n v="2038"/>
        <n v="2039"/>
        <n v="2040"/>
        <n v="2041"/>
        <n v="2042"/>
        <n v="2043"/>
        <n v="2044"/>
        <n v="2045"/>
        <n v="2046"/>
        <n v="2047"/>
        <n v="2048"/>
        <n v="2049"/>
        <n v="2050"/>
      </sharedItems>
    </cacheField>
    <cacheField name="NEWEFF" numFmtId="0" sqlType="8">
      <sharedItems containsSemiMixedTypes="0" containsString="0" containsNumber="1" minValue="0" maxValue="495.22109999999998"/>
    </cacheField>
    <cacheField name="EXEFF" numFmtId="0" sqlType="8">
      <sharedItems containsSemiMixedTypes="0" containsString="0" containsNumber="1" minValue="0.1188" maxValue="632.48329999999999"/>
    </cacheField>
    <cacheField name="NEWPURCHASE" numFmtId="0" sqlType="8">
      <sharedItems containsSemiMixedTypes="0" containsString="0" containsNumber="1" containsInteger="1" minValue="0" maxValue="10414510"/>
    </cacheField>
    <cacheField name="REPPURCHASE" numFmtId="0" sqlType="8">
      <sharedItems containsSemiMixedTypes="0" containsString="0" containsNumber="1" containsInteger="1" minValue="-118" maxValue="60118316"/>
    </cacheField>
    <cacheField name="NEWINVEST" numFmtId="0" sqlType="8">
      <sharedItems containsSemiMixedTypes="0" containsString="0" containsNumber="1" containsInteger="1" minValue="0" maxValue="761211840"/>
    </cacheField>
    <cacheField name="REPINVEST" numFmtId="0" sqlType="8">
      <sharedItems containsSemiMixedTypes="0" containsString="0" containsNumber="1" containsInteger="1" minValue="-759714" maxValue="1696578048"/>
    </cacheField>
    <cacheField name="NEWFEDSUB" numFmtId="0" sqlType="4">
      <sharedItems containsSemiMixedTypes="0" containsString="0" containsNumber="1" containsInteger="1" minValue="0" maxValue="4326182"/>
    </cacheField>
    <cacheField name="REPFEDSUB" numFmtId="0" sqlType="4">
      <sharedItems containsSemiMixedTypes="0" containsString="0" containsNumber="1" containsInteger="1" minValue="0" maxValue="263657568"/>
    </cacheField>
    <cacheField name="NEWNFDSUB" numFmtId="0" sqlType="4">
      <sharedItems containsSemiMixedTypes="0" containsString="0" containsNumber="1" containsInteger="1" minValue="0" maxValue="32835258"/>
    </cacheField>
    <cacheField name="REPNFDSUB" numFmtId="0" sqlType="4">
      <sharedItems containsSemiMixedTypes="0" containsString="0" containsNumber="1" containsInteger="1" minValue="0" maxValue="81760920"/>
    </cacheField>
    <cacheField name="NON_IECC09" numFmtId="0" sqlType="4">
      <sharedItems containsSemiMixedTypes="0" containsString="0" containsNumber="1" containsInteger="1" minValue="0" maxValue="67229"/>
    </cacheField>
    <cacheField name="IECC2009" numFmtId="0" sqlType="4">
      <sharedItems containsSemiMixedTypes="0" containsString="0" containsNumber="1" containsInteger="1" minValue="0" maxValue="128841"/>
    </cacheField>
    <cacheField name="ESTAR" numFmtId="0" sqlType="4">
      <sharedItems containsSemiMixedTypes="0" containsString="0" containsNumber="1" containsInteger="1" minValue="0" maxValue="73773"/>
    </cacheField>
    <cacheField name="IECC+40%" numFmtId="0" sqlType="4">
      <sharedItems containsString="0" containsBlank="1" containsNumber="1" containsInteger="1" minValue="0" maxValue="38742"/>
    </cacheField>
    <cacheField name="BEST" numFmtId="0" sqlType="4">
      <sharedItems containsString="0" containsBlank="1" containsNumber="1" containsInteger="1" minValue="0" maxValue="33220"/>
    </cacheField>
    <cacheField name="I_NON_IECC09" numFmtId="0" sqlType="4">
      <sharedItems containsString="0" containsBlank="1" containsNumber="1" containsInteger="1" minValue="0" maxValue="0" count="2">
        <n v="0"/>
        <m/>
      </sharedItems>
    </cacheField>
    <cacheField name="I_IECC2009" numFmtId="0" sqlType="4">
      <sharedItems containsString="0" containsBlank="1" containsNumber="1" containsInteger="1" minValue="0" maxValue="1129640320"/>
    </cacheField>
    <cacheField name="I_ESTAR" numFmtId="0" sqlType="4">
      <sharedItems containsString="0" containsBlank="1" containsNumber="1" containsInteger="1" minValue="0" maxValue="698309376"/>
    </cacheField>
    <cacheField name="I_IECC+40%" numFmtId="0" sqlType="4">
      <sharedItems containsString="0" containsBlank="1" containsNumber="1" containsInteger="1" minValue="0" maxValue="553938816"/>
    </cacheField>
    <cacheField name="I_BEST" numFmtId="0" sqlType="4">
      <sharedItems containsString="0" containsBlank="1" containsNumber="1" containsInteger="1" minValue="0" maxValue="518252896"/>
    </cacheField>
    <cacheField name="S_NON_IECC09" numFmtId="0" sqlType="4">
      <sharedItems containsString="0" containsBlank="1" containsNumber="1" containsInteger="1" minValue="0" maxValue="0" count="2">
        <n v="0"/>
        <m/>
      </sharedItems>
    </cacheField>
    <cacheField name="S_IECC2009" numFmtId="0" sqlType="4">
      <sharedItems containsString="0" containsBlank="1" containsNumber="1" containsInteger="1" minValue="0" maxValue="0" count="2">
        <n v="0"/>
        <m/>
      </sharedItems>
    </cacheField>
    <cacheField name="S_ESTAR" numFmtId="0" sqlType="4">
      <sharedItems containsString="0" containsBlank="1" containsNumber="1" containsInteger="1" minValue="0" maxValue="0" count="2">
        <n v="0"/>
        <m/>
      </sharedItems>
    </cacheField>
    <cacheField name="S_IECC+40%" numFmtId="0" sqlType="4">
      <sharedItems containsString="0" containsBlank="1" containsNumber="1" containsInteger="1" minValue="0" maxValue="96857504"/>
    </cacheField>
    <cacheField name="S_BEST" numFmtId="0" sqlType="4">
      <sharedItems containsString="0" containsBlank="1" containsNumber="1" containsInteger="1" minValue="0" maxValue="66439996"/>
    </cacheField>
    <cacheField name="TOTPURCHASE" numFmtId="0" formula="NEWPURCHASE+REPPURCHASE" databaseField="0"/>
    <cacheField name="TOTSUBSIDY" numFmtId="0" formula="NEWFEDSUB+REPFEDSUB+NEWNFDSUB+REPNFDSUB" databaseField="0"/>
    <cacheField name="TOTINVEST" numFmtId="0" formula="NEWINVEST+REPINVEST" databaseField="0"/>
    <cacheField name="TotalPurchase" numFmtId="0" formula="NEWPURCHASE+REPPURCHAS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n v="2209.987866034769"/>
    <m/>
    <m/>
    <n v="2171.3951423487374"/>
    <m/>
    <m/>
    <m/>
    <n v="2094.15450523351"/>
    <m/>
    <m/>
    <m/>
    <n v="2441.2267199809812"/>
    <m/>
    <m/>
    <m/>
    <n v="2138.1394984657973"/>
    <m/>
    <m/>
    <m/>
    <n v="2151.1570809890077"/>
    <m/>
    <m/>
    <m/>
    <m/>
    <m/>
    <n v="2392"/>
    <m/>
    <m/>
    <m/>
    <m/>
    <n v="2061.3675977585162"/>
  </r>
  <r>
    <x v="0"/>
    <x v="1"/>
    <n v="998.27404201908428"/>
    <m/>
    <m/>
    <n v="1080.0035224992916"/>
    <m/>
    <m/>
    <m/>
    <n v="908.12966424151193"/>
    <m/>
    <m/>
    <m/>
    <n v="1179.1550959772269"/>
    <m/>
    <m/>
    <m/>
    <n v="929.30882060290674"/>
    <m/>
    <m/>
    <m/>
    <n v="936.90779673316524"/>
    <m/>
    <m/>
    <m/>
    <m/>
    <m/>
    <n v="968"/>
    <m/>
    <m/>
    <m/>
    <m/>
    <n v="958.57093894879995"/>
  </r>
  <r>
    <x v="0"/>
    <x v="2"/>
    <n v="968.09094444590926"/>
    <m/>
    <m/>
    <n v="824.600747179221"/>
    <m/>
    <m/>
    <m/>
    <n v="988.80726648722577"/>
    <m/>
    <m/>
    <m/>
    <n v="976.94176570458399"/>
    <m/>
    <m/>
    <m/>
    <n v="940.41323877560387"/>
    <m/>
    <m/>
    <m/>
    <n v="906.05528905356346"/>
    <m/>
    <m/>
    <m/>
    <m/>
    <m/>
    <n v="1321"/>
    <m/>
    <m/>
    <m/>
    <m/>
    <n v="1150.141171757643"/>
  </r>
  <r>
    <x v="1"/>
    <x v="0"/>
    <n v="2281.3003441876131"/>
    <m/>
    <m/>
    <n v="2251.8972940332301"/>
    <m/>
    <m/>
    <m/>
    <n v="2136.0975671718852"/>
    <m/>
    <m/>
    <m/>
    <n v="2358.7805924515555"/>
    <m/>
    <m/>
    <m/>
    <n v="2058.8973989476463"/>
    <m/>
    <m/>
    <m/>
    <n v="2149.6577550215611"/>
    <m/>
    <m/>
    <m/>
    <m/>
    <m/>
    <n v="2322"/>
    <m/>
    <m/>
    <m/>
    <m/>
    <n v="2048.9941447918955"/>
  </r>
  <r>
    <x v="1"/>
    <x v="1"/>
    <n v="1072.1588167016239"/>
    <m/>
    <m/>
    <n v="980.84618040600765"/>
    <m/>
    <m/>
    <m/>
    <n v="885.61286851356328"/>
    <m/>
    <m/>
    <m/>
    <n v="1084.2657770804929"/>
    <m/>
    <m/>
    <m/>
    <n v="860.60094351894838"/>
    <m/>
    <m/>
    <m/>
    <n v="882.83719296471247"/>
    <m/>
    <m/>
    <m/>
    <m/>
    <m/>
    <n v="934"/>
    <m/>
    <m/>
    <m/>
    <m/>
    <n v="896.87781699338279"/>
  </r>
  <r>
    <x v="1"/>
    <x v="2"/>
    <n v="890.47845400155154"/>
    <m/>
    <m/>
    <n v="971.72373957857246"/>
    <m/>
    <m/>
    <m/>
    <n v="958.49684737740699"/>
    <m/>
    <m/>
    <m/>
    <n v="1046.506839680193"/>
    <m/>
    <m/>
    <m/>
    <n v="755.03387920312093"/>
    <m/>
    <m/>
    <m/>
    <n v="979.8290560131868"/>
    <m/>
    <m/>
    <m/>
    <m/>
    <m/>
    <n v="1067"/>
    <m/>
    <m/>
    <m/>
    <m/>
    <n v="1020.0458485877559"/>
  </r>
  <r>
    <x v="2"/>
    <x v="0"/>
    <n v="2140.8307276900637"/>
    <m/>
    <m/>
    <n v="2302.9527264450453"/>
    <m/>
    <m/>
    <m/>
    <n v="2231.1450530431475"/>
    <m/>
    <m/>
    <m/>
    <n v="2344.137909076404"/>
    <m/>
    <m/>
    <m/>
    <n v="2175.0332362794784"/>
    <m/>
    <m/>
    <m/>
    <n v="2230.4446322833746"/>
    <m/>
    <m/>
    <m/>
    <m/>
    <m/>
    <n v="2459"/>
    <m/>
    <m/>
    <m/>
    <m/>
    <n v="2178.6513011964298"/>
  </r>
  <r>
    <x v="2"/>
    <x v="1"/>
    <n v="1023.6739331367763"/>
    <m/>
    <m/>
    <n v="955.29433408678653"/>
    <m/>
    <m/>
    <m/>
    <n v="889.05378894340072"/>
    <m/>
    <m/>
    <m/>
    <n v="1035.5657246905769"/>
    <m/>
    <m/>
    <m/>
    <n v="985.22572555383067"/>
    <m/>
    <m/>
    <m/>
    <n v="868.73303251586037"/>
    <m/>
    <m/>
    <m/>
    <m/>
    <m/>
    <n v="933"/>
    <m/>
    <m/>
    <m/>
    <m/>
    <n v="958.22436080041666"/>
  </r>
  <r>
    <x v="2"/>
    <x v="2"/>
    <n v="921.36663297977066"/>
    <m/>
    <m/>
    <n v="967.61717701340058"/>
    <m/>
    <m/>
    <m/>
    <n v="849.30134271919326"/>
    <m/>
    <m/>
    <m/>
    <n v="932.89868047087293"/>
    <m/>
    <m/>
    <m/>
    <n v="838.88032132947899"/>
    <m/>
    <m/>
    <m/>
    <n v="955.15100401728796"/>
    <m/>
    <m/>
    <m/>
    <m/>
    <m/>
    <n v="1120"/>
    <m/>
    <m/>
    <m/>
    <m/>
    <n v="1097.8957113542012"/>
  </r>
  <r>
    <x v="3"/>
    <x v="0"/>
    <n v="2030.9778934258611"/>
    <m/>
    <m/>
    <n v="2160.7903473562137"/>
    <m/>
    <m/>
    <m/>
    <n v="2227.5999880453992"/>
    <m/>
    <m/>
    <m/>
    <n v="2282.7024988196176"/>
    <m/>
    <m/>
    <m/>
    <n v="2245.9933482126544"/>
    <m/>
    <m/>
    <m/>
    <n v="2287.4745392984983"/>
    <m/>
    <m/>
    <m/>
    <m/>
    <m/>
    <n v="2377"/>
    <m/>
    <m/>
    <m/>
    <m/>
    <n v="2194.4452228532318"/>
  </r>
  <r>
    <x v="3"/>
    <x v="1"/>
    <n v="960.0467266624895"/>
    <m/>
    <m/>
    <n v="955.12862524189995"/>
    <m/>
    <m/>
    <m/>
    <n v="866.38676670221776"/>
    <m/>
    <m/>
    <m/>
    <n v="1058.1670260506191"/>
    <m/>
    <m/>
    <m/>
    <n v="756.3232167097043"/>
    <m/>
    <m/>
    <m/>
    <n v="820.96271545603713"/>
    <m/>
    <m/>
    <m/>
    <m/>
    <m/>
    <n v="884"/>
    <m/>
    <m/>
    <m/>
    <m/>
    <n v="895.01703806071339"/>
  </r>
  <r>
    <x v="3"/>
    <x v="2"/>
    <n v="988.65463738158553"/>
    <m/>
    <m/>
    <n v="925.69593866724119"/>
    <m/>
    <m/>
    <m/>
    <n v="958.37608586879401"/>
    <m/>
    <m/>
    <m/>
    <n v="1017.0415222229977"/>
    <m/>
    <m/>
    <m/>
    <n v="1113.2386832597585"/>
    <m/>
    <m/>
    <m/>
    <n v="1195.7480488442877"/>
    <m/>
    <m/>
    <m/>
    <m/>
    <m/>
    <n v="1130"/>
    <m/>
    <m/>
    <m/>
    <m/>
    <n v="1247.9348203779969"/>
  </r>
  <r>
    <x v="4"/>
    <x v="0"/>
    <n v="1672.5955726392631"/>
    <m/>
    <m/>
    <n v="1792.8671177697177"/>
    <m/>
    <m/>
    <m/>
    <n v="1858.8902660517545"/>
    <m/>
    <m/>
    <m/>
    <n v="1905.3096833164243"/>
    <m/>
    <m/>
    <m/>
    <n v="1936.3076050924446"/>
    <m/>
    <m/>
    <m/>
    <n v="2043.4286367934772"/>
    <m/>
    <m/>
    <m/>
    <m/>
    <m/>
    <n v="2027"/>
    <m/>
    <m/>
    <m/>
    <m/>
    <n v="1862.5868856919205"/>
  </r>
  <r>
    <x v="4"/>
    <x v="1"/>
    <n v="864.75700719638735"/>
    <m/>
    <m/>
    <n v="898.84197430541406"/>
    <m/>
    <m/>
    <m/>
    <n v="990.50922390332335"/>
    <m/>
    <m/>
    <m/>
    <n v="816.23944180602246"/>
    <m/>
    <m/>
    <m/>
    <n v="872.56601004737649"/>
    <m/>
    <m/>
    <m/>
    <n v="868.48604320922004"/>
    <m/>
    <m/>
    <m/>
    <m/>
    <m/>
    <n v="879"/>
    <m/>
    <m/>
    <m/>
    <m/>
    <n v="883.06442237164936"/>
  </r>
  <r>
    <x v="4"/>
    <x v="2"/>
    <n v="881.20858700394945"/>
    <m/>
    <m/>
    <n v="889.17121867257072"/>
    <m/>
    <m/>
    <m/>
    <n v="1078.5849436538929"/>
    <m/>
    <m/>
    <m/>
    <n v="992.65524900763489"/>
    <m/>
    <m/>
    <m/>
    <n v="954.98189524296936"/>
    <m/>
    <m/>
    <m/>
    <n v="1020.6100790156374"/>
    <m/>
    <m/>
    <m/>
    <m/>
    <m/>
    <n v="1078"/>
    <m/>
    <m/>
    <m/>
    <m/>
    <n v="1126.223969310525"/>
  </r>
  <r>
    <x v="5"/>
    <x v="0"/>
    <n v="1776.2682116182323"/>
    <m/>
    <m/>
    <n v="1796.3055026820139"/>
    <m/>
    <m/>
    <m/>
    <n v="1726.1104629292943"/>
    <m/>
    <m/>
    <m/>
    <n v="2026.5986348476072"/>
    <m/>
    <m/>
    <m/>
    <n v="1713.6948086048151"/>
    <m/>
    <m/>
    <m/>
    <n v="1885.5899765823233"/>
    <m/>
    <m/>
    <m/>
    <m/>
    <m/>
    <n v="1821"/>
    <m/>
    <m/>
    <m/>
    <m/>
    <n v="1917.4688907616044"/>
  </r>
  <r>
    <x v="5"/>
    <x v="1"/>
    <n v="757.05355134899537"/>
    <m/>
    <m/>
    <n v="825.4854214624952"/>
    <m/>
    <m/>
    <m/>
    <n v="891.37655739515071"/>
    <m/>
    <m/>
    <m/>
    <n v="984.54272220275141"/>
    <m/>
    <m/>
    <m/>
    <n v="807.35713175392641"/>
    <m/>
    <m/>
    <m/>
    <n v="871.07798010427348"/>
    <m/>
    <m/>
    <m/>
    <m/>
    <m/>
    <n v="996"/>
    <m/>
    <m/>
    <m/>
    <m/>
    <n v="879.81161171978249"/>
  </r>
  <r>
    <x v="5"/>
    <x v="2"/>
    <n v="893.40299917636639"/>
    <m/>
    <m/>
    <n v="928.61388048859271"/>
    <m/>
    <m/>
    <m/>
    <n v="1075.7801189662887"/>
    <m/>
    <m/>
    <m/>
    <n v="979.92754261303753"/>
    <m/>
    <m/>
    <m/>
    <n v="1011.6671848806621"/>
    <m/>
    <m/>
    <m/>
    <n v="913.90714160613425"/>
    <m/>
    <m/>
    <m/>
    <m/>
    <m/>
    <n v="1298"/>
    <m/>
    <m/>
    <m/>
    <m/>
    <n v="1262.0597182633312"/>
  </r>
  <r>
    <x v="6"/>
    <x v="0"/>
    <n v="1607.159995608909"/>
    <m/>
    <m/>
    <n v="1620.5702588787858"/>
    <m/>
    <m/>
    <m/>
    <n v="1636.970232564807"/>
    <m/>
    <m/>
    <m/>
    <n v="1760.1763431008983"/>
    <m/>
    <m/>
    <m/>
    <n v="1675.463246509629"/>
    <m/>
    <m/>
    <m/>
    <n v="1815.1212136242889"/>
    <m/>
    <m/>
    <m/>
    <m/>
    <m/>
    <n v="2050"/>
    <m/>
    <m/>
    <m/>
    <m/>
    <n v="1818.0325595182201"/>
  </r>
  <r>
    <x v="6"/>
    <x v="1"/>
    <n v="831.76439356483172"/>
    <m/>
    <m/>
    <n v="772.61390629705238"/>
    <m/>
    <m/>
    <m/>
    <n v="863.74721001504167"/>
    <m/>
    <m/>
    <m/>
    <n v="839.22734801422723"/>
    <m/>
    <m/>
    <m/>
    <n v="787.55923614435744"/>
    <m/>
    <m/>
    <m/>
    <n v="799.77543585436297"/>
    <m/>
    <m/>
    <m/>
    <m/>
    <m/>
    <n v="856"/>
    <m/>
    <m/>
    <m/>
    <m/>
    <n v="788.28817645438323"/>
  </r>
  <r>
    <x v="6"/>
    <x v="2"/>
    <n v="852.76090277435571"/>
    <m/>
    <m/>
    <n v="1016.7003200942039"/>
    <m/>
    <m/>
    <m/>
    <n v="1021.8389697907722"/>
    <m/>
    <m/>
    <m/>
    <n v="924.97962821066199"/>
    <m/>
    <m/>
    <m/>
    <n v="968.06468908908823"/>
    <m/>
    <m/>
    <m/>
    <n v="1047.0355072002483"/>
    <m/>
    <m/>
    <m/>
    <m/>
    <m/>
    <n v="1253"/>
    <m/>
    <m/>
    <m/>
    <m/>
    <n v="1180.5670814260604"/>
  </r>
  <r>
    <x v="7"/>
    <x v="0"/>
    <n v="1654.2819614983671"/>
    <m/>
    <m/>
    <n v="1875.7288540003135"/>
    <m/>
    <m/>
    <m/>
    <n v="1850.6587011999468"/>
    <m/>
    <m/>
    <m/>
    <n v="1880.3888753825904"/>
    <m/>
    <m/>
    <m/>
    <n v="1912.8774510319097"/>
    <m/>
    <m/>
    <m/>
    <n v="1962.5477823855445"/>
    <m/>
    <m/>
    <m/>
    <m/>
    <m/>
    <n v="2303"/>
    <m/>
    <m/>
    <m/>
    <m/>
    <n v="2080.1774018947672"/>
  </r>
  <r>
    <x v="7"/>
    <x v="1"/>
    <n v="747.10328523056171"/>
    <m/>
    <m/>
    <n v="845.27658062095452"/>
    <m/>
    <m/>
    <m/>
    <n v="880.17459961760255"/>
    <m/>
    <m/>
    <m/>
    <n v="832.41174562434594"/>
    <m/>
    <m/>
    <m/>
    <n v="756.66148271734653"/>
    <m/>
    <m/>
    <m/>
    <n v="840.15251218577055"/>
    <m/>
    <m/>
    <m/>
    <m/>
    <m/>
    <n v="796"/>
    <m/>
    <m/>
    <m/>
    <m/>
    <n v="822.00617422827918"/>
  </r>
  <r>
    <x v="7"/>
    <x v="2"/>
    <n v="956.34117404038091"/>
    <m/>
    <m/>
    <n v="1001.456646719205"/>
    <m/>
    <m/>
    <m/>
    <n v="932.41061436504754"/>
    <m/>
    <m/>
    <m/>
    <n v="865.05940539243727"/>
    <m/>
    <m/>
    <m/>
    <n v="943.65913435804237"/>
    <m/>
    <m/>
    <m/>
    <n v="898.39380003783981"/>
    <m/>
    <m/>
    <m/>
    <m/>
    <m/>
    <n v="1181"/>
    <m/>
    <m/>
    <m/>
    <m/>
    <n v="1081.2398333462552"/>
  </r>
  <r>
    <x v="8"/>
    <x v="0"/>
    <n v="1501.5160865680573"/>
    <m/>
    <m/>
    <n v="1630.2763348278038"/>
    <m/>
    <m/>
    <m/>
    <n v="1704.2703604896856"/>
    <m/>
    <m/>
    <m/>
    <n v="1626.6265014014689"/>
    <m/>
    <m/>
    <m/>
    <n v="1528.1320721361101"/>
    <m/>
    <m/>
    <m/>
    <n v="1575.0597117560792"/>
    <m/>
    <m/>
    <m/>
    <m/>
    <m/>
    <n v="1799"/>
    <m/>
    <m/>
    <m/>
    <m/>
    <n v="1642.2331809459886"/>
  </r>
  <r>
    <x v="8"/>
    <x v="1"/>
    <n v="818.29036155300673"/>
    <m/>
    <m/>
    <n v="840.06035627627489"/>
    <m/>
    <m/>
    <m/>
    <n v="822.69785330620084"/>
    <m/>
    <m/>
    <m/>
    <n v="635.34726164973824"/>
    <m/>
    <m/>
    <m/>
    <n v="594.13488055102914"/>
    <m/>
    <m/>
    <m/>
    <n v="549.66355871097312"/>
    <m/>
    <m/>
    <m/>
    <m/>
    <m/>
    <n v="594"/>
    <m/>
    <m/>
    <m/>
    <m/>
    <n v="633.30395617809313"/>
  </r>
  <r>
    <x v="8"/>
    <x v="2"/>
    <n v="978.39002559537221"/>
    <m/>
    <m/>
    <n v="914.06214887837905"/>
    <m/>
    <m/>
    <m/>
    <n v="957.87697472737727"/>
    <m/>
    <m/>
    <m/>
    <n v="1069.8457789916824"/>
    <m/>
    <m/>
    <m/>
    <n v="885.44995742681181"/>
    <m/>
    <m/>
    <m/>
    <n v="839.62197447974779"/>
    <m/>
    <m/>
    <m/>
    <m/>
    <m/>
    <n v="1015"/>
    <m/>
    <m/>
    <m/>
    <m/>
    <n v="1089.70090771298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n v="5596.7456509999993"/>
    <m/>
    <m/>
    <n v="6720.0966570000001"/>
    <m/>
    <m/>
    <m/>
    <n v="7873.8219950000002"/>
    <m/>
    <m/>
    <m/>
    <n v="8522.9205800000018"/>
    <m/>
    <m/>
    <m/>
    <n v="7254.5870335746531"/>
    <m/>
    <m/>
    <m/>
    <n v="7259.2886466848495"/>
    <m/>
    <m/>
    <m/>
    <m/>
    <m/>
    <n v="8362.6759839999995"/>
    <m/>
    <m/>
    <m/>
    <m/>
    <n v="7498.2287595817979"/>
  </r>
  <r>
    <x v="0"/>
    <x v="1"/>
    <n v="1856.326519"/>
    <m/>
    <m/>
    <n v="1886.825554"/>
    <m/>
    <m/>
    <m/>
    <n v="1303.129743"/>
    <m/>
    <m/>
    <m/>
    <n v="2064.5024750000002"/>
    <m/>
    <m/>
    <m/>
    <n v="1765.6686163696711"/>
    <m/>
    <m/>
    <m/>
    <n v="1922.5938193928041"/>
    <m/>
    <m/>
    <m/>
    <m/>
    <m/>
    <n v="1940.0084880000002"/>
    <m/>
    <m/>
    <m/>
    <m/>
    <n v="2011.6234224950881"/>
  </r>
  <r>
    <x v="0"/>
    <x v="2"/>
    <n v="146.867141"/>
    <m/>
    <m/>
    <n v="185.84934100000001"/>
    <m/>
    <m/>
    <m/>
    <n v="113.516063"/>
    <m/>
    <m/>
    <m/>
    <n v="161.11723599999999"/>
    <m/>
    <m/>
    <m/>
    <n v="162.7589927884629"/>
    <m/>
    <m/>
    <m/>
    <n v="76.50442034261998"/>
    <m/>
    <m/>
    <m/>
    <m/>
    <m/>
    <n v="169.88192099999998"/>
    <m/>
    <m/>
    <m/>
    <m/>
    <n v="161.13362802207402"/>
  </r>
  <r>
    <x v="1"/>
    <x v="0"/>
    <n v="21294.670309999998"/>
    <m/>
    <m/>
    <n v="19846.898633999997"/>
    <m/>
    <m/>
    <m/>
    <n v="21340.182898000003"/>
    <m/>
    <m/>
    <m/>
    <n v="20091.765216"/>
    <m/>
    <m/>
    <m/>
    <n v="20747.985251727368"/>
    <m/>
    <m/>
    <m/>
    <n v="19964.445300879594"/>
    <m/>
    <m/>
    <m/>
    <m/>
    <m/>
    <n v="21303.725382000001"/>
    <m/>
    <m/>
    <m/>
    <m/>
    <n v="19550.602621174701"/>
  </r>
  <r>
    <x v="1"/>
    <x v="1"/>
    <n v="5326.9685449999997"/>
    <m/>
    <m/>
    <n v="5178.6736250000004"/>
    <m/>
    <m/>
    <m/>
    <n v="3598.9766009999994"/>
    <m/>
    <m/>
    <m/>
    <n v="6333.2701340000003"/>
    <m/>
    <m/>
    <m/>
    <n v="4117.7049854809829"/>
    <m/>
    <m/>
    <m/>
    <n v="4888.0390840040072"/>
    <m/>
    <m/>
    <m/>
    <m/>
    <m/>
    <n v="5455.920838"/>
    <m/>
    <m/>
    <m/>
    <m/>
    <n v="5511.0298751563505"/>
  </r>
  <r>
    <x v="1"/>
    <x v="2"/>
    <n v="335.17965200000003"/>
    <m/>
    <m/>
    <n v="308.28421500000002"/>
    <m/>
    <m/>
    <m/>
    <n v="354.80486100000002"/>
    <m/>
    <m/>
    <m/>
    <n v="510.34894400000007"/>
    <m/>
    <m/>
    <m/>
    <n v="192.23923533085312"/>
    <m/>
    <m/>
    <m/>
    <n v="426.56284136342009"/>
    <m/>
    <m/>
    <m/>
    <m/>
    <m/>
    <n v="385.726902"/>
    <m/>
    <m/>
    <m/>
    <m/>
    <n v="364.42055982061311"/>
  </r>
  <r>
    <x v="2"/>
    <x v="0"/>
    <n v="24084.630417"/>
    <m/>
    <m/>
    <n v="26245.743529999996"/>
    <m/>
    <m/>
    <m/>
    <n v="27981.878908999995"/>
    <m/>
    <m/>
    <m/>
    <n v="29147.835898000001"/>
    <m/>
    <m/>
    <m/>
    <n v="30648.863819767241"/>
    <m/>
    <m/>
    <m/>
    <n v="29168.447238202494"/>
    <m/>
    <m/>
    <m/>
    <m/>
    <m/>
    <n v="32397.568440999999"/>
    <m/>
    <m/>
    <m/>
    <m/>
    <n v="29409.289295806728"/>
  </r>
  <r>
    <x v="2"/>
    <x v="1"/>
    <n v="4235.1663170000002"/>
    <m/>
    <m/>
    <n v="3830.2898890000001"/>
    <m/>
    <m/>
    <m/>
    <n v="3215.1190009999996"/>
    <m/>
    <m/>
    <m/>
    <n v="3959.4720859999998"/>
    <m/>
    <m/>
    <m/>
    <n v="3186.1498736304211"/>
    <m/>
    <m/>
    <m/>
    <n v="3663.6198858037365"/>
    <m/>
    <m/>
    <m/>
    <m/>
    <m/>
    <n v="4002.2574450000002"/>
    <m/>
    <m/>
    <m/>
    <m/>
    <n v="4238.2129326791919"/>
  </r>
  <r>
    <x v="2"/>
    <x v="2"/>
    <n v="1127.7684219999999"/>
    <m/>
    <m/>
    <n v="914.78818199999989"/>
    <m/>
    <m/>
    <m/>
    <n v="636.06555600000002"/>
    <m/>
    <m/>
    <m/>
    <n v="777.26879100000008"/>
    <m/>
    <m/>
    <m/>
    <n v="355.91247674220756"/>
    <m/>
    <m/>
    <m/>
    <n v="533.73981202344009"/>
    <m/>
    <m/>
    <m/>
    <m/>
    <m/>
    <n v="705.18224000000009"/>
    <m/>
    <m/>
    <m/>
    <m/>
    <n v="686.26716177472736"/>
  </r>
  <r>
    <x v="3"/>
    <x v="0"/>
    <n v="9678.4525180000001"/>
    <m/>
    <m/>
    <n v="11183.157477999999"/>
    <m/>
    <m/>
    <m/>
    <n v="13155.483787000001"/>
    <m/>
    <m/>
    <m/>
    <n v="13348.516030999999"/>
    <m/>
    <m/>
    <m/>
    <n v="13717.588529296341"/>
    <m/>
    <m/>
    <m/>
    <n v="14075.714073666215"/>
    <m/>
    <m/>
    <m/>
    <m/>
    <m/>
    <n v="14889.340216999999"/>
    <m/>
    <m/>
    <m/>
    <m/>
    <n v="14081.765967275302"/>
  </r>
  <r>
    <x v="3"/>
    <x v="1"/>
    <n v="1254.868436"/>
    <m/>
    <m/>
    <n v="1246.227952"/>
    <m/>
    <m/>
    <m/>
    <n v="774.15902900000003"/>
    <m/>
    <m/>
    <m/>
    <n v="1233.7000049999999"/>
    <m/>
    <m/>
    <m/>
    <n v="1063.552372840116"/>
    <m/>
    <m/>
    <m/>
    <n v="1155.0149573132367"/>
    <m/>
    <m/>
    <m/>
    <m/>
    <m/>
    <n v="1469.84006"/>
    <m/>
    <m/>
    <m/>
    <m/>
    <n v="1548.4448120888126"/>
  </r>
  <r>
    <x v="3"/>
    <x v="2"/>
    <n v="380.71903700000001"/>
    <m/>
    <m/>
    <n v="433.95422200000002"/>
    <m/>
    <m/>
    <m/>
    <n v="339.02458200000001"/>
    <m/>
    <m/>
    <m/>
    <n v="393.421155"/>
    <m/>
    <m/>
    <m/>
    <n v="379.34599527854368"/>
    <m/>
    <m/>
    <m/>
    <n v="602.437981600429"/>
    <m/>
    <m/>
    <m/>
    <m/>
    <m/>
    <n v="396.30004000000002"/>
    <m/>
    <m/>
    <m/>
    <m/>
    <n v="435.20104545416149"/>
  </r>
  <r>
    <x v="4"/>
    <x v="0"/>
    <n v="19573.780506999999"/>
    <m/>
    <m/>
    <n v="21860.563232"/>
    <m/>
    <m/>
    <m/>
    <n v="25352.636617"/>
    <m/>
    <m/>
    <m/>
    <n v="28228.022252999999"/>
    <m/>
    <m/>
    <m/>
    <n v="28702.971422453546"/>
    <m/>
    <m/>
    <m/>
    <n v="30984.232367154356"/>
    <m/>
    <m/>
    <m/>
    <m/>
    <m/>
    <n v="32680.75344"/>
    <m/>
    <m/>
    <m/>
    <m/>
    <n v="31980.000311071111"/>
  </r>
  <r>
    <x v="4"/>
    <x v="1"/>
    <n v="3274.9887129999997"/>
    <m/>
    <m/>
    <n v="3355.9406640000002"/>
    <m/>
    <m/>
    <m/>
    <n v="3532.2698009999999"/>
    <m/>
    <m/>
    <m/>
    <n v="3260.723117"/>
    <m/>
    <m/>
    <m/>
    <n v="4284.8155671014647"/>
    <m/>
    <m/>
    <m/>
    <n v="4043.8982755378338"/>
    <m/>
    <m/>
    <m/>
    <m/>
    <m/>
    <n v="4707.9354270000003"/>
    <m/>
    <m/>
    <m/>
    <m/>
    <n v="5010.4677946377324"/>
  </r>
  <r>
    <x v="4"/>
    <x v="2"/>
    <n v="941.11843400000009"/>
    <m/>
    <m/>
    <n v="1281.1445670000001"/>
    <m/>
    <m/>
    <m/>
    <n v="1605.833936"/>
    <m/>
    <m/>
    <m/>
    <n v="1492.1861720000002"/>
    <m/>
    <m/>
    <m/>
    <n v="1874.2125105240448"/>
    <m/>
    <m/>
    <m/>
    <n v="2455.3402716056053"/>
    <m/>
    <m/>
    <m/>
    <m/>
    <m/>
    <n v="2151.815204"/>
    <m/>
    <m/>
    <m/>
    <m/>
    <n v="2252.0391193201904"/>
  </r>
  <r>
    <x v="5"/>
    <x v="0"/>
    <n v="8288.5150949999988"/>
    <m/>
    <m/>
    <n v="8402.808176999999"/>
    <m/>
    <m/>
    <m/>
    <n v="8259.7492650000004"/>
    <m/>
    <m/>
    <m/>
    <n v="10300.503710999999"/>
    <m/>
    <m/>
    <m/>
    <n v="9320.2029183756986"/>
    <m/>
    <m/>
    <m/>
    <n v="10333.077006189103"/>
    <m/>
    <m/>
    <m/>
    <m/>
    <m/>
    <n v="9460.471947"/>
    <m/>
    <m/>
    <m/>
    <m/>
    <n v="10280.005163500071"/>
  </r>
  <r>
    <x v="5"/>
    <x v="1"/>
    <n v="967.47734300000002"/>
    <m/>
    <m/>
    <n v="528.21078599999998"/>
    <m/>
    <m/>
    <m/>
    <n v="686.17721700000004"/>
    <m/>
    <m/>
    <m/>
    <n v="868.03292099999999"/>
    <m/>
    <m/>
    <m/>
    <n v="589.04067924170261"/>
    <m/>
    <m/>
    <m/>
    <n v="823.90537100134213"/>
    <m/>
    <m/>
    <m/>
    <m/>
    <m/>
    <n v="1197.456936"/>
    <m/>
    <m/>
    <m/>
    <m/>
    <n v="1098.8811837915614"/>
  </r>
  <r>
    <x v="5"/>
    <x v="2"/>
    <n v="434.96843799999999"/>
    <m/>
    <m/>
    <n v="635.32883000000004"/>
    <m/>
    <m/>
    <m/>
    <n v="848.75071000000003"/>
    <m/>
    <m/>
    <m/>
    <n v="836.82284399999992"/>
    <m/>
    <m/>
    <m/>
    <n v="732.95597113932979"/>
    <m/>
    <m/>
    <m/>
    <n v="601.78133972569981"/>
    <m/>
    <m/>
    <m/>
    <m/>
    <m/>
    <n v="1038.0313679999999"/>
    <m/>
    <m/>
    <m/>
    <m/>
    <n v="972.39681996640445"/>
  </r>
  <r>
    <x v="6"/>
    <x v="0"/>
    <n v="11799.992082999999"/>
    <m/>
    <m/>
    <n v="12898.893323"/>
    <m/>
    <m/>
    <m/>
    <n v="13474.740113"/>
    <m/>
    <m/>
    <m/>
    <n v="15339.216918000002"/>
    <m/>
    <m/>
    <m/>
    <n v="14898.646217738156"/>
    <m/>
    <m/>
    <m/>
    <n v="16509.325273737006"/>
    <m/>
    <m/>
    <m/>
    <m/>
    <m/>
    <n v="19797.245649999997"/>
    <m/>
    <m/>
    <m/>
    <m/>
    <n v="18601.86735066001"/>
  </r>
  <r>
    <x v="6"/>
    <x v="1"/>
    <n v="1364.3423029999999"/>
    <m/>
    <m/>
    <n v="1303.3594839999998"/>
    <m/>
    <m/>
    <m/>
    <n v="1640.586767"/>
    <m/>
    <m/>
    <m/>
    <n v="1838.756351"/>
    <m/>
    <m/>
    <m/>
    <n v="1670.1572385138095"/>
    <m/>
    <m/>
    <m/>
    <n v="2257.2446607969314"/>
    <m/>
    <m/>
    <m/>
    <m/>
    <m/>
    <n v="2590.7978479999997"/>
    <m/>
    <m/>
    <m/>
    <m/>
    <n v="2575.9610084240453"/>
  </r>
  <r>
    <x v="6"/>
    <x v="2"/>
    <n v="276.88123200000001"/>
    <m/>
    <m/>
    <n v="490.41353300000003"/>
    <m/>
    <m/>
    <m/>
    <n v="723.59278599999993"/>
    <m/>
    <m/>
    <m/>
    <n v="829.32101"/>
    <m/>
    <m/>
    <m/>
    <n v="1074.4560216554489"/>
    <m/>
    <m/>
    <m/>
    <n v="893.27140798160872"/>
    <m/>
    <m/>
    <m/>
    <m/>
    <m/>
    <n v="1360.8933240000001"/>
    <m/>
    <m/>
    <m/>
    <m/>
    <n v="1321.5692913632636"/>
  </r>
  <r>
    <x v="7"/>
    <x v="0"/>
    <n v="5738.2673939999995"/>
    <m/>
    <m/>
    <n v="6834.6438700000008"/>
    <m/>
    <m/>
    <m/>
    <n v="8284.5328969999991"/>
    <m/>
    <m/>
    <m/>
    <n v="8709.1790290000008"/>
    <m/>
    <m/>
    <m/>
    <n v="10865.905138022137"/>
    <m/>
    <m/>
    <m/>
    <n v="11743.779088807651"/>
    <m/>
    <m/>
    <m/>
    <m/>
    <m/>
    <n v="13922.745046"/>
    <m/>
    <m/>
    <m/>
    <m/>
    <n v="13644.285053266343"/>
  </r>
  <r>
    <x v="7"/>
    <x v="1"/>
    <n v="662.362348"/>
    <m/>
    <m/>
    <n v="896.63051399999995"/>
    <m/>
    <m/>
    <m/>
    <n v="915.16682099999991"/>
    <m/>
    <m/>
    <m/>
    <n v="1111.127338"/>
    <m/>
    <m/>
    <m/>
    <n v="719.94989372761108"/>
    <m/>
    <m/>
    <m/>
    <n v="1057.3466053680438"/>
    <m/>
    <m/>
    <m/>
    <m/>
    <m/>
    <n v="1446.402844"/>
    <m/>
    <m/>
    <m/>
    <m/>
    <n v="1635.5785651089764"/>
  </r>
  <r>
    <x v="7"/>
    <x v="2"/>
    <n v="467.59727900000001"/>
    <m/>
    <m/>
    <n v="655.84093899999993"/>
    <m/>
    <m/>
    <m/>
    <n v="618.21248000000003"/>
    <m/>
    <m/>
    <m/>
    <n v="656.24963600000001"/>
    <m/>
    <m/>
    <m/>
    <n v="870.97464628299724"/>
    <m/>
    <m/>
    <m/>
    <n v="595.46707209780197"/>
    <m/>
    <m/>
    <m/>
    <m/>
    <m/>
    <n v="769.03885600000001"/>
    <m/>
    <m/>
    <m/>
    <m/>
    <n v="723.32890495181118"/>
  </r>
  <r>
    <x v="8"/>
    <x v="0"/>
    <n v="13967.032066"/>
    <m/>
    <m/>
    <n v="16066.003207"/>
    <m/>
    <m/>
    <m/>
    <n v="17735.934321000001"/>
    <m/>
    <m/>
    <m/>
    <n v="16517.328308"/>
    <m/>
    <m/>
    <m/>
    <n v="17038.791103824344"/>
    <m/>
    <m/>
    <m/>
    <n v="17227.397212236381"/>
    <m/>
    <m/>
    <m/>
    <m/>
    <m/>
    <n v="21139.541682000003"/>
    <m/>
    <m/>
    <m/>
    <m/>
    <n v="19874.279680077459"/>
  </r>
  <r>
    <x v="8"/>
    <x v="1"/>
    <n v="3723.863503"/>
    <m/>
    <m/>
    <n v="4019.8727779999995"/>
    <m/>
    <m/>
    <m/>
    <n v="3409.7584589999997"/>
    <m/>
    <m/>
    <m/>
    <n v="3500.6102930000002"/>
    <m/>
    <m/>
    <m/>
    <n v="2647.672039492707"/>
    <m/>
    <m/>
    <m/>
    <n v="2873.002632889184"/>
    <m/>
    <m/>
    <m/>
    <m/>
    <m/>
    <n v="3171.9926700000001"/>
    <m/>
    <m/>
    <m/>
    <m/>
    <n v="3547.051862431284"/>
  </r>
  <r>
    <x v="8"/>
    <x v="2"/>
    <n v="690.73063900000011"/>
    <m/>
    <m/>
    <n v="325.08254700000003"/>
    <m/>
    <m/>
    <m/>
    <n v="1034.8318529999999"/>
    <m/>
    <m/>
    <m/>
    <n v="985.51839500000006"/>
    <m/>
    <m/>
    <m/>
    <n v="912.49251038072123"/>
    <m/>
    <m/>
    <m/>
    <n v="653.54262316001007"/>
    <m/>
    <m/>
    <m/>
    <m/>
    <m/>
    <n v="795.23524500000008"/>
    <m/>
    <m/>
    <m/>
    <m/>
    <n v="874.8020814038177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s v="SEDS.ESRCB.AL.A"/>
    <m/>
    <s v="Billion Btu"/>
    <m/>
    <s v="EIA, U.S. Energy Information Administration"/>
    <s v="value"/>
    <n v="112252"/>
    <x v="0"/>
    <n v="112335"/>
    <n v="107769"/>
    <n v="106902"/>
    <n v="110602"/>
    <n v="112870"/>
    <n v="102978"/>
    <n v="109374"/>
    <n v="108872"/>
    <n v="112356"/>
    <n v="107064"/>
    <n v="104517"/>
    <n v="112606"/>
    <n v="121226"/>
    <n v="107442"/>
    <n v="109814"/>
    <n v="111857"/>
    <n v="110129"/>
    <n v="106847"/>
    <n v="102732"/>
    <n v="100369"/>
    <n v="102434"/>
    <n v="94861"/>
    <n v="98116"/>
    <n v="92287"/>
    <n v="93240"/>
    <n v="84935"/>
    <n v="87463"/>
    <n v="82959"/>
    <n v="79017"/>
    <n v="77206"/>
    <n v="72118"/>
    <n v="72653"/>
    <n v="70692"/>
    <n v="67702"/>
    <n v="67015"/>
    <n v="65833"/>
    <n v="62299"/>
    <n v="58626"/>
    <n v="58046"/>
    <n v="53958"/>
    <n v="53847"/>
    <n v="54291"/>
    <n v="56192"/>
    <n v="51279"/>
    <n v="53701"/>
    <n v="52022"/>
    <n v="48066"/>
    <n v="45752"/>
    <n v="50113"/>
    <n v="50171"/>
    <n v="45542"/>
    <n v="41754"/>
    <n v="39331"/>
    <x v="0"/>
    <x v="0"/>
  </r>
  <r>
    <s v="SEDS.ESRCB.AK.A"/>
    <m/>
    <s v="Billion Btu"/>
    <m/>
    <s v="EIA, U.S. Energy Information Administration"/>
    <s v="value"/>
    <n v="7065"/>
    <x v="1"/>
    <n v="6996"/>
    <n v="7110"/>
    <n v="7128"/>
    <n v="6579"/>
    <n v="6738"/>
    <n v="7030"/>
    <n v="6846"/>
    <n v="6975"/>
    <n v="6973"/>
    <n v="7179"/>
    <n v="7371"/>
    <n v="7283"/>
    <n v="7142"/>
    <n v="7225"/>
    <n v="7267"/>
    <n v="7215"/>
    <n v="7234"/>
    <n v="7034"/>
    <n v="7035"/>
    <n v="6780"/>
    <n v="6593"/>
    <n v="6454"/>
    <n v="6329"/>
    <n v="6366"/>
    <n v="6032"/>
    <n v="5889"/>
    <n v="6026"/>
    <n v="5844"/>
    <n v="5760"/>
    <n v="5558"/>
    <n v="5596"/>
    <n v="5469"/>
    <n v="5668"/>
    <n v="5607"/>
    <n v="5426"/>
    <n v="5283"/>
    <n v="5544"/>
    <n v="5711"/>
    <n v="5450"/>
    <n v="4959"/>
    <n v="4805"/>
    <n v="4190"/>
    <n v="3726"/>
    <n v="3641"/>
    <n v="3787"/>
    <n v="3655"/>
    <n v="3355"/>
    <n v="3063"/>
    <n v="2574"/>
    <n v="2342"/>
    <n v="2143"/>
    <n v="2155"/>
    <n v="1798"/>
    <x v="1"/>
    <x v="0"/>
  </r>
  <r>
    <s v="SEDS.ESRCB.AZ.A"/>
    <m/>
    <s v="Billion Btu"/>
    <m/>
    <s v="EIA, U.S. Energy Information Administration"/>
    <s v="value"/>
    <n v="137964"/>
    <x v="2"/>
    <n v="130910"/>
    <n v="126689"/>
    <n v="132070"/>
    <n v="118465"/>
    <n v="118261"/>
    <n v="116865"/>
    <n v="114953"/>
    <n v="113167"/>
    <n v="110365"/>
    <n v="112949"/>
    <n v="112333"/>
    <n v="112866"/>
    <n v="110713"/>
    <n v="112073"/>
    <n v="113402"/>
    <n v="117498"/>
    <n v="110438"/>
    <n v="104215"/>
    <n v="98677"/>
    <n v="94654"/>
    <n v="90120"/>
    <n v="89395"/>
    <n v="84768"/>
    <n v="76829"/>
    <n v="73736"/>
    <n v="70569"/>
    <n v="67375"/>
    <n v="61537"/>
    <n v="62141"/>
    <n v="56998"/>
    <n v="55378"/>
    <n v="53369"/>
    <n v="52469"/>
    <n v="52024"/>
    <n v="50262"/>
    <n v="47156"/>
    <n v="42785"/>
    <n v="41794"/>
    <n v="37908"/>
    <n v="35576"/>
    <n v="32426"/>
    <n v="32516"/>
    <n v="32881"/>
    <n v="31745"/>
    <n v="28634"/>
    <n v="26800"/>
    <n v="24903"/>
    <n v="24353"/>
    <n v="24209"/>
    <n v="22918"/>
    <n v="19851"/>
    <n v="16825"/>
    <n v="14765"/>
    <x v="2"/>
    <x v="0"/>
  </r>
  <r>
    <s v="SEDS.ESRCB.AR.A"/>
    <m/>
    <s v="Billion Btu"/>
    <m/>
    <s v="EIA, U.S. Energy Information Administration"/>
    <s v="value"/>
    <n v="63397"/>
    <x v="3"/>
    <n v="65683"/>
    <n v="64548"/>
    <n v="61348"/>
    <n v="63915"/>
    <n v="65712"/>
    <n v="58095"/>
    <n v="60680"/>
    <n v="62349"/>
    <n v="62921"/>
    <n v="62164"/>
    <n v="61107"/>
    <n v="64102"/>
    <n v="65616"/>
    <n v="57955"/>
    <n v="59343"/>
    <n v="59418"/>
    <n v="58226"/>
    <n v="58460"/>
    <n v="53293"/>
    <n v="53221"/>
    <n v="52979"/>
    <n v="51535"/>
    <n v="50739"/>
    <n v="47923"/>
    <n v="48926"/>
    <n v="44321"/>
    <n v="44131"/>
    <n v="42367"/>
    <n v="39723"/>
    <n v="40131"/>
    <n v="35622"/>
    <n v="37534"/>
    <n v="36023"/>
    <n v="33974"/>
    <n v="33935"/>
    <n v="33122"/>
    <n v="31574"/>
    <n v="30489"/>
    <n v="29901"/>
    <n v="30017"/>
    <n v="29401"/>
    <n v="28751"/>
    <n v="34895"/>
    <n v="30237"/>
    <n v="31807"/>
    <n v="30081"/>
    <n v="26429"/>
    <n v="26447"/>
    <n v="20753"/>
    <n v="20955"/>
    <n v="18709"/>
    <n v="16164"/>
    <n v="14745"/>
    <x v="3"/>
    <x v="0"/>
  </r>
  <r>
    <s v="SEDS.ESRCB.CA.A"/>
    <m/>
    <s v="Billion Btu"/>
    <m/>
    <s v="EIA, U.S. Energy Information Administration"/>
    <s v="value"/>
    <n v="292922"/>
    <x v="4"/>
    <n v="305518"/>
    <n v="308049"/>
    <n v="323917"/>
    <n v="298632"/>
    <n v="304009"/>
    <n v="307501"/>
    <n v="301317"/>
    <n v="304986"/>
    <n v="304899"/>
    <n v="304493"/>
    <n v="307455"/>
    <n v="301615"/>
    <n v="297721"/>
    <n v="306393"/>
    <n v="311280"/>
    <n v="304209"/>
    <n v="306520"/>
    <n v="292103"/>
    <n v="284429"/>
    <n v="282943"/>
    <n v="263414"/>
    <n v="261590"/>
    <n v="270369"/>
    <n v="256935"/>
    <n v="256601"/>
    <n v="249370"/>
    <n v="243604"/>
    <n v="234687"/>
    <n v="234972"/>
    <n v="229828"/>
    <n v="232429"/>
    <n v="225249"/>
    <n v="227153"/>
    <n v="219553"/>
    <n v="220548"/>
    <n v="205976"/>
    <n v="196334"/>
    <n v="196193"/>
    <n v="192886"/>
    <n v="183813"/>
    <n v="176989"/>
    <n v="180146"/>
    <n v="177462"/>
    <n v="178860"/>
    <n v="168283"/>
    <n v="158847"/>
    <n v="156102"/>
    <n v="151005"/>
    <n v="145123"/>
    <n v="148408"/>
    <n v="140949"/>
    <n v="133301"/>
    <n v="122071"/>
    <x v="1"/>
    <x v="0"/>
  </r>
  <r>
    <s v="SEDS.ESRCB.CO.A"/>
    <m/>
    <s v="Billion Btu"/>
    <m/>
    <s v="EIA, U.S. Energy Information Administration"/>
    <s v="value"/>
    <n v="70607"/>
    <x v="5"/>
    <n v="70267"/>
    <n v="70373"/>
    <n v="69886"/>
    <n v="66209"/>
    <n v="65807"/>
    <n v="63514"/>
    <n v="64261"/>
    <n v="62729"/>
    <n v="61733"/>
    <n v="63221"/>
    <n v="62168"/>
    <n v="62360"/>
    <n v="61765"/>
    <n v="59412"/>
    <n v="60462"/>
    <n v="60168"/>
    <n v="57839"/>
    <n v="56081"/>
    <n v="52996"/>
    <n v="53653"/>
    <n v="52630"/>
    <n v="49372"/>
    <n v="47867"/>
    <n v="44802"/>
    <n v="43167"/>
    <n v="41834"/>
    <n v="40502"/>
    <n v="38578"/>
    <n v="37323"/>
    <n v="36357"/>
    <n v="34856"/>
    <n v="34459"/>
    <n v="33394"/>
    <n v="32740"/>
    <n v="32586"/>
    <n v="31451"/>
    <n v="30240"/>
    <n v="30235"/>
    <n v="29578"/>
    <n v="32458"/>
    <n v="30925"/>
    <n v="28996"/>
    <n v="22837"/>
    <n v="21888"/>
    <n v="20295"/>
    <n v="18858"/>
    <n v="18258"/>
    <n v="17544"/>
    <n v="18374"/>
    <n v="17748"/>
    <n v="15927"/>
    <n v="14360"/>
    <n v="13167"/>
    <x v="2"/>
    <x v="0"/>
  </r>
  <r>
    <s v="SEDS.ESRCB.CT.A"/>
    <m/>
    <s v="Billion Btu"/>
    <m/>
    <s v="EIA, U.S. Energy Information Administration"/>
    <s v="value"/>
    <n v="44158"/>
    <x v="6"/>
    <n v="45007"/>
    <n v="44670"/>
    <n v="44294"/>
    <n v="42628"/>
    <n v="44565"/>
    <n v="42239"/>
    <n v="43254"/>
    <n v="43990"/>
    <n v="43597"/>
    <n v="44818"/>
    <n v="43529"/>
    <n v="44079"/>
    <n v="44579"/>
    <n v="42917"/>
    <n v="43434"/>
    <n v="45626"/>
    <n v="44231"/>
    <n v="47096"/>
    <n v="45077"/>
    <n v="44964"/>
    <n v="42557"/>
    <n v="40857"/>
    <n v="39734"/>
    <n v="39644"/>
    <n v="37310"/>
    <n v="37051"/>
    <n v="37337"/>
    <n v="36713"/>
    <n v="37185"/>
    <n v="36156"/>
    <n v="35813"/>
    <n v="35623"/>
    <n v="35403"/>
    <n v="35776"/>
    <n v="35145"/>
    <n v="32994"/>
    <n v="30982"/>
    <n v="29474"/>
    <n v="29290"/>
    <n v="29913"/>
    <n v="29020"/>
    <n v="29391"/>
    <n v="28040"/>
    <n v="27893"/>
    <n v="27566"/>
    <n v="27158"/>
    <n v="26758"/>
    <n v="25417"/>
    <n v="25894"/>
    <n v="26070"/>
    <n v="24924"/>
    <n v="23319"/>
    <n v="21824"/>
    <x v="4"/>
    <x v="0"/>
  </r>
  <r>
    <s v="SEDS.ESRCB.DE.A"/>
    <m/>
    <s v="Billion Btu"/>
    <m/>
    <s v="EIA, U.S. Energy Information Administration"/>
    <s v="value"/>
    <n v="17655"/>
    <x v="7"/>
    <n v="17777"/>
    <n v="17641"/>
    <n v="17030"/>
    <n v="17074"/>
    <n v="17299"/>
    <n v="15909"/>
    <n v="16252"/>
    <n v="16545"/>
    <n v="15848"/>
    <n v="15593"/>
    <n v="15428"/>
    <n v="15805"/>
    <n v="16241"/>
    <n v="14791"/>
    <n v="15109"/>
    <n v="15250"/>
    <n v="14530"/>
    <n v="15675"/>
    <n v="14687"/>
    <n v="14298"/>
    <n v="13717"/>
    <n v="12740"/>
    <n v="12197"/>
    <n v="12051"/>
    <n v="11392"/>
    <n v="11114"/>
    <n v="11161"/>
    <n v="10810"/>
    <n v="10602"/>
    <n v="10386"/>
    <n v="9507"/>
    <n v="9637"/>
    <n v="9047"/>
    <n v="8948"/>
    <n v="8643"/>
    <n v="7947"/>
    <n v="7237"/>
    <n v="6565"/>
    <n v="6495"/>
    <n v="5274"/>
    <n v="5003"/>
    <n v="4925"/>
    <n v="6367"/>
    <n v="6196"/>
    <n v="6213"/>
    <n v="6108"/>
    <n v="5854"/>
    <n v="5596"/>
    <n v="4699"/>
    <n v="4926"/>
    <n v="4451"/>
    <n v="4260"/>
    <n v="3988"/>
    <x v="5"/>
    <x v="0"/>
  </r>
  <r>
    <s v="SEDS.ESRCB.DC.A"/>
    <m/>
    <s v="Billion Btu"/>
    <m/>
    <s v="EIA, U.S. Energy Information Administration"/>
    <s v="value"/>
    <n v="8345"/>
    <x v="8"/>
    <n v="8595"/>
    <n v="8626"/>
    <n v="8368"/>
    <n v="8690"/>
    <n v="8845"/>
    <n v="8171"/>
    <n v="8536"/>
    <n v="8522"/>
    <n v="7070"/>
    <n v="6939"/>
    <n v="6833"/>
    <n v="7033"/>
    <n v="7245"/>
    <n v="6482"/>
    <n v="6536"/>
    <n v="6720"/>
    <n v="6217"/>
    <n v="6613"/>
    <n v="6259"/>
    <n v="5986"/>
    <n v="6108"/>
    <n v="5797"/>
    <n v="5541"/>
    <n v="5605"/>
    <n v="5444"/>
    <n v="5301"/>
    <n v="5508"/>
    <n v="5488"/>
    <n v="5362"/>
    <n v="5578"/>
    <n v="5077"/>
    <n v="5391"/>
    <n v="5051"/>
    <n v="5002"/>
    <n v="5000"/>
    <n v="4812"/>
    <n v="4543"/>
    <n v="4207"/>
    <n v="4188"/>
    <n v="4120"/>
    <n v="3800"/>
    <n v="3717"/>
    <n v="3702"/>
    <n v="3364"/>
    <n v="3327"/>
    <n v="3258"/>
    <n v="3175"/>
    <n v="3102"/>
    <n v="3017"/>
    <n v="3254"/>
    <n v="2942"/>
    <n v="2925"/>
    <n v="2832"/>
    <x v="5"/>
    <x v="0"/>
  </r>
  <r>
    <s v="SEDS.ESRCB.FL.A"/>
    <m/>
    <s v="Billion Btu"/>
    <m/>
    <s v="EIA, U.S. Energy Information Administration"/>
    <s v="value"/>
    <n v="472121"/>
    <x v="9"/>
    <n v="458047"/>
    <n v="444967"/>
    <n v="454816"/>
    <n v="433943"/>
    <n v="428302"/>
    <n v="414430"/>
    <n v="420770"/>
    <n v="418855"/>
    <n v="397618"/>
    <n v="386559"/>
    <n v="382578"/>
    <n v="396956"/>
    <n v="417099"/>
    <n v="393996"/>
    <n v="388753"/>
    <n v="401989"/>
    <n v="399385"/>
    <n v="395080"/>
    <n v="382837"/>
    <n v="384361"/>
    <n v="369055"/>
    <n v="345899"/>
    <n v="337807"/>
    <n v="320203"/>
    <n v="326761"/>
    <n v="299728"/>
    <n v="301330"/>
    <n v="292646"/>
    <n v="274991"/>
    <n v="262135"/>
    <n v="249721"/>
    <n v="248441"/>
    <n v="242643"/>
    <n v="232642"/>
    <n v="218272"/>
    <n v="206105"/>
    <n v="196778"/>
    <n v="184652"/>
    <n v="171674"/>
    <n v="161318"/>
    <n v="153971"/>
    <n v="157425"/>
    <n v="152673"/>
    <n v="144048"/>
    <n v="142782"/>
    <n v="132914"/>
    <n v="122907"/>
    <n v="118588"/>
    <n v="117186"/>
    <n v="120232"/>
    <n v="103875"/>
    <n v="92893"/>
    <n v="83969"/>
    <x v="5"/>
    <x v="0"/>
  </r>
  <r>
    <s v="SEDS.ESRCB.GA.A"/>
    <m/>
    <s v="Billion Btu"/>
    <m/>
    <s v="EIA, U.S. Energy Information Administration"/>
    <s v="value"/>
    <n v="211759"/>
    <x v="10"/>
    <n v="208611"/>
    <n v="200233"/>
    <n v="198648"/>
    <n v="202439"/>
    <n v="203659"/>
    <n v="186880"/>
    <n v="197519"/>
    <n v="192511"/>
    <n v="195055"/>
    <n v="182694"/>
    <n v="183088"/>
    <n v="197041"/>
    <n v="210024"/>
    <n v="188198"/>
    <n v="189662"/>
    <n v="191834"/>
    <n v="186024"/>
    <n v="180244"/>
    <n v="174433"/>
    <n v="164370"/>
    <n v="165822"/>
    <n v="151425"/>
    <n v="152039"/>
    <n v="142507"/>
    <n v="141664"/>
    <n v="125666"/>
    <n v="128847"/>
    <n v="122192"/>
    <n v="111690"/>
    <n v="115554"/>
    <n v="104160"/>
    <n v="102997"/>
    <n v="102131"/>
    <n v="96728"/>
    <n v="94203"/>
    <n v="92093"/>
    <n v="88056"/>
    <n v="80198"/>
    <n v="77010"/>
    <n v="70719"/>
    <n v="68742"/>
    <n v="68947"/>
    <n v="68353"/>
    <n v="62668"/>
    <n v="65572"/>
    <n v="63497"/>
    <n v="57676"/>
    <n v="56151"/>
    <n v="51515"/>
    <n v="52486"/>
    <n v="47036"/>
    <n v="44694"/>
    <n v="42562"/>
    <x v="5"/>
    <x v="0"/>
  </r>
  <r>
    <s v="SEDS.ESRCB.HI.A"/>
    <m/>
    <s v="Billion Btu"/>
    <m/>
    <s v="EIA, U.S. Energy Information Administration"/>
    <s v="value"/>
    <n v="9047"/>
    <x v="11"/>
    <n v="9378"/>
    <n v="9639"/>
    <n v="9721"/>
    <n v="9416"/>
    <n v="9249"/>
    <n v="8972"/>
    <n v="8911"/>
    <n v="9012"/>
    <n v="8816"/>
    <n v="8901"/>
    <n v="9346"/>
    <n v="9993"/>
    <n v="10200"/>
    <n v="10425"/>
    <n v="10527"/>
    <n v="10921"/>
    <n v="10858"/>
    <n v="10796"/>
    <n v="10789"/>
    <n v="10330"/>
    <n v="9889"/>
    <n v="9562"/>
    <n v="9433"/>
    <n v="9175"/>
    <n v="9010"/>
    <n v="9103"/>
    <n v="9130"/>
    <n v="8893"/>
    <n v="8724"/>
    <n v="8423"/>
    <n v="8320"/>
    <n v="8174"/>
    <n v="7929"/>
    <n v="7650"/>
    <n v="7341"/>
    <n v="7072"/>
    <n v="6695"/>
    <n v="6411"/>
    <n v="6270"/>
    <n v="6327"/>
    <n v="6284"/>
    <n v="6565"/>
    <n v="6281"/>
    <n v="6299"/>
    <n v="6070"/>
    <n v="6005"/>
    <n v="5925"/>
    <n v="5674"/>
    <n v="5646"/>
    <n v="5456"/>
    <n v="5155"/>
    <n v="4745"/>
    <n v="4384"/>
    <x v="1"/>
    <x v="0"/>
  </r>
  <r>
    <s v="SEDS.ESRCB.ID.A"/>
    <m/>
    <s v="Billion Btu"/>
    <m/>
    <s v="EIA, U.S. Energy Information Administration"/>
    <s v="value"/>
    <n v="33548"/>
    <x v="12"/>
    <n v="33996"/>
    <n v="31734"/>
    <n v="30608"/>
    <n v="29674"/>
    <n v="28755"/>
    <n v="29780"/>
    <n v="27883"/>
    <n v="27483"/>
    <n v="27756"/>
    <n v="29409"/>
    <n v="27840"/>
    <n v="28626"/>
    <n v="27763"/>
    <n v="29185"/>
    <n v="29138"/>
    <n v="28454"/>
    <n v="27492"/>
    <n v="25934"/>
    <n v="24955"/>
    <n v="24190"/>
    <n v="24075"/>
    <n v="23562"/>
    <n v="23906"/>
    <n v="23224"/>
    <n v="22554"/>
    <n v="22614"/>
    <n v="22205"/>
    <n v="21131"/>
    <n v="21229"/>
    <n v="21308"/>
    <n v="19581"/>
    <n v="20373"/>
    <n v="19197"/>
    <n v="19493"/>
    <n v="18593"/>
    <n v="17772"/>
    <n v="18537"/>
    <n v="19722"/>
    <n v="19483"/>
    <n v="17784"/>
    <n v="18763"/>
    <n v="17566"/>
    <n v="16842"/>
    <n v="17224"/>
    <n v="15361"/>
    <n v="15205"/>
    <n v="14224"/>
    <n v="13206"/>
    <n v="11417"/>
    <n v="10579"/>
    <n v="9707"/>
    <n v="8877"/>
    <n v="8033"/>
    <x v="2"/>
    <x v="0"/>
  </r>
  <r>
    <s v="SEDS.ESRCB.IL.A"/>
    <m/>
    <s v="Billion Btu"/>
    <m/>
    <s v="EIA, U.S. Energy Information Administration"/>
    <s v="value"/>
    <n v="153031"/>
    <x v="13"/>
    <n v="158587"/>
    <n v="159726"/>
    <n v="157534"/>
    <n v="154292"/>
    <n v="161135"/>
    <n v="149164"/>
    <n v="156918"/>
    <n v="152331"/>
    <n v="156984"/>
    <n v="158222"/>
    <n v="160029"/>
    <n v="160558"/>
    <n v="165765"/>
    <n v="151235"/>
    <n v="159615"/>
    <n v="163900"/>
    <n v="158254"/>
    <n v="165798"/>
    <n v="148226"/>
    <n v="147266"/>
    <n v="153643"/>
    <n v="142690"/>
    <n v="136980"/>
    <n v="135220"/>
    <n v="135480"/>
    <n v="127145"/>
    <n v="128135"/>
    <n v="130974"/>
    <n v="121828"/>
    <n v="120190"/>
    <n v="110436"/>
    <n v="122708"/>
    <n v="112157"/>
    <n v="110474"/>
    <n v="115941"/>
    <n v="109167"/>
    <n v="105652"/>
    <n v="102277"/>
    <n v="103832"/>
    <n v="104884"/>
    <n v="97584"/>
    <n v="96831"/>
    <n v="102121"/>
    <n v="99931"/>
    <n v="99276"/>
    <n v="96071"/>
    <n v="89763"/>
    <n v="89962"/>
    <n v="91713"/>
    <n v="92734"/>
    <n v="86875"/>
    <n v="81811"/>
    <n v="76882"/>
    <x v="6"/>
    <x v="0"/>
  </r>
  <r>
    <s v="SEDS.ESRCB.IN.A"/>
    <m/>
    <s v="Billion Btu"/>
    <m/>
    <s v="EIA, U.S. Energy Information Administration"/>
    <s v="value"/>
    <n v="112762"/>
    <x v="14"/>
    <n v="116208"/>
    <n v="114206"/>
    <n v="112181"/>
    <n v="113446"/>
    <n v="117969"/>
    <n v="107654"/>
    <n v="112685"/>
    <n v="110691"/>
    <n v="114998"/>
    <n v="113983"/>
    <n v="112472"/>
    <n v="115708"/>
    <n v="119619"/>
    <n v="111054"/>
    <n v="115941"/>
    <n v="118212"/>
    <n v="110161"/>
    <n v="114741"/>
    <n v="106428"/>
    <n v="104838"/>
    <n v="107710"/>
    <n v="100380"/>
    <n v="97749"/>
    <n v="98284"/>
    <n v="93265"/>
    <n v="90590"/>
    <n v="91648"/>
    <n v="90623"/>
    <n v="85464"/>
    <n v="85227"/>
    <n v="77920"/>
    <n v="82639"/>
    <n v="75443"/>
    <n v="76024"/>
    <n v="76723"/>
    <n v="72234"/>
    <n v="69973"/>
    <n v="67569"/>
    <n v="68899"/>
    <n v="68003"/>
    <n v="65874"/>
    <n v="65230"/>
    <n v="65722"/>
    <n v="62494"/>
    <n v="62310"/>
    <n v="61579"/>
    <n v="56890"/>
    <n v="55873"/>
    <n v="56444"/>
    <n v="55788"/>
    <n v="52322"/>
    <n v="49036"/>
    <n v="46022"/>
    <x v="6"/>
    <x v="0"/>
  </r>
  <r>
    <s v="SEDS.ESRCB.IA.A"/>
    <m/>
    <s v="Billion Btu"/>
    <m/>
    <s v="EIA, U.S. Energy Information Administration"/>
    <s v="value"/>
    <n v="49368"/>
    <x v="15"/>
    <n v="51838"/>
    <n v="49992"/>
    <n v="49704"/>
    <n v="49456"/>
    <n v="50635"/>
    <n v="46819"/>
    <n v="48088"/>
    <n v="47039"/>
    <n v="49223"/>
    <n v="49903"/>
    <n v="47726"/>
    <n v="48883"/>
    <n v="49661"/>
    <n v="46824"/>
    <n v="48018"/>
    <n v="47974"/>
    <n v="45531"/>
    <n v="46303"/>
    <n v="43077"/>
    <n v="43563"/>
    <n v="44085"/>
    <n v="42410"/>
    <n v="41042"/>
    <n v="40490"/>
    <n v="40451"/>
    <n v="39830"/>
    <n v="39365"/>
    <n v="39715"/>
    <n v="37742"/>
    <n v="37884"/>
    <n v="35111"/>
    <n v="38075"/>
    <n v="35871"/>
    <n v="35466"/>
    <n v="36430"/>
    <n v="34274"/>
    <n v="34148"/>
    <n v="33611"/>
    <n v="33678"/>
    <n v="37750"/>
    <n v="34795"/>
    <n v="33614"/>
    <n v="34250"/>
    <n v="33100"/>
    <n v="32871"/>
    <n v="30202"/>
    <n v="28737"/>
    <n v="28449"/>
    <n v="26606"/>
    <n v="26105"/>
    <n v="24827"/>
    <n v="23384"/>
    <n v="22109"/>
    <x v="7"/>
    <x v="0"/>
  </r>
  <r>
    <s v="SEDS.ESRCB.KS.A"/>
    <m/>
    <s v="Billion Btu"/>
    <m/>
    <s v="EIA, U.S. Energy Information Administration"/>
    <s v="value"/>
    <n v="47222"/>
    <x v="16"/>
    <n v="49281"/>
    <n v="46981"/>
    <n v="46377"/>
    <n v="46508"/>
    <n v="48407"/>
    <n v="44402"/>
    <n v="46094"/>
    <n v="45181"/>
    <n v="46693"/>
    <n v="46379"/>
    <n v="47074"/>
    <n v="48941"/>
    <n v="48908"/>
    <n v="44865"/>
    <n v="46069"/>
    <n v="47108"/>
    <n v="46071"/>
    <n v="45742"/>
    <n v="42365"/>
    <n v="42999"/>
    <n v="43487"/>
    <n v="41157"/>
    <n v="42747"/>
    <n v="38717"/>
    <n v="40371"/>
    <n v="37062"/>
    <n v="36414"/>
    <n v="35334"/>
    <n v="34565"/>
    <n v="34073"/>
    <n v="30274"/>
    <n v="33892"/>
    <n v="32464"/>
    <n v="30359"/>
    <n v="31121"/>
    <n v="29401"/>
    <n v="28476"/>
    <n v="27960"/>
    <n v="28216"/>
    <n v="28552"/>
    <n v="26428"/>
    <n v="25931"/>
    <n v="24529"/>
    <n v="21461"/>
    <n v="22420"/>
    <n v="20349"/>
    <n v="19646"/>
    <n v="19430"/>
    <n v="22619"/>
    <n v="22071"/>
    <n v="20355"/>
    <n v="18949"/>
    <n v="18247"/>
    <x v="7"/>
    <x v="0"/>
  </r>
  <r>
    <s v="SEDS.ESRCB.KY.A"/>
    <m/>
    <s v="Billion Btu"/>
    <m/>
    <s v="EIA, U.S. Energy Information Administration"/>
    <s v="value"/>
    <n v="89004"/>
    <x v="17"/>
    <n v="91579"/>
    <n v="90194"/>
    <n v="88491"/>
    <n v="90667"/>
    <n v="94556"/>
    <n v="84899"/>
    <n v="89867"/>
    <n v="89286"/>
    <n v="93488"/>
    <n v="91401"/>
    <n v="89042"/>
    <n v="92799"/>
    <n v="99414"/>
    <n v="90625"/>
    <n v="94040"/>
    <n v="95549"/>
    <n v="88538"/>
    <n v="91944"/>
    <n v="85937"/>
    <n v="84289"/>
    <n v="86484"/>
    <n v="80859"/>
    <n v="79754"/>
    <n v="76932"/>
    <n v="73936"/>
    <n v="71646"/>
    <n v="72857"/>
    <n v="70073"/>
    <n v="66469"/>
    <n v="65589"/>
    <n v="60688"/>
    <n v="63615"/>
    <n v="57368"/>
    <n v="57738"/>
    <n v="57359"/>
    <n v="54865"/>
    <n v="52227"/>
    <n v="49609"/>
    <n v="50070"/>
    <n v="49340"/>
    <n v="46733"/>
    <n v="46745"/>
    <n v="44612"/>
    <n v="40855"/>
    <n v="41036"/>
    <n v="39166"/>
    <n v="34237"/>
    <n v="32707"/>
    <n v="27666"/>
    <n v="27236"/>
    <n v="24154"/>
    <n v="25751"/>
    <n v="23840"/>
    <x v="0"/>
    <x v="0"/>
  </r>
  <r>
    <s v="SEDS.ESRCB.LA.A"/>
    <m/>
    <s v="Billion Btu"/>
    <m/>
    <s v="EIA, U.S. Energy Information Administration"/>
    <s v="value"/>
    <n v="105686"/>
    <x v="18"/>
    <n v="107289"/>
    <n v="103753"/>
    <n v="103864"/>
    <n v="105724"/>
    <n v="109408"/>
    <n v="100763"/>
    <n v="104578"/>
    <n v="107633"/>
    <n v="107139"/>
    <n v="104780"/>
    <n v="102451"/>
    <n v="109249"/>
    <n v="111501"/>
    <n v="101496"/>
    <n v="98431"/>
    <n v="98531"/>
    <n v="95921"/>
    <n v="97768"/>
    <n v="98481"/>
    <n v="97489"/>
    <n v="96072"/>
    <n v="88031"/>
    <n v="94578"/>
    <n v="90164"/>
    <n v="91131"/>
    <n v="83600"/>
    <n v="82948"/>
    <n v="82285"/>
    <n v="77209"/>
    <n v="76532"/>
    <n v="72292"/>
    <n v="73620"/>
    <n v="73131"/>
    <n v="69997"/>
    <n v="68697"/>
    <n v="68193"/>
    <n v="69138"/>
    <n v="68813"/>
    <n v="65845"/>
    <n v="59203"/>
    <n v="61378"/>
    <n v="60056"/>
    <n v="57431"/>
    <n v="52900"/>
    <n v="52709"/>
    <n v="48695"/>
    <n v="42557"/>
    <n v="40683"/>
    <n v="41358"/>
    <n v="41960"/>
    <n v="39792"/>
    <n v="34525"/>
    <n v="31848"/>
    <x v="3"/>
    <x v="0"/>
  </r>
  <r>
    <s v="SEDS.ESRCB.ME.A"/>
    <m/>
    <s v="Billion Btu"/>
    <m/>
    <s v="EIA, U.S. Energy Information Administration"/>
    <s v="value"/>
    <n v="16724"/>
    <x v="19"/>
    <n v="17370"/>
    <n v="17272"/>
    <n v="16737"/>
    <n v="16356"/>
    <n v="16623"/>
    <n v="15827"/>
    <n v="15647"/>
    <n v="15908"/>
    <n v="15902"/>
    <n v="15908"/>
    <n v="15288"/>
    <n v="14950"/>
    <n v="14917"/>
    <n v="14876"/>
    <n v="14847"/>
    <n v="15058"/>
    <n v="14846"/>
    <n v="15366"/>
    <n v="14778"/>
    <n v="14395"/>
    <n v="13795"/>
    <n v="13317"/>
    <n v="12750"/>
    <n v="12639"/>
    <n v="12246"/>
    <n v="12484"/>
    <n v="12553"/>
    <n v="12382"/>
    <n v="12597"/>
    <n v="13212"/>
    <n v="13067"/>
    <n v="13024"/>
    <n v="13417"/>
    <n v="13680"/>
    <n v="13319"/>
    <n v="12712"/>
    <n v="12207"/>
    <n v="11667"/>
    <n v="11494"/>
    <n v="10979"/>
    <n v="10856"/>
    <n v="10349"/>
    <n v="10229"/>
    <n v="10291"/>
    <n v="10222"/>
    <n v="9756"/>
    <n v="9453"/>
    <n v="8486"/>
    <n v="8217"/>
    <n v="7723"/>
    <n v="7264"/>
    <n v="6441"/>
    <n v="5878"/>
    <x v="4"/>
    <x v="0"/>
  </r>
  <r>
    <s v="SEDS.ESRCB.MD.A"/>
    <m/>
    <s v="Billion Btu"/>
    <m/>
    <s v="EIA, U.S. Energy Information Administration"/>
    <s v="value"/>
    <n v="93241"/>
    <x v="20"/>
    <n v="95759"/>
    <n v="95415"/>
    <n v="93169"/>
    <n v="93945"/>
    <n v="96008"/>
    <n v="88999"/>
    <n v="93205"/>
    <n v="93500"/>
    <n v="93788"/>
    <n v="93654"/>
    <n v="91026"/>
    <n v="93133"/>
    <n v="98723"/>
    <n v="91935"/>
    <n v="92616"/>
    <n v="96201"/>
    <n v="91801"/>
    <n v="97036"/>
    <n v="95372"/>
    <n v="91002"/>
    <n v="86969"/>
    <n v="82891"/>
    <n v="81715"/>
    <n v="79644"/>
    <n v="76452"/>
    <n v="74848"/>
    <n v="78427"/>
    <n v="75862"/>
    <n v="73925"/>
    <n v="73515"/>
    <n v="67428"/>
    <n v="69248"/>
    <n v="65175"/>
    <n v="65065"/>
    <n v="63065"/>
    <n v="58749"/>
    <n v="53975"/>
    <n v="48857"/>
    <n v="47679"/>
    <n v="46028"/>
    <n v="42553"/>
    <n v="41997"/>
    <n v="41350"/>
    <n v="38235"/>
    <n v="38106"/>
    <n v="36865"/>
    <n v="34520"/>
    <n v="32958"/>
    <n v="32108"/>
    <n v="32988"/>
    <n v="29275"/>
    <n v="27663"/>
    <n v="26237"/>
    <x v="5"/>
    <x v="0"/>
  </r>
  <r>
    <s v="SEDS.ESRCB.MA.A"/>
    <m/>
    <s v="Billion Btu"/>
    <m/>
    <s v="EIA, U.S. Energy Information Administration"/>
    <s v="value"/>
    <n v="68215"/>
    <x v="21"/>
    <n v="68264"/>
    <n v="69282"/>
    <n v="69418"/>
    <n v="65901"/>
    <n v="69211"/>
    <n v="65981"/>
    <n v="67192"/>
    <n v="68838"/>
    <n v="68483"/>
    <n v="70723"/>
    <n v="69310"/>
    <n v="69852"/>
    <n v="73048"/>
    <n v="66447"/>
    <n v="67007"/>
    <n v="68709"/>
    <n v="66959"/>
    <n v="70080"/>
    <n v="67450"/>
    <n v="66844"/>
    <n v="63786"/>
    <n v="61360"/>
    <n v="59923"/>
    <n v="59343"/>
    <n v="55916"/>
    <n v="55541"/>
    <n v="55465"/>
    <n v="54567"/>
    <n v="54759"/>
    <n v="53859"/>
    <n v="53091"/>
    <n v="52475"/>
    <n v="53163"/>
    <n v="53815"/>
    <n v="52923"/>
    <n v="49390"/>
    <n v="46430"/>
    <n v="44039"/>
    <n v="43340"/>
    <n v="42431"/>
    <n v="40896"/>
    <n v="39867"/>
    <n v="39480"/>
    <n v="38972"/>
    <n v="38358"/>
    <n v="37836"/>
    <n v="38308"/>
    <n v="36331"/>
    <n v="39044"/>
    <n v="39973"/>
    <n v="37413"/>
    <n v="34804"/>
    <n v="31850"/>
    <x v="4"/>
    <x v="0"/>
  </r>
  <r>
    <s v="SEDS.ESRCB.MI.A"/>
    <m/>
    <s v="Billion Btu"/>
    <m/>
    <s v="EIA, U.S. Energy Information Administration"/>
    <s v="value"/>
    <n v="114319"/>
    <x v="22"/>
    <n v="119539"/>
    <n v="122382"/>
    <n v="122364"/>
    <n v="114287"/>
    <n v="119868"/>
    <n v="112519"/>
    <n v="117862"/>
    <n v="113817"/>
    <n v="114353"/>
    <n v="116053"/>
    <n v="117581"/>
    <n v="118776"/>
    <n v="118331"/>
    <n v="112098"/>
    <n v="117023"/>
    <n v="120669"/>
    <n v="118131"/>
    <n v="123156"/>
    <n v="112949"/>
    <n v="114880"/>
    <n v="117155"/>
    <n v="110224"/>
    <n v="104773"/>
    <n v="104616"/>
    <n v="101705"/>
    <n v="98014"/>
    <n v="98612"/>
    <n v="97661"/>
    <n v="92718"/>
    <n v="91340"/>
    <n v="87588"/>
    <n v="91303"/>
    <n v="86388"/>
    <n v="86389"/>
    <n v="86380"/>
    <n v="81997"/>
    <n v="78562"/>
    <n v="76094"/>
    <n v="76120"/>
    <n v="74881"/>
    <n v="72595"/>
    <n v="73461"/>
    <n v="75951"/>
    <n v="75207"/>
    <n v="74579"/>
    <n v="74072"/>
    <n v="72753"/>
    <n v="71264"/>
    <n v="69223"/>
    <n v="69079"/>
    <n v="66181"/>
    <n v="61990"/>
    <n v="58355"/>
    <x v="6"/>
    <x v="0"/>
  </r>
  <r>
    <s v="SEDS.ESRCB.MN.A"/>
    <m/>
    <s v="Billion Btu"/>
    <m/>
    <s v="EIA, U.S. Energy Information Administration"/>
    <s v="value"/>
    <n v="75278"/>
    <x v="23"/>
    <n v="79903"/>
    <n v="79316"/>
    <n v="78257"/>
    <n v="76047"/>
    <n v="77920"/>
    <n v="73610"/>
    <n v="74395"/>
    <n v="74088"/>
    <n v="77764"/>
    <n v="77963"/>
    <n v="75267"/>
    <n v="76851"/>
    <n v="76650"/>
    <n v="75180"/>
    <n v="76283"/>
    <n v="77267"/>
    <n v="74755"/>
    <n v="74187"/>
    <n v="69971"/>
    <n v="70416"/>
    <n v="69779"/>
    <n v="66192"/>
    <n v="63563"/>
    <n v="61408"/>
    <n v="59295"/>
    <n v="58255"/>
    <n v="58540"/>
    <n v="57917"/>
    <n v="54614"/>
    <n v="53217"/>
    <n v="50661"/>
    <n v="53415"/>
    <n v="50694"/>
    <n v="50421"/>
    <n v="51166"/>
    <n v="47201"/>
    <n v="45241"/>
    <n v="45247"/>
    <n v="44453"/>
    <n v="45694"/>
    <n v="43582"/>
    <n v="41903"/>
    <n v="40088"/>
    <n v="39276"/>
    <n v="38607"/>
    <n v="35374"/>
    <n v="35739"/>
    <n v="34765"/>
    <n v="34160"/>
    <n v="34151"/>
    <n v="33932"/>
    <n v="31722"/>
    <n v="30814"/>
    <x v="7"/>
    <x v="0"/>
  </r>
  <r>
    <s v="SEDS.ESRCB.MS.A"/>
    <m/>
    <s v="Billion Btu"/>
    <m/>
    <s v="EIA, U.S. Energy Information Administration"/>
    <s v="value"/>
    <n v="63440"/>
    <x v="24"/>
    <n v="64548"/>
    <n v="63361"/>
    <n v="61398"/>
    <n v="63865"/>
    <n v="65888"/>
    <n v="59519"/>
    <n v="62982"/>
    <n v="63330"/>
    <n v="64562"/>
    <n v="62994"/>
    <n v="61391"/>
    <n v="65976"/>
    <n v="68837"/>
    <n v="61741"/>
    <n v="62418"/>
    <n v="63347"/>
    <n v="62358"/>
    <n v="61257"/>
    <n v="59983"/>
    <n v="60289"/>
    <n v="60883"/>
    <n v="57512"/>
    <n v="58662"/>
    <n v="55689"/>
    <n v="55931"/>
    <n v="50557"/>
    <n v="51059"/>
    <n v="48386"/>
    <n v="46546"/>
    <n v="45038"/>
    <n v="42386"/>
    <n v="42710"/>
    <n v="41850"/>
    <n v="39293"/>
    <n v="38947"/>
    <n v="37972"/>
    <n v="37082"/>
    <n v="35647"/>
    <n v="34545"/>
    <n v="32956"/>
    <n v="33017"/>
    <n v="32793"/>
    <n v="33997"/>
    <n v="31059"/>
    <n v="31943"/>
    <n v="30636"/>
    <n v="28092"/>
    <n v="27607"/>
    <n v="31029"/>
    <n v="32024"/>
    <n v="28486"/>
    <n v="25305"/>
    <n v="23475"/>
    <x v="0"/>
    <x v="0"/>
  </r>
  <r>
    <s v="SEDS.ESRCB.MO.A"/>
    <m/>
    <s v="Billion Btu"/>
    <m/>
    <s v="EIA, U.S. Energy Information Administration"/>
    <s v="value"/>
    <n v="120194"/>
    <x v="25"/>
    <n v="127080"/>
    <n v="121701"/>
    <n v="119251"/>
    <n v="121779"/>
    <n v="127825"/>
    <n v="112770"/>
    <n v="117219"/>
    <n v="115707"/>
    <n v="122125"/>
    <n v="120506"/>
    <n v="117157"/>
    <n v="122632"/>
    <n v="127275"/>
    <n v="116761"/>
    <n v="120750"/>
    <n v="122397"/>
    <n v="115599"/>
    <n v="117414"/>
    <n v="106968"/>
    <n v="107212"/>
    <n v="108107"/>
    <n v="102934"/>
    <n v="100932"/>
    <n v="94737"/>
    <n v="96438"/>
    <n v="90743"/>
    <n v="90239"/>
    <n v="86695"/>
    <n v="82082"/>
    <n v="82509"/>
    <n v="72654"/>
    <n v="79794"/>
    <n v="73878"/>
    <n v="71847"/>
    <n v="72838"/>
    <n v="69306"/>
    <n v="66426"/>
    <n v="63065"/>
    <n v="63086"/>
    <n v="64837"/>
    <n v="57009"/>
    <n v="56081"/>
    <n v="63627"/>
    <n v="55851"/>
    <n v="54960"/>
    <n v="49594"/>
    <n v="45386"/>
    <n v="46588"/>
    <n v="40363"/>
    <n v="40708"/>
    <n v="38131"/>
    <n v="35603"/>
    <n v="33000"/>
    <x v="7"/>
    <x v="0"/>
  </r>
  <r>
    <s v="SEDS.ESRCB.MT.A"/>
    <m/>
    <s v="Billion Btu"/>
    <m/>
    <s v="EIA, U.S. Energy Information Administration"/>
    <s v="value"/>
    <n v="19449"/>
    <x v="26"/>
    <n v="20112"/>
    <n v="18969"/>
    <n v="18356"/>
    <n v="18111"/>
    <n v="17735"/>
    <n v="17826"/>
    <n v="16557"/>
    <n v="16464"/>
    <n v="16955"/>
    <n v="16809"/>
    <n v="16304"/>
    <n v="16764"/>
    <n v="16182"/>
    <n v="16345"/>
    <n v="15932"/>
    <n v="15496"/>
    <n v="14992"/>
    <n v="14404"/>
    <n v="13828"/>
    <n v="14058"/>
    <n v="13753"/>
    <n v="13260"/>
    <n v="13333"/>
    <n v="12503"/>
    <n v="12701"/>
    <n v="12979"/>
    <n v="13343"/>
    <n v="12419"/>
    <n v="12170"/>
    <n v="12276"/>
    <n v="11213"/>
    <n v="11802"/>
    <n v="11459"/>
    <n v="11791"/>
    <n v="11264"/>
    <n v="10712"/>
    <n v="10965"/>
    <n v="12331"/>
    <n v="11516"/>
    <n v="10566"/>
    <n v="10844"/>
    <n v="9916"/>
    <n v="9949"/>
    <n v="10089"/>
    <n v="9397"/>
    <n v="8324"/>
    <n v="7714"/>
    <n v="7311"/>
    <n v="6390"/>
    <n v="6184"/>
    <n v="5995"/>
    <n v="5570"/>
    <n v="5234"/>
    <x v="2"/>
    <x v="0"/>
  </r>
  <r>
    <s v="SEDS.ESRCB.NE.A"/>
    <m/>
    <s v="Billion Btu"/>
    <m/>
    <s v="EIA, U.S. Energy Information Administration"/>
    <s v="value"/>
    <n v="35454"/>
    <x v="27"/>
    <n v="37476"/>
    <n v="35800"/>
    <n v="35877"/>
    <n v="35171"/>
    <n v="35526"/>
    <n v="32987"/>
    <n v="33227"/>
    <n v="32524"/>
    <n v="34216"/>
    <n v="34332"/>
    <n v="33029"/>
    <n v="33939"/>
    <n v="34484"/>
    <n v="32847"/>
    <n v="33286"/>
    <n v="33259"/>
    <n v="31709"/>
    <n v="31763"/>
    <n v="29878"/>
    <n v="30204"/>
    <n v="30558"/>
    <n v="29474"/>
    <n v="28477"/>
    <n v="27055"/>
    <n v="27843"/>
    <n v="27257"/>
    <n v="26412"/>
    <n v="25920"/>
    <n v="25179"/>
    <n v="24655"/>
    <n v="22388"/>
    <n v="24356"/>
    <n v="23200"/>
    <n v="22941"/>
    <n v="23247"/>
    <n v="21763"/>
    <n v="21580"/>
    <n v="21136"/>
    <n v="21386"/>
    <n v="21968"/>
    <n v="19943"/>
    <n v="19112"/>
    <n v="18838"/>
    <n v="17957"/>
    <n v="18244"/>
    <n v="16579"/>
    <n v="16112"/>
    <n v="16014"/>
    <n v="15396"/>
    <n v="15136"/>
    <n v="13926"/>
    <n v="14701"/>
    <n v="14014"/>
    <x v="7"/>
    <x v="0"/>
  </r>
  <r>
    <s v="SEDS.ESRCB.NV.A"/>
    <m/>
    <s v="Billion Btu"/>
    <m/>
    <s v="EIA, U.S. Energy Information Administration"/>
    <s v="value"/>
    <n v="49923"/>
    <x v="28"/>
    <n v="48814"/>
    <n v="49042"/>
    <n v="48865"/>
    <n v="43904"/>
    <n v="45891"/>
    <n v="44140"/>
    <n v="43305"/>
    <n v="42099"/>
    <n v="40659"/>
    <n v="41430"/>
    <n v="41363"/>
    <n v="39215"/>
    <n v="39629"/>
    <n v="40535"/>
    <n v="41150"/>
    <n v="42275"/>
    <n v="40869"/>
    <n v="37804"/>
    <n v="36415"/>
    <n v="35280"/>
    <n v="33104"/>
    <n v="32779"/>
    <n v="32094"/>
    <n v="28612"/>
    <n v="27210"/>
    <n v="26618"/>
    <n v="25680"/>
    <n v="22707"/>
    <n v="23354"/>
    <n v="21430"/>
    <n v="20692"/>
    <n v="19728"/>
    <n v="18901"/>
    <n v="17636"/>
    <n v="16951"/>
    <n v="15479"/>
    <n v="13979"/>
    <n v="14077"/>
    <n v="13837"/>
    <n v="12493"/>
    <n v="12905"/>
    <n v="11946"/>
    <n v="12614"/>
    <n v="12853"/>
    <n v="11495"/>
    <n v="9972"/>
    <n v="9543"/>
    <n v="9565"/>
    <n v="9555"/>
    <n v="9346"/>
    <n v="8339"/>
    <n v="7679"/>
    <n v="6788"/>
    <x v="2"/>
    <x v="0"/>
  </r>
  <r>
    <s v="SEDS.ESRCB.NH.A"/>
    <m/>
    <s v="Billion Btu"/>
    <m/>
    <s v="EIA, U.S. Energy Information Administration"/>
    <s v="value"/>
    <n v="16539"/>
    <x v="29"/>
    <n v="16406"/>
    <n v="16486"/>
    <n v="16345"/>
    <n v="15377"/>
    <n v="15835"/>
    <n v="15154"/>
    <n v="15144"/>
    <n v="15446"/>
    <n v="15390"/>
    <n v="15538"/>
    <n v="15147"/>
    <n v="15197"/>
    <n v="15304"/>
    <n v="15086"/>
    <n v="14992"/>
    <n v="15330"/>
    <n v="15015"/>
    <n v="15338"/>
    <n v="14609"/>
    <n v="14507"/>
    <n v="13657"/>
    <n v="12929"/>
    <n v="12475"/>
    <n v="12420"/>
    <n v="11603"/>
    <n v="11562"/>
    <n v="11700"/>
    <n v="11479"/>
    <n v="11705"/>
    <n v="11670"/>
    <n v="11697"/>
    <n v="11453"/>
    <n v="11752"/>
    <n v="12086"/>
    <n v="11818"/>
    <n v="11128"/>
    <n v="10490"/>
    <n v="9726"/>
    <n v="9409"/>
    <n v="8576"/>
    <n v="8395"/>
    <n v="8466"/>
    <n v="8455"/>
    <n v="8407"/>
    <n v="8260"/>
    <n v="8003"/>
    <n v="7920"/>
    <n v="7328"/>
    <n v="7227"/>
    <n v="7046"/>
    <n v="6516"/>
    <n v="5686"/>
    <n v="5037"/>
    <x v="4"/>
    <x v="0"/>
  </r>
  <r>
    <s v="SEDS.ESRCB.NJ.A"/>
    <m/>
    <s v="Billion Btu"/>
    <m/>
    <s v="EIA, U.S. Energy Information Administration"/>
    <s v="value"/>
    <n v="101312"/>
    <x v="30"/>
    <n v="102572"/>
    <n v="102668"/>
    <n v="101257"/>
    <n v="97626"/>
    <n v="100759"/>
    <n v="94724"/>
    <n v="99258"/>
    <n v="99433"/>
    <n v="95169"/>
    <n v="97394"/>
    <n v="97798"/>
    <n v="100309"/>
    <n v="103408"/>
    <n v="94966"/>
    <n v="99327"/>
    <n v="101513"/>
    <n v="97657"/>
    <n v="102269"/>
    <n v="95605"/>
    <n v="93377"/>
    <n v="92709"/>
    <n v="86977"/>
    <n v="83756"/>
    <n v="83767"/>
    <n v="79127"/>
    <n v="76041"/>
    <n v="77221"/>
    <n v="76667"/>
    <n v="75588"/>
    <n v="75207"/>
    <n v="70106"/>
    <n v="73491"/>
    <n v="69939"/>
    <n v="70610"/>
    <n v="70480"/>
    <n v="65880"/>
    <n v="61719"/>
    <n v="58608"/>
    <n v="58540"/>
    <n v="57558"/>
    <n v="53769"/>
    <n v="54681"/>
    <n v="55715"/>
    <n v="53899"/>
    <n v="53538"/>
    <n v="52520"/>
    <n v="51192"/>
    <n v="49458"/>
    <n v="48808"/>
    <n v="50619"/>
    <n v="46289"/>
    <n v="43862"/>
    <n v="41392"/>
    <x v="8"/>
    <x v="0"/>
  </r>
  <r>
    <s v="SEDS.ESRCB.NM.A"/>
    <m/>
    <s v="Billion Btu"/>
    <m/>
    <s v="EIA, U.S. Energy Information Administration"/>
    <s v="value"/>
    <n v="25070"/>
    <x v="31"/>
    <n v="24848"/>
    <n v="24185"/>
    <n v="24846"/>
    <n v="23446"/>
    <n v="23292"/>
    <n v="22168"/>
    <n v="22664"/>
    <n v="22662"/>
    <n v="22560"/>
    <n v="23215"/>
    <n v="23078"/>
    <n v="23453"/>
    <n v="23039"/>
    <n v="22191"/>
    <n v="21765"/>
    <n v="21794"/>
    <n v="20504"/>
    <n v="20011"/>
    <n v="19226"/>
    <n v="18486"/>
    <n v="17873"/>
    <n v="17058"/>
    <n v="16845"/>
    <n v="15863"/>
    <n v="15838"/>
    <n v="15361"/>
    <n v="14769"/>
    <n v="14071"/>
    <n v="13920"/>
    <n v="13253"/>
    <n v="12936"/>
    <n v="12505"/>
    <n v="12166"/>
    <n v="11815"/>
    <n v="11579"/>
    <n v="11281"/>
    <n v="10726"/>
    <n v="10572"/>
    <n v="10370"/>
    <n v="8766"/>
    <n v="8253"/>
    <n v="8036"/>
    <n v="8370"/>
    <n v="8179"/>
    <n v="7674"/>
    <n v="7350"/>
    <n v="7003"/>
    <n v="6676"/>
    <n v="6973"/>
    <n v="6673"/>
    <n v="6057"/>
    <n v="5559"/>
    <n v="5032"/>
    <x v="2"/>
    <x v="0"/>
  </r>
  <r>
    <s v="SEDS.ESRCB.NY.A"/>
    <m/>
    <s v="Billion Btu"/>
    <m/>
    <s v="EIA, U.S. Energy Information Administration"/>
    <s v="value"/>
    <n v="173525"/>
    <x v="32"/>
    <n v="178200"/>
    <n v="177959"/>
    <n v="178301"/>
    <n v="171081"/>
    <n v="177947"/>
    <n v="167464"/>
    <n v="173436"/>
    <n v="174055"/>
    <n v="170514"/>
    <n v="173252"/>
    <n v="172959"/>
    <n v="174830"/>
    <n v="173827"/>
    <n v="164615"/>
    <n v="167304"/>
    <n v="171424"/>
    <n v="165232"/>
    <n v="172418"/>
    <n v="161657"/>
    <n v="160759"/>
    <n v="158511"/>
    <n v="150932"/>
    <n v="146776"/>
    <n v="146440"/>
    <n v="138402"/>
    <n v="136682"/>
    <n v="137451"/>
    <n v="136096"/>
    <n v="136838"/>
    <n v="136130"/>
    <n v="132111"/>
    <n v="133673"/>
    <n v="131616"/>
    <n v="129241"/>
    <n v="127815"/>
    <n v="120424"/>
    <n v="115227"/>
    <n v="111768"/>
    <n v="112036"/>
    <n v="108512"/>
    <n v="104497"/>
    <n v="104754"/>
    <n v="104349"/>
    <n v="103056"/>
    <n v="102162"/>
    <n v="101609"/>
    <n v="100525"/>
    <n v="97960"/>
    <n v="96193"/>
    <n v="100681"/>
    <n v="94810"/>
    <n v="91070"/>
    <n v="86980"/>
    <x v="8"/>
    <x v="0"/>
  </r>
  <r>
    <s v="SEDS.ESRCB.NC.A"/>
    <m/>
    <s v="Billion Btu"/>
    <m/>
    <s v="EIA, U.S. Energy Information Administration"/>
    <s v="value"/>
    <n v="210674"/>
    <x v="33"/>
    <n v="213059"/>
    <n v="207841"/>
    <n v="200085"/>
    <n v="204218"/>
    <n v="210256"/>
    <n v="191529"/>
    <n v="199455"/>
    <n v="197560"/>
    <n v="200114"/>
    <n v="191929"/>
    <n v="186539"/>
    <n v="198087"/>
    <n v="212090"/>
    <n v="192134"/>
    <n v="190223"/>
    <n v="191398"/>
    <n v="180329"/>
    <n v="184496"/>
    <n v="176460"/>
    <n v="168378"/>
    <n v="170103"/>
    <n v="157637"/>
    <n v="158783"/>
    <n v="148928"/>
    <n v="146342"/>
    <n v="138565"/>
    <n v="141911"/>
    <n v="134795"/>
    <n v="126950"/>
    <n v="128777"/>
    <n v="118605"/>
    <n v="117342"/>
    <n v="113087"/>
    <n v="111858"/>
    <n v="109907"/>
    <n v="107501"/>
    <n v="100673"/>
    <n v="91619"/>
    <n v="91886"/>
    <n v="86110"/>
    <n v="81913"/>
    <n v="85054"/>
    <n v="83174"/>
    <n v="77159"/>
    <n v="77275"/>
    <n v="74557"/>
    <n v="68195"/>
    <n v="64824"/>
    <n v="63432"/>
    <n v="63055"/>
    <n v="56564"/>
    <n v="53865"/>
    <n v="50021"/>
    <x v="5"/>
    <x v="0"/>
  </r>
  <r>
    <s v="SEDS.ESRCB.ND.A"/>
    <m/>
    <s v="Billion Btu"/>
    <m/>
    <s v="EIA, U.S. Energy Information Administration"/>
    <s v="value"/>
    <n v="16755"/>
    <x v="34"/>
    <n v="17988"/>
    <n v="16679"/>
    <n v="17219"/>
    <n v="17488"/>
    <n v="17514"/>
    <n v="16542"/>
    <n v="16177"/>
    <n v="16591"/>
    <n v="18280"/>
    <n v="17193"/>
    <n v="15302"/>
    <n v="15532"/>
    <n v="14988"/>
    <n v="15181"/>
    <n v="14532"/>
    <n v="13878"/>
    <n v="13147"/>
    <n v="12952"/>
    <n v="12497"/>
    <n v="12650"/>
    <n v="12501"/>
    <n v="11873"/>
    <n v="11567"/>
    <n v="11282"/>
    <n v="11164"/>
    <n v="11727"/>
    <n v="12289"/>
    <n v="11545"/>
    <n v="11065"/>
    <n v="10949"/>
    <n v="10304"/>
    <n v="10564"/>
    <n v="10079"/>
    <n v="10442"/>
    <n v="10407"/>
    <n v="9512"/>
    <n v="10079"/>
    <n v="10275"/>
    <n v="10076"/>
    <n v="9218"/>
    <n v="9894"/>
    <n v="9044"/>
    <n v="8380"/>
    <n v="8585"/>
    <n v="8185"/>
    <n v="7330"/>
    <n v="6995"/>
    <n v="6485"/>
    <n v="5933"/>
    <n v="5537"/>
    <n v="5454"/>
    <n v="5021"/>
    <n v="4775"/>
    <x v="7"/>
    <x v="0"/>
  </r>
  <r>
    <s v="SEDS.ESRCB.OH.A"/>
    <m/>
    <s v="Billion Btu"/>
    <m/>
    <s v="EIA, U.S. Energy Information Administration"/>
    <s v="value"/>
    <n v="178019"/>
    <x v="35"/>
    <n v="181901"/>
    <n v="181420"/>
    <n v="179310"/>
    <n v="178195"/>
    <n v="185789"/>
    <n v="169902"/>
    <n v="179212"/>
    <n v="175694"/>
    <n v="180168"/>
    <n v="177963"/>
    <n v="178406"/>
    <n v="183180"/>
    <n v="185867"/>
    <n v="175394"/>
    <n v="182237"/>
    <n v="185530"/>
    <n v="175292"/>
    <n v="183921"/>
    <n v="171624"/>
    <n v="169305"/>
    <n v="173547"/>
    <n v="161545"/>
    <n v="158618"/>
    <n v="159096"/>
    <n v="151889"/>
    <n v="148882"/>
    <n v="152084"/>
    <n v="150163"/>
    <n v="142592"/>
    <n v="143135"/>
    <n v="133548"/>
    <n v="139696"/>
    <n v="129279"/>
    <n v="132359"/>
    <n v="132089"/>
    <n v="125259"/>
    <n v="120172"/>
    <n v="115819"/>
    <n v="116314"/>
    <n v="114023"/>
    <n v="111907"/>
    <n v="112127"/>
    <n v="114162"/>
    <n v="108839"/>
    <n v="107362"/>
    <n v="104676"/>
    <n v="98010"/>
    <n v="95161"/>
    <n v="95056"/>
    <n v="92899"/>
    <n v="86218"/>
    <n v="80544"/>
    <n v="75971"/>
    <x v="6"/>
    <x v="0"/>
  </r>
  <r>
    <s v="SEDS.ESRCB.OK.A"/>
    <m/>
    <s v="Billion Btu"/>
    <m/>
    <s v="EIA, U.S. Energy Information Administration"/>
    <s v="value"/>
    <n v="83008"/>
    <x v="36"/>
    <n v="86935"/>
    <n v="81021"/>
    <n v="79269"/>
    <n v="81226"/>
    <n v="82287"/>
    <n v="74510"/>
    <n v="77759"/>
    <n v="77165"/>
    <n v="79674"/>
    <n v="79158"/>
    <n v="77827"/>
    <n v="83338"/>
    <n v="80826"/>
    <n v="73839"/>
    <n v="74590"/>
    <n v="72882"/>
    <n v="74008"/>
    <n v="72707"/>
    <n v="67213"/>
    <n v="68793"/>
    <n v="67992"/>
    <n v="67543"/>
    <n v="67012"/>
    <n v="62443"/>
    <n v="66571"/>
    <n v="59286"/>
    <n v="59037"/>
    <n v="55681"/>
    <n v="55028"/>
    <n v="54255"/>
    <n v="48634"/>
    <n v="52289"/>
    <n v="58268"/>
    <n v="48050"/>
    <n v="49388"/>
    <n v="48058"/>
    <n v="47437"/>
    <n v="49132"/>
    <n v="48651"/>
    <n v="49966"/>
    <n v="48239"/>
    <n v="45554"/>
    <n v="41998"/>
    <n v="36287"/>
    <n v="37713"/>
    <n v="35158"/>
    <n v="31740"/>
    <n v="31466"/>
    <n v="34761"/>
    <n v="32957"/>
    <n v="31257"/>
    <n v="26533"/>
    <n v="24884"/>
    <x v="3"/>
    <x v="0"/>
  </r>
  <r>
    <s v="SEDS.ESRCB.OR.A"/>
    <m/>
    <s v="Billion Btu"/>
    <m/>
    <s v="EIA, U.S. Energy Information Administration"/>
    <s v="value"/>
    <n v="67448"/>
    <x v="37"/>
    <n v="70717"/>
    <n v="69214"/>
    <n v="66971"/>
    <n v="65804"/>
    <n v="64591"/>
    <n v="68465"/>
    <n v="63372"/>
    <n v="62334"/>
    <n v="63523"/>
    <n v="65949"/>
    <n v="64332"/>
    <n v="66292"/>
    <n v="64278"/>
    <n v="67572"/>
    <n v="67932"/>
    <n v="66106"/>
    <n v="64751"/>
    <n v="62572"/>
    <n v="61418"/>
    <n v="60514"/>
    <n v="59894"/>
    <n v="59720"/>
    <n v="62139"/>
    <n v="61613"/>
    <n v="59808"/>
    <n v="58634"/>
    <n v="58975"/>
    <n v="55666"/>
    <n v="56169"/>
    <n v="56968"/>
    <n v="51870"/>
    <n v="54418"/>
    <n v="52475"/>
    <n v="51469"/>
    <n v="48923"/>
    <n v="46781"/>
    <n v="46820"/>
    <n v="49563"/>
    <n v="47937"/>
    <n v="44751"/>
    <n v="47172"/>
    <n v="44977"/>
    <n v="46216"/>
    <n v="46912"/>
    <n v="43602"/>
    <n v="42230"/>
    <n v="41461"/>
    <n v="41273"/>
    <n v="40293"/>
    <n v="39901"/>
    <n v="38566"/>
    <n v="36969"/>
    <n v="33610"/>
    <x v="1"/>
    <x v="0"/>
  </r>
  <r>
    <s v="SEDS.ESRCB.PA.A"/>
    <m/>
    <s v="Billion Btu"/>
    <m/>
    <s v="EIA, U.S. Energy Information Administration"/>
    <s v="value"/>
    <n v="185178"/>
    <x v="38"/>
    <n v="192482"/>
    <n v="190885"/>
    <n v="188708"/>
    <n v="185600"/>
    <n v="190719"/>
    <n v="176484"/>
    <n v="183829"/>
    <n v="185676"/>
    <n v="184914"/>
    <n v="185107"/>
    <n v="180413"/>
    <n v="186963"/>
    <n v="188523"/>
    <n v="180515"/>
    <n v="184452"/>
    <n v="186250"/>
    <n v="176708"/>
    <n v="183093"/>
    <n v="172863"/>
    <n v="169409"/>
    <n v="166267"/>
    <n v="157054"/>
    <n v="153567"/>
    <n v="150559"/>
    <n v="146452"/>
    <n v="145982"/>
    <n v="148915"/>
    <n v="146040"/>
    <n v="144119"/>
    <n v="141446"/>
    <n v="133904"/>
    <n v="135107"/>
    <n v="130216"/>
    <n v="130136"/>
    <n v="129069"/>
    <n v="122016"/>
    <n v="116829"/>
    <n v="111526"/>
    <n v="113045"/>
    <n v="110323"/>
    <n v="107364"/>
    <n v="108208"/>
    <n v="108389"/>
    <n v="107171"/>
    <n v="104977"/>
    <n v="103053"/>
    <n v="98436"/>
    <n v="94436"/>
    <n v="93296"/>
    <n v="93566"/>
    <n v="87706"/>
    <n v="82901"/>
    <n v="78500"/>
    <x v="8"/>
    <x v="0"/>
  </r>
  <r>
    <s v="SEDS.ESRCB.RI.A"/>
    <m/>
    <s v="Billion Btu"/>
    <m/>
    <s v="EIA, U.S. Energy Information Administration"/>
    <s v="value"/>
    <n v="10616"/>
    <x v="39"/>
    <n v="10810"/>
    <n v="10685"/>
    <n v="10741"/>
    <n v="10178"/>
    <n v="10660"/>
    <n v="10332"/>
    <n v="10514"/>
    <n v="10698"/>
    <n v="10476"/>
    <n v="10798"/>
    <n v="10650"/>
    <n v="10678"/>
    <n v="10638"/>
    <n v="10020"/>
    <n v="10382"/>
    <n v="10686"/>
    <n v="10265"/>
    <n v="10821"/>
    <n v="10237"/>
    <n v="10230"/>
    <n v="9652"/>
    <n v="9209"/>
    <n v="9091"/>
    <n v="9101"/>
    <n v="8605"/>
    <n v="8484"/>
    <n v="8464"/>
    <n v="8433"/>
    <n v="8382"/>
    <n v="8229"/>
    <n v="8064"/>
    <n v="8082"/>
    <n v="8108"/>
    <n v="8087"/>
    <n v="7913"/>
    <n v="7458"/>
    <n v="7041"/>
    <n v="6724"/>
    <n v="6676"/>
    <n v="6526"/>
    <n v="6251"/>
    <n v="6201"/>
    <n v="6278"/>
    <n v="6172"/>
    <n v="6152"/>
    <n v="6061"/>
    <n v="6214"/>
    <n v="5747"/>
    <n v="5691"/>
    <n v="5876"/>
    <n v="5475"/>
    <n v="5143"/>
    <n v="4742"/>
    <x v="4"/>
    <x v="0"/>
  </r>
  <r>
    <s v="SEDS.ESRCB.SC.A"/>
    <m/>
    <s v="Billion Btu"/>
    <m/>
    <s v="EIA, U.S. Energy Information Administration"/>
    <s v="value"/>
    <n v="111043"/>
    <x v="40"/>
    <n v="110163"/>
    <n v="107088"/>
    <n v="105178"/>
    <n v="106318"/>
    <n v="108680"/>
    <n v="99716"/>
    <n v="104460"/>
    <n v="102562"/>
    <n v="104803"/>
    <n v="98308"/>
    <n v="96786"/>
    <n v="105096"/>
    <n v="112091"/>
    <n v="100846"/>
    <n v="101429"/>
    <n v="100890"/>
    <n v="97375"/>
    <n v="97842"/>
    <n v="95228"/>
    <n v="90151"/>
    <n v="91396"/>
    <n v="84872"/>
    <n v="86222"/>
    <n v="80860"/>
    <n v="80380"/>
    <n v="73738"/>
    <n v="76816"/>
    <n v="72990"/>
    <n v="67909"/>
    <n v="70584"/>
    <n v="64622"/>
    <n v="63827"/>
    <n v="62295"/>
    <n v="59587"/>
    <n v="58590"/>
    <n v="57706"/>
    <n v="55009"/>
    <n v="50023"/>
    <n v="49707"/>
    <n v="47149"/>
    <n v="46038"/>
    <n v="44585"/>
    <n v="42923"/>
    <n v="38962"/>
    <n v="39968"/>
    <n v="38590"/>
    <n v="35348"/>
    <n v="33564"/>
    <n v="31907"/>
    <n v="31727"/>
    <n v="28093"/>
    <n v="26754"/>
    <n v="25069"/>
    <x v="5"/>
    <x v="0"/>
  </r>
  <r>
    <s v="SEDS.ESRCB.SD.A"/>
    <m/>
    <s v="Billion Btu"/>
    <m/>
    <s v="EIA, U.S. Energy Information Administration"/>
    <s v="value"/>
    <n v="17640"/>
    <x v="41"/>
    <n v="18162"/>
    <n v="17210"/>
    <n v="17299"/>
    <n v="17255"/>
    <n v="17123"/>
    <n v="15876"/>
    <n v="15759"/>
    <n v="15597"/>
    <n v="16471"/>
    <n v="16460"/>
    <n v="15196"/>
    <n v="15853"/>
    <n v="15791"/>
    <n v="15393"/>
    <n v="15032"/>
    <n v="14537"/>
    <n v="13822"/>
    <n v="13556"/>
    <n v="12610"/>
    <n v="12760"/>
    <n v="12737"/>
    <n v="12216"/>
    <n v="11680"/>
    <n v="11267"/>
    <n v="11271"/>
    <n v="11520"/>
    <n v="11690"/>
    <n v="11151"/>
    <n v="10738"/>
    <n v="10608"/>
    <n v="9699"/>
    <n v="10372"/>
    <n v="9779"/>
    <n v="9973"/>
    <n v="9940"/>
    <n v="9146"/>
    <n v="9397"/>
    <n v="9447"/>
    <n v="9436"/>
    <n v="9449"/>
    <n v="8925"/>
    <n v="8542"/>
    <n v="8950"/>
    <n v="9062"/>
    <n v="8506"/>
    <n v="7501"/>
    <n v="7297"/>
    <n v="7055"/>
    <n v="6529"/>
    <n v="6289"/>
    <n v="6162"/>
    <n v="5682"/>
    <n v="5411"/>
    <x v="7"/>
    <x v="0"/>
  </r>
  <r>
    <s v="SEDS.ESRCB.TN.A"/>
    <m/>
    <s v="Billion Btu"/>
    <m/>
    <s v="EIA, U.S. Energy Information Administration"/>
    <s v="value"/>
    <n v="149539"/>
    <x v="42"/>
    <n v="148777"/>
    <n v="146172"/>
    <n v="140182"/>
    <n v="145260"/>
    <n v="151431"/>
    <n v="134066"/>
    <n v="142533"/>
    <n v="142169"/>
    <n v="145141"/>
    <n v="139571"/>
    <n v="135639"/>
    <n v="146948"/>
    <n v="154192"/>
    <n v="137418"/>
    <n v="143122"/>
    <n v="146306"/>
    <n v="139264"/>
    <n v="140343"/>
    <n v="131450"/>
    <n v="128622"/>
    <n v="132221"/>
    <n v="126010"/>
    <n v="124955"/>
    <n v="120870"/>
    <n v="120879"/>
    <n v="113848"/>
    <n v="120557"/>
    <n v="105659"/>
    <n v="111902"/>
    <n v="103041"/>
    <n v="100648"/>
    <n v="101013"/>
    <n v="98118"/>
    <n v="96748"/>
    <n v="95398"/>
    <n v="93693"/>
    <n v="88317"/>
    <n v="87164"/>
    <n v="89519"/>
    <n v="84474"/>
    <n v="84067"/>
    <n v="84042"/>
    <n v="89418"/>
    <n v="85651"/>
    <n v="88644"/>
    <n v="90370"/>
    <n v="80598"/>
    <n v="78593"/>
    <n v="67563"/>
    <n v="69592"/>
    <n v="65173"/>
    <n v="62073"/>
    <n v="61217"/>
    <x v="0"/>
    <x v="0"/>
  </r>
  <r>
    <s v="SEDS.ESRCB.TX.A"/>
    <m/>
    <s v="Billion Btu"/>
    <m/>
    <s v="EIA, U.S. Energy Information Administration"/>
    <s v="value"/>
    <n v="563157"/>
    <x v="43"/>
    <n v="582075"/>
    <n v="529116"/>
    <n v="533687"/>
    <n v="530502"/>
    <n v="536598"/>
    <n v="492154"/>
    <n v="498060"/>
    <n v="496964"/>
    <n v="480750"/>
    <n v="478610"/>
    <n v="468848"/>
    <n v="496972"/>
    <n v="467995"/>
    <n v="442928"/>
    <n v="437555"/>
    <n v="426231"/>
    <n v="432789"/>
    <n v="431829"/>
    <n v="410566"/>
    <n v="414063"/>
    <n v="414337"/>
    <n v="400374"/>
    <n v="398847"/>
    <n v="370514"/>
    <n v="376800"/>
    <n v="344933"/>
    <n v="340027"/>
    <n v="316740"/>
    <n v="306373"/>
    <n v="299184"/>
    <n v="279557"/>
    <n v="286909"/>
    <n v="281652"/>
    <n v="271662"/>
    <n v="263594"/>
    <n v="253748"/>
    <n v="247003"/>
    <n v="244777"/>
    <n v="233253"/>
    <n v="205833"/>
    <n v="207221"/>
    <n v="196602"/>
    <n v="195091"/>
    <n v="171907"/>
    <n v="174370"/>
    <n v="159788"/>
    <n v="140474"/>
    <n v="139522"/>
    <n v="148514"/>
    <n v="145461"/>
    <n v="139886"/>
    <n v="122764"/>
    <n v="111201"/>
    <x v="3"/>
    <x v="0"/>
  </r>
  <r>
    <s v="SEDS.ESRCB.UT.A"/>
    <m/>
    <s v="Billion Btu"/>
    <m/>
    <s v="EIA, U.S. Energy Information Administration"/>
    <s v="value"/>
    <n v="40348"/>
    <x v="44"/>
    <n v="38707"/>
    <n v="37363"/>
    <n v="35986"/>
    <n v="33231"/>
    <n v="33146"/>
    <n v="32451"/>
    <n v="31973"/>
    <n v="31108"/>
    <n v="30585"/>
    <n v="32079"/>
    <n v="31350"/>
    <n v="30526"/>
    <n v="30142"/>
    <n v="29771"/>
    <n v="29979"/>
    <n v="29860"/>
    <n v="28088"/>
    <n v="25820"/>
    <n v="24992"/>
    <n v="24452"/>
    <n v="23673"/>
    <n v="22836"/>
    <n v="22224"/>
    <n v="21279"/>
    <n v="19639"/>
    <n v="19314"/>
    <n v="18702"/>
    <n v="17199"/>
    <n v="17090"/>
    <n v="16125"/>
    <n v="15373"/>
    <n v="15218"/>
    <n v="14488"/>
    <n v="14203"/>
    <n v="14164"/>
    <n v="13579"/>
    <n v="13610"/>
    <n v="13596"/>
    <n v="13158"/>
    <n v="12981"/>
    <n v="12914"/>
    <n v="11725"/>
    <n v="10632"/>
    <n v="10949"/>
    <n v="9895"/>
    <n v="9420"/>
    <n v="9118"/>
    <n v="8505"/>
    <n v="8617"/>
    <n v="7749"/>
    <n v="6903"/>
    <n v="6412"/>
    <n v="5760"/>
    <x v="2"/>
    <x v="0"/>
  </r>
  <r>
    <s v="SEDS.ESRCB.VT.A"/>
    <m/>
    <s v="Billion Btu"/>
    <m/>
    <s v="EIA, U.S. Energy Information Administration"/>
    <s v="value"/>
    <n v="7609"/>
    <x v="45"/>
    <n v="7461"/>
    <n v="7419"/>
    <n v="7360"/>
    <n v="7102"/>
    <n v="7220"/>
    <n v="6904"/>
    <n v="7016"/>
    <n v="7127"/>
    <n v="7238"/>
    <n v="7252"/>
    <n v="7149"/>
    <n v="7249"/>
    <n v="7261"/>
    <n v="7240"/>
    <n v="7279"/>
    <n v="7403"/>
    <n v="7309"/>
    <n v="7468"/>
    <n v="7198"/>
    <n v="6863"/>
    <n v="6984"/>
    <n v="6856"/>
    <n v="6950"/>
    <n v="6819"/>
    <n v="6658"/>
    <n v="6798"/>
    <n v="6845"/>
    <n v="6733"/>
    <n v="6856"/>
    <n v="6725"/>
    <n v="6575"/>
    <n v="6085"/>
    <n v="6171"/>
    <n v="5676"/>
    <n v="5363"/>
    <n v="4808"/>
    <n v="3945"/>
    <n v="5247"/>
    <n v="6309"/>
    <n v="6025"/>
    <n v="5930"/>
    <n v="5826"/>
    <n v="6077"/>
    <n v="5794"/>
    <n v="5217"/>
    <n v="5003"/>
    <n v="5067"/>
    <n v="4870"/>
    <n v="5106"/>
    <n v="5169"/>
    <n v="5105"/>
    <n v="4640"/>
    <n v="4150"/>
    <x v="4"/>
    <x v="0"/>
  </r>
  <r>
    <s v="SEDS.ESRCB.VA.A"/>
    <m/>
    <s v="Billion Btu"/>
    <m/>
    <s v="EIA, U.S. Energy Information Administration"/>
    <s v="value"/>
    <n v="154471"/>
    <x v="46"/>
    <n v="159400"/>
    <n v="159117"/>
    <n v="157255"/>
    <n v="159225"/>
    <n v="163648"/>
    <n v="150068"/>
    <n v="154175"/>
    <n v="156708"/>
    <n v="158466"/>
    <n v="154960"/>
    <n v="148540"/>
    <n v="156171"/>
    <n v="165274"/>
    <n v="152731"/>
    <n v="152164"/>
    <n v="155180"/>
    <n v="146395"/>
    <n v="152386"/>
    <n v="145022"/>
    <n v="139471"/>
    <n v="137703"/>
    <n v="127354"/>
    <n v="128091"/>
    <n v="122077"/>
    <n v="118407"/>
    <n v="115747"/>
    <n v="118228"/>
    <n v="114205"/>
    <n v="110354"/>
    <n v="110795"/>
    <n v="101610"/>
    <n v="101020"/>
    <n v="95978"/>
    <n v="99710"/>
    <n v="96191"/>
    <n v="91698"/>
    <n v="86103"/>
    <n v="77001"/>
    <n v="74080"/>
    <n v="73657"/>
    <n v="69412"/>
    <n v="70214"/>
    <n v="67322"/>
    <n v="63862"/>
    <n v="63699"/>
    <n v="62093"/>
    <n v="58537"/>
    <n v="54152"/>
    <n v="50333"/>
    <n v="50145"/>
    <n v="44483"/>
    <n v="41125"/>
    <n v="39394"/>
    <x v="5"/>
    <x v="0"/>
  </r>
  <r>
    <s v="SEDS.ESRCB.WA.A"/>
    <m/>
    <s v="Billion Btu"/>
    <m/>
    <s v="EIA, U.S. Energy Information Administration"/>
    <s v="value"/>
    <n v="131795"/>
    <x v="47"/>
    <n v="135715"/>
    <n v="129728"/>
    <n v="125762"/>
    <n v="124580"/>
    <n v="120577"/>
    <n v="127209"/>
    <n v="116730"/>
    <n v="116254"/>
    <n v="119703"/>
    <n v="122776"/>
    <n v="121163"/>
    <n v="124115"/>
    <n v="119102"/>
    <n v="125453"/>
    <n v="123978"/>
    <n v="120747"/>
    <n v="117504"/>
    <n v="113320"/>
    <n v="110735"/>
    <n v="108747"/>
    <n v="109409"/>
    <n v="107848"/>
    <n v="112718"/>
    <n v="111972"/>
    <n v="107008"/>
    <n v="108328"/>
    <n v="109226"/>
    <n v="102862"/>
    <n v="101244"/>
    <n v="105540"/>
    <n v="97023"/>
    <n v="101982"/>
    <n v="98296"/>
    <n v="97764"/>
    <n v="92818"/>
    <n v="87938"/>
    <n v="90429"/>
    <n v="95306"/>
    <n v="91184"/>
    <n v="93030"/>
    <n v="99483"/>
    <n v="97158"/>
    <n v="83406"/>
    <n v="81908"/>
    <n v="74791"/>
    <n v="70389"/>
    <n v="69301"/>
    <n v="65541"/>
    <n v="66181"/>
    <n v="65694"/>
    <n v="64641"/>
    <n v="56371"/>
    <n v="52390"/>
    <x v="1"/>
    <x v="0"/>
  </r>
  <r>
    <s v="SEDS.ESRCB.WV.A"/>
    <m/>
    <s v="Billion Btu"/>
    <m/>
    <s v="EIA, U.S. Energy Information Administration"/>
    <s v="value"/>
    <n v="36421"/>
    <x v="48"/>
    <n v="37999"/>
    <n v="37705"/>
    <n v="37114"/>
    <n v="38055"/>
    <n v="39850"/>
    <n v="36077"/>
    <n v="38813"/>
    <n v="39025"/>
    <n v="40912"/>
    <n v="39517"/>
    <n v="38196"/>
    <n v="40078"/>
    <n v="42454"/>
    <n v="39537"/>
    <n v="40134"/>
    <n v="40089"/>
    <n v="37581"/>
    <n v="38844"/>
    <n v="36699"/>
    <n v="35735"/>
    <n v="35635"/>
    <n v="33534"/>
    <n v="33225"/>
    <n v="32251"/>
    <n v="30889"/>
    <n v="30799"/>
    <n v="31652"/>
    <n v="31274"/>
    <n v="29558"/>
    <n v="29624"/>
    <n v="27768"/>
    <n v="27659"/>
    <n v="25856"/>
    <n v="26048"/>
    <n v="25756"/>
    <n v="24739"/>
    <n v="23825"/>
    <n v="22902"/>
    <n v="23095"/>
    <n v="23044"/>
    <n v="22603"/>
    <n v="22877"/>
    <n v="22540"/>
    <n v="21318"/>
    <n v="20861"/>
    <n v="19844"/>
    <n v="18033"/>
    <n v="16988"/>
    <n v="15885"/>
    <n v="15206"/>
    <n v="13787"/>
    <n v="12704"/>
    <n v="11803"/>
    <x v="5"/>
    <x v="0"/>
  </r>
  <r>
    <s v="SEDS.ESRCB.WI.A"/>
    <m/>
    <s v="Billion Btu"/>
    <m/>
    <s v="EIA, U.S. Energy Information Administration"/>
    <s v="value"/>
    <n v="75120"/>
    <x v="49"/>
    <n v="78094"/>
    <n v="78012"/>
    <n v="77953"/>
    <n v="75048"/>
    <n v="76570"/>
    <n v="72448"/>
    <n v="74430"/>
    <n v="72385"/>
    <n v="74811"/>
    <n v="75391"/>
    <n v="75154"/>
    <n v="75576"/>
    <n v="76086"/>
    <n v="73089"/>
    <n v="74982"/>
    <n v="76340"/>
    <n v="74312"/>
    <n v="76628"/>
    <n v="72308"/>
    <n v="72894"/>
    <n v="73615"/>
    <n v="69666"/>
    <n v="67999"/>
    <n v="66540"/>
    <n v="65126"/>
    <n v="63158"/>
    <n v="63753"/>
    <n v="63583"/>
    <n v="60256"/>
    <n v="59278"/>
    <n v="56689"/>
    <n v="59196"/>
    <n v="55907"/>
    <n v="55475"/>
    <n v="55899"/>
    <n v="52643"/>
    <n v="56492"/>
    <n v="55640"/>
    <n v="54677"/>
    <n v="49270"/>
    <n v="47694"/>
    <n v="46863"/>
    <n v="46393"/>
    <n v="45328"/>
    <n v="44513"/>
    <n v="43051"/>
    <n v="41399"/>
    <n v="40201"/>
    <n v="39281"/>
    <n v="39064"/>
    <n v="37719"/>
    <n v="35291"/>
    <n v="33524"/>
    <x v="6"/>
    <x v="0"/>
  </r>
  <r>
    <s v="SEDS.ESRCB.WY.A"/>
    <m/>
    <s v="Billion Btu"/>
    <m/>
    <s v="EIA, U.S. Energy Information Administration"/>
    <s v="value"/>
    <n v="10127"/>
    <x v="50"/>
    <n v="10266"/>
    <n v="9886"/>
    <n v="9825"/>
    <n v="9722"/>
    <n v="9377"/>
    <n v="9459"/>
    <n v="9387"/>
    <n v="9133"/>
    <n v="9391"/>
    <n v="9654"/>
    <n v="9269"/>
    <n v="9563"/>
    <n v="9305"/>
    <n v="9279"/>
    <n v="9276"/>
    <n v="8844"/>
    <n v="8421"/>
    <n v="8109"/>
    <n v="7717"/>
    <n v="7801"/>
    <n v="7617"/>
    <n v="7321"/>
    <n v="7174"/>
    <n v="6910"/>
    <n v="6867"/>
    <n v="6849"/>
    <n v="6899"/>
    <n v="6617"/>
    <n v="6363"/>
    <n v="6504"/>
    <n v="6014"/>
    <n v="6208"/>
    <n v="5868"/>
    <n v="5873"/>
    <n v="6019"/>
    <n v="5577"/>
    <n v="5724"/>
    <n v="6191"/>
    <n v="6142"/>
    <n v="6195"/>
    <n v="6209"/>
    <n v="5572"/>
    <n v="4811"/>
    <n v="4497"/>
    <n v="3982"/>
    <n v="3480"/>
    <n v="3265"/>
    <n v="3040"/>
    <n v="2771"/>
    <n v="2677"/>
    <n v="2391"/>
    <n v="2231"/>
    <n v="2059"/>
    <x v="2"/>
    <x v="0"/>
  </r>
  <r>
    <s v="SEDS.NGRCB.AL.A"/>
    <m/>
    <s v="Billion Btu"/>
    <m/>
    <s v="EIA, U.S. Energy Information Administration"/>
    <s v="value"/>
    <n v="0"/>
    <x v="51"/>
    <n v="31330"/>
    <n v="33220"/>
    <n v="29036"/>
    <n v="31472"/>
    <n v="35669"/>
    <n v="27077"/>
    <n v="29155"/>
    <n v="33653"/>
    <n v="39842"/>
    <n v="35626"/>
    <n v="28022"/>
    <n v="37180"/>
    <n v="42872"/>
    <n v="37030"/>
    <n v="38656"/>
    <n v="36412"/>
    <n v="39180"/>
    <n v="43309"/>
    <n v="44958"/>
    <n v="47948"/>
    <n v="47846"/>
    <n v="50839"/>
    <n v="49529"/>
    <n v="44176"/>
    <n v="48384"/>
    <n v="50505"/>
    <n v="58395"/>
    <n v="51016"/>
    <n v="51252"/>
    <n v="52916"/>
    <n v="51038"/>
    <n v="47398"/>
    <n v="46728"/>
    <n v="49563"/>
    <n v="50326"/>
    <n v="50689"/>
    <n v="46269"/>
    <n v="45354"/>
    <n v="52186"/>
    <n v="50093"/>
    <n v="49372"/>
    <n v="51971"/>
    <n v="54087"/>
    <n v="53905"/>
    <n v="58646"/>
    <n v="58121"/>
    <n v="58451"/>
    <n v="53826"/>
    <n v="56647"/>
    <n v="57295"/>
    <n v="55052"/>
    <n v="56568"/>
    <n v="57508"/>
    <x v="0"/>
    <x v="1"/>
  </r>
  <r>
    <s v="SEDS.NGRCB.AK.A"/>
    <m/>
    <s v="Billion Btu"/>
    <m/>
    <s v="EIA, U.S. Energy Information Administration"/>
    <s v="value"/>
    <n v="0"/>
    <x v="52"/>
    <n v="19854"/>
    <n v="21124"/>
    <n v="20709"/>
    <n v="17640"/>
    <n v="18108"/>
    <n v="20000"/>
    <n v="17806"/>
    <n v="18593"/>
    <n v="17751"/>
    <n v="19233"/>
    <n v="21634"/>
    <n v="20521"/>
    <n v="18806"/>
    <n v="20075"/>
    <n v="21568"/>
    <n v="19961"/>
    <n v="20715"/>
    <n v="18098"/>
    <n v="18268"/>
    <n v="16920"/>
    <n v="16248"/>
    <n v="16995"/>
    <n v="16418"/>
    <n v="17631"/>
    <n v="15597"/>
    <n v="15143"/>
    <n v="16003"/>
    <n v="15325"/>
    <n v="14910"/>
    <n v="13767"/>
    <n v="14379"/>
    <n v="13587"/>
    <n v="13398"/>
    <n v="13532"/>
    <n v="12576"/>
    <n v="12371"/>
    <n v="12207"/>
    <n v="13336"/>
    <n v="11850"/>
    <n v="10449"/>
    <n v="10545"/>
    <n v="7933"/>
    <n v="7935"/>
    <n v="7303"/>
    <n v="12151"/>
    <n v="11336"/>
    <n v="10968"/>
    <n v="10442"/>
    <n v="4182"/>
    <n v="5081"/>
    <n v="8434"/>
    <n v="6927"/>
    <n v="6242"/>
    <x v="1"/>
    <x v="1"/>
  </r>
  <r>
    <s v="SEDS.NGRCB.AZ.A"/>
    <m/>
    <s v="Billion Btu"/>
    <m/>
    <s v="EIA, U.S. Energy Information Administration"/>
    <s v="value"/>
    <n v="0"/>
    <x v="53"/>
    <n v="43528"/>
    <n v="41207"/>
    <n v="42648"/>
    <n v="43411"/>
    <n v="36517"/>
    <n v="34332"/>
    <n v="36579"/>
    <n v="36047"/>
    <n v="33442"/>
    <n v="40729"/>
    <n v="35693"/>
    <n v="39094"/>
    <n v="38445"/>
    <n v="35367"/>
    <n v="39461"/>
    <n v="39305"/>
    <n v="36732"/>
    <n v="36602"/>
    <n v="38864"/>
    <n v="36265"/>
    <n v="35921"/>
    <n v="36475"/>
    <n v="35089"/>
    <n v="33466"/>
    <n v="36702"/>
    <n v="31765"/>
    <n v="27990"/>
    <n v="27915"/>
    <n v="30516"/>
    <n v="28955"/>
    <n v="29273"/>
    <n v="32122"/>
    <n v="31301"/>
    <n v="28287"/>
    <n v="29165"/>
    <n v="29466"/>
    <n v="26348"/>
    <n v="29945"/>
    <n v="28874"/>
    <n v="30589"/>
    <n v="31066"/>
    <n v="27741"/>
    <n v="30863"/>
    <n v="30735"/>
    <n v="32073"/>
    <n v="40348"/>
    <n v="42228"/>
    <n v="39811"/>
    <n v="34343"/>
    <n v="38168"/>
    <n v="36085"/>
    <n v="34544"/>
    <n v="31430"/>
    <x v="2"/>
    <x v="1"/>
  </r>
  <r>
    <s v="SEDS.NGRCB.AR.A"/>
    <m/>
    <s v="Billion Btu"/>
    <m/>
    <s v="EIA, U.S. Energy Information Administration"/>
    <s v="value"/>
    <n v="0"/>
    <x v="54"/>
    <n v="31858"/>
    <n v="34325"/>
    <n v="30704"/>
    <n v="34175"/>
    <n v="35466"/>
    <n v="26080"/>
    <n v="27469"/>
    <n v="33463"/>
    <n v="38558"/>
    <n v="35663"/>
    <n v="26454"/>
    <n v="34241"/>
    <n v="36509"/>
    <n v="33635"/>
    <n v="36028"/>
    <n v="33041"/>
    <n v="32467"/>
    <n v="33927"/>
    <n v="35078"/>
    <n v="39161"/>
    <n v="40085"/>
    <n v="37695"/>
    <n v="43159"/>
    <n v="36894"/>
    <n v="39139"/>
    <n v="43019"/>
    <n v="47509"/>
    <n v="44579"/>
    <n v="42431"/>
    <n v="46117"/>
    <n v="39743"/>
    <n v="41312"/>
    <n v="39486"/>
    <n v="42485"/>
    <n v="43155"/>
    <n v="40556"/>
    <n v="39044"/>
    <n v="40863"/>
    <n v="46768"/>
    <n v="43669"/>
    <n v="44689"/>
    <n v="42592"/>
    <n v="46561"/>
    <n v="50679"/>
    <n v="47899"/>
    <n v="50042"/>
    <n v="49146"/>
    <n v="48302"/>
    <n v="43982"/>
    <n v="48783"/>
    <n v="47394"/>
    <n v="48932"/>
    <n v="60031"/>
    <x v="3"/>
    <x v="1"/>
  </r>
  <r>
    <s v="SEDS.NGRCB.CA.A"/>
    <m/>
    <s v="Billion Btu"/>
    <m/>
    <s v="EIA, U.S. Energy Information Administration"/>
    <s v="value"/>
    <n v="0"/>
    <x v="55"/>
    <n v="447722"/>
    <n v="464763"/>
    <n v="473981"/>
    <n v="480485"/>
    <n v="438159"/>
    <n v="446314"/>
    <n v="426390"/>
    <n v="415935"/>
    <n v="408754"/>
    <n v="494357"/>
    <n v="487614"/>
    <n v="522406"/>
    <n v="505530"/>
    <n v="493696"/>
    <n v="502833"/>
    <n v="506805"/>
    <n v="502984"/>
    <n v="494886"/>
    <n v="522272"/>
    <n v="507874"/>
    <n v="520837"/>
    <n v="520632"/>
    <n v="494165"/>
    <n v="576853"/>
    <n v="580925"/>
    <n v="487098"/>
    <n v="489526"/>
    <n v="482729"/>
    <n v="530977"/>
    <n v="520050"/>
    <n v="492278"/>
    <n v="522101"/>
    <n v="530961"/>
    <n v="534620"/>
    <n v="511451"/>
    <n v="516573"/>
    <n v="481277"/>
    <n v="547793"/>
    <n v="490008"/>
    <n v="518959"/>
    <n v="562517"/>
    <n v="509933"/>
    <n v="552411"/>
    <n v="619069"/>
    <n v="565126"/>
    <n v="568934"/>
    <n v="630446"/>
    <n v="666718"/>
    <n v="611387"/>
    <n v="646764"/>
    <n v="669746"/>
    <n v="665072"/>
    <n v="582381"/>
    <x v="1"/>
    <x v="1"/>
  </r>
  <r>
    <s v="SEDS.NGRCB.CO.A"/>
    <m/>
    <s v="Billion Btu"/>
    <m/>
    <s v="EIA, U.S. Energy Information Administration"/>
    <s v="value"/>
    <n v="0"/>
    <x v="56"/>
    <n v="148922"/>
    <n v="142946"/>
    <n v="146020"/>
    <n v="154016"/>
    <n v="137145"/>
    <n v="125643"/>
    <n v="128959"/>
    <n v="129193"/>
    <n v="138065"/>
    <n v="139516"/>
    <n v="120076"/>
    <n v="134161"/>
    <n v="133463"/>
    <n v="130896"/>
    <n v="136006"/>
    <n v="134578"/>
    <n v="122875"/>
    <n v="127677"/>
    <n v="121353"/>
    <n v="125422"/>
    <n v="129771"/>
    <n v="124175"/>
    <n v="116133"/>
    <n v="111789"/>
    <n v="111534"/>
    <n v="116644"/>
    <n v="112607"/>
    <n v="105766"/>
    <n v="99507"/>
    <n v="107145"/>
    <n v="96440"/>
    <n v="100304"/>
    <n v="92191"/>
    <n v="92502"/>
    <n v="93521"/>
    <n v="86303"/>
    <n v="81412"/>
    <n v="90085"/>
    <n v="93655"/>
    <n v="84709"/>
    <n v="84772"/>
    <n v="74657"/>
    <n v="89225"/>
    <n v="86026"/>
    <n v="79319"/>
    <n v="88735"/>
    <n v="96766"/>
    <n v="89516"/>
    <n v="89913"/>
    <n v="96525"/>
    <n v="89204"/>
    <n v="82658"/>
    <n v="80448"/>
    <x v="2"/>
    <x v="1"/>
  </r>
  <r>
    <s v="SEDS.NGRCB.CT.A"/>
    <m/>
    <s v="Billion Btu"/>
    <m/>
    <s v="EIA, U.S. Energy Information Administration"/>
    <s v="value"/>
    <n v="0"/>
    <x v="57"/>
    <n v="52223"/>
    <n v="51306"/>
    <n v="50131"/>
    <n v="53808"/>
    <n v="54702"/>
    <n v="49815"/>
    <n v="47327"/>
    <n v="52337"/>
    <n v="52615"/>
    <n v="47716"/>
    <n v="42340"/>
    <n v="45951"/>
    <n v="43815"/>
    <n v="45020"/>
    <n v="43815"/>
    <n v="44385"/>
    <n v="40103"/>
    <n v="45650"/>
    <n v="45252"/>
    <n v="46819"/>
    <n v="41250"/>
    <n v="41968"/>
    <n v="42716"/>
    <n v="39281"/>
    <n v="36248"/>
    <n v="41694"/>
    <n v="45019"/>
    <n v="42036"/>
    <n v="42899"/>
    <n v="43353"/>
    <n v="43570"/>
    <n v="38334"/>
    <n v="38694"/>
    <n v="42078"/>
    <n v="40749"/>
    <n v="37254"/>
    <n v="36158"/>
    <n v="33761"/>
    <n v="34022"/>
    <n v="31813"/>
    <n v="33949"/>
    <n v="34171"/>
    <n v="32747"/>
    <n v="31651"/>
    <n v="32213"/>
    <n v="31380"/>
    <n v="32568"/>
    <n v="32304"/>
    <n v="33818"/>
    <n v="30715"/>
    <n v="33405"/>
    <n v="32388"/>
    <n v="31686"/>
    <x v="4"/>
    <x v="1"/>
  </r>
  <r>
    <s v="SEDS.NGRCB.DE.A"/>
    <m/>
    <s v="Billion Btu"/>
    <m/>
    <s v="EIA, U.S. Energy Information Administration"/>
    <s v="value"/>
    <n v="0"/>
    <x v="58"/>
    <n v="12330"/>
    <n v="11987"/>
    <n v="11301"/>
    <n v="12145"/>
    <n v="12605"/>
    <n v="10371"/>
    <n v="10159"/>
    <n v="11854"/>
    <n v="11944"/>
    <n v="10673"/>
    <n v="8808"/>
    <n v="10323"/>
    <n v="10376"/>
    <n v="10367"/>
    <n v="10197"/>
    <n v="10375"/>
    <n v="9449"/>
    <n v="10721"/>
    <n v="10773"/>
    <n v="11173"/>
    <n v="9898"/>
    <n v="9477"/>
    <n v="9858"/>
    <n v="9461"/>
    <n v="8235"/>
    <n v="9289"/>
    <n v="10140"/>
    <n v="8807"/>
    <n v="8863"/>
    <n v="8590"/>
    <n v="8499"/>
    <n v="7236"/>
    <n v="7337"/>
    <n v="7746"/>
    <n v="7721"/>
    <n v="7140"/>
    <n v="6973"/>
    <n v="6346"/>
    <n v="6975"/>
    <n v="6313"/>
    <n v="6897"/>
    <n v="7044"/>
    <n v="7137"/>
    <n v="7182"/>
    <n v="7666"/>
    <n v="7378"/>
    <n v="7511"/>
    <n v="7088"/>
    <n v="7534"/>
    <n v="7661"/>
    <n v="8520"/>
    <n v="8335"/>
    <n v="8000"/>
    <x v="5"/>
    <x v="1"/>
  </r>
  <r>
    <s v="SEDS.NGRCB.DC.A"/>
    <m/>
    <s v="Billion Btu"/>
    <m/>
    <s v="EIA, U.S. Energy Information Administration"/>
    <s v="value"/>
    <n v="0"/>
    <x v="59"/>
    <n v="12288"/>
    <n v="11890"/>
    <n v="11607"/>
    <n v="12487"/>
    <n v="13584"/>
    <n v="12368"/>
    <n v="11880"/>
    <n v="14088"/>
    <n v="14854"/>
    <n v="13610"/>
    <n v="11587"/>
    <n v="12583"/>
    <n v="13799"/>
    <n v="13937"/>
    <n v="13592"/>
    <n v="13732"/>
    <n v="11698"/>
    <n v="14573"/>
    <n v="14661"/>
    <n v="15565"/>
    <n v="14591"/>
    <n v="13283"/>
    <n v="15854"/>
    <n v="14444"/>
    <n v="13607"/>
    <n v="16138"/>
    <n v="17446"/>
    <n v="15784"/>
    <n v="16039"/>
    <n v="16705"/>
    <n v="16703"/>
    <n v="15377"/>
    <n v="15258"/>
    <n v="17607"/>
    <n v="17663"/>
    <n v="16963"/>
    <n v="17521"/>
    <n v="16854"/>
    <n v="17582"/>
    <n v="13137"/>
    <n v="13263"/>
    <n v="13878"/>
    <n v="13771"/>
    <n v="13457"/>
    <n v="13556"/>
    <n v="12611"/>
    <n v="14153"/>
    <n v="13339"/>
    <n v="13439"/>
    <n v="14047"/>
    <n v="14475"/>
    <n v="14243"/>
    <n v="14112"/>
    <x v="5"/>
    <x v="1"/>
  </r>
  <r>
    <s v="SEDS.NGRCB.FL.A"/>
    <m/>
    <s v="Billion Btu"/>
    <m/>
    <s v="EIA, U.S. Energy Information Administration"/>
    <s v="value"/>
    <n v="0"/>
    <x v="60"/>
    <n v="19358"/>
    <n v="19994"/>
    <n v="17789"/>
    <n v="17013"/>
    <n v="17570"/>
    <n v="15423"/>
    <n v="15763"/>
    <n v="15791"/>
    <n v="17143"/>
    <n v="15593"/>
    <n v="14635"/>
    <n v="16648"/>
    <n v="19198"/>
    <n v="15682"/>
    <n v="16086"/>
    <n v="15602"/>
    <n v="16134"/>
    <n v="16732"/>
    <n v="16460"/>
    <n v="16527"/>
    <n v="15669"/>
    <n v="16558"/>
    <n v="16772"/>
    <n v="14433"/>
    <n v="14869"/>
    <n v="13879"/>
    <n v="18188"/>
    <n v="15553"/>
    <n v="15634"/>
    <n v="15320"/>
    <n v="15813"/>
    <n v="14177"/>
    <n v="14063"/>
    <n v="14148"/>
    <n v="16080"/>
    <n v="15946"/>
    <n v="14912"/>
    <n v="15010"/>
    <n v="16362"/>
    <n v="16866"/>
    <n v="14745"/>
    <n v="18099"/>
    <n v="16189"/>
    <n v="18459"/>
    <n v="23125"/>
    <n v="19435"/>
    <n v="17879"/>
    <n v="16388"/>
    <n v="15769"/>
    <n v="17360"/>
    <n v="13740"/>
    <n v="13785"/>
    <n v="15305"/>
    <x v="5"/>
    <x v="1"/>
  </r>
  <r>
    <s v="SEDS.NGRCB.GA.A"/>
    <m/>
    <s v="Billion Btu"/>
    <m/>
    <s v="EIA, U.S. Energy Information Administration"/>
    <s v="value"/>
    <n v="0"/>
    <x v="61"/>
    <n v="138156"/>
    <n v="130082"/>
    <n v="123055"/>
    <n v="126437"/>
    <n v="136713"/>
    <n v="114365"/>
    <n v="119188"/>
    <n v="120795"/>
    <n v="136706"/>
    <n v="123480"/>
    <n v="99148"/>
    <n v="115423"/>
    <n v="141661"/>
    <n v="121368"/>
    <n v="122159"/>
    <n v="115129"/>
    <n v="113510"/>
    <n v="128939"/>
    <n v="130142"/>
    <n v="133730"/>
    <n v="129902"/>
    <n v="124111"/>
    <n v="143406"/>
    <n v="101447"/>
    <n v="110308"/>
    <n v="117568"/>
    <n v="129982"/>
    <n v="117648"/>
    <n v="108601"/>
    <n v="118781"/>
    <n v="110920"/>
    <n v="99272"/>
    <n v="92702"/>
    <n v="106377"/>
    <n v="110829"/>
    <n v="103247"/>
    <n v="91584"/>
    <n v="86387"/>
    <n v="97778"/>
    <n v="93753"/>
    <n v="89428"/>
    <n v="94416"/>
    <n v="93124"/>
    <n v="94535"/>
    <n v="99061"/>
    <n v="100991"/>
    <n v="88684"/>
    <n v="89514"/>
    <n v="78329"/>
    <n v="88777"/>
    <n v="87888"/>
    <n v="91057"/>
    <n v="90067"/>
    <x v="5"/>
    <x v="1"/>
  </r>
  <r>
    <s v="SEDS.NGRCB.HI.A"/>
    <m/>
    <s v="Billion Btu"/>
    <m/>
    <s v="EIA, U.S. Energy Information Administration"/>
    <s v="value"/>
    <n v="0"/>
    <x v="62"/>
    <n v="549"/>
    <n v="567"/>
    <n v="574"/>
    <n v="548"/>
    <n v="568"/>
    <n v="558"/>
    <n v="560"/>
    <n v="562"/>
    <n v="559"/>
    <n v="585"/>
    <n v="503"/>
    <n v="509"/>
    <n v="529"/>
    <n v="530"/>
    <n v="520"/>
    <n v="528"/>
    <n v="542"/>
    <n v="535"/>
    <n v="549"/>
    <n v="562"/>
    <n v="571"/>
    <n v="557"/>
    <n v="560"/>
    <n v="552"/>
    <n v="565"/>
    <n v="533"/>
    <n v="571"/>
    <n v="601"/>
    <n v="607"/>
    <n v="592"/>
    <n v="592"/>
    <n v="589"/>
    <n v="605"/>
    <n v="610"/>
    <n v="607"/>
    <n v="631"/>
    <n v="629"/>
    <n v="676"/>
    <n v="1075"/>
    <n v="1147"/>
    <n v="1184"/>
    <n v="1236"/>
    <n v="1364"/>
    <n v="0"/>
    <n v="0"/>
    <n v="0"/>
    <n v="0"/>
    <n v="0"/>
    <n v="0"/>
    <n v="0"/>
    <n v="0"/>
    <n v="0"/>
    <n v="0"/>
    <x v="1"/>
    <x v="1"/>
  </r>
  <r>
    <s v="SEDS.NGRCB.ID.A"/>
    <m/>
    <s v="Billion Btu"/>
    <m/>
    <s v="EIA, U.S. Energy Information Administration"/>
    <s v="value"/>
    <n v="0"/>
    <x v="63"/>
    <n v="36910"/>
    <n v="31436"/>
    <n v="31507"/>
    <n v="31834"/>
    <n v="28607"/>
    <n v="30119"/>
    <n v="26004"/>
    <n v="24329"/>
    <n v="25056"/>
    <n v="28067"/>
    <n v="24296"/>
    <n v="27137"/>
    <n v="24496"/>
    <n v="26127"/>
    <n v="28197"/>
    <n v="23977"/>
    <n v="23494"/>
    <n v="22745"/>
    <n v="21530"/>
    <n v="19526"/>
    <n v="21010"/>
    <n v="19453"/>
    <n v="19602"/>
    <n v="18588"/>
    <n v="16614"/>
    <n v="15710"/>
    <n v="15389"/>
    <n v="13393"/>
    <n v="12752"/>
    <n v="13035"/>
    <n v="9949"/>
    <n v="10560"/>
    <n v="8808"/>
    <n v="9020"/>
    <n v="7837"/>
    <n v="7126"/>
    <n v="7436"/>
    <n v="8139"/>
    <n v="7669"/>
    <n v="6816"/>
    <n v="7355"/>
    <n v="7181"/>
    <n v="7779"/>
    <n v="9165"/>
    <n v="8217"/>
    <n v="12478"/>
    <n v="13225"/>
    <n v="14864"/>
    <n v="10057"/>
    <n v="10524"/>
    <n v="11551"/>
    <n v="8971"/>
    <n v="8181"/>
    <x v="2"/>
    <x v="1"/>
  </r>
  <r>
    <s v="SEDS.NGRCB.IL.A"/>
    <m/>
    <s v="Billion Btu"/>
    <m/>
    <s v="EIA, U.S. Energy Information Administration"/>
    <s v="value"/>
    <n v="0"/>
    <x v="64"/>
    <n v="441952"/>
    <n v="401106"/>
    <n v="410873"/>
    <n v="452402"/>
    <n v="451040"/>
    <n v="388810"/>
    <n v="399189"/>
    <n v="412894"/>
    <n v="490661"/>
    <n v="459893"/>
    <n v="364839"/>
    <n v="422588"/>
    <n v="419761"/>
    <n v="445693"/>
    <n v="472366"/>
    <n v="439314"/>
    <n v="404471"/>
    <n v="443991"/>
    <n v="449459"/>
    <n v="480558"/>
    <n v="465427"/>
    <n v="435642"/>
    <n v="477379"/>
    <n v="455021"/>
    <n v="418897"/>
    <n v="507791"/>
    <n v="548974"/>
    <n v="510877"/>
    <n v="483714"/>
    <n v="505733"/>
    <n v="483903"/>
    <n v="475833"/>
    <n v="451886"/>
    <n v="510979"/>
    <n v="470652"/>
    <n v="413977"/>
    <n v="446247"/>
    <n v="464465"/>
    <n v="498779"/>
    <n v="448325"/>
    <n v="468651"/>
    <n v="476727"/>
    <n v="488997"/>
    <n v="507711"/>
    <n v="529952"/>
    <n v="534532"/>
    <n v="520593"/>
    <n v="490998"/>
    <n v="472241"/>
    <n v="455926"/>
    <n v="499948"/>
    <n v="474210"/>
    <n v="450131"/>
    <x v="6"/>
    <x v="1"/>
  </r>
  <r>
    <s v="SEDS.NGRCB.IN.A"/>
    <m/>
    <s v="Billion Btu"/>
    <m/>
    <s v="EIA, U.S. Energy Information Administration"/>
    <s v="value"/>
    <n v="0"/>
    <x v="65"/>
    <n v="150827"/>
    <n v="138280"/>
    <n v="140704"/>
    <n v="150165"/>
    <n v="150829"/>
    <n v="128855"/>
    <n v="129516"/>
    <n v="136142"/>
    <n v="159397"/>
    <n v="146575"/>
    <n v="116929"/>
    <n v="133699"/>
    <n v="140134"/>
    <n v="141866"/>
    <n v="154674"/>
    <n v="145762"/>
    <n v="129833"/>
    <n v="151334"/>
    <n v="149882"/>
    <n v="171596"/>
    <n v="157872"/>
    <n v="150897"/>
    <n v="165287"/>
    <n v="154254"/>
    <n v="142506"/>
    <n v="170987"/>
    <n v="181906"/>
    <n v="162971"/>
    <n v="159485"/>
    <n v="166075"/>
    <n v="154395"/>
    <n v="148537"/>
    <n v="143053"/>
    <n v="158446"/>
    <n v="155928"/>
    <n v="140301"/>
    <n v="141398"/>
    <n v="147422"/>
    <n v="152630"/>
    <n v="146131"/>
    <n v="162640"/>
    <n v="157874"/>
    <n v="161855"/>
    <n v="171474"/>
    <n v="166617"/>
    <n v="150113"/>
    <n v="151316"/>
    <n v="161190"/>
    <n v="157630"/>
    <n v="154709"/>
    <n v="170217"/>
    <n v="163723"/>
    <n v="159651"/>
    <x v="6"/>
    <x v="1"/>
  </r>
  <r>
    <s v="SEDS.NGRCB.IA.A"/>
    <m/>
    <s v="Billion Btu"/>
    <m/>
    <s v="EIA, U.S. Energy Information Administration"/>
    <s v="value"/>
    <n v="0"/>
    <x v="66"/>
    <n v="75519"/>
    <n v="66039"/>
    <n v="68330"/>
    <n v="75887"/>
    <n v="75122"/>
    <n v="63711"/>
    <n v="64672"/>
    <n v="66042"/>
    <n v="79620"/>
    <n v="74635"/>
    <n v="56611"/>
    <n v="67696"/>
    <n v="68775"/>
    <n v="70599"/>
    <n v="76201"/>
    <n v="68443"/>
    <n v="62628"/>
    <n v="67692"/>
    <n v="68538"/>
    <n v="74236"/>
    <n v="71754"/>
    <n v="71341"/>
    <n v="74221"/>
    <n v="72805"/>
    <n v="69657"/>
    <n v="82432"/>
    <n v="88607"/>
    <n v="82643"/>
    <n v="78881"/>
    <n v="83659"/>
    <n v="75176"/>
    <n v="79415"/>
    <n v="71870"/>
    <n v="78253"/>
    <n v="76644"/>
    <n v="65769"/>
    <n v="74940"/>
    <n v="79609"/>
    <n v="80943"/>
    <n v="78391"/>
    <n v="85459"/>
    <n v="77244"/>
    <n v="85199"/>
    <n v="96142"/>
    <n v="81001"/>
    <n v="87262"/>
    <n v="90369"/>
    <n v="95125"/>
    <n v="93002"/>
    <n v="92555"/>
    <n v="97373"/>
    <n v="93061"/>
    <n v="97085"/>
    <x v="7"/>
    <x v="1"/>
  </r>
  <r>
    <s v="SEDS.NGRCB.KS.A"/>
    <m/>
    <s v="Billion Btu"/>
    <m/>
    <s v="EIA, U.S. Energy Information Administration"/>
    <s v="value"/>
    <n v="0"/>
    <x v="67"/>
    <n v="67587"/>
    <n v="62273"/>
    <n v="64474"/>
    <n v="71069"/>
    <n v="69719"/>
    <n v="56299"/>
    <n v="55886"/>
    <n v="60399"/>
    <n v="72840"/>
    <n v="69254"/>
    <n v="51613"/>
    <n v="66820"/>
    <n v="68410"/>
    <n v="72465"/>
    <n v="72857"/>
    <n v="64215"/>
    <n v="58185"/>
    <n v="65853"/>
    <n v="65918"/>
    <n v="71247"/>
    <n v="71470"/>
    <n v="70498"/>
    <n v="71137"/>
    <n v="67816"/>
    <n v="69775"/>
    <n v="69571"/>
    <n v="85107"/>
    <n v="76078"/>
    <n v="74051"/>
    <n v="83805"/>
    <n v="70602"/>
    <n v="75588"/>
    <n v="71263"/>
    <n v="75372"/>
    <n v="75320"/>
    <n v="73065"/>
    <n v="69580"/>
    <n v="78342"/>
    <n v="78836"/>
    <n v="81043"/>
    <n v="82355"/>
    <n v="74153"/>
    <n v="84786"/>
    <n v="100544"/>
    <n v="97529"/>
    <n v="92827"/>
    <n v="99373"/>
    <n v="96561"/>
    <n v="91689"/>
    <n v="94993"/>
    <n v="100640"/>
    <n v="98447"/>
    <n v="97122"/>
    <x v="7"/>
    <x v="1"/>
  </r>
  <r>
    <s v="SEDS.NGRCB.KY.A"/>
    <m/>
    <s v="Billion Btu"/>
    <m/>
    <s v="EIA, U.S. Energy Information Administration"/>
    <s v="value"/>
    <n v="0"/>
    <x v="68"/>
    <n v="52392"/>
    <n v="49284"/>
    <n v="48258"/>
    <n v="51154"/>
    <n v="54099"/>
    <n v="45244"/>
    <n v="46828"/>
    <n v="50480"/>
    <n v="59110"/>
    <n v="55545"/>
    <n v="44413"/>
    <n v="52098"/>
    <n v="56060"/>
    <n v="53712"/>
    <n v="56975"/>
    <n v="52926"/>
    <n v="48756"/>
    <n v="57755"/>
    <n v="58430"/>
    <n v="64190"/>
    <n v="61279"/>
    <n v="59070"/>
    <n v="67273"/>
    <n v="61135"/>
    <n v="57453"/>
    <n v="69354"/>
    <n v="73691"/>
    <n v="72518"/>
    <n v="66414"/>
    <n v="70123"/>
    <n v="65505"/>
    <n v="62261"/>
    <n v="58308"/>
    <n v="67626"/>
    <n v="66398"/>
    <n v="61282"/>
    <n v="61631"/>
    <n v="61891"/>
    <n v="68365"/>
    <n v="64309"/>
    <n v="68531"/>
    <n v="71516"/>
    <n v="74893"/>
    <n v="78200"/>
    <n v="85265"/>
    <n v="95684"/>
    <n v="97411"/>
    <n v="79788"/>
    <n v="77250"/>
    <n v="81741"/>
    <n v="87313"/>
    <n v="85628"/>
    <n v="87943"/>
    <x v="0"/>
    <x v="1"/>
  </r>
  <r>
    <s v="SEDS.NGRCB.LA.A"/>
    <m/>
    <s v="Billion Btu"/>
    <m/>
    <s v="EIA, U.S. Energy Information Administration"/>
    <s v="value"/>
    <n v="0"/>
    <x v="69"/>
    <n v="35955"/>
    <n v="36945"/>
    <n v="32729"/>
    <n v="36663"/>
    <n v="38636"/>
    <n v="29680"/>
    <n v="32084"/>
    <n v="37738"/>
    <n v="45679"/>
    <n v="39491"/>
    <n v="32286"/>
    <n v="40136"/>
    <n v="46617"/>
    <n v="37562"/>
    <n v="38554"/>
    <n v="38423"/>
    <n v="34709"/>
    <n v="42972"/>
    <n v="44132"/>
    <n v="48840"/>
    <n v="50728"/>
    <n v="50174"/>
    <n v="52919"/>
    <n v="47044"/>
    <n v="51242"/>
    <n v="59818"/>
    <n v="59135"/>
    <n v="54350"/>
    <n v="55036"/>
    <n v="58649"/>
    <n v="57667"/>
    <n v="57228"/>
    <n v="55601"/>
    <n v="60155"/>
    <n v="62177"/>
    <n v="63796"/>
    <n v="60401"/>
    <n v="62996"/>
    <n v="72352"/>
    <n v="71046"/>
    <n v="71735"/>
    <n v="84373"/>
    <n v="75803"/>
    <n v="90822"/>
    <n v="85460"/>
    <n v="97666"/>
    <n v="98606"/>
    <n v="99255"/>
    <n v="93974"/>
    <n v="95359"/>
    <n v="84617"/>
    <n v="82210"/>
    <n v="88646"/>
    <x v="3"/>
    <x v="1"/>
  </r>
  <r>
    <s v="SEDS.NGRCB.ME.A"/>
    <m/>
    <s v="Billion Btu"/>
    <m/>
    <s v="EIA, U.S. Energy Information Administration"/>
    <s v="value"/>
    <n v="0"/>
    <x v="70"/>
    <n v="3192"/>
    <n v="3058"/>
    <n v="3080"/>
    <n v="3250"/>
    <n v="3192"/>
    <n v="2847"/>
    <n v="2642"/>
    <n v="2782"/>
    <n v="2434"/>
    <n v="1947"/>
    <n v="1530"/>
    <n v="1467"/>
    <n v="1282"/>
    <n v="1341"/>
    <n v="1174"/>
    <n v="1253"/>
    <n v="1038"/>
    <n v="1204"/>
    <n v="1238"/>
    <n v="1266"/>
    <n v="1099"/>
    <n v="1122"/>
    <n v="1195"/>
    <n v="976"/>
    <n v="925"/>
    <n v="1023"/>
    <n v="982"/>
    <n v="928"/>
    <n v="906"/>
    <n v="914"/>
    <n v="884"/>
    <n v="726"/>
    <n v="651"/>
    <n v="640"/>
    <n v="583"/>
    <n v="549"/>
    <n v="559"/>
    <n v="543"/>
    <n v="557"/>
    <n v="555"/>
    <n v="600"/>
    <n v="587"/>
    <n v="568"/>
    <n v="726"/>
    <n v="783"/>
    <n v="766"/>
    <n v="813"/>
    <n v="742"/>
    <n v="624"/>
    <n v="610"/>
    <n v="611"/>
    <n v="566"/>
    <n v="531"/>
    <x v="4"/>
    <x v="1"/>
  </r>
  <r>
    <s v="SEDS.NGRCB.MD.A"/>
    <m/>
    <s v="Billion Btu"/>
    <m/>
    <s v="EIA, U.S. Energy Information Administration"/>
    <s v="value"/>
    <n v="0"/>
    <x v="71"/>
    <n v="85764"/>
    <n v="79804"/>
    <n v="80418"/>
    <n v="85553"/>
    <n v="90221"/>
    <n v="79376"/>
    <n v="79917"/>
    <n v="87475"/>
    <n v="95387"/>
    <n v="86953"/>
    <n v="73004"/>
    <n v="79993"/>
    <n v="85993"/>
    <n v="85667"/>
    <n v="84053"/>
    <n v="86557"/>
    <n v="73973"/>
    <n v="89880"/>
    <n v="89558"/>
    <n v="94116"/>
    <n v="83030"/>
    <n v="73338"/>
    <n v="86845"/>
    <n v="77365"/>
    <n v="70561"/>
    <n v="80118"/>
    <n v="88009"/>
    <n v="78470"/>
    <n v="79002"/>
    <n v="78985"/>
    <n v="77144"/>
    <n v="70966"/>
    <n v="68234"/>
    <n v="77519"/>
    <n v="77291"/>
    <n v="73025"/>
    <n v="74461"/>
    <n v="70730"/>
    <n v="74911"/>
    <n v="66072"/>
    <n v="68712"/>
    <n v="71406"/>
    <n v="69435"/>
    <n v="72523"/>
    <n v="72148"/>
    <n v="66208"/>
    <n v="74459"/>
    <n v="70115"/>
    <n v="71292"/>
    <n v="74376"/>
    <n v="76540"/>
    <n v="75217"/>
    <n v="74525"/>
    <x v="5"/>
    <x v="1"/>
  </r>
  <r>
    <s v="SEDS.NGRCB.MA.A"/>
    <m/>
    <s v="Billion Btu"/>
    <m/>
    <s v="EIA, U.S. Energy Information Administration"/>
    <s v="value"/>
    <n v="0"/>
    <x v="72"/>
    <n v="135495"/>
    <n v="126511"/>
    <n v="123914"/>
    <n v="139345"/>
    <n v="134282"/>
    <n v="124802"/>
    <n v="115469"/>
    <n v="130373"/>
    <n v="129937"/>
    <n v="120685"/>
    <n v="119220"/>
    <n v="132932"/>
    <n v="129812"/>
    <n v="136952"/>
    <n v="134537"/>
    <n v="116997"/>
    <n v="104894"/>
    <n v="120356"/>
    <n v="115980"/>
    <n v="129420"/>
    <n v="113101"/>
    <n v="111474"/>
    <n v="119146"/>
    <n v="112073"/>
    <n v="103617"/>
    <n v="114486"/>
    <n v="117338"/>
    <n v="108528"/>
    <n v="122539"/>
    <n v="126147"/>
    <n v="124366"/>
    <n v="107035"/>
    <n v="110572"/>
    <n v="115745"/>
    <n v="111901"/>
    <n v="107956"/>
    <n v="104928"/>
    <n v="100139"/>
    <n v="99193"/>
    <n v="93694"/>
    <n v="99777"/>
    <n v="98286"/>
    <n v="95978"/>
    <n v="81605"/>
    <n v="87553"/>
    <n v="93880"/>
    <n v="95685"/>
    <n v="90589"/>
    <n v="86302"/>
    <n v="84942"/>
    <n v="87245"/>
    <n v="84435"/>
    <n v="83638"/>
    <x v="4"/>
    <x v="1"/>
  </r>
  <r>
    <s v="SEDS.NGRCB.MI.A"/>
    <m/>
    <s v="Billion Btu"/>
    <m/>
    <s v="EIA, U.S. Energy Information Administration"/>
    <s v="value"/>
    <n v="0"/>
    <x v="73"/>
    <n v="347846"/>
    <n v="313393"/>
    <n v="322607"/>
    <n v="351305"/>
    <n v="342460"/>
    <n v="312803"/>
    <n v="306724"/>
    <n v="322444"/>
    <n v="361293"/>
    <n v="341223"/>
    <n v="281450"/>
    <n v="322392"/>
    <n v="309303"/>
    <n v="334202"/>
    <n v="350007"/>
    <n v="335707"/>
    <n v="321453"/>
    <n v="363974"/>
    <n v="371133"/>
    <n v="397104"/>
    <n v="375477"/>
    <n v="354353"/>
    <n v="381088"/>
    <n v="365309"/>
    <n v="334743"/>
    <n v="395146"/>
    <n v="413154"/>
    <n v="395386"/>
    <n v="377458"/>
    <n v="382718"/>
    <n v="370596"/>
    <n v="349179"/>
    <n v="341919"/>
    <n v="379382"/>
    <n v="362320"/>
    <n v="324118"/>
    <n v="342885"/>
    <n v="348883"/>
    <n v="346735"/>
    <n v="354007"/>
    <n v="368906"/>
    <n v="371143"/>
    <n v="394874"/>
    <n v="376814"/>
    <n v="333735"/>
    <n v="305171"/>
    <n v="347376"/>
    <n v="342970"/>
    <n v="355312"/>
    <n v="353095"/>
    <n v="366489"/>
    <n v="348930"/>
    <n v="345133"/>
    <x v="6"/>
    <x v="1"/>
  </r>
  <r>
    <s v="SEDS.NGRCB.MN.A"/>
    <m/>
    <s v="Billion Btu"/>
    <m/>
    <s v="EIA, U.S. Energy Information Administration"/>
    <s v="value"/>
    <n v="0"/>
    <x v="74"/>
    <n v="158527"/>
    <n v="137602"/>
    <n v="136790"/>
    <n v="151838"/>
    <n v="147880"/>
    <n v="127705"/>
    <n v="121709"/>
    <n v="122089"/>
    <n v="151404"/>
    <n v="143059"/>
    <n v="111168"/>
    <n v="126425"/>
    <n v="124219"/>
    <n v="137340"/>
    <n v="142782"/>
    <n v="131429"/>
    <n v="119109"/>
    <n v="130201"/>
    <n v="133826"/>
    <n v="139082"/>
    <n v="136168"/>
    <n v="126349"/>
    <n v="131740"/>
    <n v="121204"/>
    <n v="112520"/>
    <n v="131205"/>
    <n v="144898"/>
    <n v="130416"/>
    <n v="123590"/>
    <n v="124754"/>
    <n v="114804"/>
    <n v="118548"/>
    <n v="107372"/>
    <n v="117593"/>
    <n v="110444"/>
    <n v="89855"/>
    <n v="103200"/>
    <n v="107075"/>
    <n v="102218"/>
    <n v="99874"/>
    <n v="108207"/>
    <n v="95477"/>
    <n v="103086"/>
    <n v="111812"/>
    <n v="106511"/>
    <n v="100227"/>
    <n v="105669"/>
    <n v="114673"/>
    <n v="113216"/>
    <n v="102646"/>
    <n v="107425"/>
    <n v="102530"/>
    <n v="101968"/>
    <x v="7"/>
    <x v="1"/>
  </r>
  <r>
    <s v="SEDS.NGRCB.MS.A"/>
    <m/>
    <s v="Billion Btu"/>
    <m/>
    <s v="EIA, U.S. Energy Information Administration"/>
    <s v="value"/>
    <n v="0"/>
    <x v="75"/>
    <n v="23043"/>
    <n v="21882"/>
    <n v="21172"/>
    <n v="23816"/>
    <n v="25056"/>
    <n v="19094"/>
    <n v="20734"/>
    <n v="23846"/>
    <n v="29052"/>
    <n v="25503"/>
    <n v="19876"/>
    <n v="24704"/>
    <n v="27683"/>
    <n v="23958"/>
    <n v="24497"/>
    <n v="22872"/>
    <n v="22005"/>
    <n v="25164"/>
    <n v="24827"/>
    <n v="27547"/>
    <n v="27410"/>
    <n v="28533"/>
    <n v="28198"/>
    <n v="25589"/>
    <n v="26139"/>
    <n v="28617"/>
    <n v="31042"/>
    <n v="27529"/>
    <n v="27925"/>
    <n v="29002"/>
    <n v="27883"/>
    <n v="26537"/>
    <n v="25863"/>
    <n v="27084"/>
    <n v="27301"/>
    <n v="27012"/>
    <n v="25821"/>
    <n v="26346"/>
    <n v="29649"/>
    <n v="28281"/>
    <n v="28360"/>
    <n v="29145"/>
    <n v="30494"/>
    <n v="38077"/>
    <n v="31131"/>
    <n v="26630"/>
    <n v="27232"/>
    <n v="30176"/>
    <n v="29518"/>
    <n v="32109"/>
    <n v="40074"/>
    <n v="41201"/>
    <n v="37558"/>
    <x v="0"/>
    <x v="1"/>
  </r>
  <r>
    <s v="SEDS.NGRCB.MO.A"/>
    <m/>
    <s v="Billion Btu"/>
    <m/>
    <s v="EIA, U.S. Energy Information Administration"/>
    <s v="value"/>
    <n v="0"/>
    <x v="76"/>
    <n v="105827"/>
    <n v="103569"/>
    <n v="102172"/>
    <n v="112985"/>
    <n v="116461"/>
    <n v="87347"/>
    <n v="89275"/>
    <n v="96343"/>
    <n v="117054"/>
    <n v="107949"/>
    <n v="83790"/>
    <n v="103380"/>
    <n v="107960"/>
    <n v="106904"/>
    <n v="114748"/>
    <n v="103577"/>
    <n v="97343"/>
    <n v="108971"/>
    <n v="111908"/>
    <n v="116126"/>
    <n v="115601"/>
    <n v="116917"/>
    <n v="117211"/>
    <n v="113496"/>
    <n v="111956"/>
    <n v="128885"/>
    <n v="138724"/>
    <n v="125980"/>
    <n v="123305"/>
    <n v="134693"/>
    <n v="116875"/>
    <n v="121731"/>
    <n v="117213"/>
    <n v="130170"/>
    <n v="129097"/>
    <n v="117342"/>
    <n v="121907"/>
    <n v="130319"/>
    <n v="132928"/>
    <n v="130067"/>
    <n v="138424"/>
    <n v="130595"/>
    <n v="145687"/>
    <n v="157939"/>
    <n v="160007"/>
    <n v="154724"/>
    <n v="161012"/>
    <n v="156454"/>
    <n v="154267"/>
    <n v="153138"/>
    <n v="162078"/>
    <n v="154458"/>
    <n v="157667"/>
    <x v="7"/>
    <x v="1"/>
  </r>
  <r>
    <s v="SEDS.NGRCB.MT.A"/>
    <m/>
    <s v="Billion Btu"/>
    <m/>
    <s v="EIA, U.S. Energy Information Administration"/>
    <s v="value"/>
    <n v="0"/>
    <x v="77"/>
    <n v="24463"/>
    <n v="22335"/>
    <n v="23363"/>
    <n v="25124"/>
    <n v="23593"/>
    <n v="22370"/>
    <n v="19749"/>
    <n v="19534"/>
    <n v="21922"/>
    <n v="21523"/>
    <n v="19546"/>
    <n v="22057"/>
    <n v="21124"/>
    <n v="22003"/>
    <n v="21930"/>
    <n v="20049"/>
    <n v="19781"/>
    <n v="20629"/>
    <n v="20425"/>
    <n v="20911"/>
    <n v="22167"/>
    <n v="20591"/>
    <n v="20599"/>
    <n v="20148"/>
    <n v="19669"/>
    <n v="21653"/>
    <n v="22838"/>
    <n v="20228"/>
    <n v="19158"/>
    <n v="20720"/>
    <n v="17049"/>
    <n v="18942"/>
    <n v="17300"/>
    <n v="18533"/>
    <n v="17301"/>
    <n v="15631"/>
    <n v="16788"/>
    <n v="19351"/>
    <n v="18510"/>
    <n v="17079"/>
    <n v="20188"/>
    <n v="17389"/>
    <n v="19475"/>
    <n v="22283"/>
    <n v="22913"/>
    <n v="21742"/>
    <n v="23814"/>
    <n v="24561"/>
    <n v="22021"/>
    <n v="25630"/>
    <n v="24503"/>
    <n v="26191"/>
    <n v="25587"/>
    <x v="2"/>
    <x v="1"/>
  </r>
  <r>
    <s v="SEDS.NGRCB.NE.A"/>
    <m/>
    <s v="Billion Btu"/>
    <m/>
    <s v="EIA, U.S. Energy Information Administration"/>
    <s v="value"/>
    <n v="0"/>
    <x v="78"/>
    <n v="41648"/>
    <n v="38665"/>
    <n v="39475"/>
    <n v="44541"/>
    <n v="44923"/>
    <n v="36142"/>
    <n v="34992"/>
    <n v="36635"/>
    <n v="43923"/>
    <n v="42725"/>
    <n v="31876"/>
    <n v="40156"/>
    <n v="40293"/>
    <n v="40636"/>
    <n v="42833"/>
    <n v="39297"/>
    <n v="36342"/>
    <n v="38336"/>
    <n v="38973"/>
    <n v="42503"/>
    <n v="44190"/>
    <n v="47449"/>
    <n v="42704"/>
    <n v="40530"/>
    <n v="40886"/>
    <n v="46999"/>
    <n v="49329"/>
    <n v="44125"/>
    <n v="43720"/>
    <n v="47036"/>
    <n v="40544"/>
    <n v="44002"/>
    <n v="40828"/>
    <n v="44242"/>
    <n v="42784"/>
    <n v="38293"/>
    <n v="42023"/>
    <n v="45846"/>
    <n v="46943"/>
    <n v="46405"/>
    <n v="50404"/>
    <n v="42995"/>
    <n v="47946"/>
    <n v="53385"/>
    <n v="48210"/>
    <n v="52951"/>
    <n v="54774"/>
    <n v="53615"/>
    <n v="49760"/>
    <n v="51008"/>
    <n v="60861"/>
    <n v="58139"/>
    <n v="58761"/>
    <x v="7"/>
    <x v="1"/>
  </r>
  <r>
    <s v="SEDS.NGRCB.NV.A"/>
    <m/>
    <s v="Billion Btu"/>
    <m/>
    <s v="EIA, U.S. Energy Information Administration"/>
    <s v="value"/>
    <n v="0"/>
    <x v="79"/>
    <n v="49133"/>
    <n v="46467"/>
    <n v="47715"/>
    <n v="49909"/>
    <n v="43354"/>
    <n v="42534"/>
    <n v="40678"/>
    <n v="38501"/>
    <n v="36304"/>
    <n v="43115"/>
    <n v="38411"/>
    <n v="41578"/>
    <n v="40845"/>
    <n v="39885"/>
    <n v="39956"/>
    <n v="39473"/>
    <n v="39356"/>
    <n v="37981"/>
    <n v="37713"/>
    <n v="34009"/>
    <n v="33026"/>
    <n v="33369"/>
    <n v="30839"/>
    <n v="29359"/>
    <n v="31466"/>
    <n v="25919"/>
    <n v="23510"/>
    <n v="21374"/>
    <n v="21853"/>
    <n v="21272"/>
    <n v="18784"/>
    <n v="19829"/>
    <n v="17685"/>
    <n v="17258"/>
    <n v="15217"/>
    <n v="14192"/>
    <n v="12965"/>
    <n v="13373"/>
    <n v="12589"/>
    <n v="12191"/>
    <n v="17118"/>
    <n v="14129"/>
    <n v="13869"/>
    <n v="12784"/>
    <n v="11812"/>
    <n v="11578"/>
    <n v="11361"/>
    <n v="11834"/>
    <n v="9991"/>
    <n v="9643"/>
    <n v="9930"/>
    <n v="8650"/>
    <n v="7857"/>
    <x v="2"/>
    <x v="1"/>
  </r>
  <r>
    <s v="SEDS.NGRCB.NH.A"/>
    <m/>
    <s v="Billion Btu"/>
    <m/>
    <s v="EIA, U.S. Energy Information Administration"/>
    <s v="value"/>
    <n v="0"/>
    <x v="80"/>
    <n v="7695"/>
    <n v="7679"/>
    <n v="7644"/>
    <n v="8291"/>
    <n v="8391"/>
    <n v="7556"/>
    <n v="7068"/>
    <n v="8077"/>
    <n v="7994"/>
    <n v="7404"/>
    <n v="6629"/>
    <n v="7213"/>
    <n v="6955"/>
    <n v="7459"/>
    <n v="7197"/>
    <n v="7578"/>
    <n v="6846"/>
    <n v="7950"/>
    <n v="7392"/>
    <n v="8258"/>
    <n v="7269"/>
    <n v="7232"/>
    <n v="7693"/>
    <n v="6670"/>
    <n v="6336"/>
    <n v="7014"/>
    <n v="7145"/>
    <n v="6573"/>
    <n v="6656"/>
    <n v="6558"/>
    <n v="6505"/>
    <n v="5648"/>
    <n v="5986"/>
    <n v="6409"/>
    <n v="6075"/>
    <n v="5767"/>
    <n v="5240"/>
    <n v="4825"/>
    <n v="4738"/>
    <n v="4399"/>
    <n v="4617"/>
    <n v="4563"/>
    <n v="4418"/>
    <n v="3893"/>
    <n v="3974"/>
    <n v="3850"/>
    <n v="4136"/>
    <n v="3775"/>
    <n v="4354"/>
    <n v="4253"/>
    <n v="4268"/>
    <n v="3953"/>
    <n v="3710"/>
    <x v="4"/>
    <x v="1"/>
  </r>
  <r>
    <s v="SEDS.NGRCB.NJ.A"/>
    <m/>
    <s v="Billion Btu"/>
    <m/>
    <s v="EIA, U.S. Energy Information Administration"/>
    <s v="value"/>
    <n v="0"/>
    <x v="81"/>
    <n v="247994"/>
    <n v="241440"/>
    <n v="232559"/>
    <n v="248751"/>
    <n v="257503"/>
    <n v="230803"/>
    <n v="224984"/>
    <n v="248407"/>
    <n v="258878"/>
    <n v="236942"/>
    <n v="196706"/>
    <n v="219187"/>
    <n v="224850"/>
    <n v="232559"/>
    <n v="227801"/>
    <n v="236069"/>
    <n v="204354"/>
    <n v="240343"/>
    <n v="241581"/>
    <n v="253196"/>
    <n v="218030"/>
    <n v="223251"/>
    <n v="227796"/>
    <n v="217754"/>
    <n v="203964"/>
    <n v="224526"/>
    <n v="230905"/>
    <n v="201166"/>
    <n v="226049"/>
    <n v="203249"/>
    <n v="203557"/>
    <n v="181049"/>
    <n v="175838"/>
    <n v="200442"/>
    <n v="186047"/>
    <n v="172769"/>
    <n v="162373"/>
    <n v="154252"/>
    <n v="154860"/>
    <n v="150945"/>
    <n v="153397"/>
    <n v="150792"/>
    <n v="140943"/>
    <n v="129334"/>
    <n v="141122"/>
    <n v="138723"/>
    <n v="152547"/>
    <n v="133432"/>
    <n v="139352"/>
    <n v="140278"/>
    <n v="153771"/>
    <n v="146920"/>
    <n v="143865"/>
    <x v="8"/>
    <x v="1"/>
  </r>
  <r>
    <s v="SEDS.NGRCB.NM.A"/>
    <m/>
    <s v="Billion Btu"/>
    <m/>
    <s v="EIA, U.S. Energy Information Administration"/>
    <s v="value"/>
    <n v="0"/>
    <x v="82"/>
    <n v="37782"/>
    <n v="36683"/>
    <n v="37525"/>
    <n v="43714"/>
    <n v="35637"/>
    <n v="31221"/>
    <n v="34005"/>
    <n v="34402"/>
    <n v="33484"/>
    <n v="37122"/>
    <n v="33247"/>
    <n v="35060"/>
    <n v="35982"/>
    <n v="33319"/>
    <n v="34947"/>
    <n v="34346"/>
    <n v="31086"/>
    <n v="34059"/>
    <n v="35217"/>
    <n v="32342"/>
    <n v="32570"/>
    <n v="33825"/>
    <n v="34762"/>
    <n v="34667"/>
    <n v="35119"/>
    <n v="37444"/>
    <n v="34856"/>
    <n v="29352"/>
    <n v="30859"/>
    <n v="33191"/>
    <n v="32782"/>
    <n v="31025"/>
    <n v="29733"/>
    <n v="27936"/>
    <n v="29901"/>
    <n v="29752"/>
    <n v="26021"/>
    <n v="23883"/>
    <n v="29078"/>
    <n v="27696"/>
    <n v="27796"/>
    <n v="25983"/>
    <n v="29944"/>
    <n v="29696"/>
    <n v="27447"/>
    <n v="27306"/>
    <n v="38895"/>
    <n v="29928"/>
    <n v="27183"/>
    <n v="25560"/>
    <n v="37718"/>
    <n v="35085"/>
    <n v="33325"/>
    <x v="2"/>
    <x v="1"/>
  </r>
  <r>
    <s v="SEDS.NGRCB.NY.A"/>
    <m/>
    <s v="Billion Btu"/>
    <m/>
    <s v="EIA, U.S. Energy Information Administration"/>
    <s v="value"/>
    <n v="0"/>
    <x v="83"/>
    <n v="464315"/>
    <n v="459867"/>
    <n v="451836"/>
    <n v="488901"/>
    <n v="501614"/>
    <n v="446633"/>
    <n v="425563"/>
    <n v="466993"/>
    <n v="473621"/>
    <n v="430809"/>
    <n v="369245"/>
    <n v="404324"/>
    <n v="399660"/>
    <n v="413629"/>
    <n v="402734"/>
    <n v="409857"/>
    <n v="364281"/>
    <n v="416890"/>
    <n v="403479"/>
    <n v="421029"/>
    <n v="378814"/>
    <n v="388767"/>
    <n v="413147"/>
    <n v="381258"/>
    <n v="349548"/>
    <n v="385799"/>
    <n v="414148"/>
    <n v="386660"/>
    <n v="396303"/>
    <n v="395439"/>
    <n v="389777"/>
    <n v="348100"/>
    <n v="347891"/>
    <n v="374888"/>
    <n v="367456"/>
    <n v="344450"/>
    <n v="345948"/>
    <n v="328792"/>
    <n v="345806"/>
    <n v="330342"/>
    <n v="350329"/>
    <n v="342711"/>
    <n v="341505"/>
    <n v="317250"/>
    <n v="334893"/>
    <n v="329146"/>
    <n v="344674"/>
    <n v="332216"/>
    <n v="348787"/>
    <n v="352924"/>
    <n v="370648"/>
    <n v="359479"/>
    <n v="353810"/>
    <x v="8"/>
    <x v="1"/>
  </r>
  <r>
    <s v="SEDS.NGRCB.NC.A"/>
    <m/>
    <s v="Billion Btu"/>
    <m/>
    <s v="EIA, U.S. Energy Information Administration"/>
    <s v="value"/>
    <n v="0"/>
    <x v="84"/>
    <n v="74136"/>
    <n v="74510"/>
    <n v="66153"/>
    <n v="70083"/>
    <n v="75414"/>
    <n v="62080"/>
    <n v="66775"/>
    <n v="66792"/>
    <n v="77048"/>
    <n v="70640"/>
    <n v="57319"/>
    <n v="62479"/>
    <n v="75829"/>
    <n v="67349"/>
    <n v="65810"/>
    <n v="60316"/>
    <n v="58471"/>
    <n v="66209"/>
    <n v="65030"/>
    <n v="68180"/>
    <n v="61063"/>
    <n v="59227"/>
    <n v="65864"/>
    <n v="54743"/>
    <n v="52866"/>
    <n v="54813"/>
    <n v="60938"/>
    <n v="51017"/>
    <n v="49161"/>
    <n v="48757"/>
    <n v="44037"/>
    <n v="39192"/>
    <n v="36126"/>
    <n v="39858"/>
    <n v="39535"/>
    <n v="37015"/>
    <n v="32747"/>
    <n v="29623"/>
    <n v="33507"/>
    <n v="32259"/>
    <n v="32630"/>
    <n v="33445"/>
    <n v="34362"/>
    <n v="32949"/>
    <n v="35801"/>
    <n v="32890"/>
    <n v="34334"/>
    <n v="27960"/>
    <n v="27499"/>
    <n v="29194"/>
    <n v="33780"/>
    <n v="31164"/>
    <n v="28009"/>
    <x v="5"/>
    <x v="1"/>
  </r>
  <r>
    <s v="SEDS.NGRCB.ND.A"/>
    <m/>
    <s v="Billion Btu"/>
    <m/>
    <s v="EIA, U.S. Energy Information Administration"/>
    <s v="value"/>
    <n v="0"/>
    <x v="85"/>
    <n v="14803"/>
    <n v="11939"/>
    <n v="12818"/>
    <n v="14476"/>
    <n v="13710"/>
    <n v="11925"/>
    <n v="10941"/>
    <n v="11467"/>
    <n v="13574"/>
    <n v="12917"/>
    <n v="10218"/>
    <n v="11735"/>
    <n v="11115"/>
    <n v="12151"/>
    <n v="11983"/>
    <n v="11190"/>
    <n v="10069"/>
    <n v="11077"/>
    <n v="11366"/>
    <n v="11983"/>
    <n v="11760"/>
    <n v="10876"/>
    <n v="11346"/>
    <n v="11049"/>
    <n v="10475"/>
    <n v="11939"/>
    <n v="13233"/>
    <n v="11769"/>
    <n v="11279"/>
    <n v="11360"/>
    <n v="10129"/>
    <n v="10813"/>
    <n v="9477"/>
    <n v="10306"/>
    <n v="9650"/>
    <n v="8450"/>
    <n v="9753"/>
    <n v="10995"/>
    <n v="10463"/>
    <n v="10121"/>
    <n v="11216"/>
    <n v="9334"/>
    <n v="10145"/>
    <n v="11588"/>
    <n v="12417"/>
    <n v="10163"/>
    <n v="10181"/>
    <n v="10208"/>
    <n v="9574"/>
    <n v="8398"/>
    <n v="10665"/>
    <n v="8766"/>
    <n v="8440"/>
    <x v="7"/>
    <x v="1"/>
  </r>
  <r>
    <s v="SEDS.NGRCB.OH.A"/>
    <m/>
    <s v="Billion Btu"/>
    <m/>
    <s v="EIA, U.S. Energy Information Administration"/>
    <s v="value"/>
    <n v="0"/>
    <x v="86"/>
    <n v="313372"/>
    <n v="292832"/>
    <n v="291097"/>
    <n v="309460"/>
    <n v="321297"/>
    <n v="277612"/>
    <n v="274895"/>
    <n v="305352"/>
    <n v="339908"/>
    <n v="308500"/>
    <n v="259358"/>
    <n v="295097"/>
    <n v="293468"/>
    <n v="304547"/>
    <n v="318851"/>
    <n v="310730"/>
    <n v="282950"/>
    <n v="336731"/>
    <n v="335375"/>
    <n v="355407"/>
    <n v="333649"/>
    <n v="321588"/>
    <n v="358454"/>
    <n v="330058"/>
    <n v="308493"/>
    <n v="370533"/>
    <n v="389086"/>
    <n v="371392"/>
    <n v="356048"/>
    <n v="367580"/>
    <n v="352897"/>
    <n v="335928"/>
    <n v="320670"/>
    <n v="374243"/>
    <n v="364647"/>
    <n v="341185"/>
    <n v="342362"/>
    <n v="342015"/>
    <n v="363264"/>
    <n v="340865"/>
    <n v="380158"/>
    <n v="385819"/>
    <n v="400083"/>
    <n v="383316"/>
    <n v="426826"/>
    <n v="412101"/>
    <n v="451661"/>
    <n v="438097"/>
    <n v="447654"/>
    <n v="450693"/>
    <n v="489835"/>
    <n v="471419"/>
    <n v="470551"/>
    <x v="6"/>
    <x v="1"/>
  </r>
  <r>
    <s v="SEDS.NGRCB.OK.A"/>
    <m/>
    <s v="Billion Btu"/>
    <m/>
    <s v="EIA, U.S. Energy Information Administration"/>
    <s v="value"/>
    <n v="0"/>
    <x v="87"/>
    <n v="63335"/>
    <n v="65642"/>
    <n v="62595"/>
    <n v="70060"/>
    <n v="69560"/>
    <n v="53248"/>
    <n v="53010"/>
    <n v="62142"/>
    <n v="71692"/>
    <n v="68448"/>
    <n v="50645"/>
    <n v="63194"/>
    <n v="67438"/>
    <n v="64331"/>
    <n v="68531"/>
    <n v="61616"/>
    <n v="54493"/>
    <n v="61145"/>
    <n v="61281"/>
    <n v="67674"/>
    <n v="69149"/>
    <n v="66330"/>
    <n v="67406"/>
    <n v="62882"/>
    <n v="66964"/>
    <n v="72183"/>
    <n v="78360"/>
    <n v="69706"/>
    <n v="71002"/>
    <n v="80009"/>
    <n v="67205"/>
    <n v="70112"/>
    <n v="66998"/>
    <n v="73372"/>
    <n v="74674"/>
    <n v="66149"/>
    <n v="68162"/>
    <n v="77611"/>
    <n v="82771"/>
    <n v="82137"/>
    <n v="80352"/>
    <n v="71595"/>
    <n v="76751"/>
    <n v="85748"/>
    <n v="84389"/>
    <n v="87895"/>
    <n v="81454"/>
    <n v="79617"/>
    <n v="74744"/>
    <n v="74447"/>
    <n v="79052"/>
    <n v="77646"/>
    <n v="79939"/>
    <x v="3"/>
    <x v="1"/>
  </r>
  <r>
    <s v="SEDS.NGRCB.OR.A"/>
    <m/>
    <s v="Billion Btu"/>
    <m/>
    <s v="EIA, U.S. Energy Information Administration"/>
    <s v="value"/>
    <n v="0"/>
    <x v="88"/>
    <n v="52577"/>
    <n v="48861"/>
    <n v="48024"/>
    <n v="50478"/>
    <n v="45524"/>
    <n v="51190"/>
    <n v="42202"/>
    <n v="39040"/>
    <n v="42358"/>
    <n v="46657"/>
    <n v="44304"/>
    <n v="47640"/>
    <n v="41143"/>
    <n v="45964"/>
    <n v="46175"/>
    <n v="44289"/>
    <n v="42512"/>
    <n v="41241"/>
    <n v="38860"/>
    <n v="37563"/>
    <n v="39844"/>
    <n v="39377"/>
    <n v="39907"/>
    <n v="40889"/>
    <n v="36137"/>
    <n v="34164"/>
    <n v="34684"/>
    <n v="29316"/>
    <n v="30185"/>
    <n v="30985"/>
    <n v="23992"/>
    <n v="27133"/>
    <n v="23914"/>
    <n v="23316"/>
    <n v="21298"/>
    <n v="19275"/>
    <n v="19477"/>
    <n v="22122"/>
    <n v="20197"/>
    <n v="17467"/>
    <n v="19536"/>
    <n v="17918"/>
    <n v="19239"/>
    <n v="19714"/>
    <n v="18371"/>
    <n v="10517"/>
    <n v="21795"/>
    <n v="29870"/>
    <n v="22864"/>
    <n v="23601"/>
    <n v="24381"/>
    <n v="22172"/>
    <n v="20630"/>
    <x v="1"/>
    <x v="1"/>
  </r>
  <r>
    <s v="SEDS.NGRCB.PA.A"/>
    <m/>
    <s v="Billion Btu"/>
    <m/>
    <s v="EIA, U.S. Energy Information Administration"/>
    <s v="value"/>
    <n v="0"/>
    <x v="89"/>
    <n v="246528"/>
    <n v="235221"/>
    <n v="230053"/>
    <n v="245940"/>
    <n v="262667"/>
    <n v="228190"/>
    <n v="224764"/>
    <n v="247059"/>
    <n v="267748"/>
    <n v="243491"/>
    <n v="205991"/>
    <n v="228119"/>
    <n v="231854"/>
    <n v="236782"/>
    <n v="238193"/>
    <n v="240231"/>
    <n v="213774"/>
    <n v="255038"/>
    <n v="257511"/>
    <n v="275637"/>
    <n v="248143"/>
    <n v="251928"/>
    <n v="271994"/>
    <n v="250156"/>
    <n v="225846"/>
    <n v="271747"/>
    <n v="288099"/>
    <n v="271374"/>
    <n v="278083"/>
    <n v="278962"/>
    <n v="276155"/>
    <n v="251240"/>
    <n v="249467"/>
    <n v="281740"/>
    <n v="277687"/>
    <n v="260222"/>
    <n v="264041"/>
    <n v="253237"/>
    <n v="274328"/>
    <n v="259614"/>
    <n v="280072"/>
    <n v="292085"/>
    <n v="294672"/>
    <n v="294538"/>
    <n v="292318"/>
    <n v="283167"/>
    <n v="297706"/>
    <n v="279463"/>
    <n v="278383"/>
    <n v="303071"/>
    <n v="315585"/>
    <n v="314370"/>
    <n v="306824"/>
    <x v="8"/>
    <x v="1"/>
  </r>
  <r>
    <s v="SEDS.NGRCB.RI.A"/>
    <m/>
    <s v="Billion Btu"/>
    <m/>
    <s v="EIA, U.S. Energy Information Administration"/>
    <s v="value"/>
    <n v="0"/>
    <x v="90"/>
    <n v="18809"/>
    <n v="19129"/>
    <n v="18820"/>
    <n v="20479"/>
    <n v="21136"/>
    <n v="18983"/>
    <n v="17732"/>
    <n v="20606"/>
    <n v="20287"/>
    <n v="18789"/>
    <n v="16364"/>
    <n v="17267"/>
    <n v="17332"/>
    <n v="18343"/>
    <n v="18122"/>
    <n v="18142"/>
    <n v="17158"/>
    <n v="19482"/>
    <n v="19995"/>
    <n v="20703"/>
    <n v="18075"/>
    <n v="18464"/>
    <n v="19530"/>
    <n v="17105"/>
    <n v="16907"/>
    <n v="18814"/>
    <n v="20718"/>
    <n v="17840"/>
    <n v="17972"/>
    <n v="20293"/>
    <n v="20333"/>
    <n v="17836"/>
    <n v="18198"/>
    <n v="18769"/>
    <n v="18155"/>
    <n v="17202"/>
    <n v="16567"/>
    <n v="15485"/>
    <n v="15492"/>
    <n v="14224"/>
    <n v="15364"/>
    <n v="14741"/>
    <n v="14252"/>
    <n v="13546"/>
    <n v="13785"/>
    <n v="13690"/>
    <n v="12478"/>
    <n v="13225"/>
    <n v="13085"/>
    <n v="11599"/>
    <n v="13571"/>
    <n v="12415"/>
    <n v="12191"/>
    <x v="4"/>
    <x v="1"/>
  </r>
  <r>
    <s v="SEDS.NGRCB.SC.A"/>
    <m/>
    <s v="Billion Btu"/>
    <m/>
    <s v="EIA, U.S. Energy Information Administration"/>
    <s v="value"/>
    <n v="0"/>
    <x v="91"/>
    <n v="34481"/>
    <n v="34246"/>
    <n v="30019"/>
    <n v="31148"/>
    <n v="32821"/>
    <n v="26363"/>
    <n v="28430"/>
    <n v="29277"/>
    <n v="32652"/>
    <n v="29158"/>
    <n v="23280"/>
    <n v="27428"/>
    <n v="33165"/>
    <n v="28011"/>
    <n v="28002"/>
    <n v="26075"/>
    <n v="25870"/>
    <n v="29614"/>
    <n v="30349"/>
    <n v="30228"/>
    <n v="28531"/>
    <n v="28532"/>
    <n v="29885"/>
    <n v="26412"/>
    <n v="26299"/>
    <n v="26544"/>
    <n v="30291"/>
    <n v="25847"/>
    <n v="24218"/>
    <n v="25053"/>
    <n v="22998"/>
    <n v="20144"/>
    <n v="18915"/>
    <n v="21006"/>
    <n v="21349"/>
    <n v="20766"/>
    <n v="17965"/>
    <n v="16894"/>
    <n v="19746"/>
    <n v="19247"/>
    <n v="18075"/>
    <n v="19417"/>
    <n v="19491"/>
    <n v="17948"/>
    <n v="29096"/>
    <n v="32573"/>
    <n v="33991"/>
    <n v="18638"/>
    <n v="20881"/>
    <n v="23332"/>
    <n v="21188"/>
    <n v="20156"/>
    <n v="19460"/>
    <x v="5"/>
    <x v="1"/>
  </r>
  <r>
    <s v="SEDS.NGRCB.SD.A"/>
    <m/>
    <s v="Billion Btu"/>
    <m/>
    <s v="EIA, U.S. Energy Information Administration"/>
    <s v="value"/>
    <n v="0"/>
    <x v="92"/>
    <n v="15690"/>
    <n v="13441"/>
    <n v="14211"/>
    <n v="16048"/>
    <n v="15234"/>
    <n v="12808"/>
    <n v="12312"/>
    <n v="12383"/>
    <n v="14797"/>
    <n v="14352"/>
    <n v="10933"/>
    <n v="13027"/>
    <n v="12878"/>
    <n v="13624"/>
    <n v="13605"/>
    <n v="12432"/>
    <n v="11546"/>
    <n v="12296"/>
    <n v="12315"/>
    <n v="13217"/>
    <n v="12892"/>
    <n v="12276"/>
    <n v="12651"/>
    <n v="11825"/>
    <n v="11749"/>
    <n v="13440"/>
    <n v="14281"/>
    <n v="12785"/>
    <n v="12177"/>
    <n v="12592"/>
    <n v="10953"/>
    <n v="11421"/>
    <n v="10366"/>
    <n v="11535"/>
    <n v="10901"/>
    <n v="9409"/>
    <n v="10610"/>
    <n v="11471"/>
    <n v="11115"/>
    <n v="10765"/>
    <n v="11573"/>
    <n v="9778"/>
    <n v="10538"/>
    <n v="11779"/>
    <n v="14863"/>
    <n v="14142"/>
    <n v="14497"/>
    <n v="11969"/>
    <n v="11327"/>
    <n v="11219"/>
    <n v="13239"/>
    <n v="12486"/>
    <n v="13839"/>
    <x v="7"/>
    <x v="1"/>
  </r>
  <r>
    <s v="SEDS.NGRCB.TN.A"/>
    <m/>
    <s v="Billion Btu"/>
    <m/>
    <s v="EIA, U.S. Energy Information Administration"/>
    <s v="value"/>
    <n v="0"/>
    <x v="93"/>
    <n v="75847"/>
    <n v="74661"/>
    <n v="68399"/>
    <n v="72011"/>
    <n v="77947"/>
    <n v="58910"/>
    <n v="61201"/>
    <n v="69704"/>
    <n v="80605"/>
    <n v="72595"/>
    <n v="54628"/>
    <n v="68196"/>
    <n v="76044"/>
    <n v="67961"/>
    <n v="71753"/>
    <n v="63069"/>
    <n v="63356"/>
    <n v="68616"/>
    <n v="67491"/>
    <n v="72050"/>
    <n v="71554"/>
    <n v="70569"/>
    <n v="70966"/>
    <n v="62201"/>
    <n v="61179"/>
    <n v="66123"/>
    <n v="72679"/>
    <n v="61859"/>
    <n v="59170"/>
    <n v="60985"/>
    <n v="53839"/>
    <n v="50986"/>
    <n v="47963"/>
    <n v="50771"/>
    <n v="49146"/>
    <n v="44874"/>
    <n v="41528"/>
    <n v="40775"/>
    <n v="45102"/>
    <n v="41530"/>
    <n v="43032"/>
    <n v="42527"/>
    <n v="45612"/>
    <n v="46607"/>
    <n v="40922"/>
    <n v="44879"/>
    <n v="45018"/>
    <n v="45385"/>
    <n v="44458"/>
    <n v="46940"/>
    <n v="54869"/>
    <n v="48026"/>
    <n v="47596"/>
    <x v="0"/>
    <x v="1"/>
  </r>
  <r>
    <s v="SEDS.NGRCB.TX.A"/>
    <m/>
    <s v="Billion Btu"/>
    <m/>
    <s v="EIA, U.S. Energy Information Administration"/>
    <s v="value"/>
    <n v="0"/>
    <x v="94"/>
    <n v="237221"/>
    <n v="215893"/>
    <n v="209204"/>
    <n v="234086"/>
    <n v="233426"/>
    <n v="168814"/>
    <n v="180599"/>
    <n v="218847"/>
    <n v="242475"/>
    <n v="212250"/>
    <n v="174830"/>
    <n v="205559"/>
    <n v="233911"/>
    <n v="196905"/>
    <n v="197875"/>
    <n v="205049"/>
    <n v="170587"/>
    <n v="190300"/>
    <n v="197423"/>
    <n v="212686"/>
    <n v="216915"/>
    <n v="213389"/>
    <n v="200025"/>
    <n v="182537"/>
    <n v="209377"/>
    <n v="242059"/>
    <n v="237724"/>
    <n v="215150"/>
    <n v="222559"/>
    <n v="238378"/>
    <n v="225431"/>
    <n v="231096"/>
    <n v="219535"/>
    <n v="239195"/>
    <n v="218376"/>
    <n v="219606"/>
    <n v="202904"/>
    <n v="220990"/>
    <n v="239408"/>
    <n v="221321"/>
    <n v="228332"/>
    <n v="215960"/>
    <n v="231735"/>
    <n v="325187"/>
    <n v="281836"/>
    <n v="277404"/>
    <n v="242404"/>
    <n v="239211"/>
    <n v="229657"/>
    <n v="248727"/>
    <n v="247653"/>
    <n v="243796"/>
    <n v="238458"/>
    <x v="3"/>
    <x v="1"/>
  </r>
  <r>
    <s v="SEDS.NGRCB.UT.A"/>
    <m/>
    <s v="Billion Btu"/>
    <m/>
    <s v="EIA, U.S. Energy Information Administration"/>
    <s v="value"/>
    <n v="0"/>
    <x v="95"/>
    <n v="82407"/>
    <n v="75022"/>
    <n v="77394"/>
    <n v="79528"/>
    <n v="70265"/>
    <n v="69592"/>
    <n v="66810"/>
    <n v="61290"/>
    <n v="65270"/>
    <n v="73988"/>
    <n v="62511"/>
    <n v="72827"/>
    <n v="69191"/>
    <n v="68221"/>
    <n v="70088"/>
    <n v="63944"/>
    <n v="63445"/>
    <n v="61162"/>
    <n v="63940"/>
    <n v="58286"/>
    <n v="62972"/>
    <n v="57901"/>
    <n v="58488"/>
    <n v="58571"/>
    <n v="59479"/>
    <n v="60572"/>
    <n v="56659"/>
    <n v="52101"/>
    <n v="52289"/>
    <n v="55992"/>
    <n v="48232"/>
    <n v="54300"/>
    <n v="47266"/>
    <n v="49112"/>
    <n v="45663"/>
    <n v="44859"/>
    <n v="54639"/>
    <n v="63132"/>
    <n v="58743"/>
    <n v="59144"/>
    <n v="43152"/>
    <n v="59030"/>
    <n v="62949"/>
    <n v="58021"/>
    <n v="45707"/>
    <n v="33789"/>
    <n v="62958"/>
    <n v="56763"/>
    <n v="47941"/>
    <n v="45975"/>
    <n v="45823"/>
    <n v="46758"/>
    <n v="41870"/>
    <x v="2"/>
    <x v="1"/>
  </r>
  <r>
    <s v="SEDS.NGRCB.VT.A"/>
    <m/>
    <s v="Billion Btu"/>
    <m/>
    <s v="EIA, U.S. Energy Information Administration"/>
    <s v="value"/>
    <n v="0"/>
    <x v="96"/>
    <n v="4079"/>
    <n v="3881"/>
    <n v="3964"/>
    <n v="4288"/>
    <n v="4220"/>
    <n v="3614"/>
    <n v="3602"/>
    <n v="3929"/>
    <n v="3891"/>
    <n v="3466"/>
    <n v="3048"/>
    <n v="3240"/>
    <n v="3100"/>
    <n v="3199"/>
    <n v="3090"/>
    <n v="3210"/>
    <n v="2877"/>
    <n v="3102"/>
    <n v="3124"/>
    <n v="3137"/>
    <n v="2772"/>
    <n v="2752"/>
    <n v="2877"/>
    <n v="2595"/>
    <n v="2484"/>
    <n v="2662"/>
    <n v="2561"/>
    <n v="2290"/>
    <n v="2428"/>
    <n v="2525"/>
    <n v="2510"/>
    <n v="2177"/>
    <n v="2112"/>
    <n v="2095"/>
    <n v="1849"/>
    <n v="1641"/>
    <n v="1574"/>
    <n v="1444"/>
    <n v="1341"/>
    <n v="1241"/>
    <n v="1269"/>
    <n v="1281"/>
    <n v="1287"/>
    <n v="1131"/>
    <n v="1189"/>
    <n v="1159"/>
    <n v="1232"/>
    <n v="1126"/>
    <n v="1248"/>
    <n v="1213"/>
    <n v="1216"/>
    <n v="1125"/>
    <n v="1055"/>
    <x v="4"/>
    <x v="1"/>
  </r>
  <r>
    <s v="SEDS.NGRCB.VA.A"/>
    <m/>
    <s v="Billion Btu"/>
    <m/>
    <s v="EIA, U.S. Energy Information Administration"/>
    <s v="value"/>
    <n v="0"/>
    <x v="97"/>
    <n v="89021"/>
    <n v="86265"/>
    <n v="79721"/>
    <n v="86516"/>
    <n v="94171"/>
    <n v="81148"/>
    <n v="81054"/>
    <n v="89558"/>
    <n v="97426"/>
    <n v="88862"/>
    <n v="72906"/>
    <n v="81379"/>
    <n v="90406"/>
    <n v="87426"/>
    <n v="82700"/>
    <n v="83963"/>
    <n v="74224"/>
    <n v="88962"/>
    <n v="85292"/>
    <n v="88513"/>
    <n v="78157"/>
    <n v="72928"/>
    <n v="82460"/>
    <n v="71799"/>
    <n v="65955"/>
    <n v="77138"/>
    <n v="79208"/>
    <n v="70823"/>
    <n v="67746"/>
    <n v="68525"/>
    <n v="64883"/>
    <n v="56504"/>
    <n v="53632"/>
    <n v="64244"/>
    <n v="60934"/>
    <n v="57638"/>
    <n v="53574"/>
    <n v="50653"/>
    <n v="53285"/>
    <n v="48720"/>
    <n v="49503"/>
    <n v="52167"/>
    <n v="55631"/>
    <n v="51980"/>
    <n v="55299"/>
    <n v="49993"/>
    <n v="53474"/>
    <n v="49714"/>
    <n v="49198"/>
    <n v="52859"/>
    <n v="56804"/>
    <n v="50775"/>
    <n v="50842"/>
    <x v="5"/>
    <x v="1"/>
  </r>
  <r>
    <s v="SEDS.NGRCB.WA.A"/>
    <m/>
    <s v="Billion Btu"/>
    <m/>
    <s v="EIA, U.S. Energy Information Administration"/>
    <s v="value"/>
    <n v="0"/>
    <x v="98"/>
    <n v="102295"/>
    <n v="97242"/>
    <n v="94569"/>
    <n v="97618"/>
    <n v="90806"/>
    <n v="98296"/>
    <n v="82329"/>
    <n v="76475"/>
    <n v="82249"/>
    <n v="86129"/>
    <n v="82237"/>
    <n v="87884"/>
    <n v="78028"/>
    <n v="86682"/>
    <n v="87054"/>
    <n v="82188"/>
    <n v="77752"/>
    <n v="75802"/>
    <n v="72909"/>
    <n v="72983"/>
    <n v="75519"/>
    <n v="87354"/>
    <n v="74824"/>
    <n v="75553"/>
    <n v="64826"/>
    <n v="64828"/>
    <n v="65107"/>
    <n v="54988"/>
    <n v="55426"/>
    <n v="55294"/>
    <n v="44471"/>
    <n v="47656"/>
    <n v="41556"/>
    <n v="39596"/>
    <n v="35888"/>
    <n v="30782"/>
    <n v="31093"/>
    <n v="34320"/>
    <n v="30558"/>
    <n v="27116"/>
    <n v="30688"/>
    <n v="28191"/>
    <n v="31285"/>
    <n v="34398"/>
    <n v="28743"/>
    <n v="31907"/>
    <n v="33674"/>
    <n v="35792"/>
    <n v="37195"/>
    <n v="38328"/>
    <n v="40756"/>
    <n v="35800"/>
    <n v="33685"/>
    <x v="1"/>
    <x v="1"/>
  </r>
  <r>
    <s v="SEDS.NGRCB.WV.A"/>
    <m/>
    <s v="Billion Btu"/>
    <m/>
    <s v="EIA, U.S. Energy Information Administration"/>
    <s v="value"/>
    <n v="0"/>
    <x v="99"/>
    <n v="27231"/>
    <n v="25895"/>
    <n v="24913"/>
    <n v="25887"/>
    <n v="28668"/>
    <n v="24254"/>
    <n v="25498"/>
    <n v="27273"/>
    <n v="30859"/>
    <n v="28547"/>
    <n v="24358"/>
    <n v="27181"/>
    <n v="29085"/>
    <n v="28327"/>
    <n v="29540"/>
    <n v="28522"/>
    <n v="29198"/>
    <n v="31807"/>
    <n v="32090"/>
    <n v="34339"/>
    <n v="32712"/>
    <n v="34104"/>
    <n v="33757"/>
    <n v="33136"/>
    <n v="31539"/>
    <n v="38448"/>
    <n v="39674"/>
    <n v="37543"/>
    <n v="37457"/>
    <n v="37500"/>
    <n v="37589"/>
    <n v="34969"/>
    <n v="34917"/>
    <n v="39990"/>
    <n v="40594"/>
    <n v="38276"/>
    <n v="38982"/>
    <n v="39215"/>
    <n v="41813"/>
    <n v="41487"/>
    <n v="45025"/>
    <n v="49001"/>
    <n v="49830"/>
    <n v="49101"/>
    <n v="55072"/>
    <n v="53777"/>
    <n v="53681"/>
    <n v="53248"/>
    <n v="55083"/>
    <n v="57418"/>
    <n v="61321"/>
    <n v="57242"/>
    <n v="59654"/>
    <x v="5"/>
    <x v="1"/>
  </r>
  <r>
    <s v="SEDS.NGRCB.WI.A"/>
    <m/>
    <s v="Billion Btu"/>
    <m/>
    <s v="EIA, U.S. Energy Information Administration"/>
    <s v="value"/>
    <n v="0"/>
    <x v="100"/>
    <n v="156746"/>
    <n v="138811"/>
    <n v="145112"/>
    <n v="159117"/>
    <n v="151487"/>
    <n v="136267"/>
    <n v="131192"/>
    <n v="132795"/>
    <n v="155974"/>
    <n v="146877"/>
    <n v="114770"/>
    <n v="131300"/>
    <n v="124850"/>
    <n v="135023"/>
    <n v="142543"/>
    <n v="132936"/>
    <n v="121885"/>
    <n v="132980"/>
    <n v="136191"/>
    <n v="143403"/>
    <n v="138443"/>
    <n v="126344"/>
    <n v="136432"/>
    <n v="129102"/>
    <n v="117204"/>
    <n v="137281"/>
    <n v="149809"/>
    <n v="137493"/>
    <n v="129707"/>
    <n v="131562"/>
    <n v="124512"/>
    <n v="124940"/>
    <n v="114724"/>
    <n v="127636"/>
    <n v="122312"/>
    <n v="103993"/>
    <n v="111893"/>
    <n v="117350"/>
    <n v="113867"/>
    <n v="113350"/>
    <n v="119563"/>
    <n v="112413"/>
    <n v="124224"/>
    <n v="126303"/>
    <n v="130480"/>
    <n v="121084"/>
    <n v="124888"/>
    <n v="122408"/>
    <n v="118059"/>
    <n v="112182"/>
    <n v="106626"/>
    <n v="111843"/>
    <n v="107207"/>
    <x v="6"/>
    <x v="1"/>
  </r>
  <r>
    <s v="SEDS.NGRCB.WY.A"/>
    <m/>
    <s v="Billion Btu"/>
    <m/>
    <s v="EIA, U.S. Energy Information Administration"/>
    <s v="value"/>
    <n v="0"/>
    <x v="101"/>
    <n v="14217"/>
    <n v="13566"/>
    <n v="13941"/>
    <n v="15103"/>
    <n v="13959"/>
    <n v="13307"/>
    <n v="12891"/>
    <n v="12273"/>
    <n v="13803"/>
    <n v="14217"/>
    <n v="11895"/>
    <n v="13736"/>
    <n v="13317"/>
    <n v="13053"/>
    <n v="13711"/>
    <n v="12831"/>
    <n v="12156"/>
    <n v="12157"/>
    <n v="12641"/>
    <n v="12708"/>
    <n v="13917"/>
    <n v="11588"/>
    <n v="12742"/>
    <n v="12724"/>
    <n v="13554"/>
    <n v="13897"/>
    <n v="14360"/>
    <n v="12918"/>
    <n v="12212"/>
    <n v="13371"/>
    <n v="11527"/>
    <n v="12712"/>
    <n v="12622"/>
    <n v="12428"/>
    <n v="12268"/>
    <n v="11222"/>
    <n v="13376"/>
    <n v="15096"/>
    <n v="14538"/>
    <n v="14752"/>
    <n v="15199"/>
    <n v="9432"/>
    <n v="10343"/>
    <n v="13393"/>
    <n v="12704"/>
    <n v="10463"/>
    <n v="11126"/>
    <n v="11334"/>
    <n v="12029"/>
    <n v="14112"/>
    <n v="22780"/>
    <n v="19911"/>
    <n v="18398"/>
    <x v="2"/>
    <x v="1"/>
  </r>
  <r>
    <s v="SEDS.DFRCB.AL.A"/>
    <m/>
    <s v="Billion Btu"/>
    <m/>
    <s v="EIA, U.S. Energy Information Administration"/>
    <s v="value"/>
    <n v="0"/>
    <x v="102"/>
    <n v="150"/>
    <n v="144"/>
    <n v="14"/>
    <n v="23"/>
    <n v="69"/>
    <n v="84"/>
    <n v="92"/>
    <n v="120"/>
    <n v="101"/>
    <n v="89"/>
    <n v="104"/>
    <n v="62"/>
    <n v="699"/>
    <n v="563"/>
    <n v="53"/>
    <n v="48"/>
    <n v="54"/>
    <n v="82"/>
    <n v="77"/>
    <n v="44"/>
    <n v="213"/>
    <n v="225"/>
    <n v="71"/>
    <n v="38"/>
    <n v="35"/>
    <n v="233"/>
    <n v="59"/>
    <n v="61"/>
    <n v="66"/>
    <n v="70"/>
    <n v="47"/>
    <n v="80"/>
    <n v="101"/>
    <n v="141"/>
    <n v="156"/>
    <n v="109"/>
    <n v="167"/>
    <n v="139"/>
    <n v="208"/>
    <n v="263"/>
    <n v="319"/>
    <n v="99"/>
    <n v="76"/>
    <n v="521"/>
    <n v="571"/>
    <n v="638"/>
    <n v="704"/>
    <n v="432"/>
    <n v="458"/>
    <n v="389"/>
    <n v="326"/>
    <n v="205"/>
    <n v="208"/>
    <x v="0"/>
    <x v="2"/>
  </r>
  <r>
    <s v="SEDS.DFRCB.AK.A"/>
    <m/>
    <s v="Billion Btu"/>
    <m/>
    <s v="EIA, U.S. Energy Information Administration"/>
    <s v="value"/>
    <n v="0"/>
    <x v="103"/>
    <n v="7066"/>
    <n v="8084"/>
    <n v="7148"/>
    <n v="6587"/>
    <n v="6410"/>
    <n v="7775"/>
    <n v="7193"/>
    <n v="7785"/>
    <n v="6665"/>
    <n v="6930"/>
    <n v="7819"/>
    <n v="8040"/>
    <n v="8687"/>
    <n v="8665"/>
    <n v="7216"/>
    <n v="8435"/>
    <n v="11211"/>
    <n v="9420"/>
    <n v="9812"/>
    <n v="8566"/>
    <n v="8674"/>
    <n v="10612"/>
    <n v="10075"/>
    <n v="11829"/>
    <n v="9728"/>
    <n v="10761"/>
    <n v="11217"/>
    <n v="11782"/>
    <n v="11296"/>
    <n v="11035"/>
    <n v="10665"/>
    <n v="9258"/>
    <n v="9070"/>
    <n v="8947"/>
    <n v="6966"/>
    <n v="7964"/>
    <n v="6296"/>
    <n v="7420"/>
    <n v="8153"/>
    <n v="6954"/>
    <n v="6551"/>
    <n v="5300"/>
    <n v="6829"/>
    <n v="5488"/>
    <n v="15450"/>
    <n v="13126"/>
    <n v="11656"/>
    <n v="9441"/>
    <n v="10041"/>
    <n v="10014"/>
    <n v="8220"/>
    <n v="10433"/>
    <n v="7932"/>
    <x v="1"/>
    <x v="2"/>
  </r>
  <r>
    <s v="SEDS.DFRCB.AZ.A"/>
    <m/>
    <s v="Billion Btu"/>
    <m/>
    <s v="EIA, U.S. Energy Information Administration"/>
    <s v="value"/>
    <n v="0"/>
    <x v="104"/>
    <n v="11"/>
    <n v="10"/>
    <n v="24"/>
    <n v="2"/>
    <n v="5"/>
    <n v="7"/>
    <n v="6"/>
    <n v="6"/>
    <n v="12"/>
    <n v="12"/>
    <n v="22"/>
    <n v="18"/>
    <n v="16"/>
    <n v="19"/>
    <n v="12"/>
    <n v="13"/>
    <n v="20"/>
    <n v="19"/>
    <n v="29"/>
    <n v="55"/>
    <n v="55"/>
    <n v="38"/>
    <n v="23"/>
    <n v="21"/>
    <n v="26"/>
    <n v="42"/>
    <n v="56"/>
    <n v="34"/>
    <n v="32"/>
    <n v="46"/>
    <n v="35"/>
    <n v="29"/>
    <n v="55"/>
    <n v="40"/>
    <n v="34"/>
    <n v="96"/>
    <n v="63"/>
    <n v="68"/>
    <n v="4"/>
    <n v="3"/>
    <n v="0"/>
    <n v="6"/>
    <n v="12"/>
    <n v="1184"/>
    <n v="1870"/>
    <n v="1647"/>
    <n v="1246"/>
    <n v="1260"/>
    <n v="1257"/>
    <n v="1301"/>
    <n v="1000"/>
    <n v="648"/>
    <n v="572"/>
    <x v="2"/>
    <x v="2"/>
  </r>
  <r>
    <s v="SEDS.DFRCB.AR.A"/>
    <m/>
    <s v="Billion Btu"/>
    <m/>
    <s v="EIA, U.S. Energy Information Administration"/>
    <s v="value"/>
    <n v="0"/>
    <x v="105"/>
    <n v="40"/>
    <n v="39"/>
    <n v="17"/>
    <n v="4"/>
    <n v="43"/>
    <n v="48"/>
    <n v="75"/>
    <n v="49"/>
    <n v="31"/>
    <n v="24"/>
    <n v="25"/>
    <n v="58"/>
    <n v="55"/>
    <n v="23"/>
    <n v="9"/>
    <n v="18"/>
    <n v="15"/>
    <n v="9"/>
    <n v="32"/>
    <n v="21"/>
    <n v="50"/>
    <n v="5"/>
    <n v="4"/>
    <n v="5"/>
    <n v="3"/>
    <n v="4"/>
    <n v="5"/>
    <n v="12"/>
    <n v="5"/>
    <n v="3"/>
    <n v="55"/>
    <n v="3"/>
    <n v="2"/>
    <n v="3"/>
    <n v="5"/>
    <n v="6"/>
    <n v="5"/>
    <n v="3"/>
    <n v="4"/>
    <n v="5"/>
    <n v="81"/>
    <n v="116"/>
    <n v="884"/>
    <n v="2422"/>
    <n v="1303"/>
    <n v="1344"/>
    <n v="1111"/>
    <n v="938"/>
    <n v="1244"/>
    <n v="940"/>
    <n v="891"/>
    <n v="402"/>
    <n v="405"/>
    <x v="3"/>
    <x v="2"/>
  </r>
  <r>
    <s v="SEDS.DFRCB.CA.A"/>
    <m/>
    <s v="Billion Btu"/>
    <m/>
    <s v="EIA, U.S. Energy Information Administration"/>
    <s v="value"/>
    <n v="0"/>
    <x v="106"/>
    <n v="507"/>
    <n v="539"/>
    <n v="430"/>
    <n v="481"/>
    <n v="466"/>
    <n v="413"/>
    <n v="441"/>
    <n v="444"/>
    <n v="544"/>
    <n v="552"/>
    <n v="370"/>
    <n v="628"/>
    <n v="934"/>
    <n v="2247"/>
    <n v="839"/>
    <n v="554"/>
    <n v="890"/>
    <n v="906"/>
    <n v="829"/>
    <n v="702"/>
    <n v="854"/>
    <n v="1708"/>
    <n v="1403"/>
    <n v="996"/>
    <n v="982"/>
    <n v="925"/>
    <n v="860"/>
    <n v="1019"/>
    <n v="1334"/>
    <n v="1337"/>
    <n v="1332"/>
    <n v="1154"/>
    <n v="1174"/>
    <n v="1419"/>
    <n v="1236"/>
    <n v="1408"/>
    <n v="1416"/>
    <n v="839"/>
    <n v="868"/>
    <n v="740"/>
    <n v="418"/>
    <n v="418"/>
    <n v="550"/>
    <n v="6276"/>
    <n v="4582"/>
    <n v="4297"/>
    <n v="3663"/>
    <n v="2869"/>
    <n v="3169"/>
    <n v="4455"/>
    <n v="3750"/>
    <n v="3439"/>
    <n v="2913"/>
    <x v="1"/>
    <x v="2"/>
  </r>
  <r>
    <s v="SEDS.DFRCB.CO.A"/>
    <m/>
    <s v="Billion Btu"/>
    <m/>
    <s v="EIA, U.S. Energy Information Administration"/>
    <s v="value"/>
    <n v="0"/>
    <x v="107"/>
    <n v="135"/>
    <n v="131"/>
    <n v="313"/>
    <n v="208"/>
    <n v="154"/>
    <n v="179"/>
    <n v="64"/>
    <n v="278"/>
    <n v="164"/>
    <n v="78"/>
    <n v="77"/>
    <n v="84"/>
    <n v="61"/>
    <n v="66"/>
    <n v="48"/>
    <n v="44"/>
    <n v="55"/>
    <n v="51"/>
    <n v="95"/>
    <n v="66"/>
    <n v="144"/>
    <n v="327"/>
    <n v="361"/>
    <n v="57"/>
    <n v="108"/>
    <n v="300"/>
    <n v="260"/>
    <n v="203"/>
    <n v="125"/>
    <n v="169"/>
    <n v="104"/>
    <n v="127"/>
    <n v="160"/>
    <n v="229"/>
    <n v="280"/>
    <n v="307"/>
    <n v="340"/>
    <n v="554"/>
    <n v="673"/>
    <n v="795"/>
    <n v="337"/>
    <n v="314"/>
    <n v="456"/>
    <n v="1942"/>
    <n v="1686"/>
    <n v="1694"/>
    <n v="1660"/>
    <n v="1646"/>
    <n v="1721"/>
    <n v="1459"/>
    <n v="1272"/>
    <n v="1142"/>
    <n v="978"/>
    <x v="2"/>
    <x v="2"/>
  </r>
  <r>
    <s v="SEDS.DFRCB.CT.A"/>
    <m/>
    <s v="Billion Btu"/>
    <m/>
    <s v="EIA, U.S. Energy Information Administration"/>
    <s v="value"/>
    <n v="0"/>
    <x v="108"/>
    <n v="52905"/>
    <n v="53322"/>
    <n v="46303"/>
    <n v="53045"/>
    <n v="54529"/>
    <n v="44941"/>
    <n v="45204"/>
    <n v="60600"/>
    <n v="58139"/>
    <n v="57708"/>
    <n v="54568"/>
    <n v="59203"/>
    <n v="65811"/>
    <n v="71766"/>
    <n v="72934"/>
    <n v="75405"/>
    <n v="74828"/>
    <n v="86783"/>
    <n v="99025"/>
    <n v="91726"/>
    <n v="76199"/>
    <n v="79155"/>
    <n v="82179"/>
    <n v="75096"/>
    <n v="64356"/>
    <n v="75366"/>
    <n v="76838"/>
    <n v="72912"/>
    <n v="81344"/>
    <n v="85806"/>
    <n v="90990"/>
    <n v="75757"/>
    <n v="79080"/>
    <n v="92128"/>
    <n v="87601"/>
    <n v="77270"/>
    <n v="75186"/>
    <n v="63471"/>
    <n v="63666"/>
    <n v="54132"/>
    <n v="71304"/>
    <n v="75423"/>
    <n v="78451"/>
    <n v="104249"/>
    <n v="82815"/>
    <n v="82507"/>
    <n v="84431"/>
    <n v="75434"/>
    <n v="79841"/>
    <n v="86781"/>
    <n v="85954"/>
    <n v="81322"/>
    <n v="82943"/>
    <x v="4"/>
    <x v="2"/>
  </r>
  <r>
    <s v="SEDS.DFRCB.DE.A"/>
    <m/>
    <s v="Billion Btu"/>
    <m/>
    <s v="EIA, U.S. Energy Information Administration"/>
    <s v="value"/>
    <n v="0"/>
    <x v="109"/>
    <n v="2463"/>
    <n v="2399"/>
    <n v="1810"/>
    <n v="2475"/>
    <n v="2498"/>
    <n v="1769"/>
    <n v="2056"/>
    <n v="2817"/>
    <n v="2691"/>
    <n v="2488"/>
    <n v="2092"/>
    <n v="2677"/>
    <n v="3321"/>
    <n v="3436"/>
    <n v="3354"/>
    <n v="3691"/>
    <n v="4100"/>
    <n v="5281"/>
    <n v="5615"/>
    <n v="6336"/>
    <n v="5759"/>
    <n v="5842"/>
    <n v="6625"/>
    <n v="5305"/>
    <n v="4682"/>
    <n v="5268"/>
    <n v="6351"/>
    <n v="6478"/>
    <n v="7637"/>
    <n v="7052"/>
    <n v="7052"/>
    <n v="6856"/>
    <n v="6693"/>
    <n v="8556"/>
    <n v="9290"/>
    <n v="8922"/>
    <n v="6861"/>
    <n v="8656"/>
    <n v="9353"/>
    <n v="7952"/>
    <n v="5210"/>
    <n v="5991"/>
    <n v="7666"/>
    <n v="8603"/>
    <n v="10438"/>
    <n v="11770"/>
    <n v="12027"/>
    <n v="10867"/>
    <n v="11382"/>
    <n v="12188"/>
    <n v="12968"/>
    <n v="12055"/>
    <n v="11867"/>
    <x v="5"/>
    <x v="2"/>
  </r>
  <r>
    <s v="SEDS.DFRCB.DC.A"/>
    <m/>
    <s v="Billion Btu"/>
    <m/>
    <s v="EIA, U.S. Energy Information Administration"/>
    <s v="value"/>
    <n v="0"/>
    <x v="110"/>
    <n v="606"/>
    <n v="583"/>
    <n v="40"/>
    <n v="51"/>
    <n v="682"/>
    <n v="91"/>
    <n v="109"/>
    <n v="1076"/>
    <n v="805"/>
    <n v="824"/>
    <n v="1061"/>
    <n v="206"/>
    <n v="1214"/>
    <n v="1017"/>
    <n v="833"/>
    <n v="1185"/>
    <n v="1061"/>
    <n v="2040"/>
    <n v="2251"/>
    <n v="2108"/>
    <n v="2047"/>
    <n v="1158"/>
    <n v="1268"/>
    <n v="1214"/>
    <n v="1369"/>
    <n v="1502"/>
    <n v="1759"/>
    <n v="1655"/>
    <n v="864"/>
    <n v="1021"/>
    <n v="1151"/>
    <n v="1113"/>
    <n v="1034"/>
    <n v="943"/>
    <n v="1968"/>
    <n v="2723"/>
    <n v="2587"/>
    <n v="3223"/>
    <n v="3796"/>
    <n v="3228"/>
    <n v="2962"/>
    <n v="1639"/>
    <n v="4366"/>
    <n v="4920"/>
    <n v="6610"/>
    <n v="6737"/>
    <n v="6923"/>
    <n v="6761"/>
    <n v="7366"/>
    <n v="7861"/>
    <n v="7485"/>
    <n v="7340"/>
    <n v="9449"/>
    <x v="5"/>
    <x v="2"/>
  </r>
  <r>
    <s v="SEDS.DFRCB.FL.A"/>
    <m/>
    <s v="Billion Btu"/>
    <m/>
    <s v="EIA, U.S. Energy Information Administration"/>
    <s v="value"/>
    <n v="0"/>
    <x v="111"/>
    <n v="84"/>
    <n v="84"/>
    <n v="41"/>
    <n v="69"/>
    <n v="57"/>
    <n v="52"/>
    <n v="71"/>
    <n v="81"/>
    <n v="102"/>
    <n v="63"/>
    <n v="79"/>
    <n v="156"/>
    <n v="260"/>
    <n v="220"/>
    <n v="163"/>
    <n v="291"/>
    <n v="488"/>
    <n v="574"/>
    <n v="741"/>
    <n v="667"/>
    <n v="544"/>
    <n v="707"/>
    <n v="693"/>
    <n v="586"/>
    <n v="634"/>
    <n v="845"/>
    <n v="1240"/>
    <n v="1326"/>
    <n v="1612"/>
    <n v="1985"/>
    <n v="2095"/>
    <n v="1601"/>
    <n v="1616"/>
    <n v="2350"/>
    <n v="3483"/>
    <n v="4791"/>
    <n v="3007"/>
    <n v="3692"/>
    <n v="3384"/>
    <n v="2877"/>
    <n v="4217"/>
    <n v="5724"/>
    <n v="7075"/>
    <n v="6228"/>
    <n v="7414"/>
    <n v="7307"/>
    <n v="6991"/>
    <n v="6389"/>
    <n v="5835"/>
    <n v="6575"/>
    <n v="5478"/>
    <n v="5901"/>
    <n v="5882"/>
    <x v="5"/>
    <x v="2"/>
  </r>
  <r>
    <s v="SEDS.DFRCB.GA.A"/>
    <m/>
    <s v="Billion Btu"/>
    <m/>
    <s v="EIA, U.S. Energy Information Administration"/>
    <s v="value"/>
    <n v="0"/>
    <x v="112"/>
    <n v="84"/>
    <n v="82"/>
    <n v="57"/>
    <n v="43"/>
    <n v="105"/>
    <n v="62"/>
    <n v="79"/>
    <n v="68"/>
    <n v="73"/>
    <n v="133"/>
    <n v="57"/>
    <n v="141"/>
    <n v="122"/>
    <n v="159"/>
    <n v="187"/>
    <n v="164"/>
    <n v="178"/>
    <n v="242"/>
    <n v="234"/>
    <n v="225"/>
    <n v="320"/>
    <n v="354"/>
    <n v="417"/>
    <n v="318"/>
    <n v="544"/>
    <n v="460"/>
    <n v="878"/>
    <n v="955"/>
    <n v="730"/>
    <n v="1463"/>
    <n v="1203"/>
    <n v="1203"/>
    <n v="1729"/>
    <n v="1728"/>
    <n v="1719"/>
    <n v="2280"/>
    <n v="2365"/>
    <n v="2299"/>
    <n v="1540"/>
    <n v="1310"/>
    <n v="947"/>
    <n v="1069"/>
    <n v="3365"/>
    <n v="1770"/>
    <n v="1837"/>
    <n v="2456"/>
    <n v="2932"/>
    <n v="1739"/>
    <n v="1951"/>
    <n v="2182"/>
    <n v="2114"/>
    <n v="1785"/>
    <n v="1455"/>
    <x v="5"/>
    <x v="2"/>
  </r>
  <r>
    <s v="SEDS.DFRCB.HI.A"/>
    <m/>
    <s v="Billion Btu"/>
    <m/>
    <s v="EIA, U.S. Energy Information Administration"/>
    <s v="value"/>
    <n v="0"/>
    <x v="113"/>
    <n v="1"/>
    <n v="1"/>
    <n v="0"/>
    <n v="0"/>
    <n v="0"/>
    <n v="1"/>
    <n v="0"/>
    <n v="2"/>
    <n v="0"/>
    <n v="0"/>
    <n v="0"/>
    <n v="1"/>
    <n v="1"/>
    <n v="16"/>
    <n v="30"/>
    <n v="19"/>
    <n v="19"/>
    <n v="1"/>
    <n v="2"/>
    <n v="2"/>
    <n v="2"/>
    <n v="2"/>
    <n v="2"/>
    <n v="2"/>
    <n v="2"/>
    <n v="3"/>
    <n v="1"/>
    <n v="10"/>
    <n v="10"/>
    <n v="11"/>
    <n v="2"/>
    <n v="2"/>
    <n v="2"/>
    <n v="2"/>
    <n v="9"/>
    <n v="4"/>
    <n v="4"/>
    <n v="2"/>
    <n v="4"/>
    <n v="4"/>
    <n v="0"/>
    <n v="6"/>
    <n v="6"/>
    <n v="12"/>
    <n v="6"/>
    <n v="5"/>
    <n v="4"/>
    <n v="4"/>
    <n v="4"/>
    <n v="6"/>
    <n v="6"/>
    <n v="6"/>
    <n v="8"/>
    <x v="1"/>
    <x v="2"/>
  </r>
  <r>
    <s v="SEDS.DFRCB.ID.A"/>
    <m/>
    <s v="Billion Btu"/>
    <m/>
    <s v="EIA, U.S. Energy Information Administration"/>
    <s v="value"/>
    <n v="0"/>
    <x v="114"/>
    <n v="754"/>
    <n v="701"/>
    <n v="508"/>
    <n v="393"/>
    <n v="511"/>
    <n v="652"/>
    <n v="741"/>
    <n v="714"/>
    <n v="731"/>
    <n v="757"/>
    <n v="821"/>
    <n v="1051"/>
    <n v="905"/>
    <n v="988"/>
    <n v="1317"/>
    <n v="1435"/>
    <n v="2167"/>
    <n v="1874"/>
    <n v="2410"/>
    <n v="1880"/>
    <n v="2039"/>
    <n v="2127"/>
    <n v="2305"/>
    <n v="2767"/>
    <n v="2167"/>
    <n v="2529"/>
    <n v="2273"/>
    <n v="2561"/>
    <n v="2571"/>
    <n v="3165"/>
    <n v="2745"/>
    <n v="3302"/>
    <n v="3118"/>
    <n v="3064"/>
    <n v="3260"/>
    <n v="2984"/>
    <n v="3421"/>
    <n v="3312"/>
    <n v="2893"/>
    <n v="3418"/>
    <n v="1609"/>
    <n v="2464"/>
    <n v="2826"/>
    <n v="5216"/>
    <n v="6290"/>
    <n v="5626"/>
    <n v="5499"/>
    <n v="5661"/>
    <n v="5134"/>
    <n v="5075"/>
    <n v="4860"/>
    <n v="4886"/>
    <n v="4876"/>
    <x v="2"/>
    <x v="2"/>
  </r>
  <r>
    <s v="SEDS.DFRCB.IL.A"/>
    <m/>
    <s v="Billion Btu"/>
    <m/>
    <s v="EIA, U.S. Energy Information Administration"/>
    <s v="value"/>
    <n v="0"/>
    <x v="115"/>
    <n v="472"/>
    <n v="445"/>
    <n v="309"/>
    <n v="373"/>
    <n v="491"/>
    <n v="426"/>
    <n v="427"/>
    <n v="412"/>
    <n v="489"/>
    <n v="445"/>
    <n v="378"/>
    <n v="635"/>
    <n v="675"/>
    <n v="674"/>
    <n v="1173"/>
    <n v="895"/>
    <n v="1043"/>
    <n v="1233"/>
    <n v="1768"/>
    <n v="1475"/>
    <n v="1536"/>
    <n v="1860"/>
    <n v="2397"/>
    <n v="2955"/>
    <n v="2431"/>
    <n v="4121"/>
    <n v="4342"/>
    <n v="4429"/>
    <n v="4279"/>
    <n v="4332"/>
    <n v="5774"/>
    <n v="7133"/>
    <n v="8120"/>
    <n v="10727"/>
    <n v="13014"/>
    <n v="12228"/>
    <n v="13464"/>
    <n v="13654"/>
    <n v="13785"/>
    <n v="11223"/>
    <n v="15536"/>
    <n v="15248"/>
    <n v="20458"/>
    <n v="48702"/>
    <n v="88371"/>
    <n v="83385"/>
    <n v="85786"/>
    <n v="72136"/>
    <n v="69933"/>
    <n v="71879"/>
    <n v="74379"/>
    <n v="71114"/>
    <n v="69782"/>
    <x v="6"/>
    <x v="2"/>
  </r>
  <r>
    <s v="SEDS.DFRCB.IN.A"/>
    <m/>
    <s v="Billion Btu"/>
    <m/>
    <s v="EIA, U.S. Energy Information Administration"/>
    <s v="value"/>
    <n v="0"/>
    <x v="116"/>
    <n v="1226"/>
    <n v="1177"/>
    <n v="1059"/>
    <n v="1282"/>
    <n v="1153"/>
    <n v="946"/>
    <n v="911"/>
    <n v="1238"/>
    <n v="1194"/>
    <n v="1228"/>
    <n v="1372"/>
    <n v="1598"/>
    <n v="1494"/>
    <n v="1756"/>
    <n v="3413"/>
    <n v="2758"/>
    <n v="3558"/>
    <n v="5227"/>
    <n v="5913"/>
    <n v="6836"/>
    <n v="4904"/>
    <n v="4533"/>
    <n v="5678"/>
    <n v="6094"/>
    <n v="6136"/>
    <n v="7357"/>
    <n v="8423"/>
    <n v="8590"/>
    <n v="9686"/>
    <n v="12334"/>
    <n v="10964"/>
    <n v="11258"/>
    <n v="11635"/>
    <n v="15702"/>
    <n v="17138"/>
    <n v="17708"/>
    <n v="17672"/>
    <n v="15469"/>
    <n v="17295"/>
    <n v="14081"/>
    <n v="24591"/>
    <n v="23884"/>
    <n v="31443"/>
    <n v="45073"/>
    <n v="58377"/>
    <n v="57128"/>
    <n v="56692"/>
    <n v="50371"/>
    <n v="51106"/>
    <n v="54146"/>
    <n v="53769"/>
    <n v="49771"/>
    <n v="46756"/>
    <x v="6"/>
    <x v="2"/>
  </r>
  <r>
    <s v="SEDS.DFRCB.IA.A"/>
    <m/>
    <s v="Billion Btu"/>
    <m/>
    <s v="EIA, U.S. Energy Information Administration"/>
    <s v="value"/>
    <n v="0"/>
    <x v="117"/>
    <n v="911"/>
    <n v="840"/>
    <n v="651"/>
    <n v="850"/>
    <n v="914"/>
    <n v="977"/>
    <n v="625"/>
    <n v="782"/>
    <n v="777"/>
    <n v="740"/>
    <n v="739"/>
    <n v="1457"/>
    <n v="1102"/>
    <n v="1052"/>
    <n v="1652"/>
    <n v="1325"/>
    <n v="1399"/>
    <n v="1317"/>
    <n v="1871"/>
    <n v="2263"/>
    <n v="3376"/>
    <n v="2413"/>
    <n v="2802"/>
    <n v="3124"/>
    <n v="3201"/>
    <n v="4217"/>
    <n v="4505"/>
    <n v="4544"/>
    <n v="5158"/>
    <n v="4798"/>
    <n v="4500"/>
    <n v="5153"/>
    <n v="5391"/>
    <n v="7229"/>
    <n v="6843"/>
    <n v="7812"/>
    <n v="8509"/>
    <n v="8677"/>
    <n v="7254"/>
    <n v="5906"/>
    <n v="12290"/>
    <n v="11715"/>
    <n v="13910"/>
    <n v="19384"/>
    <n v="12582"/>
    <n v="11272"/>
    <n v="10738"/>
    <n v="10497"/>
    <n v="11448"/>
    <n v="12901"/>
    <n v="13396"/>
    <n v="11668"/>
    <n v="13003"/>
    <x v="7"/>
    <x v="2"/>
  </r>
  <r>
    <s v="SEDS.DFRCB.KS.A"/>
    <m/>
    <s v="Billion Btu"/>
    <m/>
    <s v="EIA, U.S. Energy Information Administration"/>
    <s v="value"/>
    <n v="0"/>
    <x v="118"/>
    <n v="19"/>
    <n v="18"/>
    <n v="16"/>
    <n v="18"/>
    <n v="9"/>
    <n v="19"/>
    <n v="8"/>
    <n v="21"/>
    <n v="6"/>
    <n v="17"/>
    <n v="45"/>
    <n v="42"/>
    <n v="15"/>
    <n v="25"/>
    <n v="21"/>
    <n v="13"/>
    <n v="17"/>
    <n v="21"/>
    <n v="75"/>
    <n v="107"/>
    <n v="209"/>
    <n v="259"/>
    <n v="99"/>
    <n v="80"/>
    <n v="66"/>
    <n v="206"/>
    <n v="101"/>
    <n v="83"/>
    <n v="144"/>
    <n v="159"/>
    <n v="167"/>
    <n v="136"/>
    <n v="164"/>
    <n v="217"/>
    <n v="183"/>
    <n v="137"/>
    <n v="150"/>
    <n v="395"/>
    <n v="305"/>
    <n v="248"/>
    <n v="1011"/>
    <n v="110"/>
    <n v="872"/>
    <n v="2208"/>
    <n v="1068"/>
    <n v="930"/>
    <n v="940"/>
    <n v="561"/>
    <n v="513"/>
    <n v="510"/>
    <n v="449"/>
    <n v="296"/>
    <n v="310"/>
    <x v="7"/>
    <x v="2"/>
  </r>
  <r>
    <s v="SEDS.DFRCB.KY.A"/>
    <m/>
    <s v="Billion Btu"/>
    <m/>
    <s v="EIA, U.S. Energy Information Administration"/>
    <s v="value"/>
    <n v="0"/>
    <x v="119"/>
    <n v="639"/>
    <n v="622"/>
    <n v="385"/>
    <n v="502"/>
    <n v="422"/>
    <n v="527"/>
    <n v="538"/>
    <n v="640"/>
    <n v="582"/>
    <n v="612"/>
    <n v="462"/>
    <n v="1560"/>
    <n v="650"/>
    <n v="1854"/>
    <n v="1335"/>
    <n v="1419"/>
    <n v="1478"/>
    <n v="2152"/>
    <n v="2560"/>
    <n v="2910"/>
    <n v="2358"/>
    <n v="2655"/>
    <n v="3068"/>
    <n v="3045"/>
    <n v="3404"/>
    <n v="3828"/>
    <n v="3855"/>
    <n v="4206"/>
    <n v="4327"/>
    <n v="4553"/>
    <n v="4443"/>
    <n v="4086"/>
    <n v="4360"/>
    <n v="5056"/>
    <n v="5442"/>
    <n v="4876"/>
    <n v="4185"/>
    <n v="4986"/>
    <n v="4859"/>
    <n v="3956"/>
    <n v="3769"/>
    <n v="3330"/>
    <n v="4775"/>
    <n v="4837"/>
    <n v="5087"/>
    <n v="5529"/>
    <n v="3899"/>
    <n v="2572"/>
    <n v="2294"/>
    <n v="2263"/>
    <n v="1970"/>
    <n v="2072"/>
    <n v="2348"/>
    <x v="0"/>
    <x v="2"/>
  </r>
  <r>
    <s v="SEDS.DFRCB.LA.A"/>
    <m/>
    <s v="Billion Btu"/>
    <m/>
    <s v="EIA, U.S. Energy Information Administration"/>
    <s v="value"/>
    <n v="0"/>
    <x v="120"/>
    <n v="19"/>
    <n v="18"/>
    <n v="33"/>
    <n v="30"/>
    <n v="8"/>
    <n v="44"/>
    <n v="38"/>
    <n v="37"/>
    <n v="12"/>
    <n v="12"/>
    <n v="7"/>
    <n v="5"/>
    <n v="20"/>
    <n v="147"/>
    <n v="343"/>
    <n v="30"/>
    <n v="33"/>
    <n v="28"/>
    <n v="24"/>
    <n v="25"/>
    <n v="51"/>
    <n v="9"/>
    <n v="8"/>
    <n v="20"/>
    <n v="6"/>
    <n v="1"/>
    <n v="4"/>
    <n v="8"/>
    <n v="64"/>
    <n v="0"/>
    <n v="0"/>
    <n v="8"/>
    <n v="37"/>
    <n v="32"/>
    <n v="9"/>
    <n v="7"/>
    <n v="38"/>
    <n v="33"/>
    <n v="13"/>
    <n v="17"/>
    <n v="488"/>
    <n v="0"/>
    <n v="29"/>
    <n v="243"/>
    <n v="141"/>
    <n v="150"/>
    <n v="95"/>
    <n v="61"/>
    <n v="60"/>
    <n v="51"/>
    <n v="43"/>
    <n v="31"/>
    <n v="35"/>
    <x v="3"/>
    <x v="2"/>
  </r>
  <r>
    <s v="SEDS.DFRCB.ME.A"/>
    <m/>
    <s v="Billion Btu"/>
    <m/>
    <s v="EIA, U.S. Energy Information Administration"/>
    <s v="value"/>
    <n v="0"/>
    <x v="121"/>
    <n v="26786"/>
    <n v="26900"/>
    <n v="28926"/>
    <n v="30344"/>
    <n v="32170"/>
    <n v="31570"/>
    <n v="30696"/>
    <n v="32376"/>
    <n v="26017"/>
    <n v="25474"/>
    <n v="24252"/>
    <n v="29244"/>
    <n v="26971"/>
    <n v="31205"/>
    <n v="34618"/>
    <n v="41952"/>
    <n v="43124"/>
    <n v="49036"/>
    <n v="57485"/>
    <n v="52945"/>
    <n v="39271"/>
    <n v="39861"/>
    <n v="40483"/>
    <n v="43312"/>
    <n v="43948"/>
    <n v="43111"/>
    <n v="43935"/>
    <n v="44389"/>
    <n v="36530"/>
    <n v="35547"/>
    <n v="35773"/>
    <n v="34773"/>
    <n v="34872"/>
    <n v="36767"/>
    <n v="39810"/>
    <n v="36344"/>
    <n v="36902"/>
    <n v="31751"/>
    <n v="22206"/>
    <n v="18880"/>
    <n v="28784"/>
    <n v="30416"/>
    <n v="37119"/>
    <n v="42427"/>
    <n v="52773"/>
    <n v="57943"/>
    <n v="52816"/>
    <n v="44537"/>
    <n v="46238"/>
    <n v="47580"/>
    <n v="49059"/>
    <n v="46129"/>
    <n v="45884"/>
    <x v="4"/>
    <x v="2"/>
  </r>
  <r>
    <s v="SEDS.DFRCB.MD.A"/>
    <m/>
    <s v="Billion Btu"/>
    <m/>
    <s v="EIA, U.S. Energy Information Administration"/>
    <s v="value"/>
    <n v="0"/>
    <x v="122"/>
    <n v="14596"/>
    <n v="14069"/>
    <n v="10758"/>
    <n v="10220"/>
    <n v="14535"/>
    <n v="10453"/>
    <n v="11580"/>
    <n v="19426"/>
    <n v="18635"/>
    <n v="15980"/>
    <n v="13321"/>
    <n v="15492"/>
    <n v="19802"/>
    <n v="19049"/>
    <n v="18972"/>
    <n v="19382"/>
    <n v="19645"/>
    <n v="23833"/>
    <n v="23839"/>
    <n v="24696"/>
    <n v="25604"/>
    <n v="27917"/>
    <n v="28312"/>
    <n v="27163"/>
    <n v="25103"/>
    <n v="29191"/>
    <n v="33822"/>
    <n v="28650"/>
    <n v="32272"/>
    <n v="32494"/>
    <n v="30191"/>
    <n v="28190"/>
    <n v="29649"/>
    <n v="33276"/>
    <n v="39483"/>
    <n v="36732"/>
    <n v="31287"/>
    <n v="32672"/>
    <n v="41542"/>
    <n v="35320"/>
    <n v="35916"/>
    <n v="39545"/>
    <n v="51240"/>
    <n v="54374"/>
    <n v="49121"/>
    <n v="50146"/>
    <n v="47870"/>
    <n v="49236"/>
    <n v="47488"/>
    <n v="50380"/>
    <n v="48655"/>
    <n v="46504"/>
    <n v="47962"/>
    <x v="5"/>
    <x v="2"/>
  </r>
  <r>
    <s v="SEDS.DFRCB.MA.A"/>
    <m/>
    <s v="Billion Btu"/>
    <m/>
    <s v="EIA, U.S. Energy Information Administration"/>
    <s v="value"/>
    <n v="0"/>
    <x v="123"/>
    <n v="70784"/>
    <n v="71735"/>
    <n v="68186"/>
    <n v="75951"/>
    <n v="76857"/>
    <n v="70875"/>
    <n v="64838"/>
    <n v="83506"/>
    <n v="84196"/>
    <n v="74228"/>
    <n v="68752"/>
    <n v="81990"/>
    <n v="84276"/>
    <n v="82474"/>
    <n v="91281"/>
    <n v="91860"/>
    <n v="90789"/>
    <n v="107197"/>
    <n v="112501"/>
    <n v="121126"/>
    <n v="128403"/>
    <n v="129723"/>
    <n v="118967"/>
    <n v="103724"/>
    <n v="98802"/>
    <n v="106692"/>
    <n v="106865"/>
    <n v="116772"/>
    <n v="127959"/>
    <n v="127526"/>
    <n v="127415"/>
    <n v="112198"/>
    <n v="119643"/>
    <n v="132942"/>
    <n v="123612"/>
    <n v="123595"/>
    <n v="120082"/>
    <n v="116874"/>
    <n v="120325"/>
    <n v="102305"/>
    <n v="105350"/>
    <n v="108942"/>
    <n v="132295"/>
    <n v="153035"/>
    <n v="221989"/>
    <n v="232352"/>
    <n v="238823"/>
    <n v="220533"/>
    <n v="227667"/>
    <n v="242482"/>
    <n v="241189"/>
    <n v="233657"/>
    <n v="224435"/>
    <x v="4"/>
    <x v="2"/>
  </r>
  <r>
    <s v="SEDS.DFRCB.MI.A"/>
    <m/>
    <s v="Billion Btu"/>
    <m/>
    <s v="EIA, U.S. Energy Information Administration"/>
    <s v="value"/>
    <n v="0"/>
    <x v="124"/>
    <n v="3093"/>
    <n v="2926"/>
    <n v="2859"/>
    <n v="3077"/>
    <n v="2762"/>
    <n v="2502"/>
    <n v="2659"/>
    <n v="2953"/>
    <n v="4046"/>
    <n v="3237"/>
    <n v="2648"/>
    <n v="3868"/>
    <n v="3889"/>
    <n v="5249"/>
    <n v="6980"/>
    <n v="7932"/>
    <n v="8725"/>
    <n v="11317"/>
    <n v="11868"/>
    <n v="13284"/>
    <n v="12874"/>
    <n v="15444"/>
    <n v="16889"/>
    <n v="17425"/>
    <n v="15439"/>
    <n v="21312"/>
    <n v="22457"/>
    <n v="22202"/>
    <n v="21370"/>
    <n v="24249"/>
    <n v="24461"/>
    <n v="26484"/>
    <n v="28202"/>
    <n v="32379"/>
    <n v="35697"/>
    <n v="33437"/>
    <n v="36074"/>
    <n v="36070"/>
    <n v="35359"/>
    <n v="28788"/>
    <n v="36770"/>
    <n v="45984"/>
    <n v="53563"/>
    <n v="67145"/>
    <n v="114560"/>
    <n v="111882"/>
    <n v="111579"/>
    <n v="113124"/>
    <n v="113908"/>
    <n v="123500"/>
    <n v="127024"/>
    <n v="120322"/>
    <n v="109738"/>
    <x v="6"/>
    <x v="2"/>
  </r>
  <r>
    <s v="SEDS.DFRCB.MN.A"/>
    <m/>
    <s v="Billion Btu"/>
    <m/>
    <s v="EIA, U.S. Energy Information Administration"/>
    <s v="value"/>
    <n v="0"/>
    <x v="125"/>
    <n v="4907"/>
    <n v="4401"/>
    <n v="2887"/>
    <n v="3231"/>
    <n v="3978"/>
    <n v="3622"/>
    <n v="4569"/>
    <n v="4443"/>
    <n v="5175"/>
    <n v="5579"/>
    <n v="4732"/>
    <n v="5697"/>
    <n v="6750"/>
    <n v="5881"/>
    <n v="9888"/>
    <n v="8932"/>
    <n v="8945"/>
    <n v="11382"/>
    <n v="13677"/>
    <n v="14044"/>
    <n v="12893"/>
    <n v="13311"/>
    <n v="13350"/>
    <n v="12231"/>
    <n v="14791"/>
    <n v="17066"/>
    <n v="20085"/>
    <n v="17955"/>
    <n v="17937"/>
    <n v="18760"/>
    <n v="19799"/>
    <n v="23811"/>
    <n v="21806"/>
    <n v="30502"/>
    <n v="26840"/>
    <n v="24925"/>
    <n v="24514"/>
    <n v="23141"/>
    <n v="22400"/>
    <n v="18237"/>
    <n v="36149"/>
    <n v="28062"/>
    <n v="34638"/>
    <n v="41734"/>
    <n v="50021"/>
    <n v="49447"/>
    <n v="51549"/>
    <n v="42187"/>
    <n v="43529"/>
    <n v="47994"/>
    <n v="49320"/>
    <n v="45635"/>
    <n v="41924"/>
    <x v="7"/>
    <x v="2"/>
  </r>
  <r>
    <s v="SEDS.DFRCB.MS.A"/>
    <m/>
    <s v="Billion Btu"/>
    <m/>
    <s v="EIA, U.S. Energy Information Administration"/>
    <s v="value"/>
    <n v="0"/>
    <x v="113"/>
    <n v="1"/>
    <n v="1"/>
    <n v="0"/>
    <n v="0"/>
    <n v="0"/>
    <n v="1"/>
    <n v="1"/>
    <n v="1"/>
    <n v="1"/>
    <n v="1"/>
    <n v="1"/>
    <n v="1"/>
    <n v="1"/>
    <n v="1"/>
    <n v="2"/>
    <n v="2"/>
    <n v="1"/>
    <n v="48"/>
    <n v="30"/>
    <n v="6"/>
    <n v="6"/>
    <n v="32"/>
    <n v="8"/>
    <n v="11"/>
    <n v="6"/>
    <n v="2"/>
    <n v="4"/>
    <n v="3"/>
    <n v="6"/>
    <n v="14"/>
    <n v="6"/>
    <n v="8"/>
    <n v="5"/>
    <n v="27"/>
    <n v="16"/>
    <n v="58"/>
    <n v="12"/>
    <n v="8"/>
    <n v="21"/>
    <n v="26"/>
    <n v="0"/>
    <n v="12"/>
    <n v="41"/>
    <n v="853"/>
    <n v="1857"/>
    <n v="1789"/>
    <n v="1457"/>
    <n v="1144"/>
    <n v="969"/>
    <n v="850"/>
    <n v="724"/>
    <n v="542"/>
    <n v="517"/>
    <x v="0"/>
    <x v="2"/>
  </r>
  <r>
    <s v="SEDS.DFRCB.MO.A"/>
    <m/>
    <s v="Billion Btu"/>
    <m/>
    <s v="EIA, U.S. Energy Information Administration"/>
    <s v="value"/>
    <n v="0"/>
    <x v="126"/>
    <n v="204"/>
    <n v="190"/>
    <n v="53"/>
    <n v="75"/>
    <n v="129"/>
    <n v="91"/>
    <n v="113"/>
    <n v="156"/>
    <n v="240"/>
    <n v="255"/>
    <n v="270"/>
    <n v="318"/>
    <n v="367"/>
    <n v="438"/>
    <n v="593"/>
    <n v="827"/>
    <n v="876"/>
    <n v="938"/>
    <n v="1120"/>
    <n v="1199"/>
    <n v="1688"/>
    <n v="2352"/>
    <n v="1794"/>
    <n v="1783"/>
    <n v="1710"/>
    <n v="1809"/>
    <n v="1923"/>
    <n v="2540"/>
    <n v="1873"/>
    <n v="2419"/>
    <n v="2069"/>
    <n v="2498"/>
    <n v="2400"/>
    <n v="3215"/>
    <n v="3891"/>
    <n v="4195"/>
    <n v="5026"/>
    <n v="4932"/>
    <n v="5022"/>
    <n v="4088"/>
    <n v="6551"/>
    <n v="8194"/>
    <n v="7256"/>
    <n v="10314"/>
    <n v="9587"/>
    <n v="8473"/>
    <n v="8977"/>
    <n v="8362"/>
    <n v="8161"/>
    <n v="8999"/>
    <n v="8926"/>
    <n v="7670"/>
    <n v="7642"/>
    <x v="7"/>
    <x v="2"/>
  </r>
  <r>
    <s v="SEDS.DFRCB.MT.A"/>
    <m/>
    <s v="Billion Btu"/>
    <m/>
    <s v="EIA, U.S. Energy Information Administration"/>
    <s v="value"/>
    <n v="0"/>
    <x v="127"/>
    <n v="445"/>
    <n v="433"/>
    <n v="270"/>
    <n v="368"/>
    <n v="340"/>
    <n v="383"/>
    <n v="389"/>
    <n v="405"/>
    <n v="366"/>
    <n v="460"/>
    <n v="538"/>
    <n v="572"/>
    <n v="628"/>
    <n v="665"/>
    <n v="1433"/>
    <n v="1138"/>
    <n v="1139"/>
    <n v="985"/>
    <n v="1086"/>
    <n v="1138"/>
    <n v="713"/>
    <n v="989"/>
    <n v="988"/>
    <n v="1310"/>
    <n v="2352"/>
    <n v="3986"/>
    <n v="1894"/>
    <n v="1266"/>
    <n v="928"/>
    <n v="1365"/>
    <n v="1048"/>
    <n v="1671"/>
    <n v="1697"/>
    <n v="2011"/>
    <n v="1243"/>
    <n v="1282"/>
    <n v="1895"/>
    <n v="1802"/>
    <n v="2215"/>
    <n v="2617"/>
    <n v="2050"/>
    <n v="1592"/>
    <n v="2452"/>
    <n v="3931"/>
    <n v="3826"/>
    <n v="3586"/>
    <n v="3765"/>
    <n v="3428"/>
    <n v="3159"/>
    <n v="2881"/>
    <n v="2542"/>
    <n v="2314"/>
    <n v="1453"/>
    <x v="2"/>
    <x v="2"/>
  </r>
  <r>
    <s v="SEDS.DFRCB.NE.A"/>
    <m/>
    <s v="Billion Btu"/>
    <m/>
    <s v="EIA, U.S. Energy Information Administration"/>
    <s v="value"/>
    <n v="0"/>
    <x v="128"/>
    <n v="99"/>
    <n v="94"/>
    <n v="64"/>
    <n v="71"/>
    <n v="77"/>
    <n v="84"/>
    <n v="76"/>
    <n v="83"/>
    <n v="102"/>
    <n v="114"/>
    <n v="102"/>
    <n v="138"/>
    <n v="160"/>
    <n v="205"/>
    <n v="318"/>
    <n v="304"/>
    <n v="590"/>
    <n v="514"/>
    <n v="560"/>
    <n v="521"/>
    <n v="396"/>
    <n v="473"/>
    <n v="642"/>
    <n v="447"/>
    <n v="376"/>
    <n v="524"/>
    <n v="658"/>
    <n v="512"/>
    <n v="853"/>
    <n v="980"/>
    <n v="840"/>
    <n v="1147"/>
    <n v="1142"/>
    <n v="1690"/>
    <n v="1220"/>
    <n v="1293"/>
    <n v="1732"/>
    <n v="2059"/>
    <n v="1774"/>
    <n v="1444"/>
    <n v="2132"/>
    <n v="2243"/>
    <n v="2095"/>
    <n v="2652"/>
    <n v="1549"/>
    <n v="1327"/>
    <n v="1471"/>
    <n v="1009"/>
    <n v="1059"/>
    <n v="1223"/>
    <n v="1260"/>
    <n v="1102"/>
    <n v="1143"/>
    <x v="7"/>
    <x v="2"/>
  </r>
  <r>
    <s v="SEDS.DFRCB.NV.A"/>
    <m/>
    <s v="Billion Btu"/>
    <m/>
    <s v="EIA, U.S. Energy Information Administration"/>
    <s v="value"/>
    <n v="0"/>
    <x v="129"/>
    <n v="278"/>
    <n v="274"/>
    <n v="259"/>
    <n v="267"/>
    <n v="224"/>
    <n v="242"/>
    <n v="222"/>
    <n v="189"/>
    <n v="147"/>
    <n v="167"/>
    <n v="301"/>
    <n v="428"/>
    <n v="562"/>
    <n v="678"/>
    <n v="923"/>
    <n v="850"/>
    <n v="913"/>
    <n v="1187"/>
    <n v="992"/>
    <n v="990"/>
    <n v="1210"/>
    <n v="1271"/>
    <n v="1233"/>
    <n v="1211"/>
    <n v="1586"/>
    <n v="1514"/>
    <n v="1154"/>
    <n v="1024"/>
    <n v="1358"/>
    <n v="1548"/>
    <n v="1440"/>
    <n v="1283"/>
    <n v="1241"/>
    <n v="1486"/>
    <n v="1577"/>
    <n v="1604"/>
    <n v="1456"/>
    <n v="1609"/>
    <n v="1487"/>
    <n v="1268"/>
    <n v="918"/>
    <n v="877"/>
    <n v="1088"/>
    <n v="1231"/>
    <n v="2343"/>
    <n v="1773"/>
    <n v="1513"/>
    <n v="1543"/>
    <n v="1411"/>
    <n v="2478"/>
    <n v="2403"/>
    <n v="2739"/>
    <n v="1910"/>
    <x v="2"/>
    <x v="2"/>
  </r>
  <r>
    <s v="SEDS.DFRCB.NH.A"/>
    <m/>
    <s v="Billion Btu"/>
    <m/>
    <s v="EIA, U.S. Energy Information Administration"/>
    <s v="value"/>
    <n v="0"/>
    <x v="130"/>
    <n v="19127"/>
    <n v="19299"/>
    <n v="23364"/>
    <n v="24599"/>
    <n v="25528"/>
    <n v="23796"/>
    <n v="20241"/>
    <n v="21086"/>
    <n v="20081"/>
    <n v="17274"/>
    <n v="13901"/>
    <n v="18924"/>
    <n v="17527"/>
    <n v="19589"/>
    <n v="22857"/>
    <n v="23532"/>
    <n v="24589"/>
    <n v="27897"/>
    <n v="31043"/>
    <n v="29749"/>
    <n v="24228"/>
    <n v="26317"/>
    <n v="26632"/>
    <n v="26362"/>
    <n v="25132"/>
    <n v="26978"/>
    <n v="27021"/>
    <n v="25888"/>
    <n v="24694"/>
    <n v="23699"/>
    <n v="24942"/>
    <n v="24042"/>
    <n v="23497"/>
    <n v="27895"/>
    <n v="24621"/>
    <n v="26234"/>
    <n v="21033"/>
    <n v="21080"/>
    <n v="20713"/>
    <n v="17611"/>
    <n v="18771"/>
    <n v="20252"/>
    <n v="20499"/>
    <n v="25127"/>
    <n v="38952"/>
    <n v="38562"/>
    <n v="41087"/>
    <n v="33254"/>
    <n v="35496"/>
    <n v="38698"/>
    <n v="38626"/>
    <n v="37153"/>
    <n v="35176"/>
    <x v="4"/>
    <x v="2"/>
  </r>
  <r>
    <s v="SEDS.DFRCB.NJ.A"/>
    <m/>
    <s v="Billion Btu"/>
    <m/>
    <s v="EIA, U.S. Energy Information Administration"/>
    <s v="value"/>
    <n v="0"/>
    <x v="131"/>
    <n v="24555"/>
    <n v="24008"/>
    <n v="19889"/>
    <n v="24136"/>
    <n v="24833"/>
    <n v="18775"/>
    <n v="18800"/>
    <n v="28382"/>
    <n v="28649"/>
    <n v="25495"/>
    <n v="24235"/>
    <n v="26516"/>
    <n v="31454"/>
    <n v="38354"/>
    <n v="46076"/>
    <n v="43538"/>
    <n v="41080"/>
    <n v="51202"/>
    <n v="57652"/>
    <n v="61769"/>
    <n v="52661"/>
    <n v="55099"/>
    <n v="59519"/>
    <n v="56855"/>
    <n v="53111"/>
    <n v="66118"/>
    <n v="70824"/>
    <n v="70013"/>
    <n v="79893"/>
    <n v="71662"/>
    <n v="75861"/>
    <n v="74634"/>
    <n v="79575"/>
    <n v="103124"/>
    <n v="116574"/>
    <n v="116034"/>
    <n v="112133"/>
    <n v="117546"/>
    <n v="109900"/>
    <n v="93441"/>
    <n v="112378"/>
    <n v="134918"/>
    <n v="139663"/>
    <n v="125155"/>
    <n v="163793"/>
    <n v="173223"/>
    <n v="182852"/>
    <n v="178563"/>
    <n v="181172"/>
    <n v="207057"/>
    <n v="204571"/>
    <n v="190030"/>
    <n v="191836"/>
    <x v="8"/>
    <x v="2"/>
  </r>
  <r>
    <s v="SEDS.DFRCB.NM.A"/>
    <m/>
    <s v="Billion Btu"/>
    <m/>
    <s v="EIA, U.S. Energy Information Administration"/>
    <s v="value"/>
    <n v="0"/>
    <x v="132"/>
    <n v="7"/>
    <n v="7"/>
    <n v="10"/>
    <n v="11"/>
    <n v="4"/>
    <n v="4"/>
    <n v="7"/>
    <n v="9"/>
    <n v="7"/>
    <n v="10"/>
    <n v="4"/>
    <n v="5"/>
    <n v="7"/>
    <n v="8"/>
    <n v="13"/>
    <n v="21"/>
    <n v="18"/>
    <n v="21"/>
    <n v="23"/>
    <n v="18"/>
    <n v="41"/>
    <n v="27"/>
    <n v="36"/>
    <n v="117"/>
    <n v="12"/>
    <n v="16"/>
    <n v="16"/>
    <n v="17"/>
    <n v="40"/>
    <n v="30"/>
    <n v="63"/>
    <n v="38"/>
    <n v="48"/>
    <n v="43"/>
    <n v="45"/>
    <n v="46"/>
    <n v="151"/>
    <n v="86"/>
    <n v="78"/>
    <n v="99"/>
    <n v="139"/>
    <n v="105"/>
    <n v="64"/>
    <n v="30"/>
    <n v="43"/>
    <n v="47"/>
    <n v="31"/>
    <n v="28"/>
    <n v="26"/>
    <n v="32"/>
    <n v="21"/>
    <n v="20"/>
    <n v="18"/>
    <x v="2"/>
    <x v="2"/>
  </r>
  <r>
    <s v="SEDS.DFRCB.NY.A"/>
    <m/>
    <s v="Billion Btu"/>
    <m/>
    <s v="EIA, U.S. Energy Information Administration"/>
    <s v="value"/>
    <n v="0"/>
    <x v="133"/>
    <n v="103545"/>
    <n v="102245"/>
    <n v="77671"/>
    <n v="105631"/>
    <n v="107641"/>
    <n v="83718"/>
    <n v="89455"/>
    <n v="121921"/>
    <n v="113511"/>
    <n v="104975"/>
    <n v="126543"/>
    <n v="106482"/>
    <n v="114236"/>
    <n v="119904"/>
    <n v="162643"/>
    <n v="174107"/>
    <n v="155503"/>
    <n v="203942"/>
    <n v="199339"/>
    <n v="202941"/>
    <n v="191404"/>
    <n v="212407"/>
    <n v="205000"/>
    <n v="164950"/>
    <n v="155002"/>
    <n v="170915"/>
    <n v="175995"/>
    <n v="166594"/>
    <n v="173253"/>
    <n v="178348"/>
    <n v="189622"/>
    <n v="168711"/>
    <n v="183602"/>
    <n v="225255"/>
    <n v="242893"/>
    <n v="240990"/>
    <n v="221210"/>
    <n v="201592"/>
    <n v="201447"/>
    <n v="171278"/>
    <n v="184420"/>
    <n v="204140"/>
    <n v="219542"/>
    <n v="258953"/>
    <n v="359837"/>
    <n v="360530"/>
    <n v="358589"/>
    <n v="326003"/>
    <n v="335766"/>
    <n v="363014"/>
    <n v="358890"/>
    <n v="345806"/>
    <n v="350247"/>
    <x v="8"/>
    <x v="2"/>
  </r>
  <r>
    <s v="SEDS.DFRCB.NC.A"/>
    <m/>
    <s v="Billion Btu"/>
    <m/>
    <s v="EIA, U.S. Energy Information Administration"/>
    <s v="value"/>
    <n v="0"/>
    <x v="134"/>
    <n v="5553"/>
    <n v="5472"/>
    <n v="3609"/>
    <n v="4062"/>
    <n v="4389"/>
    <n v="4048"/>
    <n v="7523"/>
    <n v="9069"/>
    <n v="4878"/>
    <n v="4949"/>
    <n v="4594"/>
    <n v="5947"/>
    <n v="8222"/>
    <n v="7343"/>
    <n v="10536"/>
    <n v="11407"/>
    <n v="11781"/>
    <n v="12960"/>
    <n v="16686"/>
    <n v="17790"/>
    <n v="16338"/>
    <n v="18145"/>
    <n v="18841"/>
    <n v="17270"/>
    <n v="17417"/>
    <n v="19940"/>
    <n v="24776"/>
    <n v="23413"/>
    <n v="21091"/>
    <n v="22990"/>
    <n v="23714"/>
    <n v="21585"/>
    <n v="24612"/>
    <n v="30280"/>
    <n v="38249"/>
    <n v="37817"/>
    <n v="32337"/>
    <n v="31740"/>
    <n v="38242"/>
    <n v="32515"/>
    <n v="28598"/>
    <n v="32130"/>
    <n v="41034"/>
    <n v="54955"/>
    <n v="43186"/>
    <n v="49809"/>
    <n v="47333"/>
    <n v="42298"/>
    <n v="43702"/>
    <n v="51839"/>
    <n v="52189"/>
    <n v="48017"/>
    <n v="50462"/>
    <x v="5"/>
    <x v="2"/>
  </r>
  <r>
    <s v="SEDS.DFRCB.ND.A"/>
    <m/>
    <s v="Billion Btu"/>
    <m/>
    <s v="EIA, U.S. Energy Information Administration"/>
    <s v="value"/>
    <n v="0"/>
    <x v="135"/>
    <n v="946"/>
    <n v="841"/>
    <n v="864"/>
    <n v="820"/>
    <n v="743"/>
    <n v="788"/>
    <n v="762"/>
    <n v="743"/>
    <n v="893"/>
    <n v="989"/>
    <n v="806"/>
    <n v="1114"/>
    <n v="1473"/>
    <n v="1845"/>
    <n v="3874"/>
    <n v="2716"/>
    <n v="2679"/>
    <n v="2677"/>
    <n v="3384"/>
    <n v="3009"/>
    <n v="2470"/>
    <n v="2861"/>
    <n v="3282"/>
    <n v="2821"/>
    <n v="3094"/>
    <n v="3503"/>
    <n v="4760"/>
    <n v="4172"/>
    <n v="3884"/>
    <n v="4392"/>
    <n v="3710"/>
    <n v="5241"/>
    <n v="5716"/>
    <n v="6196"/>
    <n v="5921"/>
    <n v="5741"/>
    <n v="6475"/>
    <n v="6768"/>
    <n v="6549"/>
    <n v="5332"/>
    <n v="5314"/>
    <n v="6206"/>
    <n v="6835"/>
    <n v="9295"/>
    <n v="2610"/>
    <n v="2567"/>
    <n v="3813"/>
    <n v="4518"/>
    <n v="4714"/>
    <n v="4723"/>
    <n v="5916"/>
    <n v="5191"/>
    <n v="6427"/>
    <x v="7"/>
    <x v="2"/>
  </r>
  <r>
    <s v="SEDS.DFRCB.OH.A"/>
    <m/>
    <s v="Billion Btu"/>
    <m/>
    <s v="EIA, U.S. Energy Information Administration"/>
    <s v="value"/>
    <n v="0"/>
    <x v="136"/>
    <n v="8009"/>
    <n v="7675"/>
    <n v="7420"/>
    <n v="8321"/>
    <n v="8631"/>
    <n v="7734"/>
    <n v="7327"/>
    <n v="8196"/>
    <n v="8094"/>
    <n v="7565"/>
    <n v="7387"/>
    <n v="9019"/>
    <n v="9616"/>
    <n v="10387"/>
    <n v="13291"/>
    <n v="14543"/>
    <n v="12749"/>
    <n v="16641"/>
    <n v="19479"/>
    <n v="19440"/>
    <n v="18477"/>
    <n v="16086"/>
    <n v="17454"/>
    <n v="19974"/>
    <n v="16833"/>
    <n v="19353"/>
    <n v="21982"/>
    <n v="23270"/>
    <n v="25942"/>
    <n v="26142"/>
    <n v="26943"/>
    <n v="24526"/>
    <n v="27610"/>
    <n v="31034"/>
    <n v="28560"/>
    <n v="26689"/>
    <n v="28103"/>
    <n v="27059"/>
    <n v="22308"/>
    <n v="18163"/>
    <n v="26142"/>
    <n v="33182"/>
    <n v="43281"/>
    <n v="45121"/>
    <n v="82741"/>
    <n v="83816"/>
    <n v="78604"/>
    <n v="62773"/>
    <n v="60560"/>
    <n v="62317"/>
    <n v="59115"/>
    <n v="53660"/>
    <n v="54287"/>
    <x v="6"/>
    <x v="2"/>
  </r>
  <r>
    <s v="SEDS.DFRCB.OK.A"/>
    <m/>
    <s v="Billion Btu"/>
    <m/>
    <s v="EIA, U.S. Energy Information Administration"/>
    <s v="value"/>
    <n v="0"/>
    <x v="137"/>
    <n v="25"/>
    <n v="24"/>
    <n v="271"/>
    <n v="16"/>
    <n v="12"/>
    <n v="9"/>
    <n v="24"/>
    <n v="6"/>
    <n v="21"/>
    <n v="37"/>
    <n v="42"/>
    <n v="74"/>
    <n v="15"/>
    <n v="17"/>
    <n v="6"/>
    <n v="174"/>
    <n v="6"/>
    <n v="6"/>
    <n v="5"/>
    <n v="6"/>
    <n v="11"/>
    <n v="15"/>
    <n v="14"/>
    <n v="12"/>
    <n v="7"/>
    <n v="21"/>
    <n v="135"/>
    <n v="63"/>
    <n v="1"/>
    <n v="1"/>
    <n v="11"/>
    <n v="0"/>
    <n v="1"/>
    <n v="3"/>
    <n v="171"/>
    <n v="64"/>
    <n v="183"/>
    <n v="498"/>
    <n v="537"/>
    <n v="438"/>
    <n v="6"/>
    <n v="558"/>
    <n v="88"/>
    <n v="36"/>
    <n v="101"/>
    <n v="83"/>
    <n v="93"/>
    <n v="69"/>
    <n v="70"/>
    <n v="70"/>
    <n v="61"/>
    <n v="28"/>
    <n v="16"/>
    <x v="3"/>
    <x v="2"/>
  </r>
  <r>
    <s v="SEDS.DFRCB.OR.A"/>
    <m/>
    <s v="Billion Btu"/>
    <m/>
    <s v="EIA, U.S. Energy Information Administration"/>
    <s v="value"/>
    <n v="0"/>
    <x v="138"/>
    <n v="1861"/>
    <n v="1863"/>
    <n v="1275"/>
    <n v="1317"/>
    <n v="1492"/>
    <n v="1963"/>
    <n v="1776"/>
    <n v="1695"/>
    <n v="1689"/>
    <n v="2051"/>
    <n v="2125"/>
    <n v="2335"/>
    <n v="2475"/>
    <n v="3150"/>
    <n v="3847"/>
    <n v="3227"/>
    <n v="3767"/>
    <n v="3623"/>
    <n v="4421"/>
    <n v="5241"/>
    <n v="5650"/>
    <n v="6126"/>
    <n v="5719"/>
    <n v="6337"/>
    <n v="5562"/>
    <n v="6237"/>
    <n v="7017"/>
    <n v="7427"/>
    <n v="8405"/>
    <n v="8951"/>
    <n v="7095"/>
    <n v="8624"/>
    <n v="9271"/>
    <n v="11132"/>
    <n v="9986"/>
    <n v="8621"/>
    <n v="12089"/>
    <n v="13447"/>
    <n v="12602"/>
    <n v="10749"/>
    <n v="12295"/>
    <n v="14766"/>
    <n v="11762"/>
    <n v="15743"/>
    <n v="16777"/>
    <n v="18147"/>
    <n v="15487"/>
    <n v="13919"/>
    <n v="15110"/>
    <n v="17809"/>
    <n v="19346"/>
    <n v="18955"/>
    <n v="18065"/>
    <x v="1"/>
    <x v="2"/>
  </r>
  <r>
    <s v="SEDS.DFRCB.PA.A"/>
    <m/>
    <s v="Billion Btu"/>
    <m/>
    <s v="EIA, U.S. Energy Information Administration"/>
    <s v="value"/>
    <n v="0"/>
    <x v="139"/>
    <n v="78324"/>
    <n v="75064"/>
    <n v="59444"/>
    <n v="66805"/>
    <n v="86281"/>
    <n v="71436"/>
    <n v="73252"/>
    <n v="86955"/>
    <n v="91204"/>
    <n v="79446"/>
    <n v="70781"/>
    <n v="80568"/>
    <n v="85432"/>
    <n v="76863"/>
    <n v="153354"/>
    <n v="99131"/>
    <n v="98083"/>
    <n v="115753"/>
    <n v="130477"/>
    <n v="133412"/>
    <n v="119310"/>
    <n v="121400"/>
    <n v="121678"/>
    <n v="111578"/>
    <n v="94456"/>
    <n v="111565"/>
    <n v="120499"/>
    <n v="118190"/>
    <n v="128168"/>
    <n v="129933"/>
    <n v="119474"/>
    <n v="117875"/>
    <n v="117704"/>
    <n v="142749"/>
    <n v="131903"/>
    <n v="126865"/>
    <n v="122524"/>
    <n v="140879"/>
    <n v="141836"/>
    <n v="120595"/>
    <n v="120590"/>
    <n v="140979"/>
    <n v="162158"/>
    <n v="188676"/>
    <n v="192819"/>
    <n v="205033"/>
    <n v="202724"/>
    <n v="183993"/>
    <n v="185996"/>
    <n v="199910"/>
    <n v="197539"/>
    <n v="182806"/>
    <n v="181984"/>
    <x v="8"/>
    <x v="2"/>
  </r>
  <r>
    <s v="SEDS.DFRCB.RI.A"/>
    <m/>
    <s v="Billion Btu"/>
    <m/>
    <s v="EIA, U.S. Energy Information Administration"/>
    <s v="value"/>
    <n v="0"/>
    <x v="140"/>
    <n v="13502"/>
    <n v="13613"/>
    <n v="10669"/>
    <n v="11738"/>
    <n v="14321"/>
    <n v="10264"/>
    <n v="10852"/>
    <n v="17227"/>
    <n v="15818"/>
    <n v="16260"/>
    <n v="15332"/>
    <n v="15568"/>
    <n v="16921"/>
    <n v="17591"/>
    <n v="16461"/>
    <n v="17138"/>
    <n v="16655"/>
    <n v="21718"/>
    <n v="22646"/>
    <n v="22215"/>
    <n v="19525"/>
    <n v="20729"/>
    <n v="18981"/>
    <n v="18395"/>
    <n v="18999"/>
    <n v="20994"/>
    <n v="20250"/>
    <n v="20171"/>
    <n v="22771"/>
    <n v="20376"/>
    <n v="22150"/>
    <n v="18123"/>
    <n v="17676"/>
    <n v="20582"/>
    <n v="24020"/>
    <n v="21260"/>
    <n v="19471"/>
    <n v="22238"/>
    <n v="19819"/>
    <n v="16851"/>
    <n v="14363"/>
    <n v="14952"/>
    <n v="19206"/>
    <n v="28869"/>
    <n v="31670"/>
    <n v="33604"/>
    <n v="34142"/>
    <n v="31425"/>
    <n v="31825"/>
    <n v="35185"/>
    <n v="37140"/>
    <n v="35715"/>
    <n v="33988"/>
    <x v="4"/>
    <x v="2"/>
  </r>
  <r>
    <s v="SEDS.DFRCB.SC.A"/>
    <m/>
    <s v="Billion Btu"/>
    <m/>
    <s v="EIA, U.S. Energy Information Administration"/>
    <s v="value"/>
    <n v="0"/>
    <x v="141"/>
    <n v="482"/>
    <n v="480"/>
    <n v="411"/>
    <n v="425"/>
    <n v="437"/>
    <n v="463"/>
    <n v="489"/>
    <n v="513"/>
    <n v="239"/>
    <n v="445"/>
    <n v="623"/>
    <n v="639"/>
    <n v="859"/>
    <n v="910"/>
    <n v="885"/>
    <n v="992"/>
    <n v="1225"/>
    <n v="1401"/>
    <n v="1674"/>
    <n v="2590"/>
    <n v="2248"/>
    <n v="2440"/>
    <n v="2807"/>
    <n v="2926"/>
    <n v="2766"/>
    <n v="3112"/>
    <n v="4143"/>
    <n v="4026"/>
    <n v="4325"/>
    <n v="5174"/>
    <n v="4671"/>
    <n v="6730"/>
    <n v="6987"/>
    <n v="8299"/>
    <n v="7469"/>
    <n v="9317"/>
    <n v="7633"/>
    <n v="7498"/>
    <n v="8045"/>
    <n v="6840"/>
    <n v="6598"/>
    <n v="8322"/>
    <n v="9205"/>
    <n v="11527"/>
    <n v="11712"/>
    <n v="13756"/>
    <n v="13544"/>
    <n v="9875"/>
    <n v="11571"/>
    <n v="13352"/>
    <n v="14438"/>
    <n v="12896"/>
    <n v="13978"/>
    <x v="5"/>
    <x v="2"/>
  </r>
  <r>
    <s v="SEDS.DFRCB.SD.A"/>
    <m/>
    <s v="Billion Btu"/>
    <m/>
    <s v="EIA, U.S. Energy Information Administration"/>
    <s v="value"/>
    <n v="0"/>
    <x v="142"/>
    <n v="556"/>
    <n v="514"/>
    <n v="419"/>
    <n v="532"/>
    <n v="658"/>
    <n v="379"/>
    <n v="423"/>
    <n v="476"/>
    <n v="493"/>
    <n v="534"/>
    <n v="628"/>
    <n v="702"/>
    <n v="735"/>
    <n v="727"/>
    <n v="1261"/>
    <n v="1022"/>
    <n v="1273"/>
    <n v="1332"/>
    <n v="1433"/>
    <n v="1828"/>
    <n v="1555"/>
    <n v="2131"/>
    <n v="2040"/>
    <n v="1956"/>
    <n v="2225"/>
    <n v="2693"/>
    <n v="3627"/>
    <n v="2917"/>
    <n v="2842"/>
    <n v="3459"/>
    <n v="2739"/>
    <n v="4670"/>
    <n v="5451"/>
    <n v="6109"/>
    <n v="5642"/>
    <n v="5490"/>
    <n v="6379"/>
    <n v="4494"/>
    <n v="4347"/>
    <n v="3539"/>
    <n v="5088"/>
    <n v="4079"/>
    <n v="4436"/>
    <n v="5512"/>
    <n v="1836"/>
    <n v="1638"/>
    <n v="2282"/>
    <n v="3344"/>
    <n v="3465"/>
    <n v="4084"/>
    <n v="4558"/>
    <n v="3982"/>
    <n v="4447"/>
    <x v="7"/>
    <x v="2"/>
  </r>
  <r>
    <s v="SEDS.DFRCB.TN.A"/>
    <m/>
    <s v="Billion Btu"/>
    <m/>
    <s v="EIA, U.S. Energy Information Administration"/>
    <s v="value"/>
    <n v="0"/>
    <x v="143"/>
    <n v="295"/>
    <n v="283"/>
    <n v="165"/>
    <n v="159"/>
    <n v="196"/>
    <n v="228"/>
    <n v="196"/>
    <n v="294"/>
    <n v="224"/>
    <n v="227"/>
    <n v="238"/>
    <n v="262"/>
    <n v="885"/>
    <n v="952"/>
    <n v="924"/>
    <n v="735"/>
    <n v="621"/>
    <n v="592"/>
    <n v="727"/>
    <n v="703"/>
    <n v="668"/>
    <n v="966"/>
    <n v="1014"/>
    <n v="1341"/>
    <n v="1340"/>
    <n v="1377"/>
    <n v="1563"/>
    <n v="1514"/>
    <n v="1602"/>
    <n v="1197"/>
    <n v="1498"/>
    <n v="1559"/>
    <n v="1602"/>
    <n v="1660"/>
    <n v="1384"/>
    <n v="1462"/>
    <n v="1017"/>
    <n v="1566"/>
    <n v="1872"/>
    <n v="1524"/>
    <n v="2346"/>
    <n v="2743"/>
    <n v="1797"/>
    <n v="2185"/>
    <n v="2235"/>
    <n v="2241"/>
    <n v="2392"/>
    <n v="1379"/>
    <n v="1265"/>
    <n v="1443"/>
    <n v="1226"/>
    <n v="994"/>
    <n v="987"/>
    <x v="0"/>
    <x v="2"/>
  </r>
  <r>
    <s v="SEDS.DFRCB.TX.A"/>
    <m/>
    <s v="Billion Btu"/>
    <m/>
    <s v="EIA, U.S. Energy Information Administration"/>
    <s v="value"/>
    <n v="0"/>
    <x v="132"/>
    <n v="8"/>
    <n v="7"/>
    <n v="0"/>
    <n v="6"/>
    <n v="6"/>
    <n v="6"/>
    <n v="6"/>
    <n v="9"/>
    <n v="8"/>
    <n v="2"/>
    <n v="14"/>
    <n v="18"/>
    <n v="4"/>
    <n v="10"/>
    <n v="2"/>
    <n v="2"/>
    <n v="2"/>
    <n v="28"/>
    <n v="844"/>
    <n v="1"/>
    <n v="23"/>
    <n v="5"/>
    <n v="16"/>
    <n v="12"/>
    <n v="2"/>
    <n v="1"/>
    <n v="0"/>
    <n v="36"/>
    <n v="31"/>
    <n v="16"/>
    <n v="10"/>
    <n v="14"/>
    <n v="10"/>
    <n v="53"/>
    <n v="117"/>
    <n v="299"/>
    <n v="89"/>
    <n v="160"/>
    <n v="1587"/>
    <n v="2006"/>
    <n v="168"/>
    <n v="41"/>
    <n v="47"/>
    <n v="4215"/>
    <n v="3645"/>
    <n v="3270"/>
    <n v="1910"/>
    <n v="1575"/>
    <n v="1539"/>
    <n v="1468"/>
    <n v="1322"/>
    <n v="870"/>
    <n v="783"/>
    <x v="3"/>
    <x v="2"/>
  </r>
  <r>
    <s v="SEDS.DFRCB.UT.A"/>
    <m/>
    <s v="Billion Btu"/>
    <m/>
    <s v="EIA, U.S. Energy Information Administration"/>
    <s v="value"/>
    <n v="0"/>
    <x v="144"/>
    <n v="131"/>
    <n v="127"/>
    <n v="103"/>
    <n v="136"/>
    <n v="152"/>
    <n v="131"/>
    <n v="152"/>
    <n v="129"/>
    <n v="117"/>
    <n v="105"/>
    <n v="149"/>
    <n v="136"/>
    <n v="116"/>
    <n v="132"/>
    <n v="99"/>
    <n v="162"/>
    <n v="168"/>
    <n v="151"/>
    <n v="492"/>
    <n v="405"/>
    <n v="480"/>
    <n v="528"/>
    <n v="461"/>
    <n v="459"/>
    <n v="408"/>
    <n v="511"/>
    <n v="434"/>
    <n v="420"/>
    <n v="553"/>
    <n v="757"/>
    <n v="556"/>
    <n v="758"/>
    <n v="807"/>
    <n v="1004"/>
    <n v="696"/>
    <n v="526"/>
    <n v="403"/>
    <n v="388"/>
    <n v="808"/>
    <n v="954"/>
    <n v="726"/>
    <n v="424"/>
    <n v="650"/>
    <n v="1362"/>
    <n v="1976"/>
    <n v="1965"/>
    <n v="1961"/>
    <n v="2081"/>
    <n v="1883"/>
    <n v="1766"/>
    <n v="1355"/>
    <n v="1297"/>
    <n v="835"/>
    <x v="2"/>
    <x v="2"/>
  </r>
  <r>
    <s v="SEDS.DFRCB.VT.A"/>
    <m/>
    <s v="Billion Btu"/>
    <m/>
    <s v="EIA, U.S. Energy Information Administration"/>
    <s v="value"/>
    <n v="0"/>
    <x v="145"/>
    <n v="9627"/>
    <n v="9675"/>
    <n v="10789"/>
    <n v="11520"/>
    <n v="10568"/>
    <n v="10298"/>
    <n v="10033"/>
    <n v="10883"/>
    <n v="10203"/>
    <n v="9363"/>
    <n v="8238"/>
    <n v="10209"/>
    <n v="9673"/>
    <n v="11681"/>
    <n v="10805"/>
    <n v="12478"/>
    <n v="12299"/>
    <n v="13132"/>
    <n v="15686"/>
    <n v="13795"/>
    <n v="12299"/>
    <n v="12916"/>
    <n v="14259"/>
    <n v="11731"/>
    <n v="11684"/>
    <n v="13437"/>
    <n v="13781"/>
    <n v="13510"/>
    <n v="14037"/>
    <n v="14733"/>
    <n v="14838"/>
    <n v="13729"/>
    <n v="13354"/>
    <n v="14008"/>
    <n v="12945"/>
    <n v="12485"/>
    <n v="12001"/>
    <n v="14456"/>
    <n v="13730"/>
    <n v="11674"/>
    <n v="8125"/>
    <n v="11698"/>
    <n v="12646"/>
    <n v="18768"/>
    <n v="19942"/>
    <n v="19483"/>
    <n v="21298"/>
    <n v="18063"/>
    <n v="19737"/>
    <n v="23840"/>
    <n v="23231"/>
    <n v="21257"/>
    <n v="22558"/>
    <x v="4"/>
    <x v="2"/>
  </r>
  <r>
    <s v="SEDS.DFRCB.VA.A"/>
    <m/>
    <s v="Billion Btu"/>
    <m/>
    <s v="EIA, U.S. Energy Information Administration"/>
    <s v="value"/>
    <n v="0"/>
    <x v="146"/>
    <n v="12433"/>
    <n v="12090"/>
    <n v="9191"/>
    <n v="9451"/>
    <n v="11356"/>
    <n v="8935"/>
    <n v="9882"/>
    <n v="12983"/>
    <n v="14066"/>
    <n v="13595"/>
    <n v="12079"/>
    <n v="16283"/>
    <n v="18566"/>
    <n v="17502"/>
    <n v="23079"/>
    <n v="25208"/>
    <n v="26254"/>
    <n v="31358"/>
    <n v="32589"/>
    <n v="30843"/>
    <n v="28419"/>
    <n v="30182"/>
    <n v="33047"/>
    <n v="28811"/>
    <n v="29215"/>
    <n v="30346"/>
    <n v="33582"/>
    <n v="30040"/>
    <n v="31813"/>
    <n v="30805"/>
    <n v="32382"/>
    <n v="30968"/>
    <n v="35350"/>
    <n v="40701"/>
    <n v="46489"/>
    <n v="44172"/>
    <n v="42172"/>
    <n v="33425"/>
    <n v="36967"/>
    <n v="31431"/>
    <n v="29330"/>
    <n v="32455"/>
    <n v="42988"/>
    <n v="76061"/>
    <n v="52941"/>
    <n v="59650"/>
    <n v="55045"/>
    <n v="52955"/>
    <n v="53206"/>
    <n v="59326"/>
    <n v="56143"/>
    <n v="55400"/>
    <n v="56700"/>
    <x v="5"/>
    <x v="2"/>
  </r>
  <r>
    <s v="SEDS.DFRCB.WA.A"/>
    <m/>
    <s v="Billion Btu"/>
    <m/>
    <s v="EIA, U.S. Energy Information Administration"/>
    <s v="value"/>
    <n v="0"/>
    <x v="147"/>
    <n v="4066"/>
    <n v="4102"/>
    <n v="3507"/>
    <n v="3631"/>
    <n v="3501"/>
    <n v="4815"/>
    <n v="3545"/>
    <n v="3532"/>
    <n v="3774"/>
    <n v="3505"/>
    <n v="3644"/>
    <n v="5025"/>
    <n v="5465"/>
    <n v="5614"/>
    <n v="5880"/>
    <n v="6374"/>
    <n v="7133"/>
    <n v="7273"/>
    <n v="7878"/>
    <n v="8729"/>
    <n v="11034"/>
    <n v="11034"/>
    <n v="10106"/>
    <n v="11005"/>
    <n v="10224"/>
    <n v="10775"/>
    <n v="12817"/>
    <n v="11660"/>
    <n v="13714"/>
    <n v="13108"/>
    <n v="12139"/>
    <n v="14390"/>
    <n v="15580"/>
    <n v="16175"/>
    <n v="16394"/>
    <n v="14951"/>
    <n v="18155"/>
    <n v="17531"/>
    <n v="18392"/>
    <n v="15688"/>
    <n v="18916"/>
    <n v="17474"/>
    <n v="19932"/>
    <n v="28211"/>
    <n v="31193"/>
    <n v="31897"/>
    <n v="28908"/>
    <n v="27995"/>
    <n v="28484"/>
    <n v="36454"/>
    <n v="38782"/>
    <n v="40567"/>
    <n v="40981"/>
    <x v="1"/>
    <x v="2"/>
  </r>
  <r>
    <s v="SEDS.DFRCB.WV.A"/>
    <m/>
    <s v="Billion Btu"/>
    <m/>
    <s v="EIA, U.S. Energy Information Administration"/>
    <s v="value"/>
    <n v="0"/>
    <x v="148"/>
    <n v="1447"/>
    <n v="1389"/>
    <n v="1465"/>
    <n v="1593"/>
    <n v="1422"/>
    <n v="1155"/>
    <n v="1554"/>
    <n v="1674"/>
    <n v="1379"/>
    <n v="1516"/>
    <n v="1094"/>
    <n v="1389"/>
    <n v="1594"/>
    <n v="1349"/>
    <n v="1967"/>
    <n v="1909"/>
    <n v="2207"/>
    <n v="2220"/>
    <n v="2500"/>
    <n v="2830"/>
    <n v="2931"/>
    <n v="3026"/>
    <n v="3052"/>
    <n v="2799"/>
    <n v="3183"/>
    <n v="3512"/>
    <n v="3488"/>
    <n v="2887"/>
    <n v="3782"/>
    <n v="3528"/>
    <n v="3129"/>
    <n v="3623"/>
    <n v="3970"/>
    <n v="4172"/>
    <n v="3824"/>
    <n v="4217"/>
    <n v="3626"/>
    <n v="3008"/>
    <n v="3381"/>
    <n v="2875"/>
    <n v="5030"/>
    <n v="5195"/>
    <n v="6812"/>
    <n v="7578"/>
    <n v="3930"/>
    <n v="5455"/>
    <n v="4614"/>
    <n v="3384"/>
    <n v="2805"/>
    <n v="3039"/>
    <n v="3140"/>
    <n v="2087"/>
    <n v="1457"/>
    <x v="5"/>
    <x v="2"/>
  </r>
  <r>
    <s v="SEDS.DFRCB.WI.A"/>
    <m/>
    <s v="Billion Btu"/>
    <m/>
    <s v="EIA, U.S. Energy Information Administration"/>
    <s v="value"/>
    <n v="0"/>
    <x v="149"/>
    <n v="4831"/>
    <n v="4516"/>
    <n v="3774"/>
    <n v="4889"/>
    <n v="5013"/>
    <n v="4075"/>
    <n v="4123"/>
    <n v="4489"/>
    <n v="5343"/>
    <n v="4606"/>
    <n v="4143"/>
    <n v="5439"/>
    <n v="6343"/>
    <n v="7181"/>
    <n v="11907"/>
    <n v="11454"/>
    <n v="13724"/>
    <n v="15357"/>
    <n v="16980"/>
    <n v="17629"/>
    <n v="16612"/>
    <n v="19441"/>
    <n v="17614"/>
    <n v="18855"/>
    <n v="16302"/>
    <n v="18852"/>
    <n v="22517"/>
    <n v="21297"/>
    <n v="25432"/>
    <n v="29998"/>
    <n v="27469"/>
    <n v="29797"/>
    <n v="31365"/>
    <n v="36615"/>
    <n v="39975"/>
    <n v="37075"/>
    <n v="39400"/>
    <n v="38846"/>
    <n v="35471"/>
    <n v="28879"/>
    <n v="44065"/>
    <n v="43630"/>
    <n v="47500"/>
    <n v="71437"/>
    <n v="74442"/>
    <n v="72996"/>
    <n v="72985"/>
    <n v="64187"/>
    <n v="66954"/>
    <n v="68482"/>
    <n v="69156"/>
    <n v="68594"/>
    <n v="68272"/>
    <x v="6"/>
    <x v="2"/>
  </r>
  <r>
    <s v="SEDS.DFRCB.WY.A"/>
    <m/>
    <s v="Billion Btu"/>
    <m/>
    <s v="EIA, U.S. Energy Information Administration"/>
    <s v="value"/>
    <n v="0"/>
    <x v="150"/>
    <n v="131"/>
    <n v="128"/>
    <n v="73"/>
    <n v="107"/>
    <n v="115"/>
    <n v="118"/>
    <n v="116"/>
    <n v="146"/>
    <n v="121"/>
    <n v="181"/>
    <n v="132"/>
    <n v="129"/>
    <n v="146"/>
    <n v="134"/>
    <n v="95"/>
    <n v="179"/>
    <n v="220"/>
    <n v="181"/>
    <n v="199"/>
    <n v="171"/>
    <n v="175"/>
    <n v="144"/>
    <n v="152"/>
    <n v="165"/>
    <n v="147"/>
    <n v="261"/>
    <n v="160"/>
    <n v="276"/>
    <n v="336"/>
    <n v="260"/>
    <n v="282"/>
    <n v="408"/>
    <n v="142"/>
    <n v="182"/>
    <n v="163"/>
    <n v="172"/>
    <n v="145"/>
    <n v="263"/>
    <n v="1562"/>
    <n v="1845"/>
    <n v="174"/>
    <n v="151"/>
    <n v="135"/>
    <n v="225"/>
    <n v="205"/>
    <n v="176"/>
    <n v="151"/>
    <n v="152"/>
    <n v="106"/>
    <n v="100"/>
    <n v="76"/>
    <n v="72"/>
    <n v="72"/>
    <x v="2"/>
    <x v="2"/>
  </r>
  <r>
    <s v="SEDS.PQRCB.AL.A"/>
    <m/>
    <s v="Billion Btu"/>
    <m/>
    <s v="EIA, U.S. Energy Information Administration"/>
    <s v="value"/>
    <n v="3603"/>
    <x v="151"/>
    <n v="4596"/>
    <n v="4511"/>
    <n v="5802"/>
    <n v="6034"/>
    <n v="5741"/>
    <n v="4760"/>
    <n v="5041"/>
    <n v="5395"/>
    <n v="4942"/>
    <n v="4688"/>
    <n v="4208"/>
    <n v="5876"/>
    <n v="8504"/>
    <n v="0"/>
    <n v="0"/>
    <n v="0"/>
    <n v="0"/>
    <n v="0"/>
    <n v="0"/>
    <n v="0"/>
    <n v="0"/>
    <n v="0"/>
    <n v="0"/>
    <n v="0"/>
    <n v="0"/>
    <n v="0"/>
    <n v="0"/>
    <n v="0"/>
    <n v="0"/>
    <n v="0"/>
    <n v="0"/>
    <n v="0"/>
    <n v="0"/>
    <n v="0"/>
    <n v="0"/>
    <n v="0"/>
    <n v="0"/>
    <n v="0"/>
    <n v="0"/>
    <n v="0"/>
    <n v="0"/>
    <n v="0"/>
    <n v="0"/>
    <n v="0"/>
    <n v="0"/>
    <n v="0"/>
    <n v="0"/>
    <n v="0"/>
    <n v="0"/>
    <n v="0"/>
    <n v="0"/>
    <n v="0"/>
    <n v="0"/>
    <x v="0"/>
    <x v="3"/>
  </r>
  <r>
    <s v="SEDS.PQRCB.AK.A"/>
    <m/>
    <s v="Billion Btu"/>
    <m/>
    <s v="EIA, U.S. Energy Information Administration"/>
    <s v="value"/>
    <n v="431"/>
    <x v="152"/>
    <n v="404"/>
    <n v="419"/>
    <n v="436"/>
    <n v="398"/>
    <n v="459"/>
    <n v="447"/>
    <n v="348"/>
    <n v="355"/>
    <n v="388"/>
    <n v="368"/>
    <n v="502"/>
    <n v="500"/>
    <n v="589"/>
    <n v="0"/>
    <n v="0"/>
    <n v="0"/>
    <n v="0"/>
    <n v="0"/>
    <n v="0"/>
    <n v="0"/>
    <n v="0"/>
    <n v="0"/>
    <n v="0"/>
    <n v="0"/>
    <n v="0"/>
    <n v="0"/>
    <n v="0"/>
    <n v="0"/>
    <n v="0"/>
    <n v="0"/>
    <n v="0"/>
    <n v="0"/>
    <n v="0"/>
    <n v="0"/>
    <n v="0"/>
    <n v="0"/>
    <n v="0"/>
    <n v="0"/>
    <n v="0"/>
    <n v="0"/>
    <n v="0"/>
    <n v="0"/>
    <n v="0"/>
    <n v="0"/>
    <n v="0"/>
    <n v="0"/>
    <n v="0"/>
    <n v="0"/>
    <n v="0"/>
    <n v="0"/>
    <n v="0"/>
    <n v="0"/>
    <n v="0"/>
    <x v="1"/>
    <x v="3"/>
  </r>
  <r>
    <s v="SEDS.PQRCB.AZ.A"/>
    <m/>
    <s v="Billion Btu"/>
    <m/>
    <s v="EIA, U.S. Energy Information Administration"/>
    <s v="value"/>
    <n v="4590"/>
    <x v="153"/>
    <n v="4780"/>
    <n v="5101"/>
    <n v="5029"/>
    <n v="5545"/>
    <n v="4986"/>
    <n v="3934"/>
    <n v="4014"/>
    <n v="3508"/>
    <n v="4084"/>
    <n v="3967"/>
    <n v="3118"/>
    <n v="5306"/>
    <n v="4574"/>
    <n v="0"/>
    <n v="0"/>
    <n v="0"/>
    <n v="0"/>
    <n v="0"/>
    <n v="0"/>
    <n v="0"/>
    <n v="0"/>
    <n v="0"/>
    <n v="0"/>
    <n v="0"/>
    <n v="0"/>
    <n v="0"/>
    <n v="0"/>
    <n v="0"/>
    <n v="0"/>
    <n v="0"/>
    <n v="0"/>
    <n v="0"/>
    <n v="0"/>
    <n v="0"/>
    <n v="0"/>
    <n v="0"/>
    <n v="0"/>
    <n v="0"/>
    <n v="0"/>
    <n v="0"/>
    <n v="0"/>
    <n v="0"/>
    <n v="0"/>
    <n v="0"/>
    <n v="0"/>
    <n v="0"/>
    <n v="0"/>
    <n v="0"/>
    <n v="0"/>
    <n v="0"/>
    <n v="0"/>
    <n v="0"/>
    <n v="0"/>
    <x v="2"/>
    <x v="3"/>
  </r>
  <r>
    <s v="SEDS.PQRCB.AR.A"/>
    <m/>
    <s v="Billion Btu"/>
    <m/>
    <s v="EIA, U.S. Energy Information Administration"/>
    <s v="value"/>
    <n v="4353"/>
    <x v="154"/>
    <n v="4448"/>
    <n v="3983"/>
    <n v="4191"/>
    <n v="4095"/>
    <n v="3993"/>
    <n v="2949"/>
    <n v="3198"/>
    <n v="4198"/>
    <n v="4964"/>
    <n v="5092"/>
    <n v="3819"/>
    <n v="5063"/>
    <n v="6049"/>
    <n v="0"/>
    <n v="0"/>
    <n v="0"/>
    <n v="0"/>
    <n v="0"/>
    <n v="0"/>
    <n v="0"/>
    <n v="0"/>
    <n v="0"/>
    <n v="0"/>
    <n v="0"/>
    <n v="0"/>
    <n v="0"/>
    <n v="0"/>
    <n v="0"/>
    <n v="0"/>
    <n v="0"/>
    <n v="0"/>
    <n v="0"/>
    <n v="0"/>
    <n v="0"/>
    <n v="0"/>
    <n v="0"/>
    <n v="0"/>
    <n v="0"/>
    <n v="0"/>
    <n v="0"/>
    <n v="0"/>
    <n v="0"/>
    <n v="0"/>
    <n v="0"/>
    <n v="0"/>
    <n v="0"/>
    <n v="0"/>
    <n v="0"/>
    <n v="0"/>
    <n v="0"/>
    <n v="0"/>
    <n v="0"/>
    <n v="0"/>
    <x v="3"/>
    <x v="3"/>
  </r>
  <r>
    <s v="SEDS.PQRCB.CA.A"/>
    <m/>
    <s v="Billion Btu"/>
    <m/>
    <s v="EIA, U.S. Energy Information Administration"/>
    <s v="value"/>
    <n v="21881"/>
    <x v="155"/>
    <n v="21931"/>
    <n v="24246"/>
    <n v="23715"/>
    <n v="25947"/>
    <n v="24078"/>
    <n v="22096"/>
    <n v="23006"/>
    <n v="21125"/>
    <n v="18804"/>
    <n v="22821"/>
    <n v="22728"/>
    <n v="30067"/>
    <n v="31725"/>
    <n v="0"/>
    <n v="0"/>
    <n v="0"/>
    <n v="0"/>
    <n v="0"/>
    <n v="0"/>
    <n v="0"/>
    <n v="0"/>
    <n v="0"/>
    <n v="0"/>
    <n v="0"/>
    <n v="0"/>
    <n v="0"/>
    <n v="0"/>
    <n v="0"/>
    <n v="0"/>
    <n v="0"/>
    <n v="0"/>
    <n v="0"/>
    <n v="0"/>
    <n v="0"/>
    <n v="0"/>
    <n v="0"/>
    <n v="0"/>
    <n v="0"/>
    <n v="0"/>
    <n v="0"/>
    <n v="0"/>
    <n v="0"/>
    <n v="0"/>
    <n v="0"/>
    <n v="0"/>
    <n v="0"/>
    <n v="0"/>
    <n v="0"/>
    <n v="0"/>
    <n v="0"/>
    <n v="0"/>
    <n v="0"/>
    <n v="0"/>
    <x v="1"/>
    <x v="3"/>
  </r>
  <r>
    <s v="SEDS.PQRCB.CO.A"/>
    <m/>
    <s v="Billion Btu"/>
    <m/>
    <s v="EIA, U.S. Energy Information Administration"/>
    <s v="value"/>
    <n v="12142"/>
    <x v="156"/>
    <n v="12025"/>
    <n v="11804"/>
    <n v="11885"/>
    <n v="13185"/>
    <n v="11606"/>
    <n v="10341"/>
    <n v="11098"/>
    <n v="10751"/>
    <n v="12021"/>
    <n v="13170"/>
    <n v="11150"/>
    <n v="11982"/>
    <n v="12360"/>
    <n v="0"/>
    <n v="0"/>
    <n v="0"/>
    <n v="0"/>
    <n v="0"/>
    <n v="0"/>
    <n v="0"/>
    <n v="0"/>
    <n v="0"/>
    <n v="0"/>
    <n v="0"/>
    <n v="0"/>
    <n v="0"/>
    <n v="0"/>
    <n v="0"/>
    <n v="0"/>
    <n v="0"/>
    <n v="0"/>
    <n v="0"/>
    <n v="0"/>
    <n v="0"/>
    <n v="0"/>
    <n v="0"/>
    <n v="0"/>
    <n v="0"/>
    <n v="0"/>
    <n v="0"/>
    <n v="0"/>
    <n v="0"/>
    <n v="0"/>
    <n v="0"/>
    <n v="0"/>
    <n v="0"/>
    <n v="0"/>
    <n v="0"/>
    <n v="0"/>
    <n v="0"/>
    <n v="0"/>
    <n v="0"/>
    <n v="0"/>
    <x v="2"/>
    <x v="3"/>
  </r>
  <r>
    <s v="SEDS.PQRCB.CT.A"/>
    <m/>
    <s v="Billion Btu"/>
    <m/>
    <s v="EIA, U.S. Energy Information Administration"/>
    <s v="value"/>
    <n v="7922"/>
    <x v="157"/>
    <n v="6826"/>
    <n v="7826"/>
    <n v="7852"/>
    <n v="8413"/>
    <n v="8864"/>
    <n v="9005"/>
    <n v="6992"/>
    <n v="7458"/>
    <n v="6959"/>
    <n v="7109"/>
    <n v="5842"/>
    <n v="6233"/>
    <n v="5824"/>
    <n v="0"/>
    <n v="0"/>
    <n v="0"/>
    <n v="0"/>
    <n v="0"/>
    <n v="0"/>
    <n v="0"/>
    <n v="0"/>
    <n v="0"/>
    <n v="0"/>
    <n v="0"/>
    <n v="0"/>
    <n v="0"/>
    <n v="0"/>
    <n v="0"/>
    <n v="0"/>
    <n v="0"/>
    <n v="0"/>
    <n v="0"/>
    <n v="0"/>
    <n v="0"/>
    <n v="0"/>
    <n v="0"/>
    <n v="0"/>
    <n v="0"/>
    <n v="0"/>
    <n v="0"/>
    <n v="0"/>
    <n v="0"/>
    <n v="0"/>
    <n v="0"/>
    <n v="0"/>
    <n v="0"/>
    <n v="0"/>
    <n v="0"/>
    <n v="0"/>
    <n v="0"/>
    <n v="0"/>
    <n v="0"/>
    <n v="0"/>
    <x v="4"/>
    <x v="3"/>
  </r>
  <r>
    <s v="SEDS.PQRCB.DE.A"/>
    <m/>
    <s v="Billion Btu"/>
    <m/>
    <s v="EIA, U.S. Energy Information Administration"/>
    <s v="value"/>
    <n v="2183"/>
    <x v="158"/>
    <n v="2831"/>
    <n v="2402"/>
    <n v="2183"/>
    <n v="2608"/>
    <n v="2873"/>
    <n v="2294"/>
    <n v="2308"/>
    <n v="3228"/>
    <n v="3308"/>
    <n v="2902"/>
    <n v="2593"/>
    <n v="3171"/>
    <n v="3843"/>
    <n v="0"/>
    <n v="0"/>
    <n v="0"/>
    <n v="0"/>
    <n v="0"/>
    <n v="0"/>
    <n v="0"/>
    <n v="0"/>
    <n v="0"/>
    <n v="0"/>
    <n v="0"/>
    <n v="0"/>
    <n v="0"/>
    <n v="0"/>
    <n v="0"/>
    <n v="0"/>
    <n v="0"/>
    <n v="0"/>
    <n v="0"/>
    <n v="0"/>
    <n v="0"/>
    <n v="0"/>
    <n v="0"/>
    <n v="0"/>
    <n v="0"/>
    <n v="0"/>
    <n v="0"/>
    <n v="0"/>
    <n v="0"/>
    <n v="0"/>
    <n v="0"/>
    <n v="0"/>
    <n v="0"/>
    <n v="0"/>
    <n v="0"/>
    <n v="0"/>
    <n v="0"/>
    <n v="0"/>
    <n v="0"/>
    <n v="0"/>
    <x v="5"/>
    <x v="3"/>
  </r>
  <r>
    <s v="SEDS.PQRCB.DC.A"/>
    <m/>
    <s v="Billion Btu"/>
    <m/>
    <s v="EIA, U.S. Energy Information Administration"/>
    <s v="value"/>
    <n v="30"/>
    <x v="159"/>
    <n v="40"/>
    <n v="40"/>
    <n v="9"/>
    <n v="9"/>
    <n v="4"/>
    <n v="5"/>
    <n v="5"/>
    <n v="6"/>
    <n v="10"/>
    <n v="5"/>
    <n v="1"/>
    <n v="0"/>
    <n v="9"/>
    <n v="0"/>
    <n v="0"/>
    <n v="0"/>
    <n v="0"/>
    <n v="0"/>
    <n v="0"/>
    <n v="0"/>
    <n v="0"/>
    <n v="0"/>
    <n v="0"/>
    <n v="0"/>
    <n v="0"/>
    <n v="0"/>
    <n v="0"/>
    <n v="0"/>
    <n v="0"/>
    <n v="0"/>
    <n v="0"/>
    <n v="0"/>
    <n v="0"/>
    <n v="0"/>
    <n v="0"/>
    <n v="0"/>
    <n v="0"/>
    <n v="0"/>
    <n v="0"/>
    <n v="0"/>
    <n v="0"/>
    <n v="0"/>
    <n v="0"/>
    <n v="0"/>
    <n v="0"/>
    <n v="0"/>
    <n v="0"/>
    <n v="0"/>
    <n v="0"/>
    <n v="0"/>
    <n v="0"/>
    <n v="0"/>
    <n v="0"/>
    <x v="5"/>
    <x v="3"/>
  </r>
  <r>
    <s v="SEDS.PQRCB.FL.A"/>
    <m/>
    <s v="Billion Btu"/>
    <m/>
    <s v="EIA, U.S. Energy Information Administration"/>
    <s v="value"/>
    <n v="5629"/>
    <x v="160"/>
    <n v="5956"/>
    <n v="6397"/>
    <n v="6510"/>
    <n v="6349"/>
    <n v="6773"/>
    <n v="6254"/>
    <n v="5560"/>
    <n v="5193"/>
    <n v="5413"/>
    <n v="4974"/>
    <n v="5204"/>
    <n v="7108"/>
    <n v="9028"/>
    <n v="0"/>
    <n v="0"/>
    <n v="0"/>
    <n v="0"/>
    <n v="0"/>
    <n v="0"/>
    <n v="0"/>
    <n v="0"/>
    <n v="0"/>
    <n v="0"/>
    <n v="0"/>
    <n v="0"/>
    <n v="0"/>
    <n v="0"/>
    <n v="0"/>
    <n v="0"/>
    <n v="0"/>
    <n v="0"/>
    <n v="0"/>
    <n v="0"/>
    <n v="0"/>
    <n v="0"/>
    <n v="0"/>
    <n v="0"/>
    <n v="0"/>
    <n v="0"/>
    <n v="0"/>
    <n v="0"/>
    <n v="0"/>
    <n v="0"/>
    <n v="0"/>
    <n v="0"/>
    <n v="0"/>
    <n v="0"/>
    <n v="0"/>
    <n v="0"/>
    <n v="0"/>
    <n v="0"/>
    <n v="0"/>
    <n v="0"/>
    <x v="5"/>
    <x v="3"/>
  </r>
  <r>
    <s v="SEDS.PQRCB.GA.A"/>
    <m/>
    <s v="Billion Btu"/>
    <m/>
    <s v="EIA, U.S. Energy Information Administration"/>
    <s v="value"/>
    <n v="8154"/>
    <x v="161"/>
    <n v="7506"/>
    <n v="7766"/>
    <n v="8505"/>
    <n v="8750"/>
    <n v="8733"/>
    <n v="7002"/>
    <n v="8312"/>
    <n v="8550"/>
    <n v="9603"/>
    <n v="7929"/>
    <n v="11471"/>
    <n v="9562"/>
    <n v="12671"/>
    <n v="0"/>
    <n v="0"/>
    <n v="0"/>
    <n v="0"/>
    <n v="0"/>
    <n v="0"/>
    <n v="0"/>
    <n v="0"/>
    <n v="0"/>
    <n v="0"/>
    <n v="0"/>
    <n v="0"/>
    <n v="0"/>
    <n v="0"/>
    <n v="0"/>
    <n v="0"/>
    <n v="0"/>
    <n v="0"/>
    <n v="0"/>
    <n v="0"/>
    <n v="0"/>
    <n v="0"/>
    <n v="0"/>
    <n v="0"/>
    <n v="0"/>
    <n v="0"/>
    <n v="0"/>
    <n v="0"/>
    <n v="0"/>
    <n v="0"/>
    <n v="0"/>
    <n v="0"/>
    <n v="0"/>
    <n v="0"/>
    <n v="0"/>
    <n v="0"/>
    <n v="0"/>
    <n v="0"/>
    <n v="0"/>
    <n v="0"/>
    <x v="5"/>
    <x v="3"/>
  </r>
  <r>
    <s v="SEDS.PQRCB.HI.A"/>
    <m/>
    <s v="Billion Btu"/>
    <m/>
    <s v="EIA, U.S. Energy Information Administration"/>
    <s v="value"/>
    <n v="472"/>
    <x v="162"/>
    <n v="570"/>
    <n v="590"/>
    <n v="472"/>
    <n v="495"/>
    <n v="455"/>
    <n v="580"/>
    <n v="691"/>
    <n v="505"/>
    <n v="847"/>
    <n v="838"/>
    <n v="1254"/>
    <n v="854"/>
    <n v="919"/>
    <n v="0"/>
    <n v="0"/>
    <n v="0"/>
    <n v="0"/>
    <n v="0"/>
    <n v="0"/>
    <n v="0"/>
    <n v="0"/>
    <n v="0"/>
    <n v="0"/>
    <n v="0"/>
    <n v="0"/>
    <n v="0"/>
    <n v="0"/>
    <n v="0"/>
    <n v="0"/>
    <n v="0"/>
    <n v="0"/>
    <n v="0"/>
    <n v="0"/>
    <n v="0"/>
    <n v="0"/>
    <n v="0"/>
    <n v="0"/>
    <n v="0"/>
    <n v="0"/>
    <n v="0"/>
    <n v="0"/>
    <n v="0"/>
    <n v="0"/>
    <n v="0"/>
    <n v="0"/>
    <n v="0"/>
    <n v="0"/>
    <n v="0"/>
    <n v="0"/>
    <n v="0"/>
    <n v="0"/>
    <n v="0"/>
    <n v="0"/>
    <x v="1"/>
    <x v="3"/>
  </r>
  <r>
    <s v="SEDS.PQRCB.ID.A"/>
    <m/>
    <s v="Billion Btu"/>
    <m/>
    <s v="EIA, U.S. Energy Information Administration"/>
    <s v="value"/>
    <n v="6167"/>
    <x v="163"/>
    <n v="5998"/>
    <n v="4937"/>
    <n v="4288"/>
    <n v="5317"/>
    <n v="3848"/>
    <n v="4201"/>
    <n v="3219"/>
    <n v="3063"/>
    <n v="3537"/>
    <n v="4852"/>
    <n v="3205"/>
    <n v="3991"/>
    <n v="3917"/>
    <n v="0"/>
    <n v="0"/>
    <n v="0"/>
    <n v="0"/>
    <n v="0"/>
    <n v="0"/>
    <n v="0"/>
    <n v="0"/>
    <n v="0"/>
    <n v="0"/>
    <n v="0"/>
    <n v="0"/>
    <n v="0"/>
    <n v="0"/>
    <n v="0"/>
    <n v="0"/>
    <n v="0"/>
    <n v="0"/>
    <n v="0"/>
    <n v="0"/>
    <n v="0"/>
    <n v="0"/>
    <n v="0"/>
    <n v="0"/>
    <n v="0"/>
    <n v="0"/>
    <n v="0"/>
    <n v="0"/>
    <n v="0"/>
    <n v="0"/>
    <n v="0"/>
    <n v="0"/>
    <n v="0"/>
    <n v="0"/>
    <n v="0"/>
    <n v="0"/>
    <n v="0"/>
    <n v="0"/>
    <n v="0"/>
    <n v="0"/>
    <x v="2"/>
    <x v="3"/>
  </r>
  <r>
    <s v="SEDS.PQRCB.IL.A"/>
    <m/>
    <s v="Billion Btu"/>
    <m/>
    <s v="EIA, U.S. Energy Information Administration"/>
    <s v="value"/>
    <n v="26733"/>
    <x v="164"/>
    <n v="24866"/>
    <n v="27435"/>
    <n v="26733"/>
    <n v="27805"/>
    <n v="22286"/>
    <n v="18122"/>
    <n v="18300"/>
    <n v="19242"/>
    <n v="20909"/>
    <n v="25409"/>
    <n v="18429"/>
    <n v="22357"/>
    <n v="25390"/>
    <n v="0"/>
    <n v="0"/>
    <n v="0"/>
    <n v="0"/>
    <n v="0"/>
    <n v="0"/>
    <n v="0"/>
    <n v="0"/>
    <n v="0"/>
    <n v="0"/>
    <n v="0"/>
    <n v="0"/>
    <n v="0"/>
    <n v="0"/>
    <n v="0"/>
    <n v="0"/>
    <n v="0"/>
    <n v="0"/>
    <n v="0"/>
    <n v="0"/>
    <n v="0"/>
    <n v="0"/>
    <n v="0"/>
    <n v="0"/>
    <n v="0"/>
    <n v="0"/>
    <n v="0"/>
    <n v="0"/>
    <n v="0"/>
    <n v="0"/>
    <n v="0"/>
    <n v="0"/>
    <n v="0"/>
    <n v="0"/>
    <n v="0"/>
    <n v="0"/>
    <n v="0"/>
    <n v="0"/>
    <n v="0"/>
    <n v="0"/>
    <x v="6"/>
    <x v="3"/>
  </r>
  <r>
    <s v="SEDS.PQRCB.IN.A"/>
    <m/>
    <s v="Billion Btu"/>
    <m/>
    <s v="EIA, U.S. Energy Information Administration"/>
    <s v="value"/>
    <n v="12830"/>
    <x v="165"/>
    <n v="12029"/>
    <n v="12162"/>
    <n v="12747"/>
    <n v="14382"/>
    <n v="13521"/>
    <n v="10762"/>
    <n v="11136"/>
    <n v="11647"/>
    <n v="14261"/>
    <n v="14078"/>
    <n v="11899"/>
    <n v="16631"/>
    <n v="17305"/>
    <n v="0"/>
    <n v="0"/>
    <n v="0"/>
    <n v="0"/>
    <n v="0"/>
    <n v="0"/>
    <n v="0"/>
    <n v="0"/>
    <n v="0"/>
    <n v="0"/>
    <n v="0"/>
    <n v="0"/>
    <n v="0"/>
    <n v="0"/>
    <n v="0"/>
    <n v="0"/>
    <n v="0"/>
    <n v="0"/>
    <n v="0"/>
    <n v="0"/>
    <n v="0"/>
    <n v="0"/>
    <n v="0"/>
    <n v="0"/>
    <n v="0"/>
    <n v="0"/>
    <n v="0"/>
    <n v="0"/>
    <n v="0"/>
    <n v="0"/>
    <n v="0"/>
    <n v="0"/>
    <n v="0"/>
    <n v="0"/>
    <n v="0"/>
    <n v="0"/>
    <n v="0"/>
    <n v="0"/>
    <n v="0"/>
    <n v="0"/>
    <x v="6"/>
    <x v="3"/>
  </r>
  <r>
    <s v="SEDS.PQRCB.IA.A"/>
    <m/>
    <s v="Billion Btu"/>
    <m/>
    <s v="EIA, U.S. Energy Information Administration"/>
    <s v="value"/>
    <n v="19580"/>
    <x v="166"/>
    <n v="26494"/>
    <n v="20541"/>
    <n v="23762"/>
    <n v="25162"/>
    <n v="22644"/>
    <n v="14582"/>
    <n v="15397"/>
    <n v="15032"/>
    <n v="17799"/>
    <n v="17452"/>
    <n v="14326"/>
    <n v="17845"/>
    <n v="17662"/>
    <n v="0"/>
    <n v="0"/>
    <n v="0"/>
    <n v="0"/>
    <n v="0"/>
    <n v="0"/>
    <n v="0"/>
    <n v="0"/>
    <n v="0"/>
    <n v="0"/>
    <n v="0"/>
    <n v="0"/>
    <n v="0"/>
    <n v="0"/>
    <n v="0"/>
    <n v="0"/>
    <n v="0"/>
    <n v="0"/>
    <n v="0"/>
    <n v="0"/>
    <n v="0"/>
    <n v="0"/>
    <n v="0"/>
    <n v="0"/>
    <n v="0"/>
    <n v="0"/>
    <n v="0"/>
    <n v="0"/>
    <n v="0"/>
    <n v="0"/>
    <n v="0"/>
    <n v="0"/>
    <n v="0"/>
    <n v="0"/>
    <n v="0"/>
    <n v="0"/>
    <n v="0"/>
    <n v="0"/>
    <n v="0"/>
    <n v="0"/>
    <x v="7"/>
    <x v="3"/>
  </r>
  <r>
    <s v="SEDS.PQRCB.KS.A"/>
    <m/>
    <s v="Billion Btu"/>
    <m/>
    <s v="EIA, U.S. Energy Information Administration"/>
    <s v="value"/>
    <n v="7071"/>
    <x v="167"/>
    <n v="8778"/>
    <n v="7712"/>
    <n v="8556"/>
    <n v="9375"/>
    <n v="8421"/>
    <n v="6116"/>
    <n v="6406"/>
    <n v="8170"/>
    <n v="8660"/>
    <n v="7769"/>
    <n v="6684"/>
    <n v="8248"/>
    <n v="8940"/>
    <n v="0"/>
    <n v="0"/>
    <n v="0"/>
    <n v="0"/>
    <n v="0"/>
    <n v="0"/>
    <n v="0"/>
    <n v="0"/>
    <n v="0"/>
    <n v="0"/>
    <n v="0"/>
    <n v="0"/>
    <n v="0"/>
    <n v="0"/>
    <n v="0"/>
    <n v="0"/>
    <n v="0"/>
    <n v="0"/>
    <n v="0"/>
    <n v="0"/>
    <n v="0"/>
    <n v="0"/>
    <n v="0"/>
    <n v="0"/>
    <n v="0"/>
    <n v="0"/>
    <n v="0"/>
    <n v="0"/>
    <n v="0"/>
    <n v="0"/>
    <n v="0"/>
    <n v="0"/>
    <n v="0"/>
    <n v="0"/>
    <n v="0"/>
    <n v="0"/>
    <n v="0"/>
    <n v="0"/>
    <n v="0"/>
    <n v="0"/>
    <x v="7"/>
    <x v="3"/>
  </r>
  <r>
    <s v="SEDS.PQRCB.KY.A"/>
    <m/>
    <s v="Billion Btu"/>
    <m/>
    <s v="EIA, U.S. Energy Information Administration"/>
    <s v="value"/>
    <n v="6849"/>
    <x v="168"/>
    <n v="8521"/>
    <n v="6885"/>
    <n v="5980"/>
    <n v="8194"/>
    <n v="5925"/>
    <n v="4474"/>
    <n v="5816"/>
    <n v="7984"/>
    <n v="8378"/>
    <n v="6956"/>
    <n v="6241"/>
    <n v="9068"/>
    <n v="10177"/>
    <n v="0"/>
    <n v="0"/>
    <n v="0"/>
    <n v="0"/>
    <n v="0"/>
    <n v="0"/>
    <n v="0"/>
    <n v="0"/>
    <n v="0"/>
    <n v="0"/>
    <n v="0"/>
    <n v="0"/>
    <n v="0"/>
    <n v="0"/>
    <n v="0"/>
    <n v="0"/>
    <n v="0"/>
    <n v="0"/>
    <n v="0"/>
    <n v="0"/>
    <n v="0"/>
    <n v="0"/>
    <n v="0"/>
    <n v="0"/>
    <n v="0"/>
    <n v="0"/>
    <n v="0"/>
    <n v="0"/>
    <n v="0"/>
    <n v="0"/>
    <n v="0"/>
    <n v="0"/>
    <n v="0"/>
    <n v="0"/>
    <n v="0"/>
    <n v="0"/>
    <n v="0"/>
    <n v="0"/>
    <n v="0"/>
    <n v="0"/>
    <x v="0"/>
    <x v="3"/>
  </r>
  <r>
    <s v="SEDS.PQRCB.LA.A"/>
    <m/>
    <s v="Billion Btu"/>
    <m/>
    <s v="EIA, U.S. Energy Information Administration"/>
    <s v="value"/>
    <n v="1857"/>
    <x v="169"/>
    <n v="1696"/>
    <n v="2105"/>
    <n v="1988"/>
    <n v="1933"/>
    <n v="1748"/>
    <n v="1699"/>
    <n v="1679"/>
    <n v="1785"/>
    <n v="2095"/>
    <n v="1779"/>
    <n v="1712"/>
    <n v="2671"/>
    <n v="2798"/>
    <n v="0"/>
    <n v="0"/>
    <n v="0"/>
    <n v="0"/>
    <n v="0"/>
    <n v="0"/>
    <n v="0"/>
    <n v="0"/>
    <n v="0"/>
    <n v="0"/>
    <n v="0"/>
    <n v="0"/>
    <n v="0"/>
    <n v="0"/>
    <n v="0"/>
    <n v="0"/>
    <n v="0"/>
    <n v="0"/>
    <n v="0"/>
    <n v="0"/>
    <n v="0"/>
    <n v="0"/>
    <n v="0"/>
    <n v="0"/>
    <n v="0"/>
    <n v="0"/>
    <n v="0"/>
    <n v="0"/>
    <n v="0"/>
    <n v="0"/>
    <n v="0"/>
    <n v="0"/>
    <n v="0"/>
    <n v="0"/>
    <n v="0"/>
    <n v="0"/>
    <n v="0"/>
    <n v="0"/>
    <n v="0"/>
    <n v="0"/>
    <x v="3"/>
    <x v="3"/>
  </r>
  <r>
    <s v="SEDS.PQRCB.ME.A"/>
    <m/>
    <s v="Billion Btu"/>
    <m/>
    <s v="EIA, U.S. Energy Information Administration"/>
    <s v="value"/>
    <n v="7968"/>
    <x v="170"/>
    <n v="6749"/>
    <n v="6704"/>
    <n v="7195"/>
    <n v="8124"/>
    <n v="7827"/>
    <n v="6561"/>
    <n v="6549"/>
    <n v="6454"/>
    <n v="6562"/>
    <n v="5713"/>
    <n v="4915"/>
    <n v="5223"/>
    <n v="6013"/>
    <n v="0"/>
    <n v="0"/>
    <n v="0"/>
    <n v="0"/>
    <n v="0"/>
    <n v="0"/>
    <n v="0"/>
    <n v="0"/>
    <n v="0"/>
    <n v="0"/>
    <n v="0"/>
    <n v="0"/>
    <n v="0"/>
    <n v="0"/>
    <n v="0"/>
    <n v="0"/>
    <n v="0"/>
    <n v="0"/>
    <n v="0"/>
    <n v="0"/>
    <n v="0"/>
    <n v="0"/>
    <n v="0"/>
    <n v="0"/>
    <n v="0"/>
    <n v="0"/>
    <n v="0"/>
    <n v="0"/>
    <n v="0"/>
    <n v="0"/>
    <n v="0"/>
    <n v="0"/>
    <n v="0"/>
    <n v="0"/>
    <n v="0"/>
    <n v="0"/>
    <n v="0"/>
    <n v="0"/>
    <n v="0"/>
    <n v="0"/>
    <x v="4"/>
    <x v="3"/>
  </r>
  <r>
    <s v="SEDS.PQRCB.MD.A"/>
    <m/>
    <s v="Billion Btu"/>
    <m/>
    <s v="EIA, U.S. Energy Information Administration"/>
    <s v="value"/>
    <n v="6047"/>
    <x v="171"/>
    <n v="6700"/>
    <n v="6783"/>
    <n v="7274"/>
    <n v="7303"/>
    <n v="7137"/>
    <n v="6277"/>
    <n v="6354"/>
    <n v="7606"/>
    <n v="8297"/>
    <n v="6654"/>
    <n v="5681"/>
    <n v="7923"/>
    <n v="7754"/>
    <n v="0"/>
    <n v="0"/>
    <n v="0"/>
    <n v="0"/>
    <n v="0"/>
    <n v="0"/>
    <n v="0"/>
    <n v="0"/>
    <n v="0"/>
    <n v="0"/>
    <n v="0"/>
    <n v="0"/>
    <n v="0"/>
    <n v="0"/>
    <n v="0"/>
    <n v="0"/>
    <n v="0"/>
    <n v="0"/>
    <n v="0"/>
    <n v="0"/>
    <n v="0"/>
    <n v="0"/>
    <n v="0"/>
    <n v="0"/>
    <n v="0"/>
    <n v="0"/>
    <n v="0"/>
    <n v="0"/>
    <n v="0"/>
    <n v="0"/>
    <n v="0"/>
    <n v="0"/>
    <n v="0"/>
    <n v="0"/>
    <n v="0"/>
    <n v="0"/>
    <n v="0"/>
    <n v="0"/>
    <n v="0"/>
    <n v="0"/>
    <x v="5"/>
    <x v="3"/>
  </r>
  <r>
    <s v="SEDS.PQRCB.MA.A"/>
    <m/>
    <s v="Billion Btu"/>
    <m/>
    <s v="EIA, U.S. Energy Information Administration"/>
    <s v="value"/>
    <n v="8500"/>
    <x v="172"/>
    <n v="7932"/>
    <n v="8084"/>
    <n v="8637"/>
    <n v="10349"/>
    <n v="8643"/>
    <n v="8136"/>
    <n v="7551"/>
    <n v="7602"/>
    <n v="8130"/>
    <n v="7160"/>
    <n v="5978"/>
    <n v="7641"/>
    <n v="6470"/>
    <n v="0"/>
    <n v="0"/>
    <n v="0"/>
    <n v="0"/>
    <n v="0"/>
    <n v="0"/>
    <n v="0"/>
    <n v="0"/>
    <n v="0"/>
    <n v="0"/>
    <n v="0"/>
    <n v="0"/>
    <n v="0"/>
    <n v="0"/>
    <n v="0"/>
    <n v="0"/>
    <n v="0"/>
    <n v="0"/>
    <n v="0"/>
    <n v="0"/>
    <n v="0"/>
    <n v="0"/>
    <n v="0"/>
    <n v="0"/>
    <n v="0"/>
    <n v="0"/>
    <n v="0"/>
    <n v="0"/>
    <n v="0"/>
    <n v="0"/>
    <n v="0"/>
    <n v="0"/>
    <n v="0"/>
    <n v="0"/>
    <n v="0"/>
    <n v="0"/>
    <n v="0"/>
    <n v="0"/>
    <n v="0"/>
    <n v="0"/>
    <x v="4"/>
    <x v="3"/>
  </r>
  <r>
    <s v="SEDS.PQRCB.MI.A"/>
    <m/>
    <s v="Billion Btu"/>
    <m/>
    <s v="EIA, U.S. Energy Information Administration"/>
    <s v="value"/>
    <n v="30240"/>
    <x v="173"/>
    <n v="33721"/>
    <n v="34329"/>
    <n v="36341"/>
    <n v="43330"/>
    <n v="42671"/>
    <n v="34882"/>
    <n v="34706"/>
    <n v="32965"/>
    <n v="39531"/>
    <n v="36867"/>
    <n v="27103"/>
    <n v="33289"/>
    <n v="35102"/>
    <n v="0"/>
    <n v="0"/>
    <n v="0"/>
    <n v="0"/>
    <n v="0"/>
    <n v="0"/>
    <n v="0"/>
    <n v="0"/>
    <n v="0"/>
    <n v="0"/>
    <n v="0"/>
    <n v="0"/>
    <n v="0"/>
    <n v="0"/>
    <n v="0"/>
    <n v="0"/>
    <n v="0"/>
    <n v="0"/>
    <n v="0"/>
    <n v="0"/>
    <n v="0"/>
    <n v="0"/>
    <n v="0"/>
    <n v="0"/>
    <n v="0"/>
    <n v="0"/>
    <n v="0"/>
    <n v="0"/>
    <n v="0"/>
    <n v="0"/>
    <n v="0"/>
    <n v="0"/>
    <n v="0"/>
    <n v="0"/>
    <n v="0"/>
    <n v="0"/>
    <n v="0"/>
    <n v="0"/>
    <n v="0"/>
    <n v="0"/>
    <x v="6"/>
    <x v="3"/>
  </r>
  <r>
    <s v="SEDS.PQRCB.MN.A"/>
    <m/>
    <s v="Billion Btu"/>
    <m/>
    <s v="EIA, U.S. Energy Information Administration"/>
    <s v="value"/>
    <n v="25243"/>
    <x v="174"/>
    <n v="29751"/>
    <n v="26792"/>
    <n v="28133"/>
    <n v="30922"/>
    <n v="28094"/>
    <n v="24956"/>
    <n v="20280"/>
    <n v="20422"/>
    <n v="23479"/>
    <n v="19728"/>
    <n v="16933"/>
    <n v="19493"/>
    <n v="19428"/>
    <n v="0"/>
    <n v="0"/>
    <n v="0"/>
    <n v="0"/>
    <n v="0"/>
    <n v="0"/>
    <n v="0"/>
    <n v="0"/>
    <n v="0"/>
    <n v="0"/>
    <n v="0"/>
    <n v="0"/>
    <n v="0"/>
    <n v="0"/>
    <n v="0"/>
    <n v="0"/>
    <n v="0"/>
    <n v="0"/>
    <n v="0"/>
    <n v="0"/>
    <n v="0"/>
    <n v="0"/>
    <n v="0"/>
    <n v="0"/>
    <n v="0"/>
    <n v="0"/>
    <n v="0"/>
    <n v="0"/>
    <n v="0"/>
    <n v="0"/>
    <n v="0"/>
    <n v="0"/>
    <n v="0"/>
    <n v="0"/>
    <n v="0"/>
    <n v="0"/>
    <n v="0"/>
    <n v="0"/>
    <n v="0"/>
    <n v="0"/>
    <x v="7"/>
    <x v="3"/>
  </r>
  <r>
    <s v="SEDS.PQRCB.MS.A"/>
    <m/>
    <s v="Billion Btu"/>
    <m/>
    <s v="EIA, U.S. Energy Information Administration"/>
    <s v="value"/>
    <n v="4795"/>
    <x v="175"/>
    <n v="5180"/>
    <n v="5332"/>
    <n v="5000"/>
    <n v="5878"/>
    <n v="5540"/>
    <n v="4819"/>
    <n v="5235"/>
    <n v="5447"/>
    <n v="6768"/>
    <n v="5578"/>
    <n v="4800"/>
    <n v="6679"/>
    <n v="7743"/>
    <n v="0"/>
    <n v="0"/>
    <n v="0"/>
    <n v="0"/>
    <n v="0"/>
    <n v="0"/>
    <n v="0"/>
    <n v="0"/>
    <n v="0"/>
    <n v="0"/>
    <n v="0"/>
    <n v="0"/>
    <n v="0"/>
    <n v="0"/>
    <n v="0"/>
    <n v="0"/>
    <n v="0"/>
    <n v="0"/>
    <n v="0"/>
    <n v="0"/>
    <n v="0"/>
    <n v="0"/>
    <n v="0"/>
    <n v="0"/>
    <n v="0"/>
    <n v="0"/>
    <n v="0"/>
    <n v="0"/>
    <n v="0"/>
    <n v="0"/>
    <n v="0"/>
    <n v="0"/>
    <n v="0"/>
    <n v="0"/>
    <n v="0"/>
    <n v="0"/>
    <n v="0"/>
    <n v="0"/>
    <n v="0"/>
    <n v="0"/>
    <x v="0"/>
    <x v="3"/>
  </r>
  <r>
    <s v="SEDS.PQRCB.MO.A"/>
    <m/>
    <s v="Billion Btu"/>
    <m/>
    <s v="EIA, U.S. Energy Information Administration"/>
    <s v="value"/>
    <n v="16298"/>
    <x v="176"/>
    <n v="19655"/>
    <n v="13508"/>
    <n v="15328"/>
    <n v="19709"/>
    <n v="16521"/>
    <n v="12111"/>
    <n v="13903"/>
    <n v="14312"/>
    <n v="17048"/>
    <n v="15101"/>
    <n v="12726"/>
    <n v="16512"/>
    <n v="18676"/>
    <n v="0"/>
    <n v="0"/>
    <n v="0"/>
    <n v="0"/>
    <n v="0"/>
    <n v="0"/>
    <n v="0"/>
    <n v="0"/>
    <n v="0"/>
    <n v="0"/>
    <n v="0"/>
    <n v="0"/>
    <n v="0"/>
    <n v="0"/>
    <n v="0"/>
    <n v="0"/>
    <n v="0"/>
    <n v="0"/>
    <n v="0"/>
    <n v="0"/>
    <n v="0"/>
    <n v="0"/>
    <n v="0"/>
    <n v="0"/>
    <n v="0"/>
    <n v="0"/>
    <n v="0"/>
    <n v="0"/>
    <n v="0"/>
    <n v="0"/>
    <n v="0"/>
    <n v="0"/>
    <n v="0"/>
    <n v="0"/>
    <n v="0"/>
    <n v="0"/>
    <n v="0"/>
    <n v="0"/>
    <n v="0"/>
    <n v="0"/>
    <x v="7"/>
    <x v="3"/>
  </r>
  <r>
    <s v="SEDS.PQRCB.MT.A"/>
    <m/>
    <s v="Billion Btu"/>
    <m/>
    <s v="EIA, U.S. Energy Information Administration"/>
    <s v="value"/>
    <n v="6888"/>
    <x v="177"/>
    <n v="10006"/>
    <n v="7863"/>
    <n v="8469"/>
    <n v="9538"/>
    <n v="6894"/>
    <n v="7241"/>
    <n v="6182"/>
    <n v="6997"/>
    <n v="6948"/>
    <n v="6168"/>
    <n v="6290"/>
    <n v="8025"/>
    <n v="7550"/>
    <n v="0"/>
    <n v="0"/>
    <n v="0"/>
    <n v="0"/>
    <n v="0"/>
    <n v="0"/>
    <n v="0"/>
    <n v="0"/>
    <n v="0"/>
    <n v="0"/>
    <n v="0"/>
    <n v="0"/>
    <n v="0"/>
    <n v="0"/>
    <n v="0"/>
    <n v="0"/>
    <n v="0"/>
    <n v="0"/>
    <n v="0"/>
    <n v="0"/>
    <n v="0"/>
    <n v="0"/>
    <n v="0"/>
    <n v="0"/>
    <n v="0"/>
    <n v="0"/>
    <n v="0"/>
    <n v="0"/>
    <n v="0"/>
    <n v="0"/>
    <n v="0"/>
    <n v="0"/>
    <n v="0"/>
    <n v="0"/>
    <n v="0"/>
    <n v="0"/>
    <n v="0"/>
    <n v="0"/>
    <n v="0"/>
    <n v="0"/>
    <x v="2"/>
    <x v="3"/>
  </r>
  <r>
    <s v="SEDS.PQRCB.NE.A"/>
    <m/>
    <s v="Billion Btu"/>
    <m/>
    <s v="EIA, U.S. Energy Information Administration"/>
    <s v="value"/>
    <n v="3996"/>
    <x v="178"/>
    <n v="5815"/>
    <n v="6192"/>
    <n v="6469"/>
    <n v="7815"/>
    <n v="6543"/>
    <n v="4569"/>
    <n v="5529"/>
    <n v="6256"/>
    <n v="6980"/>
    <n v="7143"/>
    <n v="5810"/>
    <n v="7825"/>
    <n v="8368"/>
    <n v="0"/>
    <n v="0"/>
    <n v="0"/>
    <n v="0"/>
    <n v="0"/>
    <n v="0"/>
    <n v="0"/>
    <n v="0"/>
    <n v="0"/>
    <n v="0"/>
    <n v="0"/>
    <n v="0"/>
    <n v="0"/>
    <n v="0"/>
    <n v="0"/>
    <n v="0"/>
    <n v="0"/>
    <n v="0"/>
    <n v="0"/>
    <n v="0"/>
    <n v="0"/>
    <n v="0"/>
    <n v="0"/>
    <n v="0"/>
    <n v="0"/>
    <n v="0"/>
    <n v="0"/>
    <n v="0"/>
    <n v="0"/>
    <n v="0"/>
    <n v="0"/>
    <n v="0"/>
    <n v="0"/>
    <n v="0"/>
    <n v="0"/>
    <n v="0"/>
    <n v="0"/>
    <n v="0"/>
    <n v="0"/>
    <n v="0"/>
    <x v="7"/>
    <x v="3"/>
  </r>
  <r>
    <s v="SEDS.PQRCB.NV.A"/>
    <m/>
    <s v="Billion Btu"/>
    <m/>
    <s v="EIA, U.S. Energy Information Administration"/>
    <s v="value"/>
    <n v="1929"/>
    <x v="179"/>
    <n v="2206"/>
    <n v="2259"/>
    <n v="2339"/>
    <n v="2006"/>
    <n v="1857"/>
    <n v="2199"/>
    <n v="2037"/>
    <n v="1985"/>
    <n v="1973"/>
    <n v="2499"/>
    <n v="1731"/>
    <n v="2469"/>
    <n v="2390"/>
    <n v="0"/>
    <n v="0"/>
    <n v="0"/>
    <n v="0"/>
    <n v="0"/>
    <n v="0"/>
    <n v="0"/>
    <n v="0"/>
    <n v="0"/>
    <n v="0"/>
    <n v="0"/>
    <n v="0"/>
    <n v="0"/>
    <n v="0"/>
    <n v="0"/>
    <n v="0"/>
    <n v="0"/>
    <n v="0"/>
    <n v="0"/>
    <n v="0"/>
    <n v="0"/>
    <n v="0"/>
    <n v="0"/>
    <n v="0"/>
    <n v="0"/>
    <n v="0"/>
    <n v="0"/>
    <n v="0"/>
    <n v="0"/>
    <n v="0"/>
    <n v="0"/>
    <n v="0"/>
    <n v="0"/>
    <n v="0"/>
    <n v="0"/>
    <n v="0"/>
    <n v="0"/>
    <n v="0"/>
    <n v="0"/>
    <n v="0"/>
    <x v="2"/>
    <x v="3"/>
  </r>
  <r>
    <s v="SEDS.PQRCB.NH.A"/>
    <m/>
    <s v="Billion Btu"/>
    <m/>
    <s v="EIA, U.S. Energy Information Administration"/>
    <s v="value"/>
    <n v="11021"/>
    <x v="180"/>
    <n v="10851"/>
    <n v="9343"/>
    <n v="9577"/>
    <n v="10712"/>
    <n v="10780"/>
    <n v="9603"/>
    <n v="10085"/>
    <n v="11511"/>
    <n v="12661"/>
    <n v="9745"/>
    <n v="8617"/>
    <n v="8549"/>
    <n v="8324"/>
    <n v="0"/>
    <n v="0"/>
    <n v="0"/>
    <n v="0"/>
    <n v="0"/>
    <n v="0"/>
    <n v="0"/>
    <n v="0"/>
    <n v="0"/>
    <n v="0"/>
    <n v="0"/>
    <n v="0"/>
    <n v="0"/>
    <n v="0"/>
    <n v="0"/>
    <n v="0"/>
    <n v="0"/>
    <n v="0"/>
    <n v="0"/>
    <n v="0"/>
    <n v="0"/>
    <n v="0"/>
    <n v="0"/>
    <n v="0"/>
    <n v="0"/>
    <n v="0"/>
    <n v="0"/>
    <n v="0"/>
    <n v="0"/>
    <n v="0"/>
    <n v="0"/>
    <n v="0"/>
    <n v="0"/>
    <n v="0"/>
    <n v="0"/>
    <n v="0"/>
    <n v="0"/>
    <n v="0"/>
    <n v="0"/>
    <n v="0"/>
    <x v="4"/>
    <x v="3"/>
  </r>
  <r>
    <s v="SEDS.PQRCB.NJ.A"/>
    <m/>
    <s v="Billion Btu"/>
    <m/>
    <s v="EIA, U.S. Energy Information Administration"/>
    <s v="value"/>
    <n v="3443"/>
    <x v="181"/>
    <n v="3625"/>
    <n v="4094"/>
    <n v="3866"/>
    <n v="4808"/>
    <n v="4925"/>
    <n v="4303"/>
    <n v="3982"/>
    <n v="4341"/>
    <n v="5198"/>
    <n v="4405"/>
    <n v="4033"/>
    <n v="5727"/>
    <n v="5719"/>
    <n v="0"/>
    <n v="0"/>
    <n v="0"/>
    <n v="0"/>
    <n v="0"/>
    <n v="0"/>
    <n v="0"/>
    <n v="0"/>
    <n v="0"/>
    <n v="0"/>
    <n v="0"/>
    <n v="0"/>
    <n v="0"/>
    <n v="0"/>
    <n v="0"/>
    <n v="0"/>
    <n v="0"/>
    <n v="0"/>
    <n v="0"/>
    <n v="0"/>
    <n v="0"/>
    <n v="0"/>
    <n v="0"/>
    <n v="0"/>
    <n v="0"/>
    <n v="0"/>
    <n v="0"/>
    <n v="0"/>
    <n v="0"/>
    <n v="0"/>
    <n v="0"/>
    <n v="0"/>
    <n v="0"/>
    <n v="0"/>
    <n v="0"/>
    <n v="0"/>
    <n v="0"/>
    <n v="0"/>
    <n v="0"/>
    <n v="0"/>
    <x v="8"/>
    <x v="3"/>
  </r>
  <r>
    <s v="SEDS.PQRCB.NM.A"/>
    <m/>
    <s v="Billion Btu"/>
    <m/>
    <s v="EIA, U.S. Energy Information Administration"/>
    <s v="value"/>
    <n v="4408"/>
    <x v="182"/>
    <n v="4958"/>
    <n v="5034"/>
    <n v="4870"/>
    <n v="4804"/>
    <n v="4438"/>
    <n v="4020"/>
    <n v="4831"/>
    <n v="4365"/>
    <n v="4895"/>
    <n v="5746"/>
    <n v="4878"/>
    <n v="5681"/>
    <n v="6274"/>
    <n v="0"/>
    <n v="0"/>
    <n v="0"/>
    <n v="0"/>
    <n v="0"/>
    <n v="0"/>
    <n v="0"/>
    <n v="0"/>
    <n v="0"/>
    <n v="0"/>
    <n v="0"/>
    <n v="0"/>
    <n v="0"/>
    <n v="0"/>
    <n v="0"/>
    <n v="0"/>
    <n v="0"/>
    <n v="0"/>
    <n v="0"/>
    <n v="0"/>
    <n v="0"/>
    <n v="0"/>
    <n v="0"/>
    <n v="0"/>
    <n v="0"/>
    <n v="0"/>
    <n v="0"/>
    <n v="0"/>
    <n v="0"/>
    <n v="0"/>
    <n v="0"/>
    <n v="0"/>
    <n v="0"/>
    <n v="0"/>
    <n v="0"/>
    <n v="0"/>
    <n v="0"/>
    <n v="0"/>
    <n v="0"/>
    <n v="0"/>
    <x v="2"/>
    <x v="3"/>
  </r>
  <r>
    <s v="SEDS.PQRCB.NY.A"/>
    <m/>
    <s v="Billion Btu"/>
    <m/>
    <s v="EIA, U.S. Energy Information Administration"/>
    <s v="value"/>
    <n v="24249"/>
    <x v="183"/>
    <n v="24197"/>
    <n v="25568"/>
    <n v="25552"/>
    <n v="28275"/>
    <n v="27265"/>
    <n v="21885"/>
    <n v="21238"/>
    <n v="22466"/>
    <n v="24824"/>
    <n v="19400"/>
    <n v="16826"/>
    <n v="19767"/>
    <n v="22205"/>
    <n v="0"/>
    <n v="0"/>
    <n v="0"/>
    <n v="0"/>
    <n v="0"/>
    <n v="0"/>
    <n v="0"/>
    <n v="0"/>
    <n v="0"/>
    <n v="0"/>
    <n v="0"/>
    <n v="0"/>
    <n v="0"/>
    <n v="0"/>
    <n v="0"/>
    <n v="0"/>
    <n v="0"/>
    <n v="0"/>
    <n v="0"/>
    <n v="0"/>
    <n v="0"/>
    <n v="0"/>
    <n v="0"/>
    <n v="0"/>
    <n v="0"/>
    <n v="0"/>
    <n v="0"/>
    <n v="0"/>
    <n v="0"/>
    <n v="0"/>
    <n v="0"/>
    <n v="0"/>
    <n v="0"/>
    <n v="0"/>
    <n v="0"/>
    <n v="0"/>
    <n v="0"/>
    <n v="0"/>
    <n v="0"/>
    <n v="0"/>
    <x v="8"/>
    <x v="3"/>
  </r>
  <r>
    <s v="SEDS.PQRCB.NC.A"/>
    <m/>
    <s v="Billion Btu"/>
    <m/>
    <s v="EIA, U.S. Energy Information Administration"/>
    <s v="value"/>
    <n v="16011"/>
    <x v="184"/>
    <n v="16722"/>
    <n v="15567"/>
    <n v="15634"/>
    <n v="17644"/>
    <n v="18709"/>
    <n v="14227"/>
    <n v="14836"/>
    <n v="17309"/>
    <n v="18800"/>
    <n v="16176"/>
    <n v="14762"/>
    <n v="20440"/>
    <n v="24476"/>
    <n v="0"/>
    <n v="0"/>
    <n v="0"/>
    <n v="0"/>
    <n v="0"/>
    <n v="0"/>
    <n v="0"/>
    <n v="0"/>
    <n v="0"/>
    <n v="0"/>
    <n v="0"/>
    <n v="0"/>
    <n v="0"/>
    <n v="0"/>
    <n v="0"/>
    <n v="0"/>
    <n v="0"/>
    <n v="0"/>
    <n v="0"/>
    <n v="0"/>
    <n v="0"/>
    <n v="0"/>
    <n v="0"/>
    <n v="0"/>
    <n v="0"/>
    <n v="0"/>
    <n v="0"/>
    <n v="0"/>
    <n v="0"/>
    <n v="0"/>
    <n v="0"/>
    <n v="0"/>
    <n v="0"/>
    <n v="0"/>
    <n v="0"/>
    <n v="0"/>
    <n v="0"/>
    <n v="0"/>
    <n v="0"/>
    <n v="0"/>
    <x v="5"/>
    <x v="3"/>
  </r>
  <r>
    <s v="SEDS.PQRCB.ND.A"/>
    <m/>
    <s v="Billion Btu"/>
    <m/>
    <s v="EIA, U.S. Energy Information Administration"/>
    <s v="value"/>
    <n v="5600"/>
    <x v="185"/>
    <n v="6273"/>
    <n v="6220"/>
    <n v="4593"/>
    <n v="8217"/>
    <n v="6362"/>
    <n v="5192"/>
    <n v="5193"/>
    <n v="5464"/>
    <n v="6437"/>
    <n v="5739"/>
    <n v="5130"/>
    <n v="6358"/>
    <n v="5794"/>
    <n v="0"/>
    <n v="0"/>
    <n v="0"/>
    <n v="0"/>
    <n v="0"/>
    <n v="0"/>
    <n v="0"/>
    <n v="0"/>
    <n v="0"/>
    <n v="0"/>
    <n v="0"/>
    <n v="0"/>
    <n v="0"/>
    <n v="0"/>
    <n v="0"/>
    <n v="0"/>
    <n v="0"/>
    <n v="0"/>
    <n v="0"/>
    <n v="0"/>
    <n v="0"/>
    <n v="0"/>
    <n v="0"/>
    <n v="0"/>
    <n v="0"/>
    <n v="0"/>
    <n v="0"/>
    <n v="0"/>
    <n v="0"/>
    <n v="0"/>
    <n v="0"/>
    <n v="0"/>
    <n v="0"/>
    <n v="0"/>
    <n v="0"/>
    <n v="0"/>
    <n v="0"/>
    <n v="0"/>
    <n v="0"/>
    <n v="0"/>
    <x v="7"/>
    <x v="3"/>
  </r>
  <r>
    <s v="SEDS.PQRCB.OH.A"/>
    <m/>
    <s v="Billion Btu"/>
    <m/>
    <s v="EIA, U.S. Energy Information Administration"/>
    <s v="value"/>
    <n v="16763"/>
    <x v="186"/>
    <n v="19779"/>
    <n v="19030"/>
    <n v="18412"/>
    <n v="21522"/>
    <n v="18907"/>
    <n v="17187"/>
    <n v="16879"/>
    <n v="16563"/>
    <n v="18258"/>
    <n v="16739"/>
    <n v="15161"/>
    <n v="19536"/>
    <n v="20117"/>
    <n v="0"/>
    <n v="0"/>
    <n v="0"/>
    <n v="0"/>
    <n v="0"/>
    <n v="0"/>
    <n v="0"/>
    <n v="0"/>
    <n v="0"/>
    <n v="0"/>
    <n v="0"/>
    <n v="0"/>
    <n v="0"/>
    <n v="0"/>
    <n v="0"/>
    <n v="0"/>
    <n v="0"/>
    <n v="0"/>
    <n v="0"/>
    <n v="0"/>
    <n v="0"/>
    <n v="0"/>
    <n v="0"/>
    <n v="0"/>
    <n v="0"/>
    <n v="0"/>
    <n v="0"/>
    <n v="0"/>
    <n v="0"/>
    <n v="0"/>
    <n v="0"/>
    <n v="0"/>
    <n v="0"/>
    <n v="0"/>
    <n v="0"/>
    <n v="0"/>
    <n v="0"/>
    <n v="0"/>
    <n v="0"/>
    <n v="0"/>
    <x v="6"/>
    <x v="3"/>
  </r>
  <r>
    <s v="SEDS.PQRCB.OK.A"/>
    <m/>
    <s v="Billion Btu"/>
    <m/>
    <s v="EIA, U.S. Energy Information Administration"/>
    <s v="value"/>
    <n v="5482"/>
    <x v="187"/>
    <n v="8372"/>
    <n v="8048"/>
    <n v="7974"/>
    <n v="8375"/>
    <n v="7907"/>
    <n v="6989"/>
    <n v="6414"/>
    <n v="6949"/>
    <n v="7460"/>
    <n v="7474"/>
    <n v="5682"/>
    <n v="7105"/>
    <n v="8219"/>
    <n v="0"/>
    <n v="0"/>
    <n v="0"/>
    <n v="0"/>
    <n v="0"/>
    <n v="0"/>
    <n v="0"/>
    <n v="0"/>
    <n v="0"/>
    <n v="0"/>
    <n v="0"/>
    <n v="0"/>
    <n v="0"/>
    <n v="0"/>
    <n v="0"/>
    <n v="0"/>
    <n v="0"/>
    <n v="0"/>
    <n v="0"/>
    <n v="0"/>
    <n v="0"/>
    <n v="0"/>
    <n v="0"/>
    <n v="0"/>
    <n v="0"/>
    <n v="0"/>
    <n v="0"/>
    <n v="0"/>
    <n v="0"/>
    <n v="0"/>
    <n v="0"/>
    <n v="0"/>
    <n v="0"/>
    <n v="0"/>
    <n v="0"/>
    <n v="0"/>
    <n v="0"/>
    <n v="0"/>
    <n v="0"/>
    <n v="0"/>
    <x v="3"/>
    <x v="3"/>
  </r>
  <r>
    <s v="SEDS.PQRCB.OR.A"/>
    <m/>
    <s v="Billion Btu"/>
    <m/>
    <s v="EIA, U.S. Energy Information Administration"/>
    <s v="value"/>
    <n v="2228"/>
    <x v="188"/>
    <n v="2468"/>
    <n v="3377"/>
    <n v="2598"/>
    <n v="3296"/>
    <n v="2854"/>
    <n v="2217"/>
    <n v="1881"/>
    <n v="1929"/>
    <n v="2570"/>
    <n v="2292"/>
    <n v="1843"/>
    <n v="2425"/>
    <n v="2392"/>
    <n v="0"/>
    <n v="0"/>
    <n v="0"/>
    <n v="0"/>
    <n v="0"/>
    <n v="0"/>
    <n v="0"/>
    <n v="0"/>
    <n v="0"/>
    <n v="0"/>
    <n v="0"/>
    <n v="0"/>
    <n v="0"/>
    <n v="0"/>
    <n v="0"/>
    <n v="0"/>
    <n v="0"/>
    <n v="0"/>
    <n v="0"/>
    <n v="0"/>
    <n v="0"/>
    <n v="0"/>
    <n v="0"/>
    <n v="0"/>
    <n v="0"/>
    <n v="0"/>
    <n v="0"/>
    <n v="0"/>
    <n v="0"/>
    <n v="0"/>
    <n v="0"/>
    <n v="0"/>
    <n v="0"/>
    <n v="0"/>
    <n v="0"/>
    <n v="0"/>
    <n v="0"/>
    <n v="0"/>
    <n v="0"/>
    <n v="0"/>
    <x v="1"/>
    <x v="3"/>
  </r>
  <r>
    <s v="SEDS.PQRCB.PA.A"/>
    <m/>
    <s v="Billion Btu"/>
    <m/>
    <s v="EIA, U.S. Energy Information Administration"/>
    <s v="value"/>
    <n v="17075"/>
    <x v="189"/>
    <n v="18766"/>
    <n v="18812"/>
    <n v="18625"/>
    <n v="23752"/>
    <n v="20768"/>
    <n v="17668"/>
    <n v="16909"/>
    <n v="18230"/>
    <n v="19958"/>
    <n v="18686"/>
    <n v="16645"/>
    <n v="19531"/>
    <n v="20812"/>
    <n v="0"/>
    <n v="0"/>
    <n v="0"/>
    <n v="0"/>
    <n v="0"/>
    <n v="0"/>
    <n v="0"/>
    <n v="0"/>
    <n v="0"/>
    <n v="0"/>
    <n v="0"/>
    <n v="0"/>
    <n v="0"/>
    <n v="0"/>
    <n v="0"/>
    <n v="0"/>
    <n v="0"/>
    <n v="0"/>
    <n v="0"/>
    <n v="0"/>
    <n v="0"/>
    <n v="0"/>
    <n v="0"/>
    <n v="0"/>
    <n v="0"/>
    <n v="0"/>
    <n v="0"/>
    <n v="0"/>
    <n v="0"/>
    <n v="0"/>
    <n v="0"/>
    <n v="0"/>
    <n v="0"/>
    <n v="0"/>
    <n v="0"/>
    <n v="0"/>
    <n v="0"/>
    <n v="0"/>
    <n v="0"/>
    <n v="0"/>
    <x v="8"/>
    <x v="3"/>
  </r>
  <r>
    <s v="SEDS.PQRCB.RI.A"/>
    <m/>
    <s v="Billion Btu"/>
    <m/>
    <s v="EIA, U.S. Energy Information Administration"/>
    <s v="value"/>
    <n v="1387"/>
    <x v="190"/>
    <n v="1627"/>
    <n v="1656"/>
    <n v="1553"/>
    <n v="1621"/>
    <n v="1845"/>
    <n v="1216"/>
    <n v="1182"/>
    <n v="1061"/>
    <n v="1135"/>
    <n v="801"/>
    <n v="720"/>
    <n v="804"/>
    <n v="726"/>
    <n v="0"/>
    <n v="0"/>
    <n v="0"/>
    <n v="0"/>
    <n v="0"/>
    <n v="0"/>
    <n v="0"/>
    <n v="0"/>
    <n v="0"/>
    <n v="0"/>
    <n v="0"/>
    <n v="0"/>
    <n v="0"/>
    <n v="0"/>
    <n v="0"/>
    <n v="0"/>
    <n v="0"/>
    <n v="0"/>
    <n v="0"/>
    <n v="0"/>
    <n v="0"/>
    <n v="0"/>
    <n v="0"/>
    <n v="0"/>
    <n v="0"/>
    <n v="0"/>
    <n v="0"/>
    <n v="0"/>
    <n v="0"/>
    <n v="0"/>
    <n v="0"/>
    <n v="0"/>
    <n v="0"/>
    <n v="0"/>
    <n v="0"/>
    <n v="0"/>
    <n v="0"/>
    <n v="0"/>
    <n v="0"/>
    <n v="0"/>
    <x v="4"/>
    <x v="3"/>
  </r>
  <r>
    <s v="SEDS.PQRCB.SC.A"/>
    <m/>
    <s v="Billion Btu"/>
    <m/>
    <s v="EIA, U.S. Energy Information Administration"/>
    <s v="value"/>
    <n v="3876"/>
    <x v="191"/>
    <n v="4144"/>
    <n v="4363"/>
    <n v="4135"/>
    <n v="3918"/>
    <n v="4485"/>
    <n v="4065"/>
    <n v="3805"/>
    <n v="3972"/>
    <n v="4817"/>
    <n v="4081"/>
    <n v="3649"/>
    <n v="4946"/>
    <n v="6204"/>
    <n v="0"/>
    <n v="0"/>
    <n v="0"/>
    <n v="0"/>
    <n v="0"/>
    <n v="0"/>
    <n v="0"/>
    <n v="0"/>
    <n v="0"/>
    <n v="0"/>
    <n v="0"/>
    <n v="0"/>
    <n v="0"/>
    <n v="0"/>
    <n v="0"/>
    <n v="0"/>
    <n v="0"/>
    <n v="0"/>
    <n v="0"/>
    <n v="0"/>
    <n v="0"/>
    <n v="0"/>
    <n v="0"/>
    <n v="0"/>
    <n v="0"/>
    <n v="0"/>
    <n v="0"/>
    <n v="0"/>
    <n v="0"/>
    <n v="0"/>
    <n v="0"/>
    <n v="0"/>
    <n v="0"/>
    <n v="0"/>
    <n v="0"/>
    <n v="0"/>
    <n v="0"/>
    <n v="0"/>
    <n v="0"/>
    <n v="0"/>
    <x v="5"/>
    <x v="3"/>
  </r>
  <r>
    <s v="SEDS.PQRCB.SD.A"/>
    <m/>
    <s v="Billion Btu"/>
    <m/>
    <s v="EIA, U.S. Energy Information Administration"/>
    <s v="value"/>
    <n v="3359"/>
    <x v="192"/>
    <n v="4349"/>
    <n v="4309"/>
    <n v="4327"/>
    <n v="5868"/>
    <n v="4752"/>
    <n v="4049"/>
    <n v="4289"/>
    <n v="3929"/>
    <n v="4439"/>
    <n v="4658"/>
    <n v="4031"/>
    <n v="4838"/>
    <n v="5043"/>
    <n v="0"/>
    <n v="0"/>
    <n v="0"/>
    <n v="0"/>
    <n v="0"/>
    <n v="0"/>
    <n v="0"/>
    <n v="0"/>
    <n v="0"/>
    <n v="0"/>
    <n v="0"/>
    <n v="0"/>
    <n v="0"/>
    <n v="0"/>
    <n v="0"/>
    <n v="0"/>
    <n v="0"/>
    <n v="0"/>
    <n v="0"/>
    <n v="0"/>
    <n v="0"/>
    <n v="0"/>
    <n v="0"/>
    <n v="0"/>
    <n v="0"/>
    <n v="0"/>
    <n v="0"/>
    <n v="0"/>
    <n v="0"/>
    <n v="0"/>
    <n v="0"/>
    <n v="0"/>
    <n v="0"/>
    <n v="0"/>
    <n v="0"/>
    <n v="0"/>
    <n v="0"/>
    <n v="0"/>
    <n v="0"/>
    <n v="0"/>
    <x v="7"/>
    <x v="3"/>
  </r>
  <r>
    <s v="SEDS.PQRCB.TN.A"/>
    <m/>
    <s v="Billion Btu"/>
    <m/>
    <s v="EIA, U.S. Energy Information Administration"/>
    <s v="value"/>
    <n v="5777"/>
    <x v="193"/>
    <n v="6705"/>
    <n v="6120"/>
    <n v="5857"/>
    <n v="7306"/>
    <n v="6632"/>
    <n v="5441"/>
    <n v="5776"/>
    <n v="6427"/>
    <n v="7217"/>
    <n v="5378"/>
    <n v="4424"/>
    <n v="7620"/>
    <n v="10822"/>
    <n v="0"/>
    <n v="0"/>
    <n v="0"/>
    <n v="0"/>
    <n v="0"/>
    <n v="0"/>
    <n v="0"/>
    <n v="0"/>
    <n v="0"/>
    <n v="0"/>
    <n v="0"/>
    <n v="0"/>
    <n v="0"/>
    <n v="0"/>
    <n v="0"/>
    <n v="0"/>
    <n v="0"/>
    <n v="0"/>
    <n v="0"/>
    <n v="0"/>
    <n v="0"/>
    <n v="0"/>
    <n v="0"/>
    <n v="0"/>
    <n v="0"/>
    <n v="0"/>
    <n v="0"/>
    <n v="0"/>
    <n v="0"/>
    <n v="0"/>
    <n v="0"/>
    <n v="0"/>
    <n v="0"/>
    <n v="0"/>
    <n v="0"/>
    <n v="0"/>
    <n v="0"/>
    <n v="0"/>
    <n v="0"/>
    <n v="0"/>
    <x v="0"/>
    <x v="3"/>
  </r>
  <r>
    <s v="SEDS.PQRCB.TX.A"/>
    <m/>
    <s v="Billion Btu"/>
    <m/>
    <s v="EIA, U.S. Energy Information Administration"/>
    <s v="value"/>
    <n v="15224"/>
    <x v="194"/>
    <n v="19321"/>
    <n v="12855"/>
    <n v="16085"/>
    <n v="21603"/>
    <n v="16682"/>
    <n v="15960"/>
    <n v="19585"/>
    <n v="19076"/>
    <n v="18546"/>
    <n v="17513"/>
    <n v="14675"/>
    <n v="18387"/>
    <n v="20501"/>
    <n v="0"/>
    <n v="0"/>
    <n v="0"/>
    <n v="0"/>
    <n v="0"/>
    <n v="0"/>
    <n v="0"/>
    <n v="0"/>
    <n v="0"/>
    <n v="0"/>
    <n v="0"/>
    <n v="0"/>
    <n v="0"/>
    <n v="0"/>
    <n v="0"/>
    <n v="0"/>
    <n v="0"/>
    <n v="0"/>
    <n v="0"/>
    <n v="0"/>
    <n v="0"/>
    <n v="0"/>
    <n v="0"/>
    <n v="0"/>
    <n v="0"/>
    <n v="0"/>
    <n v="0"/>
    <n v="0"/>
    <n v="0"/>
    <n v="0"/>
    <n v="0"/>
    <n v="0"/>
    <n v="0"/>
    <n v="0"/>
    <n v="0"/>
    <n v="0"/>
    <n v="0"/>
    <n v="0"/>
    <n v="0"/>
    <n v="0"/>
    <x v="3"/>
    <x v="3"/>
  </r>
  <r>
    <s v="SEDS.PQRCB.UT.A"/>
    <m/>
    <s v="Billion Btu"/>
    <m/>
    <s v="EIA, U.S. Energy Information Administration"/>
    <s v="value"/>
    <n v="2279"/>
    <x v="195"/>
    <n v="2238"/>
    <n v="1561"/>
    <n v="1841"/>
    <n v="3054"/>
    <n v="2519"/>
    <n v="2488"/>
    <n v="1546"/>
    <n v="1516"/>
    <n v="1746"/>
    <n v="2100"/>
    <n v="1598"/>
    <n v="2054"/>
    <n v="1697"/>
    <n v="0"/>
    <n v="0"/>
    <n v="0"/>
    <n v="0"/>
    <n v="0"/>
    <n v="0"/>
    <n v="0"/>
    <n v="0"/>
    <n v="0"/>
    <n v="0"/>
    <n v="0"/>
    <n v="0"/>
    <n v="0"/>
    <n v="0"/>
    <n v="0"/>
    <n v="0"/>
    <n v="0"/>
    <n v="0"/>
    <n v="0"/>
    <n v="0"/>
    <n v="0"/>
    <n v="0"/>
    <n v="0"/>
    <n v="0"/>
    <n v="0"/>
    <n v="0"/>
    <n v="0"/>
    <n v="0"/>
    <n v="0"/>
    <n v="0"/>
    <n v="0"/>
    <n v="0"/>
    <n v="0"/>
    <n v="0"/>
    <n v="0"/>
    <n v="0"/>
    <n v="0"/>
    <n v="0"/>
    <n v="0"/>
    <n v="0"/>
    <x v="2"/>
    <x v="3"/>
  </r>
  <r>
    <s v="SEDS.PQRCB.VT.A"/>
    <m/>
    <s v="Billion Btu"/>
    <m/>
    <s v="EIA, U.S. Energy Information Administration"/>
    <s v="value"/>
    <n v="5249"/>
    <x v="196"/>
    <n v="5934"/>
    <n v="6500"/>
    <n v="6054"/>
    <n v="7063"/>
    <n v="7101"/>
    <n v="6427"/>
    <n v="5557"/>
    <n v="6180"/>
    <n v="6378"/>
    <n v="6022"/>
    <n v="5026"/>
    <n v="4951"/>
    <n v="5919"/>
    <n v="0"/>
    <n v="0"/>
    <n v="0"/>
    <n v="0"/>
    <n v="0"/>
    <n v="0"/>
    <n v="0"/>
    <n v="0"/>
    <n v="0"/>
    <n v="0"/>
    <n v="0"/>
    <n v="0"/>
    <n v="0"/>
    <n v="0"/>
    <n v="0"/>
    <n v="0"/>
    <n v="0"/>
    <n v="0"/>
    <n v="0"/>
    <n v="0"/>
    <n v="0"/>
    <n v="0"/>
    <n v="0"/>
    <n v="0"/>
    <n v="0"/>
    <n v="0"/>
    <n v="0"/>
    <n v="0"/>
    <n v="0"/>
    <n v="0"/>
    <n v="0"/>
    <n v="0"/>
    <n v="0"/>
    <n v="0"/>
    <n v="0"/>
    <n v="0"/>
    <n v="0"/>
    <n v="0"/>
    <n v="0"/>
    <n v="0"/>
    <x v="4"/>
    <x v="3"/>
  </r>
  <r>
    <s v="SEDS.PQRCB.VA.A"/>
    <m/>
    <s v="Billion Btu"/>
    <m/>
    <s v="EIA, U.S. Energy Information Administration"/>
    <s v="value"/>
    <n v="11897"/>
    <x v="197"/>
    <n v="11550"/>
    <n v="11737"/>
    <n v="13188"/>
    <n v="12726"/>
    <n v="12123"/>
    <n v="9852"/>
    <n v="10505"/>
    <n v="12295"/>
    <n v="11732"/>
    <n v="12139"/>
    <n v="10149"/>
    <n v="12632"/>
    <n v="13270"/>
    <n v="0"/>
    <n v="0"/>
    <n v="0"/>
    <n v="0"/>
    <n v="0"/>
    <n v="0"/>
    <n v="0"/>
    <n v="0"/>
    <n v="0"/>
    <n v="0"/>
    <n v="0"/>
    <n v="0"/>
    <n v="0"/>
    <n v="0"/>
    <n v="0"/>
    <n v="0"/>
    <n v="0"/>
    <n v="0"/>
    <n v="0"/>
    <n v="0"/>
    <n v="0"/>
    <n v="0"/>
    <n v="0"/>
    <n v="0"/>
    <n v="0"/>
    <n v="0"/>
    <n v="0"/>
    <n v="0"/>
    <n v="0"/>
    <n v="0"/>
    <n v="0"/>
    <n v="0"/>
    <n v="0"/>
    <n v="0"/>
    <n v="0"/>
    <n v="0"/>
    <n v="0"/>
    <n v="0"/>
    <n v="0"/>
    <n v="0"/>
    <x v="5"/>
    <x v="3"/>
  </r>
  <r>
    <s v="SEDS.PQRCB.WA.A"/>
    <m/>
    <s v="Billion Btu"/>
    <m/>
    <s v="EIA, U.S. Energy Information Administration"/>
    <s v="value"/>
    <n v="8783"/>
    <x v="198"/>
    <n v="8137"/>
    <n v="9359"/>
    <n v="9196"/>
    <n v="10895"/>
    <n v="8658"/>
    <n v="8797"/>
    <n v="7294"/>
    <n v="5866"/>
    <n v="6736"/>
    <n v="6991"/>
    <n v="6938"/>
    <n v="9093"/>
    <n v="9039"/>
    <n v="0"/>
    <n v="0"/>
    <n v="0"/>
    <n v="0"/>
    <n v="0"/>
    <n v="0"/>
    <n v="0"/>
    <n v="0"/>
    <n v="0"/>
    <n v="0"/>
    <n v="0"/>
    <n v="0"/>
    <n v="0"/>
    <n v="0"/>
    <n v="0"/>
    <n v="0"/>
    <n v="0"/>
    <n v="0"/>
    <n v="0"/>
    <n v="0"/>
    <n v="0"/>
    <n v="0"/>
    <n v="0"/>
    <n v="0"/>
    <n v="0"/>
    <n v="0"/>
    <n v="0"/>
    <n v="0"/>
    <n v="0"/>
    <n v="0"/>
    <n v="0"/>
    <n v="0"/>
    <n v="0"/>
    <n v="0"/>
    <n v="0"/>
    <n v="0"/>
    <n v="0"/>
    <n v="0"/>
    <n v="0"/>
    <n v="0"/>
    <x v="1"/>
    <x v="3"/>
  </r>
  <r>
    <s v="SEDS.PQRCB.WV.A"/>
    <m/>
    <s v="Billion Btu"/>
    <m/>
    <s v="EIA, U.S. Energy Information Administration"/>
    <s v="value"/>
    <n v="2823"/>
    <x v="199"/>
    <n v="2940"/>
    <n v="2903"/>
    <n v="3612"/>
    <n v="2892"/>
    <n v="2469"/>
    <n v="1961"/>
    <n v="2242"/>
    <n v="3034"/>
    <n v="2739"/>
    <n v="3919"/>
    <n v="2580"/>
    <n v="3049"/>
    <n v="3242"/>
    <n v="0"/>
    <n v="0"/>
    <n v="0"/>
    <n v="0"/>
    <n v="0"/>
    <n v="0"/>
    <n v="0"/>
    <n v="0"/>
    <n v="0"/>
    <n v="0"/>
    <n v="0"/>
    <n v="0"/>
    <n v="0"/>
    <n v="0"/>
    <n v="0"/>
    <n v="0"/>
    <n v="0"/>
    <n v="0"/>
    <n v="0"/>
    <n v="0"/>
    <n v="0"/>
    <n v="0"/>
    <n v="0"/>
    <n v="0"/>
    <n v="0"/>
    <n v="0"/>
    <n v="0"/>
    <n v="0"/>
    <n v="0"/>
    <n v="0"/>
    <n v="0"/>
    <n v="0"/>
    <n v="0"/>
    <n v="0"/>
    <n v="0"/>
    <n v="0"/>
    <n v="0"/>
    <n v="0"/>
    <n v="0"/>
    <n v="0"/>
    <x v="5"/>
    <x v="3"/>
  </r>
  <r>
    <s v="SEDS.PQRCB.WI.A"/>
    <m/>
    <s v="Billion Btu"/>
    <m/>
    <s v="EIA, U.S. Energy Information Administration"/>
    <s v="value"/>
    <n v="25466"/>
    <x v="200"/>
    <n v="30006"/>
    <n v="29614"/>
    <n v="28564"/>
    <n v="32568"/>
    <n v="24405"/>
    <n v="22276"/>
    <n v="22411"/>
    <n v="23810"/>
    <n v="27212"/>
    <n v="25828"/>
    <n v="19185"/>
    <n v="23911"/>
    <n v="23928"/>
    <n v="0"/>
    <n v="0"/>
    <n v="0"/>
    <n v="0"/>
    <n v="0"/>
    <n v="0"/>
    <n v="0"/>
    <n v="0"/>
    <n v="0"/>
    <n v="0"/>
    <n v="0"/>
    <n v="0"/>
    <n v="0"/>
    <n v="0"/>
    <n v="0"/>
    <n v="0"/>
    <n v="0"/>
    <n v="0"/>
    <n v="0"/>
    <n v="0"/>
    <n v="0"/>
    <n v="0"/>
    <n v="0"/>
    <n v="0"/>
    <n v="0"/>
    <n v="0"/>
    <n v="0"/>
    <n v="0"/>
    <n v="0"/>
    <n v="0"/>
    <n v="0"/>
    <n v="0"/>
    <n v="0"/>
    <n v="0"/>
    <n v="0"/>
    <n v="0"/>
    <n v="0"/>
    <n v="0"/>
    <n v="0"/>
    <n v="0"/>
    <x v="6"/>
    <x v="3"/>
  </r>
  <r>
    <s v="SEDS.PQRCB.WY.A"/>
    <m/>
    <s v="Billion Btu"/>
    <m/>
    <s v="EIA, U.S. Energy Information Administration"/>
    <s v="value"/>
    <n v="3007"/>
    <x v="201"/>
    <n v="3332"/>
    <n v="3351"/>
    <n v="2994"/>
    <n v="3513"/>
    <n v="3275"/>
    <n v="3505"/>
    <n v="2597"/>
    <n v="2176"/>
    <n v="3067"/>
    <n v="2870"/>
    <n v="2651"/>
    <n v="3597"/>
    <n v="3339"/>
    <n v="0"/>
    <n v="0"/>
    <n v="0"/>
    <n v="0"/>
    <n v="0"/>
    <n v="0"/>
    <n v="0"/>
    <n v="0"/>
    <n v="0"/>
    <n v="0"/>
    <n v="0"/>
    <n v="0"/>
    <n v="0"/>
    <n v="0"/>
    <n v="0"/>
    <n v="0"/>
    <n v="0"/>
    <n v="0"/>
    <n v="0"/>
    <n v="0"/>
    <n v="0"/>
    <n v="0"/>
    <n v="0"/>
    <n v="0"/>
    <n v="0"/>
    <n v="0"/>
    <n v="0"/>
    <n v="0"/>
    <n v="0"/>
    <n v="0"/>
    <n v="0"/>
    <n v="0"/>
    <n v="0"/>
    <n v="0"/>
    <n v="0"/>
    <n v="0"/>
    <n v="0"/>
    <n v="0"/>
    <n v="0"/>
    <n v="0"/>
    <x v="2"/>
    <x v="3"/>
  </r>
  <r>
    <s v="SEDS.KSRCB.AL.A"/>
    <m/>
    <s v="Billion Btu"/>
    <m/>
    <s v="EIA, U.S. Energy Information Administration"/>
    <s v="value"/>
    <n v="14"/>
    <x v="202"/>
    <n v="10"/>
    <n v="11"/>
    <n v="6"/>
    <n v="11"/>
    <n v="13"/>
    <n v="4"/>
    <n v="12"/>
    <n v="17"/>
    <n v="22"/>
    <n v="15"/>
    <n v="15"/>
    <n v="70"/>
    <n v="86"/>
    <n v="65"/>
    <n v="46"/>
    <n v="181"/>
    <n v="284"/>
    <n v="426"/>
    <n v="379"/>
    <n v="280"/>
    <n v="124"/>
    <n v="220"/>
    <n v="262"/>
    <n v="249"/>
    <n v="228"/>
    <n v="325"/>
    <n v="361"/>
    <n v="376"/>
    <n v="165"/>
    <n v="245"/>
    <n v="172"/>
    <n v="345"/>
    <n v="215"/>
    <n v="461"/>
    <n v="733"/>
    <n v="338"/>
    <n v="363"/>
    <n v="411"/>
    <n v="455"/>
    <n v="3410"/>
    <n v="3028"/>
    <n v="1049"/>
    <n v="1123"/>
    <n v="771"/>
    <n v="1113"/>
    <n v="893"/>
    <n v="665"/>
    <n v="757"/>
    <n v="779"/>
    <n v="1401"/>
    <n v="601"/>
    <n v="883"/>
    <n v="1336"/>
    <x v="0"/>
    <x v="4"/>
  </r>
  <r>
    <s v="SEDS.KSRCB.AK.A"/>
    <m/>
    <s v="Billion Btu"/>
    <m/>
    <s v="EIA, U.S. Energy Information Administration"/>
    <s v="value"/>
    <n v="0"/>
    <x v="203"/>
    <n v="0"/>
    <n v="0"/>
    <n v="0"/>
    <n v="0"/>
    <n v="0"/>
    <n v="0"/>
    <n v="60"/>
    <n v="38"/>
    <n v="33"/>
    <n v="27"/>
    <n v="41"/>
    <n v="142"/>
    <n v="83"/>
    <n v="77"/>
    <n v="792"/>
    <n v="914"/>
    <n v="1561"/>
    <n v="176"/>
    <n v="112"/>
    <n v="85"/>
    <n v="0"/>
    <n v="90"/>
    <n v="76"/>
    <n v="95"/>
    <n v="5"/>
    <n v="1"/>
    <n v="2"/>
    <n v="2"/>
    <n v="58"/>
    <n v="3"/>
    <n v="4"/>
    <n v="44"/>
    <n v="15"/>
    <n v="4"/>
    <n v="19"/>
    <n v="4"/>
    <n v="4"/>
    <n v="6"/>
    <n v="17"/>
    <n v="14"/>
    <n v="0"/>
    <n v="0"/>
    <n v="0"/>
    <n v="4315"/>
    <n v="227"/>
    <n v="248"/>
    <n v="168"/>
    <n v="517"/>
    <n v="437"/>
    <n v="57"/>
    <n v="74"/>
    <n v="108"/>
    <n v="108"/>
    <x v="1"/>
    <x v="4"/>
  </r>
  <r>
    <s v="SEDS.KSRCB.AZ.A"/>
    <m/>
    <s v="Billion Btu"/>
    <m/>
    <s v="EIA, U.S. Energy Information Administration"/>
    <s v="value"/>
    <n v="1"/>
    <x v="113"/>
    <n v="1"/>
    <n v="1"/>
    <n v="0"/>
    <n v="2"/>
    <n v="0"/>
    <n v="0"/>
    <n v="0"/>
    <n v="0"/>
    <n v="0"/>
    <n v="0"/>
    <n v="0"/>
    <n v="0"/>
    <n v="0"/>
    <n v="2"/>
    <n v="1"/>
    <n v="2"/>
    <n v="9"/>
    <n v="23"/>
    <n v="6"/>
    <n v="13"/>
    <n v="3"/>
    <n v="5"/>
    <n v="8"/>
    <n v="11"/>
    <n v="15"/>
    <n v="13"/>
    <n v="16"/>
    <n v="11"/>
    <n v="10"/>
    <n v="6"/>
    <n v="11"/>
    <n v="4"/>
    <n v="1"/>
    <n v="2"/>
    <n v="18"/>
    <n v="18"/>
    <n v="18"/>
    <n v="18"/>
    <n v="11"/>
    <n v="13"/>
    <n v="0"/>
    <n v="0"/>
    <n v="0"/>
    <n v="346"/>
    <n v="967"/>
    <n v="1133"/>
    <n v="911"/>
    <n v="437"/>
    <n v="496"/>
    <n v="196"/>
    <n v="221"/>
    <n v="292"/>
    <n v="383"/>
    <x v="2"/>
    <x v="4"/>
  </r>
  <r>
    <s v="SEDS.KSRCB.AR.A"/>
    <m/>
    <s v="Billion Btu"/>
    <m/>
    <s v="EIA, U.S. Energy Information Administration"/>
    <s v="value"/>
    <n v="5"/>
    <x v="132"/>
    <n v="4"/>
    <n v="5"/>
    <n v="3"/>
    <n v="4"/>
    <n v="3"/>
    <n v="2"/>
    <n v="7"/>
    <n v="9"/>
    <n v="16"/>
    <n v="7"/>
    <n v="5"/>
    <n v="12"/>
    <n v="31"/>
    <n v="26"/>
    <n v="13"/>
    <n v="35"/>
    <n v="52"/>
    <n v="77"/>
    <n v="61"/>
    <n v="92"/>
    <n v="111"/>
    <n v="137"/>
    <n v="141"/>
    <n v="203"/>
    <n v="85"/>
    <n v="107"/>
    <n v="67"/>
    <n v="79"/>
    <n v="37"/>
    <n v="56"/>
    <n v="42"/>
    <n v="79"/>
    <n v="112"/>
    <n v="164"/>
    <n v="144"/>
    <n v="120"/>
    <n v="143"/>
    <n v="175"/>
    <n v="463"/>
    <n v="5006"/>
    <n v="289"/>
    <n v="238"/>
    <n v="0"/>
    <n v="414"/>
    <n v="1309"/>
    <n v="1010"/>
    <n v="679"/>
    <n v="728"/>
    <n v="917"/>
    <n v="1344"/>
    <n v="453"/>
    <n v="624"/>
    <n v="831"/>
    <x v="3"/>
    <x v="4"/>
  </r>
  <r>
    <s v="SEDS.KSRCB.CA.A"/>
    <m/>
    <s v="Billion Btu"/>
    <m/>
    <s v="EIA, U.S. Energy Information Administration"/>
    <s v="value"/>
    <n v="457"/>
    <x v="204"/>
    <n v="295"/>
    <n v="353"/>
    <n v="415"/>
    <n v="418"/>
    <n v="287"/>
    <n v="287"/>
    <n v="473"/>
    <n v="248"/>
    <n v="334"/>
    <n v="257"/>
    <n v="269"/>
    <n v="625"/>
    <n v="816"/>
    <n v="973"/>
    <n v="458"/>
    <n v="864"/>
    <n v="1625"/>
    <n v="1721"/>
    <n v="1567"/>
    <n v="1109"/>
    <n v="1227"/>
    <n v="1985"/>
    <n v="1591"/>
    <n v="1059"/>
    <n v="1344"/>
    <n v="764"/>
    <n v="586"/>
    <n v="459"/>
    <n v="382"/>
    <n v="382"/>
    <n v="185"/>
    <n v="452"/>
    <n v="501"/>
    <n v="613"/>
    <n v="573"/>
    <n v="464"/>
    <n v="1040"/>
    <n v="412"/>
    <n v="510"/>
    <n v="307"/>
    <n v="102"/>
    <n v="403"/>
    <n v="102"/>
    <n v="448"/>
    <n v="1930"/>
    <n v="1746"/>
    <n v="1149"/>
    <n v="1198"/>
    <n v="1241"/>
    <n v="752"/>
    <n v="1149"/>
    <n v="999"/>
    <n v="940"/>
    <x v="1"/>
    <x v="4"/>
  </r>
  <r>
    <s v="SEDS.KSRCB.CO.A"/>
    <m/>
    <s v="Billion Btu"/>
    <m/>
    <s v="EIA, U.S. Energy Information Administration"/>
    <s v="value"/>
    <n v="7"/>
    <x v="205"/>
    <n v="5"/>
    <n v="6"/>
    <n v="5"/>
    <n v="9"/>
    <n v="2"/>
    <n v="3"/>
    <n v="9"/>
    <n v="5"/>
    <n v="5"/>
    <n v="10"/>
    <n v="5"/>
    <n v="10"/>
    <n v="34"/>
    <n v="40"/>
    <n v="22"/>
    <n v="36"/>
    <n v="91"/>
    <n v="204"/>
    <n v="256"/>
    <n v="200"/>
    <n v="51"/>
    <n v="101"/>
    <n v="165"/>
    <n v="93"/>
    <n v="137"/>
    <n v="108"/>
    <n v="117"/>
    <n v="113"/>
    <n v="225"/>
    <n v="197"/>
    <n v="209"/>
    <n v="136"/>
    <n v="127"/>
    <n v="235"/>
    <n v="184"/>
    <n v="159"/>
    <n v="167"/>
    <n v="279"/>
    <n v="381"/>
    <n v="1276"/>
    <n v="964"/>
    <n v="340"/>
    <n v="130"/>
    <n v="142"/>
    <n v="248"/>
    <n v="205"/>
    <n v="211"/>
    <n v="206"/>
    <n v="224"/>
    <n v="331"/>
    <n v="364"/>
    <n v="444"/>
    <n v="637"/>
    <x v="2"/>
    <x v="4"/>
  </r>
  <r>
    <s v="SEDS.KSRCB.CT.A"/>
    <m/>
    <s v="Billion Btu"/>
    <m/>
    <s v="EIA, U.S. Energy Information Administration"/>
    <s v="value"/>
    <n v="66"/>
    <x v="206"/>
    <n v="47"/>
    <n v="54"/>
    <n v="60"/>
    <n v="64"/>
    <n v="44"/>
    <n v="48"/>
    <n v="75"/>
    <n v="58"/>
    <n v="95"/>
    <n v="71"/>
    <n v="78"/>
    <n v="176"/>
    <n v="242"/>
    <n v="262"/>
    <n v="278"/>
    <n v="733"/>
    <n v="1317"/>
    <n v="1846"/>
    <n v="1979"/>
    <n v="1530"/>
    <n v="522"/>
    <n v="910"/>
    <n v="1128"/>
    <n v="1001"/>
    <n v="716"/>
    <n v="813"/>
    <n v="704"/>
    <n v="692"/>
    <n v="919"/>
    <n v="1194"/>
    <n v="1109"/>
    <n v="990"/>
    <n v="1109"/>
    <n v="1625"/>
    <n v="2283"/>
    <n v="2305"/>
    <n v="2396"/>
    <n v="3428"/>
    <n v="3538"/>
    <n v="1104"/>
    <n v="1491"/>
    <n v="1106"/>
    <n v="1321"/>
    <n v="1140"/>
    <n v="1187"/>
    <n v="1355"/>
    <n v="1564"/>
    <n v="1651"/>
    <n v="1744"/>
    <n v="2405"/>
    <n v="3624"/>
    <n v="2952"/>
    <n v="2983"/>
    <x v="4"/>
    <x v="4"/>
  </r>
  <r>
    <s v="SEDS.KSRCB.DE.A"/>
    <m/>
    <s v="Billion Btu"/>
    <m/>
    <s v="EIA, U.S. Energy Information Administration"/>
    <s v="value"/>
    <n v="67"/>
    <x v="207"/>
    <n v="49"/>
    <n v="54"/>
    <n v="44"/>
    <n v="48"/>
    <n v="46"/>
    <n v="39"/>
    <n v="78"/>
    <n v="76"/>
    <n v="104"/>
    <n v="63"/>
    <n v="60"/>
    <n v="141"/>
    <n v="226"/>
    <n v="300"/>
    <n v="141"/>
    <n v="275"/>
    <n v="614"/>
    <n v="758"/>
    <n v="721"/>
    <n v="496"/>
    <n v="371"/>
    <n v="641"/>
    <n v="744"/>
    <n v="707"/>
    <n v="929"/>
    <n v="687"/>
    <n v="1022"/>
    <n v="680"/>
    <n v="544"/>
    <n v="599"/>
    <n v="815"/>
    <n v="938"/>
    <n v="819"/>
    <n v="1527"/>
    <n v="1720"/>
    <n v="1912"/>
    <n v="1811"/>
    <n v="3679"/>
    <n v="3222"/>
    <n v="1350"/>
    <n v="1837"/>
    <n v="1452"/>
    <n v="1559"/>
    <n v="1491"/>
    <n v="748"/>
    <n v="851"/>
    <n v="1265"/>
    <n v="1216"/>
    <n v="1377"/>
    <n v="1689"/>
    <n v="1897"/>
    <n v="2051"/>
    <n v="2071"/>
    <x v="5"/>
    <x v="4"/>
  </r>
  <r>
    <s v="SEDS.KSRCB.DC.A"/>
    <m/>
    <s v="Billion Btu"/>
    <m/>
    <s v="EIA, U.S. Energy Information Administration"/>
    <s v="value"/>
    <n v="0"/>
    <x v="203"/>
    <n v="0"/>
    <n v="0"/>
    <n v="0"/>
    <n v="0"/>
    <n v="0"/>
    <n v="0"/>
    <n v="0"/>
    <n v="0"/>
    <n v="0"/>
    <n v="0"/>
    <n v="0"/>
    <n v="0"/>
    <n v="0"/>
    <n v="0"/>
    <n v="0"/>
    <n v="0"/>
    <n v="0"/>
    <n v="0"/>
    <n v="0"/>
    <n v="0"/>
    <n v="0"/>
    <n v="1"/>
    <n v="17"/>
    <n v="30"/>
    <n v="31"/>
    <n v="33"/>
    <n v="35"/>
    <n v="36"/>
    <n v="25"/>
    <n v="28"/>
    <n v="20"/>
    <n v="23"/>
    <n v="19"/>
    <n v="62"/>
    <n v="48"/>
    <n v="61"/>
    <n v="63"/>
    <n v="58"/>
    <n v="1"/>
    <n v="1"/>
    <n v="23"/>
    <n v="11"/>
    <n v="28"/>
    <n v="11"/>
    <n v="17"/>
    <n v="20"/>
    <n v="25"/>
    <n v="41"/>
    <n v="48"/>
    <n v="85"/>
    <n v="88"/>
    <n v="252"/>
    <n v="116"/>
    <x v="5"/>
    <x v="4"/>
  </r>
  <r>
    <s v="SEDS.KSRCB.FL.A"/>
    <m/>
    <s v="Billion Btu"/>
    <m/>
    <s v="EIA, U.S. Energy Information Administration"/>
    <s v="value"/>
    <n v="27"/>
    <x v="208"/>
    <n v="17"/>
    <n v="19"/>
    <n v="17"/>
    <n v="18"/>
    <n v="19"/>
    <n v="10"/>
    <n v="33"/>
    <n v="19"/>
    <n v="43"/>
    <n v="19"/>
    <n v="21"/>
    <n v="62"/>
    <n v="174"/>
    <n v="100"/>
    <n v="80"/>
    <n v="113"/>
    <n v="306"/>
    <n v="464"/>
    <n v="536"/>
    <n v="547"/>
    <n v="360"/>
    <n v="517"/>
    <n v="562"/>
    <n v="913"/>
    <n v="949"/>
    <n v="1145"/>
    <n v="1494"/>
    <n v="1194"/>
    <n v="706"/>
    <n v="1236"/>
    <n v="1553"/>
    <n v="1107"/>
    <n v="873"/>
    <n v="2160"/>
    <n v="3709"/>
    <n v="3575"/>
    <n v="3152"/>
    <n v="4897"/>
    <n v="4550"/>
    <n v="1754"/>
    <n v="1287"/>
    <n v="3255"/>
    <n v="4389"/>
    <n v="5523"/>
    <n v="5544"/>
    <n v="5935"/>
    <n v="6778"/>
    <n v="4103"/>
    <n v="5151"/>
    <n v="8196"/>
    <n v="9761"/>
    <n v="13438"/>
    <n v="13687"/>
    <x v="5"/>
    <x v="4"/>
  </r>
  <r>
    <s v="SEDS.KSRCB.GA.A"/>
    <m/>
    <s v="Billion Btu"/>
    <m/>
    <s v="EIA, U.S. Energy Information Administration"/>
    <s v="value"/>
    <n v="60"/>
    <x v="209"/>
    <n v="45"/>
    <n v="49"/>
    <n v="23"/>
    <n v="59"/>
    <n v="93"/>
    <n v="21"/>
    <n v="41"/>
    <n v="34"/>
    <n v="57"/>
    <n v="27"/>
    <n v="29"/>
    <n v="98"/>
    <n v="198"/>
    <n v="190"/>
    <n v="95"/>
    <n v="222"/>
    <n v="356"/>
    <n v="384"/>
    <n v="527"/>
    <n v="377"/>
    <n v="458"/>
    <n v="1027"/>
    <n v="1122"/>
    <n v="1365"/>
    <n v="972"/>
    <n v="767"/>
    <n v="816"/>
    <n v="713"/>
    <n v="454"/>
    <n v="773"/>
    <n v="617"/>
    <n v="642"/>
    <n v="630"/>
    <n v="1004"/>
    <n v="1166"/>
    <n v="736"/>
    <n v="1149"/>
    <n v="1459"/>
    <n v="1124"/>
    <n v="583"/>
    <n v="352"/>
    <n v="193"/>
    <n v="516"/>
    <n v="437"/>
    <n v="268"/>
    <n v="384"/>
    <n v="191"/>
    <n v="194"/>
    <n v="272"/>
    <n v="433"/>
    <n v="548"/>
    <n v="848"/>
    <n v="687"/>
    <x v="5"/>
    <x v="4"/>
  </r>
  <r>
    <s v="SEDS.KSRCB.HI.A"/>
    <m/>
    <s v="Billion Btu"/>
    <m/>
    <s v="EIA, U.S. Energy Information Administration"/>
    <s v="value"/>
    <n v="0"/>
    <x v="203"/>
    <n v="0"/>
    <n v="0"/>
    <n v="0"/>
    <n v="0"/>
    <n v="0"/>
    <n v="0"/>
    <n v="0"/>
    <n v="0"/>
    <n v="0"/>
    <n v="0"/>
    <n v="0"/>
    <n v="0"/>
    <n v="0"/>
    <n v="0"/>
    <n v="0"/>
    <n v="0"/>
    <n v="0"/>
    <n v="0"/>
    <n v="0"/>
    <n v="0"/>
    <n v="0"/>
    <n v="0"/>
    <n v="0"/>
    <n v="0"/>
    <n v="0"/>
    <n v="0"/>
    <n v="0"/>
    <n v="0"/>
    <n v="0"/>
    <n v="0"/>
    <n v="0"/>
    <n v="0"/>
    <n v="0"/>
    <n v="0"/>
    <n v="0"/>
    <n v="0"/>
    <n v="0"/>
    <n v="0"/>
    <n v="0"/>
    <n v="0"/>
    <n v="0"/>
    <n v="0"/>
    <n v="0"/>
    <n v="0"/>
    <n v="0"/>
    <n v="0"/>
    <n v="0"/>
    <n v="0"/>
    <n v="0"/>
    <n v="0"/>
    <n v="0"/>
    <n v="0"/>
    <n v="0"/>
    <x v="1"/>
    <x v="4"/>
  </r>
  <r>
    <s v="SEDS.KSRCB.ID.A"/>
    <m/>
    <s v="Billion Btu"/>
    <m/>
    <s v="EIA, U.S. Energy Information Administration"/>
    <s v="value"/>
    <n v="5"/>
    <x v="132"/>
    <n v="3"/>
    <n v="4"/>
    <n v="4"/>
    <n v="12"/>
    <n v="3"/>
    <n v="1"/>
    <n v="1"/>
    <n v="1"/>
    <n v="1"/>
    <n v="2"/>
    <n v="3"/>
    <n v="6"/>
    <n v="9"/>
    <n v="10"/>
    <n v="7"/>
    <n v="12"/>
    <n v="18"/>
    <n v="31"/>
    <n v="37"/>
    <n v="21"/>
    <n v="15"/>
    <n v="29"/>
    <n v="56"/>
    <n v="35"/>
    <n v="78"/>
    <n v="21"/>
    <n v="71"/>
    <n v="85"/>
    <n v="13"/>
    <n v="9"/>
    <n v="9"/>
    <n v="9"/>
    <n v="29"/>
    <n v="13"/>
    <n v="41"/>
    <n v="38"/>
    <n v="28"/>
    <n v="9"/>
    <n v="10"/>
    <n v="18"/>
    <n v="0"/>
    <n v="0"/>
    <n v="0"/>
    <n v="0"/>
    <n v="0"/>
    <n v="0"/>
    <n v="0"/>
    <n v="0"/>
    <n v="0"/>
    <n v="0"/>
    <n v="0"/>
    <n v="0"/>
    <n v="0"/>
    <x v="2"/>
    <x v="4"/>
  </r>
  <r>
    <s v="SEDS.KSRCB.IL.A"/>
    <m/>
    <s v="Billion Btu"/>
    <m/>
    <s v="EIA, U.S. Energy Information Administration"/>
    <s v="value"/>
    <n v="74"/>
    <x v="210"/>
    <n v="61"/>
    <n v="65"/>
    <n v="51"/>
    <n v="81"/>
    <n v="47"/>
    <n v="63"/>
    <n v="100"/>
    <n v="63"/>
    <n v="94"/>
    <n v="57"/>
    <n v="40"/>
    <n v="136"/>
    <n v="193"/>
    <n v="179"/>
    <n v="134"/>
    <n v="295"/>
    <n v="383"/>
    <n v="663"/>
    <n v="568"/>
    <n v="601"/>
    <n v="808"/>
    <n v="680"/>
    <n v="689"/>
    <n v="2950"/>
    <n v="682"/>
    <n v="618"/>
    <n v="543"/>
    <n v="475"/>
    <n v="409"/>
    <n v="457"/>
    <n v="343"/>
    <n v="661"/>
    <n v="574"/>
    <n v="1177"/>
    <n v="1229"/>
    <n v="848"/>
    <n v="1147"/>
    <n v="3220"/>
    <n v="1500"/>
    <n v="1036"/>
    <n v="1900"/>
    <n v="845"/>
    <n v="913"/>
    <n v="2376"/>
    <n v="4194"/>
    <n v="2630"/>
    <n v="3238"/>
    <n v="6945"/>
    <n v="8046"/>
    <n v="10256"/>
    <n v="9728"/>
    <n v="6886"/>
    <n v="7574"/>
    <x v="6"/>
    <x v="4"/>
  </r>
  <r>
    <s v="SEDS.KSRCB.IN.A"/>
    <m/>
    <s v="Billion Btu"/>
    <m/>
    <s v="EIA, U.S. Energy Information Administration"/>
    <s v="value"/>
    <n v="164"/>
    <x v="211"/>
    <n v="132"/>
    <n v="142"/>
    <n v="126"/>
    <n v="147"/>
    <n v="103"/>
    <n v="112"/>
    <n v="239"/>
    <n v="162"/>
    <n v="234"/>
    <n v="131"/>
    <n v="104"/>
    <n v="363"/>
    <n v="596"/>
    <n v="733"/>
    <n v="400"/>
    <n v="732"/>
    <n v="985"/>
    <n v="1488"/>
    <n v="1454"/>
    <n v="1169"/>
    <n v="1609"/>
    <n v="2028"/>
    <n v="2038"/>
    <n v="7532"/>
    <n v="1702"/>
    <n v="1716"/>
    <n v="1633"/>
    <n v="1217"/>
    <n v="1560"/>
    <n v="1437"/>
    <n v="1052"/>
    <n v="1791"/>
    <n v="1578"/>
    <n v="3016"/>
    <n v="2941"/>
    <n v="2288"/>
    <n v="2229"/>
    <n v="2639"/>
    <n v="2459"/>
    <n v="2303"/>
    <n v="1945"/>
    <n v="3045"/>
    <n v="2790"/>
    <n v="3033"/>
    <n v="6611"/>
    <n v="5977"/>
    <n v="6368"/>
    <n v="4064"/>
    <n v="5109"/>
    <n v="7488"/>
    <n v="10929"/>
    <n v="10204"/>
    <n v="10415"/>
    <x v="6"/>
    <x v="4"/>
  </r>
  <r>
    <s v="SEDS.KSRCB.IA.A"/>
    <m/>
    <s v="Billion Btu"/>
    <m/>
    <s v="EIA, U.S. Energy Information Administration"/>
    <s v="value"/>
    <n v="24"/>
    <x v="159"/>
    <n v="20"/>
    <n v="21"/>
    <n v="50"/>
    <n v="27"/>
    <n v="14"/>
    <n v="27"/>
    <n v="32"/>
    <n v="15"/>
    <n v="22"/>
    <n v="11"/>
    <n v="10"/>
    <n v="62"/>
    <n v="84"/>
    <n v="82"/>
    <n v="35"/>
    <n v="56"/>
    <n v="86"/>
    <n v="125"/>
    <n v="156"/>
    <n v="112"/>
    <n v="126"/>
    <n v="208"/>
    <n v="148"/>
    <n v="134"/>
    <n v="143"/>
    <n v="160"/>
    <n v="168"/>
    <n v="139"/>
    <n v="107"/>
    <n v="187"/>
    <n v="114"/>
    <n v="191"/>
    <n v="137"/>
    <n v="235"/>
    <n v="442"/>
    <n v="326"/>
    <n v="423"/>
    <n v="654"/>
    <n v="610"/>
    <n v="306"/>
    <n v="1696"/>
    <n v="1332"/>
    <n v="266"/>
    <n v="1389"/>
    <n v="763"/>
    <n v="762"/>
    <n v="701"/>
    <n v="782"/>
    <n v="1209"/>
    <n v="2092"/>
    <n v="1950"/>
    <n v="1400"/>
    <n v="1841"/>
    <x v="7"/>
    <x v="4"/>
  </r>
  <r>
    <s v="SEDS.KSRCB.KS.A"/>
    <m/>
    <s v="Billion Btu"/>
    <m/>
    <s v="EIA, U.S. Energy Information Administration"/>
    <s v="value"/>
    <n v="13"/>
    <x v="202"/>
    <n v="10"/>
    <n v="11"/>
    <n v="2"/>
    <n v="3"/>
    <n v="3"/>
    <n v="1"/>
    <n v="53"/>
    <n v="2"/>
    <n v="5"/>
    <n v="2"/>
    <n v="2"/>
    <n v="6"/>
    <n v="14"/>
    <n v="15"/>
    <n v="8"/>
    <n v="13"/>
    <n v="26"/>
    <n v="54"/>
    <n v="59"/>
    <n v="62"/>
    <n v="54"/>
    <n v="81"/>
    <n v="112"/>
    <n v="1962"/>
    <n v="101"/>
    <n v="66"/>
    <n v="109"/>
    <n v="72"/>
    <n v="43"/>
    <n v="111"/>
    <n v="75"/>
    <n v="56"/>
    <n v="63"/>
    <n v="101"/>
    <n v="114"/>
    <n v="105"/>
    <n v="104"/>
    <n v="153"/>
    <n v="189"/>
    <n v="167"/>
    <n v="102"/>
    <n v="57"/>
    <n v="28"/>
    <n v="1865"/>
    <n v="674"/>
    <n v="1234"/>
    <n v="912"/>
    <n v="338"/>
    <n v="361"/>
    <n v="435"/>
    <n v="430"/>
    <n v="361"/>
    <n v="657"/>
    <x v="7"/>
    <x v="4"/>
  </r>
  <r>
    <s v="SEDS.KSRCB.KY.A"/>
    <m/>
    <s v="Billion Btu"/>
    <m/>
    <s v="EIA, U.S. Energy Information Administration"/>
    <s v="value"/>
    <n v="145"/>
    <x v="212"/>
    <n v="116"/>
    <n v="128"/>
    <n v="132"/>
    <n v="148"/>
    <n v="101"/>
    <n v="86"/>
    <n v="171"/>
    <n v="150"/>
    <n v="252"/>
    <n v="117"/>
    <n v="114"/>
    <n v="531"/>
    <n v="630"/>
    <n v="645"/>
    <n v="339"/>
    <n v="565"/>
    <n v="906"/>
    <n v="1422"/>
    <n v="1173"/>
    <n v="1034"/>
    <n v="961"/>
    <n v="1537"/>
    <n v="1791"/>
    <n v="4899"/>
    <n v="3465"/>
    <n v="2753"/>
    <n v="2485"/>
    <n v="2353"/>
    <n v="2213"/>
    <n v="2246"/>
    <n v="2071"/>
    <n v="2142"/>
    <n v="1822"/>
    <n v="3306"/>
    <n v="3656"/>
    <n v="2526"/>
    <n v="3808"/>
    <n v="4725"/>
    <n v="3903"/>
    <n v="5166"/>
    <n v="2988"/>
    <n v="2688"/>
    <n v="9928"/>
    <n v="11765"/>
    <n v="4159"/>
    <n v="4516"/>
    <n v="4740"/>
    <n v="6084"/>
    <n v="7253"/>
    <n v="7451"/>
    <n v="7863"/>
    <n v="10685"/>
    <n v="11778"/>
    <x v="0"/>
    <x v="4"/>
  </r>
  <r>
    <s v="SEDS.KSRCB.LA.A"/>
    <m/>
    <s v="Billion Btu"/>
    <m/>
    <s v="EIA, U.S. Energy Information Administration"/>
    <s v="value"/>
    <n v="3"/>
    <x v="213"/>
    <n v="2"/>
    <n v="2"/>
    <n v="1"/>
    <n v="2"/>
    <n v="4"/>
    <n v="2"/>
    <n v="1"/>
    <n v="2"/>
    <n v="2"/>
    <n v="2"/>
    <n v="1"/>
    <n v="5"/>
    <n v="12"/>
    <n v="12"/>
    <n v="15"/>
    <n v="34"/>
    <n v="47"/>
    <n v="43"/>
    <n v="55"/>
    <n v="54"/>
    <n v="74"/>
    <n v="151"/>
    <n v="147"/>
    <n v="354"/>
    <n v="390"/>
    <n v="522"/>
    <n v="95"/>
    <n v="51"/>
    <n v="29"/>
    <n v="42"/>
    <n v="53"/>
    <n v="77"/>
    <n v="73"/>
    <n v="183"/>
    <n v="65"/>
    <n v="55"/>
    <n v="89"/>
    <n v="101"/>
    <n v="88"/>
    <n v="520"/>
    <n v="431"/>
    <n v="159"/>
    <n v="0"/>
    <n v="176"/>
    <n v="173"/>
    <n v="155"/>
    <n v="87"/>
    <n v="119"/>
    <n v="139"/>
    <n v="173"/>
    <n v="63"/>
    <n v="59"/>
    <n v="113"/>
    <x v="3"/>
    <x v="4"/>
  </r>
  <r>
    <s v="SEDS.KSRCB.ME.A"/>
    <m/>
    <s v="Billion Btu"/>
    <m/>
    <s v="EIA, U.S. Energy Information Administration"/>
    <s v="value"/>
    <n v="1549"/>
    <x v="214"/>
    <n v="1079"/>
    <n v="1222"/>
    <n v="1525"/>
    <n v="1443"/>
    <n v="1077"/>
    <n v="1275"/>
    <n v="1899"/>
    <n v="1331"/>
    <n v="1415"/>
    <n v="905"/>
    <n v="850"/>
    <n v="2111"/>
    <n v="2978"/>
    <n v="3071"/>
    <n v="2384"/>
    <n v="5427"/>
    <n v="7887"/>
    <n v="9699"/>
    <n v="9868"/>
    <n v="7892"/>
    <n v="5680"/>
    <n v="9494"/>
    <n v="9530"/>
    <n v="8725"/>
    <n v="10661"/>
    <n v="7425"/>
    <n v="7769"/>
    <n v="6173"/>
    <n v="4299"/>
    <n v="4199"/>
    <n v="2685"/>
    <n v="3360"/>
    <n v="3190"/>
    <n v="4557"/>
    <n v="4449"/>
    <n v="3575"/>
    <n v="3541"/>
    <n v="5157"/>
    <n v="5040"/>
    <n v="1511"/>
    <n v="1542"/>
    <n v="1321"/>
    <n v="2296"/>
    <n v="3067"/>
    <n v="3926"/>
    <n v="5396"/>
    <n v="6889"/>
    <n v="5286"/>
    <n v="5820"/>
    <n v="6882"/>
    <n v="9405"/>
    <n v="9448"/>
    <n v="9352"/>
    <x v="4"/>
    <x v="4"/>
  </r>
  <r>
    <s v="SEDS.KSRCB.MD.A"/>
    <m/>
    <s v="Billion Btu"/>
    <m/>
    <s v="EIA, U.S. Energy Information Administration"/>
    <s v="value"/>
    <n v="211"/>
    <x v="215"/>
    <n v="159"/>
    <n v="173"/>
    <n v="168"/>
    <n v="146"/>
    <n v="131"/>
    <n v="149"/>
    <n v="265"/>
    <n v="253"/>
    <n v="339"/>
    <n v="179"/>
    <n v="165"/>
    <n v="436"/>
    <n v="829"/>
    <n v="660"/>
    <n v="519"/>
    <n v="1276"/>
    <n v="2477"/>
    <n v="3499"/>
    <n v="3119"/>
    <n v="2292"/>
    <n v="1728"/>
    <n v="2668"/>
    <n v="2865"/>
    <n v="2968"/>
    <n v="4081"/>
    <n v="3387"/>
    <n v="3365"/>
    <n v="3031"/>
    <n v="2227"/>
    <n v="2886"/>
    <n v="1793"/>
    <n v="2246"/>
    <n v="2181"/>
    <n v="4609"/>
    <n v="7464"/>
    <n v="6439"/>
    <n v="4696"/>
    <n v="6313"/>
    <n v="6723"/>
    <n v="3110"/>
    <n v="3765"/>
    <n v="3481"/>
    <n v="4706"/>
    <n v="6135"/>
    <n v="2869"/>
    <n v="3506"/>
    <n v="5351"/>
    <n v="5748"/>
    <n v="5706"/>
    <n v="5581"/>
    <n v="9362"/>
    <n v="13732"/>
    <n v="12281"/>
    <x v="5"/>
    <x v="4"/>
  </r>
  <r>
    <s v="SEDS.KSRCB.MA.A"/>
    <m/>
    <s v="Billion Btu"/>
    <m/>
    <s v="EIA, U.S. Energy Information Administration"/>
    <s v="value"/>
    <n v="271"/>
    <x v="216"/>
    <n v="186"/>
    <n v="213"/>
    <n v="277"/>
    <n v="241"/>
    <n v="200"/>
    <n v="206"/>
    <n v="296"/>
    <n v="251"/>
    <n v="297"/>
    <n v="170"/>
    <n v="165"/>
    <n v="349"/>
    <n v="569"/>
    <n v="563"/>
    <n v="356"/>
    <n v="916"/>
    <n v="1350"/>
    <n v="1696"/>
    <n v="1584"/>
    <n v="1382"/>
    <n v="721"/>
    <n v="1116"/>
    <n v="1081"/>
    <n v="1013"/>
    <n v="1115"/>
    <n v="1075"/>
    <n v="840"/>
    <n v="737"/>
    <n v="1238"/>
    <n v="1417"/>
    <n v="1471"/>
    <n v="855"/>
    <n v="923"/>
    <n v="1532"/>
    <n v="1698"/>
    <n v="3005"/>
    <n v="2838"/>
    <n v="3272"/>
    <n v="3878"/>
    <n v="931"/>
    <n v="2892"/>
    <n v="1026"/>
    <n v="1831"/>
    <n v="2455"/>
    <n v="2587"/>
    <n v="3810"/>
    <n v="3652"/>
    <n v="3350"/>
    <n v="3609"/>
    <n v="5901"/>
    <n v="8575"/>
    <n v="8092"/>
    <n v="8133"/>
    <x v="4"/>
    <x v="4"/>
  </r>
  <r>
    <s v="SEDS.KSRCB.MI.A"/>
    <m/>
    <s v="Billion Btu"/>
    <m/>
    <s v="EIA, U.S. Energy Information Administration"/>
    <s v="value"/>
    <n v="120"/>
    <x v="217"/>
    <n v="95"/>
    <n v="102"/>
    <n v="106"/>
    <n v="109"/>
    <n v="67"/>
    <n v="68"/>
    <n v="164"/>
    <n v="162"/>
    <n v="199"/>
    <n v="128"/>
    <n v="87"/>
    <n v="264"/>
    <n v="361"/>
    <n v="403"/>
    <n v="278"/>
    <n v="541"/>
    <n v="866"/>
    <n v="1242"/>
    <n v="1255"/>
    <n v="1498"/>
    <n v="910"/>
    <n v="1261"/>
    <n v="2019"/>
    <n v="3436"/>
    <n v="1544"/>
    <n v="1442"/>
    <n v="1302"/>
    <n v="1319"/>
    <n v="1826"/>
    <n v="2013"/>
    <n v="1160"/>
    <n v="1582"/>
    <n v="1232"/>
    <n v="2221"/>
    <n v="2266"/>
    <n v="1843"/>
    <n v="1962"/>
    <n v="2411"/>
    <n v="2099"/>
    <n v="2493"/>
    <n v="3170"/>
    <n v="1168"/>
    <n v="471"/>
    <n v="805"/>
    <n v="1413"/>
    <n v="1546"/>
    <n v="1773"/>
    <n v="1715"/>
    <n v="2006"/>
    <n v="2389"/>
    <n v="3241"/>
    <n v="3244"/>
    <n v="3092"/>
    <x v="6"/>
    <x v="4"/>
  </r>
  <r>
    <s v="SEDS.KSRCB.MN.A"/>
    <m/>
    <s v="Billion Btu"/>
    <m/>
    <s v="EIA, U.S. Energy Information Administration"/>
    <s v="value"/>
    <n v="66"/>
    <x v="218"/>
    <n v="55"/>
    <n v="55"/>
    <n v="79"/>
    <n v="80"/>
    <n v="53"/>
    <n v="51"/>
    <n v="73"/>
    <n v="48"/>
    <n v="70"/>
    <n v="51"/>
    <n v="31"/>
    <n v="73"/>
    <n v="113"/>
    <n v="102"/>
    <n v="45"/>
    <n v="63"/>
    <n v="103"/>
    <n v="156"/>
    <n v="157"/>
    <n v="103"/>
    <n v="92"/>
    <n v="1065"/>
    <n v="186"/>
    <n v="181"/>
    <n v="412"/>
    <n v="293"/>
    <n v="345"/>
    <n v="283"/>
    <n v="256"/>
    <n v="201"/>
    <n v="217"/>
    <n v="230"/>
    <n v="173"/>
    <n v="1529"/>
    <n v="652"/>
    <n v="424"/>
    <n v="499"/>
    <n v="775"/>
    <n v="1007"/>
    <n v="517"/>
    <n v="1083"/>
    <n v="652"/>
    <n v="646"/>
    <n v="550"/>
    <n v="2234"/>
    <n v="3242"/>
    <n v="3738"/>
    <n v="3165"/>
    <n v="4076"/>
    <n v="3598"/>
    <n v="3901"/>
    <n v="5496"/>
    <n v="6775"/>
    <x v="7"/>
    <x v="4"/>
  </r>
  <r>
    <s v="SEDS.KSRCB.MS.A"/>
    <m/>
    <s v="Billion Btu"/>
    <m/>
    <s v="EIA, U.S. Energy Information Administration"/>
    <s v="value"/>
    <n v="11"/>
    <x v="219"/>
    <n v="9"/>
    <n v="10"/>
    <n v="8"/>
    <n v="8"/>
    <n v="8"/>
    <n v="5"/>
    <n v="17"/>
    <n v="11"/>
    <n v="28"/>
    <n v="16"/>
    <n v="14"/>
    <n v="33"/>
    <n v="65"/>
    <n v="75"/>
    <n v="23"/>
    <n v="73"/>
    <n v="81"/>
    <n v="98"/>
    <n v="87"/>
    <n v="65"/>
    <n v="52"/>
    <n v="179"/>
    <n v="199"/>
    <n v="118"/>
    <n v="137"/>
    <n v="122"/>
    <n v="127"/>
    <n v="114"/>
    <n v="114"/>
    <n v="140"/>
    <n v="81"/>
    <n v="128"/>
    <n v="68"/>
    <n v="128"/>
    <n v="158"/>
    <n v="157"/>
    <n v="214"/>
    <n v="151"/>
    <n v="107"/>
    <n v="635"/>
    <n v="289"/>
    <n v="164"/>
    <n v="249"/>
    <n v="57"/>
    <n v="1085"/>
    <n v="830"/>
    <n v="602"/>
    <n v="721"/>
    <n v="853"/>
    <n v="1085"/>
    <n v="403"/>
    <n v="341"/>
    <n v="427"/>
    <x v="0"/>
    <x v="4"/>
  </r>
  <r>
    <s v="SEDS.KSRCB.MO.A"/>
    <m/>
    <s v="Billion Btu"/>
    <m/>
    <s v="EIA, U.S. Energy Information Administration"/>
    <s v="value"/>
    <n v="40"/>
    <x v="220"/>
    <n v="33"/>
    <n v="35"/>
    <n v="36"/>
    <n v="39"/>
    <n v="28"/>
    <n v="25"/>
    <n v="62"/>
    <n v="34"/>
    <n v="43"/>
    <n v="26"/>
    <n v="22"/>
    <n v="74"/>
    <n v="179"/>
    <n v="142"/>
    <n v="128"/>
    <n v="307"/>
    <n v="377"/>
    <n v="449"/>
    <n v="496"/>
    <n v="408"/>
    <n v="289"/>
    <n v="443"/>
    <n v="390"/>
    <n v="310"/>
    <n v="280"/>
    <n v="254"/>
    <n v="320"/>
    <n v="183"/>
    <n v="136"/>
    <n v="212"/>
    <n v="117"/>
    <n v="210"/>
    <n v="163"/>
    <n v="389"/>
    <n v="330"/>
    <n v="302"/>
    <n v="327"/>
    <n v="538"/>
    <n v="463"/>
    <n v="391"/>
    <n v="697"/>
    <n v="431"/>
    <n v="323"/>
    <n v="255"/>
    <n v="169"/>
    <n v="207"/>
    <n v="243"/>
    <n v="161"/>
    <n v="201"/>
    <n v="238"/>
    <n v="239"/>
    <n v="441"/>
    <n v="391"/>
    <x v="7"/>
    <x v="4"/>
  </r>
  <r>
    <s v="SEDS.KSRCB.MT.A"/>
    <m/>
    <s v="Billion Btu"/>
    <m/>
    <s v="EIA, U.S. Energy Information Administration"/>
    <s v="value"/>
    <n v="1"/>
    <x v="221"/>
    <n v="1"/>
    <n v="1"/>
    <n v="33"/>
    <n v="0"/>
    <n v="0"/>
    <n v="0"/>
    <n v="5"/>
    <n v="0"/>
    <n v="4"/>
    <n v="1"/>
    <n v="0"/>
    <n v="4"/>
    <n v="6"/>
    <n v="1"/>
    <n v="15"/>
    <n v="5"/>
    <n v="5"/>
    <n v="5"/>
    <n v="7"/>
    <n v="22"/>
    <n v="3"/>
    <n v="3"/>
    <n v="1"/>
    <n v="8"/>
    <n v="14"/>
    <n v="10"/>
    <n v="4"/>
    <n v="3"/>
    <n v="32"/>
    <n v="39"/>
    <n v="1"/>
    <n v="5"/>
    <n v="6"/>
    <n v="6"/>
    <n v="8"/>
    <n v="8"/>
    <n v="77"/>
    <n v="52"/>
    <n v="38"/>
    <n v="82"/>
    <n v="0"/>
    <n v="0"/>
    <n v="0"/>
    <n v="0"/>
    <n v="0"/>
    <n v="0"/>
    <n v="0"/>
    <n v="0"/>
    <n v="0"/>
    <n v="0"/>
    <n v="0"/>
    <n v="0"/>
    <n v="0"/>
    <x v="2"/>
    <x v="4"/>
  </r>
  <r>
    <s v="SEDS.KSRCB.NE.A"/>
    <m/>
    <s v="Billion Btu"/>
    <m/>
    <s v="EIA, U.S. Energy Information Administration"/>
    <s v="value"/>
    <n v="4"/>
    <x v="222"/>
    <n v="3"/>
    <n v="3"/>
    <n v="2"/>
    <n v="4"/>
    <n v="3"/>
    <n v="2"/>
    <n v="6"/>
    <n v="3"/>
    <n v="7"/>
    <n v="3"/>
    <n v="3"/>
    <n v="3"/>
    <n v="18"/>
    <n v="15"/>
    <n v="13"/>
    <n v="35"/>
    <n v="14"/>
    <n v="38"/>
    <n v="31"/>
    <n v="25"/>
    <n v="17"/>
    <n v="59"/>
    <n v="45"/>
    <n v="36"/>
    <n v="54"/>
    <n v="40"/>
    <n v="21"/>
    <n v="21"/>
    <n v="30"/>
    <n v="60"/>
    <n v="58"/>
    <n v="31"/>
    <n v="24"/>
    <n v="46"/>
    <n v="91"/>
    <n v="74"/>
    <n v="105"/>
    <n v="227"/>
    <n v="314"/>
    <n v="262"/>
    <n v="164"/>
    <n v="164"/>
    <n v="57"/>
    <n v="147"/>
    <n v="1634"/>
    <n v="2132"/>
    <n v="2429"/>
    <n v="2107"/>
    <n v="2331"/>
    <n v="3040"/>
    <n v="3012"/>
    <n v="2554"/>
    <n v="2148"/>
    <x v="7"/>
    <x v="4"/>
  </r>
  <r>
    <s v="SEDS.KSRCB.NV.A"/>
    <m/>
    <s v="Billion Btu"/>
    <m/>
    <s v="EIA, U.S. Energy Information Administration"/>
    <s v="value"/>
    <n v="3"/>
    <x v="223"/>
    <n v="2"/>
    <n v="3"/>
    <n v="4"/>
    <n v="4"/>
    <n v="4"/>
    <n v="2"/>
    <n v="2"/>
    <n v="1"/>
    <n v="3"/>
    <n v="4"/>
    <n v="13"/>
    <n v="15"/>
    <n v="117"/>
    <n v="141"/>
    <n v="51"/>
    <n v="96"/>
    <n v="89"/>
    <n v="102"/>
    <n v="104"/>
    <n v="64"/>
    <n v="39"/>
    <n v="40"/>
    <n v="46"/>
    <n v="43"/>
    <n v="55"/>
    <n v="31"/>
    <n v="35"/>
    <n v="32"/>
    <n v="25"/>
    <n v="60"/>
    <n v="54"/>
    <n v="58"/>
    <n v="48"/>
    <n v="82"/>
    <n v="95"/>
    <n v="114"/>
    <n v="241"/>
    <n v="269"/>
    <n v="187"/>
    <n v="243"/>
    <n v="68"/>
    <n v="204"/>
    <n v="0"/>
    <n v="0"/>
    <n v="0"/>
    <n v="0"/>
    <n v="0"/>
    <n v="0"/>
    <n v="0"/>
    <n v="0"/>
    <n v="0"/>
    <n v="0"/>
    <n v="0"/>
    <x v="2"/>
    <x v="4"/>
  </r>
  <r>
    <s v="SEDS.KSRCB.NH.A"/>
    <m/>
    <s v="Billion Btu"/>
    <m/>
    <s v="EIA, U.S. Energy Information Administration"/>
    <s v="value"/>
    <n v="535"/>
    <x v="224"/>
    <n v="377"/>
    <n v="429"/>
    <n v="608"/>
    <n v="570"/>
    <n v="436"/>
    <n v="433"/>
    <n v="585"/>
    <n v="371"/>
    <n v="438"/>
    <n v="304"/>
    <n v="247"/>
    <n v="666"/>
    <n v="925"/>
    <n v="1047"/>
    <n v="794"/>
    <n v="1687"/>
    <n v="2463"/>
    <n v="3180"/>
    <n v="2966"/>
    <n v="2356"/>
    <n v="1484"/>
    <n v="2001"/>
    <n v="2226"/>
    <n v="2137"/>
    <n v="3516"/>
    <n v="2698"/>
    <n v="2226"/>
    <n v="1877"/>
    <n v="1601"/>
    <n v="1992"/>
    <n v="1418"/>
    <n v="1527"/>
    <n v="1324"/>
    <n v="2661"/>
    <n v="2481"/>
    <n v="2284"/>
    <n v="2003"/>
    <n v="4845"/>
    <n v="2966"/>
    <n v="1228"/>
    <n v="1327"/>
    <n v="1168"/>
    <n v="1826"/>
    <n v="1225"/>
    <n v="2061"/>
    <n v="2236"/>
    <n v="2651"/>
    <n v="2303"/>
    <n v="2499"/>
    <n v="2564"/>
    <n v="3565"/>
    <n v="3915"/>
    <n v="3997"/>
    <x v="4"/>
    <x v="4"/>
  </r>
  <r>
    <s v="SEDS.KSRCB.NJ.A"/>
    <m/>
    <s v="Billion Btu"/>
    <m/>
    <s v="EIA, U.S. Energy Information Administration"/>
    <s v="value"/>
    <n v="45"/>
    <x v="225"/>
    <n v="33"/>
    <n v="37"/>
    <n v="30"/>
    <n v="32"/>
    <n v="28"/>
    <n v="29"/>
    <n v="55"/>
    <n v="56"/>
    <n v="95"/>
    <n v="64"/>
    <n v="60"/>
    <n v="145"/>
    <n v="204"/>
    <n v="202"/>
    <n v="309"/>
    <n v="409"/>
    <n v="658"/>
    <n v="1043"/>
    <n v="880"/>
    <n v="784"/>
    <n v="808"/>
    <n v="2322"/>
    <n v="1693"/>
    <n v="1529"/>
    <n v="1747"/>
    <n v="1658"/>
    <n v="1608"/>
    <n v="1340"/>
    <n v="1651"/>
    <n v="1264"/>
    <n v="1547"/>
    <n v="1864"/>
    <n v="1673"/>
    <n v="3235"/>
    <n v="2674"/>
    <n v="2907"/>
    <n v="3652"/>
    <n v="5142"/>
    <n v="8333"/>
    <n v="1759"/>
    <n v="2002"/>
    <n v="1094"/>
    <n v="1486"/>
    <n v="1400"/>
    <n v="5364"/>
    <n v="5820"/>
    <n v="4008"/>
    <n v="2447"/>
    <n v="3416"/>
    <n v="4511"/>
    <n v="5431"/>
    <n v="4890"/>
    <n v="4359"/>
    <x v="8"/>
    <x v="4"/>
  </r>
  <r>
    <s v="SEDS.KSRCB.NM.A"/>
    <m/>
    <s v="Billion Btu"/>
    <m/>
    <s v="EIA, U.S. Energy Information Administration"/>
    <s v="value"/>
    <n v="0"/>
    <x v="113"/>
    <n v="0"/>
    <n v="0"/>
    <n v="1"/>
    <n v="0"/>
    <n v="0"/>
    <n v="0"/>
    <n v="0"/>
    <n v="0"/>
    <n v="1"/>
    <n v="0"/>
    <n v="0"/>
    <n v="2"/>
    <n v="3"/>
    <n v="5"/>
    <n v="6"/>
    <n v="15"/>
    <n v="23"/>
    <n v="26"/>
    <n v="30"/>
    <n v="21"/>
    <n v="15"/>
    <n v="27"/>
    <n v="32"/>
    <n v="128"/>
    <n v="33"/>
    <n v="30"/>
    <n v="37"/>
    <n v="32"/>
    <n v="19"/>
    <n v="23"/>
    <n v="26"/>
    <n v="35"/>
    <n v="24"/>
    <n v="57"/>
    <n v="65"/>
    <n v="123"/>
    <n v="118"/>
    <n v="231"/>
    <n v="268"/>
    <n v="1625"/>
    <n v="1009"/>
    <n v="482"/>
    <n v="748"/>
    <n v="238"/>
    <n v="213"/>
    <n v="223"/>
    <n v="174"/>
    <n v="151"/>
    <n v="163"/>
    <n v="327"/>
    <n v="142"/>
    <n v="116"/>
    <n v="166"/>
    <x v="2"/>
    <x v="4"/>
  </r>
  <r>
    <s v="SEDS.KSRCB.NY.A"/>
    <m/>
    <s v="Billion Btu"/>
    <m/>
    <s v="EIA, U.S. Energy Information Administration"/>
    <s v="value"/>
    <n v="3049"/>
    <x v="226"/>
    <n v="2243"/>
    <n v="2497"/>
    <n v="3126"/>
    <n v="3266"/>
    <n v="2132"/>
    <n v="2280"/>
    <n v="3415"/>
    <n v="2597"/>
    <n v="3808"/>
    <n v="2236"/>
    <n v="2072"/>
    <n v="4117"/>
    <n v="5663"/>
    <n v="5516"/>
    <n v="3745"/>
    <n v="7471"/>
    <n v="10225"/>
    <n v="12490"/>
    <n v="11711"/>
    <n v="9292"/>
    <n v="9312"/>
    <n v="13553"/>
    <n v="13292"/>
    <n v="13195"/>
    <n v="10583"/>
    <n v="9890"/>
    <n v="8221"/>
    <n v="7033"/>
    <n v="7913"/>
    <n v="8871"/>
    <n v="7101"/>
    <n v="11897"/>
    <n v="10008"/>
    <n v="15711"/>
    <n v="23606"/>
    <n v="18214"/>
    <n v="12525"/>
    <n v="18250"/>
    <n v="20157"/>
    <n v="8486"/>
    <n v="10411"/>
    <n v="8556"/>
    <n v="9769"/>
    <n v="11125"/>
    <n v="19805"/>
    <n v="22163"/>
    <n v="29065"/>
    <n v="21242"/>
    <n v="24102"/>
    <n v="27596"/>
    <n v="33911"/>
    <n v="32792"/>
    <n v="31643"/>
    <x v="8"/>
    <x v="4"/>
  </r>
  <r>
    <s v="SEDS.KSRCB.NC.A"/>
    <m/>
    <s v="Billion Btu"/>
    <m/>
    <s v="EIA, U.S. Energy Information Administration"/>
    <s v="value"/>
    <n v="998"/>
    <x v="227"/>
    <n v="748"/>
    <n v="831"/>
    <n v="862"/>
    <n v="846"/>
    <n v="708"/>
    <n v="675"/>
    <n v="1239"/>
    <n v="850"/>
    <n v="964"/>
    <n v="597"/>
    <n v="599"/>
    <n v="1531"/>
    <n v="3132"/>
    <n v="2176"/>
    <n v="2468"/>
    <n v="4815"/>
    <n v="6773"/>
    <n v="9952"/>
    <n v="10725"/>
    <n v="10129"/>
    <n v="6932"/>
    <n v="11462"/>
    <n v="11220"/>
    <n v="11255"/>
    <n v="16944"/>
    <n v="14762"/>
    <n v="14436"/>
    <n v="11894"/>
    <n v="7416"/>
    <n v="10704"/>
    <n v="10401"/>
    <n v="9489"/>
    <n v="7983"/>
    <n v="17079"/>
    <n v="23127"/>
    <n v="18198"/>
    <n v="18845"/>
    <n v="22643"/>
    <n v="23886"/>
    <n v="6882"/>
    <n v="11483"/>
    <n v="10994"/>
    <n v="15575"/>
    <n v="17611"/>
    <n v="25103"/>
    <n v="27917"/>
    <n v="30021"/>
    <n v="27791"/>
    <n v="30811"/>
    <n v="39148"/>
    <n v="46033"/>
    <n v="54087"/>
    <n v="56955"/>
    <x v="5"/>
    <x v="4"/>
  </r>
  <r>
    <s v="SEDS.KSRCB.ND.A"/>
    <m/>
    <s v="Billion Btu"/>
    <m/>
    <s v="EIA, U.S. Energy Information Administration"/>
    <s v="value"/>
    <n v="9"/>
    <x v="104"/>
    <n v="7"/>
    <n v="7"/>
    <n v="9"/>
    <n v="7"/>
    <n v="5"/>
    <n v="6"/>
    <n v="16"/>
    <n v="4"/>
    <n v="7"/>
    <n v="5"/>
    <n v="3"/>
    <n v="9"/>
    <n v="17"/>
    <n v="15"/>
    <n v="7"/>
    <n v="13"/>
    <n v="17"/>
    <n v="38"/>
    <n v="27"/>
    <n v="16"/>
    <n v="12"/>
    <n v="24"/>
    <n v="16"/>
    <n v="96"/>
    <n v="34"/>
    <n v="30"/>
    <n v="30"/>
    <n v="21"/>
    <n v="32"/>
    <n v="44"/>
    <n v="35"/>
    <n v="42"/>
    <n v="28"/>
    <n v="56"/>
    <n v="44"/>
    <n v="32"/>
    <n v="43"/>
    <n v="77"/>
    <n v="81"/>
    <n v="105"/>
    <n v="125"/>
    <n v="79"/>
    <n v="28"/>
    <n v="0"/>
    <n v="96"/>
    <n v="135"/>
    <n v="151"/>
    <n v="121"/>
    <n v="130"/>
    <n v="516"/>
    <n v="788"/>
    <n v="1043"/>
    <n v="1077"/>
    <x v="7"/>
    <x v="4"/>
  </r>
  <r>
    <s v="SEDS.KSRCB.OH.A"/>
    <m/>
    <s v="Billion Btu"/>
    <m/>
    <s v="EIA, U.S. Energy Information Administration"/>
    <s v="value"/>
    <n v="334"/>
    <x v="228"/>
    <n v="267"/>
    <n v="288"/>
    <n v="348"/>
    <n v="284"/>
    <n v="269"/>
    <n v="248"/>
    <n v="421"/>
    <n v="334"/>
    <n v="536"/>
    <n v="249"/>
    <n v="256"/>
    <n v="671"/>
    <n v="975"/>
    <n v="1177"/>
    <n v="686"/>
    <n v="1378"/>
    <n v="2065"/>
    <n v="2504"/>
    <n v="2747"/>
    <n v="2093"/>
    <n v="1864"/>
    <n v="2505"/>
    <n v="2377"/>
    <n v="7341"/>
    <n v="4391"/>
    <n v="4388"/>
    <n v="4641"/>
    <n v="4243"/>
    <n v="4021"/>
    <n v="4754"/>
    <n v="4128"/>
    <n v="3836"/>
    <n v="3541"/>
    <n v="4953"/>
    <n v="7136"/>
    <n v="6077"/>
    <n v="6694"/>
    <n v="5334"/>
    <n v="5596"/>
    <n v="4973"/>
    <n v="5172"/>
    <n v="5761"/>
    <n v="5761"/>
    <n v="9174"/>
    <n v="14953"/>
    <n v="16715"/>
    <n v="16466"/>
    <n v="11680"/>
    <n v="12681"/>
    <n v="13883"/>
    <n v="13973"/>
    <n v="15858"/>
    <n v="16891"/>
    <x v="6"/>
    <x v="4"/>
  </r>
  <r>
    <s v="SEDS.KSRCB.OK.A"/>
    <m/>
    <s v="Billion Btu"/>
    <m/>
    <s v="EIA, U.S. Energy Information Administration"/>
    <s v="value"/>
    <n v="4"/>
    <x v="223"/>
    <n v="3"/>
    <n v="3"/>
    <n v="4"/>
    <n v="2"/>
    <n v="2"/>
    <n v="8"/>
    <n v="3"/>
    <n v="3"/>
    <n v="9"/>
    <n v="6"/>
    <n v="5"/>
    <n v="18"/>
    <n v="27"/>
    <n v="25"/>
    <n v="16"/>
    <n v="46"/>
    <n v="49"/>
    <n v="32"/>
    <n v="95"/>
    <n v="80"/>
    <n v="87"/>
    <n v="37"/>
    <n v="334"/>
    <n v="51"/>
    <n v="71"/>
    <n v="79"/>
    <n v="114"/>
    <n v="21"/>
    <n v="29"/>
    <n v="40"/>
    <n v="61"/>
    <n v="56"/>
    <n v="57"/>
    <n v="110"/>
    <n v="141"/>
    <n v="124"/>
    <n v="51"/>
    <n v="173"/>
    <n v="113"/>
    <n v="72"/>
    <n v="79"/>
    <n v="85"/>
    <n v="119"/>
    <n v="34"/>
    <n v="101"/>
    <n v="79"/>
    <n v="71"/>
    <n v="134"/>
    <n v="184"/>
    <n v="230"/>
    <n v="219"/>
    <n v="230"/>
    <n v="293"/>
    <x v="3"/>
    <x v="4"/>
  </r>
  <r>
    <s v="SEDS.KSRCB.OR.A"/>
    <m/>
    <s v="Billion Btu"/>
    <m/>
    <s v="EIA, U.S. Energy Information Administration"/>
    <s v="value"/>
    <n v="194"/>
    <x v="229"/>
    <n v="134"/>
    <n v="152"/>
    <n v="166"/>
    <n v="150"/>
    <n v="119"/>
    <n v="145"/>
    <n v="240"/>
    <n v="125"/>
    <n v="155"/>
    <n v="134"/>
    <n v="175"/>
    <n v="355"/>
    <n v="340"/>
    <n v="344"/>
    <n v="60"/>
    <n v="44"/>
    <n v="292"/>
    <n v="430"/>
    <n v="529"/>
    <n v="428"/>
    <n v="621"/>
    <n v="979"/>
    <n v="1053"/>
    <n v="462"/>
    <n v="374"/>
    <n v="194"/>
    <n v="229"/>
    <n v="145"/>
    <n v="283"/>
    <n v="104"/>
    <n v="97"/>
    <n v="76"/>
    <n v="76"/>
    <n v="217"/>
    <n v="54"/>
    <n v="57"/>
    <n v="122"/>
    <n v="231"/>
    <n v="126"/>
    <n v="156"/>
    <n v="340"/>
    <n v="403"/>
    <n v="210"/>
    <n v="357"/>
    <n v="809"/>
    <n v="389"/>
    <n v="226"/>
    <n v="272"/>
    <n v="271"/>
    <n v="43"/>
    <n v="109"/>
    <n v="186"/>
    <n v="366"/>
    <x v="1"/>
    <x v="4"/>
  </r>
  <r>
    <s v="SEDS.KSRCB.PA.A"/>
    <m/>
    <s v="Billion Btu"/>
    <m/>
    <s v="EIA, U.S. Energy Information Administration"/>
    <s v="value"/>
    <n v="1300"/>
    <x v="230"/>
    <n v="981"/>
    <n v="1060"/>
    <n v="1000"/>
    <n v="1056"/>
    <n v="930"/>
    <n v="921"/>
    <n v="1513"/>
    <n v="1350"/>
    <n v="2030"/>
    <n v="1152"/>
    <n v="1076"/>
    <n v="2572"/>
    <n v="4211"/>
    <n v="3887"/>
    <n v="2791"/>
    <n v="5360"/>
    <n v="8050"/>
    <n v="10330"/>
    <n v="11003"/>
    <n v="9053"/>
    <n v="11254"/>
    <n v="16351"/>
    <n v="15822"/>
    <n v="14276"/>
    <n v="16478"/>
    <n v="14406"/>
    <n v="13671"/>
    <n v="11702"/>
    <n v="8447"/>
    <n v="9384"/>
    <n v="8985"/>
    <n v="8548"/>
    <n v="7810"/>
    <n v="14366"/>
    <n v="16555"/>
    <n v="12188"/>
    <n v="16856"/>
    <n v="16177"/>
    <n v="19918"/>
    <n v="7143"/>
    <n v="12441"/>
    <n v="11295"/>
    <n v="13393"/>
    <n v="11567"/>
    <n v="9416"/>
    <n v="10412"/>
    <n v="12316"/>
    <n v="11473"/>
    <n v="14331"/>
    <n v="18328"/>
    <n v="24291"/>
    <n v="20694"/>
    <n v="19097"/>
    <x v="8"/>
    <x v="4"/>
  </r>
  <r>
    <s v="SEDS.KSRCB.RI.A"/>
    <m/>
    <s v="Billion Btu"/>
    <m/>
    <s v="EIA, U.S. Energy Information Administration"/>
    <s v="value"/>
    <n v="26"/>
    <x v="231"/>
    <n v="18"/>
    <n v="20"/>
    <n v="12"/>
    <n v="19"/>
    <n v="19"/>
    <n v="16"/>
    <n v="29"/>
    <n v="29"/>
    <n v="48"/>
    <n v="37"/>
    <n v="35"/>
    <n v="74"/>
    <n v="101"/>
    <n v="135"/>
    <n v="60"/>
    <n v="91"/>
    <n v="224"/>
    <n v="333"/>
    <n v="282"/>
    <n v="263"/>
    <n v="192"/>
    <n v="390"/>
    <n v="366"/>
    <n v="279"/>
    <n v="234"/>
    <n v="194"/>
    <n v="171"/>
    <n v="152"/>
    <n v="217"/>
    <n v="224"/>
    <n v="207"/>
    <n v="201"/>
    <n v="215"/>
    <n v="324"/>
    <n v="543"/>
    <n v="576"/>
    <n v="918"/>
    <n v="741"/>
    <n v="672"/>
    <n v="325"/>
    <n v="697"/>
    <n v="266"/>
    <n v="306"/>
    <n v="261"/>
    <n v="376"/>
    <n v="433"/>
    <n v="665"/>
    <n v="492"/>
    <n v="707"/>
    <n v="1008"/>
    <n v="1730"/>
    <n v="1861"/>
    <n v="1901"/>
    <x v="4"/>
    <x v="4"/>
  </r>
  <r>
    <s v="SEDS.KSRCB.SC.A"/>
    <m/>
    <s v="Billion Btu"/>
    <m/>
    <s v="EIA, U.S. Energy Information Administration"/>
    <s v="value"/>
    <n v="175"/>
    <x v="232"/>
    <n v="128"/>
    <n v="144"/>
    <n v="120"/>
    <n v="131"/>
    <n v="153"/>
    <n v="91"/>
    <n v="196"/>
    <n v="162"/>
    <n v="224"/>
    <n v="131"/>
    <n v="114"/>
    <n v="309"/>
    <n v="698"/>
    <n v="449"/>
    <n v="451"/>
    <n v="1087"/>
    <n v="2050"/>
    <n v="2699"/>
    <n v="3084"/>
    <n v="2135"/>
    <n v="1650"/>
    <n v="2821"/>
    <n v="2912"/>
    <n v="3133"/>
    <n v="3854"/>
    <n v="3461"/>
    <n v="3182"/>
    <n v="2666"/>
    <n v="2107"/>
    <n v="3659"/>
    <n v="2501"/>
    <n v="4142"/>
    <n v="3117"/>
    <n v="6722"/>
    <n v="7260"/>
    <n v="6544"/>
    <n v="5622"/>
    <n v="6866"/>
    <n v="6769"/>
    <n v="2870"/>
    <n v="2983"/>
    <n v="3136"/>
    <n v="6804"/>
    <n v="5523"/>
    <n v="4221"/>
    <n v="4778"/>
    <n v="5428"/>
    <n v="4867"/>
    <n v="5798"/>
    <n v="9300"/>
    <n v="10749"/>
    <n v="14134"/>
    <n v="11400"/>
    <x v="5"/>
    <x v="4"/>
  </r>
  <r>
    <s v="SEDS.KSRCB.SD.A"/>
    <m/>
    <s v="Billion Btu"/>
    <m/>
    <s v="EIA, U.S. Energy Information Administration"/>
    <s v="value"/>
    <n v="10"/>
    <x v="219"/>
    <n v="8"/>
    <n v="8"/>
    <n v="4"/>
    <n v="2"/>
    <n v="2"/>
    <n v="1"/>
    <n v="42"/>
    <n v="2"/>
    <n v="3"/>
    <n v="2"/>
    <n v="2"/>
    <n v="5"/>
    <n v="9"/>
    <n v="7"/>
    <n v="7"/>
    <n v="9"/>
    <n v="13"/>
    <n v="17"/>
    <n v="14"/>
    <n v="13"/>
    <n v="15"/>
    <n v="21"/>
    <n v="20"/>
    <n v="24"/>
    <n v="29"/>
    <n v="33"/>
    <n v="29"/>
    <n v="21"/>
    <n v="21"/>
    <n v="32"/>
    <n v="21"/>
    <n v="25"/>
    <n v="23"/>
    <n v="48"/>
    <n v="78"/>
    <n v="84"/>
    <n v="132"/>
    <n v="198"/>
    <n v="134"/>
    <n v="153"/>
    <n v="125"/>
    <n v="79"/>
    <n v="57"/>
    <n v="74"/>
    <n v="584"/>
    <n v="518"/>
    <n v="713"/>
    <n v="17"/>
    <n v="17"/>
    <n v="45"/>
    <n v="34"/>
    <n v="51"/>
    <n v="79"/>
    <x v="7"/>
    <x v="4"/>
  </r>
  <r>
    <s v="SEDS.KSRCB.TN.A"/>
    <m/>
    <s v="Billion Btu"/>
    <m/>
    <s v="EIA, U.S. Energy Information Administration"/>
    <s v="value"/>
    <n v="219"/>
    <x v="233"/>
    <n v="173"/>
    <n v="187"/>
    <n v="252"/>
    <n v="213"/>
    <n v="169"/>
    <n v="172"/>
    <n v="248"/>
    <n v="162"/>
    <n v="221"/>
    <n v="130"/>
    <n v="98"/>
    <n v="287"/>
    <n v="725"/>
    <n v="583"/>
    <n v="394"/>
    <n v="1156"/>
    <n v="1607"/>
    <n v="1610"/>
    <n v="1654"/>
    <n v="1309"/>
    <n v="951"/>
    <n v="1399"/>
    <n v="2145"/>
    <n v="2399"/>
    <n v="2407"/>
    <n v="2478"/>
    <n v="2584"/>
    <n v="2112"/>
    <n v="2492"/>
    <n v="1761"/>
    <n v="2046"/>
    <n v="1519"/>
    <n v="1834"/>
    <n v="3491"/>
    <n v="3552"/>
    <n v="2556"/>
    <n v="1867"/>
    <n v="4181"/>
    <n v="4036"/>
    <n v="4132"/>
    <n v="3068"/>
    <n v="5109"/>
    <n v="3113"/>
    <n v="4383"/>
    <n v="7991"/>
    <n v="8458"/>
    <n v="8810"/>
    <n v="7463"/>
    <n v="8755"/>
    <n v="10372"/>
    <n v="9071"/>
    <n v="11609"/>
    <n v="11494"/>
    <x v="0"/>
    <x v="4"/>
  </r>
  <r>
    <s v="SEDS.KSRCB.TX.A"/>
    <m/>
    <s v="Billion Btu"/>
    <m/>
    <s v="EIA, U.S. Energy Information Administration"/>
    <s v="value"/>
    <n v="5"/>
    <x v="222"/>
    <n v="4"/>
    <n v="4"/>
    <n v="4"/>
    <n v="2"/>
    <n v="3"/>
    <n v="4"/>
    <n v="7"/>
    <n v="7"/>
    <n v="9"/>
    <n v="7"/>
    <n v="4"/>
    <n v="16"/>
    <n v="28"/>
    <n v="17"/>
    <n v="46"/>
    <n v="54"/>
    <n v="40"/>
    <n v="87"/>
    <n v="65"/>
    <n v="104"/>
    <n v="98"/>
    <n v="327"/>
    <n v="170"/>
    <n v="178"/>
    <n v="173"/>
    <n v="254"/>
    <n v="218"/>
    <n v="125"/>
    <n v="113"/>
    <n v="172"/>
    <n v="129"/>
    <n v="195"/>
    <n v="149"/>
    <n v="279"/>
    <n v="331"/>
    <n v="336"/>
    <n v="261"/>
    <n v="637"/>
    <n v="272"/>
    <n v="635"/>
    <n v="2019"/>
    <n v="646"/>
    <n v="1123"/>
    <n v="533"/>
    <n v="222"/>
    <n v="198"/>
    <n v="150"/>
    <n v="220"/>
    <n v="229"/>
    <n v="274"/>
    <n v="185"/>
    <n v="159"/>
    <n v="189"/>
    <x v="3"/>
    <x v="4"/>
  </r>
  <r>
    <s v="SEDS.KSRCB.UT.A"/>
    <m/>
    <s v="Billion Btu"/>
    <m/>
    <s v="EIA, U.S. Energy Information Administration"/>
    <s v="value"/>
    <n v="2"/>
    <x v="221"/>
    <n v="1"/>
    <n v="1"/>
    <n v="1"/>
    <n v="1"/>
    <n v="1"/>
    <n v="1"/>
    <n v="3"/>
    <n v="1"/>
    <n v="1"/>
    <n v="1"/>
    <n v="1"/>
    <n v="1"/>
    <n v="3"/>
    <n v="4"/>
    <n v="5"/>
    <n v="14"/>
    <n v="9"/>
    <n v="7"/>
    <n v="10"/>
    <n v="13"/>
    <n v="13"/>
    <n v="18"/>
    <n v="21"/>
    <n v="25"/>
    <n v="22"/>
    <n v="29"/>
    <n v="24"/>
    <n v="16"/>
    <n v="31"/>
    <n v="19"/>
    <n v="13"/>
    <n v="29"/>
    <n v="26"/>
    <n v="30"/>
    <n v="36"/>
    <n v="51"/>
    <n v="24"/>
    <n v="54"/>
    <n v="82"/>
    <n v="225"/>
    <n v="261"/>
    <n v="147"/>
    <n v="0"/>
    <n v="45"/>
    <n v="16"/>
    <n v="17"/>
    <n v="20"/>
    <n v="22"/>
    <n v="26"/>
    <n v="52"/>
    <n v="56"/>
    <n v="51"/>
    <n v="36"/>
    <x v="2"/>
    <x v="4"/>
  </r>
  <r>
    <s v="SEDS.KSRCB.VT.A"/>
    <m/>
    <s v="Billion Btu"/>
    <m/>
    <s v="EIA, U.S. Energy Information Administration"/>
    <s v="value"/>
    <n v="418"/>
    <x v="234"/>
    <n v="302"/>
    <n v="343"/>
    <n v="408"/>
    <n v="378"/>
    <n v="330"/>
    <n v="342"/>
    <n v="488"/>
    <n v="368"/>
    <n v="449"/>
    <n v="286"/>
    <n v="288"/>
    <n v="590"/>
    <n v="850"/>
    <n v="953"/>
    <n v="616"/>
    <n v="1404"/>
    <n v="2013"/>
    <n v="2161"/>
    <n v="2265"/>
    <n v="1566"/>
    <n v="1056"/>
    <n v="1817"/>
    <n v="1848"/>
    <n v="1485"/>
    <n v="1849"/>
    <n v="1352"/>
    <n v="1153"/>
    <n v="1021"/>
    <n v="1036"/>
    <n v="1333"/>
    <n v="1190"/>
    <n v="1404"/>
    <n v="1095"/>
    <n v="1575"/>
    <n v="1744"/>
    <n v="1422"/>
    <n v="1649"/>
    <n v="2917"/>
    <n v="2468"/>
    <n v="1219"/>
    <n v="873"/>
    <n v="1004"/>
    <n v="1304"/>
    <n v="1837"/>
    <n v="1491"/>
    <n v="1608"/>
    <n v="1637"/>
    <n v="1332"/>
    <n v="1674"/>
    <n v="1931"/>
    <n v="2272"/>
    <n v="2474"/>
    <n v="2474"/>
    <x v="4"/>
    <x v="4"/>
  </r>
  <r>
    <s v="SEDS.KSRCB.VA.A"/>
    <m/>
    <s v="Billion Btu"/>
    <m/>
    <s v="EIA, U.S. Energy Information Administration"/>
    <s v="value"/>
    <n v="518"/>
    <x v="235"/>
    <n v="393"/>
    <n v="431"/>
    <n v="473"/>
    <n v="418"/>
    <n v="386"/>
    <n v="365"/>
    <n v="643"/>
    <n v="480"/>
    <n v="697"/>
    <n v="447"/>
    <n v="400"/>
    <n v="881"/>
    <n v="1880"/>
    <n v="1624"/>
    <n v="1742"/>
    <n v="4195"/>
    <n v="6460"/>
    <n v="8084"/>
    <n v="8244"/>
    <n v="7149"/>
    <n v="5302"/>
    <n v="9531"/>
    <n v="9308"/>
    <n v="8779"/>
    <n v="11639"/>
    <n v="8975"/>
    <n v="8754"/>
    <n v="6918"/>
    <n v="7124"/>
    <n v="8442"/>
    <n v="7277"/>
    <n v="7496"/>
    <n v="6576"/>
    <n v="12879"/>
    <n v="14909"/>
    <n v="12369"/>
    <n v="14028"/>
    <n v="20474"/>
    <n v="18260"/>
    <n v="6703"/>
    <n v="5943"/>
    <n v="5211"/>
    <n v="7955"/>
    <n v="13052"/>
    <n v="9028"/>
    <n v="10765"/>
    <n v="12976"/>
    <n v="11659"/>
    <n v="12732"/>
    <n v="16723"/>
    <n v="23347"/>
    <n v="25746"/>
    <n v="25762"/>
    <x v="5"/>
    <x v="4"/>
  </r>
  <r>
    <s v="SEDS.KSRCB.WA.A"/>
    <m/>
    <s v="Billion Btu"/>
    <m/>
    <s v="EIA, U.S. Energy Information Administration"/>
    <s v="value"/>
    <n v="34"/>
    <x v="236"/>
    <n v="24"/>
    <n v="28"/>
    <n v="21"/>
    <n v="31"/>
    <n v="20"/>
    <n v="25"/>
    <n v="39"/>
    <n v="22"/>
    <n v="36"/>
    <n v="22"/>
    <n v="28"/>
    <n v="72"/>
    <n v="120"/>
    <n v="103"/>
    <n v="63"/>
    <n v="72"/>
    <n v="178"/>
    <n v="307"/>
    <n v="393"/>
    <n v="570"/>
    <n v="196"/>
    <n v="573"/>
    <n v="366"/>
    <n v="490"/>
    <n v="698"/>
    <n v="754"/>
    <n v="626"/>
    <n v="487"/>
    <n v="372"/>
    <n v="248"/>
    <n v="167"/>
    <n v="261"/>
    <n v="280"/>
    <n v="309"/>
    <n v="335"/>
    <n v="230"/>
    <n v="284"/>
    <n v="487"/>
    <n v="362"/>
    <n v="256"/>
    <n v="408"/>
    <n v="3033"/>
    <n v="369"/>
    <n v="765"/>
    <n v="2009"/>
    <n v="1902"/>
    <n v="1544"/>
    <n v="1150"/>
    <n v="1297"/>
    <n v="449"/>
    <n v="566"/>
    <n v="829"/>
    <n v="653"/>
    <x v="1"/>
    <x v="4"/>
  </r>
  <r>
    <s v="SEDS.KSRCB.WV.A"/>
    <m/>
    <s v="Billion Btu"/>
    <m/>
    <s v="EIA, U.S. Energy Information Administration"/>
    <s v="value"/>
    <n v="164"/>
    <x v="237"/>
    <n v="130"/>
    <n v="140"/>
    <n v="142"/>
    <n v="140"/>
    <n v="121"/>
    <n v="112"/>
    <n v="208"/>
    <n v="148"/>
    <n v="202"/>
    <n v="100"/>
    <n v="90"/>
    <n v="188"/>
    <n v="382"/>
    <n v="386"/>
    <n v="267"/>
    <n v="699"/>
    <n v="1066"/>
    <n v="1417"/>
    <n v="1446"/>
    <n v="1241"/>
    <n v="1487"/>
    <n v="2008"/>
    <n v="1930"/>
    <n v="3122"/>
    <n v="2683"/>
    <n v="2263"/>
    <n v="2137"/>
    <n v="1627"/>
    <n v="1722"/>
    <n v="1833"/>
    <n v="1391"/>
    <n v="1117"/>
    <n v="1193"/>
    <n v="1956"/>
    <n v="2255"/>
    <n v="1942"/>
    <n v="2577"/>
    <n v="2214"/>
    <n v="2270"/>
    <n v="1454"/>
    <n v="1769"/>
    <n v="1559"/>
    <n v="2313"/>
    <n v="3765"/>
    <n v="873"/>
    <n v="994"/>
    <n v="823"/>
    <n v="977"/>
    <n v="1053"/>
    <n v="1387"/>
    <n v="1772"/>
    <n v="1772"/>
    <n v="1515"/>
    <x v="5"/>
    <x v="4"/>
  </r>
  <r>
    <s v="SEDS.KSRCB.WI.A"/>
    <m/>
    <s v="Billion Btu"/>
    <m/>
    <s v="EIA, U.S. Energy Information Administration"/>
    <s v="value"/>
    <n v="67"/>
    <x v="238"/>
    <n v="55"/>
    <n v="57"/>
    <n v="68"/>
    <n v="78"/>
    <n v="54"/>
    <n v="49"/>
    <n v="82"/>
    <n v="54"/>
    <n v="92"/>
    <n v="54"/>
    <n v="36"/>
    <n v="207"/>
    <n v="151"/>
    <n v="155"/>
    <n v="52"/>
    <n v="77"/>
    <n v="153"/>
    <n v="159"/>
    <n v="228"/>
    <n v="156"/>
    <n v="169"/>
    <n v="229"/>
    <n v="251"/>
    <n v="345"/>
    <n v="223"/>
    <n v="250"/>
    <n v="231"/>
    <n v="194"/>
    <n v="192"/>
    <n v="266"/>
    <n v="165"/>
    <n v="172"/>
    <n v="165"/>
    <n v="225"/>
    <n v="303"/>
    <n v="575"/>
    <n v="403"/>
    <n v="1106"/>
    <n v="628"/>
    <n v="460"/>
    <n v="448"/>
    <n v="408"/>
    <n v="703"/>
    <n v="692"/>
    <n v="2059"/>
    <n v="1885"/>
    <n v="2250"/>
    <n v="3002"/>
    <n v="3433"/>
    <n v="4672"/>
    <n v="4714"/>
    <n v="6632"/>
    <n v="9117"/>
    <x v="6"/>
    <x v="4"/>
  </r>
  <r>
    <s v="SEDS.KSRCB.WY.A"/>
    <m/>
    <s v="Billion Btu"/>
    <m/>
    <s v="EIA, U.S. Energy Information Administration"/>
    <s v="value"/>
    <n v="0"/>
    <x v="113"/>
    <n v="0"/>
    <n v="0"/>
    <n v="0"/>
    <n v="0"/>
    <n v="0"/>
    <n v="0"/>
    <n v="1"/>
    <n v="1"/>
    <n v="0"/>
    <n v="0"/>
    <n v="1"/>
    <n v="1"/>
    <n v="1"/>
    <n v="1"/>
    <n v="1"/>
    <n v="4"/>
    <n v="7"/>
    <n v="5"/>
    <n v="4"/>
    <n v="6"/>
    <n v="6"/>
    <n v="11"/>
    <n v="8"/>
    <n v="7"/>
    <n v="9"/>
    <n v="9"/>
    <n v="4"/>
    <n v="4"/>
    <n v="4"/>
    <n v="9"/>
    <n v="7"/>
    <n v="17"/>
    <n v="7"/>
    <n v="6"/>
    <n v="9"/>
    <n v="13"/>
    <n v="8"/>
    <n v="46"/>
    <n v="5"/>
    <n v="18"/>
    <n v="0"/>
    <n v="45"/>
    <n v="0"/>
    <n v="51"/>
    <n v="3"/>
    <n v="3"/>
    <n v="2"/>
    <n v="65"/>
    <n v="112"/>
    <n v="219"/>
    <n v="237"/>
    <n v="250"/>
    <n v="221"/>
    <x v="2"/>
    <x v="4"/>
  </r>
  <r>
    <s v="SEDS.WDRCB.AL.A"/>
    <m/>
    <s v="Billion Btu"/>
    <m/>
    <s v="EIA, U.S. Energy Information Administration"/>
    <s v="value"/>
    <n v="0"/>
    <x v="239"/>
    <n v="4623"/>
    <n v="3670"/>
    <n v="3549"/>
    <n v="1997"/>
    <n v="2053"/>
    <n v="1493"/>
    <n v="1755"/>
    <n v="2129"/>
    <n v="7652"/>
    <n v="7561"/>
    <n v="5794"/>
    <n v="6934"/>
    <n v="7149"/>
    <n v="6666"/>
    <n v="5033"/>
    <n v="4498"/>
    <n v="4070"/>
    <n v="4589"/>
    <n v="5824"/>
    <n v="5682"/>
    <n v="5398"/>
    <n v="5318"/>
    <n v="6453"/>
    <n v="5992"/>
    <n v="5839"/>
    <n v="6570"/>
    <n v="12500"/>
    <n v="12037"/>
    <n v="12037"/>
    <n v="12681"/>
    <n v="16642"/>
    <n v="15862"/>
    <n v="15130"/>
    <n v="23356"/>
    <n v="23102"/>
    <n v="21647"/>
    <n v="26518"/>
    <n v="29112"/>
    <n v="28261"/>
    <n v="20679"/>
    <n v="25786"/>
    <n v="18621"/>
    <n v="16346"/>
    <n v="11920"/>
    <n v="11541"/>
    <n v="12866"/>
    <n v="11816"/>
    <n v="10595"/>
    <n v="9116"/>
    <n v="8290"/>
    <n v="8927"/>
    <n v="9580"/>
    <n v="10303"/>
    <x v="0"/>
    <x v="5"/>
  </r>
  <r>
    <s v="SEDS.WDRCB.AK.A"/>
    <m/>
    <s v="Billion Btu"/>
    <m/>
    <s v="EIA, U.S. Energy Information Administration"/>
    <s v="value"/>
    <n v="0"/>
    <x v="240"/>
    <n v="2836"/>
    <n v="2251"/>
    <n v="2177"/>
    <n v="5569"/>
    <n v="5968"/>
    <n v="5447"/>
    <n v="6399"/>
    <n v="5891"/>
    <n v="2463"/>
    <n v="2434"/>
    <n v="1865"/>
    <n v="2232"/>
    <n v="2302"/>
    <n v="2146"/>
    <n v="1009"/>
    <n v="902"/>
    <n v="816"/>
    <n v="920"/>
    <n v="2752"/>
    <n v="2685"/>
    <n v="2550"/>
    <n v="2513"/>
    <n v="1540"/>
    <n v="1430"/>
    <n v="1394"/>
    <n v="1568"/>
    <n v="1919"/>
    <n v="1848"/>
    <n v="1848"/>
    <n v="1947"/>
    <n v="1674"/>
    <n v="1596"/>
    <n v="1522"/>
    <n v="2532"/>
    <n v="2504"/>
    <n v="2346"/>
    <n v="1703"/>
    <n v="1870"/>
    <n v="1815"/>
    <n v="1298"/>
    <n v="1062"/>
    <n v="1169"/>
    <n v="947"/>
    <n v="2735"/>
    <n v="1978"/>
    <n v="1806"/>
    <n v="1548"/>
    <n v="1410"/>
    <n v="1066"/>
    <n v="1084"/>
    <n v="1187"/>
    <n v="1256"/>
    <n v="1290"/>
    <x v="1"/>
    <x v="5"/>
  </r>
  <r>
    <s v="SEDS.WDRCB.AZ.A"/>
    <m/>
    <s v="Billion Btu"/>
    <m/>
    <s v="EIA, U.S. Energy Information Administration"/>
    <s v="value"/>
    <n v="0"/>
    <x v="241"/>
    <n v="4693"/>
    <n v="3725"/>
    <n v="3603"/>
    <n v="5407"/>
    <n v="4277"/>
    <n v="3027"/>
    <n v="3186"/>
    <n v="3851"/>
    <n v="3290"/>
    <n v="3251"/>
    <n v="2491"/>
    <n v="2981"/>
    <n v="3074"/>
    <n v="2866"/>
    <n v="9149"/>
    <n v="8176"/>
    <n v="7397"/>
    <n v="8341"/>
    <n v="6222"/>
    <n v="6070"/>
    <n v="5766"/>
    <n v="5681"/>
    <n v="9520"/>
    <n v="8840"/>
    <n v="8613"/>
    <n v="9692"/>
    <n v="8528"/>
    <n v="8212"/>
    <n v="8212"/>
    <n v="8651"/>
    <n v="9041"/>
    <n v="8617"/>
    <n v="8220"/>
    <n v="7885"/>
    <n v="7800"/>
    <n v="7308"/>
    <n v="13498"/>
    <n v="14819"/>
    <n v="14386"/>
    <n v="13116"/>
    <n v="12263"/>
    <n v="11810"/>
    <n v="8753"/>
    <n v="4575"/>
    <n v="4042"/>
    <n v="4145"/>
    <n v="3784"/>
    <n v="3406"/>
    <n v="2786"/>
    <n v="2666"/>
    <n v="2769"/>
    <n v="2890"/>
    <n v="3010"/>
    <x v="2"/>
    <x v="5"/>
  </r>
  <r>
    <s v="SEDS.WDRCB.AR.A"/>
    <m/>
    <s v="Billion Btu"/>
    <m/>
    <s v="EIA, U.S. Energy Information Administration"/>
    <s v="value"/>
    <n v="0"/>
    <x v="242"/>
    <n v="7615"/>
    <n v="6044"/>
    <n v="5846"/>
    <n v="7008"/>
    <n v="6941"/>
    <n v="4420"/>
    <n v="5243"/>
    <n v="6457"/>
    <n v="10997"/>
    <n v="10867"/>
    <n v="8328"/>
    <n v="9966"/>
    <n v="10275"/>
    <n v="9580"/>
    <n v="6146"/>
    <n v="5492"/>
    <n v="4969"/>
    <n v="5603"/>
    <n v="2439"/>
    <n v="2380"/>
    <n v="2261"/>
    <n v="2227"/>
    <n v="2306"/>
    <n v="2141"/>
    <n v="2086"/>
    <n v="2347"/>
    <n v="4761"/>
    <n v="4585"/>
    <n v="4585"/>
    <n v="4830"/>
    <n v="3476"/>
    <n v="3313"/>
    <n v="3161"/>
    <n v="4603"/>
    <n v="4553"/>
    <n v="4266"/>
    <n v="3506"/>
    <n v="3848"/>
    <n v="3736"/>
    <n v="2383"/>
    <n v="4120"/>
    <n v="2146"/>
    <n v="2048"/>
    <n v="9684"/>
    <n v="9391"/>
    <n v="10595"/>
    <n v="9649"/>
    <n v="8600"/>
    <n v="7241"/>
    <n v="6519"/>
    <n v="7155"/>
    <n v="7671"/>
    <n v="8342"/>
    <x v="3"/>
    <x v="5"/>
  </r>
  <r>
    <s v="SEDS.WDRCB.CA.A"/>
    <m/>
    <s v="Billion Btu"/>
    <m/>
    <s v="EIA, U.S. Energy Information Administration"/>
    <s v="value"/>
    <n v="0"/>
    <x v="243"/>
    <n v="23826"/>
    <n v="18912"/>
    <n v="18292"/>
    <n v="27248"/>
    <n v="22334"/>
    <n v="20151"/>
    <n v="20681"/>
    <n v="22080"/>
    <n v="42800"/>
    <n v="42291"/>
    <n v="32410"/>
    <n v="38785"/>
    <n v="39988"/>
    <n v="37284"/>
    <n v="28388"/>
    <n v="25368"/>
    <n v="22952"/>
    <n v="25879"/>
    <n v="38934"/>
    <n v="37985"/>
    <n v="36085"/>
    <n v="35550"/>
    <n v="36997"/>
    <n v="34354"/>
    <n v="33473"/>
    <n v="37668"/>
    <n v="58816"/>
    <n v="56637"/>
    <n v="56637"/>
    <n v="59668"/>
    <n v="80481"/>
    <n v="76709"/>
    <n v="73171"/>
    <n v="119526"/>
    <n v="118227"/>
    <n v="110781"/>
    <n v="83378"/>
    <n v="91534"/>
    <n v="88859"/>
    <n v="72596"/>
    <n v="59416"/>
    <n v="65371"/>
    <n v="52983"/>
    <n v="42295"/>
    <n v="35879"/>
    <n v="32835"/>
    <n v="29223"/>
    <n v="27486"/>
    <n v="23409"/>
    <n v="22756"/>
    <n v="24252"/>
    <n v="24716"/>
    <n v="24183"/>
    <x v="1"/>
    <x v="5"/>
  </r>
  <r>
    <s v="SEDS.WDRCB.CO.A"/>
    <m/>
    <s v="Billion Btu"/>
    <m/>
    <s v="EIA, U.S. Energy Information Administration"/>
    <s v="value"/>
    <n v="0"/>
    <x v="244"/>
    <n v="6626"/>
    <n v="5259"/>
    <n v="5087"/>
    <n v="13363"/>
    <n v="11362"/>
    <n v="10703"/>
    <n v="10737"/>
    <n v="11711"/>
    <n v="10687"/>
    <n v="10560"/>
    <n v="8093"/>
    <n v="9684"/>
    <n v="9985"/>
    <n v="9310"/>
    <n v="7494"/>
    <n v="6697"/>
    <n v="6059"/>
    <n v="6832"/>
    <n v="5165"/>
    <n v="5039"/>
    <n v="4787"/>
    <n v="4716"/>
    <n v="8215"/>
    <n v="7629"/>
    <n v="7433"/>
    <n v="8364"/>
    <n v="7468"/>
    <n v="7191"/>
    <n v="7191"/>
    <n v="7576"/>
    <n v="8049"/>
    <n v="7671"/>
    <n v="7318"/>
    <n v="7350"/>
    <n v="7270"/>
    <n v="6812"/>
    <n v="13725"/>
    <n v="15068"/>
    <n v="14627"/>
    <n v="13857"/>
    <n v="12956"/>
    <n v="12478"/>
    <n v="9247"/>
    <n v="8566"/>
    <n v="6846"/>
    <n v="5470"/>
    <n v="4936"/>
    <n v="4661"/>
    <n v="4025"/>
    <n v="3990"/>
    <n v="3887"/>
    <n v="3870"/>
    <n v="3904"/>
    <x v="2"/>
    <x v="5"/>
  </r>
  <r>
    <s v="SEDS.WDRCB.CT.A"/>
    <m/>
    <s v="Billion Btu"/>
    <m/>
    <s v="EIA, U.S. Energy Information Administration"/>
    <s v="value"/>
    <n v="0"/>
    <x v="245"/>
    <n v="10105"/>
    <n v="8021"/>
    <n v="7758"/>
    <n v="6734"/>
    <n v="6318"/>
    <n v="5563"/>
    <n v="5310"/>
    <n v="7561"/>
    <n v="6769"/>
    <n v="6688"/>
    <n v="5126"/>
    <n v="6134"/>
    <n v="6324"/>
    <n v="5897"/>
    <n v="2716"/>
    <n v="2427"/>
    <n v="2196"/>
    <n v="2476"/>
    <n v="6655"/>
    <n v="6493"/>
    <n v="6168"/>
    <n v="6076"/>
    <n v="7657"/>
    <n v="7110"/>
    <n v="6928"/>
    <n v="7796"/>
    <n v="10862"/>
    <n v="10459"/>
    <n v="10459"/>
    <n v="11019"/>
    <n v="10621"/>
    <n v="10123"/>
    <n v="9656"/>
    <n v="10928"/>
    <n v="10810"/>
    <n v="10129"/>
    <n v="14146"/>
    <n v="15529"/>
    <n v="15076"/>
    <n v="22416"/>
    <n v="18308"/>
    <n v="20185"/>
    <n v="22084"/>
    <n v="11077"/>
    <n v="9890"/>
    <n v="8153"/>
    <n v="7413"/>
    <n v="6639"/>
    <n v="6140"/>
    <n v="5882"/>
    <n v="6158"/>
    <n v="5986"/>
    <n v="6158"/>
    <x v="4"/>
    <x v="5"/>
  </r>
  <r>
    <s v="SEDS.WDRCB.DE.A"/>
    <m/>
    <s v="Billion Btu"/>
    <m/>
    <s v="EIA, U.S. Energy Information Administration"/>
    <s v="value"/>
    <n v="0"/>
    <x v="204"/>
    <n v="606"/>
    <n v="457"/>
    <n v="461"/>
    <n v="670"/>
    <n v="623"/>
    <n v="613"/>
    <n v="677"/>
    <n v="885"/>
    <n v="1490"/>
    <n v="1472"/>
    <n v="1128"/>
    <n v="1350"/>
    <n v="1392"/>
    <n v="1298"/>
    <n v="647"/>
    <n v="578"/>
    <n v="523"/>
    <n v="590"/>
    <n v="1019"/>
    <n v="994"/>
    <n v="944"/>
    <n v="930"/>
    <n v="1399"/>
    <n v="1300"/>
    <n v="1266"/>
    <n v="1425"/>
    <n v="1880"/>
    <n v="1810"/>
    <n v="1810"/>
    <n v="1907"/>
    <n v="1324"/>
    <n v="1262"/>
    <n v="1204"/>
    <n v="2256"/>
    <n v="2231"/>
    <n v="2091"/>
    <n v="2686"/>
    <n v="2949"/>
    <n v="2863"/>
    <n v="2175"/>
    <n v="3100"/>
    <n v="1959"/>
    <n v="2412"/>
    <n v="2253"/>
    <n v="1944"/>
    <n v="1565"/>
    <n v="1410"/>
    <n v="1256"/>
    <n v="1118"/>
    <n v="1066"/>
    <n v="1066"/>
    <n v="1032"/>
    <n v="1084"/>
    <x v="5"/>
    <x v="5"/>
  </r>
  <r>
    <s v="SEDS.WDRCB.DC.A"/>
    <m/>
    <s v="Billion Btu"/>
    <m/>
    <s v="EIA, U.S. Energy Information Administration"/>
    <s v="value"/>
    <n v="0"/>
    <x v="203"/>
    <n v="0"/>
    <n v="0"/>
    <n v="2"/>
    <n v="0"/>
    <n v="0"/>
    <n v="8"/>
    <n v="6"/>
    <n v="0"/>
    <n v="27"/>
    <n v="27"/>
    <n v="21"/>
    <n v="25"/>
    <n v="26"/>
    <n v="24"/>
    <n v="39"/>
    <n v="35"/>
    <n v="32"/>
    <n v="36"/>
    <n v="804"/>
    <n v="785"/>
    <n v="745"/>
    <n v="734"/>
    <n v="1158"/>
    <n v="1076"/>
    <n v="1048"/>
    <n v="1179"/>
    <n v="1690"/>
    <n v="1627"/>
    <n v="1627"/>
    <n v="1714"/>
    <n v="1272"/>
    <n v="1212"/>
    <n v="1156"/>
    <n v="2323"/>
    <n v="2297"/>
    <n v="2153"/>
    <n v="2960"/>
    <n v="3250"/>
    <n v="3155"/>
    <n v="2507"/>
    <n v="3573"/>
    <n v="2257"/>
    <n v="2780"/>
    <n v="206"/>
    <n v="189"/>
    <n v="155"/>
    <n v="138"/>
    <n v="120"/>
    <n v="120"/>
    <n v="103"/>
    <n v="103"/>
    <n v="103"/>
    <n v="103"/>
    <x v="5"/>
    <x v="5"/>
  </r>
  <r>
    <s v="SEDS.WDRCB.FL.A"/>
    <m/>
    <s v="Billion Btu"/>
    <m/>
    <s v="EIA, U.S. Energy Information Administration"/>
    <s v="value"/>
    <n v="0"/>
    <x v="246"/>
    <n v="275"/>
    <n v="232"/>
    <n v="205"/>
    <n v="303"/>
    <n v="290"/>
    <n v="200"/>
    <n v="274"/>
    <n v="268"/>
    <n v="16744"/>
    <n v="16545"/>
    <n v="12680"/>
    <n v="15174"/>
    <n v="15644"/>
    <n v="14587"/>
    <n v="2421"/>
    <n v="2164"/>
    <n v="1957"/>
    <n v="2207"/>
    <n v="5215"/>
    <n v="5088"/>
    <n v="4834"/>
    <n v="4762"/>
    <n v="6267"/>
    <n v="5820"/>
    <n v="5670"/>
    <n v="6381"/>
    <n v="10110"/>
    <n v="9735"/>
    <n v="9735"/>
    <n v="10256"/>
    <n v="27855"/>
    <n v="26549"/>
    <n v="25325"/>
    <n v="47146"/>
    <n v="46634"/>
    <n v="43697"/>
    <n v="53601"/>
    <n v="58844"/>
    <n v="57125"/>
    <n v="41297"/>
    <n v="58860"/>
    <n v="37187"/>
    <n v="45794"/>
    <n v="12745"/>
    <n v="12178"/>
    <n v="11920"/>
    <n v="10939"/>
    <n v="9615"/>
    <n v="8720"/>
    <n v="8222"/>
    <n v="7654"/>
    <n v="7344"/>
    <n v="7465"/>
    <x v="5"/>
    <x v="5"/>
  </r>
  <r>
    <s v="SEDS.WDRCB.GA.A"/>
    <m/>
    <s v="Billion Btu"/>
    <m/>
    <s v="EIA, U.S. Energy Information Administration"/>
    <s v="value"/>
    <n v="0"/>
    <x v="247"/>
    <n v="5857"/>
    <n v="4649"/>
    <n v="4496"/>
    <n v="2883"/>
    <n v="3376"/>
    <n v="2482"/>
    <n v="3358"/>
    <n v="3524"/>
    <n v="13963"/>
    <n v="13797"/>
    <n v="10574"/>
    <n v="12653"/>
    <n v="13046"/>
    <n v="12164"/>
    <n v="7129"/>
    <n v="6370"/>
    <n v="5764"/>
    <n v="6498"/>
    <n v="9930"/>
    <n v="9688"/>
    <n v="9203"/>
    <n v="9067"/>
    <n v="13469"/>
    <n v="12507"/>
    <n v="12186"/>
    <n v="13714"/>
    <n v="17223"/>
    <n v="16585"/>
    <n v="16585"/>
    <n v="17473"/>
    <n v="12045"/>
    <n v="11480"/>
    <n v="10951"/>
    <n v="20577"/>
    <n v="20353"/>
    <n v="19072"/>
    <n v="23622"/>
    <n v="25933"/>
    <n v="25175"/>
    <n v="18624"/>
    <n v="26544"/>
    <n v="16770"/>
    <n v="20652"/>
    <n v="16615"/>
    <n v="16185"/>
    <n v="18077"/>
    <n v="16718"/>
    <n v="15153"/>
    <n v="13141"/>
    <n v="12126"/>
    <n v="12866"/>
    <n v="13708"/>
    <n v="14586"/>
    <x v="5"/>
    <x v="5"/>
  </r>
  <r>
    <s v="SEDS.WDRCB.HI.A"/>
    <m/>
    <s v="Billion Btu"/>
    <m/>
    <s v="EIA, U.S. Energy Information Administration"/>
    <s v="value"/>
    <n v="0"/>
    <x v="118"/>
    <n v="21"/>
    <n v="22"/>
    <n v="20"/>
    <n v="23"/>
    <n v="23"/>
    <n v="32"/>
    <n v="10"/>
    <n v="14"/>
    <n v="392"/>
    <n v="388"/>
    <n v="297"/>
    <n v="356"/>
    <n v="367"/>
    <n v="342"/>
    <n v="192"/>
    <n v="172"/>
    <n v="156"/>
    <n v="175"/>
    <n v="0"/>
    <n v="0"/>
    <n v="0"/>
    <n v="0"/>
    <n v="0"/>
    <n v="0"/>
    <n v="0"/>
    <n v="0"/>
    <n v="0"/>
    <n v="0"/>
    <n v="0"/>
    <n v="0"/>
    <n v="0"/>
    <n v="0"/>
    <n v="0"/>
    <n v="0"/>
    <n v="0"/>
    <n v="0"/>
    <n v="0"/>
    <n v="0"/>
    <n v="0"/>
    <n v="0"/>
    <n v="0"/>
    <n v="0"/>
    <n v="0"/>
    <n v="0"/>
    <n v="0"/>
    <n v="0"/>
    <n v="0"/>
    <n v="0"/>
    <n v="0"/>
    <n v="0"/>
    <n v="0"/>
    <n v="0"/>
    <n v="0"/>
    <x v="1"/>
    <x v="5"/>
  </r>
  <r>
    <s v="SEDS.WDRCB.ID.A"/>
    <m/>
    <s v="Billion Btu"/>
    <m/>
    <s v="EIA, U.S. Energy Information Administration"/>
    <s v="value"/>
    <n v="0"/>
    <x v="193"/>
    <n v="6602"/>
    <n v="5240"/>
    <n v="5068"/>
    <n v="15824"/>
    <n v="14142"/>
    <n v="12630"/>
    <n v="11140"/>
    <n v="11958"/>
    <n v="4432"/>
    <n v="4380"/>
    <n v="3356"/>
    <n v="4017"/>
    <n v="4141"/>
    <n v="3861"/>
    <n v="8907"/>
    <n v="7959"/>
    <n v="7201"/>
    <n v="8120"/>
    <n v="1491"/>
    <n v="1455"/>
    <n v="1382"/>
    <n v="1362"/>
    <n v="2407"/>
    <n v="2235"/>
    <n v="2178"/>
    <n v="2450"/>
    <n v="2150"/>
    <n v="2070"/>
    <n v="2070"/>
    <n v="2181"/>
    <n v="2252"/>
    <n v="2146"/>
    <n v="2047"/>
    <n v="2071"/>
    <n v="2048"/>
    <n v="1919"/>
    <n v="4051"/>
    <n v="4448"/>
    <n v="4318"/>
    <n v="4304"/>
    <n v="4024"/>
    <n v="3876"/>
    <n v="2872"/>
    <n v="5951"/>
    <n v="4661"/>
    <n v="4059"/>
    <n v="3509"/>
    <n v="3199"/>
    <n v="2460"/>
    <n v="2442"/>
    <n v="2649"/>
    <n v="2786"/>
    <n v="2924"/>
    <x v="2"/>
    <x v="5"/>
  </r>
  <r>
    <s v="SEDS.WDRCB.IL.A"/>
    <m/>
    <s v="Billion Btu"/>
    <m/>
    <s v="EIA, U.S. Energy Information Administration"/>
    <s v="value"/>
    <n v="0"/>
    <x v="248"/>
    <n v="11168"/>
    <n v="8865"/>
    <n v="8574"/>
    <n v="6299"/>
    <n v="5933"/>
    <n v="4600"/>
    <n v="5263"/>
    <n v="5913"/>
    <n v="16073"/>
    <n v="15882"/>
    <n v="12171"/>
    <n v="14565"/>
    <n v="15017"/>
    <n v="14002"/>
    <n v="6938"/>
    <n v="6200"/>
    <n v="5609"/>
    <n v="6325"/>
    <n v="16967"/>
    <n v="16553"/>
    <n v="15725"/>
    <n v="15492"/>
    <n v="11374"/>
    <n v="10561"/>
    <n v="10290"/>
    <n v="11580"/>
    <n v="17880"/>
    <n v="17217"/>
    <n v="17217"/>
    <n v="18139"/>
    <n v="35375"/>
    <n v="33717"/>
    <n v="32162"/>
    <n v="53928"/>
    <n v="53341"/>
    <n v="49982"/>
    <n v="47666"/>
    <n v="52329"/>
    <n v="50799"/>
    <n v="59028"/>
    <n v="54542"/>
    <n v="53153"/>
    <n v="50688"/>
    <n v="26402"/>
    <n v="21689"/>
    <n v="17028"/>
    <n v="15239"/>
    <n v="13622"/>
    <n v="12539"/>
    <n v="12023"/>
    <n v="12401"/>
    <n v="11885"/>
    <n v="12676"/>
    <x v="6"/>
    <x v="5"/>
  </r>
  <r>
    <s v="SEDS.WDRCB.IN.A"/>
    <m/>
    <s v="Billion Btu"/>
    <m/>
    <s v="EIA, U.S. Energy Information Administration"/>
    <s v="value"/>
    <n v="0"/>
    <x v="249"/>
    <n v="9084"/>
    <n v="7211"/>
    <n v="6974"/>
    <n v="13008"/>
    <n v="13244"/>
    <n v="10180"/>
    <n v="12086"/>
    <n v="12493"/>
    <n v="13910"/>
    <n v="13745"/>
    <n v="10533"/>
    <n v="12605"/>
    <n v="12996"/>
    <n v="12117"/>
    <n v="13980"/>
    <n v="12493"/>
    <n v="11303"/>
    <n v="12744"/>
    <n v="8863"/>
    <n v="8647"/>
    <n v="8215"/>
    <n v="8093"/>
    <n v="5918"/>
    <n v="5495"/>
    <n v="5354"/>
    <n v="6025"/>
    <n v="9042"/>
    <n v="8707"/>
    <n v="8707"/>
    <n v="9173"/>
    <n v="17632"/>
    <n v="16805"/>
    <n v="16030"/>
    <n v="26702"/>
    <n v="26412"/>
    <n v="24749"/>
    <n v="23390"/>
    <n v="25678"/>
    <n v="24927"/>
    <n v="28738"/>
    <n v="26554"/>
    <n v="25878"/>
    <n v="24678"/>
    <n v="23633"/>
    <n v="19247"/>
    <n v="14775"/>
    <n v="12900"/>
    <n v="11249"/>
    <n v="10251"/>
    <n v="9666"/>
    <n v="10681"/>
    <n v="10458"/>
    <n v="11335"/>
    <x v="6"/>
    <x v="5"/>
  </r>
  <r>
    <s v="SEDS.WDRCB.IA.A"/>
    <m/>
    <s v="Billion Btu"/>
    <m/>
    <s v="EIA, U.S. Energy Information Administration"/>
    <s v="value"/>
    <n v="0"/>
    <x v="250"/>
    <n v="5747"/>
    <n v="4488"/>
    <n v="3892"/>
    <n v="5617"/>
    <n v="5172"/>
    <n v="4208"/>
    <n v="4322"/>
    <n v="5156"/>
    <n v="6352"/>
    <n v="6277"/>
    <n v="4810"/>
    <n v="5756"/>
    <n v="5935"/>
    <n v="5534"/>
    <n v="4746"/>
    <n v="4241"/>
    <n v="3837"/>
    <n v="4326"/>
    <n v="5175"/>
    <n v="5049"/>
    <n v="4796"/>
    <n v="4725"/>
    <n v="4759"/>
    <n v="4419"/>
    <n v="4306"/>
    <n v="4846"/>
    <n v="6289"/>
    <n v="6056"/>
    <n v="6056"/>
    <n v="6381"/>
    <n v="7650"/>
    <n v="7291"/>
    <n v="6955"/>
    <n v="10377"/>
    <n v="10265"/>
    <n v="9618"/>
    <n v="11723"/>
    <n v="12870"/>
    <n v="12494"/>
    <n v="10312"/>
    <n v="11103"/>
    <n v="9286"/>
    <n v="10333"/>
    <n v="2855"/>
    <n v="2683"/>
    <n v="2632"/>
    <n v="2477"/>
    <n v="2305"/>
    <n v="2167"/>
    <n v="2047"/>
    <n v="2030"/>
    <n v="1995"/>
    <n v="1978"/>
    <x v="7"/>
    <x v="5"/>
  </r>
  <r>
    <s v="SEDS.WDRCB.KS.A"/>
    <m/>
    <s v="Billion Btu"/>
    <m/>
    <s v="EIA, U.S. Energy Information Administration"/>
    <s v="value"/>
    <n v="0"/>
    <x v="251"/>
    <n v="3071"/>
    <n v="2437"/>
    <n v="2357"/>
    <n v="4130"/>
    <n v="4191"/>
    <n v="2955"/>
    <n v="3324"/>
    <n v="3861"/>
    <n v="5183"/>
    <n v="5122"/>
    <n v="3925"/>
    <n v="4697"/>
    <n v="4843"/>
    <n v="4516"/>
    <n v="4352"/>
    <n v="3889"/>
    <n v="3519"/>
    <n v="3968"/>
    <n v="4765"/>
    <n v="4648"/>
    <n v="4416"/>
    <n v="4350"/>
    <n v="4426"/>
    <n v="4110"/>
    <n v="4005"/>
    <n v="4506"/>
    <n v="5775"/>
    <n v="5561"/>
    <n v="5561"/>
    <n v="5859"/>
    <n v="6984"/>
    <n v="6656"/>
    <n v="6349"/>
    <n v="9333"/>
    <n v="9231"/>
    <n v="8650"/>
    <n v="10203"/>
    <n v="11201"/>
    <n v="10874"/>
    <n v="8767"/>
    <n v="9439"/>
    <n v="7894"/>
    <n v="8784"/>
    <n v="2494"/>
    <n v="2270"/>
    <n v="2270"/>
    <n v="2081"/>
    <n v="1858"/>
    <n v="1703"/>
    <n v="1600"/>
    <n v="1582"/>
    <n v="1600"/>
    <n v="1600"/>
    <x v="7"/>
    <x v="5"/>
  </r>
  <r>
    <s v="SEDS.WDRCB.KY.A"/>
    <m/>
    <s v="Billion Btu"/>
    <m/>
    <s v="EIA, U.S. Energy Information Administration"/>
    <s v="value"/>
    <n v="0"/>
    <x v="252"/>
    <n v="5414"/>
    <n v="4297"/>
    <n v="4156"/>
    <n v="10346"/>
    <n v="9324"/>
    <n v="7584"/>
    <n v="7521"/>
    <n v="8619"/>
    <n v="16091"/>
    <n v="15900"/>
    <n v="12185"/>
    <n v="14581"/>
    <n v="15034"/>
    <n v="14017"/>
    <n v="11153"/>
    <n v="9967"/>
    <n v="9018"/>
    <n v="10168"/>
    <n v="5196"/>
    <n v="5069"/>
    <n v="4815"/>
    <n v="4744"/>
    <n v="5770"/>
    <n v="5358"/>
    <n v="5220"/>
    <n v="5874"/>
    <n v="11266"/>
    <n v="10849"/>
    <n v="10849"/>
    <n v="11430"/>
    <n v="15014"/>
    <n v="14311"/>
    <n v="13651"/>
    <n v="21173"/>
    <n v="20943"/>
    <n v="19624"/>
    <n v="24383"/>
    <n v="26769"/>
    <n v="25986"/>
    <n v="19193"/>
    <n v="23933"/>
    <n v="17283"/>
    <n v="15171"/>
    <n v="20468"/>
    <n v="17303"/>
    <n v="14551"/>
    <n v="12642"/>
    <n v="10836"/>
    <n v="9271"/>
    <n v="8789"/>
    <n v="9305"/>
    <n v="9426"/>
    <n v="10096"/>
    <x v="0"/>
    <x v="5"/>
  </r>
  <r>
    <s v="SEDS.WDRCB.LA.A"/>
    <m/>
    <s v="Billion Btu"/>
    <m/>
    <s v="EIA, U.S. Energy Information Administration"/>
    <s v="value"/>
    <n v="0"/>
    <x v="253"/>
    <n v="637"/>
    <n v="488"/>
    <n v="419"/>
    <n v="567"/>
    <n v="573"/>
    <n v="418"/>
    <n v="509"/>
    <n v="748"/>
    <n v="2706"/>
    <n v="2674"/>
    <n v="2049"/>
    <n v="2452"/>
    <n v="2528"/>
    <n v="2357"/>
    <n v="1629"/>
    <n v="1456"/>
    <n v="1317"/>
    <n v="1485"/>
    <n v="3823"/>
    <n v="3730"/>
    <n v="3543"/>
    <n v="3491"/>
    <n v="3824"/>
    <n v="3551"/>
    <n v="3460"/>
    <n v="3893"/>
    <n v="8056"/>
    <n v="7757"/>
    <n v="7757"/>
    <n v="8172"/>
    <n v="5963"/>
    <n v="5683"/>
    <n v="5421"/>
    <n v="8090"/>
    <n v="8002"/>
    <n v="7498"/>
    <n v="6227"/>
    <n v="6837"/>
    <n v="6637"/>
    <n v="4142"/>
    <n v="7161"/>
    <n v="3730"/>
    <n v="3561"/>
    <n v="6192"/>
    <n v="5900"/>
    <n v="6003"/>
    <n v="5590"/>
    <n v="5143"/>
    <n v="4627"/>
    <n v="4317"/>
    <n v="4334"/>
    <n v="4352"/>
    <n v="4386"/>
    <x v="3"/>
    <x v="5"/>
  </r>
  <r>
    <s v="SEDS.WDRCB.ME.A"/>
    <m/>
    <s v="Billion Btu"/>
    <m/>
    <s v="EIA, U.S. Energy Information Administration"/>
    <s v="value"/>
    <n v="0"/>
    <x v="254"/>
    <n v="10825"/>
    <n v="8592"/>
    <n v="8310"/>
    <n v="22206"/>
    <n v="20608"/>
    <n v="17037"/>
    <n v="16869"/>
    <n v="24481"/>
    <n v="16404"/>
    <n v="16209"/>
    <n v="12422"/>
    <n v="14866"/>
    <n v="15327"/>
    <n v="14290"/>
    <n v="6622"/>
    <n v="5918"/>
    <n v="5354"/>
    <n v="6037"/>
    <n v="3145"/>
    <n v="3068"/>
    <n v="2915"/>
    <n v="2872"/>
    <n v="3474"/>
    <n v="3225"/>
    <n v="3143"/>
    <n v="3537"/>
    <n v="4875"/>
    <n v="4695"/>
    <n v="4695"/>
    <n v="4946"/>
    <n v="4720"/>
    <n v="4499"/>
    <n v="4292"/>
    <n v="4779"/>
    <n v="4727"/>
    <n v="4429"/>
    <n v="6150"/>
    <n v="6752"/>
    <n v="6555"/>
    <n v="9711"/>
    <n v="7931"/>
    <n v="8744"/>
    <n v="9567"/>
    <n v="12470"/>
    <n v="10767"/>
    <n v="9701"/>
    <n v="7774"/>
    <n v="5831"/>
    <n v="4403"/>
    <n v="4506"/>
    <n v="4713"/>
    <n v="4438"/>
    <n v="4438"/>
    <x v="4"/>
    <x v="5"/>
  </r>
  <r>
    <s v="SEDS.WDRCB.MD.A"/>
    <m/>
    <s v="Billion Btu"/>
    <m/>
    <s v="EIA, U.S. Energy Information Administration"/>
    <s v="value"/>
    <n v="0"/>
    <x v="255"/>
    <n v="6608"/>
    <n v="5245"/>
    <n v="5073"/>
    <n v="5531"/>
    <n v="5896"/>
    <n v="4751"/>
    <n v="4728"/>
    <n v="5785"/>
    <n v="11459"/>
    <n v="11323"/>
    <n v="8678"/>
    <n v="10384"/>
    <n v="10706"/>
    <n v="9983"/>
    <n v="5022"/>
    <n v="4488"/>
    <n v="4060"/>
    <n v="4578"/>
    <n v="6353"/>
    <n v="6198"/>
    <n v="5888"/>
    <n v="5801"/>
    <n v="8989"/>
    <n v="8347"/>
    <n v="8133"/>
    <n v="9152"/>
    <n v="12211"/>
    <n v="11759"/>
    <n v="11759"/>
    <n v="12388"/>
    <n v="8638"/>
    <n v="8233"/>
    <n v="7853"/>
    <n v="14903"/>
    <n v="14741"/>
    <n v="13812"/>
    <n v="17713"/>
    <n v="19446"/>
    <n v="18878"/>
    <n v="14329"/>
    <n v="20422"/>
    <n v="12903"/>
    <n v="15889"/>
    <n v="14947"/>
    <n v="13141"/>
    <n v="11111"/>
    <n v="10010"/>
    <n v="9030"/>
    <n v="8153"/>
    <n v="7792"/>
    <n v="7671"/>
    <n v="7430"/>
    <n v="7534"/>
    <x v="5"/>
    <x v="5"/>
  </r>
  <r>
    <s v="SEDS.WDRCB.MA.A"/>
    <m/>
    <s v="Billion Btu"/>
    <m/>
    <s v="EIA, U.S. Energy Information Administration"/>
    <s v="value"/>
    <n v="0"/>
    <x v="256"/>
    <n v="12304"/>
    <n v="9766"/>
    <n v="9446"/>
    <n v="10196"/>
    <n v="8320"/>
    <n v="8324"/>
    <n v="8403"/>
    <n v="10521"/>
    <n v="11714"/>
    <n v="11575"/>
    <n v="8870"/>
    <n v="10615"/>
    <n v="10944"/>
    <n v="10204"/>
    <n v="3924"/>
    <n v="3507"/>
    <n v="3173"/>
    <n v="3578"/>
    <n v="12591"/>
    <n v="12284"/>
    <n v="11670"/>
    <n v="11496"/>
    <n v="14270"/>
    <n v="13251"/>
    <n v="12911"/>
    <n v="14529"/>
    <n v="20279"/>
    <n v="19528"/>
    <n v="19528"/>
    <n v="20573"/>
    <n v="19883"/>
    <n v="18951"/>
    <n v="18077"/>
    <n v="20572"/>
    <n v="20348"/>
    <n v="19067"/>
    <n v="26783"/>
    <n v="29403"/>
    <n v="28543"/>
    <n v="42608"/>
    <n v="34799"/>
    <n v="38367"/>
    <n v="41977"/>
    <n v="16185"/>
    <n v="14431"/>
    <n v="12023"/>
    <n v="10905"/>
    <n v="9821"/>
    <n v="9064"/>
    <n v="8720"/>
    <n v="9357"/>
    <n v="9064"/>
    <n v="9185"/>
    <x v="4"/>
    <x v="5"/>
  </r>
  <r>
    <s v="SEDS.WDRCB.MI.A"/>
    <m/>
    <s v="Billion Btu"/>
    <m/>
    <s v="EIA, U.S. Energy Information Administration"/>
    <s v="value"/>
    <n v="0"/>
    <x v="257"/>
    <n v="33410"/>
    <n v="26519"/>
    <n v="25650"/>
    <n v="37323"/>
    <n v="36375"/>
    <n v="29887"/>
    <n v="30047"/>
    <n v="37587"/>
    <n v="21419"/>
    <n v="21164"/>
    <n v="16219"/>
    <n v="19410"/>
    <n v="20012"/>
    <n v="18659"/>
    <n v="27861"/>
    <n v="24897"/>
    <n v="22526"/>
    <n v="25399"/>
    <n v="14740"/>
    <n v="14381"/>
    <n v="13662"/>
    <n v="13459"/>
    <n v="9882"/>
    <n v="9176"/>
    <n v="8941"/>
    <n v="10062"/>
    <n v="15357"/>
    <n v="14788"/>
    <n v="14788"/>
    <n v="15580"/>
    <n v="30207"/>
    <n v="28791"/>
    <n v="27464"/>
    <n v="45607"/>
    <n v="45112"/>
    <n v="42271"/>
    <n v="39949"/>
    <n v="43857"/>
    <n v="42575"/>
    <n v="49267"/>
    <n v="45523"/>
    <n v="44364"/>
    <n v="42306"/>
    <n v="32732"/>
    <n v="26454"/>
    <n v="20348"/>
    <n v="18266"/>
    <n v="15910"/>
    <n v="14809"/>
    <n v="13760"/>
    <n v="16151"/>
    <n v="15549"/>
    <n v="16581"/>
    <x v="6"/>
    <x v="5"/>
  </r>
  <r>
    <s v="SEDS.WDRCB.MN.A"/>
    <m/>
    <s v="Billion Btu"/>
    <m/>
    <s v="EIA, U.S. Energy Information Administration"/>
    <s v="value"/>
    <n v="0"/>
    <x v="258"/>
    <n v="17928"/>
    <n v="13859"/>
    <n v="13756"/>
    <n v="21064"/>
    <n v="18911"/>
    <n v="13952"/>
    <n v="14743"/>
    <n v="17598"/>
    <n v="16088"/>
    <n v="15897"/>
    <n v="12183"/>
    <n v="14579"/>
    <n v="15031"/>
    <n v="14015"/>
    <n v="11695"/>
    <n v="10451"/>
    <n v="9456"/>
    <n v="10662"/>
    <n v="8744"/>
    <n v="8531"/>
    <n v="8105"/>
    <n v="7984"/>
    <n v="7931"/>
    <n v="7364"/>
    <n v="7175"/>
    <n v="8074"/>
    <n v="10346"/>
    <n v="9963"/>
    <n v="9963"/>
    <n v="10496"/>
    <n v="12365"/>
    <n v="11785"/>
    <n v="11242"/>
    <n v="16143"/>
    <n v="15968"/>
    <n v="14962"/>
    <n v="17429"/>
    <n v="19134"/>
    <n v="18575"/>
    <n v="14868"/>
    <n v="16008"/>
    <n v="13389"/>
    <n v="14898"/>
    <n v="22687"/>
    <n v="17699"/>
    <n v="13949"/>
    <n v="12315"/>
    <n v="11266"/>
    <n v="9976"/>
    <n v="9305"/>
    <n v="10630"/>
    <n v="10337"/>
    <n v="11197"/>
    <x v="7"/>
    <x v="5"/>
  </r>
  <r>
    <s v="SEDS.WDRCB.MS.A"/>
    <m/>
    <s v="Billion Btu"/>
    <m/>
    <s v="EIA, U.S. Energy Information Administration"/>
    <s v="value"/>
    <n v="0"/>
    <x v="259"/>
    <n v="1300"/>
    <n v="1012"/>
    <n v="980"/>
    <n v="1582"/>
    <n v="1478"/>
    <n v="796"/>
    <n v="1275"/>
    <n v="1395"/>
    <n v="6327"/>
    <n v="6252"/>
    <n v="4791"/>
    <n v="5734"/>
    <n v="5912"/>
    <n v="5512"/>
    <n v="5306"/>
    <n v="4741"/>
    <n v="4290"/>
    <n v="4837"/>
    <n v="3452"/>
    <n v="3368"/>
    <n v="3200"/>
    <n v="3152"/>
    <n v="3837"/>
    <n v="3563"/>
    <n v="3471"/>
    <n v="3906"/>
    <n v="7486"/>
    <n v="7208"/>
    <n v="7208"/>
    <n v="7594"/>
    <n v="10067"/>
    <n v="9596"/>
    <n v="9153"/>
    <n v="14303"/>
    <n v="14147"/>
    <n v="13256"/>
    <n v="16390"/>
    <n v="17993"/>
    <n v="17467"/>
    <n v="12817"/>
    <n v="15983"/>
    <n v="11542"/>
    <n v="10132"/>
    <n v="10698"/>
    <n v="10509"/>
    <n v="12126"/>
    <n v="11232"/>
    <n v="10148"/>
    <n v="8669"/>
    <n v="7981"/>
    <n v="8720"/>
    <n v="9477"/>
    <n v="10303"/>
    <x v="0"/>
    <x v="5"/>
  </r>
  <r>
    <s v="SEDS.WDRCB.MO.A"/>
    <m/>
    <s v="Billion Btu"/>
    <m/>
    <s v="EIA, U.S. Energy Information Administration"/>
    <s v="value"/>
    <n v="0"/>
    <x v="260"/>
    <n v="9961"/>
    <n v="7906"/>
    <n v="7647"/>
    <n v="19641"/>
    <n v="19853"/>
    <n v="14461"/>
    <n v="15740"/>
    <n v="18108"/>
    <n v="29987"/>
    <n v="29631"/>
    <n v="22708"/>
    <n v="27174"/>
    <n v="28017"/>
    <n v="26123"/>
    <n v="20276"/>
    <n v="18119"/>
    <n v="16393"/>
    <n v="18484"/>
    <n v="10292"/>
    <n v="10041"/>
    <n v="9539"/>
    <n v="9398"/>
    <n v="9381"/>
    <n v="8711"/>
    <n v="8488"/>
    <n v="9551"/>
    <n v="12173"/>
    <n v="11722"/>
    <n v="11722"/>
    <n v="12350"/>
    <n v="14709"/>
    <n v="14020"/>
    <n v="13373"/>
    <n v="19401"/>
    <n v="19191"/>
    <n v="17982"/>
    <n v="21039"/>
    <n v="23098"/>
    <n v="22423"/>
    <n v="18193"/>
    <n v="19588"/>
    <n v="16382"/>
    <n v="18229"/>
    <n v="27554"/>
    <n v="22308"/>
    <n v="19660"/>
    <n v="16701"/>
    <n v="14087"/>
    <n v="11954"/>
    <n v="11163"/>
    <n v="12057"/>
    <n v="12315"/>
    <n v="13485"/>
    <x v="7"/>
    <x v="5"/>
  </r>
  <r>
    <s v="SEDS.WDRCB.MT.A"/>
    <m/>
    <s v="Billion Btu"/>
    <m/>
    <s v="EIA, U.S. Energy Information Administration"/>
    <s v="value"/>
    <n v="0"/>
    <x v="261"/>
    <n v="5939"/>
    <n v="4714"/>
    <n v="4559"/>
    <n v="14136"/>
    <n v="14512"/>
    <n v="10872"/>
    <n v="11165"/>
    <n v="10865"/>
    <n v="3651"/>
    <n v="3608"/>
    <n v="2765"/>
    <n v="3309"/>
    <n v="3411"/>
    <n v="3181"/>
    <n v="6618"/>
    <n v="5914"/>
    <n v="5350"/>
    <n v="6033"/>
    <n v="1145"/>
    <n v="1117"/>
    <n v="1061"/>
    <n v="1045"/>
    <n v="1861"/>
    <n v="1728"/>
    <n v="1684"/>
    <n v="1895"/>
    <n v="1792"/>
    <n v="1726"/>
    <n v="1726"/>
    <n v="1818"/>
    <n v="1968"/>
    <n v="1875"/>
    <n v="1789"/>
    <n v="1817"/>
    <n v="1797"/>
    <n v="1684"/>
    <n v="3545"/>
    <n v="3892"/>
    <n v="3778"/>
    <n v="3743"/>
    <n v="3499"/>
    <n v="3370"/>
    <n v="2498"/>
    <n v="6003"/>
    <n v="4833"/>
    <n v="3836"/>
    <n v="3182"/>
    <n v="3062"/>
    <n v="2305"/>
    <n v="2305"/>
    <n v="2528"/>
    <n v="2597"/>
    <n v="2786"/>
    <x v="2"/>
    <x v="5"/>
  </r>
  <r>
    <s v="SEDS.WDRCB.NE.A"/>
    <m/>
    <s v="Billion Btu"/>
    <m/>
    <s v="EIA, U.S. Energy Information Administration"/>
    <s v="value"/>
    <n v="0"/>
    <x v="262"/>
    <n v="1970"/>
    <n v="2195"/>
    <n v="1934"/>
    <n v="3095"/>
    <n v="2815"/>
    <n v="1831"/>
    <n v="2241"/>
    <n v="2399"/>
    <n v="2973"/>
    <n v="2938"/>
    <n v="2252"/>
    <n v="2694"/>
    <n v="2778"/>
    <n v="2590"/>
    <n v="2497"/>
    <n v="2232"/>
    <n v="2019"/>
    <n v="2277"/>
    <n v="3046"/>
    <n v="2972"/>
    <n v="2824"/>
    <n v="2782"/>
    <n v="2788"/>
    <n v="2589"/>
    <n v="2523"/>
    <n v="2839"/>
    <n v="3656"/>
    <n v="3520"/>
    <n v="3520"/>
    <n v="3709"/>
    <n v="4419"/>
    <n v="4212"/>
    <n v="4017"/>
    <n v="5923"/>
    <n v="5858"/>
    <n v="5489"/>
    <n v="6581"/>
    <n v="7225"/>
    <n v="7014"/>
    <n v="5728"/>
    <n v="6168"/>
    <n v="5158"/>
    <n v="5740"/>
    <n v="1514"/>
    <n v="1410"/>
    <n v="1410"/>
    <n v="1307"/>
    <n v="1204"/>
    <n v="1101"/>
    <n v="1049"/>
    <n v="1032"/>
    <n v="1032"/>
    <n v="1032"/>
    <x v="7"/>
    <x v="5"/>
  </r>
  <r>
    <s v="SEDS.WDRCB.NV.A"/>
    <m/>
    <s v="Billion Btu"/>
    <m/>
    <s v="EIA, U.S. Energy Information Administration"/>
    <s v="value"/>
    <n v="0"/>
    <x v="263"/>
    <n v="2281"/>
    <n v="2011"/>
    <n v="1809"/>
    <n v="2687"/>
    <n v="2735"/>
    <n v="1849"/>
    <n v="1803"/>
    <n v="1898"/>
    <n v="2069"/>
    <n v="2045"/>
    <n v="1567"/>
    <n v="1875"/>
    <n v="1933"/>
    <n v="1803"/>
    <n v="2137"/>
    <n v="1910"/>
    <n v="1728"/>
    <n v="1948"/>
    <n v="2387"/>
    <n v="2329"/>
    <n v="2212"/>
    <n v="2179"/>
    <n v="3569"/>
    <n v="3314"/>
    <n v="3229"/>
    <n v="3634"/>
    <n v="2926"/>
    <n v="2818"/>
    <n v="2818"/>
    <n v="2969"/>
    <n v="2826"/>
    <n v="2694"/>
    <n v="2570"/>
    <n v="2277"/>
    <n v="2253"/>
    <n v="2111"/>
    <n v="4089"/>
    <n v="4489"/>
    <n v="4358"/>
    <n v="4036"/>
    <n v="3774"/>
    <n v="3635"/>
    <n v="2694"/>
    <n v="1995"/>
    <n v="1686"/>
    <n v="1479"/>
    <n v="1307"/>
    <n v="1221"/>
    <n v="1032"/>
    <n v="998"/>
    <n v="1032"/>
    <n v="1049"/>
    <n v="1032"/>
    <x v="2"/>
    <x v="5"/>
  </r>
  <r>
    <s v="SEDS.WDRCB.NH.A"/>
    <m/>
    <s v="Billion Btu"/>
    <m/>
    <s v="EIA, U.S. Energy Information Administration"/>
    <s v="value"/>
    <n v="0"/>
    <x v="264"/>
    <n v="10137"/>
    <n v="8046"/>
    <n v="7782"/>
    <n v="13558"/>
    <n v="12691"/>
    <n v="11230"/>
    <n v="10182"/>
    <n v="13916"/>
    <n v="9478"/>
    <n v="9365"/>
    <n v="7177"/>
    <n v="8589"/>
    <n v="8855"/>
    <n v="8256"/>
    <n v="3643"/>
    <n v="3256"/>
    <n v="2946"/>
    <n v="3321"/>
    <n v="2648"/>
    <n v="2584"/>
    <n v="2454"/>
    <n v="2418"/>
    <n v="2982"/>
    <n v="2769"/>
    <n v="2698"/>
    <n v="3036"/>
    <n v="4181"/>
    <n v="4026"/>
    <n v="4026"/>
    <n v="4242"/>
    <n v="4052"/>
    <n v="3862"/>
    <n v="3684"/>
    <n v="4005"/>
    <n v="3961"/>
    <n v="3712"/>
    <n v="4881"/>
    <n v="5358"/>
    <n v="5202"/>
    <n v="7551"/>
    <n v="6168"/>
    <n v="6800"/>
    <n v="7440"/>
    <n v="6536"/>
    <n v="5659"/>
    <n v="4730"/>
    <n v="3990"/>
    <n v="3182"/>
    <n v="2597"/>
    <n v="2597"/>
    <n v="2804"/>
    <n v="2683"/>
    <n v="2718"/>
    <x v="4"/>
    <x v="5"/>
  </r>
  <r>
    <s v="SEDS.WDRCB.NJ.A"/>
    <m/>
    <s v="Billion Btu"/>
    <m/>
    <s v="EIA, U.S. Energy Information Administration"/>
    <s v="value"/>
    <n v="0"/>
    <x v="265"/>
    <n v="8310"/>
    <n v="6596"/>
    <n v="6380"/>
    <n v="2684"/>
    <n v="3005"/>
    <n v="2390"/>
    <n v="2737"/>
    <n v="3219"/>
    <n v="12586"/>
    <n v="12436"/>
    <n v="9531"/>
    <n v="11405"/>
    <n v="11759"/>
    <n v="10964"/>
    <n v="1551"/>
    <n v="1386"/>
    <n v="1254"/>
    <n v="1414"/>
    <n v="8653"/>
    <n v="8442"/>
    <n v="8020"/>
    <n v="7901"/>
    <n v="8394"/>
    <n v="7794"/>
    <n v="7595"/>
    <n v="8546"/>
    <n v="15087"/>
    <n v="14528"/>
    <n v="14528"/>
    <n v="15305"/>
    <n v="17804"/>
    <n v="16969"/>
    <n v="16187"/>
    <n v="26842"/>
    <n v="26550"/>
    <n v="24878"/>
    <n v="27361"/>
    <n v="30037"/>
    <n v="29160"/>
    <n v="40635"/>
    <n v="32085"/>
    <n v="36591"/>
    <n v="32184"/>
    <n v="16684"/>
    <n v="15084"/>
    <n v="13020"/>
    <n v="12040"/>
    <n v="11008"/>
    <n v="10337"/>
    <n v="9976"/>
    <n v="10268"/>
    <n v="9959"/>
    <n v="10062"/>
    <x v="8"/>
    <x v="5"/>
  </r>
  <r>
    <s v="SEDS.WDRCB.NM.A"/>
    <m/>
    <s v="Billion Btu"/>
    <m/>
    <s v="EIA, U.S. Energy Information Administration"/>
    <s v="value"/>
    <n v="0"/>
    <x v="266"/>
    <n v="6525"/>
    <n v="5179"/>
    <n v="5009"/>
    <n v="13080"/>
    <n v="11011"/>
    <n v="7826"/>
    <n v="9005"/>
    <n v="8769"/>
    <n v="7927"/>
    <n v="7833"/>
    <n v="6003"/>
    <n v="7184"/>
    <n v="7407"/>
    <n v="6906"/>
    <n v="9877"/>
    <n v="8826"/>
    <n v="7986"/>
    <n v="9004"/>
    <n v="2190"/>
    <n v="2137"/>
    <n v="2030"/>
    <n v="2000"/>
    <n v="3567"/>
    <n v="3313"/>
    <n v="3228"/>
    <n v="3632"/>
    <n v="3221"/>
    <n v="3102"/>
    <n v="3102"/>
    <n v="3268"/>
    <n v="3443"/>
    <n v="3282"/>
    <n v="3131"/>
    <n v="3093"/>
    <n v="3060"/>
    <n v="2867"/>
    <n v="5730"/>
    <n v="6290"/>
    <n v="6106"/>
    <n v="5860"/>
    <n v="5479"/>
    <n v="5277"/>
    <n v="3911"/>
    <n v="7276"/>
    <n v="5745"/>
    <n v="5504"/>
    <n v="4816"/>
    <n v="4197"/>
    <n v="3130"/>
    <n v="3096"/>
    <n v="3371"/>
    <n v="3698"/>
    <n v="4042"/>
    <x v="2"/>
    <x v="5"/>
  </r>
  <r>
    <s v="SEDS.WDRCB.NY.A"/>
    <m/>
    <s v="Billion Btu"/>
    <m/>
    <s v="EIA, U.S. Energy Information Administration"/>
    <s v="value"/>
    <n v="0"/>
    <x v="267"/>
    <n v="26254"/>
    <n v="20839"/>
    <n v="20156"/>
    <n v="35514"/>
    <n v="34796"/>
    <n v="28550"/>
    <n v="29510"/>
    <n v="36847"/>
    <n v="22204"/>
    <n v="21940"/>
    <n v="16814"/>
    <n v="20121"/>
    <n v="20746"/>
    <n v="19343"/>
    <n v="55247"/>
    <n v="49369"/>
    <n v="44668"/>
    <n v="50364"/>
    <n v="60341"/>
    <n v="58869"/>
    <n v="55925"/>
    <n v="55095"/>
    <n v="82541"/>
    <n v="76646"/>
    <n v="74680"/>
    <n v="84039"/>
    <n v="54378"/>
    <n v="52364"/>
    <n v="52364"/>
    <n v="55167"/>
    <n v="41839"/>
    <n v="39878"/>
    <n v="38039"/>
    <n v="63860"/>
    <n v="63166"/>
    <n v="59188"/>
    <n v="66588"/>
    <n v="73102"/>
    <n v="70965"/>
    <n v="99992"/>
    <n v="78953"/>
    <n v="90041"/>
    <n v="79196"/>
    <n v="42226"/>
    <n v="36292"/>
    <n v="29412"/>
    <n v="25972"/>
    <n v="22050"/>
    <n v="19883"/>
    <n v="19230"/>
    <n v="21861"/>
    <n v="21259"/>
    <n v="21913"/>
    <x v="8"/>
    <x v="5"/>
  </r>
  <r>
    <s v="SEDS.WDRCB.NC.A"/>
    <m/>
    <s v="Billion Btu"/>
    <m/>
    <s v="EIA, U.S. Energy Information Administration"/>
    <s v="value"/>
    <n v="0"/>
    <x v="268"/>
    <n v="8149"/>
    <n v="6468"/>
    <n v="6256"/>
    <n v="8934"/>
    <n v="10203"/>
    <n v="7527"/>
    <n v="8576"/>
    <n v="10155"/>
    <n v="19308"/>
    <n v="19079"/>
    <n v="14621"/>
    <n v="17497"/>
    <n v="18040"/>
    <n v="16820"/>
    <n v="16888"/>
    <n v="15092"/>
    <n v="13654"/>
    <n v="15395"/>
    <n v="10606"/>
    <n v="10348"/>
    <n v="9830"/>
    <n v="9684"/>
    <n v="14249"/>
    <n v="13231"/>
    <n v="12892"/>
    <n v="14507"/>
    <n v="18382"/>
    <n v="17702"/>
    <n v="17702"/>
    <n v="18649"/>
    <n v="12868"/>
    <n v="12265"/>
    <n v="11699"/>
    <n v="22298"/>
    <n v="22055"/>
    <n v="20667"/>
    <n v="26022"/>
    <n v="28568"/>
    <n v="27733"/>
    <n v="20809"/>
    <n v="29659"/>
    <n v="18738"/>
    <n v="23075"/>
    <n v="37754"/>
    <n v="32336"/>
    <n v="27916"/>
    <n v="24321"/>
    <n v="20932"/>
    <n v="17905"/>
    <n v="17544"/>
    <n v="18318"/>
    <n v="18989"/>
    <n v="20485"/>
    <x v="5"/>
    <x v="5"/>
  </r>
  <r>
    <s v="SEDS.WDRCB.ND.A"/>
    <m/>
    <s v="Billion Btu"/>
    <m/>
    <s v="EIA, U.S. Energy Information Administration"/>
    <s v="value"/>
    <n v="0"/>
    <x v="269"/>
    <n v="821"/>
    <n v="510"/>
    <n v="451"/>
    <n v="579"/>
    <n v="574"/>
    <n v="584"/>
    <n v="638"/>
    <n v="518"/>
    <n v="529"/>
    <n v="522"/>
    <n v="400"/>
    <n v="479"/>
    <n v="494"/>
    <n v="461"/>
    <n v="398"/>
    <n v="355"/>
    <n v="321"/>
    <n v="362"/>
    <n v="1214"/>
    <n v="1184"/>
    <n v="1125"/>
    <n v="1108"/>
    <n v="1152"/>
    <n v="1070"/>
    <n v="1043"/>
    <n v="1173"/>
    <n v="1517"/>
    <n v="1461"/>
    <n v="1461"/>
    <n v="1539"/>
    <n v="1848"/>
    <n v="1762"/>
    <n v="1680"/>
    <n v="2500"/>
    <n v="2473"/>
    <n v="2317"/>
    <n v="2782"/>
    <n v="3054"/>
    <n v="2964"/>
    <n v="2384"/>
    <n v="2567"/>
    <n v="2147"/>
    <n v="2389"/>
    <n v="550"/>
    <n v="516"/>
    <n v="516"/>
    <n v="464"/>
    <n v="447"/>
    <n v="413"/>
    <n v="378"/>
    <n v="378"/>
    <n v="378"/>
    <n v="378"/>
    <x v="7"/>
    <x v="5"/>
  </r>
  <r>
    <s v="SEDS.WDRCB.OH.A"/>
    <m/>
    <s v="Billion Btu"/>
    <m/>
    <s v="EIA, U.S. Energy Information Administration"/>
    <s v="value"/>
    <n v="0"/>
    <x v="270"/>
    <n v="28959"/>
    <n v="22986"/>
    <n v="22232"/>
    <n v="21367"/>
    <n v="21659"/>
    <n v="18050"/>
    <n v="18882"/>
    <n v="21564"/>
    <n v="24371"/>
    <n v="24081"/>
    <n v="18455"/>
    <n v="22085"/>
    <n v="22770"/>
    <n v="21230"/>
    <n v="22979"/>
    <n v="20534"/>
    <n v="18579"/>
    <n v="20948"/>
    <n v="16612"/>
    <n v="16207"/>
    <n v="15397"/>
    <n v="15168"/>
    <n v="11134"/>
    <n v="10339"/>
    <n v="10074"/>
    <n v="11336"/>
    <n v="17414"/>
    <n v="16769"/>
    <n v="16769"/>
    <n v="17666"/>
    <n v="34321"/>
    <n v="32712"/>
    <n v="31203"/>
    <n v="52097"/>
    <n v="51531"/>
    <n v="48286"/>
    <n v="45836"/>
    <n v="50319"/>
    <n v="48849"/>
    <n v="56398"/>
    <n v="52112"/>
    <n v="50785"/>
    <n v="48430"/>
    <n v="36292"/>
    <n v="30754"/>
    <n v="24304"/>
    <n v="21724"/>
    <n v="19264"/>
    <n v="17819"/>
    <n v="16890"/>
    <n v="18112"/>
    <n v="17768"/>
    <n v="18490"/>
    <x v="6"/>
    <x v="5"/>
  </r>
  <r>
    <s v="SEDS.WDRCB.OK.A"/>
    <m/>
    <s v="Billion Btu"/>
    <m/>
    <s v="EIA, U.S. Energy Information Administration"/>
    <s v="value"/>
    <n v="0"/>
    <x v="271"/>
    <n v="7310"/>
    <n v="5802"/>
    <n v="5612"/>
    <n v="4359"/>
    <n v="4210"/>
    <n v="2600"/>
    <n v="3042"/>
    <n v="3968"/>
    <n v="6317"/>
    <n v="6242"/>
    <n v="4783"/>
    <n v="5724"/>
    <n v="5902"/>
    <n v="5503"/>
    <n v="3482"/>
    <n v="3111"/>
    <n v="2815"/>
    <n v="3174"/>
    <n v="3137"/>
    <n v="3061"/>
    <n v="2908"/>
    <n v="2865"/>
    <n v="3093"/>
    <n v="2872"/>
    <n v="2799"/>
    <n v="3149"/>
    <n v="6582"/>
    <n v="6338"/>
    <n v="6338"/>
    <n v="6677"/>
    <n v="4887"/>
    <n v="4658"/>
    <n v="4443"/>
    <n v="6602"/>
    <n v="6530"/>
    <n v="6119"/>
    <n v="5085"/>
    <n v="5583"/>
    <n v="5420"/>
    <n v="3311"/>
    <n v="5725"/>
    <n v="2982"/>
    <n v="2846"/>
    <n v="13674"/>
    <n v="11128"/>
    <n v="8480"/>
    <n v="7516"/>
    <n v="6811"/>
    <n v="5831"/>
    <n v="5676"/>
    <n v="5848"/>
    <n v="5728"/>
    <n v="6158"/>
    <x v="3"/>
    <x v="5"/>
  </r>
  <r>
    <s v="SEDS.WDRCB.OR.A"/>
    <m/>
    <s v="Billion Btu"/>
    <m/>
    <s v="EIA, U.S. Energy Information Administration"/>
    <s v="value"/>
    <n v="0"/>
    <x v="272"/>
    <n v="14680"/>
    <n v="11652"/>
    <n v="11270"/>
    <n v="27179"/>
    <n v="24284"/>
    <n v="22313"/>
    <n v="20938"/>
    <n v="20658"/>
    <n v="18266"/>
    <n v="18049"/>
    <n v="13832"/>
    <n v="16553"/>
    <n v="17066"/>
    <n v="15912"/>
    <n v="10866"/>
    <n v="9710"/>
    <n v="8785"/>
    <n v="9906"/>
    <n v="15403"/>
    <n v="15028"/>
    <n v="14276"/>
    <n v="14065"/>
    <n v="8607"/>
    <n v="7992"/>
    <n v="7787"/>
    <n v="8763"/>
    <n v="10286"/>
    <n v="9905"/>
    <n v="9905"/>
    <n v="10435"/>
    <n v="8590"/>
    <n v="8188"/>
    <n v="7810"/>
    <n v="13133"/>
    <n v="12990"/>
    <n v="12172"/>
    <n v="9655"/>
    <n v="10599"/>
    <n v="10290"/>
    <n v="8506"/>
    <n v="6962"/>
    <n v="7659"/>
    <n v="6208"/>
    <n v="15807"/>
    <n v="13089"/>
    <n v="12694"/>
    <n v="11128"/>
    <n v="9787"/>
    <n v="7430"/>
    <n v="7362"/>
    <n v="8101"/>
    <n v="8755"/>
    <n v="9202"/>
    <x v="1"/>
    <x v="5"/>
  </r>
  <r>
    <s v="SEDS.WDRCB.PA.A"/>
    <m/>
    <s v="Billion Btu"/>
    <m/>
    <s v="EIA, U.S. Energy Information Administration"/>
    <s v="value"/>
    <n v="0"/>
    <x v="273"/>
    <n v="33671"/>
    <n v="26726"/>
    <n v="25849"/>
    <n v="33537"/>
    <n v="35391"/>
    <n v="27877"/>
    <n v="28336"/>
    <n v="34890"/>
    <n v="27670"/>
    <n v="27341"/>
    <n v="20953"/>
    <n v="25074"/>
    <n v="25852"/>
    <n v="24104"/>
    <n v="16920"/>
    <n v="15120"/>
    <n v="13680"/>
    <n v="15425"/>
    <n v="13683"/>
    <n v="13349"/>
    <n v="12682"/>
    <n v="12494"/>
    <n v="13569"/>
    <n v="12600"/>
    <n v="12277"/>
    <n v="13815"/>
    <n v="24337"/>
    <n v="23436"/>
    <n v="23436"/>
    <n v="24690"/>
    <n v="28588"/>
    <n v="27248"/>
    <n v="25992"/>
    <n v="43417"/>
    <n v="42945"/>
    <n v="40241"/>
    <n v="45140"/>
    <n v="49556"/>
    <n v="48107"/>
    <n v="67318"/>
    <n v="53153"/>
    <n v="60618"/>
    <n v="53317"/>
    <n v="44376"/>
    <n v="36946"/>
    <n v="28500"/>
    <n v="24785"/>
    <n v="20778"/>
    <n v="18318"/>
    <n v="17785"/>
    <n v="20038"/>
    <n v="19505"/>
    <n v="20485"/>
    <x v="8"/>
    <x v="5"/>
  </r>
  <r>
    <s v="SEDS.WDRCB.RI.A"/>
    <m/>
    <s v="Billion Btu"/>
    <m/>
    <s v="EIA, U.S. Energy Information Administration"/>
    <s v="value"/>
    <n v="0"/>
    <x v="274"/>
    <n v="2052"/>
    <n v="1629"/>
    <n v="1575"/>
    <n v="1754"/>
    <n v="1253"/>
    <n v="1348"/>
    <n v="1398"/>
    <n v="1833"/>
    <n v="1606"/>
    <n v="1587"/>
    <n v="1216"/>
    <n v="1456"/>
    <n v="1501"/>
    <n v="1399"/>
    <n v="663"/>
    <n v="593"/>
    <n v="536"/>
    <n v="605"/>
    <n v="2109"/>
    <n v="2058"/>
    <n v="1955"/>
    <n v="1926"/>
    <n v="2394"/>
    <n v="2223"/>
    <n v="2166"/>
    <n v="2437"/>
    <n v="3411"/>
    <n v="3285"/>
    <n v="3285"/>
    <n v="3460"/>
    <n v="3334"/>
    <n v="3177"/>
    <n v="3031"/>
    <n v="3446"/>
    <n v="3408"/>
    <n v="3194"/>
    <n v="4521"/>
    <n v="4963"/>
    <n v="4818"/>
    <n v="7205"/>
    <n v="5884"/>
    <n v="6488"/>
    <n v="7098"/>
    <n v="1995"/>
    <n v="1806"/>
    <n v="1548"/>
    <n v="1410"/>
    <n v="1273"/>
    <n v="1170"/>
    <n v="1135"/>
    <n v="1170"/>
    <n v="1135"/>
    <n v="1170"/>
    <x v="4"/>
    <x v="5"/>
  </r>
  <r>
    <s v="SEDS.WDRCB.SC.A"/>
    <m/>
    <s v="Billion Btu"/>
    <m/>
    <s v="EIA, U.S. Energy Information Administration"/>
    <s v="value"/>
    <n v="0"/>
    <x v="275"/>
    <n v="1497"/>
    <n v="1228"/>
    <n v="1232"/>
    <n v="1647"/>
    <n v="1739"/>
    <n v="1307"/>
    <n v="1600"/>
    <n v="1852"/>
    <n v="4495"/>
    <n v="4442"/>
    <n v="3404"/>
    <n v="4074"/>
    <n v="4200"/>
    <n v="3916"/>
    <n v="4210"/>
    <n v="3762"/>
    <n v="3404"/>
    <n v="3838"/>
    <n v="5254"/>
    <n v="5126"/>
    <n v="4870"/>
    <n v="4798"/>
    <n v="7135"/>
    <n v="6625"/>
    <n v="6455"/>
    <n v="7264"/>
    <n v="9267"/>
    <n v="8924"/>
    <n v="8924"/>
    <n v="9402"/>
    <n v="6501"/>
    <n v="6196"/>
    <n v="5911"/>
    <n v="11346"/>
    <n v="11222"/>
    <n v="10516"/>
    <n v="13288"/>
    <n v="14588"/>
    <n v="14162"/>
    <n v="10589"/>
    <n v="15092"/>
    <n v="9535"/>
    <n v="11742"/>
    <n v="10561"/>
    <n v="10354"/>
    <n v="11748"/>
    <n v="10870"/>
    <n v="9838"/>
    <n v="8445"/>
    <n v="7809"/>
    <n v="8428"/>
    <n v="9082"/>
    <n v="9787"/>
    <x v="5"/>
    <x v="5"/>
  </r>
  <r>
    <s v="SEDS.WDRCB.SD.A"/>
    <m/>
    <s v="Billion Btu"/>
    <m/>
    <s v="EIA, U.S. Energy Information Administration"/>
    <s v="value"/>
    <n v="0"/>
    <x v="276"/>
    <n v="2200"/>
    <n v="1323"/>
    <n v="1454"/>
    <n v="2176"/>
    <n v="2523"/>
    <n v="1537"/>
    <n v="1628"/>
    <n v="2016"/>
    <n v="1917"/>
    <n v="1894"/>
    <n v="1452"/>
    <n v="1737"/>
    <n v="1791"/>
    <n v="1670"/>
    <n v="1272"/>
    <n v="1137"/>
    <n v="1028"/>
    <n v="1159"/>
    <n v="1367"/>
    <n v="1333"/>
    <n v="1267"/>
    <n v="1248"/>
    <n v="1262"/>
    <n v="1171"/>
    <n v="1141"/>
    <n v="1284"/>
    <n v="1625"/>
    <n v="1565"/>
    <n v="1565"/>
    <n v="1648"/>
    <n v="1956"/>
    <n v="1864"/>
    <n v="1778"/>
    <n v="2634"/>
    <n v="2605"/>
    <n v="2441"/>
    <n v="2920"/>
    <n v="3206"/>
    <n v="3112"/>
    <n v="2544"/>
    <n v="2739"/>
    <n v="2290"/>
    <n v="2549"/>
    <n v="998"/>
    <n v="894"/>
    <n v="929"/>
    <n v="826"/>
    <n v="705"/>
    <n v="619"/>
    <n v="568"/>
    <n v="602"/>
    <n v="619"/>
    <n v="654"/>
    <x v="7"/>
    <x v="5"/>
  </r>
  <r>
    <s v="SEDS.WDRCB.TN.A"/>
    <m/>
    <s v="Billion Btu"/>
    <m/>
    <s v="EIA, U.S. Energy Information Administration"/>
    <s v="value"/>
    <n v="0"/>
    <x v="277"/>
    <n v="5776"/>
    <n v="4584"/>
    <n v="4434"/>
    <n v="7532"/>
    <n v="7186"/>
    <n v="5431"/>
    <n v="6820"/>
    <n v="7671"/>
    <n v="8799"/>
    <n v="8694"/>
    <n v="6663"/>
    <n v="7973"/>
    <n v="8221"/>
    <n v="7665"/>
    <n v="12603"/>
    <n v="11262"/>
    <n v="10189"/>
    <n v="11489"/>
    <n v="7256"/>
    <n v="7079"/>
    <n v="6725"/>
    <n v="6625"/>
    <n v="7995"/>
    <n v="7424"/>
    <n v="7233"/>
    <n v="8140"/>
    <n v="15310"/>
    <n v="14743"/>
    <n v="14743"/>
    <n v="15532"/>
    <n v="20187"/>
    <n v="19241"/>
    <n v="18353"/>
    <n v="28082"/>
    <n v="27777"/>
    <n v="26028"/>
    <n v="31434"/>
    <n v="34509"/>
    <n v="33500"/>
    <n v="24575"/>
    <n v="30645"/>
    <n v="22129"/>
    <n v="19426"/>
    <n v="30134"/>
    <n v="25456"/>
    <n v="22274"/>
    <n v="19625"/>
    <n v="16804"/>
    <n v="14310"/>
    <n v="13588"/>
    <n v="14431"/>
    <n v="14878"/>
    <n v="16116"/>
    <x v="0"/>
    <x v="5"/>
  </r>
  <r>
    <s v="SEDS.WDRCB.TX.A"/>
    <m/>
    <s v="Billion Btu"/>
    <m/>
    <s v="EIA, U.S. Energy Information Administration"/>
    <s v="value"/>
    <n v="0"/>
    <x v="278"/>
    <n v="8333"/>
    <n v="6614"/>
    <n v="6397"/>
    <n v="2693"/>
    <n v="2614"/>
    <n v="1608"/>
    <n v="2063"/>
    <n v="2830"/>
    <n v="14018"/>
    <n v="13851"/>
    <n v="10615"/>
    <n v="12703"/>
    <n v="13097"/>
    <n v="12211"/>
    <n v="20078"/>
    <n v="17942"/>
    <n v="16233"/>
    <n v="18303"/>
    <n v="12875"/>
    <n v="12561"/>
    <n v="11933"/>
    <n v="11756"/>
    <n v="10668"/>
    <n v="9906"/>
    <n v="9652"/>
    <n v="10862"/>
    <n v="14293"/>
    <n v="13763"/>
    <n v="13763"/>
    <n v="14500"/>
    <n v="24351"/>
    <n v="23210"/>
    <n v="22139"/>
    <n v="32509"/>
    <n v="32156"/>
    <n v="30131"/>
    <n v="24024"/>
    <n v="26375"/>
    <n v="25604"/>
    <n v="15050"/>
    <n v="26020"/>
    <n v="13552"/>
    <n v="12937"/>
    <n v="9202"/>
    <n v="8755"/>
    <n v="8927"/>
    <n v="8256"/>
    <n v="7568"/>
    <n v="6794"/>
    <n v="6295"/>
    <n v="6330"/>
    <n v="6347"/>
    <n v="6433"/>
    <x v="3"/>
    <x v="5"/>
  </r>
  <r>
    <s v="SEDS.WDRCB.UT.A"/>
    <m/>
    <s v="Billion Btu"/>
    <m/>
    <s v="EIA, U.S. Energy Information Administration"/>
    <s v="value"/>
    <n v="0"/>
    <x v="279"/>
    <n v="3101"/>
    <n v="2642"/>
    <n v="2854"/>
    <n v="4247"/>
    <n v="4167"/>
    <n v="3161"/>
    <n v="3204"/>
    <n v="3098"/>
    <n v="1197"/>
    <n v="1183"/>
    <n v="906"/>
    <n v="1085"/>
    <n v="1118"/>
    <n v="1043"/>
    <n v="2115"/>
    <n v="1890"/>
    <n v="1710"/>
    <n v="1928"/>
    <n v="2178"/>
    <n v="2125"/>
    <n v="2019"/>
    <n v="1989"/>
    <n v="3478"/>
    <n v="3229"/>
    <n v="3146"/>
    <n v="3541"/>
    <n v="3108"/>
    <n v="2993"/>
    <n v="2993"/>
    <n v="3153"/>
    <n v="3260"/>
    <n v="3107"/>
    <n v="2964"/>
    <n v="2967"/>
    <n v="2935"/>
    <n v="2750"/>
    <n v="5486"/>
    <n v="6022"/>
    <n v="5846"/>
    <n v="5663"/>
    <n v="5295"/>
    <n v="5100"/>
    <n v="3779"/>
    <n v="3612"/>
    <n v="2838"/>
    <n v="2339"/>
    <n v="2133"/>
    <n v="2012"/>
    <n v="1686"/>
    <n v="1703"/>
    <n v="1686"/>
    <n v="1737"/>
    <n v="1737"/>
    <x v="2"/>
    <x v="5"/>
  </r>
  <r>
    <s v="SEDS.WDRCB.VT.A"/>
    <m/>
    <s v="Billion Btu"/>
    <m/>
    <s v="EIA, U.S. Energy Information Administration"/>
    <s v="value"/>
    <n v="0"/>
    <x v="280"/>
    <n v="5516"/>
    <n v="4378"/>
    <n v="4235"/>
    <n v="14851"/>
    <n v="15831"/>
    <n v="12516"/>
    <n v="12455"/>
    <n v="14927"/>
    <n v="9807"/>
    <n v="9690"/>
    <n v="7426"/>
    <n v="8887"/>
    <n v="9163"/>
    <n v="8543"/>
    <n v="4295"/>
    <n v="3838"/>
    <n v="3473"/>
    <n v="3915"/>
    <n v="1419"/>
    <n v="1384"/>
    <n v="1315"/>
    <n v="1296"/>
    <n v="1603"/>
    <n v="1489"/>
    <n v="1450"/>
    <n v="1632"/>
    <n v="2251"/>
    <n v="2168"/>
    <n v="2168"/>
    <n v="2284"/>
    <n v="2181"/>
    <n v="2079"/>
    <n v="1983"/>
    <n v="2206"/>
    <n v="2182"/>
    <n v="2045"/>
    <n v="2823"/>
    <n v="3099"/>
    <n v="3009"/>
    <n v="4361"/>
    <n v="3562"/>
    <n v="3927"/>
    <n v="4297"/>
    <n v="5315"/>
    <n v="4575"/>
    <n v="3801"/>
    <n v="3165"/>
    <n v="2460"/>
    <n v="1978"/>
    <n v="1978"/>
    <n v="2150"/>
    <n v="2047"/>
    <n v="2098"/>
    <x v="4"/>
    <x v="5"/>
  </r>
  <r>
    <s v="SEDS.WDRCB.VA.A"/>
    <m/>
    <s v="Billion Btu"/>
    <m/>
    <s v="EIA, U.S. Energy Information Administration"/>
    <s v="value"/>
    <n v="0"/>
    <x v="281"/>
    <n v="23775"/>
    <n v="18871"/>
    <n v="18252"/>
    <n v="12278"/>
    <n v="13849"/>
    <n v="10957"/>
    <n v="12779"/>
    <n v="14252"/>
    <n v="18549"/>
    <n v="18329"/>
    <n v="14047"/>
    <n v="16809"/>
    <n v="17331"/>
    <n v="16159"/>
    <n v="16681"/>
    <n v="14906"/>
    <n v="13487"/>
    <n v="15207"/>
    <n v="8653"/>
    <n v="8442"/>
    <n v="8020"/>
    <n v="7901"/>
    <n v="12137"/>
    <n v="11270"/>
    <n v="10981"/>
    <n v="12357"/>
    <n v="16183"/>
    <n v="15583"/>
    <n v="15583"/>
    <n v="16417"/>
    <n v="11399"/>
    <n v="10865"/>
    <n v="10364"/>
    <n v="19524"/>
    <n v="19312"/>
    <n v="18096"/>
    <n v="22938"/>
    <n v="25182"/>
    <n v="24446"/>
    <n v="18516"/>
    <n v="26390"/>
    <n v="16673"/>
    <n v="20532"/>
    <n v="31648"/>
    <n v="27279"/>
    <n v="23461"/>
    <n v="20795"/>
    <n v="18490"/>
    <n v="15944"/>
    <n v="15360"/>
    <n v="16134"/>
    <n v="16478"/>
    <n v="17647"/>
    <x v="5"/>
    <x v="5"/>
  </r>
  <r>
    <s v="SEDS.WDRCB.WA.A"/>
    <m/>
    <s v="Billion Btu"/>
    <m/>
    <s v="EIA, U.S. Energy Information Administration"/>
    <s v="value"/>
    <n v="0"/>
    <x v="282"/>
    <n v="13810"/>
    <n v="10962"/>
    <n v="10602"/>
    <n v="31820"/>
    <n v="27962"/>
    <n v="26080"/>
    <n v="25189"/>
    <n v="23009"/>
    <n v="20140"/>
    <n v="19901"/>
    <n v="15251"/>
    <n v="18251"/>
    <n v="18817"/>
    <n v="17545"/>
    <n v="12443"/>
    <n v="11120"/>
    <n v="10061"/>
    <n v="11344"/>
    <n v="26053"/>
    <n v="25417"/>
    <n v="24147"/>
    <n v="23788"/>
    <n v="14720"/>
    <n v="13668"/>
    <n v="13318"/>
    <n v="14987"/>
    <n v="17729"/>
    <n v="17072"/>
    <n v="17072"/>
    <n v="17986"/>
    <n v="14627"/>
    <n v="13941"/>
    <n v="13298"/>
    <n v="21780"/>
    <n v="21543"/>
    <n v="20187"/>
    <n v="15462"/>
    <n v="16975"/>
    <n v="16479"/>
    <n v="13351"/>
    <n v="10927"/>
    <n v="12023"/>
    <n v="9744"/>
    <n v="17372"/>
    <n v="14276"/>
    <n v="12848"/>
    <n v="11232"/>
    <n v="10251"/>
    <n v="8273"/>
    <n v="8204"/>
    <n v="8944"/>
    <n v="9219"/>
    <n v="9580"/>
    <x v="1"/>
    <x v="5"/>
  </r>
  <r>
    <s v="SEDS.WDRCB.WV.A"/>
    <m/>
    <s v="Billion Btu"/>
    <m/>
    <s v="EIA, U.S. Energy Information Administration"/>
    <s v="value"/>
    <n v="0"/>
    <x v="283"/>
    <n v="5821"/>
    <n v="4620"/>
    <n v="4469"/>
    <n v="9585"/>
    <n v="9752"/>
    <n v="8227"/>
    <n v="8548"/>
    <n v="9517"/>
    <n v="20561"/>
    <n v="20316"/>
    <n v="15570"/>
    <n v="18632"/>
    <n v="19210"/>
    <n v="17911"/>
    <n v="10206"/>
    <n v="9120"/>
    <n v="8251"/>
    <n v="9304"/>
    <n v="2486"/>
    <n v="2426"/>
    <n v="2305"/>
    <n v="2270"/>
    <n v="3439"/>
    <n v="3193"/>
    <n v="3112"/>
    <n v="3502"/>
    <n v="4823"/>
    <n v="4645"/>
    <n v="4645"/>
    <n v="4893"/>
    <n v="3567"/>
    <n v="3400"/>
    <n v="3243"/>
    <n v="6465"/>
    <n v="6395"/>
    <n v="5992"/>
    <n v="8123"/>
    <n v="8917"/>
    <n v="8657"/>
    <n v="6771"/>
    <n v="9651"/>
    <n v="6097"/>
    <n v="7509"/>
    <n v="12659"/>
    <n v="10389"/>
    <n v="7998"/>
    <n v="7000"/>
    <n v="5968"/>
    <n v="5212"/>
    <n v="5022"/>
    <n v="5487"/>
    <n v="5504"/>
    <n v="5745"/>
    <x v="5"/>
    <x v="5"/>
  </r>
  <r>
    <s v="SEDS.WDRCB.WI.A"/>
    <m/>
    <s v="Billion Btu"/>
    <m/>
    <s v="EIA, U.S. Energy Information Administration"/>
    <s v="value"/>
    <n v="0"/>
    <x v="284"/>
    <n v="19823"/>
    <n v="15734"/>
    <n v="15218"/>
    <n v="29316"/>
    <n v="29859"/>
    <n v="24563"/>
    <n v="25151"/>
    <n v="29297"/>
    <n v="23379"/>
    <n v="23101"/>
    <n v="17704"/>
    <n v="21186"/>
    <n v="21843"/>
    <n v="20366"/>
    <n v="27417"/>
    <n v="24500"/>
    <n v="22167"/>
    <n v="24994"/>
    <n v="8104"/>
    <n v="7906"/>
    <n v="7511"/>
    <n v="7399"/>
    <n v="5406"/>
    <n v="5019"/>
    <n v="4891"/>
    <n v="5504"/>
    <n v="8298"/>
    <n v="7990"/>
    <n v="7990"/>
    <n v="8418"/>
    <n v="16138"/>
    <n v="15382"/>
    <n v="14672"/>
    <n v="24268"/>
    <n v="24004"/>
    <n v="22492"/>
    <n v="21157"/>
    <n v="23226"/>
    <n v="22548"/>
    <n v="25697"/>
    <n v="23744"/>
    <n v="23140"/>
    <n v="22066"/>
    <n v="23736"/>
    <n v="18868"/>
    <n v="14947"/>
    <n v="13382"/>
    <n v="11748"/>
    <n v="10595"/>
    <n v="9838"/>
    <n v="11507"/>
    <n v="11214"/>
    <n v="11902"/>
    <x v="6"/>
    <x v="5"/>
  </r>
  <r>
    <s v="SEDS.WDRCB.WY.A"/>
    <m/>
    <s v="Billion Btu"/>
    <m/>
    <s v="EIA, U.S. Energy Information Administration"/>
    <s v="value"/>
    <n v="0"/>
    <x v="285"/>
    <n v="1657"/>
    <n v="1315"/>
    <n v="1272"/>
    <n v="4279"/>
    <n v="4227"/>
    <n v="4198"/>
    <n v="3605"/>
    <n v="4176"/>
    <n v="1294"/>
    <n v="1279"/>
    <n v="980"/>
    <n v="1173"/>
    <n v="1209"/>
    <n v="1127"/>
    <n v="2136"/>
    <n v="1909"/>
    <n v="1727"/>
    <n v="1947"/>
    <n v="622"/>
    <n v="607"/>
    <n v="577"/>
    <n v="568"/>
    <n v="1034"/>
    <n v="960"/>
    <n v="936"/>
    <n v="1053"/>
    <n v="1001"/>
    <n v="964"/>
    <n v="964"/>
    <n v="1016"/>
    <n v="1108"/>
    <n v="1056"/>
    <n v="1008"/>
    <n v="1046"/>
    <n v="1035"/>
    <n v="969"/>
    <n v="2091"/>
    <n v="2295"/>
    <n v="2228"/>
    <n v="2181"/>
    <n v="2039"/>
    <n v="1964"/>
    <n v="1455"/>
    <n v="2219"/>
    <n v="1754"/>
    <n v="1342"/>
    <n v="1170"/>
    <n v="1101"/>
    <n v="894"/>
    <n v="894"/>
    <n v="912"/>
    <n v="946"/>
    <n v="980"/>
    <x v="2"/>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s v="SEDS.ESRCV.AL.A"/>
    <m/>
    <s v="Million dollars"/>
    <m/>
    <s v="EIA, U.S. Energy Information Administration"/>
    <s v="value"/>
    <n v="4993.1000000000004"/>
    <x v="0"/>
    <n v="4690.8"/>
    <n v="4092.4"/>
    <n v="3939.9"/>
    <n v="4061.2"/>
    <n v="4027.6"/>
    <n v="3786.7"/>
    <n v="3843.4"/>
    <n v="3731.8"/>
    <n v="3781.9"/>
    <n v="3532.6"/>
    <n v="3491.4"/>
    <n v="3661.5"/>
    <n v="3790.7"/>
    <n v="3356"/>
    <n v="3347.6"/>
    <n v="3056.8"/>
    <n v="2824.7"/>
    <n v="2504"/>
    <n v="2295.1999999999998"/>
    <n v="2175"/>
    <n v="2138.4"/>
    <n v="1950.1"/>
    <n v="2027.8"/>
    <n v="1901.4"/>
    <n v="1896.8"/>
    <n v="1678.8"/>
    <n v="1700.4"/>
    <n v="1630.9"/>
    <n v="1549.9"/>
    <n v="1544.2"/>
    <n v="1413.4"/>
    <n v="1424.7"/>
    <n v="1366.1"/>
    <n v="1307"/>
    <n v="1277"/>
    <n v="1245.2"/>
    <n v="1180.4000000000001"/>
    <n v="1098.4000000000001"/>
    <n v="1179.7"/>
    <n v="1046.7"/>
    <n v="1001.7"/>
    <n v="877.8"/>
    <n v="811.2"/>
    <n v="632.5"/>
    <n v="578.29999999999995"/>
    <n v="542.29999999999995"/>
    <n v="418.6"/>
    <n v="368.5"/>
    <n v="336.1"/>
    <n v="287.3"/>
    <n v="234.3"/>
    <n v="204.2"/>
    <n v="181.7"/>
    <x v="0"/>
    <x v="0"/>
  </r>
  <r>
    <s v="SEDS.ESRCV.AZ.A"/>
    <m/>
    <s v="Million dollars"/>
    <m/>
    <s v="EIA, U.S. Energy Information Administration"/>
    <s v="value"/>
    <n v="12055"/>
    <x v="1"/>
    <n v="9989.6"/>
    <n v="9311.7999999999993"/>
    <n v="9502"/>
    <n v="8634.2000000000007"/>
    <n v="8850.4"/>
    <n v="8518.6"/>
    <n v="8188.8"/>
    <n v="8046.6"/>
    <n v="7698"/>
    <n v="7756"/>
    <n v="7436.8"/>
    <n v="7332.4"/>
    <n v="7116.4"/>
    <n v="7048.2"/>
    <n v="6824.6"/>
    <n v="6655.2"/>
    <n v="6083.4"/>
    <n v="5414.8"/>
    <n v="4893.2"/>
    <n v="4631.3999999999996"/>
    <n v="4369.3999999999996"/>
    <n v="4348.8"/>
    <n v="4192.2"/>
    <n v="3843.6"/>
    <n v="3749.8"/>
    <n v="3648"/>
    <n v="3533.2"/>
    <n v="3279"/>
    <n v="3387"/>
    <n v="3222.8"/>
    <n v="3110.2"/>
    <n v="2860.6"/>
    <n v="2780.2"/>
    <n v="2698"/>
    <n v="2578"/>
    <n v="2366.1999999999998"/>
    <n v="2171"/>
    <n v="2021"/>
    <n v="1779.2"/>
    <n v="1624"/>
    <n v="1467.8"/>
    <n v="1314.4"/>
    <n v="1202.4000000000001"/>
    <n v="1049.4000000000001"/>
    <n v="853.8"/>
    <n v="753"/>
    <n v="613.6"/>
    <n v="568.6"/>
    <n v="450.4"/>
    <n v="356.6"/>
    <n v="291.39999999999998"/>
    <n v="232.8"/>
    <n v="206.6"/>
    <x v="1"/>
    <x v="0"/>
  </r>
  <r>
    <s v="SEDS.ESRCV.AZ.A"/>
    <m/>
    <s v="Million dollars"/>
    <m/>
    <s v="EIA, U.S. Energy Information Administration"/>
    <s v="value"/>
    <n v="12055"/>
    <x v="1"/>
    <n v="9989.6"/>
    <n v="9311.7999999999993"/>
    <n v="9502"/>
    <n v="8634.2000000000007"/>
    <n v="8850.4"/>
    <n v="8518.6"/>
    <n v="8188.8"/>
    <n v="8046.6"/>
    <n v="7698"/>
    <n v="7756"/>
    <n v="7436.8"/>
    <n v="7332.4"/>
    <n v="7116.4"/>
    <n v="7048.2"/>
    <n v="6824.6"/>
    <n v="6655.2"/>
    <n v="6083.4"/>
    <n v="5414.8"/>
    <n v="4893.2"/>
    <n v="4631.3999999999996"/>
    <n v="4369.3999999999996"/>
    <n v="4348.8"/>
    <n v="4192.2"/>
    <n v="3843.6"/>
    <n v="3749.8"/>
    <n v="3648"/>
    <n v="3533.2"/>
    <n v="3279"/>
    <n v="3387"/>
    <n v="3222.8"/>
    <n v="3110.2"/>
    <n v="2860.6"/>
    <n v="2780.2"/>
    <n v="2698"/>
    <n v="2578"/>
    <n v="2366.1999999999998"/>
    <n v="2171"/>
    <n v="2021"/>
    <n v="1779.2"/>
    <n v="1624"/>
    <n v="1467.8"/>
    <n v="1314.4"/>
    <n v="1202.4000000000001"/>
    <n v="1049.4000000000001"/>
    <n v="853.8"/>
    <n v="753"/>
    <n v="613.6"/>
    <n v="568.6"/>
    <n v="450.4"/>
    <n v="356.6"/>
    <n v="291.39999999999998"/>
    <n v="232.8"/>
    <n v="206.6"/>
    <x v="1"/>
    <x v="0"/>
  </r>
  <r>
    <s v="SEDS.ESRCV.AR.A"/>
    <m/>
    <s v="Million dollars"/>
    <m/>
    <s v="EIA, U.S. Energy Information Administration"/>
    <s v="value"/>
    <n v="2288.6999999999998"/>
    <x v="2"/>
    <n v="2320.5"/>
    <n v="2131.6999999999998"/>
    <n v="1871.4"/>
    <n v="1834.9"/>
    <n v="1888.7"/>
    <n v="1749.7"/>
    <n v="1764.9"/>
    <n v="1794.3"/>
    <n v="1753.3"/>
    <n v="1746.5"/>
    <n v="1664.7"/>
    <n v="1693.8"/>
    <n v="1702.9"/>
    <n v="1552.4"/>
    <n v="1612.8"/>
    <n v="1520.5"/>
    <n v="1510.7"/>
    <n v="1370.9"/>
    <n v="1149.9000000000001"/>
    <n v="1129.8"/>
    <n v="1126.3"/>
    <n v="1165.4000000000001"/>
    <n v="1108.5"/>
    <n v="1042.9000000000001"/>
    <n v="1076.4000000000001"/>
    <n v="1013.1"/>
    <n v="1005.3"/>
    <n v="991.4"/>
    <n v="939.9"/>
    <n v="972.8"/>
    <n v="864.6"/>
    <n v="891.6"/>
    <n v="851.7"/>
    <n v="774"/>
    <n v="757"/>
    <n v="743.8"/>
    <n v="716.2"/>
    <n v="667.9"/>
    <n v="631.6"/>
    <n v="636.5"/>
    <n v="563.1"/>
    <n v="475.9"/>
    <n v="543.70000000000005"/>
    <n v="389.7"/>
    <n v="395.1"/>
    <n v="358.1"/>
    <n v="283.3"/>
    <n v="247.4"/>
    <n v="175.6"/>
    <n v="147.30000000000001"/>
    <n v="132.5"/>
    <n v="111.8"/>
    <n v="100.5"/>
    <x v="2"/>
    <x v="0"/>
  </r>
  <r>
    <s v="SEDS.ESRCV.CA.A"/>
    <m/>
    <s v="Million dollars"/>
    <m/>
    <s v="EIA, U.S. Energy Information Administration"/>
    <s v="value"/>
    <n v="27443.7"/>
    <x v="3"/>
    <n v="23136.7"/>
    <n v="20604.400000000001"/>
    <n v="19413.3"/>
    <n v="16763.8"/>
    <n v="16782.2"/>
    <n v="16500.8"/>
    <n v="15359.8"/>
    <n v="15187.8"/>
    <n v="14517.4"/>
    <n v="14481.1"/>
    <n v="13821.6"/>
    <n v="13060.9"/>
    <n v="12873.6"/>
    <n v="13238.6"/>
    <n v="12594.7"/>
    <n v="12859.8"/>
    <n v="12875.5"/>
    <n v="10707.6"/>
    <n v="10168.5"/>
    <n v="10141.6"/>
    <n v="9758.5"/>
    <n v="9269"/>
    <n v="8629"/>
    <n v="8044.9"/>
    <n v="7964.1"/>
    <n v="8405.4"/>
    <n v="8088"/>
    <n v="7983.3"/>
    <n v="7868.9"/>
    <n v="7613.1"/>
    <n v="7543.7"/>
    <n v="7120.4"/>
    <n v="6646.5"/>
    <n v="6080"/>
    <n v="5518"/>
    <n v="4850.8"/>
    <n v="4565.8"/>
    <n v="4472.8"/>
    <n v="3998.6"/>
    <n v="3838.9"/>
    <n v="3976.6"/>
    <n v="3438.3"/>
    <n v="3049.5"/>
    <n v="2343"/>
    <n v="2208.9"/>
    <n v="1971.3"/>
    <n v="1746.2"/>
    <n v="1612.8"/>
    <n v="1435"/>
    <n v="1146.2"/>
    <n v="1017.2"/>
    <n v="903.8"/>
    <n v="797.6"/>
    <x v="3"/>
    <x v="0"/>
  </r>
  <r>
    <s v="SEDS.ESRCV.CO.A"/>
    <m/>
    <s v="Million dollars"/>
    <m/>
    <s v="EIA, U.S. Energy Information Administration"/>
    <s v="value"/>
    <n v="3086.8"/>
    <x v="4"/>
    <n v="2922.5"/>
    <n v="2696.1"/>
    <n v="2531.3000000000002"/>
    <n v="2362.6"/>
    <n v="2342.8000000000002"/>
    <n v="2264.6"/>
    <n v="2274"/>
    <n v="2228"/>
    <n v="2203.8000000000002"/>
    <n v="2210.3000000000002"/>
    <n v="2087.9"/>
    <n v="2059.1999999999998"/>
    <n v="1997.9"/>
    <n v="1740.5"/>
    <n v="1794.4"/>
    <n v="1631.7"/>
    <n v="1529"/>
    <n v="1489.5"/>
    <n v="1307"/>
    <n v="1280.5"/>
    <n v="1137.2"/>
    <n v="1080.2"/>
    <n v="1024.8"/>
    <n v="968.9"/>
    <n v="942.4"/>
    <n v="909.6"/>
    <n v="889.2"/>
    <n v="839"/>
    <n v="804.6"/>
    <n v="771.5"/>
    <n v="735.8"/>
    <n v="713.8"/>
    <n v="687.1"/>
    <n v="673"/>
    <n v="662"/>
    <n v="629.5"/>
    <n v="623"/>
    <n v="613.29999999999995"/>
    <n v="584.4"/>
    <n v="640"/>
    <n v="606.6"/>
    <n v="498.7"/>
    <n v="342.5"/>
    <n v="272.2"/>
    <n v="229.7"/>
    <n v="202.9"/>
    <n v="188.2"/>
    <n v="174.4"/>
    <n v="162.4"/>
    <n v="143.30000000000001"/>
    <n v="127.9"/>
    <n v="111.7"/>
    <n v="101.8"/>
    <x v="1"/>
    <x v="0"/>
  </r>
  <r>
    <s v="SEDS.ESRCV.CT.A"/>
    <m/>
    <s v="Million dollars"/>
    <m/>
    <s v="EIA, U.S. Energy Information Administration"/>
    <s v="value"/>
    <n v="3720.2"/>
    <x v="5"/>
    <n v="3246.4"/>
    <n v="2868.4"/>
    <n v="2948.8"/>
    <n v="2732.7"/>
    <n v="2769.1"/>
    <n v="2512"/>
    <n v="2536.8000000000002"/>
    <n v="2699.3"/>
    <n v="2523.3000000000002"/>
    <n v="2305.8000000000002"/>
    <n v="2212.6"/>
    <n v="2339"/>
    <n v="2514.5"/>
    <n v="2557.4"/>
    <n v="2487.9"/>
    <n v="2555.6"/>
    <n v="2185.1"/>
    <n v="1882.8"/>
    <n v="1536.5"/>
    <n v="1491.1"/>
    <n v="1366.6"/>
    <n v="1305.8"/>
    <n v="1264.5"/>
    <n v="1331.6"/>
    <n v="1306.3"/>
    <n v="1317.5"/>
    <n v="1318.6"/>
    <n v="1286.2"/>
    <n v="1250.3"/>
    <n v="1207.4000000000001"/>
    <n v="1162.3"/>
    <n v="1097.4000000000001"/>
    <n v="1038.5"/>
    <n v="1005"/>
    <n v="950"/>
    <n v="884.9"/>
    <n v="842.6"/>
    <n v="861.9"/>
    <n v="859.8"/>
    <n v="844.3"/>
    <n v="810.6"/>
    <n v="745.4"/>
    <n v="568.4"/>
    <n v="472"/>
    <n v="403.5"/>
    <n v="391.2"/>
    <n v="377.6"/>
    <n v="368.2"/>
    <n v="336.1"/>
    <n v="246"/>
    <n v="214.7"/>
    <n v="181.9"/>
    <n v="157.30000000000001"/>
    <x v="4"/>
    <x v="0"/>
  </r>
  <r>
    <s v="SEDS.ESRCV.DE.A"/>
    <m/>
    <s v="Million dollars"/>
    <m/>
    <s v="EIA, U.S. Energy Information Administration"/>
    <s v="value"/>
    <n v="857.3"/>
    <x v="6"/>
    <n v="714.3"/>
    <n v="647.1"/>
    <n v="627"/>
    <n v="628"/>
    <n v="635.4"/>
    <n v="622.4"/>
    <n v="639.1"/>
    <n v="650.79999999999995"/>
    <n v="617.4"/>
    <n v="592"/>
    <n v="614"/>
    <n v="634.6"/>
    <n v="657.1"/>
    <n v="610"/>
    <n v="617"/>
    <n v="588.4"/>
    <n v="504.6"/>
    <n v="414.1"/>
    <n v="377.7"/>
    <n v="360"/>
    <n v="349.8"/>
    <n v="321.39999999999998"/>
    <n v="305.3"/>
    <n v="323.8"/>
    <n v="304.8"/>
    <n v="300.39999999999998"/>
    <n v="293.39999999999998"/>
    <n v="287.8"/>
    <n v="276.8"/>
    <n v="274.39999999999998"/>
    <n v="241.3"/>
    <n v="243.3"/>
    <n v="222.5"/>
    <n v="214"/>
    <n v="213"/>
    <n v="192.4"/>
    <n v="180.1"/>
    <n v="179.1"/>
    <n v="176.6"/>
    <n v="149"/>
    <n v="142.9"/>
    <n v="123.2"/>
    <n v="138.6"/>
    <n v="112"/>
    <n v="103.3"/>
    <n v="99.3"/>
    <n v="83.7"/>
    <n v="77.900000000000006"/>
    <n v="61.6"/>
    <n v="48.2"/>
    <n v="41.7"/>
    <n v="34.5"/>
    <n v="30"/>
    <x v="5"/>
    <x v="0"/>
  </r>
  <r>
    <s v="SEDS.ESRCV.DC.A"/>
    <m/>
    <s v="Million dollars"/>
    <m/>
    <s v="EIA, U.S. Energy Information Administration"/>
    <s v="value"/>
    <n v="433.1"/>
    <x v="7"/>
    <n v="357.3"/>
    <n v="330.9"/>
    <n v="309.8"/>
    <n v="330.7"/>
    <n v="332.9"/>
    <n v="309.8"/>
    <n v="307.5"/>
    <n v="324.3"/>
    <n v="264"/>
    <n v="255.6"/>
    <n v="245.9"/>
    <n v="276.2"/>
    <n v="297.5"/>
    <n v="260.8"/>
    <n v="244.9"/>
    <n v="220.2"/>
    <n v="180"/>
    <n v="176.4"/>
    <n v="146.80000000000001"/>
    <n v="137.6"/>
    <n v="142.80000000000001"/>
    <n v="132.30000000000001"/>
    <n v="130.4"/>
    <n v="131.4"/>
    <n v="127.7"/>
    <n v="122.3"/>
    <n v="125.4"/>
    <n v="122.6"/>
    <n v="117.3"/>
    <n v="117.3"/>
    <n v="98.4"/>
    <n v="104"/>
    <n v="90.3"/>
    <n v="88"/>
    <n v="92"/>
    <n v="92.1"/>
    <n v="90.7"/>
    <n v="85.4"/>
    <n v="78.900000000000006"/>
    <n v="80.3"/>
    <n v="71.2"/>
    <n v="71.900000000000006"/>
    <n v="64.099999999999994"/>
    <n v="51.4"/>
    <n v="49.8"/>
    <n v="43.5"/>
    <n v="40.700000000000003"/>
    <n v="39.200000000000003"/>
    <n v="34.700000000000003"/>
    <n v="27.7"/>
    <n v="23.7"/>
    <n v="22.6"/>
    <n v="19.899999999999999"/>
    <x v="5"/>
    <x v="0"/>
  </r>
  <r>
    <s v="SEDS.ESRCV.FL.A"/>
    <m/>
    <s v="Million dollars"/>
    <m/>
    <s v="EIA, U.S. Energy Information Administration"/>
    <s v="value"/>
    <n v="19561.2"/>
    <x v="8"/>
    <n v="18664.400000000001"/>
    <n v="15518.2"/>
    <n v="15021.4"/>
    <n v="14882.8"/>
    <n v="14485.3"/>
    <n v="14097.7"/>
    <n v="13545.3"/>
    <n v="14216.6"/>
    <n v="13854.5"/>
    <n v="12770.1"/>
    <n v="12806.8"/>
    <n v="13389"/>
    <n v="13982.2"/>
    <n v="14302.6"/>
    <n v="13278.7"/>
    <n v="13222.6"/>
    <n v="13263.6"/>
    <n v="11140.7"/>
    <n v="10085.9"/>
    <n v="9636.1"/>
    <n v="8823"/>
    <n v="8712.9"/>
    <n v="7696.3"/>
    <n v="7253.3"/>
    <n v="7557.1"/>
    <n v="7097.3"/>
    <n v="7059.9"/>
    <n v="6711.3"/>
    <n v="6270.5"/>
    <n v="6137"/>
    <n v="5671.2"/>
    <n v="5759.4"/>
    <n v="5527.2"/>
    <n v="5273"/>
    <n v="5001"/>
    <n v="4683.8999999999996"/>
    <n v="4596.6000000000004"/>
    <n v="4566.8"/>
    <n v="4086.5"/>
    <n v="3677.8"/>
    <n v="3368.3"/>
    <n v="3332.2"/>
    <n v="2555"/>
    <n v="2034.3"/>
    <n v="1816.2"/>
    <n v="1607.5"/>
    <n v="1422.6"/>
    <n v="1295.3"/>
    <n v="1069.4000000000001"/>
    <n v="835.6"/>
    <n v="678.9"/>
    <n v="581.5"/>
    <n v="512.1"/>
    <x v="5"/>
    <x v="0"/>
  </r>
  <r>
    <s v="SEDS.ESRCV.GA.A"/>
    <m/>
    <s v="Million dollars"/>
    <m/>
    <s v="EIA, U.S. Energy Information Administration"/>
    <s v="value"/>
    <n v="8740"/>
    <x v="9"/>
    <n v="8437.9"/>
    <n v="7339.6"/>
    <n v="6995.9"/>
    <n v="6979.1"/>
    <n v="6847.3"/>
    <n v="6516.8"/>
    <n v="6659.2"/>
    <n v="6511.2"/>
    <n v="6659.5"/>
    <n v="6135.8"/>
    <n v="5996.3"/>
    <n v="6383.6"/>
    <n v="6198.4"/>
    <n v="5587.9"/>
    <n v="5517.5"/>
    <n v="5113.6000000000004"/>
    <n v="4857.7"/>
    <n v="4565.5"/>
    <n v="4016.4"/>
    <n v="3710.7"/>
    <n v="3705.9"/>
    <n v="3427.7"/>
    <n v="3386.3"/>
    <n v="3158.8"/>
    <n v="3185.2"/>
    <n v="2851.7"/>
    <n v="2891.7"/>
    <n v="2811.1"/>
    <n v="2527"/>
    <n v="2639.6"/>
    <n v="2360.6"/>
    <n v="2264"/>
    <n v="2233.3000000000002"/>
    <n v="2049"/>
    <n v="1939"/>
    <n v="1823.2"/>
    <n v="1732.3"/>
    <n v="1516.4"/>
    <n v="1434.2"/>
    <n v="1298.5999999999999"/>
    <n v="1227.7"/>
    <n v="1041.2"/>
    <n v="946.6"/>
    <n v="790.2"/>
    <n v="777.2"/>
    <n v="684.1"/>
    <n v="534.20000000000005"/>
    <n v="505.9"/>
    <n v="380.8"/>
    <n v="324.39999999999998"/>
    <n v="277.2"/>
    <n v="244.4"/>
    <n v="220.7"/>
    <x v="5"/>
    <x v="0"/>
  </r>
  <r>
    <s v="SEDS.ESRCV.HI.A"/>
    <m/>
    <s v="Million dollars"/>
    <m/>
    <s v="EIA, U.S. Energy Information Administration"/>
    <s v="value"/>
    <n v="1136.5999999999999"/>
    <x v="10"/>
    <n v="1182.5999999999999"/>
    <n v="946.2"/>
    <n v="862.8"/>
    <n v="884.8"/>
    <n v="880.2"/>
    <n v="775.9"/>
    <n v="717.4"/>
    <n v="781.9"/>
    <n v="957.1"/>
    <n v="964.9"/>
    <n v="1022.9"/>
    <n v="1015.7"/>
    <n v="840.1"/>
    <n v="739.4"/>
    <n v="1002.6"/>
    <n v="772.1"/>
    <n v="743"/>
    <n v="655"/>
    <n v="571.20000000000005"/>
    <n v="506.6"/>
    <n v="453.2"/>
    <n v="457.8"/>
    <n v="453.6"/>
    <n v="384.4"/>
    <n v="364.9"/>
    <n v="394.9"/>
    <n v="381.5"/>
    <n v="347.3"/>
    <n v="318.39999999999998"/>
    <n v="303.2"/>
    <n v="265.8"/>
    <n v="252"/>
    <n v="238.4"/>
    <n v="208"/>
    <n v="190"/>
    <n v="195.4"/>
    <n v="181.9"/>
    <n v="213.4"/>
    <n v="216.7"/>
    <n v="220.7"/>
    <n v="242.6"/>
    <n v="233.5"/>
    <n v="148.5"/>
    <n v="124.6"/>
    <n v="111.2"/>
    <n v="98.5"/>
    <n v="89.2"/>
    <n v="82.8"/>
    <n v="62.6"/>
    <n v="52.3"/>
    <n v="45.2"/>
    <n v="41"/>
    <n v="36"/>
    <x v="3"/>
    <x v="0"/>
  </r>
  <r>
    <s v="SEDS.ESRCV.ID.A"/>
    <m/>
    <s v="Million dollars"/>
    <m/>
    <s v="EIA, U.S. Energy Information Administration"/>
    <s v="value"/>
    <n v="1132.7"/>
    <x v="11"/>
    <n v="1033.5999999999999"/>
    <n v="944.6"/>
    <n v="892.5"/>
    <n v="860"/>
    <n v="855.2"/>
    <n v="876.4"/>
    <n v="813.5"/>
    <n v="799.7"/>
    <n v="791.1"/>
    <n v="803.7"/>
    <n v="707.2"/>
    <n v="660.6"/>
    <n v="649.79999999999995"/>
    <n v="667.2"/>
    <n v="597.1"/>
    <n v="530.29999999999995"/>
    <n v="500.2"/>
    <n v="477.9"/>
    <n v="446.4"/>
    <n v="442.6"/>
    <n v="464.9"/>
    <n v="414.7"/>
    <n v="377.5"/>
    <n v="358.1"/>
    <n v="348.9"/>
    <n v="341.3"/>
    <n v="343.8"/>
    <n v="329.9"/>
    <n v="316.8"/>
    <n v="311.89999999999998"/>
    <n v="282.7"/>
    <n v="291.60000000000002"/>
    <n v="274.10000000000002"/>
    <n v="275"/>
    <n v="258"/>
    <n v="239"/>
    <n v="243.5"/>
    <n v="248.5"/>
    <n v="233"/>
    <n v="176.2"/>
    <n v="185.3"/>
    <n v="161.69999999999999"/>
    <n v="143.80000000000001"/>
    <n v="124.3"/>
    <n v="100"/>
    <n v="95"/>
    <n v="82.4"/>
    <n v="69.5"/>
    <n v="57.4"/>
    <n v="51.9"/>
    <n v="47.9"/>
    <n v="43.7"/>
    <n v="38.6"/>
    <x v="1"/>
    <x v="0"/>
  </r>
  <r>
    <s v="SEDS.ESRCV.IL.A"/>
    <m/>
    <s v="Million dollars"/>
    <m/>
    <s v="EIA, U.S. Energy Information Administration"/>
    <s v="value"/>
    <n v="7117.5"/>
    <x v="12"/>
    <n v="7274.1"/>
    <n v="6167.8"/>
    <n v="6022"/>
    <n v="5891"/>
    <n v="6028.5"/>
    <n v="5661.9"/>
    <n v="5764.9"/>
    <n v="5581.1"/>
    <n v="5481.1"/>
    <n v="4927.7"/>
    <n v="5335.1"/>
    <n v="5545.1"/>
    <n v="5599"/>
    <n v="4996.3999999999996"/>
    <n v="5177.7"/>
    <n v="4863.3"/>
    <n v="3907.2"/>
    <n v="4054.9"/>
    <n v="3638.3"/>
    <n v="3615.8"/>
    <n v="3777.9"/>
    <n v="3644.6"/>
    <n v="3546.3"/>
    <n v="3500.9"/>
    <n v="3910.2"/>
    <n v="3887.9"/>
    <n v="3883.5"/>
    <n v="3981.8"/>
    <n v="3564.3"/>
    <n v="3621.7"/>
    <n v="3331.9"/>
    <n v="3549.1"/>
    <n v="3260.4"/>
    <n v="3227"/>
    <n v="3309"/>
    <n v="3254.9"/>
    <n v="2930.9"/>
    <n v="2702.2"/>
    <n v="2665.4"/>
    <n v="2823.3"/>
    <n v="2249.8000000000002"/>
    <n v="2000.1"/>
    <n v="1815.6"/>
    <n v="1549.1"/>
    <n v="1427.5"/>
    <n v="1237.7"/>
    <n v="1093.7"/>
    <n v="1026.4000000000001"/>
    <n v="956.1"/>
    <n v="853"/>
    <n v="761.8"/>
    <n v="678.9"/>
    <n v="612.9"/>
    <x v="6"/>
    <x v="0"/>
  </r>
  <r>
    <s v="SEDS.ESRCV.IN.A"/>
    <m/>
    <s v="Million dollars"/>
    <m/>
    <s v="EIA, U.S. Energy Information Administration"/>
    <s v="value"/>
    <n v="4879.8999999999996"/>
    <x v="13"/>
    <n v="4970.2"/>
    <n v="4476.5"/>
    <n v="4217"/>
    <n v="4182.8999999999996"/>
    <n v="4239.8999999999996"/>
    <n v="3878.3"/>
    <n v="3892.5"/>
    <n v="3753.1"/>
    <n v="3861.6"/>
    <n v="3672.7"/>
    <n v="3469.9"/>
    <n v="3410.4"/>
    <n v="3350.4"/>
    <n v="3093.2"/>
    <n v="3015.4"/>
    <n v="2862.3"/>
    <n v="2655.4"/>
    <n v="2522.6"/>
    <n v="2276.9"/>
    <n v="2162.1999999999998"/>
    <n v="2182.6"/>
    <n v="2037.2"/>
    <n v="1966.8"/>
    <n v="2005.3"/>
    <n v="1916.1"/>
    <n v="1843.6"/>
    <n v="1819.3"/>
    <n v="1790.1"/>
    <n v="1697.3"/>
    <n v="1666.4"/>
    <n v="1567"/>
    <n v="1630.5"/>
    <n v="1519.3"/>
    <n v="1544"/>
    <n v="1607"/>
    <n v="1544.4"/>
    <n v="1479.4"/>
    <n v="1376.4"/>
    <n v="1344.7"/>
    <n v="1218.8"/>
    <n v="1170.0999999999999"/>
    <n v="1001.6"/>
    <n v="910.8"/>
    <n v="811.8"/>
    <n v="750.5"/>
    <n v="659.7"/>
    <n v="542.6"/>
    <n v="477.5"/>
    <n v="440.6"/>
    <n v="403"/>
    <n v="368"/>
    <n v="322.60000000000002"/>
    <n v="301.8"/>
    <x v="6"/>
    <x v="0"/>
  </r>
  <r>
    <s v="SEDS.ESRCV.IA.A"/>
    <m/>
    <s v="Million dollars"/>
    <m/>
    <s v="EIA, U.S. Energy Information Administration"/>
    <s v="value"/>
    <n v="1939.2"/>
    <x v="14"/>
    <n v="1997.1"/>
    <n v="1864.6"/>
    <n v="1815"/>
    <n v="1805.9"/>
    <n v="1817.1"/>
    <n v="1692.8"/>
    <n v="1682.4"/>
    <n v="1604"/>
    <n v="1610"/>
    <n v="1615"/>
    <n v="1513.4"/>
    <n v="1499.1"/>
    <n v="1516.9"/>
    <n v="1370.6"/>
    <n v="1335.6"/>
    <n v="1328.2"/>
    <n v="1285.3"/>
    <n v="1258.2"/>
    <n v="1131.5999999999999"/>
    <n v="1094"/>
    <n v="1078.9000000000001"/>
    <n v="1045.2"/>
    <n v="1007.3"/>
    <n v="991.1"/>
    <n v="993.5"/>
    <n v="958.1"/>
    <n v="941.9"/>
    <n v="958.7"/>
    <n v="895.1"/>
    <n v="890.1"/>
    <n v="825.3"/>
    <n v="866.4"/>
    <n v="821.2"/>
    <n v="787"/>
    <n v="810"/>
    <n v="785.1"/>
    <n v="770.4"/>
    <n v="757.4"/>
    <n v="737.6"/>
    <n v="795.6"/>
    <n v="691.4"/>
    <n v="619.20000000000005"/>
    <n v="552.6"/>
    <n v="472.4"/>
    <n v="427"/>
    <n v="378.9"/>
    <n v="327.60000000000002"/>
    <n v="297.5"/>
    <n v="245.9"/>
    <n v="221"/>
    <n v="205"/>
    <n v="185.4"/>
    <n v="171.3"/>
    <x v="7"/>
    <x v="0"/>
  </r>
  <r>
    <s v="SEDS.ESRCV.KS.A"/>
    <m/>
    <s v="Million dollars"/>
    <m/>
    <s v="EIA, U.S. Energy Information Administration"/>
    <s v="value"/>
    <n v="1958.3"/>
    <x v="15"/>
    <n v="2020.8"/>
    <n v="1787.5"/>
    <n v="1747.1"/>
    <n v="1732.7"/>
    <n v="1894.1"/>
    <n v="1732.5"/>
    <n v="1764.2"/>
    <n v="1634.6"/>
    <n v="1665.6"/>
    <n v="1582.8"/>
    <n v="1551.1"/>
    <n v="1527"/>
    <n v="1437.1"/>
    <n v="1253.5999999999999"/>
    <n v="1200.9000000000001"/>
    <n v="1131.2"/>
    <n v="1114.3"/>
    <n v="1058.5"/>
    <n v="961.6"/>
    <n v="971"/>
    <n v="977"/>
    <n v="924.6"/>
    <n v="958.8"/>
    <n v="867.4"/>
    <n v="905.5"/>
    <n v="837.3"/>
    <n v="838.6"/>
    <n v="820.4"/>
    <n v="799.1"/>
    <n v="785.3"/>
    <n v="700.7"/>
    <n v="777.4"/>
    <n v="745"/>
    <n v="682"/>
    <n v="714"/>
    <n v="694.6"/>
    <n v="683.6"/>
    <n v="614.6"/>
    <n v="621.5"/>
    <n v="642.4"/>
    <n v="533.1"/>
    <n v="455.6"/>
    <n v="386.2"/>
    <n v="291.60000000000002"/>
    <n v="282.89999999999998"/>
    <n v="238"/>
    <n v="197.5"/>
    <n v="179.4"/>
    <n v="179.6"/>
    <n v="161.1"/>
    <n v="148.69999999999999"/>
    <n v="138.80000000000001"/>
    <n v="130.80000000000001"/>
    <x v="7"/>
    <x v="0"/>
  </r>
  <r>
    <s v="SEDS.ESRCV.KY.A"/>
    <m/>
    <s v="Million dollars"/>
    <m/>
    <s v="EIA, U.S. Energy Information Administration"/>
    <s v="value"/>
    <n v="3335.3"/>
    <x v="16"/>
    <n v="3466.1"/>
    <n v="3040.8"/>
    <n v="2818.4"/>
    <n v="2869.1"/>
    <n v="2936.4"/>
    <n v="2699.9"/>
    <n v="2763.1"/>
    <n v="2680.3"/>
    <n v="2785"/>
    <n v="2623"/>
    <n v="2460.6999999999998"/>
    <n v="2503"/>
    <n v="2496.8000000000002"/>
    <n v="2223.4"/>
    <n v="2189.6999999999998"/>
    <n v="2055.6999999999998"/>
    <n v="1821.8"/>
    <n v="1769.4"/>
    <n v="1538.4"/>
    <n v="1435"/>
    <n v="1431.2"/>
    <n v="1323.4"/>
    <n v="1278.7"/>
    <n v="1257.4000000000001"/>
    <n v="1215.9000000000001"/>
    <n v="1172.0999999999999"/>
    <n v="1185"/>
    <n v="1155.0999999999999"/>
    <n v="1125"/>
    <n v="1096"/>
    <n v="1013.4"/>
    <n v="1059.5"/>
    <n v="957.5"/>
    <n v="953"/>
    <n v="952"/>
    <n v="915.1"/>
    <n v="884.7"/>
    <n v="846.2"/>
    <n v="832.6"/>
    <n v="854.5"/>
    <n v="758.7"/>
    <n v="693.6"/>
    <n v="575.9"/>
    <n v="443.9"/>
    <n v="413.7"/>
    <n v="356"/>
    <n v="283.7"/>
    <n v="256"/>
    <n v="191.9"/>
    <n v="169.5"/>
    <n v="131.30000000000001"/>
    <n v="138.4"/>
    <n v="139.6"/>
    <x v="0"/>
    <x v="0"/>
  </r>
  <r>
    <s v="SEDS.ESRCV.LA.A"/>
    <m/>
    <s v="Million dollars"/>
    <m/>
    <s v="EIA, U.S. Energy Information Administration"/>
    <s v="value"/>
    <n v="3633"/>
    <x v="17"/>
    <n v="4067.1"/>
    <n v="3351.6"/>
    <n v="2943"/>
    <n v="3035.1"/>
    <n v="3074.1"/>
    <n v="2875"/>
    <n v="2862"/>
    <n v="2943.6"/>
    <n v="3005.5"/>
    <n v="2895.5"/>
    <n v="2514.4"/>
    <n v="2869.9"/>
    <n v="2935.2"/>
    <n v="2410.9"/>
    <n v="2966.8"/>
    <n v="2706.8"/>
    <n v="2568.1999999999998"/>
    <n v="2542"/>
    <n v="2324.1999999999998"/>
    <n v="2240.6999999999998"/>
    <n v="2000.4"/>
    <n v="2043.5"/>
    <n v="2127.1"/>
    <n v="1881.8"/>
    <n v="1888.8"/>
    <n v="1811.3"/>
    <n v="1835.6"/>
    <n v="1744.5"/>
    <n v="1722.7"/>
    <n v="1740.7"/>
    <n v="1592.4"/>
    <n v="1596"/>
    <n v="1587.5"/>
    <n v="1505"/>
    <n v="1435"/>
    <n v="1435.7"/>
    <n v="1434.7"/>
    <n v="1395"/>
    <n v="1308.0999999999999"/>
    <n v="1078.8"/>
    <n v="1133.5"/>
    <n v="1022.6"/>
    <n v="792.9"/>
    <n v="564.79999999999995"/>
    <n v="501.3"/>
    <n v="438.2"/>
    <n v="358.9"/>
    <n v="323.8"/>
    <n v="326.89999999999998"/>
    <n v="290.89999999999998"/>
    <n v="267.60000000000002"/>
    <n v="229.6"/>
    <n v="209.6"/>
    <x v="2"/>
    <x v="0"/>
  </r>
  <r>
    <s v="SEDS.ESRCV.ME.A"/>
    <m/>
    <s v="Million dollars"/>
    <m/>
    <s v="EIA, U.S. Energy Information Administration"/>
    <s v="value"/>
    <n v="1190.4000000000001"/>
    <x v="18"/>
    <n v="1142.5"/>
    <n v="861.6"/>
    <n v="824.7"/>
    <n v="857.6"/>
    <n v="820.6"/>
    <n v="740.7"/>
    <n v="725.7"/>
    <n v="727.9"/>
    <n v="711.8"/>
    <n v="669.2"/>
    <n v="656.8"/>
    <n v="674.1"/>
    <n v="687"/>
    <n v="681.8"/>
    <n v="706.5"/>
    <n v="729.2"/>
    <n v="600.5"/>
    <n v="596"/>
    <n v="526.6"/>
    <n v="521.9"/>
    <n v="515.20000000000005"/>
    <n v="512.29999999999995"/>
    <n v="466.6"/>
    <n v="484.2"/>
    <n v="467.3"/>
    <n v="466.4"/>
    <n v="462.9"/>
    <n v="453.8"/>
    <n v="454.7"/>
    <n v="442.7"/>
    <n v="435.5"/>
    <n v="399.1"/>
    <n v="365.5"/>
    <n v="341"/>
    <n v="322"/>
    <n v="302.39999999999998"/>
    <n v="292.7"/>
    <n v="276.60000000000002"/>
    <n v="256.89999999999998"/>
    <n v="237.4"/>
    <n v="235.7"/>
    <n v="217.5"/>
    <n v="187.2"/>
    <n v="150.6"/>
    <n v="128.5"/>
    <n v="119.2"/>
    <n v="104.2"/>
    <n v="99"/>
    <n v="82.7"/>
    <n v="66.8"/>
    <n v="61.1"/>
    <n v="52.1"/>
    <n v="47.7"/>
    <x v="4"/>
    <x v="0"/>
  </r>
  <r>
    <s v="SEDS.ESRCV.MD.A"/>
    <m/>
    <s v="Million dollars"/>
    <m/>
    <s v="EIA, U.S. Energy Information Administration"/>
    <s v="value"/>
    <n v="4880.1000000000004"/>
    <x v="19"/>
    <n v="4057.9"/>
    <n v="3669.2"/>
    <n v="3551.3"/>
    <n v="3611.3"/>
    <n v="3741.6"/>
    <n v="3640.8"/>
    <n v="3886.4"/>
    <n v="3786.9"/>
    <n v="3746.1"/>
    <n v="3638.1"/>
    <n v="3424.6"/>
    <n v="3634.4"/>
    <n v="4142.8999999999996"/>
    <n v="4037.2"/>
    <n v="3756.6"/>
    <n v="3353.2"/>
    <n v="2613.6"/>
    <n v="2405.1999999999998"/>
    <n v="2180.6"/>
    <n v="2060.5"/>
    <n v="1973"/>
    <n v="1864.5"/>
    <n v="1905"/>
    <n v="1959.3"/>
    <n v="1890.1"/>
    <n v="1826.7"/>
    <n v="1898.5"/>
    <n v="1874.7"/>
    <n v="1817.4"/>
    <n v="1769.8"/>
    <n v="1575.5"/>
    <n v="1602.6"/>
    <n v="1379.8"/>
    <n v="1308"/>
    <n v="1241"/>
    <n v="1186.0999999999999"/>
    <n v="1141.2"/>
    <n v="1041.5999999999999"/>
    <n v="968.9"/>
    <n v="975.7"/>
    <n v="906.9"/>
    <n v="812.1"/>
    <n v="716.3"/>
    <n v="584.4"/>
    <n v="570.4"/>
    <n v="492.3"/>
    <n v="442.1"/>
    <n v="416.8"/>
    <n v="369.6"/>
    <n v="281.3"/>
    <n v="236.3"/>
    <n v="213.3"/>
    <n v="184.2"/>
    <x v="5"/>
    <x v="0"/>
  </r>
  <r>
    <s v="SEDS.ESRCV.MA.A"/>
    <m/>
    <s v="Million dollars"/>
    <m/>
    <s v="EIA, U.S. Energy Information Administration"/>
    <s v="value"/>
    <n v="5867.8"/>
    <x v="20"/>
    <n v="5196.3"/>
    <n v="4647.8999999999996"/>
    <n v="4469"/>
    <n v="4233.1000000000004"/>
    <n v="4383.3999999999996"/>
    <n v="3879.1"/>
    <n v="3741.9"/>
    <n v="4000"/>
    <n v="3490.6"/>
    <n v="3282.1"/>
    <n v="3029.3"/>
    <n v="3003.3"/>
    <n v="3124.5"/>
    <n v="3286.2"/>
    <n v="3448.7"/>
    <n v="3268.7"/>
    <n v="3257.3"/>
    <n v="2760.3"/>
    <n v="2323.4"/>
    <n v="2271.9"/>
    <n v="2043.2"/>
    <n v="2242.6"/>
    <n v="1850"/>
    <n v="1754.8"/>
    <n v="1736.8"/>
    <n v="1886.6"/>
    <n v="1828.6"/>
    <n v="1800.2"/>
    <n v="1779.1"/>
    <n v="1737.1"/>
    <n v="1651.9"/>
    <n v="1599.2"/>
    <n v="1504.9"/>
    <n v="1437"/>
    <n v="1317"/>
    <n v="1260.4000000000001"/>
    <n v="1131.8"/>
    <n v="1151.9000000000001"/>
    <n v="1205.5"/>
    <n v="1145.5999999999999"/>
    <n v="1075.4000000000001"/>
    <n v="1073.7"/>
    <n v="875.7"/>
    <n v="706.8"/>
    <n v="639.4"/>
    <n v="624.79999999999995"/>
    <n v="601.20000000000005"/>
    <n v="555.70000000000005"/>
    <n v="544.70000000000005"/>
    <n v="400.9"/>
    <n v="356.2"/>
    <n v="318.8"/>
    <n v="273.7"/>
    <x v="4"/>
    <x v="0"/>
  </r>
  <r>
    <s v="SEDS.ESRCV.MI.A"/>
    <m/>
    <s v="Million dollars"/>
    <m/>
    <s v="EIA, U.S. Energy Information Administration"/>
    <s v="value"/>
    <n v="6466.1"/>
    <x v="21"/>
    <n v="6256"/>
    <n v="6289.8"/>
    <n v="5831.5"/>
    <n v="5273.1"/>
    <n v="5426.8"/>
    <n v="5078"/>
    <n v="5258.1"/>
    <n v="4810.8"/>
    <n v="4846.5"/>
    <n v="4962.3999999999996"/>
    <n v="4871"/>
    <n v="4621.2"/>
    <n v="4320.8"/>
    <n v="3812.7"/>
    <n v="3685.4"/>
    <n v="3611.8"/>
    <n v="3381.9"/>
    <n v="3032.8"/>
    <n v="2758.6"/>
    <n v="2813.1"/>
    <n v="2844.6"/>
    <n v="2667.2"/>
    <n v="2617.6999999999998"/>
    <n v="2676.4"/>
    <n v="2584.1999999999998"/>
    <n v="2461.9"/>
    <n v="2448.3000000000002"/>
    <n v="2387.3000000000002"/>
    <n v="2249.1999999999998"/>
    <n v="2184.5"/>
    <n v="2081.6999999999998"/>
    <n v="2157.9"/>
    <n v="1982.5"/>
    <n v="1915"/>
    <n v="1873"/>
    <n v="1758.7"/>
    <n v="1738.9"/>
    <n v="1645.1"/>
    <n v="1547.7"/>
    <n v="1542.3"/>
    <n v="1397.2"/>
    <n v="1375.7"/>
    <n v="1273.3"/>
    <n v="1139.0999999999999"/>
    <n v="1063.7"/>
    <n v="976.1"/>
    <n v="893.2"/>
    <n v="806.7"/>
    <n v="659.3"/>
    <n v="548.6"/>
    <n v="494.4"/>
    <n v="445.8"/>
    <n v="408.1"/>
    <x v="6"/>
    <x v="0"/>
  </r>
  <r>
    <s v="SEDS.ESRCV.MN.A"/>
    <m/>
    <s v="Million dollars"/>
    <m/>
    <s v="EIA, U.S. Energy Information Administration"/>
    <s v="value"/>
    <n v="3409"/>
    <x v="22"/>
    <n v="3336.4"/>
    <n v="3138.3"/>
    <n v="3020.2"/>
    <n v="2906.6"/>
    <n v="3001.4"/>
    <n v="2814"/>
    <n v="2762.8"/>
    <n v="2630.7"/>
    <n v="2737.9"/>
    <n v="2698.1"/>
    <n v="2504.5"/>
    <n v="2469.5"/>
    <n v="2379.1"/>
    <n v="2212.3000000000002"/>
    <n v="2176.5"/>
    <n v="2078.5"/>
    <n v="1905.1"/>
    <n v="1799.4"/>
    <n v="1624.4"/>
    <n v="1579.1"/>
    <n v="1531.5"/>
    <n v="1476.5"/>
    <n v="1400.1"/>
    <n v="1334.3"/>
    <n v="1273"/>
    <n v="1235"/>
    <n v="1223.0999999999999"/>
    <n v="1216.5999999999999"/>
    <n v="1146.0999999999999"/>
    <n v="1105.3"/>
    <n v="1040.7"/>
    <n v="1082.9000000000001"/>
    <n v="1010.6"/>
    <n v="994"/>
    <n v="1014"/>
    <n v="914.7"/>
    <n v="878.1"/>
    <n v="860.3"/>
    <n v="839.9"/>
    <n v="886.7"/>
    <n v="800.8"/>
    <n v="724.4"/>
    <n v="643.79999999999995"/>
    <n v="495.3"/>
    <n v="476.3"/>
    <n v="409.4"/>
    <n v="375.7"/>
    <n v="344.1"/>
    <n v="305.39999999999998"/>
    <n v="272"/>
    <n v="266.60000000000002"/>
    <n v="239"/>
    <n v="225"/>
    <x v="7"/>
    <x v="0"/>
  </r>
  <r>
    <s v="SEDS.ESRCV.MS.A"/>
    <m/>
    <s v="Million dollars"/>
    <m/>
    <s v="EIA, U.S. Energy Information Administration"/>
    <s v="value"/>
    <n v="2490.4"/>
    <x v="23"/>
    <n v="2348.6"/>
    <n v="2145.8000000000002"/>
    <n v="2010.5"/>
    <n v="2108.8000000000002"/>
    <n v="2146.5"/>
    <n v="1932.7"/>
    <n v="1932"/>
    <n v="2092.1999999999998"/>
    <n v="2141.3000000000002"/>
    <n v="1989.6"/>
    <n v="1846.7"/>
    <n v="1966.1"/>
    <n v="1991.6"/>
    <n v="1849.9"/>
    <n v="1901.5"/>
    <n v="1737.5"/>
    <n v="1764.9"/>
    <n v="1564.2"/>
    <n v="1443.6"/>
    <n v="1342.6"/>
    <n v="1299.0999999999999"/>
    <n v="1242.8"/>
    <n v="1191.5"/>
    <n v="1102"/>
    <n v="1151.5999999999999"/>
    <n v="1040.4000000000001"/>
    <n v="1054.2"/>
    <n v="991.3"/>
    <n v="963.6"/>
    <n v="940.4"/>
    <n v="870.9"/>
    <n v="861"/>
    <n v="845.1"/>
    <n v="786"/>
    <n v="746"/>
    <n v="721.8"/>
    <n v="709.4"/>
    <n v="646"/>
    <n v="601.4"/>
    <n v="574.5"/>
    <n v="602"/>
    <n v="569.5"/>
    <n v="488.9"/>
    <n v="388.4"/>
    <n v="363.1"/>
    <n v="333.3"/>
    <n v="277.89999999999998"/>
    <n v="222.5"/>
    <n v="230.2"/>
    <n v="188.7"/>
    <n v="172.7"/>
    <n v="139.5"/>
    <n v="118.7"/>
    <x v="0"/>
    <x v="0"/>
  </r>
  <r>
    <s v="SEDS.ESRCV.MO.A"/>
    <m/>
    <s v="Million dollars"/>
    <m/>
    <s v="EIA, U.S. Energy Information Administration"/>
    <s v="value"/>
    <n v="4548.2"/>
    <x v="24"/>
    <n v="4373.8999999999996"/>
    <n v="4071.5"/>
    <n v="3922.6"/>
    <n v="3975.6"/>
    <n v="4248.6000000000004"/>
    <n v="3844"/>
    <n v="3850.7"/>
    <n v="3800"/>
    <n v="3807.8"/>
    <n v="3745"/>
    <n v="3491.8"/>
    <n v="3502.9"/>
    <n v="3385.6"/>
    <n v="2924.1"/>
    <n v="2831.6"/>
    <n v="2758.4"/>
    <n v="2519.5"/>
    <n v="2436.9"/>
    <n v="2185"/>
    <n v="2186"/>
    <n v="2238.1"/>
    <n v="2113.3000000000002"/>
    <n v="2083.9"/>
    <n v="1976.5"/>
    <n v="2001.4"/>
    <n v="1885"/>
    <n v="1872.8"/>
    <n v="1842.9"/>
    <n v="1754.4"/>
    <n v="1756.7"/>
    <n v="1583.5"/>
    <n v="1727.7"/>
    <n v="1592.7"/>
    <n v="1545"/>
    <n v="1565"/>
    <n v="1496.5"/>
    <n v="1386.2"/>
    <n v="1215.3"/>
    <n v="1131.8"/>
    <n v="1236.3"/>
    <n v="1021.8"/>
    <n v="914.4"/>
    <n v="967.9"/>
    <n v="763.1"/>
    <n v="709.9"/>
    <n v="582.6"/>
    <n v="503.6"/>
    <n v="468.8"/>
    <n v="370.1"/>
    <n v="336.6"/>
    <n v="306.8"/>
    <n v="279.60000000000002"/>
    <n v="259.5"/>
    <x v="7"/>
    <x v="0"/>
  </r>
  <r>
    <s v="SEDS.ESRCV.MT.A"/>
    <m/>
    <s v="Million dollars"/>
    <m/>
    <s v="EIA, U.S. Energy Information Administration"/>
    <s v="value"/>
    <n v="721.8"/>
    <x v="25"/>
    <n v="668"/>
    <n v="623.9"/>
    <n v="604.79999999999995"/>
    <n v="590.9"/>
    <n v="569.79999999999995"/>
    <n v="572.29999999999995"/>
    <n v="530.70000000000005"/>
    <n v="525"/>
    <n v="506"/>
    <n v="508.9"/>
    <n v="481.8"/>
    <n v="479.2"/>
    <n v="434.4"/>
    <n v="428.1"/>
    <n v="426.2"/>
    <n v="398.4"/>
    <n v="363.9"/>
    <n v="342.1"/>
    <n v="318.5"/>
    <n v="311.3"/>
    <n v="291.39999999999998"/>
    <n v="267.2"/>
    <n v="253.6"/>
    <n v="248.6"/>
    <n v="241.9"/>
    <n v="243.6"/>
    <n v="243.3"/>
    <n v="221.6"/>
    <n v="212.6"/>
    <n v="207.7"/>
    <n v="191.8"/>
    <n v="199.2"/>
    <n v="183"/>
    <n v="186"/>
    <n v="179"/>
    <n v="173.4"/>
    <n v="161"/>
    <n v="169.8"/>
    <n v="144.80000000000001"/>
    <n v="137"/>
    <n v="121.4"/>
    <n v="104.1"/>
    <n v="89.9"/>
    <n v="84.4"/>
    <n v="76.900000000000006"/>
    <n v="61.9"/>
    <n v="54.4"/>
    <n v="51.3"/>
    <n v="45.8"/>
    <n v="42.6"/>
    <n v="39.9"/>
    <n v="36.6"/>
    <n v="34.4"/>
    <x v="1"/>
    <x v="0"/>
  </r>
  <r>
    <s v="SEDS.ESRCV.NE.A"/>
    <m/>
    <s v="Million dollars"/>
    <m/>
    <s v="EIA, U.S. Energy Information Administration"/>
    <s v="value"/>
    <n v="1198.2"/>
    <x v="26"/>
    <n v="1185.5"/>
    <n v="1128"/>
    <n v="1135.3"/>
    <n v="1109.7"/>
    <n v="1114.4000000000001"/>
    <n v="1060.4000000000001"/>
    <n v="1055.5999999999999"/>
    <n v="1010.5"/>
    <n v="1043"/>
    <n v="1037.8"/>
    <n v="972.3"/>
    <n v="927.3"/>
    <n v="903.4"/>
    <n v="820.3"/>
    <n v="767.6"/>
    <n v="740"/>
    <n v="688.8"/>
    <n v="665"/>
    <n v="609.70000000000005"/>
    <n v="607.79999999999995"/>
    <n v="602.9"/>
    <n v="561.9"/>
    <n v="544.6"/>
    <n v="517.1"/>
    <n v="526.79999999999995"/>
    <n v="510"/>
    <n v="487"/>
    <n v="484.1"/>
    <n v="465.4"/>
    <n v="451.6"/>
    <n v="411.4"/>
    <n v="435"/>
    <n v="423.4"/>
    <n v="414"/>
    <n v="405"/>
    <n v="381.4"/>
    <n v="372.6"/>
    <n v="365.5"/>
    <n v="371"/>
    <n v="392.7"/>
    <n v="286"/>
    <n v="288"/>
    <n v="249.1"/>
    <n v="206.8"/>
    <n v="197.1"/>
    <n v="169.1"/>
    <n v="150.1"/>
    <n v="130.30000000000001"/>
    <n v="111.2"/>
    <n v="99.9"/>
    <n v="96.3"/>
    <n v="95.9"/>
    <n v="87"/>
    <x v="7"/>
    <x v="0"/>
  </r>
  <r>
    <s v="SEDS.ESRCV.NV.A"/>
    <m/>
    <s v="Million dollars"/>
    <m/>
    <s v="EIA, U.S. Energy Information Administration"/>
    <s v="value"/>
    <n v="2194.1"/>
    <x v="27"/>
    <n v="1971.5"/>
    <n v="1651.8"/>
    <n v="1624.4"/>
    <n v="1544.7"/>
    <n v="1593.4"/>
    <n v="1550.5"/>
    <n v="1447.6"/>
    <n v="1574.1"/>
    <n v="1541.1"/>
    <n v="1444.3"/>
    <n v="1433.8"/>
    <n v="1334.1"/>
    <n v="1435.7"/>
    <n v="1527.4"/>
    <n v="1438.7"/>
    <n v="1464.2"/>
    <n v="1327"/>
    <n v="1129.5999999999999"/>
    <n v="1034"/>
    <n v="932.2"/>
    <n v="914.6"/>
    <n v="871.9"/>
    <n v="684.9"/>
    <n v="597.70000000000005"/>
    <n v="558.20000000000005"/>
    <n v="527.9"/>
    <n v="519.29999999999995"/>
    <n v="473.3"/>
    <n v="489.8"/>
    <n v="408.8"/>
    <n v="375.3"/>
    <n v="340.7"/>
    <n v="315.89999999999998"/>
    <n v="296"/>
    <n v="298"/>
    <n v="263.89999999999998"/>
    <n v="269.5"/>
    <n v="265.10000000000002"/>
    <n v="241.6"/>
    <n v="230.1"/>
    <n v="223.6"/>
    <n v="172.9"/>
    <n v="179.2"/>
    <n v="144.6"/>
    <n v="122.5"/>
    <n v="100.8"/>
    <n v="85.6"/>
    <n v="72.099999999999994"/>
    <n v="57.7"/>
    <n v="45.4"/>
    <n v="40.1"/>
    <n v="34.5"/>
    <n v="30.3"/>
    <x v="1"/>
    <x v="0"/>
  </r>
  <r>
    <s v="SEDS.ESRCV.NH.A"/>
    <m/>
    <s v="Million dollars"/>
    <m/>
    <s v="EIA, U.S. Energy Information Administration"/>
    <s v="value"/>
    <n v="1134.5"/>
    <x v="28"/>
    <n v="1224.0999999999999"/>
    <n v="959.2"/>
    <n v="912"/>
    <n v="903.6"/>
    <n v="913.6"/>
    <n v="853"/>
    <n v="815.8"/>
    <n v="837.5"/>
    <n v="790.7"/>
    <n v="743.6"/>
    <n v="713.4"/>
    <n v="735.8"/>
    <n v="732"/>
    <n v="724.7"/>
    <n v="689.2"/>
    <n v="668.5"/>
    <n v="646.1"/>
    <n v="607.20000000000005"/>
    <n v="534.9"/>
    <n v="509.4"/>
    <n v="476"/>
    <n v="473.4"/>
    <n v="480.8"/>
    <n v="500"/>
    <n v="472.6"/>
    <n v="462.1"/>
    <n v="460.9"/>
    <n v="454.2"/>
    <n v="442.7"/>
    <n v="421"/>
    <n v="389.4"/>
    <n v="348.4"/>
    <n v="356.1"/>
    <n v="338"/>
    <n v="328"/>
    <n v="296.89999999999998"/>
    <n v="262.5"/>
    <n v="254.4"/>
    <n v="257.2"/>
    <n v="236.7"/>
    <n v="220.3"/>
    <n v="226.9"/>
    <n v="177"/>
    <n v="151.1"/>
    <n v="140.9"/>
    <n v="120.7"/>
    <n v="114"/>
    <n v="104.5"/>
    <n v="84.9"/>
    <n v="61.6"/>
    <n v="53.7"/>
    <n v="46"/>
    <n v="41.8"/>
    <x v="4"/>
    <x v="0"/>
  </r>
  <r>
    <s v="SEDS.ESRCV.NJ.A"/>
    <m/>
    <s v="Million dollars"/>
    <m/>
    <s v="EIA, U.S. Energy Information Administration"/>
    <s v="value"/>
    <n v="5743.7"/>
    <x v="29"/>
    <n v="5031.6000000000004"/>
    <n v="4921.1000000000004"/>
    <n v="4756.8"/>
    <n v="4535"/>
    <n v="4550.3999999999996"/>
    <n v="4344.1000000000004"/>
    <n v="4573.8"/>
    <n v="4607.3"/>
    <n v="4400.2"/>
    <n v="4489.7"/>
    <n v="4523.8"/>
    <n v="4772.5"/>
    <n v="5022"/>
    <n v="4540.7"/>
    <n v="4559.8999999999996"/>
    <n v="4206.8"/>
    <n v="3676.2"/>
    <n v="3517.7"/>
    <n v="3148"/>
    <n v="2921.3"/>
    <n v="2820.5"/>
    <n v="2602.6999999999998"/>
    <n v="2521.9"/>
    <n v="2797.7"/>
    <n v="2642"/>
    <n v="2693.1"/>
    <n v="2714"/>
    <n v="2692.1"/>
    <n v="2555.9"/>
    <n v="2514.3000000000002"/>
    <n v="2232.8000000000002"/>
    <n v="2329.1"/>
    <n v="2123.4"/>
    <n v="2085"/>
    <n v="2023"/>
    <n v="1911.3"/>
    <n v="1925"/>
    <n v="1889.6"/>
    <n v="1789.1"/>
    <n v="1781.4"/>
    <n v="1651.5"/>
    <n v="1522.1"/>
    <n v="1341.5"/>
    <n v="1090.5"/>
    <n v="1001.1"/>
    <n v="962"/>
    <n v="852.2"/>
    <n v="780"/>
    <n v="692.4"/>
    <n v="513.79999999999995"/>
    <n v="437.7"/>
    <n v="391"/>
    <n v="324.10000000000002"/>
    <x v="8"/>
    <x v="0"/>
  </r>
  <r>
    <s v="SEDS.ESRCV.NM.A"/>
    <m/>
    <s v="Million dollars"/>
    <m/>
    <s v="EIA, U.S. Energy Information Administration"/>
    <s v="value"/>
    <n v="1043.3"/>
    <x v="30"/>
    <n v="1008.2"/>
    <n v="958.1"/>
    <n v="942"/>
    <n v="859.7"/>
    <n v="865.8"/>
    <n v="836.8"/>
    <n v="799.3"/>
    <n v="828.2"/>
    <n v="812"/>
    <n v="794.9"/>
    <n v="769.4"/>
    <n v="755.9"/>
    <n v="710.5"/>
    <n v="651.9"/>
    <n v="638.5"/>
    <n v="582.5"/>
    <n v="544.29999999999995"/>
    <n v="535.6"/>
    <n v="488.4"/>
    <n v="471"/>
    <n v="445.4"/>
    <n v="436.9"/>
    <n v="412.7"/>
    <n v="400.9"/>
    <n v="410.7"/>
    <n v="401.7"/>
    <n v="386.4"/>
    <n v="368.1"/>
    <n v="372.7"/>
    <n v="356.5"/>
    <n v="343.6"/>
    <n v="333"/>
    <n v="318.7"/>
    <n v="312"/>
    <n v="306"/>
    <n v="297.7"/>
    <n v="283.5"/>
    <n v="269.39999999999998"/>
    <n v="246.2"/>
    <n v="208.2"/>
    <n v="195.6"/>
    <n v="169.4"/>
    <n v="158.1"/>
    <n v="138.80000000000001"/>
    <n v="112.5"/>
    <n v="92.1"/>
    <n v="78.599999999999994"/>
    <n v="69.900000000000006"/>
    <n v="65"/>
    <n v="57"/>
    <n v="50.9"/>
    <n v="45.4"/>
    <n v="41"/>
    <x v="1"/>
    <x v="0"/>
  </r>
  <r>
    <s v="SEDS.ESRCV.NY.A"/>
    <m/>
    <s v="Million dollars"/>
    <m/>
    <s v="EIA, U.S. Energy Information Administration"/>
    <s v="value"/>
    <n v="12424.3"/>
    <x v="31"/>
    <n v="11531.7"/>
    <n v="10161.799999999999"/>
    <n v="9596.7999999999993"/>
    <n v="8995.4"/>
    <n v="9658.6"/>
    <n v="8849.1"/>
    <n v="8933.6"/>
    <n v="9456.2000000000007"/>
    <n v="10031.299999999999"/>
    <n v="9543.5"/>
    <n v="8929.7000000000007"/>
    <n v="9357"/>
    <n v="9547.9"/>
    <n v="8442.9"/>
    <n v="8978.2000000000007"/>
    <n v="8590.7000000000007"/>
    <n v="8181.2"/>
    <n v="7945"/>
    <n v="6889.6"/>
    <n v="6742.6"/>
    <n v="6294.5"/>
    <n v="6209.2"/>
    <n v="6009.8"/>
    <n v="5696.2"/>
    <n v="5523.2"/>
    <n v="5656.5"/>
    <n v="5654.4"/>
    <n v="5543.7"/>
    <n v="5434.6"/>
    <n v="5255.7"/>
    <n v="4812.8999999999996"/>
    <n v="4689.8999999999996"/>
    <n v="4414.2"/>
    <n v="4140.1000000000004"/>
    <n v="3920.1"/>
    <n v="3709.8"/>
    <n v="3556.3"/>
    <n v="3558.6"/>
    <n v="3492.1"/>
    <n v="3481.5"/>
    <n v="3214.7"/>
    <n v="3035.5"/>
    <n v="2408.8000000000002"/>
    <n v="2156.6999999999998"/>
    <n v="1938.1"/>
    <n v="1869.1"/>
    <n v="1705.6"/>
    <n v="1610.5"/>
    <n v="1441"/>
    <n v="1105.7"/>
    <n v="952.8"/>
    <n v="864.2"/>
    <n v="768"/>
    <x v="8"/>
    <x v="0"/>
  </r>
  <r>
    <s v="SEDS.ESRCV.NC.A"/>
    <m/>
    <s v="Million dollars"/>
    <m/>
    <s v="EIA, U.S. Energy Information Administration"/>
    <s v="value"/>
    <n v="8726.6"/>
    <x v="32"/>
    <n v="7253.5"/>
    <n v="6897"/>
    <n v="6672.9"/>
    <n v="6834"/>
    <n v="6834.7"/>
    <n v="6138.4"/>
    <n v="6446.1"/>
    <n v="6531.8"/>
    <n v="6511.4"/>
    <n v="6172.5"/>
    <n v="5962.7"/>
    <n v="5954.6"/>
    <n v="6288.5"/>
    <n v="5627.2"/>
    <n v="5306.2"/>
    <n v="5271"/>
    <n v="4818.2"/>
    <n v="4679.8"/>
    <n v="4369"/>
    <n v="4106.3"/>
    <n v="4085.4"/>
    <n v="3749.9"/>
    <n v="3709.1"/>
    <n v="3486.2"/>
    <n v="3434.2"/>
    <n v="3262.7"/>
    <n v="3348.3"/>
    <n v="3207.3"/>
    <n v="3041"/>
    <n v="3086.2"/>
    <n v="2819.9"/>
    <n v="2732.7"/>
    <n v="2599.4"/>
    <n v="2511"/>
    <n v="2406"/>
    <n v="2321.1999999999998"/>
    <n v="2131.4"/>
    <n v="1876.5"/>
    <n v="1797.8"/>
    <n v="1672.2"/>
    <n v="1515.4"/>
    <n v="1357.7"/>
    <n v="1156.5999999999999"/>
    <n v="969.7"/>
    <n v="926.6"/>
    <n v="834"/>
    <n v="709.5"/>
    <n v="603.29999999999995"/>
    <n v="509.6"/>
    <n v="411.5"/>
    <n v="355.3"/>
    <n v="316"/>
    <n v="272.5"/>
    <x v="5"/>
    <x v="0"/>
  </r>
  <r>
    <s v="SEDS.ESRCV.ND.A"/>
    <m/>
    <s v="Million dollars"/>
    <m/>
    <s v="EIA, U.S. Energy Information Administration"/>
    <s v="value"/>
    <n v="565.1"/>
    <x v="33"/>
    <n v="575.5"/>
    <n v="530.29999999999995"/>
    <n v="526.70000000000005"/>
    <n v="528"/>
    <n v="526.1"/>
    <n v="498.9"/>
    <n v="481.7"/>
    <n v="467.9"/>
    <n v="490.1"/>
    <n v="459.4"/>
    <n v="406.3"/>
    <n v="390.8"/>
    <n v="357.1"/>
    <n v="337.3"/>
    <n v="320.10000000000002"/>
    <n v="297.10000000000002"/>
    <n v="275"/>
    <n v="265.39999999999998"/>
    <n v="248.8"/>
    <n v="240.6"/>
    <n v="234.1"/>
    <n v="225.3"/>
    <n v="218.2"/>
    <n v="214.8"/>
    <n v="212.3"/>
    <n v="215.6"/>
    <n v="223"/>
    <n v="210.7"/>
    <n v="206.6"/>
    <n v="202.5"/>
    <n v="191.1"/>
    <n v="192.4"/>
    <n v="184.8"/>
    <n v="188"/>
    <n v="190"/>
    <n v="175.4"/>
    <n v="183.5"/>
    <n v="185.1"/>
    <n v="179"/>
    <n v="165.1"/>
    <n v="163.30000000000001"/>
    <n v="136.69999999999999"/>
    <n v="110.1"/>
    <n v="98.7"/>
    <n v="90.3"/>
    <n v="76.599999999999994"/>
    <n v="68.099999999999994"/>
    <n v="59.5"/>
    <n v="50.3"/>
    <n v="44.6"/>
    <n v="43.7"/>
    <n v="39.299999999999997"/>
    <n v="37.200000000000003"/>
    <x v="7"/>
    <x v="0"/>
  </r>
  <r>
    <s v="SEDS.ESRCV.OH.A"/>
    <m/>
    <s v="Million dollars"/>
    <m/>
    <s v="EIA, U.S. Energy Information Administration"/>
    <s v="value"/>
    <n v="8340.1"/>
    <x v="34"/>
    <n v="7384.1"/>
    <n v="6789.2"/>
    <n v="6457.2"/>
    <n v="6464.5"/>
    <n v="6839.8"/>
    <n v="6287"/>
    <n v="6551.2"/>
    <n v="6590.6"/>
    <n v="6598.2"/>
    <n v="6264.3"/>
    <n v="6148.5"/>
    <n v="6133.4"/>
    <n v="6162"/>
    <n v="5484.4"/>
    <n v="5371.4"/>
    <n v="5204"/>
    <n v="4800.8"/>
    <n v="4585.5"/>
    <n v="4251.1000000000004"/>
    <n v="4100.3999999999996"/>
    <n v="4193.3"/>
    <n v="3963"/>
    <n v="4002.2"/>
    <n v="4045.7"/>
    <n v="3874.7"/>
    <n v="3764.6"/>
    <n v="3831.2"/>
    <n v="3784.4"/>
    <n v="3576.4"/>
    <n v="3507.6"/>
    <n v="3224.5"/>
    <n v="3339.5"/>
    <n v="3049"/>
    <n v="3017"/>
    <n v="2938"/>
    <n v="2826.2"/>
    <n v="2698.4"/>
    <n v="2604.3000000000002"/>
    <n v="2551.6999999999998"/>
    <n v="2568.8000000000002"/>
    <n v="2343.3000000000002"/>
    <n v="2080.1"/>
    <n v="1859.9"/>
    <n v="1616.1"/>
    <n v="1468.9"/>
    <n v="1313.1"/>
    <n v="1103"/>
    <n v="1039.7"/>
    <n v="887.2"/>
    <n v="703.9"/>
    <n v="632.4"/>
    <n v="581.1"/>
    <n v="531.1"/>
    <x v="6"/>
    <x v="0"/>
  </r>
  <r>
    <s v="SEDS.ESRCV.OK.A"/>
    <m/>
    <s v="Million dollars"/>
    <m/>
    <s v="EIA, U.S. Energy Information Administration"/>
    <s v="value"/>
    <n v="2977.1"/>
    <x v="35"/>
    <n v="3170.1"/>
    <n v="2612.4"/>
    <n v="2350.1"/>
    <n v="2429.6999999999998"/>
    <n v="2484"/>
    <n v="2317"/>
    <n v="2323.6"/>
    <n v="2293.6"/>
    <n v="2343.1999999999998"/>
    <n v="2244.4"/>
    <n v="2168.3000000000002"/>
    <n v="2313"/>
    <n v="2164.3000000000002"/>
    <n v="1836.9"/>
    <n v="1987.2"/>
    <n v="1833.7"/>
    <n v="1854.3"/>
    <n v="1694.7"/>
    <n v="1520.3"/>
    <n v="1507"/>
    <n v="1340.8"/>
    <n v="1438.6"/>
    <n v="1379.8"/>
    <n v="1208.0999999999999"/>
    <n v="1281.5999999999999"/>
    <n v="1151.9000000000001"/>
    <n v="1160.2"/>
    <n v="1113"/>
    <n v="1133.5999999999999"/>
    <n v="1135.9000000000001"/>
    <n v="1022.2"/>
    <n v="1077.7"/>
    <n v="1124.5"/>
    <n v="962"/>
    <n v="975"/>
    <n v="949.6"/>
    <n v="981.5"/>
    <n v="951.6"/>
    <n v="884.3"/>
    <n v="965"/>
    <n v="868.1"/>
    <n v="722.1"/>
    <n v="566.79999999999995"/>
    <n v="434.7"/>
    <n v="429.6"/>
    <n v="372.8"/>
    <n v="300"/>
    <n v="258.7"/>
    <n v="266"/>
    <n v="238.9"/>
    <n v="231.6"/>
    <n v="197.7"/>
    <n v="184.6"/>
    <x v="2"/>
    <x v="0"/>
  </r>
  <r>
    <s v="SEDS.ESRCV.OR.A"/>
    <m/>
    <s v="Million dollars"/>
    <m/>
    <s v="EIA, U.S. Energy Information Administration"/>
    <s v="value"/>
    <n v="2905.6"/>
    <x v="36"/>
    <n v="2367.5"/>
    <n v="2307.4"/>
    <n v="2191.9"/>
    <n v="2123.9"/>
    <n v="2079.1999999999998"/>
    <n v="2138.5"/>
    <n v="1980.6"/>
    <n v="1948.3"/>
    <n v="1948.7"/>
    <n v="1913.1"/>
    <n v="1848.7"/>
    <n v="1852.6"/>
    <n v="1671.7"/>
    <n v="1718.7"/>
    <n v="1690.8"/>
    <n v="1585.9"/>
    <n v="1418.8"/>
    <n v="1330.4"/>
    <n v="1293"/>
    <n v="1252.0999999999999"/>
    <n v="1249"/>
    <n v="1100.0999999999999"/>
    <n v="1070.9000000000001"/>
    <n v="1038.0999999999999"/>
    <n v="1021.7"/>
    <n v="956.2"/>
    <n v="984.3"/>
    <n v="895.1"/>
    <n v="876.9"/>
    <n v="838.1"/>
    <n v="749.7"/>
    <n v="767.6"/>
    <n v="727.3"/>
    <n v="719"/>
    <n v="686"/>
    <n v="658.3"/>
    <n v="647.79999999999995"/>
    <n v="680"/>
    <n v="610.1"/>
    <n v="540"/>
    <n v="498"/>
    <n v="476.5"/>
    <n v="432.9"/>
    <n v="362.7"/>
    <n v="328.5"/>
    <n v="292.10000000000002"/>
    <n v="243.1"/>
    <n v="217.4"/>
    <n v="188.1"/>
    <n v="165.3"/>
    <n v="152"/>
    <n v="143.80000000000001"/>
    <n v="122.8"/>
    <x v="3"/>
    <x v="0"/>
  </r>
  <r>
    <s v="SEDS.ESRCV.PA.A"/>
    <m/>
    <s v="Million dollars"/>
    <m/>
    <s v="EIA, U.S. Energy Information Administration"/>
    <s v="value"/>
    <n v="9641.6"/>
    <x v="37"/>
    <n v="8994.5"/>
    <n v="7697.6"/>
    <n v="7512"/>
    <n v="7508.6"/>
    <n v="7764.9"/>
    <n v="7359"/>
    <n v="7470"/>
    <n v="7423.1"/>
    <n v="7217.8"/>
    <n v="6938.4"/>
    <n v="6741.6"/>
    <n v="7265.4"/>
    <n v="7017.2"/>
    <n v="6162.2"/>
    <n v="6137"/>
    <n v="5976.9"/>
    <n v="5359"/>
    <n v="5289.4"/>
    <n v="4852.6000000000004"/>
    <n v="4760.2"/>
    <n v="4747.3999999999996"/>
    <n v="4454.1000000000004"/>
    <n v="4290.8999999999996"/>
    <n v="4025.1"/>
    <n v="4235"/>
    <n v="4232.6000000000004"/>
    <n v="4247.8"/>
    <n v="4160.6000000000004"/>
    <n v="4035.4"/>
    <n v="3959.2"/>
    <n v="3793.3"/>
    <n v="3794.8"/>
    <n v="3519.4"/>
    <n v="3395"/>
    <n v="3283"/>
    <n v="3166.9"/>
    <n v="3032.4"/>
    <n v="2793.4"/>
    <n v="2640"/>
    <n v="2522.9"/>
    <n v="2414.6"/>
    <n v="2114.3000000000002"/>
    <n v="1888.1"/>
    <n v="1674.2"/>
    <n v="1532.3"/>
    <n v="1443.3"/>
    <n v="1280.8"/>
    <n v="1208.5"/>
    <n v="1057.0999999999999"/>
    <n v="845.3"/>
    <n v="749.3"/>
    <n v="670.7"/>
    <n v="561.5"/>
    <x v="8"/>
    <x v="0"/>
  </r>
  <r>
    <s v="SEDS.ESRCV.RI.A"/>
    <m/>
    <s v="Million dollars"/>
    <m/>
    <s v="EIA, U.S. Energy Information Administration"/>
    <s v="value"/>
    <n v="891.4"/>
    <x v="38"/>
    <n v="735.4"/>
    <n v="698.4"/>
    <n v="692.8"/>
    <n v="648.29999999999995"/>
    <n v="642"/>
    <n v="554.79999999999995"/>
    <n v="573.70000000000005"/>
    <n v="604.79999999999995"/>
    <n v="527.1"/>
    <n v="481"/>
    <n v="449.6"/>
    <n v="448.5"/>
    <n v="496.5"/>
    <n v="458.2"/>
    <n v="531"/>
    <n v="439.9"/>
    <n v="454.7"/>
    <n v="413.5"/>
    <n v="365.7"/>
    <n v="348.1"/>
    <n v="288.7"/>
    <n v="327.39999999999998"/>
    <n v="300.5"/>
    <n v="270"/>
    <n v="275.10000000000002"/>
    <n v="301.3"/>
    <n v="292.8"/>
    <n v="283.5"/>
    <n v="276.60000000000002"/>
    <n v="274.60000000000002"/>
    <n v="264.10000000000002"/>
    <n v="260.39999999999998"/>
    <n v="233.8"/>
    <n v="213"/>
    <n v="200"/>
    <n v="193.4"/>
    <n v="179"/>
    <n v="180"/>
    <n v="184"/>
    <n v="182.1"/>
    <n v="168.1"/>
    <n v="172.9"/>
    <n v="142.1"/>
    <n v="120.3"/>
    <n v="105.2"/>
    <n v="102.5"/>
    <n v="94.5"/>
    <n v="88.7"/>
    <n v="83.2"/>
    <n v="59.7"/>
    <n v="52.7"/>
    <n v="44.2"/>
    <n v="40"/>
    <x v="4"/>
    <x v="0"/>
  </r>
  <r>
    <s v="SEDS.ESRCV.SC.A"/>
    <m/>
    <s v="Million dollars"/>
    <m/>
    <s v="EIA, U.S. Energy Information Administration"/>
    <s v="value"/>
    <n v="4632.1000000000004"/>
    <x v="39"/>
    <n v="4387"/>
    <n v="4037.5"/>
    <n v="3940.9"/>
    <n v="4048.1"/>
    <n v="3962.9"/>
    <n v="3804.3"/>
    <n v="3873.8"/>
    <n v="3778.5"/>
    <n v="3824.3"/>
    <n v="3455.7"/>
    <n v="3338.1"/>
    <n v="3404.9"/>
    <n v="3449.6"/>
    <n v="3086.9"/>
    <n v="2939"/>
    <n v="2716.4"/>
    <n v="2576.3000000000002"/>
    <n v="2487.1"/>
    <n v="2266.6"/>
    <n v="2117.1999999999998"/>
    <n v="2069"/>
    <n v="1912"/>
    <n v="1916.2"/>
    <n v="1790.3"/>
    <n v="1766.7"/>
    <n v="1622.8"/>
    <n v="1688.3"/>
    <n v="1610.5"/>
    <n v="1491.7"/>
    <n v="1516.5"/>
    <n v="1361.4"/>
    <n v="1350.5"/>
    <n v="1305.0999999999999"/>
    <n v="1256"/>
    <n v="1224"/>
    <n v="1213.8"/>
    <n v="1149"/>
    <n v="1027.5"/>
    <n v="954.3"/>
    <n v="894.5"/>
    <n v="811"/>
    <n v="701.2"/>
    <n v="587.6"/>
    <n v="493.6"/>
    <n v="473.7"/>
    <n v="440.8"/>
    <n v="369"/>
    <n v="322.3"/>
    <n v="264.89999999999998"/>
    <n v="212.1"/>
    <n v="182.7"/>
    <n v="162.6"/>
    <n v="141.30000000000001"/>
    <x v="5"/>
    <x v="0"/>
  </r>
  <r>
    <s v="SEDS.ESRCV.SD.A"/>
    <m/>
    <s v="Million dollars"/>
    <m/>
    <s v="EIA, U.S. Energy Information Administration"/>
    <s v="value"/>
    <n v="664.9"/>
    <x v="40"/>
    <n v="643.70000000000005"/>
    <n v="616.5"/>
    <n v="595.5"/>
    <n v="584.29999999999995"/>
    <n v="581.79999999999995"/>
    <n v="547.6"/>
    <n v="529.6"/>
    <n v="506.5"/>
    <n v="505.3"/>
    <n v="494.9"/>
    <n v="448.4"/>
    <n v="434.7"/>
    <n v="415.3"/>
    <n v="382.8"/>
    <n v="364.5"/>
    <n v="344"/>
    <n v="317.3"/>
    <n v="308.7"/>
    <n v="282.7"/>
    <n v="279.5"/>
    <n v="276.3"/>
    <n v="265.60000000000002"/>
    <n v="253.9"/>
    <n v="245"/>
    <n v="240"/>
    <n v="239.1"/>
    <n v="240"/>
    <n v="231.4"/>
    <n v="222.1"/>
    <n v="218.9"/>
    <n v="201.7"/>
    <n v="210"/>
    <n v="199.2"/>
    <n v="199"/>
    <n v="195"/>
    <n v="182.3"/>
    <n v="182.7"/>
    <n v="180.7"/>
    <n v="176.9"/>
    <n v="182.9"/>
    <n v="159.69999999999999"/>
    <n v="140.19999999999999"/>
    <n v="129.9"/>
    <n v="105.9"/>
    <n v="93.4"/>
    <n v="76.5"/>
    <n v="72.599999999999994"/>
    <n v="63.3"/>
    <n v="55.1"/>
    <n v="49.4"/>
    <n v="48.3"/>
    <n v="44.1"/>
    <n v="42"/>
    <x v="7"/>
    <x v="0"/>
  </r>
  <r>
    <s v="SEDS.ESRCV.TN.A"/>
    <m/>
    <s v="Million dollars"/>
    <m/>
    <s v="EIA, U.S. Energy Information Administration"/>
    <s v="value"/>
    <n v="5445.1"/>
    <x v="41"/>
    <n v="5339.5"/>
    <n v="4741.6000000000004"/>
    <n v="4420.3"/>
    <n v="4628.8999999999996"/>
    <n v="4751.7"/>
    <n v="4213.5"/>
    <n v="4349.6000000000004"/>
    <n v="4291.8999999999996"/>
    <n v="4392"/>
    <n v="4083.1"/>
    <n v="4015.6"/>
    <n v="4298"/>
    <n v="4172.3999999999996"/>
    <n v="3755.4"/>
    <n v="3738.9"/>
    <n v="3362.6"/>
    <n v="3164.3"/>
    <n v="2872.4"/>
    <n v="2656.6"/>
    <n v="2467.5"/>
    <n v="2483.3000000000002"/>
    <n v="2334.6999999999998"/>
    <n v="2316.4"/>
    <n v="2246.6"/>
    <n v="2237.6999999999998"/>
    <n v="2010.8"/>
    <n v="2078.3000000000002"/>
    <n v="1831.5"/>
    <n v="1927.9"/>
    <n v="1738.2"/>
    <n v="1681.8"/>
    <n v="1671.4"/>
    <n v="1636.6"/>
    <n v="1611"/>
    <n v="1597"/>
    <n v="1501.5"/>
    <n v="1347.6"/>
    <n v="1244.5999999999999"/>
    <n v="1253.9000000000001"/>
    <n v="1209"/>
    <n v="1216.3"/>
    <n v="1087.4000000000001"/>
    <n v="932.6"/>
    <n v="833.1"/>
    <n v="759.4"/>
    <n v="665"/>
    <n v="585.4"/>
    <n v="520.6"/>
    <n v="339.5"/>
    <n v="289.7"/>
    <n v="254"/>
    <n v="243"/>
    <n v="204.2"/>
    <x v="0"/>
    <x v="0"/>
  </r>
  <r>
    <s v="SEDS.ESRCV.TX.A"/>
    <m/>
    <s v="Million dollars"/>
    <m/>
    <s v="EIA, U.S. Energy Information Administration"/>
    <s v="value"/>
    <n v="24652.400000000001"/>
    <x v="42"/>
    <n v="23474.7"/>
    <n v="18772.3"/>
    <n v="18322"/>
    <n v="18287"/>
    <n v="17609.599999999999"/>
    <n v="15886.4"/>
    <n v="16048.3"/>
    <n v="16838.400000000001"/>
    <n v="16715.8"/>
    <n v="15926.1"/>
    <n v="15087.7"/>
    <n v="16142"/>
    <n v="15905.9"/>
    <n v="16074.3"/>
    <n v="16712.3"/>
    <n v="15418.6"/>
    <n v="16307.4"/>
    <n v="13831.8"/>
    <n v="11707.1"/>
    <n v="11111.3"/>
    <n v="9778.2999999999993"/>
    <n v="10399.299999999999"/>
    <n v="9304.7999999999993"/>
    <n v="8201.2000000000007"/>
    <n v="8448.2000000000007"/>
    <n v="7904.6"/>
    <n v="7739.9"/>
    <n v="7161.9"/>
    <n v="7254.7"/>
    <n v="7017.3"/>
    <n v="6342.7"/>
    <n v="6361.3"/>
    <n v="5947.4"/>
    <n v="5556"/>
    <n v="5314"/>
    <n v="5009"/>
    <n v="4984.7"/>
    <n v="5381.8"/>
    <n v="5043"/>
    <n v="4619.8999999999996"/>
    <n v="4402.8999999999996"/>
    <n v="3601.8"/>
    <n v="2910.3"/>
    <n v="2243.1999999999998"/>
    <n v="2068.6999999999998"/>
    <n v="1776"/>
    <n v="1382.3"/>
    <n v="1219.5999999999999"/>
    <n v="1147.9000000000001"/>
    <n v="961.1"/>
    <n v="895.3"/>
    <n v="776.4"/>
    <n v="701.2"/>
    <x v="2"/>
    <x v="0"/>
  </r>
  <r>
    <s v="SEDS.ESRCV.UT.A"/>
    <m/>
    <s v="Million dollars"/>
    <m/>
    <s v="EIA, U.S. Energy Information Administration"/>
    <s v="value"/>
    <n v="1444.5"/>
    <x v="43"/>
    <n v="1230.2"/>
    <n v="1142.2"/>
    <n v="1100.7"/>
    <n v="1013"/>
    <n v="1011.4"/>
    <n v="1041.8"/>
    <n v="1032.3"/>
    <n v="992.3"/>
    <n v="954.2"/>
    <n v="974.8"/>
    <n v="912.3"/>
    <n v="802"/>
    <n v="769.1"/>
    <n v="739.9"/>
    <n v="725.3"/>
    <n v="713.6"/>
    <n v="625.20000000000005"/>
    <n v="568.70000000000005"/>
    <n v="528.29999999999995"/>
    <n v="494.4"/>
    <n v="471.3"/>
    <n v="449.8"/>
    <n v="409.6"/>
    <n v="391.2"/>
    <n v="393.9"/>
    <n v="389.9"/>
    <n v="381.4"/>
    <n v="349.9"/>
    <n v="346.3"/>
    <n v="323.7"/>
    <n v="314"/>
    <n v="317.5"/>
    <n v="302.89999999999998"/>
    <n v="308"/>
    <n v="324"/>
    <n v="316.10000000000002"/>
    <n v="316.7"/>
    <n v="310.10000000000002"/>
    <n v="285.7"/>
    <n v="277.3"/>
    <n v="254.4"/>
    <n v="216.4"/>
    <n v="179.9"/>
    <n v="155.9"/>
    <n v="126.3"/>
    <n v="102.3"/>
    <n v="91.3"/>
    <n v="75.2"/>
    <n v="63.5"/>
    <n v="54"/>
    <n v="47.8"/>
    <n v="44.2"/>
    <n v="38.5"/>
    <x v="1"/>
    <x v="0"/>
  </r>
  <r>
    <s v="SEDS.ESRCV.VT.A"/>
    <m/>
    <s v="Million dollars"/>
    <m/>
    <s v="EIA, U.S. Energy Information Administration"/>
    <s v="value"/>
    <n v="488.5"/>
    <x v="44"/>
    <n v="435.9"/>
    <n v="418.7"/>
    <n v="421.4"/>
    <n v="368.7"/>
    <n v="381.3"/>
    <n v="357.6"/>
    <n v="357.1"/>
    <n v="357"/>
    <n v="370.7"/>
    <n v="364.2"/>
    <n v="356.3"/>
    <n v="345.5"/>
    <n v="331.4"/>
    <n v="316.10000000000002"/>
    <n v="308.8"/>
    <n v="306.89999999999998"/>
    <n v="286.89999999999998"/>
    <n v="283.7"/>
    <n v="273"/>
    <n v="257.89999999999998"/>
    <n v="261.5"/>
    <n v="254.6"/>
    <n v="250.5"/>
    <n v="243.2"/>
    <n v="226.6"/>
    <n v="228.1"/>
    <n v="220.6"/>
    <n v="207.5"/>
    <n v="200"/>
    <n v="194"/>
    <n v="184.2"/>
    <n v="169.9"/>
    <n v="167.6"/>
    <n v="149"/>
    <n v="143"/>
    <n v="133.30000000000001"/>
    <n v="91.3"/>
    <n v="111.2"/>
    <n v="124.5"/>
    <n v="120.4"/>
    <n v="116.1"/>
    <n v="106.1"/>
    <n v="95.8"/>
    <n v="81.599999999999994"/>
    <n v="72.3"/>
    <n v="64.2"/>
    <n v="64"/>
    <n v="55.8"/>
    <n v="50.5"/>
    <n v="41.9"/>
    <n v="38.6"/>
    <n v="31.8"/>
    <n v="27.7"/>
    <x v="4"/>
    <x v="0"/>
  </r>
  <r>
    <s v="SEDS.ESRCV.VA.A"/>
    <m/>
    <s v="Million dollars"/>
    <m/>
    <s v="EIA, U.S. Energy Information Administration"/>
    <s v="value"/>
    <n v="6524"/>
    <x v="45"/>
    <n v="6233.1"/>
    <n v="5579.6"/>
    <n v="5542.9"/>
    <n v="5632.1"/>
    <n v="5624.5"/>
    <n v="5078.8999999999996"/>
    <n v="5131"/>
    <n v="5221.3"/>
    <n v="5155.3"/>
    <n v="4924.5"/>
    <n v="4822.8999999999996"/>
    <n v="4871.3"/>
    <n v="5061.6000000000004"/>
    <n v="4747.6000000000004"/>
    <n v="4288.1000000000004"/>
    <n v="3975.9"/>
    <n v="3641.8"/>
    <n v="3645"/>
    <n v="3397.4"/>
    <n v="3174"/>
    <n v="3144.1"/>
    <n v="2907.6"/>
    <n v="2822.6"/>
    <n v="2677.4"/>
    <n v="2607.6"/>
    <n v="2628.1"/>
    <n v="2632.9"/>
    <n v="2625.8"/>
    <n v="2507.1999999999998"/>
    <n v="2458.6999999999998"/>
    <n v="2273.3000000000002"/>
    <n v="2173.1999999999998"/>
    <n v="2038.6"/>
    <n v="2027"/>
    <n v="1856"/>
    <n v="1799.3"/>
    <n v="1677.6"/>
    <n v="1500.6"/>
    <n v="1446.6"/>
    <n v="1514.1"/>
    <n v="1374.9"/>
    <n v="1274.0999999999999"/>
    <n v="1198.3"/>
    <n v="952.9"/>
    <n v="845.4"/>
    <n v="788.4"/>
    <n v="648.5"/>
    <n v="598.6"/>
    <n v="456"/>
    <n v="345.7"/>
    <n v="288.8"/>
    <n v="257.5"/>
    <n v="240.5"/>
    <x v="5"/>
    <x v="0"/>
  </r>
  <r>
    <s v="SEDS.ESRCV.WA.A"/>
    <m/>
    <s v="Million dollars"/>
    <m/>
    <s v="EIA, U.S. Energy Information Administration"/>
    <s v="value"/>
    <n v="4595.8999999999996"/>
    <x v="46"/>
    <n v="4079.2"/>
    <n v="3843.7"/>
    <n v="3639.3"/>
    <n v="3544.7"/>
    <n v="3446.4"/>
    <n v="3600.6"/>
    <n v="3244.7"/>
    <n v="3098.1"/>
    <n v="3040.6"/>
    <n v="3129.4"/>
    <n v="3028.3"/>
    <n v="3010.5"/>
    <n v="2805.6"/>
    <n v="2821.8"/>
    <n v="2740.9"/>
    <n v="2569.6999999999998"/>
    <n v="2349.9"/>
    <n v="2173.4"/>
    <n v="2068.8000000000002"/>
    <n v="2010.3"/>
    <n v="2017.8"/>
    <n v="1801.6"/>
    <n v="1695.1"/>
    <n v="1673.4"/>
    <n v="1577.1"/>
    <n v="1572.2"/>
    <n v="1611.7"/>
    <n v="1497"/>
    <n v="1475.5"/>
    <n v="1422.2"/>
    <n v="1267.7"/>
    <n v="1303.9000000000001"/>
    <n v="1265.9000000000001"/>
    <n v="1241"/>
    <n v="1156"/>
    <n v="1072.8"/>
    <n v="1035.3"/>
    <n v="1061.8"/>
    <n v="983.8"/>
    <n v="973.4"/>
    <n v="814.7"/>
    <n v="653.9"/>
    <n v="463.8"/>
    <n v="392.3"/>
    <n v="334.3"/>
    <n v="305.89999999999998"/>
    <n v="277.60000000000002"/>
    <n v="258"/>
    <n v="237.1"/>
    <n v="220.5"/>
    <n v="209.8"/>
    <n v="177.6"/>
    <n v="163.5"/>
    <x v="3"/>
    <x v="0"/>
  </r>
  <r>
    <s v="SEDS.ESRCV.WV.A"/>
    <m/>
    <s v="Million dollars"/>
    <m/>
    <s v="EIA, U.S. Energy Information Administration"/>
    <s v="value"/>
    <n v="1609.1"/>
    <x v="47"/>
    <n v="1473.4"/>
    <n v="1343.2"/>
    <n v="1284"/>
    <n v="1254.5999999999999"/>
    <n v="1306.0999999999999"/>
    <n v="1229.7"/>
    <n v="1301.9000000000001"/>
    <n v="1153.3"/>
    <n v="1119.7"/>
    <n v="1103.0999999999999"/>
    <n v="1102.7"/>
    <n v="1103"/>
    <n v="1094.2"/>
    <n v="915.8"/>
    <n v="830.7"/>
    <n v="790.9"/>
    <n v="699.6"/>
    <n v="706.5"/>
    <n v="669.9"/>
    <n v="653.5"/>
    <n v="651.20000000000005"/>
    <n v="615.5"/>
    <n v="610.1"/>
    <n v="593"/>
    <n v="569.79999999999995"/>
    <n v="564.79999999999995"/>
    <n v="591.6"/>
    <n v="595.79999999999995"/>
    <n v="551.29999999999995"/>
    <n v="547"/>
    <n v="502"/>
    <n v="479.4"/>
    <n v="446.8"/>
    <n v="451"/>
    <n v="448"/>
    <n v="442"/>
    <n v="425.1"/>
    <n v="398.1"/>
    <n v="378.2"/>
    <n v="391.6"/>
    <n v="378"/>
    <n v="334.2"/>
    <n v="284.89999999999998"/>
    <n v="246.6"/>
    <n v="237"/>
    <n v="216.8"/>
    <n v="204.2"/>
    <n v="177.9"/>
    <n v="138.9"/>
    <n v="110.6"/>
    <n v="98.5"/>
    <n v="85.9"/>
    <n v="75.599999999999994"/>
    <x v="5"/>
    <x v="0"/>
  </r>
  <r>
    <s v="SEDS.ESRCV.WI.A"/>
    <m/>
    <s v="Million dollars"/>
    <m/>
    <s v="EIA, U.S. Energy Information Administration"/>
    <s v="value"/>
    <n v="3783.4"/>
    <x v="48"/>
    <n v="3575.9"/>
    <n v="3320.2"/>
    <n v="3271.8"/>
    <n v="3118"/>
    <n v="3146.1"/>
    <n v="3046"/>
    <n v="3069.4"/>
    <n v="2994.4"/>
    <n v="2996.2"/>
    <n v="2993.1"/>
    <n v="2905.4"/>
    <n v="2884.5"/>
    <n v="2820.6"/>
    <n v="2556.6999999999998"/>
    <n v="2529.6"/>
    <n v="2431"/>
    <n v="2288.8000000000002"/>
    <n v="2170.5"/>
    <n v="1922.1"/>
    <n v="1853.3"/>
    <n v="1764.6"/>
    <n v="1612"/>
    <n v="1501.6"/>
    <n v="1425.7"/>
    <n v="1369"/>
    <n v="1272.5999999999999"/>
    <n v="1284.8"/>
    <n v="1298.0999999999999"/>
    <n v="1249.9000000000001"/>
    <n v="1221.9000000000001"/>
    <n v="1147.5999999999999"/>
    <n v="1168.3"/>
    <n v="1087.2"/>
    <n v="1085"/>
    <n v="1091"/>
    <n v="1036.7"/>
    <n v="1133.5"/>
    <n v="1097.7"/>
    <n v="1075.9000000000001"/>
    <n v="1001.9"/>
    <n v="940.6"/>
    <n v="803.3"/>
    <n v="697.6"/>
    <n v="606"/>
    <n v="549.79999999999995"/>
    <n v="497.2"/>
    <n v="449.4"/>
    <n v="403.6"/>
    <n v="344.3"/>
    <n v="308.2"/>
    <n v="278.3"/>
    <n v="243.5"/>
    <n v="226.2"/>
    <x v="6"/>
    <x v="0"/>
  </r>
  <r>
    <s v="SEDS.ESRCV.WY.A"/>
    <m/>
    <s v="Million dollars"/>
    <m/>
    <s v="EIA, U.S. Energy Information Administration"/>
    <s v="value"/>
    <n v="370.1"/>
    <x v="49"/>
    <n v="333.6"/>
    <n v="323.7"/>
    <n v="319.89999999999998"/>
    <n v="318.39999999999998"/>
    <n v="310.2"/>
    <n v="315.3"/>
    <n v="306.3"/>
    <n v="293.5"/>
    <n v="288.89999999999998"/>
    <n v="287.39999999999998"/>
    <n v="267.5"/>
    <n v="255.3"/>
    <n v="239.2"/>
    <n v="233.3"/>
    <n v="223.3"/>
    <n v="200.9"/>
    <n v="191.2"/>
    <n v="177.7"/>
    <n v="163.1"/>
    <n v="160.9"/>
    <n v="155.6"/>
    <n v="145.30000000000001"/>
    <n v="136.6"/>
    <n v="128.30000000000001"/>
    <n v="126.4"/>
    <n v="124.9"/>
    <n v="123.9"/>
    <n v="118.2"/>
    <n v="112.6"/>
    <n v="113.6"/>
    <n v="107.2"/>
    <n v="109.2"/>
    <n v="102.7"/>
    <n v="104"/>
    <n v="103"/>
    <n v="99.8"/>
    <n v="101.1"/>
    <n v="102.8"/>
    <n v="98.6"/>
    <n v="97.4"/>
    <n v="84.5"/>
    <n v="72"/>
    <n v="56.1"/>
    <n v="40.799999999999997"/>
    <n v="34.6"/>
    <n v="27.9"/>
    <n v="24.9"/>
    <n v="23"/>
    <n v="21.2"/>
    <n v="19.5"/>
    <n v="18.3"/>
    <n v="16.8"/>
    <n v="15.5"/>
    <x v="1"/>
    <x v="0"/>
  </r>
  <r>
    <s v="SEDS.NGRCV.AL.A"/>
    <m/>
    <s v="Million dollars"/>
    <m/>
    <s v="EIA, U.S. Energy Information Administration"/>
    <s v="value"/>
    <n v="0"/>
    <x v="50"/>
    <n v="528.1"/>
    <n v="506.6"/>
    <n v="451.1"/>
    <n v="478.5"/>
    <n v="528.5"/>
    <n v="424.6"/>
    <n v="399.4"/>
    <n v="462.8"/>
    <n v="570.29999999999995"/>
    <n v="542.4"/>
    <n v="446.8"/>
    <n v="551.70000000000005"/>
    <n v="666.6"/>
    <n v="653.4"/>
    <n v="691.6"/>
    <n v="643.6"/>
    <n v="716.9"/>
    <n v="665.3"/>
    <n v="585.1"/>
    <n v="550.5"/>
    <n v="489.5"/>
    <n v="593.9"/>
    <n v="436"/>
    <n v="355.7"/>
    <n v="382.1"/>
    <n v="404.9"/>
    <n v="408.1"/>
    <n v="340.1"/>
    <n v="368.5"/>
    <n v="364.6"/>
    <n v="334.6"/>
    <n v="325.2"/>
    <n v="298.3"/>
    <n v="301.7"/>
    <n v="318.39999999999998"/>
    <n v="325.89999999999998"/>
    <n v="291.3"/>
    <n v="280.10000000000002"/>
    <n v="316.5"/>
    <n v="300.39999999999998"/>
    <n v="262.39999999999998"/>
    <n v="239.6"/>
    <n v="211.7"/>
    <n v="191.8"/>
    <n v="154.1"/>
    <n v="130.5"/>
    <n v="113.1"/>
    <n v="82"/>
    <n v="85.4"/>
    <n v="76.2"/>
    <n v="67.599999999999994"/>
    <n v="65.099999999999994"/>
    <n v="63"/>
    <x v="0"/>
    <x v="1"/>
  </r>
  <r>
    <s v="SEDS.NGRCV.AK.A"/>
    <m/>
    <s v="Million dollars"/>
    <m/>
    <s v="EIA, U.S. Energy Information Administration"/>
    <s v="value"/>
    <n v="0"/>
    <x v="51"/>
    <n v="223.8"/>
    <n v="235.6"/>
    <n v="234.5"/>
    <n v="199.4"/>
    <n v="204.5"/>
    <n v="213"/>
    <n v="174.5"/>
    <n v="179.1"/>
    <n v="161.6"/>
    <n v="170.1"/>
    <n v="181.1"/>
    <n v="177.7"/>
    <n v="166.4"/>
    <n v="204.4"/>
    <n v="186.9"/>
    <n v="172.2"/>
    <n v="141"/>
    <n v="103.3"/>
    <n v="88.8"/>
    <n v="74"/>
    <n v="71.400000000000006"/>
    <n v="71.099999999999994"/>
    <n v="57.2"/>
    <n v="64.2"/>
    <n v="57.3"/>
    <n v="57.1"/>
    <n v="55.3"/>
    <n v="55.3"/>
    <n v="53.6"/>
    <n v="54.9"/>
    <n v="54.4"/>
    <n v="56.6"/>
    <n v="53.7"/>
    <n v="49.3"/>
    <n v="43.4"/>
    <n v="39.299999999999997"/>
    <n v="39.299999999999997"/>
    <n v="37.299999999999997"/>
    <n v="29.4"/>
    <n v="24.4"/>
    <n v="19"/>
    <n v="15.4"/>
    <n v="13.8"/>
    <n v="12.5"/>
    <n v="21.4"/>
    <n v="19.3"/>
    <n v="18"/>
    <n v="16.899999999999999"/>
    <n v="6.6"/>
    <n v="7.9"/>
    <n v="13"/>
    <n v="10.6"/>
    <n v="9.4"/>
    <x v="3"/>
    <x v="1"/>
  </r>
  <r>
    <s v="SEDS.NGRCV.AZ.A"/>
    <m/>
    <s v="Million dollars"/>
    <m/>
    <s v="EIA, U.S. Energy Information Administration"/>
    <s v="value"/>
    <n v="0"/>
    <x v="52"/>
    <n v="750.9"/>
    <n v="618.1"/>
    <n v="543.79999999999995"/>
    <n v="566.5"/>
    <n v="539.20000000000005"/>
    <n v="517.9"/>
    <n v="536.6"/>
    <n v="588.20000000000005"/>
    <n v="557.20000000000005"/>
    <n v="552.5"/>
    <n v="550.79999999999995"/>
    <n v="580.4"/>
    <n v="600.1"/>
    <n v="613"/>
    <n v="676.8"/>
    <n v="659.5"/>
    <n v="588.4"/>
    <n v="484.3"/>
    <n v="464.6"/>
    <n v="405"/>
    <n v="426.8"/>
    <n v="381"/>
    <n v="327.60000000000002"/>
    <n v="300.7"/>
    <n v="306.89999999999998"/>
    <n v="243.2"/>
    <n v="208.4"/>
    <n v="210.4"/>
    <n v="223.7"/>
    <n v="202.8"/>
    <n v="205.5"/>
    <n v="219.1"/>
    <n v="207.8"/>
    <n v="187.9"/>
    <n v="197.2"/>
    <n v="173.7"/>
    <n v="159.6"/>
    <n v="200.5"/>
    <n v="197.7"/>
    <n v="194.2"/>
    <n v="174.5"/>
    <n v="121.8"/>
    <n v="119.6"/>
    <n v="103.5"/>
    <n v="92.4"/>
    <n v="100"/>
    <n v="85.2"/>
    <n v="58.2"/>
    <n v="48.5"/>
    <n v="49.6"/>
    <n v="42.6"/>
    <n v="40"/>
    <n v="35.6"/>
    <x v="1"/>
    <x v="1"/>
  </r>
  <r>
    <s v="SEDS.NGRCV.AR.A"/>
    <m/>
    <s v="Million dollars"/>
    <m/>
    <s v="EIA, U.S. Energy Information Administration"/>
    <s v="value"/>
    <n v="0"/>
    <x v="53"/>
    <n v="531.79999999999995"/>
    <n v="424.7"/>
    <n v="372.1"/>
    <n v="372.6"/>
    <n v="411.7"/>
    <n v="333.4"/>
    <n v="303"/>
    <n v="382.7"/>
    <n v="396.1"/>
    <n v="366"/>
    <n v="309.60000000000002"/>
    <n v="386.6"/>
    <n v="417.8"/>
    <n v="445.2"/>
    <n v="503.3"/>
    <n v="428.1"/>
    <n v="445.6"/>
    <n v="458.7"/>
    <n v="407.7"/>
    <n v="392.5"/>
    <n v="350.2"/>
    <n v="373.1"/>
    <n v="314.7"/>
    <n v="261.7"/>
    <n v="261.60000000000002"/>
    <n v="283"/>
    <n v="274.10000000000002"/>
    <n v="225.3"/>
    <n v="237.2"/>
    <n v="244.9"/>
    <n v="201.2"/>
    <n v="202.2"/>
    <n v="199.9"/>
    <n v="205.1"/>
    <n v="206.2"/>
    <n v="185.5"/>
    <n v="186.2"/>
    <n v="177.9"/>
    <n v="200.7"/>
    <n v="188.6"/>
    <n v="171.7"/>
    <n v="130.19999999999999"/>
    <n v="115.9"/>
    <n v="78.3"/>
    <n v="94"/>
    <n v="97.1"/>
    <n v="60.5"/>
    <n v="54.2"/>
    <n v="46.8"/>
    <n v="42.6"/>
    <n v="39.200000000000003"/>
    <n v="38.4"/>
    <n v="45.1"/>
    <x v="2"/>
    <x v="1"/>
  </r>
  <r>
    <s v="SEDS.NGRCV.CA.A"/>
    <m/>
    <s v="Million dollars"/>
    <m/>
    <s v="EIA, U.S. Energy Information Administration"/>
    <s v="value"/>
    <n v="0"/>
    <x v="54"/>
    <n v="8717.6"/>
    <n v="7341.7"/>
    <n v="6483.2"/>
    <n v="6017.5"/>
    <n v="5214.2"/>
    <n v="5383.3"/>
    <n v="4876"/>
    <n v="4569.3999999999996"/>
    <n v="4575.1000000000004"/>
    <n v="4779.2"/>
    <n v="4368.3"/>
    <n v="5089.8"/>
    <n v="4909.3"/>
    <n v="4533.2"/>
    <n v="6238.6"/>
    <n v="5696.8"/>
    <n v="5798"/>
    <n v="5731.8"/>
    <n v="5048.8"/>
    <n v="4546.3"/>
    <n v="3633.2"/>
    <n v="5347.4"/>
    <n v="4242.3999999999996"/>
    <n v="3763.4"/>
    <n v="3805.5"/>
    <n v="3261.3"/>
    <n v="3048.6"/>
    <n v="3067.4"/>
    <n v="3326.3"/>
    <n v="3123"/>
    <n v="2861.9"/>
    <n v="3190"/>
    <n v="2971.3"/>
    <n v="2873.3"/>
    <n v="2803.9"/>
    <n v="2648.3"/>
    <n v="2384.6999999999998"/>
    <n v="3016.1"/>
    <n v="2755.4"/>
    <n v="2698.7"/>
    <n v="2384.6999999999998"/>
    <n v="1824.2"/>
    <n v="1861.6"/>
    <n v="1458.5"/>
    <n v="1066.8"/>
    <n v="1022.2"/>
    <n v="1061.9000000000001"/>
    <n v="993.8"/>
    <n v="800.4"/>
    <n v="714.8"/>
    <n v="687.6"/>
    <n v="652.4"/>
    <n v="544.29999999999995"/>
    <x v="3"/>
    <x v="1"/>
  </r>
  <r>
    <s v="SEDS.NGRCV.CO.A"/>
    <m/>
    <s v="Million dollars"/>
    <m/>
    <s v="EIA, U.S. Energy Information Administration"/>
    <s v="value"/>
    <n v="0"/>
    <x v="55"/>
    <n v="1810.9"/>
    <n v="1232.8"/>
    <n v="986.2"/>
    <n v="1108.7"/>
    <n v="991.9"/>
    <n v="958.2"/>
    <n v="896.4"/>
    <n v="1012"/>
    <n v="1174.4000000000001"/>
    <n v="1059.2"/>
    <n v="958"/>
    <n v="1073.5"/>
    <n v="1066.9000000000001"/>
    <n v="1135.0999999999999"/>
    <n v="1308.7"/>
    <n v="1157.8"/>
    <n v="1246.4000000000001"/>
    <n v="1278.5999999999999"/>
    <n v="1021.3"/>
    <n v="821.1"/>
    <n v="724"/>
    <n v="1033.8"/>
    <n v="714.5"/>
    <n v="601.20000000000005"/>
    <n v="578.6"/>
    <n v="556"/>
    <n v="487.3"/>
    <n v="500.3"/>
    <n v="489.6"/>
    <n v="480.4"/>
    <n v="431.7"/>
    <n v="447.2"/>
    <n v="420.3"/>
    <n v="423.5"/>
    <n v="410.6"/>
    <n v="408.9"/>
    <n v="406.6"/>
    <n v="459.9"/>
    <n v="490"/>
    <n v="464.3"/>
    <n v="414.8"/>
    <n v="313.2"/>
    <n v="290.60000000000002"/>
    <n v="242.1"/>
    <n v="178.4"/>
    <n v="162.4"/>
    <n v="136.1"/>
    <n v="115.6"/>
    <n v="91.8"/>
    <n v="81.3"/>
    <n v="69.7"/>
    <n v="63.3"/>
    <n v="59.4"/>
    <x v="1"/>
    <x v="1"/>
  </r>
  <r>
    <s v="SEDS.NGRCV.CT.A"/>
    <m/>
    <s v="Million dollars"/>
    <m/>
    <s v="EIA, U.S. Energy Information Administration"/>
    <s v="value"/>
    <n v="0"/>
    <x v="56"/>
    <n v="931.7"/>
    <n v="801"/>
    <n v="714.9"/>
    <n v="763.1"/>
    <n v="739.2"/>
    <n v="675.6"/>
    <n v="594.4"/>
    <n v="637.20000000000005"/>
    <n v="723.4"/>
    <n v="623.4"/>
    <n v="581.70000000000005"/>
    <n v="618.5"/>
    <n v="637.9"/>
    <n v="651.6"/>
    <n v="766.4"/>
    <n v="710.5"/>
    <n v="691.9"/>
    <n v="723"/>
    <n v="621.20000000000005"/>
    <n v="582.70000000000005"/>
    <n v="449.1"/>
    <n v="500.5"/>
    <n v="474.7"/>
    <n v="404.4"/>
    <n v="374.5"/>
    <n v="419"/>
    <n v="441.1"/>
    <n v="408.1"/>
    <n v="421.7"/>
    <n v="398.1"/>
    <n v="379.8"/>
    <n v="325.10000000000002"/>
    <n v="321.10000000000002"/>
    <n v="335.6"/>
    <n v="310.7"/>
    <n v="296.7"/>
    <n v="309.8"/>
    <n v="299.8"/>
    <n v="291.10000000000002"/>
    <n v="300"/>
    <n v="281.5"/>
    <n v="228.4"/>
    <n v="187.4"/>
    <n v="148.4"/>
    <n v="142.19999999999999"/>
    <n v="134.80000000000001"/>
    <n v="110.2"/>
    <n v="105.8"/>
    <n v="93.2"/>
    <n v="68"/>
    <n v="68.8"/>
    <n v="66"/>
    <n v="59.6"/>
    <x v="4"/>
    <x v="1"/>
  </r>
  <r>
    <s v="SEDS.NGRCV.DE.A"/>
    <m/>
    <s v="Million dollars"/>
    <m/>
    <s v="EIA, U.S. Energy Information Administration"/>
    <s v="value"/>
    <n v="0"/>
    <x v="57"/>
    <n v="179.1"/>
    <n v="151.4"/>
    <n v="140.5"/>
    <n v="140.9"/>
    <n v="152.19999999999999"/>
    <n v="127.1"/>
    <n v="114.8"/>
    <n v="142.1"/>
    <n v="149.5"/>
    <n v="139.19999999999999"/>
    <n v="130.5"/>
    <n v="154.30000000000001"/>
    <n v="153.1"/>
    <n v="178.8"/>
    <n v="158.69999999999999"/>
    <n v="162.1"/>
    <n v="154.30000000000001"/>
    <n v="150.69999999999999"/>
    <n v="125.6"/>
    <n v="113.4"/>
    <n v="100.6"/>
    <n v="83.1"/>
    <n v="78.900000000000006"/>
    <n v="76.5"/>
    <n v="69"/>
    <n v="75"/>
    <n v="69.7"/>
    <n v="56.1"/>
    <n v="63.6"/>
    <n v="55.6"/>
    <n v="50.3"/>
    <n v="42.1"/>
    <n v="44.5"/>
    <n v="48.8"/>
    <n v="45.5"/>
    <n v="44.7"/>
    <n v="48.6"/>
    <n v="43.9"/>
    <n v="45.7"/>
    <n v="41"/>
    <n v="40.4"/>
    <n v="37.700000000000003"/>
    <n v="29.7"/>
    <n v="28.1"/>
    <n v="30.3"/>
    <n v="23.4"/>
    <n v="19.3"/>
    <n v="16.899999999999999"/>
    <n v="15.6"/>
    <n v="13.9"/>
    <n v="14.3"/>
    <n v="13.3"/>
    <n v="12.4"/>
    <x v="5"/>
    <x v="1"/>
  </r>
  <r>
    <s v="SEDS.NGRCV.DC.A"/>
    <m/>
    <s v="Million dollars"/>
    <m/>
    <s v="EIA, U.S. Energy Information Administration"/>
    <s v="value"/>
    <n v="0"/>
    <x v="58"/>
    <n v="198.2"/>
    <n v="164.6"/>
    <n v="133.9"/>
    <n v="154.6"/>
    <n v="154.5"/>
    <n v="149.19999999999999"/>
    <n v="124"/>
    <n v="161.69999999999999"/>
    <n v="185.9"/>
    <n v="164.5"/>
    <n v="136.19999999999999"/>
    <n v="161.80000000000001"/>
    <n v="184.1"/>
    <n v="187.4"/>
    <n v="218"/>
    <n v="209.5"/>
    <n v="193.6"/>
    <n v="233.7"/>
    <n v="204.3"/>
    <n v="201.4"/>
    <n v="156.9"/>
    <n v="163.80000000000001"/>
    <n v="166.9"/>
    <n v="123.1"/>
    <n v="118"/>
    <n v="148.4"/>
    <n v="158.80000000000001"/>
    <n v="126"/>
    <n v="131.5"/>
    <n v="138.30000000000001"/>
    <n v="126.2"/>
    <n v="108.1"/>
    <n v="108.7"/>
    <n v="129.6"/>
    <n v="121.6"/>
    <n v="118.6"/>
    <n v="130"/>
    <n v="131.4"/>
    <n v="139.9"/>
    <n v="105.4"/>
    <n v="86.7"/>
    <n v="75.3"/>
    <n v="62.8"/>
    <n v="49.9"/>
    <n v="45.4"/>
    <n v="39.5"/>
    <n v="36"/>
    <n v="30.7"/>
    <n v="22.7"/>
    <n v="23.3"/>
    <n v="23.5"/>
    <n v="21.2"/>
    <n v="20.2"/>
    <x v="5"/>
    <x v="1"/>
  </r>
  <r>
    <s v="SEDS.NGRCV.FL.A"/>
    <m/>
    <s v="Million dollars"/>
    <m/>
    <s v="EIA, U.S. Energy Information Administration"/>
    <s v="value"/>
    <n v="0"/>
    <x v="59"/>
    <n v="498.6"/>
    <n v="444.4"/>
    <n v="370.4"/>
    <n v="360.2"/>
    <n v="364.7"/>
    <n v="315.89999999999998"/>
    <n v="311.2"/>
    <n v="298"/>
    <n v="316.7"/>
    <n v="282.8"/>
    <n v="263.5"/>
    <n v="297.8"/>
    <n v="335.3"/>
    <n v="307"/>
    <n v="328.6"/>
    <n v="310.5"/>
    <n v="336.9"/>
    <n v="324.89999999999998"/>
    <n v="282.10000000000002"/>
    <n v="256.5"/>
    <n v="206.6"/>
    <n v="244.6"/>
    <n v="195.7"/>
    <n v="159.9"/>
    <n v="159.19999999999999"/>
    <n v="156.1"/>
    <n v="174.9"/>
    <n v="143.19999999999999"/>
    <n v="138.30000000000001"/>
    <n v="139.69999999999999"/>
    <n v="130.5"/>
    <n v="115.9"/>
    <n v="109.9"/>
    <n v="105.4"/>
    <n v="111.5"/>
    <n v="109"/>
    <n v="99.9"/>
    <n v="100.9"/>
    <n v="106.7"/>
    <n v="105.4"/>
    <n v="89.9"/>
    <n v="86.8"/>
    <n v="72.7"/>
    <n v="64.8"/>
    <n v="76.5"/>
    <n v="64.3"/>
    <n v="47.4"/>
    <n v="41.7"/>
    <n v="42.2"/>
    <n v="44"/>
    <n v="34.1"/>
    <n v="33.6"/>
    <n v="37"/>
    <x v="5"/>
    <x v="1"/>
  </r>
  <r>
    <s v="SEDS.NGRCV.GA.A"/>
    <m/>
    <s v="Million dollars"/>
    <m/>
    <s v="EIA, U.S. Energy Information Administration"/>
    <s v="value"/>
    <n v="0"/>
    <x v="60"/>
    <n v="2424.6999999999998"/>
    <n v="2015.3"/>
    <n v="1850.8"/>
    <n v="1832.8"/>
    <n v="1860.5"/>
    <n v="1883.4"/>
    <n v="1687.8"/>
    <n v="1725.6"/>
    <n v="1943.3"/>
    <n v="1775.8"/>
    <n v="1585.1"/>
    <n v="1781.6"/>
    <n v="2103.6"/>
    <n v="1933"/>
    <n v="2179.8000000000002"/>
    <n v="1961.5"/>
    <n v="2025.2"/>
    <n v="2087.6"/>
    <n v="1760.8"/>
    <n v="1540.7"/>
    <n v="1248.9000000000001"/>
    <n v="1269.3"/>
    <n v="1180.2"/>
    <n v="431.7"/>
    <n v="728.2"/>
    <n v="847.6"/>
    <n v="849.4"/>
    <n v="708.5"/>
    <n v="772"/>
    <n v="786.5"/>
    <n v="697.2"/>
    <n v="647.4"/>
    <n v="615.1"/>
    <n v="647.6"/>
    <n v="672.5"/>
    <n v="638"/>
    <n v="591.29999999999995"/>
    <n v="555"/>
    <n v="610.70000000000005"/>
    <n v="558.20000000000005"/>
    <n v="463.1"/>
    <n v="399.2"/>
    <n v="332"/>
    <n v="261.89999999999998"/>
    <n v="224.5"/>
    <n v="193.3"/>
    <n v="146.4"/>
    <n v="130.5"/>
    <n v="106.7"/>
    <n v="112.3"/>
    <n v="107.2"/>
    <n v="100.1"/>
    <n v="91.6"/>
    <x v="5"/>
    <x v="1"/>
  </r>
  <r>
    <s v="SEDS.NGRCV.HI.A"/>
    <m/>
    <s v="Million dollars"/>
    <m/>
    <s v="EIA, U.S. Energy Information Administration"/>
    <s v="value"/>
    <n v="0"/>
    <x v="61"/>
    <n v="34.4"/>
    <n v="29"/>
    <n v="22.8"/>
    <n v="25.4"/>
    <n v="25.7"/>
    <n v="22.2"/>
    <n v="20.8"/>
    <n v="22.9"/>
    <n v="27.7"/>
    <n v="28.6"/>
    <n v="25.4"/>
    <n v="26.9"/>
    <n v="22.7"/>
    <n v="18.5"/>
    <n v="22.2"/>
    <n v="17.3"/>
    <n v="18.3"/>
    <n v="16"/>
    <n v="14.2"/>
    <n v="14.6"/>
    <n v="12.5"/>
    <n v="12.1"/>
    <n v="11.7"/>
    <n v="9.9"/>
    <n v="10.3"/>
    <n v="11.2"/>
    <n v="10.7"/>
    <n v="10.1"/>
    <n v="9.6999999999999993"/>
    <n v="9.8000000000000007"/>
    <n v="9.9"/>
    <n v="12.5"/>
    <n v="9.3000000000000007"/>
    <n v="8.8000000000000007"/>
    <n v="8.8000000000000007"/>
    <n v="9.4"/>
    <n v="9.3000000000000007"/>
    <n v="11.3"/>
    <n v="18.2"/>
    <n v="18.5"/>
    <n v="18.8"/>
    <n v="20.100000000000001"/>
    <n v="18.399999999999999"/>
    <n v="0"/>
    <n v="0"/>
    <n v="0"/>
    <n v="0"/>
    <n v="0"/>
    <n v="0"/>
    <n v="0"/>
    <n v="0"/>
    <n v="0"/>
    <n v="0"/>
    <x v="3"/>
    <x v="1"/>
  </r>
  <r>
    <s v="SEDS.NGRCV.ID.A"/>
    <m/>
    <s v="Million dollars"/>
    <m/>
    <s v="EIA, U.S. Energy Information Administration"/>
    <s v="value"/>
    <n v="0"/>
    <x v="62"/>
    <n v="286.7"/>
    <n v="215.6"/>
    <n v="206.4"/>
    <n v="200.2"/>
    <n v="195.4"/>
    <n v="220.3"/>
    <n v="202.6"/>
    <n v="201.7"/>
    <n v="210.2"/>
    <n v="222.2"/>
    <n v="197.6"/>
    <n v="234.7"/>
    <n v="214.6"/>
    <n v="269.10000000000002"/>
    <n v="304.8"/>
    <n v="268.60000000000002"/>
    <n v="275"/>
    <n v="228.8"/>
    <n v="187"/>
    <n v="143.80000000000001"/>
    <n v="171.6"/>
    <n v="162.1"/>
    <n v="120.1"/>
    <n v="97.1"/>
    <n v="85.3"/>
    <n v="78"/>
    <n v="77.599999999999994"/>
    <n v="72.599999999999994"/>
    <n v="65"/>
    <n v="67.599999999999994"/>
    <n v="50.5"/>
    <n v="53.1"/>
    <n v="43.2"/>
    <n v="44.3"/>
    <n v="42.2"/>
    <n v="38.5"/>
    <n v="43.8"/>
    <n v="53.5"/>
    <n v="50.6"/>
    <n v="48.1"/>
    <n v="47.5"/>
    <n v="37.4"/>
    <n v="36.799999999999997"/>
    <n v="32.6"/>
    <n v="26.6"/>
    <n v="33.6"/>
    <n v="28"/>
    <n v="30.7"/>
    <n v="17.399999999999999"/>
    <n v="15.1"/>
    <n v="16.399999999999999"/>
    <n v="12.6"/>
    <n v="10.7"/>
    <x v="1"/>
    <x v="1"/>
  </r>
  <r>
    <s v="SEDS.NGRCV.IL.A"/>
    <m/>
    <s v="Million dollars"/>
    <m/>
    <s v="EIA, U.S. Energy Information Administration"/>
    <s v="value"/>
    <n v="0"/>
    <x v="63"/>
    <n v="5855.2"/>
    <n v="4079.9"/>
    <n v="3141.3"/>
    <n v="3522.5"/>
    <n v="3571.5"/>
    <n v="3333.4"/>
    <n v="3046.3"/>
    <n v="3195"/>
    <n v="4598.1000000000004"/>
    <n v="3711.3"/>
    <n v="2981"/>
    <n v="3671.3"/>
    <n v="3911.6"/>
    <n v="3947.4"/>
    <n v="5623.7"/>
    <n v="4659.6000000000004"/>
    <n v="4452.2"/>
    <n v="5084.6000000000004"/>
    <n v="4172.5"/>
    <n v="4095.4"/>
    <n v="2944.8"/>
    <n v="3861.4"/>
    <n v="3423.5"/>
    <n v="2448.6999999999998"/>
    <n v="2241.6999999999998"/>
    <n v="2958.5"/>
    <n v="2842.4"/>
    <n v="2335.1999999999998"/>
    <n v="2607.6999999999998"/>
    <n v="2734.6"/>
    <n v="2420.1"/>
    <n v="2310.6"/>
    <n v="2238.1999999999998"/>
    <n v="2457.9"/>
    <n v="2126.8000000000002"/>
    <n v="1961.9"/>
    <n v="2214.8000000000002"/>
    <n v="2480.4"/>
    <n v="2574.9"/>
    <n v="2354.3000000000002"/>
    <n v="2170.3000000000002"/>
    <n v="1890.9"/>
    <n v="1728.1"/>
    <n v="1489.7"/>
    <n v="1302.9000000000001"/>
    <n v="1150.7"/>
    <n v="964.1"/>
    <n v="772"/>
    <n v="623.4"/>
    <n v="540.5"/>
    <n v="553.70000000000005"/>
    <n v="496"/>
    <n v="459.4"/>
    <x v="6"/>
    <x v="1"/>
  </r>
  <r>
    <s v="SEDS.NGRCV.IN.A"/>
    <m/>
    <s v="Million dollars"/>
    <m/>
    <s v="EIA, U.S. Energy Information Administration"/>
    <s v="value"/>
    <n v="0"/>
    <x v="64"/>
    <n v="1665.4"/>
    <n v="1316.4"/>
    <n v="1149.2"/>
    <n v="1239.5999999999999"/>
    <n v="1257.5"/>
    <n v="1107.2"/>
    <n v="990.3"/>
    <n v="1186.8"/>
    <n v="1412.9"/>
    <n v="1218.0999999999999"/>
    <n v="1032.8"/>
    <n v="1249.5999999999999"/>
    <n v="1194.5"/>
    <n v="1510.6"/>
    <n v="1931.7"/>
    <n v="1609.3"/>
    <n v="1665.8"/>
    <n v="1803.2"/>
    <n v="1482.9"/>
    <n v="1479.1"/>
    <n v="1204.3"/>
    <n v="1410"/>
    <n v="1035"/>
    <n v="913.7"/>
    <n v="919.2"/>
    <n v="1077.4000000000001"/>
    <n v="996.9"/>
    <n v="864.4"/>
    <n v="981.8"/>
    <n v="943.7"/>
    <n v="828.8"/>
    <n v="798.9"/>
    <n v="756.4"/>
    <n v="858.3"/>
    <n v="792.6"/>
    <n v="688.3"/>
    <n v="772.9"/>
    <n v="810.4"/>
    <n v="862.3"/>
    <n v="797.8"/>
    <n v="702.6"/>
    <n v="573.5"/>
    <n v="516.29999999999995"/>
    <n v="458.5"/>
    <n v="365.2"/>
    <n v="306.60000000000002"/>
    <n v="259"/>
    <n v="237"/>
    <n v="202.4"/>
    <n v="185.3"/>
    <n v="192.6"/>
    <n v="175.8"/>
    <n v="160.30000000000001"/>
    <x v="6"/>
    <x v="1"/>
  </r>
  <r>
    <s v="SEDS.NGRCV.IA.A"/>
    <m/>
    <s v="Million dollars"/>
    <m/>
    <s v="EIA, U.S. Energy Information Administration"/>
    <s v="value"/>
    <n v="0"/>
    <x v="65"/>
    <n v="924.6"/>
    <n v="630.4"/>
    <n v="498.6"/>
    <n v="584.6"/>
    <n v="634.29999999999995"/>
    <n v="561.4"/>
    <n v="497.9"/>
    <n v="533.9"/>
    <n v="767.3"/>
    <n v="651.9"/>
    <n v="528.4"/>
    <n v="640.1"/>
    <n v="654.4"/>
    <n v="689.2"/>
    <n v="898.6"/>
    <n v="796.8"/>
    <n v="768.1"/>
    <n v="827.4"/>
    <n v="692.8"/>
    <n v="676.6"/>
    <n v="506.5"/>
    <n v="632.6"/>
    <n v="576.79999999999995"/>
    <n v="435.7"/>
    <n v="410.7"/>
    <n v="504.1"/>
    <n v="483.9"/>
    <n v="418.8"/>
    <n v="422.6"/>
    <n v="456.7"/>
    <n v="391.7"/>
    <n v="379.3"/>
    <n v="356.3"/>
    <n v="364"/>
    <n v="364.6"/>
    <n v="309.89999999999998"/>
    <n v="379.8"/>
    <n v="424.1"/>
    <n v="443.2"/>
    <n v="427.1"/>
    <n v="397.9"/>
    <n v="299.89999999999998"/>
    <n v="271.2"/>
    <n v="257.5"/>
    <n v="182.1"/>
    <n v="168.2"/>
    <n v="144.6"/>
    <n v="134.69999999999999"/>
    <n v="112.2"/>
    <n v="106.8"/>
    <n v="106.7"/>
    <n v="94.7"/>
    <n v="92.9"/>
    <x v="7"/>
    <x v="1"/>
  </r>
  <r>
    <s v="SEDS.NGRCV.KS.A"/>
    <m/>
    <s v="Million dollars"/>
    <m/>
    <s v="EIA, U.S. Energy Information Administration"/>
    <s v="value"/>
    <n v="0"/>
    <x v="66"/>
    <n v="938.3"/>
    <n v="668.2"/>
    <n v="583.9"/>
    <n v="629.5"/>
    <n v="683.4"/>
    <n v="596.20000000000005"/>
    <n v="532.5"/>
    <n v="593.79999999999995"/>
    <n v="753.1"/>
    <n v="693.3"/>
    <n v="510.9"/>
    <n v="650.29999999999995"/>
    <n v="712.1"/>
    <n v="788.9"/>
    <n v="914.4"/>
    <n v="818.3"/>
    <n v="752.9"/>
    <n v="784.3"/>
    <n v="698"/>
    <n v="629.79999999999995"/>
    <n v="513.79999999999995"/>
    <n v="658.3"/>
    <n v="539.4"/>
    <n v="407.5"/>
    <n v="421.3"/>
    <n v="445.6"/>
    <n v="477.1"/>
    <n v="372.1"/>
    <n v="379.2"/>
    <n v="417.1"/>
    <n v="336.2"/>
    <n v="327.7"/>
    <n v="319.60000000000002"/>
    <n v="317.3"/>
    <n v="307.2"/>
    <n v="284.89999999999998"/>
    <n v="274.8"/>
    <n v="322.7"/>
    <n v="356"/>
    <n v="377"/>
    <n v="332.2"/>
    <n v="226.2"/>
    <n v="201.9"/>
    <n v="199.9"/>
    <n v="176"/>
    <n v="164"/>
    <n v="150.19999999999999"/>
    <n v="101.2"/>
    <n v="84"/>
    <n v="72.099999999999994"/>
    <n v="74.099999999999994"/>
    <n v="70.7"/>
    <n v="66.7"/>
    <x v="7"/>
    <x v="1"/>
  </r>
  <r>
    <s v="SEDS.NGRCV.KY.A"/>
    <m/>
    <s v="Million dollars"/>
    <m/>
    <s v="EIA, U.S. Energy Information Administration"/>
    <s v="value"/>
    <n v="0"/>
    <x v="67"/>
    <n v="726.4"/>
    <n v="572.9"/>
    <n v="512"/>
    <n v="529.20000000000005"/>
    <n v="543.6"/>
    <n v="502.6"/>
    <n v="461.4"/>
    <n v="537.29999999999995"/>
    <n v="611.6"/>
    <n v="531.20000000000005"/>
    <n v="438.8"/>
    <n v="529.29999999999995"/>
    <n v="545"/>
    <n v="620.29999999999995"/>
    <n v="761.5"/>
    <n v="621"/>
    <n v="669.9"/>
    <n v="734.9"/>
    <n v="619.20000000000005"/>
    <n v="567.5"/>
    <n v="444.5"/>
    <n v="543.29999999999995"/>
    <n v="479.1"/>
    <n v="338.7"/>
    <n v="334.9"/>
    <n v="420.6"/>
    <n v="389.1"/>
    <n v="334.1"/>
    <n v="341.4"/>
    <n v="351.1"/>
    <n v="310"/>
    <n v="289.7"/>
    <n v="276.10000000000002"/>
    <n v="304.8"/>
    <n v="286.8"/>
    <n v="267.7"/>
    <n v="292.7"/>
    <n v="318.89999999999998"/>
    <n v="347.8"/>
    <n v="334.7"/>
    <n v="302.10000000000002"/>
    <n v="246"/>
    <n v="224.9"/>
    <n v="182.2"/>
    <n v="163.6"/>
    <n v="169.2"/>
    <n v="127.2"/>
    <n v="97.1"/>
    <n v="83.7"/>
    <n v="79.3"/>
    <n v="79.400000000000006"/>
    <n v="74.099999999999994"/>
    <n v="71.599999999999994"/>
    <x v="0"/>
    <x v="1"/>
  </r>
  <r>
    <s v="SEDS.NGRCV.LA.A"/>
    <m/>
    <s v="Million dollars"/>
    <m/>
    <s v="EIA, U.S. Energy Information Administration"/>
    <s v="value"/>
    <n v="0"/>
    <x v="68"/>
    <n v="561.20000000000005"/>
    <n v="466.8"/>
    <n v="390.3"/>
    <n v="412.9"/>
    <n v="440.8"/>
    <n v="379.1"/>
    <n v="356.2"/>
    <n v="397"/>
    <n v="484.8"/>
    <n v="419.3"/>
    <n v="367.4"/>
    <n v="448.1"/>
    <n v="533.9"/>
    <n v="480.1"/>
    <n v="576.6"/>
    <n v="527.5"/>
    <n v="490.2"/>
    <n v="545.70000000000005"/>
    <n v="478.6"/>
    <n v="487"/>
    <n v="396.1"/>
    <n v="513.1"/>
    <n v="414.9"/>
    <n v="308.10000000000002"/>
    <n v="317.8"/>
    <n v="377.4"/>
    <n v="382.7"/>
    <n v="315.89999999999998"/>
    <n v="330.6"/>
    <n v="345"/>
    <n v="309.3"/>
    <n v="315"/>
    <n v="325.2"/>
    <n v="344.4"/>
    <n v="342.7"/>
    <n v="341.3"/>
    <n v="335.6"/>
    <n v="344.3"/>
    <n v="414.1"/>
    <n v="418.1"/>
    <n v="364.7"/>
    <n v="337.9"/>
    <n v="248.7"/>
    <n v="237.9"/>
    <n v="202.5"/>
    <n v="186.2"/>
    <n v="150"/>
    <n v="131.6"/>
    <n v="102.9"/>
    <n v="90.6"/>
    <n v="75.8"/>
    <n v="56.8"/>
    <n v="66.7"/>
    <x v="2"/>
    <x v="1"/>
  </r>
  <r>
    <s v="SEDS.NGRCV.ME.A"/>
    <m/>
    <s v="Million dollars"/>
    <m/>
    <s v="EIA, U.S. Energy Information Administration"/>
    <s v="value"/>
    <n v="0"/>
    <x v="69"/>
    <n v="63.4"/>
    <n v="48.6"/>
    <n v="44.1"/>
    <n v="50.3"/>
    <n v="50.2"/>
    <n v="40.1"/>
    <n v="35.5"/>
    <n v="45.3"/>
    <n v="39.799999999999997"/>
    <n v="28.7"/>
    <n v="23.7"/>
    <n v="20"/>
    <n v="17.399999999999999"/>
    <n v="21.1"/>
    <n v="19.2"/>
    <n v="19.8"/>
    <n v="17.600000000000001"/>
    <n v="18.600000000000001"/>
    <n v="16.600000000000001"/>
    <n v="15.5"/>
    <n v="12.4"/>
    <n v="11.7"/>
    <n v="10.1"/>
    <n v="7.2"/>
    <n v="7.4"/>
    <n v="8.5"/>
    <n v="7.6"/>
    <n v="6.7"/>
    <n v="7"/>
    <n v="6.7"/>
    <n v="6.1"/>
    <n v="5"/>
    <n v="4.9000000000000004"/>
    <n v="4.5999999999999996"/>
    <n v="4.0999999999999996"/>
    <n v="4.2"/>
    <n v="4.5999999999999996"/>
    <n v="4.8"/>
    <n v="5.2"/>
    <n v="5.3"/>
    <n v="5.0999999999999996"/>
    <n v="4.3"/>
    <n v="3.5"/>
    <n v="3"/>
    <n v="2.7"/>
    <n v="2.7"/>
    <n v="2.1"/>
    <n v="1.9"/>
    <n v="1.5"/>
    <n v="1.3"/>
    <n v="1.3"/>
    <n v="1.1000000000000001"/>
    <n v="1"/>
    <x v="4"/>
    <x v="1"/>
  </r>
  <r>
    <s v="SEDS.NGRCV.MD.A"/>
    <m/>
    <s v="Million dollars"/>
    <m/>
    <s v="EIA, U.S. Energy Information Administration"/>
    <s v="value"/>
    <n v="0"/>
    <x v="70"/>
    <n v="1400.6"/>
    <n v="1130"/>
    <n v="1010"/>
    <n v="1027.2"/>
    <n v="1018.6"/>
    <n v="983"/>
    <n v="876.8"/>
    <n v="996.8"/>
    <n v="1105.5"/>
    <n v="972.6"/>
    <n v="856.1"/>
    <n v="941.8"/>
    <n v="1042.8"/>
    <n v="1135.5"/>
    <n v="1304.5999999999999"/>
    <n v="1266"/>
    <n v="1167.2"/>
    <n v="1269.4000000000001"/>
    <n v="1070.3"/>
    <n v="998.3"/>
    <n v="770"/>
    <n v="824.3"/>
    <n v="822.3"/>
    <n v="629.5"/>
    <n v="564.20000000000005"/>
    <n v="647.9"/>
    <n v="650.29999999999995"/>
    <n v="506.5"/>
    <n v="533.1"/>
    <n v="544.5"/>
    <n v="483.3"/>
    <n v="426.5"/>
    <n v="428.5"/>
    <n v="473.4"/>
    <n v="442"/>
    <n v="450.2"/>
    <n v="494.8"/>
    <n v="496.1"/>
    <n v="543.1"/>
    <n v="480.3"/>
    <n v="413.7"/>
    <n v="356.7"/>
    <n v="304.10000000000002"/>
    <n v="261.7"/>
    <n v="238.2"/>
    <n v="207.3"/>
    <n v="189"/>
    <n v="161.4"/>
    <n v="119"/>
    <n v="122.4"/>
    <n v="123.3"/>
    <n v="111.2"/>
    <n v="106.1"/>
    <x v="5"/>
    <x v="1"/>
  </r>
  <r>
    <s v="SEDS.NGRCV.MA.A"/>
    <m/>
    <s v="Million dollars"/>
    <m/>
    <s v="EIA, U.S. Energy Information Administration"/>
    <s v="value"/>
    <n v="0"/>
    <x v="71"/>
    <n v="2690.1"/>
    <n v="1967.4"/>
    <n v="1770.1"/>
    <n v="1988.9"/>
    <n v="2015.7"/>
    <n v="1614.1"/>
    <n v="1396.5"/>
    <n v="1649.1"/>
    <n v="1840.1"/>
    <n v="1576.5"/>
    <n v="1524.4"/>
    <n v="1784.5"/>
    <n v="1825"/>
    <n v="1973.3"/>
    <n v="2281.8000000000002"/>
    <n v="1957.2"/>
    <n v="1834.6"/>
    <n v="1830.3"/>
    <n v="1625.2"/>
    <n v="1576"/>
    <n v="1098.3"/>
    <n v="1364.9"/>
    <n v="1130.5"/>
    <n v="977.8"/>
    <n v="961.4"/>
    <n v="1059.0999999999999"/>
    <n v="1015.3"/>
    <n v="956.7"/>
    <n v="1069.8"/>
    <n v="1009.6"/>
    <n v="948.1"/>
    <n v="835.4"/>
    <n v="834.7"/>
    <n v="799.9"/>
    <n v="702.8"/>
    <n v="696.2"/>
    <n v="758.4"/>
    <n v="765.7"/>
    <n v="758.4"/>
    <n v="764.3"/>
    <n v="736.3"/>
    <n v="616"/>
    <n v="511.9"/>
    <n v="368.1"/>
    <n v="361.5"/>
    <n v="368.2"/>
    <n v="346.4"/>
    <n v="284.39999999999998"/>
    <n v="231.7"/>
    <n v="201.7"/>
    <n v="197.3"/>
    <n v="176.8"/>
    <n v="158.6"/>
    <x v="4"/>
    <x v="1"/>
  </r>
  <r>
    <s v="SEDS.NGRCV.MI.A"/>
    <m/>
    <s v="Million dollars"/>
    <m/>
    <s v="EIA, U.S. Energy Information Administration"/>
    <s v="value"/>
    <n v="0"/>
    <x v="72"/>
    <n v="3717.7"/>
    <n v="2726.5"/>
    <n v="2509.6"/>
    <n v="2684.6"/>
    <n v="2677.8"/>
    <n v="2506.9"/>
    <n v="2415"/>
    <n v="2749.6"/>
    <n v="3309.5"/>
    <n v="3038"/>
    <n v="2753.9"/>
    <n v="3329.5"/>
    <n v="3445"/>
    <n v="3686.6"/>
    <n v="4077.1"/>
    <n v="3632.5"/>
    <n v="3779.8"/>
    <n v="3783.5"/>
    <n v="3084.4"/>
    <n v="2818.5"/>
    <n v="2324.3000000000002"/>
    <n v="1983"/>
    <n v="1879.1"/>
    <n v="1799.3"/>
    <n v="1652.9"/>
    <n v="1975.2"/>
    <n v="1981.2"/>
    <n v="1792.2"/>
    <n v="1816.7"/>
    <n v="1862.3"/>
    <n v="1811.2"/>
    <n v="1710"/>
    <n v="1644.2"/>
    <n v="1877.1"/>
    <n v="1861.1"/>
    <n v="1716"/>
    <n v="1894.5"/>
    <n v="2143.5"/>
    <n v="2022.8"/>
    <n v="1992"/>
    <n v="1718.6"/>
    <n v="1390.9"/>
    <n v="1236"/>
    <n v="976.6"/>
    <n v="757.6"/>
    <n v="664.5"/>
    <n v="644.6"/>
    <n v="542.79999999999995"/>
    <n v="474.2"/>
    <n v="403.8"/>
    <n v="390.1"/>
    <n v="365.4"/>
    <n v="345.1"/>
    <x v="6"/>
    <x v="1"/>
  </r>
  <r>
    <s v="SEDS.NGRCV.MN.A"/>
    <m/>
    <s v="Million dollars"/>
    <m/>
    <s v="EIA, U.S. Energy Information Administration"/>
    <s v="value"/>
    <n v="0"/>
    <x v="73"/>
    <n v="1827.2"/>
    <n v="1227.5"/>
    <n v="1046.2"/>
    <n v="1165.3"/>
    <n v="1228.8"/>
    <n v="1049.4000000000001"/>
    <n v="942"/>
    <n v="1033.5999999999999"/>
    <n v="1450.3"/>
    <n v="1145.8"/>
    <n v="871.7"/>
    <n v="1107.7"/>
    <n v="1077.4000000000001"/>
    <n v="1198.5"/>
    <n v="1574.8"/>
    <n v="1435.3"/>
    <n v="1367.2"/>
    <n v="1441.9"/>
    <n v="1262.5"/>
    <n v="1183.5999999999999"/>
    <n v="893.8"/>
    <n v="1091.5999999999999"/>
    <n v="925.5"/>
    <n v="661.3"/>
    <n v="605.29999999999995"/>
    <n v="742.3"/>
    <n v="777.5"/>
    <n v="618.1"/>
    <n v="633.70000000000005"/>
    <n v="655.4"/>
    <n v="551.29999999999995"/>
    <n v="529.4"/>
    <n v="495.3"/>
    <n v="534.6"/>
    <n v="508.9"/>
    <n v="411.9"/>
    <n v="545.1"/>
    <n v="618.70000000000005"/>
    <n v="611.5"/>
    <n v="576.5"/>
    <n v="534.20000000000005"/>
    <n v="392.5"/>
    <n v="333.8"/>
    <n v="321.5"/>
    <n v="257"/>
    <n v="214.2"/>
    <n v="183.8"/>
    <n v="179.5"/>
    <n v="159.19999999999999"/>
    <n v="133.9"/>
    <n v="131.9"/>
    <n v="121"/>
    <n v="111.5"/>
    <x v="7"/>
    <x v="1"/>
  </r>
  <r>
    <s v="SEDS.NGRCV.MS.A"/>
    <m/>
    <s v="Million dollars"/>
    <m/>
    <s v="EIA, U.S. Energy Information Administration"/>
    <s v="value"/>
    <n v="0"/>
    <x v="74"/>
    <n v="324.89999999999998"/>
    <n v="269.2"/>
    <n v="237.2"/>
    <n v="245.1"/>
    <n v="255"/>
    <n v="218.2"/>
    <n v="203.1"/>
    <n v="225.5"/>
    <n v="268.8"/>
    <n v="226.7"/>
    <n v="187.9"/>
    <n v="230.1"/>
    <n v="276.7"/>
    <n v="263.60000000000002"/>
    <n v="332.8"/>
    <n v="289.8"/>
    <n v="314.7"/>
    <n v="325.60000000000002"/>
    <n v="254.9"/>
    <n v="259"/>
    <n v="205.3"/>
    <n v="288.10000000000002"/>
    <n v="202.5"/>
    <n v="147.1"/>
    <n v="151.1"/>
    <n v="175.4"/>
    <n v="172.6"/>
    <n v="142.5"/>
    <n v="147.80000000000001"/>
    <n v="148.30000000000001"/>
    <n v="131.19999999999999"/>
    <n v="134.30000000000001"/>
    <n v="133.6"/>
    <n v="134.19999999999999"/>
    <n v="157.30000000000001"/>
    <n v="162.30000000000001"/>
    <n v="141.4"/>
    <n v="140.4"/>
    <n v="158.69999999999999"/>
    <n v="162.19999999999999"/>
    <n v="135.69999999999999"/>
    <n v="113"/>
    <n v="102.6"/>
    <n v="104.7"/>
    <n v="72.900000000000006"/>
    <n v="54.7"/>
    <n v="45.5"/>
    <n v="41.6"/>
    <n v="35.5"/>
    <n v="34.200000000000003"/>
    <n v="42.6"/>
    <n v="37.9"/>
    <n v="32.4"/>
    <x v="0"/>
    <x v="1"/>
  </r>
  <r>
    <s v="SEDS.NGRCV.MO.A"/>
    <m/>
    <s v="Million dollars"/>
    <m/>
    <s v="EIA, U.S. Energy Information Administration"/>
    <s v="value"/>
    <n v="0"/>
    <x v="75"/>
    <n v="1481"/>
    <n v="1102.9000000000001"/>
    <n v="1038.8"/>
    <n v="1151.5"/>
    <n v="1181.5"/>
    <n v="1023.3"/>
    <n v="954.7"/>
    <n v="1107.8"/>
    <n v="1251"/>
    <n v="1158.0999999999999"/>
    <n v="1018"/>
    <n v="1232.5999999999999"/>
    <n v="1252.2"/>
    <n v="1340.5"/>
    <n v="1523.4"/>
    <n v="1363.5"/>
    <n v="1359.4"/>
    <n v="1353.9"/>
    <n v="1209.3"/>
    <n v="1087.0999999999999"/>
    <n v="913.5"/>
    <n v="1216.5"/>
    <n v="906.4"/>
    <n v="712.6"/>
    <n v="727.8"/>
    <n v="843.6"/>
    <n v="818.7"/>
    <n v="645.9"/>
    <n v="665.4"/>
    <n v="720.1"/>
    <n v="595.6"/>
    <n v="620.20000000000005"/>
    <n v="603.9"/>
    <n v="624.5"/>
    <n v="610.79999999999995"/>
    <n v="552.4"/>
    <n v="606.9"/>
    <n v="703.3"/>
    <n v="763.9"/>
    <n v="775.2"/>
    <n v="707.3"/>
    <n v="516.9"/>
    <n v="471.2"/>
    <n v="444.6"/>
    <n v="364"/>
    <n v="336.5"/>
    <n v="272.2"/>
    <n v="232"/>
    <n v="194.1"/>
    <n v="178.3"/>
    <n v="175.6"/>
    <n v="155.80000000000001"/>
    <n v="150.9"/>
    <x v="7"/>
    <x v="1"/>
  </r>
  <r>
    <s v="SEDS.NGRCV.MT.A"/>
    <m/>
    <s v="Million dollars"/>
    <m/>
    <s v="EIA, U.S. Energy Information Administration"/>
    <s v="value"/>
    <n v="0"/>
    <x v="76"/>
    <n v="242.4"/>
    <n v="187"/>
    <n v="157.1"/>
    <n v="169.7"/>
    <n v="165.6"/>
    <n v="163.69999999999999"/>
    <n v="138.9"/>
    <n v="155.30000000000001"/>
    <n v="194.8"/>
    <n v="170.5"/>
    <n v="153.5"/>
    <n v="191"/>
    <n v="180.4"/>
    <n v="206.8"/>
    <n v="247.1"/>
    <n v="195.4"/>
    <n v="219"/>
    <n v="212.2"/>
    <n v="182.9"/>
    <n v="144.69999999999999"/>
    <n v="115.1"/>
    <n v="146.30000000000001"/>
    <n v="121.3"/>
    <n v="101.5"/>
    <n v="100.7"/>
    <n v="106.1"/>
    <n v="107.7"/>
    <n v="101.1"/>
    <n v="97.8"/>
    <n v="100.2"/>
    <n v="80.099999999999994"/>
    <n v="83.2"/>
    <n v="77.400000000000006"/>
    <n v="79.400000000000006"/>
    <n v="72.7"/>
    <n v="67.7"/>
    <n v="74.8"/>
    <n v="93.2"/>
    <n v="89.6"/>
    <n v="78.5"/>
    <n v="89.1"/>
    <n v="64.7"/>
    <n v="58.9"/>
    <n v="50"/>
    <n v="43.5"/>
    <n v="39.200000000000003"/>
    <n v="32.1"/>
    <n v="31.2"/>
    <n v="24.2"/>
    <n v="27.1"/>
    <n v="23"/>
    <n v="23.7"/>
    <n v="22.5"/>
    <x v="1"/>
    <x v="1"/>
  </r>
  <r>
    <s v="SEDS.NGRCV.NE.A"/>
    <m/>
    <s v="Million dollars"/>
    <m/>
    <s v="EIA, U.S. Energy Information Administration"/>
    <s v="value"/>
    <n v="0"/>
    <x v="77"/>
    <n v="505.6"/>
    <n v="348.9"/>
    <n v="297.5"/>
    <n v="328.9"/>
    <n v="361.9"/>
    <n v="307"/>
    <n v="264.7"/>
    <n v="307.10000000000002"/>
    <n v="369.6"/>
    <n v="345.9"/>
    <n v="271.60000000000002"/>
    <n v="351.1"/>
    <n v="359.2"/>
    <n v="374.9"/>
    <n v="470.6"/>
    <n v="430.3"/>
    <n v="405.6"/>
    <n v="405.4"/>
    <n v="349.7"/>
    <n v="330.3"/>
    <n v="270.8"/>
    <n v="406.4"/>
    <n v="273.3"/>
    <n v="205.4"/>
    <n v="209.2"/>
    <n v="268"/>
    <n v="238.8"/>
    <n v="217.8"/>
    <n v="222.6"/>
    <n v="239.5"/>
    <n v="199.5"/>
    <n v="207.5"/>
    <n v="190.9"/>
    <n v="200.6"/>
    <n v="194"/>
    <n v="169.5"/>
    <n v="194"/>
    <n v="233.9"/>
    <n v="243.3"/>
    <n v="234.1"/>
    <n v="213.6"/>
    <n v="151.5"/>
    <n v="133.5"/>
    <n v="123.3"/>
    <n v="94.8"/>
    <n v="95.1"/>
    <n v="75.099999999999994"/>
    <n v="68.900000000000006"/>
    <n v="56.3"/>
    <n v="52.4"/>
    <n v="59.4"/>
    <n v="53.2"/>
    <n v="49.6"/>
    <x v="7"/>
    <x v="1"/>
  </r>
  <r>
    <s v="SEDS.NGRCV.NV.A"/>
    <m/>
    <s v="Million dollars"/>
    <m/>
    <s v="EIA, U.S. Energy Information Administration"/>
    <s v="value"/>
    <n v="0"/>
    <x v="78"/>
    <n v="599.29999999999995"/>
    <n v="435.9"/>
    <n v="476.7"/>
    <n v="455.3"/>
    <n v="386.6"/>
    <n v="360.8"/>
    <n v="399.7"/>
    <n v="437.7"/>
    <n v="401.9"/>
    <n v="392.5"/>
    <n v="375.9"/>
    <n v="432.7"/>
    <n v="482.4"/>
    <n v="510.6"/>
    <n v="515.4"/>
    <n v="539.70000000000005"/>
    <n v="542.9"/>
    <n v="453.5"/>
    <n v="367.2"/>
    <n v="294.3"/>
    <n v="310"/>
    <n v="292.2"/>
    <n v="198.5"/>
    <n v="205.4"/>
    <n v="213.5"/>
    <n v="158.30000000000001"/>
    <n v="139.9"/>
    <n v="139.80000000000001"/>
    <n v="141.69999999999999"/>
    <n v="117.6"/>
    <n v="101.7"/>
    <n v="107.3"/>
    <n v="97"/>
    <n v="93.1"/>
    <n v="89.7"/>
    <n v="75.099999999999994"/>
    <n v="72.900000000000006"/>
    <n v="88.7"/>
    <n v="82.7"/>
    <n v="77.900000000000006"/>
    <n v="88.9"/>
    <n v="63.5"/>
    <n v="53.6"/>
    <n v="37.4"/>
    <n v="33"/>
    <n v="31.1"/>
    <n v="21.8"/>
    <n v="21.6"/>
    <n v="16.100000000000001"/>
    <n v="13.9"/>
    <n v="13.8"/>
    <n v="12.1"/>
    <n v="10.9"/>
    <x v="1"/>
    <x v="1"/>
  </r>
  <r>
    <s v="SEDS.NGRCV.NH.A"/>
    <m/>
    <s v="Million dollars"/>
    <m/>
    <s v="EIA, U.S. Energy Information Administration"/>
    <s v="value"/>
    <n v="0"/>
    <x v="79"/>
    <n v="152.30000000000001"/>
    <n v="121.3"/>
    <n v="108.5"/>
    <n v="126.5"/>
    <n v="124.9"/>
    <n v="106.7"/>
    <n v="97.8"/>
    <n v="126.9"/>
    <n v="126.2"/>
    <n v="99.4"/>
    <n v="88.2"/>
    <n v="102"/>
    <n v="97.4"/>
    <n v="110.6"/>
    <n v="116"/>
    <n v="123.5"/>
    <n v="110"/>
    <n v="116.7"/>
    <n v="102.9"/>
    <n v="90.8"/>
    <n v="69.8"/>
    <n v="86.9"/>
    <n v="73.2"/>
    <n v="50.7"/>
    <n v="50.9"/>
    <n v="58.8"/>
    <n v="51.9"/>
    <n v="46.6"/>
    <n v="52.3"/>
    <n v="49.7"/>
    <n v="48.7"/>
    <n v="40"/>
    <n v="43.7"/>
    <n v="43.1"/>
    <n v="37.200000000000003"/>
    <n v="36.4"/>
    <n v="36.1"/>
    <n v="33.6"/>
    <n v="32.4"/>
    <n v="32.200000000000003"/>
    <n v="31"/>
    <n v="25.3"/>
    <n v="20.2"/>
    <n v="15.4"/>
    <n v="14.1"/>
    <n v="14"/>
    <n v="11"/>
    <n v="9.9"/>
    <n v="10.3"/>
    <n v="9.1999999999999993"/>
    <n v="9"/>
    <n v="8"/>
    <n v="7.3"/>
    <x v="4"/>
    <x v="1"/>
  </r>
  <r>
    <s v="SEDS.NGRCV.NJ.A"/>
    <m/>
    <s v="Million dollars"/>
    <m/>
    <s v="EIA, U.S. Energy Information Administration"/>
    <s v="value"/>
    <n v="0"/>
    <x v="80"/>
    <n v="2987.8"/>
    <n v="2382.6"/>
    <n v="2215.8000000000002"/>
    <n v="2326"/>
    <n v="2250.5"/>
    <n v="2025.5"/>
    <n v="1788.7"/>
    <n v="1972.7"/>
    <n v="2400.6"/>
    <n v="2463.3000000000002"/>
    <n v="2122.3000000000002"/>
    <n v="2516.6"/>
    <n v="2813.8"/>
    <n v="3286.3"/>
    <n v="3352.8"/>
    <n v="3302.2"/>
    <n v="2940.3"/>
    <n v="2419.3000000000002"/>
    <n v="2694.3"/>
    <n v="2074.4"/>
    <n v="1517.1"/>
    <n v="1640.4"/>
    <n v="1600.7"/>
    <n v="1562.1"/>
    <n v="1441.5"/>
    <n v="1720.2"/>
    <n v="1593.1"/>
    <n v="1412.7"/>
    <n v="1542.2"/>
    <n v="1367.4"/>
    <n v="1377.1"/>
    <n v="1189.5"/>
    <n v="1132.0999999999999"/>
    <n v="1272.4000000000001"/>
    <n v="1147.0999999999999"/>
    <n v="1113"/>
    <n v="1163.4000000000001"/>
    <n v="1130.9000000000001"/>
    <n v="1107.2"/>
    <n v="1090.5"/>
    <n v="1046.5999999999999"/>
    <n v="856.8"/>
    <n v="691.2"/>
    <n v="537.1"/>
    <n v="481.7"/>
    <n v="459.2"/>
    <n v="463.2"/>
    <n v="348.4"/>
    <n v="305.60000000000002"/>
    <n v="284.60000000000002"/>
    <n v="302.5"/>
    <n v="278.7"/>
    <n v="264.7"/>
    <x v="8"/>
    <x v="1"/>
  </r>
  <r>
    <s v="SEDS.NGRCV.NM.A"/>
    <m/>
    <s v="Million dollars"/>
    <m/>
    <s v="EIA, U.S. Energy Information Administration"/>
    <s v="value"/>
    <n v="0"/>
    <x v="81"/>
    <n v="458.1"/>
    <n v="347.4"/>
    <n v="256.5"/>
    <n v="271.3"/>
    <n v="271.7"/>
    <n v="276.5"/>
    <n v="262.2"/>
    <n v="285.89999999999998"/>
    <n v="327.9"/>
    <n v="321.3"/>
    <n v="282.60000000000002"/>
    <n v="313.5"/>
    <n v="339.5"/>
    <n v="308.8"/>
    <n v="415.8"/>
    <n v="401.3"/>
    <n v="384.7"/>
    <n v="370.3"/>
    <n v="328.6"/>
    <n v="265.89999999999998"/>
    <n v="205.3"/>
    <n v="268.3"/>
    <n v="219.1"/>
    <n v="178.8"/>
    <n v="187.3"/>
    <n v="215"/>
    <n v="150.5"/>
    <n v="145.1"/>
    <n v="173.2"/>
    <n v="173.8"/>
    <n v="149.19999999999999"/>
    <n v="160.80000000000001"/>
    <n v="159.5"/>
    <n v="152.30000000000001"/>
    <n v="145.6"/>
    <n v="137.1"/>
    <n v="137.30000000000001"/>
    <n v="133.4"/>
    <n v="161.5"/>
    <n v="146.30000000000001"/>
    <n v="130.80000000000001"/>
    <n v="95.2"/>
    <n v="95"/>
    <n v="76.2"/>
    <n v="64.599999999999994"/>
    <n v="54"/>
    <n v="49.7"/>
    <n v="37"/>
    <n v="31.4"/>
    <n v="23.8"/>
    <n v="33.700000000000003"/>
    <n v="30.9"/>
    <n v="28.6"/>
    <x v="1"/>
    <x v="1"/>
  </r>
  <r>
    <s v="SEDS.NGRCV.NY.A"/>
    <m/>
    <s v="Million dollars"/>
    <m/>
    <s v="EIA, U.S. Energy Information Administration"/>
    <s v="value"/>
    <n v="0"/>
    <x v="82"/>
    <n v="7350.4"/>
    <n v="6139.9"/>
    <n v="5595.2"/>
    <n v="5972.3"/>
    <n v="6008"/>
    <n v="5208.1000000000004"/>
    <n v="4471.1000000000004"/>
    <n v="5064.3"/>
    <n v="5747.2"/>
    <n v="5200.3"/>
    <n v="4639.5"/>
    <n v="5399.3"/>
    <n v="5482.5"/>
    <n v="6093.3"/>
    <n v="6614.6"/>
    <n v="6296.1"/>
    <n v="5471.6"/>
    <n v="6047.9"/>
    <n v="4909.2"/>
    <n v="4747.8"/>
    <n v="3640.7"/>
    <n v="4420.1000000000004"/>
    <n v="3946.2"/>
    <n v="3380.9"/>
    <n v="3255.9"/>
    <n v="3655"/>
    <n v="3590.7"/>
    <n v="3158.3"/>
    <n v="3370.8"/>
    <n v="3129.4"/>
    <n v="2870.8"/>
    <n v="2489.5"/>
    <n v="2501.4"/>
    <n v="2633.6"/>
    <n v="2322.1999999999998"/>
    <n v="2300.8000000000002"/>
    <n v="2511.6999999999998"/>
    <n v="2478.1"/>
    <n v="2576.6"/>
    <n v="2535.1"/>
    <n v="2235.6"/>
    <n v="1852.6"/>
    <n v="1654.8"/>
    <n v="1291"/>
    <n v="1216.5999999999999"/>
    <n v="1068.3"/>
    <n v="975.6"/>
    <n v="830.2"/>
    <n v="682.1"/>
    <n v="596.5"/>
    <n v="587.29999999999995"/>
    <n v="527.1"/>
    <n v="484.5"/>
    <x v="8"/>
    <x v="1"/>
  </r>
  <r>
    <s v="SEDS.NGRCV.NC.A"/>
    <m/>
    <s v="Million dollars"/>
    <m/>
    <s v="EIA, U.S. Energy Information Administration"/>
    <s v="value"/>
    <n v="0"/>
    <x v="83"/>
    <n v="1238.0999999999999"/>
    <n v="1017.6"/>
    <n v="847.3"/>
    <n v="875.2"/>
    <n v="887.2"/>
    <n v="796.5"/>
    <n v="730"/>
    <n v="746.5"/>
    <n v="893.1"/>
    <n v="824"/>
    <n v="688.9"/>
    <n v="773.6"/>
    <n v="931.5"/>
    <n v="935.4"/>
    <n v="1059.7"/>
    <n v="916.3"/>
    <n v="956.7"/>
    <n v="982.3"/>
    <n v="797.6"/>
    <n v="750.9"/>
    <n v="551.9"/>
    <n v="701.1"/>
    <n v="609"/>
    <n v="440.3"/>
    <n v="441.3"/>
    <n v="475"/>
    <n v="446.4"/>
    <n v="341.9"/>
    <n v="346.2"/>
    <n v="329.3"/>
    <n v="281"/>
    <n v="236.9"/>
    <n v="215.9"/>
    <n v="253.2"/>
    <n v="239.9"/>
    <n v="239.1"/>
    <n v="209.8"/>
    <n v="189.1"/>
    <n v="216.4"/>
    <n v="207.9"/>
    <n v="181"/>
    <n v="171"/>
    <n v="139.6"/>
    <n v="113.4"/>
    <n v="105.2"/>
    <n v="90.8"/>
    <n v="71.900000000000006"/>
    <n v="55.6"/>
    <n v="45.3"/>
    <n v="42.8"/>
    <n v="46.5"/>
    <n v="40.700000000000003"/>
    <n v="35.6"/>
    <x v="5"/>
    <x v="1"/>
  </r>
  <r>
    <s v="SEDS.NGRCV.ND.A"/>
    <m/>
    <s v="Million dollars"/>
    <m/>
    <s v="EIA, U.S. Energy Information Administration"/>
    <s v="value"/>
    <n v="0"/>
    <x v="84"/>
    <n v="152.4"/>
    <n v="101.6"/>
    <n v="81.599999999999994"/>
    <n v="91.9"/>
    <n v="91.3"/>
    <n v="84.2"/>
    <n v="72.5"/>
    <n v="86"/>
    <n v="110.8"/>
    <n v="89.8"/>
    <n v="71.3"/>
    <n v="88.6"/>
    <n v="85.1"/>
    <n v="97.4"/>
    <n v="118.9"/>
    <n v="97.7"/>
    <n v="104.2"/>
    <n v="121.9"/>
    <n v="100.5"/>
    <n v="86.1"/>
    <n v="60.3"/>
    <n v="81.2"/>
    <n v="69.8"/>
    <n v="56.2"/>
    <n v="52.1"/>
    <n v="56.7"/>
    <n v="57.2"/>
    <n v="52.3"/>
    <n v="55.3"/>
    <n v="56"/>
    <n v="48.4"/>
    <n v="49.9"/>
    <n v="43.2"/>
    <n v="45.9"/>
    <n v="47.1"/>
    <n v="44.1"/>
    <n v="49.5"/>
    <n v="57.9"/>
    <n v="63.6"/>
    <n v="53.9"/>
    <n v="50.4"/>
    <n v="38.299999999999997"/>
    <n v="37.1"/>
    <n v="33.299999999999997"/>
    <n v="28.9"/>
    <n v="21.4"/>
    <n v="18.2"/>
    <n v="15.4"/>
    <n v="11.4"/>
    <n v="9.4"/>
    <n v="11.7"/>
    <n v="9.3000000000000007"/>
    <n v="8.4"/>
    <x v="7"/>
    <x v="1"/>
  </r>
  <r>
    <s v="SEDS.NGRCV.OH.A"/>
    <m/>
    <s v="Million dollars"/>
    <m/>
    <s v="EIA, U.S. Energy Information Administration"/>
    <s v="value"/>
    <n v="0"/>
    <x v="85"/>
    <n v="3826"/>
    <n v="3021.2"/>
    <n v="2590.9"/>
    <n v="2779"/>
    <n v="2741.2"/>
    <n v="2514.6"/>
    <n v="2310.1"/>
    <n v="2713.3"/>
    <n v="3257"/>
    <n v="2813"/>
    <n v="2486.1"/>
    <n v="3084.5"/>
    <n v="3157.6"/>
    <n v="3708"/>
    <n v="4453.8999999999996"/>
    <n v="4035.3"/>
    <n v="3917.8"/>
    <n v="4195.1000000000004"/>
    <n v="3355.8"/>
    <n v="3142.2"/>
    <n v="2445.1999999999998"/>
    <n v="2983.5"/>
    <n v="2648.2"/>
    <n v="1985.7"/>
    <n v="1907"/>
    <n v="2393.1999999999998"/>
    <n v="2212.6"/>
    <n v="1954.1"/>
    <n v="2019.8"/>
    <n v="2022.7"/>
    <n v="1772.6"/>
    <n v="1698.4"/>
    <n v="1632.3"/>
    <n v="1912.1"/>
    <n v="1826.7"/>
    <n v="1746.7"/>
    <n v="1898.7"/>
    <n v="1978.7"/>
    <n v="2125.8000000000002"/>
    <n v="2006.6"/>
    <n v="1834.4"/>
    <n v="1495.7"/>
    <n v="1396.3"/>
    <n v="1049.2"/>
    <n v="1011"/>
    <n v="889.1"/>
    <n v="780.5"/>
    <n v="643.4"/>
    <n v="540.4"/>
    <n v="487.5"/>
    <n v="504.2"/>
    <n v="453.4"/>
    <n v="414"/>
    <x v="6"/>
    <x v="1"/>
  </r>
  <r>
    <s v="SEDS.NGRCV.OK.A"/>
    <m/>
    <s v="Million dollars"/>
    <m/>
    <s v="EIA, U.S. Energy Information Administration"/>
    <s v="value"/>
    <n v="0"/>
    <x v="86"/>
    <n v="904.9"/>
    <n v="658.6"/>
    <n v="553.20000000000005"/>
    <n v="638.4"/>
    <n v="622.9"/>
    <n v="582.20000000000005"/>
    <n v="534.6"/>
    <n v="608.20000000000005"/>
    <n v="697.4"/>
    <n v="641.9"/>
    <n v="544.5"/>
    <n v="633.5"/>
    <n v="727.6"/>
    <n v="709.5"/>
    <n v="815.9"/>
    <n v="721.9"/>
    <n v="706.6"/>
    <n v="692.9"/>
    <n v="607.6"/>
    <n v="583.9"/>
    <n v="522.5"/>
    <n v="619.70000000000005"/>
    <n v="492.8"/>
    <n v="367.8"/>
    <n v="394.5"/>
    <n v="447.1"/>
    <n v="432.1"/>
    <n v="382.3"/>
    <n v="380.3"/>
    <n v="386.9"/>
    <n v="326.10000000000002"/>
    <n v="326.60000000000002"/>
    <n v="315"/>
    <n v="323.10000000000002"/>
    <n v="325.3"/>
    <n v="297.10000000000002"/>
    <n v="333.7"/>
    <n v="348.3"/>
    <n v="371"/>
    <n v="343.5"/>
    <n v="281"/>
    <n v="205.5"/>
    <n v="188.5"/>
    <n v="187.5"/>
    <n v="162.19999999999999"/>
    <n v="154.80000000000001"/>
    <n v="122.9"/>
    <n v="97.3"/>
    <n v="76.599999999999994"/>
    <n v="67.8"/>
    <n v="69.7"/>
    <n v="65.8"/>
    <n v="65.099999999999994"/>
    <x v="2"/>
    <x v="1"/>
  </r>
  <r>
    <s v="SEDS.NGRCV.OR.A"/>
    <m/>
    <s v="Million dollars"/>
    <m/>
    <s v="EIA, U.S. Energy Information Administration"/>
    <s v="value"/>
    <n v="0"/>
    <x v="87"/>
    <n v="629.1"/>
    <n v="543.29999999999995"/>
    <n v="496.3"/>
    <n v="477.8"/>
    <n v="454"/>
    <n v="506.6"/>
    <n v="459.7"/>
    <n v="463"/>
    <n v="482.7"/>
    <n v="501.4"/>
    <n v="486.2"/>
    <n v="548.1"/>
    <n v="509.9"/>
    <n v="650.79999999999995"/>
    <n v="625.79999999999995"/>
    <n v="628.20000000000005"/>
    <n v="596.4"/>
    <n v="513.5"/>
    <n v="428.1"/>
    <n v="367"/>
    <n v="409.6"/>
    <n v="371.2"/>
    <n v="314.2"/>
    <n v="275"/>
    <n v="234.4"/>
    <n v="202"/>
    <n v="209.7"/>
    <n v="189.3"/>
    <n v="201.6"/>
    <n v="191.2"/>
    <n v="142.6"/>
    <n v="161.5"/>
    <n v="146.5"/>
    <n v="139.30000000000001"/>
    <n v="141.4"/>
    <n v="124.1"/>
    <n v="126.1"/>
    <n v="148.80000000000001"/>
    <n v="140"/>
    <n v="121.5"/>
    <n v="129.5"/>
    <n v="104.1"/>
    <n v="103.1"/>
    <n v="77.8"/>
    <n v="67.3"/>
    <n v="34.6"/>
    <n v="56.4"/>
    <n v="63.1"/>
    <n v="43.8"/>
    <n v="39.299999999999997"/>
    <n v="39.1"/>
    <n v="33.9"/>
    <n v="29.8"/>
    <x v="3"/>
    <x v="1"/>
  </r>
  <r>
    <s v="SEDS.NGRCV.PA.A"/>
    <m/>
    <s v="Million dollars"/>
    <m/>
    <s v="EIA, U.S. Energy Information Administration"/>
    <s v="value"/>
    <n v="0"/>
    <x v="88"/>
    <n v="3546.3"/>
    <n v="2719.7"/>
    <n v="2540.5"/>
    <n v="2768.6"/>
    <n v="2843.1"/>
    <n v="2493.6"/>
    <n v="2193.9"/>
    <n v="2601.8000000000002"/>
    <n v="2999.2"/>
    <n v="2696.5"/>
    <n v="2365.8000000000002"/>
    <n v="2734.3"/>
    <n v="2885"/>
    <n v="3356.5"/>
    <n v="3718.5"/>
    <n v="3390.9"/>
    <n v="3385.6"/>
    <n v="3482.9"/>
    <n v="3040.4"/>
    <n v="2880.8"/>
    <n v="2262.1"/>
    <n v="2749.1"/>
    <n v="2231.1"/>
    <n v="2004.2"/>
    <n v="1841.5"/>
    <n v="2186.6"/>
    <n v="2055.3000000000002"/>
    <n v="1877.1"/>
    <n v="1997.2"/>
    <n v="1839.9"/>
    <n v="1759.6"/>
    <n v="1641.3"/>
    <n v="1586.7"/>
    <n v="1663.2"/>
    <n v="1551.9"/>
    <n v="1514.6"/>
    <n v="1629.4"/>
    <n v="1644.9"/>
    <n v="1740.5"/>
    <n v="1625.5"/>
    <n v="1477.7"/>
    <n v="1288.5999999999999"/>
    <n v="1098.2"/>
    <n v="921.2"/>
    <n v="753.5"/>
    <n v="695"/>
    <n v="621"/>
    <n v="527.29999999999995"/>
    <n v="451.3"/>
    <n v="433.2"/>
    <n v="414.2"/>
    <n v="389.5"/>
    <n v="367.4"/>
    <x v="8"/>
    <x v="1"/>
  </r>
  <r>
    <s v="SEDS.NGRCV.RI.A"/>
    <m/>
    <s v="Million dollars"/>
    <m/>
    <s v="EIA, U.S. Energy Information Administration"/>
    <s v="value"/>
    <n v="0"/>
    <x v="89"/>
    <n v="331.1"/>
    <n v="300.60000000000002"/>
    <n v="275.3"/>
    <n v="305.5"/>
    <n v="321.2"/>
    <n v="258.3"/>
    <n v="237.4"/>
    <n v="285.39999999999998"/>
    <n v="298.60000000000002"/>
    <n v="265.10000000000002"/>
    <n v="227"/>
    <n v="258.5"/>
    <n v="279.2"/>
    <n v="305.60000000000002"/>
    <n v="298.8"/>
    <n v="294.39999999999998"/>
    <n v="296.60000000000002"/>
    <n v="282.3"/>
    <n v="257.8"/>
    <n v="239.1"/>
    <n v="207.2"/>
    <n v="218.3"/>
    <n v="183.4"/>
    <n v="158.19999999999999"/>
    <n v="157.4"/>
    <n v="174.5"/>
    <n v="160"/>
    <n v="139"/>
    <n v="158.5"/>
    <n v="161"/>
    <n v="153.6"/>
    <n v="132.6"/>
    <n v="127.9"/>
    <n v="130.30000000000001"/>
    <n v="116.7"/>
    <n v="114"/>
    <n v="120.2"/>
    <n v="118"/>
    <n v="112.9"/>
    <n v="119.1"/>
    <n v="118"/>
    <n v="95.3"/>
    <n v="79.5"/>
    <n v="49.2"/>
    <n v="56.9"/>
    <n v="57.1"/>
    <n v="41.4"/>
    <n v="40.200000000000003"/>
    <n v="33"/>
    <n v="27.1"/>
    <n v="27.3"/>
    <n v="23.5"/>
    <n v="21.9"/>
    <x v="4"/>
    <x v="1"/>
  </r>
  <r>
    <s v="SEDS.NGRCV.SC.A"/>
    <m/>
    <s v="Million dollars"/>
    <m/>
    <s v="EIA, U.S. Energy Information Administration"/>
    <s v="value"/>
    <n v="0"/>
    <x v="90"/>
    <n v="524.29999999999995"/>
    <n v="474.5"/>
    <n v="392.7"/>
    <n v="396.2"/>
    <n v="430.6"/>
    <n v="369.5"/>
    <n v="347.8"/>
    <n v="358.6"/>
    <n v="403.6"/>
    <n v="361.2"/>
    <n v="302.60000000000002"/>
    <n v="347.2"/>
    <n v="421.9"/>
    <n v="405"/>
    <n v="456.4"/>
    <n v="431.5"/>
    <n v="432.7"/>
    <n v="423.5"/>
    <n v="351.8"/>
    <n v="321.3"/>
    <n v="268.8"/>
    <n v="332.3"/>
    <n v="265.89999999999998"/>
    <n v="217.2"/>
    <n v="211.1"/>
    <n v="215.5"/>
    <n v="218"/>
    <n v="189.6"/>
    <n v="179.8"/>
    <n v="173.8"/>
    <n v="157.4"/>
    <n v="136.9"/>
    <n v="131.80000000000001"/>
    <n v="137.69999999999999"/>
    <n v="139.9"/>
    <n v="133.1"/>
    <n v="114.1"/>
    <n v="108.7"/>
    <n v="127.5"/>
    <n v="119.6"/>
    <n v="96.8"/>
    <n v="93"/>
    <n v="79.099999999999994"/>
    <n v="61.9"/>
    <n v="84.8"/>
    <n v="91.6"/>
    <n v="76.099999999999994"/>
    <n v="38.799999999999997"/>
    <n v="40.200000000000003"/>
    <n v="37.6"/>
    <n v="33.299999999999997"/>
    <n v="28.8"/>
    <n v="25.6"/>
    <x v="5"/>
    <x v="1"/>
  </r>
  <r>
    <s v="SEDS.NGRCV.SD.A"/>
    <m/>
    <s v="Million dollars"/>
    <m/>
    <s v="EIA, U.S. Energy Information Administration"/>
    <s v="value"/>
    <n v="0"/>
    <x v="91"/>
    <n v="160.19999999999999"/>
    <n v="121.4"/>
    <n v="93.9"/>
    <n v="108"/>
    <n v="109.4"/>
    <n v="99.4"/>
    <n v="88.6"/>
    <n v="97.5"/>
    <n v="131.80000000000001"/>
    <n v="114.6"/>
    <n v="90.1"/>
    <n v="111.3"/>
    <n v="112.4"/>
    <n v="124.3"/>
    <n v="153.6"/>
    <n v="130.1"/>
    <n v="127.9"/>
    <n v="142.6"/>
    <n v="116.9"/>
    <n v="111.9"/>
    <n v="89.4"/>
    <n v="105.7"/>
    <n v="92.5"/>
    <n v="68.599999999999994"/>
    <n v="65.099999999999994"/>
    <n v="75.900000000000006"/>
    <n v="73.900000000000006"/>
    <n v="63.7"/>
    <n v="63.6"/>
    <n v="65.900000000000006"/>
    <n v="55.5"/>
    <n v="55.4"/>
    <n v="52.5"/>
    <n v="55"/>
    <n v="52.5"/>
    <n v="45.2"/>
    <n v="55.6"/>
    <n v="65.3"/>
    <n v="67.7"/>
    <n v="59.5"/>
    <n v="54.6"/>
    <n v="38.200000000000003"/>
    <n v="33.1"/>
    <n v="30.9"/>
    <n v="31.2"/>
    <n v="25.8"/>
    <n v="21.8"/>
    <n v="16.7"/>
    <n v="14.6"/>
    <n v="13.4"/>
    <n v="14.9"/>
    <n v="13.7"/>
    <n v="14.3"/>
    <x v="7"/>
    <x v="1"/>
  </r>
  <r>
    <s v="SEDS.NGRCV.TN.A"/>
    <m/>
    <s v="Million dollars"/>
    <m/>
    <s v="EIA, U.S. Energy Information Administration"/>
    <s v="value"/>
    <n v="0"/>
    <x v="92"/>
    <n v="907.3"/>
    <n v="737.9"/>
    <n v="588.5"/>
    <n v="653.6"/>
    <n v="707.6"/>
    <n v="584.20000000000005"/>
    <n v="542.70000000000005"/>
    <n v="647.5"/>
    <n v="794.1"/>
    <n v="672.5"/>
    <n v="535.4"/>
    <n v="686"/>
    <n v="777.3"/>
    <n v="803.2"/>
    <n v="982.4"/>
    <n v="815.1"/>
    <n v="899.4"/>
    <n v="894.7"/>
    <n v="692.5"/>
    <n v="673.7"/>
    <n v="565"/>
    <n v="691.4"/>
    <n v="512.5"/>
    <n v="395.5"/>
    <n v="399.7"/>
    <n v="443.1"/>
    <n v="440.9"/>
    <n v="346"/>
    <n v="351.6"/>
    <n v="335.5"/>
    <n v="287.10000000000002"/>
    <n v="256.39999999999998"/>
    <n v="236.8"/>
    <n v="237.6"/>
    <n v="221.7"/>
    <n v="203.5"/>
    <n v="199.9"/>
    <n v="202"/>
    <n v="222"/>
    <n v="213.6"/>
    <n v="181.6"/>
    <n v="143.80000000000001"/>
    <n v="129.80000000000001"/>
    <n v="106.7"/>
    <n v="85.2"/>
    <n v="91.2"/>
    <n v="70.5"/>
    <n v="56.8"/>
    <n v="51"/>
    <n v="49.6"/>
    <n v="55.1"/>
    <n v="45.9"/>
    <n v="42.5"/>
    <x v="0"/>
    <x v="1"/>
  </r>
  <r>
    <s v="SEDS.NGRCV.TX.A"/>
    <m/>
    <s v="Million dollars"/>
    <m/>
    <s v="EIA, U.S. Energy Information Administration"/>
    <s v="value"/>
    <n v="0"/>
    <x v="93"/>
    <n v="3845.3"/>
    <n v="2908.2"/>
    <n v="2379.9"/>
    <n v="2420.6"/>
    <n v="2592.6999999999998"/>
    <n v="2234"/>
    <n v="2056.6"/>
    <n v="2249.1"/>
    <n v="2617.1999999999998"/>
    <n v="2175.1"/>
    <n v="1793.3"/>
    <n v="2041.6"/>
    <n v="2450.1999999999998"/>
    <n v="2150.1999999999998"/>
    <n v="2650.3"/>
    <n v="2397.6"/>
    <n v="2179.1999999999998"/>
    <n v="2310.4"/>
    <n v="1985.9"/>
    <n v="1905.7"/>
    <n v="1530.5"/>
    <n v="1855.2"/>
    <n v="1434.2"/>
    <n v="1071.3"/>
    <n v="1228.5999999999999"/>
    <n v="1485.1"/>
    <n v="1349.8"/>
    <n v="1221.5999999999999"/>
    <n v="1278"/>
    <n v="1368.8"/>
    <n v="1239.8"/>
    <n v="1269.4000000000001"/>
    <n v="1216.5"/>
    <n v="1277.3"/>
    <n v="1127.5"/>
    <n v="1097.7"/>
    <n v="1032.8"/>
    <n v="1226.8"/>
    <n v="1340.4"/>
    <n v="1192.0999999999999"/>
    <n v="1153.8"/>
    <n v="877.4"/>
    <n v="765.9"/>
    <n v="1015.2"/>
    <n v="750.6"/>
    <n v="645.79999999999995"/>
    <n v="468.2"/>
    <n v="353.8"/>
    <n v="260.39999999999998"/>
    <n v="250.9"/>
    <n v="244"/>
    <n v="235.7"/>
    <n v="213.8"/>
    <x v="2"/>
    <x v="1"/>
  </r>
  <r>
    <s v="SEDS.NGRCV.UT.A"/>
    <m/>
    <s v="Million dollars"/>
    <m/>
    <s v="EIA, U.S. Energy Information Administration"/>
    <s v="value"/>
    <n v="0"/>
    <x v="94"/>
    <n v="825.7"/>
    <n v="643.9"/>
    <n v="604.70000000000005"/>
    <n v="593.79999999999995"/>
    <n v="609.4"/>
    <n v="603.6"/>
    <n v="583"/>
    <n v="569.20000000000005"/>
    <n v="592.1"/>
    <n v="602.70000000000005"/>
    <n v="520.29999999999995"/>
    <n v="591.4"/>
    <n v="543.20000000000005"/>
    <n v="583.4"/>
    <n v="593.79999999999995"/>
    <n v="571.70000000000005"/>
    <n v="661.4"/>
    <n v="563.6"/>
    <n v="491.5"/>
    <n v="400.5"/>
    <n v="379.6"/>
    <n v="445"/>
    <n v="344.9"/>
    <n v="297.89999999999998"/>
    <n v="316.60000000000002"/>
    <n v="298.10000000000002"/>
    <n v="242.9"/>
    <n v="232.1"/>
    <n v="242.7"/>
    <n v="265.8"/>
    <n v="243"/>
    <n v="274.89999999999998"/>
    <n v="229.4"/>
    <n v="231.9"/>
    <n v="215.9"/>
    <n v="206.4"/>
    <n v="267.39999999999998"/>
    <n v="285.3"/>
    <n v="310.5"/>
    <n v="234.3"/>
    <n v="156.69999999999999"/>
    <n v="176.8"/>
    <n v="158"/>
    <n v="134.30000000000001"/>
    <n v="92.2"/>
    <n v="58.2"/>
    <n v="91.6"/>
    <n v="72.8"/>
    <n v="53.9"/>
    <n v="48"/>
    <n v="44"/>
    <n v="43.5"/>
    <n v="37.9"/>
    <x v="1"/>
    <x v="1"/>
  </r>
  <r>
    <s v="SEDS.NGRCV.VT.A"/>
    <m/>
    <s v="Million dollars"/>
    <m/>
    <s v="EIA, U.S. Energy Information Administration"/>
    <s v="value"/>
    <n v="0"/>
    <x v="95"/>
    <n v="60.7"/>
    <n v="52.3"/>
    <n v="50.3"/>
    <n v="54.4"/>
    <n v="55.7"/>
    <n v="49.5"/>
    <n v="49.8"/>
    <n v="55.8"/>
    <n v="56.2"/>
    <n v="54.2"/>
    <n v="50.4"/>
    <n v="52"/>
    <n v="49.7"/>
    <n v="55"/>
    <n v="56.3"/>
    <n v="51.3"/>
    <n v="40.799999999999997"/>
    <n v="37.700000000000003"/>
    <n v="34.299999999999997"/>
    <n v="31.3"/>
    <n v="28.7"/>
    <n v="27.4"/>
    <n v="23.1"/>
    <n v="18.399999999999999"/>
    <n v="16.100000000000001"/>
    <n v="16.899999999999999"/>
    <n v="16.100000000000001"/>
    <n v="15.7"/>
    <n v="16.899999999999999"/>
    <n v="15.7"/>
    <n v="16.899999999999999"/>
    <n v="13.7"/>
    <n v="12.4"/>
    <n v="12"/>
    <n v="10.6"/>
    <n v="10.4"/>
    <n v="10"/>
    <n v="9.1"/>
    <n v="8.5"/>
    <n v="8.5"/>
    <n v="9.3000000000000007"/>
    <n v="9"/>
    <n v="8.1"/>
    <n v="4.5999999999999996"/>
    <n v="4.2"/>
    <n v="4.2"/>
    <n v="3.3"/>
    <n v="3"/>
    <n v="2.9"/>
    <n v="2.6"/>
    <n v="2.6"/>
    <n v="2.2999999999999998"/>
    <n v="2.1"/>
    <x v="4"/>
    <x v="1"/>
  </r>
  <r>
    <s v="SEDS.NGRCV.VA.A"/>
    <m/>
    <s v="Million dollars"/>
    <m/>
    <s v="EIA, U.S. Energy Information Administration"/>
    <s v="value"/>
    <n v="0"/>
    <x v="96"/>
    <n v="1356.5"/>
    <n v="1111.7"/>
    <n v="957.4"/>
    <n v="1032.7"/>
    <n v="1042.5999999999999"/>
    <n v="949"/>
    <n v="839.6"/>
    <n v="994.8"/>
    <n v="1120.3"/>
    <n v="1001"/>
    <n v="874.8"/>
    <n v="1008.7"/>
    <n v="1122.2"/>
    <n v="1167.9000000000001"/>
    <n v="1290.7"/>
    <n v="1248.4000000000001"/>
    <n v="1161.4000000000001"/>
    <n v="1293.0999999999999"/>
    <n v="1079.0999999999999"/>
    <n v="1010.3"/>
    <n v="738.2"/>
    <n v="840.2"/>
    <n v="795.4"/>
    <n v="595.70000000000005"/>
    <n v="541.5"/>
    <n v="635.6"/>
    <n v="605.1"/>
    <n v="493.4"/>
    <n v="497.6"/>
    <n v="491.7"/>
    <n v="417.5"/>
    <n v="368.3"/>
    <n v="347.1"/>
    <n v="406.4"/>
    <n v="340.1"/>
    <n v="324.8"/>
    <n v="334.3"/>
    <n v="342.4"/>
    <n v="359.7"/>
    <n v="332.7"/>
    <n v="291"/>
    <n v="237.6"/>
    <n v="233.9"/>
    <n v="189.7"/>
    <n v="177.3"/>
    <n v="148.19999999999999"/>
    <n v="133.1"/>
    <n v="109.5"/>
    <n v="90.1"/>
    <n v="86.7"/>
    <n v="88.6"/>
    <n v="75.3"/>
    <n v="73.8"/>
    <x v="5"/>
    <x v="1"/>
  </r>
  <r>
    <s v="SEDS.NGRCV.WA.A"/>
    <m/>
    <s v="Million dollars"/>
    <m/>
    <s v="EIA, U.S. Energy Information Administration"/>
    <s v="value"/>
    <n v="0"/>
    <x v="97"/>
    <n v="1205.0999999999999"/>
    <n v="1041"/>
    <n v="956.5"/>
    <n v="883.5"/>
    <n v="859.1"/>
    <n v="966.7"/>
    <n v="822.7"/>
    <n v="849.2"/>
    <n v="834"/>
    <n v="947.9"/>
    <n v="948.3"/>
    <n v="1050.3"/>
    <n v="924.8"/>
    <n v="1173.8"/>
    <n v="1103.7"/>
    <n v="1110.9000000000001"/>
    <n v="1008.6"/>
    <n v="868.8"/>
    <n v="702.9"/>
    <n v="599.5"/>
    <n v="684.3"/>
    <n v="826.4"/>
    <n v="513.9"/>
    <n v="421.6"/>
    <n v="361.7"/>
    <n v="348.6"/>
    <n v="354"/>
    <n v="310.89999999999998"/>
    <n v="302.8"/>
    <n v="278.3"/>
    <n v="215.2"/>
    <n v="216.5"/>
    <n v="202.5"/>
    <n v="210.7"/>
    <n v="192.4"/>
    <n v="161.5"/>
    <n v="179.1"/>
    <n v="217.8"/>
    <n v="200"/>
    <n v="178.8"/>
    <n v="200.2"/>
    <n v="161.69999999999999"/>
    <n v="158"/>
    <n v="129.6"/>
    <n v="95.5"/>
    <n v="95.4"/>
    <n v="87.2"/>
    <n v="78.099999999999994"/>
    <n v="62.9"/>
    <n v="56.6"/>
    <n v="56.7"/>
    <n v="48.7"/>
    <n v="44.8"/>
    <x v="3"/>
    <x v="1"/>
  </r>
  <r>
    <s v="SEDS.NGRCV.WV.A"/>
    <m/>
    <s v="Million dollars"/>
    <m/>
    <s v="EIA, U.S. Energy Information Administration"/>
    <s v="value"/>
    <n v="0"/>
    <x v="98"/>
    <n v="302.60000000000002"/>
    <n v="249.1"/>
    <n v="231"/>
    <n v="236.1"/>
    <n v="258.39999999999998"/>
    <n v="211.1"/>
    <n v="214.9"/>
    <n v="260"/>
    <n v="288.5"/>
    <n v="264.60000000000002"/>
    <n v="242.7"/>
    <n v="273.5"/>
    <n v="307.8"/>
    <n v="386"/>
    <n v="399.3"/>
    <n v="387"/>
    <n v="410.6"/>
    <n v="387.3"/>
    <n v="330.9"/>
    <n v="306"/>
    <n v="259.89999999999998"/>
    <n v="255.8"/>
    <n v="235.7"/>
    <n v="233"/>
    <n v="216.3"/>
    <n v="245.1"/>
    <n v="262.5"/>
    <n v="249.3"/>
    <n v="234.4"/>
    <n v="227"/>
    <n v="222.7"/>
    <n v="211.9"/>
    <n v="210.5"/>
    <n v="213.4"/>
    <n v="207.3"/>
    <n v="213.1"/>
    <n v="229.8"/>
    <n v="234.7"/>
    <n v="243.1"/>
    <n v="239.9"/>
    <n v="224"/>
    <n v="199.8"/>
    <n v="173.6"/>
    <n v="140.30000000000001"/>
    <n v="139.4"/>
    <n v="131.4"/>
    <n v="85.8"/>
    <n v="74.5"/>
    <n v="59.2"/>
    <n v="54.2"/>
    <n v="57.4"/>
    <n v="52.2"/>
    <n v="51.7"/>
    <x v="5"/>
    <x v="1"/>
  </r>
  <r>
    <s v="SEDS.NGRCV.WI.A"/>
    <m/>
    <s v="Million dollars"/>
    <m/>
    <s v="EIA, U.S. Energy Information Administration"/>
    <s v="value"/>
    <n v="0"/>
    <x v="99"/>
    <n v="1692.1"/>
    <n v="1289.3"/>
    <n v="1040.5999999999999"/>
    <n v="1164.2"/>
    <n v="1161.9000000000001"/>
    <n v="1100.5999999999999"/>
    <n v="1012.4"/>
    <n v="1083.3"/>
    <n v="1582.3"/>
    <n v="1236.8"/>
    <n v="1043.4000000000001"/>
    <n v="1264.7"/>
    <n v="1278.2"/>
    <n v="1433"/>
    <n v="1800.8"/>
    <n v="1576.5"/>
    <n v="1467.3"/>
    <n v="1565.4"/>
    <n v="1373.3"/>
    <n v="1317"/>
    <n v="1008.7"/>
    <n v="1097.4000000000001"/>
    <n v="1020"/>
    <n v="787.3"/>
    <n v="713.1"/>
    <n v="873.3"/>
    <n v="892.7"/>
    <n v="791.3"/>
    <n v="804.7"/>
    <n v="824.7"/>
    <n v="724.8"/>
    <n v="696.3"/>
    <n v="654.29999999999995"/>
    <n v="716.1"/>
    <n v="714.7"/>
    <n v="617.9"/>
    <n v="687.3"/>
    <n v="751.6"/>
    <n v="735.5"/>
    <n v="728.6"/>
    <n v="666.7"/>
    <n v="531.5"/>
    <n v="473.2"/>
    <n v="381.9"/>
    <n v="345.8"/>
    <n v="297.60000000000002"/>
    <n v="259.10000000000002"/>
    <n v="209.5"/>
    <n v="174.5"/>
    <n v="158"/>
    <n v="140"/>
    <n v="138.69999999999999"/>
    <n v="131.19999999999999"/>
    <x v="6"/>
    <x v="1"/>
  </r>
  <r>
    <s v="SEDS.NGRCV.WY.A"/>
    <m/>
    <s v="Million dollars"/>
    <m/>
    <s v="EIA, U.S. Energy Information Administration"/>
    <s v="value"/>
    <n v="0"/>
    <x v="100"/>
    <n v="180"/>
    <n v="129"/>
    <n v="114.6"/>
    <n v="113.3"/>
    <n v="113"/>
    <n v="113.1"/>
    <n v="102.1"/>
    <n v="108"/>
    <n v="123.9"/>
    <n v="112.8"/>
    <n v="96.8"/>
    <n v="115.8"/>
    <n v="110.8"/>
    <n v="118.8"/>
    <n v="135.1"/>
    <n v="109.4"/>
    <n v="135.4"/>
    <n v="122.8"/>
    <n v="104.6"/>
    <n v="86.7"/>
    <n v="81"/>
    <n v="92.8"/>
    <n v="74.400000000000006"/>
    <n v="61.9"/>
    <n v="65.900000000000006"/>
    <n v="59.5"/>
    <n v="57.7"/>
    <n v="58.7"/>
    <n v="59"/>
    <n v="60.4"/>
    <n v="51.4"/>
    <n v="56.9"/>
    <n v="55.5"/>
    <n v="55.4"/>
    <n v="52.2"/>
    <n v="49.9"/>
    <n v="62.8"/>
    <n v="74.2"/>
    <n v="80.7"/>
    <n v="71.5"/>
    <n v="68.8"/>
    <n v="31.3"/>
    <n v="27.5"/>
    <n v="36.200000000000003"/>
    <n v="26.6"/>
    <n v="17.7"/>
    <n v="13.9"/>
    <n v="12.3"/>
    <n v="10.3"/>
    <n v="10.6"/>
    <n v="16.5"/>
    <n v="13.8"/>
    <n v="12.3"/>
    <x v="1"/>
    <x v="1"/>
  </r>
  <r>
    <s v="SEDS.DFRCV.AL.A"/>
    <m/>
    <s v="Million dollars"/>
    <m/>
    <s v="EIA, U.S. Energy Information Administration"/>
    <s v="value"/>
    <n v="0"/>
    <x v="101"/>
    <n v="3.7"/>
    <n v="2.2999999999999998"/>
    <n v="0.2"/>
    <n v="0.4"/>
    <n v="1.2"/>
    <n v="1.3"/>
    <n v="1.2"/>
    <n v="1.9"/>
    <n v="2.5"/>
    <n v="2.2999999999999998"/>
    <n v="2.6"/>
    <n v="1.5"/>
    <n v="12.1"/>
    <n v="8"/>
    <n v="1.3"/>
    <n v="0.8"/>
    <n v="0.9"/>
    <n v="1.1000000000000001"/>
    <n v="0.7"/>
    <n v="0.3"/>
    <n v="1.4"/>
    <n v="1.6"/>
    <n v="0.6"/>
    <n v="0.2"/>
    <n v="0.2"/>
    <n v="1.3"/>
    <n v="0.3"/>
    <n v="0.3"/>
    <n v="0.4"/>
    <n v="0.4"/>
    <n v="0.3"/>
    <n v="0.5"/>
    <n v="0.7"/>
    <n v="0.8"/>
    <n v="0.8"/>
    <n v="0.6"/>
    <n v="0.9"/>
    <n v="1.1000000000000001"/>
    <n v="1.6"/>
    <n v="1.3"/>
    <n v="2.6"/>
    <n v="0.8"/>
    <n v="0.5"/>
    <n v="2.4"/>
    <n v="2"/>
    <n v="2.1"/>
    <n v="2"/>
    <n v="1.1000000000000001"/>
    <n v="1"/>
    <n v="0.6"/>
    <n v="0.4"/>
    <n v="0.3"/>
    <n v="0.3"/>
    <x v="0"/>
    <x v="2"/>
  </r>
  <r>
    <s v="SEDS.DFRCV.AK.A"/>
    <m/>
    <s v="Million dollars"/>
    <m/>
    <s v="EIA, U.S. Energy Information Administration"/>
    <s v="value"/>
    <n v="0"/>
    <x v="102"/>
    <n v="215.9"/>
    <n v="159.9"/>
    <n v="118.3"/>
    <n v="132.80000000000001"/>
    <n v="134.19999999999999"/>
    <n v="139.6"/>
    <n v="113.2"/>
    <n v="146.9"/>
    <n v="179.2"/>
    <n v="190.6"/>
    <n v="217.6"/>
    <n v="213.7"/>
    <n v="186.4"/>
    <n v="157.69999999999999"/>
    <n v="182.7"/>
    <n v="154.19999999999999"/>
    <n v="194.3"/>
    <n v="140.1"/>
    <n v="108"/>
    <n v="76.8"/>
    <n v="68.099999999999994"/>
    <n v="105.5"/>
    <n v="97.2"/>
    <n v="82.5"/>
    <n v="59.8"/>
    <n v="75.599999999999994"/>
    <n v="73.599999999999994"/>
    <n v="70.900000000000006"/>
    <n v="70.5"/>
    <n v="76.5"/>
    <n v="72.3"/>
    <n v="70.099999999999994"/>
    <n v="72"/>
    <n v="62.2"/>
    <n v="43.6"/>
    <n v="49.7"/>
    <n v="43.1"/>
    <n v="57.9"/>
    <n v="62.8"/>
    <n v="54.6"/>
    <n v="55.5"/>
    <n v="45.1"/>
    <n v="48.2"/>
    <n v="27"/>
    <n v="59.3"/>
    <n v="43.8"/>
    <n v="36.200000000000003"/>
    <n v="26.4"/>
    <n v="26.4"/>
    <n v="17.100000000000001"/>
    <n v="12.2"/>
    <n v="15.5"/>
    <n v="11.1"/>
    <x v="3"/>
    <x v="2"/>
  </r>
  <r>
    <s v="SEDS.DFRCV.AZ.A"/>
    <m/>
    <s v="Million dollars"/>
    <m/>
    <s v="EIA, U.S. Energy Information Administration"/>
    <s v="value"/>
    <n v="0"/>
    <x v="103"/>
    <n v="0.4"/>
    <n v="0.2"/>
    <n v="0.4"/>
    <n v="0"/>
    <n v="0.1"/>
    <n v="0.1"/>
    <n v="0.1"/>
    <n v="0.1"/>
    <n v="0.3"/>
    <n v="0.3"/>
    <n v="0.7"/>
    <n v="0.5"/>
    <n v="0.4"/>
    <n v="0.3"/>
    <n v="0.3"/>
    <n v="0.3"/>
    <n v="0.4"/>
    <n v="0.3"/>
    <n v="0.4"/>
    <n v="0.6"/>
    <n v="0.5"/>
    <n v="0.4"/>
    <n v="0.2"/>
    <n v="0.2"/>
    <n v="0.2"/>
    <n v="0.3"/>
    <n v="0.4"/>
    <n v="0.2"/>
    <n v="0.2"/>
    <n v="0.3"/>
    <n v="0.2"/>
    <n v="0.2"/>
    <n v="0.4"/>
    <n v="0.2"/>
    <n v="0.2"/>
    <n v="0.4"/>
    <n v="0.3"/>
    <n v="0.3"/>
    <n v="0"/>
    <n v="0"/>
    <n v="0"/>
    <n v="0"/>
    <n v="0.1"/>
    <n v="5.2"/>
    <n v="6.4"/>
    <n v="5.2"/>
    <n v="3.8"/>
    <n v="3.6"/>
    <n v="3.1"/>
    <n v="2"/>
    <n v="1.4"/>
    <n v="0.9"/>
    <n v="0.7"/>
    <x v="1"/>
    <x v="2"/>
  </r>
  <r>
    <s v="SEDS.DFRCV.AR.A"/>
    <m/>
    <s v="Million dollars"/>
    <m/>
    <s v="EIA, U.S. Energy Information Administration"/>
    <s v="value"/>
    <n v="0"/>
    <x v="104"/>
    <n v="1"/>
    <n v="0.6"/>
    <n v="0.2"/>
    <n v="0.1"/>
    <n v="0.7"/>
    <n v="0.7"/>
    <n v="1"/>
    <n v="0.8"/>
    <n v="0.8"/>
    <n v="0.6"/>
    <n v="0.6"/>
    <n v="1.5"/>
    <n v="1"/>
    <n v="0.3"/>
    <n v="0.2"/>
    <n v="0.3"/>
    <n v="0.2"/>
    <n v="0.1"/>
    <n v="0.3"/>
    <n v="0.2"/>
    <n v="0.3"/>
    <n v="0"/>
    <n v="0"/>
    <n v="0"/>
    <n v="0"/>
    <n v="0"/>
    <n v="0"/>
    <n v="0.1"/>
    <n v="0"/>
    <n v="0"/>
    <n v="0.3"/>
    <n v="0"/>
    <n v="0"/>
    <n v="0"/>
    <n v="0"/>
    <n v="0"/>
    <n v="0"/>
    <n v="0"/>
    <n v="0"/>
    <n v="0"/>
    <n v="0.6"/>
    <n v="0.9"/>
    <n v="5.8"/>
    <n v="11.1"/>
    <n v="3.9"/>
    <n v="3.9"/>
    <n v="2.8"/>
    <n v="2.2000000000000002"/>
    <n v="2.8"/>
    <n v="1.2"/>
    <n v="0.9"/>
    <n v="0.4"/>
    <n v="0.4"/>
    <x v="2"/>
    <x v="2"/>
  </r>
  <r>
    <s v="SEDS.DFRCV.CA.A"/>
    <m/>
    <s v="Million dollars"/>
    <m/>
    <s v="EIA, U.S. Energy Information Administration"/>
    <s v="value"/>
    <n v="0"/>
    <x v="105"/>
    <n v="16.600000000000001"/>
    <n v="11.4"/>
    <n v="7.6"/>
    <n v="10.4"/>
    <n v="10.4"/>
    <n v="7.9"/>
    <n v="7.4"/>
    <n v="9"/>
    <n v="15.7"/>
    <n v="16.3"/>
    <n v="11"/>
    <n v="18"/>
    <n v="21.7"/>
    <n v="41.1"/>
    <n v="21.8"/>
    <n v="11.6"/>
    <n v="17.3"/>
    <n v="15.3"/>
    <n v="10.6"/>
    <n v="7.4"/>
    <n v="7.5"/>
    <n v="17.3"/>
    <n v="15.1"/>
    <n v="7.7"/>
    <n v="6.9"/>
    <n v="7.5"/>
    <n v="6.6"/>
    <n v="7.1"/>
    <n v="9.3000000000000007"/>
    <n v="9.9"/>
    <n v="9.4"/>
    <n v="6.5"/>
    <n v="6.7"/>
    <n v="10.8"/>
    <n v="7.2"/>
    <n v="8.5"/>
    <n v="10.7"/>
    <n v="4.4000000000000004"/>
    <n v="6.7"/>
    <n v="5.9"/>
    <n v="3.3"/>
    <n v="3.3"/>
    <n v="3.8"/>
    <n v="28.1"/>
    <n v="15"/>
    <n v="13.8"/>
    <n v="11.4"/>
    <n v="8"/>
    <n v="7.9"/>
    <n v="7"/>
    <n v="5.0999999999999996"/>
    <n v="4.5999999999999996"/>
    <n v="3.7"/>
    <x v="3"/>
    <x v="2"/>
  </r>
  <r>
    <s v="SEDS.DFRCV.CO.A"/>
    <m/>
    <s v="Million dollars"/>
    <m/>
    <s v="EIA, U.S. Energy Information Administration"/>
    <s v="value"/>
    <n v="0"/>
    <x v="106"/>
    <n v="3.8"/>
    <n v="2.4"/>
    <n v="4.8"/>
    <n v="3.9"/>
    <n v="3"/>
    <n v="3.1"/>
    <n v="0.8"/>
    <n v="4"/>
    <n v="3.9"/>
    <n v="2"/>
    <n v="2"/>
    <n v="2.1"/>
    <n v="1.2"/>
    <n v="1"/>
    <n v="1.1000000000000001"/>
    <n v="0.9"/>
    <n v="1"/>
    <n v="0.8"/>
    <n v="1"/>
    <n v="0.6"/>
    <n v="1"/>
    <n v="2.6"/>
    <n v="3.1"/>
    <n v="0.3"/>
    <n v="0.6"/>
    <n v="2.1"/>
    <n v="1.2"/>
    <n v="0.8"/>
    <n v="0.4"/>
    <n v="0.8"/>
    <n v="0.5"/>
    <n v="0.7"/>
    <n v="1"/>
    <n v="1.2"/>
    <n v="1"/>
    <n v="1.1000000000000001"/>
    <n v="1.5"/>
    <n v="3.8"/>
    <n v="4.5999999999999996"/>
    <n v="4.5999999999999996"/>
    <n v="2.7"/>
    <n v="2.6"/>
    <n v="3.2"/>
    <n v="9"/>
    <n v="5.5"/>
    <n v="5.5"/>
    <n v="4.9000000000000004"/>
    <n v="4.7"/>
    <n v="4.3"/>
    <n v="2.2999999999999998"/>
    <n v="1.7"/>
    <n v="1.5"/>
    <n v="1.3"/>
    <x v="1"/>
    <x v="2"/>
  </r>
  <r>
    <s v="SEDS.DFRCV.CT.A"/>
    <m/>
    <s v="Million dollars"/>
    <m/>
    <s v="EIA, U.S. Energy Information Administration"/>
    <s v="value"/>
    <n v="0"/>
    <x v="107"/>
    <n v="1529.7"/>
    <n v="999"/>
    <n v="690"/>
    <n v="997.5"/>
    <n v="1086.4000000000001"/>
    <n v="808.4"/>
    <n v="725.7"/>
    <n v="1143.2"/>
    <n v="1598.4"/>
    <n v="1627.6"/>
    <n v="1591"/>
    <n v="1522.4"/>
    <n v="1438.3"/>
    <n v="1375.5"/>
    <n v="1794.9"/>
    <n v="1517.8"/>
    <n v="1353.1"/>
    <n v="1336.1"/>
    <n v="1150.3"/>
    <n v="950.9"/>
    <n v="651.79999999999995"/>
    <n v="750.3"/>
    <n v="811.7"/>
    <n v="489.5"/>
    <n v="409.2"/>
    <n v="555.20000000000005"/>
    <n v="579.5"/>
    <n v="481.9"/>
    <n v="553.79999999999995"/>
    <n v="602.70000000000005"/>
    <n v="658.6"/>
    <n v="626.5"/>
    <n v="676.2"/>
    <n v="666.5"/>
    <n v="579.20000000000005"/>
    <n v="499.5"/>
    <n v="518.70000000000005"/>
    <n v="531.29999999999995"/>
    <n v="553.20000000000005"/>
    <n v="457.8"/>
    <n v="608.20000000000005"/>
    <n v="661.8"/>
    <n v="554.29999999999995"/>
    <n v="541.20000000000005"/>
    <n v="299.2"/>
    <n v="280.39999999999998"/>
    <n v="256.3"/>
    <n v="214.5"/>
    <n v="230.3"/>
    <n v="153.9"/>
    <n v="134.4"/>
    <n v="126.6"/>
    <n v="122.7"/>
    <x v="4"/>
    <x v="2"/>
  </r>
  <r>
    <s v="SEDS.DFRCV.DE.A"/>
    <m/>
    <s v="Million dollars"/>
    <m/>
    <s v="EIA, U.S. Energy Information Administration"/>
    <s v="value"/>
    <n v="0"/>
    <x v="108"/>
    <n v="77.400000000000006"/>
    <n v="50"/>
    <n v="31.6"/>
    <n v="49.3"/>
    <n v="48.8"/>
    <n v="31.4"/>
    <n v="32.799999999999997"/>
    <n v="52.2"/>
    <n v="71.400000000000006"/>
    <n v="67.7"/>
    <n v="58.7"/>
    <n v="66.099999999999994"/>
    <n v="71.3"/>
    <n v="60.5"/>
    <n v="77.7"/>
    <n v="69.3"/>
    <n v="70.7"/>
    <n v="79.099999999999994"/>
    <n v="63.6"/>
    <n v="65.5"/>
    <n v="48.4"/>
    <n v="52"/>
    <n v="60.7"/>
    <n v="33.799999999999997"/>
    <n v="29"/>
    <n v="37.4"/>
    <n v="45.1"/>
    <n v="40.700000000000003"/>
    <n v="49.3"/>
    <n v="45.7"/>
    <n v="47"/>
    <n v="49.3"/>
    <n v="51.1"/>
    <n v="54.4"/>
    <n v="53.7"/>
    <n v="51"/>
    <n v="42"/>
    <n v="65.3"/>
    <n v="73.900000000000006"/>
    <n v="60.8"/>
    <n v="41.8"/>
    <n v="50.7"/>
    <n v="52.7"/>
    <n v="42.3"/>
    <n v="36"/>
    <n v="39"/>
    <n v="34.9"/>
    <n v="29.4"/>
    <n v="29.4"/>
    <n v="20.5"/>
    <n v="18.8"/>
    <n v="17.399999999999999"/>
    <n v="16.8"/>
    <x v="5"/>
    <x v="2"/>
  </r>
  <r>
    <s v="SEDS.DFRCV.DC.A"/>
    <m/>
    <s v="Million dollars"/>
    <m/>
    <s v="EIA, U.S. Energy Information Administration"/>
    <s v="value"/>
    <n v="0"/>
    <x v="109"/>
    <n v="19.2"/>
    <n v="12.1"/>
    <n v="0.7"/>
    <n v="1.1000000000000001"/>
    <n v="14.1"/>
    <n v="1.7"/>
    <n v="1.8"/>
    <n v="21.1"/>
    <n v="22.6"/>
    <n v="23.7"/>
    <n v="31.6"/>
    <n v="5.4"/>
    <n v="26.9"/>
    <n v="19"/>
    <n v="20.8"/>
    <n v="23.9"/>
    <n v="19.5"/>
    <n v="32.4"/>
    <n v="27.4"/>
    <n v="22.7"/>
    <n v="18.3"/>
    <n v="12.7"/>
    <n v="13.2"/>
    <n v="9.4"/>
    <n v="10.7"/>
    <n v="13.5"/>
    <n v="15.8"/>
    <n v="12.8"/>
    <n v="6.6"/>
    <n v="8.1999999999999993"/>
    <n v="9.3000000000000007"/>
    <n v="9.5"/>
    <n v="8.5"/>
    <n v="7.1"/>
    <n v="13.8"/>
    <n v="19.100000000000001"/>
    <n v="18.399999999999999"/>
    <n v="28.2"/>
    <n v="34.4"/>
    <n v="28.9"/>
    <n v="26.6"/>
    <n v="15.1"/>
    <n v="32.299999999999997"/>
    <n v="26.3"/>
    <n v="24.2"/>
    <n v="22.3"/>
    <n v="20.100000000000001"/>
    <n v="18.3"/>
    <n v="19"/>
    <n v="13.3"/>
    <n v="10.8"/>
    <n v="10.6"/>
    <n v="13.4"/>
    <x v="5"/>
    <x v="2"/>
  </r>
  <r>
    <s v="SEDS.DFRCV.FL.A"/>
    <m/>
    <s v="Million dollars"/>
    <m/>
    <s v="EIA, U.S. Energy Information Administration"/>
    <s v="value"/>
    <n v="0"/>
    <x v="110"/>
    <n v="2.5"/>
    <n v="1.6"/>
    <n v="0.7"/>
    <n v="1.3"/>
    <n v="1.1000000000000001"/>
    <n v="0.9"/>
    <n v="1.1000000000000001"/>
    <n v="1.5"/>
    <n v="2.8"/>
    <n v="1.8"/>
    <n v="2.2000000000000002"/>
    <n v="4.3"/>
    <n v="5.3"/>
    <n v="3.8"/>
    <n v="4"/>
    <n v="5.4"/>
    <n v="8.5"/>
    <n v="9"/>
    <n v="8.3000000000000007"/>
    <n v="6.4"/>
    <n v="4.3"/>
    <n v="6.5"/>
    <n v="6.9"/>
    <n v="4"/>
    <n v="4"/>
    <n v="6.1"/>
    <n v="16.399999999999999"/>
    <n v="9.4"/>
    <n v="19.399999999999999"/>
    <n v="14"/>
    <n v="23.3"/>
    <n v="14.3"/>
    <n v="15.5"/>
    <n v="15.4"/>
    <n v="25"/>
    <n v="32.299999999999997"/>
    <n v="23.1"/>
    <n v="24.9"/>
    <n v="23.6"/>
    <n v="20.9"/>
    <n v="35.299999999999997"/>
    <n v="49.7"/>
    <n v="49"/>
    <n v="28.4"/>
    <n v="25.8"/>
    <n v="23.6"/>
    <n v="20.3"/>
    <n v="16.7"/>
    <n v="14.5"/>
    <n v="10.1"/>
    <n v="7.6"/>
    <n v="8.1999999999999993"/>
    <n v="7.4"/>
    <x v="5"/>
    <x v="2"/>
  </r>
  <r>
    <s v="SEDS.DFRCV.GA.A"/>
    <m/>
    <s v="Million dollars"/>
    <m/>
    <s v="EIA, U.S. Energy Information Administration"/>
    <s v="value"/>
    <n v="0"/>
    <x v="111"/>
    <n v="2.5"/>
    <n v="1.6"/>
    <n v="0.9"/>
    <n v="0.8"/>
    <n v="2"/>
    <n v="1.1000000000000001"/>
    <n v="1.2"/>
    <n v="1.2"/>
    <n v="2"/>
    <n v="3.7"/>
    <n v="1.5"/>
    <n v="3.8"/>
    <n v="2.5"/>
    <n v="2.7"/>
    <n v="4.5"/>
    <n v="3"/>
    <n v="3"/>
    <n v="3.7"/>
    <n v="2.6"/>
    <n v="2.1"/>
    <n v="2.5"/>
    <n v="3.2"/>
    <n v="4.0999999999999996"/>
    <n v="2.1"/>
    <n v="3.4"/>
    <n v="3.2"/>
    <n v="6.3"/>
    <n v="4.2"/>
    <n v="2.8"/>
    <n v="8.9"/>
    <n v="7.2"/>
    <n v="7.5"/>
    <n v="11.6"/>
    <n v="9.1999999999999993"/>
    <n v="9.5"/>
    <n v="12.4"/>
    <n v="12.8"/>
    <n v="17.3"/>
    <n v="10.7"/>
    <n v="8.5"/>
    <n v="7.9"/>
    <n v="9.1999999999999993"/>
    <n v="23.3"/>
    <n v="8.1999999999999993"/>
    <n v="6.4"/>
    <n v="8.1"/>
    <n v="8.5"/>
    <n v="4.5"/>
    <n v="4.8"/>
    <n v="3.5"/>
    <n v="2.9"/>
    <n v="2.4"/>
    <n v="1.8"/>
    <x v="5"/>
    <x v="2"/>
  </r>
  <r>
    <s v="SEDS.DFRCV.HI.A"/>
    <m/>
    <s v="Million dollars"/>
    <m/>
    <s v="EIA, U.S. Energy Information Administration"/>
    <s v="value"/>
    <n v="0"/>
    <x v="112"/>
    <n v="0"/>
    <n v="0"/>
    <n v="0"/>
    <n v="0"/>
    <n v="0"/>
    <n v="0"/>
    <n v="0"/>
    <n v="0"/>
    <n v="0"/>
    <n v="0"/>
    <n v="0"/>
    <n v="0"/>
    <n v="0"/>
    <n v="0.3"/>
    <n v="0.8"/>
    <n v="0.4"/>
    <n v="0.4"/>
    <n v="0"/>
    <n v="0"/>
    <n v="0"/>
    <n v="0"/>
    <n v="0"/>
    <n v="0"/>
    <n v="0"/>
    <n v="0"/>
    <n v="0"/>
    <n v="0"/>
    <n v="0.1"/>
    <n v="0.1"/>
    <n v="0.1"/>
    <n v="0"/>
    <n v="0"/>
    <n v="0"/>
    <n v="0"/>
    <n v="0.1"/>
    <n v="0"/>
    <n v="0"/>
    <n v="0"/>
    <n v="0"/>
    <n v="0"/>
    <n v="0"/>
    <n v="0"/>
    <n v="0"/>
    <n v="0.1"/>
    <n v="0"/>
    <n v="0"/>
    <n v="0"/>
    <n v="0"/>
    <n v="0"/>
    <n v="0"/>
    <n v="0"/>
    <n v="0"/>
    <n v="0"/>
    <x v="3"/>
    <x v="2"/>
  </r>
  <r>
    <s v="SEDS.DFRCV.ID.A"/>
    <m/>
    <s v="Million dollars"/>
    <m/>
    <s v="EIA, U.S. Energy Information Administration"/>
    <s v="value"/>
    <n v="0"/>
    <x v="113"/>
    <n v="21.9"/>
    <n v="13.2"/>
    <n v="8"/>
    <n v="7.5"/>
    <n v="10.199999999999999"/>
    <n v="11.6"/>
    <n v="9.8000000000000007"/>
    <n v="10.5"/>
    <n v="18"/>
    <n v="19.600000000000001"/>
    <n v="21.8"/>
    <n v="27.2"/>
    <n v="18.899999999999999"/>
    <n v="15.6"/>
    <n v="31.2"/>
    <n v="28.7"/>
    <n v="39.5"/>
    <n v="30.3"/>
    <n v="27.6"/>
    <n v="17"/>
    <n v="14.2"/>
    <n v="16.7"/>
    <n v="20.399999999999999"/>
    <n v="16"/>
    <n v="12.9"/>
    <n v="18.3"/>
    <n v="16.100000000000001"/>
    <n v="16.3"/>
    <n v="15.4"/>
    <n v="20.7"/>
    <n v="17.8"/>
    <n v="23.8"/>
    <n v="23"/>
    <n v="18"/>
    <n v="17"/>
    <n v="15.5"/>
    <n v="19.100000000000001"/>
    <n v="24.1"/>
    <n v="21.4"/>
    <n v="26.2"/>
    <n v="12.8"/>
    <n v="19.600000000000001"/>
    <n v="18.7"/>
    <n v="23.4"/>
    <n v="19.8"/>
    <n v="18.3"/>
    <n v="16.7"/>
    <n v="16"/>
    <n v="13.5"/>
    <n v="8.6999999999999993"/>
    <n v="7.2"/>
    <n v="7.2"/>
    <n v="6.8"/>
    <x v="1"/>
    <x v="2"/>
  </r>
  <r>
    <s v="SEDS.DFRCV.IL.A"/>
    <m/>
    <s v="Million dollars"/>
    <m/>
    <s v="EIA, U.S. Energy Information Administration"/>
    <s v="value"/>
    <n v="0"/>
    <x v="114"/>
    <n v="14.2"/>
    <n v="9.1"/>
    <n v="5"/>
    <n v="6.9"/>
    <n v="9.5"/>
    <n v="7.5"/>
    <n v="6.6"/>
    <n v="7.4"/>
    <n v="13.4"/>
    <n v="12.6"/>
    <n v="10.3"/>
    <n v="17.399999999999999"/>
    <n v="14.3"/>
    <n v="11.2"/>
    <n v="28.6"/>
    <n v="17.5"/>
    <n v="18.5"/>
    <n v="19.100000000000001"/>
    <n v="19.100000000000001"/>
    <n v="13.5"/>
    <n v="11.5"/>
    <n v="16"/>
    <n v="20.100000000000001"/>
    <n v="16.2"/>
    <n v="13.7"/>
    <n v="27.5"/>
    <n v="29.7"/>
    <n v="26.7"/>
    <n v="25.7"/>
    <n v="28"/>
    <n v="38.799999999999997"/>
    <n v="50.7"/>
    <n v="59.8"/>
    <n v="65.7"/>
    <n v="76.5"/>
    <n v="73.900000000000006"/>
    <n v="73.7"/>
    <n v="100.8"/>
    <n v="104.5"/>
    <n v="84.5"/>
    <n v="124.2"/>
    <n v="126.3"/>
    <n v="141.30000000000001"/>
    <n v="241.6"/>
    <n v="296.3"/>
    <n v="268.2"/>
    <n v="241.2"/>
    <n v="185.3"/>
    <n v="180.3"/>
    <n v="119.6"/>
    <n v="96.4"/>
    <n v="91.7"/>
    <n v="84.1"/>
    <x v="6"/>
    <x v="2"/>
  </r>
  <r>
    <s v="SEDS.DFRCV.IN.A"/>
    <m/>
    <s v="Million dollars"/>
    <m/>
    <s v="EIA, U.S. Energy Information Administration"/>
    <s v="value"/>
    <n v="0"/>
    <x v="115"/>
    <n v="37.200000000000003"/>
    <n v="24.1"/>
    <n v="17.2"/>
    <n v="24.3"/>
    <n v="22.4"/>
    <n v="16.8"/>
    <n v="14.2"/>
    <n v="22.4"/>
    <n v="32.9"/>
    <n v="35.1"/>
    <n v="37.799999999999997"/>
    <n v="44.1"/>
    <n v="31"/>
    <n v="29.9"/>
    <n v="82.2"/>
    <n v="54.3"/>
    <n v="63.3"/>
    <n v="80.7"/>
    <n v="69.5"/>
    <n v="62.9"/>
    <n v="38.1"/>
    <n v="38.9"/>
    <n v="51.9"/>
    <n v="36.6"/>
    <n v="34.799999999999997"/>
    <n v="48.2"/>
    <n v="58.2"/>
    <n v="53.1"/>
    <n v="59.6"/>
    <n v="75.599999999999994"/>
    <n v="67.3"/>
    <n v="78.2"/>
    <n v="87.5"/>
    <n v="98.9"/>
    <n v="97.8"/>
    <n v="101.1"/>
    <n v="100.1"/>
    <n v="116.1"/>
    <n v="135"/>
    <n v="107.4"/>
    <n v="202.7"/>
    <n v="204.1"/>
    <n v="225.8"/>
    <n v="236.3"/>
    <n v="204.1"/>
    <n v="183.8"/>
    <n v="159.4"/>
    <n v="129.4"/>
    <n v="131.69999999999999"/>
    <n v="90.1"/>
    <n v="69.7"/>
    <n v="64.2"/>
    <n v="56.3"/>
    <x v="6"/>
    <x v="2"/>
  </r>
  <r>
    <s v="SEDS.DFRCV.IA.A"/>
    <m/>
    <s v="Million dollars"/>
    <m/>
    <s v="EIA, U.S. Energy Information Administration"/>
    <s v="value"/>
    <n v="0"/>
    <x v="116"/>
    <n v="27"/>
    <n v="16.8"/>
    <n v="9.6"/>
    <n v="15.3"/>
    <n v="17.600000000000001"/>
    <n v="17.2"/>
    <n v="9.6999999999999993"/>
    <n v="14"/>
    <n v="21.2"/>
    <n v="20.9"/>
    <n v="20.100000000000001"/>
    <n v="39.9"/>
    <n v="21.6"/>
    <n v="17.100000000000001"/>
    <n v="39.6"/>
    <n v="25.8"/>
    <n v="24.3"/>
    <n v="20"/>
    <n v="20.7"/>
    <n v="21.1"/>
    <n v="26.6"/>
    <n v="21.3"/>
    <n v="25.3"/>
    <n v="19.5"/>
    <n v="18.600000000000001"/>
    <n v="29.1"/>
    <n v="31.9"/>
    <n v="22.5"/>
    <n v="25.3"/>
    <n v="20.8"/>
    <n v="24.2"/>
    <n v="27.4"/>
    <n v="30.9"/>
    <n v="35.1"/>
    <n v="32.9"/>
    <n v="41.6"/>
    <n v="45.3"/>
    <n v="51.6"/>
    <n v="53.5"/>
    <n v="43.8"/>
    <n v="97.1"/>
    <n v="94.4"/>
    <n v="94.5"/>
    <n v="85.9"/>
    <n v="41.6"/>
    <n v="36"/>
    <n v="29.6"/>
    <n v="26.9"/>
    <n v="27.9"/>
    <n v="20.5"/>
    <n v="17.2"/>
    <n v="14.9"/>
    <n v="15.8"/>
    <x v="7"/>
    <x v="2"/>
  </r>
  <r>
    <s v="SEDS.DFRCV.KS.A"/>
    <m/>
    <s v="Million dollars"/>
    <m/>
    <s v="EIA, U.S. Energy Information Administration"/>
    <s v="value"/>
    <n v="0"/>
    <x v="117"/>
    <n v="0.6"/>
    <n v="0.4"/>
    <n v="0.3"/>
    <n v="0.3"/>
    <n v="0.2"/>
    <n v="0.3"/>
    <n v="0.1"/>
    <n v="0.4"/>
    <n v="0.2"/>
    <n v="0.5"/>
    <n v="1.2"/>
    <n v="1.1000000000000001"/>
    <n v="0.3"/>
    <n v="0.4"/>
    <n v="0.5"/>
    <n v="0.3"/>
    <n v="0.3"/>
    <n v="0.3"/>
    <n v="0.8"/>
    <n v="1"/>
    <n v="1.6"/>
    <n v="2.2999999999999998"/>
    <n v="0.9"/>
    <n v="0.5"/>
    <n v="0.4"/>
    <n v="1.4"/>
    <n v="0.7"/>
    <n v="0.6"/>
    <n v="0.8"/>
    <n v="1.2"/>
    <n v="1"/>
    <n v="0.8"/>
    <n v="1"/>
    <n v="1.3"/>
    <n v="0.6"/>
    <n v="0.5"/>
    <n v="0.8"/>
    <n v="2.5"/>
    <n v="2.2999999999999998"/>
    <n v="1.6"/>
    <n v="7.9"/>
    <n v="0.9"/>
    <n v="6"/>
    <n v="10.9"/>
    <n v="3.5"/>
    <n v="3"/>
    <n v="2.7"/>
    <n v="1.5"/>
    <n v="1.2"/>
    <n v="0.7"/>
    <n v="0.6"/>
    <n v="0.4"/>
    <n v="0.4"/>
    <x v="7"/>
    <x v="2"/>
  </r>
  <r>
    <s v="SEDS.DFRCV.KY.A"/>
    <m/>
    <s v="Million dollars"/>
    <m/>
    <s v="EIA, U.S. Energy Information Administration"/>
    <s v="value"/>
    <n v="0"/>
    <x v="118"/>
    <n v="19.600000000000001"/>
    <n v="12.6"/>
    <n v="6.2"/>
    <n v="9.5"/>
    <n v="8.1"/>
    <n v="9.3000000000000007"/>
    <n v="8.3000000000000007"/>
    <n v="11.5"/>
    <n v="15.9"/>
    <n v="17.3"/>
    <n v="12.6"/>
    <n v="42.7"/>
    <n v="12.8"/>
    <n v="30.2"/>
    <n v="32.1"/>
    <n v="27.9"/>
    <n v="25.9"/>
    <n v="32.9"/>
    <n v="28.5"/>
    <n v="27.4"/>
    <n v="18.7"/>
    <n v="23.6"/>
    <n v="28"/>
    <n v="19.2"/>
    <n v="19.899999999999999"/>
    <n v="26.6"/>
    <n v="24.3"/>
    <n v="22.9"/>
    <n v="26.7"/>
    <n v="32.299999999999997"/>
    <n v="28.5"/>
    <n v="25.6"/>
    <n v="29.5"/>
    <n v="31.1"/>
    <n v="30.5"/>
    <n v="25.6"/>
    <n v="21.3"/>
    <n v="38.200000000000003"/>
    <n v="37.200000000000003"/>
    <n v="30.2"/>
    <n v="30.6"/>
    <n v="28.4"/>
    <n v="32.9"/>
    <n v="22.4"/>
    <n v="17.100000000000001"/>
    <n v="17.7"/>
    <n v="10.8"/>
    <n v="6.4"/>
    <n v="5.5"/>
    <n v="3.6"/>
    <n v="2.6"/>
    <n v="2.7"/>
    <n v="2.8"/>
    <x v="0"/>
    <x v="2"/>
  </r>
  <r>
    <s v="SEDS.DFRCV.LA.A"/>
    <m/>
    <s v="Million dollars"/>
    <m/>
    <s v="EIA, U.S. Energy Information Administration"/>
    <s v="value"/>
    <n v="0"/>
    <x v="103"/>
    <n v="0.5"/>
    <n v="0.3"/>
    <n v="0.4"/>
    <n v="0.5"/>
    <n v="0.1"/>
    <n v="0.7"/>
    <n v="0.5"/>
    <n v="0.6"/>
    <n v="0.3"/>
    <n v="0.3"/>
    <n v="0.2"/>
    <n v="0.1"/>
    <n v="0.3"/>
    <n v="2.1"/>
    <n v="8.3000000000000007"/>
    <n v="0.5"/>
    <n v="0.5"/>
    <n v="0.4"/>
    <n v="0.2"/>
    <n v="0.2"/>
    <n v="0.3"/>
    <n v="0.1"/>
    <n v="0.1"/>
    <n v="0.1"/>
    <n v="0"/>
    <n v="0"/>
    <n v="0"/>
    <n v="0.1"/>
    <n v="0.3"/>
    <n v="0"/>
    <n v="0"/>
    <n v="0"/>
    <n v="0.2"/>
    <n v="0.2"/>
    <n v="0.1"/>
    <n v="0"/>
    <n v="0.2"/>
    <n v="0.1"/>
    <n v="0.1"/>
    <n v="0.1"/>
    <n v="3.7"/>
    <n v="0"/>
    <n v="0.2"/>
    <n v="1.1000000000000001"/>
    <n v="0.4"/>
    <n v="0.4"/>
    <n v="0.2"/>
    <n v="0.1"/>
    <n v="0.1"/>
    <n v="0.1"/>
    <n v="0"/>
    <n v="0"/>
    <n v="0"/>
    <x v="2"/>
    <x v="2"/>
  </r>
  <r>
    <s v="SEDS.DFRCV.ME.A"/>
    <m/>
    <s v="Million dollars"/>
    <m/>
    <s v="EIA, U.S. Energy Information Administration"/>
    <s v="value"/>
    <n v="0"/>
    <x v="119"/>
    <n v="803.7"/>
    <n v="495.9"/>
    <n v="438.5"/>
    <n v="571.29999999999995"/>
    <n v="635.79999999999995"/>
    <n v="563.29999999999995"/>
    <n v="488.8"/>
    <n v="605.9"/>
    <n v="709.6"/>
    <n v="709.4"/>
    <n v="698.1"/>
    <n v="743.7"/>
    <n v="543.5"/>
    <n v="567.4"/>
    <n v="844.9"/>
    <n v="812.4"/>
    <n v="751.8"/>
    <n v="738.2"/>
    <n v="658.4"/>
    <n v="527.20000000000005"/>
    <n v="336"/>
    <n v="367.6"/>
    <n v="398.9"/>
    <n v="268.10000000000002"/>
    <n v="264.60000000000002"/>
    <n v="310.60000000000002"/>
    <n v="326.7"/>
    <n v="267.2"/>
    <n v="228.6"/>
    <n v="224.4"/>
    <n v="238.1"/>
    <n v="255.1"/>
    <n v="261.10000000000002"/>
    <n v="248.9"/>
    <n v="234.2"/>
    <n v="205.5"/>
    <n v="207.9"/>
    <n v="239.7"/>
    <n v="174.7"/>
    <n v="146.9"/>
    <n v="239.7"/>
    <n v="264"/>
    <n v="257.7"/>
    <n v="210.5"/>
    <n v="184.9"/>
    <n v="198.3"/>
    <n v="161.4"/>
    <n v="127.9"/>
    <n v="125.8"/>
    <n v="85"/>
    <n v="78"/>
    <n v="73"/>
    <n v="69.099999999999994"/>
    <x v="4"/>
    <x v="2"/>
  </r>
  <r>
    <s v="SEDS.DFRCV.MD.A"/>
    <m/>
    <s v="Million dollars"/>
    <m/>
    <s v="EIA, U.S. Energy Information Administration"/>
    <s v="value"/>
    <n v="0"/>
    <x v="120"/>
    <n v="454"/>
    <n v="291.60000000000002"/>
    <n v="198.2"/>
    <n v="219.5"/>
    <n v="300.7"/>
    <n v="196.4"/>
    <n v="195.5"/>
    <n v="381.7"/>
    <n v="524.1"/>
    <n v="460.6"/>
    <n v="396.4"/>
    <n v="405.4"/>
    <n v="446.5"/>
    <n v="363"/>
    <n v="478.3"/>
    <n v="394.3"/>
    <n v="358"/>
    <n v="384.2"/>
    <n v="294.89999999999998"/>
    <n v="272.3"/>
    <n v="233"/>
    <n v="283.89999999999998"/>
    <n v="289.89999999999998"/>
    <n v="186.7"/>
    <n v="171.6"/>
    <n v="233.8"/>
    <n v="272.39999999999998"/>
    <n v="203.2"/>
    <n v="232.3"/>
    <n v="241.3"/>
    <n v="228.3"/>
    <n v="231.3"/>
    <n v="251.2"/>
    <n v="236.3"/>
    <n v="260.10000000000002"/>
    <n v="240.8"/>
    <n v="216.5"/>
    <n v="269.10000000000002"/>
    <n v="357"/>
    <n v="294.89999999999998"/>
    <n v="303.3"/>
    <n v="346.1"/>
    <n v="361.7"/>
    <n v="274.8"/>
    <n v="174.3"/>
    <n v="166.2"/>
    <n v="139"/>
    <n v="133.30000000000001"/>
    <n v="122.5"/>
    <n v="84.9"/>
    <n v="70.400000000000006"/>
    <n v="67.099999999999994"/>
    <n v="67.900000000000006"/>
    <x v="5"/>
    <x v="2"/>
  </r>
  <r>
    <s v="SEDS.DFRCV.MA.A"/>
    <m/>
    <s v="Million dollars"/>
    <m/>
    <s v="EIA, U.S. Energy Information Administration"/>
    <s v="value"/>
    <n v="0"/>
    <x v="121"/>
    <n v="2039.9"/>
    <n v="1323.4"/>
    <n v="1040.8"/>
    <n v="1441.1"/>
    <n v="1529.8"/>
    <n v="1273.7"/>
    <n v="1039.9000000000001"/>
    <n v="1573.9"/>
    <n v="2312.6"/>
    <n v="2091.6"/>
    <n v="1986.6"/>
    <n v="2084.9"/>
    <n v="1856"/>
    <n v="1491.9"/>
    <n v="2226.6"/>
    <n v="1804.2"/>
    <n v="1624.8"/>
    <n v="1677.1"/>
    <n v="1329.4"/>
    <n v="1272.3"/>
    <n v="1110.3"/>
    <n v="1200.4000000000001"/>
    <n v="1147.7"/>
    <n v="657.2"/>
    <n v="612.5"/>
    <n v="776.1"/>
    <n v="790.3"/>
    <n v="746.8"/>
    <n v="843.5"/>
    <n v="866"/>
    <n v="891.3"/>
    <n v="874.9"/>
    <n v="981.9"/>
    <n v="932"/>
    <n v="768.3"/>
    <n v="754.2"/>
    <n v="746.4"/>
    <n v="946.8"/>
    <n v="1016.6"/>
    <n v="845"/>
    <n v="893.3"/>
    <n v="952.8"/>
    <n v="932.9"/>
    <n v="782.3"/>
    <n v="781.1"/>
    <n v="792.8"/>
    <n v="725.5"/>
    <n v="628.70000000000005"/>
    <n v="607.1"/>
    <n v="438.5"/>
    <n v="380.2"/>
    <n v="366.7"/>
    <n v="334.9"/>
    <x v="4"/>
    <x v="2"/>
  </r>
  <r>
    <s v="SEDS.DFRCV.MI.A"/>
    <m/>
    <s v="Million dollars"/>
    <m/>
    <s v="EIA, U.S. Energy Information Administration"/>
    <s v="value"/>
    <n v="0"/>
    <x v="122"/>
    <n v="89.1"/>
    <n v="57.7"/>
    <n v="43.9"/>
    <n v="56.6"/>
    <n v="53.1"/>
    <n v="44.1"/>
    <n v="41.2"/>
    <n v="52.9"/>
    <n v="110.6"/>
    <n v="91.6"/>
    <n v="72.2"/>
    <n v="105.8"/>
    <n v="79.7"/>
    <n v="84.8"/>
    <n v="164.9"/>
    <n v="158"/>
    <n v="155.9"/>
    <n v="177.8"/>
    <n v="139.80000000000001"/>
    <n v="134.30000000000001"/>
    <n v="109.2"/>
    <n v="137.4"/>
    <n v="154"/>
    <n v="117.7"/>
    <n v="95"/>
    <n v="153.6"/>
    <n v="167.8"/>
    <n v="146.1"/>
    <n v="140.19999999999999"/>
    <n v="158.6"/>
    <n v="159.80000000000001"/>
    <n v="187.1"/>
    <n v="213.4"/>
    <n v="207.1"/>
    <n v="207.5"/>
    <n v="194.3"/>
    <n v="219.1"/>
    <n v="276.2"/>
    <n v="278.39999999999998"/>
    <n v="229.7"/>
    <n v="302"/>
    <n v="392.2"/>
    <n v="377.7"/>
    <n v="343.3"/>
    <n v="395.7"/>
    <n v="360.2"/>
    <n v="309.39999999999998"/>
    <n v="284.39999999999998"/>
    <n v="268.3"/>
    <n v="174.5"/>
    <n v="166.4"/>
    <n v="156.9"/>
    <n v="135.5"/>
    <x v="6"/>
    <x v="2"/>
  </r>
  <r>
    <s v="SEDS.DFRCV.MN.A"/>
    <m/>
    <s v="Million dollars"/>
    <m/>
    <s v="EIA, U.S. Energy Information Administration"/>
    <s v="value"/>
    <n v="0"/>
    <x v="123"/>
    <n v="155.1"/>
    <n v="102.6"/>
    <n v="54.9"/>
    <n v="63.9"/>
    <n v="77.2"/>
    <n v="64.400000000000006"/>
    <n v="71.400000000000006"/>
    <n v="80.2"/>
    <n v="142.69999999999999"/>
    <n v="159.1"/>
    <n v="130.1"/>
    <n v="157.19999999999999"/>
    <n v="129.6"/>
    <n v="96.9"/>
    <n v="234.5"/>
    <n v="178.7"/>
    <n v="156.4"/>
    <n v="173.9"/>
    <n v="150.69999999999999"/>
    <n v="131.5"/>
    <n v="104.2"/>
    <n v="114.8"/>
    <n v="118.6"/>
    <n v="72.8"/>
    <n v="83.9"/>
    <n v="117.9"/>
    <n v="140.30000000000001"/>
    <n v="110.5"/>
    <n v="110.6"/>
    <n v="119.3"/>
    <n v="124.5"/>
    <n v="165.8"/>
    <n v="169"/>
    <n v="192.1"/>
    <n v="150.80000000000001"/>
    <n v="142.1"/>
    <n v="148.4"/>
    <n v="180.2"/>
    <n v="178.2"/>
    <n v="143.69999999999999"/>
    <n v="300"/>
    <n v="239.6"/>
    <n v="249.5"/>
    <n v="217.9"/>
    <n v="172.4"/>
    <n v="158.19999999999999"/>
    <n v="144.4"/>
    <n v="107.6"/>
    <n v="109.7"/>
    <n v="77.599999999999994"/>
    <n v="63.9"/>
    <n v="59.3"/>
    <n v="52.9"/>
    <x v="7"/>
    <x v="2"/>
  </r>
  <r>
    <s v="SEDS.DFRCV.MS.A"/>
    <m/>
    <s v="Million dollars"/>
    <m/>
    <s v="EIA, U.S. Energy Information Administration"/>
    <s v="value"/>
    <n v="0"/>
    <x v="112"/>
    <n v="0"/>
    <n v="0"/>
    <n v="0"/>
    <n v="0"/>
    <n v="0"/>
    <n v="0"/>
    <n v="0"/>
    <n v="0"/>
    <n v="0"/>
    <n v="0"/>
    <n v="0"/>
    <n v="0"/>
    <n v="0"/>
    <n v="0"/>
    <n v="0"/>
    <n v="0"/>
    <n v="0"/>
    <n v="0.7"/>
    <n v="0.3"/>
    <n v="0"/>
    <n v="0"/>
    <n v="0.2"/>
    <n v="0.1"/>
    <n v="0.1"/>
    <n v="0"/>
    <n v="0"/>
    <n v="0"/>
    <n v="0"/>
    <n v="0"/>
    <n v="0.1"/>
    <n v="0"/>
    <n v="0"/>
    <n v="0"/>
    <n v="0.1"/>
    <n v="0.1"/>
    <n v="0.3"/>
    <n v="0.1"/>
    <n v="0.1"/>
    <n v="0.1"/>
    <n v="0.2"/>
    <n v="0"/>
    <n v="0.1"/>
    <n v="0.3"/>
    <n v="3.9"/>
    <n v="6.2"/>
    <n v="5.7"/>
    <n v="4"/>
    <n v="2.8"/>
    <n v="2.2999999999999998"/>
    <n v="1.3"/>
    <n v="1"/>
    <n v="0.8"/>
    <n v="0.6"/>
    <x v="0"/>
    <x v="2"/>
  </r>
  <r>
    <s v="SEDS.DFRCV.MO.A"/>
    <m/>
    <s v="Million dollars"/>
    <m/>
    <s v="EIA, U.S. Energy Information Administration"/>
    <s v="value"/>
    <n v="0"/>
    <x v="124"/>
    <n v="6"/>
    <n v="3.8"/>
    <n v="0.8"/>
    <n v="1.4"/>
    <n v="2.4"/>
    <n v="1.6"/>
    <n v="1.7"/>
    <n v="2.7"/>
    <n v="6.4"/>
    <n v="7.1"/>
    <n v="7.2"/>
    <n v="8.6"/>
    <n v="7.1"/>
    <n v="7"/>
    <n v="14"/>
    <n v="16"/>
    <n v="15.1"/>
    <n v="14.1"/>
    <n v="12.3"/>
    <n v="11.1"/>
    <n v="13.2"/>
    <n v="20.6"/>
    <n v="16.100000000000001"/>
    <n v="11"/>
    <n v="9.8000000000000007"/>
    <n v="12.4"/>
    <n v="13"/>
    <n v="13.6"/>
    <n v="11.9"/>
    <n v="13.2"/>
    <n v="11.1"/>
    <n v="16.899999999999999"/>
    <n v="17.399999999999999"/>
    <n v="18.899999999999999"/>
    <n v="18.3"/>
    <n v="19.5"/>
    <n v="24.9"/>
    <n v="33.1"/>
    <n v="35.6"/>
    <n v="29.5"/>
    <n v="51.4"/>
    <n v="66.5"/>
    <n v="49.7"/>
    <n v="50.7"/>
    <n v="31.6"/>
    <n v="27.3"/>
    <n v="25.7"/>
    <n v="21.9"/>
    <n v="19.8"/>
    <n v="12.7"/>
    <n v="11.6"/>
    <n v="9.9"/>
    <n v="9.1"/>
    <x v="7"/>
    <x v="2"/>
  </r>
  <r>
    <s v="SEDS.DFRCV.MT.A"/>
    <m/>
    <s v="Million dollars"/>
    <m/>
    <s v="EIA, U.S. Energy Information Administration"/>
    <s v="value"/>
    <n v="0"/>
    <x v="125"/>
    <n v="12.2"/>
    <n v="7.7"/>
    <n v="4"/>
    <n v="6.7"/>
    <n v="6.4"/>
    <n v="6.4"/>
    <n v="4.8"/>
    <n v="5.6"/>
    <n v="8.5"/>
    <n v="11.2"/>
    <n v="13.5"/>
    <n v="14"/>
    <n v="11.9"/>
    <n v="9.9"/>
    <n v="33"/>
    <n v="21.4"/>
    <n v="19.600000000000001"/>
    <n v="14.9"/>
    <n v="10.9"/>
    <n v="9.8000000000000007"/>
    <n v="4.7"/>
    <n v="7.7"/>
    <n v="8.3000000000000007"/>
    <n v="7.6"/>
    <n v="13.2"/>
    <n v="27"/>
    <n v="11.9"/>
    <n v="7.7"/>
    <n v="5.3"/>
    <n v="8.1999999999999993"/>
    <n v="6.3"/>
    <n v="10.199999999999999"/>
    <n v="10.9"/>
    <n v="10.199999999999999"/>
    <n v="5.7"/>
    <n v="6.6"/>
    <n v="9.1999999999999993"/>
    <n v="14.3"/>
    <n v="14.5"/>
    <n v="18.2"/>
    <n v="17.3"/>
    <n v="13.2"/>
    <n v="17"/>
    <n v="18.3"/>
    <n v="12.7"/>
    <n v="11.7"/>
    <n v="11.1"/>
    <n v="9.6999999999999993"/>
    <n v="7.9"/>
    <n v="4.5999999999999996"/>
    <n v="3.5"/>
    <n v="3.1"/>
    <n v="1.9"/>
    <x v="1"/>
    <x v="2"/>
  </r>
  <r>
    <s v="SEDS.DFRCV.NE.A"/>
    <m/>
    <s v="Million dollars"/>
    <m/>
    <s v="EIA, U.S. Energy Information Administration"/>
    <s v="value"/>
    <n v="0"/>
    <x v="126"/>
    <n v="2.8"/>
    <n v="1.8"/>
    <n v="0.9"/>
    <n v="1.3"/>
    <n v="1.5"/>
    <n v="1.5"/>
    <n v="1.2"/>
    <n v="1.5"/>
    <n v="2.8"/>
    <n v="3.2"/>
    <n v="2.8"/>
    <n v="3.8"/>
    <n v="3.1"/>
    <n v="3.3"/>
    <n v="7.6"/>
    <n v="6"/>
    <n v="10.3"/>
    <n v="7.8"/>
    <n v="6.2"/>
    <n v="4.9000000000000004"/>
    <n v="3.1"/>
    <n v="4.2"/>
    <n v="5.8"/>
    <n v="2.8"/>
    <n v="2.2000000000000002"/>
    <n v="3.6"/>
    <n v="4.5999999999999996"/>
    <n v="3"/>
    <n v="4.8"/>
    <n v="5.5"/>
    <n v="4.5999999999999996"/>
    <n v="7.2"/>
    <n v="7.7"/>
    <n v="9.1"/>
    <n v="5.2"/>
    <n v="5.8"/>
    <n v="8.5"/>
    <n v="16.3"/>
    <n v="12.2"/>
    <n v="10.4"/>
    <n v="16.7"/>
    <n v="18.2"/>
    <n v="14.4"/>
    <n v="13"/>
    <n v="5.0999999999999996"/>
    <n v="4.3"/>
    <n v="4.2"/>
    <n v="2.6"/>
    <n v="2.6"/>
    <n v="1.7"/>
    <n v="1.6"/>
    <n v="1.4"/>
    <n v="1.4"/>
    <x v="7"/>
    <x v="2"/>
  </r>
  <r>
    <s v="SEDS.DFRCV.NV.A"/>
    <m/>
    <s v="Million dollars"/>
    <m/>
    <s v="EIA, U.S. Energy Information Administration"/>
    <s v="value"/>
    <n v="0"/>
    <x v="127"/>
    <n v="9.1"/>
    <n v="5.8"/>
    <n v="4.5999999999999996"/>
    <n v="5.7"/>
    <n v="5"/>
    <n v="4.5999999999999996"/>
    <n v="3.7"/>
    <n v="3.8"/>
    <n v="4.2"/>
    <n v="4.9000000000000004"/>
    <n v="8.9"/>
    <n v="12.1"/>
    <n v="12.9"/>
    <n v="12.3"/>
    <n v="23.8"/>
    <n v="17.600000000000001"/>
    <n v="17.600000000000001"/>
    <n v="19.899999999999999"/>
    <n v="12.6"/>
    <n v="10.4"/>
    <n v="10.5"/>
    <n v="12.8"/>
    <n v="13.2"/>
    <n v="9.4"/>
    <n v="11.1"/>
    <n v="12.3"/>
    <n v="10.7"/>
    <n v="7.1"/>
    <n v="9.5"/>
    <n v="10.8"/>
    <n v="11.1"/>
    <n v="8.4"/>
    <n v="8.4"/>
    <n v="12.3"/>
    <n v="9.5"/>
    <n v="9.3000000000000007"/>
    <n v="10.6"/>
    <n v="12.1"/>
    <n v="10.3"/>
    <n v="10.1"/>
    <n v="7.2"/>
    <n v="6.9"/>
    <n v="7.5"/>
    <n v="5.5"/>
    <n v="7.7"/>
    <n v="5.6"/>
    <n v="4.5999999999999996"/>
    <n v="4.4000000000000004"/>
    <n v="3.5"/>
    <n v="3.9"/>
    <n v="3.2"/>
    <n v="3.7"/>
    <n v="2.4"/>
    <x v="1"/>
    <x v="2"/>
  </r>
  <r>
    <s v="SEDS.DFRCV.NH.A"/>
    <m/>
    <s v="Million dollars"/>
    <m/>
    <s v="EIA, U.S. Energy Information Administration"/>
    <s v="value"/>
    <n v="0"/>
    <x v="128"/>
    <n v="552.20000000000005"/>
    <n v="350.6"/>
    <n v="351.8"/>
    <n v="440"/>
    <n v="478.2"/>
    <n v="402.5"/>
    <n v="305.5"/>
    <n v="374"/>
    <n v="519.1"/>
    <n v="458.1"/>
    <n v="376.6"/>
    <n v="447.6"/>
    <n v="341.6"/>
    <n v="338.5"/>
    <n v="532.6"/>
    <n v="433.2"/>
    <n v="406.3"/>
    <n v="397.1"/>
    <n v="335.5"/>
    <n v="281.7"/>
    <n v="195.7"/>
    <n v="238.6"/>
    <n v="246.2"/>
    <n v="146.5"/>
    <n v="142.9"/>
    <n v="183.4"/>
    <n v="183.3"/>
    <n v="145.5"/>
    <n v="141.1"/>
    <n v="141.5"/>
    <n v="153.9"/>
    <n v="158.80000000000001"/>
    <n v="174.2"/>
    <n v="179.6"/>
    <n v="138.80000000000001"/>
    <n v="144.69999999999999"/>
    <n v="115.1"/>
    <n v="155.6"/>
    <n v="161.9"/>
    <n v="132.19999999999999"/>
    <n v="158.9"/>
    <n v="180.6"/>
    <n v="148.4"/>
    <n v="131.30000000000001"/>
    <n v="141.30000000000001"/>
    <n v="132"/>
    <n v="125.6"/>
    <n v="95.5"/>
    <n v="96.6"/>
    <n v="69.099999999999994"/>
    <n v="61.4"/>
    <n v="58.8"/>
    <n v="53"/>
    <x v="4"/>
    <x v="2"/>
  </r>
  <r>
    <s v="SEDS.DFRCV.NJ.A"/>
    <m/>
    <s v="Million dollars"/>
    <m/>
    <s v="EIA, U.S. Energy Information Administration"/>
    <s v="value"/>
    <n v="0"/>
    <x v="129"/>
    <n v="765.4"/>
    <n v="493.2"/>
    <n v="340.5"/>
    <n v="492.6"/>
    <n v="516.79999999999995"/>
    <n v="355.6"/>
    <n v="320.5"/>
    <n v="562.9"/>
    <n v="813.3"/>
    <n v="741.8"/>
    <n v="728"/>
    <n v="700.4"/>
    <n v="727.7"/>
    <n v="717.3"/>
    <n v="1170.4000000000001"/>
    <n v="901.2"/>
    <n v="780.9"/>
    <n v="848.7"/>
    <n v="733.2"/>
    <n v="703.7"/>
    <n v="491.5"/>
    <n v="553.9"/>
    <n v="639.29999999999995"/>
    <n v="397.1"/>
    <n v="362.5"/>
    <n v="522.5"/>
    <n v="554.79999999999995"/>
    <n v="475.6"/>
    <n v="547"/>
    <n v="506.1"/>
    <n v="547"/>
    <n v="598.79999999999995"/>
    <n v="667.3"/>
    <n v="723.5"/>
    <n v="755.5"/>
    <n v="747.6"/>
    <n v="773"/>
    <n v="951.4"/>
    <n v="932.3"/>
    <n v="770.6"/>
    <n v="951.3"/>
    <n v="1181.9000000000001"/>
    <n v="985.9"/>
    <n v="640.70000000000005"/>
    <n v="585.79999999999995"/>
    <n v="583.6"/>
    <n v="542.4"/>
    <n v="501"/>
    <n v="481.9"/>
    <n v="358.9"/>
    <n v="310.10000000000002"/>
    <n v="286.7"/>
    <n v="274.60000000000002"/>
    <x v="8"/>
    <x v="2"/>
  </r>
  <r>
    <s v="SEDS.DFRCV.NM.A"/>
    <m/>
    <s v="Million dollars"/>
    <m/>
    <s v="EIA, U.S. Energy Information Administration"/>
    <s v="value"/>
    <n v="0"/>
    <x v="130"/>
    <n v="0.2"/>
    <n v="0.1"/>
    <n v="0.1"/>
    <n v="0.2"/>
    <n v="0.1"/>
    <n v="0.1"/>
    <n v="0.1"/>
    <n v="0.1"/>
    <n v="0.2"/>
    <n v="0.3"/>
    <n v="0.1"/>
    <n v="0.1"/>
    <n v="0.1"/>
    <n v="0.1"/>
    <n v="0.3"/>
    <n v="0.4"/>
    <n v="0.3"/>
    <n v="0.3"/>
    <n v="0.2"/>
    <n v="0.1"/>
    <n v="0.3"/>
    <n v="0.2"/>
    <n v="0.3"/>
    <n v="0.6"/>
    <n v="0.1"/>
    <n v="0.1"/>
    <n v="0.1"/>
    <n v="0.1"/>
    <n v="0.2"/>
    <n v="0.2"/>
    <n v="0.3"/>
    <n v="0.2"/>
    <n v="0.3"/>
    <n v="0.2"/>
    <n v="0.2"/>
    <n v="0.2"/>
    <n v="0.8"/>
    <n v="0.6"/>
    <n v="0.6"/>
    <n v="0.5"/>
    <n v="1.1000000000000001"/>
    <n v="0.8"/>
    <n v="0.4"/>
    <n v="0.1"/>
    <n v="0.1"/>
    <n v="0.2"/>
    <n v="0.1"/>
    <n v="0.1"/>
    <n v="0.1"/>
    <n v="0"/>
    <n v="0"/>
    <n v="0"/>
    <n v="0"/>
    <x v="1"/>
    <x v="2"/>
  </r>
  <r>
    <s v="SEDS.DFRCV.NY.A"/>
    <m/>
    <s v="Million dollars"/>
    <m/>
    <s v="EIA, U.S. Energy Information Administration"/>
    <s v="value"/>
    <n v="0"/>
    <x v="131"/>
    <n v="2980.4"/>
    <n v="1935.9"/>
    <n v="1223.5999999999999"/>
    <n v="2033.9"/>
    <n v="2184.8000000000002"/>
    <n v="1543.2"/>
    <n v="1482.1"/>
    <n v="2350.3000000000002"/>
    <n v="3132.1"/>
    <n v="2968.5"/>
    <n v="3633.2"/>
    <n v="2750.9"/>
    <n v="2500.5"/>
    <n v="2270.1"/>
    <n v="4047.4"/>
    <n v="3515.9"/>
    <n v="2877.1"/>
    <n v="3226.3"/>
    <n v="2440.8000000000002"/>
    <n v="2190.6"/>
    <n v="1750"/>
    <n v="2173.1999999999998"/>
    <n v="2219"/>
    <n v="1199.8"/>
    <n v="1103"/>
    <n v="1366.1"/>
    <n v="1404.1"/>
    <n v="1194"/>
    <n v="1256.0999999999999"/>
    <n v="1338.7"/>
    <n v="1461.7"/>
    <n v="1408.1"/>
    <n v="1548.9"/>
    <n v="1618.2"/>
    <n v="1571.9"/>
    <n v="1539.7"/>
    <n v="1511.2"/>
    <n v="1682.5"/>
    <n v="1744.7"/>
    <n v="1439.8"/>
    <n v="1602.3"/>
    <n v="1813.4"/>
    <n v="1554.5"/>
    <n v="1329.4"/>
    <n v="1299.9000000000001"/>
    <n v="1214.5999999999999"/>
    <n v="1063.7"/>
    <n v="914.6"/>
    <n v="893.1"/>
    <n v="629.29999999999995"/>
    <n v="544"/>
    <n v="521.79999999999995"/>
    <n v="501.4"/>
    <x v="8"/>
    <x v="2"/>
  </r>
  <r>
    <s v="SEDS.DFRCV.NC.A"/>
    <m/>
    <s v="Million dollars"/>
    <m/>
    <s v="EIA, U.S. Energy Information Administration"/>
    <s v="value"/>
    <n v="0"/>
    <x v="132"/>
    <n v="160.19999999999999"/>
    <n v="104.2"/>
    <n v="56.7"/>
    <n v="74.900000000000006"/>
    <n v="83.5"/>
    <n v="70.599999999999994"/>
    <n v="115.2"/>
    <n v="160.4"/>
    <n v="131.80000000000001"/>
    <n v="138.30000000000001"/>
    <n v="123.8"/>
    <n v="161.5"/>
    <n v="168"/>
    <n v="126.2"/>
    <n v="254.2"/>
    <n v="208.5"/>
    <n v="201.2"/>
    <n v="200.5"/>
    <n v="184.2"/>
    <n v="169.1"/>
    <n v="128"/>
    <n v="163.6"/>
    <n v="183.4"/>
    <n v="116"/>
    <n v="109"/>
    <n v="140.80000000000001"/>
    <n v="177.8"/>
    <n v="147.1"/>
    <n v="126.9"/>
    <n v="162.69999999999999"/>
    <n v="167.4"/>
    <n v="161.5"/>
    <n v="195.6"/>
    <n v="192.5"/>
    <n v="211.8"/>
    <n v="200.5"/>
    <n v="205.3"/>
    <n v="254.7"/>
    <n v="303.10000000000002"/>
    <n v="259.5"/>
    <n v="239.7"/>
    <n v="277.5"/>
    <n v="285.2"/>
    <n v="254.9"/>
    <n v="151.6"/>
    <n v="163.30000000000001"/>
    <n v="138.69999999999999"/>
    <n v="114.6"/>
    <n v="111.1"/>
    <n v="82.5"/>
    <n v="72"/>
    <n v="66"/>
    <n v="65.900000000000006"/>
    <x v="5"/>
    <x v="2"/>
  </r>
  <r>
    <s v="SEDS.DFRCV.ND.A"/>
    <m/>
    <s v="Million dollars"/>
    <m/>
    <s v="EIA, U.S. Energy Information Administration"/>
    <s v="value"/>
    <n v="0"/>
    <x v="133"/>
    <n v="28.1"/>
    <n v="17"/>
    <n v="13.7"/>
    <n v="15"/>
    <n v="14.2"/>
    <n v="13.8"/>
    <n v="11.7"/>
    <n v="13.2"/>
    <n v="24.2"/>
    <n v="27.7"/>
    <n v="21.8"/>
    <n v="30.2"/>
    <n v="28.7"/>
    <n v="29.7"/>
    <n v="92.3"/>
    <n v="52.9"/>
    <n v="46.5"/>
    <n v="40.6"/>
    <n v="37.4"/>
    <n v="28"/>
    <n v="19.399999999999999"/>
    <n v="25.2"/>
    <n v="29.6"/>
    <n v="17.600000000000001"/>
    <n v="17.899999999999999"/>
    <n v="24.2"/>
    <n v="33.4"/>
    <n v="25.6"/>
    <n v="23.8"/>
    <n v="26.6"/>
    <n v="19.3"/>
    <n v="33.4"/>
    <n v="39.299999999999997"/>
    <n v="34.4"/>
    <n v="27.6"/>
    <n v="30.7"/>
    <n v="31.4"/>
    <n v="50.6"/>
    <n v="50.2"/>
    <n v="41.6"/>
    <n v="42.9"/>
    <n v="51.5"/>
    <n v="47.3"/>
    <n v="44.9"/>
    <n v="8.8000000000000007"/>
    <n v="8.1999999999999993"/>
    <n v="10.7"/>
    <n v="11.5"/>
    <n v="11.8"/>
    <n v="7.5"/>
    <n v="8.1"/>
    <n v="7"/>
    <n v="8.1999999999999993"/>
    <x v="7"/>
    <x v="2"/>
  </r>
  <r>
    <s v="SEDS.DFRCV.OH.A"/>
    <m/>
    <s v="Million dollars"/>
    <m/>
    <s v="EIA, U.S. Energy Information Administration"/>
    <s v="value"/>
    <n v="0"/>
    <x v="134"/>
    <n v="251.7"/>
    <n v="152.80000000000001"/>
    <n v="115.2"/>
    <n v="153.30000000000001"/>
    <n v="165.7"/>
    <n v="136.1"/>
    <n v="113.3"/>
    <n v="146.4"/>
    <n v="220.8"/>
    <n v="213"/>
    <n v="200.5"/>
    <n v="245.6"/>
    <n v="195.7"/>
    <n v="169.7"/>
    <n v="320.60000000000002"/>
    <n v="277.89999999999998"/>
    <n v="218.5"/>
    <n v="255.2"/>
    <n v="219.9"/>
    <n v="190.1"/>
    <n v="148.19999999999999"/>
    <n v="141.4"/>
    <n v="161.4"/>
    <n v="124.1"/>
    <n v="97.8"/>
    <n v="133.9"/>
    <n v="153.4"/>
    <n v="142.5"/>
    <n v="159.6"/>
    <n v="166.2"/>
    <n v="170.5"/>
    <n v="169"/>
    <n v="205.1"/>
    <n v="191.7"/>
    <n v="161.5"/>
    <n v="150.9"/>
    <n v="165.3"/>
    <n v="204.2"/>
    <n v="172.4"/>
    <n v="139.30000000000001"/>
    <n v="207.7"/>
    <n v="270.8"/>
    <n v="286.8"/>
    <n v="223.2"/>
    <n v="282.8"/>
    <n v="269.8"/>
    <n v="218"/>
    <n v="157.80000000000001"/>
    <n v="142.6"/>
    <n v="88"/>
    <n v="90.4"/>
    <n v="81.5"/>
    <n v="76.5"/>
    <x v="6"/>
    <x v="2"/>
  </r>
  <r>
    <s v="SEDS.DFRCV.OK.A"/>
    <m/>
    <s v="Million dollars"/>
    <m/>
    <s v="EIA, U.S. Energy Information Administration"/>
    <s v="value"/>
    <n v="0"/>
    <x v="135"/>
    <n v="0.7"/>
    <n v="0.5"/>
    <n v="4.3"/>
    <n v="0.3"/>
    <n v="0.2"/>
    <n v="0.2"/>
    <n v="0.4"/>
    <n v="0.1"/>
    <n v="0.6"/>
    <n v="1"/>
    <n v="1.1000000000000001"/>
    <n v="2"/>
    <n v="0.3"/>
    <n v="0.3"/>
    <n v="0.2"/>
    <n v="3.4"/>
    <n v="0.1"/>
    <n v="0.1"/>
    <n v="0.1"/>
    <n v="0.1"/>
    <n v="0.1"/>
    <n v="0.1"/>
    <n v="0.1"/>
    <n v="0.1"/>
    <n v="0"/>
    <n v="0.1"/>
    <n v="0.9"/>
    <n v="0.4"/>
    <n v="0"/>
    <n v="0"/>
    <n v="0.1"/>
    <n v="0"/>
    <n v="0"/>
    <n v="0"/>
    <n v="0.8"/>
    <n v="0.2"/>
    <n v="1"/>
    <n v="1.9"/>
    <n v="3.7"/>
    <n v="3"/>
    <n v="0"/>
    <n v="4.5"/>
    <n v="0.6"/>
    <n v="0.2"/>
    <n v="0.3"/>
    <n v="0.2"/>
    <n v="0.2"/>
    <n v="0.2"/>
    <n v="0.2"/>
    <n v="0.1"/>
    <n v="0.1"/>
    <n v="0"/>
    <n v="0"/>
    <x v="2"/>
    <x v="2"/>
  </r>
  <r>
    <s v="SEDS.DFRCV.OR.A"/>
    <m/>
    <s v="Million dollars"/>
    <m/>
    <s v="EIA, U.S. Energy Information Administration"/>
    <s v="value"/>
    <n v="0"/>
    <x v="136"/>
    <n v="56.8"/>
    <n v="36.799999999999997"/>
    <n v="21.1"/>
    <n v="26.5"/>
    <n v="31.2"/>
    <n v="35.200000000000003"/>
    <n v="27.9"/>
    <n v="32"/>
    <n v="45.4"/>
    <n v="56.4"/>
    <n v="59.1"/>
    <n v="62"/>
    <n v="50"/>
    <n v="48.8"/>
    <n v="85.5"/>
    <n v="58.6"/>
    <n v="65.7"/>
    <n v="56.1"/>
    <n v="50.9"/>
    <n v="49.3"/>
    <n v="43.2"/>
    <n v="53.5"/>
    <n v="56.5"/>
    <n v="42.9"/>
    <n v="34.6"/>
    <n v="46.4"/>
    <n v="50.1"/>
    <n v="47.9"/>
    <n v="53.8"/>
    <n v="59.2"/>
    <n v="44.9"/>
    <n v="58"/>
    <n v="64.8"/>
    <n v="64.400000000000006"/>
    <n v="51"/>
    <n v="45.1"/>
    <n v="61.4"/>
    <n v="94.1"/>
    <n v="90.2"/>
    <n v="80.3"/>
    <n v="98.9"/>
    <n v="118.6"/>
    <n v="82.5"/>
    <n v="77.2"/>
    <n v="55.4"/>
    <n v="60.6"/>
    <n v="48.1"/>
    <n v="39"/>
    <n v="39.799999999999997"/>
    <n v="30.4"/>
    <n v="28.8"/>
    <n v="28.1"/>
    <n v="25.6"/>
    <x v="3"/>
    <x v="2"/>
  </r>
  <r>
    <s v="SEDS.DFRCV.PA.A"/>
    <m/>
    <s v="Million dollars"/>
    <m/>
    <s v="EIA, U.S. Energy Information Administration"/>
    <s v="value"/>
    <n v="0"/>
    <x v="137"/>
    <n v="2575.3000000000002"/>
    <n v="1554.3"/>
    <n v="1045.9000000000001"/>
    <n v="1376.6"/>
    <n v="1785"/>
    <n v="1342.1"/>
    <n v="1237"/>
    <n v="1708.5"/>
    <n v="2565"/>
    <n v="2289.8000000000002"/>
    <n v="2113.4"/>
    <n v="2106"/>
    <n v="1830.9"/>
    <n v="1380.1"/>
    <n v="3729"/>
    <n v="1913.7"/>
    <n v="1720.2"/>
    <n v="1748.5"/>
    <n v="1486.7"/>
    <n v="1331"/>
    <n v="971.2"/>
    <n v="1076.5"/>
    <n v="1139.5"/>
    <n v="695.7"/>
    <n v="588.20000000000005"/>
    <n v="810.7"/>
    <n v="878.4"/>
    <n v="746.8"/>
    <n v="840.2"/>
    <n v="857"/>
    <n v="811.8"/>
    <n v="898.2"/>
    <n v="923"/>
    <n v="928.5"/>
    <n v="784.3"/>
    <n v="745.6"/>
    <n v="762.3"/>
    <n v="1101.5"/>
    <n v="1169.7"/>
    <n v="975.2"/>
    <n v="988.6"/>
    <n v="1200.5"/>
    <n v="1127.0999999999999"/>
    <n v="949.6"/>
    <n v="678.5"/>
    <n v="680.8"/>
    <n v="594.5"/>
    <n v="517.20000000000005"/>
    <n v="487"/>
    <n v="334.3"/>
    <n v="285.7"/>
    <n v="263"/>
    <n v="245.1"/>
    <x v="8"/>
    <x v="2"/>
  </r>
  <r>
    <s v="SEDS.DFRCV.RI.A"/>
    <m/>
    <s v="Million dollars"/>
    <m/>
    <s v="EIA, U.S. Energy Information Administration"/>
    <s v="value"/>
    <n v="0"/>
    <x v="138"/>
    <n v="394.5"/>
    <n v="261.5"/>
    <n v="168.1"/>
    <n v="225.1"/>
    <n v="287.10000000000002"/>
    <n v="185.7"/>
    <n v="175.3"/>
    <n v="327"/>
    <n v="437.5"/>
    <n v="461.4"/>
    <n v="449.8"/>
    <n v="403.4"/>
    <n v="385.4"/>
    <n v="325.10000000000002"/>
    <n v="410.8"/>
    <n v="346.5"/>
    <n v="304.39999999999998"/>
    <n v="335.5"/>
    <n v="264.3"/>
    <n v="230.6"/>
    <n v="169.5"/>
    <n v="197.9"/>
    <n v="184.6"/>
    <n v="121.9"/>
    <n v="127.4"/>
    <n v="160.30000000000001"/>
    <n v="154.19999999999999"/>
    <n v="136.1"/>
    <n v="155.6"/>
    <n v="140.4"/>
    <n v="155.9"/>
    <n v="139.69999999999999"/>
    <n v="148.1"/>
    <n v="147.69999999999999"/>
    <n v="153.5"/>
    <n v="134.1"/>
    <n v="123.2"/>
    <n v="181.3"/>
    <n v="168.7"/>
    <n v="142.30000000000001"/>
    <n v="124.4"/>
    <n v="133.5"/>
    <n v="140"/>
    <n v="151.5"/>
    <n v="115.8"/>
    <n v="114.2"/>
    <n v="103.7"/>
    <n v="89.6"/>
    <n v="86"/>
    <n v="62.5"/>
    <n v="58.6"/>
    <n v="56.1"/>
    <n v="50.7"/>
    <x v="4"/>
    <x v="2"/>
  </r>
  <r>
    <s v="SEDS.DFRCV.SC.A"/>
    <m/>
    <s v="Million dollars"/>
    <m/>
    <s v="EIA, U.S. Energy Information Administration"/>
    <s v="value"/>
    <n v="0"/>
    <x v="139"/>
    <n v="14.2"/>
    <n v="9.4"/>
    <n v="6.7"/>
    <n v="8"/>
    <n v="8.4"/>
    <n v="8.1999999999999993"/>
    <n v="7.6"/>
    <n v="9.1999999999999993"/>
    <n v="6.5"/>
    <n v="12.6"/>
    <n v="17"/>
    <n v="17.5"/>
    <n v="17.600000000000001"/>
    <n v="15.8"/>
    <n v="21.7"/>
    <n v="18.399999999999999"/>
    <n v="21"/>
    <n v="21.8"/>
    <n v="18.600000000000001"/>
    <n v="24.7"/>
    <n v="17.7"/>
    <n v="22.2"/>
    <n v="27.6"/>
    <n v="19.8"/>
    <n v="17.5"/>
    <n v="22.2"/>
    <n v="22.7"/>
    <n v="26.9"/>
    <n v="26.5"/>
    <n v="30.5"/>
    <n v="27.4"/>
    <n v="47.5"/>
    <n v="52.9"/>
    <n v="49"/>
    <n v="44.9"/>
    <n v="49.3"/>
    <n v="50.8"/>
    <n v="53.9"/>
    <n v="62.8"/>
    <n v="51.6"/>
    <n v="55.2"/>
    <n v="72.099999999999994"/>
    <n v="64"/>
    <n v="53.5"/>
    <n v="41.2"/>
    <n v="45.3"/>
    <n v="39.700000000000003"/>
    <n v="26.6"/>
    <n v="29.3"/>
    <n v="22"/>
    <n v="19.8"/>
    <n v="17.600000000000001"/>
    <n v="18.2"/>
    <x v="5"/>
    <x v="2"/>
  </r>
  <r>
    <s v="SEDS.DFRCV.SD.A"/>
    <m/>
    <s v="Million dollars"/>
    <m/>
    <s v="EIA, U.S. Energy Information Administration"/>
    <s v="value"/>
    <n v="0"/>
    <x v="140"/>
    <n v="16.399999999999999"/>
    <n v="10.3"/>
    <n v="6.6"/>
    <n v="9.6999999999999993"/>
    <n v="12.5"/>
    <n v="6.6"/>
    <n v="6.5"/>
    <n v="8.4"/>
    <n v="13.2"/>
    <n v="14.8"/>
    <n v="16.8"/>
    <n v="18.8"/>
    <n v="14.2"/>
    <n v="11.6"/>
    <n v="29.8"/>
    <n v="19.7"/>
    <n v="21.9"/>
    <n v="20"/>
    <n v="15.7"/>
    <n v="16.899999999999999"/>
    <n v="12.1"/>
    <n v="18.600000000000001"/>
    <n v="18.3"/>
    <n v="12.1"/>
    <n v="12.8"/>
    <n v="18.399999999999999"/>
    <n v="24.8"/>
    <n v="14.6"/>
    <n v="15.7"/>
    <n v="20.7"/>
    <n v="15.8"/>
    <n v="24"/>
    <n v="30.1"/>
    <n v="32.700000000000003"/>
    <n v="22.3"/>
    <n v="25.5"/>
    <n v="34.799999999999997"/>
    <n v="34.4"/>
    <n v="31.5"/>
    <n v="26"/>
    <n v="41.1"/>
    <n v="33.799999999999997"/>
    <n v="30.7"/>
    <n v="26.6"/>
    <n v="6.2"/>
    <n v="5.2"/>
    <n v="6.4"/>
    <n v="8.5"/>
    <n v="8.6999999999999993"/>
    <n v="6.5"/>
    <n v="6.2"/>
    <n v="5.4"/>
    <n v="5.7"/>
    <x v="7"/>
    <x v="2"/>
  </r>
  <r>
    <s v="SEDS.DFRCV.TN.A"/>
    <m/>
    <s v="Million dollars"/>
    <m/>
    <s v="EIA, U.S. Energy Information Administration"/>
    <s v="value"/>
    <n v="0"/>
    <x v="141"/>
    <n v="8.9"/>
    <n v="5.8"/>
    <n v="2.7"/>
    <n v="3"/>
    <n v="3.8"/>
    <n v="4.0999999999999996"/>
    <n v="3.1"/>
    <n v="5.3"/>
    <n v="6.2"/>
    <n v="6.5"/>
    <n v="6.5"/>
    <n v="7.2"/>
    <n v="17.600000000000001"/>
    <n v="15.6"/>
    <n v="22.4"/>
    <n v="14.6"/>
    <n v="11"/>
    <n v="9.1"/>
    <n v="8.1999999999999993"/>
    <n v="6.7"/>
    <n v="5.3"/>
    <n v="8.6"/>
    <n v="9.3000000000000007"/>
    <n v="8.4"/>
    <n v="7.8"/>
    <n v="9.6"/>
    <n v="7.4"/>
    <n v="8.1999999999999993"/>
    <n v="8.9"/>
    <n v="6.3"/>
    <n v="7.8"/>
    <n v="9.5"/>
    <n v="10.6"/>
    <n v="9.8000000000000007"/>
    <n v="7.6"/>
    <n v="7.7"/>
    <n v="5.4"/>
    <n v="10.3"/>
    <n v="15.2"/>
    <n v="11.8"/>
    <n v="19"/>
    <n v="23.4"/>
    <n v="12.4"/>
    <n v="10.1"/>
    <n v="7.5"/>
    <n v="7.2"/>
    <n v="6.6"/>
    <n v="3.4"/>
    <n v="3.1"/>
    <n v="2.2000000000000002"/>
    <n v="1.7"/>
    <n v="1.4"/>
    <n v="1.2"/>
    <x v="0"/>
    <x v="2"/>
  </r>
  <r>
    <s v="SEDS.DFRCV.TX.A"/>
    <m/>
    <s v="Million dollars"/>
    <m/>
    <s v="EIA, U.S. Energy Information Administration"/>
    <s v="value"/>
    <n v="0"/>
    <x v="130"/>
    <n v="0.2"/>
    <n v="0.1"/>
    <n v="0"/>
    <n v="0.1"/>
    <n v="0.1"/>
    <n v="0.1"/>
    <n v="0.1"/>
    <n v="0.2"/>
    <n v="0.2"/>
    <n v="0.1"/>
    <n v="0.4"/>
    <n v="0.5"/>
    <n v="0.1"/>
    <n v="0.1"/>
    <n v="0"/>
    <n v="0"/>
    <n v="0"/>
    <n v="0.4"/>
    <n v="8.1"/>
    <n v="0"/>
    <n v="0.1"/>
    <n v="0"/>
    <n v="0.1"/>
    <n v="0.1"/>
    <n v="0"/>
    <n v="0"/>
    <n v="0"/>
    <n v="0.2"/>
    <n v="0.2"/>
    <n v="0.1"/>
    <n v="0.1"/>
    <n v="0.1"/>
    <n v="0"/>
    <n v="0.3"/>
    <n v="0.5"/>
    <n v="1.4"/>
    <n v="0.4"/>
    <n v="1.1000000000000001"/>
    <n v="11.6"/>
    <n v="13.8"/>
    <n v="1.3"/>
    <n v="0.3"/>
    <n v="0.3"/>
    <n v="20.2"/>
    <n v="10.8"/>
    <n v="9.1999999999999993"/>
    <n v="4.9000000000000004"/>
    <n v="3.5"/>
    <n v="3.3"/>
    <n v="1.8"/>
    <n v="1.4"/>
    <n v="0.9"/>
    <n v="0.8"/>
    <x v="2"/>
    <x v="2"/>
  </r>
  <r>
    <s v="SEDS.DFRCV.UT.A"/>
    <m/>
    <s v="Million dollars"/>
    <m/>
    <s v="EIA, U.S. Energy Information Administration"/>
    <s v="value"/>
    <n v="0"/>
    <x v="106"/>
    <n v="3.8"/>
    <n v="2.4"/>
    <n v="1.6"/>
    <n v="2.6"/>
    <n v="3"/>
    <n v="2.2999999999999998"/>
    <n v="2"/>
    <n v="1.9"/>
    <n v="2.9"/>
    <n v="2.7"/>
    <n v="4"/>
    <n v="3.5"/>
    <n v="2.2999999999999998"/>
    <n v="2.1"/>
    <n v="2.4"/>
    <n v="3.2"/>
    <n v="3"/>
    <n v="2.4"/>
    <n v="5.2"/>
    <n v="3.7"/>
    <n v="3.3"/>
    <n v="4.3"/>
    <n v="4.0999999999999996"/>
    <n v="2.8"/>
    <n v="2.4"/>
    <n v="3.6"/>
    <n v="3.6"/>
    <n v="2.7"/>
    <n v="2.4"/>
    <n v="3.1"/>
    <n v="3.9"/>
    <n v="5.2"/>
    <n v="5.8"/>
    <n v="5.5"/>
    <n v="2.7"/>
    <n v="2"/>
    <n v="1.6"/>
    <n v="2.8"/>
    <n v="5.0999999999999996"/>
    <n v="6.4"/>
    <n v="6"/>
    <n v="3.5"/>
    <n v="4.5"/>
    <n v="6.1"/>
    <n v="6.5"/>
    <n v="6.4"/>
    <n v="5.8"/>
    <n v="5.9"/>
    <n v="4.7"/>
    <n v="2.8"/>
    <n v="1.8"/>
    <n v="1.8"/>
    <n v="1.1000000000000001"/>
    <x v="1"/>
    <x v="2"/>
  </r>
  <r>
    <s v="SEDS.DFRCV.VT.A"/>
    <m/>
    <s v="Million dollars"/>
    <m/>
    <s v="EIA, U.S. Energy Information Administration"/>
    <s v="value"/>
    <n v="0"/>
    <x v="142"/>
    <n v="304.3"/>
    <n v="194"/>
    <n v="177.5"/>
    <n v="221.6"/>
    <n v="209.8"/>
    <n v="184.6"/>
    <n v="160.5"/>
    <n v="204.6"/>
    <n v="279.60000000000002"/>
    <n v="263.2"/>
    <n v="243.1"/>
    <n v="266.60000000000002"/>
    <n v="208.4"/>
    <n v="233.4"/>
    <n v="276.60000000000002"/>
    <n v="257.3"/>
    <n v="227.2"/>
    <n v="199.7"/>
    <n v="180.6"/>
    <n v="137.19999999999999"/>
    <n v="109.2"/>
    <n v="123.4"/>
    <n v="135.6"/>
    <n v="75.900000000000006"/>
    <n v="77.3"/>
    <n v="100.5"/>
    <n v="101.2"/>
    <n v="87.3"/>
    <n v="93.2"/>
    <n v="100.8"/>
    <n v="103.6"/>
    <n v="105.9"/>
    <n v="107.1"/>
    <n v="95.1"/>
    <n v="80.2"/>
    <n v="77.8"/>
    <n v="77.900000000000006"/>
    <n v="116.7"/>
    <n v="115.2"/>
    <n v="98.8"/>
    <n v="70.400000000000006"/>
    <n v="105.8"/>
    <n v="92.5"/>
    <n v="98.1"/>
    <n v="73"/>
    <n v="66.7"/>
    <n v="65.099999999999994"/>
    <n v="51.9"/>
    <n v="53.7"/>
    <n v="42.6"/>
    <n v="36.9"/>
    <n v="33.6"/>
    <n v="34"/>
    <x v="4"/>
    <x v="2"/>
  </r>
  <r>
    <s v="SEDS.DFRCV.VA.A"/>
    <m/>
    <s v="Million dollars"/>
    <m/>
    <s v="EIA, U.S. Energy Information Administration"/>
    <s v="value"/>
    <n v="0"/>
    <x v="143"/>
    <n v="369.9"/>
    <n v="238.6"/>
    <n v="153.4"/>
    <n v="177.4"/>
    <n v="217.1"/>
    <n v="156.6"/>
    <n v="152.1"/>
    <n v="230.9"/>
    <n v="382"/>
    <n v="380.9"/>
    <n v="326.3"/>
    <n v="441.3"/>
    <n v="371.6"/>
    <n v="293"/>
    <n v="550.1"/>
    <n v="462.6"/>
    <n v="452.5"/>
    <n v="485.8"/>
    <n v="360"/>
    <n v="305"/>
    <n v="226.6"/>
    <n v="273.60000000000002"/>
    <n v="313.3"/>
    <n v="189.1"/>
    <n v="188.6"/>
    <n v="216.9"/>
    <n v="238.8"/>
    <n v="189.4"/>
    <n v="202.7"/>
    <n v="205.3"/>
    <n v="224.3"/>
    <n v="233.6"/>
    <n v="291.8"/>
    <n v="264.3"/>
    <n v="279.3"/>
    <n v="262.10000000000002"/>
    <n v="271.2"/>
    <n v="263.89999999999998"/>
    <n v="303.39999999999998"/>
    <n v="253.7"/>
    <n v="248.9"/>
    <n v="282"/>
    <n v="305.3"/>
    <n v="386.1"/>
    <n v="187.4"/>
    <n v="197.6"/>
    <n v="159.9"/>
    <n v="142.4"/>
    <n v="134.9"/>
    <n v="97.2"/>
    <n v="82.6"/>
    <n v="81"/>
    <n v="77.7"/>
    <x v="5"/>
    <x v="2"/>
  </r>
  <r>
    <s v="SEDS.DFRCV.WA.A"/>
    <m/>
    <s v="Million dollars"/>
    <m/>
    <s v="EIA, U.S. Energy Information Administration"/>
    <s v="value"/>
    <n v="0"/>
    <x v="144"/>
    <n v="132.19999999999999"/>
    <n v="86.3"/>
    <n v="61.8"/>
    <n v="77.900000000000006"/>
    <n v="78"/>
    <n v="92"/>
    <n v="59.3"/>
    <n v="70.900000000000006"/>
    <n v="108"/>
    <n v="102.7"/>
    <n v="108"/>
    <n v="142.19999999999999"/>
    <n v="128.6"/>
    <n v="108.3"/>
    <n v="154.69999999999999"/>
    <n v="143.4"/>
    <n v="147.4"/>
    <n v="133.4"/>
    <n v="105.9"/>
    <n v="99.8"/>
    <n v="102.1"/>
    <n v="113.3"/>
    <n v="112.3"/>
    <n v="90.1"/>
    <n v="76.900000000000006"/>
    <n v="94.3"/>
    <n v="106.4"/>
    <n v="86.2"/>
    <n v="100.1"/>
    <n v="100.6"/>
    <n v="87.9"/>
    <n v="112.3"/>
    <n v="123.1"/>
    <n v="108.6"/>
    <n v="98.8"/>
    <n v="91.3"/>
    <n v="108"/>
    <n v="136.1"/>
    <n v="144.9"/>
    <n v="131.30000000000001"/>
    <n v="160.4"/>
    <n v="146.80000000000001"/>
    <n v="144.9"/>
    <n v="141.80000000000001"/>
    <n v="109.3"/>
    <n v="106.4"/>
    <n v="89.8"/>
    <n v="78.3"/>
    <n v="75"/>
    <n v="62.2"/>
    <n v="57.7"/>
    <n v="60.1"/>
    <n v="57.4"/>
    <x v="3"/>
    <x v="2"/>
  </r>
  <r>
    <s v="SEDS.DFRCV.WV.A"/>
    <m/>
    <s v="Million dollars"/>
    <m/>
    <s v="EIA, U.S. Energy Information Administration"/>
    <s v="value"/>
    <n v="0"/>
    <x v="145"/>
    <n v="42.8"/>
    <n v="27.2"/>
    <n v="24"/>
    <n v="29.9"/>
    <n v="27.4"/>
    <n v="20.399999999999999"/>
    <n v="24.1"/>
    <n v="30"/>
    <n v="37.700000000000003"/>
    <n v="42.9"/>
    <n v="29.8"/>
    <n v="38"/>
    <n v="33.5"/>
    <n v="23.6"/>
    <n v="48.8"/>
    <n v="36.4"/>
    <n v="38.299999999999997"/>
    <n v="34.700000000000003"/>
    <n v="28.6"/>
    <n v="28.2"/>
    <n v="23.6"/>
    <n v="26.4"/>
    <n v="29.2"/>
    <n v="16.899999999999999"/>
    <n v="19.899999999999999"/>
    <n v="25.8"/>
    <n v="25.6"/>
    <n v="18"/>
    <n v="23.4"/>
    <n v="23.1"/>
    <n v="20.7"/>
    <n v="25.9"/>
    <n v="30.1"/>
    <n v="26.5"/>
    <n v="21.7"/>
    <n v="24.4"/>
    <n v="20.5"/>
    <n v="22.3"/>
    <n v="26.1"/>
    <n v="22"/>
    <n v="39.6"/>
    <n v="43.1"/>
    <n v="45.3"/>
    <n v="35.6"/>
    <n v="13.1"/>
    <n v="18.100000000000001"/>
    <n v="13.4"/>
    <n v="9.1"/>
    <n v="7.1"/>
    <n v="5"/>
    <n v="4.5999999999999996"/>
    <n v="3.1"/>
    <n v="2"/>
    <x v="5"/>
    <x v="2"/>
  </r>
  <r>
    <s v="SEDS.DFRCV.WI.A"/>
    <m/>
    <s v="Million dollars"/>
    <m/>
    <s v="EIA, U.S. Energy Information Administration"/>
    <s v="value"/>
    <n v="0"/>
    <x v="146"/>
    <n v="132.30000000000001"/>
    <n v="84.7"/>
    <n v="55.3"/>
    <n v="88"/>
    <n v="95.6"/>
    <n v="71.2"/>
    <n v="63.3"/>
    <n v="79.599999999999994"/>
    <n v="144.69999999999999"/>
    <n v="129.1"/>
    <n v="111.9"/>
    <n v="147.4"/>
    <n v="126.4"/>
    <n v="115.4"/>
    <n v="280.5"/>
    <n v="224.5"/>
    <n v="239.6"/>
    <n v="232"/>
    <n v="188.6"/>
    <n v="169.5"/>
    <n v="135.1"/>
    <n v="173.9"/>
    <n v="156.30000000000001"/>
    <n v="121"/>
    <n v="99"/>
    <n v="133.30000000000001"/>
    <n v="153.4"/>
    <n v="131"/>
    <n v="156.30000000000001"/>
    <n v="186.9"/>
    <n v="170.1"/>
    <n v="201.9"/>
    <n v="223.7"/>
    <n v="224.8"/>
    <n v="223.7"/>
    <n v="210.8"/>
    <n v="225.5"/>
    <n v="289.10000000000002"/>
    <n v="271.2"/>
    <n v="221.3"/>
    <n v="342.5"/>
    <n v="343.2"/>
    <n v="313.39999999999998"/>
    <n v="346.7"/>
    <n v="239.9"/>
    <n v="234.8"/>
    <n v="205.2"/>
    <n v="164.8"/>
    <n v="172.6"/>
    <n v="113.9"/>
    <n v="89.6"/>
    <n v="88.5"/>
    <n v="82.3"/>
    <x v="6"/>
    <x v="2"/>
  </r>
  <r>
    <s v="SEDS.DFRCV.WY.A"/>
    <m/>
    <s v="Million dollars"/>
    <m/>
    <s v="EIA, U.S. Energy Information Administration"/>
    <s v="value"/>
    <n v="0"/>
    <x v="147"/>
    <n v="3.7"/>
    <n v="2.4"/>
    <n v="1.1000000000000001"/>
    <n v="2"/>
    <n v="2.2000000000000002"/>
    <n v="2"/>
    <n v="1.5"/>
    <n v="2.1"/>
    <n v="2.9"/>
    <n v="4.5999999999999996"/>
    <n v="3.4"/>
    <n v="3.3"/>
    <n v="2.9"/>
    <n v="2.1"/>
    <n v="2.2999999999999998"/>
    <n v="3.5"/>
    <n v="3.9"/>
    <n v="2.8"/>
    <n v="2.1"/>
    <n v="1.5"/>
    <n v="1.2"/>
    <n v="1.2"/>
    <n v="1.3"/>
    <n v="1"/>
    <n v="0.9"/>
    <n v="1.8"/>
    <n v="1.2"/>
    <n v="0.9"/>
    <n v="2"/>
    <n v="1.6"/>
    <n v="1.3"/>
    <n v="2.5"/>
    <n v="0.9"/>
    <n v="1"/>
    <n v="0.7"/>
    <n v="0.6"/>
    <n v="0.8"/>
    <n v="2.6"/>
    <n v="11.5"/>
    <n v="13.6"/>
    <n v="1.4"/>
    <n v="1.2"/>
    <n v="0.9"/>
    <n v="1"/>
    <n v="0.7"/>
    <n v="0.6"/>
    <n v="0.4"/>
    <n v="0.4"/>
    <n v="0.3"/>
    <n v="0.2"/>
    <n v="0.1"/>
    <n v="0.1"/>
    <n v="0.1"/>
    <x v="1"/>
    <x v="2"/>
  </r>
  <r>
    <s v="SEDS.PQRCV.AL.A"/>
    <m/>
    <s v="Million dollars"/>
    <m/>
    <s v="EIA, U.S. Energy Information Administration"/>
    <s v="value"/>
    <n v="98.4"/>
    <x v="148"/>
    <n v="137.80000000000001"/>
    <n v="122.3"/>
    <n v="121.9"/>
    <n v="143.69999999999999"/>
    <n v="155.4"/>
    <n v="124.1"/>
    <n v="113.5"/>
    <n v="127.1"/>
    <n v="153.30000000000001"/>
    <n v="124.1"/>
    <n v="112.5"/>
    <n v="170.8"/>
    <n v="226.2"/>
    <n v="0"/>
    <n v="0"/>
    <n v="0"/>
    <n v="0"/>
    <n v="0"/>
    <n v="0"/>
    <n v="0"/>
    <n v="0"/>
    <n v="0"/>
    <n v="0"/>
    <n v="0"/>
    <n v="0"/>
    <n v="0"/>
    <n v="0"/>
    <n v="0"/>
    <n v="0"/>
    <n v="0"/>
    <n v="0"/>
    <n v="0"/>
    <n v="0"/>
    <n v="0"/>
    <n v="0"/>
    <n v="0"/>
    <n v="0"/>
    <n v="0"/>
    <n v="0"/>
    <n v="0"/>
    <n v="0"/>
    <n v="0"/>
    <n v="0"/>
    <n v="0"/>
    <n v="0"/>
    <n v="0"/>
    <n v="0"/>
    <n v="0"/>
    <n v="0"/>
    <n v="0"/>
    <n v="0"/>
    <n v="0"/>
    <n v="0"/>
    <x v="0"/>
    <x v="3"/>
  </r>
  <r>
    <s v="SEDS.PQRCV.AK.A"/>
    <m/>
    <s v="Million dollars"/>
    <m/>
    <s v="EIA, U.S. Energy Information Administration"/>
    <s v="value"/>
    <n v="14.2"/>
    <x v="149"/>
    <n v="14.6"/>
    <n v="13.7"/>
    <n v="11.2"/>
    <n v="11.5"/>
    <n v="15"/>
    <n v="14.1"/>
    <n v="9.5"/>
    <n v="10.1"/>
    <n v="14.5"/>
    <n v="11.8"/>
    <n v="16.2"/>
    <n v="17.5"/>
    <n v="20.2"/>
    <n v="0"/>
    <n v="0"/>
    <n v="0"/>
    <n v="0"/>
    <n v="0"/>
    <n v="0"/>
    <n v="0"/>
    <n v="0"/>
    <n v="0"/>
    <n v="0"/>
    <n v="0"/>
    <n v="0"/>
    <n v="0"/>
    <n v="0"/>
    <n v="0"/>
    <n v="0"/>
    <n v="0"/>
    <n v="0"/>
    <n v="0"/>
    <n v="0"/>
    <n v="0"/>
    <n v="0"/>
    <n v="0"/>
    <n v="0"/>
    <n v="0"/>
    <n v="0"/>
    <n v="0"/>
    <n v="0"/>
    <n v="0"/>
    <n v="0"/>
    <n v="0"/>
    <n v="0"/>
    <n v="0"/>
    <n v="0"/>
    <n v="0"/>
    <n v="0"/>
    <n v="0"/>
    <n v="0"/>
    <n v="0"/>
    <n v="0"/>
    <x v="3"/>
    <x v="3"/>
  </r>
  <r>
    <s v="SEDS.PQRCV.AZ.A"/>
    <m/>
    <s v="Million dollars"/>
    <m/>
    <s v="EIA, U.S. Energy Information Administration"/>
    <s v="value"/>
    <n v="143.5"/>
    <x v="150"/>
    <n v="164.1"/>
    <n v="158.30000000000001"/>
    <n v="120.7"/>
    <n v="151"/>
    <n v="154.4"/>
    <n v="117.4"/>
    <n v="103.4"/>
    <n v="94.5"/>
    <n v="145"/>
    <n v="120.6"/>
    <n v="96.3"/>
    <n v="178.2"/>
    <n v="142.9"/>
    <n v="0"/>
    <n v="0"/>
    <n v="0"/>
    <n v="0"/>
    <n v="0"/>
    <n v="0"/>
    <n v="0"/>
    <n v="0"/>
    <n v="0"/>
    <n v="0"/>
    <n v="0"/>
    <n v="0"/>
    <n v="0"/>
    <n v="0"/>
    <n v="0"/>
    <n v="0"/>
    <n v="0"/>
    <n v="0"/>
    <n v="0"/>
    <n v="0"/>
    <n v="0"/>
    <n v="0"/>
    <n v="0"/>
    <n v="0"/>
    <n v="0"/>
    <n v="0"/>
    <n v="0"/>
    <n v="0"/>
    <n v="0"/>
    <n v="0"/>
    <n v="0"/>
    <n v="0"/>
    <n v="0"/>
    <n v="0"/>
    <n v="0"/>
    <n v="0"/>
    <n v="0"/>
    <n v="0"/>
    <n v="0"/>
    <n v="0"/>
    <x v="1"/>
    <x v="3"/>
  </r>
  <r>
    <s v="SEDS.PQRCV.AR.A"/>
    <m/>
    <s v="Million dollars"/>
    <m/>
    <s v="EIA, U.S. Energy Information Administration"/>
    <s v="value"/>
    <n v="112.9"/>
    <x v="151"/>
    <n v="126.8"/>
    <n v="102.5"/>
    <n v="83.3"/>
    <n v="92.5"/>
    <n v="102.6"/>
    <n v="73"/>
    <n v="68.2"/>
    <n v="93.7"/>
    <n v="146.4"/>
    <n v="127.3"/>
    <n v="96.5"/>
    <n v="139.1"/>
    <n v="149"/>
    <n v="0"/>
    <n v="0"/>
    <n v="0"/>
    <n v="0"/>
    <n v="0"/>
    <n v="0"/>
    <n v="0"/>
    <n v="0"/>
    <n v="0"/>
    <n v="0"/>
    <n v="0"/>
    <n v="0"/>
    <n v="0"/>
    <n v="0"/>
    <n v="0"/>
    <n v="0"/>
    <n v="0"/>
    <n v="0"/>
    <n v="0"/>
    <n v="0"/>
    <n v="0"/>
    <n v="0"/>
    <n v="0"/>
    <n v="0"/>
    <n v="0"/>
    <n v="0"/>
    <n v="0"/>
    <n v="0"/>
    <n v="0"/>
    <n v="0"/>
    <n v="0"/>
    <n v="0"/>
    <n v="0"/>
    <n v="0"/>
    <n v="0"/>
    <n v="0"/>
    <n v="0"/>
    <n v="0"/>
    <n v="0"/>
    <n v="0"/>
    <x v="2"/>
    <x v="3"/>
  </r>
  <r>
    <s v="SEDS.PQRCV.CA.A"/>
    <m/>
    <s v="Million dollars"/>
    <m/>
    <s v="EIA, U.S. Energy Information Administration"/>
    <s v="value"/>
    <n v="675.9"/>
    <x v="152"/>
    <n v="744.4"/>
    <n v="743.4"/>
    <n v="561.79999999999995"/>
    <n v="697.8"/>
    <n v="736.8"/>
    <n v="651.4"/>
    <n v="586.20000000000005"/>
    <n v="563.20000000000005"/>
    <n v="661.9"/>
    <n v="684.6"/>
    <n v="687"/>
    <n v="993.4"/>
    <n v="965.1"/>
    <n v="0"/>
    <n v="0"/>
    <n v="0"/>
    <n v="0"/>
    <n v="0"/>
    <n v="0"/>
    <n v="0"/>
    <n v="0"/>
    <n v="0"/>
    <n v="0"/>
    <n v="0"/>
    <n v="0"/>
    <n v="0"/>
    <n v="0"/>
    <n v="0"/>
    <n v="0"/>
    <n v="0"/>
    <n v="0"/>
    <n v="0"/>
    <n v="0"/>
    <n v="0"/>
    <n v="0"/>
    <n v="0"/>
    <n v="0"/>
    <n v="0"/>
    <n v="0"/>
    <n v="0"/>
    <n v="0"/>
    <n v="0"/>
    <n v="0"/>
    <n v="0"/>
    <n v="0"/>
    <n v="0"/>
    <n v="0"/>
    <n v="0"/>
    <n v="0"/>
    <n v="0"/>
    <n v="0"/>
    <n v="0"/>
    <n v="0"/>
    <x v="3"/>
    <x v="3"/>
  </r>
  <r>
    <s v="SEDS.PQRCV.CO.A"/>
    <m/>
    <s v="Million dollars"/>
    <m/>
    <s v="EIA, U.S. Energy Information Administration"/>
    <s v="value"/>
    <n v="293.39999999999998"/>
    <x v="153"/>
    <n v="320.39999999999998"/>
    <n v="283.10000000000002"/>
    <n v="217.8"/>
    <n v="275.89999999999998"/>
    <n v="277.8"/>
    <n v="238"/>
    <n v="219"/>
    <n v="222.3"/>
    <n v="331.7"/>
    <n v="308"/>
    <n v="263.5"/>
    <n v="308.89999999999998"/>
    <n v="277.2"/>
    <n v="0"/>
    <n v="0"/>
    <n v="0"/>
    <n v="0"/>
    <n v="0"/>
    <n v="0"/>
    <n v="0"/>
    <n v="0"/>
    <n v="0"/>
    <n v="0"/>
    <n v="0"/>
    <n v="0"/>
    <n v="0"/>
    <n v="0"/>
    <n v="0"/>
    <n v="0"/>
    <n v="0"/>
    <n v="0"/>
    <n v="0"/>
    <n v="0"/>
    <n v="0"/>
    <n v="0"/>
    <n v="0"/>
    <n v="0"/>
    <n v="0"/>
    <n v="0"/>
    <n v="0"/>
    <n v="0"/>
    <n v="0"/>
    <n v="0"/>
    <n v="0"/>
    <n v="0"/>
    <n v="0"/>
    <n v="0"/>
    <n v="0"/>
    <n v="0"/>
    <n v="0"/>
    <n v="0"/>
    <n v="0"/>
    <n v="0"/>
    <x v="1"/>
    <x v="3"/>
  </r>
  <r>
    <s v="SEDS.PQRCV.CT.A"/>
    <m/>
    <s v="Million dollars"/>
    <m/>
    <s v="EIA, U.S. Energy Information Administration"/>
    <s v="value"/>
    <n v="337.2"/>
    <x v="154"/>
    <n v="294.3"/>
    <n v="300.89999999999998"/>
    <n v="243.5"/>
    <n v="269.60000000000002"/>
    <n v="306.8"/>
    <n v="301.10000000000002"/>
    <n v="211.6"/>
    <n v="228.4"/>
    <n v="262.8"/>
    <n v="243.6"/>
    <n v="197.7"/>
    <n v="221.3"/>
    <n v="187.4"/>
    <n v="0"/>
    <n v="0"/>
    <n v="0"/>
    <n v="0"/>
    <n v="0"/>
    <n v="0"/>
    <n v="0"/>
    <n v="0"/>
    <n v="0"/>
    <n v="0"/>
    <n v="0"/>
    <n v="0"/>
    <n v="0"/>
    <n v="0"/>
    <n v="0"/>
    <n v="0"/>
    <n v="0"/>
    <n v="0"/>
    <n v="0"/>
    <n v="0"/>
    <n v="0"/>
    <n v="0"/>
    <n v="0"/>
    <n v="0"/>
    <n v="0"/>
    <n v="0"/>
    <n v="0"/>
    <n v="0"/>
    <n v="0"/>
    <n v="0"/>
    <n v="0"/>
    <n v="0"/>
    <n v="0"/>
    <n v="0"/>
    <n v="0"/>
    <n v="0"/>
    <n v="0"/>
    <n v="0"/>
    <n v="0"/>
    <n v="0"/>
    <x v="4"/>
    <x v="3"/>
  </r>
  <r>
    <s v="SEDS.PQRCV.DE.A"/>
    <m/>
    <s v="Million dollars"/>
    <m/>
    <s v="EIA, U.S. Energy Information Administration"/>
    <s v="value"/>
    <n v="76.3"/>
    <x v="155"/>
    <n v="94"/>
    <n v="70.5"/>
    <n v="54.3"/>
    <n v="71.5"/>
    <n v="86.8"/>
    <n v="65.2"/>
    <n v="61.7"/>
    <n v="89.7"/>
    <n v="107.9"/>
    <n v="85.6"/>
    <n v="80.2"/>
    <n v="100.8"/>
    <n v="110.8"/>
    <n v="0"/>
    <n v="0"/>
    <n v="0"/>
    <n v="0"/>
    <n v="0"/>
    <n v="0"/>
    <n v="0"/>
    <n v="0"/>
    <n v="0"/>
    <n v="0"/>
    <n v="0"/>
    <n v="0"/>
    <n v="0"/>
    <n v="0"/>
    <n v="0"/>
    <n v="0"/>
    <n v="0"/>
    <n v="0"/>
    <n v="0"/>
    <n v="0"/>
    <n v="0"/>
    <n v="0"/>
    <n v="0"/>
    <n v="0"/>
    <n v="0"/>
    <n v="0"/>
    <n v="0"/>
    <n v="0"/>
    <n v="0"/>
    <n v="0"/>
    <n v="0"/>
    <n v="0"/>
    <n v="0"/>
    <n v="0"/>
    <n v="0"/>
    <n v="0"/>
    <n v="0"/>
    <n v="0"/>
    <n v="0"/>
    <n v="0"/>
    <x v="5"/>
    <x v="3"/>
  </r>
  <r>
    <s v="SEDS.PQRCV.DC.A"/>
    <m/>
    <s v="Million dollars"/>
    <m/>
    <s v="EIA, U.S. Energy Information Administration"/>
    <s v="value"/>
    <n v="1.1000000000000001"/>
    <x v="156"/>
    <n v="1.5"/>
    <n v="1.3"/>
    <n v="0.3"/>
    <n v="0.3"/>
    <n v="0.2"/>
    <n v="0.2"/>
    <n v="0.1"/>
    <n v="0.2"/>
    <n v="0.4"/>
    <n v="0.2"/>
    <n v="0"/>
    <n v="0"/>
    <n v="0.3"/>
    <n v="0"/>
    <n v="0"/>
    <n v="0"/>
    <n v="0"/>
    <n v="0"/>
    <n v="0"/>
    <n v="0"/>
    <n v="0"/>
    <n v="0"/>
    <n v="0"/>
    <n v="0"/>
    <n v="0"/>
    <n v="0"/>
    <n v="0"/>
    <n v="0"/>
    <n v="0"/>
    <n v="0"/>
    <n v="0"/>
    <n v="0"/>
    <n v="0"/>
    <n v="0"/>
    <n v="0"/>
    <n v="0"/>
    <n v="0"/>
    <n v="0"/>
    <n v="0"/>
    <n v="0"/>
    <n v="0"/>
    <n v="0"/>
    <n v="0"/>
    <n v="0"/>
    <n v="0"/>
    <n v="0"/>
    <n v="0"/>
    <n v="0"/>
    <n v="0"/>
    <n v="0"/>
    <n v="0"/>
    <n v="0"/>
    <n v="0"/>
    <x v="5"/>
    <x v="3"/>
  </r>
  <r>
    <s v="SEDS.PQRCV.FL.A"/>
    <m/>
    <s v="Million dollars"/>
    <m/>
    <s v="EIA, U.S. Energy Information Administration"/>
    <s v="value"/>
    <n v="243.2"/>
    <x v="157"/>
    <n v="260.3"/>
    <n v="260"/>
    <n v="219.2"/>
    <n v="234.8"/>
    <n v="280.3"/>
    <n v="251"/>
    <n v="202.7"/>
    <n v="190.3"/>
    <n v="228.8"/>
    <n v="184.9"/>
    <n v="194.2"/>
    <n v="280.3"/>
    <n v="326"/>
    <n v="0"/>
    <n v="0"/>
    <n v="0"/>
    <n v="0"/>
    <n v="0"/>
    <n v="0"/>
    <n v="0"/>
    <n v="0"/>
    <n v="0"/>
    <n v="0"/>
    <n v="0"/>
    <n v="0"/>
    <n v="0"/>
    <n v="0"/>
    <n v="0"/>
    <n v="0"/>
    <n v="0"/>
    <n v="0"/>
    <n v="0"/>
    <n v="0"/>
    <n v="0"/>
    <n v="0"/>
    <n v="0"/>
    <n v="0"/>
    <n v="0"/>
    <n v="0"/>
    <n v="0"/>
    <n v="0"/>
    <n v="0"/>
    <n v="0"/>
    <n v="0"/>
    <n v="0"/>
    <n v="0"/>
    <n v="0"/>
    <n v="0"/>
    <n v="0"/>
    <n v="0"/>
    <n v="0"/>
    <n v="0"/>
    <n v="0"/>
    <x v="5"/>
    <x v="3"/>
  </r>
  <r>
    <s v="SEDS.PQRCV.GA.A"/>
    <m/>
    <s v="Million dollars"/>
    <m/>
    <s v="EIA, U.S. Energy Information Administration"/>
    <s v="value"/>
    <n v="264.5"/>
    <x v="158"/>
    <n v="246.2"/>
    <n v="237.5"/>
    <n v="216.7"/>
    <n v="244.1"/>
    <n v="271.7"/>
    <n v="211.4"/>
    <n v="228.7"/>
    <n v="236.4"/>
    <n v="305"/>
    <n v="222.4"/>
    <n v="322.8"/>
    <n v="283.89999999999998"/>
    <n v="327.7"/>
    <n v="0"/>
    <n v="0"/>
    <n v="0"/>
    <n v="0"/>
    <n v="0"/>
    <n v="0"/>
    <n v="0"/>
    <n v="0"/>
    <n v="0"/>
    <n v="0"/>
    <n v="0"/>
    <n v="0"/>
    <n v="0"/>
    <n v="0"/>
    <n v="0"/>
    <n v="0"/>
    <n v="0"/>
    <n v="0"/>
    <n v="0"/>
    <n v="0"/>
    <n v="0"/>
    <n v="0"/>
    <n v="0"/>
    <n v="0"/>
    <n v="0"/>
    <n v="0"/>
    <n v="0"/>
    <n v="0"/>
    <n v="0"/>
    <n v="0"/>
    <n v="0"/>
    <n v="0"/>
    <n v="0"/>
    <n v="0"/>
    <n v="0"/>
    <n v="0"/>
    <n v="0"/>
    <n v="0"/>
    <n v="0"/>
    <n v="0"/>
    <x v="5"/>
    <x v="3"/>
  </r>
  <r>
    <s v="SEDS.PQRCV.HI.A"/>
    <m/>
    <s v="Million dollars"/>
    <m/>
    <s v="EIA, U.S. Energy Information Administration"/>
    <s v="value"/>
    <n v="23.6"/>
    <x v="159"/>
    <n v="31"/>
    <n v="29.3"/>
    <n v="18.7"/>
    <n v="21.9"/>
    <n v="22.6"/>
    <n v="27.8"/>
    <n v="29.2"/>
    <n v="22.1"/>
    <n v="47.4"/>
    <n v="40.700000000000003"/>
    <n v="61.4"/>
    <n v="45.1"/>
    <n v="52.4"/>
    <n v="0"/>
    <n v="0"/>
    <n v="0"/>
    <n v="0"/>
    <n v="0"/>
    <n v="0"/>
    <n v="0"/>
    <n v="0"/>
    <n v="0"/>
    <n v="0"/>
    <n v="0"/>
    <n v="0"/>
    <n v="0"/>
    <n v="0"/>
    <n v="0"/>
    <n v="0"/>
    <n v="0"/>
    <n v="0"/>
    <n v="0"/>
    <n v="0"/>
    <n v="0"/>
    <n v="0"/>
    <n v="0"/>
    <n v="0"/>
    <n v="0"/>
    <n v="0"/>
    <n v="0"/>
    <n v="0"/>
    <n v="0"/>
    <n v="0"/>
    <n v="0"/>
    <n v="0"/>
    <n v="0"/>
    <n v="0"/>
    <n v="0"/>
    <n v="0"/>
    <n v="0"/>
    <n v="0"/>
    <n v="0"/>
    <n v="0"/>
    <x v="3"/>
    <x v="3"/>
  </r>
  <r>
    <s v="SEDS.PQRCV.ID.A"/>
    <m/>
    <s v="Million dollars"/>
    <m/>
    <s v="EIA, U.S. Energy Information Administration"/>
    <s v="value"/>
    <n v="163.30000000000001"/>
    <x v="160"/>
    <n v="175.5"/>
    <n v="129.69999999999999"/>
    <n v="85.5"/>
    <n v="121.5"/>
    <n v="100.9"/>
    <n v="105.8"/>
    <n v="69.2"/>
    <n v="69.099999999999994"/>
    <n v="107.2"/>
    <n v="124.2"/>
    <n v="82.9"/>
    <n v="112.9"/>
    <n v="96.9"/>
    <n v="0"/>
    <n v="0"/>
    <n v="0"/>
    <n v="0"/>
    <n v="0"/>
    <n v="0"/>
    <n v="0"/>
    <n v="0"/>
    <n v="0"/>
    <n v="0"/>
    <n v="0"/>
    <n v="0"/>
    <n v="0"/>
    <n v="0"/>
    <n v="0"/>
    <n v="0"/>
    <n v="0"/>
    <n v="0"/>
    <n v="0"/>
    <n v="0"/>
    <n v="0"/>
    <n v="0"/>
    <n v="0"/>
    <n v="0"/>
    <n v="0"/>
    <n v="0"/>
    <n v="0"/>
    <n v="0"/>
    <n v="0"/>
    <n v="0"/>
    <n v="0"/>
    <n v="0"/>
    <n v="0"/>
    <n v="0"/>
    <n v="0"/>
    <n v="0"/>
    <n v="0"/>
    <n v="0"/>
    <n v="0"/>
    <n v="0"/>
    <x v="1"/>
    <x v="3"/>
  </r>
  <r>
    <s v="SEDS.PQRCV.IL.A"/>
    <m/>
    <s v="Million dollars"/>
    <m/>
    <s v="EIA, U.S. Energy Information Administration"/>
    <s v="value"/>
    <n v="533.6"/>
    <x v="161"/>
    <n v="584.70000000000005"/>
    <n v="580.9"/>
    <n v="402.9"/>
    <n v="464.2"/>
    <n v="416.6"/>
    <n v="329"/>
    <n v="270"/>
    <n v="314"/>
    <n v="508.6"/>
    <n v="483"/>
    <n v="354.8"/>
    <n v="490.2"/>
    <n v="526.6"/>
    <n v="0"/>
    <n v="0"/>
    <n v="0"/>
    <n v="0"/>
    <n v="0"/>
    <n v="0"/>
    <n v="0"/>
    <n v="0"/>
    <n v="0"/>
    <n v="0"/>
    <n v="0"/>
    <n v="0"/>
    <n v="0"/>
    <n v="0"/>
    <n v="0"/>
    <n v="0"/>
    <n v="0"/>
    <n v="0"/>
    <n v="0"/>
    <n v="0"/>
    <n v="0"/>
    <n v="0"/>
    <n v="0"/>
    <n v="0"/>
    <n v="0"/>
    <n v="0"/>
    <n v="0"/>
    <n v="0"/>
    <n v="0"/>
    <n v="0"/>
    <n v="0"/>
    <n v="0"/>
    <n v="0"/>
    <n v="0"/>
    <n v="0"/>
    <n v="0"/>
    <n v="0"/>
    <n v="0"/>
    <n v="0"/>
    <n v="0"/>
    <x v="6"/>
    <x v="3"/>
  </r>
  <r>
    <s v="SEDS.PQRCV.IN.A"/>
    <m/>
    <s v="Million dollars"/>
    <m/>
    <s v="EIA, U.S. Energy Information Administration"/>
    <s v="value"/>
    <n v="308.8"/>
    <x v="162"/>
    <n v="326"/>
    <n v="295.60000000000002"/>
    <n v="233.2"/>
    <n v="286.5"/>
    <n v="306.2"/>
    <n v="237.6"/>
    <n v="204.3"/>
    <n v="218.9"/>
    <n v="393.8"/>
    <n v="316.5"/>
    <n v="273.39999999999998"/>
    <n v="438.8"/>
    <n v="391.4"/>
    <n v="0"/>
    <n v="0"/>
    <n v="0"/>
    <n v="0"/>
    <n v="0"/>
    <n v="0"/>
    <n v="0"/>
    <n v="0"/>
    <n v="0"/>
    <n v="0"/>
    <n v="0"/>
    <n v="0"/>
    <n v="0"/>
    <n v="0"/>
    <n v="0"/>
    <n v="0"/>
    <n v="0"/>
    <n v="0"/>
    <n v="0"/>
    <n v="0"/>
    <n v="0"/>
    <n v="0"/>
    <n v="0"/>
    <n v="0"/>
    <n v="0"/>
    <n v="0"/>
    <n v="0"/>
    <n v="0"/>
    <n v="0"/>
    <n v="0"/>
    <n v="0"/>
    <n v="0"/>
    <n v="0"/>
    <n v="0"/>
    <n v="0"/>
    <n v="0"/>
    <n v="0"/>
    <n v="0"/>
    <n v="0"/>
    <n v="0"/>
    <x v="6"/>
    <x v="3"/>
  </r>
  <r>
    <s v="SEDS.PQRCV.IA.A"/>
    <m/>
    <s v="Million dollars"/>
    <m/>
    <s v="EIA, U.S. Energy Information Administration"/>
    <s v="value"/>
    <n v="326.3"/>
    <x v="163"/>
    <n v="561.1"/>
    <n v="392.7"/>
    <n v="297.2"/>
    <n v="348.7"/>
    <n v="335.1"/>
    <n v="201.6"/>
    <n v="163.9"/>
    <n v="198.2"/>
    <n v="405"/>
    <n v="288.7"/>
    <n v="245.6"/>
    <n v="358.1"/>
    <n v="320.8"/>
    <n v="0"/>
    <n v="0"/>
    <n v="0"/>
    <n v="0"/>
    <n v="0"/>
    <n v="0"/>
    <n v="0"/>
    <n v="0"/>
    <n v="0"/>
    <n v="0"/>
    <n v="0"/>
    <n v="0"/>
    <n v="0"/>
    <n v="0"/>
    <n v="0"/>
    <n v="0"/>
    <n v="0"/>
    <n v="0"/>
    <n v="0"/>
    <n v="0"/>
    <n v="0"/>
    <n v="0"/>
    <n v="0"/>
    <n v="0"/>
    <n v="0"/>
    <n v="0"/>
    <n v="0"/>
    <n v="0"/>
    <n v="0"/>
    <n v="0"/>
    <n v="0"/>
    <n v="0"/>
    <n v="0"/>
    <n v="0"/>
    <n v="0"/>
    <n v="0"/>
    <n v="0"/>
    <n v="0"/>
    <n v="0"/>
    <n v="0"/>
    <x v="7"/>
    <x v="3"/>
  </r>
  <r>
    <s v="SEDS.PQRCV.KS.A"/>
    <m/>
    <s v="Million dollars"/>
    <m/>
    <s v="EIA, U.S. Energy Information Administration"/>
    <s v="value"/>
    <n v="139.80000000000001"/>
    <x v="164"/>
    <n v="207.3"/>
    <n v="162.6"/>
    <n v="123.7"/>
    <n v="152"/>
    <n v="154.80000000000001"/>
    <n v="108.9"/>
    <n v="90.4"/>
    <n v="128.80000000000001"/>
    <n v="211.5"/>
    <n v="145.1"/>
    <n v="126.7"/>
    <n v="180.3"/>
    <n v="179.3"/>
    <n v="0"/>
    <n v="0"/>
    <n v="0"/>
    <n v="0"/>
    <n v="0"/>
    <n v="0"/>
    <n v="0"/>
    <n v="0"/>
    <n v="0"/>
    <n v="0"/>
    <n v="0"/>
    <n v="0"/>
    <n v="0"/>
    <n v="0"/>
    <n v="0"/>
    <n v="0"/>
    <n v="0"/>
    <n v="0"/>
    <n v="0"/>
    <n v="0"/>
    <n v="0"/>
    <n v="0"/>
    <n v="0"/>
    <n v="0"/>
    <n v="0"/>
    <n v="0"/>
    <n v="0"/>
    <n v="0"/>
    <n v="0"/>
    <n v="0"/>
    <n v="0"/>
    <n v="0"/>
    <n v="0"/>
    <n v="0"/>
    <n v="0"/>
    <n v="0"/>
    <n v="0"/>
    <n v="0"/>
    <n v="0"/>
    <n v="0"/>
    <x v="7"/>
    <x v="3"/>
  </r>
  <r>
    <s v="SEDS.PQRCV.KY.A"/>
    <m/>
    <s v="Million dollars"/>
    <m/>
    <s v="EIA, U.S. Energy Information Administration"/>
    <s v="value"/>
    <n v="185.9"/>
    <x v="165"/>
    <n v="239.9"/>
    <n v="183.8"/>
    <n v="122.7"/>
    <n v="190.1"/>
    <n v="142.4"/>
    <n v="99.7"/>
    <n v="112.5"/>
    <n v="160.9"/>
    <n v="231.9"/>
    <n v="161.80000000000001"/>
    <n v="150.9"/>
    <n v="242.8"/>
    <n v="248.3"/>
    <n v="0"/>
    <n v="0"/>
    <n v="0"/>
    <n v="0"/>
    <n v="0"/>
    <n v="0"/>
    <n v="0"/>
    <n v="0"/>
    <n v="0"/>
    <n v="0"/>
    <n v="0"/>
    <n v="0"/>
    <n v="0"/>
    <n v="0"/>
    <n v="0"/>
    <n v="0"/>
    <n v="0"/>
    <n v="0"/>
    <n v="0"/>
    <n v="0"/>
    <n v="0"/>
    <n v="0"/>
    <n v="0"/>
    <n v="0"/>
    <n v="0"/>
    <n v="0"/>
    <n v="0"/>
    <n v="0"/>
    <n v="0"/>
    <n v="0"/>
    <n v="0"/>
    <n v="0"/>
    <n v="0"/>
    <n v="0"/>
    <n v="0"/>
    <n v="0"/>
    <n v="0"/>
    <n v="0"/>
    <n v="0"/>
    <n v="0"/>
    <x v="0"/>
    <x v="3"/>
  </r>
  <r>
    <s v="SEDS.PQRCV.LA.A"/>
    <m/>
    <s v="Million dollars"/>
    <m/>
    <s v="EIA, U.S. Energy Information Administration"/>
    <s v="value"/>
    <n v="56.6"/>
    <x v="166"/>
    <n v="57"/>
    <n v="63.7"/>
    <n v="46"/>
    <n v="51.1"/>
    <n v="52.9"/>
    <n v="49.6"/>
    <n v="41.9"/>
    <n v="46.4"/>
    <n v="72.599999999999994"/>
    <n v="52.3"/>
    <n v="50.8"/>
    <n v="86.5"/>
    <n v="82.1"/>
    <n v="0"/>
    <n v="0"/>
    <n v="0"/>
    <n v="0"/>
    <n v="0"/>
    <n v="0"/>
    <n v="0"/>
    <n v="0"/>
    <n v="0"/>
    <n v="0"/>
    <n v="0"/>
    <n v="0"/>
    <n v="0"/>
    <n v="0"/>
    <n v="0"/>
    <n v="0"/>
    <n v="0"/>
    <n v="0"/>
    <n v="0"/>
    <n v="0"/>
    <n v="0"/>
    <n v="0"/>
    <n v="0"/>
    <n v="0"/>
    <n v="0"/>
    <n v="0"/>
    <n v="0"/>
    <n v="0"/>
    <n v="0"/>
    <n v="0"/>
    <n v="0"/>
    <n v="0"/>
    <n v="0"/>
    <n v="0"/>
    <n v="0"/>
    <n v="0"/>
    <n v="0"/>
    <n v="0"/>
    <n v="0"/>
    <n v="0"/>
    <x v="2"/>
    <x v="3"/>
  </r>
  <r>
    <s v="SEDS.PQRCV.ME.A"/>
    <m/>
    <s v="Million dollars"/>
    <m/>
    <s v="EIA, U.S. Energy Information Administration"/>
    <s v="value"/>
    <n v="273"/>
    <x v="167"/>
    <n v="242.1"/>
    <n v="217.9"/>
    <n v="192.3"/>
    <n v="235.3"/>
    <n v="245.1"/>
    <n v="182"/>
    <n v="157.80000000000001"/>
    <n v="167"/>
    <n v="216.6"/>
    <n v="168.5"/>
    <n v="153.4"/>
    <n v="173"/>
    <n v="184.6"/>
    <n v="0"/>
    <n v="0"/>
    <n v="0"/>
    <n v="0"/>
    <n v="0"/>
    <n v="0"/>
    <n v="0"/>
    <n v="0"/>
    <n v="0"/>
    <n v="0"/>
    <n v="0"/>
    <n v="0"/>
    <n v="0"/>
    <n v="0"/>
    <n v="0"/>
    <n v="0"/>
    <n v="0"/>
    <n v="0"/>
    <n v="0"/>
    <n v="0"/>
    <n v="0"/>
    <n v="0"/>
    <n v="0"/>
    <n v="0"/>
    <n v="0"/>
    <n v="0"/>
    <n v="0"/>
    <n v="0"/>
    <n v="0"/>
    <n v="0"/>
    <n v="0"/>
    <n v="0"/>
    <n v="0"/>
    <n v="0"/>
    <n v="0"/>
    <n v="0"/>
    <n v="0"/>
    <n v="0"/>
    <n v="0"/>
    <n v="0"/>
    <x v="4"/>
    <x v="3"/>
  </r>
  <r>
    <s v="SEDS.PQRCV.MD.A"/>
    <m/>
    <s v="Million dollars"/>
    <m/>
    <s v="EIA, U.S. Energy Information Administration"/>
    <s v="value"/>
    <n v="221.4"/>
    <x v="168"/>
    <n v="244.3"/>
    <n v="228.5"/>
    <n v="202.1"/>
    <n v="223.2"/>
    <n v="245.9"/>
    <n v="200.4"/>
    <n v="181.4"/>
    <n v="224.6"/>
    <n v="300.60000000000002"/>
    <n v="226.5"/>
    <n v="195.7"/>
    <n v="281.8"/>
    <n v="252.5"/>
    <n v="0"/>
    <n v="0"/>
    <n v="0"/>
    <n v="0"/>
    <n v="0"/>
    <n v="0"/>
    <n v="0"/>
    <n v="0"/>
    <n v="0"/>
    <n v="0"/>
    <n v="0"/>
    <n v="0"/>
    <n v="0"/>
    <n v="0"/>
    <n v="0"/>
    <n v="0"/>
    <n v="0"/>
    <n v="0"/>
    <n v="0"/>
    <n v="0"/>
    <n v="0"/>
    <n v="0"/>
    <n v="0"/>
    <n v="0"/>
    <n v="0"/>
    <n v="0"/>
    <n v="0"/>
    <n v="0"/>
    <n v="0"/>
    <n v="0"/>
    <n v="0"/>
    <n v="0"/>
    <n v="0"/>
    <n v="0"/>
    <n v="0"/>
    <n v="0"/>
    <n v="0"/>
    <n v="0"/>
    <n v="0"/>
    <n v="0"/>
    <x v="5"/>
    <x v="3"/>
  </r>
  <r>
    <s v="SEDS.PQRCV.MA.A"/>
    <m/>
    <s v="Million dollars"/>
    <m/>
    <s v="EIA, U.S. Energy Information Administration"/>
    <s v="value"/>
    <n v="354.6"/>
    <x v="169"/>
    <n v="339.3"/>
    <n v="318.3"/>
    <n v="280.7"/>
    <n v="360"/>
    <n v="324.3"/>
    <n v="292.10000000000002"/>
    <n v="257.8"/>
    <n v="265.39999999999998"/>
    <n v="334.7"/>
    <n v="271.39999999999998"/>
    <n v="231.2"/>
    <n v="303"/>
    <n v="223.2"/>
    <n v="0"/>
    <n v="0"/>
    <n v="0"/>
    <n v="0"/>
    <n v="0"/>
    <n v="0"/>
    <n v="0"/>
    <n v="0"/>
    <n v="0"/>
    <n v="0"/>
    <n v="0"/>
    <n v="0"/>
    <n v="0"/>
    <n v="0"/>
    <n v="0"/>
    <n v="0"/>
    <n v="0"/>
    <n v="0"/>
    <n v="0"/>
    <n v="0"/>
    <n v="0"/>
    <n v="0"/>
    <n v="0"/>
    <n v="0"/>
    <n v="0"/>
    <n v="0"/>
    <n v="0"/>
    <n v="0"/>
    <n v="0"/>
    <n v="0"/>
    <n v="0"/>
    <n v="0"/>
    <n v="0"/>
    <n v="0"/>
    <n v="0"/>
    <n v="0"/>
    <n v="0"/>
    <n v="0"/>
    <n v="0"/>
    <n v="0"/>
    <x v="4"/>
    <x v="3"/>
  </r>
  <r>
    <s v="SEDS.PQRCV.MI.A"/>
    <m/>
    <s v="Million dollars"/>
    <m/>
    <s v="EIA, U.S. Energy Information Administration"/>
    <s v="value"/>
    <n v="697"/>
    <x v="170"/>
    <n v="886.3"/>
    <n v="781.6"/>
    <n v="635.6"/>
    <n v="829.9"/>
    <n v="935.2"/>
    <n v="734"/>
    <n v="633.9"/>
    <n v="666.5"/>
    <n v="1078.5"/>
    <n v="831.7"/>
    <n v="628.70000000000005"/>
    <n v="837.7"/>
    <n v="804"/>
    <n v="0"/>
    <n v="0"/>
    <n v="0"/>
    <n v="0"/>
    <n v="0"/>
    <n v="0"/>
    <n v="0"/>
    <n v="0"/>
    <n v="0"/>
    <n v="0"/>
    <n v="0"/>
    <n v="0"/>
    <n v="0"/>
    <n v="0"/>
    <n v="0"/>
    <n v="0"/>
    <n v="0"/>
    <n v="0"/>
    <n v="0"/>
    <n v="0"/>
    <n v="0"/>
    <n v="0"/>
    <n v="0"/>
    <n v="0"/>
    <n v="0"/>
    <n v="0"/>
    <n v="0"/>
    <n v="0"/>
    <n v="0"/>
    <n v="0"/>
    <n v="0"/>
    <n v="0"/>
    <n v="0"/>
    <n v="0"/>
    <n v="0"/>
    <n v="0"/>
    <n v="0"/>
    <n v="0"/>
    <n v="0"/>
    <n v="0"/>
    <x v="6"/>
    <x v="3"/>
  </r>
  <r>
    <s v="SEDS.PQRCV.MN.A"/>
    <m/>
    <s v="Million dollars"/>
    <m/>
    <s v="EIA, U.S. Energy Information Administration"/>
    <s v="value"/>
    <n v="502.6"/>
    <x v="171"/>
    <n v="745.8"/>
    <n v="596.20000000000005"/>
    <n v="421.8"/>
    <n v="513.70000000000005"/>
    <n v="506.7"/>
    <n v="439.1"/>
    <n v="280.89999999999998"/>
    <n v="335"/>
    <n v="604.79999999999995"/>
    <n v="375.6"/>
    <n v="323.60000000000002"/>
    <n v="433.7"/>
    <n v="401.4"/>
    <n v="0"/>
    <n v="0"/>
    <n v="0"/>
    <n v="0"/>
    <n v="0"/>
    <n v="0"/>
    <n v="0"/>
    <n v="0"/>
    <n v="0"/>
    <n v="0"/>
    <n v="0"/>
    <n v="0"/>
    <n v="0"/>
    <n v="0"/>
    <n v="0"/>
    <n v="0"/>
    <n v="0"/>
    <n v="0"/>
    <n v="0"/>
    <n v="0"/>
    <n v="0"/>
    <n v="0"/>
    <n v="0"/>
    <n v="0"/>
    <n v="0"/>
    <n v="0"/>
    <n v="0"/>
    <n v="0"/>
    <n v="0"/>
    <n v="0"/>
    <n v="0"/>
    <n v="0"/>
    <n v="0"/>
    <n v="0"/>
    <n v="0"/>
    <n v="0"/>
    <n v="0"/>
    <n v="0"/>
    <n v="0"/>
    <n v="0"/>
    <x v="7"/>
    <x v="3"/>
  </r>
  <r>
    <s v="SEDS.PQRCV.MS.A"/>
    <m/>
    <s v="Million dollars"/>
    <m/>
    <s v="EIA, U.S. Energy Information Administration"/>
    <s v="value"/>
    <n v="141.1"/>
    <x v="172"/>
    <n v="168.2"/>
    <n v="155.69999999999999"/>
    <n v="111.3"/>
    <n v="149.6"/>
    <n v="161.4"/>
    <n v="135"/>
    <n v="125.6"/>
    <n v="137"/>
    <n v="227.6"/>
    <n v="158.80000000000001"/>
    <n v="138.1"/>
    <n v="209.8"/>
    <n v="212.4"/>
    <n v="0"/>
    <n v="0"/>
    <n v="0"/>
    <n v="0"/>
    <n v="0"/>
    <n v="0"/>
    <n v="0"/>
    <n v="0"/>
    <n v="0"/>
    <n v="0"/>
    <n v="0"/>
    <n v="0"/>
    <n v="0"/>
    <n v="0"/>
    <n v="0"/>
    <n v="0"/>
    <n v="0"/>
    <n v="0"/>
    <n v="0"/>
    <n v="0"/>
    <n v="0"/>
    <n v="0"/>
    <n v="0"/>
    <n v="0"/>
    <n v="0"/>
    <n v="0"/>
    <n v="0"/>
    <n v="0"/>
    <n v="0"/>
    <n v="0"/>
    <n v="0"/>
    <n v="0"/>
    <n v="0"/>
    <n v="0"/>
    <n v="0"/>
    <n v="0"/>
    <n v="0"/>
    <n v="0"/>
    <n v="0"/>
    <n v="0"/>
    <x v="0"/>
    <x v="3"/>
  </r>
  <r>
    <s v="SEDS.PQRCV.MO.A"/>
    <m/>
    <s v="Million dollars"/>
    <m/>
    <s v="EIA, U.S. Energy Information Administration"/>
    <s v="value"/>
    <n v="347.1"/>
    <x v="173"/>
    <n v="496.1"/>
    <n v="304.8"/>
    <n v="232.7"/>
    <n v="330.7"/>
    <n v="312"/>
    <n v="217.7"/>
    <n v="194.8"/>
    <n v="234.3"/>
    <n v="419.1"/>
    <n v="288"/>
    <n v="244.2"/>
    <n v="355"/>
    <n v="380.4"/>
    <n v="0"/>
    <n v="0"/>
    <n v="0"/>
    <n v="0"/>
    <n v="0"/>
    <n v="0"/>
    <n v="0"/>
    <n v="0"/>
    <n v="0"/>
    <n v="0"/>
    <n v="0"/>
    <n v="0"/>
    <n v="0"/>
    <n v="0"/>
    <n v="0"/>
    <n v="0"/>
    <n v="0"/>
    <n v="0"/>
    <n v="0"/>
    <n v="0"/>
    <n v="0"/>
    <n v="0"/>
    <n v="0"/>
    <n v="0"/>
    <n v="0"/>
    <n v="0"/>
    <n v="0"/>
    <n v="0"/>
    <n v="0"/>
    <n v="0"/>
    <n v="0"/>
    <n v="0"/>
    <n v="0"/>
    <n v="0"/>
    <n v="0"/>
    <n v="0"/>
    <n v="0"/>
    <n v="0"/>
    <n v="0"/>
    <n v="0"/>
    <x v="7"/>
    <x v="3"/>
  </r>
  <r>
    <s v="SEDS.PQRCV.MT.A"/>
    <m/>
    <s v="Million dollars"/>
    <m/>
    <s v="EIA, U.S. Energy Information Administration"/>
    <s v="value"/>
    <n v="153.5"/>
    <x v="174"/>
    <n v="246.3"/>
    <n v="173.8"/>
    <n v="142.1"/>
    <n v="183.4"/>
    <n v="152.1"/>
    <n v="153.5"/>
    <n v="111.9"/>
    <n v="132.9"/>
    <n v="177.2"/>
    <n v="132.9"/>
    <n v="137"/>
    <n v="191.1"/>
    <n v="156.4"/>
    <n v="0"/>
    <n v="0"/>
    <n v="0"/>
    <n v="0"/>
    <n v="0"/>
    <n v="0"/>
    <n v="0"/>
    <n v="0"/>
    <n v="0"/>
    <n v="0"/>
    <n v="0"/>
    <n v="0"/>
    <n v="0"/>
    <n v="0"/>
    <n v="0"/>
    <n v="0"/>
    <n v="0"/>
    <n v="0"/>
    <n v="0"/>
    <n v="0"/>
    <n v="0"/>
    <n v="0"/>
    <n v="0"/>
    <n v="0"/>
    <n v="0"/>
    <n v="0"/>
    <n v="0"/>
    <n v="0"/>
    <n v="0"/>
    <n v="0"/>
    <n v="0"/>
    <n v="0"/>
    <n v="0"/>
    <n v="0"/>
    <n v="0"/>
    <n v="0"/>
    <n v="0"/>
    <n v="0"/>
    <n v="0"/>
    <n v="0"/>
    <x v="1"/>
    <x v="3"/>
  </r>
  <r>
    <s v="SEDS.PQRCV.NE.A"/>
    <m/>
    <s v="Million dollars"/>
    <m/>
    <s v="EIA, U.S. Energy Information Administration"/>
    <s v="value"/>
    <n v="71.099999999999994"/>
    <x v="175"/>
    <n v="125.2"/>
    <n v="123.3"/>
    <n v="84"/>
    <n v="108"/>
    <n v="101"/>
    <n v="68.400000000000006"/>
    <n v="65"/>
    <n v="81.099999999999994"/>
    <n v="149.1"/>
    <n v="119.6"/>
    <n v="96.5"/>
    <n v="155.5"/>
    <n v="154.4"/>
    <n v="0"/>
    <n v="0"/>
    <n v="0"/>
    <n v="0"/>
    <n v="0"/>
    <n v="0"/>
    <n v="0"/>
    <n v="0"/>
    <n v="0"/>
    <n v="0"/>
    <n v="0"/>
    <n v="0"/>
    <n v="0"/>
    <n v="0"/>
    <n v="0"/>
    <n v="0"/>
    <n v="0"/>
    <n v="0"/>
    <n v="0"/>
    <n v="0"/>
    <n v="0"/>
    <n v="0"/>
    <n v="0"/>
    <n v="0"/>
    <n v="0"/>
    <n v="0"/>
    <n v="0"/>
    <n v="0"/>
    <n v="0"/>
    <n v="0"/>
    <n v="0"/>
    <n v="0"/>
    <n v="0"/>
    <n v="0"/>
    <n v="0"/>
    <n v="0"/>
    <n v="0"/>
    <n v="0"/>
    <n v="0"/>
    <n v="0"/>
    <x v="7"/>
    <x v="3"/>
  </r>
  <r>
    <s v="SEDS.PQRCV.NV.A"/>
    <m/>
    <s v="Million dollars"/>
    <m/>
    <s v="EIA, U.S. Energy Information Administration"/>
    <s v="value"/>
    <n v="60.8"/>
    <x v="176"/>
    <n v="76.8"/>
    <n v="70.599999999999994"/>
    <n v="55.4"/>
    <n v="54.5"/>
    <n v="57.9"/>
    <n v="65.900000000000006"/>
    <n v="52.1"/>
    <n v="53.3"/>
    <n v="71.2"/>
    <n v="76.099999999999994"/>
    <n v="53.3"/>
    <n v="83.2"/>
    <n v="75.400000000000006"/>
    <n v="0"/>
    <n v="0"/>
    <n v="0"/>
    <n v="0"/>
    <n v="0"/>
    <n v="0"/>
    <n v="0"/>
    <n v="0"/>
    <n v="0"/>
    <n v="0"/>
    <n v="0"/>
    <n v="0"/>
    <n v="0"/>
    <n v="0"/>
    <n v="0"/>
    <n v="0"/>
    <n v="0"/>
    <n v="0"/>
    <n v="0"/>
    <n v="0"/>
    <n v="0"/>
    <n v="0"/>
    <n v="0"/>
    <n v="0"/>
    <n v="0"/>
    <n v="0"/>
    <n v="0"/>
    <n v="0"/>
    <n v="0"/>
    <n v="0"/>
    <n v="0"/>
    <n v="0"/>
    <n v="0"/>
    <n v="0"/>
    <n v="0"/>
    <n v="0"/>
    <n v="0"/>
    <n v="0"/>
    <n v="0"/>
    <n v="0"/>
    <x v="1"/>
    <x v="3"/>
  </r>
  <r>
    <s v="SEDS.PQRCV.NH.A"/>
    <m/>
    <s v="Million dollars"/>
    <m/>
    <s v="EIA, U.S. Energy Information Administration"/>
    <s v="value"/>
    <n v="363.7"/>
    <x v="177"/>
    <n v="388.8"/>
    <n v="297.8"/>
    <n v="256.2"/>
    <n v="307.39999999999998"/>
    <n v="343.9"/>
    <n v="301.10000000000002"/>
    <n v="294.3"/>
    <n v="327"/>
    <n v="411.9"/>
    <n v="289.89999999999998"/>
    <n v="265.8"/>
    <n v="271.89999999999998"/>
    <n v="233.2"/>
    <n v="0"/>
    <n v="0"/>
    <n v="0"/>
    <n v="0"/>
    <n v="0"/>
    <n v="0"/>
    <n v="0"/>
    <n v="0"/>
    <n v="0"/>
    <n v="0"/>
    <n v="0"/>
    <n v="0"/>
    <n v="0"/>
    <n v="0"/>
    <n v="0"/>
    <n v="0"/>
    <n v="0"/>
    <n v="0"/>
    <n v="0"/>
    <n v="0"/>
    <n v="0"/>
    <n v="0"/>
    <n v="0"/>
    <n v="0"/>
    <n v="0"/>
    <n v="0"/>
    <n v="0"/>
    <n v="0"/>
    <n v="0"/>
    <n v="0"/>
    <n v="0"/>
    <n v="0"/>
    <n v="0"/>
    <n v="0"/>
    <n v="0"/>
    <n v="0"/>
    <n v="0"/>
    <n v="0"/>
    <n v="0"/>
    <n v="0"/>
    <x v="4"/>
    <x v="3"/>
  </r>
  <r>
    <s v="SEDS.PQRCV.NJ.A"/>
    <m/>
    <s v="Million dollars"/>
    <m/>
    <s v="EIA, U.S. Energy Information Administration"/>
    <s v="value"/>
    <n v="119.8"/>
    <x v="178"/>
    <n v="131.9"/>
    <n v="144.19999999999999"/>
    <n v="116.3"/>
    <n v="164.4"/>
    <n v="191.5"/>
    <n v="159.4"/>
    <n v="135.19999999999999"/>
    <n v="148.4"/>
    <n v="205.3"/>
    <n v="158.9"/>
    <n v="149.80000000000001"/>
    <n v="224.3"/>
    <n v="195.9"/>
    <n v="0"/>
    <n v="0"/>
    <n v="0"/>
    <n v="0"/>
    <n v="0"/>
    <n v="0"/>
    <n v="0"/>
    <n v="0"/>
    <n v="0"/>
    <n v="0"/>
    <n v="0"/>
    <n v="0"/>
    <n v="0"/>
    <n v="0"/>
    <n v="0"/>
    <n v="0"/>
    <n v="0"/>
    <n v="0"/>
    <n v="0"/>
    <n v="0"/>
    <n v="0"/>
    <n v="0"/>
    <n v="0"/>
    <n v="0"/>
    <n v="0"/>
    <n v="0"/>
    <n v="0"/>
    <n v="0"/>
    <n v="0"/>
    <n v="0"/>
    <n v="0"/>
    <n v="0"/>
    <n v="0"/>
    <n v="0"/>
    <n v="0"/>
    <n v="0"/>
    <n v="0"/>
    <n v="0"/>
    <n v="0"/>
    <n v="0"/>
    <x v="8"/>
    <x v="3"/>
  </r>
  <r>
    <s v="SEDS.PQRCV.NM.A"/>
    <m/>
    <s v="Million dollars"/>
    <m/>
    <s v="EIA, U.S. Energy Information Administration"/>
    <s v="value"/>
    <n v="120.3"/>
    <x v="179"/>
    <n v="149.5"/>
    <n v="136.69999999999999"/>
    <n v="101"/>
    <n v="113.8"/>
    <n v="120.3"/>
    <n v="104.8"/>
    <n v="107.9"/>
    <n v="102.2"/>
    <n v="153"/>
    <n v="152.19999999999999"/>
    <n v="130.5"/>
    <n v="165.9"/>
    <n v="160.19999999999999"/>
    <n v="0"/>
    <n v="0"/>
    <n v="0"/>
    <n v="0"/>
    <n v="0"/>
    <n v="0"/>
    <n v="0"/>
    <n v="0"/>
    <n v="0"/>
    <n v="0"/>
    <n v="0"/>
    <n v="0"/>
    <n v="0"/>
    <n v="0"/>
    <n v="0"/>
    <n v="0"/>
    <n v="0"/>
    <n v="0"/>
    <n v="0"/>
    <n v="0"/>
    <n v="0"/>
    <n v="0"/>
    <n v="0"/>
    <n v="0"/>
    <n v="0"/>
    <n v="0"/>
    <n v="0"/>
    <n v="0"/>
    <n v="0"/>
    <n v="0"/>
    <n v="0"/>
    <n v="0"/>
    <n v="0"/>
    <n v="0"/>
    <n v="0"/>
    <n v="0"/>
    <n v="0"/>
    <n v="0"/>
    <n v="0"/>
    <n v="0"/>
    <x v="1"/>
    <x v="3"/>
  </r>
  <r>
    <s v="SEDS.PQRCV.NY.A"/>
    <m/>
    <s v="Million dollars"/>
    <m/>
    <s v="EIA, U.S. Energy Information Administration"/>
    <s v="value"/>
    <n v="832.8"/>
    <x v="180"/>
    <n v="863.3"/>
    <n v="811.6"/>
    <n v="668.9"/>
    <n v="848.3"/>
    <n v="951.1"/>
    <n v="701.5"/>
    <n v="574.29999999999995"/>
    <n v="618.5"/>
    <n v="856.2"/>
    <n v="606.20000000000005"/>
    <n v="530.6"/>
    <n v="667.7"/>
    <n v="667.9"/>
    <n v="0"/>
    <n v="0"/>
    <n v="0"/>
    <n v="0"/>
    <n v="0"/>
    <n v="0"/>
    <n v="0"/>
    <n v="0"/>
    <n v="0"/>
    <n v="0"/>
    <n v="0"/>
    <n v="0"/>
    <n v="0"/>
    <n v="0"/>
    <n v="0"/>
    <n v="0"/>
    <n v="0"/>
    <n v="0"/>
    <n v="0"/>
    <n v="0"/>
    <n v="0"/>
    <n v="0"/>
    <n v="0"/>
    <n v="0"/>
    <n v="0"/>
    <n v="0"/>
    <n v="0"/>
    <n v="0"/>
    <n v="0"/>
    <n v="0"/>
    <n v="0"/>
    <n v="0"/>
    <n v="0"/>
    <n v="0"/>
    <n v="0"/>
    <n v="0"/>
    <n v="0"/>
    <n v="0"/>
    <n v="0"/>
    <n v="0"/>
    <x v="8"/>
    <x v="3"/>
  </r>
  <r>
    <s v="SEDS.PQRCV.NC.A"/>
    <m/>
    <s v="Million dollars"/>
    <m/>
    <s v="EIA, U.S. Energy Information Administration"/>
    <s v="value"/>
    <n v="569.5"/>
    <x v="181"/>
    <n v="606.4"/>
    <n v="522.4"/>
    <n v="424.2"/>
    <n v="508.3"/>
    <n v="579.29999999999995"/>
    <n v="417.8"/>
    <n v="381.7"/>
    <n v="468.6"/>
    <n v="636.20000000000005"/>
    <n v="496.8"/>
    <n v="452.1"/>
    <n v="674.5"/>
    <n v="710.4"/>
    <n v="0"/>
    <n v="0"/>
    <n v="0"/>
    <n v="0"/>
    <n v="0"/>
    <n v="0"/>
    <n v="0"/>
    <n v="0"/>
    <n v="0"/>
    <n v="0"/>
    <n v="0"/>
    <n v="0"/>
    <n v="0"/>
    <n v="0"/>
    <n v="0"/>
    <n v="0"/>
    <n v="0"/>
    <n v="0"/>
    <n v="0"/>
    <n v="0"/>
    <n v="0"/>
    <n v="0"/>
    <n v="0"/>
    <n v="0"/>
    <n v="0"/>
    <n v="0"/>
    <n v="0"/>
    <n v="0"/>
    <n v="0"/>
    <n v="0"/>
    <n v="0"/>
    <n v="0"/>
    <n v="0"/>
    <n v="0"/>
    <n v="0"/>
    <n v="0"/>
    <n v="0"/>
    <n v="0"/>
    <n v="0"/>
    <n v="0"/>
    <x v="5"/>
    <x v="3"/>
  </r>
  <r>
    <s v="SEDS.PQRCV.ND.A"/>
    <m/>
    <s v="Million dollars"/>
    <m/>
    <s v="EIA, U.S. Energy Information Administration"/>
    <s v="value"/>
    <n v="97.1"/>
    <x v="182"/>
    <n v="136.69999999999999"/>
    <n v="119.5"/>
    <n v="62.5"/>
    <n v="125.6"/>
    <n v="100.2"/>
    <n v="78.8"/>
    <n v="56.6"/>
    <n v="73.3"/>
    <n v="154.9"/>
    <n v="105.4"/>
    <n v="90"/>
    <n v="129.5"/>
    <n v="108.3"/>
    <n v="0"/>
    <n v="0"/>
    <n v="0"/>
    <n v="0"/>
    <n v="0"/>
    <n v="0"/>
    <n v="0"/>
    <n v="0"/>
    <n v="0"/>
    <n v="0"/>
    <n v="0"/>
    <n v="0"/>
    <n v="0"/>
    <n v="0"/>
    <n v="0"/>
    <n v="0"/>
    <n v="0"/>
    <n v="0"/>
    <n v="0"/>
    <n v="0"/>
    <n v="0"/>
    <n v="0"/>
    <n v="0"/>
    <n v="0"/>
    <n v="0"/>
    <n v="0"/>
    <n v="0"/>
    <n v="0"/>
    <n v="0"/>
    <n v="0"/>
    <n v="0"/>
    <n v="0"/>
    <n v="0"/>
    <n v="0"/>
    <n v="0"/>
    <n v="0"/>
    <n v="0"/>
    <n v="0"/>
    <n v="0"/>
    <n v="0"/>
    <x v="7"/>
    <x v="3"/>
  </r>
  <r>
    <s v="SEDS.PQRCV.OH.A"/>
    <m/>
    <s v="Million dollars"/>
    <m/>
    <s v="EIA, U.S. Energy Information Administration"/>
    <s v="value"/>
    <n v="461.6"/>
    <x v="183"/>
    <n v="582.29999999999995"/>
    <n v="518.20000000000005"/>
    <n v="389.4"/>
    <n v="535.1"/>
    <n v="552.70000000000005"/>
    <n v="493.4"/>
    <n v="398.4"/>
    <n v="390.9"/>
    <n v="563.6"/>
    <n v="446.5"/>
    <n v="405.3"/>
    <n v="573.4"/>
    <n v="503.6"/>
    <n v="0"/>
    <n v="0"/>
    <n v="0"/>
    <n v="0"/>
    <n v="0"/>
    <n v="0"/>
    <n v="0"/>
    <n v="0"/>
    <n v="0"/>
    <n v="0"/>
    <n v="0"/>
    <n v="0"/>
    <n v="0"/>
    <n v="0"/>
    <n v="0"/>
    <n v="0"/>
    <n v="0"/>
    <n v="0"/>
    <n v="0"/>
    <n v="0"/>
    <n v="0"/>
    <n v="0"/>
    <n v="0"/>
    <n v="0"/>
    <n v="0"/>
    <n v="0"/>
    <n v="0"/>
    <n v="0"/>
    <n v="0"/>
    <n v="0"/>
    <n v="0"/>
    <n v="0"/>
    <n v="0"/>
    <n v="0"/>
    <n v="0"/>
    <n v="0"/>
    <n v="0"/>
    <n v="0"/>
    <n v="0"/>
    <n v="0"/>
    <x v="6"/>
    <x v="3"/>
  </r>
  <r>
    <s v="SEDS.PQRCV.OK.A"/>
    <m/>
    <s v="Million dollars"/>
    <m/>
    <s v="EIA, U.S. Energy Information Administration"/>
    <s v="value"/>
    <n v="114.5"/>
    <x v="184"/>
    <n v="207"/>
    <n v="178.7"/>
    <n v="124.6"/>
    <n v="145.5"/>
    <n v="154.4"/>
    <n v="132.4"/>
    <n v="98"/>
    <n v="117.9"/>
    <n v="191"/>
    <n v="148.5"/>
    <n v="114.4"/>
    <n v="163.5"/>
    <n v="177.5"/>
    <n v="0"/>
    <n v="0"/>
    <n v="0"/>
    <n v="0"/>
    <n v="0"/>
    <n v="0"/>
    <n v="0"/>
    <n v="0"/>
    <n v="0"/>
    <n v="0"/>
    <n v="0"/>
    <n v="0"/>
    <n v="0"/>
    <n v="0"/>
    <n v="0"/>
    <n v="0"/>
    <n v="0"/>
    <n v="0"/>
    <n v="0"/>
    <n v="0"/>
    <n v="0"/>
    <n v="0"/>
    <n v="0"/>
    <n v="0"/>
    <n v="0"/>
    <n v="0"/>
    <n v="0"/>
    <n v="0"/>
    <n v="0"/>
    <n v="0"/>
    <n v="0"/>
    <n v="0"/>
    <n v="0"/>
    <n v="0"/>
    <n v="0"/>
    <n v="0"/>
    <n v="0"/>
    <n v="0"/>
    <n v="0"/>
    <n v="0"/>
    <x v="2"/>
    <x v="3"/>
  </r>
  <r>
    <s v="SEDS.PQRCV.OR.A"/>
    <m/>
    <s v="Million dollars"/>
    <m/>
    <s v="EIA, U.S. Energy Information Administration"/>
    <s v="value"/>
    <n v="64"/>
    <x v="185"/>
    <n v="78.2"/>
    <n v="96.3"/>
    <n v="56.5"/>
    <n v="82"/>
    <n v="81.2"/>
    <n v="60.7"/>
    <n v="44.1"/>
    <n v="47.4"/>
    <n v="84.4"/>
    <n v="63.8"/>
    <n v="51.8"/>
    <n v="74.400000000000006"/>
    <n v="61.5"/>
    <n v="0"/>
    <n v="0"/>
    <n v="0"/>
    <n v="0"/>
    <n v="0"/>
    <n v="0"/>
    <n v="0"/>
    <n v="0"/>
    <n v="0"/>
    <n v="0"/>
    <n v="0"/>
    <n v="0"/>
    <n v="0"/>
    <n v="0"/>
    <n v="0"/>
    <n v="0"/>
    <n v="0"/>
    <n v="0"/>
    <n v="0"/>
    <n v="0"/>
    <n v="0"/>
    <n v="0"/>
    <n v="0"/>
    <n v="0"/>
    <n v="0"/>
    <n v="0"/>
    <n v="0"/>
    <n v="0"/>
    <n v="0"/>
    <n v="0"/>
    <n v="0"/>
    <n v="0"/>
    <n v="0"/>
    <n v="0"/>
    <n v="0"/>
    <n v="0"/>
    <n v="0"/>
    <n v="0"/>
    <n v="0"/>
    <n v="0"/>
    <x v="3"/>
    <x v="3"/>
  </r>
  <r>
    <s v="SEDS.PQRCV.PA.A"/>
    <m/>
    <s v="Million dollars"/>
    <m/>
    <s v="EIA, U.S. Energy Information Administration"/>
    <s v="value"/>
    <n v="491.5"/>
    <x v="186"/>
    <n v="562.9"/>
    <n v="517.6"/>
    <n v="425.3"/>
    <n v="620"/>
    <n v="638.5"/>
    <n v="542"/>
    <n v="469.4"/>
    <n v="509.5"/>
    <n v="653.5"/>
    <n v="562.5"/>
    <n v="510.8"/>
    <n v="632.20000000000005"/>
    <n v="626.5"/>
    <n v="0"/>
    <n v="0"/>
    <n v="0"/>
    <n v="0"/>
    <n v="0"/>
    <n v="0"/>
    <n v="0"/>
    <n v="0"/>
    <n v="0"/>
    <n v="0"/>
    <n v="0"/>
    <n v="0"/>
    <n v="0"/>
    <n v="0"/>
    <n v="0"/>
    <n v="0"/>
    <n v="0"/>
    <n v="0"/>
    <n v="0"/>
    <n v="0"/>
    <n v="0"/>
    <n v="0"/>
    <n v="0"/>
    <n v="0"/>
    <n v="0"/>
    <n v="0"/>
    <n v="0"/>
    <n v="0"/>
    <n v="0"/>
    <n v="0"/>
    <n v="0"/>
    <n v="0"/>
    <n v="0"/>
    <n v="0"/>
    <n v="0"/>
    <n v="0"/>
    <n v="0"/>
    <n v="0"/>
    <n v="0"/>
    <n v="0"/>
    <x v="8"/>
    <x v="3"/>
  </r>
  <r>
    <s v="SEDS.PQRCV.RI.A"/>
    <m/>
    <s v="Million dollars"/>
    <m/>
    <s v="EIA, U.S. Energy Information Administration"/>
    <s v="value"/>
    <n v="53.8"/>
    <x v="187"/>
    <n v="67.5"/>
    <n v="61.1"/>
    <n v="50.7"/>
    <n v="57.9"/>
    <n v="73.900000000000006"/>
    <n v="47.3"/>
    <n v="43.7"/>
    <n v="38.1"/>
    <n v="48.3"/>
    <n v="31.3"/>
    <n v="27.8"/>
    <n v="32.799999999999997"/>
    <n v="26.4"/>
    <n v="0"/>
    <n v="0"/>
    <n v="0"/>
    <n v="0"/>
    <n v="0"/>
    <n v="0"/>
    <n v="0"/>
    <n v="0"/>
    <n v="0"/>
    <n v="0"/>
    <n v="0"/>
    <n v="0"/>
    <n v="0"/>
    <n v="0"/>
    <n v="0"/>
    <n v="0"/>
    <n v="0"/>
    <n v="0"/>
    <n v="0"/>
    <n v="0"/>
    <n v="0"/>
    <n v="0"/>
    <n v="0"/>
    <n v="0"/>
    <n v="0"/>
    <n v="0"/>
    <n v="0"/>
    <n v="0"/>
    <n v="0"/>
    <n v="0"/>
    <n v="0"/>
    <n v="0"/>
    <n v="0"/>
    <n v="0"/>
    <n v="0"/>
    <n v="0"/>
    <n v="0"/>
    <n v="0"/>
    <n v="0"/>
    <n v="0"/>
    <x v="4"/>
    <x v="3"/>
  </r>
  <r>
    <s v="SEDS.PQRCV.SC.A"/>
    <m/>
    <s v="Million dollars"/>
    <m/>
    <s v="EIA, U.S. Energy Information Administration"/>
    <s v="value"/>
    <n v="143.30000000000001"/>
    <x v="188"/>
    <n v="155"/>
    <n v="151.69999999999999"/>
    <n v="118.8"/>
    <n v="123.8"/>
    <n v="158.80000000000001"/>
    <n v="139.5"/>
    <n v="118.5"/>
    <n v="124.3"/>
    <n v="174.2"/>
    <n v="129.6"/>
    <n v="116.3"/>
    <n v="166.8"/>
    <n v="188.5"/>
    <n v="0"/>
    <n v="0"/>
    <n v="0"/>
    <n v="0"/>
    <n v="0"/>
    <n v="0"/>
    <n v="0"/>
    <n v="0"/>
    <n v="0"/>
    <n v="0"/>
    <n v="0"/>
    <n v="0"/>
    <n v="0"/>
    <n v="0"/>
    <n v="0"/>
    <n v="0"/>
    <n v="0"/>
    <n v="0"/>
    <n v="0"/>
    <n v="0"/>
    <n v="0"/>
    <n v="0"/>
    <n v="0"/>
    <n v="0"/>
    <n v="0"/>
    <n v="0"/>
    <n v="0"/>
    <n v="0"/>
    <n v="0"/>
    <n v="0"/>
    <n v="0"/>
    <n v="0"/>
    <n v="0"/>
    <n v="0"/>
    <n v="0"/>
    <n v="0"/>
    <n v="0"/>
    <n v="0"/>
    <n v="0"/>
    <n v="0"/>
    <x v="5"/>
    <x v="3"/>
  </r>
  <r>
    <s v="SEDS.PQRCV.SD.A"/>
    <m/>
    <s v="Million dollars"/>
    <m/>
    <s v="EIA, U.S. Energy Information Administration"/>
    <s v="value"/>
    <n v="65.2"/>
    <x v="189"/>
    <n v="103.4"/>
    <n v="92.1"/>
    <n v="62.5"/>
    <n v="90.8"/>
    <n v="78.7"/>
    <n v="64"/>
    <n v="50.4"/>
    <n v="54.5"/>
    <n v="107"/>
    <n v="82.3"/>
    <n v="72.400000000000006"/>
    <n v="101.4"/>
    <n v="93.6"/>
    <n v="0"/>
    <n v="0"/>
    <n v="0"/>
    <n v="0"/>
    <n v="0"/>
    <n v="0"/>
    <n v="0"/>
    <n v="0"/>
    <n v="0"/>
    <n v="0"/>
    <n v="0"/>
    <n v="0"/>
    <n v="0"/>
    <n v="0"/>
    <n v="0"/>
    <n v="0"/>
    <n v="0"/>
    <n v="0"/>
    <n v="0"/>
    <n v="0"/>
    <n v="0"/>
    <n v="0"/>
    <n v="0"/>
    <n v="0"/>
    <n v="0"/>
    <n v="0"/>
    <n v="0"/>
    <n v="0"/>
    <n v="0"/>
    <n v="0"/>
    <n v="0"/>
    <n v="0"/>
    <n v="0"/>
    <n v="0"/>
    <n v="0"/>
    <n v="0"/>
    <n v="0"/>
    <n v="0"/>
    <n v="0"/>
    <n v="0"/>
    <x v="7"/>
    <x v="3"/>
  </r>
  <r>
    <s v="SEDS.PQRCV.TN.A"/>
    <m/>
    <s v="Million dollars"/>
    <m/>
    <s v="EIA, U.S. Energy Information Administration"/>
    <s v="value"/>
    <n v="148.80000000000001"/>
    <x v="190"/>
    <n v="201.7"/>
    <n v="166.6"/>
    <n v="116"/>
    <n v="159.1"/>
    <n v="160.6"/>
    <n v="128.19999999999999"/>
    <n v="112.2"/>
    <n v="137"/>
    <n v="224.2"/>
    <n v="132.30000000000001"/>
    <n v="110.1"/>
    <n v="214.5"/>
    <n v="293.60000000000002"/>
    <n v="0"/>
    <n v="0"/>
    <n v="0"/>
    <n v="0"/>
    <n v="0"/>
    <n v="0"/>
    <n v="0"/>
    <n v="0"/>
    <n v="0"/>
    <n v="0"/>
    <n v="0"/>
    <n v="0"/>
    <n v="0"/>
    <n v="0"/>
    <n v="0"/>
    <n v="0"/>
    <n v="0"/>
    <n v="0"/>
    <n v="0"/>
    <n v="0"/>
    <n v="0"/>
    <n v="0"/>
    <n v="0"/>
    <n v="0"/>
    <n v="0"/>
    <n v="0"/>
    <n v="0"/>
    <n v="0"/>
    <n v="0"/>
    <n v="0"/>
    <n v="0"/>
    <n v="0"/>
    <n v="0"/>
    <n v="0"/>
    <n v="0"/>
    <n v="0"/>
    <n v="0"/>
    <n v="0"/>
    <n v="0"/>
    <n v="0"/>
    <x v="0"/>
    <x v="3"/>
  </r>
  <r>
    <s v="SEDS.PQRCV.TX.A"/>
    <m/>
    <s v="Million dollars"/>
    <m/>
    <s v="EIA, U.S. Energy Information Administration"/>
    <s v="value"/>
    <n v="435.9"/>
    <x v="191"/>
    <n v="610.20000000000005"/>
    <n v="365.3"/>
    <n v="348.8"/>
    <n v="535.29999999999995"/>
    <n v="473.1"/>
    <n v="435.3"/>
    <n v="457.5"/>
    <n v="467.2"/>
    <n v="606.70000000000005"/>
    <n v="485.3"/>
    <n v="410.9"/>
    <n v="562"/>
    <n v="570.70000000000005"/>
    <n v="0"/>
    <n v="0"/>
    <n v="0"/>
    <n v="0"/>
    <n v="0"/>
    <n v="0"/>
    <n v="0"/>
    <n v="0"/>
    <n v="0"/>
    <n v="0"/>
    <n v="0"/>
    <n v="0"/>
    <n v="0"/>
    <n v="0"/>
    <n v="0"/>
    <n v="0"/>
    <n v="0"/>
    <n v="0"/>
    <n v="0"/>
    <n v="0"/>
    <n v="0"/>
    <n v="0"/>
    <n v="0"/>
    <n v="0"/>
    <n v="0"/>
    <n v="0"/>
    <n v="0"/>
    <n v="0"/>
    <n v="0"/>
    <n v="0"/>
    <n v="0"/>
    <n v="0"/>
    <n v="0"/>
    <n v="0"/>
    <n v="0"/>
    <n v="0"/>
    <n v="0"/>
    <n v="0"/>
    <n v="0"/>
    <n v="0"/>
    <x v="2"/>
    <x v="3"/>
  </r>
  <r>
    <s v="SEDS.PQRCV.UT.A"/>
    <m/>
    <s v="Million dollars"/>
    <m/>
    <s v="EIA, U.S. Energy Information Administration"/>
    <s v="value"/>
    <n v="57.8"/>
    <x v="192"/>
    <n v="62.8"/>
    <n v="39.299999999999997"/>
    <n v="35"/>
    <n v="66.7"/>
    <n v="63.2"/>
    <n v="59.9"/>
    <n v="31.7"/>
    <n v="32.700000000000003"/>
    <n v="50.7"/>
    <n v="51.4"/>
    <n v="39.5"/>
    <n v="55.6"/>
    <n v="39.5"/>
    <n v="0"/>
    <n v="0"/>
    <n v="0"/>
    <n v="0"/>
    <n v="0"/>
    <n v="0"/>
    <n v="0"/>
    <n v="0"/>
    <n v="0"/>
    <n v="0"/>
    <n v="0"/>
    <n v="0"/>
    <n v="0"/>
    <n v="0"/>
    <n v="0"/>
    <n v="0"/>
    <n v="0"/>
    <n v="0"/>
    <n v="0"/>
    <n v="0"/>
    <n v="0"/>
    <n v="0"/>
    <n v="0"/>
    <n v="0"/>
    <n v="0"/>
    <n v="0"/>
    <n v="0"/>
    <n v="0"/>
    <n v="0"/>
    <n v="0"/>
    <n v="0"/>
    <n v="0"/>
    <n v="0"/>
    <n v="0"/>
    <n v="0"/>
    <n v="0"/>
    <n v="0"/>
    <n v="0"/>
    <n v="0"/>
    <n v="0"/>
    <x v="1"/>
    <x v="3"/>
  </r>
  <r>
    <s v="SEDS.PQRCV.VT.A"/>
    <m/>
    <s v="Million dollars"/>
    <m/>
    <s v="EIA, U.S. Energy Information Administration"/>
    <s v="value"/>
    <n v="173.2"/>
    <x v="193"/>
    <n v="199.4"/>
    <n v="204.5"/>
    <n v="159.69999999999999"/>
    <n v="204.2"/>
    <n v="240.6"/>
    <n v="214.2"/>
    <n v="169.8"/>
    <n v="183.7"/>
    <n v="214.3"/>
    <n v="193.8"/>
    <n v="159.4"/>
    <n v="160.6"/>
    <n v="176.6"/>
    <n v="0"/>
    <n v="0"/>
    <n v="0"/>
    <n v="0"/>
    <n v="0"/>
    <n v="0"/>
    <n v="0"/>
    <n v="0"/>
    <n v="0"/>
    <n v="0"/>
    <n v="0"/>
    <n v="0"/>
    <n v="0"/>
    <n v="0"/>
    <n v="0"/>
    <n v="0"/>
    <n v="0"/>
    <n v="0"/>
    <n v="0"/>
    <n v="0"/>
    <n v="0"/>
    <n v="0"/>
    <n v="0"/>
    <n v="0"/>
    <n v="0"/>
    <n v="0"/>
    <n v="0"/>
    <n v="0"/>
    <n v="0"/>
    <n v="0"/>
    <n v="0"/>
    <n v="0"/>
    <n v="0"/>
    <n v="0"/>
    <n v="0"/>
    <n v="0"/>
    <n v="0"/>
    <n v="0"/>
    <n v="0"/>
    <n v="0"/>
    <x v="4"/>
    <x v="3"/>
  </r>
  <r>
    <s v="SEDS.PQRCV.VA.A"/>
    <m/>
    <s v="Million dollars"/>
    <m/>
    <s v="EIA, U.S. Energy Information Administration"/>
    <s v="value"/>
    <n v="428.5"/>
    <x v="194"/>
    <n v="417.9"/>
    <n v="394.9"/>
    <n v="372.3"/>
    <n v="380.2"/>
    <n v="400.6"/>
    <n v="312.39999999999998"/>
    <n v="306"/>
    <n v="361.8"/>
    <n v="404.3"/>
    <n v="387.1"/>
    <n v="331.3"/>
    <n v="420.6"/>
    <n v="402.1"/>
    <n v="0"/>
    <n v="0"/>
    <n v="0"/>
    <n v="0"/>
    <n v="0"/>
    <n v="0"/>
    <n v="0"/>
    <n v="0"/>
    <n v="0"/>
    <n v="0"/>
    <n v="0"/>
    <n v="0"/>
    <n v="0"/>
    <n v="0"/>
    <n v="0"/>
    <n v="0"/>
    <n v="0"/>
    <n v="0"/>
    <n v="0"/>
    <n v="0"/>
    <n v="0"/>
    <n v="0"/>
    <n v="0"/>
    <n v="0"/>
    <n v="0"/>
    <n v="0"/>
    <n v="0"/>
    <n v="0"/>
    <n v="0"/>
    <n v="0"/>
    <n v="0"/>
    <n v="0"/>
    <n v="0"/>
    <n v="0"/>
    <n v="0"/>
    <n v="0"/>
    <n v="0"/>
    <n v="0"/>
    <n v="0"/>
    <n v="0"/>
    <x v="5"/>
    <x v="3"/>
  </r>
  <r>
    <s v="SEDS.PQRCV.WA.A"/>
    <m/>
    <s v="Million dollars"/>
    <m/>
    <s v="EIA, U.S. Energy Information Administration"/>
    <s v="value"/>
    <n v="231"/>
    <x v="195"/>
    <n v="234.5"/>
    <n v="244.4"/>
    <n v="187.5"/>
    <n v="250.8"/>
    <n v="225.7"/>
    <n v="221.2"/>
    <n v="159.1"/>
    <n v="133.6"/>
    <n v="200.6"/>
    <n v="178.4"/>
    <n v="178.7"/>
    <n v="254.1"/>
    <n v="235.4"/>
    <n v="0"/>
    <n v="0"/>
    <n v="0"/>
    <n v="0"/>
    <n v="0"/>
    <n v="0"/>
    <n v="0"/>
    <n v="0"/>
    <n v="0"/>
    <n v="0"/>
    <n v="0"/>
    <n v="0"/>
    <n v="0"/>
    <n v="0"/>
    <n v="0"/>
    <n v="0"/>
    <n v="0"/>
    <n v="0"/>
    <n v="0"/>
    <n v="0"/>
    <n v="0"/>
    <n v="0"/>
    <n v="0"/>
    <n v="0"/>
    <n v="0"/>
    <n v="0"/>
    <n v="0"/>
    <n v="0"/>
    <n v="0"/>
    <n v="0"/>
    <n v="0"/>
    <n v="0"/>
    <n v="0"/>
    <n v="0"/>
    <n v="0"/>
    <n v="0"/>
    <n v="0"/>
    <n v="0"/>
    <n v="0"/>
    <n v="0"/>
    <x v="3"/>
    <x v="3"/>
  </r>
  <r>
    <s v="SEDS.PQRCV.WV.A"/>
    <m/>
    <s v="Million dollars"/>
    <m/>
    <s v="EIA, U.S. Energy Information Administration"/>
    <s v="value"/>
    <n v="102.6"/>
    <x v="196"/>
    <n v="108"/>
    <n v="99.4"/>
    <n v="103"/>
    <n v="90.3"/>
    <n v="86.1"/>
    <n v="66.3"/>
    <n v="69.099999999999994"/>
    <n v="93.9"/>
    <n v="97.4"/>
    <n v="123.1"/>
    <n v="81.3"/>
    <n v="101.4"/>
    <n v="93.7"/>
    <n v="0"/>
    <n v="0"/>
    <n v="0"/>
    <n v="0"/>
    <n v="0"/>
    <n v="0"/>
    <n v="0"/>
    <n v="0"/>
    <n v="0"/>
    <n v="0"/>
    <n v="0"/>
    <n v="0"/>
    <n v="0"/>
    <n v="0"/>
    <n v="0"/>
    <n v="0"/>
    <n v="0"/>
    <n v="0"/>
    <n v="0"/>
    <n v="0"/>
    <n v="0"/>
    <n v="0"/>
    <n v="0"/>
    <n v="0"/>
    <n v="0"/>
    <n v="0"/>
    <n v="0"/>
    <n v="0"/>
    <n v="0"/>
    <n v="0"/>
    <n v="0"/>
    <n v="0"/>
    <n v="0"/>
    <n v="0"/>
    <n v="0"/>
    <n v="0"/>
    <n v="0"/>
    <n v="0"/>
    <n v="0"/>
    <n v="0"/>
    <x v="5"/>
    <x v="3"/>
  </r>
  <r>
    <s v="SEDS.PQRCV.WI.A"/>
    <m/>
    <s v="Million dollars"/>
    <m/>
    <s v="EIA, U.S. Energy Information Administration"/>
    <s v="value"/>
    <n v="481.5"/>
    <x v="197"/>
    <n v="705.1"/>
    <n v="634.6"/>
    <n v="417.2"/>
    <n v="501"/>
    <n v="418.7"/>
    <n v="373.1"/>
    <n v="291.3"/>
    <n v="353.9"/>
    <n v="667.8"/>
    <n v="457.7"/>
    <n v="343"/>
    <n v="500.1"/>
    <n v="474.2"/>
    <n v="0"/>
    <n v="0"/>
    <n v="0"/>
    <n v="0"/>
    <n v="0"/>
    <n v="0"/>
    <n v="0"/>
    <n v="0"/>
    <n v="0"/>
    <n v="0"/>
    <n v="0"/>
    <n v="0"/>
    <n v="0"/>
    <n v="0"/>
    <n v="0"/>
    <n v="0"/>
    <n v="0"/>
    <n v="0"/>
    <n v="0"/>
    <n v="0"/>
    <n v="0"/>
    <n v="0"/>
    <n v="0"/>
    <n v="0"/>
    <n v="0"/>
    <n v="0"/>
    <n v="0"/>
    <n v="0"/>
    <n v="0"/>
    <n v="0"/>
    <n v="0"/>
    <n v="0"/>
    <n v="0"/>
    <n v="0"/>
    <n v="0"/>
    <n v="0"/>
    <n v="0"/>
    <n v="0"/>
    <n v="0"/>
    <n v="0"/>
    <x v="6"/>
    <x v="3"/>
  </r>
  <r>
    <s v="SEDS.PQRCV.WY.A"/>
    <m/>
    <s v="Million dollars"/>
    <m/>
    <s v="EIA, U.S. Energy Information Administration"/>
    <s v="value"/>
    <n v="74.2"/>
    <x v="198"/>
    <n v="91.3"/>
    <n v="82.1"/>
    <n v="54.7"/>
    <n v="74.2"/>
    <n v="80"/>
    <n v="82.1"/>
    <n v="51.5"/>
    <n v="45.4"/>
    <n v="87.2"/>
    <n v="68.400000000000006"/>
    <n v="63.9"/>
    <n v="95.2"/>
    <n v="75.5"/>
    <n v="0"/>
    <n v="0"/>
    <n v="0"/>
    <n v="0"/>
    <n v="0"/>
    <n v="0"/>
    <n v="0"/>
    <n v="0"/>
    <n v="0"/>
    <n v="0"/>
    <n v="0"/>
    <n v="0"/>
    <n v="0"/>
    <n v="0"/>
    <n v="0"/>
    <n v="0"/>
    <n v="0"/>
    <n v="0"/>
    <n v="0"/>
    <n v="0"/>
    <n v="0"/>
    <n v="0"/>
    <n v="0"/>
    <n v="0"/>
    <n v="0"/>
    <n v="0"/>
    <n v="0"/>
    <n v="0"/>
    <n v="0"/>
    <n v="0"/>
    <n v="0"/>
    <n v="0"/>
    <n v="0"/>
    <n v="0"/>
    <n v="0"/>
    <n v="0"/>
    <n v="0"/>
    <n v="0"/>
    <n v="0"/>
    <n v="0"/>
    <x v="1"/>
    <x v="3"/>
  </r>
  <r>
    <s v="SEDS.KSRCV.AL.A"/>
    <m/>
    <s v="Million dollars"/>
    <m/>
    <s v="EIA, U.S. Energy Information Administration"/>
    <s v="value"/>
    <n v="0.4"/>
    <x v="135"/>
    <n v="0.4"/>
    <n v="0.3"/>
    <n v="0.1"/>
    <n v="0.3"/>
    <n v="0.3"/>
    <n v="0.1"/>
    <n v="0.2"/>
    <n v="0.3"/>
    <n v="0.6"/>
    <n v="0.4"/>
    <n v="0.4"/>
    <n v="1.8"/>
    <n v="1.8"/>
    <n v="1.3"/>
    <n v="0.9"/>
    <n v="2.8"/>
    <n v="4.8"/>
    <n v="5.7"/>
    <n v="3.7"/>
    <n v="2.2000000000000002"/>
    <n v="0.7"/>
    <n v="1.5"/>
    <n v="2.7"/>
    <n v="2.1"/>
    <n v="2.1"/>
    <n v="2"/>
    <n v="1.6"/>
    <n v="3.8"/>
    <n v="1.2"/>
    <n v="1.4"/>
    <n v="1.6"/>
    <n v="2.2000000000000002"/>
    <n v="1.9"/>
    <n v="3.3"/>
    <n v="6.3"/>
    <n v="2"/>
    <n v="1.7"/>
    <n v="2.9"/>
    <n v="3.5"/>
    <n v="26.7"/>
    <n v="33.299999999999997"/>
    <n v="11.7"/>
    <n v="10.199999999999999"/>
    <n v="5.2"/>
    <n v="4.7"/>
    <n v="3.4"/>
    <n v="2.4"/>
    <n v="2.5"/>
    <n v="2.2999999999999998"/>
    <n v="2.7"/>
    <n v="1"/>
    <n v="1.5"/>
    <n v="2.2000000000000002"/>
    <x v="0"/>
    <x v="4"/>
  </r>
  <r>
    <s v="SEDS.KSRCV.AK.A"/>
    <m/>
    <s v="Million dollars"/>
    <m/>
    <s v="EIA, U.S. Energy Information Administration"/>
    <s v="value"/>
    <n v="0"/>
    <x v="112"/>
    <n v="0"/>
    <n v="0"/>
    <n v="0"/>
    <n v="0"/>
    <n v="0"/>
    <n v="0"/>
    <n v="0.8"/>
    <n v="0.6"/>
    <n v="1"/>
    <n v="0.8"/>
    <n v="1.3"/>
    <n v="4.3"/>
    <n v="2.1"/>
    <n v="1.8"/>
    <n v="22.2"/>
    <n v="20.7"/>
    <n v="32.200000000000003"/>
    <n v="2.2999999999999998"/>
    <n v="1.2"/>
    <n v="0.7"/>
    <n v="0"/>
    <n v="0.8"/>
    <n v="0.7"/>
    <n v="0.6"/>
    <n v="0"/>
    <n v="0"/>
    <n v="0"/>
    <n v="0"/>
    <n v="0.3"/>
    <n v="0"/>
    <n v="0"/>
    <n v="0.2"/>
    <n v="0.1"/>
    <n v="0"/>
    <n v="0.1"/>
    <n v="0"/>
    <n v="0"/>
    <n v="0.1"/>
    <n v="0.1"/>
    <n v="0.1"/>
    <n v="0"/>
    <n v="0"/>
    <n v="0"/>
    <n v="23.3"/>
    <n v="1"/>
    <n v="0.9"/>
    <n v="0.6"/>
    <n v="1.7"/>
    <n v="1.3"/>
    <n v="0.1"/>
    <n v="0.1"/>
    <n v="0.2"/>
    <n v="0.2"/>
    <x v="3"/>
    <x v="4"/>
  </r>
  <r>
    <s v="SEDS.KSRCV.AZ.A"/>
    <m/>
    <s v="Million dollars"/>
    <m/>
    <s v="EIA, U.S. Energy Information Administration"/>
    <s v="value"/>
    <n v="0"/>
    <x v="112"/>
    <n v="0"/>
    <n v="0"/>
    <n v="0"/>
    <n v="0.1"/>
    <n v="0"/>
    <n v="0"/>
    <n v="0"/>
    <n v="0"/>
    <n v="0"/>
    <n v="0"/>
    <n v="0"/>
    <n v="0"/>
    <n v="0"/>
    <n v="0"/>
    <n v="0"/>
    <n v="0.1"/>
    <n v="0.2"/>
    <n v="0.3"/>
    <n v="0.1"/>
    <n v="0.1"/>
    <n v="0"/>
    <n v="0"/>
    <n v="0.1"/>
    <n v="0.1"/>
    <n v="0.1"/>
    <n v="0.1"/>
    <n v="0.1"/>
    <n v="0.1"/>
    <n v="0.1"/>
    <n v="0"/>
    <n v="0.1"/>
    <n v="0"/>
    <n v="0"/>
    <n v="0"/>
    <n v="0.1"/>
    <n v="0.1"/>
    <n v="0.1"/>
    <n v="0.2"/>
    <n v="0.1"/>
    <n v="0.1"/>
    <n v="0"/>
    <n v="0"/>
    <n v="0"/>
    <n v="2.7"/>
    <n v="5.4"/>
    <n v="5.9"/>
    <n v="4.2"/>
    <n v="2"/>
    <n v="2"/>
    <n v="0.5"/>
    <n v="0.5"/>
    <n v="0.8"/>
    <n v="1.1000000000000001"/>
    <x v="1"/>
    <x v="4"/>
  </r>
  <r>
    <s v="SEDS.KSRCV.AR.A"/>
    <m/>
    <s v="Million dollars"/>
    <m/>
    <s v="EIA, U.S. Energy Information Administration"/>
    <s v="value"/>
    <n v="0.1"/>
    <x v="130"/>
    <n v="0.2"/>
    <n v="0.1"/>
    <n v="0"/>
    <n v="0.1"/>
    <n v="0.1"/>
    <n v="0"/>
    <n v="0.1"/>
    <n v="0.1"/>
    <n v="0.4"/>
    <n v="0.2"/>
    <n v="0.1"/>
    <n v="0.3"/>
    <n v="0.7"/>
    <n v="0.5"/>
    <n v="0.2"/>
    <n v="0.6"/>
    <n v="0.9"/>
    <n v="1"/>
    <n v="0.6"/>
    <n v="0.7"/>
    <n v="0.6"/>
    <n v="0.8"/>
    <n v="1.1000000000000001"/>
    <n v="0.6"/>
    <n v="0.3"/>
    <n v="0.7"/>
    <n v="0.3"/>
    <n v="0.3"/>
    <n v="0.2"/>
    <n v="0.3"/>
    <n v="0.2"/>
    <n v="0.5"/>
    <n v="0.8"/>
    <n v="0.7"/>
    <n v="0.6"/>
    <n v="0.6"/>
    <n v="0.7"/>
    <n v="1.3"/>
    <n v="3.1"/>
    <n v="38.1"/>
    <n v="2.7"/>
    <n v="2.2000000000000002"/>
    <n v="0"/>
    <n v="2.1"/>
    <n v="4.7"/>
    <n v="3.5"/>
    <n v="2"/>
    <n v="2"/>
    <n v="2.5"/>
    <n v="2.2000000000000002"/>
    <n v="0.7"/>
    <n v="0.9"/>
    <n v="1.2"/>
    <x v="2"/>
    <x v="4"/>
  </r>
  <r>
    <s v="SEDS.KSRCV.CA.A"/>
    <m/>
    <s v="Million dollars"/>
    <m/>
    <s v="EIA, U.S. Energy Information Administration"/>
    <s v="value"/>
    <n v="13.6"/>
    <x v="199"/>
    <n v="11.5"/>
    <n v="8.4"/>
    <n v="6.2"/>
    <n v="9.6999999999999993"/>
    <n v="7.1"/>
    <n v="4.9000000000000004"/>
    <n v="6.5"/>
    <n v="4.3"/>
    <n v="11.1"/>
    <n v="8.6"/>
    <n v="9.1"/>
    <n v="20.3"/>
    <n v="22.2"/>
    <n v="24.6"/>
    <n v="13.8"/>
    <n v="21"/>
    <n v="36"/>
    <n v="23.7"/>
    <n v="18.2"/>
    <n v="10.1"/>
    <n v="11.3"/>
    <n v="17.8"/>
    <n v="15.7"/>
    <n v="7"/>
    <n v="8.9"/>
    <n v="3.8"/>
    <n v="3.1"/>
    <n v="2.2999999999999998"/>
    <n v="1.9"/>
    <n v="2.2000000000000002"/>
    <n v="1"/>
    <n v="2.7"/>
    <n v="3.7"/>
    <n v="3.3"/>
    <n v="2.9"/>
    <n v="2.2000000000000002"/>
    <n v="5.2"/>
    <n v="4.5999999999999996"/>
    <n v="4.2"/>
    <n v="2.6"/>
    <n v="1.6"/>
    <n v="6.2"/>
    <n v="1.3"/>
    <n v="3.9"/>
    <n v="11.7"/>
    <n v="10"/>
    <n v="6"/>
    <n v="6.1"/>
    <n v="6.6"/>
    <n v="2.7"/>
    <n v="3.5"/>
    <n v="2.7"/>
    <n v="2.4"/>
    <x v="3"/>
    <x v="4"/>
  </r>
  <r>
    <s v="SEDS.KSRCV.CO.A"/>
    <m/>
    <s v="Million dollars"/>
    <m/>
    <s v="EIA, U.S. Energy Information Administration"/>
    <s v="value"/>
    <n v="0.2"/>
    <x v="200"/>
    <n v="0.1"/>
    <n v="0.1"/>
    <n v="0.1"/>
    <n v="0.2"/>
    <n v="0.1"/>
    <n v="0.1"/>
    <n v="0.1"/>
    <n v="0.1"/>
    <n v="0.1"/>
    <n v="0.3"/>
    <n v="0.1"/>
    <n v="0.3"/>
    <n v="0.9"/>
    <n v="1"/>
    <n v="0.6"/>
    <n v="0.8"/>
    <n v="1.9"/>
    <n v="3"/>
    <n v="2.8"/>
    <n v="2"/>
    <n v="0.5"/>
    <n v="0.9"/>
    <n v="1.5"/>
    <n v="0.7"/>
    <n v="0.8"/>
    <n v="0.8"/>
    <n v="0.8"/>
    <n v="0.7"/>
    <n v="1.3"/>
    <n v="1.3"/>
    <n v="1.4"/>
    <n v="1"/>
    <n v="0.7"/>
    <n v="1.1000000000000001"/>
    <n v="0.8"/>
    <n v="0.7"/>
    <n v="0.8"/>
    <n v="2.4"/>
    <n v="3"/>
    <n v="10.1"/>
    <n v="9.4"/>
    <n v="3.3"/>
    <n v="1"/>
    <n v="0.8"/>
    <n v="0.9"/>
    <n v="0.7"/>
    <n v="0.7"/>
    <n v="0.6"/>
    <n v="0.6"/>
    <n v="0.6"/>
    <n v="0.6"/>
    <n v="0.7"/>
    <n v="1"/>
    <x v="1"/>
    <x v="4"/>
  </r>
  <r>
    <s v="SEDS.KSRCV.CT.A"/>
    <m/>
    <s v="Million dollars"/>
    <m/>
    <s v="EIA, U.S. Energy Information Administration"/>
    <s v="value"/>
    <n v="2"/>
    <x v="201"/>
    <n v="1.9"/>
    <n v="1.3"/>
    <n v="0.9"/>
    <n v="1.5"/>
    <n v="1.1000000000000001"/>
    <n v="0.8"/>
    <n v="1"/>
    <n v="1"/>
    <n v="3"/>
    <n v="2.2000000000000002"/>
    <n v="2.5"/>
    <n v="5.2"/>
    <n v="6.1"/>
    <n v="5.8"/>
    <n v="7.5"/>
    <n v="16.5"/>
    <n v="23.7"/>
    <n v="28"/>
    <n v="22.2"/>
    <n v="14.3"/>
    <n v="5.0999999999999996"/>
    <n v="8.8000000000000007"/>
    <n v="11.7"/>
    <n v="6.8"/>
    <n v="3.4"/>
    <n v="4.7"/>
    <n v="4"/>
    <n v="3.3"/>
    <n v="5"/>
    <n v="6"/>
    <n v="5.5"/>
    <n v="5.9"/>
    <n v="7.5"/>
    <n v="8.6999999999999993"/>
    <n v="12.9"/>
    <n v="13.8"/>
    <n v="12.5"/>
    <n v="26.3"/>
    <n v="29.1"/>
    <n v="8.5"/>
    <n v="16.100000000000001"/>
    <n v="11.6"/>
    <n v="10.8"/>
    <n v="6.1"/>
    <n v="4.8"/>
    <n v="5.0999999999999996"/>
    <n v="5.2"/>
    <n v="5.2"/>
    <n v="5.3"/>
    <n v="4.7"/>
    <n v="6.1"/>
    <n v="4.9000000000000004"/>
    <n v="5.0999999999999996"/>
    <x v="4"/>
    <x v="4"/>
  </r>
  <r>
    <s v="SEDS.KSRCV.DE.A"/>
    <m/>
    <s v="Million dollars"/>
    <m/>
    <s v="EIA, U.S. Energy Information Administration"/>
    <s v="value"/>
    <n v="1.9"/>
    <x v="202"/>
    <n v="1.8"/>
    <n v="1.2"/>
    <n v="0.6"/>
    <n v="1"/>
    <n v="1.1000000000000001"/>
    <n v="0.6"/>
    <n v="1"/>
    <n v="1.2"/>
    <n v="3"/>
    <n v="1.8"/>
    <n v="1.7"/>
    <n v="3.7"/>
    <n v="5.0999999999999996"/>
    <n v="5.9"/>
    <n v="3.5"/>
    <n v="5.2"/>
    <n v="10.4"/>
    <n v="10.8"/>
    <n v="7.7"/>
    <n v="4.5"/>
    <n v="2.6"/>
    <n v="4.8"/>
    <n v="6.1"/>
    <n v="3.5"/>
    <n v="3.8"/>
    <n v="3.8"/>
    <n v="5.7"/>
    <n v="3.2"/>
    <n v="2.7"/>
    <n v="3.1"/>
    <n v="4.3"/>
    <n v="5.4"/>
    <n v="6.3"/>
    <n v="9.9"/>
    <n v="10.3"/>
    <n v="11.2"/>
    <n v="12.5"/>
    <n v="30.4"/>
    <n v="25.9"/>
    <n v="9.3000000000000007"/>
    <n v="19.399999999999999"/>
    <n v="15.7"/>
    <n v="13.3"/>
    <n v="8.1999999999999993"/>
    <n v="3.1"/>
    <n v="3.3"/>
    <n v="4.2"/>
    <n v="4.0999999999999996"/>
    <n v="4"/>
    <n v="3.2"/>
    <n v="2.9"/>
    <n v="2.9"/>
    <n v="2.8"/>
    <x v="5"/>
    <x v="4"/>
  </r>
  <r>
    <s v="SEDS.KSRCV.DC.A"/>
    <m/>
    <s v="Million dollars"/>
    <m/>
    <s v="EIA, U.S. Energy Information Administration"/>
    <s v="value"/>
    <n v="0"/>
    <x v="112"/>
    <n v="0"/>
    <n v="0"/>
    <n v="0"/>
    <n v="0"/>
    <n v="0"/>
    <n v="0"/>
    <n v="0"/>
    <n v="0"/>
    <n v="0"/>
    <n v="0"/>
    <n v="0"/>
    <n v="0"/>
    <n v="0"/>
    <n v="0"/>
    <n v="0"/>
    <n v="0"/>
    <n v="0"/>
    <n v="0"/>
    <n v="0"/>
    <n v="0"/>
    <n v="0"/>
    <n v="0"/>
    <n v="0.1"/>
    <n v="0.2"/>
    <n v="0.1"/>
    <n v="0.2"/>
    <n v="0.2"/>
    <n v="0.2"/>
    <n v="0.1"/>
    <n v="0.2"/>
    <n v="0.1"/>
    <n v="0.1"/>
    <n v="0.1"/>
    <n v="0.3"/>
    <n v="0.3"/>
    <n v="0.4"/>
    <n v="0.4"/>
    <n v="0.5"/>
    <n v="0"/>
    <n v="0"/>
    <n v="0.2"/>
    <n v="0.1"/>
    <n v="0.2"/>
    <n v="0.1"/>
    <n v="0.1"/>
    <n v="0.1"/>
    <n v="0.1"/>
    <n v="0.1"/>
    <n v="0.1"/>
    <n v="0.2"/>
    <n v="0.1"/>
    <n v="0.5"/>
    <n v="0.2"/>
    <x v="5"/>
    <x v="4"/>
  </r>
  <r>
    <s v="SEDS.KSRCV.FL.A"/>
    <m/>
    <s v="Million dollars"/>
    <m/>
    <s v="EIA, U.S. Energy Information Administration"/>
    <s v="value"/>
    <n v="0.8"/>
    <x v="203"/>
    <n v="0.6"/>
    <n v="0.4"/>
    <n v="0.3"/>
    <n v="0.4"/>
    <n v="0.5"/>
    <n v="0.2"/>
    <n v="0.4"/>
    <n v="0.3"/>
    <n v="1.3"/>
    <n v="0.6"/>
    <n v="0.6"/>
    <n v="1.7"/>
    <n v="4.2"/>
    <n v="2.2000000000000002"/>
    <n v="1.9"/>
    <n v="2.4"/>
    <n v="5.6"/>
    <n v="6.9"/>
    <n v="5.2"/>
    <n v="5.6"/>
    <n v="3.5"/>
    <n v="5.7"/>
    <n v="5.0999999999999996"/>
    <n v="5.6"/>
    <n v="5.8"/>
    <n v="9"/>
    <n v="13.5"/>
    <n v="11"/>
    <n v="3.9"/>
    <n v="8.4"/>
    <n v="13.1"/>
    <n v="10.1"/>
    <n v="7.4"/>
    <n v="20.6"/>
    <n v="35.700000000000003"/>
    <n v="23.2"/>
    <n v="15.6"/>
    <n v="35.5"/>
    <n v="34.6"/>
    <n v="13.2"/>
    <n v="14.4"/>
    <n v="36.5"/>
    <n v="39.1"/>
    <n v="32.4"/>
    <n v="24"/>
    <n v="24"/>
    <n v="24.1"/>
    <n v="13.4"/>
    <n v="15.3"/>
    <n v="15.1"/>
    <n v="15.6"/>
    <n v="21.5"/>
    <n v="22.3"/>
    <x v="5"/>
    <x v="4"/>
  </r>
  <r>
    <s v="SEDS.KSRCV.GA.A"/>
    <m/>
    <s v="Million dollars"/>
    <m/>
    <s v="EIA, U.S. Energy Information Administration"/>
    <s v="value"/>
    <n v="1.7"/>
    <x v="126"/>
    <n v="1.6"/>
    <n v="1.1000000000000001"/>
    <n v="0.3"/>
    <n v="1.3"/>
    <n v="2.2000000000000002"/>
    <n v="0.4"/>
    <n v="0.5"/>
    <n v="0.6"/>
    <n v="1.7"/>
    <n v="0.8"/>
    <n v="0.8"/>
    <n v="2.7"/>
    <n v="4.7"/>
    <n v="4.0999999999999996"/>
    <n v="2.2000000000000002"/>
    <n v="4.5999999999999996"/>
    <n v="6.5"/>
    <n v="5.6"/>
    <n v="5.5"/>
    <n v="3.2"/>
    <n v="4"/>
    <n v="10.3"/>
    <n v="9.4"/>
    <n v="10.6"/>
    <n v="7.3"/>
    <n v="6.5"/>
    <n v="7.4"/>
    <n v="5.9"/>
    <n v="4"/>
    <n v="5.4"/>
    <n v="5.6"/>
    <n v="5.9"/>
    <n v="5.5"/>
    <n v="8.1999999999999993"/>
    <n v="10.199999999999999"/>
    <n v="6"/>
    <n v="7.7"/>
    <n v="10"/>
    <n v="8"/>
    <n v="4.3"/>
    <n v="3.9"/>
    <n v="2.1"/>
    <n v="4.5"/>
    <n v="2.5"/>
    <n v="1.1000000000000001"/>
    <n v="1.5"/>
    <n v="0.7"/>
    <n v="0.7"/>
    <n v="0.8"/>
    <n v="0.8"/>
    <n v="0.9"/>
    <n v="1.3"/>
    <n v="1"/>
    <x v="5"/>
    <x v="4"/>
  </r>
  <r>
    <s v="SEDS.KSRCV.HI.A"/>
    <m/>
    <s v="Million dollars"/>
    <m/>
    <s v="EIA, U.S. Energy Information Administration"/>
    <s v="value"/>
    <n v="0"/>
    <x v="112"/>
    <n v="0"/>
    <n v="0"/>
    <n v="0"/>
    <n v="0"/>
    <n v="0"/>
    <n v="0"/>
    <n v="0"/>
    <n v="0"/>
    <n v="0"/>
    <n v="0"/>
    <n v="0"/>
    <n v="0"/>
    <n v="0"/>
    <n v="0"/>
    <n v="0"/>
    <n v="0"/>
    <n v="0"/>
    <n v="0"/>
    <n v="0"/>
    <n v="0"/>
    <n v="0"/>
    <n v="0"/>
    <n v="0"/>
    <n v="0"/>
    <n v="0"/>
    <n v="0"/>
    <n v="0"/>
    <n v="0"/>
    <n v="0"/>
    <n v="0"/>
    <n v="0"/>
    <n v="0"/>
    <n v="0"/>
    <n v="0"/>
    <n v="0"/>
    <n v="0"/>
    <n v="0"/>
    <n v="0"/>
    <n v="0"/>
    <n v="0"/>
    <n v="0"/>
    <n v="0"/>
    <n v="0"/>
    <n v="0"/>
    <n v="0"/>
    <n v="0"/>
    <n v="0"/>
    <n v="0"/>
    <n v="0"/>
    <n v="0"/>
    <n v="0"/>
    <n v="0"/>
    <n v="0"/>
    <x v="3"/>
    <x v="4"/>
  </r>
  <r>
    <s v="SEDS.KSRCV.ID.A"/>
    <m/>
    <s v="Million dollars"/>
    <m/>
    <s v="EIA, U.S. Energy Information Administration"/>
    <s v="value"/>
    <n v="0.1"/>
    <x v="130"/>
    <n v="0.1"/>
    <n v="0.1"/>
    <n v="0.1"/>
    <n v="0.3"/>
    <n v="0.1"/>
    <n v="0"/>
    <n v="0"/>
    <n v="0"/>
    <n v="0"/>
    <n v="0.1"/>
    <n v="0.1"/>
    <n v="0.2"/>
    <n v="0.2"/>
    <n v="0.3"/>
    <n v="0.2"/>
    <n v="0.3"/>
    <n v="0.4"/>
    <n v="0.5"/>
    <n v="0.4"/>
    <n v="0.2"/>
    <n v="0.1"/>
    <n v="0.3"/>
    <n v="0.5"/>
    <n v="0.3"/>
    <n v="0.5"/>
    <n v="0.2"/>
    <n v="0.5"/>
    <n v="0.5"/>
    <n v="0.1"/>
    <n v="0.1"/>
    <n v="0.1"/>
    <n v="0.1"/>
    <n v="0.2"/>
    <n v="0.1"/>
    <n v="0.2"/>
    <n v="0.2"/>
    <n v="0.1"/>
    <n v="0.1"/>
    <n v="0.1"/>
    <n v="0.1"/>
    <n v="0"/>
    <n v="0"/>
    <n v="0"/>
    <n v="0"/>
    <n v="0"/>
    <n v="0"/>
    <n v="0"/>
    <n v="0"/>
    <n v="0"/>
    <n v="0"/>
    <n v="0"/>
    <n v="0"/>
    <n v="0"/>
    <x v="1"/>
    <x v="4"/>
  </r>
  <r>
    <s v="SEDS.KSRCV.IL.A"/>
    <m/>
    <s v="Million dollars"/>
    <m/>
    <s v="EIA, U.S. Energy Information Administration"/>
    <s v="value"/>
    <n v="2.2999999999999998"/>
    <x v="147"/>
    <n v="2.5"/>
    <n v="1.5"/>
    <n v="0.8"/>
    <n v="1.9"/>
    <n v="1.2"/>
    <n v="1.1000000000000001"/>
    <n v="1.4"/>
    <n v="1.1000000000000001"/>
    <n v="3.1"/>
    <n v="1.7"/>
    <n v="1.2"/>
    <n v="3.9"/>
    <n v="4.9000000000000004"/>
    <n v="4.2"/>
    <n v="3.2"/>
    <n v="6.6"/>
    <n v="7.6"/>
    <n v="10.3"/>
    <n v="6.4"/>
    <n v="6.1"/>
    <n v="7.5"/>
    <n v="7.2"/>
    <n v="6.4"/>
    <n v="24.7"/>
    <n v="5.4"/>
    <n v="5.0999999999999996"/>
    <n v="4.5"/>
    <n v="3.5"/>
    <n v="2.6"/>
    <n v="2.8"/>
    <n v="2.4"/>
    <n v="4.8"/>
    <n v="4.2"/>
    <n v="6.8"/>
    <n v="6"/>
    <n v="5.5"/>
    <n v="6"/>
    <n v="22.6"/>
    <n v="10.6"/>
    <n v="8.1"/>
    <n v="20.2"/>
    <n v="9"/>
    <n v="7.9"/>
    <n v="13.8"/>
    <n v="17.100000000000001"/>
    <n v="10.199999999999999"/>
    <n v="10.8"/>
    <n v="22.1"/>
    <n v="23.6"/>
    <n v="19.7"/>
    <n v="16.2"/>
    <n v="11.6"/>
    <n v="12.5"/>
    <x v="6"/>
    <x v="4"/>
  </r>
  <r>
    <s v="SEDS.KSRCV.IN.A"/>
    <m/>
    <s v="Million dollars"/>
    <m/>
    <s v="EIA, U.S. Energy Information Administration"/>
    <s v="value"/>
    <n v="5.0999999999999996"/>
    <x v="204"/>
    <n v="5.4"/>
    <n v="3.4"/>
    <n v="1.9"/>
    <n v="3.4"/>
    <n v="2.7"/>
    <n v="1.9"/>
    <n v="3.3"/>
    <n v="2.8"/>
    <n v="7.8"/>
    <n v="4"/>
    <n v="3.1"/>
    <n v="10.4"/>
    <n v="15.1"/>
    <n v="17.5"/>
    <n v="9.5"/>
    <n v="16.399999999999999"/>
    <n v="19.399999999999999"/>
    <n v="23"/>
    <n v="16.3"/>
    <n v="11.8"/>
    <n v="13.6"/>
    <n v="18.600000000000001"/>
    <n v="18.7"/>
    <n v="36.799999999999997"/>
    <n v="14.8"/>
    <n v="9.6"/>
    <n v="9.8000000000000007"/>
    <n v="10.7"/>
    <n v="12.7"/>
    <n v="11.6"/>
    <n v="8.1999999999999993"/>
    <n v="13.5"/>
    <n v="12.3"/>
    <n v="18.5"/>
    <n v="19.600000000000001"/>
    <n v="16.899999999999999"/>
    <n v="15.3"/>
    <n v="25.1"/>
    <n v="20.3"/>
    <n v="17.2"/>
    <n v="20.3"/>
    <n v="32"/>
    <n v="23.8"/>
    <n v="17.3"/>
    <n v="26.5"/>
    <n v="22.9"/>
    <n v="20.7"/>
    <n v="12.6"/>
    <n v="14.5"/>
    <n v="13.2"/>
    <n v="15.2"/>
    <n v="15.5"/>
    <n v="16.600000000000001"/>
    <x v="6"/>
    <x v="4"/>
  </r>
  <r>
    <s v="SEDS.KSRCV.IA.A"/>
    <m/>
    <s v="Million dollars"/>
    <m/>
    <s v="EIA, U.S. Energy Information Administration"/>
    <s v="value"/>
    <n v="0.7"/>
    <x v="156"/>
    <n v="0.8"/>
    <n v="0.5"/>
    <n v="0.7"/>
    <n v="0.6"/>
    <n v="0.4"/>
    <n v="0.5"/>
    <n v="0.4"/>
    <n v="0.2"/>
    <n v="0.7"/>
    <n v="0.3"/>
    <n v="0.3"/>
    <n v="1.8"/>
    <n v="2.1"/>
    <n v="1.9"/>
    <n v="0.8"/>
    <n v="1.2"/>
    <n v="1.7"/>
    <n v="1.9"/>
    <n v="1.7"/>
    <n v="1.1000000000000001"/>
    <n v="1.1000000000000001"/>
    <n v="1.9"/>
    <n v="1.4"/>
    <n v="0.7"/>
    <n v="0.6"/>
    <n v="0.9"/>
    <n v="1"/>
    <n v="0.7"/>
    <n v="0.6"/>
    <n v="1.2"/>
    <n v="0.8"/>
    <n v="1.4"/>
    <n v="1.1000000000000001"/>
    <n v="1.6"/>
    <n v="2.8"/>
    <n v="2.1"/>
    <n v="2.7"/>
    <n v="5.0999999999999996"/>
    <n v="4.8"/>
    <n v="2.4"/>
    <n v="16.8"/>
    <n v="13.2"/>
    <n v="2.2000000000000002"/>
    <n v="7.6"/>
    <n v="3"/>
    <n v="2.8"/>
    <n v="2.2999999999999998"/>
    <n v="2.2999999999999998"/>
    <n v="3.4"/>
    <n v="3.9"/>
    <n v="3.2"/>
    <n v="2.2999999999999998"/>
    <n v="2.9"/>
    <x v="7"/>
    <x v="4"/>
  </r>
  <r>
    <s v="SEDS.KSRCV.KS.A"/>
    <m/>
    <s v="Million dollars"/>
    <m/>
    <s v="EIA, U.S. Energy Information Administration"/>
    <s v="value"/>
    <n v="0.4"/>
    <x v="135"/>
    <n v="0.4"/>
    <n v="0.3"/>
    <n v="0"/>
    <n v="0.1"/>
    <n v="0.1"/>
    <n v="0"/>
    <n v="0.7"/>
    <n v="0"/>
    <n v="0.2"/>
    <n v="0.1"/>
    <n v="0.1"/>
    <n v="0.2"/>
    <n v="0.3"/>
    <n v="0.3"/>
    <n v="0.2"/>
    <n v="0.3"/>
    <n v="0.5"/>
    <n v="0.8"/>
    <n v="0.7"/>
    <n v="0.6"/>
    <n v="0.5"/>
    <n v="0.7"/>
    <n v="1"/>
    <n v="9.6"/>
    <n v="0.4"/>
    <n v="0.4"/>
    <n v="0.7"/>
    <n v="0.4"/>
    <n v="0.3"/>
    <n v="0.7"/>
    <n v="0.5"/>
    <n v="0.4"/>
    <n v="0.5"/>
    <n v="0.7"/>
    <n v="0.7"/>
    <n v="0.7"/>
    <n v="0.7"/>
    <n v="1.2"/>
    <n v="1.5"/>
    <n v="1.3"/>
    <n v="1"/>
    <n v="0.5"/>
    <n v="0.2"/>
    <n v="9.6999999999999993"/>
    <n v="2.5"/>
    <n v="4.4000000000000004"/>
    <n v="2.8"/>
    <n v="1"/>
    <n v="1"/>
    <n v="0.8"/>
    <n v="0.6"/>
    <n v="0.5"/>
    <n v="0.9"/>
    <x v="7"/>
    <x v="4"/>
  </r>
  <r>
    <s v="SEDS.KSRCV.KY.A"/>
    <m/>
    <s v="Million dollars"/>
    <m/>
    <s v="EIA, U.S. Energy Information Administration"/>
    <s v="value"/>
    <n v="4.4000000000000004"/>
    <x v="205"/>
    <n v="4.7"/>
    <n v="3"/>
    <n v="2"/>
    <n v="3.4"/>
    <n v="2.6"/>
    <n v="1.5"/>
    <n v="2.2999999999999998"/>
    <n v="2.5"/>
    <n v="8.3000000000000007"/>
    <n v="3.6"/>
    <n v="3.4"/>
    <n v="15.1"/>
    <n v="15.9"/>
    <n v="15.3"/>
    <n v="8"/>
    <n v="12.6"/>
    <n v="17.8"/>
    <n v="22"/>
    <n v="13.1"/>
    <n v="10.4"/>
    <n v="8.1999999999999993"/>
    <n v="14.3"/>
    <n v="16.600000000000001"/>
    <n v="24.2"/>
    <n v="23.5"/>
    <n v="20.399999999999999"/>
    <n v="17.3"/>
    <n v="14.9"/>
    <n v="14.1"/>
    <n v="13.5"/>
    <n v="15.3"/>
    <n v="16.899999999999999"/>
    <n v="14.5"/>
    <n v="20.7"/>
    <n v="19.5"/>
    <n v="13.7"/>
    <n v="20.7"/>
    <n v="33.9"/>
    <n v="29.7"/>
    <n v="40.1"/>
    <n v="30.7"/>
    <n v="28"/>
    <n v="84.6"/>
    <n v="72.8"/>
    <n v="16.5"/>
    <n v="16.2"/>
    <n v="15.7"/>
    <n v="19"/>
    <n v="21.5"/>
    <n v="14.1"/>
    <n v="12.6"/>
    <n v="17"/>
    <n v="20.399999999999999"/>
    <x v="0"/>
    <x v="4"/>
  </r>
  <r>
    <s v="SEDS.KSRCV.LA.A"/>
    <m/>
    <s v="Million dollars"/>
    <m/>
    <s v="EIA, U.S. Energy Information Administration"/>
    <s v="value"/>
    <n v="0.1"/>
    <x v="206"/>
    <n v="0.1"/>
    <n v="0.1"/>
    <n v="0"/>
    <n v="0"/>
    <n v="0.1"/>
    <n v="0"/>
    <n v="0"/>
    <n v="0"/>
    <n v="0"/>
    <n v="0.1"/>
    <n v="0"/>
    <n v="0.1"/>
    <n v="0.2"/>
    <n v="0.2"/>
    <n v="0.3"/>
    <n v="0.5"/>
    <n v="0.8"/>
    <n v="0.6"/>
    <n v="0.5"/>
    <n v="0.4"/>
    <n v="0.4"/>
    <n v="1.1000000000000001"/>
    <n v="1.1000000000000001"/>
    <n v="1.1000000000000001"/>
    <n v="1.2"/>
    <n v="3.2"/>
    <n v="0.4"/>
    <n v="0.2"/>
    <n v="0.1"/>
    <n v="0.2"/>
    <n v="0.3"/>
    <n v="0.5"/>
    <n v="0.5"/>
    <n v="0.9"/>
    <n v="0.3"/>
    <n v="0.3"/>
    <n v="0.4"/>
    <n v="0.7"/>
    <n v="0.6"/>
    <n v="3.7"/>
    <n v="5.2"/>
    <n v="1.9"/>
    <n v="0"/>
    <n v="1.2"/>
    <n v="0.8"/>
    <n v="0.7"/>
    <n v="0.3"/>
    <n v="0.4"/>
    <n v="0.4"/>
    <n v="0.4"/>
    <n v="0.1"/>
    <n v="0.1"/>
    <n v="0.2"/>
    <x v="2"/>
    <x v="4"/>
  </r>
  <r>
    <s v="SEDS.KSRCV.ME.A"/>
    <m/>
    <s v="Million dollars"/>
    <m/>
    <s v="EIA, U.S. Energy Information Administration"/>
    <s v="value"/>
    <n v="45.6"/>
    <x v="207"/>
    <n v="42"/>
    <n v="28.5"/>
    <n v="22.5"/>
    <n v="32.799999999999997"/>
    <n v="26.2"/>
    <n v="21.5"/>
    <n v="25.6"/>
    <n v="22.5"/>
    <n v="44.6"/>
    <n v="28.1"/>
    <n v="26.4"/>
    <n v="61.3"/>
    <n v="73.900000000000006"/>
    <n v="67.3"/>
    <n v="64"/>
    <n v="120.9"/>
    <n v="140.69999999999999"/>
    <n v="145.5"/>
    <n v="109.8"/>
    <n v="73.2"/>
    <n v="54.9"/>
    <n v="91.4"/>
    <n v="97.9"/>
    <n v="58.8"/>
    <n v="50.3"/>
    <n v="42.7"/>
    <n v="43.9"/>
    <n v="29"/>
    <n v="23.3"/>
    <n v="20.9"/>
    <n v="13.3"/>
    <n v="19.8"/>
    <n v="20.9"/>
    <n v="23.6"/>
    <n v="24.6"/>
    <n v="20.9"/>
    <n v="22.6"/>
    <n v="46"/>
    <n v="45.8"/>
    <n v="10.8"/>
    <n v="16.600000000000001"/>
    <n v="13.9"/>
    <n v="18.7"/>
    <n v="16.3"/>
    <n v="15.7"/>
    <n v="20.2"/>
    <n v="23.1"/>
    <n v="16.7"/>
    <n v="17.5"/>
    <n v="13.4"/>
    <n v="15.9"/>
    <n v="15.7"/>
    <n v="14.9"/>
    <x v="4"/>
    <x v="4"/>
  </r>
  <r>
    <s v="SEDS.KSRCV.MD.A"/>
    <m/>
    <s v="Million dollars"/>
    <m/>
    <s v="EIA, U.S. Energy Information Administration"/>
    <s v="value"/>
    <n v="6.2"/>
    <x v="208"/>
    <n v="6.2"/>
    <n v="4"/>
    <n v="2.5"/>
    <n v="3.3"/>
    <n v="3.2"/>
    <n v="2.5"/>
    <n v="3.6"/>
    <n v="4.3"/>
    <n v="10.3"/>
    <n v="5.4"/>
    <n v="5"/>
    <n v="12.2"/>
    <n v="19.8"/>
    <n v="13.9"/>
    <n v="13.7"/>
    <n v="25.3"/>
    <n v="44"/>
    <n v="52.4"/>
    <n v="34.9"/>
    <n v="21.6"/>
    <n v="12.7"/>
    <n v="21"/>
    <n v="24.7"/>
    <n v="15.4"/>
    <n v="17.399999999999999"/>
    <n v="18.8"/>
    <n v="18.100000000000001"/>
    <n v="13.4"/>
    <n v="10.8"/>
    <n v="13.2"/>
    <n v="9"/>
    <n v="12.6"/>
    <n v="10.9"/>
    <n v="20.2"/>
    <n v="35.200000000000003"/>
    <n v="32.1"/>
    <n v="26.7"/>
    <n v="52.1"/>
    <n v="57.5"/>
    <n v="25"/>
    <n v="39.700000000000003"/>
    <n v="37.6"/>
    <n v="40.200000000000003"/>
    <n v="33.9"/>
    <n v="11.7"/>
    <n v="13.5"/>
    <n v="17.600000000000001"/>
    <n v="19.3"/>
    <n v="16.8"/>
    <n v="10.6"/>
    <n v="15.7"/>
    <n v="25.2"/>
    <n v="18.399999999999999"/>
    <x v="5"/>
    <x v="4"/>
  </r>
  <r>
    <s v="SEDS.KSRCV.MA.A"/>
    <m/>
    <s v="Million dollars"/>
    <m/>
    <s v="EIA, U.S. Energy Information Administration"/>
    <s v="value"/>
    <n v="8"/>
    <x v="209"/>
    <n v="7.2"/>
    <n v="5"/>
    <n v="4.0999999999999996"/>
    <n v="5.5"/>
    <n v="4.9000000000000004"/>
    <n v="3.5"/>
    <n v="4"/>
    <n v="4.3"/>
    <n v="9.4"/>
    <n v="5.3"/>
    <n v="5.2"/>
    <n v="10.1"/>
    <n v="14.3"/>
    <n v="13.1"/>
    <n v="9.9"/>
    <n v="20.5"/>
    <n v="24.1"/>
    <n v="25.4"/>
    <n v="17.600000000000001"/>
    <n v="12.8"/>
    <n v="7"/>
    <n v="11.3"/>
    <n v="11.2"/>
    <n v="4.5"/>
    <n v="5"/>
    <n v="6.1"/>
    <n v="5.2"/>
    <n v="3.5"/>
    <n v="6.3"/>
    <n v="7"/>
    <n v="7"/>
    <n v="4.7"/>
    <n v="5.8"/>
    <n v="8"/>
    <n v="8.9"/>
    <n v="17.399999999999999"/>
    <n v="16"/>
    <n v="25.3"/>
    <n v="31.1"/>
    <n v="7.1"/>
    <n v="31.2"/>
    <n v="10.8"/>
    <n v="14.9"/>
    <n v="13.1"/>
    <n v="10.4"/>
    <n v="14.3"/>
    <n v="12.2"/>
    <n v="10.6"/>
    <n v="10.9"/>
    <n v="11.5"/>
    <n v="14.5"/>
    <n v="13.5"/>
    <n v="13.2"/>
    <x v="4"/>
    <x v="4"/>
  </r>
  <r>
    <s v="SEDS.KSRCV.MI.A"/>
    <m/>
    <s v="Million dollars"/>
    <m/>
    <s v="EIA, U.S. Energy Information Administration"/>
    <s v="value"/>
    <n v="3.7"/>
    <x v="210"/>
    <n v="3.9"/>
    <n v="2.4"/>
    <n v="1.6"/>
    <n v="2.5"/>
    <n v="1.7"/>
    <n v="1.2"/>
    <n v="2.2000000000000002"/>
    <n v="2.8"/>
    <n v="6.6"/>
    <n v="3.9"/>
    <n v="2.6"/>
    <n v="7.5"/>
    <n v="9.1"/>
    <n v="9.6"/>
    <n v="6.5"/>
    <n v="12.1"/>
    <n v="17.100000000000001"/>
    <n v="19.2"/>
    <n v="14.1"/>
    <n v="15.1"/>
    <n v="7.9"/>
    <n v="12.4"/>
    <n v="18.899999999999999"/>
    <n v="25.4"/>
    <n v="11.9"/>
    <n v="13.6"/>
    <n v="11.6"/>
    <n v="11.6"/>
    <n v="16.3"/>
    <n v="12.5"/>
    <n v="10.5"/>
    <n v="15.4"/>
    <n v="11.7"/>
    <n v="17"/>
    <n v="15.8"/>
    <n v="13.7"/>
    <n v="14.7"/>
    <n v="20.399999999999999"/>
    <n v="17.600000000000001"/>
    <n v="19.100000000000001"/>
    <n v="32.6"/>
    <n v="12.1"/>
    <n v="4"/>
    <n v="4.5"/>
    <n v="5.6"/>
    <n v="5.8"/>
    <n v="5.7"/>
    <n v="5.3"/>
    <n v="6"/>
    <n v="4.5"/>
    <n v="5.0999999999999996"/>
    <n v="5"/>
    <n v="4.8"/>
    <x v="6"/>
    <x v="4"/>
  </r>
  <r>
    <s v="SEDS.KSRCV.MN.A"/>
    <m/>
    <s v="Million dollars"/>
    <m/>
    <s v="EIA, U.S. Energy Information Administration"/>
    <s v="value"/>
    <n v="2"/>
    <x v="211"/>
    <n v="2.2000000000000002"/>
    <n v="1.3"/>
    <n v="1.2"/>
    <n v="1.9"/>
    <n v="1.5"/>
    <n v="0.9"/>
    <n v="1"/>
    <n v="0.8"/>
    <n v="2.2999999999999998"/>
    <n v="1.6"/>
    <n v="0.9"/>
    <n v="2.1"/>
    <n v="2.9"/>
    <n v="2.4"/>
    <n v="1.1000000000000001"/>
    <n v="1.4"/>
    <n v="2"/>
    <n v="2.4"/>
    <n v="1.8"/>
    <n v="1"/>
    <n v="0.8"/>
    <n v="9.9"/>
    <n v="1.7"/>
    <n v="0.6"/>
    <n v="1.8"/>
    <n v="1.7"/>
    <n v="2.1"/>
    <n v="1.4"/>
    <n v="1.6"/>
    <n v="1.3"/>
    <n v="1.6"/>
    <n v="2"/>
    <n v="1.4"/>
    <n v="13.9"/>
    <n v="6.8"/>
    <n v="3.7"/>
    <n v="4.9000000000000004"/>
    <n v="6.2"/>
    <n v="7.4"/>
    <n v="4.0999999999999996"/>
    <n v="10.6"/>
    <n v="6.4"/>
    <n v="5.2"/>
    <n v="3"/>
    <n v="8.8000000000000007"/>
    <n v="12"/>
    <n v="11.8"/>
    <n v="9.1999999999999993"/>
    <n v="11.3"/>
    <n v="6.5"/>
    <n v="6.1"/>
    <n v="8.5"/>
    <n v="10.3"/>
    <x v="7"/>
    <x v="4"/>
  </r>
  <r>
    <s v="SEDS.KSRCV.MS.A"/>
    <m/>
    <s v="Million dollars"/>
    <m/>
    <s v="EIA, U.S. Energy Information Administration"/>
    <s v="value"/>
    <n v="0.3"/>
    <x v="117"/>
    <n v="0.3"/>
    <n v="0.2"/>
    <n v="0.1"/>
    <n v="0.2"/>
    <n v="0.2"/>
    <n v="0.1"/>
    <n v="0.2"/>
    <n v="0.2"/>
    <n v="0.7"/>
    <n v="0.4"/>
    <n v="0.4"/>
    <n v="0.9"/>
    <n v="1.4"/>
    <n v="1.5"/>
    <n v="0.4"/>
    <n v="1.1000000000000001"/>
    <n v="1.4"/>
    <n v="1.3"/>
    <n v="0.9"/>
    <n v="0.5"/>
    <n v="0.3"/>
    <n v="1.1000000000000001"/>
    <n v="1.6"/>
    <n v="0.4"/>
    <n v="0.4"/>
    <n v="0.8"/>
    <n v="0.6"/>
    <n v="0.5"/>
    <n v="0.5"/>
    <n v="0.8"/>
    <n v="0.5"/>
    <n v="0.8"/>
    <n v="0.3"/>
    <n v="0.6"/>
    <n v="0.7"/>
    <n v="0.7"/>
    <n v="1.1000000000000001"/>
    <n v="1"/>
    <n v="0.7"/>
    <n v="4.5999999999999996"/>
    <n v="3.6"/>
    <n v="2.1"/>
    <n v="2.6"/>
    <n v="0.4"/>
    <n v="5.3"/>
    <n v="3.7"/>
    <n v="2.5"/>
    <n v="2.7"/>
    <n v="2.7"/>
    <n v="2.5"/>
    <n v="0.9"/>
    <n v="0.7"/>
    <n v="0.9"/>
    <x v="0"/>
    <x v="4"/>
  </r>
  <r>
    <s v="SEDS.KSRCV.MO.A"/>
    <m/>
    <s v="Million dollars"/>
    <m/>
    <s v="EIA, U.S. Energy Information Administration"/>
    <s v="value"/>
    <n v="1.2"/>
    <x v="212"/>
    <n v="1.3"/>
    <n v="0.8"/>
    <n v="0.5"/>
    <n v="0.9"/>
    <n v="0.7"/>
    <n v="0.4"/>
    <n v="0.8"/>
    <n v="0.6"/>
    <n v="1.4"/>
    <n v="0.8"/>
    <n v="0.7"/>
    <n v="2.1"/>
    <n v="4.4000000000000004"/>
    <n v="3.3"/>
    <n v="2.9"/>
    <n v="6.7"/>
    <n v="7.3"/>
    <n v="6.8"/>
    <n v="5.5"/>
    <n v="4"/>
    <n v="2.4"/>
    <n v="4"/>
    <n v="3.6"/>
    <n v="1.5"/>
    <n v="1.2"/>
    <n v="1.4"/>
    <n v="1.9"/>
    <n v="0.9"/>
    <n v="0.8"/>
    <n v="1.3"/>
    <n v="0.8"/>
    <n v="1.6"/>
    <n v="1.9"/>
    <n v="2.6"/>
    <n v="2.1"/>
    <n v="1.9"/>
    <n v="3.6"/>
    <n v="5.4"/>
    <n v="3.7"/>
    <n v="2.7"/>
    <n v="6.8"/>
    <n v="4.2"/>
    <n v="2.6"/>
    <n v="1.4"/>
    <n v="0.7"/>
    <n v="0.8"/>
    <n v="0.8"/>
    <n v="0.5"/>
    <n v="0.6"/>
    <n v="0.4"/>
    <n v="0.4"/>
    <n v="0.7"/>
    <n v="0.6"/>
    <x v="7"/>
    <x v="4"/>
  </r>
  <r>
    <s v="SEDS.KSRCV.MT.A"/>
    <m/>
    <s v="Million dollars"/>
    <m/>
    <s v="EIA, U.S. Energy Information Administration"/>
    <s v="value"/>
    <n v="0"/>
    <x v="112"/>
    <n v="0"/>
    <n v="0"/>
    <n v="0.5"/>
    <n v="0"/>
    <n v="0"/>
    <n v="0"/>
    <n v="0.1"/>
    <n v="0"/>
    <n v="0.1"/>
    <n v="0"/>
    <n v="0"/>
    <n v="0.1"/>
    <n v="0.2"/>
    <n v="0"/>
    <n v="0.4"/>
    <n v="0.1"/>
    <n v="0.1"/>
    <n v="0.1"/>
    <n v="0.1"/>
    <n v="0.2"/>
    <n v="0"/>
    <n v="0"/>
    <n v="0"/>
    <n v="0.1"/>
    <n v="0.1"/>
    <n v="0.1"/>
    <n v="0"/>
    <n v="0"/>
    <n v="0.2"/>
    <n v="0.3"/>
    <n v="0"/>
    <n v="0"/>
    <n v="0"/>
    <n v="0"/>
    <n v="0"/>
    <n v="0"/>
    <n v="0.3"/>
    <n v="0.4"/>
    <n v="0.3"/>
    <n v="0.6"/>
    <n v="0"/>
    <n v="0"/>
    <n v="0"/>
    <n v="0"/>
    <n v="0"/>
    <n v="0"/>
    <n v="0"/>
    <n v="0"/>
    <n v="0"/>
    <n v="0"/>
    <n v="0"/>
    <n v="0"/>
    <n v="0"/>
    <x v="1"/>
    <x v="4"/>
  </r>
  <r>
    <s v="SEDS.KSRCV.NE.A"/>
    <m/>
    <s v="Million dollars"/>
    <m/>
    <s v="EIA, U.S. Energy Information Administration"/>
    <s v="value"/>
    <n v="0.1"/>
    <x v="130"/>
    <n v="0.1"/>
    <n v="0.1"/>
    <n v="0"/>
    <n v="0.1"/>
    <n v="0.1"/>
    <n v="0"/>
    <n v="0.1"/>
    <n v="0"/>
    <n v="0.2"/>
    <n v="0.1"/>
    <n v="0.1"/>
    <n v="0.1"/>
    <n v="0.5"/>
    <n v="0.4"/>
    <n v="0.3"/>
    <n v="0.8"/>
    <n v="0.3"/>
    <n v="0.6"/>
    <n v="0.3"/>
    <n v="0.2"/>
    <n v="0.1"/>
    <n v="0.5"/>
    <n v="0.4"/>
    <n v="0.2"/>
    <n v="0.2"/>
    <n v="0.2"/>
    <n v="0.1"/>
    <n v="0.1"/>
    <n v="0.2"/>
    <n v="0.4"/>
    <n v="0.4"/>
    <n v="0.2"/>
    <n v="0.2"/>
    <n v="0.3"/>
    <n v="0.6"/>
    <n v="0.5"/>
    <n v="0.7"/>
    <n v="1.8"/>
    <n v="2.5"/>
    <n v="2"/>
    <n v="1.5"/>
    <n v="1.5"/>
    <n v="0.4"/>
    <n v="0.7"/>
    <n v="6"/>
    <n v="7.4"/>
    <n v="7.4"/>
    <n v="5.8"/>
    <n v="6.1"/>
    <n v="5.3"/>
    <n v="4.2"/>
    <n v="3.6"/>
    <n v="3"/>
    <x v="7"/>
    <x v="4"/>
  </r>
  <r>
    <s v="SEDS.KSRCV.NV.A"/>
    <m/>
    <s v="Million dollars"/>
    <m/>
    <s v="EIA, U.S. Energy Information Administration"/>
    <s v="value"/>
    <n v="0.1"/>
    <x v="130"/>
    <n v="0.1"/>
    <n v="0.1"/>
    <n v="0.1"/>
    <n v="0.1"/>
    <n v="0.1"/>
    <n v="0"/>
    <n v="0"/>
    <n v="0"/>
    <n v="0.1"/>
    <n v="0.1"/>
    <n v="0.4"/>
    <n v="0.5"/>
    <n v="3.1"/>
    <n v="3.5"/>
    <n v="1.5"/>
    <n v="2.2999999999999998"/>
    <n v="1.9"/>
    <n v="1.4"/>
    <n v="1.2"/>
    <n v="0.6"/>
    <n v="0.4"/>
    <n v="0.4"/>
    <n v="0.4"/>
    <n v="0.3"/>
    <n v="0.4"/>
    <n v="0.2"/>
    <n v="0.2"/>
    <n v="0.2"/>
    <n v="0.1"/>
    <n v="0.3"/>
    <n v="0.3"/>
    <n v="0.3"/>
    <n v="0.4"/>
    <n v="0.4"/>
    <n v="0.5"/>
    <n v="0.5"/>
    <n v="1.2"/>
    <n v="3"/>
    <n v="1.6"/>
    <n v="2.1"/>
    <n v="1"/>
    <n v="3"/>
    <n v="0"/>
    <n v="0"/>
    <n v="0"/>
    <n v="0"/>
    <n v="0"/>
    <n v="0"/>
    <n v="0"/>
    <n v="0"/>
    <n v="0"/>
    <n v="0"/>
    <n v="0"/>
    <x v="1"/>
    <x v="4"/>
  </r>
  <r>
    <s v="SEDS.KSRCV.NH.A"/>
    <m/>
    <s v="Million dollars"/>
    <m/>
    <s v="EIA, U.S. Energy Information Administration"/>
    <s v="value"/>
    <n v="14.9"/>
    <x v="213"/>
    <n v="13.9"/>
    <n v="9.5"/>
    <n v="8.5"/>
    <n v="12.3"/>
    <n v="10.1"/>
    <n v="6.9"/>
    <n v="7.5"/>
    <n v="5.9"/>
    <n v="13.1"/>
    <n v="9"/>
    <n v="7.3"/>
    <n v="18.399999999999999"/>
    <n v="21.9"/>
    <n v="21.8"/>
    <n v="20.3"/>
    <n v="35.799999999999997"/>
    <n v="41.8"/>
    <n v="45.4"/>
    <n v="31.4"/>
    <n v="20.8"/>
    <n v="13.7"/>
    <n v="18.3"/>
    <n v="24.7"/>
    <n v="14.2"/>
    <n v="15.7"/>
    <n v="14.6"/>
    <n v="15.2"/>
    <n v="8.3000000000000007"/>
    <n v="8.1999999999999993"/>
    <n v="9.3000000000000007"/>
    <n v="6.6"/>
    <n v="8.5"/>
    <n v="8.3000000000000007"/>
    <n v="13.1"/>
    <n v="13.1"/>
    <n v="12.7"/>
    <n v="12.2"/>
    <n v="41.1"/>
    <n v="24.9"/>
    <n v="8.8000000000000007"/>
    <n v="14.3"/>
    <n v="12.3"/>
    <n v="14.9"/>
    <n v="6.5"/>
    <n v="8.3000000000000007"/>
    <n v="8.4"/>
    <n v="8.9"/>
    <n v="7.3"/>
    <n v="7.5"/>
    <n v="5"/>
    <n v="6"/>
    <n v="6.5"/>
    <n v="6.3"/>
    <x v="4"/>
    <x v="4"/>
  </r>
  <r>
    <s v="SEDS.KSRCV.NJ.A"/>
    <m/>
    <s v="Million dollars"/>
    <m/>
    <s v="EIA, U.S. Energy Information Administration"/>
    <s v="value"/>
    <n v="1.3"/>
    <x v="214"/>
    <n v="1.3"/>
    <n v="0.9"/>
    <n v="0.4"/>
    <n v="0.7"/>
    <n v="0.7"/>
    <n v="0.5"/>
    <n v="0.8"/>
    <n v="1"/>
    <n v="2.9"/>
    <n v="1.9"/>
    <n v="1.8"/>
    <n v="4.0999999999999996"/>
    <n v="4.9000000000000004"/>
    <n v="4.3"/>
    <n v="8.1999999999999993"/>
    <n v="8.3000000000000007"/>
    <n v="11.9"/>
    <n v="15.8"/>
    <n v="9.9"/>
    <n v="7.5"/>
    <n v="6"/>
    <n v="16.2"/>
    <n v="13.7"/>
    <n v="7.3"/>
    <n v="7.5"/>
    <n v="9.8000000000000007"/>
    <n v="9.5"/>
    <n v="5.9"/>
    <n v="8.6999999999999993"/>
    <n v="6.2"/>
    <n v="7.8"/>
    <n v="10.9"/>
    <n v="8.6"/>
    <n v="16.7"/>
    <n v="11.4"/>
    <n v="17.2"/>
    <n v="14.3"/>
    <n v="36.700000000000003"/>
    <n v="69.5"/>
    <n v="12.9"/>
    <n v="23.9"/>
    <n v="13"/>
    <n v="13.8"/>
    <n v="8.5"/>
    <n v="24"/>
    <n v="24.5"/>
    <n v="15.1"/>
    <n v="8.6"/>
    <n v="11.3"/>
    <n v="9.8000000000000007"/>
    <n v="9.8000000000000007"/>
    <n v="8.6"/>
    <n v="7.5"/>
    <x v="8"/>
    <x v="4"/>
  </r>
  <r>
    <s v="SEDS.KSRCV.NM.A"/>
    <m/>
    <s v="Million dollars"/>
    <m/>
    <s v="EIA, U.S. Energy Information Administration"/>
    <s v="value"/>
    <n v="0"/>
    <x v="112"/>
    <n v="0"/>
    <n v="0"/>
    <n v="0"/>
    <n v="0"/>
    <n v="0"/>
    <n v="0"/>
    <n v="0"/>
    <n v="0"/>
    <n v="0"/>
    <n v="0"/>
    <n v="0"/>
    <n v="0"/>
    <n v="0.1"/>
    <n v="0.1"/>
    <n v="0.1"/>
    <n v="0.2"/>
    <n v="0.4"/>
    <n v="0.3"/>
    <n v="0.3"/>
    <n v="0.2"/>
    <n v="0.1"/>
    <n v="0.2"/>
    <n v="0.3"/>
    <n v="0.4"/>
    <n v="0.1"/>
    <n v="0.2"/>
    <n v="0.2"/>
    <n v="0.1"/>
    <n v="0.1"/>
    <n v="0.1"/>
    <n v="0.2"/>
    <n v="0.2"/>
    <n v="0.2"/>
    <n v="0.3"/>
    <n v="0.3"/>
    <n v="0.6"/>
    <n v="0.6"/>
    <n v="1.5"/>
    <n v="1.8"/>
    <n v="11.4"/>
    <n v="9.9"/>
    <n v="4.7"/>
    <n v="6"/>
    <n v="1.3"/>
    <n v="0.8"/>
    <n v="0.8"/>
    <n v="0.6"/>
    <n v="0.5"/>
    <n v="0.5"/>
    <n v="0.6"/>
    <n v="0.2"/>
    <n v="0.2"/>
    <n v="0.2"/>
    <x v="1"/>
    <x v="4"/>
  </r>
  <r>
    <s v="SEDS.KSRCV.NY.A"/>
    <m/>
    <s v="Million dollars"/>
    <m/>
    <s v="EIA, U.S. Energy Information Administration"/>
    <s v="value"/>
    <n v="87.5"/>
    <x v="215"/>
    <n v="85.1"/>
    <n v="57.2"/>
    <n v="45.5"/>
    <n v="73.099999999999994"/>
    <n v="50"/>
    <n v="37.9"/>
    <n v="45.3"/>
    <n v="43.2"/>
    <n v="113.7"/>
    <n v="66.400000000000006"/>
    <n v="61.4"/>
    <n v="115.8"/>
    <n v="134.6"/>
    <n v="114.9"/>
    <n v="101.4"/>
    <n v="160.4"/>
    <n v="197.1"/>
    <n v="198.8"/>
    <n v="140.6"/>
    <n v="92.7"/>
    <n v="73.7"/>
    <n v="118.4"/>
    <n v="125.5"/>
    <n v="72"/>
    <n v="47"/>
    <n v="61.9"/>
    <n v="49.6"/>
    <n v="37.9"/>
    <n v="44.5"/>
    <n v="49.3"/>
    <n v="41.2"/>
    <n v="74.099999999999994"/>
    <n v="68.400000000000006"/>
    <n v="85"/>
    <n v="148.9"/>
    <n v="123.9"/>
    <n v="98.9"/>
    <n v="162.80000000000001"/>
    <n v="183.1"/>
    <n v="64.3"/>
    <n v="113.6"/>
    <n v="92.9"/>
    <n v="82.9"/>
    <n v="61.8"/>
    <n v="81.099999999999994"/>
    <n v="85.6"/>
    <n v="99.7"/>
    <n v="69.599999999999994"/>
    <n v="73.2"/>
    <n v="55.8"/>
    <n v="55.9"/>
    <n v="54.5"/>
    <n v="49.4"/>
    <x v="8"/>
    <x v="4"/>
  </r>
  <r>
    <s v="SEDS.KSRCV.NC.A"/>
    <m/>
    <s v="Million dollars"/>
    <m/>
    <s v="EIA, U.S. Energy Information Administration"/>
    <s v="value"/>
    <n v="28.2"/>
    <x v="216"/>
    <n v="27.7"/>
    <n v="19.2"/>
    <n v="12.6"/>
    <n v="19.100000000000001"/>
    <n v="17.100000000000001"/>
    <n v="11.3"/>
    <n v="16.600000000000001"/>
    <n v="14.3"/>
    <n v="28.5"/>
    <n v="17.399999999999999"/>
    <n v="17.600000000000001"/>
    <n v="42"/>
    <n v="75.900000000000006"/>
    <n v="47"/>
    <n v="56.5"/>
    <n v="99.4"/>
    <n v="124.4"/>
    <n v="126.7"/>
    <n v="110.7"/>
    <n v="95.4"/>
    <n v="44.3"/>
    <n v="86.2"/>
    <n v="83.1"/>
    <n v="49.4"/>
    <n v="83.8"/>
    <n v="82.6"/>
    <n v="84.4"/>
    <n v="67.400000000000006"/>
    <n v="52.2"/>
    <n v="78.599999999999994"/>
    <n v="74.599999999999994"/>
    <n v="78.099999999999994"/>
    <n v="64.599999999999994"/>
    <n v="111.1"/>
    <n v="154.80000000000001"/>
    <n v="124.8"/>
    <n v="111.9"/>
    <n v="158.1"/>
    <n v="175.5"/>
    <n v="49.4"/>
    <n v="114.9"/>
    <n v="110.2"/>
    <n v="124"/>
    <n v="92.2"/>
    <n v="96.9"/>
    <n v="100.7"/>
    <n v="96"/>
    <n v="82.2"/>
    <n v="84.1"/>
    <n v="69.2"/>
    <n v="68.099999999999994"/>
    <n v="78.599999999999994"/>
    <n v="79.8"/>
    <x v="5"/>
    <x v="4"/>
  </r>
  <r>
    <s v="SEDS.KSRCV.ND.A"/>
    <m/>
    <s v="Million dollars"/>
    <m/>
    <s v="EIA, U.S. Energy Information Administration"/>
    <s v="value"/>
    <n v="0.3"/>
    <x v="103"/>
    <n v="0.3"/>
    <n v="0.2"/>
    <n v="0.1"/>
    <n v="0.2"/>
    <n v="0.1"/>
    <n v="0.1"/>
    <n v="0.2"/>
    <n v="0.1"/>
    <n v="0.2"/>
    <n v="0.1"/>
    <n v="0.1"/>
    <n v="0.3"/>
    <n v="0.4"/>
    <n v="0.4"/>
    <n v="0.2"/>
    <n v="0.3"/>
    <n v="0.3"/>
    <n v="0.6"/>
    <n v="0.3"/>
    <n v="0.2"/>
    <n v="0.1"/>
    <n v="0.2"/>
    <n v="0.1"/>
    <n v="0.5"/>
    <n v="0.1"/>
    <n v="0.2"/>
    <n v="0.2"/>
    <n v="0.1"/>
    <n v="0.2"/>
    <n v="0.3"/>
    <n v="0.2"/>
    <n v="0.3"/>
    <n v="0.2"/>
    <n v="0.4"/>
    <n v="0.3"/>
    <n v="0.2"/>
    <n v="0.3"/>
    <n v="0.6"/>
    <n v="0.6"/>
    <n v="0.8"/>
    <n v="1.1000000000000001"/>
    <n v="0.7"/>
    <n v="0.2"/>
    <n v="0"/>
    <n v="0.3"/>
    <n v="0.5"/>
    <n v="0.5"/>
    <n v="0.3"/>
    <n v="0.3"/>
    <n v="1"/>
    <n v="1.3"/>
    <n v="1.7"/>
    <n v="1.8"/>
    <x v="7"/>
    <x v="4"/>
  </r>
  <r>
    <s v="SEDS.KSRCV.OH.A"/>
    <m/>
    <s v="Million dollars"/>
    <m/>
    <s v="EIA, U.S. Energy Information Administration"/>
    <s v="value"/>
    <n v="10.199999999999999"/>
    <x v="217"/>
    <n v="10.8"/>
    <n v="6.7"/>
    <n v="5.0999999999999996"/>
    <n v="6.5"/>
    <n v="7"/>
    <n v="4.2"/>
    <n v="5.7"/>
    <n v="5.7"/>
    <n v="17.600000000000001"/>
    <n v="7.6"/>
    <n v="7.6"/>
    <n v="19"/>
    <n v="24.4"/>
    <n v="27.8"/>
    <n v="16"/>
    <n v="31.6"/>
    <n v="40.5"/>
    <n v="38.700000000000003"/>
    <n v="30.8"/>
    <n v="19.5"/>
    <n v="15.4"/>
    <n v="22.5"/>
    <n v="21.9"/>
    <n v="49.3"/>
    <n v="26.8"/>
    <n v="30.2"/>
    <n v="31.2"/>
    <n v="26.7"/>
    <n v="24.9"/>
    <n v="27.8"/>
    <n v="27"/>
    <n v="27.9"/>
    <n v="30.2"/>
    <n v="35.9"/>
    <n v="46.4"/>
    <n v="40.700000000000003"/>
    <n v="46.3"/>
    <n v="43.8"/>
    <n v="45.8"/>
    <n v="38.6"/>
    <n v="51"/>
    <n v="57.1"/>
    <n v="46.5"/>
    <n v="49.5"/>
    <n v="56.5"/>
    <n v="60.3"/>
    <n v="51.2"/>
    <n v="33.799999999999997"/>
    <n v="35.5"/>
    <n v="24.3"/>
    <n v="20.7"/>
    <n v="23.6"/>
    <n v="24.1"/>
    <x v="6"/>
    <x v="4"/>
  </r>
  <r>
    <s v="SEDS.KSRCV.OK.A"/>
    <m/>
    <s v="Million dollars"/>
    <m/>
    <s v="EIA, U.S. Energy Information Administration"/>
    <s v="value"/>
    <n v="0.1"/>
    <x v="130"/>
    <n v="0.1"/>
    <n v="0.1"/>
    <n v="0.1"/>
    <n v="0.1"/>
    <n v="0"/>
    <n v="0.1"/>
    <n v="0"/>
    <n v="0"/>
    <n v="0.3"/>
    <n v="0.2"/>
    <n v="0.2"/>
    <n v="0.5"/>
    <n v="0.7"/>
    <n v="0.6"/>
    <n v="0.4"/>
    <n v="1"/>
    <n v="1"/>
    <n v="0.5"/>
    <n v="1"/>
    <n v="0.8"/>
    <n v="0.7"/>
    <n v="0.3"/>
    <n v="3.1"/>
    <n v="0.2"/>
    <n v="0.3"/>
    <n v="0.4"/>
    <n v="0.7"/>
    <n v="0.1"/>
    <n v="0.2"/>
    <n v="0.2"/>
    <n v="0.4"/>
    <n v="0.4"/>
    <n v="0.5"/>
    <n v="0.7"/>
    <n v="0.9"/>
    <n v="0.8"/>
    <n v="0.2"/>
    <n v="1.2"/>
    <n v="0.8"/>
    <n v="0.5"/>
    <n v="0.8"/>
    <n v="0.8"/>
    <n v="0.9"/>
    <n v="0.2"/>
    <n v="0.4"/>
    <n v="0.3"/>
    <n v="0.2"/>
    <n v="0.4"/>
    <n v="0.5"/>
    <n v="0.4"/>
    <n v="0.3"/>
    <n v="0.3"/>
    <n v="0.4"/>
    <x v="2"/>
    <x v="4"/>
  </r>
  <r>
    <s v="SEDS.KSRCV.OR.A"/>
    <m/>
    <s v="Million dollars"/>
    <m/>
    <s v="EIA, U.S. Energy Information Administration"/>
    <s v="value"/>
    <n v="5.4"/>
    <x v="218"/>
    <n v="4.9000000000000004"/>
    <n v="3.3"/>
    <n v="2.2999999999999998"/>
    <n v="3.2"/>
    <n v="2.8"/>
    <n v="2.2999999999999998"/>
    <n v="3.1"/>
    <n v="2"/>
    <n v="4.8"/>
    <n v="4.2"/>
    <n v="5.5"/>
    <n v="10.7"/>
    <n v="8.5"/>
    <n v="8"/>
    <n v="1.7"/>
    <n v="1"/>
    <n v="6"/>
    <n v="5.5"/>
    <n v="5.7"/>
    <n v="3.6"/>
    <n v="5.3"/>
    <n v="8.1999999999999993"/>
    <n v="9.6999999999999993"/>
    <n v="2.9"/>
    <n v="2.2999999999999998"/>
    <n v="0.9"/>
    <n v="1.2"/>
    <n v="0.7"/>
    <n v="1.3"/>
    <n v="0.6"/>
    <n v="0.5"/>
    <n v="0.4"/>
    <n v="0.5"/>
    <n v="1.1000000000000001"/>
    <n v="0.3"/>
    <n v="0.3"/>
    <n v="0.6"/>
    <n v="2.5"/>
    <n v="1"/>
    <n v="1.3"/>
    <n v="3.9"/>
    <n v="4.5999999999999996"/>
    <n v="2.1"/>
    <n v="2.2999999999999998"/>
    <n v="3.7"/>
    <n v="1.7"/>
    <n v="0.9"/>
    <n v="1"/>
    <n v="1"/>
    <n v="0.1"/>
    <n v="0.4"/>
    <n v="0.6"/>
    <n v="1"/>
    <x v="3"/>
    <x v="4"/>
  </r>
  <r>
    <s v="SEDS.KSRCV.PA.A"/>
    <m/>
    <s v="Million dollars"/>
    <m/>
    <s v="EIA, U.S. Energy Information Administration"/>
    <s v="value"/>
    <n v="39.6"/>
    <x v="219"/>
    <n v="39.799999999999997"/>
    <n v="23.7"/>
    <n v="22.5"/>
    <n v="25.9"/>
    <n v="23.4"/>
    <n v="15.6"/>
    <n v="20.5"/>
    <n v="22.9"/>
    <n v="61.4"/>
    <n v="34.700000000000003"/>
    <n v="32.4"/>
    <n v="73.900000000000006"/>
    <n v="102.3"/>
    <n v="84.1"/>
    <n v="74.8"/>
    <n v="103.4"/>
    <n v="143.5"/>
    <n v="150.19999999999999"/>
    <n v="137.5"/>
    <n v="98.9"/>
    <n v="95.4"/>
    <n v="164.5"/>
    <n v="147.69999999999999"/>
    <n v="79.7"/>
    <n v="93.9"/>
    <n v="100.8"/>
    <n v="97.3"/>
    <n v="68.5"/>
    <n v="51.8"/>
    <n v="55.8"/>
    <n v="56.3"/>
    <n v="61.6"/>
    <n v="62.2"/>
    <n v="89.8"/>
    <n v="106.7"/>
    <n v="78.8"/>
    <n v="116.7"/>
    <n v="139.5"/>
    <n v="183.1"/>
    <n v="59.1"/>
    <n v="128.69999999999999"/>
    <n v="116.3"/>
    <n v="107.8"/>
    <n v="61"/>
    <n v="36.5"/>
    <n v="38.1"/>
    <n v="40.200000000000003"/>
    <n v="35.799999999999997"/>
    <n v="41.4"/>
    <n v="33.4"/>
    <n v="38.4"/>
    <n v="33.6"/>
    <n v="29.9"/>
    <x v="8"/>
    <x v="4"/>
  </r>
  <r>
    <s v="SEDS.KSRCV.RI.A"/>
    <m/>
    <s v="Million dollars"/>
    <m/>
    <s v="EIA, U.S. Energy Information Administration"/>
    <s v="value"/>
    <n v="0.8"/>
    <x v="220"/>
    <n v="0.7"/>
    <n v="0.5"/>
    <n v="0.2"/>
    <n v="0.4"/>
    <n v="0.5"/>
    <n v="0.3"/>
    <n v="0.4"/>
    <n v="0.5"/>
    <n v="1.5"/>
    <n v="1.2"/>
    <n v="1.1000000000000001"/>
    <n v="2.2000000000000002"/>
    <n v="2.5"/>
    <n v="3"/>
    <n v="1.6"/>
    <n v="2.1"/>
    <n v="4.0999999999999996"/>
    <n v="5.0999999999999996"/>
    <n v="3.2"/>
    <n v="2.5"/>
    <n v="1.9"/>
    <n v="3.8"/>
    <n v="3.8"/>
    <n v="1.9"/>
    <n v="1.1000000000000001"/>
    <n v="1.1000000000000001"/>
    <n v="1"/>
    <n v="0.7"/>
    <n v="1.2"/>
    <n v="1"/>
    <n v="1"/>
    <n v="1.2"/>
    <n v="1.4"/>
    <n v="1.7"/>
    <n v="3"/>
    <n v="3.4"/>
    <n v="8"/>
    <n v="6.4"/>
    <n v="6.3"/>
    <n v="2.5"/>
    <n v="7.5"/>
    <n v="2.8"/>
    <n v="2.5"/>
    <n v="1.4"/>
    <n v="1.5"/>
    <n v="1.6"/>
    <n v="2.2000000000000002"/>
    <n v="1.6"/>
    <n v="2.1"/>
    <n v="2"/>
    <n v="2.9"/>
    <n v="3.1"/>
    <n v="3.2"/>
    <x v="4"/>
    <x v="4"/>
  </r>
  <r>
    <s v="SEDS.KSRCV.SC.A"/>
    <m/>
    <s v="Million dollars"/>
    <m/>
    <s v="EIA, U.S. Energy Information Administration"/>
    <s v="value"/>
    <n v="5"/>
    <x v="141"/>
    <n v="4.8"/>
    <n v="3.4"/>
    <n v="1.8"/>
    <n v="3"/>
    <n v="3.7"/>
    <n v="1.5"/>
    <n v="2.6"/>
    <n v="2.7"/>
    <n v="6.7"/>
    <n v="3.9"/>
    <n v="3.4"/>
    <n v="8.6"/>
    <n v="17"/>
    <n v="9.8000000000000007"/>
    <n v="10.5"/>
    <n v="22.7"/>
    <n v="37.799999999999997"/>
    <n v="39.700000000000003"/>
    <n v="32.700000000000003"/>
    <n v="22.1"/>
    <n v="12.9"/>
    <n v="22.1"/>
    <n v="28.3"/>
    <n v="20.5"/>
    <n v="27.4"/>
    <n v="28.6"/>
    <n v="24.8"/>
    <n v="19.5"/>
    <n v="16.100000000000001"/>
    <n v="25.6"/>
    <n v="21.6"/>
    <n v="40.799999999999997"/>
    <n v="26.9"/>
    <n v="47.8"/>
    <n v="52.7"/>
    <n v="51.2"/>
    <n v="39.4"/>
    <n v="54.5"/>
    <n v="57.1"/>
    <n v="23.3"/>
    <n v="31"/>
    <n v="32.6"/>
    <n v="56.3"/>
    <n v="30"/>
    <n v="16.899999999999999"/>
    <n v="17.899999999999999"/>
    <n v="18"/>
    <n v="15.4"/>
    <n v="17.3"/>
    <n v="17.600000000000001"/>
    <n v="17.399999999999999"/>
    <n v="22.6"/>
    <n v="18"/>
    <x v="5"/>
    <x v="4"/>
  </r>
  <r>
    <s v="SEDS.KSRCV.SD.A"/>
    <m/>
    <s v="Million dollars"/>
    <m/>
    <s v="EIA, U.S. Energy Information Administration"/>
    <s v="value"/>
    <n v="0.3"/>
    <x v="117"/>
    <n v="0.3"/>
    <n v="0.2"/>
    <n v="0.1"/>
    <n v="0"/>
    <n v="0"/>
    <n v="0"/>
    <n v="0.6"/>
    <n v="0"/>
    <n v="0.1"/>
    <n v="0.1"/>
    <n v="0"/>
    <n v="0.1"/>
    <n v="0.2"/>
    <n v="0.2"/>
    <n v="0.2"/>
    <n v="0.2"/>
    <n v="0.2"/>
    <n v="0.3"/>
    <n v="0.2"/>
    <n v="0.1"/>
    <n v="0.1"/>
    <n v="0.2"/>
    <n v="0.2"/>
    <n v="0.1"/>
    <n v="0.1"/>
    <n v="0.2"/>
    <n v="0.2"/>
    <n v="0.1"/>
    <n v="0.1"/>
    <n v="0.2"/>
    <n v="0.1"/>
    <n v="0.2"/>
    <n v="0.2"/>
    <n v="0.3"/>
    <n v="0.5"/>
    <n v="0.5"/>
    <n v="0.8"/>
    <n v="1.6"/>
    <n v="1.1000000000000001"/>
    <n v="1.2"/>
    <n v="1.2"/>
    <n v="0.8"/>
    <n v="0.4"/>
    <n v="0.4"/>
    <n v="2.2000000000000002"/>
    <n v="1.9"/>
    <n v="2.2000000000000002"/>
    <n v="0"/>
    <n v="0"/>
    <n v="0.1"/>
    <n v="0.1"/>
    <n v="0.1"/>
    <n v="0.1"/>
    <x v="7"/>
    <x v="4"/>
  </r>
  <r>
    <s v="SEDS.KSRCV.TN.A"/>
    <m/>
    <s v="Million dollars"/>
    <m/>
    <s v="EIA, U.S. Energy Information Administration"/>
    <s v="value"/>
    <n v="6.8"/>
    <x v="221"/>
    <n v="7.1"/>
    <n v="4.4000000000000004"/>
    <n v="3.8"/>
    <n v="4.9000000000000004"/>
    <n v="4.5"/>
    <n v="2.9"/>
    <n v="3.4"/>
    <n v="2.8"/>
    <n v="7.3"/>
    <n v="4"/>
    <n v="3"/>
    <n v="8.3000000000000007"/>
    <n v="18.399999999999999"/>
    <n v="13.9"/>
    <n v="9.3000000000000007"/>
    <n v="26"/>
    <n v="31.9"/>
    <n v="25.2"/>
    <n v="18.7"/>
    <n v="13.6"/>
    <n v="6.2"/>
    <n v="11"/>
    <n v="18.399999999999999"/>
    <n v="14.3"/>
    <n v="12.5"/>
    <n v="16.100000000000001"/>
    <n v="16.899999999999999"/>
    <n v="13.8"/>
    <n v="15.2"/>
    <n v="11.8"/>
    <n v="16.7"/>
    <n v="11.1"/>
    <n v="14.5"/>
    <n v="24"/>
    <n v="26.8"/>
    <n v="16.8"/>
    <n v="9.6999999999999993"/>
    <n v="28.8"/>
    <n v="29.3"/>
    <n v="35.299999999999997"/>
    <n v="33.6"/>
    <n v="56.7"/>
    <n v="28.3"/>
    <n v="29"/>
    <n v="33.9"/>
    <n v="32.4"/>
    <n v="30.5"/>
    <n v="25.3"/>
    <n v="27.7"/>
    <n v="19.7"/>
    <n v="15.2"/>
    <n v="18.7"/>
    <n v="18.600000000000001"/>
    <x v="0"/>
    <x v="4"/>
  </r>
  <r>
    <s v="SEDS.KSRCV.TX.A"/>
    <m/>
    <s v="Million dollars"/>
    <m/>
    <s v="EIA, U.S. Energy Information Administration"/>
    <s v="value"/>
    <n v="0.1"/>
    <x v="130"/>
    <n v="0.2"/>
    <n v="0.1"/>
    <n v="0.1"/>
    <n v="0.1"/>
    <n v="0.1"/>
    <n v="0.1"/>
    <n v="0.1"/>
    <n v="0.1"/>
    <n v="0.2"/>
    <n v="0.2"/>
    <n v="0.1"/>
    <n v="0.4"/>
    <n v="0.6"/>
    <n v="0.3"/>
    <n v="0.9"/>
    <n v="0.8"/>
    <n v="0.7"/>
    <n v="1.2"/>
    <n v="0.7"/>
    <n v="0.8"/>
    <n v="0.6"/>
    <n v="1.9"/>
    <n v="1.3"/>
    <n v="0.5"/>
    <n v="0.5"/>
    <n v="1.3"/>
    <n v="1"/>
    <n v="0.5"/>
    <n v="0.5"/>
    <n v="1"/>
    <n v="0.7"/>
    <n v="1.2"/>
    <n v="1"/>
    <n v="1.2"/>
    <n v="1.4"/>
    <n v="1.6"/>
    <n v="1.1000000000000001"/>
    <n v="4.0999999999999996"/>
    <n v="1.8"/>
    <n v="4.3"/>
    <n v="20.399999999999999"/>
    <n v="6.6"/>
    <n v="9.4"/>
    <n v="3"/>
    <n v="0.9"/>
    <n v="0.7"/>
    <n v="0.5"/>
    <n v="0.7"/>
    <n v="0.6"/>
    <n v="0.4"/>
    <n v="0.3"/>
    <n v="0.2"/>
    <n v="0.2"/>
    <x v="2"/>
    <x v="4"/>
  </r>
  <r>
    <s v="SEDS.KSRCV.UT.A"/>
    <m/>
    <s v="Million dollars"/>
    <m/>
    <s v="EIA, U.S. Energy Information Administration"/>
    <s v="value"/>
    <n v="0"/>
    <x v="206"/>
    <n v="0"/>
    <n v="0"/>
    <n v="0"/>
    <n v="0"/>
    <n v="0"/>
    <n v="0"/>
    <n v="0"/>
    <n v="0"/>
    <n v="0"/>
    <n v="0"/>
    <n v="0"/>
    <n v="0"/>
    <n v="0.1"/>
    <n v="0.1"/>
    <n v="0.2"/>
    <n v="0.3"/>
    <n v="0.2"/>
    <n v="0.1"/>
    <n v="0.1"/>
    <n v="0.1"/>
    <n v="0.1"/>
    <n v="0.2"/>
    <n v="0.2"/>
    <n v="0.2"/>
    <n v="0.1"/>
    <n v="0.2"/>
    <n v="0.2"/>
    <n v="0.1"/>
    <n v="0.2"/>
    <n v="0.1"/>
    <n v="0.1"/>
    <n v="0.2"/>
    <n v="0.2"/>
    <n v="0.1"/>
    <n v="0.2"/>
    <n v="0.2"/>
    <n v="0.1"/>
    <n v="0.5"/>
    <n v="0.7"/>
    <n v="1.7"/>
    <n v="3.9"/>
    <n v="2.2000000000000002"/>
    <n v="0"/>
    <n v="0.4"/>
    <n v="0.1"/>
    <n v="0.1"/>
    <n v="0.1"/>
    <n v="0.1"/>
    <n v="0.1"/>
    <n v="0.2"/>
    <n v="0.2"/>
    <n v="0.2"/>
    <n v="0.1"/>
    <x v="1"/>
    <x v="4"/>
  </r>
  <r>
    <s v="SEDS.KSRCV.VT.A"/>
    <m/>
    <s v="Million dollars"/>
    <m/>
    <s v="EIA, U.S. Energy Information Administration"/>
    <s v="value"/>
    <n v="12.3"/>
    <x v="222"/>
    <n v="11.8"/>
    <n v="8"/>
    <n v="6.1"/>
    <n v="8.6"/>
    <n v="8.1"/>
    <n v="5.8"/>
    <n v="6.6"/>
    <n v="6.2"/>
    <n v="14.2"/>
    <n v="9"/>
    <n v="9"/>
    <n v="17.3"/>
    <n v="21.3"/>
    <n v="21.1"/>
    <n v="16.7"/>
    <n v="31.6"/>
    <n v="36.200000000000003"/>
    <n v="32.299999999999997"/>
    <n v="25.5"/>
    <n v="14.6"/>
    <n v="10.199999999999999"/>
    <n v="17.5"/>
    <n v="18.899999999999999"/>
    <n v="11.5"/>
    <n v="8.6999999999999993"/>
    <n v="7.7"/>
    <n v="6.5"/>
    <n v="4.8"/>
    <n v="5.6"/>
    <n v="6.6"/>
    <n v="5.8"/>
    <n v="8.1999999999999993"/>
    <n v="7.1"/>
    <n v="8.1"/>
    <n v="9.8000000000000007"/>
    <n v="8.4"/>
    <n v="13.2"/>
    <n v="24"/>
    <n v="21.5"/>
    <n v="9"/>
    <n v="9.4"/>
    <n v="10.6"/>
    <n v="10.6"/>
    <n v="9.8000000000000007"/>
    <n v="6"/>
    <n v="6"/>
    <n v="5.5"/>
    <n v="4.2"/>
    <n v="5"/>
    <n v="3.8"/>
    <n v="3.8"/>
    <n v="4.0999999999999996"/>
    <n v="4"/>
    <x v="4"/>
    <x v="4"/>
  </r>
  <r>
    <s v="SEDS.KSRCV.VA.A"/>
    <m/>
    <s v="Million dollars"/>
    <m/>
    <s v="EIA, U.S. Energy Information Administration"/>
    <s v="value"/>
    <n v="14.7"/>
    <x v="223"/>
    <n v="14.6"/>
    <n v="10"/>
    <n v="7"/>
    <n v="9.5"/>
    <n v="9.4"/>
    <n v="6.1"/>
    <n v="8.6"/>
    <n v="8.1"/>
    <n v="20.7"/>
    <n v="13.1"/>
    <n v="11.8"/>
    <n v="24.1"/>
    <n v="45.2"/>
    <n v="35.1"/>
    <n v="40.1"/>
    <n v="87.2"/>
    <n v="119.2"/>
    <n v="121"/>
    <n v="96.3"/>
    <n v="72.900000000000006"/>
    <n v="46"/>
    <n v="72.599999999999994"/>
    <n v="77.8"/>
    <n v="43.8"/>
    <n v="49.3"/>
    <n v="50.6"/>
    <n v="49.7"/>
    <n v="36.4"/>
    <n v="37.1"/>
    <n v="39.799999999999997"/>
    <n v="37.4"/>
    <n v="47"/>
    <n v="48.2"/>
    <n v="80.2"/>
    <n v="87.6"/>
    <n v="75.900000000000006"/>
    <n v="84.5"/>
    <n v="148.6"/>
    <n v="136.80000000000001"/>
    <n v="46.2"/>
    <n v="59.5"/>
    <n v="52.3"/>
    <n v="63.4"/>
    <n v="68.3"/>
    <n v="34.9"/>
    <n v="38.9"/>
    <n v="41.3"/>
    <n v="34.9"/>
    <n v="35.1"/>
    <n v="29.9"/>
    <n v="35.200000000000003"/>
    <n v="38.799999999999997"/>
    <n v="37.1"/>
    <x v="5"/>
    <x v="4"/>
  </r>
  <r>
    <s v="SEDS.KSRCV.WA.A"/>
    <m/>
    <s v="Million dollars"/>
    <m/>
    <s v="EIA, U.S. Energy Information Administration"/>
    <s v="value"/>
    <n v="1"/>
    <x v="224"/>
    <n v="0.9"/>
    <n v="0.6"/>
    <n v="0.3"/>
    <n v="0.7"/>
    <n v="0.5"/>
    <n v="0.4"/>
    <n v="0.5"/>
    <n v="0.4"/>
    <n v="1.2"/>
    <n v="0.7"/>
    <n v="1"/>
    <n v="2.2999999999999998"/>
    <n v="3.2"/>
    <n v="2.6"/>
    <n v="1.9"/>
    <n v="1.7"/>
    <n v="3.9"/>
    <n v="4.2"/>
    <n v="4.5"/>
    <n v="5.2"/>
    <n v="1.8"/>
    <n v="5.0999999999999996"/>
    <n v="3.6"/>
    <n v="3.2"/>
    <n v="4.7"/>
    <n v="3.7"/>
    <n v="3.4"/>
    <n v="2.5"/>
    <n v="1.9"/>
    <n v="1.4"/>
    <n v="0.9"/>
    <n v="1.5"/>
    <n v="2.1"/>
    <n v="1.7"/>
    <n v="1.7"/>
    <n v="1.1000000000000001"/>
    <n v="1.4"/>
    <n v="5.5"/>
    <n v="3.1"/>
    <n v="2.2000000000000002"/>
    <n v="4.7"/>
    <n v="34.9"/>
    <n v="3.6"/>
    <n v="5"/>
    <n v="9.1"/>
    <n v="8.1999999999999993"/>
    <n v="6.2"/>
    <n v="4.2"/>
    <n v="4.5"/>
    <n v="1.3"/>
    <n v="1.6"/>
    <n v="2.2000000000000002"/>
    <n v="1.6"/>
    <x v="3"/>
    <x v="4"/>
  </r>
  <r>
    <s v="SEDS.KSRCV.WV.A"/>
    <m/>
    <s v="Million dollars"/>
    <m/>
    <s v="EIA, U.S. Energy Information Administration"/>
    <s v="value"/>
    <n v="4.7"/>
    <x v="225"/>
    <n v="4.9000000000000004"/>
    <n v="3.3"/>
    <n v="2.1"/>
    <n v="3.2"/>
    <n v="3"/>
    <n v="1.9"/>
    <n v="2.8"/>
    <n v="2.5"/>
    <n v="6"/>
    <n v="3"/>
    <n v="2.7"/>
    <n v="5.2"/>
    <n v="9.3000000000000007"/>
    <n v="8.4"/>
    <n v="6.2"/>
    <n v="14.7"/>
    <n v="19.899999999999999"/>
    <n v="21"/>
    <n v="15.5"/>
    <n v="14.7"/>
    <n v="12.7"/>
    <n v="18"/>
    <n v="18.7"/>
    <n v="21.5"/>
    <n v="16.899999999999999"/>
    <n v="14.7"/>
    <n v="13.3"/>
    <n v="9"/>
    <n v="10.5"/>
    <n v="11.2"/>
    <n v="8.8000000000000007"/>
    <n v="8.1999999999999993"/>
    <n v="9.3000000000000007"/>
    <n v="12.6"/>
    <n v="12.6"/>
    <n v="11.1"/>
    <n v="15.1"/>
    <n v="17.2"/>
    <n v="18.7"/>
    <n v="12.1"/>
    <n v="18.899999999999999"/>
    <n v="16.7"/>
    <n v="19.600000000000001"/>
    <n v="21"/>
    <n v="3.6"/>
    <n v="3.8"/>
    <n v="2.8"/>
    <n v="3.1"/>
    <n v="3.1"/>
    <n v="2.7"/>
    <n v="3"/>
    <n v="3"/>
    <n v="2.5"/>
    <x v="5"/>
    <x v="4"/>
  </r>
  <r>
    <s v="SEDS.KSRCV.WI.A"/>
    <m/>
    <s v="Million dollars"/>
    <m/>
    <s v="EIA, U.S. Energy Information Administration"/>
    <s v="value"/>
    <n v="2"/>
    <x v="226"/>
    <n v="2.2000000000000002"/>
    <n v="1.3"/>
    <n v="1"/>
    <n v="1.8"/>
    <n v="1.4"/>
    <n v="0.8"/>
    <n v="1.1000000000000001"/>
    <n v="0.9"/>
    <n v="3"/>
    <n v="1.6"/>
    <n v="1.1000000000000001"/>
    <n v="5.9"/>
    <n v="3.8"/>
    <n v="3.6"/>
    <n v="1.2"/>
    <n v="1.7"/>
    <n v="3"/>
    <n v="2.4"/>
    <n v="2.5"/>
    <n v="1.6"/>
    <n v="1.4"/>
    <n v="2.1"/>
    <n v="2.2999999999999998"/>
    <n v="1.7"/>
    <n v="2"/>
    <n v="1.4"/>
    <n v="1.4"/>
    <n v="1"/>
    <n v="1.2"/>
    <n v="1.7"/>
    <n v="1.2"/>
    <n v="1.3"/>
    <n v="1.4"/>
    <n v="1.5"/>
    <n v="1.9"/>
    <n v="3.7"/>
    <n v="2.6"/>
    <n v="8.8000000000000007"/>
    <n v="5"/>
    <n v="3.6"/>
    <n v="4.4000000000000004"/>
    <n v="4.0999999999999996"/>
    <n v="5.7"/>
    <n v="3.8"/>
    <n v="7.8"/>
    <n v="6.8"/>
    <n v="7"/>
    <n v="8.9"/>
    <n v="9.6"/>
    <n v="8.6"/>
    <n v="7.5"/>
    <n v="10.1"/>
    <n v="13.4"/>
    <x v="6"/>
    <x v="4"/>
  </r>
  <r>
    <s v="SEDS.KSRCV.WY.A"/>
    <m/>
    <s v="Million dollars"/>
    <m/>
    <s v="EIA, U.S. Energy Information Administration"/>
    <s v="value"/>
    <n v="0"/>
    <x v="112"/>
    <n v="0"/>
    <n v="0"/>
    <n v="0"/>
    <n v="0"/>
    <n v="0"/>
    <n v="0"/>
    <n v="0"/>
    <n v="0"/>
    <n v="0"/>
    <n v="0"/>
    <n v="0"/>
    <n v="0"/>
    <n v="0"/>
    <n v="0"/>
    <n v="0"/>
    <n v="0.1"/>
    <n v="0.2"/>
    <n v="0.1"/>
    <n v="0"/>
    <n v="0.1"/>
    <n v="0.1"/>
    <n v="0.1"/>
    <n v="0.1"/>
    <n v="0.1"/>
    <n v="0.1"/>
    <n v="0.1"/>
    <n v="0"/>
    <n v="0"/>
    <n v="0"/>
    <n v="0.1"/>
    <n v="0"/>
    <n v="0.1"/>
    <n v="0"/>
    <n v="0"/>
    <n v="0"/>
    <n v="0.1"/>
    <n v="0"/>
    <n v="0.4"/>
    <n v="0"/>
    <n v="0.1"/>
    <n v="0"/>
    <n v="0.5"/>
    <n v="0"/>
    <n v="0.3"/>
    <n v="0"/>
    <n v="0"/>
    <n v="0"/>
    <n v="0.2"/>
    <n v="0.3"/>
    <n v="0.5"/>
    <n v="0.5"/>
    <n v="0.4"/>
    <n v="0.4"/>
    <x v="1"/>
    <x v="4"/>
  </r>
  <r>
    <s v="SEDS.WDRCV.AL.A"/>
    <m/>
    <s v="Million dollars"/>
    <m/>
    <s v="EIA, U.S. Energy Information Administration"/>
    <s v="value"/>
    <n v="0"/>
    <x v="227"/>
    <n v="23.6"/>
    <n v="12.1"/>
    <n v="9.8000000000000007"/>
    <n v="6.6"/>
    <n v="7.1"/>
    <n v="4.7"/>
    <n v="4.9000000000000004"/>
    <n v="7"/>
    <n v="36.299999999999997"/>
    <n v="36.799999999999997"/>
    <n v="28.8"/>
    <n v="31"/>
    <n v="26.5"/>
    <n v="21"/>
    <n v="21.1"/>
    <n v="15.3"/>
    <n v="12.5"/>
    <n v="12.3"/>
    <n v="11.8"/>
    <n v="10.1"/>
    <n v="8"/>
    <n v="8.6999999999999993"/>
    <n v="11"/>
    <n v="6.8"/>
    <n v="6.5"/>
    <n v="8.4"/>
    <n v="16.100000000000001"/>
    <n v="13.5"/>
    <n v="13.8"/>
    <n v="15"/>
    <n v="20.100000000000001"/>
    <n v="21"/>
    <n v="20.9"/>
    <n v="17.3"/>
    <n v="15.5"/>
    <n v="14.4"/>
    <n v="18.5"/>
    <n v="25.4"/>
    <n v="25.6"/>
    <n v="18.399999999999999"/>
    <n v="23.7"/>
    <n v="17.600000000000001"/>
    <n v="12.6"/>
    <n v="6.6"/>
    <n v="4.5"/>
    <n v="4.7"/>
    <n v="3.8"/>
    <n v="3.2"/>
    <n v="2.6"/>
    <n v="1.5"/>
    <n v="1.4"/>
    <n v="1.5"/>
    <n v="1.6"/>
    <x v="0"/>
    <x v="5"/>
  </r>
  <r>
    <s v="SEDS.WDRCV.AK.A"/>
    <m/>
    <s v="Million dollars"/>
    <m/>
    <s v="EIA, U.S. Energy Information Administration"/>
    <s v="value"/>
    <n v="0"/>
    <x v="228"/>
    <n v="21"/>
    <n v="10.8"/>
    <n v="8.6999999999999993"/>
    <n v="26.9"/>
    <n v="29.9"/>
    <n v="24.7"/>
    <n v="25.9"/>
    <n v="27.9"/>
    <n v="16.899999999999999"/>
    <n v="17.2"/>
    <n v="13.4"/>
    <n v="14.4"/>
    <n v="12.4"/>
    <n v="9.8000000000000007"/>
    <n v="6.1"/>
    <n v="4.4000000000000004"/>
    <n v="3.6"/>
    <n v="3.6"/>
    <n v="8"/>
    <n v="6.9"/>
    <n v="5.5"/>
    <n v="5.9"/>
    <n v="3.8"/>
    <n v="2.4"/>
    <n v="2.2000000000000002"/>
    <n v="2.9"/>
    <n v="3.6"/>
    <n v="3"/>
    <n v="3.1"/>
    <n v="3.3"/>
    <n v="2.9"/>
    <n v="3.1"/>
    <n v="3"/>
    <n v="3.2"/>
    <n v="2.8"/>
    <n v="2.6"/>
    <n v="2"/>
    <n v="2.7"/>
    <n v="2.8"/>
    <n v="1.9"/>
    <n v="1.6"/>
    <n v="1.9"/>
    <n v="1.2"/>
    <n v="2.5"/>
    <n v="1.3"/>
    <n v="1.1000000000000001"/>
    <n v="0.8"/>
    <n v="0.7"/>
    <n v="0.5"/>
    <n v="0.3"/>
    <n v="0.3"/>
    <n v="0.3"/>
    <n v="0.3"/>
    <x v="3"/>
    <x v="5"/>
  </r>
  <r>
    <s v="SEDS.WDRCV.AZ.A"/>
    <m/>
    <s v="Million dollars"/>
    <m/>
    <s v="EIA, U.S. Energy Information Administration"/>
    <s v="value"/>
    <n v="0"/>
    <x v="229"/>
    <n v="34.700000000000003"/>
    <n v="17.8"/>
    <n v="14.4"/>
    <n v="26.1"/>
    <n v="21.4"/>
    <n v="13.7"/>
    <n v="12.9"/>
    <n v="18.3"/>
    <n v="22.6"/>
    <n v="22.9"/>
    <n v="17.899999999999999"/>
    <n v="19.3"/>
    <n v="16.5"/>
    <n v="13.1"/>
    <n v="55.5"/>
    <n v="40.299999999999997"/>
    <n v="33"/>
    <n v="32.299999999999997"/>
    <n v="18.2"/>
    <n v="15.6"/>
    <n v="12.4"/>
    <n v="13.4"/>
    <n v="23.6"/>
    <n v="14.6"/>
    <n v="13.8"/>
    <n v="18"/>
    <n v="15.9"/>
    <n v="13.4"/>
    <n v="13.6"/>
    <n v="14.8"/>
    <n v="15.8"/>
    <n v="16.5"/>
    <n v="16.399999999999999"/>
    <n v="3.3"/>
    <n v="2.9"/>
    <n v="2.7"/>
    <n v="5.2"/>
    <n v="7.2"/>
    <n v="7.2"/>
    <n v="6.5"/>
    <n v="6.3"/>
    <n v="6.2"/>
    <n v="3.7"/>
    <n v="1.4"/>
    <n v="0.9"/>
    <n v="0.8"/>
    <n v="0.7"/>
    <n v="0.6"/>
    <n v="0.4"/>
    <n v="0.3"/>
    <n v="0.2"/>
    <n v="0.3"/>
    <n v="0.3"/>
    <x v="1"/>
    <x v="5"/>
  </r>
  <r>
    <s v="SEDS.WDRCV.AR.A"/>
    <m/>
    <s v="Million dollars"/>
    <m/>
    <s v="EIA, U.S. Energy Information Administration"/>
    <s v="value"/>
    <n v="0"/>
    <x v="230"/>
    <n v="38.9"/>
    <n v="20"/>
    <n v="16.100000000000001"/>
    <n v="23.3"/>
    <n v="24"/>
    <n v="13.8"/>
    <n v="14.7"/>
    <n v="21.1"/>
    <n v="52.2"/>
    <n v="52.9"/>
    <n v="41.4"/>
    <n v="44.5"/>
    <n v="38.200000000000003"/>
    <n v="30.2"/>
    <n v="25.7"/>
    <n v="18.7"/>
    <n v="15.3"/>
    <n v="15"/>
    <n v="4.9000000000000004"/>
    <n v="4.2"/>
    <n v="3.3"/>
    <n v="3.6"/>
    <n v="3.9"/>
    <n v="2.4"/>
    <n v="2.2999999999999998"/>
    <n v="3"/>
    <n v="6.1"/>
    <n v="5.0999999999999996"/>
    <n v="5.3"/>
    <n v="5.7"/>
    <n v="4.2"/>
    <n v="4.4000000000000004"/>
    <n v="4.4000000000000004"/>
    <n v="6.1"/>
    <n v="5.5"/>
    <n v="5.0999999999999996"/>
    <n v="4.4000000000000004"/>
    <n v="6"/>
    <n v="6"/>
    <n v="3.8"/>
    <n v="6.8"/>
    <n v="3.6"/>
    <n v="2.8"/>
    <n v="9.6"/>
    <n v="6.5"/>
    <n v="6.9"/>
    <n v="5.5"/>
    <n v="4.5999999999999996"/>
    <n v="3.7"/>
    <n v="2.2000000000000002"/>
    <n v="2.1"/>
    <n v="2.2000000000000002"/>
    <n v="2.2999999999999998"/>
    <x v="2"/>
    <x v="5"/>
  </r>
  <r>
    <s v="SEDS.WDRCV.CA.A"/>
    <m/>
    <s v="Million dollars"/>
    <m/>
    <s v="EIA, U.S. Energy Information Administration"/>
    <s v="value"/>
    <n v="0"/>
    <x v="231"/>
    <n v="176.4"/>
    <n v="90.5"/>
    <n v="72.900000000000006"/>
    <n v="131.4"/>
    <n v="111.9"/>
    <n v="91.3"/>
    <n v="83.7"/>
    <n v="104.7"/>
    <n v="294.39999999999998"/>
    <n v="298.3"/>
    <n v="233.4"/>
    <n v="250.9"/>
    <n v="215.2"/>
    <n v="170.1"/>
    <n v="172.3"/>
    <n v="125"/>
    <n v="102.4"/>
    <n v="100.2"/>
    <n v="113.8"/>
    <n v="97.8"/>
    <n v="77.400000000000006"/>
    <n v="84"/>
    <n v="91.6"/>
    <n v="56.6"/>
    <n v="53.8"/>
    <n v="70"/>
    <n v="109.6"/>
    <n v="92.2"/>
    <n v="94"/>
    <n v="101.9"/>
    <n v="140.9"/>
    <n v="146.9"/>
    <n v="146.19999999999999"/>
    <n v="149"/>
    <n v="133.5"/>
    <n v="123.8"/>
    <n v="97.8"/>
    <n v="133.9"/>
    <n v="135.19999999999999"/>
    <n v="108.6"/>
    <n v="91.8"/>
    <n v="104.1"/>
    <n v="68.599999999999994"/>
    <n v="39.299999999999997"/>
    <n v="23.2"/>
    <n v="20.100000000000001"/>
    <n v="15.8"/>
    <n v="13.9"/>
    <n v="11.3"/>
    <n v="7.1"/>
    <n v="6.6"/>
    <n v="6.7"/>
    <n v="6.2"/>
    <x v="3"/>
    <x v="5"/>
  </r>
  <r>
    <s v="SEDS.WDRCV.CO.A"/>
    <m/>
    <s v="Million dollars"/>
    <m/>
    <s v="EIA, U.S. Energy Information Administration"/>
    <s v="value"/>
    <n v="0"/>
    <x v="145"/>
    <n v="49"/>
    <n v="25.2"/>
    <n v="20.3"/>
    <n v="64.400000000000006"/>
    <n v="56.9"/>
    <n v="48.5"/>
    <n v="43.5"/>
    <n v="55.5"/>
    <n v="73.5"/>
    <n v="74.5"/>
    <n v="58.3"/>
    <n v="62.6"/>
    <n v="53.7"/>
    <n v="42.5"/>
    <n v="45.5"/>
    <n v="33"/>
    <n v="27"/>
    <n v="26.5"/>
    <n v="15.1"/>
    <n v="13"/>
    <n v="10.3"/>
    <n v="11.1"/>
    <n v="20.3"/>
    <n v="12.6"/>
    <n v="11.9"/>
    <n v="15.5"/>
    <n v="13.9"/>
    <n v="11.7"/>
    <n v="11.9"/>
    <n v="12.9"/>
    <n v="14.1"/>
    <n v="14.7"/>
    <n v="14.6"/>
    <n v="3"/>
    <n v="2.7"/>
    <n v="2.5"/>
    <n v="5.3"/>
    <n v="7.3"/>
    <n v="7.4"/>
    <n v="6.9"/>
    <n v="6.6"/>
    <n v="6.6"/>
    <n v="4"/>
    <n v="2.6"/>
    <n v="1.5"/>
    <n v="1.1000000000000001"/>
    <n v="0.9"/>
    <n v="0.8"/>
    <n v="0.6"/>
    <n v="0.4"/>
    <n v="0.3"/>
    <n v="0.3"/>
    <n v="0.3"/>
    <x v="1"/>
    <x v="5"/>
  </r>
  <r>
    <s v="SEDS.WDRCV.CT.A"/>
    <m/>
    <s v="Million dollars"/>
    <m/>
    <s v="EIA, U.S. Energy Information Administration"/>
    <s v="value"/>
    <n v="0"/>
    <x v="232"/>
    <n v="64.099999999999994"/>
    <n v="32.9"/>
    <n v="26.5"/>
    <n v="27.8"/>
    <n v="27.1"/>
    <n v="21.6"/>
    <n v="18.399999999999999"/>
    <n v="30.7"/>
    <n v="39.9"/>
    <n v="40.5"/>
    <n v="31.7"/>
    <n v="34"/>
    <n v="29.2"/>
    <n v="23.1"/>
    <n v="14.1"/>
    <n v="10.3"/>
    <n v="8.4"/>
    <n v="8.1999999999999993"/>
    <n v="16.7"/>
    <n v="14.3"/>
    <n v="11.3"/>
    <n v="12.3"/>
    <n v="16.2"/>
    <n v="10"/>
    <n v="9.5"/>
    <n v="12.4"/>
    <n v="17.399999999999999"/>
    <n v="14.6"/>
    <n v="14.9"/>
    <n v="16.100000000000001"/>
    <n v="15.9"/>
    <n v="16.600000000000001"/>
    <n v="16.5"/>
    <n v="12"/>
    <n v="10.7"/>
    <n v="10"/>
    <n v="14.6"/>
    <n v="20"/>
    <n v="20.2"/>
    <n v="29.5"/>
    <n v="24.9"/>
    <n v="28.3"/>
    <n v="25.1"/>
    <n v="9.1"/>
    <n v="5.6"/>
    <n v="4.4000000000000004"/>
    <n v="3.5"/>
    <n v="3"/>
    <n v="2.6"/>
    <n v="1.6"/>
    <n v="1.5"/>
    <n v="1.4"/>
    <n v="1.4"/>
    <x v="4"/>
    <x v="5"/>
  </r>
  <r>
    <s v="SEDS.WDRCV.DE.A"/>
    <m/>
    <s v="Million dollars"/>
    <m/>
    <s v="EIA, U.S. Energy Information Administration"/>
    <s v="value"/>
    <n v="0"/>
    <x v="233"/>
    <n v="3.1"/>
    <n v="1.5"/>
    <n v="1.3"/>
    <n v="2.2000000000000002"/>
    <n v="2.2000000000000002"/>
    <n v="1.9"/>
    <n v="1.9"/>
    <n v="2.9"/>
    <n v="7.1"/>
    <n v="7.2"/>
    <n v="5.6"/>
    <n v="6"/>
    <n v="5.2"/>
    <n v="4.0999999999999996"/>
    <n v="2.7"/>
    <n v="2"/>
    <n v="1.6"/>
    <n v="1.6"/>
    <n v="2.1"/>
    <n v="1.8"/>
    <n v="1.4"/>
    <n v="1.5"/>
    <n v="2.4"/>
    <n v="1.5"/>
    <n v="1.4"/>
    <n v="1.8"/>
    <n v="2.4"/>
    <n v="2"/>
    <n v="2.1"/>
    <n v="2.2000000000000002"/>
    <n v="1.6"/>
    <n v="1.7"/>
    <n v="1.7"/>
    <n v="2.4"/>
    <n v="2.1"/>
    <n v="2"/>
    <n v="2.7"/>
    <n v="3.6"/>
    <n v="3.7"/>
    <n v="2.8"/>
    <n v="4.0999999999999996"/>
    <n v="2.6"/>
    <n v="2.6"/>
    <n v="1.8"/>
    <n v="1.1000000000000001"/>
    <n v="0.8"/>
    <n v="0.6"/>
    <n v="0.5"/>
    <n v="0.5"/>
    <n v="0.3"/>
    <n v="0.2"/>
    <n v="0.2"/>
    <n v="0.2"/>
    <x v="5"/>
    <x v="5"/>
  </r>
  <r>
    <s v="SEDS.WDRCV.DC.A"/>
    <m/>
    <s v="Million dollars"/>
    <m/>
    <s v="EIA, U.S. Energy Information Administration"/>
    <s v="value"/>
    <n v="0"/>
    <x v="112"/>
    <n v="0"/>
    <n v="0"/>
    <n v="0"/>
    <n v="0"/>
    <n v="0"/>
    <n v="0"/>
    <n v="0"/>
    <n v="0"/>
    <n v="0.1"/>
    <n v="0.1"/>
    <n v="0.1"/>
    <n v="0.1"/>
    <n v="0.1"/>
    <n v="0.1"/>
    <n v="0.2"/>
    <n v="0.1"/>
    <n v="0.1"/>
    <n v="0.1"/>
    <n v="1.6"/>
    <n v="1.4"/>
    <n v="1.1000000000000001"/>
    <n v="1.2"/>
    <n v="2"/>
    <n v="1.2"/>
    <n v="1.2"/>
    <n v="1.5"/>
    <n v="2.2000000000000002"/>
    <n v="1.8"/>
    <n v="1.9"/>
    <n v="2"/>
    <n v="1.5"/>
    <n v="1.6"/>
    <n v="1.6"/>
    <n v="2.4"/>
    <n v="2.2000000000000002"/>
    <n v="2"/>
    <n v="2.9"/>
    <n v="4"/>
    <n v="4.0999999999999996"/>
    <n v="3.2"/>
    <n v="4.7"/>
    <n v="3"/>
    <n v="3"/>
    <n v="0.2"/>
    <n v="0.1"/>
    <n v="0.1"/>
    <n v="0.1"/>
    <n v="0.1"/>
    <n v="0"/>
    <n v="0"/>
    <n v="0"/>
    <n v="0"/>
    <n v="0"/>
    <x v="5"/>
    <x v="5"/>
  </r>
  <r>
    <s v="SEDS.WDRCV.FL.A"/>
    <m/>
    <s v="Million dollars"/>
    <m/>
    <s v="EIA, U.S. Energy Information Administration"/>
    <s v="value"/>
    <n v="0"/>
    <x v="220"/>
    <n v="1.4"/>
    <n v="0.8"/>
    <n v="0.6"/>
    <n v="1"/>
    <n v="1"/>
    <n v="0.6"/>
    <n v="0.8"/>
    <n v="0.9"/>
    <n v="79.5"/>
    <n v="80.599999999999994"/>
    <n v="63"/>
    <n v="67.7"/>
    <n v="58.1"/>
    <n v="45.9"/>
    <n v="10.1"/>
    <n v="7.4"/>
    <n v="6"/>
    <n v="5.9"/>
    <n v="10.5"/>
    <n v="9"/>
    <n v="7.2"/>
    <n v="7.8"/>
    <n v="10.7"/>
    <n v="6.6"/>
    <n v="6.3"/>
    <n v="8.1999999999999993"/>
    <n v="13"/>
    <n v="10.9"/>
    <n v="11.2"/>
    <n v="12.1"/>
    <n v="33.700000000000003"/>
    <n v="35.1"/>
    <n v="34.9"/>
    <n v="49.7"/>
    <n v="44.5"/>
    <n v="41.3"/>
    <n v="53.2"/>
    <n v="72.8"/>
    <n v="73.5"/>
    <n v="52.2"/>
    <n v="76.900000000000006"/>
    <n v="50.1"/>
    <n v="50.1"/>
    <n v="10"/>
    <n v="6.7"/>
    <n v="6.2"/>
    <n v="5"/>
    <n v="4.0999999999999996"/>
    <n v="3.6"/>
    <n v="2.2000000000000002"/>
    <n v="1.8"/>
    <n v="1.7"/>
    <n v="1.6"/>
    <x v="5"/>
    <x v="5"/>
  </r>
  <r>
    <s v="SEDS.WDRCV.GA.A"/>
    <m/>
    <s v="Million dollars"/>
    <m/>
    <s v="EIA, U.S. Energy Information Administration"/>
    <s v="value"/>
    <n v="0"/>
    <x v="234"/>
    <n v="29.9"/>
    <n v="15.4"/>
    <n v="12.4"/>
    <n v="9.6"/>
    <n v="11.7"/>
    <n v="7.8"/>
    <n v="9.4"/>
    <n v="11.5"/>
    <n v="66.3"/>
    <n v="67.2"/>
    <n v="52.6"/>
    <n v="56.5"/>
    <n v="48.4"/>
    <n v="38.299999999999997"/>
    <n v="29.9"/>
    <n v="21.7"/>
    <n v="17.7"/>
    <n v="17.399999999999999"/>
    <n v="20"/>
    <n v="17.2"/>
    <n v="13.6"/>
    <n v="14.8"/>
    <n v="23"/>
    <n v="14.2"/>
    <n v="13.5"/>
    <n v="17.600000000000001"/>
    <n v="22.2"/>
    <n v="18.600000000000001"/>
    <n v="19"/>
    <n v="20.6"/>
    <n v="14.6"/>
    <n v="15.2"/>
    <n v="15.1"/>
    <n v="21.7"/>
    <n v="19.399999999999999"/>
    <n v="18"/>
    <n v="23.4"/>
    <n v="32.1"/>
    <n v="32.4"/>
    <n v="23.6"/>
    <n v="34.700000000000003"/>
    <n v="22.6"/>
    <n v="22.6"/>
    <n v="13.1"/>
    <n v="8.9"/>
    <n v="9.4"/>
    <n v="7.7"/>
    <n v="6.5"/>
    <n v="5.4"/>
    <n v="3.2"/>
    <n v="2.9"/>
    <n v="3.1"/>
    <n v="3.2"/>
    <x v="5"/>
    <x v="5"/>
  </r>
  <r>
    <s v="SEDS.WDRCV.HI.A"/>
    <m/>
    <s v="Million dollars"/>
    <m/>
    <s v="EIA, U.S. Energy Information Administration"/>
    <s v="value"/>
    <n v="0"/>
    <x v="206"/>
    <n v="0.2"/>
    <n v="0.1"/>
    <n v="0.1"/>
    <n v="0.1"/>
    <n v="0.1"/>
    <n v="0.1"/>
    <n v="0"/>
    <n v="0.1"/>
    <n v="2.7"/>
    <n v="2.7"/>
    <n v="2.1"/>
    <n v="2.2999999999999998"/>
    <n v="2"/>
    <n v="1.6"/>
    <n v="1.2"/>
    <n v="0.8"/>
    <n v="0.7"/>
    <n v="0.7"/>
    <n v="0"/>
    <n v="0"/>
    <n v="0"/>
    <n v="0"/>
    <n v="0"/>
    <n v="0"/>
    <n v="0"/>
    <n v="0"/>
    <n v="0"/>
    <n v="0"/>
    <n v="0"/>
    <n v="0"/>
    <n v="0"/>
    <n v="0"/>
    <n v="0"/>
    <n v="0"/>
    <n v="0"/>
    <n v="0"/>
    <n v="0"/>
    <n v="0"/>
    <n v="0"/>
    <n v="0"/>
    <n v="0"/>
    <n v="0"/>
    <n v="0"/>
    <n v="0"/>
    <n v="0"/>
    <n v="0"/>
    <n v="0"/>
    <n v="0"/>
    <n v="0"/>
    <n v="0"/>
    <n v="0"/>
    <n v="0"/>
    <n v="0"/>
    <x v="3"/>
    <x v="5"/>
  </r>
  <r>
    <s v="SEDS.WDRCV.ID.A"/>
    <m/>
    <s v="Million dollars"/>
    <m/>
    <s v="EIA, U.S. Energy Information Administration"/>
    <s v="value"/>
    <n v="0"/>
    <x v="235"/>
    <n v="48.9"/>
    <n v="25.1"/>
    <n v="20.2"/>
    <n v="76.3"/>
    <n v="70.900000000000006"/>
    <n v="57.2"/>
    <n v="45.1"/>
    <n v="56.7"/>
    <n v="30.5"/>
    <n v="30.9"/>
    <n v="24.2"/>
    <n v="26"/>
    <n v="22.3"/>
    <n v="17.600000000000001"/>
    <n v="54.1"/>
    <n v="39.200000000000003"/>
    <n v="32.1"/>
    <n v="31.4"/>
    <n v="4.4000000000000004"/>
    <n v="3.7"/>
    <n v="3"/>
    <n v="3.2"/>
    <n v="6"/>
    <n v="3.7"/>
    <n v="3.5"/>
    <n v="4.5999999999999996"/>
    <n v="4"/>
    <n v="3.4"/>
    <n v="3.4"/>
    <n v="3.7"/>
    <n v="3.9"/>
    <n v="4.0999999999999996"/>
    <n v="4.0999999999999996"/>
    <n v="0.9"/>
    <n v="0.8"/>
    <n v="0.7"/>
    <n v="1.6"/>
    <n v="2.2000000000000002"/>
    <n v="2.2000000000000002"/>
    <n v="2.1"/>
    <n v="2.1"/>
    <n v="2"/>
    <n v="1.2"/>
    <n v="1.8"/>
    <n v="1"/>
    <n v="0.8"/>
    <n v="0.6"/>
    <n v="0.5"/>
    <n v="0.4"/>
    <n v="0.3"/>
    <n v="0.2"/>
    <n v="0.2"/>
    <n v="0.2"/>
    <x v="1"/>
    <x v="5"/>
  </r>
  <r>
    <s v="SEDS.WDRCV.IL.A"/>
    <m/>
    <s v="Million dollars"/>
    <m/>
    <s v="EIA, U.S. Energy Information Administration"/>
    <s v="value"/>
    <n v="0"/>
    <x v="236"/>
    <n v="46.6"/>
    <n v="23.9"/>
    <n v="19.3"/>
    <n v="17.100000000000001"/>
    <n v="16.8"/>
    <n v="11.7"/>
    <n v="12"/>
    <n v="15.8"/>
    <n v="62.3"/>
    <n v="63.1"/>
    <n v="49.4"/>
    <n v="53.1"/>
    <n v="45.5"/>
    <n v="36"/>
    <n v="23.7"/>
    <n v="17.2"/>
    <n v="14.1"/>
    <n v="13.8"/>
    <n v="28"/>
    <n v="24"/>
    <n v="19"/>
    <n v="20.6"/>
    <n v="15.9"/>
    <n v="9.8000000000000007"/>
    <n v="9.3000000000000007"/>
    <n v="12.1"/>
    <n v="18.8"/>
    <n v="15.8"/>
    <n v="16.100000000000001"/>
    <n v="17.5"/>
    <n v="34.9"/>
    <n v="36.4"/>
    <n v="36.200000000000003"/>
    <n v="27.1"/>
    <n v="24.3"/>
    <n v="22.5"/>
    <n v="22.5"/>
    <n v="30.8"/>
    <n v="31.1"/>
    <n v="35.6"/>
    <n v="33.9"/>
    <n v="34.1"/>
    <n v="26.4"/>
    <n v="9.9"/>
    <n v="5.7"/>
    <n v="4.2"/>
    <n v="3.3"/>
    <n v="2.8"/>
    <n v="2.4"/>
    <n v="1.5"/>
    <n v="1.4"/>
    <n v="1.3"/>
    <n v="1.3"/>
    <x v="6"/>
    <x v="5"/>
  </r>
  <r>
    <s v="SEDS.WDRCV.IN.A"/>
    <m/>
    <s v="Million dollars"/>
    <m/>
    <s v="EIA, U.S. Energy Information Administration"/>
    <s v="value"/>
    <n v="0"/>
    <x v="237"/>
    <n v="37.9"/>
    <n v="19.399999999999999"/>
    <n v="15.7"/>
    <n v="35.4"/>
    <n v="37.4"/>
    <n v="26"/>
    <n v="27.6"/>
    <n v="33.4"/>
    <n v="53.9"/>
    <n v="54.6"/>
    <n v="42.8"/>
    <n v="46"/>
    <n v="39.4"/>
    <n v="31.1"/>
    <n v="47.8"/>
    <n v="34.700000000000003"/>
    <n v="28.4"/>
    <n v="27.8"/>
    <n v="14.6"/>
    <n v="12.5"/>
    <n v="9.9"/>
    <n v="10.8"/>
    <n v="8.3000000000000007"/>
    <n v="5.0999999999999996"/>
    <n v="4.8"/>
    <n v="6.3"/>
    <n v="9.5"/>
    <n v="8"/>
    <n v="8.1"/>
    <n v="8.8000000000000007"/>
    <n v="17.399999999999999"/>
    <n v="18.100000000000001"/>
    <n v="18.100000000000001"/>
    <n v="13.4"/>
    <n v="12"/>
    <n v="11.1"/>
    <n v="11.1"/>
    <n v="15.1"/>
    <n v="15.3"/>
    <n v="17.3"/>
    <n v="16.5"/>
    <n v="16.600000000000001"/>
    <n v="12.9"/>
    <n v="8.9"/>
    <n v="5"/>
    <n v="3.6"/>
    <n v="2.8"/>
    <n v="2.2999999999999998"/>
    <n v="2"/>
    <n v="1.2"/>
    <n v="1.2"/>
    <n v="1.1000000000000001"/>
    <n v="1.2"/>
    <x v="6"/>
    <x v="5"/>
  </r>
  <r>
    <s v="SEDS.WDRCV.IA.A"/>
    <m/>
    <s v="Million dollars"/>
    <m/>
    <s v="EIA, U.S. Energy Information Administration"/>
    <s v="value"/>
    <n v="0"/>
    <x v="238"/>
    <n v="24"/>
    <n v="12.1"/>
    <n v="8.6999999999999993"/>
    <n v="15.3"/>
    <n v="14.6"/>
    <n v="10.7"/>
    <n v="9.9"/>
    <n v="13.8"/>
    <n v="24.6"/>
    <n v="25"/>
    <n v="19.5"/>
    <n v="21"/>
    <n v="18"/>
    <n v="14.2"/>
    <n v="16.2"/>
    <n v="11.8"/>
    <n v="9.6"/>
    <n v="9.4"/>
    <n v="8.5"/>
    <n v="7.3"/>
    <n v="5.8"/>
    <n v="6.3"/>
    <n v="6.6"/>
    <n v="4.0999999999999996"/>
    <n v="3.9"/>
    <n v="5.0999999999999996"/>
    <n v="6.6"/>
    <n v="5.6"/>
    <n v="5.7"/>
    <n v="6.1"/>
    <n v="7.5"/>
    <n v="7.9"/>
    <n v="7.8"/>
    <n v="5.0999999999999996"/>
    <n v="4.5"/>
    <n v="4.2"/>
    <n v="5.4"/>
    <n v="7.4"/>
    <n v="7.5"/>
    <n v="6"/>
    <n v="6.7"/>
    <n v="5.8"/>
    <n v="5.2"/>
    <n v="1"/>
    <n v="0.7"/>
    <n v="0.6"/>
    <n v="0.5"/>
    <n v="0.5"/>
    <n v="0.4"/>
    <n v="0.2"/>
    <n v="0.2"/>
    <n v="0.2"/>
    <n v="0.2"/>
    <x v="7"/>
    <x v="5"/>
  </r>
  <r>
    <s v="SEDS.WDRCV.KS.A"/>
    <m/>
    <s v="Million dollars"/>
    <m/>
    <s v="EIA, U.S. Energy Information Administration"/>
    <s v="value"/>
    <n v="0"/>
    <x v="239"/>
    <n v="12.8"/>
    <n v="6.6"/>
    <n v="5.3"/>
    <n v="11.2"/>
    <n v="11.8"/>
    <n v="7.5"/>
    <n v="7.6"/>
    <n v="10.3"/>
    <n v="20.100000000000001"/>
    <n v="20.399999999999999"/>
    <n v="15.9"/>
    <n v="17.100000000000001"/>
    <n v="14.7"/>
    <n v="11.6"/>
    <n v="14.9"/>
    <n v="10.8"/>
    <n v="8.8000000000000007"/>
    <n v="8.6999999999999993"/>
    <n v="7.9"/>
    <n v="6.7"/>
    <n v="5.3"/>
    <n v="5.8"/>
    <n v="6.2"/>
    <n v="3.8"/>
    <n v="3.6"/>
    <n v="4.7"/>
    <n v="6.1"/>
    <n v="5.0999999999999996"/>
    <n v="5.2"/>
    <n v="5.6"/>
    <n v="6.9"/>
    <n v="7.2"/>
    <n v="7.2"/>
    <n v="4.5999999999999996"/>
    <n v="4.0999999999999996"/>
    <n v="3.8"/>
    <n v="4.7"/>
    <n v="6.4"/>
    <n v="6.5"/>
    <n v="5.0999999999999996"/>
    <n v="5.7"/>
    <n v="4.9000000000000004"/>
    <n v="4.5"/>
    <n v="0.9"/>
    <n v="0.6"/>
    <n v="0.5"/>
    <n v="0.4"/>
    <n v="0.4"/>
    <n v="0.3"/>
    <n v="0.2"/>
    <n v="0.2"/>
    <n v="0.2"/>
    <n v="0.2"/>
    <x v="7"/>
    <x v="5"/>
  </r>
  <r>
    <s v="SEDS.WDRCV.KY.A"/>
    <m/>
    <s v="Million dollars"/>
    <m/>
    <s v="EIA, U.S. Energy Information Administration"/>
    <s v="value"/>
    <n v="0"/>
    <x v="240"/>
    <n v="27.7"/>
    <n v="14.2"/>
    <n v="11.4"/>
    <n v="34.4"/>
    <n v="32.299999999999997"/>
    <n v="23.7"/>
    <n v="21"/>
    <n v="28.2"/>
    <n v="76.400000000000006"/>
    <n v="77.400000000000006"/>
    <n v="60.6"/>
    <n v="65.099999999999994"/>
    <n v="55.8"/>
    <n v="44.1"/>
    <n v="46.7"/>
    <n v="33.9"/>
    <n v="27.8"/>
    <n v="27.2"/>
    <n v="10.5"/>
    <n v="9"/>
    <n v="7.1"/>
    <n v="7.7"/>
    <n v="9.9"/>
    <n v="6.1"/>
    <n v="5.8"/>
    <n v="7.5"/>
    <n v="14.5"/>
    <n v="12.2"/>
    <n v="12.4"/>
    <n v="13.5"/>
    <n v="18.100000000000001"/>
    <n v="18.899999999999999"/>
    <n v="18.8"/>
    <n v="15.7"/>
    <n v="14.1"/>
    <n v="13.1"/>
    <n v="17"/>
    <n v="23.3"/>
    <n v="23.5"/>
    <n v="17.100000000000001"/>
    <n v="22"/>
    <n v="16.399999999999999"/>
    <n v="11.7"/>
    <n v="11.3"/>
    <n v="6.7"/>
    <n v="5.3"/>
    <n v="4.0999999999999996"/>
    <n v="3.3"/>
    <n v="2.7"/>
    <n v="1.6"/>
    <n v="1.5"/>
    <n v="1.5"/>
    <n v="1.5"/>
    <x v="0"/>
    <x v="5"/>
  </r>
  <r>
    <s v="SEDS.WDRCV.LA.A"/>
    <m/>
    <s v="Million dollars"/>
    <m/>
    <s v="EIA, U.S. Energy Information Administration"/>
    <s v="value"/>
    <n v="0"/>
    <x v="212"/>
    <n v="3.3"/>
    <n v="1.6"/>
    <n v="1.2"/>
    <n v="1.9"/>
    <n v="2"/>
    <n v="1.3"/>
    <n v="1.4"/>
    <n v="2.4"/>
    <n v="12.8"/>
    <n v="13"/>
    <n v="10.199999999999999"/>
    <n v="10.9"/>
    <n v="9.4"/>
    <n v="7.4"/>
    <n v="6.8"/>
    <n v="5"/>
    <n v="4.0999999999999996"/>
    <n v="4"/>
    <n v="7.7"/>
    <n v="6.6"/>
    <n v="5.2"/>
    <n v="5.7"/>
    <n v="6.5"/>
    <n v="4"/>
    <n v="3.8"/>
    <n v="5"/>
    <n v="10.4"/>
    <n v="8.6999999999999993"/>
    <n v="8.9"/>
    <n v="9.6"/>
    <n v="7.2"/>
    <n v="7.5"/>
    <n v="7.5"/>
    <n v="10.7"/>
    <n v="9.6"/>
    <n v="8.9"/>
    <n v="7.8"/>
    <n v="10.6"/>
    <n v="10.7"/>
    <n v="6.6"/>
    <n v="11.7"/>
    <n v="6.3"/>
    <n v="4.9000000000000004"/>
    <n v="6.1"/>
    <n v="4.0999999999999996"/>
    <n v="3.9"/>
    <n v="3.2"/>
    <n v="2.8"/>
    <n v="2.4"/>
    <n v="1.4"/>
    <n v="1.2"/>
    <n v="1.2"/>
    <n v="1.2"/>
    <x v="2"/>
    <x v="5"/>
  </r>
  <r>
    <s v="SEDS.WDRCV.ME.A"/>
    <m/>
    <s v="Million dollars"/>
    <m/>
    <s v="EIA, U.S. Energy Information Administration"/>
    <s v="value"/>
    <n v="0"/>
    <x v="241"/>
    <n v="68.7"/>
    <n v="35.299999999999997"/>
    <n v="28.4"/>
    <n v="91.8"/>
    <n v="88.6"/>
    <n v="66.2"/>
    <n v="58.6"/>
    <n v="99.5"/>
    <n v="96.8"/>
    <n v="98"/>
    <n v="76.7"/>
    <n v="82.4"/>
    <n v="70.7"/>
    <n v="55.9"/>
    <n v="34.5"/>
    <n v="25"/>
    <n v="20.5"/>
    <n v="20"/>
    <n v="7.9"/>
    <n v="6.8"/>
    <n v="5.4"/>
    <n v="5.8"/>
    <n v="7.4"/>
    <n v="4.5999999999999996"/>
    <n v="4.3"/>
    <n v="5.6"/>
    <n v="7.8"/>
    <n v="6.5"/>
    <n v="6.7"/>
    <n v="7.2"/>
    <n v="7.1"/>
    <n v="7.4"/>
    <n v="7.4"/>
    <n v="5.2"/>
    <n v="4.7"/>
    <n v="4.4000000000000004"/>
    <n v="6.3"/>
    <n v="8.6999999999999993"/>
    <n v="8.8000000000000007"/>
    <n v="12.8"/>
    <n v="10.8"/>
    <n v="12.2"/>
    <n v="10.9"/>
    <n v="10.199999999999999"/>
    <n v="6.1"/>
    <n v="5.2"/>
    <n v="3.7"/>
    <n v="2.6"/>
    <n v="1.9"/>
    <n v="1.2"/>
    <n v="1.1000000000000001"/>
    <n v="1.1000000000000001"/>
    <n v="1"/>
    <x v="4"/>
    <x v="5"/>
  </r>
  <r>
    <s v="SEDS.WDRCV.MD.A"/>
    <m/>
    <s v="Million dollars"/>
    <m/>
    <s v="EIA, U.S. Energy Information Administration"/>
    <s v="value"/>
    <n v="0"/>
    <x v="242"/>
    <n v="33.799999999999997"/>
    <n v="17.3"/>
    <n v="14"/>
    <n v="18.399999999999999"/>
    <n v="20.399999999999999"/>
    <n v="14.9"/>
    <n v="13.2"/>
    <n v="18.899999999999999"/>
    <n v="54.4"/>
    <n v="55.1"/>
    <n v="43.1"/>
    <n v="46.4"/>
    <n v="39.799999999999997"/>
    <n v="31.4"/>
    <n v="21"/>
    <n v="15.3"/>
    <n v="12.5"/>
    <n v="12.2"/>
    <n v="12.8"/>
    <n v="11"/>
    <n v="8.6999999999999993"/>
    <n v="9.5"/>
    <n v="15.4"/>
    <n v="9.5"/>
    <n v="9"/>
    <n v="11.7"/>
    <n v="15.7"/>
    <n v="13.2"/>
    <n v="13.5"/>
    <n v="14.6"/>
    <n v="10.4"/>
    <n v="10.9"/>
    <n v="10.8"/>
    <n v="15.7"/>
    <n v="14.1"/>
    <n v="13.1"/>
    <n v="17.600000000000001"/>
    <n v="24.1"/>
    <n v="24.3"/>
    <n v="18.100000000000001"/>
    <n v="26.7"/>
    <n v="17.399999999999999"/>
    <n v="17.399999999999999"/>
    <n v="11.8"/>
    <n v="7.2"/>
    <n v="5.8"/>
    <n v="4.5999999999999996"/>
    <n v="3.9"/>
    <n v="3.3"/>
    <n v="2"/>
    <n v="1.8"/>
    <n v="1.7"/>
    <n v="1.6"/>
    <x v="5"/>
    <x v="5"/>
  </r>
  <r>
    <s v="SEDS.WDRCV.MA.A"/>
    <m/>
    <s v="Million dollars"/>
    <m/>
    <s v="EIA, U.S. Energy Information Administration"/>
    <s v="value"/>
    <n v="0"/>
    <x v="243"/>
    <n v="78.099999999999994"/>
    <n v="40.1"/>
    <n v="32.299999999999997"/>
    <n v="42.2"/>
    <n v="35.799999999999997"/>
    <n v="32.299999999999997"/>
    <n v="29.2"/>
    <n v="42.8"/>
    <n v="69.099999999999994"/>
    <n v="70"/>
    <n v="54.8"/>
    <n v="58.9"/>
    <n v="50.5"/>
    <n v="39.9"/>
    <n v="20.399999999999999"/>
    <n v="14.8"/>
    <n v="12.1"/>
    <n v="11.9"/>
    <n v="31.6"/>
    <n v="27.1"/>
    <n v="21.5"/>
    <n v="23.3"/>
    <n v="30.3"/>
    <n v="18.7"/>
    <n v="17.8"/>
    <n v="23.2"/>
    <n v="32.4"/>
    <n v="27.2"/>
    <n v="27.8"/>
    <n v="30.1"/>
    <n v="29.8"/>
    <n v="31.1"/>
    <n v="31"/>
    <n v="22.6"/>
    <n v="20.2"/>
    <n v="18.8"/>
    <n v="27.6"/>
    <n v="37.9"/>
    <n v="38.200000000000003"/>
    <n v="56.1"/>
    <n v="47.3"/>
    <n v="53.7"/>
    <n v="47.8"/>
    <n v="13.2"/>
    <n v="8.1999999999999993"/>
    <n v="6.5"/>
    <n v="5.2"/>
    <n v="4.4000000000000004"/>
    <n v="3.8"/>
    <n v="2.4"/>
    <n v="2.2000000000000002"/>
    <n v="2.2000000000000002"/>
    <n v="2.1"/>
    <x v="4"/>
    <x v="5"/>
  </r>
  <r>
    <s v="SEDS.WDRCV.MI.A"/>
    <m/>
    <s v="Million dollars"/>
    <m/>
    <s v="EIA, U.S. Energy Information Administration"/>
    <s v="value"/>
    <n v="0"/>
    <x v="244"/>
    <n v="139.4"/>
    <n v="71.5"/>
    <n v="57.6"/>
    <n v="101.4"/>
    <n v="102.7"/>
    <n v="76.3"/>
    <n v="68.599999999999994"/>
    <n v="100.4"/>
    <n v="83"/>
    <n v="84.1"/>
    <n v="65.8"/>
    <n v="70.8"/>
    <n v="60.7"/>
    <n v="48"/>
    <n v="95.3"/>
    <n v="69.099999999999994"/>
    <n v="56.6"/>
    <n v="55.4"/>
    <n v="24.3"/>
    <n v="20.9"/>
    <n v="16.5"/>
    <n v="17.899999999999999"/>
    <n v="13.8"/>
    <n v="8.5"/>
    <n v="8.1"/>
    <n v="10.5"/>
    <n v="16.100000000000001"/>
    <n v="13.6"/>
    <n v="13.8"/>
    <n v="15"/>
    <n v="29.8"/>
    <n v="31.1"/>
    <n v="30.9"/>
    <n v="22.9"/>
    <n v="20.5"/>
    <n v="19"/>
    <n v="18.899999999999999"/>
    <n v="25.8"/>
    <n v="26.1"/>
    <n v="29.7"/>
    <n v="28.3"/>
    <n v="28.4"/>
    <n v="22"/>
    <n v="12.3"/>
    <n v="6.9"/>
    <n v="5"/>
    <n v="4"/>
    <n v="3.2"/>
    <n v="2.9"/>
    <n v="1.7"/>
    <n v="1.8"/>
    <n v="1.7"/>
    <n v="1.7"/>
    <x v="6"/>
    <x v="5"/>
  </r>
  <r>
    <s v="SEDS.WDRCV.MN.A"/>
    <m/>
    <s v="Million dollars"/>
    <m/>
    <s v="EIA, U.S. Energy Information Administration"/>
    <s v="value"/>
    <n v="0"/>
    <x v="245"/>
    <n v="74.8"/>
    <n v="37.4"/>
    <n v="30.9"/>
    <n v="57.3"/>
    <n v="53.4"/>
    <n v="35.6"/>
    <n v="33.6"/>
    <n v="47"/>
    <n v="62.4"/>
    <n v="63.2"/>
    <n v="49.5"/>
    <n v="53.1"/>
    <n v="45.6"/>
    <n v="36"/>
    <n v="40"/>
    <n v="29"/>
    <n v="23.8"/>
    <n v="23.3"/>
    <n v="14.4"/>
    <n v="12.4"/>
    <n v="9.8000000000000007"/>
    <n v="10.6"/>
    <n v="11.1"/>
    <n v="6.8"/>
    <n v="6.5"/>
    <n v="8.5"/>
    <n v="10.9"/>
    <n v="9.1"/>
    <n v="9.3000000000000007"/>
    <n v="10.1"/>
    <n v="12.2"/>
    <n v="12.7"/>
    <n v="12.7"/>
    <n v="7.9"/>
    <n v="7.1"/>
    <n v="6.6"/>
    <n v="8"/>
    <n v="11"/>
    <n v="11.1"/>
    <n v="8.6999999999999993"/>
    <n v="9.6999999999999993"/>
    <n v="8.4"/>
    <n v="7.6"/>
    <n v="8.3000000000000007"/>
    <n v="4.5"/>
    <n v="3.4"/>
    <n v="2.6"/>
    <n v="2.2000000000000002"/>
    <n v="1.9"/>
    <n v="1.1000000000000001"/>
    <n v="1.1000000000000001"/>
    <n v="1.1000000000000001"/>
    <n v="1.1000000000000001"/>
    <x v="7"/>
    <x v="5"/>
  </r>
  <r>
    <s v="SEDS.WDRCV.MS.A"/>
    <m/>
    <s v="Million dollars"/>
    <m/>
    <s v="EIA, U.S. Energy Information Administration"/>
    <s v="value"/>
    <n v="0"/>
    <x v="246"/>
    <n v="6.6"/>
    <n v="3.3"/>
    <n v="2.7"/>
    <n v="5.3"/>
    <n v="5.0999999999999996"/>
    <n v="2.5"/>
    <n v="3.6"/>
    <n v="4.5999999999999996"/>
    <n v="30"/>
    <n v="30.4"/>
    <n v="23.8"/>
    <n v="25.6"/>
    <n v="22"/>
    <n v="17.399999999999999"/>
    <n v="22.2"/>
    <n v="16.100000000000001"/>
    <n v="13.2"/>
    <n v="12.9"/>
    <n v="7"/>
    <n v="6"/>
    <n v="4.7"/>
    <n v="5.0999999999999996"/>
    <n v="6.6"/>
    <n v="4.0999999999999996"/>
    <n v="3.9"/>
    <n v="5"/>
    <n v="9.6"/>
    <n v="8.1"/>
    <n v="8.3000000000000007"/>
    <n v="9"/>
    <n v="12.2"/>
    <n v="12.7"/>
    <n v="12.6"/>
    <n v="10.6"/>
    <n v="9.5"/>
    <n v="8.8000000000000007"/>
    <n v="11.4"/>
    <n v="15.7"/>
    <n v="15.8"/>
    <n v="11.4"/>
    <n v="14.7"/>
    <n v="10.9"/>
    <n v="7.8"/>
    <n v="5.9"/>
    <n v="4.0999999999999996"/>
    <n v="4.4000000000000004"/>
    <n v="3.6"/>
    <n v="3.1"/>
    <n v="2.5"/>
    <n v="1.5"/>
    <n v="1.4"/>
    <n v="1.5"/>
    <n v="1.6"/>
    <x v="0"/>
    <x v="5"/>
  </r>
  <r>
    <s v="SEDS.WDRCV.MO.A"/>
    <m/>
    <s v="Million dollars"/>
    <m/>
    <s v="EIA, U.S. Energy Information Administration"/>
    <s v="value"/>
    <n v="0"/>
    <x v="247"/>
    <n v="41.6"/>
    <n v="21.3"/>
    <n v="17.2"/>
    <n v="53.4"/>
    <n v="56.1"/>
    <n v="36.9"/>
    <n v="35.9"/>
    <n v="48.4"/>
    <n v="116.2"/>
    <n v="117.8"/>
    <n v="92.2"/>
    <n v="99.1"/>
    <n v="85"/>
    <n v="67.099999999999994"/>
    <n v="69.400000000000006"/>
    <n v="50.3"/>
    <n v="41.2"/>
    <n v="40.299999999999997"/>
    <n v="17"/>
    <n v="14.6"/>
    <n v="11.5"/>
    <n v="12.5"/>
    <n v="13.1"/>
    <n v="8.1"/>
    <n v="7.7"/>
    <n v="10"/>
    <n v="12.8"/>
    <n v="10.7"/>
    <n v="11"/>
    <n v="11.9"/>
    <n v="14.5"/>
    <n v="15.1"/>
    <n v="15.1"/>
    <n v="9.5"/>
    <n v="8.5"/>
    <n v="7.9"/>
    <n v="9.6999999999999993"/>
    <n v="13.2"/>
    <n v="13.4"/>
    <n v="10.7"/>
    <n v="11.9"/>
    <n v="10.199999999999999"/>
    <n v="9.1999999999999993"/>
    <n v="10"/>
    <n v="5.7"/>
    <n v="4.7"/>
    <n v="3.5"/>
    <n v="2.8"/>
    <n v="2.2999999999999998"/>
    <n v="1.4"/>
    <n v="1.3"/>
    <n v="1.3"/>
    <n v="1.4"/>
    <x v="7"/>
    <x v="5"/>
  </r>
  <r>
    <s v="SEDS.WDRCV.MT.A"/>
    <m/>
    <s v="Million dollars"/>
    <m/>
    <s v="EIA, U.S. Energy Information Administration"/>
    <s v="value"/>
    <n v="0"/>
    <x v="248"/>
    <n v="44"/>
    <n v="22.6"/>
    <n v="18.2"/>
    <n v="68.2"/>
    <n v="72.7"/>
    <n v="49.3"/>
    <n v="45.2"/>
    <n v="51.5"/>
    <n v="25.1"/>
    <n v="25.5"/>
    <n v="19.899999999999999"/>
    <n v="21.4"/>
    <n v="18.399999999999999"/>
    <n v="14.5"/>
    <n v="40.200000000000003"/>
    <n v="29.1"/>
    <n v="23.9"/>
    <n v="23.4"/>
    <n v="3.3"/>
    <n v="2.9"/>
    <n v="2.2999999999999998"/>
    <n v="2.5"/>
    <n v="4.5999999999999996"/>
    <n v="2.8"/>
    <n v="2.7"/>
    <n v="3.5"/>
    <n v="3.3"/>
    <n v="2.8"/>
    <n v="2.9"/>
    <n v="3.1"/>
    <n v="3.4"/>
    <n v="3.6"/>
    <n v="3.6"/>
    <n v="0.7"/>
    <n v="0.7"/>
    <n v="0.6"/>
    <n v="1.4"/>
    <n v="1.9"/>
    <n v="1.9"/>
    <n v="1.9"/>
    <n v="1.8"/>
    <n v="1.8"/>
    <n v="1.1000000000000001"/>
    <n v="1.8"/>
    <n v="1"/>
    <n v="0.8"/>
    <n v="0.6"/>
    <n v="0.5"/>
    <n v="0.4"/>
    <n v="0.2"/>
    <n v="0.2"/>
    <n v="0.2"/>
    <n v="0.2"/>
    <x v="1"/>
    <x v="5"/>
  </r>
  <r>
    <s v="SEDS.WDRCV.NE.A"/>
    <m/>
    <s v="Million dollars"/>
    <m/>
    <s v="EIA, U.S. Energy Information Administration"/>
    <s v="value"/>
    <n v="0"/>
    <x v="249"/>
    <n v="8.1999999999999993"/>
    <n v="5.9"/>
    <n v="4.3"/>
    <n v="8.4"/>
    <n v="7.9"/>
    <n v="4.7"/>
    <n v="5.0999999999999996"/>
    <n v="6.4"/>
    <n v="11.5"/>
    <n v="11.7"/>
    <n v="9.1"/>
    <n v="9.8000000000000007"/>
    <n v="8.4"/>
    <n v="6.7"/>
    <n v="8.5"/>
    <n v="6.2"/>
    <n v="5.0999999999999996"/>
    <n v="5"/>
    <n v="5"/>
    <n v="4.3"/>
    <n v="3.4"/>
    <n v="3.7"/>
    <n v="3.9"/>
    <n v="2.4"/>
    <n v="2.2999999999999998"/>
    <n v="3"/>
    <n v="3.8"/>
    <n v="3.2"/>
    <n v="3.3"/>
    <n v="3.6"/>
    <n v="4.4000000000000004"/>
    <n v="4.5"/>
    <n v="4.5"/>
    <n v="2.9"/>
    <n v="2.6"/>
    <n v="2.4"/>
    <n v="3"/>
    <n v="4.0999999999999996"/>
    <n v="4.2"/>
    <n v="3.4"/>
    <n v="3.7"/>
    <n v="3.2"/>
    <n v="2.9"/>
    <n v="0.6"/>
    <n v="0.4"/>
    <n v="0.3"/>
    <n v="0.3"/>
    <n v="0.2"/>
    <n v="0.2"/>
    <n v="0.1"/>
    <n v="0.1"/>
    <n v="0.1"/>
    <n v="0.1"/>
    <x v="7"/>
    <x v="5"/>
  </r>
  <r>
    <s v="SEDS.WDRCV.NV.A"/>
    <m/>
    <s v="Million dollars"/>
    <m/>
    <s v="EIA, U.S. Energy Information Administration"/>
    <s v="value"/>
    <n v="0"/>
    <x v="250"/>
    <n v="16.899999999999999"/>
    <n v="9.6"/>
    <n v="7.2"/>
    <n v="13"/>
    <n v="13.7"/>
    <n v="8.4"/>
    <n v="7.3"/>
    <n v="9"/>
    <n v="14.2"/>
    <n v="14.4"/>
    <n v="11.3"/>
    <n v="12.1"/>
    <n v="10.4"/>
    <n v="8.1999999999999993"/>
    <n v="13"/>
    <n v="9.4"/>
    <n v="7.7"/>
    <n v="7.5"/>
    <n v="7"/>
    <n v="6"/>
    <n v="4.7"/>
    <n v="5.2"/>
    <n v="8.8000000000000007"/>
    <n v="5.5"/>
    <n v="5.2"/>
    <n v="6.8"/>
    <n v="5.5"/>
    <n v="4.5999999999999996"/>
    <n v="4.7"/>
    <n v="5.0999999999999996"/>
    <n v="4.9000000000000004"/>
    <n v="5.2"/>
    <n v="5.0999999999999996"/>
    <n v="0.9"/>
    <n v="0.8"/>
    <n v="0.8"/>
    <n v="1.6"/>
    <n v="2.2000000000000002"/>
    <n v="2.2000000000000002"/>
    <n v="2"/>
    <n v="1.9"/>
    <n v="1.9"/>
    <n v="1.2"/>
    <n v="0.6"/>
    <n v="0.4"/>
    <n v="0.3"/>
    <n v="0.2"/>
    <n v="0.2"/>
    <n v="0.2"/>
    <n v="0.1"/>
    <n v="0.1"/>
    <n v="0.1"/>
    <n v="0.1"/>
    <x v="1"/>
    <x v="5"/>
  </r>
  <r>
    <s v="SEDS.WDRCV.NH.A"/>
    <m/>
    <s v="Million dollars"/>
    <m/>
    <s v="EIA, U.S. Energy Information Administration"/>
    <s v="value"/>
    <n v="0"/>
    <x v="251"/>
    <n v="64.3"/>
    <n v="33"/>
    <n v="26.6"/>
    <n v="56.1"/>
    <n v="54.5"/>
    <n v="43.6"/>
    <n v="35.4"/>
    <n v="56.6"/>
    <n v="55.9"/>
    <n v="56.6"/>
    <n v="44.3"/>
    <n v="47.6"/>
    <n v="40.9"/>
    <n v="32.299999999999997"/>
    <n v="19"/>
    <n v="13.8"/>
    <n v="11.3"/>
    <n v="11"/>
    <n v="6.6"/>
    <n v="5.7"/>
    <n v="4.5"/>
    <n v="4.9000000000000004"/>
    <n v="6.3"/>
    <n v="3.9"/>
    <n v="3.7"/>
    <n v="4.8"/>
    <n v="6.7"/>
    <n v="5.6"/>
    <n v="5.7"/>
    <n v="6.2"/>
    <n v="6.1"/>
    <n v="6.3"/>
    <n v="6.3"/>
    <n v="4.4000000000000004"/>
    <n v="3.9"/>
    <n v="3.7"/>
    <n v="5"/>
    <n v="6.9"/>
    <n v="7"/>
    <n v="9.9"/>
    <n v="8.4"/>
    <n v="9.5"/>
    <n v="8.5"/>
    <n v="5.3"/>
    <n v="3.2"/>
    <n v="2.6"/>
    <n v="1.9"/>
    <n v="1.4"/>
    <n v="1.1000000000000001"/>
    <n v="0.7"/>
    <n v="0.7"/>
    <n v="0.6"/>
    <n v="0.6"/>
    <x v="4"/>
    <x v="5"/>
  </r>
  <r>
    <s v="SEDS.WDRCV.NJ.A"/>
    <m/>
    <s v="Million dollars"/>
    <m/>
    <s v="EIA, U.S. Energy Information Administration"/>
    <s v="value"/>
    <n v="0"/>
    <x v="252"/>
    <n v="52.7"/>
    <n v="27.1"/>
    <n v="21.8"/>
    <n v="11.1"/>
    <n v="12.9"/>
    <n v="9.3000000000000007"/>
    <n v="9.5"/>
    <n v="13.1"/>
    <n v="74.2"/>
    <n v="75.2"/>
    <n v="58.9"/>
    <n v="63.3"/>
    <n v="54.3"/>
    <n v="42.9"/>
    <n v="8.1"/>
    <n v="5.9"/>
    <n v="4.8"/>
    <n v="4.7"/>
    <n v="21.7"/>
    <n v="18.600000000000001"/>
    <n v="14.7"/>
    <n v="16"/>
    <n v="17.8"/>
    <n v="11"/>
    <n v="10.5"/>
    <n v="13.6"/>
    <n v="24.1"/>
    <n v="20.3"/>
    <n v="20.7"/>
    <n v="22.4"/>
    <n v="26.7"/>
    <n v="27.9"/>
    <n v="27.7"/>
    <n v="15.2"/>
    <n v="13.6"/>
    <n v="12.6"/>
    <n v="14.6"/>
    <n v="19.899999999999999"/>
    <n v="20.100000000000001"/>
    <n v="27.6"/>
    <n v="22.5"/>
    <n v="26.4"/>
    <n v="18.899999999999999"/>
    <n v="7"/>
    <n v="4.4000000000000004"/>
    <n v="3.6"/>
    <n v="3"/>
    <n v="2.5"/>
    <n v="2.2999999999999998"/>
    <n v="1.4"/>
    <n v="1.3"/>
    <n v="1.2"/>
    <n v="1.2"/>
    <x v="8"/>
    <x v="5"/>
  </r>
  <r>
    <s v="SEDS.WDRCV.NM.A"/>
    <m/>
    <s v="Million dollars"/>
    <m/>
    <s v="EIA, U.S. Energy Information Administration"/>
    <s v="value"/>
    <n v="0"/>
    <x v="253"/>
    <n v="48.3"/>
    <n v="24.8"/>
    <n v="20"/>
    <n v="63.1"/>
    <n v="55.2"/>
    <n v="35.5"/>
    <n v="36.5"/>
    <n v="41.6"/>
    <n v="54.5"/>
    <n v="55.3"/>
    <n v="43.2"/>
    <n v="46.5"/>
    <n v="39.9"/>
    <n v="31.5"/>
    <n v="60"/>
    <n v="43.5"/>
    <n v="35.6"/>
    <n v="34.9"/>
    <n v="6.4"/>
    <n v="5.5"/>
    <n v="4.4000000000000004"/>
    <n v="4.7"/>
    <n v="8.8000000000000007"/>
    <n v="5.5"/>
    <n v="5.2"/>
    <n v="6.7"/>
    <n v="6"/>
    <n v="5"/>
    <n v="5.0999999999999996"/>
    <n v="5.6"/>
    <n v="6"/>
    <n v="6.3"/>
    <n v="6.3"/>
    <n v="1.3"/>
    <n v="1.1000000000000001"/>
    <n v="1.1000000000000001"/>
    <n v="2.2000000000000002"/>
    <n v="3"/>
    <n v="3.1"/>
    <n v="2.9"/>
    <n v="2.8"/>
    <n v="2.8"/>
    <n v="1.7"/>
    <n v="2.2000000000000002"/>
    <n v="1.2"/>
    <n v="1.1000000000000001"/>
    <n v="0.9"/>
    <n v="0.7"/>
    <n v="0.5"/>
    <n v="0.3"/>
    <n v="0.3"/>
    <n v="0.3"/>
    <n v="0.3"/>
    <x v="1"/>
    <x v="5"/>
  </r>
  <r>
    <s v="SEDS.WDRCV.NY.A"/>
    <m/>
    <s v="Million dollars"/>
    <m/>
    <s v="EIA, U.S. Energy Information Administration"/>
    <s v="value"/>
    <n v="0"/>
    <x v="254"/>
    <n v="166.6"/>
    <n v="85.5"/>
    <n v="68.900000000000006"/>
    <n v="146.9"/>
    <n v="149.5"/>
    <n v="110.9"/>
    <n v="102.5"/>
    <n v="149.80000000000001"/>
    <n v="131"/>
    <n v="132.69999999999999"/>
    <n v="103.8"/>
    <n v="111.6"/>
    <n v="95.7"/>
    <n v="75.599999999999994"/>
    <n v="287.60000000000002"/>
    <n v="208.6"/>
    <n v="170.9"/>
    <n v="167.2"/>
    <n v="151.30000000000001"/>
    <n v="129.9"/>
    <n v="102.8"/>
    <n v="111.7"/>
    <n v="175.2"/>
    <n v="108.3"/>
    <n v="102.9"/>
    <n v="133.9"/>
    <n v="86.9"/>
    <n v="73.099999999999994"/>
    <n v="74.5"/>
    <n v="80.8"/>
    <n v="62.8"/>
    <n v="65.5"/>
    <n v="65.2"/>
    <n v="36.1"/>
    <n v="32.4"/>
    <n v="30"/>
    <n v="35.4"/>
    <n v="48.5"/>
    <n v="49"/>
    <n v="67.900000000000006"/>
    <n v="55.4"/>
    <n v="65"/>
    <n v="46.5"/>
    <n v="17.8"/>
    <n v="10.7"/>
    <n v="8.1999999999999993"/>
    <n v="6.4"/>
    <n v="5.0999999999999996"/>
    <n v="4.3"/>
    <n v="2.7"/>
    <n v="2.7"/>
    <n v="2.6"/>
    <n v="2.5"/>
    <x v="8"/>
    <x v="5"/>
  </r>
  <r>
    <s v="SEDS.WDRCV.NC.A"/>
    <m/>
    <s v="Million dollars"/>
    <m/>
    <s v="EIA, U.S. Energy Information Administration"/>
    <s v="value"/>
    <n v="0"/>
    <x v="255"/>
    <n v="41.6"/>
    <n v="21.4"/>
    <n v="17.2"/>
    <n v="29.7"/>
    <n v="35.299999999999997"/>
    <n v="23.5"/>
    <n v="24"/>
    <n v="33.200000000000003"/>
    <n v="91.7"/>
    <n v="92.9"/>
    <n v="72.7"/>
    <n v="78.099999999999994"/>
    <n v="67"/>
    <n v="52.9"/>
    <n v="70.8"/>
    <n v="51.3"/>
    <n v="42"/>
    <n v="41.1"/>
    <n v="21.4"/>
    <n v="18.399999999999999"/>
    <n v="14.5"/>
    <n v="15.8"/>
    <n v="24.3"/>
    <n v="15.1"/>
    <n v="14.3"/>
    <n v="18.600000000000001"/>
    <n v="23.6"/>
    <n v="19.899999999999999"/>
    <n v="20.3"/>
    <n v="22"/>
    <n v="15.5"/>
    <n v="16.2"/>
    <n v="16.100000000000001"/>
    <n v="23.5"/>
    <n v="21.1"/>
    <n v="19.5"/>
    <n v="25.8"/>
    <n v="35.299999999999997"/>
    <n v="35.700000000000003"/>
    <n v="26.3"/>
    <n v="38.700000000000003"/>
    <n v="25.2"/>
    <n v="25.2"/>
    <n v="29.7"/>
    <n v="17.7"/>
    <n v="14.5"/>
    <n v="11.1"/>
    <n v="9"/>
    <n v="7.3"/>
    <n v="4.5999999999999996"/>
    <n v="4.2"/>
    <n v="4.3"/>
    <n v="4.4000000000000004"/>
    <x v="5"/>
    <x v="5"/>
  </r>
  <r>
    <s v="SEDS.WDRCV.ND.A"/>
    <m/>
    <s v="Million dollars"/>
    <m/>
    <s v="EIA, U.S. Energy Information Administration"/>
    <s v="value"/>
    <n v="0"/>
    <x v="256"/>
    <n v="3.4"/>
    <n v="1.4"/>
    <n v="1"/>
    <n v="1.6"/>
    <n v="1.6"/>
    <n v="1.5"/>
    <n v="1.5"/>
    <n v="1.4"/>
    <n v="2"/>
    <n v="2.1"/>
    <n v="1.6"/>
    <n v="1.7"/>
    <n v="1.5"/>
    <n v="1.2"/>
    <n v="1.4"/>
    <n v="1"/>
    <n v="0.8"/>
    <n v="0.8"/>
    <n v="2"/>
    <n v="1.7"/>
    <n v="1.4"/>
    <n v="1.5"/>
    <n v="1.6"/>
    <n v="1"/>
    <n v="0.9"/>
    <n v="1.2"/>
    <n v="1.6"/>
    <n v="1.3"/>
    <n v="1.4"/>
    <n v="1.5"/>
    <n v="1.8"/>
    <n v="1.9"/>
    <n v="1.9"/>
    <n v="1.2"/>
    <n v="1.1000000000000001"/>
    <n v="1"/>
    <n v="1.3"/>
    <n v="1.8"/>
    <n v="1.8"/>
    <n v="1.4"/>
    <n v="1.6"/>
    <n v="1.3"/>
    <n v="1.2"/>
    <n v="0.2"/>
    <n v="0.1"/>
    <n v="0.1"/>
    <n v="0.1"/>
    <n v="0.1"/>
    <n v="0.1"/>
    <n v="0"/>
    <n v="0"/>
    <n v="0"/>
    <n v="0"/>
    <x v="7"/>
    <x v="5"/>
  </r>
  <r>
    <s v="SEDS.WDRCV.OH.A"/>
    <m/>
    <s v="Million dollars"/>
    <m/>
    <s v="EIA, U.S. Energy Information Administration"/>
    <s v="value"/>
    <n v="0"/>
    <x v="257"/>
    <n v="120.8"/>
    <n v="62"/>
    <n v="50"/>
    <n v="58.1"/>
    <n v="61.2"/>
    <n v="46.1"/>
    <n v="43.1"/>
    <n v="57.6"/>
    <n v="94.5"/>
    <n v="95.7"/>
    <n v="74.900000000000006"/>
    <n v="80.5"/>
    <n v="69"/>
    <n v="54.6"/>
    <n v="78.599999999999994"/>
    <n v="57"/>
    <n v="46.7"/>
    <n v="45.7"/>
    <n v="27.4"/>
    <n v="23.5"/>
    <n v="18.600000000000001"/>
    <n v="20.2"/>
    <n v="15.5"/>
    <n v="9.6"/>
    <n v="9.1"/>
    <n v="11.9"/>
    <n v="18.3"/>
    <n v="15.4"/>
    <n v="15.7"/>
    <n v="17"/>
    <n v="33.9"/>
    <n v="35.299999999999997"/>
    <n v="35.1"/>
    <n v="26.2"/>
    <n v="23.4"/>
    <n v="21.7"/>
    <n v="21.7"/>
    <n v="29.7"/>
    <n v="29.9"/>
    <n v="34"/>
    <n v="32.4"/>
    <n v="32.6"/>
    <n v="25.2"/>
    <n v="13.6"/>
    <n v="8"/>
    <n v="6"/>
    <n v="4.7"/>
    <n v="3.9"/>
    <n v="3.5"/>
    <n v="2.1"/>
    <n v="2"/>
    <n v="1.9"/>
    <n v="1.9"/>
    <x v="6"/>
    <x v="5"/>
  </r>
  <r>
    <s v="SEDS.WDRCV.OK.A"/>
    <m/>
    <s v="Million dollars"/>
    <m/>
    <s v="EIA, U.S. Energy Information Administration"/>
    <s v="value"/>
    <n v="0"/>
    <x v="258"/>
    <n v="37.299999999999997"/>
    <n v="19.2"/>
    <n v="15.4"/>
    <n v="14.5"/>
    <n v="14.6"/>
    <n v="8.1"/>
    <n v="8.5"/>
    <n v="13"/>
    <n v="30"/>
    <n v="30.4"/>
    <n v="23.8"/>
    <n v="25.6"/>
    <n v="21.9"/>
    <n v="17.3"/>
    <n v="14.6"/>
    <n v="10.6"/>
    <n v="8.6999999999999993"/>
    <n v="8.5"/>
    <n v="6.3"/>
    <n v="5.4"/>
    <n v="4.3"/>
    <n v="4.7"/>
    <n v="5.3"/>
    <n v="3.3"/>
    <n v="3.1"/>
    <n v="4"/>
    <n v="8.5"/>
    <n v="7.1"/>
    <n v="7.3"/>
    <n v="7.9"/>
    <n v="5.9"/>
    <n v="6.2"/>
    <n v="6.1"/>
    <n v="8.6999999999999993"/>
    <n v="7.8"/>
    <n v="7.3"/>
    <n v="6.3"/>
    <n v="8.6999999999999993"/>
    <n v="8.6999999999999993"/>
    <n v="5.3"/>
    <n v="9.4"/>
    <n v="5"/>
    <n v="3.9"/>
    <n v="13.5"/>
    <n v="7.6"/>
    <n v="5.5"/>
    <n v="4.3"/>
    <n v="3.7"/>
    <n v="3"/>
    <n v="1.9"/>
    <n v="1.7"/>
    <n v="1.6"/>
    <n v="1.7"/>
    <x v="2"/>
    <x v="5"/>
  </r>
  <r>
    <s v="SEDS.WDRCV.OR.A"/>
    <m/>
    <s v="Million dollars"/>
    <m/>
    <s v="EIA, U.S. Energy Information Administration"/>
    <s v="value"/>
    <n v="0"/>
    <x v="259"/>
    <n v="108.7"/>
    <n v="55.8"/>
    <n v="44.9"/>
    <n v="131.1"/>
    <n v="121.7"/>
    <n v="101.1"/>
    <n v="84.8"/>
    <n v="97.9"/>
    <n v="125.6"/>
    <n v="127.3"/>
    <n v="99.6"/>
    <n v="107.1"/>
    <n v="91.8"/>
    <n v="72.599999999999994"/>
    <n v="66"/>
    <n v="47.9"/>
    <n v="39.200000000000003"/>
    <n v="38.4"/>
    <n v="45"/>
    <n v="38.700000000000003"/>
    <n v="30.6"/>
    <n v="33.200000000000003"/>
    <n v="21.3"/>
    <n v="13.2"/>
    <n v="12.5"/>
    <n v="16.3"/>
    <n v="19.2"/>
    <n v="16.100000000000001"/>
    <n v="16.399999999999999"/>
    <n v="17.8"/>
    <n v="15"/>
    <n v="15.7"/>
    <n v="15.6"/>
    <n v="16.399999999999999"/>
    <n v="14.7"/>
    <n v="13.6"/>
    <n v="11.3"/>
    <n v="15.5"/>
    <n v="15.7"/>
    <n v="12.7"/>
    <n v="10.8"/>
    <n v="12.2"/>
    <n v="8"/>
    <n v="14.7"/>
    <n v="8.5"/>
    <n v="7.8"/>
    <n v="6"/>
    <n v="4.9000000000000004"/>
    <n v="3.6"/>
    <n v="2.2999999999999998"/>
    <n v="2.2000000000000002"/>
    <n v="2.4"/>
    <n v="2.4"/>
    <x v="3"/>
    <x v="5"/>
  </r>
  <r>
    <s v="SEDS.WDRCV.PA.A"/>
    <m/>
    <s v="Million dollars"/>
    <m/>
    <s v="EIA, U.S. Energy Information Administration"/>
    <s v="value"/>
    <n v="0"/>
    <x v="260"/>
    <n v="213.7"/>
    <n v="109.7"/>
    <n v="88.4"/>
    <n v="138.69999999999999"/>
    <n v="152.1"/>
    <n v="108.3"/>
    <n v="98.4"/>
    <n v="141.80000000000001"/>
    <n v="163.19999999999999"/>
    <n v="165.4"/>
    <n v="129.4"/>
    <n v="139.1"/>
    <n v="119.3"/>
    <n v="94.3"/>
    <n v="88.1"/>
    <n v="63.9"/>
    <n v="52.3"/>
    <n v="51.2"/>
    <n v="34.299999999999997"/>
    <n v="29.5"/>
    <n v="23.3"/>
    <n v="25.3"/>
    <n v="28.8"/>
    <n v="17.8"/>
    <n v="16.899999999999999"/>
    <n v="22"/>
    <n v="38.9"/>
    <n v="32.700000000000003"/>
    <n v="33.4"/>
    <n v="36.200000000000003"/>
    <n v="42.9"/>
    <n v="44.7"/>
    <n v="44.5"/>
    <n v="24.6"/>
    <n v="22"/>
    <n v="20.399999999999999"/>
    <n v="24"/>
    <n v="32.9"/>
    <n v="33.200000000000003"/>
    <n v="45.7"/>
    <n v="37.299999999999997"/>
    <n v="43.8"/>
    <n v="31.3"/>
    <n v="18.7"/>
    <n v="10.9"/>
    <n v="7.9"/>
    <n v="6.1"/>
    <n v="4.8"/>
    <n v="4"/>
    <n v="2.5"/>
    <n v="2.5"/>
    <n v="2.4"/>
    <n v="2.4"/>
    <x v="8"/>
    <x v="5"/>
  </r>
  <r>
    <s v="SEDS.WDRCV.RI.A"/>
    <m/>
    <s v="Million dollars"/>
    <m/>
    <s v="EIA, U.S. Energy Information Administration"/>
    <s v="value"/>
    <n v="0"/>
    <x v="261"/>
    <n v="13"/>
    <n v="6.7"/>
    <n v="5.4"/>
    <n v="7.3"/>
    <n v="5.4"/>
    <n v="5.2"/>
    <n v="4.9000000000000004"/>
    <n v="7.4"/>
    <n v="9.5"/>
    <n v="9.6"/>
    <n v="7.5"/>
    <n v="8.1"/>
    <n v="6.9"/>
    <n v="5.5"/>
    <n v="3.5"/>
    <n v="2.5"/>
    <n v="2.1"/>
    <n v="2"/>
    <n v="5.3"/>
    <n v="4.5"/>
    <n v="3.6"/>
    <n v="3.9"/>
    <n v="5.0999999999999996"/>
    <n v="3.1"/>
    <n v="3"/>
    <n v="3.9"/>
    <n v="5.5"/>
    <n v="4.5999999999999996"/>
    <n v="4.7"/>
    <n v="5.0999999999999996"/>
    <n v="5"/>
    <n v="5.2"/>
    <n v="5.2"/>
    <n v="3.8"/>
    <n v="3.4"/>
    <n v="3.1"/>
    <n v="4.7"/>
    <n v="6.4"/>
    <n v="6.5"/>
    <n v="9.5"/>
    <n v="8"/>
    <n v="9.1"/>
    <n v="8.1"/>
    <n v="1.6"/>
    <n v="1"/>
    <n v="0.8"/>
    <n v="0.7"/>
    <n v="0.6"/>
    <n v="0.5"/>
    <n v="0.3"/>
    <n v="0.3"/>
    <n v="0.3"/>
    <n v="0.3"/>
    <x v="4"/>
    <x v="5"/>
  </r>
  <r>
    <s v="SEDS.WDRCV.SC.A"/>
    <m/>
    <s v="Million dollars"/>
    <m/>
    <s v="EIA, U.S. Energy Information Administration"/>
    <s v="value"/>
    <n v="0"/>
    <x v="246"/>
    <n v="7.6"/>
    <n v="4.0999999999999996"/>
    <n v="3.4"/>
    <n v="5.5"/>
    <n v="6"/>
    <n v="4.0999999999999996"/>
    <n v="4.5"/>
    <n v="6.1"/>
    <n v="21.3"/>
    <n v="21.6"/>
    <n v="16.899999999999999"/>
    <n v="18.2"/>
    <n v="15.6"/>
    <n v="12.3"/>
    <n v="17.600000000000001"/>
    <n v="12.8"/>
    <n v="10.5"/>
    <n v="10.3"/>
    <n v="10.6"/>
    <n v="9.1"/>
    <n v="7.2"/>
    <n v="7.8"/>
    <n v="12.2"/>
    <n v="7.5"/>
    <n v="7.2"/>
    <n v="9.3000000000000007"/>
    <n v="11.9"/>
    <n v="10"/>
    <n v="10.199999999999999"/>
    <n v="11.1"/>
    <n v="7.9"/>
    <n v="8.1999999999999993"/>
    <n v="8.1999999999999993"/>
    <n v="12"/>
    <n v="10.7"/>
    <n v="9.9"/>
    <n v="13.2"/>
    <n v="18.100000000000001"/>
    <n v="18.2"/>
    <n v="13.4"/>
    <n v="19.7"/>
    <n v="12.8"/>
    <n v="12.8"/>
    <n v="8.3000000000000007"/>
    <n v="5.7"/>
    <n v="6.1"/>
    <n v="5"/>
    <n v="4.2"/>
    <n v="3.4"/>
    <n v="2.1"/>
    <n v="1.9"/>
    <n v="2.1"/>
    <n v="2.1"/>
    <x v="5"/>
    <x v="5"/>
  </r>
  <r>
    <s v="SEDS.WDRCV.SD.A"/>
    <m/>
    <s v="Million dollars"/>
    <m/>
    <s v="EIA, U.S. Energy Information Administration"/>
    <s v="value"/>
    <n v="0"/>
    <x v="262"/>
    <n v="9.1999999999999993"/>
    <n v="3.6"/>
    <n v="3.3"/>
    <n v="5.9"/>
    <n v="7.1"/>
    <n v="3.9"/>
    <n v="3.7"/>
    <n v="5.4"/>
    <n v="7.4"/>
    <n v="7.5"/>
    <n v="5.9"/>
    <n v="6.3"/>
    <n v="5.4"/>
    <n v="4.3"/>
    <n v="4.4000000000000004"/>
    <n v="3.2"/>
    <n v="2.6"/>
    <n v="2.5"/>
    <n v="2.2999999999999998"/>
    <n v="1.9"/>
    <n v="1.5"/>
    <n v="1.7"/>
    <n v="1.8"/>
    <n v="1.1000000000000001"/>
    <n v="1"/>
    <n v="1.3"/>
    <n v="1.7"/>
    <n v="1.4"/>
    <n v="1.5"/>
    <n v="1.6"/>
    <n v="1.9"/>
    <n v="2"/>
    <n v="2"/>
    <n v="1.3"/>
    <n v="1.2"/>
    <n v="1.1000000000000001"/>
    <n v="1.3"/>
    <n v="1.8"/>
    <n v="1.9"/>
    <n v="1.5"/>
    <n v="1.7"/>
    <n v="1.4"/>
    <n v="1.3"/>
    <n v="0.4"/>
    <n v="0.2"/>
    <n v="0.2"/>
    <n v="0.2"/>
    <n v="0.1"/>
    <n v="0.1"/>
    <n v="0.1"/>
    <n v="0.1"/>
    <n v="0.1"/>
    <n v="0.1"/>
    <x v="7"/>
    <x v="5"/>
  </r>
  <r>
    <s v="SEDS.WDRCV.TN.A"/>
    <m/>
    <s v="Million dollars"/>
    <m/>
    <s v="EIA, U.S. Energy Information Administration"/>
    <s v="value"/>
    <n v="0"/>
    <x v="263"/>
    <n v="29.5"/>
    <n v="15.1"/>
    <n v="12.2"/>
    <n v="25.1"/>
    <n v="24.9"/>
    <n v="17"/>
    <n v="19.100000000000001"/>
    <n v="25.1"/>
    <n v="41.8"/>
    <n v="42.3"/>
    <n v="33.1"/>
    <n v="35.6"/>
    <n v="30.5"/>
    <n v="24.1"/>
    <n v="52.8"/>
    <n v="38.299999999999997"/>
    <n v="31.4"/>
    <n v="30.7"/>
    <n v="14.6"/>
    <n v="12.6"/>
    <n v="10"/>
    <n v="10.8"/>
    <n v="13.7"/>
    <n v="8.4"/>
    <n v="8"/>
    <n v="10.4"/>
    <n v="19.7"/>
    <n v="16.600000000000001"/>
    <n v="16.899999999999999"/>
    <n v="18.3"/>
    <n v="24.4"/>
    <n v="25.4"/>
    <n v="25.3"/>
    <n v="20.8"/>
    <n v="18.7"/>
    <n v="17.3"/>
    <n v="22"/>
    <n v="30.1"/>
    <n v="30.4"/>
    <n v="21.9"/>
    <n v="28.2"/>
    <n v="21"/>
    <n v="15"/>
    <n v="16.7"/>
    <n v="9.8000000000000007"/>
    <n v="8.1"/>
    <n v="6.3"/>
    <n v="5.0999999999999996"/>
    <n v="4.0999999999999996"/>
    <n v="2.5"/>
    <n v="2.2999999999999998"/>
    <n v="2.4"/>
    <n v="2.5"/>
    <x v="0"/>
    <x v="5"/>
  </r>
  <r>
    <s v="SEDS.WDRCV.TX.A"/>
    <m/>
    <s v="Million dollars"/>
    <m/>
    <s v="EIA, U.S. Energy Information Administration"/>
    <s v="value"/>
    <n v="0"/>
    <x v="264"/>
    <n v="42.6"/>
    <n v="21.8"/>
    <n v="17.600000000000001"/>
    <n v="9"/>
    <n v="9"/>
    <n v="5"/>
    <n v="5.8"/>
    <n v="9.3000000000000007"/>
    <n v="66.5"/>
    <n v="67.400000000000006"/>
    <n v="52.8"/>
    <n v="56.7"/>
    <n v="48.6"/>
    <n v="38.4"/>
    <n v="84.1"/>
    <n v="61"/>
    <n v="50"/>
    <n v="48.9"/>
    <n v="26"/>
    <n v="22.3"/>
    <n v="17.7"/>
    <n v="19.2"/>
    <n v="18.2"/>
    <n v="11.3"/>
    <n v="10.7"/>
    <n v="13.9"/>
    <n v="18.399999999999999"/>
    <n v="15.5"/>
    <n v="15.8"/>
    <n v="17.100000000000001"/>
    <n v="29.4"/>
    <n v="30.7"/>
    <n v="30.5"/>
    <n v="43"/>
    <n v="38.5"/>
    <n v="35.700000000000003"/>
    <n v="29.9"/>
    <n v="40.9"/>
    <n v="41.3"/>
    <n v="23.9"/>
    <n v="42.6"/>
    <n v="22.9"/>
    <n v="17.8"/>
    <n v="9.1"/>
    <n v="6"/>
    <n v="5.8"/>
    <n v="4.7"/>
    <n v="4.0999999999999996"/>
    <n v="3.5"/>
    <n v="2.1"/>
    <n v="1.8"/>
    <n v="1.8"/>
    <n v="1.7"/>
    <x v="2"/>
    <x v="5"/>
  </r>
  <r>
    <s v="SEDS.WDRCV.UT.A"/>
    <m/>
    <s v="Million dollars"/>
    <m/>
    <s v="EIA, U.S. Energy Information Administration"/>
    <s v="value"/>
    <n v="0"/>
    <x v="265"/>
    <n v="23"/>
    <n v="12.6"/>
    <n v="11.4"/>
    <n v="20.5"/>
    <n v="20.9"/>
    <n v="14.3"/>
    <n v="13"/>
    <n v="14.7"/>
    <n v="8.1999999999999993"/>
    <n v="8.3000000000000007"/>
    <n v="6.5"/>
    <n v="7"/>
    <n v="6"/>
    <n v="4.8"/>
    <n v="12.8"/>
    <n v="9.3000000000000007"/>
    <n v="7.6"/>
    <n v="7.5"/>
    <n v="6.4"/>
    <n v="5.5"/>
    <n v="4.3"/>
    <n v="4.7"/>
    <n v="8.6"/>
    <n v="5.3"/>
    <n v="5.0999999999999996"/>
    <n v="6.6"/>
    <n v="5.8"/>
    <n v="4.9000000000000004"/>
    <n v="5"/>
    <n v="5.4"/>
    <n v="5.7"/>
    <n v="5.9"/>
    <n v="5.9"/>
    <n v="1.2"/>
    <n v="1.1000000000000001"/>
    <n v="1"/>
    <n v="2.1"/>
    <n v="2.9"/>
    <n v="2.9"/>
    <n v="2.8"/>
    <n v="2.7"/>
    <n v="2.7"/>
    <n v="1.6"/>
    <n v="1.1000000000000001"/>
    <n v="0.6"/>
    <n v="0.5"/>
    <n v="0.4"/>
    <n v="0.3"/>
    <n v="0.3"/>
    <n v="0.2"/>
    <n v="0.2"/>
    <n v="0.2"/>
    <n v="0.1"/>
    <x v="1"/>
    <x v="5"/>
  </r>
  <r>
    <s v="SEDS.WDRCV.VT.A"/>
    <m/>
    <s v="Million dollars"/>
    <m/>
    <s v="EIA, U.S. Energy Information Administration"/>
    <s v="value"/>
    <n v="0"/>
    <x v="266"/>
    <n v="35"/>
    <n v="18"/>
    <n v="14.5"/>
    <n v="61.4"/>
    <n v="68"/>
    <n v="48.6"/>
    <n v="43.2"/>
    <n v="60.7"/>
    <n v="57.8"/>
    <n v="58.6"/>
    <n v="45.9"/>
    <n v="49.3"/>
    <n v="42.3"/>
    <n v="33.4"/>
    <n v="22.4"/>
    <n v="16.2"/>
    <n v="13.3"/>
    <n v="13"/>
    <n v="3.6"/>
    <n v="3.1"/>
    <n v="2.4"/>
    <n v="2.6"/>
    <n v="3.4"/>
    <n v="2.1"/>
    <n v="2"/>
    <n v="2.6"/>
    <n v="3.6"/>
    <n v="3"/>
    <n v="3.1"/>
    <n v="3.3"/>
    <n v="3.3"/>
    <n v="3.4"/>
    <n v="3.4"/>
    <n v="2.4"/>
    <n v="2.2000000000000002"/>
    <n v="2"/>
    <n v="2.9"/>
    <n v="4"/>
    <n v="4"/>
    <n v="5.7"/>
    <n v="4.8"/>
    <n v="5.5"/>
    <n v="4.9000000000000004"/>
    <n v="4.3"/>
    <n v="2.6"/>
    <n v="2.1"/>
    <n v="1.5"/>
    <n v="1.1000000000000001"/>
    <n v="0.8"/>
    <n v="0.5"/>
    <n v="0.5"/>
    <n v="0.5"/>
    <n v="0.5"/>
    <x v="4"/>
    <x v="5"/>
  </r>
  <r>
    <s v="SEDS.WDRCV.VA.A"/>
    <m/>
    <s v="Million dollars"/>
    <m/>
    <s v="EIA, U.S. Energy Information Administration"/>
    <s v="value"/>
    <n v="0"/>
    <x v="267"/>
    <n v="121.5"/>
    <n v="62.3"/>
    <n v="50.2"/>
    <n v="40.9"/>
    <n v="47.9"/>
    <n v="34.299999999999997"/>
    <n v="35.700000000000003"/>
    <n v="46.6"/>
    <n v="88.1"/>
    <n v="89.2"/>
    <n v="69.8"/>
    <n v="75"/>
    <n v="64.400000000000006"/>
    <n v="50.9"/>
    <n v="69.900000000000006"/>
    <n v="50.7"/>
    <n v="41.5"/>
    <n v="40.6"/>
    <n v="17.5"/>
    <n v="15"/>
    <n v="11.9"/>
    <n v="12.9"/>
    <n v="20.7"/>
    <n v="12.8"/>
    <n v="12.2"/>
    <n v="15.8"/>
    <n v="20.8"/>
    <n v="17.5"/>
    <n v="17.899999999999999"/>
    <n v="19.399999999999999"/>
    <n v="13.8"/>
    <n v="14.4"/>
    <n v="14.3"/>
    <n v="20.6"/>
    <n v="18.399999999999999"/>
    <n v="17.100000000000001"/>
    <n v="22.8"/>
    <n v="31.2"/>
    <n v="31.5"/>
    <n v="23.4"/>
    <n v="34.5"/>
    <n v="22.4"/>
    <n v="22.5"/>
    <n v="24.9"/>
    <n v="14.9"/>
    <n v="12.2"/>
    <n v="9.5"/>
    <n v="7.9"/>
    <n v="6.5"/>
    <n v="4"/>
    <n v="3.7"/>
    <n v="3.8"/>
    <n v="3.8"/>
    <x v="5"/>
    <x v="5"/>
  </r>
  <r>
    <s v="SEDS.WDRCV.WA.A"/>
    <m/>
    <s v="Million dollars"/>
    <m/>
    <s v="EIA, U.S. Energy Information Administration"/>
    <s v="value"/>
    <n v="0"/>
    <x v="268"/>
    <n v="102.2"/>
    <n v="52.5"/>
    <n v="42.3"/>
    <n v="153.5"/>
    <n v="140.1"/>
    <n v="118.2"/>
    <n v="102"/>
    <n v="109.1"/>
    <n v="138.5"/>
    <n v="140.4"/>
    <n v="109.9"/>
    <n v="118.1"/>
    <n v="101.3"/>
    <n v="80"/>
    <n v="75.5"/>
    <n v="54.8"/>
    <n v="44.9"/>
    <n v="43.9"/>
    <n v="76.2"/>
    <n v="65.400000000000006"/>
    <n v="51.8"/>
    <n v="56.2"/>
    <n v="36.4"/>
    <n v="22.5"/>
    <n v="21.4"/>
    <n v="27.8"/>
    <n v="33"/>
    <n v="27.8"/>
    <n v="28.3"/>
    <n v="30.7"/>
    <n v="25.6"/>
    <n v="26.7"/>
    <n v="26.6"/>
    <n v="27.2"/>
    <n v="24.3"/>
    <n v="22.6"/>
    <n v="18.100000000000001"/>
    <n v="24.8"/>
    <n v="25.1"/>
    <n v="20"/>
    <n v="16.899999999999999"/>
    <n v="19.100000000000001"/>
    <n v="12.6"/>
    <n v="16.2"/>
    <n v="9.1999999999999993"/>
    <n v="7.9"/>
    <n v="6.1"/>
    <n v="5.2"/>
    <n v="4"/>
    <n v="2.6"/>
    <n v="2.4"/>
    <n v="2.5"/>
    <n v="2.4"/>
    <x v="3"/>
    <x v="5"/>
  </r>
  <r>
    <s v="SEDS.WDRCV.WV.A"/>
    <m/>
    <s v="Million dollars"/>
    <m/>
    <s v="EIA, U.S. Energy Information Administration"/>
    <s v="value"/>
    <n v="0"/>
    <x v="269"/>
    <n v="29.7"/>
    <n v="15.3"/>
    <n v="12.3"/>
    <n v="31.9"/>
    <n v="33.700000000000003"/>
    <n v="25.7"/>
    <n v="23.9"/>
    <n v="31.1"/>
    <n v="97.6"/>
    <n v="98.9"/>
    <n v="77.400000000000006"/>
    <n v="83.2"/>
    <n v="71.3"/>
    <n v="56.4"/>
    <n v="42.8"/>
    <n v="31"/>
    <n v="25.4"/>
    <n v="24.9"/>
    <n v="5"/>
    <n v="4.3"/>
    <n v="3.4"/>
    <n v="3.7"/>
    <n v="5.9"/>
    <n v="3.6"/>
    <n v="3.5"/>
    <n v="4.5"/>
    <n v="6.2"/>
    <n v="5.2"/>
    <n v="5.3"/>
    <n v="5.8"/>
    <n v="4.3"/>
    <n v="4.5"/>
    <n v="4.5"/>
    <n v="6.8"/>
    <n v="6.1"/>
    <n v="5.7"/>
    <n v="8.1"/>
    <n v="11"/>
    <n v="11.1"/>
    <n v="8.6"/>
    <n v="12.6"/>
    <n v="8.1999999999999993"/>
    <n v="8.1999999999999993"/>
    <n v="10"/>
    <n v="5.7"/>
    <n v="4.0999999999999996"/>
    <n v="3.2"/>
    <n v="2.6"/>
    <n v="2.1"/>
    <n v="1.3"/>
    <n v="1.3"/>
    <n v="1.3"/>
    <n v="1.2"/>
    <x v="5"/>
    <x v="5"/>
  </r>
  <r>
    <s v="SEDS.WDRCV.WI.A"/>
    <m/>
    <s v="Million dollars"/>
    <m/>
    <s v="EIA, U.S. Energy Information Administration"/>
    <s v="value"/>
    <n v="0"/>
    <x v="270"/>
    <n v="82.7"/>
    <n v="42.4"/>
    <n v="34.200000000000003"/>
    <n v="79.7"/>
    <n v="84.3"/>
    <n v="62.7"/>
    <n v="57.4"/>
    <n v="78.3"/>
    <n v="90.6"/>
    <n v="91.8"/>
    <n v="71.900000000000006"/>
    <n v="77.2"/>
    <n v="66.2"/>
    <n v="52.3"/>
    <n v="93.8"/>
    <n v="68"/>
    <n v="55.7"/>
    <n v="54.5"/>
    <n v="13.4"/>
    <n v="11.5"/>
    <n v="9.1"/>
    <n v="9.9"/>
    <n v="7.5"/>
    <n v="4.7"/>
    <n v="4.4000000000000004"/>
    <n v="5.8"/>
    <n v="8.6999999999999993"/>
    <n v="7.3"/>
    <n v="7.5"/>
    <n v="8.1"/>
    <n v="15.9"/>
    <n v="16.600000000000001"/>
    <n v="16.5"/>
    <n v="12.2"/>
    <n v="10.9"/>
    <n v="10.1"/>
    <n v="10"/>
    <n v="13.7"/>
    <n v="13.8"/>
    <n v="15.5"/>
    <n v="14.8"/>
    <n v="14.8"/>
    <n v="11.5"/>
    <n v="8.9"/>
    <n v="4.9000000000000004"/>
    <n v="3.7"/>
    <n v="2.9"/>
    <n v="2.4"/>
    <n v="2.1"/>
    <n v="1.2"/>
    <n v="1.3"/>
    <n v="1.2"/>
    <n v="1.2"/>
    <x v="6"/>
    <x v="5"/>
  </r>
  <r>
    <s v="SEDS.WDRCV.WY.A"/>
    <m/>
    <s v="Million dollars"/>
    <m/>
    <s v="EIA, U.S. Energy Information Administration"/>
    <s v="value"/>
    <n v="0"/>
    <x v="271"/>
    <n v="12.3"/>
    <n v="6.3"/>
    <n v="5.0999999999999996"/>
    <n v="20.6"/>
    <n v="21.2"/>
    <n v="19"/>
    <n v="14.6"/>
    <n v="19.8"/>
    <n v="8.9"/>
    <n v="9"/>
    <n v="7.1"/>
    <n v="7.6"/>
    <n v="6.5"/>
    <n v="5.0999999999999996"/>
    <n v="13"/>
    <n v="9.4"/>
    <n v="7.7"/>
    <n v="7.5"/>
    <n v="1.8"/>
    <n v="1.6"/>
    <n v="1.2"/>
    <n v="1.3"/>
    <n v="2.6"/>
    <n v="1.6"/>
    <n v="1.5"/>
    <n v="2"/>
    <n v="1.9"/>
    <n v="1.6"/>
    <n v="1.6"/>
    <n v="1.7"/>
    <n v="1.9"/>
    <n v="2"/>
    <n v="2"/>
    <n v="0.4"/>
    <n v="0.4"/>
    <n v="0.4"/>
    <n v="0.8"/>
    <n v="1.1000000000000001"/>
    <n v="1.1000000000000001"/>
    <n v="1.1000000000000001"/>
    <n v="1"/>
    <n v="1"/>
    <n v="0.6"/>
    <n v="0.7"/>
    <n v="0.4"/>
    <n v="0.3"/>
    <n v="0.2"/>
    <n v="0.2"/>
    <n v="0.1"/>
    <n v="0.1"/>
    <n v="0.1"/>
    <n v="0.1"/>
    <n v="0.1"/>
    <x v="1"/>
    <x v="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366">
  <r>
    <x v="0"/>
    <x v="0"/>
    <x v="0"/>
    <x v="0"/>
    <x v="0"/>
    <x v="0"/>
    <n v="140646"/>
    <n v="3144000"/>
    <n v="3637502"/>
    <x v="0"/>
  </r>
  <r>
    <x v="0"/>
    <x v="0"/>
    <x v="0"/>
    <x v="0"/>
    <x v="0"/>
    <x v="1"/>
    <n v="140391"/>
    <n v="3030434"/>
    <n v="3665143"/>
    <x v="0"/>
  </r>
  <r>
    <x v="0"/>
    <x v="0"/>
    <x v="0"/>
    <x v="0"/>
    <x v="0"/>
    <x v="2"/>
    <n v="141134"/>
    <n v="3231072"/>
    <n v="3686802"/>
    <x v="0"/>
  </r>
  <r>
    <x v="0"/>
    <x v="0"/>
    <x v="0"/>
    <x v="0"/>
    <x v="0"/>
    <x v="3"/>
    <n v="141653"/>
    <n v="2671981"/>
    <n v="3709918"/>
    <x v="0"/>
  </r>
  <r>
    <x v="0"/>
    <x v="0"/>
    <x v="0"/>
    <x v="0"/>
    <x v="0"/>
    <x v="4"/>
    <n v="142739"/>
    <n v="2776632"/>
    <n v="3736789"/>
    <x v="0"/>
  </r>
  <r>
    <x v="0"/>
    <x v="0"/>
    <x v="0"/>
    <x v="0"/>
    <x v="0"/>
    <x v="5"/>
    <n v="143060"/>
    <n v="3112930"/>
    <n v="3759826"/>
    <x v="0"/>
  </r>
  <r>
    <x v="0"/>
    <x v="0"/>
    <x v="0"/>
    <x v="0"/>
    <x v="0"/>
    <x v="6"/>
    <n v="143614"/>
    <n v="2934654"/>
    <n v="3783131"/>
    <x v="0"/>
  </r>
  <r>
    <x v="0"/>
    <x v="0"/>
    <x v="0"/>
    <x v="0"/>
    <x v="0"/>
    <x v="7"/>
    <n v="144432"/>
    <n v="2924503"/>
    <n v="3806410"/>
    <x v="0"/>
  </r>
  <r>
    <x v="0"/>
    <x v="0"/>
    <x v="0"/>
    <x v="0"/>
    <x v="0"/>
    <x v="8"/>
    <n v="145749"/>
    <n v="2952480"/>
    <n v="3829282"/>
    <x v="0"/>
  </r>
  <r>
    <x v="0"/>
    <x v="0"/>
    <x v="0"/>
    <x v="0"/>
    <x v="0"/>
    <x v="9"/>
    <n v="147076"/>
    <n v="2960674"/>
    <n v="3852244"/>
    <x v="0"/>
  </r>
  <r>
    <x v="0"/>
    <x v="0"/>
    <x v="0"/>
    <x v="0"/>
    <x v="0"/>
    <x v="10"/>
    <n v="148471"/>
    <n v="2946967"/>
    <n v="3875258"/>
    <x v="0"/>
  </r>
  <r>
    <x v="0"/>
    <x v="0"/>
    <x v="0"/>
    <x v="0"/>
    <x v="0"/>
    <x v="11"/>
    <n v="149941"/>
    <n v="2925171"/>
    <n v="3897813"/>
    <x v="0"/>
  </r>
  <r>
    <x v="0"/>
    <x v="0"/>
    <x v="0"/>
    <x v="0"/>
    <x v="0"/>
    <x v="12"/>
    <n v="151499"/>
    <n v="2907898"/>
    <n v="3920330"/>
    <x v="0"/>
  </r>
  <r>
    <x v="0"/>
    <x v="0"/>
    <x v="0"/>
    <x v="0"/>
    <x v="0"/>
    <x v="13"/>
    <n v="153163"/>
    <n v="2894542"/>
    <n v="3942547"/>
    <x v="0"/>
  </r>
  <r>
    <x v="0"/>
    <x v="0"/>
    <x v="0"/>
    <x v="0"/>
    <x v="0"/>
    <x v="14"/>
    <n v="154962"/>
    <n v="2888210"/>
    <n v="3964275"/>
    <x v="0"/>
  </r>
  <r>
    <x v="0"/>
    <x v="0"/>
    <x v="0"/>
    <x v="0"/>
    <x v="0"/>
    <x v="15"/>
    <n v="156853"/>
    <n v="2886100"/>
    <n v="3985574"/>
    <x v="0"/>
  </r>
  <r>
    <x v="0"/>
    <x v="0"/>
    <x v="0"/>
    <x v="0"/>
    <x v="0"/>
    <x v="16"/>
    <n v="158817"/>
    <n v="2881040"/>
    <n v="4006337"/>
    <x v="0"/>
  </r>
  <r>
    <x v="0"/>
    <x v="0"/>
    <x v="0"/>
    <x v="0"/>
    <x v="0"/>
    <x v="17"/>
    <n v="160792"/>
    <n v="2868339"/>
    <n v="4026719"/>
    <x v="0"/>
  </r>
  <r>
    <x v="0"/>
    <x v="0"/>
    <x v="0"/>
    <x v="0"/>
    <x v="0"/>
    <x v="18"/>
    <n v="162762"/>
    <n v="2850419"/>
    <n v="4046498"/>
    <x v="0"/>
  </r>
  <r>
    <x v="0"/>
    <x v="0"/>
    <x v="0"/>
    <x v="0"/>
    <x v="0"/>
    <x v="19"/>
    <n v="164773"/>
    <n v="2835185"/>
    <n v="4065496"/>
    <x v="0"/>
  </r>
  <r>
    <x v="0"/>
    <x v="0"/>
    <x v="0"/>
    <x v="0"/>
    <x v="0"/>
    <x v="20"/>
    <n v="166825"/>
    <n v="2821023"/>
    <n v="4083818"/>
    <x v="0"/>
  </r>
  <r>
    <x v="0"/>
    <x v="0"/>
    <x v="0"/>
    <x v="0"/>
    <x v="0"/>
    <x v="21"/>
    <n v="168897"/>
    <n v="2806613"/>
    <n v="4101347"/>
    <x v="0"/>
  </r>
  <r>
    <x v="0"/>
    <x v="0"/>
    <x v="0"/>
    <x v="0"/>
    <x v="0"/>
    <x v="22"/>
    <n v="170774"/>
    <n v="2775757"/>
    <n v="4118423"/>
    <x v="0"/>
  </r>
  <r>
    <x v="0"/>
    <x v="0"/>
    <x v="0"/>
    <x v="0"/>
    <x v="0"/>
    <x v="23"/>
    <n v="172597"/>
    <n v="2743106"/>
    <n v="4134804"/>
    <x v="0"/>
  </r>
  <r>
    <x v="0"/>
    <x v="0"/>
    <x v="0"/>
    <x v="0"/>
    <x v="0"/>
    <x v="24"/>
    <n v="174387"/>
    <n v="2714116"/>
    <n v="4150563"/>
    <x v="0"/>
  </r>
  <r>
    <x v="0"/>
    <x v="0"/>
    <x v="0"/>
    <x v="0"/>
    <x v="0"/>
    <x v="25"/>
    <n v="176183"/>
    <n v="2690147"/>
    <n v="4166306"/>
    <x v="0"/>
  </r>
  <r>
    <x v="0"/>
    <x v="0"/>
    <x v="0"/>
    <x v="0"/>
    <x v="0"/>
    <x v="26"/>
    <n v="178008"/>
    <n v="2669359"/>
    <n v="4182152"/>
    <x v="0"/>
  </r>
  <r>
    <x v="0"/>
    <x v="0"/>
    <x v="0"/>
    <x v="0"/>
    <x v="0"/>
    <x v="27"/>
    <n v="179942"/>
    <n v="2649148"/>
    <n v="4197957"/>
    <x v="0"/>
  </r>
  <r>
    <x v="0"/>
    <x v="0"/>
    <x v="0"/>
    <x v="0"/>
    <x v="0"/>
    <x v="28"/>
    <n v="181979"/>
    <n v="2629705"/>
    <n v="4213753"/>
    <x v="0"/>
  </r>
  <r>
    <x v="0"/>
    <x v="0"/>
    <x v="0"/>
    <x v="0"/>
    <x v="0"/>
    <x v="29"/>
    <n v="184096"/>
    <n v="2609627"/>
    <n v="4229557"/>
    <x v="0"/>
  </r>
  <r>
    <x v="0"/>
    <x v="0"/>
    <x v="0"/>
    <x v="0"/>
    <x v="0"/>
    <x v="30"/>
    <n v="186353"/>
    <n v="2594939"/>
    <n v="4245433"/>
    <x v="0"/>
  </r>
  <r>
    <x v="0"/>
    <x v="0"/>
    <x v="0"/>
    <x v="0"/>
    <x v="1"/>
    <x v="0"/>
    <n v="28552"/>
    <n v="428251"/>
    <m/>
    <x v="0"/>
  </r>
  <r>
    <x v="0"/>
    <x v="0"/>
    <x v="0"/>
    <x v="0"/>
    <x v="1"/>
    <x v="1"/>
    <n v="27499"/>
    <n v="396055"/>
    <m/>
    <x v="0"/>
  </r>
  <r>
    <x v="0"/>
    <x v="0"/>
    <x v="0"/>
    <x v="0"/>
    <x v="1"/>
    <x v="2"/>
    <n v="48044"/>
    <n v="685069"/>
    <m/>
    <x v="0"/>
  </r>
  <r>
    <x v="0"/>
    <x v="0"/>
    <x v="0"/>
    <x v="0"/>
    <x v="1"/>
    <x v="3"/>
    <n v="65443"/>
    <n v="740651"/>
    <m/>
    <x v="0"/>
  </r>
  <r>
    <x v="0"/>
    <x v="0"/>
    <x v="0"/>
    <x v="0"/>
    <x v="1"/>
    <x v="4"/>
    <n v="82476"/>
    <n v="941440"/>
    <m/>
    <x v="0"/>
  </r>
  <r>
    <x v="0"/>
    <x v="0"/>
    <x v="0"/>
    <x v="0"/>
    <x v="1"/>
    <x v="5"/>
    <n v="100026"/>
    <n v="1257983"/>
    <m/>
    <x v="0"/>
  </r>
  <r>
    <x v="0"/>
    <x v="0"/>
    <x v="0"/>
    <x v="0"/>
    <x v="1"/>
    <x v="6"/>
    <n v="115222"/>
    <n v="1347731"/>
    <m/>
    <x v="0"/>
  </r>
  <r>
    <x v="0"/>
    <x v="0"/>
    <x v="0"/>
    <x v="0"/>
    <x v="1"/>
    <x v="7"/>
    <n v="130452"/>
    <n v="1501691"/>
    <m/>
    <x v="0"/>
  </r>
  <r>
    <x v="0"/>
    <x v="0"/>
    <x v="0"/>
    <x v="0"/>
    <x v="1"/>
    <x v="8"/>
    <n v="145742"/>
    <n v="1669823"/>
    <m/>
    <x v="0"/>
  </r>
  <r>
    <x v="0"/>
    <x v="0"/>
    <x v="0"/>
    <x v="0"/>
    <x v="1"/>
    <x v="9"/>
    <n v="160291"/>
    <n v="1818069"/>
    <m/>
    <x v="0"/>
  </r>
  <r>
    <x v="0"/>
    <x v="0"/>
    <x v="0"/>
    <x v="0"/>
    <x v="1"/>
    <x v="10"/>
    <n v="174904"/>
    <n v="1950678"/>
    <m/>
    <x v="0"/>
  </r>
  <r>
    <x v="0"/>
    <x v="0"/>
    <x v="0"/>
    <x v="0"/>
    <x v="1"/>
    <x v="11"/>
    <n v="189400"/>
    <n v="2071995"/>
    <m/>
    <x v="0"/>
  </r>
  <r>
    <x v="0"/>
    <x v="0"/>
    <x v="0"/>
    <x v="0"/>
    <x v="1"/>
    <x v="12"/>
    <n v="203362"/>
    <n v="2185644"/>
    <m/>
    <x v="0"/>
  </r>
  <r>
    <x v="0"/>
    <x v="0"/>
    <x v="0"/>
    <x v="0"/>
    <x v="1"/>
    <x v="13"/>
    <n v="216806"/>
    <n v="2292008"/>
    <m/>
    <x v="0"/>
  </r>
  <r>
    <x v="0"/>
    <x v="0"/>
    <x v="0"/>
    <x v="0"/>
    <x v="1"/>
    <x v="14"/>
    <n v="229659"/>
    <n v="2393084"/>
    <m/>
    <x v="0"/>
  </r>
  <r>
    <x v="0"/>
    <x v="0"/>
    <x v="0"/>
    <x v="0"/>
    <x v="1"/>
    <x v="15"/>
    <n v="241742"/>
    <n v="2486221"/>
    <m/>
    <x v="0"/>
  </r>
  <r>
    <x v="0"/>
    <x v="0"/>
    <x v="0"/>
    <x v="0"/>
    <x v="1"/>
    <x v="16"/>
    <n v="253300"/>
    <n v="2568623"/>
    <m/>
    <x v="0"/>
  </r>
  <r>
    <x v="0"/>
    <x v="0"/>
    <x v="0"/>
    <x v="0"/>
    <x v="1"/>
    <x v="17"/>
    <n v="264345"/>
    <n v="2636929"/>
    <m/>
    <x v="0"/>
  </r>
  <r>
    <x v="0"/>
    <x v="0"/>
    <x v="0"/>
    <x v="0"/>
    <x v="1"/>
    <x v="18"/>
    <n v="274918"/>
    <n v="2693728"/>
    <m/>
    <x v="0"/>
  </r>
  <r>
    <x v="0"/>
    <x v="0"/>
    <x v="0"/>
    <x v="0"/>
    <x v="1"/>
    <x v="19"/>
    <n v="285173"/>
    <n v="2747340"/>
    <m/>
    <x v="0"/>
  </r>
  <r>
    <x v="0"/>
    <x v="0"/>
    <x v="0"/>
    <x v="0"/>
    <x v="1"/>
    <x v="20"/>
    <n v="295086"/>
    <n v="2796724"/>
    <m/>
    <x v="0"/>
  </r>
  <r>
    <x v="0"/>
    <x v="0"/>
    <x v="0"/>
    <x v="0"/>
    <x v="1"/>
    <x v="21"/>
    <n v="304694"/>
    <n v="2841106"/>
    <m/>
    <x v="0"/>
  </r>
  <r>
    <x v="0"/>
    <x v="0"/>
    <x v="0"/>
    <x v="0"/>
    <x v="1"/>
    <x v="22"/>
    <n v="313705"/>
    <n v="2864709"/>
    <m/>
    <x v="0"/>
  </r>
  <r>
    <x v="0"/>
    <x v="0"/>
    <x v="0"/>
    <x v="0"/>
    <x v="1"/>
    <x v="23"/>
    <n v="322253"/>
    <n v="2880772"/>
    <m/>
    <x v="0"/>
  </r>
  <r>
    <x v="0"/>
    <x v="0"/>
    <x v="0"/>
    <x v="0"/>
    <x v="1"/>
    <x v="24"/>
    <n v="330404"/>
    <n v="2895611"/>
    <m/>
    <x v="0"/>
  </r>
  <r>
    <x v="0"/>
    <x v="0"/>
    <x v="0"/>
    <x v="0"/>
    <x v="1"/>
    <x v="25"/>
    <n v="338223"/>
    <n v="2911101"/>
    <m/>
    <x v="0"/>
  </r>
  <r>
    <x v="0"/>
    <x v="0"/>
    <x v="0"/>
    <x v="0"/>
    <x v="1"/>
    <x v="26"/>
    <n v="345806"/>
    <n v="2926165"/>
    <m/>
    <x v="0"/>
  </r>
  <r>
    <x v="0"/>
    <x v="0"/>
    <x v="0"/>
    <x v="0"/>
    <x v="1"/>
    <x v="27"/>
    <n v="353693"/>
    <n v="2941652"/>
    <m/>
    <x v="0"/>
  </r>
  <r>
    <x v="0"/>
    <x v="0"/>
    <x v="0"/>
    <x v="0"/>
    <x v="1"/>
    <x v="28"/>
    <n v="361823"/>
    <n v="2957152"/>
    <m/>
    <x v="0"/>
  </r>
  <r>
    <x v="0"/>
    <x v="0"/>
    <x v="0"/>
    <x v="0"/>
    <x v="1"/>
    <x v="29"/>
    <n v="370124"/>
    <n v="2970859"/>
    <m/>
    <x v="0"/>
  </r>
  <r>
    <x v="0"/>
    <x v="0"/>
    <x v="0"/>
    <x v="0"/>
    <x v="1"/>
    <x v="30"/>
    <n v="378591"/>
    <n v="2988680"/>
    <m/>
    <x v="0"/>
  </r>
  <r>
    <x v="0"/>
    <x v="0"/>
    <x v="0"/>
    <x v="1"/>
    <x v="2"/>
    <x v="0"/>
    <n v="919979"/>
    <n v="78895176"/>
    <m/>
    <x v="0"/>
  </r>
  <r>
    <x v="0"/>
    <x v="0"/>
    <x v="0"/>
    <x v="1"/>
    <x v="2"/>
    <x v="1"/>
    <n v="882262"/>
    <n v="87335552"/>
    <m/>
    <x v="0"/>
  </r>
  <r>
    <x v="0"/>
    <x v="0"/>
    <x v="0"/>
    <x v="1"/>
    <x v="2"/>
    <x v="2"/>
    <n v="891327"/>
    <n v="93171376"/>
    <m/>
    <x v="0"/>
  </r>
  <r>
    <x v="0"/>
    <x v="0"/>
    <x v="0"/>
    <x v="1"/>
    <x v="2"/>
    <x v="3"/>
    <n v="900827"/>
    <n v="76575864"/>
    <m/>
    <x v="0"/>
  </r>
  <r>
    <x v="0"/>
    <x v="0"/>
    <x v="0"/>
    <x v="1"/>
    <x v="2"/>
    <x v="4"/>
    <n v="916879"/>
    <n v="75311040"/>
    <m/>
    <x v="0"/>
  </r>
  <r>
    <x v="0"/>
    <x v="0"/>
    <x v="0"/>
    <x v="1"/>
    <x v="2"/>
    <x v="5"/>
    <n v="930631"/>
    <n v="88914456"/>
    <m/>
    <x v="0"/>
  </r>
  <r>
    <x v="0"/>
    <x v="0"/>
    <x v="0"/>
    <x v="1"/>
    <x v="2"/>
    <x v="6"/>
    <n v="944349"/>
    <n v="83559640"/>
    <m/>
    <x v="0"/>
  </r>
  <r>
    <x v="0"/>
    <x v="0"/>
    <x v="0"/>
    <x v="1"/>
    <x v="2"/>
    <x v="7"/>
    <n v="957869"/>
    <n v="84409392"/>
    <m/>
    <x v="0"/>
  </r>
  <r>
    <x v="0"/>
    <x v="0"/>
    <x v="0"/>
    <x v="1"/>
    <x v="2"/>
    <x v="8"/>
    <n v="970949"/>
    <n v="84226536"/>
    <m/>
    <x v="0"/>
  </r>
  <r>
    <x v="0"/>
    <x v="0"/>
    <x v="0"/>
    <x v="1"/>
    <x v="2"/>
    <x v="9"/>
    <n v="984013"/>
    <n v="83806048"/>
    <m/>
    <x v="0"/>
  </r>
  <r>
    <x v="0"/>
    <x v="0"/>
    <x v="0"/>
    <x v="1"/>
    <x v="2"/>
    <x v="10"/>
    <n v="997059"/>
    <n v="83264560"/>
    <m/>
    <x v="0"/>
  </r>
  <r>
    <x v="0"/>
    <x v="0"/>
    <x v="0"/>
    <x v="1"/>
    <x v="2"/>
    <x v="11"/>
    <n v="1009846"/>
    <n v="82685000"/>
    <m/>
    <x v="0"/>
  </r>
  <r>
    <x v="0"/>
    <x v="0"/>
    <x v="0"/>
    <x v="1"/>
    <x v="2"/>
    <x v="12"/>
    <n v="1022608"/>
    <n v="82080648"/>
    <m/>
    <x v="0"/>
  </r>
  <r>
    <x v="0"/>
    <x v="0"/>
    <x v="0"/>
    <x v="1"/>
    <x v="2"/>
    <x v="13"/>
    <n v="1035217"/>
    <n v="81470192"/>
    <m/>
    <x v="0"/>
  </r>
  <r>
    <x v="0"/>
    <x v="0"/>
    <x v="0"/>
    <x v="1"/>
    <x v="2"/>
    <x v="14"/>
    <n v="1047563"/>
    <n v="80895752"/>
    <m/>
    <x v="0"/>
  </r>
  <r>
    <x v="0"/>
    <x v="0"/>
    <x v="0"/>
    <x v="1"/>
    <x v="2"/>
    <x v="15"/>
    <n v="1059676"/>
    <n v="80375704"/>
    <m/>
    <x v="0"/>
  </r>
  <r>
    <x v="0"/>
    <x v="0"/>
    <x v="0"/>
    <x v="1"/>
    <x v="2"/>
    <x v="16"/>
    <n v="1071502"/>
    <n v="79840288"/>
    <m/>
    <x v="0"/>
  </r>
  <r>
    <x v="0"/>
    <x v="0"/>
    <x v="0"/>
    <x v="1"/>
    <x v="2"/>
    <x v="17"/>
    <n v="1083139"/>
    <n v="79312184"/>
    <m/>
    <x v="0"/>
  </r>
  <r>
    <x v="0"/>
    <x v="0"/>
    <x v="0"/>
    <x v="1"/>
    <x v="2"/>
    <x v="18"/>
    <n v="1094462"/>
    <n v="78785936"/>
    <m/>
    <x v="0"/>
  </r>
  <r>
    <x v="0"/>
    <x v="0"/>
    <x v="0"/>
    <x v="1"/>
    <x v="2"/>
    <x v="19"/>
    <n v="1105361"/>
    <n v="78286384"/>
    <m/>
    <x v="0"/>
  </r>
  <r>
    <x v="0"/>
    <x v="0"/>
    <x v="0"/>
    <x v="1"/>
    <x v="2"/>
    <x v="20"/>
    <n v="1115890"/>
    <n v="77782848"/>
    <m/>
    <x v="0"/>
  </r>
  <r>
    <x v="0"/>
    <x v="0"/>
    <x v="0"/>
    <x v="1"/>
    <x v="2"/>
    <x v="21"/>
    <n v="1125982"/>
    <n v="77290096"/>
    <m/>
    <x v="0"/>
  </r>
  <r>
    <x v="0"/>
    <x v="0"/>
    <x v="0"/>
    <x v="1"/>
    <x v="2"/>
    <x v="22"/>
    <n v="1135846"/>
    <n v="76830128"/>
    <m/>
    <x v="0"/>
  </r>
  <r>
    <x v="0"/>
    <x v="0"/>
    <x v="0"/>
    <x v="1"/>
    <x v="2"/>
    <x v="23"/>
    <n v="1145330"/>
    <n v="76372416"/>
    <m/>
    <x v="0"/>
  </r>
  <r>
    <x v="0"/>
    <x v="0"/>
    <x v="0"/>
    <x v="1"/>
    <x v="2"/>
    <x v="24"/>
    <n v="1154470"/>
    <n v="75936488"/>
    <m/>
    <x v="0"/>
  </r>
  <r>
    <x v="0"/>
    <x v="0"/>
    <x v="0"/>
    <x v="1"/>
    <x v="2"/>
    <x v="25"/>
    <n v="1163614"/>
    <n v="75546000"/>
    <m/>
    <x v="0"/>
  </r>
  <r>
    <x v="0"/>
    <x v="0"/>
    <x v="0"/>
    <x v="1"/>
    <x v="2"/>
    <x v="26"/>
    <n v="1172827"/>
    <n v="75197056"/>
    <m/>
    <x v="0"/>
  </r>
  <r>
    <x v="0"/>
    <x v="0"/>
    <x v="0"/>
    <x v="1"/>
    <x v="2"/>
    <x v="27"/>
    <n v="1182035"/>
    <n v="74821696"/>
    <m/>
    <x v="0"/>
  </r>
  <r>
    <x v="0"/>
    <x v="0"/>
    <x v="0"/>
    <x v="1"/>
    <x v="2"/>
    <x v="28"/>
    <n v="1191254"/>
    <n v="74440352"/>
    <m/>
    <x v="0"/>
  </r>
  <r>
    <x v="0"/>
    <x v="0"/>
    <x v="0"/>
    <x v="1"/>
    <x v="2"/>
    <x v="29"/>
    <n v="1200494"/>
    <n v="74063936"/>
    <m/>
    <x v="0"/>
  </r>
  <r>
    <x v="0"/>
    <x v="0"/>
    <x v="0"/>
    <x v="1"/>
    <x v="2"/>
    <x v="30"/>
    <n v="1209767"/>
    <n v="73667304"/>
    <m/>
    <x v="0"/>
  </r>
  <r>
    <x v="0"/>
    <x v="0"/>
    <x v="0"/>
    <x v="1"/>
    <x v="3"/>
    <x v="0"/>
    <n v="408674"/>
    <n v="27798824"/>
    <m/>
    <x v="0"/>
  </r>
  <r>
    <x v="0"/>
    <x v="0"/>
    <x v="0"/>
    <x v="1"/>
    <x v="3"/>
    <x v="1"/>
    <n v="394943"/>
    <n v="25701958"/>
    <m/>
    <x v="0"/>
  </r>
  <r>
    <x v="0"/>
    <x v="0"/>
    <x v="0"/>
    <x v="1"/>
    <x v="3"/>
    <x v="2"/>
    <n v="395875"/>
    <n v="26972994"/>
    <m/>
    <x v="0"/>
  </r>
  <r>
    <x v="0"/>
    <x v="0"/>
    <x v="0"/>
    <x v="1"/>
    <x v="3"/>
    <x v="3"/>
    <n v="396356"/>
    <n v="22553568"/>
    <m/>
    <x v="0"/>
  </r>
  <r>
    <x v="0"/>
    <x v="0"/>
    <x v="0"/>
    <x v="1"/>
    <x v="3"/>
    <x v="4"/>
    <n v="396721"/>
    <n v="23393856"/>
    <m/>
    <x v="0"/>
  </r>
  <r>
    <x v="0"/>
    <x v="0"/>
    <x v="0"/>
    <x v="1"/>
    <x v="3"/>
    <x v="5"/>
    <n v="396991"/>
    <n v="26157844"/>
    <m/>
    <x v="0"/>
  </r>
  <r>
    <x v="0"/>
    <x v="0"/>
    <x v="0"/>
    <x v="1"/>
    <x v="3"/>
    <x v="6"/>
    <n v="397260"/>
    <n v="24525934"/>
    <m/>
    <x v="0"/>
  </r>
  <r>
    <x v="0"/>
    <x v="0"/>
    <x v="0"/>
    <x v="1"/>
    <x v="3"/>
    <x v="7"/>
    <n v="397525"/>
    <n v="24207700"/>
    <m/>
    <x v="0"/>
  </r>
  <r>
    <x v="0"/>
    <x v="0"/>
    <x v="0"/>
    <x v="1"/>
    <x v="3"/>
    <x v="8"/>
    <n v="397783"/>
    <n v="23876100"/>
    <m/>
    <x v="0"/>
  </r>
  <r>
    <x v="0"/>
    <x v="0"/>
    <x v="0"/>
    <x v="1"/>
    <x v="3"/>
    <x v="9"/>
    <n v="398037"/>
    <n v="23526866"/>
    <m/>
    <x v="0"/>
  </r>
  <r>
    <x v="0"/>
    <x v="0"/>
    <x v="0"/>
    <x v="1"/>
    <x v="3"/>
    <x v="10"/>
    <n v="398288"/>
    <n v="23138256"/>
    <m/>
    <x v="0"/>
  </r>
  <r>
    <x v="0"/>
    <x v="0"/>
    <x v="0"/>
    <x v="1"/>
    <x v="3"/>
    <x v="11"/>
    <n v="398533"/>
    <n v="22747222"/>
    <m/>
    <x v="0"/>
  </r>
  <r>
    <x v="0"/>
    <x v="0"/>
    <x v="0"/>
    <x v="1"/>
    <x v="3"/>
    <x v="12"/>
    <n v="398777"/>
    <n v="22338600"/>
    <m/>
    <x v="0"/>
  </r>
  <r>
    <x v="0"/>
    <x v="0"/>
    <x v="0"/>
    <x v="1"/>
    <x v="3"/>
    <x v="13"/>
    <n v="399018"/>
    <n v="21923790"/>
    <m/>
    <x v="0"/>
  </r>
  <r>
    <x v="0"/>
    <x v="0"/>
    <x v="0"/>
    <x v="1"/>
    <x v="3"/>
    <x v="14"/>
    <n v="399253"/>
    <n v="21523804"/>
    <m/>
    <x v="0"/>
  </r>
  <r>
    <x v="0"/>
    <x v="0"/>
    <x v="0"/>
    <x v="1"/>
    <x v="3"/>
    <x v="15"/>
    <n v="399483"/>
    <n v="21144244"/>
    <m/>
    <x v="0"/>
  </r>
  <r>
    <x v="0"/>
    <x v="0"/>
    <x v="0"/>
    <x v="1"/>
    <x v="3"/>
    <x v="16"/>
    <n v="399708"/>
    <n v="20755146"/>
    <m/>
    <x v="0"/>
  </r>
  <r>
    <x v="0"/>
    <x v="0"/>
    <x v="0"/>
    <x v="1"/>
    <x v="3"/>
    <x v="17"/>
    <n v="399929"/>
    <n v="20364194"/>
    <m/>
    <x v="0"/>
  </r>
  <r>
    <x v="0"/>
    <x v="0"/>
    <x v="0"/>
    <x v="1"/>
    <x v="3"/>
    <x v="18"/>
    <n v="400144"/>
    <n v="19971374"/>
    <m/>
    <x v="0"/>
  </r>
  <r>
    <x v="0"/>
    <x v="0"/>
    <x v="0"/>
    <x v="1"/>
    <x v="3"/>
    <x v="19"/>
    <n v="400351"/>
    <n v="19589008"/>
    <m/>
    <x v="0"/>
  </r>
  <r>
    <x v="0"/>
    <x v="0"/>
    <x v="0"/>
    <x v="1"/>
    <x v="3"/>
    <x v="20"/>
    <n v="400550"/>
    <n v="19203916"/>
    <m/>
    <x v="0"/>
  </r>
  <r>
    <x v="0"/>
    <x v="0"/>
    <x v="0"/>
    <x v="1"/>
    <x v="3"/>
    <x v="21"/>
    <n v="400742"/>
    <n v="18822592"/>
    <m/>
    <x v="0"/>
  </r>
  <r>
    <x v="0"/>
    <x v="0"/>
    <x v="0"/>
    <x v="1"/>
    <x v="3"/>
    <x v="22"/>
    <n v="400928"/>
    <n v="18460608"/>
    <m/>
    <x v="0"/>
  </r>
  <r>
    <x v="0"/>
    <x v="0"/>
    <x v="0"/>
    <x v="1"/>
    <x v="3"/>
    <x v="23"/>
    <n v="401108"/>
    <n v="18106884"/>
    <m/>
    <x v="0"/>
  </r>
  <r>
    <x v="0"/>
    <x v="0"/>
    <x v="0"/>
    <x v="1"/>
    <x v="3"/>
    <x v="24"/>
    <n v="401280"/>
    <n v="17767544"/>
    <m/>
    <x v="0"/>
  </r>
  <r>
    <x v="0"/>
    <x v="0"/>
    <x v="0"/>
    <x v="1"/>
    <x v="3"/>
    <x v="25"/>
    <n v="401453"/>
    <n v="17447808"/>
    <m/>
    <x v="0"/>
  </r>
  <r>
    <x v="0"/>
    <x v="0"/>
    <x v="0"/>
    <x v="1"/>
    <x v="3"/>
    <x v="26"/>
    <n v="401627"/>
    <n v="17144750"/>
    <m/>
    <x v="0"/>
  </r>
  <r>
    <x v="0"/>
    <x v="0"/>
    <x v="0"/>
    <x v="1"/>
    <x v="3"/>
    <x v="27"/>
    <n v="401800"/>
    <n v="16841798"/>
    <m/>
    <x v="0"/>
  </r>
  <r>
    <x v="0"/>
    <x v="0"/>
    <x v="0"/>
    <x v="1"/>
    <x v="3"/>
    <x v="28"/>
    <n v="401974"/>
    <n v="16546513"/>
    <m/>
    <x v="0"/>
  </r>
  <r>
    <x v="0"/>
    <x v="0"/>
    <x v="0"/>
    <x v="1"/>
    <x v="3"/>
    <x v="29"/>
    <n v="402148"/>
    <n v="16263376"/>
    <m/>
    <x v="0"/>
  </r>
  <r>
    <x v="0"/>
    <x v="0"/>
    <x v="0"/>
    <x v="1"/>
    <x v="3"/>
    <x v="30"/>
    <n v="402322"/>
    <n v="15980152"/>
    <m/>
    <x v="0"/>
  </r>
  <r>
    <x v="0"/>
    <x v="0"/>
    <x v="0"/>
    <x v="2"/>
    <x v="4"/>
    <x v="0"/>
    <n v="269554"/>
    <n v="21762044"/>
    <m/>
    <x v="0"/>
  </r>
  <r>
    <x v="0"/>
    <x v="0"/>
    <x v="0"/>
    <x v="2"/>
    <x v="4"/>
    <x v="1"/>
    <n v="258098"/>
    <n v="21130136"/>
    <m/>
    <x v="0"/>
  </r>
  <r>
    <x v="0"/>
    <x v="0"/>
    <x v="0"/>
    <x v="2"/>
    <x v="4"/>
    <x v="2"/>
    <n v="266190"/>
    <n v="20905400"/>
    <m/>
    <x v="0"/>
  </r>
  <r>
    <x v="0"/>
    <x v="0"/>
    <x v="0"/>
    <x v="2"/>
    <x v="4"/>
    <x v="3"/>
    <n v="275831"/>
    <n v="20448860"/>
    <m/>
    <x v="0"/>
  </r>
  <r>
    <x v="0"/>
    <x v="0"/>
    <x v="0"/>
    <x v="2"/>
    <x v="4"/>
    <x v="4"/>
    <n v="282349"/>
    <n v="20661008"/>
    <m/>
    <x v="0"/>
  </r>
  <r>
    <x v="0"/>
    <x v="0"/>
    <x v="0"/>
    <x v="2"/>
    <x v="4"/>
    <x v="5"/>
    <n v="288062"/>
    <n v="23543520"/>
    <m/>
    <x v="0"/>
  </r>
  <r>
    <x v="0"/>
    <x v="0"/>
    <x v="0"/>
    <x v="2"/>
    <x v="4"/>
    <x v="6"/>
    <n v="294552"/>
    <n v="22179854"/>
    <m/>
    <x v="0"/>
  </r>
  <r>
    <x v="0"/>
    <x v="0"/>
    <x v="0"/>
    <x v="2"/>
    <x v="4"/>
    <x v="7"/>
    <n v="301216"/>
    <n v="21683240"/>
    <m/>
    <x v="0"/>
  </r>
  <r>
    <x v="0"/>
    <x v="0"/>
    <x v="0"/>
    <x v="2"/>
    <x v="4"/>
    <x v="8"/>
    <n v="307539"/>
    <n v="21702076"/>
    <m/>
    <x v="0"/>
  </r>
  <r>
    <x v="0"/>
    <x v="0"/>
    <x v="0"/>
    <x v="2"/>
    <x v="4"/>
    <x v="9"/>
    <n v="314379"/>
    <n v="21632108"/>
    <m/>
    <x v="0"/>
  </r>
  <r>
    <x v="0"/>
    <x v="0"/>
    <x v="0"/>
    <x v="2"/>
    <x v="4"/>
    <x v="10"/>
    <n v="321123"/>
    <n v="21499600"/>
    <m/>
    <x v="0"/>
  </r>
  <r>
    <x v="0"/>
    <x v="0"/>
    <x v="0"/>
    <x v="2"/>
    <x v="4"/>
    <x v="11"/>
    <n v="327506"/>
    <n v="21332796"/>
    <m/>
    <x v="0"/>
  </r>
  <r>
    <x v="0"/>
    <x v="0"/>
    <x v="0"/>
    <x v="2"/>
    <x v="4"/>
    <x v="12"/>
    <n v="333674"/>
    <n v="21164348"/>
    <m/>
    <x v="0"/>
  </r>
  <r>
    <x v="0"/>
    <x v="0"/>
    <x v="0"/>
    <x v="2"/>
    <x v="4"/>
    <x v="13"/>
    <n v="339579"/>
    <n v="21003364"/>
    <m/>
    <x v="0"/>
  </r>
  <r>
    <x v="0"/>
    <x v="0"/>
    <x v="0"/>
    <x v="2"/>
    <x v="4"/>
    <x v="14"/>
    <n v="345215"/>
    <n v="20863624"/>
    <m/>
    <x v="0"/>
  </r>
  <r>
    <x v="0"/>
    <x v="0"/>
    <x v="0"/>
    <x v="2"/>
    <x v="4"/>
    <x v="15"/>
    <n v="350637"/>
    <n v="20745228"/>
    <m/>
    <x v="0"/>
  </r>
  <r>
    <x v="0"/>
    <x v="0"/>
    <x v="0"/>
    <x v="2"/>
    <x v="4"/>
    <x v="16"/>
    <n v="355828"/>
    <n v="20626364"/>
    <m/>
    <x v="0"/>
  </r>
  <r>
    <x v="0"/>
    <x v="0"/>
    <x v="0"/>
    <x v="2"/>
    <x v="4"/>
    <x v="17"/>
    <n v="360878"/>
    <n v="20507224"/>
    <m/>
    <x v="0"/>
  </r>
  <r>
    <x v="0"/>
    <x v="0"/>
    <x v="0"/>
    <x v="2"/>
    <x v="4"/>
    <x v="18"/>
    <n v="365726"/>
    <n v="20389758"/>
    <m/>
    <x v="0"/>
  </r>
  <r>
    <x v="0"/>
    <x v="0"/>
    <x v="0"/>
    <x v="2"/>
    <x v="4"/>
    <x v="19"/>
    <n v="370323"/>
    <n v="20280954"/>
    <m/>
    <x v="0"/>
  </r>
  <r>
    <x v="0"/>
    <x v="0"/>
    <x v="0"/>
    <x v="2"/>
    <x v="4"/>
    <x v="20"/>
    <n v="374718"/>
    <n v="20175004"/>
    <m/>
    <x v="0"/>
  </r>
  <r>
    <x v="0"/>
    <x v="0"/>
    <x v="0"/>
    <x v="2"/>
    <x v="4"/>
    <x v="21"/>
    <n v="378890"/>
    <n v="20072488"/>
    <m/>
    <x v="0"/>
  </r>
  <r>
    <x v="0"/>
    <x v="0"/>
    <x v="0"/>
    <x v="2"/>
    <x v="4"/>
    <x v="22"/>
    <n v="383034"/>
    <n v="19980212"/>
    <m/>
    <x v="0"/>
  </r>
  <r>
    <x v="0"/>
    <x v="0"/>
    <x v="0"/>
    <x v="2"/>
    <x v="4"/>
    <x v="23"/>
    <n v="387004"/>
    <n v="19889044"/>
    <m/>
    <x v="0"/>
  </r>
  <r>
    <x v="0"/>
    <x v="0"/>
    <x v="0"/>
    <x v="2"/>
    <x v="4"/>
    <x v="24"/>
    <n v="390813"/>
    <n v="19800744"/>
    <m/>
    <x v="0"/>
  </r>
  <r>
    <x v="0"/>
    <x v="0"/>
    <x v="0"/>
    <x v="2"/>
    <x v="4"/>
    <x v="25"/>
    <n v="394632"/>
    <n v="19716756"/>
    <m/>
    <x v="0"/>
  </r>
  <r>
    <x v="0"/>
    <x v="0"/>
    <x v="0"/>
    <x v="2"/>
    <x v="4"/>
    <x v="26"/>
    <n v="398495"/>
    <n v="19639524"/>
    <m/>
    <x v="0"/>
  </r>
  <r>
    <x v="0"/>
    <x v="0"/>
    <x v="0"/>
    <x v="2"/>
    <x v="4"/>
    <x v="27"/>
    <n v="402297"/>
    <n v="19557102"/>
    <m/>
    <x v="0"/>
  </r>
  <r>
    <x v="0"/>
    <x v="0"/>
    <x v="0"/>
    <x v="2"/>
    <x v="4"/>
    <x v="28"/>
    <n v="406060"/>
    <n v="19476080"/>
    <m/>
    <x v="0"/>
  </r>
  <r>
    <x v="0"/>
    <x v="0"/>
    <x v="0"/>
    <x v="2"/>
    <x v="4"/>
    <x v="29"/>
    <n v="409819"/>
    <n v="19398376"/>
    <m/>
    <x v="0"/>
  </r>
  <r>
    <x v="0"/>
    <x v="0"/>
    <x v="0"/>
    <x v="2"/>
    <x v="4"/>
    <x v="30"/>
    <n v="413553"/>
    <n v="19325260"/>
    <m/>
    <x v="0"/>
  </r>
  <r>
    <x v="0"/>
    <x v="0"/>
    <x v="0"/>
    <x v="3"/>
    <x v="5"/>
    <x v="0"/>
    <n v="1129329"/>
    <n v="107587104"/>
    <m/>
    <x v="0"/>
  </r>
  <r>
    <x v="0"/>
    <x v="0"/>
    <x v="0"/>
    <x v="3"/>
    <x v="5"/>
    <x v="1"/>
    <n v="1054003"/>
    <n v="118810800"/>
    <m/>
    <x v="0"/>
  </r>
  <r>
    <x v="0"/>
    <x v="0"/>
    <x v="0"/>
    <x v="3"/>
    <x v="5"/>
    <x v="2"/>
    <n v="1040146"/>
    <n v="118730768"/>
    <m/>
    <x v="0"/>
  </r>
  <r>
    <x v="0"/>
    <x v="0"/>
    <x v="0"/>
    <x v="3"/>
    <x v="5"/>
    <x v="3"/>
    <n v="1026423"/>
    <n v="129905472"/>
    <m/>
    <x v="0"/>
  </r>
  <r>
    <x v="0"/>
    <x v="0"/>
    <x v="0"/>
    <x v="3"/>
    <x v="5"/>
    <x v="4"/>
    <n v="1012921"/>
    <n v="121177752"/>
    <m/>
    <x v="0"/>
  </r>
  <r>
    <x v="0"/>
    <x v="0"/>
    <x v="0"/>
    <x v="3"/>
    <x v="5"/>
    <x v="5"/>
    <n v="999445"/>
    <n v="126750856"/>
    <m/>
    <x v="0"/>
  </r>
  <r>
    <x v="0"/>
    <x v="0"/>
    <x v="0"/>
    <x v="3"/>
    <x v="5"/>
    <x v="6"/>
    <n v="986902"/>
    <n v="122551496"/>
    <m/>
    <x v="0"/>
  </r>
  <r>
    <x v="0"/>
    <x v="0"/>
    <x v="0"/>
    <x v="3"/>
    <x v="5"/>
    <x v="7"/>
    <n v="974254"/>
    <n v="119808928"/>
    <m/>
    <x v="0"/>
  </r>
  <r>
    <x v="0"/>
    <x v="0"/>
    <x v="0"/>
    <x v="3"/>
    <x v="5"/>
    <x v="8"/>
    <n v="961896"/>
    <n v="117773696"/>
    <m/>
    <x v="0"/>
  </r>
  <r>
    <x v="0"/>
    <x v="0"/>
    <x v="0"/>
    <x v="3"/>
    <x v="5"/>
    <x v="9"/>
    <n v="949942"/>
    <n v="115680208"/>
    <m/>
    <x v="0"/>
  </r>
  <r>
    <x v="0"/>
    <x v="0"/>
    <x v="0"/>
    <x v="3"/>
    <x v="5"/>
    <x v="10"/>
    <n v="938170"/>
    <n v="113623736"/>
    <m/>
    <x v="0"/>
  </r>
  <r>
    <x v="0"/>
    <x v="0"/>
    <x v="0"/>
    <x v="3"/>
    <x v="5"/>
    <x v="11"/>
    <n v="926520"/>
    <n v="111768480"/>
    <m/>
    <x v="0"/>
  </r>
  <r>
    <x v="0"/>
    <x v="0"/>
    <x v="0"/>
    <x v="3"/>
    <x v="5"/>
    <x v="12"/>
    <n v="915534"/>
    <n v="110101632"/>
    <m/>
    <x v="0"/>
  </r>
  <r>
    <x v="0"/>
    <x v="0"/>
    <x v="0"/>
    <x v="3"/>
    <x v="5"/>
    <x v="13"/>
    <n v="905233"/>
    <n v="108445072"/>
    <m/>
    <x v="0"/>
  </r>
  <r>
    <x v="0"/>
    <x v="0"/>
    <x v="0"/>
    <x v="3"/>
    <x v="5"/>
    <x v="14"/>
    <n v="895601"/>
    <n v="106807408"/>
    <m/>
    <x v="0"/>
  </r>
  <r>
    <x v="0"/>
    <x v="0"/>
    <x v="0"/>
    <x v="3"/>
    <x v="5"/>
    <x v="15"/>
    <n v="886727"/>
    <n v="105311504"/>
    <m/>
    <x v="0"/>
  </r>
  <r>
    <x v="0"/>
    <x v="0"/>
    <x v="0"/>
    <x v="3"/>
    <x v="5"/>
    <x v="16"/>
    <n v="878364"/>
    <n v="103886336"/>
    <m/>
    <x v="0"/>
  </r>
  <r>
    <x v="0"/>
    <x v="0"/>
    <x v="0"/>
    <x v="3"/>
    <x v="5"/>
    <x v="17"/>
    <n v="870570"/>
    <n v="102483296"/>
    <m/>
    <x v="0"/>
  </r>
  <r>
    <x v="0"/>
    <x v="0"/>
    <x v="0"/>
    <x v="3"/>
    <x v="5"/>
    <x v="18"/>
    <n v="863170"/>
    <n v="101140416"/>
    <m/>
    <x v="0"/>
  </r>
  <r>
    <x v="0"/>
    <x v="0"/>
    <x v="0"/>
    <x v="3"/>
    <x v="5"/>
    <x v="19"/>
    <n v="856082"/>
    <n v="99848336"/>
    <m/>
    <x v="0"/>
  </r>
  <r>
    <x v="0"/>
    <x v="0"/>
    <x v="0"/>
    <x v="3"/>
    <x v="5"/>
    <x v="20"/>
    <n v="849264"/>
    <n v="98598128"/>
    <m/>
    <x v="0"/>
  </r>
  <r>
    <x v="0"/>
    <x v="0"/>
    <x v="0"/>
    <x v="3"/>
    <x v="5"/>
    <x v="21"/>
    <n v="842677"/>
    <n v="97385256"/>
    <m/>
    <x v="0"/>
  </r>
  <r>
    <x v="0"/>
    <x v="0"/>
    <x v="0"/>
    <x v="3"/>
    <x v="5"/>
    <x v="22"/>
    <n v="836265"/>
    <n v="96255560"/>
    <m/>
    <x v="0"/>
  </r>
  <r>
    <x v="0"/>
    <x v="0"/>
    <x v="0"/>
    <x v="3"/>
    <x v="5"/>
    <x v="23"/>
    <n v="830020"/>
    <n v="95167024"/>
    <m/>
    <x v="0"/>
  </r>
  <r>
    <x v="0"/>
    <x v="0"/>
    <x v="0"/>
    <x v="3"/>
    <x v="5"/>
    <x v="24"/>
    <n v="823952"/>
    <n v="94111192"/>
    <m/>
    <x v="0"/>
  </r>
  <r>
    <x v="0"/>
    <x v="0"/>
    <x v="0"/>
    <x v="3"/>
    <x v="5"/>
    <x v="25"/>
    <n v="818102"/>
    <n v="93044312"/>
    <m/>
    <x v="0"/>
  </r>
  <r>
    <x v="0"/>
    <x v="0"/>
    <x v="0"/>
    <x v="3"/>
    <x v="5"/>
    <x v="26"/>
    <n v="812361"/>
    <n v="92006536"/>
    <m/>
    <x v="0"/>
  </r>
  <r>
    <x v="0"/>
    <x v="0"/>
    <x v="0"/>
    <x v="3"/>
    <x v="5"/>
    <x v="27"/>
    <n v="806123"/>
    <n v="90956464"/>
    <m/>
    <x v="0"/>
  </r>
  <r>
    <x v="0"/>
    <x v="0"/>
    <x v="0"/>
    <x v="3"/>
    <x v="5"/>
    <x v="28"/>
    <n v="799442"/>
    <n v="89921776"/>
    <m/>
    <x v="0"/>
  </r>
  <r>
    <x v="0"/>
    <x v="0"/>
    <x v="0"/>
    <x v="3"/>
    <x v="5"/>
    <x v="29"/>
    <n v="792377"/>
    <n v="88889112"/>
    <m/>
    <x v="0"/>
  </r>
  <r>
    <x v="0"/>
    <x v="0"/>
    <x v="0"/>
    <x v="3"/>
    <x v="5"/>
    <x v="30"/>
    <n v="784998"/>
    <n v="87873944"/>
    <m/>
    <x v="0"/>
  </r>
  <r>
    <x v="0"/>
    <x v="0"/>
    <x v="0"/>
    <x v="3"/>
    <x v="6"/>
    <x v="0"/>
    <n v="517502"/>
    <n v="38529060"/>
    <m/>
    <x v="0"/>
  </r>
  <r>
    <x v="0"/>
    <x v="0"/>
    <x v="0"/>
    <x v="3"/>
    <x v="6"/>
    <x v="1"/>
    <n v="501977"/>
    <n v="35344372"/>
    <m/>
    <x v="0"/>
  </r>
  <r>
    <x v="0"/>
    <x v="0"/>
    <x v="0"/>
    <x v="3"/>
    <x v="6"/>
    <x v="2"/>
    <n v="498828"/>
    <n v="35608504"/>
    <m/>
    <x v="0"/>
  </r>
  <r>
    <x v="0"/>
    <x v="0"/>
    <x v="0"/>
    <x v="3"/>
    <x v="6"/>
    <x v="3"/>
    <n v="498269"/>
    <n v="29889566"/>
    <m/>
    <x v="0"/>
  </r>
  <r>
    <x v="0"/>
    <x v="0"/>
    <x v="0"/>
    <x v="3"/>
    <x v="6"/>
    <x v="4"/>
    <n v="497776"/>
    <n v="31536090"/>
    <m/>
    <x v="0"/>
  </r>
  <r>
    <x v="0"/>
    <x v="0"/>
    <x v="0"/>
    <x v="3"/>
    <x v="6"/>
    <x v="5"/>
    <n v="497136"/>
    <n v="35910388"/>
    <m/>
    <x v="0"/>
  </r>
  <r>
    <x v="0"/>
    <x v="0"/>
    <x v="0"/>
    <x v="3"/>
    <x v="6"/>
    <x v="6"/>
    <n v="497008"/>
    <n v="34167816"/>
    <m/>
    <x v="0"/>
  </r>
  <r>
    <x v="0"/>
    <x v="0"/>
    <x v="0"/>
    <x v="3"/>
    <x v="6"/>
    <x v="7"/>
    <n v="496673"/>
    <n v="33761076"/>
    <m/>
    <x v="0"/>
  </r>
  <r>
    <x v="0"/>
    <x v="0"/>
    <x v="0"/>
    <x v="3"/>
    <x v="6"/>
    <x v="8"/>
    <n v="495997"/>
    <n v="33128532"/>
    <m/>
    <x v="0"/>
  </r>
  <r>
    <x v="0"/>
    <x v="0"/>
    <x v="0"/>
    <x v="3"/>
    <x v="6"/>
    <x v="9"/>
    <n v="495198"/>
    <n v="32432964"/>
    <m/>
    <x v="0"/>
  </r>
  <r>
    <x v="0"/>
    <x v="0"/>
    <x v="0"/>
    <x v="3"/>
    <x v="6"/>
    <x v="10"/>
    <n v="494223"/>
    <n v="31723300"/>
    <m/>
    <x v="0"/>
  </r>
  <r>
    <x v="0"/>
    <x v="0"/>
    <x v="0"/>
    <x v="3"/>
    <x v="6"/>
    <x v="11"/>
    <n v="493310"/>
    <n v="31104986"/>
    <m/>
    <x v="0"/>
  </r>
  <r>
    <x v="0"/>
    <x v="0"/>
    <x v="0"/>
    <x v="3"/>
    <x v="6"/>
    <x v="12"/>
    <n v="492408"/>
    <n v="30551320"/>
    <m/>
    <x v="0"/>
  </r>
  <r>
    <x v="0"/>
    <x v="0"/>
    <x v="0"/>
    <x v="3"/>
    <x v="6"/>
    <x v="13"/>
    <n v="491367"/>
    <n v="29961320"/>
    <m/>
    <x v="0"/>
  </r>
  <r>
    <x v="0"/>
    <x v="0"/>
    <x v="0"/>
    <x v="3"/>
    <x v="6"/>
    <x v="14"/>
    <n v="490179"/>
    <n v="29340834"/>
    <m/>
    <x v="0"/>
  </r>
  <r>
    <x v="0"/>
    <x v="0"/>
    <x v="0"/>
    <x v="3"/>
    <x v="6"/>
    <x v="15"/>
    <n v="488957"/>
    <n v="28759722"/>
    <m/>
    <x v="0"/>
  </r>
  <r>
    <x v="0"/>
    <x v="0"/>
    <x v="0"/>
    <x v="3"/>
    <x v="6"/>
    <x v="16"/>
    <n v="487691"/>
    <n v="28188794"/>
    <m/>
    <x v="0"/>
  </r>
  <r>
    <x v="0"/>
    <x v="0"/>
    <x v="0"/>
    <x v="3"/>
    <x v="6"/>
    <x v="17"/>
    <n v="486315"/>
    <n v="27596462"/>
    <m/>
    <x v="0"/>
  </r>
  <r>
    <x v="0"/>
    <x v="0"/>
    <x v="0"/>
    <x v="3"/>
    <x v="6"/>
    <x v="18"/>
    <n v="484955"/>
    <n v="27017522"/>
    <m/>
    <x v="0"/>
  </r>
  <r>
    <x v="0"/>
    <x v="0"/>
    <x v="0"/>
    <x v="3"/>
    <x v="6"/>
    <x v="19"/>
    <n v="483493"/>
    <n v="26443386"/>
    <m/>
    <x v="0"/>
  </r>
  <r>
    <x v="0"/>
    <x v="0"/>
    <x v="0"/>
    <x v="3"/>
    <x v="6"/>
    <x v="20"/>
    <n v="481991"/>
    <n v="25874864"/>
    <m/>
    <x v="0"/>
  </r>
  <r>
    <x v="0"/>
    <x v="0"/>
    <x v="0"/>
    <x v="3"/>
    <x v="6"/>
    <x v="21"/>
    <n v="480448"/>
    <n v="25311198"/>
    <m/>
    <x v="0"/>
  </r>
  <r>
    <x v="0"/>
    <x v="0"/>
    <x v="0"/>
    <x v="3"/>
    <x v="6"/>
    <x v="22"/>
    <n v="479223"/>
    <n v="24801310"/>
    <m/>
    <x v="0"/>
  </r>
  <r>
    <x v="0"/>
    <x v="0"/>
    <x v="0"/>
    <x v="3"/>
    <x v="6"/>
    <x v="23"/>
    <n v="478174"/>
    <n v="24314636"/>
    <m/>
    <x v="0"/>
  </r>
  <r>
    <x v="0"/>
    <x v="0"/>
    <x v="0"/>
    <x v="3"/>
    <x v="6"/>
    <x v="24"/>
    <n v="477235"/>
    <n v="23842478"/>
    <m/>
    <x v="0"/>
  </r>
  <r>
    <x v="0"/>
    <x v="0"/>
    <x v="0"/>
    <x v="3"/>
    <x v="6"/>
    <x v="25"/>
    <n v="476328"/>
    <n v="23355294"/>
    <m/>
    <x v="0"/>
  </r>
  <r>
    <x v="0"/>
    <x v="0"/>
    <x v="0"/>
    <x v="3"/>
    <x v="6"/>
    <x v="26"/>
    <n v="475472"/>
    <n v="22879826"/>
    <m/>
    <x v="0"/>
  </r>
  <r>
    <x v="0"/>
    <x v="0"/>
    <x v="0"/>
    <x v="3"/>
    <x v="6"/>
    <x v="27"/>
    <n v="474691"/>
    <n v="22412324"/>
    <m/>
    <x v="0"/>
  </r>
  <r>
    <x v="0"/>
    <x v="0"/>
    <x v="0"/>
    <x v="3"/>
    <x v="6"/>
    <x v="28"/>
    <n v="473997"/>
    <n v="21967020"/>
    <m/>
    <x v="0"/>
  </r>
  <r>
    <x v="0"/>
    <x v="0"/>
    <x v="0"/>
    <x v="3"/>
    <x v="6"/>
    <x v="29"/>
    <n v="473388"/>
    <n v="21534182"/>
    <m/>
    <x v="0"/>
  </r>
  <r>
    <x v="0"/>
    <x v="0"/>
    <x v="0"/>
    <x v="3"/>
    <x v="6"/>
    <x v="30"/>
    <n v="472843"/>
    <n v="21119584"/>
    <m/>
    <x v="0"/>
  </r>
  <r>
    <x v="0"/>
    <x v="0"/>
    <x v="0"/>
    <x v="4"/>
    <x v="7"/>
    <x v="0"/>
    <n v="162611"/>
    <n v="15439101"/>
    <m/>
    <x v="0"/>
  </r>
  <r>
    <x v="0"/>
    <x v="0"/>
    <x v="0"/>
    <x v="4"/>
    <x v="7"/>
    <x v="1"/>
    <n v="157147"/>
    <n v="14939193"/>
    <m/>
    <x v="0"/>
  </r>
  <r>
    <x v="0"/>
    <x v="0"/>
    <x v="0"/>
    <x v="4"/>
    <x v="7"/>
    <x v="2"/>
    <n v="156292"/>
    <n v="17970866"/>
    <m/>
    <x v="0"/>
  </r>
  <r>
    <x v="0"/>
    <x v="0"/>
    <x v="0"/>
    <x v="4"/>
    <x v="7"/>
    <x v="3"/>
    <n v="155883"/>
    <n v="15335181"/>
    <m/>
    <x v="0"/>
  </r>
  <r>
    <x v="0"/>
    <x v="0"/>
    <x v="0"/>
    <x v="4"/>
    <x v="7"/>
    <x v="4"/>
    <n v="155388"/>
    <n v="15160724"/>
    <m/>
    <x v="0"/>
  </r>
  <r>
    <x v="0"/>
    <x v="0"/>
    <x v="0"/>
    <x v="4"/>
    <x v="7"/>
    <x v="5"/>
    <n v="154618"/>
    <n v="16090082"/>
    <m/>
    <x v="0"/>
  </r>
  <r>
    <x v="0"/>
    <x v="0"/>
    <x v="0"/>
    <x v="4"/>
    <x v="7"/>
    <x v="6"/>
    <n v="154093"/>
    <n v="14417230"/>
    <m/>
    <x v="0"/>
  </r>
  <r>
    <x v="0"/>
    <x v="0"/>
    <x v="0"/>
    <x v="4"/>
    <x v="7"/>
    <x v="7"/>
    <n v="153599"/>
    <n v="13954455"/>
    <m/>
    <x v="0"/>
  </r>
  <r>
    <x v="0"/>
    <x v="0"/>
    <x v="0"/>
    <x v="4"/>
    <x v="7"/>
    <x v="8"/>
    <n v="152980"/>
    <n v="13671661"/>
    <m/>
    <x v="0"/>
  </r>
  <r>
    <x v="0"/>
    <x v="0"/>
    <x v="0"/>
    <x v="4"/>
    <x v="7"/>
    <x v="9"/>
    <n v="152413"/>
    <n v="13485329"/>
    <m/>
    <x v="0"/>
  </r>
  <r>
    <x v="0"/>
    <x v="0"/>
    <x v="0"/>
    <x v="4"/>
    <x v="7"/>
    <x v="10"/>
    <n v="151881"/>
    <n v="13286895"/>
    <m/>
    <x v="0"/>
  </r>
  <r>
    <x v="0"/>
    <x v="0"/>
    <x v="0"/>
    <x v="4"/>
    <x v="7"/>
    <x v="11"/>
    <n v="151381"/>
    <n v="13014420"/>
    <m/>
    <x v="0"/>
  </r>
  <r>
    <x v="0"/>
    <x v="0"/>
    <x v="0"/>
    <x v="4"/>
    <x v="7"/>
    <x v="12"/>
    <n v="150856"/>
    <n v="12700436"/>
    <m/>
    <x v="0"/>
  </r>
  <r>
    <x v="0"/>
    <x v="0"/>
    <x v="0"/>
    <x v="4"/>
    <x v="7"/>
    <x v="13"/>
    <n v="150318"/>
    <n v="12409083"/>
    <m/>
    <x v="0"/>
  </r>
  <r>
    <x v="0"/>
    <x v="0"/>
    <x v="0"/>
    <x v="4"/>
    <x v="7"/>
    <x v="14"/>
    <n v="149767"/>
    <n v="12151764"/>
    <m/>
    <x v="0"/>
  </r>
  <r>
    <x v="0"/>
    <x v="0"/>
    <x v="0"/>
    <x v="4"/>
    <x v="7"/>
    <x v="15"/>
    <n v="149197"/>
    <n v="11876296"/>
    <m/>
    <x v="0"/>
  </r>
  <r>
    <x v="0"/>
    <x v="0"/>
    <x v="0"/>
    <x v="4"/>
    <x v="7"/>
    <x v="16"/>
    <n v="148605"/>
    <n v="11580574"/>
    <m/>
    <x v="0"/>
  </r>
  <r>
    <x v="0"/>
    <x v="0"/>
    <x v="0"/>
    <x v="4"/>
    <x v="7"/>
    <x v="17"/>
    <n v="148011"/>
    <n v="11307470"/>
    <m/>
    <x v="0"/>
  </r>
  <r>
    <x v="0"/>
    <x v="0"/>
    <x v="0"/>
    <x v="4"/>
    <x v="7"/>
    <x v="18"/>
    <n v="147408"/>
    <n v="11029916"/>
    <m/>
    <x v="0"/>
  </r>
  <r>
    <x v="0"/>
    <x v="0"/>
    <x v="0"/>
    <x v="4"/>
    <x v="7"/>
    <x v="19"/>
    <n v="146782"/>
    <n v="10761495"/>
    <m/>
    <x v="0"/>
  </r>
  <r>
    <x v="0"/>
    <x v="0"/>
    <x v="0"/>
    <x v="4"/>
    <x v="7"/>
    <x v="20"/>
    <n v="146133"/>
    <n v="10480283"/>
    <m/>
    <x v="0"/>
  </r>
  <r>
    <x v="0"/>
    <x v="0"/>
    <x v="0"/>
    <x v="4"/>
    <x v="7"/>
    <x v="21"/>
    <n v="145467"/>
    <n v="10199266"/>
    <m/>
    <x v="0"/>
  </r>
  <r>
    <x v="0"/>
    <x v="0"/>
    <x v="0"/>
    <x v="4"/>
    <x v="7"/>
    <x v="22"/>
    <n v="144909"/>
    <n v="9926522"/>
    <m/>
    <x v="0"/>
  </r>
  <r>
    <x v="0"/>
    <x v="0"/>
    <x v="0"/>
    <x v="4"/>
    <x v="7"/>
    <x v="23"/>
    <n v="144404"/>
    <n v="9655871"/>
    <m/>
    <x v="0"/>
  </r>
  <r>
    <x v="0"/>
    <x v="0"/>
    <x v="0"/>
    <x v="4"/>
    <x v="7"/>
    <x v="24"/>
    <n v="143940"/>
    <n v="9401481"/>
    <m/>
    <x v="0"/>
  </r>
  <r>
    <x v="0"/>
    <x v="0"/>
    <x v="0"/>
    <x v="4"/>
    <x v="7"/>
    <x v="25"/>
    <n v="143524"/>
    <n v="9188093"/>
    <m/>
    <x v="0"/>
  </r>
  <r>
    <x v="0"/>
    <x v="0"/>
    <x v="0"/>
    <x v="4"/>
    <x v="7"/>
    <x v="26"/>
    <n v="143144"/>
    <n v="9002425"/>
    <m/>
    <x v="0"/>
  </r>
  <r>
    <x v="0"/>
    <x v="0"/>
    <x v="0"/>
    <x v="4"/>
    <x v="7"/>
    <x v="27"/>
    <n v="142798"/>
    <n v="8825255"/>
    <m/>
    <x v="0"/>
  </r>
  <r>
    <x v="0"/>
    <x v="0"/>
    <x v="0"/>
    <x v="4"/>
    <x v="7"/>
    <x v="28"/>
    <n v="142487"/>
    <n v="8654706"/>
    <m/>
    <x v="0"/>
  </r>
  <r>
    <x v="0"/>
    <x v="0"/>
    <x v="0"/>
    <x v="4"/>
    <x v="7"/>
    <x v="29"/>
    <n v="142215"/>
    <n v="8500572"/>
    <m/>
    <x v="0"/>
  </r>
  <r>
    <x v="0"/>
    <x v="0"/>
    <x v="0"/>
    <x v="4"/>
    <x v="7"/>
    <x v="30"/>
    <n v="141952"/>
    <n v="8364013"/>
    <m/>
    <x v="0"/>
  </r>
  <r>
    <x v="0"/>
    <x v="0"/>
    <x v="0"/>
    <x v="0"/>
    <x v="8"/>
    <x v="0"/>
    <n v="9558"/>
    <n v="75852"/>
    <m/>
    <x v="0"/>
  </r>
  <r>
    <x v="0"/>
    <x v="0"/>
    <x v="0"/>
    <x v="0"/>
    <x v="8"/>
    <x v="1"/>
    <n v="9261"/>
    <n v="70987"/>
    <m/>
    <x v="0"/>
  </r>
  <r>
    <x v="0"/>
    <x v="0"/>
    <x v="0"/>
    <x v="0"/>
    <x v="8"/>
    <x v="2"/>
    <n v="9403"/>
    <n v="76073"/>
    <m/>
    <x v="0"/>
  </r>
  <r>
    <x v="0"/>
    <x v="0"/>
    <x v="0"/>
    <x v="0"/>
    <x v="8"/>
    <x v="3"/>
    <n v="9671"/>
    <n v="63741"/>
    <m/>
    <x v="0"/>
  </r>
  <r>
    <x v="0"/>
    <x v="0"/>
    <x v="0"/>
    <x v="0"/>
    <x v="8"/>
    <x v="4"/>
    <n v="9977"/>
    <n v="67018"/>
    <m/>
    <x v="0"/>
  </r>
  <r>
    <x v="0"/>
    <x v="0"/>
    <x v="0"/>
    <x v="0"/>
    <x v="8"/>
    <x v="5"/>
    <n v="10296"/>
    <n v="76516"/>
    <m/>
    <x v="0"/>
  </r>
  <r>
    <x v="0"/>
    <x v="0"/>
    <x v="0"/>
    <x v="0"/>
    <x v="8"/>
    <x v="6"/>
    <n v="10569"/>
    <n v="73125"/>
    <m/>
    <x v="0"/>
  </r>
  <r>
    <x v="0"/>
    <x v="0"/>
    <x v="0"/>
    <x v="0"/>
    <x v="8"/>
    <x v="7"/>
    <n v="10829"/>
    <n v="73677"/>
    <m/>
    <x v="0"/>
  </r>
  <r>
    <x v="0"/>
    <x v="0"/>
    <x v="0"/>
    <x v="0"/>
    <x v="8"/>
    <x v="8"/>
    <n v="11084"/>
    <n v="74899"/>
    <m/>
    <x v="0"/>
  </r>
  <r>
    <x v="0"/>
    <x v="0"/>
    <x v="0"/>
    <x v="0"/>
    <x v="8"/>
    <x v="9"/>
    <n v="11333"/>
    <n v="75584"/>
    <m/>
    <x v="0"/>
  </r>
  <r>
    <x v="0"/>
    <x v="0"/>
    <x v="0"/>
    <x v="0"/>
    <x v="8"/>
    <x v="10"/>
    <n v="11578"/>
    <n v="75654"/>
    <m/>
    <x v="0"/>
  </r>
  <r>
    <x v="0"/>
    <x v="0"/>
    <x v="0"/>
    <x v="0"/>
    <x v="8"/>
    <x v="11"/>
    <n v="11815"/>
    <n v="75430"/>
    <m/>
    <x v="0"/>
  </r>
  <r>
    <x v="0"/>
    <x v="0"/>
    <x v="0"/>
    <x v="0"/>
    <x v="8"/>
    <x v="12"/>
    <n v="12052"/>
    <n v="75290"/>
    <m/>
    <x v="0"/>
  </r>
  <r>
    <x v="0"/>
    <x v="0"/>
    <x v="0"/>
    <x v="0"/>
    <x v="8"/>
    <x v="13"/>
    <n v="12285"/>
    <n v="75196"/>
    <m/>
    <x v="0"/>
  </r>
  <r>
    <x v="0"/>
    <x v="0"/>
    <x v="0"/>
    <x v="0"/>
    <x v="8"/>
    <x v="14"/>
    <n v="12514"/>
    <n v="75206"/>
    <m/>
    <x v="0"/>
  </r>
  <r>
    <x v="0"/>
    <x v="0"/>
    <x v="0"/>
    <x v="0"/>
    <x v="8"/>
    <x v="15"/>
    <n v="12740"/>
    <n v="75279"/>
    <m/>
    <x v="0"/>
  </r>
  <r>
    <x v="0"/>
    <x v="0"/>
    <x v="0"/>
    <x v="0"/>
    <x v="8"/>
    <x v="16"/>
    <n v="12961"/>
    <n v="75239"/>
    <m/>
    <x v="0"/>
  </r>
  <r>
    <x v="0"/>
    <x v="0"/>
    <x v="0"/>
    <x v="0"/>
    <x v="8"/>
    <x v="17"/>
    <n v="13179"/>
    <n v="74997"/>
    <m/>
    <x v="0"/>
  </r>
  <r>
    <x v="0"/>
    <x v="0"/>
    <x v="0"/>
    <x v="0"/>
    <x v="8"/>
    <x v="18"/>
    <n v="13391"/>
    <n v="74614"/>
    <m/>
    <x v="0"/>
  </r>
  <r>
    <x v="0"/>
    <x v="0"/>
    <x v="0"/>
    <x v="0"/>
    <x v="8"/>
    <x v="19"/>
    <n v="13598"/>
    <n v="74266"/>
    <m/>
    <x v="0"/>
  </r>
  <r>
    <x v="0"/>
    <x v="0"/>
    <x v="0"/>
    <x v="0"/>
    <x v="8"/>
    <x v="20"/>
    <n v="13798"/>
    <n v="73933"/>
    <m/>
    <x v="0"/>
  </r>
  <r>
    <x v="0"/>
    <x v="0"/>
    <x v="0"/>
    <x v="0"/>
    <x v="8"/>
    <x v="21"/>
    <n v="13991"/>
    <n v="73569"/>
    <m/>
    <x v="0"/>
  </r>
  <r>
    <x v="0"/>
    <x v="0"/>
    <x v="0"/>
    <x v="0"/>
    <x v="8"/>
    <x v="22"/>
    <n v="14177"/>
    <n v="72844"/>
    <m/>
    <x v="0"/>
  </r>
  <r>
    <x v="0"/>
    <x v="0"/>
    <x v="0"/>
    <x v="0"/>
    <x v="8"/>
    <x v="23"/>
    <n v="14353"/>
    <n v="72065"/>
    <m/>
    <x v="0"/>
  </r>
  <r>
    <x v="0"/>
    <x v="0"/>
    <x v="0"/>
    <x v="0"/>
    <x v="8"/>
    <x v="24"/>
    <n v="14522"/>
    <n v="71370"/>
    <m/>
    <x v="0"/>
  </r>
  <r>
    <x v="0"/>
    <x v="0"/>
    <x v="0"/>
    <x v="0"/>
    <x v="8"/>
    <x v="25"/>
    <n v="14688"/>
    <n v="70806"/>
    <m/>
    <x v="0"/>
  </r>
  <r>
    <x v="0"/>
    <x v="0"/>
    <x v="0"/>
    <x v="0"/>
    <x v="8"/>
    <x v="26"/>
    <n v="14853"/>
    <n v="70322"/>
    <m/>
    <x v="0"/>
  </r>
  <r>
    <x v="0"/>
    <x v="0"/>
    <x v="0"/>
    <x v="0"/>
    <x v="8"/>
    <x v="27"/>
    <n v="15015"/>
    <n v="69820"/>
    <m/>
    <x v="0"/>
  </r>
  <r>
    <x v="0"/>
    <x v="0"/>
    <x v="0"/>
    <x v="0"/>
    <x v="8"/>
    <x v="28"/>
    <n v="15176"/>
    <n v="69314"/>
    <m/>
    <x v="0"/>
  </r>
  <r>
    <x v="0"/>
    <x v="0"/>
    <x v="0"/>
    <x v="0"/>
    <x v="8"/>
    <x v="29"/>
    <n v="15335"/>
    <n v="68776"/>
    <m/>
    <x v="0"/>
  </r>
  <r>
    <x v="0"/>
    <x v="0"/>
    <x v="0"/>
    <x v="0"/>
    <x v="8"/>
    <x v="30"/>
    <n v="15494"/>
    <n v="68348"/>
    <m/>
    <x v="0"/>
  </r>
  <r>
    <x v="0"/>
    <x v="0"/>
    <x v="0"/>
    <x v="1"/>
    <x v="9"/>
    <x v="0"/>
    <n v="11015"/>
    <n v="812367"/>
    <m/>
    <x v="0"/>
  </r>
  <r>
    <x v="0"/>
    <x v="0"/>
    <x v="0"/>
    <x v="1"/>
    <x v="9"/>
    <x v="1"/>
    <n v="10462"/>
    <n v="738188"/>
    <m/>
    <x v="0"/>
  </r>
  <r>
    <x v="0"/>
    <x v="0"/>
    <x v="0"/>
    <x v="1"/>
    <x v="9"/>
    <x v="2"/>
    <n v="10462"/>
    <n v="775990"/>
    <m/>
    <x v="0"/>
  </r>
  <r>
    <x v="0"/>
    <x v="0"/>
    <x v="0"/>
    <x v="1"/>
    <x v="9"/>
    <x v="3"/>
    <n v="10462"/>
    <n v="650542"/>
    <m/>
    <x v="0"/>
  </r>
  <r>
    <x v="0"/>
    <x v="0"/>
    <x v="0"/>
    <x v="1"/>
    <x v="9"/>
    <x v="4"/>
    <n v="10462"/>
    <n v="676779"/>
    <m/>
    <x v="0"/>
  </r>
  <r>
    <x v="0"/>
    <x v="0"/>
    <x v="0"/>
    <x v="1"/>
    <x v="9"/>
    <x v="5"/>
    <n v="10462"/>
    <n v="759057"/>
    <m/>
    <x v="0"/>
  </r>
  <r>
    <x v="0"/>
    <x v="0"/>
    <x v="0"/>
    <x v="1"/>
    <x v="9"/>
    <x v="6"/>
    <n v="10462"/>
    <n v="713568"/>
    <m/>
    <x v="0"/>
  </r>
  <r>
    <x v="0"/>
    <x v="0"/>
    <x v="0"/>
    <x v="1"/>
    <x v="9"/>
    <x v="7"/>
    <n v="10462"/>
    <n v="706105"/>
    <m/>
    <x v="0"/>
  </r>
  <r>
    <x v="0"/>
    <x v="0"/>
    <x v="0"/>
    <x v="1"/>
    <x v="9"/>
    <x v="8"/>
    <n v="10462"/>
    <n v="698248"/>
    <m/>
    <x v="0"/>
  </r>
  <r>
    <x v="0"/>
    <x v="0"/>
    <x v="0"/>
    <x v="1"/>
    <x v="9"/>
    <x v="9"/>
    <n v="10462"/>
    <n v="689800"/>
    <m/>
    <x v="0"/>
  </r>
  <r>
    <x v="0"/>
    <x v="0"/>
    <x v="0"/>
    <x v="1"/>
    <x v="9"/>
    <x v="10"/>
    <n v="10462"/>
    <n v="680187"/>
    <m/>
    <x v="0"/>
  </r>
  <r>
    <x v="0"/>
    <x v="0"/>
    <x v="0"/>
    <x v="1"/>
    <x v="9"/>
    <x v="11"/>
    <n v="10462"/>
    <n v="670416"/>
    <m/>
    <x v="0"/>
  </r>
  <r>
    <x v="0"/>
    <x v="0"/>
    <x v="0"/>
    <x v="1"/>
    <x v="9"/>
    <x v="12"/>
    <n v="10462"/>
    <n v="660063"/>
    <m/>
    <x v="0"/>
  </r>
  <r>
    <x v="0"/>
    <x v="0"/>
    <x v="0"/>
    <x v="1"/>
    <x v="9"/>
    <x v="13"/>
    <n v="10462"/>
    <n v="649481"/>
    <m/>
    <x v="0"/>
  </r>
  <r>
    <x v="0"/>
    <x v="0"/>
    <x v="0"/>
    <x v="1"/>
    <x v="9"/>
    <x v="14"/>
    <n v="10462"/>
    <n v="639278"/>
    <m/>
    <x v="0"/>
  </r>
  <r>
    <x v="0"/>
    <x v="0"/>
    <x v="0"/>
    <x v="1"/>
    <x v="9"/>
    <x v="15"/>
    <n v="10462"/>
    <n v="629679"/>
    <m/>
    <x v="0"/>
  </r>
  <r>
    <x v="0"/>
    <x v="0"/>
    <x v="0"/>
    <x v="1"/>
    <x v="9"/>
    <x v="16"/>
    <n v="10462"/>
    <n v="619822"/>
    <m/>
    <x v="0"/>
  </r>
  <r>
    <x v="0"/>
    <x v="0"/>
    <x v="0"/>
    <x v="1"/>
    <x v="9"/>
    <x v="17"/>
    <n v="10462"/>
    <n v="609943"/>
    <m/>
    <x v="0"/>
  </r>
  <r>
    <x v="0"/>
    <x v="0"/>
    <x v="0"/>
    <x v="1"/>
    <x v="9"/>
    <x v="18"/>
    <n v="10462"/>
    <n v="600030"/>
    <m/>
    <x v="0"/>
  </r>
  <r>
    <x v="0"/>
    <x v="0"/>
    <x v="0"/>
    <x v="1"/>
    <x v="9"/>
    <x v="19"/>
    <n v="10462"/>
    <n v="590417"/>
    <m/>
    <x v="0"/>
  </r>
  <r>
    <x v="0"/>
    <x v="0"/>
    <x v="0"/>
    <x v="1"/>
    <x v="9"/>
    <x v="20"/>
    <n v="10462"/>
    <n v="580635"/>
    <m/>
    <x v="0"/>
  </r>
  <r>
    <x v="0"/>
    <x v="0"/>
    <x v="0"/>
    <x v="1"/>
    <x v="9"/>
    <x v="21"/>
    <n v="10462"/>
    <n v="570866"/>
    <m/>
    <x v="0"/>
  </r>
  <r>
    <x v="0"/>
    <x v="0"/>
    <x v="0"/>
    <x v="1"/>
    <x v="9"/>
    <x v="22"/>
    <n v="10462"/>
    <n v="561320"/>
    <m/>
    <x v="0"/>
  </r>
  <r>
    <x v="0"/>
    <x v="0"/>
    <x v="0"/>
    <x v="1"/>
    <x v="9"/>
    <x v="23"/>
    <n v="10462"/>
    <n v="551680"/>
    <m/>
    <x v="0"/>
  </r>
  <r>
    <x v="0"/>
    <x v="0"/>
    <x v="0"/>
    <x v="1"/>
    <x v="9"/>
    <x v="24"/>
    <n v="10462"/>
    <n v="542191"/>
    <m/>
    <x v="0"/>
  </r>
  <r>
    <x v="0"/>
    <x v="0"/>
    <x v="0"/>
    <x v="1"/>
    <x v="9"/>
    <x v="25"/>
    <n v="10462"/>
    <n v="532997"/>
    <m/>
    <x v="0"/>
  </r>
  <r>
    <x v="0"/>
    <x v="0"/>
    <x v="0"/>
    <x v="1"/>
    <x v="9"/>
    <x v="26"/>
    <n v="10462"/>
    <n v="524016"/>
    <m/>
    <x v="0"/>
  </r>
  <r>
    <x v="0"/>
    <x v="0"/>
    <x v="0"/>
    <x v="1"/>
    <x v="9"/>
    <x v="27"/>
    <n v="10462"/>
    <n v="514777"/>
    <m/>
    <x v="0"/>
  </r>
  <r>
    <x v="0"/>
    <x v="0"/>
    <x v="0"/>
    <x v="1"/>
    <x v="9"/>
    <x v="28"/>
    <n v="10462"/>
    <n v="505555"/>
    <m/>
    <x v="0"/>
  </r>
  <r>
    <x v="0"/>
    <x v="0"/>
    <x v="0"/>
    <x v="1"/>
    <x v="9"/>
    <x v="29"/>
    <n v="10462"/>
    <n v="496505"/>
    <m/>
    <x v="0"/>
  </r>
  <r>
    <x v="0"/>
    <x v="0"/>
    <x v="0"/>
    <x v="1"/>
    <x v="9"/>
    <x v="30"/>
    <n v="10462"/>
    <n v="487289"/>
    <m/>
    <x v="0"/>
  </r>
  <r>
    <x v="0"/>
    <x v="0"/>
    <x v="1"/>
    <x v="0"/>
    <x v="0"/>
    <x v="0"/>
    <n v="583637"/>
    <n v="3913286"/>
    <n v="2098565"/>
    <x v="0"/>
  </r>
  <r>
    <x v="0"/>
    <x v="0"/>
    <x v="1"/>
    <x v="0"/>
    <x v="0"/>
    <x v="1"/>
    <n v="591547"/>
    <n v="3895889"/>
    <n v="2123474"/>
    <x v="0"/>
  </r>
  <r>
    <x v="0"/>
    <x v="0"/>
    <x v="1"/>
    <x v="0"/>
    <x v="0"/>
    <x v="2"/>
    <n v="601233"/>
    <n v="4218009"/>
    <n v="2153979"/>
    <x v="0"/>
  </r>
  <r>
    <x v="0"/>
    <x v="0"/>
    <x v="1"/>
    <x v="0"/>
    <x v="0"/>
    <x v="3"/>
    <n v="608585"/>
    <n v="3530474"/>
    <n v="2177133"/>
    <x v="0"/>
  </r>
  <r>
    <x v="0"/>
    <x v="0"/>
    <x v="1"/>
    <x v="0"/>
    <x v="0"/>
    <x v="4"/>
    <n v="613727"/>
    <n v="3688498"/>
    <n v="2193325"/>
    <x v="0"/>
  </r>
  <r>
    <x v="0"/>
    <x v="0"/>
    <x v="1"/>
    <x v="0"/>
    <x v="0"/>
    <x v="5"/>
    <n v="620044"/>
    <n v="4180950"/>
    <n v="2213209"/>
    <x v="0"/>
  </r>
  <r>
    <x v="0"/>
    <x v="0"/>
    <x v="1"/>
    <x v="0"/>
    <x v="0"/>
    <x v="6"/>
    <n v="626293"/>
    <n v="3982491"/>
    <n v="2233020"/>
    <x v="0"/>
  </r>
  <r>
    <x v="0"/>
    <x v="0"/>
    <x v="1"/>
    <x v="0"/>
    <x v="0"/>
    <x v="7"/>
    <n v="632579"/>
    <n v="3998667"/>
    <n v="2252926"/>
    <x v="0"/>
  </r>
  <r>
    <x v="0"/>
    <x v="0"/>
    <x v="1"/>
    <x v="0"/>
    <x v="0"/>
    <x v="8"/>
    <n v="638790"/>
    <n v="4051262"/>
    <n v="2272371"/>
    <x v="0"/>
  </r>
  <r>
    <x v="0"/>
    <x v="0"/>
    <x v="1"/>
    <x v="0"/>
    <x v="0"/>
    <x v="9"/>
    <n v="645130"/>
    <n v="4075806"/>
    <n v="2291912"/>
    <x v="0"/>
  </r>
  <r>
    <x v="0"/>
    <x v="0"/>
    <x v="1"/>
    <x v="0"/>
    <x v="0"/>
    <x v="10"/>
    <n v="651853"/>
    <n v="4069462"/>
    <n v="2312387"/>
    <x v="0"/>
  </r>
  <r>
    <x v="0"/>
    <x v="0"/>
    <x v="1"/>
    <x v="0"/>
    <x v="0"/>
    <x v="11"/>
    <n v="659201"/>
    <n v="4051871"/>
    <n v="2334541"/>
    <x v="0"/>
  </r>
  <r>
    <x v="0"/>
    <x v="0"/>
    <x v="1"/>
    <x v="0"/>
    <x v="0"/>
    <x v="12"/>
    <n v="666613"/>
    <n v="4037382"/>
    <n v="2356682"/>
    <x v="0"/>
  </r>
  <r>
    <x v="0"/>
    <x v="0"/>
    <x v="1"/>
    <x v="0"/>
    <x v="0"/>
    <x v="13"/>
    <n v="673954"/>
    <n v="4024165"/>
    <n v="2378416"/>
    <x v="0"/>
  </r>
  <r>
    <x v="0"/>
    <x v="0"/>
    <x v="1"/>
    <x v="0"/>
    <x v="0"/>
    <x v="14"/>
    <n v="681106"/>
    <n v="4015490"/>
    <n v="2399400"/>
    <x v="0"/>
  </r>
  <r>
    <x v="0"/>
    <x v="0"/>
    <x v="1"/>
    <x v="0"/>
    <x v="0"/>
    <x v="15"/>
    <n v="688126"/>
    <n v="4009100"/>
    <n v="2419809"/>
    <x v="0"/>
  </r>
  <r>
    <x v="0"/>
    <x v="0"/>
    <x v="1"/>
    <x v="0"/>
    <x v="0"/>
    <x v="16"/>
    <n v="695033"/>
    <n v="3995999"/>
    <n v="2439720"/>
    <x v="0"/>
  </r>
  <r>
    <x v="0"/>
    <x v="0"/>
    <x v="1"/>
    <x v="0"/>
    <x v="0"/>
    <x v="17"/>
    <n v="701219"/>
    <n v="3968736"/>
    <n v="2457420"/>
    <x v="0"/>
  </r>
  <r>
    <x v="0"/>
    <x v="0"/>
    <x v="1"/>
    <x v="0"/>
    <x v="0"/>
    <x v="18"/>
    <n v="706988"/>
    <n v="3932517"/>
    <n v="2473827"/>
    <x v="0"/>
  </r>
  <r>
    <x v="0"/>
    <x v="0"/>
    <x v="1"/>
    <x v="0"/>
    <x v="0"/>
    <x v="19"/>
    <n v="712403"/>
    <n v="3897616"/>
    <n v="2489133"/>
    <x v="0"/>
  </r>
  <r>
    <x v="0"/>
    <x v="0"/>
    <x v="1"/>
    <x v="0"/>
    <x v="0"/>
    <x v="20"/>
    <n v="717510"/>
    <n v="3863082"/>
    <n v="2503491"/>
    <x v="0"/>
  </r>
  <r>
    <x v="0"/>
    <x v="0"/>
    <x v="1"/>
    <x v="0"/>
    <x v="0"/>
    <x v="21"/>
    <n v="722242"/>
    <n v="3826469"/>
    <n v="2516726"/>
    <x v="0"/>
  </r>
  <r>
    <x v="0"/>
    <x v="0"/>
    <x v="1"/>
    <x v="0"/>
    <x v="0"/>
    <x v="22"/>
    <n v="726674"/>
    <n v="3771511"/>
    <n v="2529088"/>
    <x v="0"/>
  </r>
  <r>
    <x v="0"/>
    <x v="0"/>
    <x v="1"/>
    <x v="0"/>
    <x v="0"/>
    <x v="23"/>
    <n v="730980"/>
    <n v="3715083"/>
    <n v="2541075"/>
    <x v="0"/>
  </r>
  <r>
    <x v="0"/>
    <x v="0"/>
    <x v="1"/>
    <x v="0"/>
    <x v="0"/>
    <x v="24"/>
    <n v="735315"/>
    <n v="3664735"/>
    <n v="2553122"/>
    <x v="0"/>
  </r>
  <r>
    <x v="0"/>
    <x v="0"/>
    <x v="1"/>
    <x v="0"/>
    <x v="0"/>
    <x v="25"/>
    <n v="739679"/>
    <n v="3621493"/>
    <n v="2565233"/>
    <x v="0"/>
  </r>
  <r>
    <x v="0"/>
    <x v="0"/>
    <x v="1"/>
    <x v="0"/>
    <x v="0"/>
    <x v="26"/>
    <n v="744063"/>
    <n v="3582470"/>
    <n v="2577382"/>
    <x v="0"/>
  </r>
  <r>
    <x v="0"/>
    <x v="0"/>
    <x v="1"/>
    <x v="0"/>
    <x v="0"/>
    <x v="27"/>
    <n v="748432"/>
    <n v="3542405"/>
    <n v="2589468"/>
    <x v="0"/>
  </r>
  <r>
    <x v="0"/>
    <x v="0"/>
    <x v="1"/>
    <x v="0"/>
    <x v="0"/>
    <x v="28"/>
    <n v="752806"/>
    <n v="3501982"/>
    <n v="2601554"/>
    <x v="0"/>
  </r>
  <r>
    <x v="0"/>
    <x v="0"/>
    <x v="1"/>
    <x v="0"/>
    <x v="0"/>
    <x v="29"/>
    <n v="757189"/>
    <n v="3459882"/>
    <n v="2613649"/>
    <x v="0"/>
  </r>
  <r>
    <x v="0"/>
    <x v="0"/>
    <x v="1"/>
    <x v="0"/>
    <x v="0"/>
    <x v="30"/>
    <n v="761594"/>
    <n v="3422950"/>
    <n v="2625786"/>
    <x v="0"/>
  </r>
  <r>
    <x v="0"/>
    <x v="0"/>
    <x v="1"/>
    <x v="0"/>
    <x v="1"/>
    <x v="0"/>
    <n v="61089"/>
    <n v="274717"/>
    <m/>
    <x v="0"/>
  </r>
  <r>
    <x v="0"/>
    <x v="0"/>
    <x v="1"/>
    <x v="0"/>
    <x v="1"/>
    <x v="1"/>
    <n v="62026"/>
    <n v="271465"/>
    <m/>
    <x v="0"/>
  </r>
  <r>
    <x v="0"/>
    <x v="0"/>
    <x v="1"/>
    <x v="0"/>
    <x v="1"/>
    <x v="2"/>
    <n v="63174"/>
    <n v="293653"/>
    <m/>
    <x v="0"/>
  </r>
  <r>
    <x v="0"/>
    <x v="0"/>
    <x v="1"/>
    <x v="0"/>
    <x v="1"/>
    <x v="3"/>
    <n v="64045"/>
    <n v="244160"/>
    <m/>
    <x v="0"/>
  </r>
  <r>
    <x v="0"/>
    <x v="0"/>
    <x v="1"/>
    <x v="0"/>
    <x v="1"/>
    <x v="4"/>
    <n v="64655"/>
    <n v="253330"/>
    <m/>
    <x v="0"/>
  </r>
  <r>
    <x v="0"/>
    <x v="0"/>
    <x v="1"/>
    <x v="0"/>
    <x v="1"/>
    <x v="5"/>
    <n v="65449"/>
    <n v="285265"/>
    <m/>
    <x v="0"/>
  </r>
  <r>
    <x v="0"/>
    <x v="0"/>
    <x v="1"/>
    <x v="0"/>
    <x v="1"/>
    <x v="6"/>
    <n v="66234"/>
    <n v="269920"/>
    <m/>
    <x v="0"/>
  </r>
  <r>
    <x v="0"/>
    <x v="0"/>
    <x v="1"/>
    <x v="0"/>
    <x v="1"/>
    <x v="7"/>
    <n v="67017"/>
    <n v="269033"/>
    <m/>
    <x v="0"/>
  </r>
  <r>
    <x v="0"/>
    <x v="0"/>
    <x v="1"/>
    <x v="0"/>
    <x v="1"/>
    <x v="8"/>
    <n v="67777"/>
    <n v="270331"/>
    <m/>
    <x v="0"/>
  </r>
  <r>
    <x v="0"/>
    <x v="0"/>
    <x v="1"/>
    <x v="0"/>
    <x v="1"/>
    <x v="9"/>
    <n v="68543"/>
    <n v="269818"/>
    <m/>
    <x v="0"/>
  </r>
  <r>
    <x v="0"/>
    <x v="0"/>
    <x v="1"/>
    <x v="0"/>
    <x v="1"/>
    <x v="10"/>
    <n v="69347"/>
    <n v="267393"/>
    <m/>
    <x v="0"/>
  </r>
  <r>
    <x v="0"/>
    <x v="0"/>
    <x v="1"/>
    <x v="0"/>
    <x v="1"/>
    <x v="11"/>
    <n v="70217"/>
    <n v="264417"/>
    <m/>
    <x v="0"/>
  </r>
  <r>
    <x v="0"/>
    <x v="0"/>
    <x v="1"/>
    <x v="0"/>
    <x v="1"/>
    <x v="12"/>
    <n v="71087"/>
    <n v="261786"/>
    <m/>
    <x v="0"/>
  </r>
  <r>
    <x v="0"/>
    <x v="0"/>
    <x v="1"/>
    <x v="0"/>
    <x v="1"/>
    <x v="13"/>
    <n v="71942"/>
    <n v="259390"/>
    <m/>
    <x v="0"/>
  </r>
  <r>
    <x v="0"/>
    <x v="0"/>
    <x v="1"/>
    <x v="0"/>
    <x v="1"/>
    <x v="14"/>
    <n v="72767"/>
    <n v="257422"/>
    <m/>
    <x v="0"/>
  </r>
  <r>
    <x v="0"/>
    <x v="0"/>
    <x v="1"/>
    <x v="0"/>
    <x v="1"/>
    <x v="15"/>
    <n v="73570"/>
    <n v="255750"/>
    <m/>
    <x v="0"/>
  </r>
  <r>
    <x v="0"/>
    <x v="0"/>
    <x v="1"/>
    <x v="0"/>
    <x v="1"/>
    <x v="16"/>
    <n v="74354"/>
    <n v="253803"/>
    <m/>
    <x v="0"/>
  </r>
  <r>
    <x v="0"/>
    <x v="0"/>
    <x v="1"/>
    <x v="0"/>
    <x v="1"/>
    <x v="17"/>
    <n v="75050"/>
    <n v="251090"/>
    <m/>
    <x v="0"/>
  </r>
  <r>
    <x v="0"/>
    <x v="0"/>
    <x v="1"/>
    <x v="0"/>
    <x v="1"/>
    <x v="18"/>
    <n v="75695"/>
    <n v="247984"/>
    <m/>
    <x v="0"/>
  </r>
  <r>
    <x v="0"/>
    <x v="0"/>
    <x v="1"/>
    <x v="0"/>
    <x v="1"/>
    <x v="19"/>
    <n v="76297"/>
    <n v="245139"/>
    <m/>
    <x v="0"/>
  </r>
  <r>
    <x v="0"/>
    <x v="0"/>
    <x v="1"/>
    <x v="0"/>
    <x v="1"/>
    <x v="20"/>
    <n v="76861"/>
    <n v="242483"/>
    <m/>
    <x v="0"/>
  </r>
  <r>
    <x v="0"/>
    <x v="0"/>
    <x v="1"/>
    <x v="0"/>
    <x v="1"/>
    <x v="21"/>
    <n v="77381"/>
    <n v="239926"/>
    <m/>
    <x v="0"/>
  </r>
  <r>
    <x v="0"/>
    <x v="0"/>
    <x v="1"/>
    <x v="0"/>
    <x v="1"/>
    <x v="22"/>
    <n v="77866"/>
    <n v="236491"/>
    <m/>
    <x v="0"/>
  </r>
  <r>
    <x v="0"/>
    <x v="0"/>
    <x v="1"/>
    <x v="0"/>
    <x v="1"/>
    <x v="23"/>
    <n v="78337"/>
    <n v="232960"/>
    <m/>
    <x v="0"/>
  </r>
  <r>
    <x v="0"/>
    <x v="0"/>
    <x v="1"/>
    <x v="0"/>
    <x v="1"/>
    <x v="24"/>
    <n v="78809"/>
    <n v="229807"/>
    <m/>
    <x v="0"/>
  </r>
  <r>
    <x v="0"/>
    <x v="0"/>
    <x v="1"/>
    <x v="0"/>
    <x v="1"/>
    <x v="25"/>
    <n v="79284"/>
    <n v="227096"/>
    <m/>
    <x v="0"/>
  </r>
  <r>
    <x v="0"/>
    <x v="0"/>
    <x v="1"/>
    <x v="0"/>
    <x v="1"/>
    <x v="26"/>
    <n v="79760"/>
    <n v="224651"/>
    <m/>
    <x v="0"/>
  </r>
  <r>
    <x v="0"/>
    <x v="0"/>
    <x v="1"/>
    <x v="0"/>
    <x v="1"/>
    <x v="27"/>
    <n v="80232"/>
    <n v="222155"/>
    <m/>
    <x v="0"/>
  </r>
  <r>
    <x v="0"/>
    <x v="0"/>
    <x v="1"/>
    <x v="0"/>
    <x v="1"/>
    <x v="28"/>
    <n v="80705"/>
    <n v="219658"/>
    <m/>
    <x v="0"/>
  </r>
  <r>
    <x v="0"/>
    <x v="0"/>
    <x v="1"/>
    <x v="0"/>
    <x v="1"/>
    <x v="29"/>
    <n v="81177"/>
    <n v="217082"/>
    <m/>
    <x v="0"/>
  </r>
  <r>
    <x v="0"/>
    <x v="0"/>
    <x v="1"/>
    <x v="0"/>
    <x v="1"/>
    <x v="30"/>
    <n v="81650"/>
    <n v="214858"/>
    <m/>
    <x v="0"/>
  </r>
  <r>
    <x v="0"/>
    <x v="0"/>
    <x v="1"/>
    <x v="1"/>
    <x v="2"/>
    <x v="0"/>
    <n v="631494"/>
    <n v="19676090"/>
    <m/>
    <x v="0"/>
  </r>
  <r>
    <x v="0"/>
    <x v="0"/>
    <x v="1"/>
    <x v="1"/>
    <x v="2"/>
    <x v="1"/>
    <n v="643076"/>
    <n v="19468246"/>
    <m/>
    <x v="0"/>
  </r>
  <r>
    <x v="0"/>
    <x v="0"/>
    <x v="1"/>
    <x v="1"/>
    <x v="2"/>
    <x v="2"/>
    <n v="657259"/>
    <n v="21001054"/>
    <m/>
    <x v="0"/>
  </r>
  <r>
    <x v="0"/>
    <x v="0"/>
    <x v="1"/>
    <x v="1"/>
    <x v="2"/>
    <x v="3"/>
    <n v="668024"/>
    <n v="17901482"/>
    <m/>
    <x v="0"/>
  </r>
  <r>
    <x v="0"/>
    <x v="0"/>
    <x v="1"/>
    <x v="1"/>
    <x v="2"/>
    <x v="4"/>
    <n v="675553"/>
    <n v="18828462"/>
    <m/>
    <x v="0"/>
  </r>
  <r>
    <x v="0"/>
    <x v="0"/>
    <x v="1"/>
    <x v="1"/>
    <x v="2"/>
    <x v="5"/>
    <n v="684687"/>
    <n v="21386378"/>
    <m/>
    <x v="0"/>
  </r>
  <r>
    <x v="0"/>
    <x v="0"/>
    <x v="1"/>
    <x v="1"/>
    <x v="2"/>
    <x v="6"/>
    <n v="693816"/>
    <n v="20384898"/>
    <m/>
    <x v="0"/>
  </r>
  <r>
    <x v="0"/>
    <x v="0"/>
    <x v="1"/>
    <x v="1"/>
    <x v="2"/>
    <x v="7"/>
    <n v="702985"/>
    <n v="20429494"/>
    <m/>
    <x v="0"/>
  </r>
  <r>
    <x v="0"/>
    <x v="0"/>
    <x v="1"/>
    <x v="1"/>
    <x v="2"/>
    <x v="8"/>
    <n v="711891"/>
    <n v="20442520"/>
    <m/>
    <x v="0"/>
  </r>
  <r>
    <x v="0"/>
    <x v="0"/>
    <x v="1"/>
    <x v="1"/>
    <x v="2"/>
    <x v="9"/>
    <n v="720738"/>
    <n v="20346096"/>
    <m/>
    <x v="0"/>
  </r>
  <r>
    <x v="0"/>
    <x v="0"/>
    <x v="1"/>
    <x v="1"/>
    <x v="2"/>
    <x v="10"/>
    <n v="729922"/>
    <n v="20201676"/>
    <m/>
    <x v="0"/>
  </r>
  <r>
    <x v="0"/>
    <x v="0"/>
    <x v="1"/>
    <x v="1"/>
    <x v="2"/>
    <x v="11"/>
    <n v="739782"/>
    <n v="20050734"/>
    <m/>
    <x v="0"/>
  </r>
  <r>
    <x v="0"/>
    <x v="0"/>
    <x v="1"/>
    <x v="1"/>
    <x v="2"/>
    <x v="12"/>
    <n v="749568"/>
    <n v="19877712"/>
    <m/>
    <x v="0"/>
  </r>
  <r>
    <x v="0"/>
    <x v="0"/>
    <x v="1"/>
    <x v="1"/>
    <x v="2"/>
    <x v="13"/>
    <n v="759114"/>
    <n v="19688900"/>
    <m/>
    <x v="0"/>
  </r>
  <r>
    <x v="0"/>
    <x v="0"/>
    <x v="1"/>
    <x v="1"/>
    <x v="2"/>
    <x v="14"/>
    <n v="768273"/>
    <n v="19500844"/>
    <m/>
    <x v="0"/>
  </r>
  <r>
    <x v="0"/>
    <x v="0"/>
    <x v="1"/>
    <x v="1"/>
    <x v="2"/>
    <x v="15"/>
    <n v="777127"/>
    <n v="19323116"/>
    <m/>
    <x v="0"/>
  </r>
  <r>
    <x v="0"/>
    <x v="0"/>
    <x v="1"/>
    <x v="1"/>
    <x v="2"/>
    <x v="16"/>
    <n v="785715"/>
    <n v="19130634"/>
    <m/>
    <x v="0"/>
  </r>
  <r>
    <x v="0"/>
    <x v="0"/>
    <x v="1"/>
    <x v="1"/>
    <x v="2"/>
    <x v="17"/>
    <n v="793313"/>
    <n v="18917668"/>
    <m/>
    <x v="0"/>
  </r>
  <r>
    <x v="0"/>
    <x v="0"/>
    <x v="1"/>
    <x v="1"/>
    <x v="2"/>
    <x v="18"/>
    <n v="800326"/>
    <n v="18692986"/>
    <m/>
    <x v="0"/>
  </r>
  <r>
    <x v="0"/>
    <x v="0"/>
    <x v="1"/>
    <x v="1"/>
    <x v="2"/>
    <x v="19"/>
    <n v="806843"/>
    <n v="18472088"/>
    <m/>
    <x v="0"/>
  </r>
  <r>
    <x v="0"/>
    <x v="0"/>
    <x v="1"/>
    <x v="1"/>
    <x v="2"/>
    <x v="20"/>
    <n v="812933"/>
    <n v="18243252"/>
    <m/>
    <x v="0"/>
  </r>
  <r>
    <x v="0"/>
    <x v="0"/>
    <x v="1"/>
    <x v="1"/>
    <x v="2"/>
    <x v="21"/>
    <n v="818528"/>
    <n v="18013802"/>
    <m/>
    <x v="0"/>
  </r>
  <r>
    <x v="0"/>
    <x v="0"/>
    <x v="1"/>
    <x v="1"/>
    <x v="2"/>
    <x v="22"/>
    <n v="823745"/>
    <n v="17792800"/>
    <m/>
    <x v="0"/>
  </r>
  <r>
    <x v="0"/>
    <x v="0"/>
    <x v="1"/>
    <x v="1"/>
    <x v="2"/>
    <x v="23"/>
    <n v="828796"/>
    <n v="17574016"/>
    <m/>
    <x v="0"/>
  </r>
  <r>
    <x v="0"/>
    <x v="0"/>
    <x v="1"/>
    <x v="1"/>
    <x v="2"/>
    <x v="24"/>
    <n v="833865"/>
    <n v="17368744"/>
    <m/>
    <x v="0"/>
  </r>
  <r>
    <x v="0"/>
    <x v="0"/>
    <x v="1"/>
    <x v="1"/>
    <x v="2"/>
    <x v="25"/>
    <n v="838956"/>
    <n v="17182024"/>
    <m/>
    <x v="0"/>
  </r>
  <r>
    <x v="0"/>
    <x v="0"/>
    <x v="1"/>
    <x v="1"/>
    <x v="2"/>
    <x v="26"/>
    <n v="844059"/>
    <n v="17011702"/>
    <m/>
    <x v="0"/>
  </r>
  <r>
    <x v="0"/>
    <x v="0"/>
    <x v="1"/>
    <x v="1"/>
    <x v="2"/>
    <x v="27"/>
    <n v="849130"/>
    <n v="16830882"/>
    <m/>
    <x v="0"/>
  </r>
  <r>
    <x v="0"/>
    <x v="0"/>
    <x v="1"/>
    <x v="1"/>
    <x v="2"/>
    <x v="28"/>
    <n v="854195"/>
    <n v="16648116"/>
    <m/>
    <x v="0"/>
  </r>
  <r>
    <x v="0"/>
    <x v="0"/>
    <x v="1"/>
    <x v="1"/>
    <x v="2"/>
    <x v="29"/>
    <n v="859262"/>
    <n v="16467525"/>
    <m/>
    <x v="0"/>
  </r>
  <r>
    <x v="0"/>
    <x v="0"/>
    <x v="1"/>
    <x v="1"/>
    <x v="2"/>
    <x v="30"/>
    <n v="864340"/>
    <n v="16279475"/>
    <m/>
    <x v="0"/>
  </r>
  <r>
    <x v="0"/>
    <x v="0"/>
    <x v="1"/>
    <x v="1"/>
    <x v="3"/>
    <x v="0"/>
    <n v="500940"/>
    <n v="20182874"/>
    <m/>
    <x v="0"/>
  </r>
  <r>
    <x v="0"/>
    <x v="0"/>
    <x v="1"/>
    <x v="1"/>
    <x v="3"/>
    <x v="1"/>
    <n v="502134"/>
    <n v="19636032"/>
    <m/>
    <x v="0"/>
  </r>
  <r>
    <x v="0"/>
    <x v="0"/>
    <x v="1"/>
    <x v="1"/>
    <x v="3"/>
    <x v="2"/>
    <n v="503597"/>
    <n v="20778464"/>
    <m/>
    <x v="0"/>
  </r>
  <r>
    <x v="0"/>
    <x v="0"/>
    <x v="1"/>
    <x v="1"/>
    <x v="3"/>
    <x v="3"/>
    <n v="504707"/>
    <n v="17495758"/>
    <m/>
    <x v="0"/>
  </r>
  <r>
    <x v="0"/>
    <x v="0"/>
    <x v="1"/>
    <x v="1"/>
    <x v="3"/>
    <x v="4"/>
    <n v="505483"/>
    <n v="18255868"/>
    <m/>
    <x v="0"/>
  </r>
  <r>
    <x v="0"/>
    <x v="0"/>
    <x v="1"/>
    <x v="1"/>
    <x v="3"/>
    <x v="5"/>
    <n v="506555"/>
    <n v="20545894"/>
    <m/>
    <x v="0"/>
  </r>
  <r>
    <x v="0"/>
    <x v="0"/>
    <x v="1"/>
    <x v="1"/>
    <x v="3"/>
    <x v="6"/>
    <n v="507628"/>
    <n v="19400186"/>
    <m/>
    <x v="0"/>
  </r>
  <r>
    <x v="0"/>
    <x v="0"/>
    <x v="1"/>
    <x v="1"/>
    <x v="3"/>
    <x v="7"/>
    <n v="508704"/>
    <n v="19261280"/>
    <m/>
    <x v="0"/>
  </r>
  <r>
    <x v="0"/>
    <x v="0"/>
    <x v="1"/>
    <x v="1"/>
    <x v="3"/>
    <x v="8"/>
    <n v="509750"/>
    <n v="19104486"/>
    <m/>
    <x v="0"/>
  </r>
  <r>
    <x v="0"/>
    <x v="0"/>
    <x v="1"/>
    <x v="1"/>
    <x v="3"/>
    <x v="9"/>
    <n v="510802"/>
    <n v="18923680"/>
    <m/>
    <x v="0"/>
  </r>
  <r>
    <x v="0"/>
    <x v="0"/>
    <x v="1"/>
    <x v="1"/>
    <x v="3"/>
    <x v="10"/>
    <n v="511908"/>
    <n v="18708218"/>
    <m/>
    <x v="0"/>
  </r>
  <r>
    <x v="0"/>
    <x v="0"/>
    <x v="1"/>
    <x v="1"/>
    <x v="3"/>
    <x v="11"/>
    <n v="513105"/>
    <n v="18485996"/>
    <m/>
    <x v="0"/>
  </r>
  <r>
    <x v="0"/>
    <x v="0"/>
    <x v="1"/>
    <x v="1"/>
    <x v="3"/>
    <x v="12"/>
    <n v="514302"/>
    <n v="18242322"/>
    <m/>
    <x v="0"/>
  </r>
  <r>
    <x v="0"/>
    <x v="0"/>
    <x v="1"/>
    <x v="1"/>
    <x v="3"/>
    <x v="13"/>
    <n v="515476"/>
    <n v="17985966"/>
    <m/>
    <x v="0"/>
  </r>
  <r>
    <x v="0"/>
    <x v="0"/>
    <x v="1"/>
    <x v="1"/>
    <x v="3"/>
    <x v="14"/>
    <n v="516609"/>
    <n v="17733818"/>
    <m/>
    <x v="0"/>
  </r>
  <r>
    <x v="0"/>
    <x v="0"/>
    <x v="1"/>
    <x v="1"/>
    <x v="3"/>
    <x v="15"/>
    <n v="517709"/>
    <n v="17490762"/>
    <m/>
    <x v="0"/>
  </r>
  <r>
    <x v="0"/>
    <x v="0"/>
    <x v="1"/>
    <x v="1"/>
    <x v="3"/>
    <x v="16"/>
    <n v="518780"/>
    <n v="17233154"/>
    <m/>
    <x v="0"/>
  </r>
  <r>
    <x v="0"/>
    <x v="0"/>
    <x v="1"/>
    <x v="1"/>
    <x v="3"/>
    <x v="17"/>
    <n v="519730"/>
    <n v="16965062"/>
    <m/>
    <x v="0"/>
  </r>
  <r>
    <x v="0"/>
    <x v="0"/>
    <x v="1"/>
    <x v="1"/>
    <x v="3"/>
    <x v="18"/>
    <n v="520610"/>
    <n v="16687507"/>
    <m/>
    <x v="0"/>
  </r>
  <r>
    <x v="0"/>
    <x v="0"/>
    <x v="1"/>
    <x v="1"/>
    <x v="3"/>
    <x v="19"/>
    <n v="521429"/>
    <n v="16412220"/>
    <m/>
    <x v="0"/>
  </r>
  <r>
    <x v="0"/>
    <x v="0"/>
    <x v="1"/>
    <x v="1"/>
    <x v="3"/>
    <x v="20"/>
    <n v="522197"/>
    <n v="16127818"/>
    <m/>
    <x v="0"/>
  </r>
  <r>
    <x v="0"/>
    <x v="0"/>
    <x v="1"/>
    <x v="1"/>
    <x v="3"/>
    <x v="21"/>
    <n v="522903"/>
    <n v="15840436"/>
    <m/>
    <x v="0"/>
  </r>
  <r>
    <x v="0"/>
    <x v="0"/>
    <x v="1"/>
    <x v="1"/>
    <x v="3"/>
    <x v="22"/>
    <n v="523563"/>
    <n v="15563309"/>
    <m/>
    <x v="0"/>
  </r>
  <r>
    <x v="0"/>
    <x v="0"/>
    <x v="1"/>
    <x v="1"/>
    <x v="3"/>
    <x v="23"/>
    <n v="524202"/>
    <n v="15288102"/>
    <m/>
    <x v="0"/>
  </r>
  <r>
    <x v="0"/>
    <x v="0"/>
    <x v="1"/>
    <x v="1"/>
    <x v="3"/>
    <x v="24"/>
    <n v="524845"/>
    <n v="15021305"/>
    <m/>
    <x v="0"/>
  </r>
  <r>
    <x v="0"/>
    <x v="0"/>
    <x v="1"/>
    <x v="1"/>
    <x v="3"/>
    <x v="25"/>
    <n v="525491"/>
    <n v="14767364"/>
    <m/>
    <x v="0"/>
  </r>
  <r>
    <x v="0"/>
    <x v="0"/>
    <x v="1"/>
    <x v="1"/>
    <x v="3"/>
    <x v="26"/>
    <n v="526140"/>
    <n v="14524281"/>
    <m/>
    <x v="0"/>
  </r>
  <r>
    <x v="0"/>
    <x v="0"/>
    <x v="1"/>
    <x v="1"/>
    <x v="3"/>
    <x v="27"/>
    <n v="526784"/>
    <n v="14278404"/>
    <m/>
    <x v="0"/>
  </r>
  <r>
    <x v="0"/>
    <x v="0"/>
    <x v="1"/>
    <x v="1"/>
    <x v="3"/>
    <x v="28"/>
    <n v="527429"/>
    <n v="14036528"/>
    <m/>
    <x v="0"/>
  </r>
  <r>
    <x v="0"/>
    <x v="0"/>
    <x v="1"/>
    <x v="1"/>
    <x v="3"/>
    <x v="29"/>
    <n v="528074"/>
    <n v="13802766"/>
    <m/>
    <x v="0"/>
  </r>
  <r>
    <x v="0"/>
    <x v="0"/>
    <x v="1"/>
    <x v="1"/>
    <x v="3"/>
    <x v="30"/>
    <n v="528722"/>
    <n v="13567705"/>
    <m/>
    <x v="0"/>
  </r>
  <r>
    <x v="0"/>
    <x v="0"/>
    <x v="1"/>
    <x v="2"/>
    <x v="4"/>
    <x v="0"/>
    <n v="42781"/>
    <n v="656560"/>
    <m/>
    <x v="0"/>
  </r>
  <r>
    <x v="0"/>
    <x v="0"/>
    <x v="1"/>
    <x v="2"/>
    <x v="4"/>
    <x v="1"/>
    <n v="43099"/>
    <n v="635258"/>
    <m/>
    <x v="0"/>
  </r>
  <r>
    <x v="0"/>
    <x v="0"/>
    <x v="1"/>
    <x v="2"/>
    <x v="4"/>
    <x v="2"/>
    <n v="43488"/>
    <n v="663924"/>
    <m/>
    <x v="0"/>
  </r>
  <r>
    <x v="0"/>
    <x v="0"/>
    <x v="1"/>
    <x v="2"/>
    <x v="4"/>
    <x v="3"/>
    <n v="43783"/>
    <n v="559321"/>
    <m/>
    <x v="0"/>
  </r>
  <r>
    <x v="0"/>
    <x v="0"/>
    <x v="1"/>
    <x v="2"/>
    <x v="4"/>
    <x v="4"/>
    <n v="43990"/>
    <n v="588719"/>
    <m/>
    <x v="0"/>
  </r>
  <r>
    <x v="0"/>
    <x v="0"/>
    <x v="1"/>
    <x v="2"/>
    <x v="4"/>
    <x v="5"/>
    <n v="44247"/>
    <n v="671570"/>
    <m/>
    <x v="0"/>
  </r>
  <r>
    <x v="0"/>
    <x v="0"/>
    <x v="1"/>
    <x v="2"/>
    <x v="4"/>
    <x v="6"/>
    <n v="44508"/>
    <n v="641526"/>
    <m/>
    <x v="0"/>
  </r>
  <r>
    <x v="0"/>
    <x v="0"/>
    <x v="1"/>
    <x v="2"/>
    <x v="4"/>
    <x v="7"/>
    <n v="44774"/>
    <n v="641002"/>
    <m/>
    <x v="0"/>
  </r>
  <r>
    <x v="0"/>
    <x v="0"/>
    <x v="1"/>
    <x v="2"/>
    <x v="4"/>
    <x v="8"/>
    <n v="45035"/>
    <n v="636537"/>
    <m/>
    <x v="0"/>
  </r>
  <r>
    <x v="0"/>
    <x v="0"/>
    <x v="1"/>
    <x v="2"/>
    <x v="4"/>
    <x v="9"/>
    <n v="45296"/>
    <n v="627096"/>
    <m/>
    <x v="0"/>
  </r>
  <r>
    <x v="0"/>
    <x v="0"/>
    <x v="1"/>
    <x v="2"/>
    <x v="4"/>
    <x v="10"/>
    <n v="45569"/>
    <n v="614358"/>
    <m/>
    <x v="0"/>
  </r>
  <r>
    <x v="0"/>
    <x v="0"/>
    <x v="1"/>
    <x v="2"/>
    <x v="4"/>
    <x v="11"/>
    <n v="45862"/>
    <n v="600709"/>
    <m/>
    <x v="0"/>
  </r>
  <r>
    <x v="0"/>
    <x v="0"/>
    <x v="1"/>
    <x v="2"/>
    <x v="4"/>
    <x v="12"/>
    <n v="46152"/>
    <n v="587297"/>
    <m/>
    <x v="0"/>
  </r>
  <r>
    <x v="0"/>
    <x v="0"/>
    <x v="1"/>
    <x v="2"/>
    <x v="4"/>
    <x v="13"/>
    <n v="46434"/>
    <n v="574567"/>
    <m/>
    <x v="0"/>
  </r>
  <r>
    <x v="0"/>
    <x v="0"/>
    <x v="1"/>
    <x v="2"/>
    <x v="4"/>
    <x v="14"/>
    <n v="46704"/>
    <n v="563121"/>
    <m/>
    <x v="0"/>
  </r>
  <r>
    <x v="0"/>
    <x v="0"/>
    <x v="1"/>
    <x v="2"/>
    <x v="4"/>
    <x v="15"/>
    <n v="46964"/>
    <n v="552879"/>
    <m/>
    <x v="0"/>
  </r>
  <r>
    <x v="0"/>
    <x v="0"/>
    <x v="1"/>
    <x v="2"/>
    <x v="4"/>
    <x v="16"/>
    <n v="47215"/>
    <n v="542828"/>
    <m/>
    <x v="0"/>
  </r>
  <r>
    <x v="0"/>
    <x v="0"/>
    <x v="1"/>
    <x v="2"/>
    <x v="4"/>
    <x v="17"/>
    <n v="47437"/>
    <n v="532674"/>
    <m/>
    <x v="0"/>
  </r>
  <r>
    <x v="0"/>
    <x v="0"/>
    <x v="1"/>
    <x v="2"/>
    <x v="4"/>
    <x v="18"/>
    <n v="47641"/>
    <n v="522696"/>
    <m/>
    <x v="0"/>
  </r>
  <r>
    <x v="0"/>
    <x v="0"/>
    <x v="1"/>
    <x v="2"/>
    <x v="4"/>
    <x v="19"/>
    <n v="47830"/>
    <n v="513350"/>
    <m/>
    <x v="0"/>
  </r>
  <r>
    <x v="0"/>
    <x v="0"/>
    <x v="1"/>
    <x v="2"/>
    <x v="4"/>
    <x v="20"/>
    <n v="48006"/>
    <n v="504308"/>
    <m/>
    <x v="0"/>
  </r>
  <r>
    <x v="0"/>
    <x v="0"/>
    <x v="1"/>
    <x v="2"/>
    <x v="4"/>
    <x v="21"/>
    <n v="48167"/>
    <n v="495621"/>
    <m/>
    <x v="0"/>
  </r>
  <r>
    <x v="0"/>
    <x v="0"/>
    <x v="1"/>
    <x v="2"/>
    <x v="4"/>
    <x v="22"/>
    <n v="48317"/>
    <n v="487385"/>
    <m/>
    <x v="0"/>
  </r>
  <r>
    <x v="0"/>
    <x v="0"/>
    <x v="1"/>
    <x v="2"/>
    <x v="4"/>
    <x v="23"/>
    <n v="48462"/>
    <n v="479417"/>
    <m/>
    <x v="0"/>
  </r>
  <r>
    <x v="0"/>
    <x v="0"/>
    <x v="1"/>
    <x v="2"/>
    <x v="4"/>
    <x v="24"/>
    <n v="48607"/>
    <n v="471827"/>
    <m/>
    <x v="0"/>
  </r>
  <r>
    <x v="0"/>
    <x v="0"/>
    <x v="1"/>
    <x v="2"/>
    <x v="4"/>
    <x v="25"/>
    <n v="48753"/>
    <n v="464493"/>
    <m/>
    <x v="0"/>
  </r>
  <r>
    <x v="0"/>
    <x v="0"/>
    <x v="1"/>
    <x v="2"/>
    <x v="4"/>
    <x v="26"/>
    <n v="48899"/>
    <n v="457491"/>
    <m/>
    <x v="0"/>
  </r>
  <r>
    <x v="0"/>
    <x v="0"/>
    <x v="1"/>
    <x v="2"/>
    <x v="4"/>
    <x v="27"/>
    <n v="49044"/>
    <n v="450347"/>
    <m/>
    <x v="0"/>
  </r>
  <r>
    <x v="0"/>
    <x v="0"/>
    <x v="1"/>
    <x v="2"/>
    <x v="4"/>
    <x v="28"/>
    <n v="49188"/>
    <n v="443332"/>
    <m/>
    <x v="0"/>
  </r>
  <r>
    <x v="0"/>
    <x v="0"/>
    <x v="1"/>
    <x v="2"/>
    <x v="4"/>
    <x v="29"/>
    <n v="49333"/>
    <n v="436484"/>
    <m/>
    <x v="0"/>
  </r>
  <r>
    <x v="0"/>
    <x v="0"/>
    <x v="1"/>
    <x v="2"/>
    <x v="4"/>
    <x v="30"/>
    <n v="49478"/>
    <n v="429876"/>
    <m/>
    <x v="0"/>
  </r>
  <r>
    <x v="0"/>
    <x v="0"/>
    <x v="1"/>
    <x v="3"/>
    <x v="5"/>
    <x v="0"/>
    <n v="99322"/>
    <n v="2657558"/>
    <m/>
    <x v="0"/>
  </r>
  <r>
    <x v="0"/>
    <x v="0"/>
    <x v="1"/>
    <x v="3"/>
    <x v="5"/>
    <x v="1"/>
    <n v="99563"/>
    <n v="2562115"/>
    <m/>
    <x v="0"/>
  </r>
  <r>
    <x v="0"/>
    <x v="0"/>
    <x v="1"/>
    <x v="3"/>
    <x v="5"/>
    <x v="2"/>
    <n v="99857"/>
    <n v="2622409"/>
    <m/>
    <x v="0"/>
  </r>
  <r>
    <x v="0"/>
    <x v="0"/>
    <x v="1"/>
    <x v="3"/>
    <x v="5"/>
    <x v="3"/>
    <n v="100081"/>
    <n v="2219620"/>
    <m/>
    <x v="0"/>
  </r>
  <r>
    <x v="0"/>
    <x v="0"/>
    <x v="1"/>
    <x v="3"/>
    <x v="5"/>
    <x v="4"/>
    <n v="100237"/>
    <n v="2357155"/>
    <m/>
    <x v="0"/>
  </r>
  <r>
    <x v="0"/>
    <x v="0"/>
    <x v="1"/>
    <x v="3"/>
    <x v="5"/>
    <x v="5"/>
    <n v="100379"/>
    <n v="2701361"/>
    <m/>
    <x v="0"/>
  </r>
  <r>
    <x v="0"/>
    <x v="0"/>
    <x v="1"/>
    <x v="3"/>
    <x v="5"/>
    <x v="6"/>
    <n v="100523"/>
    <n v="2584235"/>
    <m/>
    <x v="0"/>
  </r>
  <r>
    <x v="0"/>
    <x v="0"/>
    <x v="1"/>
    <x v="3"/>
    <x v="5"/>
    <x v="7"/>
    <n v="100669"/>
    <n v="2566179"/>
    <m/>
    <x v="0"/>
  </r>
  <r>
    <x v="0"/>
    <x v="0"/>
    <x v="1"/>
    <x v="3"/>
    <x v="5"/>
    <x v="8"/>
    <n v="100812"/>
    <n v="2531787"/>
    <m/>
    <x v="0"/>
  </r>
  <r>
    <x v="0"/>
    <x v="0"/>
    <x v="1"/>
    <x v="3"/>
    <x v="5"/>
    <x v="9"/>
    <n v="100956"/>
    <n v="2491559"/>
    <m/>
    <x v="0"/>
  </r>
  <r>
    <x v="0"/>
    <x v="0"/>
    <x v="1"/>
    <x v="3"/>
    <x v="5"/>
    <x v="10"/>
    <n v="101107"/>
    <n v="2450473"/>
    <m/>
    <x v="0"/>
  </r>
  <r>
    <x v="0"/>
    <x v="0"/>
    <x v="1"/>
    <x v="3"/>
    <x v="5"/>
    <x v="11"/>
    <n v="101270"/>
    <n v="2415060"/>
    <m/>
    <x v="0"/>
  </r>
  <r>
    <x v="0"/>
    <x v="0"/>
    <x v="1"/>
    <x v="3"/>
    <x v="5"/>
    <x v="12"/>
    <n v="101433"/>
    <n v="2383645"/>
    <m/>
    <x v="0"/>
  </r>
  <r>
    <x v="0"/>
    <x v="0"/>
    <x v="1"/>
    <x v="3"/>
    <x v="5"/>
    <x v="13"/>
    <n v="101594"/>
    <n v="2349193"/>
    <m/>
    <x v="0"/>
  </r>
  <r>
    <x v="0"/>
    <x v="0"/>
    <x v="1"/>
    <x v="3"/>
    <x v="5"/>
    <x v="14"/>
    <n v="101748"/>
    <n v="2312142"/>
    <m/>
    <x v="0"/>
  </r>
  <r>
    <x v="0"/>
    <x v="0"/>
    <x v="1"/>
    <x v="3"/>
    <x v="5"/>
    <x v="15"/>
    <n v="101897"/>
    <n v="2277489"/>
    <m/>
    <x v="0"/>
  </r>
  <r>
    <x v="0"/>
    <x v="0"/>
    <x v="1"/>
    <x v="3"/>
    <x v="5"/>
    <x v="16"/>
    <n v="102043"/>
    <n v="2243170"/>
    <m/>
    <x v="0"/>
  </r>
  <r>
    <x v="0"/>
    <x v="0"/>
    <x v="1"/>
    <x v="3"/>
    <x v="5"/>
    <x v="17"/>
    <n v="102171"/>
    <n v="2206907"/>
    <m/>
    <x v="0"/>
  </r>
  <r>
    <x v="0"/>
    <x v="0"/>
    <x v="1"/>
    <x v="3"/>
    <x v="5"/>
    <x v="18"/>
    <n v="102290"/>
    <n v="2170897"/>
    <m/>
    <x v="0"/>
  </r>
  <r>
    <x v="0"/>
    <x v="0"/>
    <x v="1"/>
    <x v="3"/>
    <x v="5"/>
    <x v="19"/>
    <n v="102401"/>
    <n v="2135206"/>
    <m/>
    <x v="0"/>
  </r>
  <r>
    <x v="0"/>
    <x v="0"/>
    <x v="1"/>
    <x v="3"/>
    <x v="5"/>
    <x v="20"/>
    <n v="102505"/>
    <n v="2099532"/>
    <m/>
    <x v="0"/>
  </r>
  <r>
    <x v="0"/>
    <x v="0"/>
    <x v="1"/>
    <x v="3"/>
    <x v="5"/>
    <x v="21"/>
    <n v="102600"/>
    <n v="2063923"/>
    <m/>
    <x v="0"/>
  </r>
  <r>
    <x v="0"/>
    <x v="0"/>
    <x v="1"/>
    <x v="3"/>
    <x v="5"/>
    <x v="22"/>
    <n v="102688"/>
    <n v="2030665"/>
    <m/>
    <x v="0"/>
  </r>
  <r>
    <x v="0"/>
    <x v="0"/>
    <x v="1"/>
    <x v="3"/>
    <x v="5"/>
    <x v="23"/>
    <n v="102774"/>
    <n v="1997976"/>
    <m/>
    <x v="0"/>
  </r>
  <r>
    <x v="0"/>
    <x v="0"/>
    <x v="1"/>
    <x v="3"/>
    <x v="5"/>
    <x v="24"/>
    <n v="102860"/>
    <n v="1965601"/>
    <m/>
    <x v="0"/>
  </r>
  <r>
    <x v="0"/>
    <x v="0"/>
    <x v="1"/>
    <x v="3"/>
    <x v="5"/>
    <x v="25"/>
    <n v="102946"/>
    <n v="1931472"/>
    <m/>
    <x v="0"/>
  </r>
  <r>
    <x v="0"/>
    <x v="0"/>
    <x v="1"/>
    <x v="3"/>
    <x v="5"/>
    <x v="26"/>
    <n v="103033"/>
    <n v="1897692"/>
    <m/>
    <x v="0"/>
  </r>
  <r>
    <x v="0"/>
    <x v="0"/>
    <x v="1"/>
    <x v="3"/>
    <x v="5"/>
    <x v="27"/>
    <n v="103119"/>
    <n v="1863709"/>
    <m/>
    <x v="0"/>
  </r>
  <r>
    <x v="0"/>
    <x v="0"/>
    <x v="1"/>
    <x v="3"/>
    <x v="5"/>
    <x v="28"/>
    <n v="103204"/>
    <n v="1830656"/>
    <m/>
    <x v="0"/>
  </r>
  <r>
    <x v="0"/>
    <x v="0"/>
    <x v="1"/>
    <x v="3"/>
    <x v="5"/>
    <x v="29"/>
    <n v="103290"/>
    <n v="1797749"/>
    <m/>
    <x v="0"/>
  </r>
  <r>
    <x v="0"/>
    <x v="0"/>
    <x v="1"/>
    <x v="3"/>
    <x v="5"/>
    <x v="30"/>
    <n v="103376"/>
    <n v="1765613"/>
    <m/>
    <x v="0"/>
  </r>
  <r>
    <x v="0"/>
    <x v="0"/>
    <x v="1"/>
    <x v="3"/>
    <x v="6"/>
    <x v="0"/>
    <n v="126334"/>
    <n v="3709166"/>
    <m/>
    <x v="0"/>
  </r>
  <r>
    <x v="0"/>
    <x v="0"/>
    <x v="1"/>
    <x v="3"/>
    <x v="6"/>
    <x v="1"/>
    <n v="126502"/>
    <n v="3573388"/>
    <m/>
    <x v="0"/>
  </r>
  <r>
    <x v="0"/>
    <x v="0"/>
    <x v="1"/>
    <x v="3"/>
    <x v="6"/>
    <x v="2"/>
    <n v="126707"/>
    <n v="3653125"/>
    <m/>
    <x v="0"/>
  </r>
  <r>
    <x v="0"/>
    <x v="0"/>
    <x v="1"/>
    <x v="3"/>
    <x v="6"/>
    <x v="3"/>
    <n v="126863"/>
    <n v="3091409"/>
    <m/>
    <x v="0"/>
  </r>
  <r>
    <x v="0"/>
    <x v="0"/>
    <x v="1"/>
    <x v="3"/>
    <x v="6"/>
    <x v="4"/>
    <n v="126973"/>
    <n v="3283876"/>
    <m/>
    <x v="0"/>
  </r>
  <r>
    <x v="0"/>
    <x v="0"/>
    <x v="1"/>
    <x v="3"/>
    <x v="6"/>
    <x v="5"/>
    <n v="127125"/>
    <n v="3766456"/>
    <m/>
    <x v="0"/>
  </r>
  <r>
    <x v="0"/>
    <x v="0"/>
    <x v="1"/>
    <x v="3"/>
    <x v="6"/>
    <x v="6"/>
    <n v="127279"/>
    <n v="3607854"/>
    <m/>
    <x v="0"/>
  </r>
  <r>
    <x v="0"/>
    <x v="0"/>
    <x v="1"/>
    <x v="3"/>
    <x v="6"/>
    <x v="7"/>
    <n v="127436"/>
    <n v="3586753"/>
    <m/>
    <x v="0"/>
  </r>
  <r>
    <x v="0"/>
    <x v="0"/>
    <x v="1"/>
    <x v="3"/>
    <x v="6"/>
    <x v="8"/>
    <n v="127589"/>
    <n v="3542842"/>
    <m/>
    <x v="0"/>
  </r>
  <r>
    <x v="0"/>
    <x v="0"/>
    <x v="1"/>
    <x v="3"/>
    <x v="6"/>
    <x v="9"/>
    <n v="127743"/>
    <n v="3490870"/>
    <m/>
    <x v="0"/>
  </r>
  <r>
    <x v="0"/>
    <x v="0"/>
    <x v="1"/>
    <x v="3"/>
    <x v="6"/>
    <x v="10"/>
    <n v="127904"/>
    <n v="3437524"/>
    <m/>
    <x v="0"/>
  </r>
  <r>
    <x v="0"/>
    <x v="0"/>
    <x v="1"/>
    <x v="3"/>
    <x v="6"/>
    <x v="11"/>
    <n v="128078"/>
    <n v="3392101"/>
    <m/>
    <x v="0"/>
  </r>
  <r>
    <x v="0"/>
    <x v="0"/>
    <x v="1"/>
    <x v="3"/>
    <x v="6"/>
    <x v="12"/>
    <n v="128253"/>
    <n v="3352076"/>
    <m/>
    <x v="0"/>
  </r>
  <r>
    <x v="0"/>
    <x v="0"/>
    <x v="1"/>
    <x v="3"/>
    <x v="6"/>
    <x v="13"/>
    <n v="128424"/>
    <n v="3307497"/>
    <m/>
    <x v="0"/>
  </r>
  <r>
    <x v="0"/>
    <x v="0"/>
    <x v="1"/>
    <x v="3"/>
    <x v="6"/>
    <x v="14"/>
    <n v="128589"/>
    <n v="3258967"/>
    <m/>
    <x v="0"/>
  </r>
  <r>
    <x v="0"/>
    <x v="0"/>
    <x v="1"/>
    <x v="3"/>
    <x v="6"/>
    <x v="15"/>
    <n v="128749"/>
    <n v="3213382"/>
    <m/>
    <x v="0"/>
  </r>
  <r>
    <x v="0"/>
    <x v="0"/>
    <x v="1"/>
    <x v="3"/>
    <x v="6"/>
    <x v="16"/>
    <n v="128904"/>
    <n v="3167757"/>
    <m/>
    <x v="0"/>
  </r>
  <r>
    <x v="0"/>
    <x v="0"/>
    <x v="1"/>
    <x v="3"/>
    <x v="6"/>
    <x v="17"/>
    <n v="129042"/>
    <n v="3118806"/>
    <m/>
    <x v="0"/>
  </r>
  <r>
    <x v="0"/>
    <x v="0"/>
    <x v="1"/>
    <x v="3"/>
    <x v="6"/>
    <x v="18"/>
    <n v="129169"/>
    <n v="3069617"/>
    <m/>
    <x v="0"/>
  </r>
  <r>
    <x v="0"/>
    <x v="0"/>
    <x v="1"/>
    <x v="3"/>
    <x v="6"/>
    <x v="19"/>
    <n v="129287"/>
    <n v="3020249"/>
    <m/>
    <x v="0"/>
  </r>
  <r>
    <x v="0"/>
    <x v="0"/>
    <x v="1"/>
    <x v="3"/>
    <x v="6"/>
    <x v="20"/>
    <n v="129398"/>
    <n v="2970281"/>
    <m/>
    <x v="0"/>
  </r>
  <r>
    <x v="0"/>
    <x v="0"/>
    <x v="1"/>
    <x v="3"/>
    <x v="6"/>
    <x v="21"/>
    <n v="129499"/>
    <n v="2919789"/>
    <m/>
    <x v="0"/>
  </r>
  <r>
    <x v="0"/>
    <x v="0"/>
    <x v="1"/>
    <x v="3"/>
    <x v="6"/>
    <x v="22"/>
    <n v="129594"/>
    <n v="2872295"/>
    <m/>
    <x v="0"/>
  </r>
  <r>
    <x v="0"/>
    <x v="0"/>
    <x v="1"/>
    <x v="3"/>
    <x v="6"/>
    <x v="23"/>
    <n v="129686"/>
    <n v="2825370"/>
    <m/>
    <x v="0"/>
  </r>
  <r>
    <x v="0"/>
    <x v="0"/>
    <x v="1"/>
    <x v="3"/>
    <x v="6"/>
    <x v="24"/>
    <n v="129778"/>
    <n v="2778654"/>
    <m/>
    <x v="0"/>
  </r>
  <r>
    <x v="0"/>
    <x v="0"/>
    <x v="1"/>
    <x v="3"/>
    <x v="6"/>
    <x v="25"/>
    <n v="129870"/>
    <n v="2729288"/>
    <m/>
    <x v="0"/>
  </r>
  <r>
    <x v="0"/>
    <x v="0"/>
    <x v="1"/>
    <x v="3"/>
    <x v="6"/>
    <x v="26"/>
    <n v="129962"/>
    <n v="2680310"/>
    <m/>
    <x v="0"/>
  </r>
  <r>
    <x v="0"/>
    <x v="0"/>
    <x v="1"/>
    <x v="3"/>
    <x v="6"/>
    <x v="27"/>
    <n v="130054"/>
    <n v="2631176"/>
    <m/>
    <x v="0"/>
  </r>
  <r>
    <x v="0"/>
    <x v="0"/>
    <x v="1"/>
    <x v="3"/>
    <x v="6"/>
    <x v="28"/>
    <n v="130146"/>
    <n v="2583578"/>
    <m/>
    <x v="0"/>
  </r>
  <r>
    <x v="0"/>
    <x v="0"/>
    <x v="1"/>
    <x v="3"/>
    <x v="6"/>
    <x v="29"/>
    <n v="130237"/>
    <n v="2536492"/>
    <m/>
    <x v="0"/>
  </r>
  <r>
    <x v="0"/>
    <x v="0"/>
    <x v="1"/>
    <x v="3"/>
    <x v="6"/>
    <x v="30"/>
    <n v="130329"/>
    <n v="2490861"/>
    <m/>
    <x v="0"/>
  </r>
  <r>
    <x v="0"/>
    <x v="0"/>
    <x v="1"/>
    <x v="4"/>
    <x v="7"/>
    <x v="0"/>
    <n v="14934"/>
    <n v="620134"/>
    <m/>
    <x v="0"/>
  </r>
  <r>
    <x v="0"/>
    <x v="0"/>
    <x v="1"/>
    <x v="4"/>
    <x v="7"/>
    <x v="1"/>
    <n v="15824"/>
    <n v="665589"/>
    <m/>
    <x v="0"/>
  </r>
  <r>
    <x v="0"/>
    <x v="0"/>
    <x v="1"/>
    <x v="4"/>
    <x v="7"/>
    <x v="2"/>
    <n v="16914"/>
    <n v="852016"/>
    <m/>
    <x v="0"/>
  </r>
  <r>
    <x v="0"/>
    <x v="0"/>
    <x v="1"/>
    <x v="4"/>
    <x v="7"/>
    <x v="3"/>
    <n v="17741"/>
    <n v="762418"/>
    <m/>
    <x v="0"/>
  </r>
  <r>
    <x v="0"/>
    <x v="0"/>
    <x v="1"/>
    <x v="4"/>
    <x v="7"/>
    <x v="4"/>
    <n v="18319"/>
    <n v="780491"/>
    <m/>
    <x v="0"/>
  </r>
  <r>
    <x v="0"/>
    <x v="0"/>
    <x v="1"/>
    <x v="4"/>
    <x v="7"/>
    <x v="5"/>
    <n v="19118"/>
    <n v="865792"/>
    <m/>
    <x v="0"/>
  </r>
  <r>
    <x v="0"/>
    <x v="0"/>
    <x v="1"/>
    <x v="4"/>
    <x v="7"/>
    <x v="6"/>
    <n v="19916"/>
    <n v="811695"/>
    <m/>
    <x v="0"/>
  </r>
  <r>
    <x v="0"/>
    <x v="0"/>
    <x v="1"/>
    <x v="4"/>
    <x v="7"/>
    <x v="7"/>
    <n v="20717"/>
    <n v="821028"/>
    <m/>
    <x v="0"/>
  </r>
  <r>
    <x v="0"/>
    <x v="0"/>
    <x v="1"/>
    <x v="4"/>
    <x v="7"/>
    <x v="8"/>
    <n v="21496"/>
    <n v="839671"/>
    <m/>
    <x v="0"/>
  </r>
  <r>
    <x v="0"/>
    <x v="0"/>
    <x v="1"/>
    <x v="4"/>
    <x v="7"/>
    <x v="9"/>
    <n v="22280"/>
    <n v="863590"/>
    <m/>
    <x v="0"/>
  </r>
  <r>
    <x v="0"/>
    <x v="0"/>
    <x v="1"/>
    <x v="4"/>
    <x v="7"/>
    <x v="10"/>
    <n v="23104"/>
    <n v="887828"/>
    <m/>
    <x v="0"/>
  </r>
  <r>
    <x v="0"/>
    <x v="0"/>
    <x v="1"/>
    <x v="4"/>
    <x v="7"/>
    <x v="11"/>
    <n v="23996"/>
    <n v="908729"/>
    <m/>
    <x v="0"/>
  </r>
  <r>
    <x v="0"/>
    <x v="0"/>
    <x v="1"/>
    <x v="4"/>
    <x v="7"/>
    <x v="12"/>
    <n v="24889"/>
    <n v="926029"/>
    <m/>
    <x v="0"/>
  </r>
  <r>
    <x v="0"/>
    <x v="0"/>
    <x v="1"/>
    <x v="4"/>
    <x v="7"/>
    <x v="13"/>
    <n v="25766"/>
    <n v="943632"/>
    <m/>
    <x v="0"/>
  </r>
  <r>
    <x v="0"/>
    <x v="0"/>
    <x v="1"/>
    <x v="4"/>
    <x v="7"/>
    <x v="14"/>
    <n v="26611"/>
    <n v="962156"/>
    <m/>
    <x v="0"/>
  </r>
  <r>
    <x v="0"/>
    <x v="0"/>
    <x v="1"/>
    <x v="4"/>
    <x v="7"/>
    <x v="15"/>
    <n v="27432"/>
    <n v="977945"/>
    <m/>
    <x v="0"/>
  </r>
  <r>
    <x v="0"/>
    <x v="0"/>
    <x v="1"/>
    <x v="4"/>
    <x v="7"/>
    <x v="16"/>
    <n v="28232"/>
    <n v="990845"/>
    <m/>
    <x v="0"/>
  </r>
  <r>
    <x v="0"/>
    <x v="0"/>
    <x v="1"/>
    <x v="4"/>
    <x v="7"/>
    <x v="17"/>
    <n v="28942"/>
    <n v="1002360"/>
    <m/>
    <x v="0"/>
  </r>
  <r>
    <x v="0"/>
    <x v="0"/>
    <x v="1"/>
    <x v="4"/>
    <x v="7"/>
    <x v="18"/>
    <n v="29599"/>
    <n v="1011412"/>
    <m/>
    <x v="0"/>
  </r>
  <r>
    <x v="0"/>
    <x v="0"/>
    <x v="1"/>
    <x v="4"/>
    <x v="7"/>
    <x v="19"/>
    <n v="30211"/>
    <n v="1019715"/>
    <m/>
    <x v="0"/>
  </r>
  <r>
    <x v="0"/>
    <x v="0"/>
    <x v="1"/>
    <x v="4"/>
    <x v="7"/>
    <x v="20"/>
    <n v="30785"/>
    <n v="1025381"/>
    <m/>
    <x v="0"/>
  </r>
  <r>
    <x v="0"/>
    <x v="0"/>
    <x v="1"/>
    <x v="4"/>
    <x v="7"/>
    <x v="21"/>
    <n v="31313"/>
    <n v="1029522"/>
    <m/>
    <x v="0"/>
  </r>
  <r>
    <x v="0"/>
    <x v="0"/>
    <x v="1"/>
    <x v="4"/>
    <x v="7"/>
    <x v="22"/>
    <n v="31806"/>
    <n v="1031679"/>
    <m/>
    <x v="0"/>
  </r>
  <r>
    <x v="0"/>
    <x v="0"/>
    <x v="1"/>
    <x v="4"/>
    <x v="7"/>
    <x v="23"/>
    <n v="32285"/>
    <n v="1032065"/>
    <m/>
    <x v="0"/>
  </r>
  <r>
    <x v="0"/>
    <x v="0"/>
    <x v="1"/>
    <x v="4"/>
    <x v="7"/>
    <x v="24"/>
    <n v="32766"/>
    <n v="1032851"/>
    <m/>
    <x v="0"/>
  </r>
  <r>
    <x v="0"/>
    <x v="0"/>
    <x v="1"/>
    <x v="4"/>
    <x v="7"/>
    <x v="25"/>
    <n v="33250"/>
    <n v="1036764"/>
    <m/>
    <x v="0"/>
  </r>
  <r>
    <x v="0"/>
    <x v="0"/>
    <x v="1"/>
    <x v="4"/>
    <x v="7"/>
    <x v="26"/>
    <n v="33735"/>
    <n v="1042521"/>
    <m/>
    <x v="0"/>
  </r>
  <r>
    <x v="0"/>
    <x v="0"/>
    <x v="1"/>
    <x v="4"/>
    <x v="7"/>
    <x v="27"/>
    <n v="34218"/>
    <n v="1047889"/>
    <m/>
    <x v="0"/>
  </r>
  <r>
    <x v="0"/>
    <x v="0"/>
    <x v="1"/>
    <x v="4"/>
    <x v="7"/>
    <x v="28"/>
    <n v="34701"/>
    <n v="1052705"/>
    <m/>
    <x v="0"/>
  </r>
  <r>
    <x v="0"/>
    <x v="0"/>
    <x v="1"/>
    <x v="4"/>
    <x v="7"/>
    <x v="29"/>
    <n v="35185"/>
    <n v="1058000"/>
    <m/>
    <x v="0"/>
  </r>
  <r>
    <x v="0"/>
    <x v="0"/>
    <x v="1"/>
    <x v="4"/>
    <x v="7"/>
    <x v="30"/>
    <n v="35670"/>
    <n v="1064246"/>
    <m/>
    <x v="0"/>
  </r>
  <r>
    <x v="0"/>
    <x v="0"/>
    <x v="1"/>
    <x v="0"/>
    <x v="8"/>
    <x v="0"/>
    <n v="0"/>
    <n v="0"/>
    <m/>
    <x v="0"/>
  </r>
  <r>
    <x v="0"/>
    <x v="0"/>
    <x v="1"/>
    <x v="0"/>
    <x v="8"/>
    <x v="1"/>
    <n v="0"/>
    <n v="0"/>
    <m/>
    <x v="0"/>
  </r>
  <r>
    <x v="0"/>
    <x v="0"/>
    <x v="1"/>
    <x v="0"/>
    <x v="8"/>
    <x v="2"/>
    <n v="0"/>
    <n v="0"/>
    <m/>
    <x v="0"/>
  </r>
  <r>
    <x v="0"/>
    <x v="0"/>
    <x v="1"/>
    <x v="0"/>
    <x v="8"/>
    <x v="3"/>
    <n v="0"/>
    <n v="0"/>
    <m/>
    <x v="0"/>
  </r>
  <r>
    <x v="0"/>
    <x v="0"/>
    <x v="1"/>
    <x v="0"/>
    <x v="8"/>
    <x v="4"/>
    <n v="0"/>
    <n v="0"/>
    <m/>
    <x v="0"/>
  </r>
  <r>
    <x v="0"/>
    <x v="0"/>
    <x v="1"/>
    <x v="0"/>
    <x v="8"/>
    <x v="5"/>
    <n v="8"/>
    <n v="0"/>
    <m/>
    <x v="0"/>
  </r>
  <r>
    <x v="0"/>
    <x v="0"/>
    <x v="1"/>
    <x v="0"/>
    <x v="8"/>
    <x v="6"/>
    <n v="16"/>
    <n v="0"/>
    <m/>
    <x v="0"/>
  </r>
  <r>
    <x v="0"/>
    <x v="0"/>
    <x v="1"/>
    <x v="0"/>
    <x v="8"/>
    <x v="7"/>
    <n v="24"/>
    <n v="0"/>
    <m/>
    <x v="0"/>
  </r>
  <r>
    <x v="0"/>
    <x v="0"/>
    <x v="1"/>
    <x v="0"/>
    <x v="8"/>
    <x v="8"/>
    <n v="31"/>
    <n v="0"/>
    <m/>
    <x v="0"/>
  </r>
  <r>
    <x v="0"/>
    <x v="0"/>
    <x v="1"/>
    <x v="0"/>
    <x v="8"/>
    <x v="9"/>
    <n v="39"/>
    <n v="0"/>
    <m/>
    <x v="0"/>
  </r>
  <r>
    <x v="0"/>
    <x v="0"/>
    <x v="1"/>
    <x v="0"/>
    <x v="8"/>
    <x v="10"/>
    <n v="47"/>
    <n v="0"/>
    <m/>
    <x v="0"/>
  </r>
  <r>
    <x v="0"/>
    <x v="0"/>
    <x v="1"/>
    <x v="0"/>
    <x v="8"/>
    <x v="11"/>
    <n v="56"/>
    <n v="0"/>
    <m/>
    <x v="0"/>
  </r>
  <r>
    <x v="0"/>
    <x v="0"/>
    <x v="1"/>
    <x v="0"/>
    <x v="8"/>
    <x v="12"/>
    <n v="65"/>
    <n v="0"/>
    <m/>
    <x v="0"/>
  </r>
  <r>
    <x v="0"/>
    <x v="0"/>
    <x v="1"/>
    <x v="0"/>
    <x v="8"/>
    <x v="13"/>
    <n v="74"/>
    <n v="0"/>
    <m/>
    <x v="0"/>
  </r>
  <r>
    <x v="0"/>
    <x v="0"/>
    <x v="1"/>
    <x v="0"/>
    <x v="8"/>
    <x v="14"/>
    <n v="82"/>
    <n v="0"/>
    <m/>
    <x v="0"/>
  </r>
  <r>
    <x v="0"/>
    <x v="0"/>
    <x v="1"/>
    <x v="0"/>
    <x v="8"/>
    <x v="15"/>
    <n v="90"/>
    <n v="0"/>
    <m/>
    <x v="0"/>
  </r>
  <r>
    <x v="0"/>
    <x v="0"/>
    <x v="1"/>
    <x v="0"/>
    <x v="8"/>
    <x v="16"/>
    <n v="98"/>
    <n v="0"/>
    <m/>
    <x v="0"/>
  </r>
  <r>
    <x v="0"/>
    <x v="0"/>
    <x v="1"/>
    <x v="0"/>
    <x v="8"/>
    <x v="17"/>
    <n v="105"/>
    <n v="0"/>
    <m/>
    <x v="0"/>
  </r>
  <r>
    <x v="0"/>
    <x v="0"/>
    <x v="1"/>
    <x v="0"/>
    <x v="8"/>
    <x v="18"/>
    <n v="112"/>
    <n v="0"/>
    <m/>
    <x v="0"/>
  </r>
  <r>
    <x v="0"/>
    <x v="0"/>
    <x v="1"/>
    <x v="0"/>
    <x v="8"/>
    <x v="19"/>
    <n v="118"/>
    <n v="0"/>
    <m/>
    <x v="0"/>
  </r>
  <r>
    <x v="0"/>
    <x v="0"/>
    <x v="1"/>
    <x v="0"/>
    <x v="8"/>
    <x v="20"/>
    <n v="124"/>
    <n v="0"/>
    <m/>
    <x v="0"/>
  </r>
  <r>
    <x v="0"/>
    <x v="0"/>
    <x v="1"/>
    <x v="0"/>
    <x v="8"/>
    <x v="21"/>
    <n v="129"/>
    <n v="0"/>
    <m/>
    <x v="0"/>
  </r>
  <r>
    <x v="0"/>
    <x v="0"/>
    <x v="1"/>
    <x v="0"/>
    <x v="8"/>
    <x v="22"/>
    <n v="134"/>
    <n v="0"/>
    <m/>
    <x v="0"/>
  </r>
  <r>
    <x v="0"/>
    <x v="0"/>
    <x v="1"/>
    <x v="0"/>
    <x v="8"/>
    <x v="23"/>
    <n v="139"/>
    <n v="0"/>
    <m/>
    <x v="0"/>
  </r>
  <r>
    <x v="0"/>
    <x v="0"/>
    <x v="1"/>
    <x v="0"/>
    <x v="8"/>
    <x v="24"/>
    <n v="144"/>
    <n v="0"/>
    <m/>
    <x v="0"/>
  </r>
  <r>
    <x v="0"/>
    <x v="0"/>
    <x v="1"/>
    <x v="0"/>
    <x v="8"/>
    <x v="25"/>
    <n v="149"/>
    <n v="0"/>
    <m/>
    <x v="0"/>
  </r>
  <r>
    <x v="0"/>
    <x v="0"/>
    <x v="1"/>
    <x v="0"/>
    <x v="8"/>
    <x v="26"/>
    <n v="154"/>
    <n v="0"/>
    <m/>
    <x v="0"/>
  </r>
  <r>
    <x v="0"/>
    <x v="0"/>
    <x v="1"/>
    <x v="0"/>
    <x v="8"/>
    <x v="27"/>
    <n v="158"/>
    <n v="0"/>
    <m/>
    <x v="0"/>
  </r>
  <r>
    <x v="0"/>
    <x v="0"/>
    <x v="1"/>
    <x v="0"/>
    <x v="8"/>
    <x v="28"/>
    <n v="163"/>
    <n v="0"/>
    <m/>
    <x v="0"/>
  </r>
  <r>
    <x v="0"/>
    <x v="0"/>
    <x v="1"/>
    <x v="0"/>
    <x v="8"/>
    <x v="29"/>
    <n v="168"/>
    <n v="0"/>
    <m/>
    <x v="0"/>
  </r>
  <r>
    <x v="0"/>
    <x v="0"/>
    <x v="1"/>
    <x v="0"/>
    <x v="8"/>
    <x v="30"/>
    <n v="173"/>
    <n v="0"/>
    <m/>
    <x v="0"/>
  </r>
  <r>
    <x v="0"/>
    <x v="0"/>
    <x v="1"/>
    <x v="1"/>
    <x v="9"/>
    <x v="0"/>
    <n v="0"/>
    <n v="0"/>
    <m/>
    <x v="0"/>
  </r>
  <r>
    <x v="0"/>
    <x v="0"/>
    <x v="1"/>
    <x v="1"/>
    <x v="9"/>
    <x v="1"/>
    <n v="1670"/>
    <n v="0"/>
    <m/>
    <x v="0"/>
  </r>
  <r>
    <x v="0"/>
    <x v="0"/>
    <x v="1"/>
    <x v="1"/>
    <x v="9"/>
    <x v="2"/>
    <n v="3716"/>
    <n v="0"/>
    <m/>
    <x v="0"/>
  </r>
  <r>
    <x v="0"/>
    <x v="0"/>
    <x v="1"/>
    <x v="1"/>
    <x v="9"/>
    <x v="3"/>
    <n v="5268"/>
    <n v="0"/>
    <m/>
    <x v="0"/>
  </r>
  <r>
    <x v="0"/>
    <x v="0"/>
    <x v="1"/>
    <x v="1"/>
    <x v="9"/>
    <x v="4"/>
    <n v="6354"/>
    <n v="0"/>
    <m/>
    <x v="0"/>
  </r>
  <r>
    <x v="0"/>
    <x v="0"/>
    <x v="1"/>
    <x v="1"/>
    <x v="9"/>
    <x v="5"/>
    <n v="7564"/>
    <n v="0"/>
    <m/>
    <x v="0"/>
  </r>
  <r>
    <x v="0"/>
    <x v="0"/>
    <x v="1"/>
    <x v="1"/>
    <x v="9"/>
    <x v="6"/>
    <n v="8773"/>
    <n v="0"/>
    <m/>
    <x v="0"/>
  </r>
  <r>
    <x v="0"/>
    <x v="0"/>
    <x v="1"/>
    <x v="1"/>
    <x v="9"/>
    <x v="7"/>
    <n v="9987"/>
    <n v="0"/>
    <m/>
    <x v="0"/>
  </r>
  <r>
    <x v="0"/>
    <x v="0"/>
    <x v="1"/>
    <x v="1"/>
    <x v="9"/>
    <x v="8"/>
    <n v="11165"/>
    <n v="0"/>
    <m/>
    <x v="0"/>
  </r>
  <r>
    <x v="0"/>
    <x v="0"/>
    <x v="1"/>
    <x v="1"/>
    <x v="9"/>
    <x v="9"/>
    <n v="12351"/>
    <n v="0"/>
    <m/>
    <x v="0"/>
  </r>
  <r>
    <x v="0"/>
    <x v="0"/>
    <x v="1"/>
    <x v="1"/>
    <x v="9"/>
    <x v="10"/>
    <n v="13594"/>
    <n v="0"/>
    <m/>
    <x v="0"/>
  </r>
  <r>
    <x v="0"/>
    <x v="0"/>
    <x v="1"/>
    <x v="1"/>
    <x v="9"/>
    <x v="11"/>
    <n v="14940"/>
    <n v="0"/>
    <m/>
    <x v="0"/>
  </r>
  <r>
    <x v="0"/>
    <x v="0"/>
    <x v="1"/>
    <x v="1"/>
    <x v="9"/>
    <x v="12"/>
    <n v="16286"/>
    <n v="0"/>
    <m/>
    <x v="0"/>
  </r>
  <r>
    <x v="0"/>
    <x v="0"/>
    <x v="1"/>
    <x v="1"/>
    <x v="9"/>
    <x v="13"/>
    <n v="17605"/>
    <n v="0"/>
    <m/>
    <x v="0"/>
  </r>
  <r>
    <x v="0"/>
    <x v="0"/>
    <x v="1"/>
    <x v="1"/>
    <x v="9"/>
    <x v="14"/>
    <n v="18877"/>
    <n v="0"/>
    <m/>
    <x v="0"/>
  </r>
  <r>
    <x v="0"/>
    <x v="0"/>
    <x v="1"/>
    <x v="1"/>
    <x v="9"/>
    <x v="15"/>
    <n v="20111"/>
    <n v="0"/>
    <m/>
    <x v="0"/>
  </r>
  <r>
    <x v="0"/>
    <x v="0"/>
    <x v="1"/>
    <x v="1"/>
    <x v="9"/>
    <x v="16"/>
    <n v="21312"/>
    <n v="0"/>
    <m/>
    <x v="0"/>
  </r>
  <r>
    <x v="0"/>
    <x v="0"/>
    <x v="1"/>
    <x v="1"/>
    <x v="9"/>
    <x v="17"/>
    <n v="22377"/>
    <n v="0"/>
    <m/>
    <x v="0"/>
  </r>
  <r>
    <x v="0"/>
    <x v="0"/>
    <x v="1"/>
    <x v="1"/>
    <x v="9"/>
    <x v="18"/>
    <n v="23362"/>
    <n v="0"/>
    <m/>
    <x v="0"/>
  </r>
  <r>
    <x v="0"/>
    <x v="0"/>
    <x v="1"/>
    <x v="1"/>
    <x v="9"/>
    <x v="19"/>
    <n v="24280"/>
    <n v="0"/>
    <m/>
    <x v="0"/>
  </r>
  <r>
    <x v="0"/>
    <x v="0"/>
    <x v="1"/>
    <x v="1"/>
    <x v="9"/>
    <x v="20"/>
    <n v="25139"/>
    <n v="0"/>
    <m/>
    <x v="0"/>
  </r>
  <r>
    <x v="0"/>
    <x v="0"/>
    <x v="1"/>
    <x v="1"/>
    <x v="9"/>
    <x v="21"/>
    <n v="25929"/>
    <n v="0"/>
    <m/>
    <x v="0"/>
  </r>
  <r>
    <x v="0"/>
    <x v="0"/>
    <x v="1"/>
    <x v="1"/>
    <x v="9"/>
    <x v="22"/>
    <n v="26667"/>
    <n v="0"/>
    <m/>
    <x v="0"/>
  </r>
  <r>
    <x v="0"/>
    <x v="0"/>
    <x v="1"/>
    <x v="1"/>
    <x v="9"/>
    <x v="23"/>
    <n v="27381"/>
    <n v="0"/>
    <m/>
    <x v="0"/>
  </r>
  <r>
    <x v="0"/>
    <x v="0"/>
    <x v="1"/>
    <x v="1"/>
    <x v="9"/>
    <x v="24"/>
    <n v="28099"/>
    <n v="0"/>
    <m/>
    <x v="0"/>
  </r>
  <r>
    <x v="0"/>
    <x v="0"/>
    <x v="1"/>
    <x v="1"/>
    <x v="9"/>
    <x v="25"/>
    <n v="28821"/>
    <n v="0"/>
    <m/>
    <x v="0"/>
  </r>
  <r>
    <x v="0"/>
    <x v="0"/>
    <x v="1"/>
    <x v="1"/>
    <x v="9"/>
    <x v="26"/>
    <n v="29544"/>
    <n v="0"/>
    <m/>
    <x v="0"/>
  </r>
  <r>
    <x v="0"/>
    <x v="0"/>
    <x v="1"/>
    <x v="1"/>
    <x v="9"/>
    <x v="27"/>
    <n v="30263"/>
    <n v="0"/>
    <m/>
    <x v="0"/>
  </r>
  <r>
    <x v="0"/>
    <x v="0"/>
    <x v="1"/>
    <x v="1"/>
    <x v="9"/>
    <x v="28"/>
    <n v="30982"/>
    <n v="0"/>
    <m/>
    <x v="0"/>
  </r>
  <r>
    <x v="0"/>
    <x v="0"/>
    <x v="1"/>
    <x v="1"/>
    <x v="9"/>
    <x v="29"/>
    <n v="31701"/>
    <n v="0"/>
    <m/>
    <x v="0"/>
  </r>
  <r>
    <x v="0"/>
    <x v="0"/>
    <x v="1"/>
    <x v="1"/>
    <x v="9"/>
    <x v="30"/>
    <n v="32421"/>
    <n v="0"/>
    <m/>
    <x v="0"/>
  </r>
  <r>
    <x v="0"/>
    <x v="0"/>
    <x v="2"/>
    <x v="0"/>
    <x v="0"/>
    <x v="0"/>
    <n v="3895"/>
    <n v="2317"/>
    <n v="140099"/>
    <x v="0"/>
  </r>
  <r>
    <x v="0"/>
    <x v="0"/>
    <x v="2"/>
    <x v="0"/>
    <x v="0"/>
    <x v="1"/>
    <n v="3826"/>
    <n v="2267"/>
    <n v="140328"/>
    <x v="0"/>
  </r>
  <r>
    <x v="0"/>
    <x v="0"/>
    <x v="2"/>
    <x v="0"/>
    <x v="0"/>
    <x v="2"/>
    <n v="3758"/>
    <n v="2377"/>
    <n v="140969"/>
    <x v="0"/>
  </r>
  <r>
    <x v="0"/>
    <x v="0"/>
    <x v="2"/>
    <x v="0"/>
    <x v="0"/>
    <x v="3"/>
    <n v="3691"/>
    <n v="1937"/>
    <n v="140874"/>
    <x v="0"/>
  </r>
  <r>
    <x v="0"/>
    <x v="0"/>
    <x v="2"/>
    <x v="0"/>
    <x v="0"/>
    <x v="4"/>
    <n v="3625"/>
    <n v="1976"/>
    <n v="140917"/>
    <x v="0"/>
  </r>
  <r>
    <x v="0"/>
    <x v="0"/>
    <x v="2"/>
    <x v="0"/>
    <x v="0"/>
    <x v="5"/>
    <n v="3565"/>
    <n v="2174"/>
    <n v="141155"/>
    <x v="0"/>
  </r>
  <r>
    <x v="0"/>
    <x v="0"/>
    <x v="2"/>
    <x v="0"/>
    <x v="0"/>
    <x v="6"/>
    <n v="3506"/>
    <n v="2016"/>
    <n v="142118"/>
    <x v="0"/>
  </r>
  <r>
    <x v="0"/>
    <x v="0"/>
    <x v="2"/>
    <x v="0"/>
    <x v="0"/>
    <x v="7"/>
    <n v="3449"/>
    <n v="1973"/>
    <n v="143931"/>
    <x v="0"/>
  </r>
  <r>
    <x v="0"/>
    <x v="0"/>
    <x v="2"/>
    <x v="0"/>
    <x v="0"/>
    <x v="8"/>
    <n v="3393"/>
    <n v="1949"/>
    <n v="145835"/>
    <x v="0"/>
  </r>
  <r>
    <x v="0"/>
    <x v="0"/>
    <x v="2"/>
    <x v="0"/>
    <x v="0"/>
    <x v="9"/>
    <n v="3338"/>
    <n v="1912"/>
    <n v="147588"/>
    <x v="0"/>
  </r>
  <r>
    <x v="0"/>
    <x v="0"/>
    <x v="2"/>
    <x v="0"/>
    <x v="0"/>
    <x v="10"/>
    <n v="3284"/>
    <n v="1861"/>
    <n v="148397"/>
    <x v="0"/>
  </r>
  <r>
    <x v="0"/>
    <x v="0"/>
    <x v="2"/>
    <x v="0"/>
    <x v="0"/>
    <x v="11"/>
    <n v="3230"/>
    <n v="1804"/>
    <n v="149028"/>
    <x v="0"/>
  </r>
  <r>
    <x v="0"/>
    <x v="0"/>
    <x v="2"/>
    <x v="0"/>
    <x v="0"/>
    <x v="12"/>
    <n v="3178"/>
    <n v="1751"/>
    <n v="149660"/>
    <x v="0"/>
  </r>
  <r>
    <x v="0"/>
    <x v="0"/>
    <x v="2"/>
    <x v="0"/>
    <x v="0"/>
    <x v="13"/>
    <n v="3126"/>
    <n v="1701"/>
    <n v="150275"/>
    <x v="0"/>
  </r>
  <r>
    <x v="0"/>
    <x v="0"/>
    <x v="2"/>
    <x v="0"/>
    <x v="0"/>
    <x v="14"/>
    <n v="3076"/>
    <n v="1655"/>
    <n v="150889"/>
    <x v="0"/>
  </r>
  <r>
    <x v="0"/>
    <x v="0"/>
    <x v="2"/>
    <x v="0"/>
    <x v="0"/>
    <x v="15"/>
    <n v="3028"/>
    <n v="1612"/>
    <n v="151519"/>
    <x v="0"/>
  </r>
  <r>
    <x v="0"/>
    <x v="0"/>
    <x v="2"/>
    <x v="0"/>
    <x v="0"/>
    <x v="16"/>
    <n v="2980"/>
    <n v="1567"/>
    <n v="152179"/>
    <x v="0"/>
  </r>
  <r>
    <x v="0"/>
    <x v="0"/>
    <x v="2"/>
    <x v="0"/>
    <x v="0"/>
    <x v="17"/>
    <n v="2934"/>
    <n v="1520"/>
    <n v="152758"/>
    <x v="0"/>
  </r>
  <r>
    <x v="0"/>
    <x v="0"/>
    <x v="2"/>
    <x v="0"/>
    <x v="0"/>
    <x v="18"/>
    <n v="2888"/>
    <n v="1472"/>
    <n v="153265"/>
    <x v="0"/>
  </r>
  <r>
    <x v="0"/>
    <x v="0"/>
    <x v="2"/>
    <x v="0"/>
    <x v="0"/>
    <x v="19"/>
    <n v="2844"/>
    <n v="1427"/>
    <n v="153633"/>
    <x v="0"/>
  </r>
  <r>
    <x v="0"/>
    <x v="0"/>
    <x v="2"/>
    <x v="0"/>
    <x v="0"/>
    <x v="20"/>
    <n v="2800"/>
    <n v="1383"/>
    <n v="154032"/>
    <x v="0"/>
  </r>
  <r>
    <x v="0"/>
    <x v="0"/>
    <x v="2"/>
    <x v="0"/>
    <x v="0"/>
    <x v="21"/>
    <n v="2758"/>
    <n v="1341"/>
    <n v="154445"/>
    <x v="0"/>
  </r>
  <r>
    <x v="0"/>
    <x v="0"/>
    <x v="2"/>
    <x v="0"/>
    <x v="0"/>
    <x v="22"/>
    <n v="2716"/>
    <n v="1294"/>
    <n v="154840"/>
    <x v="0"/>
  </r>
  <r>
    <x v="0"/>
    <x v="0"/>
    <x v="2"/>
    <x v="0"/>
    <x v="0"/>
    <x v="23"/>
    <n v="2675"/>
    <n v="1249"/>
    <n v="155232"/>
    <x v="0"/>
  </r>
  <r>
    <x v="0"/>
    <x v="0"/>
    <x v="2"/>
    <x v="0"/>
    <x v="0"/>
    <x v="24"/>
    <n v="2635"/>
    <n v="1206"/>
    <n v="155653"/>
    <x v="0"/>
  </r>
  <r>
    <x v="0"/>
    <x v="0"/>
    <x v="2"/>
    <x v="0"/>
    <x v="0"/>
    <x v="25"/>
    <n v="2596"/>
    <n v="1167"/>
    <n v="156102"/>
    <x v="0"/>
  </r>
  <r>
    <x v="0"/>
    <x v="0"/>
    <x v="2"/>
    <x v="0"/>
    <x v="0"/>
    <x v="26"/>
    <n v="2558"/>
    <n v="1131"/>
    <n v="156552"/>
    <x v="0"/>
  </r>
  <r>
    <x v="0"/>
    <x v="0"/>
    <x v="2"/>
    <x v="0"/>
    <x v="0"/>
    <x v="27"/>
    <n v="2521"/>
    <n v="1095"/>
    <n v="157010"/>
    <x v="0"/>
  </r>
  <r>
    <x v="0"/>
    <x v="0"/>
    <x v="2"/>
    <x v="0"/>
    <x v="0"/>
    <x v="28"/>
    <n v="2484"/>
    <n v="1060"/>
    <n v="157452"/>
    <x v="0"/>
  </r>
  <r>
    <x v="0"/>
    <x v="0"/>
    <x v="2"/>
    <x v="0"/>
    <x v="0"/>
    <x v="29"/>
    <n v="2448"/>
    <n v="1026"/>
    <n v="157903"/>
    <x v="0"/>
  </r>
  <r>
    <x v="0"/>
    <x v="0"/>
    <x v="2"/>
    <x v="0"/>
    <x v="0"/>
    <x v="30"/>
    <n v="2413"/>
    <n v="994"/>
    <n v="158357"/>
    <x v="0"/>
  </r>
  <r>
    <x v="0"/>
    <x v="0"/>
    <x v="2"/>
    <x v="0"/>
    <x v="1"/>
    <x v="0"/>
    <n v="0"/>
    <n v="0"/>
    <m/>
    <x v="0"/>
  </r>
  <r>
    <x v="0"/>
    <x v="0"/>
    <x v="2"/>
    <x v="0"/>
    <x v="1"/>
    <x v="1"/>
    <n v="0"/>
    <n v="0"/>
    <m/>
    <x v="0"/>
  </r>
  <r>
    <x v="0"/>
    <x v="0"/>
    <x v="2"/>
    <x v="0"/>
    <x v="1"/>
    <x v="2"/>
    <n v="0"/>
    <n v="0"/>
    <m/>
    <x v="0"/>
  </r>
  <r>
    <x v="0"/>
    <x v="0"/>
    <x v="2"/>
    <x v="0"/>
    <x v="1"/>
    <x v="3"/>
    <n v="0"/>
    <n v="0"/>
    <m/>
    <x v="0"/>
  </r>
  <r>
    <x v="0"/>
    <x v="0"/>
    <x v="2"/>
    <x v="0"/>
    <x v="1"/>
    <x v="4"/>
    <n v="0"/>
    <n v="0"/>
    <m/>
    <x v="0"/>
  </r>
  <r>
    <x v="0"/>
    <x v="0"/>
    <x v="2"/>
    <x v="0"/>
    <x v="1"/>
    <x v="5"/>
    <n v="2"/>
    <n v="0"/>
    <m/>
    <x v="0"/>
  </r>
  <r>
    <x v="0"/>
    <x v="0"/>
    <x v="2"/>
    <x v="0"/>
    <x v="1"/>
    <x v="6"/>
    <n v="4"/>
    <n v="0"/>
    <m/>
    <x v="0"/>
  </r>
  <r>
    <x v="0"/>
    <x v="0"/>
    <x v="2"/>
    <x v="0"/>
    <x v="1"/>
    <x v="7"/>
    <n v="6"/>
    <n v="0"/>
    <m/>
    <x v="0"/>
  </r>
  <r>
    <x v="0"/>
    <x v="0"/>
    <x v="2"/>
    <x v="0"/>
    <x v="1"/>
    <x v="8"/>
    <n v="9"/>
    <n v="0"/>
    <m/>
    <x v="0"/>
  </r>
  <r>
    <x v="0"/>
    <x v="0"/>
    <x v="2"/>
    <x v="0"/>
    <x v="1"/>
    <x v="9"/>
    <n v="12"/>
    <n v="0"/>
    <m/>
    <x v="0"/>
  </r>
  <r>
    <x v="0"/>
    <x v="0"/>
    <x v="2"/>
    <x v="0"/>
    <x v="1"/>
    <x v="10"/>
    <n v="13"/>
    <n v="0"/>
    <m/>
    <x v="0"/>
  </r>
  <r>
    <x v="0"/>
    <x v="0"/>
    <x v="2"/>
    <x v="0"/>
    <x v="1"/>
    <x v="11"/>
    <n v="15"/>
    <n v="0"/>
    <m/>
    <x v="0"/>
  </r>
  <r>
    <x v="0"/>
    <x v="0"/>
    <x v="2"/>
    <x v="0"/>
    <x v="1"/>
    <x v="12"/>
    <n v="17"/>
    <n v="0"/>
    <m/>
    <x v="0"/>
  </r>
  <r>
    <x v="0"/>
    <x v="0"/>
    <x v="2"/>
    <x v="0"/>
    <x v="1"/>
    <x v="13"/>
    <n v="19"/>
    <n v="0"/>
    <m/>
    <x v="0"/>
  </r>
  <r>
    <x v="0"/>
    <x v="0"/>
    <x v="2"/>
    <x v="0"/>
    <x v="1"/>
    <x v="14"/>
    <n v="21"/>
    <n v="0"/>
    <m/>
    <x v="0"/>
  </r>
  <r>
    <x v="0"/>
    <x v="0"/>
    <x v="2"/>
    <x v="0"/>
    <x v="1"/>
    <x v="15"/>
    <n v="22"/>
    <n v="0"/>
    <m/>
    <x v="0"/>
  </r>
  <r>
    <x v="0"/>
    <x v="0"/>
    <x v="2"/>
    <x v="0"/>
    <x v="1"/>
    <x v="16"/>
    <n v="24"/>
    <n v="0"/>
    <m/>
    <x v="0"/>
  </r>
  <r>
    <x v="0"/>
    <x v="0"/>
    <x v="2"/>
    <x v="0"/>
    <x v="1"/>
    <x v="17"/>
    <n v="26"/>
    <n v="0"/>
    <m/>
    <x v="0"/>
  </r>
  <r>
    <x v="0"/>
    <x v="0"/>
    <x v="2"/>
    <x v="0"/>
    <x v="1"/>
    <x v="18"/>
    <n v="28"/>
    <n v="0"/>
    <m/>
    <x v="0"/>
  </r>
  <r>
    <x v="0"/>
    <x v="0"/>
    <x v="2"/>
    <x v="0"/>
    <x v="1"/>
    <x v="19"/>
    <n v="30"/>
    <n v="0"/>
    <m/>
    <x v="0"/>
  </r>
  <r>
    <x v="0"/>
    <x v="0"/>
    <x v="2"/>
    <x v="0"/>
    <x v="1"/>
    <x v="20"/>
    <n v="31"/>
    <n v="0"/>
    <m/>
    <x v="0"/>
  </r>
  <r>
    <x v="0"/>
    <x v="0"/>
    <x v="2"/>
    <x v="0"/>
    <x v="1"/>
    <x v="21"/>
    <n v="33"/>
    <n v="0"/>
    <m/>
    <x v="0"/>
  </r>
  <r>
    <x v="0"/>
    <x v="0"/>
    <x v="2"/>
    <x v="0"/>
    <x v="1"/>
    <x v="22"/>
    <n v="35"/>
    <n v="0"/>
    <m/>
    <x v="0"/>
  </r>
  <r>
    <x v="0"/>
    <x v="0"/>
    <x v="2"/>
    <x v="0"/>
    <x v="1"/>
    <x v="23"/>
    <n v="37"/>
    <n v="0"/>
    <m/>
    <x v="0"/>
  </r>
  <r>
    <x v="0"/>
    <x v="0"/>
    <x v="2"/>
    <x v="0"/>
    <x v="1"/>
    <x v="24"/>
    <n v="38"/>
    <n v="0"/>
    <m/>
    <x v="0"/>
  </r>
  <r>
    <x v="0"/>
    <x v="0"/>
    <x v="2"/>
    <x v="0"/>
    <x v="1"/>
    <x v="25"/>
    <n v="40"/>
    <n v="0"/>
    <m/>
    <x v="0"/>
  </r>
  <r>
    <x v="0"/>
    <x v="0"/>
    <x v="2"/>
    <x v="0"/>
    <x v="1"/>
    <x v="26"/>
    <n v="42"/>
    <n v="0"/>
    <m/>
    <x v="0"/>
  </r>
  <r>
    <x v="0"/>
    <x v="0"/>
    <x v="2"/>
    <x v="0"/>
    <x v="1"/>
    <x v="27"/>
    <n v="43"/>
    <n v="0"/>
    <m/>
    <x v="0"/>
  </r>
  <r>
    <x v="0"/>
    <x v="0"/>
    <x v="2"/>
    <x v="0"/>
    <x v="1"/>
    <x v="28"/>
    <n v="45"/>
    <n v="0"/>
    <m/>
    <x v="0"/>
  </r>
  <r>
    <x v="0"/>
    <x v="0"/>
    <x v="2"/>
    <x v="0"/>
    <x v="1"/>
    <x v="29"/>
    <n v="47"/>
    <n v="0"/>
    <m/>
    <x v="0"/>
  </r>
  <r>
    <x v="0"/>
    <x v="0"/>
    <x v="2"/>
    <x v="0"/>
    <x v="1"/>
    <x v="30"/>
    <n v="48"/>
    <n v="0"/>
    <m/>
    <x v="0"/>
  </r>
  <r>
    <x v="0"/>
    <x v="0"/>
    <x v="2"/>
    <x v="1"/>
    <x v="2"/>
    <x v="0"/>
    <n v="14775"/>
    <n v="511274"/>
    <m/>
    <x v="0"/>
  </r>
  <r>
    <x v="0"/>
    <x v="0"/>
    <x v="2"/>
    <x v="1"/>
    <x v="2"/>
    <x v="1"/>
    <n v="14743"/>
    <n v="498062"/>
    <m/>
    <x v="0"/>
  </r>
  <r>
    <x v="0"/>
    <x v="0"/>
    <x v="2"/>
    <x v="1"/>
    <x v="2"/>
    <x v="2"/>
    <n v="14747"/>
    <n v="522508"/>
    <m/>
    <x v="0"/>
  </r>
  <r>
    <x v="0"/>
    <x v="0"/>
    <x v="2"/>
    <x v="1"/>
    <x v="2"/>
    <x v="3"/>
    <n v="14689"/>
    <n v="434928"/>
    <m/>
    <x v="0"/>
  </r>
  <r>
    <x v="0"/>
    <x v="0"/>
    <x v="2"/>
    <x v="1"/>
    <x v="2"/>
    <x v="4"/>
    <n v="14644"/>
    <n v="449441"/>
    <m/>
    <x v="0"/>
  </r>
  <r>
    <x v="0"/>
    <x v="0"/>
    <x v="2"/>
    <x v="1"/>
    <x v="2"/>
    <x v="5"/>
    <n v="14561"/>
    <n v="499842"/>
    <m/>
    <x v="0"/>
  </r>
  <r>
    <x v="0"/>
    <x v="0"/>
    <x v="2"/>
    <x v="1"/>
    <x v="2"/>
    <x v="6"/>
    <n v="14516"/>
    <n v="466205"/>
    <m/>
    <x v="0"/>
  </r>
  <r>
    <x v="0"/>
    <x v="0"/>
    <x v="2"/>
    <x v="1"/>
    <x v="2"/>
    <x v="7"/>
    <n v="14519"/>
    <n v="459009"/>
    <m/>
    <x v="0"/>
  </r>
  <r>
    <x v="0"/>
    <x v="0"/>
    <x v="2"/>
    <x v="1"/>
    <x v="2"/>
    <x v="8"/>
    <n v="14527"/>
    <n v="451785"/>
    <m/>
    <x v="0"/>
  </r>
  <r>
    <x v="0"/>
    <x v="0"/>
    <x v="2"/>
    <x v="1"/>
    <x v="2"/>
    <x v="9"/>
    <n v="14529"/>
    <n v="442189"/>
    <m/>
    <x v="0"/>
  </r>
  <r>
    <x v="0"/>
    <x v="0"/>
    <x v="2"/>
    <x v="1"/>
    <x v="2"/>
    <x v="10"/>
    <n v="14480"/>
    <n v="430801"/>
    <m/>
    <x v="0"/>
  </r>
  <r>
    <x v="0"/>
    <x v="0"/>
    <x v="2"/>
    <x v="1"/>
    <x v="2"/>
    <x v="11"/>
    <n v="14425"/>
    <n v="419265"/>
    <m/>
    <x v="0"/>
  </r>
  <r>
    <x v="0"/>
    <x v="0"/>
    <x v="2"/>
    <x v="1"/>
    <x v="2"/>
    <x v="12"/>
    <n v="14375"/>
    <n v="407860"/>
    <m/>
    <x v="0"/>
  </r>
  <r>
    <x v="0"/>
    <x v="0"/>
    <x v="2"/>
    <x v="1"/>
    <x v="2"/>
    <x v="13"/>
    <n v="14329"/>
    <n v="396752"/>
    <m/>
    <x v="0"/>
  </r>
  <r>
    <x v="0"/>
    <x v="0"/>
    <x v="2"/>
    <x v="1"/>
    <x v="2"/>
    <x v="14"/>
    <n v="14287"/>
    <n v="386321"/>
    <m/>
    <x v="0"/>
  </r>
  <r>
    <x v="0"/>
    <x v="0"/>
    <x v="2"/>
    <x v="1"/>
    <x v="2"/>
    <x v="15"/>
    <n v="14251"/>
    <n v="376698"/>
    <m/>
    <x v="0"/>
  </r>
  <r>
    <x v="0"/>
    <x v="0"/>
    <x v="2"/>
    <x v="1"/>
    <x v="2"/>
    <x v="16"/>
    <n v="14221"/>
    <n v="367354"/>
    <m/>
    <x v="0"/>
  </r>
  <r>
    <x v="0"/>
    <x v="0"/>
    <x v="2"/>
    <x v="1"/>
    <x v="2"/>
    <x v="17"/>
    <n v="14189"/>
    <n v="358287"/>
    <m/>
    <x v="0"/>
  </r>
  <r>
    <x v="0"/>
    <x v="0"/>
    <x v="2"/>
    <x v="1"/>
    <x v="2"/>
    <x v="18"/>
    <n v="14157"/>
    <n v="349484"/>
    <m/>
    <x v="0"/>
  </r>
  <r>
    <x v="0"/>
    <x v="0"/>
    <x v="2"/>
    <x v="1"/>
    <x v="2"/>
    <x v="19"/>
    <n v="14119"/>
    <n v="341066"/>
    <m/>
    <x v="0"/>
  </r>
  <r>
    <x v="0"/>
    <x v="0"/>
    <x v="2"/>
    <x v="1"/>
    <x v="2"/>
    <x v="20"/>
    <n v="14086"/>
    <n v="332981"/>
    <m/>
    <x v="0"/>
  </r>
  <r>
    <x v="0"/>
    <x v="0"/>
    <x v="2"/>
    <x v="1"/>
    <x v="2"/>
    <x v="21"/>
    <n v="14057"/>
    <n v="325325"/>
    <m/>
    <x v="0"/>
  </r>
  <r>
    <x v="0"/>
    <x v="0"/>
    <x v="2"/>
    <x v="1"/>
    <x v="2"/>
    <x v="22"/>
    <n v="14030"/>
    <n v="318147"/>
    <m/>
    <x v="0"/>
  </r>
  <r>
    <x v="0"/>
    <x v="0"/>
    <x v="2"/>
    <x v="1"/>
    <x v="2"/>
    <x v="23"/>
    <n v="14005"/>
    <n v="311259"/>
    <m/>
    <x v="0"/>
  </r>
  <r>
    <x v="0"/>
    <x v="0"/>
    <x v="2"/>
    <x v="1"/>
    <x v="2"/>
    <x v="24"/>
    <n v="13985"/>
    <n v="304816"/>
    <m/>
    <x v="0"/>
  </r>
  <r>
    <x v="0"/>
    <x v="0"/>
    <x v="2"/>
    <x v="1"/>
    <x v="2"/>
    <x v="25"/>
    <n v="13969"/>
    <n v="298891"/>
    <m/>
    <x v="0"/>
  </r>
  <r>
    <x v="0"/>
    <x v="0"/>
    <x v="2"/>
    <x v="1"/>
    <x v="2"/>
    <x v="26"/>
    <n v="13956"/>
    <n v="293390"/>
    <m/>
    <x v="0"/>
  </r>
  <r>
    <x v="0"/>
    <x v="0"/>
    <x v="2"/>
    <x v="1"/>
    <x v="2"/>
    <x v="27"/>
    <n v="13946"/>
    <n v="287879"/>
    <m/>
    <x v="0"/>
  </r>
  <r>
    <x v="0"/>
    <x v="0"/>
    <x v="2"/>
    <x v="1"/>
    <x v="2"/>
    <x v="28"/>
    <n v="13936"/>
    <n v="282457"/>
    <m/>
    <x v="0"/>
  </r>
  <r>
    <x v="0"/>
    <x v="0"/>
    <x v="2"/>
    <x v="1"/>
    <x v="2"/>
    <x v="29"/>
    <n v="13930"/>
    <n v="277224"/>
    <m/>
    <x v="0"/>
  </r>
  <r>
    <x v="0"/>
    <x v="0"/>
    <x v="2"/>
    <x v="1"/>
    <x v="2"/>
    <x v="30"/>
    <n v="13925"/>
    <n v="272013"/>
    <m/>
    <x v="0"/>
  </r>
  <r>
    <x v="0"/>
    <x v="0"/>
    <x v="2"/>
    <x v="1"/>
    <x v="3"/>
    <x v="0"/>
    <n v="0"/>
    <n v="0"/>
    <m/>
    <x v="0"/>
  </r>
  <r>
    <x v="0"/>
    <x v="0"/>
    <x v="2"/>
    <x v="1"/>
    <x v="3"/>
    <x v="1"/>
    <n v="0"/>
    <n v="0"/>
    <m/>
    <x v="0"/>
  </r>
  <r>
    <x v="0"/>
    <x v="0"/>
    <x v="2"/>
    <x v="1"/>
    <x v="3"/>
    <x v="2"/>
    <n v="0"/>
    <n v="0"/>
    <m/>
    <x v="0"/>
  </r>
  <r>
    <x v="0"/>
    <x v="0"/>
    <x v="2"/>
    <x v="1"/>
    <x v="3"/>
    <x v="3"/>
    <n v="0"/>
    <n v="0"/>
    <m/>
    <x v="0"/>
  </r>
  <r>
    <x v="0"/>
    <x v="0"/>
    <x v="2"/>
    <x v="1"/>
    <x v="3"/>
    <x v="4"/>
    <n v="0"/>
    <n v="0"/>
    <m/>
    <x v="0"/>
  </r>
  <r>
    <x v="0"/>
    <x v="0"/>
    <x v="2"/>
    <x v="1"/>
    <x v="3"/>
    <x v="5"/>
    <n v="2"/>
    <n v="0"/>
    <m/>
    <x v="0"/>
  </r>
  <r>
    <x v="0"/>
    <x v="0"/>
    <x v="2"/>
    <x v="1"/>
    <x v="3"/>
    <x v="6"/>
    <n v="5"/>
    <n v="0"/>
    <m/>
    <x v="0"/>
  </r>
  <r>
    <x v="0"/>
    <x v="0"/>
    <x v="2"/>
    <x v="1"/>
    <x v="3"/>
    <x v="7"/>
    <n v="9"/>
    <n v="0"/>
    <m/>
    <x v="0"/>
  </r>
  <r>
    <x v="0"/>
    <x v="0"/>
    <x v="2"/>
    <x v="1"/>
    <x v="3"/>
    <x v="8"/>
    <n v="12"/>
    <n v="0"/>
    <m/>
    <x v="0"/>
  </r>
  <r>
    <x v="0"/>
    <x v="0"/>
    <x v="2"/>
    <x v="1"/>
    <x v="3"/>
    <x v="9"/>
    <n v="15"/>
    <n v="0"/>
    <m/>
    <x v="0"/>
  </r>
  <r>
    <x v="0"/>
    <x v="0"/>
    <x v="2"/>
    <x v="1"/>
    <x v="3"/>
    <x v="10"/>
    <n v="18"/>
    <n v="0"/>
    <m/>
    <x v="0"/>
  </r>
  <r>
    <x v="0"/>
    <x v="0"/>
    <x v="2"/>
    <x v="1"/>
    <x v="3"/>
    <x v="11"/>
    <n v="20"/>
    <n v="0"/>
    <m/>
    <x v="0"/>
  </r>
  <r>
    <x v="0"/>
    <x v="0"/>
    <x v="2"/>
    <x v="1"/>
    <x v="3"/>
    <x v="12"/>
    <n v="22"/>
    <n v="0"/>
    <m/>
    <x v="0"/>
  </r>
  <r>
    <x v="0"/>
    <x v="0"/>
    <x v="2"/>
    <x v="1"/>
    <x v="3"/>
    <x v="13"/>
    <n v="24"/>
    <n v="0"/>
    <m/>
    <x v="0"/>
  </r>
  <r>
    <x v="0"/>
    <x v="0"/>
    <x v="2"/>
    <x v="1"/>
    <x v="3"/>
    <x v="14"/>
    <n v="26"/>
    <n v="0"/>
    <m/>
    <x v="0"/>
  </r>
  <r>
    <x v="0"/>
    <x v="0"/>
    <x v="2"/>
    <x v="1"/>
    <x v="3"/>
    <x v="15"/>
    <n v="28"/>
    <n v="0"/>
    <m/>
    <x v="0"/>
  </r>
  <r>
    <x v="0"/>
    <x v="0"/>
    <x v="2"/>
    <x v="1"/>
    <x v="3"/>
    <x v="16"/>
    <n v="30"/>
    <n v="0"/>
    <m/>
    <x v="0"/>
  </r>
  <r>
    <x v="0"/>
    <x v="0"/>
    <x v="2"/>
    <x v="1"/>
    <x v="3"/>
    <x v="17"/>
    <n v="32"/>
    <n v="0"/>
    <m/>
    <x v="0"/>
  </r>
  <r>
    <x v="0"/>
    <x v="0"/>
    <x v="2"/>
    <x v="1"/>
    <x v="3"/>
    <x v="18"/>
    <n v="34"/>
    <n v="0"/>
    <m/>
    <x v="0"/>
  </r>
  <r>
    <x v="0"/>
    <x v="0"/>
    <x v="2"/>
    <x v="1"/>
    <x v="3"/>
    <x v="19"/>
    <n v="36"/>
    <n v="0"/>
    <m/>
    <x v="0"/>
  </r>
  <r>
    <x v="0"/>
    <x v="0"/>
    <x v="2"/>
    <x v="1"/>
    <x v="3"/>
    <x v="20"/>
    <n v="38"/>
    <n v="0"/>
    <m/>
    <x v="0"/>
  </r>
  <r>
    <x v="0"/>
    <x v="0"/>
    <x v="2"/>
    <x v="1"/>
    <x v="3"/>
    <x v="21"/>
    <n v="40"/>
    <n v="0"/>
    <m/>
    <x v="0"/>
  </r>
  <r>
    <x v="0"/>
    <x v="0"/>
    <x v="2"/>
    <x v="1"/>
    <x v="3"/>
    <x v="22"/>
    <n v="42"/>
    <n v="0"/>
    <m/>
    <x v="0"/>
  </r>
  <r>
    <x v="0"/>
    <x v="0"/>
    <x v="2"/>
    <x v="1"/>
    <x v="3"/>
    <x v="23"/>
    <n v="43"/>
    <n v="0"/>
    <m/>
    <x v="0"/>
  </r>
  <r>
    <x v="0"/>
    <x v="0"/>
    <x v="2"/>
    <x v="1"/>
    <x v="3"/>
    <x v="24"/>
    <n v="45"/>
    <n v="0"/>
    <m/>
    <x v="0"/>
  </r>
  <r>
    <x v="0"/>
    <x v="0"/>
    <x v="2"/>
    <x v="1"/>
    <x v="3"/>
    <x v="25"/>
    <n v="47"/>
    <n v="0"/>
    <m/>
    <x v="0"/>
  </r>
  <r>
    <x v="0"/>
    <x v="0"/>
    <x v="2"/>
    <x v="1"/>
    <x v="3"/>
    <x v="26"/>
    <n v="49"/>
    <n v="0"/>
    <m/>
    <x v="0"/>
  </r>
  <r>
    <x v="0"/>
    <x v="0"/>
    <x v="2"/>
    <x v="1"/>
    <x v="3"/>
    <x v="27"/>
    <n v="51"/>
    <n v="0"/>
    <m/>
    <x v="0"/>
  </r>
  <r>
    <x v="0"/>
    <x v="0"/>
    <x v="2"/>
    <x v="1"/>
    <x v="3"/>
    <x v="28"/>
    <n v="52"/>
    <n v="0"/>
    <m/>
    <x v="0"/>
  </r>
  <r>
    <x v="0"/>
    <x v="0"/>
    <x v="2"/>
    <x v="1"/>
    <x v="3"/>
    <x v="29"/>
    <n v="54"/>
    <n v="0"/>
    <m/>
    <x v="0"/>
  </r>
  <r>
    <x v="0"/>
    <x v="0"/>
    <x v="2"/>
    <x v="1"/>
    <x v="3"/>
    <x v="30"/>
    <n v="56"/>
    <n v="0"/>
    <m/>
    <x v="0"/>
  </r>
  <r>
    <x v="0"/>
    <x v="0"/>
    <x v="2"/>
    <x v="2"/>
    <x v="4"/>
    <x v="0"/>
    <n v="29212"/>
    <n v="1477163"/>
    <m/>
    <x v="0"/>
  </r>
  <r>
    <x v="0"/>
    <x v="0"/>
    <x v="2"/>
    <x v="2"/>
    <x v="4"/>
    <x v="1"/>
    <n v="29407"/>
    <n v="1433420"/>
    <m/>
    <x v="0"/>
  </r>
  <r>
    <x v="0"/>
    <x v="0"/>
    <x v="2"/>
    <x v="2"/>
    <x v="4"/>
    <x v="2"/>
    <n v="29707"/>
    <n v="1488687"/>
    <m/>
    <x v="0"/>
  </r>
  <r>
    <x v="0"/>
    <x v="0"/>
    <x v="2"/>
    <x v="2"/>
    <x v="4"/>
    <x v="3"/>
    <n v="29812"/>
    <n v="1242655"/>
    <m/>
    <x v="0"/>
  </r>
  <r>
    <x v="0"/>
    <x v="0"/>
    <x v="2"/>
    <x v="2"/>
    <x v="4"/>
    <x v="4"/>
    <n v="29951"/>
    <n v="1300607"/>
    <m/>
    <x v="0"/>
  </r>
  <r>
    <x v="0"/>
    <x v="0"/>
    <x v="2"/>
    <x v="2"/>
    <x v="4"/>
    <x v="5"/>
    <n v="30017"/>
    <n v="1471900"/>
    <m/>
    <x v="0"/>
  </r>
  <r>
    <x v="0"/>
    <x v="0"/>
    <x v="2"/>
    <x v="2"/>
    <x v="4"/>
    <x v="6"/>
    <n v="30266"/>
    <n v="1398294"/>
    <m/>
    <x v="0"/>
  </r>
  <r>
    <x v="0"/>
    <x v="0"/>
    <x v="2"/>
    <x v="2"/>
    <x v="4"/>
    <x v="7"/>
    <n v="30748"/>
    <n v="1399808"/>
    <m/>
    <x v="0"/>
  </r>
  <r>
    <x v="0"/>
    <x v="0"/>
    <x v="2"/>
    <x v="2"/>
    <x v="4"/>
    <x v="8"/>
    <n v="31281"/>
    <n v="1395686"/>
    <m/>
    <x v="0"/>
  </r>
  <r>
    <x v="0"/>
    <x v="0"/>
    <x v="2"/>
    <x v="2"/>
    <x v="4"/>
    <x v="9"/>
    <n v="31844"/>
    <n v="1378020"/>
    <m/>
    <x v="0"/>
  </r>
  <r>
    <x v="0"/>
    <x v="0"/>
    <x v="2"/>
    <x v="2"/>
    <x v="4"/>
    <x v="10"/>
    <n v="32192"/>
    <n v="1348628"/>
    <m/>
    <x v="0"/>
  </r>
  <r>
    <x v="0"/>
    <x v="0"/>
    <x v="2"/>
    <x v="2"/>
    <x v="4"/>
    <x v="11"/>
    <n v="32503"/>
    <n v="1316717"/>
    <m/>
    <x v="0"/>
  </r>
  <r>
    <x v="0"/>
    <x v="0"/>
    <x v="2"/>
    <x v="2"/>
    <x v="4"/>
    <x v="12"/>
    <n v="32813"/>
    <n v="1286308"/>
    <m/>
    <x v="0"/>
  </r>
  <r>
    <x v="0"/>
    <x v="0"/>
    <x v="2"/>
    <x v="2"/>
    <x v="4"/>
    <x v="13"/>
    <n v="33114"/>
    <n v="1258021"/>
    <m/>
    <x v="0"/>
  </r>
  <r>
    <x v="0"/>
    <x v="0"/>
    <x v="2"/>
    <x v="2"/>
    <x v="4"/>
    <x v="14"/>
    <n v="33408"/>
    <n v="1233162"/>
    <m/>
    <x v="0"/>
  </r>
  <r>
    <x v="0"/>
    <x v="0"/>
    <x v="2"/>
    <x v="2"/>
    <x v="4"/>
    <x v="15"/>
    <n v="33700"/>
    <n v="1211543"/>
    <m/>
    <x v="0"/>
  </r>
  <r>
    <x v="0"/>
    <x v="0"/>
    <x v="2"/>
    <x v="2"/>
    <x v="4"/>
    <x v="16"/>
    <n v="33992"/>
    <n v="1190994"/>
    <m/>
    <x v="0"/>
  </r>
  <r>
    <x v="0"/>
    <x v="0"/>
    <x v="2"/>
    <x v="2"/>
    <x v="4"/>
    <x v="17"/>
    <n v="34255"/>
    <n v="1170423"/>
    <m/>
    <x v="0"/>
  </r>
  <r>
    <x v="0"/>
    <x v="0"/>
    <x v="2"/>
    <x v="2"/>
    <x v="4"/>
    <x v="18"/>
    <n v="34492"/>
    <n v="1150214"/>
    <m/>
    <x v="0"/>
  </r>
  <r>
    <x v="0"/>
    <x v="0"/>
    <x v="2"/>
    <x v="2"/>
    <x v="4"/>
    <x v="19"/>
    <n v="34685"/>
    <n v="1130736"/>
    <m/>
    <x v="0"/>
  </r>
  <r>
    <x v="0"/>
    <x v="0"/>
    <x v="2"/>
    <x v="2"/>
    <x v="4"/>
    <x v="20"/>
    <n v="34881"/>
    <n v="1112377"/>
    <m/>
    <x v="0"/>
  </r>
  <r>
    <x v="0"/>
    <x v="0"/>
    <x v="2"/>
    <x v="2"/>
    <x v="4"/>
    <x v="21"/>
    <n v="35076"/>
    <n v="1095147"/>
    <m/>
    <x v="0"/>
  </r>
  <r>
    <x v="0"/>
    <x v="0"/>
    <x v="2"/>
    <x v="2"/>
    <x v="4"/>
    <x v="22"/>
    <n v="35262"/>
    <n v="1078980"/>
    <m/>
    <x v="0"/>
  </r>
  <r>
    <x v="0"/>
    <x v="0"/>
    <x v="2"/>
    <x v="2"/>
    <x v="4"/>
    <x v="23"/>
    <n v="35443"/>
    <n v="1063428"/>
    <m/>
    <x v="0"/>
  </r>
  <r>
    <x v="0"/>
    <x v="0"/>
    <x v="2"/>
    <x v="2"/>
    <x v="4"/>
    <x v="24"/>
    <n v="35630"/>
    <n v="1048859"/>
    <m/>
    <x v="0"/>
  </r>
  <r>
    <x v="0"/>
    <x v="0"/>
    <x v="2"/>
    <x v="2"/>
    <x v="4"/>
    <x v="25"/>
    <n v="35823"/>
    <n v="1035019"/>
    <m/>
    <x v="0"/>
  </r>
  <r>
    <x v="0"/>
    <x v="0"/>
    <x v="2"/>
    <x v="2"/>
    <x v="4"/>
    <x v="26"/>
    <n v="36015"/>
    <n v="1021867"/>
    <m/>
    <x v="0"/>
  </r>
  <r>
    <x v="0"/>
    <x v="0"/>
    <x v="2"/>
    <x v="2"/>
    <x v="4"/>
    <x v="27"/>
    <n v="36209"/>
    <n v="1008675"/>
    <m/>
    <x v="0"/>
  </r>
  <r>
    <x v="0"/>
    <x v="0"/>
    <x v="2"/>
    <x v="2"/>
    <x v="4"/>
    <x v="28"/>
    <n v="36398"/>
    <n v="995848"/>
    <m/>
    <x v="0"/>
  </r>
  <r>
    <x v="0"/>
    <x v="0"/>
    <x v="2"/>
    <x v="2"/>
    <x v="4"/>
    <x v="29"/>
    <n v="36591"/>
    <n v="983658"/>
    <m/>
    <x v="0"/>
  </r>
  <r>
    <x v="0"/>
    <x v="0"/>
    <x v="2"/>
    <x v="2"/>
    <x v="4"/>
    <x v="30"/>
    <n v="36786"/>
    <n v="972292"/>
    <m/>
    <x v="0"/>
  </r>
  <r>
    <x v="0"/>
    <x v="0"/>
    <x v="2"/>
    <x v="3"/>
    <x v="5"/>
    <x v="0"/>
    <n v="70815"/>
    <n v="3124428"/>
    <m/>
    <x v="0"/>
  </r>
  <r>
    <x v="0"/>
    <x v="0"/>
    <x v="2"/>
    <x v="3"/>
    <x v="5"/>
    <x v="1"/>
    <n v="70499"/>
    <n v="3014071"/>
    <m/>
    <x v="0"/>
  </r>
  <r>
    <x v="0"/>
    <x v="0"/>
    <x v="2"/>
    <x v="3"/>
    <x v="5"/>
    <x v="2"/>
    <n v="70334"/>
    <n v="3055413"/>
    <m/>
    <x v="0"/>
  </r>
  <r>
    <x v="0"/>
    <x v="0"/>
    <x v="2"/>
    <x v="3"/>
    <x v="5"/>
    <x v="3"/>
    <n v="69920"/>
    <n v="2555898"/>
    <m/>
    <x v="0"/>
  </r>
  <r>
    <x v="0"/>
    <x v="0"/>
    <x v="2"/>
    <x v="3"/>
    <x v="5"/>
    <x v="4"/>
    <n v="69560"/>
    <n v="2686705"/>
    <m/>
    <x v="0"/>
  </r>
  <r>
    <x v="0"/>
    <x v="0"/>
    <x v="2"/>
    <x v="3"/>
    <x v="5"/>
    <x v="5"/>
    <n v="69066"/>
    <n v="3045097"/>
    <m/>
    <x v="0"/>
  </r>
  <r>
    <x v="0"/>
    <x v="0"/>
    <x v="2"/>
    <x v="3"/>
    <x v="5"/>
    <x v="6"/>
    <n v="68826"/>
    <n v="2883591"/>
    <m/>
    <x v="0"/>
  </r>
  <r>
    <x v="0"/>
    <x v="0"/>
    <x v="2"/>
    <x v="3"/>
    <x v="5"/>
    <x v="7"/>
    <n v="68850"/>
    <n v="2846803"/>
    <m/>
    <x v="0"/>
  </r>
  <r>
    <x v="0"/>
    <x v="0"/>
    <x v="2"/>
    <x v="3"/>
    <x v="5"/>
    <x v="8"/>
    <n v="68908"/>
    <n v="2795195"/>
    <m/>
    <x v="0"/>
  </r>
  <r>
    <x v="0"/>
    <x v="0"/>
    <x v="2"/>
    <x v="3"/>
    <x v="5"/>
    <x v="9"/>
    <n v="68905"/>
    <n v="2736766"/>
    <m/>
    <x v="0"/>
  </r>
  <r>
    <x v="0"/>
    <x v="0"/>
    <x v="2"/>
    <x v="3"/>
    <x v="5"/>
    <x v="10"/>
    <n v="68629"/>
    <n v="2670860"/>
    <m/>
    <x v="0"/>
  </r>
  <r>
    <x v="0"/>
    <x v="0"/>
    <x v="2"/>
    <x v="3"/>
    <x v="5"/>
    <x v="11"/>
    <n v="68305"/>
    <n v="2610862"/>
    <m/>
    <x v="0"/>
  </r>
  <r>
    <x v="0"/>
    <x v="0"/>
    <x v="2"/>
    <x v="3"/>
    <x v="5"/>
    <x v="12"/>
    <n v="67988"/>
    <n v="2556661"/>
    <m/>
    <x v="0"/>
  </r>
  <r>
    <x v="0"/>
    <x v="0"/>
    <x v="2"/>
    <x v="3"/>
    <x v="5"/>
    <x v="13"/>
    <n v="67673"/>
    <n v="2500707"/>
    <m/>
    <x v="0"/>
  </r>
  <r>
    <x v="0"/>
    <x v="0"/>
    <x v="2"/>
    <x v="3"/>
    <x v="5"/>
    <x v="14"/>
    <n v="67363"/>
    <n v="2443581"/>
    <m/>
    <x v="0"/>
  </r>
  <r>
    <x v="0"/>
    <x v="0"/>
    <x v="2"/>
    <x v="3"/>
    <x v="5"/>
    <x v="15"/>
    <n v="67064"/>
    <n v="2390505"/>
    <m/>
    <x v="0"/>
  </r>
  <r>
    <x v="0"/>
    <x v="0"/>
    <x v="2"/>
    <x v="3"/>
    <x v="5"/>
    <x v="16"/>
    <n v="66779"/>
    <n v="2339309"/>
    <m/>
    <x v="0"/>
  </r>
  <r>
    <x v="0"/>
    <x v="0"/>
    <x v="2"/>
    <x v="3"/>
    <x v="5"/>
    <x v="17"/>
    <n v="66479"/>
    <n v="2287033"/>
    <m/>
    <x v="0"/>
  </r>
  <r>
    <x v="0"/>
    <x v="0"/>
    <x v="2"/>
    <x v="3"/>
    <x v="5"/>
    <x v="18"/>
    <n v="66165"/>
    <n v="2235837"/>
    <m/>
    <x v="0"/>
  </r>
  <r>
    <x v="0"/>
    <x v="0"/>
    <x v="2"/>
    <x v="3"/>
    <x v="5"/>
    <x v="19"/>
    <n v="65820"/>
    <n v="2185149"/>
    <m/>
    <x v="0"/>
  </r>
  <r>
    <x v="0"/>
    <x v="0"/>
    <x v="2"/>
    <x v="3"/>
    <x v="5"/>
    <x v="20"/>
    <n v="65488"/>
    <n v="2135839"/>
    <m/>
    <x v="0"/>
  </r>
  <r>
    <x v="0"/>
    <x v="0"/>
    <x v="2"/>
    <x v="3"/>
    <x v="5"/>
    <x v="21"/>
    <n v="65164"/>
    <n v="2087771"/>
    <m/>
    <x v="0"/>
  </r>
  <r>
    <x v="0"/>
    <x v="0"/>
    <x v="2"/>
    <x v="3"/>
    <x v="5"/>
    <x v="22"/>
    <n v="64841"/>
    <n v="2042866"/>
    <m/>
    <x v="0"/>
  </r>
  <r>
    <x v="0"/>
    <x v="0"/>
    <x v="2"/>
    <x v="3"/>
    <x v="5"/>
    <x v="23"/>
    <n v="64522"/>
    <n v="1999377"/>
    <m/>
    <x v="0"/>
  </r>
  <r>
    <x v="0"/>
    <x v="0"/>
    <x v="2"/>
    <x v="3"/>
    <x v="5"/>
    <x v="24"/>
    <n v="64217"/>
    <n v="1957184"/>
    <m/>
    <x v="0"/>
  </r>
  <r>
    <x v="0"/>
    <x v="0"/>
    <x v="2"/>
    <x v="3"/>
    <x v="5"/>
    <x v="25"/>
    <n v="63924"/>
    <n v="1914353"/>
    <m/>
    <x v="0"/>
  </r>
  <r>
    <x v="0"/>
    <x v="0"/>
    <x v="2"/>
    <x v="3"/>
    <x v="5"/>
    <x v="26"/>
    <n v="63634"/>
    <n v="1872642"/>
    <m/>
    <x v="0"/>
  </r>
  <r>
    <x v="0"/>
    <x v="0"/>
    <x v="2"/>
    <x v="3"/>
    <x v="5"/>
    <x v="27"/>
    <n v="63351"/>
    <n v="1831571"/>
    <m/>
    <x v="0"/>
  </r>
  <r>
    <x v="0"/>
    <x v="0"/>
    <x v="2"/>
    <x v="3"/>
    <x v="5"/>
    <x v="28"/>
    <n v="63066"/>
    <n v="1792010"/>
    <m/>
    <x v="0"/>
  </r>
  <r>
    <x v="0"/>
    <x v="0"/>
    <x v="2"/>
    <x v="3"/>
    <x v="5"/>
    <x v="29"/>
    <n v="62788"/>
    <n v="1753405"/>
    <m/>
    <x v="0"/>
  </r>
  <r>
    <x v="0"/>
    <x v="0"/>
    <x v="2"/>
    <x v="3"/>
    <x v="5"/>
    <x v="30"/>
    <n v="62514"/>
    <n v="1716338"/>
    <m/>
    <x v="0"/>
  </r>
  <r>
    <x v="0"/>
    <x v="0"/>
    <x v="2"/>
    <x v="3"/>
    <x v="6"/>
    <x v="0"/>
    <n v="0"/>
    <n v="0"/>
    <m/>
    <x v="0"/>
  </r>
  <r>
    <x v="0"/>
    <x v="0"/>
    <x v="2"/>
    <x v="3"/>
    <x v="6"/>
    <x v="1"/>
    <n v="0"/>
    <n v="0"/>
    <m/>
    <x v="0"/>
  </r>
  <r>
    <x v="0"/>
    <x v="0"/>
    <x v="2"/>
    <x v="3"/>
    <x v="6"/>
    <x v="2"/>
    <n v="0"/>
    <n v="0"/>
    <m/>
    <x v="0"/>
  </r>
  <r>
    <x v="0"/>
    <x v="0"/>
    <x v="2"/>
    <x v="3"/>
    <x v="6"/>
    <x v="3"/>
    <n v="0"/>
    <n v="0"/>
    <m/>
    <x v="0"/>
  </r>
  <r>
    <x v="0"/>
    <x v="0"/>
    <x v="2"/>
    <x v="3"/>
    <x v="6"/>
    <x v="4"/>
    <n v="0"/>
    <n v="0"/>
    <m/>
    <x v="0"/>
  </r>
  <r>
    <x v="0"/>
    <x v="0"/>
    <x v="2"/>
    <x v="3"/>
    <x v="6"/>
    <x v="5"/>
    <n v="19"/>
    <n v="0"/>
    <m/>
    <x v="0"/>
  </r>
  <r>
    <x v="0"/>
    <x v="0"/>
    <x v="2"/>
    <x v="3"/>
    <x v="6"/>
    <x v="6"/>
    <n v="43"/>
    <n v="0"/>
    <m/>
    <x v="0"/>
  </r>
  <r>
    <x v="0"/>
    <x v="0"/>
    <x v="2"/>
    <x v="3"/>
    <x v="6"/>
    <x v="7"/>
    <n v="73"/>
    <n v="0"/>
    <m/>
    <x v="0"/>
  </r>
  <r>
    <x v="0"/>
    <x v="0"/>
    <x v="2"/>
    <x v="3"/>
    <x v="6"/>
    <x v="8"/>
    <n v="103"/>
    <n v="0"/>
    <m/>
    <x v="0"/>
  </r>
  <r>
    <x v="0"/>
    <x v="0"/>
    <x v="2"/>
    <x v="3"/>
    <x v="6"/>
    <x v="9"/>
    <n v="131"/>
    <n v="0"/>
    <m/>
    <x v="0"/>
  </r>
  <r>
    <x v="0"/>
    <x v="0"/>
    <x v="2"/>
    <x v="3"/>
    <x v="6"/>
    <x v="10"/>
    <n v="152"/>
    <n v="0"/>
    <m/>
    <x v="0"/>
  </r>
  <r>
    <x v="0"/>
    <x v="0"/>
    <x v="2"/>
    <x v="3"/>
    <x v="6"/>
    <x v="11"/>
    <n v="171"/>
    <n v="0"/>
    <m/>
    <x v="0"/>
  </r>
  <r>
    <x v="0"/>
    <x v="0"/>
    <x v="2"/>
    <x v="3"/>
    <x v="6"/>
    <x v="12"/>
    <n v="190"/>
    <n v="0"/>
    <m/>
    <x v="0"/>
  </r>
  <r>
    <x v="0"/>
    <x v="0"/>
    <x v="2"/>
    <x v="3"/>
    <x v="6"/>
    <x v="13"/>
    <n v="209"/>
    <n v="0"/>
    <m/>
    <x v="0"/>
  </r>
  <r>
    <x v="0"/>
    <x v="0"/>
    <x v="2"/>
    <x v="3"/>
    <x v="6"/>
    <x v="14"/>
    <n v="227"/>
    <n v="0"/>
    <m/>
    <x v="0"/>
  </r>
  <r>
    <x v="0"/>
    <x v="0"/>
    <x v="2"/>
    <x v="3"/>
    <x v="6"/>
    <x v="15"/>
    <n v="245"/>
    <n v="0"/>
    <m/>
    <x v="0"/>
  </r>
  <r>
    <x v="0"/>
    <x v="0"/>
    <x v="2"/>
    <x v="3"/>
    <x v="6"/>
    <x v="16"/>
    <n v="263"/>
    <n v="0"/>
    <m/>
    <x v="0"/>
  </r>
  <r>
    <x v="0"/>
    <x v="0"/>
    <x v="2"/>
    <x v="3"/>
    <x v="6"/>
    <x v="17"/>
    <n v="280"/>
    <n v="0"/>
    <m/>
    <x v="0"/>
  </r>
  <r>
    <x v="0"/>
    <x v="0"/>
    <x v="2"/>
    <x v="3"/>
    <x v="6"/>
    <x v="18"/>
    <n v="296"/>
    <n v="0"/>
    <m/>
    <x v="0"/>
  </r>
  <r>
    <x v="0"/>
    <x v="0"/>
    <x v="2"/>
    <x v="3"/>
    <x v="6"/>
    <x v="19"/>
    <n v="311"/>
    <n v="0"/>
    <m/>
    <x v="0"/>
  </r>
  <r>
    <x v="0"/>
    <x v="0"/>
    <x v="2"/>
    <x v="3"/>
    <x v="6"/>
    <x v="20"/>
    <n v="326"/>
    <n v="0"/>
    <m/>
    <x v="0"/>
  </r>
  <r>
    <x v="0"/>
    <x v="0"/>
    <x v="2"/>
    <x v="3"/>
    <x v="6"/>
    <x v="21"/>
    <n v="341"/>
    <n v="0"/>
    <m/>
    <x v="0"/>
  </r>
  <r>
    <x v="0"/>
    <x v="0"/>
    <x v="2"/>
    <x v="3"/>
    <x v="6"/>
    <x v="22"/>
    <n v="356"/>
    <n v="0"/>
    <m/>
    <x v="0"/>
  </r>
  <r>
    <x v="0"/>
    <x v="0"/>
    <x v="2"/>
    <x v="3"/>
    <x v="6"/>
    <x v="23"/>
    <n v="370"/>
    <n v="0"/>
    <m/>
    <x v="0"/>
  </r>
  <r>
    <x v="0"/>
    <x v="0"/>
    <x v="2"/>
    <x v="3"/>
    <x v="6"/>
    <x v="24"/>
    <n v="384"/>
    <n v="0"/>
    <m/>
    <x v="0"/>
  </r>
  <r>
    <x v="0"/>
    <x v="0"/>
    <x v="2"/>
    <x v="3"/>
    <x v="6"/>
    <x v="25"/>
    <n v="398"/>
    <n v="0"/>
    <m/>
    <x v="0"/>
  </r>
  <r>
    <x v="0"/>
    <x v="0"/>
    <x v="2"/>
    <x v="3"/>
    <x v="6"/>
    <x v="26"/>
    <n v="412"/>
    <n v="0"/>
    <m/>
    <x v="0"/>
  </r>
  <r>
    <x v="0"/>
    <x v="0"/>
    <x v="2"/>
    <x v="3"/>
    <x v="6"/>
    <x v="27"/>
    <n v="425"/>
    <n v="0"/>
    <m/>
    <x v="0"/>
  </r>
  <r>
    <x v="0"/>
    <x v="0"/>
    <x v="2"/>
    <x v="3"/>
    <x v="6"/>
    <x v="28"/>
    <n v="439"/>
    <n v="0"/>
    <m/>
    <x v="0"/>
  </r>
  <r>
    <x v="0"/>
    <x v="0"/>
    <x v="2"/>
    <x v="3"/>
    <x v="6"/>
    <x v="29"/>
    <n v="452"/>
    <n v="0"/>
    <m/>
    <x v="0"/>
  </r>
  <r>
    <x v="0"/>
    <x v="0"/>
    <x v="2"/>
    <x v="3"/>
    <x v="6"/>
    <x v="30"/>
    <n v="464"/>
    <n v="0"/>
    <m/>
    <x v="0"/>
  </r>
  <r>
    <x v="0"/>
    <x v="0"/>
    <x v="2"/>
    <x v="4"/>
    <x v="7"/>
    <x v="0"/>
    <n v="16526"/>
    <n v="1301389"/>
    <m/>
    <x v="0"/>
  </r>
  <r>
    <x v="0"/>
    <x v="0"/>
    <x v="2"/>
    <x v="4"/>
    <x v="7"/>
    <x v="1"/>
    <n v="17064"/>
    <n v="1353021"/>
    <m/>
    <x v="0"/>
  </r>
  <r>
    <x v="0"/>
    <x v="0"/>
    <x v="2"/>
    <x v="4"/>
    <x v="7"/>
    <x v="2"/>
    <n v="17720"/>
    <n v="1664120"/>
    <m/>
    <x v="0"/>
  </r>
  <r>
    <x v="0"/>
    <x v="0"/>
    <x v="2"/>
    <x v="4"/>
    <x v="7"/>
    <x v="3"/>
    <n v="18142"/>
    <n v="1443198"/>
    <m/>
    <x v="0"/>
  </r>
  <r>
    <x v="0"/>
    <x v="0"/>
    <x v="2"/>
    <x v="4"/>
    <x v="7"/>
    <x v="4"/>
    <n v="18598"/>
    <n v="1453519"/>
    <m/>
    <x v="0"/>
  </r>
  <r>
    <x v="0"/>
    <x v="0"/>
    <x v="2"/>
    <x v="4"/>
    <x v="7"/>
    <x v="5"/>
    <n v="19464"/>
    <n v="1597482"/>
    <m/>
    <x v="0"/>
  </r>
  <r>
    <x v="0"/>
    <x v="0"/>
    <x v="2"/>
    <x v="4"/>
    <x v="7"/>
    <x v="6"/>
    <n v="20569"/>
    <n v="1491185"/>
    <m/>
    <x v="0"/>
  </r>
  <r>
    <x v="0"/>
    <x v="0"/>
    <x v="2"/>
    <x v="4"/>
    <x v="7"/>
    <x v="7"/>
    <n v="21970"/>
    <n v="1518390"/>
    <m/>
    <x v="0"/>
  </r>
  <r>
    <x v="0"/>
    <x v="0"/>
    <x v="2"/>
    <x v="4"/>
    <x v="7"/>
    <x v="8"/>
    <n v="23368"/>
    <n v="1565632"/>
    <m/>
    <x v="0"/>
  </r>
  <r>
    <x v="0"/>
    <x v="0"/>
    <x v="2"/>
    <x v="4"/>
    <x v="7"/>
    <x v="9"/>
    <n v="24651"/>
    <n v="1617813"/>
    <m/>
    <x v="0"/>
  </r>
  <r>
    <x v="0"/>
    <x v="0"/>
    <x v="2"/>
    <x v="4"/>
    <x v="7"/>
    <x v="10"/>
    <n v="25538"/>
    <n v="1649811"/>
    <m/>
    <x v="0"/>
  </r>
  <r>
    <x v="0"/>
    <x v="0"/>
    <x v="2"/>
    <x v="4"/>
    <x v="7"/>
    <x v="11"/>
    <n v="26338"/>
    <n v="1667708"/>
    <m/>
    <x v="0"/>
  </r>
  <r>
    <x v="0"/>
    <x v="0"/>
    <x v="2"/>
    <x v="4"/>
    <x v="7"/>
    <x v="12"/>
    <n v="27126"/>
    <n v="1679542"/>
    <m/>
    <x v="0"/>
  </r>
  <r>
    <x v="0"/>
    <x v="0"/>
    <x v="2"/>
    <x v="4"/>
    <x v="7"/>
    <x v="13"/>
    <n v="27899"/>
    <n v="1693377"/>
    <m/>
    <x v="0"/>
  </r>
  <r>
    <x v="0"/>
    <x v="0"/>
    <x v="2"/>
    <x v="4"/>
    <x v="7"/>
    <x v="14"/>
    <n v="28665"/>
    <n v="1711341"/>
    <m/>
    <x v="0"/>
  </r>
  <r>
    <x v="0"/>
    <x v="0"/>
    <x v="2"/>
    <x v="4"/>
    <x v="7"/>
    <x v="15"/>
    <n v="29431"/>
    <n v="1726797"/>
    <m/>
    <x v="0"/>
  </r>
  <r>
    <x v="0"/>
    <x v="0"/>
    <x v="2"/>
    <x v="4"/>
    <x v="7"/>
    <x v="16"/>
    <n v="30203"/>
    <n v="1739597"/>
    <m/>
    <x v="0"/>
  </r>
  <r>
    <x v="0"/>
    <x v="0"/>
    <x v="2"/>
    <x v="4"/>
    <x v="7"/>
    <x v="17"/>
    <n v="30939"/>
    <n v="1753890"/>
    <m/>
    <x v="0"/>
  </r>
  <r>
    <x v="0"/>
    <x v="0"/>
    <x v="2"/>
    <x v="4"/>
    <x v="7"/>
    <x v="18"/>
    <n v="31642"/>
    <n v="1765805"/>
    <m/>
    <x v="0"/>
  </r>
  <r>
    <x v="0"/>
    <x v="0"/>
    <x v="2"/>
    <x v="4"/>
    <x v="7"/>
    <x v="19"/>
    <n v="32288"/>
    <n v="1776471"/>
    <m/>
    <x v="0"/>
  </r>
  <r>
    <x v="0"/>
    <x v="0"/>
    <x v="2"/>
    <x v="4"/>
    <x v="7"/>
    <x v="20"/>
    <n v="32941"/>
    <n v="1785227"/>
    <m/>
    <x v="0"/>
  </r>
  <r>
    <x v="0"/>
    <x v="0"/>
    <x v="2"/>
    <x v="4"/>
    <x v="7"/>
    <x v="21"/>
    <n v="33594"/>
    <n v="1793974"/>
    <m/>
    <x v="0"/>
  </r>
  <r>
    <x v="0"/>
    <x v="0"/>
    <x v="2"/>
    <x v="4"/>
    <x v="7"/>
    <x v="22"/>
    <n v="34235"/>
    <n v="1800371"/>
    <m/>
    <x v="0"/>
  </r>
  <r>
    <x v="0"/>
    <x v="0"/>
    <x v="2"/>
    <x v="4"/>
    <x v="7"/>
    <x v="23"/>
    <n v="34868"/>
    <n v="1803860"/>
    <m/>
    <x v="0"/>
  </r>
  <r>
    <x v="0"/>
    <x v="0"/>
    <x v="2"/>
    <x v="4"/>
    <x v="7"/>
    <x v="24"/>
    <n v="35504"/>
    <n v="1807897"/>
    <m/>
    <x v="0"/>
  </r>
  <r>
    <x v="0"/>
    <x v="0"/>
    <x v="2"/>
    <x v="4"/>
    <x v="7"/>
    <x v="25"/>
    <n v="36146"/>
    <n v="1817189"/>
    <m/>
    <x v="0"/>
  </r>
  <r>
    <x v="0"/>
    <x v="0"/>
    <x v="2"/>
    <x v="4"/>
    <x v="7"/>
    <x v="26"/>
    <n v="36781"/>
    <n v="1828984"/>
    <m/>
    <x v="0"/>
  </r>
  <r>
    <x v="0"/>
    <x v="0"/>
    <x v="2"/>
    <x v="4"/>
    <x v="7"/>
    <x v="27"/>
    <n v="37413"/>
    <n v="1839718"/>
    <m/>
    <x v="0"/>
  </r>
  <r>
    <x v="0"/>
    <x v="0"/>
    <x v="2"/>
    <x v="4"/>
    <x v="7"/>
    <x v="28"/>
    <n v="38030"/>
    <n v="1848480"/>
    <m/>
    <x v="0"/>
  </r>
  <r>
    <x v="0"/>
    <x v="0"/>
    <x v="2"/>
    <x v="4"/>
    <x v="7"/>
    <x v="29"/>
    <n v="38644"/>
    <n v="1857553"/>
    <m/>
    <x v="0"/>
  </r>
  <r>
    <x v="0"/>
    <x v="0"/>
    <x v="2"/>
    <x v="4"/>
    <x v="7"/>
    <x v="30"/>
    <n v="39251"/>
    <n v="1867728"/>
    <m/>
    <x v="0"/>
  </r>
  <r>
    <x v="0"/>
    <x v="0"/>
    <x v="2"/>
    <x v="0"/>
    <x v="8"/>
    <x v="0"/>
    <n v="0"/>
    <n v="0"/>
    <m/>
    <x v="0"/>
  </r>
  <r>
    <x v="0"/>
    <x v="0"/>
    <x v="2"/>
    <x v="0"/>
    <x v="8"/>
    <x v="1"/>
    <n v="0"/>
    <n v="0"/>
    <m/>
    <x v="0"/>
  </r>
  <r>
    <x v="0"/>
    <x v="0"/>
    <x v="2"/>
    <x v="0"/>
    <x v="8"/>
    <x v="2"/>
    <n v="0"/>
    <n v="0"/>
    <m/>
    <x v="0"/>
  </r>
  <r>
    <x v="0"/>
    <x v="0"/>
    <x v="2"/>
    <x v="0"/>
    <x v="8"/>
    <x v="3"/>
    <n v="0"/>
    <n v="0"/>
    <m/>
    <x v="0"/>
  </r>
  <r>
    <x v="0"/>
    <x v="0"/>
    <x v="2"/>
    <x v="0"/>
    <x v="8"/>
    <x v="4"/>
    <n v="0"/>
    <n v="0"/>
    <m/>
    <x v="0"/>
  </r>
  <r>
    <x v="0"/>
    <x v="0"/>
    <x v="2"/>
    <x v="0"/>
    <x v="8"/>
    <x v="5"/>
    <n v="2"/>
    <n v="0"/>
    <m/>
    <x v="0"/>
  </r>
  <r>
    <x v="0"/>
    <x v="0"/>
    <x v="2"/>
    <x v="0"/>
    <x v="8"/>
    <x v="6"/>
    <n v="4"/>
    <n v="0"/>
    <m/>
    <x v="0"/>
  </r>
  <r>
    <x v="0"/>
    <x v="0"/>
    <x v="2"/>
    <x v="0"/>
    <x v="8"/>
    <x v="7"/>
    <n v="7"/>
    <n v="0"/>
    <m/>
    <x v="0"/>
  </r>
  <r>
    <x v="0"/>
    <x v="0"/>
    <x v="2"/>
    <x v="0"/>
    <x v="8"/>
    <x v="8"/>
    <n v="10"/>
    <n v="0"/>
    <m/>
    <x v="0"/>
  </r>
  <r>
    <x v="0"/>
    <x v="0"/>
    <x v="2"/>
    <x v="0"/>
    <x v="8"/>
    <x v="9"/>
    <n v="13"/>
    <n v="0"/>
    <m/>
    <x v="0"/>
  </r>
  <r>
    <x v="0"/>
    <x v="0"/>
    <x v="2"/>
    <x v="0"/>
    <x v="8"/>
    <x v="10"/>
    <n v="15"/>
    <n v="0"/>
    <m/>
    <x v="0"/>
  </r>
  <r>
    <x v="0"/>
    <x v="0"/>
    <x v="2"/>
    <x v="0"/>
    <x v="8"/>
    <x v="11"/>
    <n v="17"/>
    <n v="0"/>
    <m/>
    <x v="0"/>
  </r>
  <r>
    <x v="0"/>
    <x v="0"/>
    <x v="2"/>
    <x v="0"/>
    <x v="8"/>
    <x v="12"/>
    <n v="18"/>
    <n v="0"/>
    <m/>
    <x v="0"/>
  </r>
  <r>
    <x v="0"/>
    <x v="0"/>
    <x v="2"/>
    <x v="0"/>
    <x v="8"/>
    <x v="13"/>
    <n v="20"/>
    <n v="0"/>
    <m/>
    <x v="0"/>
  </r>
  <r>
    <x v="0"/>
    <x v="0"/>
    <x v="2"/>
    <x v="0"/>
    <x v="8"/>
    <x v="14"/>
    <n v="22"/>
    <n v="0"/>
    <m/>
    <x v="0"/>
  </r>
  <r>
    <x v="0"/>
    <x v="0"/>
    <x v="2"/>
    <x v="0"/>
    <x v="8"/>
    <x v="15"/>
    <n v="24"/>
    <n v="0"/>
    <m/>
    <x v="0"/>
  </r>
  <r>
    <x v="0"/>
    <x v="0"/>
    <x v="2"/>
    <x v="0"/>
    <x v="8"/>
    <x v="16"/>
    <n v="26"/>
    <n v="0"/>
    <m/>
    <x v="0"/>
  </r>
  <r>
    <x v="0"/>
    <x v="0"/>
    <x v="2"/>
    <x v="0"/>
    <x v="8"/>
    <x v="17"/>
    <n v="28"/>
    <n v="0"/>
    <m/>
    <x v="0"/>
  </r>
  <r>
    <x v="0"/>
    <x v="0"/>
    <x v="2"/>
    <x v="0"/>
    <x v="8"/>
    <x v="18"/>
    <n v="30"/>
    <n v="0"/>
    <m/>
    <x v="0"/>
  </r>
  <r>
    <x v="0"/>
    <x v="0"/>
    <x v="2"/>
    <x v="0"/>
    <x v="8"/>
    <x v="19"/>
    <n v="32"/>
    <n v="0"/>
    <m/>
    <x v="0"/>
  </r>
  <r>
    <x v="0"/>
    <x v="0"/>
    <x v="2"/>
    <x v="0"/>
    <x v="8"/>
    <x v="20"/>
    <n v="33"/>
    <n v="0"/>
    <m/>
    <x v="0"/>
  </r>
  <r>
    <x v="0"/>
    <x v="0"/>
    <x v="2"/>
    <x v="0"/>
    <x v="8"/>
    <x v="21"/>
    <n v="35"/>
    <n v="0"/>
    <m/>
    <x v="0"/>
  </r>
  <r>
    <x v="0"/>
    <x v="0"/>
    <x v="2"/>
    <x v="0"/>
    <x v="8"/>
    <x v="22"/>
    <n v="37"/>
    <n v="0"/>
    <m/>
    <x v="0"/>
  </r>
  <r>
    <x v="0"/>
    <x v="0"/>
    <x v="2"/>
    <x v="0"/>
    <x v="8"/>
    <x v="23"/>
    <n v="39"/>
    <n v="0"/>
    <m/>
    <x v="0"/>
  </r>
  <r>
    <x v="0"/>
    <x v="0"/>
    <x v="2"/>
    <x v="0"/>
    <x v="8"/>
    <x v="24"/>
    <n v="40"/>
    <n v="0"/>
    <m/>
    <x v="0"/>
  </r>
  <r>
    <x v="0"/>
    <x v="0"/>
    <x v="2"/>
    <x v="0"/>
    <x v="8"/>
    <x v="25"/>
    <n v="42"/>
    <n v="0"/>
    <m/>
    <x v="0"/>
  </r>
  <r>
    <x v="0"/>
    <x v="0"/>
    <x v="2"/>
    <x v="0"/>
    <x v="8"/>
    <x v="26"/>
    <n v="44"/>
    <n v="0"/>
    <m/>
    <x v="0"/>
  </r>
  <r>
    <x v="0"/>
    <x v="0"/>
    <x v="2"/>
    <x v="0"/>
    <x v="8"/>
    <x v="27"/>
    <n v="45"/>
    <n v="0"/>
    <m/>
    <x v="0"/>
  </r>
  <r>
    <x v="0"/>
    <x v="0"/>
    <x v="2"/>
    <x v="0"/>
    <x v="8"/>
    <x v="28"/>
    <n v="47"/>
    <n v="0"/>
    <m/>
    <x v="0"/>
  </r>
  <r>
    <x v="0"/>
    <x v="0"/>
    <x v="2"/>
    <x v="0"/>
    <x v="8"/>
    <x v="29"/>
    <n v="49"/>
    <n v="0"/>
    <m/>
    <x v="0"/>
  </r>
  <r>
    <x v="0"/>
    <x v="0"/>
    <x v="2"/>
    <x v="0"/>
    <x v="8"/>
    <x v="30"/>
    <n v="50"/>
    <n v="0"/>
    <m/>
    <x v="0"/>
  </r>
  <r>
    <x v="0"/>
    <x v="0"/>
    <x v="2"/>
    <x v="1"/>
    <x v="9"/>
    <x v="0"/>
    <n v="0"/>
    <n v="0"/>
    <m/>
    <x v="0"/>
  </r>
  <r>
    <x v="0"/>
    <x v="0"/>
    <x v="2"/>
    <x v="1"/>
    <x v="9"/>
    <x v="1"/>
    <n v="0"/>
    <n v="0"/>
    <m/>
    <x v="0"/>
  </r>
  <r>
    <x v="0"/>
    <x v="0"/>
    <x v="2"/>
    <x v="1"/>
    <x v="9"/>
    <x v="2"/>
    <n v="0"/>
    <n v="0"/>
    <m/>
    <x v="0"/>
  </r>
  <r>
    <x v="0"/>
    <x v="0"/>
    <x v="2"/>
    <x v="1"/>
    <x v="9"/>
    <x v="3"/>
    <n v="0"/>
    <n v="0"/>
    <m/>
    <x v="0"/>
  </r>
  <r>
    <x v="0"/>
    <x v="0"/>
    <x v="2"/>
    <x v="1"/>
    <x v="9"/>
    <x v="4"/>
    <n v="0"/>
    <n v="0"/>
    <m/>
    <x v="0"/>
  </r>
  <r>
    <x v="0"/>
    <x v="0"/>
    <x v="2"/>
    <x v="1"/>
    <x v="9"/>
    <x v="5"/>
    <n v="0"/>
    <n v="0"/>
    <m/>
    <x v="0"/>
  </r>
  <r>
    <x v="0"/>
    <x v="0"/>
    <x v="2"/>
    <x v="1"/>
    <x v="9"/>
    <x v="6"/>
    <n v="0"/>
    <n v="0"/>
    <m/>
    <x v="0"/>
  </r>
  <r>
    <x v="0"/>
    <x v="0"/>
    <x v="2"/>
    <x v="1"/>
    <x v="9"/>
    <x v="7"/>
    <n v="0"/>
    <n v="0"/>
    <m/>
    <x v="0"/>
  </r>
  <r>
    <x v="0"/>
    <x v="0"/>
    <x v="2"/>
    <x v="1"/>
    <x v="9"/>
    <x v="8"/>
    <n v="1"/>
    <n v="0"/>
    <m/>
    <x v="0"/>
  </r>
  <r>
    <x v="0"/>
    <x v="0"/>
    <x v="2"/>
    <x v="1"/>
    <x v="9"/>
    <x v="9"/>
    <n v="1"/>
    <n v="0"/>
    <m/>
    <x v="0"/>
  </r>
  <r>
    <x v="0"/>
    <x v="0"/>
    <x v="2"/>
    <x v="1"/>
    <x v="9"/>
    <x v="10"/>
    <n v="1"/>
    <n v="0"/>
    <m/>
    <x v="0"/>
  </r>
  <r>
    <x v="0"/>
    <x v="0"/>
    <x v="2"/>
    <x v="1"/>
    <x v="9"/>
    <x v="11"/>
    <n v="1"/>
    <n v="0"/>
    <m/>
    <x v="0"/>
  </r>
  <r>
    <x v="0"/>
    <x v="0"/>
    <x v="2"/>
    <x v="1"/>
    <x v="9"/>
    <x v="12"/>
    <n v="1"/>
    <n v="0"/>
    <m/>
    <x v="0"/>
  </r>
  <r>
    <x v="0"/>
    <x v="0"/>
    <x v="2"/>
    <x v="1"/>
    <x v="9"/>
    <x v="13"/>
    <n v="1"/>
    <n v="0"/>
    <m/>
    <x v="0"/>
  </r>
  <r>
    <x v="0"/>
    <x v="0"/>
    <x v="2"/>
    <x v="1"/>
    <x v="9"/>
    <x v="14"/>
    <n v="1"/>
    <n v="0"/>
    <m/>
    <x v="0"/>
  </r>
  <r>
    <x v="0"/>
    <x v="0"/>
    <x v="2"/>
    <x v="1"/>
    <x v="9"/>
    <x v="15"/>
    <n v="1"/>
    <n v="0"/>
    <m/>
    <x v="0"/>
  </r>
  <r>
    <x v="0"/>
    <x v="0"/>
    <x v="2"/>
    <x v="1"/>
    <x v="9"/>
    <x v="16"/>
    <n v="1"/>
    <n v="0"/>
    <m/>
    <x v="0"/>
  </r>
  <r>
    <x v="0"/>
    <x v="0"/>
    <x v="2"/>
    <x v="1"/>
    <x v="9"/>
    <x v="17"/>
    <n v="2"/>
    <n v="0"/>
    <m/>
    <x v="0"/>
  </r>
  <r>
    <x v="0"/>
    <x v="0"/>
    <x v="2"/>
    <x v="1"/>
    <x v="9"/>
    <x v="18"/>
    <n v="2"/>
    <n v="0"/>
    <m/>
    <x v="0"/>
  </r>
  <r>
    <x v="0"/>
    <x v="0"/>
    <x v="2"/>
    <x v="1"/>
    <x v="9"/>
    <x v="19"/>
    <n v="2"/>
    <n v="0"/>
    <m/>
    <x v="0"/>
  </r>
  <r>
    <x v="0"/>
    <x v="0"/>
    <x v="2"/>
    <x v="1"/>
    <x v="9"/>
    <x v="20"/>
    <n v="2"/>
    <n v="0"/>
    <m/>
    <x v="0"/>
  </r>
  <r>
    <x v="0"/>
    <x v="0"/>
    <x v="2"/>
    <x v="1"/>
    <x v="9"/>
    <x v="21"/>
    <n v="2"/>
    <n v="0"/>
    <m/>
    <x v="0"/>
  </r>
  <r>
    <x v="0"/>
    <x v="0"/>
    <x v="2"/>
    <x v="1"/>
    <x v="9"/>
    <x v="22"/>
    <n v="2"/>
    <n v="0"/>
    <m/>
    <x v="0"/>
  </r>
  <r>
    <x v="0"/>
    <x v="0"/>
    <x v="2"/>
    <x v="1"/>
    <x v="9"/>
    <x v="23"/>
    <n v="2"/>
    <n v="0"/>
    <m/>
    <x v="0"/>
  </r>
  <r>
    <x v="0"/>
    <x v="0"/>
    <x v="2"/>
    <x v="1"/>
    <x v="9"/>
    <x v="24"/>
    <n v="2"/>
    <n v="0"/>
    <m/>
    <x v="0"/>
  </r>
  <r>
    <x v="0"/>
    <x v="0"/>
    <x v="2"/>
    <x v="1"/>
    <x v="9"/>
    <x v="25"/>
    <n v="2"/>
    <n v="0"/>
    <m/>
    <x v="0"/>
  </r>
  <r>
    <x v="0"/>
    <x v="0"/>
    <x v="2"/>
    <x v="1"/>
    <x v="9"/>
    <x v="26"/>
    <n v="2"/>
    <n v="0"/>
    <m/>
    <x v="0"/>
  </r>
  <r>
    <x v="0"/>
    <x v="0"/>
    <x v="2"/>
    <x v="1"/>
    <x v="9"/>
    <x v="27"/>
    <n v="2"/>
    <n v="0"/>
    <m/>
    <x v="0"/>
  </r>
  <r>
    <x v="0"/>
    <x v="0"/>
    <x v="2"/>
    <x v="1"/>
    <x v="9"/>
    <x v="28"/>
    <n v="3"/>
    <n v="0"/>
    <m/>
    <x v="0"/>
  </r>
  <r>
    <x v="0"/>
    <x v="0"/>
    <x v="2"/>
    <x v="1"/>
    <x v="9"/>
    <x v="29"/>
    <n v="3"/>
    <n v="0"/>
    <m/>
    <x v="0"/>
  </r>
  <r>
    <x v="0"/>
    <x v="0"/>
    <x v="2"/>
    <x v="1"/>
    <x v="9"/>
    <x v="30"/>
    <n v="3"/>
    <n v="0"/>
    <m/>
    <x v="0"/>
  </r>
  <r>
    <x v="0"/>
    <x v="1"/>
    <x v="0"/>
    <x v="0"/>
    <x v="0"/>
    <x v="0"/>
    <n v="583619"/>
    <n v="16725937"/>
    <n v="9541561"/>
    <x v="0"/>
  </r>
  <r>
    <x v="0"/>
    <x v="1"/>
    <x v="0"/>
    <x v="0"/>
    <x v="0"/>
    <x v="1"/>
    <n v="586103"/>
    <n v="17022402"/>
    <n v="9584921"/>
    <x v="0"/>
  </r>
  <r>
    <x v="0"/>
    <x v="1"/>
    <x v="0"/>
    <x v="0"/>
    <x v="0"/>
    <x v="2"/>
    <n v="587479"/>
    <n v="19406950"/>
    <n v="9622217"/>
    <x v="0"/>
  </r>
  <r>
    <x v="0"/>
    <x v="1"/>
    <x v="0"/>
    <x v="0"/>
    <x v="0"/>
    <x v="3"/>
    <n v="589270"/>
    <n v="14869142"/>
    <n v="9657002"/>
    <x v="0"/>
  </r>
  <r>
    <x v="0"/>
    <x v="1"/>
    <x v="0"/>
    <x v="0"/>
    <x v="0"/>
    <x v="4"/>
    <n v="591297"/>
    <n v="15141317"/>
    <n v="9695860"/>
    <x v="0"/>
  </r>
  <r>
    <x v="0"/>
    <x v="1"/>
    <x v="0"/>
    <x v="0"/>
    <x v="0"/>
    <x v="5"/>
    <n v="591851"/>
    <n v="17498860"/>
    <n v="9730434"/>
    <x v="0"/>
  </r>
  <r>
    <x v="0"/>
    <x v="1"/>
    <x v="0"/>
    <x v="0"/>
    <x v="0"/>
    <x v="6"/>
    <n v="592573"/>
    <n v="16631754"/>
    <n v="9765420"/>
    <x v="0"/>
  </r>
  <r>
    <x v="0"/>
    <x v="1"/>
    <x v="0"/>
    <x v="0"/>
    <x v="0"/>
    <x v="7"/>
    <n v="593366"/>
    <n v="16465091"/>
    <n v="9800369"/>
    <x v="0"/>
  </r>
  <r>
    <x v="0"/>
    <x v="1"/>
    <x v="0"/>
    <x v="0"/>
    <x v="0"/>
    <x v="8"/>
    <n v="594651"/>
    <n v="16384019"/>
    <n v="9834707"/>
    <x v="0"/>
  </r>
  <r>
    <x v="0"/>
    <x v="1"/>
    <x v="0"/>
    <x v="0"/>
    <x v="0"/>
    <x v="9"/>
    <n v="595970"/>
    <n v="16296260"/>
    <n v="9869185"/>
    <x v="0"/>
  </r>
  <r>
    <x v="0"/>
    <x v="1"/>
    <x v="0"/>
    <x v="0"/>
    <x v="0"/>
    <x v="10"/>
    <n v="597240"/>
    <n v="16110727"/>
    <n v="9903740"/>
    <x v="0"/>
  </r>
  <r>
    <x v="0"/>
    <x v="1"/>
    <x v="0"/>
    <x v="0"/>
    <x v="0"/>
    <x v="11"/>
    <n v="598006"/>
    <n v="15778680"/>
    <n v="9937607"/>
    <x v="0"/>
  </r>
  <r>
    <x v="0"/>
    <x v="1"/>
    <x v="0"/>
    <x v="0"/>
    <x v="0"/>
    <x v="12"/>
    <n v="599214"/>
    <n v="15559149"/>
    <n v="9971420"/>
    <x v="0"/>
  </r>
  <r>
    <x v="0"/>
    <x v="1"/>
    <x v="0"/>
    <x v="0"/>
    <x v="0"/>
    <x v="13"/>
    <n v="600566"/>
    <n v="15394436"/>
    <n v="10004784"/>
    <x v="0"/>
  </r>
  <r>
    <x v="0"/>
    <x v="1"/>
    <x v="0"/>
    <x v="0"/>
    <x v="0"/>
    <x v="14"/>
    <n v="602172"/>
    <n v="15279964"/>
    <n v="10037416"/>
    <x v="0"/>
  </r>
  <r>
    <x v="0"/>
    <x v="1"/>
    <x v="0"/>
    <x v="0"/>
    <x v="0"/>
    <x v="15"/>
    <n v="603993"/>
    <n v="15168562"/>
    <n v="10069406"/>
    <x v="0"/>
  </r>
  <r>
    <x v="0"/>
    <x v="1"/>
    <x v="0"/>
    <x v="0"/>
    <x v="0"/>
    <x v="16"/>
    <n v="605920"/>
    <n v="15048396"/>
    <n v="10100593"/>
    <x v="0"/>
  </r>
  <r>
    <x v="0"/>
    <x v="1"/>
    <x v="0"/>
    <x v="0"/>
    <x v="0"/>
    <x v="17"/>
    <n v="607878"/>
    <n v="14877170"/>
    <n v="10131208"/>
    <x v="0"/>
  </r>
  <r>
    <x v="0"/>
    <x v="1"/>
    <x v="0"/>
    <x v="0"/>
    <x v="0"/>
    <x v="18"/>
    <n v="609412"/>
    <n v="14583724"/>
    <n v="10160920"/>
    <x v="0"/>
  </r>
  <r>
    <x v="0"/>
    <x v="1"/>
    <x v="0"/>
    <x v="0"/>
    <x v="0"/>
    <x v="19"/>
    <n v="611318"/>
    <n v="14413674"/>
    <n v="10189458"/>
    <x v="0"/>
  </r>
  <r>
    <x v="0"/>
    <x v="1"/>
    <x v="0"/>
    <x v="0"/>
    <x v="0"/>
    <x v="20"/>
    <n v="613273"/>
    <n v="14271482"/>
    <n v="10216981"/>
    <x v="0"/>
  </r>
  <r>
    <x v="0"/>
    <x v="1"/>
    <x v="0"/>
    <x v="0"/>
    <x v="0"/>
    <x v="21"/>
    <n v="615230"/>
    <n v="14130988"/>
    <n v="10243314"/>
    <x v="0"/>
  </r>
  <r>
    <x v="0"/>
    <x v="1"/>
    <x v="0"/>
    <x v="0"/>
    <x v="0"/>
    <x v="22"/>
    <n v="617123"/>
    <n v="13951854"/>
    <n v="10268966"/>
    <x v="0"/>
  </r>
  <r>
    <x v="0"/>
    <x v="1"/>
    <x v="0"/>
    <x v="0"/>
    <x v="0"/>
    <x v="23"/>
    <n v="618956"/>
    <n v="13761005"/>
    <n v="10293574"/>
    <x v="0"/>
  </r>
  <r>
    <x v="0"/>
    <x v="1"/>
    <x v="0"/>
    <x v="0"/>
    <x v="0"/>
    <x v="24"/>
    <n v="620717"/>
    <n v="13570808"/>
    <n v="10317247"/>
    <x v="0"/>
  </r>
  <r>
    <x v="0"/>
    <x v="1"/>
    <x v="0"/>
    <x v="0"/>
    <x v="0"/>
    <x v="25"/>
    <n v="622479"/>
    <n v="13386522"/>
    <n v="10340897"/>
    <x v="0"/>
  </r>
  <r>
    <x v="0"/>
    <x v="1"/>
    <x v="0"/>
    <x v="0"/>
    <x v="0"/>
    <x v="26"/>
    <n v="624348"/>
    <n v="13217822"/>
    <n v="10364701"/>
    <x v="0"/>
  </r>
  <r>
    <x v="0"/>
    <x v="1"/>
    <x v="0"/>
    <x v="0"/>
    <x v="0"/>
    <x v="27"/>
    <n v="626226"/>
    <n v="13044102"/>
    <n v="10388448"/>
    <x v="0"/>
  </r>
  <r>
    <x v="0"/>
    <x v="1"/>
    <x v="0"/>
    <x v="0"/>
    <x v="0"/>
    <x v="28"/>
    <n v="628165"/>
    <n v="12871473"/>
    <n v="10412184"/>
    <x v="0"/>
  </r>
  <r>
    <x v="0"/>
    <x v="1"/>
    <x v="0"/>
    <x v="0"/>
    <x v="0"/>
    <x v="29"/>
    <n v="630141"/>
    <n v="12695896"/>
    <n v="10435925"/>
    <x v="0"/>
  </r>
  <r>
    <x v="0"/>
    <x v="1"/>
    <x v="0"/>
    <x v="0"/>
    <x v="0"/>
    <x v="30"/>
    <n v="632187"/>
    <n v="12523664"/>
    <n v="10459769"/>
    <x v="0"/>
  </r>
  <r>
    <x v="0"/>
    <x v="1"/>
    <x v="0"/>
    <x v="0"/>
    <x v="1"/>
    <x v="0"/>
    <n v="289472"/>
    <n v="6021307"/>
    <m/>
    <x v="0"/>
  </r>
  <r>
    <x v="0"/>
    <x v="1"/>
    <x v="0"/>
    <x v="0"/>
    <x v="1"/>
    <x v="1"/>
    <n v="305231"/>
    <n v="6277056"/>
    <m/>
    <x v="0"/>
  </r>
  <r>
    <x v="0"/>
    <x v="1"/>
    <x v="0"/>
    <x v="0"/>
    <x v="1"/>
    <x v="2"/>
    <n v="325366"/>
    <n v="7533487"/>
    <m/>
    <x v="0"/>
  </r>
  <r>
    <x v="0"/>
    <x v="1"/>
    <x v="0"/>
    <x v="0"/>
    <x v="1"/>
    <x v="3"/>
    <n v="344387"/>
    <n v="5994953"/>
    <m/>
    <x v="0"/>
  </r>
  <r>
    <x v="0"/>
    <x v="1"/>
    <x v="0"/>
    <x v="0"/>
    <x v="1"/>
    <x v="4"/>
    <n v="362138"/>
    <n v="6303446"/>
    <m/>
    <x v="0"/>
  </r>
  <r>
    <x v="0"/>
    <x v="1"/>
    <x v="0"/>
    <x v="0"/>
    <x v="1"/>
    <x v="5"/>
    <n v="381789"/>
    <n v="7557248"/>
    <m/>
    <x v="0"/>
  </r>
  <r>
    <x v="0"/>
    <x v="1"/>
    <x v="0"/>
    <x v="0"/>
    <x v="1"/>
    <x v="6"/>
    <n v="397690"/>
    <n v="7374196"/>
    <m/>
    <x v="0"/>
  </r>
  <r>
    <x v="0"/>
    <x v="1"/>
    <x v="0"/>
    <x v="0"/>
    <x v="1"/>
    <x v="7"/>
    <n v="413344"/>
    <n v="7481065"/>
    <m/>
    <x v="0"/>
  </r>
  <r>
    <x v="0"/>
    <x v="1"/>
    <x v="0"/>
    <x v="0"/>
    <x v="1"/>
    <x v="8"/>
    <n v="429357"/>
    <n v="7618655"/>
    <m/>
    <x v="0"/>
  </r>
  <r>
    <x v="0"/>
    <x v="1"/>
    <x v="0"/>
    <x v="0"/>
    <x v="1"/>
    <x v="9"/>
    <n v="444387"/>
    <n v="7736834"/>
    <m/>
    <x v="0"/>
  </r>
  <r>
    <x v="0"/>
    <x v="1"/>
    <x v="0"/>
    <x v="0"/>
    <x v="1"/>
    <x v="10"/>
    <n v="459808"/>
    <n v="7815760"/>
    <m/>
    <x v="0"/>
  </r>
  <r>
    <x v="0"/>
    <x v="1"/>
    <x v="0"/>
    <x v="0"/>
    <x v="1"/>
    <x v="11"/>
    <n v="474778"/>
    <n v="7819865"/>
    <m/>
    <x v="0"/>
  </r>
  <r>
    <x v="0"/>
    <x v="1"/>
    <x v="0"/>
    <x v="0"/>
    <x v="1"/>
    <x v="12"/>
    <n v="489882"/>
    <n v="7874252"/>
    <m/>
    <x v="0"/>
  </r>
  <r>
    <x v="0"/>
    <x v="1"/>
    <x v="0"/>
    <x v="0"/>
    <x v="1"/>
    <x v="13"/>
    <n v="504695"/>
    <n v="7949892"/>
    <m/>
    <x v="0"/>
  </r>
  <r>
    <x v="0"/>
    <x v="1"/>
    <x v="0"/>
    <x v="0"/>
    <x v="1"/>
    <x v="14"/>
    <n v="519110"/>
    <n v="8043193"/>
    <m/>
    <x v="0"/>
  </r>
  <r>
    <x v="0"/>
    <x v="1"/>
    <x v="0"/>
    <x v="0"/>
    <x v="1"/>
    <x v="15"/>
    <n v="532896"/>
    <n v="8127946"/>
    <m/>
    <x v="0"/>
  </r>
  <r>
    <x v="0"/>
    <x v="1"/>
    <x v="0"/>
    <x v="0"/>
    <x v="1"/>
    <x v="16"/>
    <n v="546178"/>
    <n v="8201269"/>
    <m/>
    <x v="0"/>
  </r>
  <r>
    <x v="0"/>
    <x v="1"/>
    <x v="0"/>
    <x v="0"/>
    <x v="1"/>
    <x v="17"/>
    <n v="559013"/>
    <n v="8241391"/>
    <m/>
    <x v="0"/>
  </r>
  <r>
    <x v="0"/>
    <x v="1"/>
    <x v="0"/>
    <x v="0"/>
    <x v="1"/>
    <x v="18"/>
    <n v="570881"/>
    <n v="8205061"/>
    <m/>
    <x v="0"/>
  </r>
  <r>
    <x v="0"/>
    <x v="1"/>
    <x v="0"/>
    <x v="0"/>
    <x v="1"/>
    <x v="19"/>
    <n v="582855"/>
    <n v="8235930"/>
    <m/>
    <x v="0"/>
  </r>
  <r>
    <x v="0"/>
    <x v="1"/>
    <x v="0"/>
    <x v="0"/>
    <x v="1"/>
    <x v="20"/>
    <n v="594466"/>
    <n v="8278286"/>
    <m/>
    <x v="0"/>
  </r>
  <r>
    <x v="0"/>
    <x v="1"/>
    <x v="0"/>
    <x v="0"/>
    <x v="1"/>
    <x v="21"/>
    <n v="605788"/>
    <n v="8320936"/>
    <m/>
    <x v="0"/>
  </r>
  <r>
    <x v="0"/>
    <x v="1"/>
    <x v="0"/>
    <x v="0"/>
    <x v="1"/>
    <x v="22"/>
    <n v="616608"/>
    <n v="8338516"/>
    <m/>
    <x v="0"/>
  </r>
  <r>
    <x v="0"/>
    <x v="1"/>
    <x v="0"/>
    <x v="0"/>
    <x v="1"/>
    <x v="23"/>
    <n v="626886"/>
    <n v="8339096"/>
    <m/>
    <x v="0"/>
  </r>
  <r>
    <x v="0"/>
    <x v="1"/>
    <x v="0"/>
    <x v="0"/>
    <x v="1"/>
    <x v="24"/>
    <n v="636668"/>
    <n v="8331104"/>
    <m/>
    <x v="0"/>
  </r>
  <r>
    <x v="0"/>
    <x v="1"/>
    <x v="0"/>
    <x v="0"/>
    <x v="1"/>
    <x v="25"/>
    <n v="646069"/>
    <n v="8318765"/>
    <m/>
    <x v="0"/>
  </r>
  <r>
    <x v="0"/>
    <x v="1"/>
    <x v="0"/>
    <x v="0"/>
    <x v="1"/>
    <x v="26"/>
    <n v="655239"/>
    <n v="8313385"/>
    <m/>
    <x v="0"/>
  </r>
  <r>
    <x v="0"/>
    <x v="1"/>
    <x v="0"/>
    <x v="0"/>
    <x v="1"/>
    <x v="27"/>
    <n v="664657"/>
    <n v="8305775"/>
    <m/>
    <x v="0"/>
  </r>
  <r>
    <x v="0"/>
    <x v="1"/>
    <x v="0"/>
    <x v="0"/>
    <x v="1"/>
    <x v="28"/>
    <n v="674297"/>
    <n v="8298546"/>
    <m/>
    <x v="0"/>
  </r>
  <r>
    <x v="0"/>
    <x v="1"/>
    <x v="0"/>
    <x v="0"/>
    <x v="1"/>
    <x v="29"/>
    <n v="684068"/>
    <n v="8288201"/>
    <m/>
    <x v="0"/>
  </r>
  <r>
    <x v="0"/>
    <x v="1"/>
    <x v="0"/>
    <x v="0"/>
    <x v="1"/>
    <x v="30"/>
    <n v="693924"/>
    <n v="8277814"/>
    <m/>
    <x v="0"/>
  </r>
  <r>
    <x v="0"/>
    <x v="1"/>
    <x v="0"/>
    <x v="1"/>
    <x v="2"/>
    <x v="0"/>
    <n v="4527746"/>
    <n v="330986368"/>
    <m/>
    <x v="0"/>
  </r>
  <r>
    <x v="0"/>
    <x v="1"/>
    <x v="0"/>
    <x v="1"/>
    <x v="2"/>
    <x v="1"/>
    <n v="4566572"/>
    <n v="355611104"/>
    <m/>
    <x v="0"/>
  </r>
  <r>
    <x v="0"/>
    <x v="1"/>
    <x v="0"/>
    <x v="1"/>
    <x v="2"/>
    <x v="2"/>
    <n v="4598111"/>
    <n v="350277312"/>
    <m/>
    <x v="0"/>
  </r>
  <r>
    <x v="0"/>
    <x v="1"/>
    <x v="0"/>
    <x v="1"/>
    <x v="2"/>
    <x v="3"/>
    <n v="4624475"/>
    <n v="324258688"/>
    <m/>
    <x v="0"/>
  </r>
  <r>
    <x v="0"/>
    <x v="1"/>
    <x v="0"/>
    <x v="1"/>
    <x v="2"/>
    <x v="4"/>
    <n v="4655405"/>
    <n v="323486624"/>
    <m/>
    <x v="0"/>
  </r>
  <r>
    <x v="0"/>
    <x v="1"/>
    <x v="0"/>
    <x v="1"/>
    <x v="2"/>
    <x v="5"/>
    <n v="4683216"/>
    <n v="350859872"/>
    <m/>
    <x v="0"/>
  </r>
  <r>
    <x v="0"/>
    <x v="1"/>
    <x v="0"/>
    <x v="1"/>
    <x v="2"/>
    <x v="6"/>
    <n v="4711650"/>
    <n v="336444928"/>
    <m/>
    <x v="0"/>
  </r>
  <r>
    <x v="0"/>
    <x v="1"/>
    <x v="0"/>
    <x v="1"/>
    <x v="2"/>
    <x v="7"/>
    <n v="4740122"/>
    <n v="341540672"/>
    <m/>
    <x v="0"/>
  </r>
  <r>
    <x v="0"/>
    <x v="1"/>
    <x v="0"/>
    <x v="1"/>
    <x v="2"/>
    <x v="8"/>
    <n v="4767790"/>
    <n v="339365440"/>
    <m/>
    <x v="0"/>
  </r>
  <r>
    <x v="0"/>
    <x v="1"/>
    <x v="0"/>
    <x v="1"/>
    <x v="2"/>
    <x v="9"/>
    <n v="4795496"/>
    <n v="335202144"/>
    <m/>
    <x v="0"/>
  </r>
  <r>
    <x v="0"/>
    <x v="1"/>
    <x v="0"/>
    <x v="1"/>
    <x v="2"/>
    <x v="10"/>
    <n v="4823324"/>
    <n v="330253472"/>
    <m/>
    <x v="0"/>
  </r>
  <r>
    <x v="0"/>
    <x v="1"/>
    <x v="0"/>
    <x v="1"/>
    <x v="2"/>
    <x v="11"/>
    <n v="4851022"/>
    <n v="325368352"/>
    <m/>
    <x v="0"/>
  </r>
  <r>
    <x v="0"/>
    <x v="1"/>
    <x v="0"/>
    <x v="1"/>
    <x v="2"/>
    <x v="12"/>
    <n v="4878306"/>
    <n v="320459040"/>
    <m/>
    <x v="0"/>
  </r>
  <r>
    <x v="0"/>
    <x v="1"/>
    <x v="0"/>
    <x v="1"/>
    <x v="2"/>
    <x v="13"/>
    <n v="4905178"/>
    <n v="315988544"/>
    <m/>
    <x v="0"/>
  </r>
  <r>
    <x v="0"/>
    <x v="1"/>
    <x v="0"/>
    <x v="1"/>
    <x v="2"/>
    <x v="14"/>
    <n v="4931360"/>
    <n v="311962592"/>
    <m/>
    <x v="0"/>
  </r>
  <r>
    <x v="0"/>
    <x v="1"/>
    <x v="0"/>
    <x v="1"/>
    <x v="2"/>
    <x v="15"/>
    <n v="4956888"/>
    <n v="308082816"/>
    <m/>
    <x v="0"/>
  </r>
  <r>
    <x v="0"/>
    <x v="1"/>
    <x v="0"/>
    <x v="1"/>
    <x v="2"/>
    <x v="16"/>
    <n v="4981768"/>
    <n v="304536192"/>
    <m/>
    <x v="0"/>
  </r>
  <r>
    <x v="0"/>
    <x v="1"/>
    <x v="0"/>
    <x v="1"/>
    <x v="2"/>
    <x v="17"/>
    <n v="5006149"/>
    <n v="300562048"/>
    <m/>
    <x v="0"/>
  </r>
  <r>
    <x v="0"/>
    <x v="1"/>
    <x v="0"/>
    <x v="1"/>
    <x v="2"/>
    <x v="18"/>
    <n v="5030076"/>
    <n v="296741888"/>
    <m/>
    <x v="0"/>
  </r>
  <r>
    <x v="0"/>
    <x v="1"/>
    <x v="0"/>
    <x v="1"/>
    <x v="2"/>
    <x v="19"/>
    <n v="5052884"/>
    <n v="293099072"/>
    <m/>
    <x v="0"/>
  </r>
  <r>
    <x v="0"/>
    <x v="1"/>
    <x v="0"/>
    <x v="1"/>
    <x v="2"/>
    <x v="20"/>
    <n v="5074899"/>
    <n v="289747712"/>
    <m/>
    <x v="0"/>
  </r>
  <r>
    <x v="0"/>
    <x v="1"/>
    <x v="0"/>
    <x v="1"/>
    <x v="2"/>
    <x v="21"/>
    <n v="5095946"/>
    <n v="286354688"/>
    <m/>
    <x v="0"/>
  </r>
  <r>
    <x v="0"/>
    <x v="1"/>
    <x v="0"/>
    <x v="1"/>
    <x v="2"/>
    <x v="22"/>
    <n v="5116454"/>
    <n v="283044768"/>
    <m/>
    <x v="0"/>
  </r>
  <r>
    <x v="0"/>
    <x v="1"/>
    <x v="0"/>
    <x v="1"/>
    <x v="2"/>
    <x v="23"/>
    <n v="5136134"/>
    <n v="279804352"/>
    <m/>
    <x v="0"/>
  </r>
  <r>
    <x v="0"/>
    <x v="1"/>
    <x v="0"/>
    <x v="1"/>
    <x v="2"/>
    <x v="24"/>
    <n v="5155111"/>
    <n v="276978944"/>
    <m/>
    <x v="0"/>
  </r>
  <r>
    <x v="0"/>
    <x v="1"/>
    <x v="0"/>
    <x v="1"/>
    <x v="2"/>
    <x v="25"/>
    <n v="5174100"/>
    <n v="274585856"/>
    <m/>
    <x v="0"/>
  </r>
  <r>
    <x v="0"/>
    <x v="1"/>
    <x v="0"/>
    <x v="1"/>
    <x v="2"/>
    <x v="26"/>
    <n v="5193157"/>
    <n v="272212032"/>
    <m/>
    <x v="0"/>
  </r>
  <r>
    <x v="0"/>
    <x v="1"/>
    <x v="0"/>
    <x v="1"/>
    <x v="2"/>
    <x v="27"/>
    <n v="5212238"/>
    <n v="269804576"/>
    <m/>
    <x v="0"/>
  </r>
  <r>
    <x v="0"/>
    <x v="1"/>
    <x v="0"/>
    <x v="1"/>
    <x v="2"/>
    <x v="28"/>
    <n v="5231338"/>
    <n v="267299360"/>
    <m/>
    <x v="0"/>
  </r>
  <r>
    <x v="0"/>
    <x v="1"/>
    <x v="0"/>
    <x v="1"/>
    <x v="2"/>
    <x v="29"/>
    <n v="5250470"/>
    <n v="264776704"/>
    <m/>
    <x v="0"/>
  </r>
  <r>
    <x v="0"/>
    <x v="1"/>
    <x v="0"/>
    <x v="1"/>
    <x v="2"/>
    <x v="30"/>
    <n v="5269680"/>
    <n v="262177280"/>
    <m/>
    <x v="0"/>
  </r>
  <r>
    <x v="0"/>
    <x v="1"/>
    <x v="0"/>
    <x v="1"/>
    <x v="3"/>
    <x v="0"/>
    <n v="1696324"/>
    <n v="136608368"/>
    <m/>
    <x v="0"/>
  </r>
  <r>
    <x v="0"/>
    <x v="1"/>
    <x v="0"/>
    <x v="1"/>
    <x v="3"/>
    <x v="1"/>
    <n v="1697909"/>
    <n v="137565328"/>
    <m/>
    <x v="0"/>
  </r>
  <r>
    <x v="0"/>
    <x v="1"/>
    <x v="0"/>
    <x v="1"/>
    <x v="3"/>
    <x v="2"/>
    <n v="1700252"/>
    <n v="155165408"/>
    <m/>
    <x v="0"/>
  </r>
  <r>
    <x v="0"/>
    <x v="1"/>
    <x v="0"/>
    <x v="1"/>
    <x v="3"/>
    <x v="3"/>
    <n v="1702498"/>
    <n v="118369288"/>
    <m/>
    <x v="0"/>
  </r>
  <r>
    <x v="0"/>
    <x v="1"/>
    <x v="0"/>
    <x v="1"/>
    <x v="3"/>
    <x v="4"/>
    <n v="1704264"/>
    <n v="121564592"/>
    <m/>
    <x v="0"/>
  </r>
  <r>
    <x v="0"/>
    <x v="1"/>
    <x v="0"/>
    <x v="1"/>
    <x v="3"/>
    <x v="5"/>
    <n v="1706061"/>
    <n v="140180224"/>
    <m/>
    <x v="0"/>
  </r>
  <r>
    <x v="0"/>
    <x v="1"/>
    <x v="0"/>
    <x v="1"/>
    <x v="3"/>
    <x v="6"/>
    <n v="1707878"/>
    <n v="133469968"/>
    <m/>
    <x v="0"/>
  </r>
  <r>
    <x v="0"/>
    <x v="1"/>
    <x v="0"/>
    <x v="1"/>
    <x v="3"/>
    <x v="7"/>
    <n v="1709692"/>
    <n v="132267424"/>
    <m/>
    <x v="0"/>
  </r>
  <r>
    <x v="0"/>
    <x v="1"/>
    <x v="0"/>
    <x v="1"/>
    <x v="3"/>
    <x v="8"/>
    <n v="1711471"/>
    <n v="130876784"/>
    <m/>
    <x v="0"/>
  </r>
  <r>
    <x v="0"/>
    <x v="1"/>
    <x v="0"/>
    <x v="1"/>
    <x v="3"/>
    <x v="9"/>
    <n v="1713248"/>
    <n v="128981768"/>
    <m/>
    <x v="0"/>
  </r>
  <r>
    <x v="0"/>
    <x v="1"/>
    <x v="0"/>
    <x v="1"/>
    <x v="3"/>
    <x v="10"/>
    <n v="1715025"/>
    <n v="126857816"/>
    <m/>
    <x v="0"/>
  </r>
  <r>
    <x v="0"/>
    <x v="1"/>
    <x v="0"/>
    <x v="1"/>
    <x v="3"/>
    <x v="11"/>
    <n v="1716765"/>
    <n v="124810496"/>
    <m/>
    <x v="0"/>
  </r>
  <r>
    <x v="0"/>
    <x v="1"/>
    <x v="0"/>
    <x v="1"/>
    <x v="3"/>
    <x v="12"/>
    <n v="1718500"/>
    <n v="122717736"/>
    <m/>
    <x v="0"/>
  </r>
  <r>
    <x v="0"/>
    <x v="1"/>
    <x v="0"/>
    <x v="1"/>
    <x v="3"/>
    <x v="13"/>
    <n v="1720211"/>
    <n v="120785624"/>
    <m/>
    <x v="0"/>
  </r>
  <r>
    <x v="0"/>
    <x v="1"/>
    <x v="0"/>
    <x v="1"/>
    <x v="3"/>
    <x v="14"/>
    <n v="1721885"/>
    <n v="119020096"/>
    <m/>
    <x v="0"/>
  </r>
  <r>
    <x v="0"/>
    <x v="1"/>
    <x v="0"/>
    <x v="1"/>
    <x v="3"/>
    <x v="15"/>
    <n v="1723524"/>
    <n v="117272264"/>
    <m/>
    <x v="0"/>
  </r>
  <r>
    <x v="0"/>
    <x v="1"/>
    <x v="0"/>
    <x v="1"/>
    <x v="3"/>
    <x v="16"/>
    <n v="1725122"/>
    <n v="115632456"/>
    <m/>
    <x v="0"/>
  </r>
  <r>
    <x v="0"/>
    <x v="1"/>
    <x v="0"/>
    <x v="1"/>
    <x v="3"/>
    <x v="17"/>
    <n v="1726690"/>
    <n v="113741496"/>
    <m/>
    <x v="0"/>
  </r>
  <r>
    <x v="0"/>
    <x v="1"/>
    <x v="0"/>
    <x v="1"/>
    <x v="3"/>
    <x v="18"/>
    <n v="1728215"/>
    <n v="111866528"/>
    <m/>
    <x v="0"/>
  </r>
  <r>
    <x v="0"/>
    <x v="1"/>
    <x v="0"/>
    <x v="1"/>
    <x v="3"/>
    <x v="19"/>
    <n v="1729680"/>
    <n v="110031416"/>
    <m/>
    <x v="0"/>
  </r>
  <r>
    <x v="0"/>
    <x v="1"/>
    <x v="0"/>
    <x v="1"/>
    <x v="3"/>
    <x v="20"/>
    <n v="1731093"/>
    <n v="108285672"/>
    <m/>
    <x v="0"/>
  </r>
  <r>
    <x v="0"/>
    <x v="1"/>
    <x v="0"/>
    <x v="1"/>
    <x v="3"/>
    <x v="21"/>
    <n v="1732445"/>
    <n v="106470920"/>
    <m/>
    <x v="0"/>
  </r>
  <r>
    <x v="0"/>
    <x v="1"/>
    <x v="0"/>
    <x v="1"/>
    <x v="3"/>
    <x v="22"/>
    <n v="1733762"/>
    <n v="104692056"/>
    <m/>
    <x v="0"/>
  </r>
  <r>
    <x v="0"/>
    <x v="1"/>
    <x v="0"/>
    <x v="1"/>
    <x v="3"/>
    <x v="23"/>
    <n v="1735026"/>
    <n v="102944568"/>
    <m/>
    <x v="0"/>
  </r>
  <r>
    <x v="0"/>
    <x v="1"/>
    <x v="0"/>
    <x v="1"/>
    <x v="3"/>
    <x v="24"/>
    <n v="1736242"/>
    <n v="101374176"/>
    <m/>
    <x v="0"/>
  </r>
  <r>
    <x v="0"/>
    <x v="1"/>
    <x v="0"/>
    <x v="1"/>
    <x v="3"/>
    <x v="25"/>
    <n v="1737458"/>
    <n v="99977008"/>
    <m/>
    <x v="0"/>
  </r>
  <r>
    <x v="0"/>
    <x v="1"/>
    <x v="0"/>
    <x v="1"/>
    <x v="3"/>
    <x v="26"/>
    <n v="1738682"/>
    <n v="98566520"/>
    <m/>
    <x v="0"/>
  </r>
  <r>
    <x v="0"/>
    <x v="1"/>
    <x v="0"/>
    <x v="1"/>
    <x v="3"/>
    <x v="27"/>
    <n v="1739904"/>
    <n v="97186648"/>
    <m/>
    <x v="0"/>
  </r>
  <r>
    <x v="0"/>
    <x v="1"/>
    <x v="0"/>
    <x v="1"/>
    <x v="3"/>
    <x v="28"/>
    <n v="1741125"/>
    <n v="95805896"/>
    <m/>
    <x v="0"/>
  </r>
  <r>
    <x v="0"/>
    <x v="1"/>
    <x v="0"/>
    <x v="1"/>
    <x v="3"/>
    <x v="29"/>
    <n v="1742347"/>
    <n v="94461040"/>
    <m/>
    <x v="0"/>
  </r>
  <r>
    <x v="0"/>
    <x v="1"/>
    <x v="0"/>
    <x v="1"/>
    <x v="3"/>
    <x v="30"/>
    <n v="1743574"/>
    <n v="93122048"/>
    <m/>
    <x v="0"/>
  </r>
  <r>
    <x v="0"/>
    <x v="1"/>
    <x v="0"/>
    <x v="2"/>
    <x v="4"/>
    <x v="0"/>
    <n v="510676"/>
    <n v="18669188"/>
    <m/>
    <x v="0"/>
  </r>
  <r>
    <x v="0"/>
    <x v="1"/>
    <x v="0"/>
    <x v="2"/>
    <x v="4"/>
    <x v="1"/>
    <n v="508887"/>
    <n v="19402928"/>
    <m/>
    <x v="0"/>
  </r>
  <r>
    <x v="0"/>
    <x v="1"/>
    <x v="0"/>
    <x v="2"/>
    <x v="4"/>
    <x v="2"/>
    <n v="506145"/>
    <n v="17259072"/>
    <m/>
    <x v="0"/>
  </r>
  <r>
    <x v="0"/>
    <x v="1"/>
    <x v="0"/>
    <x v="2"/>
    <x v="4"/>
    <x v="3"/>
    <n v="505015"/>
    <n v="16111961"/>
    <m/>
    <x v="0"/>
  </r>
  <r>
    <x v="0"/>
    <x v="1"/>
    <x v="0"/>
    <x v="2"/>
    <x v="4"/>
    <x v="4"/>
    <n v="503943"/>
    <n v="16456446"/>
    <m/>
    <x v="0"/>
  </r>
  <r>
    <x v="0"/>
    <x v="1"/>
    <x v="0"/>
    <x v="2"/>
    <x v="4"/>
    <x v="5"/>
    <n v="501986"/>
    <n v="19361162"/>
    <m/>
    <x v="0"/>
  </r>
  <r>
    <x v="0"/>
    <x v="1"/>
    <x v="0"/>
    <x v="2"/>
    <x v="4"/>
    <x v="6"/>
    <n v="501254"/>
    <n v="18135792"/>
    <m/>
    <x v="0"/>
  </r>
  <r>
    <x v="0"/>
    <x v="1"/>
    <x v="0"/>
    <x v="2"/>
    <x v="4"/>
    <x v="7"/>
    <n v="500969"/>
    <n v="16956606"/>
    <m/>
    <x v="0"/>
  </r>
  <r>
    <x v="0"/>
    <x v="1"/>
    <x v="0"/>
    <x v="2"/>
    <x v="4"/>
    <x v="8"/>
    <n v="500264"/>
    <n v="16565614"/>
    <m/>
    <x v="0"/>
  </r>
  <r>
    <x v="0"/>
    <x v="1"/>
    <x v="0"/>
    <x v="2"/>
    <x v="4"/>
    <x v="9"/>
    <n v="500639"/>
    <n v="16035452"/>
    <m/>
    <x v="0"/>
  </r>
  <r>
    <x v="0"/>
    <x v="1"/>
    <x v="0"/>
    <x v="2"/>
    <x v="4"/>
    <x v="10"/>
    <n v="500717"/>
    <n v="15359958"/>
    <m/>
    <x v="0"/>
  </r>
  <r>
    <x v="0"/>
    <x v="1"/>
    <x v="0"/>
    <x v="2"/>
    <x v="4"/>
    <x v="11"/>
    <n v="500691"/>
    <n v="14657298"/>
    <m/>
    <x v="0"/>
  </r>
  <r>
    <x v="0"/>
    <x v="1"/>
    <x v="0"/>
    <x v="2"/>
    <x v="4"/>
    <x v="12"/>
    <n v="500089"/>
    <n v="13937412"/>
    <m/>
    <x v="0"/>
  </r>
  <r>
    <x v="0"/>
    <x v="1"/>
    <x v="0"/>
    <x v="2"/>
    <x v="4"/>
    <x v="13"/>
    <n v="499269"/>
    <n v="13270162"/>
    <m/>
    <x v="0"/>
  </r>
  <r>
    <x v="0"/>
    <x v="1"/>
    <x v="0"/>
    <x v="2"/>
    <x v="4"/>
    <x v="14"/>
    <n v="498310"/>
    <n v="12665332"/>
    <m/>
    <x v="0"/>
  </r>
  <r>
    <x v="0"/>
    <x v="1"/>
    <x v="0"/>
    <x v="2"/>
    <x v="4"/>
    <x v="15"/>
    <n v="497287"/>
    <n v="12104536"/>
    <m/>
    <x v="0"/>
  </r>
  <r>
    <x v="0"/>
    <x v="1"/>
    <x v="0"/>
    <x v="2"/>
    <x v="4"/>
    <x v="16"/>
    <n v="496234"/>
    <n v="11579902"/>
    <m/>
    <x v="0"/>
  </r>
  <r>
    <x v="0"/>
    <x v="1"/>
    <x v="0"/>
    <x v="2"/>
    <x v="4"/>
    <x v="17"/>
    <n v="495264"/>
    <n v="11066746"/>
    <m/>
    <x v="0"/>
  </r>
  <r>
    <x v="0"/>
    <x v="1"/>
    <x v="0"/>
    <x v="2"/>
    <x v="4"/>
    <x v="18"/>
    <n v="494601"/>
    <n v="10595896"/>
    <m/>
    <x v="0"/>
  </r>
  <r>
    <x v="0"/>
    <x v="1"/>
    <x v="0"/>
    <x v="2"/>
    <x v="4"/>
    <x v="19"/>
    <n v="493724"/>
    <n v="10146614"/>
    <m/>
    <x v="0"/>
  </r>
  <r>
    <x v="0"/>
    <x v="1"/>
    <x v="0"/>
    <x v="2"/>
    <x v="4"/>
    <x v="20"/>
    <n v="492889"/>
    <n v="9721766"/>
    <m/>
    <x v="0"/>
  </r>
  <r>
    <x v="0"/>
    <x v="1"/>
    <x v="0"/>
    <x v="2"/>
    <x v="4"/>
    <x v="21"/>
    <n v="492099"/>
    <n v="9330748"/>
    <m/>
    <x v="0"/>
  </r>
  <r>
    <x v="0"/>
    <x v="1"/>
    <x v="0"/>
    <x v="2"/>
    <x v="4"/>
    <x v="22"/>
    <n v="491370"/>
    <n v="8961312"/>
    <m/>
    <x v="0"/>
  </r>
  <r>
    <x v="0"/>
    <x v="1"/>
    <x v="0"/>
    <x v="2"/>
    <x v="4"/>
    <x v="23"/>
    <n v="490705"/>
    <n v="8610610"/>
    <m/>
    <x v="0"/>
  </r>
  <r>
    <x v="0"/>
    <x v="1"/>
    <x v="0"/>
    <x v="2"/>
    <x v="4"/>
    <x v="24"/>
    <n v="490092"/>
    <n v="8287794"/>
    <m/>
    <x v="0"/>
  </r>
  <r>
    <x v="0"/>
    <x v="1"/>
    <x v="0"/>
    <x v="2"/>
    <x v="4"/>
    <x v="25"/>
    <n v="489571"/>
    <n v="7981890"/>
    <m/>
    <x v="0"/>
  </r>
  <r>
    <x v="0"/>
    <x v="1"/>
    <x v="0"/>
    <x v="2"/>
    <x v="4"/>
    <x v="26"/>
    <n v="489114"/>
    <n v="7680904"/>
    <m/>
    <x v="0"/>
  </r>
  <r>
    <x v="0"/>
    <x v="1"/>
    <x v="0"/>
    <x v="2"/>
    <x v="4"/>
    <x v="27"/>
    <n v="488566"/>
    <n v="7388036"/>
    <m/>
    <x v="0"/>
  </r>
  <r>
    <x v="0"/>
    <x v="1"/>
    <x v="0"/>
    <x v="2"/>
    <x v="4"/>
    <x v="28"/>
    <n v="487923"/>
    <n v="7098754"/>
    <m/>
    <x v="0"/>
  </r>
  <r>
    <x v="0"/>
    <x v="1"/>
    <x v="0"/>
    <x v="2"/>
    <x v="4"/>
    <x v="29"/>
    <n v="487238"/>
    <n v="6816666"/>
    <m/>
    <x v="0"/>
  </r>
  <r>
    <x v="0"/>
    <x v="1"/>
    <x v="0"/>
    <x v="2"/>
    <x v="4"/>
    <x v="30"/>
    <n v="486514"/>
    <n v="6531657"/>
    <m/>
    <x v="0"/>
  </r>
  <r>
    <x v="0"/>
    <x v="1"/>
    <x v="0"/>
    <x v="3"/>
    <x v="5"/>
    <x v="0"/>
    <n v="983527"/>
    <n v="69236016"/>
    <m/>
    <x v="0"/>
  </r>
  <r>
    <x v="0"/>
    <x v="1"/>
    <x v="0"/>
    <x v="3"/>
    <x v="5"/>
    <x v="1"/>
    <n v="970793"/>
    <n v="115107016"/>
    <m/>
    <x v="0"/>
  </r>
  <r>
    <x v="0"/>
    <x v="1"/>
    <x v="0"/>
    <x v="3"/>
    <x v="5"/>
    <x v="2"/>
    <n v="958799"/>
    <n v="117992384"/>
    <m/>
    <x v="0"/>
  </r>
  <r>
    <x v="0"/>
    <x v="1"/>
    <x v="0"/>
    <x v="3"/>
    <x v="5"/>
    <x v="3"/>
    <n v="947098"/>
    <n v="126029600"/>
    <m/>
    <x v="0"/>
  </r>
  <r>
    <x v="0"/>
    <x v="1"/>
    <x v="0"/>
    <x v="3"/>
    <x v="5"/>
    <x v="4"/>
    <n v="935293"/>
    <n v="117348168"/>
    <m/>
    <x v="0"/>
  </r>
  <r>
    <x v="0"/>
    <x v="1"/>
    <x v="0"/>
    <x v="3"/>
    <x v="5"/>
    <x v="5"/>
    <n v="923445"/>
    <n v="120885584"/>
    <m/>
    <x v="0"/>
  </r>
  <r>
    <x v="0"/>
    <x v="1"/>
    <x v="0"/>
    <x v="3"/>
    <x v="5"/>
    <x v="6"/>
    <n v="912428"/>
    <n v="116140496"/>
    <m/>
    <x v="0"/>
  </r>
  <r>
    <x v="0"/>
    <x v="1"/>
    <x v="0"/>
    <x v="3"/>
    <x v="5"/>
    <x v="7"/>
    <n v="901405"/>
    <n v="116952928"/>
    <m/>
    <x v="0"/>
  </r>
  <r>
    <x v="0"/>
    <x v="1"/>
    <x v="0"/>
    <x v="3"/>
    <x v="5"/>
    <x v="8"/>
    <n v="890618"/>
    <n v="115348232"/>
    <m/>
    <x v="0"/>
  </r>
  <r>
    <x v="0"/>
    <x v="1"/>
    <x v="0"/>
    <x v="3"/>
    <x v="5"/>
    <x v="9"/>
    <n v="880120"/>
    <n v="113637008"/>
    <m/>
    <x v="0"/>
  </r>
  <r>
    <x v="0"/>
    <x v="1"/>
    <x v="0"/>
    <x v="3"/>
    <x v="5"/>
    <x v="10"/>
    <n v="869759"/>
    <n v="111948384"/>
    <m/>
    <x v="0"/>
  </r>
  <r>
    <x v="0"/>
    <x v="1"/>
    <x v="0"/>
    <x v="3"/>
    <x v="5"/>
    <x v="11"/>
    <n v="859563"/>
    <n v="110450448"/>
    <m/>
    <x v="0"/>
  </r>
  <r>
    <x v="0"/>
    <x v="1"/>
    <x v="0"/>
    <x v="3"/>
    <x v="5"/>
    <x v="12"/>
    <n v="849874"/>
    <n v="109073432"/>
    <m/>
    <x v="0"/>
  </r>
  <r>
    <x v="0"/>
    <x v="1"/>
    <x v="0"/>
    <x v="3"/>
    <x v="5"/>
    <x v="13"/>
    <n v="840729"/>
    <n v="107738128"/>
    <m/>
    <x v="0"/>
  </r>
  <r>
    <x v="0"/>
    <x v="1"/>
    <x v="0"/>
    <x v="3"/>
    <x v="5"/>
    <x v="14"/>
    <n v="832101"/>
    <n v="106407240"/>
    <m/>
    <x v="0"/>
  </r>
  <r>
    <x v="0"/>
    <x v="1"/>
    <x v="0"/>
    <x v="3"/>
    <x v="5"/>
    <x v="15"/>
    <n v="824079"/>
    <n v="105150896"/>
    <m/>
    <x v="0"/>
  </r>
  <r>
    <x v="0"/>
    <x v="1"/>
    <x v="0"/>
    <x v="3"/>
    <x v="5"/>
    <x v="16"/>
    <n v="816450"/>
    <n v="103981696"/>
    <m/>
    <x v="0"/>
  </r>
  <r>
    <x v="0"/>
    <x v="1"/>
    <x v="0"/>
    <x v="3"/>
    <x v="5"/>
    <x v="17"/>
    <n v="809262"/>
    <n v="102801824"/>
    <m/>
    <x v="0"/>
  </r>
  <r>
    <x v="0"/>
    <x v="1"/>
    <x v="0"/>
    <x v="3"/>
    <x v="5"/>
    <x v="18"/>
    <n v="802408"/>
    <n v="101685616"/>
    <m/>
    <x v="0"/>
  </r>
  <r>
    <x v="0"/>
    <x v="1"/>
    <x v="0"/>
    <x v="3"/>
    <x v="5"/>
    <x v="19"/>
    <n v="795738"/>
    <n v="100587952"/>
    <m/>
    <x v="0"/>
  </r>
  <r>
    <x v="0"/>
    <x v="1"/>
    <x v="0"/>
    <x v="3"/>
    <x v="5"/>
    <x v="20"/>
    <n v="789254"/>
    <n v="99515728"/>
    <m/>
    <x v="0"/>
  </r>
  <r>
    <x v="0"/>
    <x v="1"/>
    <x v="0"/>
    <x v="3"/>
    <x v="5"/>
    <x v="21"/>
    <n v="782930"/>
    <n v="98486584"/>
    <m/>
    <x v="0"/>
  </r>
  <r>
    <x v="0"/>
    <x v="1"/>
    <x v="0"/>
    <x v="3"/>
    <x v="5"/>
    <x v="22"/>
    <n v="776721"/>
    <n v="97510104"/>
    <m/>
    <x v="0"/>
  </r>
  <r>
    <x v="0"/>
    <x v="1"/>
    <x v="0"/>
    <x v="3"/>
    <x v="5"/>
    <x v="23"/>
    <n v="770636"/>
    <n v="96562384"/>
    <m/>
    <x v="0"/>
  </r>
  <r>
    <x v="0"/>
    <x v="1"/>
    <x v="0"/>
    <x v="3"/>
    <x v="5"/>
    <x v="24"/>
    <n v="764696"/>
    <n v="95656240"/>
    <m/>
    <x v="0"/>
  </r>
  <r>
    <x v="0"/>
    <x v="1"/>
    <x v="0"/>
    <x v="3"/>
    <x v="5"/>
    <x v="25"/>
    <n v="758935"/>
    <n v="94736016"/>
    <m/>
    <x v="0"/>
  </r>
  <r>
    <x v="0"/>
    <x v="1"/>
    <x v="0"/>
    <x v="3"/>
    <x v="5"/>
    <x v="26"/>
    <n v="753268"/>
    <n v="93807856"/>
    <m/>
    <x v="0"/>
  </r>
  <r>
    <x v="0"/>
    <x v="1"/>
    <x v="0"/>
    <x v="3"/>
    <x v="5"/>
    <x v="27"/>
    <n v="747194"/>
    <n v="92897056"/>
    <m/>
    <x v="0"/>
  </r>
  <r>
    <x v="0"/>
    <x v="1"/>
    <x v="0"/>
    <x v="3"/>
    <x v="5"/>
    <x v="28"/>
    <n v="740762"/>
    <n v="91997224"/>
    <m/>
    <x v="0"/>
  </r>
  <r>
    <x v="0"/>
    <x v="1"/>
    <x v="0"/>
    <x v="3"/>
    <x v="5"/>
    <x v="29"/>
    <n v="734033"/>
    <n v="91097088"/>
    <m/>
    <x v="0"/>
  </r>
  <r>
    <x v="0"/>
    <x v="1"/>
    <x v="0"/>
    <x v="3"/>
    <x v="5"/>
    <x v="30"/>
    <n v="727072"/>
    <n v="90184704"/>
    <m/>
    <x v="0"/>
  </r>
  <r>
    <x v="0"/>
    <x v="1"/>
    <x v="0"/>
    <x v="3"/>
    <x v="6"/>
    <x v="0"/>
    <n v="520387"/>
    <n v="39901196"/>
    <m/>
    <x v="0"/>
  </r>
  <r>
    <x v="0"/>
    <x v="1"/>
    <x v="0"/>
    <x v="3"/>
    <x v="6"/>
    <x v="1"/>
    <n v="519159"/>
    <n v="39587616"/>
    <m/>
    <x v="0"/>
  </r>
  <r>
    <x v="0"/>
    <x v="1"/>
    <x v="0"/>
    <x v="3"/>
    <x v="6"/>
    <x v="2"/>
    <n v="515899"/>
    <n v="42714076"/>
    <m/>
    <x v="0"/>
  </r>
  <r>
    <x v="0"/>
    <x v="1"/>
    <x v="0"/>
    <x v="3"/>
    <x v="6"/>
    <x v="3"/>
    <n v="513825"/>
    <n v="32511364"/>
    <m/>
    <x v="0"/>
  </r>
  <r>
    <x v="0"/>
    <x v="1"/>
    <x v="0"/>
    <x v="3"/>
    <x v="6"/>
    <x v="4"/>
    <n v="512676"/>
    <n v="33730272"/>
    <m/>
    <x v="0"/>
  </r>
  <r>
    <x v="0"/>
    <x v="1"/>
    <x v="0"/>
    <x v="3"/>
    <x v="6"/>
    <x v="5"/>
    <n v="510902"/>
    <n v="39453188"/>
    <m/>
    <x v="0"/>
  </r>
  <r>
    <x v="0"/>
    <x v="1"/>
    <x v="0"/>
    <x v="3"/>
    <x v="6"/>
    <x v="6"/>
    <n v="510373"/>
    <n v="37909232"/>
    <m/>
    <x v="0"/>
  </r>
  <r>
    <x v="0"/>
    <x v="1"/>
    <x v="0"/>
    <x v="3"/>
    <x v="6"/>
    <x v="7"/>
    <n v="509509"/>
    <n v="37520864"/>
    <m/>
    <x v="0"/>
  </r>
  <r>
    <x v="0"/>
    <x v="1"/>
    <x v="0"/>
    <x v="3"/>
    <x v="6"/>
    <x v="8"/>
    <n v="508225"/>
    <n v="36898448"/>
    <m/>
    <x v="0"/>
  </r>
  <r>
    <x v="0"/>
    <x v="1"/>
    <x v="0"/>
    <x v="3"/>
    <x v="6"/>
    <x v="9"/>
    <n v="506636"/>
    <n v="36166684"/>
    <m/>
    <x v="0"/>
  </r>
  <r>
    <x v="0"/>
    <x v="1"/>
    <x v="0"/>
    <x v="3"/>
    <x v="6"/>
    <x v="10"/>
    <n v="504819"/>
    <n v="35416268"/>
    <m/>
    <x v="0"/>
  </r>
  <r>
    <x v="0"/>
    <x v="1"/>
    <x v="0"/>
    <x v="3"/>
    <x v="6"/>
    <x v="11"/>
    <n v="503372"/>
    <n v="34795364"/>
    <m/>
    <x v="0"/>
  </r>
  <r>
    <x v="0"/>
    <x v="1"/>
    <x v="0"/>
    <x v="3"/>
    <x v="6"/>
    <x v="12"/>
    <n v="501799"/>
    <n v="34213488"/>
    <m/>
    <x v="0"/>
  </r>
  <r>
    <x v="0"/>
    <x v="1"/>
    <x v="0"/>
    <x v="3"/>
    <x v="6"/>
    <x v="13"/>
    <n v="500042"/>
    <n v="33616084"/>
    <m/>
    <x v="0"/>
  </r>
  <r>
    <x v="0"/>
    <x v="1"/>
    <x v="0"/>
    <x v="3"/>
    <x v="6"/>
    <x v="14"/>
    <n v="498061"/>
    <n v="32979486"/>
    <m/>
    <x v="0"/>
  </r>
  <r>
    <x v="0"/>
    <x v="1"/>
    <x v="0"/>
    <x v="3"/>
    <x v="6"/>
    <x v="15"/>
    <n v="496012"/>
    <n v="32355358"/>
    <m/>
    <x v="0"/>
  </r>
  <r>
    <x v="0"/>
    <x v="1"/>
    <x v="0"/>
    <x v="3"/>
    <x v="6"/>
    <x v="16"/>
    <n v="493894"/>
    <n v="31761194"/>
    <m/>
    <x v="0"/>
  </r>
  <r>
    <x v="0"/>
    <x v="1"/>
    <x v="0"/>
    <x v="3"/>
    <x v="6"/>
    <x v="17"/>
    <n v="491638"/>
    <n v="31126400"/>
    <m/>
    <x v="0"/>
  </r>
  <r>
    <x v="0"/>
    <x v="1"/>
    <x v="0"/>
    <x v="3"/>
    <x v="6"/>
    <x v="18"/>
    <n v="489718"/>
    <n v="30535270"/>
    <m/>
    <x v="0"/>
  </r>
  <r>
    <x v="0"/>
    <x v="1"/>
    <x v="0"/>
    <x v="3"/>
    <x v="6"/>
    <x v="19"/>
    <n v="487391"/>
    <n v="29918016"/>
    <m/>
    <x v="0"/>
  </r>
  <r>
    <x v="0"/>
    <x v="1"/>
    <x v="0"/>
    <x v="3"/>
    <x v="6"/>
    <x v="20"/>
    <n v="484990"/>
    <n v="29300282"/>
    <m/>
    <x v="0"/>
  </r>
  <r>
    <x v="0"/>
    <x v="1"/>
    <x v="0"/>
    <x v="3"/>
    <x v="6"/>
    <x v="21"/>
    <n v="482535"/>
    <n v="28695864"/>
    <m/>
    <x v="0"/>
  </r>
  <r>
    <x v="0"/>
    <x v="1"/>
    <x v="0"/>
    <x v="3"/>
    <x v="6"/>
    <x v="22"/>
    <n v="480365"/>
    <n v="28136760"/>
    <m/>
    <x v="0"/>
  </r>
  <r>
    <x v="0"/>
    <x v="1"/>
    <x v="0"/>
    <x v="3"/>
    <x v="6"/>
    <x v="23"/>
    <n v="478454"/>
    <n v="27604686"/>
    <m/>
    <x v="0"/>
  </r>
  <r>
    <x v="0"/>
    <x v="1"/>
    <x v="0"/>
    <x v="3"/>
    <x v="6"/>
    <x v="24"/>
    <n v="476735"/>
    <n v="27103134"/>
    <m/>
    <x v="0"/>
  </r>
  <r>
    <x v="0"/>
    <x v="1"/>
    <x v="0"/>
    <x v="3"/>
    <x v="6"/>
    <x v="25"/>
    <n v="475076"/>
    <n v="26585978"/>
    <m/>
    <x v="0"/>
  </r>
  <r>
    <x v="0"/>
    <x v="1"/>
    <x v="0"/>
    <x v="3"/>
    <x v="6"/>
    <x v="26"/>
    <n v="473460"/>
    <n v="26059460"/>
    <m/>
    <x v="0"/>
  </r>
  <r>
    <x v="0"/>
    <x v="1"/>
    <x v="0"/>
    <x v="3"/>
    <x v="6"/>
    <x v="27"/>
    <n v="472000"/>
    <n v="25565732"/>
    <m/>
    <x v="0"/>
  </r>
  <r>
    <x v="0"/>
    <x v="1"/>
    <x v="0"/>
    <x v="3"/>
    <x v="6"/>
    <x v="28"/>
    <n v="470678"/>
    <n v="25097386"/>
    <m/>
    <x v="0"/>
  </r>
  <r>
    <x v="0"/>
    <x v="1"/>
    <x v="0"/>
    <x v="3"/>
    <x v="6"/>
    <x v="29"/>
    <n v="469495"/>
    <n v="24644582"/>
    <m/>
    <x v="0"/>
  </r>
  <r>
    <x v="0"/>
    <x v="1"/>
    <x v="0"/>
    <x v="3"/>
    <x v="6"/>
    <x v="30"/>
    <n v="468445"/>
    <n v="24196150"/>
    <m/>
    <x v="0"/>
  </r>
  <r>
    <x v="0"/>
    <x v="1"/>
    <x v="0"/>
    <x v="4"/>
    <x v="7"/>
    <x v="0"/>
    <n v="252741"/>
    <n v="24268698"/>
    <m/>
    <x v="0"/>
  </r>
  <r>
    <x v="0"/>
    <x v="1"/>
    <x v="0"/>
    <x v="4"/>
    <x v="7"/>
    <x v="1"/>
    <n v="252702"/>
    <n v="25456450"/>
    <m/>
    <x v="0"/>
  </r>
  <r>
    <x v="0"/>
    <x v="1"/>
    <x v="0"/>
    <x v="4"/>
    <x v="7"/>
    <x v="2"/>
    <n v="252600"/>
    <n v="32899570"/>
    <m/>
    <x v="0"/>
  </r>
  <r>
    <x v="0"/>
    <x v="1"/>
    <x v="0"/>
    <x v="4"/>
    <x v="7"/>
    <x v="3"/>
    <n v="252504"/>
    <n v="25627646"/>
    <m/>
    <x v="0"/>
  </r>
  <r>
    <x v="0"/>
    <x v="1"/>
    <x v="0"/>
    <x v="4"/>
    <x v="7"/>
    <x v="4"/>
    <n v="252458"/>
    <n v="25124752"/>
    <m/>
    <x v="0"/>
  </r>
  <r>
    <x v="0"/>
    <x v="1"/>
    <x v="0"/>
    <x v="4"/>
    <x v="7"/>
    <x v="5"/>
    <n v="252362"/>
    <n v="27602910"/>
    <m/>
    <x v="0"/>
  </r>
  <r>
    <x v="0"/>
    <x v="1"/>
    <x v="0"/>
    <x v="4"/>
    <x v="7"/>
    <x v="6"/>
    <n v="252317"/>
    <n v="25086078"/>
    <m/>
    <x v="0"/>
  </r>
  <r>
    <x v="0"/>
    <x v="1"/>
    <x v="0"/>
    <x v="4"/>
    <x v="7"/>
    <x v="7"/>
    <n v="252278"/>
    <n v="24411982"/>
    <m/>
    <x v="0"/>
  </r>
  <r>
    <x v="0"/>
    <x v="1"/>
    <x v="0"/>
    <x v="4"/>
    <x v="7"/>
    <x v="8"/>
    <n v="252227"/>
    <n v="24089194"/>
    <m/>
    <x v="0"/>
  </r>
  <r>
    <x v="0"/>
    <x v="1"/>
    <x v="0"/>
    <x v="4"/>
    <x v="7"/>
    <x v="9"/>
    <n v="252167"/>
    <n v="23912140"/>
    <m/>
    <x v="0"/>
  </r>
  <r>
    <x v="0"/>
    <x v="1"/>
    <x v="0"/>
    <x v="4"/>
    <x v="7"/>
    <x v="10"/>
    <n v="252108"/>
    <n v="23708916"/>
    <m/>
    <x v="0"/>
  </r>
  <r>
    <x v="0"/>
    <x v="1"/>
    <x v="0"/>
    <x v="4"/>
    <x v="7"/>
    <x v="11"/>
    <n v="252064"/>
    <n v="23382034"/>
    <m/>
    <x v="0"/>
  </r>
  <r>
    <x v="0"/>
    <x v="1"/>
    <x v="0"/>
    <x v="4"/>
    <x v="7"/>
    <x v="12"/>
    <n v="252004"/>
    <n v="22955730"/>
    <m/>
    <x v="0"/>
  </r>
  <r>
    <x v="0"/>
    <x v="1"/>
    <x v="0"/>
    <x v="4"/>
    <x v="7"/>
    <x v="13"/>
    <n v="251942"/>
    <n v="22575472"/>
    <m/>
    <x v="0"/>
  </r>
  <r>
    <x v="0"/>
    <x v="1"/>
    <x v="0"/>
    <x v="4"/>
    <x v="7"/>
    <x v="14"/>
    <n v="251875"/>
    <n v="22248884"/>
    <m/>
    <x v="0"/>
  </r>
  <r>
    <x v="0"/>
    <x v="1"/>
    <x v="0"/>
    <x v="4"/>
    <x v="7"/>
    <x v="15"/>
    <n v="251801"/>
    <n v="21872474"/>
    <m/>
    <x v="0"/>
  </r>
  <r>
    <x v="0"/>
    <x v="1"/>
    <x v="0"/>
    <x v="4"/>
    <x v="7"/>
    <x v="16"/>
    <n v="251727"/>
    <n v="21475182"/>
    <m/>
    <x v="0"/>
  </r>
  <r>
    <x v="0"/>
    <x v="1"/>
    <x v="0"/>
    <x v="4"/>
    <x v="7"/>
    <x v="17"/>
    <n v="251646"/>
    <n v="21104766"/>
    <m/>
    <x v="0"/>
  </r>
  <r>
    <x v="0"/>
    <x v="1"/>
    <x v="0"/>
    <x v="4"/>
    <x v="7"/>
    <x v="18"/>
    <n v="251585"/>
    <n v="20733138"/>
    <m/>
    <x v="0"/>
  </r>
  <r>
    <x v="0"/>
    <x v="1"/>
    <x v="0"/>
    <x v="4"/>
    <x v="7"/>
    <x v="19"/>
    <n v="251503"/>
    <n v="20369172"/>
    <m/>
    <x v="0"/>
  </r>
  <r>
    <x v="0"/>
    <x v="1"/>
    <x v="0"/>
    <x v="4"/>
    <x v="7"/>
    <x v="20"/>
    <n v="251420"/>
    <n v="19979514"/>
    <m/>
    <x v="0"/>
  </r>
  <r>
    <x v="0"/>
    <x v="1"/>
    <x v="0"/>
    <x v="4"/>
    <x v="7"/>
    <x v="21"/>
    <n v="251328"/>
    <n v="19594950"/>
    <m/>
    <x v="0"/>
  </r>
  <r>
    <x v="0"/>
    <x v="1"/>
    <x v="0"/>
    <x v="4"/>
    <x v="7"/>
    <x v="22"/>
    <n v="251243"/>
    <n v="19200706"/>
    <m/>
    <x v="0"/>
  </r>
  <r>
    <x v="0"/>
    <x v="1"/>
    <x v="0"/>
    <x v="4"/>
    <x v="7"/>
    <x v="23"/>
    <n v="251162"/>
    <n v="18797494"/>
    <m/>
    <x v="0"/>
  </r>
  <r>
    <x v="0"/>
    <x v="1"/>
    <x v="0"/>
    <x v="4"/>
    <x v="7"/>
    <x v="24"/>
    <n v="251090"/>
    <n v="18422386"/>
    <m/>
    <x v="0"/>
  </r>
  <r>
    <x v="0"/>
    <x v="1"/>
    <x v="0"/>
    <x v="4"/>
    <x v="7"/>
    <x v="25"/>
    <n v="251031"/>
    <n v="18114160"/>
    <m/>
    <x v="0"/>
  </r>
  <r>
    <x v="0"/>
    <x v="1"/>
    <x v="0"/>
    <x v="4"/>
    <x v="7"/>
    <x v="26"/>
    <n v="250973"/>
    <n v="17835360"/>
    <m/>
    <x v="0"/>
  </r>
  <r>
    <x v="0"/>
    <x v="1"/>
    <x v="0"/>
    <x v="4"/>
    <x v="7"/>
    <x v="27"/>
    <n v="250922"/>
    <n v="17578748"/>
    <m/>
    <x v="0"/>
  </r>
  <r>
    <x v="0"/>
    <x v="1"/>
    <x v="0"/>
    <x v="4"/>
    <x v="7"/>
    <x v="28"/>
    <n v="250875"/>
    <n v="17326538"/>
    <m/>
    <x v="0"/>
  </r>
  <r>
    <x v="0"/>
    <x v="1"/>
    <x v="0"/>
    <x v="4"/>
    <x v="7"/>
    <x v="29"/>
    <n v="250833"/>
    <n v="17097214"/>
    <m/>
    <x v="0"/>
  </r>
  <r>
    <x v="0"/>
    <x v="1"/>
    <x v="0"/>
    <x v="4"/>
    <x v="7"/>
    <x v="30"/>
    <n v="250793"/>
    <n v="16884484"/>
    <m/>
    <x v="0"/>
  </r>
  <r>
    <x v="0"/>
    <x v="1"/>
    <x v="0"/>
    <x v="0"/>
    <x v="8"/>
    <x v="0"/>
    <n v="54055"/>
    <n v="1237427"/>
    <m/>
    <x v="0"/>
  </r>
  <r>
    <x v="0"/>
    <x v="1"/>
    <x v="0"/>
    <x v="0"/>
    <x v="8"/>
    <x v="1"/>
    <n v="54552"/>
    <n v="1259636"/>
    <m/>
    <x v="0"/>
  </r>
  <r>
    <x v="0"/>
    <x v="1"/>
    <x v="0"/>
    <x v="0"/>
    <x v="8"/>
    <x v="2"/>
    <n v="54552"/>
    <n v="1430898"/>
    <m/>
    <x v="0"/>
  </r>
  <r>
    <x v="0"/>
    <x v="1"/>
    <x v="0"/>
    <x v="0"/>
    <x v="8"/>
    <x v="3"/>
    <n v="54915"/>
    <n v="1096586"/>
    <m/>
    <x v="0"/>
  </r>
  <r>
    <x v="0"/>
    <x v="1"/>
    <x v="0"/>
    <x v="0"/>
    <x v="8"/>
    <x v="4"/>
    <n v="55371"/>
    <n v="1117675"/>
    <m/>
    <x v="0"/>
  </r>
  <r>
    <x v="0"/>
    <x v="1"/>
    <x v="0"/>
    <x v="0"/>
    <x v="8"/>
    <x v="5"/>
    <n v="55807"/>
    <n v="1294851"/>
    <m/>
    <x v="0"/>
  </r>
  <r>
    <x v="0"/>
    <x v="1"/>
    <x v="0"/>
    <x v="0"/>
    <x v="8"/>
    <x v="6"/>
    <n v="56242"/>
    <n v="1234175"/>
    <m/>
    <x v="0"/>
  </r>
  <r>
    <x v="0"/>
    <x v="1"/>
    <x v="0"/>
    <x v="0"/>
    <x v="8"/>
    <x v="7"/>
    <n v="56671"/>
    <n v="1224695"/>
    <m/>
    <x v="0"/>
  </r>
  <r>
    <x v="0"/>
    <x v="1"/>
    <x v="0"/>
    <x v="0"/>
    <x v="8"/>
    <x v="8"/>
    <n v="57089"/>
    <n v="1219960"/>
    <m/>
    <x v="0"/>
  </r>
  <r>
    <x v="0"/>
    <x v="1"/>
    <x v="0"/>
    <x v="0"/>
    <x v="8"/>
    <x v="9"/>
    <n v="57508"/>
    <n v="1214431"/>
    <m/>
    <x v="0"/>
  </r>
  <r>
    <x v="0"/>
    <x v="1"/>
    <x v="0"/>
    <x v="0"/>
    <x v="8"/>
    <x v="10"/>
    <n v="57925"/>
    <n v="1201541"/>
    <m/>
    <x v="0"/>
  </r>
  <r>
    <x v="0"/>
    <x v="1"/>
    <x v="0"/>
    <x v="0"/>
    <x v="8"/>
    <x v="11"/>
    <n v="58331"/>
    <n v="1178396"/>
    <m/>
    <x v="0"/>
  </r>
  <r>
    <x v="0"/>
    <x v="1"/>
    <x v="0"/>
    <x v="0"/>
    <x v="8"/>
    <x v="12"/>
    <n v="58736"/>
    <n v="1162888"/>
    <m/>
    <x v="0"/>
  </r>
  <r>
    <x v="0"/>
    <x v="1"/>
    <x v="0"/>
    <x v="0"/>
    <x v="8"/>
    <x v="13"/>
    <n v="59136"/>
    <n v="1151219"/>
    <m/>
    <x v="0"/>
  </r>
  <r>
    <x v="0"/>
    <x v="1"/>
    <x v="0"/>
    <x v="0"/>
    <x v="8"/>
    <x v="14"/>
    <n v="59527"/>
    <n v="1142820"/>
    <m/>
    <x v="0"/>
  </r>
  <r>
    <x v="0"/>
    <x v="1"/>
    <x v="0"/>
    <x v="0"/>
    <x v="8"/>
    <x v="15"/>
    <n v="59910"/>
    <n v="1134287"/>
    <m/>
    <x v="0"/>
  </r>
  <r>
    <x v="0"/>
    <x v="1"/>
    <x v="0"/>
    <x v="0"/>
    <x v="8"/>
    <x v="16"/>
    <n v="60284"/>
    <n v="1124913"/>
    <m/>
    <x v="0"/>
  </r>
  <r>
    <x v="0"/>
    <x v="1"/>
    <x v="0"/>
    <x v="0"/>
    <x v="8"/>
    <x v="17"/>
    <n v="60652"/>
    <n v="1111728"/>
    <m/>
    <x v="0"/>
  </r>
  <r>
    <x v="0"/>
    <x v="1"/>
    <x v="0"/>
    <x v="0"/>
    <x v="8"/>
    <x v="18"/>
    <n v="61008"/>
    <n v="1090189"/>
    <m/>
    <x v="0"/>
  </r>
  <r>
    <x v="0"/>
    <x v="1"/>
    <x v="0"/>
    <x v="0"/>
    <x v="8"/>
    <x v="19"/>
    <n v="61350"/>
    <n v="1077108"/>
    <m/>
    <x v="0"/>
  </r>
  <r>
    <x v="0"/>
    <x v="1"/>
    <x v="0"/>
    <x v="0"/>
    <x v="8"/>
    <x v="20"/>
    <n v="61680"/>
    <n v="1065944"/>
    <m/>
    <x v="0"/>
  </r>
  <r>
    <x v="0"/>
    <x v="1"/>
    <x v="0"/>
    <x v="0"/>
    <x v="8"/>
    <x v="21"/>
    <n v="61996"/>
    <n v="1054887"/>
    <m/>
    <x v="0"/>
  </r>
  <r>
    <x v="0"/>
    <x v="1"/>
    <x v="0"/>
    <x v="0"/>
    <x v="8"/>
    <x v="22"/>
    <n v="62303"/>
    <n v="1041160"/>
    <m/>
    <x v="0"/>
  </r>
  <r>
    <x v="0"/>
    <x v="1"/>
    <x v="0"/>
    <x v="0"/>
    <x v="8"/>
    <x v="23"/>
    <n v="62597"/>
    <n v="1026694"/>
    <m/>
    <x v="0"/>
  </r>
  <r>
    <x v="0"/>
    <x v="1"/>
    <x v="0"/>
    <x v="0"/>
    <x v="8"/>
    <x v="24"/>
    <n v="62880"/>
    <n v="1012438"/>
    <m/>
    <x v="0"/>
  </r>
  <r>
    <x v="0"/>
    <x v="1"/>
    <x v="0"/>
    <x v="0"/>
    <x v="8"/>
    <x v="25"/>
    <n v="63161"/>
    <n v="998858"/>
    <m/>
    <x v="0"/>
  </r>
  <r>
    <x v="0"/>
    <x v="1"/>
    <x v="0"/>
    <x v="0"/>
    <x v="8"/>
    <x v="26"/>
    <n v="63444"/>
    <n v="986969"/>
    <m/>
    <x v="0"/>
  </r>
  <r>
    <x v="0"/>
    <x v="1"/>
    <x v="0"/>
    <x v="0"/>
    <x v="8"/>
    <x v="27"/>
    <n v="63725"/>
    <n v="974912"/>
    <m/>
    <x v="0"/>
  </r>
  <r>
    <x v="0"/>
    <x v="1"/>
    <x v="0"/>
    <x v="0"/>
    <x v="8"/>
    <x v="28"/>
    <n v="64005"/>
    <n v="963114"/>
    <m/>
    <x v="0"/>
  </r>
  <r>
    <x v="0"/>
    <x v="1"/>
    <x v="0"/>
    <x v="0"/>
    <x v="8"/>
    <x v="29"/>
    <n v="64284"/>
    <n v="951281"/>
    <m/>
    <x v="0"/>
  </r>
  <r>
    <x v="0"/>
    <x v="1"/>
    <x v="0"/>
    <x v="0"/>
    <x v="8"/>
    <x v="30"/>
    <n v="64563"/>
    <n v="939861"/>
    <m/>
    <x v="0"/>
  </r>
  <r>
    <x v="0"/>
    <x v="1"/>
    <x v="0"/>
    <x v="1"/>
    <x v="9"/>
    <x v="0"/>
    <n v="74638"/>
    <n v="3547245"/>
    <m/>
    <x v="0"/>
  </r>
  <r>
    <x v="0"/>
    <x v="1"/>
    <x v="0"/>
    <x v="1"/>
    <x v="9"/>
    <x v="1"/>
    <n v="74638"/>
    <n v="3581949"/>
    <m/>
    <x v="0"/>
  </r>
  <r>
    <x v="0"/>
    <x v="1"/>
    <x v="0"/>
    <x v="1"/>
    <x v="9"/>
    <x v="2"/>
    <n v="74638"/>
    <n v="4046007"/>
    <m/>
    <x v="0"/>
  </r>
  <r>
    <x v="0"/>
    <x v="1"/>
    <x v="0"/>
    <x v="1"/>
    <x v="9"/>
    <x v="3"/>
    <n v="74639"/>
    <n v="3092765"/>
    <m/>
    <x v="0"/>
  </r>
  <r>
    <x v="0"/>
    <x v="1"/>
    <x v="0"/>
    <x v="1"/>
    <x v="9"/>
    <x v="4"/>
    <n v="74639"/>
    <n v="3184093"/>
    <m/>
    <x v="0"/>
  </r>
  <r>
    <x v="0"/>
    <x v="1"/>
    <x v="0"/>
    <x v="1"/>
    <x v="9"/>
    <x v="5"/>
    <n v="74639"/>
    <n v="3680435"/>
    <m/>
    <x v="0"/>
  </r>
  <r>
    <x v="0"/>
    <x v="1"/>
    <x v="0"/>
    <x v="1"/>
    <x v="9"/>
    <x v="6"/>
    <n v="74639"/>
    <n v="3511498"/>
    <m/>
    <x v="0"/>
  </r>
  <r>
    <x v="0"/>
    <x v="1"/>
    <x v="0"/>
    <x v="1"/>
    <x v="9"/>
    <x v="7"/>
    <n v="74639"/>
    <n v="3487006"/>
    <m/>
    <x v="0"/>
  </r>
  <r>
    <x v="0"/>
    <x v="1"/>
    <x v="0"/>
    <x v="1"/>
    <x v="9"/>
    <x v="8"/>
    <n v="74639"/>
    <n v="3457665"/>
    <m/>
    <x v="0"/>
  </r>
  <r>
    <x v="0"/>
    <x v="1"/>
    <x v="0"/>
    <x v="1"/>
    <x v="9"/>
    <x v="9"/>
    <n v="74639"/>
    <n v="3414887"/>
    <m/>
    <x v="0"/>
  </r>
  <r>
    <x v="0"/>
    <x v="1"/>
    <x v="0"/>
    <x v="1"/>
    <x v="9"/>
    <x v="10"/>
    <n v="74639"/>
    <n v="3365934"/>
    <m/>
    <x v="0"/>
  </r>
  <r>
    <x v="0"/>
    <x v="1"/>
    <x v="0"/>
    <x v="1"/>
    <x v="9"/>
    <x v="11"/>
    <n v="74639"/>
    <n v="3318623"/>
    <m/>
    <x v="0"/>
  </r>
  <r>
    <x v="0"/>
    <x v="1"/>
    <x v="0"/>
    <x v="1"/>
    <x v="9"/>
    <x v="12"/>
    <n v="74639"/>
    <n v="3269740"/>
    <m/>
    <x v="0"/>
  </r>
  <r>
    <x v="0"/>
    <x v="1"/>
    <x v="0"/>
    <x v="1"/>
    <x v="9"/>
    <x v="13"/>
    <n v="74639"/>
    <n v="3224973"/>
    <m/>
    <x v="0"/>
  </r>
  <r>
    <x v="0"/>
    <x v="1"/>
    <x v="0"/>
    <x v="1"/>
    <x v="9"/>
    <x v="14"/>
    <n v="74639"/>
    <n v="3184449"/>
    <m/>
    <x v="0"/>
  </r>
  <r>
    <x v="0"/>
    <x v="1"/>
    <x v="0"/>
    <x v="1"/>
    <x v="9"/>
    <x v="15"/>
    <n v="74640"/>
    <n v="3144496"/>
    <m/>
    <x v="0"/>
  </r>
  <r>
    <x v="0"/>
    <x v="1"/>
    <x v="0"/>
    <x v="1"/>
    <x v="9"/>
    <x v="16"/>
    <n v="74640"/>
    <n v="3107629"/>
    <m/>
    <x v="0"/>
  </r>
  <r>
    <x v="0"/>
    <x v="1"/>
    <x v="0"/>
    <x v="1"/>
    <x v="9"/>
    <x v="17"/>
    <n v="74640"/>
    <n v="3064245"/>
    <m/>
    <x v="0"/>
  </r>
  <r>
    <x v="0"/>
    <x v="1"/>
    <x v="0"/>
    <x v="1"/>
    <x v="9"/>
    <x v="18"/>
    <n v="74640"/>
    <n v="3021304"/>
    <m/>
    <x v="0"/>
  </r>
  <r>
    <x v="0"/>
    <x v="1"/>
    <x v="0"/>
    <x v="1"/>
    <x v="9"/>
    <x v="19"/>
    <n v="74640"/>
    <n v="2979160"/>
    <m/>
    <x v="0"/>
  </r>
  <r>
    <x v="0"/>
    <x v="1"/>
    <x v="0"/>
    <x v="1"/>
    <x v="9"/>
    <x v="20"/>
    <n v="74640"/>
    <n v="2938966"/>
    <m/>
    <x v="0"/>
  </r>
  <r>
    <x v="0"/>
    <x v="1"/>
    <x v="0"/>
    <x v="1"/>
    <x v="9"/>
    <x v="21"/>
    <n v="74640"/>
    <n v="2896561"/>
    <m/>
    <x v="0"/>
  </r>
  <r>
    <x v="0"/>
    <x v="1"/>
    <x v="0"/>
    <x v="1"/>
    <x v="9"/>
    <x v="22"/>
    <n v="74640"/>
    <n v="2853555"/>
    <m/>
    <x v="0"/>
  </r>
  <r>
    <x v="0"/>
    <x v="1"/>
    <x v="0"/>
    <x v="1"/>
    <x v="9"/>
    <x v="23"/>
    <n v="74640"/>
    <n v="2809992"/>
    <m/>
    <x v="0"/>
  </r>
  <r>
    <x v="0"/>
    <x v="1"/>
    <x v="0"/>
    <x v="1"/>
    <x v="9"/>
    <x v="24"/>
    <n v="74640"/>
    <n v="2770058"/>
    <m/>
    <x v="0"/>
  </r>
  <r>
    <x v="0"/>
    <x v="1"/>
    <x v="0"/>
    <x v="1"/>
    <x v="9"/>
    <x v="25"/>
    <n v="74640"/>
    <n v="2733506"/>
    <m/>
    <x v="0"/>
  </r>
  <r>
    <x v="0"/>
    <x v="1"/>
    <x v="0"/>
    <x v="1"/>
    <x v="9"/>
    <x v="26"/>
    <n v="74641"/>
    <n v="2695232"/>
    <m/>
    <x v="0"/>
  </r>
  <r>
    <x v="0"/>
    <x v="1"/>
    <x v="0"/>
    <x v="1"/>
    <x v="9"/>
    <x v="27"/>
    <n v="74641"/>
    <n v="2656598"/>
    <m/>
    <x v="0"/>
  </r>
  <r>
    <x v="0"/>
    <x v="1"/>
    <x v="0"/>
    <x v="1"/>
    <x v="9"/>
    <x v="28"/>
    <n v="74641"/>
    <n v="2616949"/>
    <m/>
    <x v="0"/>
  </r>
  <r>
    <x v="0"/>
    <x v="1"/>
    <x v="0"/>
    <x v="1"/>
    <x v="9"/>
    <x v="29"/>
    <n v="74641"/>
    <n v="2577377"/>
    <m/>
    <x v="0"/>
  </r>
  <r>
    <x v="0"/>
    <x v="1"/>
    <x v="0"/>
    <x v="1"/>
    <x v="9"/>
    <x v="30"/>
    <n v="74641"/>
    <n v="2537233"/>
    <m/>
    <x v="0"/>
  </r>
  <r>
    <x v="0"/>
    <x v="1"/>
    <x v="1"/>
    <x v="0"/>
    <x v="0"/>
    <x v="0"/>
    <n v="1607303"/>
    <n v="11329879"/>
    <n v="6144683"/>
    <x v="0"/>
  </r>
  <r>
    <x v="0"/>
    <x v="1"/>
    <x v="1"/>
    <x v="0"/>
    <x v="0"/>
    <x v="1"/>
    <n v="1625723"/>
    <n v="11760714"/>
    <n v="6183802"/>
    <x v="0"/>
  </r>
  <r>
    <x v="0"/>
    <x v="1"/>
    <x v="1"/>
    <x v="0"/>
    <x v="0"/>
    <x v="2"/>
    <n v="1650440"/>
    <n v="13663516"/>
    <n v="6236295"/>
    <x v="0"/>
  </r>
  <r>
    <x v="0"/>
    <x v="1"/>
    <x v="1"/>
    <x v="0"/>
    <x v="0"/>
    <x v="3"/>
    <n v="1666933"/>
    <n v="10586788"/>
    <n v="6271323"/>
    <x v="0"/>
  </r>
  <r>
    <x v="0"/>
    <x v="1"/>
    <x v="1"/>
    <x v="0"/>
    <x v="0"/>
    <x v="4"/>
    <n v="1677960"/>
    <n v="10863781"/>
    <n v="6294739"/>
    <x v="0"/>
  </r>
  <r>
    <x v="0"/>
    <x v="1"/>
    <x v="1"/>
    <x v="0"/>
    <x v="0"/>
    <x v="5"/>
    <n v="1691782"/>
    <n v="12696354"/>
    <n v="6325014"/>
    <x v="0"/>
  </r>
  <r>
    <x v="0"/>
    <x v="1"/>
    <x v="1"/>
    <x v="0"/>
    <x v="0"/>
    <x v="6"/>
    <n v="1705510"/>
    <n v="12190288"/>
    <n v="6355172"/>
    <x v="0"/>
  </r>
  <r>
    <x v="0"/>
    <x v="1"/>
    <x v="1"/>
    <x v="0"/>
    <x v="0"/>
    <x v="7"/>
    <n v="1719277"/>
    <n v="12188064"/>
    <n v="6385478"/>
    <x v="0"/>
  </r>
  <r>
    <x v="0"/>
    <x v="1"/>
    <x v="1"/>
    <x v="0"/>
    <x v="0"/>
    <x v="8"/>
    <n v="1732733"/>
    <n v="12233732"/>
    <n v="6415080"/>
    <x v="0"/>
  </r>
  <r>
    <x v="0"/>
    <x v="1"/>
    <x v="1"/>
    <x v="0"/>
    <x v="0"/>
    <x v="9"/>
    <n v="1746341"/>
    <n v="12269811"/>
    <n v="6444832"/>
    <x v="0"/>
  </r>
  <r>
    <x v="0"/>
    <x v="1"/>
    <x v="1"/>
    <x v="0"/>
    <x v="0"/>
    <x v="10"/>
    <n v="1760662"/>
    <n v="12232296"/>
    <n v="6476008"/>
    <x v="0"/>
  </r>
  <r>
    <x v="0"/>
    <x v="1"/>
    <x v="1"/>
    <x v="0"/>
    <x v="0"/>
    <x v="11"/>
    <n v="1776182"/>
    <n v="12094023"/>
    <n v="6509740"/>
    <x v="0"/>
  </r>
  <r>
    <x v="0"/>
    <x v="1"/>
    <x v="1"/>
    <x v="0"/>
    <x v="0"/>
    <x v="12"/>
    <n v="1791735"/>
    <n v="12024942"/>
    <n v="6543454"/>
    <x v="0"/>
  </r>
  <r>
    <x v="0"/>
    <x v="1"/>
    <x v="1"/>
    <x v="0"/>
    <x v="0"/>
    <x v="13"/>
    <n v="1807042"/>
    <n v="11988008"/>
    <n v="6576551"/>
    <x v="0"/>
  </r>
  <r>
    <x v="0"/>
    <x v="1"/>
    <x v="1"/>
    <x v="0"/>
    <x v="0"/>
    <x v="14"/>
    <n v="1821861"/>
    <n v="11977733"/>
    <n v="6608508"/>
    <x v="0"/>
  </r>
  <r>
    <x v="0"/>
    <x v="1"/>
    <x v="1"/>
    <x v="0"/>
    <x v="0"/>
    <x v="15"/>
    <n v="1836319"/>
    <n v="11959822"/>
    <n v="6639592"/>
    <x v="0"/>
  </r>
  <r>
    <x v="0"/>
    <x v="1"/>
    <x v="1"/>
    <x v="0"/>
    <x v="0"/>
    <x v="16"/>
    <n v="1850462"/>
    <n v="11928408"/>
    <n v="6669919"/>
    <x v="0"/>
  </r>
  <r>
    <x v="0"/>
    <x v="1"/>
    <x v="1"/>
    <x v="0"/>
    <x v="0"/>
    <x v="17"/>
    <n v="1863065"/>
    <n v="11845450"/>
    <n v="6696880"/>
    <x v="0"/>
  </r>
  <r>
    <x v="0"/>
    <x v="1"/>
    <x v="1"/>
    <x v="0"/>
    <x v="0"/>
    <x v="18"/>
    <n v="1874751"/>
    <n v="11667558"/>
    <n v="6721871"/>
    <x v="0"/>
  </r>
  <r>
    <x v="0"/>
    <x v="1"/>
    <x v="1"/>
    <x v="0"/>
    <x v="0"/>
    <x v="19"/>
    <n v="1885671"/>
    <n v="11572536"/>
    <n v="6745186"/>
    <x v="0"/>
  </r>
  <r>
    <x v="0"/>
    <x v="1"/>
    <x v="1"/>
    <x v="0"/>
    <x v="0"/>
    <x v="20"/>
    <n v="1895930"/>
    <n v="11493500"/>
    <n v="6767058"/>
    <x v="0"/>
  </r>
  <r>
    <x v="0"/>
    <x v="1"/>
    <x v="1"/>
    <x v="0"/>
    <x v="0"/>
    <x v="21"/>
    <n v="1905400"/>
    <n v="11410692"/>
    <n v="6787218"/>
    <x v="0"/>
  </r>
  <r>
    <x v="0"/>
    <x v="1"/>
    <x v="1"/>
    <x v="0"/>
    <x v="0"/>
    <x v="22"/>
    <n v="1914256"/>
    <n v="11294402"/>
    <n v="6806050"/>
    <x v="0"/>
  </r>
  <r>
    <x v="0"/>
    <x v="1"/>
    <x v="1"/>
    <x v="0"/>
    <x v="0"/>
    <x v="23"/>
    <n v="1922852"/>
    <n v="11167278"/>
    <n v="6824310"/>
    <x v="0"/>
  </r>
  <r>
    <x v="0"/>
    <x v="1"/>
    <x v="1"/>
    <x v="0"/>
    <x v="0"/>
    <x v="24"/>
    <n v="1931496"/>
    <n v="11041152"/>
    <n v="6842661"/>
    <x v="0"/>
  </r>
  <r>
    <x v="0"/>
    <x v="1"/>
    <x v="1"/>
    <x v="0"/>
    <x v="0"/>
    <x v="25"/>
    <n v="1940188"/>
    <n v="10919070"/>
    <n v="6861109"/>
    <x v="0"/>
  </r>
  <r>
    <x v="0"/>
    <x v="1"/>
    <x v="1"/>
    <x v="0"/>
    <x v="0"/>
    <x v="26"/>
    <n v="1948914"/>
    <n v="10812170"/>
    <n v="6879617"/>
    <x v="0"/>
  </r>
  <r>
    <x v="0"/>
    <x v="1"/>
    <x v="1"/>
    <x v="0"/>
    <x v="0"/>
    <x v="27"/>
    <n v="1957599"/>
    <n v="10699774"/>
    <n v="6898032"/>
    <x v="0"/>
  </r>
  <r>
    <x v="0"/>
    <x v="1"/>
    <x v="1"/>
    <x v="0"/>
    <x v="0"/>
    <x v="28"/>
    <n v="1966287"/>
    <n v="10586271"/>
    <n v="6916446"/>
    <x v="0"/>
  </r>
  <r>
    <x v="0"/>
    <x v="1"/>
    <x v="1"/>
    <x v="0"/>
    <x v="0"/>
    <x v="29"/>
    <n v="1974983"/>
    <n v="10468918"/>
    <n v="6934871"/>
    <x v="0"/>
  </r>
  <r>
    <x v="0"/>
    <x v="1"/>
    <x v="1"/>
    <x v="0"/>
    <x v="0"/>
    <x v="30"/>
    <n v="1983709"/>
    <n v="10351855"/>
    <n v="6953355"/>
    <x v="0"/>
  </r>
  <r>
    <x v="0"/>
    <x v="1"/>
    <x v="1"/>
    <x v="0"/>
    <x v="1"/>
    <x v="0"/>
    <n v="319627"/>
    <n v="1835937"/>
    <m/>
    <x v="0"/>
  </r>
  <r>
    <x v="0"/>
    <x v="1"/>
    <x v="1"/>
    <x v="0"/>
    <x v="1"/>
    <x v="1"/>
    <n v="321112"/>
    <n v="1875628"/>
    <m/>
    <x v="0"/>
  </r>
  <r>
    <x v="0"/>
    <x v="1"/>
    <x v="1"/>
    <x v="0"/>
    <x v="1"/>
    <x v="2"/>
    <n v="323106"/>
    <n v="2152977"/>
    <m/>
    <x v="0"/>
  </r>
  <r>
    <x v="0"/>
    <x v="1"/>
    <x v="1"/>
    <x v="0"/>
    <x v="1"/>
    <x v="3"/>
    <n v="324436"/>
    <n v="1647073"/>
    <m/>
    <x v="0"/>
  </r>
  <r>
    <x v="0"/>
    <x v="1"/>
    <x v="1"/>
    <x v="0"/>
    <x v="1"/>
    <x v="4"/>
    <n v="325325"/>
    <n v="1671717"/>
    <m/>
    <x v="0"/>
  </r>
  <r>
    <x v="0"/>
    <x v="1"/>
    <x v="1"/>
    <x v="0"/>
    <x v="1"/>
    <x v="5"/>
    <n v="326393"/>
    <n v="1929840"/>
    <m/>
    <x v="0"/>
  </r>
  <r>
    <x v="0"/>
    <x v="1"/>
    <x v="1"/>
    <x v="0"/>
    <x v="1"/>
    <x v="6"/>
    <n v="327446"/>
    <n v="1829734"/>
    <m/>
    <x v="0"/>
  </r>
  <r>
    <x v="0"/>
    <x v="1"/>
    <x v="1"/>
    <x v="0"/>
    <x v="1"/>
    <x v="7"/>
    <n v="328496"/>
    <n v="1805273"/>
    <m/>
    <x v="0"/>
  </r>
  <r>
    <x v="0"/>
    <x v="1"/>
    <x v="1"/>
    <x v="0"/>
    <x v="1"/>
    <x v="8"/>
    <n v="329515"/>
    <n v="1786784"/>
    <m/>
    <x v="0"/>
  </r>
  <r>
    <x v="0"/>
    <x v="1"/>
    <x v="1"/>
    <x v="0"/>
    <x v="1"/>
    <x v="9"/>
    <n v="330539"/>
    <n v="1767521"/>
    <m/>
    <x v="0"/>
  </r>
  <r>
    <x v="0"/>
    <x v="1"/>
    <x v="1"/>
    <x v="0"/>
    <x v="1"/>
    <x v="10"/>
    <n v="331613"/>
    <n v="1738201"/>
    <m/>
    <x v="0"/>
  </r>
  <r>
    <x v="0"/>
    <x v="1"/>
    <x v="1"/>
    <x v="0"/>
    <x v="1"/>
    <x v="11"/>
    <n v="332775"/>
    <n v="1695305"/>
    <m/>
    <x v="0"/>
  </r>
  <r>
    <x v="0"/>
    <x v="1"/>
    <x v="1"/>
    <x v="0"/>
    <x v="1"/>
    <x v="12"/>
    <n v="333937"/>
    <n v="1663621"/>
    <m/>
    <x v="0"/>
  </r>
  <r>
    <x v="0"/>
    <x v="1"/>
    <x v="1"/>
    <x v="0"/>
    <x v="1"/>
    <x v="13"/>
    <n v="335077"/>
    <n v="1637835"/>
    <m/>
    <x v="0"/>
  </r>
  <r>
    <x v="0"/>
    <x v="1"/>
    <x v="1"/>
    <x v="0"/>
    <x v="1"/>
    <x v="14"/>
    <n v="336178"/>
    <n v="1617061"/>
    <m/>
    <x v="0"/>
  </r>
  <r>
    <x v="0"/>
    <x v="1"/>
    <x v="1"/>
    <x v="0"/>
    <x v="1"/>
    <x v="15"/>
    <n v="337248"/>
    <n v="1596561"/>
    <m/>
    <x v="0"/>
  </r>
  <r>
    <x v="0"/>
    <x v="1"/>
    <x v="1"/>
    <x v="0"/>
    <x v="1"/>
    <x v="16"/>
    <n v="338292"/>
    <n v="1575516"/>
    <m/>
    <x v="0"/>
  </r>
  <r>
    <x v="0"/>
    <x v="1"/>
    <x v="1"/>
    <x v="0"/>
    <x v="1"/>
    <x v="17"/>
    <n v="339219"/>
    <n v="1549434"/>
    <m/>
    <x v="0"/>
  </r>
  <r>
    <x v="0"/>
    <x v="1"/>
    <x v="1"/>
    <x v="0"/>
    <x v="1"/>
    <x v="18"/>
    <n v="340079"/>
    <n v="1512600"/>
    <m/>
    <x v="0"/>
  </r>
  <r>
    <x v="0"/>
    <x v="1"/>
    <x v="1"/>
    <x v="0"/>
    <x v="1"/>
    <x v="19"/>
    <n v="340880"/>
    <n v="1488418"/>
    <m/>
    <x v="0"/>
  </r>
  <r>
    <x v="0"/>
    <x v="1"/>
    <x v="1"/>
    <x v="0"/>
    <x v="1"/>
    <x v="20"/>
    <n v="341631"/>
    <n v="1467874"/>
    <m/>
    <x v="0"/>
  </r>
  <r>
    <x v="0"/>
    <x v="1"/>
    <x v="1"/>
    <x v="0"/>
    <x v="1"/>
    <x v="21"/>
    <n v="342324"/>
    <n v="1448894"/>
    <m/>
    <x v="0"/>
  </r>
  <r>
    <x v="0"/>
    <x v="1"/>
    <x v="1"/>
    <x v="0"/>
    <x v="1"/>
    <x v="22"/>
    <n v="342970"/>
    <n v="1427887"/>
    <m/>
    <x v="0"/>
  </r>
  <r>
    <x v="0"/>
    <x v="1"/>
    <x v="1"/>
    <x v="0"/>
    <x v="1"/>
    <x v="23"/>
    <n v="343596"/>
    <n v="1405700"/>
    <m/>
    <x v="0"/>
  </r>
  <r>
    <x v="0"/>
    <x v="1"/>
    <x v="1"/>
    <x v="0"/>
    <x v="1"/>
    <x v="24"/>
    <n v="344225"/>
    <n v="1383740"/>
    <m/>
    <x v="0"/>
  </r>
  <r>
    <x v="0"/>
    <x v="1"/>
    <x v="1"/>
    <x v="0"/>
    <x v="1"/>
    <x v="25"/>
    <n v="344857"/>
    <n v="1362431"/>
    <m/>
    <x v="0"/>
  </r>
  <r>
    <x v="0"/>
    <x v="1"/>
    <x v="1"/>
    <x v="0"/>
    <x v="1"/>
    <x v="26"/>
    <n v="345490"/>
    <n v="1343236"/>
    <m/>
    <x v="0"/>
  </r>
  <r>
    <x v="0"/>
    <x v="1"/>
    <x v="1"/>
    <x v="0"/>
    <x v="1"/>
    <x v="27"/>
    <n v="346120"/>
    <n v="1323629"/>
    <m/>
    <x v="0"/>
  </r>
  <r>
    <x v="0"/>
    <x v="1"/>
    <x v="1"/>
    <x v="0"/>
    <x v="1"/>
    <x v="28"/>
    <n v="346749"/>
    <n v="1304235"/>
    <m/>
    <x v="0"/>
  </r>
  <r>
    <x v="0"/>
    <x v="1"/>
    <x v="1"/>
    <x v="0"/>
    <x v="1"/>
    <x v="29"/>
    <n v="347378"/>
    <n v="1284756"/>
    <m/>
    <x v="0"/>
  </r>
  <r>
    <x v="0"/>
    <x v="1"/>
    <x v="1"/>
    <x v="0"/>
    <x v="1"/>
    <x v="30"/>
    <n v="348009"/>
    <n v="1265755"/>
    <m/>
    <x v="0"/>
  </r>
  <r>
    <x v="0"/>
    <x v="1"/>
    <x v="1"/>
    <x v="1"/>
    <x v="2"/>
    <x v="0"/>
    <n v="1367774"/>
    <n v="34344804"/>
    <m/>
    <x v="0"/>
  </r>
  <r>
    <x v="0"/>
    <x v="1"/>
    <x v="1"/>
    <x v="1"/>
    <x v="2"/>
    <x v="1"/>
    <n v="1377896"/>
    <n v="35294844"/>
    <m/>
    <x v="0"/>
  </r>
  <r>
    <x v="0"/>
    <x v="1"/>
    <x v="1"/>
    <x v="1"/>
    <x v="2"/>
    <x v="2"/>
    <n v="1391478"/>
    <n v="40454620"/>
    <m/>
    <x v="0"/>
  </r>
  <r>
    <x v="0"/>
    <x v="1"/>
    <x v="1"/>
    <x v="1"/>
    <x v="2"/>
    <x v="3"/>
    <n v="1400541"/>
    <n v="31191436"/>
    <m/>
    <x v="0"/>
  </r>
  <r>
    <x v="0"/>
    <x v="1"/>
    <x v="1"/>
    <x v="1"/>
    <x v="2"/>
    <x v="4"/>
    <n v="1406600"/>
    <n v="32295680"/>
    <m/>
    <x v="0"/>
  </r>
  <r>
    <x v="0"/>
    <x v="1"/>
    <x v="1"/>
    <x v="1"/>
    <x v="2"/>
    <x v="5"/>
    <n v="1414373"/>
    <n v="37583040"/>
    <m/>
    <x v="0"/>
  </r>
  <r>
    <x v="0"/>
    <x v="1"/>
    <x v="1"/>
    <x v="1"/>
    <x v="2"/>
    <x v="6"/>
    <n v="1422139"/>
    <n v="36078996"/>
    <m/>
    <x v="0"/>
  </r>
  <r>
    <x v="0"/>
    <x v="1"/>
    <x v="1"/>
    <x v="1"/>
    <x v="2"/>
    <x v="7"/>
    <n v="1429960"/>
    <n v="36039264"/>
    <m/>
    <x v="0"/>
  </r>
  <r>
    <x v="0"/>
    <x v="1"/>
    <x v="1"/>
    <x v="1"/>
    <x v="2"/>
    <x v="8"/>
    <n v="1437596"/>
    <n v="35931852"/>
    <m/>
    <x v="0"/>
  </r>
  <r>
    <x v="0"/>
    <x v="1"/>
    <x v="1"/>
    <x v="1"/>
    <x v="2"/>
    <x v="9"/>
    <n v="1445159"/>
    <n v="35561612"/>
    <m/>
    <x v="0"/>
  </r>
  <r>
    <x v="0"/>
    <x v="1"/>
    <x v="1"/>
    <x v="1"/>
    <x v="2"/>
    <x v="10"/>
    <n v="1452993"/>
    <n v="35085960"/>
    <m/>
    <x v="0"/>
  </r>
  <r>
    <x v="0"/>
    <x v="1"/>
    <x v="1"/>
    <x v="1"/>
    <x v="2"/>
    <x v="11"/>
    <n v="1461406"/>
    <n v="34611280"/>
    <m/>
    <x v="0"/>
  </r>
  <r>
    <x v="0"/>
    <x v="1"/>
    <x v="1"/>
    <x v="1"/>
    <x v="2"/>
    <x v="12"/>
    <n v="1469753"/>
    <n v="34116304"/>
    <m/>
    <x v="0"/>
  </r>
  <r>
    <x v="0"/>
    <x v="1"/>
    <x v="1"/>
    <x v="1"/>
    <x v="2"/>
    <x v="13"/>
    <n v="1477893"/>
    <n v="33657732"/>
    <m/>
    <x v="0"/>
  </r>
  <r>
    <x v="0"/>
    <x v="1"/>
    <x v="1"/>
    <x v="1"/>
    <x v="2"/>
    <x v="14"/>
    <n v="1485705"/>
    <n v="33237682"/>
    <m/>
    <x v="0"/>
  </r>
  <r>
    <x v="0"/>
    <x v="1"/>
    <x v="1"/>
    <x v="1"/>
    <x v="2"/>
    <x v="15"/>
    <n v="1493260"/>
    <n v="32821344"/>
    <m/>
    <x v="0"/>
  </r>
  <r>
    <x v="0"/>
    <x v="1"/>
    <x v="1"/>
    <x v="1"/>
    <x v="2"/>
    <x v="16"/>
    <n v="1500591"/>
    <n v="32435018"/>
    <m/>
    <x v="0"/>
  </r>
  <r>
    <x v="0"/>
    <x v="1"/>
    <x v="1"/>
    <x v="1"/>
    <x v="2"/>
    <x v="17"/>
    <n v="1507081"/>
    <n v="31972268"/>
    <m/>
    <x v="0"/>
  </r>
  <r>
    <x v="0"/>
    <x v="1"/>
    <x v="1"/>
    <x v="1"/>
    <x v="2"/>
    <x v="18"/>
    <n v="1513081"/>
    <n v="31514456"/>
    <m/>
    <x v="0"/>
  </r>
  <r>
    <x v="0"/>
    <x v="1"/>
    <x v="1"/>
    <x v="1"/>
    <x v="2"/>
    <x v="19"/>
    <n v="1518661"/>
    <n v="31070130"/>
    <m/>
    <x v="0"/>
  </r>
  <r>
    <x v="0"/>
    <x v="1"/>
    <x v="1"/>
    <x v="1"/>
    <x v="2"/>
    <x v="20"/>
    <n v="1523880"/>
    <n v="30653696"/>
    <m/>
    <x v="0"/>
  </r>
  <r>
    <x v="0"/>
    <x v="1"/>
    <x v="1"/>
    <x v="1"/>
    <x v="2"/>
    <x v="21"/>
    <n v="1528677"/>
    <n v="30225530"/>
    <m/>
    <x v="0"/>
  </r>
  <r>
    <x v="0"/>
    <x v="1"/>
    <x v="1"/>
    <x v="1"/>
    <x v="2"/>
    <x v="22"/>
    <n v="1533148"/>
    <n v="29800992"/>
    <m/>
    <x v="0"/>
  </r>
  <r>
    <x v="0"/>
    <x v="1"/>
    <x v="1"/>
    <x v="1"/>
    <x v="2"/>
    <x v="23"/>
    <n v="1537474"/>
    <n v="29383224"/>
    <m/>
    <x v="0"/>
  </r>
  <r>
    <x v="0"/>
    <x v="1"/>
    <x v="1"/>
    <x v="1"/>
    <x v="2"/>
    <x v="24"/>
    <n v="1541814"/>
    <n v="29018566"/>
    <m/>
    <x v="0"/>
  </r>
  <r>
    <x v="0"/>
    <x v="1"/>
    <x v="1"/>
    <x v="1"/>
    <x v="2"/>
    <x v="25"/>
    <n v="1546172"/>
    <n v="28706140"/>
    <m/>
    <x v="0"/>
  </r>
  <r>
    <x v="0"/>
    <x v="1"/>
    <x v="1"/>
    <x v="1"/>
    <x v="2"/>
    <x v="26"/>
    <n v="1550537"/>
    <n v="28394244"/>
    <m/>
    <x v="0"/>
  </r>
  <r>
    <x v="0"/>
    <x v="1"/>
    <x v="1"/>
    <x v="1"/>
    <x v="2"/>
    <x v="27"/>
    <n v="1554874"/>
    <n v="28073750"/>
    <m/>
    <x v="0"/>
  </r>
  <r>
    <x v="0"/>
    <x v="1"/>
    <x v="1"/>
    <x v="1"/>
    <x v="2"/>
    <x v="28"/>
    <n v="1559207"/>
    <n v="27737100"/>
    <m/>
    <x v="0"/>
  </r>
  <r>
    <x v="0"/>
    <x v="1"/>
    <x v="1"/>
    <x v="1"/>
    <x v="2"/>
    <x v="29"/>
    <n v="1563538"/>
    <n v="27394470"/>
    <m/>
    <x v="0"/>
  </r>
  <r>
    <x v="0"/>
    <x v="1"/>
    <x v="1"/>
    <x v="1"/>
    <x v="2"/>
    <x v="30"/>
    <n v="1567878"/>
    <n v="27037588"/>
    <m/>
    <x v="0"/>
  </r>
  <r>
    <x v="0"/>
    <x v="1"/>
    <x v="1"/>
    <x v="1"/>
    <x v="3"/>
    <x v="0"/>
    <n v="2088385"/>
    <n v="48047472"/>
    <m/>
    <x v="0"/>
  </r>
  <r>
    <x v="0"/>
    <x v="1"/>
    <x v="1"/>
    <x v="1"/>
    <x v="3"/>
    <x v="1"/>
    <n v="2093305"/>
    <n v="49117160"/>
    <m/>
    <x v="0"/>
  </r>
  <r>
    <x v="0"/>
    <x v="1"/>
    <x v="1"/>
    <x v="1"/>
    <x v="3"/>
    <x v="2"/>
    <n v="2099907"/>
    <n v="55888044"/>
    <m/>
    <x v="0"/>
  </r>
  <r>
    <x v="0"/>
    <x v="1"/>
    <x v="1"/>
    <x v="1"/>
    <x v="3"/>
    <x v="3"/>
    <n v="2104312"/>
    <n v="42932116"/>
    <m/>
    <x v="0"/>
  </r>
  <r>
    <x v="0"/>
    <x v="1"/>
    <x v="1"/>
    <x v="1"/>
    <x v="3"/>
    <x v="4"/>
    <n v="2107257"/>
    <n v="44367852"/>
    <m/>
    <x v="0"/>
  </r>
  <r>
    <x v="0"/>
    <x v="1"/>
    <x v="1"/>
    <x v="1"/>
    <x v="3"/>
    <x v="5"/>
    <n v="2111628"/>
    <n v="51518464"/>
    <m/>
    <x v="0"/>
  </r>
  <r>
    <x v="0"/>
    <x v="1"/>
    <x v="1"/>
    <x v="1"/>
    <x v="3"/>
    <x v="6"/>
    <n v="2115993"/>
    <n v="49367580"/>
    <m/>
    <x v="0"/>
  </r>
  <r>
    <x v="0"/>
    <x v="1"/>
    <x v="1"/>
    <x v="1"/>
    <x v="3"/>
    <x v="7"/>
    <n v="2120388"/>
    <n v="49235600"/>
    <m/>
    <x v="0"/>
  </r>
  <r>
    <x v="0"/>
    <x v="1"/>
    <x v="1"/>
    <x v="1"/>
    <x v="3"/>
    <x v="8"/>
    <n v="2124678"/>
    <n v="49026384"/>
    <m/>
    <x v="0"/>
  </r>
  <r>
    <x v="0"/>
    <x v="1"/>
    <x v="1"/>
    <x v="1"/>
    <x v="3"/>
    <x v="9"/>
    <n v="2129004"/>
    <n v="48613220"/>
    <m/>
    <x v="0"/>
  </r>
  <r>
    <x v="0"/>
    <x v="1"/>
    <x v="1"/>
    <x v="1"/>
    <x v="3"/>
    <x v="10"/>
    <n v="2133552"/>
    <n v="48101532"/>
    <m/>
    <x v="0"/>
  </r>
  <r>
    <x v="0"/>
    <x v="1"/>
    <x v="1"/>
    <x v="1"/>
    <x v="3"/>
    <x v="11"/>
    <n v="2138494"/>
    <n v="47605208"/>
    <m/>
    <x v="0"/>
  </r>
  <r>
    <x v="0"/>
    <x v="1"/>
    <x v="1"/>
    <x v="1"/>
    <x v="3"/>
    <x v="12"/>
    <n v="2143445"/>
    <n v="47069704"/>
    <m/>
    <x v="0"/>
  </r>
  <r>
    <x v="0"/>
    <x v="1"/>
    <x v="1"/>
    <x v="1"/>
    <x v="3"/>
    <x v="13"/>
    <n v="2148314"/>
    <n v="46574092"/>
    <m/>
    <x v="0"/>
  </r>
  <r>
    <x v="0"/>
    <x v="1"/>
    <x v="1"/>
    <x v="1"/>
    <x v="3"/>
    <x v="14"/>
    <n v="2153018"/>
    <n v="46121412"/>
    <m/>
    <x v="0"/>
  </r>
  <r>
    <x v="0"/>
    <x v="1"/>
    <x v="1"/>
    <x v="1"/>
    <x v="3"/>
    <x v="15"/>
    <n v="2157594"/>
    <n v="45656016"/>
    <m/>
    <x v="0"/>
  </r>
  <r>
    <x v="0"/>
    <x v="1"/>
    <x v="1"/>
    <x v="1"/>
    <x v="3"/>
    <x v="16"/>
    <n v="2162058"/>
    <n v="45214960"/>
    <m/>
    <x v="0"/>
  </r>
  <r>
    <x v="0"/>
    <x v="1"/>
    <x v="1"/>
    <x v="1"/>
    <x v="3"/>
    <x v="17"/>
    <n v="2166026"/>
    <n v="44652264"/>
    <m/>
    <x v="0"/>
  </r>
  <r>
    <x v="0"/>
    <x v="1"/>
    <x v="1"/>
    <x v="1"/>
    <x v="3"/>
    <x v="18"/>
    <n v="2169709"/>
    <n v="44076444"/>
    <m/>
    <x v="0"/>
  </r>
  <r>
    <x v="0"/>
    <x v="1"/>
    <x v="1"/>
    <x v="1"/>
    <x v="3"/>
    <x v="19"/>
    <n v="2173145"/>
    <n v="43495856"/>
    <m/>
    <x v="0"/>
  </r>
  <r>
    <x v="0"/>
    <x v="1"/>
    <x v="1"/>
    <x v="1"/>
    <x v="3"/>
    <x v="20"/>
    <n v="2176367"/>
    <n v="42931224"/>
    <m/>
    <x v="0"/>
  </r>
  <r>
    <x v="0"/>
    <x v="1"/>
    <x v="1"/>
    <x v="1"/>
    <x v="3"/>
    <x v="21"/>
    <n v="2179337"/>
    <n v="42322844"/>
    <m/>
    <x v="0"/>
  </r>
  <r>
    <x v="0"/>
    <x v="1"/>
    <x v="1"/>
    <x v="1"/>
    <x v="3"/>
    <x v="22"/>
    <n v="2182111"/>
    <n v="41711076"/>
    <m/>
    <x v="0"/>
  </r>
  <r>
    <x v="0"/>
    <x v="1"/>
    <x v="1"/>
    <x v="1"/>
    <x v="3"/>
    <x v="23"/>
    <n v="2184800"/>
    <n v="41097352"/>
    <m/>
    <x v="0"/>
  </r>
  <r>
    <x v="0"/>
    <x v="1"/>
    <x v="1"/>
    <x v="1"/>
    <x v="3"/>
    <x v="24"/>
    <n v="2187502"/>
    <n v="40542260"/>
    <m/>
    <x v="0"/>
  </r>
  <r>
    <x v="0"/>
    <x v="1"/>
    <x v="1"/>
    <x v="1"/>
    <x v="3"/>
    <x v="25"/>
    <n v="2190220"/>
    <n v="40044596"/>
    <m/>
    <x v="0"/>
  </r>
  <r>
    <x v="0"/>
    <x v="1"/>
    <x v="1"/>
    <x v="1"/>
    <x v="3"/>
    <x v="26"/>
    <n v="2192946"/>
    <n v="39532120"/>
    <m/>
    <x v="0"/>
  </r>
  <r>
    <x v="0"/>
    <x v="1"/>
    <x v="1"/>
    <x v="1"/>
    <x v="3"/>
    <x v="27"/>
    <n v="2195658"/>
    <n v="39022560"/>
    <m/>
    <x v="0"/>
  </r>
  <r>
    <x v="0"/>
    <x v="1"/>
    <x v="1"/>
    <x v="1"/>
    <x v="3"/>
    <x v="28"/>
    <n v="2198370"/>
    <n v="38505204"/>
    <m/>
    <x v="0"/>
  </r>
  <r>
    <x v="0"/>
    <x v="1"/>
    <x v="1"/>
    <x v="1"/>
    <x v="3"/>
    <x v="29"/>
    <n v="2201082"/>
    <n v="37996128"/>
    <m/>
    <x v="0"/>
  </r>
  <r>
    <x v="0"/>
    <x v="1"/>
    <x v="1"/>
    <x v="1"/>
    <x v="3"/>
    <x v="30"/>
    <n v="2203804"/>
    <n v="37483464"/>
    <m/>
    <x v="0"/>
  </r>
  <r>
    <x v="0"/>
    <x v="1"/>
    <x v="1"/>
    <x v="2"/>
    <x v="4"/>
    <x v="0"/>
    <n v="30009"/>
    <n v="249134"/>
    <m/>
    <x v="0"/>
  </r>
  <r>
    <x v="0"/>
    <x v="1"/>
    <x v="1"/>
    <x v="2"/>
    <x v="4"/>
    <x v="1"/>
    <n v="30367"/>
    <n v="254099"/>
    <m/>
    <x v="0"/>
  </r>
  <r>
    <x v="0"/>
    <x v="1"/>
    <x v="1"/>
    <x v="2"/>
    <x v="4"/>
    <x v="2"/>
    <n v="30848"/>
    <n v="287230"/>
    <m/>
    <x v="0"/>
  </r>
  <r>
    <x v="0"/>
    <x v="1"/>
    <x v="1"/>
    <x v="2"/>
    <x v="4"/>
    <x v="3"/>
    <n v="31169"/>
    <n v="221254"/>
    <m/>
    <x v="0"/>
  </r>
  <r>
    <x v="0"/>
    <x v="1"/>
    <x v="1"/>
    <x v="2"/>
    <x v="4"/>
    <x v="4"/>
    <n v="31383"/>
    <n v="230356"/>
    <m/>
    <x v="0"/>
  </r>
  <r>
    <x v="0"/>
    <x v="1"/>
    <x v="1"/>
    <x v="2"/>
    <x v="4"/>
    <x v="5"/>
    <n v="31383"/>
    <n v="269391"/>
    <m/>
    <x v="0"/>
  </r>
  <r>
    <x v="0"/>
    <x v="1"/>
    <x v="1"/>
    <x v="2"/>
    <x v="4"/>
    <x v="6"/>
    <n v="31383"/>
    <n v="258637"/>
    <m/>
    <x v="0"/>
  </r>
  <r>
    <x v="0"/>
    <x v="1"/>
    <x v="1"/>
    <x v="2"/>
    <x v="4"/>
    <x v="7"/>
    <n v="31383"/>
    <n v="257825"/>
    <m/>
    <x v="0"/>
  </r>
  <r>
    <x v="0"/>
    <x v="1"/>
    <x v="1"/>
    <x v="2"/>
    <x v="4"/>
    <x v="8"/>
    <n v="31383"/>
    <n v="255700"/>
    <m/>
    <x v="0"/>
  </r>
  <r>
    <x v="0"/>
    <x v="1"/>
    <x v="1"/>
    <x v="2"/>
    <x v="4"/>
    <x v="9"/>
    <n v="31383"/>
    <n v="251663"/>
    <m/>
    <x v="0"/>
  </r>
  <r>
    <x v="0"/>
    <x v="1"/>
    <x v="1"/>
    <x v="2"/>
    <x v="4"/>
    <x v="10"/>
    <n v="31384"/>
    <n v="246211"/>
    <m/>
    <x v="0"/>
  </r>
  <r>
    <x v="0"/>
    <x v="1"/>
    <x v="1"/>
    <x v="2"/>
    <x v="4"/>
    <x v="11"/>
    <n v="31384"/>
    <n v="240396"/>
    <m/>
    <x v="0"/>
  </r>
  <r>
    <x v="0"/>
    <x v="1"/>
    <x v="1"/>
    <x v="2"/>
    <x v="4"/>
    <x v="12"/>
    <n v="31384"/>
    <n v="234509"/>
    <m/>
    <x v="0"/>
  </r>
  <r>
    <x v="0"/>
    <x v="1"/>
    <x v="1"/>
    <x v="2"/>
    <x v="4"/>
    <x v="13"/>
    <n v="31384"/>
    <n v="229091"/>
    <m/>
    <x v="0"/>
  </r>
  <r>
    <x v="0"/>
    <x v="1"/>
    <x v="1"/>
    <x v="2"/>
    <x v="4"/>
    <x v="14"/>
    <n v="31384"/>
    <n v="224218"/>
    <m/>
    <x v="0"/>
  </r>
  <r>
    <x v="0"/>
    <x v="1"/>
    <x v="1"/>
    <x v="2"/>
    <x v="4"/>
    <x v="15"/>
    <n v="31384"/>
    <n v="219687"/>
    <m/>
    <x v="0"/>
  </r>
  <r>
    <x v="0"/>
    <x v="1"/>
    <x v="1"/>
    <x v="2"/>
    <x v="4"/>
    <x v="16"/>
    <n v="31384"/>
    <n v="215418"/>
    <m/>
    <x v="0"/>
  </r>
  <r>
    <x v="0"/>
    <x v="1"/>
    <x v="1"/>
    <x v="2"/>
    <x v="4"/>
    <x v="17"/>
    <n v="31384"/>
    <n v="211124"/>
    <m/>
    <x v="0"/>
  </r>
  <r>
    <x v="0"/>
    <x v="1"/>
    <x v="1"/>
    <x v="2"/>
    <x v="4"/>
    <x v="18"/>
    <n v="31384"/>
    <n v="207041"/>
    <m/>
    <x v="0"/>
  </r>
  <r>
    <x v="0"/>
    <x v="1"/>
    <x v="1"/>
    <x v="2"/>
    <x v="4"/>
    <x v="19"/>
    <n v="31384"/>
    <n v="203173"/>
    <m/>
    <x v="0"/>
  </r>
  <r>
    <x v="0"/>
    <x v="1"/>
    <x v="1"/>
    <x v="2"/>
    <x v="4"/>
    <x v="20"/>
    <n v="31384"/>
    <n v="199450"/>
    <m/>
    <x v="0"/>
  </r>
  <r>
    <x v="0"/>
    <x v="1"/>
    <x v="1"/>
    <x v="2"/>
    <x v="4"/>
    <x v="21"/>
    <n v="31385"/>
    <n v="195984"/>
    <m/>
    <x v="0"/>
  </r>
  <r>
    <x v="0"/>
    <x v="1"/>
    <x v="1"/>
    <x v="2"/>
    <x v="4"/>
    <x v="22"/>
    <n v="31385"/>
    <n v="192648"/>
    <m/>
    <x v="0"/>
  </r>
  <r>
    <x v="0"/>
    <x v="1"/>
    <x v="1"/>
    <x v="2"/>
    <x v="4"/>
    <x v="23"/>
    <n v="31385"/>
    <n v="189413"/>
    <m/>
    <x v="0"/>
  </r>
  <r>
    <x v="0"/>
    <x v="1"/>
    <x v="1"/>
    <x v="2"/>
    <x v="4"/>
    <x v="24"/>
    <n v="31385"/>
    <n v="186388"/>
    <m/>
    <x v="0"/>
  </r>
  <r>
    <x v="0"/>
    <x v="1"/>
    <x v="1"/>
    <x v="2"/>
    <x v="4"/>
    <x v="25"/>
    <n v="31385"/>
    <n v="183452"/>
    <m/>
    <x v="0"/>
  </r>
  <r>
    <x v="0"/>
    <x v="1"/>
    <x v="1"/>
    <x v="2"/>
    <x v="4"/>
    <x v="26"/>
    <n v="31385"/>
    <n v="180496"/>
    <m/>
    <x v="0"/>
  </r>
  <r>
    <x v="0"/>
    <x v="1"/>
    <x v="1"/>
    <x v="2"/>
    <x v="4"/>
    <x v="27"/>
    <n v="31385"/>
    <n v="177611"/>
    <m/>
    <x v="0"/>
  </r>
  <r>
    <x v="0"/>
    <x v="1"/>
    <x v="1"/>
    <x v="2"/>
    <x v="4"/>
    <x v="28"/>
    <n v="31385"/>
    <n v="174755"/>
    <m/>
    <x v="0"/>
  </r>
  <r>
    <x v="0"/>
    <x v="1"/>
    <x v="1"/>
    <x v="2"/>
    <x v="4"/>
    <x v="29"/>
    <n v="31385"/>
    <n v="171947"/>
    <m/>
    <x v="0"/>
  </r>
  <r>
    <x v="0"/>
    <x v="1"/>
    <x v="1"/>
    <x v="2"/>
    <x v="4"/>
    <x v="30"/>
    <n v="31385"/>
    <n v="169077"/>
    <m/>
    <x v="0"/>
  </r>
  <r>
    <x v="0"/>
    <x v="1"/>
    <x v="1"/>
    <x v="3"/>
    <x v="5"/>
    <x v="0"/>
    <n v="147823"/>
    <n v="2336638"/>
    <m/>
    <x v="0"/>
  </r>
  <r>
    <x v="0"/>
    <x v="1"/>
    <x v="1"/>
    <x v="3"/>
    <x v="5"/>
    <x v="1"/>
    <n v="148342"/>
    <n v="2361716"/>
    <m/>
    <x v="0"/>
  </r>
  <r>
    <x v="0"/>
    <x v="1"/>
    <x v="1"/>
    <x v="3"/>
    <x v="5"/>
    <x v="2"/>
    <n v="149038"/>
    <n v="2592736"/>
    <m/>
    <x v="0"/>
  </r>
  <r>
    <x v="0"/>
    <x v="1"/>
    <x v="1"/>
    <x v="3"/>
    <x v="5"/>
    <x v="3"/>
    <n v="149502"/>
    <n v="1997183"/>
    <m/>
    <x v="0"/>
  </r>
  <r>
    <x v="0"/>
    <x v="1"/>
    <x v="1"/>
    <x v="3"/>
    <x v="5"/>
    <x v="4"/>
    <n v="149812"/>
    <n v="2089821"/>
    <m/>
    <x v="0"/>
  </r>
  <r>
    <x v="0"/>
    <x v="1"/>
    <x v="1"/>
    <x v="3"/>
    <x v="5"/>
    <x v="5"/>
    <n v="150214"/>
    <n v="2468234"/>
    <m/>
    <x v="0"/>
  </r>
  <r>
    <x v="0"/>
    <x v="1"/>
    <x v="1"/>
    <x v="3"/>
    <x v="5"/>
    <x v="6"/>
    <n v="150621"/>
    <n v="2389006"/>
    <m/>
    <x v="0"/>
  </r>
  <r>
    <x v="0"/>
    <x v="1"/>
    <x v="1"/>
    <x v="3"/>
    <x v="5"/>
    <x v="7"/>
    <n v="151033"/>
    <n v="2383138"/>
    <m/>
    <x v="0"/>
  </r>
  <r>
    <x v="0"/>
    <x v="1"/>
    <x v="1"/>
    <x v="3"/>
    <x v="5"/>
    <x v="8"/>
    <n v="151437"/>
    <n v="2363227"/>
    <m/>
    <x v="0"/>
  </r>
  <r>
    <x v="0"/>
    <x v="1"/>
    <x v="1"/>
    <x v="3"/>
    <x v="5"/>
    <x v="9"/>
    <n v="151845"/>
    <n v="2336549"/>
    <m/>
    <x v="0"/>
  </r>
  <r>
    <x v="0"/>
    <x v="1"/>
    <x v="1"/>
    <x v="3"/>
    <x v="5"/>
    <x v="10"/>
    <n v="152274"/>
    <n v="2308763"/>
    <m/>
    <x v="0"/>
  </r>
  <r>
    <x v="0"/>
    <x v="1"/>
    <x v="1"/>
    <x v="3"/>
    <x v="5"/>
    <x v="11"/>
    <n v="152741"/>
    <n v="2286748"/>
    <m/>
    <x v="0"/>
  </r>
  <r>
    <x v="0"/>
    <x v="1"/>
    <x v="1"/>
    <x v="3"/>
    <x v="5"/>
    <x v="12"/>
    <n v="153209"/>
    <n v="2266689"/>
    <m/>
    <x v="0"/>
  </r>
  <r>
    <x v="0"/>
    <x v="1"/>
    <x v="1"/>
    <x v="3"/>
    <x v="5"/>
    <x v="13"/>
    <n v="153670"/>
    <n v="2245377"/>
    <m/>
    <x v="0"/>
  </r>
  <r>
    <x v="0"/>
    <x v="1"/>
    <x v="1"/>
    <x v="3"/>
    <x v="5"/>
    <x v="14"/>
    <n v="154115"/>
    <n v="2221347"/>
    <m/>
    <x v="0"/>
  </r>
  <r>
    <x v="0"/>
    <x v="1"/>
    <x v="1"/>
    <x v="3"/>
    <x v="5"/>
    <x v="15"/>
    <n v="154548"/>
    <n v="2197459"/>
    <m/>
    <x v="0"/>
  </r>
  <r>
    <x v="0"/>
    <x v="1"/>
    <x v="1"/>
    <x v="3"/>
    <x v="5"/>
    <x v="16"/>
    <n v="154969"/>
    <n v="2175071"/>
    <m/>
    <x v="0"/>
  </r>
  <r>
    <x v="0"/>
    <x v="1"/>
    <x v="1"/>
    <x v="3"/>
    <x v="5"/>
    <x v="17"/>
    <n v="155344"/>
    <n v="2149423"/>
    <m/>
    <x v="0"/>
  </r>
  <r>
    <x v="0"/>
    <x v="1"/>
    <x v="1"/>
    <x v="3"/>
    <x v="5"/>
    <x v="18"/>
    <n v="155692"/>
    <n v="2124456"/>
    <m/>
    <x v="0"/>
  </r>
  <r>
    <x v="0"/>
    <x v="1"/>
    <x v="1"/>
    <x v="3"/>
    <x v="5"/>
    <x v="19"/>
    <n v="156016"/>
    <n v="2098626"/>
    <m/>
    <x v="0"/>
  </r>
  <r>
    <x v="0"/>
    <x v="1"/>
    <x v="1"/>
    <x v="3"/>
    <x v="5"/>
    <x v="20"/>
    <n v="156320"/>
    <n v="2072294"/>
    <m/>
    <x v="0"/>
  </r>
  <r>
    <x v="0"/>
    <x v="1"/>
    <x v="1"/>
    <x v="3"/>
    <x v="5"/>
    <x v="21"/>
    <n v="156600"/>
    <n v="2046454"/>
    <m/>
    <x v="0"/>
  </r>
  <r>
    <x v="0"/>
    <x v="1"/>
    <x v="1"/>
    <x v="3"/>
    <x v="5"/>
    <x v="22"/>
    <n v="156861"/>
    <n v="2021749"/>
    <m/>
    <x v="0"/>
  </r>
  <r>
    <x v="0"/>
    <x v="1"/>
    <x v="1"/>
    <x v="3"/>
    <x v="5"/>
    <x v="23"/>
    <n v="157114"/>
    <n v="1997175"/>
    <m/>
    <x v="0"/>
  </r>
  <r>
    <x v="0"/>
    <x v="1"/>
    <x v="1"/>
    <x v="3"/>
    <x v="5"/>
    <x v="24"/>
    <n v="157368"/>
    <n v="1973462"/>
    <m/>
    <x v="0"/>
  </r>
  <r>
    <x v="0"/>
    <x v="1"/>
    <x v="1"/>
    <x v="3"/>
    <x v="5"/>
    <x v="25"/>
    <n v="157624"/>
    <n v="1947897"/>
    <m/>
    <x v="0"/>
  </r>
  <r>
    <x v="0"/>
    <x v="1"/>
    <x v="1"/>
    <x v="3"/>
    <x v="5"/>
    <x v="26"/>
    <n v="157879"/>
    <n v="1920959"/>
    <m/>
    <x v="0"/>
  </r>
  <r>
    <x v="0"/>
    <x v="1"/>
    <x v="1"/>
    <x v="3"/>
    <x v="5"/>
    <x v="27"/>
    <n v="158134"/>
    <n v="1895050"/>
    <m/>
    <x v="0"/>
  </r>
  <r>
    <x v="0"/>
    <x v="1"/>
    <x v="1"/>
    <x v="3"/>
    <x v="5"/>
    <x v="28"/>
    <n v="158388"/>
    <n v="1869749"/>
    <m/>
    <x v="0"/>
  </r>
  <r>
    <x v="0"/>
    <x v="1"/>
    <x v="1"/>
    <x v="3"/>
    <x v="5"/>
    <x v="29"/>
    <n v="158642"/>
    <n v="1844352"/>
    <m/>
    <x v="0"/>
  </r>
  <r>
    <x v="0"/>
    <x v="1"/>
    <x v="1"/>
    <x v="3"/>
    <x v="5"/>
    <x v="30"/>
    <n v="158897"/>
    <n v="1818019"/>
    <m/>
    <x v="0"/>
  </r>
  <r>
    <x v="0"/>
    <x v="1"/>
    <x v="1"/>
    <x v="3"/>
    <x v="6"/>
    <x v="0"/>
    <n v="382290"/>
    <n v="6114728"/>
    <m/>
    <x v="0"/>
  </r>
  <r>
    <x v="0"/>
    <x v="1"/>
    <x v="1"/>
    <x v="3"/>
    <x v="6"/>
    <x v="1"/>
    <n v="382677"/>
    <n v="6167067"/>
    <m/>
    <x v="0"/>
  </r>
  <r>
    <x v="0"/>
    <x v="1"/>
    <x v="1"/>
    <x v="3"/>
    <x v="6"/>
    <x v="2"/>
    <n v="383196"/>
    <n v="6748253"/>
    <m/>
    <x v="0"/>
  </r>
  <r>
    <x v="0"/>
    <x v="1"/>
    <x v="1"/>
    <x v="3"/>
    <x v="6"/>
    <x v="3"/>
    <n v="383542"/>
    <n v="5191970"/>
    <m/>
    <x v="0"/>
  </r>
  <r>
    <x v="0"/>
    <x v="1"/>
    <x v="1"/>
    <x v="3"/>
    <x v="6"/>
    <x v="4"/>
    <n v="383773"/>
    <n v="5431852"/>
    <m/>
    <x v="0"/>
  </r>
  <r>
    <x v="0"/>
    <x v="1"/>
    <x v="1"/>
    <x v="3"/>
    <x v="6"/>
    <x v="5"/>
    <n v="383773"/>
    <n v="6408418"/>
    <m/>
    <x v="0"/>
  </r>
  <r>
    <x v="0"/>
    <x v="1"/>
    <x v="1"/>
    <x v="3"/>
    <x v="6"/>
    <x v="6"/>
    <n v="383773"/>
    <n v="6196804"/>
    <m/>
    <x v="0"/>
  </r>
  <r>
    <x v="0"/>
    <x v="1"/>
    <x v="1"/>
    <x v="3"/>
    <x v="6"/>
    <x v="7"/>
    <n v="383773"/>
    <n v="6176396"/>
    <m/>
    <x v="0"/>
  </r>
  <r>
    <x v="0"/>
    <x v="1"/>
    <x v="1"/>
    <x v="3"/>
    <x v="6"/>
    <x v="8"/>
    <n v="383773"/>
    <n v="6120510"/>
    <m/>
    <x v="0"/>
  </r>
  <r>
    <x v="0"/>
    <x v="1"/>
    <x v="1"/>
    <x v="3"/>
    <x v="6"/>
    <x v="9"/>
    <n v="383773"/>
    <n v="6047485"/>
    <m/>
    <x v="0"/>
  </r>
  <r>
    <x v="0"/>
    <x v="1"/>
    <x v="1"/>
    <x v="3"/>
    <x v="6"/>
    <x v="10"/>
    <n v="383773"/>
    <n v="5971234"/>
    <m/>
    <x v="0"/>
  </r>
  <r>
    <x v="0"/>
    <x v="1"/>
    <x v="1"/>
    <x v="3"/>
    <x v="6"/>
    <x v="11"/>
    <n v="383773"/>
    <n v="5909183"/>
    <m/>
    <x v="0"/>
  </r>
  <r>
    <x v="0"/>
    <x v="1"/>
    <x v="1"/>
    <x v="3"/>
    <x v="6"/>
    <x v="12"/>
    <n v="383773"/>
    <n v="5852268"/>
    <m/>
    <x v="0"/>
  </r>
  <r>
    <x v="0"/>
    <x v="1"/>
    <x v="1"/>
    <x v="3"/>
    <x v="6"/>
    <x v="13"/>
    <n v="383773"/>
    <n v="5792141"/>
    <m/>
    <x v="0"/>
  </r>
  <r>
    <x v="0"/>
    <x v="1"/>
    <x v="1"/>
    <x v="3"/>
    <x v="6"/>
    <x v="14"/>
    <n v="383773"/>
    <n v="5725243"/>
    <m/>
    <x v="0"/>
  </r>
  <r>
    <x v="0"/>
    <x v="1"/>
    <x v="1"/>
    <x v="3"/>
    <x v="6"/>
    <x v="15"/>
    <n v="383773"/>
    <n v="5658597"/>
    <m/>
    <x v="0"/>
  </r>
  <r>
    <x v="0"/>
    <x v="1"/>
    <x v="1"/>
    <x v="3"/>
    <x v="6"/>
    <x v="16"/>
    <n v="383773"/>
    <n v="5595451"/>
    <m/>
    <x v="0"/>
  </r>
  <r>
    <x v="0"/>
    <x v="1"/>
    <x v="1"/>
    <x v="3"/>
    <x v="6"/>
    <x v="17"/>
    <n v="383773"/>
    <n v="5524293"/>
    <m/>
    <x v="0"/>
  </r>
  <r>
    <x v="0"/>
    <x v="1"/>
    <x v="1"/>
    <x v="3"/>
    <x v="6"/>
    <x v="18"/>
    <n v="383773"/>
    <n v="5454674"/>
    <m/>
    <x v="0"/>
  </r>
  <r>
    <x v="0"/>
    <x v="1"/>
    <x v="1"/>
    <x v="3"/>
    <x v="6"/>
    <x v="19"/>
    <n v="383773"/>
    <n v="5382343"/>
    <m/>
    <x v="0"/>
  </r>
  <r>
    <x v="0"/>
    <x v="1"/>
    <x v="1"/>
    <x v="3"/>
    <x v="6"/>
    <x v="20"/>
    <n v="383773"/>
    <n v="5308099"/>
    <m/>
    <x v="0"/>
  </r>
  <r>
    <x v="0"/>
    <x v="1"/>
    <x v="1"/>
    <x v="3"/>
    <x v="6"/>
    <x v="21"/>
    <n v="383773"/>
    <n v="5234510"/>
    <m/>
    <x v="0"/>
  </r>
  <r>
    <x v="0"/>
    <x v="1"/>
    <x v="1"/>
    <x v="3"/>
    <x v="6"/>
    <x v="22"/>
    <n v="383773"/>
    <n v="5163663"/>
    <m/>
    <x v="0"/>
  </r>
  <r>
    <x v="0"/>
    <x v="1"/>
    <x v="1"/>
    <x v="3"/>
    <x v="6"/>
    <x v="23"/>
    <n v="383773"/>
    <n v="5092798"/>
    <m/>
    <x v="0"/>
  </r>
  <r>
    <x v="0"/>
    <x v="1"/>
    <x v="1"/>
    <x v="3"/>
    <x v="6"/>
    <x v="24"/>
    <n v="383773"/>
    <n v="5023548"/>
    <m/>
    <x v="0"/>
  </r>
  <r>
    <x v="0"/>
    <x v="1"/>
    <x v="1"/>
    <x v="3"/>
    <x v="6"/>
    <x v="25"/>
    <n v="383773"/>
    <n v="4949076"/>
    <m/>
    <x v="0"/>
  </r>
  <r>
    <x v="0"/>
    <x v="1"/>
    <x v="1"/>
    <x v="3"/>
    <x v="6"/>
    <x v="26"/>
    <n v="383773"/>
    <n v="4870828"/>
    <m/>
    <x v="0"/>
  </r>
  <r>
    <x v="0"/>
    <x v="1"/>
    <x v="1"/>
    <x v="3"/>
    <x v="6"/>
    <x v="27"/>
    <n v="383773"/>
    <n v="4795439"/>
    <m/>
    <x v="0"/>
  </r>
  <r>
    <x v="0"/>
    <x v="1"/>
    <x v="1"/>
    <x v="3"/>
    <x v="6"/>
    <x v="28"/>
    <n v="383773"/>
    <n v="4722029"/>
    <m/>
    <x v="0"/>
  </r>
  <r>
    <x v="0"/>
    <x v="1"/>
    <x v="1"/>
    <x v="3"/>
    <x v="6"/>
    <x v="29"/>
    <n v="383773"/>
    <n v="4648996"/>
    <m/>
    <x v="0"/>
  </r>
  <r>
    <x v="0"/>
    <x v="1"/>
    <x v="1"/>
    <x v="3"/>
    <x v="6"/>
    <x v="30"/>
    <n v="383773"/>
    <n v="4574377"/>
    <m/>
    <x v="0"/>
  </r>
  <r>
    <x v="0"/>
    <x v="1"/>
    <x v="1"/>
    <x v="4"/>
    <x v="7"/>
    <x v="0"/>
    <n v="0"/>
    <n v="0"/>
    <m/>
    <x v="0"/>
  </r>
  <r>
    <x v="0"/>
    <x v="1"/>
    <x v="1"/>
    <x v="4"/>
    <x v="7"/>
    <x v="1"/>
    <n v="0"/>
    <n v="0"/>
    <m/>
    <x v="0"/>
  </r>
  <r>
    <x v="0"/>
    <x v="1"/>
    <x v="1"/>
    <x v="4"/>
    <x v="7"/>
    <x v="2"/>
    <n v="0"/>
    <n v="0"/>
    <m/>
    <x v="0"/>
  </r>
  <r>
    <x v="0"/>
    <x v="1"/>
    <x v="1"/>
    <x v="4"/>
    <x v="7"/>
    <x v="3"/>
    <n v="0"/>
    <n v="0"/>
    <m/>
    <x v="0"/>
  </r>
  <r>
    <x v="0"/>
    <x v="1"/>
    <x v="1"/>
    <x v="4"/>
    <x v="7"/>
    <x v="4"/>
    <n v="0"/>
    <n v="0"/>
    <m/>
    <x v="0"/>
  </r>
  <r>
    <x v="0"/>
    <x v="1"/>
    <x v="1"/>
    <x v="4"/>
    <x v="7"/>
    <x v="5"/>
    <n v="231"/>
    <n v="0"/>
    <m/>
    <x v="0"/>
  </r>
  <r>
    <x v="0"/>
    <x v="1"/>
    <x v="1"/>
    <x v="4"/>
    <x v="7"/>
    <x v="6"/>
    <n v="465"/>
    <n v="0"/>
    <m/>
    <x v="0"/>
  </r>
  <r>
    <x v="0"/>
    <x v="1"/>
    <x v="1"/>
    <x v="4"/>
    <x v="7"/>
    <x v="7"/>
    <n v="707"/>
    <n v="0"/>
    <m/>
    <x v="0"/>
  </r>
  <r>
    <x v="0"/>
    <x v="1"/>
    <x v="1"/>
    <x v="4"/>
    <x v="7"/>
    <x v="8"/>
    <n v="947"/>
    <n v="0"/>
    <m/>
    <x v="0"/>
  </r>
  <r>
    <x v="0"/>
    <x v="1"/>
    <x v="1"/>
    <x v="4"/>
    <x v="7"/>
    <x v="9"/>
    <n v="1193"/>
    <n v="0"/>
    <m/>
    <x v="0"/>
  </r>
  <r>
    <x v="0"/>
    <x v="1"/>
    <x v="1"/>
    <x v="4"/>
    <x v="7"/>
    <x v="10"/>
    <n v="1454"/>
    <n v="0"/>
    <m/>
    <x v="0"/>
  </r>
  <r>
    <x v="0"/>
    <x v="1"/>
    <x v="1"/>
    <x v="4"/>
    <x v="7"/>
    <x v="11"/>
    <n v="1739"/>
    <n v="0"/>
    <m/>
    <x v="0"/>
  </r>
  <r>
    <x v="0"/>
    <x v="1"/>
    <x v="1"/>
    <x v="4"/>
    <x v="7"/>
    <x v="12"/>
    <n v="2025"/>
    <n v="0"/>
    <m/>
    <x v="0"/>
  </r>
  <r>
    <x v="0"/>
    <x v="1"/>
    <x v="1"/>
    <x v="4"/>
    <x v="7"/>
    <x v="13"/>
    <n v="2307"/>
    <n v="0"/>
    <m/>
    <x v="0"/>
  </r>
  <r>
    <x v="0"/>
    <x v="1"/>
    <x v="1"/>
    <x v="4"/>
    <x v="7"/>
    <x v="14"/>
    <n v="2582"/>
    <n v="0"/>
    <m/>
    <x v="0"/>
  </r>
  <r>
    <x v="0"/>
    <x v="1"/>
    <x v="1"/>
    <x v="4"/>
    <x v="7"/>
    <x v="15"/>
    <n v="2852"/>
    <n v="0"/>
    <m/>
    <x v="0"/>
  </r>
  <r>
    <x v="0"/>
    <x v="1"/>
    <x v="1"/>
    <x v="4"/>
    <x v="7"/>
    <x v="16"/>
    <n v="3118"/>
    <n v="0"/>
    <m/>
    <x v="0"/>
  </r>
  <r>
    <x v="0"/>
    <x v="1"/>
    <x v="1"/>
    <x v="4"/>
    <x v="7"/>
    <x v="17"/>
    <n v="3357"/>
    <n v="0"/>
    <m/>
    <x v="0"/>
  </r>
  <r>
    <x v="0"/>
    <x v="1"/>
    <x v="1"/>
    <x v="4"/>
    <x v="7"/>
    <x v="18"/>
    <n v="3580"/>
    <n v="0"/>
    <m/>
    <x v="0"/>
  </r>
  <r>
    <x v="0"/>
    <x v="1"/>
    <x v="1"/>
    <x v="4"/>
    <x v="7"/>
    <x v="19"/>
    <n v="3791"/>
    <n v="0"/>
    <m/>
    <x v="0"/>
  </r>
  <r>
    <x v="0"/>
    <x v="1"/>
    <x v="1"/>
    <x v="4"/>
    <x v="7"/>
    <x v="20"/>
    <n v="3991"/>
    <n v="0"/>
    <m/>
    <x v="0"/>
  </r>
  <r>
    <x v="0"/>
    <x v="1"/>
    <x v="1"/>
    <x v="4"/>
    <x v="7"/>
    <x v="21"/>
    <n v="4177"/>
    <n v="0"/>
    <m/>
    <x v="0"/>
  </r>
  <r>
    <x v="0"/>
    <x v="1"/>
    <x v="1"/>
    <x v="4"/>
    <x v="7"/>
    <x v="22"/>
    <n v="4353"/>
    <n v="0"/>
    <m/>
    <x v="0"/>
  </r>
  <r>
    <x v="0"/>
    <x v="1"/>
    <x v="1"/>
    <x v="4"/>
    <x v="7"/>
    <x v="23"/>
    <n v="4525"/>
    <n v="0"/>
    <m/>
    <x v="0"/>
  </r>
  <r>
    <x v="0"/>
    <x v="1"/>
    <x v="1"/>
    <x v="4"/>
    <x v="7"/>
    <x v="24"/>
    <n v="4700"/>
    <n v="0"/>
    <m/>
    <x v="0"/>
  </r>
  <r>
    <x v="0"/>
    <x v="1"/>
    <x v="1"/>
    <x v="4"/>
    <x v="7"/>
    <x v="25"/>
    <n v="4880"/>
    <n v="0"/>
    <m/>
    <x v="0"/>
  </r>
  <r>
    <x v="0"/>
    <x v="1"/>
    <x v="1"/>
    <x v="4"/>
    <x v="7"/>
    <x v="26"/>
    <n v="5063"/>
    <n v="0"/>
    <m/>
    <x v="0"/>
  </r>
  <r>
    <x v="0"/>
    <x v="1"/>
    <x v="1"/>
    <x v="4"/>
    <x v="7"/>
    <x v="27"/>
    <n v="5249"/>
    <n v="0"/>
    <m/>
    <x v="0"/>
  </r>
  <r>
    <x v="0"/>
    <x v="1"/>
    <x v="1"/>
    <x v="4"/>
    <x v="7"/>
    <x v="28"/>
    <n v="5439"/>
    <n v="0"/>
    <m/>
    <x v="0"/>
  </r>
  <r>
    <x v="0"/>
    <x v="1"/>
    <x v="1"/>
    <x v="4"/>
    <x v="7"/>
    <x v="29"/>
    <n v="5633"/>
    <n v="0"/>
    <m/>
    <x v="0"/>
  </r>
  <r>
    <x v="0"/>
    <x v="1"/>
    <x v="1"/>
    <x v="4"/>
    <x v="7"/>
    <x v="30"/>
    <n v="5831"/>
    <n v="0"/>
    <m/>
    <x v="0"/>
  </r>
  <r>
    <x v="0"/>
    <x v="1"/>
    <x v="1"/>
    <x v="0"/>
    <x v="8"/>
    <x v="0"/>
    <n v="13251"/>
    <n v="48485"/>
    <m/>
    <x v="0"/>
  </r>
  <r>
    <x v="0"/>
    <x v="1"/>
    <x v="1"/>
    <x v="0"/>
    <x v="8"/>
    <x v="1"/>
    <n v="13251"/>
    <n v="49563"/>
    <m/>
    <x v="0"/>
  </r>
  <r>
    <x v="0"/>
    <x v="1"/>
    <x v="1"/>
    <x v="0"/>
    <x v="8"/>
    <x v="2"/>
    <n v="13251"/>
    <n v="56615"/>
    <m/>
    <x v="0"/>
  </r>
  <r>
    <x v="0"/>
    <x v="1"/>
    <x v="1"/>
    <x v="0"/>
    <x v="8"/>
    <x v="3"/>
    <n v="13251"/>
    <n v="43353"/>
    <m/>
    <x v="0"/>
  </r>
  <r>
    <x v="0"/>
    <x v="1"/>
    <x v="1"/>
    <x v="0"/>
    <x v="8"/>
    <x v="4"/>
    <n v="13251"/>
    <n v="44108"/>
    <m/>
    <x v="0"/>
  </r>
  <r>
    <x v="0"/>
    <x v="1"/>
    <x v="1"/>
    <x v="0"/>
    <x v="8"/>
    <x v="5"/>
    <n v="13258"/>
    <n v="51061"/>
    <m/>
    <x v="0"/>
  </r>
  <r>
    <x v="0"/>
    <x v="1"/>
    <x v="1"/>
    <x v="0"/>
    <x v="8"/>
    <x v="6"/>
    <n v="13264"/>
    <n v="48595"/>
    <m/>
    <x v="0"/>
  </r>
  <r>
    <x v="0"/>
    <x v="1"/>
    <x v="1"/>
    <x v="0"/>
    <x v="8"/>
    <x v="7"/>
    <n v="13271"/>
    <n v="48159"/>
    <m/>
    <x v="0"/>
  </r>
  <r>
    <x v="0"/>
    <x v="1"/>
    <x v="1"/>
    <x v="0"/>
    <x v="8"/>
    <x v="8"/>
    <n v="13278"/>
    <n v="47922"/>
    <m/>
    <x v="0"/>
  </r>
  <r>
    <x v="0"/>
    <x v="1"/>
    <x v="1"/>
    <x v="0"/>
    <x v="8"/>
    <x v="9"/>
    <n v="13284"/>
    <n v="47643"/>
    <m/>
    <x v="0"/>
  </r>
  <r>
    <x v="0"/>
    <x v="1"/>
    <x v="1"/>
    <x v="0"/>
    <x v="8"/>
    <x v="10"/>
    <n v="13291"/>
    <n v="47060"/>
    <m/>
    <x v="0"/>
  </r>
  <r>
    <x v="0"/>
    <x v="1"/>
    <x v="1"/>
    <x v="0"/>
    <x v="8"/>
    <x v="11"/>
    <n v="13299"/>
    <n v="46066"/>
    <m/>
    <x v="0"/>
  </r>
  <r>
    <x v="0"/>
    <x v="1"/>
    <x v="1"/>
    <x v="0"/>
    <x v="8"/>
    <x v="12"/>
    <n v="13307"/>
    <n v="45358"/>
    <m/>
    <x v="0"/>
  </r>
  <r>
    <x v="0"/>
    <x v="1"/>
    <x v="1"/>
    <x v="0"/>
    <x v="8"/>
    <x v="13"/>
    <n v="13314"/>
    <n v="44788"/>
    <m/>
    <x v="0"/>
  </r>
  <r>
    <x v="0"/>
    <x v="1"/>
    <x v="1"/>
    <x v="0"/>
    <x v="8"/>
    <x v="14"/>
    <n v="13321"/>
    <n v="44337"/>
    <m/>
    <x v="0"/>
  </r>
  <r>
    <x v="0"/>
    <x v="1"/>
    <x v="1"/>
    <x v="0"/>
    <x v="8"/>
    <x v="15"/>
    <n v="13328"/>
    <n v="43870"/>
    <m/>
    <x v="0"/>
  </r>
  <r>
    <x v="0"/>
    <x v="1"/>
    <x v="1"/>
    <x v="0"/>
    <x v="8"/>
    <x v="16"/>
    <n v="13335"/>
    <n v="43361"/>
    <m/>
    <x v="0"/>
  </r>
  <r>
    <x v="0"/>
    <x v="1"/>
    <x v="1"/>
    <x v="0"/>
    <x v="8"/>
    <x v="17"/>
    <n v="13341"/>
    <n v="42693"/>
    <m/>
    <x v="0"/>
  </r>
  <r>
    <x v="0"/>
    <x v="1"/>
    <x v="1"/>
    <x v="0"/>
    <x v="8"/>
    <x v="18"/>
    <n v="13347"/>
    <n v="41700"/>
    <m/>
    <x v="0"/>
  </r>
  <r>
    <x v="0"/>
    <x v="1"/>
    <x v="1"/>
    <x v="0"/>
    <x v="8"/>
    <x v="19"/>
    <n v="13352"/>
    <n v="41030"/>
    <m/>
    <x v="0"/>
  </r>
  <r>
    <x v="0"/>
    <x v="1"/>
    <x v="1"/>
    <x v="0"/>
    <x v="8"/>
    <x v="20"/>
    <n v="13357"/>
    <n v="40431"/>
    <m/>
    <x v="0"/>
  </r>
  <r>
    <x v="0"/>
    <x v="1"/>
    <x v="1"/>
    <x v="0"/>
    <x v="8"/>
    <x v="21"/>
    <n v="13362"/>
    <n v="39835"/>
    <m/>
    <x v="0"/>
  </r>
  <r>
    <x v="0"/>
    <x v="1"/>
    <x v="1"/>
    <x v="0"/>
    <x v="8"/>
    <x v="22"/>
    <n v="13366"/>
    <n v="39135"/>
    <m/>
    <x v="0"/>
  </r>
  <r>
    <x v="0"/>
    <x v="1"/>
    <x v="1"/>
    <x v="0"/>
    <x v="8"/>
    <x v="23"/>
    <n v="13370"/>
    <n v="38408"/>
    <m/>
    <x v="0"/>
  </r>
  <r>
    <x v="0"/>
    <x v="1"/>
    <x v="1"/>
    <x v="0"/>
    <x v="8"/>
    <x v="24"/>
    <n v="13374"/>
    <n v="37692"/>
    <m/>
    <x v="0"/>
  </r>
  <r>
    <x v="0"/>
    <x v="1"/>
    <x v="1"/>
    <x v="0"/>
    <x v="8"/>
    <x v="25"/>
    <n v="13379"/>
    <n v="37000"/>
    <m/>
    <x v="0"/>
  </r>
  <r>
    <x v="0"/>
    <x v="1"/>
    <x v="1"/>
    <x v="0"/>
    <x v="8"/>
    <x v="26"/>
    <n v="13383"/>
    <n v="36370"/>
    <m/>
    <x v="0"/>
  </r>
  <r>
    <x v="0"/>
    <x v="1"/>
    <x v="1"/>
    <x v="0"/>
    <x v="8"/>
    <x v="27"/>
    <n v="13387"/>
    <n v="35733"/>
    <m/>
    <x v="0"/>
  </r>
  <r>
    <x v="0"/>
    <x v="1"/>
    <x v="1"/>
    <x v="0"/>
    <x v="8"/>
    <x v="28"/>
    <n v="13391"/>
    <n v="35109"/>
    <m/>
    <x v="0"/>
  </r>
  <r>
    <x v="0"/>
    <x v="1"/>
    <x v="1"/>
    <x v="0"/>
    <x v="8"/>
    <x v="29"/>
    <n v="13395"/>
    <n v="34486"/>
    <m/>
    <x v="0"/>
  </r>
  <r>
    <x v="0"/>
    <x v="1"/>
    <x v="1"/>
    <x v="0"/>
    <x v="8"/>
    <x v="30"/>
    <n v="13399"/>
    <n v="33883"/>
    <m/>
    <x v="0"/>
  </r>
  <r>
    <x v="0"/>
    <x v="1"/>
    <x v="1"/>
    <x v="1"/>
    <x v="9"/>
    <x v="0"/>
    <n v="39086"/>
    <n v="464576"/>
    <m/>
    <x v="0"/>
  </r>
  <r>
    <x v="0"/>
    <x v="1"/>
    <x v="1"/>
    <x v="1"/>
    <x v="9"/>
    <x v="1"/>
    <n v="41995"/>
    <n v="517571"/>
    <m/>
    <x v="0"/>
  </r>
  <r>
    <x v="0"/>
    <x v="1"/>
    <x v="1"/>
    <x v="1"/>
    <x v="9"/>
    <x v="2"/>
    <n v="45898"/>
    <n v="650824"/>
    <m/>
    <x v="0"/>
  </r>
  <r>
    <x v="0"/>
    <x v="1"/>
    <x v="1"/>
    <x v="1"/>
    <x v="9"/>
    <x v="3"/>
    <n v="48503"/>
    <n v="529271"/>
    <m/>
    <x v="0"/>
  </r>
  <r>
    <x v="0"/>
    <x v="1"/>
    <x v="1"/>
    <x v="1"/>
    <x v="9"/>
    <x v="4"/>
    <n v="50244"/>
    <n v="566829"/>
    <m/>
    <x v="0"/>
  </r>
  <r>
    <x v="0"/>
    <x v="1"/>
    <x v="1"/>
    <x v="1"/>
    <x v="9"/>
    <x v="5"/>
    <n v="52845"/>
    <n v="691513"/>
    <m/>
    <x v="0"/>
  </r>
  <r>
    <x v="0"/>
    <x v="1"/>
    <x v="1"/>
    <x v="1"/>
    <x v="9"/>
    <x v="6"/>
    <n v="55442"/>
    <n v="693724"/>
    <m/>
    <x v="0"/>
  </r>
  <r>
    <x v="0"/>
    <x v="1"/>
    <x v="1"/>
    <x v="1"/>
    <x v="9"/>
    <x v="7"/>
    <n v="58055"/>
    <n v="722641"/>
    <m/>
    <x v="0"/>
  </r>
  <r>
    <x v="0"/>
    <x v="1"/>
    <x v="1"/>
    <x v="1"/>
    <x v="9"/>
    <x v="8"/>
    <n v="60604"/>
    <n v="749190"/>
    <m/>
    <x v="0"/>
  </r>
  <r>
    <x v="0"/>
    <x v="1"/>
    <x v="1"/>
    <x v="1"/>
    <x v="9"/>
    <x v="9"/>
    <n v="63175"/>
    <n v="772418"/>
    <m/>
    <x v="0"/>
  </r>
  <r>
    <x v="0"/>
    <x v="1"/>
    <x v="1"/>
    <x v="1"/>
    <x v="9"/>
    <x v="10"/>
    <n v="65876"/>
    <n v="794804"/>
    <m/>
    <x v="0"/>
  </r>
  <r>
    <x v="0"/>
    <x v="1"/>
    <x v="1"/>
    <x v="1"/>
    <x v="9"/>
    <x v="11"/>
    <n v="68811"/>
    <n v="819026"/>
    <m/>
    <x v="0"/>
  </r>
  <r>
    <x v="0"/>
    <x v="1"/>
    <x v="1"/>
    <x v="1"/>
    <x v="9"/>
    <x v="12"/>
    <n v="71752"/>
    <n v="841779"/>
    <m/>
    <x v="0"/>
  </r>
  <r>
    <x v="0"/>
    <x v="1"/>
    <x v="1"/>
    <x v="1"/>
    <x v="9"/>
    <x v="13"/>
    <n v="74642"/>
    <n v="863980"/>
    <m/>
    <x v="0"/>
  </r>
  <r>
    <x v="0"/>
    <x v="1"/>
    <x v="1"/>
    <x v="1"/>
    <x v="9"/>
    <x v="14"/>
    <n v="77435"/>
    <n v="885307"/>
    <m/>
    <x v="0"/>
  </r>
  <r>
    <x v="0"/>
    <x v="1"/>
    <x v="1"/>
    <x v="1"/>
    <x v="9"/>
    <x v="15"/>
    <n v="80152"/>
    <n v="905268"/>
    <m/>
    <x v="0"/>
  </r>
  <r>
    <x v="0"/>
    <x v="1"/>
    <x v="1"/>
    <x v="1"/>
    <x v="9"/>
    <x v="16"/>
    <n v="82800"/>
    <n v="924940"/>
    <m/>
    <x v="0"/>
  </r>
  <r>
    <x v="0"/>
    <x v="1"/>
    <x v="1"/>
    <x v="1"/>
    <x v="9"/>
    <x v="17"/>
    <n v="85155"/>
    <n v="939666"/>
    <m/>
    <x v="0"/>
  </r>
  <r>
    <x v="0"/>
    <x v="1"/>
    <x v="1"/>
    <x v="1"/>
    <x v="9"/>
    <x v="18"/>
    <n v="87340"/>
    <n v="952796"/>
    <m/>
    <x v="0"/>
  </r>
  <r>
    <x v="0"/>
    <x v="1"/>
    <x v="1"/>
    <x v="1"/>
    <x v="9"/>
    <x v="19"/>
    <n v="89378"/>
    <n v="964774"/>
    <m/>
    <x v="0"/>
  </r>
  <r>
    <x v="0"/>
    <x v="1"/>
    <x v="1"/>
    <x v="1"/>
    <x v="9"/>
    <x v="20"/>
    <n v="91289"/>
    <n v="976128"/>
    <m/>
    <x v="0"/>
  </r>
  <r>
    <x v="0"/>
    <x v="1"/>
    <x v="1"/>
    <x v="1"/>
    <x v="9"/>
    <x v="21"/>
    <n v="93049"/>
    <n v="985582"/>
    <m/>
    <x v="0"/>
  </r>
  <r>
    <x v="0"/>
    <x v="1"/>
    <x v="1"/>
    <x v="1"/>
    <x v="9"/>
    <x v="22"/>
    <n v="94693"/>
    <n v="993779"/>
    <m/>
    <x v="0"/>
  </r>
  <r>
    <x v="0"/>
    <x v="1"/>
    <x v="1"/>
    <x v="1"/>
    <x v="9"/>
    <x v="23"/>
    <n v="96287"/>
    <n v="1001155"/>
    <m/>
    <x v="0"/>
  </r>
  <r>
    <x v="0"/>
    <x v="1"/>
    <x v="1"/>
    <x v="1"/>
    <x v="9"/>
    <x v="24"/>
    <n v="97888"/>
    <n v="1009558"/>
    <m/>
    <x v="0"/>
  </r>
  <r>
    <x v="0"/>
    <x v="1"/>
    <x v="1"/>
    <x v="1"/>
    <x v="9"/>
    <x v="25"/>
    <n v="99498"/>
    <n v="1018872"/>
    <m/>
    <x v="0"/>
  </r>
  <r>
    <x v="0"/>
    <x v="1"/>
    <x v="1"/>
    <x v="1"/>
    <x v="9"/>
    <x v="26"/>
    <n v="101112"/>
    <n v="1027408"/>
    <m/>
    <x v="0"/>
  </r>
  <r>
    <x v="0"/>
    <x v="1"/>
    <x v="1"/>
    <x v="1"/>
    <x v="9"/>
    <x v="27"/>
    <n v="102717"/>
    <n v="1035600"/>
    <m/>
    <x v="0"/>
  </r>
  <r>
    <x v="0"/>
    <x v="1"/>
    <x v="1"/>
    <x v="1"/>
    <x v="9"/>
    <x v="28"/>
    <n v="104322"/>
    <n v="1043201"/>
    <m/>
    <x v="0"/>
  </r>
  <r>
    <x v="0"/>
    <x v="1"/>
    <x v="1"/>
    <x v="1"/>
    <x v="9"/>
    <x v="29"/>
    <n v="105927"/>
    <n v="1050490"/>
    <m/>
    <x v="0"/>
  </r>
  <r>
    <x v="0"/>
    <x v="1"/>
    <x v="1"/>
    <x v="1"/>
    <x v="9"/>
    <x v="30"/>
    <n v="107536"/>
    <n v="1057055"/>
    <m/>
    <x v="0"/>
  </r>
  <r>
    <x v="0"/>
    <x v="1"/>
    <x v="2"/>
    <x v="0"/>
    <x v="0"/>
    <x v="0"/>
    <n v="43537"/>
    <n v="1007141"/>
    <n v="357259"/>
    <x v="0"/>
  </r>
  <r>
    <x v="0"/>
    <x v="1"/>
    <x v="2"/>
    <x v="0"/>
    <x v="0"/>
    <x v="1"/>
    <n v="43399"/>
    <n v="1030260"/>
    <n v="355175"/>
    <x v="0"/>
  </r>
  <r>
    <x v="0"/>
    <x v="1"/>
    <x v="2"/>
    <x v="0"/>
    <x v="0"/>
    <x v="2"/>
    <n v="43433"/>
    <n v="1174989"/>
    <n v="354262"/>
    <x v="0"/>
  </r>
  <r>
    <x v="0"/>
    <x v="1"/>
    <x v="2"/>
    <x v="0"/>
    <x v="0"/>
    <x v="3"/>
    <n v="43202"/>
    <n v="893662"/>
    <n v="351597"/>
    <x v="0"/>
  </r>
  <r>
    <x v="0"/>
    <x v="1"/>
    <x v="2"/>
    <x v="0"/>
    <x v="0"/>
    <x v="4"/>
    <n v="42983"/>
    <n v="904754"/>
    <n v="349030"/>
    <x v="0"/>
  </r>
  <r>
    <x v="0"/>
    <x v="1"/>
    <x v="2"/>
    <x v="0"/>
    <x v="0"/>
    <x v="5"/>
    <n v="42472"/>
    <n v="1036048"/>
    <n v="346985"/>
    <x v="0"/>
  </r>
  <r>
    <x v="0"/>
    <x v="1"/>
    <x v="2"/>
    <x v="0"/>
    <x v="0"/>
    <x v="6"/>
    <n v="42021"/>
    <n v="975756"/>
    <n v="346082"/>
    <x v="0"/>
  </r>
  <r>
    <x v="0"/>
    <x v="1"/>
    <x v="2"/>
    <x v="0"/>
    <x v="0"/>
    <x v="7"/>
    <n v="41636"/>
    <n v="958430"/>
    <n v="346509"/>
    <x v="0"/>
  </r>
  <r>
    <x v="0"/>
    <x v="1"/>
    <x v="2"/>
    <x v="0"/>
    <x v="0"/>
    <x v="8"/>
    <n v="41261"/>
    <n v="945525"/>
    <n v="347115"/>
    <x v="0"/>
  </r>
  <r>
    <x v="0"/>
    <x v="1"/>
    <x v="2"/>
    <x v="0"/>
    <x v="0"/>
    <x v="9"/>
    <n v="40878"/>
    <n v="932033"/>
    <n v="347534"/>
    <x v="0"/>
  </r>
  <r>
    <x v="0"/>
    <x v="1"/>
    <x v="2"/>
    <x v="0"/>
    <x v="0"/>
    <x v="10"/>
    <n v="40425"/>
    <n v="911763"/>
    <n v="346562"/>
    <x v="0"/>
  </r>
  <r>
    <x v="0"/>
    <x v="1"/>
    <x v="2"/>
    <x v="0"/>
    <x v="0"/>
    <x v="11"/>
    <n v="39962"/>
    <n v="884037"/>
    <n v="345357"/>
    <x v="0"/>
  </r>
  <r>
    <x v="0"/>
    <x v="1"/>
    <x v="2"/>
    <x v="0"/>
    <x v="0"/>
    <x v="12"/>
    <n v="39507"/>
    <n v="862092"/>
    <n v="344195"/>
    <x v="0"/>
  </r>
  <r>
    <x v="0"/>
    <x v="1"/>
    <x v="2"/>
    <x v="0"/>
    <x v="0"/>
    <x v="13"/>
    <n v="39060"/>
    <n v="843253"/>
    <n v="343044"/>
    <x v="0"/>
  </r>
  <r>
    <x v="0"/>
    <x v="1"/>
    <x v="2"/>
    <x v="0"/>
    <x v="0"/>
    <x v="14"/>
    <n v="38624"/>
    <n v="827032"/>
    <n v="341929"/>
    <x v="0"/>
  </r>
  <r>
    <x v="0"/>
    <x v="1"/>
    <x v="2"/>
    <x v="0"/>
    <x v="0"/>
    <x v="15"/>
    <n v="38202"/>
    <n v="810543"/>
    <n v="340875"/>
    <x v="0"/>
  </r>
  <r>
    <x v="0"/>
    <x v="1"/>
    <x v="2"/>
    <x v="0"/>
    <x v="0"/>
    <x v="16"/>
    <n v="37793"/>
    <n v="793885"/>
    <n v="339903"/>
    <x v="0"/>
  </r>
  <r>
    <x v="0"/>
    <x v="1"/>
    <x v="2"/>
    <x v="0"/>
    <x v="0"/>
    <x v="17"/>
    <n v="37390"/>
    <n v="774845"/>
    <n v="338843"/>
    <x v="0"/>
  </r>
  <r>
    <x v="0"/>
    <x v="1"/>
    <x v="2"/>
    <x v="0"/>
    <x v="0"/>
    <x v="18"/>
    <n v="36986"/>
    <n v="750760"/>
    <n v="337708"/>
    <x v="0"/>
  </r>
  <r>
    <x v="0"/>
    <x v="1"/>
    <x v="2"/>
    <x v="0"/>
    <x v="0"/>
    <x v="19"/>
    <n v="36582"/>
    <n v="732362"/>
    <n v="336397"/>
    <x v="0"/>
  </r>
  <r>
    <x v="0"/>
    <x v="1"/>
    <x v="2"/>
    <x v="0"/>
    <x v="0"/>
    <x v="20"/>
    <n v="36189"/>
    <n v="715735"/>
    <n v="335165"/>
    <x v="0"/>
  </r>
  <r>
    <x v="0"/>
    <x v="1"/>
    <x v="2"/>
    <x v="0"/>
    <x v="0"/>
    <x v="21"/>
    <n v="35806"/>
    <n v="699582"/>
    <n v="333988"/>
    <x v="0"/>
  </r>
  <r>
    <x v="0"/>
    <x v="1"/>
    <x v="2"/>
    <x v="0"/>
    <x v="0"/>
    <x v="22"/>
    <n v="35430"/>
    <n v="681983"/>
    <n v="332816"/>
    <x v="0"/>
  </r>
  <r>
    <x v="0"/>
    <x v="1"/>
    <x v="2"/>
    <x v="0"/>
    <x v="0"/>
    <x v="23"/>
    <n v="35061"/>
    <n v="664258"/>
    <n v="331670"/>
    <x v="0"/>
  </r>
  <r>
    <x v="0"/>
    <x v="1"/>
    <x v="2"/>
    <x v="0"/>
    <x v="0"/>
    <x v="24"/>
    <n v="34702"/>
    <n v="647048"/>
    <n v="330598"/>
    <x v="0"/>
  </r>
  <r>
    <x v="0"/>
    <x v="1"/>
    <x v="2"/>
    <x v="0"/>
    <x v="0"/>
    <x v="25"/>
    <n v="34350"/>
    <n v="630487"/>
    <n v="329601"/>
    <x v="0"/>
  </r>
  <r>
    <x v="0"/>
    <x v="1"/>
    <x v="2"/>
    <x v="0"/>
    <x v="0"/>
    <x v="26"/>
    <n v="34004"/>
    <n v="615165"/>
    <n v="328634"/>
    <x v="0"/>
  </r>
  <r>
    <x v="0"/>
    <x v="1"/>
    <x v="2"/>
    <x v="0"/>
    <x v="0"/>
    <x v="27"/>
    <n v="33665"/>
    <n v="599909"/>
    <n v="327711"/>
    <x v="0"/>
  </r>
  <r>
    <x v="0"/>
    <x v="1"/>
    <x v="2"/>
    <x v="0"/>
    <x v="0"/>
    <x v="28"/>
    <n v="33329"/>
    <n v="584912"/>
    <n v="326791"/>
    <x v="0"/>
  </r>
  <r>
    <x v="0"/>
    <x v="1"/>
    <x v="2"/>
    <x v="0"/>
    <x v="0"/>
    <x v="29"/>
    <n v="32999"/>
    <n v="570062"/>
    <n v="325911"/>
    <x v="0"/>
  </r>
  <r>
    <x v="0"/>
    <x v="1"/>
    <x v="2"/>
    <x v="0"/>
    <x v="0"/>
    <x v="30"/>
    <n v="32674"/>
    <n v="555578"/>
    <n v="325065"/>
    <x v="0"/>
  </r>
  <r>
    <x v="0"/>
    <x v="1"/>
    <x v="2"/>
    <x v="0"/>
    <x v="1"/>
    <x v="0"/>
    <n v="6245"/>
    <n v="91114"/>
    <m/>
    <x v="0"/>
  </r>
  <r>
    <x v="0"/>
    <x v="1"/>
    <x v="2"/>
    <x v="0"/>
    <x v="1"/>
    <x v="1"/>
    <n v="6134"/>
    <n v="90991"/>
    <m/>
    <x v="0"/>
  </r>
  <r>
    <x v="0"/>
    <x v="1"/>
    <x v="2"/>
    <x v="0"/>
    <x v="1"/>
    <x v="2"/>
    <n v="6025"/>
    <n v="101636"/>
    <m/>
    <x v="0"/>
  </r>
  <r>
    <x v="0"/>
    <x v="1"/>
    <x v="2"/>
    <x v="0"/>
    <x v="1"/>
    <x v="3"/>
    <n v="5918"/>
    <n v="75879"/>
    <m/>
    <x v="0"/>
  </r>
  <r>
    <x v="0"/>
    <x v="1"/>
    <x v="2"/>
    <x v="0"/>
    <x v="1"/>
    <x v="4"/>
    <n v="5813"/>
    <n v="75278"/>
    <m/>
    <x v="0"/>
  </r>
  <r>
    <x v="0"/>
    <x v="1"/>
    <x v="2"/>
    <x v="0"/>
    <x v="1"/>
    <x v="5"/>
    <n v="5710"/>
    <n v="84919"/>
    <m/>
    <x v="0"/>
  </r>
  <r>
    <x v="0"/>
    <x v="1"/>
    <x v="2"/>
    <x v="0"/>
    <x v="1"/>
    <x v="6"/>
    <n v="5609"/>
    <n v="78666"/>
    <m/>
    <x v="0"/>
  </r>
  <r>
    <x v="0"/>
    <x v="1"/>
    <x v="2"/>
    <x v="0"/>
    <x v="1"/>
    <x v="7"/>
    <n v="5510"/>
    <n v="75843"/>
    <m/>
    <x v="0"/>
  </r>
  <r>
    <x v="0"/>
    <x v="1"/>
    <x v="2"/>
    <x v="0"/>
    <x v="1"/>
    <x v="8"/>
    <n v="5413"/>
    <n v="73356"/>
    <m/>
    <x v="0"/>
  </r>
  <r>
    <x v="0"/>
    <x v="1"/>
    <x v="2"/>
    <x v="0"/>
    <x v="1"/>
    <x v="9"/>
    <n v="5317"/>
    <n v="70931"/>
    <m/>
    <x v="0"/>
  </r>
  <r>
    <x v="0"/>
    <x v="1"/>
    <x v="2"/>
    <x v="0"/>
    <x v="1"/>
    <x v="10"/>
    <n v="5223"/>
    <n v="68189"/>
    <m/>
    <x v="0"/>
  </r>
  <r>
    <x v="0"/>
    <x v="1"/>
    <x v="2"/>
    <x v="0"/>
    <x v="1"/>
    <x v="11"/>
    <n v="5131"/>
    <n v="65011"/>
    <m/>
    <x v="0"/>
  </r>
  <r>
    <x v="0"/>
    <x v="1"/>
    <x v="2"/>
    <x v="0"/>
    <x v="1"/>
    <x v="12"/>
    <n v="5040"/>
    <n v="62372"/>
    <m/>
    <x v="0"/>
  </r>
  <r>
    <x v="0"/>
    <x v="1"/>
    <x v="2"/>
    <x v="0"/>
    <x v="1"/>
    <x v="13"/>
    <n v="4951"/>
    <n v="60056"/>
    <m/>
    <x v="0"/>
  </r>
  <r>
    <x v="0"/>
    <x v="1"/>
    <x v="2"/>
    <x v="0"/>
    <x v="1"/>
    <x v="14"/>
    <n v="4863"/>
    <n v="58011"/>
    <m/>
    <x v="0"/>
  </r>
  <r>
    <x v="0"/>
    <x v="1"/>
    <x v="2"/>
    <x v="0"/>
    <x v="1"/>
    <x v="15"/>
    <n v="4778"/>
    <n v="56057"/>
    <m/>
    <x v="0"/>
  </r>
  <r>
    <x v="0"/>
    <x v="1"/>
    <x v="2"/>
    <x v="0"/>
    <x v="1"/>
    <x v="16"/>
    <n v="4693"/>
    <n v="54160"/>
    <m/>
    <x v="0"/>
  </r>
  <r>
    <x v="0"/>
    <x v="1"/>
    <x v="2"/>
    <x v="0"/>
    <x v="1"/>
    <x v="17"/>
    <n v="4610"/>
    <n v="52177"/>
    <m/>
    <x v="0"/>
  </r>
  <r>
    <x v="0"/>
    <x v="1"/>
    <x v="2"/>
    <x v="0"/>
    <x v="1"/>
    <x v="18"/>
    <n v="4529"/>
    <n v="49914"/>
    <m/>
    <x v="0"/>
  </r>
  <r>
    <x v="0"/>
    <x v="1"/>
    <x v="2"/>
    <x v="0"/>
    <x v="1"/>
    <x v="19"/>
    <n v="4449"/>
    <n v="48152"/>
    <m/>
    <x v="0"/>
  </r>
  <r>
    <x v="0"/>
    <x v="1"/>
    <x v="2"/>
    <x v="0"/>
    <x v="1"/>
    <x v="20"/>
    <n v="4370"/>
    <n v="46576"/>
    <m/>
    <x v="0"/>
  </r>
  <r>
    <x v="0"/>
    <x v="1"/>
    <x v="2"/>
    <x v="0"/>
    <x v="1"/>
    <x v="21"/>
    <n v="4293"/>
    <n v="45111"/>
    <m/>
    <x v="0"/>
  </r>
  <r>
    <x v="0"/>
    <x v="1"/>
    <x v="2"/>
    <x v="0"/>
    <x v="1"/>
    <x v="22"/>
    <n v="4217"/>
    <n v="43640"/>
    <m/>
    <x v="0"/>
  </r>
  <r>
    <x v="0"/>
    <x v="1"/>
    <x v="2"/>
    <x v="0"/>
    <x v="1"/>
    <x v="23"/>
    <n v="4142"/>
    <n v="42174"/>
    <m/>
    <x v="0"/>
  </r>
  <r>
    <x v="0"/>
    <x v="1"/>
    <x v="2"/>
    <x v="0"/>
    <x v="1"/>
    <x v="24"/>
    <n v="4069"/>
    <n v="40755"/>
    <m/>
    <x v="0"/>
  </r>
  <r>
    <x v="0"/>
    <x v="1"/>
    <x v="2"/>
    <x v="0"/>
    <x v="1"/>
    <x v="25"/>
    <n v="3997"/>
    <n v="39391"/>
    <m/>
    <x v="0"/>
  </r>
  <r>
    <x v="0"/>
    <x v="1"/>
    <x v="2"/>
    <x v="0"/>
    <x v="1"/>
    <x v="26"/>
    <n v="3927"/>
    <n v="38123"/>
    <m/>
    <x v="0"/>
  </r>
  <r>
    <x v="0"/>
    <x v="1"/>
    <x v="2"/>
    <x v="0"/>
    <x v="1"/>
    <x v="27"/>
    <n v="3857"/>
    <n v="36877"/>
    <m/>
    <x v="0"/>
  </r>
  <r>
    <x v="0"/>
    <x v="1"/>
    <x v="2"/>
    <x v="0"/>
    <x v="1"/>
    <x v="28"/>
    <n v="3789"/>
    <n v="35668"/>
    <m/>
    <x v="0"/>
  </r>
  <r>
    <x v="0"/>
    <x v="1"/>
    <x v="2"/>
    <x v="0"/>
    <x v="1"/>
    <x v="29"/>
    <n v="3722"/>
    <n v="34487"/>
    <m/>
    <x v="0"/>
  </r>
  <r>
    <x v="0"/>
    <x v="1"/>
    <x v="2"/>
    <x v="0"/>
    <x v="1"/>
    <x v="30"/>
    <n v="3657"/>
    <n v="33349"/>
    <m/>
    <x v="0"/>
  </r>
  <r>
    <x v="0"/>
    <x v="1"/>
    <x v="2"/>
    <x v="1"/>
    <x v="2"/>
    <x v="0"/>
    <n v="59983"/>
    <n v="3091343"/>
    <m/>
    <x v="0"/>
  </r>
  <r>
    <x v="0"/>
    <x v="1"/>
    <x v="2"/>
    <x v="1"/>
    <x v="2"/>
    <x v="1"/>
    <n v="58917"/>
    <n v="3099662"/>
    <m/>
    <x v="0"/>
  </r>
  <r>
    <x v="0"/>
    <x v="1"/>
    <x v="2"/>
    <x v="1"/>
    <x v="2"/>
    <x v="2"/>
    <n v="57870"/>
    <n v="3444644"/>
    <m/>
    <x v="0"/>
  </r>
  <r>
    <x v="0"/>
    <x v="1"/>
    <x v="2"/>
    <x v="1"/>
    <x v="2"/>
    <x v="3"/>
    <n v="56842"/>
    <n v="2587504"/>
    <m/>
    <x v="0"/>
  </r>
  <r>
    <x v="0"/>
    <x v="1"/>
    <x v="2"/>
    <x v="1"/>
    <x v="2"/>
    <x v="4"/>
    <n v="55832"/>
    <n v="2616912"/>
    <m/>
    <x v="0"/>
  </r>
  <r>
    <x v="0"/>
    <x v="1"/>
    <x v="2"/>
    <x v="1"/>
    <x v="2"/>
    <x v="5"/>
    <n v="54854"/>
    <n v="2962281"/>
    <m/>
    <x v="0"/>
  </r>
  <r>
    <x v="0"/>
    <x v="1"/>
    <x v="2"/>
    <x v="1"/>
    <x v="2"/>
    <x v="6"/>
    <n v="53897"/>
    <n v="2774286"/>
    <m/>
    <x v="0"/>
  </r>
  <r>
    <x v="0"/>
    <x v="1"/>
    <x v="2"/>
    <x v="1"/>
    <x v="2"/>
    <x v="7"/>
    <n v="52961"/>
    <n v="2704236"/>
    <m/>
    <x v="0"/>
  </r>
  <r>
    <x v="0"/>
    <x v="1"/>
    <x v="2"/>
    <x v="1"/>
    <x v="2"/>
    <x v="8"/>
    <n v="52042"/>
    <n v="2631825"/>
    <m/>
    <x v="0"/>
  </r>
  <r>
    <x v="0"/>
    <x v="1"/>
    <x v="2"/>
    <x v="1"/>
    <x v="2"/>
    <x v="9"/>
    <n v="51137"/>
    <n v="2544497"/>
    <m/>
    <x v="0"/>
  </r>
  <r>
    <x v="0"/>
    <x v="1"/>
    <x v="2"/>
    <x v="1"/>
    <x v="2"/>
    <x v="10"/>
    <n v="50245"/>
    <n v="2451825"/>
    <m/>
    <x v="0"/>
  </r>
  <r>
    <x v="0"/>
    <x v="1"/>
    <x v="2"/>
    <x v="1"/>
    <x v="2"/>
    <x v="11"/>
    <n v="49367"/>
    <n v="2361646"/>
    <m/>
    <x v="0"/>
  </r>
  <r>
    <x v="0"/>
    <x v="1"/>
    <x v="2"/>
    <x v="1"/>
    <x v="2"/>
    <x v="12"/>
    <n v="48505"/>
    <n v="2273470"/>
    <m/>
    <x v="0"/>
  </r>
  <r>
    <x v="0"/>
    <x v="1"/>
    <x v="2"/>
    <x v="1"/>
    <x v="2"/>
    <x v="13"/>
    <n v="47659"/>
    <n v="2191108"/>
    <m/>
    <x v="0"/>
  </r>
  <r>
    <x v="0"/>
    <x v="1"/>
    <x v="2"/>
    <x v="1"/>
    <x v="2"/>
    <x v="14"/>
    <n v="46827"/>
    <n v="2114516"/>
    <m/>
    <x v="0"/>
  </r>
  <r>
    <x v="0"/>
    <x v="1"/>
    <x v="2"/>
    <x v="1"/>
    <x v="2"/>
    <x v="15"/>
    <n v="46011"/>
    <n v="2041163"/>
    <m/>
    <x v="0"/>
  </r>
  <r>
    <x v="0"/>
    <x v="1"/>
    <x v="2"/>
    <x v="1"/>
    <x v="2"/>
    <x v="16"/>
    <n v="45209"/>
    <n v="1972403"/>
    <m/>
    <x v="0"/>
  </r>
  <r>
    <x v="0"/>
    <x v="1"/>
    <x v="2"/>
    <x v="1"/>
    <x v="2"/>
    <x v="17"/>
    <n v="44421"/>
    <n v="1902243"/>
    <m/>
    <x v="0"/>
  </r>
  <r>
    <x v="0"/>
    <x v="1"/>
    <x v="2"/>
    <x v="1"/>
    <x v="2"/>
    <x v="18"/>
    <n v="43646"/>
    <n v="1835159"/>
    <m/>
    <x v="0"/>
  </r>
  <r>
    <x v="0"/>
    <x v="1"/>
    <x v="2"/>
    <x v="1"/>
    <x v="2"/>
    <x v="19"/>
    <n v="42885"/>
    <n v="1771443"/>
    <m/>
    <x v="0"/>
  </r>
  <r>
    <x v="0"/>
    <x v="1"/>
    <x v="2"/>
    <x v="1"/>
    <x v="2"/>
    <x v="20"/>
    <n v="42138"/>
    <n v="1711733"/>
    <m/>
    <x v="0"/>
  </r>
  <r>
    <x v="0"/>
    <x v="1"/>
    <x v="2"/>
    <x v="1"/>
    <x v="2"/>
    <x v="21"/>
    <n v="41404"/>
    <n v="1653582"/>
    <m/>
    <x v="0"/>
  </r>
  <r>
    <x v="0"/>
    <x v="1"/>
    <x v="2"/>
    <x v="1"/>
    <x v="2"/>
    <x v="22"/>
    <n v="40683"/>
    <n v="1597697"/>
    <m/>
    <x v="0"/>
  </r>
  <r>
    <x v="0"/>
    <x v="1"/>
    <x v="2"/>
    <x v="1"/>
    <x v="2"/>
    <x v="23"/>
    <n v="39974"/>
    <n v="1544003"/>
    <m/>
    <x v="0"/>
  </r>
  <r>
    <x v="0"/>
    <x v="1"/>
    <x v="2"/>
    <x v="1"/>
    <x v="2"/>
    <x v="24"/>
    <n v="39279"/>
    <n v="1494681"/>
    <m/>
    <x v="0"/>
  </r>
  <r>
    <x v="0"/>
    <x v="1"/>
    <x v="2"/>
    <x v="1"/>
    <x v="2"/>
    <x v="25"/>
    <n v="38595"/>
    <n v="1449465"/>
    <m/>
    <x v="0"/>
  </r>
  <r>
    <x v="0"/>
    <x v="1"/>
    <x v="2"/>
    <x v="1"/>
    <x v="2"/>
    <x v="26"/>
    <n v="37924"/>
    <n v="1405562"/>
    <m/>
    <x v="0"/>
  </r>
  <r>
    <x v="0"/>
    <x v="1"/>
    <x v="2"/>
    <x v="1"/>
    <x v="2"/>
    <x v="27"/>
    <n v="37265"/>
    <n v="1362403"/>
    <m/>
    <x v="0"/>
  </r>
  <r>
    <x v="0"/>
    <x v="1"/>
    <x v="2"/>
    <x v="1"/>
    <x v="2"/>
    <x v="28"/>
    <n v="36617"/>
    <n v="1319594"/>
    <m/>
    <x v="0"/>
  </r>
  <r>
    <x v="0"/>
    <x v="1"/>
    <x v="2"/>
    <x v="1"/>
    <x v="2"/>
    <x v="29"/>
    <n v="35981"/>
    <n v="1277659"/>
    <m/>
    <x v="0"/>
  </r>
  <r>
    <x v="0"/>
    <x v="1"/>
    <x v="2"/>
    <x v="1"/>
    <x v="2"/>
    <x v="30"/>
    <n v="35356"/>
    <n v="1236209"/>
    <m/>
    <x v="0"/>
  </r>
  <r>
    <x v="0"/>
    <x v="1"/>
    <x v="2"/>
    <x v="1"/>
    <x v="3"/>
    <x v="0"/>
    <n v="23048"/>
    <n v="1642469"/>
    <m/>
    <x v="0"/>
  </r>
  <r>
    <x v="0"/>
    <x v="1"/>
    <x v="2"/>
    <x v="1"/>
    <x v="3"/>
    <x v="1"/>
    <n v="22638"/>
    <n v="1647970"/>
    <m/>
    <x v="0"/>
  </r>
  <r>
    <x v="0"/>
    <x v="1"/>
    <x v="2"/>
    <x v="1"/>
    <x v="3"/>
    <x v="2"/>
    <n v="22236"/>
    <n v="1832348"/>
    <m/>
    <x v="0"/>
  </r>
  <r>
    <x v="0"/>
    <x v="1"/>
    <x v="2"/>
    <x v="1"/>
    <x v="3"/>
    <x v="3"/>
    <n v="21841"/>
    <n v="1377525"/>
    <m/>
    <x v="0"/>
  </r>
  <r>
    <x v="0"/>
    <x v="1"/>
    <x v="2"/>
    <x v="1"/>
    <x v="3"/>
    <x v="4"/>
    <n v="21453"/>
    <n v="1394463"/>
    <m/>
    <x v="0"/>
  </r>
  <r>
    <x v="0"/>
    <x v="1"/>
    <x v="2"/>
    <x v="1"/>
    <x v="3"/>
    <x v="5"/>
    <n v="21075"/>
    <n v="1579994"/>
    <m/>
    <x v="0"/>
  </r>
  <r>
    <x v="0"/>
    <x v="1"/>
    <x v="2"/>
    <x v="1"/>
    <x v="3"/>
    <x v="6"/>
    <n v="20705"/>
    <n v="1481671"/>
    <m/>
    <x v="0"/>
  </r>
  <r>
    <x v="0"/>
    <x v="1"/>
    <x v="2"/>
    <x v="1"/>
    <x v="3"/>
    <x v="7"/>
    <n v="20342"/>
    <n v="1446405"/>
    <m/>
    <x v="0"/>
  </r>
  <r>
    <x v="0"/>
    <x v="1"/>
    <x v="2"/>
    <x v="1"/>
    <x v="3"/>
    <x v="8"/>
    <n v="19986"/>
    <n v="1409990"/>
    <m/>
    <x v="0"/>
  </r>
  <r>
    <x v="0"/>
    <x v="1"/>
    <x v="2"/>
    <x v="1"/>
    <x v="3"/>
    <x v="9"/>
    <n v="19636"/>
    <n v="1368847"/>
    <m/>
    <x v="0"/>
  </r>
  <r>
    <x v="0"/>
    <x v="1"/>
    <x v="2"/>
    <x v="1"/>
    <x v="3"/>
    <x v="10"/>
    <n v="19291"/>
    <n v="1326100"/>
    <m/>
    <x v="0"/>
  </r>
  <r>
    <x v="0"/>
    <x v="1"/>
    <x v="2"/>
    <x v="1"/>
    <x v="3"/>
    <x v="11"/>
    <n v="18952"/>
    <n v="1284882"/>
    <m/>
    <x v="0"/>
  </r>
  <r>
    <x v="0"/>
    <x v="1"/>
    <x v="2"/>
    <x v="1"/>
    <x v="3"/>
    <x v="12"/>
    <n v="18619"/>
    <n v="1243939"/>
    <m/>
    <x v="0"/>
  </r>
  <r>
    <x v="0"/>
    <x v="1"/>
    <x v="2"/>
    <x v="1"/>
    <x v="3"/>
    <x v="13"/>
    <n v="18291"/>
    <n v="1205374"/>
    <m/>
    <x v="0"/>
  </r>
  <r>
    <x v="0"/>
    <x v="1"/>
    <x v="2"/>
    <x v="1"/>
    <x v="3"/>
    <x v="14"/>
    <n v="17970"/>
    <n v="1169175"/>
    <m/>
    <x v="0"/>
  </r>
  <r>
    <x v="0"/>
    <x v="1"/>
    <x v="2"/>
    <x v="1"/>
    <x v="3"/>
    <x v="15"/>
    <n v="17654"/>
    <n v="1133860"/>
    <m/>
    <x v="0"/>
  </r>
  <r>
    <x v="0"/>
    <x v="1"/>
    <x v="2"/>
    <x v="1"/>
    <x v="3"/>
    <x v="16"/>
    <n v="17344"/>
    <n v="1100279"/>
    <m/>
    <x v="0"/>
  </r>
  <r>
    <x v="0"/>
    <x v="1"/>
    <x v="2"/>
    <x v="1"/>
    <x v="3"/>
    <x v="17"/>
    <n v="17040"/>
    <n v="1065038"/>
    <m/>
    <x v="0"/>
  </r>
  <r>
    <x v="0"/>
    <x v="1"/>
    <x v="2"/>
    <x v="1"/>
    <x v="3"/>
    <x v="18"/>
    <n v="16740"/>
    <n v="1030674"/>
    <m/>
    <x v="0"/>
  </r>
  <r>
    <x v="0"/>
    <x v="1"/>
    <x v="2"/>
    <x v="1"/>
    <x v="3"/>
    <x v="19"/>
    <n v="16446"/>
    <n v="997352"/>
    <m/>
    <x v="0"/>
  </r>
  <r>
    <x v="0"/>
    <x v="1"/>
    <x v="2"/>
    <x v="1"/>
    <x v="3"/>
    <x v="20"/>
    <n v="16158"/>
    <n v="965516"/>
    <m/>
    <x v="0"/>
  </r>
  <r>
    <x v="0"/>
    <x v="1"/>
    <x v="2"/>
    <x v="1"/>
    <x v="3"/>
    <x v="21"/>
    <n v="15874"/>
    <n v="933762"/>
    <m/>
    <x v="0"/>
  </r>
  <r>
    <x v="0"/>
    <x v="1"/>
    <x v="2"/>
    <x v="1"/>
    <x v="3"/>
    <x v="22"/>
    <n v="15595"/>
    <n v="902991"/>
    <m/>
    <x v="0"/>
  </r>
  <r>
    <x v="0"/>
    <x v="1"/>
    <x v="2"/>
    <x v="1"/>
    <x v="3"/>
    <x v="23"/>
    <n v="15322"/>
    <n v="873154"/>
    <m/>
    <x v="0"/>
  </r>
  <r>
    <x v="0"/>
    <x v="1"/>
    <x v="2"/>
    <x v="1"/>
    <x v="3"/>
    <x v="24"/>
    <n v="15053"/>
    <n v="845445"/>
    <m/>
    <x v="0"/>
  </r>
  <r>
    <x v="0"/>
    <x v="1"/>
    <x v="2"/>
    <x v="1"/>
    <x v="3"/>
    <x v="25"/>
    <n v="14789"/>
    <n v="819730"/>
    <m/>
    <x v="0"/>
  </r>
  <r>
    <x v="0"/>
    <x v="1"/>
    <x v="2"/>
    <x v="1"/>
    <x v="3"/>
    <x v="26"/>
    <n v="14529"/>
    <n v="794465"/>
    <m/>
    <x v="0"/>
  </r>
  <r>
    <x v="0"/>
    <x v="1"/>
    <x v="2"/>
    <x v="1"/>
    <x v="3"/>
    <x v="27"/>
    <n v="14275"/>
    <n v="769990"/>
    <m/>
    <x v="0"/>
  </r>
  <r>
    <x v="0"/>
    <x v="1"/>
    <x v="2"/>
    <x v="1"/>
    <x v="3"/>
    <x v="28"/>
    <n v="14024"/>
    <n v="746049"/>
    <m/>
    <x v="0"/>
  </r>
  <r>
    <x v="0"/>
    <x v="1"/>
    <x v="2"/>
    <x v="1"/>
    <x v="3"/>
    <x v="29"/>
    <n v="13778"/>
    <n v="722942"/>
    <m/>
    <x v="0"/>
  </r>
  <r>
    <x v="0"/>
    <x v="1"/>
    <x v="2"/>
    <x v="1"/>
    <x v="3"/>
    <x v="30"/>
    <n v="13537"/>
    <n v="700409"/>
    <m/>
    <x v="0"/>
  </r>
  <r>
    <x v="0"/>
    <x v="1"/>
    <x v="2"/>
    <x v="2"/>
    <x v="4"/>
    <x v="0"/>
    <n v="103697"/>
    <n v="4329764"/>
    <m/>
    <x v="0"/>
  </r>
  <r>
    <x v="0"/>
    <x v="1"/>
    <x v="2"/>
    <x v="2"/>
    <x v="4"/>
    <x v="1"/>
    <n v="105058"/>
    <n v="4406910"/>
    <m/>
    <x v="0"/>
  </r>
  <r>
    <x v="0"/>
    <x v="1"/>
    <x v="2"/>
    <x v="2"/>
    <x v="4"/>
    <x v="2"/>
    <n v="107245"/>
    <n v="4971555"/>
    <m/>
    <x v="0"/>
  </r>
  <r>
    <x v="0"/>
    <x v="1"/>
    <x v="2"/>
    <x v="2"/>
    <x v="4"/>
    <x v="3"/>
    <n v="108066"/>
    <n v="3801520"/>
    <m/>
    <x v="0"/>
  </r>
  <r>
    <x v="0"/>
    <x v="1"/>
    <x v="2"/>
    <x v="2"/>
    <x v="4"/>
    <x v="4"/>
    <n v="108911"/>
    <n v="3948844"/>
    <m/>
    <x v="0"/>
  </r>
  <r>
    <x v="0"/>
    <x v="1"/>
    <x v="2"/>
    <x v="2"/>
    <x v="4"/>
    <x v="5"/>
    <n v="108621"/>
    <n v="4582134"/>
    <m/>
    <x v="0"/>
  </r>
  <r>
    <x v="0"/>
    <x v="1"/>
    <x v="2"/>
    <x v="2"/>
    <x v="4"/>
    <x v="6"/>
    <n v="108824"/>
    <n v="4395083"/>
    <m/>
    <x v="0"/>
  </r>
  <r>
    <x v="0"/>
    <x v="1"/>
    <x v="2"/>
    <x v="2"/>
    <x v="4"/>
    <x v="7"/>
    <n v="109606"/>
    <n v="4400452"/>
    <m/>
    <x v="0"/>
  </r>
  <r>
    <x v="0"/>
    <x v="1"/>
    <x v="2"/>
    <x v="2"/>
    <x v="4"/>
    <x v="8"/>
    <n v="110478"/>
    <n v="4388158"/>
    <m/>
    <x v="0"/>
  </r>
  <r>
    <x v="0"/>
    <x v="1"/>
    <x v="2"/>
    <x v="2"/>
    <x v="4"/>
    <x v="9"/>
    <n v="111330"/>
    <n v="4329804"/>
    <m/>
    <x v="0"/>
  </r>
  <r>
    <x v="0"/>
    <x v="1"/>
    <x v="2"/>
    <x v="2"/>
    <x v="4"/>
    <x v="10"/>
    <n v="111606"/>
    <n v="4234676"/>
    <m/>
    <x v="0"/>
  </r>
  <r>
    <x v="0"/>
    <x v="1"/>
    <x v="2"/>
    <x v="2"/>
    <x v="4"/>
    <x v="11"/>
    <n v="111783"/>
    <n v="4132805"/>
    <m/>
    <x v="0"/>
  </r>
  <r>
    <x v="0"/>
    <x v="1"/>
    <x v="2"/>
    <x v="2"/>
    <x v="4"/>
    <x v="12"/>
    <n v="111969"/>
    <n v="4032026"/>
    <m/>
    <x v="0"/>
  </r>
  <r>
    <x v="0"/>
    <x v="1"/>
    <x v="2"/>
    <x v="2"/>
    <x v="4"/>
    <x v="13"/>
    <n v="112142"/>
    <n v="3940466"/>
    <m/>
    <x v="0"/>
  </r>
  <r>
    <x v="0"/>
    <x v="1"/>
    <x v="2"/>
    <x v="2"/>
    <x v="4"/>
    <x v="14"/>
    <n v="112305"/>
    <n v="3858986"/>
    <m/>
    <x v="0"/>
  </r>
  <r>
    <x v="0"/>
    <x v="1"/>
    <x v="2"/>
    <x v="2"/>
    <x v="4"/>
    <x v="15"/>
    <n v="112468"/>
    <n v="3784221"/>
    <m/>
    <x v="0"/>
  </r>
  <r>
    <x v="0"/>
    <x v="1"/>
    <x v="2"/>
    <x v="2"/>
    <x v="4"/>
    <x v="16"/>
    <n v="112633"/>
    <n v="3714937"/>
    <m/>
    <x v="0"/>
  </r>
  <r>
    <x v="0"/>
    <x v="1"/>
    <x v="2"/>
    <x v="2"/>
    <x v="4"/>
    <x v="17"/>
    <n v="112732"/>
    <n v="3644125"/>
    <m/>
    <x v="0"/>
  </r>
  <r>
    <x v="0"/>
    <x v="1"/>
    <x v="2"/>
    <x v="2"/>
    <x v="4"/>
    <x v="18"/>
    <n v="112775"/>
    <n v="3575993"/>
    <m/>
    <x v="0"/>
  </r>
  <r>
    <x v="0"/>
    <x v="1"/>
    <x v="2"/>
    <x v="2"/>
    <x v="4"/>
    <x v="19"/>
    <n v="112719"/>
    <n v="3509140"/>
    <m/>
    <x v="0"/>
  </r>
  <r>
    <x v="0"/>
    <x v="1"/>
    <x v="2"/>
    <x v="2"/>
    <x v="4"/>
    <x v="20"/>
    <n v="112668"/>
    <n v="3445168"/>
    <m/>
    <x v="0"/>
  </r>
  <r>
    <x v="0"/>
    <x v="1"/>
    <x v="2"/>
    <x v="2"/>
    <x v="4"/>
    <x v="21"/>
    <n v="112616"/>
    <n v="3385770"/>
    <m/>
    <x v="0"/>
  </r>
  <r>
    <x v="0"/>
    <x v="1"/>
    <x v="2"/>
    <x v="2"/>
    <x v="4"/>
    <x v="22"/>
    <n v="112545"/>
    <n v="3328318"/>
    <m/>
    <x v="0"/>
  </r>
  <r>
    <x v="0"/>
    <x v="1"/>
    <x v="2"/>
    <x v="2"/>
    <x v="4"/>
    <x v="23"/>
    <n v="112465"/>
    <n v="3272488"/>
    <m/>
    <x v="0"/>
  </r>
  <r>
    <x v="0"/>
    <x v="1"/>
    <x v="2"/>
    <x v="2"/>
    <x v="4"/>
    <x v="24"/>
    <n v="112394"/>
    <n v="3220648"/>
    <m/>
    <x v="0"/>
  </r>
  <r>
    <x v="0"/>
    <x v="1"/>
    <x v="2"/>
    <x v="2"/>
    <x v="4"/>
    <x v="25"/>
    <n v="112329"/>
    <n v="3170562"/>
    <m/>
    <x v="0"/>
  </r>
  <r>
    <x v="0"/>
    <x v="1"/>
    <x v="2"/>
    <x v="2"/>
    <x v="4"/>
    <x v="26"/>
    <n v="112251"/>
    <n v="3119818"/>
    <m/>
    <x v="0"/>
  </r>
  <r>
    <x v="0"/>
    <x v="1"/>
    <x v="2"/>
    <x v="2"/>
    <x v="4"/>
    <x v="27"/>
    <n v="112167"/>
    <n v="3071027"/>
    <m/>
    <x v="0"/>
  </r>
  <r>
    <x v="0"/>
    <x v="1"/>
    <x v="2"/>
    <x v="2"/>
    <x v="4"/>
    <x v="28"/>
    <n v="112061"/>
    <n v="3023001"/>
    <m/>
    <x v="0"/>
  </r>
  <r>
    <x v="0"/>
    <x v="1"/>
    <x v="2"/>
    <x v="2"/>
    <x v="4"/>
    <x v="29"/>
    <n v="111951"/>
    <n v="2976479"/>
    <m/>
    <x v="0"/>
  </r>
  <r>
    <x v="0"/>
    <x v="1"/>
    <x v="2"/>
    <x v="2"/>
    <x v="4"/>
    <x v="30"/>
    <n v="111836"/>
    <n v="2929603"/>
    <m/>
    <x v="0"/>
  </r>
  <r>
    <x v="0"/>
    <x v="1"/>
    <x v="2"/>
    <x v="3"/>
    <x v="5"/>
    <x v="0"/>
    <n v="78681"/>
    <n v="3924765"/>
    <m/>
    <x v="0"/>
  </r>
  <r>
    <x v="0"/>
    <x v="1"/>
    <x v="2"/>
    <x v="3"/>
    <x v="5"/>
    <x v="1"/>
    <n v="77283"/>
    <n v="3891947"/>
    <m/>
    <x v="0"/>
  </r>
  <r>
    <x v="0"/>
    <x v="1"/>
    <x v="2"/>
    <x v="3"/>
    <x v="5"/>
    <x v="2"/>
    <n v="75910"/>
    <n v="4172077"/>
    <m/>
    <x v="0"/>
  </r>
  <r>
    <x v="0"/>
    <x v="1"/>
    <x v="2"/>
    <x v="3"/>
    <x v="5"/>
    <x v="3"/>
    <n v="74561"/>
    <n v="3144715"/>
    <m/>
    <x v="0"/>
  </r>
  <r>
    <x v="0"/>
    <x v="1"/>
    <x v="2"/>
    <x v="3"/>
    <x v="5"/>
    <x v="4"/>
    <n v="73236"/>
    <n v="3222616"/>
    <m/>
    <x v="0"/>
  </r>
  <r>
    <x v="0"/>
    <x v="1"/>
    <x v="2"/>
    <x v="3"/>
    <x v="5"/>
    <x v="5"/>
    <n v="71935"/>
    <n v="3715101"/>
    <m/>
    <x v="0"/>
  </r>
  <r>
    <x v="0"/>
    <x v="1"/>
    <x v="2"/>
    <x v="3"/>
    <x v="5"/>
    <x v="6"/>
    <n v="70658"/>
    <n v="3518275"/>
    <m/>
    <x v="0"/>
  </r>
  <r>
    <x v="0"/>
    <x v="1"/>
    <x v="2"/>
    <x v="3"/>
    <x v="5"/>
    <x v="7"/>
    <n v="69404"/>
    <n v="3442371"/>
    <m/>
    <x v="0"/>
  </r>
  <r>
    <x v="0"/>
    <x v="1"/>
    <x v="2"/>
    <x v="3"/>
    <x v="5"/>
    <x v="8"/>
    <n v="68172"/>
    <n v="3343279"/>
    <m/>
    <x v="0"/>
  </r>
  <r>
    <x v="0"/>
    <x v="1"/>
    <x v="2"/>
    <x v="3"/>
    <x v="5"/>
    <x v="9"/>
    <n v="66961"/>
    <n v="3237873"/>
    <m/>
    <x v="0"/>
  </r>
  <r>
    <x v="0"/>
    <x v="1"/>
    <x v="2"/>
    <x v="3"/>
    <x v="5"/>
    <x v="10"/>
    <n v="65772"/>
    <n v="3134051"/>
    <m/>
    <x v="0"/>
  </r>
  <r>
    <x v="0"/>
    <x v="1"/>
    <x v="2"/>
    <x v="3"/>
    <x v="5"/>
    <x v="11"/>
    <n v="64604"/>
    <n v="3040592"/>
    <m/>
    <x v="0"/>
  </r>
  <r>
    <x v="0"/>
    <x v="1"/>
    <x v="2"/>
    <x v="3"/>
    <x v="5"/>
    <x v="12"/>
    <n v="63457"/>
    <n v="2952569"/>
    <m/>
    <x v="0"/>
  </r>
  <r>
    <x v="0"/>
    <x v="1"/>
    <x v="2"/>
    <x v="3"/>
    <x v="5"/>
    <x v="13"/>
    <n v="62331"/>
    <n v="2865694"/>
    <m/>
    <x v="0"/>
  </r>
  <r>
    <x v="0"/>
    <x v="1"/>
    <x v="2"/>
    <x v="3"/>
    <x v="5"/>
    <x v="14"/>
    <n v="61224"/>
    <n v="2778162"/>
    <m/>
    <x v="0"/>
  </r>
  <r>
    <x v="0"/>
    <x v="1"/>
    <x v="2"/>
    <x v="3"/>
    <x v="5"/>
    <x v="15"/>
    <n v="60137"/>
    <n v="2693580"/>
    <m/>
    <x v="0"/>
  </r>
  <r>
    <x v="0"/>
    <x v="1"/>
    <x v="2"/>
    <x v="3"/>
    <x v="5"/>
    <x v="16"/>
    <n v="59069"/>
    <n v="2613391"/>
    <m/>
    <x v="0"/>
  </r>
  <r>
    <x v="0"/>
    <x v="1"/>
    <x v="2"/>
    <x v="3"/>
    <x v="5"/>
    <x v="17"/>
    <n v="58020"/>
    <n v="2532261"/>
    <m/>
    <x v="0"/>
  </r>
  <r>
    <x v="0"/>
    <x v="1"/>
    <x v="2"/>
    <x v="3"/>
    <x v="5"/>
    <x v="18"/>
    <n v="56990"/>
    <n v="2454496"/>
    <m/>
    <x v="0"/>
  </r>
  <r>
    <x v="0"/>
    <x v="1"/>
    <x v="2"/>
    <x v="3"/>
    <x v="5"/>
    <x v="19"/>
    <n v="55978"/>
    <n v="2378181"/>
    <m/>
    <x v="0"/>
  </r>
  <r>
    <x v="0"/>
    <x v="1"/>
    <x v="2"/>
    <x v="3"/>
    <x v="5"/>
    <x v="20"/>
    <n v="54984"/>
    <n v="2303655"/>
    <m/>
    <x v="0"/>
  </r>
  <r>
    <x v="0"/>
    <x v="1"/>
    <x v="2"/>
    <x v="3"/>
    <x v="5"/>
    <x v="21"/>
    <n v="54008"/>
    <n v="2231919"/>
    <m/>
    <x v="0"/>
  </r>
  <r>
    <x v="0"/>
    <x v="1"/>
    <x v="2"/>
    <x v="3"/>
    <x v="5"/>
    <x v="22"/>
    <n v="53049"/>
    <n v="2163528"/>
    <m/>
    <x v="0"/>
  </r>
  <r>
    <x v="0"/>
    <x v="1"/>
    <x v="2"/>
    <x v="3"/>
    <x v="5"/>
    <x v="23"/>
    <n v="52107"/>
    <n v="2097166"/>
    <m/>
    <x v="0"/>
  </r>
  <r>
    <x v="0"/>
    <x v="1"/>
    <x v="2"/>
    <x v="3"/>
    <x v="5"/>
    <x v="24"/>
    <n v="51182"/>
    <n v="2033406"/>
    <m/>
    <x v="0"/>
  </r>
  <r>
    <x v="0"/>
    <x v="1"/>
    <x v="2"/>
    <x v="3"/>
    <x v="5"/>
    <x v="25"/>
    <n v="50273"/>
    <n v="1969372"/>
    <m/>
    <x v="0"/>
  </r>
  <r>
    <x v="0"/>
    <x v="1"/>
    <x v="2"/>
    <x v="3"/>
    <x v="5"/>
    <x v="26"/>
    <n v="49381"/>
    <n v="1905659"/>
    <m/>
    <x v="0"/>
  </r>
  <r>
    <x v="0"/>
    <x v="1"/>
    <x v="2"/>
    <x v="3"/>
    <x v="5"/>
    <x v="27"/>
    <n v="48504"/>
    <n v="1844722"/>
    <m/>
    <x v="0"/>
  </r>
  <r>
    <x v="0"/>
    <x v="1"/>
    <x v="2"/>
    <x v="3"/>
    <x v="5"/>
    <x v="28"/>
    <n v="47643"/>
    <n v="1786037"/>
    <m/>
    <x v="0"/>
  </r>
  <r>
    <x v="0"/>
    <x v="1"/>
    <x v="2"/>
    <x v="3"/>
    <x v="5"/>
    <x v="29"/>
    <n v="46797"/>
    <n v="1728889"/>
    <m/>
    <x v="0"/>
  </r>
  <r>
    <x v="0"/>
    <x v="1"/>
    <x v="2"/>
    <x v="3"/>
    <x v="5"/>
    <x v="30"/>
    <n v="45966"/>
    <n v="1672465"/>
    <m/>
    <x v="0"/>
  </r>
  <r>
    <x v="0"/>
    <x v="1"/>
    <x v="2"/>
    <x v="3"/>
    <x v="6"/>
    <x v="0"/>
    <n v="11146"/>
    <n v="167357"/>
    <m/>
    <x v="0"/>
  </r>
  <r>
    <x v="0"/>
    <x v="1"/>
    <x v="2"/>
    <x v="3"/>
    <x v="6"/>
    <x v="1"/>
    <n v="10948"/>
    <n v="165945"/>
    <m/>
    <x v="0"/>
  </r>
  <r>
    <x v="0"/>
    <x v="1"/>
    <x v="2"/>
    <x v="3"/>
    <x v="6"/>
    <x v="2"/>
    <n v="10753"/>
    <n v="177846"/>
    <m/>
    <x v="0"/>
  </r>
  <r>
    <x v="0"/>
    <x v="1"/>
    <x v="2"/>
    <x v="3"/>
    <x v="6"/>
    <x v="3"/>
    <n v="10562"/>
    <n v="134085"/>
    <m/>
    <x v="0"/>
  </r>
  <r>
    <x v="0"/>
    <x v="1"/>
    <x v="2"/>
    <x v="3"/>
    <x v="6"/>
    <x v="4"/>
    <n v="10375"/>
    <n v="137461"/>
    <m/>
    <x v="0"/>
  </r>
  <r>
    <x v="0"/>
    <x v="1"/>
    <x v="2"/>
    <x v="3"/>
    <x v="6"/>
    <x v="5"/>
    <n v="10192"/>
    <n v="158486"/>
    <m/>
    <x v="0"/>
  </r>
  <r>
    <x v="0"/>
    <x v="1"/>
    <x v="2"/>
    <x v="3"/>
    <x v="6"/>
    <x v="6"/>
    <n v="10014"/>
    <n v="150200"/>
    <m/>
    <x v="0"/>
  </r>
  <r>
    <x v="0"/>
    <x v="1"/>
    <x v="2"/>
    <x v="3"/>
    <x v="6"/>
    <x v="7"/>
    <n v="9839"/>
    <n v="147086"/>
    <m/>
    <x v="0"/>
  </r>
  <r>
    <x v="0"/>
    <x v="1"/>
    <x v="2"/>
    <x v="3"/>
    <x v="6"/>
    <x v="8"/>
    <n v="9667"/>
    <n v="142983"/>
    <m/>
    <x v="0"/>
  </r>
  <r>
    <x v="0"/>
    <x v="1"/>
    <x v="2"/>
    <x v="3"/>
    <x v="6"/>
    <x v="9"/>
    <n v="9499"/>
    <n v="138604"/>
    <m/>
    <x v="0"/>
  </r>
  <r>
    <x v="0"/>
    <x v="1"/>
    <x v="2"/>
    <x v="3"/>
    <x v="6"/>
    <x v="10"/>
    <n v="9332"/>
    <n v="134281"/>
    <m/>
    <x v="0"/>
  </r>
  <r>
    <x v="0"/>
    <x v="1"/>
    <x v="2"/>
    <x v="3"/>
    <x v="6"/>
    <x v="11"/>
    <n v="9169"/>
    <n v="130398"/>
    <m/>
    <x v="0"/>
  </r>
  <r>
    <x v="0"/>
    <x v="1"/>
    <x v="2"/>
    <x v="3"/>
    <x v="6"/>
    <x v="12"/>
    <n v="9008"/>
    <n v="126741"/>
    <m/>
    <x v="0"/>
  </r>
  <r>
    <x v="0"/>
    <x v="1"/>
    <x v="2"/>
    <x v="3"/>
    <x v="6"/>
    <x v="13"/>
    <n v="8850"/>
    <n v="123123"/>
    <m/>
    <x v="0"/>
  </r>
  <r>
    <x v="0"/>
    <x v="1"/>
    <x v="2"/>
    <x v="3"/>
    <x v="6"/>
    <x v="14"/>
    <n v="8695"/>
    <n v="119467"/>
    <m/>
    <x v="0"/>
  </r>
  <r>
    <x v="0"/>
    <x v="1"/>
    <x v="2"/>
    <x v="3"/>
    <x v="6"/>
    <x v="15"/>
    <n v="8543"/>
    <n v="115926"/>
    <m/>
    <x v="0"/>
  </r>
  <r>
    <x v="0"/>
    <x v="1"/>
    <x v="2"/>
    <x v="3"/>
    <x v="6"/>
    <x v="16"/>
    <n v="8393"/>
    <n v="112560"/>
    <m/>
    <x v="0"/>
  </r>
  <r>
    <x v="0"/>
    <x v="1"/>
    <x v="2"/>
    <x v="3"/>
    <x v="6"/>
    <x v="17"/>
    <n v="8246"/>
    <n v="109135"/>
    <m/>
    <x v="0"/>
  </r>
  <r>
    <x v="0"/>
    <x v="1"/>
    <x v="2"/>
    <x v="3"/>
    <x v="6"/>
    <x v="18"/>
    <n v="8102"/>
    <n v="105838"/>
    <m/>
    <x v="0"/>
  </r>
  <r>
    <x v="0"/>
    <x v="1"/>
    <x v="2"/>
    <x v="3"/>
    <x v="6"/>
    <x v="19"/>
    <n v="7960"/>
    <n v="102586"/>
    <m/>
    <x v="0"/>
  </r>
  <r>
    <x v="0"/>
    <x v="1"/>
    <x v="2"/>
    <x v="3"/>
    <x v="6"/>
    <x v="20"/>
    <n v="7821"/>
    <n v="99396"/>
    <m/>
    <x v="0"/>
  </r>
  <r>
    <x v="0"/>
    <x v="1"/>
    <x v="2"/>
    <x v="3"/>
    <x v="6"/>
    <x v="21"/>
    <n v="7684"/>
    <n v="96311"/>
    <m/>
    <x v="0"/>
  </r>
  <r>
    <x v="0"/>
    <x v="1"/>
    <x v="2"/>
    <x v="3"/>
    <x v="6"/>
    <x v="22"/>
    <n v="7549"/>
    <n v="93367"/>
    <m/>
    <x v="0"/>
  </r>
  <r>
    <x v="0"/>
    <x v="1"/>
    <x v="2"/>
    <x v="3"/>
    <x v="6"/>
    <x v="23"/>
    <n v="7417"/>
    <n v="90508"/>
    <m/>
    <x v="0"/>
  </r>
  <r>
    <x v="0"/>
    <x v="1"/>
    <x v="2"/>
    <x v="3"/>
    <x v="6"/>
    <x v="24"/>
    <n v="7288"/>
    <n v="87759"/>
    <m/>
    <x v="0"/>
  </r>
  <r>
    <x v="0"/>
    <x v="1"/>
    <x v="2"/>
    <x v="3"/>
    <x v="6"/>
    <x v="25"/>
    <n v="7160"/>
    <n v="84999"/>
    <m/>
    <x v="0"/>
  </r>
  <r>
    <x v="0"/>
    <x v="1"/>
    <x v="2"/>
    <x v="3"/>
    <x v="6"/>
    <x v="26"/>
    <n v="7035"/>
    <n v="82253"/>
    <m/>
    <x v="0"/>
  </r>
  <r>
    <x v="0"/>
    <x v="1"/>
    <x v="2"/>
    <x v="3"/>
    <x v="6"/>
    <x v="27"/>
    <n v="6912"/>
    <n v="79632"/>
    <m/>
    <x v="0"/>
  </r>
  <r>
    <x v="0"/>
    <x v="1"/>
    <x v="2"/>
    <x v="3"/>
    <x v="6"/>
    <x v="28"/>
    <n v="6791"/>
    <n v="77114"/>
    <m/>
    <x v="0"/>
  </r>
  <r>
    <x v="0"/>
    <x v="1"/>
    <x v="2"/>
    <x v="3"/>
    <x v="6"/>
    <x v="29"/>
    <n v="6673"/>
    <n v="74671"/>
    <m/>
    <x v="0"/>
  </r>
  <r>
    <x v="0"/>
    <x v="1"/>
    <x v="2"/>
    <x v="3"/>
    <x v="6"/>
    <x v="30"/>
    <n v="6556"/>
    <n v="72269"/>
    <m/>
    <x v="0"/>
  </r>
  <r>
    <x v="0"/>
    <x v="1"/>
    <x v="2"/>
    <x v="4"/>
    <x v="7"/>
    <x v="0"/>
    <n v="20027"/>
    <n v="1172480"/>
    <m/>
    <x v="0"/>
  </r>
  <r>
    <x v="0"/>
    <x v="1"/>
    <x v="2"/>
    <x v="4"/>
    <x v="7"/>
    <x v="1"/>
    <n v="20097"/>
    <n v="1244917"/>
    <m/>
    <x v="0"/>
  </r>
  <r>
    <x v="0"/>
    <x v="1"/>
    <x v="2"/>
    <x v="4"/>
    <x v="7"/>
    <x v="2"/>
    <n v="20278"/>
    <n v="1615125"/>
    <m/>
    <x v="0"/>
  </r>
  <r>
    <x v="0"/>
    <x v="1"/>
    <x v="2"/>
    <x v="4"/>
    <x v="7"/>
    <x v="3"/>
    <n v="20280"/>
    <n v="1257085"/>
    <m/>
    <x v="0"/>
  </r>
  <r>
    <x v="0"/>
    <x v="1"/>
    <x v="2"/>
    <x v="4"/>
    <x v="7"/>
    <x v="4"/>
    <n v="20287"/>
    <n v="1231855"/>
    <m/>
    <x v="0"/>
  </r>
  <r>
    <x v="0"/>
    <x v="1"/>
    <x v="2"/>
    <x v="4"/>
    <x v="7"/>
    <x v="5"/>
    <n v="22159"/>
    <n v="1432771"/>
    <m/>
    <x v="0"/>
  </r>
  <r>
    <x v="0"/>
    <x v="1"/>
    <x v="2"/>
    <x v="4"/>
    <x v="7"/>
    <x v="6"/>
    <n v="24559"/>
    <n v="1403723"/>
    <m/>
    <x v="0"/>
  </r>
  <r>
    <x v="0"/>
    <x v="1"/>
    <x v="2"/>
    <x v="4"/>
    <x v="7"/>
    <x v="7"/>
    <n v="27583"/>
    <n v="1492867"/>
    <m/>
    <x v="0"/>
  </r>
  <r>
    <x v="0"/>
    <x v="1"/>
    <x v="2"/>
    <x v="4"/>
    <x v="7"/>
    <x v="8"/>
    <n v="30631"/>
    <n v="1603320"/>
    <m/>
    <x v="0"/>
  </r>
  <r>
    <x v="0"/>
    <x v="1"/>
    <x v="2"/>
    <x v="4"/>
    <x v="7"/>
    <x v="9"/>
    <n v="33471"/>
    <n v="1715597"/>
    <m/>
    <x v="0"/>
  </r>
  <r>
    <x v="0"/>
    <x v="1"/>
    <x v="2"/>
    <x v="4"/>
    <x v="7"/>
    <x v="10"/>
    <n v="35523"/>
    <n v="1794870"/>
    <m/>
    <x v="0"/>
  </r>
  <r>
    <x v="0"/>
    <x v="1"/>
    <x v="2"/>
    <x v="4"/>
    <x v="7"/>
    <x v="11"/>
    <n v="37402"/>
    <n v="1857079"/>
    <m/>
    <x v="0"/>
  </r>
  <r>
    <x v="0"/>
    <x v="1"/>
    <x v="2"/>
    <x v="4"/>
    <x v="7"/>
    <x v="12"/>
    <n v="39257"/>
    <n v="1909668"/>
    <m/>
    <x v="0"/>
  </r>
  <r>
    <x v="0"/>
    <x v="1"/>
    <x v="2"/>
    <x v="4"/>
    <x v="7"/>
    <x v="13"/>
    <n v="41079"/>
    <n v="1964131"/>
    <m/>
    <x v="0"/>
  </r>
  <r>
    <x v="0"/>
    <x v="1"/>
    <x v="2"/>
    <x v="4"/>
    <x v="7"/>
    <x v="14"/>
    <n v="42887"/>
    <n v="2022188"/>
    <m/>
    <x v="0"/>
  </r>
  <r>
    <x v="0"/>
    <x v="1"/>
    <x v="2"/>
    <x v="4"/>
    <x v="7"/>
    <x v="15"/>
    <n v="44697"/>
    <n v="2075510"/>
    <m/>
    <x v="0"/>
  </r>
  <r>
    <x v="0"/>
    <x v="1"/>
    <x v="2"/>
    <x v="4"/>
    <x v="7"/>
    <x v="16"/>
    <n v="46525"/>
    <n v="2127045"/>
    <m/>
    <x v="0"/>
  </r>
  <r>
    <x v="0"/>
    <x v="1"/>
    <x v="2"/>
    <x v="4"/>
    <x v="7"/>
    <x v="17"/>
    <n v="48282"/>
    <n v="2178039"/>
    <m/>
    <x v="0"/>
  </r>
  <r>
    <x v="0"/>
    <x v="1"/>
    <x v="2"/>
    <x v="4"/>
    <x v="7"/>
    <x v="18"/>
    <n v="49975"/>
    <n v="2225941"/>
    <m/>
    <x v="0"/>
  </r>
  <r>
    <x v="0"/>
    <x v="1"/>
    <x v="2"/>
    <x v="4"/>
    <x v="7"/>
    <x v="19"/>
    <n v="51551"/>
    <n v="2269746"/>
    <m/>
    <x v="0"/>
  </r>
  <r>
    <x v="0"/>
    <x v="1"/>
    <x v="2"/>
    <x v="4"/>
    <x v="7"/>
    <x v="20"/>
    <n v="53145"/>
    <n v="2310800"/>
    <m/>
    <x v="0"/>
  </r>
  <r>
    <x v="0"/>
    <x v="1"/>
    <x v="2"/>
    <x v="4"/>
    <x v="7"/>
    <x v="21"/>
    <n v="54742"/>
    <n v="2352242"/>
    <m/>
    <x v="0"/>
  </r>
  <r>
    <x v="0"/>
    <x v="1"/>
    <x v="2"/>
    <x v="4"/>
    <x v="7"/>
    <x v="22"/>
    <n v="56316"/>
    <n v="2388873"/>
    <m/>
    <x v="0"/>
  </r>
  <r>
    <x v="0"/>
    <x v="1"/>
    <x v="2"/>
    <x v="4"/>
    <x v="7"/>
    <x v="23"/>
    <n v="57876"/>
    <n v="2420762"/>
    <m/>
    <x v="0"/>
  </r>
  <r>
    <x v="0"/>
    <x v="1"/>
    <x v="2"/>
    <x v="4"/>
    <x v="7"/>
    <x v="24"/>
    <n v="59452"/>
    <n v="2453683"/>
    <m/>
    <x v="0"/>
  </r>
  <r>
    <x v="0"/>
    <x v="1"/>
    <x v="2"/>
    <x v="4"/>
    <x v="7"/>
    <x v="25"/>
    <n v="61049"/>
    <n v="2493082"/>
    <m/>
    <x v="0"/>
  </r>
  <r>
    <x v="0"/>
    <x v="1"/>
    <x v="2"/>
    <x v="4"/>
    <x v="7"/>
    <x v="26"/>
    <n v="62645"/>
    <n v="2533374"/>
    <m/>
    <x v="0"/>
  </r>
  <r>
    <x v="0"/>
    <x v="1"/>
    <x v="2"/>
    <x v="4"/>
    <x v="7"/>
    <x v="27"/>
    <n v="64248"/>
    <n v="2573923"/>
    <m/>
    <x v="0"/>
  </r>
  <r>
    <x v="0"/>
    <x v="1"/>
    <x v="2"/>
    <x v="4"/>
    <x v="7"/>
    <x v="28"/>
    <n v="65833"/>
    <n v="2611256"/>
    <m/>
    <x v="0"/>
  </r>
  <r>
    <x v="0"/>
    <x v="1"/>
    <x v="2"/>
    <x v="4"/>
    <x v="7"/>
    <x v="29"/>
    <n v="67421"/>
    <n v="2648577"/>
    <m/>
    <x v="0"/>
  </r>
  <r>
    <x v="0"/>
    <x v="1"/>
    <x v="2"/>
    <x v="4"/>
    <x v="7"/>
    <x v="30"/>
    <n v="69008"/>
    <n v="2684840"/>
    <m/>
    <x v="0"/>
  </r>
  <r>
    <x v="0"/>
    <x v="1"/>
    <x v="2"/>
    <x v="0"/>
    <x v="8"/>
    <x v="0"/>
    <n v="0"/>
    <n v="0"/>
    <m/>
    <x v="0"/>
  </r>
  <r>
    <x v="0"/>
    <x v="1"/>
    <x v="2"/>
    <x v="0"/>
    <x v="8"/>
    <x v="1"/>
    <n v="0"/>
    <n v="0"/>
    <m/>
    <x v="0"/>
  </r>
  <r>
    <x v="0"/>
    <x v="1"/>
    <x v="2"/>
    <x v="0"/>
    <x v="8"/>
    <x v="2"/>
    <n v="0"/>
    <n v="0"/>
    <m/>
    <x v="0"/>
  </r>
  <r>
    <x v="0"/>
    <x v="1"/>
    <x v="2"/>
    <x v="0"/>
    <x v="8"/>
    <x v="3"/>
    <n v="0"/>
    <n v="0"/>
    <m/>
    <x v="0"/>
  </r>
  <r>
    <x v="0"/>
    <x v="1"/>
    <x v="2"/>
    <x v="0"/>
    <x v="8"/>
    <x v="4"/>
    <n v="0"/>
    <n v="0"/>
    <m/>
    <x v="0"/>
  </r>
  <r>
    <x v="0"/>
    <x v="1"/>
    <x v="2"/>
    <x v="0"/>
    <x v="8"/>
    <x v="5"/>
    <n v="5"/>
    <n v="0"/>
    <m/>
    <x v="0"/>
  </r>
  <r>
    <x v="0"/>
    <x v="1"/>
    <x v="2"/>
    <x v="0"/>
    <x v="8"/>
    <x v="6"/>
    <n v="11"/>
    <n v="0"/>
    <m/>
    <x v="0"/>
  </r>
  <r>
    <x v="0"/>
    <x v="1"/>
    <x v="2"/>
    <x v="0"/>
    <x v="8"/>
    <x v="7"/>
    <n v="19"/>
    <n v="0"/>
    <m/>
    <x v="0"/>
  </r>
  <r>
    <x v="0"/>
    <x v="1"/>
    <x v="2"/>
    <x v="0"/>
    <x v="8"/>
    <x v="8"/>
    <n v="26"/>
    <n v="0"/>
    <m/>
    <x v="0"/>
  </r>
  <r>
    <x v="0"/>
    <x v="1"/>
    <x v="2"/>
    <x v="0"/>
    <x v="8"/>
    <x v="9"/>
    <n v="33"/>
    <n v="0"/>
    <m/>
    <x v="0"/>
  </r>
  <r>
    <x v="0"/>
    <x v="1"/>
    <x v="2"/>
    <x v="0"/>
    <x v="8"/>
    <x v="10"/>
    <n v="38"/>
    <n v="0"/>
    <m/>
    <x v="0"/>
  </r>
  <r>
    <x v="0"/>
    <x v="1"/>
    <x v="2"/>
    <x v="0"/>
    <x v="8"/>
    <x v="11"/>
    <n v="43"/>
    <n v="0"/>
    <m/>
    <x v="0"/>
  </r>
  <r>
    <x v="0"/>
    <x v="1"/>
    <x v="2"/>
    <x v="0"/>
    <x v="8"/>
    <x v="12"/>
    <n v="47"/>
    <n v="0"/>
    <m/>
    <x v="0"/>
  </r>
  <r>
    <x v="0"/>
    <x v="1"/>
    <x v="2"/>
    <x v="0"/>
    <x v="8"/>
    <x v="13"/>
    <n v="52"/>
    <n v="0"/>
    <m/>
    <x v="0"/>
  </r>
  <r>
    <x v="0"/>
    <x v="1"/>
    <x v="2"/>
    <x v="0"/>
    <x v="8"/>
    <x v="14"/>
    <n v="56"/>
    <n v="0"/>
    <m/>
    <x v="0"/>
  </r>
  <r>
    <x v="0"/>
    <x v="1"/>
    <x v="2"/>
    <x v="0"/>
    <x v="8"/>
    <x v="15"/>
    <n v="61"/>
    <n v="0"/>
    <m/>
    <x v="0"/>
  </r>
  <r>
    <x v="0"/>
    <x v="1"/>
    <x v="2"/>
    <x v="0"/>
    <x v="8"/>
    <x v="16"/>
    <n v="65"/>
    <n v="0"/>
    <m/>
    <x v="0"/>
  </r>
  <r>
    <x v="0"/>
    <x v="1"/>
    <x v="2"/>
    <x v="0"/>
    <x v="8"/>
    <x v="17"/>
    <n v="69"/>
    <n v="0"/>
    <m/>
    <x v="0"/>
  </r>
  <r>
    <x v="0"/>
    <x v="1"/>
    <x v="2"/>
    <x v="0"/>
    <x v="8"/>
    <x v="18"/>
    <n v="73"/>
    <n v="0"/>
    <m/>
    <x v="0"/>
  </r>
  <r>
    <x v="0"/>
    <x v="1"/>
    <x v="2"/>
    <x v="0"/>
    <x v="8"/>
    <x v="19"/>
    <n v="77"/>
    <n v="0"/>
    <m/>
    <x v="0"/>
  </r>
  <r>
    <x v="0"/>
    <x v="1"/>
    <x v="2"/>
    <x v="0"/>
    <x v="8"/>
    <x v="20"/>
    <n v="80"/>
    <n v="0"/>
    <m/>
    <x v="0"/>
  </r>
  <r>
    <x v="0"/>
    <x v="1"/>
    <x v="2"/>
    <x v="0"/>
    <x v="8"/>
    <x v="21"/>
    <n v="84"/>
    <n v="0"/>
    <m/>
    <x v="0"/>
  </r>
  <r>
    <x v="0"/>
    <x v="1"/>
    <x v="2"/>
    <x v="0"/>
    <x v="8"/>
    <x v="22"/>
    <n v="88"/>
    <n v="0"/>
    <m/>
    <x v="0"/>
  </r>
  <r>
    <x v="0"/>
    <x v="1"/>
    <x v="2"/>
    <x v="0"/>
    <x v="8"/>
    <x v="23"/>
    <n v="91"/>
    <n v="0"/>
    <m/>
    <x v="0"/>
  </r>
  <r>
    <x v="0"/>
    <x v="1"/>
    <x v="2"/>
    <x v="0"/>
    <x v="8"/>
    <x v="24"/>
    <n v="95"/>
    <n v="0"/>
    <m/>
    <x v="0"/>
  </r>
  <r>
    <x v="0"/>
    <x v="1"/>
    <x v="2"/>
    <x v="0"/>
    <x v="8"/>
    <x v="25"/>
    <n v="98"/>
    <n v="0"/>
    <m/>
    <x v="0"/>
  </r>
  <r>
    <x v="0"/>
    <x v="1"/>
    <x v="2"/>
    <x v="0"/>
    <x v="8"/>
    <x v="26"/>
    <n v="101"/>
    <n v="0"/>
    <m/>
    <x v="0"/>
  </r>
  <r>
    <x v="0"/>
    <x v="1"/>
    <x v="2"/>
    <x v="0"/>
    <x v="8"/>
    <x v="27"/>
    <n v="104"/>
    <n v="0"/>
    <m/>
    <x v="0"/>
  </r>
  <r>
    <x v="0"/>
    <x v="1"/>
    <x v="2"/>
    <x v="0"/>
    <x v="8"/>
    <x v="28"/>
    <n v="107"/>
    <n v="0"/>
    <m/>
    <x v="0"/>
  </r>
  <r>
    <x v="0"/>
    <x v="1"/>
    <x v="2"/>
    <x v="0"/>
    <x v="8"/>
    <x v="29"/>
    <n v="110"/>
    <n v="0"/>
    <m/>
    <x v="0"/>
  </r>
  <r>
    <x v="0"/>
    <x v="1"/>
    <x v="2"/>
    <x v="0"/>
    <x v="8"/>
    <x v="30"/>
    <n v="113"/>
    <n v="0"/>
    <m/>
    <x v="0"/>
  </r>
  <r>
    <x v="0"/>
    <x v="1"/>
    <x v="2"/>
    <x v="1"/>
    <x v="9"/>
    <x v="0"/>
    <n v="0"/>
    <n v="0"/>
    <m/>
    <x v="0"/>
  </r>
  <r>
    <x v="0"/>
    <x v="1"/>
    <x v="2"/>
    <x v="1"/>
    <x v="9"/>
    <x v="1"/>
    <n v="0"/>
    <n v="0"/>
    <m/>
    <x v="0"/>
  </r>
  <r>
    <x v="0"/>
    <x v="1"/>
    <x v="2"/>
    <x v="1"/>
    <x v="9"/>
    <x v="2"/>
    <n v="0"/>
    <n v="0"/>
    <m/>
    <x v="0"/>
  </r>
  <r>
    <x v="0"/>
    <x v="1"/>
    <x v="2"/>
    <x v="1"/>
    <x v="9"/>
    <x v="3"/>
    <n v="0"/>
    <n v="0"/>
    <m/>
    <x v="0"/>
  </r>
  <r>
    <x v="0"/>
    <x v="1"/>
    <x v="2"/>
    <x v="1"/>
    <x v="9"/>
    <x v="4"/>
    <n v="0"/>
    <n v="0"/>
    <m/>
    <x v="0"/>
  </r>
  <r>
    <x v="0"/>
    <x v="1"/>
    <x v="2"/>
    <x v="1"/>
    <x v="9"/>
    <x v="5"/>
    <n v="0"/>
    <n v="0"/>
    <m/>
    <x v="0"/>
  </r>
  <r>
    <x v="0"/>
    <x v="1"/>
    <x v="2"/>
    <x v="1"/>
    <x v="9"/>
    <x v="6"/>
    <n v="0"/>
    <n v="0"/>
    <m/>
    <x v="0"/>
  </r>
  <r>
    <x v="0"/>
    <x v="1"/>
    <x v="2"/>
    <x v="1"/>
    <x v="9"/>
    <x v="7"/>
    <n v="0"/>
    <n v="0"/>
    <m/>
    <x v="0"/>
  </r>
  <r>
    <x v="0"/>
    <x v="1"/>
    <x v="2"/>
    <x v="1"/>
    <x v="9"/>
    <x v="8"/>
    <n v="0"/>
    <n v="0"/>
    <m/>
    <x v="0"/>
  </r>
  <r>
    <x v="0"/>
    <x v="1"/>
    <x v="2"/>
    <x v="1"/>
    <x v="9"/>
    <x v="9"/>
    <n v="0"/>
    <n v="0"/>
    <m/>
    <x v="0"/>
  </r>
  <r>
    <x v="0"/>
    <x v="1"/>
    <x v="2"/>
    <x v="1"/>
    <x v="9"/>
    <x v="10"/>
    <n v="0"/>
    <n v="0"/>
    <m/>
    <x v="0"/>
  </r>
  <r>
    <x v="0"/>
    <x v="1"/>
    <x v="2"/>
    <x v="1"/>
    <x v="9"/>
    <x v="11"/>
    <n v="0"/>
    <n v="0"/>
    <m/>
    <x v="0"/>
  </r>
  <r>
    <x v="0"/>
    <x v="1"/>
    <x v="2"/>
    <x v="1"/>
    <x v="9"/>
    <x v="12"/>
    <n v="0"/>
    <n v="0"/>
    <m/>
    <x v="0"/>
  </r>
  <r>
    <x v="0"/>
    <x v="1"/>
    <x v="2"/>
    <x v="1"/>
    <x v="9"/>
    <x v="13"/>
    <n v="0"/>
    <n v="0"/>
    <m/>
    <x v="0"/>
  </r>
  <r>
    <x v="0"/>
    <x v="1"/>
    <x v="2"/>
    <x v="1"/>
    <x v="9"/>
    <x v="14"/>
    <n v="0"/>
    <n v="0"/>
    <m/>
    <x v="0"/>
  </r>
  <r>
    <x v="0"/>
    <x v="1"/>
    <x v="2"/>
    <x v="1"/>
    <x v="9"/>
    <x v="15"/>
    <n v="0"/>
    <n v="0"/>
    <m/>
    <x v="0"/>
  </r>
  <r>
    <x v="0"/>
    <x v="1"/>
    <x v="2"/>
    <x v="1"/>
    <x v="9"/>
    <x v="16"/>
    <n v="0"/>
    <n v="0"/>
    <m/>
    <x v="0"/>
  </r>
  <r>
    <x v="0"/>
    <x v="1"/>
    <x v="2"/>
    <x v="1"/>
    <x v="9"/>
    <x v="17"/>
    <n v="0"/>
    <n v="0"/>
    <m/>
    <x v="0"/>
  </r>
  <r>
    <x v="0"/>
    <x v="1"/>
    <x v="2"/>
    <x v="1"/>
    <x v="9"/>
    <x v="18"/>
    <n v="1"/>
    <n v="0"/>
    <m/>
    <x v="0"/>
  </r>
  <r>
    <x v="0"/>
    <x v="1"/>
    <x v="2"/>
    <x v="1"/>
    <x v="9"/>
    <x v="19"/>
    <n v="1"/>
    <n v="0"/>
    <m/>
    <x v="0"/>
  </r>
  <r>
    <x v="0"/>
    <x v="1"/>
    <x v="2"/>
    <x v="1"/>
    <x v="9"/>
    <x v="20"/>
    <n v="1"/>
    <n v="0"/>
    <m/>
    <x v="0"/>
  </r>
  <r>
    <x v="0"/>
    <x v="1"/>
    <x v="2"/>
    <x v="1"/>
    <x v="9"/>
    <x v="21"/>
    <n v="1"/>
    <n v="0"/>
    <m/>
    <x v="0"/>
  </r>
  <r>
    <x v="0"/>
    <x v="1"/>
    <x v="2"/>
    <x v="1"/>
    <x v="9"/>
    <x v="22"/>
    <n v="1"/>
    <n v="0"/>
    <m/>
    <x v="0"/>
  </r>
  <r>
    <x v="0"/>
    <x v="1"/>
    <x v="2"/>
    <x v="1"/>
    <x v="9"/>
    <x v="23"/>
    <n v="1"/>
    <n v="0"/>
    <m/>
    <x v="0"/>
  </r>
  <r>
    <x v="0"/>
    <x v="1"/>
    <x v="2"/>
    <x v="1"/>
    <x v="9"/>
    <x v="24"/>
    <n v="1"/>
    <n v="0"/>
    <m/>
    <x v="0"/>
  </r>
  <r>
    <x v="0"/>
    <x v="1"/>
    <x v="2"/>
    <x v="1"/>
    <x v="9"/>
    <x v="25"/>
    <n v="1"/>
    <n v="0"/>
    <m/>
    <x v="0"/>
  </r>
  <r>
    <x v="0"/>
    <x v="1"/>
    <x v="2"/>
    <x v="1"/>
    <x v="9"/>
    <x v="26"/>
    <n v="1"/>
    <n v="0"/>
    <m/>
    <x v="0"/>
  </r>
  <r>
    <x v="0"/>
    <x v="1"/>
    <x v="2"/>
    <x v="1"/>
    <x v="9"/>
    <x v="27"/>
    <n v="1"/>
    <n v="0"/>
    <m/>
    <x v="0"/>
  </r>
  <r>
    <x v="0"/>
    <x v="1"/>
    <x v="2"/>
    <x v="1"/>
    <x v="9"/>
    <x v="28"/>
    <n v="1"/>
    <n v="0"/>
    <m/>
    <x v="0"/>
  </r>
  <r>
    <x v="0"/>
    <x v="1"/>
    <x v="2"/>
    <x v="1"/>
    <x v="9"/>
    <x v="29"/>
    <n v="1"/>
    <n v="0"/>
    <m/>
    <x v="0"/>
  </r>
  <r>
    <x v="0"/>
    <x v="1"/>
    <x v="2"/>
    <x v="1"/>
    <x v="9"/>
    <x v="30"/>
    <n v="1"/>
    <n v="0"/>
    <m/>
    <x v="0"/>
  </r>
  <r>
    <x v="0"/>
    <x v="2"/>
    <x v="0"/>
    <x v="0"/>
    <x v="0"/>
    <x v="0"/>
    <n v="811216"/>
    <n v="23330572"/>
    <n v="13498851"/>
    <x v="0"/>
  </r>
  <r>
    <x v="0"/>
    <x v="2"/>
    <x v="0"/>
    <x v="0"/>
    <x v="0"/>
    <x v="1"/>
    <n v="823274"/>
    <n v="22537458"/>
    <n v="13590187"/>
    <x v="0"/>
  </r>
  <r>
    <x v="0"/>
    <x v="2"/>
    <x v="0"/>
    <x v="0"/>
    <x v="0"/>
    <x v="2"/>
    <n v="839077"/>
    <n v="27704404"/>
    <n v="13672605"/>
    <x v="0"/>
  </r>
  <r>
    <x v="0"/>
    <x v="2"/>
    <x v="0"/>
    <x v="0"/>
    <x v="0"/>
    <x v="3"/>
    <n v="852124"/>
    <n v="20289880"/>
    <n v="13749400"/>
    <x v="0"/>
  </r>
  <r>
    <x v="0"/>
    <x v="2"/>
    <x v="0"/>
    <x v="0"/>
    <x v="0"/>
    <x v="4"/>
    <n v="863872"/>
    <n v="18678030"/>
    <n v="13835448"/>
    <x v="0"/>
  </r>
  <r>
    <x v="0"/>
    <x v="2"/>
    <x v="0"/>
    <x v="0"/>
    <x v="0"/>
    <x v="5"/>
    <n v="875360"/>
    <n v="25136562"/>
    <n v="13911899"/>
    <x v="0"/>
  </r>
  <r>
    <x v="0"/>
    <x v="2"/>
    <x v="0"/>
    <x v="0"/>
    <x v="0"/>
    <x v="6"/>
    <n v="885054"/>
    <n v="24118056"/>
    <n v="13989263"/>
    <x v="0"/>
  </r>
  <r>
    <x v="0"/>
    <x v="2"/>
    <x v="0"/>
    <x v="0"/>
    <x v="0"/>
    <x v="7"/>
    <n v="894952"/>
    <n v="24189826"/>
    <n v="14066547"/>
    <x v="0"/>
  </r>
  <r>
    <x v="0"/>
    <x v="2"/>
    <x v="0"/>
    <x v="0"/>
    <x v="0"/>
    <x v="8"/>
    <n v="906167"/>
    <n v="24379544"/>
    <n v="14142484"/>
    <x v="0"/>
  </r>
  <r>
    <x v="0"/>
    <x v="2"/>
    <x v="0"/>
    <x v="0"/>
    <x v="0"/>
    <x v="9"/>
    <n v="916059"/>
    <n v="24422080"/>
    <n v="14218728"/>
    <x v="0"/>
  </r>
  <r>
    <x v="0"/>
    <x v="2"/>
    <x v="0"/>
    <x v="0"/>
    <x v="0"/>
    <x v="10"/>
    <n v="926454"/>
    <n v="24288448"/>
    <n v="14295146"/>
    <x v="0"/>
  </r>
  <r>
    <x v="0"/>
    <x v="2"/>
    <x v="0"/>
    <x v="0"/>
    <x v="0"/>
    <x v="11"/>
    <n v="936617"/>
    <n v="23957308"/>
    <n v="14370042"/>
    <x v="0"/>
  </r>
  <r>
    <x v="0"/>
    <x v="2"/>
    <x v="0"/>
    <x v="0"/>
    <x v="0"/>
    <x v="12"/>
    <n v="947817"/>
    <n v="23790378"/>
    <n v="14444820"/>
    <x v="0"/>
  </r>
  <r>
    <x v="0"/>
    <x v="2"/>
    <x v="0"/>
    <x v="0"/>
    <x v="0"/>
    <x v="13"/>
    <n v="959157"/>
    <n v="23675062"/>
    <n v="14518601"/>
    <x v="0"/>
  </r>
  <r>
    <x v="0"/>
    <x v="2"/>
    <x v="0"/>
    <x v="0"/>
    <x v="0"/>
    <x v="14"/>
    <n v="970794"/>
    <n v="23656858"/>
    <n v="14590762"/>
    <x v="0"/>
  </r>
  <r>
    <x v="0"/>
    <x v="2"/>
    <x v="0"/>
    <x v="0"/>
    <x v="0"/>
    <x v="15"/>
    <n v="982618"/>
    <n v="23688012"/>
    <n v="14661501"/>
    <x v="0"/>
  </r>
  <r>
    <x v="0"/>
    <x v="2"/>
    <x v="0"/>
    <x v="0"/>
    <x v="0"/>
    <x v="16"/>
    <n v="994451"/>
    <n v="23706308"/>
    <n v="14730464"/>
    <x v="0"/>
  </r>
  <r>
    <x v="0"/>
    <x v="2"/>
    <x v="0"/>
    <x v="0"/>
    <x v="0"/>
    <x v="17"/>
    <n v="1006140"/>
    <n v="23647616"/>
    <n v="14798162"/>
    <x v="0"/>
  </r>
  <r>
    <x v="0"/>
    <x v="2"/>
    <x v="0"/>
    <x v="0"/>
    <x v="0"/>
    <x v="18"/>
    <n v="1017313"/>
    <n v="23461640"/>
    <n v="14863864"/>
    <x v="0"/>
  </r>
  <r>
    <x v="0"/>
    <x v="2"/>
    <x v="0"/>
    <x v="0"/>
    <x v="0"/>
    <x v="19"/>
    <n v="1028601"/>
    <n v="23370420"/>
    <n v="14926970"/>
    <x v="0"/>
  </r>
  <r>
    <x v="0"/>
    <x v="2"/>
    <x v="0"/>
    <x v="0"/>
    <x v="0"/>
    <x v="20"/>
    <n v="1039578"/>
    <n v="23281188"/>
    <n v="14987831"/>
    <x v="0"/>
  </r>
  <r>
    <x v="0"/>
    <x v="2"/>
    <x v="0"/>
    <x v="0"/>
    <x v="0"/>
    <x v="21"/>
    <n v="1050305"/>
    <n v="23176636"/>
    <n v="15046064"/>
    <x v="0"/>
  </r>
  <r>
    <x v="0"/>
    <x v="2"/>
    <x v="0"/>
    <x v="0"/>
    <x v="0"/>
    <x v="22"/>
    <n v="1060849"/>
    <n v="23056876"/>
    <n v="15102788"/>
    <x v="0"/>
  </r>
  <r>
    <x v="0"/>
    <x v="2"/>
    <x v="0"/>
    <x v="0"/>
    <x v="0"/>
    <x v="23"/>
    <n v="1071138"/>
    <n v="22933826"/>
    <n v="15157205"/>
    <x v="0"/>
  </r>
  <r>
    <x v="0"/>
    <x v="2"/>
    <x v="0"/>
    <x v="0"/>
    <x v="0"/>
    <x v="24"/>
    <n v="1081133"/>
    <n v="22782302"/>
    <n v="15209556"/>
    <x v="0"/>
  </r>
  <r>
    <x v="0"/>
    <x v="2"/>
    <x v="0"/>
    <x v="0"/>
    <x v="0"/>
    <x v="25"/>
    <n v="1090984"/>
    <n v="22618482"/>
    <n v="15261854"/>
    <x v="0"/>
  </r>
  <r>
    <x v="0"/>
    <x v="2"/>
    <x v="0"/>
    <x v="0"/>
    <x v="0"/>
    <x v="26"/>
    <n v="1100771"/>
    <n v="22466602"/>
    <n v="15314482"/>
    <x v="0"/>
  </r>
  <r>
    <x v="0"/>
    <x v="2"/>
    <x v="0"/>
    <x v="0"/>
    <x v="0"/>
    <x v="27"/>
    <n v="1110958"/>
    <n v="22342364"/>
    <n v="15366960"/>
    <x v="0"/>
  </r>
  <r>
    <x v="0"/>
    <x v="2"/>
    <x v="0"/>
    <x v="0"/>
    <x v="0"/>
    <x v="28"/>
    <n v="1121463"/>
    <n v="22218406"/>
    <n v="15419395"/>
    <x v="0"/>
  </r>
  <r>
    <x v="0"/>
    <x v="2"/>
    <x v="0"/>
    <x v="0"/>
    <x v="0"/>
    <x v="29"/>
    <n v="1132206"/>
    <n v="22083874"/>
    <n v="15471845"/>
    <x v="0"/>
  </r>
  <r>
    <x v="0"/>
    <x v="2"/>
    <x v="0"/>
    <x v="0"/>
    <x v="0"/>
    <x v="30"/>
    <n v="1143211"/>
    <n v="21957212"/>
    <n v="15524528"/>
    <x v="0"/>
  </r>
  <r>
    <x v="0"/>
    <x v="2"/>
    <x v="0"/>
    <x v="0"/>
    <x v="1"/>
    <x v="0"/>
    <n v="267470"/>
    <n v="7807717"/>
    <m/>
    <x v="0"/>
  </r>
  <r>
    <x v="0"/>
    <x v="2"/>
    <x v="0"/>
    <x v="0"/>
    <x v="1"/>
    <x v="1"/>
    <n v="270123"/>
    <n v="7400028"/>
    <m/>
    <x v="0"/>
  </r>
  <r>
    <x v="0"/>
    <x v="2"/>
    <x v="0"/>
    <x v="0"/>
    <x v="1"/>
    <x v="2"/>
    <n v="272695"/>
    <n v="8959401"/>
    <m/>
    <x v="0"/>
  </r>
  <r>
    <x v="0"/>
    <x v="2"/>
    <x v="0"/>
    <x v="0"/>
    <x v="1"/>
    <x v="3"/>
    <n v="278522"/>
    <n v="6517149"/>
    <m/>
    <x v="0"/>
  </r>
  <r>
    <x v="0"/>
    <x v="2"/>
    <x v="0"/>
    <x v="0"/>
    <x v="1"/>
    <x v="4"/>
    <n v="284154"/>
    <n v="5961003"/>
    <m/>
    <x v="0"/>
  </r>
  <r>
    <x v="0"/>
    <x v="2"/>
    <x v="0"/>
    <x v="0"/>
    <x v="1"/>
    <x v="5"/>
    <n v="289593"/>
    <n v="7954134"/>
    <m/>
    <x v="0"/>
  </r>
  <r>
    <x v="0"/>
    <x v="2"/>
    <x v="0"/>
    <x v="0"/>
    <x v="1"/>
    <x v="6"/>
    <n v="294320"/>
    <n v="7569254"/>
    <m/>
    <x v="0"/>
  </r>
  <r>
    <x v="0"/>
    <x v="2"/>
    <x v="0"/>
    <x v="0"/>
    <x v="1"/>
    <x v="7"/>
    <n v="298967"/>
    <n v="7527585"/>
    <m/>
    <x v="0"/>
  </r>
  <r>
    <x v="0"/>
    <x v="2"/>
    <x v="0"/>
    <x v="0"/>
    <x v="1"/>
    <x v="8"/>
    <n v="303823"/>
    <n v="7512108"/>
    <m/>
    <x v="0"/>
  </r>
  <r>
    <x v="0"/>
    <x v="2"/>
    <x v="0"/>
    <x v="0"/>
    <x v="1"/>
    <x v="9"/>
    <n v="308251"/>
    <n v="7458047"/>
    <m/>
    <x v="0"/>
  </r>
  <r>
    <x v="0"/>
    <x v="2"/>
    <x v="0"/>
    <x v="0"/>
    <x v="1"/>
    <x v="10"/>
    <n v="312853"/>
    <n v="7356561"/>
    <m/>
    <x v="0"/>
  </r>
  <r>
    <x v="0"/>
    <x v="2"/>
    <x v="0"/>
    <x v="0"/>
    <x v="1"/>
    <x v="11"/>
    <n v="317388"/>
    <n v="7203045"/>
    <m/>
    <x v="0"/>
  </r>
  <r>
    <x v="0"/>
    <x v="2"/>
    <x v="0"/>
    <x v="0"/>
    <x v="1"/>
    <x v="12"/>
    <n v="322213"/>
    <n v="7105095"/>
    <m/>
    <x v="0"/>
  </r>
  <r>
    <x v="0"/>
    <x v="2"/>
    <x v="0"/>
    <x v="0"/>
    <x v="1"/>
    <x v="13"/>
    <n v="327047"/>
    <n v="7029010"/>
    <m/>
    <x v="0"/>
  </r>
  <r>
    <x v="0"/>
    <x v="2"/>
    <x v="0"/>
    <x v="0"/>
    <x v="1"/>
    <x v="14"/>
    <n v="331880"/>
    <n v="6986601"/>
    <m/>
    <x v="0"/>
  </r>
  <r>
    <x v="0"/>
    <x v="2"/>
    <x v="0"/>
    <x v="0"/>
    <x v="1"/>
    <x v="15"/>
    <n v="336686"/>
    <n v="6964113"/>
    <m/>
    <x v="0"/>
  </r>
  <r>
    <x v="0"/>
    <x v="2"/>
    <x v="0"/>
    <x v="0"/>
    <x v="1"/>
    <x v="16"/>
    <n v="341415"/>
    <n v="6943236"/>
    <m/>
    <x v="0"/>
  </r>
  <r>
    <x v="0"/>
    <x v="2"/>
    <x v="0"/>
    <x v="0"/>
    <x v="1"/>
    <x v="17"/>
    <n v="346055"/>
    <n v="6905974"/>
    <m/>
    <x v="0"/>
  </r>
  <r>
    <x v="0"/>
    <x v="2"/>
    <x v="0"/>
    <x v="0"/>
    <x v="1"/>
    <x v="18"/>
    <n v="350509"/>
    <n v="6838473"/>
    <m/>
    <x v="0"/>
  </r>
  <r>
    <x v="0"/>
    <x v="2"/>
    <x v="0"/>
    <x v="0"/>
    <x v="1"/>
    <x v="19"/>
    <n v="354896"/>
    <n v="6803707"/>
    <m/>
    <x v="0"/>
  </r>
  <r>
    <x v="0"/>
    <x v="2"/>
    <x v="0"/>
    <x v="0"/>
    <x v="1"/>
    <x v="20"/>
    <n v="359138"/>
    <n v="6775564"/>
    <m/>
    <x v="0"/>
  </r>
  <r>
    <x v="0"/>
    <x v="2"/>
    <x v="0"/>
    <x v="0"/>
    <x v="1"/>
    <x v="21"/>
    <n v="363254"/>
    <n v="6750362"/>
    <m/>
    <x v="0"/>
  </r>
  <r>
    <x v="0"/>
    <x v="2"/>
    <x v="0"/>
    <x v="0"/>
    <x v="1"/>
    <x v="22"/>
    <n v="367309"/>
    <n v="6729815"/>
    <m/>
    <x v="0"/>
  </r>
  <r>
    <x v="0"/>
    <x v="2"/>
    <x v="0"/>
    <x v="0"/>
    <x v="1"/>
    <x v="23"/>
    <n v="371177"/>
    <n v="6706343"/>
    <m/>
    <x v="0"/>
  </r>
  <r>
    <x v="0"/>
    <x v="2"/>
    <x v="0"/>
    <x v="0"/>
    <x v="1"/>
    <x v="24"/>
    <n v="374864"/>
    <n v="6673004"/>
    <m/>
    <x v="0"/>
  </r>
  <r>
    <x v="0"/>
    <x v="2"/>
    <x v="0"/>
    <x v="0"/>
    <x v="1"/>
    <x v="25"/>
    <n v="378470"/>
    <n v="6635401"/>
    <m/>
    <x v="0"/>
  </r>
  <r>
    <x v="0"/>
    <x v="2"/>
    <x v="0"/>
    <x v="0"/>
    <x v="1"/>
    <x v="26"/>
    <n v="382024"/>
    <n v="6600606"/>
    <m/>
    <x v="0"/>
  </r>
  <r>
    <x v="0"/>
    <x v="2"/>
    <x v="0"/>
    <x v="0"/>
    <x v="1"/>
    <x v="27"/>
    <n v="385656"/>
    <n v="6573057"/>
    <m/>
    <x v="0"/>
  </r>
  <r>
    <x v="0"/>
    <x v="2"/>
    <x v="0"/>
    <x v="0"/>
    <x v="1"/>
    <x v="28"/>
    <n v="389349"/>
    <n v="6545061"/>
    <m/>
    <x v="0"/>
  </r>
  <r>
    <x v="0"/>
    <x v="2"/>
    <x v="0"/>
    <x v="0"/>
    <x v="1"/>
    <x v="29"/>
    <n v="393086"/>
    <n v="6513641"/>
    <m/>
    <x v="0"/>
  </r>
  <r>
    <x v="0"/>
    <x v="2"/>
    <x v="0"/>
    <x v="0"/>
    <x v="1"/>
    <x v="30"/>
    <n v="396873"/>
    <n v="6484253"/>
    <m/>
    <x v="0"/>
  </r>
  <r>
    <x v="0"/>
    <x v="2"/>
    <x v="0"/>
    <x v="1"/>
    <x v="2"/>
    <x v="0"/>
    <n v="9941868"/>
    <n v="780163712"/>
    <m/>
    <x v="0"/>
  </r>
  <r>
    <x v="0"/>
    <x v="2"/>
    <x v="0"/>
    <x v="1"/>
    <x v="2"/>
    <x v="1"/>
    <n v="10011033"/>
    <n v="772185792"/>
    <m/>
    <x v="0"/>
  </r>
  <r>
    <x v="0"/>
    <x v="2"/>
    <x v="0"/>
    <x v="1"/>
    <x v="2"/>
    <x v="2"/>
    <n v="10075712"/>
    <n v="873341568"/>
    <m/>
    <x v="0"/>
  </r>
  <r>
    <x v="0"/>
    <x v="2"/>
    <x v="0"/>
    <x v="1"/>
    <x v="2"/>
    <x v="3"/>
    <n v="10130660"/>
    <n v="738965056"/>
    <m/>
    <x v="0"/>
  </r>
  <r>
    <x v="0"/>
    <x v="2"/>
    <x v="0"/>
    <x v="1"/>
    <x v="2"/>
    <x v="4"/>
    <n v="10193666"/>
    <n v="698960512"/>
    <m/>
    <x v="0"/>
  </r>
  <r>
    <x v="0"/>
    <x v="2"/>
    <x v="0"/>
    <x v="1"/>
    <x v="2"/>
    <x v="5"/>
    <n v="10251771"/>
    <n v="776499136"/>
    <m/>
    <x v="0"/>
  </r>
  <r>
    <x v="0"/>
    <x v="2"/>
    <x v="0"/>
    <x v="1"/>
    <x v="2"/>
    <x v="6"/>
    <n v="10310001"/>
    <n v="712323968"/>
    <m/>
    <x v="0"/>
  </r>
  <r>
    <x v="0"/>
    <x v="2"/>
    <x v="0"/>
    <x v="1"/>
    <x v="2"/>
    <x v="7"/>
    <n v="10368062"/>
    <n v="791020800"/>
    <m/>
    <x v="0"/>
  </r>
  <r>
    <x v="0"/>
    <x v="2"/>
    <x v="0"/>
    <x v="1"/>
    <x v="2"/>
    <x v="8"/>
    <n v="10424753"/>
    <n v="785428160"/>
    <m/>
    <x v="0"/>
  </r>
  <r>
    <x v="0"/>
    <x v="2"/>
    <x v="0"/>
    <x v="1"/>
    <x v="2"/>
    <x v="9"/>
    <n v="10481057"/>
    <n v="775529216"/>
    <m/>
    <x v="0"/>
  </r>
  <r>
    <x v="0"/>
    <x v="2"/>
    <x v="0"/>
    <x v="1"/>
    <x v="2"/>
    <x v="10"/>
    <n v="10537352"/>
    <n v="762580096"/>
    <m/>
    <x v="0"/>
  </r>
  <r>
    <x v="0"/>
    <x v="2"/>
    <x v="0"/>
    <x v="1"/>
    <x v="2"/>
    <x v="11"/>
    <n v="10592612"/>
    <n v="749015104"/>
    <m/>
    <x v="0"/>
  </r>
  <r>
    <x v="0"/>
    <x v="2"/>
    <x v="0"/>
    <x v="1"/>
    <x v="2"/>
    <x v="12"/>
    <n v="10647623"/>
    <n v="735834304"/>
    <m/>
    <x v="0"/>
  </r>
  <r>
    <x v="0"/>
    <x v="2"/>
    <x v="0"/>
    <x v="1"/>
    <x v="2"/>
    <x v="13"/>
    <n v="10701891"/>
    <n v="724308416"/>
    <m/>
    <x v="0"/>
  </r>
  <r>
    <x v="0"/>
    <x v="2"/>
    <x v="0"/>
    <x v="1"/>
    <x v="2"/>
    <x v="14"/>
    <n v="10754874"/>
    <n v="714310144"/>
    <m/>
    <x v="0"/>
  </r>
  <r>
    <x v="0"/>
    <x v="2"/>
    <x v="0"/>
    <x v="1"/>
    <x v="2"/>
    <x v="15"/>
    <n v="10806683"/>
    <n v="705233024"/>
    <m/>
    <x v="0"/>
  </r>
  <r>
    <x v="0"/>
    <x v="2"/>
    <x v="0"/>
    <x v="1"/>
    <x v="2"/>
    <x v="16"/>
    <n v="10857101"/>
    <n v="696214336"/>
    <m/>
    <x v="0"/>
  </r>
  <r>
    <x v="0"/>
    <x v="2"/>
    <x v="0"/>
    <x v="1"/>
    <x v="2"/>
    <x v="17"/>
    <n v="10906533"/>
    <n v="686866816"/>
    <m/>
    <x v="0"/>
  </r>
  <r>
    <x v="0"/>
    <x v="2"/>
    <x v="0"/>
    <x v="1"/>
    <x v="2"/>
    <x v="18"/>
    <n v="10954533"/>
    <n v="677560384"/>
    <m/>
    <x v="0"/>
  </r>
  <r>
    <x v="0"/>
    <x v="2"/>
    <x v="0"/>
    <x v="1"/>
    <x v="2"/>
    <x v="19"/>
    <n v="11000538"/>
    <n v="668692992"/>
    <m/>
    <x v="0"/>
  </r>
  <r>
    <x v="0"/>
    <x v="2"/>
    <x v="0"/>
    <x v="1"/>
    <x v="2"/>
    <x v="20"/>
    <n v="11044862"/>
    <n v="660218112"/>
    <m/>
    <x v="0"/>
  </r>
  <r>
    <x v="0"/>
    <x v="2"/>
    <x v="0"/>
    <x v="1"/>
    <x v="2"/>
    <x v="21"/>
    <n v="11087225"/>
    <n v="651831104"/>
    <m/>
    <x v="0"/>
  </r>
  <r>
    <x v="0"/>
    <x v="2"/>
    <x v="0"/>
    <x v="1"/>
    <x v="2"/>
    <x v="22"/>
    <n v="11128436"/>
    <n v="643928896"/>
    <m/>
    <x v="0"/>
  </r>
  <r>
    <x v="0"/>
    <x v="2"/>
    <x v="0"/>
    <x v="1"/>
    <x v="2"/>
    <x v="23"/>
    <n v="11167928"/>
    <n v="636495168"/>
    <m/>
    <x v="0"/>
  </r>
  <r>
    <x v="0"/>
    <x v="2"/>
    <x v="0"/>
    <x v="1"/>
    <x v="2"/>
    <x v="24"/>
    <n v="11205896"/>
    <n v="629545536"/>
    <m/>
    <x v="0"/>
  </r>
  <r>
    <x v="0"/>
    <x v="2"/>
    <x v="0"/>
    <x v="1"/>
    <x v="2"/>
    <x v="25"/>
    <n v="11243782"/>
    <n v="623032000"/>
    <m/>
    <x v="0"/>
  </r>
  <r>
    <x v="0"/>
    <x v="2"/>
    <x v="0"/>
    <x v="1"/>
    <x v="2"/>
    <x v="26"/>
    <n v="11281849"/>
    <n v="616623872"/>
    <m/>
    <x v="0"/>
  </r>
  <r>
    <x v="0"/>
    <x v="2"/>
    <x v="0"/>
    <x v="1"/>
    <x v="2"/>
    <x v="27"/>
    <n v="11319776"/>
    <n v="610373056"/>
    <m/>
    <x v="0"/>
  </r>
  <r>
    <x v="0"/>
    <x v="2"/>
    <x v="0"/>
    <x v="1"/>
    <x v="2"/>
    <x v="28"/>
    <n v="11357646"/>
    <n v="604240832"/>
    <m/>
    <x v="0"/>
  </r>
  <r>
    <x v="0"/>
    <x v="2"/>
    <x v="0"/>
    <x v="1"/>
    <x v="2"/>
    <x v="29"/>
    <n v="11395494"/>
    <n v="598143936"/>
    <m/>
    <x v="0"/>
  </r>
  <r>
    <x v="0"/>
    <x v="2"/>
    <x v="0"/>
    <x v="1"/>
    <x v="2"/>
    <x v="30"/>
    <n v="11433468"/>
    <n v="592127232"/>
    <m/>
    <x v="0"/>
  </r>
  <r>
    <x v="0"/>
    <x v="2"/>
    <x v="0"/>
    <x v="1"/>
    <x v="3"/>
    <x v="0"/>
    <n v="592101"/>
    <n v="65335976"/>
    <m/>
    <x v="0"/>
  </r>
  <r>
    <x v="0"/>
    <x v="2"/>
    <x v="0"/>
    <x v="1"/>
    <x v="3"/>
    <x v="1"/>
    <n v="595474"/>
    <n v="61392768"/>
    <m/>
    <x v="0"/>
  </r>
  <r>
    <x v="0"/>
    <x v="2"/>
    <x v="0"/>
    <x v="1"/>
    <x v="3"/>
    <x v="2"/>
    <n v="596626"/>
    <n v="72574088"/>
    <m/>
    <x v="0"/>
  </r>
  <r>
    <x v="0"/>
    <x v="2"/>
    <x v="0"/>
    <x v="1"/>
    <x v="3"/>
    <x v="3"/>
    <n v="599594"/>
    <n v="52457104"/>
    <m/>
    <x v="0"/>
  </r>
  <r>
    <x v="0"/>
    <x v="2"/>
    <x v="0"/>
    <x v="1"/>
    <x v="3"/>
    <x v="4"/>
    <n v="601651"/>
    <n v="48303124"/>
    <m/>
    <x v="0"/>
  </r>
  <r>
    <x v="0"/>
    <x v="2"/>
    <x v="0"/>
    <x v="1"/>
    <x v="3"/>
    <x v="5"/>
    <n v="603492"/>
    <n v="64033512"/>
    <m/>
    <x v="0"/>
  </r>
  <r>
    <x v="0"/>
    <x v="2"/>
    <x v="0"/>
    <x v="1"/>
    <x v="3"/>
    <x v="6"/>
    <n v="605354"/>
    <n v="60757652"/>
    <m/>
    <x v="0"/>
  </r>
  <r>
    <x v="0"/>
    <x v="2"/>
    <x v="0"/>
    <x v="1"/>
    <x v="3"/>
    <x v="7"/>
    <n v="607209"/>
    <n v="60321160"/>
    <m/>
    <x v="0"/>
  </r>
  <r>
    <x v="0"/>
    <x v="2"/>
    <x v="0"/>
    <x v="1"/>
    <x v="3"/>
    <x v="8"/>
    <n v="609026"/>
    <n v="59757132"/>
    <m/>
    <x v="0"/>
  </r>
  <r>
    <x v="0"/>
    <x v="2"/>
    <x v="0"/>
    <x v="1"/>
    <x v="3"/>
    <x v="9"/>
    <n v="610847"/>
    <n v="58963684"/>
    <m/>
    <x v="0"/>
  </r>
  <r>
    <x v="0"/>
    <x v="2"/>
    <x v="0"/>
    <x v="1"/>
    <x v="3"/>
    <x v="10"/>
    <n v="612672"/>
    <n v="57933568"/>
    <m/>
    <x v="0"/>
  </r>
  <r>
    <x v="0"/>
    <x v="2"/>
    <x v="0"/>
    <x v="1"/>
    <x v="3"/>
    <x v="11"/>
    <n v="614461"/>
    <n v="56862208"/>
    <m/>
    <x v="0"/>
  </r>
  <r>
    <x v="0"/>
    <x v="2"/>
    <x v="0"/>
    <x v="1"/>
    <x v="3"/>
    <x v="12"/>
    <n v="616249"/>
    <n v="55801420"/>
    <m/>
    <x v="0"/>
  </r>
  <r>
    <x v="0"/>
    <x v="2"/>
    <x v="0"/>
    <x v="1"/>
    <x v="3"/>
    <x v="13"/>
    <n v="618014"/>
    <n v="54873640"/>
    <m/>
    <x v="0"/>
  </r>
  <r>
    <x v="0"/>
    <x v="2"/>
    <x v="0"/>
    <x v="1"/>
    <x v="3"/>
    <x v="14"/>
    <n v="619743"/>
    <n v="54068264"/>
    <m/>
    <x v="0"/>
  </r>
  <r>
    <x v="0"/>
    <x v="2"/>
    <x v="0"/>
    <x v="1"/>
    <x v="3"/>
    <x v="15"/>
    <n v="621437"/>
    <n v="53322084"/>
    <m/>
    <x v="0"/>
  </r>
  <r>
    <x v="0"/>
    <x v="2"/>
    <x v="0"/>
    <x v="1"/>
    <x v="3"/>
    <x v="16"/>
    <n v="623090"/>
    <n v="52555860"/>
    <m/>
    <x v="0"/>
  </r>
  <r>
    <x v="0"/>
    <x v="2"/>
    <x v="0"/>
    <x v="1"/>
    <x v="3"/>
    <x v="17"/>
    <n v="624712"/>
    <n v="51728164"/>
    <m/>
    <x v="0"/>
  </r>
  <r>
    <x v="0"/>
    <x v="2"/>
    <x v="0"/>
    <x v="1"/>
    <x v="3"/>
    <x v="18"/>
    <n v="626288"/>
    <n v="50876316"/>
    <m/>
    <x v="0"/>
  </r>
  <r>
    <x v="0"/>
    <x v="2"/>
    <x v="0"/>
    <x v="1"/>
    <x v="3"/>
    <x v="19"/>
    <n v="627802"/>
    <n v="50039212"/>
    <m/>
    <x v="0"/>
  </r>
  <r>
    <x v="0"/>
    <x v="2"/>
    <x v="0"/>
    <x v="1"/>
    <x v="3"/>
    <x v="20"/>
    <n v="629262"/>
    <n v="49213932"/>
    <m/>
    <x v="0"/>
  </r>
  <r>
    <x v="0"/>
    <x v="2"/>
    <x v="0"/>
    <x v="1"/>
    <x v="3"/>
    <x v="21"/>
    <n v="630658"/>
    <n v="48369708"/>
    <m/>
    <x v="0"/>
  </r>
  <r>
    <x v="0"/>
    <x v="2"/>
    <x v="0"/>
    <x v="1"/>
    <x v="3"/>
    <x v="22"/>
    <n v="632018"/>
    <n v="47566240"/>
    <m/>
    <x v="0"/>
  </r>
  <r>
    <x v="0"/>
    <x v="2"/>
    <x v="0"/>
    <x v="1"/>
    <x v="3"/>
    <x v="23"/>
    <n v="633322"/>
    <n v="46801680"/>
    <m/>
    <x v="0"/>
  </r>
  <r>
    <x v="0"/>
    <x v="2"/>
    <x v="0"/>
    <x v="1"/>
    <x v="3"/>
    <x v="24"/>
    <n v="634577"/>
    <n v="46073884"/>
    <m/>
    <x v="0"/>
  </r>
  <r>
    <x v="0"/>
    <x v="2"/>
    <x v="0"/>
    <x v="1"/>
    <x v="3"/>
    <x v="25"/>
    <n v="635829"/>
    <n v="45375780"/>
    <m/>
    <x v="0"/>
  </r>
  <r>
    <x v="0"/>
    <x v="2"/>
    <x v="0"/>
    <x v="1"/>
    <x v="3"/>
    <x v="26"/>
    <n v="637089"/>
    <n v="44676104"/>
    <m/>
    <x v="0"/>
  </r>
  <r>
    <x v="0"/>
    <x v="2"/>
    <x v="0"/>
    <x v="1"/>
    <x v="3"/>
    <x v="27"/>
    <n v="638345"/>
    <n v="44011564"/>
    <m/>
    <x v="0"/>
  </r>
  <r>
    <x v="0"/>
    <x v="2"/>
    <x v="0"/>
    <x v="1"/>
    <x v="3"/>
    <x v="28"/>
    <n v="639599"/>
    <n v="43376492"/>
    <m/>
    <x v="0"/>
  </r>
  <r>
    <x v="0"/>
    <x v="2"/>
    <x v="0"/>
    <x v="1"/>
    <x v="3"/>
    <x v="29"/>
    <n v="640853"/>
    <n v="42762880"/>
    <m/>
    <x v="0"/>
  </r>
  <r>
    <x v="0"/>
    <x v="2"/>
    <x v="0"/>
    <x v="1"/>
    <x v="3"/>
    <x v="30"/>
    <n v="642112"/>
    <n v="42172872"/>
    <m/>
    <x v="0"/>
  </r>
  <r>
    <x v="0"/>
    <x v="2"/>
    <x v="0"/>
    <x v="2"/>
    <x v="4"/>
    <x v="0"/>
    <n v="1158159"/>
    <n v="86281648"/>
    <m/>
    <x v="0"/>
  </r>
  <r>
    <x v="0"/>
    <x v="2"/>
    <x v="0"/>
    <x v="2"/>
    <x v="4"/>
    <x v="1"/>
    <n v="1163788"/>
    <n v="86757696"/>
    <m/>
    <x v="0"/>
  </r>
  <r>
    <x v="0"/>
    <x v="2"/>
    <x v="0"/>
    <x v="2"/>
    <x v="4"/>
    <x v="2"/>
    <n v="1164955"/>
    <n v="84042408"/>
    <m/>
    <x v="0"/>
  </r>
  <r>
    <x v="0"/>
    <x v="2"/>
    <x v="0"/>
    <x v="2"/>
    <x v="4"/>
    <x v="3"/>
    <n v="1166070"/>
    <n v="84598488"/>
    <m/>
    <x v="0"/>
  </r>
  <r>
    <x v="0"/>
    <x v="2"/>
    <x v="0"/>
    <x v="2"/>
    <x v="4"/>
    <x v="4"/>
    <n v="1169864"/>
    <n v="86738096"/>
    <m/>
    <x v="0"/>
  </r>
  <r>
    <x v="0"/>
    <x v="2"/>
    <x v="0"/>
    <x v="2"/>
    <x v="4"/>
    <x v="5"/>
    <n v="1170009"/>
    <n v="95661688"/>
    <m/>
    <x v="0"/>
  </r>
  <r>
    <x v="0"/>
    <x v="2"/>
    <x v="0"/>
    <x v="2"/>
    <x v="4"/>
    <x v="6"/>
    <n v="1172798"/>
    <n v="92517000"/>
    <m/>
    <x v="0"/>
  </r>
  <r>
    <x v="0"/>
    <x v="2"/>
    <x v="0"/>
    <x v="2"/>
    <x v="4"/>
    <x v="7"/>
    <n v="1175731"/>
    <n v="86644120"/>
    <m/>
    <x v="0"/>
  </r>
  <r>
    <x v="0"/>
    <x v="2"/>
    <x v="0"/>
    <x v="2"/>
    <x v="4"/>
    <x v="8"/>
    <n v="1177380"/>
    <n v="85603688"/>
    <m/>
    <x v="0"/>
  </r>
  <r>
    <x v="0"/>
    <x v="2"/>
    <x v="0"/>
    <x v="2"/>
    <x v="4"/>
    <x v="9"/>
    <n v="1181440"/>
    <n v="84170544"/>
    <m/>
    <x v="0"/>
  </r>
  <r>
    <x v="0"/>
    <x v="2"/>
    <x v="0"/>
    <x v="2"/>
    <x v="4"/>
    <x v="10"/>
    <n v="1184917"/>
    <n v="82377944"/>
    <m/>
    <x v="0"/>
  </r>
  <r>
    <x v="0"/>
    <x v="2"/>
    <x v="0"/>
    <x v="2"/>
    <x v="4"/>
    <x v="11"/>
    <n v="1188014"/>
    <n v="80473552"/>
    <m/>
    <x v="0"/>
  </r>
  <r>
    <x v="0"/>
    <x v="2"/>
    <x v="0"/>
    <x v="2"/>
    <x v="4"/>
    <x v="12"/>
    <n v="1190049"/>
    <n v="78557232"/>
    <m/>
    <x v="0"/>
  </r>
  <r>
    <x v="0"/>
    <x v="2"/>
    <x v="0"/>
    <x v="2"/>
    <x v="4"/>
    <x v="13"/>
    <n v="1191726"/>
    <n v="76767384"/>
    <m/>
    <x v="0"/>
  </r>
  <r>
    <x v="0"/>
    <x v="2"/>
    <x v="0"/>
    <x v="2"/>
    <x v="4"/>
    <x v="14"/>
    <n v="1192923"/>
    <n v="75122928"/>
    <m/>
    <x v="0"/>
  </r>
  <r>
    <x v="0"/>
    <x v="2"/>
    <x v="0"/>
    <x v="2"/>
    <x v="4"/>
    <x v="15"/>
    <n v="1193827"/>
    <n v="73638656"/>
    <m/>
    <x v="0"/>
  </r>
  <r>
    <x v="0"/>
    <x v="2"/>
    <x v="0"/>
    <x v="2"/>
    <x v="4"/>
    <x v="16"/>
    <n v="1194518"/>
    <n v="72226160"/>
    <m/>
    <x v="0"/>
  </r>
  <r>
    <x v="0"/>
    <x v="2"/>
    <x v="0"/>
    <x v="2"/>
    <x v="4"/>
    <x v="17"/>
    <n v="1195272"/>
    <n v="70863496"/>
    <m/>
    <x v="0"/>
  </r>
  <r>
    <x v="0"/>
    <x v="2"/>
    <x v="0"/>
    <x v="2"/>
    <x v="4"/>
    <x v="18"/>
    <n v="1196180"/>
    <n v="69571088"/>
    <m/>
    <x v="0"/>
  </r>
  <r>
    <x v="0"/>
    <x v="2"/>
    <x v="0"/>
    <x v="2"/>
    <x v="4"/>
    <x v="19"/>
    <n v="1196711"/>
    <n v="68348496"/>
    <m/>
    <x v="0"/>
  </r>
  <r>
    <x v="0"/>
    <x v="2"/>
    <x v="0"/>
    <x v="2"/>
    <x v="4"/>
    <x v="20"/>
    <n v="1197267"/>
    <n v="67213768"/>
    <m/>
    <x v="0"/>
  </r>
  <r>
    <x v="0"/>
    <x v="2"/>
    <x v="0"/>
    <x v="2"/>
    <x v="4"/>
    <x v="21"/>
    <n v="1197712"/>
    <n v="66126832"/>
    <m/>
    <x v="0"/>
  </r>
  <r>
    <x v="0"/>
    <x v="2"/>
    <x v="0"/>
    <x v="2"/>
    <x v="4"/>
    <x v="22"/>
    <n v="1198086"/>
    <n v="65111088"/>
    <m/>
    <x v="0"/>
  </r>
  <r>
    <x v="0"/>
    <x v="2"/>
    <x v="0"/>
    <x v="2"/>
    <x v="4"/>
    <x v="23"/>
    <n v="1198370"/>
    <n v="64160456"/>
    <m/>
    <x v="0"/>
  </r>
  <r>
    <x v="0"/>
    <x v="2"/>
    <x v="0"/>
    <x v="2"/>
    <x v="4"/>
    <x v="24"/>
    <n v="1198599"/>
    <n v="63262288"/>
    <m/>
    <x v="0"/>
  </r>
  <r>
    <x v="0"/>
    <x v="2"/>
    <x v="0"/>
    <x v="2"/>
    <x v="4"/>
    <x v="25"/>
    <n v="1199028"/>
    <n v="62410840"/>
    <m/>
    <x v="0"/>
  </r>
  <r>
    <x v="0"/>
    <x v="2"/>
    <x v="0"/>
    <x v="2"/>
    <x v="4"/>
    <x v="26"/>
    <n v="1199697"/>
    <n v="61580440"/>
    <m/>
    <x v="0"/>
  </r>
  <r>
    <x v="0"/>
    <x v="2"/>
    <x v="0"/>
    <x v="2"/>
    <x v="4"/>
    <x v="27"/>
    <n v="1199900"/>
    <n v="60761224"/>
    <m/>
    <x v="0"/>
  </r>
  <r>
    <x v="0"/>
    <x v="2"/>
    <x v="0"/>
    <x v="2"/>
    <x v="4"/>
    <x v="28"/>
    <n v="1199734"/>
    <n v="59949536"/>
    <m/>
    <x v="0"/>
  </r>
  <r>
    <x v="0"/>
    <x v="2"/>
    <x v="0"/>
    <x v="2"/>
    <x v="4"/>
    <x v="29"/>
    <n v="1199311"/>
    <n v="59154504"/>
    <m/>
    <x v="0"/>
  </r>
  <r>
    <x v="0"/>
    <x v="2"/>
    <x v="0"/>
    <x v="2"/>
    <x v="4"/>
    <x v="30"/>
    <n v="1198661"/>
    <n v="58367064"/>
    <m/>
    <x v="0"/>
  </r>
  <r>
    <x v="0"/>
    <x v="2"/>
    <x v="0"/>
    <x v="3"/>
    <x v="5"/>
    <x v="0"/>
    <n v="126586"/>
    <n v="5245419"/>
    <m/>
    <x v="0"/>
  </r>
  <r>
    <x v="0"/>
    <x v="2"/>
    <x v="0"/>
    <x v="3"/>
    <x v="5"/>
    <x v="1"/>
    <n v="125118"/>
    <n v="7041623"/>
    <m/>
    <x v="0"/>
  </r>
  <r>
    <x v="0"/>
    <x v="2"/>
    <x v="0"/>
    <x v="3"/>
    <x v="5"/>
    <x v="2"/>
    <n v="123559"/>
    <n v="7009516"/>
    <m/>
    <x v="0"/>
  </r>
  <r>
    <x v="0"/>
    <x v="2"/>
    <x v="0"/>
    <x v="3"/>
    <x v="5"/>
    <x v="3"/>
    <n v="122142"/>
    <n v="8466845"/>
    <m/>
    <x v="0"/>
  </r>
  <r>
    <x v="0"/>
    <x v="2"/>
    <x v="0"/>
    <x v="3"/>
    <x v="5"/>
    <x v="4"/>
    <n v="121192"/>
    <n v="8162724"/>
    <m/>
    <x v="0"/>
  </r>
  <r>
    <x v="0"/>
    <x v="2"/>
    <x v="0"/>
    <x v="3"/>
    <x v="5"/>
    <x v="5"/>
    <n v="120089"/>
    <n v="7177213"/>
    <m/>
    <x v="0"/>
  </r>
  <r>
    <x v="0"/>
    <x v="2"/>
    <x v="0"/>
    <x v="3"/>
    <x v="5"/>
    <x v="6"/>
    <n v="119462"/>
    <n v="6773416"/>
    <m/>
    <x v="0"/>
  </r>
  <r>
    <x v="0"/>
    <x v="2"/>
    <x v="0"/>
    <x v="3"/>
    <x v="5"/>
    <x v="7"/>
    <n v="118624"/>
    <n v="7971716"/>
    <m/>
    <x v="0"/>
  </r>
  <r>
    <x v="0"/>
    <x v="2"/>
    <x v="0"/>
    <x v="3"/>
    <x v="5"/>
    <x v="8"/>
    <n v="117724"/>
    <n v="7786169"/>
    <m/>
    <x v="0"/>
  </r>
  <r>
    <x v="0"/>
    <x v="2"/>
    <x v="0"/>
    <x v="3"/>
    <x v="5"/>
    <x v="9"/>
    <n v="116881"/>
    <n v="7589075"/>
    <m/>
    <x v="0"/>
  </r>
  <r>
    <x v="0"/>
    <x v="2"/>
    <x v="0"/>
    <x v="3"/>
    <x v="5"/>
    <x v="10"/>
    <n v="116165"/>
    <n v="7430342"/>
    <m/>
    <x v="0"/>
  </r>
  <r>
    <x v="0"/>
    <x v="2"/>
    <x v="0"/>
    <x v="3"/>
    <x v="5"/>
    <x v="11"/>
    <n v="115651"/>
    <n v="7310257"/>
    <m/>
    <x v="0"/>
  </r>
  <r>
    <x v="0"/>
    <x v="2"/>
    <x v="0"/>
    <x v="3"/>
    <x v="5"/>
    <x v="12"/>
    <n v="115140"/>
    <n v="7174698"/>
    <m/>
    <x v="0"/>
  </r>
  <r>
    <x v="0"/>
    <x v="2"/>
    <x v="0"/>
    <x v="3"/>
    <x v="5"/>
    <x v="13"/>
    <n v="114618"/>
    <n v="7004405"/>
    <m/>
    <x v="0"/>
  </r>
  <r>
    <x v="0"/>
    <x v="2"/>
    <x v="0"/>
    <x v="3"/>
    <x v="5"/>
    <x v="14"/>
    <n v="114036"/>
    <n v="6804447"/>
    <m/>
    <x v="0"/>
  </r>
  <r>
    <x v="0"/>
    <x v="2"/>
    <x v="0"/>
    <x v="3"/>
    <x v="5"/>
    <x v="15"/>
    <n v="113462"/>
    <n v="6618593"/>
    <m/>
    <x v="0"/>
  </r>
  <r>
    <x v="0"/>
    <x v="2"/>
    <x v="0"/>
    <x v="3"/>
    <x v="5"/>
    <x v="16"/>
    <n v="112899"/>
    <n v="6447566"/>
    <m/>
    <x v="0"/>
  </r>
  <r>
    <x v="0"/>
    <x v="2"/>
    <x v="0"/>
    <x v="3"/>
    <x v="5"/>
    <x v="17"/>
    <n v="112336"/>
    <n v="6268921"/>
    <m/>
    <x v="0"/>
  </r>
  <r>
    <x v="0"/>
    <x v="2"/>
    <x v="0"/>
    <x v="3"/>
    <x v="5"/>
    <x v="18"/>
    <n v="111805"/>
    <n v="6095366"/>
    <m/>
    <x v="0"/>
  </r>
  <r>
    <x v="0"/>
    <x v="2"/>
    <x v="0"/>
    <x v="3"/>
    <x v="5"/>
    <x v="19"/>
    <n v="111241"/>
    <n v="5920766"/>
    <m/>
    <x v="0"/>
  </r>
  <r>
    <x v="0"/>
    <x v="2"/>
    <x v="0"/>
    <x v="3"/>
    <x v="5"/>
    <x v="20"/>
    <n v="110682"/>
    <n v="5756259"/>
    <m/>
    <x v="0"/>
  </r>
  <r>
    <x v="0"/>
    <x v="2"/>
    <x v="0"/>
    <x v="3"/>
    <x v="5"/>
    <x v="21"/>
    <n v="110116"/>
    <n v="5592259"/>
    <m/>
    <x v="0"/>
  </r>
  <r>
    <x v="0"/>
    <x v="2"/>
    <x v="0"/>
    <x v="3"/>
    <x v="5"/>
    <x v="22"/>
    <n v="109552"/>
    <n v="5440116"/>
    <m/>
    <x v="0"/>
  </r>
  <r>
    <x v="0"/>
    <x v="2"/>
    <x v="0"/>
    <x v="3"/>
    <x v="5"/>
    <x v="23"/>
    <n v="108984"/>
    <n v="5292102"/>
    <m/>
    <x v="0"/>
  </r>
  <r>
    <x v="0"/>
    <x v="2"/>
    <x v="0"/>
    <x v="3"/>
    <x v="5"/>
    <x v="24"/>
    <n v="108423"/>
    <n v="5147913"/>
    <m/>
    <x v="0"/>
  </r>
  <r>
    <x v="0"/>
    <x v="2"/>
    <x v="0"/>
    <x v="3"/>
    <x v="5"/>
    <x v="25"/>
    <n v="107857"/>
    <n v="4996094"/>
    <m/>
    <x v="0"/>
  </r>
  <r>
    <x v="0"/>
    <x v="2"/>
    <x v="0"/>
    <x v="3"/>
    <x v="5"/>
    <x v="26"/>
    <n v="107285"/>
    <n v="4842619"/>
    <m/>
    <x v="0"/>
  </r>
  <r>
    <x v="0"/>
    <x v="2"/>
    <x v="0"/>
    <x v="3"/>
    <x v="5"/>
    <x v="27"/>
    <n v="106652"/>
    <n v="4692722"/>
    <m/>
    <x v="0"/>
  </r>
  <r>
    <x v="0"/>
    <x v="2"/>
    <x v="0"/>
    <x v="3"/>
    <x v="5"/>
    <x v="28"/>
    <n v="105968"/>
    <n v="4545480"/>
    <m/>
    <x v="0"/>
  </r>
  <r>
    <x v="0"/>
    <x v="2"/>
    <x v="0"/>
    <x v="3"/>
    <x v="5"/>
    <x v="29"/>
    <n v="105238"/>
    <n v="4397638"/>
    <m/>
    <x v="0"/>
  </r>
  <r>
    <x v="0"/>
    <x v="2"/>
    <x v="0"/>
    <x v="3"/>
    <x v="5"/>
    <x v="30"/>
    <n v="104468"/>
    <n v="4250010"/>
    <m/>
    <x v="0"/>
  </r>
  <r>
    <x v="0"/>
    <x v="2"/>
    <x v="0"/>
    <x v="3"/>
    <x v="6"/>
    <x v="0"/>
    <n v="57593"/>
    <n v="4946950"/>
    <m/>
    <x v="0"/>
  </r>
  <r>
    <x v="0"/>
    <x v="2"/>
    <x v="0"/>
    <x v="3"/>
    <x v="6"/>
    <x v="1"/>
    <n v="57565"/>
    <n v="4656890"/>
    <m/>
    <x v="0"/>
  </r>
  <r>
    <x v="0"/>
    <x v="2"/>
    <x v="0"/>
    <x v="3"/>
    <x v="6"/>
    <x v="2"/>
    <n v="57207"/>
    <n v="5360475"/>
    <m/>
    <x v="0"/>
  </r>
  <r>
    <x v="0"/>
    <x v="2"/>
    <x v="0"/>
    <x v="3"/>
    <x v="6"/>
    <x v="3"/>
    <n v="57174"/>
    <n v="3892162"/>
    <m/>
    <x v="0"/>
  </r>
  <r>
    <x v="0"/>
    <x v="2"/>
    <x v="0"/>
    <x v="3"/>
    <x v="6"/>
    <x v="4"/>
    <n v="57166"/>
    <n v="3640174"/>
    <m/>
    <x v="0"/>
  </r>
  <r>
    <x v="0"/>
    <x v="2"/>
    <x v="0"/>
    <x v="3"/>
    <x v="6"/>
    <x v="5"/>
    <n v="57248"/>
    <n v="4914331"/>
    <m/>
    <x v="0"/>
  </r>
  <r>
    <x v="0"/>
    <x v="2"/>
    <x v="0"/>
    <x v="3"/>
    <x v="6"/>
    <x v="6"/>
    <n v="57348"/>
    <n v="4746298"/>
    <m/>
    <x v="0"/>
  </r>
  <r>
    <x v="0"/>
    <x v="2"/>
    <x v="0"/>
    <x v="3"/>
    <x v="6"/>
    <x v="7"/>
    <n v="57446"/>
    <n v="4719999"/>
    <m/>
    <x v="0"/>
  </r>
  <r>
    <x v="0"/>
    <x v="2"/>
    <x v="0"/>
    <x v="3"/>
    <x v="6"/>
    <x v="8"/>
    <n v="57541"/>
    <n v="4668982"/>
    <m/>
    <x v="0"/>
  </r>
  <r>
    <x v="0"/>
    <x v="2"/>
    <x v="0"/>
    <x v="3"/>
    <x v="6"/>
    <x v="9"/>
    <n v="57637"/>
    <n v="4609109"/>
    <m/>
    <x v="0"/>
  </r>
  <r>
    <x v="0"/>
    <x v="2"/>
    <x v="0"/>
    <x v="3"/>
    <x v="6"/>
    <x v="10"/>
    <n v="57739"/>
    <n v="4563305"/>
    <m/>
    <x v="0"/>
  </r>
  <r>
    <x v="0"/>
    <x v="2"/>
    <x v="0"/>
    <x v="3"/>
    <x v="6"/>
    <x v="11"/>
    <n v="57843"/>
    <n v="4529416"/>
    <m/>
    <x v="0"/>
  </r>
  <r>
    <x v="0"/>
    <x v="2"/>
    <x v="0"/>
    <x v="3"/>
    <x v="6"/>
    <x v="12"/>
    <n v="57950"/>
    <n v="4486836"/>
    <m/>
    <x v="0"/>
  </r>
  <r>
    <x v="0"/>
    <x v="2"/>
    <x v="0"/>
    <x v="3"/>
    <x v="6"/>
    <x v="13"/>
    <n v="58055"/>
    <n v="4425556"/>
    <m/>
    <x v="0"/>
  </r>
  <r>
    <x v="0"/>
    <x v="2"/>
    <x v="0"/>
    <x v="3"/>
    <x v="6"/>
    <x v="14"/>
    <n v="58156"/>
    <n v="4349625"/>
    <m/>
    <x v="0"/>
  </r>
  <r>
    <x v="0"/>
    <x v="2"/>
    <x v="0"/>
    <x v="3"/>
    <x v="6"/>
    <x v="15"/>
    <n v="58255"/>
    <n v="4279477"/>
    <m/>
    <x v="0"/>
  </r>
  <r>
    <x v="0"/>
    <x v="2"/>
    <x v="0"/>
    <x v="3"/>
    <x v="6"/>
    <x v="16"/>
    <n v="58350"/>
    <n v="4215409"/>
    <m/>
    <x v="0"/>
  </r>
  <r>
    <x v="0"/>
    <x v="2"/>
    <x v="0"/>
    <x v="3"/>
    <x v="6"/>
    <x v="17"/>
    <n v="58440"/>
    <n v="4145636"/>
    <m/>
    <x v="0"/>
  </r>
  <r>
    <x v="0"/>
    <x v="2"/>
    <x v="0"/>
    <x v="3"/>
    <x v="6"/>
    <x v="18"/>
    <n v="58528"/>
    <n v="4076048"/>
    <m/>
    <x v="0"/>
  </r>
  <r>
    <x v="0"/>
    <x v="2"/>
    <x v="0"/>
    <x v="3"/>
    <x v="6"/>
    <x v="19"/>
    <n v="58607"/>
    <n v="4005382"/>
    <m/>
    <x v="0"/>
  </r>
  <r>
    <x v="0"/>
    <x v="2"/>
    <x v="0"/>
    <x v="3"/>
    <x v="6"/>
    <x v="20"/>
    <n v="58681"/>
    <n v="3938585"/>
    <m/>
    <x v="0"/>
  </r>
  <r>
    <x v="0"/>
    <x v="2"/>
    <x v="0"/>
    <x v="3"/>
    <x v="6"/>
    <x v="21"/>
    <n v="58749"/>
    <n v="3870728"/>
    <m/>
    <x v="0"/>
  </r>
  <r>
    <x v="0"/>
    <x v="2"/>
    <x v="0"/>
    <x v="3"/>
    <x v="6"/>
    <x v="22"/>
    <n v="58815"/>
    <n v="3808541"/>
    <m/>
    <x v="0"/>
  </r>
  <r>
    <x v="0"/>
    <x v="2"/>
    <x v="0"/>
    <x v="3"/>
    <x v="6"/>
    <x v="23"/>
    <n v="58877"/>
    <n v="3747858"/>
    <m/>
    <x v="0"/>
  </r>
  <r>
    <x v="0"/>
    <x v="2"/>
    <x v="0"/>
    <x v="3"/>
    <x v="6"/>
    <x v="24"/>
    <n v="58937"/>
    <n v="3688264"/>
    <m/>
    <x v="0"/>
  </r>
  <r>
    <x v="0"/>
    <x v="2"/>
    <x v="0"/>
    <x v="3"/>
    <x v="6"/>
    <x v="25"/>
    <n v="58995"/>
    <n v="3623623"/>
    <m/>
    <x v="0"/>
  </r>
  <r>
    <x v="0"/>
    <x v="2"/>
    <x v="0"/>
    <x v="3"/>
    <x v="6"/>
    <x v="26"/>
    <n v="59052"/>
    <n v="3557416"/>
    <m/>
    <x v="0"/>
  </r>
  <r>
    <x v="0"/>
    <x v="2"/>
    <x v="0"/>
    <x v="3"/>
    <x v="6"/>
    <x v="27"/>
    <n v="59107"/>
    <n v="3494604"/>
    <m/>
    <x v="0"/>
  </r>
  <r>
    <x v="0"/>
    <x v="2"/>
    <x v="0"/>
    <x v="3"/>
    <x v="6"/>
    <x v="28"/>
    <n v="59163"/>
    <n v="3434437"/>
    <m/>
    <x v="0"/>
  </r>
  <r>
    <x v="0"/>
    <x v="2"/>
    <x v="0"/>
    <x v="3"/>
    <x v="6"/>
    <x v="29"/>
    <n v="59218"/>
    <n v="3374856"/>
    <m/>
    <x v="0"/>
  </r>
  <r>
    <x v="0"/>
    <x v="2"/>
    <x v="0"/>
    <x v="3"/>
    <x v="6"/>
    <x v="30"/>
    <n v="59273"/>
    <n v="3316087"/>
    <m/>
    <x v="0"/>
  </r>
  <r>
    <x v="0"/>
    <x v="2"/>
    <x v="0"/>
    <x v="4"/>
    <x v="7"/>
    <x v="0"/>
    <n v="298301"/>
    <n v="42564272"/>
    <m/>
    <x v="0"/>
  </r>
  <r>
    <x v="0"/>
    <x v="2"/>
    <x v="0"/>
    <x v="4"/>
    <x v="7"/>
    <x v="1"/>
    <n v="298011"/>
    <n v="41504736"/>
    <m/>
    <x v="0"/>
  </r>
  <r>
    <x v="0"/>
    <x v="2"/>
    <x v="0"/>
    <x v="4"/>
    <x v="7"/>
    <x v="2"/>
    <n v="296847"/>
    <n v="55654804"/>
    <m/>
    <x v="0"/>
  </r>
  <r>
    <x v="0"/>
    <x v="2"/>
    <x v="0"/>
    <x v="4"/>
    <x v="7"/>
    <x v="3"/>
    <n v="296479"/>
    <n v="40023488"/>
    <m/>
    <x v="0"/>
  </r>
  <r>
    <x v="0"/>
    <x v="2"/>
    <x v="0"/>
    <x v="4"/>
    <x v="7"/>
    <x v="4"/>
    <n v="296269"/>
    <n v="33974428"/>
    <m/>
    <x v="0"/>
  </r>
  <r>
    <x v="0"/>
    <x v="2"/>
    <x v="0"/>
    <x v="4"/>
    <x v="7"/>
    <x v="5"/>
    <n v="295841"/>
    <n v="42007892"/>
    <m/>
    <x v="0"/>
  </r>
  <r>
    <x v="0"/>
    <x v="2"/>
    <x v="0"/>
    <x v="4"/>
    <x v="7"/>
    <x v="6"/>
    <n v="295546"/>
    <n v="37616896"/>
    <m/>
    <x v="0"/>
  </r>
  <r>
    <x v="0"/>
    <x v="2"/>
    <x v="0"/>
    <x v="4"/>
    <x v="7"/>
    <x v="7"/>
    <n v="295297"/>
    <n v="36359216"/>
    <m/>
    <x v="0"/>
  </r>
  <r>
    <x v="0"/>
    <x v="2"/>
    <x v="0"/>
    <x v="4"/>
    <x v="7"/>
    <x v="8"/>
    <n v="294951"/>
    <n v="35537284"/>
    <m/>
    <x v="0"/>
  </r>
  <r>
    <x v="0"/>
    <x v="2"/>
    <x v="0"/>
    <x v="4"/>
    <x v="7"/>
    <x v="9"/>
    <n v="294568"/>
    <n v="34890300"/>
    <m/>
    <x v="0"/>
  </r>
  <r>
    <x v="0"/>
    <x v="2"/>
    <x v="0"/>
    <x v="4"/>
    <x v="7"/>
    <x v="10"/>
    <n v="294137"/>
    <n v="33962372"/>
    <m/>
    <x v="0"/>
  </r>
  <r>
    <x v="0"/>
    <x v="2"/>
    <x v="0"/>
    <x v="4"/>
    <x v="7"/>
    <x v="11"/>
    <n v="293742"/>
    <n v="32838772"/>
    <m/>
    <x v="0"/>
  </r>
  <r>
    <x v="0"/>
    <x v="2"/>
    <x v="0"/>
    <x v="4"/>
    <x v="7"/>
    <x v="12"/>
    <n v="293210"/>
    <n v="31876272"/>
    <m/>
    <x v="0"/>
  </r>
  <r>
    <x v="0"/>
    <x v="2"/>
    <x v="0"/>
    <x v="4"/>
    <x v="7"/>
    <x v="13"/>
    <n v="292672"/>
    <n v="31249844"/>
    <m/>
    <x v="0"/>
  </r>
  <r>
    <x v="0"/>
    <x v="2"/>
    <x v="0"/>
    <x v="4"/>
    <x v="7"/>
    <x v="14"/>
    <n v="292100"/>
    <n v="30845220"/>
    <m/>
    <x v="0"/>
  </r>
  <r>
    <x v="0"/>
    <x v="2"/>
    <x v="0"/>
    <x v="4"/>
    <x v="7"/>
    <x v="15"/>
    <n v="291455"/>
    <n v="30367222"/>
    <m/>
    <x v="0"/>
  </r>
  <r>
    <x v="0"/>
    <x v="2"/>
    <x v="0"/>
    <x v="4"/>
    <x v="7"/>
    <x v="16"/>
    <n v="290753"/>
    <n v="29773960"/>
    <m/>
    <x v="0"/>
  </r>
  <r>
    <x v="0"/>
    <x v="2"/>
    <x v="0"/>
    <x v="4"/>
    <x v="7"/>
    <x v="17"/>
    <n v="289989"/>
    <n v="29266780"/>
    <m/>
    <x v="0"/>
  </r>
  <r>
    <x v="0"/>
    <x v="2"/>
    <x v="0"/>
    <x v="4"/>
    <x v="7"/>
    <x v="18"/>
    <n v="289249"/>
    <n v="28755116"/>
    <m/>
    <x v="0"/>
  </r>
  <r>
    <x v="0"/>
    <x v="2"/>
    <x v="0"/>
    <x v="4"/>
    <x v="7"/>
    <x v="19"/>
    <n v="288365"/>
    <n v="28242526"/>
    <m/>
    <x v="0"/>
  </r>
  <r>
    <x v="0"/>
    <x v="2"/>
    <x v="0"/>
    <x v="4"/>
    <x v="7"/>
    <x v="20"/>
    <n v="287427"/>
    <n v="27656238"/>
    <m/>
    <x v="0"/>
  </r>
  <r>
    <x v="0"/>
    <x v="2"/>
    <x v="0"/>
    <x v="4"/>
    <x v="7"/>
    <x v="21"/>
    <n v="286414"/>
    <n v="27044296"/>
    <m/>
    <x v="0"/>
  </r>
  <r>
    <x v="0"/>
    <x v="2"/>
    <x v="0"/>
    <x v="4"/>
    <x v="7"/>
    <x v="22"/>
    <n v="285410"/>
    <n v="26413298"/>
    <m/>
    <x v="0"/>
  </r>
  <r>
    <x v="0"/>
    <x v="2"/>
    <x v="0"/>
    <x v="4"/>
    <x v="7"/>
    <x v="23"/>
    <n v="284437"/>
    <n v="25803882"/>
    <m/>
    <x v="0"/>
  </r>
  <r>
    <x v="0"/>
    <x v="2"/>
    <x v="0"/>
    <x v="4"/>
    <x v="7"/>
    <x v="24"/>
    <n v="283527"/>
    <n v="25222820"/>
    <m/>
    <x v="0"/>
  </r>
  <r>
    <x v="0"/>
    <x v="2"/>
    <x v="0"/>
    <x v="4"/>
    <x v="7"/>
    <x v="25"/>
    <n v="282675"/>
    <n v="24771706"/>
    <m/>
    <x v="0"/>
  </r>
  <r>
    <x v="0"/>
    <x v="2"/>
    <x v="0"/>
    <x v="4"/>
    <x v="7"/>
    <x v="26"/>
    <n v="281847"/>
    <n v="24363550"/>
    <m/>
    <x v="0"/>
  </r>
  <r>
    <x v="0"/>
    <x v="2"/>
    <x v="0"/>
    <x v="4"/>
    <x v="7"/>
    <x v="27"/>
    <n v="281058"/>
    <n v="23977808"/>
    <m/>
    <x v="0"/>
  </r>
  <r>
    <x v="0"/>
    <x v="2"/>
    <x v="0"/>
    <x v="4"/>
    <x v="7"/>
    <x v="28"/>
    <n v="280327"/>
    <n v="23598178"/>
    <m/>
    <x v="0"/>
  </r>
  <r>
    <x v="0"/>
    <x v="2"/>
    <x v="0"/>
    <x v="4"/>
    <x v="7"/>
    <x v="29"/>
    <n v="279657"/>
    <n v="23262188"/>
    <m/>
    <x v="0"/>
  </r>
  <r>
    <x v="0"/>
    <x v="2"/>
    <x v="0"/>
    <x v="4"/>
    <x v="7"/>
    <x v="30"/>
    <n v="279040"/>
    <n v="22964160"/>
    <m/>
    <x v="0"/>
  </r>
  <r>
    <x v="0"/>
    <x v="2"/>
    <x v="0"/>
    <x v="0"/>
    <x v="8"/>
    <x v="0"/>
    <n v="190214"/>
    <n v="4293890"/>
    <m/>
    <x v="0"/>
  </r>
  <r>
    <x v="0"/>
    <x v="2"/>
    <x v="0"/>
    <x v="0"/>
    <x v="8"/>
    <x v="1"/>
    <n v="190459"/>
    <n v="4084858"/>
    <m/>
    <x v="0"/>
  </r>
  <r>
    <x v="0"/>
    <x v="2"/>
    <x v="0"/>
    <x v="0"/>
    <x v="8"/>
    <x v="2"/>
    <n v="190584"/>
    <n v="4933665"/>
    <m/>
    <x v="0"/>
  </r>
  <r>
    <x v="0"/>
    <x v="2"/>
    <x v="0"/>
    <x v="0"/>
    <x v="8"/>
    <x v="3"/>
    <n v="191292"/>
    <n v="3565504"/>
    <m/>
    <x v="0"/>
  </r>
  <r>
    <x v="0"/>
    <x v="2"/>
    <x v="0"/>
    <x v="0"/>
    <x v="8"/>
    <x v="4"/>
    <n v="192270"/>
    <n v="3247235"/>
    <m/>
    <x v="0"/>
  </r>
  <r>
    <x v="0"/>
    <x v="2"/>
    <x v="0"/>
    <x v="0"/>
    <x v="8"/>
    <x v="5"/>
    <n v="193152"/>
    <n v="4317641"/>
    <m/>
    <x v="0"/>
  </r>
  <r>
    <x v="0"/>
    <x v="2"/>
    <x v="0"/>
    <x v="0"/>
    <x v="8"/>
    <x v="6"/>
    <n v="194038"/>
    <n v="4104462"/>
    <m/>
    <x v="0"/>
  </r>
  <r>
    <x v="0"/>
    <x v="2"/>
    <x v="0"/>
    <x v="0"/>
    <x v="8"/>
    <x v="7"/>
    <n v="194916"/>
    <n v="4079703"/>
    <m/>
    <x v="0"/>
  </r>
  <r>
    <x v="0"/>
    <x v="2"/>
    <x v="0"/>
    <x v="0"/>
    <x v="8"/>
    <x v="8"/>
    <n v="195777"/>
    <n v="4067994"/>
    <m/>
    <x v="0"/>
  </r>
  <r>
    <x v="0"/>
    <x v="2"/>
    <x v="0"/>
    <x v="0"/>
    <x v="8"/>
    <x v="9"/>
    <n v="196643"/>
    <n v="4037916"/>
    <m/>
    <x v="0"/>
  </r>
  <r>
    <x v="0"/>
    <x v="2"/>
    <x v="0"/>
    <x v="0"/>
    <x v="8"/>
    <x v="10"/>
    <n v="197514"/>
    <n v="3976878"/>
    <m/>
    <x v="0"/>
  </r>
  <r>
    <x v="0"/>
    <x v="2"/>
    <x v="0"/>
    <x v="0"/>
    <x v="8"/>
    <x v="11"/>
    <n v="198369"/>
    <n v="3885088"/>
    <m/>
    <x v="0"/>
  </r>
  <r>
    <x v="0"/>
    <x v="2"/>
    <x v="0"/>
    <x v="0"/>
    <x v="8"/>
    <x v="12"/>
    <n v="199227"/>
    <n v="3817711"/>
    <m/>
    <x v="0"/>
  </r>
  <r>
    <x v="0"/>
    <x v="2"/>
    <x v="0"/>
    <x v="0"/>
    <x v="8"/>
    <x v="13"/>
    <n v="200077"/>
    <n v="3759515"/>
    <m/>
    <x v="0"/>
  </r>
  <r>
    <x v="0"/>
    <x v="2"/>
    <x v="0"/>
    <x v="0"/>
    <x v="8"/>
    <x v="14"/>
    <n v="200912"/>
    <n v="3716680"/>
    <m/>
    <x v="0"/>
  </r>
  <r>
    <x v="0"/>
    <x v="2"/>
    <x v="0"/>
    <x v="0"/>
    <x v="8"/>
    <x v="15"/>
    <n v="201736"/>
    <n v="3681750"/>
    <m/>
    <x v="0"/>
  </r>
  <r>
    <x v="0"/>
    <x v="2"/>
    <x v="0"/>
    <x v="0"/>
    <x v="8"/>
    <x v="16"/>
    <n v="202544"/>
    <n v="3645479"/>
    <m/>
    <x v="0"/>
  </r>
  <r>
    <x v="0"/>
    <x v="2"/>
    <x v="0"/>
    <x v="0"/>
    <x v="8"/>
    <x v="17"/>
    <n v="203340"/>
    <n v="3598716"/>
    <m/>
    <x v="0"/>
  </r>
  <r>
    <x v="0"/>
    <x v="2"/>
    <x v="0"/>
    <x v="0"/>
    <x v="8"/>
    <x v="18"/>
    <n v="204116"/>
    <n v="3535360"/>
    <m/>
    <x v="0"/>
  </r>
  <r>
    <x v="0"/>
    <x v="2"/>
    <x v="0"/>
    <x v="0"/>
    <x v="8"/>
    <x v="19"/>
    <n v="204866"/>
    <n v="3486933"/>
    <m/>
    <x v="0"/>
  </r>
  <r>
    <x v="0"/>
    <x v="2"/>
    <x v="0"/>
    <x v="0"/>
    <x v="8"/>
    <x v="20"/>
    <n v="205591"/>
    <n v="3440607"/>
    <m/>
    <x v="0"/>
  </r>
  <r>
    <x v="0"/>
    <x v="2"/>
    <x v="0"/>
    <x v="0"/>
    <x v="8"/>
    <x v="21"/>
    <n v="206289"/>
    <n v="3393700"/>
    <m/>
    <x v="0"/>
  </r>
  <r>
    <x v="0"/>
    <x v="2"/>
    <x v="0"/>
    <x v="0"/>
    <x v="8"/>
    <x v="22"/>
    <n v="206970"/>
    <n v="3346197"/>
    <m/>
    <x v="0"/>
  </r>
  <r>
    <x v="0"/>
    <x v="2"/>
    <x v="0"/>
    <x v="0"/>
    <x v="8"/>
    <x v="23"/>
    <n v="207626"/>
    <n v="3299954"/>
    <m/>
    <x v="0"/>
  </r>
  <r>
    <x v="0"/>
    <x v="2"/>
    <x v="0"/>
    <x v="0"/>
    <x v="8"/>
    <x v="24"/>
    <n v="208258"/>
    <n v="3251443"/>
    <m/>
    <x v="0"/>
  </r>
  <r>
    <x v="0"/>
    <x v="2"/>
    <x v="0"/>
    <x v="0"/>
    <x v="8"/>
    <x v="25"/>
    <n v="208891"/>
    <n v="3203078"/>
    <m/>
    <x v="0"/>
  </r>
  <r>
    <x v="0"/>
    <x v="2"/>
    <x v="0"/>
    <x v="0"/>
    <x v="8"/>
    <x v="26"/>
    <n v="209528"/>
    <n v="3157945"/>
    <m/>
    <x v="0"/>
  </r>
  <r>
    <x v="0"/>
    <x v="2"/>
    <x v="0"/>
    <x v="0"/>
    <x v="8"/>
    <x v="27"/>
    <n v="210165"/>
    <n v="3116856"/>
    <m/>
    <x v="0"/>
  </r>
  <r>
    <x v="0"/>
    <x v="2"/>
    <x v="0"/>
    <x v="0"/>
    <x v="8"/>
    <x v="28"/>
    <n v="210802"/>
    <n v="3076385"/>
    <m/>
    <x v="0"/>
  </r>
  <r>
    <x v="0"/>
    <x v="2"/>
    <x v="0"/>
    <x v="0"/>
    <x v="8"/>
    <x v="29"/>
    <n v="211439"/>
    <n v="3035167"/>
    <m/>
    <x v="0"/>
  </r>
  <r>
    <x v="0"/>
    <x v="2"/>
    <x v="0"/>
    <x v="0"/>
    <x v="8"/>
    <x v="30"/>
    <n v="212080"/>
    <n v="2995832"/>
    <m/>
    <x v="0"/>
  </r>
  <r>
    <x v="0"/>
    <x v="2"/>
    <x v="0"/>
    <x v="1"/>
    <x v="9"/>
    <x v="0"/>
    <n v="12965"/>
    <n v="1090953"/>
    <m/>
    <x v="0"/>
  </r>
  <r>
    <x v="0"/>
    <x v="2"/>
    <x v="0"/>
    <x v="1"/>
    <x v="9"/>
    <x v="1"/>
    <n v="12965"/>
    <n v="1024582"/>
    <m/>
    <x v="0"/>
  </r>
  <r>
    <x v="0"/>
    <x v="2"/>
    <x v="0"/>
    <x v="1"/>
    <x v="9"/>
    <x v="2"/>
    <n v="12965"/>
    <n v="1212841"/>
    <m/>
    <x v="0"/>
  </r>
  <r>
    <x v="0"/>
    <x v="2"/>
    <x v="0"/>
    <x v="1"/>
    <x v="9"/>
    <x v="3"/>
    <n v="12965"/>
    <n v="876664"/>
    <m/>
    <x v="0"/>
  </r>
  <r>
    <x v="0"/>
    <x v="2"/>
    <x v="0"/>
    <x v="1"/>
    <x v="9"/>
    <x v="4"/>
    <n v="12965"/>
    <n v="808105"/>
    <m/>
    <x v="0"/>
  </r>
  <r>
    <x v="0"/>
    <x v="2"/>
    <x v="0"/>
    <x v="1"/>
    <x v="9"/>
    <x v="5"/>
    <n v="12965"/>
    <n v="1072740"/>
    <m/>
    <x v="0"/>
  </r>
  <r>
    <x v="0"/>
    <x v="2"/>
    <x v="0"/>
    <x v="1"/>
    <x v="9"/>
    <x v="6"/>
    <n v="12965"/>
    <n v="1018524"/>
    <m/>
    <x v="0"/>
  </r>
  <r>
    <x v="0"/>
    <x v="2"/>
    <x v="0"/>
    <x v="1"/>
    <x v="9"/>
    <x v="7"/>
    <n v="12965"/>
    <n v="1011761"/>
    <m/>
    <x v="0"/>
  </r>
  <r>
    <x v="0"/>
    <x v="2"/>
    <x v="0"/>
    <x v="1"/>
    <x v="9"/>
    <x v="8"/>
    <n v="12965"/>
    <n v="1002913"/>
    <m/>
    <x v="0"/>
  </r>
  <r>
    <x v="0"/>
    <x v="2"/>
    <x v="0"/>
    <x v="1"/>
    <x v="9"/>
    <x v="9"/>
    <n v="12965"/>
    <n v="990131"/>
    <m/>
    <x v="0"/>
  </r>
  <r>
    <x v="0"/>
    <x v="2"/>
    <x v="0"/>
    <x v="1"/>
    <x v="9"/>
    <x v="10"/>
    <n v="12965"/>
    <n v="973350"/>
    <m/>
    <x v="0"/>
  </r>
  <r>
    <x v="0"/>
    <x v="2"/>
    <x v="0"/>
    <x v="1"/>
    <x v="9"/>
    <x v="11"/>
    <n v="12965"/>
    <n v="955822"/>
    <m/>
    <x v="0"/>
  </r>
  <r>
    <x v="0"/>
    <x v="2"/>
    <x v="0"/>
    <x v="1"/>
    <x v="9"/>
    <x v="12"/>
    <n v="12965"/>
    <n v="938416"/>
    <m/>
    <x v="0"/>
  </r>
  <r>
    <x v="0"/>
    <x v="2"/>
    <x v="0"/>
    <x v="1"/>
    <x v="9"/>
    <x v="13"/>
    <n v="12965"/>
    <n v="923254"/>
    <m/>
    <x v="0"/>
  </r>
  <r>
    <x v="0"/>
    <x v="2"/>
    <x v="0"/>
    <x v="1"/>
    <x v="9"/>
    <x v="14"/>
    <n v="12965"/>
    <n v="910158"/>
    <m/>
    <x v="0"/>
  </r>
  <r>
    <x v="0"/>
    <x v="2"/>
    <x v="0"/>
    <x v="1"/>
    <x v="9"/>
    <x v="15"/>
    <n v="12965"/>
    <n v="898137"/>
    <m/>
    <x v="0"/>
  </r>
  <r>
    <x v="0"/>
    <x v="2"/>
    <x v="0"/>
    <x v="1"/>
    <x v="9"/>
    <x v="16"/>
    <n v="12965"/>
    <n v="885879"/>
    <m/>
    <x v="0"/>
  </r>
  <r>
    <x v="0"/>
    <x v="2"/>
    <x v="0"/>
    <x v="1"/>
    <x v="9"/>
    <x v="17"/>
    <n v="12965"/>
    <n v="872671"/>
    <m/>
    <x v="0"/>
  </r>
  <r>
    <x v="0"/>
    <x v="2"/>
    <x v="0"/>
    <x v="1"/>
    <x v="9"/>
    <x v="18"/>
    <n v="12965"/>
    <n v="859109"/>
    <m/>
    <x v="0"/>
  </r>
  <r>
    <x v="0"/>
    <x v="2"/>
    <x v="0"/>
    <x v="1"/>
    <x v="9"/>
    <x v="19"/>
    <n v="12965"/>
    <n v="845800"/>
    <m/>
    <x v="0"/>
  </r>
  <r>
    <x v="0"/>
    <x v="2"/>
    <x v="0"/>
    <x v="1"/>
    <x v="9"/>
    <x v="20"/>
    <n v="12965"/>
    <n v="832619"/>
    <m/>
    <x v="0"/>
  </r>
  <r>
    <x v="0"/>
    <x v="2"/>
    <x v="0"/>
    <x v="1"/>
    <x v="9"/>
    <x v="21"/>
    <n v="12965"/>
    <n v="819068"/>
    <m/>
    <x v="0"/>
  </r>
  <r>
    <x v="0"/>
    <x v="2"/>
    <x v="0"/>
    <x v="1"/>
    <x v="9"/>
    <x v="22"/>
    <n v="12965"/>
    <n v="805810"/>
    <m/>
    <x v="0"/>
  </r>
  <r>
    <x v="0"/>
    <x v="2"/>
    <x v="0"/>
    <x v="1"/>
    <x v="9"/>
    <x v="23"/>
    <n v="12965"/>
    <n v="792866"/>
    <m/>
    <x v="0"/>
  </r>
  <r>
    <x v="0"/>
    <x v="2"/>
    <x v="0"/>
    <x v="1"/>
    <x v="9"/>
    <x v="24"/>
    <n v="12965"/>
    <n v="780247"/>
    <m/>
    <x v="0"/>
  </r>
  <r>
    <x v="0"/>
    <x v="2"/>
    <x v="0"/>
    <x v="1"/>
    <x v="9"/>
    <x v="25"/>
    <n v="12965"/>
    <n v="767761"/>
    <m/>
    <x v="0"/>
  </r>
  <r>
    <x v="0"/>
    <x v="2"/>
    <x v="0"/>
    <x v="1"/>
    <x v="9"/>
    <x v="26"/>
    <n v="12965"/>
    <n v="754875"/>
    <m/>
    <x v="0"/>
  </r>
  <r>
    <x v="0"/>
    <x v="2"/>
    <x v="0"/>
    <x v="1"/>
    <x v="9"/>
    <x v="27"/>
    <n v="12965"/>
    <n v="742267"/>
    <m/>
    <x v="0"/>
  </r>
  <r>
    <x v="0"/>
    <x v="2"/>
    <x v="0"/>
    <x v="1"/>
    <x v="9"/>
    <x v="28"/>
    <n v="12965"/>
    <n v="729904"/>
    <m/>
    <x v="0"/>
  </r>
  <r>
    <x v="0"/>
    <x v="2"/>
    <x v="0"/>
    <x v="1"/>
    <x v="9"/>
    <x v="29"/>
    <n v="12965"/>
    <n v="717669"/>
    <m/>
    <x v="0"/>
  </r>
  <r>
    <x v="0"/>
    <x v="2"/>
    <x v="0"/>
    <x v="1"/>
    <x v="9"/>
    <x v="30"/>
    <n v="12965"/>
    <n v="705643"/>
    <m/>
    <x v="0"/>
  </r>
  <r>
    <x v="0"/>
    <x v="2"/>
    <x v="1"/>
    <x v="0"/>
    <x v="0"/>
    <x v="0"/>
    <n v="1744254"/>
    <n v="15987833"/>
    <n v="4422986"/>
    <x v="0"/>
  </r>
  <r>
    <x v="0"/>
    <x v="2"/>
    <x v="1"/>
    <x v="0"/>
    <x v="0"/>
    <x v="1"/>
    <n v="1764538"/>
    <n v="15563476"/>
    <n v="4470331"/>
    <x v="0"/>
  </r>
  <r>
    <x v="0"/>
    <x v="2"/>
    <x v="1"/>
    <x v="0"/>
    <x v="0"/>
    <x v="2"/>
    <n v="1788266"/>
    <n v="19146468"/>
    <n v="4525718"/>
    <x v="0"/>
  </r>
  <r>
    <x v="0"/>
    <x v="2"/>
    <x v="1"/>
    <x v="0"/>
    <x v="0"/>
    <x v="3"/>
    <n v="1807418"/>
    <n v="14025861"/>
    <n v="4570420"/>
    <x v="0"/>
  </r>
  <r>
    <x v="0"/>
    <x v="2"/>
    <x v="1"/>
    <x v="0"/>
    <x v="0"/>
    <x v="4"/>
    <n v="1821209"/>
    <n v="12906623"/>
    <n v="4602611"/>
    <x v="0"/>
  </r>
  <r>
    <x v="0"/>
    <x v="2"/>
    <x v="1"/>
    <x v="0"/>
    <x v="0"/>
    <x v="5"/>
    <n v="1837034"/>
    <n v="17355108"/>
    <n v="4641075"/>
    <x v="0"/>
  </r>
  <r>
    <x v="0"/>
    <x v="2"/>
    <x v="1"/>
    <x v="0"/>
    <x v="0"/>
    <x v="6"/>
    <n v="1852781"/>
    <n v="16701834"/>
    <n v="4679403"/>
    <x v="0"/>
  </r>
  <r>
    <x v="0"/>
    <x v="2"/>
    <x v="1"/>
    <x v="0"/>
    <x v="0"/>
    <x v="7"/>
    <n v="1868611"/>
    <n v="16786372"/>
    <n v="4717919"/>
    <x v="0"/>
  </r>
  <r>
    <x v="0"/>
    <x v="2"/>
    <x v="1"/>
    <x v="0"/>
    <x v="0"/>
    <x v="8"/>
    <n v="1884123"/>
    <n v="16919042"/>
    <n v="4755544"/>
    <x v="0"/>
  </r>
  <r>
    <x v="0"/>
    <x v="2"/>
    <x v="1"/>
    <x v="0"/>
    <x v="0"/>
    <x v="9"/>
    <n v="1899892"/>
    <n v="16974352"/>
    <n v="4793359"/>
    <x v="0"/>
  </r>
  <r>
    <x v="0"/>
    <x v="2"/>
    <x v="1"/>
    <x v="0"/>
    <x v="0"/>
    <x v="10"/>
    <n v="1916558"/>
    <n v="16902142"/>
    <n v="4832983"/>
    <x v="0"/>
  </r>
  <r>
    <x v="0"/>
    <x v="2"/>
    <x v="1"/>
    <x v="0"/>
    <x v="0"/>
    <x v="11"/>
    <n v="1934692"/>
    <n v="16705331"/>
    <n v="4875857"/>
    <x v="0"/>
  </r>
  <r>
    <x v="0"/>
    <x v="2"/>
    <x v="1"/>
    <x v="0"/>
    <x v="0"/>
    <x v="12"/>
    <n v="1952917"/>
    <n v="16600097"/>
    <n v="4918708"/>
    <x v="0"/>
  </r>
  <r>
    <x v="0"/>
    <x v="2"/>
    <x v="1"/>
    <x v="0"/>
    <x v="0"/>
    <x v="13"/>
    <n v="1970892"/>
    <n v="16523437"/>
    <n v="4960774"/>
    <x v="0"/>
  </r>
  <r>
    <x v="0"/>
    <x v="2"/>
    <x v="1"/>
    <x v="0"/>
    <x v="0"/>
    <x v="14"/>
    <n v="1988329"/>
    <n v="16501588"/>
    <n v="5001390"/>
    <x v="0"/>
  </r>
  <r>
    <x v="0"/>
    <x v="2"/>
    <x v="1"/>
    <x v="0"/>
    <x v="0"/>
    <x v="15"/>
    <n v="2005373"/>
    <n v="16505598"/>
    <n v="5040895"/>
    <x v="0"/>
  </r>
  <r>
    <x v="0"/>
    <x v="2"/>
    <x v="1"/>
    <x v="0"/>
    <x v="0"/>
    <x v="16"/>
    <n v="2022078"/>
    <n v="16495999"/>
    <n v="5079436"/>
    <x v="0"/>
  </r>
  <r>
    <x v="0"/>
    <x v="2"/>
    <x v="1"/>
    <x v="0"/>
    <x v="0"/>
    <x v="17"/>
    <n v="2036990"/>
    <n v="16421689"/>
    <n v="5113702"/>
    <x v="0"/>
  </r>
  <r>
    <x v="0"/>
    <x v="2"/>
    <x v="1"/>
    <x v="0"/>
    <x v="0"/>
    <x v="18"/>
    <n v="2050853"/>
    <n v="16260233"/>
    <n v="5145463"/>
    <x v="0"/>
  </r>
  <r>
    <x v="0"/>
    <x v="2"/>
    <x v="1"/>
    <x v="0"/>
    <x v="0"/>
    <x v="19"/>
    <n v="2063831"/>
    <n v="16153958"/>
    <n v="5175094"/>
    <x v="0"/>
  </r>
  <r>
    <x v="0"/>
    <x v="2"/>
    <x v="1"/>
    <x v="0"/>
    <x v="0"/>
    <x v="20"/>
    <n v="2076044"/>
    <n v="16048428"/>
    <n v="5202892"/>
    <x v="0"/>
  </r>
  <r>
    <x v="0"/>
    <x v="2"/>
    <x v="1"/>
    <x v="0"/>
    <x v="0"/>
    <x v="21"/>
    <n v="2087334"/>
    <n v="15929275"/>
    <n v="5228514"/>
    <x v="0"/>
  </r>
  <r>
    <x v="0"/>
    <x v="2"/>
    <x v="1"/>
    <x v="0"/>
    <x v="0"/>
    <x v="22"/>
    <n v="2097910"/>
    <n v="15797909"/>
    <n v="5252449"/>
    <x v="0"/>
  </r>
  <r>
    <x v="0"/>
    <x v="2"/>
    <x v="1"/>
    <x v="0"/>
    <x v="0"/>
    <x v="23"/>
    <n v="2108190"/>
    <n v="15665822"/>
    <n v="5275657"/>
    <x v="0"/>
  </r>
  <r>
    <x v="0"/>
    <x v="2"/>
    <x v="1"/>
    <x v="0"/>
    <x v="0"/>
    <x v="24"/>
    <n v="2118546"/>
    <n v="15519146"/>
    <n v="5298979"/>
    <x v="0"/>
  </r>
  <r>
    <x v="0"/>
    <x v="2"/>
    <x v="1"/>
    <x v="0"/>
    <x v="0"/>
    <x v="25"/>
    <n v="2128979"/>
    <n v="15367467"/>
    <n v="5322426"/>
    <x v="0"/>
  </r>
  <r>
    <x v="0"/>
    <x v="2"/>
    <x v="1"/>
    <x v="0"/>
    <x v="0"/>
    <x v="26"/>
    <n v="2139465"/>
    <n v="15225092"/>
    <n v="5345943"/>
    <x v="0"/>
  </r>
  <r>
    <x v="0"/>
    <x v="2"/>
    <x v="1"/>
    <x v="0"/>
    <x v="0"/>
    <x v="27"/>
    <n v="2149914"/>
    <n v="15095545"/>
    <n v="5369331"/>
    <x v="0"/>
  </r>
  <r>
    <x v="0"/>
    <x v="2"/>
    <x v="1"/>
    <x v="0"/>
    <x v="0"/>
    <x v="28"/>
    <n v="2160381"/>
    <n v="14962291"/>
    <n v="5392712"/>
    <x v="0"/>
  </r>
  <r>
    <x v="0"/>
    <x v="2"/>
    <x v="1"/>
    <x v="0"/>
    <x v="0"/>
    <x v="29"/>
    <n v="2170873"/>
    <n v="14819602"/>
    <n v="5416107"/>
    <x v="0"/>
  </r>
  <r>
    <x v="0"/>
    <x v="2"/>
    <x v="1"/>
    <x v="0"/>
    <x v="0"/>
    <x v="30"/>
    <n v="2181419"/>
    <n v="14679468"/>
    <n v="5439579"/>
    <x v="0"/>
  </r>
  <r>
    <x v="0"/>
    <x v="2"/>
    <x v="1"/>
    <x v="0"/>
    <x v="1"/>
    <x v="0"/>
    <n v="141082"/>
    <n v="806565"/>
    <m/>
    <x v="0"/>
  </r>
  <r>
    <x v="0"/>
    <x v="2"/>
    <x v="1"/>
    <x v="0"/>
    <x v="1"/>
    <x v="1"/>
    <n v="144902"/>
    <n v="789044"/>
    <m/>
    <x v="0"/>
  </r>
  <r>
    <x v="0"/>
    <x v="2"/>
    <x v="1"/>
    <x v="0"/>
    <x v="1"/>
    <x v="2"/>
    <n v="149371"/>
    <n v="983562"/>
    <m/>
    <x v="0"/>
  </r>
  <r>
    <x v="0"/>
    <x v="2"/>
    <x v="1"/>
    <x v="0"/>
    <x v="1"/>
    <x v="3"/>
    <n v="152977"/>
    <n v="723176"/>
    <m/>
    <x v="0"/>
  </r>
  <r>
    <x v="0"/>
    <x v="2"/>
    <x v="1"/>
    <x v="0"/>
    <x v="1"/>
    <x v="4"/>
    <n v="155574"/>
    <n v="665579"/>
    <m/>
    <x v="0"/>
  </r>
  <r>
    <x v="0"/>
    <x v="2"/>
    <x v="1"/>
    <x v="0"/>
    <x v="1"/>
    <x v="5"/>
    <n v="158482"/>
    <n v="895214"/>
    <m/>
    <x v="0"/>
  </r>
  <r>
    <x v="0"/>
    <x v="2"/>
    <x v="1"/>
    <x v="0"/>
    <x v="1"/>
    <x v="6"/>
    <n v="161352"/>
    <n v="862028"/>
    <m/>
    <x v="0"/>
  </r>
  <r>
    <x v="0"/>
    <x v="2"/>
    <x v="1"/>
    <x v="0"/>
    <x v="1"/>
    <x v="7"/>
    <n v="164216"/>
    <n v="866416"/>
    <m/>
    <x v="0"/>
  </r>
  <r>
    <x v="0"/>
    <x v="2"/>
    <x v="1"/>
    <x v="0"/>
    <x v="1"/>
    <x v="8"/>
    <n v="166995"/>
    <n v="872302"/>
    <m/>
    <x v="0"/>
  </r>
  <r>
    <x v="0"/>
    <x v="2"/>
    <x v="1"/>
    <x v="0"/>
    <x v="1"/>
    <x v="9"/>
    <n v="169802"/>
    <n v="874487"/>
    <m/>
    <x v="0"/>
  </r>
  <r>
    <x v="0"/>
    <x v="2"/>
    <x v="1"/>
    <x v="0"/>
    <x v="1"/>
    <x v="10"/>
    <n v="172753"/>
    <n v="870773"/>
    <m/>
    <x v="0"/>
  </r>
  <r>
    <x v="0"/>
    <x v="2"/>
    <x v="1"/>
    <x v="0"/>
    <x v="1"/>
    <x v="11"/>
    <n v="175958"/>
    <n v="861633"/>
    <m/>
    <x v="0"/>
  </r>
  <r>
    <x v="0"/>
    <x v="2"/>
    <x v="1"/>
    <x v="0"/>
    <x v="1"/>
    <x v="12"/>
    <n v="179172"/>
    <n v="857422"/>
    <m/>
    <x v="0"/>
  </r>
  <r>
    <x v="0"/>
    <x v="2"/>
    <x v="1"/>
    <x v="0"/>
    <x v="1"/>
    <x v="13"/>
    <n v="182334"/>
    <n v="854884"/>
    <m/>
    <x v="0"/>
  </r>
  <r>
    <x v="0"/>
    <x v="2"/>
    <x v="1"/>
    <x v="0"/>
    <x v="1"/>
    <x v="14"/>
    <n v="185393"/>
    <n v="855214"/>
    <m/>
    <x v="0"/>
  </r>
  <r>
    <x v="0"/>
    <x v="2"/>
    <x v="1"/>
    <x v="0"/>
    <x v="1"/>
    <x v="15"/>
    <n v="188372"/>
    <n v="857074"/>
    <m/>
    <x v="0"/>
  </r>
  <r>
    <x v="0"/>
    <x v="2"/>
    <x v="1"/>
    <x v="0"/>
    <x v="1"/>
    <x v="16"/>
    <n v="191282"/>
    <n v="858478"/>
    <m/>
    <x v="0"/>
  </r>
  <r>
    <x v="0"/>
    <x v="2"/>
    <x v="1"/>
    <x v="0"/>
    <x v="1"/>
    <x v="17"/>
    <n v="193871"/>
    <n v="856282"/>
    <m/>
    <x v="0"/>
  </r>
  <r>
    <x v="0"/>
    <x v="2"/>
    <x v="1"/>
    <x v="0"/>
    <x v="1"/>
    <x v="18"/>
    <n v="196274"/>
    <n v="849704"/>
    <m/>
    <x v="0"/>
  </r>
  <r>
    <x v="0"/>
    <x v="2"/>
    <x v="1"/>
    <x v="0"/>
    <x v="1"/>
    <x v="19"/>
    <n v="198516"/>
    <n v="846119"/>
    <m/>
    <x v="0"/>
  </r>
  <r>
    <x v="0"/>
    <x v="2"/>
    <x v="1"/>
    <x v="0"/>
    <x v="1"/>
    <x v="20"/>
    <n v="200621"/>
    <n v="842764"/>
    <m/>
    <x v="0"/>
  </r>
  <r>
    <x v="0"/>
    <x v="2"/>
    <x v="1"/>
    <x v="0"/>
    <x v="1"/>
    <x v="21"/>
    <n v="202562"/>
    <n v="839061"/>
    <m/>
    <x v="0"/>
  </r>
  <r>
    <x v="0"/>
    <x v="2"/>
    <x v="1"/>
    <x v="0"/>
    <x v="1"/>
    <x v="22"/>
    <n v="204375"/>
    <n v="835298"/>
    <m/>
    <x v="0"/>
  </r>
  <r>
    <x v="0"/>
    <x v="2"/>
    <x v="1"/>
    <x v="0"/>
    <x v="1"/>
    <x v="23"/>
    <n v="206134"/>
    <n v="831378"/>
    <m/>
    <x v="0"/>
  </r>
  <r>
    <x v="0"/>
    <x v="2"/>
    <x v="1"/>
    <x v="0"/>
    <x v="1"/>
    <x v="24"/>
    <n v="207901"/>
    <n v="826709"/>
    <m/>
    <x v="0"/>
  </r>
  <r>
    <x v="0"/>
    <x v="2"/>
    <x v="1"/>
    <x v="0"/>
    <x v="1"/>
    <x v="25"/>
    <n v="209678"/>
    <n v="821789"/>
    <m/>
    <x v="0"/>
  </r>
  <r>
    <x v="0"/>
    <x v="2"/>
    <x v="1"/>
    <x v="0"/>
    <x v="1"/>
    <x v="26"/>
    <n v="211460"/>
    <n v="817363"/>
    <m/>
    <x v="0"/>
  </r>
  <r>
    <x v="0"/>
    <x v="2"/>
    <x v="1"/>
    <x v="0"/>
    <x v="1"/>
    <x v="27"/>
    <n v="213231"/>
    <n v="813660"/>
    <m/>
    <x v="0"/>
  </r>
  <r>
    <x v="0"/>
    <x v="2"/>
    <x v="1"/>
    <x v="0"/>
    <x v="1"/>
    <x v="28"/>
    <n v="215002"/>
    <n v="809848"/>
    <m/>
    <x v="0"/>
  </r>
  <r>
    <x v="0"/>
    <x v="2"/>
    <x v="1"/>
    <x v="0"/>
    <x v="1"/>
    <x v="29"/>
    <n v="216773"/>
    <n v="805639"/>
    <m/>
    <x v="0"/>
  </r>
  <r>
    <x v="0"/>
    <x v="2"/>
    <x v="1"/>
    <x v="0"/>
    <x v="1"/>
    <x v="30"/>
    <n v="218550"/>
    <n v="801686"/>
    <m/>
    <x v="0"/>
  </r>
  <r>
    <x v="0"/>
    <x v="2"/>
    <x v="1"/>
    <x v="1"/>
    <x v="2"/>
    <x v="0"/>
    <n v="1780976"/>
    <n v="61835488"/>
    <m/>
    <x v="0"/>
  </r>
  <r>
    <x v="0"/>
    <x v="2"/>
    <x v="1"/>
    <x v="1"/>
    <x v="2"/>
    <x v="1"/>
    <n v="1801603"/>
    <n v="59056484"/>
    <m/>
    <x v="0"/>
  </r>
  <r>
    <x v="0"/>
    <x v="2"/>
    <x v="1"/>
    <x v="1"/>
    <x v="2"/>
    <x v="2"/>
    <n v="1825733"/>
    <n v="70832400"/>
    <m/>
    <x v="0"/>
  </r>
  <r>
    <x v="0"/>
    <x v="2"/>
    <x v="1"/>
    <x v="1"/>
    <x v="2"/>
    <x v="3"/>
    <n v="1845209"/>
    <n v="51694384"/>
    <m/>
    <x v="0"/>
  </r>
  <r>
    <x v="0"/>
    <x v="2"/>
    <x v="1"/>
    <x v="1"/>
    <x v="2"/>
    <x v="4"/>
    <n v="1859233"/>
    <n v="47940464"/>
    <m/>
    <x v="0"/>
  </r>
  <r>
    <x v="0"/>
    <x v="2"/>
    <x v="1"/>
    <x v="1"/>
    <x v="2"/>
    <x v="5"/>
    <n v="1876680"/>
    <n v="64115844"/>
    <m/>
    <x v="0"/>
  </r>
  <r>
    <x v="0"/>
    <x v="2"/>
    <x v="1"/>
    <x v="1"/>
    <x v="2"/>
    <x v="6"/>
    <n v="1894102"/>
    <n v="61507472"/>
    <m/>
    <x v="0"/>
  </r>
  <r>
    <x v="0"/>
    <x v="2"/>
    <x v="1"/>
    <x v="1"/>
    <x v="2"/>
    <x v="7"/>
    <n v="1911621"/>
    <n v="61627040"/>
    <m/>
    <x v="0"/>
  </r>
  <r>
    <x v="0"/>
    <x v="2"/>
    <x v="1"/>
    <x v="1"/>
    <x v="2"/>
    <x v="8"/>
    <n v="1928705"/>
    <n v="61571560"/>
    <m/>
    <x v="0"/>
  </r>
  <r>
    <x v="0"/>
    <x v="2"/>
    <x v="1"/>
    <x v="1"/>
    <x v="2"/>
    <x v="9"/>
    <n v="1945676"/>
    <n v="61021640"/>
    <m/>
    <x v="0"/>
  </r>
  <r>
    <x v="0"/>
    <x v="2"/>
    <x v="1"/>
    <x v="1"/>
    <x v="2"/>
    <x v="10"/>
    <n v="1963300"/>
    <n v="60196528"/>
    <m/>
    <x v="0"/>
  </r>
  <r>
    <x v="0"/>
    <x v="2"/>
    <x v="1"/>
    <x v="1"/>
    <x v="2"/>
    <x v="11"/>
    <n v="1982250"/>
    <n v="59319148"/>
    <m/>
    <x v="0"/>
  </r>
  <r>
    <x v="0"/>
    <x v="2"/>
    <x v="1"/>
    <x v="1"/>
    <x v="2"/>
    <x v="12"/>
    <n v="2001075"/>
    <n v="58446492"/>
    <m/>
    <x v="0"/>
  </r>
  <r>
    <x v="0"/>
    <x v="2"/>
    <x v="1"/>
    <x v="1"/>
    <x v="2"/>
    <x v="13"/>
    <n v="2019463"/>
    <n v="57698684"/>
    <m/>
    <x v="0"/>
  </r>
  <r>
    <x v="0"/>
    <x v="2"/>
    <x v="1"/>
    <x v="1"/>
    <x v="2"/>
    <x v="14"/>
    <n v="2037129"/>
    <n v="57062264"/>
    <m/>
    <x v="0"/>
  </r>
  <r>
    <x v="0"/>
    <x v="2"/>
    <x v="1"/>
    <x v="1"/>
    <x v="2"/>
    <x v="15"/>
    <n v="2054228"/>
    <n v="56486352"/>
    <m/>
    <x v="0"/>
  </r>
  <r>
    <x v="0"/>
    <x v="2"/>
    <x v="1"/>
    <x v="1"/>
    <x v="2"/>
    <x v="16"/>
    <n v="2070833"/>
    <n v="55888728"/>
    <m/>
    <x v="0"/>
  </r>
  <r>
    <x v="0"/>
    <x v="2"/>
    <x v="1"/>
    <x v="1"/>
    <x v="2"/>
    <x v="17"/>
    <n v="2085536"/>
    <n v="55199584"/>
    <m/>
    <x v="0"/>
  </r>
  <r>
    <x v="0"/>
    <x v="2"/>
    <x v="1"/>
    <x v="1"/>
    <x v="2"/>
    <x v="18"/>
    <n v="2099122"/>
    <n v="54476968"/>
    <m/>
    <x v="0"/>
  </r>
  <r>
    <x v="0"/>
    <x v="2"/>
    <x v="1"/>
    <x v="1"/>
    <x v="2"/>
    <x v="19"/>
    <n v="2111755"/>
    <n v="53768000"/>
    <m/>
    <x v="0"/>
  </r>
  <r>
    <x v="0"/>
    <x v="2"/>
    <x v="1"/>
    <x v="1"/>
    <x v="2"/>
    <x v="20"/>
    <n v="2123570"/>
    <n v="53073480"/>
    <m/>
    <x v="0"/>
  </r>
  <r>
    <x v="0"/>
    <x v="2"/>
    <x v="1"/>
    <x v="1"/>
    <x v="2"/>
    <x v="21"/>
    <n v="2134428"/>
    <n v="52361220"/>
    <m/>
    <x v="0"/>
  </r>
  <r>
    <x v="0"/>
    <x v="2"/>
    <x v="1"/>
    <x v="1"/>
    <x v="2"/>
    <x v="22"/>
    <n v="2144544"/>
    <n v="51675788"/>
    <m/>
    <x v="0"/>
  </r>
  <r>
    <x v="0"/>
    <x v="2"/>
    <x v="1"/>
    <x v="1"/>
    <x v="2"/>
    <x v="23"/>
    <n v="2154327"/>
    <n v="51026604"/>
    <m/>
    <x v="0"/>
  </r>
  <r>
    <x v="0"/>
    <x v="2"/>
    <x v="1"/>
    <x v="1"/>
    <x v="2"/>
    <x v="24"/>
    <n v="2164136"/>
    <n v="50422688"/>
    <m/>
    <x v="0"/>
  </r>
  <r>
    <x v="0"/>
    <x v="2"/>
    <x v="1"/>
    <x v="1"/>
    <x v="2"/>
    <x v="25"/>
    <n v="2173978"/>
    <n v="49856420"/>
    <m/>
    <x v="0"/>
  </r>
  <r>
    <x v="0"/>
    <x v="2"/>
    <x v="1"/>
    <x v="1"/>
    <x v="2"/>
    <x v="26"/>
    <n v="2183830"/>
    <n v="49291684"/>
    <m/>
    <x v="0"/>
  </r>
  <r>
    <x v="0"/>
    <x v="2"/>
    <x v="1"/>
    <x v="1"/>
    <x v="2"/>
    <x v="27"/>
    <n v="2193608"/>
    <n v="48736004"/>
    <m/>
    <x v="0"/>
  </r>
  <r>
    <x v="0"/>
    <x v="2"/>
    <x v="1"/>
    <x v="1"/>
    <x v="2"/>
    <x v="28"/>
    <n v="2203365"/>
    <n v="48185128"/>
    <m/>
    <x v="0"/>
  </r>
  <r>
    <x v="0"/>
    <x v="2"/>
    <x v="1"/>
    <x v="1"/>
    <x v="2"/>
    <x v="29"/>
    <n v="2213111"/>
    <n v="47631224"/>
    <m/>
    <x v="0"/>
  </r>
  <r>
    <x v="0"/>
    <x v="2"/>
    <x v="1"/>
    <x v="1"/>
    <x v="2"/>
    <x v="30"/>
    <n v="2222872"/>
    <n v="47078716"/>
    <m/>
    <x v="0"/>
  </r>
  <r>
    <x v="0"/>
    <x v="2"/>
    <x v="1"/>
    <x v="1"/>
    <x v="3"/>
    <x v="0"/>
    <n v="606692"/>
    <n v="22821934"/>
    <m/>
    <x v="0"/>
  </r>
  <r>
    <x v="0"/>
    <x v="2"/>
    <x v="1"/>
    <x v="1"/>
    <x v="3"/>
    <x v="1"/>
    <n v="607870"/>
    <n v="21614066"/>
    <m/>
    <x v="0"/>
  </r>
  <r>
    <x v="0"/>
    <x v="2"/>
    <x v="1"/>
    <x v="1"/>
    <x v="3"/>
    <x v="2"/>
    <n v="609249"/>
    <n v="25681012"/>
    <m/>
    <x v="0"/>
  </r>
  <r>
    <x v="0"/>
    <x v="2"/>
    <x v="1"/>
    <x v="1"/>
    <x v="3"/>
    <x v="3"/>
    <n v="610361"/>
    <n v="18613398"/>
    <m/>
    <x v="0"/>
  </r>
  <r>
    <x v="0"/>
    <x v="2"/>
    <x v="1"/>
    <x v="1"/>
    <x v="3"/>
    <x v="4"/>
    <n v="611163"/>
    <n v="17189662"/>
    <m/>
    <x v="0"/>
  </r>
  <r>
    <x v="0"/>
    <x v="2"/>
    <x v="1"/>
    <x v="1"/>
    <x v="3"/>
    <x v="5"/>
    <n v="612253"/>
    <n v="22874914"/>
    <m/>
    <x v="0"/>
  </r>
  <r>
    <x v="0"/>
    <x v="2"/>
    <x v="1"/>
    <x v="1"/>
    <x v="3"/>
    <x v="6"/>
    <n v="613342"/>
    <n v="21824914"/>
    <m/>
    <x v="0"/>
  </r>
  <r>
    <x v="0"/>
    <x v="2"/>
    <x v="1"/>
    <x v="1"/>
    <x v="3"/>
    <x v="7"/>
    <n v="614437"/>
    <n v="21747286"/>
    <m/>
    <x v="0"/>
  </r>
  <r>
    <x v="0"/>
    <x v="2"/>
    <x v="1"/>
    <x v="1"/>
    <x v="3"/>
    <x v="8"/>
    <n v="615504"/>
    <n v="21615518"/>
    <m/>
    <x v="0"/>
  </r>
  <r>
    <x v="0"/>
    <x v="2"/>
    <x v="1"/>
    <x v="1"/>
    <x v="3"/>
    <x v="9"/>
    <n v="616585"/>
    <n v="21384140"/>
    <m/>
    <x v="0"/>
  </r>
  <r>
    <x v="0"/>
    <x v="2"/>
    <x v="1"/>
    <x v="1"/>
    <x v="3"/>
    <x v="10"/>
    <n v="617724"/>
    <n v="21072502"/>
    <m/>
    <x v="0"/>
  </r>
  <r>
    <x v="0"/>
    <x v="2"/>
    <x v="1"/>
    <x v="1"/>
    <x v="3"/>
    <x v="11"/>
    <n v="618963"/>
    <n v="20743668"/>
    <m/>
    <x v="0"/>
  </r>
  <r>
    <x v="0"/>
    <x v="2"/>
    <x v="1"/>
    <x v="1"/>
    <x v="3"/>
    <x v="12"/>
    <n v="620207"/>
    <n v="20413070"/>
    <m/>
    <x v="0"/>
  </r>
  <r>
    <x v="0"/>
    <x v="2"/>
    <x v="1"/>
    <x v="1"/>
    <x v="3"/>
    <x v="13"/>
    <n v="621432"/>
    <n v="20125008"/>
    <m/>
    <x v="0"/>
  </r>
  <r>
    <x v="0"/>
    <x v="2"/>
    <x v="1"/>
    <x v="1"/>
    <x v="3"/>
    <x v="14"/>
    <n v="622618"/>
    <n v="19876048"/>
    <m/>
    <x v="0"/>
  </r>
  <r>
    <x v="0"/>
    <x v="2"/>
    <x v="1"/>
    <x v="1"/>
    <x v="3"/>
    <x v="15"/>
    <n v="623772"/>
    <n v="19643778"/>
    <m/>
    <x v="0"/>
  </r>
  <r>
    <x v="0"/>
    <x v="2"/>
    <x v="1"/>
    <x v="1"/>
    <x v="3"/>
    <x v="16"/>
    <n v="624899"/>
    <n v="19399040"/>
    <m/>
    <x v="0"/>
  </r>
  <r>
    <x v="0"/>
    <x v="2"/>
    <x v="1"/>
    <x v="1"/>
    <x v="3"/>
    <x v="17"/>
    <n v="625901"/>
    <n v="19124072"/>
    <m/>
    <x v="0"/>
  </r>
  <r>
    <x v="0"/>
    <x v="2"/>
    <x v="1"/>
    <x v="1"/>
    <x v="3"/>
    <x v="18"/>
    <n v="626831"/>
    <n v="18834398"/>
    <m/>
    <x v="0"/>
  </r>
  <r>
    <x v="0"/>
    <x v="2"/>
    <x v="1"/>
    <x v="1"/>
    <x v="3"/>
    <x v="19"/>
    <n v="627699"/>
    <n v="18544848"/>
    <m/>
    <x v="0"/>
  </r>
  <r>
    <x v="0"/>
    <x v="2"/>
    <x v="1"/>
    <x v="1"/>
    <x v="3"/>
    <x v="20"/>
    <n v="628512"/>
    <n v="18254936"/>
    <m/>
    <x v="0"/>
  </r>
  <r>
    <x v="0"/>
    <x v="2"/>
    <x v="1"/>
    <x v="1"/>
    <x v="3"/>
    <x v="21"/>
    <n v="629262"/>
    <n v="17953090"/>
    <m/>
    <x v="0"/>
  </r>
  <r>
    <x v="0"/>
    <x v="2"/>
    <x v="1"/>
    <x v="1"/>
    <x v="3"/>
    <x v="22"/>
    <n v="629962"/>
    <n v="17661684"/>
    <m/>
    <x v="0"/>
  </r>
  <r>
    <x v="0"/>
    <x v="2"/>
    <x v="1"/>
    <x v="1"/>
    <x v="3"/>
    <x v="23"/>
    <n v="630640"/>
    <n v="17381458"/>
    <m/>
    <x v="0"/>
  </r>
  <r>
    <x v="0"/>
    <x v="2"/>
    <x v="1"/>
    <x v="1"/>
    <x v="3"/>
    <x v="24"/>
    <n v="631322"/>
    <n v="17112264"/>
    <m/>
    <x v="0"/>
  </r>
  <r>
    <x v="0"/>
    <x v="2"/>
    <x v="1"/>
    <x v="1"/>
    <x v="3"/>
    <x v="25"/>
    <n v="632007"/>
    <n v="16851342"/>
    <m/>
    <x v="0"/>
  </r>
  <r>
    <x v="0"/>
    <x v="2"/>
    <x v="1"/>
    <x v="1"/>
    <x v="3"/>
    <x v="26"/>
    <n v="632693"/>
    <n v="16586724"/>
    <m/>
    <x v="0"/>
  </r>
  <r>
    <x v="0"/>
    <x v="2"/>
    <x v="1"/>
    <x v="1"/>
    <x v="3"/>
    <x v="27"/>
    <n v="633375"/>
    <n v="16332929"/>
    <m/>
    <x v="0"/>
  </r>
  <r>
    <x v="0"/>
    <x v="2"/>
    <x v="1"/>
    <x v="1"/>
    <x v="3"/>
    <x v="28"/>
    <n v="634057"/>
    <n v="16088040"/>
    <m/>
    <x v="0"/>
  </r>
  <r>
    <x v="0"/>
    <x v="2"/>
    <x v="1"/>
    <x v="1"/>
    <x v="3"/>
    <x v="29"/>
    <n v="634738"/>
    <n v="15849694"/>
    <m/>
    <x v="0"/>
  </r>
  <r>
    <x v="0"/>
    <x v="2"/>
    <x v="1"/>
    <x v="1"/>
    <x v="3"/>
    <x v="30"/>
    <n v="635421"/>
    <n v="15618782"/>
    <m/>
    <x v="0"/>
  </r>
  <r>
    <x v="0"/>
    <x v="2"/>
    <x v="1"/>
    <x v="2"/>
    <x v="4"/>
    <x v="0"/>
    <n v="15318"/>
    <n v="123999"/>
    <m/>
    <x v="0"/>
  </r>
  <r>
    <x v="0"/>
    <x v="2"/>
    <x v="1"/>
    <x v="2"/>
    <x v="4"/>
    <x v="1"/>
    <n v="16214"/>
    <n v="123534"/>
    <m/>
    <x v="0"/>
  </r>
  <r>
    <x v="0"/>
    <x v="2"/>
    <x v="1"/>
    <x v="2"/>
    <x v="4"/>
    <x v="2"/>
    <n v="17263"/>
    <n v="152918"/>
    <m/>
    <x v="0"/>
  </r>
  <r>
    <x v="0"/>
    <x v="2"/>
    <x v="1"/>
    <x v="2"/>
    <x v="4"/>
    <x v="3"/>
    <n v="18109"/>
    <n v="114409"/>
    <m/>
    <x v="0"/>
  </r>
  <r>
    <x v="0"/>
    <x v="2"/>
    <x v="1"/>
    <x v="2"/>
    <x v="4"/>
    <x v="4"/>
    <n v="18718"/>
    <n v="108061"/>
    <m/>
    <x v="0"/>
  </r>
  <r>
    <x v="0"/>
    <x v="2"/>
    <x v="1"/>
    <x v="2"/>
    <x v="4"/>
    <x v="5"/>
    <n v="19483"/>
    <n v="149057"/>
    <m/>
    <x v="0"/>
  </r>
  <r>
    <x v="0"/>
    <x v="2"/>
    <x v="1"/>
    <x v="2"/>
    <x v="4"/>
    <x v="6"/>
    <n v="20251"/>
    <n v="148319"/>
    <m/>
    <x v="0"/>
  </r>
  <r>
    <x v="0"/>
    <x v="2"/>
    <x v="1"/>
    <x v="2"/>
    <x v="4"/>
    <x v="7"/>
    <n v="21028"/>
    <n v="153267"/>
    <m/>
    <x v="0"/>
  </r>
  <r>
    <x v="0"/>
    <x v="2"/>
    <x v="1"/>
    <x v="2"/>
    <x v="4"/>
    <x v="8"/>
    <n v="21790"/>
    <n v="157210"/>
    <m/>
    <x v="0"/>
  </r>
  <r>
    <x v="0"/>
    <x v="2"/>
    <x v="1"/>
    <x v="2"/>
    <x v="4"/>
    <x v="9"/>
    <n v="22551"/>
    <n v="159290"/>
    <m/>
    <x v="0"/>
  </r>
  <r>
    <x v="0"/>
    <x v="2"/>
    <x v="1"/>
    <x v="2"/>
    <x v="4"/>
    <x v="10"/>
    <n v="23345"/>
    <n v="160859"/>
    <m/>
    <x v="0"/>
  </r>
  <r>
    <x v="0"/>
    <x v="2"/>
    <x v="1"/>
    <x v="2"/>
    <x v="4"/>
    <x v="11"/>
    <n v="24201"/>
    <n v="162365"/>
    <m/>
    <x v="0"/>
  </r>
  <r>
    <x v="0"/>
    <x v="2"/>
    <x v="1"/>
    <x v="2"/>
    <x v="4"/>
    <x v="12"/>
    <n v="25053"/>
    <n v="163687"/>
    <m/>
    <x v="0"/>
  </r>
  <r>
    <x v="0"/>
    <x v="2"/>
    <x v="1"/>
    <x v="2"/>
    <x v="4"/>
    <x v="13"/>
    <n v="25885"/>
    <n v="164978"/>
    <m/>
    <x v="0"/>
  </r>
  <r>
    <x v="0"/>
    <x v="2"/>
    <x v="1"/>
    <x v="2"/>
    <x v="4"/>
    <x v="14"/>
    <n v="26684"/>
    <n v="166239"/>
    <m/>
    <x v="0"/>
  </r>
  <r>
    <x v="0"/>
    <x v="2"/>
    <x v="1"/>
    <x v="2"/>
    <x v="4"/>
    <x v="15"/>
    <n v="27456"/>
    <n v="167577"/>
    <m/>
    <x v="0"/>
  </r>
  <r>
    <x v="0"/>
    <x v="2"/>
    <x v="1"/>
    <x v="2"/>
    <x v="4"/>
    <x v="16"/>
    <n v="28205"/>
    <n v="168789"/>
    <m/>
    <x v="0"/>
  </r>
  <r>
    <x v="0"/>
    <x v="2"/>
    <x v="1"/>
    <x v="2"/>
    <x v="4"/>
    <x v="17"/>
    <n v="28868"/>
    <n v="169470"/>
    <m/>
    <x v="0"/>
  </r>
  <r>
    <x v="0"/>
    <x v="2"/>
    <x v="1"/>
    <x v="2"/>
    <x v="4"/>
    <x v="18"/>
    <n v="29479"/>
    <n v="169865"/>
    <m/>
    <x v="0"/>
  </r>
  <r>
    <x v="0"/>
    <x v="2"/>
    <x v="1"/>
    <x v="2"/>
    <x v="4"/>
    <x v="19"/>
    <n v="30047"/>
    <n v="170095"/>
    <m/>
    <x v="0"/>
  </r>
  <r>
    <x v="0"/>
    <x v="2"/>
    <x v="1"/>
    <x v="2"/>
    <x v="4"/>
    <x v="20"/>
    <n v="30577"/>
    <n v="170212"/>
    <m/>
    <x v="0"/>
  </r>
  <r>
    <x v="0"/>
    <x v="2"/>
    <x v="1"/>
    <x v="2"/>
    <x v="4"/>
    <x v="21"/>
    <n v="31064"/>
    <n v="170103"/>
    <m/>
    <x v="0"/>
  </r>
  <r>
    <x v="0"/>
    <x v="2"/>
    <x v="1"/>
    <x v="2"/>
    <x v="4"/>
    <x v="22"/>
    <n v="31518"/>
    <n v="169917"/>
    <m/>
    <x v="0"/>
  </r>
  <r>
    <x v="0"/>
    <x v="2"/>
    <x v="1"/>
    <x v="2"/>
    <x v="4"/>
    <x v="23"/>
    <n v="31956"/>
    <n v="169727"/>
    <m/>
    <x v="0"/>
  </r>
  <r>
    <x v="0"/>
    <x v="2"/>
    <x v="1"/>
    <x v="2"/>
    <x v="4"/>
    <x v="24"/>
    <n v="32395"/>
    <n v="169584"/>
    <m/>
    <x v="0"/>
  </r>
  <r>
    <x v="0"/>
    <x v="2"/>
    <x v="1"/>
    <x v="2"/>
    <x v="4"/>
    <x v="25"/>
    <n v="32835"/>
    <n v="169455"/>
    <m/>
    <x v="0"/>
  </r>
  <r>
    <x v="0"/>
    <x v="2"/>
    <x v="1"/>
    <x v="2"/>
    <x v="4"/>
    <x v="26"/>
    <n v="33275"/>
    <n v="169241"/>
    <m/>
    <x v="0"/>
  </r>
  <r>
    <x v="0"/>
    <x v="2"/>
    <x v="1"/>
    <x v="2"/>
    <x v="4"/>
    <x v="27"/>
    <n v="33713"/>
    <n v="169056"/>
    <m/>
    <x v="0"/>
  </r>
  <r>
    <x v="0"/>
    <x v="2"/>
    <x v="1"/>
    <x v="2"/>
    <x v="4"/>
    <x v="28"/>
    <n v="34149"/>
    <n v="168883"/>
    <m/>
    <x v="0"/>
  </r>
  <r>
    <x v="0"/>
    <x v="2"/>
    <x v="1"/>
    <x v="2"/>
    <x v="4"/>
    <x v="29"/>
    <n v="34584"/>
    <n v="168741"/>
    <m/>
    <x v="0"/>
  </r>
  <r>
    <x v="0"/>
    <x v="2"/>
    <x v="1"/>
    <x v="2"/>
    <x v="4"/>
    <x v="30"/>
    <n v="35020"/>
    <n v="168606"/>
    <m/>
    <x v="0"/>
  </r>
  <r>
    <x v="0"/>
    <x v="2"/>
    <x v="1"/>
    <x v="3"/>
    <x v="5"/>
    <x v="0"/>
    <n v="16046"/>
    <n v="346032"/>
    <m/>
    <x v="0"/>
  </r>
  <r>
    <x v="0"/>
    <x v="2"/>
    <x v="1"/>
    <x v="3"/>
    <x v="5"/>
    <x v="1"/>
    <n v="16046"/>
    <n v="328928"/>
    <m/>
    <x v="0"/>
  </r>
  <r>
    <x v="0"/>
    <x v="2"/>
    <x v="1"/>
    <x v="3"/>
    <x v="5"/>
    <x v="2"/>
    <n v="16046"/>
    <n v="382487"/>
    <m/>
    <x v="0"/>
  </r>
  <r>
    <x v="0"/>
    <x v="2"/>
    <x v="1"/>
    <x v="3"/>
    <x v="5"/>
    <x v="3"/>
    <n v="16046"/>
    <n v="278803"/>
    <m/>
    <x v="0"/>
  </r>
  <r>
    <x v="0"/>
    <x v="2"/>
    <x v="1"/>
    <x v="3"/>
    <x v="5"/>
    <x v="4"/>
    <n v="16046"/>
    <n v="261532"/>
    <m/>
    <x v="0"/>
  </r>
  <r>
    <x v="0"/>
    <x v="2"/>
    <x v="1"/>
    <x v="3"/>
    <x v="5"/>
    <x v="5"/>
    <n v="16053"/>
    <n v="354020"/>
    <m/>
    <x v="0"/>
  </r>
  <r>
    <x v="0"/>
    <x v="2"/>
    <x v="1"/>
    <x v="3"/>
    <x v="5"/>
    <x v="6"/>
    <n v="16061"/>
    <n v="343066"/>
    <m/>
    <x v="0"/>
  </r>
  <r>
    <x v="0"/>
    <x v="2"/>
    <x v="1"/>
    <x v="3"/>
    <x v="5"/>
    <x v="7"/>
    <n v="16069"/>
    <n v="341835"/>
    <m/>
    <x v="0"/>
  </r>
  <r>
    <x v="0"/>
    <x v="2"/>
    <x v="1"/>
    <x v="3"/>
    <x v="5"/>
    <x v="8"/>
    <n v="16076"/>
    <n v="338717"/>
    <m/>
    <x v="0"/>
  </r>
  <r>
    <x v="0"/>
    <x v="2"/>
    <x v="1"/>
    <x v="3"/>
    <x v="5"/>
    <x v="9"/>
    <n v="16084"/>
    <n v="334729"/>
    <m/>
    <x v="0"/>
  </r>
  <r>
    <x v="0"/>
    <x v="2"/>
    <x v="1"/>
    <x v="3"/>
    <x v="5"/>
    <x v="10"/>
    <n v="16092"/>
    <n v="331780"/>
    <m/>
    <x v="0"/>
  </r>
  <r>
    <x v="0"/>
    <x v="2"/>
    <x v="1"/>
    <x v="3"/>
    <x v="5"/>
    <x v="11"/>
    <n v="16101"/>
    <n v="329606"/>
    <m/>
    <x v="0"/>
  </r>
  <r>
    <x v="0"/>
    <x v="2"/>
    <x v="1"/>
    <x v="3"/>
    <x v="5"/>
    <x v="12"/>
    <n v="16110"/>
    <n v="326742"/>
    <m/>
    <x v="0"/>
  </r>
  <r>
    <x v="0"/>
    <x v="2"/>
    <x v="1"/>
    <x v="3"/>
    <x v="5"/>
    <x v="13"/>
    <n v="16119"/>
    <n v="322473"/>
    <m/>
    <x v="0"/>
  </r>
  <r>
    <x v="0"/>
    <x v="2"/>
    <x v="1"/>
    <x v="3"/>
    <x v="5"/>
    <x v="14"/>
    <n v="16127"/>
    <n v="317108"/>
    <m/>
    <x v="0"/>
  </r>
  <r>
    <x v="0"/>
    <x v="2"/>
    <x v="1"/>
    <x v="3"/>
    <x v="5"/>
    <x v="15"/>
    <n v="16136"/>
    <n v="312149"/>
    <m/>
    <x v="0"/>
  </r>
  <r>
    <x v="0"/>
    <x v="2"/>
    <x v="1"/>
    <x v="3"/>
    <x v="5"/>
    <x v="16"/>
    <n v="16144"/>
    <n v="307618"/>
    <m/>
    <x v="0"/>
  </r>
  <r>
    <x v="0"/>
    <x v="2"/>
    <x v="1"/>
    <x v="3"/>
    <x v="5"/>
    <x v="17"/>
    <n v="16151"/>
    <n v="302675"/>
    <m/>
    <x v="0"/>
  </r>
  <r>
    <x v="0"/>
    <x v="2"/>
    <x v="1"/>
    <x v="3"/>
    <x v="5"/>
    <x v="18"/>
    <n v="16158"/>
    <n v="297735"/>
    <m/>
    <x v="0"/>
  </r>
  <r>
    <x v="0"/>
    <x v="2"/>
    <x v="1"/>
    <x v="3"/>
    <x v="5"/>
    <x v="19"/>
    <n v="16164"/>
    <n v="292733"/>
    <m/>
    <x v="0"/>
  </r>
  <r>
    <x v="0"/>
    <x v="2"/>
    <x v="1"/>
    <x v="3"/>
    <x v="5"/>
    <x v="20"/>
    <n v="16170"/>
    <n v="288025"/>
    <m/>
    <x v="0"/>
  </r>
  <r>
    <x v="0"/>
    <x v="2"/>
    <x v="1"/>
    <x v="3"/>
    <x v="5"/>
    <x v="21"/>
    <n v="16176"/>
    <n v="283252"/>
    <m/>
    <x v="0"/>
  </r>
  <r>
    <x v="0"/>
    <x v="2"/>
    <x v="1"/>
    <x v="3"/>
    <x v="5"/>
    <x v="22"/>
    <n v="16181"/>
    <n v="278862"/>
    <m/>
    <x v="0"/>
  </r>
  <r>
    <x v="0"/>
    <x v="2"/>
    <x v="1"/>
    <x v="3"/>
    <x v="5"/>
    <x v="23"/>
    <n v="16186"/>
    <n v="274559"/>
    <m/>
    <x v="0"/>
  </r>
  <r>
    <x v="0"/>
    <x v="2"/>
    <x v="1"/>
    <x v="3"/>
    <x v="5"/>
    <x v="24"/>
    <n v="16190"/>
    <n v="270309"/>
    <m/>
    <x v="0"/>
  </r>
  <r>
    <x v="0"/>
    <x v="2"/>
    <x v="1"/>
    <x v="3"/>
    <x v="5"/>
    <x v="25"/>
    <n v="16195"/>
    <n v="265673"/>
    <m/>
    <x v="0"/>
  </r>
  <r>
    <x v="0"/>
    <x v="2"/>
    <x v="1"/>
    <x v="3"/>
    <x v="5"/>
    <x v="26"/>
    <n v="16200"/>
    <n v="260891"/>
    <m/>
    <x v="0"/>
  </r>
  <r>
    <x v="0"/>
    <x v="2"/>
    <x v="1"/>
    <x v="3"/>
    <x v="5"/>
    <x v="27"/>
    <n v="16205"/>
    <n v="256309"/>
    <m/>
    <x v="0"/>
  </r>
  <r>
    <x v="0"/>
    <x v="2"/>
    <x v="1"/>
    <x v="3"/>
    <x v="5"/>
    <x v="28"/>
    <n v="16210"/>
    <n v="251862"/>
    <m/>
    <x v="0"/>
  </r>
  <r>
    <x v="0"/>
    <x v="2"/>
    <x v="1"/>
    <x v="3"/>
    <x v="5"/>
    <x v="29"/>
    <n v="16215"/>
    <n v="247400"/>
    <m/>
    <x v="0"/>
  </r>
  <r>
    <x v="0"/>
    <x v="2"/>
    <x v="1"/>
    <x v="3"/>
    <x v="5"/>
    <x v="30"/>
    <n v="16220"/>
    <n v="242935"/>
    <m/>
    <x v="0"/>
  </r>
  <r>
    <x v="0"/>
    <x v="2"/>
    <x v="1"/>
    <x v="3"/>
    <x v="6"/>
    <x v="0"/>
    <n v="32448"/>
    <n v="1022793"/>
    <m/>
    <x v="0"/>
  </r>
  <r>
    <x v="0"/>
    <x v="2"/>
    <x v="1"/>
    <x v="3"/>
    <x v="6"/>
    <x v="1"/>
    <n v="32448"/>
    <n v="972996"/>
    <m/>
    <x v="0"/>
  </r>
  <r>
    <x v="0"/>
    <x v="2"/>
    <x v="1"/>
    <x v="3"/>
    <x v="6"/>
    <x v="2"/>
    <n v="32448"/>
    <n v="1131894"/>
    <m/>
    <x v="0"/>
  </r>
  <r>
    <x v="0"/>
    <x v="2"/>
    <x v="1"/>
    <x v="3"/>
    <x v="6"/>
    <x v="3"/>
    <n v="32448"/>
    <n v="825867"/>
    <m/>
    <x v="0"/>
  </r>
  <r>
    <x v="0"/>
    <x v="2"/>
    <x v="1"/>
    <x v="3"/>
    <x v="6"/>
    <x v="4"/>
    <n v="32448"/>
    <n v="775602"/>
    <m/>
    <x v="0"/>
  </r>
  <r>
    <x v="0"/>
    <x v="2"/>
    <x v="1"/>
    <x v="3"/>
    <x v="6"/>
    <x v="5"/>
    <n v="32460"/>
    <n v="1051044"/>
    <m/>
    <x v="0"/>
  </r>
  <r>
    <x v="0"/>
    <x v="2"/>
    <x v="1"/>
    <x v="3"/>
    <x v="6"/>
    <x v="6"/>
    <n v="32471"/>
    <n v="1020339"/>
    <m/>
    <x v="0"/>
  </r>
  <r>
    <x v="0"/>
    <x v="2"/>
    <x v="1"/>
    <x v="3"/>
    <x v="6"/>
    <x v="7"/>
    <n v="32483"/>
    <n v="1018214"/>
    <m/>
    <x v="0"/>
  </r>
  <r>
    <x v="0"/>
    <x v="2"/>
    <x v="1"/>
    <x v="3"/>
    <x v="6"/>
    <x v="8"/>
    <n v="32495"/>
    <n v="1010428"/>
    <m/>
    <x v="0"/>
  </r>
  <r>
    <x v="0"/>
    <x v="2"/>
    <x v="1"/>
    <x v="3"/>
    <x v="6"/>
    <x v="9"/>
    <n v="32507"/>
    <n v="999926"/>
    <m/>
    <x v="0"/>
  </r>
  <r>
    <x v="0"/>
    <x v="2"/>
    <x v="1"/>
    <x v="3"/>
    <x v="6"/>
    <x v="10"/>
    <n v="32519"/>
    <n v="992620"/>
    <m/>
    <x v="0"/>
  </r>
  <r>
    <x v="0"/>
    <x v="2"/>
    <x v="1"/>
    <x v="3"/>
    <x v="6"/>
    <x v="11"/>
    <n v="32533"/>
    <n v="987633"/>
    <m/>
    <x v="0"/>
  </r>
  <r>
    <x v="0"/>
    <x v="2"/>
    <x v="1"/>
    <x v="3"/>
    <x v="6"/>
    <x v="12"/>
    <n v="32547"/>
    <n v="980526"/>
    <m/>
    <x v="0"/>
  </r>
  <r>
    <x v="0"/>
    <x v="2"/>
    <x v="1"/>
    <x v="3"/>
    <x v="6"/>
    <x v="13"/>
    <n v="32561"/>
    <n v="969100"/>
    <m/>
    <x v="0"/>
  </r>
  <r>
    <x v="0"/>
    <x v="2"/>
    <x v="1"/>
    <x v="3"/>
    <x v="6"/>
    <x v="14"/>
    <n v="32574"/>
    <n v="954275"/>
    <m/>
    <x v="0"/>
  </r>
  <r>
    <x v="0"/>
    <x v="2"/>
    <x v="1"/>
    <x v="3"/>
    <x v="6"/>
    <x v="15"/>
    <n v="32587"/>
    <n v="940517"/>
    <m/>
    <x v="0"/>
  </r>
  <r>
    <x v="0"/>
    <x v="2"/>
    <x v="1"/>
    <x v="3"/>
    <x v="6"/>
    <x v="16"/>
    <n v="32599"/>
    <n v="927878"/>
    <m/>
    <x v="0"/>
  </r>
  <r>
    <x v="0"/>
    <x v="2"/>
    <x v="1"/>
    <x v="3"/>
    <x v="6"/>
    <x v="17"/>
    <n v="32611"/>
    <n v="913790"/>
    <m/>
    <x v="0"/>
  </r>
  <r>
    <x v="0"/>
    <x v="2"/>
    <x v="1"/>
    <x v="3"/>
    <x v="6"/>
    <x v="18"/>
    <n v="32621"/>
    <n v="899519"/>
    <m/>
    <x v="0"/>
  </r>
  <r>
    <x v="0"/>
    <x v="2"/>
    <x v="1"/>
    <x v="3"/>
    <x v="6"/>
    <x v="19"/>
    <n v="32631"/>
    <n v="884872"/>
    <m/>
    <x v="0"/>
  </r>
  <r>
    <x v="0"/>
    <x v="2"/>
    <x v="1"/>
    <x v="3"/>
    <x v="6"/>
    <x v="20"/>
    <n v="32640"/>
    <n v="870909"/>
    <m/>
    <x v="0"/>
  </r>
  <r>
    <x v="0"/>
    <x v="2"/>
    <x v="1"/>
    <x v="3"/>
    <x v="6"/>
    <x v="21"/>
    <n v="32648"/>
    <n v="856559"/>
    <m/>
    <x v="0"/>
  </r>
  <r>
    <x v="0"/>
    <x v="2"/>
    <x v="1"/>
    <x v="3"/>
    <x v="6"/>
    <x v="22"/>
    <n v="32656"/>
    <n v="843270"/>
    <m/>
    <x v="0"/>
  </r>
  <r>
    <x v="0"/>
    <x v="2"/>
    <x v="1"/>
    <x v="3"/>
    <x v="6"/>
    <x v="23"/>
    <n v="32664"/>
    <n v="830164"/>
    <m/>
    <x v="0"/>
  </r>
  <r>
    <x v="0"/>
    <x v="2"/>
    <x v="1"/>
    <x v="3"/>
    <x v="6"/>
    <x v="24"/>
    <n v="32672"/>
    <n v="817145"/>
    <m/>
    <x v="0"/>
  </r>
  <r>
    <x v="0"/>
    <x v="2"/>
    <x v="1"/>
    <x v="3"/>
    <x v="6"/>
    <x v="25"/>
    <n v="32679"/>
    <n v="802909"/>
    <m/>
    <x v="0"/>
  </r>
  <r>
    <x v="0"/>
    <x v="2"/>
    <x v="1"/>
    <x v="3"/>
    <x v="6"/>
    <x v="26"/>
    <n v="32687"/>
    <n v="788197"/>
    <m/>
    <x v="0"/>
  </r>
  <r>
    <x v="0"/>
    <x v="2"/>
    <x v="1"/>
    <x v="3"/>
    <x v="6"/>
    <x v="27"/>
    <n v="32694"/>
    <n v="774136"/>
    <m/>
    <x v="0"/>
  </r>
  <r>
    <x v="0"/>
    <x v="2"/>
    <x v="1"/>
    <x v="3"/>
    <x v="6"/>
    <x v="28"/>
    <n v="32702"/>
    <n v="760555"/>
    <m/>
    <x v="0"/>
  </r>
  <r>
    <x v="0"/>
    <x v="2"/>
    <x v="1"/>
    <x v="3"/>
    <x v="6"/>
    <x v="29"/>
    <n v="32710"/>
    <n v="747024"/>
    <m/>
    <x v="0"/>
  </r>
  <r>
    <x v="0"/>
    <x v="2"/>
    <x v="1"/>
    <x v="3"/>
    <x v="6"/>
    <x v="30"/>
    <n v="32717"/>
    <n v="733597"/>
    <m/>
    <x v="0"/>
  </r>
  <r>
    <x v="0"/>
    <x v="2"/>
    <x v="1"/>
    <x v="4"/>
    <x v="7"/>
    <x v="0"/>
    <n v="13852"/>
    <n v="830413"/>
    <m/>
    <x v="0"/>
  </r>
  <r>
    <x v="0"/>
    <x v="2"/>
    <x v="1"/>
    <x v="4"/>
    <x v="7"/>
    <x v="1"/>
    <n v="13852"/>
    <n v="818641"/>
    <m/>
    <x v="0"/>
  </r>
  <r>
    <x v="0"/>
    <x v="2"/>
    <x v="1"/>
    <x v="4"/>
    <x v="7"/>
    <x v="2"/>
    <n v="13852"/>
    <n v="1105825"/>
    <m/>
    <x v="0"/>
  </r>
  <r>
    <x v="0"/>
    <x v="2"/>
    <x v="1"/>
    <x v="4"/>
    <x v="7"/>
    <x v="3"/>
    <n v="13852"/>
    <n v="799556"/>
    <m/>
    <x v="0"/>
  </r>
  <r>
    <x v="0"/>
    <x v="2"/>
    <x v="1"/>
    <x v="4"/>
    <x v="7"/>
    <x v="4"/>
    <n v="13852"/>
    <n v="681977"/>
    <m/>
    <x v="0"/>
  </r>
  <r>
    <x v="0"/>
    <x v="2"/>
    <x v="1"/>
    <x v="4"/>
    <x v="7"/>
    <x v="5"/>
    <n v="13866"/>
    <n v="848530"/>
    <m/>
    <x v="0"/>
  </r>
  <r>
    <x v="0"/>
    <x v="2"/>
    <x v="1"/>
    <x v="4"/>
    <x v="7"/>
    <x v="6"/>
    <n v="13880"/>
    <n v="765899"/>
    <m/>
    <x v="0"/>
  </r>
  <r>
    <x v="0"/>
    <x v="2"/>
    <x v="1"/>
    <x v="4"/>
    <x v="7"/>
    <x v="7"/>
    <n v="13894"/>
    <n v="744801"/>
    <m/>
    <x v="0"/>
  </r>
  <r>
    <x v="0"/>
    <x v="2"/>
    <x v="1"/>
    <x v="4"/>
    <x v="7"/>
    <x v="8"/>
    <n v="13907"/>
    <n v="732377"/>
    <m/>
    <x v="0"/>
  </r>
  <r>
    <x v="0"/>
    <x v="2"/>
    <x v="1"/>
    <x v="4"/>
    <x v="7"/>
    <x v="9"/>
    <n v="13921"/>
    <n v="723001"/>
    <m/>
    <x v="0"/>
  </r>
  <r>
    <x v="0"/>
    <x v="2"/>
    <x v="1"/>
    <x v="4"/>
    <x v="7"/>
    <x v="10"/>
    <n v="13935"/>
    <n v="708019"/>
    <m/>
    <x v="0"/>
  </r>
  <r>
    <x v="0"/>
    <x v="2"/>
    <x v="1"/>
    <x v="4"/>
    <x v="7"/>
    <x v="11"/>
    <n v="13951"/>
    <n v="688617"/>
    <m/>
    <x v="0"/>
  </r>
  <r>
    <x v="0"/>
    <x v="2"/>
    <x v="1"/>
    <x v="4"/>
    <x v="7"/>
    <x v="12"/>
    <n v="13967"/>
    <n v="672563"/>
    <m/>
    <x v="0"/>
  </r>
  <r>
    <x v="0"/>
    <x v="2"/>
    <x v="1"/>
    <x v="4"/>
    <x v="7"/>
    <x v="13"/>
    <n v="13983"/>
    <n v="663335"/>
    <m/>
    <x v="0"/>
  </r>
  <r>
    <x v="0"/>
    <x v="2"/>
    <x v="1"/>
    <x v="4"/>
    <x v="7"/>
    <x v="14"/>
    <n v="13998"/>
    <n v="658681"/>
    <m/>
    <x v="0"/>
  </r>
  <r>
    <x v="0"/>
    <x v="2"/>
    <x v="1"/>
    <x v="4"/>
    <x v="7"/>
    <x v="15"/>
    <n v="14012"/>
    <n v="652434"/>
    <m/>
    <x v="0"/>
  </r>
  <r>
    <x v="0"/>
    <x v="2"/>
    <x v="1"/>
    <x v="4"/>
    <x v="7"/>
    <x v="16"/>
    <n v="14027"/>
    <n v="643617"/>
    <m/>
    <x v="0"/>
  </r>
  <r>
    <x v="0"/>
    <x v="2"/>
    <x v="1"/>
    <x v="4"/>
    <x v="7"/>
    <x v="17"/>
    <n v="14040"/>
    <n v="636535"/>
    <m/>
    <x v="0"/>
  </r>
  <r>
    <x v="0"/>
    <x v="2"/>
    <x v="1"/>
    <x v="4"/>
    <x v="7"/>
    <x v="18"/>
    <n v="14051"/>
    <n v="629090"/>
    <m/>
    <x v="0"/>
  </r>
  <r>
    <x v="0"/>
    <x v="2"/>
    <x v="1"/>
    <x v="4"/>
    <x v="7"/>
    <x v="19"/>
    <n v="14062"/>
    <n v="621686"/>
    <m/>
    <x v="0"/>
  </r>
  <r>
    <x v="0"/>
    <x v="2"/>
    <x v="1"/>
    <x v="4"/>
    <x v="7"/>
    <x v="20"/>
    <n v="14073"/>
    <n v="612544"/>
    <m/>
    <x v="0"/>
  </r>
  <r>
    <x v="0"/>
    <x v="2"/>
    <x v="1"/>
    <x v="4"/>
    <x v="7"/>
    <x v="21"/>
    <n v="14082"/>
    <n v="602726"/>
    <m/>
    <x v="0"/>
  </r>
  <r>
    <x v="0"/>
    <x v="2"/>
    <x v="1"/>
    <x v="4"/>
    <x v="7"/>
    <x v="22"/>
    <n v="14091"/>
    <n v="592189"/>
    <m/>
    <x v="0"/>
  </r>
  <r>
    <x v="0"/>
    <x v="2"/>
    <x v="1"/>
    <x v="4"/>
    <x v="7"/>
    <x v="23"/>
    <n v="14100"/>
    <n v="581799"/>
    <m/>
    <x v="0"/>
  </r>
  <r>
    <x v="0"/>
    <x v="2"/>
    <x v="1"/>
    <x v="4"/>
    <x v="7"/>
    <x v="24"/>
    <n v="14109"/>
    <n v="571664"/>
    <m/>
    <x v="0"/>
  </r>
  <r>
    <x v="0"/>
    <x v="2"/>
    <x v="1"/>
    <x v="4"/>
    <x v="7"/>
    <x v="25"/>
    <n v="14117"/>
    <n v="564139"/>
    <m/>
    <x v="0"/>
  </r>
  <r>
    <x v="0"/>
    <x v="2"/>
    <x v="1"/>
    <x v="4"/>
    <x v="7"/>
    <x v="26"/>
    <n v="14126"/>
    <n v="557330"/>
    <m/>
    <x v="0"/>
  </r>
  <r>
    <x v="0"/>
    <x v="2"/>
    <x v="1"/>
    <x v="4"/>
    <x v="7"/>
    <x v="27"/>
    <n v="14135"/>
    <n v="550756"/>
    <m/>
    <x v="0"/>
  </r>
  <r>
    <x v="0"/>
    <x v="2"/>
    <x v="1"/>
    <x v="4"/>
    <x v="7"/>
    <x v="28"/>
    <n v="14143"/>
    <n v="544021"/>
    <m/>
    <x v="0"/>
  </r>
  <r>
    <x v="0"/>
    <x v="2"/>
    <x v="1"/>
    <x v="4"/>
    <x v="7"/>
    <x v="29"/>
    <n v="14152"/>
    <n v="538006"/>
    <m/>
    <x v="0"/>
  </r>
  <r>
    <x v="0"/>
    <x v="2"/>
    <x v="1"/>
    <x v="4"/>
    <x v="7"/>
    <x v="30"/>
    <n v="14161"/>
    <n v="532616"/>
    <m/>
    <x v="0"/>
  </r>
  <r>
    <x v="0"/>
    <x v="2"/>
    <x v="1"/>
    <x v="0"/>
    <x v="8"/>
    <x v="0"/>
    <n v="0"/>
    <n v="0"/>
    <m/>
    <x v="0"/>
  </r>
  <r>
    <x v="0"/>
    <x v="2"/>
    <x v="1"/>
    <x v="0"/>
    <x v="8"/>
    <x v="1"/>
    <n v="0"/>
    <n v="0"/>
    <m/>
    <x v="0"/>
  </r>
  <r>
    <x v="0"/>
    <x v="2"/>
    <x v="1"/>
    <x v="0"/>
    <x v="8"/>
    <x v="2"/>
    <n v="0"/>
    <n v="0"/>
    <m/>
    <x v="0"/>
  </r>
  <r>
    <x v="0"/>
    <x v="2"/>
    <x v="1"/>
    <x v="0"/>
    <x v="8"/>
    <x v="3"/>
    <n v="0"/>
    <n v="0"/>
    <m/>
    <x v="0"/>
  </r>
  <r>
    <x v="0"/>
    <x v="2"/>
    <x v="1"/>
    <x v="0"/>
    <x v="8"/>
    <x v="4"/>
    <n v="0"/>
    <n v="0"/>
    <m/>
    <x v="0"/>
  </r>
  <r>
    <x v="0"/>
    <x v="2"/>
    <x v="1"/>
    <x v="0"/>
    <x v="8"/>
    <x v="5"/>
    <n v="9"/>
    <n v="0"/>
    <m/>
    <x v="0"/>
  </r>
  <r>
    <x v="0"/>
    <x v="2"/>
    <x v="1"/>
    <x v="0"/>
    <x v="8"/>
    <x v="6"/>
    <n v="18"/>
    <n v="0"/>
    <m/>
    <x v="0"/>
  </r>
  <r>
    <x v="0"/>
    <x v="2"/>
    <x v="1"/>
    <x v="0"/>
    <x v="8"/>
    <x v="7"/>
    <n v="27"/>
    <n v="0"/>
    <m/>
    <x v="0"/>
  </r>
  <r>
    <x v="0"/>
    <x v="2"/>
    <x v="1"/>
    <x v="0"/>
    <x v="8"/>
    <x v="8"/>
    <n v="36"/>
    <n v="0"/>
    <m/>
    <x v="0"/>
  </r>
  <r>
    <x v="0"/>
    <x v="2"/>
    <x v="1"/>
    <x v="0"/>
    <x v="8"/>
    <x v="9"/>
    <n v="45"/>
    <n v="0"/>
    <m/>
    <x v="0"/>
  </r>
  <r>
    <x v="0"/>
    <x v="2"/>
    <x v="1"/>
    <x v="0"/>
    <x v="8"/>
    <x v="10"/>
    <n v="55"/>
    <n v="0"/>
    <m/>
    <x v="0"/>
  </r>
  <r>
    <x v="0"/>
    <x v="2"/>
    <x v="1"/>
    <x v="0"/>
    <x v="8"/>
    <x v="11"/>
    <n v="65"/>
    <n v="0"/>
    <m/>
    <x v="0"/>
  </r>
  <r>
    <x v="0"/>
    <x v="2"/>
    <x v="1"/>
    <x v="0"/>
    <x v="8"/>
    <x v="12"/>
    <n v="75"/>
    <n v="0"/>
    <m/>
    <x v="0"/>
  </r>
  <r>
    <x v="0"/>
    <x v="2"/>
    <x v="1"/>
    <x v="0"/>
    <x v="8"/>
    <x v="13"/>
    <n v="86"/>
    <n v="0"/>
    <m/>
    <x v="0"/>
  </r>
  <r>
    <x v="0"/>
    <x v="2"/>
    <x v="1"/>
    <x v="0"/>
    <x v="8"/>
    <x v="14"/>
    <n v="96"/>
    <n v="0"/>
    <m/>
    <x v="0"/>
  </r>
  <r>
    <x v="0"/>
    <x v="2"/>
    <x v="1"/>
    <x v="0"/>
    <x v="8"/>
    <x v="15"/>
    <n v="105"/>
    <n v="0"/>
    <m/>
    <x v="0"/>
  </r>
  <r>
    <x v="0"/>
    <x v="2"/>
    <x v="1"/>
    <x v="0"/>
    <x v="8"/>
    <x v="16"/>
    <n v="115"/>
    <n v="0"/>
    <m/>
    <x v="0"/>
  </r>
  <r>
    <x v="0"/>
    <x v="2"/>
    <x v="1"/>
    <x v="0"/>
    <x v="8"/>
    <x v="17"/>
    <n v="123"/>
    <n v="0"/>
    <m/>
    <x v="0"/>
  </r>
  <r>
    <x v="0"/>
    <x v="2"/>
    <x v="1"/>
    <x v="0"/>
    <x v="8"/>
    <x v="18"/>
    <n v="131"/>
    <n v="0"/>
    <m/>
    <x v="0"/>
  </r>
  <r>
    <x v="0"/>
    <x v="2"/>
    <x v="1"/>
    <x v="0"/>
    <x v="8"/>
    <x v="19"/>
    <n v="138"/>
    <n v="0"/>
    <m/>
    <x v="0"/>
  </r>
  <r>
    <x v="0"/>
    <x v="2"/>
    <x v="1"/>
    <x v="0"/>
    <x v="8"/>
    <x v="20"/>
    <n v="145"/>
    <n v="0"/>
    <m/>
    <x v="0"/>
  </r>
  <r>
    <x v="0"/>
    <x v="2"/>
    <x v="1"/>
    <x v="0"/>
    <x v="8"/>
    <x v="21"/>
    <n v="151"/>
    <n v="0"/>
    <m/>
    <x v="0"/>
  </r>
  <r>
    <x v="0"/>
    <x v="2"/>
    <x v="1"/>
    <x v="0"/>
    <x v="8"/>
    <x v="22"/>
    <n v="157"/>
    <n v="0"/>
    <m/>
    <x v="0"/>
  </r>
  <r>
    <x v="0"/>
    <x v="2"/>
    <x v="1"/>
    <x v="0"/>
    <x v="8"/>
    <x v="23"/>
    <n v="163"/>
    <n v="0"/>
    <m/>
    <x v="0"/>
  </r>
  <r>
    <x v="0"/>
    <x v="2"/>
    <x v="1"/>
    <x v="0"/>
    <x v="8"/>
    <x v="24"/>
    <n v="169"/>
    <n v="0"/>
    <m/>
    <x v="0"/>
  </r>
  <r>
    <x v="0"/>
    <x v="2"/>
    <x v="1"/>
    <x v="0"/>
    <x v="8"/>
    <x v="25"/>
    <n v="175"/>
    <n v="0"/>
    <m/>
    <x v="0"/>
  </r>
  <r>
    <x v="0"/>
    <x v="2"/>
    <x v="1"/>
    <x v="0"/>
    <x v="8"/>
    <x v="26"/>
    <n v="180"/>
    <n v="0"/>
    <m/>
    <x v="0"/>
  </r>
  <r>
    <x v="0"/>
    <x v="2"/>
    <x v="1"/>
    <x v="0"/>
    <x v="8"/>
    <x v="27"/>
    <n v="186"/>
    <n v="0"/>
    <m/>
    <x v="0"/>
  </r>
  <r>
    <x v="0"/>
    <x v="2"/>
    <x v="1"/>
    <x v="0"/>
    <x v="8"/>
    <x v="28"/>
    <n v="192"/>
    <n v="0"/>
    <m/>
    <x v="0"/>
  </r>
  <r>
    <x v="0"/>
    <x v="2"/>
    <x v="1"/>
    <x v="0"/>
    <x v="8"/>
    <x v="29"/>
    <n v="198"/>
    <n v="0"/>
    <m/>
    <x v="0"/>
  </r>
  <r>
    <x v="0"/>
    <x v="2"/>
    <x v="1"/>
    <x v="0"/>
    <x v="8"/>
    <x v="30"/>
    <n v="204"/>
    <n v="0"/>
    <m/>
    <x v="0"/>
  </r>
  <r>
    <x v="0"/>
    <x v="2"/>
    <x v="1"/>
    <x v="1"/>
    <x v="9"/>
    <x v="0"/>
    <n v="12424"/>
    <n v="90272"/>
    <m/>
    <x v="0"/>
  </r>
  <r>
    <x v="0"/>
    <x v="2"/>
    <x v="1"/>
    <x v="1"/>
    <x v="9"/>
    <x v="1"/>
    <n v="12964"/>
    <n v="89309"/>
    <m/>
    <x v="0"/>
  </r>
  <r>
    <x v="0"/>
    <x v="2"/>
    <x v="1"/>
    <x v="1"/>
    <x v="9"/>
    <x v="2"/>
    <n v="13596"/>
    <n v="111041"/>
    <m/>
    <x v="0"/>
  </r>
  <r>
    <x v="0"/>
    <x v="2"/>
    <x v="1"/>
    <x v="1"/>
    <x v="9"/>
    <x v="3"/>
    <n v="14106"/>
    <n v="83463"/>
    <m/>
    <x v="0"/>
  </r>
  <r>
    <x v="0"/>
    <x v="2"/>
    <x v="1"/>
    <x v="1"/>
    <x v="9"/>
    <x v="4"/>
    <n v="14474"/>
    <n v="78986"/>
    <m/>
    <x v="0"/>
  </r>
  <r>
    <x v="0"/>
    <x v="2"/>
    <x v="1"/>
    <x v="1"/>
    <x v="9"/>
    <x v="5"/>
    <n v="14862"/>
    <n v="107711"/>
    <m/>
    <x v="0"/>
  </r>
  <r>
    <x v="0"/>
    <x v="2"/>
    <x v="1"/>
    <x v="1"/>
    <x v="9"/>
    <x v="6"/>
    <n v="15250"/>
    <n v="105339"/>
    <m/>
    <x v="0"/>
  </r>
  <r>
    <x v="0"/>
    <x v="2"/>
    <x v="1"/>
    <x v="1"/>
    <x v="9"/>
    <x v="7"/>
    <n v="15639"/>
    <n v="107646"/>
    <m/>
    <x v="0"/>
  </r>
  <r>
    <x v="0"/>
    <x v="2"/>
    <x v="1"/>
    <x v="1"/>
    <x v="9"/>
    <x v="8"/>
    <n v="16019"/>
    <n v="109606"/>
    <m/>
    <x v="0"/>
  </r>
  <r>
    <x v="0"/>
    <x v="2"/>
    <x v="1"/>
    <x v="1"/>
    <x v="9"/>
    <x v="9"/>
    <n v="16403"/>
    <n v="111054"/>
    <m/>
    <x v="0"/>
  </r>
  <r>
    <x v="0"/>
    <x v="2"/>
    <x v="1"/>
    <x v="1"/>
    <x v="9"/>
    <x v="10"/>
    <n v="16808"/>
    <n v="112140"/>
    <m/>
    <x v="0"/>
  </r>
  <r>
    <x v="0"/>
    <x v="2"/>
    <x v="1"/>
    <x v="1"/>
    <x v="9"/>
    <x v="11"/>
    <n v="17249"/>
    <n v="113263"/>
    <m/>
    <x v="0"/>
  </r>
  <r>
    <x v="0"/>
    <x v="2"/>
    <x v="1"/>
    <x v="1"/>
    <x v="9"/>
    <x v="12"/>
    <n v="17691"/>
    <n v="114301"/>
    <m/>
    <x v="0"/>
  </r>
  <r>
    <x v="0"/>
    <x v="2"/>
    <x v="1"/>
    <x v="1"/>
    <x v="9"/>
    <x v="13"/>
    <n v="18127"/>
    <n v="115456"/>
    <m/>
    <x v="0"/>
  </r>
  <r>
    <x v="0"/>
    <x v="2"/>
    <x v="1"/>
    <x v="1"/>
    <x v="9"/>
    <x v="14"/>
    <n v="18549"/>
    <n v="116681"/>
    <m/>
    <x v="0"/>
  </r>
  <r>
    <x v="0"/>
    <x v="2"/>
    <x v="1"/>
    <x v="1"/>
    <x v="9"/>
    <x v="15"/>
    <n v="18960"/>
    <n v="117905"/>
    <m/>
    <x v="0"/>
  </r>
  <r>
    <x v="0"/>
    <x v="2"/>
    <x v="1"/>
    <x v="1"/>
    <x v="9"/>
    <x v="16"/>
    <n v="19361"/>
    <n v="118984"/>
    <m/>
    <x v="0"/>
  </r>
  <r>
    <x v="0"/>
    <x v="2"/>
    <x v="1"/>
    <x v="1"/>
    <x v="9"/>
    <x v="17"/>
    <n v="19717"/>
    <n v="119637"/>
    <m/>
    <x v="0"/>
  </r>
  <r>
    <x v="0"/>
    <x v="2"/>
    <x v="1"/>
    <x v="1"/>
    <x v="9"/>
    <x v="18"/>
    <n v="20048"/>
    <n v="120044"/>
    <m/>
    <x v="0"/>
  </r>
  <r>
    <x v="0"/>
    <x v="2"/>
    <x v="1"/>
    <x v="1"/>
    <x v="9"/>
    <x v="19"/>
    <n v="20357"/>
    <n v="120307"/>
    <m/>
    <x v="0"/>
  </r>
  <r>
    <x v="0"/>
    <x v="2"/>
    <x v="1"/>
    <x v="1"/>
    <x v="9"/>
    <x v="20"/>
    <n v="20646"/>
    <n v="120439"/>
    <m/>
    <x v="0"/>
  </r>
  <r>
    <x v="0"/>
    <x v="2"/>
    <x v="1"/>
    <x v="1"/>
    <x v="9"/>
    <x v="21"/>
    <n v="20913"/>
    <n v="120364"/>
    <m/>
    <x v="0"/>
  </r>
  <r>
    <x v="0"/>
    <x v="2"/>
    <x v="1"/>
    <x v="1"/>
    <x v="9"/>
    <x v="22"/>
    <n v="21162"/>
    <n v="120213"/>
    <m/>
    <x v="0"/>
  </r>
  <r>
    <x v="0"/>
    <x v="2"/>
    <x v="1"/>
    <x v="1"/>
    <x v="9"/>
    <x v="23"/>
    <n v="21403"/>
    <n v="120039"/>
    <m/>
    <x v="0"/>
  </r>
  <r>
    <x v="0"/>
    <x v="2"/>
    <x v="1"/>
    <x v="1"/>
    <x v="9"/>
    <x v="24"/>
    <n v="21645"/>
    <n v="119885"/>
    <m/>
    <x v="0"/>
  </r>
  <r>
    <x v="0"/>
    <x v="2"/>
    <x v="1"/>
    <x v="1"/>
    <x v="9"/>
    <x v="25"/>
    <n v="21889"/>
    <n v="119728"/>
    <m/>
    <x v="0"/>
  </r>
  <r>
    <x v="0"/>
    <x v="2"/>
    <x v="1"/>
    <x v="1"/>
    <x v="9"/>
    <x v="26"/>
    <n v="22133"/>
    <n v="119485"/>
    <m/>
    <x v="0"/>
  </r>
  <r>
    <x v="0"/>
    <x v="2"/>
    <x v="1"/>
    <x v="1"/>
    <x v="9"/>
    <x v="27"/>
    <n v="22376"/>
    <n v="119255"/>
    <m/>
    <x v="0"/>
  </r>
  <r>
    <x v="0"/>
    <x v="2"/>
    <x v="1"/>
    <x v="1"/>
    <x v="9"/>
    <x v="28"/>
    <n v="22618"/>
    <n v="119038"/>
    <m/>
    <x v="0"/>
  </r>
  <r>
    <x v="0"/>
    <x v="2"/>
    <x v="1"/>
    <x v="1"/>
    <x v="9"/>
    <x v="29"/>
    <n v="22860"/>
    <n v="118820"/>
    <m/>
    <x v="0"/>
  </r>
  <r>
    <x v="0"/>
    <x v="2"/>
    <x v="1"/>
    <x v="1"/>
    <x v="9"/>
    <x v="30"/>
    <n v="23103"/>
    <n v="118617"/>
    <m/>
    <x v="0"/>
  </r>
  <r>
    <x v="0"/>
    <x v="2"/>
    <x v="2"/>
    <x v="0"/>
    <x v="0"/>
    <x v="0"/>
    <n v="90703"/>
    <n v="1735148"/>
    <n v="625075"/>
    <x v="0"/>
  </r>
  <r>
    <x v="0"/>
    <x v="2"/>
    <x v="2"/>
    <x v="0"/>
    <x v="0"/>
    <x v="1"/>
    <n v="90773"/>
    <n v="1663240"/>
    <n v="625323"/>
    <x v="0"/>
  </r>
  <r>
    <x v="0"/>
    <x v="2"/>
    <x v="2"/>
    <x v="0"/>
    <x v="0"/>
    <x v="2"/>
    <n v="90979"/>
    <n v="2012560"/>
    <n v="626493"/>
    <x v="0"/>
  </r>
  <r>
    <x v="0"/>
    <x v="2"/>
    <x v="2"/>
    <x v="0"/>
    <x v="0"/>
    <x v="3"/>
    <n v="90690"/>
    <n v="1449471"/>
    <n v="624328"/>
    <x v="0"/>
  </r>
  <r>
    <x v="0"/>
    <x v="2"/>
    <x v="2"/>
    <x v="0"/>
    <x v="0"/>
    <x v="4"/>
    <n v="90493"/>
    <n v="1316180"/>
    <n v="622786"/>
    <x v="0"/>
  </r>
  <r>
    <x v="0"/>
    <x v="2"/>
    <x v="2"/>
    <x v="0"/>
    <x v="0"/>
    <x v="5"/>
    <n v="89931"/>
    <n v="1741006"/>
    <n v="622023"/>
    <x v="0"/>
  </r>
  <r>
    <x v="0"/>
    <x v="2"/>
    <x v="2"/>
    <x v="0"/>
    <x v="0"/>
    <x v="6"/>
    <n v="89623"/>
    <n v="1647252"/>
    <n v="624014"/>
    <x v="0"/>
  </r>
  <r>
    <x v="0"/>
    <x v="2"/>
    <x v="2"/>
    <x v="0"/>
    <x v="0"/>
    <x v="7"/>
    <n v="89627"/>
    <n v="1634657"/>
    <n v="629228"/>
    <x v="0"/>
  </r>
  <r>
    <x v="0"/>
    <x v="2"/>
    <x v="2"/>
    <x v="0"/>
    <x v="0"/>
    <x v="8"/>
    <n v="89700"/>
    <n v="1628910"/>
    <n v="634813"/>
    <x v="0"/>
  </r>
  <r>
    <x v="0"/>
    <x v="2"/>
    <x v="2"/>
    <x v="0"/>
    <x v="0"/>
    <x v="9"/>
    <n v="89747"/>
    <n v="1615776"/>
    <n v="639860"/>
    <x v="0"/>
  </r>
  <r>
    <x v="0"/>
    <x v="2"/>
    <x v="2"/>
    <x v="0"/>
    <x v="0"/>
    <x v="10"/>
    <n v="89457"/>
    <n v="1585868"/>
    <n v="641387"/>
    <x v="0"/>
  </r>
  <r>
    <x v="0"/>
    <x v="2"/>
    <x v="2"/>
    <x v="0"/>
    <x v="0"/>
    <x v="11"/>
    <n v="89103"/>
    <n v="1543601"/>
    <n v="642270"/>
    <x v="0"/>
  </r>
  <r>
    <x v="0"/>
    <x v="2"/>
    <x v="2"/>
    <x v="0"/>
    <x v="0"/>
    <x v="12"/>
    <n v="88767"/>
    <n v="1511023"/>
    <n v="643187"/>
    <x v="0"/>
  </r>
  <r>
    <x v="0"/>
    <x v="2"/>
    <x v="2"/>
    <x v="0"/>
    <x v="0"/>
    <x v="13"/>
    <n v="88439"/>
    <n v="1482378"/>
    <n v="644067"/>
    <x v="0"/>
  </r>
  <r>
    <x v="0"/>
    <x v="2"/>
    <x v="2"/>
    <x v="0"/>
    <x v="0"/>
    <x v="14"/>
    <n v="88135"/>
    <n v="1460046"/>
    <n v="644968"/>
    <x v="0"/>
  </r>
  <r>
    <x v="0"/>
    <x v="2"/>
    <x v="2"/>
    <x v="0"/>
    <x v="0"/>
    <x v="15"/>
    <n v="87867"/>
    <n v="1441393"/>
    <n v="645955"/>
    <x v="0"/>
  </r>
  <r>
    <x v="0"/>
    <x v="2"/>
    <x v="2"/>
    <x v="0"/>
    <x v="0"/>
    <x v="16"/>
    <n v="87642"/>
    <n v="1423026"/>
    <n v="647080"/>
    <x v="0"/>
  </r>
  <r>
    <x v="0"/>
    <x v="2"/>
    <x v="2"/>
    <x v="0"/>
    <x v="0"/>
    <x v="17"/>
    <n v="87415"/>
    <n v="1400817"/>
    <n v="647925"/>
    <x v="0"/>
  </r>
  <r>
    <x v="0"/>
    <x v="2"/>
    <x v="2"/>
    <x v="0"/>
    <x v="0"/>
    <x v="18"/>
    <n v="87179"/>
    <n v="1372500"/>
    <n v="648522"/>
    <x v="0"/>
  </r>
  <r>
    <x v="0"/>
    <x v="2"/>
    <x v="2"/>
    <x v="0"/>
    <x v="0"/>
    <x v="19"/>
    <n v="86913"/>
    <n v="1349574"/>
    <n v="648624"/>
    <x v="0"/>
  </r>
  <r>
    <x v="0"/>
    <x v="2"/>
    <x v="2"/>
    <x v="0"/>
    <x v="0"/>
    <x v="20"/>
    <n v="86685"/>
    <n v="1328223"/>
    <n v="648860"/>
    <x v="0"/>
  </r>
  <r>
    <x v="0"/>
    <x v="2"/>
    <x v="2"/>
    <x v="0"/>
    <x v="0"/>
    <x v="21"/>
    <n v="86489"/>
    <n v="1307232"/>
    <n v="649175"/>
    <x v="0"/>
  </r>
  <r>
    <x v="0"/>
    <x v="2"/>
    <x v="2"/>
    <x v="0"/>
    <x v="0"/>
    <x v="22"/>
    <n v="86310"/>
    <n v="1286390"/>
    <n v="649445"/>
    <x v="0"/>
  </r>
  <r>
    <x v="0"/>
    <x v="2"/>
    <x v="2"/>
    <x v="0"/>
    <x v="0"/>
    <x v="23"/>
    <n v="86154"/>
    <n v="1266430"/>
    <n v="649724"/>
    <x v="0"/>
  </r>
  <r>
    <x v="0"/>
    <x v="2"/>
    <x v="2"/>
    <x v="0"/>
    <x v="0"/>
    <x v="24"/>
    <n v="86032"/>
    <n v="1246204"/>
    <n v="650130"/>
    <x v="0"/>
  </r>
  <r>
    <x v="0"/>
    <x v="2"/>
    <x v="2"/>
    <x v="0"/>
    <x v="0"/>
    <x v="25"/>
    <n v="85944"/>
    <n v="1226408"/>
    <n v="650667"/>
    <x v="0"/>
  </r>
  <r>
    <x v="0"/>
    <x v="2"/>
    <x v="2"/>
    <x v="0"/>
    <x v="0"/>
    <x v="26"/>
    <n v="85877"/>
    <n v="1208010"/>
    <n v="651223"/>
    <x v="0"/>
  </r>
  <r>
    <x v="0"/>
    <x v="2"/>
    <x v="2"/>
    <x v="0"/>
    <x v="0"/>
    <x v="27"/>
    <n v="85836"/>
    <n v="1191364"/>
    <n v="651830"/>
    <x v="0"/>
  </r>
  <r>
    <x v="0"/>
    <x v="2"/>
    <x v="2"/>
    <x v="0"/>
    <x v="0"/>
    <x v="28"/>
    <n v="85807"/>
    <n v="1174953"/>
    <n v="652389"/>
    <x v="0"/>
  </r>
  <r>
    <x v="0"/>
    <x v="2"/>
    <x v="2"/>
    <x v="0"/>
    <x v="0"/>
    <x v="29"/>
    <n v="85803"/>
    <n v="1158494"/>
    <n v="652998"/>
    <x v="0"/>
  </r>
  <r>
    <x v="0"/>
    <x v="2"/>
    <x v="2"/>
    <x v="0"/>
    <x v="0"/>
    <x v="30"/>
    <n v="85821"/>
    <n v="1142846"/>
    <n v="653642"/>
    <x v="0"/>
  </r>
  <r>
    <x v="0"/>
    <x v="2"/>
    <x v="2"/>
    <x v="0"/>
    <x v="1"/>
    <x v="0"/>
    <n v="12781"/>
    <n v="153921"/>
    <m/>
    <x v="0"/>
  </r>
  <r>
    <x v="0"/>
    <x v="2"/>
    <x v="2"/>
    <x v="0"/>
    <x v="1"/>
    <x v="1"/>
    <n v="12554"/>
    <n v="144068"/>
    <m/>
    <x v="0"/>
  </r>
  <r>
    <x v="0"/>
    <x v="2"/>
    <x v="2"/>
    <x v="0"/>
    <x v="1"/>
    <x v="2"/>
    <n v="12331"/>
    <n v="171000"/>
    <m/>
    <x v="0"/>
  </r>
  <r>
    <x v="0"/>
    <x v="2"/>
    <x v="2"/>
    <x v="0"/>
    <x v="1"/>
    <x v="3"/>
    <n v="12112"/>
    <n v="120861"/>
    <m/>
    <x v="0"/>
  </r>
  <r>
    <x v="0"/>
    <x v="2"/>
    <x v="2"/>
    <x v="0"/>
    <x v="1"/>
    <x v="4"/>
    <n v="11897"/>
    <n v="107537"/>
    <m/>
    <x v="0"/>
  </r>
  <r>
    <x v="0"/>
    <x v="2"/>
    <x v="2"/>
    <x v="0"/>
    <x v="1"/>
    <x v="5"/>
    <n v="11691"/>
    <n v="139778"/>
    <m/>
    <x v="0"/>
  </r>
  <r>
    <x v="0"/>
    <x v="2"/>
    <x v="2"/>
    <x v="0"/>
    <x v="1"/>
    <x v="6"/>
    <n v="11490"/>
    <n v="129609"/>
    <m/>
    <x v="0"/>
  </r>
  <r>
    <x v="0"/>
    <x v="2"/>
    <x v="2"/>
    <x v="0"/>
    <x v="1"/>
    <x v="7"/>
    <n v="11295"/>
    <n v="125610"/>
    <m/>
    <x v="0"/>
  </r>
  <r>
    <x v="0"/>
    <x v="2"/>
    <x v="2"/>
    <x v="0"/>
    <x v="1"/>
    <x v="8"/>
    <n v="11103"/>
    <n v="122041"/>
    <m/>
    <x v="0"/>
  </r>
  <r>
    <x v="0"/>
    <x v="2"/>
    <x v="2"/>
    <x v="0"/>
    <x v="1"/>
    <x v="9"/>
    <n v="10914"/>
    <n v="118070"/>
    <m/>
    <x v="0"/>
  </r>
  <r>
    <x v="0"/>
    <x v="2"/>
    <x v="2"/>
    <x v="0"/>
    <x v="1"/>
    <x v="10"/>
    <n v="10727"/>
    <n v="113366"/>
    <m/>
    <x v="0"/>
  </r>
  <r>
    <x v="0"/>
    <x v="2"/>
    <x v="2"/>
    <x v="0"/>
    <x v="1"/>
    <x v="11"/>
    <n v="10543"/>
    <n v="108021"/>
    <m/>
    <x v="0"/>
  </r>
  <r>
    <x v="0"/>
    <x v="2"/>
    <x v="2"/>
    <x v="0"/>
    <x v="1"/>
    <x v="12"/>
    <n v="10362"/>
    <n v="103546"/>
    <m/>
    <x v="0"/>
  </r>
  <r>
    <x v="0"/>
    <x v="2"/>
    <x v="2"/>
    <x v="0"/>
    <x v="1"/>
    <x v="13"/>
    <n v="10185"/>
    <n v="99510"/>
    <m/>
    <x v="0"/>
  </r>
  <r>
    <x v="0"/>
    <x v="2"/>
    <x v="2"/>
    <x v="0"/>
    <x v="1"/>
    <x v="14"/>
    <n v="10010"/>
    <n v="96038"/>
    <m/>
    <x v="0"/>
  </r>
  <r>
    <x v="0"/>
    <x v="2"/>
    <x v="2"/>
    <x v="0"/>
    <x v="1"/>
    <x v="15"/>
    <n v="9839"/>
    <n v="92923"/>
    <m/>
    <x v="0"/>
  </r>
  <r>
    <x v="0"/>
    <x v="2"/>
    <x v="2"/>
    <x v="0"/>
    <x v="1"/>
    <x v="16"/>
    <n v="9671"/>
    <n v="89921"/>
    <m/>
    <x v="0"/>
  </r>
  <r>
    <x v="0"/>
    <x v="2"/>
    <x v="2"/>
    <x v="0"/>
    <x v="1"/>
    <x v="17"/>
    <n v="9506"/>
    <n v="86804"/>
    <m/>
    <x v="0"/>
  </r>
  <r>
    <x v="0"/>
    <x v="2"/>
    <x v="2"/>
    <x v="0"/>
    <x v="1"/>
    <x v="18"/>
    <n v="9344"/>
    <n v="83448"/>
    <m/>
    <x v="0"/>
  </r>
  <r>
    <x v="0"/>
    <x v="2"/>
    <x v="2"/>
    <x v="0"/>
    <x v="1"/>
    <x v="19"/>
    <n v="9184"/>
    <n v="80598"/>
    <m/>
    <x v="0"/>
  </r>
  <r>
    <x v="0"/>
    <x v="2"/>
    <x v="2"/>
    <x v="0"/>
    <x v="1"/>
    <x v="20"/>
    <n v="9027"/>
    <n v="77943"/>
    <m/>
    <x v="0"/>
  </r>
  <r>
    <x v="0"/>
    <x v="2"/>
    <x v="2"/>
    <x v="0"/>
    <x v="1"/>
    <x v="21"/>
    <n v="8873"/>
    <n v="75433"/>
    <m/>
    <x v="0"/>
  </r>
  <r>
    <x v="0"/>
    <x v="2"/>
    <x v="2"/>
    <x v="0"/>
    <x v="1"/>
    <x v="22"/>
    <n v="8722"/>
    <n v="73071"/>
    <m/>
    <x v="0"/>
  </r>
  <r>
    <x v="0"/>
    <x v="2"/>
    <x v="2"/>
    <x v="0"/>
    <x v="1"/>
    <x v="23"/>
    <n v="8574"/>
    <n v="70785"/>
    <m/>
    <x v="0"/>
  </r>
  <r>
    <x v="0"/>
    <x v="2"/>
    <x v="2"/>
    <x v="0"/>
    <x v="1"/>
    <x v="24"/>
    <n v="8428"/>
    <n v="68500"/>
    <m/>
    <x v="0"/>
  </r>
  <r>
    <x v="0"/>
    <x v="2"/>
    <x v="2"/>
    <x v="0"/>
    <x v="1"/>
    <x v="25"/>
    <n v="8285"/>
    <n v="66259"/>
    <m/>
    <x v="0"/>
  </r>
  <r>
    <x v="0"/>
    <x v="2"/>
    <x v="2"/>
    <x v="0"/>
    <x v="1"/>
    <x v="26"/>
    <n v="8145"/>
    <n v="64128"/>
    <m/>
    <x v="0"/>
  </r>
  <r>
    <x v="0"/>
    <x v="2"/>
    <x v="2"/>
    <x v="0"/>
    <x v="1"/>
    <x v="27"/>
    <n v="8007"/>
    <n v="62121"/>
    <m/>
    <x v="0"/>
  </r>
  <r>
    <x v="0"/>
    <x v="2"/>
    <x v="2"/>
    <x v="0"/>
    <x v="1"/>
    <x v="28"/>
    <n v="7872"/>
    <n v="60165"/>
    <m/>
    <x v="0"/>
  </r>
  <r>
    <x v="0"/>
    <x v="2"/>
    <x v="2"/>
    <x v="0"/>
    <x v="1"/>
    <x v="29"/>
    <n v="7739"/>
    <n v="58237"/>
    <m/>
    <x v="0"/>
  </r>
  <r>
    <x v="0"/>
    <x v="2"/>
    <x v="2"/>
    <x v="0"/>
    <x v="1"/>
    <x v="30"/>
    <n v="7608"/>
    <n v="56384"/>
    <m/>
    <x v="0"/>
  </r>
  <r>
    <x v="0"/>
    <x v="2"/>
    <x v="2"/>
    <x v="1"/>
    <x v="2"/>
    <x v="0"/>
    <n v="338640"/>
    <n v="16340395"/>
    <m/>
    <x v="0"/>
  </r>
  <r>
    <x v="0"/>
    <x v="2"/>
    <x v="2"/>
    <x v="1"/>
    <x v="2"/>
    <x v="1"/>
    <n v="340361"/>
    <n v="15423303"/>
    <m/>
    <x v="0"/>
  </r>
  <r>
    <x v="0"/>
    <x v="2"/>
    <x v="2"/>
    <x v="1"/>
    <x v="2"/>
    <x v="2"/>
    <n v="342684"/>
    <n v="18295822"/>
    <m/>
    <x v="0"/>
  </r>
  <r>
    <x v="0"/>
    <x v="2"/>
    <x v="2"/>
    <x v="1"/>
    <x v="2"/>
    <x v="3"/>
    <n v="342706"/>
    <n v="13167105"/>
    <m/>
    <x v="0"/>
  </r>
  <r>
    <x v="0"/>
    <x v="2"/>
    <x v="2"/>
    <x v="1"/>
    <x v="2"/>
    <x v="4"/>
    <n v="343126"/>
    <n v="12095824"/>
    <m/>
    <x v="0"/>
  </r>
  <r>
    <x v="0"/>
    <x v="2"/>
    <x v="2"/>
    <x v="1"/>
    <x v="2"/>
    <x v="5"/>
    <n v="344442"/>
    <n v="16046351"/>
    <m/>
    <x v="0"/>
  </r>
  <r>
    <x v="0"/>
    <x v="2"/>
    <x v="2"/>
    <x v="1"/>
    <x v="2"/>
    <x v="6"/>
    <n v="347704"/>
    <n v="15279629"/>
    <m/>
    <x v="0"/>
  </r>
  <r>
    <x v="0"/>
    <x v="2"/>
    <x v="2"/>
    <x v="1"/>
    <x v="2"/>
    <x v="7"/>
    <n v="353238"/>
    <n v="15315114"/>
    <m/>
    <x v="0"/>
  </r>
  <r>
    <x v="0"/>
    <x v="2"/>
    <x v="2"/>
    <x v="1"/>
    <x v="2"/>
    <x v="8"/>
    <n v="358961"/>
    <n v="15329433"/>
    <m/>
    <x v="0"/>
  </r>
  <r>
    <x v="0"/>
    <x v="2"/>
    <x v="2"/>
    <x v="1"/>
    <x v="2"/>
    <x v="9"/>
    <n v="364195"/>
    <n v="15173222"/>
    <m/>
    <x v="0"/>
  </r>
  <r>
    <x v="0"/>
    <x v="2"/>
    <x v="2"/>
    <x v="1"/>
    <x v="2"/>
    <x v="10"/>
    <n v="366860"/>
    <n v="14881434"/>
    <m/>
    <x v="0"/>
  </r>
  <r>
    <x v="0"/>
    <x v="2"/>
    <x v="2"/>
    <x v="1"/>
    <x v="2"/>
    <x v="11"/>
    <n v="369033"/>
    <n v="14565177"/>
    <m/>
    <x v="0"/>
  </r>
  <r>
    <x v="0"/>
    <x v="2"/>
    <x v="2"/>
    <x v="1"/>
    <x v="2"/>
    <x v="12"/>
    <n v="371191"/>
    <n v="14261309"/>
    <m/>
    <x v="0"/>
  </r>
  <r>
    <x v="0"/>
    <x v="2"/>
    <x v="2"/>
    <x v="1"/>
    <x v="2"/>
    <x v="13"/>
    <n v="373291"/>
    <n v="13997754"/>
    <m/>
    <x v="0"/>
  </r>
  <r>
    <x v="0"/>
    <x v="2"/>
    <x v="2"/>
    <x v="1"/>
    <x v="2"/>
    <x v="14"/>
    <n v="375374"/>
    <n v="13772026"/>
    <m/>
    <x v="0"/>
  </r>
  <r>
    <x v="0"/>
    <x v="2"/>
    <x v="2"/>
    <x v="1"/>
    <x v="2"/>
    <x v="15"/>
    <n v="377479"/>
    <n v="13571711"/>
    <m/>
    <x v="0"/>
  </r>
  <r>
    <x v="0"/>
    <x v="2"/>
    <x v="2"/>
    <x v="1"/>
    <x v="2"/>
    <x v="16"/>
    <n v="379643"/>
    <n v="13377945"/>
    <m/>
    <x v="0"/>
  </r>
  <r>
    <x v="0"/>
    <x v="2"/>
    <x v="2"/>
    <x v="1"/>
    <x v="2"/>
    <x v="17"/>
    <n v="381575"/>
    <n v="13172344"/>
    <m/>
    <x v="0"/>
  </r>
  <r>
    <x v="0"/>
    <x v="2"/>
    <x v="2"/>
    <x v="1"/>
    <x v="2"/>
    <x v="18"/>
    <n v="383306"/>
    <n v="12964656"/>
    <m/>
    <x v="0"/>
  </r>
  <r>
    <x v="0"/>
    <x v="2"/>
    <x v="2"/>
    <x v="1"/>
    <x v="2"/>
    <x v="19"/>
    <n v="384655"/>
    <n v="12758950"/>
    <m/>
    <x v="0"/>
  </r>
  <r>
    <x v="0"/>
    <x v="2"/>
    <x v="2"/>
    <x v="1"/>
    <x v="2"/>
    <x v="20"/>
    <n v="386067"/>
    <n v="12566390"/>
    <m/>
    <x v="0"/>
  </r>
  <r>
    <x v="0"/>
    <x v="2"/>
    <x v="2"/>
    <x v="1"/>
    <x v="2"/>
    <x v="21"/>
    <n v="387501"/>
    <n v="12378478"/>
    <m/>
    <x v="0"/>
  </r>
  <r>
    <x v="0"/>
    <x v="2"/>
    <x v="2"/>
    <x v="1"/>
    <x v="2"/>
    <x v="22"/>
    <n v="388870"/>
    <n v="12201772"/>
    <m/>
    <x v="0"/>
  </r>
  <r>
    <x v="0"/>
    <x v="2"/>
    <x v="2"/>
    <x v="1"/>
    <x v="2"/>
    <x v="23"/>
    <n v="390211"/>
    <n v="12036479"/>
    <m/>
    <x v="0"/>
  </r>
  <r>
    <x v="0"/>
    <x v="2"/>
    <x v="2"/>
    <x v="1"/>
    <x v="2"/>
    <x v="24"/>
    <n v="391609"/>
    <n v="11885103"/>
    <m/>
    <x v="0"/>
  </r>
  <r>
    <x v="0"/>
    <x v="2"/>
    <x v="2"/>
    <x v="1"/>
    <x v="2"/>
    <x v="25"/>
    <n v="393069"/>
    <n v="11745121"/>
    <m/>
    <x v="0"/>
  </r>
  <r>
    <x v="0"/>
    <x v="2"/>
    <x v="2"/>
    <x v="1"/>
    <x v="2"/>
    <x v="26"/>
    <n v="394511"/>
    <n v="11606212"/>
    <m/>
    <x v="0"/>
  </r>
  <r>
    <x v="0"/>
    <x v="2"/>
    <x v="2"/>
    <x v="1"/>
    <x v="2"/>
    <x v="27"/>
    <n v="395957"/>
    <n v="11473342"/>
    <m/>
    <x v="0"/>
  </r>
  <r>
    <x v="0"/>
    <x v="2"/>
    <x v="2"/>
    <x v="1"/>
    <x v="2"/>
    <x v="28"/>
    <n v="397338"/>
    <n v="11343060"/>
    <m/>
    <x v="0"/>
  </r>
  <r>
    <x v="0"/>
    <x v="2"/>
    <x v="2"/>
    <x v="1"/>
    <x v="2"/>
    <x v="29"/>
    <n v="398723"/>
    <n v="11215739"/>
    <m/>
    <x v="0"/>
  </r>
  <r>
    <x v="0"/>
    <x v="2"/>
    <x v="2"/>
    <x v="1"/>
    <x v="2"/>
    <x v="30"/>
    <n v="400101"/>
    <n v="11091736"/>
    <m/>
    <x v="0"/>
  </r>
  <r>
    <x v="0"/>
    <x v="2"/>
    <x v="2"/>
    <x v="1"/>
    <x v="3"/>
    <x v="0"/>
    <n v="11954"/>
    <n v="415449"/>
    <m/>
    <x v="0"/>
  </r>
  <r>
    <x v="0"/>
    <x v="2"/>
    <x v="2"/>
    <x v="1"/>
    <x v="3"/>
    <x v="1"/>
    <n v="11742"/>
    <n v="385386"/>
    <m/>
    <x v="0"/>
  </r>
  <r>
    <x v="0"/>
    <x v="2"/>
    <x v="2"/>
    <x v="1"/>
    <x v="3"/>
    <x v="2"/>
    <n v="11533"/>
    <n v="448477"/>
    <m/>
    <x v="0"/>
  </r>
  <r>
    <x v="0"/>
    <x v="2"/>
    <x v="2"/>
    <x v="1"/>
    <x v="3"/>
    <x v="3"/>
    <n v="11328"/>
    <n v="318446"/>
    <m/>
    <x v="0"/>
  </r>
  <r>
    <x v="0"/>
    <x v="2"/>
    <x v="2"/>
    <x v="1"/>
    <x v="3"/>
    <x v="4"/>
    <n v="11127"/>
    <n v="288210"/>
    <m/>
    <x v="0"/>
  </r>
  <r>
    <x v="0"/>
    <x v="2"/>
    <x v="2"/>
    <x v="1"/>
    <x v="3"/>
    <x v="5"/>
    <n v="10935"/>
    <n v="376010"/>
    <m/>
    <x v="0"/>
  </r>
  <r>
    <x v="0"/>
    <x v="2"/>
    <x v="2"/>
    <x v="1"/>
    <x v="3"/>
    <x v="6"/>
    <n v="10747"/>
    <n v="350485"/>
    <m/>
    <x v="0"/>
  </r>
  <r>
    <x v="0"/>
    <x v="2"/>
    <x v="2"/>
    <x v="1"/>
    <x v="3"/>
    <x v="7"/>
    <n v="10565"/>
    <n v="342045"/>
    <m/>
    <x v="0"/>
  </r>
  <r>
    <x v="0"/>
    <x v="2"/>
    <x v="2"/>
    <x v="1"/>
    <x v="3"/>
    <x v="8"/>
    <n v="10387"/>
    <n v="333164"/>
    <m/>
    <x v="0"/>
  </r>
  <r>
    <x v="0"/>
    <x v="2"/>
    <x v="2"/>
    <x v="1"/>
    <x v="3"/>
    <x v="9"/>
    <n v="10211"/>
    <n v="323151"/>
    <m/>
    <x v="0"/>
  </r>
  <r>
    <x v="0"/>
    <x v="2"/>
    <x v="2"/>
    <x v="1"/>
    <x v="3"/>
    <x v="10"/>
    <n v="10036"/>
    <n v="312076"/>
    <m/>
    <x v="0"/>
  </r>
  <r>
    <x v="0"/>
    <x v="2"/>
    <x v="2"/>
    <x v="1"/>
    <x v="3"/>
    <x v="11"/>
    <n v="9865"/>
    <n v="301043"/>
    <m/>
    <x v="0"/>
  </r>
  <r>
    <x v="0"/>
    <x v="2"/>
    <x v="2"/>
    <x v="1"/>
    <x v="3"/>
    <x v="12"/>
    <n v="9696"/>
    <n v="290326"/>
    <m/>
    <x v="0"/>
  </r>
  <r>
    <x v="0"/>
    <x v="2"/>
    <x v="2"/>
    <x v="1"/>
    <x v="3"/>
    <x v="13"/>
    <n v="9530"/>
    <n v="280548"/>
    <m/>
    <x v="0"/>
  </r>
  <r>
    <x v="0"/>
    <x v="2"/>
    <x v="2"/>
    <x v="1"/>
    <x v="3"/>
    <x v="14"/>
    <n v="9368"/>
    <n v="271610"/>
    <m/>
    <x v="0"/>
  </r>
  <r>
    <x v="0"/>
    <x v="2"/>
    <x v="2"/>
    <x v="1"/>
    <x v="3"/>
    <x v="15"/>
    <n v="9208"/>
    <n v="263181"/>
    <m/>
    <x v="0"/>
  </r>
  <r>
    <x v="0"/>
    <x v="2"/>
    <x v="2"/>
    <x v="1"/>
    <x v="3"/>
    <x v="16"/>
    <n v="9051"/>
    <n v="254858"/>
    <m/>
    <x v="0"/>
  </r>
  <r>
    <x v="0"/>
    <x v="2"/>
    <x v="2"/>
    <x v="1"/>
    <x v="3"/>
    <x v="17"/>
    <n v="8897"/>
    <n v="246430"/>
    <m/>
    <x v="0"/>
  </r>
  <r>
    <x v="0"/>
    <x v="2"/>
    <x v="2"/>
    <x v="1"/>
    <x v="3"/>
    <x v="18"/>
    <n v="8745"/>
    <n v="238092"/>
    <m/>
    <x v="0"/>
  </r>
  <r>
    <x v="0"/>
    <x v="2"/>
    <x v="2"/>
    <x v="1"/>
    <x v="3"/>
    <x v="19"/>
    <n v="8596"/>
    <n v="230018"/>
    <m/>
    <x v="0"/>
  </r>
  <r>
    <x v="0"/>
    <x v="2"/>
    <x v="2"/>
    <x v="1"/>
    <x v="3"/>
    <x v="20"/>
    <n v="8450"/>
    <n v="222199"/>
    <m/>
    <x v="0"/>
  </r>
  <r>
    <x v="0"/>
    <x v="2"/>
    <x v="2"/>
    <x v="1"/>
    <x v="3"/>
    <x v="21"/>
    <n v="8306"/>
    <n v="214491"/>
    <m/>
    <x v="0"/>
  </r>
  <r>
    <x v="0"/>
    <x v="2"/>
    <x v="2"/>
    <x v="1"/>
    <x v="3"/>
    <x v="22"/>
    <n v="8164"/>
    <n v="207147"/>
    <m/>
    <x v="0"/>
  </r>
  <r>
    <x v="0"/>
    <x v="2"/>
    <x v="2"/>
    <x v="1"/>
    <x v="3"/>
    <x v="23"/>
    <n v="8026"/>
    <n v="200155"/>
    <m/>
    <x v="0"/>
  </r>
  <r>
    <x v="0"/>
    <x v="2"/>
    <x v="2"/>
    <x v="1"/>
    <x v="3"/>
    <x v="24"/>
    <n v="7889"/>
    <n v="193495"/>
    <m/>
    <x v="0"/>
  </r>
  <r>
    <x v="0"/>
    <x v="2"/>
    <x v="2"/>
    <x v="1"/>
    <x v="3"/>
    <x v="25"/>
    <n v="7756"/>
    <n v="187117"/>
    <m/>
    <x v="0"/>
  </r>
  <r>
    <x v="0"/>
    <x v="2"/>
    <x v="2"/>
    <x v="1"/>
    <x v="3"/>
    <x v="26"/>
    <n v="7624"/>
    <n v="180879"/>
    <m/>
    <x v="0"/>
  </r>
  <r>
    <x v="0"/>
    <x v="2"/>
    <x v="2"/>
    <x v="1"/>
    <x v="3"/>
    <x v="27"/>
    <n v="7495"/>
    <n v="174938"/>
    <m/>
    <x v="0"/>
  </r>
  <r>
    <x v="0"/>
    <x v="2"/>
    <x v="2"/>
    <x v="1"/>
    <x v="3"/>
    <x v="28"/>
    <n v="7369"/>
    <n v="169255"/>
    <m/>
    <x v="0"/>
  </r>
  <r>
    <x v="0"/>
    <x v="2"/>
    <x v="2"/>
    <x v="1"/>
    <x v="3"/>
    <x v="29"/>
    <n v="7244"/>
    <n v="163798"/>
    <m/>
    <x v="0"/>
  </r>
  <r>
    <x v="0"/>
    <x v="2"/>
    <x v="2"/>
    <x v="1"/>
    <x v="3"/>
    <x v="30"/>
    <n v="7122"/>
    <n v="158565"/>
    <m/>
    <x v="0"/>
  </r>
  <r>
    <x v="0"/>
    <x v="2"/>
    <x v="2"/>
    <x v="2"/>
    <x v="4"/>
    <x v="0"/>
    <n v="106843"/>
    <n v="4985401"/>
    <m/>
    <x v="0"/>
  </r>
  <r>
    <x v="0"/>
    <x v="2"/>
    <x v="2"/>
    <x v="2"/>
    <x v="4"/>
    <x v="1"/>
    <n v="106152"/>
    <n v="4663694"/>
    <m/>
    <x v="0"/>
  </r>
  <r>
    <x v="0"/>
    <x v="2"/>
    <x v="2"/>
    <x v="2"/>
    <x v="4"/>
    <x v="2"/>
    <n v="105572"/>
    <n v="5422828"/>
    <m/>
    <x v="0"/>
  </r>
  <r>
    <x v="0"/>
    <x v="2"/>
    <x v="2"/>
    <x v="2"/>
    <x v="4"/>
    <x v="3"/>
    <n v="104650"/>
    <n v="3845413"/>
    <m/>
    <x v="0"/>
  </r>
  <r>
    <x v="0"/>
    <x v="2"/>
    <x v="2"/>
    <x v="2"/>
    <x v="4"/>
    <x v="4"/>
    <n v="103806"/>
    <n v="3494728"/>
    <m/>
    <x v="0"/>
  </r>
  <r>
    <x v="0"/>
    <x v="2"/>
    <x v="2"/>
    <x v="2"/>
    <x v="4"/>
    <x v="5"/>
    <n v="103157"/>
    <n v="4623272"/>
    <m/>
    <x v="0"/>
  </r>
  <r>
    <x v="0"/>
    <x v="2"/>
    <x v="2"/>
    <x v="2"/>
    <x v="4"/>
    <x v="6"/>
    <n v="102877"/>
    <n v="4392924"/>
    <m/>
    <x v="0"/>
  </r>
  <r>
    <x v="0"/>
    <x v="2"/>
    <x v="2"/>
    <x v="2"/>
    <x v="4"/>
    <x v="7"/>
    <n v="103029"/>
    <n v="4359806"/>
    <m/>
    <x v="0"/>
  </r>
  <r>
    <x v="0"/>
    <x v="2"/>
    <x v="2"/>
    <x v="2"/>
    <x v="4"/>
    <x v="8"/>
    <n v="103258"/>
    <n v="4307614"/>
    <m/>
    <x v="0"/>
  </r>
  <r>
    <x v="0"/>
    <x v="2"/>
    <x v="2"/>
    <x v="2"/>
    <x v="4"/>
    <x v="9"/>
    <n v="103486"/>
    <n v="4215370"/>
    <m/>
    <x v="0"/>
  </r>
  <r>
    <x v="0"/>
    <x v="2"/>
    <x v="2"/>
    <x v="2"/>
    <x v="4"/>
    <x v="10"/>
    <n v="103302"/>
    <n v="4094471"/>
    <m/>
    <x v="0"/>
  </r>
  <r>
    <x v="0"/>
    <x v="2"/>
    <x v="2"/>
    <x v="2"/>
    <x v="4"/>
    <x v="11"/>
    <n v="103056"/>
    <n v="3967938"/>
    <m/>
    <x v="0"/>
  </r>
  <r>
    <x v="0"/>
    <x v="2"/>
    <x v="2"/>
    <x v="2"/>
    <x v="4"/>
    <x v="12"/>
    <n v="102824"/>
    <n v="3845757"/>
    <m/>
    <x v="0"/>
  </r>
  <r>
    <x v="0"/>
    <x v="2"/>
    <x v="2"/>
    <x v="2"/>
    <x v="4"/>
    <x v="13"/>
    <n v="102589"/>
    <n v="3732932"/>
    <m/>
    <x v="0"/>
  </r>
  <r>
    <x v="0"/>
    <x v="2"/>
    <x v="2"/>
    <x v="2"/>
    <x v="4"/>
    <x v="14"/>
    <n v="102353"/>
    <n v="3630502"/>
    <m/>
    <x v="0"/>
  </r>
  <r>
    <x v="0"/>
    <x v="2"/>
    <x v="2"/>
    <x v="2"/>
    <x v="4"/>
    <x v="15"/>
    <n v="102123"/>
    <n v="3538932"/>
    <m/>
    <x v="0"/>
  </r>
  <r>
    <x v="0"/>
    <x v="2"/>
    <x v="2"/>
    <x v="2"/>
    <x v="4"/>
    <x v="16"/>
    <n v="101904"/>
    <n v="3452803"/>
    <m/>
    <x v="0"/>
  </r>
  <r>
    <x v="0"/>
    <x v="2"/>
    <x v="2"/>
    <x v="2"/>
    <x v="4"/>
    <x v="17"/>
    <n v="101642"/>
    <n v="3368450"/>
    <m/>
    <x v="0"/>
  </r>
  <r>
    <x v="0"/>
    <x v="2"/>
    <x v="2"/>
    <x v="2"/>
    <x v="4"/>
    <x v="18"/>
    <n v="101344"/>
    <n v="3286962"/>
    <m/>
    <x v="0"/>
  </r>
  <r>
    <x v="0"/>
    <x v="2"/>
    <x v="2"/>
    <x v="2"/>
    <x v="4"/>
    <x v="19"/>
    <n v="100979"/>
    <n v="3208695"/>
    <m/>
    <x v="0"/>
  </r>
  <r>
    <x v="0"/>
    <x v="2"/>
    <x v="2"/>
    <x v="2"/>
    <x v="4"/>
    <x v="20"/>
    <n v="100627"/>
    <n v="3135703"/>
    <m/>
    <x v="0"/>
  </r>
  <r>
    <x v="0"/>
    <x v="2"/>
    <x v="2"/>
    <x v="2"/>
    <x v="4"/>
    <x v="21"/>
    <n v="100280"/>
    <n v="3065791"/>
    <m/>
    <x v="0"/>
  </r>
  <r>
    <x v="0"/>
    <x v="2"/>
    <x v="2"/>
    <x v="2"/>
    <x v="4"/>
    <x v="22"/>
    <n v="99927"/>
    <n v="2999981"/>
    <m/>
    <x v="0"/>
  </r>
  <r>
    <x v="0"/>
    <x v="2"/>
    <x v="2"/>
    <x v="2"/>
    <x v="4"/>
    <x v="23"/>
    <n v="99574"/>
    <n v="2937945"/>
    <m/>
    <x v="0"/>
  </r>
  <r>
    <x v="0"/>
    <x v="2"/>
    <x v="2"/>
    <x v="2"/>
    <x v="4"/>
    <x v="24"/>
    <n v="99237"/>
    <n v="2879334"/>
    <m/>
    <x v="0"/>
  </r>
  <r>
    <x v="0"/>
    <x v="2"/>
    <x v="2"/>
    <x v="2"/>
    <x v="4"/>
    <x v="25"/>
    <n v="98917"/>
    <n v="2823310"/>
    <m/>
    <x v="0"/>
  </r>
  <r>
    <x v="0"/>
    <x v="2"/>
    <x v="2"/>
    <x v="2"/>
    <x v="4"/>
    <x v="26"/>
    <n v="98601"/>
    <n v="2767887"/>
    <m/>
    <x v="0"/>
  </r>
  <r>
    <x v="0"/>
    <x v="2"/>
    <x v="2"/>
    <x v="2"/>
    <x v="4"/>
    <x v="27"/>
    <n v="98292"/>
    <n v="2714827"/>
    <m/>
    <x v="0"/>
  </r>
  <r>
    <x v="0"/>
    <x v="2"/>
    <x v="2"/>
    <x v="2"/>
    <x v="4"/>
    <x v="28"/>
    <n v="97981"/>
    <n v="2663245"/>
    <m/>
    <x v="0"/>
  </r>
  <r>
    <x v="0"/>
    <x v="2"/>
    <x v="2"/>
    <x v="2"/>
    <x v="4"/>
    <x v="29"/>
    <n v="97678"/>
    <n v="2613765"/>
    <m/>
    <x v="0"/>
  </r>
  <r>
    <x v="0"/>
    <x v="2"/>
    <x v="2"/>
    <x v="2"/>
    <x v="4"/>
    <x v="30"/>
    <n v="97383"/>
    <n v="2565716"/>
    <m/>
    <x v="0"/>
  </r>
  <r>
    <x v="0"/>
    <x v="2"/>
    <x v="2"/>
    <x v="3"/>
    <x v="5"/>
    <x v="0"/>
    <n v="0"/>
    <n v="0"/>
    <m/>
    <x v="0"/>
  </r>
  <r>
    <x v="0"/>
    <x v="2"/>
    <x v="2"/>
    <x v="3"/>
    <x v="5"/>
    <x v="1"/>
    <n v="0"/>
    <n v="0"/>
    <m/>
    <x v="0"/>
  </r>
  <r>
    <x v="0"/>
    <x v="2"/>
    <x v="2"/>
    <x v="3"/>
    <x v="5"/>
    <x v="2"/>
    <n v="0"/>
    <n v="0"/>
    <m/>
    <x v="0"/>
  </r>
  <r>
    <x v="0"/>
    <x v="2"/>
    <x v="2"/>
    <x v="3"/>
    <x v="5"/>
    <x v="3"/>
    <n v="0"/>
    <n v="0"/>
    <m/>
    <x v="0"/>
  </r>
  <r>
    <x v="0"/>
    <x v="2"/>
    <x v="2"/>
    <x v="3"/>
    <x v="5"/>
    <x v="4"/>
    <n v="0"/>
    <n v="0"/>
    <m/>
    <x v="0"/>
  </r>
  <r>
    <x v="0"/>
    <x v="2"/>
    <x v="2"/>
    <x v="3"/>
    <x v="5"/>
    <x v="5"/>
    <n v="1"/>
    <n v="0"/>
    <m/>
    <x v="0"/>
  </r>
  <r>
    <x v="0"/>
    <x v="2"/>
    <x v="2"/>
    <x v="3"/>
    <x v="5"/>
    <x v="6"/>
    <n v="1"/>
    <n v="0"/>
    <m/>
    <x v="0"/>
  </r>
  <r>
    <x v="0"/>
    <x v="2"/>
    <x v="2"/>
    <x v="3"/>
    <x v="5"/>
    <x v="7"/>
    <n v="2"/>
    <n v="0"/>
    <m/>
    <x v="0"/>
  </r>
  <r>
    <x v="0"/>
    <x v="2"/>
    <x v="2"/>
    <x v="3"/>
    <x v="5"/>
    <x v="8"/>
    <n v="3"/>
    <n v="0"/>
    <m/>
    <x v="0"/>
  </r>
  <r>
    <x v="0"/>
    <x v="2"/>
    <x v="2"/>
    <x v="3"/>
    <x v="5"/>
    <x v="9"/>
    <n v="4"/>
    <n v="0"/>
    <m/>
    <x v="0"/>
  </r>
  <r>
    <x v="0"/>
    <x v="2"/>
    <x v="2"/>
    <x v="3"/>
    <x v="5"/>
    <x v="10"/>
    <n v="5"/>
    <n v="0"/>
    <m/>
    <x v="0"/>
  </r>
  <r>
    <x v="0"/>
    <x v="2"/>
    <x v="2"/>
    <x v="3"/>
    <x v="5"/>
    <x v="11"/>
    <n v="6"/>
    <n v="0"/>
    <m/>
    <x v="0"/>
  </r>
  <r>
    <x v="0"/>
    <x v="2"/>
    <x v="2"/>
    <x v="3"/>
    <x v="5"/>
    <x v="12"/>
    <n v="7"/>
    <n v="0"/>
    <m/>
    <x v="0"/>
  </r>
  <r>
    <x v="0"/>
    <x v="2"/>
    <x v="2"/>
    <x v="3"/>
    <x v="5"/>
    <x v="13"/>
    <n v="7"/>
    <n v="0"/>
    <m/>
    <x v="0"/>
  </r>
  <r>
    <x v="0"/>
    <x v="2"/>
    <x v="2"/>
    <x v="3"/>
    <x v="5"/>
    <x v="14"/>
    <n v="8"/>
    <n v="0"/>
    <m/>
    <x v="0"/>
  </r>
  <r>
    <x v="0"/>
    <x v="2"/>
    <x v="2"/>
    <x v="3"/>
    <x v="5"/>
    <x v="15"/>
    <n v="9"/>
    <n v="0"/>
    <m/>
    <x v="0"/>
  </r>
  <r>
    <x v="0"/>
    <x v="2"/>
    <x v="2"/>
    <x v="3"/>
    <x v="5"/>
    <x v="16"/>
    <n v="10"/>
    <n v="0"/>
    <m/>
    <x v="0"/>
  </r>
  <r>
    <x v="0"/>
    <x v="2"/>
    <x v="2"/>
    <x v="3"/>
    <x v="5"/>
    <x v="17"/>
    <n v="10"/>
    <n v="0"/>
    <m/>
    <x v="0"/>
  </r>
  <r>
    <x v="0"/>
    <x v="2"/>
    <x v="2"/>
    <x v="3"/>
    <x v="5"/>
    <x v="18"/>
    <n v="11"/>
    <n v="0"/>
    <m/>
    <x v="0"/>
  </r>
  <r>
    <x v="0"/>
    <x v="2"/>
    <x v="2"/>
    <x v="3"/>
    <x v="5"/>
    <x v="19"/>
    <n v="12"/>
    <n v="0"/>
    <m/>
    <x v="0"/>
  </r>
  <r>
    <x v="0"/>
    <x v="2"/>
    <x v="2"/>
    <x v="3"/>
    <x v="5"/>
    <x v="20"/>
    <n v="12"/>
    <n v="0"/>
    <m/>
    <x v="0"/>
  </r>
  <r>
    <x v="0"/>
    <x v="2"/>
    <x v="2"/>
    <x v="3"/>
    <x v="5"/>
    <x v="21"/>
    <n v="13"/>
    <n v="0"/>
    <m/>
    <x v="0"/>
  </r>
  <r>
    <x v="0"/>
    <x v="2"/>
    <x v="2"/>
    <x v="3"/>
    <x v="5"/>
    <x v="22"/>
    <n v="14"/>
    <n v="0"/>
    <m/>
    <x v="0"/>
  </r>
  <r>
    <x v="0"/>
    <x v="2"/>
    <x v="2"/>
    <x v="3"/>
    <x v="5"/>
    <x v="23"/>
    <n v="14"/>
    <n v="0"/>
    <m/>
    <x v="0"/>
  </r>
  <r>
    <x v="0"/>
    <x v="2"/>
    <x v="2"/>
    <x v="3"/>
    <x v="5"/>
    <x v="24"/>
    <n v="15"/>
    <n v="0"/>
    <m/>
    <x v="0"/>
  </r>
  <r>
    <x v="0"/>
    <x v="2"/>
    <x v="2"/>
    <x v="3"/>
    <x v="5"/>
    <x v="25"/>
    <n v="15"/>
    <n v="0"/>
    <m/>
    <x v="0"/>
  </r>
  <r>
    <x v="0"/>
    <x v="2"/>
    <x v="2"/>
    <x v="3"/>
    <x v="5"/>
    <x v="26"/>
    <n v="16"/>
    <n v="0"/>
    <m/>
    <x v="0"/>
  </r>
  <r>
    <x v="0"/>
    <x v="2"/>
    <x v="2"/>
    <x v="3"/>
    <x v="5"/>
    <x v="27"/>
    <n v="16"/>
    <n v="0"/>
    <m/>
    <x v="0"/>
  </r>
  <r>
    <x v="0"/>
    <x v="2"/>
    <x v="2"/>
    <x v="3"/>
    <x v="5"/>
    <x v="28"/>
    <n v="17"/>
    <n v="0"/>
    <m/>
    <x v="0"/>
  </r>
  <r>
    <x v="0"/>
    <x v="2"/>
    <x v="2"/>
    <x v="3"/>
    <x v="5"/>
    <x v="29"/>
    <n v="17"/>
    <n v="0"/>
    <m/>
    <x v="0"/>
  </r>
  <r>
    <x v="0"/>
    <x v="2"/>
    <x v="2"/>
    <x v="3"/>
    <x v="5"/>
    <x v="30"/>
    <n v="18"/>
    <n v="0"/>
    <m/>
    <x v="0"/>
  </r>
  <r>
    <x v="0"/>
    <x v="2"/>
    <x v="2"/>
    <x v="3"/>
    <x v="6"/>
    <x v="0"/>
    <n v="0"/>
    <n v="0"/>
    <m/>
    <x v="0"/>
  </r>
  <r>
    <x v="0"/>
    <x v="2"/>
    <x v="2"/>
    <x v="3"/>
    <x v="6"/>
    <x v="1"/>
    <n v="0"/>
    <n v="0"/>
    <m/>
    <x v="0"/>
  </r>
  <r>
    <x v="0"/>
    <x v="2"/>
    <x v="2"/>
    <x v="3"/>
    <x v="6"/>
    <x v="2"/>
    <n v="0"/>
    <n v="0"/>
    <m/>
    <x v="0"/>
  </r>
  <r>
    <x v="0"/>
    <x v="2"/>
    <x v="2"/>
    <x v="3"/>
    <x v="6"/>
    <x v="3"/>
    <n v="0"/>
    <n v="0"/>
    <m/>
    <x v="0"/>
  </r>
  <r>
    <x v="0"/>
    <x v="2"/>
    <x v="2"/>
    <x v="3"/>
    <x v="6"/>
    <x v="4"/>
    <n v="0"/>
    <n v="0"/>
    <m/>
    <x v="0"/>
  </r>
  <r>
    <x v="0"/>
    <x v="2"/>
    <x v="2"/>
    <x v="3"/>
    <x v="6"/>
    <x v="5"/>
    <n v="1"/>
    <n v="0"/>
    <m/>
    <x v="0"/>
  </r>
  <r>
    <x v="0"/>
    <x v="2"/>
    <x v="2"/>
    <x v="3"/>
    <x v="6"/>
    <x v="6"/>
    <n v="1"/>
    <n v="0"/>
    <m/>
    <x v="0"/>
  </r>
  <r>
    <x v="0"/>
    <x v="2"/>
    <x v="2"/>
    <x v="3"/>
    <x v="6"/>
    <x v="7"/>
    <n v="2"/>
    <n v="0"/>
    <m/>
    <x v="0"/>
  </r>
  <r>
    <x v="0"/>
    <x v="2"/>
    <x v="2"/>
    <x v="3"/>
    <x v="6"/>
    <x v="8"/>
    <n v="3"/>
    <n v="0"/>
    <m/>
    <x v="0"/>
  </r>
  <r>
    <x v="0"/>
    <x v="2"/>
    <x v="2"/>
    <x v="3"/>
    <x v="6"/>
    <x v="9"/>
    <n v="4"/>
    <n v="0"/>
    <m/>
    <x v="0"/>
  </r>
  <r>
    <x v="0"/>
    <x v="2"/>
    <x v="2"/>
    <x v="3"/>
    <x v="6"/>
    <x v="10"/>
    <n v="5"/>
    <n v="0"/>
    <m/>
    <x v="0"/>
  </r>
  <r>
    <x v="0"/>
    <x v="2"/>
    <x v="2"/>
    <x v="3"/>
    <x v="6"/>
    <x v="11"/>
    <n v="5"/>
    <n v="0"/>
    <m/>
    <x v="0"/>
  </r>
  <r>
    <x v="0"/>
    <x v="2"/>
    <x v="2"/>
    <x v="3"/>
    <x v="6"/>
    <x v="12"/>
    <n v="6"/>
    <n v="0"/>
    <m/>
    <x v="0"/>
  </r>
  <r>
    <x v="0"/>
    <x v="2"/>
    <x v="2"/>
    <x v="3"/>
    <x v="6"/>
    <x v="13"/>
    <n v="6"/>
    <n v="0"/>
    <m/>
    <x v="0"/>
  </r>
  <r>
    <x v="0"/>
    <x v="2"/>
    <x v="2"/>
    <x v="3"/>
    <x v="6"/>
    <x v="14"/>
    <n v="7"/>
    <n v="0"/>
    <m/>
    <x v="0"/>
  </r>
  <r>
    <x v="0"/>
    <x v="2"/>
    <x v="2"/>
    <x v="3"/>
    <x v="6"/>
    <x v="15"/>
    <n v="8"/>
    <n v="0"/>
    <m/>
    <x v="0"/>
  </r>
  <r>
    <x v="0"/>
    <x v="2"/>
    <x v="2"/>
    <x v="3"/>
    <x v="6"/>
    <x v="16"/>
    <n v="8"/>
    <n v="0"/>
    <m/>
    <x v="0"/>
  </r>
  <r>
    <x v="0"/>
    <x v="2"/>
    <x v="2"/>
    <x v="3"/>
    <x v="6"/>
    <x v="17"/>
    <n v="9"/>
    <n v="0"/>
    <m/>
    <x v="0"/>
  </r>
  <r>
    <x v="0"/>
    <x v="2"/>
    <x v="2"/>
    <x v="3"/>
    <x v="6"/>
    <x v="18"/>
    <n v="10"/>
    <n v="0"/>
    <m/>
    <x v="0"/>
  </r>
  <r>
    <x v="0"/>
    <x v="2"/>
    <x v="2"/>
    <x v="3"/>
    <x v="6"/>
    <x v="19"/>
    <n v="10"/>
    <n v="0"/>
    <m/>
    <x v="0"/>
  </r>
  <r>
    <x v="0"/>
    <x v="2"/>
    <x v="2"/>
    <x v="3"/>
    <x v="6"/>
    <x v="20"/>
    <n v="11"/>
    <n v="0"/>
    <m/>
    <x v="0"/>
  </r>
  <r>
    <x v="0"/>
    <x v="2"/>
    <x v="2"/>
    <x v="3"/>
    <x v="6"/>
    <x v="21"/>
    <n v="11"/>
    <n v="0"/>
    <m/>
    <x v="0"/>
  </r>
  <r>
    <x v="0"/>
    <x v="2"/>
    <x v="2"/>
    <x v="3"/>
    <x v="6"/>
    <x v="22"/>
    <n v="12"/>
    <n v="0"/>
    <m/>
    <x v="0"/>
  </r>
  <r>
    <x v="0"/>
    <x v="2"/>
    <x v="2"/>
    <x v="3"/>
    <x v="6"/>
    <x v="23"/>
    <n v="12"/>
    <n v="0"/>
    <m/>
    <x v="0"/>
  </r>
  <r>
    <x v="0"/>
    <x v="2"/>
    <x v="2"/>
    <x v="3"/>
    <x v="6"/>
    <x v="24"/>
    <n v="13"/>
    <n v="0"/>
    <m/>
    <x v="0"/>
  </r>
  <r>
    <x v="0"/>
    <x v="2"/>
    <x v="2"/>
    <x v="3"/>
    <x v="6"/>
    <x v="25"/>
    <n v="13"/>
    <n v="0"/>
    <m/>
    <x v="0"/>
  </r>
  <r>
    <x v="0"/>
    <x v="2"/>
    <x v="2"/>
    <x v="3"/>
    <x v="6"/>
    <x v="26"/>
    <n v="14"/>
    <n v="0"/>
    <m/>
    <x v="0"/>
  </r>
  <r>
    <x v="0"/>
    <x v="2"/>
    <x v="2"/>
    <x v="3"/>
    <x v="6"/>
    <x v="27"/>
    <n v="14"/>
    <n v="0"/>
    <m/>
    <x v="0"/>
  </r>
  <r>
    <x v="0"/>
    <x v="2"/>
    <x v="2"/>
    <x v="3"/>
    <x v="6"/>
    <x v="28"/>
    <n v="15"/>
    <n v="0"/>
    <m/>
    <x v="0"/>
  </r>
  <r>
    <x v="0"/>
    <x v="2"/>
    <x v="2"/>
    <x v="3"/>
    <x v="6"/>
    <x v="29"/>
    <n v="15"/>
    <n v="0"/>
    <m/>
    <x v="0"/>
  </r>
  <r>
    <x v="0"/>
    <x v="2"/>
    <x v="2"/>
    <x v="3"/>
    <x v="6"/>
    <x v="30"/>
    <n v="15"/>
    <n v="0"/>
    <m/>
    <x v="0"/>
  </r>
  <r>
    <x v="0"/>
    <x v="2"/>
    <x v="2"/>
    <x v="4"/>
    <x v="7"/>
    <x v="0"/>
    <n v="46470"/>
    <n v="5321512"/>
    <m/>
    <x v="0"/>
  </r>
  <r>
    <x v="0"/>
    <x v="2"/>
    <x v="2"/>
    <x v="4"/>
    <x v="7"/>
    <x v="1"/>
    <n v="45644"/>
    <n v="5147606"/>
    <m/>
    <x v="0"/>
  </r>
  <r>
    <x v="0"/>
    <x v="2"/>
    <x v="2"/>
    <x v="4"/>
    <x v="7"/>
    <x v="2"/>
    <n v="44833"/>
    <n v="6823998"/>
    <m/>
    <x v="0"/>
  </r>
  <r>
    <x v="0"/>
    <x v="2"/>
    <x v="2"/>
    <x v="4"/>
    <x v="7"/>
    <x v="3"/>
    <n v="44037"/>
    <n v="4841504"/>
    <m/>
    <x v="0"/>
  </r>
  <r>
    <x v="0"/>
    <x v="2"/>
    <x v="2"/>
    <x v="4"/>
    <x v="7"/>
    <x v="4"/>
    <n v="43254"/>
    <n v="4051294"/>
    <m/>
    <x v="0"/>
  </r>
  <r>
    <x v="0"/>
    <x v="2"/>
    <x v="2"/>
    <x v="4"/>
    <x v="7"/>
    <x v="5"/>
    <n v="42490"/>
    <n v="4943881"/>
    <m/>
    <x v="0"/>
  </r>
  <r>
    <x v="0"/>
    <x v="2"/>
    <x v="2"/>
    <x v="4"/>
    <x v="7"/>
    <x v="6"/>
    <n v="41740"/>
    <n v="4360715"/>
    <m/>
    <x v="0"/>
  </r>
  <r>
    <x v="0"/>
    <x v="2"/>
    <x v="2"/>
    <x v="4"/>
    <x v="7"/>
    <x v="7"/>
    <n v="41004"/>
    <n v="4154063"/>
    <m/>
    <x v="0"/>
  </r>
  <r>
    <x v="0"/>
    <x v="2"/>
    <x v="2"/>
    <x v="4"/>
    <x v="7"/>
    <x v="8"/>
    <n v="40282"/>
    <n v="4003580"/>
    <m/>
    <x v="0"/>
  </r>
  <r>
    <x v="0"/>
    <x v="2"/>
    <x v="2"/>
    <x v="4"/>
    <x v="7"/>
    <x v="9"/>
    <n v="39573"/>
    <n v="3875717"/>
    <m/>
    <x v="0"/>
  </r>
  <r>
    <x v="0"/>
    <x v="2"/>
    <x v="2"/>
    <x v="4"/>
    <x v="7"/>
    <x v="10"/>
    <n v="38874"/>
    <n v="3720704"/>
    <m/>
    <x v="0"/>
  </r>
  <r>
    <x v="0"/>
    <x v="2"/>
    <x v="2"/>
    <x v="4"/>
    <x v="7"/>
    <x v="11"/>
    <n v="38188"/>
    <n v="3547515"/>
    <m/>
    <x v="0"/>
  </r>
  <r>
    <x v="0"/>
    <x v="2"/>
    <x v="2"/>
    <x v="4"/>
    <x v="7"/>
    <x v="12"/>
    <n v="37515"/>
    <n v="3396801"/>
    <m/>
    <x v="0"/>
  </r>
  <r>
    <x v="0"/>
    <x v="2"/>
    <x v="2"/>
    <x v="4"/>
    <x v="7"/>
    <x v="13"/>
    <n v="36853"/>
    <n v="3284763"/>
    <m/>
    <x v="0"/>
  </r>
  <r>
    <x v="0"/>
    <x v="2"/>
    <x v="2"/>
    <x v="4"/>
    <x v="7"/>
    <x v="14"/>
    <n v="36203"/>
    <n v="3198206"/>
    <m/>
    <x v="0"/>
  </r>
  <r>
    <x v="0"/>
    <x v="2"/>
    <x v="2"/>
    <x v="4"/>
    <x v="7"/>
    <x v="15"/>
    <n v="35564"/>
    <n v="3106532"/>
    <m/>
    <x v="0"/>
  </r>
  <r>
    <x v="0"/>
    <x v="2"/>
    <x v="2"/>
    <x v="4"/>
    <x v="7"/>
    <x v="16"/>
    <n v="34937"/>
    <n v="3005596"/>
    <m/>
    <x v="0"/>
  </r>
  <r>
    <x v="0"/>
    <x v="2"/>
    <x v="2"/>
    <x v="4"/>
    <x v="7"/>
    <x v="17"/>
    <n v="34321"/>
    <n v="2915830"/>
    <m/>
    <x v="0"/>
  </r>
  <r>
    <x v="0"/>
    <x v="2"/>
    <x v="2"/>
    <x v="4"/>
    <x v="7"/>
    <x v="18"/>
    <n v="33716"/>
    <n v="2827185"/>
    <m/>
    <x v="0"/>
  </r>
  <r>
    <x v="0"/>
    <x v="2"/>
    <x v="2"/>
    <x v="4"/>
    <x v="7"/>
    <x v="19"/>
    <n v="33121"/>
    <n v="2741376"/>
    <m/>
    <x v="0"/>
  </r>
  <r>
    <x v="0"/>
    <x v="2"/>
    <x v="2"/>
    <x v="4"/>
    <x v="7"/>
    <x v="20"/>
    <n v="32537"/>
    <n v="2650620"/>
    <m/>
    <x v="0"/>
  </r>
  <r>
    <x v="0"/>
    <x v="2"/>
    <x v="2"/>
    <x v="4"/>
    <x v="7"/>
    <x v="21"/>
    <n v="31963"/>
    <n v="2559835"/>
    <m/>
    <x v="0"/>
  </r>
  <r>
    <x v="0"/>
    <x v="2"/>
    <x v="2"/>
    <x v="4"/>
    <x v="7"/>
    <x v="22"/>
    <n v="31400"/>
    <n v="2468847"/>
    <m/>
    <x v="0"/>
  </r>
  <r>
    <x v="0"/>
    <x v="2"/>
    <x v="2"/>
    <x v="4"/>
    <x v="7"/>
    <x v="23"/>
    <n v="30846"/>
    <n v="2381233"/>
    <m/>
    <x v="0"/>
  </r>
  <r>
    <x v="0"/>
    <x v="2"/>
    <x v="2"/>
    <x v="4"/>
    <x v="7"/>
    <x v="24"/>
    <n v="30303"/>
    <n v="2297304"/>
    <m/>
    <x v="0"/>
  </r>
  <r>
    <x v="0"/>
    <x v="2"/>
    <x v="2"/>
    <x v="4"/>
    <x v="7"/>
    <x v="25"/>
    <n v="29769"/>
    <n v="2226148"/>
    <m/>
    <x v="0"/>
  </r>
  <r>
    <x v="0"/>
    <x v="2"/>
    <x v="2"/>
    <x v="4"/>
    <x v="7"/>
    <x v="26"/>
    <n v="29245"/>
    <n v="2159808"/>
    <m/>
    <x v="0"/>
  </r>
  <r>
    <x v="0"/>
    <x v="2"/>
    <x v="2"/>
    <x v="4"/>
    <x v="7"/>
    <x v="27"/>
    <n v="28729"/>
    <n v="2096279"/>
    <m/>
    <x v="0"/>
  </r>
  <r>
    <x v="0"/>
    <x v="2"/>
    <x v="2"/>
    <x v="4"/>
    <x v="7"/>
    <x v="28"/>
    <n v="28224"/>
    <n v="2033896"/>
    <m/>
    <x v="0"/>
  </r>
  <r>
    <x v="0"/>
    <x v="2"/>
    <x v="2"/>
    <x v="4"/>
    <x v="7"/>
    <x v="29"/>
    <n v="27727"/>
    <n v="1975882"/>
    <m/>
    <x v="0"/>
  </r>
  <r>
    <x v="0"/>
    <x v="2"/>
    <x v="2"/>
    <x v="4"/>
    <x v="7"/>
    <x v="30"/>
    <n v="27239"/>
    <n v="1921677"/>
    <m/>
    <x v="0"/>
  </r>
  <r>
    <x v="0"/>
    <x v="2"/>
    <x v="2"/>
    <x v="0"/>
    <x v="8"/>
    <x v="0"/>
    <n v="17684"/>
    <n v="221704"/>
    <m/>
    <x v="0"/>
  </r>
  <r>
    <x v="0"/>
    <x v="2"/>
    <x v="2"/>
    <x v="0"/>
    <x v="8"/>
    <x v="1"/>
    <n v="18097"/>
    <n v="215462"/>
    <m/>
    <x v="0"/>
  </r>
  <r>
    <x v="0"/>
    <x v="2"/>
    <x v="2"/>
    <x v="0"/>
    <x v="8"/>
    <x v="2"/>
    <n v="18562"/>
    <n v="265302"/>
    <m/>
    <x v="0"/>
  </r>
  <r>
    <x v="0"/>
    <x v="2"/>
    <x v="2"/>
    <x v="0"/>
    <x v="8"/>
    <x v="3"/>
    <n v="18806"/>
    <n v="192994"/>
    <m/>
    <x v="0"/>
  </r>
  <r>
    <x v="0"/>
    <x v="2"/>
    <x v="2"/>
    <x v="0"/>
    <x v="8"/>
    <x v="4"/>
    <n v="19084"/>
    <n v="177253"/>
    <m/>
    <x v="0"/>
  </r>
  <r>
    <x v="0"/>
    <x v="2"/>
    <x v="2"/>
    <x v="0"/>
    <x v="8"/>
    <x v="5"/>
    <n v="19378"/>
    <n v="238046"/>
    <m/>
    <x v="0"/>
  </r>
  <r>
    <x v="0"/>
    <x v="2"/>
    <x v="2"/>
    <x v="0"/>
    <x v="8"/>
    <x v="6"/>
    <n v="19831"/>
    <n v="229787"/>
    <m/>
    <x v="0"/>
  </r>
  <r>
    <x v="0"/>
    <x v="2"/>
    <x v="2"/>
    <x v="0"/>
    <x v="8"/>
    <x v="7"/>
    <n v="20467"/>
    <n v="233749"/>
    <m/>
    <x v="0"/>
  </r>
  <r>
    <x v="0"/>
    <x v="2"/>
    <x v="2"/>
    <x v="0"/>
    <x v="8"/>
    <x v="8"/>
    <n v="21117"/>
    <n v="238609"/>
    <m/>
    <x v="0"/>
  </r>
  <r>
    <x v="0"/>
    <x v="2"/>
    <x v="2"/>
    <x v="0"/>
    <x v="8"/>
    <x v="9"/>
    <n v="21728"/>
    <n v="242057"/>
    <m/>
    <x v="0"/>
  </r>
  <r>
    <x v="0"/>
    <x v="2"/>
    <x v="2"/>
    <x v="0"/>
    <x v="8"/>
    <x v="10"/>
    <n v="22121"/>
    <n v="241600"/>
    <m/>
    <x v="0"/>
  </r>
  <r>
    <x v="0"/>
    <x v="2"/>
    <x v="2"/>
    <x v="0"/>
    <x v="8"/>
    <x v="11"/>
    <n v="22471"/>
    <n v="238970"/>
    <m/>
    <x v="0"/>
  </r>
  <r>
    <x v="0"/>
    <x v="2"/>
    <x v="2"/>
    <x v="0"/>
    <x v="8"/>
    <x v="12"/>
    <n v="22821"/>
    <n v="237693"/>
    <m/>
    <x v="0"/>
  </r>
  <r>
    <x v="0"/>
    <x v="2"/>
    <x v="2"/>
    <x v="0"/>
    <x v="8"/>
    <x v="13"/>
    <n v="23167"/>
    <n v="236897"/>
    <m/>
    <x v="0"/>
  </r>
  <r>
    <x v="0"/>
    <x v="2"/>
    <x v="2"/>
    <x v="0"/>
    <x v="8"/>
    <x v="14"/>
    <n v="23511"/>
    <n v="236981"/>
    <m/>
    <x v="0"/>
  </r>
  <r>
    <x v="0"/>
    <x v="2"/>
    <x v="2"/>
    <x v="0"/>
    <x v="8"/>
    <x v="15"/>
    <n v="23859"/>
    <n v="237572"/>
    <m/>
    <x v="0"/>
  </r>
  <r>
    <x v="0"/>
    <x v="2"/>
    <x v="2"/>
    <x v="0"/>
    <x v="8"/>
    <x v="16"/>
    <n v="24214"/>
    <n v="238155"/>
    <m/>
    <x v="0"/>
  </r>
  <r>
    <x v="0"/>
    <x v="2"/>
    <x v="2"/>
    <x v="0"/>
    <x v="8"/>
    <x v="17"/>
    <n v="24551"/>
    <n v="237908"/>
    <m/>
    <x v="0"/>
  </r>
  <r>
    <x v="0"/>
    <x v="2"/>
    <x v="2"/>
    <x v="0"/>
    <x v="8"/>
    <x v="18"/>
    <n v="24869"/>
    <n v="236466"/>
    <m/>
    <x v="0"/>
  </r>
  <r>
    <x v="0"/>
    <x v="2"/>
    <x v="2"/>
    <x v="0"/>
    <x v="8"/>
    <x v="19"/>
    <n v="25154"/>
    <n v="235639"/>
    <m/>
    <x v="0"/>
  </r>
  <r>
    <x v="0"/>
    <x v="2"/>
    <x v="2"/>
    <x v="0"/>
    <x v="8"/>
    <x v="20"/>
    <n v="25445"/>
    <n v="235013"/>
    <m/>
    <x v="0"/>
  </r>
  <r>
    <x v="0"/>
    <x v="2"/>
    <x v="2"/>
    <x v="0"/>
    <x v="8"/>
    <x v="21"/>
    <n v="25739"/>
    <n v="234360"/>
    <m/>
    <x v="0"/>
  </r>
  <r>
    <x v="0"/>
    <x v="2"/>
    <x v="2"/>
    <x v="0"/>
    <x v="8"/>
    <x v="22"/>
    <n v="26027"/>
    <n v="233618"/>
    <m/>
    <x v="0"/>
  </r>
  <r>
    <x v="0"/>
    <x v="2"/>
    <x v="2"/>
    <x v="0"/>
    <x v="8"/>
    <x v="23"/>
    <n v="26313"/>
    <n v="232928"/>
    <m/>
    <x v="0"/>
  </r>
  <r>
    <x v="0"/>
    <x v="2"/>
    <x v="2"/>
    <x v="0"/>
    <x v="8"/>
    <x v="24"/>
    <n v="26604"/>
    <n v="232125"/>
    <m/>
    <x v="0"/>
  </r>
  <r>
    <x v="0"/>
    <x v="2"/>
    <x v="2"/>
    <x v="0"/>
    <x v="8"/>
    <x v="25"/>
    <n v="26899"/>
    <n v="231333"/>
    <m/>
    <x v="0"/>
  </r>
  <r>
    <x v="0"/>
    <x v="2"/>
    <x v="2"/>
    <x v="0"/>
    <x v="8"/>
    <x v="26"/>
    <n v="27191"/>
    <n v="230689"/>
    <m/>
    <x v="0"/>
  </r>
  <r>
    <x v="0"/>
    <x v="2"/>
    <x v="2"/>
    <x v="0"/>
    <x v="8"/>
    <x v="27"/>
    <n v="27484"/>
    <n v="230289"/>
    <m/>
    <x v="0"/>
  </r>
  <r>
    <x v="0"/>
    <x v="2"/>
    <x v="2"/>
    <x v="0"/>
    <x v="8"/>
    <x v="28"/>
    <n v="27769"/>
    <n v="229835"/>
    <m/>
    <x v="0"/>
  </r>
  <r>
    <x v="0"/>
    <x v="2"/>
    <x v="2"/>
    <x v="0"/>
    <x v="8"/>
    <x v="29"/>
    <n v="28053"/>
    <n v="229299"/>
    <m/>
    <x v="0"/>
  </r>
  <r>
    <x v="0"/>
    <x v="2"/>
    <x v="2"/>
    <x v="0"/>
    <x v="8"/>
    <x v="30"/>
    <n v="28335"/>
    <n v="228837"/>
    <m/>
    <x v="0"/>
  </r>
  <r>
    <x v="0"/>
    <x v="2"/>
    <x v="2"/>
    <x v="1"/>
    <x v="9"/>
    <x v="0"/>
    <n v="0"/>
    <n v="0"/>
    <m/>
    <x v="0"/>
  </r>
  <r>
    <x v="0"/>
    <x v="2"/>
    <x v="2"/>
    <x v="1"/>
    <x v="9"/>
    <x v="1"/>
    <n v="0"/>
    <n v="0"/>
    <m/>
    <x v="0"/>
  </r>
  <r>
    <x v="0"/>
    <x v="2"/>
    <x v="2"/>
    <x v="1"/>
    <x v="9"/>
    <x v="2"/>
    <n v="0"/>
    <n v="0"/>
    <m/>
    <x v="0"/>
  </r>
  <r>
    <x v="0"/>
    <x v="2"/>
    <x v="2"/>
    <x v="1"/>
    <x v="9"/>
    <x v="3"/>
    <n v="0"/>
    <n v="0"/>
    <m/>
    <x v="0"/>
  </r>
  <r>
    <x v="0"/>
    <x v="2"/>
    <x v="2"/>
    <x v="1"/>
    <x v="9"/>
    <x v="4"/>
    <n v="0"/>
    <n v="0"/>
    <m/>
    <x v="0"/>
  </r>
  <r>
    <x v="0"/>
    <x v="2"/>
    <x v="2"/>
    <x v="1"/>
    <x v="9"/>
    <x v="5"/>
    <n v="0"/>
    <n v="0"/>
    <m/>
    <x v="0"/>
  </r>
  <r>
    <x v="0"/>
    <x v="2"/>
    <x v="2"/>
    <x v="1"/>
    <x v="9"/>
    <x v="6"/>
    <n v="0"/>
    <n v="0"/>
    <m/>
    <x v="0"/>
  </r>
  <r>
    <x v="0"/>
    <x v="2"/>
    <x v="2"/>
    <x v="1"/>
    <x v="9"/>
    <x v="7"/>
    <n v="0"/>
    <n v="0"/>
    <m/>
    <x v="0"/>
  </r>
  <r>
    <x v="0"/>
    <x v="2"/>
    <x v="2"/>
    <x v="1"/>
    <x v="9"/>
    <x v="8"/>
    <n v="0"/>
    <n v="0"/>
    <m/>
    <x v="0"/>
  </r>
  <r>
    <x v="0"/>
    <x v="2"/>
    <x v="2"/>
    <x v="1"/>
    <x v="9"/>
    <x v="9"/>
    <n v="0"/>
    <n v="0"/>
    <m/>
    <x v="0"/>
  </r>
  <r>
    <x v="0"/>
    <x v="2"/>
    <x v="2"/>
    <x v="1"/>
    <x v="9"/>
    <x v="10"/>
    <n v="0"/>
    <n v="0"/>
    <m/>
    <x v="0"/>
  </r>
  <r>
    <x v="0"/>
    <x v="2"/>
    <x v="2"/>
    <x v="1"/>
    <x v="9"/>
    <x v="11"/>
    <n v="0"/>
    <n v="0"/>
    <m/>
    <x v="0"/>
  </r>
  <r>
    <x v="0"/>
    <x v="2"/>
    <x v="2"/>
    <x v="1"/>
    <x v="9"/>
    <x v="12"/>
    <n v="0"/>
    <n v="0"/>
    <m/>
    <x v="0"/>
  </r>
  <r>
    <x v="0"/>
    <x v="2"/>
    <x v="2"/>
    <x v="1"/>
    <x v="9"/>
    <x v="13"/>
    <n v="0"/>
    <n v="0"/>
    <m/>
    <x v="0"/>
  </r>
  <r>
    <x v="0"/>
    <x v="2"/>
    <x v="2"/>
    <x v="1"/>
    <x v="9"/>
    <x v="14"/>
    <n v="0"/>
    <n v="0"/>
    <m/>
    <x v="0"/>
  </r>
  <r>
    <x v="0"/>
    <x v="2"/>
    <x v="2"/>
    <x v="1"/>
    <x v="9"/>
    <x v="15"/>
    <n v="0"/>
    <n v="0"/>
    <m/>
    <x v="0"/>
  </r>
  <r>
    <x v="0"/>
    <x v="2"/>
    <x v="2"/>
    <x v="1"/>
    <x v="9"/>
    <x v="16"/>
    <n v="0"/>
    <n v="0"/>
    <m/>
    <x v="0"/>
  </r>
  <r>
    <x v="0"/>
    <x v="2"/>
    <x v="2"/>
    <x v="1"/>
    <x v="9"/>
    <x v="17"/>
    <n v="0"/>
    <n v="0"/>
    <m/>
    <x v="0"/>
  </r>
  <r>
    <x v="0"/>
    <x v="2"/>
    <x v="2"/>
    <x v="1"/>
    <x v="9"/>
    <x v="18"/>
    <n v="0"/>
    <n v="0"/>
    <m/>
    <x v="0"/>
  </r>
  <r>
    <x v="0"/>
    <x v="2"/>
    <x v="2"/>
    <x v="1"/>
    <x v="9"/>
    <x v="19"/>
    <n v="0"/>
    <n v="0"/>
    <m/>
    <x v="0"/>
  </r>
  <r>
    <x v="0"/>
    <x v="2"/>
    <x v="2"/>
    <x v="1"/>
    <x v="9"/>
    <x v="20"/>
    <n v="0"/>
    <n v="0"/>
    <m/>
    <x v="0"/>
  </r>
  <r>
    <x v="0"/>
    <x v="2"/>
    <x v="2"/>
    <x v="1"/>
    <x v="9"/>
    <x v="21"/>
    <n v="0"/>
    <n v="0"/>
    <m/>
    <x v="0"/>
  </r>
  <r>
    <x v="0"/>
    <x v="2"/>
    <x v="2"/>
    <x v="1"/>
    <x v="9"/>
    <x v="22"/>
    <n v="0"/>
    <n v="0"/>
    <m/>
    <x v="0"/>
  </r>
  <r>
    <x v="0"/>
    <x v="2"/>
    <x v="2"/>
    <x v="1"/>
    <x v="9"/>
    <x v="23"/>
    <n v="0"/>
    <n v="0"/>
    <m/>
    <x v="0"/>
  </r>
  <r>
    <x v="0"/>
    <x v="2"/>
    <x v="2"/>
    <x v="1"/>
    <x v="9"/>
    <x v="24"/>
    <n v="0"/>
    <n v="0"/>
    <m/>
    <x v="0"/>
  </r>
  <r>
    <x v="0"/>
    <x v="2"/>
    <x v="2"/>
    <x v="1"/>
    <x v="9"/>
    <x v="25"/>
    <n v="0"/>
    <n v="0"/>
    <m/>
    <x v="0"/>
  </r>
  <r>
    <x v="0"/>
    <x v="2"/>
    <x v="2"/>
    <x v="1"/>
    <x v="9"/>
    <x v="26"/>
    <n v="0"/>
    <n v="0"/>
    <m/>
    <x v="0"/>
  </r>
  <r>
    <x v="0"/>
    <x v="2"/>
    <x v="2"/>
    <x v="1"/>
    <x v="9"/>
    <x v="27"/>
    <n v="0"/>
    <n v="0"/>
    <m/>
    <x v="0"/>
  </r>
  <r>
    <x v="0"/>
    <x v="2"/>
    <x v="2"/>
    <x v="1"/>
    <x v="9"/>
    <x v="28"/>
    <n v="0"/>
    <n v="0"/>
    <m/>
    <x v="0"/>
  </r>
  <r>
    <x v="0"/>
    <x v="2"/>
    <x v="2"/>
    <x v="1"/>
    <x v="9"/>
    <x v="29"/>
    <n v="0"/>
    <n v="0"/>
    <m/>
    <x v="0"/>
  </r>
  <r>
    <x v="0"/>
    <x v="2"/>
    <x v="2"/>
    <x v="1"/>
    <x v="9"/>
    <x v="30"/>
    <n v="0"/>
    <n v="0"/>
    <m/>
    <x v="0"/>
  </r>
  <r>
    <x v="0"/>
    <x v="3"/>
    <x v="0"/>
    <x v="0"/>
    <x v="0"/>
    <x v="0"/>
    <n v="628682"/>
    <n v="19092444"/>
    <n v="6417005"/>
    <x v="0"/>
  </r>
  <r>
    <x v="0"/>
    <x v="3"/>
    <x v="0"/>
    <x v="0"/>
    <x v="0"/>
    <x v="1"/>
    <n v="635614"/>
    <n v="17588282"/>
    <n v="6471181"/>
    <x v="0"/>
  </r>
  <r>
    <x v="0"/>
    <x v="3"/>
    <x v="0"/>
    <x v="0"/>
    <x v="0"/>
    <x v="2"/>
    <n v="643860"/>
    <n v="23231822"/>
    <n v="6523346"/>
    <x v="0"/>
  </r>
  <r>
    <x v="0"/>
    <x v="3"/>
    <x v="0"/>
    <x v="0"/>
    <x v="0"/>
    <x v="3"/>
    <n v="653369"/>
    <n v="17338558"/>
    <n v="6566003"/>
    <x v="0"/>
  </r>
  <r>
    <x v="0"/>
    <x v="3"/>
    <x v="0"/>
    <x v="0"/>
    <x v="0"/>
    <x v="4"/>
    <n v="666542"/>
    <n v="15556310"/>
    <n v="6615389"/>
    <x v="0"/>
  </r>
  <r>
    <x v="0"/>
    <x v="3"/>
    <x v="0"/>
    <x v="0"/>
    <x v="0"/>
    <x v="5"/>
    <n v="677141"/>
    <n v="19584452"/>
    <n v="6661896"/>
    <x v="0"/>
  </r>
  <r>
    <x v="0"/>
    <x v="3"/>
    <x v="0"/>
    <x v="0"/>
    <x v="0"/>
    <x v="6"/>
    <n v="687008"/>
    <n v="19579610"/>
    <n v="6708973"/>
    <x v="0"/>
  </r>
  <r>
    <x v="0"/>
    <x v="3"/>
    <x v="0"/>
    <x v="0"/>
    <x v="0"/>
    <x v="7"/>
    <n v="696829"/>
    <n v="19670188"/>
    <n v="6756000"/>
    <x v="0"/>
  </r>
  <r>
    <x v="0"/>
    <x v="3"/>
    <x v="0"/>
    <x v="0"/>
    <x v="0"/>
    <x v="8"/>
    <n v="706732"/>
    <n v="19835900"/>
    <n v="6802205"/>
    <x v="0"/>
  </r>
  <r>
    <x v="0"/>
    <x v="3"/>
    <x v="0"/>
    <x v="0"/>
    <x v="0"/>
    <x v="9"/>
    <n v="716242"/>
    <n v="19919396"/>
    <n v="6848599"/>
    <x v="0"/>
  </r>
  <r>
    <x v="0"/>
    <x v="3"/>
    <x v="0"/>
    <x v="0"/>
    <x v="0"/>
    <x v="10"/>
    <n v="725959"/>
    <n v="19918050"/>
    <n v="6895100"/>
    <x v="0"/>
  </r>
  <r>
    <x v="0"/>
    <x v="3"/>
    <x v="0"/>
    <x v="0"/>
    <x v="0"/>
    <x v="11"/>
    <n v="735571"/>
    <n v="19829912"/>
    <n v="6940678"/>
    <x v="0"/>
  </r>
  <r>
    <x v="0"/>
    <x v="3"/>
    <x v="0"/>
    <x v="0"/>
    <x v="0"/>
    <x v="12"/>
    <n v="744934"/>
    <n v="19643272"/>
    <n v="6986186"/>
    <x v="0"/>
  </r>
  <r>
    <x v="0"/>
    <x v="3"/>
    <x v="0"/>
    <x v="0"/>
    <x v="0"/>
    <x v="13"/>
    <n v="754043"/>
    <n v="19456202"/>
    <n v="7031089"/>
    <x v="0"/>
  </r>
  <r>
    <x v="0"/>
    <x v="3"/>
    <x v="0"/>
    <x v="0"/>
    <x v="0"/>
    <x v="14"/>
    <n v="762998"/>
    <n v="19385066"/>
    <n v="7075008"/>
    <x v="0"/>
  </r>
  <r>
    <x v="0"/>
    <x v="3"/>
    <x v="0"/>
    <x v="0"/>
    <x v="0"/>
    <x v="15"/>
    <n v="771850"/>
    <n v="19397578"/>
    <n v="7118064"/>
    <x v="0"/>
  </r>
  <r>
    <x v="0"/>
    <x v="3"/>
    <x v="0"/>
    <x v="0"/>
    <x v="0"/>
    <x v="16"/>
    <n v="780574"/>
    <n v="19442280"/>
    <n v="7160041"/>
    <x v="0"/>
  </r>
  <r>
    <x v="0"/>
    <x v="3"/>
    <x v="0"/>
    <x v="0"/>
    <x v="0"/>
    <x v="17"/>
    <n v="789223"/>
    <n v="19469368"/>
    <n v="7201250"/>
    <x v="0"/>
  </r>
  <r>
    <x v="0"/>
    <x v="3"/>
    <x v="0"/>
    <x v="0"/>
    <x v="0"/>
    <x v="18"/>
    <n v="797690"/>
    <n v="19481778"/>
    <n v="7241246"/>
    <x v="0"/>
  </r>
  <r>
    <x v="0"/>
    <x v="3"/>
    <x v="0"/>
    <x v="0"/>
    <x v="0"/>
    <x v="19"/>
    <n v="805739"/>
    <n v="19424860"/>
    <n v="7279663"/>
    <x v="0"/>
  </r>
  <r>
    <x v="0"/>
    <x v="3"/>
    <x v="0"/>
    <x v="0"/>
    <x v="0"/>
    <x v="20"/>
    <n v="813468"/>
    <n v="19360938"/>
    <n v="7316714"/>
    <x v="0"/>
  </r>
  <r>
    <x v="0"/>
    <x v="3"/>
    <x v="0"/>
    <x v="0"/>
    <x v="0"/>
    <x v="21"/>
    <n v="820943"/>
    <n v="19325032"/>
    <n v="7352165"/>
    <x v="0"/>
  </r>
  <r>
    <x v="0"/>
    <x v="3"/>
    <x v="0"/>
    <x v="0"/>
    <x v="0"/>
    <x v="22"/>
    <n v="828272"/>
    <n v="19319334"/>
    <n v="7386699"/>
    <x v="0"/>
  </r>
  <r>
    <x v="0"/>
    <x v="3"/>
    <x v="0"/>
    <x v="0"/>
    <x v="0"/>
    <x v="23"/>
    <n v="835386"/>
    <n v="19315606"/>
    <n v="7419829"/>
    <x v="0"/>
  </r>
  <r>
    <x v="0"/>
    <x v="3"/>
    <x v="0"/>
    <x v="0"/>
    <x v="0"/>
    <x v="24"/>
    <n v="842316"/>
    <n v="19305934"/>
    <n v="7451701"/>
    <x v="0"/>
  </r>
  <r>
    <x v="0"/>
    <x v="3"/>
    <x v="0"/>
    <x v="0"/>
    <x v="0"/>
    <x v="25"/>
    <n v="849262"/>
    <n v="19300854"/>
    <n v="7483542"/>
    <x v="0"/>
  </r>
  <r>
    <x v="0"/>
    <x v="3"/>
    <x v="0"/>
    <x v="0"/>
    <x v="0"/>
    <x v="26"/>
    <n v="856258"/>
    <n v="19287884"/>
    <n v="7515586"/>
    <x v="0"/>
  </r>
  <r>
    <x v="0"/>
    <x v="3"/>
    <x v="0"/>
    <x v="0"/>
    <x v="0"/>
    <x v="27"/>
    <n v="863415"/>
    <n v="19278156"/>
    <n v="7547542"/>
    <x v="0"/>
  </r>
  <r>
    <x v="0"/>
    <x v="3"/>
    <x v="0"/>
    <x v="0"/>
    <x v="0"/>
    <x v="28"/>
    <n v="870736"/>
    <n v="19280404"/>
    <n v="7579475"/>
    <x v="0"/>
  </r>
  <r>
    <x v="0"/>
    <x v="3"/>
    <x v="0"/>
    <x v="0"/>
    <x v="0"/>
    <x v="29"/>
    <n v="878189"/>
    <n v="19273724"/>
    <n v="7611412"/>
    <x v="0"/>
  </r>
  <r>
    <x v="0"/>
    <x v="3"/>
    <x v="0"/>
    <x v="0"/>
    <x v="0"/>
    <x v="30"/>
    <n v="885788"/>
    <n v="19265410"/>
    <n v="7643480"/>
    <x v="0"/>
  </r>
  <r>
    <x v="0"/>
    <x v="3"/>
    <x v="0"/>
    <x v="0"/>
    <x v="1"/>
    <x v="0"/>
    <n v="191347"/>
    <n v="5451093"/>
    <m/>
    <x v="0"/>
  </r>
  <r>
    <x v="0"/>
    <x v="3"/>
    <x v="0"/>
    <x v="0"/>
    <x v="1"/>
    <x v="1"/>
    <n v="195256"/>
    <n v="4986799"/>
    <m/>
    <x v="0"/>
  </r>
  <r>
    <x v="0"/>
    <x v="3"/>
    <x v="0"/>
    <x v="0"/>
    <x v="1"/>
    <x v="2"/>
    <n v="199577"/>
    <n v="6583191"/>
    <m/>
    <x v="0"/>
  </r>
  <r>
    <x v="0"/>
    <x v="3"/>
    <x v="0"/>
    <x v="0"/>
    <x v="1"/>
    <x v="3"/>
    <n v="204263"/>
    <n v="4895245"/>
    <m/>
    <x v="0"/>
  </r>
  <r>
    <x v="0"/>
    <x v="3"/>
    <x v="0"/>
    <x v="0"/>
    <x v="1"/>
    <x v="4"/>
    <n v="207881"/>
    <n v="4347043"/>
    <m/>
    <x v="0"/>
  </r>
  <r>
    <x v="0"/>
    <x v="3"/>
    <x v="0"/>
    <x v="0"/>
    <x v="1"/>
    <x v="5"/>
    <n v="211046"/>
    <n v="5421981"/>
    <m/>
    <x v="0"/>
  </r>
  <r>
    <x v="0"/>
    <x v="3"/>
    <x v="0"/>
    <x v="0"/>
    <x v="1"/>
    <x v="6"/>
    <n v="213852"/>
    <n v="5364576"/>
    <m/>
    <x v="0"/>
  </r>
  <r>
    <x v="0"/>
    <x v="3"/>
    <x v="0"/>
    <x v="0"/>
    <x v="1"/>
    <x v="7"/>
    <n v="216620"/>
    <n v="5330522"/>
    <m/>
    <x v="0"/>
  </r>
  <r>
    <x v="0"/>
    <x v="3"/>
    <x v="0"/>
    <x v="0"/>
    <x v="1"/>
    <x v="8"/>
    <n v="219421"/>
    <n v="5312526"/>
    <m/>
    <x v="0"/>
  </r>
  <r>
    <x v="0"/>
    <x v="3"/>
    <x v="0"/>
    <x v="0"/>
    <x v="1"/>
    <x v="9"/>
    <n v="222009"/>
    <n v="5273513"/>
    <m/>
    <x v="0"/>
  </r>
  <r>
    <x v="0"/>
    <x v="3"/>
    <x v="0"/>
    <x v="0"/>
    <x v="1"/>
    <x v="10"/>
    <n v="224731"/>
    <n v="5217204"/>
    <m/>
    <x v="0"/>
  </r>
  <r>
    <x v="0"/>
    <x v="3"/>
    <x v="0"/>
    <x v="0"/>
    <x v="1"/>
    <x v="11"/>
    <n v="227505"/>
    <n v="5144192"/>
    <m/>
    <x v="0"/>
  </r>
  <r>
    <x v="0"/>
    <x v="3"/>
    <x v="0"/>
    <x v="0"/>
    <x v="1"/>
    <x v="12"/>
    <n v="230239"/>
    <n v="5050525"/>
    <m/>
    <x v="0"/>
  </r>
  <r>
    <x v="0"/>
    <x v="3"/>
    <x v="0"/>
    <x v="0"/>
    <x v="1"/>
    <x v="13"/>
    <n v="232933"/>
    <n v="4962204"/>
    <m/>
    <x v="0"/>
  </r>
  <r>
    <x v="0"/>
    <x v="3"/>
    <x v="0"/>
    <x v="0"/>
    <x v="1"/>
    <x v="14"/>
    <n v="235607"/>
    <n v="4908431"/>
    <m/>
    <x v="0"/>
  </r>
  <r>
    <x v="0"/>
    <x v="3"/>
    <x v="0"/>
    <x v="0"/>
    <x v="1"/>
    <x v="15"/>
    <n v="238262"/>
    <n v="4880537"/>
    <m/>
    <x v="0"/>
  </r>
  <r>
    <x v="0"/>
    <x v="3"/>
    <x v="0"/>
    <x v="0"/>
    <x v="1"/>
    <x v="16"/>
    <n v="240891"/>
    <n v="4865256"/>
    <m/>
    <x v="0"/>
  </r>
  <r>
    <x v="0"/>
    <x v="3"/>
    <x v="0"/>
    <x v="0"/>
    <x v="1"/>
    <x v="17"/>
    <n v="243504"/>
    <n v="4849974"/>
    <m/>
    <x v="0"/>
  </r>
  <r>
    <x v="0"/>
    <x v="3"/>
    <x v="0"/>
    <x v="0"/>
    <x v="1"/>
    <x v="18"/>
    <n v="246070"/>
    <n v="4835734"/>
    <m/>
    <x v="0"/>
  </r>
  <r>
    <x v="0"/>
    <x v="3"/>
    <x v="0"/>
    <x v="0"/>
    <x v="1"/>
    <x v="19"/>
    <n v="248510"/>
    <n v="4808805"/>
    <m/>
    <x v="0"/>
  </r>
  <r>
    <x v="0"/>
    <x v="3"/>
    <x v="0"/>
    <x v="0"/>
    <x v="1"/>
    <x v="20"/>
    <n v="250857"/>
    <n v="4784709"/>
    <m/>
    <x v="0"/>
  </r>
  <r>
    <x v="0"/>
    <x v="3"/>
    <x v="0"/>
    <x v="0"/>
    <x v="1"/>
    <x v="21"/>
    <n v="253144"/>
    <n v="4773553"/>
    <m/>
    <x v="0"/>
  </r>
  <r>
    <x v="0"/>
    <x v="3"/>
    <x v="0"/>
    <x v="0"/>
    <x v="1"/>
    <x v="22"/>
    <n v="255407"/>
    <n v="4776640"/>
    <m/>
    <x v="0"/>
  </r>
  <r>
    <x v="0"/>
    <x v="3"/>
    <x v="0"/>
    <x v="0"/>
    <x v="1"/>
    <x v="23"/>
    <n v="257582"/>
    <n v="4779522"/>
    <m/>
    <x v="0"/>
  </r>
  <r>
    <x v="0"/>
    <x v="3"/>
    <x v="0"/>
    <x v="0"/>
    <x v="1"/>
    <x v="24"/>
    <n v="259681"/>
    <n v="4780293"/>
    <m/>
    <x v="0"/>
  </r>
  <r>
    <x v="0"/>
    <x v="3"/>
    <x v="0"/>
    <x v="0"/>
    <x v="1"/>
    <x v="25"/>
    <n v="261757"/>
    <n v="4781507"/>
    <m/>
    <x v="0"/>
  </r>
  <r>
    <x v="0"/>
    <x v="3"/>
    <x v="0"/>
    <x v="0"/>
    <x v="1"/>
    <x v="26"/>
    <n v="263818"/>
    <n v="4780021"/>
    <m/>
    <x v="0"/>
  </r>
  <r>
    <x v="0"/>
    <x v="3"/>
    <x v="0"/>
    <x v="0"/>
    <x v="1"/>
    <x v="27"/>
    <n v="265945"/>
    <n v="4779742"/>
    <m/>
    <x v="0"/>
  </r>
  <r>
    <x v="0"/>
    <x v="3"/>
    <x v="0"/>
    <x v="0"/>
    <x v="1"/>
    <x v="28"/>
    <n v="268134"/>
    <n v="4782722"/>
    <m/>
    <x v="0"/>
  </r>
  <r>
    <x v="0"/>
    <x v="3"/>
    <x v="0"/>
    <x v="0"/>
    <x v="1"/>
    <x v="29"/>
    <n v="270367"/>
    <n v="4783643"/>
    <m/>
    <x v="0"/>
  </r>
  <r>
    <x v="0"/>
    <x v="3"/>
    <x v="0"/>
    <x v="0"/>
    <x v="1"/>
    <x v="30"/>
    <n v="272645"/>
    <n v="4784248"/>
    <m/>
    <x v="0"/>
  </r>
  <r>
    <x v="0"/>
    <x v="3"/>
    <x v="0"/>
    <x v="1"/>
    <x v="2"/>
    <x v="0"/>
    <n v="4341433"/>
    <n v="279981280"/>
    <m/>
    <x v="0"/>
  </r>
  <r>
    <x v="0"/>
    <x v="3"/>
    <x v="0"/>
    <x v="1"/>
    <x v="2"/>
    <x v="1"/>
    <n v="4378516"/>
    <n v="282701216"/>
    <m/>
    <x v="0"/>
  </r>
  <r>
    <x v="0"/>
    <x v="3"/>
    <x v="0"/>
    <x v="1"/>
    <x v="2"/>
    <x v="2"/>
    <n v="4415067"/>
    <n v="316083936"/>
    <m/>
    <x v="0"/>
  </r>
  <r>
    <x v="0"/>
    <x v="3"/>
    <x v="0"/>
    <x v="1"/>
    <x v="2"/>
    <x v="3"/>
    <n v="4441590"/>
    <n v="281361184"/>
    <m/>
    <x v="0"/>
  </r>
  <r>
    <x v="0"/>
    <x v="3"/>
    <x v="0"/>
    <x v="1"/>
    <x v="2"/>
    <x v="4"/>
    <n v="4474758"/>
    <n v="246259104"/>
    <m/>
    <x v="0"/>
  </r>
  <r>
    <x v="0"/>
    <x v="3"/>
    <x v="0"/>
    <x v="1"/>
    <x v="2"/>
    <x v="5"/>
    <n v="4507297"/>
    <n v="285696832"/>
    <m/>
    <x v="0"/>
  </r>
  <r>
    <x v="0"/>
    <x v="3"/>
    <x v="0"/>
    <x v="1"/>
    <x v="2"/>
    <x v="6"/>
    <n v="4540442"/>
    <n v="263619600"/>
    <m/>
    <x v="0"/>
  </r>
  <r>
    <x v="0"/>
    <x v="3"/>
    <x v="0"/>
    <x v="1"/>
    <x v="2"/>
    <x v="7"/>
    <n v="4573624"/>
    <n v="289663392"/>
    <m/>
    <x v="0"/>
  </r>
  <r>
    <x v="0"/>
    <x v="3"/>
    <x v="0"/>
    <x v="1"/>
    <x v="2"/>
    <x v="8"/>
    <n v="4606248"/>
    <n v="288106976"/>
    <m/>
    <x v="0"/>
  </r>
  <r>
    <x v="0"/>
    <x v="3"/>
    <x v="0"/>
    <x v="1"/>
    <x v="2"/>
    <x v="9"/>
    <n v="4638902"/>
    <n v="285151232"/>
    <m/>
    <x v="0"/>
  </r>
  <r>
    <x v="0"/>
    <x v="3"/>
    <x v="0"/>
    <x v="1"/>
    <x v="2"/>
    <x v="10"/>
    <n v="4671617"/>
    <n v="281296960"/>
    <m/>
    <x v="0"/>
  </r>
  <r>
    <x v="0"/>
    <x v="3"/>
    <x v="0"/>
    <x v="1"/>
    <x v="2"/>
    <x v="11"/>
    <n v="4703720"/>
    <n v="277187744"/>
    <m/>
    <x v="0"/>
  </r>
  <r>
    <x v="0"/>
    <x v="3"/>
    <x v="0"/>
    <x v="1"/>
    <x v="2"/>
    <x v="12"/>
    <n v="4735868"/>
    <n v="273294688"/>
    <m/>
    <x v="0"/>
  </r>
  <r>
    <x v="0"/>
    <x v="3"/>
    <x v="0"/>
    <x v="1"/>
    <x v="2"/>
    <x v="13"/>
    <n v="4767714"/>
    <n v="270024896"/>
    <m/>
    <x v="0"/>
  </r>
  <r>
    <x v="0"/>
    <x v="3"/>
    <x v="0"/>
    <x v="1"/>
    <x v="2"/>
    <x v="14"/>
    <n v="4798958"/>
    <n v="267599776"/>
    <m/>
    <x v="0"/>
  </r>
  <r>
    <x v="0"/>
    <x v="3"/>
    <x v="0"/>
    <x v="1"/>
    <x v="2"/>
    <x v="15"/>
    <n v="4829644"/>
    <n v="265414624"/>
    <m/>
    <x v="0"/>
  </r>
  <r>
    <x v="0"/>
    <x v="3"/>
    <x v="0"/>
    <x v="1"/>
    <x v="2"/>
    <x v="16"/>
    <n v="4859605"/>
    <n v="263310688"/>
    <m/>
    <x v="0"/>
  </r>
  <r>
    <x v="0"/>
    <x v="3"/>
    <x v="0"/>
    <x v="1"/>
    <x v="2"/>
    <x v="17"/>
    <n v="4889040"/>
    <n v="260965760"/>
    <m/>
    <x v="0"/>
  </r>
  <r>
    <x v="0"/>
    <x v="3"/>
    <x v="0"/>
    <x v="1"/>
    <x v="2"/>
    <x v="18"/>
    <n v="4917633"/>
    <n v="258717120"/>
    <m/>
    <x v="0"/>
  </r>
  <r>
    <x v="0"/>
    <x v="3"/>
    <x v="0"/>
    <x v="1"/>
    <x v="2"/>
    <x v="19"/>
    <n v="4945152"/>
    <n v="256611424"/>
    <m/>
    <x v="0"/>
  </r>
  <r>
    <x v="0"/>
    <x v="3"/>
    <x v="0"/>
    <x v="1"/>
    <x v="2"/>
    <x v="20"/>
    <n v="4971731"/>
    <n v="254684672"/>
    <m/>
    <x v="0"/>
  </r>
  <r>
    <x v="0"/>
    <x v="3"/>
    <x v="0"/>
    <x v="1"/>
    <x v="2"/>
    <x v="21"/>
    <n v="4997178"/>
    <n v="252713632"/>
    <m/>
    <x v="0"/>
  </r>
  <r>
    <x v="0"/>
    <x v="3"/>
    <x v="0"/>
    <x v="1"/>
    <x v="2"/>
    <x v="22"/>
    <n v="5021977"/>
    <n v="250922272"/>
    <m/>
    <x v="0"/>
  </r>
  <r>
    <x v="0"/>
    <x v="3"/>
    <x v="0"/>
    <x v="1"/>
    <x v="2"/>
    <x v="23"/>
    <n v="5045775"/>
    <n v="249276640"/>
    <m/>
    <x v="0"/>
  </r>
  <r>
    <x v="0"/>
    <x v="3"/>
    <x v="0"/>
    <x v="1"/>
    <x v="2"/>
    <x v="24"/>
    <n v="5068675"/>
    <n v="247823296"/>
    <m/>
    <x v="0"/>
  </r>
  <r>
    <x v="0"/>
    <x v="3"/>
    <x v="0"/>
    <x v="1"/>
    <x v="2"/>
    <x v="25"/>
    <n v="5091545"/>
    <n v="246559008"/>
    <m/>
    <x v="0"/>
  </r>
  <r>
    <x v="0"/>
    <x v="3"/>
    <x v="0"/>
    <x v="1"/>
    <x v="2"/>
    <x v="26"/>
    <n v="5114541"/>
    <n v="245247104"/>
    <m/>
    <x v="0"/>
  </r>
  <r>
    <x v="0"/>
    <x v="3"/>
    <x v="0"/>
    <x v="1"/>
    <x v="2"/>
    <x v="27"/>
    <n v="5137474"/>
    <n v="243916256"/>
    <m/>
    <x v="0"/>
  </r>
  <r>
    <x v="0"/>
    <x v="3"/>
    <x v="0"/>
    <x v="1"/>
    <x v="2"/>
    <x v="28"/>
    <n v="5160388"/>
    <n v="242722848"/>
    <m/>
    <x v="0"/>
  </r>
  <r>
    <x v="0"/>
    <x v="3"/>
    <x v="0"/>
    <x v="1"/>
    <x v="2"/>
    <x v="29"/>
    <n v="5183291"/>
    <n v="241477952"/>
    <m/>
    <x v="0"/>
  </r>
  <r>
    <x v="0"/>
    <x v="3"/>
    <x v="0"/>
    <x v="1"/>
    <x v="2"/>
    <x v="30"/>
    <n v="5206278"/>
    <n v="240258656"/>
    <m/>
    <x v="0"/>
  </r>
  <r>
    <x v="0"/>
    <x v="3"/>
    <x v="0"/>
    <x v="1"/>
    <x v="3"/>
    <x v="0"/>
    <n v="230417"/>
    <n v="21285692"/>
    <m/>
    <x v="0"/>
  </r>
  <r>
    <x v="0"/>
    <x v="3"/>
    <x v="0"/>
    <x v="1"/>
    <x v="3"/>
    <x v="1"/>
    <n v="236465"/>
    <n v="19368280"/>
    <m/>
    <x v="0"/>
  </r>
  <r>
    <x v="0"/>
    <x v="3"/>
    <x v="0"/>
    <x v="1"/>
    <x v="3"/>
    <x v="2"/>
    <n v="242906"/>
    <n v="24738784"/>
    <m/>
    <x v="0"/>
  </r>
  <r>
    <x v="0"/>
    <x v="3"/>
    <x v="0"/>
    <x v="1"/>
    <x v="3"/>
    <x v="3"/>
    <n v="247112"/>
    <n v="17992004"/>
    <m/>
    <x v="0"/>
  </r>
  <r>
    <x v="0"/>
    <x v="3"/>
    <x v="0"/>
    <x v="1"/>
    <x v="3"/>
    <x v="4"/>
    <n v="247981"/>
    <n v="16007744"/>
    <m/>
    <x v="0"/>
  </r>
  <r>
    <x v="0"/>
    <x v="3"/>
    <x v="0"/>
    <x v="1"/>
    <x v="3"/>
    <x v="5"/>
    <n v="248846"/>
    <n v="20266224"/>
    <m/>
    <x v="0"/>
  </r>
  <r>
    <x v="0"/>
    <x v="3"/>
    <x v="0"/>
    <x v="1"/>
    <x v="3"/>
    <x v="6"/>
    <n v="249730"/>
    <n v="20318604"/>
    <m/>
    <x v="0"/>
  </r>
  <r>
    <x v="0"/>
    <x v="3"/>
    <x v="0"/>
    <x v="1"/>
    <x v="3"/>
    <x v="7"/>
    <n v="250615"/>
    <n v="20240986"/>
    <m/>
    <x v="0"/>
  </r>
  <r>
    <x v="0"/>
    <x v="3"/>
    <x v="0"/>
    <x v="1"/>
    <x v="3"/>
    <x v="8"/>
    <n v="251486"/>
    <n v="20108782"/>
    <m/>
    <x v="0"/>
  </r>
  <r>
    <x v="0"/>
    <x v="3"/>
    <x v="0"/>
    <x v="1"/>
    <x v="3"/>
    <x v="9"/>
    <n v="252362"/>
    <n v="19917638"/>
    <m/>
    <x v="0"/>
  </r>
  <r>
    <x v="0"/>
    <x v="3"/>
    <x v="0"/>
    <x v="1"/>
    <x v="3"/>
    <x v="10"/>
    <n v="253241"/>
    <n v="19670652"/>
    <m/>
    <x v="0"/>
  </r>
  <r>
    <x v="0"/>
    <x v="3"/>
    <x v="0"/>
    <x v="1"/>
    <x v="3"/>
    <x v="11"/>
    <n v="254104"/>
    <n v="19408472"/>
    <m/>
    <x v="0"/>
  </r>
  <r>
    <x v="0"/>
    <x v="3"/>
    <x v="0"/>
    <x v="1"/>
    <x v="3"/>
    <x v="12"/>
    <n v="254969"/>
    <n v="19154460"/>
    <m/>
    <x v="0"/>
  </r>
  <r>
    <x v="0"/>
    <x v="3"/>
    <x v="0"/>
    <x v="1"/>
    <x v="3"/>
    <x v="13"/>
    <n v="255825"/>
    <n v="18942790"/>
    <m/>
    <x v="0"/>
  </r>
  <r>
    <x v="0"/>
    <x v="3"/>
    <x v="0"/>
    <x v="1"/>
    <x v="3"/>
    <x v="14"/>
    <n v="256666"/>
    <n v="18792284"/>
    <m/>
    <x v="0"/>
  </r>
  <r>
    <x v="0"/>
    <x v="3"/>
    <x v="0"/>
    <x v="1"/>
    <x v="3"/>
    <x v="15"/>
    <n v="257492"/>
    <n v="18651806"/>
    <m/>
    <x v="0"/>
  </r>
  <r>
    <x v="0"/>
    <x v="3"/>
    <x v="0"/>
    <x v="1"/>
    <x v="3"/>
    <x v="16"/>
    <n v="258299"/>
    <n v="18509594"/>
    <m/>
    <x v="0"/>
  </r>
  <r>
    <x v="0"/>
    <x v="3"/>
    <x v="0"/>
    <x v="1"/>
    <x v="3"/>
    <x v="17"/>
    <n v="259093"/>
    <n v="18337580"/>
    <m/>
    <x v="0"/>
  </r>
  <r>
    <x v="0"/>
    <x v="3"/>
    <x v="0"/>
    <x v="1"/>
    <x v="3"/>
    <x v="18"/>
    <n v="259865"/>
    <n v="18164222"/>
    <m/>
    <x v="0"/>
  </r>
  <r>
    <x v="0"/>
    <x v="3"/>
    <x v="0"/>
    <x v="1"/>
    <x v="3"/>
    <x v="19"/>
    <n v="260607"/>
    <n v="17993074"/>
    <m/>
    <x v="0"/>
  </r>
  <r>
    <x v="0"/>
    <x v="3"/>
    <x v="0"/>
    <x v="1"/>
    <x v="3"/>
    <x v="20"/>
    <n v="261324"/>
    <n v="17827796"/>
    <m/>
    <x v="0"/>
  </r>
  <r>
    <x v="0"/>
    <x v="3"/>
    <x v="0"/>
    <x v="1"/>
    <x v="3"/>
    <x v="21"/>
    <n v="262012"/>
    <n v="17649222"/>
    <m/>
    <x v="0"/>
  </r>
  <r>
    <x v="0"/>
    <x v="3"/>
    <x v="0"/>
    <x v="1"/>
    <x v="3"/>
    <x v="22"/>
    <n v="262682"/>
    <n v="17483322"/>
    <m/>
    <x v="0"/>
  </r>
  <r>
    <x v="0"/>
    <x v="3"/>
    <x v="0"/>
    <x v="1"/>
    <x v="3"/>
    <x v="23"/>
    <n v="263325"/>
    <n v="17327140"/>
    <m/>
    <x v="0"/>
  </r>
  <r>
    <x v="0"/>
    <x v="3"/>
    <x v="0"/>
    <x v="1"/>
    <x v="3"/>
    <x v="24"/>
    <n v="263944"/>
    <n v="17183140"/>
    <m/>
    <x v="0"/>
  </r>
  <r>
    <x v="0"/>
    <x v="3"/>
    <x v="0"/>
    <x v="1"/>
    <x v="3"/>
    <x v="25"/>
    <n v="264563"/>
    <n v="17049862"/>
    <m/>
    <x v="0"/>
  </r>
  <r>
    <x v="0"/>
    <x v="3"/>
    <x v="0"/>
    <x v="1"/>
    <x v="3"/>
    <x v="26"/>
    <n v="265186"/>
    <n v="16907872"/>
    <m/>
    <x v="0"/>
  </r>
  <r>
    <x v="0"/>
    <x v="3"/>
    <x v="0"/>
    <x v="1"/>
    <x v="3"/>
    <x v="27"/>
    <n v="265807"/>
    <n v="16771527"/>
    <m/>
    <x v="0"/>
  </r>
  <r>
    <x v="0"/>
    <x v="3"/>
    <x v="0"/>
    <x v="1"/>
    <x v="3"/>
    <x v="28"/>
    <n v="266427"/>
    <n v="16652995"/>
    <m/>
    <x v="0"/>
  </r>
  <r>
    <x v="0"/>
    <x v="3"/>
    <x v="0"/>
    <x v="1"/>
    <x v="3"/>
    <x v="29"/>
    <n v="267047"/>
    <n v="16536915"/>
    <m/>
    <x v="0"/>
  </r>
  <r>
    <x v="0"/>
    <x v="3"/>
    <x v="0"/>
    <x v="1"/>
    <x v="3"/>
    <x v="30"/>
    <n v="267670"/>
    <n v="16428890"/>
    <m/>
    <x v="0"/>
  </r>
  <r>
    <x v="0"/>
    <x v="3"/>
    <x v="0"/>
    <x v="2"/>
    <x v="4"/>
    <x v="0"/>
    <n v="711795"/>
    <n v="72339280"/>
    <m/>
    <x v="0"/>
  </r>
  <r>
    <x v="0"/>
    <x v="3"/>
    <x v="0"/>
    <x v="2"/>
    <x v="4"/>
    <x v="1"/>
    <n v="712070"/>
    <n v="67152816"/>
    <m/>
    <x v="0"/>
  </r>
  <r>
    <x v="0"/>
    <x v="3"/>
    <x v="0"/>
    <x v="2"/>
    <x v="4"/>
    <x v="2"/>
    <n v="708967"/>
    <n v="82151824"/>
    <m/>
    <x v="0"/>
  </r>
  <r>
    <x v="0"/>
    <x v="3"/>
    <x v="0"/>
    <x v="2"/>
    <x v="4"/>
    <x v="3"/>
    <n v="706667"/>
    <n v="71530320"/>
    <m/>
    <x v="0"/>
  </r>
  <r>
    <x v="0"/>
    <x v="3"/>
    <x v="0"/>
    <x v="2"/>
    <x v="4"/>
    <x v="4"/>
    <n v="705047"/>
    <n v="73446528"/>
    <m/>
    <x v="0"/>
  </r>
  <r>
    <x v="0"/>
    <x v="3"/>
    <x v="0"/>
    <x v="2"/>
    <x v="4"/>
    <x v="5"/>
    <n v="704226"/>
    <n v="80477984"/>
    <m/>
    <x v="0"/>
  </r>
  <r>
    <x v="0"/>
    <x v="3"/>
    <x v="0"/>
    <x v="2"/>
    <x v="4"/>
    <x v="6"/>
    <n v="704332"/>
    <n v="78096848"/>
    <m/>
    <x v="0"/>
  </r>
  <r>
    <x v="0"/>
    <x v="3"/>
    <x v="0"/>
    <x v="2"/>
    <x v="4"/>
    <x v="7"/>
    <n v="704488"/>
    <n v="74117216"/>
    <m/>
    <x v="0"/>
  </r>
  <r>
    <x v="0"/>
    <x v="3"/>
    <x v="0"/>
    <x v="2"/>
    <x v="4"/>
    <x v="8"/>
    <n v="704298"/>
    <n v="73707904"/>
    <m/>
    <x v="0"/>
  </r>
  <r>
    <x v="0"/>
    <x v="3"/>
    <x v="0"/>
    <x v="2"/>
    <x v="4"/>
    <x v="9"/>
    <n v="704860"/>
    <n v="73045552"/>
    <m/>
    <x v="0"/>
  </r>
  <r>
    <x v="0"/>
    <x v="3"/>
    <x v="0"/>
    <x v="2"/>
    <x v="4"/>
    <x v="10"/>
    <n v="705102"/>
    <n v="72172920"/>
    <m/>
    <x v="0"/>
  </r>
  <r>
    <x v="0"/>
    <x v="3"/>
    <x v="0"/>
    <x v="2"/>
    <x v="4"/>
    <x v="11"/>
    <n v="705072"/>
    <n v="71229152"/>
    <m/>
    <x v="0"/>
  </r>
  <r>
    <x v="0"/>
    <x v="3"/>
    <x v="0"/>
    <x v="2"/>
    <x v="4"/>
    <x v="12"/>
    <n v="705175"/>
    <n v="70311040"/>
    <m/>
    <x v="0"/>
  </r>
  <r>
    <x v="0"/>
    <x v="3"/>
    <x v="0"/>
    <x v="2"/>
    <x v="4"/>
    <x v="13"/>
    <n v="705279"/>
    <n v="69456672"/>
    <m/>
    <x v="0"/>
  </r>
  <r>
    <x v="0"/>
    <x v="3"/>
    <x v="0"/>
    <x v="2"/>
    <x v="4"/>
    <x v="14"/>
    <n v="705212"/>
    <n v="68706968"/>
    <m/>
    <x v="0"/>
  </r>
  <r>
    <x v="0"/>
    <x v="3"/>
    <x v="0"/>
    <x v="2"/>
    <x v="4"/>
    <x v="15"/>
    <n v="704987"/>
    <n v="68019768"/>
    <m/>
    <x v="0"/>
  </r>
  <r>
    <x v="0"/>
    <x v="3"/>
    <x v="0"/>
    <x v="2"/>
    <x v="4"/>
    <x v="16"/>
    <n v="704595"/>
    <n v="67376528"/>
    <m/>
    <x v="0"/>
  </r>
  <r>
    <x v="0"/>
    <x v="3"/>
    <x v="0"/>
    <x v="2"/>
    <x v="4"/>
    <x v="17"/>
    <n v="704087"/>
    <n v="66737312"/>
    <m/>
    <x v="0"/>
  </r>
  <r>
    <x v="0"/>
    <x v="3"/>
    <x v="0"/>
    <x v="2"/>
    <x v="4"/>
    <x v="18"/>
    <n v="703478"/>
    <n v="66135048"/>
    <m/>
    <x v="0"/>
  </r>
  <r>
    <x v="0"/>
    <x v="3"/>
    <x v="0"/>
    <x v="2"/>
    <x v="4"/>
    <x v="19"/>
    <n v="702952"/>
    <n v="65570196"/>
    <m/>
    <x v="0"/>
  </r>
  <r>
    <x v="0"/>
    <x v="3"/>
    <x v="0"/>
    <x v="2"/>
    <x v="4"/>
    <x v="20"/>
    <n v="702456"/>
    <n v="65062248"/>
    <m/>
    <x v="0"/>
  </r>
  <r>
    <x v="0"/>
    <x v="3"/>
    <x v="0"/>
    <x v="2"/>
    <x v="4"/>
    <x v="21"/>
    <n v="701864"/>
    <n v="64575996"/>
    <m/>
    <x v="0"/>
  </r>
  <r>
    <x v="0"/>
    <x v="3"/>
    <x v="0"/>
    <x v="2"/>
    <x v="4"/>
    <x v="22"/>
    <n v="701198"/>
    <n v="64124132"/>
    <m/>
    <x v="0"/>
  </r>
  <r>
    <x v="0"/>
    <x v="3"/>
    <x v="0"/>
    <x v="2"/>
    <x v="4"/>
    <x v="23"/>
    <n v="700470"/>
    <n v="63695712"/>
    <m/>
    <x v="0"/>
  </r>
  <r>
    <x v="0"/>
    <x v="3"/>
    <x v="0"/>
    <x v="2"/>
    <x v="4"/>
    <x v="24"/>
    <n v="699678"/>
    <n v="63291640"/>
    <m/>
    <x v="0"/>
  </r>
  <r>
    <x v="0"/>
    <x v="3"/>
    <x v="0"/>
    <x v="2"/>
    <x v="4"/>
    <x v="25"/>
    <n v="698892"/>
    <n v="62917592"/>
    <m/>
    <x v="0"/>
  </r>
  <r>
    <x v="0"/>
    <x v="3"/>
    <x v="0"/>
    <x v="2"/>
    <x v="4"/>
    <x v="26"/>
    <n v="698139"/>
    <n v="62547984"/>
    <m/>
    <x v="0"/>
  </r>
  <r>
    <x v="0"/>
    <x v="3"/>
    <x v="0"/>
    <x v="2"/>
    <x v="4"/>
    <x v="27"/>
    <n v="697147"/>
    <n v="62171564"/>
    <m/>
    <x v="0"/>
  </r>
  <r>
    <x v="0"/>
    <x v="3"/>
    <x v="0"/>
    <x v="2"/>
    <x v="4"/>
    <x v="28"/>
    <n v="695938"/>
    <n v="61804624"/>
    <m/>
    <x v="0"/>
  </r>
  <r>
    <x v="0"/>
    <x v="3"/>
    <x v="0"/>
    <x v="2"/>
    <x v="4"/>
    <x v="29"/>
    <n v="694570"/>
    <n v="61433588"/>
    <m/>
    <x v="0"/>
  </r>
  <r>
    <x v="0"/>
    <x v="3"/>
    <x v="0"/>
    <x v="2"/>
    <x v="4"/>
    <x v="30"/>
    <n v="693062"/>
    <n v="61062344"/>
    <m/>
    <x v="0"/>
  </r>
  <r>
    <x v="0"/>
    <x v="3"/>
    <x v="0"/>
    <x v="3"/>
    <x v="5"/>
    <x v="0"/>
    <n v="32657"/>
    <n v="3463600"/>
    <m/>
    <x v="0"/>
  </r>
  <r>
    <x v="0"/>
    <x v="3"/>
    <x v="0"/>
    <x v="3"/>
    <x v="5"/>
    <x v="1"/>
    <n v="32256"/>
    <n v="5518668"/>
    <m/>
    <x v="0"/>
  </r>
  <r>
    <x v="0"/>
    <x v="3"/>
    <x v="0"/>
    <x v="3"/>
    <x v="5"/>
    <x v="2"/>
    <n v="31854"/>
    <n v="5951868"/>
    <m/>
    <x v="0"/>
  </r>
  <r>
    <x v="0"/>
    <x v="3"/>
    <x v="0"/>
    <x v="3"/>
    <x v="5"/>
    <x v="3"/>
    <n v="31464"/>
    <n v="6054639"/>
    <m/>
    <x v="0"/>
  </r>
  <r>
    <x v="0"/>
    <x v="3"/>
    <x v="0"/>
    <x v="3"/>
    <x v="5"/>
    <x v="4"/>
    <n v="31137"/>
    <n v="5900271"/>
    <m/>
    <x v="0"/>
  </r>
  <r>
    <x v="0"/>
    <x v="3"/>
    <x v="0"/>
    <x v="3"/>
    <x v="5"/>
    <x v="5"/>
    <n v="30817"/>
    <n v="5973703"/>
    <m/>
    <x v="0"/>
  </r>
  <r>
    <x v="0"/>
    <x v="3"/>
    <x v="0"/>
    <x v="3"/>
    <x v="5"/>
    <x v="6"/>
    <n v="30590"/>
    <n v="5679270"/>
    <m/>
    <x v="0"/>
  </r>
  <r>
    <x v="0"/>
    <x v="3"/>
    <x v="0"/>
    <x v="3"/>
    <x v="5"/>
    <x v="7"/>
    <n v="30321"/>
    <n v="5926012"/>
    <m/>
    <x v="0"/>
  </r>
  <r>
    <x v="0"/>
    <x v="3"/>
    <x v="0"/>
    <x v="3"/>
    <x v="5"/>
    <x v="8"/>
    <n v="30049"/>
    <n v="5895070"/>
    <m/>
    <x v="0"/>
  </r>
  <r>
    <x v="0"/>
    <x v="3"/>
    <x v="0"/>
    <x v="3"/>
    <x v="5"/>
    <x v="9"/>
    <n v="29789"/>
    <n v="5855792"/>
    <m/>
    <x v="0"/>
  </r>
  <r>
    <x v="0"/>
    <x v="3"/>
    <x v="0"/>
    <x v="3"/>
    <x v="5"/>
    <x v="10"/>
    <n v="29554"/>
    <n v="5825372"/>
    <m/>
    <x v="0"/>
  </r>
  <r>
    <x v="0"/>
    <x v="3"/>
    <x v="0"/>
    <x v="3"/>
    <x v="5"/>
    <x v="11"/>
    <n v="29359"/>
    <n v="5803863"/>
    <m/>
    <x v="0"/>
  </r>
  <r>
    <x v="0"/>
    <x v="3"/>
    <x v="0"/>
    <x v="3"/>
    <x v="5"/>
    <x v="12"/>
    <n v="29198"/>
    <n v="5780539"/>
    <m/>
    <x v="0"/>
  </r>
  <r>
    <x v="0"/>
    <x v="3"/>
    <x v="0"/>
    <x v="3"/>
    <x v="5"/>
    <x v="13"/>
    <n v="29042"/>
    <n v="5748177"/>
    <m/>
    <x v="0"/>
  </r>
  <r>
    <x v="0"/>
    <x v="3"/>
    <x v="0"/>
    <x v="3"/>
    <x v="5"/>
    <x v="14"/>
    <n v="28875"/>
    <n v="5709623"/>
    <m/>
    <x v="0"/>
  </r>
  <r>
    <x v="0"/>
    <x v="3"/>
    <x v="0"/>
    <x v="3"/>
    <x v="5"/>
    <x v="15"/>
    <n v="28712"/>
    <n v="5673229"/>
    <m/>
    <x v="0"/>
  </r>
  <r>
    <x v="0"/>
    <x v="3"/>
    <x v="0"/>
    <x v="3"/>
    <x v="5"/>
    <x v="16"/>
    <n v="28551"/>
    <n v="5640963"/>
    <m/>
    <x v="0"/>
  </r>
  <r>
    <x v="0"/>
    <x v="3"/>
    <x v="0"/>
    <x v="3"/>
    <x v="5"/>
    <x v="17"/>
    <n v="28387"/>
    <n v="5605521"/>
    <m/>
    <x v="0"/>
  </r>
  <r>
    <x v="0"/>
    <x v="3"/>
    <x v="0"/>
    <x v="3"/>
    <x v="5"/>
    <x v="18"/>
    <n v="28223"/>
    <n v="5571235"/>
    <m/>
    <x v="0"/>
  </r>
  <r>
    <x v="0"/>
    <x v="3"/>
    <x v="0"/>
    <x v="3"/>
    <x v="5"/>
    <x v="19"/>
    <n v="28062"/>
    <n v="5536416"/>
    <m/>
    <x v="0"/>
  </r>
  <r>
    <x v="0"/>
    <x v="3"/>
    <x v="0"/>
    <x v="3"/>
    <x v="5"/>
    <x v="20"/>
    <n v="27903"/>
    <n v="5504571"/>
    <m/>
    <x v="0"/>
  </r>
  <r>
    <x v="0"/>
    <x v="3"/>
    <x v="0"/>
    <x v="3"/>
    <x v="5"/>
    <x v="21"/>
    <n v="27741"/>
    <n v="5472450"/>
    <m/>
    <x v="0"/>
  </r>
  <r>
    <x v="0"/>
    <x v="3"/>
    <x v="0"/>
    <x v="3"/>
    <x v="5"/>
    <x v="22"/>
    <n v="27579"/>
    <n v="5442997"/>
    <m/>
    <x v="0"/>
  </r>
  <r>
    <x v="0"/>
    <x v="3"/>
    <x v="0"/>
    <x v="3"/>
    <x v="5"/>
    <x v="23"/>
    <n v="27415"/>
    <n v="5413689"/>
    <m/>
    <x v="0"/>
  </r>
  <r>
    <x v="0"/>
    <x v="3"/>
    <x v="0"/>
    <x v="3"/>
    <x v="5"/>
    <x v="24"/>
    <n v="27252"/>
    <n v="5384938"/>
    <m/>
    <x v="0"/>
  </r>
  <r>
    <x v="0"/>
    <x v="3"/>
    <x v="0"/>
    <x v="3"/>
    <x v="5"/>
    <x v="25"/>
    <n v="27086"/>
    <n v="5354383"/>
    <m/>
    <x v="0"/>
  </r>
  <r>
    <x v="0"/>
    <x v="3"/>
    <x v="0"/>
    <x v="3"/>
    <x v="5"/>
    <x v="26"/>
    <n v="26917"/>
    <n v="5323036"/>
    <m/>
    <x v="0"/>
  </r>
  <r>
    <x v="0"/>
    <x v="3"/>
    <x v="0"/>
    <x v="3"/>
    <x v="5"/>
    <x v="27"/>
    <n v="26733"/>
    <n v="5291639"/>
    <m/>
    <x v="0"/>
  </r>
  <r>
    <x v="0"/>
    <x v="3"/>
    <x v="0"/>
    <x v="3"/>
    <x v="5"/>
    <x v="28"/>
    <n v="26534"/>
    <n v="5261083"/>
    <m/>
    <x v="0"/>
  </r>
  <r>
    <x v="0"/>
    <x v="3"/>
    <x v="0"/>
    <x v="3"/>
    <x v="5"/>
    <x v="29"/>
    <n v="26322"/>
    <n v="5229398"/>
    <m/>
    <x v="0"/>
  </r>
  <r>
    <x v="0"/>
    <x v="3"/>
    <x v="0"/>
    <x v="3"/>
    <x v="5"/>
    <x v="30"/>
    <n v="26100"/>
    <n v="5197392"/>
    <m/>
    <x v="0"/>
  </r>
  <r>
    <x v="0"/>
    <x v="3"/>
    <x v="0"/>
    <x v="3"/>
    <x v="6"/>
    <x v="0"/>
    <n v="7340"/>
    <n v="1093535"/>
    <m/>
    <x v="0"/>
  </r>
  <r>
    <x v="0"/>
    <x v="3"/>
    <x v="0"/>
    <x v="3"/>
    <x v="6"/>
    <x v="1"/>
    <n v="7296"/>
    <n v="978249"/>
    <m/>
    <x v="0"/>
  </r>
  <r>
    <x v="0"/>
    <x v="3"/>
    <x v="0"/>
    <x v="3"/>
    <x v="6"/>
    <x v="2"/>
    <n v="7250"/>
    <n v="1202239"/>
    <m/>
    <x v="0"/>
  </r>
  <r>
    <x v="0"/>
    <x v="3"/>
    <x v="0"/>
    <x v="3"/>
    <x v="6"/>
    <x v="3"/>
    <n v="7201"/>
    <n v="876259"/>
    <m/>
    <x v="0"/>
  </r>
  <r>
    <x v="0"/>
    <x v="3"/>
    <x v="0"/>
    <x v="3"/>
    <x v="6"/>
    <x v="4"/>
    <n v="7150"/>
    <n v="787526"/>
    <m/>
    <x v="0"/>
  </r>
  <r>
    <x v="0"/>
    <x v="3"/>
    <x v="0"/>
    <x v="3"/>
    <x v="6"/>
    <x v="5"/>
    <n v="7097"/>
    <n v="1003086"/>
    <m/>
    <x v="0"/>
  </r>
  <r>
    <x v="0"/>
    <x v="3"/>
    <x v="0"/>
    <x v="3"/>
    <x v="6"/>
    <x v="6"/>
    <n v="7050"/>
    <n v="1010553"/>
    <m/>
    <x v="0"/>
  </r>
  <r>
    <x v="0"/>
    <x v="3"/>
    <x v="0"/>
    <x v="3"/>
    <x v="6"/>
    <x v="7"/>
    <n v="6999"/>
    <n v="1004634"/>
    <m/>
    <x v="0"/>
  </r>
  <r>
    <x v="0"/>
    <x v="3"/>
    <x v="0"/>
    <x v="3"/>
    <x v="6"/>
    <x v="8"/>
    <n v="6947"/>
    <n v="992803"/>
    <m/>
    <x v="0"/>
  </r>
  <r>
    <x v="0"/>
    <x v="3"/>
    <x v="0"/>
    <x v="3"/>
    <x v="6"/>
    <x v="9"/>
    <n v="6891"/>
    <n v="976552"/>
    <m/>
    <x v="0"/>
  </r>
  <r>
    <x v="0"/>
    <x v="3"/>
    <x v="0"/>
    <x v="3"/>
    <x v="6"/>
    <x v="10"/>
    <n v="6834"/>
    <n v="963040"/>
    <m/>
    <x v="0"/>
  </r>
  <r>
    <x v="0"/>
    <x v="3"/>
    <x v="0"/>
    <x v="3"/>
    <x v="6"/>
    <x v="11"/>
    <n v="6777"/>
    <n v="952231"/>
    <m/>
    <x v="0"/>
  </r>
  <r>
    <x v="0"/>
    <x v="3"/>
    <x v="0"/>
    <x v="3"/>
    <x v="6"/>
    <x v="12"/>
    <n v="6720"/>
    <n v="939454"/>
    <m/>
    <x v="0"/>
  </r>
  <r>
    <x v="0"/>
    <x v="3"/>
    <x v="0"/>
    <x v="3"/>
    <x v="6"/>
    <x v="13"/>
    <n v="6660"/>
    <n v="922186"/>
    <m/>
    <x v="0"/>
  </r>
  <r>
    <x v="0"/>
    <x v="3"/>
    <x v="0"/>
    <x v="3"/>
    <x v="6"/>
    <x v="14"/>
    <n v="6598"/>
    <n v="902355"/>
    <m/>
    <x v="0"/>
  </r>
  <r>
    <x v="0"/>
    <x v="3"/>
    <x v="0"/>
    <x v="3"/>
    <x v="6"/>
    <x v="15"/>
    <n v="6534"/>
    <n v="883187"/>
    <m/>
    <x v="0"/>
  </r>
  <r>
    <x v="0"/>
    <x v="3"/>
    <x v="0"/>
    <x v="3"/>
    <x v="6"/>
    <x v="16"/>
    <n v="6469"/>
    <n v="865473"/>
    <m/>
    <x v="0"/>
  </r>
  <r>
    <x v="0"/>
    <x v="3"/>
    <x v="0"/>
    <x v="3"/>
    <x v="6"/>
    <x v="17"/>
    <n v="6400"/>
    <n v="846053"/>
    <m/>
    <x v="0"/>
  </r>
  <r>
    <x v="0"/>
    <x v="3"/>
    <x v="0"/>
    <x v="3"/>
    <x v="6"/>
    <x v="18"/>
    <n v="6330"/>
    <n v="826888"/>
    <m/>
    <x v="0"/>
  </r>
  <r>
    <x v="0"/>
    <x v="3"/>
    <x v="0"/>
    <x v="3"/>
    <x v="6"/>
    <x v="19"/>
    <n v="6257"/>
    <n v="807187"/>
    <m/>
    <x v="0"/>
  </r>
  <r>
    <x v="0"/>
    <x v="3"/>
    <x v="0"/>
    <x v="3"/>
    <x v="6"/>
    <x v="20"/>
    <n v="6183"/>
    <n v="788520"/>
    <m/>
    <x v="0"/>
  </r>
  <r>
    <x v="0"/>
    <x v="3"/>
    <x v="0"/>
    <x v="3"/>
    <x v="6"/>
    <x v="21"/>
    <n v="6106"/>
    <n v="769653"/>
    <m/>
    <x v="0"/>
  </r>
  <r>
    <x v="0"/>
    <x v="3"/>
    <x v="0"/>
    <x v="3"/>
    <x v="6"/>
    <x v="22"/>
    <n v="6035"/>
    <n v="752617"/>
    <m/>
    <x v="0"/>
  </r>
  <r>
    <x v="0"/>
    <x v="3"/>
    <x v="0"/>
    <x v="3"/>
    <x v="6"/>
    <x v="23"/>
    <n v="5968"/>
    <n v="736339"/>
    <m/>
    <x v="0"/>
  </r>
  <r>
    <x v="0"/>
    <x v="3"/>
    <x v="0"/>
    <x v="3"/>
    <x v="6"/>
    <x v="24"/>
    <n v="5905"/>
    <n v="720856"/>
    <m/>
    <x v="0"/>
  </r>
  <r>
    <x v="0"/>
    <x v="3"/>
    <x v="0"/>
    <x v="3"/>
    <x v="6"/>
    <x v="25"/>
    <n v="5846"/>
    <n v="705292"/>
    <m/>
    <x v="0"/>
  </r>
  <r>
    <x v="0"/>
    <x v="3"/>
    <x v="0"/>
    <x v="3"/>
    <x v="6"/>
    <x v="26"/>
    <n v="5791"/>
    <n v="689983"/>
    <m/>
    <x v="0"/>
  </r>
  <r>
    <x v="0"/>
    <x v="3"/>
    <x v="0"/>
    <x v="3"/>
    <x v="6"/>
    <x v="27"/>
    <n v="5739"/>
    <n v="675649"/>
    <m/>
    <x v="0"/>
  </r>
  <r>
    <x v="0"/>
    <x v="3"/>
    <x v="0"/>
    <x v="3"/>
    <x v="6"/>
    <x v="28"/>
    <n v="5692"/>
    <n v="662616"/>
    <m/>
    <x v="0"/>
  </r>
  <r>
    <x v="0"/>
    <x v="3"/>
    <x v="0"/>
    <x v="3"/>
    <x v="6"/>
    <x v="29"/>
    <n v="5649"/>
    <n v="650089"/>
    <m/>
    <x v="0"/>
  </r>
  <r>
    <x v="0"/>
    <x v="3"/>
    <x v="0"/>
    <x v="3"/>
    <x v="6"/>
    <x v="30"/>
    <n v="5611"/>
    <n v="638343"/>
    <m/>
    <x v="0"/>
  </r>
  <r>
    <x v="0"/>
    <x v="3"/>
    <x v="0"/>
    <x v="4"/>
    <x v="7"/>
    <x v="0"/>
    <n v="156043"/>
    <n v="14652594"/>
    <m/>
    <x v="0"/>
  </r>
  <r>
    <x v="0"/>
    <x v="3"/>
    <x v="0"/>
    <x v="4"/>
    <x v="7"/>
    <x v="1"/>
    <n v="156028"/>
    <n v="13664386"/>
    <m/>
    <x v="0"/>
  </r>
  <r>
    <x v="0"/>
    <x v="3"/>
    <x v="0"/>
    <x v="4"/>
    <x v="7"/>
    <x v="2"/>
    <n v="155964"/>
    <n v="19631338"/>
    <m/>
    <x v="0"/>
  </r>
  <r>
    <x v="0"/>
    <x v="3"/>
    <x v="0"/>
    <x v="4"/>
    <x v="7"/>
    <x v="3"/>
    <n v="155886"/>
    <n v="14262025"/>
    <m/>
    <x v="0"/>
  </r>
  <r>
    <x v="0"/>
    <x v="3"/>
    <x v="0"/>
    <x v="4"/>
    <x v="7"/>
    <x v="4"/>
    <n v="155846"/>
    <n v="11743448"/>
    <m/>
    <x v="0"/>
  </r>
  <r>
    <x v="0"/>
    <x v="3"/>
    <x v="0"/>
    <x v="4"/>
    <x v="7"/>
    <x v="5"/>
    <n v="155824"/>
    <n v="13840023"/>
    <m/>
    <x v="0"/>
  </r>
  <r>
    <x v="0"/>
    <x v="3"/>
    <x v="0"/>
    <x v="4"/>
    <x v="7"/>
    <x v="6"/>
    <n v="155806"/>
    <n v="13050032"/>
    <m/>
    <x v="0"/>
  </r>
  <r>
    <x v="0"/>
    <x v="3"/>
    <x v="0"/>
    <x v="4"/>
    <x v="7"/>
    <x v="7"/>
    <n v="155785"/>
    <n v="12687353"/>
    <m/>
    <x v="0"/>
  </r>
  <r>
    <x v="0"/>
    <x v="3"/>
    <x v="0"/>
    <x v="4"/>
    <x v="7"/>
    <x v="8"/>
    <n v="155759"/>
    <n v="12476778"/>
    <m/>
    <x v="0"/>
  </r>
  <r>
    <x v="0"/>
    <x v="3"/>
    <x v="0"/>
    <x v="4"/>
    <x v="7"/>
    <x v="9"/>
    <n v="155730"/>
    <n v="12326261"/>
    <m/>
    <x v="0"/>
  </r>
  <r>
    <x v="0"/>
    <x v="3"/>
    <x v="0"/>
    <x v="4"/>
    <x v="7"/>
    <x v="10"/>
    <n v="155695"/>
    <n v="12078199"/>
    <m/>
    <x v="0"/>
  </r>
  <r>
    <x v="0"/>
    <x v="3"/>
    <x v="0"/>
    <x v="4"/>
    <x v="7"/>
    <x v="11"/>
    <n v="155659"/>
    <n v="11752719"/>
    <m/>
    <x v="0"/>
  </r>
  <r>
    <x v="0"/>
    <x v="3"/>
    <x v="0"/>
    <x v="4"/>
    <x v="7"/>
    <x v="12"/>
    <n v="155627"/>
    <n v="11490123"/>
    <m/>
    <x v="0"/>
  </r>
  <r>
    <x v="0"/>
    <x v="3"/>
    <x v="0"/>
    <x v="4"/>
    <x v="7"/>
    <x v="13"/>
    <n v="155599"/>
    <n v="11344996"/>
    <m/>
    <x v="0"/>
  </r>
  <r>
    <x v="0"/>
    <x v="3"/>
    <x v="0"/>
    <x v="4"/>
    <x v="7"/>
    <x v="14"/>
    <n v="155570"/>
    <n v="11289869"/>
    <m/>
    <x v="0"/>
  </r>
  <r>
    <x v="0"/>
    <x v="3"/>
    <x v="0"/>
    <x v="4"/>
    <x v="7"/>
    <x v="15"/>
    <n v="155540"/>
    <n v="11200322"/>
    <m/>
    <x v="0"/>
  </r>
  <r>
    <x v="0"/>
    <x v="3"/>
    <x v="0"/>
    <x v="4"/>
    <x v="7"/>
    <x v="16"/>
    <n v="155506"/>
    <n v="11072445"/>
    <m/>
    <x v="0"/>
  </r>
  <r>
    <x v="0"/>
    <x v="3"/>
    <x v="0"/>
    <x v="4"/>
    <x v="7"/>
    <x v="17"/>
    <n v="155468"/>
    <n v="10973065"/>
    <m/>
    <x v="0"/>
  </r>
  <r>
    <x v="0"/>
    <x v="3"/>
    <x v="0"/>
    <x v="4"/>
    <x v="7"/>
    <x v="18"/>
    <n v="155426"/>
    <n v="10873943"/>
    <m/>
    <x v="0"/>
  </r>
  <r>
    <x v="0"/>
    <x v="3"/>
    <x v="0"/>
    <x v="4"/>
    <x v="7"/>
    <x v="19"/>
    <n v="155387"/>
    <n v="10774861"/>
    <m/>
    <x v="0"/>
  </r>
  <r>
    <x v="0"/>
    <x v="3"/>
    <x v="0"/>
    <x v="4"/>
    <x v="7"/>
    <x v="20"/>
    <n v="155347"/>
    <n v="10652098"/>
    <m/>
    <x v="0"/>
  </r>
  <r>
    <x v="0"/>
    <x v="3"/>
    <x v="0"/>
    <x v="4"/>
    <x v="7"/>
    <x v="21"/>
    <n v="155301"/>
    <n v="10520594"/>
    <m/>
    <x v="0"/>
  </r>
  <r>
    <x v="0"/>
    <x v="3"/>
    <x v="0"/>
    <x v="4"/>
    <x v="7"/>
    <x v="22"/>
    <n v="155255"/>
    <n v="10378972"/>
    <m/>
    <x v="0"/>
  </r>
  <r>
    <x v="0"/>
    <x v="3"/>
    <x v="0"/>
    <x v="4"/>
    <x v="7"/>
    <x v="23"/>
    <n v="155210"/>
    <n v="10239053"/>
    <m/>
    <x v="0"/>
  </r>
  <r>
    <x v="0"/>
    <x v="3"/>
    <x v="0"/>
    <x v="4"/>
    <x v="7"/>
    <x v="24"/>
    <n v="155165"/>
    <n v="10105655"/>
    <m/>
    <x v="0"/>
  </r>
  <r>
    <x v="0"/>
    <x v="3"/>
    <x v="0"/>
    <x v="4"/>
    <x v="7"/>
    <x v="25"/>
    <n v="155122"/>
    <n v="10023932"/>
    <m/>
    <x v="0"/>
  </r>
  <r>
    <x v="0"/>
    <x v="3"/>
    <x v="0"/>
    <x v="4"/>
    <x v="7"/>
    <x v="26"/>
    <n v="155078"/>
    <n v="9957366"/>
    <m/>
    <x v="0"/>
  </r>
  <r>
    <x v="0"/>
    <x v="3"/>
    <x v="0"/>
    <x v="4"/>
    <x v="7"/>
    <x v="27"/>
    <n v="155036"/>
    <n v="9893589"/>
    <m/>
    <x v="0"/>
  </r>
  <r>
    <x v="0"/>
    <x v="3"/>
    <x v="0"/>
    <x v="4"/>
    <x v="7"/>
    <x v="28"/>
    <n v="154995"/>
    <n v="9832260"/>
    <m/>
    <x v="0"/>
  </r>
  <r>
    <x v="0"/>
    <x v="3"/>
    <x v="0"/>
    <x v="4"/>
    <x v="7"/>
    <x v="29"/>
    <n v="154957"/>
    <n v="9782258"/>
    <m/>
    <x v="0"/>
  </r>
  <r>
    <x v="0"/>
    <x v="3"/>
    <x v="0"/>
    <x v="4"/>
    <x v="7"/>
    <x v="30"/>
    <n v="154921"/>
    <n v="9745121"/>
    <m/>
    <x v="0"/>
  </r>
  <r>
    <x v="0"/>
    <x v="3"/>
    <x v="0"/>
    <x v="0"/>
    <x v="8"/>
    <x v="0"/>
    <n v="80742"/>
    <n v="2014593"/>
    <m/>
    <x v="0"/>
  </r>
  <r>
    <x v="0"/>
    <x v="3"/>
    <x v="0"/>
    <x v="0"/>
    <x v="8"/>
    <x v="1"/>
    <n v="81130"/>
    <n v="1840967"/>
    <m/>
    <x v="0"/>
  </r>
  <r>
    <x v="0"/>
    <x v="3"/>
    <x v="0"/>
    <x v="0"/>
    <x v="8"/>
    <x v="2"/>
    <n v="81352"/>
    <n v="2405367"/>
    <m/>
    <x v="0"/>
  </r>
  <r>
    <x v="0"/>
    <x v="3"/>
    <x v="0"/>
    <x v="0"/>
    <x v="8"/>
    <x v="3"/>
    <n v="81904"/>
    <n v="1777987"/>
    <m/>
    <x v="0"/>
  </r>
  <r>
    <x v="0"/>
    <x v="3"/>
    <x v="0"/>
    <x v="0"/>
    <x v="8"/>
    <x v="4"/>
    <n v="82496"/>
    <n v="1576287"/>
    <m/>
    <x v="0"/>
  </r>
  <r>
    <x v="0"/>
    <x v="3"/>
    <x v="0"/>
    <x v="0"/>
    <x v="8"/>
    <x v="5"/>
    <n v="83053"/>
    <n v="1965733"/>
    <m/>
    <x v="0"/>
  </r>
  <r>
    <x v="0"/>
    <x v="3"/>
    <x v="0"/>
    <x v="0"/>
    <x v="8"/>
    <x v="6"/>
    <n v="83613"/>
    <n v="1949248"/>
    <m/>
    <x v="0"/>
  </r>
  <r>
    <x v="0"/>
    <x v="3"/>
    <x v="0"/>
    <x v="0"/>
    <x v="8"/>
    <x v="7"/>
    <n v="84170"/>
    <n v="1942188"/>
    <m/>
    <x v="0"/>
  </r>
  <r>
    <x v="0"/>
    <x v="3"/>
    <x v="0"/>
    <x v="0"/>
    <x v="8"/>
    <x v="8"/>
    <n v="84716"/>
    <n v="1941592"/>
    <m/>
    <x v="0"/>
  </r>
  <r>
    <x v="0"/>
    <x v="3"/>
    <x v="0"/>
    <x v="0"/>
    <x v="8"/>
    <x v="9"/>
    <n v="85265"/>
    <n v="1933956"/>
    <m/>
    <x v="0"/>
  </r>
  <r>
    <x v="0"/>
    <x v="3"/>
    <x v="0"/>
    <x v="0"/>
    <x v="8"/>
    <x v="10"/>
    <n v="85818"/>
    <n v="1917485"/>
    <m/>
    <x v="0"/>
  </r>
  <r>
    <x v="0"/>
    <x v="3"/>
    <x v="0"/>
    <x v="0"/>
    <x v="8"/>
    <x v="11"/>
    <n v="86362"/>
    <n v="1892697"/>
    <m/>
    <x v="0"/>
  </r>
  <r>
    <x v="0"/>
    <x v="3"/>
    <x v="0"/>
    <x v="0"/>
    <x v="8"/>
    <x v="12"/>
    <n v="86907"/>
    <n v="1859681"/>
    <m/>
    <x v="0"/>
  </r>
  <r>
    <x v="0"/>
    <x v="3"/>
    <x v="0"/>
    <x v="0"/>
    <x v="8"/>
    <x v="13"/>
    <n v="87446"/>
    <n v="1827663"/>
    <m/>
    <x v="0"/>
  </r>
  <r>
    <x v="0"/>
    <x v="3"/>
    <x v="0"/>
    <x v="0"/>
    <x v="8"/>
    <x v="14"/>
    <n v="87975"/>
    <n v="1807094"/>
    <m/>
    <x v="0"/>
  </r>
  <r>
    <x v="0"/>
    <x v="3"/>
    <x v="0"/>
    <x v="0"/>
    <x v="8"/>
    <x v="15"/>
    <n v="88494"/>
    <n v="1794658"/>
    <m/>
    <x v="0"/>
  </r>
  <r>
    <x v="0"/>
    <x v="3"/>
    <x v="0"/>
    <x v="0"/>
    <x v="8"/>
    <x v="16"/>
    <n v="89001"/>
    <n v="1785430"/>
    <m/>
    <x v="0"/>
  </r>
  <r>
    <x v="0"/>
    <x v="3"/>
    <x v="0"/>
    <x v="0"/>
    <x v="8"/>
    <x v="17"/>
    <n v="89499"/>
    <n v="1774728"/>
    <m/>
    <x v="0"/>
  </r>
  <r>
    <x v="0"/>
    <x v="3"/>
    <x v="0"/>
    <x v="0"/>
    <x v="8"/>
    <x v="18"/>
    <n v="89983"/>
    <n v="1763017"/>
    <m/>
    <x v="0"/>
  </r>
  <r>
    <x v="0"/>
    <x v="3"/>
    <x v="0"/>
    <x v="0"/>
    <x v="8"/>
    <x v="19"/>
    <n v="90448"/>
    <n v="1745827"/>
    <m/>
    <x v="0"/>
  </r>
  <r>
    <x v="0"/>
    <x v="3"/>
    <x v="0"/>
    <x v="0"/>
    <x v="8"/>
    <x v="20"/>
    <n v="90898"/>
    <n v="1728676"/>
    <m/>
    <x v="0"/>
  </r>
  <r>
    <x v="0"/>
    <x v="3"/>
    <x v="0"/>
    <x v="0"/>
    <x v="8"/>
    <x v="21"/>
    <n v="91327"/>
    <n v="1714568"/>
    <m/>
    <x v="0"/>
  </r>
  <r>
    <x v="0"/>
    <x v="3"/>
    <x v="0"/>
    <x v="0"/>
    <x v="8"/>
    <x v="22"/>
    <n v="91746"/>
    <n v="1703574"/>
    <m/>
    <x v="0"/>
  </r>
  <r>
    <x v="0"/>
    <x v="3"/>
    <x v="0"/>
    <x v="0"/>
    <x v="8"/>
    <x v="23"/>
    <n v="92148"/>
    <n v="1693213"/>
    <m/>
    <x v="0"/>
  </r>
  <r>
    <x v="0"/>
    <x v="3"/>
    <x v="0"/>
    <x v="0"/>
    <x v="8"/>
    <x v="24"/>
    <n v="92535"/>
    <n v="1682742"/>
    <m/>
    <x v="0"/>
  </r>
  <r>
    <x v="0"/>
    <x v="3"/>
    <x v="0"/>
    <x v="0"/>
    <x v="8"/>
    <x v="25"/>
    <n v="92921"/>
    <n v="1673056"/>
    <m/>
    <x v="0"/>
  </r>
  <r>
    <x v="0"/>
    <x v="3"/>
    <x v="0"/>
    <x v="0"/>
    <x v="8"/>
    <x v="26"/>
    <n v="93309"/>
    <n v="1662993"/>
    <m/>
    <x v="0"/>
  </r>
  <r>
    <x v="0"/>
    <x v="3"/>
    <x v="0"/>
    <x v="0"/>
    <x v="8"/>
    <x v="27"/>
    <n v="93696"/>
    <n v="1653317"/>
    <m/>
    <x v="0"/>
  </r>
  <r>
    <x v="0"/>
    <x v="3"/>
    <x v="0"/>
    <x v="0"/>
    <x v="8"/>
    <x v="28"/>
    <n v="94083"/>
    <n v="1644848"/>
    <m/>
    <x v="0"/>
  </r>
  <r>
    <x v="0"/>
    <x v="3"/>
    <x v="0"/>
    <x v="0"/>
    <x v="8"/>
    <x v="29"/>
    <n v="94469"/>
    <n v="1635810"/>
    <m/>
    <x v="0"/>
  </r>
  <r>
    <x v="0"/>
    <x v="3"/>
    <x v="0"/>
    <x v="0"/>
    <x v="8"/>
    <x v="30"/>
    <n v="94857"/>
    <n v="1626893"/>
    <m/>
    <x v="0"/>
  </r>
  <r>
    <x v="0"/>
    <x v="3"/>
    <x v="0"/>
    <x v="1"/>
    <x v="9"/>
    <x v="0"/>
    <n v="78882"/>
    <n v="3649318"/>
    <m/>
    <x v="0"/>
  </r>
  <r>
    <x v="0"/>
    <x v="3"/>
    <x v="0"/>
    <x v="1"/>
    <x v="9"/>
    <x v="1"/>
    <n v="78882"/>
    <n v="3285031"/>
    <m/>
    <x v="0"/>
  </r>
  <r>
    <x v="0"/>
    <x v="3"/>
    <x v="0"/>
    <x v="1"/>
    <x v="9"/>
    <x v="2"/>
    <n v="78882"/>
    <n v="4145328"/>
    <m/>
    <x v="0"/>
  </r>
  <r>
    <x v="0"/>
    <x v="3"/>
    <x v="0"/>
    <x v="1"/>
    <x v="9"/>
    <x v="3"/>
    <n v="78882"/>
    <n v="2996270"/>
    <m/>
    <x v="0"/>
  </r>
  <r>
    <x v="0"/>
    <x v="3"/>
    <x v="0"/>
    <x v="1"/>
    <x v="9"/>
    <x v="4"/>
    <n v="78882"/>
    <n v="2669720"/>
    <m/>
    <x v="0"/>
  </r>
  <r>
    <x v="0"/>
    <x v="3"/>
    <x v="0"/>
    <x v="1"/>
    <x v="9"/>
    <x v="5"/>
    <n v="78882"/>
    <n v="3384995"/>
    <m/>
    <x v="0"/>
  </r>
  <r>
    <x v="0"/>
    <x v="3"/>
    <x v="0"/>
    <x v="1"/>
    <x v="9"/>
    <x v="6"/>
    <n v="78882"/>
    <n v="3397151"/>
    <m/>
    <x v="0"/>
  </r>
  <r>
    <x v="0"/>
    <x v="3"/>
    <x v="0"/>
    <x v="1"/>
    <x v="9"/>
    <x v="7"/>
    <n v="78882"/>
    <n v="3385342"/>
    <m/>
    <x v="0"/>
  </r>
  <r>
    <x v="0"/>
    <x v="3"/>
    <x v="0"/>
    <x v="1"/>
    <x v="9"/>
    <x v="8"/>
    <n v="78882"/>
    <n v="3364315"/>
    <m/>
    <x v="0"/>
  </r>
  <r>
    <x v="0"/>
    <x v="3"/>
    <x v="0"/>
    <x v="1"/>
    <x v="9"/>
    <x v="9"/>
    <n v="78882"/>
    <n v="3333585"/>
    <m/>
    <x v="0"/>
  </r>
  <r>
    <x v="0"/>
    <x v="3"/>
    <x v="0"/>
    <x v="1"/>
    <x v="9"/>
    <x v="10"/>
    <n v="78882"/>
    <n v="3293581"/>
    <m/>
    <x v="0"/>
  </r>
  <r>
    <x v="0"/>
    <x v="3"/>
    <x v="0"/>
    <x v="1"/>
    <x v="9"/>
    <x v="11"/>
    <n v="78882"/>
    <n v="3251082"/>
    <m/>
    <x v="0"/>
  </r>
  <r>
    <x v="0"/>
    <x v="3"/>
    <x v="0"/>
    <x v="1"/>
    <x v="9"/>
    <x v="12"/>
    <n v="78882"/>
    <n v="3209968"/>
    <m/>
    <x v="0"/>
  </r>
  <r>
    <x v="0"/>
    <x v="3"/>
    <x v="0"/>
    <x v="1"/>
    <x v="9"/>
    <x v="13"/>
    <n v="78882"/>
    <n v="3176164"/>
    <m/>
    <x v="0"/>
  </r>
  <r>
    <x v="0"/>
    <x v="3"/>
    <x v="0"/>
    <x v="1"/>
    <x v="9"/>
    <x v="14"/>
    <n v="78882"/>
    <n v="3152793"/>
    <m/>
    <x v="0"/>
  </r>
  <r>
    <x v="0"/>
    <x v="3"/>
    <x v="0"/>
    <x v="1"/>
    <x v="9"/>
    <x v="15"/>
    <n v="78882"/>
    <n v="3131419"/>
    <m/>
    <x v="0"/>
  </r>
  <r>
    <x v="0"/>
    <x v="3"/>
    <x v="0"/>
    <x v="1"/>
    <x v="9"/>
    <x v="16"/>
    <n v="78882"/>
    <n v="3110113"/>
    <m/>
    <x v="0"/>
  </r>
  <r>
    <x v="0"/>
    <x v="3"/>
    <x v="0"/>
    <x v="1"/>
    <x v="9"/>
    <x v="17"/>
    <n v="78882"/>
    <n v="3084092"/>
    <m/>
    <x v="0"/>
  </r>
  <r>
    <x v="0"/>
    <x v="3"/>
    <x v="0"/>
    <x v="1"/>
    <x v="9"/>
    <x v="18"/>
    <n v="78882"/>
    <n v="3058116"/>
    <m/>
    <x v="0"/>
  </r>
  <r>
    <x v="0"/>
    <x v="3"/>
    <x v="0"/>
    <x v="1"/>
    <x v="9"/>
    <x v="19"/>
    <n v="78882"/>
    <n v="3032717"/>
    <m/>
    <x v="0"/>
  </r>
  <r>
    <x v="0"/>
    <x v="3"/>
    <x v="0"/>
    <x v="1"/>
    <x v="9"/>
    <x v="20"/>
    <n v="78882"/>
    <n v="3008233"/>
    <m/>
    <x v="0"/>
  </r>
  <r>
    <x v="0"/>
    <x v="3"/>
    <x v="0"/>
    <x v="1"/>
    <x v="9"/>
    <x v="21"/>
    <n v="78882"/>
    <n v="2981511"/>
    <m/>
    <x v="0"/>
  </r>
  <r>
    <x v="0"/>
    <x v="3"/>
    <x v="0"/>
    <x v="1"/>
    <x v="9"/>
    <x v="22"/>
    <n v="78882"/>
    <n v="2955682"/>
    <m/>
    <x v="0"/>
  </r>
  <r>
    <x v="0"/>
    <x v="3"/>
    <x v="0"/>
    <x v="1"/>
    <x v="9"/>
    <x v="23"/>
    <n v="78882"/>
    <n v="2930396"/>
    <m/>
    <x v="0"/>
  </r>
  <r>
    <x v="0"/>
    <x v="3"/>
    <x v="0"/>
    <x v="1"/>
    <x v="9"/>
    <x v="24"/>
    <n v="78882"/>
    <n v="2906205"/>
    <m/>
    <x v="0"/>
  </r>
  <r>
    <x v="0"/>
    <x v="3"/>
    <x v="0"/>
    <x v="1"/>
    <x v="9"/>
    <x v="25"/>
    <n v="78882"/>
    <n v="2882549"/>
    <m/>
    <x v="0"/>
  </r>
  <r>
    <x v="0"/>
    <x v="3"/>
    <x v="0"/>
    <x v="1"/>
    <x v="9"/>
    <x v="26"/>
    <n v="78882"/>
    <n v="2856054"/>
    <m/>
    <x v="0"/>
  </r>
  <r>
    <x v="0"/>
    <x v="3"/>
    <x v="0"/>
    <x v="1"/>
    <x v="9"/>
    <x v="27"/>
    <n v="78882"/>
    <n v="2829333"/>
    <m/>
    <x v="0"/>
  </r>
  <r>
    <x v="0"/>
    <x v="3"/>
    <x v="0"/>
    <x v="1"/>
    <x v="9"/>
    <x v="28"/>
    <n v="78882"/>
    <n v="2804619"/>
    <m/>
    <x v="0"/>
  </r>
  <r>
    <x v="0"/>
    <x v="3"/>
    <x v="0"/>
    <x v="1"/>
    <x v="9"/>
    <x v="29"/>
    <n v="78882"/>
    <n v="2779324"/>
    <m/>
    <x v="0"/>
  </r>
  <r>
    <x v="0"/>
    <x v="3"/>
    <x v="0"/>
    <x v="1"/>
    <x v="9"/>
    <x v="30"/>
    <n v="78882"/>
    <n v="2754508"/>
    <m/>
    <x v="0"/>
  </r>
  <r>
    <x v="0"/>
    <x v="3"/>
    <x v="1"/>
    <x v="0"/>
    <x v="0"/>
    <x v="0"/>
    <n v="666137"/>
    <n v="5567573"/>
    <n v="1730073"/>
    <x v="0"/>
  </r>
  <r>
    <x v="0"/>
    <x v="3"/>
    <x v="1"/>
    <x v="0"/>
    <x v="0"/>
    <x v="1"/>
    <n v="677089"/>
    <n v="5227860"/>
    <n v="1758145"/>
    <x v="0"/>
  </r>
  <r>
    <x v="0"/>
    <x v="3"/>
    <x v="1"/>
    <x v="0"/>
    <x v="0"/>
    <x v="2"/>
    <n v="690751"/>
    <n v="6998190"/>
    <n v="1793163"/>
    <x v="0"/>
  </r>
  <r>
    <x v="0"/>
    <x v="3"/>
    <x v="1"/>
    <x v="0"/>
    <x v="0"/>
    <x v="3"/>
    <n v="700470"/>
    <n v="5253099"/>
    <n v="1818076"/>
    <x v="0"/>
  </r>
  <r>
    <x v="0"/>
    <x v="3"/>
    <x v="1"/>
    <x v="0"/>
    <x v="0"/>
    <x v="4"/>
    <n v="707683"/>
    <n v="4715925"/>
    <n v="1836564"/>
    <x v="0"/>
  </r>
  <r>
    <x v="0"/>
    <x v="3"/>
    <x v="1"/>
    <x v="0"/>
    <x v="0"/>
    <x v="5"/>
    <n v="716764"/>
    <n v="5965738"/>
    <n v="1859974"/>
    <x v="0"/>
  </r>
  <r>
    <x v="0"/>
    <x v="3"/>
    <x v="1"/>
    <x v="0"/>
    <x v="0"/>
    <x v="6"/>
    <n v="725763"/>
    <n v="6017016"/>
    <n v="1883294"/>
    <x v="0"/>
  </r>
  <r>
    <x v="0"/>
    <x v="3"/>
    <x v="1"/>
    <x v="0"/>
    <x v="0"/>
    <x v="7"/>
    <n v="734786"/>
    <n v="6088614"/>
    <n v="1906729"/>
    <x v="0"/>
  </r>
  <r>
    <x v="0"/>
    <x v="3"/>
    <x v="1"/>
    <x v="0"/>
    <x v="0"/>
    <x v="8"/>
    <n v="743598"/>
    <n v="6174998"/>
    <n v="1929620"/>
    <x v="0"/>
  </r>
  <r>
    <x v="0"/>
    <x v="3"/>
    <x v="1"/>
    <x v="0"/>
    <x v="0"/>
    <x v="9"/>
    <n v="752527"/>
    <n v="6238490"/>
    <n v="1952627"/>
    <x v="0"/>
  </r>
  <r>
    <x v="0"/>
    <x v="3"/>
    <x v="1"/>
    <x v="0"/>
    <x v="0"/>
    <x v="10"/>
    <n v="761945"/>
    <n v="6275334"/>
    <n v="1976736"/>
    <x v="0"/>
  </r>
  <r>
    <x v="0"/>
    <x v="3"/>
    <x v="1"/>
    <x v="0"/>
    <x v="0"/>
    <x v="11"/>
    <n v="772182"/>
    <n v="6289234"/>
    <n v="2002824"/>
    <x v="0"/>
  </r>
  <r>
    <x v="0"/>
    <x v="3"/>
    <x v="1"/>
    <x v="0"/>
    <x v="0"/>
    <x v="12"/>
    <n v="782438"/>
    <n v="6271099"/>
    <n v="2028900"/>
    <x v="0"/>
  </r>
  <r>
    <x v="0"/>
    <x v="3"/>
    <x v="1"/>
    <x v="0"/>
    <x v="0"/>
    <x v="13"/>
    <n v="792517"/>
    <n v="6250251"/>
    <n v="2054498"/>
    <x v="0"/>
  </r>
  <r>
    <x v="0"/>
    <x v="3"/>
    <x v="1"/>
    <x v="0"/>
    <x v="0"/>
    <x v="14"/>
    <n v="802258"/>
    <n v="6262142"/>
    <n v="2079215"/>
    <x v="0"/>
  </r>
  <r>
    <x v="0"/>
    <x v="3"/>
    <x v="1"/>
    <x v="0"/>
    <x v="0"/>
    <x v="15"/>
    <n v="811746"/>
    <n v="6297201"/>
    <n v="2103258"/>
    <x v="0"/>
  </r>
  <r>
    <x v="0"/>
    <x v="3"/>
    <x v="1"/>
    <x v="0"/>
    <x v="0"/>
    <x v="16"/>
    <n v="821016"/>
    <n v="6339771"/>
    <n v="2126715"/>
    <x v="0"/>
  </r>
  <r>
    <x v="0"/>
    <x v="3"/>
    <x v="1"/>
    <x v="0"/>
    <x v="0"/>
    <x v="17"/>
    <n v="829270"/>
    <n v="6368060"/>
    <n v="2147571"/>
    <x v="0"/>
  </r>
  <r>
    <x v="0"/>
    <x v="3"/>
    <x v="1"/>
    <x v="0"/>
    <x v="0"/>
    <x v="18"/>
    <n v="836931"/>
    <n v="6386925"/>
    <n v="2166903"/>
    <x v="0"/>
  </r>
  <r>
    <x v="0"/>
    <x v="3"/>
    <x v="1"/>
    <x v="0"/>
    <x v="0"/>
    <x v="19"/>
    <n v="844085"/>
    <n v="6381051"/>
    <n v="2184940"/>
    <x v="0"/>
  </r>
  <r>
    <x v="0"/>
    <x v="3"/>
    <x v="1"/>
    <x v="0"/>
    <x v="0"/>
    <x v="20"/>
    <n v="850800"/>
    <n v="6370720"/>
    <n v="2201860"/>
    <x v="0"/>
  </r>
  <r>
    <x v="0"/>
    <x v="3"/>
    <x v="1"/>
    <x v="0"/>
    <x v="0"/>
    <x v="21"/>
    <n v="856994"/>
    <n v="6366020"/>
    <n v="2217457"/>
    <x v="0"/>
  </r>
  <r>
    <x v="0"/>
    <x v="3"/>
    <x v="1"/>
    <x v="0"/>
    <x v="0"/>
    <x v="22"/>
    <n v="862785"/>
    <n v="6368266"/>
    <n v="2232027"/>
    <x v="0"/>
  </r>
  <r>
    <x v="0"/>
    <x v="3"/>
    <x v="1"/>
    <x v="0"/>
    <x v="0"/>
    <x v="23"/>
    <n v="868406"/>
    <n v="6370095"/>
    <n v="2246154"/>
    <x v="0"/>
  </r>
  <r>
    <x v="0"/>
    <x v="3"/>
    <x v="1"/>
    <x v="0"/>
    <x v="0"/>
    <x v="24"/>
    <n v="874061"/>
    <n v="6370464"/>
    <n v="2260352"/>
    <x v="0"/>
  </r>
  <r>
    <x v="0"/>
    <x v="3"/>
    <x v="1"/>
    <x v="0"/>
    <x v="0"/>
    <x v="25"/>
    <n v="879752"/>
    <n v="6371714"/>
    <n v="2274626"/>
    <x v="0"/>
  </r>
  <r>
    <x v="0"/>
    <x v="3"/>
    <x v="1"/>
    <x v="0"/>
    <x v="0"/>
    <x v="26"/>
    <n v="885467"/>
    <n v="6369644"/>
    <n v="2288944"/>
    <x v="0"/>
  </r>
  <r>
    <x v="0"/>
    <x v="3"/>
    <x v="1"/>
    <x v="0"/>
    <x v="0"/>
    <x v="27"/>
    <n v="891158"/>
    <n v="6366517"/>
    <n v="2303184"/>
    <x v="0"/>
  </r>
  <r>
    <x v="0"/>
    <x v="3"/>
    <x v="1"/>
    <x v="0"/>
    <x v="0"/>
    <x v="28"/>
    <n v="896855"/>
    <n v="6365405"/>
    <n v="2317421"/>
    <x v="0"/>
  </r>
  <r>
    <x v="0"/>
    <x v="3"/>
    <x v="1"/>
    <x v="0"/>
    <x v="0"/>
    <x v="29"/>
    <n v="902562"/>
    <n v="6359777"/>
    <n v="2331665"/>
    <x v="0"/>
  </r>
  <r>
    <x v="0"/>
    <x v="3"/>
    <x v="1"/>
    <x v="0"/>
    <x v="0"/>
    <x v="30"/>
    <n v="908293"/>
    <n v="6352099"/>
    <n v="2345951"/>
    <x v="0"/>
  </r>
  <r>
    <x v="0"/>
    <x v="3"/>
    <x v="1"/>
    <x v="0"/>
    <x v="1"/>
    <x v="0"/>
    <n v="136234"/>
    <n v="803371"/>
    <m/>
    <x v="0"/>
  </r>
  <r>
    <x v="0"/>
    <x v="3"/>
    <x v="1"/>
    <x v="0"/>
    <x v="1"/>
    <x v="1"/>
    <n v="139284"/>
    <n v="751464"/>
    <m/>
    <x v="0"/>
  </r>
  <r>
    <x v="0"/>
    <x v="3"/>
    <x v="1"/>
    <x v="0"/>
    <x v="1"/>
    <x v="2"/>
    <n v="143088"/>
    <n v="1009122"/>
    <m/>
    <x v="0"/>
  </r>
  <r>
    <x v="0"/>
    <x v="3"/>
    <x v="1"/>
    <x v="0"/>
    <x v="1"/>
    <x v="3"/>
    <n v="145794"/>
    <n v="754421"/>
    <m/>
    <x v="0"/>
  </r>
  <r>
    <x v="0"/>
    <x v="3"/>
    <x v="1"/>
    <x v="0"/>
    <x v="1"/>
    <x v="4"/>
    <n v="147803"/>
    <n v="674022"/>
    <m/>
    <x v="0"/>
  </r>
  <r>
    <x v="0"/>
    <x v="3"/>
    <x v="1"/>
    <x v="0"/>
    <x v="1"/>
    <x v="5"/>
    <n v="150209"/>
    <n v="848106"/>
    <m/>
    <x v="0"/>
  </r>
  <r>
    <x v="0"/>
    <x v="3"/>
    <x v="1"/>
    <x v="0"/>
    <x v="1"/>
    <x v="6"/>
    <n v="152584"/>
    <n v="850968"/>
    <m/>
    <x v="0"/>
  </r>
  <r>
    <x v="0"/>
    <x v="3"/>
    <x v="1"/>
    <x v="0"/>
    <x v="1"/>
    <x v="7"/>
    <n v="154955"/>
    <n v="856228"/>
    <m/>
    <x v="0"/>
  </r>
  <r>
    <x v="0"/>
    <x v="3"/>
    <x v="1"/>
    <x v="0"/>
    <x v="1"/>
    <x v="8"/>
    <n v="157259"/>
    <n v="862711"/>
    <m/>
    <x v="0"/>
  </r>
  <r>
    <x v="0"/>
    <x v="3"/>
    <x v="1"/>
    <x v="0"/>
    <x v="1"/>
    <x v="9"/>
    <n v="159586"/>
    <n v="866191"/>
    <m/>
    <x v="0"/>
  </r>
  <r>
    <x v="0"/>
    <x v="3"/>
    <x v="1"/>
    <x v="0"/>
    <x v="1"/>
    <x v="10"/>
    <n v="162033"/>
    <n v="866369"/>
    <m/>
    <x v="0"/>
  </r>
  <r>
    <x v="0"/>
    <x v="3"/>
    <x v="1"/>
    <x v="0"/>
    <x v="1"/>
    <x v="11"/>
    <n v="164692"/>
    <n v="863976"/>
    <m/>
    <x v="0"/>
  </r>
  <r>
    <x v="0"/>
    <x v="3"/>
    <x v="1"/>
    <x v="0"/>
    <x v="1"/>
    <x v="12"/>
    <n v="167359"/>
    <n v="857589"/>
    <m/>
    <x v="0"/>
  </r>
  <r>
    <x v="0"/>
    <x v="3"/>
    <x v="1"/>
    <x v="0"/>
    <x v="1"/>
    <x v="13"/>
    <n v="169985"/>
    <n v="851257"/>
    <m/>
    <x v="0"/>
  </r>
  <r>
    <x v="0"/>
    <x v="3"/>
    <x v="1"/>
    <x v="0"/>
    <x v="1"/>
    <x v="14"/>
    <n v="172527"/>
    <n v="849701"/>
    <m/>
    <x v="0"/>
  </r>
  <r>
    <x v="0"/>
    <x v="3"/>
    <x v="1"/>
    <x v="0"/>
    <x v="1"/>
    <x v="15"/>
    <n v="175005"/>
    <n v="851635"/>
    <m/>
    <x v="0"/>
  </r>
  <r>
    <x v="0"/>
    <x v="3"/>
    <x v="1"/>
    <x v="0"/>
    <x v="1"/>
    <x v="16"/>
    <n v="177426"/>
    <n v="854937"/>
    <m/>
    <x v="0"/>
  </r>
  <r>
    <x v="0"/>
    <x v="3"/>
    <x v="1"/>
    <x v="0"/>
    <x v="1"/>
    <x v="17"/>
    <n v="179581"/>
    <n v="856477"/>
    <m/>
    <x v="0"/>
  </r>
  <r>
    <x v="0"/>
    <x v="3"/>
    <x v="1"/>
    <x v="0"/>
    <x v="1"/>
    <x v="18"/>
    <n v="181581"/>
    <n v="857101"/>
    <m/>
    <x v="0"/>
  </r>
  <r>
    <x v="0"/>
    <x v="3"/>
    <x v="1"/>
    <x v="0"/>
    <x v="1"/>
    <x v="19"/>
    <n v="183449"/>
    <n v="854829"/>
    <m/>
    <x v="0"/>
  </r>
  <r>
    <x v="0"/>
    <x v="3"/>
    <x v="1"/>
    <x v="0"/>
    <x v="1"/>
    <x v="20"/>
    <n v="185203"/>
    <n v="852369"/>
    <m/>
    <x v="0"/>
  </r>
  <r>
    <x v="0"/>
    <x v="3"/>
    <x v="1"/>
    <x v="0"/>
    <x v="1"/>
    <x v="21"/>
    <n v="186821"/>
    <n v="851262"/>
    <m/>
    <x v="0"/>
  </r>
  <r>
    <x v="0"/>
    <x v="3"/>
    <x v="1"/>
    <x v="0"/>
    <x v="1"/>
    <x v="22"/>
    <n v="188334"/>
    <n v="851861"/>
    <m/>
    <x v="0"/>
  </r>
  <r>
    <x v="0"/>
    <x v="3"/>
    <x v="1"/>
    <x v="0"/>
    <x v="1"/>
    <x v="23"/>
    <n v="189801"/>
    <n v="852381"/>
    <m/>
    <x v="0"/>
  </r>
  <r>
    <x v="0"/>
    <x v="3"/>
    <x v="1"/>
    <x v="0"/>
    <x v="1"/>
    <x v="24"/>
    <n v="191275"/>
    <n v="852741"/>
    <m/>
    <x v="0"/>
  </r>
  <r>
    <x v="0"/>
    <x v="3"/>
    <x v="1"/>
    <x v="0"/>
    <x v="1"/>
    <x v="25"/>
    <n v="192758"/>
    <n v="853266"/>
    <m/>
    <x v="0"/>
  </r>
  <r>
    <x v="0"/>
    <x v="3"/>
    <x v="1"/>
    <x v="0"/>
    <x v="1"/>
    <x v="26"/>
    <n v="194245"/>
    <n v="853409"/>
    <m/>
    <x v="0"/>
  </r>
  <r>
    <x v="0"/>
    <x v="3"/>
    <x v="1"/>
    <x v="0"/>
    <x v="1"/>
    <x v="27"/>
    <n v="195724"/>
    <n v="853516"/>
    <m/>
    <x v="0"/>
  </r>
  <r>
    <x v="0"/>
    <x v="3"/>
    <x v="1"/>
    <x v="0"/>
    <x v="1"/>
    <x v="28"/>
    <n v="197203"/>
    <n v="854036"/>
    <m/>
    <x v="0"/>
  </r>
  <r>
    <x v="0"/>
    <x v="3"/>
    <x v="1"/>
    <x v="0"/>
    <x v="1"/>
    <x v="29"/>
    <n v="198682"/>
    <n v="854118"/>
    <m/>
    <x v="0"/>
  </r>
  <r>
    <x v="0"/>
    <x v="3"/>
    <x v="1"/>
    <x v="0"/>
    <x v="1"/>
    <x v="30"/>
    <n v="200165"/>
    <n v="854116"/>
    <m/>
    <x v="0"/>
  </r>
  <r>
    <x v="0"/>
    <x v="3"/>
    <x v="1"/>
    <x v="1"/>
    <x v="2"/>
    <x v="0"/>
    <n v="622045"/>
    <n v="15744582"/>
    <m/>
    <x v="0"/>
  </r>
  <r>
    <x v="0"/>
    <x v="3"/>
    <x v="1"/>
    <x v="1"/>
    <x v="2"/>
    <x v="1"/>
    <n v="633713"/>
    <n v="14515528"/>
    <m/>
    <x v="0"/>
  </r>
  <r>
    <x v="0"/>
    <x v="3"/>
    <x v="1"/>
    <x v="1"/>
    <x v="2"/>
    <x v="2"/>
    <n v="648267"/>
    <n v="18684094"/>
    <m/>
    <x v="0"/>
  </r>
  <r>
    <x v="0"/>
    <x v="3"/>
    <x v="1"/>
    <x v="1"/>
    <x v="2"/>
    <x v="3"/>
    <n v="658622"/>
    <n v="13698595"/>
    <m/>
    <x v="0"/>
  </r>
  <r>
    <x v="0"/>
    <x v="3"/>
    <x v="1"/>
    <x v="1"/>
    <x v="2"/>
    <x v="4"/>
    <n v="666306"/>
    <n v="12328690"/>
    <m/>
    <x v="0"/>
  </r>
  <r>
    <x v="0"/>
    <x v="3"/>
    <x v="1"/>
    <x v="1"/>
    <x v="2"/>
    <x v="5"/>
    <n v="676448"/>
    <n v="15824545"/>
    <m/>
    <x v="0"/>
  </r>
  <r>
    <x v="0"/>
    <x v="3"/>
    <x v="1"/>
    <x v="1"/>
    <x v="2"/>
    <x v="6"/>
    <n v="686607"/>
    <n v="16153517"/>
    <m/>
    <x v="0"/>
  </r>
  <r>
    <x v="0"/>
    <x v="3"/>
    <x v="1"/>
    <x v="1"/>
    <x v="2"/>
    <x v="7"/>
    <n v="696844"/>
    <n v="16341320"/>
    <m/>
    <x v="0"/>
  </r>
  <r>
    <x v="0"/>
    <x v="3"/>
    <x v="1"/>
    <x v="1"/>
    <x v="2"/>
    <x v="8"/>
    <n v="706854"/>
    <n v="16465899"/>
    <m/>
    <x v="0"/>
  </r>
  <r>
    <x v="0"/>
    <x v="3"/>
    <x v="1"/>
    <x v="1"/>
    <x v="2"/>
    <x v="9"/>
    <n v="716820"/>
    <n v="16468327"/>
    <m/>
    <x v="0"/>
  </r>
  <r>
    <x v="0"/>
    <x v="3"/>
    <x v="1"/>
    <x v="1"/>
    <x v="2"/>
    <x v="10"/>
    <n v="727186"/>
    <n v="16420392"/>
    <m/>
    <x v="0"/>
  </r>
  <r>
    <x v="0"/>
    <x v="3"/>
    <x v="1"/>
    <x v="1"/>
    <x v="2"/>
    <x v="11"/>
    <n v="738339"/>
    <n v="16362538"/>
    <m/>
    <x v="0"/>
  </r>
  <r>
    <x v="0"/>
    <x v="3"/>
    <x v="1"/>
    <x v="1"/>
    <x v="2"/>
    <x v="12"/>
    <n v="749445"/>
    <n v="16307467"/>
    <m/>
    <x v="0"/>
  </r>
  <r>
    <x v="0"/>
    <x v="3"/>
    <x v="1"/>
    <x v="1"/>
    <x v="2"/>
    <x v="13"/>
    <n v="760323"/>
    <n v="16281186"/>
    <m/>
    <x v="0"/>
  </r>
  <r>
    <x v="0"/>
    <x v="3"/>
    <x v="1"/>
    <x v="1"/>
    <x v="2"/>
    <x v="14"/>
    <n v="770804"/>
    <n v="16298831"/>
    <m/>
    <x v="0"/>
  </r>
  <r>
    <x v="0"/>
    <x v="3"/>
    <x v="1"/>
    <x v="1"/>
    <x v="2"/>
    <x v="15"/>
    <n v="780979"/>
    <n v="16320977"/>
    <m/>
    <x v="0"/>
  </r>
  <r>
    <x v="0"/>
    <x v="3"/>
    <x v="1"/>
    <x v="1"/>
    <x v="2"/>
    <x v="16"/>
    <n v="790887"/>
    <n v="16338731"/>
    <m/>
    <x v="0"/>
  </r>
  <r>
    <x v="0"/>
    <x v="3"/>
    <x v="1"/>
    <x v="1"/>
    <x v="2"/>
    <x v="17"/>
    <n v="799679"/>
    <n v="16313392"/>
    <m/>
    <x v="0"/>
  </r>
  <r>
    <x v="0"/>
    <x v="3"/>
    <x v="1"/>
    <x v="1"/>
    <x v="2"/>
    <x v="18"/>
    <n v="807815"/>
    <n v="16278457"/>
    <m/>
    <x v="0"/>
  </r>
  <r>
    <x v="0"/>
    <x v="3"/>
    <x v="1"/>
    <x v="1"/>
    <x v="2"/>
    <x v="19"/>
    <n v="815398"/>
    <n v="16239724"/>
    <m/>
    <x v="0"/>
  </r>
  <r>
    <x v="0"/>
    <x v="3"/>
    <x v="1"/>
    <x v="1"/>
    <x v="2"/>
    <x v="20"/>
    <n v="822505"/>
    <n v="16202435"/>
    <m/>
    <x v="0"/>
  </r>
  <r>
    <x v="0"/>
    <x v="3"/>
    <x v="1"/>
    <x v="1"/>
    <x v="2"/>
    <x v="21"/>
    <n v="829050"/>
    <n v="16149108"/>
    <m/>
    <x v="0"/>
  </r>
  <r>
    <x v="0"/>
    <x v="3"/>
    <x v="1"/>
    <x v="1"/>
    <x v="2"/>
    <x v="22"/>
    <n v="835157"/>
    <n v="16098354"/>
    <m/>
    <x v="0"/>
  </r>
  <r>
    <x v="0"/>
    <x v="3"/>
    <x v="1"/>
    <x v="1"/>
    <x v="2"/>
    <x v="23"/>
    <n v="841073"/>
    <n v="16052311"/>
    <m/>
    <x v="0"/>
  </r>
  <r>
    <x v="0"/>
    <x v="3"/>
    <x v="1"/>
    <x v="1"/>
    <x v="2"/>
    <x v="24"/>
    <n v="847012"/>
    <n v="16018975"/>
    <m/>
    <x v="0"/>
  </r>
  <r>
    <x v="0"/>
    <x v="3"/>
    <x v="1"/>
    <x v="1"/>
    <x v="2"/>
    <x v="25"/>
    <n v="852977"/>
    <n v="15996575"/>
    <m/>
    <x v="0"/>
  </r>
  <r>
    <x v="0"/>
    <x v="3"/>
    <x v="1"/>
    <x v="1"/>
    <x v="2"/>
    <x v="26"/>
    <n v="858955"/>
    <n v="15967235"/>
    <m/>
    <x v="0"/>
  </r>
  <r>
    <x v="0"/>
    <x v="3"/>
    <x v="1"/>
    <x v="1"/>
    <x v="2"/>
    <x v="27"/>
    <n v="864894"/>
    <n v="15933607"/>
    <m/>
    <x v="0"/>
  </r>
  <r>
    <x v="0"/>
    <x v="3"/>
    <x v="1"/>
    <x v="1"/>
    <x v="2"/>
    <x v="28"/>
    <n v="870825"/>
    <n v="15907800"/>
    <m/>
    <x v="0"/>
  </r>
  <r>
    <x v="0"/>
    <x v="3"/>
    <x v="1"/>
    <x v="1"/>
    <x v="2"/>
    <x v="29"/>
    <n v="876752"/>
    <n v="15875402"/>
    <m/>
    <x v="0"/>
  </r>
  <r>
    <x v="0"/>
    <x v="3"/>
    <x v="1"/>
    <x v="1"/>
    <x v="2"/>
    <x v="30"/>
    <n v="882692"/>
    <n v="15842528"/>
    <m/>
    <x v="0"/>
  </r>
  <r>
    <x v="0"/>
    <x v="3"/>
    <x v="1"/>
    <x v="1"/>
    <x v="3"/>
    <x v="0"/>
    <n v="209901"/>
    <n v="6733204"/>
    <m/>
    <x v="0"/>
  </r>
  <r>
    <x v="0"/>
    <x v="3"/>
    <x v="1"/>
    <x v="1"/>
    <x v="3"/>
    <x v="1"/>
    <n v="211416"/>
    <n v="6144974"/>
    <m/>
    <x v="0"/>
  </r>
  <r>
    <x v="0"/>
    <x v="3"/>
    <x v="1"/>
    <x v="1"/>
    <x v="3"/>
    <x v="2"/>
    <n v="213306"/>
    <n v="7824882"/>
    <m/>
    <x v="0"/>
  </r>
  <r>
    <x v="0"/>
    <x v="3"/>
    <x v="1"/>
    <x v="1"/>
    <x v="3"/>
    <x v="3"/>
    <n v="214651"/>
    <n v="5696990"/>
    <m/>
    <x v="0"/>
  </r>
  <r>
    <x v="0"/>
    <x v="3"/>
    <x v="1"/>
    <x v="1"/>
    <x v="3"/>
    <x v="4"/>
    <n v="215649"/>
    <n v="5103078"/>
    <m/>
    <x v="0"/>
  </r>
  <r>
    <x v="0"/>
    <x v="3"/>
    <x v="1"/>
    <x v="1"/>
    <x v="3"/>
    <x v="5"/>
    <n v="216933"/>
    <n v="6509610"/>
    <m/>
    <x v="0"/>
  </r>
  <r>
    <x v="0"/>
    <x v="3"/>
    <x v="1"/>
    <x v="1"/>
    <x v="3"/>
    <x v="6"/>
    <n v="218219"/>
    <n v="6598169"/>
    <m/>
    <x v="0"/>
  </r>
  <r>
    <x v="0"/>
    <x v="3"/>
    <x v="1"/>
    <x v="1"/>
    <x v="3"/>
    <x v="7"/>
    <n v="219515"/>
    <n v="6627204"/>
    <m/>
    <x v="0"/>
  </r>
  <r>
    <x v="0"/>
    <x v="3"/>
    <x v="1"/>
    <x v="1"/>
    <x v="3"/>
    <x v="8"/>
    <n v="220782"/>
    <n v="6632720"/>
    <m/>
    <x v="0"/>
  </r>
  <r>
    <x v="0"/>
    <x v="3"/>
    <x v="1"/>
    <x v="1"/>
    <x v="3"/>
    <x v="9"/>
    <n v="222066"/>
    <n v="6613683"/>
    <m/>
    <x v="0"/>
  </r>
  <r>
    <x v="0"/>
    <x v="3"/>
    <x v="1"/>
    <x v="1"/>
    <x v="3"/>
    <x v="10"/>
    <n v="223421"/>
    <n v="6579095"/>
    <m/>
    <x v="0"/>
  </r>
  <r>
    <x v="0"/>
    <x v="3"/>
    <x v="1"/>
    <x v="1"/>
    <x v="3"/>
    <x v="11"/>
    <n v="224896"/>
    <n v="6540861"/>
    <m/>
    <x v="0"/>
  </r>
  <r>
    <x v="0"/>
    <x v="3"/>
    <x v="1"/>
    <x v="1"/>
    <x v="3"/>
    <x v="12"/>
    <n v="226379"/>
    <n v="6503174"/>
    <m/>
    <x v="0"/>
  </r>
  <r>
    <x v="0"/>
    <x v="3"/>
    <x v="1"/>
    <x v="1"/>
    <x v="3"/>
    <x v="13"/>
    <n v="227843"/>
    <n v="6477369"/>
    <m/>
    <x v="0"/>
  </r>
  <r>
    <x v="0"/>
    <x v="3"/>
    <x v="1"/>
    <x v="1"/>
    <x v="3"/>
    <x v="14"/>
    <n v="229264"/>
    <n v="6469742"/>
    <m/>
    <x v="0"/>
  </r>
  <r>
    <x v="0"/>
    <x v="3"/>
    <x v="1"/>
    <x v="1"/>
    <x v="3"/>
    <x v="15"/>
    <n v="230650"/>
    <n v="6463051"/>
    <m/>
    <x v="0"/>
  </r>
  <r>
    <x v="0"/>
    <x v="3"/>
    <x v="1"/>
    <x v="1"/>
    <x v="3"/>
    <x v="16"/>
    <n v="232008"/>
    <n v="6453433"/>
    <m/>
    <x v="0"/>
  </r>
  <r>
    <x v="0"/>
    <x v="3"/>
    <x v="1"/>
    <x v="1"/>
    <x v="3"/>
    <x v="17"/>
    <n v="233217"/>
    <n v="6428039"/>
    <m/>
    <x v="0"/>
  </r>
  <r>
    <x v="0"/>
    <x v="3"/>
    <x v="1"/>
    <x v="1"/>
    <x v="3"/>
    <x v="18"/>
    <n v="234341"/>
    <n v="6398453"/>
    <m/>
    <x v="0"/>
  </r>
  <r>
    <x v="0"/>
    <x v="3"/>
    <x v="1"/>
    <x v="1"/>
    <x v="3"/>
    <x v="19"/>
    <n v="235391"/>
    <n v="6366270"/>
    <m/>
    <x v="0"/>
  </r>
  <r>
    <x v="0"/>
    <x v="3"/>
    <x v="1"/>
    <x v="1"/>
    <x v="3"/>
    <x v="20"/>
    <n v="236378"/>
    <n v="6333176"/>
    <m/>
    <x v="0"/>
  </r>
  <r>
    <x v="0"/>
    <x v="3"/>
    <x v="1"/>
    <x v="1"/>
    <x v="3"/>
    <x v="21"/>
    <n v="237290"/>
    <n v="6292140"/>
    <m/>
    <x v="0"/>
  </r>
  <r>
    <x v="0"/>
    <x v="3"/>
    <x v="1"/>
    <x v="1"/>
    <x v="3"/>
    <x v="22"/>
    <n v="238142"/>
    <n v="6252635"/>
    <m/>
    <x v="0"/>
  </r>
  <r>
    <x v="0"/>
    <x v="3"/>
    <x v="1"/>
    <x v="1"/>
    <x v="3"/>
    <x v="23"/>
    <n v="238970"/>
    <n v="6214510"/>
    <m/>
    <x v="0"/>
  </r>
  <r>
    <x v="0"/>
    <x v="3"/>
    <x v="1"/>
    <x v="1"/>
    <x v="3"/>
    <x v="24"/>
    <n v="239802"/>
    <n v="6179719"/>
    <m/>
    <x v="0"/>
  </r>
  <r>
    <x v="0"/>
    <x v="3"/>
    <x v="1"/>
    <x v="1"/>
    <x v="3"/>
    <x v="25"/>
    <n v="240639"/>
    <n v="6147334"/>
    <m/>
    <x v="0"/>
  </r>
  <r>
    <x v="0"/>
    <x v="3"/>
    <x v="1"/>
    <x v="1"/>
    <x v="3"/>
    <x v="26"/>
    <n v="241479"/>
    <n v="6110571"/>
    <m/>
    <x v="0"/>
  </r>
  <r>
    <x v="0"/>
    <x v="3"/>
    <x v="1"/>
    <x v="1"/>
    <x v="3"/>
    <x v="27"/>
    <n v="242314"/>
    <n v="6074512"/>
    <m/>
    <x v="0"/>
  </r>
  <r>
    <x v="0"/>
    <x v="3"/>
    <x v="1"/>
    <x v="1"/>
    <x v="3"/>
    <x v="28"/>
    <n v="243149"/>
    <n v="6043733"/>
    <m/>
    <x v="0"/>
  </r>
  <r>
    <x v="0"/>
    <x v="3"/>
    <x v="1"/>
    <x v="1"/>
    <x v="3"/>
    <x v="29"/>
    <n v="243985"/>
    <n v="6012886"/>
    <m/>
    <x v="0"/>
  </r>
  <r>
    <x v="0"/>
    <x v="3"/>
    <x v="1"/>
    <x v="1"/>
    <x v="3"/>
    <x v="30"/>
    <n v="244822"/>
    <n v="5984139"/>
    <m/>
    <x v="0"/>
  </r>
  <r>
    <x v="0"/>
    <x v="3"/>
    <x v="1"/>
    <x v="2"/>
    <x v="4"/>
    <x v="0"/>
    <n v="48393"/>
    <n v="662693"/>
    <m/>
    <x v="0"/>
  </r>
  <r>
    <x v="0"/>
    <x v="3"/>
    <x v="1"/>
    <x v="2"/>
    <x v="4"/>
    <x v="1"/>
    <n v="49281"/>
    <n v="608771"/>
    <m/>
    <x v="0"/>
  </r>
  <r>
    <x v="0"/>
    <x v="3"/>
    <x v="1"/>
    <x v="2"/>
    <x v="4"/>
    <x v="2"/>
    <n v="50388"/>
    <n v="776175"/>
    <m/>
    <x v="0"/>
  </r>
  <r>
    <x v="0"/>
    <x v="3"/>
    <x v="1"/>
    <x v="2"/>
    <x v="4"/>
    <x v="3"/>
    <n v="51176"/>
    <n v="569973"/>
    <m/>
    <x v="0"/>
  </r>
  <r>
    <x v="0"/>
    <x v="3"/>
    <x v="1"/>
    <x v="2"/>
    <x v="4"/>
    <x v="4"/>
    <n v="51761"/>
    <n v="512952"/>
    <m/>
    <x v="0"/>
  </r>
  <r>
    <x v="0"/>
    <x v="3"/>
    <x v="1"/>
    <x v="2"/>
    <x v="4"/>
    <x v="5"/>
    <n v="52222"/>
    <n v="656974"/>
    <m/>
    <x v="0"/>
  </r>
  <r>
    <x v="0"/>
    <x v="3"/>
    <x v="1"/>
    <x v="2"/>
    <x v="4"/>
    <x v="6"/>
    <n v="52686"/>
    <n v="669281"/>
    <m/>
    <x v="0"/>
  </r>
  <r>
    <x v="0"/>
    <x v="3"/>
    <x v="1"/>
    <x v="2"/>
    <x v="4"/>
    <x v="7"/>
    <n v="53157"/>
    <n v="676283"/>
    <m/>
    <x v="0"/>
  </r>
  <r>
    <x v="0"/>
    <x v="3"/>
    <x v="1"/>
    <x v="2"/>
    <x v="4"/>
    <x v="8"/>
    <n v="53620"/>
    <n v="679126"/>
    <m/>
    <x v="0"/>
  </r>
  <r>
    <x v="0"/>
    <x v="3"/>
    <x v="1"/>
    <x v="2"/>
    <x v="4"/>
    <x v="9"/>
    <n v="54083"/>
    <n v="676069"/>
    <m/>
    <x v="0"/>
  </r>
  <r>
    <x v="0"/>
    <x v="3"/>
    <x v="1"/>
    <x v="2"/>
    <x v="4"/>
    <x v="10"/>
    <n v="54568"/>
    <n v="669994"/>
    <m/>
    <x v="0"/>
  </r>
  <r>
    <x v="0"/>
    <x v="3"/>
    <x v="1"/>
    <x v="2"/>
    <x v="4"/>
    <x v="11"/>
    <n v="55090"/>
    <n v="662919"/>
    <m/>
    <x v="0"/>
  </r>
  <r>
    <x v="0"/>
    <x v="3"/>
    <x v="1"/>
    <x v="2"/>
    <x v="4"/>
    <x v="12"/>
    <n v="55611"/>
    <n v="655665"/>
    <m/>
    <x v="0"/>
  </r>
  <r>
    <x v="0"/>
    <x v="3"/>
    <x v="1"/>
    <x v="2"/>
    <x v="4"/>
    <x v="13"/>
    <n v="56121"/>
    <n v="648938"/>
    <m/>
    <x v="0"/>
  </r>
  <r>
    <x v="0"/>
    <x v="3"/>
    <x v="1"/>
    <x v="2"/>
    <x v="4"/>
    <x v="14"/>
    <n v="56612"/>
    <n v="643585"/>
    <m/>
    <x v="0"/>
  </r>
  <r>
    <x v="0"/>
    <x v="3"/>
    <x v="1"/>
    <x v="2"/>
    <x v="4"/>
    <x v="15"/>
    <n v="57088"/>
    <n v="638923"/>
    <m/>
    <x v="0"/>
  </r>
  <r>
    <x v="0"/>
    <x v="3"/>
    <x v="1"/>
    <x v="2"/>
    <x v="4"/>
    <x v="16"/>
    <n v="57550"/>
    <n v="634694"/>
    <m/>
    <x v="0"/>
  </r>
  <r>
    <x v="0"/>
    <x v="3"/>
    <x v="1"/>
    <x v="2"/>
    <x v="4"/>
    <x v="17"/>
    <n v="57960"/>
    <n v="629760"/>
    <m/>
    <x v="0"/>
  </r>
  <r>
    <x v="0"/>
    <x v="3"/>
    <x v="1"/>
    <x v="2"/>
    <x v="4"/>
    <x v="18"/>
    <n v="58339"/>
    <n v="624952"/>
    <m/>
    <x v="0"/>
  </r>
  <r>
    <x v="0"/>
    <x v="3"/>
    <x v="1"/>
    <x v="2"/>
    <x v="4"/>
    <x v="19"/>
    <n v="58690"/>
    <n v="620175"/>
    <m/>
    <x v="0"/>
  </r>
  <r>
    <x v="0"/>
    <x v="3"/>
    <x v="1"/>
    <x v="2"/>
    <x v="4"/>
    <x v="20"/>
    <n v="59020"/>
    <n v="615932"/>
    <m/>
    <x v="0"/>
  </r>
  <r>
    <x v="0"/>
    <x v="3"/>
    <x v="1"/>
    <x v="2"/>
    <x v="4"/>
    <x v="21"/>
    <n v="59322"/>
    <n v="611641"/>
    <m/>
    <x v="0"/>
  </r>
  <r>
    <x v="0"/>
    <x v="3"/>
    <x v="1"/>
    <x v="2"/>
    <x v="4"/>
    <x v="22"/>
    <n v="59604"/>
    <n v="607642"/>
    <m/>
    <x v="0"/>
  </r>
  <r>
    <x v="0"/>
    <x v="3"/>
    <x v="1"/>
    <x v="2"/>
    <x v="4"/>
    <x v="23"/>
    <n v="59877"/>
    <n v="603797"/>
    <m/>
    <x v="0"/>
  </r>
  <r>
    <x v="0"/>
    <x v="3"/>
    <x v="1"/>
    <x v="2"/>
    <x v="4"/>
    <x v="24"/>
    <n v="60150"/>
    <n v="600265"/>
    <m/>
    <x v="0"/>
  </r>
  <r>
    <x v="0"/>
    <x v="3"/>
    <x v="1"/>
    <x v="2"/>
    <x v="4"/>
    <x v="25"/>
    <n v="60424"/>
    <n v="597117"/>
    <m/>
    <x v="0"/>
  </r>
  <r>
    <x v="0"/>
    <x v="3"/>
    <x v="1"/>
    <x v="2"/>
    <x v="4"/>
    <x v="26"/>
    <n v="60698"/>
    <n v="593834"/>
    <m/>
    <x v="0"/>
  </r>
  <r>
    <x v="0"/>
    <x v="3"/>
    <x v="1"/>
    <x v="2"/>
    <x v="4"/>
    <x v="27"/>
    <n v="60970"/>
    <n v="590460"/>
    <m/>
    <x v="0"/>
  </r>
  <r>
    <x v="0"/>
    <x v="3"/>
    <x v="1"/>
    <x v="2"/>
    <x v="4"/>
    <x v="28"/>
    <n v="61242"/>
    <n v="587314"/>
    <m/>
    <x v="0"/>
  </r>
  <r>
    <x v="0"/>
    <x v="3"/>
    <x v="1"/>
    <x v="2"/>
    <x v="4"/>
    <x v="29"/>
    <n v="61513"/>
    <n v="584067"/>
    <m/>
    <x v="0"/>
  </r>
  <r>
    <x v="0"/>
    <x v="3"/>
    <x v="1"/>
    <x v="2"/>
    <x v="4"/>
    <x v="30"/>
    <n v="61784"/>
    <n v="580796"/>
    <m/>
    <x v="0"/>
  </r>
  <r>
    <x v="0"/>
    <x v="3"/>
    <x v="1"/>
    <x v="3"/>
    <x v="5"/>
    <x v="0"/>
    <n v="0"/>
    <n v="0"/>
    <m/>
    <x v="0"/>
  </r>
  <r>
    <x v="0"/>
    <x v="3"/>
    <x v="1"/>
    <x v="3"/>
    <x v="5"/>
    <x v="1"/>
    <n v="0"/>
    <n v="0"/>
    <m/>
    <x v="0"/>
  </r>
  <r>
    <x v="0"/>
    <x v="3"/>
    <x v="1"/>
    <x v="3"/>
    <x v="5"/>
    <x v="2"/>
    <n v="0"/>
    <n v="0"/>
    <m/>
    <x v="0"/>
  </r>
  <r>
    <x v="0"/>
    <x v="3"/>
    <x v="1"/>
    <x v="3"/>
    <x v="5"/>
    <x v="3"/>
    <n v="0"/>
    <n v="0"/>
    <m/>
    <x v="0"/>
  </r>
  <r>
    <x v="0"/>
    <x v="3"/>
    <x v="1"/>
    <x v="3"/>
    <x v="5"/>
    <x v="4"/>
    <n v="0"/>
    <n v="0"/>
    <m/>
    <x v="0"/>
  </r>
  <r>
    <x v="0"/>
    <x v="3"/>
    <x v="1"/>
    <x v="3"/>
    <x v="5"/>
    <x v="5"/>
    <n v="4"/>
    <n v="0"/>
    <m/>
    <x v="0"/>
  </r>
  <r>
    <x v="0"/>
    <x v="3"/>
    <x v="1"/>
    <x v="3"/>
    <x v="5"/>
    <x v="6"/>
    <n v="9"/>
    <n v="0"/>
    <m/>
    <x v="0"/>
  </r>
  <r>
    <x v="0"/>
    <x v="3"/>
    <x v="1"/>
    <x v="3"/>
    <x v="5"/>
    <x v="7"/>
    <n v="13"/>
    <n v="0"/>
    <m/>
    <x v="0"/>
  </r>
  <r>
    <x v="0"/>
    <x v="3"/>
    <x v="1"/>
    <x v="3"/>
    <x v="5"/>
    <x v="8"/>
    <n v="18"/>
    <n v="0"/>
    <m/>
    <x v="0"/>
  </r>
  <r>
    <x v="0"/>
    <x v="3"/>
    <x v="1"/>
    <x v="3"/>
    <x v="5"/>
    <x v="9"/>
    <n v="22"/>
    <n v="0"/>
    <m/>
    <x v="0"/>
  </r>
  <r>
    <x v="0"/>
    <x v="3"/>
    <x v="1"/>
    <x v="3"/>
    <x v="5"/>
    <x v="10"/>
    <n v="27"/>
    <n v="0"/>
    <m/>
    <x v="0"/>
  </r>
  <r>
    <x v="0"/>
    <x v="3"/>
    <x v="1"/>
    <x v="3"/>
    <x v="5"/>
    <x v="11"/>
    <n v="32"/>
    <n v="0"/>
    <m/>
    <x v="0"/>
  </r>
  <r>
    <x v="0"/>
    <x v="3"/>
    <x v="1"/>
    <x v="3"/>
    <x v="5"/>
    <x v="12"/>
    <n v="38"/>
    <n v="0"/>
    <m/>
    <x v="0"/>
  </r>
  <r>
    <x v="0"/>
    <x v="3"/>
    <x v="1"/>
    <x v="3"/>
    <x v="5"/>
    <x v="13"/>
    <n v="43"/>
    <n v="0"/>
    <m/>
    <x v="0"/>
  </r>
  <r>
    <x v="0"/>
    <x v="3"/>
    <x v="1"/>
    <x v="3"/>
    <x v="5"/>
    <x v="14"/>
    <n v="48"/>
    <n v="0"/>
    <m/>
    <x v="0"/>
  </r>
  <r>
    <x v="0"/>
    <x v="3"/>
    <x v="1"/>
    <x v="3"/>
    <x v="5"/>
    <x v="15"/>
    <n v="53"/>
    <n v="0"/>
    <m/>
    <x v="0"/>
  </r>
  <r>
    <x v="0"/>
    <x v="3"/>
    <x v="1"/>
    <x v="3"/>
    <x v="5"/>
    <x v="16"/>
    <n v="58"/>
    <n v="0"/>
    <m/>
    <x v="0"/>
  </r>
  <r>
    <x v="0"/>
    <x v="3"/>
    <x v="1"/>
    <x v="3"/>
    <x v="5"/>
    <x v="17"/>
    <n v="62"/>
    <n v="0"/>
    <m/>
    <x v="0"/>
  </r>
  <r>
    <x v="0"/>
    <x v="3"/>
    <x v="1"/>
    <x v="3"/>
    <x v="5"/>
    <x v="18"/>
    <n v="66"/>
    <n v="0"/>
    <m/>
    <x v="0"/>
  </r>
  <r>
    <x v="0"/>
    <x v="3"/>
    <x v="1"/>
    <x v="3"/>
    <x v="5"/>
    <x v="19"/>
    <n v="70"/>
    <n v="0"/>
    <m/>
    <x v="0"/>
  </r>
  <r>
    <x v="0"/>
    <x v="3"/>
    <x v="1"/>
    <x v="3"/>
    <x v="5"/>
    <x v="20"/>
    <n v="74"/>
    <n v="0"/>
    <m/>
    <x v="0"/>
  </r>
  <r>
    <x v="0"/>
    <x v="3"/>
    <x v="1"/>
    <x v="3"/>
    <x v="5"/>
    <x v="21"/>
    <n v="77"/>
    <n v="0"/>
    <m/>
    <x v="0"/>
  </r>
  <r>
    <x v="0"/>
    <x v="3"/>
    <x v="1"/>
    <x v="3"/>
    <x v="5"/>
    <x v="22"/>
    <n v="80"/>
    <n v="0"/>
    <m/>
    <x v="0"/>
  </r>
  <r>
    <x v="0"/>
    <x v="3"/>
    <x v="1"/>
    <x v="3"/>
    <x v="5"/>
    <x v="23"/>
    <n v="83"/>
    <n v="0"/>
    <m/>
    <x v="0"/>
  </r>
  <r>
    <x v="0"/>
    <x v="3"/>
    <x v="1"/>
    <x v="3"/>
    <x v="5"/>
    <x v="24"/>
    <n v="86"/>
    <n v="0"/>
    <m/>
    <x v="0"/>
  </r>
  <r>
    <x v="0"/>
    <x v="3"/>
    <x v="1"/>
    <x v="3"/>
    <x v="5"/>
    <x v="25"/>
    <n v="89"/>
    <n v="0"/>
    <m/>
    <x v="0"/>
  </r>
  <r>
    <x v="0"/>
    <x v="3"/>
    <x v="1"/>
    <x v="3"/>
    <x v="5"/>
    <x v="26"/>
    <n v="92"/>
    <n v="0"/>
    <m/>
    <x v="0"/>
  </r>
  <r>
    <x v="0"/>
    <x v="3"/>
    <x v="1"/>
    <x v="3"/>
    <x v="5"/>
    <x v="27"/>
    <n v="95"/>
    <n v="0"/>
    <m/>
    <x v="0"/>
  </r>
  <r>
    <x v="0"/>
    <x v="3"/>
    <x v="1"/>
    <x v="3"/>
    <x v="5"/>
    <x v="28"/>
    <n v="98"/>
    <n v="0"/>
    <m/>
    <x v="0"/>
  </r>
  <r>
    <x v="0"/>
    <x v="3"/>
    <x v="1"/>
    <x v="3"/>
    <x v="5"/>
    <x v="29"/>
    <n v="101"/>
    <n v="0"/>
    <m/>
    <x v="0"/>
  </r>
  <r>
    <x v="0"/>
    <x v="3"/>
    <x v="1"/>
    <x v="3"/>
    <x v="5"/>
    <x v="30"/>
    <n v="104"/>
    <n v="0"/>
    <m/>
    <x v="0"/>
  </r>
  <r>
    <x v="0"/>
    <x v="3"/>
    <x v="1"/>
    <x v="3"/>
    <x v="6"/>
    <x v="0"/>
    <n v="5873"/>
    <n v="166863"/>
    <m/>
    <x v="0"/>
  </r>
  <r>
    <x v="0"/>
    <x v="3"/>
    <x v="1"/>
    <x v="3"/>
    <x v="6"/>
    <x v="1"/>
    <n v="5873"/>
    <n v="151713"/>
    <m/>
    <x v="0"/>
  </r>
  <r>
    <x v="0"/>
    <x v="3"/>
    <x v="1"/>
    <x v="3"/>
    <x v="6"/>
    <x v="2"/>
    <n v="5873"/>
    <n v="188440"/>
    <m/>
    <x v="0"/>
  </r>
  <r>
    <x v="0"/>
    <x v="3"/>
    <x v="1"/>
    <x v="3"/>
    <x v="6"/>
    <x v="3"/>
    <n v="5873"/>
    <n v="138958"/>
    <m/>
    <x v="0"/>
  </r>
  <r>
    <x v="0"/>
    <x v="3"/>
    <x v="1"/>
    <x v="3"/>
    <x v="6"/>
    <x v="4"/>
    <n v="5873"/>
    <n v="126253"/>
    <m/>
    <x v="0"/>
  </r>
  <r>
    <x v="0"/>
    <x v="3"/>
    <x v="1"/>
    <x v="3"/>
    <x v="6"/>
    <x v="5"/>
    <n v="5880"/>
    <n v="162725"/>
    <m/>
    <x v="0"/>
  </r>
  <r>
    <x v="0"/>
    <x v="3"/>
    <x v="1"/>
    <x v="3"/>
    <x v="6"/>
    <x v="6"/>
    <n v="5887"/>
    <n v="166318"/>
    <m/>
    <x v="0"/>
  </r>
  <r>
    <x v="0"/>
    <x v="3"/>
    <x v="1"/>
    <x v="3"/>
    <x v="6"/>
    <x v="7"/>
    <n v="5894"/>
    <n v="167427"/>
    <m/>
    <x v="0"/>
  </r>
  <r>
    <x v="0"/>
    <x v="3"/>
    <x v="1"/>
    <x v="3"/>
    <x v="6"/>
    <x v="8"/>
    <n v="5901"/>
    <n v="167756"/>
    <m/>
    <x v="0"/>
  </r>
  <r>
    <x v="0"/>
    <x v="3"/>
    <x v="1"/>
    <x v="3"/>
    <x v="6"/>
    <x v="9"/>
    <n v="5908"/>
    <n v="167470"/>
    <m/>
    <x v="0"/>
  </r>
  <r>
    <x v="0"/>
    <x v="3"/>
    <x v="1"/>
    <x v="3"/>
    <x v="6"/>
    <x v="10"/>
    <n v="5915"/>
    <n v="167381"/>
    <m/>
    <x v="0"/>
  </r>
  <r>
    <x v="0"/>
    <x v="3"/>
    <x v="1"/>
    <x v="3"/>
    <x v="6"/>
    <x v="11"/>
    <n v="5923"/>
    <n v="167713"/>
    <m/>
    <x v="0"/>
  </r>
  <r>
    <x v="0"/>
    <x v="3"/>
    <x v="1"/>
    <x v="3"/>
    <x v="6"/>
    <x v="12"/>
    <n v="5932"/>
    <n v="167664"/>
    <m/>
    <x v="0"/>
  </r>
  <r>
    <x v="0"/>
    <x v="3"/>
    <x v="1"/>
    <x v="3"/>
    <x v="6"/>
    <x v="13"/>
    <n v="5940"/>
    <n v="166820"/>
    <m/>
    <x v="0"/>
  </r>
  <r>
    <x v="0"/>
    <x v="3"/>
    <x v="1"/>
    <x v="3"/>
    <x v="6"/>
    <x v="14"/>
    <n v="5948"/>
    <n v="165483"/>
    <m/>
    <x v="0"/>
  </r>
  <r>
    <x v="0"/>
    <x v="3"/>
    <x v="1"/>
    <x v="3"/>
    <x v="6"/>
    <x v="15"/>
    <n v="5955"/>
    <n v="164210"/>
    <m/>
    <x v="0"/>
  </r>
  <r>
    <x v="0"/>
    <x v="3"/>
    <x v="1"/>
    <x v="3"/>
    <x v="6"/>
    <x v="16"/>
    <n v="5963"/>
    <n v="163168"/>
    <m/>
    <x v="0"/>
  </r>
  <r>
    <x v="0"/>
    <x v="3"/>
    <x v="1"/>
    <x v="3"/>
    <x v="6"/>
    <x v="17"/>
    <n v="5970"/>
    <n v="161793"/>
    <m/>
    <x v="0"/>
  </r>
  <r>
    <x v="0"/>
    <x v="3"/>
    <x v="1"/>
    <x v="3"/>
    <x v="6"/>
    <x v="18"/>
    <n v="5976"/>
    <n v="160415"/>
    <m/>
    <x v="0"/>
  </r>
  <r>
    <x v="0"/>
    <x v="3"/>
    <x v="1"/>
    <x v="3"/>
    <x v="6"/>
    <x v="19"/>
    <n v="5982"/>
    <n v="158889"/>
    <m/>
    <x v="0"/>
  </r>
  <r>
    <x v="0"/>
    <x v="3"/>
    <x v="1"/>
    <x v="3"/>
    <x v="6"/>
    <x v="20"/>
    <n v="5988"/>
    <n v="157510"/>
    <m/>
    <x v="0"/>
  </r>
  <r>
    <x v="0"/>
    <x v="3"/>
    <x v="1"/>
    <x v="3"/>
    <x v="6"/>
    <x v="21"/>
    <n v="5993"/>
    <n v="156039"/>
    <m/>
    <x v="0"/>
  </r>
  <r>
    <x v="0"/>
    <x v="3"/>
    <x v="1"/>
    <x v="3"/>
    <x v="6"/>
    <x v="22"/>
    <n v="5998"/>
    <n v="154728"/>
    <m/>
    <x v="0"/>
  </r>
  <r>
    <x v="0"/>
    <x v="3"/>
    <x v="1"/>
    <x v="3"/>
    <x v="6"/>
    <x v="23"/>
    <n v="6002"/>
    <n v="153377"/>
    <m/>
    <x v="0"/>
  </r>
  <r>
    <x v="0"/>
    <x v="3"/>
    <x v="1"/>
    <x v="3"/>
    <x v="6"/>
    <x v="24"/>
    <n v="6007"/>
    <n v="152023"/>
    <m/>
    <x v="0"/>
  </r>
  <r>
    <x v="0"/>
    <x v="3"/>
    <x v="1"/>
    <x v="3"/>
    <x v="6"/>
    <x v="25"/>
    <n v="6012"/>
    <n v="150480"/>
    <m/>
    <x v="0"/>
  </r>
  <r>
    <x v="0"/>
    <x v="3"/>
    <x v="1"/>
    <x v="3"/>
    <x v="6"/>
    <x v="26"/>
    <n v="6016"/>
    <n v="148832"/>
    <m/>
    <x v="0"/>
  </r>
  <r>
    <x v="0"/>
    <x v="3"/>
    <x v="1"/>
    <x v="3"/>
    <x v="6"/>
    <x v="27"/>
    <n v="6021"/>
    <n v="147225"/>
    <m/>
    <x v="0"/>
  </r>
  <r>
    <x v="0"/>
    <x v="3"/>
    <x v="1"/>
    <x v="3"/>
    <x v="6"/>
    <x v="28"/>
    <n v="6026"/>
    <n v="145735"/>
    <m/>
    <x v="0"/>
  </r>
  <r>
    <x v="0"/>
    <x v="3"/>
    <x v="1"/>
    <x v="3"/>
    <x v="6"/>
    <x v="29"/>
    <n v="6030"/>
    <n v="144185"/>
    <m/>
    <x v="0"/>
  </r>
  <r>
    <x v="0"/>
    <x v="3"/>
    <x v="1"/>
    <x v="3"/>
    <x v="6"/>
    <x v="30"/>
    <n v="6035"/>
    <n v="142633"/>
    <m/>
    <x v="0"/>
  </r>
  <r>
    <x v="0"/>
    <x v="3"/>
    <x v="1"/>
    <x v="4"/>
    <x v="7"/>
    <x v="0"/>
    <n v="0"/>
    <n v="0"/>
    <m/>
    <x v="0"/>
  </r>
  <r>
    <x v="0"/>
    <x v="3"/>
    <x v="1"/>
    <x v="4"/>
    <x v="7"/>
    <x v="1"/>
    <n v="0"/>
    <n v="0"/>
    <m/>
    <x v="0"/>
  </r>
  <r>
    <x v="0"/>
    <x v="3"/>
    <x v="1"/>
    <x v="4"/>
    <x v="7"/>
    <x v="2"/>
    <n v="0"/>
    <n v="0"/>
    <m/>
    <x v="0"/>
  </r>
  <r>
    <x v="0"/>
    <x v="3"/>
    <x v="1"/>
    <x v="4"/>
    <x v="7"/>
    <x v="3"/>
    <n v="0"/>
    <n v="0"/>
    <m/>
    <x v="0"/>
  </r>
  <r>
    <x v="0"/>
    <x v="3"/>
    <x v="1"/>
    <x v="4"/>
    <x v="7"/>
    <x v="4"/>
    <n v="0"/>
    <n v="0"/>
    <m/>
    <x v="0"/>
  </r>
  <r>
    <x v="0"/>
    <x v="3"/>
    <x v="1"/>
    <x v="4"/>
    <x v="7"/>
    <x v="5"/>
    <n v="8"/>
    <n v="0"/>
    <m/>
    <x v="0"/>
  </r>
  <r>
    <x v="0"/>
    <x v="3"/>
    <x v="1"/>
    <x v="4"/>
    <x v="7"/>
    <x v="6"/>
    <n v="16"/>
    <n v="0"/>
    <m/>
    <x v="0"/>
  </r>
  <r>
    <x v="0"/>
    <x v="3"/>
    <x v="1"/>
    <x v="4"/>
    <x v="7"/>
    <x v="7"/>
    <n v="24"/>
    <n v="0"/>
    <m/>
    <x v="0"/>
  </r>
  <r>
    <x v="0"/>
    <x v="3"/>
    <x v="1"/>
    <x v="4"/>
    <x v="7"/>
    <x v="8"/>
    <n v="32"/>
    <n v="0"/>
    <m/>
    <x v="0"/>
  </r>
  <r>
    <x v="0"/>
    <x v="3"/>
    <x v="1"/>
    <x v="4"/>
    <x v="7"/>
    <x v="9"/>
    <n v="40"/>
    <n v="0"/>
    <m/>
    <x v="0"/>
  </r>
  <r>
    <x v="0"/>
    <x v="3"/>
    <x v="1"/>
    <x v="4"/>
    <x v="7"/>
    <x v="10"/>
    <n v="49"/>
    <n v="0"/>
    <m/>
    <x v="0"/>
  </r>
  <r>
    <x v="0"/>
    <x v="3"/>
    <x v="1"/>
    <x v="4"/>
    <x v="7"/>
    <x v="11"/>
    <n v="58"/>
    <n v="0"/>
    <m/>
    <x v="0"/>
  </r>
  <r>
    <x v="0"/>
    <x v="3"/>
    <x v="1"/>
    <x v="4"/>
    <x v="7"/>
    <x v="12"/>
    <n v="67"/>
    <n v="0"/>
    <m/>
    <x v="0"/>
  </r>
  <r>
    <x v="0"/>
    <x v="3"/>
    <x v="1"/>
    <x v="4"/>
    <x v="7"/>
    <x v="13"/>
    <n v="77"/>
    <n v="0"/>
    <m/>
    <x v="0"/>
  </r>
  <r>
    <x v="0"/>
    <x v="3"/>
    <x v="1"/>
    <x v="4"/>
    <x v="7"/>
    <x v="14"/>
    <n v="85"/>
    <n v="0"/>
    <m/>
    <x v="0"/>
  </r>
  <r>
    <x v="0"/>
    <x v="3"/>
    <x v="1"/>
    <x v="4"/>
    <x v="7"/>
    <x v="15"/>
    <n v="94"/>
    <n v="0"/>
    <m/>
    <x v="0"/>
  </r>
  <r>
    <x v="0"/>
    <x v="3"/>
    <x v="1"/>
    <x v="4"/>
    <x v="7"/>
    <x v="16"/>
    <n v="103"/>
    <n v="0"/>
    <m/>
    <x v="0"/>
  </r>
  <r>
    <x v="0"/>
    <x v="3"/>
    <x v="1"/>
    <x v="4"/>
    <x v="7"/>
    <x v="17"/>
    <n v="110"/>
    <n v="0"/>
    <m/>
    <x v="0"/>
  </r>
  <r>
    <x v="0"/>
    <x v="3"/>
    <x v="1"/>
    <x v="4"/>
    <x v="7"/>
    <x v="18"/>
    <n v="117"/>
    <n v="0"/>
    <m/>
    <x v="0"/>
  </r>
  <r>
    <x v="0"/>
    <x v="3"/>
    <x v="1"/>
    <x v="4"/>
    <x v="7"/>
    <x v="19"/>
    <n v="124"/>
    <n v="0"/>
    <m/>
    <x v="0"/>
  </r>
  <r>
    <x v="0"/>
    <x v="3"/>
    <x v="1"/>
    <x v="4"/>
    <x v="7"/>
    <x v="20"/>
    <n v="130"/>
    <n v="0"/>
    <m/>
    <x v="0"/>
  </r>
  <r>
    <x v="0"/>
    <x v="3"/>
    <x v="1"/>
    <x v="4"/>
    <x v="7"/>
    <x v="21"/>
    <n v="136"/>
    <n v="0"/>
    <m/>
    <x v="0"/>
  </r>
  <r>
    <x v="0"/>
    <x v="3"/>
    <x v="1"/>
    <x v="4"/>
    <x v="7"/>
    <x v="22"/>
    <n v="141"/>
    <n v="0"/>
    <m/>
    <x v="0"/>
  </r>
  <r>
    <x v="0"/>
    <x v="3"/>
    <x v="1"/>
    <x v="4"/>
    <x v="7"/>
    <x v="23"/>
    <n v="146"/>
    <n v="0"/>
    <m/>
    <x v="0"/>
  </r>
  <r>
    <x v="0"/>
    <x v="3"/>
    <x v="1"/>
    <x v="4"/>
    <x v="7"/>
    <x v="24"/>
    <n v="152"/>
    <n v="0"/>
    <m/>
    <x v="0"/>
  </r>
  <r>
    <x v="0"/>
    <x v="3"/>
    <x v="1"/>
    <x v="4"/>
    <x v="7"/>
    <x v="25"/>
    <n v="157"/>
    <n v="0"/>
    <m/>
    <x v="0"/>
  </r>
  <r>
    <x v="0"/>
    <x v="3"/>
    <x v="1"/>
    <x v="4"/>
    <x v="7"/>
    <x v="26"/>
    <n v="162"/>
    <n v="0"/>
    <m/>
    <x v="0"/>
  </r>
  <r>
    <x v="0"/>
    <x v="3"/>
    <x v="1"/>
    <x v="4"/>
    <x v="7"/>
    <x v="27"/>
    <n v="167"/>
    <n v="0"/>
    <m/>
    <x v="0"/>
  </r>
  <r>
    <x v="0"/>
    <x v="3"/>
    <x v="1"/>
    <x v="4"/>
    <x v="7"/>
    <x v="28"/>
    <n v="173"/>
    <n v="0"/>
    <m/>
    <x v="0"/>
  </r>
  <r>
    <x v="0"/>
    <x v="3"/>
    <x v="1"/>
    <x v="4"/>
    <x v="7"/>
    <x v="29"/>
    <n v="178"/>
    <n v="0"/>
    <m/>
    <x v="0"/>
  </r>
  <r>
    <x v="0"/>
    <x v="3"/>
    <x v="1"/>
    <x v="4"/>
    <x v="7"/>
    <x v="30"/>
    <n v="183"/>
    <n v="0"/>
    <m/>
    <x v="0"/>
  </r>
  <r>
    <x v="0"/>
    <x v="3"/>
    <x v="1"/>
    <x v="0"/>
    <x v="8"/>
    <x v="0"/>
    <n v="13051"/>
    <n v="34872"/>
    <m/>
    <x v="0"/>
  </r>
  <r>
    <x v="0"/>
    <x v="3"/>
    <x v="1"/>
    <x v="0"/>
    <x v="8"/>
    <x v="1"/>
    <n v="13051"/>
    <n v="32108"/>
    <m/>
    <x v="0"/>
  </r>
  <r>
    <x v="0"/>
    <x v="3"/>
    <x v="1"/>
    <x v="0"/>
    <x v="8"/>
    <x v="2"/>
    <n v="13051"/>
    <n v="42103"/>
    <m/>
    <x v="0"/>
  </r>
  <r>
    <x v="0"/>
    <x v="3"/>
    <x v="1"/>
    <x v="0"/>
    <x v="8"/>
    <x v="3"/>
    <n v="13051"/>
    <n v="31128"/>
    <m/>
    <x v="0"/>
  </r>
  <r>
    <x v="0"/>
    <x v="3"/>
    <x v="1"/>
    <x v="0"/>
    <x v="8"/>
    <x v="4"/>
    <n v="13051"/>
    <n v="27617"/>
    <m/>
    <x v="0"/>
  </r>
  <r>
    <x v="0"/>
    <x v="3"/>
    <x v="1"/>
    <x v="0"/>
    <x v="8"/>
    <x v="5"/>
    <n v="13057"/>
    <n v="34458"/>
    <m/>
    <x v="0"/>
  </r>
  <r>
    <x v="0"/>
    <x v="3"/>
    <x v="1"/>
    <x v="0"/>
    <x v="8"/>
    <x v="6"/>
    <n v="13062"/>
    <n v="34293"/>
    <m/>
    <x v="0"/>
  </r>
  <r>
    <x v="0"/>
    <x v="3"/>
    <x v="1"/>
    <x v="0"/>
    <x v="8"/>
    <x v="7"/>
    <n v="13068"/>
    <n v="34224"/>
    <m/>
    <x v="0"/>
  </r>
  <r>
    <x v="0"/>
    <x v="3"/>
    <x v="1"/>
    <x v="0"/>
    <x v="8"/>
    <x v="8"/>
    <n v="13073"/>
    <n v="34239"/>
    <m/>
    <x v="0"/>
  </r>
  <r>
    <x v="0"/>
    <x v="3"/>
    <x v="1"/>
    <x v="0"/>
    <x v="8"/>
    <x v="9"/>
    <n v="13079"/>
    <n v="34117"/>
    <m/>
    <x v="0"/>
  </r>
  <r>
    <x v="0"/>
    <x v="3"/>
    <x v="1"/>
    <x v="0"/>
    <x v="8"/>
    <x v="10"/>
    <n v="13084"/>
    <n v="33826"/>
    <m/>
    <x v="0"/>
  </r>
  <r>
    <x v="0"/>
    <x v="3"/>
    <x v="1"/>
    <x v="0"/>
    <x v="8"/>
    <x v="11"/>
    <n v="13091"/>
    <n v="33378"/>
    <m/>
    <x v="0"/>
  </r>
  <r>
    <x v="0"/>
    <x v="3"/>
    <x v="1"/>
    <x v="0"/>
    <x v="8"/>
    <x v="12"/>
    <n v="13097"/>
    <n v="32771"/>
    <m/>
    <x v="0"/>
  </r>
  <r>
    <x v="0"/>
    <x v="3"/>
    <x v="1"/>
    <x v="0"/>
    <x v="8"/>
    <x v="13"/>
    <n v="13103"/>
    <n v="32174"/>
    <m/>
    <x v="0"/>
  </r>
  <r>
    <x v="0"/>
    <x v="3"/>
    <x v="1"/>
    <x v="0"/>
    <x v="8"/>
    <x v="14"/>
    <n v="13110"/>
    <n v="31774"/>
    <m/>
    <x v="0"/>
  </r>
  <r>
    <x v="0"/>
    <x v="3"/>
    <x v="1"/>
    <x v="0"/>
    <x v="8"/>
    <x v="15"/>
    <n v="13116"/>
    <n v="31510"/>
    <m/>
    <x v="0"/>
  </r>
  <r>
    <x v="0"/>
    <x v="3"/>
    <x v="1"/>
    <x v="0"/>
    <x v="8"/>
    <x v="16"/>
    <n v="13121"/>
    <n v="31294"/>
    <m/>
    <x v="0"/>
  </r>
  <r>
    <x v="0"/>
    <x v="3"/>
    <x v="1"/>
    <x v="0"/>
    <x v="8"/>
    <x v="17"/>
    <n v="13127"/>
    <n v="31043"/>
    <m/>
    <x v="0"/>
  </r>
  <r>
    <x v="0"/>
    <x v="3"/>
    <x v="1"/>
    <x v="0"/>
    <x v="8"/>
    <x v="18"/>
    <n v="13131"/>
    <n v="30767"/>
    <m/>
    <x v="0"/>
  </r>
  <r>
    <x v="0"/>
    <x v="3"/>
    <x v="1"/>
    <x v="0"/>
    <x v="8"/>
    <x v="19"/>
    <n v="13136"/>
    <n v="30389"/>
    <m/>
    <x v="0"/>
  </r>
  <r>
    <x v="0"/>
    <x v="3"/>
    <x v="1"/>
    <x v="0"/>
    <x v="8"/>
    <x v="20"/>
    <n v="13140"/>
    <n v="30007"/>
    <m/>
    <x v="0"/>
  </r>
  <r>
    <x v="0"/>
    <x v="3"/>
    <x v="1"/>
    <x v="0"/>
    <x v="8"/>
    <x v="21"/>
    <n v="13144"/>
    <n v="29675"/>
    <m/>
    <x v="0"/>
  </r>
  <r>
    <x v="0"/>
    <x v="3"/>
    <x v="1"/>
    <x v="0"/>
    <x v="8"/>
    <x v="22"/>
    <n v="13148"/>
    <n v="29393"/>
    <m/>
    <x v="0"/>
  </r>
  <r>
    <x v="0"/>
    <x v="3"/>
    <x v="1"/>
    <x v="0"/>
    <x v="8"/>
    <x v="23"/>
    <n v="13151"/>
    <n v="29119"/>
    <m/>
    <x v="0"/>
  </r>
  <r>
    <x v="0"/>
    <x v="3"/>
    <x v="1"/>
    <x v="0"/>
    <x v="8"/>
    <x v="24"/>
    <n v="13155"/>
    <n v="28842"/>
    <m/>
    <x v="0"/>
  </r>
  <r>
    <x v="0"/>
    <x v="3"/>
    <x v="1"/>
    <x v="0"/>
    <x v="8"/>
    <x v="25"/>
    <n v="13158"/>
    <n v="28573"/>
    <m/>
    <x v="0"/>
  </r>
  <r>
    <x v="0"/>
    <x v="3"/>
    <x v="1"/>
    <x v="0"/>
    <x v="8"/>
    <x v="26"/>
    <n v="13162"/>
    <n v="28295"/>
    <m/>
    <x v="0"/>
  </r>
  <r>
    <x v="0"/>
    <x v="3"/>
    <x v="1"/>
    <x v="0"/>
    <x v="8"/>
    <x v="27"/>
    <n v="13166"/>
    <n v="28021"/>
    <m/>
    <x v="0"/>
  </r>
  <r>
    <x v="0"/>
    <x v="3"/>
    <x v="1"/>
    <x v="0"/>
    <x v="8"/>
    <x v="28"/>
    <n v="13169"/>
    <n v="27766"/>
    <m/>
    <x v="0"/>
  </r>
  <r>
    <x v="0"/>
    <x v="3"/>
    <x v="1"/>
    <x v="0"/>
    <x v="8"/>
    <x v="29"/>
    <n v="13173"/>
    <n v="27502"/>
    <m/>
    <x v="0"/>
  </r>
  <r>
    <x v="0"/>
    <x v="3"/>
    <x v="1"/>
    <x v="0"/>
    <x v="8"/>
    <x v="30"/>
    <n v="13176"/>
    <n v="27240"/>
    <m/>
    <x v="0"/>
  </r>
  <r>
    <x v="0"/>
    <x v="3"/>
    <x v="1"/>
    <x v="1"/>
    <x v="9"/>
    <x v="0"/>
    <n v="0"/>
    <n v="0"/>
    <m/>
    <x v="0"/>
  </r>
  <r>
    <x v="0"/>
    <x v="3"/>
    <x v="1"/>
    <x v="1"/>
    <x v="9"/>
    <x v="1"/>
    <n v="0"/>
    <n v="0"/>
    <m/>
    <x v="0"/>
  </r>
  <r>
    <x v="0"/>
    <x v="3"/>
    <x v="1"/>
    <x v="1"/>
    <x v="9"/>
    <x v="2"/>
    <n v="0"/>
    <n v="0"/>
    <m/>
    <x v="0"/>
  </r>
  <r>
    <x v="0"/>
    <x v="3"/>
    <x v="1"/>
    <x v="1"/>
    <x v="9"/>
    <x v="3"/>
    <n v="0"/>
    <n v="0"/>
    <m/>
    <x v="0"/>
  </r>
  <r>
    <x v="0"/>
    <x v="3"/>
    <x v="1"/>
    <x v="1"/>
    <x v="9"/>
    <x v="4"/>
    <n v="0"/>
    <n v="0"/>
    <m/>
    <x v="0"/>
  </r>
  <r>
    <x v="0"/>
    <x v="3"/>
    <x v="1"/>
    <x v="1"/>
    <x v="9"/>
    <x v="5"/>
    <n v="11"/>
    <n v="0"/>
    <m/>
    <x v="0"/>
  </r>
  <r>
    <x v="0"/>
    <x v="3"/>
    <x v="1"/>
    <x v="1"/>
    <x v="9"/>
    <x v="6"/>
    <n v="23"/>
    <n v="0"/>
    <m/>
    <x v="0"/>
  </r>
  <r>
    <x v="0"/>
    <x v="3"/>
    <x v="1"/>
    <x v="1"/>
    <x v="9"/>
    <x v="7"/>
    <n v="34"/>
    <n v="0"/>
    <m/>
    <x v="0"/>
  </r>
  <r>
    <x v="0"/>
    <x v="3"/>
    <x v="1"/>
    <x v="1"/>
    <x v="9"/>
    <x v="8"/>
    <n v="45"/>
    <n v="0"/>
    <m/>
    <x v="0"/>
  </r>
  <r>
    <x v="0"/>
    <x v="3"/>
    <x v="1"/>
    <x v="1"/>
    <x v="9"/>
    <x v="9"/>
    <n v="57"/>
    <n v="0"/>
    <m/>
    <x v="0"/>
  </r>
  <r>
    <x v="0"/>
    <x v="3"/>
    <x v="1"/>
    <x v="1"/>
    <x v="9"/>
    <x v="10"/>
    <n v="69"/>
    <n v="0"/>
    <m/>
    <x v="0"/>
  </r>
  <r>
    <x v="0"/>
    <x v="3"/>
    <x v="1"/>
    <x v="1"/>
    <x v="9"/>
    <x v="11"/>
    <n v="82"/>
    <n v="0"/>
    <m/>
    <x v="0"/>
  </r>
  <r>
    <x v="0"/>
    <x v="3"/>
    <x v="1"/>
    <x v="1"/>
    <x v="9"/>
    <x v="12"/>
    <n v="95"/>
    <n v="0"/>
    <m/>
    <x v="0"/>
  </r>
  <r>
    <x v="0"/>
    <x v="3"/>
    <x v="1"/>
    <x v="1"/>
    <x v="9"/>
    <x v="13"/>
    <n v="108"/>
    <n v="0"/>
    <m/>
    <x v="0"/>
  </r>
  <r>
    <x v="0"/>
    <x v="3"/>
    <x v="1"/>
    <x v="1"/>
    <x v="9"/>
    <x v="14"/>
    <n v="121"/>
    <n v="0"/>
    <m/>
    <x v="0"/>
  </r>
  <r>
    <x v="0"/>
    <x v="3"/>
    <x v="1"/>
    <x v="1"/>
    <x v="9"/>
    <x v="15"/>
    <n v="133"/>
    <n v="0"/>
    <m/>
    <x v="0"/>
  </r>
  <r>
    <x v="0"/>
    <x v="3"/>
    <x v="1"/>
    <x v="1"/>
    <x v="9"/>
    <x v="16"/>
    <n v="145"/>
    <n v="0"/>
    <m/>
    <x v="0"/>
  </r>
  <r>
    <x v="0"/>
    <x v="3"/>
    <x v="1"/>
    <x v="1"/>
    <x v="9"/>
    <x v="17"/>
    <n v="156"/>
    <n v="0"/>
    <m/>
    <x v="0"/>
  </r>
  <r>
    <x v="0"/>
    <x v="3"/>
    <x v="1"/>
    <x v="1"/>
    <x v="9"/>
    <x v="18"/>
    <n v="166"/>
    <n v="0"/>
    <m/>
    <x v="0"/>
  </r>
  <r>
    <x v="0"/>
    <x v="3"/>
    <x v="1"/>
    <x v="1"/>
    <x v="9"/>
    <x v="19"/>
    <n v="175"/>
    <n v="0"/>
    <m/>
    <x v="0"/>
  </r>
  <r>
    <x v="0"/>
    <x v="3"/>
    <x v="1"/>
    <x v="1"/>
    <x v="9"/>
    <x v="20"/>
    <n v="184"/>
    <n v="0"/>
    <m/>
    <x v="0"/>
  </r>
  <r>
    <x v="0"/>
    <x v="3"/>
    <x v="1"/>
    <x v="1"/>
    <x v="9"/>
    <x v="21"/>
    <n v="192"/>
    <n v="0"/>
    <m/>
    <x v="0"/>
  </r>
  <r>
    <x v="0"/>
    <x v="3"/>
    <x v="1"/>
    <x v="1"/>
    <x v="9"/>
    <x v="22"/>
    <n v="199"/>
    <n v="0"/>
    <m/>
    <x v="0"/>
  </r>
  <r>
    <x v="0"/>
    <x v="3"/>
    <x v="1"/>
    <x v="1"/>
    <x v="9"/>
    <x v="23"/>
    <n v="207"/>
    <n v="0"/>
    <m/>
    <x v="0"/>
  </r>
  <r>
    <x v="0"/>
    <x v="3"/>
    <x v="1"/>
    <x v="1"/>
    <x v="9"/>
    <x v="24"/>
    <n v="214"/>
    <n v="0"/>
    <m/>
    <x v="0"/>
  </r>
  <r>
    <x v="0"/>
    <x v="3"/>
    <x v="1"/>
    <x v="1"/>
    <x v="9"/>
    <x v="25"/>
    <n v="221"/>
    <n v="0"/>
    <m/>
    <x v="0"/>
  </r>
  <r>
    <x v="0"/>
    <x v="3"/>
    <x v="1"/>
    <x v="1"/>
    <x v="9"/>
    <x v="26"/>
    <n v="229"/>
    <n v="0"/>
    <m/>
    <x v="0"/>
  </r>
  <r>
    <x v="0"/>
    <x v="3"/>
    <x v="1"/>
    <x v="1"/>
    <x v="9"/>
    <x v="27"/>
    <n v="236"/>
    <n v="0"/>
    <m/>
    <x v="0"/>
  </r>
  <r>
    <x v="0"/>
    <x v="3"/>
    <x v="1"/>
    <x v="1"/>
    <x v="9"/>
    <x v="28"/>
    <n v="244"/>
    <n v="0"/>
    <m/>
    <x v="0"/>
  </r>
  <r>
    <x v="0"/>
    <x v="3"/>
    <x v="1"/>
    <x v="1"/>
    <x v="9"/>
    <x v="29"/>
    <n v="251"/>
    <n v="0"/>
    <m/>
    <x v="0"/>
  </r>
  <r>
    <x v="0"/>
    <x v="3"/>
    <x v="1"/>
    <x v="1"/>
    <x v="9"/>
    <x v="30"/>
    <n v="259"/>
    <n v="0"/>
    <m/>
    <x v="0"/>
  </r>
  <r>
    <x v="0"/>
    <x v="3"/>
    <x v="2"/>
    <x v="0"/>
    <x v="0"/>
    <x v="0"/>
    <n v="97404"/>
    <n v="2379092"/>
    <n v="348737"/>
    <x v="0"/>
  </r>
  <r>
    <x v="0"/>
    <x v="3"/>
    <x v="2"/>
    <x v="0"/>
    <x v="0"/>
    <x v="1"/>
    <n v="97331"/>
    <n v="2178936"/>
    <n v="349276"/>
    <x v="0"/>
  </r>
  <r>
    <x v="0"/>
    <x v="3"/>
    <x v="2"/>
    <x v="0"/>
    <x v="0"/>
    <x v="2"/>
    <n v="97513"/>
    <n v="2841535"/>
    <n v="350841"/>
    <x v="0"/>
  </r>
  <r>
    <x v="0"/>
    <x v="3"/>
    <x v="2"/>
    <x v="0"/>
    <x v="0"/>
    <x v="3"/>
    <n v="97007"/>
    <n v="2083509"/>
    <n v="349591"/>
    <x v="0"/>
  </r>
  <r>
    <x v="0"/>
    <x v="3"/>
    <x v="2"/>
    <x v="0"/>
    <x v="0"/>
    <x v="4"/>
    <n v="96633"/>
    <n v="1833734"/>
    <n v="348864"/>
    <x v="0"/>
  </r>
  <r>
    <x v="0"/>
    <x v="3"/>
    <x v="2"/>
    <x v="0"/>
    <x v="0"/>
    <x v="5"/>
    <n v="96327"/>
    <n v="2273191"/>
    <n v="348911"/>
    <x v="0"/>
  </r>
  <r>
    <x v="0"/>
    <x v="3"/>
    <x v="2"/>
    <x v="0"/>
    <x v="0"/>
    <x v="6"/>
    <n v="96320"/>
    <n v="2243234"/>
    <n v="350619"/>
    <x v="0"/>
  </r>
  <r>
    <x v="0"/>
    <x v="3"/>
    <x v="2"/>
    <x v="0"/>
    <x v="0"/>
    <x v="7"/>
    <n v="96677"/>
    <n v="2231002"/>
    <n v="354271"/>
    <x v="0"/>
  </r>
  <r>
    <x v="0"/>
    <x v="3"/>
    <x v="2"/>
    <x v="0"/>
    <x v="0"/>
    <x v="8"/>
    <n v="97056"/>
    <n v="2227154"/>
    <n v="358139"/>
    <x v="0"/>
  </r>
  <r>
    <x v="0"/>
    <x v="3"/>
    <x v="2"/>
    <x v="0"/>
    <x v="0"/>
    <x v="9"/>
    <n v="97336"/>
    <n v="2214041"/>
    <n v="361673"/>
    <x v="0"/>
  </r>
  <r>
    <x v="0"/>
    <x v="3"/>
    <x v="2"/>
    <x v="0"/>
    <x v="0"/>
    <x v="10"/>
    <n v="97170"/>
    <n v="2183962"/>
    <n v="363064"/>
    <x v="0"/>
  </r>
  <r>
    <x v="0"/>
    <x v="3"/>
    <x v="2"/>
    <x v="0"/>
    <x v="0"/>
    <x v="11"/>
    <n v="96914"/>
    <n v="2143832"/>
    <n v="364057"/>
    <x v="0"/>
  </r>
  <r>
    <x v="0"/>
    <x v="3"/>
    <x v="2"/>
    <x v="0"/>
    <x v="0"/>
    <x v="12"/>
    <n v="96643"/>
    <n v="2094636"/>
    <n v="365064"/>
    <x v="0"/>
  </r>
  <r>
    <x v="0"/>
    <x v="3"/>
    <x v="2"/>
    <x v="0"/>
    <x v="0"/>
    <x v="13"/>
    <n v="96349"/>
    <n v="2046593"/>
    <n v="366040"/>
    <x v="0"/>
  </r>
  <r>
    <x v="0"/>
    <x v="3"/>
    <x v="2"/>
    <x v="0"/>
    <x v="0"/>
    <x v="14"/>
    <n v="96046"/>
    <n v="2011477"/>
    <n v="367021"/>
    <x v="0"/>
  </r>
  <r>
    <x v="0"/>
    <x v="3"/>
    <x v="2"/>
    <x v="0"/>
    <x v="0"/>
    <x v="15"/>
    <n v="95748"/>
    <n v="1985663"/>
    <n v="368047"/>
    <x v="0"/>
  </r>
  <r>
    <x v="0"/>
    <x v="3"/>
    <x v="2"/>
    <x v="0"/>
    <x v="0"/>
    <x v="16"/>
    <n v="95465"/>
    <n v="1963893"/>
    <n v="369149"/>
    <x v="0"/>
  </r>
  <r>
    <x v="0"/>
    <x v="3"/>
    <x v="2"/>
    <x v="0"/>
    <x v="0"/>
    <x v="17"/>
    <n v="95155"/>
    <n v="1940405"/>
    <n v="370075"/>
    <x v="0"/>
  </r>
  <r>
    <x v="0"/>
    <x v="3"/>
    <x v="2"/>
    <x v="0"/>
    <x v="0"/>
    <x v="18"/>
    <n v="94825"/>
    <n v="1915872"/>
    <n v="370844"/>
    <x v="0"/>
  </r>
  <r>
    <x v="0"/>
    <x v="3"/>
    <x v="2"/>
    <x v="0"/>
    <x v="0"/>
    <x v="19"/>
    <n v="94442"/>
    <n v="1885114"/>
    <n v="371304"/>
    <x v="0"/>
  </r>
  <r>
    <x v="0"/>
    <x v="3"/>
    <x v="2"/>
    <x v="0"/>
    <x v="0"/>
    <x v="20"/>
    <n v="94077"/>
    <n v="1855175"/>
    <n v="371840"/>
    <x v="0"/>
  </r>
  <r>
    <x v="0"/>
    <x v="3"/>
    <x v="2"/>
    <x v="0"/>
    <x v="0"/>
    <x v="21"/>
    <n v="93727"/>
    <n v="1829005"/>
    <n v="372416"/>
    <x v="0"/>
  </r>
  <r>
    <x v="0"/>
    <x v="3"/>
    <x v="2"/>
    <x v="0"/>
    <x v="0"/>
    <x v="22"/>
    <n v="93381"/>
    <n v="1806363"/>
    <n v="372959"/>
    <x v="0"/>
  </r>
  <r>
    <x v="0"/>
    <x v="3"/>
    <x v="2"/>
    <x v="0"/>
    <x v="0"/>
    <x v="23"/>
    <n v="93045"/>
    <n v="1784740"/>
    <n v="373500"/>
    <x v="0"/>
  </r>
  <r>
    <x v="0"/>
    <x v="3"/>
    <x v="2"/>
    <x v="0"/>
    <x v="0"/>
    <x v="24"/>
    <n v="92734"/>
    <n v="1763632"/>
    <n v="374112"/>
    <x v="0"/>
  </r>
  <r>
    <x v="0"/>
    <x v="3"/>
    <x v="2"/>
    <x v="0"/>
    <x v="0"/>
    <x v="25"/>
    <n v="92450"/>
    <n v="1743659"/>
    <n v="374797"/>
    <x v="0"/>
  </r>
  <r>
    <x v="0"/>
    <x v="3"/>
    <x v="2"/>
    <x v="0"/>
    <x v="0"/>
    <x v="26"/>
    <n v="92181"/>
    <n v="1723526"/>
    <n v="375487"/>
    <x v="0"/>
  </r>
  <r>
    <x v="0"/>
    <x v="3"/>
    <x v="2"/>
    <x v="0"/>
    <x v="0"/>
    <x v="27"/>
    <n v="91933"/>
    <n v="1704029"/>
    <n v="376204"/>
    <x v="0"/>
  </r>
  <r>
    <x v="0"/>
    <x v="3"/>
    <x v="2"/>
    <x v="0"/>
    <x v="0"/>
    <x v="28"/>
    <n v="91694"/>
    <n v="1685726"/>
    <n v="376885"/>
    <x v="0"/>
  </r>
  <r>
    <x v="0"/>
    <x v="3"/>
    <x v="2"/>
    <x v="0"/>
    <x v="0"/>
    <x v="29"/>
    <n v="91476"/>
    <n v="1667060"/>
    <n v="377590"/>
    <x v="0"/>
  </r>
  <r>
    <x v="0"/>
    <x v="3"/>
    <x v="2"/>
    <x v="0"/>
    <x v="0"/>
    <x v="30"/>
    <n v="91277"/>
    <n v="1648640"/>
    <n v="378307"/>
    <x v="0"/>
  </r>
  <r>
    <x v="0"/>
    <x v="3"/>
    <x v="2"/>
    <x v="0"/>
    <x v="1"/>
    <x v="0"/>
    <n v="40078"/>
    <n v="694191"/>
    <m/>
    <x v="0"/>
  </r>
  <r>
    <x v="0"/>
    <x v="3"/>
    <x v="2"/>
    <x v="0"/>
    <x v="1"/>
    <x v="1"/>
    <n v="40638"/>
    <n v="635557"/>
    <m/>
    <x v="0"/>
  </r>
  <r>
    <x v="0"/>
    <x v="3"/>
    <x v="2"/>
    <x v="0"/>
    <x v="1"/>
    <x v="2"/>
    <n v="41384"/>
    <n v="835300"/>
    <m/>
    <x v="0"/>
  </r>
  <r>
    <x v="0"/>
    <x v="3"/>
    <x v="2"/>
    <x v="0"/>
    <x v="1"/>
    <x v="3"/>
    <n v="41590"/>
    <n v="611232"/>
    <m/>
    <x v="0"/>
  </r>
  <r>
    <x v="0"/>
    <x v="3"/>
    <x v="2"/>
    <x v="0"/>
    <x v="1"/>
    <x v="4"/>
    <n v="41887"/>
    <n v="537532"/>
    <m/>
    <x v="0"/>
  </r>
  <r>
    <x v="0"/>
    <x v="3"/>
    <x v="2"/>
    <x v="0"/>
    <x v="1"/>
    <x v="5"/>
    <n v="42316"/>
    <n v="666683"/>
    <m/>
    <x v="0"/>
  </r>
  <r>
    <x v="0"/>
    <x v="3"/>
    <x v="2"/>
    <x v="0"/>
    <x v="1"/>
    <x v="6"/>
    <n v="43027"/>
    <n v="659847"/>
    <m/>
    <x v="0"/>
  </r>
  <r>
    <x v="0"/>
    <x v="3"/>
    <x v="2"/>
    <x v="0"/>
    <x v="1"/>
    <x v="7"/>
    <n v="44067"/>
    <n v="659942"/>
    <m/>
    <x v="0"/>
  </r>
  <r>
    <x v="0"/>
    <x v="3"/>
    <x v="2"/>
    <x v="0"/>
    <x v="1"/>
    <x v="8"/>
    <n v="45125"/>
    <n v="662150"/>
    <m/>
    <x v="0"/>
  </r>
  <r>
    <x v="0"/>
    <x v="3"/>
    <x v="2"/>
    <x v="0"/>
    <x v="1"/>
    <x v="9"/>
    <n v="46092"/>
    <n v="661587"/>
    <m/>
    <x v="0"/>
  </r>
  <r>
    <x v="0"/>
    <x v="3"/>
    <x v="2"/>
    <x v="0"/>
    <x v="1"/>
    <x v="10"/>
    <n v="46661"/>
    <n v="654289"/>
    <m/>
    <x v="0"/>
  </r>
  <r>
    <x v="0"/>
    <x v="3"/>
    <x v="2"/>
    <x v="0"/>
    <x v="1"/>
    <x v="11"/>
    <n v="47152"/>
    <n v="644218"/>
    <m/>
    <x v="0"/>
  </r>
  <r>
    <x v="0"/>
    <x v="3"/>
    <x v="2"/>
    <x v="0"/>
    <x v="1"/>
    <x v="12"/>
    <n v="47639"/>
    <n v="631926"/>
    <m/>
    <x v="0"/>
  </r>
  <r>
    <x v="0"/>
    <x v="3"/>
    <x v="2"/>
    <x v="0"/>
    <x v="1"/>
    <x v="13"/>
    <n v="48115"/>
    <n v="620383"/>
    <m/>
    <x v="0"/>
  </r>
  <r>
    <x v="0"/>
    <x v="3"/>
    <x v="2"/>
    <x v="0"/>
    <x v="1"/>
    <x v="14"/>
    <n v="48589"/>
    <n v="613106"/>
    <m/>
    <x v="0"/>
  </r>
  <r>
    <x v="0"/>
    <x v="3"/>
    <x v="2"/>
    <x v="0"/>
    <x v="1"/>
    <x v="15"/>
    <n v="49067"/>
    <n v="609058"/>
    <m/>
    <x v="0"/>
  </r>
  <r>
    <x v="0"/>
    <x v="3"/>
    <x v="2"/>
    <x v="0"/>
    <x v="1"/>
    <x v="16"/>
    <n v="49557"/>
    <n v="606691"/>
    <m/>
    <x v="0"/>
  </r>
  <r>
    <x v="0"/>
    <x v="3"/>
    <x v="2"/>
    <x v="0"/>
    <x v="1"/>
    <x v="17"/>
    <n v="50015"/>
    <n v="603988"/>
    <m/>
    <x v="0"/>
  </r>
  <r>
    <x v="0"/>
    <x v="3"/>
    <x v="2"/>
    <x v="0"/>
    <x v="1"/>
    <x v="18"/>
    <n v="50444"/>
    <n v="601177"/>
    <m/>
    <x v="0"/>
  </r>
  <r>
    <x v="0"/>
    <x v="3"/>
    <x v="2"/>
    <x v="0"/>
    <x v="1"/>
    <x v="19"/>
    <n v="50816"/>
    <n v="596484"/>
    <m/>
    <x v="0"/>
  </r>
  <r>
    <x v="0"/>
    <x v="3"/>
    <x v="2"/>
    <x v="0"/>
    <x v="1"/>
    <x v="20"/>
    <n v="51199"/>
    <n v="592422"/>
    <m/>
    <x v="0"/>
  </r>
  <r>
    <x v="0"/>
    <x v="3"/>
    <x v="2"/>
    <x v="0"/>
    <x v="1"/>
    <x v="21"/>
    <n v="51588"/>
    <n v="589934"/>
    <m/>
    <x v="0"/>
  </r>
  <r>
    <x v="0"/>
    <x v="3"/>
    <x v="2"/>
    <x v="0"/>
    <x v="1"/>
    <x v="22"/>
    <n v="51969"/>
    <n v="588945"/>
    <m/>
    <x v="0"/>
  </r>
  <r>
    <x v="0"/>
    <x v="3"/>
    <x v="2"/>
    <x v="0"/>
    <x v="1"/>
    <x v="23"/>
    <n v="52347"/>
    <n v="588132"/>
    <m/>
    <x v="0"/>
  </r>
  <r>
    <x v="0"/>
    <x v="3"/>
    <x v="2"/>
    <x v="0"/>
    <x v="1"/>
    <x v="24"/>
    <n v="52735"/>
    <n v="587400"/>
    <m/>
    <x v="0"/>
  </r>
  <r>
    <x v="0"/>
    <x v="3"/>
    <x v="2"/>
    <x v="0"/>
    <x v="1"/>
    <x v="25"/>
    <n v="53134"/>
    <n v="586951"/>
    <m/>
    <x v="0"/>
  </r>
  <r>
    <x v="0"/>
    <x v="3"/>
    <x v="2"/>
    <x v="0"/>
    <x v="1"/>
    <x v="26"/>
    <n v="53531"/>
    <n v="586285"/>
    <m/>
    <x v="0"/>
  </r>
  <r>
    <x v="0"/>
    <x v="3"/>
    <x v="2"/>
    <x v="0"/>
    <x v="1"/>
    <x v="27"/>
    <n v="53929"/>
    <n v="585720"/>
    <m/>
    <x v="0"/>
  </r>
  <r>
    <x v="0"/>
    <x v="3"/>
    <x v="2"/>
    <x v="0"/>
    <x v="1"/>
    <x v="28"/>
    <n v="54319"/>
    <n v="585389"/>
    <m/>
    <x v="0"/>
  </r>
  <r>
    <x v="0"/>
    <x v="3"/>
    <x v="2"/>
    <x v="0"/>
    <x v="1"/>
    <x v="29"/>
    <n v="54709"/>
    <n v="584817"/>
    <m/>
    <x v="0"/>
  </r>
  <r>
    <x v="0"/>
    <x v="3"/>
    <x v="2"/>
    <x v="0"/>
    <x v="1"/>
    <x v="30"/>
    <n v="55097"/>
    <n v="584198"/>
    <m/>
    <x v="0"/>
  </r>
  <r>
    <x v="0"/>
    <x v="3"/>
    <x v="2"/>
    <x v="1"/>
    <x v="2"/>
    <x v="0"/>
    <n v="128228"/>
    <n v="7984757"/>
    <m/>
    <x v="0"/>
  </r>
  <r>
    <x v="0"/>
    <x v="3"/>
    <x v="2"/>
    <x v="1"/>
    <x v="2"/>
    <x v="1"/>
    <n v="127685"/>
    <n v="7153613"/>
    <m/>
    <x v="0"/>
  </r>
  <r>
    <x v="0"/>
    <x v="3"/>
    <x v="2"/>
    <x v="1"/>
    <x v="2"/>
    <x v="2"/>
    <n v="127419"/>
    <n v="8962341"/>
    <m/>
    <x v="0"/>
  </r>
  <r>
    <x v="0"/>
    <x v="3"/>
    <x v="2"/>
    <x v="1"/>
    <x v="2"/>
    <x v="3"/>
    <n v="126440"/>
    <n v="6399412"/>
    <m/>
    <x v="0"/>
  </r>
  <r>
    <x v="0"/>
    <x v="3"/>
    <x v="2"/>
    <x v="1"/>
    <x v="2"/>
    <x v="4"/>
    <n v="125606"/>
    <n v="5634569"/>
    <m/>
    <x v="0"/>
  </r>
  <r>
    <x v="0"/>
    <x v="3"/>
    <x v="2"/>
    <x v="1"/>
    <x v="2"/>
    <x v="5"/>
    <n v="125204"/>
    <n v="7077592"/>
    <m/>
    <x v="0"/>
  </r>
  <r>
    <x v="0"/>
    <x v="3"/>
    <x v="2"/>
    <x v="1"/>
    <x v="2"/>
    <x v="6"/>
    <n v="125323"/>
    <n v="7053385"/>
    <m/>
    <x v="0"/>
  </r>
  <r>
    <x v="0"/>
    <x v="3"/>
    <x v="2"/>
    <x v="1"/>
    <x v="2"/>
    <x v="7"/>
    <n v="126032"/>
    <n v="7005796"/>
    <m/>
    <x v="0"/>
  </r>
  <r>
    <x v="0"/>
    <x v="3"/>
    <x v="2"/>
    <x v="1"/>
    <x v="2"/>
    <x v="8"/>
    <n v="126805"/>
    <n v="6944250"/>
    <m/>
    <x v="0"/>
  </r>
  <r>
    <x v="0"/>
    <x v="3"/>
    <x v="2"/>
    <x v="1"/>
    <x v="2"/>
    <x v="9"/>
    <n v="127466"/>
    <n v="6827268"/>
    <m/>
    <x v="0"/>
  </r>
  <r>
    <x v="0"/>
    <x v="3"/>
    <x v="2"/>
    <x v="1"/>
    <x v="2"/>
    <x v="10"/>
    <n v="127493"/>
    <n v="6669705"/>
    <m/>
    <x v="0"/>
  </r>
  <r>
    <x v="0"/>
    <x v="3"/>
    <x v="2"/>
    <x v="1"/>
    <x v="2"/>
    <x v="11"/>
    <n v="127409"/>
    <n v="6505058"/>
    <m/>
    <x v="0"/>
  </r>
  <r>
    <x v="0"/>
    <x v="3"/>
    <x v="2"/>
    <x v="1"/>
    <x v="2"/>
    <x v="12"/>
    <n v="127344"/>
    <n v="6349953"/>
    <m/>
    <x v="0"/>
  </r>
  <r>
    <x v="0"/>
    <x v="3"/>
    <x v="2"/>
    <x v="1"/>
    <x v="2"/>
    <x v="13"/>
    <n v="127292"/>
    <n v="6214570"/>
    <m/>
    <x v="0"/>
  </r>
  <r>
    <x v="0"/>
    <x v="3"/>
    <x v="2"/>
    <x v="1"/>
    <x v="2"/>
    <x v="14"/>
    <n v="127264"/>
    <n v="6104852"/>
    <m/>
    <x v="0"/>
  </r>
  <r>
    <x v="0"/>
    <x v="3"/>
    <x v="2"/>
    <x v="1"/>
    <x v="2"/>
    <x v="15"/>
    <n v="127270"/>
    <n v="6004793"/>
    <m/>
    <x v="0"/>
  </r>
  <r>
    <x v="0"/>
    <x v="3"/>
    <x v="2"/>
    <x v="1"/>
    <x v="2"/>
    <x v="16"/>
    <n v="127318"/>
    <n v="5910590"/>
    <m/>
    <x v="0"/>
  </r>
  <r>
    <x v="0"/>
    <x v="3"/>
    <x v="2"/>
    <x v="1"/>
    <x v="2"/>
    <x v="17"/>
    <n v="127330"/>
    <n v="5811110"/>
    <m/>
    <x v="0"/>
  </r>
  <r>
    <x v="0"/>
    <x v="3"/>
    <x v="2"/>
    <x v="1"/>
    <x v="2"/>
    <x v="18"/>
    <n v="127309"/>
    <n v="5715320"/>
    <m/>
    <x v="0"/>
  </r>
  <r>
    <x v="0"/>
    <x v="3"/>
    <x v="2"/>
    <x v="1"/>
    <x v="2"/>
    <x v="19"/>
    <n v="127212"/>
    <n v="5622640"/>
    <m/>
    <x v="0"/>
  </r>
  <r>
    <x v="0"/>
    <x v="3"/>
    <x v="2"/>
    <x v="1"/>
    <x v="2"/>
    <x v="20"/>
    <n v="127155"/>
    <n v="5537935"/>
    <m/>
    <x v="0"/>
  </r>
  <r>
    <x v="0"/>
    <x v="3"/>
    <x v="2"/>
    <x v="1"/>
    <x v="2"/>
    <x v="21"/>
    <n v="127125"/>
    <n v="5455021"/>
    <m/>
    <x v="0"/>
  </r>
  <r>
    <x v="0"/>
    <x v="3"/>
    <x v="2"/>
    <x v="1"/>
    <x v="2"/>
    <x v="22"/>
    <n v="127097"/>
    <n v="5378223"/>
    <m/>
    <x v="0"/>
  </r>
  <r>
    <x v="0"/>
    <x v="3"/>
    <x v="2"/>
    <x v="1"/>
    <x v="2"/>
    <x v="23"/>
    <n v="127078"/>
    <n v="5306829"/>
    <m/>
    <x v="0"/>
  </r>
  <r>
    <x v="0"/>
    <x v="3"/>
    <x v="2"/>
    <x v="1"/>
    <x v="2"/>
    <x v="24"/>
    <n v="127092"/>
    <n v="5242637"/>
    <m/>
    <x v="0"/>
  </r>
  <r>
    <x v="0"/>
    <x v="3"/>
    <x v="2"/>
    <x v="1"/>
    <x v="2"/>
    <x v="25"/>
    <n v="127137"/>
    <n v="5184679"/>
    <m/>
    <x v="0"/>
  </r>
  <r>
    <x v="0"/>
    <x v="3"/>
    <x v="2"/>
    <x v="1"/>
    <x v="2"/>
    <x v="26"/>
    <n v="127191"/>
    <n v="5126411"/>
    <m/>
    <x v="0"/>
  </r>
  <r>
    <x v="0"/>
    <x v="3"/>
    <x v="2"/>
    <x v="1"/>
    <x v="2"/>
    <x v="27"/>
    <n v="127259"/>
    <n v="5069416"/>
    <m/>
    <x v="0"/>
  </r>
  <r>
    <x v="0"/>
    <x v="3"/>
    <x v="2"/>
    <x v="1"/>
    <x v="2"/>
    <x v="28"/>
    <n v="127321"/>
    <n v="5016576"/>
    <m/>
    <x v="0"/>
  </r>
  <r>
    <x v="0"/>
    <x v="3"/>
    <x v="2"/>
    <x v="1"/>
    <x v="2"/>
    <x v="29"/>
    <n v="127395"/>
    <n v="4963909"/>
    <m/>
    <x v="0"/>
  </r>
  <r>
    <x v="0"/>
    <x v="3"/>
    <x v="2"/>
    <x v="1"/>
    <x v="2"/>
    <x v="30"/>
    <n v="127477"/>
    <n v="4913117"/>
    <m/>
    <x v="0"/>
  </r>
  <r>
    <x v="0"/>
    <x v="3"/>
    <x v="2"/>
    <x v="1"/>
    <x v="3"/>
    <x v="0"/>
    <n v="4847"/>
    <n v="83009"/>
    <m/>
    <x v="0"/>
  </r>
  <r>
    <x v="0"/>
    <x v="3"/>
    <x v="2"/>
    <x v="1"/>
    <x v="3"/>
    <x v="1"/>
    <n v="4761"/>
    <n v="73704"/>
    <m/>
    <x v="0"/>
  </r>
  <r>
    <x v="0"/>
    <x v="3"/>
    <x v="2"/>
    <x v="1"/>
    <x v="3"/>
    <x v="2"/>
    <n v="4676"/>
    <n v="91355"/>
    <m/>
    <x v="0"/>
  </r>
  <r>
    <x v="0"/>
    <x v="3"/>
    <x v="2"/>
    <x v="1"/>
    <x v="3"/>
    <x v="3"/>
    <n v="4593"/>
    <n v="64816"/>
    <m/>
    <x v="0"/>
  </r>
  <r>
    <x v="0"/>
    <x v="3"/>
    <x v="2"/>
    <x v="1"/>
    <x v="3"/>
    <x v="4"/>
    <n v="4512"/>
    <n v="56663"/>
    <m/>
    <x v="0"/>
  </r>
  <r>
    <x v="0"/>
    <x v="3"/>
    <x v="2"/>
    <x v="1"/>
    <x v="3"/>
    <x v="5"/>
    <n v="4435"/>
    <n v="70542"/>
    <m/>
    <x v="0"/>
  </r>
  <r>
    <x v="0"/>
    <x v="3"/>
    <x v="2"/>
    <x v="1"/>
    <x v="3"/>
    <x v="6"/>
    <n v="4360"/>
    <n v="69487"/>
    <m/>
    <x v="0"/>
  </r>
  <r>
    <x v="0"/>
    <x v="3"/>
    <x v="2"/>
    <x v="1"/>
    <x v="3"/>
    <x v="7"/>
    <n v="4288"/>
    <n v="67991"/>
    <m/>
    <x v="0"/>
  </r>
  <r>
    <x v="0"/>
    <x v="3"/>
    <x v="2"/>
    <x v="1"/>
    <x v="3"/>
    <x v="8"/>
    <n v="4217"/>
    <n v="66358"/>
    <m/>
    <x v="0"/>
  </r>
  <r>
    <x v="0"/>
    <x v="3"/>
    <x v="2"/>
    <x v="1"/>
    <x v="3"/>
    <x v="9"/>
    <n v="4148"/>
    <n v="64566"/>
    <m/>
    <x v="0"/>
  </r>
  <r>
    <x v="0"/>
    <x v="3"/>
    <x v="2"/>
    <x v="1"/>
    <x v="3"/>
    <x v="10"/>
    <n v="4078"/>
    <n v="62628"/>
    <m/>
    <x v="0"/>
  </r>
  <r>
    <x v="0"/>
    <x v="3"/>
    <x v="2"/>
    <x v="1"/>
    <x v="3"/>
    <x v="11"/>
    <n v="4010"/>
    <n v="60690"/>
    <m/>
    <x v="0"/>
  </r>
  <r>
    <x v="0"/>
    <x v="3"/>
    <x v="2"/>
    <x v="1"/>
    <x v="3"/>
    <x v="12"/>
    <n v="3942"/>
    <n v="58827"/>
    <m/>
    <x v="0"/>
  </r>
  <r>
    <x v="0"/>
    <x v="3"/>
    <x v="2"/>
    <x v="1"/>
    <x v="3"/>
    <x v="13"/>
    <n v="3876"/>
    <n v="57137"/>
    <m/>
    <x v="0"/>
  </r>
  <r>
    <x v="0"/>
    <x v="3"/>
    <x v="2"/>
    <x v="1"/>
    <x v="3"/>
    <x v="14"/>
    <n v="3811"/>
    <n v="55670"/>
    <m/>
    <x v="0"/>
  </r>
  <r>
    <x v="0"/>
    <x v="3"/>
    <x v="2"/>
    <x v="1"/>
    <x v="3"/>
    <x v="15"/>
    <n v="3748"/>
    <n v="54266"/>
    <m/>
    <x v="0"/>
  </r>
  <r>
    <x v="0"/>
    <x v="3"/>
    <x v="2"/>
    <x v="1"/>
    <x v="3"/>
    <x v="16"/>
    <n v="3685"/>
    <n v="52890"/>
    <m/>
    <x v="0"/>
  </r>
  <r>
    <x v="0"/>
    <x v="3"/>
    <x v="2"/>
    <x v="1"/>
    <x v="3"/>
    <x v="17"/>
    <n v="3624"/>
    <n v="51458"/>
    <m/>
    <x v="0"/>
  </r>
  <r>
    <x v="0"/>
    <x v="3"/>
    <x v="2"/>
    <x v="1"/>
    <x v="3"/>
    <x v="18"/>
    <n v="3564"/>
    <n v="50056"/>
    <m/>
    <x v="0"/>
  </r>
  <r>
    <x v="0"/>
    <x v="3"/>
    <x v="2"/>
    <x v="1"/>
    <x v="3"/>
    <x v="19"/>
    <n v="3504"/>
    <n v="48691"/>
    <m/>
    <x v="0"/>
  </r>
  <r>
    <x v="0"/>
    <x v="3"/>
    <x v="2"/>
    <x v="1"/>
    <x v="3"/>
    <x v="20"/>
    <n v="3446"/>
    <n v="47376"/>
    <m/>
    <x v="0"/>
  </r>
  <r>
    <x v="0"/>
    <x v="3"/>
    <x v="2"/>
    <x v="1"/>
    <x v="3"/>
    <x v="21"/>
    <n v="3389"/>
    <n v="46056"/>
    <m/>
    <x v="0"/>
  </r>
  <r>
    <x v="0"/>
    <x v="3"/>
    <x v="2"/>
    <x v="1"/>
    <x v="3"/>
    <x v="22"/>
    <n v="3332"/>
    <n v="44801"/>
    <m/>
    <x v="0"/>
  </r>
  <r>
    <x v="0"/>
    <x v="3"/>
    <x v="2"/>
    <x v="1"/>
    <x v="3"/>
    <x v="23"/>
    <n v="3277"/>
    <n v="43600"/>
    <m/>
    <x v="0"/>
  </r>
  <r>
    <x v="0"/>
    <x v="3"/>
    <x v="2"/>
    <x v="1"/>
    <x v="3"/>
    <x v="24"/>
    <n v="3223"/>
    <n v="42461"/>
    <m/>
    <x v="0"/>
  </r>
  <r>
    <x v="0"/>
    <x v="3"/>
    <x v="2"/>
    <x v="1"/>
    <x v="3"/>
    <x v="25"/>
    <n v="3170"/>
    <n v="41371"/>
    <m/>
    <x v="0"/>
  </r>
  <r>
    <x v="0"/>
    <x v="3"/>
    <x v="2"/>
    <x v="1"/>
    <x v="3"/>
    <x v="26"/>
    <n v="3118"/>
    <n v="40286"/>
    <m/>
    <x v="0"/>
  </r>
  <r>
    <x v="0"/>
    <x v="3"/>
    <x v="2"/>
    <x v="1"/>
    <x v="3"/>
    <x v="27"/>
    <n v="3066"/>
    <n v="39238"/>
    <m/>
    <x v="0"/>
  </r>
  <r>
    <x v="0"/>
    <x v="3"/>
    <x v="2"/>
    <x v="1"/>
    <x v="3"/>
    <x v="28"/>
    <n v="3016"/>
    <n v="38255"/>
    <m/>
    <x v="0"/>
  </r>
  <r>
    <x v="0"/>
    <x v="3"/>
    <x v="2"/>
    <x v="1"/>
    <x v="3"/>
    <x v="29"/>
    <n v="2967"/>
    <n v="37301"/>
    <m/>
    <x v="0"/>
  </r>
  <r>
    <x v="0"/>
    <x v="3"/>
    <x v="2"/>
    <x v="1"/>
    <x v="3"/>
    <x v="30"/>
    <n v="2918"/>
    <n v="36386"/>
    <m/>
    <x v="0"/>
  </r>
  <r>
    <x v="0"/>
    <x v="3"/>
    <x v="2"/>
    <x v="2"/>
    <x v="4"/>
    <x v="0"/>
    <n v="75892"/>
    <n v="2962899"/>
    <m/>
    <x v="0"/>
  </r>
  <r>
    <x v="0"/>
    <x v="3"/>
    <x v="2"/>
    <x v="2"/>
    <x v="4"/>
    <x v="1"/>
    <n v="76614"/>
    <n v="2672333"/>
    <m/>
    <x v="0"/>
  </r>
  <r>
    <x v="0"/>
    <x v="3"/>
    <x v="2"/>
    <x v="2"/>
    <x v="4"/>
    <x v="2"/>
    <n v="77641"/>
    <n v="3357521"/>
    <m/>
    <x v="0"/>
  </r>
  <r>
    <x v="0"/>
    <x v="3"/>
    <x v="2"/>
    <x v="2"/>
    <x v="4"/>
    <x v="3"/>
    <n v="77793"/>
    <n v="2418906"/>
    <m/>
    <x v="0"/>
  </r>
  <r>
    <x v="0"/>
    <x v="3"/>
    <x v="2"/>
    <x v="2"/>
    <x v="4"/>
    <x v="4"/>
    <n v="78097"/>
    <n v="2146632"/>
    <m/>
    <x v="0"/>
  </r>
  <r>
    <x v="0"/>
    <x v="3"/>
    <x v="2"/>
    <x v="2"/>
    <x v="4"/>
    <x v="5"/>
    <n v="78530"/>
    <n v="2722141"/>
    <m/>
    <x v="0"/>
  </r>
  <r>
    <x v="0"/>
    <x v="3"/>
    <x v="2"/>
    <x v="2"/>
    <x v="4"/>
    <x v="6"/>
    <n v="79516"/>
    <n v="2747607"/>
    <m/>
    <x v="0"/>
  </r>
  <r>
    <x v="0"/>
    <x v="3"/>
    <x v="2"/>
    <x v="2"/>
    <x v="4"/>
    <x v="7"/>
    <n v="81159"/>
    <n v="2773973"/>
    <m/>
    <x v="0"/>
  </r>
  <r>
    <x v="0"/>
    <x v="3"/>
    <x v="2"/>
    <x v="2"/>
    <x v="4"/>
    <x v="8"/>
    <n v="82910"/>
    <n v="2789523"/>
    <m/>
    <x v="0"/>
  </r>
  <r>
    <x v="0"/>
    <x v="3"/>
    <x v="2"/>
    <x v="2"/>
    <x v="4"/>
    <x v="9"/>
    <n v="84629"/>
    <n v="2773512"/>
    <m/>
    <x v="0"/>
  </r>
  <r>
    <x v="0"/>
    <x v="3"/>
    <x v="2"/>
    <x v="2"/>
    <x v="4"/>
    <x v="10"/>
    <n v="85684"/>
    <n v="2732983"/>
    <m/>
    <x v="0"/>
  </r>
  <r>
    <x v="0"/>
    <x v="3"/>
    <x v="2"/>
    <x v="2"/>
    <x v="4"/>
    <x v="11"/>
    <n v="86622"/>
    <n v="2686450"/>
    <m/>
    <x v="0"/>
  </r>
  <r>
    <x v="0"/>
    <x v="3"/>
    <x v="2"/>
    <x v="2"/>
    <x v="4"/>
    <x v="12"/>
    <n v="87569"/>
    <n v="2641730"/>
    <m/>
    <x v="0"/>
  </r>
  <r>
    <x v="0"/>
    <x v="3"/>
    <x v="2"/>
    <x v="2"/>
    <x v="4"/>
    <x v="13"/>
    <n v="88505"/>
    <n v="2601160"/>
    <m/>
    <x v="0"/>
  </r>
  <r>
    <x v="0"/>
    <x v="3"/>
    <x v="2"/>
    <x v="2"/>
    <x v="4"/>
    <x v="14"/>
    <n v="89433"/>
    <n v="2568202"/>
    <m/>
    <x v="0"/>
  </r>
  <r>
    <x v="0"/>
    <x v="3"/>
    <x v="2"/>
    <x v="2"/>
    <x v="4"/>
    <x v="15"/>
    <n v="90360"/>
    <n v="2539954"/>
    <m/>
    <x v="0"/>
  </r>
  <r>
    <x v="0"/>
    <x v="3"/>
    <x v="2"/>
    <x v="2"/>
    <x v="4"/>
    <x v="16"/>
    <n v="91292"/>
    <n v="2515324"/>
    <m/>
    <x v="0"/>
  </r>
  <r>
    <x v="0"/>
    <x v="3"/>
    <x v="2"/>
    <x v="2"/>
    <x v="4"/>
    <x v="17"/>
    <n v="92142"/>
    <n v="2489422"/>
    <m/>
    <x v="0"/>
  </r>
  <r>
    <x v="0"/>
    <x v="3"/>
    <x v="2"/>
    <x v="2"/>
    <x v="4"/>
    <x v="18"/>
    <n v="92915"/>
    <n v="2464656"/>
    <m/>
    <x v="0"/>
  </r>
  <r>
    <x v="0"/>
    <x v="3"/>
    <x v="2"/>
    <x v="2"/>
    <x v="4"/>
    <x v="19"/>
    <n v="93565"/>
    <n v="2439264"/>
    <m/>
    <x v="0"/>
  </r>
  <r>
    <x v="0"/>
    <x v="3"/>
    <x v="2"/>
    <x v="2"/>
    <x v="4"/>
    <x v="20"/>
    <n v="94219"/>
    <n v="2417581"/>
    <m/>
    <x v="0"/>
  </r>
  <r>
    <x v="0"/>
    <x v="3"/>
    <x v="2"/>
    <x v="2"/>
    <x v="4"/>
    <x v="21"/>
    <n v="94865"/>
    <n v="2397165"/>
    <m/>
    <x v="0"/>
  </r>
  <r>
    <x v="0"/>
    <x v="3"/>
    <x v="2"/>
    <x v="2"/>
    <x v="4"/>
    <x v="22"/>
    <n v="95479"/>
    <n v="2378525"/>
    <m/>
    <x v="0"/>
  </r>
  <r>
    <x v="0"/>
    <x v="3"/>
    <x v="2"/>
    <x v="2"/>
    <x v="4"/>
    <x v="23"/>
    <n v="96072"/>
    <n v="2360843"/>
    <m/>
    <x v="0"/>
  </r>
  <r>
    <x v="0"/>
    <x v="3"/>
    <x v="2"/>
    <x v="2"/>
    <x v="4"/>
    <x v="24"/>
    <n v="96667"/>
    <n v="2344843"/>
    <m/>
    <x v="0"/>
  </r>
  <r>
    <x v="0"/>
    <x v="3"/>
    <x v="2"/>
    <x v="2"/>
    <x v="4"/>
    <x v="25"/>
    <n v="97265"/>
    <n v="2330730"/>
    <m/>
    <x v="0"/>
  </r>
  <r>
    <x v="0"/>
    <x v="3"/>
    <x v="2"/>
    <x v="2"/>
    <x v="4"/>
    <x v="26"/>
    <n v="97845"/>
    <n v="2316027"/>
    <m/>
    <x v="0"/>
  </r>
  <r>
    <x v="0"/>
    <x v="3"/>
    <x v="2"/>
    <x v="2"/>
    <x v="4"/>
    <x v="27"/>
    <n v="98412"/>
    <n v="2301578"/>
    <m/>
    <x v="0"/>
  </r>
  <r>
    <x v="0"/>
    <x v="3"/>
    <x v="2"/>
    <x v="2"/>
    <x v="4"/>
    <x v="28"/>
    <n v="98950"/>
    <n v="2288122"/>
    <m/>
    <x v="0"/>
  </r>
  <r>
    <x v="0"/>
    <x v="3"/>
    <x v="2"/>
    <x v="2"/>
    <x v="4"/>
    <x v="29"/>
    <n v="99476"/>
    <n v="2274762"/>
    <m/>
    <x v="0"/>
  </r>
  <r>
    <x v="0"/>
    <x v="3"/>
    <x v="2"/>
    <x v="2"/>
    <x v="4"/>
    <x v="30"/>
    <n v="99989"/>
    <n v="2261766"/>
    <m/>
    <x v="0"/>
  </r>
  <r>
    <x v="0"/>
    <x v="3"/>
    <x v="2"/>
    <x v="3"/>
    <x v="5"/>
    <x v="0"/>
    <n v="0"/>
    <n v="0"/>
    <m/>
    <x v="0"/>
  </r>
  <r>
    <x v="0"/>
    <x v="3"/>
    <x v="2"/>
    <x v="3"/>
    <x v="5"/>
    <x v="1"/>
    <n v="0"/>
    <n v="0"/>
    <m/>
    <x v="0"/>
  </r>
  <r>
    <x v="0"/>
    <x v="3"/>
    <x v="2"/>
    <x v="3"/>
    <x v="5"/>
    <x v="2"/>
    <n v="0"/>
    <n v="0"/>
    <m/>
    <x v="0"/>
  </r>
  <r>
    <x v="0"/>
    <x v="3"/>
    <x v="2"/>
    <x v="3"/>
    <x v="5"/>
    <x v="3"/>
    <n v="0"/>
    <n v="0"/>
    <m/>
    <x v="0"/>
  </r>
  <r>
    <x v="0"/>
    <x v="3"/>
    <x v="2"/>
    <x v="3"/>
    <x v="5"/>
    <x v="4"/>
    <n v="0"/>
    <n v="0"/>
    <m/>
    <x v="0"/>
  </r>
  <r>
    <x v="0"/>
    <x v="3"/>
    <x v="2"/>
    <x v="3"/>
    <x v="5"/>
    <x v="5"/>
    <n v="0"/>
    <n v="0"/>
    <m/>
    <x v="0"/>
  </r>
  <r>
    <x v="0"/>
    <x v="3"/>
    <x v="2"/>
    <x v="3"/>
    <x v="5"/>
    <x v="6"/>
    <n v="1"/>
    <n v="0"/>
    <m/>
    <x v="0"/>
  </r>
  <r>
    <x v="0"/>
    <x v="3"/>
    <x v="2"/>
    <x v="3"/>
    <x v="5"/>
    <x v="7"/>
    <n v="1"/>
    <n v="0"/>
    <m/>
    <x v="0"/>
  </r>
  <r>
    <x v="0"/>
    <x v="3"/>
    <x v="2"/>
    <x v="3"/>
    <x v="5"/>
    <x v="8"/>
    <n v="2"/>
    <n v="0"/>
    <m/>
    <x v="0"/>
  </r>
  <r>
    <x v="0"/>
    <x v="3"/>
    <x v="2"/>
    <x v="3"/>
    <x v="5"/>
    <x v="9"/>
    <n v="2"/>
    <n v="0"/>
    <m/>
    <x v="0"/>
  </r>
  <r>
    <x v="0"/>
    <x v="3"/>
    <x v="2"/>
    <x v="3"/>
    <x v="5"/>
    <x v="10"/>
    <n v="3"/>
    <n v="0"/>
    <m/>
    <x v="0"/>
  </r>
  <r>
    <x v="0"/>
    <x v="3"/>
    <x v="2"/>
    <x v="3"/>
    <x v="5"/>
    <x v="11"/>
    <n v="3"/>
    <n v="0"/>
    <m/>
    <x v="0"/>
  </r>
  <r>
    <x v="0"/>
    <x v="3"/>
    <x v="2"/>
    <x v="3"/>
    <x v="5"/>
    <x v="12"/>
    <n v="4"/>
    <n v="0"/>
    <m/>
    <x v="0"/>
  </r>
  <r>
    <x v="0"/>
    <x v="3"/>
    <x v="2"/>
    <x v="3"/>
    <x v="5"/>
    <x v="13"/>
    <n v="4"/>
    <n v="0"/>
    <m/>
    <x v="0"/>
  </r>
  <r>
    <x v="0"/>
    <x v="3"/>
    <x v="2"/>
    <x v="3"/>
    <x v="5"/>
    <x v="14"/>
    <n v="5"/>
    <n v="0"/>
    <m/>
    <x v="0"/>
  </r>
  <r>
    <x v="0"/>
    <x v="3"/>
    <x v="2"/>
    <x v="3"/>
    <x v="5"/>
    <x v="15"/>
    <n v="5"/>
    <n v="0"/>
    <m/>
    <x v="0"/>
  </r>
  <r>
    <x v="0"/>
    <x v="3"/>
    <x v="2"/>
    <x v="3"/>
    <x v="5"/>
    <x v="16"/>
    <n v="5"/>
    <n v="0"/>
    <m/>
    <x v="0"/>
  </r>
  <r>
    <x v="0"/>
    <x v="3"/>
    <x v="2"/>
    <x v="3"/>
    <x v="5"/>
    <x v="17"/>
    <n v="6"/>
    <n v="0"/>
    <m/>
    <x v="0"/>
  </r>
  <r>
    <x v="0"/>
    <x v="3"/>
    <x v="2"/>
    <x v="3"/>
    <x v="5"/>
    <x v="18"/>
    <n v="6"/>
    <n v="0"/>
    <m/>
    <x v="0"/>
  </r>
  <r>
    <x v="0"/>
    <x v="3"/>
    <x v="2"/>
    <x v="3"/>
    <x v="5"/>
    <x v="19"/>
    <n v="7"/>
    <n v="0"/>
    <m/>
    <x v="0"/>
  </r>
  <r>
    <x v="0"/>
    <x v="3"/>
    <x v="2"/>
    <x v="3"/>
    <x v="5"/>
    <x v="20"/>
    <n v="7"/>
    <n v="0"/>
    <m/>
    <x v="0"/>
  </r>
  <r>
    <x v="0"/>
    <x v="3"/>
    <x v="2"/>
    <x v="3"/>
    <x v="5"/>
    <x v="21"/>
    <n v="7"/>
    <n v="0"/>
    <m/>
    <x v="0"/>
  </r>
  <r>
    <x v="0"/>
    <x v="3"/>
    <x v="2"/>
    <x v="3"/>
    <x v="5"/>
    <x v="22"/>
    <n v="8"/>
    <n v="0"/>
    <m/>
    <x v="0"/>
  </r>
  <r>
    <x v="0"/>
    <x v="3"/>
    <x v="2"/>
    <x v="3"/>
    <x v="5"/>
    <x v="23"/>
    <n v="8"/>
    <n v="0"/>
    <m/>
    <x v="0"/>
  </r>
  <r>
    <x v="0"/>
    <x v="3"/>
    <x v="2"/>
    <x v="3"/>
    <x v="5"/>
    <x v="24"/>
    <n v="8"/>
    <n v="0"/>
    <m/>
    <x v="0"/>
  </r>
  <r>
    <x v="0"/>
    <x v="3"/>
    <x v="2"/>
    <x v="3"/>
    <x v="5"/>
    <x v="25"/>
    <n v="9"/>
    <n v="0"/>
    <m/>
    <x v="0"/>
  </r>
  <r>
    <x v="0"/>
    <x v="3"/>
    <x v="2"/>
    <x v="3"/>
    <x v="5"/>
    <x v="26"/>
    <n v="9"/>
    <n v="0"/>
    <m/>
    <x v="0"/>
  </r>
  <r>
    <x v="0"/>
    <x v="3"/>
    <x v="2"/>
    <x v="3"/>
    <x v="5"/>
    <x v="27"/>
    <n v="9"/>
    <n v="0"/>
    <m/>
    <x v="0"/>
  </r>
  <r>
    <x v="0"/>
    <x v="3"/>
    <x v="2"/>
    <x v="3"/>
    <x v="5"/>
    <x v="28"/>
    <n v="10"/>
    <n v="0"/>
    <m/>
    <x v="0"/>
  </r>
  <r>
    <x v="0"/>
    <x v="3"/>
    <x v="2"/>
    <x v="3"/>
    <x v="5"/>
    <x v="29"/>
    <n v="10"/>
    <n v="0"/>
    <m/>
    <x v="0"/>
  </r>
  <r>
    <x v="0"/>
    <x v="3"/>
    <x v="2"/>
    <x v="3"/>
    <x v="5"/>
    <x v="30"/>
    <n v="10"/>
    <n v="0"/>
    <m/>
    <x v="0"/>
  </r>
  <r>
    <x v="0"/>
    <x v="3"/>
    <x v="2"/>
    <x v="3"/>
    <x v="6"/>
    <x v="0"/>
    <n v="2289"/>
    <n v="117874"/>
    <m/>
    <x v="0"/>
  </r>
  <r>
    <x v="0"/>
    <x v="3"/>
    <x v="2"/>
    <x v="3"/>
    <x v="6"/>
    <x v="1"/>
    <n v="2248"/>
    <n v="104984"/>
    <m/>
    <x v="0"/>
  </r>
  <r>
    <x v="0"/>
    <x v="3"/>
    <x v="2"/>
    <x v="3"/>
    <x v="6"/>
    <x v="2"/>
    <n v="2208"/>
    <n v="127878"/>
    <m/>
    <x v="0"/>
  </r>
  <r>
    <x v="0"/>
    <x v="3"/>
    <x v="2"/>
    <x v="3"/>
    <x v="6"/>
    <x v="3"/>
    <n v="2169"/>
    <n v="92393"/>
    <m/>
    <x v="0"/>
  </r>
  <r>
    <x v="0"/>
    <x v="3"/>
    <x v="2"/>
    <x v="3"/>
    <x v="6"/>
    <x v="4"/>
    <n v="2131"/>
    <n v="82241"/>
    <m/>
    <x v="0"/>
  </r>
  <r>
    <x v="0"/>
    <x v="3"/>
    <x v="2"/>
    <x v="3"/>
    <x v="6"/>
    <x v="5"/>
    <n v="2093"/>
    <n v="103804"/>
    <m/>
    <x v="0"/>
  </r>
  <r>
    <x v="0"/>
    <x v="3"/>
    <x v="2"/>
    <x v="3"/>
    <x v="6"/>
    <x v="6"/>
    <n v="2056"/>
    <n v="103489"/>
    <m/>
    <x v="0"/>
  </r>
  <r>
    <x v="0"/>
    <x v="3"/>
    <x v="2"/>
    <x v="3"/>
    <x v="6"/>
    <x v="7"/>
    <n v="2020"/>
    <n v="101871"/>
    <m/>
    <x v="0"/>
  </r>
  <r>
    <x v="0"/>
    <x v="3"/>
    <x v="2"/>
    <x v="3"/>
    <x v="6"/>
    <x v="8"/>
    <n v="1985"/>
    <n v="99902"/>
    <m/>
    <x v="0"/>
  </r>
  <r>
    <x v="0"/>
    <x v="3"/>
    <x v="2"/>
    <x v="3"/>
    <x v="6"/>
    <x v="9"/>
    <n v="1950"/>
    <n v="97746"/>
    <m/>
    <x v="0"/>
  </r>
  <r>
    <x v="0"/>
    <x v="3"/>
    <x v="2"/>
    <x v="3"/>
    <x v="6"/>
    <x v="10"/>
    <n v="1916"/>
    <n v="95658"/>
    <m/>
    <x v="0"/>
  </r>
  <r>
    <x v="0"/>
    <x v="3"/>
    <x v="2"/>
    <x v="3"/>
    <x v="6"/>
    <x v="11"/>
    <n v="1882"/>
    <n v="93853"/>
    <m/>
    <x v="0"/>
  </r>
  <r>
    <x v="0"/>
    <x v="3"/>
    <x v="2"/>
    <x v="3"/>
    <x v="6"/>
    <x v="12"/>
    <n v="1849"/>
    <n v="91890"/>
    <m/>
    <x v="0"/>
  </r>
  <r>
    <x v="0"/>
    <x v="3"/>
    <x v="2"/>
    <x v="3"/>
    <x v="6"/>
    <x v="13"/>
    <n v="1817"/>
    <n v="89552"/>
    <m/>
    <x v="0"/>
  </r>
  <r>
    <x v="0"/>
    <x v="3"/>
    <x v="2"/>
    <x v="3"/>
    <x v="6"/>
    <x v="14"/>
    <n v="1785"/>
    <n v="87024"/>
    <m/>
    <x v="0"/>
  </r>
  <r>
    <x v="0"/>
    <x v="3"/>
    <x v="2"/>
    <x v="3"/>
    <x v="6"/>
    <x v="15"/>
    <n v="1754"/>
    <n v="84611"/>
    <m/>
    <x v="0"/>
  </r>
  <r>
    <x v="0"/>
    <x v="3"/>
    <x v="2"/>
    <x v="3"/>
    <x v="6"/>
    <x v="16"/>
    <n v="1723"/>
    <n v="82394"/>
    <m/>
    <x v="0"/>
  </r>
  <r>
    <x v="0"/>
    <x v="3"/>
    <x v="2"/>
    <x v="3"/>
    <x v="6"/>
    <x v="17"/>
    <n v="1693"/>
    <n v="80089"/>
    <m/>
    <x v="0"/>
  </r>
  <r>
    <x v="0"/>
    <x v="3"/>
    <x v="2"/>
    <x v="3"/>
    <x v="6"/>
    <x v="18"/>
    <n v="1663"/>
    <n v="77860"/>
    <m/>
    <x v="0"/>
  </r>
  <r>
    <x v="0"/>
    <x v="3"/>
    <x v="2"/>
    <x v="3"/>
    <x v="6"/>
    <x v="19"/>
    <n v="1634"/>
    <n v="75634"/>
    <m/>
    <x v="0"/>
  </r>
  <r>
    <x v="0"/>
    <x v="3"/>
    <x v="2"/>
    <x v="3"/>
    <x v="6"/>
    <x v="20"/>
    <n v="1606"/>
    <n v="73550"/>
    <m/>
    <x v="0"/>
  </r>
  <r>
    <x v="0"/>
    <x v="3"/>
    <x v="2"/>
    <x v="3"/>
    <x v="6"/>
    <x v="21"/>
    <n v="1578"/>
    <n v="71493"/>
    <m/>
    <x v="0"/>
  </r>
  <r>
    <x v="0"/>
    <x v="3"/>
    <x v="2"/>
    <x v="3"/>
    <x v="6"/>
    <x v="22"/>
    <n v="1550"/>
    <n v="69573"/>
    <m/>
    <x v="0"/>
  </r>
  <r>
    <x v="0"/>
    <x v="3"/>
    <x v="2"/>
    <x v="3"/>
    <x v="6"/>
    <x v="23"/>
    <n v="1523"/>
    <n v="67695"/>
    <m/>
    <x v="0"/>
  </r>
  <r>
    <x v="0"/>
    <x v="3"/>
    <x v="2"/>
    <x v="3"/>
    <x v="6"/>
    <x v="24"/>
    <n v="1496"/>
    <n v="65870"/>
    <m/>
    <x v="0"/>
  </r>
  <r>
    <x v="0"/>
    <x v="3"/>
    <x v="2"/>
    <x v="3"/>
    <x v="6"/>
    <x v="25"/>
    <n v="1470"/>
    <n v="64017"/>
    <m/>
    <x v="0"/>
  </r>
  <r>
    <x v="0"/>
    <x v="3"/>
    <x v="2"/>
    <x v="3"/>
    <x v="6"/>
    <x v="26"/>
    <n v="1445"/>
    <n v="62174"/>
    <m/>
    <x v="0"/>
  </r>
  <r>
    <x v="0"/>
    <x v="3"/>
    <x v="2"/>
    <x v="3"/>
    <x v="6"/>
    <x v="27"/>
    <n v="1419"/>
    <n v="60401"/>
    <m/>
    <x v="0"/>
  </r>
  <r>
    <x v="0"/>
    <x v="3"/>
    <x v="2"/>
    <x v="3"/>
    <x v="6"/>
    <x v="28"/>
    <n v="1395"/>
    <n v="58725"/>
    <m/>
    <x v="0"/>
  </r>
  <r>
    <x v="0"/>
    <x v="3"/>
    <x v="2"/>
    <x v="3"/>
    <x v="6"/>
    <x v="29"/>
    <n v="1370"/>
    <n v="57071"/>
    <m/>
    <x v="0"/>
  </r>
  <r>
    <x v="0"/>
    <x v="3"/>
    <x v="2"/>
    <x v="3"/>
    <x v="6"/>
    <x v="30"/>
    <n v="1346"/>
    <n v="55462"/>
    <m/>
    <x v="0"/>
  </r>
  <r>
    <x v="0"/>
    <x v="3"/>
    <x v="2"/>
    <x v="4"/>
    <x v="7"/>
    <x v="0"/>
    <n v="0"/>
    <n v="0"/>
    <m/>
    <x v="0"/>
  </r>
  <r>
    <x v="0"/>
    <x v="3"/>
    <x v="2"/>
    <x v="4"/>
    <x v="7"/>
    <x v="1"/>
    <n v="0"/>
    <n v="0"/>
    <m/>
    <x v="0"/>
  </r>
  <r>
    <x v="0"/>
    <x v="3"/>
    <x v="2"/>
    <x v="4"/>
    <x v="7"/>
    <x v="2"/>
    <n v="0"/>
    <n v="0"/>
    <m/>
    <x v="0"/>
  </r>
  <r>
    <x v="0"/>
    <x v="3"/>
    <x v="2"/>
    <x v="4"/>
    <x v="7"/>
    <x v="3"/>
    <n v="0"/>
    <n v="0"/>
    <m/>
    <x v="0"/>
  </r>
  <r>
    <x v="0"/>
    <x v="3"/>
    <x v="2"/>
    <x v="4"/>
    <x v="7"/>
    <x v="4"/>
    <n v="0"/>
    <n v="0"/>
    <m/>
    <x v="0"/>
  </r>
  <r>
    <x v="0"/>
    <x v="3"/>
    <x v="2"/>
    <x v="4"/>
    <x v="7"/>
    <x v="5"/>
    <n v="5"/>
    <n v="0"/>
    <m/>
    <x v="0"/>
  </r>
  <r>
    <x v="0"/>
    <x v="3"/>
    <x v="2"/>
    <x v="4"/>
    <x v="7"/>
    <x v="6"/>
    <n v="12"/>
    <n v="0"/>
    <m/>
    <x v="0"/>
  </r>
  <r>
    <x v="0"/>
    <x v="3"/>
    <x v="2"/>
    <x v="4"/>
    <x v="7"/>
    <x v="7"/>
    <n v="20"/>
    <n v="0"/>
    <m/>
    <x v="0"/>
  </r>
  <r>
    <x v="0"/>
    <x v="3"/>
    <x v="2"/>
    <x v="4"/>
    <x v="7"/>
    <x v="8"/>
    <n v="28"/>
    <n v="0"/>
    <m/>
    <x v="0"/>
  </r>
  <r>
    <x v="0"/>
    <x v="3"/>
    <x v="2"/>
    <x v="4"/>
    <x v="7"/>
    <x v="9"/>
    <n v="36"/>
    <n v="0"/>
    <m/>
    <x v="0"/>
  </r>
  <r>
    <x v="0"/>
    <x v="3"/>
    <x v="2"/>
    <x v="4"/>
    <x v="7"/>
    <x v="10"/>
    <n v="42"/>
    <n v="0"/>
    <m/>
    <x v="0"/>
  </r>
  <r>
    <x v="0"/>
    <x v="3"/>
    <x v="2"/>
    <x v="4"/>
    <x v="7"/>
    <x v="11"/>
    <n v="47"/>
    <n v="0"/>
    <m/>
    <x v="0"/>
  </r>
  <r>
    <x v="0"/>
    <x v="3"/>
    <x v="2"/>
    <x v="4"/>
    <x v="7"/>
    <x v="12"/>
    <n v="53"/>
    <n v="0"/>
    <m/>
    <x v="0"/>
  </r>
  <r>
    <x v="0"/>
    <x v="3"/>
    <x v="2"/>
    <x v="4"/>
    <x v="7"/>
    <x v="13"/>
    <n v="58"/>
    <n v="0"/>
    <m/>
    <x v="0"/>
  </r>
  <r>
    <x v="0"/>
    <x v="3"/>
    <x v="2"/>
    <x v="4"/>
    <x v="7"/>
    <x v="14"/>
    <n v="63"/>
    <n v="0"/>
    <m/>
    <x v="0"/>
  </r>
  <r>
    <x v="0"/>
    <x v="3"/>
    <x v="2"/>
    <x v="4"/>
    <x v="7"/>
    <x v="15"/>
    <n v="69"/>
    <n v="0"/>
    <m/>
    <x v="0"/>
  </r>
  <r>
    <x v="0"/>
    <x v="3"/>
    <x v="2"/>
    <x v="4"/>
    <x v="7"/>
    <x v="16"/>
    <n v="74"/>
    <n v="0"/>
    <m/>
    <x v="0"/>
  </r>
  <r>
    <x v="0"/>
    <x v="3"/>
    <x v="2"/>
    <x v="4"/>
    <x v="7"/>
    <x v="17"/>
    <n v="79"/>
    <n v="0"/>
    <m/>
    <x v="0"/>
  </r>
  <r>
    <x v="0"/>
    <x v="3"/>
    <x v="2"/>
    <x v="4"/>
    <x v="7"/>
    <x v="18"/>
    <n v="84"/>
    <n v="0"/>
    <m/>
    <x v="0"/>
  </r>
  <r>
    <x v="0"/>
    <x v="3"/>
    <x v="2"/>
    <x v="4"/>
    <x v="7"/>
    <x v="19"/>
    <n v="89"/>
    <n v="0"/>
    <m/>
    <x v="0"/>
  </r>
  <r>
    <x v="0"/>
    <x v="3"/>
    <x v="2"/>
    <x v="4"/>
    <x v="7"/>
    <x v="20"/>
    <n v="94"/>
    <n v="0"/>
    <m/>
    <x v="0"/>
  </r>
  <r>
    <x v="0"/>
    <x v="3"/>
    <x v="2"/>
    <x v="4"/>
    <x v="7"/>
    <x v="21"/>
    <n v="98"/>
    <n v="0"/>
    <m/>
    <x v="0"/>
  </r>
  <r>
    <x v="0"/>
    <x v="3"/>
    <x v="2"/>
    <x v="4"/>
    <x v="7"/>
    <x v="22"/>
    <n v="103"/>
    <n v="0"/>
    <m/>
    <x v="0"/>
  </r>
  <r>
    <x v="0"/>
    <x v="3"/>
    <x v="2"/>
    <x v="4"/>
    <x v="7"/>
    <x v="23"/>
    <n v="107"/>
    <n v="0"/>
    <m/>
    <x v="0"/>
  </r>
  <r>
    <x v="0"/>
    <x v="3"/>
    <x v="2"/>
    <x v="4"/>
    <x v="7"/>
    <x v="24"/>
    <n v="112"/>
    <n v="0"/>
    <m/>
    <x v="0"/>
  </r>
  <r>
    <x v="0"/>
    <x v="3"/>
    <x v="2"/>
    <x v="4"/>
    <x v="7"/>
    <x v="25"/>
    <n v="117"/>
    <n v="0"/>
    <m/>
    <x v="0"/>
  </r>
  <r>
    <x v="0"/>
    <x v="3"/>
    <x v="2"/>
    <x v="4"/>
    <x v="7"/>
    <x v="26"/>
    <n v="121"/>
    <n v="0"/>
    <m/>
    <x v="0"/>
  </r>
  <r>
    <x v="0"/>
    <x v="3"/>
    <x v="2"/>
    <x v="4"/>
    <x v="7"/>
    <x v="27"/>
    <n v="125"/>
    <n v="0"/>
    <m/>
    <x v="0"/>
  </r>
  <r>
    <x v="0"/>
    <x v="3"/>
    <x v="2"/>
    <x v="4"/>
    <x v="7"/>
    <x v="28"/>
    <n v="130"/>
    <n v="0"/>
    <m/>
    <x v="0"/>
  </r>
  <r>
    <x v="0"/>
    <x v="3"/>
    <x v="2"/>
    <x v="4"/>
    <x v="7"/>
    <x v="29"/>
    <n v="134"/>
    <n v="0"/>
    <m/>
    <x v="0"/>
  </r>
  <r>
    <x v="0"/>
    <x v="3"/>
    <x v="2"/>
    <x v="4"/>
    <x v="7"/>
    <x v="30"/>
    <n v="138"/>
    <n v="0"/>
    <m/>
    <x v="0"/>
  </r>
  <r>
    <x v="0"/>
    <x v="3"/>
    <x v="2"/>
    <x v="0"/>
    <x v="8"/>
    <x v="0"/>
    <n v="0"/>
    <n v="0"/>
    <m/>
    <x v="0"/>
  </r>
  <r>
    <x v="0"/>
    <x v="3"/>
    <x v="2"/>
    <x v="0"/>
    <x v="8"/>
    <x v="1"/>
    <n v="0"/>
    <n v="0"/>
    <m/>
    <x v="0"/>
  </r>
  <r>
    <x v="0"/>
    <x v="3"/>
    <x v="2"/>
    <x v="0"/>
    <x v="8"/>
    <x v="2"/>
    <n v="0"/>
    <n v="0"/>
    <m/>
    <x v="0"/>
  </r>
  <r>
    <x v="0"/>
    <x v="3"/>
    <x v="2"/>
    <x v="0"/>
    <x v="8"/>
    <x v="3"/>
    <n v="0"/>
    <n v="0"/>
    <m/>
    <x v="0"/>
  </r>
  <r>
    <x v="0"/>
    <x v="3"/>
    <x v="2"/>
    <x v="0"/>
    <x v="8"/>
    <x v="4"/>
    <n v="0"/>
    <n v="0"/>
    <m/>
    <x v="0"/>
  </r>
  <r>
    <x v="0"/>
    <x v="3"/>
    <x v="2"/>
    <x v="0"/>
    <x v="8"/>
    <x v="5"/>
    <n v="2"/>
    <n v="0"/>
    <m/>
    <x v="0"/>
  </r>
  <r>
    <x v="0"/>
    <x v="3"/>
    <x v="2"/>
    <x v="0"/>
    <x v="8"/>
    <x v="6"/>
    <n v="5"/>
    <n v="0"/>
    <m/>
    <x v="0"/>
  </r>
  <r>
    <x v="0"/>
    <x v="3"/>
    <x v="2"/>
    <x v="0"/>
    <x v="8"/>
    <x v="7"/>
    <n v="8"/>
    <n v="0"/>
    <m/>
    <x v="0"/>
  </r>
  <r>
    <x v="0"/>
    <x v="3"/>
    <x v="2"/>
    <x v="0"/>
    <x v="8"/>
    <x v="8"/>
    <n v="12"/>
    <n v="0"/>
    <m/>
    <x v="0"/>
  </r>
  <r>
    <x v="0"/>
    <x v="3"/>
    <x v="2"/>
    <x v="0"/>
    <x v="8"/>
    <x v="9"/>
    <n v="15"/>
    <n v="0"/>
    <m/>
    <x v="0"/>
  </r>
  <r>
    <x v="0"/>
    <x v="3"/>
    <x v="2"/>
    <x v="0"/>
    <x v="8"/>
    <x v="10"/>
    <n v="17"/>
    <n v="0"/>
    <m/>
    <x v="0"/>
  </r>
  <r>
    <x v="0"/>
    <x v="3"/>
    <x v="2"/>
    <x v="0"/>
    <x v="8"/>
    <x v="11"/>
    <n v="19"/>
    <n v="0"/>
    <m/>
    <x v="0"/>
  </r>
  <r>
    <x v="0"/>
    <x v="3"/>
    <x v="2"/>
    <x v="0"/>
    <x v="8"/>
    <x v="12"/>
    <n v="22"/>
    <n v="0"/>
    <m/>
    <x v="0"/>
  </r>
  <r>
    <x v="0"/>
    <x v="3"/>
    <x v="2"/>
    <x v="0"/>
    <x v="8"/>
    <x v="13"/>
    <n v="24"/>
    <n v="0"/>
    <m/>
    <x v="0"/>
  </r>
  <r>
    <x v="0"/>
    <x v="3"/>
    <x v="2"/>
    <x v="0"/>
    <x v="8"/>
    <x v="14"/>
    <n v="26"/>
    <n v="0"/>
    <m/>
    <x v="0"/>
  </r>
  <r>
    <x v="0"/>
    <x v="3"/>
    <x v="2"/>
    <x v="0"/>
    <x v="8"/>
    <x v="15"/>
    <n v="28"/>
    <n v="0"/>
    <m/>
    <x v="0"/>
  </r>
  <r>
    <x v="0"/>
    <x v="3"/>
    <x v="2"/>
    <x v="0"/>
    <x v="8"/>
    <x v="16"/>
    <n v="30"/>
    <n v="0"/>
    <m/>
    <x v="0"/>
  </r>
  <r>
    <x v="0"/>
    <x v="3"/>
    <x v="2"/>
    <x v="0"/>
    <x v="8"/>
    <x v="17"/>
    <n v="32"/>
    <n v="0"/>
    <m/>
    <x v="0"/>
  </r>
  <r>
    <x v="0"/>
    <x v="3"/>
    <x v="2"/>
    <x v="0"/>
    <x v="8"/>
    <x v="18"/>
    <n v="34"/>
    <n v="0"/>
    <m/>
    <x v="0"/>
  </r>
  <r>
    <x v="0"/>
    <x v="3"/>
    <x v="2"/>
    <x v="0"/>
    <x v="8"/>
    <x v="19"/>
    <n v="36"/>
    <n v="0"/>
    <m/>
    <x v="0"/>
  </r>
  <r>
    <x v="0"/>
    <x v="3"/>
    <x v="2"/>
    <x v="0"/>
    <x v="8"/>
    <x v="20"/>
    <n v="38"/>
    <n v="0"/>
    <m/>
    <x v="0"/>
  </r>
  <r>
    <x v="0"/>
    <x v="3"/>
    <x v="2"/>
    <x v="0"/>
    <x v="8"/>
    <x v="21"/>
    <n v="40"/>
    <n v="0"/>
    <m/>
    <x v="0"/>
  </r>
  <r>
    <x v="0"/>
    <x v="3"/>
    <x v="2"/>
    <x v="0"/>
    <x v="8"/>
    <x v="22"/>
    <n v="42"/>
    <n v="0"/>
    <m/>
    <x v="0"/>
  </r>
  <r>
    <x v="0"/>
    <x v="3"/>
    <x v="2"/>
    <x v="0"/>
    <x v="8"/>
    <x v="23"/>
    <n v="43"/>
    <n v="0"/>
    <m/>
    <x v="0"/>
  </r>
  <r>
    <x v="0"/>
    <x v="3"/>
    <x v="2"/>
    <x v="0"/>
    <x v="8"/>
    <x v="24"/>
    <n v="45"/>
    <n v="0"/>
    <m/>
    <x v="0"/>
  </r>
  <r>
    <x v="0"/>
    <x v="3"/>
    <x v="2"/>
    <x v="0"/>
    <x v="8"/>
    <x v="25"/>
    <n v="47"/>
    <n v="0"/>
    <m/>
    <x v="0"/>
  </r>
  <r>
    <x v="0"/>
    <x v="3"/>
    <x v="2"/>
    <x v="0"/>
    <x v="8"/>
    <x v="26"/>
    <n v="49"/>
    <n v="0"/>
    <m/>
    <x v="0"/>
  </r>
  <r>
    <x v="0"/>
    <x v="3"/>
    <x v="2"/>
    <x v="0"/>
    <x v="8"/>
    <x v="27"/>
    <n v="51"/>
    <n v="0"/>
    <m/>
    <x v="0"/>
  </r>
  <r>
    <x v="0"/>
    <x v="3"/>
    <x v="2"/>
    <x v="0"/>
    <x v="8"/>
    <x v="28"/>
    <n v="52"/>
    <n v="0"/>
    <m/>
    <x v="0"/>
  </r>
  <r>
    <x v="0"/>
    <x v="3"/>
    <x v="2"/>
    <x v="0"/>
    <x v="8"/>
    <x v="29"/>
    <n v="54"/>
    <n v="0"/>
    <m/>
    <x v="0"/>
  </r>
  <r>
    <x v="0"/>
    <x v="3"/>
    <x v="2"/>
    <x v="0"/>
    <x v="8"/>
    <x v="30"/>
    <n v="56"/>
    <n v="0"/>
    <m/>
    <x v="0"/>
  </r>
  <r>
    <x v="0"/>
    <x v="3"/>
    <x v="2"/>
    <x v="1"/>
    <x v="9"/>
    <x v="0"/>
    <n v="0"/>
    <n v="0"/>
    <m/>
    <x v="0"/>
  </r>
  <r>
    <x v="0"/>
    <x v="3"/>
    <x v="2"/>
    <x v="1"/>
    <x v="9"/>
    <x v="1"/>
    <n v="0"/>
    <n v="0"/>
    <m/>
    <x v="0"/>
  </r>
  <r>
    <x v="0"/>
    <x v="3"/>
    <x v="2"/>
    <x v="1"/>
    <x v="9"/>
    <x v="2"/>
    <n v="0"/>
    <n v="0"/>
    <m/>
    <x v="0"/>
  </r>
  <r>
    <x v="0"/>
    <x v="3"/>
    <x v="2"/>
    <x v="1"/>
    <x v="9"/>
    <x v="3"/>
    <n v="0"/>
    <n v="0"/>
    <m/>
    <x v="0"/>
  </r>
  <r>
    <x v="0"/>
    <x v="3"/>
    <x v="2"/>
    <x v="1"/>
    <x v="9"/>
    <x v="4"/>
    <n v="0"/>
    <n v="0"/>
    <m/>
    <x v="0"/>
  </r>
  <r>
    <x v="0"/>
    <x v="3"/>
    <x v="2"/>
    <x v="1"/>
    <x v="9"/>
    <x v="5"/>
    <n v="0"/>
    <n v="0"/>
    <m/>
    <x v="0"/>
  </r>
  <r>
    <x v="0"/>
    <x v="3"/>
    <x v="2"/>
    <x v="1"/>
    <x v="9"/>
    <x v="6"/>
    <n v="0"/>
    <n v="0"/>
    <m/>
    <x v="0"/>
  </r>
  <r>
    <x v="0"/>
    <x v="3"/>
    <x v="2"/>
    <x v="1"/>
    <x v="9"/>
    <x v="7"/>
    <n v="0"/>
    <n v="0"/>
    <m/>
    <x v="0"/>
  </r>
  <r>
    <x v="0"/>
    <x v="3"/>
    <x v="2"/>
    <x v="1"/>
    <x v="9"/>
    <x v="8"/>
    <n v="0"/>
    <n v="0"/>
    <m/>
    <x v="0"/>
  </r>
  <r>
    <x v="0"/>
    <x v="3"/>
    <x v="2"/>
    <x v="1"/>
    <x v="9"/>
    <x v="9"/>
    <n v="0"/>
    <n v="0"/>
    <m/>
    <x v="0"/>
  </r>
  <r>
    <x v="0"/>
    <x v="3"/>
    <x v="2"/>
    <x v="1"/>
    <x v="9"/>
    <x v="10"/>
    <n v="0"/>
    <n v="0"/>
    <m/>
    <x v="0"/>
  </r>
  <r>
    <x v="0"/>
    <x v="3"/>
    <x v="2"/>
    <x v="1"/>
    <x v="9"/>
    <x v="11"/>
    <n v="0"/>
    <n v="0"/>
    <m/>
    <x v="0"/>
  </r>
  <r>
    <x v="0"/>
    <x v="3"/>
    <x v="2"/>
    <x v="1"/>
    <x v="9"/>
    <x v="12"/>
    <n v="0"/>
    <n v="0"/>
    <m/>
    <x v="0"/>
  </r>
  <r>
    <x v="0"/>
    <x v="3"/>
    <x v="2"/>
    <x v="1"/>
    <x v="9"/>
    <x v="13"/>
    <n v="0"/>
    <n v="0"/>
    <m/>
    <x v="0"/>
  </r>
  <r>
    <x v="0"/>
    <x v="3"/>
    <x v="2"/>
    <x v="1"/>
    <x v="9"/>
    <x v="14"/>
    <n v="0"/>
    <n v="0"/>
    <m/>
    <x v="0"/>
  </r>
  <r>
    <x v="0"/>
    <x v="3"/>
    <x v="2"/>
    <x v="1"/>
    <x v="9"/>
    <x v="15"/>
    <n v="0"/>
    <n v="0"/>
    <m/>
    <x v="0"/>
  </r>
  <r>
    <x v="0"/>
    <x v="3"/>
    <x v="2"/>
    <x v="1"/>
    <x v="9"/>
    <x v="16"/>
    <n v="0"/>
    <n v="0"/>
    <m/>
    <x v="0"/>
  </r>
  <r>
    <x v="0"/>
    <x v="3"/>
    <x v="2"/>
    <x v="1"/>
    <x v="9"/>
    <x v="17"/>
    <n v="0"/>
    <n v="0"/>
    <m/>
    <x v="0"/>
  </r>
  <r>
    <x v="0"/>
    <x v="3"/>
    <x v="2"/>
    <x v="1"/>
    <x v="9"/>
    <x v="18"/>
    <n v="0"/>
    <n v="0"/>
    <m/>
    <x v="0"/>
  </r>
  <r>
    <x v="0"/>
    <x v="3"/>
    <x v="2"/>
    <x v="1"/>
    <x v="9"/>
    <x v="19"/>
    <n v="0"/>
    <n v="0"/>
    <m/>
    <x v="0"/>
  </r>
  <r>
    <x v="0"/>
    <x v="3"/>
    <x v="2"/>
    <x v="1"/>
    <x v="9"/>
    <x v="20"/>
    <n v="0"/>
    <n v="0"/>
    <m/>
    <x v="0"/>
  </r>
  <r>
    <x v="0"/>
    <x v="3"/>
    <x v="2"/>
    <x v="1"/>
    <x v="9"/>
    <x v="21"/>
    <n v="0"/>
    <n v="0"/>
    <m/>
    <x v="0"/>
  </r>
  <r>
    <x v="0"/>
    <x v="3"/>
    <x v="2"/>
    <x v="1"/>
    <x v="9"/>
    <x v="22"/>
    <n v="0"/>
    <n v="0"/>
    <m/>
    <x v="0"/>
  </r>
  <r>
    <x v="0"/>
    <x v="3"/>
    <x v="2"/>
    <x v="1"/>
    <x v="9"/>
    <x v="23"/>
    <n v="0"/>
    <n v="0"/>
    <m/>
    <x v="0"/>
  </r>
  <r>
    <x v="0"/>
    <x v="3"/>
    <x v="2"/>
    <x v="1"/>
    <x v="9"/>
    <x v="24"/>
    <n v="0"/>
    <n v="0"/>
    <m/>
    <x v="0"/>
  </r>
  <r>
    <x v="0"/>
    <x v="3"/>
    <x v="2"/>
    <x v="1"/>
    <x v="9"/>
    <x v="25"/>
    <n v="0"/>
    <n v="0"/>
    <m/>
    <x v="0"/>
  </r>
  <r>
    <x v="0"/>
    <x v="3"/>
    <x v="2"/>
    <x v="1"/>
    <x v="9"/>
    <x v="26"/>
    <n v="0"/>
    <n v="0"/>
    <m/>
    <x v="0"/>
  </r>
  <r>
    <x v="0"/>
    <x v="3"/>
    <x v="2"/>
    <x v="1"/>
    <x v="9"/>
    <x v="27"/>
    <n v="0"/>
    <n v="0"/>
    <m/>
    <x v="0"/>
  </r>
  <r>
    <x v="0"/>
    <x v="3"/>
    <x v="2"/>
    <x v="1"/>
    <x v="9"/>
    <x v="28"/>
    <n v="0"/>
    <n v="0"/>
    <m/>
    <x v="0"/>
  </r>
  <r>
    <x v="0"/>
    <x v="3"/>
    <x v="2"/>
    <x v="1"/>
    <x v="9"/>
    <x v="29"/>
    <n v="0"/>
    <n v="0"/>
    <m/>
    <x v="0"/>
  </r>
  <r>
    <x v="0"/>
    <x v="3"/>
    <x v="2"/>
    <x v="1"/>
    <x v="9"/>
    <x v="30"/>
    <n v="0"/>
    <n v="0"/>
    <m/>
    <x v="0"/>
  </r>
  <r>
    <x v="0"/>
    <x v="4"/>
    <x v="0"/>
    <x v="0"/>
    <x v="0"/>
    <x v="0"/>
    <n v="3445511"/>
    <n v="40967128"/>
    <n v="17169668"/>
    <x v="0"/>
  </r>
  <r>
    <x v="0"/>
    <x v="4"/>
    <x v="0"/>
    <x v="0"/>
    <x v="0"/>
    <x v="1"/>
    <n v="3480880"/>
    <n v="45036480"/>
    <n v="17543928"/>
    <x v="0"/>
  </r>
  <r>
    <x v="0"/>
    <x v="4"/>
    <x v="0"/>
    <x v="0"/>
    <x v="0"/>
    <x v="2"/>
    <n v="3510856"/>
    <n v="51069348"/>
    <n v="17874378"/>
    <x v="0"/>
  </r>
  <r>
    <x v="0"/>
    <x v="4"/>
    <x v="0"/>
    <x v="0"/>
    <x v="0"/>
    <x v="3"/>
    <n v="3541505"/>
    <n v="36690808"/>
    <n v="18188314"/>
    <x v="0"/>
  </r>
  <r>
    <x v="0"/>
    <x v="4"/>
    <x v="0"/>
    <x v="0"/>
    <x v="0"/>
    <x v="4"/>
    <n v="3571536"/>
    <n v="39695708"/>
    <n v="18535402"/>
    <x v="0"/>
  </r>
  <r>
    <x v="0"/>
    <x v="4"/>
    <x v="0"/>
    <x v="0"/>
    <x v="0"/>
    <x v="5"/>
    <n v="3598438"/>
    <n v="46998776"/>
    <n v="18847316"/>
    <x v="0"/>
  </r>
  <r>
    <x v="0"/>
    <x v="4"/>
    <x v="0"/>
    <x v="0"/>
    <x v="0"/>
    <x v="6"/>
    <n v="3626276"/>
    <n v="41851224"/>
    <n v="19162962"/>
    <x v="0"/>
  </r>
  <r>
    <x v="0"/>
    <x v="4"/>
    <x v="0"/>
    <x v="0"/>
    <x v="0"/>
    <x v="7"/>
    <n v="3655052"/>
    <n v="41399828"/>
    <n v="19478268"/>
    <x v="0"/>
  </r>
  <r>
    <x v="0"/>
    <x v="4"/>
    <x v="0"/>
    <x v="0"/>
    <x v="0"/>
    <x v="8"/>
    <n v="3685029"/>
    <n v="41085572"/>
    <n v="19788060"/>
    <x v="0"/>
  </r>
  <r>
    <x v="0"/>
    <x v="4"/>
    <x v="0"/>
    <x v="0"/>
    <x v="0"/>
    <x v="9"/>
    <n v="3715320"/>
    <n v="40647856"/>
    <n v="20099104"/>
    <x v="0"/>
  </r>
  <r>
    <x v="0"/>
    <x v="4"/>
    <x v="0"/>
    <x v="0"/>
    <x v="0"/>
    <x v="10"/>
    <n v="3746120"/>
    <n v="40108900"/>
    <n v="20410856"/>
    <x v="0"/>
  </r>
  <r>
    <x v="0"/>
    <x v="4"/>
    <x v="0"/>
    <x v="0"/>
    <x v="0"/>
    <x v="11"/>
    <n v="3776847"/>
    <n v="39340076"/>
    <n v="20716410"/>
    <x v="0"/>
  </r>
  <r>
    <x v="0"/>
    <x v="4"/>
    <x v="0"/>
    <x v="0"/>
    <x v="0"/>
    <x v="12"/>
    <n v="3807593"/>
    <n v="38578028"/>
    <n v="21021484"/>
    <x v="0"/>
  </r>
  <r>
    <x v="0"/>
    <x v="4"/>
    <x v="0"/>
    <x v="0"/>
    <x v="0"/>
    <x v="13"/>
    <n v="3838180"/>
    <n v="37940880"/>
    <n v="21322498"/>
    <x v="0"/>
  </r>
  <r>
    <x v="0"/>
    <x v="4"/>
    <x v="0"/>
    <x v="0"/>
    <x v="0"/>
    <x v="14"/>
    <n v="3868606"/>
    <n v="37423724"/>
    <n v="21616904"/>
    <x v="0"/>
  </r>
  <r>
    <x v="0"/>
    <x v="4"/>
    <x v="0"/>
    <x v="0"/>
    <x v="0"/>
    <x v="15"/>
    <n v="3898813"/>
    <n v="36963220"/>
    <n v="21905512"/>
    <x v="0"/>
  </r>
  <r>
    <x v="0"/>
    <x v="4"/>
    <x v="0"/>
    <x v="0"/>
    <x v="0"/>
    <x v="16"/>
    <n v="3928724"/>
    <n v="36508700"/>
    <n v="22186886"/>
    <x v="0"/>
  </r>
  <r>
    <x v="0"/>
    <x v="4"/>
    <x v="0"/>
    <x v="0"/>
    <x v="0"/>
    <x v="17"/>
    <n v="3958364"/>
    <n v="35956908"/>
    <n v="22463108"/>
    <x v="0"/>
  </r>
  <r>
    <x v="0"/>
    <x v="4"/>
    <x v="0"/>
    <x v="0"/>
    <x v="0"/>
    <x v="18"/>
    <n v="3987434"/>
    <n v="35333148"/>
    <n v="22731190"/>
    <x v="0"/>
  </r>
  <r>
    <x v="0"/>
    <x v="4"/>
    <x v="0"/>
    <x v="0"/>
    <x v="0"/>
    <x v="19"/>
    <n v="4015810"/>
    <n v="34635144"/>
    <n v="22988692"/>
    <x v="0"/>
  </r>
  <r>
    <x v="0"/>
    <x v="4"/>
    <x v="0"/>
    <x v="0"/>
    <x v="0"/>
    <x v="20"/>
    <n v="4043412"/>
    <n v="33967060"/>
    <n v="23237044"/>
    <x v="0"/>
  </r>
  <r>
    <x v="0"/>
    <x v="4"/>
    <x v="0"/>
    <x v="0"/>
    <x v="0"/>
    <x v="21"/>
    <n v="4070144"/>
    <n v="33327434"/>
    <n v="23474680"/>
    <x v="0"/>
  </r>
  <r>
    <x v="0"/>
    <x v="4"/>
    <x v="0"/>
    <x v="0"/>
    <x v="0"/>
    <x v="22"/>
    <n v="4095715"/>
    <n v="32725166"/>
    <n v="23706172"/>
    <x v="0"/>
  </r>
  <r>
    <x v="0"/>
    <x v="4"/>
    <x v="0"/>
    <x v="0"/>
    <x v="0"/>
    <x v="23"/>
    <n v="4121032"/>
    <n v="32129998"/>
    <n v="23928258"/>
    <x v="0"/>
  </r>
  <r>
    <x v="0"/>
    <x v="4"/>
    <x v="0"/>
    <x v="0"/>
    <x v="0"/>
    <x v="24"/>
    <n v="4146174"/>
    <n v="31517982"/>
    <n v="24141922"/>
    <x v="0"/>
  </r>
  <r>
    <x v="0"/>
    <x v="4"/>
    <x v="0"/>
    <x v="0"/>
    <x v="0"/>
    <x v="25"/>
    <n v="4171434"/>
    <n v="30970466"/>
    <n v="24355376"/>
    <x v="0"/>
  </r>
  <r>
    <x v="0"/>
    <x v="4"/>
    <x v="0"/>
    <x v="0"/>
    <x v="0"/>
    <x v="26"/>
    <n v="4196769"/>
    <n v="30423074"/>
    <n v="24570178"/>
    <x v="0"/>
  </r>
  <r>
    <x v="0"/>
    <x v="4"/>
    <x v="0"/>
    <x v="0"/>
    <x v="0"/>
    <x v="27"/>
    <n v="4222414"/>
    <n v="29834388"/>
    <n v="24784344"/>
    <x v="0"/>
  </r>
  <r>
    <x v="0"/>
    <x v="4"/>
    <x v="0"/>
    <x v="0"/>
    <x v="0"/>
    <x v="28"/>
    <n v="4248330"/>
    <n v="29276428"/>
    <n v="24998316"/>
    <x v="0"/>
  </r>
  <r>
    <x v="0"/>
    <x v="4"/>
    <x v="0"/>
    <x v="0"/>
    <x v="0"/>
    <x v="29"/>
    <n v="4274408"/>
    <n v="28708832"/>
    <n v="25212328"/>
    <x v="0"/>
  </r>
  <r>
    <x v="0"/>
    <x v="4"/>
    <x v="0"/>
    <x v="0"/>
    <x v="0"/>
    <x v="30"/>
    <n v="4300656"/>
    <n v="28140138"/>
    <n v="25427272"/>
    <x v="0"/>
  </r>
  <r>
    <x v="0"/>
    <x v="4"/>
    <x v="0"/>
    <x v="0"/>
    <x v="1"/>
    <x v="0"/>
    <n v="5040432"/>
    <n v="50384160"/>
    <m/>
    <x v="0"/>
  </r>
  <r>
    <x v="0"/>
    <x v="4"/>
    <x v="0"/>
    <x v="0"/>
    <x v="1"/>
    <x v="1"/>
    <n v="5297615"/>
    <n v="56581208"/>
    <m/>
    <x v="0"/>
  </r>
  <r>
    <x v="0"/>
    <x v="4"/>
    <x v="0"/>
    <x v="0"/>
    <x v="1"/>
    <x v="2"/>
    <n v="5546584"/>
    <n v="65847752"/>
    <m/>
    <x v="0"/>
  </r>
  <r>
    <x v="0"/>
    <x v="4"/>
    <x v="0"/>
    <x v="0"/>
    <x v="1"/>
    <x v="3"/>
    <n v="5793448"/>
    <n v="48157172"/>
    <m/>
    <x v="0"/>
  </r>
  <r>
    <x v="0"/>
    <x v="4"/>
    <x v="0"/>
    <x v="0"/>
    <x v="1"/>
    <x v="4"/>
    <n v="6058630"/>
    <n v="53054596"/>
    <m/>
    <x v="0"/>
  </r>
  <r>
    <x v="0"/>
    <x v="4"/>
    <x v="0"/>
    <x v="0"/>
    <x v="1"/>
    <x v="5"/>
    <n v="6290354"/>
    <n v="63669660"/>
    <m/>
    <x v="0"/>
  </r>
  <r>
    <x v="0"/>
    <x v="4"/>
    <x v="0"/>
    <x v="0"/>
    <x v="1"/>
    <x v="6"/>
    <n v="6521898"/>
    <n v="57598316"/>
    <m/>
    <x v="0"/>
  </r>
  <r>
    <x v="0"/>
    <x v="4"/>
    <x v="0"/>
    <x v="0"/>
    <x v="1"/>
    <x v="7"/>
    <n v="6751265"/>
    <n v="57876952"/>
    <m/>
    <x v="0"/>
  </r>
  <r>
    <x v="0"/>
    <x v="4"/>
    <x v="0"/>
    <x v="0"/>
    <x v="1"/>
    <x v="8"/>
    <n v="6974830"/>
    <n v="58217728"/>
    <m/>
    <x v="0"/>
  </r>
  <r>
    <x v="0"/>
    <x v="4"/>
    <x v="0"/>
    <x v="0"/>
    <x v="1"/>
    <x v="9"/>
    <n v="7199245"/>
    <n v="58393860"/>
    <m/>
    <x v="0"/>
  </r>
  <r>
    <x v="0"/>
    <x v="4"/>
    <x v="0"/>
    <x v="0"/>
    <x v="1"/>
    <x v="10"/>
    <n v="7424362"/>
    <n v="58430504"/>
    <m/>
    <x v="0"/>
  </r>
  <r>
    <x v="0"/>
    <x v="4"/>
    <x v="0"/>
    <x v="0"/>
    <x v="1"/>
    <x v="11"/>
    <n v="7645222"/>
    <n v="58110532"/>
    <m/>
    <x v="0"/>
  </r>
  <r>
    <x v="0"/>
    <x v="4"/>
    <x v="0"/>
    <x v="0"/>
    <x v="1"/>
    <x v="12"/>
    <n v="7865692"/>
    <n v="57792120"/>
    <m/>
    <x v="0"/>
  </r>
  <r>
    <x v="0"/>
    <x v="4"/>
    <x v="0"/>
    <x v="0"/>
    <x v="1"/>
    <x v="13"/>
    <n v="8083054"/>
    <n v="57633288"/>
    <m/>
    <x v="0"/>
  </r>
  <r>
    <x v="0"/>
    <x v="4"/>
    <x v="0"/>
    <x v="0"/>
    <x v="1"/>
    <x v="14"/>
    <n v="8295232"/>
    <n v="57614836"/>
    <m/>
    <x v="0"/>
  </r>
  <r>
    <x v="0"/>
    <x v="4"/>
    <x v="0"/>
    <x v="0"/>
    <x v="1"/>
    <x v="15"/>
    <n v="8502939"/>
    <n v="57659508"/>
    <m/>
    <x v="0"/>
  </r>
  <r>
    <x v="0"/>
    <x v="4"/>
    <x v="0"/>
    <x v="0"/>
    <x v="1"/>
    <x v="16"/>
    <n v="8705225"/>
    <n v="57692684"/>
    <m/>
    <x v="0"/>
  </r>
  <r>
    <x v="0"/>
    <x v="4"/>
    <x v="0"/>
    <x v="0"/>
    <x v="1"/>
    <x v="17"/>
    <n v="8903680"/>
    <n v="57563868"/>
    <m/>
    <x v="0"/>
  </r>
  <r>
    <x v="0"/>
    <x v="4"/>
    <x v="0"/>
    <x v="0"/>
    <x v="1"/>
    <x v="18"/>
    <n v="9096275"/>
    <n v="57306124"/>
    <m/>
    <x v="0"/>
  </r>
  <r>
    <x v="0"/>
    <x v="4"/>
    <x v="0"/>
    <x v="0"/>
    <x v="1"/>
    <x v="19"/>
    <n v="9281171"/>
    <n v="56898452"/>
    <m/>
    <x v="0"/>
  </r>
  <r>
    <x v="0"/>
    <x v="4"/>
    <x v="0"/>
    <x v="0"/>
    <x v="1"/>
    <x v="20"/>
    <n v="9459524"/>
    <n v="56514304"/>
    <m/>
    <x v="0"/>
  </r>
  <r>
    <x v="0"/>
    <x v="4"/>
    <x v="0"/>
    <x v="0"/>
    <x v="1"/>
    <x v="21"/>
    <n v="9630284"/>
    <n v="56150712"/>
    <m/>
    <x v="0"/>
  </r>
  <r>
    <x v="0"/>
    <x v="4"/>
    <x v="0"/>
    <x v="0"/>
    <x v="1"/>
    <x v="22"/>
    <n v="9797052"/>
    <n v="55862620"/>
    <m/>
    <x v="0"/>
  </r>
  <r>
    <x v="0"/>
    <x v="4"/>
    <x v="0"/>
    <x v="0"/>
    <x v="1"/>
    <x v="23"/>
    <n v="9956278"/>
    <n v="55522756"/>
    <m/>
    <x v="0"/>
  </r>
  <r>
    <x v="0"/>
    <x v="4"/>
    <x v="0"/>
    <x v="0"/>
    <x v="1"/>
    <x v="24"/>
    <n v="10108725"/>
    <n v="55097084"/>
    <m/>
    <x v="0"/>
  </r>
  <r>
    <x v="0"/>
    <x v="4"/>
    <x v="0"/>
    <x v="0"/>
    <x v="1"/>
    <x v="25"/>
    <n v="10260518"/>
    <n v="54758408"/>
    <m/>
    <x v="0"/>
  </r>
  <r>
    <x v="0"/>
    <x v="4"/>
    <x v="0"/>
    <x v="0"/>
    <x v="1"/>
    <x v="26"/>
    <n v="10412884"/>
    <n v="54406440"/>
    <m/>
    <x v="0"/>
  </r>
  <r>
    <x v="0"/>
    <x v="4"/>
    <x v="0"/>
    <x v="0"/>
    <x v="1"/>
    <x v="27"/>
    <n v="10564524"/>
    <n v="53960212"/>
    <m/>
    <x v="0"/>
  </r>
  <r>
    <x v="0"/>
    <x v="4"/>
    <x v="0"/>
    <x v="0"/>
    <x v="1"/>
    <x v="28"/>
    <n v="10715786"/>
    <n v="53551352"/>
    <m/>
    <x v="0"/>
  </r>
  <r>
    <x v="0"/>
    <x v="4"/>
    <x v="0"/>
    <x v="0"/>
    <x v="1"/>
    <x v="29"/>
    <n v="10866870"/>
    <n v="53111120"/>
    <m/>
    <x v="0"/>
  </r>
  <r>
    <x v="0"/>
    <x v="4"/>
    <x v="0"/>
    <x v="0"/>
    <x v="1"/>
    <x v="30"/>
    <n v="11018432"/>
    <n v="52657584"/>
    <m/>
    <x v="0"/>
  </r>
  <r>
    <x v="0"/>
    <x v="4"/>
    <x v="0"/>
    <x v="1"/>
    <x v="2"/>
    <x v="0"/>
    <n v="5351088"/>
    <n v="166725456"/>
    <m/>
    <x v="0"/>
  </r>
  <r>
    <x v="0"/>
    <x v="4"/>
    <x v="0"/>
    <x v="1"/>
    <x v="2"/>
    <x v="1"/>
    <n v="5420734"/>
    <n v="195044256"/>
    <m/>
    <x v="0"/>
  </r>
  <r>
    <x v="0"/>
    <x v="4"/>
    <x v="0"/>
    <x v="1"/>
    <x v="2"/>
    <x v="2"/>
    <n v="5468606"/>
    <n v="204732624"/>
    <m/>
    <x v="0"/>
  </r>
  <r>
    <x v="0"/>
    <x v="4"/>
    <x v="0"/>
    <x v="1"/>
    <x v="2"/>
    <x v="3"/>
    <n v="5503666"/>
    <n v="169379120"/>
    <m/>
    <x v="0"/>
  </r>
  <r>
    <x v="0"/>
    <x v="4"/>
    <x v="0"/>
    <x v="1"/>
    <x v="2"/>
    <x v="4"/>
    <n v="5548730"/>
    <n v="189483840"/>
    <m/>
    <x v="0"/>
  </r>
  <r>
    <x v="0"/>
    <x v="4"/>
    <x v="0"/>
    <x v="1"/>
    <x v="2"/>
    <x v="5"/>
    <n v="5594199"/>
    <n v="211140960"/>
    <m/>
    <x v="0"/>
  </r>
  <r>
    <x v="0"/>
    <x v="4"/>
    <x v="0"/>
    <x v="1"/>
    <x v="2"/>
    <x v="6"/>
    <n v="5640992"/>
    <n v="166939632"/>
    <m/>
    <x v="0"/>
  </r>
  <r>
    <x v="0"/>
    <x v="4"/>
    <x v="0"/>
    <x v="1"/>
    <x v="2"/>
    <x v="7"/>
    <n v="5688305"/>
    <n v="182524752"/>
    <m/>
    <x v="0"/>
  </r>
  <r>
    <x v="0"/>
    <x v="4"/>
    <x v="0"/>
    <x v="1"/>
    <x v="2"/>
    <x v="8"/>
    <n v="5735110"/>
    <n v="178757040"/>
    <m/>
    <x v="0"/>
  </r>
  <r>
    <x v="0"/>
    <x v="4"/>
    <x v="0"/>
    <x v="1"/>
    <x v="2"/>
    <x v="9"/>
    <n v="5781788"/>
    <n v="173012944"/>
    <m/>
    <x v="0"/>
  </r>
  <r>
    <x v="0"/>
    <x v="4"/>
    <x v="0"/>
    <x v="1"/>
    <x v="2"/>
    <x v="10"/>
    <n v="5828260"/>
    <n v="166827888"/>
    <m/>
    <x v="0"/>
  </r>
  <r>
    <x v="0"/>
    <x v="4"/>
    <x v="0"/>
    <x v="1"/>
    <x v="2"/>
    <x v="11"/>
    <n v="5873538"/>
    <n v="160322720"/>
    <m/>
    <x v="0"/>
  </r>
  <r>
    <x v="0"/>
    <x v="4"/>
    <x v="0"/>
    <x v="1"/>
    <x v="2"/>
    <x v="12"/>
    <n v="5918500"/>
    <n v="154232272"/>
    <m/>
    <x v="0"/>
  </r>
  <r>
    <x v="0"/>
    <x v="4"/>
    <x v="0"/>
    <x v="1"/>
    <x v="2"/>
    <x v="13"/>
    <n v="5962652"/>
    <n v="148974576"/>
    <m/>
    <x v="0"/>
  </r>
  <r>
    <x v="0"/>
    <x v="4"/>
    <x v="0"/>
    <x v="1"/>
    <x v="2"/>
    <x v="14"/>
    <n v="6005636"/>
    <n v="144047296"/>
    <m/>
    <x v="0"/>
  </r>
  <r>
    <x v="0"/>
    <x v="4"/>
    <x v="0"/>
    <x v="1"/>
    <x v="2"/>
    <x v="15"/>
    <n v="6047582"/>
    <n v="139328688"/>
    <m/>
    <x v="0"/>
  </r>
  <r>
    <x v="0"/>
    <x v="4"/>
    <x v="0"/>
    <x v="1"/>
    <x v="2"/>
    <x v="16"/>
    <n v="6088299"/>
    <n v="134832144"/>
    <m/>
    <x v="0"/>
  </r>
  <r>
    <x v="0"/>
    <x v="4"/>
    <x v="0"/>
    <x v="1"/>
    <x v="2"/>
    <x v="17"/>
    <n v="6128110"/>
    <n v="130228576"/>
    <m/>
    <x v="0"/>
  </r>
  <r>
    <x v="0"/>
    <x v="4"/>
    <x v="0"/>
    <x v="1"/>
    <x v="2"/>
    <x v="18"/>
    <n v="6166619"/>
    <n v="125895504"/>
    <m/>
    <x v="0"/>
  </r>
  <r>
    <x v="0"/>
    <x v="4"/>
    <x v="0"/>
    <x v="1"/>
    <x v="2"/>
    <x v="19"/>
    <n v="6203507"/>
    <n v="121546656"/>
    <m/>
    <x v="0"/>
  </r>
  <r>
    <x v="0"/>
    <x v="4"/>
    <x v="0"/>
    <x v="1"/>
    <x v="2"/>
    <x v="20"/>
    <n v="6238997"/>
    <n v="117484672"/>
    <m/>
    <x v="0"/>
  </r>
  <r>
    <x v="0"/>
    <x v="4"/>
    <x v="0"/>
    <x v="1"/>
    <x v="2"/>
    <x v="21"/>
    <n v="6272878"/>
    <n v="113398624"/>
    <m/>
    <x v="0"/>
  </r>
  <r>
    <x v="0"/>
    <x v="4"/>
    <x v="0"/>
    <x v="1"/>
    <x v="2"/>
    <x v="22"/>
    <n v="6305813"/>
    <n v="109586848"/>
    <m/>
    <x v="0"/>
  </r>
  <r>
    <x v="0"/>
    <x v="4"/>
    <x v="0"/>
    <x v="1"/>
    <x v="2"/>
    <x v="23"/>
    <n v="6337350"/>
    <n v="105931536"/>
    <m/>
    <x v="0"/>
  </r>
  <r>
    <x v="0"/>
    <x v="4"/>
    <x v="0"/>
    <x v="1"/>
    <x v="2"/>
    <x v="24"/>
    <n v="6367639"/>
    <n v="102262096"/>
    <m/>
    <x v="0"/>
  </r>
  <r>
    <x v="0"/>
    <x v="4"/>
    <x v="0"/>
    <x v="1"/>
    <x v="2"/>
    <x v="25"/>
    <n v="6397846"/>
    <n v="98930512"/>
    <m/>
    <x v="0"/>
  </r>
  <r>
    <x v="0"/>
    <x v="4"/>
    <x v="0"/>
    <x v="1"/>
    <x v="2"/>
    <x v="26"/>
    <n v="6428198"/>
    <n v="95734336"/>
    <m/>
    <x v="0"/>
  </r>
  <r>
    <x v="0"/>
    <x v="4"/>
    <x v="0"/>
    <x v="1"/>
    <x v="2"/>
    <x v="27"/>
    <n v="6458417"/>
    <n v="92420144"/>
    <m/>
    <x v="0"/>
  </r>
  <r>
    <x v="0"/>
    <x v="4"/>
    <x v="0"/>
    <x v="1"/>
    <x v="2"/>
    <x v="28"/>
    <n v="6488570"/>
    <n v="89290144"/>
    <m/>
    <x v="0"/>
  </r>
  <r>
    <x v="0"/>
    <x v="4"/>
    <x v="0"/>
    <x v="1"/>
    <x v="2"/>
    <x v="29"/>
    <n v="6518694"/>
    <n v="86206024"/>
    <m/>
    <x v="0"/>
  </r>
  <r>
    <x v="0"/>
    <x v="4"/>
    <x v="0"/>
    <x v="1"/>
    <x v="2"/>
    <x v="30"/>
    <n v="6548920"/>
    <n v="83181128"/>
    <m/>
    <x v="0"/>
  </r>
  <r>
    <x v="0"/>
    <x v="4"/>
    <x v="0"/>
    <x v="1"/>
    <x v="3"/>
    <x v="0"/>
    <n v="386124"/>
    <n v="22753128"/>
    <m/>
    <x v="0"/>
  </r>
  <r>
    <x v="0"/>
    <x v="4"/>
    <x v="0"/>
    <x v="1"/>
    <x v="3"/>
    <x v="1"/>
    <n v="404443"/>
    <n v="25339662"/>
    <m/>
    <x v="0"/>
  </r>
  <r>
    <x v="0"/>
    <x v="4"/>
    <x v="0"/>
    <x v="1"/>
    <x v="3"/>
    <x v="2"/>
    <n v="416580"/>
    <n v="28820192"/>
    <m/>
    <x v="0"/>
  </r>
  <r>
    <x v="0"/>
    <x v="4"/>
    <x v="0"/>
    <x v="1"/>
    <x v="3"/>
    <x v="3"/>
    <n v="427310"/>
    <n v="20851348"/>
    <m/>
    <x v="0"/>
  </r>
  <r>
    <x v="0"/>
    <x v="4"/>
    <x v="0"/>
    <x v="1"/>
    <x v="3"/>
    <x v="4"/>
    <n v="442972"/>
    <n v="22905012"/>
    <m/>
    <x v="0"/>
  </r>
  <r>
    <x v="0"/>
    <x v="4"/>
    <x v="0"/>
    <x v="1"/>
    <x v="3"/>
    <x v="5"/>
    <n v="460455"/>
    <n v="27851788"/>
    <m/>
    <x v="0"/>
  </r>
  <r>
    <x v="0"/>
    <x v="4"/>
    <x v="0"/>
    <x v="1"/>
    <x v="3"/>
    <x v="6"/>
    <n v="478410"/>
    <n v="25560344"/>
    <m/>
    <x v="0"/>
  </r>
  <r>
    <x v="0"/>
    <x v="4"/>
    <x v="0"/>
    <x v="1"/>
    <x v="3"/>
    <x v="7"/>
    <n v="496528"/>
    <n v="25934278"/>
    <m/>
    <x v="0"/>
  </r>
  <r>
    <x v="0"/>
    <x v="4"/>
    <x v="0"/>
    <x v="1"/>
    <x v="3"/>
    <x v="8"/>
    <n v="514428"/>
    <n v="26104870"/>
    <m/>
    <x v="0"/>
  </r>
  <r>
    <x v="0"/>
    <x v="4"/>
    <x v="0"/>
    <x v="1"/>
    <x v="3"/>
    <x v="9"/>
    <n v="532481"/>
    <n v="26118020"/>
    <m/>
    <x v="0"/>
  </r>
  <r>
    <x v="0"/>
    <x v="4"/>
    <x v="0"/>
    <x v="1"/>
    <x v="3"/>
    <x v="10"/>
    <n v="550611"/>
    <n v="26080014"/>
    <m/>
    <x v="0"/>
  </r>
  <r>
    <x v="0"/>
    <x v="4"/>
    <x v="0"/>
    <x v="1"/>
    <x v="3"/>
    <x v="11"/>
    <n v="568401"/>
    <n v="25972550"/>
    <m/>
    <x v="0"/>
  </r>
  <r>
    <x v="0"/>
    <x v="4"/>
    <x v="0"/>
    <x v="1"/>
    <x v="3"/>
    <x v="12"/>
    <n v="586169"/>
    <n v="25876492"/>
    <m/>
    <x v="0"/>
  </r>
  <r>
    <x v="0"/>
    <x v="4"/>
    <x v="0"/>
    <x v="1"/>
    <x v="3"/>
    <x v="13"/>
    <n v="603702"/>
    <n v="25842250"/>
    <m/>
    <x v="0"/>
  </r>
  <r>
    <x v="0"/>
    <x v="4"/>
    <x v="0"/>
    <x v="1"/>
    <x v="3"/>
    <x v="14"/>
    <n v="620839"/>
    <n v="25805236"/>
    <m/>
    <x v="0"/>
  </r>
  <r>
    <x v="0"/>
    <x v="4"/>
    <x v="0"/>
    <x v="1"/>
    <x v="3"/>
    <x v="15"/>
    <n v="637621"/>
    <n v="25752068"/>
    <m/>
    <x v="0"/>
  </r>
  <r>
    <x v="0"/>
    <x v="4"/>
    <x v="0"/>
    <x v="1"/>
    <x v="3"/>
    <x v="16"/>
    <n v="653959"/>
    <n v="25687076"/>
    <m/>
    <x v="0"/>
  </r>
  <r>
    <x v="0"/>
    <x v="4"/>
    <x v="0"/>
    <x v="1"/>
    <x v="3"/>
    <x v="17"/>
    <n v="669973"/>
    <n v="25566516"/>
    <m/>
    <x v="0"/>
  </r>
  <r>
    <x v="0"/>
    <x v="4"/>
    <x v="0"/>
    <x v="1"/>
    <x v="3"/>
    <x v="18"/>
    <n v="685498"/>
    <n v="25441138"/>
    <m/>
    <x v="0"/>
  </r>
  <r>
    <x v="0"/>
    <x v="4"/>
    <x v="0"/>
    <x v="1"/>
    <x v="3"/>
    <x v="19"/>
    <n v="700396"/>
    <n v="25266410"/>
    <m/>
    <x v="0"/>
  </r>
  <r>
    <x v="0"/>
    <x v="4"/>
    <x v="0"/>
    <x v="1"/>
    <x v="3"/>
    <x v="20"/>
    <n v="714753"/>
    <n v="25092638"/>
    <m/>
    <x v="0"/>
  </r>
  <r>
    <x v="0"/>
    <x v="4"/>
    <x v="0"/>
    <x v="1"/>
    <x v="3"/>
    <x v="21"/>
    <n v="728478"/>
    <n v="24871072"/>
    <m/>
    <x v="0"/>
  </r>
  <r>
    <x v="0"/>
    <x v="4"/>
    <x v="0"/>
    <x v="1"/>
    <x v="3"/>
    <x v="22"/>
    <n v="741837"/>
    <n v="24663046"/>
    <m/>
    <x v="0"/>
  </r>
  <r>
    <x v="0"/>
    <x v="4"/>
    <x v="0"/>
    <x v="1"/>
    <x v="3"/>
    <x v="23"/>
    <n v="754643"/>
    <n v="24446218"/>
    <m/>
    <x v="0"/>
  </r>
  <r>
    <x v="0"/>
    <x v="4"/>
    <x v="0"/>
    <x v="1"/>
    <x v="3"/>
    <x v="24"/>
    <n v="766953"/>
    <n v="24194826"/>
    <m/>
    <x v="0"/>
  </r>
  <r>
    <x v="0"/>
    <x v="4"/>
    <x v="0"/>
    <x v="1"/>
    <x v="3"/>
    <x v="25"/>
    <n v="779240"/>
    <n v="23975608"/>
    <m/>
    <x v="0"/>
  </r>
  <r>
    <x v="0"/>
    <x v="4"/>
    <x v="0"/>
    <x v="1"/>
    <x v="3"/>
    <x v="26"/>
    <n v="791595"/>
    <n v="23758996"/>
    <m/>
    <x v="0"/>
  </r>
  <r>
    <x v="0"/>
    <x v="4"/>
    <x v="0"/>
    <x v="1"/>
    <x v="3"/>
    <x v="27"/>
    <n v="803903"/>
    <n v="23516548"/>
    <m/>
    <x v="0"/>
  </r>
  <r>
    <x v="0"/>
    <x v="4"/>
    <x v="0"/>
    <x v="1"/>
    <x v="3"/>
    <x v="28"/>
    <n v="816191"/>
    <n v="23298672"/>
    <m/>
    <x v="0"/>
  </r>
  <r>
    <x v="0"/>
    <x v="4"/>
    <x v="0"/>
    <x v="1"/>
    <x v="3"/>
    <x v="29"/>
    <n v="828473"/>
    <n v="23082082"/>
    <m/>
    <x v="0"/>
  </r>
  <r>
    <x v="0"/>
    <x v="4"/>
    <x v="0"/>
    <x v="1"/>
    <x v="3"/>
    <x v="30"/>
    <n v="840801"/>
    <n v="22869228"/>
    <m/>
    <x v="0"/>
  </r>
  <r>
    <x v="0"/>
    <x v="4"/>
    <x v="0"/>
    <x v="2"/>
    <x v="4"/>
    <x v="0"/>
    <n v="553899"/>
    <n v="34321048"/>
    <m/>
    <x v="0"/>
  </r>
  <r>
    <x v="0"/>
    <x v="4"/>
    <x v="0"/>
    <x v="2"/>
    <x v="4"/>
    <x v="1"/>
    <n v="551359"/>
    <n v="31179012"/>
    <m/>
    <x v="0"/>
  </r>
  <r>
    <x v="0"/>
    <x v="4"/>
    <x v="0"/>
    <x v="2"/>
    <x v="4"/>
    <x v="2"/>
    <n v="547900"/>
    <n v="31590268"/>
    <m/>
    <x v="0"/>
  </r>
  <r>
    <x v="0"/>
    <x v="4"/>
    <x v="0"/>
    <x v="2"/>
    <x v="4"/>
    <x v="3"/>
    <n v="544062"/>
    <n v="28207178"/>
    <m/>
    <x v="0"/>
  </r>
  <r>
    <x v="0"/>
    <x v="4"/>
    <x v="0"/>
    <x v="2"/>
    <x v="4"/>
    <x v="4"/>
    <n v="540699"/>
    <n v="28484888"/>
    <m/>
    <x v="0"/>
  </r>
  <r>
    <x v="0"/>
    <x v="4"/>
    <x v="0"/>
    <x v="2"/>
    <x v="4"/>
    <x v="5"/>
    <n v="536930"/>
    <n v="32166048"/>
    <m/>
    <x v="0"/>
  </r>
  <r>
    <x v="0"/>
    <x v="4"/>
    <x v="0"/>
    <x v="2"/>
    <x v="4"/>
    <x v="6"/>
    <n v="533600"/>
    <n v="30900320"/>
    <m/>
    <x v="0"/>
  </r>
  <r>
    <x v="0"/>
    <x v="4"/>
    <x v="0"/>
    <x v="2"/>
    <x v="4"/>
    <x v="7"/>
    <n v="530363"/>
    <n v="28372672"/>
    <m/>
    <x v="0"/>
  </r>
  <r>
    <x v="0"/>
    <x v="4"/>
    <x v="0"/>
    <x v="2"/>
    <x v="4"/>
    <x v="8"/>
    <n v="526966"/>
    <n v="27895216"/>
    <m/>
    <x v="0"/>
  </r>
  <r>
    <x v="0"/>
    <x v="4"/>
    <x v="0"/>
    <x v="2"/>
    <x v="4"/>
    <x v="9"/>
    <n v="523672"/>
    <n v="27280806"/>
    <m/>
    <x v="0"/>
  </r>
  <r>
    <x v="0"/>
    <x v="4"/>
    <x v="0"/>
    <x v="2"/>
    <x v="4"/>
    <x v="10"/>
    <n v="520104"/>
    <n v="26612992"/>
    <m/>
    <x v="0"/>
  </r>
  <r>
    <x v="0"/>
    <x v="4"/>
    <x v="0"/>
    <x v="2"/>
    <x v="4"/>
    <x v="11"/>
    <n v="516235"/>
    <n v="25914728"/>
    <m/>
    <x v="0"/>
  </r>
  <r>
    <x v="0"/>
    <x v="4"/>
    <x v="0"/>
    <x v="2"/>
    <x v="4"/>
    <x v="12"/>
    <n v="512488"/>
    <n v="25243948"/>
    <m/>
    <x v="0"/>
  </r>
  <r>
    <x v="0"/>
    <x v="4"/>
    <x v="0"/>
    <x v="2"/>
    <x v="4"/>
    <x v="13"/>
    <n v="508886"/>
    <n v="24634252"/>
    <m/>
    <x v="0"/>
  </r>
  <r>
    <x v="0"/>
    <x v="4"/>
    <x v="0"/>
    <x v="2"/>
    <x v="4"/>
    <x v="14"/>
    <n v="505472"/>
    <n v="24069012"/>
    <m/>
    <x v="0"/>
  </r>
  <r>
    <x v="0"/>
    <x v="4"/>
    <x v="0"/>
    <x v="2"/>
    <x v="4"/>
    <x v="15"/>
    <n v="502264"/>
    <n v="23551556"/>
    <m/>
    <x v="0"/>
  </r>
  <r>
    <x v="0"/>
    <x v="4"/>
    <x v="0"/>
    <x v="2"/>
    <x v="4"/>
    <x v="16"/>
    <n v="499234"/>
    <n v="23075962"/>
    <m/>
    <x v="0"/>
  </r>
  <r>
    <x v="0"/>
    <x v="4"/>
    <x v="0"/>
    <x v="2"/>
    <x v="4"/>
    <x v="17"/>
    <n v="496421"/>
    <n v="22612034"/>
    <m/>
    <x v="0"/>
  </r>
  <r>
    <x v="0"/>
    <x v="4"/>
    <x v="0"/>
    <x v="2"/>
    <x v="4"/>
    <x v="18"/>
    <n v="493759"/>
    <n v="22183230"/>
    <m/>
    <x v="0"/>
  </r>
  <r>
    <x v="0"/>
    <x v="4"/>
    <x v="0"/>
    <x v="2"/>
    <x v="4"/>
    <x v="19"/>
    <n v="491263"/>
    <n v="21772074"/>
    <m/>
    <x v="0"/>
  </r>
  <r>
    <x v="0"/>
    <x v="4"/>
    <x v="0"/>
    <x v="2"/>
    <x v="4"/>
    <x v="20"/>
    <n v="488953"/>
    <n v="21399244"/>
    <m/>
    <x v="0"/>
  </r>
  <r>
    <x v="0"/>
    <x v="4"/>
    <x v="0"/>
    <x v="2"/>
    <x v="4"/>
    <x v="21"/>
    <n v="486764"/>
    <n v="21039184"/>
    <m/>
    <x v="0"/>
  </r>
  <r>
    <x v="0"/>
    <x v="4"/>
    <x v="0"/>
    <x v="2"/>
    <x v="4"/>
    <x v="22"/>
    <n v="484668"/>
    <n v="20707460"/>
    <m/>
    <x v="0"/>
  </r>
  <r>
    <x v="0"/>
    <x v="4"/>
    <x v="0"/>
    <x v="2"/>
    <x v="4"/>
    <x v="23"/>
    <n v="482668"/>
    <n v="20396108"/>
    <m/>
    <x v="0"/>
  </r>
  <r>
    <x v="0"/>
    <x v="4"/>
    <x v="0"/>
    <x v="2"/>
    <x v="4"/>
    <x v="24"/>
    <n v="480736"/>
    <n v="20091988"/>
    <m/>
    <x v="0"/>
  </r>
  <r>
    <x v="0"/>
    <x v="4"/>
    <x v="0"/>
    <x v="2"/>
    <x v="4"/>
    <x v="25"/>
    <n v="478938"/>
    <n v="19812052"/>
    <m/>
    <x v="0"/>
  </r>
  <r>
    <x v="0"/>
    <x v="4"/>
    <x v="0"/>
    <x v="2"/>
    <x v="4"/>
    <x v="26"/>
    <n v="477331"/>
    <n v="19545776"/>
    <m/>
    <x v="0"/>
  </r>
  <r>
    <x v="0"/>
    <x v="4"/>
    <x v="0"/>
    <x v="2"/>
    <x v="4"/>
    <x v="27"/>
    <n v="475534"/>
    <n v="19273564"/>
    <m/>
    <x v="0"/>
  </r>
  <r>
    <x v="0"/>
    <x v="4"/>
    <x v="0"/>
    <x v="2"/>
    <x v="4"/>
    <x v="28"/>
    <n v="473578"/>
    <n v="19015076"/>
    <m/>
    <x v="0"/>
  </r>
  <r>
    <x v="0"/>
    <x v="4"/>
    <x v="0"/>
    <x v="2"/>
    <x v="4"/>
    <x v="29"/>
    <n v="471503"/>
    <n v="18763036"/>
    <m/>
    <x v="0"/>
  </r>
  <r>
    <x v="0"/>
    <x v="4"/>
    <x v="0"/>
    <x v="2"/>
    <x v="4"/>
    <x v="30"/>
    <n v="469346"/>
    <n v="18516268"/>
    <m/>
    <x v="0"/>
  </r>
  <r>
    <x v="0"/>
    <x v="4"/>
    <x v="0"/>
    <x v="3"/>
    <x v="5"/>
    <x v="0"/>
    <n v="295948"/>
    <n v="19013326"/>
    <m/>
    <x v="0"/>
  </r>
  <r>
    <x v="0"/>
    <x v="4"/>
    <x v="0"/>
    <x v="3"/>
    <x v="5"/>
    <x v="1"/>
    <n v="292007"/>
    <n v="27997020"/>
    <m/>
    <x v="0"/>
  </r>
  <r>
    <x v="0"/>
    <x v="4"/>
    <x v="0"/>
    <x v="3"/>
    <x v="5"/>
    <x v="2"/>
    <n v="288415"/>
    <n v="28652990"/>
    <m/>
    <x v="0"/>
  </r>
  <r>
    <x v="0"/>
    <x v="4"/>
    <x v="0"/>
    <x v="3"/>
    <x v="5"/>
    <x v="3"/>
    <n v="284767"/>
    <n v="29647132"/>
    <m/>
    <x v="0"/>
  </r>
  <r>
    <x v="0"/>
    <x v="4"/>
    <x v="0"/>
    <x v="3"/>
    <x v="5"/>
    <x v="4"/>
    <n v="281170"/>
    <n v="27813606"/>
    <m/>
    <x v="0"/>
  </r>
  <r>
    <x v="0"/>
    <x v="4"/>
    <x v="0"/>
    <x v="3"/>
    <x v="5"/>
    <x v="5"/>
    <n v="277534"/>
    <n v="28659990"/>
    <m/>
    <x v="0"/>
  </r>
  <r>
    <x v="0"/>
    <x v="4"/>
    <x v="0"/>
    <x v="3"/>
    <x v="5"/>
    <x v="6"/>
    <n v="273956"/>
    <n v="28083728"/>
    <m/>
    <x v="0"/>
  </r>
  <r>
    <x v="0"/>
    <x v="4"/>
    <x v="0"/>
    <x v="3"/>
    <x v="5"/>
    <x v="7"/>
    <n v="270484"/>
    <n v="27302196"/>
    <m/>
    <x v="0"/>
  </r>
  <r>
    <x v="0"/>
    <x v="4"/>
    <x v="0"/>
    <x v="3"/>
    <x v="5"/>
    <x v="8"/>
    <n v="267143"/>
    <n v="26853918"/>
    <m/>
    <x v="0"/>
  </r>
  <r>
    <x v="0"/>
    <x v="4"/>
    <x v="0"/>
    <x v="3"/>
    <x v="5"/>
    <x v="9"/>
    <n v="263911"/>
    <n v="26376488"/>
    <m/>
    <x v="0"/>
  </r>
  <r>
    <x v="0"/>
    <x v="4"/>
    <x v="0"/>
    <x v="3"/>
    <x v="5"/>
    <x v="10"/>
    <n v="260731"/>
    <n v="25948084"/>
    <m/>
    <x v="0"/>
  </r>
  <r>
    <x v="0"/>
    <x v="4"/>
    <x v="0"/>
    <x v="3"/>
    <x v="5"/>
    <x v="11"/>
    <n v="257575"/>
    <n v="25540720"/>
    <m/>
    <x v="0"/>
  </r>
  <r>
    <x v="0"/>
    <x v="4"/>
    <x v="0"/>
    <x v="3"/>
    <x v="5"/>
    <x v="12"/>
    <n v="254585"/>
    <n v="25155688"/>
    <m/>
    <x v="0"/>
  </r>
  <r>
    <x v="0"/>
    <x v="4"/>
    <x v="0"/>
    <x v="3"/>
    <x v="5"/>
    <x v="13"/>
    <n v="251771"/>
    <n v="24782756"/>
    <m/>
    <x v="0"/>
  </r>
  <r>
    <x v="0"/>
    <x v="4"/>
    <x v="0"/>
    <x v="3"/>
    <x v="5"/>
    <x v="14"/>
    <n v="249127"/>
    <n v="24400888"/>
    <m/>
    <x v="0"/>
  </r>
  <r>
    <x v="0"/>
    <x v="4"/>
    <x v="0"/>
    <x v="3"/>
    <x v="5"/>
    <x v="15"/>
    <n v="246671"/>
    <n v="24041596"/>
    <m/>
    <x v="0"/>
  </r>
  <r>
    <x v="0"/>
    <x v="4"/>
    <x v="0"/>
    <x v="3"/>
    <x v="5"/>
    <x v="16"/>
    <n v="244337"/>
    <n v="23713594"/>
    <m/>
    <x v="0"/>
  </r>
  <r>
    <x v="0"/>
    <x v="4"/>
    <x v="0"/>
    <x v="3"/>
    <x v="5"/>
    <x v="17"/>
    <n v="242140"/>
    <n v="23382794"/>
    <m/>
    <x v="0"/>
  </r>
  <r>
    <x v="0"/>
    <x v="4"/>
    <x v="0"/>
    <x v="3"/>
    <x v="5"/>
    <x v="18"/>
    <n v="240033"/>
    <n v="23072344"/>
    <m/>
    <x v="0"/>
  </r>
  <r>
    <x v="0"/>
    <x v="4"/>
    <x v="0"/>
    <x v="3"/>
    <x v="5"/>
    <x v="19"/>
    <n v="237997"/>
    <n v="22762296"/>
    <m/>
    <x v="0"/>
  </r>
  <r>
    <x v="0"/>
    <x v="4"/>
    <x v="0"/>
    <x v="3"/>
    <x v="5"/>
    <x v="20"/>
    <n v="236020"/>
    <n v="22474132"/>
    <m/>
    <x v="0"/>
  </r>
  <r>
    <x v="0"/>
    <x v="4"/>
    <x v="0"/>
    <x v="3"/>
    <x v="5"/>
    <x v="21"/>
    <n v="234095"/>
    <n v="22188102"/>
    <m/>
    <x v="0"/>
  </r>
  <r>
    <x v="0"/>
    <x v="4"/>
    <x v="0"/>
    <x v="3"/>
    <x v="5"/>
    <x v="22"/>
    <n v="232204"/>
    <n v="21921282"/>
    <m/>
    <x v="0"/>
  </r>
  <r>
    <x v="0"/>
    <x v="4"/>
    <x v="0"/>
    <x v="3"/>
    <x v="5"/>
    <x v="23"/>
    <n v="230349"/>
    <n v="21664172"/>
    <m/>
    <x v="0"/>
  </r>
  <r>
    <x v="0"/>
    <x v="4"/>
    <x v="0"/>
    <x v="3"/>
    <x v="5"/>
    <x v="24"/>
    <n v="228537"/>
    <n v="21408600"/>
    <m/>
    <x v="0"/>
  </r>
  <r>
    <x v="0"/>
    <x v="4"/>
    <x v="0"/>
    <x v="3"/>
    <x v="5"/>
    <x v="25"/>
    <n v="226783"/>
    <n v="21162202"/>
    <m/>
    <x v="0"/>
  </r>
  <r>
    <x v="0"/>
    <x v="4"/>
    <x v="0"/>
    <x v="3"/>
    <x v="5"/>
    <x v="26"/>
    <n v="225063"/>
    <n v="20921908"/>
    <m/>
    <x v="0"/>
  </r>
  <r>
    <x v="0"/>
    <x v="4"/>
    <x v="0"/>
    <x v="3"/>
    <x v="5"/>
    <x v="27"/>
    <n v="223218"/>
    <n v="20678462"/>
    <m/>
    <x v="0"/>
  </r>
  <r>
    <x v="0"/>
    <x v="4"/>
    <x v="0"/>
    <x v="3"/>
    <x v="5"/>
    <x v="28"/>
    <n v="221265"/>
    <n v="20446928"/>
    <m/>
    <x v="0"/>
  </r>
  <r>
    <x v="0"/>
    <x v="4"/>
    <x v="0"/>
    <x v="3"/>
    <x v="5"/>
    <x v="29"/>
    <n v="219223"/>
    <n v="20218350"/>
    <m/>
    <x v="0"/>
  </r>
  <r>
    <x v="0"/>
    <x v="4"/>
    <x v="0"/>
    <x v="3"/>
    <x v="5"/>
    <x v="30"/>
    <n v="217112"/>
    <n v="19993642"/>
    <m/>
    <x v="0"/>
  </r>
  <r>
    <x v="0"/>
    <x v="4"/>
    <x v="0"/>
    <x v="3"/>
    <x v="6"/>
    <x v="0"/>
    <n v="79634"/>
    <n v="4374932"/>
    <m/>
    <x v="0"/>
  </r>
  <r>
    <x v="0"/>
    <x v="4"/>
    <x v="0"/>
    <x v="3"/>
    <x v="6"/>
    <x v="1"/>
    <n v="79208"/>
    <n v="4646812"/>
    <m/>
    <x v="0"/>
  </r>
  <r>
    <x v="0"/>
    <x v="4"/>
    <x v="0"/>
    <x v="3"/>
    <x v="6"/>
    <x v="2"/>
    <n v="78705"/>
    <n v="4946080"/>
    <m/>
    <x v="0"/>
  </r>
  <r>
    <x v="0"/>
    <x v="4"/>
    <x v="0"/>
    <x v="3"/>
    <x v="6"/>
    <x v="3"/>
    <n v="78247"/>
    <n v="3509568"/>
    <m/>
    <x v="0"/>
  </r>
  <r>
    <x v="0"/>
    <x v="4"/>
    <x v="0"/>
    <x v="3"/>
    <x v="6"/>
    <x v="4"/>
    <n v="77825"/>
    <n v="3802778"/>
    <m/>
    <x v="0"/>
  </r>
  <r>
    <x v="0"/>
    <x v="4"/>
    <x v="0"/>
    <x v="3"/>
    <x v="6"/>
    <x v="5"/>
    <n v="77297"/>
    <n v="4543946"/>
    <m/>
    <x v="0"/>
  </r>
  <r>
    <x v="0"/>
    <x v="4"/>
    <x v="0"/>
    <x v="3"/>
    <x v="6"/>
    <x v="6"/>
    <n v="76935"/>
    <n v="4078347"/>
    <m/>
    <x v="0"/>
  </r>
  <r>
    <x v="0"/>
    <x v="4"/>
    <x v="0"/>
    <x v="3"/>
    <x v="6"/>
    <x v="7"/>
    <n v="76523"/>
    <n v="4000630"/>
    <m/>
    <x v="0"/>
  </r>
  <r>
    <x v="0"/>
    <x v="4"/>
    <x v="0"/>
    <x v="3"/>
    <x v="6"/>
    <x v="8"/>
    <n v="76079"/>
    <n v="3891312"/>
    <m/>
    <x v="0"/>
  </r>
  <r>
    <x v="0"/>
    <x v="4"/>
    <x v="0"/>
    <x v="3"/>
    <x v="6"/>
    <x v="9"/>
    <n v="75610"/>
    <n v="3768641"/>
    <m/>
    <x v="0"/>
  </r>
  <r>
    <x v="0"/>
    <x v="4"/>
    <x v="0"/>
    <x v="3"/>
    <x v="6"/>
    <x v="10"/>
    <n v="75129"/>
    <n v="3658876"/>
    <m/>
    <x v="0"/>
  </r>
  <r>
    <x v="0"/>
    <x v="4"/>
    <x v="0"/>
    <x v="3"/>
    <x v="6"/>
    <x v="11"/>
    <n v="74669"/>
    <n v="3555343"/>
    <m/>
    <x v="0"/>
  </r>
  <r>
    <x v="0"/>
    <x v="4"/>
    <x v="0"/>
    <x v="3"/>
    <x v="6"/>
    <x v="12"/>
    <n v="74215"/>
    <n v="3455710"/>
    <m/>
    <x v="0"/>
  </r>
  <r>
    <x v="0"/>
    <x v="4"/>
    <x v="0"/>
    <x v="3"/>
    <x v="6"/>
    <x v="13"/>
    <n v="73747"/>
    <n v="3355898"/>
    <m/>
    <x v="0"/>
  </r>
  <r>
    <x v="0"/>
    <x v="4"/>
    <x v="0"/>
    <x v="3"/>
    <x v="6"/>
    <x v="14"/>
    <n v="73269"/>
    <n v="3249660"/>
    <m/>
    <x v="0"/>
  </r>
  <r>
    <x v="0"/>
    <x v="4"/>
    <x v="0"/>
    <x v="3"/>
    <x v="6"/>
    <x v="15"/>
    <n v="72792"/>
    <n v="3147355"/>
    <m/>
    <x v="0"/>
  </r>
  <r>
    <x v="0"/>
    <x v="4"/>
    <x v="0"/>
    <x v="3"/>
    <x v="6"/>
    <x v="16"/>
    <n v="72317"/>
    <n v="3052728"/>
    <m/>
    <x v="0"/>
  </r>
  <r>
    <x v="0"/>
    <x v="4"/>
    <x v="0"/>
    <x v="3"/>
    <x v="6"/>
    <x v="17"/>
    <n v="71823"/>
    <n v="2953936"/>
    <m/>
    <x v="0"/>
  </r>
  <r>
    <x v="0"/>
    <x v="4"/>
    <x v="0"/>
    <x v="3"/>
    <x v="6"/>
    <x v="18"/>
    <n v="71335"/>
    <n v="2860192"/>
    <m/>
    <x v="0"/>
  </r>
  <r>
    <x v="0"/>
    <x v="4"/>
    <x v="0"/>
    <x v="3"/>
    <x v="6"/>
    <x v="19"/>
    <n v="70844"/>
    <n v="2765073"/>
    <m/>
    <x v="0"/>
  </r>
  <r>
    <x v="0"/>
    <x v="4"/>
    <x v="0"/>
    <x v="3"/>
    <x v="6"/>
    <x v="20"/>
    <n v="70361"/>
    <n v="2676055"/>
    <m/>
    <x v="0"/>
  </r>
  <r>
    <x v="0"/>
    <x v="4"/>
    <x v="0"/>
    <x v="3"/>
    <x v="6"/>
    <x v="21"/>
    <n v="69882"/>
    <n v="2586795"/>
    <m/>
    <x v="0"/>
  </r>
  <r>
    <x v="0"/>
    <x v="4"/>
    <x v="0"/>
    <x v="3"/>
    <x v="6"/>
    <x v="22"/>
    <n v="69449"/>
    <n v="2504888"/>
    <m/>
    <x v="0"/>
  </r>
  <r>
    <x v="0"/>
    <x v="4"/>
    <x v="0"/>
    <x v="3"/>
    <x v="6"/>
    <x v="23"/>
    <n v="69060"/>
    <n v="2427032"/>
    <m/>
    <x v="0"/>
  </r>
  <r>
    <x v="0"/>
    <x v="4"/>
    <x v="0"/>
    <x v="3"/>
    <x v="6"/>
    <x v="24"/>
    <n v="68708"/>
    <n v="2350213"/>
    <m/>
    <x v="0"/>
  </r>
  <r>
    <x v="0"/>
    <x v="4"/>
    <x v="0"/>
    <x v="3"/>
    <x v="6"/>
    <x v="25"/>
    <n v="68381"/>
    <n v="2276256"/>
    <m/>
    <x v="0"/>
  </r>
  <r>
    <x v="0"/>
    <x v="4"/>
    <x v="0"/>
    <x v="3"/>
    <x v="6"/>
    <x v="26"/>
    <n v="68082"/>
    <n v="2204538"/>
    <m/>
    <x v="0"/>
  </r>
  <r>
    <x v="0"/>
    <x v="4"/>
    <x v="0"/>
    <x v="3"/>
    <x v="6"/>
    <x v="27"/>
    <n v="67814"/>
    <n v="2133803"/>
    <m/>
    <x v="0"/>
  </r>
  <r>
    <x v="0"/>
    <x v="4"/>
    <x v="0"/>
    <x v="3"/>
    <x v="6"/>
    <x v="28"/>
    <n v="67576"/>
    <n v="2068640"/>
    <m/>
    <x v="0"/>
  </r>
  <r>
    <x v="0"/>
    <x v="4"/>
    <x v="0"/>
    <x v="3"/>
    <x v="6"/>
    <x v="29"/>
    <n v="67368"/>
    <n v="2005846"/>
    <m/>
    <x v="0"/>
  </r>
  <r>
    <x v="0"/>
    <x v="4"/>
    <x v="0"/>
    <x v="3"/>
    <x v="6"/>
    <x v="30"/>
    <n v="67190"/>
    <n v="1945416"/>
    <m/>
    <x v="0"/>
  </r>
  <r>
    <x v="0"/>
    <x v="4"/>
    <x v="0"/>
    <x v="4"/>
    <x v="7"/>
    <x v="0"/>
    <n v="292981"/>
    <n v="22557486"/>
    <m/>
    <x v="0"/>
  </r>
  <r>
    <x v="0"/>
    <x v="4"/>
    <x v="0"/>
    <x v="4"/>
    <x v="7"/>
    <x v="1"/>
    <n v="290275"/>
    <n v="25217090"/>
    <m/>
    <x v="0"/>
  </r>
  <r>
    <x v="0"/>
    <x v="4"/>
    <x v="0"/>
    <x v="4"/>
    <x v="7"/>
    <x v="2"/>
    <n v="287238"/>
    <n v="31946998"/>
    <m/>
    <x v="0"/>
  </r>
  <r>
    <x v="0"/>
    <x v="4"/>
    <x v="0"/>
    <x v="4"/>
    <x v="7"/>
    <x v="3"/>
    <n v="284439"/>
    <n v="23091724"/>
    <m/>
    <x v="0"/>
  </r>
  <r>
    <x v="0"/>
    <x v="4"/>
    <x v="0"/>
    <x v="4"/>
    <x v="7"/>
    <x v="4"/>
    <n v="281531"/>
    <n v="23709588"/>
    <m/>
    <x v="0"/>
  </r>
  <r>
    <x v="0"/>
    <x v="4"/>
    <x v="0"/>
    <x v="4"/>
    <x v="7"/>
    <x v="5"/>
    <n v="278546"/>
    <n v="26531370"/>
    <m/>
    <x v="0"/>
  </r>
  <r>
    <x v="0"/>
    <x v="4"/>
    <x v="0"/>
    <x v="4"/>
    <x v="7"/>
    <x v="6"/>
    <n v="276055"/>
    <n v="22414358"/>
    <m/>
    <x v="0"/>
  </r>
  <r>
    <x v="0"/>
    <x v="4"/>
    <x v="0"/>
    <x v="4"/>
    <x v="7"/>
    <x v="7"/>
    <n v="273632"/>
    <n v="21500976"/>
    <m/>
    <x v="0"/>
  </r>
  <r>
    <x v="0"/>
    <x v="4"/>
    <x v="0"/>
    <x v="4"/>
    <x v="7"/>
    <x v="8"/>
    <n v="271105"/>
    <n v="20843386"/>
    <m/>
    <x v="0"/>
  </r>
  <r>
    <x v="0"/>
    <x v="4"/>
    <x v="0"/>
    <x v="4"/>
    <x v="7"/>
    <x v="9"/>
    <n v="268443"/>
    <n v="20278390"/>
    <m/>
    <x v="0"/>
  </r>
  <r>
    <x v="0"/>
    <x v="4"/>
    <x v="0"/>
    <x v="4"/>
    <x v="7"/>
    <x v="10"/>
    <n v="265634"/>
    <n v="19637038"/>
    <m/>
    <x v="0"/>
  </r>
  <r>
    <x v="0"/>
    <x v="4"/>
    <x v="0"/>
    <x v="4"/>
    <x v="7"/>
    <x v="11"/>
    <n v="262768"/>
    <n v="18896596"/>
    <m/>
    <x v="0"/>
  </r>
  <r>
    <x v="0"/>
    <x v="4"/>
    <x v="0"/>
    <x v="4"/>
    <x v="7"/>
    <x v="12"/>
    <n v="259839"/>
    <n v="18143206"/>
    <m/>
    <x v="0"/>
  </r>
  <r>
    <x v="0"/>
    <x v="4"/>
    <x v="0"/>
    <x v="4"/>
    <x v="7"/>
    <x v="13"/>
    <n v="256867"/>
    <n v="17476172"/>
    <m/>
    <x v="0"/>
  </r>
  <r>
    <x v="0"/>
    <x v="4"/>
    <x v="0"/>
    <x v="4"/>
    <x v="7"/>
    <x v="14"/>
    <n v="253875"/>
    <n v="16867880"/>
    <m/>
    <x v="0"/>
  </r>
  <r>
    <x v="0"/>
    <x v="4"/>
    <x v="0"/>
    <x v="4"/>
    <x v="7"/>
    <x v="15"/>
    <n v="250795"/>
    <n v="16240975"/>
    <m/>
    <x v="0"/>
  </r>
  <r>
    <x v="0"/>
    <x v="4"/>
    <x v="0"/>
    <x v="4"/>
    <x v="7"/>
    <x v="16"/>
    <n v="247600"/>
    <n v="15596851"/>
    <m/>
    <x v="0"/>
  </r>
  <r>
    <x v="0"/>
    <x v="4"/>
    <x v="0"/>
    <x v="4"/>
    <x v="7"/>
    <x v="17"/>
    <n v="244267"/>
    <n v="14968421"/>
    <m/>
    <x v="0"/>
  </r>
  <r>
    <x v="0"/>
    <x v="4"/>
    <x v="0"/>
    <x v="4"/>
    <x v="7"/>
    <x v="18"/>
    <n v="240805"/>
    <n v="14355588"/>
    <m/>
    <x v="0"/>
  </r>
  <r>
    <x v="0"/>
    <x v="4"/>
    <x v="0"/>
    <x v="4"/>
    <x v="7"/>
    <x v="19"/>
    <n v="237213"/>
    <n v="13737278"/>
    <m/>
    <x v="0"/>
  </r>
  <r>
    <x v="0"/>
    <x v="4"/>
    <x v="0"/>
    <x v="4"/>
    <x v="7"/>
    <x v="20"/>
    <n v="233509"/>
    <n v="13122365"/>
    <m/>
    <x v="0"/>
  </r>
  <r>
    <x v="0"/>
    <x v="4"/>
    <x v="0"/>
    <x v="4"/>
    <x v="7"/>
    <x v="21"/>
    <n v="229663"/>
    <n v="12494716"/>
    <m/>
    <x v="0"/>
  </r>
  <r>
    <x v="0"/>
    <x v="4"/>
    <x v="0"/>
    <x v="4"/>
    <x v="7"/>
    <x v="22"/>
    <n v="225989"/>
    <n v="11907625"/>
    <m/>
    <x v="0"/>
  </r>
  <r>
    <x v="0"/>
    <x v="4"/>
    <x v="0"/>
    <x v="4"/>
    <x v="7"/>
    <x v="23"/>
    <n v="222517"/>
    <n v="11355215"/>
    <m/>
    <x v="0"/>
  </r>
  <r>
    <x v="0"/>
    <x v="4"/>
    <x v="0"/>
    <x v="4"/>
    <x v="7"/>
    <x v="24"/>
    <n v="219213"/>
    <n v="10824007"/>
    <m/>
    <x v="0"/>
  </r>
  <r>
    <x v="0"/>
    <x v="4"/>
    <x v="0"/>
    <x v="4"/>
    <x v="7"/>
    <x v="25"/>
    <n v="216121"/>
    <n v="10366408"/>
    <m/>
    <x v="0"/>
  </r>
  <r>
    <x v="0"/>
    <x v="4"/>
    <x v="0"/>
    <x v="4"/>
    <x v="7"/>
    <x v="26"/>
    <n v="213263"/>
    <n v="9951614"/>
    <m/>
    <x v="0"/>
  </r>
  <r>
    <x v="0"/>
    <x v="4"/>
    <x v="0"/>
    <x v="4"/>
    <x v="7"/>
    <x v="27"/>
    <n v="210649"/>
    <n v="9558009"/>
    <m/>
    <x v="0"/>
  </r>
  <r>
    <x v="0"/>
    <x v="4"/>
    <x v="0"/>
    <x v="4"/>
    <x v="7"/>
    <x v="28"/>
    <n v="208274"/>
    <n v="9201835"/>
    <m/>
    <x v="0"/>
  </r>
  <r>
    <x v="0"/>
    <x v="4"/>
    <x v="0"/>
    <x v="4"/>
    <x v="7"/>
    <x v="29"/>
    <n v="206164"/>
    <n v="8883240"/>
    <m/>
    <x v="0"/>
  </r>
  <r>
    <x v="0"/>
    <x v="4"/>
    <x v="0"/>
    <x v="4"/>
    <x v="7"/>
    <x v="30"/>
    <n v="204313"/>
    <n v="8599102"/>
    <m/>
    <x v="0"/>
  </r>
  <r>
    <x v="0"/>
    <x v="4"/>
    <x v="0"/>
    <x v="0"/>
    <x v="8"/>
    <x v="0"/>
    <n v="313183"/>
    <n v="3086731"/>
    <m/>
    <x v="0"/>
  </r>
  <r>
    <x v="0"/>
    <x v="4"/>
    <x v="0"/>
    <x v="0"/>
    <x v="8"/>
    <x v="1"/>
    <n v="316540"/>
    <n v="3377979"/>
    <m/>
    <x v="0"/>
  </r>
  <r>
    <x v="0"/>
    <x v="4"/>
    <x v="0"/>
    <x v="0"/>
    <x v="8"/>
    <x v="2"/>
    <n v="318628"/>
    <n v="3815289"/>
    <m/>
    <x v="0"/>
  </r>
  <r>
    <x v="0"/>
    <x v="4"/>
    <x v="0"/>
    <x v="0"/>
    <x v="8"/>
    <x v="3"/>
    <n v="320002"/>
    <n v="2721723"/>
    <m/>
    <x v="0"/>
  </r>
  <r>
    <x v="0"/>
    <x v="4"/>
    <x v="0"/>
    <x v="0"/>
    <x v="8"/>
    <x v="4"/>
    <n v="321442"/>
    <n v="2924351"/>
    <m/>
    <x v="0"/>
  </r>
  <r>
    <x v="0"/>
    <x v="4"/>
    <x v="0"/>
    <x v="0"/>
    <x v="8"/>
    <x v="5"/>
    <n v="322696"/>
    <n v="3439322"/>
    <m/>
    <x v="0"/>
  </r>
  <r>
    <x v="0"/>
    <x v="4"/>
    <x v="0"/>
    <x v="0"/>
    <x v="8"/>
    <x v="6"/>
    <n v="323969"/>
    <n v="3043931"/>
    <m/>
    <x v="0"/>
  </r>
  <r>
    <x v="0"/>
    <x v="4"/>
    <x v="0"/>
    <x v="0"/>
    <x v="8"/>
    <x v="7"/>
    <n v="325243"/>
    <n v="2992061"/>
    <m/>
    <x v="0"/>
  </r>
  <r>
    <x v="0"/>
    <x v="4"/>
    <x v="0"/>
    <x v="0"/>
    <x v="8"/>
    <x v="8"/>
    <n v="326497"/>
    <n v="2948816"/>
    <m/>
    <x v="0"/>
  </r>
  <r>
    <x v="0"/>
    <x v="4"/>
    <x v="0"/>
    <x v="0"/>
    <x v="8"/>
    <x v="9"/>
    <n v="327760"/>
    <n v="2896951"/>
    <m/>
    <x v="0"/>
  </r>
  <r>
    <x v="0"/>
    <x v="4"/>
    <x v="0"/>
    <x v="0"/>
    <x v="8"/>
    <x v="10"/>
    <n v="329030"/>
    <n v="2838009"/>
    <m/>
    <x v="0"/>
  </r>
  <r>
    <x v="0"/>
    <x v="4"/>
    <x v="0"/>
    <x v="0"/>
    <x v="8"/>
    <x v="11"/>
    <n v="330277"/>
    <n v="2763291"/>
    <m/>
    <x v="0"/>
  </r>
  <r>
    <x v="0"/>
    <x v="4"/>
    <x v="0"/>
    <x v="0"/>
    <x v="8"/>
    <x v="12"/>
    <n v="331525"/>
    <n v="2690337"/>
    <m/>
    <x v="0"/>
  </r>
  <r>
    <x v="0"/>
    <x v="4"/>
    <x v="0"/>
    <x v="0"/>
    <x v="8"/>
    <x v="13"/>
    <n v="332759"/>
    <n v="2627242"/>
    <m/>
    <x v="0"/>
  </r>
  <r>
    <x v="0"/>
    <x v="4"/>
    <x v="0"/>
    <x v="0"/>
    <x v="8"/>
    <x v="14"/>
    <n v="333967"/>
    <n v="2573302"/>
    <m/>
    <x v="0"/>
  </r>
  <r>
    <x v="0"/>
    <x v="4"/>
    <x v="0"/>
    <x v="0"/>
    <x v="8"/>
    <x v="15"/>
    <n v="335152"/>
    <n v="2524053"/>
    <m/>
    <x v="0"/>
  </r>
  <r>
    <x v="0"/>
    <x v="4"/>
    <x v="0"/>
    <x v="0"/>
    <x v="8"/>
    <x v="16"/>
    <n v="336308"/>
    <n v="2475962"/>
    <m/>
    <x v="0"/>
  </r>
  <r>
    <x v="0"/>
    <x v="4"/>
    <x v="0"/>
    <x v="0"/>
    <x v="8"/>
    <x v="17"/>
    <n v="337443"/>
    <n v="2422029"/>
    <m/>
    <x v="0"/>
  </r>
  <r>
    <x v="0"/>
    <x v="4"/>
    <x v="0"/>
    <x v="0"/>
    <x v="8"/>
    <x v="18"/>
    <n v="338545"/>
    <n v="2364217"/>
    <m/>
    <x v="0"/>
  </r>
  <r>
    <x v="0"/>
    <x v="4"/>
    <x v="0"/>
    <x v="0"/>
    <x v="8"/>
    <x v="19"/>
    <n v="339604"/>
    <n v="2302468"/>
    <m/>
    <x v="0"/>
  </r>
  <r>
    <x v="0"/>
    <x v="4"/>
    <x v="0"/>
    <x v="0"/>
    <x v="8"/>
    <x v="20"/>
    <n v="340626"/>
    <n v="2243779"/>
    <m/>
    <x v="0"/>
  </r>
  <r>
    <x v="0"/>
    <x v="4"/>
    <x v="0"/>
    <x v="0"/>
    <x v="8"/>
    <x v="21"/>
    <n v="341603"/>
    <n v="2188111"/>
    <m/>
    <x v="0"/>
  </r>
  <r>
    <x v="0"/>
    <x v="4"/>
    <x v="0"/>
    <x v="0"/>
    <x v="8"/>
    <x v="22"/>
    <n v="342554"/>
    <n v="2136231"/>
    <m/>
    <x v="0"/>
  </r>
  <r>
    <x v="0"/>
    <x v="4"/>
    <x v="0"/>
    <x v="0"/>
    <x v="8"/>
    <x v="23"/>
    <n v="343467"/>
    <n v="2085553"/>
    <m/>
    <x v="0"/>
  </r>
  <r>
    <x v="0"/>
    <x v="4"/>
    <x v="0"/>
    <x v="0"/>
    <x v="8"/>
    <x v="24"/>
    <n v="344344"/>
    <n v="2034528"/>
    <m/>
    <x v="0"/>
  </r>
  <r>
    <x v="0"/>
    <x v="4"/>
    <x v="0"/>
    <x v="0"/>
    <x v="8"/>
    <x v="25"/>
    <n v="345220"/>
    <n v="1988534"/>
    <m/>
    <x v="0"/>
  </r>
  <r>
    <x v="0"/>
    <x v="4"/>
    <x v="0"/>
    <x v="0"/>
    <x v="8"/>
    <x v="26"/>
    <n v="346100"/>
    <n v="1943349"/>
    <m/>
    <x v="0"/>
  </r>
  <r>
    <x v="0"/>
    <x v="4"/>
    <x v="0"/>
    <x v="0"/>
    <x v="8"/>
    <x v="27"/>
    <n v="346976"/>
    <n v="1896306"/>
    <m/>
    <x v="0"/>
  </r>
  <r>
    <x v="0"/>
    <x v="4"/>
    <x v="0"/>
    <x v="0"/>
    <x v="8"/>
    <x v="28"/>
    <n v="347851"/>
    <n v="1852089"/>
    <m/>
    <x v="0"/>
  </r>
  <r>
    <x v="0"/>
    <x v="4"/>
    <x v="0"/>
    <x v="0"/>
    <x v="8"/>
    <x v="29"/>
    <n v="348725"/>
    <n v="1808098"/>
    <m/>
    <x v="0"/>
  </r>
  <r>
    <x v="0"/>
    <x v="4"/>
    <x v="0"/>
    <x v="0"/>
    <x v="8"/>
    <x v="30"/>
    <n v="349601"/>
    <n v="1764935"/>
    <m/>
    <x v="0"/>
  </r>
  <r>
    <x v="0"/>
    <x v="4"/>
    <x v="0"/>
    <x v="1"/>
    <x v="9"/>
    <x v="0"/>
    <n v="367238"/>
    <n v="11535313"/>
    <m/>
    <x v="0"/>
  </r>
  <r>
    <x v="0"/>
    <x v="4"/>
    <x v="0"/>
    <x v="1"/>
    <x v="9"/>
    <x v="1"/>
    <n v="367238"/>
    <n v="12504434"/>
    <m/>
    <x v="0"/>
  </r>
  <r>
    <x v="0"/>
    <x v="4"/>
    <x v="0"/>
    <x v="1"/>
    <x v="9"/>
    <x v="2"/>
    <n v="367238"/>
    <n v="13999312"/>
    <m/>
    <x v="0"/>
  </r>
  <r>
    <x v="0"/>
    <x v="4"/>
    <x v="0"/>
    <x v="1"/>
    <x v="9"/>
    <x v="3"/>
    <n v="367238"/>
    <n v="10005920"/>
    <m/>
    <x v="0"/>
  </r>
  <r>
    <x v="0"/>
    <x v="4"/>
    <x v="0"/>
    <x v="1"/>
    <x v="9"/>
    <x v="4"/>
    <n v="367238"/>
    <n v="10797428"/>
    <m/>
    <x v="0"/>
  </r>
  <r>
    <x v="0"/>
    <x v="4"/>
    <x v="0"/>
    <x v="1"/>
    <x v="9"/>
    <x v="5"/>
    <n v="367239"/>
    <n v="12875623"/>
    <m/>
    <x v="0"/>
  </r>
  <r>
    <x v="0"/>
    <x v="4"/>
    <x v="0"/>
    <x v="1"/>
    <x v="9"/>
    <x v="6"/>
    <n v="367241"/>
    <n v="11535007"/>
    <m/>
    <x v="0"/>
  </r>
  <r>
    <x v="0"/>
    <x v="4"/>
    <x v="0"/>
    <x v="1"/>
    <x v="9"/>
    <x v="7"/>
    <n v="367242"/>
    <n v="11396704"/>
    <m/>
    <x v="0"/>
  </r>
  <r>
    <x v="0"/>
    <x v="4"/>
    <x v="0"/>
    <x v="1"/>
    <x v="9"/>
    <x v="8"/>
    <n v="367244"/>
    <n v="11182480"/>
    <m/>
    <x v="0"/>
  </r>
  <r>
    <x v="0"/>
    <x v="4"/>
    <x v="0"/>
    <x v="1"/>
    <x v="9"/>
    <x v="9"/>
    <n v="367245"/>
    <n v="10909986"/>
    <m/>
    <x v="0"/>
  </r>
  <r>
    <x v="0"/>
    <x v="4"/>
    <x v="0"/>
    <x v="1"/>
    <x v="9"/>
    <x v="10"/>
    <n v="367246"/>
    <n v="10623636"/>
    <m/>
    <x v="0"/>
  </r>
  <r>
    <x v="0"/>
    <x v="4"/>
    <x v="0"/>
    <x v="1"/>
    <x v="9"/>
    <x v="11"/>
    <n v="367248"/>
    <n v="10324901"/>
    <m/>
    <x v="0"/>
  </r>
  <r>
    <x v="0"/>
    <x v="4"/>
    <x v="0"/>
    <x v="1"/>
    <x v="9"/>
    <x v="12"/>
    <n v="367249"/>
    <n v="10042253"/>
    <m/>
    <x v="0"/>
  </r>
  <r>
    <x v="0"/>
    <x v="4"/>
    <x v="0"/>
    <x v="1"/>
    <x v="9"/>
    <x v="13"/>
    <n v="367250"/>
    <n v="9798071"/>
    <m/>
    <x v="0"/>
  </r>
  <r>
    <x v="0"/>
    <x v="4"/>
    <x v="0"/>
    <x v="1"/>
    <x v="9"/>
    <x v="14"/>
    <n v="367252"/>
    <n v="9567267"/>
    <m/>
    <x v="0"/>
  </r>
  <r>
    <x v="0"/>
    <x v="4"/>
    <x v="0"/>
    <x v="1"/>
    <x v="9"/>
    <x v="15"/>
    <n v="367253"/>
    <n v="9343341"/>
    <m/>
    <x v="0"/>
  </r>
  <r>
    <x v="0"/>
    <x v="4"/>
    <x v="0"/>
    <x v="1"/>
    <x v="9"/>
    <x v="16"/>
    <n v="367254"/>
    <n v="9127905"/>
    <m/>
    <x v="0"/>
  </r>
  <r>
    <x v="0"/>
    <x v="4"/>
    <x v="0"/>
    <x v="1"/>
    <x v="9"/>
    <x v="17"/>
    <n v="367255"/>
    <n v="8903544"/>
    <m/>
    <x v="0"/>
  </r>
  <r>
    <x v="0"/>
    <x v="4"/>
    <x v="0"/>
    <x v="1"/>
    <x v="9"/>
    <x v="18"/>
    <n v="367257"/>
    <n v="8689496"/>
    <m/>
    <x v="0"/>
  </r>
  <r>
    <x v="0"/>
    <x v="4"/>
    <x v="0"/>
    <x v="1"/>
    <x v="9"/>
    <x v="19"/>
    <n v="367258"/>
    <n v="8470841"/>
    <m/>
    <x v="0"/>
  </r>
  <r>
    <x v="0"/>
    <x v="4"/>
    <x v="0"/>
    <x v="1"/>
    <x v="9"/>
    <x v="20"/>
    <n v="367259"/>
    <n v="8262246"/>
    <m/>
    <x v="0"/>
  </r>
  <r>
    <x v="0"/>
    <x v="4"/>
    <x v="0"/>
    <x v="1"/>
    <x v="9"/>
    <x v="21"/>
    <n v="367260"/>
    <n v="8048178"/>
    <m/>
    <x v="0"/>
  </r>
  <r>
    <x v="0"/>
    <x v="4"/>
    <x v="0"/>
    <x v="1"/>
    <x v="9"/>
    <x v="22"/>
    <n v="367261"/>
    <n v="7843732"/>
    <m/>
    <x v="0"/>
  </r>
  <r>
    <x v="0"/>
    <x v="4"/>
    <x v="0"/>
    <x v="1"/>
    <x v="9"/>
    <x v="23"/>
    <n v="367262"/>
    <n v="7643638"/>
    <m/>
    <x v="0"/>
  </r>
  <r>
    <x v="0"/>
    <x v="4"/>
    <x v="0"/>
    <x v="1"/>
    <x v="9"/>
    <x v="24"/>
    <n v="367263"/>
    <n v="7439212"/>
    <m/>
    <x v="0"/>
  </r>
  <r>
    <x v="0"/>
    <x v="4"/>
    <x v="0"/>
    <x v="1"/>
    <x v="9"/>
    <x v="25"/>
    <n v="367264"/>
    <n v="7247014"/>
    <m/>
    <x v="0"/>
  </r>
  <r>
    <x v="0"/>
    <x v="4"/>
    <x v="0"/>
    <x v="1"/>
    <x v="9"/>
    <x v="26"/>
    <n v="367265"/>
    <n v="7056967"/>
    <m/>
    <x v="0"/>
  </r>
  <r>
    <x v="0"/>
    <x v="4"/>
    <x v="0"/>
    <x v="1"/>
    <x v="9"/>
    <x v="27"/>
    <n v="367266"/>
    <n v="6862094"/>
    <m/>
    <x v="0"/>
  </r>
  <r>
    <x v="0"/>
    <x v="4"/>
    <x v="0"/>
    <x v="1"/>
    <x v="9"/>
    <x v="28"/>
    <n v="367267"/>
    <n v="6677610"/>
    <m/>
    <x v="0"/>
  </r>
  <r>
    <x v="0"/>
    <x v="4"/>
    <x v="0"/>
    <x v="1"/>
    <x v="9"/>
    <x v="29"/>
    <n v="367268"/>
    <n v="6496849"/>
    <m/>
    <x v="0"/>
  </r>
  <r>
    <x v="0"/>
    <x v="4"/>
    <x v="0"/>
    <x v="1"/>
    <x v="9"/>
    <x v="30"/>
    <n v="367269"/>
    <n v="6320490"/>
    <m/>
    <x v="0"/>
  </r>
  <r>
    <x v="0"/>
    <x v="4"/>
    <x v="1"/>
    <x v="0"/>
    <x v="0"/>
    <x v="0"/>
    <n v="2196281"/>
    <n v="9731722"/>
    <n v="5673955"/>
    <x v="0"/>
  </r>
  <r>
    <x v="0"/>
    <x v="4"/>
    <x v="1"/>
    <x v="0"/>
    <x v="0"/>
    <x v="1"/>
    <n v="2263684"/>
    <n v="11021203"/>
    <n v="5809015"/>
    <x v="0"/>
  </r>
  <r>
    <x v="0"/>
    <x v="4"/>
    <x v="1"/>
    <x v="0"/>
    <x v="0"/>
    <x v="2"/>
    <n v="2328305"/>
    <n v="12807791"/>
    <n v="5938502"/>
    <x v="0"/>
  </r>
  <r>
    <x v="0"/>
    <x v="4"/>
    <x v="1"/>
    <x v="0"/>
    <x v="0"/>
    <x v="3"/>
    <n v="2389730"/>
    <n v="9387982"/>
    <n v="6061583"/>
    <x v="0"/>
  </r>
  <r>
    <x v="0"/>
    <x v="4"/>
    <x v="1"/>
    <x v="0"/>
    <x v="0"/>
    <x v="4"/>
    <n v="2439776"/>
    <n v="10317766"/>
    <n v="6161866"/>
    <x v="0"/>
  </r>
  <r>
    <x v="0"/>
    <x v="4"/>
    <x v="1"/>
    <x v="0"/>
    <x v="0"/>
    <x v="5"/>
    <n v="2494818"/>
    <n v="12432666"/>
    <n v="6270703"/>
    <x v="0"/>
  </r>
  <r>
    <x v="0"/>
    <x v="4"/>
    <x v="1"/>
    <x v="0"/>
    <x v="0"/>
    <x v="6"/>
    <n v="2549830"/>
    <n v="11313856"/>
    <n v="6379193"/>
    <x v="0"/>
  </r>
  <r>
    <x v="0"/>
    <x v="4"/>
    <x v="1"/>
    <x v="0"/>
    <x v="0"/>
    <x v="7"/>
    <n v="2605222"/>
    <n v="11404546"/>
    <n v="6488210"/>
    <x v="0"/>
  </r>
  <r>
    <x v="0"/>
    <x v="4"/>
    <x v="1"/>
    <x v="0"/>
    <x v="0"/>
    <x v="8"/>
    <n v="2659425"/>
    <n v="11513079"/>
    <n v="6594699"/>
    <x v="0"/>
  </r>
  <r>
    <x v="0"/>
    <x v="4"/>
    <x v="1"/>
    <x v="0"/>
    <x v="0"/>
    <x v="9"/>
    <n v="2714211"/>
    <n v="11581046"/>
    <n v="6701724"/>
    <x v="0"/>
  </r>
  <r>
    <x v="0"/>
    <x v="4"/>
    <x v="1"/>
    <x v="0"/>
    <x v="0"/>
    <x v="10"/>
    <n v="2771882"/>
    <n v="11622726"/>
    <n v="6813871"/>
    <x v="0"/>
  </r>
  <r>
    <x v="0"/>
    <x v="4"/>
    <x v="1"/>
    <x v="0"/>
    <x v="0"/>
    <x v="11"/>
    <n v="2834515"/>
    <n v="11609420"/>
    <n v="6935218"/>
    <x v="0"/>
  </r>
  <r>
    <x v="0"/>
    <x v="4"/>
    <x v="1"/>
    <x v="0"/>
    <x v="0"/>
    <x v="12"/>
    <n v="2897306"/>
    <n v="11586860"/>
    <n v="7056503"/>
    <x v="0"/>
  </r>
  <r>
    <x v="0"/>
    <x v="4"/>
    <x v="1"/>
    <x v="0"/>
    <x v="0"/>
    <x v="13"/>
    <n v="2959107"/>
    <n v="11586533"/>
    <n v="7175568"/>
    <x v="0"/>
  </r>
  <r>
    <x v="0"/>
    <x v="4"/>
    <x v="1"/>
    <x v="0"/>
    <x v="0"/>
    <x v="14"/>
    <n v="3018912"/>
    <n v="11604708"/>
    <n v="7290526"/>
    <x v="0"/>
  </r>
  <r>
    <x v="0"/>
    <x v="4"/>
    <x v="1"/>
    <x v="0"/>
    <x v="0"/>
    <x v="15"/>
    <n v="3077203"/>
    <n v="11626712"/>
    <n v="7402347"/>
    <x v="0"/>
  </r>
  <r>
    <x v="0"/>
    <x v="4"/>
    <x v="1"/>
    <x v="0"/>
    <x v="0"/>
    <x v="16"/>
    <n v="3134174"/>
    <n v="11639757"/>
    <n v="7511441"/>
    <x v="0"/>
  </r>
  <r>
    <x v="0"/>
    <x v="4"/>
    <x v="1"/>
    <x v="0"/>
    <x v="0"/>
    <x v="17"/>
    <n v="3184906"/>
    <n v="11593952"/>
    <n v="7608436"/>
    <x v="0"/>
  </r>
  <r>
    <x v="0"/>
    <x v="4"/>
    <x v="1"/>
    <x v="0"/>
    <x v="0"/>
    <x v="18"/>
    <n v="3231996"/>
    <n v="11508416"/>
    <n v="7698343"/>
    <x v="0"/>
  </r>
  <r>
    <x v="0"/>
    <x v="4"/>
    <x v="1"/>
    <x v="0"/>
    <x v="0"/>
    <x v="19"/>
    <n v="3275984"/>
    <n v="11384687"/>
    <n v="7782225"/>
    <x v="0"/>
  </r>
  <r>
    <x v="0"/>
    <x v="4"/>
    <x v="1"/>
    <x v="0"/>
    <x v="0"/>
    <x v="20"/>
    <n v="3317297"/>
    <n v="11258643"/>
    <n v="7860920"/>
    <x v="0"/>
  </r>
  <r>
    <x v="0"/>
    <x v="4"/>
    <x v="1"/>
    <x v="0"/>
    <x v="0"/>
    <x v="21"/>
    <n v="3355416"/>
    <n v="11128352"/>
    <n v="7933460"/>
    <x v="0"/>
  </r>
  <r>
    <x v="0"/>
    <x v="4"/>
    <x v="1"/>
    <x v="0"/>
    <x v="0"/>
    <x v="22"/>
    <n v="3391058"/>
    <n v="11001699"/>
    <n v="8001225"/>
    <x v="0"/>
  </r>
  <r>
    <x v="0"/>
    <x v="4"/>
    <x v="1"/>
    <x v="0"/>
    <x v="0"/>
    <x v="23"/>
    <n v="3425648"/>
    <n v="10870815"/>
    <n v="8066934"/>
    <x v="0"/>
  </r>
  <r>
    <x v="0"/>
    <x v="4"/>
    <x v="1"/>
    <x v="0"/>
    <x v="0"/>
    <x v="24"/>
    <n v="3460438"/>
    <n v="10731975"/>
    <n v="8132972"/>
    <x v="0"/>
  </r>
  <r>
    <x v="0"/>
    <x v="4"/>
    <x v="1"/>
    <x v="0"/>
    <x v="0"/>
    <x v="25"/>
    <n v="3495439"/>
    <n v="10611840"/>
    <n v="8199363"/>
    <x v="0"/>
  </r>
  <r>
    <x v="0"/>
    <x v="4"/>
    <x v="1"/>
    <x v="0"/>
    <x v="0"/>
    <x v="26"/>
    <n v="3530570"/>
    <n v="10489210"/>
    <n v="8265955"/>
    <x v="0"/>
  </r>
  <r>
    <x v="0"/>
    <x v="4"/>
    <x v="1"/>
    <x v="0"/>
    <x v="0"/>
    <x v="27"/>
    <n v="3565527"/>
    <n v="10348567"/>
    <n v="8332173"/>
    <x v="0"/>
  </r>
  <r>
    <x v="0"/>
    <x v="4"/>
    <x v="1"/>
    <x v="0"/>
    <x v="0"/>
    <x v="28"/>
    <n v="3600492"/>
    <n v="10215350"/>
    <n v="8398366"/>
    <x v="0"/>
  </r>
  <r>
    <x v="0"/>
    <x v="4"/>
    <x v="1"/>
    <x v="0"/>
    <x v="0"/>
    <x v="29"/>
    <n v="3635493"/>
    <n v="10076291"/>
    <n v="8464590"/>
    <x v="0"/>
  </r>
  <r>
    <x v="0"/>
    <x v="4"/>
    <x v="1"/>
    <x v="0"/>
    <x v="0"/>
    <x v="30"/>
    <n v="3670627"/>
    <n v="9934417"/>
    <n v="8531029"/>
    <x v="0"/>
  </r>
  <r>
    <x v="0"/>
    <x v="4"/>
    <x v="1"/>
    <x v="0"/>
    <x v="1"/>
    <x v="0"/>
    <n v="1217484"/>
    <n v="3893513"/>
    <m/>
    <x v="0"/>
  </r>
  <r>
    <x v="0"/>
    <x v="4"/>
    <x v="1"/>
    <x v="0"/>
    <x v="1"/>
    <x v="1"/>
    <n v="1255272"/>
    <n v="4371171"/>
    <m/>
    <x v="0"/>
  </r>
  <r>
    <x v="0"/>
    <x v="4"/>
    <x v="1"/>
    <x v="0"/>
    <x v="1"/>
    <x v="2"/>
    <n v="1291501"/>
    <n v="5068925"/>
    <m/>
    <x v="0"/>
  </r>
  <r>
    <x v="0"/>
    <x v="4"/>
    <x v="1"/>
    <x v="0"/>
    <x v="1"/>
    <x v="3"/>
    <n v="1325937"/>
    <n v="3685704"/>
    <m/>
    <x v="0"/>
  </r>
  <r>
    <x v="0"/>
    <x v="4"/>
    <x v="1"/>
    <x v="0"/>
    <x v="1"/>
    <x v="4"/>
    <n v="1353995"/>
    <n v="4019458"/>
    <m/>
    <x v="0"/>
  </r>
  <r>
    <x v="0"/>
    <x v="4"/>
    <x v="1"/>
    <x v="0"/>
    <x v="1"/>
    <x v="5"/>
    <n v="1383552"/>
    <n v="4801469"/>
    <m/>
    <x v="0"/>
  </r>
  <r>
    <x v="0"/>
    <x v="4"/>
    <x v="1"/>
    <x v="0"/>
    <x v="1"/>
    <x v="6"/>
    <n v="1412774"/>
    <n v="4331703"/>
    <m/>
    <x v="0"/>
  </r>
  <r>
    <x v="0"/>
    <x v="4"/>
    <x v="1"/>
    <x v="0"/>
    <x v="1"/>
    <x v="7"/>
    <n v="1441960"/>
    <n v="4326622"/>
    <m/>
    <x v="0"/>
  </r>
  <r>
    <x v="0"/>
    <x v="4"/>
    <x v="1"/>
    <x v="0"/>
    <x v="1"/>
    <x v="8"/>
    <n v="1470338"/>
    <n v="4325290"/>
    <m/>
    <x v="0"/>
  </r>
  <r>
    <x v="0"/>
    <x v="4"/>
    <x v="1"/>
    <x v="0"/>
    <x v="1"/>
    <x v="9"/>
    <n v="1498878"/>
    <n v="4310101"/>
    <m/>
    <x v="0"/>
  </r>
  <r>
    <x v="0"/>
    <x v="4"/>
    <x v="1"/>
    <x v="0"/>
    <x v="1"/>
    <x v="10"/>
    <n v="1528799"/>
    <n v="4286812"/>
    <m/>
    <x v="0"/>
  </r>
  <r>
    <x v="0"/>
    <x v="4"/>
    <x v="1"/>
    <x v="0"/>
    <x v="1"/>
    <x v="11"/>
    <n v="1561191"/>
    <n v="4245356"/>
    <m/>
    <x v="0"/>
  </r>
  <r>
    <x v="0"/>
    <x v="4"/>
    <x v="1"/>
    <x v="0"/>
    <x v="1"/>
    <x v="12"/>
    <n v="1593578"/>
    <n v="4202891"/>
    <m/>
    <x v="0"/>
  </r>
  <r>
    <x v="0"/>
    <x v="4"/>
    <x v="1"/>
    <x v="0"/>
    <x v="1"/>
    <x v="13"/>
    <n v="1625380"/>
    <n v="4171106"/>
    <m/>
    <x v="0"/>
  </r>
  <r>
    <x v="0"/>
    <x v="4"/>
    <x v="1"/>
    <x v="0"/>
    <x v="1"/>
    <x v="14"/>
    <n v="1656090"/>
    <n v="4148300"/>
    <m/>
    <x v="0"/>
  </r>
  <r>
    <x v="0"/>
    <x v="4"/>
    <x v="1"/>
    <x v="0"/>
    <x v="1"/>
    <x v="15"/>
    <n v="1685963"/>
    <n v="4129186"/>
    <m/>
    <x v="0"/>
  </r>
  <r>
    <x v="0"/>
    <x v="4"/>
    <x v="1"/>
    <x v="0"/>
    <x v="1"/>
    <x v="16"/>
    <n v="1715106"/>
    <n v="4109125"/>
    <m/>
    <x v="0"/>
  </r>
  <r>
    <x v="0"/>
    <x v="4"/>
    <x v="1"/>
    <x v="0"/>
    <x v="1"/>
    <x v="17"/>
    <n v="1741015"/>
    <n v="4070659"/>
    <m/>
    <x v="0"/>
  </r>
  <r>
    <x v="0"/>
    <x v="4"/>
    <x v="1"/>
    <x v="0"/>
    <x v="1"/>
    <x v="18"/>
    <n v="1765029"/>
    <n v="4020966"/>
    <m/>
    <x v="0"/>
  </r>
  <r>
    <x v="0"/>
    <x v="4"/>
    <x v="1"/>
    <x v="0"/>
    <x v="1"/>
    <x v="19"/>
    <n v="1787431"/>
    <n v="3960716"/>
    <m/>
    <x v="0"/>
  </r>
  <r>
    <x v="0"/>
    <x v="4"/>
    <x v="1"/>
    <x v="0"/>
    <x v="1"/>
    <x v="20"/>
    <n v="1808446"/>
    <n v="3902194"/>
    <m/>
    <x v="0"/>
  </r>
  <r>
    <x v="0"/>
    <x v="4"/>
    <x v="1"/>
    <x v="0"/>
    <x v="1"/>
    <x v="21"/>
    <n v="1827814"/>
    <n v="3845588"/>
    <m/>
    <x v="0"/>
  </r>
  <r>
    <x v="0"/>
    <x v="4"/>
    <x v="1"/>
    <x v="0"/>
    <x v="1"/>
    <x v="22"/>
    <n v="1845904"/>
    <n v="3794044"/>
    <m/>
    <x v="0"/>
  </r>
  <r>
    <x v="0"/>
    <x v="4"/>
    <x v="1"/>
    <x v="0"/>
    <x v="1"/>
    <x v="23"/>
    <n v="1863442"/>
    <n v="3741405"/>
    <m/>
    <x v="0"/>
  </r>
  <r>
    <x v="0"/>
    <x v="4"/>
    <x v="1"/>
    <x v="0"/>
    <x v="1"/>
    <x v="24"/>
    <n v="1881065"/>
    <n v="3686414"/>
    <m/>
    <x v="0"/>
  </r>
  <r>
    <x v="0"/>
    <x v="4"/>
    <x v="1"/>
    <x v="0"/>
    <x v="1"/>
    <x v="25"/>
    <n v="1898776"/>
    <n v="3638275"/>
    <m/>
    <x v="0"/>
  </r>
  <r>
    <x v="0"/>
    <x v="4"/>
    <x v="1"/>
    <x v="0"/>
    <x v="1"/>
    <x v="26"/>
    <n v="1916538"/>
    <n v="3589778"/>
    <m/>
    <x v="0"/>
  </r>
  <r>
    <x v="0"/>
    <x v="4"/>
    <x v="1"/>
    <x v="0"/>
    <x v="1"/>
    <x v="27"/>
    <n v="1934195"/>
    <n v="3535829"/>
    <m/>
    <x v="0"/>
  </r>
  <r>
    <x v="0"/>
    <x v="4"/>
    <x v="1"/>
    <x v="0"/>
    <x v="1"/>
    <x v="28"/>
    <n v="1951840"/>
    <n v="3485235"/>
    <m/>
    <x v="0"/>
  </r>
  <r>
    <x v="0"/>
    <x v="4"/>
    <x v="1"/>
    <x v="0"/>
    <x v="1"/>
    <x v="29"/>
    <n v="1969488"/>
    <n v="3433522"/>
    <m/>
    <x v="0"/>
  </r>
  <r>
    <x v="0"/>
    <x v="4"/>
    <x v="1"/>
    <x v="0"/>
    <x v="1"/>
    <x v="30"/>
    <n v="1987189"/>
    <n v="3381757"/>
    <m/>
    <x v="0"/>
  </r>
  <r>
    <x v="0"/>
    <x v="4"/>
    <x v="1"/>
    <x v="1"/>
    <x v="2"/>
    <x v="0"/>
    <n v="849352"/>
    <n v="10377383"/>
    <m/>
    <x v="0"/>
  </r>
  <r>
    <x v="0"/>
    <x v="4"/>
    <x v="1"/>
    <x v="1"/>
    <x v="2"/>
    <x v="1"/>
    <n v="874617"/>
    <n v="11585501"/>
    <m/>
    <x v="0"/>
  </r>
  <r>
    <x v="0"/>
    <x v="4"/>
    <x v="1"/>
    <x v="1"/>
    <x v="2"/>
    <x v="2"/>
    <n v="898839"/>
    <n v="13282326"/>
    <m/>
    <x v="0"/>
  </r>
  <r>
    <x v="0"/>
    <x v="4"/>
    <x v="1"/>
    <x v="1"/>
    <x v="2"/>
    <x v="3"/>
    <n v="921863"/>
    <n v="9673683"/>
    <m/>
    <x v="0"/>
  </r>
  <r>
    <x v="0"/>
    <x v="4"/>
    <x v="1"/>
    <x v="1"/>
    <x v="2"/>
    <x v="4"/>
    <n v="940623"/>
    <n v="10598069"/>
    <m/>
    <x v="0"/>
  </r>
  <r>
    <x v="0"/>
    <x v="4"/>
    <x v="1"/>
    <x v="1"/>
    <x v="2"/>
    <x v="5"/>
    <n v="960986"/>
    <n v="12840329"/>
    <m/>
    <x v="0"/>
  </r>
  <r>
    <x v="0"/>
    <x v="4"/>
    <x v="1"/>
    <x v="1"/>
    <x v="2"/>
    <x v="6"/>
    <n v="981363"/>
    <n v="11760536"/>
    <m/>
    <x v="0"/>
  </r>
  <r>
    <x v="0"/>
    <x v="4"/>
    <x v="1"/>
    <x v="1"/>
    <x v="2"/>
    <x v="7"/>
    <n v="1001892"/>
    <n v="11841892"/>
    <m/>
    <x v="0"/>
  </r>
  <r>
    <x v="0"/>
    <x v="4"/>
    <x v="1"/>
    <x v="1"/>
    <x v="2"/>
    <x v="8"/>
    <n v="1021978"/>
    <n v="11835068"/>
    <m/>
    <x v="0"/>
  </r>
  <r>
    <x v="0"/>
    <x v="4"/>
    <x v="1"/>
    <x v="1"/>
    <x v="2"/>
    <x v="9"/>
    <n v="1041825"/>
    <n v="11681605"/>
    <m/>
    <x v="0"/>
  </r>
  <r>
    <x v="0"/>
    <x v="4"/>
    <x v="1"/>
    <x v="1"/>
    <x v="2"/>
    <x v="10"/>
    <n v="1062337"/>
    <n v="11514936"/>
    <m/>
    <x v="0"/>
  </r>
  <r>
    <x v="0"/>
    <x v="4"/>
    <x v="1"/>
    <x v="1"/>
    <x v="2"/>
    <x v="11"/>
    <n v="1084282"/>
    <n v="11333699"/>
    <m/>
    <x v="0"/>
  </r>
  <r>
    <x v="0"/>
    <x v="4"/>
    <x v="1"/>
    <x v="1"/>
    <x v="2"/>
    <x v="12"/>
    <n v="1106008"/>
    <n v="11161442"/>
    <m/>
    <x v="0"/>
  </r>
  <r>
    <x v="0"/>
    <x v="4"/>
    <x v="1"/>
    <x v="1"/>
    <x v="2"/>
    <x v="13"/>
    <n v="1127166"/>
    <n v="11020040"/>
    <m/>
    <x v="0"/>
  </r>
  <r>
    <x v="0"/>
    <x v="4"/>
    <x v="1"/>
    <x v="1"/>
    <x v="2"/>
    <x v="14"/>
    <n v="1147453"/>
    <n v="10881279"/>
    <m/>
    <x v="0"/>
  </r>
  <r>
    <x v="0"/>
    <x v="4"/>
    <x v="1"/>
    <x v="1"/>
    <x v="2"/>
    <x v="15"/>
    <n v="1167067"/>
    <n v="10741146"/>
    <m/>
    <x v="0"/>
  </r>
  <r>
    <x v="0"/>
    <x v="4"/>
    <x v="1"/>
    <x v="1"/>
    <x v="2"/>
    <x v="16"/>
    <n v="1186102"/>
    <n v="10602700"/>
    <m/>
    <x v="0"/>
  </r>
  <r>
    <x v="0"/>
    <x v="4"/>
    <x v="1"/>
    <x v="1"/>
    <x v="2"/>
    <x v="17"/>
    <n v="1202947"/>
    <n v="10435300"/>
    <m/>
    <x v="0"/>
  </r>
  <r>
    <x v="0"/>
    <x v="4"/>
    <x v="1"/>
    <x v="1"/>
    <x v="2"/>
    <x v="18"/>
    <n v="1218498"/>
    <n v="10268797"/>
    <m/>
    <x v="0"/>
  </r>
  <r>
    <x v="0"/>
    <x v="4"/>
    <x v="1"/>
    <x v="1"/>
    <x v="2"/>
    <x v="19"/>
    <n v="1232957"/>
    <n v="10089161"/>
    <m/>
    <x v="0"/>
  </r>
  <r>
    <x v="0"/>
    <x v="4"/>
    <x v="1"/>
    <x v="1"/>
    <x v="2"/>
    <x v="20"/>
    <n v="1246479"/>
    <n v="9916184"/>
    <m/>
    <x v="0"/>
  </r>
  <r>
    <x v="0"/>
    <x v="4"/>
    <x v="1"/>
    <x v="1"/>
    <x v="2"/>
    <x v="21"/>
    <n v="1258908"/>
    <n v="9730973"/>
    <m/>
    <x v="0"/>
  </r>
  <r>
    <x v="0"/>
    <x v="4"/>
    <x v="1"/>
    <x v="1"/>
    <x v="2"/>
    <x v="22"/>
    <n v="1270491"/>
    <n v="9553328"/>
    <m/>
    <x v="0"/>
  </r>
  <r>
    <x v="0"/>
    <x v="4"/>
    <x v="1"/>
    <x v="1"/>
    <x v="2"/>
    <x v="23"/>
    <n v="1281697"/>
    <n v="9379749"/>
    <m/>
    <x v="0"/>
  </r>
  <r>
    <x v="0"/>
    <x v="4"/>
    <x v="1"/>
    <x v="1"/>
    <x v="2"/>
    <x v="24"/>
    <n v="1292936"/>
    <n v="9202742"/>
    <m/>
    <x v="0"/>
  </r>
  <r>
    <x v="0"/>
    <x v="4"/>
    <x v="1"/>
    <x v="1"/>
    <x v="2"/>
    <x v="25"/>
    <n v="1304215"/>
    <n v="9042712"/>
    <m/>
    <x v="0"/>
  </r>
  <r>
    <x v="0"/>
    <x v="4"/>
    <x v="1"/>
    <x v="1"/>
    <x v="2"/>
    <x v="26"/>
    <n v="1315508"/>
    <n v="8887276"/>
    <m/>
    <x v="0"/>
  </r>
  <r>
    <x v="0"/>
    <x v="4"/>
    <x v="1"/>
    <x v="1"/>
    <x v="2"/>
    <x v="27"/>
    <n v="1326721"/>
    <n v="8721685"/>
    <m/>
    <x v="0"/>
  </r>
  <r>
    <x v="0"/>
    <x v="4"/>
    <x v="1"/>
    <x v="1"/>
    <x v="2"/>
    <x v="28"/>
    <n v="1337914"/>
    <n v="8565219"/>
    <m/>
    <x v="0"/>
  </r>
  <r>
    <x v="0"/>
    <x v="4"/>
    <x v="1"/>
    <x v="1"/>
    <x v="2"/>
    <x v="29"/>
    <n v="1349097"/>
    <n v="8409415"/>
    <m/>
    <x v="0"/>
  </r>
  <r>
    <x v="0"/>
    <x v="4"/>
    <x v="1"/>
    <x v="1"/>
    <x v="2"/>
    <x v="30"/>
    <n v="1360304"/>
    <n v="8255223"/>
    <m/>
    <x v="0"/>
  </r>
  <r>
    <x v="0"/>
    <x v="4"/>
    <x v="1"/>
    <x v="1"/>
    <x v="3"/>
    <x v="0"/>
    <n v="191224"/>
    <n v="2327387"/>
    <m/>
    <x v="0"/>
  </r>
  <r>
    <x v="0"/>
    <x v="4"/>
    <x v="1"/>
    <x v="1"/>
    <x v="3"/>
    <x v="1"/>
    <n v="192753"/>
    <n v="2548120"/>
    <m/>
    <x v="0"/>
  </r>
  <r>
    <x v="0"/>
    <x v="4"/>
    <x v="1"/>
    <x v="1"/>
    <x v="3"/>
    <x v="2"/>
    <n v="194219"/>
    <n v="2874423"/>
    <m/>
    <x v="0"/>
  </r>
  <r>
    <x v="0"/>
    <x v="4"/>
    <x v="1"/>
    <x v="1"/>
    <x v="3"/>
    <x v="3"/>
    <n v="195613"/>
    <n v="2065344"/>
    <m/>
    <x v="0"/>
  </r>
  <r>
    <x v="0"/>
    <x v="4"/>
    <x v="1"/>
    <x v="1"/>
    <x v="3"/>
    <x v="4"/>
    <n v="196749"/>
    <n v="2239118"/>
    <m/>
    <x v="0"/>
  </r>
  <r>
    <x v="0"/>
    <x v="4"/>
    <x v="1"/>
    <x v="1"/>
    <x v="3"/>
    <x v="5"/>
    <n v="197978"/>
    <n v="2683493"/>
    <m/>
    <x v="0"/>
  </r>
  <r>
    <x v="0"/>
    <x v="4"/>
    <x v="1"/>
    <x v="1"/>
    <x v="3"/>
    <x v="6"/>
    <n v="199208"/>
    <n v="2427621"/>
    <m/>
    <x v="0"/>
  </r>
  <r>
    <x v="0"/>
    <x v="4"/>
    <x v="1"/>
    <x v="1"/>
    <x v="3"/>
    <x v="7"/>
    <n v="200448"/>
    <n v="2413537"/>
    <m/>
    <x v="0"/>
  </r>
  <r>
    <x v="0"/>
    <x v="4"/>
    <x v="1"/>
    <x v="1"/>
    <x v="3"/>
    <x v="8"/>
    <n v="201661"/>
    <n v="2382909"/>
    <m/>
    <x v="0"/>
  </r>
  <r>
    <x v="0"/>
    <x v="4"/>
    <x v="1"/>
    <x v="1"/>
    <x v="3"/>
    <x v="9"/>
    <n v="202887"/>
    <n v="2335464"/>
    <m/>
    <x v="0"/>
  </r>
  <r>
    <x v="0"/>
    <x v="4"/>
    <x v="1"/>
    <x v="1"/>
    <x v="3"/>
    <x v="10"/>
    <n v="204177"/>
    <n v="2287506"/>
    <m/>
    <x v="0"/>
  </r>
  <r>
    <x v="0"/>
    <x v="4"/>
    <x v="1"/>
    <x v="1"/>
    <x v="3"/>
    <x v="11"/>
    <n v="205577"/>
    <n v="2236915"/>
    <m/>
    <x v="0"/>
  </r>
  <r>
    <x v="0"/>
    <x v="4"/>
    <x v="1"/>
    <x v="1"/>
    <x v="3"/>
    <x v="12"/>
    <n v="206980"/>
    <n v="2188769"/>
    <m/>
    <x v="0"/>
  </r>
  <r>
    <x v="0"/>
    <x v="4"/>
    <x v="1"/>
    <x v="1"/>
    <x v="3"/>
    <x v="13"/>
    <n v="208360"/>
    <n v="2147714"/>
    <m/>
    <x v="0"/>
  </r>
  <r>
    <x v="0"/>
    <x v="4"/>
    <x v="1"/>
    <x v="1"/>
    <x v="3"/>
    <x v="14"/>
    <n v="209695"/>
    <n v="2108276"/>
    <m/>
    <x v="0"/>
  </r>
  <r>
    <x v="0"/>
    <x v="4"/>
    <x v="1"/>
    <x v="1"/>
    <x v="3"/>
    <x v="15"/>
    <n v="210994"/>
    <n v="2069021"/>
    <m/>
    <x v="0"/>
  </r>
  <r>
    <x v="0"/>
    <x v="4"/>
    <x v="1"/>
    <x v="1"/>
    <x v="3"/>
    <x v="16"/>
    <n v="212264"/>
    <n v="2030359"/>
    <m/>
    <x v="0"/>
  </r>
  <r>
    <x v="0"/>
    <x v="4"/>
    <x v="1"/>
    <x v="1"/>
    <x v="3"/>
    <x v="17"/>
    <n v="213393"/>
    <n v="1987671"/>
    <m/>
    <x v="0"/>
  </r>
  <r>
    <x v="0"/>
    <x v="4"/>
    <x v="1"/>
    <x v="1"/>
    <x v="3"/>
    <x v="18"/>
    <n v="214441"/>
    <n v="1945802"/>
    <m/>
    <x v="0"/>
  </r>
  <r>
    <x v="0"/>
    <x v="4"/>
    <x v="1"/>
    <x v="1"/>
    <x v="3"/>
    <x v="19"/>
    <n v="215419"/>
    <n v="1901829"/>
    <m/>
    <x v="0"/>
  </r>
  <r>
    <x v="0"/>
    <x v="4"/>
    <x v="1"/>
    <x v="1"/>
    <x v="3"/>
    <x v="20"/>
    <n v="216337"/>
    <n v="1859385"/>
    <m/>
    <x v="0"/>
  </r>
  <r>
    <x v="0"/>
    <x v="4"/>
    <x v="1"/>
    <x v="1"/>
    <x v="3"/>
    <x v="21"/>
    <n v="217184"/>
    <n v="1814899"/>
    <m/>
    <x v="0"/>
  </r>
  <r>
    <x v="0"/>
    <x v="4"/>
    <x v="1"/>
    <x v="1"/>
    <x v="3"/>
    <x v="22"/>
    <n v="217975"/>
    <n v="1772600"/>
    <m/>
    <x v="0"/>
  </r>
  <r>
    <x v="0"/>
    <x v="4"/>
    <x v="1"/>
    <x v="1"/>
    <x v="3"/>
    <x v="23"/>
    <n v="218742"/>
    <n v="1731453"/>
    <m/>
    <x v="0"/>
  </r>
  <r>
    <x v="0"/>
    <x v="4"/>
    <x v="1"/>
    <x v="1"/>
    <x v="3"/>
    <x v="24"/>
    <n v="219513"/>
    <n v="1689662"/>
    <m/>
    <x v="0"/>
  </r>
  <r>
    <x v="0"/>
    <x v="4"/>
    <x v="1"/>
    <x v="1"/>
    <x v="3"/>
    <x v="25"/>
    <n v="220289"/>
    <n v="1651004"/>
    <m/>
    <x v="0"/>
  </r>
  <r>
    <x v="0"/>
    <x v="4"/>
    <x v="1"/>
    <x v="1"/>
    <x v="3"/>
    <x v="26"/>
    <n v="221067"/>
    <n v="1613179"/>
    <m/>
    <x v="0"/>
  </r>
  <r>
    <x v="0"/>
    <x v="4"/>
    <x v="1"/>
    <x v="1"/>
    <x v="3"/>
    <x v="27"/>
    <n v="221841"/>
    <n v="1574464"/>
    <m/>
    <x v="0"/>
  </r>
  <r>
    <x v="0"/>
    <x v="4"/>
    <x v="1"/>
    <x v="1"/>
    <x v="3"/>
    <x v="28"/>
    <n v="222614"/>
    <n v="1538236"/>
    <m/>
    <x v="0"/>
  </r>
  <r>
    <x v="0"/>
    <x v="4"/>
    <x v="1"/>
    <x v="1"/>
    <x v="3"/>
    <x v="29"/>
    <n v="223388"/>
    <n v="1502952"/>
    <m/>
    <x v="0"/>
  </r>
  <r>
    <x v="0"/>
    <x v="4"/>
    <x v="1"/>
    <x v="1"/>
    <x v="3"/>
    <x v="30"/>
    <n v="224164"/>
    <n v="1468710"/>
    <m/>
    <x v="0"/>
  </r>
  <r>
    <x v="0"/>
    <x v="4"/>
    <x v="1"/>
    <x v="2"/>
    <x v="4"/>
    <x v="0"/>
    <n v="13623"/>
    <n v="76343"/>
    <m/>
    <x v="0"/>
  </r>
  <r>
    <x v="0"/>
    <x v="4"/>
    <x v="1"/>
    <x v="2"/>
    <x v="4"/>
    <x v="1"/>
    <n v="14245"/>
    <n v="85408"/>
    <m/>
    <x v="0"/>
  </r>
  <r>
    <x v="0"/>
    <x v="4"/>
    <x v="1"/>
    <x v="2"/>
    <x v="4"/>
    <x v="2"/>
    <n v="14842"/>
    <n v="96614"/>
    <m/>
    <x v="0"/>
  </r>
  <r>
    <x v="0"/>
    <x v="4"/>
    <x v="1"/>
    <x v="2"/>
    <x v="4"/>
    <x v="3"/>
    <n v="15410"/>
    <n v="70667"/>
    <m/>
    <x v="0"/>
  </r>
  <r>
    <x v="0"/>
    <x v="4"/>
    <x v="1"/>
    <x v="2"/>
    <x v="4"/>
    <x v="4"/>
    <n v="15872"/>
    <n v="78406"/>
    <m/>
    <x v="0"/>
  </r>
  <r>
    <x v="0"/>
    <x v="4"/>
    <x v="1"/>
    <x v="2"/>
    <x v="4"/>
    <x v="5"/>
    <n v="16463"/>
    <n v="96627"/>
    <m/>
    <x v="0"/>
  </r>
  <r>
    <x v="0"/>
    <x v="4"/>
    <x v="1"/>
    <x v="2"/>
    <x v="4"/>
    <x v="6"/>
    <n v="17056"/>
    <n v="90086"/>
    <m/>
    <x v="0"/>
  </r>
  <r>
    <x v="0"/>
    <x v="4"/>
    <x v="1"/>
    <x v="2"/>
    <x v="4"/>
    <x v="7"/>
    <n v="17655"/>
    <n v="92224"/>
    <m/>
    <x v="0"/>
  </r>
  <r>
    <x v="0"/>
    <x v="4"/>
    <x v="1"/>
    <x v="2"/>
    <x v="4"/>
    <x v="8"/>
    <n v="18241"/>
    <n v="93607"/>
    <m/>
    <x v="0"/>
  </r>
  <r>
    <x v="0"/>
    <x v="4"/>
    <x v="1"/>
    <x v="2"/>
    <x v="4"/>
    <x v="9"/>
    <n v="18821"/>
    <n v="93567"/>
    <m/>
    <x v="0"/>
  </r>
  <r>
    <x v="0"/>
    <x v="4"/>
    <x v="1"/>
    <x v="2"/>
    <x v="4"/>
    <x v="10"/>
    <n v="19421"/>
    <n v="93316"/>
    <m/>
    <x v="0"/>
  </r>
  <r>
    <x v="0"/>
    <x v="4"/>
    <x v="1"/>
    <x v="2"/>
    <x v="4"/>
    <x v="11"/>
    <n v="20064"/>
    <n v="92893"/>
    <m/>
    <x v="0"/>
  </r>
  <r>
    <x v="0"/>
    <x v="4"/>
    <x v="1"/>
    <x v="2"/>
    <x v="4"/>
    <x v="12"/>
    <n v="20701"/>
    <n v="92360"/>
    <m/>
    <x v="0"/>
  </r>
  <r>
    <x v="0"/>
    <x v="4"/>
    <x v="1"/>
    <x v="2"/>
    <x v="4"/>
    <x v="13"/>
    <n v="21321"/>
    <n v="91898"/>
    <m/>
    <x v="0"/>
  </r>
  <r>
    <x v="0"/>
    <x v="4"/>
    <x v="1"/>
    <x v="2"/>
    <x v="4"/>
    <x v="14"/>
    <n v="21916"/>
    <n v="91383"/>
    <m/>
    <x v="0"/>
  </r>
  <r>
    <x v="0"/>
    <x v="4"/>
    <x v="1"/>
    <x v="2"/>
    <x v="4"/>
    <x v="15"/>
    <n v="22491"/>
    <n v="90885"/>
    <m/>
    <x v="0"/>
  </r>
  <r>
    <x v="0"/>
    <x v="4"/>
    <x v="1"/>
    <x v="2"/>
    <x v="4"/>
    <x v="16"/>
    <n v="23050"/>
    <n v="90412"/>
    <m/>
    <x v="0"/>
  </r>
  <r>
    <x v="0"/>
    <x v="4"/>
    <x v="1"/>
    <x v="2"/>
    <x v="4"/>
    <x v="17"/>
    <n v="23544"/>
    <n v="89596"/>
    <m/>
    <x v="0"/>
  </r>
  <r>
    <x v="0"/>
    <x v="4"/>
    <x v="1"/>
    <x v="2"/>
    <x v="4"/>
    <x v="18"/>
    <n v="24000"/>
    <n v="88731"/>
    <m/>
    <x v="0"/>
  </r>
  <r>
    <x v="0"/>
    <x v="4"/>
    <x v="1"/>
    <x v="2"/>
    <x v="4"/>
    <x v="19"/>
    <n v="24424"/>
    <n v="87714"/>
    <m/>
    <x v="0"/>
  </r>
  <r>
    <x v="0"/>
    <x v="4"/>
    <x v="1"/>
    <x v="2"/>
    <x v="4"/>
    <x v="20"/>
    <n v="24821"/>
    <n v="86738"/>
    <m/>
    <x v="0"/>
  </r>
  <r>
    <x v="0"/>
    <x v="4"/>
    <x v="1"/>
    <x v="2"/>
    <x v="4"/>
    <x v="21"/>
    <n v="25186"/>
    <n v="85611"/>
    <m/>
    <x v="0"/>
  </r>
  <r>
    <x v="0"/>
    <x v="4"/>
    <x v="1"/>
    <x v="2"/>
    <x v="4"/>
    <x v="22"/>
    <n v="25526"/>
    <n v="84514"/>
    <m/>
    <x v="0"/>
  </r>
  <r>
    <x v="0"/>
    <x v="4"/>
    <x v="1"/>
    <x v="2"/>
    <x v="4"/>
    <x v="23"/>
    <n v="25855"/>
    <n v="83423"/>
    <m/>
    <x v="0"/>
  </r>
  <r>
    <x v="0"/>
    <x v="4"/>
    <x v="1"/>
    <x v="2"/>
    <x v="4"/>
    <x v="24"/>
    <n v="26185"/>
    <n v="82277"/>
    <m/>
    <x v="0"/>
  </r>
  <r>
    <x v="0"/>
    <x v="4"/>
    <x v="1"/>
    <x v="2"/>
    <x v="4"/>
    <x v="25"/>
    <n v="26516"/>
    <n v="81224"/>
    <m/>
    <x v="0"/>
  </r>
  <r>
    <x v="0"/>
    <x v="4"/>
    <x v="1"/>
    <x v="2"/>
    <x v="4"/>
    <x v="26"/>
    <n v="26848"/>
    <n v="80164"/>
    <m/>
    <x v="0"/>
  </r>
  <r>
    <x v="0"/>
    <x v="4"/>
    <x v="1"/>
    <x v="2"/>
    <x v="4"/>
    <x v="27"/>
    <n v="27178"/>
    <n v="79008"/>
    <m/>
    <x v="0"/>
  </r>
  <r>
    <x v="0"/>
    <x v="4"/>
    <x v="1"/>
    <x v="2"/>
    <x v="4"/>
    <x v="28"/>
    <n v="27507"/>
    <n v="77940"/>
    <m/>
    <x v="0"/>
  </r>
  <r>
    <x v="0"/>
    <x v="4"/>
    <x v="1"/>
    <x v="2"/>
    <x v="4"/>
    <x v="29"/>
    <n v="27836"/>
    <n v="76888"/>
    <m/>
    <x v="0"/>
  </r>
  <r>
    <x v="0"/>
    <x v="4"/>
    <x v="1"/>
    <x v="2"/>
    <x v="4"/>
    <x v="30"/>
    <n v="28165"/>
    <n v="75840"/>
    <m/>
    <x v="0"/>
  </r>
  <r>
    <x v="0"/>
    <x v="4"/>
    <x v="1"/>
    <x v="3"/>
    <x v="5"/>
    <x v="0"/>
    <n v="6178"/>
    <n v="63410"/>
    <m/>
    <x v="0"/>
  </r>
  <r>
    <x v="0"/>
    <x v="4"/>
    <x v="1"/>
    <x v="3"/>
    <x v="5"/>
    <x v="1"/>
    <n v="6178"/>
    <n v="68068"/>
    <m/>
    <x v="0"/>
  </r>
  <r>
    <x v="0"/>
    <x v="4"/>
    <x v="1"/>
    <x v="3"/>
    <x v="5"/>
    <x v="2"/>
    <n v="6178"/>
    <n v="73162"/>
    <m/>
    <x v="0"/>
  </r>
  <r>
    <x v="0"/>
    <x v="4"/>
    <x v="1"/>
    <x v="3"/>
    <x v="5"/>
    <x v="3"/>
    <n v="6178"/>
    <n v="52316"/>
    <m/>
    <x v="0"/>
  </r>
  <r>
    <x v="0"/>
    <x v="4"/>
    <x v="1"/>
    <x v="3"/>
    <x v="5"/>
    <x v="4"/>
    <n v="6178"/>
    <n v="57141"/>
    <m/>
    <x v="0"/>
  </r>
  <r>
    <x v="0"/>
    <x v="4"/>
    <x v="1"/>
    <x v="3"/>
    <x v="5"/>
    <x v="5"/>
    <n v="6232"/>
    <n v="69373"/>
    <m/>
    <x v="0"/>
  </r>
  <r>
    <x v="0"/>
    <x v="4"/>
    <x v="1"/>
    <x v="3"/>
    <x v="5"/>
    <x v="6"/>
    <n v="6285"/>
    <n v="63383"/>
    <m/>
    <x v="0"/>
  </r>
  <r>
    <x v="0"/>
    <x v="4"/>
    <x v="1"/>
    <x v="3"/>
    <x v="5"/>
    <x v="7"/>
    <n v="6339"/>
    <n v="63128"/>
    <m/>
    <x v="0"/>
  </r>
  <r>
    <x v="0"/>
    <x v="4"/>
    <x v="1"/>
    <x v="3"/>
    <x v="5"/>
    <x v="8"/>
    <n v="6392"/>
    <n v="62384"/>
    <m/>
    <x v="0"/>
  </r>
  <r>
    <x v="0"/>
    <x v="4"/>
    <x v="1"/>
    <x v="3"/>
    <x v="5"/>
    <x v="9"/>
    <n v="6446"/>
    <n v="61345"/>
    <m/>
    <x v="0"/>
  </r>
  <r>
    <x v="0"/>
    <x v="4"/>
    <x v="1"/>
    <x v="3"/>
    <x v="5"/>
    <x v="10"/>
    <n v="6502"/>
    <n v="60539"/>
    <m/>
    <x v="0"/>
  </r>
  <r>
    <x v="0"/>
    <x v="4"/>
    <x v="1"/>
    <x v="3"/>
    <x v="5"/>
    <x v="11"/>
    <n v="6564"/>
    <n v="59809"/>
    <m/>
    <x v="0"/>
  </r>
  <r>
    <x v="0"/>
    <x v="4"/>
    <x v="1"/>
    <x v="3"/>
    <x v="5"/>
    <x v="12"/>
    <n v="6625"/>
    <n v="59092"/>
    <m/>
    <x v="0"/>
  </r>
  <r>
    <x v="0"/>
    <x v="4"/>
    <x v="1"/>
    <x v="3"/>
    <x v="5"/>
    <x v="13"/>
    <n v="6686"/>
    <n v="58329"/>
    <m/>
    <x v="0"/>
  </r>
  <r>
    <x v="0"/>
    <x v="4"/>
    <x v="1"/>
    <x v="3"/>
    <x v="5"/>
    <x v="14"/>
    <n v="6744"/>
    <n v="57400"/>
    <m/>
    <x v="0"/>
  </r>
  <r>
    <x v="0"/>
    <x v="4"/>
    <x v="1"/>
    <x v="3"/>
    <x v="5"/>
    <x v="15"/>
    <n v="6801"/>
    <n v="56481"/>
    <m/>
    <x v="0"/>
  </r>
  <r>
    <x v="0"/>
    <x v="4"/>
    <x v="1"/>
    <x v="3"/>
    <x v="5"/>
    <x v="16"/>
    <n v="6857"/>
    <n v="55645"/>
    <m/>
    <x v="0"/>
  </r>
  <r>
    <x v="0"/>
    <x v="4"/>
    <x v="1"/>
    <x v="3"/>
    <x v="5"/>
    <x v="17"/>
    <n v="6907"/>
    <n v="54665"/>
    <m/>
    <x v="0"/>
  </r>
  <r>
    <x v="0"/>
    <x v="4"/>
    <x v="1"/>
    <x v="3"/>
    <x v="5"/>
    <x v="18"/>
    <n v="6953"/>
    <n v="53707"/>
    <m/>
    <x v="0"/>
  </r>
  <r>
    <x v="0"/>
    <x v="4"/>
    <x v="1"/>
    <x v="3"/>
    <x v="5"/>
    <x v="19"/>
    <n v="6996"/>
    <n v="52669"/>
    <m/>
    <x v="0"/>
  </r>
  <r>
    <x v="0"/>
    <x v="4"/>
    <x v="1"/>
    <x v="3"/>
    <x v="5"/>
    <x v="20"/>
    <n v="7036"/>
    <n v="51689"/>
    <m/>
    <x v="0"/>
  </r>
  <r>
    <x v="0"/>
    <x v="4"/>
    <x v="1"/>
    <x v="3"/>
    <x v="5"/>
    <x v="21"/>
    <n v="7073"/>
    <n v="50648"/>
    <m/>
    <x v="0"/>
  </r>
  <r>
    <x v="0"/>
    <x v="4"/>
    <x v="1"/>
    <x v="3"/>
    <x v="5"/>
    <x v="22"/>
    <n v="7108"/>
    <n v="49665"/>
    <m/>
    <x v="0"/>
  </r>
  <r>
    <x v="0"/>
    <x v="4"/>
    <x v="1"/>
    <x v="3"/>
    <x v="5"/>
    <x v="23"/>
    <n v="7142"/>
    <n v="48691"/>
    <m/>
    <x v="0"/>
  </r>
  <r>
    <x v="0"/>
    <x v="4"/>
    <x v="1"/>
    <x v="3"/>
    <x v="5"/>
    <x v="24"/>
    <n v="7176"/>
    <n v="47685"/>
    <m/>
    <x v="0"/>
  </r>
  <r>
    <x v="0"/>
    <x v="4"/>
    <x v="1"/>
    <x v="3"/>
    <x v="5"/>
    <x v="25"/>
    <n v="7210"/>
    <n v="46693"/>
    <m/>
    <x v="0"/>
  </r>
  <r>
    <x v="0"/>
    <x v="4"/>
    <x v="1"/>
    <x v="3"/>
    <x v="5"/>
    <x v="26"/>
    <n v="7244"/>
    <n v="45701"/>
    <m/>
    <x v="0"/>
  </r>
  <r>
    <x v="0"/>
    <x v="4"/>
    <x v="1"/>
    <x v="3"/>
    <x v="5"/>
    <x v="27"/>
    <n v="7278"/>
    <n v="44677"/>
    <m/>
    <x v="0"/>
  </r>
  <r>
    <x v="0"/>
    <x v="4"/>
    <x v="1"/>
    <x v="3"/>
    <x v="5"/>
    <x v="28"/>
    <n v="7312"/>
    <n v="43719"/>
    <m/>
    <x v="0"/>
  </r>
  <r>
    <x v="0"/>
    <x v="4"/>
    <x v="1"/>
    <x v="3"/>
    <x v="5"/>
    <x v="29"/>
    <n v="7346"/>
    <n v="42764"/>
    <m/>
    <x v="0"/>
  </r>
  <r>
    <x v="0"/>
    <x v="4"/>
    <x v="1"/>
    <x v="3"/>
    <x v="5"/>
    <x v="30"/>
    <n v="7380"/>
    <n v="41815"/>
    <m/>
    <x v="0"/>
  </r>
  <r>
    <x v="0"/>
    <x v="4"/>
    <x v="1"/>
    <x v="3"/>
    <x v="6"/>
    <x v="0"/>
    <n v="4851"/>
    <n v="61893"/>
    <m/>
    <x v="0"/>
  </r>
  <r>
    <x v="0"/>
    <x v="4"/>
    <x v="1"/>
    <x v="3"/>
    <x v="6"/>
    <x v="1"/>
    <n v="4851"/>
    <n v="66498"/>
    <m/>
    <x v="0"/>
  </r>
  <r>
    <x v="0"/>
    <x v="4"/>
    <x v="1"/>
    <x v="3"/>
    <x v="6"/>
    <x v="2"/>
    <n v="4851"/>
    <n v="71513"/>
    <m/>
    <x v="0"/>
  </r>
  <r>
    <x v="0"/>
    <x v="4"/>
    <x v="1"/>
    <x v="3"/>
    <x v="6"/>
    <x v="3"/>
    <n v="4851"/>
    <n v="51187"/>
    <m/>
    <x v="0"/>
  </r>
  <r>
    <x v="0"/>
    <x v="4"/>
    <x v="1"/>
    <x v="3"/>
    <x v="6"/>
    <x v="4"/>
    <n v="4851"/>
    <n v="55973"/>
    <m/>
    <x v="0"/>
  </r>
  <r>
    <x v="0"/>
    <x v="4"/>
    <x v="1"/>
    <x v="3"/>
    <x v="6"/>
    <x v="5"/>
    <n v="4880"/>
    <n v="67889"/>
    <m/>
    <x v="0"/>
  </r>
  <r>
    <x v="0"/>
    <x v="4"/>
    <x v="1"/>
    <x v="3"/>
    <x v="6"/>
    <x v="6"/>
    <n v="4909"/>
    <n v="62000"/>
    <m/>
    <x v="0"/>
  </r>
  <r>
    <x v="0"/>
    <x v="4"/>
    <x v="1"/>
    <x v="3"/>
    <x v="6"/>
    <x v="7"/>
    <n v="4938"/>
    <n v="61692"/>
    <m/>
    <x v="0"/>
  </r>
  <r>
    <x v="0"/>
    <x v="4"/>
    <x v="1"/>
    <x v="3"/>
    <x v="6"/>
    <x v="8"/>
    <n v="4967"/>
    <n v="60903"/>
    <m/>
    <x v="0"/>
  </r>
  <r>
    <x v="0"/>
    <x v="4"/>
    <x v="1"/>
    <x v="3"/>
    <x v="6"/>
    <x v="9"/>
    <n v="4996"/>
    <n v="59800"/>
    <m/>
    <x v="0"/>
  </r>
  <r>
    <x v="0"/>
    <x v="4"/>
    <x v="1"/>
    <x v="3"/>
    <x v="6"/>
    <x v="10"/>
    <n v="5027"/>
    <n v="58945"/>
    <m/>
    <x v="0"/>
  </r>
  <r>
    <x v="0"/>
    <x v="4"/>
    <x v="1"/>
    <x v="3"/>
    <x v="6"/>
    <x v="11"/>
    <n v="5060"/>
    <n v="58154"/>
    <m/>
    <x v="0"/>
  </r>
  <r>
    <x v="0"/>
    <x v="4"/>
    <x v="1"/>
    <x v="3"/>
    <x v="6"/>
    <x v="12"/>
    <n v="5093"/>
    <n v="57376"/>
    <m/>
    <x v="0"/>
  </r>
  <r>
    <x v="0"/>
    <x v="4"/>
    <x v="1"/>
    <x v="3"/>
    <x v="6"/>
    <x v="13"/>
    <n v="5126"/>
    <n v="56554"/>
    <m/>
    <x v="0"/>
  </r>
  <r>
    <x v="0"/>
    <x v="4"/>
    <x v="1"/>
    <x v="3"/>
    <x v="6"/>
    <x v="14"/>
    <n v="5158"/>
    <n v="55576"/>
    <m/>
    <x v="0"/>
  </r>
  <r>
    <x v="0"/>
    <x v="4"/>
    <x v="1"/>
    <x v="3"/>
    <x v="6"/>
    <x v="15"/>
    <n v="5189"/>
    <n v="54607"/>
    <m/>
    <x v="0"/>
  </r>
  <r>
    <x v="0"/>
    <x v="4"/>
    <x v="1"/>
    <x v="3"/>
    <x v="6"/>
    <x v="16"/>
    <n v="5219"/>
    <n v="53716"/>
    <m/>
    <x v="0"/>
  </r>
  <r>
    <x v="0"/>
    <x v="4"/>
    <x v="1"/>
    <x v="3"/>
    <x v="6"/>
    <x v="17"/>
    <n v="5246"/>
    <n v="52693"/>
    <m/>
    <x v="0"/>
  </r>
  <r>
    <x v="0"/>
    <x v="4"/>
    <x v="1"/>
    <x v="3"/>
    <x v="6"/>
    <x v="18"/>
    <n v="5271"/>
    <n v="51692"/>
    <m/>
    <x v="0"/>
  </r>
  <r>
    <x v="0"/>
    <x v="4"/>
    <x v="1"/>
    <x v="3"/>
    <x v="6"/>
    <x v="19"/>
    <n v="5294"/>
    <n v="50613"/>
    <m/>
    <x v="0"/>
  </r>
  <r>
    <x v="0"/>
    <x v="4"/>
    <x v="1"/>
    <x v="3"/>
    <x v="6"/>
    <x v="20"/>
    <n v="5316"/>
    <n v="49589"/>
    <m/>
    <x v="0"/>
  </r>
  <r>
    <x v="0"/>
    <x v="4"/>
    <x v="1"/>
    <x v="3"/>
    <x v="6"/>
    <x v="21"/>
    <n v="5336"/>
    <n v="48508"/>
    <m/>
    <x v="0"/>
  </r>
  <r>
    <x v="0"/>
    <x v="4"/>
    <x v="1"/>
    <x v="3"/>
    <x v="6"/>
    <x v="22"/>
    <n v="5355"/>
    <n v="47485"/>
    <m/>
    <x v="0"/>
  </r>
  <r>
    <x v="0"/>
    <x v="4"/>
    <x v="1"/>
    <x v="3"/>
    <x v="6"/>
    <x v="23"/>
    <n v="5374"/>
    <n v="46474"/>
    <m/>
    <x v="0"/>
  </r>
  <r>
    <x v="0"/>
    <x v="4"/>
    <x v="1"/>
    <x v="3"/>
    <x v="6"/>
    <x v="24"/>
    <n v="5392"/>
    <n v="45430"/>
    <m/>
    <x v="0"/>
  </r>
  <r>
    <x v="0"/>
    <x v="4"/>
    <x v="1"/>
    <x v="3"/>
    <x v="6"/>
    <x v="25"/>
    <n v="5411"/>
    <n v="44402"/>
    <m/>
    <x v="0"/>
  </r>
  <r>
    <x v="0"/>
    <x v="4"/>
    <x v="1"/>
    <x v="3"/>
    <x v="6"/>
    <x v="26"/>
    <n v="5429"/>
    <n v="43375"/>
    <m/>
    <x v="0"/>
  </r>
  <r>
    <x v="0"/>
    <x v="4"/>
    <x v="1"/>
    <x v="3"/>
    <x v="6"/>
    <x v="27"/>
    <n v="5448"/>
    <n v="42323"/>
    <m/>
    <x v="0"/>
  </r>
  <r>
    <x v="0"/>
    <x v="4"/>
    <x v="1"/>
    <x v="3"/>
    <x v="6"/>
    <x v="28"/>
    <n v="5466"/>
    <n v="41341"/>
    <m/>
    <x v="0"/>
  </r>
  <r>
    <x v="0"/>
    <x v="4"/>
    <x v="1"/>
    <x v="3"/>
    <x v="6"/>
    <x v="29"/>
    <n v="5485"/>
    <n v="40370"/>
    <m/>
    <x v="0"/>
  </r>
  <r>
    <x v="0"/>
    <x v="4"/>
    <x v="1"/>
    <x v="3"/>
    <x v="6"/>
    <x v="30"/>
    <n v="5503"/>
    <n v="39412"/>
    <m/>
    <x v="0"/>
  </r>
  <r>
    <x v="0"/>
    <x v="4"/>
    <x v="1"/>
    <x v="4"/>
    <x v="7"/>
    <x v="0"/>
    <n v="0"/>
    <n v="0"/>
    <m/>
    <x v="0"/>
  </r>
  <r>
    <x v="0"/>
    <x v="4"/>
    <x v="1"/>
    <x v="4"/>
    <x v="7"/>
    <x v="1"/>
    <n v="0"/>
    <n v="0"/>
    <m/>
    <x v="0"/>
  </r>
  <r>
    <x v="0"/>
    <x v="4"/>
    <x v="1"/>
    <x v="4"/>
    <x v="7"/>
    <x v="2"/>
    <n v="0"/>
    <n v="0"/>
    <m/>
    <x v="0"/>
  </r>
  <r>
    <x v="0"/>
    <x v="4"/>
    <x v="1"/>
    <x v="4"/>
    <x v="7"/>
    <x v="3"/>
    <n v="0"/>
    <n v="0"/>
    <m/>
    <x v="0"/>
  </r>
  <r>
    <x v="0"/>
    <x v="4"/>
    <x v="1"/>
    <x v="4"/>
    <x v="7"/>
    <x v="4"/>
    <n v="0"/>
    <n v="0"/>
    <m/>
    <x v="0"/>
  </r>
  <r>
    <x v="0"/>
    <x v="4"/>
    <x v="1"/>
    <x v="4"/>
    <x v="7"/>
    <x v="5"/>
    <n v="33"/>
    <n v="0"/>
    <m/>
    <x v="0"/>
  </r>
  <r>
    <x v="0"/>
    <x v="4"/>
    <x v="1"/>
    <x v="4"/>
    <x v="7"/>
    <x v="6"/>
    <n v="65"/>
    <n v="0"/>
    <m/>
    <x v="0"/>
  </r>
  <r>
    <x v="0"/>
    <x v="4"/>
    <x v="1"/>
    <x v="4"/>
    <x v="7"/>
    <x v="7"/>
    <n v="98"/>
    <n v="0"/>
    <m/>
    <x v="0"/>
  </r>
  <r>
    <x v="0"/>
    <x v="4"/>
    <x v="1"/>
    <x v="4"/>
    <x v="7"/>
    <x v="8"/>
    <n v="130"/>
    <n v="0"/>
    <m/>
    <x v="0"/>
  </r>
  <r>
    <x v="0"/>
    <x v="4"/>
    <x v="1"/>
    <x v="4"/>
    <x v="7"/>
    <x v="9"/>
    <n v="163"/>
    <n v="0"/>
    <m/>
    <x v="0"/>
  </r>
  <r>
    <x v="0"/>
    <x v="4"/>
    <x v="1"/>
    <x v="4"/>
    <x v="7"/>
    <x v="10"/>
    <n v="197"/>
    <n v="0"/>
    <m/>
    <x v="0"/>
  </r>
  <r>
    <x v="0"/>
    <x v="4"/>
    <x v="1"/>
    <x v="4"/>
    <x v="7"/>
    <x v="11"/>
    <n v="234"/>
    <n v="0"/>
    <m/>
    <x v="0"/>
  </r>
  <r>
    <x v="0"/>
    <x v="4"/>
    <x v="1"/>
    <x v="4"/>
    <x v="7"/>
    <x v="12"/>
    <n v="271"/>
    <n v="0"/>
    <m/>
    <x v="0"/>
  </r>
  <r>
    <x v="0"/>
    <x v="4"/>
    <x v="1"/>
    <x v="4"/>
    <x v="7"/>
    <x v="13"/>
    <n v="308"/>
    <n v="0"/>
    <m/>
    <x v="0"/>
  </r>
  <r>
    <x v="0"/>
    <x v="4"/>
    <x v="1"/>
    <x v="4"/>
    <x v="7"/>
    <x v="14"/>
    <n v="343"/>
    <n v="0"/>
    <m/>
    <x v="0"/>
  </r>
  <r>
    <x v="0"/>
    <x v="4"/>
    <x v="1"/>
    <x v="4"/>
    <x v="7"/>
    <x v="15"/>
    <n v="378"/>
    <n v="0"/>
    <m/>
    <x v="0"/>
  </r>
  <r>
    <x v="0"/>
    <x v="4"/>
    <x v="1"/>
    <x v="4"/>
    <x v="7"/>
    <x v="16"/>
    <n v="411"/>
    <n v="0"/>
    <m/>
    <x v="0"/>
  </r>
  <r>
    <x v="0"/>
    <x v="4"/>
    <x v="1"/>
    <x v="4"/>
    <x v="7"/>
    <x v="17"/>
    <n v="441"/>
    <n v="0"/>
    <m/>
    <x v="0"/>
  </r>
  <r>
    <x v="0"/>
    <x v="4"/>
    <x v="1"/>
    <x v="4"/>
    <x v="7"/>
    <x v="18"/>
    <n v="469"/>
    <n v="0"/>
    <m/>
    <x v="0"/>
  </r>
  <r>
    <x v="0"/>
    <x v="4"/>
    <x v="1"/>
    <x v="4"/>
    <x v="7"/>
    <x v="19"/>
    <n v="495"/>
    <n v="0"/>
    <m/>
    <x v="0"/>
  </r>
  <r>
    <x v="0"/>
    <x v="4"/>
    <x v="1"/>
    <x v="4"/>
    <x v="7"/>
    <x v="20"/>
    <n v="519"/>
    <n v="0"/>
    <m/>
    <x v="0"/>
  </r>
  <r>
    <x v="0"/>
    <x v="4"/>
    <x v="1"/>
    <x v="4"/>
    <x v="7"/>
    <x v="21"/>
    <n v="542"/>
    <n v="0"/>
    <m/>
    <x v="0"/>
  </r>
  <r>
    <x v="0"/>
    <x v="4"/>
    <x v="1"/>
    <x v="4"/>
    <x v="7"/>
    <x v="22"/>
    <n v="563"/>
    <n v="0"/>
    <m/>
    <x v="0"/>
  </r>
  <r>
    <x v="0"/>
    <x v="4"/>
    <x v="1"/>
    <x v="4"/>
    <x v="7"/>
    <x v="23"/>
    <n v="583"/>
    <n v="0"/>
    <m/>
    <x v="0"/>
  </r>
  <r>
    <x v="0"/>
    <x v="4"/>
    <x v="1"/>
    <x v="4"/>
    <x v="7"/>
    <x v="24"/>
    <n v="603"/>
    <n v="0"/>
    <m/>
    <x v="0"/>
  </r>
  <r>
    <x v="0"/>
    <x v="4"/>
    <x v="1"/>
    <x v="4"/>
    <x v="7"/>
    <x v="25"/>
    <n v="624"/>
    <n v="0"/>
    <m/>
    <x v="0"/>
  </r>
  <r>
    <x v="0"/>
    <x v="4"/>
    <x v="1"/>
    <x v="4"/>
    <x v="7"/>
    <x v="26"/>
    <n v="644"/>
    <n v="0"/>
    <m/>
    <x v="0"/>
  </r>
  <r>
    <x v="0"/>
    <x v="4"/>
    <x v="1"/>
    <x v="4"/>
    <x v="7"/>
    <x v="27"/>
    <n v="665"/>
    <n v="0"/>
    <m/>
    <x v="0"/>
  </r>
  <r>
    <x v="0"/>
    <x v="4"/>
    <x v="1"/>
    <x v="4"/>
    <x v="7"/>
    <x v="28"/>
    <n v="685"/>
    <n v="0"/>
    <m/>
    <x v="0"/>
  </r>
  <r>
    <x v="0"/>
    <x v="4"/>
    <x v="1"/>
    <x v="4"/>
    <x v="7"/>
    <x v="29"/>
    <n v="706"/>
    <n v="0"/>
    <m/>
    <x v="0"/>
  </r>
  <r>
    <x v="0"/>
    <x v="4"/>
    <x v="1"/>
    <x v="4"/>
    <x v="7"/>
    <x v="30"/>
    <n v="726"/>
    <n v="0"/>
    <m/>
    <x v="0"/>
  </r>
  <r>
    <x v="0"/>
    <x v="4"/>
    <x v="1"/>
    <x v="0"/>
    <x v="8"/>
    <x v="0"/>
    <n v="15671"/>
    <n v="30151"/>
    <m/>
    <x v="0"/>
  </r>
  <r>
    <x v="0"/>
    <x v="4"/>
    <x v="1"/>
    <x v="0"/>
    <x v="8"/>
    <x v="1"/>
    <n v="15671"/>
    <n v="32969"/>
    <m/>
    <x v="0"/>
  </r>
  <r>
    <x v="0"/>
    <x v="4"/>
    <x v="1"/>
    <x v="0"/>
    <x v="8"/>
    <x v="2"/>
    <n v="15671"/>
    <n v="37222"/>
    <m/>
    <x v="0"/>
  </r>
  <r>
    <x v="0"/>
    <x v="4"/>
    <x v="1"/>
    <x v="0"/>
    <x v="8"/>
    <x v="3"/>
    <n v="15671"/>
    <n v="26564"/>
    <m/>
    <x v="0"/>
  </r>
  <r>
    <x v="0"/>
    <x v="4"/>
    <x v="1"/>
    <x v="0"/>
    <x v="8"/>
    <x v="4"/>
    <n v="15671"/>
    <n v="28571"/>
    <m/>
    <x v="0"/>
  </r>
  <r>
    <x v="0"/>
    <x v="4"/>
    <x v="1"/>
    <x v="0"/>
    <x v="8"/>
    <x v="5"/>
    <n v="15693"/>
    <n v="33678"/>
    <m/>
    <x v="0"/>
  </r>
  <r>
    <x v="0"/>
    <x v="4"/>
    <x v="1"/>
    <x v="0"/>
    <x v="8"/>
    <x v="6"/>
    <n v="15715"/>
    <n v="29977"/>
    <m/>
    <x v="0"/>
  </r>
  <r>
    <x v="0"/>
    <x v="4"/>
    <x v="1"/>
    <x v="0"/>
    <x v="8"/>
    <x v="7"/>
    <n v="15736"/>
    <n v="29530"/>
    <m/>
    <x v="0"/>
  </r>
  <r>
    <x v="0"/>
    <x v="4"/>
    <x v="1"/>
    <x v="0"/>
    <x v="8"/>
    <x v="8"/>
    <n v="15758"/>
    <n v="29152"/>
    <m/>
    <x v="0"/>
  </r>
  <r>
    <x v="0"/>
    <x v="4"/>
    <x v="1"/>
    <x v="0"/>
    <x v="8"/>
    <x v="9"/>
    <n v="15780"/>
    <n v="28678"/>
    <m/>
    <x v="0"/>
  </r>
  <r>
    <x v="0"/>
    <x v="4"/>
    <x v="1"/>
    <x v="0"/>
    <x v="8"/>
    <x v="10"/>
    <n v="15802"/>
    <n v="28125"/>
    <m/>
    <x v="0"/>
  </r>
  <r>
    <x v="0"/>
    <x v="4"/>
    <x v="1"/>
    <x v="0"/>
    <x v="8"/>
    <x v="11"/>
    <n v="15827"/>
    <n v="27409"/>
    <m/>
    <x v="0"/>
  </r>
  <r>
    <x v="0"/>
    <x v="4"/>
    <x v="1"/>
    <x v="0"/>
    <x v="8"/>
    <x v="12"/>
    <n v="15852"/>
    <n v="26700"/>
    <m/>
    <x v="0"/>
  </r>
  <r>
    <x v="0"/>
    <x v="4"/>
    <x v="1"/>
    <x v="0"/>
    <x v="8"/>
    <x v="13"/>
    <n v="15876"/>
    <n v="26080"/>
    <m/>
    <x v="0"/>
  </r>
  <r>
    <x v="0"/>
    <x v="4"/>
    <x v="1"/>
    <x v="0"/>
    <x v="8"/>
    <x v="14"/>
    <n v="15900"/>
    <n v="25543"/>
    <m/>
    <x v="0"/>
  </r>
  <r>
    <x v="0"/>
    <x v="4"/>
    <x v="1"/>
    <x v="0"/>
    <x v="8"/>
    <x v="15"/>
    <n v="15923"/>
    <n v="25044"/>
    <m/>
    <x v="0"/>
  </r>
  <r>
    <x v="0"/>
    <x v="4"/>
    <x v="1"/>
    <x v="0"/>
    <x v="8"/>
    <x v="16"/>
    <n v="15945"/>
    <n v="24550"/>
    <m/>
    <x v="0"/>
  </r>
  <r>
    <x v="0"/>
    <x v="4"/>
    <x v="1"/>
    <x v="0"/>
    <x v="8"/>
    <x v="17"/>
    <n v="15965"/>
    <n v="23988"/>
    <m/>
    <x v="0"/>
  </r>
  <r>
    <x v="0"/>
    <x v="4"/>
    <x v="1"/>
    <x v="0"/>
    <x v="8"/>
    <x v="18"/>
    <n v="15984"/>
    <n v="23381"/>
    <m/>
    <x v="0"/>
  </r>
  <r>
    <x v="0"/>
    <x v="4"/>
    <x v="1"/>
    <x v="0"/>
    <x v="8"/>
    <x v="19"/>
    <n v="16001"/>
    <n v="22730"/>
    <m/>
    <x v="0"/>
  </r>
  <r>
    <x v="0"/>
    <x v="4"/>
    <x v="1"/>
    <x v="0"/>
    <x v="8"/>
    <x v="20"/>
    <n v="16017"/>
    <n v="22105"/>
    <m/>
    <x v="0"/>
  </r>
  <r>
    <x v="0"/>
    <x v="4"/>
    <x v="1"/>
    <x v="0"/>
    <x v="8"/>
    <x v="21"/>
    <n v="16032"/>
    <n v="21507"/>
    <m/>
    <x v="0"/>
  </r>
  <r>
    <x v="0"/>
    <x v="4"/>
    <x v="1"/>
    <x v="0"/>
    <x v="8"/>
    <x v="22"/>
    <n v="16046"/>
    <n v="20944"/>
    <m/>
    <x v="0"/>
  </r>
  <r>
    <x v="0"/>
    <x v="4"/>
    <x v="1"/>
    <x v="0"/>
    <x v="8"/>
    <x v="23"/>
    <n v="16060"/>
    <n v="20391"/>
    <m/>
    <x v="0"/>
  </r>
  <r>
    <x v="0"/>
    <x v="4"/>
    <x v="1"/>
    <x v="0"/>
    <x v="8"/>
    <x v="24"/>
    <n v="16074"/>
    <n v="19835"/>
    <m/>
    <x v="0"/>
  </r>
  <r>
    <x v="0"/>
    <x v="4"/>
    <x v="1"/>
    <x v="0"/>
    <x v="8"/>
    <x v="25"/>
    <n v="16087"/>
    <n v="19328"/>
    <m/>
    <x v="0"/>
  </r>
  <r>
    <x v="0"/>
    <x v="4"/>
    <x v="1"/>
    <x v="0"/>
    <x v="8"/>
    <x v="26"/>
    <n v="16101"/>
    <n v="18829"/>
    <m/>
    <x v="0"/>
  </r>
  <r>
    <x v="0"/>
    <x v="4"/>
    <x v="1"/>
    <x v="0"/>
    <x v="8"/>
    <x v="27"/>
    <n v="16115"/>
    <n v="18311"/>
    <m/>
    <x v="0"/>
  </r>
  <r>
    <x v="0"/>
    <x v="4"/>
    <x v="1"/>
    <x v="0"/>
    <x v="8"/>
    <x v="28"/>
    <n v="16128"/>
    <n v="17822"/>
    <m/>
    <x v="0"/>
  </r>
  <r>
    <x v="0"/>
    <x v="4"/>
    <x v="1"/>
    <x v="0"/>
    <x v="8"/>
    <x v="29"/>
    <n v="16142"/>
    <n v="17337"/>
    <m/>
    <x v="0"/>
  </r>
  <r>
    <x v="0"/>
    <x v="4"/>
    <x v="1"/>
    <x v="0"/>
    <x v="8"/>
    <x v="30"/>
    <n v="16156"/>
    <n v="16862"/>
    <m/>
    <x v="0"/>
  </r>
  <r>
    <x v="0"/>
    <x v="4"/>
    <x v="1"/>
    <x v="1"/>
    <x v="9"/>
    <x v="0"/>
    <n v="110698"/>
    <n v="616809"/>
    <m/>
    <x v="0"/>
  </r>
  <r>
    <x v="0"/>
    <x v="4"/>
    <x v="1"/>
    <x v="1"/>
    <x v="9"/>
    <x v="1"/>
    <n v="113151"/>
    <n v="687177"/>
    <m/>
    <x v="0"/>
  </r>
  <r>
    <x v="0"/>
    <x v="4"/>
    <x v="1"/>
    <x v="1"/>
    <x v="9"/>
    <x v="2"/>
    <n v="115502"/>
    <n v="786253"/>
    <m/>
    <x v="0"/>
  </r>
  <r>
    <x v="0"/>
    <x v="4"/>
    <x v="1"/>
    <x v="1"/>
    <x v="9"/>
    <x v="3"/>
    <n v="117737"/>
    <n v="572569"/>
    <m/>
    <x v="0"/>
  </r>
  <r>
    <x v="0"/>
    <x v="4"/>
    <x v="1"/>
    <x v="1"/>
    <x v="9"/>
    <x v="4"/>
    <n v="119558"/>
    <n v="627699"/>
    <m/>
    <x v="0"/>
  </r>
  <r>
    <x v="0"/>
    <x v="4"/>
    <x v="1"/>
    <x v="1"/>
    <x v="9"/>
    <x v="5"/>
    <n v="121476"/>
    <n v="760585"/>
    <m/>
    <x v="0"/>
  </r>
  <r>
    <x v="0"/>
    <x v="4"/>
    <x v="1"/>
    <x v="1"/>
    <x v="9"/>
    <x v="6"/>
    <n v="123394"/>
    <n v="695499"/>
    <m/>
    <x v="0"/>
  </r>
  <r>
    <x v="0"/>
    <x v="4"/>
    <x v="1"/>
    <x v="1"/>
    <x v="9"/>
    <x v="7"/>
    <n v="125326"/>
    <n v="699301"/>
    <m/>
    <x v="0"/>
  </r>
  <r>
    <x v="0"/>
    <x v="4"/>
    <x v="1"/>
    <x v="1"/>
    <x v="9"/>
    <x v="8"/>
    <n v="127216"/>
    <n v="698058"/>
    <m/>
    <x v="0"/>
  </r>
  <r>
    <x v="0"/>
    <x v="4"/>
    <x v="1"/>
    <x v="1"/>
    <x v="9"/>
    <x v="9"/>
    <n v="129124"/>
    <n v="691781"/>
    <m/>
    <x v="0"/>
  </r>
  <r>
    <x v="0"/>
    <x v="4"/>
    <x v="1"/>
    <x v="1"/>
    <x v="9"/>
    <x v="10"/>
    <n v="131132"/>
    <n v="684960"/>
    <m/>
    <x v="0"/>
  </r>
  <r>
    <x v="0"/>
    <x v="4"/>
    <x v="1"/>
    <x v="1"/>
    <x v="9"/>
    <x v="11"/>
    <n v="133312"/>
    <n v="677422"/>
    <m/>
    <x v="0"/>
  </r>
  <r>
    <x v="0"/>
    <x v="4"/>
    <x v="1"/>
    <x v="1"/>
    <x v="9"/>
    <x v="12"/>
    <n v="135496"/>
    <n v="670228"/>
    <m/>
    <x v="0"/>
  </r>
  <r>
    <x v="0"/>
    <x v="4"/>
    <x v="1"/>
    <x v="1"/>
    <x v="9"/>
    <x v="13"/>
    <n v="137645"/>
    <n v="664754"/>
    <m/>
    <x v="0"/>
  </r>
  <r>
    <x v="0"/>
    <x v="4"/>
    <x v="1"/>
    <x v="1"/>
    <x v="9"/>
    <x v="14"/>
    <n v="139722"/>
    <n v="659300"/>
    <m/>
    <x v="0"/>
  </r>
  <r>
    <x v="0"/>
    <x v="4"/>
    <x v="1"/>
    <x v="1"/>
    <x v="9"/>
    <x v="15"/>
    <n v="141745"/>
    <n v="653602"/>
    <m/>
    <x v="0"/>
  </r>
  <r>
    <x v="0"/>
    <x v="4"/>
    <x v="1"/>
    <x v="1"/>
    <x v="9"/>
    <x v="16"/>
    <n v="143721"/>
    <n v="647877"/>
    <m/>
    <x v="0"/>
  </r>
  <r>
    <x v="0"/>
    <x v="4"/>
    <x v="1"/>
    <x v="1"/>
    <x v="9"/>
    <x v="17"/>
    <n v="145479"/>
    <n v="640254"/>
    <m/>
    <x v="0"/>
  </r>
  <r>
    <x v="0"/>
    <x v="4"/>
    <x v="1"/>
    <x v="1"/>
    <x v="9"/>
    <x v="18"/>
    <n v="147109"/>
    <n v="632448"/>
    <m/>
    <x v="0"/>
  </r>
  <r>
    <x v="0"/>
    <x v="4"/>
    <x v="1"/>
    <x v="1"/>
    <x v="9"/>
    <x v="19"/>
    <n v="148631"/>
    <n v="623464"/>
    <m/>
    <x v="0"/>
  </r>
  <r>
    <x v="0"/>
    <x v="4"/>
    <x v="1"/>
    <x v="1"/>
    <x v="9"/>
    <x v="20"/>
    <n v="150059"/>
    <n v="614446"/>
    <m/>
    <x v="0"/>
  </r>
  <r>
    <x v="0"/>
    <x v="4"/>
    <x v="1"/>
    <x v="1"/>
    <x v="9"/>
    <x v="21"/>
    <n v="151375"/>
    <n v="604216"/>
    <m/>
    <x v="0"/>
  </r>
  <r>
    <x v="0"/>
    <x v="4"/>
    <x v="1"/>
    <x v="1"/>
    <x v="9"/>
    <x v="22"/>
    <n v="152606"/>
    <n v="594067"/>
    <m/>
    <x v="0"/>
  </r>
  <r>
    <x v="0"/>
    <x v="4"/>
    <x v="1"/>
    <x v="1"/>
    <x v="9"/>
    <x v="23"/>
    <n v="153799"/>
    <n v="583806"/>
    <m/>
    <x v="0"/>
  </r>
  <r>
    <x v="0"/>
    <x v="4"/>
    <x v="1"/>
    <x v="1"/>
    <x v="9"/>
    <x v="24"/>
    <n v="154998"/>
    <n v="572967"/>
    <m/>
    <x v="0"/>
  </r>
  <r>
    <x v="0"/>
    <x v="4"/>
    <x v="1"/>
    <x v="1"/>
    <x v="9"/>
    <x v="25"/>
    <n v="156203"/>
    <n v="562826"/>
    <m/>
    <x v="0"/>
  </r>
  <r>
    <x v="0"/>
    <x v="4"/>
    <x v="1"/>
    <x v="1"/>
    <x v="9"/>
    <x v="26"/>
    <n v="157412"/>
    <n v="552643"/>
    <m/>
    <x v="0"/>
  </r>
  <r>
    <x v="0"/>
    <x v="4"/>
    <x v="1"/>
    <x v="1"/>
    <x v="9"/>
    <x v="27"/>
    <n v="158614"/>
    <n v="541867"/>
    <m/>
    <x v="0"/>
  </r>
  <r>
    <x v="0"/>
    <x v="4"/>
    <x v="1"/>
    <x v="1"/>
    <x v="9"/>
    <x v="28"/>
    <n v="159815"/>
    <n v="531738"/>
    <m/>
    <x v="0"/>
  </r>
  <r>
    <x v="0"/>
    <x v="4"/>
    <x v="1"/>
    <x v="1"/>
    <x v="9"/>
    <x v="29"/>
    <n v="161017"/>
    <n v="521766"/>
    <m/>
    <x v="0"/>
  </r>
  <r>
    <x v="0"/>
    <x v="4"/>
    <x v="1"/>
    <x v="1"/>
    <x v="9"/>
    <x v="30"/>
    <n v="162222"/>
    <n v="512032"/>
    <m/>
    <x v="0"/>
  </r>
  <r>
    <x v="0"/>
    <x v="4"/>
    <x v="2"/>
    <x v="0"/>
    <x v="0"/>
    <x v="0"/>
    <n v="712406"/>
    <n v="8184120"/>
    <n v="1999637"/>
    <x v="0"/>
  </r>
  <r>
    <x v="0"/>
    <x v="4"/>
    <x v="2"/>
    <x v="0"/>
    <x v="0"/>
    <x v="1"/>
    <n v="715942"/>
    <n v="8970114"/>
    <n v="2002708"/>
    <x v="0"/>
  </r>
  <r>
    <x v="0"/>
    <x v="4"/>
    <x v="2"/>
    <x v="0"/>
    <x v="0"/>
    <x v="2"/>
    <n v="718806"/>
    <n v="10131873"/>
    <n v="2004274"/>
    <x v="0"/>
  </r>
  <r>
    <x v="0"/>
    <x v="4"/>
    <x v="2"/>
    <x v="0"/>
    <x v="0"/>
    <x v="3"/>
    <n v="719520"/>
    <n v="7225014"/>
    <n v="2000809"/>
    <x v="0"/>
  </r>
  <r>
    <x v="0"/>
    <x v="4"/>
    <x v="2"/>
    <x v="0"/>
    <x v="0"/>
    <x v="4"/>
    <n v="723722"/>
    <n v="7793861"/>
    <n v="2005749"/>
    <x v="0"/>
  </r>
  <r>
    <x v="0"/>
    <x v="4"/>
    <x v="2"/>
    <x v="0"/>
    <x v="0"/>
    <x v="5"/>
    <n v="728173"/>
    <n v="9211565"/>
    <n v="2009403"/>
    <x v="0"/>
  </r>
  <r>
    <x v="0"/>
    <x v="4"/>
    <x v="2"/>
    <x v="0"/>
    <x v="0"/>
    <x v="6"/>
    <n v="737151"/>
    <n v="8225278"/>
    <n v="2023434"/>
    <x v="0"/>
  </r>
  <r>
    <x v="0"/>
    <x v="4"/>
    <x v="2"/>
    <x v="0"/>
    <x v="0"/>
    <x v="7"/>
    <n v="751504"/>
    <n v="8211522"/>
    <n v="2049639"/>
    <x v="0"/>
  </r>
  <r>
    <x v="0"/>
    <x v="4"/>
    <x v="2"/>
    <x v="0"/>
    <x v="0"/>
    <x v="8"/>
    <n v="766488"/>
    <n v="8229699"/>
    <n v="2077141"/>
    <x v="0"/>
  </r>
  <r>
    <x v="0"/>
    <x v="4"/>
    <x v="2"/>
    <x v="0"/>
    <x v="0"/>
    <x v="9"/>
    <n v="780592"/>
    <n v="8214097"/>
    <n v="2102482"/>
    <x v="0"/>
  </r>
  <r>
    <x v="0"/>
    <x v="4"/>
    <x v="2"/>
    <x v="0"/>
    <x v="0"/>
    <x v="10"/>
    <n v="788712"/>
    <n v="8121338"/>
    <n v="2114293"/>
    <x v="0"/>
  </r>
  <r>
    <x v="0"/>
    <x v="4"/>
    <x v="2"/>
    <x v="0"/>
    <x v="0"/>
    <x v="11"/>
    <n v="795700"/>
    <n v="7974061"/>
    <n v="2123543"/>
    <x v="0"/>
  </r>
  <r>
    <x v="0"/>
    <x v="4"/>
    <x v="2"/>
    <x v="0"/>
    <x v="0"/>
    <x v="12"/>
    <n v="802712"/>
    <n v="7829623"/>
    <n v="2132822"/>
    <x v="0"/>
  </r>
  <r>
    <x v="0"/>
    <x v="4"/>
    <x v="2"/>
    <x v="0"/>
    <x v="0"/>
    <x v="13"/>
    <n v="809631"/>
    <n v="7710592"/>
    <n v="2141853"/>
    <x v="0"/>
  </r>
  <r>
    <x v="0"/>
    <x v="4"/>
    <x v="2"/>
    <x v="0"/>
    <x v="0"/>
    <x v="14"/>
    <n v="816576"/>
    <n v="7616543"/>
    <n v="2150868"/>
    <x v="0"/>
  </r>
  <r>
    <x v="0"/>
    <x v="4"/>
    <x v="2"/>
    <x v="0"/>
    <x v="0"/>
    <x v="15"/>
    <n v="823673"/>
    <n v="7536526"/>
    <n v="2160112"/>
    <x v="0"/>
  </r>
  <r>
    <x v="0"/>
    <x v="4"/>
    <x v="2"/>
    <x v="0"/>
    <x v="0"/>
    <x v="16"/>
    <n v="831017"/>
    <n v="7461456"/>
    <n v="2169783"/>
    <x v="0"/>
  </r>
  <r>
    <x v="0"/>
    <x v="4"/>
    <x v="2"/>
    <x v="0"/>
    <x v="0"/>
    <x v="17"/>
    <n v="837880"/>
    <n v="7364583"/>
    <n v="2178296"/>
    <x v="0"/>
  </r>
  <r>
    <x v="0"/>
    <x v="4"/>
    <x v="2"/>
    <x v="0"/>
    <x v="0"/>
    <x v="18"/>
    <n v="844302"/>
    <n v="7252258"/>
    <n v="2185770"/>
    <x v="0"/>
  </r>
  <r>
    <x v="0"/>
    <x v="4"/>
    <x v="2"/>
    <x v="0"/>
    <x v="0"/>
    <x v="19"/>
    <n v="849837"/>
    <n v="7120095"/>
    <n v="2191263"/>
    <x v="0"/>
  </r>
  <r>
    <x v="0"/>
    <x v="4"/>
    <x v="2"/>
    <x v="0"/>
    <x v="0"/>
    <x v="20"/>
    <n v="855591"/>
    <n v="6998423"/>
    <n v="2197182"/>
    <x v="0"/>
  </r>
  <r>
    <x v="0"/>
    <x v="4"/>
    <x v="2"/>
    <x v="0"/>
    <x v="0"/>
    <x v="21"/>
    <n v="861469"/>
    <n v="6885203"/>
    <n v="2203312"/>
    <x v="0"/>
  </r>
  <r>
    <x v="0"/>
    <x v="4"/>
    <x v="2"/>
    <x v="0"/>
    <x v="0"/>
    <x v="22"/>
    <n v="867254"/>
    <n v="6781559"/>
    <n v="2209188"/>
    <x v="0"/>
  </r>
  <r>
    <x v="0"/>
    <x v="4"/>
    <x v="2"/>
    <x v="0"/>
    <x v="0"/>
    <x v="23"/>
    <n v="873038"/>
    <n v="6680258"/>
    <n v="2215009"/>
    <x v="0"/>
  </r>
  <r>
    <x v="0"/>
    <x v="4"/>
    <x v="2"/>
    <x v="0"/>
    <x v="0"/>
    <x v="24"/>
    <n v="879041"/>
    <n v="6577826"/>
    <n v="2221238"/>
    <x v="0"/>
  </r>
  <r>
    <x v="0"/>
    <x v="4"/>
    <x v="2"/>
    <x v="0"/>
    <x v="0"/>
    <x v="25"/>
    <n v="885272"/>
    <n v="6490416"/>
    <n v="2227882"/>
    <x v="0"/>
  </r>
  <r>
    <x v="0"/>
    <x v="4"/>
    <x v="2"/>
    <x v="0"/>
    <x v="0"/>
    <x v="26"/>
    <n v="891532"/>
    <n v="6403541"/>
    <n v="2234517"/>
    <x v="0"/>
  </r>
  <r>
    <x v="0"/>
    <x v="4"/>
    <x v="2"/>
    <x v="0"/>
    <x v="0"/>
    <x v="27"/>
    <n v="897877"/>
    <n v="6308751"/>
    <n v="2241263"/>
    <x v="0"/>
  </r>
  <r>
    <x v="0"/>
    <x v="4"/>
    <x v="2"/>
    <x v="0"/>
    <x v="0"/>
    <x v="28"/>
    <n v="904127"/>
    <n v="6219533"/>
    <n v="2247742"/>
    <x v="0"/>
  </r>
  <r>
    <x v="0"/>
    <x v="4"/>
    <x v="2"/>
    <x v="0"/>
    <x v="0"/>
    <x v="29"/>
    <n v="910460"/>
    <n v="6129137"/>
    <n v="2254330"/>
    <x v="0"/>
  </r>
  <r>
    <x v="0"/>
    <x v="4"/>
    <x v="2"/>
    <x v="0"/>
    <x v="0"/>
    <x v="30"/>
    <n v="916848"/>
    <n v="6038904"/>
    <n v="2260971"/>
    <x v="0"/>
  </r>
  <r>
    <x v="0"/>
    <x v="4"/>
    <x v="2"/>
    <x v="0"/>
    <x v="1"/>
    <x v="0"/>
    <n v="815761"/>
    <n v="7605340"/>
    <m/>
    <x v="0"/>
  </r>
  <r>
    <x v="0"/>
    <x v="4"/>
    <x v="2"/>
    <x v="0"/>
    <x v="1"/>
    <x v="1"/>
    <n v="816666"/>
    <n v="8230997"/>
    <m/>
    <x v="0"/>
  </r>
  <r>
    <x v="0"/>
    <x v="4"/>
    <x v="2"/>
    <x v="0"/>
    <x v="1"/>
    <x v="2"/>
    <n v="816976"/>
    <n v="9241442"/>
    <m/>
    <x v="0"/>
  </r>
  <r>
    <x v="0"/>
    <x v="4"/>
    <x v="2"/>
    <x v="0"/>
    <x v="1"/>
    <x v="3"/>
    <n v="815284"/>
    <n v="6521039"/>
    <m/>
    <x v="0"/>
  </r>
  <r>
    <x v="0"/>
    <x v="4"/>
    <x v="2"/>
    <x v="0"/>
    <x v="1"/>
    <x v="4"/>
    <n v="816951"/>
    <n v="6955872"/>
    <m/>
    <x v="0"/>
  </r>
  <r>
    <x v="0"/>
    <x v="4"/>
    <x v="2"/>
    <x v="0"/>
    <x v="1"/>
    <x v="5"/>
    <n v="817279"/>
    <n v="8112024"/>
    <m/>
    <x v="0"/>
  </r>
  <r>
    <x v="0"/>
    <x v="4"/>
    <x v="2"/>
    <x v="0"/>
    <x v="1"/>
    <x v="6"/>
    <n v="821435"/>
    <n v="7137585"/>
    <m/>
    <x v="0"/>
  </r>
  <r>
    <x v="0"/>
    <x v="4"/>
    <x v="2"/>
    <x v="0"/>
    <x v="1"/>
    <x v="7"/>
    <n v="830040"/>
    <n v="7007414"/>
    <m/>
    <x v="0"/>
  </r>
  <r>
    <x v="0"/>
    <x v="4"/>
    <x v="2"/>
    <x v="0"/>
    <x v="1"/>
    <x v="8"/>
    <n v="839008"/>
    <n v="6900754"/>
    <m/>
    <x v="0"/>
  </r>
  <r>
    <x v="0"/>
    <x v="4"/>
    <x v="2"/>
    <x v="0"/>
    <x v="1"/>
    <x v="9"/>
    <n v="847092"/>
    <n v="6773354"/>
    <m/>
    <x v="0"/>
  </r>
  <r>
    <x v="0"/>
    <x v="4"/>
    <x v="2"/>
    <x v="0"/>
    <x v="1"/>
    <x v="10"/>
    <n v="850133"/>
    <n v="6599440"/>
    <m/>
    <x v="0"/>
  </r>
  <r>
    <x v="0"/>
    <x v="4"/>
    <x v="2"/>
    <x v="0"/>
    <x v="1"/>
    <x v="11"/>
    <n v="852212"/>
    <n v="6391862"/>
    <m/>
    <x v="0"/>
  </r>
  <r>
    <x v="0"/>
    <x v="4"/>
    <x v="2"/>
    <x v="0"/>
    <x v="1"/>
    <x v="12"/>
    <n v="854286"/>
    <n v="6194437"/>
    <m/>
    <x v="0"/>
  </r>
  <r>
    <x v="0"/>
    <x v="4"/>
    <x v="2"/>
    <x v="0"/>
    <x v="1"/>
    <x v="13"/>
    <n v="856253"/>
    <n v="6024598"/>
    <m/>
    <x v="0"/>
  </r>
  <r>
    <x v="0"/>
    <x v="4"/>
    <x v="2"/>
    <x v="0"/>
    <x v="1"/>
    <x v="14"/>
    <n v="858188"/>
    <n v="5880487"/>
    <m/>
    <x v="0"/>
  </r>
  <r>
    <x v="0"/>
    <x v="4"/>
    <x v="2"/>
    <x v="0"/>
    <x v="1"/>
    <x v="15"/>
    <n v="860173"/>
    <n v="5752590"/>
    <m/>
    <x v="0"/>
  </r>
  <r>
    <x v="0"/>
    <x v="4"/>
    <x v="2"/>
    <x v="0"/>
    <x v="1"/>
    <x v="16"/>
    <n v="862279"/>
    <n v="5633163"/>
    <m/>
    <x v="0"/>
  </r>
  <r>
    <x v="0"/>
    <x v="4"/>
    <x v="2"/>
    <x v="0"/>
    <x v="1"/>
    <x v="17"/>
    <n v="863932"/>
    <n v="5502667"/>
    <m/>
    <x v="0"/>
  </r>
  <r>
    <x v="0"/>
    <x v="4"/>
    <x v="2"/>
    <x v="0"/>
    <x v="1"/>
    <x v="18"/>
    <n v="865184"/>
    <n v="5366257"/>
    <m/>
    <x v="0"/>
  </r>
  <r>
    <x v="0"/>
    <x v="4"/>
    <x v="2"/>
    <x v="0"/>
    <x v="1"/>
    <x v="19"/>
    <n v="865704"/>
    <n v="5221386"/>
    <m/>
    <x v="0"/>
  </r>
  <r>
    <x v="0"/>
    <x v="4"/>
    <x v="2"/>
    <x v="0"/>
    <x v="1"/>
    <x v="20"/>
    <n v="866356"/>
    <n v="5088887"/>
    <m/>
    <x v="0"/>
  </r>
  <r>
    <x v="0"/>
    <x v="4"/>
    <x v="2"/>
    <x v="0"/>
    <x v="1"/>
    <x v="21"/>
    <n v="867061"/>
    <n v="4967898"/>
    <m/>
    <x v="0"/>
  </r>
  <r>
    <x v="0"/>
    <x v="4"/>
    <x v="2"/>
    <x v="0"/>
    <x v="1"/>
    <x v="22"/>
    <n v="867654"/>
    <n v="4859542"/>
    <m/>
    <x v="0"/>
  </r>
  <r>
    <x v="0"/>
    <x v="4"/>
    <x v="2"/>
    <x v="0"/>
    <x v="1"/>
    <x v="23"/>
    <n v="868204"/>
    <n v="4753753"/>
    <m/>
    <x v="0"/>
  </r>
  <r>
    <x v="0"/>
    <x v="4"/>
    <x v="2"/>
    <x v="0"/>
    <x v="1"/>
    <x v="24"/>
    <n v="868874"/>
    <n v="4647884"/>
    <m/>
    <x v="0"/>
  </r>
  <r>
    <x v="0"/>
    <x v="4"/>
    <x v="2"/>
    <x v="0"/>
    <x v="1"/>
    <x v="25"/>
    <n v="869663"/>
    <n v="4553357"/>
    <m/>
    <x v="0"/>
  </r>
  <r>
    <x v="0"/>
    <x v="4"/>
    <x v="2"/>
    <x v="0"/>
    <x v="1"/>
    <x v="26"/>
    <n v="870421"/>
    <n v="4460107"/>
    <m/>
    <x v="0"/>
  </r>
  <r>
    <x v="0"/>
    <x v="4"/>
    <x v="2"/>
    <x v="0"/>
    <x v="1"/>
    <x v="27"/>
    <n v="871189"/>
    <n v="4362439"/>
    <m/>
    <x v="0"/>
  </r>
  <r>
    <x v="0"/>
    <x v="4"/>
    <x v="2"/>
    <x v="0"/>
    <x v="1"/>
    <x v="28"/>
    <n v="871834"/>
    <n v="4269997"/>
    <m/>
    <x v="0"/>
  </r>
  <r>
    <x v="0"/>
    <x v="4"/>
    <x v="2"/>
    <x v="0"/>
    <x v="1"/>
    <x v="29"/>
    <n v="872490"/>
    <n v="4177997"/>
    <m/>
    <x v="0"/>
  </r>
  <r>
    <x v="0"/>
    <x v="4"/>
    <x v="2"/>
    <x v="0"/>
    <x v="1"/>
    <x v="30"/>
    <n v="873136"/>
    <n v="4087418"/>
    <m/>
    <x v="0"/>
  </r>
  <r>
    <x v="0"/>
    <x v="4"/>
    <x v="2"/>
    <x v="1"/>
    <x v="2"/>
    <x v="0"/>
    <n v="73743"/>
    <n v="1961637"/>
    <m/>
    <x v="0"/>
  </r>
  <r>
    <x v="0"/>
    <x v="4"/>
    <x v="2"/>
    <x v="1"/>
    <x v="2"/>
    <x v="1"/>
    <n v="73459"/>
    <n v="2113049"/>
    <m/>
    <x v="0"/>
  </r>
  <r>
    <x v="0"/>
    <x v="4"/>
    <x v="2"/>
    <x v="1"/>
    <x v="2"/>
    <x v="2"/>
    <n v="73142"/>
    <n v="2347870"/>
    <m/>
    <x v="0"/>
  </r>
  <r>
    <x v="0"/>
    <x v="4"/>
    <x v="2"/>
    <x v="1"/>
    <x v="2"/>
    <x v="3"/>
    <n v="72698"/>
    <n v="1661338"/>
    <m/>
    <x v="0"/>
  </r>
  <r>
    <x v="0"/>
    <x v="4"/>
    <x v="2"/>
    <x v="1"/>
    <x v="2"/>
    <x v="4"/>
    <n v="72483"/>
    <n v="1778461"/>
    <m/>
    <x v="0"/>
  </r>
  <r>
    <x v="0"/>
    <x v="4"/>
    <x v="2"/>
    <x v="1"/>
    <x v="2"/>
    <x v="5"/>
    <n v="72440"/>
    <n v="2106908"/>
    <m/>
    <x v="0"/>
  </r>
  <r>
    <x v="0"/>
    <x v="4"/>
    <x v="2"/>
    <x v="1"/>
    <x v="2"/>
    <x v="6"/>
    <n v="72752"/>
    <n v="1882089"/>
    <m/>
    <x v="0"/>
  </r>
  <r>
    <x v="0"/>
    <x v="4"/>
    <x v="2"/>
    <x v="1"/>
    <x v="2"/>
    <x v="7"/>
    <n v="73477"/>
    <n v="1865436"/>
    <m/>
    <x v="0"/>
  </r>
  <r>
    <x v="0"/>
    <x v="4"/>
    <x v="2"/>
    <x v="1"/>
    <x v="2"/>
    <x v="8"/>
    <n v="74253"/>
    <n v="1838290"/>
    <m/>
    <x v="0"/>
  </r>
  <r>
    <x v="0"/>
    <x v="4"/>
    <x v="2"/>
    <x v="1"/>
    <x v="2"/>
    <x v="9"/>
    <n v="74937"/>
    <n v="1791460"/>
    <m/>
    <x v="0"/>
  </r>
  <r>
    <x v="0"/>
    <x v="4"/>
    <x v="2"/>
    <x v="1"/>
    <x v="2"/>
    <x v="10"/>
    <n v="75169"/>
    <n v="1733712"/>
    <m/>
    <x v="0"/>
  </r>
  <r>
    <x v="0"/>
    <x v="4"/>
    <x v="2"/>
    <x v="1"/>
    <x v="2"/>
    <x v="11"/>
    <n v="75308"/>
    <n v="1672951"/>
    <m/>
    <x v="0"/>
  </r>
  <r>
    <x v="0"/>
    <x v="4"/>
    <x v="2"/>
    <x v="1"/>
    <x v="2"/>
    <x v="12"/>
    <n v="75439"/>
    <n v="1616315"/>
    <m/>
    <x v="0"/>
  </r>
  <r>
    <x v="0"/>
    <x v="4"/>
    <x v="2"/>
    <x v="1"/>
    <x v="2"/>
    <x v="13"/>
    <n v="75553"/>
    <n v="1566945"/>
    <m/>
    <x v="0"/>
  </r>
  <r>
    <x v="0"/>
    <x v="4"/>
    <x v="2"/>
    <x v="1"/>
    <x v="2"/>
    <x v="14"/>
    <n v="75657"/>
    <n v="1520906"/>
    <m/>
    <x v="0"/>
  </r>
  <r>
    <x v="0"/>
    <x v="4"/>
    <x v="2"/>
    <x v="1"/>
    <x v="2"/>
    <x v="15"/>
    <n v="75760"/>
    <n v="1477338"/>
    <m/>
    <x v="0"/>
  </r>
  <r>
    <x v="0"/>
    <x v="4"/>
    <x v="2"/>
    <x v="1"/>
    <x v="2"/>
    <x v="16"/>
    <n v="75867"/>
    <n v="1436426"/>
    <m/>
    <x v="0"/>
  </r>
  <r>
    <x v="0"/>
    <x v="4"/>
    <x v="2"/>
    <x v="1"/>
    <x v="2"/>
    <x v="17"/>
    <n v="75931"/>
    <n v="1394734"/>
    <m/>
    <x v="0"/>
  </r>
  <r>
    <x v="0"/>
    <x v="4"/>
    <x v="2"/>
    <x v="1"/>
    <x v="2"/>
    <x v="18"/>
    <n v="75958"/>
    <n v="1355337"/>
    <m/>
    <x v="0"/>
  </r>
  <r>
    <x v="0"/>
    <x v="4"/>
    <x v="2"/>
    <x v="1"/>
    <x v="2"/>
    <x v="19"/>
    <n v="75922"/>
    <n v="1315568"/>
    <m/>
    <x v="0"/>
  </r>
  <r>
    <x v="0"/>
    <x v="4"/>
    <x v="2"/>
    <x v="1"/>
    <x v="2"/>
    <x v="20"/>
    <n v="75894"/>
    <n v="1278902"/>
    <m/>
    <x v="0"/>
  </r>
  <r>
    <x v="0"/>
    <x v="4"/>
    <x v="2"/>
    <x v="1"/>
    <x v="2"/>
    <x v="21"/>
    <n v="75870"/>
    <n v="1242733"/>
    <m/>
    <x v="0"/>
  </r>
  <r>
    <x v="0"/>
    <x v="4"/>
    <x v="2"/>
    <x v="1"/>
    <x v="2"/>
    <x v="22"/>
    <n v="75834"/>
    <n v="1209057"/>
    <m/>
    <x v="0"/>
  </r>
  <r>
    <x v="0"/>
    <x v="4"/>
    <x v="2"/>
    <x v="1"/>
    <x v="2"/>
    <x v="23"/>
    <n v="75795"/>
    <n v="1177041"/>
    <m/>
    <x v="0"/>
  </r>
  <r>
    <x v="0"/>
    <x v="4"/>
    <x v="2"/>
    <x v="1"/>
    <x v="2"/>
    <x v="24"/>
    <n v="75764"/>
    <n v="1145503"/>
    <m/>
    <x v="0"/>
  </r>
  <r>
    <x v="0"/>
    <x v="4"/>
    <x v="2"/>
    <x v="1"/>
    <x v="2"/>
    <x v="25"/>
    <n v="75743"/>
    <n v="1116904"/>
    <m/>
    <x v="0"/>
  </r>
  <r>
    <x v="0"/>
    <x v="4"/>
    <x v="2"/>
    <x v="1"/>
    <x v="2"/>
    <x v="26"/>
    <n v="75718"/>
    <n v="1089465"/>
    <m/>
    <x v="0"/>
  </r>
  <r>
    <x v="0"/>
    <x v="4"/>
    <x v="2"/>
    <x v="1"/>
    <x v="2"/>
    <x v="27"/>
    <n v="75695"/>
    <n v="1061505"/>
    <m/>
    <x v="0"/>
  </r>
  <r>
    <x v="0"/>
    <x v="4"/>
    <x v="2"/>
    <x v="1"/>
    <x v="2"/>
    <x v="28"/>
    <n v="75661"/>
    <n v="1035114"/>
    <m/>
    <x v="0"/>
  </r>
  <r>
    <x v="0"/>
    <x v="4"/>
    <x v="2"/>
    <x v="1"/>
    <x v="2"/>
    <x v="29"/>
    <n v="75629"/>
    <n v="1009390"/>
    <m/>
    <x v="0"/>
  </r>
  <r>
    <x v="0"/>
    <x v="4"/>
    <x v="2"/>
    <x v="1"/>
    <x v="2"/>
    <x v="30"/>
    <n v="75596"/>
    <n v="984365"/>
    <m/>
    <x v="0"/>
  </r>
  <r>
    <x v="0"/>
    <x v="4"/>
    <x v="2"/>
    <x v="1"/>
    <x v="3"/>
    <x v="0"/>
    <n v="6617"/>
    <n v="83804"/>
    <m/>
    <x v="0"/>
  </r>
  <r>
    <x v="0"/>
    <x v="4"/>
    <x v="2"/>
    <x v="1"/>
    <x v="3"/>
    <x v="1"/>
    <n v="6499"/>
    <n v="89308"/>
    <m/>
    <x v="0"/>
  </r>
  <r>
    <x v="0"/>
    <x v="4"/>
    <x v="2"/>
    <x v="1"/>
    <x v="3"/>
    <x v="2"/>
    <n v="6384"/>
    <n v="98254"/>
    <m/>
    <x v="0"/>
  </r>
  <r>
    <x v="0"/>
    <x v="4"/>
    <x v="2"/>
    <x v="1"/>
    <x v="3"/>
    <x v="3"/>
    <n v="6271"/>
    <n v="68956"/>
    <m/>
    <x v="0"/>
  </r>
  <r>
    <x v="0"/>
    <x v="4"/>
    <x v="2"/>
    <x v="1"/>
    <x v="3"/>
    <x v="4"/>
    <n v="6159"/>
    <n v="73043"/>
    <m/>
    <x v="0"/>
  </r>
  <r>
    <x v="0"/>
    <x v="4"/>
    <x v="2"/>
    <x v="1"/>
    <x v="3"/>
    <x v="5"/>
    <n v="6051"/>
    <n v="85512"/>
    <m/>
    <x v="0"/>
  </r>
  <r>
    <x v="0"/>
    <x v="4"/>
    <x v="2"/>
    <x v="1"/>
    <x v="3"/>
    <x v="6"/>
    <n v="5946"/>
    <n v="75154"/>
    <m/>
    <x v="0"/>
  </r>
  <r>
    <x v="0"/>
    <x v="4"/>
    <x v="2"/>
    <x v="1"/>
    <x v="3"/>
    <x v="7"/>
    <n v="5843"/>
    <n v="72865"/>
    <m/>
    <x v="0"/>
  </r>
  <r>
    <x v="0"/>
    <x v="4"/>
    <x v="2"/>
    <x v="1"/>
    <x v="3"/>
    <x v="8"/>
    <n v="5742"/>
    <n v="70192"/>
    <m/>
    <x v="0"/>
  </r>
  <r>
    <x v="0"/>
    <x v="4"/>
    <x v="2"/>
    <x v="1"/>
    <x v="3"/>
    <x v="9"/>
    <n v="5643"/>
    <n v="67248"/>
    <m/>
    <x v="0"/>
  </r>
  <r>
    <x v="0"/>
    <x v="4"/>
    <x v="2"/>
    <x v="1"/>
    <x v="3"/>
    <x v="10"/>
    <n v="5544"/>
    <n v="64276"/>
    <m/>
    <x v="0"/>
  </r>
  <r>
    <x v="0"/>
    <x v="4"/>
    <x v="2"/>
    <x v="1"/>
    <x v="3"/>
    <x v="11"/>
    <n v="5448"/>
    <n v="61316"/>
    <m/>
    <x v="0"/>
  </r>
  <r>
    <x v="0"/>
    <x v="4"/>
    <x v="2"/>
    <x v="1"/>
    <x v="3"/>
    <x v="12"/>
    <n v="5353"/>
    <n v="58532"/>
    <m/>
    <x v="0"/>
  </r>
  <r>
    <x v="0"/>
    <x v="4"/>
    <x v="2"/>
    <x v="1"/>
    <x v="3"/>
    <x v="13"/>
    <n v="5260"/>
    <n v="56043"/>
    <m/>
    <x v="0"/>
  </r>
  <r>
    <x v="0"/>
    <x v="4"/>
    <x v="2"/>
    <x v="1"/>
    <x v="3"/>
    <x v="14"/>
    <n v="5168"/>
    <n v="53696"/>
    <m/>
    <x v="0"/>
  </r>
  <r>
    <x v="0"/>
    <x v="4"/>
    <x v="2"/>
    <x v="1"/>
    <x v="3"/>
    <x v="15"/>
    <n v="5079"/>
    <n v="51446"/>
    <m/>
    <x v="0"/>
  </r>
  <r>
    <x v="0"/>
    <x v="4"/>
    <x v="2"/>
    <x v="1"/>
    <x v="3"/>
    <x v="16"/>
    <n v="4990"/>
    <n v="49296"/>
    <m/>
    <x v="0"/>
  </r>
  <r>
    <x v="0"/>
    <x v="4"/>
    <x v="2"/>
    <x v="1"/>
    <x v="3"/>
    <x v="17"/>
    <n v="4904"/>
    <n v="47153"/>
    <m/>
    <x v="0"/>
  </r>
  <r>
    <x v="0"/>
    <x v="4"/>
    <x v="2"/>
    <x v="1"/>
    <x v="3"/>
    <x v="18"/>
    <n v="4819"/>
    <n v="45118"/>
    <m/>
    <x v="0"/>
  </r>
  <r>
    <x v="0"/>
    <x v="4"/>
    <x v="2"/>
    <x v="1"/>
    <x v="3"/>
    <x v="19"/>
    <n v="4735"/>
    <n v="43116"/>
    <m/>
    <x v="0"/>
  </r>
  <r>
    <x v="0"/>
    <x v="4"/>
    <x v="2"/>
    <x v="1"/>
    <x v="3"/>
    <x v="20"/>
    <n v="4652"/>
    <n v="41225"/>
    <m/>
    <x v="0"/>
  </r>
  <r>
    <x v="0"/>
    <x v="4"/>
    <x v="2"/>
    <x v="1"/>
    <x v="3"/>
    <x v="21"/>
    <n v="4572"/>
    <n v="39364"/>
    <m/>
    <x v="0"/>
  </r>
  <r>
    <x v="0"/>
    <x v="4"/>
    <x v="2"/>
    <x v="1"/>
    <x v="3"/>
    <x v="22"/>
    <n v="4492"/>
    <n v="37620"/>
    <m/>
    <x v="0"/>
  </r>
  <r>
    <x v="0"/>
    <x v="4"/>
    <x v="2"/>
    <x v="1"/>
    <x v="3"/>
    <x v="23"/>
    <n v="4414"/>
    <n v="35963"/>
    <m/>
    <x v="0"/>
  </r>
  <r>
    <x v="0"/>
    <x v="4"/>
    <x v="2"/>
    <x v="1"/>
    <x v="3"/>
    <x v="24"/>
    <n v="4338"/>
    <n v="34347"/>
    <m/>
    <x v="0"/>
  </r>
  <r>
    <x v="0"/>
    <x v="4"/>
    <x v="2"/>
    <x v="1"/>
    <x v="3"/>
    <x v="25"/>
    <n v="4262"/>
    <n v="32846"/>
    <m/>
    <x v="0"/>
  </r>
  <r>
    <x v="0"/>
    <x v="4"/>
    <x v="2"/>
    <x v="1"/>
    <x v="3"/>
    <x v="26"/>
    <n v="4189"/>
    <n v="31412"/>
    <m/>
    <x v="0"/>
  </r>
  <r>
    <x v="0"/>
    <x v="4"/>
    <x v="2"/>
    <x v="1"/>
    <x v="3"/>
    <x v="27"/>
    <n v="4116"/>
    <n v="30008"/>
    <m/>
    <x v="0"/>
  </r>
  <r>
    <x v="0"/>
    <x v="4"/>
    <x v="2"/>
    <x v="1"/>
    <x v="3"/>
    <x v="28"/>
    <n v="4045"/>
    <n v="28697"/>
    <m/>
    <x v="0"/>
  </r>
  <r>
    <x v="0"/>
    <x v="4"/>
    <x v="2"/>
    <x v="1"/>
    <x v="3"/>
    <x v="29"/>
    <n v="3975"/>
    <n v="27447"/>
    <m/>
    <x v="0"/>
  </r>
  <r>
    <x v="0"/>
    <x v="4"/>
    <x v="2"/>
    <x v="1"/>
    <x v="3"/>
    <x v="30"/>
    <n v="3906"/>
    <n v="26257"/>
    <m/>
    <x v="0"/>
  </r>
  <r>
    <x v="0"/>
    <x v="4"/>
    <x v="2"/>
    <x v="2"/>
    <x v="4"/>
    <x v="0"/>
    <n v="126967"/>
    <n v="2576160"/>
    <m/>
    <x v="0"/>
  </r>
  <r>
    <x v="0"/>
    <x v="4"/>
    <x v="2"/>
    <x v="2"/>
    <x v="4"/>
    <x v="1"/>
    <n v="125908"/>
    <n v="2730195"/>
    <m/>
    <x v="0"/>
  </r>
  <r>
    <x v="0"/>
    <x v="4"/>
    <x v="2"/>
    <x v="2"/>
    <x v="4"/>
    <x v="2"/>
    <n v="124823"/>
    <n v="2947670"/>
    <m/>
    <x v="0"/>
  </r>
  <r>
    <x v="0"/>
    <x v="4"/>
    <x v="2"/>
    <x v="2"/>
    <x v="4"/>
    <x v="3"/>
    <n v="123601"/>
    <n v="2067522"/>
    <m/>
    <x v="0"/>
  </r>
  <r>
    <x v="0"/>
    <x v="4"/>
    <x v="2"/>
    <x v="2"/>
    <x v="4"/>
    <x v="4"/>
    <n v="122661"/>
    <n v="2216071"/>
    <m/>
    <x v="0"/>
  </r>
  <r>
    <x v="0"/>
    <x v="4"/>
    <x v="2"/>
    <x v="2"/>
    <x v="4"/>
    <x v="5"/>
    <n v="121826"/>
    <n v="2625436"/>
    <m/>
    <x v="0"/>
  </r>
  <r>
    <x v="0"/>
    <x v="4"/>
    <x v="2"/>
    <x v="2"/>
    <x v="4"/>
    <x v="6"/>
    <n v="121423"/>
    <n v="2338974"/>
    <m/>
    <x v="0"/>
  </r>
  <r>
    <x v="0"/>
    <x v="4"/>
    <x v="2"/>
    <x v="2"/>
    <x v="4"/>
    <x v="7"/>
    <n v="121525"/>
    <n v="2305803"/>
    <m/>
    <x v="0"/>
  </r>
  <r>
    <x v="0"/>
    <x v="4"/>
    <x v="2"/>
    <x v="2"/>
    <x v="4"/>
    <x v="8"/>
    <n v="121730"/>
    <n v="2259513"/>
    <m/>
    <x v="0"/>
  </r>
  <r>
    <x v="0"/>
    <x v="4"/>
    <x v="2"/>
    <x v="2"/>
    <x v="4"/>
    <x v="9"/>
    <n v="121883"/>
    <n v="2190894"/>
    <m/>
    <x v="0"/>
  </r>
  <r>
    <x v="0"/>
    <x v="4"/>
    <x v="2"/>
    <x v="2"/>
    <x v="4"/>
    <x v="10"/>
    <n v="121549"/>
    <n v="2109474"/>
    <m/>
    <x v="0"/>
  </r>
  <r>
    <x v="0"/>
    <x v="4"/>
    <x v="2"/>
    <x v="2"/>
    <x v="4"/>
    <x v="11"/>
    <n v="121133"/>
    <n v="2024136"/>
    <m/>
    <x v="0"/>
  </r>
  <r>
    <x v="0"/>
    <x v="4"/>
    <x v="2"/>
    <x v="2"/>
    <x v="4"/>
    <x v="12"/>
    <n v="120726"/>
    <n v="1942132"/>
    <m/>
    <x v="0"/>
  </r>
  <r>
    <x v="0"/>
    <x v="4"/>
    <x v="2"/>
    <x v="2"/>
    <x v="4"/>
    <x v="13"/>
    <n v="120316"/>
    <n v="1867692"/>
    <m/>
    <x v="0"/>
  </r>
  <r>
    <x v="0"/>
    <x v="4"/>
    <x v="2"/>
    <x v="2"/>
    <x v="4"/>
    <x v="14"/>
    <n v="119907"/>
    <n v="1798449"/>
    <m/>
    <x v="0"/>
  </r>
  <r>
    <x v="0"/>
    <x v="4"/>
    <x v="2"/>
    <x v="2"/>
    <x v="4"/>
    <x v="15"/>
    <n v="119509"/>
    <n v="1734980"/>
    <m/>
    <x v="0"/>
  </r>
  <r>
    <x v="0"/>
    <x v="4"/>
    <x v="2"/>
    <x v="2"/>
    <x v="4"/>
    <x v="16"/>
    <n v="119127"/>
    <n v="1676679"/>
    <m/>
    <x v="0"/>
  </r>
  <r>
    <x v="0"/>
    <x v="4"/>
    <x v="2"/>
    <x v="2"/>
    <x v="4"/>
    <x v="17"/>
    <n v="118704"/>
    <n v="1618606"/>
    <m/>
    <x v="0"/>
  </r>
  <r>
    <x v="0"/>
    <x v="4"/>
    <x v="2"/>
    <x v="2"/>
    <x v="4"/>
    <x v="18"/>
    <n v="118246"/>
    <n v="1564335"/>
    <m/>
    <x v="0"/>
  </r>
  <r>
    <x v="0"/>
    <x v="4"/>
    <x v="2"/>
    <x v="2"/>
    <x v="4"/>
    <x v="19"/>
    <n v="117722"/>
    <n v="1510952"/>
    <m/>
    <x v="0"/>
  </r>
  <r>
    <x v="0"/>
    <x v="4"/>
    <x v="2"/>
    <x v="2"/>
    <x v="4"/>
    <x v="20"/>
    <n v="117220"/>
    <n v="1462382"/>
    <m/>
    <x v="0"/>
  </r>
  <r>
    <x v="0"/>
    <x v="4"/>
    <x v="2"/>
    <x v="2"/>
    <x v="4"/>
    <x v="21"/>
    <n v="116731"/>
    <n v="1415113"/>
    <m/>
    <x v="0"/>
  </r>
  <r>
    <x v="0"/>
    <x v="4"/>
    <x v="2"/>
    <x v="2"/>
    <x v="4"/>
    <x v="22"/>
    <n v="116239"/>
    <n v="1371335"/>
    <m/>
    <x v="0"/>
  </r>
  <r>
    <x v="0"/>
    <x v="4"/>
    <x v="2"/>
    <x v="2"/>
    <x v="4"/>
    <x v="23"/>
    <n v="115754"/>
    <n v="1329962"/>
    <m/>
    <x v="0"/>
  </r>
  <r>
    <x v="0"/>
    <x v="4"/>
    <x v="2"/>
    <x v="2"/>
    <x v="4"/>
    <x v="24"/>
    <n v="115291"/>
    <n v="1289429"/>
    <m/>
    <x v="0"/>
  </r>
  <r>
    <x v="0"/>
    <x v="4"/>
    <x v="2"/>
    <x v="2"/>
    <x v="4"/>
    <x v="25"/>
    <n v="114851"/>
    <n v="1251959"/>
    <m/>
    <x v="0"/>
  </r>
  <r>
    <x v="0"/>
    <x v="4"/>
    <x v="2"/>
    <x v="2"/>
    <x v="4"/>
    <x v="26"/>
    <n v="114418"/>
    <n v="1215747"/>
    <m/>
    <x v="0"/>
  </r>
  <r>
    <x v="0"/>
    <x v="4"/>
    <x v="2"/>
    <x v="2"/>
    <x v="4"/>
    <x v="27"/>
    <n v="113997"/>
    <n v="1179394"/>
    <m/>
    <x v="0"/>
  </r>
  <r>
    <x v="0"/>
    <x v="4"/>
    <x v="2"/>
    <x v="2"/>
    <x v="4"/>
    <x v="28"/>
    <n v="113576"/>
    <n v="1145398"/>
    <m/>
    <x v="0"/>
  </r>
  <r>
    <x v="0"/>
    <x v="4"/>
    <x v="2"/>
    <x v="2"/>
    <x v="4"/>
    <x v="29"/>
    <n v="113167"/>
    <n v="1112745"/>
    <m/>
    <x v="0"/>
  </r>
  <r>
    <x v="0"/>
    <x v="4"/>
    <x v="2"/>
    <x v="2"/>
    <x v="4"/>
    <x v="30"/>
    <n v="112770"/>
    <n v="1081138"/>
    <m/>
    <x v="0"/>
  </r>
  <r>
    <x v="0"/>
    <x v="4"/>
    <x v="2"/>
    <x v="3"/>
    <x v="5"/>
    <x v="0"/>
    <n v="30065"/>
    <n v="1671072"/>
    <m/>
    <x v="0"/>
  </r>
  <r>
    <x v="0"/>
    <x v="4"/>
    <x v="2"/>
    <x v="3"/>
    <x v="5"/>
    <x v="1"/>
    <n v="29531"/>
    <n v="1760392"/>
    <m/>
    <x v="0"/>
  </r>
  <r>
    <x v="0"/>
    <x v="4"/>
    <x v="2"/>
    <x v="3"/>
    <x v="5"/>
    <x v="2"/>
    <n v="29006"/>
    <n v="1858413"/>
    <m/>
    <x v="0"/>
  </r>
  <r>
    <x v="0"/>
    <x v="4"/>
    <x v="2"/>
    <x v="3"/>
    <x v="5"/>
    <x v="3"/>
    <n v="28491"/>
    <n v="1306169"/>
    <m/>
    <x v="0"/>
  </r>
  <r>
    <x v="0"/>
    <x v="4"/>
    <x v="2"/>
    <x v="3"/>
    <x v="5"/>
    <x v="4"/>
    <n v="27984"/>
    <n v="1401337"/>
    <m/>
    <x v="0"/>
  </r>
  <r>
    <x v="0"/>
    <x v="4"/>
    <x v="2"/>
    <x v="3"/>
    <x v="5"/>
    <x v="5"/>
    <n v="27487"/>
    <n v="1659512"/>
    <m/>
    <x v="0"/>
  </r>
  <r>
    <x v="0"/>
    <x v="4"/>
    <x v="2"/>
    <x v="3"/>
    <x v="5"/>
    <x v="6"/>
    <n v="26999"/>
    <n v="1470620"/>
    <m/>
    <x v="0"/>
  </r>
  <r>
    <x v="0"/>
    <x v="4"/>
    <x v="2"/>
    <x v="3"/>
    <x v="5"/>
    <x v="7"/>
    <n v="26520"/>
    <n v="1425263"/>
    <m/>
    <x v="0"/>
  </r>
  <r>
    <x v="0"/>
    <x v="4"/>
    <x v="2"/>
    <x v="3"/>
    <x v="5"/>
    <x v="8"/>
    <n v="26049"/>
    <n v="1371306"/>
    <m/>
    <x v="0"/>
  </r>
  <r>
    <x v="0"/>
    <x v="4"/>
    <x v="2"/>
    <x v="3"/>
    <x v="5"/>
    <x v="9"/>
    <n v="25587"/>
    <n v="1314529"/>
    <m/>
    <x v="0"/>
  </r>
  <r>
    <x v="0"/>
    <x v="4"/>
    <x v="2"/>
    <x v="3"/>
    <x v="5"/>
    <x v="10"/>
    <n v="25133"/>
    <n v="1262925"/>
    <m/>
    <x v="0"/>
  </r>
  <r>
    <x v="0"/>
    <x v="4"/>
    <x v="2"/>
    <x v="3"/>
    <x v="5"/>
    <x v="11"/>
    <n v="24686"/>
    <n v="1213968"/>
    <m/>
    <x v="0"/>
  </r>
  <r>
    <x v="0"/>
    <x v="4"/>
    <x v="2"/>
    <x v="3"/>
    <x v="5"/>
    <x v="12"/>
    <n v="24248"/>
    <n v="1167077"/>
    <m/>
    <x v="0"/>
  </r>
  <r>
    <x v="0"/>
    <x v="4"/>
    <x v="2"/>
    <x v="3"/>
    <x v="5"/>
    <x v="13"/>
    <n v="23818"/>
    <n v="1121145"/>
    <m/>
    <x v="0"/>
  </r>
  <r>
    <x v="0"/>
    <x v="4"/>
    <x v="2"/>
    <x v="3"/>
    <x v="5"/>
    <x v="14"/>
    <n v="23395"/>
    <n v="1074075"/>
    <m/>
    <x v="0"/>
  </r>
  <r>
    <x v="0"/>
    <x v="4"/>
    <x v="2"/>
    <x v="3"/>
    <x v="5"/>
    <x v="15"/>
    <n v="22979"/>
    <n v="1029149"/>
    <m/>
    <x v="0"/>
  </r>
  <r>
    <x v="0"/>
    <x v="4"/>
    <x v="2"/>
    <x v="3"/>
    <x v="5"/>
    <x v="16"/>
    <n v="22571"/>
    <n v="987544"/>
    <m/>
    <x v="0"/>
  </r>
  <r>
    <x v="0"/>
    <x v="4"/>
    <x v="2"/>
    <x v="3"/>
    <x v="5"/>
    <x v="17"/>
    <n v="22171"/>
    <n v="945720"/>
    <m/>
    <x v="0"/>
  </r>
  <r>
    <x v="0"/>
    <x v="4"/>
    <x v="2"/>
    <x v="3"/>
    <x v="5"/>
    <x v="18"/>
    <n v="21777"/>
    <n v="906235"/>
    <m/>
    <x v="0"/>
  </r>
  <r>
    <x v="0"/>
    <x v="4"/>
    <x v="2"/>
    <x v="3"/>
    <x v="5"/>
    <x v="19"/>
    <n v="21391"/>
    <n v="867122"/>
    <m/>
    <x v="0"/>
  </r>
  <r>
    <x v="0"/>
    <x v="4"/>
    <x v="2"/>
    <x v="3"/>
    <x v="5"/>
    <x v="20"/>
    <n v="21011"/>
    <n v="830610"/>
    <m/>
    <x v="0"/>
  </r>
  <r>
    <x v="0"/>
    <x v="4"/>
    <x v="2"/>
    <x v="3"/>
    <x v="5"/>
    <x v="21"/>
    <n v="20638"/>
    <n v="794703"/>
    <m/>
    <x v="0"/>
  </r>
  <r>
    <x v="0"/>
    <x v="4"/>
    <x v="2"/>
    <x v="3"/>
    <x v="5"/>
    <x v="22"/>
    <n v="20271"/>
    <n v="761138"/>
    <m/>
    <x v="0"/>
  </r>
  <r>
    <x v="0"/>
    <x v="4"/>
    <x v="2"/>
    <x v="3"/>
    <x v="5"/>
    <x v="23"/>
    <n v="19912"/>
    <n v="728940"/>
    <m/>
    <x v="0"/>
  </r>
  <r>
    <x v="0"/>
    <x v="4"/>
    <x v="2"/>
    <x v="3"/>
    <x v="5"/>
    <x v="24"/>
    <n v="19558"/>
    <n v="697287"/>
    <m/>
    <x v="0"/>
  </r>
  <r>
    <x v="0"/>
    <x v="4"/>
    <x v="2"/>
    <x v="3"/>
    <x v="5"/>
    <x v="25"/>
    <n v="19211"/>
    <n v="666848"/>
    <m/>
    <x v="0"/>
  </r>
  <r>
    <x v="0"/>
    <x v="4"/>
    <x v="2"/>
    <x v="3"/>
    <x v="5"/>
    <x v="26"/>
    <n v="18870"/>
    <n v="637404"/>
    <m/>
    <x v="0"/>
  </r>
  <r>
    <x v="0"/>
    <x v="4"/>
    <x v="2"/>
    <x v="3"/>
    <x v="5"/>
    <x v="27"/>
    <n v="18535"/>
    <n v="608539"/>
    <m/>
    <x v="0"/>
  </r>
  <r>
    <x v="0"/>
    <x v="4"/>
    <x v="2"/>
    <x v="3"/>
    <x v="5"/>
    <x v="28"/>
    <n v="18206"/>
    <n v="581542"/>
    <m/>
    <x v="0"/>
  </r>
  <r>
    <x v="0"/>
    <x v="4"/>
    <x v="2"/>
    <x v="3"/>
    <x v="5"/>
    <x v="29"/>
    <n v="17883"/>
    <n v="555499"/>
    <m/>
    <x v="0"/>
  </r>
  <r>
    <x v="0"/>
    <x v="4"/>
    <x v="2"/>
    <x v="3"/>
    <x v="5"/>
    <x v="30"/>
    <n v="17565"/>
    <n v="530399"/>
    <m/>
    <x v="0"/>
  </r>
  <r>
    <x v="0"/>
    <x v="4"/>
    <x v="2"/>
    <x v="3"/>
    <x v="6"/>
    <x v="0"/>
    <n v="19732"/>
    <n v="759307"/>
    <m/>
    <x v="0"/>
  </r>
  <r>
    <x v="0"/>
    <x v="4"/>
    <x v="2"/>
    <x v="3"/>
    <x v="6"/>
    <x v="1"/>
    <n v="19381"/>
    <n v="799806"/>
    <m/>
    <x v="0"/>
  </r>
  <r>
    <x v="0"/>
    <x v="4"/>
    <x v="2"/>
    <x v="3"/>
    <x v="6"/>
    <x v="2"/>
    <n v="19037"/>
    <n v="844116"/>
    <m/>
    <x v="0"/>
  </r>
  <r>
    <x v="0"/>
    <x v="4"/>
    <x v="2"/>
    <x v="3"/>
    <x v="6"/>
    <x v="3"/>
    <n v="18699"/>
    <n v="593410"/>
    <m/>
    <x v="0"/>
  </r>
  <r>
    <x v="0"/>
    <x v="4"/>
    <x v="2"/>
    <x v="3"/>
    <x v="6"/>
    <x v="4"/>
    <n v="18366"/>
    <n v="636839"/>
    <m/>
    <x v="0"/>
  </r>
  <r>
    <x v="0"/>
    <x v="4"/>
    <x v="2"/>
    <x v="3"/>
    <x v="6"/>
    <x v="5"/>
    <n v="18040"/>
    <n v="754390"/>
    <m/>
    <x v="0"/>
  </r>
  <r>
    <x v="0"/>
    <x v="4"/>
    <x v="2"/>
    <x v="3"/>
    <x v="6"/>
    <x v="6"/>
    <n v="17720"/>
    <n v="668937"/>
    <m/>
    <x v="0"/>
  </r>
  <r>
    <x v="0"/>
    <x v="4"/>
    <x v="2"/>
    <x v="3"/>
    <x v="6"/>
    <x v="7"/>
    <n v="17405"/>
    <n v="648813"/>
    <m/>
    <x v="0"/>
  </r>
  <r>
    <x v="0"/>
    <x v="4"/>
    <x v="2"/>
    <x v="3"/>
    <x v="6"/>
    <x v="8"/>
    <n v="17097"/>
    <n v="624698"/>
    <m/>
    <x v="0"/>
  </r>
  <r>
    <x v="0"/>
    <x v="4"/>
    <x v="2"/>
    <x v="3"/>
    <x v="6"/>
    <x v="9"/>
    <n v="16793"/>
    <n v="599297"/>
    <m/>
    <x v="0"/>
  </r>
  <r>
    <x v="0"/>
    <x v="4"/>
    <x v="2"/>
    <x v="3"/>
    <x v="6"/>
    <x v="10"/>
    <n v="16495"/>
    <n v="576225"/>
    <m/>
    <x v="0"/>
  </r>
  <r>
    <x v="0"/>
    <x v="4"/>
    <x v="2"/>
    <x v="3"/>
    <x v="6"/>
    <x v="11"/>
    <n v="16202"/>
    <n v="554351"/>
    <m/>
    <x v="0"/>
  </r>
  <r>
    <x v="0"/>
    <x v="4"/>
    <x v="2"/>
    <x v="3"/>
    <x v="6"/>
    <x v="12"/>
    <n v="15914"/>
    <n v="533385"/>
    <m/>
    <x v="0"/>
  </r>
  <r>
    <x v="0"/>
    <x v="4"/>
    <x v="2"/>
    <x v="3"/>
    <x v="6"/>
    <x v="13"/>
    <n v="15632"/>
    <n v="512809"/>
    <m/>
    <x v="0"/>
  </r>
  <r>
    <x v="0"/>
    <x v="4"/>
    <x v="2"/>
    <x v="3"/>
    <x v="6"/>
    <x v="14"/>
    <n v="15354"/>
    <n v="491666"/>
    <m/>
    <x v="0"/>
  </r>
  <r>
    <x v="0"/>
    <x v="4"/>
    <x v="2"/>
    <x v="3"/>
    <x v="6"/>
    <x v="15"/>
    <n v="15082"/>
    <n v="471447"/>
    <m/>
    <x v="0"/>
  </r>
  <r>
    <x v="0"/>
    <x v="4"/>
    <x v="2"/>
    <x v="3"/>
    <x v="6"/>
    <x v="16"/>
    <n v="14814"/>
    <n v="452684"/>
    <m/>
    <x v="0"/>
  </r>
  <r>
    <x v="0"/>
    <x v="4"/>
    <x v="2"/>
    <x v="3"/>
    <x v="6"/>
    <x v="17"/>
    <n v="14551"/>
    <n v="433744"/>
    <m/>
    <x v="0"/>
  </r>
  <r>
    <x v="0"/>
    <x v="4"/>
    <x v="2"/>
    <x v="3"/>
    <x v="6"/>
    <x v="18"/>
    <n v="14293"/>
    <n v="415809"/>
    <m/>
    <x v="0"/>
  </r>
  <r>
    <x v="0"/>
    <x v="4"/>
    <x v="2"/>
    <x v="3"/>
    <x v="6"/>
    <x v="19"/>
    <n v="14039"/>
    <n v="397976"/>
    <m/>
    <x v="0"/>
  </r>
  <r>
    <x v="0"/>
    <x v="4"/>
    <x v="2"/>
    <x v="3"/>
    <x v="6"/>
    <x v="20"/>
    <n v="13790"/>
    <n v="381277"/>
    <m/>
    <x v="0"/>
  </r>
  <r>
    <x v="0"/>
    <x v="4"/>
    <x v="2"/>
    <x v="3"/>
    <x v="6"/>
    <x v="21"/>
    <n v="13545"/>
    <n v="364797"/>
    <m/>
    <x v="0"/>
  </r>
  <r>
    <x v="0"/>
    <x v="4"/>
    <x v="2"/>
    <x v="3"/>
    <x v="6"/>
    <x v="22"/>
    <n v="13305"/>
    <n v="349376"/>
    <m/>
    <x v="0"/>
  </r>
  <r>
    <x v="0"/>
    <x v="4"/>
    <x v="2"/>
    <x v="3"/>
    <x v="6"/>
    <x v="23"/>
    <n v="13068"/>
    <n v="334573"/>
    <m/>
    <x v="0"/>
  </r>
  <r>
    <x v="0"/>
    <x v="4"/>
    <x v="2"/>
    <x v="3"/>
    <x v="6"/>
    <x v="24"/>
    <n v="12836"/>
    <n v="320012"/>
    <m/>
    <x v="0"/>
  </r>
  <r>
    <x v="0"/>
    <x v="4"/>
    <x v="2"/>
    <x v="3"/>
    <x v="6"/>
    <x v="25"/>
    <n v="12609"/>
    <n v="306007"/>
    <m/>
    <x v="0"/>
  </r>
  <r>
    <x v="0"/>
    <x v="4"/>
    <x v="2"/>
    <x v="3"/>
    <x v="6"/>
    <x v="26"/>
    <n v="12385"/>
    <n v="292462"/>
    <m/>
    <x v="0"/>
  </r>
  <r>
    <x v="0"/>
    <x v="4"/>
    <x v="2"/>
    <x v="3"/>
    <x v="6"/>
    <x v="27"/>
    <n v="12165"/>
    <n v="279201"/>
    <m/>
    <x v="0"/>
  </r>
  <r>
    <x v="0"/>
    <x v="4"/>
    <x v="2"/>
    <x v="3"/>
    <x v="6"/>
    <x v="28"/>
    <n v="11949"/>
    <n v="266822"/>
    <m/>
    <x v="0"/>
  </r>
  <r>
    <x v="0"/>
    <x v="4"/>
    <x v="2"/>
    <x v="3"/>
    <x v="6"/>
    <x v="29"/>
    <n v="11737"/>
    <n v="254909"/>
    <m/>
    <x v="0"/>
  </r>
  <r>
    <x v="0"/>
    <x v="4"/>
    <x v="2"/>
    <x v="3"/>
    <x v="6"/>
    <x v="30"/>
    <n v="11529"/>
    <n v="243461"/>
    <m/>
    <x v="0"/>
  </r>
  <r>
    <x v="0"/>
    <x v="4"/>
    <x v="2"/>
    <x v="4"/>
    <x v="7"/>
    <x v="0"/>
    <n v="46194"/>
    <n v="2952674"/>
    <m/>
    <x v="0"/>
  </r>
  <r>
    <x v="0"/>
    <x v="4"/>
    <x v="2"/>
    <x v="4"/>
    <x v="7"/>
    <x v="1"/>
    <n v="45713"/>
    <n v="3298751"/>
    <m/>
    <x v="0"/>
  </r>
  <r>
    <x v="0"/>
    <x v="4"/>
    <x v="2"/>
    <x v="4"/>
    <x v="7"/>
    <x v="2"/>
    <n v="45227"/>
    <n v="4165552"/>
    <m/>
    <x v="0"/>
  </r>
  <r>
    <x v="0"/>
    <x v="4"/>
    <x v="2"/>
    <x v="4"/>
    <x v="7"/>
    <x v="3"/>
    <n v="44706"/>
    <n v="3000912"/>
    <m/>
    <x v="0"/>
  </r>
  <r>
    <x v="0"/>
    <x v="4"/>
    <x v="2"/>
    <x v="4"/>
    <x v="7"/>
    <x v="4"/>
    <n v="44267"/>
    <n v="3075597"/>
    <m/>
    <x v="0"/>
  </r>
  <r>
    <x v="0"/>
    <x v="4"/>
    <x v="2"/>
    <x v="4"/>
    <x v="7"/>
    <x v="5"/>
    <n v="43482"/>
    <n v="3419651"/>
    <m/>
    <x v="0"/>
  </r>
  <r>
    <x v="0"/>
    <x v="4"/>
    <x v="2"/>
    <x v="4"/>
    <x v="7"/>
    <x v="6"/>
    <n v="42710"/>
    <n v="2863305"/>
    <m/>
    <x v="0"/>
  </r>
  <r>
    <x v="0"/>
    <x v="4"/>
    <x v="2"/>
    <x v="4"/>
    <x v="7"/>
    <x v="7"/>
    <n v="41952"/>
    <n v="2722463"/>
    <m/>
    <x v="0"/>
  </r>
  <r>
    <x v="0"/>
    <x v="4"/>
    <x v="2"/>
    <x v="4"/>
    <x v="7"/>
    <x v="8"/>
    <n v="41208"/>
    <n v="2619287"/>
    <m/>
    <x v="0"/>
  </r>
  <r>
    <x v="0"/>
    <x v="4"/>
    <x v="2"/>
    <x v="4"/>
    <x v="7"/>
    <x v="9"/>
    <n v="40477"/>
    <n v="2531595"/>
    <m/>
    <x v="0"/>
  </r>
  <r>
    <x v="0"/>
    <x v="4"/>
    <x v="2"/>
    <x v="4"/>
    <x v="7"/>
    <x v="10"/>
    <n v="39759"/>
    <n v="2436174"/>
    <m/>
    <x v="0"/>
  </r>
  <r>
    <x v="0"/>
    <x v="4"/>
    <x v="2"/>
    <x v="4"/>
    <x v="7"/>
    <x v="11"/>
    <n v="39053"/>
    <n v="2330562"/>
    <m/>
    <x v="0"/>
  </r>
  <r>
    <x v="0"/>
    <x v="4"/>
    <x v="2"/>
    <x v="4"/>
    <x v="7"/>
    <x v="12"/>
    <n v="38360"/>
    <n v="2225422"/>
    <m/>
    <x v="0"/>
  </r>
  <r>
    <x v="0"/>
    <x v="4"/>
    <x v="2"/>
    <x v="4"/>
    <x v="7"/>
    <x v="13"/>
    <n v="37679"/>
    <n v="2132665"/>
    <m/>
    <x v="0"/>
  </r>
  <r>
    <x v="0"/>
    <x v="4"/>
    <x v="2"/>
    <x v="4"/>
    <x v="7"/>
    <x v="14"/>
    <n v="37010"/>
    <n v="2048561"/>
    <m/>
    <x v="0"/>
  </r>
  <r>
    <x v="0"/>
    <x v="4"/>
    <x v="2"/>
    <x v="4"/>
    <x v="7"/>
    <x v="15"/>
    <n v="36354"/>
    <n v="1964135"/>
    <m/>
    <x v="0"/>
  </r>
  <r>
    <x v="0"/>
    <x v="4"/>
    <x v="2"/>
    <x v="4"/>
    <x v="7"/>
    <x v="16"/>
    <n v="35709"/>
    <n v="1879683"/>
    <m/>
    <x v="0"/>
  </r>
  <r>
    <x v="0"/>
    <x v="4"/>
    <x v="2"/>
    <x v="4"/>
    <x v="7"/>
    <x v="17"/>
    <n v="35075"/>
    <n v="1799308"/>
    <m/>
    <x v="0"/>
  </r>
  <r>
    <x v="0"/>
    <x v="4"/>
    <x v="2"/>
    <x v="4"/>
    <x v="7"/>
    <x v="18"/>
    <n v="34453"/>
    <n v="1722785"/>
    <m/>
    <x v="0"/>
  </r>
  <r>
    <x v="0"/>
    <x v="4"/>
    <x v="2"/>
    <x v="4"/>
    <x v="7"/>
    <x v="19"/>
    <n v="33841"/>
    <n v="1647449"/>
    <m/>
    <x v="0"/>
  </r>
  <r>
    <x v="0"/>
    <x v="4"/>
    <x v="2"/>
    <x v="4"/>
    <x v="7"/>
    <x v="20"/>
    <n v="33241"/>
    <n v="1574197"/>
    <m/>
    <x v="0"/>
  </r>
  <r>
    <x v="0"/>
    <x v="4"/>
    <x v="2"/>
    <x v="4"/>
    <x v="7"/>
    <x v="21"/>
    <n v="32651"/>
    <n v="1501133"/>
    <m/>
    <x v="0"/>
  </r>
  <r>
    <x v="0"/>
    <x v="4"/>
    <x v="2"/>
    <x v="4"/>
    <x v="7"/>
    <x v="22"/>
    <n v="32071"/>
    <n v="1432140"/>
    <m/>
    <x v="0"/>
  </r>
  <r>
    <x v="0"/>
    <x v="4"/>
    <x v="2"/>
    <x v="4"/>
    <x v="7"/>
    <x v="23"/>
    <n v="31502"/>
    <n v="1366288"/>
    <m/>
    <x v="0"/>
  </r>
  <r>
    <x v="0"/>
    <x v="4"/>
    <x v="2"/>
    <x v="4"/>
    <x v="7"/>
    <x v="24"/>
    <n v="30943"/>
    <n v="1302202"/>
    <m/>
    <x v="0"/>
  </r>
  <r>
    <x v="0"/>
    <x v="4"/>
    <x v="2"/>
    <x v="4"/>
    <x v="7"/>
    <x v="25"/>
    <n v="30394"/>
    <n v="1245826"/>
    <m/>
    <x v="0"/>
  </r>
  <r>
    <x v="0"/>
    <x v="4"/>
    <x v="2"/>
    <x v="4"/>
    <x v="7"/>
    <x v="26"/>
    <n v="29855"/>
    <n v="1193309"/>
    <m/>
    <x v="0"/>
  </r>
  <r>
    <x v="0"/>
    <x v="4"/>
    <x v="2"/>
    <x v="4"/>
    <x v="7"/>
    <x v="27"/>
    <n v="29325"/>
    <n v="1142017"/>
    <m/>
    <x v="0"/>
  </r>
  <r>
    <x v="0"/>
    <x v="4"/>
    <x v="2"/>
    <x v="4"/>
    <x v="7"/>
    <x v="28"/>
    <n v="28805"/>
    <n v="1093932"/>
    <m/>
    <x v="0"/>
  </r>
  <r>
    <x v="0"/>
    <x v="4"/>
    <x v="2"/>
    <x v="4"/>
    <x v="7"/>
    <x v="29"/>
    <n v="28294"/>
    <n v="1048938"/>
    <m/>
    <x v="0"/>
  </r>
  <r>
    <x v="0"/>
    <x v="4"/>
    <x v="2"/>
    <x v="4"/>
    <x v="7"/>
    <x v="30"/>
    <n v="27792"/>
    <n v="1006744"/>
    <m/>
    <x v="0"/>
  </r>
  <r>
    <x v="0"/>
    <x v="4"/>
    <x v="2"/>
    <x v="0"/>
    <x v="8"/>
    <x v="0"/>
    <n v="70458"/>
    <n v="587831"/>
    <m/>
    <x v="0"/>
  </r>
  <r>
    <x v="0"/>
    <x v="4"/>
    <x v="2"/>
    <x v="0"/>
    <x v="8"/>
    <x v="1"/>
    <n v="72464"/>
    <n v="651485"/>
    <m/>
    <x v="0"/>
  </r>
  <r>
    <x v="0"/>
    <x v="4"/>
    <x v="2"/>
    <x v="0"/>
    <x v="8"/>
    <x v="2"/>
    <n v="74313"/>
    <n v="746465"/>
    <m/>
    <x v="0"/>
  </r>
  <r>
    <x v="0"/>
    <x v="4"/>
    <x v="2"/>
    <x v="0"/>
    <x v="8"/>
    <x v="3"/>
    <n v="75706"/>
    <n v="537352"/>
    <m/>
    <x v="0"/>
  </r>
  <r>
    <x v="0"/>
    <x v="4"/>
    <x v="2"/>
    <x v="0"/>
    <x v="8"/>
    <x v="4"/>
    <n v="77779"/>
    <n v="586713"/>
    <m/>
    <x v="0"/>
  </r>
  <r>
    <x v="0"/>
    <x v="4"/>
    <x v="2"/>
    <x v="0"/>
    <x v="8"/>
    <x v="5"/>
    <n v="80311"/>
    <n v="704712"/>
    <m/>
    <x v="0"/>
  </r>
  <r>
    <x v="0"/>
    <x v="4"/>
    <x v="2"/>
    <x v="0"/>
    <x v="8"/>
    <x v="6"/>
    <n v="83853"/>
    <n v="643922"/>
    <m/>
    <x v="0"/>
  </r>
  <r>
    <x v="0"/>
    <x v="4"/>
    <x v="2"/>
    <x v="0"/>
    <x v="8"/>
    <x v="7"/>
    <n v="88573"/>
    <n v="662203"/>
    <m/>
    <x v="0"/>
  </r>
  <r>
    <x v="0"/>
    <x v="4"/>
    <x v="2"/>
    <x v="0"/>
    <x v="8"/>
    <x v="8"/>
    <n v="93373"/>
    <n v="682196"/>
    <m/>
    <x v="0"/>
  </r>
  <r>
    <x v="0"/>
    <x v="4"/>
    <x v="2"/>
    <x v="0"/>
    <x v="8"/>
    <x v="9"/>
    <n v="97910"/>
    <n v="698075"/>
    <m/>
    <x v="0"/>
  </r>
  <r>
    <x v="0"/>
    <x v="4"/>
    <x v="2"/>
    <x v="0"/>
    <x v="8"/>
    <x v="10"/>
    <n v="101058"/>
    <n v="702986"/>
    <m/>
    <x v="0"/>
  </r>
  <r>
    <x v="0"/>
    <x v="4"/>
    <x v="2"/>
    <x v="0"/>
    <x v="8"/>
    <x v="11"/>
    <n v="103913"/>
    <n v="701943"/>
    <m/>
    <x v="0"/>
  </r>
  <r>
    <x v="0"/>
    <x v="4"/>
    <x v="2"/>
    <x v="0"/>
    <x v="8"/>
    <x v="12"/>
    <n v="106732"/>
    <n v="700557"/>
    <m/>
    <x v="0"/>
  </r>
  <r>
    <x v="0"/>
    <x v="4"/>
    <x v="2"/>
    <x v="0"/>
    <x v="8"/>
    <x v="13"/>
    <n v="109487"/>
    <n v="700757"/>
    <m/>
    <x v="0"/>
  </r>
  <r>
    <x v="0"/>
    <x v="4"/>
    <x v="2"/>
    <x v="0"/>
    <x v="8"/>
    <x v="14"/>
    <n v="112197"/>
    <n v="702576"/>
    <m/>
    <x v="0"/>
  </r>
  <r>
    <x v="0"/>
    <x v="4"/>
    <x v="2"/>
    <x v="0"/>
    <x v="8"/>
    <x v="15"/>
    <n v="114883"/>
    <n v="705156"/>
    <m/>
    <x v="0"/>
  </r>
  <r>
    <x v="0"/>
    <x v="4"/>
    <x v="2"/>
    <x v="0"/>
    <x v="8"/>
    <x v="16"/>
    <n v="117565"/>
    <n v="707744"/>
    <m/>
    <x v="0"/>
  </r>
  <r>
    <x v="0"/>
    <x v="4"/>
    <x v="2"/>
    <x v="0"/>
    <x v="8"/>
    <x v="17"/>
    <n v="120085"/>
    <n v="707489"/>
    <m/>
    <x v="0"/>
  </r>
  <r>
    <x v="0"/>
    <x v="4"/>
    <x v="2"/>
    <x v="0"/>
    <x v="8"/>
    <x v="18"/>
    <n v="122460"/>
    <n v="705047"/>
    <m/>
    <x v="0"/>
  </r>
  <r>
    <x v="0"/>
    <x v="4"/>
    <x v="2"/>
    <x v="0"/>
    <x v="8"/>
    <x v="19"/>
    <n v="124599"/>
    <n v="699803"/>
    <m/>
    <x v="0"/>
  </r>
  <r>
    <x v="0"/>
    <x v="4"/>
    <x v="2"/>
    <x v="0"/>
    <x v="8"/>
    <x v="20"/>
    <n v="126737"/>
    <n v="695113"/>
    <m/>
    <x v="0"/>
  </r>
  <r>
    <x v="0"/>
    <x v="4"/>
    <x v="2"/>
    <x v="0"/>
    <x v="8"/>
    <x v="21"/>
    <n v="128854"/>
    <n v="690748"/>
    <m/>
    <x v="0"/>
  </r>
  <r>
    <x v="0"/>
    <x v="4"/>
    <x v="2"/>
    <x v="0"/>
    <x v="8"/>
    <x v="22"/>
    <n v="130905"/>
    <n v="686822"/>
    <m/>
    <x v="0"/>
  </r>
  <r>
    <x v="0"/>
    <x v="4"/>
    <x v="2"/>
    <x v="0"/>
    <x v="8"/>
    <x v="23"/>
    <n v="132908"/>
    <n v="682676"/>
    <m/>
    <x v="0"/>
  </r>
  <r>
    <x v="0"/>
    <x v="4"/>
    <x v="2"/>
    <x v="0"/>
    <x v="8"/>
    <x v="24"/>
    <n v="134909"/>
    <n v="678013"/>
    <m/>
    <x v="0"/>
  </r>
  <r>
    <x v="0"/>
    <x v="4"/>
    <x v="2"/>
    <x v="0"/>
    <x v="8"/>
    <x v="25"/>
    <n v="136908"/>
    <n v="674513"/>
    <m/>
    <x v="0"/>
  </r>
  <r>
    <x v="0"/>
    <x v="4"/>
    <x v="2"/>
    <x v="0"/>
    <x v="8"/>
    <x v="26"/>
    <n v="138864"/>
    <n v="670665"/>
    <m/>
    <x v="0"/>
  </r>
  <r>
    <x v="0"/>
    <x v="4"/>
    <x v="2"/>
    <x v="0"/>
    <x v="8"/>
    <x v="27"/>
    <n v="140788"/>
    <n v="665638"/>
    <m/>
    <x v="0"/>
  </r>
  <r>
    <x v="0"/>
    <x v="4"/>
    <x v="2"/>
    <x v="0"/>
    <x v="8"/>
    <x v="28"/>
    <n v="142646"/>
    <n v="660829"/>
    <m/>
    <x v="0"/>
  </r>
  <r>
    <x v="0"/>
    <x v="4"/>
    <x v="2"/>
    <x v="0"/>
    <x v="8"/>
    <x v="29"/>
    <n v="144474"/>
    <n v="655578"/>
    <m/>
    <x v="0"/>
  </r>
  <r>
    <x v="0"/>
    <x v="4"/>
    <x v="2"/>
    <x v="0"/>
    <x v="8"/>
    <x v="30"/>
    <n v="146267"/>
    <n v="650042"/>
    <m/>
    <x v="0"/>
  </r>
  <r>
    <x v="0"/>
    <x v="4"/>
    <x v="2"/>
    <x v="1"/>
    <x v="9"/>
    <x v="0"/>
    <n v="0"/>
    <n v="0"/>
    <m/>
    <x v="0"/>
  </r>
  <r>
    <x v="0"/>
    <x v="4"/>
    <x v="2"/>
    <x v="1"/>
    <x v="9"/>
    <x v="1"/>
    <n v="1187"/>
    <n v="0"/>
    <m/>
    <x v="0"/>
  </r>
  <r>
    <x v="0"/>
    <x v="4"/>
    <x v="2"/>
    <x v="1"/>
    <x v="9"/>
    <x v="2"/>
    <n v="2309"/>
    <n v="0"/>
    <m/>
    <x v="0"/>
  </r>
  <r>
    <x v="0"/>
    <x v="4"/>
    <x v="2"/>
    <x v="1"/>
    <x v="9"/>
    <x v="3"/>
    <n v="3256"/>
    <n v="0"/>
    <m/>
    <x v="0"/>
  </r>
  <r>
    <x v="0"/>
    <x v="4"/>
    <x v="2"/>
    <x v="1"/>
    <x v="9"/>
    <x v="4"/>
    <n v="4444"/>
    <n v="0"/>
    <m/>
    <x v="0"/>
  </r>
  <r>
    <x v="0"/>
    <x v="4"/>
    <x v="2"/>
    <x v="1"/>
    <x v="9"/>
    <x v="5"/>
    <n v="4996"/>
    <n v="0"/>
    <m/>
    <x v="0"/>
  </r>
  <r>
    <x v="0"/>
    <x v="4"/>
    <x v="2"/>
    <x v="1"/>
    <x v="9"/>
    <x v="6"/>
    <n v="5715"/>
    <n v="0"/>
    <m/>
    <x v="0"/>
  </r>
  <r>
    <x v="0"/>
    <x v="4"/>
    <x v="2"/>
    <x v="1"/>
    <x v="9"/>
    <x v="7"/>
    <n v="6627"/>
    <n v="0"/>
    <m/>
    <x v="0"/>
  </r>
  <r>
    <x v="0"/>
    <x v="4"/>
    <x v="2"/>
    <x v="1"/>
    <x v="9"/>
    <x v="8"/>
    <n v="7553"/>
    <n v="0"/>
    <m/>
    <x v="0"/>
  </r>
  <r>
    <x v="0"/>
    <x v="4"/>
    <x v="2"/>
    <x v="1"/>
    <x v="9"/>
    <x v="9"/>
    <n v="8433"/>
    <n v="0"/>
    <m/>
    <x v="0"/>
  </r>
  <r>
    <x v="0"/>
    <x v="4"/>
    <x v="2"/>
    <x v="1"/>
    <x v="9"/>
    <x v="10"/>
    <n v="9082"/>
    <n v="0"/>
    <m/>
    <x v="0"/>
  </r>
  <r>
    <x v="0"/>
    <x v="4"/>
    <x v="2"/>
    <x v="1"/>
    <x v="9"/>
    <x v="11"/>
    <n v="9680"/>
    <n v="0"/>
    <m/>
    <x v="0"/>
  </r>
  <r>
    <x v="0"/>
    <x v="4"/>
    <x v="2"/>
    <x v="1"/>
    <x v="9"/>
    <x v="12"/>
    <n v="10269"/>
    <n v="0"/>
    <m/>
    <x v="0"/>
  </r>
  <r>
    <x v="0"/>
    <x v="4"/>
    <x v="2"/>
    <x v="1"/>
    <x v="9"/>
    <x v="13"/>
    <n v="10843"/>
    <n v="0"/>
    <m/>
    <x v="0"/>
  </r>
  <r>
    <x v="0"/>
    <x v="4"/>
    <x v="2"/>
    <x v="1"/>
    <x v="9"/>
    <x v="14"/>
    <n v="11407"/>
    <n v="0"/>
    <m/>
    <x v="0"/>
  </r>
  <r>
    <x v="0"/>
    <x v="4"/>
    <x v="2"/>
    <x v="1"/>
    <x v="9"/>
    <x v="15"/>
    <n v="11963"/>
    <n v="0"/>
    <m/>
    <x v="0"/>
  </r>
  <r>
    <x v="0"/>
    <x v="4"/>
    <x v="2"/>
    <x v="1"/>
    <x v="9"/>
    <x v="16"/>
    <n v="12514"/>
    <n v="0"/>
    <m/>
    <x v="0"/>
  </r>
  <r>
    <x v="0"/>
    <x v="4"/>
    <x v="2"/>
    <x v="1"/>
    <x v="9"/>
    <x v="17"/>
    <n v="13035"/>
    <n v="0"/>
    <m/>
    <x v="0"/>
  </r>
  <r>
    <x v="0"/>
    <x v="4"/>
    <x v="2"/>
    <x v="1"/>
    <x v="9"/>
    <x v="18"/>
    <n v="13530"/>
    <n v="0"/>
    <m/>
    <x v="0"/>
  </r>
  <r>
    <x v="0"/>
    <x v="4"/>
    <x v="2"/>
    <x v="1"/>
    <x v="9"/>
    <x v="19"/>
    <n v="13984"/>
    <n v="0"/>
    <m/>
    <x v="0"/>
  </r>
  <r>
    <x v="0"/>
    <x v="4"/>
    <x v="2"/>
    <x v="1"/>
    <x v="9"/>
    <x v="20"/>
    <n v="14435"/>
    <n v="0"/>
    <m/>
    <x v="0"/>
  </r>
  <r>
    <x v="0"/>
    <x v="4"/>
    <x v="2"/>
    <x v="1"/>
    <x v="9"/>
    <x v="21"/>
    <n v="14879"/>
    <n v="0"/>
    <m/>
    <x v="0"/>
  </r>
  <r>
    <x v="0"/>
    <x v="4"/>
    <x v="2"/>
    <x v="1"/>
    <x v="9"/>
    <x v="22"/>
    <n v="15310"/>
    <n v="0"/>
    <m/>
    <x v="0"/>
  </r>
  <r>
    <x v="0"/>
    <x v="4"/>
    <x v="2"/>
    <x v="1"/>
    <x v="9"/>
    <x v="23"/>
    <n v="15732"/>
    <n v="0"/>
    <m/>
    <x v="0"/>
  </r>
  <r>
    <x v="0"/>
    <x v="4"/>
    <x v="2"/>
    <x v="1"/>
    <x v="9"/>
    <x v="24"/>
    <n v="16150"/>
    <n v="0"/>
    <m/>
    <x v="0"/>
  </r>
  <r>
    <x v="0"/>
    <x v="4"/>
    <x v="2"/>
    <x v="1"/>
    <x v="9"/>
    <x v="25"/>
    <n v="16565"/>
    <n v="0"/>
    <m/>
    <x v="0"/>
  </r>
  <r>
    <x v="0"/>
    <x v="4"/>
    <x v="2"/>
    <x v="1"/>
    <x v="9"/>
    <x v="26"/>
    <n v="16972"/>
    <n v="0"/>
    <m/>
    <x v="0"/>
  </r>
  <r>
    <x v="0"/>
    <x v="4"/>
    <x v="2"/>
    <x v="1"/>
    <x v="9"/>
    <x v="27"/>
    <n v="17371"/>
    <n v="0"/>
    <m/>
    <x v="0"/>
  </r>
  <r>
    <x v="0"/>
    <x v="4"/>
    <x v="2"/>
    <x v="1"/>
    <x v="9"/>
    <x v="28"/>
    <n v="17757"/>
    <n v="0"/>
    <m/>
    <x v="0"/>
  </r>
  <r>
    <x v="0"/>
    <x v="4"/>
    <x v="2"/>
    <x v="1"/>
    <x v="9"/>
    <x v="29"/>
    <n v="18136"/>
    <n v="0"/>
    <m/>
    <x v="0"/>
  </r>
  <r>
    <x v="0"/>
    <x v="4"/>
    <x v="2"/>
    <x v="1"/>
    <x v="9"/>
    <x v="30"/>
    <n v="18508"/>
    <n v="0"/>
    <m/>
    <x v="0"/>
  </r>
  <r>
    <x v="0"/>
    <x v="5"/>
    <x v="0"/>
    <x v="0"/>
    <x v="0"/>
    <x v="0"/>
    <n v="1033393"/>
    <n v="16599391"/>
    <n v="5361237"/>
    <x v="0"/>
  </r>
  <r>
    <x v="0"/>
    <x v="5"/>
    <x v="0"/>
    <x v="0"/>
    <x v="0"/>
    <x v="1"/>
    <n v="1039380"/>
    <n v="17603980"/>
    <n v="5415493"/>
    <x v="0"/>
  </r>
  <r>
    <x v="0"/>
    <x v="5"/>
    <x v="0"/>
    <x v="0"/>
    <x v="0"/>
    <x v="2"/>
    <n v="1046916"/>
    <n v="20524412"/>
    <n v="5470938"/>
    <x v="0"/>
  </r>
  <r>
    <x v="0"/>
    <x v="5"/>
    <x v="0"/>
    <x v="0"/>
    <x v="0"/>
    <x v="3"/>
    <n v="1055720"/>
    <n v="13717660"/>
    <n v="5529759"/>
    <x v="0"/>
  </r>
  <r>
    <x v="0"/>
    <x v="5"/>
    <x v="0"/>
    <x v="0"/>
    <x v="0"/>
    <x v="4"/>
    <n v="1061991"/>
    <n v="14298490"/>
    <n v="5586042"/>
    <x v="0"/>
  </r>
  <r>
    <x v="0"/>
    <x v="5"/>
    <x v="0"/>
    <x v="0"/>
    <x v="0"/>
    <x v="5"/>
    <n v="1067806"/>
    <n v="17703138"/>
    <n v="5635559"/>
    <x v="0"/>
  </r>
  <r>
    <x v="0"/>
    <x v="5"/>
    <x v="0"/>
    <x v="0"/>
    <x v="0"/>
    <x v="6"/>
    <n v="1073709"/>
    <n v="16134165"/>
    <n v="5685663"/>
    <x v="0"/>
  </r>
  <r>
    <x v="0"/>
    <x v="5"/>
    <x v="0"/>
    <x v="0"/>
    <x v="0"/>
    <x v="7"/>
    <n v="1080102"/>
    <n v="16011386"/>
    <n v="5735711"/>
    <x v="0"/>
  </r>
  <r>
    <x v="0"/>
    <x v="5"/>
    <x v="0"/>
    <x v="0"/>
    <x v="0"/>
    <x v="8"/>
    <n v="1086977"/>
    <n v="15909694"/>
    <n v="5784884"/>
    <x v="0"/>
  </r>
  <r>
    <x v="0"/>
    <x v="5"/>
    <x v="0"/>
    <x v="0"/>
    <x v="0"/>
    <x v="9"/>
    <n v="1093922"/>
    <n v="15677653"/>
    <n v="5834256"/>
    <x v="0"/>
  </r>
  <r>
    <x v="0"/>
    <x v="5"/>
    <x v="0"/>
    <x v="0"/>
    <x v="0"/>
    <x v="10"/>
    <n v="1101014"/>
    <n v="15342465"/>
    <n v="5883741"/>
    <x v="0"/>
  </r>
  <r>
    <x v="0"/>
    <x v="5"/>
    <x v="0"/>
    <x v="0"/>
    <x v="0"/>
    <x v="11"/>
    <n v="1108183"/>
    <n v="14958738"/>
    <n v="5932242"/>
    <x v="0"/>
  </r>
  <r>
    <x v="0"/>
    <x v="5"/>
    <x v="0"/>
    <x v="0"/>
    <x v="0"/>
    <x v="12"/>
    <n v="1115334"/>
    <n v="14552380"/>
    <n v="5980667"/>
    <x v="0"/>
  </r>
  <r>
    <x v="0"/>
    <x v="5"/>
    <x v="0"/>
    <x v="0"/>
    <x v="0"/>
    <x v="13"/>
    <n v="1122470"/>
    <n v="14183505"/>
    <n v="6028447"/>
    <x v="0"/>
  </r>
  <r>
    <x v="0"/>
    <x v="5"/>
    <x v="0"/>
    <x v="0"/>
    <x v="0"/>
    <x v="14"/>
    <n v="1129574"/>
    <n v="13888337"/>
    <n v="6075179"/>
    <x v="0"/>
  </r>
  <r>
    <x v="0"/>
    <x v="5"/>
    <x v="0"/>
    <x v="0"/>
    <x v="0"/>
    <x v="15"/>
    <n v="1136619"/>
    <n v="13614647"/>
    <n v="6120991"/>
    <x v="0"/>
  </r>
  <r>
    <x v="0"/>
    <x v="5"/>
    <x v="0"/>
    <x v="0"/>
    <x v="0"/>
    <x v="16"/>
    <n v="1143590"/>
    <n v="13349994"/>
    <n v="6165655"/>
    <x v="0"/>
  </r>
  <r>
    <x v="0"/>
    <x v="5"/>
    <x v="0"/>
    <x v="0"/>
    <x v="0"/>
    <x v="17"/>
    <n v="1150463"/>
    <n v="13052369"/>
    <n v="6209502"/>
    <x v="0"/>
  </r>
  <r>
    <x v="0"/>
    <x v="5"/>
    <x v="0"/>
    <x v="0"/>
    <x v="0"/>
    <x v="18"/>
    <n v="1157181"/>
    <n v="12732612"/>
    <n v="6252058"/>
    <x v="0"/>
  </r>
  <r>
    <x v="0"/>
    <x v="5"/>
    <x v="0"/>
    <x v="0"/>
    <x v="0"/>
    <x v="19"/>
    <n v="1163665"/>
    <n v="12376735"/>
    <n v="6292936"/>
    <x v="0"/>
  </r>
  <r>
    <x v="0"/>
    <x v="5"/>
    <x v="0"/>
    <x v="0"/>
    <x v="0"/>
    <x v="20"/>
    <n v="1169914"/>
    <n v="12015352"/>
    <n v="6332360"/>
    <x v="0"/>
  </r>
  <r>
    <x v="0"/>
    <x v="5"/>
    <x v="0"/>
    <x v="0"/>
    <x v="0"/>
    <x v="21"/>
    <n v="1175873"/>
    <n v="11682946"/>
    <n v="6370083"/>
    <x v="0"/>
  </r>
  <r>
    <x v="0"/>
    <x v="5"/>
    <x v="0"/>
    <x v="0"/>
    <x v="0"/>
    <x v="22"/>
    <n v="1181512"/>
    <n v="11356717"/>
    <n v="6406831"/>
    <x v="0"/>
  </r>
  <r>
    <x v="0"/>
    <x v="5"/>
    <x v="0"/>
    <x v="0"/>
    <x v="0"/>
    <x v="23"/>
    <n v="1187159"/>
    <n v="11030830"/>
    <n v="6442085"/>
    <x v="0"/>
  </r>
  <r>
    <x v="0"/>
    <x v="5"/>
    <x v="0"/>
    <x v="0"/>
    <x v="0"/>
    <x v="24"/>
    <n v="1192830"/>
    <n v="10701256"/>
    <n v="6476003"/>
    <x v="0"/>
  </r>
  <r>
    <x v="0"/>
    <x v="5"/>
    <x v="0"/>
    <x v="0"/>
    <x v="0"/>
    <x v="25"/>
    <n v="1198561"/>
    <n v="10386149"/>
    <n v="6509888"/>
    <x v="0"/>
  </r>
  <r>
    <x v="0"/>
    <x v="5"/>
    <x v="0"/>
    <x v="0"/>
    <x v="0"/>
    <x v="26"/>
    <n v="1204339"/>
    <n v="10067905"/>
    <n v="6543992"/>
    <x v="0"/>
  </r>
  <r>
    <x v="0"/>
    <x v="5"/>
    <x v="0"/>
    <x v="0"/>
    <x v="0"/>
    <x v="27"/>
    <n v="1210231"/>
    <n v="9757336"/>
    <n v="6578010"/>
    <x v="0"/>
  </r>
  <r>
    <x v="0"/>
    <x v="5"/>
    <x v="0"/>
    <x v="0"/>
    <x v="0"/>
    <x v="28"/>
    <n v="1216214"/>
    <n v="9437240"/>
    <n v="6612011"/>
    <x v="0"/>
  </r>
  <r>
    <x v="0"/>
    <x v="5"/>
    <x v="0"/>
    <x v="0"/>
    <x v="0"/>
    <x v="29"/>
    <n v="1222263"/>
    <n v="9121930"/>
    <n v="6646024"/>
    <x v="0"/>
  </r>
  <r>
    <x v="0"/>
    <x v="5"/>
    <x v="0"/>
    <x v="0"/>
    <x v="0"/>
    <x v="30"/>
    <n v="1228376"/>
    <n v="8812361"/>
    <n v="6680188"/>
    <x v="0"/>
  </r>
  <r>
    <x v="0"/>
    <x v="5"/>
    <x v="0"/>
    <x v="0"/>
    <x v="1"/>
    <x v="0"/>
    <n v="1400298"/>
    <n v="21379750"/>
    <m/>
    <x v="0"/>
  </r>
  <r>
    <x v="0"/>
    <x v="5"/>
    <x v="0"/>
    <x v="0"/>
    <x v="1"/>
    <x v="1"/>
    <n v="1435054"/>
    <n v="22874148"/>
    <m/>
    <x v="0"/>
  </r>
  <r>
    <x v="0"/>
    <x v="5"/>
    <x v="0"/>
    <x v="0"/>
    <x v="1"/>
    <x v="2"/>
    <n v="1469902"/>
    <n v="26956716"/>
    <m/>
    <x v="0"/>
  </r>
  <r>
    <x v="0"/>
    <x v="5"/>
    <x v="0"/>
    <x v="0"/>
    <x v="1"/>
    <x v="3"/>
    <n v="1503317"/>
    <n v="18079880"/>
    <m/>
    <x v="0"/>
  </r>
  <r>
    <x v="0"/>
    <x v="5"/>
    <x v="0"/>
    <x v="0"/>
    <x v="1"/>
    <x v="4"/>
    <n v="1539806"/>
    <n v="18971112"/>
    <m/>
    <x v="0"/>
  </r>
  <r>
    <x v="0"/>
    <x v="5"/>
    <x v="0"/>
    <x v="0"/>
    <x v="1"/>
    <x v="5"/>
    <n v="1570770"/>
    <n v="23576298"/>
    <m/>
    <x v="0"/>
  </r>
  <r>
    <x v="0"/>
    <x v="5"/>
    <x v="0"/>
    <x v="0"/>
    <x v="1"/>
    <x v="6"/>
    <n v="1601481"/>
    <n v="21607914"/>
    <m/>
    <x v="0"/>
  </r>
  <r>
    <x v="0"/>
    <x v="5"/>
    <x v="0"/>
    <x v="0"/>
    <x v="1"/>
    <x v="7"/>
    <n v="1631692"/>
    <n v="21563026"/>
    <m/>
    <x v="0"/>
  </r>
  <r>
    <x v="0"/>
    <x v="5"/>
    <x v="0"/>
    <x v="0"/>
    <x v="1"/>
    <x v="8"/>
    <n v="1660916"/>
    <n v="21516214"/>
    <m/>
    <x v="0"/>
  </r>
  <r>
    <x v="0"/>
    <x v="5"/>
    <x v="0"/>
    <x v="0"/>
    <x v="1"/>
    <x v="9"/>
    <n v="1690333"/>
    <n v="21314290"/>
    <m/>
    <x v="0"/>
  </r>
  <r>
    <x v="0"/>
    <x v="5"/>
    <x v="0"/>
    <x v="0"/>
    <x v="1"/>
    <x v="10"/>
    <n v="1719937"/>
    <n v="20991406"/>
    <m/>
    <x v="0"/>
  </r>
  <r>
    <x v="0"/>
    <x v="5"/>
    <x v="0"/>
    <x v="0"/>
    <x v="1"/>
    <x v="11"/>
    <n v="1749019"/>
    <n v="20611494"/>
    <m/>
    <x v="0"/>
  </r>
  <r>
    <x v="0"/>
    <x v="5"/>
    <x v="0"/>
    <x v="0"/>
    <x v="1"/>
    <x v="12"/>
    <n v="1778112"/>
    <n v="20215454"/>
    <m/>
    <x v="0"/>
  </r>
  <r>
    <x v="0"/>
    <x v="5"/>
    <x v="0"/>
    <x v="0"/>
    <x v="1"/>
    <x v="13"/>
    <n v="1806806"/>
    <n v="19878520"/>
    <m/>
    <x v="0"/>
  </r>
  <r>
    <x v="0"/>
    <x v="5"/>
    <x v="0"/>
    <x v="0"/>
    <x v="1"/>
    <x v="14"/>
    <n v="1834796"/>
    <n v="19647022"/>
    <m/>
    <x v="0"/>
  </r>
  <r>
    <x v="0"/>
    <x v="5"/>
    <x v="0"/>
    <x v="0"/>
    <x v="1"/>
    <x v="15"/>
    <n v="1862185"/>
    <n v="19452824"/>
    <m/>
    <x v="0"/>
  </r>
  <r>
    <x v="0"/>
    <x v="5"/>
    <x v="0"/>
    <x v="0"/>
    <x v="1"/>
    <x v="16"/>
    <n v="1888836"/>
    <n v="19278194"/>
    <m/>
    <x v="0"/>
  </r>
  <r>
    <x v="0"/>
    <x v="5"/>
    <x v="0"/>
    <x v="0"/>
    <x v="1"/>
    <x v="17"/>
    <n v="1914984"/>
    <n v="19066928"/>
    <m/>
    <x v="0"/>
  </r>
  <r>
    <x v="0"/>
    <x v="5"/>
    <x v="0"/>
    <x v="0"/>
    <x v="1"/>
    <x v="18"/>
    <n v="1940347"/>
    <n v="18831700"/>
    <m/>
    <x v="0"/>
  </r>
  <r>
    <x v="0"/>
    <x v="5"/>
    <x v="0"/>
    <x v="0"/>
    <x v="1"/>
    <x v="19"/>
    <n v="1964684"/>
    <n v="18549514"/>
    <m/>
    <x v="0"/>
  </r>
  <r>
    <x v="0"/>
    <x v="5"/>
    <x v="0"/>
    <x v="0"/>
    <x v="1"/>
    <x v="20"/>
    <n v="1988166"/>
    <n v="18262132"/>
    <m/>
    <x v="0"/>
  </r>
  <r>
    <x v="0"/>
    <x v="5"/>
    <x v="0"/>
    <x v="0"/>
    <x v="1"/>
    <x v="21"/>
    <n v="2010689"/>
    <n v="18022708"/>
    <m/>
    <x v="0"/>
  </r>
  <r>
    <x v="0"/>
    <x v="5"/>
    <x v="0"/>
    <x v="0"/>
    <x v="1"/>
    <x v="22"/>
    <n v="2032805"/>
    <n v="17804918"/>
    <m/>
    <x v="0"/>
  </r>
  <r>
    <x v="0"/>
    <x v="5"/>
    <x v="0"/>
    <x v="0"/>
    <x v="1"/>
    <x v="23"/>
    <n v="2053787"/>
    <n v="17573858"/>
    <m/>
    <x v="0"/>
  </r>
  <r>
    <x v="0"/>
    <x v="5"/>
    <x v="0"/>
    <x v="0"/>
    <x v="1"/>
    <x v="24"/>
    <n v="2073749"/>
    <n v="17323574"/>
    <m/>
    <x v="0"/>
  </r>
  <r>
    <x v="0"/>
    <x v="5"/>
    <x v="0"/>
    <x v="0"/>
    <x v="1"/>
    <x v="25"/>
    <n v="2093572"/>
    <n v="17092642"/>
    <m/>
    <x v="0"/>
  </r>
  <r>
    <x v="0"/>
    <x v="5"/>
    <x v="0"/>
    <x v="0"/>
    <x v="1"/>
    <x v="26"/>
    <n v="2113437"/>
    <n v="16854562"/>
    <m/>
    <x v="0"/>
  </r>
  <r>
    <x v="0"/>
    <x v="5"/>
    <x v="0"/>
    <x v="0"/>
    <x v="1"/>
    <x v="27"/>
    <n v="2133188"/>
    <n v="16626229"/>
    <m/>
    <x v="0"/>
  </r>
  <r>
    <x v="0"/>
    <x v="5"/>
    <x v="0"/>
    <x v="0"/>
    <x v="1"/>
    <x v="28"/>
    <n v="2152878"/>
    <n v="16379733"/>
    <m/>
    <x v="0"/>
  </r>
  <r>
    <x v="0"/>
    <x v="5"/>
    <x v="0"/>
    <x v="0"/>
    <x v="1"/>
    <x v="29"/>
    <n v="2172534"/>
    <n v="16140167"/>
    <m/>
    <x v="0"/>
  </r>
  <r>
    <x v="0"/>
    <x v="5"/>
    <x v="0"/>
    <x v="0"/>
    <x v="1"/>
    <x v="30"/>
    <n v="2192250"/>
    <n v="15908742"/>
    <m/>
    <x v="0"/>
  </r>
  <r>
    <x v="0"/>
    <x v="5"/>
    <x v="0"/>
    <x v="1"/>
    <x v="2"/>
    <x v="0"/>
    <n v="2142380"/>
    <n v="73681456"/>
    <m/>
    <x v="0"/>
  </r>
  <r>
    <x v="0"/>
    <x v="5"/>
    <x v="0"/>
    <x v="1"/>
    <x v="2"/>
    <x v="1"/>
    <n v="2152405"/>
    <n v="86230064"/>
    <m/>
    <x v="0"/>
  </r>
  <r>
    <x v="0"/>
    <x v="5"/>
    <x v="0"/>
    <x v="1"/>
    <x v="2"/>
    <x v="2"/>
    <n v="2163124"/>
    <n v="86347280"/>
    <m/>
    <x v="0"/>
  </r>
  <r>
    <x v="0"/>
    <x v="5"/>
    <x v="0"/>
    <x v="1"/>
    <x v="2"/>
    <x v="3"/>
    <n v="2178613"/>
    <n v="68912896"/>
    <m/>
    <x v="0"/>
  </r>
  <r>
    <x v="0"/>
    <x v="5"/>
    <x v="0"/>
    <x v="1"/>
    <x v="2"/>
    <x v="4"/>
    <n v="2190814"/>
    <n v="69699584"/>
    <m/>
    <x v="0"/>
  </r>
  <r>
    <x v="0"/>
    <x v="5"/>
    <x v="0"/>
    <x v="1"/>
    <x v="2"/>
    <x v="5"/>
    <n v="2202310"/>
    <n v="81624128"/>
    <m/>
    <x v="0"/>
  </r>
  <r>
    <x v="0"/>
    <x v="5"/>
    <x v="0"/>
    <x v="1"/>
    <x v="2"/>
    <x v="6"/>
    <n v="2214108"/>
    <n v="66323824"/>
    <m/>
    <x v="0"/>
  </r>
  <r>
    <x v="0"/>
    <x v="5"/>
    <x v="0"/>
    <x v="1"/>
    <x v="2"/>
    <x v="7"/>
    <n v="2225952"/>
    <n v="73993568"/>
    <m/>
    <x v="0"/>
  </r>
  <r>
    <x v="0"/>
    <x v="5"/>
    <x v="0"/>
    <x v="1"/>
    <x v="2"/>
    <x v="8"/>
    <n v="2237596"/>
    <n v="71840104"/>
    <m/>
    <x v="0"/>
  </r>
  <r>
    <x v="0"/>
    <x v="5"/>
    <x v="0"/>
    <x v="1"/>
    <x v="2"/>
    <x v="9"/>
    <n v="2249172"/>
    <n v="69008712"/>
    <m/>
    <x v="0"/>
  </r>
  <r>
    <x v="0"/>
    <x v="5"/>
    <x v="0"/>
    <x v="1"/>
    <x v="2"/>
    <x v="10"/>
    <n v="2260667"/>
    <n v="65961752"/>
    <m/>
    <x v="0"/>
  </r>
  <r>
    <x v="0"/>
    <x v="5"/>
    <x v="0"/>
    <x v="1"/>
    <x v="2"/>
    <x v="11"/>
    <n v="2271834"/>
    <n v="62896408"/>
    <m/>
    <x v="0"/>
  </r>
  <r>
    <x v="0"/>
    <x v="5"/>
    <x v="0"/>
    <x v="1"/>
    <x v="2"/>
    <x v="12"/>
    <n v="2282903"/>
    <n v="60089936"/>
    <m/>
    <x v="0"/>
  </r>
  <r>
    <x v="0"/>
    <x v="5"/>
    <x v="0"/>
    <x v="1"/>
    <x v="2"/>
    <x v="13"/>
    <n v="2293757"/>
    <n v="57624320"/>
    <m/>
    <x v="0"/>
  </r>
  <r>
    <x v="0"/>
    <x v="5"/>
    <x v="0"/>
    <x v="1"/>
    <x v="2"/>
    <x v="14"/>
    <n v="2304315"/>
    <n v="55486496"/>
    <m/>
    <x v="0"/>
  </r>
  <r>
    <x v="0"/>
    <x v="5"/>
    <x v="0"/>
    <x v="1"/>
    <x v="2"/>
    <x v="15"/>
    <n v="2314611"/>
    <n v="53376384"/>
    <m/>
    <x v="0"/>
  </r>
  <r>
    <x v="0"/>
    <x v="5"/>
    <x v="0"/>
    <x v="1"/>
    <x v="2"/>
    <x v="16"/>
    <n v="2324597"/>
    <n v="51326844"/>
    <m/>
    <x v="0"/>
  </r>
  <r>
    <x v="0"/>
    <x v="5"/>
    <x v="0"/>
    <x v="1"/>
    <x v="2"/>
    <x v="17"/>
    <n v="2334354"/>
    <n v="49229064"/>
    <m/>
    <x v="0"/>
  </r>
  <r>
    <x v="0"/>
    <x v="5"/>
    <x v="0"/>
    <x v="1"/>
    <x v="2"/>
    <x v="18"/>
    <n v="2343784"/>
    <n v="47225812"/>
    <m/>
    <x v="0"/>
  </r>
  <r>
    <x v="0"/>
    <x v="5"/>
    <x v="0"/>
    <x v="1"/>
    <x v="2"/>
    <x v="19"/>
    <n v="2352814"/>
    <n v="45312028"/>
    <m/>
    <x v="0"/>
  </r>
  <r>
    <x v="0"/>
    <x v="5"/>
    <x v="0"/>
    <x v="1"/>
    <x v="2"/>
    <x v="20"/>
    <n v="2361498"/>
    <n v="43411392"/>
    <m/>
    <x v="0"/>
  </r>
  <r>
    <x v="0"/>
    <x v="5"/>
    <x v="0"/>
    <x v="1"/>
    <x v="2"/>
    <x v="21"/>
    <n v="2369787"/>
    <n v="41625500"/>
    <m/>
    <x v="0"/>
  </r>
  <r>
    <x v="0"/>
    <x v="5"/>
    <x v="0"/>
    <x v="1"/>
    <x v="2"/>
    <x v="22"/>
    <n v="2377842"/>
    <n v="39858280"/>
    <m/>
    <x v="0"/>
  </r>
  <r>
    <x v="0"/>
    <x v="5"/>
    <x v="0"/>
    <x v="1"/>
    <x v="2"/>
    <x v="23"/>
    <n v="2385556"/>
    <n v="38191544"/>
    <m/>
    <x v="0"/>
  </r>
  <r>
    <x v="0"/>
    <x v="5"/>
    <x v="0"/>
    <x v="1"/>
    <x v="2"/>
    <x v="24"/>
    <n v="2392966"/>
    <n v="36548020"/>
    <m/>
    <x v="0"/>
  </r>
  <r>
    <x v="0"/>
    <x v="5"/>
    <x v="0"/>
    <x v="1"/>
    <x v="2"/>
    <x v="25"/>
    <n v="2400358"/>
    <n v="35014244"/>
    <m/>
    <x v="0"/>
  </r>
  <r>
    <x v="0"/>
    <x v="5"/>
    <x v="0"/>
    <x v="1"/>
    <x v="2"/>
    <x v="26"/>
    <n v="2407790"/>
    <n v="33499396"/>
    <m/>
    <x v="0"/>
  </r>
  <r>
    <x v="0"/>
    <x v="5"/>
    <x v="0"/>
    <x v="1"/>
    <x v="2"/>
    <x v="27"/>
    <n v="2415196"/>
    <n v="32030792"/>
    <m/>
    <x v="0"/>
  </r>
  <r>
    <x v="0"/>
    <x v="5"/>
    <x v="0"/>
    <x v="1"/>
    <x v="2"/>
    <x v="28"/>
    <n v="2422592"/>
    <n v="30553792"/>
    <m/>
    <x v="0"/>
  </r>
  <r>
    <x v="0"/>
    <x v="5"/>
    <x v="0"/>
    <x v="1"/>
    <x v="2"/>
    <x v="29"/>
    <n v="2429990"/>
    <n v="29130460"/>
    <m/>
    <x v="0"/>
  </r>
  <r>
    <x v="0"/>
    <x v="5"/>
    <x v="0"/>
    <x v="1"/>
    <x v="2"/>
    <x v="30"/>
    <n v="2437416"/>
    <n v="27736332"/>
    <m/>
    <x v="0"/>
  </r>
  <r>
    <x v="0"/>
    <x v="5"/>
    <x v="0"/>
    <x v="1"/>
    <x v="3"/>
    <x v="0"/>
    <n v="157931"/>
    <n v="5562488"/>
    <m/>
    <x v="0"/>
  </r>
  <r>
    <x v="0"/>
    <x v="5"/>
    <x v="0"/>
    <x v="1"/>
    <x v="3"/>
    <x v="1"/>
    <n v="162410"/>
    <n v="5979223"/>
    <m/>
    <x v="0"/>
  </r>
  <r>
    <x v="0"/>
    <x v="5"/>
    <x v="0"/>
    <x v="1"/>
    <x v="3"/>
    <x v="2"/>
    <n v="166868"/>
    <n v="6979903"/>
    <m/>
    <x v="0"/>
  </r>
  <r>
    <x v="0"/>
    <x v="5"/>
    <x v="0"/>
    <x v="1"/>
    <x v="3"/>
    <x v="3"/>
    <n v="169593"/>
    <n v="4626752"/>
    <m/>
    <x v="0"/>
  </r>
  <r>
    <x v="0"/>
    <x v="5"/>
    <x v="0"/>
    <x v="1"/>
    <x v="3"/>
    <x v="4"/>
    <n v="172370"/>
    <n v="4859288"/>
    <m/>
    <x v="0"/>
  </r>
  <r>
    <x v="0"/>
    <x v="5"/>
    <x v="0"/>
    <x v="1"/>
    <x v="3"/>
    <x v="5"/>
    <n v="175201"/>
    <n v="6107374"/>
    <m/>
    <x v="0"/>
  </r>
  <r>
    <x v="0"/>
    <x v="5"/>
    <x v="0"/>
    <x v="1"/>
    <x v="3"/>
    <x v="6"/>
    <n v="178099"/>
    <n v="5656456"/>
    <m/>
    <x v="0"/>
  </r>
  <r>
    <x v="0"/>
    <x v="5"/>
    <x v="0"/>
    <x v="1"/>
    <x v="3"/>
    <x v="7"/>
    <n v="181005"/>
    <n v="5618357"/>
    <m/>
    <x v="0"/>
  </r>
  <r>
    <x v="0"/>
    <x v="5"/>
    <x v="0"/>
    <x v="1"/>
    <x v="3"/>
    <x v="8"/>
    <n v="183859"/>
    <n v="5545850"/>
    <m/>
    <x v="0"/>
  </r>
  <r>
    <x v="0"/>
    <x v="5"/>
    <x v="0"/>
    <x v="1"/>
    <x v="3"/>
    <x v="9"/>
    <n v="186728"/>
    <n v="5444201"/>
    <m/>
    <x v="0"/>
  </r>
  <r>
    <x v="0"/>
    <x v="5"/>
    <x v="0"/>
    <x v="1"/>
    <x v="3"/>
    <x v="10"/>
    <n v="189600"/>
    <n v="5329984"/>
    <m/>
    <x v="0"/>
  </r>
  <r>
    <x v="0"/>
    <x v="5"/>
    <x v="0"/>
    <x v="1"/>
    <x v="3"/>
    <x v="11"/>
    <n v="192410"/>
    <n v="5211371"/>
    <m/>
    <x v="0"/>
  </r>
  <r>
    <x v="0"/>
    <x v="5"/>
    <x v="0"/>
    <x v="1"/>
    <x v="3"/>
    <x v="12"/>
    <n v="195209"/>
    <n v="5104378"/>
    <m/>
    <x v="0"/>
  </r>
  <r>
    <x v="0"/>
    <x v="5"/>
    <x v="0"/>
    <x v="1"/>
    <x v="3"/>
    <x v="13"/>
    <n v="197967"/>
    <n v="5014812"/>
    <m/>
    <x v="0"/>
  </r>
  <r>
    <x v="0"/>
    <x v="5"/>
    <x v="0"/>
    <x v="1"/>
    <x v="3"/>
    <x v="14"/>
    <n v="200660"/>
    <n v="4942413"/>
    <m/>
    <x v="0"/>
  </r>
  <r>
    <x v="0"/>
    <x v="5"/>
    <x v="0"/>
    <x v="1"/>
    <x v="3"/>
    <x v="15"/>
    <n v="203295"/>
    <n v="4866261"/>
    <m/>
    <x v="0"/>
  </r>
  <r>
    <x v="0"/>
    <x v="5"/>
    <x v="0"/>
    <x v="1"/>
    <x v="3"/>
    <x v="16"/>
    <n v="205859"/>
    <n v="4789111"/>
    <m/>
    <x v="0"/>
  </r>
  <r>
    <x v="0"/>
    <x v="5"/>
    <x v="0"/>
    <x v="1"/>
    <x v="3"/>
    <x v="17"/>
    <n v="208369"/>
    <n v="4703004"/>
    <m/>
    <x v="0"/>
  </r>
  <r>
    <x v="0"/>
    <x v="5"/>
    <x v="0"/>
    <x v="1"/>
    <x v="3"/>
    <x v="18"/>
    <n v="210800"/>
    <n v="4618301"/>
    <m/>
    <x v="0"/>
  </r>
  <r>
    <x v="0"/>
    <x v="5"/>
    <x v="0"/>
    <x v="1"/>
    <x v="3"/>
    <x v="19"/>
    <n v="213133"/>
    <n v="4534364"/>
    <m/>
    <x v="0"/>
  </r>
  <r>
    <x v="0"/>
    <x v="5"/>
    <x v="0"/>
    <x v="1"/>
    <x v="3"/>
    <x v="20"/>
    <n v="215379"/>
    <n v="4445998"/>
    <m/>
    <x v="0"/>
  </r>
  <r>
    <x v="0"/>
    <x v="5"/>
    <x v="0"/>
    <x v="1"/>
    <x v="3"/>
    <x v="21"/>
    <n v="217527"/>
    <n v="4361029"/>
    <m/>
    <x v="0"/>
  </r>
  <r>
    <x v="0"/>
    <x v="5"/>
    <x v="0"/>
    <x v="1"/>
    <x v="3"/>
    <x v="22"/>
    <n v="219616"/>
    <n v="4274169"/>
    <m/>
    <x v="0"/>
  </r>
  <r>
    <x v="0"/>
    <x v="5"/>
    <x v="0"/>
    <x v="1"/>
    <x v="3"/>
    <x v="23"/>
    <n v="221619"/>
    <n v="4191610"/>
    <m/>
    <x v="0"/>
  </r>
  <r>
    <x v="0"/>
    <x v="5"/>
    <x v="0"/>
    <x v="1"/>
    <x v="3"/>
    <x v="24"/>
    <n v="223545"/>
    <n v="4107086"/>
    <m/>
    <x v="0"/>
  </r>
  <r>
    <x v="0"/>
    <x v="5"/>
    <x v="0"/>
    <x v="1"/>
    <x v="3"/>
    <x v="25"/>
    <n v="225467"/>
    <n v="4028874"/>
    <m/>
    <x v="0"/>
  </r>
  <r>
    <x v="0"/>
    <x v="5"/>
    <x v="0"/>
    <x v="1"/>
    <x v="3"/>
    <x v="26"/>
    <n v="227401"/>
    <n v="3949751"/>
    <m/>
    <x v="0"/>
  </r>
  <r>
    <x v="0"/>
    <x v="5"/>
    <x v="0"/>
    <x v="1"/>
    <x v="3"/>
    <x v="27"/>
    <n v="229330"/>
    <n v="3874621"/>
    <m/>
    <x v="0"/>
  </r>
  <r>
    <x v="0"/>
    <x v="5"/>
    <x v="0"/>
    <x v="1"/>
    <x v="3"/>
    <x v="28"/>
    <n v="231257"/>
    <n v="3798484"/>
    <m/>
    <x v="0"/>
  </r>
  <r>
    <x v="0"/>
    <x v="5"/>
    <x v="0"/>
    <x v="1"/>
    <x v="3"/>
    <x v="29"/>
    <n v="233185"/>
    <n v="3726763"/>
    <m/>
    <x v="0"/>
  </r>
  <r>
    <x v="0"/>
    <x v="5"/>
    <x v="0"/>
    <x v="1"/>
    <x v="3"/>
    <x v="30"/>
    <n v="235122"/>
    <n v="3657152"/>
    <m/>
    <x v="0"/>
  </r>
  <r>
    <x v="0"/>
    <x v="5"/>
    <x v="0"/>
    <x v="2"/>
    <x v="4"/>
    <x v="0"/>
    <n v="262387"/>
    <n v="12418963"/>
    <m/>
    <x v="0"/>
  </r>
  <r>
    <x v="0"/>
    <x v="5"/>
    <x v="0"/>
    <x v="2"/>
    <x v="4"/>
    <x v="1"/>
    <n v="261313"/>
    <n v="12742644"/>
    <m/>
    <x v="0"/>
  </r>
  <r>
    <x v="0"/>
    <x v="5"/>
    <x v="0"/>
    <x v="2"/>
    <x v="4"/>
    <x v="2"/>
    <n v="259387"/>
    <n v="14820895"/>
    <m/>
    <x v="0"/>
  </r>
  <r>
    <x v="0"/>
    <x v="5"/>
    <x v="0"/>
    <x v="2"/>
    <x v="4"/>
    <x v="3"/>
    <n v="257995"/>
    <n v="11588466"/>
    <m/>
    <x v="0"/>
  </r>
  <r>
    <x v="0"/>
    <x v="5"/>
    <x v="0"/>
    <x v="2"/>
    <x v="4"/>
    <x v="4"/>
    <n v="256693"/>
    <n v="11868816"/>
    <m/>
    <x v="0"/>
  </r>
  <r>
    <x v="0"/>
    <x v="5"/>
    <x v="0"/>
    <x v="2"/>
    <x v="4"/>
    <x v="5"/>
    <n v="255110"/>
    <n v="13235645"/>
    <m/>
    <x v="0"/>
  </r>
  <r>
    <x v="0"/>
    <x v="5"/>
    <x v="0"/>
    <x v="2"/>
    <x v="4"/>
    <x v="6"/>
    <n v="253859"/>
    <n v="12902343"/>
    <m/>
    <x v="0"/>
  </r>
  <r>
    <x v="0"/>
    <x v="5"/>
    <x v="0"/>
    <x v="2"/>
    <x v="4"/>
    <x v="7"/>
    <n v="252530"/>
    <n v="12045952"/>
    <m/>
    <x v="0"/>
  </r>
  <r>
    <x v="0"/>
    <x v="5"/>
    <x v="0"/>
    <x v="2"/>
    <x v="4"/>
    <x v="8"/>
    <n v="251097"/>
    <n v="11812723"/>
    <m/>
    <x v="0"/>
  </r>
  <r>
    <x v="0"/>
    <x v="5"/>
    <x v="0"/>
    <x v="2"/>
    <x v="4"/>
    <x v="9"/>
    <n v="249658"/>
    <n v="11522810"/>
    <m/>
    <x v="0"/>
  </r>
  <r>
    <x v="0"/>
    <x v="5"/>
    <x v="0"/>
    <x v="2"/>
    <x v="4"/>
    <x v="10"/>
    <n v="248092"/>
    <n v="11209150"/>
    <m/>
    <x v="0"/>
  </r>
  <r>
    <x v="0"/>
    <x v="5"/>
    <x v="0"/>
    <x v="2"/>
    <x v="4"/>
    <x v="11"/>
    <n v="246395"/>
    <n v="10890126"/>
    <m/>
    <x v="0"/>
  </r>
  <r>
    <x v="0"/>
    <x v="5"/>
    <x v="0"/>
    <x v="2"/>
    <x v="4"/>
    <x v="12"/>
    <n v="244728"/>
    <n v="10582817"/>
    <m/>
    <x v="0"/>
  </r>
  <r>
    <x v="0"/>
    <x v="5"/>
    <x v="0"/>
    <x v="2"/>
    <x v="4"/>
    <x v="13"/>
    <n v="243078"/>
    <n v="10292271"/>
    <m/>
    <x v="0"/>
  </r>
  <r>
    <x v="0"/>
    <x v="5"/>
    <x v="0"/>
    <x v="2"/>
    <x v="4"/>
    <x v="14"/>
    <n v="241474"/>
    <n v="10029700"/>
    <m/>
    <x v="0"/>
  </r>
  <r>
    <x v="0"/>
    <x v="5"/>
    <x v="0"/>
    <x v="2"/>
    <x v="4"/>
    <x v="15"/>
    <n v="239932"/>
    <n v="9783804"/>
    <m/>
    <x v="0"/>
  </r>
  <r>
    <x v="0"/>
    <x v="5"/>
    <x v="0"/>
    <x v="2"/>
    <x v="4"/>
    <x v="16"/>
    <n v="238444"/>
    <n v="9554360"/>
    <m/>
    <x v="0"/>
  </r>
  <r>
    <x v="0"/>
    <x v="5"/>
    <x v="0"/>
    <x v="2"/>
    <x v="4"/>
    <x v="17"/>
    <n v="237032"/>
    <n v="9331614"/>
    <m/>
    <x v="0"/>
  </r>
  <r>
    <x v="0"/>
    <x v="5"/>
    <x v="0"/>
    <x v="2"/>
    <x v="4"/>
    <x v="18"/>
    <n v="235684"/>
    <n v="9122792"/>
    <m/>
    <x v="0"/>
  </r>
  <r>
    <x v="0"/>
    <x v="5"/>
    <x v="0"/>
    <x v="2"/>
    <x v="4"/>
    <x v="19"/>
    <n v="234424"/>
    <n v="8926539"/>
    <m/>
    <x v="0"/>
  </r>
  <r>
    <x v="0"/>
    <x v="5"/>
    <x v="0"/>
    <x v="2"/>
    <x v="4"/>
    <x v="20"/>
    <n v="233246"/>
    <n v="8739616"/>
    <m/>
    <x v="0"/>
  </r>
  <r>
    <x v="0"/>
    <x v="5"/>
    <x v="0"/>
    <x v="2"/>
    <x v="4"/>
    <x v="21"/>
    <n v="232126"/>
    <n v="8565478"/>
    <m/>
    <x v="0"/>
  </r>
  <r>
    <x v="0"/>
    <x v="5"/>
    <x v="0"/>
    <x v="2"/>
    <x v="4"/>
    <x v="22"/>
    <n v="231045"/>
    <n v="8396898"/>
    <m/>
    <x v="0"/>
  </r>
  <r>
    <x v="0"/>
    <x v="5"/>
    <x v="0"/>
    <x v="2"/>
    <x v="4"/>
    <x v="23"/>
    <n v="230019"/>
    <n v="8239998"/>
    <m/>
    <x v="0"/>
  </r>
  <r>
    <x v="0"/>
    <x v="5"/>
    <x v="0"/>
    <x v="2"/>
    <x v="4"/>
    <x v="24"/>
    <n v="229032"/>
    <n v="8088113"/>
    <m/>
    <x v="0"/>
  </r>
  <r>
    <x v="0"/>
    <x v="5"/>
    <x v="0"/>
    <x v="2"/>
    <x v="4"/>
    <x v="25"/>
    <n v="228094"/>
    <n v="7944917"/>
    <m/>
    <x v="0"/>
  </r>
  <r>
    <x v="0"/>
    <x v="5"/>
    <x v="0"/>
    <x v="2"/>
    <x v="4"/>
    <x v="26"/>
    <n v="227219"/>
    <n v="7805024"/>
    <m/>
    <x v="0"/>
  </r>
  <r>
    <x v="0"/>
    <x v="5"/>
    <x v="0"/>
    <x v="2"/>
    <x v="4"/>
    <x v="27"/>
    <n v="226286"/>
    <n v="7669870"/>
    <m/>
    <x v="0"/>
  </r>
  <r>
    <x v="0"/>
    <x v="5"/>
    <x v="0"/>
    <x v="2"/>
    <x v="4"/>
    <x v="28"/>
    <n v="225309"/>
    <n v="7536141"/>
    <m/>
    <x v="0"/>
  </r>
  <r>
    <x v="0"/>
    <x v="5"/>
    <x v="0"/>
    <x v="2"/>
    <x v="4"/>
    <x v="29"/>
    <n v="224303"/>
    <n v="7408325"/>
    <m/>
    <x v="0"/>
  </r>
  <r>
    <x v="0"/>
    <x v="5"/>
    <x v="0"/>
    <x v="2"/>
    <x v="4"/>
    <x v="30"/>
    <n v="223275"/>
    <n v="7283770"/>
    <m/>
    <x v="0"/>
  </r>
  <r>
    <x v="0"/>
    <x v="5"/>
    <x v="0"/>
    <x v="3"/>
    <x v="5"/>
    <x v="0"/>
    <n v="21360"/>
    <n v="0"/>
    <m/>
    <x v="0"/>
  </r>
  <r>
    <x v="0"/>
    <x v="5"/>
    <x v="0"/>
    <x v="3"/>
    <x v="5"/>
    <x v="1"/>
    <n v="21087"/>
    <n v="0"/>
    <m/>
    <x v="0"/>
  </r>
  <r>
    <x v="0"/>
    <x v="5"/>
    <x v="0"/>
    <x v="3"/>
    <x v="5"/>
    <x v="2"/>
    <n v="20824"/>
    <n v="0"/>
    <m/>
    <x v="0"/>
  </r>
  <r>
    <x v="0"/>
    <x v="5"/>
    <x v="0"/>
    <x v="3"/>
    <x v="5"/>
    <x v="3"/>
    <n v="20568"/>
    <n v="312266"/>
    <m/>
    <x v="0"/>
  </r>
  <r>
    <x v="0"/>
    <x v="5"/>
    <x v="0"/>
    <x v="3"/>
    <x v="5"/>
    <x v="4"/>
    <n v="20316"/>
    <n v="239339"/>
    <m/>
    <x v="0"/>
  </r>
  <r>
    <x v="0"/>
    <x v="5"/>
    <x v="0"/>
    <x v="3"/>
    <x v="5"/>
    <x v="5"/>
    <n v="20068"/>
    <n v="216897"/>
    <m/>
    <x v="0"/>
  </r>
  <r>
    <x v="0"/>
    <x v="5"/>
    <x v="0"/>
    <x v="3"/>
    <x v="5"/>
    <x v="6"/>
    <n v="19837"/>
    <n v="204136"/>
    <m/>
    <x v="0"/>
  </r>
  <r>
    <x v="0"/>
    <x v="5"/>
    <x v="0"/>
    <x v="3"/>
    <x v="5"/>
    <x v="7"/>
    <n v="19606"/>
    <n v="51373"/>
    <m/>
    <x v="0"/>
  </r>
  <r>
    <x v="0"/>
    <x v="5"/>
    <x v="0"/>
    <x v="3"/>
    <x v="5"/>
    <x v="8"/>
    <n v="19382"/>
    <n v="22223"/>
    <m/>
    <x v="0"/>
  </r>
  <r>
    <x v="0"/>
    <x v="5"/>
    <x v="0"/>
    <x v="3"/>
    <x v="5"/>
    <x v="9"/>
    <n v="19166"/>
    <n v="0"/>
    <m/>
    <x v="0"/>
  </r>
  <r>
    <x v="0"/>
    <x v="5"/>
    <x v="0"/>
    <x v="3"/>
    <x v="5"/>
    <x v="10"/>
    <n v="18955"/>
    <n v="0"/>
    <m/>
    <x v="0"/>
  </r>
  <r>
    <x v="0"/>
    <x v="5"/>
    <x v="0"/>
    <x v="3"/>
    <x v="5"/>
    <x v="11"/>
    <n v="18748"/>
    <n v="0"/>
    <m/>
    <x v="0"/>
  </r>
  <r>
    <x v="0"/>
    <x v="5"/>
    <x v="0"/>
    <x v="3"/>
    <x v="5"/>
    <x v="12"/>
    <n v="18553"/>
    <n v="0"/>
    <m/>
    <x v="0"/>
  </r>
  <r>
    <x v="0"/>
    <x v="5"/>
    <x v="0"/>
    <x v="3"/>
    <x v="5"/>
    <x v="13"/>
    <n v="18370"/>
    <n v="0"/>
    <m/>
    <x v="0"/>
  </r>
  <r>
    <x v="0"/>
    <x v="5"/>
    <x v="0"/>
    <x v="3"/>
    <x v="5"/>
    <x v="14"/>
    <n v="18198"/>
    <n v="0"/>
    <m/>
    <x v="0"/>
  </r>
  <r>
    <x v="0"/>
    <x v="5"/>
    <x v="0"/>
    <x v="3"/>
    <x v="5"/>
    <x v="15"/>
    <n v="18039"/>
    <n v="0"/>
    <m/>
    <x v="0"/>
  </r>
  <r>
    <x v="0"/>
    <x v="5"/>
    <x v="0"/>
    <x v="3"/>
    <x v="5"/>
    <x v="16"/>
    <n v="17887"/>
    <n v="0"/>
    <m/>
    <x v="0"/>
  </r>
  <r>
    <x v="0"/>
    <x v="5"/>
    <x v="0"/>
    <x v="3"/>
    <x v="5"/>
    <x v="17"/>
    <n v="17745"/>
    <n v="0"/>
    <m/>
    <x v="0"/>
  </r>
  <r>
    <x v="0"/>
    <x v="5"/>
    <x v="0"/>
    <x v="3"/>
    <x v="5"/>
    <x v="18"/>
    <n v="17609"/>
    <n v="0"/>
    <m/>
    <x v="0"/>
  </r>
  <r>
    <x v="0"/>
    <x v="5"/>
    <x v="0"/>
    <x v="3"/>
    <x v="5"/>
    <x v="19"/>
    <n v="17478"/>
    <n v="0"/>
    <m/>
    <x v="0"/>
  </r>
  <r>
    <x v="0"/>
    <x v="5"/>
    <x v="0"/>
    <x v="3"/>
    <x v="5"/>
    <x v="20"/>
    <n v="17352"/>
    <n v="0"/>
    <m/>
    <x v="0"/>
  </r>
  <r>
    <x v="0"/>
    <x v="5"/>
    <x v="0"/>
    <x v="3"/>
    <x v="5"/>
    <x v="21"/>
    <n v="17228"/>
    <n v="0"/>
    <m/>
    <x v="0"/>
  </r>
  <r>
    <x v="0"/>
    <x v="5"/>
    <x v="0"/>
    <x v="3"/>
    <x v="5"/>
    <x v="22"/>
    <n v="17108"/>
    <n v="0"/>
    <m/>
    <x v="0"/>
  </r>
  <r>
    <x v="0"/>
    <x v="5"/>
    <x v="0"/>
    <x v="3"/>
    <x v="5"/>
    <x v="23"/>
    <n v="16990"/>
    <n v="0"/>
    <m/>
    <x v="0"/>
  </r>
  <r>
    <x v="0"/>
    <x v="5"/>
    <x v="0"/>
    <x v="3"/>
    <x v="5"/>
    <x v="24"/>
    <n v="16876"/>
    <n v="0"/>
    <m/>
    <x v="0"/>
  </r>
  <r>
    <x v="0"/>
    <x v="5"/>
    <x v="0"/>
    <x v="3"/>
    <x v="5"/>
    <x v="25"/>
    <n v="16765"/>
    <n v="0"/>
    <m/>
    <x v="0"/>
  </r>
  <r>
    <x v="0"/>
    <x v="5"/>
    <x v="0"/>
    <x v="3"/>
    <x v="5"/>
    <x v="26"/>
    <n v="16657"/>
    <n v="0"/>
    <m/>
    <x v="0"/>
  </r>
  <r>
    <x v="0"/>
    <x v="5"/>
    <x v="0"/>
    <x v="3"/>
    <x v="5"/>
    <x v="27"/>
    <n v="16542"/>
    <n v="0"/>
    <m/>
    <x v="0"/>
  </r>
  <r>
    <x v="0"/>
    <x v="5"/>
    <x v="0"/>
    <x v="3"/>
    <x v="5"/>
    <x v="28"/>
    <n v="16421"/>
    <n v="0"/>
    <m/>
    <x v="0"/>
  </r>
  <r>
    <x v="0"/>
    <x v="5"/>
    <x v="0"/>
    <x v="3"/>
    <x v="5"/>
    <x v="29"/>
    <n v="16294"/>
    <n v="0"/>
    <m/>
    <x v="0"/>
  </r>
  <r>
    <x v="0"/>
    <x v="5"/>
    <x v="0"/>
    <x v="3"/>
    <x v="5"/>
    <x v="30"/>
    <n v="16164"/>
    <n v="0"/>
    <m/>
    <x v="0"/>
  </r>
  <r>
    <x v="0"/>
    <x v="5"/>
    <x v="0"/>
    <x v="3"/>
    <x v="6"/>
    <x v="0"/>
    <n v="4551"/>
    <n v="188443"/>
    <m/>
    <x v="0"/>
  </r>
  <r>
    <x v="0"/>
    <x v="5"/>
    <x v="0"/>
    <x v="3"/>
    <x v="6"/>
    <x v="1"/>
    <n v="4548"/>
    <n v="194904"/>
    <m/>
    <x v="0"/>
  </r>
  <r>
    <x v="0"/>
    <x v="5"/>
    <x v="0"/>
    <x v="3"/>
    <x v="6"/>
    <x v="2"/>
    <n v="4521"/>
    <n v="213311"/>
    <m/>
    <x v="0"/>
  </r>
  <r>
    <x v="0"/>
    <x v="5"/>
    <x v="0"/>
    <x v="3"/>
    <x v="6"/>
    <x v="3"/>
    <n v="4517"/>
    <n v="139789"/>
    <m/>
    <x v="0"/>
  </r>
  <r>
    <x v="0"/>
    <x v="5"/>
    <x v="0"/>
    <x v="3"/>
    <x v="6"/>
    <x v="4"/>
    <n v="4514"/>
    <n v="146150"/>
    <m/>
    <x v="0"/>
  </r>
  <r>
    <x v="0"/>
    <x v="5"/>
    <x v="0"/>
    <x v="3"/>
    <x v="6"/>
    <x v="5"/>
    <n v="4522"/>
    <n v="183217"/>
    <m/>
    <x v="0"/>
  </r>
  <r>
    <x v="0"/>
    <x v="5"/>
    <x v="0"/>
    <x v="3"/>
    <x v="6"/>
    <x v="6"/>
    <n v="4533"/>
    <n v="168903"/>
    <m/>
    <x v="0"/>
  </r>
  <r>
    <x v="0"/>
    <x v="5"/>
    <x v="0"/>
    <x v="3"/>
    <x v="6"/>
    <x v="7"/>
    <n v="4543"/>
    <n v="165809"/>
    <m/>
    <x v="0"/>
  </r>
  <r>
    <x v="0"/>
    <x v="5"/>
    <x v="0"/>
    <x v="3"/>
    <x v="6"/>
    <x v="8"/>
    <n v="4552"/>
    <n v="161540"/>
    <m/>
    <x v="0"/>
  </r>
  <r>
    <x v="0"/>
    <x v="5"/>
    <x v="0"/>
    <x v="3"/>
    <x v="6"/>
    <x v="9"/>
    <n v="4561"/>
    <n v="156758"/>
    <m/>
    <x v="0"/>
  </r>
  <r>
    <x v="0"/>
    <x v="5"/>
    <x v="0"/>
    <x v="3"/>
    <x v="6"/>
    <x v="10"/>
    <n v="4570"/>
    <n v="152510"/>
    <m/>
    <x v="0"/>
  </r>
  <r>
    <x v="0"/>
    <x v="5"/>
    <x v="0"/>
    <x v="3"/>
    <x v="6"/>
    <x v="11"/>
    <n v="4580"/>
    <n v="148605"/>
    <m/>
    <x v="0"/>
  </r>
  <r>
    <x v="0"/>
    <x v="5"/>
    <x v="0"/>
    <x v="3"/>
    <x v="6"/>
    <x v="12"/>
    <n v="4590"/>
    <n v="144787"/>
    <m/>
    <x v="0"/>
  </r>
  <r>
    <x v="0"/>
    <x v="5"/>
    <x v="0"/>
    <x v="3"/>
    <x v="6"/>
    <x v="13"/>
    <n v="4599"/>
    <n v="140674"/>
    <m/>
    <x v="0"/>
  </r>
  <r>
    <x v="0"/>
    <x v="5"/>
    <x v="0"/>
    <x v="3"/>
    <x v="6"/>
    <x v="14"/>
    <n v="4609"/>
    <n v="136477"/>
    <m/>
    <x v="0"/>
  </r>
  <r>
    <x v="0"/>
    <x v="5"/>
    <x v="0"/>
    <x v="3"/>
    <x v="6"/>
    <x v="15"/>
    <n v="4617"/>
    <n v="132330"/>
    <m/>
    <x v="0"/>
  </r>
  <r>
    <x v="0"/>
    <x v="5"/>
    <x v="0"/>
    <x v="3"/>
    <x v="6"/>
    <x v="16"/>
    <n v="4626"/>
    <n v="128432"/>
    <m/>
    <x v="0"/>
  </r>
  <r>
    <x v="0"/>
    <x v="5"/>
    <x v="0"/>
    <x v="3"/>
    <x v="6"/>
    <x v="17"/>
    <n v="4634"/>
    <n v="124349"/>
    <m/>
    <x v="0"/>
  </r>
  <r>
    <x v="0"/>
    <x v="5"/>
    <x v="0"/>
    <x v="3"/>
    <x v="6"/>
    <x v="18"/>
    <n v="4642"/>
    <n v="120410"/>
    <m/>
    <x v="0"/>
  </r>
  <r>
    <x v="0"/>
    <x v="5"/>
    <x v="0"/>
    <x v="3"/>
    <x v="6"/>
    <x v="19"/>
    <n v="4650"/>
    <n v="116502"/>
    <m/>
    <x v="0"/>
  </r>
  <r>
    <x v="0"/>
    <x v="5"/>
    <x v="0"/>
    <x v="3"/>
    <x v="6"/>
    <x v="20"/>
    <n v="4657"/>
    <n v="112650"/>
    <m/>
    <x v="0"/>
  </r>
  <r>
    <x v="0"/>
    <x v="5"/>
    <x v="0"/>
    <x v="3"/>
    <x v="6"/>
    <x v="21"/>
    <n v="4664"/>
    <n v="108923"/>
    <m/>
    <x v="0"/>
  </r>
  <r>
    <x v="0"/>
    <x v="5"/>
    <x v="0"/>
    <x v="3"/>
    <x v="6"/>
    <x v="22"/>
    <n v="4671"/>
    <n v="105254"/>
    <m/>
    <x v="0"/>
  </r>
  <r>
    <x v="0"/>
    <x v="5"/>
    <x v="0"/>
    <x v="3"/>
    <x v="6"/>
    <x v="23"/>
    <n v="4678"/>
    <n v="101743"/>
    <m/>
    <x v="0"/>
  </r>
  <r>
    <x v="0"/>
    <x v="5"/>
    <x v="0"/>
    <x v="3"/>
    <x v="6"/>
    <x v="24"/>
    <n v="4684"/>
    <n v="98212"/>
    <m/>
    <x v="0"/>
  </r>
  <r>
    <x v="0"/>
    <x v="5"/>
    <x v="0"/>
    <x v="3"/>
    <x v="6"/>
    <x v="25"/>
    <n v="4691"/>
    <n v="94708"/>
    <m/>
    <x v="0"/>
  </r>
  <r>
    <x v="0"/>
    <x v="5"/>
    <x v="0"/>
    <x v="3"/>
    <x v="6"/>
    <x v="26"/>
    <n v="4698"/>
    <n v="91203"/>
    <m/>
    <x v="0"/>
  </r>
  <r>
    <x v="0"/>
    <x v="5"/>
    <x v="0"/>
    <x v="3"/>
    <x v="6"/>
    <x v="27"/>
    <n v="4705"/>
    <n v="87853"/>
    <m/>
    <x v="0"/>
  </r>
  <r>
    <x v="0"/>
    <x v="5"/>
    <x v="0"/>
    <x v="3"/>
    <x v="6"/>
    <x v="28"/>
    <n v="4713"/>
    <n v="84538"/>
    <m/>
    <x v="0"/>
  </r>
  <r>
    <x v="0"/>
    <x v="5"/>
    <x v="0"/>
    <x v="3"/>
    <x v="6"/>
    <x v="29"/>
    <n v="4720"/>
    <n v="81340"/>
    <m/>
    <x v="0"/>
  </r>
  <r>
    <x v="0"/>
    <x v="5"/>
    <x v="0"/>
    <x v="3"/>
    <x v="6"/>
    <x v="30"/>
    <n v="4728"/>
    <n v="78223"/>
    <m/>
    <x v="0"/>
  </r>
  <r>
    <x v="0"/>
    <x v="5"/>
    <x v="0"/>
    <x v="4"/>
    <x v="7"/>
    <x v="0"/>
    <n v="96715"/>
    <n v="5941202"/>
    <m/>
    <x v="0"/>
  </r>
  <r>
    <x v="0"/>
    <x v="5"/>
    <x v="0"/>
    <x v="4"/>
    <x v="7"/>
    <x v="1"/>
    <n v="96600"/>
    <n v="6489980"/>
    <m/>
    <x v="0"/>
  </r>
  <r>
    <x v="0"/>
    <x v="5"/>
    <x v="0"/>
    <x v="4"/>
    <x v="7"/>
    <x v="2"/>
    <n v="96399"/>
    <n v="8520571"/>
    <m/>
    <x v="0"/>
  </r>
  <r>
    <x v="0"/>
    <x v="5"/>
    <x v="0"/>
    <x v="4"/>
    <x v="7"/>
    <x v="3"/>
    <n v="96245"/>
    <n v="5716872"/>
    <m/>
    <x v="0"/>
  </r>
  <r>
    <x v="0"/>
    <x v="5"/>
    <x v="0"/>
    <x v="4"/>
    <x v="7"/>
    <x v="4"/>
    <n v="96141"/>
    <n v="5680501"/>
    <m/>
    <x v="0"/>
  </r>
  <r>
    <x v="0"/>
    <x v="5"/>
    <x v="0"/>
    <x v="4"/>
    <x v="7"/>
    <x v="5"/>
    <n v="96080"/>
    <n v="6677268"/>
    <m/>
    <x v="0"/>
  </r>
  <r>
    <x v="0"/>
    <x v="5"/>
    <x v="0"/>
    <x v="4"/>
    <x v="7"/>
    <x v="6"/>
    <n v="96043"/>
    <n v="5797711"/>
    <m/>
    <x v="0"/>
  </r>
  <r>
    <x v="0"/>
    <x v="5"/>
    <x v="0"/>
    <x v="4"/>
    <x v="7"/>
    <x v="7"/>
    <n v="95987"/>
    <n v="5562613"/>
    <m/>
    <x v="0"/>
  </r>
  <r>
    <x v="0"/>
    <x v="5"/>
    <x v="0"/>
    <x v="4"/>
    <x v="7"/>
    <x v="8"/>
    <n v="95913"/>
    <n v="5398845"/>
    <m/>
    <x v="0"/>
  </r>
  <r>
    <x v="0"/>
    <x v="5"/>
    <x v="0"/>
    <x v="4"/>
    <x v="7"/>
    <x v="9"/>
    <n v="95826"/>
    <n v="5260752"/>
    <m/>
    <x v="0"/>
  </r>
  <r>
    <x v="0"/>
    <x v="5"/>
    <x v="0"/>
    <x v="4"/>
    <x v="7"/>
    <x v="10"/>
    <n v="95716"/>
    <n v="5100237"/>
    <m/>
    <x v="0"/>
  </r>
  <r>
    <x v="0"/>
    <x v="5"/>
    <x v="0"/>
    <x v="4"/>
    <x v="7"/>
    <x v="11"/>
    <n v="95588"/>
    <n v="4917722"/>
    <m/>
    <x v="0"/>
  </r>
  <r>
    <x v="0"/>
    <x v="5"/>
    <x v="0"/>
    <x v="4"/>
    <x v="7"/>
    <x v="12"/>
    <n v="95457"/>
    <n v="4734697"/>
    <m/>
    <x v="0"/>
  </r>
  <r>
    <x v="0"/>
    <x v="5"/>
    <x v="0"/>
    <x v="4"/>
    <x v="7"/>
    <x v="13"/>
    <n v="95325"/>
    <n v="4570357"/>
    <m/>
    <x v="0"/>
  </r>
  <r>
    <x v="0"/>
    <x v="5"/>
    <x v="0"/>
    <x v="4"/>
    <x v="7"/>
    <x v="14"/>
    <n v="95193"/>
    <n v="4428431"/>
    <m/>
    <x v="0"/>
  </r>
  <r>
    <x v="0"/>
    <x v="5"/>
    <x v="0"/>
    <x v="4"/>
    <x v="7"/>
    <x v="15"/>
    <n v="95051"/>
    <n v="4277205"/>
    <m/>
    <x v="0"/>
  </r>
  <r>
    <x v="0"/>
    <x v="5"/>
    <x v="0"/>
    <x v="4"/>
    <x v="7"/>
    <x v="16"/>
    <n v="94899"/>
    <n v="4121329"/>
    <m/>
    <x v="0"/>
  </r>
  <r>
    <x v="0"/>
    <x v="5"/>
    <x v="0"/>
    <x v="4"/>
    <x v="7"/>
    <x v="17"/>
    <n v="94734"/>
    <n v="3974058"/>
    <m/>
    <x v="0"/>
  </r>
  <r>
    <x v="0"/>
    <x v="5"/>
    <x v="0"/>
    <x v="4"/>
    <x v="7"/>
    <x v="18"/>
    <n v="94561"/>
    <n v="3829816"/>
    <m/>
    <x v="0"/>
  </r>
  <r>
    <x v="0"/>
    <x v="5"/>
    <x v="0"/>
    <x v="4"/>
    <x v="7"/>
    <x v="19"/>
    <n v="94387"/>
    <n v="3687896"/>
    <m/>
    <x v="0"/>
  </r>
  <r>
    <x v="0"/>
    <x v="5"/>
    <x v="0"/>
    <x v="4"/>
    <x v="7"/>
    <x v="20"/>
    <n v="94204"/>
    <n v="3538933"/>
    <m/>
    <x v="0"/>
  </r>
  <r>
    <x v="0"/>
    <x v="5"/>
    <x v="0"/>
    <x v="4"/>
    <x v="7"/>
    <x v="21"/>
    <n v="94013"/>
    <n v="3394277"/>
    <m/>
    <x v="0"/>
  </r>
  <r>
    <x v="0"/>
    <x v="5"/>
    <x v="0"/>
    <x v="4"/>
    <x v="7"/>
    <x v="22"/>
    <n v="93829"/>
    <n v="3249342"/>
    <m/>
    <x v="0"/>
  </r>
  <r>
    <x v="0"/>
    <x v="5"/>
    <x v="0"/>
    <x v="4"/>
    <x v="7"/>
    <x v="23"/>
    <n v="93657"/>
    <n v="3112112"/>
    <m/>
    <x v="0"/>
  </r>
  <r>
    <x v="0"/>
    <x v="5"/>
    <x v="0"/>
    <x v="4"/>
    <x v="7"/>
    <x v="24"/>
    <n v="93494"/>
    <n v="2979584"/>
    <m/>
    <x v="0"/>
  </r>
  <r>
    <x v="0"/>
    <x v="5"/>
    <x v="0"/>
    <x v="4"/>
    <x v="7"/>
    <x v="25"/>
    <n v="93342"/>
    <n v="2862845"/>
    <m/>
    <x v="0"/>
  </r>
  <r>
    <x v="0"/>
    <x v="5"/>
    <x v="0"/>
    <x v="4"/>
    <x v="7"/>
    <x v="26"/>
    <n v="93203"/>
    <n v="2750455"/>
    <m/>
    <x v="0"/>
  </r>
  <r>
    <x v="0"/>
    <x v="5"/>
    <x v="0"/>
    <x v="4"/>
    <x v="7"/>
    <x v="27"/>
    <n v="93076"/>
    <n v="2644168"/>
    <m/>
    <x v="0"/>
  </r>
  <r>
    <x v="0"/>
    <x v="5"/>
    <x v="0"/>
    <x v="4"/>
    <x v="7"/>
    <x v="28"/>
    <n v="92961"/>
    <n v="2539453"/>
    <m/>
    <x v="0"/>
  </r>
  <r>
    <x v="0"/>
    <x v="5"/>
    <x v="0"/>
    <x v="4"/>
    <x v="7"/>
    <x v="29"/>
    <n v="92861"/>
    <n v="2442711"/>
    <m/>
    <x v="0"/>
  </r>
  <r>
    <x v="0"/>
    <x v="5"/>
    <x v="0"/>
    <x v="4"/>
    <x v="7"/>
    <x v="30"/>
    <n v="92773"/>
    <n v="2350061"/>
    <m/>
    <x v="0"/>
  </r>
  <r>
    <x v="0"/>
    <x v="5"/>
    <x v="0"/>
    <x v="0"/>
    <x v="8"/>
    <x v="0"/>
    <n v="207815"/>
    <n v="3258539"/>
    <m/>
    <x v="0"/>
  </r>
  <r>
    <x v="0"/>
    <x v="5"/>
    <x v="0"/>
    <x v="0"/>
    <x v="8"/>
    <x v="1"/>
    <n v="208288"/>
    <n v="3432621"/>
    <m/>
    <x v="0"/>
  </r>
  <r>
    <x v="0"/>
    <x v="5"/>
    <x v="0"/>
    <x v="0"/>
    <x v="8"/>
    <x v="2"/>
    <n v="208591"/>
    <n v="3974447"/>
    <m/>
    <x v="0"/>
  </r>
  <r>
    <x v="0"/>
    <x v="5"/>
    <x v="0"/>
    <x v="0"/>
    <x v="8"/>
    <x v="3"/>
    <n v="208784"/>
    <n v="2630997"/>
    <m/>
    <x v="0"/>
  </r>
  <r>
    <x v="0"/>
    <x v="5"/>
    <x v="0"/>
    <x v="0"/>
    <x v="8"/>
    <x v="4"/>
    <n v="208990"/>
    <n v="2721686"/>
    <m/>
    <x v="0"/>
  </r>
  <r>
    <x v="0"/>
    <x v="5"/>
    <x v="0"/>
    <x v="0"/>
    <x v="8"/>
    <x v="5"/>
    <n v="209276"/>
    <n v="3346578"/>
    <m/>
    <x v="0"/>
  </r>
  <r>
    <x v="0"/>
    <x v="5"/>
    <x v="0"/>
    <x v="0"/>
    <x v="8"/>
    <x v="6"/>
    <n v="209566"/>
    <n v="3030678"/>
    <m/>
    <x v="0"/>
  </r>
  <r>
    <x v="0"/>
    <x v="5"/>
    <x v="0"/>
    <x v="0"/>
    <x v="8"/>
    <x v="7"/>
    <n v="209855"/>
    <n v="2986597"/>
    <m/>
    <x v="0"/>
  </r>
  <r>
    <x v="0"/>
    <x v="5"/>
    <x v="0"/>
    <x v="0"/>
    <x v="8"/>
    <x v="8"/>
    <n v="210140"/>
    <n v="2944644"/>
    <m/>
    <x v="0"/>
  </r>
  <r>
    <x v="0"/>
    <x v="5"/>
    <x v="0"/>
    <x v="0"/>
    <x v="8"/>
    <x v="9"/>
    <n v="210428"/>
    <n v="2878843"/>
    <m/>
    <x v="0"/>
  </r>
  <r>
    <x v="0"/>
    <x v="5"/>
    <x v="0"/>
    <x v="0"/>
    <x v="8"/>
    <x v="10"/>
    <n v="210717"/>
    <n v="2794433"/>
    <m/>
    <x v="0"/>
  </r>
  <r>
    <x v="0"/>
    <x v="5"/>
    <x v="0"/>
    <x v="0"/>
    <x v="8"/>
    <x v="11"/>
    <n v="211002"/>
    <n v="2701834"/>
    <m/>
    <x v="0"/>
  </r>
  <r>
    <x v="0"/>
    <x v="5"/>
    <x v="0"/>
    <x v="0"/>
    <x v="8"/>
    <x v="12"/>
    <n v="211287"/>
    <n v="2606792"/>
    <m/>
    <x v="0"/>
  </r>
  <r>
    <x v="0"/>
    <x v="5"/>
    <x v="0"/>
    <x v="0"/>
    <x v="8"/>
    <x v="13"/>
    <n v="211569"/>
    <n v="2519975"/>
    <m/>
    <x v="0"/>
  </r>
  <r>
    <x v="0"/>
    <x v="5"/>
    <x v="0"/>
    <x v="0"/>
    <x v="8"/>
    <x v="14"/>
    <n v="211845"/>
    <n v="2447516"/>
    <m/>
    <x v="0"/>
  </r>
  <r>
    <x v="0"/>
    <x v="5"/>
    <x v="0"/>
    <x v="0"/>
    <x v="8"/>
    <x v="15"/>
    <n v="212116"/>
    <n v="2379982"/>
    <m/>
    <x v="0"/>
  </r>
  <r>
    <x v="0"/>
    <x v="5"/>
    <x v="0"/>
    <x v="0"/>
    <x v="8"/>
    <x v="16"/>
    <n v="212381"/>
    <n v="2315091"/>
    <m/>
    <x v="0"/>
  </r>
  <r>
    <x v="0"/>
    <x v="5"/>
    <x v="0"/>
    <x v="0"/>
    <x v="8"/>
    <x v="17"/>
    <n v="212642"/>
    <n v="2245539"/>
    <m/>
    <x v="0"/>
  </r>
  <r>
    <x v="0"/>
    <x v="5"/>
    <x v="0"/>
    <x v="0"/>
    <x v="8"/>
    <x v="18"/>
    <n v="212894"/>
    <n v="2173423"/>
    <m/>
    <x v="0"/>
  </r>
  <r>
    <x v="0"/>
    <x v="5"/>
    <x v="0"/>
    <x v="0"/>
    <x v="8"/>
    <x v="19"/>
    <n v="213137"/>
    <n v="2096564"/>
    <m/>
    <x v="0"/>
  </r>
  <r>
    <x v="0"/>
    <x v="5"/>
    <x v="0"/>
    <x v="0"/>
    <x v="8"/>
    <x v="20"/>
    <n v="213372"/>
    <n v="2020201"/>
    <m/>
    <x v="0"/>
  </r>
  <r>
    <x v="0"/>
    <x v="5"/>
    <x v="0"/>
    <x v="0"/>
    <x v="8"/>
    <x v="21"/>
    <n v="213596"/>
    <n v="1950265"/>
    <m/>
    <x v="0"/>
  </r>
  <r>
    <x v="0"/>
    <x v="5"/>
    <x v="0"/>
    <x v="0"/>
    <x v="8"/>
    <x v="22"/>
    <n v="213815"/>
    <n v="1882863"/>
    <m/>
    <x v="0"/>
  </r>
  <r>
    <x v="0"/>
    <x v="5"/>
    <x v="0"/>
    <x v="0"/>
    <x v="8"/>
    <x v="23"/>
    <n v="214024"/>
    <n v="1816438"/>
    <m/>
    <x v="0"/>
  </r>
  <r>
    <x v="0"/>
    <x v="5"/>
    <x v="0"/>
    <x v="0"/>
    <x v="8"/>
    <x v="24"/>
    <n v="214226"/>
    <n v="1750343"/>
    <m/>
    <x v="0"/>
  </r>
  <r>
    <x v="0"/>
    <x v="5"/>
    <x v="0"/>
    <x v="0"/>
    <x v="8"/>
    <x v="25"/>
    <n v="214427"/>
    <n v="1687615"/>
    <m/>
    <x v="0"/>
  </r>
  <r>
    <x v="0"/>
    <x v="5"/>
    <x v="0"/>
    <x v="0"/>
    <x v="8"/>
    <x v="26"/>
    <n v="214630"/>
    <n v="1625301"/>
    <m/>
    <x v="0"/>
  </r>
  <r>
    <x v="0"/>
    <x v="5"/>
    <x v="0"/>
    <x v="0"/>
    <x v="8"/>
    <x v="27"/>
    <n v="214832"/>
    <n v="1565135"/>
    <m/>
    <x v="0"/>
  </r>
  <r>
    <x v="0"/>
    <x v="5"/>
    <x v="0"/>
    <x v="0"/>
    <x v="8"/>
    <x v="28"/>
    <n v="215033"/>
    <n v="1504434"/>
    <m/>
    <x v="0"/>
  </r>
  <r>
    <x v="0"/>
    <x v="5"/>
    <x v="0"/>
    <x v="0"/>
    <x v="8"/>
    <x v="29"/>
    <n v="215235"/>
    <n v="1445430"/>
    <m/>
    <x v="0"/>
  </r>
  <r>
    <x v="0"/>
    <x v="5"/>
    <x v="0"/>
    <x v="0"/>
    <x v="8"/>
    <x v="30"/>
    <n v="215437"/>
    <n v="1388304"/>
    <m/>
    <x v="0"/>
  </r>
  <r>
    <x v="0"/>
    <x v="5"/>
    <x v="0"/>
    <x v="1"/>
    <x v="9"/>
    <x v="0"/>
    <n v="175483"/>
    <n v="4892817"/>
    <m/>
    <x v="0"/>
  </r>
  <r>
    <x v="0"/>
    <x v="5"/>
    <x v="0"/>
    <x v="1"/>
    <x v="9"/>
    <x v="1"/>
    <n v="175483"/>
    <n v="5134267"/>
    <m/>
    <x v="0"/>
  </r>
  <r>
    <x v="0"/>
    <x v="5"/>
    <x v="0"/>
    <x v="1"/>
    <x v="9"/>
    <x v="2"/>
    <n v="175483"/>
    <n v="5896031"/>
    <m/>
    <x v="0"/>
  </r>
  <r>
    <x v="0"/>
    <x v="5"/>
    <x v="0"/>
    <x v="1"/>
    <x v="9"/>
    <x v="3"/>
    <n v="175483"/>
    <n v="3875689"/>
    <m/>
    <x v="0"/>
  </r>
  <r>
    <x v="0"/>
    <x v="5"/>
    <x v="0"/>
    <x v="1"/>
    <x v="9"/>
    <x v="4"/>
    <n v="175483"/>
    <n v="4043169"/>
    <m/>
    <x v="0"/>
  </r>
  <r>
    <x v="0"/>
    <x v="5"/>
    <x v="0"/>
    <x v="1"/>
    <x v="9"/>
    <x v="5"/>
    <n v="175494"/>
    <n v="5040288"/>
    <m/>
    <x v="0"/>
  </r>
  <r>
    <x v="0"/>
    <x v="5"/>
    <x v="0"/>
    <x v="1"/>
    <x v="9"/>
    <x v="6"/>
    <n v="175505"/>
    <n v="4617537"/>
    <m/>
    <x v="0"/>
  </r>
  <r>
    <x v="0"/>
    <x v="5"/>
    <x v="0"/>
    <x v="1"/>
    <x v="9"/>
    <x v="7"/>
    <n v="175516"/>
    <n v="4526379"/>
    <m/>
    <x v="0"/>
  </r>
  <r>
    <x v="0"/>
    <x v="5"/>
    <x v="0"/>
    <x v="1"/>
    <x v="9"/>
    <x v="8"/>
    <n v="175527"/>
    <n v="4408635"/>
    <m/>
    <x v="0"/>
  </r>
  <r>
    <x v="0"/>
    <x v="5"/>
    <x v="0"/>
    <x v="1"/>
    <x v="9"/>
    <x v="9"/>
    <n v="175538"/>
    <n v="4269723"/>
    <m/>
    <x v="0"/>
  </r>
  <r>
    <x v="0"/>
    <x v="5"/>
    <x v="0"/>
    <x v="1"/>
    <x v="9"/>
    <x v="10"/>
    <n v="175549"/>
    <n v="4122049"/>
    <m/>
    <x v="0"/>
  </r>
  <r>
    <x v="0"/>
    <x v="5"/>
    <x v="0"/>
    <x v="1"/>
    <x v="9"/>
    <x v="11"/>
    <n v="175560"/>
    <n v="3973712"/>
    <m/>
    <x v="0"/>
  </r>
  <r>
    <x v="0"/>
    <x v="5"/>
    <x v="0"/>
    <x v="1"/>
    <x v="9"/>
    <x v="12"/>
    <n v="175570"/>
    <n v="3836388"/>
    <m/>
    <x v="0"/>
  </r>
  <r>
    <x v="0"/>
    <x v="5"/>
    <x v="0"/>
    <x v="1"/>
    <x v="9"/>
    <x v="13"/>
    <n v="175581"/>
    <n v="3715050"/>
    <m/>
    <x v="0"/>
  </r>
  <r>
    <x v="0"/>
    <x v="5"/>
    <x v="0"/>
    <x v="1"/>
    <x v="9"/>
    <x v="14"/>
    <n v="175591"/>
    <n v="3609141"/>
    <m/>
    <x v="0"/>
  </r>
  <r>
    <x v="0"/>
    <x v="5"/>
    <x v="0"/>
    <x v="1"/>
    <x v="9"/>
    <x v="15"/>
    <n v="175601"/>
    <n v="3502578"/>
    <m/>
    <x v="0"/>
  </r>
  <r>
    <x v="0"/>
    <x v="5"/>
    <x v="0"/>
    <x v="1"/>
    <x v="9"/>
    <x v="16"/>
    <n v="175611"/>
    <n v="3397497"/>
    <m/>
    <x v="0"/>
  </r>
  <r>
    <x v="0"/>
    <x v="5"/>
    <x v="0"/>
    <x v="1"/>
    <x v="9"/>
    <x v="17"/>
    <n v="175621"/>
    <n v="3287807"/>
    <m/>
    <x v="0"/>
  </r>
  <r>
    <x v="0"/>
    <x v="5"/>
    <x v="0"/>
    <x v="1"/>
    <x v="9"/>
    <x v="18"/>
    <n v="175630"/>
    <n v="3181263"/>
    <m/>
    <x v="0"/>
  </r>
  <r>
    <x v="0"/>
    <x v="5"/>
    <x v="0"/>
    <x v="1"/>
    <x v="9"/>
    <x v="19"/>
    <n v="175639"/>
    <n v="3077486"/>
    <m/>
    <x v="0"/>
  </r>
  <r>
    <x v="0"/>
    <x v="5"/>
    <x v="0"/>
    <x v="1"/>
    <x v="9"/>
    <x v="20"/>
    <n v="175648"/>
    <n v="2972231"/>
    <m/>
    <x v="0"/>
  </r>
  <r>
    <x v="0"/>
    <x v="5"/>
    <x v="0"/>
    <x v="1"/>
    <x v="9"/>
    <x v="21"/>
    <n v="175656"/>
    <n v="2871061"/>
    <m/>
    <x v="0"/>
  </r>
  <r>
    <x v="0"/>
    <x v="5"/>
    <x v="0"/>
    <x v="1"/>
    <x v="9"/>
    <x v="22"/>
    <n v="175664"/>
    <n v="2768993"/>
    <m/>
    <x v="0"/>
  </r>
  <r>
    <x v="0"/>
    <x v="5"/>
    <x v="0"/>
    <x v="1"/>
    <x v="9"/>
    <x v="23"/>
    <n v="175671"/>
    <n v="2670657"/>
    <m/>
    <x v="0"/>
  </r>
  <r>
    <x v="0"/>
    <x v="5"/>
    <x v="0"/>
    <x v="1"/>
    <x v="9"/>
    <x v="24"/>
    <n v="175679"/>
    <n v="2572028"/>
    <m/>
    <x v="0"/>
  </r>
  <r>
    <x v="0"/>
    <x v="5"/>
    <x v="0"/>
    <x v="1"/>
    <x v="9"/>
    <x v="25"/>
    <n v="175686"/>
    <n v="2477368"/>
    <m/>
    <x v="0"/>
  </r>
  <r>
    <x v="0"/>
    <x v="5"/>
    <x v="0"/>
    <x v="1"/>
    <x v="9"/>
    <x v="26"/>
    <n v="175694"/>
    <n v="2382018"/>
    <m/>
    <x v="0"/>
  </r>
  <r>
    <x v="0"/>
    <x v="5"/>
    <x v="0"/>
    <x v="1"/>
    <x v="9"/>
    <x v="27"/>
    <n v="175701"/>
    <n v="2289344"/>
    <m/>
    <x v="0"/>
  </r>
  <r>
    <x v="0"/>
    <x v="5"/>
    <x v="0"/>
    <x v="1"/>
    <x v="9"/>
    <x v="28"/>
    <n v="175708"/>
    <n v="2196639"/>
    <m/>
    <x v="0"/>
  </r>
  <r>
    <x v="0"/>
    <x v="5"/>
    <x v="0"/>
    <x v="1"/>
    <x v="9"/>
    <x v="29"/>
    <n v="175716"/>
    <n v="2107146"/>
    <m/>
    <x v="0"/>
  </r>
  <r>
    <x v="0"/>
    <x v="5"/>
    <x v="0"/>
    <x v="1"/>
    <x v="9"/>
    <x v="30"/>
    <n v="175723"/>
    <n v="2019637"/>
    <m/>
    <x v="0"/>
  </r>
  <r>
    <x v="0"/>
    <x v="5"/>
    <x v="1"/>
    <x v="0"/>
    <x v="0"/>
    <x v="0"/>
    <n v="503904"/>
    <n v="2575957"/>
    <n v="1248996"/>
    <x v="0"/>
  </r>
  <r>
    <x v="0"/>
    <x v="5"/>
    <x v="1"/>
    <x v="0"/>
    <x v="0"/>
    <x v="1"/>
    <n v="512763"/>
    <n v="2800224"/>
    <n v="1268593"/>
    <x v="0"/>
  </r>
  <r>
    <x v="0"/>
    <x v="5"/>
    <x v="1"/>
    <x v="0"/>
    <x v="0"/>
    <x v="2"/>
    <n v="522637"/>
    <n v="3340187"/>
    <n v="1290435"/>
    <x v="0"/>
  </r>
  <r>
    <x v="0"/>
    <x v="5"/>
    <x v="1"/>
    <x v="0"/>
    <x v="0"/>
    <x v="3"/>
    <n v="533073"/>
    <n v="2280240"/>
    <n v="1313522"/>
    <x v="0"/>
  </r>
  <r>
    <x v="0"/>
    <x v="5"/>
    <x v="1"/>
    <x v="0"/>
    <x v="0"/>
    <x v="4"/>
    <n v="540414"/>
    <n v="2415703"/>
    <n v="1329762"/>
    <x v="0"/>
  </r>
  <r>
    <x v="0"/>
    <x v="5"/>
    <x v="1"/>
    <x v="0"/>
    <x v="0"/>
    <x v="5"/>
    <n v="548666"/>
    <n v="3045163"/>
    <n v="1346967"/>
    <x v="0"/>
  </r>
  <r>
    <x v="0"/>
    <x v="5"/>
    <x v="1"/>
    <x v="0"/>
    <x v="0"/>
    <x v="6"/>
    <n v="556922"/>
    <n v="2837878"/>
    <n v="1364118"/>
    <x v="0"/>
  </r>
  <r>
    <x v="0"/>
    <x v="5"/>
    <x v="1"/>
    <x v="0"/>
    <x v="0"/>
    <x v="7"/>
    <n v="565246"/>
    <n v="2870717"/>
    <n v="1381352"/>
    <x v="0"/>
  </r>
  <r>
    <x v="0"/>
    <x v="5"/>
    <x v="1"/>
    <x v="0"/>
    <x v="0"/>
    <x v="8"/>
    <n v="573401"/>
    <n v="2903711"/>
    <n v="1398187"/>
    <x v="0"/>
  </r>
  <r>
    <x v="0"/>
    <x v="5"/>
    <x v="1"/>
    <x v="0"/>
    <x v="0"/>
    <x v="9"/>
    <n v="581625"/>
    <n v="2912330"/>
    <n v="1415106"/>
    <x v="0"/>
  </r>
  <r>
    <x v="0"/>
    <x v="5"/>
    <x v="1"/>
    <x v="0"/>
    <x v="0"/>
    <x v="10"/>
    <n v="590268"/>
    <n v="2902750"/>
    <n v="1432835"/>
    <x v="0"/>
  </r>
  <r>
    <x v="0"/>
    <x v="5"/>
    <x v="1"/>
    <x v="0"/>
    <x v="0"/>
    <x v="11"/>
    <n v="599640"/>
    <n v="2886352"/>
    <n v="1452019"/>
    <x v="0"/>
  </r>
  <r>
    <x v="0"/>
    <x v="5"/>
    <x v="1"/>
    <x v="0"/>
    <x v="0"/>
    <x v="12"/>
    <n v="609024"/>
    <n v="2863385"/>
    <n v="1471193"/>
    <x v="0"/>
  </r>
  <r>
    <x v="0"/>
    <x v="5"/>
    <x v="1"/>
    <x v="0"/>
    <x v="0"/>
    <x v="13"/>
    <n v="618250"/>
    <n v="2844249"/>
    <n v="1490016"/>
    <x v="0"/>
  </r>
  <r>
    <x v="0"/>
    <x v="5"/>
    <x v="1"/>
    <x v="0"/>
    <x v="0"/>
    <x v="14"/>
    <n v="627171"/>
    <n v="2835904"/>
    <n v="1508190"/>
    <x v="0"/>
  </r>
  <r>
    <x v="0"/>
    <x v="5"/>
    <x v="1"/>
    <x v="0"/>
    <x v="0"/>
    <x v="15"/>
    <n v="635860"/>
    <n v="2829085"/>
    <n v="1525868"/>
    <x v="0"/>
  </r>
  <r>
    <x v="0"/>
    <x v="5"/>
    <x v="1"/>
    <x v="0"/>
    <x v="0"/>
    <x v="16"/>
    <n v="644348"/>
    <n v="2821994"/>
    <n v="1543115"/>
    <x v="0"/>
  </r>
  <r>
    <x v="0"/>
    <x v="5"/>
    <x v="1"/>
    <x v="0"/>
    <x v="0"/>
    <x v="17"/>
    <n v="651904"/>
    <n v="2801979"/>
    <n v="1558449"/>
    <x v="0"/>
  </r>
  <r>
    <x v="0"/>
    <x v="5"/>
    <x v="1"/>
    <x v="0"/>
    <x v="0"/>
    <x v="18"/>
    <n v="658916"/>
    <n v="2773796"/>
    <n v="1572664"/>
    <x v="0"/>
  </r>
  <r>
    <x v="0"/>
    <x v="5"/>
    <x v="1"/>
    <x v="0"/>
    <x v="0"/>
    <x v="19"/>
    <n v="665463"/>
    <n v="2735063"/>
    <n v="1585926"/>
    <x v="0"/>
  </r>
  <r>
    <x v="0"/>
    <x v="5"/>
    <x v="1"/>
    <x v="0"/>
    <x v="0"/>
    <x v="20"/>
    <n v="671610"/>
    <n v="2692389"/>
    <n v="1598368"/>
    <x v="0"/>
  </r>
  <r>
    <x v="0"/>
    <x v="5"/>
    <x v="1"/>
    <x v="0"/>
    <x v="0"/>
    <x v="21"/>
    <n v="677282"/>
    <n v="2653211"/>
    <n v="1609836"/>
    <x v="0"/>
  </r>
  <r>
    <x v="0"/>
    <x v="5"/>
    <x v="1"/>
    <x v="0"/>
    <x v="0"/>
    <x v="22"/>
    <n v="682583"/>
    <n v="2613204"/>
    <n v="1620550"/>
    <x v="0"/>
  </r>
  <r>
    <x v="0"/>
    <x v="5"/>
    <x v="1"/>
    <x v="0"/>
    <x v="0"/>
    <x v="23"/>
    <n v="687727"/>
    <n v="2571892"/>
    <n v="1630939"/>
    <x v="0"/>
  </r>
  <r>
    <x v="0"/>
    <x v="5"/>
    <x v="1"/>
    <x v="0"/>
    <x v="0"/>
    <x v="24"/>
    <n v="692900"/>
    <n v="2529123"/>
    <n v="1641380"/>
    <x v="0"/>
  </r>
  <r>
    <x v="0"/>
    <x v="5"/>
    <x v="1"/>
    <x v="0"/>
    <x v="0"/>
    <x v="25"/>
    <n v="698104"/>
    <n v="2489115"/>
    <n v="1651876"/>
    <x v="0"/>
  </r>
  <r>
    <x v="0"/>
    <x v="5"/>
    <x v="1"/>
    <x v="0"/>
    <x v="0"/>
    <x v="26"/>
    <n v="703328"/>
    <n v="2447663"/>
    <n v="1662406"/>
    <x v="0"/>
  </r>
  <r>
    <x v="0"/>
    <x v="5"/>
    <x v="1"/>
    <x v="0"/>
    <x v="0"/>
    <x v="27"/>
    <n v="708528"/>
    <n v="2407293"/>
    <n v="1672882"/>
    <x v="0"/>
  </r>
  <r>
    <x v="0"/>
    <x v="5"/>
    <x v="1"/>
    <x v="0"/>
    <x v="0"/>
    <x v="28"/>
    <n v="713730"/>
    <n v="2363887"/>
    <n v="1683357"/>
    <x v="0"/>
  </r>
  <r>
    <x v="0"/>
    <x v="5"/>
    <x v="1"/>
    <x v="0"/>
    <x v="0"/>
    <x v="29"/>
    <n v="718938"/>
    <n v="2321155"/>
    <n v="1693840"/>
    <x v="0"/>
  </r>
  <r>
    <x v="0"/>
    <x v="5"/>
    <x v="1"/>
    <x v="0"/>
    <x v="0"/>
    <x v="30"/>
    <n v="724166"/>
    <n v="2279198"/>
    <n v="1704357"/>
    <x v="0"/>
  </r>
  <r>
    <x v="0"/>
    <x v="5"/>
    <x v="1"/>
    <x v="0"/>
    <x v="1"/>
    <x v="0"/>
    <n v="434019"/>
    <n v="2097614"/>
    <m/>
    <x v="0"/>
  </r>
  <r>
    <x v="0"/>
    <x v="5"/>
    <x v="1"/>
    <x v="0"/>
    <x v="1"/>
    <x v="1"/>
    <n v="441175"/>
    <n v="2256942"/>
    <m/>
    <x v="0"/>
  </r>
  <r>
    <x v="0"/>
    <x v="5"/>
    <x v="1"/>
    <x v="0"/>
    <x v="1"/>
    <x v="2"/>
    <n v="449152"/>
    <n v="2681522"/>
    <m/>
    <x v="0"/>
  </r>
  <r>
    <x v="0"/>
    <x v="5"/>
    <x v="1"/>
    <x v="0"/>
    <x v="1"/>
    <x v="3"/>
    <n v="457583"/>
    <n v="1813313"/>
    <m/>
    <x v="0"/>
  </r>
  <r>
    <x v="0"/>
    <x v="5"/>
    <x v="1"/>
    <x v="0"/>
    <x v="1"/>
    <x v="4"/>
    <n v="463513"/>
    <n v="1904399"/>
    <m/>
    <x v="0"/>
  </r>
  <r>
    <x v="0"/>
    <x v="5"/>
    <x v="1"/>
    <x v="0"/>
    <x v="1"/>
    <x v="5"/>
    <n v="469482"/>
    <n v="2375263"/>
    <m/>
    <x v="0"/>
  </r>
  <r>
    <x v="0"/>
    <x v="5"/>
    <x v="1"/>
    <x v="0"/>
    <x v="1"/>
    <x v="6"/>
    <n v="475390"/>
    <n v="2189720"/>
    <m/>
    <x v="0"/>
  </r>
  <r>
    <x v="0"/>
    <x v="5"/>
    <x v="1"/>
    <x v="0"/>
    <x v="1"/>
    <x v="7"/>
    <n v="481292"/>
    <n v="2190027"/>
    <m/>
    <x v="0"/>
  </r>
  <r>
    <x v="0"/>
    <x v="5"/>
    <x v="1"/>
    <x v="0"/>
    <x v="1"/>
    <x v="8"/>
    <n v="487032"/>
    <n v="2188731"/>
    <m/>
    <x v="0"/>
  </r>
  <r>
    <x v="0"/>
    <x v="5"/>
    <x v="1"/>
    <x v="0"/>
    <x v="1"/>
    <x v="9"/>
    <n v="492787"/>
    <n v="2169606"/>
    <m/>
    <x v="0"/>
  </r>
  <r>
    <x v="0"/>
    <x v="5"/>
    <x v="1"/>
    <x v="0"/>
    <x v="1"/>
    <x v="10"/>
    <n v="498806"/>
    <n v="2137705"/>
    <m/>
    <x v="0"/>
  </r>
  <r>
    <x v="0"/>
    <x v="5"/>
    <x v="1"/>
    <x v="0"/>
    <x v="1"/>
    <x v="11"/>
    <n v="505311"/>
    <n v="2101760"/>
    <m/>
    <x v="0"/>
  </r>
  <r>
    <x v="0"/>
    <x v="5"/>
    <x v="1"/>
    <x v="0"/>
    <x v="1"/>
    <x v="12"/>
    <n v="511806"/>
    <n v="2062513"/>
    <m/>
    <x v="0"/>
  </r>
  <r>
    <x v="0"/>
    <x v="5"/>
    <x v="1"/>
    <x v="0"/>
    <x v="1"/>
    <x v="13"/>
    <n v="518176"/>
    <n v="2027744"/>
    <m/>
    <x v="0"/>
  </r>
  <r>
    <x v="0"/>
    <x v="5"/>
    <x v="1"/>
    <x v="0"/>
    <x v="1"/>
    <x v="14"/>
    <n v="524321"/>
    <n v="2002231"/>
    <m/>
    <x v="0"/>
  </r>
  <r>
    <x v="0"/>
    <x v="5"/>
    <x v="1"/>
    <x v="0"/>
    <x v="1"/>
    <x v="15"/>
    <n v="530292"/>
    <n v="1979227"/>
    <m/>
    <x v="0"/>
  </r>
  <r>
    <x v="0"/>
    <x v="5"/>
    <x v="1"/>
    <x v="0"/>
    <x v="1"/>
    <x v="16"/>
    <n v="536114"/>
    <n v="1957355"/>
    <m/>
    <x v="0"/>
  </r>
  <r>
    <x v="0"/>
    <x v="5"/>
    <x v="1"/>
    <x v="0"/>
    <x v="1"/>
    <x v="17"/>
    <n v="541285"/>
    <n v="1928174"/>
    <m/>
    <x v="0"/>
  </r>
  <r>
    <x v="0"/>
    <x v="5"/>
    <x v="1"/>
    <x v="0"/>
    <x v="1"/>
    <x v="18"/>
    <n v="546075"/>
    <n v="1895003"/>
    <m/>
    <x v="0"/>
  </r>
  <r>
    <x v="0"/>
    <x v="5"/>
    <x v="1"/>
    <x v="0"/>
    <x v="1"/>
    <x v="19"/>
    <n v="550542"/>
    <n v="1856269"/>
    <m/>
    <x v="0"/>
  </r>
  <r>
    <x v="0"/>
    <x v="5"/>
    <x v="1"/>
    <x v="0"/>
    <x v="1"/>
    <x v="20"/>
    <n v="554730"/>
    <n v="1816413"/>
    <m/>
    <x v="0"/>
  </r>
  <r>
    <x v="0"/>
    <x v="5"/>
    <x v="1"/>
    <x v="0"/>
    <x v="1"/>
    <x v="21"/>
    <n v="558588"/>
    <n v="1780906"/>
    <m/>
    <x v="0"/>
  </r>
  <r>
    <x v="0"/>
    <x v="5"/>
    <x v="1"/>
    <x v="0"/>
    <x v="1"/>
    <x v="22"/>
    <n v="562190"/>
    <n v="1746953"/>
    <m/>
    <x v="0"/>
  </r>
  <r>
    <x v="0"/>
    <x v="5"/>
    <x v="1"/>
    <x v="0"/>
    <x v="1"/>
    <x v="23"/>
    <n v="565681"/>
    <n v="1712459"/>
    <m/>
    <x v="0"/>
  </r>
  <r>
    <x v="0"/>
    <x v="5"/>
    <x v="1"/>
    <x v="0"/>
    <x v="1"/>
    <x v="24"/>
    <n v="569188"/>
    <n v="1677316"/>
    <m/>
    <x v="0"/>
  </r>
  <r>
    <x v="0"/>
    <x v="5"/>
    <x v="1"/>
    <x v="0"/>
    <x v="1"/>
    <x v="25"/>
    <n v="572712"/>
    <n v="1644354"/>
    <m/>
    <x v="0"/>
  </r>
  <r>
    <x v="0"/>
    <x v="5"/>
    <x v="1"/>
    <x v="0"/>
    <x v="1"/>
    <x v="26"/>
    <n v="576246"/>
    <n v="1610832"/>
    <m/>
    <x v="0"/>
  </r>
  <r>
    <x v="0"/>
    <x v="5"/>
    <x v="1"/>
    <x v="0"/>
    <x v="1"/>
    <x v="27"/>
    <n v="579760"/>
    <n v="1578512"/>
    <m/>
    <x v="0"/>
  </r>
  <r>
    <x v="0"/>
    <x v="5"/>
    <x v="1"/>
    <x v="0"/>
    <x v="1"/>
    <x v="28"/>
    <n v="583272"/>
    <n v="1544732"/>
    <m/>
    <x v="0"/>
  </r>
  <r>
    <x v="0"/>
    <x v="5"/>
    <x v="1"/>
    <x v="0"/>
    <x v="1"/>
    <x v="29"/>
    <n v="586785"/>
    <n v="1511943"/>
    <m/>
    <x v="0"/>
  </r>
  <r>
    <x v="0"/>
    <x v="5"/>
    <x v="1"/>
    <x v="0"/>
    <x v="1"/>
    <x v="30"/>
    <n v="590308"/>
    <n v="1480218"/>
    <m/>
    <x v="0"/>
  </r>
  <r>
    <x v="0"/>
    <x v="5"/>
    <x v="1"/>
    <x v="1"/>
    <x v="2"/>
    <x v="0"/>
    <n v="186844"/>
    <n v="3447084"/>
    <m/>
    <x v="0"/>
  </r>
  <r>
    <x v="0"/>
    <x v="5"/>
    <x v="1"/>
    <x v="1"/>
    <x v="2"/>
    <x v="1"/>
    <n v="188201"/>
    <n v="3658162"/>
    <m/>
    <x v="0"/>
  </r>
  <r>
    <x v="0"/>
    <x v="5"/>
    <x v="1"/>
    <x v="1"/>
    <x v="2"/>
    <x v="2"/>
    <n v="189714"/>
    <n v="4249490"/>
    <m/>
    <x v="0"/>
  </r>
  <r>
    <x v="0"/>
    <x v="5"/>
    <x v="1"/>
    <x v="1"/>
    <x v="2"/>
    <x v="3"/>
    <n v="191313"/>
    <n v="2822176"/>
    <m/>
    <x v="0"/>
  </r>
  <r>
    <x v="0"/>
    <x v="5"/>
    <x v="1"/>
    <x v="1"/>
    <x v="2"/>
    <x v="4"/>
    <n v="192437"/>
    <n v="2965734"/>
    <m/>
    <x v="0"/>
  </r>
  <r>
    <x v="0"/>
    <x v="5"/>
    <x v="1"/>
    <x v="1"/>
    <x v="2"/>
    <x v="5"/>
    <n v="193405"/>
    <n v="3720437"/>
    <m/>
    <x v="0"/>
  </r>
  <r>
    <x v="0"/>
    <x v="5"/>
    <x v="1"/>
    <x v="1"/>
    <x v="2"/>
    <x v="6"/>
    <n v="194375"/>
    <n v="3439462"/>
    <m/>
    <x v="0"/>
  </r>
  <r>
    <x v="0"/>
    <x v="5"/>
    <x v="1"/>
    <x v="1"/>
    <x v="2"/>
    <x v="7"/>
    <n v="195352"/>
    <n v="3394355"/>
    <m/>
    <x v="0"/>
  </r>
  <r>
    <x v="0"/>
    <x v="5"/>
    <x v="1"/>
    <x v="1"/>
    <x v="2"/>
    <x v="8"/>
    <n v="196308"/>
    <n v="3328215"/>
    <m/>
    <x v="0"/>
  </r>
  <r>
    <x v="0"/>
    <x v="5"/>
    <x v="1"/>
    <x v="1"/>
    <x v="2"/>
    <x v="9"/>
    <n v="197249"/>
    <n v="3232209"/>
    <m/>
    <x v="0"/>
  </r>
  <r>
    <x v="0"/>
    <x v="5"/>
    <x v="1"/>
    <x v="1"/>
    <x v="2"/>
    <x v="10"/>
    <n v="198219"/>
    <n v="3126749"/>
    <m/>
    <x v="0"/>
  </r>
  <r>
    <x v="0"/>
    <x v="5"/>
    <x v="1"/>
    <x v="1"/>
    <x v="2"/>
    <x v="11"/>
    <n v="199255"/>
    <n v="3019976"/>
    <m/>
    <x v="0"/>
  </r>
  <r>
    <x v="0"/>
    <x v="5"/>
    <x v="1"/>
    <x v="1"/>
    <x v="2"/>
    <x v="12"/>
    <n v="200278"/>
    <n v="2921465"/>
    <m/>
    <x v="0"/>
  </r>
  <r>
    <x v="0"/>
    <x v="5"/>
    <x v="1"/>
    <x v="1"/>
    <x v="2"/>
    <x v="13"/>
    <n v="201274"/>
    <n v="2834600"/>
    <m/>
    <x v="0"/>
  </r>
  <r>
    <x v="0"/>
    <x v="5"/>
    <x v="1"/>
    <x v="1"/>
    <x v="2"/>
    <x v="14"/>
    <n v="202227"/>
    <n v="2759094"/>
    <m/>
    <x v="0"/>
  </r>
  <r>
    <x v="0"/>
    <x v="5"/>
    <x v="1"/>
    <x v="1"/>
    <x v="2"/>
    <x v="15"/>
    <n v="203148"/>
    <n v="2683141"/>
    <m/>
    <x v="0"/>
  </r>
  <r>
    <x v="0"/>
    <x v="5"/>
    <x v="1"/>
    <x v="1"/>
    <x v="2"/>
    <x v="16"/>
    <n v="204041"/>
    <n v="2608357"/>
    <m/>
    <x v="0"/>
  </r>
  <r>
    <x v="0"/>
    <x v="5"/>
    <x v="1"/>
    <x v="1"/>
    <x v="2"/>
    <x v="17"/>
    <n v="204830"/>
    <n v="2529260"/>
    <m/>
    <x v="0"/>
  </r>
  <r>
    <x v="0"/>
    <x v="5"/>
    <x v="1"/>
    <x v="1"/>
    <x v="2"/>
    <x v="18"/>
    <n v="205558"/>
    <n v="2452523"/>
    <m/>
    <x v="0"/>
  </r>
  <r>
    <x v="0"/>
    <x v="5"/>
    <x v="1"/>
    <x v="1"/>
    <x v="2"/>
    <x v="19"/>
    <n v="206235"/>
    <n v="2378305"/>
    <m/>
    <x v="0"/>
  </r>
  <r>
    <x v="0"/>
    <x v="5"/>
    <x v="1"/>
    <x v="1"/>
    <x v="2"/>
    <x v="20"/>
    <n v="206867"/>
    <n v="2303652"/>
    <m/>
    <x v="0"/>
  </r>
  <r>
    <x v="0"/>
    <x v="5"/>
    <x v="1"/>
    <x v="1"/>
    <x v="2"/>
    <x v="21"/>
    <n v="207448"/>
    <n v="2232828"/>
    <m/>
    <x v="0"/>
  </r>
  <r>
    <x v="0"/>
    <x v="5"/>
    <x v="1"/>
    <x v="1"/>
    <x v="2"/>
    <x v="22"/>
    <n v="207989"/>
    <n v="2161907"/>
    <m/>
    <x v="0"/>
  </r>
  <r>
    <x v="0"/>
    <x v="5"/>
    <x v="1"/>
    <x v="1"/>
    <x v="2"/>
    <x v="23"/>
    <n v="208513"/>
    <n v="2094781"/>
    <m/>
    <x v="0"/>
  </r>
  <r>
    <x v="0"/>
    <x v="5"/>
    <x v="1"/>
    <x v="1"/>
    <x v="2"/>
    <x v="24"/>
    <n v="209037"/>
    <n v="2028532"/>
    <m/>
    <x v="0"/>
  </r>
  <r>
    <x v="0"/>
    <x v="5"/>
    <x v="1"/>
    <x v="1"/>
    <x v="2"/>
    <x v="25"/>
    <n v="209564"/>
    <n v="1966521"/>
    <m/>
    <x v="0"/>
  </r>
  <r>
    <x v="0"/>
    <x v="5"/>
    <x v="1"/>
    <x v="1"/>
    <x v="2"/>
    <x v="26"/>
    <n v="210091"/>
    <n v="1904955"/>
    <m/>
    <x v="0"/>
  </r>
  <r>
    <x v="0"/>
    <x v="5"/>
    <x v="1"/>
    <x v="1"/>
    <x v="2"/>
    <x v="27"/>
    <n v="210615"/>
    <n v="1845068"/>
    <m/>
    <x v="0"/>
  </r>
  <r>
    <x v="0"/>
    <x v="5"/>
    <x v="1"/>
    <x v="1"/>
    <x v="2"/>
    <x v="28"/>
    <n v="211137"/>
    <n v="1784509"/>
    <m/>
    <x v="0"/>
  </r>
  <r>
    <x v="0"/>
    <x v="5"/>
    <x v="1"/>
    <x v="1"/>
    <x v="2"/>
    <x v="29"/>
    <n v="211660"/>
    <n v="1725962"/>
    <m/>
    <x v="0"/>
  </r>
  <r>
    <x v="0"/>
    <x v="5"/>
    <x v="1"/>
    <x v="1"/>
    <x v="2"/>
    <x v="30"/>
    <n v="212183"/>
    <n v="1668400"/>
    <m/>
    <x v="0"/>
  </r>
  <r>
    <x v="0"/>
    <x v="5"/>
    <x v="1"/>
    <x v="1"/>
    <x v="3"/>
    <x v="0"/>
    <n v="24467"/>
    <n v="250542"/>
    <m/>
    <x v="0"/>
  </r>
  <r>
    <x v="0"/>
    <x v="5"/>
    <x v="1"/>
    <x v="1"/>
    <x v="3"/>
    <x v="1"/>
    <n v="24880"/>
    <n v="268754"/>
    <m/>
    <x v="0"/>
  </r>
  <r>
    <x v="0"/>
    <x v="5"/>
    <x v="1"/>
    <x v="1"/>
    <x v="3"/>
    <x v="2"/>
    <n v="25340"/>
    <n v="315602"/>
    <m/>
    <x v="0"/>
  </r>
  <r>
    <x v="0"/>
    <x v="5"/>
    <x v="1"/>
    <x v="1"/>
    <x v="3"/>
    <x v="3"/>
    <n v="25826"/>
    <n v="212022"/>
    <m/>
    <x v="0"/>
  </r>
  <r>
    <x v="0"/>
    <x v="5"/>
    <x v="1"/>
    <x v="1"/>
    <x v="3"/>
    <x v="4"/>
    <n v="26168"/>
    <n v="224651"/>
    <m/>
    <x v="0"/>
  </r>
  <r>
    <x v="0"/>
    <x v="5"/>
    <x v="1"/>
    <x v="1"/>
    <x v="3"/>
    <x v="5"/>
    <n v="26566"/>
    <n v="285055"/>
    <m/>
    <x v="0"/>
  </r>
  <r>
    <x v="0"/>
    <x v="5"/>
    <x v="1"/>
    <x v="1"/>
    <x v="3"/>
    <x v="6"/>
    <n v="26965"/>
    <n v="266948"/>
    <m/>
    <x v="0"/>
  </r>
  <r>
    <x v="0"/>
    <x v="5"/>
    <x v="1"/>
    <x v="1"/>
    <x v="3"/>
    <x v="7"/>
    <n v="27366"/>
    <n v="266951"/>
    <m/>
    <x v="0"/>
  </r>
  <r>
    <x v="0"/>
    <x v="5"/>
    <x v="1"/>
    <x v="1"/>
    <x v="3"/>
    <x v="8"/>
    <n v="27759"/>
    <n v="265225"/>
    <m/>
    <x v="0"/>
  </r>
  <r>
    <x v="0"/>
    <x v="5"/>
    <x v="1"/>
    <x v="1"/>
    <x v="3"/>
    <x v="9"/>
    <n v="28154"/>
    <n v="261970"/>
    <m/>
    <x v="0"/>
  </r>
  <r>
    <x v="0"/>
    <x v="5"/>
    <x v="1"/>
    <x v="1"/>
    <x v="3"/>
    <x v="10"/>
    <n v="28568"/>
    <n v="258234"/>
    <m/>
    <x v="0"/>
  </r>
  <r>
    <x v="0"/>
    <x v="5"/>
    <x v="1"/>
    <x v="1"/>
    <x v="3"/>
    <x v="11"/>
    <n v="29017"/>
    <n v="254566"/>
    <m/>
    <x v="0"/>
  </r>
  <r>
    <x v="0"/>
    <x v="5"/>
    <x v="1"/>
    <x v="1"/>
    <x v="3"/>
    <x v="12"/>
    <n v="29466"/>
    <n v="251318"/>
    <m/>
    <x v="0"/>
  </r>
  <r>
    <x v="0"/>
    <x v="5"/>
    <x v="1"/>
    <x v="1"/>
    <x v="3"/>
    <x v="13"/>
    <n v="29906"/>
    <n v="248741"/>
    <m/>
    <x v="0"/>
  </r>
  <r>
    <x v="0"/>
    <x v="5"/>
    <x v="1"/>
    <x v="1"/>
    <x v="3"/>
    <x v="14"/>
    <n v="30332"/>
    <n v="246811"/>
    <m/>
    <x v="0"/>
  </r>
  <r>
    <x v="0"/>
    <x v="5"/>
    <x v="1"/>
    <x v="1"/>
    <x v="3"/>
    <x v="15"/>
    <n v="30746"/>
    <n v="244528"/>
    <m/>
    <x v="0"/>
  </r>
  <r>
    <x v="0"/>
    <x v="5"/>
    <x v="1"/>
    <x v="1"/>
    <x v="3"/>
    <x v="16"/>
    <n v="31149"/>
    <n v="242072"/>
    <m/>
    <x v="0"/>
  </r>
  <r>
    <x v="0"/>
    <x v="5"/>
    <x v="1"/>
    <x v="1"/>
    <x v="3"/>
    <x v="17"/>
    <n v="31508"/>
    <n v="238701"/>
    <m/>
    <x v="0"/>
  </r>
  <r>
    <x v="0"/>
    <x v="5"/>
    <x v="1"/>
    <x v="1"/>
    <x v="3"/>
    <x v="18"/>
    <n v="31840"/>
    <n v="235159"/>
    <m/>
    <x v="0"/>
  </r>
  <r>
    <x v="0"/>
    <x v="5"/>
    <x v="1"/>
    <x v="1"/>
    <x v="3"/>
    <x v="19"/>
    <n v="32150"/>
    <n v="231480"/>
    <m/>
    <x v="0"/>
  </r>
  <r>
    <x v="0"/>
    <x v="5"/>
    <x v="1"/>
    <x v="1"/>
    <x v="3"/>
    <x v="20"/>
    <n v="32441"/>
    <n v="227422"/>
    <m/>
    <x v="0"/>
  </r>
  <r>
    <x v="0"/>
    <x v="5"/>
    <x v="1"/>
    <x v="1"/>
    <x v="3"/>
    <x v="21"/>
    <n v="32709"/>
    <n v="223382"/>
    <m/>
    <x v="0"/>
  </r>
  <r>
    <x v="0"/>
    <x v="5"/>
    <x v="1"/>
    <x v="1"/>
    <x v="3"/>
    <x v="22"/>
    <n v="32960"/>
    <n v="219089"/>
    <m/>
    <x v="0"/>
  </r>
  <r>
    <x v="0"/>
    <x v="5"/>
    <x v="1"/>
    <x v="1"/>
    <x v="3"/>
    <x v="23"/>
    <n v="33202"/>
    <n v="214991"/>
    <m/>
    <x v="0"/>
  </r>
  <r>
    <x v="0"/>
    <x v="5"/>
    <x v="1"/>
    <x v="1"/>
    <x v="3"/>
    <x v="24"/>
    <n v="33446"/>
    <n v="210833"/>
    <m/>
    <x v="0"/>
  </r>
  <r>
    <x v="0"/>
    <x v="5"/>
    <x v="1"/>
    <x v="1"/>
    <x v="3"/>
    <x v="25"/>
    <n v="33691"/>
    <n v="206964"/>
    <m/>
    <x v="0"/>
  </r>
  <r>
    <x v="0"/>
    <x v="5"/>
    <x v="1"/>
    <x v="1"/>
    <x v="3"/>
    <x v="26"/>
    <n v="33937"/>
    <n v="202999"/>
    <m/>
    <x v="0"/>
  </r>
  <r>
    <x v="0"/>
    <x v="5"/>
    <x v="1"/>
    <x v="1"/>
    <x v="3"/>
    <x v="27"/>
    <n v="34181"/>
    <n v="199206"/>
    <m/>
    <x v="0"/>
  </r>
  <r>
    <x v="0"/>
    <x v="5"/>
    <x v="1"/>
    <x v="1"/>
    <x v="3"/>
    <x v="28"/>
    <n v="34426"/>
    <n v="195329"/>
    <m/>
    <x v="0"/>
  </r>
  <r>
    <x v="0"/>
    <x v="5"/>
    <x v="1"/>
    <x v="1"/>
    <x v="3"/>
    <x v="29"/>
    <n v="34670"/>
    <n v="191659"/>
    <m/>
    <x v="0"/>
  </r>
  <r>
    <x v="0"/>
    <x v="5"/>
    <x v="1"/>
    <x v="1"/>
    <x v="3"/>
    <x v="30"/>
    <n v="34916"/>
    <n v="188076"/>
    <m/>
    <x v="0"/>
  </r>
  <r>
    <x v="0"/>
    <x v="5"/>
    <x v="1"/>
    <x v="2"/>
    <x v="4"/>
    <x v="0"/>
    <n v="0"/>
    <n v="0"/>
    <m/>
    <x v="0"/>
  </r>
  <r>
    <x v="0"/>
    <x v="5"/>
    <x v="1"/>
    <x v="2"/>
    <x v="4"/>
    <x v="1"/>
    <n v="0"/>
    <n v="0"/>
    <m/>
    <x v="0"/>
  </r>
  <r>
    <x v="0"/>
    <x v="5"/>
    <x v="1"/>
    <x v="2"/>
    <x v="4"/>
    <x v="2"/>
    <n v="0"/>
    <n v="0"/>
    <m/>
    <x v="0"/>
  </r>
  <r>
    <x v="0"/>
    <x v="5"/>
    <x v="1"/>
    <x v="2"/>
    <x v="4"/>
    <x v="3"/>
    <n v="0"/>
    <n v="0"/>
    <m/>
    <x v="0"/>
  </r>
  <r>
    <x v="0"/>
    <x v="5"/>
    <x v="1"/>
    <x v="2"/>
    <x v="4"/>
    <x v="4"/>
    <n v="0"/>
    <n v="0"/>
    <m/>
    <x v="0"/>
  </r>
  <r>
    <x v="0"/>
    <x v="5"/>
    <x v="1"/>
    <x v="2"/>
    <x v="4"/>
    <x v="5"/>
    <n v="3"/>
    <n v="0"/>
    <m/>
    <x v="0"/>
  </r>
  <r>
    <x v="0"/>
    <x v="5"/>
    <x v="1"/>
    <x v="2"/>
    <x v="4"/>
    <x v="6"/>
    <n v="7"/>
    <n v="0"/>
    <m/>
    <x v="0"/>
  </r>
  <r>
    <x v="0"/>
    <x v="5"/>
    <x v="1"/>
    <x v="2"/>
    <x v="4"/>
    <x v="7"/>
    <n v="10"/>
    <n v="0"/>
    <m/>
    <x v="0"/>
  </r>
  <r>
    <x v="0"/>
    <x v="5"/>
    <x v="1"/>
    <x v="2"/>
    <x v="4"/>
    <x v="8"/>
    <n v="13"/>
    <n v="0"/>
    <m/>
    <x v="0"/>
  </r>
  <r>
    <x v="0"/>
    <x v="5"/>
    <x v="1"/>
    <x v="2"/>
    <x v="4"/>
    <x v="9"/>
    <n v="16"/>
    <n v="0"/>
    <m/>
    <x v="0"/>
  </r>
  <r>
    <x v="0"/>
    <x v="5"/>
    <x v="1"/>
    <x v="2"/>
    <x v="4"/>
    <x v="10"/>
    <n v="20"/>
    <n v="0"/>
    <m/>
    <x v="0"/>
  </r>
  <r>
    <x v="0"/>
    <x v="5"/>
    <x v="1"/>
    <x v="2"/>
    <x v="4"/>
    <x v="11"/>
    <n v="23"/>
    <n v="0"/>
    <m/>
    <x v="0"/>
  </r>
  <r>
    <x v="0"/>
    <x v="5"/>
    <x v="1"/>
    <x v="2"/>
    <x v="4"/>
    <x v="12"/>
    <n v="27"/>
    <n v="0"/>
    <m/>
    <x v="0"/>
  </r>
  <r>
    <x v="0"/>
    <x v="5"/>
    <x v="1"/>
    <x v="2"/>
    <x v="4"/>
    <x v="13"/>
    <n v="30"/>
    <n v="0"/>
    <m/>
    <x v="0"/>
  </r>
  <r>
    <x v="0"/>
    <x v="5"/>
    <x v="1"/>
    <x v="2"/>
    <x v="4"/>
    <x v="14"/>
    <n v="34"/>
    <n v="0"/>
    <m/>
    <x v="0"/>
  </r>
  <r>
    <x v="0"/>
    <x v="5"/>
    <x v="1"/>
    <x v="2"/>
    <x v="4"/>
    <x v="15"/>
    <n v="37"/>
    <n v="0"/>
    <m/>
    <x v="0"/>
  </r>
  <r>
    <x v="0"/>
    <x v="5"/>
    <x v="1"/>
    <x v="2"/>
    <x v="4"/>
    <x v="16"/>
    <n v="40"/>
    <n v="0"/>
    <m/>
    <x v="0"/>
  </r>
  <r>
    <x v="0"/>
    <x v="5"/>
    <x v="1"/>
    <x v="2"/>
    <x v="4"/>
    <x v="17"/>
    <n v="42"/>
    <n v="0"/>
    <m/>
    <x v="0"/>
  </r>
  <r>
    <x v="0"/>
    <x v="5"/>
    <x v="1"/>
    <x v="2"/>
    <x v="4"/>
    <x v="18"/>
    <n v="45"/>
    <n v="0"/>
    <m/>
    <x v="0"/>
  </r>
  <r>
    <x v="0"/>
    <x v="5"/>
    <x v="1"/>
    <x v="2"/>
    <x v="4"/>
    <x v="19"/>
    <n v="47"/>
    <n v="0"/>
    <m/>
    <x v="0"/>
  </r>
  <r>
    <x v="0"/>
    <x v="5"/>
    <x v="1"/>
    <x v="2"/>
    <x v="4"/>
    <x v="20"/>
    <n v="49"/>
    <n v="0"/>
    <m/>
    <x v="0"/>
  </r>
  <r>
    <x v="0"/>
    <x v="5"/>
    <x v="1"/>
    <x v="2"/>
    <x v="4"/>
    <x v="21"/>
    <n v="51"/>
    <n v="0"/>
    <m/>
    <x v="0"/>
  </r>
  <r>
    <x v="0"/>
    <x v="5"/>
    <x v="1"/>
    <x v="2"/>
    <x v="4"/>
    <x v="22"/>
    <n v="53"/>
    <n v="0"/>
    <m/>
    <x v="0"/>
  </r>
  <r>
    <x v="0"/>
    <x v="5"/>
    <x v="1"/>
    <x v="2"/>
    <x v="4"/>
    <x v="23"/>
    <n v="55"/>
    <n v="0"/>
    <m/>
    <x v="0"/>
  </r>
  <r>
    <x v="0"/>
    <x v="5"/>
    <x v="1"/>
    <x v="2"/>
    <x v="4"/>
    <x v="24"/>
    <n v="57"/>
    <n v="0"/>
    <m/>
    <x v="0"/>
  </r>
  <r>
    <x v="0"/>
    <x v="5"/>
    <x v="1"/>
    <x v="2"/>
    <x v="4"/>
    <x v="25"/>
    <n v="59"/>
    <n v="0"/>
    <m/>
    <x v="0"/>
  </r>
  <r>
    <x v="0"/>
    <x v="5"/>
    <x v="1"/>
    <x v="2"/>
    <x v="4"/>
    <x v="26"/>
    <n v="61"/>
    <n v="0"/>
    <m/>
    <x v="0"/>
  </r>
  <r>
    <x v="0"/>
    <x v="5"/>
    <x v="1"/>
    <x v="2"/>
    <x v="4"/>
    <x v="27"/>
    <n v="62"/>
    <n v="0"/>
    <m/>
    <x v="0"/>
  </r>
  <r>
    <x v="0"/>
    <x v="5"/>
    <x v="1"/>
    <x v="2"/>
    <x v="4"/>
    <x v="28"/>
    <n v="64"/>
    <n v="0"/>
    <m/>
    <x v="0"/>
  </r>
  <r>
    <x v="0"/>
    <x v="5"/>
    <x v="1"/>
    <x v="2"/>
    <x v="4"/>
    <x v="29"/>
    <n v="66"/>
    <n v="0"/>
    <m/>
    <x v="0"/>
  </r>
  <r>
    <x v="0"/>
    <x v="5"/>
    <x v="1"/>
    <x v="2"/>
    <x v="4"/>
    <x v="30"/>
    <n v="68"/>
    <n v="0"/>
    <m/>
    <x v="0"/>
  </r>
  <r>
    <x v="0"/>
    <x v="5"/>
    <x v="1"/>
    <x v="3"/>
    <x v="5"/>
    <x v="0"/>
    <n v="0"/>
    <n v="0"/>
    <m/>
    <x v="0"/>
  </r>
  <r>
    <x v="0"/>
    <x v="5"/>
    <x v="1"/>
    <x v="3"/>
    <x v="5"/>
    <x v="1"/>
    <n v="0"/>
    <n v="0"/>
    <m/>
    <x v="0"/>
  </r>
  <r>
    <x v="0"/>
    <x v="5"/>
    <x v="1"/>
    <x v="3"/>
    <x v="5"/>
    <x v="2"/>
    <n v="0"/>
    <n v="0"/>
    <m/>
    <x v="0"/>
  </r>
  <r>
    <x v="0"/>
    <x v="5"/>
    <x v="1"/>
    <x v="3"/>
    <x v="5"/>
    <x v="3"/>
    <n v="0"/>
    <n v="0"/>
    <m/>
    <x v="0"/>
  </r>
  <r>
    <x v="0"/>
    <x v="5"/>
    <x v="1"/>
    <x v="3"/>
    <x v="5"/>
    <x v="4"/>
    <n v="0"/>
    <n v="0"/>
    <m/>
    <x v="0"/>
  </r>
  <r>
    <x v="0"/>
    <x v="5"/>
    <x v="1"/>
    <x v="3"/>
    <x v="5"/>
    <x v="5"/>
    <n v="8"/>
    <n v="0"/>
    <m/>
    <x v="0"/>
  </r>
  <r>
    <x v="0"/>
    <x v="5"/>
    <x v="1"/>
    <x v="3"/>
    <x v="5"/>
    <x v="6"/>
    <n v="16"/>
    <n v="0"/>
    <m/>
    <x v="0"/>
  </r>
  <r>
    <x v="0"/>
    <x v="5"/>
    <x v="1"/>
    <x v="3"/>
    <x v="5"/>
    <x v="7"/>
    <n v="24"/>
    <n v="0"/>
    <m/>
    <x v="0"/>
  </r>
  <r>
    <x v="0"/>
    <x v="5"/>
    <x v="1"/>
    <x v="3"/>
    <x v="5"/>
    <x v="8"/>
    <n v="32"/>
    <n v="0"/>
    <m/>
    <x v="0"/>
  </r>
  <r>
    <x v="0"/>
    <x v="5"/>
    <x v="1"/>
    <x v="3"/>
    <x v="5"/>
    <x v="9"/>
    <n v="41"/>
    <n v="0"/>
    <m/>
    <x v="0"/>
  </r>
  <r>
    <x v="0"/>
    <x v="5"/>
    <x v="1"/>
    <x v="3"/>
    <x v="5"/>
    <x v="10"/>
    <n v="49"/>
    <n v="0"/>
    <m/>
    <x v="0"/>
  </r>
  <r>
    <x v="0"/>
    <x v="5"/>
    <x v="1"/>
    <x v="3"/>
    <x v="5"/>
    <x v="11"/>
    <n v="58"/>
    <n v="0"/>
    <m/>
    <x v="0"/>
  </r>
  <r>
    <x v="0"/>
    <x v="5"/>
    <x v="1"/>
    <x v="3"/>
    <x v="5"/>
    <x v="12"/>
    <n v="68"/>
    <n v="0"/>
    <m/>
    <x v="0"/>
  </r>
  <r>
    <x v="0"/>
    <x v="5"/>
    <x v="1"/>
    <x v="3"/>
    <x v="5"/>
    <x v="13"/>
    <n v="77"/>
    <n v="0"/>
    <m/>
    <x v="0"/>
  </r>
  <r>
    <x v="0"/>
    <x v="5"/>
    <x v="1"/>
    <x v="3"/>
    <x v="5"/>
    <x v="14"/>
    <n v="85"/>
    <n v="0"/>
    <m/>
    <x v="0"/>
  </r>
  <r>
    <x v="0"/>
    <x v="5"/>
    <x v="1"/>
    <x v="3"/>
    <x v="5"/>
    <x v="15"/>
    <n v="94"/>
    <n v="0"/>
    <m/>
    <x v="0"/>
  </r>
  <r>
    <x v="0"/>
    <x v="5"/>
    <x v="1"/>
    <x v="3"/>
    <x v="5"/>
    <x v="16"/>
    <n v="102"/>
    <n v="0"/>
    <m/>
    <x v="0"/>
  </r>
  <r>
    <x v="0"/>
    <x v="5"/>
    <x v="1"/>
    <x v="3"/>
    <x v="5"/>
    <x v="17"/>
    <n v="110"/>
    <n v="0"/>
    <m/>
    <x v="0"/>
  </r>
  <r>
    <x v="0"/>
    <x v="5"/>
    <x v="1"/>
    <x v="3"/>
    <x v="5"/>
    <x v="18"/>
    <n v="117"/>
    <n v="0"/>
    <m/>
    <x v="0"/>
  </r>
  <r>
    <x v="0"/>
    <x v="5"/>
    <x v="1"/>
    <x v="3"/>
    <x v="5"/>
    <x v="19"/>
    <n v="123"/>
    <n v="0"/>
    <m/>
    <x v="0"/>
  </r>
  <r>
    <x v="0"/>
    <x v="5"/>
    <x v="1"/>
    <x v="3"/>
    <x v="5"/>
    <x v="20"/>
    <n v="129"/>
    <n v="0"/>
    <m/>
    <x v="0"/>
  </r>
  <r>
    <x v="0"/>
    <x v="5"/>
    <x v="1"/>
    <x v="3"/>
    <x v="5"/>
    <x v="21"/>
    <n v="134"/>
    <n v="0"/>
    <m/>
    <x v="0"/>
  </r>
  <r>
    <x v="0"/>
    <x v="5"/>
    <x v="1"/>
    <x v="3"/>
    <x v="5"/>
    <x v="22"/>
    <n v="140"/>
    <n v="0"/>
    <m/>
    <x v="0"/>
  </r>
  <r>
    <x v="0"/>
    <x v="5"/>
    <x v="1"/>
    <x v="3"/>
    <x v="5"/>
    <x v="23"/>
    <n v="145"/>
    <n v="0"/>
    <m/>
    <x v="0"/>
  </r>
  <r>
    <x v="0"/>
    <x v="5"/>
    <x v="1"/>
    <x v="3"/>
    <x v="5"/>
    <x v="24"/>
    <n v="150"/>
    <n v="0"/>
    <m/>
    <x v="0"/>
  </r>
  <r>
    <x v="0"/>
    <x v="5"/>
    <x v="1"/>
    <x v="3"/>
    <x v="5"/>
    <x v="25"/>
    <n v="155"/>
    <n v="0"/>
    <m/>
    <x v="0"/>
  </r>
  <r>
    <x v="0"/>
    <x v="5"/>
    <x v="1"/>
    <x v="3"/>
    <x v="5"/>
    <x v="26"/>
    <n v="160"/>
    <n v="0"/>
    <m/>
    <x v="0"/>
  </r>
  <r>
    <x v="0"/>
    <x v="5"/>
    <x v="1"/>
    <x v="3"/>
    <x v="5"/>
    <x v="27"/>
    <n v="165"/>
    <n v="0"/>
    <m/>
    <x v="0"/>
  </r>
  <r>
    <x v="0"/>
    <x v="5"/>
    <x v="1"/>
    <x v="3"/>
    <x v="5"/>
    <x v="28"/>
    <n v="170"/>
    <n v="0"/>
    <m/>
    <x v="0"/>
  </r>
  <r>
    <x v="0"/>
    <x v="5"/>
    <x v="1"/>
    <x v="3"/>
    <x v="5"/>
    <x v="29"/>
    <n v="175"/>
    <n v="0"/>
    <m/>
    <x v="0"/>
  </r>
  <r>
    <x v="0"/>
    <x v="5"/>
    <x v="1"/>
    <x v="3"/>
    <x v="5"/>
    <x v="30"/>
    <n v="180"/>
    <n v="0"/>
    <m/>
    <x v="0"/>
  </r>
  <r>
    <x v="0"/>
    <x v="5"/>
    <x v="1"/>
    <x v="3"/>
    <x v="6"/>
    <x v="0"/>
    <n v="0"/>
    <n v="0"/>
    <m/>
    <x v="0"/>
  </r>
  <r>
    <x v="0"/>
    <x v="5"/>
    <x v="1"/>
    <x v="3"/>
    <x v="6"/>
    <x v="1"/>
    <n v="0"/>
    <n v="0"/>
    <m/>
    <x v="0"/>
  </r>
  <r>
    <x v="0"/>
    <x v="5"/>
    <x v="1"/>
    <x v="3"/>
    <x v="6"/>
    <x v="2"/>
    <n v="0"/>
    <n v="0"/>
    <m/>
    <x v="0"/>
  </r>
  <r>
    <x v="0"/>
    <x v="5"/>
    <x v="1"/>
    <x v="3"/>
    <x v="6"/>
    <x v="3"/>
    <n v="0"/>
    <n v="0"/>
    <m/>
    <x v="0"/>
  </r>
  <r>
    <x v="0"/>
    <x v="5"/>
    <x v="1"/>
    <x v="3"/>
    <x v="6"/>
    <x v="4"/>
    <n v="0"/>
    <n v="0"/>
    <m/>
    <x v="0"/>
  </r>
  <r>
    <x v="0"/>
    <x v="5"/>
    <x v="1"/>
    <x v="3"/>
    <x v="6"/>
    <x v="5"/>
    <n v="5"/>
    <n v="0"/>
    <m/>
    <x v="0"/>
  </r>
  <r>
    <x v="0"/>
    <x v="5"/>
    <x v="1"/>
    <x v="3"/>
    <x v="6"/>
    <x v="6"/>
    <n v="9"/>
    <n v="0"/>
    <m/>
    <x v="0"/>
  </r>
  <r>
    <x v="0"/>
    <x v="5"/>
    <x v="1"/>
    <x v="3"/>
    <x v="6"/>
    <x v="7"/>
    <n v="14"/>
    <n v="0"/>
    <m/>
    <x v="0"/>
  </r>
  <r>
    <x v="0"/>
    <x v="5"/>
    <x v="1"/>
    <x v="3"/>
    <x v="6"/>
    <x v="8"/>
    <n v="18"/>
    <n v="0"/>
    <m/>
    <x v="0"/>
  </r>
  <r>
    <x v="0"/>
    <x v="5"/>
    <x v="1"/>
    <x v="3"/>
    <x v="6"/>
    <x v="9"/>
    <n v="23"/>
    <n v="0"/>
    <m/>
    <x v="0"/>
  </r>
  <r>
    <x v="0"/>
    <x v="5"/>
    <x v="1"/>
    <x v="3"/>
    <x v="6"/>
    <x v="10"/>
    <n v="27"/>
    <n v="0"/>
    <m/>
    <x v="0"/>
  </r>
  <r>
    <x v="0"/>
    <x v="5"/>
    <x v="1"/>
    <x v="3"/>
    <x v="6"/>
    <x v="11"/>
    <n v="33"/>
    <n v="0"/>
    <m/>
    <x v="0"/>
  </r>
  <r>
    <x v="0"/>
    <x v="5"/>
    <x v="1"/>
    <x v="3"/>
    <x v="6"/>
    <x v="12"/>
    <n v="38"/>
    <n v="0"/>
    <m/>
    <x v="0"/>
  </r>
  <r>
    <x v="0"/>
    <x v="5"/>
    <x v="1"/>
    <x v="3"/>
    <x v="6"/>
    <x v="13"/>
    <n v="43"/>
    <n v="0"/>
    <m/>
    <x v="0"/>
  </r>
  <r>
    <x v="0"/>
    <x v="5"/>
    <x v="1"/>
    <x v="3"/>
    <x v="6"/>
    <x v="14"/>
    <n v="48"/>
    <n v="0"/>
    <m/>
    <x v="0"/>
  </r>
  <r>
    <x v="0"/>
    <x v="5"/>
    <x v="1"/>
    <x v="3"/>
    <x v="6"/>
    <x v="15"/>
    <n v="52"/>
    <n v="0"/>
    <m/>
    <x v="0"/>
  </r>
  <r>
    <x v="0"/>
    <x v="5"/>
    <x v="1"/>
    <x v="3"/>
    <x v="6"/>
    <x v="16"/>
    <n v="57"/>
    <n v="0"/>
    <m/>
    <x v="0"/>
  </r>
  <r>
    <x v="0"/>
    <x v="5"/>
    <x v="1"/>
    <x v="3"/>
    <x v="6"/>
    <x v="17"/>
    <n v="61"/>
    <n v="0"/>
    <m/>
    <x v="0"/>
  </r>
  <r>
    <x v="0"/>
    <x v="5"/>
    <x v="1"/>
    <x v="3"/>
    <x v="6"/>
    <x v="18"/>
    <n v="65"/>
    <n v="0"/>
    <m/>
    <x v="0"/>
  </r>
  <r>
    <x v="0"/>
    <x v="5"/>
    <x v="1"/>
    <x v="3"/>
    <x v="6"/>
    <x v="19"/>
    <n v="69"/>
    <n v="0"/>
    <m/>
    <x v="0"/>
  </r>
  <r>
    <x v="0"/>
    <x v="5"/>
    <x v="1"/>
    <x v="3"/>
    <x v="6"/>
    <x v="20"/>
    <n v="72"/>
    <n v="0"/>
    <m/>
    <x v="0"/>
  </r>
  <r>
    <x v="0"/>
    <x v="5"/>
    <x v="1"/>
    <x v="3"/>
    <x v="6"/>
    <x v="21"/>
    <n v="75"/>
    <n v="0"/>
    <m/>
    <x v="0"/>
  </r>
  <r>
    <x v="0"/>
    <x v="5"/>
    <x v="1"/>
    <x v="3"/>
    <x v="6"/>
    <x v="22"/>
    <n v="78"/>
    <n v="0"/>
    <m/>
    <x v="0"/>
  </r>
  <r>
    <x v="0"/>
    <x v="5"/>
    <x v="1"/>
    <x v="3"/>
    <x v="6"/>
    <x v="23"/>
    <n v="81"/>
    <n v="0"/>
    <m/>
    <x v="0"/>
  </r>
  <r>
    <x v="0"/>
    <x v="5"/>
    <x v="1"/>
    <x v="3"/>
    <x v="6"/>
    <x v="24"/>
    <n v="84"/>
    <n v="0"/>
    <m/>
    <x v="0"/>
  </r>
  <r>
    <x v="0"/>
    <x v="5"/>
    <x v="1"/>
    <x v="3"/>
    <x v="6"/>
    <x v="25"/>
    <n v="86"/>
    <n v="0"/>
    <m/>
    <x v="0"/>
  </r>
  <r>
    <x v="0"/>
    <x v="5"/>
    <x v="1"/>
    <x v="3"/>
    <x v="6"/>
    <x v="26"/>
    <n v="89"/>
    <n v="0"/>
    <m/>
    <x v="0"/>
  </r>
  <r>
    <x v="0"/>
    <x v="5"/>
    <x v="1"/>
    <x v="3"/>
    <x v="6"/>
    <x v="27"/>
    <n v="92"/>
    <n v="0"/>
    <m/>
    <x v="0"/>
  </r>
  <r>
    <x v="0"/>
    <x v="5"/>
    <x v="1"/>
    <x v="3"/>
    <x v="6"/>
    <x v="28"/>
    <n v="95"/>
    <n v="0"/>
    <m/>
    <x v="0"/>
  </r>
  <r>
    <x v="0"/>
    <x v="5"/>
    <x v="1"/>
    <x v="3"/>
    <x v="6"/>
    <x v="29"/>
    <n v="98"/>
    <n v="0"/>
    <m/>
    <x v="0"/>
  </r>
  <r>
    <x v="0"/>
    <x v="5"/>
    <x v="1"/>
    <x v="3"/>
    <x v="6"/>
    <x v="30"/>
    <n v="101"/>
    <n v="0"/>
    <m/>
    <x v="0"/>
  </r>
  <r>
    <x v="0"/>
    <x v="5"/>
    <x v="1"/>
    <x v="4"/>
    <x v="7"/>
    <x v="0"/>
    <n v="0"/>
    <n v="0"/>
    <m/>
    <x v="0"/>
  </r>
  <r>
    <x v="0"/>
    <x v="5"/>
    <x v="1"/>
    <x v="4"/>
    <x v="7"/>
    <x v="1"/>
    <n v="0"/>
    <n v="0"/>
    <m/>
    <x v="0"/>
  </r>
  <r>
    <x v="0"/>
    <x v="5"/>
    <x v="1"/>
    <x v="4"/>
    <x v="7"/>
    <x v="2"/>
    <n v="0"/>
    <n v="0"/>
    <m/>
    <x v="0"/>
  </r>
  <r>
    <x v="0"/>
    <x v="5"/>
    <x v="1"/>
    <x v="4"/>
    <x v="7"/>
    <x v="3"/>
    <n v="0"/>
    <n v="0"/>
    <m/>
    <x v="0"/>
  </r>
  <r>
    <x v="0"/>
    <x v="5"/>
    <x v="1"/>
    <x v="4"/>
    <x v="7"/>
    <x v="4"/>
    <n v="0"/>
    <n v="0"/>
    <m/>
    <x v="0"/>
  </r>
  <r>
    <x v="0"/>
    <x v="5"/>
    <x v="1"/>
    <x v="4"/>
    <x v="7"/>
    <x v="5"/>
    <n v="5"/>
    <n v="0"/>
    <m/>
    <x v="0"/>
  </r>
  <r>
    <x v="0"/>
    <x v="5"/>
    <x v="1"/>
    <x v="4"/>
    <x v="7"/>
    <x v="6"/>
    <n v="10"/>
    <n v="0"/>
    <m/>
    <x v="0"/>
  </r>
  <r>
    <x v="0"/>
    <x v="5"/>
    <x v="1"/>
    <x v="4"/>
    <x v="7"/>
    <x v="7"/>
    <n v="15"/>
    <n v="0"/>
    <m/>
    <x v="0"/>
  </r>
  <r>
    <x v="0"/>
    <x v="5"/>
    <x v="1"/>
    <x v="4"/>
    <x v="7"/>
    <x v="8"/>
    <n v="21"/>
    <n v="0"/>
    <m/>
    <x v="0"/>
  </r>
  <r>
    <x v="0"/>
    <x v="5"/>
    <x v="1"/>
    <x v="4"/>
    <x v="7"/>
    <x v="9"/>
    <n v="26"/>
    <n v="0"/>
    <m/>
    <x v="0"/>
  </r>
  <r>
    <x v="0"/>
    <x v="5"/>
    <x v="1"/>
    <x v="4"/>
    <x v="7"/>
    <x v="10"/>
    <n v="31"/>
    <n v="0"/>
    <m/>
    <x v="0"/>
  </r>
  <r>
    <x v="0"/>
    <x v="5"/>
    <x v="1"/>
    <x v="4"/>
    <x v="7"/>
    <x v="11"/>
    <n v="37"/>
    <n v="0"/>
    <m/>
    <x v="0"/>
  </r>
  <r>
    <x v="0"/>
    <x v="5"/>
    <x v="1"/>
    <x v="4"/>
    <x v="7"/>
    <x v="12"/>
    <n v="43"/>
    <n v="0"/>
    <m/>
    <x v="0"/>
  </r>
  <r>
    <x v="0"/>
    <x v="5"/>
    <x v="1"/>
    <x v="4"/>
    <x v="7"/>
    <x v="13"/>
    <n v="48"/>
    <n v="0"/>
    <m/>
    <x v="0"/>
  </r>
  <r>
    <x v="0"/>
    <x v="5"/>
    <x v="1"/>
    <x v="4"/>
    <x v="7"/>
    <x v="14"/>
    <n v="54"/>
    <n v="0"/>
    <m/>
    <x v="0"/>
  </r>
  <r>
    <x v="0"/>
    <x v="5"/>
    <x v="1"/>
    <x v="4"/>
    <x v="7"/>
    <x v="15"/>
    <n v="59"/>
    <n v="0"/>
    <m/>
    <x v="0"/>
  </r>
  <r>
    <x v="0"/>
    <x v="5"/>
    <x v="1"/>
    <x v="4"/>
    <x v="7"/>
    <x v="16"/>
    <n v="64"/>
    <n v="0"/>
    <m/>
    <x v="0"/>
  </r>
  <r>
    <x v="0"/>
    <x v="5"/>
    <x v="1"/>
    <x v="4"/>
    <x v="7"/>
    <x v="17"/>
    <n v="69"/>
    <n v="0"/>
    <m/>
    <x v="0"/>
  </r>
  <r>
    <x v="0"/>
    <x v="5"/>
    <x v="1"/>
    <x v="4"/>
    <x v="7"/>
    <x v="18"/>
    <n v="73"/>
    <n v="0"/>
    <m/>
    <x v="0"/>
  </r>
  <r>
    <x v="0"/>
    <x v="5"/>
    <x v="1"/>
    <x v="4"/>
    <x v="7"/>
    <x v="19"/>
    <n v="77"/>
    <n v="0"/>
    <m/>
    <x v="0"/>
  </r>
  <r>
    <x v="0"/>
    <x v="5"/>
    <x v="1"/>
    <x v="4"/>
    <x v="7"/>
    <x v="20"/>
    <n v="81"/>
    <n v="0"/>
    <m/>
    <x v="0"/>
  </r>
  <r>
    <x v="0"/>
    <x v="5"/>
    <x v="1"/>
    <x v="4"/>
    <x v="7"/>
    <x v="21"/>
    <n v="85"/>
    <n v="0"/>
    <m/>
    <x v="0"/>
  </r>
  <r>
    <x v="0"/>
    <x v="5"/>
    <x v="1"/>
    <x v="4"/>
    <x v="7"/>
    <x v="22"/>
    <n v="88"/>
    <n v="0"/>
    <m/>
    <x v="0"/>
  </r>
  <r>
    <x v="0"/>
    <x v="5"/>
    <x v="1"/>
    <x v="4"/>
    <x v="7"/>
    <x v="23"/>
    <n v="91"/>
    <n v="0"/>
    <m/>
    <x v="0"/>
  </r>
  <r>
    <x v="0"/>
    <x v="5"/>
    <x v="1"/>
    <x v="4"/>
    <x v="7"/>
    <x v="24"/>
    <n v="94"/>
    <n v="0"/>
    <m/>
    <x v="0"/>
  </r>
  <r>
    <x v="0"/>
    <x v="5"/>
    <x v="1"/>
    <x v="4"/>
    <x v="7"/>
    <x v="25"/>
    <n v="97"/>
    <n v="0"/>
    <m/>
    <x v="0"/>
  </r>
  <r>
    <x v="0"/>
    <x v="5"/>
    <x v="1"/>
    <x v="4"/>
    <x v="7"/>
    <x v="26"/>
    <n v="100"/>
    <n v="0"/>
    <m/>
    <x v="0"/>
  </r>
  <r>
    <x v="0"/>
    <x v="5"/>
    <x v="1"/>
    <x v="4"/>
    <x v="7"/>
    <x v="27"/>
    <n v="104"/>
    <n v="0"/>
    <m/>
    <x v="0"/>
  </r>
  <r>
    <x v="0"/>
    <x v="5"/>
    <x v="1"/>
    <x v="4"/>
    <x v="7"/>
    <x v="28"/>
    <n v="107"/>
    <n v="0"/>
    <m/>
    <x v="0"/>
  </r>
  <r>
    <x v="0"/>
    <x v="5"/>
    <x v="1"/>
    <x v="4"/>
    <x v="7"/>
    <x v="29"/>
    <n v="110"/>
    <n v="0"/>
    <m/>
    <x v="0"/>
  </r>
  <r>
    <x v="0"/>
    <x v="5"/>
    <x v="1"/>
    <x v="4"/>
    <x v="7"/>
    <x v="30"/>
    <n v="113"/>
    <n v="0"/>
    <m/>
    <x v="0"/>
  </r>
  <r>
    <x v="0"/>
    <x v="5"/>
    <x v="1"/>
    <x v="0"/>
    <x v="8"/>
    <x v="0"/>
    <n v="46725"/>
    <n v="95038"/>
    <m/>
    <x v="0"/>
  </r>
  <r>
    <x v="0"/>
    <x v="5"/>
    <x v="1"/>
    <x v="0"/>
    <x v="8"/>
    <x v="1"/>
    <n v="47570"/>
    <n v="102695"/>
    <m/>
    <x v="0"/>
  </r>
  <r>
    <x v="0"/>
    <x v="5"/>
    <x v="1"/>
    <x v="0"/>
    <x v="8"/>
    <x v="2"/>
    <n v="48511"/>
    <n v="122183"/>
    <m/>
    <x v="0"/>
  </r>
  <r>
    <x v="0"/>
    <x v="5"/>
    <x v="1"/>
    <x v="0"/>
    <x v="8"/>
    <x v="3"/>
    <n v="49506"/>
    <n v="83054"/>
    <m/>
    <x v="0"/>
  </r>
  <r>
    <x v="0"/>
    <x v="5"/>
    <x v="1"/>
    <x v="0"/>
    <x v="8"/>
    <x v="4"/>
    <n v="50207"/>
    <n v="87678"/>
    <m/>
    <x v="0"/>
  </r>
  <r>
    <x v="0"/>
    <x v="5"/>
    <x v="1"/>
    <x v="0"/>
    <x v="8"/>
    <x v="5"/>
    <n v="50971"/>
    <n v="110056"/>
    <m/>
    <x v="0"/>
  </r>
  <r>
    <x v="0"/>
    <x v="5"/>
    <x v="1"/>
    <x v="0"/>
    <x v="8"/>
    <x v="6"/>
    <n v="51735"/>
    <n v="102382"/>
    <m/>
    <x v="0"/>
  </r>
  <r>
    <x v="0"/>
    <x v="5"/>
    <x v="1"/>
    <x v="0"/>
    <x v="8"/>
    <x v="7"/>
    <n v="52505"/>
    <n v="103333"/>
    <m/>
    <x v="0"/>
  </r>
  <r>
    <x v="0"/>
    <x v="5"/>
    <x v="1"/>
    <x v="0"/>
    <x v="8"/>
    <x v="8"/>
    <n v="53258"/>
    <n v="104266"/>
    <m/>
    <x v="0"/>
  </r>
  <r>
    <x v="0"/>
    <x v="5"/>
    <x v="1"/>
    <x v="0"/>
    <x v="8"/>
    <x v="9"/>
    <n v="54015"/>
    <n v="104317"/>
    <m/>
    <x v="0"/>
  </r>
  <r>
    <x v="0"/>
    <x v="5"/>
    <x v="1"/>
    <x v="0"/>
    <x v="8"/>
    <x v="10"/>
    <n v="54811"/>
    <n v="103711"/>
    <m/>
    <x v="0"/>
  </r>
  <r>
    <x v="0"/>
    <x v="5"/>
    <x v="1"/>
    <x v="0"/>
    <x v="8"/>
    <x v="11"/>
    <n v="55672"/>
    <n v="102852"/>
    <m/>
    <x v="0"/>
  </r>
  <r>
    <x v="0"/>
    <x v="5"/>
    <x v="1"/>
    <x v="0"/>
    <x v="8"/>
    <x v="12"/>
    <n v="56534"/>
    <n v="101775"/>
    <m/>
    <x v="0"/>
  </r>
  <r>
    <x v="0"/>
    <x v="5"/>
    <x v="1"/>
    <x v="0"/>
    <x v="8"/>
    <x v="13"/>
    <n v="57382"/>
    <n v="100851"/>
    <m/>
    <x v="0"/>
  </r>
  <r>
    <x v="0"/>
    <x v="5"/>
    <x v="1"/>
    <x v="0"/>
    <x v="8"/>
    <x v="14"/>
    <n v="58200"/>
    <n v="100319"/>
    <m/>
    <x v="0"/>
  </r>
  <r>
    <x v="0"/>
    <x v="5"/>
    <x v="1"/>
    <x v="0"/>
    <x v="8"/>
    <x v="15"/>
    <n v="58997"/>
    <n v="99846"/>
    <m/>
    <x v="0"/>
  </r>
  <r>
    <x v="0"/>
    <x v="5"/>
    <x v="1"/>
    <x v="0"/>
    <x v="8"/>
    <x v="16"/>
    <n v="59774"/>
    <n v="99367"/>
    <m/>
    <x v="0"/>
  </r>
  <r>
    <x v="0"/>
    <x v="5"/>
    <x v="1"/>
    <x v="0"/>
    <x v="8"/>
    <x v="17"/>
    <n v="60465"/>
    <n v="98437"/>
    <m/>
    <x v="0"/>
  </r>
  <r>
    <x v="0"/>
    <x v="5"/>
    <x v="1"/>
    <x v="0"/>
    <x v="8"/>
    <x v="18"/>
    <n v="61105"/>
    <n v="97224"/>
    <m/>
    <x v="0"/>
  </r>
  <r>
    <x v="0"/>
    <x v="5"/>
    <x v="1"/>
    <x v="0"/>
    <x v="8"/>
    <x v="19"/>
    <n v="61703"/>
    <n v="95647"/>
    <m/>
    <x v="0"/>
  </r>
  <r>
    <x v="0"/>
    <x v="5"/>
    <x v="1"/>
    <x v="0"/>
    <x v="8"/>
    <x v="20"/>
    <n v="62264"/>
    <n v="93941"/>
    <m/>
    <x v="0"/>
  </r>
  <r>
    <x v="0"/>
    <x v="5"/>
    <x v="1"/>
    <x v="0"/>
    <x v="8"/>
    <x v="21"/>
    <n v="62780"/>
    <n v="92369"/>
    <m/>
    <x v="0"/>
  </r>
  <r>
    <x v="0"/>
    <x v="5"/>
    <x v="1"/>
    <x v="0"/>
    <x v="8"/>
    <x v="22"/>
    <n v="63263"/>
    <n v="90780"/>
    <m/>
    <x v="0"/>
  </r>
  <r>
    <x v="0"/>
    <x v="5"/>
    <x v="1"/>
    <x v="0"/>
    <x v="8"/>
    <x v="23"/>
    <n v="63731"/>
    <n v="89160"/>
    <m/>
    <x v="0"/>
  </r>
  <r>
    <x v="0"/>
    <x v="5"/>
    <x v="1"/>
    <x v="0"/>
    <x v="8"/>
    <x v="24"/>
    <n v="64201"/>
    <n v="87504"/>
    <m/>
    <x v="0"/>
  </r>
  <r>
    <x v="0"/>
    <x v="5"/>
    <x v="1"/>
    <x v="0"/>
    <x v="8"/>
    <x v="25"/>
    <n v="64674"/>
    <n v="85961"/>
    <m/>
    <x v="0"/>
  </r>
  <r>
    <x v="0"/>
    <x v="5"/>
    <x v="1"/>
    <x v="0"/>
    <x v="8"/>
    <x v="26"/>
    <n v="65148"/>
    <n v="84385"/>
    <m/>
    <x v="0"/>
  </r>
  <r>
    <x v="0"/>
    <x v="5"/>
    <x v="1"/>
    <x v="0"/>
    <x v="8"/>
    <x v="27"/>
    <n v="65619"/>
    <n v="82868"/>
    <m/>
    <x v="0"/>
  </r>
  <r>
    <x v="0"/>
    <x v="5"/>
    <x v="1"/>
    <x v="0"/>
    <x v="8"/>
    <x v="28"/>
    <n v="66090"/>
    <n v="81271"/>
    <m/>
    <x v="0"/>
  </r>
  <r>
    <x v="0"/>
    <x v="5"/>
    <x v="1"/>
    <x v="0"/>
    <x v="8"/>
    <x v="29"/>
    <n v="66562"/>
    <n v="79721"/>
    <m/>
    <x v="0"/>
  </r>
  <r>
    <x v="0"/>
    <x v="5"/>
    <x v="1"/>
    <x v="0"/>
    <x v="8"/>
    <x v="30"/>
    <n v="67035"/>
    <n v="78223"/>
    <m/>
    <x v="0"/>
  </r>
  <r>
    <x v="0"/>
    <x v="5"/>
    <x v="1"/>
    <x v="1"/>
    <x v="9"/>
    <x v="0"/>
    <n v="13385"/>
    <n v="152254"/>
    <m/>
    <x v="0"/>
  </r>
  <r>
    <x v="0"/>
    <x v="5"/>
    <x v="1"/>
    <x v="1"/>
    <x v="9"/>
    <x v="1"/>
    <n v="14352"/>
    <n v="174832"/>
    <m/>
    <x v="0"/>
  </r>
  <r>
    <x v="0"/>
    <x v="5"/>
    <x v="1"/>
    <x v="1"/>
    <x v="9"/>
    <x v="2"/>
    <n v="15430"/>
    <n v="218493"/>
    <m/>
    <x v="0"/>
  </r>
  <r>
    <x v="0"/>
    <x v="5"/>
    <x v="1"/>
    <x v="1"/>
    <x v="9"/>
    <x v="3"/>
    <n v="16570"/>
    <n v="156072"/>
    <m/>
    <x v="0"/>
  </r>
  <r>
    <x v="0"/>
    <x v="5"/>
    <x v="1"/>
    <x v="1"/>
    <x v="9"/>
    <x v="4"/>
    <n v="17372"/>
    <n v="172258"/>
    <m/>
    <x v="0"/>
  </r>
  <r>
    <x v="0"/>
    <x v="5"/>
    <x v="1"/>
    <x v="1"/>
    <x v="9"/>
    <x v="5"/>
    <n v="18204"/>
    <n v="227065"/>
    <m/>
    <x v="0"/>
  </r>
  <r>
    <x v="0"/>
    <x v="5"/>
    <x v="1"/>
    <x v="1"/>
    <x v="9"/>
    <x v="6"/>
    <n v="19037"/>
    <n v="220751"/>
    <m/>
    <x v="0"/>
  </r>
  <r>
    <x v="0"/>
    <x v="5"/>
    <x v="1"/>
    <x v="1"/>
    <x v="9"/>
    <x v="7"/>
    <n v="19875"/>
    <n v="229106"/>
    <m/>
    <x v="0"/>
  </r>
  <r>
    <x v="0"/>
    <x v="5"/>
    <x v="1"/>
    <x v="1"/>
    <x v="9"/>
    <x v="8"/>
    <n v="20695"/>
    <n v="235778"/>
    <m/>
    <x v="0"/>
  </r>
  <r>
    <x v="0"/>
    <x v="5"/>
    <x v="1"/>
    <x v="1"/>
    <x v="9"/>
    <x v="9"/>
    <n v="21519"/>
    <n v="240952"/>
    <m/>
    <x v="0"/>
  </r>
  <r>
    <x v="0"/>
    <x v="5"/>
    <x v="1"/>
    <x v="1"/>
    <x v="9"/>
    <x v="10"/>
    <n v="22385"/>
    <n v="245722"/>
    <m/>
    <x v="0"/>
  </r>
  <r>
    <x v="0"/>
    <x v="5"/>
    <x v="1"/>
    <x v="1"/>
    <x v="9"/>
    <x v="11"/>
    <n v="23322"/>
    <n v="250796"/>
    <m/>
    <x v="0"/>
  </r>
  <r>
    <x v="0"/>
    <x v="5"/>
    <x v="1"/>
    <x v="1"/>
    <x v="9"/>
    <x v="12"/>
    <n v="24258"/>
    <n v="255949"/>
    <m/>
    <x v="0"/>
  </r>
  <r>
    <x v="0"/>
    <x v="5"/>
    <x v="1"/>
    <x v="1"/>
    <x v="9"/>
    <x v="13"/>
    <n v="25179"/>
    <n v="261328"/>
    <m/>
    <x v="0"/>
  </r>
  <r>
    <x v="0"/>
    <x v="5"/>
    <x v="1"/>
    <x v="1"/>
    <x v="9"/>
    <x v="14"/>
    <n v="26067"/>
    <n v="266921"/>
    <m/>
    <x v="0"/>
  </r>
  <r>
    <x v="0"/>
    <x v="5"/>
    <x v="1"/>
    <x v="1"/>
    <x v="9"/>
    <x v="15"/>
    <n v="26931"/>
    <n v="271849"/>
    <m/>
    <x v="0"/>
  </r>
  <r>
    <x v="0"/>
    <x v="5"/>
    <x v="1"/>
    <x v="1"/>
    <x v="9"/>
    <x v="16"/>
    <n v="27774"/>
    <n v="276367"/>
    <m/>
    <x v="0"/>
  </r>
  <r>
    <x v="0"/>
    <x v="5"/>
    <x v="1"/>
    <x v="1"/>
    <x v="9"/>
    <x v="17"/>
    <n v="28523"/>
    <n v="279209"/>
    <m/>
    <x v="0"/>
  </r>
  <r>
    <x v="0"/>
    <x v="5"/>
    <x v="1"/>
    <x v="1"/>
    <x v="9"/>
    <x v="18"/>
    <n v="29218"/>
    <n v="281434"/>
    <m/>
    <x v="0"/>
  </r>
  <r>
    <x v="0"/>
    <x v="5"/>
    <x v="1"/>
    <x v="1"/>
    <x v="9"/>
    <x v="19"/>
    <n v="29865"/>
    <n v="283102"/>
    <m/>
    <x v="0"/>
  </r>
  <r>
    <x v="0"/>
    <x v="5"/>
    <x v="1"/>
    <x v="1"/>
    <x v="9"/>
    <x v="20"/>
    <n v="30472"/>
    <n v="283958"/>
    <m/>
    <x v="0"/>
  </r>
  <r>
    <x v="0"/>
    <x v="5"/>
    <x v="1"/>
    <x v="1"/>
    <x v="9"/>
    <x v="21"/>
    <n v="31032"/>
    <n v="284460"/>
    <m/>
    <x v="0"/>
  </r>
  <r>
    <x v="0"/>
    <x v="5"/>
    <x v="1"/>
    <x v="1"/>
    <x v="9"/>
    <x v="22"/>
    <n v="31555"/>
    <n v="284277"/>
    <m/>
    <x v="0"/>
  </r>
  <r>
    <x v="0"/>
    <x v="5"/>
    <x v="1"/>
    <x v="1"/>
    <x v="9"/>
    <x v="23"/>
    <n v="32061"/>
    <n v="284102"/>
    <m/>
    <x v="0"/>
  </r>
  <r>
    <x v="0"/>
    <x v="5"/>
    <x v="1"/>
    <x v="1"/>
    <x v="9"/>
    <x v="24"/>
    <n v="32570"/>
    <n v="283704"/>
    <m/>
    <x v="0"/>
  </r>
  <r>
    <x v="0"/>
    <x v="5"/>
    <x v="1"/>
    <x v="1"/>
    <x v="9"/>
    <x v="25"/>
    <n v="33082"/>
    <n v="283548"/>
    <m/>
    <x v="0"/>
  </r>
  <r>
    <x v="0"/>
    <x v="5"/>
    <x v="1"/>
    <x v="1"/>
    <x v="9"/>
    <x v="26"/>
    <n v="33595"/>
    <n v="283122"/>
    <m/>
    <x v="0"/>
  </r>
  <r>
    <x v="0"/>
    <x v="5"/>
    <x v="1"/>
    <x v="1"/>
    <x v="9"/>
    <x v="27"/>
    <n v="34105"/>
    <n v="282794"/>
    <m/>
    <x v="0"/>
  </r>
  <r>
    <x v="0"/>
    <x v="5"/>
    <x v="1"/>
    <x v="1"/>
    <x v="9"/>
    <x v="28"/>
    <n v="34615"/>
    <n v="282224"/>
    <m/>
    <x v="0"/>
  </r>
  <r>
    <x v="0"/>
    <x v="5"/>
    <x v="1"/>
    <x v="1"/>
    <x v="9"/>
    <x v="29"/>
    <n v="35125"/>
    <n v="281833"/>
    <m/>
    <x v="0"/>
  </r>
  <r>
    <x v="0"/>
    <x v="5"/>
    <x v="1"/>
    <x v="1"/>
    <x v="9"/>
    <x v="30"/>
    <n v="35636"/>
    <n v="281448"/>
    <m/>
    <x v="0"/>
  </r>
  <r>
    <x v="0"/>
    <x v="5"/>
    <x v="2"/>
    <x v="0"/>
    <x v="0"/>
    <x v="0"/>
    <n v="330048"/>
    <n v="5735574"/>
    <n v="770484"/>
    <x v="0"/>
  </r>
  <r>
    <x v="0"/>
    <x v="5"/>
    <x v="2"/>
    <x v="0"/>
    <x v="0"/>
    <x v="1"/>
    <n v="326928"/>
    <n v="5994918"/>
    <n v="762389"/>
    <x v="0"/>
  </r>
  <r>
    <x v="0"/>
    <x v="5"/>
    <x v="2"/>
    <x v="0"/>
    <x v="0"/>
    <x v="2"/>
    <n v="324182"/>
    <n v="6888324"/>
    <n v="755087"/>
    <x v="0"/>
  </r>
  <r>
    <x v="0"/>
    <x v="5"/>
    <x v="2"/>
    <x v="0"/>
    <x v="0"/>
    <x v="3"/>
    <n v="321376"/>
    <n v="4526529"/>
    <n v="747694"/>
    <x v="0"/>
  </r>
  <r>
    <x v="0"/>
    <x v="5"/>
    <x v="2"/>
    <x v="0"/>
    <x v="0"/>
    <x v="4"/>
    <n v="318882"/>
    <n v="4653432"/>
    <n v="740965"/>
    <x v="0"/>
  </r>
  <r>
    <x v="0"/>
    <x v="5"/>
    <x v="2"/>
    <x v="0"/>
    <x v="0"/>
    <x v="5"/>
    <n v="316381"/>
    <n v="5687754"/>
    <n v="734007"/>
    <x v="0"/>
  </r>
  <r>
    <x v="0"/>
    <x v="5"/>
    <x v="2"/>
    <x v="0"/>
    <x v="0"/>
    <x v="6"/>
    <n v="314762"/>
    <n v="5125842"/>
    <n v="728822"/>
    <x v="0"/>
  </r>
  <r>
    <x v="0"/>
    <x v="5"/>
    <x v="2"/>
    <x v="0"/>
    <x v="0"/>
    <x v="7"/>
    <n v="314197"/>
    <n v="5043492"/>
    <n v="725692"/>
    <x v="0"/>
  </r>
  <r>
    <x v="0"/>
    <x v="5"/>
    <x v="2"/>
    <x v="0"/>
    <x v="0"/>
    <x v="8"/>
    <n v="313819"/>
    <n v="4973486"/>
    <n v="722896"/>
    <x v="0"/>
  </r>
  <r>
    <x v="0"/>
    <x v="5"/>
    <x v="2"/>
    <x v="0"/>
    <x v="0"/>
    <x v="9"/>
    <n v="313343"/>
    <n v="4864595"/>
    <n v="719885"/>
    <x v="0"/>
  </r>
  <r>
    <x v="0"/>
    <x v="5"/>
    <x v="2"/>
    <x v="0"/>
    <x v="0"/>
    <x v="10"/>
    <n v="311823"/>
    <n v="4712598"/>
    <n v="714862"/>
    <x v="0"/>
  </r>
  <r>
    <x v="0"/>
    <x v="5"/>
    <x v="2"/>
    <x v="0"/>
    <x v="0"/>
    <x v="11"/>
    <n v="310151"/>
    <n v="4547929"/>
    <n v="709556"/>
    <x v="0"/>
  </r>
  <r>
    <x v="0"/>
    <x v="5"/>
    <x v="2"/>
    <x v="0"/>
    <x v="0"/>
    <x v="12"/>
    <n v="308536"/>
    <n v="4382003"/>
    <n v="704375"/>
    <x v="0"/>
  </r>
  <r>
    <x v="0"/>
    <x v="5"/>
    <x v="2"/>
    <x v="0"/>
    <x v="0"/>
    <x v="13"/>
    <n v="306955"/>
    <n v="4231973"/>
    <n v="699274"/>
    <x v="0"/>
  </r>
  <r>
    <x v="0"/>
    <x v="5"/>
    <x v="2"/>
    <x v="0"/>
    <x v="0"/>
    <x v="14"/>
    <n v="305428"/>
    <n v="4108279"/>
    <n v="694285"/>
    <x v="0"/>
  </r>
  <r>
    <x v="0"/>
    <x v="5"/>
    <x v="2"/>
    <x v="0"/>
    <x v="0"/>
    <x v="15"/>
    <n v="303979"/>
    <n v="3995467"/>
    <n v="689447"/>
    <x v="0"/>
  </r>
  <r>
    <x v="0"/>
    <x v="5"/>
    <x v="2"/>
    <x v="0"/>
    <x v="0"/>
    <x v="16"/>
    <n v="302623"/>
    <n v="3890039"/>
    <n v="684788"/>
    <x v="0"/>
  </r>
  <r>
    <x v="0"/>
    <x v="5"/>
    <x v="2"/>
    <x v="0"/>
    <x v="0"/>
    <x v="17"/>
    <n v="301226"/>
    <n v="3778146"/>
    <n v="680057"/>
    <x v="0"/>
  </r>
  <r>
    <x v="0"/>
    <x v="5"/>
    <x v="2"/>
    <x v="0"/>
    <x v="0"/>
    <x v="18"/>
    <n v="299796"/>
    <n v="3663344"/>
    <n v="675269"/>
    <x v="0"/>
  </r>
  <r>
    <x v="0"/>
    <x v="5"/>
    <x v="2"/>
    <x v="0"/>
    <x v="0"/>
    <x v="19"/>
    <n v="298246"/>
    <n v="3540956"/>
    <n v="670275"/>
    <x v="0"/>
  </r>
  <r>
    <x v="0"/>
    <x v="5"/>
    <x v="2"/>
    <x v="0"/>
    <x v="0"/>
    <x v="20"/>
    <n v="296780"/>
    <n v="3421957"/>
    <n v="665452"/>
    <x v="0"/>
  </r>
  <r>
    <x v="0"/>
    <x v="5"/>
    <x v="2"/>
    <x v="0"/>
    <x v="0"/>
    <x v="21"/>
    <n v="295380"/>
    <n v="3315587"/>
    <n v="660764"/>
    <x v="0"/>
  </r>
  <r>
    <x v="0"/>
    <x v="5"/>
    <x v="2"/>
    <x v="0"/>
    <x v="0"/>
    <x v="22"/>
    <n v="294004"/>
    <n v="3214666"/>
    <n v="656137"/>
    <x v="0"/>
  </r>
  <r>
    <x v="0"/>
    <x v="5"/>
    <x v="2"/>
    <x v="0"/>
    <x v="0"/>
    <x v="23"/>
    <n v="292668"/>
    <n v="3116936"/>
    <n v="651601"/>
    <x v="0"/>
  </r>
  <r>
    <x v="0"/>
    <x v="5"/>
    <x v="2"/>
    <x v="0"/>
    <x v="0"/>
    <x v="24"/>
    <n v="291411"/>
    <n v="3021497"/>
    <n v="647225"/>
    <x v="0"/>
  </r>
  <r>
    <x v="0"/>
    <x v="5"/>
    <x v="2"/>
    <x v="0"/>
    <x v="0"/>
    <x v="25"/>
    <n v="290234"/>
    <n v="2933210"/>
    <n v="643010"/>
    <x v="0"/>
  </r>
  <r>
    <x v="0"/>
    <x v="5"/>
    <x v="2"/>
    <x v="0"/>
    <x v="0"/>
    <x v="26"/>
    <n v="289098"/>
    <n v="2846502"/>
    <n v="638889"/>
    <x v="0"/>
  </r>
  <r>
    <x v="0"/>
    <x v="5"/>
    <x v="2"/>
    <x v="0"/>
    <x v="0"/>
    <x v="27"/>
    <n v="288016"/>
    <n v="2764463"/>
    <n v="634880"/>
    <x v="0"/>
  </r>
  <r>
    <x v="0"/>
    <x v="5"/>
    <x v="2"/>
    <x v="0"/>
    <x v="0"/>
    <x v="28"/>
    <n v="286952"/>
    <n v="2681766"/>
    <n v="630922"/>
    <x v="0"/>
  </r>
  <r>
    <x v="0"/>
    <x v="5"/>
    <x v="2"/>
    <x v="0"/>
    <x v="0"/>
    <x v="29"/>
    <n v="285936"/>
    <n v="2602889"/>
    <n v="627071"/>
    <x v="0"/>
  </r>
  <r>
    <x v="0"/>
    <x v="5"/>
    <x v="2"/>
    <x v="0"/>
    <x v="0"/>
    <x v="30"/>
    <n v="284964"/>
    <n v="2527653"/>
    <n v="623316"/>
    <x v="0"/>
  </r>
  <r>
    <x v="0"/>
    <x v="5"/>
    <x v="2"/>
    <x v="0"/>
    <x v="1"/>
    <x v="0"/>
    <n v="232682"/>
    <n v="3914176"/>
    <m/>
    <x v="0"/>
  </r>
  <r>
    <x v="0"/>
    <x v="5"/>
    <x v="2"/>
    <x v="0"/>
    <x v="1"/>
    <x v="1"/>
    <n v="230734"/>
    <n v="4053302"/>
    <m/>
    <x v="0"/>
  </r>
  <r>
    <x v="0"/>
    <x v="5"/>
    <x v="2"/>
    <x v="0"/>
    <x v="1"/>
    <x v="2"/>
    <n v="229075"/>
    <n v="4644104"/>
    <m/>
    <x v="0"/>
  </r>
  <r>
    <x v="0"/>
    <x v="5"/>
    <x v="2"/>
    <x v="0"/>
    <x v="1"/>
    <x v="3"/>
    <n v="227358"/>
    <n v="3030193"/>
    <m/>
    <x v="0"/>
  </r>
  <r>
    <x v="0"/>
    <x v="5"/>
    <x v="2"/>
    <x v="0"/>
    <x v="1"/>
    <x v="4"/>
    <n v="225880"/>
    <n v="3092977"/>
    <m/>
    <x v="0"/>
  </r>
  <r>
    <x v="0"/>
    <x v="5"/>
    <x v="2"/>
    <x v="0"/>
    <x v="1"/>
    <x v="5"/>
    <n v="224229"/>
    <n v="3749044"/>
    <m/>
    <x v="0"/>
  </r>
  <r>
    <x v="0"/>
    <x v="5"/>
    <x v="2"/>
    <x v="0"/>
    <x v="1"/>
    <x v="6"/>
    <n v="223218"/>
    <n v="3350749"/>
    <m/>
    <x v="0"/>
  </r>
  <r>
    <x v="0"/>
    <x v="5"/>
    <x v="2"/>
    <x v="0"/>
    <x v="1"/>
    <x v="7"/>
    <n v="222931"/>
    <n v="3268094"/>
    <m/>
    <x v="0"/>
  </r>
  <r>
    <x v="0"/>
    <x v="5"/>
    <x v="2"/>
    <x v="0"/>
    <x v="1"/>
    <x v="8"/>
    <n v="222717"/>
    <n v="3191620"/>
    <m/>
    <x v="0"/>
  </r>
  <r>
    <x v="0"/>
    <x v="5"/>
    <x v="2"/>
    <x v="0"/>
    <x v="1"/>
    <x v="9"/>
    <n v="222384"/>
    <n v="3092800"/>
    <m/>
    <x v="0"/>
  </r>
  <r>
    <x v="0"/>
    <x v="5"/>
    <x v="2"/>
    <x v="0"/>
    <x v="1"/>
    <x v="10"/>
    <n v="221281"/>
    <n v="2969539"/>
    <m/>
    <x v="0"/>
  </r>
  <r>
    <x v="0"/>
    <x v="5"/>
    <x v="2"/>
    <x v="0"/>
    <x v="1"/>
    <x v="11"/>
    <n v="220053"/>
    <n v="2842200"/>
    <m/>
    <x v="0"/>
  </r>
  <r>
    <x v="0"/>
    <x v="5"/>
    <x v="2"/>
    <x v="0"/>
    <x v="1"/>
    <x v="12"/>
    <n v="218853"/>
    <n v="2717545"/>
    <m/>
    <x v="0"/>
  </r>
  <r>
    <x v="0"/>
    <x v="5"/>
    <x v="2"/>
    <x v="0"/>
    <x v="1"/>
    <x v="13"/>
    <n v="217664"/>
    <n v="2606033"/>
    <m/>
    <x v="0"/>
  </r>
  <r>
    <x v="0"/>
    <x v="5"/>
    <x v="2"/>
    <x v="0"/>
    <x v="1"/>
    <x v="14"/>
    <n v="216497"/>
    <n v="2513502"/>
    <m/>
    <x v="0"/>
  </r>
  <r>
    <x v="0"/>
    <x v="5"/>
    <x v="2"/>
    <x v="0"/>
    <x v="1"/>
    <x v="15"/>
    <n v="215364"/>
    <n v="2430150"/>
    <m/>
    <x v="0"/>
  </r>
  <r>
    <x v="0"/>
    <x v="5"/>
    <x v="2"/>
    <x v="0"/>
    <x v="1"/>
    <x v="16"/>
    <n v="214275"/>
    <n v="2353550"/>
    <m/>
    <x v="0"/>
  </r>
  <r>
    <x v="0"/>
    <x v="5"/>
    <x v="2"/>
    <x v="0"/>
    <x v="1"/>
    <x v="17"/>
    <n v="213139"/>
    <n v="2275091"/>
    <m/>
    <x v="0"/>
  </r>
  <r>
    <x v="0"/>
    <x v="5"/>
    <x v="2"/>
    <x v="0"/>
    <x v="1"/>
    <x v="18"/>
    <n v="211964"/>
    <n v="2196955"/>
    <m/>
    <x v="0"/>
  </r>
  <r>
    <x v="0"/>
    <x v="5"/>
    <x v="2"/>
    <x v="0"/>
    <x v="1"/>
    <x v="19"/>
    <n v="210699"/>
    <n v="2116253"/>
    <m/>
    <x v="0"/>
  </r>
  <r>
    <x v="0"/>
    <x v="5"/>
    <x v="2"/>
    <x v="0"/>
    <x v="1"/>
    <x v="20"/>
    <n v="209478"/>
    <n v="2039387"/>
    <m/>
    <x v="0"/>
  </r>
  <r>
    <x v="0"/>
    <x v="5"/>
    <x v="2"/>
    <x v="0"/>
    <x v="1"/>
    <x v="21"/>
    <n v="208290"/>
    <n v="1972054"/>
    <m/>
    <x v="0"/>
  </r>
  <r>
    <x v="0"/>
    <x v="5"/>
    <x v="2"/>
    <x v="0"/>
    <x v="1"/>
    <x v="22"/>
    <n v="207107"/>
    <n v="1909986"/>
    <m/>
    <x v="0"/>
  </r>
  <r>
    <x v="0"/>
    <x v="5"/>
    <x v="2"/>
    <x v="0"/>
    <x v="1"/>
    <x v="23"/>
    <n v="205940"/>
    <n v="1849700"/>
    <m/>
    <x v="0"/>
  </r>
  <r>
    <x v="0"/>
    <x v="5"/>
    <x v="2"/>
    <x v="0"/>
    <x v="1"/>
    <x v="24"/>
    <n v="204815"/>
    <n v="1790688"/>
    <m/>
    <x v="0"/>
  </r>
  <r>
    <x v="0"/>
    <x v="5"/>
    <x v="2"/>
    <x v="0"/>
    <x v="1"/>
    <x v="25"/>
    <n v="203730"/>
    <n v="1735847"/>
    <m/>
    <x v="0"/>
  </r>
  <r>
    <x v="0"/>
    <x v="5"/>
    <x v="2"/>
    <x v="0"/>
    <x v="1"/>
    <x v="26"/>
    <n v="202663"/>
    <n v="1681909"/>
    <m/>
    <x v="0"/>
  </r>
  <r>
    <x v="0"/>
    <x v="5"/>
    <x v="2"/>
    <x v="0"/>
    <x v="1"/>
    <x v="27"/>
    <n v="201621"/>
    <n v="1630796"/>
    <m/>
    <x v="0"/>
  </r>
  <r>
    <x v="0"/>
    <x v="5"/>
    <x v="2"/>
    <x v="0"/>
    <x v="1"/>
    <x v="28"/>
    <n v="200582"/>
    <n v="1579397"/>
    <m/>
    <x v="0"/>
  </r>
  <r>
    <x v="0"/>
    <x v="5"/>
    <x v="2"/>
    <x v="0"/>
    <x v="1"/>
    <x v="29"/>
    <n v="199567"/>
    <n v="1530375"/>
    <m/>
    <x v="0"/>
  </r>
  <r>
    <x v="0"/>
    <x v="5"/>
    <x v="2"/>
    <x v="0"/>
    <x v="1"/>
    <x v="30"/>
    <n v="198571"/>
    <n v="1483623"/>
    <m/>
    <x v="0"/>
  </r>
  <r>
    <x v="0"/>
    <x v="5"/>
    <x v="2"/>
    <x v="1"/>
    <x v="2"/>
    <x v="0"/>
    <n v="42859"/>
    <n v="1330643"/>
    <m/>
    <x v="0"/>
  </r>
  <r>
    <x v="0"/>
    <x v="5"/>
    <x v="2"/>
    <x v="1"/>
    <x v="2"/>
    <x v="1"/>
    <n v="42365"/>
    <n v="1375545"/>
    <m/>
    <x v="0"/>
  </r>
  <r>
    <x v="0"/>
    <x v="5"/>
    <x v="2"/>
    <x v="1"/>
    <x v="2"/>
    <x v="2"/>
    <n v="41910"/>
    <n v="1559392"/>
    <m/>
    <x v="0"/>
  </r>
  <r>
    <x v="0"/>
    <x v="5"/>
    <x v="2"/>
    <x v="1"/>
    <x v="2"/>
    <x v="3"/>
    <n v="41453"/>
    <n v="1010118"/>
    <m/>
    <x v="0"/>
  </r>
  <r>
    <x v="0"/>
    <x v="5"/>
    <x v="2"/>
    <x v="1"/>
    <x v="2"/>
    <x v="4"/>
    <n v="41030"/>
    <n v="1038743"/>
    <m/>
    <x v="0"/>
  </r>
  <r>
    <x v="0"/>
    <x v="5"/>
    <x v="2"/>
    <x v="1"/>
    <x v="2"/>
    <x v="5"/>
    <n v="40615"/>
    <n v="1276445"/>
    <m/>
    <x v="0"/>
  </r>
  <r>
    <x v="0"/>
    <x v="5"/>
    <x v="2"/>
    <x v="1"/>
    <x v="2"/>
    <x v="6"/>
    <n v="40298"/>
    <n v="1154237"/>
    <m/>
    <x v="0"/>
  </r>
  <r>
    <x v="0"/>
    <x v="5"/>
    <x v="2"/>
    <x v="1"/>
    <x v="2"/>
    <x v="7"/>
    <n v="40087"/>
    <n v="1120069"/>
    <m/>
    <x v="0"/>
  </r>
  <r>
    <x v="0"/>
    <x v="5"/>
    <x v="2"/>
    <x v="1"/>
    <x v="2"/>
    <x v="8"/>
    <n v="39890"/>
    <n v="1081259"/>
    <m/>
    <x v="0"/>
  </r>
  <r>
    <x v="0"/>
    <x v="5"/>
    <x v="2"/>
    <x v="1"/>
    <x v="2"/>
    <x v="9"/>
    <n v="39674"/>
    <n v="1034400"/>
    <m/>
    <x v="0"/>
  </r>
  <r>
    <x v="0"/>
    <x v="5"/>
    <x v="2"/>
    <x v="1"/>
    <x v="2"/>
    <x v="10"/>
    <n v="39352"/>
    <n v="983571"/>
    <m/>
    <x v="0"/>
  </r>
  <r>
    <x v="0"/>
    <x v="5"/>
    <x v="2"/>
    <x v="1"/>
    <x v="2"/>
    <x v="11"/>
    <n v="39012"/>
    <n v="933502"/>
    <m/>
    <x v="0"/>
  </r>
  <r>
    <x v="0"/>
    <x v="5"/>
    <x v="2"/>
    <x v="1"/>
    <x v="2"/>
    <x v="12"/>
    <n v="38675"/>
    <n v="887894"/>
    <m/>
    <x v="0"/>
  </r>
  <r>
    <x v="0"/>
    <x v="5"/>
    <x v="2"/>
    <x v="1"/>
    <x v="2"/>
    <x v="13"/>
    <n v="38341"/>
    <n v="847528"/>
    <m/>
    <x v="0"/>
  </r>
  <r>
    <x v="0"/>
    <x v="5"/>
    <x v="2"/>
    <x v="1"/>
    <x v="2"/>
    <x v="14"/>
    <n v="38010"/>
    <n v="812147"/>
    <m/>
    <x v="0"/>
  </r>
  <r>
    <x v="0"/>
    <x v="5"/>
    <x v="2"/>
    <x v="1"/>
    <x v="2"/>
    <x v="15"/>
    <n v="37684"/>
    <n v="778107"/>
    <m/>
    <x v="0"/>
  </r>
  <r>
    <x v="0"/>
    <x v="5"/>
    <x v="2"/>
    <x v="1"/>
    <x v="2"/>
    <x v="16"/>
    <n v="37364"/>
    <n v="745787"/>
    <m/>
    <x v="0"/>
  </r>
  <r>
    <x v="0"/>
    <x v="5"/>
    <x v="2"/>
    <x v="1"/>
    <x v="2"/>
    <x v="17"/>
    <n v="37040"/>
    <n v="713642"/>
    <m/>
    <x v="0"/>
  </r>
  <r>
    <x v="0"/>
    <x v="5"/>
    <x v="2"/>
    <x v="1"/>
    <x v="2"/>
    <x v="18"/>
    <n v="36713"/>
    <n v="683331"/>
    <m/>
    <x v="0"/>
  </r>
  <r>
    <x v="0"/>
    <x v="5"/>
    <x v="2"/>
    <x v="1"/>
    <x v="2"/>
    <x v="19"/>
    <n v="36376"/>
    <n v="654646"/>
    <m/>
    <x v="0"/>
  </r>
  <r>
    <x v="0"/>
    <x v="5"/>
    <x v="2"/>
    <x v="1"/>
    <x v="2"/>
    <x v="20"/>
    <n v="36047"/>
    <n v="626984"/>
    <m/>
    <x v="0"/>
  </r>
  <r>
    <x v="0"/>
    <x v="5"/>
    <x v="2"/>
    <x v="1"/>
    <x v="2"/>
    <x v="21"/>
    <n v="35724"/>
    <n v="601408"/>
    <m/>
    <x v="0"/>
  </r>
  <r>
    <x v="0"/>
    <x v="5"/>
    <x v="2"/>
    <x v="1"/>
    <x v="2"/>
    <x v="22"/>
    <n v="35403"/>
    <n v="576697"/>
    <m/>
    <x v="0"/>
  </r>
  <r>
    <x v="0"/>
    <x v="5"/>
    <x v="2"/>
    <x v="1"/>
    <x v="2"/>
    <x v="23"/>
    <n v="35088"/>
    <n v="553763"/>
    <m/>
    <x v="0"/>
  </r>
  <r>
    <x v="0"/>
    <x v="5"/>
    <x v="2"/>
    <x v="1"/>
    <x v="2"/>
    <x v="24"/>
    <n v="34780"/>
    <n v="531753"/>
    <m/>
    <x v="0"/>
  </r>
  <r>
    <x v="0"/>
    <x v="5"/>
    <x v="2"/>
    <x v="1"/>
    <x v="2"/>
    <x v="25"/>
    <n v="34479"/>
    <n v="511496"/>
    <m/>
    <x v="0"/>
  </r>
  <r>
    <x v="0"/>
    <x v="5"/>
    <x v="2"/>
    <x v="1"/>
    <x v="2"/>
    <x v="26"/>
    <n v="34184"/>
    <n v="491900"/>
    <m/>
    <x v="0"/>
  </r>
  <r>
    <x v="0"/>
    <x v="5"/>
    <x v="2"/>
    <x v="1"/>
    <x v="2"/>
    <x v="27"/>
    <n v="33894"/>
    <n v="473319"/>
    <m/>
    <x v="0"/>
  </r>
  <r>
    <x v="0"/>
    <x v="5"/>
    <x v="2"/>
    <x v="1"/>
    <x v="2"/>
    <x v="28"/>
    <n v="33607"/>
    <n v="455080"/>
    <m/>
    <x v="0"/>
  </r>
  <r>
    <x v="0"/>
    <x v="5"/>
    <x v="2"/>
    <x v="1"/>
    <x v="2"/>
    <x v="29"/>
    <n v="33325"/>
    <n v="437876"/>
    <m/>
    <x v="0"/>
  </r>
  <r>
    <x v="0"/>
    <x v="5"/>
    <x v="2"/>
    <x v="1"/>
    <x v="2"/>
    <x v="30"/>
    <n v="33049"/>
    <n v="421390"/>
    <m/>
    <x v="0"/>
  </r>
  <r>
    <x v="0"/>
    <x v="5"/>
    <x v="2"/>
    <x v="1"/>
    <x v="3"/>
    <x v="0"/>
    <n v="0"/>
    <n v="0"/>
    <m/>
    <x v="0"/>
  </r>
  <r>
    <x v="0"/>
    <x v="5"/>
    <x v="2"/>
    <x v="1"/>
    <x v="3"/>
    <x v="1"/>
    <n v="0"/>
    <n v="0"/>
    <m/>
    <x v="0"/>
  </r>
  <r>
    <x v="0"/>
    <x v="5"/>
    <x v="2"/>
    <x v="1"/>
    <x v="3"/>
    <x v="2"/>
    <n v="0"/>
    <n v="0"/>
    <m/>
    <x v="0"/>
  </r>
  <r>
    <x v="0"/>
    <x v="5"/>
    <x v="2"/>
    <x v="1"/>
    <x v="3"/>
    <x v="3"/>
    <n v="0"/>
    <n v="0"/>
    <m/>
    <x v="0"/>
  </r>
  <r>
    <x v="0"/>
    <x v="5"/>
    <x v="2"/>
    <x v="1"/>
    <x v="3"/>
    <x v="4"/>
    <n v="0"/>
    <n v="0"/>
    <m/>
    <x v="0"/>
  </r>
  <r>
    <x v="0"/>
    <x v="5"/>
    <x v="2"/>
    <x v="1"/>
    <x v="3"/>
    <x v="5"/>
    <n v="0"/>
    <n v="0"/>
    <m/>
    <x v="0"/>
  </r>
  <r>
    <x v="0"/>
    <x v="5"/>
    <x v="2"/>
    <x v="1"/>
    <x v="3"/>
    <x v="6"/>
    <n v="1"/>
    <n v="0"/>
    <m/>
    <x v="0"/>
  </r>
  <r>
    <x v="0"/>
    <x v="5"/>
    <x v="2"/>
    <x v="1"/>
    <x v="3"/>
    <x v="7"/>
    <n v="1"/>
    <n v="0"/>
    <m/>
    <x v="0"/>
  </r>
  <r>
    <x v="0"/>
    <x v="5"/>
    <x v="2"/>
    <x v="1"/>
    <x v="3"/>
    <x v="8"/>
    <n v="2"/>
    <n v="0"/>
    <m/>
    <x v="0"/>
  </r>
  <r>
    <x v="0"/>
    <x v="5"/>
    <x v="2"/>
    <x v="1"/>
    <x v="3"/>
    <x v="9"/>
    <n v="2"/>
    <n v="0"/>
    <m/>
    <x v="0"/>
  </r>
  <r>
    <x v="0"/>
    <x v="5"/>
    <x v="2"/>
    <x v="1"/>
    <x v="3"/>
    <x v="10"/>
    <n v="3"/>
    <n v="0"/>
    <m/>
    <x v="0"/>
  </r>
  <r>
    <x v="0"/>
    <x v="5"/>
    <x v="2"/>
    <x v="1"/>
    <x v="3"/>
    <x v="11"/>
    <n v="3"/>
    <n v="0"/>
    <m/>
    <x v="0"/>
  </r>
  <r>
    <x v="0"/>
    <x v="5"/>
    <x v="2"/>
    <x v="1"/>
    <x v="3"/>
    <x v="12"/>
    <n v="3"/>
    <n v="0"/>
    <m/>
    <x v="0"/>
  </r>
  <r>
    <x v="0"/>
    <x v="5"/>
    <x v="2"/>
    <x v="1"/>
    <x v="3"/>
    <x v="13"/>
    <n v="3"/>
    <n v="0"/>
    <m/>
    <x v="0"/>
  </r>
  <r>
    <x v="0"/>
    <x v="5"/>
    <x v="2"/>
    <x v="1"/>
    <x v="3"/>
    <x v="14"/>
    <n v="4"/>
    <n v="0"/>
    <m/>
    <x v="0"/>
  </r>
  <r>
    <x v="0"/>
    <x v="5"/>
    <x v="2"/>
    <x v="1"/>
    <x v="3"/>
    <x v="15"/>
    <n v="4"/>
    <n v="0"/>
    <m/>
    <x v="0"/>
  </r>
  <r>
    <x v="0"/>
    <x v="5"/>
    <x v="2"/>
    <x v="1"/>
    <x v="3"/>
    <x v="16"/>
    <n v="4"/>
    <n v="0"/>
    <m/>
    <x v="0"/>
  </r>
  <r>
    <x v="0"/>
    <x v="5"/>
    <x v="2"/>
    <x v="1"/>
    <x v="3"/>
    <x v="17"/>
    <n v="5"/>
    <n v="0"/>
    <m/>
    <x v="0"/>
  </r>
  <r>
    <x v="0"/>
    <x v="5"/>
    <x v="2"/>
    <x v="1"/>
    <x v="3"/>
    <x v="18"/>
    <n v="5"/>
    <n v="0"/>
    <m/>
    <x v="0"/>
  </r>
  <r>
    <x v="0"/>
    <x v="5"/>
    <x v="2"/>
    <x v="1"/>
    <x v="3"/>
    <x v="19"/>
    <n v="5"/>
    <n v="0"/>
    <m/>
    <x v="0"/>
  </r>
  <r>
    <x v="0"/>
    <x v="5"/>
    <x v="2"/>
    <x v="1"/>
    <x v="3"/>
    <x v="20"/>
    <n v="5"/>
    <n v="0"/>
    <m/>
    <x v="0"/>
  </r>
  <r>
    <x v="0"/>
    <x v="5"/>
    <x v="2"/>
    <x v="1"/>
    <x v="3"/>
    <x v="21"/>
    <n v="6"/>
    <n v="0"/>
    <m/>
    <x v="0"/>
  </r>
  <r>
    <x v="0"/>
    <x v="5"/>
    <x v="2"/>
    <x v="1"/>
    <x v="3"/>
    <x v="22"/>
    <n v="6"/>
    <n v="0"/>
    <m/>
    <x v="0"/>
  </r>
  <r>
    <x v="0"/>
    <x v="5"/>
    <x v="2"/>
    <x v="1"/>
    <x v="3"/>
    <x v="23"/>
    <n v="6"/>
    <n v="0"/>
    <m/>
    <x v="0"/>
  </r>
  <r>
    <x v="0"/>
    <x v="5"/>
    <x v="2"/>
    <x v="1"/>
    <x v="3"/>
    <x v="24"/>
    <n v="6"/>
    <n v="0"/>
    <m/>
    <x v="0"/>
  </r>
  <r>
    <x v="0"/>
    <x v="5"/>
    <x v="2"/>
    <x v="1"/>
    <x v="3"/>
    <x v="25"/>
    <n v="7"/>
    <n v="0"/>
    <m/>
    <x v="0"/>
  </r>
  <r>
    <x v="0"/>
    <x v="5"/>
    <x v="2"/>
    <x v="1"/>
    <x v="3"/>
    <x v="26"/>
    <n v="7"/>
    <n v="0"/>
    <m/>
    <x v="0"/>
  </r>
  <r>
    <x v="0"/>
    <x v="5"/>
    <x v="2"/>
    <x v="1"/>
    <x v="3"/>
    <x v="27"/>
    <n v="7"/>
    <n v="0"/>
    <m/>
    <x v="0"/>
  </r>
  <r>
    <x v="0"/>
    <x v="5"/>
    <x v="2"/>
    <x v="1"/>
    <x v="3"/>
    <x v="28"/>
    <n v="7"/>
    <n v="0"/>
    <m/>
    <x v="0"/>
  </r>
  <r>
    <x v="0"/>
    <x v="5"/>
    <x v="2"/>
    <x v="1"/>
    <x v="3"/>
    <x v="29"/>
    <n v="7"/>
    <n v="0"/>
    <m/>
    <x v="0"/>
  </r>
  <r>
    <x v="0"/>
    <x v="5"/>
    <x v="2"/>
    <x v="1"/>
    <x v="3"/>
    <x v="30"/>
    <n v="8"/>
    <n v="0"/>
    <m/>
    <x v="0"/>
  </r>
  <r>
    <x v="0"/>
    <x v="5"/>
    <x v="2"/>
    <x v="2"/>
    <x v="4"/>
    <x v="0"/>
    <n v="89167"/>
    <n v="1726451"/>
    <m/>
    <x v="0"/>
  </r>
  <r>
    <x v="0"/>
    <x v="5"/>
    <x v="2"/>
    <x v="2"/>
    <x v="4"/>
    <x v="1"/>
    <n v="87892"/>
    <n v="1761503"/>
    <m/>
    <x v="0"/>
  </r>
  <r>
    <x v="0"/>
    <x v="5"/>
    <x v="2"/>
    <x v="2"/>
    <x v="4"/>
    <x v="2"/>
    <n v="86675"/>
    <n v="1947739"/>
    <m/>
    <x v="0"/>
  </r>
  <r>
    <x v="0"/>
    <x v="5"/>
    <x v="2"/>
    <x v="2"/>
    <x v="4"/>
    <x v="3"/>
    <n v="85467"/>
    <n v="1251780"/>
    <m/>
    <x v="0"/>
  </r>
  <r>
    <x v="0"/>
    <x v="5"/>
    <x v="2"/>
    <x v="2"/>
    <x v="4"/>
    <x v="4"/>
    <n v="84311"/>
    <n v="1281750"/>
    <m/>
    <x v="0"/>
  </r>
  <r>
    <x v="0"/>
    <x v="5"/>
    <x v="2"/>
    <x v="2"/>
    <x v="4"/>
    <x v="5"/>
    <n v="83177"/>
    <n v="1572560"/>
    <m/>
    <x v="0"/>
  </r>
  <r>
    <x v="0"/>
    <x v="5"/>
    <x v="2"/>
    <x v="2"/>
    <x v="4"/>
    <x v="6"/>
    <n v="82176"/>
    <n v="1419074"/>
    <m/>
    <x v="0"/>
  </r>
  <r>
    <x v="0"/>
    <x v="5"/>
    <x v="2"/>
    <x v="2"/>
    <x v="4"/>
    <x v="7"/>
    <n v="81322"/>
    <n v="1375961"/>
    <m/>
    <x v="0"/>
  </r>
  <r>
    <x v="0"/>
    <x v="5"/>
    <x v="2"/>
    <x v="2"/>
    <x v="4"/>
    <x v="8"/>
    <n v="80505"/>
    <n v="1326598"/>
    <m/>
    <x v="0"/>
  </r>
  <r>
    <x v="0"/>
    <x v="5"/>
    <x v="2"/>
    <x v="2"/>
    <x v="4"/>
    <x v="9"/>
    <n v="79691"/>
    <n v="1267079"/>
    <m/>
    <x v="0"/>
  </r>
  <r>
    <x v="0"/>
    <x v="5"/>
    <x v="2"/>
    <x v="2"/>
    <x v="4"/>
    <x v="10"/>
    <n v="78762"/>
    <n v="1202803"/>
    <m/>
    <x v="0"/>
  </r>
  <r>
    <x v="0"/>
    <x v="5"/>
    <x v="2"/>
    <x v="2"/>
    <x v="4"/>
    <x v="11"/>
    <n v="77826"/>
    <n v="1138894"/>
    <m/>
    <x v="0"/>
  </r>
  <r>
    <x v="0"/>
    <x v="5"/>
    <x v="2"/>
    <x v="2"/>
    <x v="4"/>
    <x v="12"/>
    <n v="76906"/>
    <n v="1078001"/>
    <m/>
    <x v="0"/>
  </r>
  <r>
    <x v="0"/>
    <x v="5"/>
    <x v="2"/>
    <x v="2"/>
    <x v="4"/>
    <x v="13"/>
    <n v="75999"/>
    <n v="1020911"/>
    <m/>
    <x v="0"/>
  </r>
  <r>
    <x v="0"/>
    <x v="5"/>
    <x v="2"/>
    <x v="2"/>
    <x v="4"/>
    <x v="14"/>
    <n v="75106"/>
    <n v="969512"/>
    <m/>
    <x v="0"/>
  </r>
  <r>
    <x v="0"/>
    <x v="5"/>
    <x v="2"/>
    <x v="2"/>
    <x v="4"/>
    <x v="15"/>
    <n v="74228"/>
    <n v="921646"/>
    <m/>
    <x v="0"/>
  </r>
  <r>
    <x v="0"/>
    <x v="5"/>
    <x v="2"/>
    <x v="2"/>
    <x v="4"/>
    <x v="16"/>
    <n v="73366"/>
    <n v="877255"/>
    <m/>
    <x v="0"/>
  </r>
  <r>
    <x v="0"/>
    <x v="5"/>
    <x v="2"/>
    <x v="2"/>
    <x v="4"/>
    <x v="17"/>
    <n v="72505"/>
    <n v="834278"/>
    <m/>
    <x v="0"/>
  </r>
  <r>
    <x v="0"/>
    <x v="5"/>
    <x v="2"/>
    <x v="2"/>
    <x v="4"/>
    <x v="18"/>
    <n v="71647"/>
    <n v="794054"/>
    <m/>
    <x v="0"/>
  </r>
  <r>
    <x v="0"/>
    <x v="5"/>
    <x v="2"/>
    <x v="2"/>
    <x v="4"/>
    <x v="19"/>
    <n v="70784"/>
    <n v="756136"/>
    <m/>
    <x v="0"/>
  </r>
  <r>
    <x v="0"/>
    <x v="5"/>
    <x v="2"/>
    <x v="2"/>
    <x v="4"/>
    <x v="20"/>
    <n v="69938"/>
    <n v="720176"/>
    <m/>
    <x v="0"/>
  </r>
  <r>
    <x v="0"/>
    <x v="5"/>
    <x v="2"/>
    <x v="2"/>
    <x v="4"/>
    <x v="21"/>
    <n v="69107"/>
    <n v="686832"/>
    <m/>
    <x v="0"/>
  </r>
  <r>
    <x v="0"/>
    <x v="5"/>
    <x v="2"/>
    <x v="2"/>
    <x v="4"/>
    <x v="22"/>
    <n v="68287"/>
    <n v="654796"/>
    <m/>
    <x v="0"/>
  </r>
  <r>
    <x v="0"/>
    <x v="5"/>
    <x v="2"/>
    <x v="2"/>
    <x v="4"/>
    <x v="23"/>
    <n v="67479"/>
    <n v="625109"/>
    <m/>
    <x v="0"/>
  </r>
  <r>
    <x v="0"/>
    <x v="5"/>
    <x v="2"/>
    <x v="2"/>
    <x v="4"/>
    <x v="24"/>
    <n v="66689"/>
    <n v="596652"/>
    <m/>
    <x v="0"/>
  </r>
  <r>
    <x v="0"/>
    <x v="5"/>
    <x v="2"/>
    <x v="2"/>
    <x v="4"/>
    <x v="25"/>
    <n v="65915"/>
    <n v="570043"/>
    <m/>
    <x v="0"/>
  </r>
  <r>
    <x v="0"/>
    <x v="5"/>
    <x v="2"/>
    <x v="2"/>
    <x v="4"/>
    <x v="26"/>
    <n v="65155"/>
    <n v="544209"/>
    <m/>
    <x v="0"/>
  </r>
  <r>
    <x v="0"/>
    <x v="5"/>
    <x v="2"/>
    <x v="2"/>
    <x v="4"/>
    <x v="27"/>
    <n v="64409"/>
    <n v="519822"/>
    <m/>
    <x v="0"/>
  </r>
  <r>
    <x v="0"/>
    <x v="5"/>
    <x v="2"/>
    <x v="2"/>
    <x v="4"/>
    <x v="28"/>
    <n v="63674"/>
    <n v="496156"/>
    <m/>
    <x v="0"/>
  </r>
  <r>
    <x v="0"/>
    <x v="5"/>
    <x v="2"/>
    <x v="2"/>
    <x v="4"/>
    <x v="29"/>
    <n v="62954"/>
    <n v="473993"/>
    <m/>
    <x v="0"/>
  </r>
  <r>
    <x v="0"/>
    <x v="5"/>
    <x v="2"/>
    <x v="2"/>
    <x v="4"/>
    <x v="30"/>
    <n v="62247"/>
    <n v="452795"/>
    <m/>
    <x v="0"/>
  </r>
  <r>
    <x v="0"/>
    <x v="5"/>
    <x v="2"/>
    <x v="3"/>
    <x v="5"/>
    <x v="0"/>
    <n v="0"/>
    <n v="0"/>
    <m/>
    <x v="0"/>
  </r>
  <r>
    <x v="0"/>
    <x v="5"/>
    <x v="2"/>
    <x v="3"/>
    <x v="5"/>
    <x v="1"/>
    <n v="0"/>
    <n v="0"/>
    <m/>
    <x v="0"/>
  </r>
  <r>
    <x v="0"/>
    <x v="5"/>
    <x v="2"/>
    <x v="3"/>
    <x v="5"/>
    <x v="2"/>
    <n v="0"/>
    <n v="0"/>
    <m/>
    <x v="0"/>
  </r>
  <r>
    <x v="0"/>
    <x v="5"/>
    <x v="2"/>
    <x v="3"/>
    <x v="5"/>
    <x v="3"/>
    <n v="0"/>
    <n v="0"/>
    <m/>
    <x v="0"/>
  </r>
  <r>
    <x v="0"/>
    <x v="5"/>
    <x v="2"/>
    <x v="3"/>
    <x v="5"/>
    <x v="4"/>
    <n v="0"/>
    <n v="0"/>
    <m/>
    <x v="0"/>
  </r>
  <r>
    <x v="0"/>
    <x v="5"/>
    <x v="2"/>
    <x v="3"/>
    <x v="5"/>
    <x v="5"/>
    <n v="0"/>
    <n v="0"/>
    <m/>
    <x v="0"/>
  </r>
  <r>
    <x v="0"/>
    <x v="5"/>
    <x v="2"/>
    <x v="3"/>
    <x v="5"/>
    <x v="6"/>
    <n v="0"/>
    <n v="0"/>
    <m/>
    <x v="0"/>
  </r>
  <r>
    <x v="0"/>
    <x v="5"/>
    <x v="2"/>
    <x v="3"/>
    <x v="5"/>
    <x v="7"/>
    <n v="0"/>
    <n v="0"/>
    <m/>
    <x v="0"/>
  </r>
  <r>
    <x v="0"/>
    <x v="5"/>
    <x v="2"/>
    <x v="3"/>
    <x v="5"/>
    <x v="8"/>
    <n v="0"/>
    <n v="0"/>
    <m/>
    <x v="0"/>
  </r>
  <r>
    <x v="0"/>
    <x v="5"/>
    <x v="2"/>
    <x v="3"/>
    <x v="5"/>
    <x v="9"/>
    <n v="0"/>
    <n v="0"/>
    <m/>
    <x v="0"/>
  </r>
  <r>
    <x v="0"/>
    <x v="5"/>
    <x v="2"/>
    <x v="3"/>
    <x v="5"/>
    <x v="10"/>
    <n v="0"/>
    <n v="0"/>
    <m/>
    <x v="0"/>
  </r>
  <r>
    <x v="0"/>
    <x v="5"/>
    <x v="2"/>
    <x v="3"/>
    <x v="5"/>
    <x v="11"/>
    <n v="0"/>
    <n v="0"/>
    <m/>
    <x v="0"/>
  </r>
  <r>
    <x v="0"/>
    <x v="5"/>
    <x v="2"/>
    <x v="3"/>
    <x v="5"/>
    <x v="12"/>
    <n v="0"/>
    <n v="0"/>
    <m/>
    <x v="0"/>
  </r>
  <r>
    <x v="0"/>
    <x v="5"/>
    <x v="2"/>
    <x v="3"/>
    <x v="5"/>
    <x v="13"/>
    <n v="0"/>
    <n v="0"/>
    <m/>
    <x v="0"/>
  </r>
  <r>
    <x v="0"/>
    <x v="5"/>
    <x v="2"/>
    <x v="3"/>
    <x v="5"/>
    <x v="14"/>
    <n v="1"/>
    <n v="0"/>
    <m/>
    <x v="0"/>
  </r>
  <r>
    <x v="0"/>
    <x v="5"/>
    <x v="2"/>
    <x v="3"/>
    <x v="5"/>
    <x v="15"/>
    <n v="1"/>
    <n v="0"/>
    <m/>
    <x v="0"/>
  </r>
  <r>
    <x v="0"/>
    <x v="5"/>
    <x v="2"/>
    <x v="3"/>
    <x v="5"/>
    <x v="16"/>
    <n v="1"/>
    <n v="0"/>
    <m/>
    <x v="0"/>
  </r>
  <r>
    <x v="0"/>
    <x v="5"/>
    <x v="2"/>
    <x v="3"/>
    <x v="5"/>
    <x v="17"/>
    <n v="1"/>
    <n v="0"/>
    <m/>
    <x v="0"/>
  </r>
  <r>
    <x v="0"/>
    <x v="5"/>
    <x v="2"/>
    <x v="3"/>
    <x v="5"/>
    <x v="18"/>
    <n v="1"/>
    <n v="0"/>
    <m/>
    <x v="0"/>
  </r>
  <r>
    <x v="0"/>
    <x v="5"/>
    <x v="2"/>
    <x v="3"/>
    <x v="5"/>
    <x v="19"/>
    <n v="1"/>
    <n v="0"/>
    <m/>
    <x v="0"/>
  </r>
  <r>
    <x v="0"/>
    <x v="5"/>
    <x v="2"/>
    <x v="3"/>
    <x v="5"/>
    <x v="20"/>
    <n v="1"/>
    <n v="0"/>
    <m/>
    <x v="0"/>
  </r>
  <r>
    <x v="0"/>
    <x v="5"/>
    <x v="2"/>
    <x v="3"/>
    <x v="5"/>
    <x v="21"/>
    <n v="1"/>
    <n v="0"/>
    <m/>
    <x v="0"/>
  </r>
  <r>
    <x v="0"/>
    <x v="5"/>
    <x v="2"/>
    <x v="3"/>
    <x v="5"/>
    <x v="22"/>
    <n v="1"/>
    <n v="0"/>
    <m/>
    <x v="0"/>
  </r>
  <r>
    <x v="0"/>
    <x v="5"/>
    <x v="2"/>
    <x v="3"/>
    <x v="5"/>
    <x v="23"/>
    <n v="1"/>
    <n v="0"/>
    <m/>
    <x v="0"/>
  </r>
  <r>
    <x v="0"/>
    <x v="5"/>
    <x v="2"/>
    <x v="3"/>
    <x v="5"/>
    <x v="24"/>
    <n v="1"/>
    <n v="0"/>
    <m/>
    <x v="0"/>
  </r>
  <r>
    <x v="0"/>
    <x v="5"/>
    <x v="2"/>
    <x v="3"/>
    <x v="5"/>
    <x v="25"/>
    <n v="1"/>
    <n v="0"/>
    <m/>
    <x v="0"/>
  </r>
  <r>
    <x v="0"/>
    <x v="5"/>
    <x v="2"/>
    <x v="3"/>
    <x v="5"/>
    <x v="26"/>
    <n v="1"/>
    <n v="0"/>
    <m/>
    <x v="0"/>
  </r>
  <r>
    <x v="0"/>
    <x v="5"/>
    <x v="2"/>
    <x v="3"/>
    <x v="5"/>
    <x v="27"/>
    <n v="1"/>
    <n v="0"/>
    <m/>
    <x v="0"/>
  </r>
  <r>
    <x v="0"/>
    <x v="5"/>
    <x v="2"/>
    <x v="3"/>
    <x v="5"/>
    <x v="28"/>
    <n v="1"/>
    <n v="0"/>
    <m/>
    <x v="0"/>
  </r>
  <r>
    <x v="0"/>
    <x v="5"/>
    <x v="2"/>
    <x v="3"/>
    <x v="5"/>
    <x v="29"/>
    <n v="1"/>
    <n v="0"/>
    <m/>
    <x v="0"/>
  </r>
  <r>
    <x v="0"/>
    <x v="5"/>
    <x v="2"/>
    <x v="3"/>
    <x v="5"/>
    <x v="30"/>
    <n v="1"/>
    <n v="0"/>
    <m/>
    <x v="0"/>
  </r>
  <r>
    <x v="0"/>
    <x v="5"/>
    <x v="2"/>
    <x v="3"/>
    <x v="6"/>
    <x v="0"/>
    <n v="10954"/>
    <n v="288900"/>
    <m/>
    <x v="0"/>
  </r>
  <r>
    <x v="0"/>
    <x v="5"/>
    <x v="2"/>
    <x v="3"/>
    <x v="6"/>
    <x v="1"/>
    <n v="10759"/>
    <n v="294268"/>
    <m/>
    <x v="0"/>
  </r>
  <r>
    <x v="0"/>
    <x v="5"/>
    <x v="2"/>
    <x v="3"/>
    <x v="6"/>
    <x v="2"/>
    <n v="10568"/>
    <n v="319090"/>
    <m/>
    <x v="0"/>
  </r>
  <r>
    <x v="0"/>
    <x v="5"/>
    <x v="2"/>
    <x v="3"/>
    <x v="6"/>
    <x v="3"/>
    <n v="10380"/>
    <n v="205950"/>
    <m/>
    <x v="0"/>
  </r>
  <r>
    <x v="0"/>
    <x v="5"/>
    <x v="2"/>
    <x v="3"/>
    <x v="6"/>
    <x v="4"/>
    <n v="10196"/>
    <n v="211991"/>
    <m/>
    <x v="0"/>
  </r>
  <r>
    <x v="0"/>
    <x v="5"/>
    <x v="2"/>
    <x v="3"/>
    <x v="6"/>
    <x v="5"/>
    <n v="10015"/>
    <n v="261195"/>
    <m/>
    <x v="0"/>
  </r>
  <r>
    <x v="0"/>
    <x v="5"/>
    <x v="2"/>
    <x v="3"/>
    <x v="6"/>
    <x v="6"/>
    <n v="9837"/>
    <n v="236151"/>
    <m/>
    <x v="0"/>
  </r>
  <r>
    <x v="0"/>
    <x v="5"/>
    <x v="2"/>
    <x v="3"/>
    <x v="6"/>
    <x v="7"/>
    <n v="9662"/>
    <n v="227343"/>
    <m/>
    <x v="0"/>
  </r>
  <r>
    <x v="0"/>
    <x v="5"/>
    <x v="2"/>
    <x v="3"/>
    <x v="6"/>
    <x v="8"/>
    <n v="9491"/>
    <n v="217405"/>
    <m/>
    <x v="0"/>
  </r>
  <r>
    <x v="0"/>
    <x v="5"/>
    <x v="2"/>
    <x v="3"/>
    <x v="6"/>
    <x v="9"/>
    <n v="9322"/>
    <n v="207156"/>
    <m/>
    <x v="0"/>
  </r>
  <r>
    <x v="0"/>
    <x v="5"/>
    <x v="2"/>
    <x v="3"/>
    <x v="6"/>
    <x v="10"/>
    <n v="9156"/>
    <n v="197786"/>
    <m/>
    <x v="0"/>
  </r>
  <r>
    <x v="0"/>
    <x v="5"/>
    <x v="2"/>
    <x v="3"/>
    <x v="6"/>
    <x v="11"/>
    <n v="8994"/>
    <n v="189093"/>
    <m/>
    <x v="0"/>
  </r>
  <r>
    <x v="0"/>
    <x v="5"/>
    <x v="2"/>
    <x v="3"/>
    <x v="6"/>
    <x v="12"/>
    <n v="8834"/>
    <n v="180728"/>
    <m/>
    <x v="0"/>
  </r>
  <r>
    <x v="0"/>
    <x v="5"/>
    <x v="2"/>
    <x v="3"/>
    <x v="6"/>
    <x v="13"/>
    <n v="8677"/>
    <n v="172224"/>
    <m/>
    <x v="0"/>
  </r>
  <r>
    <x v="0"/>
    <x v="5"/>
    <x v="2"/>
    <x v="3"/>
    <x v="6"/>
    <x v="14"/>
    <n v="8523"/>
    <n v="163866"/>
    <m/>
    <x v="0"/>
  </r>
  <r>
    <x v="0"/>
    <x v="5"/>
    <x v="2"/>
    <x v="3"/>
    <x v="6"/>
    <x v="15"/>
    <n v="8371"/>
    <n v="155808"/>
    <m/>
    <x v="0"/>
  </r>
  <r>
    <x v="0"/>
    <x v="5"/>
    <x v="2"/>
    <x v="3"/>
    <x v="6"/>
    <x v="16"/>
    <n v="8223"/>
    <n v="148271"/>
    <m/>
    <x v="0"/>
  </r>
  <r>
    <x v="0"/>
    <x v="5"/>
    <x v="2"/>
    <x v="3"/>
    <x v="6"/>
    <x v="17"/>
    <n v="8077"/>
    <n v="140745"/>
    <m/>
    <x v="0"/>
  </r>
  <r>
    <x v="0"/>
    <x v="5"/>
    <x v="2"/>
    <x v="3"/>
    <x v="6"/>
    <x v="18"/>
    <n v="7933"/>
    <n v="133597"/>
    <m/>
    <x v="0"/>
  </r>
  <r>
    <x v="0"/>
    <x v="5"/>
    <x v="2"/>
    <x v="3"/>
    <x v="6"/>
    <x v="19"/>
    <n v="7792"/>
    <n v="126696"/>
    <m/>
    <x v="0"/>
  </r>
  <r>
    <x v="0"/>
    <x v="5"/>
    <x v="2"/>
    <x v="3"/>
    <x v="6"/>
    <x v="20"/>
    <n v="7654"/>
    <n v="120059"/>
    <m/>
    <x v="0"/>
  </r>
  <r>
    <x v="0"/>
    <x v="5"/>
    <x v="2"/>
    <x v="3"/>
    <x v="6"/>
    <x v="21"/>
    <n v="7518"/>
    <n v="113751"/>
    <m/>
    <x v="0"/>
  </r>
  <r>
    <x v="0"/>
    <x v="5"/>
    <x v="2"/>
    <x v="3"/>
    <x v="6"/>
    <x v="22"/>
    <n v="7384"/>
    <n v="107683"/>
    <m/>
    <x v="0"/>
  </r>
  <r>
    <x v="0"/>
    <x v="5"/>
    <x v="2"/>
    <x v="3"/>
    <x v="6"/>
    <x v="23"/>
    <n v="7253"/>
    <n v="101954"/>
    <m/>
    <x v="0"/>
  </r>
  <r>
    <x v="0"/>
    <x v="5"/>
    <x v="2"/>
    <x v="3"/>
    <x v="6"/>
    <x v="24"/>
    <n v="7124"/>
    <n v="96374"/>
    <m/>
    <x v="0"/>
  </r>
  <r>
    <x v="0"/>
    <x v="5"/>
    <x v="2"/>
    <x v="3"/>
    <x v="6"/>
    <x v="25"/>
    <n v="6998"/>
    <n v="90982"/>
    <m/>
    <x v="0"/>
  </r>
  <r>
    <x v="0"/>
    <x v="5"/>
    <x v="2"/>
    <x v="3"/>
    <x v="6"/>
    <x v="26"/>
    <n v="6873"/>
    <n v="85744"/>
    <m/>
    <x v="0"/>
  </r>
  <r>
    <x v="0"/>
    <x v="5"/>
    <x v="2"/>
    <x v="3"/>
    <x v="6"/>
    <x v="27"/>
    <n v="6751"/>
    <n v="80809"/>
    <m/>
    <x v="0"/>
  </r>
  <r>
    <x v="0"/>
    <x v="5"/>
    <x v="2"/>
    <x v="3"/>
    <x v="6"/>
    <x v="28"/>
    <n v="6631"/>
    <n v="76053"/>
    <m/>
    <x v="0"/>
  </r>
  <r>
    <x v="0"/>
    <x v="5"/>
    <x v="2"/>
    <x v="3"/>
    <x v="6"/>
    <x v="29"/>
    <n v="6514"/>
    <n v="71547"/>
    <m/>
    <x v="0"/>
  </r>
  <r>
    <x v="0"/>
    <x v="5"/>
    <x v="2"/>
    <x v="3"/>
    <x v="6"/>
    <x v="30"/>
    <n v="6398"/>
    <n v="67249"/>
    <m/>
    <x v="0"/>
  </r>
  <r>
    <x v="0"/>
    <x v="5"/>
    <x v="2"/>
    <x v="4"/>
    <x v="7"/>
    <x v="0"/>
    <n v="10006"/>
    <n v="500300"/>
    <m/>
    <x v="0"/>
  </r>
  <r>
    <x v="0"/>
    <x v="5"/>
    <x v="2"/>
    <x v="4"/>
    <x v="7"/>
    <x v="1"/>
    <n v="9828"/>
    <n v="538442"/>
    <m/>
    <x v="0"/>
  </r>
  <r>
    <x v="0"/>
    <x v="5"/>
    <x v="2"/>
    <x v="4"/>
    <x v="7"/>
    <x v="2"/>
    <n v="9654"/>
    <n v="697421"/>
    <m/>
    <x v="0"/>
  </r>
  <r>
    <x v="0"/>
    <x v="5"/>
    <x v="2"/>
    <x v="4"/>
    <x v="7"/>
    <x v="3"/>
    <n v="9482"/>
    <n v="461075"/>
    <m/>
    <x v="0"/>
  </r>
  <r>
    <x v="0"/>
    <x v="5"/>
    <x v="2"/>
    <x v="4"/>
    <x v="7"/>
    <x v="4"/>
    <n v="9314"/>
    <n v="451184"/>
    <m/>
    <x v="0"/>
  </r>
  <r>
    <x v="0"/>
    <x v="5"/>
    <x v="2"/>
    <x v="4"/>
    <x v="7"/>
    <x v="5"/>
    <n v="9148"/>
    <n v="522165"/>
    <m/>
    <x v="0"/>
  </r>
  <r>
    <x v="0"/>
    <x v="5"/>
    <x v="2"/>
    <x v="4"/>
    <x v="7"/>
    <x v="6"/>
    <n v="8986"/>
    <n v="445742"/>
    <m/>
    <x v="0"/>
  </r>
  <r>
    <x v="0"/>
    <x v="5"/>
    <x v="2"/>
    <x v="4"/>
    <x v="7"/>
    <x v="7"/>
    <n v="8827"/>
    <n v="420497"/>
    <m/>
    <x v="0"/>
  </r>
  <r>
    <x v="0"/>
    <x v="5"/>
    <x v="2"/>
    <x v="4"/>
    <x v="7"/>
    <x v="8"/>
    <n v="8671"/>
    <n v="401691"/>
    <m/>
    <x v="0"/>
  </r>
  <r>
    <x v="0"/>
    <x v="5"/>
    <x v="2"/>
    <x v="4"/>
    <x v="7"/>
    <x v="9"/>
    <n v="8518"/>
    <n v="385490"/>
    <m/>
    <x v="0"/>
  </r>
  <r>
    <x v="0"/>
    <x v="5"/>
    <x v="2"/>
    <x v="4"/>
    <x v="7"/>
    <x v="10"/>
    <n v="8367"/>
    <n v="367976"/>
    <m/>
    <x v="0"/>
  </r>
  <r>
    <x v="0"/>
    <x v="5"/>
    <x v="2"/>
    <x v="4"/>
    <x v="7"/>
    <x v="11"/>
    <n v="8219"/>
    <n v="349390"/>
    <m/>
    <x v="0"/>
  </r>
  <r>
    <x v="0"/>
    <x v="5"/>
    <x v="2"/>
    <x v="4"/>
    <x v="7"/>
    <x v="12"/>
    <n v="8073"/>
    <n v="331255"/>
    <m/>
    <x v="0"/>
  </r>
  <r>
    <x v="0"/>
    <x v="5"/>
    <x v="2"/>
    <x v="4"/>
    <x v="7"/>
    <x v="13"/>
    <n v="7930"/>
    <n v="314857"/>
    <m/>
    <x v="0"/>
  </r>
  <r>
    <x v="0"/>
    <x v="5"/>
    <x v="2"/>
    <x v="4"/>
    <x v="7"/>
    <x v="14"/>
    <n v="7790"/>
    <n v="300393"/>
    <m/>
    <x v="0"/>
  </r>
  <r>
    <x v="0"/>
    <x v="5"/>
    <x v="2"/>
    <x v="4"/>
    <x v="7"/>
    <x v="15"/>
    <n v="7652"/>
    <n v="285701"/>
    <m/>
    <x v="0"/>
  </r>
  <r>
    <x v="0"/>
    <x v="5"/>
    <x v="2"/>
    <x v="4"/>
    <x v="7"/>
    <x v="16"/>
    <n v="7516"/>
    <n v="271098"/>
    <m/>
    <x v="0"/>
  </r>
  <r>
    <x v="0"/>
    <x v="5"/>
    <x v="2"/>
    <x v="4"/>
    <x v="7"/>
    <x v="17"/>
    <n v="7383"/>
    <n v="257457"/>
    <m/>
    <x v="0"/>
  </r>
  <r>
    <x v="0"/>
    <x v="5"/>
    <x v="2"/>
    <x v="4"/>
    <x v="7"/>
    <x v="18"/>
    <n v="7253"/>
    <n v="244368"/>
    <m/>
    <x v="0"/>
  </r>
  <r>
    <x v="0"/>
    <x v="5"/>
    <x v="2"/>
    <x v="4"/>
    <x v="7"/>
    <x v="19"/>
    <n v="7124"/>
    <n v="231760"/>
    <m/>
    <x v="0"/>
  </r>
  <r>
    <x v="0"/>
    <x v="5"/>
    <x v="2"/>
    <x v="4"/>
    <x v="7"/>
    <x v="20"/>
    <n v="6998"/>
    <n v="219050"/>
    <m/>
    <x v="0"/>
  </r>
  <r>
    <x v="0"/>
    <x v="5"/>
    <x v="2"/>
    <x v="4"/>
    <x v="7"/>
    <x v="21"/>
    <n v="6874"/>
    <n v="206939"/>
    <m/>
    <x v="0"/>
  </r>
  <r>
    <x v="0"/>
    <x v="5"/>
    <x v="2"/>
    <x v="4"/>
    <x v="7"/>
    <x v="22"/>
    <n v="6752"/>
    <n v="195096"/>
    <m/>
    <x v="0"/>
  </r>
  <r>
    <x v="0"/>
    <x v="5"/>
    <x v="2"/>
    <x v="4"/>
    <x v="7"/>
    <x v="23"/>
    <n v="6633"/>
    <n v="183985"/>
    <m/>
    <x v="0"/>
  </r>
  <r>
    <x v="0"/>
    <x v="5"/>
    <x v="2"/>
    <x v="4"/>
    <x v="7"/>
    <x v="24"/>
    <n v="6515"/>
    <n v="173410"/>
    <m/>
    <x v="0"/>
  </r>
  <r>
    <x v="0"/>
    <x v="5"/>
    <x v="2"/>
    <x v="4"/>
    <x v="7"/>
    <x v="25"/>
    <n v="6400"/>
    <n v="163990"/>
    <m/>
    <x v="0"/>
  </r>
  <r>
    <x v="0"/>
    <x v="5"/>
    <x v="2"/>
    <x v="4"/>
    <x v="7"/>
    <x v="26"/>
    <n v="6287"/>
    <n v="155031"/>
    <m/>
    <x v="0"/>
  </r>
  <r>
    <x v="0"/>
    <x v="5"/>
    <x v="2"/>
    <x v="4"/>
    <x v="7"/>
    <x v="27"/>
    <n v="6175"/>
    <n v="146624"/>
    <m/>
    <x v="0"/>
  </r>
  <r>
    <x v="0"/>
    <x v="5"/>
    <x v="2"/>
    <x v="4"/>
    <x v="7"/>
    <x v="28"/>
    <n v="6066"/>
    <n v="138498"/>
    <m/>
    <x v="0"/>
  </r>
  <r>
    <x v="0"/>
    <x v="5"/>
    <x v="2"/>
    <x v="4"/>
    <x v="7"/>
    <x v="29"/>
    <n v="5959"/>
    <n v="130998"/>
    <m/>
    <x v="0"/>
  </r>
  <r>
    <x v="0"/>
    <x v="5"/>
    <x v="2"/>
    <x v="4"/>
    <x v="7"/>
    <x v="30"/>
    <n v="5853"/>
    <n v="123896"/>
    <m/>
    <x v="0"/>
  </r>
  <r>
    <x v="0"/>
    <x v="5"/>
    <x v="2"/>
    <x v="0"/>
    <x v="8"/>
    <x v="0"/>
    <n v="30794"/>
    <n v="597557"/>
    <m/>
    <x v="0"/>
  </r>
  <r>
    <x v="0"/>
    <x v="5"/>
    <x v="2"/>
    <x v="0"/>
    <x v="8"/>
    <x v="1"/>
    <n v="30247"/>
    <n v="618433"/>
    <m/>
    <x v="0"/>
  </r>
  <r>
    <x v="0"/>
    <x v="5"/>
    <x v="2"/>
    <x v="0"/>
    <x v="8"/>
    <x v="2"/>
    <n v="29709"/>
    <n v="704151"/>
    <m/>
    <x v="0"/>
  </r>
  <r>
    <x v="0"/>
    <x v="5"/>
    <x v="2"/>
    <x v="0"/>
    <x v="8"/>
    <x v="3"/>
    <n v="29181"/>
    <n v="458143"/>
    <m/>
    <x v="0"/>
  </r>
  <r>
    <x v="0"/>
    <x v="5"/>
    <x v="2"/>
    <x v="0"/>
    <x v="8"/>
    <x v="4"/>
    <n v="28663"/>
    <n v="465828"/>
    <m/>
    <x v="0"/>
  </r>
  <r>
    <x v="0"/>
    <x v="5"/>
    <x v="2"/>
    <x v="0"/>
    <x v="8"/>
    <x v="5"/>
    <n v="28154"/>
    <n v="562971"/>
    <m/>
    <x v="0"/>
  </r>
  <r>
    <x v="0"/>
    <x v="5"/>
    <x v="2"/>
    <x v="0"/>
    <x v="8"/>
    <x v="6"/>
    <n v="27654"/>
    <n v="500421"/>
    <m/>
    <x v="0"/>
  </r>
  <r>
    <x v="0"/>
    <x v="5"/>
    <x v="2"/>
    <x v="0"/>
    <x v="8"/>
    <x v="7"/>
    <n v="27163"/>
    <n v="483953"/>
    <m/>
    <x v="0"/>
  </r>
  <r>
    <x v="0"/>
    <x v="5"/>
    <x v="2"/>
    <x v="0"/>
    <x v="8"/>
    <x v="8"/>
    <n v="26681"/>
    <n v="468532"/>
    <m/>
    <x v="0"/>
  </r>
  <r>
    <x v="0"/>
    <x v="5"/>
    <x v="2"/>
    <x v="0"/>
    <x v="8"/>
    <x v="9"/>
    <n v="26207"/>
    <n v="449731"/>
    <m/>
    <x v="0"/>
  </r>
  <r>
    <x v="0"/>
    <x v="5"/>
    <x v="2"/>
    <x v="0"/>
    <x v="8"/>
    <x v="10"/>
    <n v="25742"/>
    <n v="428556"/>
    <m/>
    <x v="0"/>
  </r>
  <r>
    <x v="0"/>
    <x v="5"/>
    <x v="2"/>
    <x v="0"/>
    <x v="8"/>
    <x v="11"/>
    <n v="25284"/>
    <n v="406727"/>
    <m/>
    <x v="0"/>
  </r>
  <r>
    <x v="0"/>
    <x v="5"/>
    <x v="2"/>
    <x v="0"/>
    <x v="8"/>
    <x v="12"/>
    <n v="24835"/>
    <n v="385151"/>
    <m/>
    <x v="0"/>
  </r>
  <r>
    <x v="0"/>
    <x v="5"/>
    <x v="2"/>
    <x v="0"/>
    <x v="8"/>
    <x v="13"/>
    <n v="24394"/>
    <n v="365378"/>
    <m/>
    <x v="0"/>
  </r>
  <r>
    <x v="0"/>
    <x v="5"/>
    <x v="2"/>
    <x v="0"/>
    <x v="8"/>
    <x v="14"/>
    <n v="23961"/>
    <n v="348215"/>
    <m/>
    <x v="0"/>
  </r>
  <r>
    <x v="0"/>
    <x v="5"/>
    <x v="2"/>
    <x v="0"/>
    <x v="8"/>
    <x v="15"/>
    <n v="23536"/>
    <n v="332222"/>
    <m/>
    <x v="0"/>
  </r>
  <r>
    <x v="0"/>
    <x v="5"/>
    <x v="2"/>
    <x v="0"/>
    <x v="8"/>
    <x v="16"/>
    <n v="23118"/>
    <n v="317033"/>
    <m/>
    <x v="0"/>
  </r>
  <r>
    <x v="0"/>
    <x v="5"/>
    <x v="2"/>
    <x v="0"/>
    <x v="8"/>
    <x v="17"/>
    <n v="22707"/>
    <n v="301635"/>
    <m/>
    <x v="0"/>
  </r>
  <r>
    <x v="0"/>
    <x v="5"/>
    <x v="2"/>
    <x v="0"/>
    <x v="8"/>
    <x v="18"/>
    <n v="22304"/>
    <n v="286335"/>
    <m/>
    <x v="0"/>
  </r>
  <r>
    <x v="0"/>
    <x v="5"/>
    <x v="2"/>
    <x v="0"/>
    <x v="8"/>
    <x v="19"/>
    <n v="21908"/>
    <n v="270873"/>
    <m/>
    <x v="0"/>
  </r>
  <r>
    <x v="0"/>
    <x v="5"/>
    <x v="2"/>
    <x v="0"/>
    <x v="8"/>
    <x v="20"/>
    <n v="21519"/>
    <n v="255936"/>
    <m/>
    <x v="0"/>
  </r>
  <r>
    <x v="0"/>
    <x v="5"/>
    <x v="2"/>
    <x v="0"/>
    <x v="8"/>
    <x v="21"/>
    <n v="21137"/>
    <n v="242253"/>
    <m/>
    <x v="0"/>
  </r>
  <r>
    <x v="0"/>
    <x v="5"/>
    <x v="2"/>
    <x v="0"/>
    <x v="8"/>
    <x v="22"/>
    <n v="20762"/>
    <n v="229290"/>
    <m/>
    <x v="0"/>
  </r>
  <r>
    <x v="0"/>
    <x v="5"/>
    <x v="2"/>
    <x v="0"/>
    <x v="8"/>
    <x v="23"/>
    <n v="20393"/>
    <n v="216838"/>
    <m/>
    <x v="0"/>
  </r>
  <r>
    <x v="0"/>
    <x v="5"/>
    <x v="2"/>
    <x v="0"/>
    <x v="8"/>
    <x v="24"/>
    <n v="20031"/>
    <n v="204802"/>
    <m/>
    <x v="0"/>
  </r>
  <r>
    <x v="0"/>
    <x v="5"/>
    <x v="2"/>
    <x v="0"/>
    <x v="8"/>
    <x v="25"/>
    <n v="19675"/>
    <n v="193521"/>
    <m/>
    <x v="0"/>
  </r>
  <r>
    <x v="0"/>
    <x v="5"/>
    <x v="2"/>
    <x v="0"/>
    <x v="8"/>
    <x v="26"/>
    <n v="19326"/>
    <n v="182624"/>
    <m/>
    <x v="0"/>
  </r>
  <r>
    <x v="0"/>
    <x v="5"/>
    <x v="2"/>
    <x v="0"/>
    <x v="8"/>
    <x v="27"/>
    <n v="18983"/>
    <n v="172303"/>
    <m/>
    <x v="0"/>
  </r>
  <r>
    <x v="0"/>
    <x v="5"/>
    <x v="2"/>
    <x v="0"/>
    <x v="8"/>
    <x v="28"/>
    <n v="18646"/>
    <n v="162241"/>
    <m/>
    <x v="0"/>
  </r>
  <r>
    <x v="0"/>
    <x v="5"/>
    <x v="2"/>
    <x v="0"/>
    <x v="8"/>
    <x v="29"/>
    <n v="18315"/>
    <n v="152676"/>
    <m/>
    <x v="0"/>
  </r>
  <r>
    <x v="0"/>
    <x v="5"/>
    <x v="2"/>
    <x v="0"/>
    <x v="8"/>
    <x v="30"/>
    <n v="17989"/>
    <n v="143607"/>
    <m/>
    <x v="0"/>
  </r>
  <r>
    <x v="0"/>
    <x v="5"/>
    <x v="2"/>
    <x v="1"/>
    <x v="9"/>
    <x v="0"/>
    <n v="0"/>
    <n v="0"/>
    <m/>
    <x v="0"/>
  </r>
  <r>
    <x v="0"/>
    <x v="5"/>
    <x v="2"/>
    <x v="1"/>
    <x v="9"/>
    <x v="1"/>
    <n v="88"/>
    <n v="0"/>
    <m/>
    <x v="0"/>
  </r>
  <r>
    <x v="0"/>
    <x v="5"/>
    <x v="2"/>
    <x v="1"/>
    <x v="9"/>
    <x v="2"/>
    <n v="185"/>
    <n v="0"/>
    <m/>
    <x v="0"/>
  </r>
  <r>
    <x v="0"/>
    <x v="5"/>
    <x v="2"/>
    <x v="1"/>
    <x v="9"/>
    <x v="3"/>
    <n v="277"/>
    <n v="0"/>
    <m/>
    <x v="0"/>
  </r>
  <r>
    <x v="0"/>
    <x v="5"/>
    <x v="2"/>
    <x v="1"/>
    <x v="9"/>
    <x v="4"/>
    <n v="375"/>
    <n v="0"/>
    <m/>
    <x v="0"/>
  </r>
  <r>
    <x v="0"/>
    <x v="5"/>
    <x v="2"/>
    <x v="1"/>
    <x v="9"/>
    <x v="5"/>
    <n v="369"/>
    <n v="0"/>
    <m/>
    <x v="0"/>
  </r>
  <r>
    <x v="0"/>
    <x v="5"/>
    <x v="2"/>
    <x v="1"/>
    <x v="9"/>
    <x v="6"/>
    <n v="362"/>
    <n v="0"/>
    <m/>
    <x v="0"/>
  </r>
  <r>
    <x v="0"/>
    <x v="5"/>
    <x v="2"/>
    <x v="1"/>
    <x v="9"/>
    <x v="7"/>
    <n v="356"/>
    <n v="0"/>
    <m/>
    <x v="0"/>
  </r>
  <r>
    <x v="0"/>
    <x v="5"/>
    <x v="2"/>
    <x v="1"/>
    <x v="9"/>
    <x v="8"/>
    <n v="350"/>
    <n v="0"/>
    <m/>
    <x v="0"/>
  </r>
  <r>
    <x v="0"/>
    <x v="5"/>
    <x v="2"/>
    <x v="1"/>
    <x v="9"/>
    <x v="9"/>
    <n v="343"/>
    <n v="0"/>
    <m/>
    <x v="0"/>
  </r>
  <r>
    <x v="0"/>
    <x v="5"/>
    <x v="2"/>
    <x v="1"/>
    <x v="9"/>
    <x v="10"/>
    <n v="337"/>
    <n v="0"/>
    <m/>
    <x v="0"/>
  </r>
  <r>
    <x v="0"/>
    <x v="5"/>
    <x v="2"/>
    <x v="1"/>
    <x v="9"/>
    <x v="11"/>
    <n v="331"/>
    <n v="0"/>
    <m/>
    <x v="0"/>
  </r>
  <r>
    <x v="0"/>
    <x v="5"/>
    <x v="2"/>
    <x v="1"/>
    <x v="9"/>
    <x v="12"/>
    <n v="325"/>
    <n v="0"/>
    <m/>
    <x v="0"/>
  </r>
  <r>
    <x v="0"/>
    <x v="5"/>
    <x v="2"/>
    <x v="1"/>
    <x v="9"/>
    <x v="13"/>
    <n v="320"/>
    <n v="0"/>
    <m/>
    <x v="0"/>
  </r>
  <r>
    <x v="0"/>
    <x v="5"/>
    <x v="2"/>
    <x v="1"/>
    <x v="9"/>
    <x v="14"/>
    <n v="314"/>
    <n v="0"/>
    <m/>
    <x v="0"/>
  </r>
  <r>
    <x v="0"/>
    <x v="5"/>
    <x v="2"/>
    <x v="1"/>
    <x v="9"/>
    <x v="15"/>
    <n v="308"/>
    <n v="0"/>
    <m/>
    <x v="0"/>
  </r>
  <r>
    <x v="0"/>
    <x v="5"/>
    <x v="2"/>
    <x v="1"/>
    <x v="9"/>
    <x v="16"/>
    <n v="303"/>
    <n v="0"/>
    <m/>
    <x v="0"/>
  </r>
  <r>
    <x v="0"/>
    <x v="5"/>
    <x v="2"/>
    <x v="1"/>
    <x v="9"/>
    <x v="17"/>
    <n v="297"/>
    <n v="0"/>
    <m/>
    <x v="0"/>
  </r>
  <r>
    <x v="0"/>
    <x v="5"/>
    <x v="2"/>
    <x v="1"/>
    <x v="9"/>
    <x v="18"/>
    <n v="292"/>
    <n v="0"/>
    <m/>
    <x v="0"/>
  </r>
  <r>
    <x v="0"/>
    <x v="5"/>
    <x v="2"/>
    <x v="1"/>
    <x v="9"/>
    <x v="19"/>
    <n v="287"/>
    <n v="0"/>
    <m/>
    <x v="0"/>
  </r>
  <r>
    <x v="0"/>
    <x v="5"/>
    <x v="2"/>
    <x v="1"/>
    <x v="9"/>
    <x v="20"/>
    <n v="282"/>
    <n v="0"/>
    <m/>
    <x v="0"/>
  </r>
  <r>
    <x v="0"/>
    <x v="5"/>
    <x v="2"/>
    <x v="1"/>
    <x v="9"/>
    <x v="21"/>
    <n v="277"/>
    <n v="0"/>
    <m/>
    <x v="0"/>
  </r>
  <r>
    <x v="0"/>
    <x v="5"/>
    <x v="2"/>
    <x v="1"/>
    <x v="9"/>
    <x v="22"/>
    <n v="272"/>
    <n v="0"/>
    <m/>
    <x v="0"/>
  </r>
  <r>
    <x v="0"/>
    <x v="5"/>
    <x v="2"/>
    <x v="1"/>
    <x v="9"/>
    <x v="23"/>
    <n v="267"/>
    <n v="0"/>
    <m/>
    <x v="0"/>
  </r>
  <r>
    <x v="0"/>
    <x v="5"/>
    <x v="2"/>
    <x v="1"/>
    <x v="9"/>
    <x v="24"/>
    <n v="262"/>
    <n v="0"/>
    <m/>
    <x v="0"/>
  </r>
  <r>
    <x v="0"/>
    <x v="5"/>
    <x v="2"/>
    <x v="1"/>
    <x v="9"/>
    <x v="25"/>
    <n v="258"/>
    <n v="0"/>
    <m/>
    <x v="0"/>
  </r>
  <r>
    <x v="0"/>
    <x v="5"/>
    <x v="2"/>
    <x v="1"/>
    <x v="9"/>
    <x v="26"/>
    <n v="253"/>
    <n v="0"/>
    <m/>
    <x v="0"/>
  </r>
  <r>
    <x v="0"/>
    <x v="5"/>
    <x v="2"/>
    <x v="1"/>
    <x v="9"/>
    <x v="27"/>
    <n v="249"/>
    <n v="0"/>
    <m/>
    <x v="0"/>
  </r>
  <r>
    <x v="0"/>
    <x v="5"/>
    <x v="2"/>
    <x v="1"/>
    <x v="9"/>
    <x v="28"/>
    <n v="244"/>
    <n v="0"/>
    <m/>
    <x v="0"/>
  </r>
  <r>
    <x v="0"/>
    <x v="5"/>
    <x v="2"/>
    <x v="1"/>
    <x v="9"/>
    <x v="29"/>
    <n v="240"/>
    <n v="0"/>
    <m/>
    <x v="0"/>
  </r>
  <r>
    <x v="0"/>
    <x v="5"/>
    <x v="2"/>
    <x v="1"/>
    <x v="9"/>
    <x v="30"/>
    <n v="236"/>
    <n v="0"/>
    <m/>
    <x v="0"/>
  </r>
  <r>
    <x v="0"/>
    <x v="6"/>
    <x v="0"/>
    <x v="0"/>
    <x v="0"/>
    <x v="0"/>
    <n v="2421140"/>
    <n v="33736164"/>
    <n v="10231867"/>
    <x v="0"/>
  </r>
  <r>
    <x v="0"/>
    <x v="6"/>
    <x v="0"/>
    <x v="0"/>
    <x v="0"/>
    <x v="1"/>
    <n v="2498401"/>
    <n v="38134176"/>
    <n v="10440150"/>
    <x v="0"/>
  </r>
  <r>
    <x v="0"/>
    <x v="6"/>
    <x v="0"/>
    <x v="0"/>
    <x v="0"/>
    <x v="2"/>
    <n v="2561770"/>
    <n v="50638748"/>
    <n v="10635924"/>
    <x v="0"/>
  </r>
  <r>
    <x v="0"/>
    <x v="6"/>
    <x v="0"/>
    <x v="0"/>
    <x v="0"/>
    <x v="3"/>
    <n v="2617134"/>
    <n v="31112594"/>
    <n v="10830147"/>
    <x v="0"/>
  </r>
  <r>
    <x v="0"/>
    <x v="6"/>
    <x v="0"/>
    <x v="0"/>
    <x v="0"/>
    <x v="4"/>
    <n v="2669271"/>
    <n v="28470232"/>
    <n v="11015492"/>
    <x v="0"/>
  </r>
  <r>
    <x v="0"/>
    <x v="6"/>
    <x v="0"/>
    <x v="0"/>
    <x v="0"/>
    <x v="5"/>
    <n v="2717673"/>
    <n v="42337368"/>
    <n v="11193242"/>
    <x v="0"/>
  </r>
  <r>
    <x v="0"/>
    <x v="6"/>
    <x v="0"/>
    <x v="0"/>
    <x v="0"/>
    <x v="6"/>
    <n v="2766996"/>
    <n v="40230752"/>
    <n v="11373183"/>
    <x v="0"/>
  </r>
  <r>
    <x v="0"/>
    <x v="6"/>
    <x v="0"/>
    <x v="0"/>
    <x v="0"/>
    <x v="7"/>
    <n v="2816515"/>
    <n v="40646824"/>
    <n v="11552924"/>
    <x v="0"/>
  </r>
  <r>
    <x v="0"/>
    <x v="6"/>
    <x v="0"/>
    <x v="0"/>
    <x v="0"/>
    <x v="8"/>
    <n v="2865646"/>
    <n v="40661696"/>
    <n v="11729518"/>
    <x v="0"/>
  </r>
  <r>
    <x v="0"/>
    <x v="6"/>
    <x v="0"/>
    <x v="0"/>
    <x v="0"/>
    <x v="9"/>
    <n v="2915150"/>
    <n v="40462256"/>
    <n v="11906820"/>
    <x v="0"/>
  </r>
  <r>
    <x v="0"/>
    <x v="6"/>
    <x v="0"/>
    <x v="0"/>
    <x v="0"/>
    <x v="10"/>
    <n v="2965128"/>
    <n v="40278124"/>
    <n v="12084520"/>
    <x v="0"/>
  </r>
  <r>
    <x v="0"/>
    <x v="6"/>
    <x v="0"/>
    <x v="0"/>
    <x v="0"/>
    <x v="11"/>
    <n v="3014130"/>
    <n v="39813448"/>
    <n v="12258682"/>
    <x v="0"/>
  </r>
  <r>
    <x v="0"/>
    <x v="6"/>
    <x v="0"/>
    <x v="0"/>
    <x v="0"/>
    <x v="12"/>
    <n v="3063294"/>
    <n v="39543056"/>
    <n v="12432566"/>
    <x v="0"/>
  </r>
  <r>
    <x v="0"/>
    <x v="6"/>
    <x v="0"/>
    <x v="0"/>
    <x v="0"/>
    <x v="13"/>
    <n v="3112088"/>
    <n v="39521612"/>
    <n v="12604132"/>
    <x v="0"/>
  </r>
  <r>
    <x v="0"/>
    <x v="6"/>
    <x v="0"/>
    <x v="0"/>
    <x v="0"/>
    <x v="14"/>
    <n v="3160029"/>
    <n v="39543848"/>
    <n v="12771933"/>
    <x v="0"/>
  </r>
  <r>
    <x v="0"/>
    <x v="6"/>
    <x v="0"/>
    <x v="0"/>
    <x v="0"/>
    <x v="15"/>
    <n v="3207440"/>
    <n v="39725560"/>
    <n v="12936430"/>
    <x v="0"/>
  </r>
  <r>
    <x v="0"/>
    <x v="6"/>
    <x v="0"/>
    <x v="0"/>
    <x v="0"/>
    <x v="16"/>
    <n v="3254011"/>
    <n v="39816184"/>
    <n v="13096804"/>
    <x v="0"/>
  </r>
  <r>
    <x v="0"/>
    <x v="6"/>
    <x v="0"/>
    <x v="0"/>
    <x v="0"/>
    <x v="17"/>
    <n v="3299958"/>
    <n v="39810036"/>
    <n v="13254238"/>
    <x v="0"/>
  </r>
  <r>
    <x v="0"/>
    <x v="6"/>
    <x v="0"/>
    <x v="0"/>
    <x v="0"/>
    <x v="18"/>
    <n v="3344575"/>
    <n v="39485700"/>
    <n v="13407032"/>
    <x v="0"/>
  </r>
  <r>
    <x v="0"/>
    <x v="6"/>
    <x v="0"/>
    <x v="0"/>
    <x v="0"/>
    <x v="19"/>
    <n v="3387817"/>
    <n v="39405384"/>
    <n v="13553795"/>
    <x v="0"/>
  </r>
  <r>
    <x v="0"/>
    <x v="6"/>
    <x v="0"/>
    <x v="0"/>
    <x v="0"/>
    <x v="20"/>
    <n v="3429734"/>
    <n v="39377508"/>
    <n v="13695338"/>
    <x v="0"/>
  </r>
  <r>
    <x v="0"/>
    <x v="6"/>
    <x v="0"/>
    <x v="0"/>
    <x v="0"/>
    <x v="21"/>
    <n v="3470079"/>
    <n v="39318288"/>
    <n v="13830773"/>
    <x v="0"/>
  </r>
  <r>
    <x v="0"/>
    <x v="6"/>
    <x v="0"/>
    <x v="0"/>
    <x v="0"/>
    <x v="22"/>
    <n v="3509434"/>
    <n v="39226628"/>
    <n v="13962703"/>
    <x v="0"/>
  </r>
  <r>
    <x v="0"/>
    <x v="6"/>
    <x v="0"/>
    <x v="0"/>
    <x v="0"/>
    <x v="23"/>
    <n v="3547496"/>
    <n v="39116404"/>
    <n v="14089270"/>
    <x v="0"/>
  </r>
  <r>
    <x v="0"/>
    <x v="6"/>
    <x v="0"/>
    <x v="0"/>
    <x v="0"/>
    <x v="24"/>
    <n v="3584446"/>
    <n v="38975036"/>
    <n v="14211037"/>
    <x v="0"/>
  </r>
  <r>
    <x v="0"/>
    <x v="6"/>
    <x v="0"/>
    <x v="0"/>
    <x v="0"/>
    <x v="25"/>
    <n v="3621516"/>
    <n v="38861444"/>
    <n v="14332682"/>
    <x v="0"/>
  </r>
  <r>
    <x v="0"/>
    <x v="6"/>
    <x v="0"/>
    <x v="0"/>
    <x v="0"/>
    <x v="26"/>
    <n v="3658922"/>
    <n v="38710284"/>
    <n v="14455113"/>
    <x v="0"/>
  </r>
  <r>
    <x v="0"/>
    <x v="6"/>
    <x v="0"/>
    <x v="0"/>
    <x v="0"/>
    <x v="27"/>
    <n v="3696426"/>
    <n v="38486588"/>
    <n v="14577236"/>
    <x v="0"/>
  </r>
  <r>
    <x v="0"/>
    <x v="6"/>
    <x v="0"/>
    <x v="0"/>
    <x v="0"/>
    <x v="28"/>
    <n v="3734093"/>
    <n v="38331368"/>
    <n v="14699266"/>
    <x v="0"/>
  </r>
  <r>
    <x v="0"/>
    <x v="6"/>
    <x v="0"/>
    <x v="0"/>
    <x v="0"/>
    <x v="29"/>
    <n v="3771920"/>
    <n v="38192328"/>
    <n v="14821268"/>
    <x v="0"/>
  </r>
  <r>
    <x v="0"/>
    <x v="6"/>
    <x v="0"/>
    <x v="0"/>
    <x v="0"/>
    <x v="30"/>
    <n v="3810030"/>
    <n v="38046240"/>
    <n v="14943756"/>
    <x v="0"/>
  </r>
  <r>
    <x v="0"/>
    <x v="6"/>
    <x v="0"/>
    <x v="0"/>
    <x v="1"/>
    <x v="0"/>
    <n v="1434145"/>
    <n v="15627879"/>
    <m/>
    <x v="0"/>
  </r>
  <r>
    <x v="0"/>
    <x v="6"/>
    <x v="0"/>
    <x v="0"/>
    <x v="1"/>
    <x v="1"/>
    <n v="1471402"/>
    <n v="17410328"/>
    <m/>
    <x v="0"/>
  </r>
  <r>
    <x v="0"/>
    <x v="6"/>
    <x v="0"/>
    <x v="0"/>
    <x v="1"/>
    <x v="2"/>
    <n v="1514476"/>
    <n v="23076514"/>
    <m/>
    <x v="0"/>
  </r>
  <r>
    <x v="0"/>
    <x v="6"/>
    <x v="0"/>
    <x v="0"/>
    <x v="1"/>
    <x v="3"/>
    <n v="1563472"/>
    <n v="14141312"/>
    <m/>
    <x v="0"/>
  </r>
  <r>
    <x v="0"/>
    <x v="6"/>
    <x v="0"/>
    <x v="0"/>
    <x v="1"/>
    <x v="4"/>
    <n v="1605046"/>
    <n v="12877329"/>
    <m/>
    <x v="0"/>
  </r>
  <r>
    <x v="0"/>
    <x v="6"/>
    <x v="0"/>
    <x v="0"/>
    <x v="1"/>
    <x v="5"/>
    <n v="1641581"/>
    <n v="19026386"/>
    <m/>
    <x v="0"/>
  </r>
  <r>
    <x v="0"/>
    <x v="6"/>
    <x v="0"/>
    <x v="0"/>
    <x v="1"/>
    <x v="6"/>
    <n v="1677579"/>
    <n v="17962414"/>
    <m/>
    <x v="0"/>
  </r>
  <r>
    <x v="0"/>
    <x v="6"/>
    <x v="0"/>
    <x v="0"/>
    <x v="1"/>
    <x v="7"/>
    <n v="1713056"/>
    <n v="18025356"/>
    <m/>
    <x v="0"/>
  </r>
  <r>
    <x v="0"/>
    <x v="6"/>
    <x v="0"/>
    <x v="0"/>
    <x v="1"/>
    <x v="8"/>
    <n v="1747502"/>
    <n v="17888380"/>
    <m/>
    <x v="0"/>
  </r>
  <r>
    <x v="0"/>
    <x v="6"/>
    <x v="0"/>
    <x v="0"/>
    <x v="1"/>
    <x v="9"/>
    <n v="1782196"/>
    <n v="17670136"/>
    <m/>
    <x v="0"/>
  </r>
  <r>
    <x v="0"/>
    <x v="6"/>
    <x v="0"/>
    <x v="0"/>
    <x v="1"/>
    <x v="10"/>
    <n v="1817162"/>
    <n v="17471774"/>
    <m/>
    <x v="0"/>
  </r>
  <r>
    <x v="0"/>
    <x v="6"/>
    <x v="0"/>
    <x v="0"/>
    <x v="1"/>
    <x v="11"/>
    <n v="1851679"/>
    <n v="17167288"/>
    <m/>
    <x v="0"/>
  </r>
  <r>
    <x v="0"/>
    <x v="6"/>
    <x v="0"/>
    <x v="0"/>
    <x v="1"/>
    <x v="12"/>
    <n v="1886198"/>
    <n v="16958910"/>
    <m/>
    <x v="0"/>
  </r>
  <r>
    <x v="0"/>
    <x v="6"/>
    <x v="0"/>
    <x v="0"/>
    <x v="1"/>
    <x v="13"/>
    <n v="1920258"/>
    <n v="16867774"/>
    <m/>
    <x v="0"/>
  </r>
  <r>
    <x v="0"/>
    <x v="6"/>
    <x v="0"/>
    <x v="0"/>
    <x v="1"/>
    <x v="14"/>
    <n v="1953501"/>
    <n v="16803824"/>
    <m/>
    <x v="0"/>
  </r>
  <r>
    <x v="0"/>
    <x v="6"/>
    <x v="0"/>
    <x v="0"/>
    <x v="1"/>
    <x v="15"/>
    <n v="1985996"/>
    <n v="16815738"/>
    <m/>
    <x v="0"/>
  </r>
  <r>
    <x v="0"/>
    <x v="6"/>
    <x v="0"/>
    <x v="0"/>
    <x v="1"/>
    <x v="16"/>
    <n v="2017629"/>
    <n v="16797688"/>
    <m/>
    <x v="0"/>
  </r>
  <r>
    <x v="0"/>
    <x v="6"/>
    <x v="0"/>
    <x v="0"/>
    <x v="1"/>
    <x v="17"/>
    <n v="2048670"/>
    <n v="16749045"/>
    <m/>
    <x v="0"/>
  </r>
  <r>
    <x v="0"/>
    <x v="6"/>
    <x v="0"/>
    <x v="0"/>
    <x v="1"/>
    <x v="18"/>
    <n v="2078836"/>
    <n v="16578824"/>
    <m/>
    <x v="0"/>
  </r>
  <r>
    <x v="0"/>
    <x v="6"/>
    <x v="0"/>
    <x v="0"/>
    <x v="1"/>
    <x v="19"/>
    <n v="2107729"/>
    <n v="16519498"/>
    <m/>
    <x v="0"/>
  </r>
  <r>
    <x v="0"/>
    <x v="6"/>
    <x v="0"/>
    <x v="0"/>
    <x v="1"/>
    <x v="20"/>
    <n v="2135601"/>
    <n v="16491744"/>
    <m/>
    <x v="0"/>
  </r>
  <r>
    <x v="0"/>
    <x v="6"/>
    <x v="0"/>
    <x v="0"/>
    <x v="1"/>
    <x v="21"/>
    <n v="2162296"/>
    <n v="16463867"/>
    <m/>
    <x v="0"/>
  </r>
  <r>
    <x v="0"/>
    <x v="6"/>
    <x v="0"/>
    <x v="0"/>
    <x v="1"/>
    <x v="22"/>
    <n v="2188376"/>
    <n v="16439684"/>
    <m/>
    <x v="0"/>
  </r>
  <r>
    <x v="0"/>
    <x v="6"/>
    <x v="0"/>
    <x v="0"/>
    <x v="1"/>
    <x v="23"/>
    <n v="2213219"/>
    <n v="16403380"/>
    <m/>
    <x v="0"/>
  </r>
  <r>
    <x v="0"/>
    <x v="6"/>
    <x v="0"/>
    <x v="0"/>
    <x v="1"/>
    <x v="24"/>
    <n v="2236938"/>
    <n v="16349903"/>
    <m/>
    <x v="0"/>
  </r>
  <r>
    <x v="0"/>
    <x v="6"/>
    <x v="0"/>
    <x v="0"/>
    <x v="1"/>
    <x v="25"/>
    <n v="2260499"/>
    <n v="16306302"/>
    <m/>
    <x v="0"/>
  </r>
  <r>
    <x v="0"/>
    <x v="6"/>
    <x v="0"/>
    <x v="0"/>
    <x v="1"/>
    <x v="26"/>
    <n v="2284086"/>
    <n v="16245671"/>
    <m/>
    <x v="0"/>
  </r>
  <r>
    <x v="0"/>
    <x v="6"/>
    <x v="0"/>
    <x v="0"/>
    <x v="1"/>
    <x v="27"/>
    <n v="2307556"/>
    <n v="16154035"/>
    <m/>
    <x v="0"/>
  </r>
  <r>
    <x v="0"/>
    <x v="6"/>
    <x v="0"/>
    <x v="0"/>
    <x v="1"/>
    <x v="28"/>
    <n v="2330942"/>
    <n v="16090657"/>
    <m/>
    <x v="0"/>
  </r>
  <r>
    <x v="0"/>
    <x v="6"/>
    <x v="0"/>
    <x v="0"/>
    <x v="1"/>
    <x v="29"/>
    <n v="2354258"/>
    <n v="16033945"/>
    <m/>
    <x v="0"/>
  </r>
  <r>
    <x v="0"/>
    <x v="6"/>
    <x v="0"/>
    <x v="0"/>
    <x v="1"/>
    <x v="30"/>
    <n v="2377606"/>
    <n v="15974699"/>
    <m/>
    <x v="0"/>
  </r>
  <r>
    <x v="0"/>
    <x v="6"/>
    <x v="0"/>
    <x v="1"/>
    <x v="2"/>
    <x v="0"/>
    <n v="5173250"/>
    <n v="122146464"/>
    <m/>
    <x v="0"/>
  </r>
  <r>
    <x v="0"/>
    <x v="6"/>
    <x v="0"/>
    <x v="1"/>
    <x v="2"/>
    <x v="1"/>
    <n v="5261848"/>
    <n v="141256736"/>
    <m/>
    <x v="0"/>
  </r>
  <r>
    <x v="0"/>
    <x v="6"/>
    <x v="0"/>
    <x v="1"/>
    <x v="2"/>
    <x v="2"/>
    <n v="5341786"/>
    <n v="149916192"/>
    <m/>
    <x v="0"/>
  </r>
  <r>
    <x v="0"/>
    <x v="6"/>
    <x v="0"/>
    <x v="1"/>
    <x v="2"/>
    <x v="3"/>
    <n v="5427974"/>
    <n v="119979216"/>
    <m/>
    <x v="0"/>
  </r>
  <r>
    <x v="0"/>
    <x v="6"/>
    <x v="0"/>
    <x v="1"/>
    <x v="2"/>
    <x v="4"/>
    <n v="5515210"/>
    <n v="109339352"/>
    <m/>
    <x v="0"/>
  </r>
  <r>
    <x v="0"/>
    <x v="6"/>
    <x v="0"/>
    <x v="1"/>
    <x v="2"/>
    <x v="5"/>
    <n v="5604742"/>
    <n v="163322896"/>
    <m/>
    <x v="0"/>
  </r>
  <r>
    <x v="0"/>
    <x v="6"/>
    <x v="0"/>
    <x v="1"/>
    <x v="2"/>
    <x v="6"/>
    <n v="5695486"/>
    <n v="137281296"/>
    <m/>
    <x v="0"/>
  </r>
  <r>
    <x v="0"/>
    <x v="6"/>
    <x v="0"/>
    <x v="1"/>
    <x v="2"/>
    <x v="7"/>
    <n v="5786224"/>
    <n v="135824128"/>
    <m/>
    <x v="0"/>
  </r>
  <r>
    <x v="0"/>
    <x v="6"/>
    <x v="0"/>
    <x v="1"/>
    <x v="2"/>
    <x v="8"/>
    <n v="5875402"/>
    <n v="135540448"/>
    <m/>
    <x v="0"/>
  </r>
  <r>
    <x v="0"/>
    <x v="6"/>
    <x v="0"/>
    <x v="1"/>
    <x v="2"/>
    <x v="9"/>
    <n v="5964523"/>
    <n v="133699640"/>
    <m/>
    <x v="0"/>
  </r>
  <r>
    <x v="0"/>
    <x v="6"/>
    <x v="0"/>
    <x v="1"/>
    <x v="2"/>
    <x v="10"/>
    <n v="6053469"/>
    <n v="131424456"/>
    <m/>
    <x v="0"/>
  </r>
  <r>
    <x v="0"/>
    <x v="6"/>
    <x v="0"/>
    <x v="1"/>
    <x v="2"/>
    <x v="11"/>
    <n v="6140466"/>
    <n v="128756888"/>
    <m/>
    <x v="0"/>
  </r>
  <r>
    <x v="0"/>
    <x v="6"/>
    <x v="0"/>
    <x v="1"/>
    <x v="2"/>
    <x v="12"/>
    <n v="6227102"/>
    <n v="126258536"/>
    <m/>
    <x v="0"/>
  </r>
  <r>
    <x v="0"/>
    <x v="6"/>
    <x v="0"/>
    <x v="1"/>
    <x v="2"/>
    <x v="13"/>
    <n v="6312355"/>
    <n v="124451576"/>
    <m/>
    <x v="0"/>
  </r>
  <r>
    <x v="0"/>
    <x v="6"/>
    <x v="0"/>
    <x v="1"/>
    <x v="2"/>
    <x v="14"/>
    <n v="6395553"/>
    <n v="122981064"/>
    <m/>
    <x v="0"/>
  </r>
  <r>
    <x v="0"/>
    <x v="6"/>
    <x v="0"/>
    <x v="1"/>
    <x v="2"/>
    <x v="15"/>
    <n v="6476864"/>
    <n v="121743544"/>
    <m/>
    <x v="0"/>
  </r>
  <r>
    <x v="0"/>
    <x v="6"/>
    <x v="0"/>
    <x v="1"/>
    <x v="2"/>
    <x v="16"/>
    <n v="6555886"/>
    <n v="120206648"/>
    <m/>
    <x v="0"/>
  </r>
  <r>
    <x v="0"/>
    <x v="6"/>
    <x v="0"/>
    <x v="1"/>
    <x v="2"/>
    <x v="17"/>
    <n v="6633248"/>
    <n v="118696456"/>
    <m/>
    <x v="0"/>
  </r>
  <r>
    <x v="0"/>
    <x v="6"/>
    <x v="0"/>
    <x v="1"/>
    <x v="2"/>
    <x v="18"/>
    <n v="6708229"/>
    <n v="117047608"/>
    <m/>
    <x v="0"/>
  </r>
  <r>
    <x v="0"/>
    <x v="6"/>
    <x v="0"/>
    <x v="1"/>
    <x v="2"/>
    <x v="19"/>
    <n v="6780090"/>
    <n v="115663176"/>
    <m/>
    <x v="0"/>
  </r>
  <r>
    <x v="0"/>
    <x v="6"/>
    <x v="0"/>
    <x v="1"/>
    <x v="2"/>
    <x v="20"/>
    <n v="6849243"/>
    <n v="114307704"/>
    <m/>
    <x v="0"/>
  </r>
  <r>
    <x v="0"/>
    <x v="6"/>
    <x v="0"/>
    <x v="1"/>
    <x v="2"/>
    <x v="21"/>
    <n v="6915256"/>
    <n v="112795640"/>
    <m/>
    <x v="0"/>
  </r>
  <r>
    <x v="0"/>
    <x v="6"/>
    <x v="0"/>
    <x v="1"/>
    <x v="2"/>
    <x v="22"/>
    <n v="6979419"/>
    <n v="111504504"/>
    <m/>
    <x v="0"/>
  </r>
  <r>
    <x v="0"/>
    <x v="6"/>
    <x v="0"/>
    <x v="1"/>
    <x v="2"/>
    <x v="23"/>
    <n v="7040852"/>
    <n v="110314120"/>
    <m/>
    <x v="0"/>
  </r>
  <r>
    <x v="0"/>
    <x v="6"/>
    <x v="0"/>
    <x v="1"/>
    <x v="2"/>
    <x v="24"/>
    <n v="7099829"/>
    <n v="109023752"/>
    <m/>
    <x v="0"/>
  </r>
  <r>
    <x v="0"/>
    <x v="6"/>
    <x v="0"/>
    <x v="1"/>
    <x v="2"/>
    <x v="25"/>
    <n v="7158632"/>
    <n v="107946504"/>
    <m/>
    <x v="0"/>
  </r>
  <r>
    <x v="0"/>
    <x v="6"/>
    <x v="0"/>
    <x v="1"/>
    <x v="2"/>
    <x v="26"/>
    <n v="7217709"/>
    <n v="106884488"/>
    <m/>
    <x v="0"/>
  </r>
  <r>
    <x v="0"/>
    <x v="6"/>
    <x v="0"/>
    <x v="1"/>
    <x v="2"/>
    <x v="27"/>
    <n v="7276544"/>
    <n v="105674792"/>
    <m/>
    <x v="0"/>
  </r>
  <r>
    <x v="0"/>
    <x v="6"/>
    <x v="0"/>
    <x v="1"/>
    <x v="2"/>
    <x v="28"/>
    <n v="7335244"/>
    <n v="104668200"/>
    <m/>
    <x v="0"/>
  </r>
  <r>
    <x v="0"/>
    <x v="6"/>
    <x v="0"/>
    <x v="1"/>
    <x v="2"/>
    <x v="29"/>
    <n v="7393840"/>
    <n v="103655960"/>
    <m/>
    <x v="0"/>
  </r>
  <r>
    <x v="0"/>
    <x v="6"/>
    <x v="0"/>
    <x v="1"/>
    <x v="2"/>
    <x v="30"/>
    <n v="7452584"/>
    <n v="102635080"/>
    <m/>
    <x v="0"/>
  </r>
  <r>
    <x v="0"/>
    <x v="6"/>
    <x v="0"/>
    <x v="1"/>
    <x v="3"/>
    <x v="0"/>
    <n v="323236"/>
    <n v="8822727"/>
    <m/>
    <x v="0"/>
  </r>
  <r>
    <x v="0"/>
    <x v="6"/>
    <x v="0"/>
    <x v="1"/>
    <x v="3"/>
    <x v="1"/>
    <n v="327947"/>
    <n v="9750657"/>
    <m/>
    <x v="0"/>
  </r>
  <r>
    <x v="0"/>
    <x v="6"/>
    <x v="0"/>
    <x v="1"/>
    <x v="3"/>
    <x v="2"/>
    <n v="336641"/>
    <n v="12763042"/>
    <m/>
    <x v="0"/>
  </r>
  <r>
    <x v="0"/>
    <x v="6"/>
    <x v="0"/>
    <x v="1"/>
    <x v="3"/>
    <x v="3"/>
    <n v="340086"/>
    <n v="7705133"/>
    <m/>
    <x v="0"/>
  </r>
  <r>
    <x v="0"/>
    <x v="6"/>
    <x v="0"/>
    <x v="1"/>
    <x v="3"/>
    <x v="4"/>
    <n v="344410"/>
    <n v="6979722"/>
    <m/>
    <x v="0"/>
  </r>
  <r>
    <x v="0"/>
    <x v="6"/>
    <x v="0"/>
    <x v="1"/>
    <x v="3"/>
    <x v="5"/>
    <n v="348828"/>
    <n v="10121286"/>
    <m/>
    <x v="0"/>
  </r>
  <r>
    <x v="0"/>
    <x v="6"/>
    <x v="0"/>
    <x v="1"/>
    <x v="3"/>
    <x v="6"/>
    <n v="353297"/>
    <n v="9521518"/>
    <m/>
    <x v="0"/>
  </r>
  <r>
    <x v="0"/>
    <x v="6"/>
    <x v="0"/>
    <x v="1"/>
    <x v="3"/>
    <x v="7"/>
    <n v="357761"/>
    <n v="9581451"/>
    <m/>
    <x v="0"/>
  </r>
  <r>
    <x v="0"/>
    <x v="6"/>
    <x v="0"/>
    <x v="1"/>
    <x v="3"/>
    <x v="8"/>
    <n v="362144"/>
    <n v="9552818"/>
    <m/>
    <x v="0"/>
  </r>
  <r>
    <x v="0"/>
    <x v="6"/>
    <x v="0"/>
    <x v="1"/>
    <x v="3"/>
    <x v="9"/>
    <n v="366572"/>
    <n v="9472743"/>
    <m/>
    <x v="0"/>
  </r>
  <r>
    <x v="0"/>
    <x v="6"/>
    <x v="0"/>
    <x v="1"/>
    <x v="3"/>
    <x v="10"/>
    <n v="371028"/>
    <n v="9373471"/>
    <m/>
    <x v="0"/>
  </r>
  <r>
    <x v="0"/>
    <x v="6"/>
    <x v="0"/>
    <x v="1"/>
    <x v="3"/>
    <x v="11"/>
    <n v="375415"/>
    <n v="9254862"/>
    <m/>
    <x v="0"/>
  </r>
  <r>
    <x v="0"/>
    <x v="6"/>
    <x v="0"/>
    <x v="1"/>
    <x v="3"/>
    <x v="12"/>
    <n v="379809"/>
    <n v="9142570"/>
    <m/>
    <x v="0"/>
  </r>
  <r>
    <x v="0"/>
    <x v="6"/>
    <x v="0"/>
    <x v="1"/>
    <x v="3"/>
    <x v="13"/>
    <n v="384152"/>
    <n v="9067375"/>
    <m/>
    <x v="0"/>
  </r>
  <r>
    <x v="0"/>
    <x v="6"/>
    <x v="0"/>
    <x v="1"/>
    <x v="3"/>
    <x v="14"/>
    <n v="388407"/>
    <n v="9008716"/>
    <m/>
    <x v="0"/>
  </r>
  <r>
    <x v="0"/>
    <x v="6"/>
    <x v="0"/>
    <x v="1"/>
    <x v="3"/>
    <x v="15"/>
    <n v="392579"/>
    <n v="8959669"/>
    <m/>
    <x v="0"/>
  </r>
  <r>
    <x v="0"/>
    <x v="6"/>
    <x v="0"/>
    <x v="1"/>
    <x v="3"/>
    <x v="16"/>
    <n v="396646"/>
    <n v="8889378"/>
    <m/>
    <x v="0"/>
  </r>
  <r>
    <x v="0"/>
    <x v="6"/>
    <x v="0"/>
    <x v="1"/>
    <x v="3"/>
    <x v="17"/>
    <n v="400637"/>
    <n v="8816337"/>
    <m/>
    <x v="0"/>
  </r>
  <r>
    <x v="0"/>
    <x v="6"/>
    <x v="0"/>
    <x v="1"/>
    <x v="3"/>
    <x v="18"/>
    <n v="404513"/>
    <n v="8731037"/>
    <m/>
    <x v="0"/>
  </r>
  <r>
    <x v="0"/>
    <x v="6"/>
    <x v="0"/>
    <x v="1"/>
    <x v="3"/>
    <x v="19"/>
    <n v="408234"/>
    <n v="8657183"/>
    <m/>
    <x v="0"/>
  </r>
  <r>
    <x v="0"/>
    <x v="6"/>
    <x v="0"/>
    <x v="1"/>
    <x v="3"/>
    <x v="20"/>
    <n v="411821"/>
    <n v="8581167"/>
    <m/>
    <x v="0"/>
  </r>
  <r>
    <x v="0"/>
    <x v="6"/>
    <x v="0"/>
    <x v="1"/>
    <x v="3"/>
    <x v="21"/>
    <n v="415250"/>
    <n v="8491683"/>
    <m/>
    <x v="0"/>
  </r>
  <r>
    <x v="0"/>
    <x v="6"/>
    <x v="0"/>
    <x v="1"/>
    <x v="3"/>
    <x v="22"/>
    <n v="418587"/>
    <n v="8414158"/>
    <m/>
    <x v="0"/>
  </r>
  <r>
    <x v="0"/>
    <x v="6"/>
    <x v="0"/>
    <x v="1"/>
    <x v="3"/>
    <x v="23"/>
    <n v="421786"/>
    <n v="8341413"/>
    <m/>
    <x v="0"/>
  </r>
  <r>
    <x v="0"/>
    <x v="6"/>
    <x v="0"/>
    <x v="1"/>
    <x v="3"/>
    <x v="24"/>
    <n v="424859"/>
    <n v="8261010"/>
    <m/>
    <x v="0"/>
  </r>
  <r>
    <x v="0"/>
    <x v="6"/>
    <x v="0"/>
    <x v="1"/>
    <x v="3"/>
    <x v="25"/>
    <n v="427926"/>
    <n v="8191085"/>
    <m/>
    <x v="0"/>
  </r>
  <r>
    <x v="0"/>
    <x v="6"/>
    <x v="0"/>
    <x v="1"/>
    <x v="3"/>
    <x v="26"/>
    <n v="431010"/>
    <n v="8119950"/>
    <m/>
    <x v="0"/>
  </r>
  <r>
    <x v="0"/>
    <x v="6"/>
    <x v="0"/>
    <x v="1"/>
    <x v="3"/>
    <x v="27"/>
    <n v="434083"/>
    <n v="8042972"/>
    <m/>
    <x v="0"/>
  </r>
  <r>
    <x v="0"/>
    <x v="6"/>
    <x v="0"/>
    <x v="1"/>
    <x v="3"/>
    <x v="28"/>
    <n v="437150"/>
    <n v="7980555"/>
    <m/>
    <x v="0"/>
  </r>
  <r>
    <x v="0"/>
    <x v="6"/>
    <x v="0"/>
    <x v="1"/>
    <x v="3"/>
    <x v="29"/>
    <n v="440214"/>
    <n v="7920369"/>
    <m/>
    <x v="0"/>
  </r>
  <r>
    <x v="0"/>
    <x v="6"/>
    <x v="0"/>
    <x v="1"/>
    <x v="3"/>
    <x v="30"/>
    <n v="443287"/>
    <n v="7861922"/>
    <m/>
    <x v="0"/>
  </r>
  <r>
    <x v="0"/>
    <x v="6"/>
    <x v="0"/>
    <x v="2"/>
    <x v="4"/>
    <x v="0"/>
    <n v="283988"/>
    <n v="15191661"/>
    <m/>
    <x v="0"/>
  </r>
  <r>
    <x v="0"/>
    <x v="6"/>
    <x v="0"/>
    <x v="2"/>
    <x v="4"/>
    <x v="1"/>
    <n v="284311"/>
    <n v="12110519"/>
    <m/>
    <x v="0"/>
  </r>
  <r>
    <x v="0"/>
    <x v="6"/>
    <x v="0"/>
    <x v="2"/>
    <x v="4"/>
    <x v="2"/>
    <n v="284711"/>
    <n v="18798200"/>
    <m/>
    <x v="0"/>
  </r>
  <r>
    <x v="0"/>
    <x v="6"/>
    <x v="0"/>
    <x v="2"/>
    <x v="4"/>
    <x v="3"/>
    <n v="285162"/>
    <n v="14742061"/>
    <m/>
    <x v="0"/>
  </r>
  <r>
    <x v="0"/>
    <x v="6"/>
    <x v="0"/>
    <x v="2"/>
    <x v="4"/>
    <x v="4"/>
    <n v="285427"/>
    <n v="15252818"/>
    <m/>
    <x v="0"/>
  </r>
  <r>
    <x v="0"/>
    <x v="6"/>
    <x v="0"/>
    <x v="2"/>
    <x v="4"/>
    <x v="5"/>
    <n v="284824"/>
    <n v="17264602"/>
    <m/>
    <x v="0"/>
  </r>
  <r>
    <x v="0"/>
    <x v="6"/>
    <x v="0"/>
    <x v="2"/>
    <x v="4"/>
    <x v="6"/>
    <n v="284518"/>
    <n v="16477182"/>
    <m/>
    <x v="0"/>
  </r>
  <r>
    <x v="0"/>
    <x v="6"/>
    <x v="0"/>
    <x v="2"/>
    <x v="4"/>
    <x v="7"/>
    <n v="284338"/>
    <n v="15089862"/>
    <m/>
    <x v="0"/>
  </r>
  <r>
    <x v="0"/>
    <x v="6"/>
    <x v="0"/>
    <x v="2"/>
    <x v="4"/>
    <x v="8"/>
    <n v="284097"/>
    <n v="14952872"/>
    <m/>
    <x v="0"/>
  </r>
  <r>
    <x v="0"/>
    <x v="6"/>
    <x v="0"/>
    <x v="2"/>
    <x v="4"/>
    <x v="9"/>
    <n v="283954"/>
    <n v="14750931"/>
    <m/>
    <x v="0"/>
  </r>
  <r>
    <x v="0"/>
    <x v="6"/>
    <x v="0"/>
    <x v="2"/>
    <x v="4"/>
    <x v="10"/>
    <n v="283674"/>
    <n v="14517943"/>
    <m/>
    <x v="0"/>
  </r>
  <r>
    <x v="0"/>
    <x v="6"/>
    <x v="0"/>
    <x v="2"/>
    <x v="4"/>
    <x v="11"/>
    <n v="283289"/>
    <n v="14263208"/>
    <m/>
    <x v="0"/>
  </r>
  <r>
    <x v="0"/>
    <x v="6"/>
    <x v="0"/>
    <x v="2"/>
    <x v="4"/>
    <x v="12"/>
    <n v="282872"/>
    <n v="14014038"/>
    <m/>
    <x v="0"/>
  </r>
  <r>
    <x v="0"/>
    <x v="6"/>
    <x v="0"/>
    <x v="2"/>
    <x v="4"/>
    <x v="13"/>
    <n v="282432"/>
    <n v="13790224"/>
    <m/>
    <x v="0"/>
  </r>
  <r>
    <x v="0"/>
    <x v="6"/>
    <x v="0"/>
    <x v="2"/>
    <x v="4"/>
    <x v="14"/>
    <n v="282027"/>
    <n v="13581705"/>
    <m/>
    <x v="0"/>
  </r>
  <r>
    <x v="0"/>
    <x v="6"/>
    <x v="0"/>
    <x v="2"/>
    <x v="4"/>
    <x v="15"/>
    <n v="281630"/>
    <n v="13399284"/>
    <m/>
    <x v="0"/>
  </r>
  <r>
    <x v="0"/>
    <x v="6"/>
    <x v="0"/>
    <x v="2"/>
    <x v="4"/>
    <x v="16"/>
    <n v="281254"/>
    <n v="13219229"/>
    <m/>
    <x v="0"/>
  </r>
  <r>
    <x v="0"/>
    <x v="6"/>
    <x v="0"/>
    <x v="2"/>
    <x v="4"/>
    <x v="17"/>
    <n v="280941"/>
    <n v="13053738"/>
    <m/>
    <x v="0"/>
  </r>
  <r>
    <x v="0"/>
    <x v="6"/>
    <x v="0"/>
    <x v="2"/>
    <x v="4"/>
    <x v="18"/>
    <n v="280687"/>
    <n v="12889514"/>
    <m/>
    <x v="0"/>
  </r>
  <r>
    <x v="0"/>
    <x v="6"/>
    <x v="0"/>
    <x v="2"/>
    <x v="4"/>
    <x v="19"/>
    <n v="280408"/>
    <n v="12741972"/>
    <m/>
    <x v="0"/>
  </r>
  <r>
    <x v="0"/>
    <x v="6"/>
    <x v="0"/>
    <x v="2"/>
    <x v="4"/>
    <x v="20"/>
    <n v="280156"/>
    <n v="12605036"/>
    <m/>
    <x v="0"/>
  </r>
  <r>
    <x v="0"/>
    <x v="6"/>
    <x v="0"/>
    <x v="2"/>
    <x v="4"/>
    <x v="21"/>
    <n v="279903"/>
    <n v="12469266"/>
    <m/>
    <x v="0"/>
  </r>
  <r>
    <x v="0"/>
    <x v="6"/>
    <x v="0"/>
    <x v="2"/>
    <x v="4"/>
    <x v="22"/>
    <n v="279656"/>
    <n v="12346992"/>
    <m/>
    <x v="0"/>
  </r>
  <r>
    <x v="0"/>
    <x v="6"/>
    <x v="0"/>
    <x v="2"/>
    <x v="4"/>
    <x v="23"/>
    <n v="279407"/>
    <n v="12232493"/>
    <m/>
    <x v="0"/>
  </r>
  <r>
    <x v="0"/>
    <x v="6"/>
    <x v="0"/>
    <x v="2"/>
    <x v="4"/>
    <x v="24"/>
    <n v="279142"/>
    <n v="12117201"/>
    <m/>
    <x v="0"/>
  </r>
  <r>
    <x v="0"/>
    <x v="6"/>
    <x v="0"/>
    <x v="2"/>
    <x v="4"/>
    <x v="25"/>
    <n v="278929"/>
    <n v="12014321"/>
    <m/>
    <x v="0"/>
  </r>
  <r>
    <x v="0"/>
    <x v="6"/>
    <x v="0"/>
    <x v="2"/>
    <x v="4"/>
    <x v="26"/>
    <n v="278798"/>
    <n v="11916574"/>
    <m/>
    <x v="0"/>
  </r>
  <r>
    <x v="0"/>
    <x v="6"/>
    <x v="0"/>
    <x v="2"/>
    <x v="4"/>
    <x v="27"/>
    <n v="278568"/>
    <n v="11811632"/>
    <m/>
    <x v="0"/>
  </r>
  <r>
    <x v="0"/>
    <x v="6"/>
    <x v="0"/>
    <x v="2"/>
    <x v="4"/>
    <x v="28"/>
    <n v="278249"/>
    <n v="11713646"/>
    <m/>
    <x v="0"/>
  </r>
  <r>
    <x v="0"/>
    <x v="6"/>
    <x v="0"/>
    <x v="2"/>
    <x v="4"/>
    <x v="29"/>
    <n v="277860"/>
    <n v="11617152"/>
    <m/>
    <x v="0"/>
  </r>
  <r>
    <x v="0"/>
    <x v="6"/>
    <x v="0"/>
    <x v="2"/>
    <x v="4"/>
    <x v="30"/>
    <n v="277422"/>
    <n v="11521428"/>
    <m/>
    <x v="0"/>
  </r>
  <r>
    <x v="0"/>
    <x v="6"/>
    <x v="0"/>
    <x v="3"/>
    <x v="5"/>
    <x v="0"/>
    <n v="0"/>
    <n v="0"/>
    <m/>
    <x v="0"/>
  </r>
  <r>
    <x v="0"/>
    <x v="6"/>
    <x v="0"/>
    <x v="3"/>
    <x v="5"/>
    <x v="1"/>
    <n v="271"/>
    <n v="0"/>
    <m/>
    <x v="0"/>
  </r>
  <r>
    <x v="0"/>
    <x v="6"/>
    <x v="0"/>
    <x v="3"/>
    <x v="5"/>
    <x v="2"/>
    <n v="1572"/>
    <n v="0"/>
    <m/>
    <x v="0"/>
  </r>
  <r>
    <x v="0"/>
    <x v="6"/>
    <x v="0"/>
    <x v="3"/>
    <x v="5"/>
    <x v="3"/>
    <n v="1797"/>
    <n v="0"/>
    <m/>
    <x v="0"/>
  </r>
  <r>
    <x v="0"/>
    <x v="6"/>
    <x v="0"/>
    <x v="3"/>
    <x v="5"/>
    <x v="4"/>
    <n v="1986"/>
    <n v="0"/>
    <m/>
    <x v="0"/>
  </r>
  <r>
    <x v="0"/>
    <x v="6"/>
    <x v="0"/>
    <x v="3"/>
    <x v="5"/>
    <x v="5"/>
    <n v="2408"/>
    <n v="0"/>
    <m/>
    <x v="0"/>
  </r>
  <r>
    <x v="0"/>
    <x v="6"/>
    <x v="0"/>
    <x v="3"/>
    <x v="5"/>
    <x v="6"/>
    <n v="2620"/>
    <n v="0"/>
    <m/>
    <x v="0"/>
  </r>
  <r>
    <x v="0"/>
    <x v="6"/>
    <x v="0"/>
    <x v="3"/>
    <x v="5"/>
    <x v="7"/>
    <n v="2829"/>
    <n v="0"/>
    <m/>
    <x v="0"/>
  </r>
  <r>
    <x v="0"/>
    <x v="6"/>
    <x v="0"/>
    <x v="3"/>
    <x v="5"/>
    <x v="8"/>
    <n v="3039"/>
    <n v="0"/>
    <m/>
    <x v="0"/>
  </r>
  <r>
    <x v="0"/>
    <x v="6"/>
    <x v="0"/>
    <x v="3"/>
    <x v="5"/>
    <x v="9"/>
    <n v="3261"/>
    <n v="0"/>
    <m/>
    <x v="0"/>
  </r>
  <r>
    <x v="0"/>
    <x v="6"/>
    <x v="0"/>
    <x v="3"/>
    <x v="5"/>
    <x v="10"/>
    <n v="3510"/>
    <n v="0"/>
    <m/>
    <x v="0"/>
  </r>
  <r>
    <x v="0"/>
    <x v="6"/>
    <x v="0"/>
    <x v="3"/>
    <x v="5"/>
    <x v="11"/>
    <n v="3791"/>
    <n v="0"/>
    <m/>
    <x v="0"/>
  </r>
  <r>
    <x v="0"/>
    <x v="6"/>
    <x v="0"/>
    <x v="3"/>
    <x v="5"/>
    <x v="12"/>
    <n v="4076"/>
    <n v="0"/>
    <m/>
    <x v="0"/>
  </r>
  <r>
    <x v="0"/>
    <x v="6"/>
    <x v="0"/>
    <x v="3"/>
    <x v="5"/>
    <x v="13"/>
    <n v="4349"/>
    <n v="0"/>
    <m/>
    <x v="0"/>
  </r>
  <r>
    <x v="0"/>
    <x v="6"/>
    <x v="0"/>
    <x v="3"/>
    <x v="5"/>
    <x v="14"/>
    <n v="4601"/>
    <n v="0"/>
    <m/>
    <x v="0"/>
  </r>
  <r>
    <x v="0"/>
    <x v="6"/>
    <x v="0"/>
    <x v="3"/>
    <x v="5"/>
    <x v="15"/>
    <n v="4839"/>
    <n v="0"/>
    <m/>
    <x v="0"/>
  </r>
  <r>
    <x v="0"/>
    <x v="6"/>
    <x v="0"/>
    <x v="3"/>
    <x v="5"/>
    <x v="16"/>
    <n v="5073"/>
    <n v="0"/>
    <m/>
    <x v="0"/>
  </r>
  <r>
    <x v="0"/>
    <x v="6"/>
    <x v="0"/>
    <x v="3"/>
    <x v="5"/>
    <x v="17"/>
    <n v="5313"/>
    <n v="0"/>
    <m/>
    <x v="0"/>
  </r>
  <r>
    <x v="0"/>
    <x v="6"/>
    <x v="0"/>
    <x v="3"/>
    <x v="5"/>
    <x v="18"/>
    <n v="5565"/>
    <n v="0"/>
    <m/>
    <x v="0"/>
  </r>
  <r>
    <x v="0"/>
    <x v="6"/>
    <x v="0"/>
    <x v="3"/>
    <x v="5"/>
    <x v="19"/>
    <n v="5806"/>
    <n v="0"/>
    <m/>
    <x v="0"/>
  </r>
  <r>
    <x v="0"/>
    <x v="6"/>
    <x v="0"/>
    <x v="3"/>
    <x v="5"/>
    <x v="20"/>
    <n v="6045"/>
    <n v="0"/>
    <m/>
    <x v="0"/>
  </r>
  <r>
    <x v="0"/>
    <x v="6"/>
    <x v="0"/>
    <x v="3"/>
    <x v="5"/>
    <x v="21"/>
    <n v="6281"/>
    <n v="0"/>
    <m/>
    <x v="0"/>
  </r>
  <r>
    <x v="0"/>
    <x v="6"/>
    <x v="0"/>
    <x v="3"/>
    <x v="5"/>
    <x v="22"/>
    <n v="6499"/>
    <n v="0"/>
    <m/>
    <x v="0"/>
  </r>
  <r>
    <x v="0"/>
    <x v="6"/>
    <x v="0"/>
    <x v="3"/>
    <x v="5"/>
    <x v="23"/>
    <n v="6696"/>
    <n v="0"/>
    <m/>
    <x v="0"/>
  </r>
  <r>
    <x v="0"/>
    <x v="6"/>
    <x v="0"/>
    <x v="3"/>
    <x v="5"/>
    <x v="24"/>
    <n v="6874"/>
    <n v="0"/>
    <m/>
    <x v="0"/>
  </r>
  <r>
    <x v="0"/>
    <x v="6"/>
    <x v="0"/>
    <x v="3"/>
    <x v="5"/>
    <x v="25"/>
    <n v="7037"/>
    <n v="0"/>
    <m/>
    <x v="0"/>
  </r>
  <r>
    <x v="0"/>
    <x v="6"/>
    <x v="0"/>
    <x v="3"/>
    <x v="5"/>
    <x v="26"/>
    <n v="7185"/>
    <n v="0"/>
    <m/>
    <x v="0"/>
  </r>
  <r>
    <x v="0"/>
    <x v="6"/>
    <x v="0"/>
    <x v="3"/>
    <x v="5"/>
    <x v="27"/>
    <n v="7317"/>
    <n v="0"/>
    <m/>
    <x v="0"/>
  </r>
  <r>
    <x v="0"/>
    <x v="6"/>
    <x v="0"/>
    <x v="3"/>
    <x v="5"/>
    <x v="28"/>
    <n v="7434"/>
    <n v="0"/>
    <m/>
    <x v="0"/>
  </r>
  <r>
    <x v="0"/>
    <x v="6"/>
    <x v="0"/>
    <x v="3"/>
    <x v="5"/>
    <x v="29"/>
    <n v="7538"/>
    <n v="0"/>
    <m/>
    <x v="0"/>
  </r>
  <r>
    <x v="0"/>
    <x v="6"/>
    <x v="0"/>
    <x v="3"/>
    <x v="5"/>
    <x v="30"/>
    <n v="7628"/>
    <n v="0"/>
    <m/>
    <x v="0"/>
  </r>
  <r>
    <x v="0"/>
    <x v="6"/>
    <x v="0"/>
    <x v="3"/>
    <x v="6"/>
    <x v="0"/>
    <n v="0"/>
    <n v="0"/>
    <m/>
    <x v="0"/>
  </r>
  <r>
    <x v="0"/>
    <x v="6"/>
    <x v="0"/>
    <x v="3"/>
    <x v="6"/>
    <x v="1"/>
    <n v="0"/>
    <n v="0"/>
    <m/>
    <x v="0"/>
  </r>
  <r>
    <x v="0"/>
    <x v="6"/>
    <x v="0"/>
    <x v="3"/>
    <x v="6"/>
    <x v="2"/>
    <n v="0"/>
    <n v="0"/>
    <m/>
    <x v="0"/>
  </r>
  <r>
    <x v="0"/>
    <x v="6"/>
    <x v="0"/>
    <x v="3"/>
    <x v="6"/>
    <x v="3"/>
    <n v="0"/>
    <n v="0"/>
    <m/>
    <x v="0"/>
  </r>
  <r>
    <x v="0"/>
    <x v="6"/>
    <x v="0"/>
    <x v="3"/>
    <x v="6"/>
    <x v="4"/>
    <n v="0"/>
    <n v="0"/>
    <m/>
    <x v="0"/>
  </r>
  <r>
    <x v="0"/>
    <x v="6"/>
    <x v="0"/>
    <x v="3"/>
    <x v="6"/>
    <x v="5"/>
    <n v="1"/>
    <n v="0"/>
    <m/>
    <x v="0"/>
  </r>
  <r>
    <x v="0"/>
    <x v="6"/>
    <x v="0"/>
    <x v="3"/>
    <x v="6"/>
    <x v="6"/>
    <n v="1"/>
    <n v="0"/>
    <m/>
    <x v="0"/>
  </r>
  <r>
    <x v="0"/>
    <x v="6"/>
    <x v="0"/>
    <x v="3"/>
    <x v="6"/>
    <x v="7"/>
    <n v="2"/>
    <n v="0"/>
    <m/>
    <x v="0"/>
  </r>
  <r>
    <x v="0"/>
    <x v="6"/>
    <x v="0"/>
    <x v="3"/>
    <x v="6"/>
    <x v="8"/>
    <n v="2"/>
    <n v="0"/>
    <m/>
    <x v="0"/>
  </r>
  <r>
    <x v="0"/>
    <x v="6"/>
    <x v="0"/>
    <x v="3"/>
    <x v="6"/>
    <x v="9"/>
    <n v="3"/>
    <n v="0"/>
    <m/>
    <x v="0"/>
  </r>
  <r>
    <x v="0"/>
    <x v="6"/>
    <x v="0"/>
    <x v="3"/>
    <x v="6"/>
    <x v="10"/>
    <n v="3"/>
    <n v="0"/>
    <m/>
    <x v="0"/>
  </r>
  <r>
    <x v="0"/>
    <x v="6"/>
    <x v="0"/>
    <x v="3"/>
    <x v="6"/>
    <x v="11"/>
    <n v="4"/>
    <n v="0"/>
    <m/>
    <x v="0"/>
  </r>
  <r>
    <x v="0"/>
    <x v="6"/>
    <x v="0"/>
    <x v="3"/>
    <x v="6"/>
    <x v="12"/>
    <n v="4"/>
    <n v="0"/>
    <m/>
    <x v="0"/>
  </r>
  <r>
    <x v="0"/>
    <x v="6"/>
    <x v="0"/>
    <x v="3"/>
    <x v="6"/>
    <x v="13"/>
    <n v="5"/>
    <n v="0"/>
    <m/>
    <x v="0"/>
  </r>
  <r>
    <x v="0"/>
    <x v="6"/>
    <x v="0"/>
    <x v="3"/>
    <x v="6"/>
    <x v="14"/>
    <n v="5"/>
    <n v="0"/>
    <m/>
    <x v="0"/>
  </r>
  <r>
    <x v="0"/>
    <x v="6"/>
    <x v="0"/>
    <x v="3"/>
    <x v="6"/>
    <x v="15"/>
    <n v="6"/>
    <n v="0"/>
    <m/>
    <x v="0"/>
  </r>
  <r>
    <x v="0"/>
    <x v="6"/>
    <x v="0"/>
    <x v="3"/>
    <x v="6"/>
    <x v="16"/>
    <n v="6"/>
    <n v="0"/>
    <m/>
    <x v="0"/>
  </r>
  <r>
    <x v="0"/>
    <x v="6"/>
    <x v="0"/>
    <x v="3"/>
    <x v="6"/>
    <x v="17"/>
    <n v="7"/>
    <n v="0"/>
    <m/>
    <x v="0"/>
  </r>
  <r>
    <x v="0"/>
    <x v="6"/>
    <x v="0"/>
    <x v="3"/>
    <x v="6"/>
    <x v="18"/>
    <n v="7"/>
    <n v="0"/>
    <m/>
    <x v="0"/>
  </r>
  <r>
    <x v="0"/>
    <x v="6"/>
    <x v="0"/>
    <x v="3"/>
    <x v="6"/>
    <x v="19"/>
    <n v="8"/>
    <n v="0"/>
    <m/>
    <x v="0"/>
  </r>
  <r>
    <x v="0"/>
    <x v="6"/>
    <x v="0"/>
    <x v="3"/>
    <x v="6"/>
    <x v="20"/>
    <n v="8"/>
    <n v="0"/>
    <m/>
    <x v="0"/>
  </r>
  <r>
    <x v="0"/>
    <x v="6"/>
    <x v="0"/>
    <x v="3"/>
    <x v="6"/>
    <x v="21"/>
    <n v="8"/>
    <n v="0"/>
    <m/>
    <x v="0"/>
  </r>
  <r>
    <x v="0"/>
    <x v="6"/>
    <x v="0"/>
    <x v="3"/>
    <x v="6"/>
    <x v="22"/>
    <n v="9"/>
    <n v="0"/>
    <m/>
    <x v="0"/>
  </r>
  <r>
    <x v="0"/>
    <x v="6"/>
    <x v="0"/>
    <x v="3"/>
    <x v="6"/>
    <x v="23"/>
    <n v="9"/>
    <n v="0"/>
    <m/>
    <x v="0"/>
  </r>
  <r>
    <x v="0"/>
    <x v="6"/>
    <x v="0"/>
    <x v="3"/>
    <x v="6"/>
    <x v="24"/>
    <n v="10"/>
    <n v="0"/>
    <m/>
    <x v="0"/>
  </r>
  <r>
    <x v="0"/>
    <x v="6"/>
    <x v="0"/>
    <x v="3"/>
    <x v="6"/>
    <x v="25"/>
    <n v="10"/>
    <n v="0"/>
    <m/>
    <x v="0"/>
  </r>
  <r>
    <x v="0"/>
    <x v="6"/>
    <x v="0"/>
    <x v="3"/>
    <x v="6"/>
    <x v="26"/>
    <n v="10"/>
    <n v="0"/>
    <m/>
    <x v="0"/>
  </r>
  <r>
    <x v="0"/>
    <x v="6"/>
    <x v="0"/>
    <x v="3"/>
    <x v="6"/>
    <x v="27"/>
    <n v="11"/>
    <n v="0"/>
    <m/>
    <x v="0"/>
  </r>
  <r>
    <x v="0"/>
    <x v="6"/>
    <x v="0"/>
    <x v="3"/>
    <x v="6"/>
    <x v="28"/>
    <n v="11"/>
    <n v="0"/>
    <m/>
    <x v="0"/>
  </r>
  <r>
    <x v="0"/>
    <x v="6"/>
    <x v="0"/>
    <x v="3"/>
    <x v="6"/>
    <x v="29"/>
    <n v="11"/>
    <n v="0"/>
    <m/>
    <x v="0"/>
  </r>
  <r>
    <x v="0"/>
    <x v="6"/>
    <x v="0"/>
    <x v="3"/>
    <x v="6"/>
    <x v="30"/>
    <n v="12"/>
    <n v="0"/>
    <m/>
    <x v="0"/>
  </r>
  <r>
    <x v="0"/>
    <x v="6"/>
    <x v="0"/>
    <x v="4"/>
    <x v="7"/>
    <x v="0"/>
    <n v="138003"/>
    <n v="8494913"/>
    <m/>
    <x v="0"/>
  </r>
  <r>
    <x v="0"/>
    <x v="6"/>
    <x v="0"/>
    <x v="4"/>
    <x v="7"/>
    <x v="1"/>
    <n v="137383"/>
    <n v="9734437"/>
    <m/>
    <x v="0"/>
  </r>
  <r>
    <x v="0"/>
    <x v="6"/>
    <x v="0"/>
    <x v="4"/>
    <x v="7"/>
    <x v="2"/>
    <n v="136029"/>
    <n v="14445763"/>
    <m/>
    <x v="0"/>
  </r>
  <r>
    <x v="0"/>
    <x v="6"/>
    <x v="0"/>
    <x v="4"/>
    <x v="7"/>
    <x v="3"/>
    <n v="135311"/>
    <n v="8888078"/>
    <m/>
    <x v="0"/>
  </r>
  <r>
    <x v="0"/>
    <x v="6"/>
    <x v="0"/>
    <x v="4"/>
    <x v="7"/>
    <x v="4"/>
    <n v="134705"/>
    <n v="7662065"/>
    <m/>
    <x v="0"/>
  </r>
  <r>
    <x v="0"/>
    <x v="6"/>
    <x v="0"/>
    <x v="4"/>
    <x v="7"/>
    <x v="5"/>
    <n v="133533"/>
    <n v="10421555"/>
    <m/>
    <x v="0"/>
  </r>
  <r>
    <x v="0"/>
    <x v="6"/>
    <x v="0"/>
    <x v="4"/>
    <x v="7"/>
    <x v="6"/>
    <n v="132816"/>
    <n v="9150506"/>
    <m/>
    <x v="0"/>
  </r>
  <r>
    <x v="0"/>
    <x v="6"/>
    <x v="0"/>
    <x v="4"/>
    <x v="7"/>
    <x v="7"/>
    <n v="132112"/>
    <n v="8876240"/>
    <m/>
    <x v="0"/>
  </r>
  <r>
    <x v="0"/>
    <x v="6"/>
    <x v="0"/>
    <x v="4"/>
    <x v="7"/>
    <x v="8"/>
    <n v="131388"/>
    <n v="8701078"/>
    <m/>
    <x v="0"/>
  </r>
  <r>
    <x v="0"/>
    <x v="6"/>
    <x v="0"/>
    <x v="4"/>
    <x v="7"/>
    <x v="9"/>
    <n v="130648"/>
    <n v="8576052"/>
    <m/>
    <x v="0"/>
  </r>
  <r>
    <x v="0"/>
    <x v="6"/>
    <x v="0"/>
    <x v="4"/>
    <x v="7"/>
    <x v="10"/>
    <n v="129815"/>
    <n v="8406737"/>
    <m/>
    <x v="0"/>
  </r>
  <r>
    <x v="0"/>
    <x v="6"/>
    <x v="0"/>
    <x v="4"/>
    <x v="7"/>
    <x v="11"/>
    <n v="128965"/>
    <n v="8184823"/>
    <m/>
    <x v="0"/>
  </r>
  <r>
    <x v="0"/>
    <x v="6"/>
    <x v="0"/>
    <x v="4"/>
    <x v="7"/>
    <x v="12"/>
    <n v="128054"/>
    <n v="7955447"/>
    <m/>
    <x v="0"/>
  </r>
  <r>
    <x v="0"/>
    <x v="6"/>
    <x v="0"/>
    <x v="4"/>
    <x v="7"/>
    <x v="13"/>
    <n v="127127"/>
    <n v="7769484"/>
    <m/>
    <x v="0"/>
  </r>
  <r>
    <x v="0"/>
    <x v="6"/>
    <x v="0"/>
    <x v="4"/>
    <x v="7"/>
    <x v="14"/>
    <n v="126235"/>
    <n v="7609003"/>
    <m/>
    <x v="0"/>
  </r>
  <r>
    <x v="0"/>
    <x v="6"/>
    <x v="0"/>
    <x v="4"/>
    <x v="7"/>
    <x v="15"/>
    <n v="125300"/>
    <n v="7440516"/>
    <m/>
    <x v="0"/>
  </r>
  <r>
    <x v="0"/>
    <x v="6"/>
    <x v="0"/>
    <x v="4"/>
    <x v="7"/>
    <x v="16"/>
    <n v="124323"/>
    <n v="7245643"/>
    <m/>
    <x v="0"/>
  </r>
  <r>
    <x v="0"/>
    <x v="6"/>
    <x v="0"/>
    <x v="4"/>
    <x v="7"/>
    <x v="17"/>
    <n v="123295"/>
    <n v="7075365"/>
    <m/>
    <x v="0"/>
  </r>
  <r>
    <x v="0"/>
    <x v="6"/>
    <x v="0"/>
    <x v="4"/>
    <x v="7"/>
    <x v="18"/>
    <n v="122262"/>
    <n v="6896048"/>
    <m/>
    <x v="0"/>
  </r>
  <r>
    <x v="0"/>
    <x v="6"/>
    <x v="0"/>
    <x v="4"/>
    <x v="7"/>
    <x v="19"/>
    <n v="121160"/>
    <n v="6720205"/>
    <m/>
    <x v="0"/>
  </r>
  <r>
    <x v="0"/>
    <x v="6"/>
    <x v="0"/>
    <x v="4"/>
    <x v="7"/>
    <x v="20"/>
    <n v="120013"/>
    <n v="6528418"/>
    <m/>
    <x v="0"/>
  </r>
  <r>
    <x v="0"/>
    <x v="6"/>
    <x v="0"/>
    <x v="4"/>
    <x v="7"/>
    <x v="21"/>
    <n v="118814"/>
    <n v="6325630"/>
    <m/>
    <x v="0"/>
  </r>
  <r>
    <x v="0"/>
    <x v="6"/>
    <x v="0"/>
    <x v="4"/>
    <x v="7"/>
    <x v="22"/>
    <n v="117673"/>
    <n v="6134869"/>
    <m/>
    <x v="0"/>
  </r>
  <r>
    <x v="0"/>
    <x v="6"/>
    <x v="0"/>
    <x v="4"/>
    <x v="7"/>
    <x v="23"/>
    <n v="116601"/>
    <n v="5953223"/>
    <m/>
    <x v="0"/>
  </r>
  <r>
    <x v="0"/>
    <x v="6"/>
    <x v="0"/>
    <x v="4"/>
    <x v="7"/>
    <x v="24"/>
    <n v="115582"/>
    <n v="5774695"/>
    <m/>
    <x v="0"/>
  </r>
  <r>
    <x v="0"/>
    <x v="6"/>
    <x v="0"/>
    <x v="4"/>
    <x v="7"/>
    <x v="25"/>
    <n v="114627"/>
    <n v="5629616"/>
    <m/>
    <x v="0"/>
  </r>
  <r>
    <x v="0"/>
    <x v="6"/>
    <x v="0"/>
    <x v="4"/>
    <x v="7"/>
    <x v="26"/>
    <n v="113735"/>
    <n v="5498613"/>
    <m/>
    <x v="0"/>
  </r>
  <r>
    <x v="0"/>
    <x v="6"/>
    <x v="0"/>
    <x v="4"/>
    <x v="7"/>
    <x v="27"/>
    <n v="112924"/>
    <n v="5370874"/>
    <m/>
    <x v="0"/>
  </r>
  <r>
    <x v="0"/>
    <x v="6"/>
    <x v="0"/>
    <x v="4"/>
    <x v="7"/>
    <x v="28"/>
    <n v="112186"/>
    <n v="5257107"/>
    <m/>
    <x v="0"/>
  </r>
  <r>
    <x v="0"/>
    <x v="6"/>
    <x v="0"/>
    <x v="4"/>
    <x v="7"/>
    <x v="29"/>
    <n v="111521"/>
    <n v="5157984"/>
    <m/>
    <x v="0"/>
  </r>
  <r>
    <x v="0"/>
    <x v="6"/>
    <x v="0"/>
    <x v="4"/>
    <x v="7"/>
    <x v="30"/>
    <n v="110931"/>
    <n v="5070510"/>
    <m/>
    <x v="0"/>
  </r>
  <r>
    <x v="0"/>
    <x v="6"/>
    <x v="0"/>
    <x v="0"/>
    <x v="8"/>
    <x v="0"/>
    <n v="117962"/>
    <n v="1292391"/>
    <m/>
    <x v="0"/>
  </r>
  <r>
    <x v="0"/>
    <x v="6"/>
    <x v="0"/>
    <x v="0"/>
    <x v="8"/>
    <x v="1"/>
    <n v="118445"/>
    <n v="1429465"/>
    <m/>
    <x v="0"/>
  </r>
  <r>
    <x v="0"/>
    <x v="6"/>
    <x v="0"/>
    <x v="0"/>
    <x v="8"/>
    <x v="2"/>
    <n v="118796"/>
    <n v="1869004"/>
    <m/>
    <x v="0"/>
  </r>
  <r>
    <x v="0"/>
    <x v="6"/>
    <x v="0"/>
    <x v="0"/>
    <x v="8"/>
    <x v="3"/>
    <n v="119066"/>
    <n v="1131347"/>
    <m/>
    <x v="0"/>
  </r>
  <r>
    <x v="0"/>
    <x v="6"/>
    <x v="0"/>
    <x v="0"/>
    <x v="8"/>
    <x v="4"/>
    <n v="119293"/>
    <n v="1020843"/>
    <m/>
    <x v="0"/>
  </r>
  <r>
    <x v="0"/>
    <x v="6"/>
    <x v="0"/>
    <x v="0"/>
    <x v="8"/>
    <x v="5"/>
    <n v="119509"/>
    <n v="1498517"/>
    <m/>
    <x v="0"/>
  </r>
  <r>
    <x v="0"/>
    <x v="6"/>
    <x v="0"/>
    <x v="0"/>
    <x v="8"/>
    <x v="6"/>
    <n v="119727"/>
    <n v="1404488"/>
    <m/>
    <x v="0"/>
  </r>
  <r>
    <x v="0"/>
    <x v="6"/>
    <x v="0"/>
    <x v="0"/>
    <x v="8"/>
    <x v="7"/>
    <n v="119944"/>
    <n v="1397589"/>
    <m/>
    <x v="0"/>
  </r>
  <r>
    <x v="0"/>
    <x v="6"/>
    <x v="0"/>
    <x v="0"/>
    <x v="8"/>
    <x v="8"/>
    <n v="120157"/>
    <n v="1376353"/>
    <m/>
    <x v="0"/>
  </r>
  <r>
    <x v="0"/>
    <x v="6"/>
    <x v="0"/>
    <x v="0"/>
    <x v="8"/>
    <x v="9"/>
    <n v="120371"/>
    <n v="1348118"/>
    <m/>
    <x v="0"/>
  </r>
  <r>
    <x v="0"/>
    <x v="6"/>
    <x v="0"/>
    <x v="0"/>
    <x v="8"/>
    <x v="10"/>
    <n v="120587"/>
    <n v="1320715"/>
    <m/>
    <x v="0"/>
  </r>
  <r>
    <x v="0"/>
    <x v="6"/>
    <x v="0"/>
    <x v="0"/>
    <x v="8"/>
    <x v="11"/>
    <n v="120799"/>
    <n v="1284935"/>
    <m/>
    <x v="0"/>
  </r>
  <r>
    <x v="0"/>
    <x v="6"/>
    <x v="0"/>
    <x v="0"/>
    <x v="8"/>
    <x v="12"/>
    <n v="121013"/>
    <n v="1256345"/>
    <m/>
    <x v="0"/>
  </r>
  <r>
    <x v="0"/>
    <x v="6"/>
    <x v="0"/>
    <x v="0"/>
    <x v="8"/>
    <x v="13"/>
    <n v="121224"/>
    <n v="1236468"/>
    <m/>
    <x v="0"/>
  </r>
  <r>
    <x v="0"/>
    <x v="6"/>
    <x v="0"/>
    <x v="0"/>
    <x v="8"/>
    <x v="14"/>
    <n v="121431"/>
    <n v="1218673"/>
    <m/>
    <x v="0"/>
  </r>
  <r>
    <x v="0"/>
    <x v="6"/>
    <x v="0"/>
    <x v="0"/>
    <x v="8"/>
    <x v="15"/>
    <n v="121634"/>
    <n v="1206288"/>
    <m/>
    <x v="0"/>
  </r>
  <r>
    <x v="0"/>
    <x v="6"/>
    <x v="0"/>
    <x v="0"/>
    <x v="8"/>
    <x v="16"/>
    <n v="121832"/>
    <n v="1191577"/>
    <m/>
    <x v="0"/>
  </r>
  <r>
    <x v="0"/>
    <x v="6"/>
    <x v="0"/>
    <x v="0"/>
    <x v="8"/>
    <x v="17"/>
    <n v="122027"/>
    <n v="1174321"/>
    <m/>
    <x v="0"/>
  </r>
  <r>
    <x v="0"/>
    <x v="6"/>
    <x v="0"/>
    <x v="0"/>
    <x v="8"/>
    <x v="18"/>
    <n v="122216"/>
    <n v="1148341"/>
    <m/>
    <x v="0"/>
  </r>
  <r>
    <x v="0"/>
    <x v="6"/>
    <x v="0"/>
    <x v="0"/>
    <x v="8"/>
    <x v="19"/>
    <n v="122398"/>
    <n v="1130471"/>
    <m/>
    <x v="0"/>
  </r>
  <r>
    <x v="0"/>
    <x v="6"/>
    <x v="0"/>
    <x v="0"/>
    <x v="8"/>
    <x v="20"/>
    <n v="122574"/>
    <n v="1114808"/>
    <m/>
    <x v="0"/>
  </r>
  <r>
    <x v="0"/>
    <x v="6"/>
    <x v="0"/>
    <x v="0"/>
    <x v="8"/>
    <x v="21"/>
    <n v="122742"/>
    <n v="1099041"/>
    <m/>
    <x v="0"/>
  </r>
  <r>
    <x v="0"/>
    <x v="6"/>
    <x v="0"/>
    <x v="0"/>
    <x v="8"/>
    <x v="22"/>
    <n v="122905"/>
    <n v="1082925"/>
    <m/>
    <x v="0"/>
  </r>
  <r>
    <x v="0"/>
    <x v="6"/>
    <x v="0"/>
    <x v="0"/>
    <x v="8"/>
    <x v="23"/>
    <n v="123062"/>
    <n v="1066981"/>
    <m/>
    <x v="0"/>
  </r>
  <r>
    <x v="0"/>
    <x v="6"/>
    <x v="0"/>
    <x v="0"/>
    <x v="8"/>
    <x v="24"/>
    <n v="123213"/>
    <n v="1050854"/>
    <m/>
    <x v="0"/>
  </r>
  <r>
    <x v="0"/>
    <x v="6"/>
    <x v="0"/>
    <x v="0"/>
    <x v="8"/>
    <x v="25"/>
    <n v="123363"/>
    <n v="1035846"/>
    <m/>
    <x v="0"/>
  </r>
  <r>
    <x v="0"/>
    <x v="6"/>
    <x v="0"/>
    <x v="0"/>
    <x v="8"/>
    <x v="26"/>
    <n v="123514"/>
    <n v="1020109"/>
    <m/>
    <x v="0"/>
  </r>
  <r>
    <x v="0"/>
    <x v="6"/>
    <x v="0"/>
    <x v="0"/>
    <x v="8"/>
    <x v="27"/>
    <n v="123664"/>
    <n v="1002890"/>
    <m/>
    <x v="0"/>
  </r>
  <r>
    <x v="0"/>
    <x v="6"/>
    <x v="0"/>
    <x v="0"/>
    <x v="8"/>
    <x v="28"/>
    <n v="123814"/>
    <n v="987951"/>
    <m/>
    <x v="0"/>
  </r>
  <r>
    <x v="0"/>
    <x v="6"/>
    <x v="0"/>
    <x v="0"/>
    <x v="8"/>
    <x v="29"/>
    <n v="123963"/>
    <n v="973863"/>
    <m/>
    <x v="0"/>
  </r>
  <r>
    <x v="0"/>
    <x v="6"/>
    <x v="0"/>
    <x v="0"/>
    <x v="8"/>
    <x v="30"/>
    <n v="124113"/>
    <n v="960011"/>
    <m/>
    <x v="0"/>
  </r>
  <r>
    <x v="0"/>
    <x v="6"/>
    <x v="0"/>
    <x v="1"/>
    <x v="9"/>
    <x v="0"/>
    <n v="111371"/>
    <n v="3868249"/>
    <m/>
    <x v="0"/>
  </r>
  <r>
    <x v="0"/>
    <x v="6"/>
    <x v="0"/>
    <x v="1"/>
    <x v="9"/>
    <x v="1"/>
    <n v="111371"/>
    <n v="4250069"/>
    <m/>
    <x v="0"/>
  </r>
  <r>
    <x v="0"/>
    <x v="6"/>
    <x v="0"/>
    <x v="1"/>
    <x v="9"/>
    <x v="2"/>
    <n v="111371"/>
    <n v="5496419"/>
    <m/>
    <x v="0"/>
  </r>
  <r>
    <x v="0"/>
    <x v="6"/>
    <x v="0"/>
    <x v="1"/>
    <x v="9"/>
    <x v="3"/>
    <n v="111371"/>
    <n v="3305574"/>
    <m/>
    <x v="0"/>
  </r>
  <r>
    <x v="0"/>
    <x v="6"/>
    <x v="0"/>
    <x v="1"/>
    <x v="9"/>
    <x v="4"/>
    <n v="111371"/>
    <n v="2982133"/>
    <m/>
    <x v="0"/>
  </r>
  <r>
    <x v="0"/>
    <x v="6"/>
    <x v="0"/>
    <x v="1"/>
    <x v="9"/>
    <x v="5"/>
    <n v="111371"/>
    <n v="4306243"/>
    <m/>
    <x v="0"/>
  </r>
  <r>
    <x v="0"/>
    <x v="6"/>
    <x v="0"/>
    <x v="1"/>
    <x v="9"/>
    <x v="6"/>
    <n v="111371"/>
    <n v="4028522"/>
    <m/>
    <x v="0"/>
  </r>
  <r>
    <x v="0"/>
    <x v="6"/>
    <x v="0"/>
    <x v="1"/>
    <x v="9"/>
    <x v="7"/>
    <n v="111371"/>
    <n v="4025087"/>
    <m/>
    <x v="0"/>
  </r>
  <r>
    <x v="0"/>
    <x v="6"/>
    <x v="0"/>
    <x v="1"/>
    <x v="9"/>
    <x v="8"/>
    <n v="111371"/>
    <n v="3984976"/>
    <m/>
    <x v="0"/>
  </r>
  <r>
    <x v="0"/>
    <x v="6"/>
    <x v="0"/>
    <x v="1"/>
    <x v="9"/>
    <x v="9"/>
    <n v="111371"/>
    <n v="3923787"/>
    <m/>
    <x v="0"/>
  </r>
  <r>
    <x v="0"/>
    <x v="6"/>
    <x v="0"/>
    <x v="1"/>
    <x v="9"/>
    <x v="10"/>
    <n v="111371"/>
    <n v="3854872"/>
    <m/>
    <x v="0"/>
  </r>
  <r>
    <x v="0"/>
    <x v="6"/>
    <x v="0"/>
    <x v="1"/>
    <x v="9"/>
    <x v="11"/>
    <n v="111371"/>
    <n v="3779028"/>
    <m/>
    <x v="0"/>
  </r>
  <r>
    <x v="0"/>
    <x v="6"/>
    <x v="0"/>
    <x v="1"/>
    <x v="9"/>
    <x v="12"/>
    <n v="111371"/>
    <n v="3706358"/>
    <m/>
    <x v="0"/>
  </r>
  <r>
    <x v="0"/>
    <x v="6"/>
    <x v="0"/>
    <x v="1"/>
    <x v="9"/>
    <x v="13"/>
    <n v="111371"/>
    <n v="3649953"/>
    <m/>
    <x v="0"/>
  </r>
  <r>
    <x v="0"/>
    <x v="6"/>
    <x v="0"/>
    <x v="1"/>
    <x v="9"/>
    <x v="14"/>
    <n v="111371"/>
    <n v="3601584"/>
    <m/>
    <x v="0"/>
  </r>
  <r>
    <x v="0"/>
    <x v="6"/>
    <x v="0"/>
    <x v="1"/>
    <x v="9"/>
    <x v="15"/>
    <n v="111371"/>
    <n v="3558297"/>
    <m/>
    <x v="0"/>
  </r>
  <r>
    <x v="0"/>
    <x v="6"/>
    <x v="0"/>
    <x v="1"/>
    <x v="9"/>
    <x v="16"/>
    <n v="111371"/>
    <n v="3507990"/>
    <m/>
    <x v="0"/>
  </r>
  <r>
    <x v="0"/>
    <x v="6"/>
    <x v="0"/>
    <x v="1"/>
    <x v="9"/>
    <x v="17"/>
    <n v="111371"/>
    <n v="3457764"/>
    <m/>
    <x v="0"/>
  </r>
  <r>
    <x v="0"/>
    <x v="6"/>
    <x v="0"/>
    <x v="1"/>
    <x v="9"/>
    <x v="18"/>
    <n v="111371"/>
    <n v="3404155"/>
    <m/>
    <x v="0"/>
  </r>
  <r>
    <x v="0"/>
    <x v="6"/>
    <x v="0"/>
    <x v="1"/>
    <x v="9"/>
    <x v="19"/>
    <n v="111371"/>
    <n v="3356411"/>
    <m/>
    <x v="0"/>
  </r>
  <r>
    <x v="0"/>
    <x v="6"/>
    <x v="0"/>
    <x v="1"/>
    <x v="9"/>
    <x v="20"/>
    <n v="111371"/>
    <n v="3308600"/>
    <m/>
    <x v="0"/>
  </r>
  <r>
    <x v="0"/>
    <x v="6"/>
    <x v="0"/>
    <x v="1"/>
    <x v="9"/>
    <x v="21"/>
    <n v="111371"/>
    <n v="3256490"/>
    <m/>
    <x v="0"/>
  </r>
  <r>
    <x v="0"/>
    <x v="6"/>
    <x v="0"/>
    <x v="1"/>
    <x v="9"/>
    <x v="22"/>
    <n v="111371"/>
    <n v="3208472"/>
    <m/>
    <x v="0"/>
  </r>
  <r>
    <x v="0"/>
    <x v="6"/>
    <x v="0"/>
    <x v="1"/>
    <x v="9"/>
    <x v="23"/>
    <n v="111371"/>
    <n v="3162190"/>
    <m/>
    <x v="0"/>
  </r>
  <r>
    <x v="0"/>
    <x v="6"/>
    <x v="0"/>
    <x v="1"/>
    <x v="9"/>
    <x v="24"/>
    <n v="111371"/>
    <n v="3112952"/>
    <m/>
    <x v="0"/>
  </r>
  <r>
    <x v="0"/>
    <x v="6"/>
    <x v="0"/>
    <x v="1"/>
    <x v="9"/>
    <x v="25"/>
    <n v="111371"/>
    <n v="3066669"/>
    <m/>
    <x v="0"/>
  </r>
  <r>
    <x v="0"/>
    <x v="6"/>
    <x v="0"/>
    <x v="1"/>
    <x v="9"/>
    <x v="26"/>
    <n v="111371"/>
    <n v="3018809"/>
    <m/>
    <x v="0"/>
  </r>
  <r>
    <x v="0"/>
    <x v="6"/>
    <x v="0"/>
    <x v="1"/>
    <x v="9"/>
    <x v="27"/>
    <n v="111371"/>
    <n v="2968159"/>
    <m/>
    <x v="0"/>
  </r>
  <r>
    <x v="0"/>
    <x v="6"/>
    <x v="0"/>
    <x v="1"/>
    <x v="9"/>
    <x v="28"/>
    <n v="111371"/>
    <n v="2922525"/>
    <m/>
    <x v="0"/>
  </r>
  <r>
    <x v="0"/>
    <x v="6"/>
    <x v="0"/>
    <x v="1"/>
    <x v="9"/>
    <x v="29"/>
    <n v="111371"/>
    <n v="2877400"/>
    <m/>
    <x v="0"/>
  </r>
  <r>
    <x v="0"/>
    <x v="6"/>
    <x v="0"/>
    <x v="1"/>
    <x v="9"/>
    <x v="30"/>
    <n v="111371"/>
    <n v="2832703"/>
    <m/>
    <x v="0"/>
  </r>
  <r>
    <x v="0"/>
    <x v="6"/>
    <x v="1"/>
    <x v="0"/>
    <x v="0"/>
    <x v="0"/>
    <n v="1654634"/>
    <n v="7543476"/>
    <n v="3267791"/>
    <x v="0"/>
  </r>
  <r>
    <x v="0"/>
    <x v="6"/>
    <x v="1"/>
    <x v="0"/>
    <x v="0"/>
    <x v="1"/>
    <n v="1701805"/>
    <n v="8686499"/>
    <n v="3342979"/>
    <x v="0"/>
  </r>
  <r>
    <x v="0"/>
    <x v="6"/>
    <x v="1"/>
    <x v="0"/>
    <x v="0"/>
    <x v="2"/>
    <n v="1750040"/>
    <n v="11724974"/>
    <n v="3419866"/>
    <x v="0"/>
  </r>
  <r>
    <x v="0"/>
    <x v="6"/>
    <x v="1"/>
    <x v="0"/>
    <x v="0"/>
    <x v="3"/>
    <n v="1797947"/>
    <n v="7328138"/>
    <n v="3496228"/>
    <x v="0"/>
  </r>
  <r>
    <x v="0"/>
    <x v="6"/>
    <x v="1"/>
    <x v="0"/>
    <x v="0"/>
    <x v="4"/>
    <n v="1831520"/>
    <n v="6773619"/>
    <n v="3549741"/>
    <x v="0"/>
  </r>
  <r>
    <x v="0"/>
    <x v="6"/>
    <x v="1"/>
    <x v="0"/>
    <x v="0"/>
    <x v="5"/>
    <n v="1870845"/>
    <n v="10203204"/>
    <n v="3611669"/>
    <x v="0"/>
  </r>
  <r>
    <x v="0"/>
    <x v="6"/>
    <x v="1"/>
    <x v="0"/>
    <x v="0"/>
    <x v="6"/>
    <n v="1910133"/>
    <n v="9845592"/>
    <n v="3673379"/>
    <x v="0"/>
  </r>
  <r>
    <x v="0"/>
    <x v="6"/>
    <x v="1"/>
    <x v="0"/>
    <x v="0"/>
    <x v="7"/>
    <n v="1949682"/>
    <n v="10073707"/>
    <n v="3735387"/>
    <x v="0"/>
  </r>
  <r>
    <x v="0"/>
    <x v="6"/>
    <x v="1"/>
    <x v="0"/>
    <x v="0"/>
    <x v="8"/>
    <n v="1988366"/>
    <n v="10189139"/>
    <n v="3795956"/>
    <x v="0"/>
  </r>
  <r>
    <x v="0"/>
    <x v="6"/>
    <x v="1"/>
    <x v="0"/>
    <x v="0"/>
    <x v="9"/>
    <n v="2027393"/>
    <n v="10247225"/>
    <n v="3856827"/>
    <x v="0"/>
  </r>
  <r>
    <x v="0"/>
    <x v="6"/>
    <x v="1"/>
    <x v="0"/>
    <x v="0"/>
    <x v="10"/>
    <n v="2068410"/>
    <n v="10312625"/>
    <n v="3920610"/>
    <x v="0"/>
  </r>
  <r>
    <x v="0"/>
    <x v="6"/>
    <x v="1"/>
    <x v="0"/>
    <x v="0"/>
    <x v="11"/>
    <n v="2112895"/>
    <n v="10321701"/>
    <n v="3989624"/>
    <x v="0"/>
  </r>
  <r>
    <x v="0"/>
    <x v="6"/>
    <x v="1"/>
    <x v="0"/>
    <x v="0"/>
    <x v="12"/>
    <n v="2157441"/>
    <n v="10372277"/>
    <n v="4058600"/>
    <x v="0"/>
  </r>
  <r>
    <x v="0"/>
    <x v="6"/>
    <x v="1"/>
    <x v="0"/>
    <x v="0"/>
    <x v="13"/>
    <n v="2201243"/>
    <n v="10478531"/>
    <n v="4126313"/>
    <x v="0"/>
  </r>
  <r>
    <x v="0"/>
    <x v="6"/>
    <x v="1"/>
    <x v="0"/>
    <x v="0"/>
    <x v="14"/>
    <n v="2243594"/>
    <n v="10585671"/>
    <n v="4191690"/>
    <x v="0"/>
  </r>
  <r>
    <x v="0"/>
    <x v="6"/>
    <x v="1"/>
    <x v="0"/>
    <x v="0"/>
    <x v="15"/>
    <n v="2284842"/>
    <n v="10726476"/>
    <n v="4255283"/>
    <x v="0"/>
  </r>
  <r>
    <x v="0"/>
    <x v="6"/>
    <x v="1"/>
    <x v="0"/>
    <x v="0"/>
    <x v="16"/>
    <n v="2325130"/>
    <n v="10836687"/>
    <n v="4317325"/>
    <x v="0"/>
  </r>
  <r>
    <x v="0"/>
    <x v="6"/>
    <x v="1"/>
    <x v="0"/>
    <x v="0"/>
    <x v="17"/>
    <n v="2360983"/>
    <n v="10897017"/>
    <n v="4372486"/>
    <x v="0"/>
  </r>
  <r>
    <x v="0"/>
    <x v="6"/>
    <x v="1"/>
    <x v="0"/>
    <x v="0"/>
    <x v="18"/>
    <n v="2394242"/>
    <n v="10858760"/>
    <n v="4423616"/>
    <x v="0"/>
  </r>
  <r>
    <x v="0"/>
    <x v="6"/>
    <x v="1"/>
    <x v="0"/>
    <x v="0"/>
    <x v="19"/>
    <n v="2425295"/>
    <n v="10876078"/>
    <n v="4471318"/>
    <x v="0"/>
  </r>
  <r>
    <x v="0"/>
    <x v="6"/>
    <x v="1"/>
    <x v="0"/>
    <x v="0"/>
    <x v="20"/>
    <n v="2454446"/>
    <n v="10899487"/>
    <n v="4516070"/>
    <x v="0"/>
  </r>
  <r>
    <x v="0"/>
    <x v="6"/>
    <x v="1"/>
    <x v="0"/>
    <x v="0"/>
    <x v="21"/>
    <n v="2481334"/>
    <n v="10905388"/>
    <n v="4557320"/>
    <x v="0"/>
  </r>
  <r>
    <x v="0"/>
    <x v="6"/>
    <x v="1"/>
    <x v="0"/>
    <x v="0"/>
    <x v="22"/>
    <n v="2506465"/>
    <n v="10895038"/>
    <n v="4595855"/>
    <x v="0"/>
  </r>
  <r>
    <x v="0"/>
    <x v="6"/>
    <x v="1"/>
    <x v="0"/>
    <x v="0"/>
    <x v="23"/>
    <n v="2530845"/>
    <n v="10877562"/>
    <n v="4633220"/>
    <x v="0"/>
  </r>
  <r>
    <x v="0"/>
    <x v="6"/>
    <x v="1"/>
    <x v="0"/>
    <x v="0"/>
    <x v="24"/>
    <n v="2555360"/>
    <n v="10853107"/>
    <n v="4670772"/>
    <x v="0"/>
  </r>
  <r>
    <x v="0"/>
    <x v="6"/>
    <x v="1"/>
    <x v="0"/>
    <x v="0"/>
    <x v="25"/>
    <n v="2580016"/>
    <n v="10835033"/>
    <n v="4708524"/>
    <x v="0"/>
  </r>
  <r>
    <x v="0"/>
    <x v="6"/>
    <x v="1"/>
    <x v="0"/>
    <x v="0"/>
    <x v="26"/>
    <n v="2604759"/>
    <n v="10804551"/>
    <n v="4746395"/>
    <x v="0"/>
  </r>
  <r>
    <x v="0"/>
    <x v="6"/>
    <x v="1"/>
    <x v="0"/>
    <x v="0"/>
    <x v="27"/>
    <n v="2629384"/>
    <n v="10751544"/>
    <n v="4784071"/>
    <x v="0"/>
  </r>
  <r>
    <x v="0"/>
    <x v="6"/>
    <x v="1"/>
    <x v="0"/>
    <x v="0"/>
    <x v="28"/>
    <n v="2654010"/>
    <n v="10715507"/>
    <n v="4821738"/>
    <x v="0"/>
  </r>
  <r>
    <x v="0"/>
    <x v="6"/>
    <x v="1"/>
    <x v="0"/>
    <x v="0"/>
    <x v="29"/>
    <n v="2678648"/>
    <n v="10681908"/>
    <n v="4859407"/>
    <x v="0"/>
  </r>
  <r>
    <x v="0"/>
    <x v="6"/>
    <x v="1"/>
    <x v="0"/>
    <x v="0"/>
    <x v="30"/>
    <n v="2703362"/>
    <n v="10644343"/>
    <n v="4897184"/>
    <x v="0"/>
  </r>
  <r>
    <x v="0"/>
    <x v="6"/>
    <x v="1"/>
    <x v="0"/>
    <x v="1"/>
    <x v="0"/>
    <n v="876531"/>
    <n v="2441139"/>
    <m/>
    <x v="0"/>
  </r>
  <r>
    <x v="0"/>
    <x v="6"/>
    <x v="1"/>
    <x v="0"/>
    <x v="1"/>
    <x v="1"/>
    <n v="893628"/>
    <n v="2756639"/>
    <m/>
    <x v="0"/>
  </r>
  <r>
    <x v="0"/>
    <x v="6"/>
    <x v="1"/>
    <x v="0"/>
    <x v="1"/>
    <x v="2"/>
    <n v="911110"/>
    <n v="3678469"/>
    <m/>
    <x v="0"/>
  </r>
  <r>
    <x v="0"/>
    <x v="6"/>
    <x v="1"/>
    <x v="0"/>
    <x v="1"/>
    <x v="3"/>
    <n v="928474"/>
    <n v="2262357"/>
    <m/>
    <x v="0"/>
  </r>
  <r>
    <x v="0"/>
    <x v="6"/>
    <x v="1"/>
    <x v="0"/>
    <x v="1"/>
    <x v="4"/>
    <n v="940642"/>
    <n v="2064068"/>
    <m/>
    <x v="0"/>
  </r>
  <r>
    <x v="0"/>
    <x v="6"/>
    <x v="1"/>
    <x v="0"/>
    <x v="1"/>
    <x v="5"/>
    <n v="953404"/>
    <n v="3062244"/>
    <m/>
    <x v="0"/>
  </r>
  <r>
    <x v="0"/>
    <x v="6"/>
    <x v="1"/>
    <x v="0"/>
    <x v="1"/>
    <x v="6"/>
    <n v="966003"/>
    <n v="2908549"/>
    <m/>
    <x v="0"/>
  </r>
  <r>
    <x v="0"/>
    <x v="6"/>
    <x v="1"/>
    <x v="0"/>
    <x v="1"/>
    <x v="7"/>
    <n v="978578"/>
    <n v="2927200"/>
    <m/>
    <x v="0"/>
  </r>
  <r>
    <x v="0"/>
    <x v="6"/>
    <x v="1"/>
    <x v="0"/>
    <x v="1"/>
    <x v="8"/>
    <n v="990799"/>
    <n v="2910834"/>
    <m/>
    <x v="0"/>
  </r>
  <r>
    <x v="0"/>
    <x v="6"/>
    <x v="1"/>
    <x v="0"/>
    <x v="1"/>
    <x v="9"/>
    <n v="1003070"/>
    <n v="2879245"/>
    <m/>
    <x v="0"/>
  </r>
  <r>
    <x v="0"/>
    <x v="6"/>
    <x v="1"/>
    <x v="0"/>
    <x v="1"/>
    <x v="10"/>
    <n v="1015920"/>
    <n v="2850411"/>
    <m/>
    <x v="0"/>
  </r>
  <r>
    <x v="0"/>
    <x v="6"/>
    <x v="1"/>
    <x v="0"/>
    <x v="1"/>
    <x v="11"/>
    <n v="1029818"/>
    <n v="2806332"/>
    <m/>
    <x v="0"/>
  </r>
  <r>
    <x v="0"/>
    <x v="6"/>
    <x v="1"/>
    <x v="0"/>
    <x v="1"/>
    <x v="12"/>
    <n v="1043703"/>
    <n v="2775999"/>
    <m/>
    <x v="0"/>
  </r>
  <r>
    <x v="0"/>
    <x v="6"/>
    <x v="1"/>
    <x v="0"/>
    <x v="1"/>
    <x v="13"/>
    <n v="1057330"/>
    <n v="2763038"/>
    <m/>
    <x v="0"/>
  </r>
  <r>
    <x v="0"/>
    <x v="6"/>
    <x v="1"/>
    <x v="0"/>
    <x v="1"/>
    <x v="14"/>
    <n v="1070482"/>
    <n v="2752613"/>
    <m/>
    <x v="0"/>
  </r>
  <r>
    <x v="0"/>
    <x v="6"/>
    <x v="1"/>
    <x v="0"/>
    <x v="1"/>
    <x v="15"/>
    <n v="1083270"/>
    <n v="2752975"/>
    <m/>
    <x v="0"/>
  </r>
  <r>
    <x v="0"/>
    <x v="6"/>
    <x v="1"/>
    <x v="0"/>
    <x v="1"/>
    <x v="16"/>
    <n v="1095741"/>
    <n v="2747251"/>
    <m/>
    <x v="0"/>
  </r>
  <r>
    <x v="0"/>
    <x v="6"/>
    <x v="1"/>
    <x v="0"/>
    <x v="1"/>
    <x v="17"/>
    <n v="1106825"/>
    <n v="2732126"/>
    <m/>
    <x v="0"/>
  </r>
  <r>
    <x v="0"/>
    <x v="6"/>
    <x v="1"/>
    <x v="0"/>
    <x v="1"/>
    <x v="18"/>
    <n v="1117097"/>
    <n v="2695092"/>
    <m/>
    <x v="0"/>
  </r>
  <r>
    <x v="0"/>
    <x v="6"/>
    <x v="1"/>
    <x v="0"/>
    <x v="1"/>
    <x v="19"/>
    <n v="1126677"/>
    <n v="2674981"/>
    <m/>
    <x v="0"/>
  </r>
  <r>
    <x v="0"/>
    <x v="6"/>
    <x v="1"/>
    <x v="0"/>
    <x v="1"/>
    <x v="20"/>
    <n v="1135661"/>
    <n v="2658930"/>
    <m/>
    <x v="0"/>
  </r>
  <r>
    <x v="0"/>
    <x v="6"/>
    <x v="1"/>
    <x v="0"/>
    <x v="1"/>
    <x v="21"/>
    <n v="1143940"/>
    <n v="2642022"/>
    <m/>
    <x v="0"/>
  </r>
  <r>
    <x v="0"/>
    <x v="6"/>
    <x v="1"/>
    <x v="0"/>
    <x v="1"/>
    <x v="22"/>
    <n v="1151672"/>
    <n v="2624798"/>
    <m/>
    <x v="0"/>
  </r>
  <r>
    <x v="0"/>
    <x v="6"/>
    <x v="1"/>
    <x v="0"/>
    <x v="1"/>
    <x v="23"/>
    <n v="1159167"/>
    <n v="2606394"/>
    <m/>
    <x v="0"/>
  </r>
  <r>
    <x v="0"/>
    <x v="6"/>
    <x v="1"/>
    <x v="0"/>
    <x v="1"/>
    <x v="24"/>
    <n v="1166697"/>
    <n v="2586624"/>
    <m/>
    <x v="0"/>
  </r>
  <r>
    <x v="0"/>
    <x v="6"/>
    <x v="1"/>
    <x v="0"/>
    <x v="1"/>
    <x v="25"/>
    <n v="1174264"/>
    <n v="2568684"/>
    <m/>
    <x v="0"/>
  </r>
  <r>
    <x v="0"/>
    <x v="6"/>
    <x v="1"/>
    <x v="0"/>
    <x v="1"/>
    <x v="26"/>
    <n v="1181853"/>
    <n v="2548195"/>
    <m/>
    <x v="0"/>
  </r>
  <r>
    <x v="0"/>
    <x v="6"/>
    <x v="1"/>
    <x v="0"/>
    <x v="1"/>
    <x v="27"/>
    <n v="1189400"/>
    <n v="2523072"/>
    <m/>
    <x v="0"/>
  </r>
  <r>
    <x v="0"/>
    <x v="6"/>
    <x v="1"/>
    <x v="0"/>
    <x v="1"/>
    <x v="28"/>
    <n v="1196943"/>
    <n v="2502742"/>
    <m/>
    <x v="0"/>
  </r>
  <r>
    <x v="0"/>
    <x v="6"/>
    <x v="1"/>
    <x v="0"/>
    <x v="1"/>
    <x v="29"/>
    <n v="1204485"/>
    <n v="2483853"/>
    <m/>
    <x v="0"/>
  </r>
  <r>
    <x v="0"/>
    <x v="6"/>
    <x v="1"/>
    <x v="0"/>
    <x v="1"/>
    <x v="30"/>
    <n v="1212046"/>
    <n v="2464932"/>
    <m/>
    <x v="0"/>
  </r>
  <r>
    <x v="0"/>
    <x v="6"/>
    <x v="1"/>
    <x v="1"/>
    <x v="2"/>
    <x v="0"/>
    <n v="349885"/>
    <n v="2807827"/>
    <m/>
    <x v="0"/>
  </r>
  <r>
    <x v="0"/>
    <x v="6"/>
    <x v="1"/>
    <x v="1"/>
    <x v="2"/>
    <x v="1"/>
    <n v="357803"/>
    <n v="3158281"/>
    <m/>
    <x v="0"/>
  </r>
  <r>
    <x v="0"/>
    <x v="6"/>
    <x v="1"/>
    <x v="1"/>
    <x v="2"/>
    <x v="2"/>
    <n v="365899"/>
    <n v="4151870"/>
    <m/>
    <x v="0"/>
  </r>
  <r>
    <x v="0"/>
    <x v="6"/>
    <x v="1"/>
    <x v="1"/>
    <x v="2"/>
    <x v="3"/>
    <n v="373941"/>
    <n v="2541818"/>
    <m/>
    <x v="0"/>
  </r>
  <r>
    <x v="0"/>
    <x v="6"/>
    <x v="1"/>
    <x v="1"/>
    <x v="2"/>
    <x v="4"/>
    <n v="379576"/>
    <n v="2320432"/>
    <m/>
    <x v="0"/>
  </r>
  <r>
    <x v="0"/>
    <x v="6"/>
    <x v="1"/>
    <x v="1"/>
    <x v="2"/>
    <x v="5"/>
    <n v="387531"/>
    <n v="3409627"/>
    <m/>
    <x v="0"/>
  </r>
  <r>
    <x v="0"/>
    <x v="6"/>
    <x v="1"/>
    <x v="1"/>
    <x v="2"/>
    <x v="6"/>
    <n v="395473"/>
    <n v="3259776"/>
    <m/>
    <x v="0"/>
  </r>
  <r>
    <x v="0"/>
    <x v="6"/>
    <x v="1"/>
    <x v="1"/>
    <x v="2"/>
    <x v="7"/>
    <n v="403464"/>
    <n v="3320818"/>
    <m/>
    <x v="0"/>
  </r>
  <r>
    <x v="0"/>
    <x v="6"/>
    <x v="1"/>
    <x v="1"/>
    <x v="2"/>
    <x v="8"/>
    <n v="411277"/>
    <n v="3348771"/>
    <m/>
    <x v="0"/>
  </r>
  <r>
    <x v="0"/>
    <x v="6"/>
    <x v="1"/>
    <x v="1"/>
    <x v="2"/>
    <x v="9"/>
    <n v="418985"/>
    <n v="3342285"/>
    <m/>
    <x v="0"/>
  </r>
  <r>
    <x v="0"/>
    <x v="6"/>
    <x v="1"/>
    <x v="1"/>
    <x v="2"/>
    <x v="10"/>
    <n v="426942"/>
    <n v="3327424"/>
    <m/>
    <x v="0"/>
  </r>
  <r>
    <x v="0"/>
    <x v="6"/>
    <x v="1"/>
    <x v="1"/>
    <x v="2"/>
    <x v="11"/>
    <n v="435448"/>
    <n v="3306986"/>
    <m/>
    <x v="0"/>
  </r>
  <r>
    <x v="0"/>
    <x v="6"/>
    <x v="1"/>
    <x v="1"/>
    <x v="2"/>
    <x v="12"/>
    <n v="443863"/>
    <n v="3287476"/>
    <m/>
    <x v="0"/>
  </r>
  <r>
    <x v="0"/>
    <x v="6"/>
    <x v="1"/>
    <x v="1"/>
    <x v="2"/>
    <x v="13"/>
    <n v="452054"/>
    <n v="3279384"/>
    <m/>
    <x v="0"/>
  </r>
  <r>
    <x v="0"/>
    <x v="6"/>
    <x v="1"/>
    <x v="1"/>
    <x v="2"/>
    <x v="14"/>
    <n v="459905"/>
    <n v="3274924"/>
    <m/>
    <x v="0"/>
  </r>
  <r>
    <x v="0"/>
    <x v="6"/>
    <x v="1"/>
    <x v="1"/>
    <x v="2"/>
    <x v="15"/>
    <n v="467492"/>
    <n v="3272944"/>
    <m/>
    <x v="0"/>
  </r>
  <r>
    <x v="0"/>
    <x v="6"/>
    <x v="1"/>
    <x v="1"/>
    <x v="2"/>
    <x v="16"/>
    <n v="474854"/>
    <n v="3262568"/>
    <m/>
    <x v="0"/>
  </r>
  <r>
    <x v="0"/>
    <x v="6"/>
    <x v="1"/>
    <x v="1"/>
    <x v="2"/>
    <x v="17"/>
    <n v="481367"/>
    <n v="3246680"/>
    <m/>
    <x v="0"/>
  </r>
  <r>
    <x v="0"/>
    <x v="6"/>
    <x v="1"/>
    <x v="1"/>
    <x v="2"/>
    <x v="18"/>
    <n v="487380"/>
    <n v="3224199"/>
    <m/>
    <x v="0"/>
  </r>
  <r>
    <x v="0"/>
    <x v="6"/>
    <x v="1"/>
    <x v="1"/>
    <x v="2"/>
    <x v="19"/>
    <n v="492970"/>
    <n v="3204928"/>
    <m/>
    <x v="0"/>
  </r>
  <r>
    <x v="0"/>
    <x v="6"/>
    <x v="1"/>
    <x v="1"/>
    <x v="2"/>
    <x v="20"/>
    <n v="498196"/>
    <n v="3184184"/>
    <m/>
    <x v="0"/>
  </r>
  <r>
    <x v="0"/>
    <x v="6"/>
    <x v="1"/>
    <x v="1"/>
    <x v="2"/>
    <x v="21"/>
    <n v="502999"/>
    <n v="3157892"/>
    <m/>
    <x v="0"/>
  </r>
  <r>
    <x v="0"/>
    <x v="6"/>
    <x v="1"/>
    <x v="1"/>
    <x v="2"/>
    <x v="22"/>
    <n v="507475"/>
    <n v="3134377"/>
    <m/>
    <x v="0"/>
  </r>
  <r>
    <x v="0"/>
    <x v="6"/>
    <x v="1"/>
    <x v="1"/>
    <x v="2"/>
    <x v="23"/>
    <n v="511804"/>
    <n v="3112534"/>
    <m/>
    <x v="0"/>
  </r>
  <r>
    <x v="0"/>
    <x v="6"/>
    <x v="1"/>
    <x v="1"/>
    <x v="2"/>
    <x v="24"/>
    <n v="516146"/>
    <n v="3088836"/>
    <m/>
    <x v="0"/>
  </r>
  <r>
    <x v="0"/>
    <x v="6"/>
    <x v="1"/>
    <x v="1"/>
    <x v="2"/>
    <x v="25"/>
    <n v="520503"/>
    <n v="3069421"/>
    <m/>
    <x v="0"/>
  </r>
  <r>
    <x v="0"/>
    <x v="6"/>
    <x v="1"/>
    <x v="1"/>
    <x v="2"/>
    <x v="26"/>
    <n v="524867"/>
    <n v="3049782"/>
    <m/>
    <x v="0"/>
  </r>
  <r>
    <x v="0"/>
    <x v="6"/>
    <x v="1"/>
    <x v="1"/>
    <x v="2"/>
    <x v="27"/>
    <n v="529201"/>
    <n v="3026336"/>
    <m/>
    <x v="0"/>
  </r>
  <r>
    <x v="0"/>
    <x v="6"/>
    <x v="1"/>
    <x v="1"/>
    <x v="2"/>
    <x v="28"/>
    <n v="533528"/>
    <n v="3006938"/>
    <m/>
    <x v="0"/>
  </r>
  <r>
    <x v="0"/>
    <x v="6"/>
    <x v="1"/>
    <x v="1"/>
    <x v="2"/>
    <x v="29"/>
    <n v="537850"/>
    <n v="2986968"/>
    <m/>
    <x v="0"/>
  </r>
  <r>
    <x v="0"/>
    <x v="6"/>
    <x v="1"/>
    <x v="1"/>
    <x v="2"/>
    <x v="30"/>
    <n v="542180"/>
    <n v="2966336"/>
    <m/>
    <x v="0"/>
  </r>
  <r>
    <x v="0"/>
    <x v="6"/>
    <x v="1"/>
    <x v="1"/>
    <x v="3"/>
    <x v="0"/>
    <n v="73402"/>
    <n v="432924"/>
    <m/>
    <x v="0"/>
  </r>
  <r>
    <x v="0"/>
    <x v="6"/>
    <x v="1"/>
    <x v="1"/>
    <x v="3"/>
    <x v="1"/>
    <n v="74324"/>
    <n v="482812"/>
    <m/>
    <x v="0"/>
  </r>
  <r>
    <x v="0"/>
    <x v="6"/>
    <x v="1"/>
    <x v="1"/>
    <x v="3"/>
    <x v="2"/>
    <n v="75266"/>
    <n v="630557"/>
    <m/>
    <x v="0"/>
  </r>
  <r>
    <x v="0"/>
    <x v="6"/>
    <x v="1"/>
    <x v="1"/>
    <x v="3"/>
    <x v="3"/>
    <n v="76202"/>
    <n v="383543"/>
    <m/>
    <x v="0"/>
  </r>
  <r>
    <x v="0"/>
    <x v="6"/>
    <x v="1"/>
    <x v="1"/>
    <x v="3"/>
    <x v="4"/>
    <n v="76858"/>
    <n v="348650"/>
    <m/>
    <x v="0"/>
  </r>
  <r>
    <x v="0"/>
    <x v="6"/>
    <x v="1"/>
    <x v="1"/>
    <x v="3"/>
    <x v="5"/>
    <n v="76858"/>
    <n v="504506"/>
    <m/>
    <x v="0"/>
  </r>
  <r>
    <x v="0"/>
    <x v="6"/>
    <x v="1"/>
    <x v="1"/>
    <x v="3"/>
    <x v="6"/>
    <n v="76858"/>
    <n v="474161"/>
    <m/>
    <x v="0"/>
  </r>
  <r>
    <x v="0"/>
    <x v="6"/>
    <x v="1"/>
    <x v="1"/>
    <x v="3"/>
    <x v="7"/>
    <n v="76859"/>
    <n v="475130"/>
    <m/>
    <x v="0"/>
  </r>
  <r>
    <x v="0"/>
    <x v="6"/>
    <x v="1"/>
    <x v="1"/>
    <x v="3"/>
    <x v="8"/>
    <n v="76859"/>
    <n v="471570"/>
    <m/>
    <x v="0"/>
  </r>
  <r>
    <x v="0"/>
    <x v="6"/>
    <x v="1"/>
    <x v="1"/>
    <x v="3"/>
    <x v="9"/>
    <n v="76860"/>
    <n v="465266"/>
    <m/>
    <x v="0"/>
  </r>
  <r>
    <x v="0"/>
    <x v="6"/>
    <x v="1"/>
    <x v="1"/>
    <x v="3"/>
    <x v="10"/>
    <n v="76860"/>
    <n v="457933"/>
    <m/>
    <x v="0"/>
  </r>
  <r>
    <x v="0"/>
    <x v="6"/>
    <x v="1"/>
    <x v="1"/>
    <x v="3"/>
    <x v="11"/>
    <n v="76861"/>
    <n v="449646"/>
    <m/>
    <x v="0"/>
  </r>
  <r>
    <x v="0"/>
    <x v="6"/>
    <x v="1"/>
    <x v="1"/>
    <x v="3"/>
    <x v="12"/>
    <n v="76861"/>
    <n v="441646"/>
    <m/>
    <x v="0"/>
  </r>
  <r>
    <x v="0"/>
    <x v="6"/>
    <x v="1"/>
    <x v="1"/>
    <x v="3"/>
    <x v="13"/>
    <n v="76862"/>
    <n v="435441"/>
    <m/>
    <x v="0"/>
  </r>
  <r>
    <x v="0"/>
    <x v="6"/>
    <x v="1"/>
    <x v="1"/>
    <x v="3"/>
    <x v="14"/>
    <n v="76862"/>
    <n v="430048"/>
    <m/>
    <x v="0"/>
  </r>
  <r>
    <x v="0"/>
    <x v="6"/>
    <x v="1"/>
    <x v="1"/>
    <x v="3"/>
    <x v="15"/>
    <n v="76863"/>
    <n v="425110"/>
    <m/>
    <x v="0"/>
  </r>
  <r>
    <x v="0"/>
    <x v="6"/>
    <x v="1"/>
    <x v="1"/>
    <x v="3"/>
    <x v="16"/>
    <n v="76863"/>
    <n v="419157"/>
    <m/>
    <x v="0"/>
  </r>
  <r>
    <x v="0"/>
    <x v="6"/>
    <x v="1"/>
    <x v="1"/>
    <x v="3"/>
    <x v="17"/>
    <n v="76864"/>
    <n v="413043"/>
    <m/>
    <x v="0"/>
  </r>
  <r>
    <x v="0"/>
    <x v="6"/>
    <x v="1"/>
    <x v="1"/>
    <x v="3"/>
    <x v="18"/>
    <n v="76864"/>
    <n v="406356"/>
    <m/>
    <x v="0"/>
  </r>
  <r>
    <x v="0"/>
    <x v="6"/>
    <x v="1"/>
    <x v="1"/>
    <x v="3"/>
    <x v="19"/>
    <n v="76864"/>
    <n v="400255"/>
    <m/>
    <x v="0"/>
  </r>
  <r>
    <x v="0"/>
    <x v="6"/>
    <x v="1"/>
    <x v="1"/>
    <x v="3"/>
    <x v="20"/>
    <n v="76865"/>
    <n v="394093"/>
    <m/>
    <x v="0"/>
  </r>
  <r>
    <x v="0"/>
    <x v="6"/>
    <x v="1"/>
    <x v="1"/>
    <x v="3"/>
    <x v="21"/>
    <n v="76865"/>
    <n v="387382"/>
    <m/>
    <x v="0"/>
  </r>
  <r>
    <x v="0"/>
    <x v="6"/>
    <x v="1"/>
    <x v="1"/>
    <x v="3"/>
    <x v="22"/>
    <n v="76865"/>
    <n v="381209"/>
    <m/>
    <x v="0"/>
  </r>
  <r>
    <x v="0"/>
    <x v="6"/>
    <x v="1"/>
    <x v="1"/>
    <x v="3"/>
    <x v="23"/>
    <n v="76865"/>
    <n v="375328"/>
    <m/>
    <x v="0"/>
  </r>
  <r>
    <x v="0"/>
    <x v="6"/>
    <x v="1"/>
    <x v="1"/>
    <x v="3"/>
    <x v="24"/>
    <n v="76866"/>
    <n v="369162"/>
    <m/>
    <x v="0"/>
  </r>
  <r>
    <x v="0"/>
    <x v="6"/>
    <x v="1"/>
    <x v="1"/>
    <x v="3"/>
    <x v="25"/>
    <n v="76866"/>
    <n v="363441"/>
    <m/>
    <x v="0"/>
  </r>
  <r>
    <x v="0"/>
    <x v="6"/>
    <x v="1"/>
    <x v="1"/>
    <x v="3"/>
    <x v="26"/>
    <n v="76866"/>
    <n v="357636"/>
    <m/>
    <x v="0"/>
  </r>
  <r>
    <x v="0"/>
    <x v="6"/>
    <x v="1"/>
    <x v="1"/>
    <x v="3"/>
    <x v="27"/>
    <n v="76867"/>
    <n v="351589"/>
    <m/>
    <x v="0"/>
  </r>
  <r>
    <x v="0"/>
    <x v="6"/>
    <x v="1"/>
    <x v="1"/>
    <x v="3"/>
    <x v="28"/>
    <n v="76867"/>
    <n v="346205"/>
    <m/>
    <x v="0"/>
  </r>
  <r>
    <x v="0"/>
    <x v="6"/>
    <x v="1"/>
    <x v="1"/>
    <x v="3"/>
    <x v="29"/>
    <n v="76867"/>
    <n v="340947"/>
    <m/>
    <x v="0"/>
  </r>
  <r>
    <x v="0"/>
    <x v="6"/>
    <x v="1"/>
    <x v="1"/>
    <x v="3"/>
    <x v="30"/>
    <n v="76867"/>
    <n v="335793"/>
    <m/>
    <x v="0"/>
  </r>
  <r>
    <x v="0"/>
    <x v="6"/>
    <x v="1"/>
    <x v="2"/>
    <x v="4"/>
    <x v="0"/>
    <n v="0"/>
    <n v="0"/>
    <m/>
    <x v="0"/>
  </r>
  <r>
    <x v="0"/>
    <x v="6"/>
    <x v="1"/>
    <x v="2"/>
    <x v="4"/>
    <x v="1"/>
    <n v="0"/>
    <n v="0"/>
    <m/>
    <x v="0"/>
  </r>
  <r>
    <x v="0"/>
    <x v="6"/>
    <x v="1"/>
    <x v="2"/>
    <x v="4"/>
    <x v="2"/>
    <n v="0"/>
    <n v="0"/>
    <m/>
    <x v="0"/>
  </r>
  <r>
    <x v="0"/>
    <x v="6"/>
    <x v="1"/>
    <x v="2"/>
    <x v="4"/>
    <x v="3"/>
    <n v="0"/>
    <n v="0"/>
    <m/>
    <x v="0"/>
  </r>
  <r>
    <x v="0"/>
    <x v="6"/>
    <x v="1"/>
    <x v="2"/>
    <x v="4"/>
    <x v="4"/>
    <n v="0"/>
    <n v="0"/>
    <m/>
    <x v="0"/>
  </r>
  <r>
    <x v="0"/>
    <x v="6"/>
    <x v="1"/>
    <x v="2"/>
    <x v="4"/>
    <x v="5"/>
    <n v="19"/>
    <n v="0"/>
    <m/>
    <x v="0"/>
  </r>
  <r>
    <x v="0"/>
    <x v="6"/>
    <x v="1"/>
    <x v="2"/>
    <x v="4"/>
    <x v="6"/>
    <n v="38"/>
    <n v="0"/>
    <m/>
    <x v="0"/>
  </r>
  <r>
    <x v="0"/>
    <x v="6"/>
    <x v="1"/>
    <x v="2"/>
    <x v="4"/>
    <x v="7"/>
    <n v="57"/>
    <n v="0"/>
    <m/>
    <x v="0"/>
  </r>
  <r>
    <x v="0"/>
    <x v="6"/>
    <x v="1"/>
    <x v="2"/>
    <x v="4"/>
    <x v="8"/>
    <n v="76"/>
    <n v="0"/>
    <m/>
    <x v="0"/>
  </r>
  <r>
    <x v="0"/>
    <x v="6"/>
    <x v="1"/>
    <x v="2"/>
    <x v="4"/>
    <x v="9"/>
    <n v="94"/>
    <n v="0"/>
    <m/>
    <x v="0"/>
  </r>
  <r>
    <x v="0"/>
    <x v="6"/>
    <x v="1"/>
    <x v="2"/>
    <x v="4"/>
    <x v="10"/>
    <n v="114"/>
    <n v="0"/>
    <m/>
    <x v="0"/>
  </r>
  <r>
    <x v="0"/>
    <x v="6"/>
    <x v="1"/>
    <x v="2"/>
    <x v="4"/>
    <x v="11"/>
    <n v="134"/>
    <n v="0"/>
    <m/>
    <x v="0"/>
  </r>
  <r>
    <x v="0"/>
    <x v="6"/>
    <x v="1"/>
    <x v="2"/>
    <x v="4"/>
    <x v="12"/>
    <n v="154"/>
    <n v="0"/>
    <m/>
    <x v="0"/>
  </r>
  <r>
    <x v="0"/>
    <x v="6"/>
    <x v="1"/>
    <x v="2"/>
    <x v="4"/>
    <x v="13"/>
    <n v="174"/>
    <n v="0"/>
    <m/>
    <x v="0"/>
  </r>
  <r>
    <x v="0"/>
    <x v="6"/>
    <x v="1"/>
    <x v="2"/>
    <x v="4"/>
    <x v="14"/>
    <n v="193"/>
    <n v="0"/>
    <m/>
    <x v="0"/>
  </r>
  <r>
    <x v="0"/>
    <x v="6"/>
    <x v="1"/>
    <x v="2"/>
    <x v="4"/>
    <x v="15"/>
    <n v="211"/>
    <n v="0"/>
    <m/>
    <x v="0"/>
  </r>
  <r>
    <x v="0"/>
    <x v="6"/>
    <x v="1"/>
    <x v="2"/>
    <x v="4"/>
    <x v="16"/>
    <n v="229"/>
    <n v="0"/>
    <m/>
    <x v="0"/>
  </r>
  <r>
    <x v="0"/>
    <x v="6"/>
    <x v="1"/>
    <x v="2"/>
    <x v="4"/>
    <x v="17"/>
    <n v="245"/>
    <n v="0"/>
    <m/>
    <x v="0"/>
  </r>
  <r>
    <x v="0"/>
    <x v="6"/>
    <x v="1"/>
    <x v="2"/>
    <x v="4"/>
    <x v="18"/>
    <n v="259"/>
    <n v="0"/>
    <m/>
    <x v="0"/>
  </r>
  <r>
    <x v="0"/>
    <x v="6"/>
    <x v="1"/>
    <x v="2"/>
    <x v="4"/>
    <x v="19"/>
    <n v="272"/>
    <n v="0"/>
    <m/>
    <x v="0"/>
  </r>
  <r>
    <x v="0"/>
    <x v="6"/>
    <x v="1"/>
    <x v="2"/>
    <x v="4"/>
    <x v="20"/>
    <n v="285"/>
    <n v="0"/>
    <m/>
    <x v="0"/>
  </r>
  <r>
    <x v="0"/>
    <x v="6"/>
    <x v="1"/>
    <x v="2"/>
    <x v="4"/>
    <x v="21"/>
    <n v="297"/>
    <n v="0"/>
    <m/>
    <x v="0"/>
  </r>
  <r>
    <x v="0"/>
    <x v="6"/>
    <x v="1"/>
    <x v="2"/>
    <x v="4"/>
    <x v="22"/>
    <n v="307"/>
    <n v="0"/>
    <m/>
    <x v="0"/>
  </r>
  <r>
    <x v="0"/>
    <x v="6"/>
    <x v="1"/>
    <x v="2"/>
    <x v="4"/>
    <x v="23"/>
    <n v="318"/>
    <n v="0"/>
    <m/>
    <x v="0"/>
  </r>
  <r>
    <x v="0"/>
    <x v="6"/>
    <x v="1"/>
    <x v="2"/>
    <x v="4"/>
    <x v="24"/>
    <n v="328"/>
    <n v="0"/>
    <m/>
    <x v="0"/>
  </r>
  <r>
    <x v="0"/>
    <x v="6"/>
    <x v="1"/>
    <x v="2"/>
    <x v="4"/>
    <x v="25"/>
    <n v="339"/>
    <n v="0"/>
    <m/>
    <x v="0"/>
  </r>
  <r>
    <x v="0"/>
    <x v="6"/>
    <x v="1"/>
    <x v="2"/>
    <x v="4"/>
    <x v="26"/>
    <n v="349"/>
    <n v="0"/>
    <m/>
    <x v="0"/>
  </r>
  <r>
    <x v="0"/>
    <x v="6"/>
    <x v="1"/>
    <x v="2"/>
    <x v="4"/>
    <x v="27"/>
    <n v="360"/>
    <n v="0"/>
    <m/>
    <x v="0"/>
  </r>
  <r>
    <x v="0"/>
    <x v="6"/>
    <x v="1"/>
    <x v="2"/>
    <x v="4"/>
    <x v="28"/>
    <n v="370"/>
    <n v="0"/>
    <m/>
    <x v="0"/>
  </r>
  <r>
    <x v="0"/>
    <x v="6"/>
    <x v="1"/>
    <x v="2"/>
    <x v="4"/>
    <x v="29"/>
    <n v="380"/>
    <n v="0"/>
    <m/>
    <x v="0"/>
  </r>
  <r>
    <x v="0"/>
    <x v="6"/>
    <x v="1"/>
    <x v="2"/>
    <x v="4"/>
    <x v="30"/>
    <n v="391"/>
    <n v="0"/>
    <m/>
    <x v="0"/>
  </r>
  <r>
    <x v="0"/>
    <x v="6"/>
    <x v="1"/>
    <x v="3"/>
    <x v="5"/>
    <x v="0"/>
    <n v="0"/>
    <n v="0"/>
    <m/>
    <x v="0"/>
  </r>
  <r>
    <x v="0"/>
    <x v="6"/>
    <x v="1"/>
    <x v="3"/>
    <x v="5"/>
    <x v="1"/>
    <n v="0"/>
    <n v="0"/>
    <m/>
    <x v="0"/>
  </r>
  <r>
    <x v="0"/>
    <x v="6"/>
    <x v="1"/>
    <x v="3"/>
    <x v="5"/>
    <x v="2"/>
    <n v="0"/>
    <n v="0"/>
    <m/>
    <x v="0"/>
  </r>
  <r>
    <x v="0"/>
    <x v="6"/>
    <x v="1"/>
    <x v="3"/>
    <x v="5"/>
    <x v="3"/>
    <n v="0"/>
    <n v="0"/>
    <m/>
    <x v="0"/>
  </r>
  <r>
    <x v="0"/>
    <x v="6"/>
    <x v="1"/>
    <x v="3"/>
    <x v="5"/>
    <x v="4"/>
    <n v="0"/>
    <n v="0"/>
    <m/>
    <x v="0"/>
  </r>
  <r>
    <x v="0"/>
    <x v="6"/>
    <x v="1"/>
    <x v="3"/>
    <x v="5"/>
    <x v="5"/>
    <n v="28"/>
    <n v="0"/>
    <m/>
    <x v="0"/>
  </r>
  <r>
    <x v="0"/>
    <x v="6"/>
    <x v="1"/>
    <x v="3"/>
    <x v="5"/>
    <x v="6"/>
    <n v="57"/>
    <n v="0"/>
    <m/>
    <x v="0"/>
  </r>
  <r>
    <x v="0"/>
    <x v="6"/>
    <x v="1"/>
    <x v="3"/>
    <x v="5"/>
    <x v="7"/>
    <n v="85"/>
    <n v="0"/>
    <m/>
    <x v="0"/>
  </r>
  <r>
    <x v="0"/>
    <x v="6"/>
    <x v="1"/>
    <x v="3"/>
    <x v="5"/>
    <x v="8"/>
    <n v="113"/>
    <n v="0"/>
    <m/>
    <x v="0"/>
  </r>
  <r>
    <x v="0"/>
    <x v="6"/>
    <x v="1"/>
    <x v="3"/>
    <x v="5"/>
    <x v="9"/>
    <n v="141"/>
    <n v="0"/>
    <m/>
    <x v="0"/>
  </r>
  <r>
    <x v="0"/>
    <x v="6"/>
    <x v="1"/>
    <x v="3"/>
    <x v="5"/>
    <x v="10"/>
    <n v="171"/>
    <n v="0"/>
    <m/>
    <x v="0"/>
  </r>
  <r>
    <x v="0"/>
    <x v="6"/>
    <x v="1"/>
    <x v="3"/>
    <x v="5"/>
    <x v="11"/>
    <n v="203"/>
    <n v="0"/>
    <m/>
    <x v="0"/>
  </r>
  <r>
    <x v="0"/>
    <x v="6"/>
    <x v="1"/>
    <x v="3"/>
    <x v="5"/>
    <x v="12"/>
    <n v="235"/>
    <n v="0"/>
    <m/>
    <x v="0"/>
  </r>
  <r>
    <x v="0"/>
    <x v="6"/>
    <x v="1"/>
    <x v="3"/>
    <x v="5"/>
    <x v="13"/>
    <n v="267"/>
    <n v="0"/>
    <m/>
    <x v="0"/>
  </r>
  <r>
    <x v="0"/>
    <x v="6"/>
    <x v="1"/>
    <x v="3"/>
    <x v="5"/>
    <x v="14"/>
    <n v="297"/>
    <n v="0"/>
    <m/>
    <x v="0"/>
  </r>
  <r>
    <x v="0"/>
    <x v="6"/>
    <x v="1"/>
    <x v="3"/>
    <x v="5"/>
    <x v="15"/>
    <n v="327"/>
    <n v="0"/>
    <m/>
    <x v="0"/>
  </r>
  <r>
    <x v="0"/>
    <x v="6"/>
    <x v="1"/>
    <x v="3"/>
    <x v="5"/>
    <x v="16"/>
    <n v="356"/>
    <n v="0"/>
    <m/>
    <x v="0"/>
  </r>
  <r>
    <x v="0"/>
    <x v="6"/>
    <x v="1"/>
    <x v="3"/>
    <x v="5"/>
    <x v="17"/>
    <n v="382"/>
    <n v="0"/>
    <m/>
    <x v="0"/>
  </r>
  <r>
    <x v="0"/>
    <x v="6"/>
    <x v="1"/>
    <x v="3"/>
    <x v="5"/>
    <x v="18"/>
    <n v="406"/>
    <n v="0"/>
    <m/>
    <x v="0"/>
  </r>
  <r>
    <x v="0"/>
    <x v="6"/>
    <x v="1"/>
    <x v="3"/>
    <x v="5"/>
    <x v="19"/>
    <n v="429"/>
    <n v="0"/>
    <m/>
    <x v="0"/>
  </r>
  <r>
    <x v="0"/>
    <x v="6"/>
    <x v="1"/>
    <x v="3"/>
    <x v="5"/>
    <x v="20"/>
    <n v="450"/>
    <n v="0"/>
    <m/>
    <x v="0"/>
  </r>
  <r>
    <x v="0"/>
    <x v="6"/>
    <x v="1"/>
    <x v="3"/>
    <x v="5"/>
    <x v="21"/>
    <n v="469"/>
    <n v="0"/>
    <m/>
    <x v="0"/>
  </r>
  <r>
    <x v="0"/>
    <x v="6"/>
    <x v="1"/>
    <x v="3"/>
    <x v="5"/>
    <x v="22"/>
    <n v="487"/>
    <n v="0"/>
    <m/>
    <x v="0"/>
  </r>
  <r>
    <x v="0"/>
    <x v="6"/>
    <x v="1"/>
    <x v="3"/>
    <x v="5"/>
    <x v="23"/>
    <n v="505"/>
    <n v="0"/>
    <m/>
    <x v="0"/>
  </r>
  <r>
    <x v="0"/>
    <x v="6"/>
    <x v="1"/>
    <x v="3"/>
    <x v="5"/>
    <x v="24"/>
    <n v="523"/>
    <n v="0"/>
    <m/>
    <x v="0"/>
  </r>
  <r>
    <x v="0"/>
    <x v="6"/>
    <x v="1"/>
    <x v="3"/>
    <x v="5"/>
    <x v="25"/>
    <n v="540"/>
    <n v="0"/>
    <m/>
    <x v="0"/>
  </r>
  <r>
    <x v="0"/>
    <x v="6"/>
    <x v="1"/>
    <x v="3"/>
    <x v="5"/>
    <x v="26"/>
    <n v="558"/>
    <n v="0"/>
    <m/>
    <x v="0"/>
  </r>
  <r>
    <x v="0"/>
    <x v="6"/>
    <x v="1"/>
    <x v="3"/>
    <x v="5"/>
    <x v="27"/>
    <n v="576"/>
    <n v="0"/>
    <m/>
    <x v="0"/>
  </r>
  <r>
    <x v="0"/>
    <x v="6"/>
    <x v="1"/>
    <x v="3"/>
    <x v="5"/>
    <x v="28"/>
    <n v="594"/>
    <n v="0"/>
    <m/>
    <x v="0"/>
  </r>
  <r>
    <x v="0"/>
    <x v="6"/>
    <x v="1"/>
    <x v="3"/>
    <x v="5"/>
    <x v="29"/>
    <n v="611"/>
    <n v="0"/>
    <m/>
    <x v="0"/>
  </r>
  <r>
    <x v="0"/>
    <x v="6"/>
    <x v="1"/>
    <x v="3"/>
    <x v="5"/>
    <x v="30"/>
    <n v="629"/>
    <n v="0"/>
    <m/>
    <x v="0"/>
  </r>
  <r>
    <x v="0"/>
    <x v="6"/>
    <x v="1"/>
    <x v="3"/>
    <x v="6"/>
    <x v="0"/>
    <n v="0"/>
    <n v="0"/>
    <m/>
    <x v="0"/>
  </r>
  <r>
    <x v="0"/>
    <x v="6"/>
    <x v="1"/>
    <x v="3"/>
    <x v="6"/>
    <x v="1"/>
    <n v="0"/>
    <n v="0"/>
    <m/>
    <x v="0"/>
  </r>
  <r>
    <x v="0"/>
    <x v="6"/>
    <x v="1"/>
    <x v="3"/>
    <x v="6"/>
    <x v="2"/>
    <n v="0"/>
    <n v="0"/>
    <m/>
    <x v="0"/>
  </r>
  <r>
    <x v="0"/>
    <x v="6"/>
    <x v="1"/>
    <x v="3"/>
    <x v="6"/>
    <x v="3"/>
    <n v="0"/>
    <n v="0"/>
    <m/>
    <x v="0"/>
  </r>
  <r>
    <x v="0"/>
    <x v="6"/>
    <x v="1"/>
    <x v="3"/>
    <x v="6"/>
    <x v="4"/>
    <n v="0"/>
    <n v="0"/>
    <m/>
    <x v="0"/>
  </r>
  <r>
    <x v="0"/>
    <x v="6"/>
    <x v="1"/>
    <x v="3"/>
    <x v="6"/>
    <x v="5"/>
    <n v="26"/>
    <n v="0"/>
    <m/>
    <x v="0"/>
  </r>
  <r>
    <x v="0"/>
    <x v="6"/>
    <x v="1"/>
    <x v="3"/>
    <x v="6"/>
    <x v="6"/>
    <n v="52"/>
    <n v="0"/>
    <m/>
    <x v="0"/>
  </r>
  <r>
    <x v="0"/>
    <x v="6"/>
    <x v="1"/>
    <x v="3"/>
    <x v="6"/>
    <x v="7"/>
    <n v="78"/>
    <n v="0"/>
    <m/>
    <x v="0"/>
  </r>
  <r>
    <x v="0"/>
    <x v="6"/>
    <x v="1"/>
    <x v="3"/>
    <x v="6"/>
    <x v="8"/>
    <n v="103"/>
    <n v="0"/>
    <m/>
    <x v="0"/>
  </r>
  <r>
    <x v="0"/>
    <x v="6"/>
    <x v="1"/>
    <x v="3"/>
    <x v="6"/>
    <x v="9"/>
    <n v="129"/>
    <n v="0"/>
    <m/>
    <x v="0"/>
  </r>
  <r>
    <x v="0"/>
    <x v="6"/>
    <x v="1"/>
    <x v="3"/>
    <x v="6"/>
    <x v="10"/>
    <n v="156"/>
    <n v="0"/>
    <m/>
    <x v="0"/>
  </r>
  <r>
    <x v="0"/>
    <x v="6"/>
    <x v="1"/>
    <x v="3"/>
    <x v="6"/>
    <x v="11"/>
    <n v="185"/>
    <n v="0"/>
    <m/>
    <x v="0"/>
  </r>
  <r>
    <x v="0"/>
    <x v="6"/>
    <x v="1"/>
    <x v="3"/>
    <x v="6"/>
    <x v="12"/>
    <n v="215"/>
    <n v="0"/>
    <m/>
    <x v="0"/>
  </r>
  <r>
    <x v="0"/>
    <x v="6"/>
    <x v="1"/>
    <x v="3"/>
    <x v="6"/>
    <x v="13"/>
    <n v="244"/>
    <n v="0"/>
    <m/>
    <x v="0"/>
  </r>
  <r>
    <x v="0"/>
    <x v="6"/>
    <x v="1"/>
    <x v="3"/>
    <x v="6"/>
    <x v="14"/>
    <n v="272"/>
    <n v="0"/>
    <m/>
    <x v="0"/>
  </r>
  <r>
    <x v="0"/>
    <x v="6"/>
    <x v="1"/>
    <x v="3"/>
    <x v="6"/>
    <x v="15"/>
    <n v="299"/>
    <n v="0"/>
    <m/>
    <x v="0"/>
  </r>
  <r>
    <x v="0"/>
    <x v="6"/>
    <x v="1"/>
    <x v="3"/>
    <x v="6"/>
    <x v="16"/>
    <n v="325"/>
    <n v="0"/>
    <m/>
    <x v="0"/>
  </r>
  <r>
    <x v="0"/>
    <x v="6"/>
    <x v="1"/>
    <x v="3"/>
    <x v="6"/>
    <x v="17"/>
    <n v="349"/>
    <n v="0"/>
    <m/>
    <x v="0"/>
  </r>
  <r>
    <x v="0"/>
    <x v="6"/>
    <x v="1"/>
    <x v="3"/>
    <x v="6"/>
    <x v="18"/>
    <n v="371"/>
    <n v="0"/>
    <m/>
    <x v="0"/>
  </r>
  <r>
    <x v="0"/>
    <x v="6"/>
    <x v="1"/>
    <x v="3"/>
    <x v="6"/>
    <x v="19"/>
    <n v="392"/>
    <n v="0"/>
    <m/>
    <x v="0"/>
  </r>
  <r>
    <x v="0"/>
    <x v="6"/>
    <x v="1"/>
    <x v="3"/>
    <x v="6"/>
    <x v="20"/>
    <n v="411"/>
    <n v="0"/>
    <m/>
    <x v="0"/>
  </r>
  <r>
    <x v="0"/>
    <x v="6"/>
    <x v="1"/>
    <x v="3"/>
    <x v="6"/>
    <x v="21"/>
    <n v="428"/>
    <n v="0"/>
    <m/>
    <x v="0"/>
  </r>
  <r>
    <x v="0"/>
    <x v="6"/>
    <x v="1"/>
    <x v="3"/>
    <x v="6"/>
    <x v="22"/>
    <n v="445"/>
    <n v="0"/>
    <m/>
    <x v="0"/>
  </r>
  <r>
    <x v="0"/>
    <x v="6"/>
    <x v="1"/>
    <x v="3"/>
    <x v="6"/>
    <x v="23"/>
    <n v="461"/>
    <n v="0"/>
    <m/>
    <x v="0"/>
  </r>
  <r>
    <x v="0"/>
    <x v="6"/>
    <x v="1"/>
    <x v="3"/>
    <x v="6"/>
    <x v="24"/>
    <n v="477"/>
    <n v="0"/>
    <m/>
    <x v="0"/>
  </r>
  <r>
    <x v="0"/>
    <x v="6"/>
    <x v="1"/>
    <x v="3"/>
    <x v="6"/>
    <x v="25"/>
    <n v="493"/>
    <n v="0"/>
    <m/>
    <x v="0"/>
  </r>
  <r>
    <x v="0"/>
    <x v="6"/>
    <x v="1"/>
    <x v="3"/>
    <x v="6"/>
    <x v="26"/>
    <n v="510"/>
    <n v="0"/>
    <m/>
    <x v="0"/>
  </r>
  <r>
    <x v="0"/>
    <x v="6"/>
    <x v="1"/>
    <x v="3"/>
    <x v="6"/>
    <x v="27"/>
    <n v="526"/>
    <n v="0"/>
    <m/>
    <x v="0"/>
  </r>
  <r>
    <x v="0"/>
    <x v="6"/>
    <x v="1"/>
    <x v="3"/>
    <x v="6"/>
    <x v="28"/>
    <n v="542"/>
    <n v="0"/>
    <m/>
    <x v="0"/>
  </r>
  <r>
    <x v="0"/>
    <x v="6"/>
    <x v="1"/>
    <x v="3"/>
    <x v="6"/>
    <x v="29"/>
    <n v="558"/>
    <n v="0"/>
    <m/>
    <x v="0"/>
  </r>
  <r>
    <x v="0"/>
    <x v="6"/>
    <x v="1"/>
    <x v="3"/>
    <x v="6"/>
    <x v="30"/>
    <n v="574"/>
    <n v="0"/>
    <m/>
    <x v="0"/>
  </r>
  <r>
    <x v="0"/>
    <x v="6"/>
    <x v="1"/>
    <x v="4"/>
    <x v="7"/>
    <x v="0"/>
    <n v="0"/>
    <n v="0"/>
    <m/>
    <x v="0"/>
  </r>
  <r>
    <x v="0"/>
    <x v="6"/>
    <x v="1"/>
    <x v="4"/>
    <x v="7"/>
    <x v="1"/>
    <n v="0"/>
    <n v="0"/>
    <m/>
    <x v="0"/>
  </r>
  <r>
    <x v="0"/>
    <x v="6"/>
    <x v="1"/>
    <x v="4"/>
    <x v="7"/>
    <x v="2"/>
    <n v="0"/>
    <n v="0"/>
    <m/>
    <x v="0"/>
  </r>
  <r>
    <x v="0"/>
    <x v="6"/>
    <x v="1"/>
    <x v="4"/>
    <x v="7"/>
    <x v="3"/>
    <n v="0"/>
    <n v="0"/>
    <m/>
    <x v="0"/>
  </r>
  <r>
    <x v="0"/>
    <x v="6"/>
    <x v="1"/>
    <x v="4"/>
    <x v="7"/>
    <x v="4"/>
    <n v="0"/>
    <n v="0"/>
    <m/>
    <x v="0"/>
  </r>
  <r>
    <x v="0"/>
    <x v="6"/>
    <x v="1"/>
    <x v="4"/>
    <x v="7"/>
    <x v="5"/>
    <n v="28"/>
    <n v="0"/>
    <m/>
    <x v="0"/>
  </r>
  <r>
    <x v="0"/>
    <x v="6"/>
    <x v="1"/>
    <x v="4"/>
    <x v="7"/>
    <x v="6"/>
    <n v="57"/>
    <n v="0"/>
    <m/>
    <x v="0"/>
  </r>
  <r>
    <x v="0"/>
    <x v="6"/>
    <x v="1"/>
    <x v="4"/>
    <x v="7"/>
    <x v="7"/>
    <n v="85"/>
    <n v="0"/>
    <m/>
    <x v="0"/>
  </r>
  <r>
    <x v="0"/>
    <x v="6"/>
    <x v="1"/>
    <x v="4"/>
    <x v="7"/>
    <x v="8"/>
    <n v="113"/>
    <n v="0"/>
    <m/>
    <x v="0"/>
  </r>
  <r>
    <x v="0"/>
    <x v="6"/>
    <x v="1"/>
    <x v="4"/>
    <x v="7"/>
    <x v="9"/>
    <n v="141"/>
    <n v="0"/>
    <m/>
    <x v="0"/>
  </r>
  <r>
    <x v="0"/>
    <x v="6"/>
    <x v="1"/>
    <x v="4"/>
    <x v="7"/>
    <x v="10"/>
    <n v="171"/>
    <n v="0"/>
    <m/>
    <x v="0"/>
  </r>
  <r>
    <x v="0"/>
    <x v="6"/>
    <x v="1"/>
    <x v="4"/>
    <x v="7"/>
    <x v="11"/>
    <n v="203"/>
    <n v="0"/>
    <m/>
    <x v="0"/>
  </r>
  <r>
    <x v="0"/>
    <x v="6"/>
    <x v="1"/>
    <x v="4"/>
    <x v="7"/>
    <x v="12"/>
    <n v="235"/>
    <n v="0"/>
    <m/>
    <x v="0"/>
  </r>
  <r>
    <x v="0"/>
    <x v="6"/>
    <x v="1"/>
    <x v="4"/>
    <x v="7"/>
    <x v="13"/>
    <n v="266"/>
    <n v="0"/>
    <m/>
    <x v="0"/>
  </r>
  <r>
    <x v="0"/>
    <x v="6"/>
    <x v="1"/>
    <x v="4"/>
    <x v="7"/>
    <x v="14"/>
    <n v="297"/>
    <n v="0"/>
    <m/>
    <x v="0"/>
  </r>
  <r>
    <x v="0"/>
    <x v="6"/>
    <x v="1"/>
    <x v="4"/>
    <x v="7"/>
    <x v="15"/>
    <n v="326"/>
    <n v="0"/>
    <m/>
    <x v="0"/>
  </r>
  <r>
    <x v="0"/>
    <x v="6"/>
    <x v="1"/>
    <x v="4"/>
    <x v="7"/>
    <x v="16"/>
    <n v="355"/>
    <n v="0"/>
    <m/>
    <x v="0"/>
  </r>
  <r>
    <x v="0"/>
    <x v="6"/>
    <x v="1"/>
    <x v="4"/>
    <x v="7"/>
    <x v="17"/>
    <n v="381"/>
    <n v="0"/>
    <m/>
    <x v="0"/>
  </r>
  <r>
    <x v="0"/>
    <x v="6"/>
    <x v="1"/>
    <x v="4"/>
    <x v="7"/>
    <x v="18"/>
    <n v="405"/>
    <n v="0"/>
    <m/>
    <x v="0"/>
  </r>
  <r>
    <x v="0"/>
    <x v="6"/>
    <x v="1"/>
    <x v="4"/>
    <x v="7"/>
    <x v="19"/>
    <n v="427"/>
    <n v="0"/>
    <m/>
    <x v="0"/>
  </r>
  <r>
    <x v="0"/>
    <x v="6"/>
    <x v="1"/>
    <x v="4"/>
    <x v="7"/>
    <x v="20"/>
    <n v="448"/>
    <n v="0"/>
    <m/>
    <x v="0"/>
  </r>
  <r>
    <x v="0"/>
    <x v="6"/>
    <x v="1"/>
    <x v="4"/>
    <x v="7"/>
    <x v="21"/>
    <n v="467"/>
    <n v="0"/>
    <m/>
    <x v="0"/>
  </r>
  <r>
    <x v="0"/>
    <x v="6"/>
    <x v="1"/>
    <x v="4"/>
    <x v="7"/>
    <x v="22"/>
    <n v="485"/>
    <n v="0"/>
    <m/>
    <x v="0"/>
  </r>
  <r>
    <x v="0"/>
    <x v="6"/>
    <x v="1"/>
    <x v="4"/>
    <x v="7"/>
    <x v="23"/>
    <n v="503"/>
    <n v="0"/>
    <m/>
    <x v="0"/>
  </r>
  <r>
    <x v="0"/>
    <x v="6"/>
    <x v="1"/>
    <x v="4"/>
    <x v="7"/>
    <x v="24"/>
    <n v="520"/>
    <n v="0"/>
    <m/>
    <x v="0"/>
  </r>
  <r>
    <x v="0"/>
    <x v="6"/>
    <x v="1"/>
    <x v="4"/>
    <x v="7"/>
    <x v="25"/>
    <n v="538"/>
    <n v="0"/>
    <m/>
    <x v="0"/>
  </r>
  <r>
    <x v="0"/>
    <x v="6"/>
    <x v="1"/>
    <x v="4"/>
    <x v="7"/>
    <x v="26"/>
    <n v="556"/>
    <n v="0"/>
    <m/>
    <x v="0"/>
  </r>
  <r>
    <x v="0"/>
    <x v="6"/>
    <x v="1"/>
    <x v="4"/>
    <x v="7"/>
    <x v="27"/>
    <n v="573"/>
    <n v="0"/>
    <m/>
    <x v="0"/>
  </r>
  <r>
    <x v="0"/>
    <x v="6"/>
    <x v="1"/>
    <x v="4"/>
    <x v="7"/>
    <x v="28"/>
    <n v="591"/>
    <n v="0"/>
    <m/>
    <x v="0"/>
  </r>
  <r>
    <x v="0"/>
    <x v="6"/>
    <x v="1"/>
    <x v="4"/>
    <x v="7"/>
    <x v="29"/>
    <n v="609"/>
    <n v="0"/>
    <m/>
    <x v="0"/>
  </r>
  <r>
    <x v="0"/>
    <x v="6"/>
    <x v="1"/>
    <x v="4"/>
    <x v="7"/>
    <x v="30"/>
    <n v="626"/>
    <n v="0"/>
    <m/>
    <x v="0"/>
  </r>
  <r>
    <x v="0"/>
    <x v="6"/>
    <x v="1"/>
    <x v="0"/>
    <x v="8"/>
    <x v="0"/>
    <n v="26974"/>
    <n v="111888"/>
    <m/>
    <x v="0"/>
  </r>
  <r>
    <x v="0"/>
    <x v="6"/>
    <x v="1"/>
    <x v="0"/>
    <x v="8"/>
    <x v="1"/>
    <n v="28209"/>
    <n v="129875"/>
    <m/>
    <x v="0"/>
  </r>
  <r>
    <x v="0"/>
    <x v="6"/>
    <x v="1"/>
    <x v="0"/>
    <x v="8"/>
    <x v="2"/>
    <n v="29471"/>
    <n v="177295"/>
    <m/>
    <x v="0"/>
  </r>
  <r>
    <x v="0"/>
    <x v="6"/>
    <x v="1"/>
    <x v="0"/>
    <x v="8"/>
    <x v="3"/>
    <n v="30725"/>
    <n v="111684"/>
    <m/>
    <x v="0"/>
  </r>
  <r>
    <x v="0"/>
    <x v="6"/>
    <x v="1"/>
    <x v="0"/>
    <x v="8"/>
    <x v="4"/>
    <n v="31604"/>
    <n v="103715"/>
    <m/>
    <x v="0"/>
  </r>
  <r>
    <x v="0"/>
    <x v="6"/>
    <x v="1"/>
    <x v="0"/>
    <x v="8"/>
    <x v="5"/>
    <n v="32638"/>
    <n v="157042"/>
    <m/>
    <x v="0"/>
  </r>
  <r>
    <x v="0"/>
    <x v="6"/>
    <x v="1"/>
    <x v="0"/>
    <x v="8"/>
    <x v="6"/>
    <n v="33670"/>
    <n v="152717"/>
    <m/>
    <x v="0"/>
  </r>
  <r>
    <x v="0"/>
    <x v="6"/>
    <x v="1"/>
    <x v="0"/>
    <x v="8"/>
    <x v="7"/>
    <n v="34709"/>
    <n v="157491"/>
    <m/>
    <x v="0"/>
  </r>
  <r>
    <x v="0"/>
    <x v="6"/>
    <x v="1"/>
    <x v="0"/>
    <x v="8"/>
    <x v="8"/>
    <n v="35724"/>
    <n v="160433"/>
    <m/>
    <x v="0"/>
  </r>
  <r>
    <x v="0"/>
    <x v="6"/>
    <x v="1"/>
    <x v="0"/>
    <x v="8"/>
    <x v="9"/>
    <n v="36747"/>
    <n v="162477"/>
    <m/>
    <x v="0"/>
  </r>
  <r>
    <x v="0"/>
    <x v="6"/>
    <x v="1"/>
    <x v="0"/>
    <x v="8"/>
    <x v="10"/>
    <n v="37823"/>
    <n v="164688"/>
    <m/>
    <x v="0"/>
  </r>
  <r>
    <x v="0"/>
    <x v="6"/>
    <x v="1"/>
    <x v="0"/>
    <x v="8"/>
    <x v="11"/>
    <n v="38990"/>
    <n v="166091"/>
    <m/>
    <x v="0"/>
  </r>
  <r>
    <x v="0"/>
    <x v="6"/>
    <x v="1"/>
    <x v="0"/>
    <x v="8"/>
    <x v="12"/>
    <n v="40158"/>
    <n v="168148"/>
    <m/>
    <x v="0"/>
  </r>
  <r>
    <x v="0"/>
    <x v="6"/>
    <x v="1"/>
    <x v="0"/>
    <x v="8"/>
    <x v="13"/>
    <n v="41307"/>
    <n v="171075"/>
    <m/>
    <x v="0"/>
  </r>
  <r>
    <x v="0"/>
    <x v="6"/>
    <x v="1"/>
    <x v="0"/>
    <x v="8"/>
    <x v="14"/>
    <n v="42418"/>
    <n v="173965"/>
    <m/>
    <x v="0"/>
  </r>
  <r>
    <x v="0"/>
    <x v="6"/>
    <x v="1"/>
    <x v="0"/>
    <x v="8"/>
    <x v="15"/>
    <n v="43499"/>
    <n v="177372"/>
    <m/>
    <x v="0"/>
  </r>
  <r>
    <x v="0"/>
    <x v="6"/>
    <x v="1"/>
    <x v="0"/>
    <x v="8"/>
    <x v="16"/>
    <n v="44555"/>
    <n v="180244"/>
    <m/>
    <x v="0"/>
  </r>
  <r>
    <x v="0"/>
    <x v="6"/>
    <x v="1"/>
    <x v="0"/>
    <x v="8"/>
    <x v="17"/>
    <n v="45494"/>
    <n v="182151"/>
    <m/>
    <x v="0"/>
  </r>
  <r>
    <x v="0"/>
    <x v="6"/>
    <x v="1"/>
    <x v="0"/>
    <x v="8"/>
    <x v="18"/>
    <n v="46365"/>
    <n v="182332"/>
    <m/>
    <x v="0"/>
  </r>
  <r>
    <x v="0"/>
    <x v="6"/>
    <x v="1"/>
    <x v="0"/>
    <x v="8"/>
    <x v="19"/>
    <n v="47178"/>
    <n v="183353"/>
    <m/>
    <x v="0"/>
  </r>
  <r>
    <x v="0"/>
    <x v="6"/>
    <x v="1"/>
    <x v="0"/>
    <x v="8"/>
    <x v="20"/>
    <n v="47941"/>
    <n v="184401"/>
    <m/>
    <x v="0"/>
  </r>
  <r>
    <x v="0"/>
    <x v="6"/>
    <x v="1"/>
    <x v="0"/>
    <x v="8"/>
    <x v="21"/>
    <n v="48644"/>
    <n v="185078"/>
    <m/>
    <x v="0"/>
  </r>
  <r>
    <x v="0"/>
    <x v="6"/>
    <x v="1"/>
    <x v="0"/>
    <x v="8"/>
    <x v="22"/>
    <n v="49302"/>
    <n v="185428"/>
    <m/>
    <x v="0"/>
  </r>
  <r>
    <x v="0"/>
    <x v="6"/>
    <x v="1"/>
    <x v="0"/>
    <x v="8"/>
    <x v="23"/>
    <n v="49939"/>
    <n v="185632"/>
    <m/>
    <x v="0"/>
  </r>
  <r>
    <x v="0"/>
    <x v="6"/>
    <x v="1"/>
    <x v="0"/>
    <x v="8"/>
    <x v="24"/>
    <n v="50580"/>
    <n v="185712"/>
    <m/>
    <x v="0"/>
  </r>
  <r>
    <x v="0"/>
    <x v="6"/>
    <x v="1"/>
    <x v="0"/>
    <x v="8"/>
    <x v="25"/>
    <n v="51223"/>
    <n v="185909"/>
    <m/>
    <x v="0"/>
  </r>
  <r>
    <x v="0"/>
    <x v="6"/>
    <x v="1"/>
    <x v="0"/>
    <x v="8"/>
    <x v="26"/>
    <n v="51869"/>
    <n v="185898"/>
    <m/>
    <x v="0"/>
  </r>
  <r>
    <x v="0"/>
    <x v="6"/>
    <x v="1"/>
    <x v="0"/>
    <x v="8"/>
    <x v="27"/>
    <n v="52512"/>
    <n v="185510"/>
    <m/>
    <x v="0"/>
  </r>
  <r>
    <x v="0"/>
    <x v="6"/>
    <x v="1"/>
    <x v="0"/>
    <x v="8"/>
    <x v="28"/>
    <n v="53154"/>
    <n v="185434"/>
    <m/>
    <x v="0"/>
  </r>
  <r>
    <x v="0"/>
    <x v="6"/>
    <x v="1"/>
    <x v="0"/>
    <x v="8"/>
    <x v="29"/>
    <n v="53796"/>
    <n v="185423"/>
    <m/>
    <x v="0"/>
  </r>
  <r>
    <x v="0"/>
    <x v="6"/>
    <x v="1"/>
    <x v="0"/>
    <x v="8"/>
    <x v="30"/>
    <n v="54440"/>
    <n v="185378"/>
    <m/>
    <x v="0"/>
  </r>
  <r>
    <x v="0"/>
    <x v="6"/>
    <x v="1"/>
    <x v="1"/>
    <x v="9"/>
    <x v="0"/>
    <n v="0"/>
    <n v="0"/>
    <m/>
    <x v="0"/>
  </r>
  <r>
    <x v="0"/>
    <x v="6"/>
    <x v="1"/>
    <x v="1"/>
    <x v="9"/>
    <x v="1"/>
    <n v="847"/>
    <n v="0"/>
    <m/>
    <x v="0"/>
  </r>
  <r>
    <x v="0"/>
    <x v="6"/>
    <x v="1"/>
    <x v="1"/>
    <x v="9"/>
    <x v="2"/>
    <n v="1714"/>
    <n v="0"/>
    <m/>
    <x v="0"/>
  </r>
  <r>
    <x v="0"/>
    <x v="6"/>
    <x v="1"/>
    <x v="1"/>
    <x v="9"/>
    <x v="3"/>
    <n v="2574"/>
    <n v="0"/>
    <m/>
    <x v="0"/>
  </r>
  <r>
    <x v="0"/>
    <x v="6"/>
    <x v="1"/>
    <x v="1"/>
    <x v="9"/>
    <x v="4"/>
    <n v="3178"/>
    <n v="0"/>
    <m/>
    <x v="0"/>
  </r>
  <r>
    <x v="0"/>
    <x v="6"/>
    <x v="1"/>
    <x v="1"/>
    <x v="9"/>
    <x v="5"/>
    <n v="3926"/>
    <n v="0"/>
    <m/>
    <x v="0"/>
  </r>
  <r>
    <x v="0"/>
    <x v="6"/>
    <x v="1"/>
    <x v="1"/>
    <x v="9"/>
    <x v="6"/>
    <n v="4673"/>
    <n v="0"/>
    <m/>
    <x v="0"/>
  </r>
  <r>
    <x v="0"/>
    <x v="6"/>
    <x v="1"/>
    <x v="1"/>
    <x v="9"/>
    <x v="7"/>
    <n v="5425"/>
    <n v="0"/>
    <m/>
    <x v="0"/>
  </r>
  <r>
    <x v="0"/>
    <x v="6"/>
    <x v="1"/>
    <x v="1"/>
    <x v="9"/>
    <x v="8"/>
    <n v="6160"/>
    <n v="0"/>
    <m/>
    <x v="0"/>
  </r>
  <r>
    <x v="0"/>
    <x v="6"/>
    <x v="1"/>
    <x v="1"/>
    <x v="9"/>
    <x v="9"/>
    <n v="6901"/>
    <n v="0"/>
    <m/>
    <x v="0"/>
  </r>
  <r>
    <x v="0"/>
    <x v="6"/>
    <x v="1"/>
    <x v="1"/>
    <x v="9"/>
    <x v="10"/>
    <n v="7680"/>
    <n v="0"/>
    <m/>
    <x v="0"/>
  </r>
  <r>
    <x v="0"/>
    <x v="6"/>
    <x v="1"/>
    <x v="1"/>
    <x v="9"/>
    <x v="11"/>
    <n v="8524"/>
    <n v="0"/>
    <m/>
    <x v="0"/>
  </r>
  <r>
    <x v="0"/>
    <x v="6"/>
    <x v="1"/>
    <x v="1"/>
    <x v="9"/>
    <x v="12"/>
    <n v="9370"/>
    <n v="0"/>
    <m/>
    <x v="0"/>
  </r>
  <r>
    <x v="0"/>
    <x v="6"/>
    <x v="1"/>
    <x v="1"/>
    <x v="9"/>
    <x v="13"/>
    <n v="10202"/>
    <n v="0"/>
    <m/>
    <x v="0"/>
  </r>
  <r>
    <x v="0"/>
    <x v="6"/>
    <x v="1"/>
    <x v="1"/>
    <x v="9"/>
    <x v="14"/>
    <n v="11005"/>
    <n v="0"/>
    <m/>
    <x v="0"/>
  </r>
  <r>
    <x v="0"/>
    <x v="6"/>
    <x v="1"/>
    <x v="1"/>
    <x v="9"/>
    <x v="15"/>
    <n v="11788"/>
    <n v="0"/>
    <m/>
    <x v="0"/>
  </r>
  <r>
    <x v="0"/>
    <x v="6"/>
    <x v="1"/>
    <x v="1"/>
    <x v="9"/>
    <x v="16"/>
    <n v="12552"/>
    <n v="0"/>
    <m/>
    <x v="0"/>
  </r>
  <r>
    <x v="0"/>
    <x v="6"/>
    <x v="1"/>
    <x v="1"/>
    <x v="9"/>
    <x v="17"/>
    <n v="13232"/>
    <n v="0"/>
    <m/>
    <x v="0"/>
  </r>
  <r>
    <x v="0"/>
    <x v="6"/>
    <x v="1"/>
    <x v="1"/>
    <x v="9"/>
    <x v="18"/>
    <n v="13862"/>
    <n v="0"/>
    <m/>
    <x v="0"/>
  </r>
  <r>
    <x v="0"/>
    <x v="6"/>
    <x v="1"/>
    <x v="1"/>
    <x v="9"/>
    <x v="19"/>
    <n v="14450"/>
    <n v="0"/>
    <m/>
    <x v="0"/>
  </r>
  <r>
    <x v="0"/>
    <x v="6"/>
    <x v="1"/>
    <x v="1"/>
    <x v="9"/>
    <x v="20"/>
    <n v="15002"/>
    <n v="0"/>
    <m/>
    <x v="0"/>
  </r>
  <r>
    <x v="0"/>
    <x v="6"/>
    <x v="1"/>
    <x v="1"/>
    <x v="9"/>
    <x v="21"/>
    <n v="15511"/>
    <n v="0"/>
    <m/>
    <x v="0"/>
  </r>
  <r>
    <x v="0"/>
    <x v="6"/>
    <x v="1"/>
    <x v="1"/>
    <x v="9"/>
    <x v="22"/>
    <n v="15986"/>
    <n v="0"/>
    <m/>
    <x v="0"/>
  </r>
  <r>
    <x v="0"/>
    <x v="6"/>
    <x v="1"/>
    <x v="1"/>
    <x v="9"/>
    <x v="23"/>
    <n v="16447"/>
    <n v="0"/>
    <m/>
    <x v="0"/>
  </r>
  <r>
    <x v="0"/>
    <x v="6"/>
    <x v="1"/>
    <x v="1"/>
    <x v="9"/>
    <x v="24"/>
    <n v="16911"/>
    <n v="0"/>
    <m/>
    <x v="0"/>
  </r>
  <r>
    <x v="0"/>
    <x v="6"/>
    <x v="1"/>
    <x v="1"/>
    <x v="9"/>
    <x v="25"/>
    <n v="17376"/>
    <n v="0"/>
    <m/>
    <x v="0"/>
  </r>
  <r>
    <x v="0"/>
    <x v="6"/>
    <x v="1"/>
    <x v="1"/>
    <x v="9"/>
    <x v="26"/>
    <n v="17844"/>
    <n v="0"/>
    <m/>
    <x v="0"/>
  </r>
  <r>
    <x v="0"/>
    <x v="6"/>
    <x v="1"/>
    <x v="1"/>
    <x v="9"/>
    <x v="27"/>
    <n v="18308"/>
    <n v="0"/>
    <m/>
    <x v="0"/>
  </r>
  <r>
    <x v="0"/>
    <x v="6"/>
    <x v="1"/>
    <x v="1"/>
    <x v="9"/>
    <x v="28"/>
    <n v="18773"/>
    <n v="0"/>
    <m/>
    <x v="0"/>
  </r>
  <r>
    <x v="0"/>
    <x v="6"/>
    <x v="1"/>
    <x v="1"/>
    <x v="9"/>
    <x v="29"/>
    <n v="19237"/>
    <n v="0"/>
    <m/>
    <x v="0"/>
  </r>
  <r>
    <x v="0"/>
    <x v="6"/>
    <x v="1"/>
    <x v="1"/>
    <x v="9"/>
    <x v="30"/>
    <n v="19703"/>
    <n v="0"/>
    <m/>
    <x v="0"/>
  </r>
  <r>
    <x v="0"/>
    <x v="6"/>
    <x v="2"/>
    <x v="0"/>
    <x v="0"/>
    <x v="0"/>
    <n v="551972"/>
    <n v="6749513"/>
    <n v="1119436"/>
    <x v="0"/>
  </r>
  <r>
    <x v="0"/>
    <x v="6"/>
    <x v="2"/>
    <x v="0"/>
    <x v="0"/>
    <x v="1"/>
    <n v="554888"/>
    <n v="7506589"/>
    <n v="1121027"/>
    <x v="0"/>
  </r>
  <r>
    <x v="0"/>
    <x v="6"/>
    <x v="2"/>
    <x v="0"/>
    <x v="0"/>
    <x v="2"/>
    <n v="558076"/>
    <n v="9845983"/>
    <n v="1123135"/>
    <x v="0"/>
  </r>
  <r>
    <x v="0"/>
    <x v="6"/>
    <x v="2"/>
    <x v="0"/>
    <x v="0"/>
    <x v="3"/>
    <n v="559946"/>
    <n v="5968097"/>
    <n v="1123077"/>
    <x v="0"/>
  </r>
  <r>
    <x v="0"/>
    <x v="6"/>
    <x v="2"/>
    <x v="0"/>
    <x v="0"/>
    <x v="4"/>
    <n v="562793"/>
    <n v="5403073"/>
    <n v="1124726"/>
    <x v="0"/>
  </r>
  <r>
    <x v="0"/>
    <x v="6"/>
    <x v="2"/>
    <x v="0"/>
    <x v="0"/>
    <x v="5"/>
    <n v="565819"/>
    <n v="7962447"/>
    <n v="1127083"/>
    <x v="0"/>
  </r>
  <r>
    <x v="0"/>
    <x v="6"/>
    <x v="2"/>
    <x v="0"/>
    <x v="0"/>
    <x v="6"/>
    <n v="572327"/>
    <n v="7512985"/>
    <n v="1135337"/>
    <x v="0"/>
  </r>
  <r>
    <x v="0"/>
    <x v="6"/>
    <x v="2"/>
    <x v="0"/>
    <x v="0"/>
    <x v="7"/>
    <n v="582912"/>
    <n v="7580251"/>
    <n v="1150508"/>
    <x v="0"/>
  </r>
  <r>
    <x v="0"/>
    <x v="6"/>
    <x v="2"/>
    <x v="0"/>
    <x v="0"/>
    <x v="8"/>
    <n v="593944"/>
    <n v="7581115"/>
    <n v="1166409"/>
    <x v="0"/>
  </r>
  <r>
    <x v="0"/>
    <x v="6"/>
    <x v="2"/>
    <x v="0"/>
    <x v="0"/>
    <x v="9"/>
    <n v="604279"/>
    <n v="7535284"/>
    <n v="1181077"/>
    <x v="0"/>
  </r>
  <r>
    <x v="0"/>
    <x v="6"/>
    <x v="2"/>
    <x v="0"/>
    <x v="0"/>
    <x v="10"/>
    <n v="610078"/>
    <n v="7444824"/>
    <n v="1188046"/>
    <x v="0"/>
  </r>
  <r>
    <x v="0"/>
    <x v="6"/>
    <x v="2"/>
    <x v="0"/>
    <x v="0"/>
    <x v="11"/>
    <n v="614993"/>
    <n v="7299172"/>
    <n v="1193554"/>
    <x v="0"/>
  </r>
  <r>
    <x v="0"/>
    <x v="6"/>
    <x v="2"/>
    <x v="0"/>
    <x v="0"/>
    <x v="12"/>
    <n v="619902"/>
    <n v="7190722"/>
    <n v="1199073"/>
    <x v="0"/>
  </r>
  <r>
    <x v="0"/>
    <x v="6"/>
    <x v="2"/>
    <x v="0"/>
    <x v="0"/>
    <x v="13"/>
    <n v="624718"/>
    <n v="7128545"/>
    <n v="1204447"/>
    <x v="0"/>
  </r>
  <r>
    <x v="0"/>
    <x v="6"/>
    <x v="2"/>
    <x v="0"/>
    <x v="0"/>
    <x v="14"/>
    <n v="629521"/>
    <n v="7077033"/>
    <n v="1209807"/>
    <x v="0"/>
  </r>
  <r>
    <x v="0"/>
    <x v="6"/>
    <x v="2"/>
    <x v="0"/>
    <x v="0"/>
    <x v="15"/>
    <n v="634406"/>
    <n v="7056398"/>
    <n v="1215294"/>
    <x v="0"/>
  </r>
  <r>
    <x v="0"/>
    <x v="6"/>
    <x v="2"/>
    <x v="0"/>
    <x v="0"/>
    <x v="16"/>
    <n v="639441"/>
    <n v="7023881"/>
    <n v="1221019"/>
    <x v="0"/>
  </r>
  <r>
    <x v="0"/>
    <x v="6"/>
    <x v="2"/>
    <x v="0"/>
    <x v="0"/>
    <x v="17"/>
    <n v="644085"/>
    <n v="6973733"/>
    <n v="1226081"/>
    <x v="0"/>
  </r>
  <r>
    <x v="0"/>
    <x v="6"/>
    <x v="2"/>
    <x v="0"/>
    <x v="0"/>
    <x v="18"/>
    <n v="648362"/>
    <n v="6869776"/>
    <n v="1230548"/>
    <x v="0"/>
  </r>
  <r>
    <x v="0"/>
    <x v="6"/>
    <x v="2"/>
    <x v="0"/>
    <x v="0"/>
    <x v="19"/>
    <n v="651961"/>
    <n v="6805189"/>
    <n v="1233885"/>
    <x v="0"/>
  </r>
  <r>
    <x v="0"/>
    <x v="6"/>
    <x v="2"/>
    <x v="0"/>
    <x v="0"/>
    <x v="20"/>
    <n v="655701"/>
    <n v="6754784"/>
    <n v="1237460"/>
    <x v="0"/>
  </r>
  <r>
    <x v="0"/>
    <x v="6"/>
    <x v="2"/>
    <x v="0"/>
    <x v="0"/>
    <x v="21"/>
    <n v="659512"/>
    <n v="6703740"/>
    <n v="1241150"/>
    <x v="0"/>
  </r>
  <r>
    <x v="0"/>
    <x v="6"/>
    <x v="2"/>
    <x v="0"/>
    <x v="0"/>
    <x v="22"/>
    <n v="663233"/>
    <n v="6649733"/>
    <n v="1244692"/>
    <x v="0"/>
  </r>
  <r>
    <x v="0"/>
    <x v="6"/>
    <x v="2"/>
    <x v="0"/>
    <x v="0"/>
    <x v="23"/>
    <n v="666933"/>
    <n v="6595931"/>
    <n v="1248199"/>
    <x v="0"/>
  </r>
  <r>
    <x v="0"/>
    <x v="6"/>
    <x v="2"/>
    <x v="0"/>
    <x v="0"/>
    <x v="24"/>
    <n v="670771"/>
    <n v="6541084"/>
    <n v="1251934"/>
    <x v="0"/>
  </r>
  <r>
    <x v="0"/>
    <x v="6"/>
    <x v="2"/>
    <x v="0"/>
    <x v="0"/>
    <x v="25"/>
    <n v="674752"/>
    <n v="6493279"/>
    <n v="1255901"/>
    <x v="0"/>
  </r>
  <r>
    <x v="0"/>
    <x v="6"/>
    <x v="2"/>
    <x v="0"/>
    <x v="0"/>
    <x v="26"/>
    <n v="678728"/>
    <n v="6439950"/>
    <n v="1259863"/>
    <x v="0"/>
  </r>
  <r>
    <x v="0"/>
    <x v="6"/>
    <x v="2"/>
    <x v="0"/>
    <x v="0"/>
    <x v="27"/>
    <n v="682747"/>
    <n v="6376068"/>
    <n v="1263897"/>
    <x v="0"/>
  </r>
  <r>
    <x v="0"/>
    <x v="6"/>
    <x v="2"/>
    <x v="0"/>
    <x v="0"/>
    <x v="28"/>
    <n v="686671"/>
    <n v="6323599"/>
    <n v="1267779"/>
    <x v="0"/>
  </r>
  <r>
    <x v="0"/>
    <x v="6"/>
    <x v="2"/>
    <x v="0"/>
    <x v="0"/>
    <x v="29"/>
    <n v="690623"/>
    <n v="6274749"/>
    <n v="1271709"/>
    <x v="0"/>
  </r>
  <r>
    <x v="0"/>
    <x v="6"/>
    <x v="2"/>
    <x v="0"/>
    <x v="0"/>
    <x v="30"/>
    <n v="694582"/>
    <n v="6225517"/>
    <n v="1275655"/>
    <x v="0"/>
  </r>
  <r>
    <x v="0"/>
    <x v="6"/>
    <x v="2"/>
    <x v="0"/>
    <x v="1"/>
    <x v="0"/>
    <n v="235695"/>
    <n v="2504730"/>
    <m/>
    <x v="0"/>
  </r>
  <r>
    <x v="0"/>
    <x v="6"/>
    <x v="2"/>
    <x v="0"/>
    <x v="1"/>
    <x v="1"/>
    <n v="237221"/>
    <n v="2760054"/>
    <m/>
    <x v="0"/>
  </r>
  <r>
    <x v="0"/>
    <x v="6"/>
    <x v="2"/>
    <x v="0"/>
    <x v="1"/>
    <x v="2"/>
    <n v="238864"/>
    <n v="3611023"/>
    <m/>
    <x v="0"/>
  </r>
  <r>
    <x v="0"/>
    <x v="6"/>
    <x v="2"/>
    <x v="0"/>
    <x v="1"/>
    <x v="3"/>
    <n v="239912"/>
    <n v="2171610"/>
    <m/>
    <x v="0"/>
  </r>
  <r>
    <x v="0"/>
    <x v="6"/>
    <x v="2"/>
    <x v="0"/>
    <x v="1"/>
    <x v="4"/>
    <n v="241396"/>
    <n v="1951070"/>
    <m/>
    <x v="0"/>
  </r>
  <r>
    <x v="0"/>
    <x v="6"/>
    <x v="2"/>
    <x v="0"/>
    <x v="1"/>
    <x v="5"/>
    <n v="243035"/>
    <n v="2853010"/>
    <m/>
    <x v="0"/>
  </r>
  <r>
    <x v="0"/>
    <x v="6"/>
    <x v="2"/>
    <x v="0"/>
    <x v="1"/>
    <x v="6"/>
    <n v="246133"/>
    <n v="2670577"/>
    <m/>
    <x v="0"/>
  </r>
  <r>
    <x v="0"/>
    <x v="6"/>
    <x v="2"/>
    <x v="0"/>
    <x v="1"/>
    <x v="7"/>
    <n v="250949"/>
    <n v="2671898"/>
    <m/>
    <x v="0"/>
  </r>
  <r>
    <x v="0"/>
    <x v="6"/>
    <x v="2"/>
    <x v="0"/>
    <x v="1"/>
    <x v="8"/>
    <n v="255877"/>
    <n v="2647739"/>
    <m/>
    <x v="0"/>
  </r>
  <r>
    <x v="0"/>
    <x v="6"/>
    <x v="2"/>
    <x v="0"/>
    <x v="1"/>
    <x v="9"/>
    <n v="260450"/>
    <n v="2609081"/>
    <m/>
    <x v="0"/>
  </r>
  <r>
    <x v="0"/>
    <x v="6"/>
    <x v="2"/>
    <x v="0"/>
    <x v="1"/>
    <x v="10"/>
    <n v="263016"/>
    <n v="2556732"/>
    <m/>
    <x v="0"/>
  </r>
  <r>
    <x v="0"/>
    <x v="6"/>
    <x v="2"/>
    <x v="0"/>
    <x v="1"/>
    <x v="11"/>
    <n v="265197"/>
    <n v="2488302"/>
    <m/>
    <x v="0"/>
  </r>
  <r>
    <x v="0"/>
    <x v="6"/>
    <x v="2"/>
    <x v="0"/>
    <x v="1"/>
    <x v="12"/>
    <n v="267370"/>
    <n v="2434958"/>
    <m/>
    <x v="0"/>
  </r>
  <r>
    <x v="0"/>
    <x v="6"/>
    <x v="2"/>
    <x v="0"/>
    <x v="1"/>
    <x v="13"/>
    <n v="269491"/>
    <n v="2399327"/>
    <m/>
    <x v="0"/>
  </r>
  <r>
    <x v="0"/>
    <x v="6"/>
    <x v="2"/>
    <x v="0"/>
    <x v="1"/>
    <x v="14"/>
    <n v="271591"/>
    <n v="2369011"/>
    <m/>
    <x v="0"/>
  </r>
  <r>
    <x v="0"/>
    <x v="6"/>
    <x v="2"/>
    <x v="0"/>
    <x v="1"/>
    <x v="15"/>
    <n v="273700"/>
    <n v="2350634"/>
    <m/>
    <x v="0"/>
  </r>
  <r>
    <x v="0"/>
    <x v="6"/>
    <x v="2"/>
    <x v="0"/>
    <x v="1"/>
    <x v="16"/>
    <n v="275846"/>
    <n v="2329778"/>
    <m/>
    <x v="0"/>
  </r>
  <r>
    <x v="0"/>
    <x v="6"/>
    <x v="2"/>
    <x v="0"/>
    <x v="1"/>
    <x v="17"/>
    <n v="277800"/>
    <n v="2304435"/>
    <m/>
    <x v="0"/>
  </r>
  <r>
    <x v="0"/>
    <x v="6"/>
    <x v="2"/>
    <x v="0"/>
    <x v="1"/>
    <x v="18"/>
    <n v="279586"/>
    <n v="2262898"/>
    <m/>
    <x v="0"/>
  </r>
  <r>
    <x v="0"/>
    <x v="6"/>
    <x v="2"/>
    <x v="0"/>
    <x v="1"/>
    <x v="19"/>
    <n v="281060"/>
    <n v="2235716"/>
    <m/>
    <x v="0"/>
  </r>
  <r>
    <x v="0"/>
    <x v="6"/>
    <x v="2"/>
    <x v="0"/>
    <x v="1"/>
    <x v="20"/>
    <n v="282574"/>
    <n v="2214571"/>
    <m/>
    <x v="0"/>
  </r>
  <r>
    <x v="0"/>
    <x v="6"/>
    <x v="2"/>
    <x v="0"/>
    <x v="1"/>
    <x v="21"/>
    <n v="284094"/>
    <n v="2194814"/>
    <m/>
    <x v="0"/>
  </r>
  <r>
    <x v="0"/>
    <x v="6"/>
    <x v="2"/>
    <x v="0"/>
    <x v="1"/>
    <x v="22"/>
    <n v="285554"/>
    <n v="2175871"/>
    <m/>
    <x v="0"/>
  </r>
  <r>
    <x v="0"/>
    <x v="6"/>
    <x v="2"/>
    <x v="0"/>
    <x v="1"/>
    <x v="23"/>
    <n v="286981"/>
    <n v="2156800"/>
    <m/>
    <x v="0"/>
  </r>
  <r>
    <x v="0"/>
    <x v="6"/>
    <x v="2"/>
    <x v="0"/>
    <x v="1"/>
    <x v="24"/>
    <n v="288441"/>
    <n v="2137209"/>
    <m/>
    <x v="0"/>
  </r>
  <r>
    <x v="0"/>
    <x v="6"/>
    <x v="2"/>
    <x v="0"/>
    <x v="1"/>
    <x v="25"/>
    <n v="289935"/>
    <n v="2119762"/>
    <m/>
    <x v="0"/>
  </r>
  <r>
    <x v="0"/>
    <x v="6"/>
    <x v="2"/>
    <x v="0"/>
    <x v="1"/>
    <x v="26"/>
    <n v="291404"/>
    <n v="2100377"/>
    <m/>
    <x v="0"/>
  </r>
  <r>
    <x v="0"/>
    <x v="6"/>
    <x v="2"/>
    <x v="0"/>
    <x v="1"/>
    <x v="27"/>
    <n v="292867"/>
    <n v="2077543"/>
    <m/>
    <x v="0"/>
  </r>
  <r>
    <x v="0"/>
    <x v="6"/>
    <x v="2"/>
    <x v="0"/>
    <x v="1"/>
    <x v="28"/>
    <n v="294269"/>
    <n v="2058430"/>
    <m/>
    <x v="0"/>
  </r>
  <r>
    <x v="0"/>
    <x v="6"/>
    <x v="2"/>
    <x v="0"/>
    <x v="1"/>
    <x v="29"/>
    <n v="295659"/>
    <n v="2040548"/>
    <m/>
    <x v="0"/>
  </r>
  <r>
    <x v="0"/>
    <x v="6"/>
    <x v="2"/>
    <x v="0"/>
    <x v="1"/>
    <x v="30"/>
    <n v="297029"/>
    <n v="2022608"/>
    <m/>
    <x v="0"/>
  </r>
  <r>
    <x v="0"/>
    <x v="6"/>
    <x v="2"/>
    <x v="1"/>
    <x v="2"/>
    <x v="0"/>
    <n v="194961"/>
    <n v="5155158"/>
    <m/>
    <x v="0"/>
  </r>
  <r>
    <x v="0"/>
    <x v="6"/>
    <x v="2"/>
    <x v="1"/>
    <x v="2"/>
    <x v="1"/>
    <n v="193338"/>
    <n v="5602076"/>
    <m/>
    <x v="0"/>
  </r>
  <r>
    <x v="0"/>
    <x v="6"/>
    <x v="2"/>
    <x v="1"/>
    <x v="2"/>
    <x v="2"/>
    <n v="191791"/>
    <n v="7159930"/>
    <m/>
    <x v="0"/>
  </r>
  <r>
    <x v="0"/>
    <x v="6"/>
    <x v="2"/>
    <x v="1"/>
    <x v="2"/>
    <x v="3"/>
    <n v="190088"/>
    <n v="4247886"/>
    <m/>
    <x v="0"/>
  </r>
  <r>
    <x v="0"/>
    <x v="6"/>
    <x v="2"/>
    <x v="1"/>
    <x v="2"/>
    <x v="4"/>
    <n v="188562"/>
    <n v="3782226"/>
    <m/>
    <x v="0"/>
  </r>
  <r>
    <x v="0"/>
    <x v="6"/>
    <x v="2"/>
    <x v="1"/>
    <x v="2"/>
    <x v="5"/>
    <n v="187261"/>
    <n v="5396046"/>
    <m/>
    <x v="0"/>
  </r>
  <r>
    <x v="0"/>
    <x v="6"/>
    <x v="2"/>
    <x v="1"/>
    <x v="2"/>
    <x v="6"/>
    <n v="186529"/>
    <n v="4992482"/>
    <m/>
    <x v="0"/>
  </r>
  <r>
    <x v="0"/>
    <x v="6"/>
    <x v="2"/>
    <x v="1"/>
    <x v="2"/>
    <x v="7"/>
    <n v="186458"/>
    <n v="4954170"/>
    <m/>
    <x v="0"/>
  </r>
  <r>
    <x v="0"/>
    <x v="6"/>
    <x v="2"/>
    <x v="1"/>
    <x v="2"/>
    <x v="8"/>
    <n v="186478"/>
    <n v="4873928"/>
    <m/>
    <x v="0"/>
  </r>
  <r>
    <x v="0"/>
    <x v="6"/>
    <x v="2"/>
    <x v="1"/>
    <x v="2"/>
    <x v="9"/>
    <n v="186374"/>
    <n v="4752300"/>
    <m/>
    <x v="0"/>
  </r>
  <r>
    <x v="0"/>
    <x v="6"/>
    <x v="2"/>
    <x v="1"/>
    <x v="2"/>
    <x v="10"/>
    <n v="185571"/>
    <n v="4605497"/>
    <m/>
    <x v="0"/>
  </r>
  <r>
    <x v="0"/>
    <x v="6"/>
    <x v="2"/>
    <x v="1"/>
    <x v="2"/>
    <x v="11"/>
    <n v="184649"/>
    <n v="4450204"/>
    <m/>
    <x v="0"/>
  </r>
  <r>
    <x v="0"/>
    <x v="6"/>
    <x v="2"/>
    <x v="1"/>
    <x v="2"/>
    <x v="12"/>
    <n v="183739"/>
    <n v="4304076"/>
    <m/>
    <x v="0"/>
  </r>
  <r>
    <x v="0"/>
    <x v="6"/>
    <x v="2"/>
    <x v="1"/>
    <x v="2"/>
    <x v="13"/>
    <n v="182827"/>
    <n v="4180937"/>
    <m/>
    <x v="0"/>
  </r>
  <r>
    <x v="0"/>
    <x v="6"/>
    <x v="2"/>
    <x v="1"/>
    <x v="2"/>
    <x v="14"/>
    <n v="181927"/>
    <n v="4070975"/>
    <m/>
    <x v="0"/>
  </r>
  <r>
    <x v="0"/>
    <x v="6"/>
    <x v="2"/>
    <x v="1"/>
    <x v="2"/>
    <x v="15"/>
    <n v="181049"/>
    <n v="3971053"/>
    <m/>
    <x v="0"/>
  </r>
  <r>
    <x v="0"/>
    <x v="6"/>
    <x v="2"/>
    <x v="1"/>
    <x v="2"/>
    <x v="16"/>
    <n v="180201"/>
    <n v="3867454"/>
    <m/>
    <x v="0"/>
  </r>
  <r>
    <x v="0"/>
    <x v="6"/>
    <x v="2"/>
    <x v="1"/>
    <x v="2"/>
    <x v="17"/>
    <n v="179308"/>
    <n v="3767158"/>
    <m/>
    <x v="0"/>
  </r>
  <r>
    <x v="0"/>
    <x v="6"/>
    <x v="2"/>
    <x v="1"/>
    <x v="2"/>
    <x v="18"/>
    <n v="178381"/>
    <n v="3666316"/>
    <m/>
    <x v="0"/>
  </r>
  <r>
    <x v="0"/>
    <x v="6"/>
    <x v="2"/>
    <x v="1"/>
    <x v="2"/>
    <x v="19"/>
    <n v="177371"/>
    <n v="3574394"/>
    <m/>
    <x v="0"/>
  </r>
  <r>
    <x v="0"/>
    <x v="6"/>
    <x v="2"/>
    <x v="1"/>
    <x v="2"/>
    <x v="20"/>
    <n v="176396"/>
    <n v="3487083"/>
    <m/>
    <x v="0"/>
  </r>
  <r>
    <x v="0"/>
    <x v="6"/>
    <x v="2"/>
    <x v="1"/>
    <x v="2"/>
    <x v="21"/>
    <n v="175445"/>
    <n v="3399819"/>
    <m/>
    <x v="0"/>
  </r>
  <r>
    <x v="0"/>
    <x v="6"/>
    <x v="2"/>
    <x v="1"/>
    <x v="2"/>
    <x v="22"/>
    <n v="174494"/>
    <n v="3320502"/>
    <m/>
    <x v="0"/>
  </r>
  <r>
    <x v="0"/>
    <x v="6"/>
    <x v="2"/>
    <x v="1"/>
    <x v="2"/>
    <x v="23"/>
    <n v="173556"/>
    <n v="3246567"/>
    <m/>
    <x v="0"/>
  </r>
  <r>
    <x v="0"/>
    <x v="6"/>
    <x v="2"/>
    <x v="1"/>
    <x v="2"/>
    <x v="24"/>
    <n v="172650"/>
    <n v="3173406"/>
    <m/>
    <x v="0"/>
  </r>
  <r>
    <x v="0"/>
    <x v="6"/>
    <x v="2"/>
    <x v="1"/>
    <x v="2"/>
    <x v="25"/>
    <n v="171778"/>
    <n v="3107200"/>
    <m/>
    <x v="0"/>
  </r>
  <r>
    <x v="0"/>
    <x v="6"/>
    <x v="2"/>
    <x v="1"/>
    <x v="2"/>
    <x v="26"/>
    <n v="170921"/>
    <n v="3042812"/>
    <m/>
    <x v="0"/>
  </r>
  <r>
    <x v="0"/>
    <x v="6"/>
    <x v="2"/>
    <x v="1"/>
    <x v="2"/>
    <x v="27"/>
    <n v="170084"/>
    <n v="2976858"/>
    <m/>
    <x v="0"/>
  </r>
  <r>
    <x v="0"/>
    <x v="6"/>
    <x v="2"/>
    <x v="1"/>
    <x v="2"/>
    <x v="28"/>
    <n v="169249"/>
    <n v="2916703"/>
    <m/>
    <x v="0"/>
  </r>
  <r>
    <x v="0"/>
    <x v="6"/>
    <x v="2"/>
    <x v="1"/>
    <x v="2"/>
    <x v="29"/>
    <n v="168433"/>
    <n v="2857852"/>
    <m/>
    <x v="0"/>
  </r>
  <r>
    <x v="0"/>
    <x v="6"/>
    <x v="2"/>
    <x v="1"/>
    <x v="2"/>
    <x v="30"/>
    <n v="167633"/>
    <n v="2800137"/>
    <m/>
    <x v="0"/>
  </r>
  <r>
    <x v="0"/>
    <x v="6"/>
    <x v="2"/>
    <x v="1"/>
    <x v="3"/>
    <x v="0"/>
    <n v="10600"/>
    <n v="466919"/>
    <m/>
    <x v="0"/>
  </r>
  <r>
    <x v="0"/>
    <x v="6"/>
    <x v="2"/>
    <x v="1"/>
    <x v="3"/>
    <x v="1"/>
    <n v="10412"/>
    <n v="504050"/>
    <m/>
    <x v="0"/>
  </r>
  <r>
    <x v="0"/>
    <x v="6"/>
    <x v="2"/>
    <x v="1"/>
    <x v="3"/>
    <x v="2"/>
    <n v="10227"/>
    <n v="640121"/>
    <m/>
    <x v="0"/>
  </r>
  <r>
    <x v="0"/>
    <x v="6"/>
    <x v="2"/>
    <x v="1"/>
    <x v="3"/>
    <x v="3"/>
    <n v="10045"/>
    <n v="377630"/>
    <m/>
    <x v="0"/>
  </r>
  <r>
    <x v="0"/>
    <x v="6"/>
    <x v="2"/>
    <x v="1"/>
    <x v="3"/>
    <x v="4"/>
    <n v="9866"/>
    <n v="334140"/>
    <m/>
    <x v="0"/>
  </r>
  <r>
    <x v="0"/>
    <x v="6"/>
    <x v="2"/>
    <x v="1"/>
    <x v="3"/>
    <x v="5"/>
    <n v="9692"/>
    <n v="473461"/>
    <m/>
    <x v="0"/>
  </r>
  <r>
    <x v="0"/>
    <x v="6"/>
    <x v="2"/>
    <x v="1"/>
    <x v="3"/>
    <x v="6"/>
    <n v="9520"/>
    <n v="434128"/>
    <m/>
    <x v="0"/>
  </r>
  <r>
    <x v="0"/>
    <x v="6"/>
    <x v="2"/>
    <x v="1"/>
    <x v="3"/>
    <x v="7"/>
    <n v="9352"/>
    <n v="425483"/>
    <m/>
    <x v="0"/>
  </r>
  <r>
    <x v="0"/>
    <x v="6"/>
    <x v="2"/>
    <x v="1"/>
    <x v="3"/>
    <x v="8"/>
    <n v="9187"/>
    <n v="413199"/>
    <m/>
    <x v="0"/>
  </r>
  <r>
    <x v="0"/>
    <x v="6"/>
    <x v="2"/>
    <x v="1"/>
    <x v="3"/>
    <x v="9"/>
    <n v="9025"/>
    <n v="399274"/>
    <m/>
    <x v="0"/>
  </r>
  <r>
    <x v="0"/>
    <x v="6"/>
    <x v="2"/>
    <x v="1"/>
    <x v="3"/>
    <x v="10"/>
    <n v="8865"/>
    <n v="384747"/>
    <m/>
    <x v="0"/>
  </r>
  <r>
    <x v="0"/>
    <x v="6"/>
    <x v="2"/>
    <x v="1"/>
    <x v="3"/>
    <x v="11"/>
    <n v="8709"/>
    <n v="369943"/>
    <m/>
    <x v="0"/>
  </r>
  <r>
    <x v="0"/>
    <x v="6"/>
    <x v="2"/>
    <x v="1"/>
    <x v="3"/>
    <x v="12"/>
    <n v="8555"/>
    <n v="355854"/>
    <m/>
    <x v="0"/>
  </r>
  <r>
    <x v="0"/>
    <x v="6"/>
    <x v="2"/>
    <x v="1"/>
    <x v="3"/>
    <x v="13"/>
    <n v="8403"/>
    <n v="343663"/>
    <m/>
    <x v="0"/>
  </r>
  <r>
    <x v="0"/>
    <x v="6"/>
    <x v="2"/>
    <x v="1"/>
    <x v="3"/>
    <x v="14"/>
    <n v="8255"/>
    <n v="332524"/>
    <m/>
    <x v="0"/>
  </r>
  <r>
    <x v="0"/>
    <x v="6"/>
    <x v="2"/>
    <x v="1"/>
    <x v="3"/>
    <x v="15"/>
    <n v="8109"/>
    <n v="322096"/>
    <m/>
    <x v="0"/>
  </r>
  <r>
    <x v="0"/>
    <x v="6"/>
    <x v="2"/>
    <x v="1"/>
    <x v="3"/>
    <x v="16"/>
    <n v="7966"/>
    <n v="311259"/>
    <m/>
    <x v="0"/>
  </r>
  <r>
    <x v="0"/>
    <x v="6"/>
    <x v="2"/>
    <x v="1"/>
    <x v="3"/>
    <x v="17"/>
    <n v="7825"/>
    <n v="300673"/>
    <m/>
    <x v="0"/>
  </r>
  <r>
    <x v="0"/>
    <x v="6"/>
    <x v="2"/>
    <x v="1"/>
    <x v="3"/>
    <x v="18"/>
    <n v="7687"/>
    <n v="290040"/>
    <m/>
    <x v="0"/>
  </r>
  <r>
    <x v="0"/>
    <x v="6"/>
    <x v="2"/>
    <x v="1"/>
    <x v="3"/>
    <x v="19"/>
    <n v="7551"/>
    <n v="280181"/>
    <m/>
    <x v="0"/>
  </r>
  <r>
    <x v="0"/>
    <x v="6"/>
    <x v="2"/>
    <x v="1"/>
    <x v="3"/>
    <x v="20"/>
    <n v="7417"/>
    <n v="270600"/>
    <m/>
    <x v="0"/>
  </r>
  <r>
    <x v="0"/>
    <x v="6"/>
    <x v="2"/>
    <x v="1"/>
    <x v="3"/>
    <x v="21"/>
    <n v="7286"/>
    <n v="260950"/>
    <m/>
    <x v="0"/>
  </r>
  <r>
    <x v="0"/>
    <x v="6"/>
    <x v="2"/>
    <x v="1"/>
    <x v="3"/>
    <x v="22"/>
    <n v="7158"/>
    <n v="251999"/>
    <m/>
    <x v="0"/>
  </r>
  <r>
    <x v="0"/>
    <x v="6"/>
    <x v="2"/>
    <x v="1"/>
    <x v="3"/>
    <x v="23"/>
    <n v="7031"/>
    <n v="243535"/>
    <m/>
    <x v="0"/>
  </r>
  <r>
    <x v="0"/>
    <x v="6"/>
    <x v="2"/>
    <x v="1"/>
    <x v="3"/>
    <x v="24"/>
    <n v="6907"/>
    <n v="235163"/>
    <m/>
    <x v="0"/>
  </r>
  <r>
    <x v="0"/>
    <x v="6"/>
    <x v="2"/>
    <x v="1"/>
    <x v="3"/>
    <x v="25"/>
    <n v="6785"/>
    <n v="227339"/>
    <m/>
    <x v="0"/>
  </r>
  <r>
    <x v="0"/>
    <x v="6"/>
    <x v="2"/>
    <x v="1"/>
    <x v="3"/>
    <x v="26"/>
    <n v="6665"/>
    <n v="219707"/>
    <m/>
    <x v="0"/>
  </r>
  <r>
    <x v="0"/>
    <x v="6"/>
    <x v="2"/>
    <x v="1"/>
    <x v="3"/>
    <x v="27"/>
    <n v="6548"/>
    <n v="212161"/>
    <m/>
    <x v="0"/>
  </r>
  <r>
    <x v="0"/>
    <x v="6"/>
    <x v="2"/>
    <x v="1"/>
    <x v="3"/>
    <x v="28"/>
    <n v="6432"/>
    <n v="205240"/>
    <m/>
    <x v="0"/>
  </r>
  <r>
    <x v="0"/>
    <x v="6"/>
    <x v="2"/>
    <x v="1"/>
    <x v="3"/>
    <x v="29"/>
    <n v="6318"/>
    <n v="198592"/>
    <m/>
    <x v="0"/>
  </r>
  <r>
    <x v="0"/>
    <x v="6"/>
    <x v="2"/>
    <x v="1"/>
    <x v="3"/>
    <x v="30"/>
    <n v="6207"/>
    <n v="192195"/>
    <m/>
    <x v="0"/>
  </r>
  <r>
    <x v="0"/>
    <x v="6"/>
    <x v="2"/>
    <x v="2"/>
    <x v="4"/>
    <x v="0"/>
    <n v="58294"/>
    <n v="1048067"/>
    <m/>
    <x v="0"/>
  </r>
  <r>
    <x v="0"/>
    <x v="6"/>
    <x v="2"/>
    <x v="2"/>
    <x v="4"/>
    <x v="1"/>
    <n v="58461"/>
    <n v="1142004"/>
    <m/>
    <x v="0"/>
  </r>
  <r>
    <x v="0"/>
    <x v="6"/>
    <x v="2"/>
    <x v="2"/>
    <x v="4"/>
    <x v="2"/>
    <n v="58656"/>
    <n v="1452450"/>
    <m/>
    <x v="0"/>
  </r>
  <r>
    <x v="0"/>
    <x v="6"/>
    <x v="2"/>
    <x v="2"/>
    <x v="4"/>
    <x v="3"/>
    <n v="58728"/>
    <n v="868189"/>
    <m/>
    <x v="0"/>
  </r>
  <r>
    <x v="0"/>
    <x v="6"/>
    <x v="2"/>
    <x v="2"/>
    <x v="4"/>
    <x v="4"/>
    <n v="58895"/>
    <n v="787255"/>
    <m/>
    <x v="0"/>
  </r>
  <r>
    <x v="0"/>
    <x v="6"/>
    <x v="2"/>
    <x v="2"/>
    <x v="4"/>
    <x v="5"/>
    <n v="59184"/>
    <n v="1142765"/>
    <m/>
    <x v="0"/>
  </r>
  <r>
    <x v="0"/>
    <x v="6"/>
    <x v="2"/>
    <x v="2"/>
    <x v="4"/>
    <x v="6"/>
    <n v="59838"/>
    <n v="1066449"/>
    <m/>
    <x v="0"/>
  </r>
  <r>
    <x v="0"/>
    <x v="6"/>
    <x v="2"/>
    <x v="2"/>
    <x v="4"/>
    <x v="7"/>
    <n v="60928"/>
    <n v="1072684"/>
    <m/>
    <x v="0"/>
  </r>
  <r>
    <x v="0"/>
    <x v="6"/>
    <x v="2"/>
    <x v="2"/>
    <x v="4"/>
    <x v="8"/>
    <n v="62076"/>
    <n v="1072110"/>
    <m/>
    <x v="0"/>
  </r>
  <r>
    <x v="0"/>
    <x v="6"/>
    <x v="2"/>
    <x v="2"/>
    <x v="4"/>
    <x v="9"/>
    <n v="63146"/>
    <n v="1061289"/>
    <m/>
    <x v="0"/>
  </r>
  <r>
    <x v="0"/>
    <x v="6"/>
    <x v="2"/>
    <x v="2"/>
    <x v="4"/>
    <x v="10"/>
    <n v="63737"/>
    <n v="1040801"/>
    <m/>
    <x v="0"/>
  </r>
  <r>
    <x v="0"/>
    <x v="6"/>
    <x v="2"/>
    <x v="2"/>
    <x v="4"/>
    <x v="11"/>
    <n v="64235"/>
    <n v="1016716"/>
    <m/>
    <x v="0"/>
  </r>
  <r>
    <x v="0"/>
    <x v="6"/>
    <x v="2"/>
    <x v="2"/>
    <x v="4"/>
    <x v="12"/>
    <n v="64726"/>
    <n v="993305"/>
    <m/>
    <x v="0"/>
  </r>
  <r>
    <x v="0"/>
    <x v="6"/>
    <x v="2"/>
    <x v="2"/>
    <x v="4"/>
    <x v="13"/>
    <n v="65198"/>
    <n v="972833"/>
    <m/>
    <x v="0"/>
  </r>
  <r>
    <x v="0"/>
    <x v="6"/>
    <x v="2"/>
    <x v="2"/>
    <x v="4"/>
    <x v="14"/>
    <n v="65658"/>
    <n v="953857"/>
    <m/>
    <x v="0"/>
  </r>
  <r>
    <x v="0"/>
    <x v="6"/>
    <x v="2"/>
    <x v="2"/>
    <x v="4"/>
    <x v="15"/>
    <n v="66112"/>
    <n v="938030"/>
    <m/>
    <x v="0"/>
  </r>
  <r>
    <x v="0"/>
    <x v="6"/>
    <x v="2"/>
    <x v="2"/>
    <x v="4"/>
    <x v="16"/>
    <n v="66566"/>
    <n v="922265"/>
    <m/>
    <x v="0"/>
  </r>
  <r>
    <x v="0"/>
    <x v="6"/>
    <x v="2"/>
    <x v="2"/>
    <x v="4"/>
    <x v="17"/>
    <n v="66969"/>
    <n v="907501"/>
    <m/>
    <x v="0"/>
  </r>
  <r>
    <x v="0"/>
    <x v="6"/>
    <x v="2"/>
    <x v="2"/>
    <x v="4"/>
    <x v="18"/>
    <n v="67327"/>
    <n v="892004"/>
    <m/>
    <x v="0"/>
  </r>
  <r>
    <x v="0"/>
    <x v="6"/>
    <x v="2"/>
    <x v="2"/>
    <x v="4"/>
    <x v="19"/>
    <n v="67609"/>
    <n v="877747"/>
    <m/>
    <x v="0"/>
  </r>
  <r>
    <x v="0"/>
    <x v="6"/>
    <x v="2"/>
    <x v="2"/>
    <x v="4"/>
    <x v="20"/>
    <n v="67896"/>
    <n v="864659"/>
    <m/>
    <x v="0"/>
  </r>
  <r>
    <x v="0"/>
    <x v="6"/>
    <x v="2"/>
    <x v="2"/>
    <x v="4"/>
    <x v="21"/>
    <n v="68180"/>
    <n v="851470"/>
    <m/>
    <x v="0"/>
  </r>
  <r>
    <x v="0"/>
    <x v="6"/>
    <x v="2"/>
    <x v="2"/>
    <x v="4"/>
    <x v="22"/>
    <n v="68447"/>
    <n v="839745"/>
    <m/>
    <x v="0"/>
  </r>
  <r>
    <x v="0"/>
    <x v="6"/>
    <x v="2"/>
    <x v="2"/>
    <x v="4"/>
    <x v="23"/>
    <n v="68705"/>
    <n v="828766"/>
    <m/>
    <x v="0"/>
  </r>
  <r>
    <x v="0"/>
    <x v="6"/>
    <x v="2"/>
    <x v="2"/>
    <x v="4"/>
    <x v="24"/>
    <n v="68968"/>
    <n v="817531"/>
    <m/>
    <x v="0"/>
  </r>
  <r>
    <x v="0"/>
    <x v="6"/>
    <x v="2"/>
    <x v="2"/>
    <x v="4"/>
    <x v="25"/>
    <n v="69238"/>
    <n v="807749"/>
    <m/>
    <x v="0"/>
  </r>
  <r>
    <x v="0"/>
    <x v="6"/>
    <x v="2"/>
    <x v="2"/>
    <x v="4"/>
    <x v="26"/>
    <n v="69502"/>
    <n v="798130"/>
    <m/>
    <x v="0"/>
  </r>
  <r>
    <x v="0"/>
    <x v="6"/>
    <x v="2"/>
    <x v="2"/>
    <x v="4"/>
    <x v="27"/>
    <n v="69765"/>
    <n v="787734"/>
    <m/>
    <x v="0"/>
  </r>
  <r>
    <x v="0"/>
    <x v="6"/>
    <x v="2"/>
    <x v="2"/>
    <x v="4"/>
    <x v="28"/>
    <n v="70014"/>
    <n v="778439"/>
    <m/>
    <x v="0"/>
  </r>
  <r>
    <x v="0"/>
    <x v="6"/>
    <x v="2"/>
    <x v="2"/>
    <x v="4"/>
    <x v="29"/>
    <n v="70261"/>
    <n v="769479"/>
    <m/>
    <x v="0"/>
  </r>
  <r>
    <x v="0"/>
    <x v="6"/>
    <x v="2"/>
    <x v="2"/>
    <x v="4"/>
    <x v="30"/>
    <n v="70506"/>
    <n v="760690"/>
    <m/>
    <x v="0"/>
  </r>
  <r>
    <x v="0"/>
    <x v="6"/>
    <x v="2"/>
    <x v="3"/>
    <x v="5"/>
    <x v="0"/>
    <n v="0"/>
    <n v="0"/>
    <m/>
    <x v="0"/>
  </r>
  <r>
    <x v="0"/>
    <x v="6"/>
    <x v="2"/>
    <x v="3"/>
    <x v="5"/>
    <x v="1"/>
    <n v="0"/>
    <n v="0"/>
    <m/>
    <x v="0"/>
  </r>
  <r>
    <x v="0"/>
    <x v="6"/>
    <x v="2"/>
    <x v="3"/>
    <x v="5"/>
    <x v="2"/>
    <n v="0"/>
    <n v="0"/>
    <m/>
    <x v="0"/>
  </r>
  <r>
    <x v="0"/>
    <x v="6"/>
    <x v="2"/>
    <x v="3"/>
    <x v="5"/>
    <x v="3"/>
    <n v="0"/>
    <n v="0"/>
    <m/>
    <x v="0"/>
  </r>
  <r>
    <x v="0"/>
    <x v="6"/>
    <x v="2"/>
    <x v="3"/>
    <x v="5"/>
    <x v="4"/>
    <n v="0"/>
    <n v="0"/>
    <m/>
    <x v="0"/>
  </r>
  <r>
    <x v="0"/>
    <x v="6"/>
    <x v="2"/>
    <x v="3"/>
    <x v="5"/>
    <x v="5"/>
    <n v="0"/>
    <n v="0"/>
    <m/>
    <x v="0"/>
  </r>
  <r>
    <x v="0"/>
    <x v="6"/>
    <x v="2"/>
    <x v="3"/>
    <x v="5"/>
    <x v="6"/>
    <n v="0"/>
    <n v="0"/>
    <m/>
    <x v="0"/>
  </r>
  <r>
    <x v="0"/>
    <x v="6"/>
    <x v="2"/>
    <x v="3"/>
    <x v="5"/>
    <x v="7"/>
    <n v="0"/>
    <n v="0"/>
    <m/>
    <x v="0"/>
  </r>
  <r>
    <x v="0"/>
    <x v="6"/>
    <x v="2"/>
    <x v="3"/>
    <x v="5"/>
    <x v="8"/>
    <n v="1"/>
    <n v="0"/>
    <m/>
    <x v="0"/>
  </r>
  <r>
    <x v="0"/>
    <x v="6"/>
    <x v="2"/>
    <x v="3"/>
    <x v="5"/>
    <x v="9"/>
    <n v="1"/>
    <n v="0"/>
    <m/>
    <x v="0"/>
  </r>
  <r>
    <x v="0"/>
    <x v="6"/>
    <x v="2"/>
    <x v="3"/>
    <x v="5"/>
    <x v="10"/>
    <n v="1"/>
    <n v="0"/>
    <m/>
    <x v="0"/>
  </r>
  <r>
    <x v="0"/>
    <x v="6"/>
    <x v="2"/>
    <x v="3"/>
    <x v="5"/>
    <x v="11"/>
    <n v="1"/>
    <n v="0"/>
    <m/>
    <x v="0"/>
  </r>
  <r>
    <x v="0"/>
    <x v="6"/>
    <x v="2"/>
    <x v="3"/>
    <x v="5"/>
    <x v="12"/>
    <n v="1"/>
    <n v="0"/>
    <m/>
    <x v="0"/>
  </r>
  <r>
    <x v="0"/>
    <x v="6"/>
    <x v="2"/>
    <x v="3"/>
    <x v="5"/>
    <x v="13"/>
    <n v="1"/>
    <n v="0"/>
    <m/>
    <x v="0"/>
  </r>
  <r>
    <x v="0"/>
    <x v="6"/>
    <x v="2"/>
    <x v="3"/>
    <x v="5"/>
    <x v="14"/>
    <n v="1"/>
    <n v="0"/>
    <m/>
    <x v="0"/>
  </r>
  <r>
    <x v="0"/>
    <x v="6"/>
    <x v="2"/>
    <x v="3"/>
    <x v="5"/>
    <x v="15"/>
    <n v="2"/>
    <n v="0"/>
    <m/>
    <x v="0"/>
  </r>
  <r>
    <x v="0"/>
    <x v="6"/>
    <x v="2"/>
    <x v="3"/>
    <x v="5"/>
    <x v="16"/>
    <n v="2"/>
    <n v="0"/>
    <m/>
    <x v="0"/>
  </r>
  <r>
    <x v="0"/>
    <x v="6"/>
    <x v="2"/>
    <x v="3"/>
    <x v="5"/>
    <x v="17"/>
    <n v="2"/>
    <n v="0"/>
    <m/>
    <x v="0"/>
  </r>
  <r>
    <x v="0"/>
    <x v="6"/>
    <x v="2"/>
    <x v="3"/>
    <x v="5"/>
    <x v="18"/>
    <n v="2"/>
    <n v="0"/>
    <m/>
    <x v="0"/>
  </r>
  <r>
    <x v="0"/>
    <x v="6"/>
    <x v="2"/>
    <x v="3"/>
    <x v="5"/>
    <x v="19"/>
    <n v="2"/>
    <n v="0"/>
    <m/>
    <x v="0"/>
  </r>
  <r>
    <x v="0"/>
    <x v="6"/>
    <x v="2"/>
    <x v="3"/>
    <x v="5"/>
    <x v="20"/>
    <n v="2"/>
    <n v="0"/>
    <m/>
    <x v="0"/>
  </r>
  <r>
    <x v="0"/>
    <x v="6"/>
    <x v="2"/>
    <x v="3"/>
    <x v="5"/>
    <x v="21"/>
    <n v="2"/>
    <n v="0"/>
    <m/>
    <x v="0"/>
  </r>
  <r>
    <x v="0"/>
    <x v="6"/>
    <x v="2"/>
    <x v="3"/>
    <x v="5"/>
    <x v="22"/>
    <n v="2"/>
    <n v="0"/>
    <m/>
    <x v="0"/>
  </r>
  <r>
    <x v="0"/>
    <x v="6"/>
    <x v="2"/>
    <x v="3"/>
    <x v="5"/>
    <x v="23"/>
    <n v="3"/>
    <n v="0"/>
    <m/>
    <x v="0"/>
  </r>
  <r>
    <x v="0"/>
    <x v="6"/>
    <x v="2"/>
    <x v="3"/>
    <x v="5"/>
    <x v="24"/>
    <n v="3"/>
    <n v="0"/>
    <m/>
    <x v="0"/>
  </r>
  <r>
    <x v="0"/>
    <x v="6"/>
    <x v="2"/>
    <x v="3"/>
    <x v="5"/>
    <x v="25"/>
    <n v="3"/>
    <n v="0"/>
    <m/>
    <x v="0"/>
  </r>
  <r>
    <x v="0"/>
    <x v="6"/>
    <x v="2"/>
    <x v="3"/>
    <x v="5"/>
    <x v="26"/>
    <n v="3"/>
    <n v="0"/>
    <m/>
    <x v="0"/>
  </r>
  <r>
    <x v="0"/>
    <x v="6"/>
    <x v="2"/>
    <x v="3"/>
    <x v="5"/>
    <x v="27"/>
    <n v="3"/>
    <n v="0"/>
    <m/>
    <x v="0"/>
  </r>
  <r>
    <x v="0"/>
    <x v="6"/>
    <x v="2"/>
    <x v="3"/>
    <x v="5"/>
    <x v="28"/>
    <n v="3"/>
    <n v="0"/>
    <m/>
    <x v="0"/>
  </r>
  <r>
    <x v="0"/>
    <x v="6"/>
    <x v="2"/>
    <x v="3"/>
    <x v="5"/>
    <x v="29"/>
    <n v="3"/>
    <n v="0"/>
    <m/>
    <x v="0"/>
  </r>
  <r>
    <x v="0"/>
    <x v="6"/>
    <x v="2"/>
    <x v="3"/>
    <x v="5"/>
    <x v="30"/>
    <n v="3"/>
    <n v="0"/>
    <m/>
    <x v="0"/>
  </r>
  <r>
    <x v="0"/>
    <x v="6"/>
    <x v="2"/>
    <x v="3"/>
    <x v="6"/>
    <x v="0"/>
    <n v="0"/>
    <n v="0"/>
    <m/>
    <x v="0"/>
  </r>
  <r>
    <x v="0"/>
    <x v="6"/>
    <x v="2"/>
    <x v="3"/>
    <x v="6"/>
    <x v="1"/>
    <n v="0"/>
    <n v="0"/>
    <m/>
    <x v="0"/>
  </r>
  <r>
    <x v="0"/>
    <x v="6"/>
    <x v="2"/>
    <x v="3"/>
    <x v="6"/>
    <x v="2"/>
    <n v="0"/>
    <n v="0"/>
    <m/>
    <x v="0"/>
  </r>
  <r>
    <x v="0"/>
    <x v="6"/>
    <x v="2"/>
    <x v="3"/>
    <x v="6"/>
    <x v="3"/>
    <n v="0"/>
    <n v="0"/>
    <m/>
    <x v="0"/>
  </r>
  <r>
    <x v="0"/>
    <x v="6"/>
    <x v="2"/>
    <x v="3"/>
    <x v="6"/>
    <x v="4"/>
    <n v="0"/>
    <n v="0"/>
    <m/>
    <x v="0"/>
  </r>
  <r>
    <x v="0"/>
    <x v="6"/>
    <x v="2"/>
    <x v="3"/>
    <x v="6"/>
    <x v="5"/>
    <n v="0"/>
    <n v="0"/>
    <m/>
    <x v="0"/>
  </r>
  <r>
    <x v="0"/>
    <x v="6"/>
    <x v="2"/>
    <x v="3"/>
    <x v="6"/>
    <x v="6"/>
    <n v="0"/>
    <n v="0"/>
    <m/>
    <x v="0"/>
  </r>
  <r>
    <x v="0"/>
    <x v="6"/>
    <x v="2"/>
    <x v="3"/>
    <x v="6"/>
    <x v="7"/>
    <n v="0"/>
    <n v="0"/>
    <m/>
    <x v="0"/>
  </r>
  <r>
    <x v="0"/>
    <x v="6"/>
    <x v="2"/>
    <x v="3"/>
    <x v="6"/>
    <x v="8"/>
    <n v="0"/>
    <n v="0"/>
    <m/>
    <x v="0"/>
  </r>
  <r>
    <x v="0"/>
    <x v="6"/>
    <x v="2"/>
    <x v="3"/>
    <x v="6"/>
    <x v="9"/>
    <n v="1"/>
    <n v="0"/>
    <m/>
    <x v="0"/>
  </r>
  <r>
    <x v="0"/>
    <x v="6"/>
    <x v="2"/>
    <x v="3"/>
    <x v="6"/>
    <x v="10"/>
    <n v="1"/>
    <n v="0"/>
    <m/>
    <x v="0"/>
  </r>
  <r>
    <x v="0"/>
    <x v="6"/>
    <x v="2"/>
    <x v="3"/>
    <x v="6"/>
    <x v="11"/>
    <n v="1"/>
    <n v="0"/>
    <m/>
    <x v="0"/>
  </r>
  <r>
    <x v="0"/>
    <x v="6"/>
    <x v="2"/>
    <x v="3"/>
    <x v="6"/>
    <x v="12"/>
    <n v="1"/>
    <n v="0"/>
    <m/>
    <x v="0"/>
  </r>
  <r>
    <x v="0"/>
    <x v="6"/>
    <x v="2"/>
    <x v="3"/>
    <x v="6"/>
    <x v="13"/>
    <n v="1"/>
    <n v="0"/>
    <m/>
    <x v="0"/>
  </r>
  <r>
    <x v="0"/>
    <x v="6"/>
    <x v="2"/>
    <x v="3"/>
    <x v="6"/>
    <x v="14"/>
    <n v="1"/>
    <n v="0"/>
    <m/>
    <x v="0"/>
  </r>
  <r>
    <x v="0"/>
    <x v="6"/>
    <x v="2"/>
    <x v="3"/>
    <x v="6"/>
    <x v="15"/>
    <n v="1"/>
    <n v="0"/>
    <m/>
    <x v="0"/>
  </r>
  <r>
    <x v="0"/>
    <x v="6"/>
    <x v="2"/>
    <x v="3"/>
    <x v="6"/>
    <x v="16"/>
    <n v="1"/>
    <n v="0"/>
    <m/>
    <x v="0"/>
  </r>
  <r>
    <x v="0"/>
    <x v="6"/>
    <x v="2"/>
    <x v="3"/>
    <x v="6"/>
    <x v="17"/>
    <n v="1"/>
    <n v="0"/>
    <m/>
    <x v="0"/>
  </r>
  <r>
    <x v="0"/>
    <x v="6"/>
    <x v="2"/>
    <x v="3"/>
    <x v="6"/>
    <x v="18"/>
    <n v="1"/>
    <n v="0"/>
    <m/>
    <x v="0"/>
  </r>
  <r>
    <x v="0"/>
    <x v="6"/>
    <x v="2"/>
    <x v="3"/>
    <x v="6"/>
    <x v="19"/>
    <n v="1"/>
    <n v="0"/>
    <m/>
    <x v="0"/>
  </r>
  <r>
    <x v="0"/>
    <x v="6"/>
    <x v="2"/>
    <x v="3"/>
    <x v="6"/>
    <x v="20"/>
    <n v="1"/>
    <n v="0"/>
    <m/>
    <x v="0"/>
  </r>
  <r>
    <x v="0"/>
    <x v="6"/>
    <x v="2"/>
    <x v="3"/>
    <x v="6"/>
    <x v="21"/>
    <n v="2"/>
    <n v="0"/>
    <m/>
    <x v="0"/>
  </r>
  <r>
    <x v="0"/>
    <x v="6"/>
    <x v="2"/>
    <x v="3"/>
    <x v="6"/>
    <x v="22"/>
    <n v="2"/>
    <n v="0"/>
    <m/>
    <x v="0"/>
  </r>
  <r>
    <x v="0"/>
    <x v="6"/>
    <x v="2"/>
    <x v="3"/>
    <x v="6"/>
    <x v="23"/>
    <n v="2"/>
    <n v="0"/>
    <m/>
    <x v="0"/>
  </r>
  <r>
    <x v="0"/>
    <x v="6"/>
    <x v="2"/>
    <x v="3"/>
    <x v="6"/>
    <x v="24"/>
    <n v="2"/>
    <n v="0"/>
    <m/>
    <x v="0"/>
  </r>
  <r>
    <x v="0"/>
    <x v="6"/>
    <x v="2"/>
    <x v="3"/>
    <x v="6"/>
    <x v="25"/>
    <n v="2"/>
    <n v="0"/>
    <m/>
    <x v="0"/>
  </r>
  <r>
    <x v="0"/>
    <x v="6"/>
    <x v="2"/>
    <x v="3"/>
    <x v="6"/>
    <x v="26"/>
    <n v="2"/>
    <n v="0"/>
    <m/>
    <x v="0"/>
  </r>
  <r>
    <x v="0"/>
    <x v="6"/>
    <x v="2"/>
    <x v="3"/>
    <x v="6"/>
    <x v="27"/>
    <n v="2"/>
    <n v="0"/>
    <m/>
    <x v="0"/>
  </r>
  <r>
    <x v="0"/>
    <x v="6"/>
    <x v="2"/>
    <x v="3"/>
    <x v="6"/>
    <x v="28"/>
    <n v="2"/>
    <n v="0"/>
    <m/>
    <x v="0"/>
  </r>
  <r>
    <x v="0"/>
    <x v="6"/>
    <x v="2"/>
    <x v="3"/>
    <x v="6"/>
    <x v="29"/>
    <n v="2"/>
    <n v="0"/>
    <m/>
    <x v="0"/>
  </r>
  <r>
    <x v="0"/>
    <x v="6"/>
    <x v="2"/>
    <x v="3"/>
    <x v="6"/>
    <x v="30"/>
    <n v="2"/>
    <n v="0"/>
    <m/>
    <x v="0"/>
  </r>
  <r>
    <x v="0"/>
    <x v="6"/>
    <x v="2"/>
    <x v="4"/>
    <x v="7"/>
    <x v="0"/>
    <n v="16853"/>
    <n v="1130886"/>
    <m/>
    <x v="0"/>
  </r>
  <r>
    <x v="0"/>
    <x v="6"/>
    <x v="2"/>
    <x v="4"/>
    <x v="7"/>
    <x v="1"/>
    <n v="16554"/>
    <n v="1282653"/>
    <m/>
    <x v="0"/>
  </r>
  <r>
    <x v="0"/>
    <x v="6"/>
    <x v="2"/>
    <x v="4"/>
    <x v="7"/>
    <x v="2"/>
    <n v="16259"/>
    <n v="1888155"/>
    <m/>
    <x v="0"/>
  </r>
  <r>
    <x v="0"/>
    <x v="6"/>
    <x v="2"/>
    <x v="4"/>
    <x v="7"/>
    <x v="3"/>
    <n v="15970"/>
    <n v="1148147"/>
    <m/>
    <x v="0"/>
  </r>
  <r>
    <x v="0"/>
    <x v="6"/>
    <x v="2"/>
    <x v="4"/>
    <x v="7"/>
    <x v="4"/>
    <n v="15687"/>
    <n v="977643"/>
    <m/>
    <x v="0"/>
  </r>
  <r>
    <x v="0"/>
    <x v="6"/>
    <x v="2"/>
    <x v="4"/>
    <x v="7"/>
    <x v="5"/>
    <n v="15409"/>
    <n v="1318497"/>
    <m/>
    <x v="0"/>
  </r>
  <r>
    <x v="0"/>
    <x v="6"/>
    <x v="2"/>
    <x v="4"/>
    <x v="7"/>
    <x v="6"/>
    <n v="15136"/>
    <n v="1143402"/>
    <m/>
    <x v="0"/>
  </r>
  <r>
    <x v="0"/>
    <x v="6"/>
    <x v="2"/>
    <x v="4"/>
    <x v="7"/>
    <x v="7"/>
    <n v="14868"/>
    <n v="1095523"/>
    <m/>
    <x v="0"/>
  </r>
  <r>
    <x v="0"/>
    <x v="6"/>
    <x v="2"/>
    <x v="4"/>
    <x v="7"/>
    <x v="8"/>
    <n v="14605"/>
    <n v="1061558"/>
    <m/>
    <x v="0"/>
  </r>
  <r>
    <x v="0"/>
    <x v="6"/>
    <x v="2"/>
    <x v="4"/>
    <x v="7"/>
    <x v="9"/>
    <n v="14347"/>
    <n v="1035068"/>
    <m/>
    <x v="0"/>
  </r>
  <r>
    <x v="0"/>
    <x v="6"/>
    <x v="2"/>
    <x v="4"/>
    <x v="7"/>
    <x v="10"/>
    <n v="14093"/>
    <n v="1003870"/>
    <m/>
    <x v="0"/>
  </r>
  <r>
    <x v="0"/>
    <x v="6"/>
    <x v="2"/>
    <x v="4"/>
    <x v="7"/>
    <x v="11"/>
    <n v="13843"/>
    <n v="967168"/>
    <m/>
    <x v="0"/>
  </r>
  <r>
    <x v="0"/>
    <x v="6"/>
    <x v="2"/>
    <x v="4"/>
    <x v="7"/>
    <x v="12"/>
    <n v="13598"/>
    <n v="930699"/>
    <m/>
    <x v="0"/>
  </r>
  <r>
    <x v="0"/>
    <x v="6"/>
    <x v="2"/>
    <x v="4"/>
    <x v="7"/>
    <x v="13"/>
    <n v="13357"/>
    <n v="900055"/>
    <m/>
    <x v="0"/>
  </r>
  <r>
    <x v="0"/>
    <x v="6"/>
    <x v="2"/>
    <x v="4"/>
    <x v="7"/>
    <x v="14"/>
    <n v="13121"/>
    <n v="872714"/>
    <m/>
    <x v="0"/>
  </r>
  <r>
    <x v="0"/>
    <x v="6"/>
    <x v="2"/>
    <x v="4"/>
    <x v="7"/>
    <x v="15"/>
    <n v="12889"/>
    <n v="845291"/>
    <m/>
    <x v="0"/>
  </r>
  <r>
    <x v="0"/>
    <x v="6"/>
    <x v="2"/>
    <x v="4"/>
    <x v="7"/>
    <x v="16"/>
    <n v="12660"/>
    <n v="815701"/>
    <m/>
    <x v="0"/>
  </r>
  <r>
    <x v="0"/>
    <x v="6"/>
    <x v="2"/>
    <x v="4"/>
    <x v="7"/>
    <x v="17"/>
    <n v="12436"/>
    <n v="789775"/>
    <m/>
    <x v="0"/>
  </r>
  <r>
    <x v="0"/>
    <x v="6"/>
    <x v="2"/>
    <x v="4"/>
    <x v="7"/>
    <x v="18"/>
    <n v="12216"/>
    <n v="763395"/>
    <m/>
    <x v="0"/>
  </r>
  <r>
    <x v="0"/>
    <x v="6"/>
    <x v="2"/>
    <x v="4"/>
    <x v="7"/>
    <x v="19"/>
    <n v="12000"/>
    <n v="738331"/>
    <m/>
    <x v="0"/>
  </r>
  <r>
    <x v="0"/>
    <x v="6"/>
    <x v="2"/>
    <x v="4"/>
    <x v="7"/>
    <x v="20"/>
    <n v="11788"/>
    <n v="712275"/>
    <m/>
    <x v="0"/>
  </r>
  <r>
    <x v="0"/>
    <x v="6"/>
    <x v="2"/>
    <x v="4"/>
    <x v="7"/>
    <x v="21"/>
    <n v="11579"/>
    <n v="685826"/>
    <m/>
    <x v="0"/>
  </r>
  <r>
    <x v="0"/>
    <x v="6"/>
    <x v="2"/>
    <x v="4"/>
    <x v="7"/>
    <x v="22"/>
    <n v="11374"/>
    <n v="660740"/>
    <m/>
    <x v="0"/>
  </r>
  <r>
    <x v="0"/>
    <x v="6"/>
    <x v="2"/>
    <x v="4"/>
    <x v="7"/>
    <x v="23"/>
    <n v="11173"/>
    <n v="636604"/>
    <m/>
    <x v="0"/>
  </r>
  <r>
    <x v="0"/>
    <x v="6"/>
    <x v="2"/>
    <x v="4"/>
    <x v="7"/>
    <x v="24"/>
    <n v="10975"/>
    <n v="612838"/>
    <m/>
    <x v="0"/>
  </r>
  <r>
    <x v="0"/>
    <x v="6"/>
    <x v="2"/>
    <x v="4"/>
    <x v="7"/>
    <x v="25"/>
    <n v="10781"/>
    <n v="592576"/>
    <m/>
    <x v="0"/>
  </r>
  <r>
    <x v="0"/>
    <x v="6"/>
    <x v="2"/>
    <x v="4"/>
    <x v="7"/>
    <x v="26"/>
    <n v="10590"/>
    <n v="573685"/>
    <m/>
    <x v="0"/>
  </r>
  <r>
    <x v="0"/>
    <x v="6"/>
    <x v="2"/>
    <x v="4"/>
    <x v="7"/>
    <x v="27"/>
    <n v="10403"/>
    <n v="554926"/>
    <m/>
    <x v="0"/>
  </r>
  <r>
    <x v="0"/>
    <x v="6"/>
    <x v="2"/>
    <x v="4"/>
    <x v="7"/>
    <x v="28"/>
    <n v="10219"/>
    <n v="537451"/>
    <m/>
    <x v="0"/>
  </r>
  <r>
    <x v="0"/>
    <x v="6"/>
    <x v="2"/>
    <x v="4"/>
    <x v="7"/>
    <x v="29"/>
    <n v="10038"/>
    <n v="521261"/>
    <m/>
    <x v="0"/>
  </r>
  <r>
    <x v="0"/>
    <x v="6"/>
    <x v="2"/>
    <x v="4"/>
    <x v="7"/>
    <x v="30"/>
    <n v="9861"/>
    <n v="506046"/>
    <m/>
    <x v="0"/>
  </r>
  <r>
    <x v="0"/>
    <x v="6"/>
    <x v="2"/>
    <x v="0"/>
    <x v="8"/>
    <x v="0"/>
    <n v="4702"/>
    <n v="6794"/>
    <m/>
    <x v="0"/>
  </r>
  <r>
    <x v="0"/>
    <x v="6"/>
    <x v="2"/>
    <x v="0"/>
    <x v="8"/>
    <x v="1"/>
    <n v="4618"/>
    <n v="7392"/>
    <m/>
    <x v="0"/>
  </r>
  <r>
    <x v="0"/>
    <x v="6"/>
    <x v="2"/>
    <x v="0"/>
    <x v="8"/>
    <x v="2"/>
    <n v="4536"/>
    <n v="9503"/>
    <m/>
    <x v="0"/>
  </r>
  <r>
    <x v="0"/>
    <x v="6"/>
    <x v="2"/>
    <x v="0"/>
    <x v="8"/>
    <x v="3"/>
    <n v="4456"/>
    <n v="5653"/>
    <m/>
    <x v="0"/>
  </r>
  <r>
    <x v="0"/>
    <x v="6"/>
    <x v="2"/>
    <x v="0"/>
    <x v="8"/>
    <x v="4"/>
    <n v="4377"/>
    <n v="5015"/>
    <m/>
    <x v="0"/>
  </r>
  <r>
    <x v="0"/>
    <x v="6"/>
    <x v="2"/>
    <x v="0"/>
    <x v="8"/>
    <x v="5"/>
    <n v="4299"/>
    <n v="7241"/>
    <m/>
    <x v="0"/>
  </r>
  <r>
    <x v="0"/>
    <x v="6"/>
    <x v="2"/>
    <x v="0"/>
    <x v="8"/>
    <x v="6"/>
    <n v="4224"/>
    <n v="6663"/>
    <m/>
    <x v="0"/>
  </r>
  <r>
    <x v="0"/>
    <x v="6"/>
    <x v="2"/>
    <x v="0"/>
    <x v="8"/>
    <x v="7"/>
    <n v="4149"/>
    <n v="6510"/>
    <m/>
    <x v="0"/>
  </r>
  <r>
    <x v="0"/>
    <x v="6"/>
    <x v="2"/>
    <x v="0"/>
    <x v="8"/>
    <x v="8"/>
    <n v="4076"/>
    <n v="6298"/>
    <m/>
    <x v="0"/>
  </r>
  <r>
    <x v="0"/>
    <x v="6"/>
    <x v="2"/>
    <x v="0"/>
    <x v="8"/>
    <x v="9"/>
    <n v="4005"/>
    <n v="6060"/>
    <m/>
    <x v="0"/>
  </r>
  <r>
    <x v="0"/>
    <x v="6"/>
    <x v="2"/>
    <x v="0"/>
    <x v="8"/>
    <x v="10"/>
    <n v="3934"/>
    <n v="5830"/>
    <m/>
    <x v="0"/>
  </r>
  <r>
    <x v="0"/>
    <x v="6"/>
    <x v="2"/>
    <x v="0"/>
    <x v="8"/>
    <x v="11"/>
    <n v="3865"/>
    <n v="5570"/>
    <m/>
    <x v="0"/>
  </r>
  <r>
    <x v="0"/>
    <x v="6"/>
    <x v="2"/>
    <x v="0"/>
    <x v="8"/>
    <x v="12"/>
    <n v="3797"/>
    <n v="5347"/>
    <m/>
    <x v="0"/>
  </r>
  <r>
    <x v="0"/>
    <x v="6"/>
    <x v="2"/>
    <x v="0"/>
    <x v="8"/>
    <x v="13"/>
    <n v="3730"/>
    <n v="5166"/>
    <m/>
    <x v="0"/>
  </r>
  <r>
    <x v="0"/>
    <x v="6"/>
    <x v="2"/>
    <x v="0"/>
    <x v="8"/>
    <x v="14"/>
    <n v="3664"/>
    <n v="4998"/>
    <m/>
    <x v="0"/>
  </r>
  <r>
    <x v="0"/>
    <x v="6"/>
    <x v="2"/>
    <x v="0"/>
    <x v="8"/>
    <x v="15"/>
    <n v="3600"/>
    <n v="4855"/>
    <m/>
    <x v="0"/>
  </r>
  <r>
    <x v="0"/>
    <x v="6"/>
    <x v="2"/>
    <x v="0"/>
    <x v="8"/>
    <x v="16"/>
    <n v="3537"/>
    <n v="4707"/>
    <m/>
    <x v="0"/>
  </r>
  <r>
    <x v="0"/>
    <x v="6"/>
    <x v="2"/>
    <x v="0"/>
    <x v="8"/>
    <x v="17"/>
    <n v="3474"/>
    <n v="4552"/>
    <m/>
    <x v="0"/>
  </r>
  <r>
    <x v="0"/>
    <x v="6"/>
    <x v="2"/>
    <x v="0"/>
    <x v="8"/>
    <x v="18"/>
    <n v="3413"/>
    <n v="4368"/>
    <m/>
    <x v="0"/>
  </r>
  <r>
    <x v="0"/>
    <x v="6"/>
    <x v="2"/>
    <x v="0"/>
    <x v="8"/>
    <x v="19"/>
    <n v="3353"/>
    <n v="4220"/>
    <m/>
    <x v="0"/>
  </r>
  <r>
    <x v="0"/>
    <x v="6"/>
    <x v="2"/>
    <x v="0"/>
    <x v="8"/>
    <x v="20"/>
    <n v="3294"/>
    <n v="4083"/>
    <m/>
    <x v="0"/>
  </r>
  <r>
    <x v="0"/>
    <x v="6"/>
    <x v="2"/>
    <x v="0"/>
    <x v="8"/>
    <x v="21"/>
    <n v="3236"/>
    <n v="3949"/>
    <m/>
    <x v="0"/>
  </r>
  <r>
    <x v="0"/>
    <x v="6"/>
    <x v="2"/>
    <x v="0"/>
    <x v="8"/>
    <x v="22"/>
    <n v="3179"/>
    <n v="3817"/>
    <m/>
    <x v="0"/>
  </r>
  <r>
    <x v="0"/>
    <x v="6"/>
    <x v="2"/>
    <x v="0"/>
    <x v="8"/>
    <x v="23"/>
    <n v="3123"/>
    <n v="3690"/>
    <m/>
    <x v="0"/>
  </r>
  <r>
    <x v="0"/>
    <x v="6"/>
    <x v="2"/>
    <x v="0"/>
    <x v="8"/>
    <x v="24"/>
    <n v="3069"/>
    <n v="3565"/>
    <m/>
    <x v="0"/>
  </r>
  <r>
    <x v="0"/>
    <x v="6"/>
    <x v="2"/>
    <x v="0"/>
    <x v="8"/>
    <x v="25"/>
    <n v="3015"/>
    <n v="3447"/>
    <m/>
    <x v="0"/>
  </r>
  <r>
    <x v="0"/>
    <x v="6"/>
    <x v="2"/>
    <x v="0"/>
    <x v="8"/>
    <x v="26"/>
    <n v="2962"/>
    <n v="3330"/>
    <m/>
    <x v="0"/>
  </r>
  <r>
    <x v="0"/>
    <x v="6"/>
    <x v="2"/>
    <x v="0"/>
    <x v="8"/>
    <x v="27"/>
    <n v="2910"/>
    <n v="3211"/>
    <m/>
    <x v="0"/>
  </r>
  <r>
    <x v="0"/>
    <x v="6"/>
    <x v="2"/>
    <x v="0"/>
    <x v="8"/>
    <x v="28"/>
    <n v="2859"/>
    <n v="3103"/>
    <m/>
    <x v="0"/>
  </r>
  <r>
    <x v="0"/>
    <x v="6"/>
    <x v="2"/>
    <x v="0"/>
    <x v="8"/>
    <x v="29"/>
    <n v="2808"/>
    <n v="3000"/>
    <m/>
    <x v="0"/>
  </r>
  <r>
    <x v="0"/>
    <x v="6"/>
    <x v="2"/>
    <x v="0"/>
    <x v="8"/>
    <x v="30"/>
    <n v="2759"/>
    <n v="2901"/>
    <m/>
    <x v="0"/>
  </r>
  <r>
    <x v="0"/>
    <x v="6"/>
    <x v="2"/>
    <x v="1"/>
    <x v="9"/>
    <x v="0"/>
    <n v="0"/>
    <n v="0"/>
    <m/>
    <x v="0"/>
  </r>
  <r>
    <x v="0"/>
    <x v="6"/>
    <x v="2"/>
    <x v="1"/>
    <x v="9"/>
    <x v="1"/>
    <n v="0"/>
    <n v="0"/>
    <m/>
    <x v="0"/>
  </r>
  <r>
    <x v="0"/>
    <x v="6"/>
    <x v="2"/>
    <x v="1"/>
    <x v="9"/>
    <x v="2"/>
    <n v="0"/>
    <n v="0"/>
    <m/>
    <x v="0"/>
  </r>
  <r>
    <x v="0"/>
    <x v="6"/>
    <x v="2"/>
    <x v="1"/>
    <x v="9"/>
    <x v="3"/>
    <n v="0"/>
    <n v="0"/>
    <m/>
    <x v="0"/>
  </r>
  <r>
    <x v="0"/>
    <x v="6"/>
    <x v="2"/>
    <x v="1"/>
    <x v="9"/>
    <x v="4"/>
    <n v="0"/>
    <n v="0"/>
    <m/>
    <x v="0"/>
  </r>
  <r>
    <x v="0"/>
    <x v="6"/>
    <x v="2"/>
    <x v="1"/>
    <x v="9"/>
    <x v="5"/>
    <n v="0"/>
    <n v="0"/>
    <m/>
    <x v="0"/>
  </r>
  <r>
    <x v="0"/>
    <x v="6"/>
    <x v="2"/>
    <x v="1"/>
    <x v="9"/>
    <x v="6"/>
    <n v="0"/>
    <n v="0"/>
    <m/>
    <x v="0"/>
  </r>
  <r>
    <x v="0"/>
    <x v="6"/>
    <x v="2"/>
    <x v="1"/>
    <x v="9"/>
    <x v="7"/>
    <n v="0"/>
    <n v="0"/>
    <m/>
    <x v="0"/>
  </r>
  <r>
    <x v="0"/>
    <x v="6"/>
    <x v="2"/>
    <x v="1"/>
    <x v="9"/>
    <x v="8"/>
    <n v="0"/>
    <n v="0"/>
    <m/>
    <x v="0"/>
  </r>
  <r>
    <x v="0"/>
    <x v="6"/>
    <x v="2"/>
    <x v="1"/>
    <x v="9"/>
    <x v="9"/>
    <n v="0"/>
    <n v="0"/>
    <m/>
    <x v="0"/>
  </r>
  <r>
    <x v="0"/>
    <x v="6"/>
    <x v="2"/>
    <x v="1"/>
    <x v="9"/>
    <x v="10"/>
    <n v="0"/>
    <n v="0"/>
    <m/>
    <x v="0"/>
  </r>
  <r>
    <x v="0"/>
    <x v="6"/>
    <x v="2"/>
    <x v="1"/>
    <x v="9"/>
    <x v="11"/>
    <n v="0"/>
    <n v="0"/>
    <m/>
    <x v="0"/>
  </r>
  <r>
    <x v="0"/>
    <x v="6"/>
    <x v="2"/>
    <x v="1"/>
    <x v="9"/>
    <x v="12"/>
    <n v="0"/>
    <n v="0"/>
    <m/>
    <x v="0"/>
  </r>
  <r>
    <x v="0"/>
    <x v="6"/>
    <x v="2"/>
    <x v="1"/>
    <x v="9"/>
    <x v="13"/>
    <n v="0"/>
    <n v="0"/>
    <m/>
    <x v="0"/>
  </r>
  <r>
    <x v="0"/>
    <x v="6"/>
    <x v="2"/>
    <x v="1"/>
    <x v="9"/>
    <x v="14"/>
    <n v="0"/>
    <n v="0"/>
    <m/>
    <x v="0"/>
  </r>
  <r>
    <x v="0"/>
    <x v="6"/>
    <x v="2"/>
    <x v="1"/>
    <x v="9"/>
    <x v="15"/>
    <n v="0"/>
    <n v="0"/>
    <m/>
    <x v="0"/>
  </r>
  <r>
    <x v="0"/>
    <x v="6"/>
    <x v="2"/>
    <x v="1"/>
    <x v="9"/>
    <x v="16"/>
    <n v="0"/>
    <n v="0"/>
    <m/>
    <x v="0"/>
  </r>
  <r>
    <x v="0"/>
    <x v="6"/>
    <x v="2"/>
    <x v="1"/>
    <x v="9"/>
    <x v="17"/>
    <n v="0"/>
    <n v="0"/>
    <m/>
    <x v="0"/>
  </r>
  <r>
    <x v="0"/>
    <x v="6"/>
    <x v="2"/>
    <x v="1"/>
    <x v="9"/>
    <x v="18"/>
    <n v="0"/>
    <n v="0"/>
    <m/>
    <x v="0"/>
  </r>
  <r>
    <x v="0"/>
    <x v="6"/>
    <x v="2"/>
    <x v="1"/>
    <x v="9"/>
    <x v="19"/>
    <n v="0"/>
    <n v="0"/>
    <m/>
    <x v="0"/>
  </r>
  <r>
    <x v="0"/>
    <x v="6"/>
    <x v="2"/>
    <x v="1"/>
    <x v="9"/>
    <x v="20"/>
    <n v="0"/>
    <n v="0"/>
    <m/>
    <x v="0"/>
  </r>
  <r>
    <x v="0"/>
    <x v="6"/>
    <x v="2"/>
    <x v="1"/>
    <x v="9"/>
    <x v="21"/>
    <n v="0"/>
    <n v="0"/>
    <m/>
    <x v="0"/>
  </r>
  <r>
    <x v="0"/>
    <x v="6"/>
    <x v="2"/>
    <x v="1"/>
    <x v="9"/>
    <x v="22"/>
    <n v="0"/>
    <n v="0"/>
    <m/>
    <x v="0"/>
  </r>
  <r>
    <x v="0"/>
    <x v="6"/>
    <x v="2"/>
    <x v="1"/>
    <x v="9"/>
    <x v="23"/>
    <n v="0"/>
    <n v="0"/>
    <m/>
    <x v="0"/>
  </r>
  <r>
    <x v="0"/>
    <x v="6"/>
    <x v="2"/>
    <x v="1"/>
    <x v="9"/>
    <x v="24"/>
    <n v="0"/>
    <n v="0"/>
    <m/>
    <x v="0"/>
  </r>
  <r>
    <x v="0"/>
    <x v="6"/>
    <x v="2"/>
    <x v="1"/>
    <x v="9"/>
    <x v="25"/>
    <n v="0"/>
    <n v="0"/>
    <m/>
    <x v="0"/>
  </r>
  <r>
    <x v="0"/>
    <x v="6"/>
    <x v="2"/>
    <x v="1"/>
    <x v="9"/>
    <x v="26"/>
    <n v="0"/>
    <n v="0"/>
    <m/>
    <x v="0"/>
  </r>
  <r>
    <x v="0"/>
    <x v="6"/>
    <x v="2"/>
    <x v="1"/>
    <x v="9"/>
    <x v="27"/>
    <n v="0"/>
    <n v="0"/>
    <m/>
    <x v="0"/>
  </r>
  <r>
    <x v="0"/>
    <x v="6"/>
    <x v="2"/>
    <x v="1"/>
    <x v="9"/>
    <x v="28"/>
    <n v="0"/>
    <n v="0"/>
    <m/>
    <x v="0"/>
  </r>
  <r>
    <x v="0"/>
    <x v="6"/>
    <x v="2"/>
    <x v="1"/>
    <x v="9"/>
    <x v="29"/>
    <n v="0"/>
    <n v="0"/>
    <m/>
    <x v="0"/>
  </r>
  <r>
    <x v="0"/>
    <x v="6"/>
    <x v="2"/>
    <x v="1"/>
    <x v="9"/>
    <x v="30"/>
    <n v="0"/>
    <n v="0"/>
    <m/>
    <x v="0"/>
  </r>
  <r>
    <x v="0"/>
    <x v="7"/>
    <x v="0"/>
    <x v="0"/>
    <x v="0"/>
    <x v="0"/>
    <n v="673961"/>
    <n v="9020294"/>
    <n v="6559193"/>
    <x v="0"/>
  </r>
  <r>
    <x v="0"/>
    <x v="7"/>
    <x v="0"/>
    <x v="0"/>
    <x v="0"/>
    <x v="1"/>
    <n v="678172"/>
    <n v="8717133"/>
    <n v="6713522"/>
    <x v="0"/>
  </r>
  <r>
    <x v="0"/>
    <x v="7"/>
    <x v="0"/>
    <x v="0"/>
    <x v="0"/>
    <x v="2"/>
    <n v="682659"/>
    <n v="10460381"/>
    <n v="6848825"/>
    <x v="0"/>
  </r>
  <r>
    <x v="0"/>
    <x v="7"/>
    <x v="0"/>
    <x v="0"/>
    <x v="0"/>
    <x v="3"/>
    <n v="687735"/>
    <n v="10406946"/>
    <n v="6967229"/>
    <x v="0"/>
  </r>
  <r>
    <x v="0"/>
    <x v="7"/>
    <x v="0"/>
    <x v="0"/>
    <x v="0"/>
    <x v="4"/>
    <n v="699140"/>
    <n v="8757141"/>
    <n v="7099232"/>
    <x v="0"/>
  </r>
  <r>
    <x v="0"/>
    <x v="7"/>
    <x v="0"/>
    <x v="0"/>
    <x v="0"/>
    <x v="5"/>
    <n v="712444"/>
    <n v="8995817"/>
    <n v="7224185"/>
    <x v="0"/>
  </r>
  <r>
    <x v="0"/>
    <x v="7"/>
    <x v="0"/>
    <x v="0"/>
    <x v="0"/>
    <x v="6"/>
    <n v="725610"/>
    <n v="9442426"/>
    <n v="7350672"/>
    <x v="0"/>
  </r>
  <r>
    <x v="0"/>
    <x v="7"/>
    <x v="0"/>
    <x v="0"/>
    <x v="0"/>
    <x v="7"/>
    <n v="738653"/>
    <n v="9492111"/>
    <n v="7477025"/>
    <x v="0"/>
  </r>
  <r>
    <x v="0"/>
    <x v="7"/>
    <x v="0"/>
    <x v="0"/>
    <x v="0"/>
    <x v="8"/>
    <n v="751473"/>
    <n v="9554142"/>
    <n v="7601174"/>
    <x v="0"/>
  </r>
  <r>
    <x v="0"/>
    <x v="7"/>
    <x v="0"/>
    <x v="0"/>
    <x v="0"/>
    <x v="9"/>
    <n v="764403"/>
    <n v="9622775"/>
    <n v="7725827"/>
    <x v="0"/>
  </r>
  <r>
    <x v="0"/>
    <x v="7"/>
    <x v="0"/>
    <x v="0"/>
    <x v="0"/>
    <x v="10"/>
    <n v="777429"/>
    <n v="9680293"/>
    <n v="7850765"/>
    <x v="0"/>
  </r>
  <r>
    <x v="0"/>
    <x v="7"/>
    <x v="0"/>
    <x v="0"/>
    <x v="0"/>
    <x v="11"/>
    <n v="790263"/>
    <n v="9715307"/>
    <n v="7973219"/>
    <x v="0"/>
  </r>
  <r>
    <x v="0"/>
    <x v="7"/>
    <x v="0"/>
    <x v="0"/>
    <x v="0"/>
    <x v="12"/>
    <n v="803068"/>
    <n v="9735677"/>
    <n v="8095482"/>
    <x v="0"/>
  </r>
  <r>
    <x v="0"/>
    <x v="7"/>
    <x v="0"/>
    <x v="0"/>
    <x v="0"/>
    <x v="13"/>
    <n v="815703"/>
    <n v="9753885"/>
    <n v="8216117"/>
    <x v="0"/>
  </r>
  <r>
    <x v="0"/>
    <x v="7"/>
    <x v="0"/>
    <x v="0"/>
    <x v="0"/>
    <x v="14"/>
    <n v="828152"/>
    <n v="9804477"/>
    <n v="8334104"/>
    <x v="0"/>
  </r>
  <r>
    <x v="0"/>
    <x v="7"/>
    <x v="0"/>
    <x v="0"/>
    <x v="0"/>
    <x v="15"/>
    <n v="840475"/>
    <n v="9878175"/>
    <n v="8449767"/>
    <x v="0"/>
  </r>
  <r>
    <x v="0"/>
    <x v="7"/>
    <x v="0"/>
    <x v="0"/>
    <x v="0"/>
    <x v="16"/>
    <n v="852575"/>
    <n v="9941025"/>
    <n v="8562530"/>
    <x v="0"/>
  </r>
  <r>
    <x v="0"/>
    <x v="7"/>
    <x v="0"/>
    <x v="0"/>
    <x v="0"/>
    <x v="17"/>
    <n v="864505"/>
    <n v="9977650"/>
    <n v="8673229"/>
    <x v="0"/>
  </r>
  <r>
    <x v="0"/>
    <x v="7"/>
    <x v="0"/>
    <x v="0"/>
    <x v="0"/>
    <x v="18"/>
    <n v="876106"/>
    <n v="9987432"/>
    <n v="8780666"/>
    <x v="0"/>
  </r>
  <r>
    <x v="0"/>
    <x v="7"/>
    <x v="0"/>
    <x v="0"/>
    <x v="0"/>
    <x v="19"/>
    <n v="887215"/>
    <n v="9974225"/>
    <n v="8883864"/>
    <x v="0"/>
  </r>
  <r>
    <x v="0"/>
    <x v="7"/>
    <x v="0"/>
    <x v="0"/>
    <x v="0"/>
    <x v="20"/>
    <n v="897931"/>
    <n v="9967002"/>
    <n v="8983392"/>
    <x v="0"/>
  </r>
  <r>
    <x v="0"/>
    <x v="7"/>
    <x v="0"/>
    <x v="0"/>
    <x v="0"/>
    <x v="21"/>
    <n v="908226"/>
    <n v="9976070"/>
    <n v="9078626"/>
    <x v="0"/>
  </r>
  <r>
    <x v="0"/>
    <x v="7"/>
    <x v="0"/>
    <x v="0"/>
    <x v="0"/>
    <x v="22"/>
    <n v="918269"/>
    <n v="9999790"/>
    <n v="9171397"/>
    <x v="0"/>
  </r>
  <r>
    <x v="0"/>
    <x v="7"/>
    <x v="0"/>
    <x v="0"/>
    <x v="0"/>
    <x v="23"/>
    <n v="927941"/>
    <n v="10026404"/>
    <n v="9260398"/>
    <x v="0"/>
  </r>
  <r>
    <x v="0"/>
    <x v="7"/>
    <x v="0"/>
    <x v="0"/>
    <x v="0"/>
    <x v="24"/>
    <n v="937285"/>
    <n v="10053821"/>
    <n v="9346024"/>
    <x v="0"/>
  </r>
  <r>
    <x v="0"/>
    <x v="7"/>
    <x v="0"/>
    <x v="0"/>
    <x v="0"/>
    <x v="25"/>
    <n v="946616"/>
    <n v="10072954"/>
    <n v="9431566"/>
    <x v="0"/>
  </r>
  <r>
    <x v="0"/>
    <x v="7"/>
    <x v="0"/>
    <x v="0"/>
    <x v="0"/>
    <x v="26"/>
    <n v="955986"/>
    <n v="10087462"/>
    <n v="9517661"/>
    <x v="0"/>
  </r>
  <r>
    <x v="0"/>
    <x v="7"/>
    <x v="0"/>
    <x v="0"/>
    <x v="0"/>
    <x v="27"/>
    <n v="965352"/>
    <n v="10103173"/>
    <n v="9603537"/>
    <x v="0"/>
  </r>
  <r>
    <x v="0"/>
    <x v="7"/>
    <x v="0"/>
    <x v="0"/>
    <x v="0"/>
    <x v="28"/>
    <n v="974726"/>
    <n v="10113335"/>
    <n v="9689358"/>
    <x v="0"/>
  </r>
  <r>
    <x v="0"/>
    <x v="7"/>
    <x v="0"/>
    <x v="0"/>
    <x v="0"/>
    <x v="29"/>
    <n v="984096"/>
    <n v="10118178"/>
    <n v="9775194"/>
    <x v="0"/>
  </r>
  <r>
    <x v="0"/>
    <x v="7"/>
    <x v="0"/>
    <x v="0"/>
    <x v="0"/>
    <x v="30"/>
    <n v="993483"/>
    <n v="10122037"/>
    <n v="9861388"/>
    <x v="0"/>
  </r>
  <r>
    <x v="0"/>
    <x v="7"/>
    <x v="0"/>
    <x v="0"/>
    <x v="1"/>
    <x v="0"/>
    <n v="566077"/>
    <n v="3188711"/>
    <m/>
    <x v="0"/>
  </r>
  <r>
    <x v="0"/>
    <x v="7"/>
    <x v="0"/>
    <x v="0"/>
    <x v="1"/>
    <x v="1"/>
    <n v="586744"/>
    <n v="3117364"/>
    <m/>
    <x v="0"/>
  </r>
  <r>
    <x v="0"/>
    <x v="7"/>
    <x v="0"/>
    <x v="0"/>
    <x v="1"/>
    <x v="2"/>
    <n v="608301"/>
    <n v="3807826"/>
    <m/>
    <x v="0"/>
  </r>
  <r>
    <x v="0"/>
    <x v="7"/>
    <x v="0"/>
    <x v="0"/>
    <x v="1"/>
    <x v="3"/>
    <n v="633066"/>
    <n v="3840085"/>
    <m/>
    <x v="0"/>
  </r>
  <r>
    <x v="0"/>
    <x v="7"/>
    <x v="0"/>
    <x v="0"/>
    <x v="1"/>
    <x v="4"/>
    <n v="659676"/>
    <n v="3260011"/>
    <m/>
    <x v="0"/>
  </r>
  <r>
    <x v="0"/>
    <x v="7"/>
    <x v="0"/>
    <x v="0"/>
    <x v="1"/>
    <x v="5"/>
    <n v="682566"/>
    <n v="3359470"/>
    <m/>
    <x v="0"/>
  </r>
  <r>
    <x v="0"/>
    <x v="7"/>
    <x v="0"/>
    <x v="0"/>
    <x v="1"/>
    <x v="6"/>
    <n v="705661"/>
    <n v="3541112"/>
    <m/>
    <x v="0"/>
  </r>
  <r>
    <x v="0"/>
    <x v="7"/>
    <x v="0"/>
    <x v="0"/>
    <x v="1"/>
    <x v="7"/>
    <n v="728400"/>
    <n v="3573988"/>
    <m/>
    <x v="0"/>
  </r>
  <r>
    <x v="0"/>
    <x v="7"/>
    <x v="0"/>
    <x v="0"/>
    <x v="1"/>
    <x v="8"/>
    <n v="750581"/>
    <n v="3607129"/>
    <m/>
    <x v="0"/>
  </r>
  <r>
    <x v="0"/>
    <x v="7"/>
    <x v="0"/>
    <x v="0"/>
    <x v="1"/>
    <x v="9"/>
    <n v="772834"/>
    <n v="3643255"/>
    <m/>
    <x v="0"/>
  </r>
  <r>
    <x v="0"/>
    <x v="7"/>
    <x v="0"/>
    <x v="0"/>
    <x v="1"/>
    <x v="10"/>
    <n v="795257"/>
    <n v="3676613"/>
    <m/>
    <x v="0"/>
  </r>
  <r>
    <x v="0"/>
    <x v="7"/>
    <x v="0"/>
    <x v="0"/>
    <x v="1"/>
    <x v="11"/>
    <n v="817437"/>
    <n v="3702645"/>
    <m/>
    <x v="0"/>
  </r>
  <r>
    <x v="0"/>
    <x v="7"/>
    <x v="0"/>
    <x v="0"/>
    <x v="1"/>
    <x v="12"/>
    <n v="839612"/>
    <n v="3724390"/>
    <m/>
    <x v="0"/>
  </r>
  <r>
    <x v="0"/>
    <x v="7"/>
    <x v="0"/>
    <x v="0"/>
    <x v="1"/>
    <x v="13"/>
    <n v="861498"/>
    <n v="3746095"/>
    <m/>
    <x v="0"/>
  </r>
  <r>
    <x v="0"/>
    <x v="7"/>
    <x v="0"/>
    <x v="0"/>
    <x v="1"/>
    <x v="14"/>
    <n v="882819"/>
    <n v="3779781"/>
    <m/>
    <x v="0"/>
  </r>
  <r>
    <x v="0"/>
    <x v="7"/>
    <x v="0"/>
    <x v="0"/>
    <x v="1"/>
    <x v="15"/>
    <n v="903666"/>
    <n v="3822491"/>
    <m/>
    <x v="0"/>
  </r>
  <r>
    <x v="0"/>
    <x v="7"/>
    <x v="0"/>
    <x v="0"/>
    <x v="1"/>
    <x v="16"/>
    <n v="924006"/>
    <n v="3861698"/>
    <m/>
    <x v="0"/>
  </r>
  <r>
    <x v="0"/>
    <x v="7"/>
    <x v="0"/>
    <x v="0"/>
    <x v="1"/>
    <x v="17"/>
    <n v="943992"/>
    <n v="3891879"/>
    <m/>
    <x v="0"/>
  </r>
  <r>
    <x v="0"/>
    <x v="7"/>
    <x v="0"/>
    <x v="0"/>
    <x v="1"/>
    <x v="18"/>
    <n v="963468"/>
    <n v="3912895"/>
    <m/>
    <x v="0"/>
  </r>
  <r>
    <x v="0"/>
    <x v="7"/>
    <x v="0"/>
    <x v="0"/>
    <x v="1"/>
    <x v="19"/>
    <n v="982249"/>
    <n v="3926137"/>
    <m/>
    <x v="0"/>
  </r>
  <r>
    <x v="0"/>
    <x v="7"/>
    <x v="0"/>
    <x v="0"/>
    <x v="1"/>
    <x v="20"/>
    <n v="1000405"/>
    <n v="3942420"/>
    <m/>
    <x v="0"/>
  </r>
  <r>
    <x v="0"/>
    <x v="7"/>
    <x v="0"/>
    <x v="0"/>
    <x v="1"/>
    <x v="21"/>
    <n v="1017863"/>
    <n v="3966479"/>
    <m/>
    <x v="0"/>
  </r>
  <r>
    <x v="0"/>
    <x v="7"/>
    <x v="0"/>
    <x v="0"/>
    <x v="1"/>
    <x v="22"/>
    <n v="1034868"/>
    <n v="3998555"/>
    <m/>
    <x v="0"/>
  </r>
  <r>
    <x v="0"/>
    <x v="7"/>
    <x v="0"/>
    <x v="0"/>
    <x v="1"/>
    <x v="23"/>
    <n v="1051168"/>
    <n v="4030245"/>
    <m/>
    <x v="0"/>
  </r>
  <r>
    <x v="0"/>
    <x v="7"/>
    <x v="0"/>
    <x v="0"/>
    <x v="1"/>
    <x v="24"/>
    <n v="1066845"/>
    <n v="4060982"/>
    <m/>
    <x v="0"/>
  </r>
  <r>
    <x v="0"/>
    <x v="7"/>
    <x v="0"/>
    <x v="0"/>
    <x v="1"/>
    <x v="25"/>
    <n v="1082409"/>
    <n v="4087809"/>
    <m/>
    <x v="0"/>
  </r>
  <r>
    <x v="0"/>
    <x v="7"/>
    <x v="0"/>
    <x v="0"/>
    <x v="1"/>
    <x v="26"/>
    <n v="1097954"/>
    <n v="4112324"/>
    <m/>
    <x v="0"/>
  </r>
  <r>
    <x v="0"/>
    <x v="7"/>
    <x v="0"/>
    <x v="0"/>
    <x v="1"/>
    <x v="27"/>
    <n v="1113516"/>
    <n v="4137443"/>
    <m/>
    <x v="0"/>
  </r>
  <r>
    <x v="0"/>
    <x v="7"/>
    <x v="0"/>
    <x v="0"/>
    <x v="1"/>
    <x v="28"/>
    <n v="1129100"/>
    <n v="4160376"/>
    <m/>
    <x v="0"/>
  </r>
  <r>
    <x v="0"/>
    <x v="7"/>
    <x v="0"/>
    <x v="0"/>
    <x v="1"/>
    <x v="29"/>
    <n v="1144706"/>
    <n v="4181331"/>
    <m/>
    <x v="0"/>
  </r>
  <r>
    <x v="0"/>
    <x v="7"/>
    <x v="0"/>
    <x v="0"/>
    <x v="1"/>
    <x v="30"/>
    <n v="1160373"/>
    <n v="4202146"/>
    <m/>
    <x v="0"/>
  </r>
  <r>
    <x v="0"/>
    <x v="7"/>
    <x v="0"/>
    <x v="1"/>
    <x v="2"/>
    <x v="0"/>
    <n v="4377947"/>
    <n v="187851888"/>
    <m/>
    <x v="0"/>
  </r>
  <r>
    <x v="0"/>
    <x v="7"/>
    <x v="0"/>
    <x v="1"/>
    <x v="2"/>
    <x v="1"/>
    <n v="4498493"/>
    <n v="182693840"/>
    <m/>
    <x v="0"/>
  </r>
  <r>
    <x v="0"/>
    <x v="7"/>
    <x v="0"/>
    <x v="1"/>
    <x v="2"/>
    <x v="2"/>
    <n v="4598131"/>
    <n v="204474256"/>
    <m/>
    <x v="0"/>
  </r>
  <r>
    <x v="0"/>
    <x v="7"/>
    <x v="0"/>
    <x v="1"/>
    <x v="2"/>
    <x v="3"/>
    <n v="4678346"/>
    <n v="211983216"/>
    <m/>
    <x v="0"/>
  </r>
  <r>
    <x v="0"/>
    <x v="7"/>
    <x v="0"/>
    <x v="1"/>
    <x v="2"/>
    <x v="4"/>
    <n v="4761165"/>
    <n v="179815936"/>
    <m/>
    <x v="0"/>
  </r>
  <r>
    <x v="0"/>
    <x v="7"/>
    <x v="0"/>
    <x v="1"/>
    <x v="2"/>
    <x v="5"/>
    <n v="4841941"/>
    <n v="177739056"/>
    <m/>
    <x v="0"/>
  </r>
  <r>
    <x v="0"/>
    <x v="7"/>
    <x v="0"/>
    <x v="1"/>
    <x v="2"/>
    <x v="6"/>
    <n v="4924077"/>
    <n v="184548160"/>
    <m/>
    <x v="0"/>
  </r>
  <r>
    <x v="0"/>
    <x v="7"/>
    <x v="0"/>
    <x v="1"/>
    <x v="2"/>
    <x v="7"/>
    <n v="5006432"/>
    <n v="194834528"/>
    <m/>
    <x v="0"/>
  </r>
  <r>
    <x v="0"/>
    <x v="7"/>
    <x v="0"/>
    <x v="1"/>
    <x v="2"/>
    <x v="8"/>
    <n v="5087562"/>
    <n v="195471648"/>
    <m/>
    <x v="0"/>
  </r>
  <r>
    <x v="0"/>
    <x v="7"/>
    <x v="0"/>
    <x v="1"/>
    <x v="2"/>
    <x v="9"/>
    <n v="5168874"/>
    <n v="195127712"/>
    <m/>
    <x v="0"/>
  </r>
  <r>
    <x v="0"/>
    <x v="7"/>
    <x v="0"/>
    <x v="1"/>
    <x v="2"/>
    <x v="10"/>
    <n v="5250242"/>
    <n v="194065696"/>
    <m/>
    <x v="0"/>
  </r>
  <r>
    <x v="0"/>
    <x v="7"/>
    <x v="0"/>
    <x v="1"/>
    <x v="2"/>
    <x v="11"/>
    <n v="5329896"/>
    <n v="192600368"/>
    <m/>
    <x v="0"/>
  </r>
  <r>
    <x v="0"/>
    <x v="7"/>
    <x v="0"/>
    <x v="1"/>
    <x v="2"/>
    <x v="12"/>
    <n v="5409341"/>
    <n v="190928112"/>
    <m/>
    <x v="0"/>
  </r>
  <r>
    <x v="0"/>
    <x v="7"/>
    <x v="0"/>
    <x v="1"/>
    <x v="2"/>
    <x v="13"/>
    <n v="5487670"/>
    <n v="189530240"/>
    <m/>
    <x v="0"/>
  </r>
  <r>
    <x v="0"/>
    <x v="7"/>
    <x v="0"/>
    <x v="1"/>
    <x v="2"/>
    <x v="14"/>
    <n v="5564215"/>
    <n v="188694016"/>
    <m/>
    <x v="0"/>
  </r>
  <r>
    <x v="0"/>
    <x v="7"/>
    <x v="0"/>
    <x v="1"/>
    <x v="2"/>
    <x v="15"/>
    <n v="5639166"/>
    <n v="188123744"/>
    <m/>
    <x v="0"/>
  </r>
  <r>
    <x v="0"/>
    <x v="7"/>
    <x v="0"/>
    <x v="1"/>
    <x v="2"/>
    <x v="16"/>
    <n v="5712162"/>
    <n v="187490912"/>
    <m/>
    <x v="0"/>
  </r>
  <r>
    <x v="0"/>
    <x v="7"/>
    <x v="0"/>
    <x v="1"/>
    <x v="2"/>
    <x v="17"/>
    <n v="5783759"/>
    <n v="186680976"/>
    <m/>
    <x v="0"/>
  </r>
  <r>
    <x v="0"/>
    <x v="7"/>
    <x v="0"/>
    <x v="1"/>
    <x v="2"/>
    <x v="18"/>
    <n v="5853216"/>
    <n v="185853264"/>
    <m/>
    <x v="0"/>
  </r>
  <r>
    <x v="0"/>
    <x v="7"/>
    <x v="0"/>
    <x v="1"/>
    <x v="2"/>
    <x v="19"/>
    <n v="5919942"/>
    <n v="185183136"/>
    <m/>
    <x v="0"/>
  </r>
  <r>
    <x v="0"/>
    <x v="7"/>
    <x v="0"/>
    <x v="1"/>
    <x v="2"/>
    <x v="20"/>
    <n v="5984310"/>
    <n v="184552544"/>
    <m/>
    <x v="0"/>
  </r>
  <r>
    <x v="0"/>
    <x v="7"/>
    <x v="0"/>
    <x v="1"/>
    <x v="2"/>
    <x v="21"/>
    <n v="6045905"/>
    <n v="183869632"/>
    <m/>
    <x v="0"/>
  </r>
  <r>
    <x v="0"/>
    <x v="7"/>
    <x v="0"/>
    <x v="1"/>
    <x v="2"/>
    <x v="22"/>
    <n v="6105902"/>
    <n v="183229552"/>
    <m/>
    <x v="0"/>
  </r>
  <r>
    <x v="0"/>
    <x v="7"/>
    <x v="0"/>
    <x v="1"/>
    <x v="2"/>
    <x v="23"/>
    <n v="6163450"/>
    <n v="182732016"/>
    <m/>
    <x v="0"/>
  </r>
  <r>
    <x v="0"/>
    <x v="7"/>
    <x v="0"/>
    <x v="1"/>
    <x v="2"/>
    <x v="24"/>
    <n v="6218806"/>
    <n v="182432032"/>
    <m/>
    <x v="0"/>
  </r>
  <r>
    <x v="0"/>
    <x v="7"/>
    <x v="0"/>
    <x v="1"/>
    <x v="2"/>
    <x v="25"/>
    <n v="6274096"/>
    <n v="182130672"/>
    <m/>
    <x v="0"/>
  </r>
  <r>
    <x v="0"/>
    <x v="7"/>
    <x v="0"/>
    <x v="1"/>
    <x v="2"/>
    <x v="26"/>
    <n v="6329731"/>
    <n v="181832064"/>
    <m/>
    <x v="0"/>
  </r>
  <r>
    <x v="0"/>
    <x v="7"/>
    <x v="0"/>
    <x v="1"/>
    <x v="2"/>
    <x v="27"/>
    <n v="6385211"/>
    <n v="181595760"/>
    <m/>
    <x v="0"/>
  </r>
  <r>
    <x v="0"/>
    <x v="7"/>
    <x v="0"/>
    <x v="1"/>
    <x v="2"/>
    <x v="28"/>
    <n v="6440646"/>
    <n v="181333424"/>
    <m/>
    <x v="0"/>
  </r>
  <r>
    <x v="0"/>
    <x v="7"/>
    <x v="0"/>
    <x v="1"/>
    <x v="2"/>
    <x v="29"/>
    <n v="6496086"/>
    <n v="181085952"/>
    <m/>
    <x v="0"/>
  </r>
  <r>
    <x v="0"/>
    <x v="7"/>
    <x v="0"/>
    <x v="1"/>
    <x v="2"/>
    <x v="30"/>
    <n v="6551761"/>
    <n v="180950064"/>
    <m/>
    <x v="0"/>
  </r>
  <r>
    <x v="0"/>
    <x v="7"/>
    <x v="0"/>
    <x v="1"/>
    <x v="3"/>
    <x v="0"/>
    <n v="303921"/>
    <n v="19017856"/>
    <m/>
    <x v="0"/>
  </r>
  <r>
    <x v="0"/>
    <x v="7"/>
    <x v="0"/>
    <x v="1"/>
    <x v="3"/>
    <x v="1"/>
    <n v="309835"/>
    <n v="18203010"/>
    <m/>
    <x v="0"/>
  </r>
  <r>
    <x v="0"/>
    <x v="7"/>
    <x v="0"/>
    <x v="1"/>
    <x v="3"/>
    <x v="2"/>
    <n v="316386"/>
    <n v="21347360"/>
    <m/>
    <x v="0"/>
  </r>
  <r>
    <x v="0"/>
    <x v="7"/>
    <x v="0"/>
    <x v="1"/>
    <x v="3"/>
    <x v="3"/>
    <n v="323428"/>
    <n v="20991110"/>
    <m/>
    <x v="0"/>
  </r>
  <r>
    <x v="0"/>
    <x v="7"/>
    <x v="0"/>
    <x v="1"/>
    <x v="3"/>
    <x v="4"/>
    <n v="332845"/>
    <n v="17799566"/>
    <m/>
    <x v="0"/>
  </r>
  <r>
    <x v="0"/>
    <x v="7"/>
    <x v="0"/>
    <x v="1"/>
    <x v="3"/>
    <x v="5"/>
    <n v="340325"/>
    <n v="18621256"/>
    <m/>
    <x v="0"/>
  </r>
  <r>
    <x v="0"/>
    <x v="7"/>
    <x v="0"/>
    <x v="1"/>
    <x v="3"/>
    <x v="6"/>
    <n v="347921"/>
    <n v="19749700"/>
    <m/>
    <x v="0"/>
  </r>
  <r>
    <x v="0"/>
    <x v="7"/>
    <x v="0"/>
    <x v="1"/>
    <x v="3"/>
    <x v="7"/>
    <n v="355524"/>
    <n v="19970618"/>
    <m/>
    <x v="0"/>
  </r>
  <r>
    <x v="0"/>
    <x v="7"/>
    <x v="0"/>
    <x v="1"/>
    <x v="3"/>
    <x v="8"/>
    <n v="363004"/>
    <n v="20117488"/>
    <m/>
    <x v="0"/>
  </r>
  <r>
    <x v="0"/>
    <x v="7"/>
    <x v="0"/>
    <x v="1"/>
    <x v="3"/>
    <x v="9"/>
    <n v="370564"/>
    <n v="20250064"/>
    <m/>
    <x v="0"/>
  </r>
  <r>
    <x v="0"/>
    <x v="7"/>
    <x v="0"/>
    <x v="1"/>
    <x v="3"/>
    <x v="10"/>
    <n v="378181"/>
    <n v="20324932"/>
    <m/>
    <x v="0"/>
  </r>
  <r>
    <x v="0"/>
    <x v="7"/>
    <x v="0"/>
    <x v="1"/>
    <x v="3"/>
    <x v="11"/>
    <n v="385678"/>
    <n v="20364792"/>
    <m/>
    <x v="0"/>
  </r>
  <r>
    <x v="0"/>
    <x v="7"/>
    <x v="0"/>
    <x v="1"/>
    <x v="3"/>
    <x v="12"/>
    <n v="393189"/>
    <n v="20375698"/>
    <m/>
    <x v="0"/>
  </r>
  <r>
    <x v="0"/>
    <x v="7"/>
    <x v="0"/>
    <x v="1"/>
    <x v="3"/>
    <x v="13"/>
    <n v="400622"/>
    <n v="20406136"/>
    <m/>
    <x v="0"/>
  </r>
  <r>
    <x v="0"/>
    <x v="7"/>
    <x v="0"/>
    <x v="1"/>
    <x v="3"/>
    <x v="14"/>
    <n v="407908"/>
    <n v="20485602"/>
    <m/>
    <x v="0"/>
  </r>
  <r>
    <x v="0"/>
    <x v="7"/>
    <x v="0"/>
    <x v="1"/>
    <x v="3"/>
    <x v="15"/>
    <n v="415062"/>
    <n v="20582052"/>
    <m/>
    <x v="0"/>
  </r>
  <r>
    <x v="0"/>
    <x v="7"/>
    <x v="0"/>
    <x v="1"/>
    <x v="3"/>
    <x v="16"/>
    <n v="422045"/>
    <n v="20661496"/>
    <m/>
    <x v="0"/>
  </r>
  <r>
    <x v="0"/>
    <x v="7"/>
    <x v="0"/>
    <x v="1"/>
    <x v="3"/>
    <x v="17"/>
    <n v="428907"/>
    <n v="20710780"/>
    <m/>
    <x v="0"/>
  </r>
  <r>
    <x v="0"/>
    <x v="7"/>
    <x v="0"/>
    <x v="1"/>
    <x v="3"/>
    <x v="18"/>
    <n v="435576"/>
    <n v="20746116"/>
    <m/>
    <x v="0"/>
  </r>
  <r>
    <x v="0"/>
    <x v="7"/>
    <x v="0"/>
    <x v="1"/>
    <x v="3"/>
    <x v="19"/>
    <n v="441992"/>
    <n v="20785208"/>
    <m/>
    <x v="0"/>
  </r>
  <r>
    <x v="0"/>
    <x v="7"/>
    <x v="0"/>
    <x v="1"/>
    <x v="3"/>
    <x v="20"/>
    <n v="448190"/>
    <n v="20816386"/>
    <m/>
    <x v="0"/>
  </r>
  <r>
    <x v="0"/>
    <x v="7"/>
    <x v="0"/>
    <x v="1"/>
    <x v="3"/>
    <x v="21"/>
    <n v="454127"/>
    <n v="20828232"/>
    <m/>
    <x v="0"/>
  </r>
  <r>
    <x v="0"/>
    <x v="7"/>
    <x v="0"/>
    <x v="1"/>
    <x v="3"/>
    <x v="22"/>
    <n v="459916"/>
    <n v="20839828"/>
    <m/>
    <x v="0"/>
  </r>
  <r>
    <x v="0"/>
    <x v="7"/>
    <x v="0"/>
    <x v="1"/>
    <x v="3"/>
    <x v="23"/>
    <n v="465474"/>
    <n v="20860502"/>
    <m/>
    <x v="0"/>
  </r>
  <r>
    <x v="0"/>
    <x v="7"/>
    <x v="0"/>
    <x v="1"/>
    <x v="3"/>
    <x v="24"/>
    <n v="470824"/>
    <n v="20895422"/>
    <m/>
    <x v="0"/>
  </r>
  <r>
    <x v="0"/>
    <x v="7"/>
    <x v="0"/>
    <x v="1"/>
    <x v="3"/>
    <x v="25"/>
    <n v="476171"/>
    <n v="20924162"/>
    <m/>
    <x v="0"/>
  </r>
  <r>
    <x v="0"/>
    <x v="7"/>
    <x v="0"/>
    <x v="1"/>
    <x v="3"/>
    <x v="26"/>
    <n v="481555"/>
    <n v="20947442"/>
    <m/>
    <x v="0"/>
  </r>
  <r>
    <x v="0"/>
    <x v="7"/>
    <x v="0"/>
    <x v="1"/>
    <x v="3"/>
    <x v="27"/>
    <n v="486927"/>
    <n v="20983664"/>
    <m/>
    <x v="0"/>
  </r>
  <r>
    <x v="0"/>
    <x v="7"/>
    <x v="0"/>
    <x v="1"/>
    <x v="3"/>
    <x v="28"/>
    <n v="492297"/>
    <n v="21022158"/>
    <m/>
    <x v="0"/>
  </r>
  <r>
    <x v="0"/>
    <x v="7"/>
    <x v="0"/>
    <x v="1"/>
    <x v="3"/>
    <x v="29"/>
    <n v="497670"/>
    <n v="21067616"/>
    <m/>
    <x v="0"/>
  </r>
  <r>
    <x v="0"/>
    <x v="7"/>
    <x v="0"/>
    <x v="1"/>
    <x v="3"/>
    <x v="30"/>
    <n v="503067"/>
    <n v="21130444"/>
    <m/>
    <x v="0"/>
  </r>
  <r>
    <x v="0"/>
    <x v="7"/>
    <x v="0"/>
    <x v="2"/>
    <x v="4"/>
    <x v="0"/>
    <n v="252089"/>
    <n v="28437332"/>
    <m/>
    <x v="0"/>
  </r>
  <r>
    <x v="0"/>
    <x v="7"/>
    <x v="0"/>
    <x v="2"/>
    <x v="4"/>
    <x v="1"/>
    <n v="255120"/>
    <n v="29053148"/>
    <m/>
    <x v="0"/>
  </r>
  <r>
    <x v="0"/>
    <x v="7"/>
    <x v="0"/>
    <x v="2"/>
    <x v="4"/>
    <x v="2"/>
    <n v="259264"/>
    <n v="32466742"/>
    <m/>
    <x v="0"/>
  </r>
  <r>
    <x v="0"/>
    <x v="7"/>
    <x v="0"/>
    <x v="2"/>
    <x v="4"/>
    <x v="3"/>
    <n v="261368"/>
    <n v="31044488"/>
    <m/>
    <x v="0"/>
  </r>
  <r>
    <x v="0"/>
    <x v="7"/>
    <x v="0"/>
    <x v="2"/>
    <x v="4"/>
    <x v="4"/>
    <n v="263699"/>
    <n v="32303886"/>
    <m/>
    <x v="0"/>
  </r>
  <r>
    <x v="0"/>
    <x v="7"/>
    <x v="0"/>
    <x v="2"/>
    <x v="4"/>
    <x v="5"/>
    <n v="264468"/>
    <n v="36203904"/>
    <m/>
    <x v="0"/>
  </r>
  <r>
    <x v="0"/>
    <x v="7"/>
    <x v="0"/>
    <x v="2"/>
    <x v="4"/>
    <x v="6"/>
    <n v="265314"/>
    <n v="34876484"/>
    <m/>
    <x v="0"/>
  </r>
  <r>
    <x v="0"/>
    <x v="7"/>
    <x v="0"/>
    <x v="2"/>
    <x v="4"/>
    <x v="7"/>
    <n v="266219"/>
    <n v="30642726"/>
    <m/>
    <x v="0"/>
  </r>
  <r>
    <x v="0"/>
    <x v="7"/>
    <x v="0"/>
    <x v="2"/>
    <x v="4"/>
    <x v="8"/>
    <n v="267057"/>
    <n v="30530708"/>
    <m/>
    <x v="0"/>
  </r>
  <r>
    <x v="0"/>
    <x v="7"/>
    <x v="0"/>
    <x v="2"/>
    <x v="4"/>
    <x v="9"/>
    <n v="267975"/>
    <n v="30317362"/>
    <m/>
    <x v="0"/>
  </r>
  <r>
    <x v="0"/>
    <x v="7"/>
    <x v="0"/>
    <x v="2"/>
    <x v="4"/>
    <x v="10"/>
    <n v="268861"/>
    <n v="30050908"/>
    <m/>
    <x v="0"/>
  </r>
  <r>
    <x v="0"/>
    <x v="7"/>
    <x v="0"/>
    <x v="2"/>
    <x v="4"/>
    <x v="11"/>
    <n v="269571"/>
    <n v="29753140"/>
    <m/>
    <x v="0"/>
  </r>
  <r>
    <x v="0"/>
    <x v="7"/>
    <x v="0"/>
    <x v="2"/>
    <x v="4"/>
    <x v="12"/>
    <n v="270397"/>
    <n v="29470324"/>
    <m/>
    <x v="0"/>
  </r>
  <r>
    <x v="0"/>
    <x v="7"/>
    <x v="0"/>
    <x v="2"/>
    <x v="4"/>
    <x v="13"/>
    <n v="271286"/>
    <n v="29213964"/>
    <m/>
    <x v="0"/>
  </r>
  <r>
    <x v="0"/>
    <x v="7"/>
    <x v="0"/>
    <x v="2"/>
    <x v="4"/>
    <x v="14"/>
    <n v="272218"/>
    <n v="28991840"/>
    <m/>
    <x v="0"/>
  </r>
  <r>
    <x v="0"/>
    <x v="7"/>
    <x v="0"/>
    <x v="2"/>
    <x v="4"/>
    <x v="15"/>
    <n v="273192"/>
    <n v="28797192"/>
    <m/>
    <x v="0"/>
  </r>
  <r>
    <x v="0"/>
    <x v="7"/>
    <x v="0"/>
    <x v="2"/>
    <x v="4"/>
    <x v="16"/>
    <n v="274179"/>
    <n v="28616372"/>
    <m/>
    <x v="0"/>
  </r>
  <r>
    <x v="0"/>
    <x v="7"/>
    <x v="0"/>
    <x v="2"/>
    <x v="4"/>
    <x v="17"/>
    <n v="275215"/>
    <n v="28444356"/>
    <m/>
    <x v="0"/>
  </r>
  <r>
    <x v="0"/>
    <x v="7"/>
    <x v="0"/>
    <x v="2"/>
    <x v="4"/>
    <x v="18"/>
    <n v="276226"/>
    <n v="28281582"/>
    <m/>
    <x v="0"/>
  </r>
  <r>
    <x v="0"/>
    <x v="7"/>
    <x v="0"/>
    <x v="2"/>
    <x v="4"/>
    <x v="19"/>
    <n v="277200"/>
    <n v="28132188"/>
    <m/>
    <x v="0"/>
  </r>
  <r>
    <x v="0"/>
    <x v="7"/>
    <x v="0"/>
    <x v="2"/>
    <x v="4"/>
    <x v="20"/>
    <n v="278160"/>
    <n v="27997418"/>
    <m/>
    <x v="0"/>
  </r>
  <r>
    <x v="0"/>
    <x v="7"/>
    <x v="0"/>
    <x v="2"/>
    <x v="4"/>
    <x v="21"/>
    <n v="279070"/>
    <n v="27873300"/>
    <m/>
    <x v="0"/>
  </r>
  <r>
    <x v="0"/>
    <x v="7"/>
    <x v="0"/>
    <x v="2"/>
    <x v="4"/>
    <x v="22"/>
    <n v="279954"/>
    <n v="27757368"/>
    <m/>
    <x v="0"/>
  </r>
  <r>
    <x v="0"/>
    <x v="7"/>
    <x v="0"/>
    <x v="2"/>
    <x v="4"/>
    <x v="23"/>
    <n v="280783"/>
    <n v="27651804"/>
    <m/>
    <x v="0"/>
  </r>
  <r>
    <x v="0"/>
    <x v="7"/>
    <x v="0"/>
    <x v="2"/>
    <x v="4"/>
    <x v="24"/>
    <n v="281558"/>
    <n v="27558004"/>
    <m/>
    <x v="0"/>
  </r>
  <r>
    <x v="0"/>
    <x v="7"/>
    <x v="0"/>
    <x v="2"/>
    <x v="4"/>
    <x v="25"/>
    <n v="282393"/>
    <n v="27468484"/>
    <m/>
    <x v="0"/>
  </r>
  <r>
    <x v="0"/>
    <x v="7"/>
    <x v="0"/>
    <x v="2"/>
    <x v="4"/>
    <x v="26"/>
    <n v="283335"/>
    <n v="27387192"/>
    <m/>
    <x v="0"/>
  </r>
  <r>
    <x v="0"/>
    <x v="7"/>
    <x v="0"/>
    <x v="2"/>
    <x v="4"/>
    <x v="27"/>
    <n v="284153"/>
    <n v="27306174"/>
    <m/>
    <x v="0"/>
  </r>
  <r>
    <x v="0"/>
    <x v="7"/>
    <x v="0"/>
    <x v="2"/>
    <x v="4"/>
    <x v="28"/>
    <n v="284866"/>
    <n v="27219854"/>
    <m/>
    <x v="0"/>
  </r>
  <r>
    <x v="0"/>
    <x v="7"/>
    <x v="0"/>
    <x v="2"/>
    <x v="4"/>
    <x v="29"/>
    <n v="285493"/>
    <n v="27133956"/>
    <m/>
    <x v="0"/>
  </r>
  <r>
    <x v="0"/>
    <x v="7"/>
    <x v="0"/>
    <x v="2"/>
    <x v="4"/>
    <x v="30"/>
    <n v="286061"/>
    <n v="27051656"/>
    <m/>
    <x v="0"/>
  </r>
  <r>
    <x v="0"/>
    <x v="7"/>
    <x v="0"/>
    <x v="3"/>
    <x v="5"/>
    <x v="0"/>
    <n v="4806"/>
    <n v="874914"/>
    <m/>
    <x v="0"/>
  </r>
  <r>
    <x v="0"/>
    <x v="7"/>
    <x v="0"/>
    <x v="3"/>
    <x v="5"/>
    <x v="1"/>
    <n v="4826"/>
    <n v="1126651"/>
    <m/>
    <x v="0"/>
  </r>
  <r>
    <x v="0"/>
    <x v="7"/>
    <x v="0"/>
    <x v="3"/>
    <x v="5"/>
    <x v="2"/>
    <n v="4767"/>
    <n v="1223831"/>
    <m/>
    <x v="0"/>
  </r>
  <r>
    <x v="0"/>
    <x v="7"/>
    <x v="0"/>
    <x v="3"/>
    <x v="5"/>
    <x v="3"/>
    <n v="4765"/>
    <n v="1361874"/>
    <m/>
    <x v="0"/>
  </r>
  <r>
    <x v="0"/>
    <x v="7"/>
    <x v="0"/>
    <x v="3"/>
    <x v="5"/>
    <x v="4"/>
    <n v="4705"/>
    <n v="1304468"/>
    <m/>
    <x v="0"/>
  </r>
  <r>
    <x v="0"/>
    <x v="7"/>
    <x v="0"/>
    <x v="3"/>
    <x v="5"/>
    <x v="5"/>
    <n v="4647"/>
    <n v="1414699"/>
    <m/>
    <x v="0"/>
  </r>
  <r>
    <x v="0"/>
    <x v="7"/>
    <x v="0"/>
    <x v="3"/>
    <x v="5"/>
    <x v="6"/>
    <n v="4590"/>
    <n v="1330771"/>
    <m/>
    <x v="0"/>
  </r>
  <r>
    <x v="0"/>
    <x v="7"/>
    <x v="0"/>
    <x v="3"/>
    <x v="5"/>
    <x v="7"/>
    <n v="4535"/>
    <n v="1235468"/>
    <m/>
    <x v="0"/>
  </r>
  <r>
    <x v="0"/>
    <x v="7"/>
    <x v="0"/>
    <x v="3"/>
    <x v="5"/>
    <x v="8"/>
    <n v="4481"/>
    <n v="1230068"/>
    <m/>
    <x v="0"/>
  </r>
  <r>
    <x v="0"/>
    <x v="7"/>
    <x v="0"/>
    <x v="3"/>
    <x v="5"/>
    <x v="9"/>
    <n v="4430"/>
    <n v="1224214"/>
    <m/>
    <x v="0"/>
  </r>
  <r>
    <x v="0"/>
    <x v="7"/>
    <x v="0"/>
    <x v="3"/>
    <x v="5"/>
    <x v="10"/>
    <n v="4379"/>
    <n v="1219140"/>
    <m/>
    <x v="0"/>
  </r>
  <r>
    <x v="0"/>
    <x v="7"/>
    <x v="0"/>
    <x v="3"/>
    <x v="5"/>
    <x v="11"/>
    <n v="4329"/>
    <n v="1214502"/>
    <m/>
    <x v="0"/>
  </r>
  <r>
    <x v="0"/>
    <x v="7"/>
    <x v="0"/>
    <x v="3"/>
    <x v="5"/>
    <x v="12"/>
    <n v="4281"/>
    <n v="1210562"/>
    <m/>
    <x v="0"/>
  </r>
  <r>
    <x v="0"/>
    <x v="7"/>
    <x v="0"/>
    <x v="3"/>
    <x v="5"/>
    <x v="13"/>
    <n v="4236"/>
    <n v="1206257"/>
    <m/>
    <x v="0"/>
  </r>
  <r>
    <x v="0"/>
    <x v="7"/>
    <x v="0"/>
    <x v="3"/>
    <x v="5"/>
    <x v="14"/>
    <n v="4194"/>
    <n v="1201592"/>
    <m/>
    <x v="0"/>
  </r>
  <r>
    <x v="0"/>
    <x v="7"/>
    <x v="0"/>
    <x v="3"/>
    <x v="5"/>
    <x v="15"/>
    <n v="4155"/>
    <n v="1197209"/>
    <m/>
    <x v="0"/>
  </r>
  <r>
    <x v="0"/>
    <x v="7"/>
    <x v="0"/>
    <x v="3"/>
    <x v="5"/>
    <x v="16"/>
    <n v="4118"/>
    <n v="1193203"/>
    <m/>
    <x v="0"/>
  </r>
  <r>
    <x v="0"/>
    <x v="7"/>
    <x v="0"/>
    <x v="3"/>
    <x v="5"/>
    <x v="17"/>
    <n v="4083"/>
    <n v="1189156"/>
    <m/>
    <x v="0"/>
  </r>
  <r>
    <x v="0"/>
    <x v="7"/>
    <x v="0"/>
    <x v="3"/>
    <x v="5"/>
    <x v="18"/>
    <n v="4050"/>
    <n v="1185181"/>
    <m/>
    <x v="0"/>
  </r>
  <r>
    <x v="0"/>
    <x v="7"/>
    <x v="0"/>
    <x v="3"/>
    <x v="5"/>
    <x v="19"/>
    <n v="4017"/>
    <n v="1181304"/>
    <m/>
    <x v="0"/>
  </r>
  <r>
    <x v="0"/>
    <x v="7"/>
    <x v="0"/>
    <x v="3"/>
    <x v="5"/>
    <x v="20"/>
    <n v="3986"/>
    <n v="1177678"/>
    <m/>
    <x v="0"/>
  </r>
  <r>
    <x v="0"/>
    <x v="7"/>
    <x v="0"/>
    <x v="3"/>
    <x v="5"/>
    <x v="21"/>
    <n v="3955"/>
    <n v="1174155"/>
    <m/>
    <x v="0"/>
  </r>
  <r>
    <x v="0"/>
    <x v="7"/>
    <x v="0"/>
    <x v="3"/>
    <x v="5"/>
    <x v="22"/>
    <n v="3925"/>
    <n v="1170776"/>
    <m/>
    <x v="0"/>
  </r>
  <r>
    <x v="0"/>
    <x v="7"/>
    <x v="0"/>
    <x v="3"/>
    <x v="5"/>
    <x v="23"/>
    <n v="3895"/>
    <n v="1167508"/>
    <m/>
    <x v="0"/>
  </r>
  <r>
    <x v="0"/>
    <x v="7"/>
    <x v="0"/>
    <x v="3"/>
    <x v="5"/>
    <x v="24"/>
    <n v="3866"/>
    <n v="1164407"/>
    <m/>
    <x v="0"/>
  </r>
  <r>
    <x v="0"/>
    <x v="7"/>
    <x v="0"/>
    <x v="3"/>
    <x v="5"/>
    <x v="25"/>
    <n v="3838"/>
    <n v="1161101"/>
    <m/>
    <x v="0"/>
  </r>
  <r>
    <x v="0"/>
    <x v="7"/>
    <x v="0"/>
    <x v="3"/>
    <x v="5"/>
    <x v="26"/>
    <n v="3811"/>
    <n v="1157835"/>
    <m/>
    <x v="0"/>
  </r>
  <r>
    <x v="0"/>
    <x v="7"/>
    <x v="0"/>
    <x v="3"/>
    <x v="5"/>
    <x v="27"/>
    <n v="3781"/>
    <n v="1154617"/>
    <m/>
    <x v="0"/>
  </r>
  <r>
    <x v="0"/>
    <x v="7"/>
    <x v="0"/>
    <x v="3"/>
    <x v="5"/>
    <x v="28"/>
    <n v="3750"/>
    <n v="1151317"/>
    <m/>
    <x v="0"/>
  </r>
  <r>
    <x v="0"/>
    <x v="7"/>
    <x v="0"/>
    <x v="3"/>
    <x v="5"/>
    <x v="29"/>
    <n v="3717"/>
    <n v="1147944"/>
    <m/>
    <x v="0"/>
  </r>
  <r>
    <x v="0"/>
    <x v="7"/>
    <x v="0"/>
    <x v="3"/>
    <x v="5"/>
    <x v="30"/>
    <n v="3684"/>
    <n v="1144635"/>
    <m/>
    <x v="0"/>
  </r>
  <r>
    <x v="0"/>
    <x v="7"/>
    <x v="0"/>
    <x v="3"/>
    <x v="6"/>
    <x v="0"/>
    <n v="0"/>
    <n v="0"/>
    <m/>
    <x v="0"/>
  </r>
  <r>
    <x v="0"/>
    <x v="7"/>
    <x v="0"/>
    <x v="3"/>
    <x v="6"/>
    <x v="1"/>
    <n v="0"/>
    <n v="0"/>
    <m/>
    <x v="0"/>
  </r>
  <r>
    <x v="0"/>
    <x v="7"/>
    <x v="0"/>
    <x v="3"/>
    <x v="6"/>
    <x v="2"/>
    <n v="0"/>
    <n v="0"/>
    <m/>
    <x v="0"/>
  </r>
  <r>
    <x v="0"/>
    <x v="7"/>
    <x v="0"/>
    <x v="3"/>
    <x v="6"/>
    <x v="3"/>
    <n v="0"/>
    <n v="0"/>
    <m/>
    <x v="0"/>
  </r>
  <r>
    <x v="0"/>
    <x v="7"/>
    <x v="0"/>
    <x v="3"/>
    <x v="6"/>
    <x v="4"/>
    <n v="0"/>
    <n v="0"/>
    <m/>
    <x v="0"/>
  </r>
  <r>
    <x v="0"/>
    <x v="7"/>
    <x v="0"/>
    <x v="3"/>
    <x v="6"/>
    <x v="5"/>
    <n v="1"/>
    <n v="0"/>
    <m/>
    <x v="0"/>
  </r>
  <r>
    <x v="0"/>
    <x v="7"/>
    <x v="0"/>
    <x v="3"/>
    <x v="6"/>
    <x v="6"/>
    <n v="2"/>
    <n v="0"/>
    <m/>
    <x v="0"/>
  </r>
  <r>
    <x v="0"/>
    <x v="7"/>
    <x v="0"/>
    <x v="3"/>
    <x v="6"/>
    <x v="7"/>
    <n v="2"/>
    <n v="0"/>
    <m/>
    <x v="0"/>
  </r>
  <r>
    <x v="0"/>
    <x v="7"/>
    <x v="0"/>
    <x v="3"/>
    <x v="6"/>
    <x v="8"/>
    <n v="3"/>
    <n v="0"/>
    <m/>
    <x v="0"/>
  </r>
  <r>
    <x v="0"/>
    <x v="7"/>
    <x v="0"/>
    <x v="3"/>
    <x v="6"/>
    <x v="9"/>
    <n v="4"/>
    <n v="0"/>
    <m/>
    <x v="0"/>
  </r>
  <r>
    <x v="0"/>
    <x v="7"/>
    <x v="0"/>
    <x v="3"/>
    <x v="6"/>
    <x v="10"/>
    <n v="5"/>
    <n v="0"/>
    <m/>
    <x v="0"/>
  </r>
  <r>
    <x v="0"/>
    <x v="7"/>
    <x v="0"/>
    <x v="3"/>
    <x v="6"/>
    <x v="11"/>
    <n v="6"/>
    <n v="0"/>
    <m/>
    <x v="0"/>
  </r>
  <r>
    <x v="0"/>
    <x v="7"/>
    <x v="0"/>
    <x v="3"/>
    <x v="6"/>
    <x v="12"/>
    <n v="7"/>
    <n v="0"/>
    <m/>
    <x v="0"/>
  </r>
  <r>
    <x v="0"/>
    <x v="7"/>
    <x v="0"/>
    <x v="3"/>
    <x v="6"/>
    <x v="13"/>
    <n v="7"/>
    <n v="0"/>
    <m/>
    <x v="0"/>
  </r>
  <r>
    <x v="0"/>
    <x v="7"/>
    <x v="0"/>
    <x v="3"/>
    <x v="6"/>
    <x v="14"/>
    <n v="8"/>
    <n v="0"/>
    <m/>
    <x v="0"/>
  </r>
  <r>
    <x v="0"/>
    <x v="7"/>
    <x v="0"/>
    <x v="3"/>
    <x v="6"/>
    <x v="15"/>
    <n v="9"/>
    <n v="0"/>
    <m/>
    <x v="0"/>
  </r>
  <r>
    <x v="0"/>
    <x v="7"/>
    <x v="0"/>
    <x v="3"/>
    <x v="6"/>
    <x v="16"/>
    <n v="10"/>
    <n v="0"/>
    <m/>
    <x v="0"/>
  </r>
  <r>
    <x v="0"/>
    <x v="7"/>
    <x v="0"/>
    <x v="3"/>
    <x v="6"/>
    <x v="17"/>
    <n v="11"/>
    <n v="0"/>
    <m/>
    <x v="0"/>
  </r>
  <r>
    <x v="0"/>
    <x v="7"/>
    <x v="0"/>
    <x v="3"/>
    <x v="6"/>
    <x v="18"/>
    <n v="11"/>
    <n v="0"/>
    <m/>
    <x v="0"/>
  </r>
  <r>
    <x v="0"/>
    <x v="7"/>
    <x v="0"/>
    <x v="3"/>
    <x v="6"/>
    <x v="19"/>
    <n v="12"/>
    <n v="0"/>
    <m/>
    <x v="0"/>
  </r>
  <r>
    <x v="0"/>
    <x v="7"/>
    <x v="0"/>
    <x v="3"/>
    <x v="6"/>
    <x v="20"/>
    <n v="13"/>
    <n v="0"/>
    <m/>
    <x v="0"/>
  </r>
  <r>
    <x v="0"/>
    <x v="7"/>
    <x v="0"/>
    <x v="3"/>
    <x v="6"/>
    <x v="21"/>
    <n v="13"/>
    <n v="0"/>
    <m/>
    <x v="0"/>
  </r>
  <r>
    <x v="0"/>
    <x v="7"/>
    <x v="0"/>
    <x v="3"/>
    <x v="6"/>
    <x v="22"/>
    <n v="14"/>
    <n v="0"/>
    <m/>
    <x v="0"/>
  </r>
  <r>
    <x v="0"/>
    <x v="7"/>
    <x v="0"/>
    <x v="3"/>
    <x v="6"/>
    <x v="23"/>
    <n v="15"/>
    <n v="0"/>
    <m/>
    <x v="0"/>
  </r>
  <r>
    <x v="0"/>
    <x v="7"/>
    <x v="0"/>
    <x v="3"/>
    <x v="6"/>
    <x v="24"/>
    <n v="15"/>
    <n v="0"/>
    <m/>
    <x v="0"/>
  </r>
  <r>
    <x v="0"/>
    <x v="7"/>
    <x v="0"/>
    <x v="3"/>
    <x v="6"/>
    <x v="25"/>
    <n v="16"/>
    <n v="0"/>
    <m/>
    <x v="0"/>
  </r>
  <r>
    <x v="0"/>
    <x v="7"/>
    <x v="0"/>
    <x v="3"/>
    <x v="6"/>
    <x v="26"/>
    <n v="16"/>
    <n v="0"/>
    <m/>
    <x v="0"/>
  </r>
  <r>
    <x v="0"/>
    <x v="7"/>
    <x v="0"/>
    <x v="3"/>
    <x v="6"/>
    <x v="27"/>
    <n v="17"/>
    <n v="0"/>
    <m/>
    <x v="0"/>
  </r>
  <r>
    <x v="0"/>
    <x v="7"/>
    <x v="0"/>
    <x v="3"/>
    <x v="6"/>
    <x v="28"/>
    <n v="18"/>
    <n v="0"/>
    <m/>
    <x v="0"/>
  </r>
  <r>
    <x v="0"/>
    <x v="7"/>
    <x v="0"/>
    <x v="3"/>
    <x v="6"/>
    <x v="29"/>
    <n v="18"/>
    <n v="0"/>
    <m/>
    <x v="0"/>
  </r>
  <r>
    <x v="0"/>
    <x v="7"/>
    <x v="0"/>
    <x v="3"/>
    <x v="6"/>
    <x v="30"/>
    <n v="19"/>
    <n v="0"/>
    <m/>
    <x v="0"/>
  </r>
  <r>
    <x v="0"/>
    <x v="7"/>
    <x v="0"/>
    <x v="4"/>
    <x v="7"/>
    <x v="0"/>
    <n v="202249"/>
    <n v="14409433"/>
    <m/>
    <x v="0"/>
  </r>
  <r>
    <x v="0"/>
    <x v="7"/>
    <x v="0"/>
    <x v="4"/>
    <x v="7"/>
    <x v="1"/>
    <n v="201709"/>
    <n v="14282257"/>
    <m/>
    <x v="0"/>
  </r>
  <r>
    <x v="0"/>
    <x v="7"/>
    <x v="0"/>
    <x v="4"/>
    <x v="7"/>
    <x v="2"/>
    <n v="200368"/>
    <n v="19088444"/>
    <m/>
    <x v="0"/>
  </r>
  <r>
    <x v="0"/>
    <x v="7"/>
    <x v="0"/>
    <x v="4"/>
    <x v="7"/>
    <x v="3"/>
    <n v="198850"/>
    <n v="19033922"/>
    <m/>
    <x v="0"/>
  </r>
  <r>
    <x v="0"/>
    <x v="7"/>
    <x v="0"/>
    <x v="4"/>
    <x v="7"/>
    <x v="4"/>
    <n v="197981"/>
    <n v="15145562"/>
    <m/>
    <x v="0"/>
  </r>
  <r>
    <x v="0"/>
    <x v="7"/>
    <x v="0"/>
    <x v="4"/>
    <x v="7"/>
    <x v="5"/>
    <n v="197387"/>
    <n v="14668634"/>
    <m/>
    <x v="0"/>
  </r>
  <r>
    <x v="0"/>
    <x v="7"/>
    <x v="0"/>
    <x v="4"/>
    <x v="7"/>
    <x v="6"/>
    <n v="196705"/>
    <n v="14566314"/>
    <m/>
    <x v="0"/>
  </r>
  <r>
    <x v="0"/>
    <x v="7"/>
    <x v="0"/>
    <x v="4"/>
    <x v="7"/>
    <x v="7"/>
    <n v="196085"/>
    <n v="14224645"/>
    <m/>
    <x v="0"/>
  </r>
  <r>
    <x v="0"/>
    <x v="7"/>
    <x v="0"/>
    <x v="4"/>
    <x v="7"/>
    <x v="8"/>
    <n v="195465"/>
    <n v="14058232"/>
    <m/>
    <x v="0"/>
  </r>
  <r>
    <x v="0"/>
    <x v="7"/>
    <x v="0"/>
    <x v="4"/>
    <x v="7"/>
    <x v="9"/>
    <n v="194819"/>
    <n v="13963866"/>
    <m/>
    <x v="0"/>
  </r>
  <r>
    <x v="0"/>
    <x v="7"/>
    <x v="0"/>
    <x v="4"/>
    <x v="7"/>
    <x v="10"/>
    <n v="194109"/>
    <n v="13788997"/>
    <m/>
    <x v="0"/>
  </r>
  <r>
    <x v="0"/>
    <x v="7"/>
    <x v="0"/>
    <x v="4"/>
    <x v="7"/>
    <x v="11"/>
    <n v="193365"/>
    <n v="13537435"/>
    <m/>
    <x v="0"/>
  </r>
  <r>
    <x v="0"/>
    <x v="7"/>
    <x v="0"/>
    <x v="4"/>
    <x v="7"/>
    <x v="12"/>
    <n v="192540"/>
    <n v="13228460"/>
    <m/>
    <x v="0"/>
  </r>
  <r>
    <x v="0"/>
    <x v="7"/>
    <x v="0"/>
    <x v="4"/>
    <x v="7"/>
    <x v="13"/>
    <n v="191677"/>
    <n v="12993865"/>
    <m/>
    <x v="0"/>
  </r>
  <r>
    <x v="0"/>
    <x v="7"/>
    <x v="0"/>
    <x v="4"/>
    <x v="7"/>
    <x v="14"/>
    <n v="190811"/>
    <n v="12836356"/>
    <m/>
    <x v="0"/>
  </r>
  <r>
    <x v="0"/>
    <x v="7"/>
    <x v="0"/>
    <x v="4"/>
    <x v="7"/>
    <x v="15"/>
    <n v="189906"/>
    <n v="12663675"/>
    <m/>
    <x v="0"/>
  </r>
  <r>
    <x v="0"/>
    <x v="7"/>
    <x v="0"/>
    <x v="4"/>
    <x v="7"/>
    <x v="16"/>
    <n v="188952"/>
    <n v="12453482"/>
    <m/>
    <x v="0"/>
  </r>
  <r>
    <x v="0"/>
    <x v="7"/>
    <x v="0"/>
    <x v="4"/>
    <x v="7"/>
    <x v="17"/>
    <n v="187929"/>
    <n v="12263301"/>
    <m/>
    <x v="0"/>
  </r>
  <r>
    <x v="0"/>
    <x v="7"/>
    <x v="0"/>
    <x v="4"/>
    <x v="7"/>
    <x v="18"/>
    <n v="186853"/>
    <n v="12072363"/>
    <m/>
    <x v="0"/>
  </r>
  <r>
    <x v="0"/>
    <x v="7"/>
    <x v="0"/>
    <x v="4"/>
    <x v="7"/>
    <x v="19"/>
    <n v="185755"/>
    <n v="11876745"/>
    <m/>
    <x v="0"/>
  </r>
  <r>
    <x v="0"/>
    <x v="7"/>
    <x v="0"/>
    <x v="4"/>
    <x v="7"/>
    <x v="20"/>
    <n v="184605"/>
    <n v="11653122"/>
    <m/>
    <x v="0"/>
  </r>
  <r>
    <x v="0"/>
    <x v="7"/>
    <x v="0"/>
    <x v="4"/>
    <x v="7"/>
    <x v="21"/>
    <n v="183375"/>
    <n v="11418354"/>
    <m/>
    <x v="0"/>
  </r>
  <r>
    <x v="0"/>
    <x v="7"/>
    <x v="0"/>
    <x v="4"/>
    <x v="7"/>
    <x v="22"/>
    <n v="182169"/>
    <n v="11186438"/>
    <m/>
    <x v="0"/>
  </r>
  <r>
    <x v="0"/>
    <x v="7"/>
    <x v="0"/>
    <x v="4"/>
    <x v="7"/>
    <x v="23"/>
    <n v="181012"/>
    <n v="10964957"/>
    <m/>
    <x v="0"/>
  </r>
  <r>
    <x v="0"/>
    <x v="7"/>
    <x v="0"/>
    <x v="4"/>
    <x v="7"/>
    <x v="24"/>
    <n v="179896"/>
    <n v="10760628"/>
    <m/>
    <x v="0"/>
  </r>
  <r>
    <x v="0"/>
    <x v="7"/>
    <x v="0"/>
    <x v="4"/>
    <x v="7"/>
    <x v="25"/>
    <n v="178829"/>
    <n v="10595734"/>
    <m/>
    <x v="0"/>
  </r>
  <r>
    <x v="0"/>
    <x v="7"/>
    <x v="0"/>
    <x v="4"/>
    <x v="7"/>
    <x v="26"/>
    <n v="177806"/>
    <n v="10450967"/>
    <m/>
    <x v="0"/>
  </r>
  <r>
    <x v="0"/>
    <x v="7"/>
    <x v="0"/>
    <x v="4"/>
    <x v="7"/>
    <x v="27"/>
    <n v="176844"/>
    <n v="10321770"/>
    <m/>
    <x v="0"/>
  </r>
  <r>
    <x v="0"/>
    <x v="7"/>
    <x v="0"/>
    <x v="4"/>
    <x v="7"/>
    <x v="28"/>
    <n v="175950"/>
    <n v="10197423"/>
    <m/>
    <x v="0"/>
  </r>
  <r>
    <x v="0"/>
    <x v="7"/>
    <x v="0"/>
    <x v="4"/>
    <x v="7"/>
    <x v="29"/>
    <n v="175132"/>
    <n v="10095882"/>
    <m/>
    <x v="0"/>
  </r>
  <r>
    <x v="0"/>
    <x v="7"/>
    <x v="0"/>
    <x v="4"/>
    <x v="7"/>
    <x v="30"/>
    <n v="174394"/>
    <n v="10016404"/>
    <m/>
    <x v="0"/>
  </r>
  <r>
    <x v="0"/>
    <x v="7"/>
    <x v="0"/>
    <x v="0"/>
    <x v="8"/>
    <x v="0"/>
    <n v="16865"/>
    <n v="120449"/>
    <m/>
    <x v="0"/>
  </r>
  <r>
    <x v="0"/>
    <x v="7"/>
    <x v="0"/>
    <x v="0"/>
    <x v="8"/>
    <x v="1"/>
    <n v="17345"/>
    <n v="117419"/>
    <m/>
    <x v="0"/>
  </r>
  <r>
    <x v="0"/>
    <x v="7"/>
    <x v="0"/>
    <x v="0"/>
    <x v="8"/>
    <x v="2"/>
    <n v="17671"/>
    <n v="141679"/>
    <m/>
    <x v="0"/>
  </r>
  <r>
    <x v="0"/>
    <x v="7"/>
    <x v="0"/>
    <x v="0"/>
    <x v="8"/>
    <x v="3"/>
    <n v="18393"/>
    <n v="143046"/>
    <m/>
    <x v="0"/>
  </r>
  <r>
    <x v="0"/>
    <x v="7"/>
    <x v="0"/>
    <x v="0"/>
    <x v="8"/>
    <x v="4"/>
    <n v="18743"/>
    <n v="120157"/>
    <m/>
    <x v="0"/>
  </r>
  <r>
    <x v="0"/>
    <x v="7"/>
    <x v="0"/>
    <x v="0"/>
    <x v="8"/>
    <x v="5"/>
    <n v="19128"/>
    <n v="123061"/>
    <m/>
    <x v="0"/>
  </r>
  <r>
    <x v="0"/>
    <x v="7"/>
    <x v="0"/>
    <x v="0"/>
    <x v="8"/>
    <x v="6"/>
    <n v="19514"/>
    <n v="129009"/>
    <m/>
    <x v="0"/>
  </r>
  <r>
    <x v="0"/>
    <x v="7"/>
    <x v="0"/>
    <x v="0"/>
    <x v="8"/>
    <x v="7"/>
    <n v="19896"/>
    <n v="129628"/>
    <m/>
    <x v="0"/>
  </r>
  <r>
    <x v="0"/>
    <x v="7"/>
    <x v="0"/>
    <x v="0"/>
    <x v="8"/>
    <x v="8"/>
    <n v="20270"/>
    <n v="130344"/>
    <m/>
    <x v="0"/>
  </r>
  <r>
    <x v="0"/>
    <x v="7"/>
    <x v="0"/>
    <x v="0"/>
    <x v="8"/>
    <x v="9"/>
    <n v="20646"/>
    <n v="131124"/>
    <m/>
    <x v="0"/>
  </r>
  <r>
    <x v="0"/>
    <x v="7"/>
    <x v="0"/>
    <x v="0"/>
    <x v="8"/>
    <x v="10"/>
    <n v="21024"/>
    <n v="131733"/>
    <m/>
    <x v="0"/>
  </r>
  <r>
    <x v="0"/>
    <x v="7"/>
    <x v="0"/>
    <x v="0"/>
    <x v="8"/>
    <x v="11"/>
    <n v="21396"/>
    <n v="132014"/>
    <m/>
    <x v="0"/>
  </r>
  <r>
    <x v="0"/>
    <x v="7"/>
    <x v="0"/>
    <x v="0"/>
    <x v="8"/>
    <x v="12"/>
    <n v="21769"/>
    <n v="132119"/>
    <m/>
    <x v="0"/>
  </r>
  <r>
    <x v="0"/>
    <x v="7"/>
    <x v="0"/>
    <x v="0"/>
    <x v="8"/>
    <x v="13"/>
    <n v="22139"/>
    <n v="132211"/>
    <m/>
    <x v="0"/>
  </r>
  <r>
    <x v="0"/>
    <x v="7"/>
    <x v="0"/>
    <x v="0"/>
    <x v="8"/>
    <x v="14"/>
    <n v="22501"/>
    <n v="132738"/>
    <m/>
    <x v="0"/>
  </r>
  <r>
    <x v="0"/>
    <x v="7"/>
    <x v="0"/>
    <x v="0"/>
    <x v="8"/>
    <x v="15"/>
    <n v="22857"/>
    <n v="133572"/>
    <m/>
    <x v="0"/>
  </r>
  <r>
    <x v="0"/>
    <x v="7"/>
    <x v="0"/>
    <x v="0"/>
    <x v="8"/>
    <x v="16"/>
    <n v="23206"/>
    <n v="134258"/>
    <m/>
    <x v="0"/>
  </r>
  <r>
    <x v="0"/>
    <x v="7"/>
    <x v="0"/>
    <x v="0"/>
    <x v="8"/>
    <x v="17"/>
    <n v="23549"/>
    <n v="134593"/>
    <m/>
    <x v="0"/>
  </r>
  <r>
    <x v="0"/>
    <x v="7"/>
    <x v="0"/>
    <x v="0"/>
    <x v="8"/>
    <x v="18"/>
    <n v="23883"/>
    <n v="134576"/>
    <m/>
    <x v="0"/>
  </r>
  <r>
    <x v="0"/>
    <x v="7"/>
    <x v="0"/>
    <x v="0"/>
    <x v="8"/>
    <x v="19"/>
    <n v="24205"/>
    <n v="134265"/>
    <m/>
    <x v="0"/>
  </r>
  <r>
    <x v="0"/>
    <x v="7"/>
    <x v="0"/>
    <x v="0"/>
    <x v="8"/>
    <x v="20"/>
    <n v="24515"/>
    <n v="134042"/>
    <m/>
    <x v="0"/>
  </r>
  <r>
    <x v="0"/>
    <x v="7"/>
    <x v="0"/>
    <x v="0"/>
    <x v="8"/>
    <x v="21"/>
    <n v="24813"/>
    <n v="134042"/>
    <m/>
    <x v="0"/>
  </r>
  <r>
    <x v="0"/>
    <x v="7"/>
    <x v="0"/>
    <x v="0"/>
    <x v="8"/>
    <x v="22"/>
    <n v="25103"/>
    <n v="134250"/>
    <m/>
    <x v="0"/>
  </r>
  <r>
    <x v="0"/>
    <x v="7"/>
    <x v="0"/>
    <x v="0"/>
    <x v="8"/>
    <x v="23"/>
    <n v="25382"/>
    <n v="134505"/>
    <m/>
    <x v="0"/>
  </r>
  <r>
    <x v="0"/>
    <x v="7"/>
    <x v="0"/>
    <x v="0"/>
    <x v="8"/>
    <x v="24"/>
    <n v="25650"/>
    <n v="134779"/>
    <m/>
    <x v="0"/>
  </r>
  <r>
    <x v="0"/>
    <x v="7"/>
    <x v="0"/>
    <x v="0"/>
    <x v="8"/>
    <x v="25"/>
    <n v="25919"/>
    <n v="134965"/>
    <m/>
    <x v="0"/>
  </r>
  <r>
    <x v="0"/>
    <x v="7"/>
    <x v="0"/>
    <x v="0"/>
    <x v="8"/>
    <x v="26"/>
    <n v="26189"/>
    <n v="135111"/>
    <m/>
    <x v="0"/>
  </r>
  <r>
    <x v="0"/>
    <x v="7"/>
    <x v="0"/>
    <x v="0"/>
    <x v="8"/>
    <x v="27"/>
    <n v="26459"/>
    <n v="135295"/>
    <m/>
    <x v="0"/>
  </r>
  <r>
    <x v="0"/>
    <x v="7"/>
    <x v="0"/>
    <x v="0"/>
    <x v="8"/>
    <x v="28"/>
    <n v="26728"/>
    <n v="135432"/>
    <m/>
    <x v="0"/>
  </r>
  <r>
    <x v="0"/>
    <x v="7"/>
    <x v="0"/>
    <x v="0"/>
    <x v="8"/>
    <x v="29"/>
    <n v="26998"/>
    <n v="135524"/>
    <m/>
    <x v="0"/>
  </r>
  <r>
    <x v="0"/>
    <x v="7"/>
    <x v="0"/>
    <x v="0"/>
    <x v="8"/>
    <x v="30"/>
    <n v="27268"/>
    <n v="135635"/>
    <m/>
    <x v="0"/>
  </r>
  <r>
    <x v="0"/>
    <x v="7"/>
    <x v="0"/>
    <x v="1"/>
    <x v="9"/>
    <x v="0"/>
    <n v="86360"/>
    <n v="1484528"/>
    <m/>
    <x v="0"/>
  </r>
  <r>
    <x v="0"/>
    <x v="7"/>
    <x v="0"/>
    <x v="1"/>
    <x v="9"/>
    <x v="1"/>
    <n v="86360"/>
    <n v="1408993"/>
    <m/>
    <x v="0"/>
  </r>
  <r>
    <x v="0"/>
    <x v="7"/>
    <x v="0"/>
    <x v="1"/>
    <x v="9"/>
    <x v="2"/>
    <n v="86360"/>
    <n v="1637094"/>
    <m/>
    <x v="0"/>
  </r>
  <r>
    <x v="0"/>
    <x v="7"/>
    <x v="0"/>
    <x v="1"/>
    <x v="9"/>
    <x v="3"/>
    <n v="86360"/>
    <n v="1595803"/>
    <m/>
    <x v="0"/>
  </r>
  <r>
    <x v="0"/>
    <x v="7"/>
    <x v="0"/>
    <x v="1"/>
    <x v="9"/>
    <x v="4"/>
    <n v="86360"/>
    <n v="1336138"/>
    <m/>
    <x v="0"/>
  </r>
  <r>
    <x v="0"/>
    <x v="7"/>
    <x v="0"/>
    <x v="1"/>
    <x v="9"/>
    <x v="5"/>
    <n v="86360"/>
    <n v="1384677"/>
    <m/>
    <x v="0"/>
  </r>
  <r>
    <x v="0"/>
    <x v="7"/>
    <x v="0"/>
    <x v="1"/>
    <x v="9"/>
    <x v="6"/>
    <n v="86360"/>
    <n v="1451898"/>
    <m/>
    <x v="0"/>
  </r>
  <r>
    <x v="0"/>
    <x v="7"/>
    <x v="0"/>
    <x v="1"/>
    <x v="9"/>
    <x v="7"/>
    <n v="86360"/>
    <n v="1449800"/>
    <m/>
    <x v="0"/>
  </r>
  <r>
    <x v="0"/>
    <x v="7"/>
    <x v="0"/>
    <x v="1"/>
    <x v="9"/>
    <x v="8"/>
    <n v="86360"/>
    <n v="1442952"/>
    <m/>
    <x v="0"/>
  </r>
  <r>
    <x v="0"/>
    <x v="7"/>
    <x v="0"/>
    <x v="1"/>
    <x v="9"/>
    <x v="9"/>
    <n v="86360"/>
    <n v="1434971"/>
    <m/>
    <x v="0"/>
  </r>
  <r>
    <x v="0"/>
    <x v="7"/>
    <x v="0"/>
    <x v="1"/>
    <x v="9"/>
    <x v="10"/>
    <n v="86360"/>
    <n v="1422740"/>
    <m/>
    <x v="0"/>
  </r>
  <r>
    <x v="0"/>
    <x v="7"/>
    <x v="0"/>
    <x v="1"/>
    <x v="9"/>
    <x v="11"/>
    <n v="86360"/>
    <n v="1408447"/>
    <m/>
    <x v="0"/>
  </r>
  <r>
    <x v="0"/>
    <x v="7"/>
    <x v="0"/>
    <x v="1"/>
    <x v="9"/>
    <x v="12"/>
    <n v="86360"/>
    <n v="1392268"/>
    <m/>
    <x v="0"/>
  </r>
  <r>
    <x v="0"/>
    <x v="7"/>
    <x v="0"/>
    <x v="1"/>
    <x v="9"/>
    <x v="13"/>
    <n v="86360"/>
    <n v="1377899"/>
    <m/>
    <x v="0"/>
  </r>
  <r>
    <x v="0"/>
    <x v="7"/>
    <x v="0"/>
    <x v="1"/>
    <x v="9"/>
    <x v="14"/>
    <n v="86360"/>
    <n v="1367470"/>
    <m/>
    <x v="0"/>
  </r>
  <r>
    <x v="0"/>
    <x v="7"/>
    <x v="0"/>
    <x v="1"/>
    <x v="9"/>
    <x v="15"/>
    <n v="86360"/>
    <n v="1358753"/>
    <m/>
    <x v="0"/>
  </r>
  <r>
    <x v="0"/>
    <x v="7"/>
    <x v="0"/>
    <x v="1"/>
    <x v="9"/>
    <x v="16"/>
    <n v="86360"/>
    <n v="1349513"/>
    <m/>
    <x v="0"/>
  </r>
  <r>
    <x v="0"/>
    <x v="7"/>
    <x v="0"/>
    <x v="1"/>
    <x v="9"/>
    <x v="17"/>
    <n v="86360"/>
    <n v="1338751"/>
    <m/>
    <x v="0"/>
  </r>
  <r>
    <x v="0"/>
    <x v="7"/>
    <x v="0"/>
    <x v="1"/>
    <x v="9"/>
    <x v="18"/>
    <n v="86360"/>
    <n v="1327699"/>
    <m/>
    <x v="0"/>
  </r>
  <r>
    <x v="0"/>
    <x v="7"/>
    <x v="0"/>
    <x v="1"/>
    <x v="9"/>
    <x v="19"/>
    <n v="86360"/>
    <n v="1317594"/>
    <m/>
    <x v="0"/>
  </r>
  <r>
    <x v="0"/>
    <x v="7"/>
    <x v="0"/>
    <x v="1"/>
    <x v="9"/>
    <x v="20"/>
    <n v="86360"/>
    <n v="1307438"/>
    <m/>
    <x v="0"/>
  </r>
  <r>
    <x v="0"/>
    <x v="7"/>
    <x v="0"/>
    <x v="1"/>
    <x v="9"/>
    <x v="21"/>
    <n v="86360"/>
    <n v="1296584"/>
    <m/>
    <x v="0"/>
  </r>
  <r>
    <x v="0"/>
    <x v="7"/>
    <x v="0"/>
    <x v="1"/>
    <x v="9"/>
    <x v="22"/>
    <n v="86360"/>
    <n v="1285589"/>
    <m/>
    <x v="0"/>
  </r>
  <r>
    <x v="0"/>
    <x v="7"/>
    <x v="0"/>
    <x v="1"/>
    <x v="9"/>
    <x v="23"/>
    <n v="86360"/>
    <n v="1275286"/>
    <m/>
    <x v="0"/>
  </r>
  <r>
    <x v="0"/>
    <x v="7"/>
    <x v="0"/>
    <x v="1"/>
    <x v="9"/>
    <x v="24"/>
    <n v="86360"/>
    <n v="1265960"/>
    <m/>
    <x v="0"/>
  </r>
  <r>
    <x v="0"/>
    <x v="7"/>
    <x v="0"/>
    <x v="1"/>
    <x v="9"/>
    <x v="25"/>
    <n v="86360"/>
    <n v="1255831"/>
    <m/>
    <x v="0"/>
  </r>
  <r>
    <x v="0"/>
    <x v="7"/>
    <x v="0"/>
    <x v="1"/>
    <x v="9"/>
    <x v="26"/>
    <n v="86360"/>
    <n v="1244842"/>
    <m/>
    <x v="0"/>
  </r>
  <r>
    <x v="0"/>
    <x v="7"/>
    <x v="0"/>
    <x v="1"/>
    <x v="9"/>
    <x v="27"/>
    <n v="86360"/>
    <n v="1234306"/>
    <m/>
    <x v="0"/>
  </r>
  <r>
    <x v="0"/>
    <x v="7"/>
    <x v="0"/>
    <x v="1"/>
    <x v="9"/>
    <x v="28"/>
    <n v="86360"/>
    <n v="1223685"/>
    <m/>
    <x v="0"/>
  </r>
  <r>
    <x v="0"/>
    <x v="7"/>
    <x v="0"/>
    <x v="1"/>
    <x v="9"/>
    <x v="29"/>
    <n v="86360"/>
    <n v="1213249"/>
    <m/>
    <x v="0"/>
  </r>
  <r>
    <x v="0"/>
    <x v="7"/>
    <x v="0"/>
    <x v="1"/>
    <x v="9"/>
    <x v="30"/>
    <n v="86360"/>
    <n v="1203623"/>
    <m/>
    <x v="0"/>
  </r>
  <r>
    <x v="0"/>
    <x v="7"/>
    <x v="1"/>
    <x v="0"/>
    <x v="0"/>
    <x v="0"/>
    <n v="817887"/>
    <n v="4200668"/>
    <n v="1989740"/>
    <x v="0"/>
  </r>
  <r>
    <x v="0"/>
    <x v="7"/>
    <x v="1"/>
    <x v="0"/>
    <x v="0"/>
    <x v="1"/>
    <n v="844691"/>
    <n v="4208767"/>
    <n v="2048333"/>
    <x v="0"/>
  </r>
  <r>
    <x v="0"/>
    <x v="7"/>
    <x v="1"/>
    <x v="0"/>
    <x v="0"/>
    <x v="2"/>
    <n v="883936"/>
    <n v="5258590"/>
    <n v="2134122"/>
    <x v="0"/>
  </r>
  <r>
    <x v="0"/>
    <x v="7"/>
    <x v="1"/>
    <x v="0"/>
    <x v="0"/>
    <x v="3"/>
    <n v="916816"/>
    <n v="5394348"/>
    <n v="2205999"/>
    <x v="0"/>
  </r>
  <r>
    <x v="0"/>
    <x v="7"/>
    <x v="1"/>
    <x v="0"/>
    <x v="0"/>
    <x v="4"/>
    <n v="942018"/>
    <n v="4616858"/>
    <n v="2261090"/>
    <x v="0"/>
  </r>
  <r>
    <x v="0"/>
    <x v="7"/>
    <x v="1"/>
    <x v="0"/>
    <x v="0"/>
    <x v="5"/>
    <n v="970589"/>
    <n v="4824536"/>
    <n v="2322199"/>
    <x v="0"/>
  </r>
  <r>
    <x v="0"/>
    <x v="7"/>
    <x v="1"/>
    <x v="0"/>
    <x v="0"/>
    <x v="6"/>
    <n v="999040"/>
    <n v="5163533"/>
    <n v="2383106"/>
    <x v="0"/>
  </r>
  <r>
    <x v="0"/>
    <x v="7"/>
    <x v="1"/>
    <x v="0"/>
    <x v="0"/>
    <x v="7"/>
    <n v="1027606"/>
    <n v="5286456"/>
    <n v="2444311"/>
    <x v="0"/>
  </r>
  <r>
    <x v="0"/>
    <x v="7"/>
    <x v="1"/>
    <x v="0"/>
    <x v="0"/>
    <x v="8"/>
    <n v="1055500"/>
    <n v="5407764"/>
    <n v="2504099"/>
    <x v="0"/>
  </r>
  <r>
    <x v="0"/>
    <x v="7"/>
    <x v="1"/>
    <x v="0"/>
    <x v="0"/>
    <x v="9"/>
    <n v="1083713"/>
    <n v="5530457"/>
    <n v="2564188"/>
    <x v="0"/>
  </r>
  <r>
    <x v="0"/>
    <x v="7"/>
    <x v="1"/>
    <x v="0"/>
    <x v="0"/>
    <x v="10"/>
    <n v="1113430"/>
    <n v="5650493"/>
    <n v="2627154"/>
    <x v="0"/>
  </r>
  <r>
    <x v="0"/>
    <x v="7"/>
    <x v="1"/>
    <x v="0"/>
    <x v="0"/>
    <x v="11"/>
    <n v="1145716"/>
    <n v="5767434"/>
    <n v="2695287"/>
    <x v="0"/>
  </r>
  <r>
    <x v="0"/>
    <x v="7"/>
    <x v="1"/>
    <x v="0"/>
    <x v="0"/>
    <x v="12"/>
    <n v="1178091"/>
    <n v="5872968"/>
    <n v="2763384"/>
    <x v="0"/>
  </r>
  <r>
    <x v="0"/>
    <x v="7"/>
    <x v="1"/>
    <x v="0"/>
    <x v="0"/>
    <x v="13"/>
    <n v="1209957"/>
    <n v="5972349"/>
    <n v="2830234"/>
    <x v="0"/>
  </r>
  <r>
    <x v="0"/>
    <x v="7"/>
    <x v="1"/>
    <x v="0"/>
    <x v="0"/>
    <x v="14"/>
    <n v="1240800"/>
    <n v="6084557"/>
    <n v="2894779"/>
    <x v="0"/>
  </r>
  <r>
    <x v="0"/>
    <x v="7"/>
    <x v="1"/>
    <x v="0"/>
    <x v="0"/>
    <x v="15"/>
    <n v="1270874"/>
    <n v="6205568"/>
    <n v="2957562"/>
    <x v="0"/>
  </r>
  <r>
    <x v="0"/>
    <x v="7"/>
    <x v="1"/>
    <x v="0"/>
    <x v="0"/>
    <x v="16"/>
    <n v="1300278"/>
    <n v="6316260"/>
    <n v="3018814"/>
    <x v="0"/>
  </r>
  <r>
    <x v="0"/>
    <x v="7"/>
    <x v="1"/>
    <x v="0"/>
    <x v="0"/>
    <x v="17"/>
    <n v="1326468"/>
    <n v="6395631"/>
    <n v="3073273"/>
    <x v="0"/>
  </r>
  <r>
    <x v="0"/>
    <x v="7"/>
    <x v="1"/>
    <x v="0"/>
    <x v="0"/>
    <x v="18"/>
    <n v="1350776"/>
    <n v="6450168"/>
    <n v="3123752"/>
    <x v="0"/>
  </r>
  <r>
    <x v="0"/>
    <x v="7"/>
    <x v="1"/>
    <x v="0"/>
    <x v="0"/>
    <x v="19"/>
    <n v="1373474"/>
    <n v="6484501"/>
    <n v="3170849"/>
    <x v="0"/>
  </r>
  <r>
    <x v="0"/>
    <x v="7"/>
    <x v="1"/>
    <x v="0"/>
    <x v="0"/>
    <x v="20"/>
    <n v="1394782"/>
    <n v="6517453"/>
    <n v="3215033"/>
    <x v="0"/>
  </r>
  <r>
    <x v="0"/>
    <x v="7"/>
    <x v="1"/>
    <x v="0"/>
    <x v="0"/>
    <x v="21"/>
    <n v="1414436"/>
    <n v="6554733"/>
    <n v="3255760"/>
    <x v="0"/>
  </r>
  <r>
    <x v="0"/>
    <x v="7"/>
    <x v="1"/>
    <x v="0"/>
    <x v="0"/>
    <x v="22"/>
    <n v="1432808"/>
    <n v="6596681"/>
    <n v="3293807"/>
    <x v="0"/>
  </r>
  <r>
    <x v="0"/>
    <x v="7"/>
    <x v="1"/>
    <x v="0"/>
    <x v="0"/>
    <x v="23"/>
    <n v="1450634"/>
    <n v="6639501"/>
    <n v="3330699"/>
    <x v="0"/>
  </r>
  <r>
    <x v="0"/>
    <x v="7"/>
    <x v="1"/>
    <x v="0"/>
    <x v="0"/>
    <x v="24"/>
    <n v="1468562"/>
    <n v="6684431"/>
    <n v="3367776"/>
    <x v="0"/>
  </r>
  <r>
    <x v="0"/>
    <x v="7"/>
    <x v="1"/>
    <x v="0"/>
    <x v="0"/>
    <x v="25"/>
    <n v="1486597"/>
    <n v="6723849"/>
    <n v="3405051"/>
    <x v="0"/>
  </r>
  <r>
    <x v="0"/>
    <x v="7"/>
    <x v="1"/>
    <x v="0"/>
    <x v="0"/>
    <x v="26"/>
    <n v="1504699"/>
    <n v="6759825"/>
    <n v="3442445"/>
    <x v="0"/>
  </r>
  <r>
    <x v="0"/>
    <x v="7"/>
    <x v="1"/>
    <x v="0"/>
    <x v="0"/>
    <x v="27"/>
    <n v="1522717"/>
    <n v="6795951"/>
    <n v="3479644"/>
    <x v="0"/>
  </r>
  <r>
    <x v="0"/>
    <x v="7"/>
    <x v="1"/>
    <x v="0"/>
    <x v="0"/>
    <x v="28"/>
    <n v="1540741"/>
    <n v="6827740"/>
    <n v="3516838"/>
    <x v="0"/>
  </r>
  <r>
    <x v="0"/>
    <x v="7"/>
    <x v="1"/>
    <x v="0"/>
    <x v="0"/>
    <x v="29"/>
    <n v="1558781"/>
    <n v="6855709"/>
    <n v="3554051"/>
    <x v="0"/>
  </r>
  <r>
    <x v="0"/>
    <x v="7"/>
    <x v="1"/>
    <x v="0"/>
    <x v="0"/>
    <x v="30"/>
    <n v="1576880"/>
    <n v="6882687"/>
    <n v="3591376"/>
    <x v="0"/>
  </r>
  <r>
    <x v="0"/>
    <x v="7"/>
    <x v="1"/>
    <x v="0"/>
    <x v="1"/>
    <x v="0"/>
    <n v="228540"/>
    <n v="343495"/>
    <m/>
    <x v="0"/>
  </r>
  <r>
    <x v="0"/>
    <x v="7"/>
    <x v="1"/>
    <x v="0"/>
    <x v="1"/>
    <x v="1"/>
    <n v="235742"/>
    <n v="340497"/>
    <m/>
    <x v="0"/>
  </r>
  <r>
    <x v="0"/>
    <x v="7"/>
    <x v="1"/>
    <x v="0"/>
    <x v="1"/>
    <x v="2"/>
    <n v="246286"/>
    <n v="423466"/>
    <m/>
    <x v="0"/>
  </r>
  <r>
    <x v="0"/>
    <x v="7"/>
    <x v="1"/>
    <x v="0"/>
    <x v="1"/>
    <x v="3"/>
    <n v="255120"/>
    <n v="430021"/>
    <m/>
    <x v="0"/>
  </r>
  <r>
    <x v="0"/>
    <x v="7"/>
    <x v="1"/>
    <x v="0"/>
    <x v="1"/>
    <x v="4"/>
    <n v="261891"/>
    <n v="364745"/>
    <m/>
    <x v="0"/>
  </r>
  <r>
    <x v="0"/>
    <x v="7"/>
    <x v="1"/>
    <x v="0"/>
    <x v="1"/>
    <x v="5"/>
    <n v="268752"/>
    <n v="376756"/>
    <m/>
    <x v="0"/>
  </r>
  <r>
    <x v="0"/>
    <x v="7"/>
    <x v="1"/>
    <x v="0"/>
    <x v="1"/>
    <x v="6"/>
    <n v="275524"/>
    <n v="398607"/>
    <m/>
    <x v="0"/>
  </r>
  <r>
    <x v="0"/>
    <x v="7"/>
    <x v="1"/>
    <x v="0"/>
    <x v="1"/>
    <x v="7"/>
    <n v="282279"/>
    <n v="403342"/>
    <m/>
    <x v="0"/>
  </r>
  <r>
    <x v="0"/>
    <x v="7"/>
    <x v="1"/>
    <x v="0"/>
    <x v="1"/>
    <x v="8"/>
    <n v="288840"/>
    <n v="407662"/>
    <m/>
    <x v="0"/>
  </r>
  <r>
    <x v="0"/>
    <x v="7"/>
    <x v="1"/>
    <x v="0"/>
    <x v="1"/>
    <x v="9"/>
    <n v="295449"/>
    <n v="412139"/>
    <m/>
    <x v="0"/>
  </r>
  <r>
    <x v="0"/>
    <x v="7"/>
    <x v="1"/>
    <x v="0"/>
    <x v="1"/>
    <x v="10"/>
    <n v="302386"/>
    <n v="416447"/>
    <m/>
    <x v="0"/>
  </r>
  <r>
    <x v="0"/>
    <x v="7"/>
    <x v="1"/>
    <x v="0"/>
    <x v="1"/>
    <x v="11"/>
    <n v="309905"/>
    <n v="420556"/>
    <m/>
    <x v="0"/>
  </r>
  <r>
    <x v="0"/>
    <x v="7"/>
    <x v="1"/>
    <x v="0"/>
    <x v="1"/>
    <x v="12"/>
    <n v="317432"/>
    <n v="423987"/>
    <m/>
    <x v="0"/>
  </r>
  <r>
    <x v="0"/>
    <x v="7"/>
    <x v="1"/>
    <x v="0"/>
    <x v="1"/>
    <x v="13"/>
    <n v="324833"/>
    <n v="427193"/>
    <m/>
    <x v="0"/>
  </r>
  <r>
    <x v="0"/>
    <x v="7"/>
    <x v="1"/>
    <x v="0"/>
    <x v="1"/>
    <x v="14"/>
    <n v="331986"/>
    <n v="431531"/>
    <m/>
    <x v="0"/>
  </r>
  <r>
    <x v="0"/>
    <x v="7"/>
    <x v="1"/>
    <x v="0"/>
    <x v="1"/>
    <x v="15"/>
    <n v="338950"/>
    <n v="436697"/>
    <m/>
    <x v="0"/>
  </r>
  <r>
    <x v="0"/>
    <x v="7"/>
    <x v="1"/>
    <x v="0"/>
    <x v="1"/>
    <x v="16"/>
    <n v="345748"/>
    <n v="441330"/>
    <m/>
    <x v="0"/>
  </r>
  <r>
    <x v="0"/>
    <x v="7"/>
    <x v="1"/>
    <x v="0"/>
    <x v="1"/>
    <x v="17"/>
    <n v="351797"/>
    <n v="444060"/>
    <m/>
    <x v="0"/>
  </r>
  <r>
    <x v="0"/>
    <x v="7"/>
    <x v="1"/>
    <x v="0"/>
    <x v="1"/>
    <x v="18"/>
    <n v="357408"/>
    <n v="445358"/>
    <m/>
    <x v="0"/>
  </r>
  <r>
    <x v="0"/>
    <x v="7"/>
    <x v="1"/>
    <x v="0"/>
    <x v="1"/>
    <x v="19"/>
    <n v="362646"/>
    <n v="445565"/>
    <m/>
    <x v="0"/>
  </r>
  <r>
    <x v="0"/>
    <x v="7"/>
    <x v="1"/>
    <x v="0"/>
    <x v="1"/>
    <x v="20"/>
    <n v="367563"/>
    <n v="445950"/>
    <m/>
    <x v="0"/>
  </r>
  <r>
    <x v="0"/>
    <x v="7"/>
    <x v="1"/>
    <x v="0"/>
    <x v="1"/>
    <x v="21"/>
    <n v="372098"/>
    <n v="447014"/>
    <m/>
    <x v="0"/>
  </r>
  <r>
    <x v="0"/>
    <x v="7"/>
    <x v="1"/>
    <x v="0"/>
    <x v="1"/>
    <x v="22"/>
    <n v="376337"/>
    <n v="448825"/>
    <m/>
    <x v="0"/>
  </r>
  <r>
    <x v="0"/>
    <x v="7"/>
    <x v="1"/>
    <x v="0"/>
    <x v="1"/>
    <x v="23"/>
    <n v="380448"/>
    <n v="450723"/>
    <m/>
    <x v="0"/>
  </r>
  <r>
    <x v="0"/>
    <x v="7"/>
    <x v="1"/>
    <x v="0"/>
    <x v="1"/>
    <x v="24"/>
    <n v="384581"/>
    <n v="452772"/>
    <m/>
    <x v="0"/>
  </r>
  <r>
    <x v="0"/>
    <x v="7"/>
    <x v="1"/>
    <x v="0"/>
    <x v="1"/>
    <x v="25"/>
    <n v="388737"/>
    <n v="454458"/>
    <m/>
    <x v="0"/>
  </r>
  <r>
    <x v="0"/>
    <x v="7"/>
    <x v="1"/>
    <x v="0"/>
    <x v="1"/>
    <x v="26"/>
    <n v="392906"/>
    <n v="455929"/>
    <m/>
    <x v="0"/>
  </r>
  <r>
    <x v="0"/>
    <x v="7"/>
    <x v="1"/>
    <x v="0"/>
    <x v="1"/>
    <x v="27"/>
    <n v="397055"/>
    <n v="457456"/>
    <m/>
    <x v="0"/>
  </r>
  <r>
    <x v="0"/>
    <x v="7"/>
    <x v="1"/>
    <x v="0"/>
    <x v="1"/>
    <x v="28"/>
    <n v="401204"/>
    <n v="458749"/>
    <m/>
    <x v="0"/>
  </r>
  <r>
    <x v="0"/>
    <x v="7"/>
    <x v="1"/>
    <x v="0"/>
    <x v="1"/>
    <x v="29"/>
    <n v="405355"/>
    <n v="459855"/>
    <m/>
    <x v="0"/>
  </r>
  <r>
    <x v="0"/>
    <x v="7"/>
    <x v="1"/>
    <x v="0"/>
    <x v="1"/>
    <x v="30"/>
    <n v="409519"/>
    <n v="460973"/>
    <m/>
    <x v="0"/>
  </r>
  <r>
    <x v="0"/>
    <x v="7"/>
    <x v="1"/>
    <x v="1"/>
    <x v="2"/>
    <x v="0"/>
    <n v="497706"/>
    <n v="7168459"/>
    <m/>
    <x v="0"/>
  </r>
  <r>
    <x v="0"/>
    <x v="7"/>
    <x v="1"/>
    <x v="1"/>
    <x v="2"/>
    <x v="1"/>
    <n v="516513"/>
    <n v="7096561"/>
    <m/>
    <x v="0"/>
  </r>
  <r>
    <x v="0"/>
    <x v="7"/>
    <x v="1"/>
    <x v="1"/>
    <x v="2"/>
    <x v="2"/>
    <n v="544049"/>
    <n v="8622592"/>
    <m/>
    <x v="0"/>
  </r>
  <r>
    <x v="0"/>
    <x v="7"/>
    <x v="1"/>
    <x v="1"/>
    <x v="2"/>
    <x v="3"/>
    <n v="567120"/>
    <n v="8701626"/>
    <m/>
    <x v="0"/>
  </r>
  <r>
    <x v="0"/>
    <x v="7"/>
    <x v="1"/>
    <x v="1"/>
    <x v="2"/>
    <x v="4"/>
    <n v="584802"/>
    <n v="7476264"/>
    <m/>
    <x v="0"/>
  </r>
  <r>
    <x v="0"/>
    <x v="7"/>
    <x v="1"/>
    <x v="1"/>
    <x v="2"/>
    <x v="5"/>
    <n v="604334"/>
    <n v="7959961"/>
    <m/>
    <x v="0"/>
  </r>
  <r>
    <x v="0"/>
    <x v="7"/>
    <x v="1"/>
    <x v="1"/>
    <x v="2"/>
    <x v="6"/>
    <n v="623872"/>
    <n v="8644640"/>
    <m/>
    <x v="0"/>
  </r>
  <r>
    <x v="0"/>
    <x v="7"/>
    <x v="1"/>
    <x v="1"/>
    <x v="2"/>
    <x v="7"/>
    <n v="643562"/>
    <n v="8912913"/>
    <m/>
    <x v="0"/>
  </r>
  <r>
    <x v="0"/>
    <x v="7"/>
    <x v="1"/>
    <x v="1"/>
    <x v="2"/>
    <x v="8"/>
    <n v="662833"/>
    <n v="9138533"/>
    <m/>
    <x v="0"/>
  </r>
  <r>
    <x v="0"/>
    <x v="7"/>
    <x v="1"/>
    <x v="1"/>
    <x v="2"/>
    <x v="9"/>
    <n v="681962"/>
    <n v="9289597"/>
    <m/>
    <x v="0"/>
  </r>
  <r>
    <x v="0"/>
    <x v="7"/>
    <x v="1"/>
    <x v="1"/>
    <x v="2"/>
    <x v="10"/>
    <n v="701805"/>
    <n v="9419753"/>
    <m/>
    <x v="0"/>
  </r>
  <r>
    <x v="0"/>
    <x v="7"/>
    <x v="1"/>
    <x v="1"/>
    <x v="2"/>
    <x v="11"/>
    <n v="723100"/>
    <n v="9543404"/>
    <m/>
    <x v="0"/>
  </r>
  <r>
    <x v="0"/>
    <x v="7"/>
    <x v="1"/>
    <x v="1"/>
    <x v="2"/>
    <x v="12"/>
    <n v="744238"/>
    <n v="9648361"/>
    <m/>
    <x v="0"/>
  </r>
  <r>
    <x v="0"/>
    <x v="7"/>
    <x v="1"/>
    <x v="1"/>
    <x v="2"/>
    <x v="13"/>
    <n v="764874"/>
    <n v="9754215"/>
    <m/>
    <x v="0"/>
  </r>
  <r>
    <x v="0"/>
    <x v="7"/>
    <x v="1"/>
    <x v="1"/>
    <x v="2"/>
    <x v="14"/>
    <n v="784696"/>
    <n v="9873560"/>
    <m/>
    <x v="0"/>
  </r>
  <r>
    <x v="0"/>
    <x v="7"/>
    <x v="1"/>
    <x v="1"/>
    <x v="2"/>
    <x v="15"/>
    <n v="803888"/>
    <n v="9994951"/>
    <m/>
    <x v="0"/>
  </r>
  <r>
    <x v="0"/>
    <x v="7"/>
    <x v="1"/>
    <x v="1"/>
    <x v="2"/>
    <x v="16"/>
    <n v="822536"/>
    <n v="10104584"/>
    <m/>
    <x v="0"/>
  </r>
  <r>
    <x v="0"/>
    <x v="7"/>
    <x v="1"/>
    <x v="1"/>
    <x v="2"/>
    <x v="17"/>
    <n v="839057"/>
    <n v="10179294"/>
    <m/>
    <x v="0"/>
  </r>
  <r>
    <x v="0"/>
    <x v="7"/>
    <x v="1"/>
    <x v="1"/>
    <x v="2"/>
    <x v="18"/>
    <n v="854329"/>
    <n v="10237826"/>
    <m/>
    <x v="0"/>
  </r>
  <r>
    <x v="0"/>
    <x v="7"/>
    <x v="1"/>
    <x v="1"/>
    <x v="2"/>
    <x v="19"/>
    <n v="868548"/>
    <n v="10292438"/>
    <m/>
    <x v="0"/>
  </r>
  <r>
    <x v="0"/>
    <x v="7"/>
    <x v="1"/>
    <x v="1"/>
    <x v="2"/>
    <x v="20"/>
    <n v="881864"/>
    <n v="10339141"/>
    <m/>
    <x v="0"/>
  </r>
  <r>
    <x v="0"/>
    <x v="7"/>
    <x v="1"/>
    <x v="1"/>
    <x v="2"/>
    <x v="21"/>
    <n v="894119"/>
    <n v="10372227"/>
    <m/>
    <x v="0"/>
  </r>
  <r>
    <x v="0"/>
    <x v="7"/>
    <x v="1"/>
    <x v="1"/>
    <x v="2"/>
    <x v="22"/>
    <n v="905550"/>
    <n v="10398544"/>
    <m/>
    <x v="0"/>
  </r>
  <r>
    <x v="0"/>
    <x v="7"/>
    <x v="1"/>
    <x v="1"/>
    <x v="2"/>
    <x v="23"/>
    <n v="916618"/>
    <n v="10428967"/>
    <m/>
    <x v="0"/>
  </r>
  <r>
    <x v="0"/>
    <x v="7"/>
    <x v="1"/>
    <x v="1"/>
    <x v="2"/>
    <x v="24"/>
    <n v="927726"/>
    <n v="10470643"/>
    <m/>
    <x v="0"/>
  </r>
  <r>
    <x v="0"/>
    <x v="7"/>
    <x v="1"/>
    <x v="1"/>
    <x v="2"/>
    <x v="25"/>
    <n v="938881"/>
    <n v="10510373"/>
    <m/>
    <x v="0"/>
  </r>
  <r>
    <x v="0"/>
    <x v="7"/>
    <x v="1"/>
    <x v="1"/>
    <x v="2"/>
    <x v="26"/>
    <n v="950058"/>
    <n v="10548056"/>
    <m/>
    <x v="0"/>
  </r>
  <r>
    <x v="0"/>
    <x v="7"/>
    <x v="1"/>
    <x v="1"/>
    <x v="2"/>
    <x v="27"/>
    <n v="961166"/>
    <n v="10588133"/>
    <m/>
    <x v="0"/>
  </r>
  <r>
    <x v="0"/>
    <x v="7"/>
    <x v="1"/>
    <x v="1"/>
    <x v="2"/>
    <x v="28"/>
    <n v="972262"/>
    <n v="10625440"/>
    <m/>
    <x v="0"/>
  </r>
  <r>
    <x v="0"/>
    <x v="7"/>
    <x v="1"/>
    <x v="1"/>
    <x v="2"/>
    <x v="29"/>
    <n v="983356"/>
    <n v="10662685"/>
    <m/>
    <x v="0"/>
  </r>
  <r>
    <x v="0"/>
    <x v="7"/>
    <x v="1"/>
    <x v="1"/>
    <x v="2"/>
    <x v="30"/>
    <n v="994477"/>
    <n v="10705145"/>
    <m/>
    <x v="0"/>
  </r>
  <r>
    <x v="0"/>
    <x v="7"/>
    <x v="1"/>
    <x v="1"/>
    <x v="3"/>
    <x v="0"/>
    <n v="249923"/>
    <n v="5228639"/>
    <m/>
    <x v="0"/>
  </r>
  <r>
    <x v="0"/>
    <x v="7"/>
    <x v="1"/>
    <x v="1"/>
    <x v="3"/>
    <x v="1"/>
    <n v="255704"/>
    <n v="5102164"/>
    <m/>
    <x v="0"/>
  </r>
  <r>
    <x v="0"/>
    <x v="7"/>
    <x v="1"/>
    <x v="1"/>
    <x v="3"/>
    <x v="2"/>
    <n v="264168"/>
    <n v="6101463"/>
    <m/>
    <x v="0"/>
  </r>
  <r>
    <x v="0"/>
    <x v="7"/>
    <x v="1"/>
    <x v="1"/>
    <x v="3"/>
    <x v="3"/>
    <n v="271260"/>
    <n v="6087592"/>
    <m/>
    <x v="0"/>
  </r>
  <r>
    <x v="0"/>
    <x v="7"/>
    <x v="1"/>
    <x v="1"/>
    <x v="3"/>
    <x v="4"/>
    <n v="276695"/>
    <n v="5187551"/>
    <m/>
    <x v="0"/>
  </r>
  <r>
    <x v="0"/>
    <x v="7"/>
    <x v="1"/>
    <x v="1"/>
    <x v="3"/>
    <x v="5"/>
    <n v="282653"/>
    <n v="5476185"/>
    <m/>
    <x v="0"/>
  </r>
  <r>
    <x v="0"/>
    <x v="7"/>
    <x v="1"/>
    <x v="1"/>
    <x v="3"/>
    <x v="6"/>
    <n v="288612"/>
    <n v="5890358"/>
    <m/>
    <x v="0"/>
  </r>
  <r>
    <x v="0"/>
    <x v="7"/>
    <x v="1"/>
    <x v="1"/>
    <x v="3"/>
    <x v="7"/>
    <n v="294617"/>
    <n v="6014955"/>
    <m/>
    <x v="0"/>
  </r>
  <r>
    <x v="0"/>
    <x v="7"/>
    <x v="1"/>
    <x v="1"/>
    <x v="3"/>
    <x v="8"/>
    <n v="300492"/>
    <n v="6112721"/>
    <m/>
    <x v="0"/>
  </r>
  <r>
    <x v="0"/>
    <x v="7"/>
    <x v="1"/>
    <x v="1"/>
    <x v="3"/>
    <x v="9"/>
    <n v="306443"/>
    <n v="6196431"/>
    <m/>
    <x v="0"/>
  </r>
  <r>
    <x v="0"/>
    <x v="7"/>
    <x v="1"/>
    <x v="1"/>
    <x v="3"/>
    <x v="10"/>
    <n v="312715"/>
    <n v="6269882"/>
    <m/>
    <x v="0"/>
  </r>
  <r>
    <x v="0"/>
    <x v="7"/>
    <x v="1"/>
    <x v="1"/>
    <x v="3"/>
    <x v="11"/>
    <n v="319533"/>
    <n v="6341060"/>
    <m/>
    <x v="0"/>
  </r>
  <r>
    <x v="0"/>
    <x v="7"/>
    <x v="1"/>
    <x v="1"/>
    <x v="3"/>
    <x v="12"/>
    <n v="326373"/>
    <n v="6400472"/>
    <m/>
    <x v="0"/>
  </r>
  <r>
    <x v="0"/>
    <x v="7"/>
    <x v="1"/>
    <x v="1"/>
    <x v="3"/>
    <x v="13"/>
    <n v="333110"/>
    <n v="6461945"/>
    <m/>
    <x v="0"/>
  </r>
  <r>
    <x v="0"/>
    <x v="7"/>
    <x v="1"/>
    <x v="1"/>
    <x v="3"/>
    <x v="14"/>
    <n v="339630"/>
    <n v="6534021"/>
    <m/>
    <x v="0"/>
  </r>
  <r>
    <x v="0"/>
    <x v="7"/>
    <x v="1"/>
    <x v="1"/>
    <x v="3"/>
    <x v="15"/>
    <n v="345984"/>
    <n v="6607629"/>
    <m/>
    <x v="0"/>
  </r>
  <r>
    <x v="0"/>
    <x v="7"/>
    <x v="1"/>
    <x v="1"/>
    <x v="3"/>
    <x v="16"/>
    <n v="352190"/>
    <n v="6673018"/>
    <m/>
    <x v="0"/>
  </r>
  <r>
    <x v="0"/>
    <x v="7"/>
    <x v="1"/>
    <x v="1"/>
    <x v="3"/>
    <x v="17"/>
    <n v="357716"/>
    <n v="6716389"/>
    <m/>
    <x v="0"/>
  </r>
  <r>
    <x v="0"/>
    <x v="7"/>
    <x v="1"/>
    <x v="1"/>
    <x v="3"/>
    <x v="18"/>
    <n v="362844"/>
    <n v="6748806"/>
    <m/>
    <x v="0"/>
  </r>
  <r>
    <x v="0"/>
    <x v="7"/>
    <x v="1"/>
    <x v="1"/>
    <x v="3"/>
    <x v="19"/>
    <n v="367635"/>
    <n v="6777802"/>
    <m/>
    <x v="0"/>
  </r>
  <r>
    <x v="0"/>
    <x v="7"/>
    <x v="1"/>
    <x v="1"/>
    <x v="3"/>
    <x v="20"/>
    <n v="372136"/>
    <n v="6800275"/>
    <m/>
    <x v="0"/>
  </r>
  <r>
    <x v="0"/>
    <x v="7"/>
    <x v="1"/>
    <x v="1"/>
    <x v="3"/>
    <x v="21"/>
    <n v="376290"/>
    <n v="6812049"/>
    <m/>
    <x v="0"/>
  </r>
  <r>
    <x v="0"/>
    <x v="7"/>
    <x v="1"/>
    <x v="1"/>
    <x v="3"/>
    <x v="22"/>
    <n v="380174"/>
    <n v="6819452"/>
    <m/>
    <x v="0"/>
  </r>
  <r>
    <x v="0"/>
    <x v="7"/>
    <x v="1"/>
    <x v="1"/>
    <x v="3"/>
    <x v="23"/>
    <n v="383942"/>
    <n v="6828938"/>
    <m/>
    <x v="0"/>
  </r>
  <r>
    <x v="0"/>
    <x v="7"/>
    <x v="1"/>
    <x v="1"/>
    <x v="3"/>
    <x v="24"/>
    <n v="387731"/>
    <n v="6844226"/>
    <m/>
    <x v="0"/>
  </r>
  <r>
    <x v="0"/>
    <x v="7"/>
    <x v="1"/>
    <x v="1"/>
    <x v="3"/>
    <x v="25"/>
    <n v="391543"/>
    <n v="6856387"/>
    <m/>
    <x v="0"/>
  </r>
  <r>
    <x v="0"/>
    <x v="7"/>
    <x v="1"/>
    <x v="1"/>
    <x v="3"/>
    <x v="26"/>
    <n v="395367"/>
    <n v="6865317"/>
    <m/>
    <x v="0"/>
  </r>
  <r>
    <x v="0"/>
    <x v="7"/>
    <x v="1"/>
    <x v="1"/>
    <x v="3"/>
    <x v="27"/>
    <n v="399173"/>
    <n v="6877275"/>
    <m/>
    <x v="0"/>
  </r>
  <r>
    <x v="0"/>
    <x v="7"/>
    <x v="1"/>
    <x v="1"/>
    <x v="3"/>
    <x v="28"/>
    <n v="402980"/>
    <n v="6888859"/>
    <m/>
    <x v="0"/>
  </r>
  <r>
    <x v="0"/>
    <x v="7"/>
    <x v="1"/>
    <x v="1"/>
    <x v="3"/>
    <x v="29"/>
    <n v="406789"/>
    <n v="6901909"/>
    <m/>
    <x v="0"/>
  </r>
  <r>
    <x v="0"/>
    <x v="7"/>
    <x v="1"/>
    <x v="1"/>
    <x v="3"/>
    <x v="30"/>
    <n v="410611"/>
    <n v="6919751"/>
    <m/>
    <x v="0"/>
  </r>
  <r>
    <x v="0"/>
    <x v="7"/>
    <x v="1"/>
    <x v="2"/>
    <x v="4"/>
    <x v="0"/>
    <n v="15073"/>
    <n v="191065"/>
    <m/>
    <x v="0"/>
  </r>
  <r>
    <x v="0"/>
    <x v="7"/>
    <x v="1"/>
    <x v="2"/>
    <x v="4"/>
    <x v="1"/>
    <n v="15073"/>
    <n v="181487"/>
    <m/>
    <x v="0"/>
  </r>
  <r>
    <x v="0"/>
    <x v="7"/>
    <x v="1"/>
    <x v="2"/>
    <x v="4"/>
    <x v="2"/>
    <n v="15073"/>
    <n v="209054"/>
    <m/>
    <x v="0"/>
  </r>
  <r>
    <x v="0"/>
    <x v="7"/>
    <x v="1"/>
    <x v="2"/>
    <x v="4"/>
    <x v="3"/>
    <n v="15073"/>
    <n v="205373"/>
    <m/>
    <x v="0"/>
  </r>
  <r>
    <x v="0"/>
    <x v="7"/>
    <x v="1"/>
    <x v="2"/>
    <x v="4"/>
    <x v="4"/>
    <n v="15073"/>
    <n v="173162"/>
    <m/>
    <x v="0"/>
  </r>
  <r>
    <x v="0"/>
    <x v="7"/>
    <x v="1"/>
    <x v="2"/>
    <x v="4"/>
    <x v="5"/>
    <n v="15097"/>
    <n v="179145"/>
    <m/>
    <x v="0"/>
  </r>
  <r>
    <x v="0"/>
    <x v="7"/>
    <x v="1"/>
    <x v="2"/>
    <x v="4"/>
    <x v="6"/>
    <n v="15122"/>
    <n v="189822"/>
    <m/>
    <x v="0"/>
  </r>
  <r>
    <x v="0"/>
    <x v="7"/>
    <x v="1"/>
    <x v="2"/>
    <x v="4"/>
    <x v="7"/>
    <n v="15147"/>
    <n v="190972"/>
    <m/>
    <x v="0"/>
  </r>
  <r>
    <x v="0"/>
    <x v="7"/>
    <x v="1"/>
    <x v="2"/>
    <x v="4"/>
    <x v="8"/>
    <n v="15171"/>
    <n v="190771"/>
    <m/>
    <x v="0"/>
  </r>
  <r>
    <x v="0"/>
    <x v="7"/>
    <x v="1"/>
    <x v="2"/>
    <x v="4"/>
    <x v="9"/>
    <n v="15195"/>
    <n v="188770"/>
    <m/>
    <x v="0"/>
  </r>
  <r>
    <x v="0"/>
    <x v="7"/>
    <x v="1"/>
    <x v="2"/>
    <x v="4"/>
    <x v="10"/>
    <n v="15221"/>
    <n v="185976"/>
    <m/>
    <x v="0"/>
  </r>
  <r>
    <x v="0"/>
    <x v="7"/>
    <x v="1"/>
    <x v="2"/>
    <x v="4"/>
    <x v="11"/>
    <n v="15248"/>
    <n v="182724"/>
    <m/>
    <x v="0"/>
  </r>
  <r>
    <x v="0"/>
    <x v="7"/>
    <x v="1"/>
    <x v="2"/>
    <x v="4"/>
    <x v="12"/>
    <n v="15275"/>
    <n v="179510"/>
    <m/>
    <x v="0"/>
  </r>
  <r>
    <x v="0"/>
    <x v="7"/>
    <x v="1"/>
    <x v="2"/>
    <x v="4"/>
    <x v="13"/>
    <n v="15302"/>
    <n v="176540"/>
    <m/>
    <x v="0"/>
  </r>
  <r>
    <x v="0"/>
    <x v="7"/>
    <x v="1"/>
    <x v="2"/>
    <x v="4"/>
    <x v="14"/>
    <n v="15327"/>
    <n v="173951"/>
    <m/>
    <x v="0"/>
  </r>
  <r>
    <x v="0"/>
    <x v="7"/>
    <x v="1"/>
    <x v="2"/>
    <x v="4"/>
    <x v="15"/>
    <n v="15352"/>
    <n v="171651"/>
    <m/>
    <x v="0"/>
  </r>
  <r>
    <x v="0"/>
    <x v="7"/>
    <x v="1"/>
    <x v="2"/>
    <x v="4"/>
    <x v="16"/>
    <n v="15376"/>
    <n v="169449"/>
    <m/>
    <x v="0"/>
  </r>
  <r>
    <x v="0"/>
    <x v="7"/>
    <x v="1"/>
    <x v="2"/>
    <x v="4"/>
    <x v="17"/>
    <n v="15397"/>
    <n v="167238"/>
    <m/>
    <x v="0"/>
  </r>
  <r>
    <x v="0"/>
    <x v="7"/>
    <x v="1"/>
    <x v="2"/>
    <x v="4"/>
    <x v="18"/>
    <n v="15417"/>
    <n v="165079"/>
    <m/>
    <x v="0"/>
  </r>
  <r>
    <x v="0"/>
    <x v="7"/>
    <x v="1"/>
    <x v="2"/>
    <x v="4"/>
    <x v="19"/>
    <n v="15435"/>
    <n v="163053"/>
    <m/>
    <x v="0"/>
  </r>
  <r>
    <x v="0"/>
    <x v="7"/>
    <x v="1"/>
    <x v="2"/>
    <x v="4"/>
    <x v="20"/>
    <n v="15452"/>
    <n v="161176"/>
    <m/>
    <x v="0"/>
  </r>
  <r>
    <x v="0"/>
    <x v="7"/>
    <x v="1"/>
    <x v="2"/>
    <x v="4"/>
    <x v="21"/>
    <n v="15467"/>
    <n v="159402"/>
    <m/>
    <x v="0"/>
  </r>
  <r>
    <x v="0"/>
    <x v="7"/>
    <x v="1"/>
    <x v="2"/>
    <x v="4"/>
    <x v="22"/>
    <n v="15482"/>
    <n v="157703"/>
    <m/>
    <x v="0"/>
  </r>
  <r>
    <x v="0"/>
    <x v="7"/>
    <x v="1"/>
    <x v="2"/>
    <x v="4"/>
    <x v="23"/>
    <n v="15496"/>
    <n v="156125"/>
    <m/>
    <x v="0"/>
  </r>
  <r>
    <x v="0"/>
    <x v="7"/>
    <x v="1"/>
    <x v="2"/>
    <x v="4"/>
    <x v="24"/>
    <n v="15510"/>
    <n v="154700"/>
    <m/>
    <x v="0"/>
  </r>
  <r>
    <x v="0"/>
    <x v="7"/>
    <x v="1"/>
    <x v="2"/>
    <x v="4"/>
    <x v="25"/>
    <n v="15524"/>
    <n v="153261"/>
    <m/>
    <x v="0"/>
  </r>
  <r>
    <x v="0"/>
    <x v="7"/>
    <x v="1"/>
    <x v="2"/>
    <x v="4"/>
    <x v="26"/>
    <n v="15538"/>
    <n v="151848"/>
    <m/>
    <x v="0"/>
  </r>
  <r>
    <x v="0"/>
    <x v="7"/>
    <x v="1"/>
    <x v="2"/>
    <x v="4"/>
    <x v="27"/>
    <n v="15553"/>
    <n v="150471"/>
    <m/>
    <x v="0"/>
  </r>
  <r>
    <x v="0"/>
    <x v="7"/>
    <x v="1"/>
    <x v="2"/>
    <x v="4"/>
    <x v="28"/>
    <n v="15567"/>
    <n v="149031"/>
    <m/>
    <x v="0"/>
  </r>
  <r>
    <x v="0"/>
    <x v="7"/>
    <x v="1"/>
    <x v="2"/>
    <x v="4"/>
    <x v="29"/>
    <n v="15581"/>
    <n v="147606"/>
    <m/>
    <x v="0"/>
  </r>
  <r>
    <x v="0"/>
    <x v="7"/>
    <x v="1"/>
    <x v="2"/>
    <x v="4"/>
    <x v="30"/>
    <n v="15595"/>
    <n v="146227"/>
    <m/>
    <x v="0"/>
  </r>
  <r>
    <x v="0"/>
    <x v="7"/>
    <x v="1"/>
    <x v="3"/>
    <x v="5"/>
    <x v="0"/>
    <n v="15458"/>
    <n v="63315"/>
    <m/>
    <x v="0"/>
  </r>
  <r>
    <x v="0"/>
    <x v="7"/>
    <x v="1"/>
    <x v="3"/>
    <x v="5"/>
    <x v="1"/>
    <n v="15458"/>
    <n v="60184"/>
    <m/>
    <x v="0"/>
  </r>
  <r>
    <x v="0"/>
    <x v="7"/>
    <x v="1"/>
    <x v="3"/>
    <x v="5"/>
    <x v="2"/>
    <n v="15458"/>
    <n v="68195"/>
    <m/>
    <x v="0"/>
  </r>
  <r>
    <x v="0"/>
    <x v="7"/>
    <x v="1"/>
    <x v="3"/>
    <x v="5"/>
    <x v="3"/>
    <n v="15458"/>
    <n v="67512"/>
    <m/>
    <x v="0"/>
  </r>
  <r>
    <x v="0"/>
    <x v="7"/>
    <x v="1"/>
    <x v="3"/>
    <x v="5"/>
    <x v="4"/>
    <n v="15458"/>
    <n v="57455"/>
    <m/>
    <x v="0"/>
  </r>
  <r>
    <x v="0"/>
    <x v="7"/>
    <x v="1"/>
    <x v="3"/>
    <x v="5"/>
    <x v="5"/>
    <n v="15495"/>
    <n v="59836"/>
    <m/>
    <x v="0"/>
  </r>
  <r>
    <x v="0"/>
    <x v="7"/>
    <x v="1"/>
    <x v="3"/>
    <x v="5"/>
    <x v="6"/>
    <n v="15532"/>
    <n v="63722"/>
    <m/>
    <x v="0"/>
  </r>
  <r>
    <x v="0"/>
    <x v="7"/>
    <x v="1"/>
    <x v="3"/>
    <x v="5"/>
    <x v="7"/>
    <n v="15569"/>
    <n v="64119"/>
    <m/>
    <x v="0"/>
  </r>
  <r>
    <x v="0"/>
    <x v="7"/>
    <x v="1"/>
    <x v="3"/>
    <x v="5"/>
    <x v="8"/>
    <n v="15606"/>
    <n v="63926"/>
    <m/>
    <x v="0"/>
  </r>
  <r>
    <x v="0"/>
    <x v="7"/>
    <x v="1"/>
    <x v="3"/>
    <x v="5"/>
    <x v="9"/>
    <n v="15643"/>
    <n v="63508"/>
    <m/>
    <x v="0"/>
  </r>
  <r>
    <x v="0"/>
    <x v="7"/>
    <x v="1"/>
    <x v="3"/>
    <x v="5"/>
    <x v="10"/>
    <n v="15683"/>
    <n v="63282"/>
    <m/>
    <x v="0"/>
  </r>
  <r>
    <x v="0"/>
    <x v="7"/>
    <x v="1"/>
    <x v="3"/>
    <x v="5"/>
    <x v="11"/>
    <n v="15726"/>
    <n v="63140"/>
    <m/>
    <x v="0"/>
  </r>
  <r>
    <x v="0"/>
    <x v="7"/>
    <x v="1"/>
    <x v="3"/>
    <x v="5"/>
    <x v="12"/>
    <n v="15769"/>
    <n v="63112"/>
    <m/>
    <x v="0"/>
  </r>
  <r>
    <x v="0"/>
    <x v="7"/>
    <x v="1"/>
    <x v="3"/>
    <x v="5"/>
    <x v="13"/>
    <n v="15812"/>
    <n v="62920"/>
    <m/>
    <x v="0"/>
  </r>
  <r>
    <x v="0"/>
    <x v="7"/>
    <x v="1"/>
    <x v="3"/>
    <x v="5"/>
    <x v="14"/>
    <n v="15853"/>
    <n v="62562"/>
    <m/>
    <x v="0"/>
  </r>
  <r>
    <x v="0"/>
    <x v="7"/>
    <x v="1"/>
    <x v="3"/>
    <x v="5"/>
    <x v="15"/>
    <n v="15893"/>
    <n v="62203"/>
    <m/>
    <x v="0"/>
  </r>
  <r>
    <x v="0"/>
    <x v="7"/>
    <x v="1"/>
    <x v="3"/>
    <x v="5"/>
    <x v="16"/>
    <n v="15933"/>
    <n v="61890"/>
    <m/>
    <x v="0"/>
  </r>
  <r>
    <x v="0"/>
    <x v="7"/>
    <x v="1"/>
    <x v="3"/>
    <x v="5"/>
    <x v="17"/>
    <n v="15968"/>
    <n v="61495"/>
    <m/>
    <x v="0"/>
  </r>
  <r>
    <x v="0"/>
    <x v="7"/>
    <x v="1"/>
    <x v="3"/>
    <x v="5"/>
    <x v="18"/>
    <n v="16000"/>
    <n v="61069"/>
    <m/>
    <x v="0"/>
  </r>
  <r>
    <x v="0"/>
    <x v="7"/>
    <x v="1"/>
    <x v="3"/>
    <x v="5"/>
    <x v="19"/>
    <n v="16031"/>
    <n v="60627"/>
    <m/>
    <x v="0"/>
  </r>
  <r>
    <x v="0"/>
    <x v="7"/>
    <x v="1"/>
    <x v="3"/>
    <x v="5"/>
    <x v="20"/>
    <n v="16059"/>
    <n v="60217"/>
    <m/>
    <x v="0"/>
  </r>
  <r>
    <x v="0"/>
    <x v="7"/>
    <x v="1"/>
    <x v="3"/>
    <x v="5"/>
    <x v="21"/>
    <n v="16086"/>
    <n v="59799"/>
    <m/>
    <x v="0"/>
  </r>
  <r>
    <x v="0"/>
    <x v="7"/>
    <x v="1"/>
    <x v="3"/>
    <x v="5"/>
    <x v="22"/>
    <n v="16110"/>
    <n v="59394"/>
    <m/>
    <x v="0"/>
  </r>
  <r>
    <x v="0"/>
    <x v="7"/>
    <x v="1"/>
    <x v="3"/>
    <x v="5"/>
    <x v="23"/>
    <n v="16134"/>
    <n v="58993"/>
    <m/>
    <x v="0"/>
  </r>
  <r>
    <x v="0"/>
    <x v="7"/>
    <x v="1"/>
    <x v="3"/>
    <x v="5"/>
    <x v="24"/>
    <n v="16158"/>
    <n v="58615"/>
    <m/>
    <x v="0"/>
  </r>
  <r>
    <x v="0"/>
    <x v="7"/>
    <x v="1"/>
    <x v="3"/>
    <x v="5"/>
    <x v="25"/>
    <n v="16182"/>
    <n v="58146"/>
    <m/>
    <x v="0"/>
  </r>
  <r>
    <x v="0"/>
    <x v="7"/>
    <x v="1"/>
    <x v="3"/>
    <x v="5"/>
    <x v="26"/>
    <n v="16206"/>
    <n v="57664"/>
    <m/>
    <x v="0"/>
  </r>
  <r>
    <x v="0"/>
    <x v="7"/>
    <x v="1"/>
    <x v="3"/>
    <x v="5"/>
    <x v="27"/>
    <n v="16230"/>
    <n v="57210"/>
    <m/>
    <x v="0"/>
  </r>
  <r>
    <x v="0"/>
    <x v="7"/>
    <x v="1"/>
    <x v="3"/>
    <x v="5"/>
    <x v="28"/>
    <n v="16254"/>
    <n v="56738"/>
    <m/>
    <x v="0"/>
  </r>
  <r>
    <x v="0"/>
    <x v="7"/>
    <x v="1"/>
    <x v="3"/>
    <x v="5"/>
    <x v="29"/>
    <n v="16278"/>
    <n v="56248"/>
    <m/>
    <x v="0"/>
  </r>
  <r>
    <x v="0"/>
    <x v="7"/>
    <x v="1"/>
    <x v="3"/>
    <x v="5"/>
    <x v="30"/>
    <n v="16302"/>
    <n v="55774"/>
    <m/>
    <x v="0"/>
  </r>
  <r>
    <x v="0"/>
    <x v="7"/>
    <x v="1"/>
    <x v="3"/>
    <x v="6"/>
    <x v="0"/>
    <n v="0"/>
    <n v="0"/>
    <m/>
    <x v="0"/>
  </r>
  <r>
    <x v="0"/>
    <x v="7"/>
    <x v="1"/>
    <x v="3"/>
    <x v="6"/>
    <x v="1"/>
    <n v="0"/>
    <n v="0"/>
    <m/>
    <x v="0"/>
  </r>
  <r>
    <x v="0"/>
    <x v="7"/>
    <x v="1"/>
    <x v="3"/>
    <x v="6"/>
    <x v="2"/>
    <n v="0"/>
    <n v="0"/>
    <m/>
    <x v="0"/>
  </r>
  <r>
    <x v="0"/>
    <x v="7"/>
    <x v="1"/>
    <x v="3"/>
    <x v="6"/>
    <x v="3"/>
    <n v="0"/>
    <n v="0"/>
    <m/>
    <x v="0"/>
  </r>
  <r>
    <x v="0"/>
    <x v="7"/>
    <x v="1"/>
    <x v="3"/>
    <x v="6"/>
    <x v="4"/>
    <n v="0"/>
    <n v="0"/>
    <m/>
    <x v="0"/>
  </r>
  <r>
    <x v="0"/>
    <x v="7"/>
    <x v="1"/>
    <x v="3"/>
    <x v="6"/>
    <x v="5"/>
    <n v="34"/>
    <n v="0"/>
    <m/>
    <x v="0"/>
  </r>
  <r>
    <x v="0"/>
    <x v="7"/>
    <x v="1"/>
    <x v="3"/>
    <x v="6"/>
    <x v="6"/>
    <n v="68"/>
    <n v="0"/>
    <m/>
    <x v="0"/>
  </r>
  <r>
    <x v="0"/>
    <x v="7"/>
    <x v="1"/>
    <x v="3"/>
    <x v="6"/>
    <x v="7"/>
    <n v="103"/>
    <n v="0"/>
    <m/>
    <x v="0"/>
  </r>
  <r>
    <x v="0"/>
    <x v="7"/>
    <x v="1"/>
    <x v="3"/>
    <x v="6"/>
    <x v="8"/>
    <n v="137"/>
    <n v="0"/>
    <m/>
    <x v="0"/>
  </r>
  <r>
    <x v="0"/>
    <x v="7"/>
    <x v="1"/>
    <x v="3"/>
    <x v="6"/>
    <x v="9"/>
    <n v="171"/>
    <n v="0"/>
    <m/>
    <x v="0"/>
  </r>
  <r>
    <x v="0"/>
    <x v="7"/>
    <x v="1"/>
    <x v="3"/>
    <x v="6"/>
    <x v="10"/>
    <n v="207"/>
    <n v="0"/>
    <m/>
    <x v="0"/>
  </r>
  <r>
    <x v="0"/>
    <x v="7"/>
    <x v="1"/>
    <x v="3"/>
    <x v="6"/>
    <x v="11"/>
    <n v="247"/>
    <n v="0"/>
    <m/>
    <x v="0"/>
  </r>
  <r>
    <x v="0"/>
    <x v="7"/>
    <x v="1"/>
    <x v="3"/>
    <x v="6"/>
    <x v="12"/>
    <n v="287"/>
    <n v="0"/>
    <m/>
    <x v="0"/>
  </r>
  <r>
    <x v="0"/>
    <x v="7"/>
    <x v="1"/>
    <x v="3"/>
    <x v="6"/>
    <x v="13"/>
    <n v="326"/>
    <n v="0"/>
    <m/>
    <x v="0"/>
  </r>
  <r>
    <x v="0"/>
    <x v="7"/>
    <x v="1"/>
    <x v="3"/>
    <x v="6"/>
    <x v="14"/>
    <n v="364"/>
    <n v="0"/>
    <m/>
    <x v="0"/>
  </r>
  <r>
    <x v="0"/>
    <x v="7"/>
    <x v="1"/>
    <x v="3"/>
    <x v="6"/>
    <x v="15"/>
    <n v="402"/>
    <n v="0"/>
    <m/>
    <x v="0"/>
  </r>
  <r>
    <x v="0"/>
    <x v="7"/>
    <x v="1"/>
    <x v="3"/>
    <x v="6"/>
    <x v="16"/>
    <n v="438"/>
    <n v="0"/>
    <m/>
    <x v="0"/>
  </r>
  <r>
    <x v="0"/>
    <x v="7"/>
    <x v="1"/>
    <x v="3"/>
    <x v="6"/>
    <x v="17"/>
    <n v="470"/>
    <n v="0"/>
    <m/>
    <x v="0"/>
  </r>
  <r>
    <x v="0"/>
    <x v="7"/>
    <x v="1"/>
    <x v="3"/>
    <x v="6"/>
    <x v="18"/>
    <n v="500"/>
    <n v="0"/>
    <m/>
    <x v="0"/>
  </r>
  <r>
    <x v="0"/>
    <x v="7"/>
    <x v="1"/>
    <x v="3"/>
    <x v="6"/>
    <x v="19"/>
    <n v="528"/>
    <n v="0"/>
    <m/>
    <x v="0"/>
  </r>
  <r>
    <x v="0"/>
    <x v="7"/>
    <x v="1"/>
    <x v="3"/>
    <x v="6"/>
    <x v="20"/>
    <n v="555"/>
    <n v="0"/>
    <m/>
    <x v="0"/>
  </r>
  <r>
    <x v="0"/>
    <x v="7"/>
    <x v="1"/>
    <x v="3"/>
    <x v="6"/>
    <x v="21"/>
    <n v="579"/>
    <n v="0"/>
    <m/>
    <x v="0"/>
  </r>
  <r>
    <x v="0"/>
    <x v="7"/>
    <x v="1"/>
    <x v="3"/>
    <x v="6"/>
    <x v="22"/>
    <n v="602"/>
    <n v="0"/>
    <m/>
    <x v="0"/>
  </r>
  <r>
    <x v="0"/>
    <x v="7"/>
    <x v="1"/>
    <x v="3"/>
    <x v="6"/>
    <x v="23"/>
    <n v="624"/>
    <n v="0"/>
    <m/>
    <x v="0"/>
  </r>
  <r>
    <x v="0"/>
    <x v="7"/>
    <x v="1"/>
    <x v="3"/>
    <x v="6"/>
    <x v="24"/>
    <n v="646"/>
    <n v="0"/>
    <m/>
    <x v="0"/>
  </r>
  <r>
    <x v="0"/>
    <x v="7"/>
    <x v="1"/>
    <x v="3"/>
    <x v="6"/>
    <x v="25"/>
    <n v="668"/>
    <n v="0"/>
    <m/>
    <x v="0"/>
  </r>
  <r>
    <x v="0"/>
    <x v="7"/>
    <x v="1"/>
    <x v="3"/>
    <x v="6"/>
    <x v="26"/>
    <n v="690"/>
    <n v="0"/>
    <m/>
    <x v="0"/>
  </r>
  <r>
    <x v="0"/>
    <x v="7"/>
    <x v="1"/>
    <x v="3"/>
    <x v="6"/>
    <x v="27"/>
    <n v="712"/>
    <n v="0"/>
    <m/>
    <x v="0"/>
  </r>
  <r>
    <x v="0"/>
    <x v="7"/>
    <x v="1"/>
    <x v="3"/>
    <x v="6"/>
    <x v="28"/>
    <n v="734"/>
    <n v="0"/>
    <m/>
    <x v="0"/>
  </r>
  <r>
    <x v="0"/>
    <x v="7"/>
    <x v="1"/>
    <x v="3"/>
    <x v="6"/>
    <x v="29"/>
    <n v="756"/>
    <n v="0"/>
    <m/>
    <x v="0"/>
  </r>
  <r>
    <x v="0"/>
    <x v="7"/>
    <x v="1"/>
    <x v="3"/>
    <x v="6"/>
    <x v="30"/>
    <n v="779"/>
    <n v="0"/>
    <m/>
    <x v="0"/>
  </r>
  <r>
    <x v="0"/>
    <x v="7"/>
    <x v="1"/>
    <x v="4"/>
    <x v="7"/>
    <x v="0"/>
    <n v="6318"/>
    <n v="263580"/>
    <m/>
    <x v="0"/>
  </r>
  <r>
    <x v="0"/>
    <x v="7"/>
    <x v="1"/>
    <x v="4"/>
    <x v="7"/>
    <x v="1"/>
    <n v="6318"/>
    <n v="264157"/>
    <m/>
    <x v="0"/>
  </r>
  <r>
    <x v="0"/>
    <x v="7"/>
    <x v="1"/>
    <x v="4"/>
    <x v="7"/>
    <x v="2"/>
    <n v="6318"/>
    <n v="356452"/>
    <m/>
    <x v="0"/>
  </r>
  <r>
    <x v="0"/>
    <x v="7"/>
    <x v="1"/>
    <x v="4"/>
    <x v="7"/>
    <x v="3"/>
    <n v="6318"/>
    <n v="359527"/>
    <m/>
    <x v="0"/>
  </r>
  <r>
    <x v="0"/>
    <x v="7"/>
    <x v="1"/>
    <x v="4"/>
    <x v="7"/>
    <x v="4"/>
    <n v="6318"/>
    <n v="288587"/>
    <m/>
    <x v="0"/>
  </r>
  <r>
    <x v="0"/>
    <x v="7"/>
    <x v="1"/>
    <x v="4"/>
    <x v="7"/>
    <x v="5"/>
    <n v="6360"/>
    <n v="282906"/>
    <m/>
    <x v="0"/>
  </r>
  <r>
    <x v="0"/>
    <x v="7"/>
    <x v="1"/>
    <x v="4"/>
    <x v="7"/>
    <x v="6"/>
    <n v="6402"/>
    <n v="286088"/>
    <m/>
    <x v="0"/>
  </r>
  <r>
    <x v="0"/>
    <x v="7"/>
    <x v="1"/>
    <x v="4"/>
    <x v="7"/>
    <x v="7"/>
    <n v="6445"/>
    <n v="283468"/>
    <m/>
    <x v="0"/>
  </r>
  <r>
    <x v="0"/>
    <x v="7"/>
    <x v="1"/>
    <x v="4"/>
    <x v="7"/>
    <x v="8"/>
    <n v="6487"/>
    <n v="284047"/>
    <m/>
    <x v="0"/>
  </r>
  <r>
    <x v="0"/>
    <x v="7"/>
    <x v="1"/>
    <x v="4"/>
    <x v="7"/>
    <x v="9"/>
    <n v="6529"/>
    <n v="285750"/>
    <m/>
    <x v="0"/>
  </r>
  <r>
    <x v="0"/>
    <x v="7"/>
    <x v="1"/>
    <x v="4"/>
    <x v="7"/>
    <x v="10"/>
    <n v="6573"/>
    <n v="286166"/>
    <m/>
    <x v="0"/>
  </r>
  <r>
    <x v="0"/>
    <x v="7"/>
    <x v="1"/>
    <x v="4"/>
    <x v="7"/>
    <x v="11"/>
    <n v="6622"/>
    <n v="285063"/>
    <m/>
    <x v="0"/>
  </r>
  <r>
    <x v="0"/>
    <x v="7"/>
    <x v="1"/>
    <x v="4"/>
    <x v="7"/>
    <x v="12"/>
    <n v="6670"/>
    <n v="282709"/>
    <m/>
    <x v="0"/>
  </r>
  <r>
    <x v="0"/>
    <x v="7"/>
    <x v="1"/>
    <x v="4"/>
    <x v="7"/>
    <x v="13"/>
    <n v="6718"/>
    <n v="281826"/>
    <m/>
    <x v="0"/>
  </r>
  <r>
    <x v="0"/>
    <x v="7"/>
    <x v="1"/>
    <x v="4"/>
    <x v="7"/>
    <x v="14"/>
    <n v="6764"/>
    <n v="282473"/>
    <m/>
    <x v="0"/>
  </r>
  <r>
    <x v="0"/>
    <x v="7"/>
    <x v="1"/>
    <x v="4"/>
    <x v="7"/>
    <x v="15"/>
    <n v="6809"/>
    <n v="282725"/>
    <m/>
    <x v="0"/>
  </r>
  <r>
    <x v="0"/>
    <x v="7"/>
    <x v="1"/>
    <x v="4"/>
    <x v="7"/>
    <x v="16"/>
    <n v="6853"/>
    <n v="282077"/>
    <m/>
    <x v="0"/>
  </r>
  <r>
    <x v="0"/>
    <x v="7"/>
    <x v="1"/>
    <x v="4"/>
    <x v="7"/>
    <x v="17"/>
    <n v="6892"/>
    <n v="281716"/>
    <m/>
    <x v="0"/>
  </r>
  <r>
    <x v="0"/>
    <x v="7"/>
    <x v="1"/>
    <x v="4"/>
    <x v="7"/>
    <x v="18"/>
    <n v="6929"/>
    <n v="281227"/>
    <m/>
    <x v="0"/>
  </r>
  <r>
    <x v="0"/>
    <x v="7"/>
    <x v="1"/>
    <x v="4"/>
    <x v="7"/>
    <x v="19"/>
    <n v="6963"/>
    <n v="280496"/>
    <m/>
    <x v="0"/>
  </r>
  <r>
    <x v="0"/>
    <x v="7"/>
    <x v="1"/>
    <x v="4"/>
    <x v="7"/>
    <x v="20"/>
    <n v="6994"/>
    <n v="279015"/>
    <m/>
    <x v="0"/>
  </r>
  <r>
    <x v="0"/>
    <x v="7"/>
    <x v="1"/>
    <x v="4"/>
    <x v="7"/>
    <x v="21"/>
    <n v="7024"/>
    <n v="277188"/>
    <m/>
    <x v="0"/>
  </r>
  <r>
    <x v="0"/>
    <x v="7"/>
    <x v="1"/>
    <x v="4"/>
    <x v="7"/>
    <x v="22"/>
    <n v="7051"/>
    <n v="275167"/>
    <m/>
    <x v="0"/>
  </r>
  <r>
    <x v="0"/>
    <x v="7"/>
    <x v="1"/>
    <x v="4"/>
    <x v="7"/>
    <x v="23"/>
    <n v="7078"/>
    <n v="273129"/>
    <m/>
    <x v="0"/>
  </r>
  <r>
    <x v="0"/>
    <x v="7"/>
    <x v="1"/>
    <x v="4"/>
    <x v="7"/>
    <x v="24"/>
    <n v="7105"/>
    <n v="271296"/>
    <m/>
    <x v="0"/>
  </r>
  <r>
    <x v="0"/>
    <x v="7"/>
    <x v="1"/>
    <x v="4"/>
    <x v="7"/>
    <x v="25"/>
    <n v="7132"/>
    <n v="270225"/>
    <m/>
    <x v="0"/>
  </r>
  <r>
    <x v="0"/>
    <x v="7"/>
    <x v="1"/>
    <x v="4"/>
    <x v="7"/>
    <x v="26"/>
    <n v="7159"/>
    <n v="269448"/>
    <m/>
    <x v="0"/>
  </r>
  <r>
    <x v="0"/>
    <x v="7"/>
    <x v="1"/>
    <x v="4"/>
    <x v="7"/>
    <x v="27"/>
    <n v="7186"/>
    <n v="268826"/>
    <m/>
    <x v="0"/>
  </r>
  <r>
    <x v="0"/>
    <x v="7"/>
    <x v="1"/>
    <x v="4"/>
    <x v="7"/>
    <x v="28"/>
    <n v="7213"/>
    <n v="268073"/>
    <m/>
    <x v="0"/>
  </r>
  <r>
    <x v="0"/>
    <x v="7"/>
    <x v="1"/>
    <x v="4"/>
    <x v="7"/>
    <x v="29"/>
    <n v="7240"/>
    <n v="267655"/>
    <m/>
    <x v="0"/>
  </r>
  <r>
    <x v="0"/>
    <x v="7"/>
    <x v="1"/>
    <x v="4"/>
    <x v="7"/>
    <x v="30"/>
    <n v="7267"/>
    <n v="267558"/>
    <m/>
    <x v="0"/>
  </r>
  <r>
    <x v="0"/>
    <x v="7"/>
    <x v="1"/>
    <x v="0"/>
    <x v="8"/>
    <x v="0"/>
    <n v="0"/>
    <n v="0"/>
    <m/>
    <x v="0"/>
  </r>
  <r>
    <x v="0"/>
    <x v="7"/>
    <x v="1"/>
    <x v="0"/>
    <x v="8"/>
    <x v="1"/>
    <n v="0"/>
    <n v="0"/>
    <m/>
    <x v="0"/>
  </r>
  <r>
    <x v="0"/>
    <x v="7"/>
    <x v="1"/>
    <x v="0"/>
    <x v="8"/>
    <x v="2"/>
    <n v="0"/>
    <n v="0"/>
    <m/>
    <x v="0"/>
  </r>
  <r>
    <x v="0"/>
    <x v="7"/>
    <x v="1"/>
    <x v="0"/>
    <x v="8"/>
    <x v="3"/>
    <n v="0"/>
    <n v="0"/>
    <m/>
    <x v="0"/>
  </r>
  <r>
    <x v="0"/>
    <x v="7"/>
    <x v="1"/>
    <x v="0"/>
    <x v="8"/>
    <x v="4"/>
    <n v="0"/>
    <n v="0"/>
    <m/>
    <x v="0"/>
  </r>
  <r>
    <x v="0"/>
    <x v="7"/>
    <x v="1"/>
    <x v="0"/>
    <x v="8"/>
    <x v="5"/>
    <n v="28"/>
    <n v="0"/>
    <m/>
    <x v="0"/>
  </r>
  <r>
    <x v="0"/>
    <x v="7"/>
    <x v="1"/>
    <x v="0"/>
    <x v="8"/>
    <x v="6"/>
    <n v="57"/>
    <n v="0"/>
    <m/>
    <x v="0"/>
  </r>
  <r>
    <x v="0"/>
    <x v="7"/>
    <x v="1"/>
    <x v="0"/>
    <x v="8"/>
    <x v="7"/>
    <n v="85"/>
    <n v="0"/>
    <m/>
    <x v="0"/>
  </r>
  <r>
    <x v="0"/>
    <x v="7"/>
    <x v="1"/>
    <x v="0"/>
    <x v="8"/>
    <x v="8"/>
    <n v="113"/>
    <n v="0"/>
    <m/>
    <x v="0"/>
  </r>
  <r>
    <x v="0"/>
    <x v="7"/>
    <x v="1"/>
    <x v="0"/>
    <x v="8"/>
    <x v="9"/>
    <n v="141"/>
    <n v="0"/>
    <m/>
    <x v="0"/>
  </r>
  <r>
    <x v="0"/>
    <x v="7"/>
    <x v="1"/>
    <x v="0"/>
    <x v="8"/>
    <x v="10"/>
    <n v="171"/>
    <n v="0"/>
    <m/>
    <x v="0"/>
  </r>
  <r>
    <x v="0"/>
    <x v="7"/>
    <x v="1"/>
    <x v="0"/>
    <x v="8"/>
    <x v="11"/>
    <n v="203"/>
    <n v="0"/>
    <m/>
    <x v="0"/>
  </r>
  <r>
    <x v="0"/>
    <x v="7"/>
    <x v="1"/>
    <x v="0"/>
    <x v="8"/>
    <x v="12"/>
    <n v="236"/>
    <n v="0"/>
    <m/>
    <x v="0"/>
  </r>
  <r>
    <x v="0"/>
    <x v="7"/>
    <x v="1"/>
    <x v="0"/>
    <x v="8"/>
    <x v="13"/>
    <n v="267"/>
    <n v="0"/>
    <m/>
    <x v="0"/>
  </r>
  <r>
    <x v="0"/>
    <x v="7"/>
    <x v="1"/>
    <x v="0"/>
    <x v="8"/>
    <x v="14"/>
    <n v="298"/>
    <n v="0"/>
    <m/>
    <x v="0"/>
  </r>
  <r>
    <x v="0"/>
    <x v="7"/>
    <x v="1"/>
    <x v="0"/>
    <x v="8"/>
    <x v="15"/>
    <n v="328"/>
    <n v="0"/>
    <m/>
    <x v="0"/>
  </r>
  <r>
    <x v="0"/>
    <x v="7"/>
    <x v="1"/>
    <x v="0"/>
    <x v="8"/>
    <x v="16"/>
    <n v="358"/>
    <n v="0"/>
    <m/>
    <x v="0"/>
  </r>
  <r>
    <x v="0"/>
    <x v="7"/>
    <x v="1"/>
    <x v="0"/>
    <x v="8"/>
    <x v="17"/>
    <n v="384"/>
    <n v="0"/>
    <m/>
    <x v="0"/>
  </r>
  <r>
    <x v="0"/>
    <x v="7"/>
    <x v="1"/>
    <x v="0"/>
    <x v="8"/>
    <x v="18"/>
    <n v="408"/>
    <n v="0"/>
    <m/>
    <x v="0"/>
  </r>
  <r>
    <x v="0"/>
    <x v="7"/>
    <x v="1"/>
    <x v="0"/>
    <x v="8"/>
    <x v="19"/>
    <n v="431"/>
    <n v="0"/>
    <m/>
    <x v="0"/>
  </r>
  <r>
    <x v="0"/>
    <x v="7"/>
    <x v="1"/>
    <x v="0"/>
    <x v="8"/>
    <x v="20"/>
    <n v="452"/>
    <n v="0"/>
    <m/>
    <x v="0"/>
  </r>
  <r>
    <x v="0"/>
    <x v="7"/>
    <x v="1"/>
    <x v="0"/>
    <x v="8"/>
    <x v="21"/>
    <n v="472"/>
    <n v="0"/>
    <m/>
    <x v="0"/>
  </r>
  <r>
    <x v="0"/>
    <x v="7"/>
    <x v="1"/>
    <x v="0"/>
    <x v="8"/>
    <x v="22"/>
    <n v="490"/>
    <n v="0"/>
    <m/>
    <x v="0"/>
  </r>
  <r>
    <x v="0"/>
    <x v="7"/>
    <x v="1"/>
    <x v="0"/>
    <x v="8"/>
    <x v="23"/>
    <n v="508"/>
    <n v="0"/>
    <m/>
    <x v="0"/>
  </r>
  <r>
    <x v="0"/>
    <x v="7"/>
    <x v="1"/>
    <x v="0"/>
    <x v="8"/>
    <x v="24"/>
    <n v="526"/>
    <n v="0"/>
    <m/>
    <x v="0"/>
  </r>
  <r>
    <x v="0"/>
    <x v="7"/>
    <x v="1"/>
    <x v="0"/>
    <x v="8"/>
    <x v="25"/>
    <n v="544"/>
    <n v="0"/>
    <m/>
    <x v="0"/>
  </r>
  <r>
    <x v="0"/>
    <x v="7"/>
    <x v="1"/>
    <x v="0"/>
    <x v="8"/>
    <x v="26"/>
    <n v="562"/>
    <n v="0"/>
    <m/>
    <x v="0"/>
  </r>
  <r>
    <x v="0"/>
    <x v="7"/>
    <x v="1"/>
    <x v="0"/>
    <x v="8"/>
    <x v="27"/>
    <n v="580"/>
    <n v="0"/>
    <m/>
    <x v="0"/>
  </r>
  <r>
    <x v="0"/>
    <x v="7"/>
    <x v="1"/>
    <x v="0"/>
    <x v="8"/>
    <x v="28"/>
    <n v="598"/>
    <n v="0"/>
    <m/>
    <x v="0"/>
  </r>
  <r>
    <x v="0"/>
    <x v="7"/>
    <x v="1"/>
    <x v="0"/>
    <x v="8"/>
    <x v="29"/>
    <n v="616"/>
    <n v="0"/>
    <m/>
    <x v="0"/>
  </r>
  <r>
    <x v="0"/>
    <x v="7"/>
    <x v="1"/>
    <x v="0"/>
    <x v="8"/>
    <x v="30"/>
    <n v="634"/>
    <n v="0"/>
    <m/>
    <x v="0"/>
  </r>
  <r>
    <x v="0"/>
    <x v="7"/>
    <x v="1"/>
    <x v="1"/>
    <x v="9"/>
    <x v="0"/>
    <n v="34039"/>
    <n v="178602"/>
    <m/>
    <x v="0"/>
  </r>
  <r>
    <x v="0"/>
    <x v="7"/>
    <x v="1"/>
    <x v="1"/>
    <x v="9"/>
    <x v="1"/>
    <n v="34039"/>
    <n v="171016"/>
    <m/>
    <x v="0"/>
  </r>
  <r>
    <x v="0"/>
    <x v="7"/>
    <x v="1"/>
    <x v="1"/>
    <x v="9"/>
    <x v="2"/>
    <n v="34039"/>
    <n v="199601"/>
    <m/>
    <x v="0"/>
  </r>
  <r>
    <x v="0"/>
    <x v="7"/>
    <x v="1"/>
    <x v="1"/>
    <x v="9"/>
    <x v="3"/>
    <n v="34039"/>
    <n v="195587"/>
    <m/>
    <x v="0"/>
  </r>
  <r>
    <x v="0"/>
    <x v="7"/>
    <x v="1"/>
    <x v="1"/>
    <x v="9"/>
    <x v="4"/>
    <n v="34039"/>
    <n v="164551"/>
    <m/>
    <x v="0"/>
  </r>
  <r>
    <x v="0"/>
    <x v="7"/>
    <x v="1"/>
    <x v="1"/>
    <x v="9"/>
    <x v="5"/>
    <n v="34060"/>
    <n v="171373"/>
    <m/>
    <x v="0"/>
  </r>
  <r>
    <x v="0"/>
    <x v="7"/>
    <x v="1"/>
    <x v="1"/>
    <x v="9"/>
    <x v="6"/>
    <n v="34082"/>
    <n v="181357"/>
    <m/>
    <x v="0"/>
  </r>
  <r>
    <x v="0"/>
    <x v="7"/>
    <x v="1"/>
    <x v="1"/>
    <x v="9"/>
    <x v="7"/>
    <n v="34103"/>
    <n v="182097"/>
    <m/>
    <x v="0"/>
  </r>
  <r>
    <x v="0"/>
    <x v="7"/>
    <x v="1"/>
    <x v="1"/>
    <x v="9"/>
    <x v="8"/>
    <n v="34124"/>
    <n v="182088"/>
    <m/>
    <x v="0"/>
  </r>
  <r>
    <x v="0"/>
    <x v="7"/>
    <x v="1"/>
    <x v="1"/>
    <x v="9"/>
    <x v="9"/>
    <n v="34145"/>
    <n v="181704"/>
    <m/>
    <x v="0"/>
  </r>
  <r>
    <x v="0"/>
    <x v="7"/>
    <x v="1"/>
    <x v="1"/>
    <x v="9"/>
    <x v="10"/>
    <n v="34168"/>
    <n v="180831"/>
    <m/>
    <x v="0"/>
  </r>
  <r>
    <x v="0"/>
    <x v="7"/>
    <x v="1"/>
    <x v="1"/>
    <x v="9"/>
    <x v="11"/>
    <n v="34192"/>
    <n v="179626"/>
    <m/>
    <x v="0"/>
  </r>
  <r>
    <x v="0"/>
    <x v="7"/>
    <x v="1"/>
    <x v="1"/>
    <x v="9"/>
    <x v="12"/>
    <n v="34216"/>
    <n v="178114"/>
    <m/>
    <x v="0"/>
  </r>
  <r>
    <x v="0"/>
    <x v="7"/>
    <x v="1"/>
    <x v="1"/>
    <x v="9"/>
    <x v="13"/>
    <n v="34240"/>
    <n v="176774"/>
    <m/>
    <x v="0"/>
  </r>
  <r>
    <x v="0"/>
    <x v="7"/>
    <x v="1"/>
    <x v="1"/>
    <x v="9"/>
    <x v="14"/>
    <n v="34263"/>
    <n v="175891"/>
    <m/>
    <x v="0"/>
  </r>
  <r>
    <x v="0"/>
    <x v="7"/>
    <x v="1"/>
    <x v="1"/>
    <x v="9"/>
    <x v="15"/>
    <n v="34286"/>
    <n v="175193"/>
    <m/>
    <x v="0"/>
  </r>
  <r>
    <x v="0"/>
    <x v="7"/>
    <x v="1"/>
    <x v="1"/>
    <x v="9"/>
    <x v="16"/>
    <n v="34308"/>
    <n v="174397"/>
    <m/>
    <x v="0"/>
  </r>
  <r>
    <x v="0"/>
    <x v="7"/>
    <x v="1"/>
    <x v="1"/>
    <x v="9"/>
    <x v="17"/>
    <n v="34328"/>
    <n v="173360"/>
    <m/>
    <x v="0"/>
  </r>
  <r>
    <x v="0"/>
    <x v="7"/>
    <x v="1"/>
    <x v="1"/>
    <x v="9"/>
    <x v="18"/>
    <n v="34346"/>
    <n v="172222"/>
    <m/>
    <x v="0"/>
  </r>
  <r>
    <x v="0"/>
    <x v="7"/>
    <x v="1"/>
    <x v="1"/>
    <x v="9"/>
    <x v="19"/>
    <n v="34363"/>
    <n v="171115"/>
    <m/>
    <x v="0"/>
  </r>
  <r>
    <x v="0"/>
    <x v="7"/>
    <x v="1"/>
    <x v="1"/>
    <x v="9"/>
    <x v="20"/>
    <n v="34379"/>
    <n v="169887"/>
    <m/>
    <x v="0"/>
  </r>
  <r>
    <x v="0"/>
    <x v="7"/>
    <x v="1"/>
    <x v="1"/>
    <x v="9"/>
    <x v="21"/>
    <n v="34394"/>
    <n v="168447"/>
    <m/>
    <x v="0"/>
  </r>
  <r>
    <x v="0"/>
    <x v="7"/>
    <x v="1"/>
    <x v="1"/>
    <x v="9"/>
    <x v="22"/>
    <n v="34408"/>
    <n v="166892"/>
    <m/>
    <x v="0"/>
  </r>
  <r>
    <x v="0"/>
    <x v="7"/>
    <x v="1"/>
    <x v="1"/>
    <x v="9"/>
    <x v="23"/>
    <n v="34421"/>
    <n v="165347"/>
    <m/>
    <x v="0"/>
  </r>
  <r>
    <x v="0"/>
    <x v="7"/>
    <x v="1"/>
    <x v="1"/>
    <x v="9"/>
    <x v="24"/>
    <n v="34435"/>
    <n v="163857"/>
    <m/>
    <x v="0"/>
  </r>
  <r>
    <x v="0"/>
    <x v="7"/>
    <x v="1"/>
    <x v="1"/>
    <x v="9"/>
    <x v="25"/>
    <n v="34449"/>
    <n v="162196"/>
    <m/>
    <x v="0"/>
  </r>
  <r>
    <x v="0"/>
    <x v="7"/>
    <x v="1"/>
    <x v="1"/>
    <x v="9"/>
    <x v="26"/>
    <n v="34462"/>
    <n v="160373"/>
    <m/>
    <x v="0"/>
  </r>
  <r>
    <x v="0"/>
    <x v="7"/>
    <x v="1"/>
    <x v="1"/>
    <x v="9"/>
    <x v="27"/>
    <n v="34476"/>
    <n v="158577"/>
    <m/>
    <x v="0"/>
  </r>
  <r>
    <x v="0"/>
    <x v="7"/>
    <x v="1"/>
    <x v="1"/>
    <x v="9"/>
    <x v="28"/>
    <n v="34489"/>
    <n v="156762"/>
    <m/>
    <x v="0"/>
  </r>
  <r>
    <x v="0"/>
    <x v="7"/>
    <x v="1"/>
    <x v="1"/>
    <x v="9"/>
    <x v="29"/>
    <n v="34503"/>
    <n v="154990"/>
    <m/>
    <x v="0"/>
  </r>
  <r>
    <x v="0"/>
    <x v="7"/>
    <x v="1"/>
    <x v="1"/>
    <x v="9"/>
    <x v="30"/>
    <n v="34517"/>
    <n v="153358"/>
    <m/>
    <x v="0"/>
  </r>
  <r>
    <x v="0"/>
    <x v="7"/>
    <x v="2"/>
    <x v="0"/>
    <x v="0"/>
    <x v="0"/>
    <n v="143885"/>
    <n v="1898562"/>
    <n v="668981"/>
    <x v="0"/>
  </r>
  <r>
    <x v="0"/>
    <x v="7"/>
    <x v="2"/>
    <x v="0"/>
    <x v="0"/>
    <x v="1"/>
    <n v="143629"/>
    <n v="1825396"/>
    <n v="665529"/>
    <x v="0"/>
  </r>
  <r>
    <x v="0"/>
    <x v="7"/>
    <x v="2"/>
    <x v="0"/>
    <x v="0"/>
    <x v="2"/>
    <n v="144067"/>
    <n v="2183227"/>
    <n v="664666"/>
    <x v="0"/>
  </r>
  <r>
    <x v="0"/>
    <x v="7"/>
    <x v="2"/>
    <x v="0"/>
    <x v="0"/>
    <x v="3"/>
    <n v="143316"/>
    <n v="2149219"/>
    <n v="659485"/>
    <x v="0"/>
  </r>
  <r>
    <x v="0"/>
    <x v="7"/>
    <x v="2"/>
    <x v="0"/>
    <x v="0"/>
    <x v="4"/>
    <n v="142826"/>
    <n v="1780460"/>
    <n v="655309"/>
    <x v="0"/>
  </r>
  <r>
    <x v="0"/>
    <x v="7"/>
    <x v="2"/>
    <x v="0"/>
    <x v="0"/>
    <x v="5"/>
    <n v="142690"/>
    <n v="1801371"/>
    <n v="652147"/>
    <x v="0"/>
  </r>
  <r>
    <x v="0"/>
    <x v="7"/>
    <x v="2"/>
    <x v="0"/>
    <x v="0"/>
    <x v="6"/>
    <n v="143135"/>
    <n v="1864928"/>
    <n v="651298"/>
    <x v="0"/>
  </r>
  <r>
    <x v="0"/>
    <x v="7"/>
    <x v="2"/>
    <x v="0"/>
    <x v="0"/>
    <x v="7"/>
    <n v="144259"/>
    <n v="1857119"/>
    <n v="653147"/>
    <x v="0"/>
  </r>
  <r>
    <x v="0"/>
    <x v="7"/>
    <x v="2"/>
    <x v="0"/>
    <x v="0"/>
    <x v="8"/>
    <n v="145427"/>
    <n v="1852634"/>
    <n v="655343"/>
    <x v="0"/>
  </r>
  <r>
    <x v="0"/>
    <x v="7"/>
    <x v="2"/>
    <x v="0"/>
    <x v="0"/>
    <x v="9"/>
    <n v="146462"/>
    <n v="1847805"/>
    <n v="657140"/>
    <x v="0"/>
  </r>
  <r>
    <x v="0"/>
    <x v="7"/>
    <x v="2"/>
    <x v="0"/>
    <x v="0"/>
    <x v="10"/>
    <n v="146714"/>
    <n v="1833179"/>
    <n v="656081"/>
    <x v="0"/>
  </r>
  <r>
    <x v="0"/>
    <x v="7"/>
    <x v="2"/>
    <x v="0"/>
    <x v="0"/>
    <x v="11"/>
    <n v="146823"/>
    <n v="1813485"/>
    <n v="654533"/>
    <x v="0"/>
  </r>
  <r>
    <x v="0"/>
    <x v="7"/>
    <x v="2"/>
    <x v="0"/>
    <x v="0"/>
    <x v="12"/>
    <n v="146942"/>
    <n v="1791597"/>
    <n v="653054"/>
    <x v="0"/>
  </r>
  <r>
    <x v="0"/>
    <x v="7"/>
    <x v="2"/>
    <x v="0"/>
    <x v="0"/>
    <x v="13"/>
    <n v="147052"/>
    <n v="1769892"/>
    <n v="651584"/>
    <x v="0"/>
  </r>
  <r>
    <x v="0"/>
    <x v="7"/>
    <x v="2"/>
    <x v="0"/>
    <x v="0"/>
    <x v="14"/>
    <n v="147176"/>
    <n v="1754567"/>
    <n v="650171"/>
    <x v="0"/>
  </r>
  <r>
    <x v="0"/>
    <x v="7"/>
    <x v="2"/>
    <x v="0"/>
    <x v="0"/>
    <x v="15"/>
    <n v="147331"/>
    <n v="1743939"/>
    <n v="648867"/>
    <x v="0"/>
  </r>
  <r>
    <x v="0"/>
    <x v="7"/>
    <x v="2"/>
    <x v="0"/>
    <x v="0"/>
    <x v="16"/>
    <n v="147531"/>
    <n v="1732303"/>
    <n v="647713"/>
    <x v="0"/>
  </r>
  <r>
    <x v="0"/>
    <x v="7"/>
    <x v="2"/>
    <x v="0"/>
    <x v="0"/>
    <x v="17"/>
    <n v="147680"/>
    <n v="1716199"/>
    <n v="646368"/>
    <x v="0"/>
  </r>
  <r>
    <x v="0"/>
    <x v="7"/>
    <x v="2"/>
    <x v="0"/>
    <x v="0"/>
    <x v="18"/>
    <n v="147779"/>
    <n v="1695955"/>
    <n v="644854"/>
    <x v="0"/>
  </r>
  <r>
    <x v="0"/>
    <x v="7"/>
    <x v="2"/>
    <x v="0"/>
    <x v="0"/>
    <x v="19"/>
    <n v="147767"/>
    <n v="1672086"/>
    <n v="642969"/>
    <x v="0"/>
  </r>
  <r>
    <x v="0"/>
    <x v="7"/>
    <x v="2"/>
    <x v="0"/>
    <x v="0"/>
    <x v="20"/>
    <n v="147784"/>
    <n v="1650523"/>
    <n v="641230"/>
    <x v="0"/>
  </r>
  <r>
    <x v="0"/>
    <x v="7"/>
    <x v="2"/>
    <x v="0"/>
    <x v="0"/>
    <x v="21"/>
    <n v="147819"/>
    <n v="1632726"/>
    <n v="639589"/>
    <x v="0"/>
  </r>
  <r>
    <x v="0"/>
    <x v="7"/>
    <x v="2"/>
    <x v="0"/>
    <x v="0"/>
    <x v="22"/>
    <n v="147847"/>
    <n v="1617890"/>
    <n v="637947"/>
    <x v="0"/>
  </r>
  <r>
    <x v="0"/>
    <x v="7"/>
    <x v="2"/>
    <x v="0"/>
    <x v="0"/>
    <x v="23"/>
    <n v="147880"/>
    <n v="1604298"/>
    <n v="636345"/>
    <x v="0"/>
  </r>
  <r>
    <x v="0"/>
    <x v="7"/>
    <x v="2"/>
    <x v="0"/>
    <x v="0"/>
    <x v="24"/>
    <n v="147947"/>
    <n v="1591805"/>
    <n v="634881"/>
    <x v="0"/>
  </r>
  <r>
    <x v="0"/>
    <x v="7"/>
    <x v="2"/>
    <x v="0"/>
    <x v="0"/>
    <x v="25"/>
    <n v="148048"/>
    <n v="1578572"/>
    <n v="633557"/>
    <x v="0"/>
  </r>
  <r>
    <x v="0"/>
    <x v="7"/>
    <x v="2"/>
    <x v="0"/>
    <x v="0"/>
    <x v="26"/>
    <n v="148159"/>
    <n v="1564895"/>
    <n v="632282"/>
    <x v="0"/>
  </r>
  <r>
    <x v="0"/>
    <x v="7"/>
    <x v="2"/>
    <x v="0"/>
    <x v="0"/>
    <x v="27"/>
    <n v="148287"/>
    <n v="1551856"/>
    <n v="631083"/>
    <x v="0"/>
  </r>
  <r>
    <x v="0"/>
    <x v="7"/>
    <x v="2"/>
    <x v="0"/>
    <x v="0"/>
    <x v="28"/>
    <n v="148408"/>
    <n v="1538148"/>
    <n v="629876"/>
    <x v="0"/>
  </r>
  <r>
    <x v="0"/>
    <x v="7"/>
    <x v="2"/>
    <x v="0"/>
    <x v="0"/>
    <x v="29"/>
    <n v="148544"/>
    <n v="1524060"/>
    <n v="628738"/>
    <x v="0"/>
  </r>
  <r>
    <x v="0"/>
    <x v="7"/>
    <x v="2"/>
    <x v="0"/>
    <x v="0"/>
    <x v="30"/>
    <n v="148688"/>
    <n v="1510166"/>
    <n v="627656"/>
    <x v="0"/>
  </r>
  <r>
    <x v="0"/>
    <x v="7"/>
    <x v="2"/>
    <x v="0"/>
    <x v="1"/>
    <x v="0"/>
    <n v="33409"/>
    <n v="137244"/>
    <m/>
    <x v="0"/>
  </r>
  <r>
    <x v="0"/>
    <x v="7"/>
    <x v="2"/>
    <x v="0"/>
    <x v="1"/>
    <x v="1"/>
    <n v="33660"/>
    <n v="131725"/>
    <m/>
    <x v="0"/>
  </r>
  <r>
    <x v="0"/>
    <x v="7"/>
    <x v="2"/>
    <x v="0"/>
    <x v="1"/>
    <x v="2"/>
    <n v="34159"/>
    <n v="158550"/>
    <m/>
    <x v="0"/>
  </r>
  <r>
    <x v="0"/>
    <x v="7"/>
    <x v="2"/>
    <x v="0"/>
    <x v="1"/>
    <x v="3"/>
    <n v="34216"/>
    <n v="155618"/>
    <m/>
    <x v="0"/>
  </r>
  <r>
    <x v="0"/>
    <x v="7"/>
    <x v="2"/>
    <x v="0"/>
    <x v="1"/>
    <x v="4"/>
    <n v="34363"/>
    <n v="128663"/>
    <m/>
    <x v="0"/>
  </r>
  <r>
    <x v="0"/>
    <x v="7"/>
    <x v="2"/>
    <x v="0"/>
    <x v="1"/>
    <x v="5"/>
    <n v="34459"/>
    <n v="129508"/>
    <m/>
    <x v="0"/>
  </r>
  <r>
    <x v="0"/>
    <x v="7"/>
    <x v="2"/>
    <x v="0"/>
    <x v="1"/>
    <x v="6"/>
    <n v="34724"/>
    <n v="133459"/>
    <m/>
    <x v="0"/>
  </r>
  <r>
    <x v="0"/>
    <x v="7"/>
    <x v="2"/>
    <x v="0"/>
    <x v="1"/>
    <x v="7"/>
    <n v="35186"/>
    <n v="132333"/>
    <m/>
    <x v="0"/>
  </r>
  <r>
    <x v="0"/>
    <x v="7"/>
    <x v="2"/>
    <x v="0"/>
    <x v="1"/>
    <x v="8"/>
    <n v="35657"/>
    <n v="131362"/>
    <m/>
    <x v="0"/>
  </r>
  <r>
    <x v="0"/>
    <x v="7"/>
    <x v="2"/>
    <x v="0"/>
    <x v="1"/>
    <x v="9"/>
    <n v="36084"/>
    <n v="130411"/>
    <m/>
    <x v="0"/>
  </r>
  <r>
    <x v="0"/>
    <x v="7"/>
    <x v="2"/>
    <x v="0"/>
    <x v="1"/>
    <x v="10"/>
    <n v="36277"/>
    <n v="128730"/>
    <m/>
    <x v="0"/>
  </r>
  <r>
    <x v="0"/>
    <x v="7"/>
    <x v="2"/>
    <x v="0"/>
    <x v="1"/>
    <x v="11"/>
    <n v="36427"/>
    <n v="126778"/>
    <m/>
    <x v="0"/>
  </r>
  <r>
    <x v="0"/>
    <x v="7"/>
    <x v="2"/>
    <x v="0"/>
    <x v="1"/>
    <x v="12"/>
    <n v="36578"/>
    <n v="124761"/>
    <m/>
    <x v="0"/>
  </r>
  <r>
    <x v="0"/>
    <x v="7"/>
    <x v="2"/>
    <x v="0"/>
    <x v="1"/>
    <x v="13"/>
    <n v="36727"/>
    <n v="122845"/>
    <m/>
    <x v="0"/>
  </r>
  <r>
    <x v="0"/>
    <x v="7"/>
    <x v="2"/>
    <x v="0"/>
    <x v="1"/>
    <x v="14"/>
    <n v="36878"/>
    <n v="121445"/>
    <m/>
    <x v="0"/>
  </r>
  <r>
    <x v="0"/>
    <x v="7"/>
    <x v="2"/>
    <x v="0"/>
    <x v="1"/>
    <x v="15"/>
    <n v="37034"/>
    <n v="120443"/>
    <m/>
    <x v="0"/>
  </r>
  <r>
    <x v="0"/>
    <x v="7"/>
    <x v="2"/>
    <x v="0"/>
    <x v="1"/>
    <x v="16"/>
    <n v="37199"/>
    <n v="119446"/>
    <m/>
    <x v="0"/>
  </r>
  <r>
    <x v="0"/>
    <x v="7"/>
    <x v="2"/>
    <x v="0"/>
    <x v="1"/>
    <x v="17"/>
    <n v="37346"/>
    <n v="118202"/>
    <m/>
    <x v="0"/>
  </r>
  <r>
    <x v="0"/>
    <x v="7"/>
    <x v="2"/>
    <x v="0"/>
    <x v="1"/>
    <x v="18"/>
    <n v="37478"/>
    <n v="116743"/>
    <m/>
    <x v="0"/>
  </r>
  <r>
    <x v="0"/>
    <x v="7"/>
    <x v="2"/>
    <x v="0"/>
    <x v="1"/>
    <x v="19"/>
    <n v="37577"/>
    <n v="115099"/>
    <m/>
    <x v="0"/>
  </r>
  <r>
    <x v="0"/>
    <x v="7"/>
    <x v="2"/>
    <x v="0"/>
    <x v="1"/>
    <x v="20"/>
    <n v="37684"/>
    <n v="113689"/>
    <m/>
    <x v="0"/>
  </r>
  <r>
    <x v="0"/>
    <x v="7"/>
    <x v="2"/>
    <x v="0"/>
    <x v="1"/>
    <x v="21"/>
    <n v="37796"/>
    <n v="112628"/>
    <m/>
    <x v="0"/>
  </r>
  <r>
    <x v="0"/>
    <x v="7"/>
    <x v="2"/>
    <x v="0"/>
    <x v="1"/>
    <x v="22"/>
    <n v="37905"/>
    <n v="111867"/>
    <m/>
    <x v="0"/>
  </r>
  <r>
    <x v="0"/>
    <x v="7"/>
    <x v="2"/>
    <x v="0"/>
    <x v="1"/>
    <x v="23"/>
    <n v="38015"/>
    <n v="111187"/>
    <m/>
    <x v="0"/>
  </r>
  <r>
    <x v="0"/>
    <x v="7"/>
    <x v="2"/>
    <x v="0"/>
    <x v="1"/>
    <x v="24"/>
    <n v="38131"/>
    <n v="110583"/>
    <m/>
    <x v="0"/>
  </r>
  <r>
    <x v="0"/>
    <x v="7"/>
    <x v="2"/>
    <x v="0"/>
    <x v="1"/>
    <x v="25"/>
    <n v="38256"/>
    <n v="109926"/>
    <m/>
    <x v="0"/>
  </r>
  <r>
    <x v="0"/>
    <x v="7"/>
    <x v="2"/>
    <x v="0"/>
    <x v="1"/>
    <x v="26"/>
    <n v="38382"/>
    <n v="109236"/>
    <m/>
    <x v="0"/>
  </r>
  <r>
    <x v="0"/>
    <x v="7"/>
    <x v="2"/>
    <x v="0"/>
    <x v="1"/>
    <x v="27"/>
    <n v="38510"/>
    <n v="108595"/>
    <m/>
    <x v="0"/>
  </r>
  <r>
    <x v="0"/>
    <x v="7"/>
    <x v="2"/>
    <x v="0"/>
    <x v="1"/>
    <x v="28"/>
    <n v="38634"/>
    <n v="107909"/>
    <m/>
    <x v="0"/>
  </r>
  <r>
    <x v="0"/>
    <x v="7"/>
    <x v="2"/>
    <x v="0"/>
    <x v="1"/>
    <x v="29"/>
    <n v="38761"/>
    <n v="107204"/>
    <m/>
    <x v="0"/>
  </r>
  <r>
    <x v="0"/>
    <x v="7"/>
    <x v="2"/>
    <x v="0"/>
    <x v="1"/>
    <x v="30"/>
    <n v="38888"/>
    <n v="106520"/>
    <m/>
    <x v="0"/>
  </r>
  <r>
    <x v="0"/>
    <x v="7"/>
    <x v="2"/>
    <x v="1"/>
    <x v="2"/>
    <x v="0"/>
    <n v="318536"/>
    <n v="10292535"/>
    <m/>
    <x v="0"/>
  </r>
  <r>
    <x v="0"/>
    <x v="7"/>
    <x v="2"/>
    <x v="1"/>
    <x v="2"/>
    <x v="1"/>
    <n v="316216"/>
    <n v="9686455"/>
    <m/>
    <x v="0"/>
  </r>
  <r>
    <x v="0"/>
    <x v="7"/>
    <x v="2"/>
    <x v="1"/>
    <x v="2"/>
    <x v="2"/>
    <n v="314937"/>
    <n v="11179072"/>
    <m/>
    <x v="0"/>
  </r>
  <r>
    <x v="0"/>
    <x v="7"/>
    <x v="2"/>
    <x v="1"/>
    <x v="2"/>
    <x v="3"/>
    <n v="311966"/>
    <n v="10766845"/>
    <m/>
    <x v="0"/>
  </r>
  <r>
    <x v="0"/>
    <x v="7"/>
    <x v="2"/>
    <x v="1"/>
    <x v="2"/>
    <x v="4"/>
    <n v="309409"/>
    <n v="8910867"/>
    <m/>
    <x v="0"/>
  </r>
  <r>
    <x v="0"/>
    <x v="7"/>
    <x v="2"/>
    <x v="1"/>
    <x v="2"/>
    <x v="5"/>
    <n v="307400"/>
    <n v="9133874"/>
    <m/>
    <x v="0"/>
  </r>
  <r>
    <x v="0"/>
    <x v="7"/>
    <x v="2"/>
    <x v="1"/>
    <x v="2"/>
    <x v="6"/>
    <n v="306362"/>
    <n v="9492880"/>
    <m/>
    <x v="0"/>
  </r>
  <r>
    <x v="0"/>
    <x v="7"/>
    <x v="2"/>
    <x v="1"/>
    <x v="2"/>
    <x v="7"/>
    <n v="306455"/>
    <n v="9419711"/>
    <m/>
    <x v="0"/>
  </r>
  <r>
    <x v="0"/>
    <x v="7"/>
    <x v="2"/>
    <x v="1"/>
    <x v="2"/>
    <x v="8"/>
    <n v="306708"/>
    <n v="9324864"/>
    <m/>
    <x v="0"/>
  </r>
  <r>
    <x v="0"/>
    <x v="7"/>
    <x v="2"/>
    <x v="1"/>
    <x v="2"/>
    <x v="9"/>
    <n v="306771"/>
    <n v="9176084"/>
    <m/>
    <x v="0"/>
  </r>
  <r>
    <x v="0"/>
    <x v="7"/>
    <x v="2"/>
    <x v="1"/>
    <x v="2"/>
    <x v="10"/>
    <n v="305656"/>
    <n v="8973471"/>
    <m/>
    <x v="0"/>
  </r>
  <r>
    <x v="0"/>
    <x v="7"/>
    <x v="2"/>
    <x v="1"/>
    <x v="2"/>
    <x v="11"/>
    <n v="304343"/>
    <n v="8754934"/>
    <m/>
    <x v="0"/>
  </r>
  <r>
    <x v="0"/>
    <x v="7"/>
    <x v="2"/>
    <x v="1"/>
    <x v="2"/>
    <x v="12"/>
    <n v="303064"/>
    <n v="8533330"/>
    <m/>
    <x v="0"/>
  </r>
  <r>
    <x v="0"/>
    <x v="7"/>
    <x v="2"/>
    <x v="1"/>
    <x v="2"/>
    <x v="13"/>
    <n v="301800"/>
    <n v="8329583"/>
    <m/>
    <x v="0"/>
  </r>
  <r>
    <x v="0"/>
    <x v="7"/>
    <x v="2"/>
    <x v="1"/>
    <x v="2"/>
    <x v="14"/>
    <n v="300569"/>
    <n v="8155915"/>
    <m/>
    <x v="0"/>
  </r>
  <r>
    <x v="0"/>
    <x v="7"/>
    <x v="2"/>
    <x v="1"/>
    <x v="2"/>
    <x v="15"/>
    <n v="299390"/>
    <n v="7999340"/>
    <m/>
    <x v="0"/>
  </r>
  <r>
    <x v="0"/>
    <x v="7"/>
    <x v="2"/>
    <x v="1"/>
    <x v="2"/>
    <x v="16"/>
    <n v="298280"/>
    <n v="7846398"/>
    <m/>
    <x v="0"/>
  </r>
  <r>
    <x v="0"/>
    <x v="7"/>
    <x v="2"/>
    <x v="1"/>
    <x v="2"/>
    <x v="17"/>
    <n v="297102"/>
    <n v="7689509"/>
    <m/>
    <x v="0"/>
  </r>
  <r>
    <x v="0"/>
    <x v="7"/>
    <x v="2"/>
    <x v="1"/>
    <x v="2"/>
    <x v="18"/>
    <n v="295870"/>
    <n v="7535934"/>
    <m/>
    <x v="0"/>
  </r>
  <r>
    <x v="0"/>
    <x v="7"/>
    <x v="2"/>
    <x v="1"/>
    <x v="2"/>
    <x v="19"/>
    <n v="294503"/>
    <n v="7391480"/>
    <m/>
    <x v="0"/>
  </r>
  <r>
    <x v="0"/>
    <x v="7"/>
    <x v="2"/>
    <x v="1"/>
    <x v="2"/>
    <x v="20"/>
    <n v="293214"/>
    <n v="7254955"/>
    <m/>
    <x v="0"/>
  </r>
  <r>
    <x v="0"/>
    <x v="7"/>
    <x v="2"/>
    <x v="1"/>
    <x v="2"/>
    <x v="21"/>
    <n v="291980"/>
    <n v="7122469"/>
    <m/>
    <x v="0"/>
  </r>
  <r>
    <x v="0"/>
    <x v="7"/>
    <x v="2"/>
    <x v="1"/>
    <x v="2"/>
    <x v="22"/>
    <n v="290758"/>
    <n v="6995735"/>
    <m/>
    <x v="0"/>
  </r>
  <r>
    <x v="0"/>
    <x v="7"/>
    <x v="2"/>
    <x v="1"/>
    <x v="2"/>
    <x v="23"/>
    <n v="289565"/>
    <n v="6879047"/>
    <m/>
    <x v="0"/>
  </r>
  <r>
    <x v="0"/>
    <x v="7"/>
    <x v="2"/>
    <x v="1"/>
    <x v="2"/>
    <x v="24"/>
    <n v="288440"/>
    <n v="6774628"/>
    <m/>
    <x v="0"/>
  </r>
  <r>
    <x v="0"/>
    <x v="7"/>
    <x v="2"/>
    <x v="1"/>
    <x v="2"/>
    <x v="25"/>
    <n v="287382"/>
    <n v="6673299"/>
    <m/>
    <x v="0"/>
  </r>
  <r>
    <x v="0"/>
    <x v="7"/>
    <x v="2"/>
    <x v="1"/>
    <x v="2"/>
    <x v="26"/>
    <n v="286353"/>
    <n v="6574001"/>
    <m/>
    <x v="0"/>
  </r>
  <r>
    <x v="0"/>
    <x v="7"/>
    <x v="2"/>
    <x v="1"/>
    <x v="2"/>
    <x v="27"/>
    <n v="285366"/>
    <n v="6479516"/>
    <m/>
    <x v="0"/>
  </r>
  <r>
    <x v="0"/>
    <x v="7"/>
    <x v="2"/>
    <x v="1"/>
    <x v="2"/>
    <x v="28"/>
    <n v="284384"/>
    <n v="6385763"/>
    <m/>
    <x v="0"/>
  </r>
  <r>
    <x v="0"/>
    <x v="7"/>
    <x v="2"/>
    <x v="1"/>
    <x v="2"/>
    <x v="29"/>
    <n v="283441"/>
    <n v="6294786"/>
    <m/>
    <x v="0"/>
  </r>
  <r>
    <x v="0"/>
    <x v="7"/>
    <x v="2"/>
    <x v="1"/>
    <x v="2"/>
    <x v="30"/>
    <n v="282530"/>
    <n v="6209408"/>
    <m/>
    <x v="0"/>
  </r>
  <r>
    <x v="0"/>
    <x v="7"/>
    <x v="2"/>
    <x v="1"/>
    <x v="3"/>
    <x v="0"/>
    <n v="22944"/>
    <n v="817770"/>
    <m/>
    <x v="0"/>
  </r>
  <r>
    <x v="0"/>
    <x v="7"/>
    <x v="2"/>
    <x v="1"/>
    <x v="3"/>
    <x v="1"/>
    <n v="22853"/>
    <n v="771685"/>
    <m/>
    <x v="0"/>
  </r>
  <r>
    <x v="0"/>
    <x v="7"/>
    <x v="2"/>
    <x v="1"/>
    <x v="3"/>
    <x v="2"/>
    <n v="22859"/>
    <n v="893642"/>
    <m/>
    <x v="0"/>
  </r>
  <r>
    <x v="0"/>
    <x v="7"/>
    <x v="2"/>
    <x v="1"/>
    <x v="3"/>
    <x v="3"/>
    <n v="22702"/>
    <n v="862606"/>
    <m/>
    <x v="0"/>
  </r>
  <r>
    <x v="0"/>
    <x v="7"/>
    <x v="2"/>
    <x v="1"/>
    <x v="3"/>
    <x v="4"/>
    <n v="22582"/>
    <n v="715761"/>
    <m/>
    <x v="0"/>
  </r>
  <r>
    <x v="0"/>
    <x v="7"/>
    <x v="2"/>
    <x v="1"/>
    <x v="3"/>
    <x v="5"/>
    <n v="22547"/>
    <n v="736883"/>
    <m/>
    <x v="0"/>
  </r>
  <r>
    <x v="0"/>
    <x v="7"/>
    <x v="2"/>
    <x v="1"/>
    <x v="3"/>
    <x v="6"/>
    <n v="22610"/>
    <n v="770054"/>
    <m/>
    <x v="0"/>
  </r>
  <r>
    <x v="0"/>
    <x v="7"/>
    <x v="2"/>
    <x v="1"/>
    <x v="3"/>
    <x v="7"/>
    <n v="22786"/>
    <n v="769200"/>
    <m/>
    <x v="0"/>
  </r>
  <r>
    <x v="0"/>
    <x v="7"/>
    <x v="2"/>
    <x v="1"/>
    <x v="3"/>
    <x v="8"/>
    <n v="22974"/>
    <n v="766617"/>
    <m/>
    <x v="0"/>
  </r>
  <r>
    <x v="0"/>
    <x v="7"/>
    <x v="2"/>
    <x v="1"/>
    <x v="3"/>
    <x v="9"/>
    <n v="23143"/>
    <n v="763034"/>
    <m/>
    <x v="0"/>
  </r>
  <r>
    <x v="0"/>
    <x v="7"/>
    <x v="2"/>
    <x v="1"/>
    <x v="3"/>
    <x v="10"/>
    <n v="23189"/>
    <n v="754134"/>
    <m/>
    <x v="0"/>
  </r>
  <r>
    <x v="0"/>
    <x v="7"/>
    <x v="2"/>
    <x v="1"/>
    <x v="3"/>
    <x v="11"/>
    <n v="23213"/>
    <n v="743803"/>
    <m/>
    <x v="0"/>
  </r>
  <r>
    <x v="0"/>
    <x v="7"/>
    <x v="2"/>
    <x v="1"/>
    <x v="3"/>
    <x v="12"/>
    <n v="23239"/>
    <n v="732755"/>
    <m/>
    <x v="0"/>
  </r>
  <r>
    <x v="0"/>
    <x v="7"/>
    <x v="2"/>
    <x v="1"/>
    <x v="3"/>
    <x v="13"/>
    <n v="23266"/>
    <n v="722729"/>
    <m/>
    <x v="0"/>
  </r>
  <r>
    <x v="0"/>
    <x v="7"/>
    <x v="2"/>
    <x v="1"/>
    <x v="3"/>
    <x v="14"/>
    <n v="23295"/>
    <n v="714816"/>
    <m/>
    <x v="0"/>
  </r>
  <r>
    <x v="0"/>
    <x v="7"/>
    <x v="2"/>
    <x v="1"/>
    <x v="3"/>
    <x v="15"/>
    <n v="23327"/>
    <n v="707898"/>
    <m/>
    <x v="0"/>
  </r>
  <r>
    <x v="0"/>
    <x v="7"/>
    <x v="2"/>
    <x v="1"/>
    <x v="3"/>
    <x v="16"/>
    <n v="23366"/>
    <n v="700878"/>
    <m/>
    <x v="0"/>
  </r>
  <r>
    <x v="0"/>
    <x v="7"/>
    <x v="2"/>
    <x v="1"/>
    <x v="3"/>
    <x v="17"/>
    <n v="23395"/>
    <n v="692919"/>
    <m/>
    <x v="0"/>
  </r>
  <r>
    <x v="0"/>
    <x v="7"/>
    <x v="2"/>
    <x v="1"/>
    <x v="3"/>
    <x v="18"/>
    <n v="23416"/>
    <n v="684692"/>
    <m/>
    <x v="0"/>
  </r>
  <r>
    <x v="0"/>
    <x v="7"/>
    <x v="2"/>
    <x v="1"/>
    <x v="3"/>
    <x v="19"/>
    <n v="23421"/>
    <n v="676638"/>
    <m/>
    <x v="0"/>
  </r>
  <r>
    <x v="0"/>
    <x v="7"/>
    <x v="2"/>
    <x v="1"/>
    <x v="3"/>
    <x v="20"/>
    <n v="23431"/>
    <n v="668890"/>
    <m/>
    <x v="0"/>
  </r>
  <r>
    <x v="0"/>
    <x v="7"/>
    <x v="2"/>
    <x v="1"/>
    <x v="3"/>
    <x v="21"/>
    <n v="23446"/>
    <n v="661047"/>
    <m/>
    <x v="0"/>
  </r>
  <r>
    <x v="0"/>
    <x v="7"/>
    <x v="2"/>
    <x v="1"/>
    <x v="3"/>
    <x v="22"/>
    <n v="23460"/>
    <n v="653474"/>
    <m/>
    <x v="0"/>
  </r>
  <r>
    <x v="0"/>
    <x v="7"/>
    <x v="2"/>
    <x v="1"/>
    <x v="3"/>
    <x v="23"/>
    <n v="23475"/>
    <n v="646571"/>
    <m/>
    <x v="0"/>
  </r>
  <r>
    <x v="0"/>
    <x v="7"/>
    <x v="2"/>
    <x v="1"/>
    <x v="3"/>
    <x v="24"/>
    <n v="23495"/>
    <n v="640556"/>
    <m/>
    <x v="0"/>
  </r>
  <r>
    <x v="0"/>
    <x v="7"/>
    <x v="2"/>
    <x v="1"/>
    <x v="3"/>
    <x v="25"/>
    <n v="23520"/>
    <n v="634570"/>
    <m/>
    <x v="0"/>
  </r>
  <r>
    <x v="0"/>
    <x v="7"/>
    <x v="2"/>
    <x v="1"/>
    <x v="3"/>
    <x v="26"/>
    <n v="23546"/>
    <n v="628495"/>
    <m/>
    <x v="0"/>
  </r>
  <r>
    <x v="0"/>
    <x v="7"/>
    <x v="2"/>
    <x v="1"/>
    <x v="3"/>
    <x v="27"/>
    <n v="23574"/>
    <n v="622984"/>
    <m/>
    <x v="0"/>
  </r>
  <r>
    <x v="0"/>
    <x v="7"/>
    <x v="2"/>
    <x v="1"/>
    <x v="3"/>
    <x v="28"/>
    <n v="23601"/>
    <n v="617589"/>
    <m/>
    <x v="0"/>
  </r>
  <r>
    <x v="0"/>
    <x v="7"/>
    <x v="2"/>
    <x v="1"/>
    <x v="3"/>
    <x v="29"/>
    <n v="23630"/>
    <n v="612532"/>
    <m/>
    <x v="0"/>
  </r>
  <r>
    <x v="0"/>
    <x v="7"/>
    <x v="2"/>
    <x v="1"/>
    <x v="3"/>
    <x v="30"/>
    <n v="23660"/>
    <n v="608062"/>
    <m/>
    <x v="0"/>
  </r>
  <r>
    <x v="0"/>
    <x v="7"/>
    <x v="2"/>
    <x v="2"/>
    <x v="4"/>
    <x v="0"/>
    <n v="62176"/>
    <n v="2288636"/>
    <m/>
    <x v="0"/>
  </r>
  <r>
    <x v="0"/>
    <x v="7"/>
    <x v="2"/>
    <x v="2"/>
    <x v="4"/>
    <x v="1"/>
    <n v="62643"/>
    <n v="2169725"/>
    <m/>
    <x v="0"/>
  </r>
  <r>
    <x v="0"/>
    <x v="7"/>
    <x v="2"/>
    <x v="2"/>
    <x v="4"/>
    <x v="2"/>
    <n v="63572"/>
    <n v="2516016"/>
    <m/>
    <x v="0"/>
  </r>
  <r>
    <x v="0"/>
    <x v="7"/>
    <x v="2"/>
    <x v="2"/>
    <x v="4"/>
    <x v="3"/>
    <n v="63677"/>
    <n v="2458881"/>
    <m/>
    <x v="0"/>
  </r>
  <r>
    <x v="0"/>
    <x v="7"/>
    <x v="2"/>
    <x v="2"/>
    <x v="4"/>
    <x v="4"/>
    <n v="63950"/>
    <n v="2067148"/>
    <m/>
    <x v="0"/>
  </r>
  <r>
    <x v="0"/>
    <x v="7"/>
    <x v="2"/>
    <x v="2"/>
    <x v="4"/>
    <x v="5"/>
    <n v="64333"/>
    <n v="2132305"/>
    <m/>
    <x v="0"/>
  </r>
  <r>
    <x v="0"/>
    <x v="7"/>
    <x v="2"/>
    <x v="2"/>
    <x v="4"/>
    <x v="6"/>
    <n v="65182"/>
    <n v="2253840"/>
    <m/>
    <x v="0"/>
  </r>
  <r>
    <x v="0"/>
    <x v="7"/>
    <x v="2"/>
    <x v="2"/>
    <x v="4"/>
    <x v="7"/>
    <n v="66584"/>
    <n v="2285193"/>
    <m/>
    <x v="0"/>
  </r>
  <r>
    <x v="0"/>
    <x v="7"/>
    <x v="2"/>
    <x v="2"/>
    <x v="4"/>
    <x v="8"/>
    <n v="68083"/>
    <n v="2306602"/>
    <m/>
    <x v="0"/>
  </r>
  <r>
    <x v="0"/>
    <x v="7"/>
    <x v="2"/>
    <x v="2"/>
    <x v="4"/>
    <x v="9"/>
    <n v="69543"/>
    <n v="2299556"/>
    <m/>
    <x v="0"/>
  </r>
  <r>
    <x v="0"/>
    <x v="7"/>
    <x v="2"/>
    <x v="2"/>
    <x v="4"/>
    <x v="10"/>
    <n v="70443"/>
    <n v="2271633"/>
    <m/>
    <x v="0"/>
  </r>
  <r>
    <x v="0"/>
    <x v="7"/>
    <x v="2"/>
    <x v="2"/>
    <x v="4"/>
    <x v="11"/>
    <n v="71235"/>
    <n v="2236958"/>
    <m/>
    <x v="0"/>
  </r>
  <r>
    <x v="0"/>
    <x v="7"/>
    <x v="2"/>
    <x v="2"/>
    <x v="4"/>
    <x v="12"/>
    <n v="72026"/>
    <n v="2203974"/>
    <m/>
    <x v="0"/>
  </r>
  <r>
    <x v="0"/>
    <x v="7"/>
    <x v="2"/>
    <x v="2"/>
    <x v="4"/>
    <x v="13"/>
    <n v="72798"/>
    <n v="2174433"/>
    <m/>
    <x v="0"/>
  </r>
  <r>
    <x v="0"/>
    <x v="7"/>
    <x v="2"/>
    <x v="2"/>
    <x v="4"/>
    <x v="14"/>
    <n v="73555"/>
    <n v="2149878"/>
    <m/>
    <x v="0"/>
  </r>
  <r>
    <x v="0"/>
    <x v="7"/>
    <x v="2"/>
    <x v="2"/>
    <x v="4"/>
    <x v="15"/>
    <n v="74306"/>
    <n v="2129391"/>
    <m/>
    <x v="0"/>
  </r>
  <r>
    <x v="0"/>
    <x v="7"/>
    <x v="2"/>
    <x v="2"/>
    <x v="4"/>
    <x v="16"/>
    <n v="75057"/>
    <n v="2110798"/>
    <m/>
    <x v="0"/>
  </r>
  <r>
    <x v="0"/>
    <x v="7"/>
    <x v="2"/>
    <x v="2"/>
    <x v="4"/>
    <x v="17"/>
    <n v="75741"/>
    <n v="2091460"/>
    <m/>
    <x v="0"/>
  </r>
  <r>
    <x v="0"/>
    <x v="7"/>
    <x v="2"/>
    <x v="2"/>
    <x v="4"/>
    <x v="18"/>
    <n v="76364"/>
    <n v="2072096"/>
    <m/>
    <x v="0"/>
  </r>
  <r>
    <x v="0"/>
    <x v="7"/>
    <x v="2"/>
    <x v="2"/>
    <x v="4"/>
    <x v="19"/>
    <n v="76889"/>
    <n v="2052658"/>
    <m/>
    <x v="0"/>
  </r>
  <r>
    <x v="0"/>
    <x v="7"/>
    <x v="2"/>
    <x v="2"/>
    <x v="4"/>
    <x v="20"/>
    <n v="77420"/>
    <n v="2035479"/>
    <m/>
    <x v="0"/>
  </r>
  <r>
    <x v="0"/>
    <x v="7"/>
    <x v="2"/>
    <x v="2"/>
    <x v="4"/>
    <x v="21"/>
    <n v="77947"/>
    <n v="2019833"/>
    <m/>
    <x v="0"/>
  </r>
  <r>
    <x v="0"/>
    <x v="7"/>
    <x v="2"/>
    <x v="2"/>
    <x v="4"/>
    <x v="22"/>
    <n v="78451"/>
    <n v="2004896"/>
    <m/>
    <x v="0"/>
  </r>
  <r>
    <x v="0"/>
    <x v="7"/>
    <x v="2"/>
    <x v="2"/>
    <x v="4"/>
    <x v="23"/>
    <n v="78941"/>
    <n v="1991304"/>
    <m/>
    <x v="0"/>
  </r>
  <r>
    <x v="0"/>
    <x v="7"/>
    <x v="2"/>
    <x v="2"/>
    <x v="4"/>
    <x v="24"/>
    <n v="79438"/>
    <n v="1979884"/>
    <m/>
    <x v="0"/>
  </r>
  <r>
    <x v="0"/>
    <x v="7"/>
    <x v="2"/>
    <x v="2"/>
    <x v="4"/>
    <x v="25"/>
    <n v="79940"/>
    <n v="1968518"/>
    <m/>
    <x v="0"/>
  </r>
  <r>
    <x v="0"/>
    <x v="7"/>
    <x v="2"/>
    <x v="2"/>
    <x v="4"/>
    <x v="26"/>
    <n v="80433"/>
    <n v="1957263"/>
    <m/>
    <x v="0"/>
  </r>
  <r>
    <x v="0"/>
    <x v="7"/>
    <x v="2"/>
    <x v="2"/>
    <x v="4"/>
    <x v="27"/>
    <n v="80920"/>
    <n v="1947074"/>
    <m/>
    <x v="0"/>
  </r>
  <r>
    <x v="0"/>
    <x v="7"/>
    <x v="2"/>
    <x v="2"/>
    <x v="4"/>
    <x v="28"/>
    <n v="81388"/>
    <n v="1936280"/>
    <m/>
    <x v="0"/>
  </r>
  <r>
    <x v="0"/>
    <x v="7"/>
    <x v="2"/>
    <x v="2"/>
    <x v="4"/>
    <x v="29"/>
    <n v="81853"/>
    <n v="1926242"/>
    <m/>
    <x v="0"/>
  </r>
  <r>
    <x v="0"/>
    <x v="7"/>
    <x v="2"/>
    <x v="2"/>
    <x v="4"/>
    <x v="30"/>
    <n v="82312"/>
    <n v="1917396"/>
    <m/>
    <x v="0"/>
  </r>
  <r>
    <x v="0"/>
    <x v="7"/>
    <x v="2"/>
    <x v="3"/>
    <x v="5"/>
    <x v="0"/>
    <n v="0"/>
    <n v="0"/>
    <m/>
    <x v="0"/>
  </r>
  <r>
    <x v="0"/>
    <x v="7"/>
    <x v="2"/>
    <x v="3"/>
    <x v="5"/>
    <x v="1"/>
    <n v="0"/>
    <n v="0"/>
    <m/>
    <x v="0"/>
  </r>
  <r>
    <x v="0"/>
    <x v="7"/>
    <x v="2"/>
    <x v="3"/>
    <x v="5"/>
    <x v="2"/>
    <n v="0"/>
    <n v="0"/>
    <m/>
    <x v="0"/>
  </r>
  <r>
    <x v="0"/>
    <x v="7"/>
    <x v="2"/>
    <x v="3"/>
    <x v="5"/>
    <x v="3"/>
    <n v="0"/>
    <n v="0"/>
    <m/>
    <x v="0"/>
  </r>
  <r>
    <x v="0"/>
    <x v="7"/>
    <x v="2"/>
    <x v="3"/>
    <x v="5"/>
    <x v="4"/>
    <n v="0"/>
    <n v="0"/>
    <m/>
    <x v="0"/>
  </r>
  <r>
    <x v="0"/>
    <x v="7"/>
    <x v="2"/>
    <x v="3"/>
    <x v="5"/>
    <x v="5"/>
    <n v="0"/>
    <n v="0"/>
    <m/>
    <x v="0"/>
  </r>
  <r>
    <x v="0"/>
    <x v="7"/>
    <x v="2"/>
    <x v="3"/>
    <x v="5"/>
    <x v="6"/>
    <n v="0"/>
    <n v="0"/>
    <m/>
    <x v="0"/>
  </r>
  <r>
    <x v="0"/>
    <x v="7"/>
    <x v="2"/>
    <x v="3"/>
    <x v="5"/>
    <x v="7"/>
    <n v="0"/>
    <n v="0"/>
    <m/>
    <x v="0"/>
  </r>
  <r>
    <x v="0"/>
    <x v="7"/>
    <x v="2"/>
    <x v="3"/>
    <x v="5"/>
    <x v="8"/>
    <n v="0"/>
    <n v="0"/>
    <m/>
    <x v="0"/>
  </r>
  <r>
    <x v="0"/>
    <x v="7"/>
    <x v="2"/>
    <x v="3"/>
    <x v="5"/>
    <x v="9"/>
    <n v="0"/>
    <n v="0"/>
    <m/>
    <x v="0"/>
  </r>
  <r>
    <x v="0"/>
    <x v="7"/>
    <x v="2"/>
    <x v="3"/>
    <x v="5"/>
    <x v="10"/>
    <n v="0"/>
    <n v="0"/>
    <m/>
    <x v="0"/>
  </r>
  <r>
    <x v="0"/>
    <x v="7"/>
    <x v="2"/>
    <x v="3"/>
    <x v="5"/>
    <x v="11"/>
    <n v="0"/>
    <n v="0"/>
    <m/>
    <x v="0"/>
  </r>
  <r>
    <x v="0"/>
    <x v="7"/>
    <x v="2"/>
    <x v="3"/>
    <x v="5"/>
    <x v="12"/>
    <n v="1"/>
    <n v="0"/>
    <m/>
    <x v="0"/>
  </r>
  <r>
    <x v="0"/>
    <x v="7"/>
    <x v="2"/>
    <x v="3"/>
    <x v="5"/>
    <x v="13"/>
    <n v="1"/>
    <n v="0"/>
    <m/>
    <x v="0"/>
  </r>
  <r>
    <x v="0"/>
    <x v="7"/>
    <x v="2"/>
    <x v="3"/>
    <x v="5"/>
    <x v="14"/>
    <n v="1"/>
    <n v="0"/>
    <m/>
    <x v="0"/>
  </r>
  <r>
    <x v="0"/>
    <x v="7"/>
    <x v="2"/>
    <x v="3"/>
    <x v="5"/>
    <x v="15"/>
    <n v="1"/>
    <n v="0"/>
    <m/>
    <x v="0"/>
  </r>
  <r>
    <x v="0"/>
    <x v="7"/>
    <x v="2"/>
    <x v="3"/>
    <x v="5"/>
    <x v="16"/>
    <n v="1"/>
    <n v="0"/>
    <m/>
    <x v="0"/>
  </r>
  <r>
    <x v="0"/>
    <x v="7"/>
    <x v="2"/>
    <x v="3"/>
    <x v="5"/>
    <x v="17"/>
    <n v="1"/>
    <n v="0"/>
    <m/>
    <x v="0"/>
  </r>
  <r>
    <x v="0"/>
    <x v="7"/>
    <x v="2"/>
    <x v="3"/>
    <x v="5"/>
    <x v="18"/>
    <n v="1"/>
    <n v="0"/>
    <m/>
    <x v="0"/>
  </r>
  <r>
    <x v="0"/>
    <x v="7"/>
    <x v="2"/>
    <x v="3"/>
    <x v="5"/>
    <x v="19"/>
    <n v="1"/>
    <n v="0"/>
    <m/>
    <x v="0"/>
  </r>
  <r>
    <x v="0"/>
    <x v="7"/>
    <x v="2"/>
    <x v="3"/>
    <x v="5"/>
    <x v="20"/>
    <n v="1"/>
    <n v="0"/>
    <m/>
    <x v="0"/>
  </r>
  <r>
    <x v="0"/>
    <x v="7"/>
    <x v="2"/>
    <x v="3"/>
    <x v="5"/>
    <x v="21"/>
    <n v="1"/>
    <n v="0"/>
    <m/>
    <x v="0"/>
  </r>
  <r>
    <x v="0"/>
    <x v="7"/>
    <x v="2"/>
    <x v="3"/>
    <x v="5"/>
    <x v="22"/>
    <n v="1"/>
    <n v="0"/>
    <m/>
    <x v="0"/>
  </r>
  <r>
    <x v="0"/>
    <x v="7"/>
    <x v="2"/>
    <x v="3"/>
    <x v="5"/>
    <x v="23"/>
    <n v="1"/>
    <n v="0"/>
    <m/>
    <x v="0"/>
  </r>
  <r>
    <x v="0"/>
    <x v="7"/>
    <x v="2"/>
    <x v="3"/>
    <x v="5"/>
    <x v="24"/>
    <n v="1"/>
    <n v="0"/>
    <m/>
    <x v="0"/>
  </r>
  <r>
    <x v="0"/>
    <x v="7"/>
    <x v="2"/>
    <x v="3"/>
    <x v="5"/>
    <x v="25"/>
    <n v="1"/>
    <n v="0"/>
    <m/>
    <x v="0"/>
  </r>
  <r>
    <x v="0"/>
    <x v="7"/>
    <x v="2"/>
    <x v="3"/>
    <x v="5"/>
    <x v="26"/>
    <n v="1"/>
    <n v="0"/>
    <m/>
    <x v="0"/>
  </r>
  <r>
    <x v="0"/>
    <x v="7"/>
    <x v="2"/>
    <x v="3"/>
    <x v="5"/>
    <x v="27"/>
    <n v="1"/>
    <n v="0"/>
    <m/>
    <x v="0"/>
  </r>
  <r>
    <x v="0"/>
    <x v="7"/>
    <x v="2"/>
    <x v="3"/>
    <x v="5"/>
    <x v="28"/>
    <n v="1"/>
    <n v="0"/>
    <m/>
    <x v="0"/>
  </r>
  <r>
    <x v="0"/>
    <x v="7"/>
    <x v="2"/>
    <x v="3"/>
    <x v="5"/>
    <x v="29"/>
    <n v="1"/>
    <n v="0"/>
    <m/>
    <x v="0"/>
  </r>
  <r>
    <x v="0"/>
    <x v="7"/>
    <x v="2"/>
    <x v="3"/>
    <x v="5"/>
    <x v="30"/>
    <n v="1"/>
    <n v="0"/>
    <m/>
    <x v="0"/>
  </r>
  <r>
    <x v="0"/>
    <x v="7"/>
    <x v="2"/>
    <x v="3"/>
    <x v="6"/>
    <x v="0"/>
    <n v="0"/>
    <n v="0"/>
    <m/>
    <x v="0"/>
  </r>
  <r>
    <x v="0"/>
    <x v="7"/>
    <x v="2"/>
    <x v="3"/>
    <x v="6"/>
    <x v="1"/>
    <n v="0"/>
    <n v="0"/>
    <m/>
    <x v="0"/>
  </r>
  <r>
    <x v="0"/>
    <x v="7"/>
    <x v="2"/>
    <x v="3"/>
    <x v="6"/>
    <x v="2"/>
    <n v="0"/>
    <n v="0"/>
    <m/>
    <x v="0"/>
  </r>
  <r>
    <x v="0"/>
    <x v="7"/>
    <x v="2"/>
    <x v="3"/>
    <x v="6"/>
    <x v="3"/>
    <n v="0"/>
    <n v="0"/>
    <m/>
    <x v="0"/>
  </r>
  <r>
    <x v="0"/>
    <x v="7"/>
    <x v="2"/>
    <x v="3"/>
    <x v="6"/>
    <x v="4"/>
    <n v="0"/>
    <n v="0"/>
    <m/>
    <x v="0"/>
  </r>
  <r>
    <x v="0"/>
    <x v="7"/>
    <x v="2"/>
    <x v="3"/>
    <x v="6"/>
    <x v="5"/>
    <n v="0"/>
    <n v="0"/>
    <m/>
    <x v="0"/>
  </r>
  <r>
    <x v="0"/>
    <x v="7"/>
    <x v="2"/>
    <x v="3"/>
    <x v="6"/>
    <x v="6"/>
    <n v="0"/>
    <n v="0"/>
    <m/>
    <x v="0"/>
  </r>
  <r>
    <x v="0"/>
    <x v="7"/>
    <x v="2"/>
    <x v="3"/>
    <x v="6"/>
    <x v="7"/>
    <n v="0"/>
    <n v="0"/>
    <m/>
    <x v="0"/>
  </r>
  <r>
    <x v="0"/>
    <x v="7"/>
    <x v="2"/>
    <x v="3"/>
    <x v="6"/>
    <x v="8"/>
    <n v="0"/>
    <n v="0"/>
    <m/>
    <x v="0"/>
  </r>
  <r>
    <x v="0"/>
    <x v="7"/>
    <x v="2"/>
    <x v="3"/>
    <x v="6"/>
    <x v="9"/>
    <n v="0"/>
    <n v="0"/>
    <m/>
    <x v="0"/>
  </r>
  <r>
    <x v="0"/>
    <x v="7"/>
    <x v="2"/>
    <x v="3"/>
    <x v="6"/>
    <x v="10"/>
    <n v="0"/>
    <n v="0"/>
    <m/>
    <x v="0"/>
  </r>
  <r>
    <x v="0"/>
    <x v="7"/>
    <x v="2"/>
    <x v="3"/>
    <x v="6"/>
    <x v="11"/>
    <n v="0"/>
    <n v="0"/>
    <m/>
    <x v="0"/>
  </r>
  <r>
    <x v="0"/>
    <x v="7"/>
    <x v="2"/>
    <x v="3"/>
    <x v="6"/>
    <x v="12"/>
    <n v="0"/>
    <n v="0"/>
    <m/>
    <x v="0"/>
  </r>
  <r>
    <x v="0"/>
    <x v="7"/>
    <x v="2"/>
    <x v="3"/>
    <x v="6"/>
    <x v="13"/>
    <n v="1"/>
    <n v="0"/>
    <m/>
    <x v="0"/>
  </r>
  <r>
    <x v="0"/>
    <x v="7"/>
    <x v="2"/>
    <x v="3"/>
    <x v="6"/>
    <x v="14"/>
    <n v="1"/>
    <n v="0"/>
    <m/>
    <x v="0"/>
  </r>
  <r>
    <x v="0"/>
    <x v="7"/>
    <x v="2"/>
    <x v="3"/>
    <x v="6"/>
    <x v="15"/>
    <n v="1"/>
    <n v="0"/>
    <m/>
    <x v="0"/>
  </r>
  <r>
    <x v="0"/>
    <x v="7"/>
    <x v="2"/>
    <x v="3"/>
    <x v="6"/>
    <x v="16"/>
    <n v="1"/>
    <n v="0"/>
    <m/>
    <x v="0"/>
  </r>
  <r>
    <x v="0"/>
    <x v="7"/>
    <x v="2"/>
    <x v="3"/>
    <x v="6"/>
    <x v="17"/>
    <n v="1"/>
    <n v="0"/>
    <m/>
    <x v="0"/>
  </r>
  <r>
    <x v="0"/>
    <x v="7"/>
    <x v="2"/>
    <x v="3"/>
    <x v="6"/>
    <x v="18"/>
    <n v="1"/>
    <n v="0"/>
    <m/>
    <x v="0"/>
  </r>
  <r>
    <x v="0"/>
    <x v="7"/>
    <x v="2"/>
    <x v="3"/>
    <x v="6"/>
    <x v="19"/>
    <n v="1"/>
    <n v="0"/>
    <m/>
    <x v="0"/>
  </r>
  <r>
    <x v="0"/>
    <x v="7"/>
    <x v="2"/>
    <x v="3"/>
    <x v="6"/>
    <x v="20"/>
    <n v="1"/>
    <n v="0"/>
    <m/>
    <x v="0"/>
  </r>
  <r>
    <x v="0"/>
    <x v="7"/>
    <x v="2"/>
    <x v="3"/>
    <x v="6"/>
    <x v="21"/>
    <n v="1"/>
    <n v="0"/>
    <m/>
    <x v="0"/>
  </r>
  <r>
    <x v="0"/>
    <x v="7"/>
    <x v="2"/>
    <x v="3"/>
    <x v="6"/>
    <x v="22"/>
    <n v="1"/>
    <n v="0"/>
    <m/>
    <x v="0"/>
  </r>
  <r>
    <x v="0"/>
    <x v="7"/>
    <x v="2"/>
    <x v="3"/>
    <x v="6"/>
    <x v="23"/>
    <n v="1"/>
    <n v="0"/>
    <m/>
    <x v="0"/>
  </r>
  <r>
    <x v="0"/>
    <x v="7"/>
    <x v="2"/>
    <x v="3"/>
    <x v="6"/>
    <x v="24"/>
    <n v="1"/>
    <n v="0"/>
    <m/>
    <x v="0"/>
  </r>
  <r>
    <x v="0"/>
    <x v="7"/>
    <x v="2"/>
    <x v="3"/>
    <x v="6"/>
    <x v="25"/>
    <n v="1"/>
    <n v="0"/>
    <m/>
    <x v="0"/>
  </r>
  <r>
    <x v="0"/>
    <x v="7"/>
    <x v="2"/>
    <x v="3"/>
    <x v="6"/>
    <x v="26"/>
    <n v="1"/>
    <n v="0"/>
    <m/>
    <x v="0"/>
  </r>
  <r>
    <x v="0"/>
    <x v="7"/>
    <x v="2"/>
    <x v="3"/>
    <x v="6"/>
    <x v="27"/>
    <n v="1"/>
    <n v="0"/>
    <m/>
    <x v="0"/>
  </r>
  <r>
    <x v="0"/>
    <x v="7"/>
    <x v="2"/>
    <x v="3"/>
    <x v="6"/>
    <x v="28"/>
    <n v="1"/>
    <n v="0"/>
    <m/>
    <x v="0"/>
  </r>
  <r>
    <x v="0"/>
    <x v="7"/>
    <x v="2"/>
    <x v="3"/>
    <x v="6"/>
    <x v="29"/>
    <n v="1"/>
    <n v="0"/>
    <m/>
    <x v="0"/>
  </r>
  <r>
    <x v="0"/>
    <x v="7"/>
    <x v="2"/>
    <x v="3"/>
    <x v="6"/>
    <x v="30"/>
    <n v="1"/>
    <n v="0"/>
    <m/>
    <x v="0"/>
  </r>
  <r>
    <x v="0"/>
    <x v="7"/>
    <x v="2"/>
    <x v="4"/>
    <x v="7"/>
    <x v="0"/>
    <n v="26524"/>
    <n v="1976727"/>
    <m/>
    <x v="0"/>
  </r>
  <r>
    <x v="0"/>
    <x v="7"/>
    <x v="2"/>
    <x v="4"/>
    <x v="7"/>
    <x v="1"/>
    <n v="26115"/>
    <n v="1941910"/>
    <m/>
    <x v="0"/>
  </r>
  <r>
    <x v="0"/>
    <x v="7"/>
    <x v="2"/>
    <x v="4"/>
    <x v="7"/>
    <x v="2"/>
    <n v="25731"/>
    <n v="2575436"/>
    <m/>
    <x v="0"/>
  </r>
  <r>
    <x v="0"/>
    <x v="7"/>
    <x v="2"/>
    <x v="4"/>
    <x v="7"/>
    <x v="3"/>
    <n v="25322"/>
    <n v="2549287"/>
    <m/>
    <x v="0"/>
  </r>
  <r>
    <x v="0"/>
    <x v="7"/>
    <x v="2"/>
    <x v="4"/>
    <x v="7"/>
    <x v="4"/>
    <n v="24928"/>
    <n v="2008128"/>
    <m/>
    <x v="0"/>
  </r>
  <r>
    <x v="0"/>
    <x v="7"/>
    <x v="2"/>
    <x v="4"/>
    <x v="7"/>
    <x v="5"/>
    <n v="24485"/>
    <n v="1920590"/>
    <m/>
    <x v="0"/>
  </r>
  <r>
    <x v="0"/>
    <x v="7"/>
    <x v="2"/>
    <x v="4"/>
    <x v="7"/>
    <x v="6"/>
    <n v="24050"/>
    <n v="1881786"/>
    <m/>
    <x v="0"/>
  </r>
  <r>
    <x v="0"/>
    <x v="7"/>
    <x v="2"/>
    <x v="4"/>
    <x v="7"/>
    <x v="7"/>
    <n v="23623"/>
    <n v="1812868"/>
    <m/>
    <x v="0"/>
  </r>
  <r>
    <x v="0"/>
    <x v="7"/>
    <x v="2"/>
    <x v="4"/>
    <x v="7"/>
    <x v="8"/>
    <n v="23204"/>
    <n v="1768795"/>
    <m/>
    <x v="0"/>
  </r>
  <r>
    <x v="0"/>
    <x v="7"/>
    <x v="2"/>
    <x v="4"/>
    <x v="7"/>
    <x v="9"/>
    <n v="22792"/>
    <n v="1734817"/>
    <m/>
    <x v="0"/>
  </r>
  <r>
    <x v="0"/>
    <x v="7"/>
    <x v="2"/>
    <x v="4"/>
    <x v="7"/>
    <x v="10"/>
    <n v="22388"/>
    <n v="1691901"/>
    <m/>
    <x v="0"/>
  </r>
  <r>
    <x v="0"/>
    <x v="7"/>
    <x v="2"/>
    <x v="4"/>
    <x v="7"/>
    <x v="11"/>
    <n v="21990"/>
    <n v="1640697"/>
    <m/>
    <x v="0"/>
  </r>
  <r>
    <x v="0"/>
    <x v="7"/>
    <x v="2"/>
    <x v="4"/>
    <x v="7"/>
    <x v="12"/>
    <n v="21600"/>
    <n v="1584241"/>
    <m/>
    <x v="0"/>
  </r>
  <r>
    <x v="0"/>
    <x v="7"/>
    <x v="2"/>
    <x v="4"/>
    <x v="7"/>
    <x v="13"/>
    <n v="21216"/>
    <n v="1537912"/>
    <m/>
    <x v="0"/>
  </r>
  <r>
    <x v="0"/>
    <x v="7"/>
    <x v="2"/>
    <x v="4"/>
    <x v="7"/>
    <x v="14"/>
    <n v="20840"/>
    <n v="1501419"/>
    <m/>
    <x v="0"/>
  </r>
  <r>
    <x v="0"/>
    <x v="7"/>
    <x v="2"/>
    <x v="4"/>
    <x v="7"/>
    <x v="15"/>
    <n v="20470"/>
    <n v="1464134"/>
    <m/>
    <x v="0"/>
  </r>
  <r>
    <x v="0"/>
    <x v="7"/>
    <x v="2"/>
    <x v="4"/>
    <x v="7"/>
    <x v="16"/>
    <n v="20106"/>
    <n v="1423593"/>
    <m/>
    <x v="0"/>
  </r>
  <r>
    <x v="0"/>
    <x v="7"/>
    <x v="2"/>
    <x v="4"/>
    <x v="7"/>
    <x v="17"/>
    <n v="19749"/>
    <n v="1386585"/>
    <m/>
    <x v="0"/>
  </r>
  <r>
    <x v="0"/>
    <x v="7"/>
    <x v="2"/>
    <x v="4"/>
    <x v="7"/>
    <x v="18"/>
    <n v="19399"/>
    <n v="1350528"/>
    <m/>
    <x v="0"/>
  </r>
  <r>
    <x v="0"/>
    <x v="7"/>
    <x v="2"/>
    <x v="4"/>
    <x v="7"/>
    <x v="19"/>
    <n v="19055"/>
    <n v="1314762"/>
    <m/>
    <x v="0"/>
  </r>
  <r>
    <x v="0"/>
    <x v="7"/>
    <x v="2"/>
    <x v="4"/>
    <x v="7"/>
    <x v="20"/>
    <n v="18716"/>
    <n v="1276936"/>
    <m/>
    <x v="0"/>
  </r>
  <r>
    <x v="0"/>
    <x v="7"/>
    <x v="2"/>
    <x v="4"/>
    <x v="7"/>
    <x v="21"/>
    <n v="18384"/>
    <n v="1239118"/>
    <m/>
    <x v="0"/>
  </r>
  <r>
    <x v="0"/>
    <x v="7"/>
    <x v="2"/>
    <x v="4"/>
    <x v="7"/>
    <x v="22"/>
    <n v="18058"/>
    <n v="1202022"/>
    <m/>
    <x v="0"/>
  </r>
  <r>
    <x v="0"/>
    <x v="7"/>
    <x v="2"/>
    <x v="4"/>
    <x v="7"/>
    <x v="23"/>
    <n v="17737"/>
    <n v="1166240"/>
    <m/>
    <x v="0"/>
  </r>
  <r>
    <x v="0"/>
    <x v="7"/>
    <x v="2"/>
    <x v="4"/>
    <x v="7"/>
    <x v="24"/>
    <n v="17422"/>
    <n v="1132512"/>
    <m/>
    <x v="0"/>
  </r>
  <r>
    <x v="0"/>
    <x v="7"/>
    <x v="2"/>
    <x v="4"/>
    <x v="7"/>
    <x v="25"/>
    <n v="17113"/>
    <n v="1103051"/>
    <m/>
    <x v="0"/>
  </r>
  <r>
    <x v="0"/>
    <x v="7"/>
    <x v="2"/>
    <x v="4"/>
    <x v="7"/>
    <x v="26"/>
    <n v="16809"/>
    <n v="1075711"/>
    <m/>
    <x v="0"/>
  </r>
  <r>
    <x v="0"/>
    <x v="7"/>
    <x v="2"/>
    <x v="4"/>
    <x v="7"/>
    <x v="27"/>
    <n v="16511"/>
    <n v="1049885"/>
    <m/>
    <x v="0"/>
  </r>
  <r>
    <x v="0"/>
    <x v="7"/>
    <x v="2"/>
    <x v="4"/>
    <x v="7"/>
    <x v="28"/>
    <n v="16218"/>
    <n v="1024385"/>
    <m/>
    <x v="0"/>
  </r>
  <r>
    <x v="0"/>
    <x v="7"/>
    <x v="2"/>
    <x v="4"/>
    <x v="7"/>
    <x v="29"/>
    <n v="15930"/>
    <n v="1000956"/>
    <m/>
    <x v="0"/>
  </r>
  <r>
    <x v="0"/>
    <x v="7"/>
    <x v="2"/>
    <x v="4"/>
    <x v="7"/>
    <x v="30"/>
    <n v="15647"/>
    <n v="979423"/>
    <m/>
    <x v="0"/>
  </r>
  <r>
    <x v="0"/>
    <x v="7"/>
    <x v="2"/>
    <x v="0"/>
    <x v="8"/>
    <x v="0"/>
    <n v="0"/>
    <n v="0"/>
    <m/>
    <x v="0"/>
  </r>
  <r>
    <x v="0"/>
    <x v="7"/>
    <x v="2"/>
    <x v="0"/>
    <x v="8"/>
    <x v="1"/>
    <n v="0"/>
    <n v="0"/>
    <m/>
    <x v="0"/>
  </r>
  <r>
    <x v="0"/>
    <x v="7"/>
    <x v="2"/>
    <x v="0"/>
    <x v="8"/>
    <x v="2"/>
    <n v="0"/>
    <n v="0"/>
    <m/>
    <x v="0"/>
  </r>
  <r>
    <x v="0"/>
    <x v="7"/>
    <x v="2"/>
    <x v="0"/>
    <x v="8"/>
    <x v="3"/>
    <n v="0"/>
    <n v="0"/>
    <m/>
    <x v="0"/>
  </r>
  <r>
    <x v="0"/>
    <x v="7"/>
    <x v="2"/>
    <x v="0"/>
    <x v="8"/>
    <x v="4"/>
    <n v="0"/>
    <n v="0"/>
    <m/>
    <x v="0"/>
  </r>
  <r>
    <x v="0"/>
    <x v="7"/>
    <x v="2"/>
    <x v="0"/>
    <x v="8"/>
    <x v="5"/>
    <n v="0"/>
    <n v="0"/>
    <m/>
    <x v="0"/>
  </r>
  <r>
    <x v="0"/>
    <x v="7"/>
    <x v="2"/>
    <x v="0"/>
    <x v="8"/>
    <x v="6"/>
    <n v="1"/>
    <n v="0"/>
    <m/>
    <x v="0"/>
  </r>
  <r>
    <x v="0"/>
    <x v="7"/>
    <x v="2"/>
    <x v="0"/>
    <x v="8"/>
    <x v="7"/>
    <n v="1"/>
    <n v="0"/>
    <m/>
    <x v="0"/>
  </r>
  <r>
    <x v="0"/>
    <x v="7"/>
    <x v="2"/>
    <x v="0"/>
    <x v="8"/>
    <x v="8"/>
    <n v="2"/>
    <n v="0"/>
    <m/>
    <x v="0"/>
  </r>
  <r>
    <x v="0"/>
    <x v="7"/>
    <x v="2"/>
    <x v="0"/>
    <x v="8"/>
    <x v="9"/>
    <n v="2"/>
    <n v="0"/>
    <m/>
    <x v="0"/>
  </r>
  <r>
    <x v="0"/>
    <x v="7"/>
    <x v="2"/>
    <x v="0"/>
    <x v="8"/>
    <x v="10"/>
    <n v="3"/>
    <n v="0"/>
    <m/>
    <x v="0"/>
  </r>
  <r>
    <x v="0"/>
    <x v="7"/>
    <x v="2"/>
    <x v="0"/>
    <x v="8"/>
    <x v="11"/>
    <n v="3"/>
    <n v="0"/>
    <m/>
    <x v="0"/>
  </r>
  <r>
    <x v="0"/>
    <x v="7"/>
    <x v="2"/>
    <x v="0"/>
    <x v="8"/>
    <x v="12"/>
    <n v="3"/>
    <n v="0"/>
    <m/>
    <x v="0"/>
  </r>
  <r>
    <x v="0"/>
    <x v="7"/>
    <x v="2"/>
    <x v="0"/>
    <x v="8"/>
    <x v="13"/>
    <n v="4"/>
    <n v="0"/>
    <m/>
    <x v="0"/>
  </r>
  <r>
    <x v="0"/>
    <x v="7"/>
    <x v="2"/>
    <x v="0"/>
    <x v="8"/>
    <x v="14"/>
    <n v="4"/>
    <n v="0"/>
    <m/>
    <x v="0"/>
  </r>
  <r>
    <x v="0"/>
    <x v="7"/>
    <x v="2"/>
    <x v="0"/>
    <x v="8"/>
    <x v="15"/>
    <n v="4"/>
    <n v="0"/>
    <m/>
    <x v="0"/>
  </r>
  <r>
    <x v="0"/>
    <x v="7"/>
    <x v="2"/>
    <x v="0"/>
    <x v="8"/>
    <x v="16"/>
    <n v="5"/>
    <n v="0"/>
    <m/>
    <x v="0"/>
  </r>
  <r>
    <x v="0"/>
    <x v="7"/>
    <x v="2"/>
    <x v="0"/>
    <x v="8"/>
    <x v="17"/>
    <n v="5"/>
    <n v="0"/>
    <m/>
    <x v="0"/>
  </r>
  <r>
    <x v="0"/>
    <x v="7"/>
    <x v="2"/>
    <x v="0"/>
    <x v="8"/>
    <x v="18"/>
    <n v="5"/>
    <n v="0"/>
    <m/>
    <x v="0"/>
  </r>
  <r>
    <x v="0"/>
    <x v="7"/>
    <x v="2"/>
    <x v="0"/>
    <x v="8"/>
    <x v="19"/>
    <n v="5"/>
    <n v="0"/>
    <m/>
    <x v="0"/>
  </r>
  <r>
    <x v="0"/>
    <x v="7"/>
    <x v="2"/>
    <x v="0"/>
    <x v="8"/>
    <x v="20"/>
    <n v="6"/>
    <n v="0"/>
    <m/>
    <x v="0"/>
  </r>
  <r>
    <x v="0"/>
    <x v="7"/>
    <x v="2"/>
    <x v="0"/>
    <x v="8"/>
    <x v="21"/>
    <n v="6"/>
    <n v="0"/>
    <m/>
    <x v="0"/>
  </r>
  <r>
    <x v="0"/>
    <x v="7"/>
    <x v="2"/>
    <x v="0"/>
    <x v="8"/>
    <x v="22"/>
    <n v="6"/>
    <n v="0"/>
    <m/>
    <x v="0"/>
  </r>
  <r>
    <x v="0"/>
    <x v="7"/>
    <x v="2"/>
    <x v="0"/>
    <x v="8"/>
    <x v="23"/>
    <n v="7"/>
    <n v="0"/>
    <m/>
    <x v="0"/>
  </r>
  <r>
    <x v="0"/>
    <x v="7"/>
    <x v="2"/>
    <x v="0"/>
    <x v="8"/>
    <x v="24"/>
    <n v="7"/>
    <n v="0"/>
    <m/>
    <x v="0"/>
  </r>
  <r>
    <x v="0"/>
    <x v="7"/>
    <x v="2"/>
    <x v="0"/>
    <x v="8"/>
    <x v="25"/>
    <n v="7"/>
    <n v="0"/>
    <m/>
    <x v="0"/>
  </r>
  <r>
    <x v="0"/>
    <x v="7"/>
    <x v="2"/>
    <x v="0"/>
    <x v="8"/>
    <x v="26"/>
    <n v="7"/>
    <n v="0"/>
    <m/>
    <x v="0"/>
  </r>
  <r>
    <x v="0"/>
    <x v="7"/>
    <x v="2"/>
    <x v="0"/>
    <x v="8"/>
    <x v="27"/>
    <n v="8"/>
    <n v="0"/>
    <m/>
    <x v="0"/>
  </r>
  <r>
    <x v="0"/>
    <x v="7"/>
    <x v="2"/>
    <x v="0"/>
    <x v="8"/>
    <x v="28"/>
    <n v="8"/>
    <n v="0"/>
    <m/>
    <x v="0"/>
  </r>
  <r>
    <x v="0"/>
    <x v="7"/>
    <x v="2"/>
    <x v="0"/>
    <x v="8"/>
    <x v="29"/>
    <n v="8"/>
    <n v="0"/>
    <m/>
    <x v="0"/>
  </r>
  <r>
    <x v="0"/>
    <x v="7"/>
    <x v="2"/>
    <x v="0"/>
    <x v="8"/>
    <x v="30"/>
    <n v="8"/>
    <n v="0"/>
    <m/>
    <x v="0"/>
  </r>
  <r>
    <x v="0"/>
    <x v="7"/>
    <x v="2"/>
    <x v="1"/>
    <x v="9"/>
    <x v="0"/>
    <n v="0"/>
    <n v="0"/>
    <m/>
    <x v="0"/>
  </r>
  <r>
    <x v="0"/>
    <x v="7"/>
    <x v="2"/>
    <x v="1"/>
    <x v="9"/>
    <x v="1"/>
    <n v="0"/>
    <n v="0"/>
    <m/>
    <x v="0"/>
  </r>
  <r>
    <x v="0"/>
    <x v="7"/>
    <x v="2"/>
    <x v="1"/>
    <x v="9"/>
    <x v="2"/>
    <n v="0"/>
    <n v="0"/>
    <m/>
    <x v="0"/>
  </r>
  <r>
    <x v="0"/>
    <x v="7"/>
    <x v="2"/>
    <x v="1"/>
    <x v="9"/>
    <x v="3"/>
    <n v="0"/>
    <n v="0"/>
    <m/>
    <x v="0"/>
  </r>
  <r>
    <x v="0"/>
    <x v="7"/>
    <x v="2"/>
    <x v="1"/>
    <x v="9"/>
    <x v="4"/>
    <n v="0"/>
    <n v="0"/>
    <m/>
    <x v="0"/>
  </r>
  <r>
    <x v="0"/>
    <x v="7"/>
    <x v="2"/>
    <x v="1"/>
    <x v="9"/>
    <x v="5"/>
    <n v="0"/>
    <n v="0"/>
    <m/>
    <x v="0"/>
  </r>
  <r>
    <x v="0"/>
    <x v="7"/>
    <x v="2"/>
    <x v="1"/>
    <x v="9"/>
    <x v="6"/>
    <n v="0"/>
    <n v="0"/>
    <m/>
    <x v="0"/>
  </r>
  <r>
    <x v="0"/>
    <x v="7"/>
    <x v="2"/>
    <x v="1"/>
    <x v="9"/>
    <x v="7"/>
    <n v="0"/>
    <n v="0"/>
    <m/>
    <x v="0"/>
  </r>
  <r>
    <x v="0"/>
    <x v="7"/>
    <x v="2"/>
    <x v="1"/>
    <x v="9"/>
    <x v="8"/>
    <n v="0"/>
    <n v="0"/>
    <m/>
    <x v="0"/>
  </r>
  <r>
    <x v="0"/>
    <x v="7"/>
    <x v="2"/>
    <x v="1"/>
    <x v="9"/>
    <x v="9"/>
    <n v="0"/>
    <n v="0"/>
    <m/>
    <x v="0"/>
  </r>
  <r>
    <x v="0"/>
    <x v="7"/>
    <x v="2"/>
    <x v="1"/>
    <x v="9"/>
    <x v="10"/>
    <n v="0"/>
    <n v="0"/>
    <m/>
    <x v="0"/>
  </r>
  <r>
    <x v="0"/>
    <x v="7"/>
    <x v="2"/>
    <x v="1"/>
    <x v="9"/>
    <x v="11"/>
    <n v="0"/>
    <n v="0"/>
    <m/>
    <x v="0"/>
  </r>
  <r>
    <x v="0"/>
    <x v="7"/>
    <x v="2"/>
    <x v="1"/>
    <x v="9"/>
    <x v="12"/>
    <n v="0"/>
    <n v="0"/>
    <m/>
    <x v="0"/>
  </r>
  <r>
    <x v="0"/>
    <x v="7"/>
    <x v="2"/>
    <x v="1"/>
    <x v="9"/>
    <x v="13"/>
    <n v="0"/>
    <n v="0"/>
    <m/>
    <x v="0"/>
  </r>
  <r>
    <x v="0"/>
    <x v="7"/>
    <x v="2"/>
    <x v="1"/>
    <x v="9"/>
    <x v="14"/>
    <n v="0"/>
    <n v="0"/>
    <m/>
    <x v="0"/>
  </r>
  <r>
    <x v="0"/>
    <x v="7"/>
    <x v="2"/>
    <x v="1"/>
    <x v="9"/>
    <x v="15"/>
    <n v="0"/>
    <n v="0"/>
    <m/>
    <x v="0"/>
  </r>
  <r>
    <x v="0"/>
    <x v="7"/>
    <x v="2"/>
    <x v="1"/>
    <x v="9"/>
    <x v="16"/>
    <n v="0"/>
    <n v="0"/>
    <m/>
    <x v="0"/>
  </r>
  <r>
    <x v="0"/>
    <x v="7"/>
    <x v="2"/>
    <x v="1"/>
    <x v="9"/>
    <x v="17"/>
    <n v="0"/>
    <n v="0"/>
    <m/>
    <x v="0"/>
  </r>
  <r>
    <x v="0"/>
    <x v="7"/>
    <x v="2"/>
    <x v="1"/>
    <x v="9"/>
    <x v="18"/>
    <n v="0"/>
    <n v="0"/>
    <m/>
    <x v="0"/>
  </r>
  <r>
    <x v="0"/>
    <x v="7"/>
    <x v="2"/>
    <x v="1"/>
    <x v="9"/>
    <x v="19"/>
    <n v="0"/>
    <n v="0"/>
    <m/>
    <x v="0"/>
  </r>
  <r>
    <x v="0"/>
    <x v="7"/>
    <x v="2"/>
    <x v="1"/>
    <x v="9"/>
    <x v="20"/>
    <n v="0"/>
    <n v="0"/>
    <m/>
    <x v="0"/>
  </r>
  <r>
    <x v="0"/>
    <x v="7"/>
    <x v="2"/>
    <x v="1"/>
    <x v="9"/>
    <x v="21"/>
    <n v="0"/>
    <n v="0"/>
    <m/>
    <x v="0"/>
  </r>
  <r>
    <x v="0"/>
    <x v="7"/>
    <x v="2"/>
    <x v="1"/>
    <x v="9"/>
    <x v="22"/>
    <n v="0"/>
    <n v="0"/>
    <m/>
    <x v="0"/>
  </r>
  <r>
    <x v="0"/>
    <x v="7"/>
    <x v="2"/>
    <x v="1"/>
    <x v="9"/>
    <x v="23"/>
    <n v="0"/>
    <n v="0"/>
    <m/>
    <x v="0"/>
  </r>
  <r>
    <x v="0"/>
    <x v="7"/>
    <x v="2"/>
    <x v="1"/>
    <x v="9"/>
    <x v="24"/>
    <n v="0"/>
    <n v="0"/>
    <m/>
    <x v="0"/>
  </r>
  <r>
    <x v="0"/>
    <x v="7"/>
    <x v="2"/>
    <x v="1"/>
    <x v="9"/>
    <x v="25"/>
    <n v="0"/>
    <n v="0"/>
    <m/>
    <x v="0"/>
  </r>
  <r>
    <x v="0"/>
    <x v="7"/>
    <x v="2"/>
    <x v="1"/>
    <x v="9"/>
    <x v="26"/>
    <n v="0"/>
    <n v="0"/>
    <m/>
    <x v="0"/>
  </r>
  <r>
    <x v="0"/>
    <x v="7"/>
    <x v="2"/>
    <x v="1"/>
    <x v="9"/>
    <x v="27"/>
    <n v="0"/>
    <n v="0"/>
    <m/>
    <x v="0"/>
  </r>
  <r>
    <x v="0"/>
    <x v="7"/>
    <x v="2"/>
    <x v="1"/>
    <x v="9"/>
    <x v="28"/>
    <n v="0"/>
    <n v="0"/>
    <m/>
    <x v="0"/>
  </r>
  <r>
    <x v="0"/>
    <x v="7"/>
    <x v="2"/>
    <x v="1"/>
    <x v="9"/>
    <x v="29"/>
    <n v="0"/>
    <n v="0"/>
    <m/>
    <x v="0"/>
  </r>
  <r>
    <x v="0"/>
    <x v="7"/>
    <x v="2"/>
    <x v="1"/>
    <x v="9"/>
    <x v="30"/>
    <n v="0"/>
    <n v="0"/>
    <m/>
    <x v="0"/>
  </r>
  <r>
    <x v="0"/>
    <x v="8"/>
    <x v="0"/>
    <x v="0"/>
    <x v="0"/>
    <x v="0"/>
    <n v="1327858"/>
    <n v="19913886"/>
    <n v="12101984"/>
    <x v="0"/>
  </r>
  <r>
    <x v="0"/>
    <x v="8"/>
    <x v="0"/>
    <x v="0"/>
    <x v="0"/>
    <x v="1"/>
    <n v="1335788"/>
    <n v="21167496"/>
    <n v="12223509"/>
    <x v="0"/>
  </r>
  <r>
    <x v="0"/>
    <x v="8"/>
    <x v="0"/>
    <x v="0"/>
    <x v="0"/>
    <x v="2"/>
    <n v="1341775"/>
    <n v="21268334"/>
    <n v="12317581"/>
    <x v="0"/>
  </r>
  <r>
    <x v="0"/>
    <x v="8"/>
    <x v="0"/>
    <x v="0"/>
    <x v="0"/>
    <x v="3"/>
    <n v="1346362"/>
    <n v="23906262"/>
    <n v="12402011"/>
    <x v="0"/>
  </r>
  <r>
    <x v="0"/>
    <x v="8"/>
    <x v="0"/>
    <x v="0"/>
    <x v="0"/>
    <x v="4"/>
    <n v="1353198"/>
    <n v="19701130"/>
    <n v="12496048"/>
    <x v="0"/>
  </r>
  <r>
    <x v="0"/>
    <x v="8"/>
    <x v="0"/>
    <x v="0"/>
    <x v="0"/>
    <x v="5"/>
    <n v="1355127"/>
    <n v="18713784"/>
    <n v="12587448"/>
    <x v="0"/>
  </r>
  <r>
    <x v="0"/>
    <x v="8"/>
    <x v="0"/>
    <x v="0"/>
    <x v="0"/>
    <x v="6"/>
    <n v="1356776"/>
    <n v="19080796"/>
    <n v="12679980"/>
    <x v="0"/>
  </r>
  <r>
    <x v="0"/>
    <x v="8"/>
    <x v="0"/>
    <x v="0"/>
    <x v="0"/>
    <x v="7"/>
    <n v="1358695"/>
    <n v="19036800"/>
    <n v="12772411"/>
    <x v="0"/>
  </r>
  <r>
    <x v="0"/>
    <x v="8"/>
    <x v="0"/>
    <x v="0"/>
    <x v="0"/>
    <x v="8"/>
    <n v="1360864"/>
    <n v="19049504"/>
    <n v="12863224"/>
    <x v="0"/>
  </r>
  <r>
    <x v="0"/>
    <x v="8"/>
    <x v="0"/>
    <x v="0"/>
    <x v="0"/>
    <x v="9"/>
    <n v="1363072"/>
    <n v="18951954"/>
    <n v="12954404"/>
    <x v="0"/>
  </r>
  <r>
    <x v="0"/>
    <x v="8"/>
    <x v="0"/>
    <x v="0"/>
    <x v="0"/>
    <x v="10"/>
    <n v="1365350"/>
    <n v="18746264"/>
    <n v="13045792"/>
    <x v="0"/>
  </r>
  <r>
    <x v="0"/>
    <x v="8"/>
    <x v="0"/>
    <x v="0"/>
    <x v="0"/>
    <x v="11"/>
    <n v="1367658"/>
    <n v="18459914"/>
    <n v="13135360"/>
    <x v="0"/>
  </r>
  <r>
    <x v="0"/>
    <x v="8"/>
    <x v="0"/>
    <x v="0"/>
    <x v="0"/>
    <x v="12"/>
    <n v="1370100"/>
    <n v="18179260"/>
    <n v="13224785"/>
    <x v="0"/>
  </r>
  <r>
    <x v="0"/>
    <x v="8"/>
    <x v="0"/>
    <x v="0"/>
    <x v="0"/>
    <x v="13"/>
    <n v="1372587"/>
    <n v="17886552"/>
    <n v="13313017"/>
    <x v="0"/>
  </r>
  <r>
    <x v="0"/>
    <x v="8"/>
    <x v="0"/>
    <x v="0"/>
    <x v="0"/>
    <x v="14"/>
    <n v="1375541"/>
    <n v="17580540"/>
    <n v="13399310"/>
    <x v="0"/>
  </r>
  <r>
    <x v="0"/>
    <x v="8"/>
    <x v="0"/>
    <x v="0"/>
    <x v="0"/>
    <x v="15"/>
    <n v="1378515"/>
    <n v="17270726"/>
    <n v="13483902"/>
    <x v="0"/>
  </r>
  <r>
    <x v="0"/>
    <x v="8"/>
    <x v="0"/>
    <x v="0"/>
    <x v="0"/>
    <x v="16"/>
    <n v="1381550"/>
    <n v="16976496"/>
    <n v="13566374"/>
    <x v="0"/>
  </r>
  <r>
    <x v="0"/>
    <x v="8"/>
    <x v="0"/>
    <x v="0"/>
    <x v="0"/>
    <x v="17"/>
    <n v="1384637"/>
    <n v="16670979"/>
    <n v="13647338"/>
    <x v="0"/>
  </r>
  <r>
    <x v="0"/>
    <x v="8"/>
    <x v="0"/>
    <x v="0"/>
    <x v="0"/>
    <x v="18"/>
    <n v="1387231"/>
    <n v="16380002"/>
    <n v="13725921"/>
    <x v="0"/>
  </r>
  <r>
    <x v="0"/>
    <x v="8"/>
    <x v="0"/>
    <x v="0"/>
    <x v="0"/>
    <x v="19"/>
    <n v="1389848"/>
    <n v="16130486"/>
    <n v="13801406"/>
    <x v="0"/>
  </r>
  <r>
    <x v="0"/>
    <x v="8"/>
    <x v="0"/>
    <x v="0"/>
    <x v="0"/>
    <x v="20"/>
    <n v="1392441"/>
    <n v="15875763"/>
    <n v="13874212"/>
    <x v="0"/>
  </r>
  <r>
    <x v="0"/>
    <x v="8"/>
    <x v="0"/>
    <x v="0"/>
    <x v="0"/>
    <x v="21"/>
    <n v="1394994"/>
    <n v="15585888"/>
    <n v="13943881"/>
    <x v="0"/>
  </r>
  <r>
    <x v="0"/>
    <x v="8"/>
    <x v="0"/>
    <x v="0"/>
    <x v="0"/>
    <x v="22"/>
    <n v="1397462"/>
    <n v="15286050"/>
    <n v="14011752"/>
    <x v="0"/>
  </r>
  <r>
    <x v="0"/>
    <x v="8"/>
    <x v="0"/>
    <x v="0"/>
    <x v="0"/>
    <x v="23"/>
    <n v="1399894"/>
    <n v="14989291"/>
    <n v="14076869"/>
    <x v="0"/>
  </r>
  <r>
    <x v="0"/>
    <x v="8"/>
    <x v="0"/>
    <x v="0"/>
    <x v="0"/>
    <x v="24"/>
    <n v="1402301"/>
    <n v="14688829"/>
    <n v="14139519"/>
    <x v="0"/>
  </r>
  <r>
    <x v="0"/>
    <x v="8"/>
    <x v="0"/>
    <x v="0"/>
    <x v="0"/>
    <x v="25"/>
    <n v="1404708"/>
    <n v="14397596"/>
    <n v="14202111"/>
    <x v="0"/>
  </r>
  <r>
    <x v="0"/>
    <x v="8"/>
    <x v="0"/>
    <x v="0"/>
    <x v="0"/>
    <x v="26"/>
    <n v="1407120"/>
    <n v="14104809"/>
    <n v="14265104"/>
    <x v="0"/>
  </r>
  <r>
    <x v="0"/>
    <x v="8"/>
    <x v="0"/>
    <x v="0"/>
    <x v="0"/>
    <x v="27"/>
    <n v="1409545"/>
    <n v="13801434"/>
    <n v="14327921"/>
    <x v="0"/>
  </r>
  <r>
    <x v="0"/>
    <x v="8"/>
    <x v="0"/>
    <x v="0"/>
    <x v="0"/>
    <x v="28"/>
    <n v="1411973"/>
    <n v="13507388"/>
    <n v="14390687"/>
    <x v="0"/>
  </r>
  <r>
    <x v="0"/>
    <x v="8"/>
    <x v="0"/>
    <x v="0"/>
    <x v="0"/>
    <x v="29"/>
    <n v="1414387"/>
    <n v="13209726"/>
    <n v="14453466"/>
    <x v="0"/>
  </r>
  <r>
    <x v="0"/>
    <x v="8"/>
    <x v="0"/>
    <x v="0"/>
    <x v="0"/>
    <x v="30"/>
    <n v="1416801"/>
    <n v="12916190"/>
    <n v="14516523"/>
    <x v="0"/>
  </r>
  <r>
    <x v="0"/>
    <x v="8"/>
    <x v="0"/>
    <x v="0"/>
    <x v="1"/>
    <x v="0"/>
    <n v="528212"/>
    <n v="6680297"/>
    <m/>
    <x v="0"/>
  </r>
  <r>
    <x v="0"/>
    <x v="8"/>
    <x v="0"/>
    <x v="0"/>
    <x v="1"/>
    <x v="1"/>
    <n v="543946"/>
    <n v="7198212"/>
    <m/>
    <x v="0"/>
  </r>
  <r>
    <x v="0"/>
    <x v="8"/>
    <x v="0"/>
    <x v="0"/>
    <x v="1"/>
    <x v="2"/>
    <n v="571049"/>
    <n v="7573918"/>
    <m/>
    <x v="0"/>
  </r>
  <r>
    <x v="0"/>
    <x v="8"/>
    <x v="0"/>
    <x v="0"/>
    <x v="1"/>
    <x v="3"/>
    <n v="598964"/>
    <n v="8824248"/>
    <m/>
    <x v="0"/>
  </r>
  <r>
    <x v="0"/>
    <x v="8"/>
    <x v="0"/>
    <x v="0"/>
    <x v="1"/>
    <x v="4"/>
    <n v="634712"/>
    <n v="7619182"/>
    <m/>
    <x v="0"/>
  </r>
  <r>
    <x v="0"/>
    <x v="8"/>
    <x v="0"/>
    <x v="0"/>
    <x v="1"/>
    <x v="5"/>
    <n v="639614"/>
    <n v="7220430"/>
    <m/>
    <x v="0"/>
  </r>
  <r>
    <x v="0"/>
    <x v="8"/>
    <x v="0"/>
    <x v="0"/>
    <x v="1"/>
    <x v="6"/>
    <n v="644182"/>
    <n v="7356889"/>
    <m/>
    <x v="0"/>
  </r>
  <r>
    <x v="0"/>
    <x v="8"/>
    <x v="0"/>
    <x v="0"/>
    <x v="1"/>
    <x v="7"/>
    <n v="648665"/>
    <n v="7328174"/>
    <m/>
    <x v="0"/>
  </r>
  <r>
    <x v="0"/>
    <x v="8"/>
    <x v="0"/>
    <x v="0"/>
    <x v="1"/>
    <x v="8"/>
    <n v="652961"/>
    <n v="7312680"/>
    <m/>
    <x v="0"/>
  </r>
  <r>
    <x v="0"/>
    <x v="8"/>
    <x v="0"/>
    <x v="0"/>
    <x v="1"/>
    <x v="9"/>
    <n v="657256"/>
    <n v="7258889"/>
    <m/>
    <x v="0"/>
  </r>
  <r>
    <x v="0"/>
    <x v="8"/>
    <x v="0"/>
    <x v="0"/>
    <x v="1"/>
    <x v="10"/>
    <n v="661588"/>
    <n v="7168701"/>
    <m/>
    <x v="0"/>
  </r>
  <r>
    <x v="0"/>
    <x v="8"/>
    <x v="0"/>
    <x v="0"/>
    <x v="1"/>
    <x v="11"/>
    <n v="665867"/>
    <n v="7051958"/>
    <m/>
    <x v="0"/>
  </r>
  <r>
    <x v="0"/>
    <x v="8"/>
    <x v="0"/>
    <x v="0"/>
    <x v="1"/>
    <x v="12"/>
    <n v="670162"/>
    <n v="6941042"/>
    <m/>
    <x v="0"/>
  </r>
  <r>
    <x v="0"/>
    <x v="8"/>
    <x v="0"/>
    <x v="0"/>
    <x v="1"/>
    <x v="13"/>
    <n v="674401"/>
    <n v="6829287"/>
    <m/>
    <x v="0"/>
  </r>
  <r>
    <x v="0"/>
    <x v="8"/>
    <x v="0"/>
    <x v="0"/>
    <x v="1"/>
    <x v="14"/>
    <n v="678873"/>
    <n v="6716627"/>
    <m/>
    <x v="0"/>
  </r>
  <r>
    <x v="0"/>
    <x v="8"/>
    <x v="0"/>
    <x v="0"/>
    <x v="1"/>
    <x v="15"/>
    <n v="683263"/>
    <n v="6606089"/>
    <m/>
    <x v="0"/>
  </r>
  <r>
    <x v="0"/>
    <x v="8"/>
    <x v="0"/>
    <x v="0"/>
    <x v="1"/>
    <x v="16"/>
    <n v="687579"/>
    <n v="6504722"/>
    <m/>
    <x v="0"/>
  </r>
  <r>
    <x v="0"/>
    <x v="8"/>
    <x v="0"/>
    <x v="0"/>
    <x v="1"/>
    <x v="17"/>
    <n v="691844"/>
    <n v="6402719"/>
    <m/>
    <x v="0"/>
  </r>
  <r>
    <x v="0"/>
    <x v="8"/>
    <x v="0"/>
    <x v="0"/>
    <x v="1"/>
    <x v="18"/>
    <n v="695659"/>
    <n v="6309048"/>
    <m/>
    <x v="0"/>
  </r>
  <r>
    <x v="0"/>
    <x v="8"/>
    <x v="0"/>
    <x v="0"/>
    <x v="1"/>
    <x v="19"/>
    <n v="699323"/>
    <n v="6234081"/>
    <m/>
    <x v="0"/>
  </r>
  <r>
    <x v="0"/>
    <x v="8"/>
    <x v="0"/>
    <x v="0"/>
    <x v="1"/>
    <x v="20"/>
    <n v="702870"/>
    <n v="6160855"/>
    <m/>
    <x v="0"/>
  </r>
  <r>
    <x v="0"/>
    <x v="8"/>
    <x v="0"/>
    <x v="0"/>
    <x v="1"/>
    <x v="21"/>
    <n v="706303"/>
    <n v="6079331"/>
    <m/>
    <x v="0"/>
  </r>
  <r>
    <x v="0"/>
    <x v="8"/>
    <x v="0"/>
    <x v="0"/>
    <x v="1"/>
    <x v="22"/>
    <n v="709664"/>
    <n v="6000527"/>
    <m/>
    <x v="0"/>
  </r>
  <r>
    <x v="0"/>
    <x v="8"/>
    <x v="0"/>
    <x v="0"/>
    <x v="1"/>
    <x v="23"/>
    <n v="712836"/>
    <n v="5921154"/>
    <m/>
    <x v="0"/>
  </r>
  <r>
    <x v="0"/>
    <x v="8"/>
    <x v="0"/>
    <x v="0"/>
    <x v="1"/>
    <x v="24"/>
    <n v="715841"/>
    <n v="5838851"/>
    <m/>
    <x v="0"/>
  </r>
  <r>
    <x v="0"/>
    <x v="8"/>
    <x v="0"/>
    <x v="0"/>
    <x v="1"/>
    <x v="25"/>
    <n v="718782"/>
    <n v="5760004"/>
    <m/>
    <x v="0"/>
  </r>
  <r>
    <x v="0"/>
    <x v="8"/>
    <x v="0"/>
    <x v="0"/>
    <x v="1"/>
    <x v="26"/>
    <n v="721687"/>
    <n v="5680657"/>
    <m/>
    <x v="0"/>
  </r>
  <r>
    <x v="0"/>
    <x v="8"/>
    <x v="0"/>
    <x v="0"/>
    <x v="1"/>
    <x v="27"/>
    <n v="724573"/>
    <n v="5597524"/>
    <m/>
    <x v="0"/>
  </r>
  <r>
    <x v="0"/>
    <x v="8"/>
    <x v="0"/>
    <x v="0"/>
    <x v="1"/>
    <x v="28"/>
    <n v="727442"/>
    <n v="5518735"/>
    <m/>
    <x v="0"/>
  </r>
  <r>
    <x v="0"/>
    <x v="8"/>
    <x v="0"/>
    <x v="0"/>
    <x v="1"/>
    <x v="29"/>
    <n v="730290"/>
    <n v="5439222"/>
    <m/>
    <x v="0"/>
  </r>
  <r>
    <x v="0"/>
    <x v="8"/>
    <x v="0"/>
    <x v="0"/>
    <x v="1"/>
    <x v="30"/>
    <n v="733126"/>
    <n v="5362060"/>
    <m/>
    <x v="0"/>
  </r>
  <r>
    <x v="0"/>
    <x v="8"/>
    <x v="0"/>
    <x v="1"/>
    <x v="2"/>
    <x v="0"/>
    <n v="7586154"/>
    <n v="244453168"/>
    <m/>
    <x v="0"/>
  </r>
  <r>
    <x v="0"/>
    <x v="8"/>
    <x v="0"/>
    <x v="1"/>
    <x v="2"/>
    <x v="1"/>
    <n v="7674214"/>
    <n v="244609488"/>
    <m/>
    <x v="0"/>
  </r>
  <r>
    <x v="0"/>
    <x v="8"/>
    <x v="0"/>
    <x v="1"/>
    <x v="2"/>
    <x v="2"/>
    <n v="7727954"/>
    <n v="239308288"/>
    <m/>
    <x v="0"/>
  </r>
  <r>
    <x v="0"/>
    <x v="8"/>
    <x v="0"/>
    <x v="1"/>
    <x v="2"/>
    <x v="3"/>
    <n v="7773683"/>
    <n v="262427424"/>
    <m/>
    <x v="0"/>
  </r>
  <r>
    <x v="0"/>
    <x v="8"/>
    <x v="0"/>
    <x v="1"/>
    <x v="2"/>
    <x v="4"/>
    <n v="7819074"/>
    <n v="218876832"/>
    <m/>
    <x v="0"/>
  </r>
  <r>
    <x v="0"/>
    <x v="8"/>
    <x v="0"/>
    <x v="1"/>
    <x v="2"/>
    <x v="5"/>
    <n v="7897692"/>
    <n v="226858224"/>
    <m/>
    <x v="0"/>
  </r>
  <r>
    <x v="0"/>
    <x v="8"/>
    <x v="0"/>
    <x v="1"/>
    <x v="2"/>
    <x v="6"/>
    <n v="7977354"/>
    <n v="250479840"/>
    <m/>
    <x v="0"/>
  </r>
  <r>
    <x v="0"/>
    <x v="8"/>
    <x v="0"/>
    <x v="1"/>
    <x v="2"/>
    <x v="7"/>
    <n v="8056772"/>
    <n v="224896592"/>
    <m/>
    <x v="0"/>
  </r>
  <r>
    <x v="0"/>
    <x v="8"/>
    <x v="0"/>
    <x v="1"/>
    <x v="2"/>
    <x v="8"/>
    <n v="8134732"/>
    <n v="224778288"/>
    <m/>
    <x v="0"/>
  </r>
  <r>
    <x v="0"/>
    <x v="8"/>
    <x v="0"/>
    <x v="1"/>
    <x v="2"/>
    <x v="9"/>
    <n v="8212854"/>
    <n v="223376432"/>
    <m/>
    <x v="0"/>
  </r>
  <r>
    <x v="0"/>
    <x v="8"/>
    <x v="0"/>
    <x v="1"/>
    <x v="2"/>
    <x v="10"/>
    <n v="8291111"/>
    <n v="221974528"/>
    <m/>
    <x v="0"/>
  </r>
  <r>
    <x v="0"/>
    <x v="8"/>
    <x v="0"/>
    <x v="1"/>
    <x v="2"/>
    <x v="11"/>
    <n v="8367823"/>
    <n v="220189200"/>
    <m/>
    <x v="0"/>
  </r>
  <r>
    <x v="0"/>
    <x v="8"/>
    <x v="0"/>
    <x v="1"/>
    <x v="2"/>
    <x v="12"/>
    <n v="8444405"/>
    <n v="217409440"/>
    <m/>
    <x v="0"/>
  </r>
  <r>
    <x v="0"/>
    <x v="8"/>
    <x v="0"/>
    <x v="1"/>
    <x v="2"/>
    <x v="13"/>
    <n v="8519973"/>
    <n v="214344752"/>
    <m/>
    <x v="0"/>
  </r>
  <r>
    <x v="0"/>
    <x v="8"/>
    <x v="0"/>
    <x v="1"/>
    <x v="2"/>
    <x v="14"/>
    <n v="8593837"/>
    <n v="208560432"/>
    <m/>
    <x v="0"/>
  </r>
  <r>
    <x v="0"/>
    <x v="8"/>
    <x v="0"/>
    <x v="1"/>
    <x v="2"/>
    <x v="15"/>
    <n v="8666223"/>
    <n v="203809632"/>
    <m/>
    <x v="0"/>
  </r>
  <r>
    <x v="0"/>
    <x v="8"/>
    <x v="0"/>
    <x v="1"/>
    <x v="2"/>
    <x v="16"/>
    <n v="8736775"/>
    <n v="200179744"/>
    <m/>
    <x v="0"/>
  </r>
  <r>
    <x v="0"/>
    <x v="8"/>
    <x v="0"/>
    <x v="1"/>
    <x v="2"/>
    <x v="17"/>
    <n v="8806019"/>
    <n v="197278848"/>
    <m/>
    <x v="0"/>
  </r>
  <r>
    <x v="0"/>
    <x v="8"/>
    <x v="0"/>
    <x v="1"/>
    <x v="2"/>
    <x v="18"/>
    <n v="8873266"/>
    <n v="197133536"/>
    <m/>
    <x v="0"/>
  </r>
  <r>
    <x v="0"/>
    <x v="8"/>
    <x v="0"/>
    <x v="1"/>
    <x v="2"/>
    <x v="19"/>
    <n v="8937879"/>
    <n v="196686976"/>
    <m/>
    <x v="0"/>
  </r>
  <r>
    <x v="0"/>
    <x v="8"/>
    <x v="0"/>
    <x v="1"/>
    <x v="2"/>
    <x v="20"/>
    <n v="9000218"/>
    <n v="195241056"/>
    <m/>
    <x v="0"/>
  </r>
  <r>
    <x v="0"/>
    <x v="8"/>
    <x v="0"/>
    <x v="1"/>
    <x v="2"/>
    <x v="21"/>
    <n v="9059882"/>
    <n v="192689600"/>
    <m/>
    <x v="0"/>
  </r>
  <r>
    <x v="0"/>
    <x v="8"/>
    <x v="0"/>
    <x v="1"/>
    <x v="2"/>
    <x v="22"/>
    <n v="9118016"/>
    <n v="190155728"/>
    <m/>
    <x v="0"/>
  </r>
  <r>
    <x v="0"/>
    <x v="8"/>
    <x v="0"/>
    <x v="1"/>
    <x v="2"/>
    <x v="23"/>
    <n v="9173796"/>
    <n v="187730864"/>
    <m/>
    <x v="0"/>
  </r>
  <r>
    <x v="0"/>
    <x v="8"/>
    <x v="0"/>
    <x v="1"/>
    <x v="2"/>
    <x v="24"/>
    <n v="9227468"/>
    <n v="185298496"/>
    <m/>
    <x v="0"/>
  </r>
  <r>
    <x v="0"/>
    <x v="8"/>
    <x v="0"/>
    <x v="1"/>
    <x v="2"/>
    <x v="25"/>
    <n v="9281090"/>
    <n v="183045184"/>
    <m/>
    <x v="0"/>
  </r>
  <r>
    <x v="0"/>
    <x v="8"/>
    <x v="0"/>
    <x v="1"/>
    <x v="2"/>
    <x v="26"/>
    <n v="9335055"/>
    <n v="180805472"/>
    <m/>
    <x v="0"/>
  </r>
  <r>
    <x v="0"/>
    <x v="8"/>
    <x v="0"/>
    <x v="1"/>
    <x v="2"/>
    <x v="27"/>
    <n v="9388869"/>
    <n v="178484016"/>
    <m/>
    <x v="0"/>
  </r>
  <r>
    <x v="0"/>
    <x v="8"/>
    <x v="0"/>
    <x v="1"/>
    <x v="2"/>
    <x v="28"/>
    <n v="9442638"/>
    <n v="176332496"/>
    <m/>
    <x v="0"/>
  </r>
  <r>
    <x v="0"/>
    <x v="8"/>
    <x v="0"/>
    <x v="1"/>
    <x v="2"/>
    <x v="29"/>
    <n v="9496416"/>
    <n v="174202992"/>
    <m/>
    <x v="0"/>
  </r>
  <r>
    <x v="0"/>
    <x v="8"/>
    <x v="0"/>
    <x v="1"/>
    <x v="2"/>
    <x v="30"/>
    <n v="9550428"/>
    <n v="172086912"/>
    <m/>
    <x v="0"/>
  </r>
  <r>
    <x v="0"/>
    <x v="8"/>
    <x v="0"/>
    <x v="1"/>
    <x v="3"/>
    <x v="0"/>
    <n v="750579"/>
    <n v="19834050"/>
    <m/>
    <x v="0"/>
  </r>
  <r>
    <x v="0"/>
    <x v="8"/>
    <x v="0"/>
    <x v="1"/>
    <x v="3"/>
    <x v="1"/>
    <n v="758175"/>
    <n v="21069976"/>
    <m/>
    <x v="0"/>
  </r>
  <r>
    <x v="0"/>
    <x v="8"/>
    <x v="0"/>
    <x v="1"/>
    <x v="3"/>
    <x v="2"/>
    <n v="764733"/>
    <n v="21055324"/>
    <m/>
    <x v="0"/>
  </r>
  <r>
    <x v="0"/>
    <x v="8"/>
    <x v="0"/>
    <x v="1"/>
    <x v="3"/>
    <x v="3"/>
    <n v="770210"/>
    <n v="23696782"/>
    <m/>
    <x v="0"/>
  </r>
  <r>
    <x v="0"/>
    <x v="8"/>
    <x v="0"/>
    <x v="1"/>
    <x v="3"/>
    <x v="4"/>
    <n v="774857"/>
    <n v="20026890"/>
    <m/>
    <x v="0"/>
  </r>
  <r>
    <x v="0"/>
    <x v="8"/>
    <x v="0"/>
    <x v="1"/>
    <x v="3"/>
    <x v="5"/>
    <n v="775345"/>
    <n v="19062374"/>
    <m/>
    <x v="0"/>
  </r>
  <r>
    <x v="0"/>
    <x v="8"/>
    <x v="0"/>
    <x v="1"/>
    <x v="3"/>
    <x v="6"/>
    <n v="775838"/>
    <n v="19572700"/>
    <m/>
    <x v="0"/>
  </r>
  <r>
    <x v="0"/>
    <x v="8"/>
    <x v="0"/>
    <x v="1"/>
    <x v="3"/>
    <x v="7"/>
    <n v="776327"/>
    <n v="19370548"/>
    <m/>
    <x v="0"/>
  </r>
  <r>
    <x v="0"/>
    <x v="8"/>
    <x v="0"/>
    <x v="1"/>
    <x v="3"/>
    <x v="8"/>
    <n v="776806"/>
    <n v="19182666"/>
    <m/>
    <x v="0"/>
  </r>
  <r>
    <x v="0"/>
    <x v="8"/>
    <x v="0"/>
    <x v="1"/>
    <x v="3"/>
    <x v="9"/>
    <n v="777292"/>
    <n v="18955786"/>
    <m/>
    <x v="0"/>
  </r>
  <r>
    <x v="0"/>
    <x v="8"/>
    <x v="0"/>
    <x v="1"/>
    <x v="3"/>
    <x v="10"/>
    <n v="777782"/>
    <n v="18742684"/>
    <m/>
    <x v="0"/>
  </r>
  <r>
    <x v="0"/>
    <x v="8"/>
    <x v="0"/>
    <x v="1"/>
    <x v="3"/>
    <x v="11"/>
    <n v="778265"/>
    <n v="18504090"/>
    <m/>
    <x v="0"/>
  </r>
  <r>
    <x v="0"/>
    <x v="8"/>
    <x v="0"/>
    <x v="1"/>
    <x v="3"/>
    <x v="12"/>
    <n v="778749"/>
    <n v="18166708"/>
    <m/>
    <x v="0"/>
  </r>
  <r>
    <x v="0"/>
    <x v="8"/>
    <x v="0"/>
    <x v="1"/>
    <x v="3"/>
    <x v="13"/>
    <n v="779229"/>
    <n v="17798830"/>
    <m/>
    <x v="0"/>
  </r>
  <r>
    <x v="0"/>
    <x v="8"/>
    <x v="0"/>
    <x v="1"/>
    <x v="3"/>
    <x v="14"/>
    <n v="779699"/>
    <n v="17176404"/>
    <m/>
    <x v="0"/>
  </r>
  <r>
    <x v="0"/>
    <x v="8"/>
    <x v="0"/>
    <x v="1"/>
    <x v="3"/>
    <x v="15"/>
    <n v="780160"/>
    <n v="16646065"/>
    <m/>
    <x v="0"/>
  </r>
  <r>
    <x v="0"/>
    <x v="8"/>
    <x v="0"/>
    <x v="1"/>
    <x v="3"/>
    <x v="16"/>
    <n v="780610"/>
    <n v="16216540"/>
    <m/>
    <x v="0"/>
  </r>
  <r>
    <x v="0"/>
    <x v="8"/>
    <x v="0"/>
    <x v="1"/>
    <x v="3"/>
    <x v="17"/>
    <n v="781054"/>
    <n v="15849606"/>
    <m/>
    <x v="0"/>
  </r>
  <r>
    <x v="0"/>
    <x v="8"/>
    <x v="0"/>
    <x v="1"/>
    <x v="3"/>
    <x v="18"/>
    <n v="781486"/>
    <n v="15730469"/>
    <m/>
    <x v="0"/>
  </r>
  <r>
    <x v="0"/>
    <x v="8"/>
    <x v="0"/>
    <x v="1"/>
    <x v="3"/>
    <x v="19"/>
    <n v="781902"/>
    <n v="15579114"/>
    <m/>
    <x v="0"/>
  </r>
  <r>
    <x v="0"/>
    <x v="8"/>
    <x v="0"/>
    <x v="1"/>
    <x v="3"/>
    <x v="20"/>
    <n v="782304"/>
    <n v="15333059"/>
    <m/>
    <x v="0"/>
  </r>
  <r>
    <x v="0"/>
    <x v="8"/>
    <x v="0"/>
    <x v="1"/>
    <x v="3"/>
    <x v="21"/>
    <n v="782689"/>
    <n v="14984755"/>
    <m/>
    <x v="0"/>
  </r>
  <r>
    <x v="0"/>
    <x v="8"/>
    <x v="0"/>
    <x v="1"/>
    <x v="3"/>
    <x v="22"/>
    <n v="783064"/>
    <n v="14639913"/>
    <m/>
    <x v="0"/>
  </r>
  <r>
    <x v="0"/>
    <x v="8"/>
    <x v="0"/>
    <x v="1"/>
    <x v="3"/>
    <x v="23"/>
    <n v="783425"/>
    <n v="14308374"/>
    <m/>
    <x v="0"/>
  </r>
  <r>
    <x v="0"/>
    <x v="8"/>
    <x v="0"/>
    <x v="1"/>
    <x v="3"/>
    <x v="24"/>
    <n v="783772"/>
    <n v="13978710"/>
    <m/>
    <x v="0"/>
  </r>
  <r>
    <x v="0"/>
    <x v="8"/>
    <x v="0"/>
    <x v="1"/>
    <x v="3"/>
    <x v="25"/>
    <n v="784118"/>
    <n v="13662676"/>
    <m/>
    <x v="0"/>
  </r>
  <r>
    <x v="0"/>
    <x v="8"/>
    <x v="0"/>
    <x v="1"/>
    <x v="3"/>
    <x v="26"/>
    <n v="784467"/>
    <n v="13345860"/>
    <m/>
    <x v="0"/>
  </r>
  <r>
    <x v="0"/>
    <x v="8"/>
    <x v="0"/>
    <x v="1"/>
    <x v="3"/>
    <x v="27"/>
    <n v="784815"/>
    <n v="13030118"/>
    <m/>
    <x v="0"/>
  </r>
  <r>
    <x v="0"/>
    <x v="8"/>
    <x v="0"/>
    <x v="1"/>
    <x v="3"/>
    <x v="28"/>
    <n v="785162"/>
    <n v="12735226"/>
    <m/>
    <x v="0"/>
  </r>
  <r>
    <x v="0"/>
    <x v="8"/>
    <x v="0"/>
    <x v="1"/>
    <x v="3"/>
    <x v="29"/>
    <n v="785510"/>
    <n v="12448644"/>
    <m/>
    <x v="0"/>
  </r>
  <r>
    <x v="0"/>
    <x v="8"/>
    <x v="0"/>
    <x v="1"/>
    <x v="3"/>
    <x v="30"/>
    <n v="785858"/>
    <n v="12168550"/>
    <m/>
    <x v="0"/>
  </r>
  <r>
    <x v="0"/>
    <x v="8"/>
    <x v="0"/>
    <x v="2"/>
    <x v="4"/>
    <x v="0"/>
    <n v="327637"/>
    <n v="12749260"/>
    <m/>
    <x v="0"/>
  </r>
  <r>
    <x v="0"/>
    <x v="8"/>
    <x v="0"/>
    <x v="2"/>
    <x v="4"/>
    <x v="1"/>
    <n v="330663"/>
    <n v="14471374"/>
    <m/>
    <x v="0"/>
  </r>
  <r>
    <x v="0"/>
    <x v="8"/>
    <x v="0"/>
    <x v="2"/>
    <x v="4"/>
    <x v="2"/>
    <n v="332583"/>
    <n v="10388231"/>
    <m/>
    <x v="0"/>
  </r>
  <r>
    <x v="0"/>
    <x v="8"/>
    <x v="0"/>
    <x v="2"/>
    <x v="4"/>
    <x v="3"/>
    <n v="334777"/>
    <n v="12201905"/>
    <m/>
    <x v="0"/>
  </r>
  <r>
    <x v="0"/>
    <x v="8"/>
    <x v="0"/>
    <x v="2"/>
    <x v="4"/>
    <x v="4"/>
    <n v="336778"/>
    <n v="12877269"/>
    <m/>
    <x v="0"/>
  </r>
  <r>
    <x v="0"/>
    <x v="8"/>
    <x v="0"/>
    <x v="2"/>
    <x v="4"/>
    <x v="5"/>
    <n v="343267"/>
    <n v="15825321"/>
    <m/>
    <x v="0"/>
  </r>
  <r>
    <x v="0"/>
    <x v="8"/>
    <x v="0"/>
    <x v="2"/>
    <x v="4"/>
    <x v="6"/>
    <n v="350062"/>
    <n v="14334200"/>
    <m/>
    <x v="0"/>
  </r>
  <r>
    <x v="0"/>
    <x v="8"/>
    <x v="0"/>
    <x v="2"/>
    <x v="4"/>
    <x v="7"/>
    <n v="356951"/>
    <n v="12145696"/>
    <m/>
    <x v="0"/>
  </r>
  <r>
    <x v="0"/>
    <x v="8"/>
    <x v="0"/>
    <x v="2"/>
    <x v="4"/>
    <x v="8"/>
    <n v="363650"/>
    <n v="12228838"/>
    <m/>
    <x v="0"/>
  </r>
  <r>
    <x v="0"/>
    <x v="8"/>
    <x v="0"/>
    <x v="2"/>
    <x v="4"/>
    <x v="9"/>
    <n v="370452"/>
    <n v="12197260"/>
    <m/>
    <x v="0"/>
  </r>
  <r>
    <x v="0"/>
    <x v="8"/>
    <x v="0"/>
    <x v="2"/>
    <x v="4"/>
    <x v="10"/>
    <n v="377187"/>
    <n v="12125872"/>
    <m/>
    <x v="0"/>
  </r>
  <r>
    <x v="0"/>
    <x v="8"/>
    <x v="0"/>
    <x v="2"/>
    <x v="4"/>
    <x v="11"/>
    <n v="383645"/>
    <n v="12022609"/>
    <m/>
    <x v="0"/>
  </r>
  <r>
    <x v="0"/>
    <x v="8"/>
    <x v="0"/>
    <x v="2"/>
    <x v="4"/>
    <x v="12"/>
    <n v="389985"/>
    <n v="11916704"/>
    <m/>
    <x v="0"/>
  </r>
  <r>
    <x v="0"/>
    <x v="8"/>
    <x v="0"/>
    <x v="2"/>
    <x v="4"/>
    <x v="13"/>
    <n v="396170"/>
    <n v="11821332"/>
    <m/>
    <x v="0"/>
  </r>
  <r>
    <x v="0"/>
    <x v="8"/>
    <x v="0"/>
    <x v="2"/>
    <x v="4"/>
    <x v="14"/>
    <n v="401889"/>
    <n v="11658636"/>
    <m/>
    <x v="0"/>
  </r>
  <r>
    <x v="0"/>
    <x v="8"/>
    <x v="0"/>
    <x v="2"/>
    <x v="4"/>
    <x v="15"/>
    <n v="407499"/>
    <n v="11536146"/>
    <m/>
    <x v="0"/>
  </r>
  <r>
    <x v="0"/>
    <x v="8"/>
    <x v="0"/>
    <x v="2"/>
    <x v="4"/>
    <x v="16"/>
    <n v="412935"/>
    <n v="11447917"/>
    <m/>
    <x v="0"/>
  </r>
  <r>
    <x v="0"/>
    <x v="8"/>
    <x v="0"/>
    <x v="2"/>
    <x v="4"/>
    <x v="17"/>
    <n v="418259"/>
    <n v="11375619"/>
    <m/>
    <x v="0"/>
  </r>
  <r>
    <x v="0"/>
    <x v="8"/>
    <x v="0"/>
    <x v="2"/>
    <x v="4"/>
    <x v="18"/>
    <n v="423627"/>
    <n v="11381440"/>
    <m/>
    <x v="0"/>
  </r>
  <r>
    <x v="0"/>
    <x v="8"/>
    <x v="0"/>
    <x v="2"/>
    <x v="4"/>
    <x v="19"/>
    <n v="428697"/>
    <n v="11368982"/>
    <m/>
    <x v="0"/>
  </r>
  <r>
    <x v="0"/>
    <x v="8"/>
    <x v="0"/>
    <x v="2"/>
    <x v="4"/>
    <x v="20"/>
    <n v="433557"/>
    <n v="11330689"/>
    <m/>
    <x v="0"/>
  </r>
  <r>
    <x v="0"/>
    <x v="8"/>
    <x v="0"/>
    <x v="2"/>
    <x v="4"/>
    <x v="21"/>
    <n v="438185"/>
    <n v="11265072"/>
    <m/>
    <x v="0"/>
  </r>
  <r>
    <x v="0"/>
    <x v="8"/>
    <x v="0"/>
    <x v="2"/>
    <x v="4"/>
    <x v="22"/>
    <n v="442680"/>
    <n v="11205257"/>
    <m/>
    <x v="0"/>
  </r>
  <r>
    <x v="0"/>
    <x v="8"/>
    <x v="0"/>
    <x v="2"/>
    <x v="4"/>
    <x v="23"/>
    <n v="446975"/>
    <n v="11147066"/>
    <m/>
    <x v="0"/>
  </r>
  <r>
    <x v="0"/>
    <x v="8"/>
    <x v="0"/>
    <x v="2"/>
    <x v="4"/>
    <x v="24"/>
    <n v="451089"/>
    <n v="11083218"/>
    <m/>
    <x v="0"/>
  </r>
  <r>
    <x v="0"/>
    <x v="8"/>
    <x v="0"/>
    <x v="2"/>
    <x v="4"/>
    <x v="25"/>
    <n v="455213"/>
    <n v="11027740"/>
    <m/>
    <x v="0"/>
  </r>
  <r>
    <x v="0"/>
    <x v="8"/>
    <x v="0"/>
    <x v="2"/>
    <x v="4"/>
    <x v="26"/>
    <n v="459387"/>
    <n v="10973571"/>
    <m/>
    <x v="0"/>
  </r>
  <r>
    <x v="0"/>
    <x v="8"/>
    <x v="0"/>
    <x v="2"/>
    <x v="4"/>
    <x v="27"/>
    <n v="463510"/>
    <n v="10912593"/>
    <m/>
    <x v="0"/>
  </r>
  <r>
    <x v="0"/>
    <x v="8"/>
    <x v="0"/>
    <x v="2"/>
    <x v="4"/>
    <x v="28"/>
    <n v="467598"/>
    <n v="10858226"/>
    <m/>
    <x v="0"/>
  </r>
  <r>
    <x v="0"/>
    <x v="8"/>
    <x v="0"/>
    <x v="2"/>
    <x v="4"/>
    <x v="29"/>
    <n v="471675"/>
    <n v="10806317"/>
    <m/>
    <x v="0"/>
  </r>
  <r>
    <x v="0"/>
    <x v="8"/>
    <x v="0"/>
    <x v="2"/>
    <x v="4"/>
    <x v="30"/>
    <n v="475755"/>
    <n v="10755452"/>
    <m/>
    <x v="0"/>
  </r>
  <r>
    <x v="0"/>
    <x v="8"/>
    <x v="0"/>
    <x v="3"/>
    <x v="5"/>
    <x v="0"/>
    <n v="38787"/>
    <n v="7230346"/>
    <m/>
    <x v="0"/>
  </r>
  <r>
    <x v="0"/>
    <x v="8"/>
    <x v="0"/>
    <x v="3"/>
    <x v="5"/>
    <x v="1"/>
    <n v="38328"/>
    <n v="9297994"/>
    <m/>
    <x v="0"/>
  </r>
  <r>
    <x v="0"/>
    <x v="8"/>
    <x v="0"/>
    <x v="3"/>
    <x v="5"/>
    <x v="2"/>
    <n v="37850"/>
    <n v="8447308"/>
    <m/>
    <x v="0"/>
  </r>
  <r>
    <x v="0"/>
    <x v="8"/>
    <x v="0"/>
    <x v="3"/>
    <x v="5"/>
    <x v="3"/>
    <n v="37368"/>
    <n v="10065574"/>
    <m/>
    <x v="0"/>
  </r>
  <r>
    <x v="0"/>
    <x v="8"/>
    <x v="0"/>
    <x v="3"/>
    <x v="5"/>
    <x v="4"/>
    <n v="36888"/>
    <n v="10273339"/>
    <m/>
    <x v="0"/>
  </r>
  <r>
    <x v="0"/>
    <x v="8"/>
    <x v="0"/>
    <x v="3"/>
    <x v="5"/>
    <x v="5"/>
    <n v="36413"/>
    <n v="11304270"/>
    <m/>
    <x v="0"/>
  </r>
  <r>
    <x v="0"/>
    <x v="8"/>
    <x v="0"/>
    <x v="3"/>
    <x v="5"/>
    <x v="6"/>
    <n v="35947"/>
    <n v="10639484"/>
    <m/>
    <x v="0"/>
  </r>
  <r>
    <x v="0"/>
    <x v="8"/>
    <x v="0"/>
    <x v="3"/>
    <x v="5"/>
    <x v="7"/>
    <n v="35493"/>
    <n v="9174395"/>
    <m/>
    <x v="0"/>
  </r>
  <r>
    <x v="0"/>
    <x v="8"/>
    <x v="0"/>
    <x v="3"/>
    <x v="5"/>
    <x v="8"/>
    <n v="35056"/>
    <n v="9112716"/>
    <m/>
    <x v="0"/>
  </r>
  <r>
    <x v="0"/>
    <x v="8"/>
    <x v="0"/>
    <x v="3"/>
    <x v="5"/>
    <x v="9"/>
    <n v="34632"/>
    <n v="9046071"/>
    <m/>
    <x v="0"/>
  </r>
  <r>
    <x v="0"/>
    <x v="8"/>
    <x v="0"/>
    <x v="3"/>
    <x v="5"/>
    <x v="10"/>
    <n v="34215"/>
    <n v="8986158"/>
    <m/>
    <x v="0"/>
  </r>
  <r>
    <x v="0"/>
    <x v="8"/>
    <x v="0"/>
    <x v="3"/>
    <x v="5"/>
    <x v="11"/>
    <n v="33801"/>
    <n v="8929169"/>
    <m/>
    <x v="0"/>
  </r>
  <r>
    <x v="0"/>
    <x v="8"/>
    <x v="0"/>
    <x v="3"/>
    <x v="5"/>
    <x v="12"/>
    <n v="33409"/>
    <n v="8875578"/>
    <m/>
    <x v="0"/>
  </r>
  <r>
    <x v="0"/>
    <x v="8"/>
    <x v="0"/>
    <x v="3"/>
    <x v="5"/>
    <x v="13"/>
    <n v="33040"/>
    <n v="8822009"/>
    <m/>
    <x v="0"/>
  </r>
  <r>
    <x v="0"/>
    <x v="8"/>
    <x v="0"/>
    <x v="3"/>
    <x v="5"/>
    <x v="14"/>
    <n v="32693"/>
    <n v="8764503"/>
    <m/>
    <x v="0"/>
  </r>
  <r>
    <x v="0"/>
    <x v="8"/>
    <x v="0"/>
    <x v="3"/>
    <x v="5"/>
    <x v="15"/>
    <n v="32371"/>
    <n v="8711759"/>
    <m/>
    <x v="0"/>
  </r>
  <r>
    <x v="0"/>
    <x v="8"/>
    <x v="0"/>
    <x v="3"/>
    <x v="5"/>
    <x v="16"/>
    <n v="32065"/>
    <n v="8662961"/>
    <m/>
    <x v="0"/>
  </r>
  <r>
    <x v="0"/>
    <x v="8"/>
    <x v="0"/>
    <x v="3"/>
    <x v="5"/>
    <x v="17"/>
    <n v="31777"/>
    <n v="8614394"/>
    <m/>
    <x v="0"/>
  </r>
  <r>
    <x v="0"/>
    <x v="8"/>
    <x v="0"/>
    <x v="3"/>
    <x v="5"/>
    <x v="18"/>
    <n v="31501"/>
    <n v="8568644"/>
    <m/>
    <x v="0"/>
  </r>
  <r>
    <x v="0"/>
    <x v="8"/>
    <x v="0"/>
    <x v="3"/>
    <x v="5"/>
    <x v="19"/>
    <n v="31234"/>
    <n v="8523182"/>
    <m/>
    <x v="0"/>
  </r>
  <r>
    <x v="0"/>
    <x v="8"/>
    <x v="0"/>
    <x v="3"/>
    <x v="5"/>
    <x v="20"/>
    <n v="30974"/>
    <n v="8479101"/>
    <m/>
    <x v="0"/>
  </r>
  <r>
    <x v="0"/>
    <x v="8"/>
    <x v="0"/>
    <x v="3"/>
    <x v="5"/>
    <x v="21"/>
    <n v="30721"/>
    <n v="8434847"/>
    <m/>
    <x v="0"/>
  </r>
  <r>
    <x v="0"/>
    <x v="8"/>
    <x v="0"/>
    <x v="3"/>
    <x v="5"/>
    <x v="22"/>
    <n v="30473"/>
    <n v="8392954"/>
    <m/>
    <x v="0"/>
  </r>
  <r>
    <x v="0"/>
    <x v="8"/>
    <x v="0"/>
    <x v="3"/>
    <x v="5"/>
    <x v="23"/>
    <n v="30230"/>
    <n v="8352280"/>
    <m/>
    <x v="0"/>
  </r>
  <r>
    <x v="0"/>
    <x v="8"/>
    <x v="0"/>
    <x v="3"/>
    <x v="5"/>
    <x v="24"/>
    <n v="29992"/>
    <n v="8311780"/>
    <m/>
    <x v="0"/>
  </r>
  <r>
    <x v="0"/>
    <x v="8"/>
    <x v="0"/>
    <x v="3"/>
    <x v="5"/>
    <x v="25"/>
    <n v="29761"/>
    <n v="8271850"/>
    <m/>
    <x v="0"/>
  </r>
  <r>
    <x v="0"/>
    <x v="8"/>
    <x v="0"/>
    <x v="3"/>
    <x v="5"/>
    <x v="26"/>
    <n v="29535"/>
    <n v="8232629"/>
    <m/>
    <x v="0"/>
  </r>
  <r>
    <x v="0"/>
    <x v="8"/>
    <x v="0"/>
    <x v="3"/>
    <x v="5"/>
    <x v="27"/>
    <n v="29293"/>
    <n v="8192859"/>
    <m/>
    <x v="0"/>
  </r>
  <r>
    <x v="0"/>
    <x v="8"/>
    <x v="0"/>
    <x v="3"/>
    <x v="5"/>
    <x v="28"/>
    <n v="29037"/>
    <n v="8154290"/>
    <m/>
    <x v="0"/>
  </r>
  <r>
    <x v="0"/>
    <x v="8"/>
    <x v="0"/>
    <x v="3"/>
    <x v="5"/>
    <x v="29"/>
    <n v="28768"/>
    <n v="8115727"/>
    <m/>
    <x v="0"/>
  </r>
  <r>
    <x v="0"/>
    <x v="8"/>
    <x v="0"/>
    <x v="3"/>
    <x v="5"/>
    <x v="30"/>
    <n v="28491"/>
    <n v="8077525"/>
    <m/>
    <x v="0"/>
  </r>
  <r>
    <x v="0"/>
    <x v="8"/>
    <x v="0"/>
    <x v="3"/>
    <x v="6"/>
    <x v="0"/>
    <n v="40418"/>
    <n v="3574891"/>
    <m/>
    <x v="0"/>
  </r>
  <r>
    <x v="0"/>
    <x v="8"/>
    <x v="0"/>
    <x v="3"/>
    <x v="6"/>
    <x v="1"/>
    <n v="40177"/>
    <n v="3713094"/>
    <m/>
    <x v="0"/>
  </r>
  <r>
    <x v="0"/>
    <x v="8"/>
    <x v="0"/>
    <x v="3"/>
    <x v="6"/>
    <x v="2"/>
    <n v="39921"/>
    <n v="3528665"/>
    <m/>
    <x v="0"/>
  </r>
  <r>
    <x v="0"/>
    <x v="8"/>
    <x v="0"/>
    <x v="3"/>
    <x v="6"/>
    <x v="3"/>
    <n v="39652"/>
    <n v="3959988"/>
    <m/>
    <x v="0"/>
  </r>
  <r>
    <x v="0"/>
    <x v="8"/>
    <x v="0"/>
    <x v="3"/>
    <x v="6"/>
    <x v="4"/>
    <n v="39364"/>
    <n v="3333159"/>
    <m/>
    <x v="0"/>
  </r>
  <r>
    <x v="0"/>
    <x v="8"/>
    <x v="0"/>
    <x v="3"/>
    <x v="6"/>
    <x v="5"/>
    <n v="39076"/>
    <n v="3202629"/>
    <m/>
    <x v="0"/>
  </r>
  <r>
    <x v="0"/>
    <x v="8"/>
    <x v="0"/>
    <x v="3"/>
    <x v="6"/>
    <x v="6"/>
    <n v="38807"/>
    <n v="3277904"/>
    <m/>
    <x v="0"/>
  </r>
  <r>
    <x v="0"/>
    <x v="8"/>
    <x v="0"/>
    <x v="3"/>
    <x v="6"/>
    <x v="7"/>
    <n v="38528"/>
    <n v="3224282"/>
    <m/>
    <x v="0"/>
  </r>
  <r>
    <x v="0"/>
    <x v="8"/>
    <x v="0"/>
    <x v="3"/>
    <x v="6"/>
    <x v="8"/>
    <n v="38234"/>
    <n v="3150202"/>
    <m/>
    <x v="0"/>
  </r>
  <r>
    <x v="0"/>
    <x v="8"/>
    <x v="0"/>
    <x v="3"/>
    <x v="6"/>
    <x v="9"/>
    <n v="37924"/>
    <n v="3065699"/>
    <m/>
    <x v="0"/>
  </r>
  <r>
    <x v="0"/>
    <x v="8"/>
    <x v="0"/>
    <x v="3"/>
    <x v="6"/>
    <x v="10"/>
    <n v="37598"/>
    <n v="2989051"/>
    <m/>
    <x v="0"/>
  </r>
  <r>
    <x v="0"/>
    <x v="8"/>
    <x v="0"/>
    <x v="3"/>
    <x v="6"/>
    <x v="11"/>
    <n v="37265"/>
    <n v="2915629"/>
    <m/>
    <x v="0"/>
  </r>
  <r>
    <x v="0"/>
    <x v="8"/>
    <x v="0"/>
    <x v="3"/>
    <x v="6"/>
    <x v="12"/>
    <n v="36921"/>
    <n v="2844237"/>
    <m/>
    <x v="0"/>
  </r>
  <r>
    <x v="0"/>
    <x v="8"/>
    <x v="0"/>
    <x v="3"/>
    <x v="6"/>
    <x v="13"/>
    <n v="36567"/>
    <n v="2769814"/>
    <m/>
    <x v="0"/>
  </r>
  <r>
    <x v="0"/>
    <x v="8"/>
    <x v="0"/>
    <x v="3"/>
    <x v="6"/>
    <x v="14"/>
    <n v="36211"/>
    <n v="2687044"/>
    <m/>
    <x v="0"/>
  </r>
  <r>
    <x v="0"/>
    <x v="8"/>
    <x v="0"/>
    <x v="3"/>
    <x v="6"/>
    <x v="15"/>
    <n v="35850"/>
    <n v="2608926"/>
    <m/>
    <x v="0"/>
  </r>
  <r>
    <x v="0"/>
    <x v="8"/>
    <x v="0"/>
    <x v="3"/>
    <x v="6"/>
    <x v="16"/>
    <n v="35482"/>
    <n v="2534595"/>
    <m/>
    <x v="0"/>
  </r>
  <r>
    <x v="0"/>
    <x v="8"/>
    <x v="0"/>
    <x v="3"/>
    <x v="6"/>
    <x v="17"/>
    <n v="35100"/>
    <n v="2457902"/>
    <m/>
    <x v="0"/>
  </r>
  <r>
    <x v="0"/>
    <x v="8"/>
    <x v="0"/>
    <x v="3"/>
    <x v="6"/>
    <x v="18"/>
    <n v="34711"/>
    <n v="2384018"/>
    <m/>
    <x v="0"/>
  </r>
  <r>
    <x v="0"/>
    <x v="8"/>
    <x v="0"/>
    <x v="3"/>
    <x v="6"/>
    <x v="19"/>
    <n v="34311"/>
    <n v="2308874"/>
    <m/>
    <x v="0"/>
  </r>
  <r>
    <x v="0"/>
    <x v="8"/>
    <x v="0"/>
    <x v="3"/>
    <x v="6"/>
    <x v="20"/>
    <n v="33905"/>
    <n v="2234632"/>
    <m/>
    <x v="0"/>
  </r>
  <r>
    <x v="0"/>
    <x v="8"/>
    <x v="0"/>
    <x v="3"/>
    <x v="6"/>
    <x v="21"/>
    <n v="33493"/>
    <n v="2159162"/>
    <m/>
    <x v="0"/>
  </r>
  <r>
    <x v="0"/>
    <x v="8"/>
    <x v="0"/>
    <x v="3"/>
    <x v="6"/>
    <x v="22"/>
    <n v="33108"/>
    <n v="2088897"/>
    <m/>
    <x v="0"/>
  </r>
  <r>
    <x v="0"/>
    <x v="8"/>
    <x v="0"/>
    <x v="3"/>
    <x v="6"/>
    <x v="23"/>
    <n v="32751"/>
    <n v="2021964"/>
    <m/>
    <x v="0"/>
  </r>
  <r>
    <x v="0"/>
    <x v="8"/>
    <x v="0"/>
    <x v="3"/>
    <x v="6"/>
    <x v="24"/>
    <n v="32416"/>
    <n v="1956463"/>
    <m/>
    <x v="0"/>
  </r>
  <r>
    <x v="0"/>
    <x v="8"/>
    <x v="0"/>
    <x v="3"/>
    <x v="6"/>
    <x v="25"/>
    <n v="32104"/>
    <n v="1892829"/>
    <m/>
    <x v="0"/>
  </r>
  <r>
    <x v="0"/>
    <x v="8"/>
    <x v="0"/>
    <x v="3"/>
    <x v="6"/>
    <x v="26"/>
    <n v="31814"/>
    <n v="1831355"/>
    <m/>
    <x v="0"/>
  </r>
  <r>
    <x v="0"/>
    <x v="8"/>
    <x v="0"/>
    <x v="3"/>
    <x v="6"/>
    <x v="27"/>
    <n v="31547"/>
    <n v="1771682"/>
    <m/>
    <x v="0"/>
  </r>
  <r>
    <x v="0"/>
    <x v="8"/>
    <x v="0"/>
    <x v="3"/>
    <x v="6"/>
    <x v="28"/>
    <n v="31303"/>
    <n v="1716185"/>
    <m/>
    <x v="0"/>
  </r>
  <r>
    <x v="0"/>
    <x v="8"/>
    <x v="0"/>
    <x v="3"/>
    <x v="6"/>
    <x v="29"/>
    <n v="31085"/>
    <n v="1662980"/>
    <m/>
    <x v="0"/>
  </r>
  <r>
    <x v="0"/>
    <x v="8"/>
    <x v="0"/>
    <x v="3"/>
    <x v="6"/>
    <x v="30"/>
    <n v="30894"/>
    <n v="1612381"/>
    <m/>
    <x v="0"/>
  </r>
  <r>
    <x v="0"/>
    <x v="8"/>
    <x v="0"/>
    <x v="4"/>
    <x v="7"/>
    <x v="0"/>
    <n v="378726"/>
    <n v="24330114"/>
    <m/>
    <x v="0"/>
  </r>
  <r>
    <x v="0"/>
    <x v="8"/>
    <x v="0"/>
    <x v="4"/>
    <x v="7"/>
    <x v="1"/>
    <n v="378217"/>
    <n v="26789380"/>
    <m/>
    <x v="0"/>
  </r>
  <r>
    <x v="0"/>
    <x v="8"/>
    <x v="0"/>
    <x v="4"/>
    <x v="7"/>
    <x v="2"/>
    <n v="377258"/>
    <n v="30458902"/>
    <m/>
    <x v="0"/>
  </r>
  <r>
    <x v="0"/>
    <x v="8"/>
    <x v="0"/>
    <x v="4"/>
    <x v="7"/>
    <x v="3"/>
    <n v="375668"/>
    <n v="34993260"/>
    <m/>
    <x v="0"/>
  </r>
  <r>
    <x v="0"/>
    <x v="8"/>
    <x v="0"/>
    <x v="4"/>
    <x v="7"/>
    <x v="4"/>
    <n v="375344"/>
    <n v="28166748"/>
    <m/>
    <x v="0"/>
  </r>
  <r>
    <x v="0"/>
    <x v="8"/>
    <x v="0"/>
    <x v="4"/>
    <x v="7"/>
    <x v="5"/>
    <n v="374713"/>
    <n v="25563494"/>
    <m/>
    <x v="0"/>
  </r>
  <r>
    <x v="0"/>
    <x v="8"/>
    <x v="0"/>
    <x v="4"/>
    <x v="7"/>
    <x v="6"/>
    <n v="374448"/>
    <n v="24855490"/>
    <m/>
    <x v="0"/>
  </r>
  <r>
    <x v="0"/>
    <x v="8"/>
    <x v="0"/>
    <x v="4"/>
    <x v="7"/>
    <x v="7"/>
    <n v="374049"/>
    <n v="24110904"/>
    <m/>
    <x v="0"/>
  </r>
  <r>
    <x v="0"/>
    <x v="8"/>
    <x v="0"/>
    <x v="4"/>
    <x v="7"/>
    <x v="8"/>
    <n v="373638"/>
    <n v="23707122"/>
    <m/>
    <x v="0"/>
  </r>
  <r>
    <x v="0"/>
    <x v="8"/>
    <x v="0"/>
    <x v="4"/>
    <x v="7"/>
    <x v="9"/>
    <n v="373280"/>
    <n v="23417230"/>
    <m/>
    <x v="0"/>
  </r>
  <r>
    <x v="0"/>
    <x v="8"/>
    <x v="0"/>
    <x v="4"/>
    <x v="7"/>
    <x v="10"/>
    <n v="372958"/>
    <n v="23018160"/>
    <m/>
    <x v="0"/>
  </r>
  <r>
    <x v="0"/>
    <x v="8"/>
    <x v="0"/>
    <x v="4"/>
    <x v="7"/>
    <x v="11"/>
    <n v="372679"/>
    <n v="22509550"/>
    <m/>
    <x v="0"/>
  </r>
  <r>
    <x v="0"/>
    <x v="8"/>
    <x v="0"/>
    <x v="4"/>
    <x v="7"/>
    <x v="12"/>
    <n v="372344"/>
    <n v="21952636"/>
    <m/>
    <x v="0"/>
  </r>
  <r>
    <x v="0"/>
    <x v="8"/>
    <x v="0"/>
    <x v="4"/>
    <x v="7"/>
    <x v="13"/>
    <n v="371988"/>
    <n v="21446758"/>
    <m/>
    <x v="0"/>
  </r>
  <r>
    <x v="0"/>
    <x v="8"/>
    <x v="0"/>
    <x v="4"/>
    <x v="7"/>
    <x v="14"/>
    <n v="371160"/>
    <n v="21081198"/>
    <m/>
    <x v="0"/>
  </r>
  <r>
    <x v="0"/>
    <x v="8"/>
    <x v="0"/>
    <x v="4"/>
    <x v="7"/>
    <x v="15"/>
    <n v="370268"/>
    <n v="20636444"/>
    <m/>
    <x v="0"/>
  </r>
  <r>
    <x v="0"/>
    <x v="8"/>
    <x v="0"/>
    <x v="4"/>
    <x v="7"/>
    <x v="16"/>
    <n v="369288"/>
    <n v="20115636"/>
    <m/>
    <x v="0"/>
  </r>
  <r>
    <x v="0"/>
    <x v="8"/>
    <x v="0"/>
    <x v="4"/>
    <x v="7"/>
    <x v="17"/>
    <n v="368224"/>
    <n v="19587562"/>
    <m/>
    <x v="0"/>
  </r>
  <r>
    <x v="0"/>
    <x v="8"/>
    <x v="0"/>
    <x v="4"/>
    <x v="7"/>
    <x v="18"/>
    <n v="367694"/>
    <n v="19085154"/>
    <m/>
    <x v="0"/>
  </r>
  <r>
    <x v="0"/>
    <x v="8"/>
    <x v="0"/>
    <x v="4"/>
    <x v="7"/>
    <x v="19"/>
    <n v="367153"/>
    <n v="18601448"/>
    <m/>
    <x v="0"/>
  </r>
  <r>
    <x v="0"/>
    <x v="8"/>
    <x v="0"/>
    <x v="4"/>
    <x v="7"/>
    <x v="20"/>
    <n v="366585"/>
    <n v="18107276"/>
    <m/>
    <x v="0"/>
  </r>
  <r>
    <x v="0"/>
    <x v="8"/>
    <x v="0"/>
    <x v="4"/>
    <x v="7"/>
    <x v="21"/>
    <n v="365967"/>
    <n v="17605516"/>
    <m/>
    <x v="0"/>
  </r>
  <r>
    <x v="0"/>
    <x v="8"/>
    <x v="0"/>
    <x v="4"/>
    <x v="7"/>
    <x v="22"/>
    <n v="365358"/>
    <n v="17122022"/>
    <m/>
    <x v="0"/>
  </r>
  <r>
    <x v="0"/>
    <x v="8"/>
    <x v="0"/>
    <x v="4"/>
    <x v="7"/>
    <x v="23"/>
    <n v="364767"/>
    <n v="16653542"/>
    <m/>
    <x v="0"/>
  </r>
  <r>
    <x v="0"/>
    <x v="8"/>
    <x v="0"/>
    <x v="4"/>
    <x v="7"/>
    <x v="24"/>
    <n v="364186"/>
    <n v="16192399"/>
    <m/>
    <x v="0"/>
  </r>
  <r>
    <x v="0"/>
    <x v="8"/>
    <x v="0"/>
    <x v="4"/>
    <x v="7"/>
    <x v="25"/>
    <n v="363620"/>
    <n v="15801092"/>
    <m/>
    <x v="0"/>
  </r>
  <r>
    <x v="0"/>
    <x v="8"/>
    <x v="0"/>
    <x v="4"/>
    <x v="7"/>
    <x v="26"/>
    <n v="363066"/>
    <n v="15435755"/>
    <m/>
    <x v="0"/>
  </r>
  <r>
    <x v="0"/>
    <x v="8"/>
    <x v="0"/>
    <x v="4"/>
    <x v="7"/>
    <x v="27"/>
    <n v="362539"/>
    <n v="15074270"/>
    <m/>
    <x v="0"/>
  </r>
  <r>
    <x v="0"/>
    <x v="8"/>
    <x v="0"/>
    <x v="4"/>
    <x v="7"/>
    <x v="28"/>
    <n v="362044"/>
    <n v="14732341"/>
    <m/>
    <x v="0"/>
  </r>
  <r>
    <x v="0"/>
    <x v="8"/>
    <x v="0"/>
    <x v="4"/>
    <x v="7"/>
    <x v="29"/>
    <n v="361586"/>
    <n v="14417375"/>
    <m/>
    <x v="0"/>
  </r>
  <r>
    <x v="0"/>
    <x v="8"/>
    <x v="0"/>
    <x v="4"/>
    <x v="7"/>
    <x v="30"/>
    <n v="361160"/>
    <n v="14121264"/>
    <m/>
    <x v="0"/>
  </r>
  <r>
    <x v="0"/>
    <x v="8"/>
    <x v="0"/>
    <x v="0"/>
    <x v="8"/>
    <x v="0"/>
    <n v="31538"/>
    <n v="440932"/>
    <m/>
    <x v="0"/>
  </r>
  <r>
    <x v="0"/>
    <x v="8"/>
    <x v="0"/>
    <x v="0"/>
    <x v="8"/>
    <x v="1"/>
    <n v="31928"/>
    <n v="470203"/>
    <m/>
    <x v="0"/>
  </r>
  <r>
    <x v="0"/>
    <x v="8"/>
    <x v="0"/>
    <x v="0"/>
    <x v="8"/>
    <x v="2"/>
    <n v="32383"/>
    <n v="476715"/>
    <m/>
    <x v="0"/>
  </r>
  <r>
    <x v="0"/>
    <x v="8"/>
    <x v="0"/>
    <x v="0"/>
    <x v="8"/>
    <x v="3"/>
    <n v="33253"/>
    <n v="547154"/>
    <m/>
    <x v="0"/>
  </r>
  <r>
    <x v="0"/>
    <x v="8"/>
    <x v="0"/>
    <x v="0"/>
    <x v="8"/>
    <x v="4"/>
    <n v="33758"/>
    <n v="454587"/>
    <m/>
    <x v="0"/>
  </r>
  <r>
    <x v="0"/>
    <x v="8"/>
    <x v="0"/>
    <x v="0"/>
    <x v="8"/>
    <x v="5"/>
    <n v="34126"/>
    <n v="435031"/>
    <m/>
    <x v="0"/>
  </r>
  <r>
    <x v="0"/>
    <x v="8"/>
    <x v="0"/>
    <x v="0"/>
    <x v="8"/>
    <x v="6"/>
    <n v="34491"/>
    <n v="447610"/>
    <m/>
    <x v="0"/>
  </r>
  <r>
    <x v="0"/>
    <x v="8"/>
    <x v="0"/>
    <x v="0"/>
    <x v="8"/>
    <x v="7"/>
    <n v="34854"/>
    <n v="450391"/>
    <m/>
    <x v="0"/>
  </r>
  <r>
    <x v="0"/>
    <x v="8"/>
    <x v="0"/>
    <x v="0"/>
    <x v="8"/>
    <x v="8"/>
    <n v="35209"/>
    <n v="454292"/>
    <m/>
    <x v="0"/>
  </r>
  <r>
    <x v="0"/>
    <x v="8"/>
    <x v="0"/>
    <x v="0"/>
    <x v="8"/>
    <x v="9"/>
    <n v="35568"/>
    <n v="455664"/>
    <m/>
    <x v="0"/>
  </r>
  <r>
    <x v="0"/>
    <x v="8"/>
    <x v="0"/>
    <x v="0"/>
    <x v="8"/>
    <x v="10"/>
    <n v="35928"/>
    <n v="454481"/>
    <m/>
    <x v="0"/>
  </r>
  <r>
    <x v="0"/>
    <x v="8"/>
    <x v="0"/>
    <x v="0"/>
    <x v="8"/>
    <x v="11"/>
    <n v="36281"/>
    <n v="451226"/>
    <m/>
    <x v="0"/>
  </r>
  <r>
    <x v="0"/>
    <x v="8"/>
    <x v="0"/>
    <x v="0"/>
    <x v="8"/>
    <x v="12"/>
    <n v="36636"/>
    <n v="448101"/>
    <m/>
    <x v="0"/>
  </r>
  <r>
    <x v="0"/>
    <x v="8"/>
    <x v="0"/>
    <x v="0"/>
    <x v="8"/>
    <x v="13"/>
    <n v="36986"/>
    <n v="444637"/>
    <m/>
    <x v="0"/>
  </r>
  <r>
    <x v="0"/>
    <x v="8"/>
    <x v="0"/>
    <x v="0"/>
    <x v="8"/>
    <x v="14"/>
    <n v="37333"/>
    <n v="440654"/>
    <m/>
    <x v="0"/>
  </r>
  <r>
    <x v="0"/>
    <x v="8"/>
    <x v="0"/>
    <x v="0"/>
    <x v="8"/>
    <x v="15"/>
    <n v="37676"/>
    <n v="436529"/>
    <m/>
    <x v="0"/>
  </r>
  <r>
    <x v="0"/>
    <x v="8"/>
    <x v="0"/>
    <x v="0"/>
    <x v="8"/>
    <x v="16"/>
    <n v="38014"/>
    <n v="432691"/>
    <m/>
    <x v="0"/>
  </r>
  <r>
    <x v="0"/>
    <x v="8"/>
    <x v="0"/>
    <x v="0"/>
    <x v="8"/>
    <x v="17"/>
    <n v="38348"/>
    <n v="428488"/>
    <m/>
    <x v="0"/>
  </r>
  <r>
    <x v="0"/>
    <x v="8"/>
    <x v="0"/>
    <x v="0"/>
    <x v="8"/>
    <x v="18"/>
    <n v="38672"/>
    <n v="424662"/>
    <m/>
    <x v="0"/>
  </r>
  <r>
    <x v="0"/>
    <x v="8"/>
    <x v="0"/>
    <x v="0"/>
    <x v="8"/>
    <x v="19"/>
    <n v="38984"/>
    <n v="421691"/>
    <m/>
    <x v="0"/>
  </r>
  <r>
    <x v="0"/>
    <x v="8"/>
    <x v="0"/>
    <x v="0"/>
    <x v="8"/>
    <x v="20"/>
    <n v="39284"/>
    <n v="418460"/>
    <m/>
    <x v="0"/>
  </r>
  <r>
    <x v="0"/>
    <x v="8"/>
    <x v="0"/>
    <x v="0"/>
    <x v="8"/>
    <x v="21"/>
    <n v="39571"/>
    <n v="414191"/>
    <m/>
    <x v="0"/>
  </r>
  <r>
    <x v="0"/>
    <x v="8"/>
    <x v="0"/>
    <x v="0"/>
    <x v="8"/>
    <x v="22"/>
    <n v="39851"/>
    <n v="409624"/>
    <m/>
    <x v="0"/>
  </r>
  <r>
    <x v="0"/>
    <x v="8"/>
    <x v="0"/>
    <x v="0"/>
    <x v="8"/>
    <x v="23"/>
    <n v="40120"/>
    <n v="405022"/>
    <m/>
    <x v="0"/>
  </r>
  <r>
    <x v="0"/>
    <x v="8"/>
    <x v="0"/>
    <x v="0"/>
    <x v="8"/>
    <x v="24"/>
    <n v="40378"/>
    <n v="400220"/>
    <m/>
    <x v="0"/>
  </r>
  <r>
    <x v="0"/>
    <x v="8"/>
    <x v="0"/>
    <x v="0"/>
    <x v="8"/>
    <x v="25"/>
    <n v="40637"/>
    <n v="395710"/>
    <m/>
    <x v="0"/>
  </r>
  <r>
    <x v="0"/>
    <x v="8"/>
    <x v="0"/>
    <x v="0"/>
    <x v="8"/>
    <x v="26"/>
    <n v="40897"/>
    <n v="391208"/>
    <m/>
    <x v="0"/>
  </r>
  <r>
    <x v="0"/>
    <x v="8"/>
    <x v="0"/>
    <x v="0"/>
    <x v="8"/>
    <x v="27"/>
    <n v="41156"/>
    <n v="386458"/>
    <m/>
    <x v="0"/>
  </r>
  <r>
    <x v="0"/>
    <x v="8"/>
    <x v="0"/>
    <x v="0"/>
    <x v="8"/>
    <x v="28"/>
    <n v="41416"/>
    <n v="382031"/>
    <m/>
    <x v="0"/>
  </r>
  <r>
    <x v="0"/>
    <x v="8"/>
    <x v="0"/>
    <x v="0"/>
    <x v="8"/>
    <x v="29"/>
    <n v="41675"/>
    <n v="377569"/>
    <m/>
    <x v="0"/>
  </r>
  <r>
    <x v="0"/>
    <x v="8"/>
    <x v="0"/>
    <x v="0"/>
    <x v="8"/>
    <x v="30"/>
    <n v="41936"/>
    <n v="373296"/>
    <m/>
    <x v="0"/>
  </r>
  <r>
    <x v="0"/>
    <x v="8"/>
    <x v="0"/>
    <x v="1"/>
    <x v="9"/>
    <x v="0"/>
    <n v="133656"/>
    <n v="3035060"/>
    <m/>
    <x v="0"/>
  </r>
  <r>
    <x v="0"/>
    <x v="8"/>
    <x v="0"/>
    <x v="1"/>
    <x v="9"/>
    <x v="1"/>
    <n v="133656"/>
    <n v="3201330"/>
    <m/>
    <x v="0"/>
  </r>
  <r>
    <x v="0"/>
    <x v="8"/>
    <x v="0"/>
    <x v="1"/>
    <x v="9"/>
    <x v="2"/>
    <n v="133656"/>
    <n v="3177478"/>
    <m/>
    <x v="0"/>
  </r>
  <r>
    <x v="0"/>
    <x v="8"/>
    <x v="0"/>
    <x v="1"/>
    <x v="9"/>
    <x v="3"/>
    <n v="133656"/>
    <n v="3560576"/>
    <m/>
    <x v="0"/>
  </r>
  <r>
    <x v="0"/>
    <x v="8"/>
    <x v="0"/>
    <x v="1"/>
    <x v="9"/>
    <x v="4"/>
    <n v="133656"/>
    <n v="2999701"/>
    <m/>
    <x v="0"/>
  </r>
  <r>
    <x v="0"/>
    <x v="8"/>
    <x v="0"/>
    <x v="1"/>
    <x v="9"/>
    <x v="5"/>
    <n v="133656"/>
    <n v="2861364"/>
    <m/>
    <x v="0"/>
  </r>
  <r>
    <x v="0"/>
    <x v="8"/>
    <x v="0"/>
    <x v="1"/>
    <x v="9"/>
    <x v="6"/>
    <n v="133656"/>
    <n v="2943433"/>
    <m/>
    <x v="0"/>
  </r>
  <r>
    <x v="0"/>
    <x v="8"/>
    <x v="0"/>
    <x v="1"/>
    <x v="9"/>
    <x v="7"/>
    <n v="133656"/>
    <n v="2917404"/>
    <m/>
    <x v="0"/>
  </r>
  <r>
    <x v="0"/>
    <x v="8"/>
    <x v="0"/>
    <x v="1"/>
    <x v="9"/>
    <x v="8"/>
    <n v="133656"/>
    <n v="2893343"/>
    <m/>
    <x v="0"/>
  </r>
  <r>
    <x v="0"/>
    <x v="8"/>
    <x v="0"/>
    <x v="1"/>
    <x v="9"/>
    <x v="9"/>
    <n v="133656"/>
    <n v="2863241"/>
    <m/>
    <x v="0"/>
  </r>
  <r>
    <x v="0"/>
    <x v="8"/>
    <x v="0"/>
    <x v="1"/>
    <x v="9"/>
    <x v="10"/>
    <n v="133656"/>
    <n v="2834992"/>
    <m/>
    <x v="0"/>
  </r>
  <r>
    <x v="0"/>
    <x v="8"/>
    <x v="0"/>
    <x v="1"/>
    <x v="9"/>
    <x v="11"/>
    <n v="133656"/>
    <n v="2802544"/>
    <m/>
    <x v="0"/>
  </r>
  <r>
    <x v="0"/>
    <x v="8"/>
    <x v="0"/>
    <x v="1"/>
    <x v="9"/>
    <x v="12"/>
    <n v="133656"/>
    <n v="2754733"/>
    <m/>
    <x v="0"/>
  </r>
  <r>
    <x v="0"/>
    <x v="8"/>
    <x v="0"/>
    <x v="1"/>
    <x v="9"/>
    <x v="13"/>
    <n v="133656"/>
    <n v="2702137"/>
    <m/>
    <x v="0"/>
  </r>
  <r>
    <x v="0"/>
    <x v="8"/>
    <x v="0"/>
    <x v="1"/>
    <x v="9"/>
    <x v="14"/>
    <n v="133656"/>
    <n v="2610366"/>
    <m/>
    <x v="0"/>
  </r>
  <r>
    <x v="0"/>
    <x v="8"/>
    <x v="0"/>
    <x v="1"/>
    <x v="9"/>
    <x v="15"/>
    <n v="133656"/>
    <n v="2532723"/>
    <m/>
    <x v="0"/>
  </r>
  <r>
    <x v="0"/>
    <x v="8"/>
    <x v="0"/>
    <x v="1"/>
    <x v="9"/>
    <x v="16"/>
    <n v="133656"/>
    <n v="2470762"/>
    <m/>
    <x v="0"/>
  </r>
  <r>
    <x v="0"/>
    <x v="8"/>
    <x v="0"/>
    <x v="1"/>
    <x v="9"/>
    <x v="17"/>
    <n v="133656"/>
    <n v="2418628"/>
    <m/>
    <x v="0"/>
  </r>
  <r>
    <x v="0"/>
    <x v="8"/>
    <x v="0"/>
    <x v="1"/>
    <x v="9"/>
    <x v="18"/>
    <n v="133657"/>
    <n v="2404703"/>
    <m/>
    <x v="0"/>
  </r>
  <r>
    <x v="0"/>
    <x v="8"/>
    <x v="0"/>
    <x v="1"/>
    <x v="9"/>
    <x v="19"/>
    <n v="133657"/>
    <n v="2385658"/>
    <m/>
    <x v="0"/>
  </r>
  <r>
    <x v="0"/>
    <x v="8"/>
    <x v="0"/>
    <x v="1"/>
    <x v="9"/>
    <x v="20"/>
    <n v="133657"/>
    <n v="2351360"/>
    <m/>
    <x v="0"/>
  </r>
  <r>
    <x v="0"/>
    <x v="8"/>
    <x v="0"/>
    <x v="1"/>
    <x v="9"/>
    <x v="21"/>
    <n v="133657"/>
    <n v="2300631"/>
    <m/>
    <x v="0"/>
  </r>
  <r>
    <x v="0"/>
    <x v="8"/>
    <x v="0"/>
    <x v="1"/>
    <x v="9"/>
    <x v="22"/>
    <n v="133657"/>
    <n v="2249009"/>
    <m/>
    <x v="0"/>
  </r>
  <r>
    <x v="0"/>
    <x v="8"/>
    <x v="0"/>
    <x v="1"/>
    <x v="9"/>
    <x v="23"/>
    <n v="133657"/>
    <n v="2198236"/>
    <m/>
    <x v="0"/>
  </r>
  <r>
    <x v="0"/>
    <x v="8"/>
    <x v="0"/>
    <x v="1"/>
    <x v="9"/>
    <x v="24"/>
    <n v="133657"/>
    <n v="2146725"/>
    <m/>
    <x v="0"/>
  </r>
  <r>
    <x v="0"/>
    <x v="8"/>
    <x v="0"/>
    <x v="1"/>
    <x v="9"/>
    <x v="25"/>
    <n v="133657"/>
    <n v="2096185"/>
    <m/>
    <x v="0"/>
  </r>
  <r>
    <x v="0"/>
    <x v="8"/>
    <x v="0"/>
    <x v="1"/>
    <x v="9"/>
    <x v="26"/>
    <n v="133657"/>
    <n v="2044452"/>
    <m/>
    <x v="0"/>
  </r>
  <r>
    <x v="0"/>
    <x v="8"/>
    <x v="0"/>
    <x v="1"/>
    <x v="9"/>
    <x v="27"/>
    <n v="133657"/>
    <n v="1992059"/>
    <m/>
    <x v="0"/>
  </r>
  <r>
    <x v="0"/>
    <x v="8"/>
    <x v="0"/>
    <x v="1"/>
    <x v="9"/>
    <x v="28"/>
    <n v="133657"/>
    <n v="1942296"/>
    <m/>
    <x v="0"/>
  </r>
  <r>
    <x v="0"/>
    <x v="8"/>
    <x v="0"/>
    <x v="1"/>
    <x v="9"/>
    <x v="29"/>
    <n v="133657"/>
    <n v="1893378"/>
    <m/>
    <x v="0"/>
  </r>
  <r>
    <x v="0"/>
    <x v="8"/>
    <x v="0"/>
    <x v="1"/>
    <x v="9"/>
    <x v="30"/>
    <n v="133657"/>
    <n v="1845213"/>
    <m/>
    <x v="0"/>
  </r>
  <r>
    <x v="0"/>
    <x v="8"/>
    <x v="1"/>
    <x v="0"/>
    <x v="0"/>
    <x v="0"/>
    <n v="2318565"/>
    <n v="8685345"/>
    <n v="5600868"/>
    <x v="0"/>
  </r>
  <r>
    <x v="0"/>
    <x v="8"/>
    <x v="1"/>
    <x v="0"/>
    <x v="0"/>
    <x v="1"/>
    <n v="2345792"/>
    <n v="9473315"/>
    <n v="5646982"/>
    <x v="0"/>
  </r>
  <r>
    <x v="0"/>
    <x v="8"/>
    <x v="1"/>
    <x v="0"/>
    <x v="0"/>
    <x v="2"/>
    <n v="2380926"/>
    <n v="9785484"/>
    <n v="5706491"/>
    <x v="0"/>
  </r>
  <r>
    <x v="0"/>
    <x v="8"/>
    <x v="1"/>
    <x v="0"/>
    <x v="0"/>
    <x v="3"/>
    <n v="2411163"/>
    <n v="11247698"/>
    <n v="5757703"/>
    <x v="0"/>
  </r>
  <r>
    <x v="0"/>
    <x v="8"/>
    <x v="1"/>
    <x v="0"/>
    <x v="0"/>
    <x v="4"/>
    <n v="2434338"/>
    <n v="9427394"/>
    <n v="5796956"/>
    <x v="0"/>
  </r>
  <r>
    <x v="0"/>
    <x v="8"/>
    <x v="1"/>
    <x v="0"/>
    <x v="0"/>
    <x v="5"/>
    <n v="2460624"/>
    <n v="9149376"/>
    <n v="5841498"/>
    <x v="0"/>
  </r>
  <r>
    <x v="0"/>
    <x v="8"/>
    <x v="1"/>
    <x v="0"/>
    <x v="0"/>
    <x v="6"/>
    <n v="2486848"/>
    <n v="9547279"/>
    <n v="5885888"/>
    <x v="0"/>
  </r>
  <r>
    <x v="0"/>
    <x v="8"/>
    <x v="1"/>
    <x v="0"/>
    <x v="0"/>
    <x v="7"/>
    <n v="2513230"/>
    <n v="9722902"/>
    <n v="5930493"/>
    <x v="0"/>
  </r>
  <r>
    <x v="0"/>
    <x v="8"/>
    <x v="1"/>
    <x v="0"/>
    <x v="0"/>
    <x v="8"/>
    <n v="2539028"/>
    <n v="9915920"/>
    <n v="5974062"/>
    <x v="0"/>
  </r>
  <r>
    <x v="0"/>
    <x v="8"/>
    <x v="1"/>
    <x v="0"/>
    <x v="0"/>
    <x v="9"/>
    <n v="2565089"/>
    <n v="10047362"/>
    <n v="6017851"/>
    <x v="0"/>
  </r>
  <r>
    <x v="0"/>
    <x v="8"/>
    <x v="1"/>
    <x v="0"/>
    <x v="0"/>
    <x v="10"/>
    <n v="2592508"/>
    <n v="10121702"/>
    <n v="6063735"/>
    <x v="0"/>
  </r>
  <r>
    <x v="0"/>
    <x v="8"/>
    <x v="1"/>
    <x v="0"/>
    <x v="0"/>
    <x v="11"/>
    <n v="2622273"/>
    <n v="10156035"/>
    <n v="6113383"/>
    <x v="0"/>
  </r>
  <r>
    <x v="0"/>
    <x v="8"/>
    <x v="1"/>
    <x v="0"/>
    <x v="0"/>
    <x v="12"/>
    <n v="2652101"/>
    <n v="10183569"/>
    <n v="6163003"/>
    <x v="0"/>
  </r>
  <r>
    <x v="0"/>
    <x v="8"/>
    <x v="1"/>
    <x v="0"/>
    <x v="0"/>
    <x v="13"/>
    <n v="2681447"/>
    <n v="10193292"/>
    <n v="6211713"/>
    <x v="0"/>
  </r>
  <r>
    <x v="0"/>
    <x v="8"/>
    <x v="1"/>
    <x v="0"/>
    <x v="0"/>
    <x v="14"/>
    <n v="2709837"/>
    <n v="10179264"/>
    <n v="6258742"/>
    <x v="0"/>
  </r>
  <r>
    <x v="0"/>
    <x v="8"/>
    <x v="1"/>
    <x v="0"/>
    <x v="0"/>
    <x v="15"/>
    <n v="2737497"/>
    <n v="10152306"/>
    <n v="6304487"/>
    <x v="0"/>
  </r>
  <r>
    <x v="0"/>
    <x v="8"/>
    <x v="1"/>
    <x v="0"/>
    <x v="0"/>
    <x v="16"/>
    <n v="2764522"/>
    <n v="10124380"/>
    <n v="6349117"/>
    <x v="0"/>
  </r>
  <r>
    <x v="0"/>
    <x v="8"/>
    <x v="1"/>
    <x v="0"/>
    <x v="0"/>
    <x v="17"/>
    <n v="2788580"/>
    <n v="10069798"/>
    <n v="6388798"/>
    <x v="0"/>
  </r>
  <r>
    <x v="0"/>
    <x v="8"/>
    <x v="1"/>
    <x v="0"/>
    <x v="0"/>
    <x v="18"/>
    <n v="2810902"/>
    <n v="10014643"/>
    <n v="6425582"/>
    <x v="0"/>
  </r>
  <r>
    <x v="0"/>
    <x v="8"/>
    <x v="1"/>
    <x v="0"/>
    <x v="0"/>
    <x v="19"/>
    <n v="2831747"/>
    <n v="9972930"/>
    <n v="6459902"/>
    <x v="0"/>
  </r>
  <r>
    <x v="0"/>
    <x v="8"/>
    <x v="1"/>
    <x v="0"/>
    <x v="0"/>
    <x v="20"/>
    <n v="2851319"/>
    <n v="9919071"/>
    <n v="6492101"/>
    <x v="0"/>
  </r>
  <r>
    <x v="0"/>
    <x v="8"/>
    <x v="1"/>
    <x v="0"/>
    <x v="0"/>
    <x v="21"/>
    <n v="2869373"/>
    <n v="9834513"/>
    <n v="6521784"/>
    <x v="0"/>
  </r>
  <r>
    <x v="0"/>
    <x v="8"/>
    <x v="1"/>
    <x v="0"/>
    <x v="0"/>
    <x v="22"/>
    <n v="2886249"/>
    <n v="9736688"/>
    <n v="6549514"/>
    <x v="0"/>
  </r>
  <r>
    <x v="0"/>
    <x v="8"/>
    <x v="1"/>
    <x v="0"/>
    <x v="0"/>
    <x v="23"/>
    <n v="2902622"/>
    <n v="9635783"/>
    <n v="6576404"/>
    <x v="0"/>
  </r>
  <r>
    <x v="0"/>
    <x v="8"/>
    <x v="1"/>
    <x v="0"/>
    <x v="0"/>
    <x v="24"/>
    <n v="2919085"/>
    <n v="9530157"/>
    <n v="6603430"/>
    <x v="0"/>
  </r>
  <r>
    <x v="0"/>
    <x v="8"/>
    <x v="1"/>
    <x v="0"/>
    <x v="0"/>
    <x v="25"/>
    <n v="2935644"/>
    <n v="9428060"/>
    <n v="6630602"/>
    <x v="0"/>
  </r>
  <r>
    <x v="0"/>
    <x v="8"/>
    <x v="1"/>
    <x v="0"/>
    <x v="0"/>
    <x v="26"/>
    <n v="2952259"/>
    <n v="9322448"/>
    <n v="6657859"/>
    <x v="0"/>
  </r>
  <r>
    <x v="0"/>
    <x v="8"/>
    <x v="1"/>
    <x v="0"/>
    <x v="0"/>
    <x v="27"/>
    <n v="2968790"/>
    <n v="9206890"/>
    <n v="6684968"/>
    <x v="0"/>
  </r>
  <r>
    <x v="0"/>
    <x v="8"/>
    <x v="1"/>
    <x v="0"/>
    <x v="0"/>
    <x v="28"/>
    <n v="2985319"/>
    <n v="9095133"/>
    <n v="6712068"/>
    <x v="0"/>
  </r>
  <r>
    <x v="0"/>
    <x v="8"/>
    <x v="1"/>
    <x v="0"/>
    <x v="0"/>
    <x v="29"/>
    <n v="3001861"/>
    <n v="8978593"/>
    <n v="6739182"/>
    <x v="0"/>
  </r>
  <r>
    <x v="0"/>
    <x v="8"/>
    <x v="1"/>
    <x v="0"/>
    <x v="0"/>
    <x v="30"/>
    <n v="3018460"/>
    <n v="8862558"/>
    <n v="6766386"/>
    <x v="0"/>
  </r>
  <r>
    <x v="0"/>
    <x v="8"/>
    <x v="1"/>
    <x v="0"/>
    <x v="1"/>
    <x v="0"/>
    <n v="248787"/>
    <n v="398059"/>
    <m/>
    <x v="0"/>
  </r>
  <r>
    <x v="0"/>
    <x v="8"/>
    <x v="1"/>
    <x v="0"/>
    <x v="1"/>
    <x v="1"/>
    <n v="254348"/>
    <n v="437127"/>
    <m/>
    <x v="0"/>
  </r>
  <r>
    <x v="0"/>
    <x v="8"/>
    <x v="1"/>
    <x v="0"/>
    <x v="1"/>
    <x v="2"/>
    <n v="261524"/>
    <n v="459168"/>
    <m/>
    <x v="0"/>
  </r>
  <r>
    <x v="0"/>
    <x v="8"/>
    <x v="1"/>
    <x v="0"/>
    <x v="1"/>
    <x v="3"/>
    <n v="267700"/>
    <n v="530841"/>
    <m/>
    <x v="0"/>
  </r>
  <r>
    <x v="0"/>
    <x v="8"/>
    <x v="1"/>
    <x v="0"/>
    <x v="1"/>
    <x v="4"/>
    <n v="272433"/>
    <n v="446190"/>
    <m/>
    <x v="0"/>
  </r>
  <r>
    <x v="0"/>
    <x v="8"/>
    <x v="1"/>
    <x v="0"/>
    <x v="1"/>
    <x v="5"/>
    <n v="277668"/>
    <n v="434404"/>
    <m/>
    <x v="0"/>
  </r>
  <r>
    <x v="0"/>
    <x v="8"/>
    <x v="1"/>
    <x v="0"/>
    <x v="1"/>
    <x v="6"/>
    <n v="282831"/>
    <n v="454516"/>
    <m/>
    <x v="0"/>
  </r>
  <r>
    <x v="0"/>
    <x v="8"/>
    <x v="1"/>
    <x v="0"/>
    <x v="1"/>
    <x v="7"/>
    <n v="287981"/>
    <n v="463749"/>
    <m/>
    <x v="0"/>
  </r>
  <r>
    <x v="0"/>
    <x v="8"/>
    <x v="1"/>
    <x v="0"/>
    <x v="1"/>
    <x v="8"/>
    <n v="292982"/>
    <n v="473247"/>
    <m/>
    <x v="0"/>
  </r>
  <r>
    <x v="0"/>
    <x v="8"/>
    <x v="1"/>
    <x v="0"/>
    <x v="1"/>
    <x v="9"/>
    <n v="298007"/>
    <n v="479869"/>
    <m/>
    <x v="0"/>
  </r>
  <r>
    <x v="0"/>
    <x v="8"/>
    <x v="1"/>
    <x v="0"/>
    <x v="1"/>
    <x v="10"/>
    <n v="303271"/>
    <n v="484062"/>
    <m/>
    <x v="0"/>
  </r>
  <r>
    <x v="0"/>
    <x v="8"/>
    <x v="1"/>
    <x v="0"/>
    <x v="1"/>
    <x v="11"/>
    <n v="308966"/>
    <n v="486813"/>
    <m/>
    <x v="0"/>
  </r>
  <r>
    <x v="0"/>
    <x v="8"/>
    <x v="1"/>
    <x v="0"/>
    <x v="1"/>
    <x v="12"/>
    <n v="314657"/>
    <n v="489300"/>
    <m/>
    <x v="0"/>
  </r>
  <r>
    <x v="0"/>
    <x v="8"/>
    <x v="1"/>
    <x v="0"/>
    <x v="1"/>
    <x v="13"/>
    <n v="320243"/>
    <n v="490981"/>
    <m/>
    <x v="0"/>
  </r>
  <r>
    <x v="0"/>
    <x v="8"/>
    <x v="1"/>
    <x v="0"/>
    <x v="1"/>
    <x v="14"/>
    <n v="325637"/>
    <n v="491496"/>
    <m/>
    <x v="0"/>
  </r>
  <r>
    <x v="0"/>
    <x v="8"/>
    <x v="1"/>
    <x v="0"/>
    <x v="1"/>
    <x v="15"/>
    <n v="330884"/>
    <n v="491430"/>
    <m/>
    <x v="0"/>
  </r>
  <r>
    <x v="0"/>
    <x v="8"/>
    <x v="1"/>
    <x v="0"/>
    <x v="1"/>
    <x v="16"/>
    <n v="336004"/>
    <n v="491368"/>
    <m/>
    <x v="0"/>
  </r>
  <r>
    <x v="0"/>
    <x v="8"/>
    <x v="1"/>
    <x v="0"/>
    <x v="1"/>
    <x v="17"/>
    <n v="340556"/>
    <n v="489780"/>
    <m/>
    <x v="0"/>
  </r>
  <r>
    <x v="0"/>
    <x v="8"/>
    <x v="1"/>
    <x v="0"/>
    <x v="1"/>
    <x v="18"/>
    <n v="344776"/>
    <n v="488152"/>
    <m/>
    <x v="0"/>
  </r>
  <r>
    <x v="0"/>
    <x v="8"/>
    <x v="1"/>
    <x v="0"/>
    <x v="1"/>
    <x v="19"/>
    <n v="348713"/>
    <n v="487194"/>
    <m/>
    <x v="0"/>
  </r>
  <r>
    <x v="0"/>
    <x v="8"/>
    <x v="1"/>
    <x v="0"/>
    <x v="1"/>
    <x v="20"/>
    <n v="352406"/>
    <n v="485721"/>
    <m/>
    <x v="0"/>
  </r>
  <r>
    <x v="0"/>
    <x v="8"/>
    <x v="1"/>
    <x v="0"/>
    <x v="1"/>
    <x v="21"/>
    <n v="355811"/>
    <n v="482942"/>
    <m/>
    <x v="0"/>
  </r>
  <r>
    <x v="0"/>
    <x v="8"/>
    <x v="1"/>
    <x v="0"/>
    <x v="1"/>
    <x v="22"/>
    <n v="358991"/>
    <n v="479828"/>
    <m/>
    <x v="0"/>
  </r>
  <r>
    <x v="0"/>
    <x v="8"/>
    <x v="1"/>
    <x v="0"/>
    <x v="1"/>
    <x v="23"/>
    <n v="362075"/>
    <n v="476534"/>
    <m/>
    <x v="0"/>
  </r>
  <r>
    <x v="0"/>
    <x v="8"/>
    <x v="1"/>
    <x v="0"/>
    <x v="1"/>
    <x v="24"/>
    <n v="365174"/>
    <n v="473050"/>
    <m/>
    <x v="0"/>
  </r>
  <r>
    <x v="0"/>
    <x v="8"/>
    <x v="1"/>
    <x v="0"/>
    <x v="1"/>
    <x v="25"/>
    <n v="368290"/>
    <n v="469800"/>
    <m/>
    <x v="0"/>
  </r>
  <r>
    <x v="0"/>
    <x v="8"/>
    <x v="1"/>
    <x v="0"/>
    <x v="1"/>
    <x v="26"/>
    <n v="371416"/>
    <n v="466448"/>
    <m/>
    <x v="0"/>
  </r>
  <r>
    <x v="0"/>
    <x v="8"/>
    <x v="1"/>
    <x v="0"/>
    <x v="1"/>
    <x v="27"/>
    <n v="374525"/>
    <n v="462694"/>
    <m/>
    <x v="0"/>
  </r>
  <r>
    <x v="0"/>
    <x v="8"/>
    <x v="1"/>
    <x v="0"/>
    <x v="1"/>
    <x v="28"/>
    <n v="377633"/>
    <n v="459255"/>
    <m/>
    <x v="0"/>
  </r>
  <r>
    <x v="0"/>
    <x v="8"/>
    <x v="1"/>
    <x v="0"/>
    <x v="1"/>
    <x v="29"/>
    <n v="380743"/>
    <n v="455721"/>
    <m/>
    <x v="0"/>
  </r>
  <r>
    <x v="0"/>
    <x v="8"/>
    <x v="1"/>
    <x v="0"/>
    <x v="1"/>
    <x v="30"/>
    <n v="383863"/>
    <n v="452362"/>
    <m/>
    <x v="0"/>
  </r>
  <r>
    <x v="0"/>
    <x v="8"/>
    <x v="1"/>
    <x v="1"/>
    <x v="2"/>
    <x v="0"/>
    <n v="1112715"/>
    <n v="7214844"/>
    <m/>
    <x v="0"/>
  </r>
  <r>
    <x v="0"/>
    <x v="8"/>
    <x v="1"/>
    <x v="1"/>
    <x v="2"/>
    <x v="1"/>
    <n v="1121593"/>
    <n v="7766521"/>
    <m/>
    <x v="0"/>
  </r>
  <r>
    <x v="0"/>
    <x v="8"/>
    <x v="1"/>
    <x v="1"/>
    <x v="2"/>
    <x v="2"/>
    <n v="1133049"/>
    <n v="7867442"/>
    <m/>
    <x v="0"/>
  </r>
  <r>
    <x v="0"/>
    <x v="8"/>
    <x v="1"/>
    <x v="1"/>
    <x v="2"/>
    <x v="3"/>
    <n v="1142908"/>
    <n v="8957016"/>
    <m/>
    <x v="0"/>
  </r>
  <r>
    <x v="0"/>
    <x v="8"/>
    <x v="1"/>
    <x v="1"/>
    <x v="2"/>
    <x v="4"/>
    <n v="1150464"/>
    <n v="7642126"/>
    <m/>
    <x v="0"/>
  </r>
  <r>
    <x v="0"/>
    <x v="8"/>
    <x v="1"/>
    <x v="1"/>
    <x v="2"/>
    <x v="5"/>
    <n v="1158598"/>
    <n v="7383699"/>
    <m/>
    <x v="0"/>
  </r>
  <r>
    <x v="0"/>
    <x v="8"/>
    <x v="1"/>
    <x v="1"/>
    <x v="2"/>
    <x v="6"/>
    <n v="1166718"/>
    <n v="7714406"/>
    <m/>
    <x v="0"/>
  </r>
  <r>
    <x v="0"/>
    <x v="8"/>
    <x v="1"/>
    <x v="1"/>
    <x v="2"/>
    <x v="7"/>
    <n v="1174883"/>
    <n v="7745114"/>
    <m/>
    <x v="0"/>
  </r>
  <r>
    <x v="0"/>
    <x v="8"/>
    <x v="1"/>
    <x v="1"/>
    <x v="2"/>
    <x v="8"/>
    <n v="1182859"/>
    <n v="7772651"/>
    <m/>
    <x v="0"/>
  </r>
  <r>
    <x v="0"/>
    <x v="8"/>
    <x v="1"/>
    <x v="1"/>
    <x v="2"/>
    <x v="9"/>
    <n v="1190732"/>
    <n v="7743710"/>
    <m/>
    <x v="0"/>
  </r>
  <r>
    <x v="0"/>
    <x v="8"/>
    <x v="1"/>
    <x v="1"/>
    <x v="2"/>
    <x v="10"/>
    <n v="1198863"/>
    <n v="7713082"/>
    <m/>
    <x v="0"/>
  </r>
  <r>
    <x v="0"/>
    <x v="8"/>
    <x v="1"/>
    <x v="1"/>
    <x v="2"/>
    <x v="11"/>
    <n v="1207558"/>
    <n v="7667542"/>
    <m/>
    <x v="0"/>
  </r>
  <r>
    <x v="0"/>
    <x v="8"/>
    <x v="1"/>
    <x v="1"/>
    <x v="2"/>
    <x v="12"/>
    <n v="1216163"/>
    <n v="7577874"/>
    <m/>
    <x v="0"/>
  </r>
  <r>
    <x v="0"/>
    <x v="8"/>
    <x v="1"/>
    <x v="1"/>
    <x v="2"/>
    <x v="13"/>
    <n v="1224541"/>
    <n v="7471421"/>
    <m/>
    <x v="0"/>
  </r>
  <r>
    <x v="0"/>
    <x v="8"/>
    <x v="1"/>
    <x v="1"/>
    <x v="2"/>
    <x v="14"/>
    <n v="1232570"/>
    <n v="7255406"/>
    <m/>
    <x v="0"/>
  </r>
  <r>
    <x v="0"/>
    <x v="8"/>
    <x v="1"/>
    <x v="1"/>
    <x v="2"/>
    <x v="15"/>
    <n v="1240332"/>
    <n v="7074405"/>
    <m/>
    <x v="0"/>
  </r>
  <r>
    <x v="0"/>
    <x v="8"/>
    <x v="1"/>
    <x v="1"/>
    <x v="2"/>
    <x v="16"/>
    <n v="1247863"/>
    <n v="6932714"/>
    <m/>
    <x v="0"/>
  </r>
  <r>
    <x v="0"/>
    <x v="8"/>
    <x v="1"/>
    <x v="1"/>
    <x v="2"/>
    <x v="17"/>
    <n v="1254528"/>
    <n v="6811350"/>
    <m/>
    <x v="0"/>
  </r>
  <r>
    <x v="0"/>
    <x v="8"/>
    <x v="1"/>
    <x v="1"/>
    <x v="2"/>
    <x v="18"/>
    <n v="1260684"/>
    <n v="6790784"/>
    <m/>
    <x v="0"/>
  </r>
  <r>
    <x v="0"/>
    <x v="8"/>
    <x v="1"/>
    <x v="1"/>
    <x v="2"/>
    <x v="19"/>
    <n v="1266408"/>
    <n v="6756046"/>
    <m/>
    <x v="0"/>
  </r>
  <r>
    <x v="0"/>
    <x v="8"/>
    <x v="1"/>
    <x v="1"/>
    <x v="2"/>
    <x v="20"/>
    <n v="1271763"/>
    <n v="6681042"/>
    <m/>
    <x v="0"/>
  </r>
  <r>
    <x v="0"/>
    <x v="8"/>
    <x v="1"/>
    <x v="1"/>
    <x v="2"/>
    <x v="21"/>
    <n v="1276686"/>
    <n v="6562664"/>
    <m/>
    <x v="0"/>
  </r>
  <r>
    <x v="0"/>
    <x v="8"/>
    <x v="1"/>
    <x v="1"/>
    <x v="2"/>
    <x v="22"/>
    <n v="1281276"/>
    <n v="6443193"/>
    <m/>
    <x v="0"/>
  </r>
  <r>
    <x v="0"/>
    <x v="8"/>
    <x v="1"/>
    <x v="1"/>
    <x v="2"/>
    <x v="23"/>
    <n v="1285718"/>
    <n v="6327973"/>
    <m/>
    <x v="0"/>
  </r>
  <r>
    <x v="0"/>
    <x v="8"/>
    <x v="1"/>
    <x v="1"/>
    <x v="2"/>
    <x v="24"/>
    <n v="1290175"/>
    <n v="6213647"/>
    <m/>
    <x v="0"/>
  </r>
  <r>
    <x v="0"/>
    <x v="8"/>
    <x v="1"/>
    <x v="1"/>
    <x v="2"/>
    <x v="25"/>
    <n v="1294649"/>
    <n v="6105428"/>
    <m/>
    <x v="0"/>
  </r>
  <r>
    <x v="0"/>
    <x v="8"/>
    <x v="1"/>
    <x v="1"/>
    <x v="2"/>
    <x v="26"/>
    <n v="1299130"/>
    <n v="5996993"/>
    <m/>
    <x v="0"/>
  </r>
  <r>
    <x v="0"/>
    <x v="8"/>
    <x v="1"/>
    <x v="1"/>
    <x v="2"/>
    <x v="27"/>
    <n v="1303582"/>
    <n v="5884535"/>
    <m/>
    <x v="0"/>
  </r>
  <r>
    <x v="0"/>
    <x v="8"/>
    <x v="1"/>
    <x v="1"/>
    <x v="2"/>
    <x v="28"/>
    <n v="1308028"/>
    <n v="5777491"/>
    <m/>
    <x v="0"/>
  </r>
  <r>
    <x v="0"/>
    <x v="8"/>
    <x v="1"/>
    <x v="1"/>
    <x v="2"/>
    <x v="29"/>
    <n v="1312472"/>
    <n v="5670241"/>
    <m/>
    <x v="0"/>
  </r>
  <r>
    <x v="0"/>
    <x v="8"/>
    <x v="1"/>
    <x v="1"/>
    <x v="2"/>
    <x v="30"/>
    <n v="1316926"/>
    <n v="5562613"/>
    <m/>
    <x v="0"/>
  </r>
  <r>
    <x v="0"/>
    <x v="8"/>
    <x v="1"/>
    <x v="1"/>
    <x v="3"/>
    <x v="0"/>
    <n v="560734"/>
    <n v="4430920"/>
    <m/>
    <x v="0"/>
  </r>
  <r>
    <x v="0"/>
    <x v="8"/>
    <x v="1"/>
    <x v="1"/>
    <x v="3"/>
    <x v="1"/>
    <n v="562429"/>
    <n v="4738502"/>
    <m/>
    <x v="0"/>
  </r>
  <r>
    <x v="0"/>
    <x v="8"/>
    <x v="1"/>
    <x v="1"/>
    <x v="3"/>
    <x v="2"/>
    <n v="564616"/>
    <n v="4761095"/>
    <m/>
    <x v="0"/>
  </r>
  <r>
    <x v="0"/>
    <x v="8"/>
    <x v="1"/>
    <x v="1"/>
    <x v="3"/>
    <x v="3"/>
    <n v="566498"/>
    <n v="5386937"/>
    <m/>
    <x v="0"/>
  </r>
  <r>
    <x v="0"/>
    <x v="8"/>
    <x v="1"/>
    <x v="1"/>
    <x v="3"/>
    <x v="4"/>
    <n v="567940"/>
    <n v="4576248"/>
    <m/>
    <x v="0"/>
  </r>
  <r>
    <x v="0"/>
    <x v="8"/>
    <x v="1"/>
    <x v="1"/>
    <x v="3"/>
    <x v="5"/>
    <n v="569960"/>
    <n v="4406443"/>
    <m/>
    <x v="0"/>
  </r>
  <r>
    <x v="0"/>
    <x v="8"/>
    <x v="1"/>
    <x v="1"/>
    <x v="3"/>
    <x v="6"/>
    <n v="571977"/>
    <n v="4590538"/>
    <m/>
    <x v="0"/>
  </r>
  <r>
    <x v="0"/>
    <x v="8"/>
    <x v="1"/>
    <x v="1"/>
    <x v="3"/>
    <x v="7"/>
    <n v="574004"/>
    <n v="4595178"/>
    <m/>
    <x v="0"/>
  </r>
  <r>
    <x v="0"/>
    <x v="8"/>
    <x v="1"/>
    <x v="1"/>
    <x v="3"/>
    <x v="8"/>
    <n v="575985"/>
    <n v="4599493"/>
    <m/>
    <x v="0"/>
  </r>
  <r>
    <x v="0"/>
    <x v="8"/>
    <x v="1"/>
    <x v="1"/>
    <x v="3"/>
    <x v="9"/>
    <n v="577984"/>
    <n v="4589181"/>
    <m/>
    <x v="0"/>
  </r>
  <r>
    <x v="0"/>
    <x v="8"/>
    <x v="1"/>
    <x v="1"/>
    <x v="3"/>
    <x v="10"/>
    <n v="580086"/>
    <n v="4582723"/>
    <m/>
    <x v="0"/>
  </r>
  <r>
    <x v="0"/>
    <x v="8"/>
    <x v="1"/>
    <x v="1"/>
    <x v="3"/>
    <x v="11"/>
    <n v="582367"/>
    <n v="4569004"/>
    <m/>
    <x v="0"/>
  </r>
  <r>
    <x v="0"/>
    <x v="8"/>
    <x v="1"/>
    <x v="1"/>
    <x v="3"/>
    <x v="12"/>
    <n v="584652"/>
    <n v="4527903"/>
    <m/>
    <x v="0"/>
  </r>
  <r>
    <x v="0"/>
    <x v="8"/>
    <x v="1"/>
    <x v="1"/>
    <x v="3"/>
    <x v="13"/>
    <n v="586900"/>
    <n v="4475747"/>
    <m/>
    <x v="0"/>
  </r>
  <r>
    <x v="0"/>
    <x v="8"/>
    <x v="1"/>
    <x v="1"/>
    <x v="3"/>
    <x v="14"/>
    <n v="589072"/>
    <n v="4355296"/>
    <m/>
    <x v="0"/>
  </r>
  <r>
    <x v="0"/>
    <x v="8"/>
    <x v="1"/>
    <x v="1"/>
    <x v="3"/>
    <x v="15"/>
    <n v="591188"/>
    <n v="4254264"/>
    <m/>
    <x v="0"/>
  </r>
  <r>
    <x v="0"/>
    <x v="8"/>
    <x v="1"/>
    <x v="1"/>
    <x v="3"/>
    <x v="16"/>
    <n v="593253"/>
    <n v="4175316"/>
    <m/>
    <x v="0"/>
  </r>
  <r>
    <x v="0"/>
    <x v="8"/>
    <x v="1"/>
    <x v="1"/>
    <x v="3"/>
    <x v="17"/>
    <n v="595091"/>
    <n v="4107527"/>
    <m/>
    <x v="0"/>
  </r>
  <r>
    <x v="0"/>
    <x v="8"/>
    <x v="1"/>
    <x v="1"/>
    <x v="3"/>
    <x v="18"/>
    <n v="596797"/>
    <n v="4100299"/>
    <m/>
    <x v="0"/>
  </r>
  <r>
    <x v="0"/>
    <x v="8"/>
    <x v="1"/>
    <x v="1"/>
    <x v="3"/>
    <x v="19"/>
    <n v="598389"/>
    <n v="4082016"/>
    <m/>
    <x v="0"/>
  </r>
  <r>
    <x v="0"/>
    <x v="8"/>
    <x v="1"/>
    <x v="1"/>
    <x v="3"/>
    <x v="20"/>
    <n v="599884"/>
    <n v="4036445"/>
    <m/>
    <x v="0"/>
  </r>
  <r>
    <x v="0"/>
    <x v="8"/>
    <x v="1"/>
    <x v="1"/>
    <x v="3"/>
    <x v="21"/>
    <n v="601263"/>
    <n v="3961555"/>
    <m/>
    <x v="0"/>
  </r>
  <r>
    <x v="0"/>
    <x v="8"/>
    <x v="1"/>
    <x v="1"/>
    <x v="3"/>
    <x v="22"/>
    <n v="602552"/>
    <n v="3885139"/>
    <m/>
    <x v="0"/>
  </r>
  <r>
    <x v="0"/>
    <x v="8"/>
    <x v="1"/>
    <x v="1"/>
    <x v="3"/>
    <x v="23"/>
    <n v="603802"/>
    <n v="3810332"/>
    <m/>
    <x v="0"/>
  </r>
  <r>
    <x v="0"/>
    <x v="8"/>
    <x v="1"/>
    <x v="1"/>
    <x v="3"/>
    <x v="24"/>
    <n v="605060"/>
    <n v="3734764"/>
    <m/>
    <x v="0"/>
  </r>
  <r>
    <x v="0"/>
    <x v="8"/>
    <x v="1"/>
    <x v="1"/>
    <x v="3"/>
    <x v="25"/>
    <n v="606324"/>
    <n v="3661595"/>
    <m/>
    <x v="0"/>
  </r>
  <r>
    <x v="0"/>
    <x v="8"/>
    <x v="1"/>
    <x v="1"/>
    <x v="3"/>
    <x v="26"/>
    <n v="607593"/>
    <n v="3587174"/>
    <m/>
    <x v="0"/>
  </r>
  <r>
    <x v="0"/>
    <x v="8"/>
    <x v="1"/>
    <x v="1"/>
    <x v="3"/>
    <x v="27"/>
    <n v="608855"/>
    <n v="3511977"/>
    <m/>
    <x v="0"/>
  </r>
  <r>
    <x v="0"/>
    <x v="8"/>
    <x v="1"/>
    <x v="1"/>
    <x v="3"/>
    <x v="28"/>
    <n v="610118"/>
    <n v="3441582"/>
    <m/>
    <x v="0"/>
  </r>
  <r>
    <x v="0"/>
    <x v="8"/>
    <x v="1"/>
    <x v="1"/>
    <x v="3"/>
    <x v="29"/>
    <n v="611381"/>
    <n v="3372633"/>
    <m/>
    <x v="0"/>
  </r>
  <r>
    <x v="0"/>
    <x v="8"/>
    <x v="1"/>
    <x v="1"/>
    <x v="3"/>
    <x v="30"/>
    <n v="612649"/>
    <n v="3304869"/>
    <m/>
    <x v="0"/>
  </r>
  <r>
    <x v="0"/>
    <x v="8"/>
    <x v="1"/>
    <x v="2"/>
    <x v="4"/>
    <x v="0"/>
    <n v="26493"/>
    <n v="152758"/>
    <m/>
    <x v="0"/>
  </r>
  <r>
    <x v="0"/>
    <x v="8"/>
    <x v="1"/>
    <x v="2"/>
    <x v="4"/>
    <x v="1"/>
    <n v="26886"/>
    <n v="164964"/>
    <m/>
    <x v="0"/>
  </r>
  <r>
    <x v="0"/>
    <x v="8"/>
    <x v="1"/>
    <x v="2"/>
    <x v="4"/>
    <x v="2"/>
    <n v="27393"/>
    <n v="166198"/>
    <m/>
    <x v="0"/>
  </r>
  <r>
    <x v="0"/>
    <x v="8"/>
    <x v="1"/>
    <x v="2"/>
    <x v="4"/>
    <x v="3"/>
    <n v="27829"/>
    <n v="191757"/>
    <m/>
    <x v="0"/>
  </r>
  <r>
    <x v="0"/>
    <x v="8"/>
    <x v="1"/>
    <x v="2"/>
    <x v="4"/>
    <x v="4"/>
    <n v="28164"/>
    <n v="164971"/>
    <m/>
    <x v="0"/>
  </r>
  <r>
    <x v="0"/>
    <x v="8"/>
    <x v="1"/>
    <x v="2"/>
    <x v="4"/>
    <x v="5"/>
    <n v="28646"/>
    <n v="163147"/>
    <m/>
    <x v="0"/>
  </r>
  <r>
    <x v="0"/>
    <x v="8"/>
    <x v="1"/>
    <x v="2"/>
    <x v="4"/>
    <x v="6"/>
    <n v="29127"/>
    <n v="172402"/>
    <m/>
    <x v="0"/>
  </r>
  <r>
    <x v="0"/>
    <x v="8"/>
    <x v="1"/>
    <x v="2"/>
    <x v="4"/>
    <x v="7"/>
    <n v="29612"/>
    <n v="175943"/>
    <m/>
    <x v="0"/>
  </r>
  <r>
    <x v="0"/>
    <x v="8"/>
    <x v="1"/>
    <x v="2"/>
    <x v="4"/>
    <x v="8"/>
    <n v="30086"/>
    <n v="178337"/>
    <m/>
    <x v="0"/>
  </r>
  <r>
    <x v="0"/>
    <x v="8"/>
    <x v="1"/>
    <x v="2"/>
    <x v="4"/>
    <x v="9"/>
    <n v="30554"/>
    <n v="178470"/>
    <m/>
    <x v="0"/>
  </r>
  <r>
    <x v="0"/>
    <x v="8"/>
    <x v="1"/>
    <x v="2"/>
    <x v="4"/>
    <x v="10"/>
    <n v="31038"/>
    <n v="177930"/>
    <m/>
    <x v="0"/>
  </r>
  <r>
    <x v="0"/>
    <x v="8"/>
    <x v="1"/>
    <x v="2"/>
    <x v="4"/>
    <x v="11"/>
    <n v="31555"/>
    <n v="177017"/>
    <m/>
    <x v="0"/>
  </r>
  <r>
    <x v="0"/>
    <x v="8"/>
    <x v="1"/>
    <x v="2"/>
    <x v="4"/>
    <x v="12"/>
    <n v="32067"/>
    <n v="175907"/>
    <m/>
    <x v="0"/>
  </r>
  <r>
    <x v="0"/>
    <x v="8"/>
    <x v="1"/>
    <x v="2"/>
    <x v="4"/>
    <x v="13"/>
    <n v="32565"/>
    <n v="174827"/>
    <m/>
    <x v="0"/>
  </r>
  <r>
    <x v="0"/>
    <x v="8"/>
    <x v="1"/>
    <x v="2"/>
    <x v="4"/>
    <x v="14"/>
    <n v="33042"/>
    <n v="172486"/>
    <m/>
    <x v="0"/>
  </r>
  <r>
    <x v="0"/>
    <x v="8"/>
    <x v="1"/>
    <x v="2"/>
    <x v="4"/>
    <x v="15"/>
    <n v="33503"/>
    <n v="170701"/>
    <m/>
    <x v="0"/>
  </r>
  <r>
    <x v="0"/>
    <x v="8"/>
    <x v="1"/>
    <x v="2"/>
    <x v="4"/>
    <x v="16"/>
    <n v="33950"/>
    <n v="169422"/>
    <m/>
    <x v="0"/>
  </r>
  <r>
    <x v="0"/>
    <x v="8"/>
    <x v="1"/>
    <x v="2"/>
    <x v="4"/>
    <x v="17"/>
    <n v="34346"/>
    <n v="168101"/>
    <m/>
    <x v="0"/>
  </r>
  <r>
    <x v="0"/>
    <x v="8"/>
    <x v="1"/>
    <x v="2"/>
    <x v="4"/>
    <x v="18"/>
    <n v="34712"/>
    <n v="167927"/>
    <m/>
    <x v="0"/>
  </r>
  <r>
    <x v="0"/>
    <x v="8"/>
    <x v="1"/>
    <x v="2"/>
    <x v="4"/>
    <x v="19"/>
    <n v="35051"/>
    <n v="167356"/>
    <m/>
    <x v="0"/>
  </r>
  <r>
    <x v="0"/>
    <x v="8"/>
    <x v="1"/>
    <x v="2"/>
    <x v="4"/>
    <x v="20"/>
    <n v="35369"/>
    <n v="166247"/>
    <m/>
    <x v="0"/>
  </r>
  <r>
    <x v="0"/>
    <x v="8"/>
    <x v="1"/>
    <x v="2"/>
    <x v="4"/>
    <x v="21"/>
    <n v="35661"/>
    <n v="164580"/>
    <m/>
    <x v="0"/>
  </r>
  <r>
    <x v="0"/>
    <x v="8"/>
    <x v="1"/>
    <x v="2"/>
    <x v="4"/>
    <x v="22"/>
    <n v="35933"/>
    <n v="162937"/>
    <m/>
    <x v="0"/>
  </r>
  <r>
    <x v="0"/>
    <x v="8"/>
    <x v="1"/>
    <x v="2"/>
    <x v="4"/>
    <x v="23"/>
    <n v="36197"/>
    <n v="161333"/>
    <m/>
    <x v="0"/>
  </r>
  <r>
    <x v="0"/>
    <x v="8"/>
    <x v="1"/>
    <x v="2"/>
    <x v="4"/>
    <x v="24"/>
    <n v="36461"/>
    <n v="159685"/>
    <m/>
    <x v="0"/>
  </r>
  <r>
    <x v="0"/>
    <x v="8"/>
    <x v="1"/>
    <x v="2"/>
    <x v="4"/>
    <x v="25"/>
    <n v="36726"/>
    <n v="158159"/>
    <m/>
    <x v="0"/>
  </r>
  <r>
    <x v="0"/>
    <x v="8"/>
    <x v="1"/>
    <x v="2"/>
    <x v="4"/>
    <x v="26"/>
    <n v="36992"/>
    <n v="156620"/>
    <m/>
    <x v="0"/>
  </r>
  <r>
    <x v="0"/>
    <x v="8"/>
    <x v="1"/>
    <x v="2"/>
    <x v="4"/>
    <x v="27"/>
    <n v="37256"/>
    <n v="154948"/>
    <m/>
    <x v="0"/>
  </r>
  <r>
    <x v="0"/>
    <x v="8"/>
    <x v="1"/>
    <x v="2"/>
    <x v="4"/>
    <x v="28"/>
    <n v="37520"/>
    <n v="153380"/>
    <m/>
    <x v="0"/>
  </r>
  <r>
    <x v="0"/>
    <x v="8"/>
    <x v="1"/>
    <x v="2"/>
    <x v="4"/>
    <x v="29"/>
    <n v="37783"/>
    <n v="151836"/>
    <m/>
    <x v="0"/>
  </r>
  <r>
    <x v="0"/>
    <x v="8"/>
    <x v="1"/>
    <x v="2"/>
    <x v="4"/>
    <x v="30"/>
    <n v="38047"/>
    <n v="150294"/>
    <m/>
    <x v="0"/>
  </r>
  <r>
    <x v="0"/>
    <x v="8"/>
    <x v="1"/>
    <x v="3"/>
    <x v="5"/>
    <x v="0"/>
    <n v="1969"/>
    <n v="40445"/>
    <m/>
    <x v="0"/>
  </r>
  <r>
    <x v="0"/>
    <x v="8"/>
    <x v="1"/>
    <x v="3"/>
    <x v="5"/>
    <x v="1"/>
    <n v="2014"/>
    <n v="44134"/>
    <m/>
    <x v="0"/>
  </r>
  <r>
    <x v="0"/>
    <x v="8"/>
    <x v="1"/>
    <x v="3"/>
    <x v="5"/>
    <x v="2"/>
    <n v="2073"/>
    <n v="44225"/>
    <m/>
    <x v="0"/>
  </r>
  <r>
    <x v="0"/>
    <x v="8"/>
    <x v="1"/>
    <x v="3"/>
    <x v="5"/>
    <x v="3"/>
    <n v="2123"/>
    <n v="51822"/>
    <m/>
    <x v="0"/>
  </r>
  <r>
    <x v="0"/>
    <x v="8"/>
    <x v="1"/>
    <x v="3"/>
    <x v="5"/>
    <x v="4"/>
    <n v="2162"/>
    <n v="45199"/>
    <m/>
    <x v="0"/>
  </r>
  <r>
    <x v="0"/>
    <x v="8"/>
    <x v="1"/>
    <x v="3"/>
    <x v="5"/>
    <x v="5"/>
    <n v="2221"/>
    <n v="45455"/>
    <m/>
    <x v="0"/>
  </r>
  <r>
    <x v="0"/>
    <x v="8"/>
    <x v="1"/>
    <x v="3"/>
    <x v="5"/>
    <x v="6"/>
    <n v="2279"/>
    <n v="48777"/>
    <m/>
    <x v="0"/>
  </r>
  <r>
    <x v="0"/>
    <x v="8"/>
    <x v="1"/>
    <x v="3"/>
    <x v="5"/>
    <x v="7"/>
    <n v="2339"/>
    <n v="50194"/>
    <m/>
    <x v="0"/>
  </r>
  <r>
    <x v="0"/>
    <x v="8"/>
    <x v="1"/>
    <x v="3"/>
    <x v="5"/>
    <x v="8"/>
    <n v="2396"/>
    <n v="51228"/>
    <m/>
    <x v="0"/>
  </r>
  <r>
    <x v="0"/>
    <x v="8"/>
    <x v="1"/>
    <x v="3"/>
    <x v="5"/>
    <x v="9"/>
    <n v="2455"/>
    <n v="52042"/>
    <m/>
    <x v="0"/>
  </r>
  <r>
    <x v="0"/>
    <x v="8"/>
    <x v="1"/>
    <x v="3"/>
    <x v="5"/>
    <x v="10"/>
    <n v="2516"/>
    <n v="53019"/>
    <m/>
    <x v="0"/>
  </r>
  <r>
    <x v="0"/>
    <x v="8"/>
    <x v="1"/>
    <x v="3"/>
    <x v="5"/>
    <x v="11"/>
    <n v="2583"/>
    <n v="54121"/>
    <m/>
    <x v="0"/>
  </r>
  <r>
    <x v="0"/>
    <x v="8"/>
    <x v="1"/>
    <x v="3"/>
    <x v="5"/>
    <x v="12"/>
    <n v="2650"/>
    <n v="55211"/>
    <m/>
    <x v="0"/>
  </r>
  <r>
    <x v="0"/>
    <x v="8"/>
    <x v="1"/>
    <x v="3"/>
    <x v="5"/>
    <x v="13"/>
    <n v="2715"/>
    <n v="56173"/>
    <m/>
    <x v="0"/>
  </r>
  <r>
    <x v="0"/>
    <x v="8"/>
    <x v="1"/>
    <x v="3"/>
    <x v="5"/>
    <x v="14"/>
    <n v="2779"/>
    <n v="56863"/>
    <m/>
    <x v="0"/>
  </r>
  <r>
    <x v="0"/>
    <x v="8"/>
    <x v="1"/>
    <x v="3"/>
    <x v="5"/>
    <x v="15"/>
    <n v="2840"/>
    <n v="57544"/>
    <m/>
    <x v="0"/>
  </r>
  <r>
    <x v="0"/>
    <x v="8"/>
    <x v="1"/>
    <x v="3"/>
    <x v="5"/>
    <x v="16"/>
    <n v="2901"/>
    <n v="58221"/>
    <m/>
    <x v="0"/>
  </r>
  <r>
    <x v="0"/>
    <x v="8"/>
    <x v="1"/>
    <x v="3"/>
    <x v="5"/>
    <x v="17"/>
    <n v="2955"/>
    <n v="58660"/>
    <m/>
    <x v="0"/>
  </r>
  <r>
    <x v="0"/>
    <x v="8"/>
    <x v="1"/>
    <x v="3"/>
    <x v="5"/>
    <x v="18"/>
    <n v="3004"/>
    <n v="59031"/>
    <m/>
    <x v="0"/>
  </r>
  <r>
    <x v="0"/>
    <x v="8"/>
    <x v="1"/>
    <x v="3"/>
    <x v="5"/>
    <x v="19"/>
    <n v="3051"/>
    <n v="59272"/>
    <m/>
    <x v="0"/>
  </r>
  <r>
    <x v="0"/>
    <x v="8"/>
    <x v="1"/>
    <x v="3"/>
    <x v="5"/>
    <x v="20"/>
    <n v="3095"/>
    <n v="59435"/>
    <m/>
    <x v="0"/>
  </r>
  <r>
    <x v="0"/>
    <x v="8"/>
    <x v="1"/>
    <x v="3"/>
    <x v="5"/>
    <x v="21"/>
    <n v="3135"/>
    <n v="59457"/>
    <m/>
    <x v="0"/>
  </r>
  <r>
    <x v="0"/>
    <x v="8"/>
    <x v="1"/>
    <x v="3"/>
    <x v="5"/>
    <x v="22"/>
    <n v="3173"/>
    <n v="59460"/>
    <m/>
    <x v="0"/>
  </r>
  <r>
    <x v="0"/>
    <x v="8"/>
    <x v="1"/>
    <x v="3"/>
    <x v="5"/>
    <x v="23"/>
    <n v="3209"/>
    <n v="59434"/>
    <m/>
    <x v="0"/>
  </r>
  <r>
    <x v="0"/>
    <x v="8"/>
    <x v="1"/>
    <x v="3"/>
    <x v="5"/>
    <x v="24"/>
    <n v="3246"/>
    <n v="59362"/>
    <m/>
    <x v="0"/>
  </r>
  <r>
    <x v="0"/>
    <x v="8"/>
    <x v="1"/>
    <x v="3"/>
    <x v="5"/>
    <x v="25"/>
    <n v="3283"/>
    <n v="59266"/>
    <m/>
    <x v="0"/>
  </r>
  <r>
    <x v="0"/>
    <x v="8"/>
    <x v="1"/>
    <x v="3"/>
    <x v="5"/>
    <x v="26"/>
    <n v="3320"/>
    <n v="59149"/>
    <m/>
    <x v="0"/>
  </r>
  <r>
    <x v="0"/>
    <x v="8"/>
    <x v="1"/>
    <x v="3"/>
    <x v="5"/>
    <x v="27"/>
    <n v="3357"/>
    <n v="58986"/>
    <m/>
    <x v="0"/>
  </r>
  <r>
    <x v="0"/>
    <x v="8"/>
    <x v="1"/>
    <x v="3"/>
    <x v="5"/>
    <x v="28"/>
    <n v="3394"/>
    <n v="58861"/>
    <m/>
    <x v="0"/>
  </r>
  <r>
    <x v="0"/>
    <x v="8"/>
    <x v="1"/>
    <x v="3"/>
    <x v="5"/>
    <x v="29"/>
    <n v="3430"/>
    <n v="58714"/>
    <m/>
    <x v="0"/>
  </r>
  <r>
    <x v="0"/>
    <x v="8"/>
    <x v="1"/>
    <x v="3"/>
    <x v="5"/>
    <x v="30"/>
    <n v="3467"/>
    <n v="58560"/>
    <m/>
    <x v="0"/>
  </r>
  <r>
    <x v="0"/>
    <x v="8"/>
    <x v="1"/>
    <x v="3"/>
    <x v="6"/>
    <x v="0"/>
    <n v="4457"/>
    <n v="224610"/>
    <m/>
    <x v="0"/>
  </r>
  <r>
    <x v="0"/>
    <x v="8"/>
    <x v="1"/>
    <x v="3"/>
    <x v="6"/>
    <x v="1"/>
    <n v="4457"/>
    <n v="237761"/>
    <m/>
    <x v="0"/>
  </r>
  <r>
    <x v="0"/>
    <x v="8"/>
    <x v="1"/>
    <x v="3"/>
    <x v="6"/>
    <x v="2"/>
    <n v="4457"/>
    <n v="229603"/>
    <m/>
    <x v="0"/>
  </r>
  <r>
    <x v="0"/>
    <x v="8"/>
    <x v="1"/>
    <x v="3"/>
    <x v="6"/>
    <x v="3"/>
    <n v="4457"/>
    <n v="261655"/>
    <m/>
    <x v="0"/>
  </r>
  <r>
    <x v="0"/>
    <x v="8"/>
    <x v="1"/>
    <x v="3"/>
    <x v="6"/>
    <x v="4"/>
    <n v="4457"/>
    <n v="223687"/>
    <m/>
    <x v="0"/>
  </r>
  <r>
    <x v="0"/>
    <x v="8"/>
    <x v="1"/>
    <x v="3"/>
    <x v="6"/>
    <x v="5"/>
    <n v="4469"/>
    <n v="218939"/>
    <m/>
    <x v="0"/>
  </r>
  <r>
    <x v="0"/>
    <x v="8"/>
    <x v="1"/>
    <x v="3"/>
    <x v="6"/>
    <x v="6"/>
    <n v="4481"/>
    <n v="228837"/>
    <m/>
    <x v="0"/>
  </r>
  <r>
    <x v="0"/>
    <x v="8"/>
    <x v="1"/>
    <x v="3"/>
    <x v="6"/>
    <x v="7"/>
    <n v="4493"/>
    <n v="229243"/>
    <m/>
    <x v="0"/>
  </r>
  <r>
    <x v="0"/>
    <x v="8"/>
    <x v="1"/>
    <x v="3"/>
    <x v="6"/>
    <x v="8"/>
    <n v="4505"/>
    <n v="228066"/>
    <m/>
    <x v="0"/>
  </r>
  <r>
    <x v="0"/>
    <x v="8"/>
    <x v="1"/>
    <x v="3"/>
    <x v="6"/>
    <x v="9"/>
    <n v="4517"/>
    <n v="225882"/>
    <m/>
    <x v="0"/>
  </r>
  <r>
    <x v="0"/>
    <x v="8"/>
    <x v="1"/>
    <x v="3"/>
    <x v="6"/>
    <x v="10"/>
    <n v="4529"/>
    <n v="224283"/>
    <m/>
    <x v="0"/>
  </r>
  <r>
    <x v="0"/>
    <x v="8"/>
    <x v="1"/>
    <x v="3"/>
    <x v="6"/>
    <x v="11"/>
    <n v="4543"/>
    <n v="222815"/>
    <m/>
    <x v="0"/>
  </r>
  <r>
    <x v="0"/>
    <x v="8"/>
    <x v="1"/>
    <x v="3"/>
    <x v="6"/>
    <x v="12"/>
    <n v="4556"/>
    <n v="221354"/>
    <m/>
    <x v="0"/>
  </r>
  <r>
    <x v="0"/>
    <x v="8"/>
    <x v="1"/>
    <x v="3"/>
    <x v="6"/>
    <x v="13"/>
    <n v="4570"/>
    <n v="219498"/>
    <m/>
    <x v="0"/>
  </r>
  <r>
    <x v="0"/>
    <x v="8"/>
    <x v="1"/>
    <x v="3"/>
    <x v="6"/>
    <x v="14"/>
    <n v="4583"/>
    <n v="216733"/>
    <m/>
    <x v="0"/>
  </r>
  <r>
    <x v="0"/>
    <x v="8"/>
    <x v="1"/>
    <x v="3"/>
    <x v="6"/>
    <x v="15"/>
    <n v="4595"/>
    <n v="214136"/>
    <m/>
    <x v="0"/>
  </r>
  <r>
    <x v="0"/>
    <x v="8"/>
    <x v="1"/>
    <x v="3"/>
    <x v="6"/>
    <x v="16"/>
    <n v="4607"/>
    <n v="211677"/>
    <m/>
    <x v="0"/>
  </r>
  <r>
    <x v="0"/>
    <x v="8"/>
    <x v="1"/>
    <x v="3"/>
    <x v="6"/>
    <x v="17"/>
    <n v="4618"/>
    <n v="208822"/>
    <m/>
    <x v="0"/>
  </r>
  <r>
    <x v="0"/>
    <x v="8"/>
    <x v="1"/>
    <x v="3"/>
    <x v="6"/>
    <x v="18"/>
    <n v="4629"/>
    <n v="206012"/>
    <m/>
    <x v="0"/>
  </r>
  <r>
    <x v="0"/>
    <x v="8"/>
    <x v="1"/>
    <x v="3"/>
    <x v="6"/>
    <x v="19"/>
    <n v="4638"/>
    <n v="202929"/>
    <m/>
    <x v="0"/>
  </r>
  <r>
    <x v="0"/>
    <x v="8"/>
    <x v="1"/>
    <x v="3"/>
    <x v="6"/>
    <x v="20"/>
    <n v="4647"/>
    <n v="199732"/>
    <m/>
    <x v="0"/>
  </r>
  <r>
    <x v="0"/>
    <x v="8"/>
    <x v="1"/>
    <x v="3"/>
    <x v="6"/>
    <x v="21"/>
    <n v="4655"/>
    <n v="196238"/>
    <m/>
    <x v="0"/>
  </r>
  <r>
    <x v="0"/>
    <x v="8"/>
    <x v="1"/>
    <x v="3"/>
    <x v="6"/>
    <x v="22"/>
    <n v="4663"/>
    <n v="192841"/>
    <m/>
    <x v="0"/>
  </r>
  <r>
    <x v="0"/>
    <x v="8"/>
    <x v="1"/>
    <x v="3"/>
    <x v="6"/>
    <x v="23"/>
    <n v="4670"/>
    <n v="189413"/>
    <m/>
    <x v="0"/>
  </r>
  <r>
    <x v="0"/>
    <x v="8"/>
    <x v="1"/>
    <x v="3"/>
    <x v="6"/>
    <x v="24"/>
    <n v="4678"/>
    <n v="185834"/>
    <m/>
    <x v="0"/>
  </r>
  <r>
    <x v="0"/>
    <x v="8"/>
    <x v="1"/>
    <x v="3"/>
    <x v="6"/>
    <x v="25"/>
    <n v="4685"/>
    <n v="182158"/>
    <m/>
    <x v="0"/>
  </r>
  <r>
    <x v="0"/>
    <x v="8"/>
    <x v="1"/>
    <x v="3"/>
    <x v="6"/>
    <x v="26"/>
    <n v="4693"/>
    <n v="178434"/>
    <m/>
    <x v="0"/>
  </r>
  <r>
    <x v="0"/>
    <x v="8"/>
    <x v="1"/>
    <x v="3"/>
    <x v="6"/>
    <x v="27"/>
    <n v="4700"/>
    <n v="174623"/>
    <m/>
    <x v="0"/>
  </r>
  <r>
    <x v="0"/>
    <x v="8"/>
    <x v="1"/>
    <x v="3"/>
    <x v="6"/>
    <x v="28"/>
    <n v="4708"/>
    <n v="170974"/>
    <m/>
    <x v="0"/>
  </r>
  <r>
    <x v="0"/>
    <x v="8"/>
    <x v="1"/>
    <x v="3"/>
    <x v="6"/>
    <x v="29"/>
    <n v="4715"/>
    <n v="167303"/>
    <m/>
    <x v="0"/>
  </r>
  <r>
    <x v="0"/>
    <x v="8"/>
    <x v="1"/>
    <x v="3"/>
    <x v="6"/>
    <x v="30"/>
    <n v="4723"/>
    <n v="163655"/>
    <m/>
    <x v="0"/>
  </r>
  <r>
    <x v="0"/>
    <x v="8"/>
    <x v="1"/>
    <x v="4"/>
    <x v="7"/>
    <x v="0"/>
    <n v="12135"/>
    <n v="193383"/>
    <m/>
    <x v="0"/>
  </r>
  <r>
    <x v="0"/>
    <x v="8"/>
    <x v="1"/>
    <x v="4"/>
    <x v="7"/>
    <x v="1"/>
    <n v="12747"/>
    <n v="229706"/>
    <m/>
    <x v="0"/>
  </r>
  <r>
    <x v="0"/>
    <x v="8"/>
    <x v="1"/>
    <x v="4"/>
    <x v="7"/>
    <x v="2"/>
    <n v="13537"/>
    <n v="281083"/>
    <m/>
    <x v="0"/>
  </r>
  <r>
    <x v="0"/>
    <x v="8"/>
    <x v="1"/>
    <x v="4"/>
    <x v="7"/>
    <x v="3"/>
    <n v="14217"/>
    <n v="344502"/>
    <m/>
    <x v="0"/>
  </r>
  <r>
    <x v="0"/>
    <x v="8"/>
    <x v="1"/>
    <x v="4"/>
    <x v="7"/>
    <x v="4"/>
    <n v="14738"/>
    <n v="291244"/>
    <m/>
    <x v="0"/>
  </r>
  <r>
    <x v="0"/>
    <x v="8"/>
    <x v="1"/>
    <x v="4"/>
    <x v="7"/>
    <x v="5"/>
    <n v="15449"/>
    <n v="280899"/>
    <m/>
    <x v="0"/>
  </r>
  <r>
    <x v="0"/>
    <x v="8"/>
    <x v="1"/>
    <x v="4"/>
    <x v="7"/>
    <x v="6"/>
    <n v="16158"/>
    <n v="290965"/>
    <m/>
    <x v="0"/>
  </r>
  <r>
    <x v="0"/>
    <x v="8"/>
    <x v="1"/>
    <x v="4"/>
    <x v="7"/>
    <x v="7"/>
    <n v="16872"/>
    <n v="299594"/>
    <m/>
    <x v="0"/>
  </r>
  <r>
    <x v="0"/>
    <x v="8"/>
    <x v="1"/>
    <x v="4"/>
    <x v="7"/>
    <x v="8"/>
    <n v="17569"/>
    <n v="311727"/>
    <m/>
    <x v="0"/>
  </r>
  <r>
    <x v="0"/>
    <x v="8"/>
    <x v="1"/>
    <x v="4"/>
    <x v="7"/>
    <x v="9"/>
    <n v="18273"/>
    <n v="325229"/>
    <m/>
    <x v="0"/>
  </r>
  <r>
    <x v="0"/>
    <x v="8"/>
    <x v="1"/>
    <x v="4"/>
    <x v="7"/>
    <x v="10"/>
    <n v="19013"/>
    <n v="337913"/>
    <m/>
    <x v="0"/>
  </r>
  <r>
    <x v="0"/>
    <x v="8"/>
    <x v="1"/>
    <x v="4"/>
    <x v="7"/>
    <x v="11"/>
    <n v="19817"/>
    <n v="349894"/>
    <m/>
    <x v="0"/>
  </r>
  <r>
    <x v="0"/>
    <x v="8"/>
    <x v="1"/>
    <x v="4"/>
    <x v="7"/>
    <x v="12"/>
    <n v="20621"/>
    <n v="360786"/>
    <m/>
    <x v="0"/>
  </r>
  <r>
    <x v="0"/>
    <x v="8"/>
    <x v="1"/>
    <x v="4"/>
    <x v="7"/>
    <x v="13"/>
    <n v="21413"/>
    <n v="371891"/>
    <m/>
    <x v="0"/>
  </r>
  <r>
    <x v="0"/>
    <x v="8"/>
    <x v="1"/>
    <x v="4"/>
    <x v="7"/>
    <x v="14"/>
    <n v="22178"/>
    <n v="385071"/>
    <m/>
    <x v="0"/>
  </r>
  <r>
    <x v="0"/>
    <x v="8"/>
    <x v="1"/>
    <x v="4"/>
    <x v="7"/>
    <x v="15"/>
    <n v="22923"/>
    <n v="396374"/>
    <m/>
    <x v="0"/>
  </r>
  <r>
    <x v="0"/>
    <x v="8"/>
    <x v="1"/>
    <x v="4"/>
    <x v="7"/>
    <x v="16"/>
    <n v="23650"/>
    <n v="405744"/>
    <m/>
    <x v="0"/>
  </r>
  <r>
    <x v="0"/>
    <x v="8"/>
    <x v="1"/>
    <x v="4"/>
    <x v="7"/>
    <x v="17"/>
    <n v="24297"/>
    <n v="413330"/>
    <m/>
    <x v="0"/>
  </r>
  <r>
    <x v="0"/>
    <x v="8"/>
    <x v="1"/>
    <x v="4"/>
    <x v="7"/>
    <x v="18"/>
    <n v="24898"/>
    <n v="419802"/>
    <m/>
    <x v="0"/>
  </r>
  <r>
    <x v="0"/>
    <x v="8"/>
    <x v="1"/>
    <x v="4"/>
    <x v="7"/>
    <x v="19"/>
    <n v="25459"/>
    <n v="425774"/>
    <m/>
    <x v="0"/>
  </r>
  <r>
    <x v="0"/>
    <x v="8"/>
    <x v="1"/>
    <x v="4"/>
    <x v="7"/>
    <x v="20"/>
    <n v="25985"/>
    <n v="430709"/>
    <m/>
    <x v="0"/>
  </r>
  <r>
    <x v="0"/>
    <x v="8"/>
    <x v="1"/>
    <x v="4"/>
    <x v="7"/>
    <x v="21"/>
    <n v="26471"/>
    <n v="434627"/>
    <m/>
    <x v="0"/>
  </r>
  <r>
    <x v="0"/>
    <x v="8"/>
    <x v="1"/>
    <x v="4"/>
    <x v="7"/>
    <x v="22"/>
    <n v="26925"/>
    <n v="437914"/>
    <m/>
    <x v="0"/>
  </r>
  <r>
    <x v="0"/>
    <x v="8"/>
    <x v="1"/>
    <x v="4"/>
    <x v="7"/>
    <x v="23"/>
    <n v="27365"/>
    <n v="440779"/>
    <m/>
    <x v="0"/>
  </r>
  <r>
    <x v="0"/>
    <x v="8"/>
    <x v="1"/>
    <x v="4"/>
    <x v="7"/>
    <x v="24"/>
    <n v="27808"/>
    <n v="443352"/>
    <m/>
    <x v="0"/>
  </r>
  <r>
    <x v="0"/>
    <x v="8"/>
    <x v="1"/>
    <x v="4"/>
    <x v="7"/>
    <x v="25"/>
    <n v="28253"/>
    <n v="447343"/>
    <m/>
    <x v="0"/>
  </r>
  <r>
    <x v="0"/>
    <x v="8"/>
    <x v="1"/>
    <x v="4"/>
    <x v="7"/>
    <x v="26"/>
    <n v="28700"/>
    <n v="451585"/>
    <m/>
    <x v="0"/>
  </r>
  <r>
    <x v="0"/>
    <x v="8"/>
    <x v="1"/>
    <x v="4"/>
    <x v="7"/>
    <x v="27"/>
    <n v="29145"/>
    <n v="455375"/>
    <m/>
    <x v="0"/>
  </r>
  <r>
    <x v="0"/>
    <x v="8"/>
    <x v="1"/>
    <x v="4"/>
    <x v="7"/>
    <x v="28"/>
    <n v="29589"/>
    <n v="459227"/>
    <m/>
    <x v="0"/>
  </r>
  <r>
    <x v="0"/>
    <x v="8"/>
    <x v="1"/>
    <x v="4"/>
    <x v="7"/>
    <x v="29"/>
    <n v="30034"/>
    <n v="463348"/>
    <m/>
    <x v="0"/>
  </r>
  <r>
    <x v="0"/>
    <x v="8"/>
    <x v="1"/>
    <x v="4"/>
    <x v="7"/>
    <x v="30"/>
    <n v="30481"/>
    <n v="467549"/>
    <m/>
    <x v="0"/>
  </r>
  <r>
    <x v="0"/>
    <x v="8"/>
    <x v="1"/>
    <x v="0"/>
    <x v="8"/>
    <x v="0"/>
    <n v="6810"/>
    <n v="13885"/>
    <m/>
    <x v="0"/>
  </r>
  <r>
    <x v="0"/>
    <x v="8"/>
    <x v="1"/>
    <x v="0"/>
    <x v="8"/>
    <x v="1"/>
    <n v="7154"/>
    <n v="15903"/>
    <m/>
    <x v="0"/>
  </r>
  <r>
    <x v="0"/>
    <x v="8"/>
    <x v="1"/>
    <x v="0"/>
    <x v="8"/>
    <x v="2"/>
    <n v="7597"/>
    <n v="17461"/>
    <m/>
    <x v="0"/>
  </r>
  <r>
    <x v="0"/>
    <x v="8"/>
    <x v="1"/>
    <x v="0"/>
    <x v="8"/>
    <x v="3"/>
    <n v="7978"/>
    <n v="20924"/>
    <m/>
    <x v="0"/>
  </r>
  <r>
    <x v="0"/>
    <x v="8"/>
    <x v="1"/>
    <x v="0"/>
    <x v="8"/>
    <x v="4"/>
    <n v="8271"/>
    <n v="18074"/>
    <m/>
    <x v="0"/>
  </r>
  <r>
    <x v="0"/>
    <x v="8"/>
    <x v="1"/>
    <x v="0"/>
    <x v="8"/>
    <x v="5"/>
    <n v="8618"/>
    <n v="18160"/>
    <m/>
    <x v="0"/>
  </r>
  <r>
    <x v="0"/>
    <x v="8"/>
    <x v="1"/>
    <x v="0"/>
    <x v="8"/>
    <x v="6"/>
    <n v="8965"/>
    <n v="19639"/>
    <m/>
    <x v="0"/>
  </r>
  <r>
    <x v="0"/>
    <x v="8"/>
    <x v="1"/>
    <x v="0"/>
    <x v="8"/>
    <x v="7"/>
    <n v="9313"/>
    <n v="20680"/>
    <m/>
    <x v="0"/>
  </r>
  <r>
    <x v="0"/>
    <x v="8"/>
    <x v="1"/>
    <x v="0"/>
    <x v="8"/>
    <x v="8"/>
    <n v="9654"/>
    <n v="21747"/>
    <m/>
    <x v="0"/>
  </r>
  <r>
    <x v="0"/>
    <x v="8"/>
    <x v="1"/>
    <x v="0"/>
    <x v="8"/>
    <x v="9"/>
    <n v="9997"/>
    <n v="22695"/>
    <m/>
    <x v="0"/>
  </r>
  <r>
    <x v="0"/>
    <x v="8"/>
    <x v="1"/>
    <x v="0"/>
    <x v="8"/>
    <x v="10"/>
    <n v="10358"/>
    <n v="23553"/>
    <m/>
    <x v="0"/>
  </r>
  <r>
    <x v="0"/>
    <x v="8"/>
    <x v="1"/>
    <x v="0"/>
    <x v="8"/>
    <x v="11"/>
    <n v="10750"/>
    <n v="24372"/>
    <m/>
    <x v="0"/>
  </r>
  <r>
    <x v="0"/>
    <x v="8"/>
    <x v="1"/>
    <x v="0"/>
    <x v="8"/>
    <x v="12"/>
    <n v="11143"/>
    <n v="25166"/>
    <m/>
    <x v="0"/>
  </r>
  <r>
    <x v="0"/>
    <x v="8"/>
    <x v="1"/>
    <x v="0"/>
    <x v="8"/>
    <x v="13"/>
    <n v="11529"/>
    <n v="25897"/>
    <m/>
    <x v="0"/>
  </r>
  <r>
    <x v="0"/>
    <x v="8"/>
    <x v="1"/>
    <x v="0"/>
    <x v="8"/>
    <x v="14"/>
    <n v="11902"/>
    <n v="26538"/>
    <m/>
    <x v="0"/>
  </r>
  <r>
    <x v="0"/>
    <x v="8"/>
    <x v="1"/>
    <x v="0"/>
    <x v="8"/>
    <x v="15"/>
    <n v="12265"/>
    <n v="27120"/>
    <m/>
    <x v="0"/>
  </r>
  <r>
    <x v="0"/>
    <x v="8"/>
    <x v="1"/>
    <x v="0"/>
    <x v="8"/>
    <x v="16"/>
    <n v="12621"/>
    <n v="27675"/>
    <m/>
    <x v="0"/>
  </r>
  <r>
    <x v="0"/>
    <x v="8"/>
    <x v="1"/>
    <x v="0"/>
    <x v="8"/>
    <x v="17"/>
    <n v="12937"/>
    <n v="28086"/>
    <m/>
    <x v="0"/>
  </r>
  <r>
    <x v="0"/>
    <x v="8"/>
    <x v="1"/>
    <x v="0"/>
    <x v="8"/>
    <x v="18"/>
    <n v="13230"/>
    <n v="28454"/>
    <m/>
    <x v="0"/>
  </r>
  <r>
    <x v="0"/>
    <x v="8"/>
    <x v="1"/>
    <x v="0"/>
    <x v="8"/>
    <x v="19"/>
    <n v="13504"/>
    <n v="28821"/>
    <m/>
    <x v="0"/>
  </r>
  <r>
    <x v="0"/>
    <x v="8"/>
    <x v="1"/>
    <x v="0"/>
    <x v="8"/>
    <x v="20"/>
    <n v="13761"/>
    <n v="29125"/>
    <m/>
    <x v="0"/>
  </r>
  <r>
    <x v="0"/>
    <x v="8"/>
    <x v="1"/>
    <x v="0"/>
    <x v="8"/>
    <x v="21"/>
    <n v="13998"/>
    <n v="29309"/>
    <m/>
    <x v="0"/>
  </r>
  <r>
    <x v="0"/>
    <x v="8"/>
    <x v="1"/>
    <x v="0"/>
    <x v="8"/>
    <x v="22"/>
    <n v="14219"/>
    <n v="29432"/>
    <m/>
    <x v="0"/>
  </r>
  <r>
    <x v="0"/>
    <x v="8"/>
    <x v="1"/>
    <x v="0"/>
    <x v="8"/>
    <x v="23"/>
    <n v="14434"/>
    <n v="29532"/>
    <m/>
    <x v="0"/>
  </r>
  <r>
    <x v="0"/>
    <x v="8"/>
    <x v="1"/>
    <x v="0"/>
    <x v="8"/>
    <x v="24"/>
    <n v="14651"/>
    <n v="29616"/>
    <m/>
    <x v="0"/>
  </r>
  <r>
    <x v="0"/>
    <x v="8"/>
    <x v="1"/>
    <x v="0"/>
    <x v="8"/>
    <x v="25"/>
    <n v="14868"/>
    <n v="29709"/>
    <m/>
    <x v="0"/>
  </r>
  <r>
    <x v="0"/>
    <x v="8"/>
    <x v="1"/>
    <x v="0"/>
    <x v="8"/>
    <x v="26"/>
    <n v="15086"/>
    <n v="29790"/>
    <m/>
    <x v="0"/>
  </r>
  <r>
    <x v="0"/>
    <x v="8"/>
    <x v="1"/>
    <x v="0"/>
    <x v="8"/>
    <x v="27"/>
    <n v="15303"/>
    <n v="29836"/>
    <m/>
    <x v="0"/>
  </r>
  <r>
    <x v="0"/>
    <x v="8"/>
    <x v="1"/>
    <x v="0"/>
    <x v="8"/>
    <x v="28"/>
    <n v="15520"/>
    <n v="29895"/>
    <m/>
    <x v="0"/>
  </r>
  <r>
    <x v="0"/>
    <x v="8"/>
    <x v="1"/>
    <x v="0"/>
    <x v="8"/>
    <x v="29"/>
    <n v="15737"/>
    <n v="29940"/>
    <m/>
    <x v="0"/>
  </r>
  <r>
    <x v="0"/>
    <x v="8"/>
    <x v="1"/>
    <x v="0"/>
    <x v="8"/>
    <x v="30"/>
    <n v="15955"/>
    <n v="29989"/>
    <m/>
    <x v="0"/>
  </r>
  <r>
    <x v="0"/>
    <x v="8"/>
    <x v="1"/>
    <x v="1"/>
    <x v="9"/>
    <x v="0"/>
    <n v="19970"/>
    <n v="71732"/>
    <m/>
    <x v="0"/>
  </r>
  <r>
    <x v="0"/>
    <x v="8"/>
    <x v="1"/>
    <x v="1"/>
    <x v="9"/>
    <x v="1"/>
    <n v="21331"/>
    <n v="84087"/>
    <m/>
    <x v="0"/>
  </r>
  <r>
    <x v="0"/>
    <x v="8"/>
    <x v="1"/>
    <x v="1"/>
    <x v="9"/>
    <x v="2"/>
    <n v="23087"/>
    <n v="93342"/>
    <m/>
    <x v="0"/>
  </r>
  <r>
    <x v="0"/>
    <x v="8"/>
    <x v="1"/>
    <x v="1"/>
    <x v="9"/>
    <x v="3"/>
    <n v="24598"/>
    <n v="113944"/>
    <m/>
    <x v="0"/>
  </r>
  <r>
    <x v="0"/>
    <x v="8"/>
    <x v="1"/>
    <x v="1"/>
    <x v="9"/>
    <x v="4"/>
    <n v="25756"/>
    <n v="102187"/>
    <m/>
    <x v="0"/>
  </r>
  <r>
    <x v="0"/>
    <x v="8"/>
    <x v="1"/>
    <x v="1"/>
    <x v="9"/>
    <x v="5"/>
    <n v="27014"/>
    <n v="103895"/>
    <m/>
    <x v="0"/>
  </r>
  <r>
    <x v="0"/>
    <x v="8"/>
    <x v="1"/>
    <x v="1"/>
    <x v="9"/>
    <x v="6"/>
    <n v="28270"/>
    <n v="113876"/>
    <m/>
    <x v="0"/>
  </r>
  <r>
    <x v="0"/>
    <x v="8"/>
    <x v="1"/>
    <x v="1"/>
    <x v="9"/>
    <x v="7"/>
    <n v="29533"/>
    <n v="119824"/>
    <m/>
    <x v="0"/>
  </r>
  <r>
    <x v="0"/>
    <x v="8"/>
    <x v="1"/>
    <x v="1"/>
    <x v="9"/>
    <x v="8"/>
    <n v="30766"/>
    <n v="125605"/>
    <m/>
    <x v="0"/>
  </r>
  <r>
    <x v="0"/>
    <x v="8"/>
    <x v="1"/>
    <x v="1"/>
    <x v="9"/>
    <x v="9"/>
    <n v="32010"/>
    <n v="131012"/>
    <m/>
    <x v="0"/>
  </r>
  <r>
    <x v="0"/>
    <x v="8"/>
    <x v="1"/>
    <x v="1"/>
    <x v="9"/>
    <x v="10"/>
    <n v="33318"/>
    <n v="136715"/>
    <m/>
    <x v="0"/>
  </r>
  <r>
    <x v="0"/>
    <x v="8"/>
    <x v="1"/>
    <x v="1"/>
    <x v="9"/>
    <x v="11"/>
    <n v="34738"/>
    <n v="142635"/>
    <m/>
    <x v="0"/>
  </r>
  <r>
    <x v="0"/>
    <x v="8"/>
    <x v="1"/>
    <x v="1"/>
    <x v="9"/>
    <x v="12"/>
    <n v="36160"/>
    <n v="147730"/>
    <m/>
    <x v="0"/>
  </r>
  <r>
    <x v="0"/>
    <x v="8"/>
    <x v="1"/>
    <x v="1"/>
    <x v="9"/>
    <x v="13"/>
    <n v="37558"/>
    <n v="152326"/>
    <m/>
    <x v="0"/>
  </r>
  <r>
    <x v="0"/>
    <x v="8"/>
    <x v="1"/>
    <x v="1"/>
    <x v="9"/>
    <x v="14"/>
    <n v="38910"/>
    <n v="154572"/>
    <m/>
    <x v="0"/>
  </r>
  <r>
    <x v="0"/>
    <x v="8"/>
    <x v="1"/>
    <x v="1"/>
    <x v="9"/>
    <x v="15"/>
    <n v="40227"/>
    <n v="157098"/>
    <m/>
    <x v="0"/>
  </r>
  <r>
    <x v="0"/>
    <x v="8"/>
    <x v="1"/>
    <x v="1"/>
    <x v="9"/>
    <x v="16"/>
    <n v="41512"/>
    <n v="160109"/>
    <m/>
    <x v="0"/>
  </r>
  <r>
    <x v="0"/>
    <x v="8"/>
    <x v="1"/>
    <x v="1"/>
    <x v="9"/>
    <x v="17"/>
    <n v="42657"/>
    <n v="162919"/>
    <m/>
    <x v="0"/>
  </r>
  <r>
    <x v="0"/>
    <x v="8"/>
    <x v="1"/>
    <x v="1"/>
    <x v="9"/>
    <x v="18"/>
    <n v="43718"/>
    <n v="167506"/>
    <m/>
    <x v="0"/>
  </r>
  <r>
    <x v="0"/>
    <x v="8"/>
    <x v="1"/>
    <x v="1"/>
    <x v="9"/>
    <x v="19"/>
    <n v="44709"/>
    <n v="171541"/>
    <m/>
    <x v="0"/>
  </r>
  <r>
    <x v="0"/>
    <x v="8"/>
    <x v="1"/>
    <x v="1"/>
    <x v="9"/>
    <x v="20"/>
    <n v="45639"/>
    <n v="174432"/>
    <m/>
    <x v="0"/>
  </r>
  <r>
    <x v="0"/>
    <x v="8"/>
    <x v="1"/>
    <x v="1"/>
    <x v="9"/>
    <x v="21"/>
    <n v="46498"/>
    <n v="175977"/>
    <m/>
    <x v="0"/>
  </r>
  <r>
    <x v="0"/>
    <x v="8"/>
    <x v="1"/>
    <x v="1"/>
    <x v="9"/>
    <x v="22"/>
    <n v="47300"/>
    <n v="177195"/>
    <m/>
    <x v="0"/>
  </r>
  <r>
    <x v="0"/>
    <x v="8"/>
    <x v="1"/>
    <x v="1"/>
    <x v="9"/>
    <x v="23"/>
    <n v="48078"/>
    <n v="178299"/>
    <m/>
    <x v="0"/>
  </r>
  <r>
    <x v="0"/>
    <x v="8"/>
    <x v="1"/>
    <x v="1"/>
    <x v="9"/>
    <x v="24"/>
    <n v="48860"/>
    <n v="179280"/>
    <m/>
    <x v="0"/>
  </r>
  <r>
    <x v="0"/>
    <x v="8"/>
    <x v="1"/>
    <x v="1"/>
    <x v="9"/>
    <x v="25"/>
    <n v="49647"/>
    <n v="180298"/>
    <m/>
    <x v="0"/>
  </r>
  <r>
    <x v="0"/>
    <x v="8"/>
    <x v="1"/>
    <x v="1"/>
    <x v="9"/>
    <x v="26"/>
    <n v="50437"/>
    <n v="181181"/>
    <m/>
    <x v="0"/>
  </r>
  <r>
    <x v="0"/>
    <x v="8"/>
    <x v="1"/>
    <x v="1"/>
    <x v="9"/>
    <x v="27"/>
    <n v="51222"/>
    <n v="181915"/>
    <m/>
    <x v="0"/>
  </r>
  <r>
    <x v="0"/>
    <x v="8"/>
    <x v="1"/>
    <x v="1"/>
    <x v="9"/>
    <x v="28"/>
    <n v="52007"/>
    <n v="182799"/>
    <m/>
    <x v="0"/>
  </r>
  <r>
    <x v="0"/>
    <x v="8"/>
    <x v="1"/>
    <x v="1"/>
    <x v="9"/>
    <x v="29"/>
    <n v="52794"/>
    <n v="183678"/>
    <m/>
    <x v="0"/>
  </r>
  <r>
    <x v="0"/>
    <x v="8"/>
    <x v="1"/>
    <x v="1"/>
    <x v="9"/>
    <x v="30"/>
    <n v="53582"/>
    <n v="184547"/>
    <m/>
    <x v="0"/>
  </r>
  <r>
    <x v="0"/>
    <x v="8"/>
    <x v="2"/>
    <x v="0"/>
    <x v="0"/>
    <x v="0"/>
    <n v="250772"/>
    <n v="4493082"/>
    <n v="802791"/>
    <x v="0"/>
  </r>
  <r>
    <x v="0"/>
    <x v="8"/>
    <x v="2"/>
    <x v="0"/>
    <x v="0"/>
    <x v="1"/>
    <n v="250064"/>
    <n v="4751223"/>
    <n v="795168"/>
    <x v="0"/>
  </r>
  <r>
    <x v="0"/>
    <x v="8"/>
    <x v="2"/>
    <x v="0"/>
    <x v="0"/>
    <x v="2"/>
    <n v="249915"/>
    <n v="4747208"/>
    <n v="788651"/>
    <x v="0"/>
  </r>
  <r>
    <x v="0"/>
    <x v="8"/>
    <x v="2"/>
    <x v="0"/>
    <x v="0"/>
    <x v="3"/>
    <n v="248142"/>
    <n v="5284125"/>
    <n v="779364"/>
    <x v="0"/>
  </r>
  <r>
    <x v="0"/>
    <x v="8"/>
    <x v="2"/>
    <x v="0"/>
    <x v="0"/>
    <x v="4"/>
    <n v="246765"/>
    <n v="4311741"/>
    <n v="770889"/>
    <x v="0"/>
  </r>
  <r>
    <x v="0"/>
    <x v="8"/>
    <x v="2"/>
    <x v="0"/>
    <x v="0"/>
    <x v="5"/>
    <n v="245988"/>
    <n v="4076994"/>
    <n v="763376"/>
    <x v="0"/>
  </r>
  <r>
    <x v="0"/>
    <x v="8"/>
    <x v="2"/>
    <x v="0"/>
    <x v="0"/>
    <x v="6"/>
    <n v="246165"/>
    <n v="4152373"/>
    <n v="757642"/>
    <x v="0"/>
  </r>
  <r>
    <x v="0"/>
    <x v="8"/>
    <x v="2"/>
    <x v="0"/>
    <x v="0"/>
    <x v="7"/>
    <n v="247494"/>
    <n v="4155547"/>
    <n v="753965"/>
    <x v="0"/>
  </r>
  <r>
    <x v="0"/>
    <x v="8"/>
    <x v="2"/>
    <x v="0"/>
    <x v="0"/>
    <x v="8"/>
    <n v="249001"/>
    <n v="4174218"/>
    <n v="750631"/>
    <x v="0"/>
  </r>
  <r>
    <x v="0"/>
    <x v="8"/>
    <x v="2"/>
    <x v="0"/>
    <x v="0"/>
    <x v="9"/>
    <n v="250380"/>
    <n v="4168097"/>
    <n v="747093"/>
    <x v="0"/>
  </r>
  <r>
    <x v="0"/>
    <x v="8"/>
    <x v="2"/>
    <x v="0"/>
    <x v="0"/>
    <x v="10"/>
    <n v="250546"/>
    <n v="4121314"/>
    <n v="741559"/>
    <x v="0"/>
  </r>
  <r>
    <x v="0"/>
    <x v="8"/>
    <x v="2"/>
    <x v="0"/>
    <x v="0"/>
    <x v="11"/>
    <n v="250508"/>
    <n v="4055223"/>
    <n v="735752"/>
    <x v="0"/>
  </r>
  <r>
    <x v="0"/>
    <x v="8"/>
    <x v="2"/>
    <x v="0"/>
    <x v="0"/>
    <x v="12"/>
    <n v="250509"/>
    <n v="3991724"/>
    <n v="730079"/>
    <x v="0"/>
  </r>
  <r>
    <x v="0"/>
    <x v="8"/>
    <x v="2"/>
    <x v="0"/>
    <x v="0"/>
    <x v="13"/>
    <n v="250517"/>
    <n v="3926936"/>
    <n v="724494"/>
    <x v="0"/>
  </r>
  <r>
    <x v="0"/>
    <x v="8"/>
    <x v="2"/>
    <x v="0"/>
    <x v="0"/>
    <x v="14"/>
    <n v="250562"/>
    <n v="3859836"/>
    <n v="719030"/>
    <x v="0"/>
  </r>
  <r>
    <x v="0"/>
    <x v="8"/>
    <x v="2"/>
    <x v="0"/>
    <x v="0"/>
    <x v="15"/>
    <n v="250663"/>
    <n v="3794028"/>
    <n v="713725"/>
    <x v="0"/>
  </r>
  <r>
    <x v="0"/>
    <x v="8"/>
    <x v="2"/>
    <x v="0"/>
    <x v="0"/>
    <x v="16"/>
    <n v="250837"/>
    <n v="3733686"/>
    <n v="708607"/>
    <x v="0"/>
  </r>
  <r>
    <x v="0"/>
    <x v="8"/>
    <x v="2"/>
    <x v="0"/>
    <x v="0"/>
    <x v="17"/>
    <n v="250928"/>
    <n v="3670801"/>
    <n v="703425"/>
    <x v="0"/>
  </r>
  <r>
    <x v="0"/>
    <x v="8"/>
    <x v="2"/>
    <x v="0"/>
    <x v="0"/>
    <x v="18"/>
    <n v="250935"/>
    <n v="3612354"/>
    <n v="698195"/>
    <x v="0"/>
  </r>
  <r>
    <x v="0"/>
    <x v="8"/>
    <x v="2"/>
    <x v="0"/>
    <x v="0"/>
    <x v="19"/>
    <n v="250768"/>
    <n v="3561293"/>
    <n v="692768"/>
    <x v="0"/>
  </r>
  <r>
    <x v="0"/>
    <x v="8"/>
    <x v="2"/>
    <x v="0"/>
    <x v="0"/>
    <x v="20"/>
    <n v="250660"/>
    <n v="3511182"/>
    <n v="687520"/>
    <x v="0"/>
  </r>
  <r>
    <x v="0"/>
    <x v="8"/>
    <x v="2"/>
    <x v="0"/>
    <x v="0"/>
    <x v="21"/>
    <n v="250589"/>
    <n v="3455300"/>
    <n v="682416"/>
    <x v="0"/>
  </r>
  <r>
    <x v="0"/>
    <x v="8"/>
    <x v="2"/>
    <x v="0"/>
    <x v="0"/>
    <x v="22"/>
    <n v="250509"/>
    <n v="3398691"/>
    <n v="677380"/>
    <x v="0"/>
  </r>
  <r>
    <x v="0"/>
    <x v="8"/>
    <x v="2"/>
    <x v="0"/>
    <x v="0"/>
    <x v="23"/>
    <n v="250437"/>
    <n v="3344014"/>
    <n v="672441"/>
    <x v="0"/>
  </r>
  <r>
    <x v="0"/>
    <x v="8"/>
    <x v="2"/>
    <x v="0"/>
    <x v="0"/>
    <x v="24"/>
    <n v="250419"/>
    <n v="3290225"/>
    <n v="667671"/>
    <x v="0"/>
  </r>
  <r>
    <x v="0"/>
    <x v="8"/>
    <x v="2"/>
    <x v="0"/>
    <x v="0"/>
    <x v="25"/>
    <n v="250455"/>
    <n v="3240165"/>
    <n v="663069"/>
    <x v="0"/>
  </r>
  <r>
    <x v="0"/>
    <x v="8"/>
    <x v="2"/>
    <x v="0"/>
    <x v="0"/>
    <x v="26"/>
    <n v="250503"/>
    <n v="3190894"/>
    <n v="658566"/>
    <x v="0"/>
  </r>
  <r>
    <x v="0"/>
    <x v="8"/>
    <x v="2"/>
    <x v="0"/>
    <x v="0"/>
    <x v="27"/>
    <n v="250575"/>
    <n v="3140425"/>
    <n v="654181"/>
    <x v="0"/>
  </r>
  <r>
    <x v="0"/>
    <x v="8"/>
    <x v="2"/>
    <x v="0"/>
    <x v="0"/>
    <x v="28"/>
    <n v="250632"/>
    <n v="3092811"/>
    <n v="649852"/>
    <x v="0"/>
  </r>
  <r>
    <x v="0"/>
    <x v="8"/>
    <x v="2"/>
    <x v="0"/>
    <x v="0"/>
    <x v="29"/>
    <n v="250709"/>
    <n v="3045676"/>
    <n v="645634"/>
    <x v="0"/>
  </r>
  <r>
    <x v="0"/>
    <x v="8"/>
    <x v="2"/>
    <x v="0"/>
    <x v="0"/>
    <x v="30"/>
    <n v="250801"/>
    <n v="3000449"/>
    <n v="641519"/>
    <x v="0"/>
  </r>
  <r>
    <x v="0"/>
    <x v="8"/>
    <x v="2"/>
    <x v="0"/>
    <x v="1"/>
    <x v="0"/>
    <n v="77643"/>
    <n v="1056100"/>
    <m/>
    <x v="0"/>
  </r>
  <r>
    <x v="0"/>
    <x v="8"/>
    <x v="2"/>
    <x v="0"/>
    <x v="1"/>
    <x v="1"/>
    <n v="76620"/>
    <n v="1094557"/>
    <m/>
    <x v="0"/>
  </r>
  <r>
    <x v="0"/>
    <x v="8"/>
    <x v="2"/>
    <x v="0"/>
    <x v="1"/>
    <x v="2"/>
    <n v="75668"/>
    <n v="1077825"/>
    <m/>
    <x v="0"/>
  </r>
  <r>
    <x v="0"/>
    <x v="8"/>
    <x v="2"/>
    <x v="0"/>
    <x v="1"/>
    <x v="3"/>
    <n v="74577"/>
    <n v="1180661"/>
    <m/>
    <x v="0"/>
  </r>
  <r>
    <x v="0"/>
    <x v="8"/>
    <x v="2"/>
    <x v="0"/>
    <x v="1"/>
    <x v="4"/>
    <n v="73541"/>
    <n v="946863"/>
    <m/>
    <x v="0"/>
  </r>
  <r>
    <x v="0"/>
    <x v="8"/>
    <x v="2"/>
    <x v="0"/>
    <x v="1"/>
    <x v="5"/>
    <n v="72532"/>
    <n v="878629"/>
    <m/>
    <x v="0"/>
  </r>
  <r>
    <x v="0"/>
    <x v="8"/>
    <x v="2"/>
    <x v="0"/>
    <x v="1"/>
    <x v="6"/>
    <n v="71614"/>
    <n v="875456"/>
    <m/>
    <x v="0"/>
  </r>
  <r>
    <x v="0"/>
    <x v="8"/>
    <x v="2"/>
    <x v="0"/>
    <x v="1"/>
    <x v="7"/>
    <n v="70799"/>
    <n v="853835"/>
    <m/>
    <x v="0"/>
  </r>
  <r>
    <x v="0"/>
    <x v="8"/>
    <x v="2"/>
    <x v="0"/>
    <x v="1"/>
    <x v="8"/>
    <n v="70005"/>
    <n v="834554"/>
    <m/>
    <x v="0"/>
  </r>
  <r>
    <x v="0"/>
    <x v="8"/>
    <x v="2"/>
    <x v="0"/>
    <x v="1"/>
    <x v="9"/>
    <n v="69210"/>
    <n v="811267"/>
    <m/>
    <x v="0"/>
  </r>
  <r>
    <x v="0"/>
    <x v="8"/>
    <x v="2"/>
    <x v="0"/>
    <x v="1"/>
    <x v="10"/>
    <n v="68332"/>
    <n v="783501"/>
    <m/>
    <x v="0"/>
  </r>
  <r>
    <x v="0"/>
    <x v="8"/>
    <x v="2"/>
    <x v="0"/>
    <x v="1"/>
    <x v="11"/>
    <n v="67451"/>
    <n v="753667"/>
    <m/>
    <x v="0"/>
  </r>
  <r>
    <x v="0"/>
    <x v="8"/>
    <x v="2"/>
    <x v="0"/>
    <x v="1"/>
    <x v="12"/>
    <n v="66586"/>
    <n v="725429"/>
    <m/>
    <x v="0"/>
  </r>
  <r>
    <x v="0"/>
    <x v="8"/>
    <x v="2"/>
    <x v="0"/>
    <x v="1"/>
    <x v="13"/>
    <n v="65734"/>
    <n v="698107"/>
    <m/>
    <x v="0"/>
  </r>
  <r>
    <x v="0"/>
    <x v="8"/>
    <x v="2"/>
    <x v="0"/>
    <x v="1"/>
    <x v="14"/>
    <n v="64899"/>
    <n v="671408"/>
    <m/>
    <x v="0"/>
  </r>
  <r>
    <x v="0"/>
    <x v="8"/>
    <x v="2"/>
    <x v="0"/>
    <x v="1"/>
    <x v="15"/>
    <n v="64082"/>
    <n v="645961"/>
    <m/>
    <x v="0"/>
  </r>
  <r>
    <x v="0"/>
    <x v="8"/>
    <x v="2"/>
    <x v="0"/>
    <x v="1"/>
    <x v="16"/>
    <n v="63284"/>
    <n v="622409"/>
    <m/>
    <x v="0"/>
  </r>
  <r>
    <x v="0"/>
    <x v="8"/>
    <x v="2"/>
    <x v="0"/>
    <x v="1"/>
    <x v="17"/>
    <n v="62494"/>
    <n v="599586"/>
    <m/>
    <x v="0"/>
  </r>
  <r>
    <x v="0"/>
    <x v="8"/>
    <x v="2"/>
    <x v="0"/>
    <x v="1"/>
    <x v="18"/>
    <n v="61710"/>
    <n v="578638"/>
    <m/>
    <x v="0"/>
  </r>
  <r>
    <x v="0"/>
    <x v="8"/>
    <x v="2"/>
    <x v="0"/>
    <x v="1"/>
    <x v="19"/>
    <n v="60927"/>
    <n v="560121"/>
    <m/>
    <x v="0"/>
  </r>
  <r>
    <x v="0"/>
    <x v="8"/>
    <x v="2"/>
    <x v="0"/>
    <x v="1"/>
    <x v="20"/>
    <n v="60161"/>
    <n v="542534"/>
    <m/>
    <x v="0"/>
  </r>
  <r>
    <x v="0"/>
    <x v="8"/>
    <x v="2"/>
    <x v="0"/>
    <x v="1"/>
    <x v="21"/>
    <n v="59411"/>
    <n v="524962"/>
    <m/>
    <x v="0"/>
  </r>
  <r>
    <x v="0"/>
    <x v="8"/>
    <x v="2"/>
    <x v="0"/>
    <x v="1"/>
    <x v="22"/>
    <n v="58672"/>
    <n v="508313"/>
    <m/>
    <x v="0"/>
  </r>
  <r>
    <x v="0"/>
    <x v="8"/>
    <x v="2"/>
    <x v="0"/>
    <x v="1"/>
    <x v="23"/>
    <n v="57947"/>
    <n v="492224"/>
    <m/>
    <x v="0"/>
  </r>
  <r>
    <x v="0"/>
    <x v="8"/>
    <x v="2"/>
    <x v="0"/>
    <x v="1"/>
    <x v="24"/>
    <n v="57238"/>
    <n v="476486"/>
    <m/>
    <x v="0"/>
  </r>
  <r>
    <x v="0"/>
    <x v="8"/>
    <x v="2"/>
    <x v="0"/>
    <x v="1"/>
    <x v="25"/>
    <n v="56545"/>
    <n v="461508"/>
    <m/>
    <x v="0"/>
  </r>
  <r>
    <x v="0"/>
    <x v="8"/>
    <x v="2"/>
    <x v="0"/>
    <x v="1"/>
    <x v="26"/>
    <n v="55865"/>
    <n v="446915"/>
    <m/>
    <x v="0"/>
  </r>
  <r>
    <x v="0"/>
    <x v="8"/>
    <x v="2"/>
    <x v="0"/>
    <x v="1"/>
    <x v="27"/>
    <n v="55199"/>
    <n v="432442"/>
    <m/>
    <x v="0"/>
  </r>
  <r>
    <x v="0"/>
    <x v="8"/>
    <x v="2"/>
    <x v="0"/>
    <x v="1"/>
    <x v="28"/>
    <n v="54544"/>
    <n v="418702"/>
    <m/>
    <x v="0"/>
  </r>
  <r>
    <x v="0"/>
    <x v="8"/>
    <x v="2"/>
    <x v="0"/>
    <x v="1"/>
    <x v="29"/>
    <n v="53901"/>
    <n v="405320"/>
    <m/>
    <x v="0"/>
  </r>
  <r>
    <x v="0"/>
    <x v="8"/>
    <x v="2"/>
    <x v="0"/>
    <x v="1"/>
    <x v="30"/>
    <n v="53272"/>
    <n v="392503"/>
    <m/>
    <x v="0"/>
  </r>
  <r>
    <x v="0"/>
    <x v="8"/>
    <x v="2"/>
    <x v="1"/>
    <x v="2"/>
    <x v="0"/>
    <n v="324490"/>
    <n v="5893387"/>
    <m/>
    <x v="0"/>
  </r>
  <r>
    <x v="0"/>
    <x v="8"/>
    <x v="2"/>
    <x v="1"/>
    <x v="2"/>
    <x v="1"/>
    <n v="321182"/>
    <n v="6156848"/>
    <m/>
    <x v="0"/>
  </r>
  <r>
    <x v="0"/>
    <x v="8"/>
    <x v="2"/>
    <x v="1"/>
    <x v="2"/>
    <x v="2"/>
    <n v="318291"/>
    <n v="6039917"/>
    <m/>
    <x v="0"/>
  </r>
  <r>
    <x v="0"/>
    <x v="8"/>
    <x v="2"/>
    <x v="1"/>
    <x v="2"/>
    <x v="3"/>
    <n v="314385"/>
    <n v="6665764"/>
    <m/>
    <x v="0"/>
  </r>
  <r>
    <x v="0"/>
    <x v="8"/>
    <x v="2"/>
    <x v="1"/>
    <x v="2"/>
    <x v="4"/>
    <n v="310787"/>
    <n v="5532429"/>
    <m/>
    <x v="0"/>
  </r>
  <r>
    <x v="0"/>
    <x v="8"/>
    <x v="2"/>
    <x v="1"/>
    <x v="2"/>
    <x v="5"/>
    <n v="307461"/>
    <n v="5202122"/>
    <m/>
    <x v="0"/>
  </r>
  <r>
    <x v="0"/>
    <x v="8"/>
    <x v="2"/>
    <x v="1"/>
    <x v="2"/>
    <x v="6"/>
    <n v="304801"/>
    <n v="5285426"/>
    <m/>
    <x v="0"/>
  </r>
  <r>
    <x v="0"/>
    <x v="8"/>
    <x v="2"/>
    <x v="1"/>
    <x v="2"/>
    <x v="7"/>
    <n v="302876"/>
    <n v="5187372"/>
    <m/>
    <x v="0"/>
  </r>
  <r>
    <x v="0"/>
    <x v="8"/>
    <x v="2"/>
    <x v="1"/>
    <x v="2"/>
    <x v="8"/>
    <n v="301054"/>
    <n v="5096047"/>
    <m/>
    <x v="0"/>
  </r>
  <r>
    <x v="0"/>
    <x v="8"/>
    <x v="2"/>
    <x v="1"/>
    <x v="2"/>
    <x v="9"/>
    <n v="299120"/>
    <n v="4974781"/>
    <m/>
    <x v="0"/>
  </r>
  <r>
    <x v="0"/>
    <x v="8"/>
    <x v="2"/>
    <x v="1"/>
    <x v="2"/>
    <x v="10"/>
    <n v="296476"/>
    <n v="4846212"/>
    <m/>
    <x v="0"/>
  </r>
  <r>
    <x v="0"/>
    <x v="8"/>
    <x v="2"/>
    <x v="1"/>
    <x v="2"/>
    <x v="11"/>
    <n v="293733"/>
    <n v="4710966"/>
    <m/>
    <x v="0"/>
  </r>
  <r>
    <x v="0"/>
    <x v="8"/>
    <x v="2"/>
    <x v="1"/>
    <x v="2"/>
    <x v="12"/>
    <n v="291031"/>
    <n v="4556552"/>
    <m/>
    <x v="0"/>
  </r>
  <r>
    <x v="0"/>
    <x v="8"/>
    <x v="2"/>
    <x v="1"/>
    <x v="2"/>
    <x v="13"/>
    <n v="288357"/>
    <n v="4400550"/>
    <m/>
    <x v="0"/>
  </r>
  <r>
    <x v="0"/>
    <x v="8"/>
    <x v="2"/>
    <x v="1"/>
    <x v="2"/>
    <x v="14"/>
    <n v="285716"/>
    <n v="4190176"/>
    <m/>
    <x v="0"/>
  </r>
  <r>
    <x v="0"/>
    <x v="8"/>
    <x v="2"/>
    <x v="1"/>
    <x v="2"/>
    <x v="15"/>
    <n v="283122"/>
    <n v="4009511"/>
    <m/>
    <x v="0"/>
  </r>
  <r>
    <x v="0"/>
    <x v="8"/>
    <x v="2"/>
    <x v="1"/>
    <x v="2"/>
    <x v="16"/>
    <n v="280587"/>
    <n v="3859383"/>
    <m/>
    <x v="0"/>
  </r>
  <r>
    <x v="0"/>
    <x v="8"/>
    <x v="2"/>
    <x v="1"/>
    <x v="2"/>
    <x v="17"/>
    <n v="278030"/>
    <n v="3728929"/>
    <m/>
    <x v="0"/>
  </r>
  <r>
    <x v="0"/>
    <x v="8"/>
    <x v="2"/>
    <x v="1"/>
    <x v="2"/>
    <x v="18"/>
    <n v="275471"/>
    <n v="3658939"/>
    <m/>
    <x v="0"/>
  </r>
  <r>
    <x v="0"/>
    <x v="8"/>
    <x v="2"/>
    <x v="1"/>
    <x v="2"/>
    <x v="19"/>
    <n v="272858"/>
    <n v="3584802"/>
    <m/>
    <x v="0"/>
  </r>
  <r>
    <x v="0"/>
    <x v="8"/>
    <x v="2"/>
    <x v="1"/>
    <x v="2"/>
    <x v="20"/>
    <n v="270314"/>
    <n v="3494268"/>
    <m/>
    <x v="0"/>
  </r>
  <r>
    <x v="0"/>
    <x v="8"/>
    <x v="2"/>
    <x v="1"/>
    <x v="2"/>
    <x v="21"/>
    <n v="267829"/>
    <n v="3386237"/>
    <m/>
    <x v="0"/>
  </r>
  <r>
    <x v="0"/>
    <x v="8"/>
    <x v="2"/>
    <x v="1"/>
    <x v="2"/>
    <x v="22"/>
    <n v="265377"/>
    <n v="3282344"/>
    <m/>
    <x v="0"/>
  </r>
  <r>
    <x v="0"/>
    <x v="8"/>
    <x v="2"/>
    <x v="1"/>
    <x v="2"/>
    <x v="23"/>
    <n v="262970"/>
    <n v="3184620"/>
    <m/>
    <x v="0"/>
  </r>
  <r>
    <x v="0"/>
    <x v="8"/>
    <x v="2"/>
    <x v="1"/>
    <x v="2"/>
    <x v="24"/>
    <n v="260629"/>
    <n v="3090792"/>
    <m/>
    <x v="0"/>
  </r>
  <r>
    <x v="0"/>
    <x v="8"/>
    <x v="2"/>
    <x v="1"/>
    <x v="2"/>
    <x v="25"/>
    <n v="258356"/>
    <n v="3003300"/>
    <m/>
    <x v="0"/>
  </r>
  <r>
    <x v="0"/>
    <x v="8"/>
    <x v="2"/>
    <x v="1"/>
    <x v="2"/>
    <x v="26"/>
    <n v="256127"/>
    <n v="2918621"/>
    <m/>
    <x v="0"/>
  </r>
  <r>
    <x v="0"/>
    <x v="8"/>
    <x v="2"/>
    <x v="1"/>
    <x v="2"/>
    <x v="27"/>
    <n v="253949"/>
    <n v="2835057"/>
    <m/>
    <x v="0"/>
  </r>
  <r>
    <x v="0"/>
    <x v="8"/>
    <x v="2"/>
    <x v="1"/>
    <x v="2"/>
    <x v="28"/>
    <n v="251802"/>
    <n v="2756761"/>
    <m/>
    <x v="0"/>
  </r>
  <r>
    <x v="0"/>
    <x v="8"/>
    <x v="2"/>
    <x v="1"/>
    <x v="2"/>
    <x v="29"/>
    <n v="249705"/>
    <n v="2681223"/>
    <m/>
    <x v="0"/>
  </r>
  <r>
    <x v="0"/>
    <x v="8"/>
    <x v="2"/>
    <x v="1"/>
    <x v="2"/>
    <x v="30"/>
    <n v="247654"/>
    <n v="2608052"/>
    <m/>
    <x v="0"/>
  </r>
  <r>
    <x v="0"/>
    <x v="8"/>
    <x v="2"/>
    <x v="1"/>
    <x v="3"/>
    <x v="0"/>
    <n v="21614"/>
    <n v="188495"/>
    <m/>
    <x v="0"/>
  </r>
  <r>
    <x v="0"/>
    <x v="8"/>
    <x v="2"/>
    <x v="1"/>
    <x v="3"/>
    <x v="1"/>
    <n v="21230"/>
    <n v="195714"/>
    <m/>
    <x v="0"/>
  </r>
  <r>
    <x v="0"/>
    <x v="8"/>
    <x v="2"/>
    <x v="1"/>
    <x v="3"/>
    <x v="2"/>
    <n v="20853"/>
    <n v="190614"/>
    <m/>
    <x v="0"/>
  </r>
  <r>
    <x v="0"/>
    <x v="8"/>
    <x v="2"/>
    <x v="1"/>
    <x v="3"/>
    <x v="3"/>
    <n v="20482"/>
    <n v="209523"/>
    <m/>
    <x v="0"/>
  </r>
  <r>
    <x v="0"/>
    <x v="8"/>
    <x v="2"/>
    <x v="1"/>
    <x v="3"/>
    <x v="4"/>
    <n v="20118"/>
    <n v="173075"/>
    <m/>
    <x v="0"/>
  </r>
  <r>
    <x v="0"/>
    <x v="8"/>
    <x v="2"/>
    <x v="1"/>
    <x v="3"/>
    <x v="5"/>
    <n v="19763"/>
    <n v="161905"/>
    <m/>
    <x v="0"/>
  </r>
  <r>
    <x v="0"/>
    <x v="8"/>
    <x v="2"/>
    <x v="1"/>
    <x v="3"/>
    <x v="6"/>
    <n v="19415"/>
    <n v="163357"/>
    <m/>
    <x v="0"/>
  </r>
  <r>
    <x v="0"/>
    <x v="8"/>
    <x v="2"/>
    <x v="1"/>
    <x v="3"/>
    <x v="7"/>
    <n v="19074"/>
    <n v="158848"/>
    <m/>
    <x v="0"/>
  </r>
  <r>
    <x v="0"/>
    <x v="8"/>
    <x v="2"/>
    <x v="1"/>
    <x v="3"/>
    <x v="8"/>
    <n v="18739"/>
    <n v="154568"/>
    <m/>
    <x v="0"/>
  </r>
  <r>
    <x v="0"/>
    <x v="8"/>
    <x v="2"/>
    <x v="1"/>
    <x v="3"/>
    <x v="9"/>
    <n v="18410"/>
    <n v="150095"/>
    <m/>
    <x v="0"/>
  </r>
  <r>
    <x v="0"/>
    <x v="8"/>
    <x v="2"/>
    <x v="1"/>
    <x v="3"/>
    <x v="10"/>
    <n v="18086"/>
    <n v="145819"/>
    <m/>
    <x v="0"/>
  </r>
  <r>
    <x v="0"/>
    <x v="8"/>
    <x v="2"/>
    <x v="1"/>
    <x v="3"/>
    <x v="11"/>
    <n v="17767"/>
    <n v="141450"/>
    <m/>
    <x v="0"/>
  </r>
  <r>
    <x v="0"/>
    <x v="8"/>
    <x v="2"/>
    <x v="1"/>
    <x v="3"/>
    <x v="12"/>
    <n v="17454"/>
    <n v="136438"/>
    <m/>
    <x v="0"/>
  </r>
  <r>
    <x v="0"/>
    <x v="8"/>
    <x v="2"/>
    <x v="1"/>
    <x v="3"/>
    <x v="13"/>
    <n v="17147"/>
    <n v="131328"/>
    <m/>
    <x v="0"/>
  </r>
  <r>
    <x v="0"/>
    <x v="8"/>
    <x v="2"/>
    <x v="1"/>
    <x v="3"/>
    <x v="14"/>
    <n v="16845"/>
    <n v="124503"/>
    <m/>
    <x v="0"/>
  </r>
  <r>
    <x v="0"/>
    <x v="8"/>
    <x v="2"/>
    <x v="1"/>
    <x v="3"/>
    <x v="15"/>
    <n v="16549"/>
    <n v="118530"/>
    <m/>
    <x v="0"/>
  </r>
  <r>
    <x v="0"/>
    <x v="8"/>
    <x v="2"/>
    <x v="1"/>
    <x v="3"/>
    <x v="16"/>
    <n v="16258"/>
    <n v="113437"/>
    <m/>
    <x v="0"/>
  </r>
  <r>
    <x v="0"/>
    <x v="8"/>
    <x v="2"/>
    <x v="1"/>
    <x v="3"/>
    <x v="17"/>
    <n v="15972"/>
    <n v="108918"/>
    <m/>
    <x v="0"/>
  </r>
  <r>
    <x v="0"/>
    <x v="8"/>
    <x v="2"/>
    <x v="1"/>
    <x v="3"/>
    <x v="18"/>
    <n v="15691"/>
    <n v="106195"/>
    <m/>
    <x v="0"/>
  </r>
  <r>
    <x v="0"/>
    <x v="8"/>
    <x v="2"/>
    <x v="1"/>
    <x v="3"/>
    <x v="19"/>
    <n v="15414"/>
    <n v="103321"/>
    <m/>
    <x v="0"/>
  </r>
  <r>
    <x v="0"/>
    <x v="8"/>
    <x v="2"/>
    <x v="1"/>
    <x v="3"/>
    <x v="20"/>
    <n v="15143"/>
    <n v="99893"/>
    <m/>
    <x v="0"/>
  </r>
  <r>
    <x v="0"/>
    <x v="8"/>
    <x v="2"/>
    <x v="1"/>
    <x v="3"/>
    <x v="21"/>
    <n v="14877"/>
    <n v="95891"/>
    <m/>
    <x v="0"/>
  </r>
  <r>
    <x v="0"/>
    <x v="8"/>
    <x v="2"/>
    <x v="1"/>
    <x v="3"/>
    <x v="22"/>
    <n v="14615"/>
    <n v="92019"/>
    <m/>
    <x v="0"/>
  </r>
  <r>
    <x v="0"/>
    <x v="8"/>
    <x v="2"/>
    <x v="1"/>
    <x v="3"/>
    <x v="23"/>
    <n v="14358"/>
    <n v="88336"/>
    <m/>
    <x v="0"/>
  </r>
  <r>
    <x v="0"/>
    <x v="8"/>
    <x v="2"/>
    <x v="1"/>
    <x v="3"/>
    <x v="24"/>
    <n v="14106"/>
    <n v="84765"/>
    <m/>
    <x v="0"/>
  </r>
  <r>
    <x v="0"/>
    <x v="8"/>
    <x v="2"/>
    <x v="1"/>
    <x v="3"/>
    <x v="25"/>
    <n v="13858"/>
    <n v="81372"/>
    <m/>
    <x v="0"/>
  </r>
  <r>
    <x v="0"/>
    <x v="8"/>
    <x v="2"/>
    <x v="1"/>
    <x v="3"/>
    <x v="26"/>
    <n v="13614"/>
    <n v="78066"/>
    <m/>
    <x v="0"/>
  </r>
  <r>
    <x v="0"/>
    <x v="8"/>
    <x v="2"/>
    <x v="1"/>
    <x v="3"/>
    <x v="27"/>
    <n v="13375"/>
    <n v="74857"/>
    <m/>
    <x v="0"/>
  </r>
  <r>
    <x v="0"/>
    <x v="8"/>
    <x v="2"/>
    <x v="1"/>
    <x v="3"/>
    <x v="28"/>
    <n v="13140"/>
    <n v="71854"/>
    <m/>
    <x v="0"/>
  </r>
  <r>
    <x v="0"/>
    <x v="8"/>
    <x v="2"/>
    <x v="1"/>
    <x v="3"/>
    <x v="29"/>
    <n v="12910"/>
    <n v="68981"/>
    <m/>
    <x v="0"/>
  </r>
  <r>
    <x v="0"/>
    <x v="8"/>
    <x v="2"/>
    <x v="1"/>
    <x v="3"/>
    <x v="30"/>
    <n v="12683"/>
    <n v="66222"/>
    <m/>
    <x v="0"/>
  </r>
  <r>
    <x v="0"/>
    <x v="8"/>
    <x v="2"/>
    <x v="2"/>
    <x v="4"/>
    <x v="0"/>
    <n v="37497"/>
    <n v="1101886"/>
    <m/>
    <x v="0"/>
  </r>
  <r>
    <x v="0"/>
    <x v="8"/>
    <x v="2"/>
    <x v="2"/>
    <x v="4"/>
    <x v="1"/>
    <n v="36831"/>
    <n v="1136109"/>
    <m/>
    <x v="0"/>
  </r>
  <r>
    <x v="0"/>
    <x v="8"/>
    <x v="2"/>
    <x v="2"/>
    <x v="4"/>
    <x v="2"/>
    <n v="36176"/>
    <n v="1087026"/>
    <m/>
    <x v="0"/>
  </r>
  <r>
    <x v="0"/>
    <x v="8"/>
    <x v="2"/>
    <x v="2"/>
    <x v="4"/>
    <x v="3"/>
    <n v="35533"/>
    <n v="1198887"/>
    <m/>
    <x v="0"/>
  </r>
  <r>
    <x v="0"/>
    <x v="8"/>
    <x v="2"/>
    <x v="2"/>
    <x v="4"/>
    <x v="4"/>
    <n v="34902"/>
    <n v="990924"/>
    <m/>
    <x v="0"/>
  </r>
  <r>
    <x v="0"/>
    <x v="8"/>
    <x v="2"/>
    <x v="2"/>
    <x v="4"/>
    <x v="5"/>
    <n v="34283"/>
    <n v="935730"/>
    <m/>
    <x v="0"/>
  </r>
  <r>
    <x v="0"/>
    <x v="8"/>
    <x v="2"/>
    <x v="2"/>
    <x v="4"/>
    <x v="6"/>
    <n v="33675"/>
    <n v="941536"/>
    <m/>
    <x v="0"/>
  </r>
  <r>
    <x v="0"/>
    <x v="8"/>
    <x v="2"/>
    <x v="2"/>
    <x v="4"/>
    <x v="7"/>
    <n v="33079"/>
    <n v="917558"/>
    <m/>
    <x v="0"/>
  </r>
  <r>
    <x v="0"/>
    <x v="8"/>
    <x v="2"/>
    <x v="2"/>
    <x v="4"/>
    <x v="8"/>
    <n v="32493"/>
    <n v="889272"/>
    <m/>
    <x v="0"/>
  </r>
  <r>
    <x v="0"/>
    <x v="8"/>
    <x v="2"/>
    <x v="2"/>
    <x v="4"/>
    <x v="9"/>
    <n v="31917"/>
    <n v="854362"/>
    <m/>
    <x v="0"/>
  </r>
  <r>
    <x v="0"/>
    <x v="8"/>
    <x v="2"/>
    <x v="2"/>
    <x v="4"/>
    <x v="10"/>
    <n v="31352"/>
    <n v="816721"/>
    <m/>
    <x v="0"/>
  </r>
  <r>
    <x v="0"/>
    <x v="8"/>
    <x v="2"/>
    <x v="2"/>
    <x v="4"/>
    <x v="11"/>
    <n v="30796"/>
    <n v="778407"/>
    <m/>
    <x v="0"/>
  </r>
  <r>
    <x v="0"/>
    <x v="8"/>
    <x v="2"/>
    <x v="2"/>
    <x v="4"/>
    <x v="12"/>
    <n v="30250"/>
    <n v="741512"/>
    <m/>
    <x v="0"/>
  </r>
  <r>
    <x v="0"/>
    <x v="8"/>
    <x v="2"/>
    <x v="2"/>
    <x v="4"/>
    <x v="13"/>
    <n v="29714"/>
    <n v="707104"/>
    <m/>
    <x v="0"/>
  </r>
  <r>
    <x v="0"/>
    <x v="8"/>
    <x v="2"/>
    <x v="2"/>
    <x v="4"/>
    <x v="14"/>
    <n v="29187"/>
    <n v="669885"/>
    <m/>
    <x v="0"/>
  </r>
  <r>
    <x v="0"/>
    <x v="8"/>
    <x v="2"/>
    <x v="2"/>
    <x v="4"/>
    <x v="15"/>
    <n v="28670"/>
    <n v="637221"/>
    <m/>
    <x v="0"/>
  </r>
  <r>
    <x v="0"/>
    <x v="8"/>
    <x v="2"/>
    <x v="2"/>
    <x v="4"/>
    <x v="16"/>
    <n v="28162"/>
    <n v="608496"/>
    <m/>
    <x v="0"/>
  </r>
  <r>
    <x v="0"/>
    <x v="8"/>
    <x v="2"/>
    <x v="2"/>
    <x v="4"/>
    <x v="17"/>
    <n v="27663"/>
    <n v="582148"/>
    <m/>
    <x v="0"/>
  </r>
  <r>
    <x v="0"/>
    <x v="8"/>
    <x v="2"/>
    <x v="2"/>
    <x v="4"/>
    <x v="18"/>
    <n v="27172"/>
    <n v="561744"/>
    <m/>
    <x v="0"/>
  </r>
  <r>
    <x v="0"/>
    <x v="8"/>
    <x v="2"/>
    <x v="2"/>
    <x v="4"/>
    <x v="19"/>
    <n v="26691"/>
    <n v="541299"/>
    <m/>
    <x v="0"/>
  </r>
  <r>
    <x v="0"/>
    <x v="8"/>
    <x v="2"/>
    <x v="2"/>
    <x v="4"/>
    <x v="20"/>
    <n v="26218"/>
    <n v="520277"/>
    <m/>
    <x v="0"/>
  </r>
  <r>
    <x v="0"/>
    <x v="8"/>
    <x v="2"/>
    <x v="2"/>
    <x v="4"/>
    <x v="21"/>
    <n v="25753"/>
    <n v="498740"/>
    <m/>
    <x v="0"/>
  </r>
  <r>
    <x v="0"/>
    <x v="8"/>
    <x v="2"/>
    <x v="2"/>
    <x v="4"/>
    <x v="22"/>
    <n v="25297"/>
    <n v="478473"/>
    <m/>
    <x v="0"/>
  </r>
  <r>
    <x v="0"/>
    <x v="8"/>
    <x v="2"/>
    <x v="2"/>
    <x v="4"/>
    <x v="23"/>
    <n v="24848"/>
    <n v="459301"/>
    <m/>
    <x v="0"/>
  </r>
  <r>
    <x v="0"/>
    <x v="8"/>
    <x v="2"/>
    <x v="2"/>
    <x v="4"/>
    <x v="24"/>
    <n v="24408"/>
    <n v="440763"/>
    <m/>
    <x v="0"/>
  </r>
  <r>
    <x v="0"/>
    <x v="8"/>
    <x v="2"/>
    <x v="2"/>
    <x v="4"/>
    <x v="25"/>
    <n v="23976"/>
    <n v="423285"/>
    <m/>
    <x v="0"/>
  </r>
  <r>
    <x v="0"/>
    <x v="8"/>
    <x v="2"/>
    <x v="2"/>
    <x v="4"/>
    <x v="26"/>
    <n v="23551"/>
    <n v="406463"/>
    <m/>
    <x v="0"/>
  </r>
  <r>
    <x v="0"/>
    <x v="8"/>
    <x v="2"/>
    <x v="2"/>
    <x v="4"/>
    <x v="27"/>
    <n v="23133"/>
    <n v="389894"/>
    <m/>
    <x v="0"/>
  </r>
  <r>
    <x v="0"/>
    <x v="8"/>
    <x v="2"/>
    <x v="2"/>
    <x v="4"/>
    <x v="28"/>
    <n v="22724"/>
    <n v="374155"/>
    <m/>
    <x v="0"/>
  </r>
  <r>
    <x v="0"/>
    <x v="8"/>
    <x v="2"/>
    <x v="2"/>
    <x v="4"/>
    <x v="29"/>
    <n v="22321"/>
    <n v="359014"/>
    <m/>
    <x v="0"/>
  </r>
  <r>
    <x v="0"/>
    <x v="8"/>
    <x v="2"/>
    <x v="2"/>
    <x v="4"/>
    <x v="30"/>
    <n v="21926"/>
    <n v="344361"/>
    <m/>
    <x v="0"/>
  </r>
  <r>
    <x v="0"/>
    <x v="8"/>
    <x v="2"/>
    <x v="3"/>
    <x v="5"/>
    <x v="0"/>
    <n v="942"/>
    <n v="54179"/>
    <m/>
    <x v="0"/>
  </r>
  <r>
    <x v="0"/>
    <x v="8"/>
    <x v="2"/>
    <x v="3"/>
    <x v="5"/>
    <x v="1"/>
    <n v="925"/>
    <n v="55920"/>
    <m/>
    <x v="0"/>
  </r>
  <r>
    <x v="0"/>
    <x v="8"/>
    <x v="2"/>
    <x v="3"/>
    <x v="5"/>
    <x v="2"/>
    <n v="909"/>
    <n v="52625"/>
    <m/>
    <x v="0"/>
  </r>
  <r>
    <x v="0"/>
    <x v="8"/>
    <x v="2"/>
    <x v="3"/>
    <x v="5"/>
    <x v="3"/>
    <n v="893"/>
    <n v="58502"/>
    <m/>
    <x v="0"/>
  </r>
  <r>
    <x v="0"/>
    <x v="8"/>
    <x v="2"/>
    <x v="3"/>
    <x v="5"/>
    <x v="4"/>
    <n v="877"/>
    <n v="48770"/>
    <m/>
    <x v="0"/>
  </r>
  <r>
    <x v="0"/>
    <x v="8"/>
    <x v="2"/>
    <x v="3"/>
    <x v="5"/>
    <x v="5"/>
    <n v="862"/>
    <n v="46420"/>
    <m/>
    <x v="0"/>
  </r>
  <r>
    <x v="0"/>
    <x v="8"/>
    <x v="2"/>
    <x v="3"/>
    <x v="5"/>
    <x v="6"/>
    <n v="847"/>
    <n v="47031"/>
    <m/>
    <x v="0"/>
  </r>
  <r>
    <x v="0"/>
    <x v="8"/>
    <x v="2"/>
    <x v="3"/>
    <x v="5"/>
    <x v="7"/>
    <n v="833"/>
    <n v="45821"/>
    <m/>
    <x v="0"/>
  </r>
  <r>
    <x v="0"/>
    <x v="8"/>
    <x v="2"/>
    <x v="3"/>
    <x v="5"/>
    <x v="8"/>
    <n v="818"/>
    <n v="44365"/>
    <m/>
    <x v="0"/>
  </r>
  <r>
    <x v="0"/>
    <x v="8"/>
    <x v="2"/>
    <x v="3"/>
    <x v="5"/>
    <x v="9"/>
    <n v="805"/>
    <n v="42809"/>
    <m/>
    <x v="0"/>
  </r>
  <r>
    <x v="0"/>
    <x v="8"/>
    <x v="2"/>
    <x v="3"/>
    <x v="5"/>
    <x v="10"/>
    <n v="791"/>
    <n v="41394"/>
    <m/>
    <x v="0"/>
  </r>
  <r>
    <x v="0"/>
    <x v="8"/>
    <x v="2"/>
    <x v="3"/>
    <x v="5"/>
    <x v="11"/>
    <n v="777"/>
    <n v="40053"/>
    <m/>
    <x v="0"/>
  </r>
  <r>
    <x v="0"/>
    <x v="8"/>
    <x v="2"/>
    <x v="3"/>
    <x v="5"/>
    <x v="12"/>
    <n v="764"/>
    <n v="38773"/>
    <m/>
    <x v="0"/>
  </r>
  <r>
    <x v="0"/>
    <x v="8"/>
    <x v="2"/>
    <x v="3"/>
    <x v="5"/>
    <x v="13"/>
    <n v="751"/>
    <n v="37485"/>
    <m/>
    <x v="0"/>
  </r>
  <r>
    <x v="0"/>
    <x v="8"/>
    <x v="2"/>
    <x v="3"/>
    <x v="5"/>
    <x v="14"/>
    <n v="738"/>
    <n v="36114"/>
    <m/>
    <x v="0"/>
  </r>
  <r>
    <x v="0"/>
    <x v="8"/>
    <x v="2"/>
    <x v="3"/>
    <x v="5"/>
    <x v="15"/>
    <n v="725"/>
    <n v="34830"/>
    <m/>
    <x v="0"/>
  </r>
  <r>
    <x v="0"/>
    <x v="8"/>
    <x v="2"/>
    <x v="3"/>
    <x v="5"/>
    <x v="16"/>
    <n v="713"/>
    <n v="33627"/>
    <m/>
    <x v="0"/>
  </r>
  <r>
    <x v="0"/>
    <x v="8"/>
    <x v="2"/>
    <x v="3"/>
    <x v="5"/>
    <x v="17"/>
    <n v="701"/>
    <n v="32428"/>
    <m/>
    <x v="0"/>
  </r>
  <r>
    <x v="0"/>
    <x v="8"/>
    <x v="2"/>
    <x v="3"/>
    <x v="5"/>
    <x v="18"/>
    <n v="689"/>
    <n v="31290"/>
    <m/>
    <x v="0"/>
  </r>
  <r>
    <x v="0"/>
    <x v="8"/>
    <x v="2"/>
    <x v="3"/>
    <x v="5"/>
    <x v="19"/>
    <n v="677"/>
    <n v="30167"/>
    <m/>
    <x v="0"/>
  </r>
  <r>
    <x v="0"/>
    <x v="8"/>
    <x v="2"/>
    <x v="3"/>
    <x v="5"/>
    <x v="20"/>
    <n v="666"/>
    <n v="29081"/>
    <m/>
    <x v="0"/>
  </r>
  <r>
    <x v="0"/>
    <x v="8"/>
    <x v="2"/>
    <x v="3"/>
    <x v="5"/>
    <x v="21"/>
    <n v="654"/>
    <n v="28004"/>
    <m/>
    <x v="0"/>
  </r>
  <r>
    <x v="0"/>
    <x v="8"/>
    <x v="2"/>
    <x v="3"/>
    <x v="5"/>
    <x v="22"/>
    <n v="643"/>
    <n v="26984"/>
    <m/>
    <x v="0"/>
  </r>
  <r>
    <x v="0"/>
    <x v="8"/>
    <x v="2"/>
    <x v="3"/>
    <x v="5"/>
    <x v="23"/>
    <n v="632"/>
    <n v="25999"/>
    <m/>
    <x v="0"/>
  </r>
  <r>
    <x v="0"/>
    <x v="8"/>
    <x v="2"/>
    <x v="3"/>
    <x v="5"/>
    <x v="24"/>
    <n v="621"/>
    <n v="25029"/>
    <m/>
    <x v="0"/>
  </r>
  <r>
    <x v="0"/>
    <x v="8"/>
    <x v="2"/>
    <x v="3"/>
    <x v="5"/>
    <x v="25"/>
    <n v="611"/>
    <n v="24078"/>
    <m/>
    <x v="0"/>
  </r>
  <r>
    <x v="0"/>
    <x v="8"/>
    <x v="2"/>
    <x v="3"/>
    <x v="5"/>
    <x v="26"/>
    <n v="601"/>
    <n v="23153"/>
    <m/>
    <x v="0"/>
  </r>
  <r>
    <x v="0"/>
    <x v="8"/>
    <x v="2"/>
    <x v="3"/>
    <x v="5"/>
    <x v="27"/>
    <n v="590"/>
    <n v="22245"/>
    <m/>
    <x v="0"/>
  </r>
  <r>
    <x v="0"/>
    <x v="8"/>
    <x v="2"/>
    <x v="3"/>
    <x v="5"/>
    <x v="28"/>
    <n v="580"/>
    <n v="21385"/>
    <m/>
    <x v="0"/>
  </r>
  <r>
    <x v="0"/>
    <x v="8"/>
    <x v="2"/>
    <x v="3"/>
    <x v="5"/>
    <x v="29"/>
    <n v="571"/>
    <n v="20548"/>
    <m/>
    <x v="0"/>
  </r>
  <r>
    <x v="0"/>
    <x v="8"/>
    <x v="2"/>
    <x v="3"/>
    <x v="5"/>
    <x v="30"/>
    <n v="561"/>
    <n v="19737"/>
    <m/>
    <x v="0"/>
  </r>
  <r>
    <x v="0"/>
    <x v="8"/>
    <x v="2"/>
    <x v="3"/>
    <x v="6"/>
    <x v="0"/>
    <n v="6848"/>
    <n v="396512"/>
    <m/>
    <x v="0"/>
  </r>
  <r>
    <x v="0"/>
    <x v="8"/>
    <x v="2"/>
    <x v="3"/>
    <x v="6"/>
    <x v="1"/>
    <n v="6806"/>
    <n v="413194"/>
    <m/>
    <x v="0"/>
  </r>
  <r>
    <x v="0"/>
    <x v="8"/>
    <x v="2"/>
    <x v="3"/>
    <x v="6"/>
    <x v="2"/>
    <n v="6776"/>
    <n v="393232"/>
    <m/>
    <x v="0"/>
  </r>
  <r>
    <x v="0"/>
    <x v="8"/>
    <x v="2"/>
    <x v="3"/>
    <x v="6"/>
    <x v="3"/>
    <n v="6713"/>
    <n v="440242"/>
    <m/>
    <x v="0"/>
  </r>
  <r>
    <x v="0"/>
    <x v="8"/>
    <x v="2"/>
    <x v="3"/>
    <x v="6"/>
    <x v="4"/>
    <n v="6658"/>
    <n v="370124"/>
    <m/>
    <x v="0"/>
  </r>
  <r>
    <x v="0"/>
    <x v="8"/>
    <x v="2"/>
    <x v="3"/>
    <x v="6"/>
    <x v="5"/>
    <n v="6614"/>
    <n v="355711"/>
    <m/>
    <x v="0"/>
  </r>
  <r>
    <x v="0"/>
    <x v="8"/>
    <x v="2"/>
    <x v="3"/>
    <x v="6"/>
    <x v="6"/>
    <n v="6593"/>
    <n v="364940"/>
    <m/>
    <x v="0"/>
  </r>
  <r>
    <x v="0"/>
    <x v="8"/>
    <x v="2"/>
    <x v="3"/>
    <x v="6"/>
    <x v="7"/>
    <n v="6596"/>
    <n v="361215"/>
    <m/>
    <x v="0"/>
  </r>
  <r>
    <x v="0"/>
    <x v="8"/>
    <x v="2"/>
    <x v="3"/>
    <x v="6"/>
    <x v="8"/>
    <n v="6601"/>
    <n v="355537"/>
    <m/>
    <x v="0"/>
  </r>
  <r>
    <x v="0"/>
    <x v="8"/>
    <x v="2"/>
    <x v="3"/>
    <x v="6"/>
    <x v="9"/>
    <n v="6602"/>
    <n v="348725"/>
    <m/>
    <x v="0"/>
  </r>
  <r>
    <x v="0"/>
    <x v="8"/>
    <x v="2"/>
    <x v="3"/>
    <x v="6"/>
    <x v="10"/>
    <n v="6578"/>
    <n v="341774"/>
    <m/>
    <x v="0"/>
  </r>
  <r>
    <x v="0"/>
    <x v="8"/>
    <x v="2"/>
    <x v="3"/>
    <x v="6"/>
    <x v="11"/>
    <n v="6549"/>
    <n v="335080"/>
    <m/>
    <x v="0"/>
  </r>
  <r>
    <x v="0"/>
    <x v="8"/>
    <x v="2"/>
    <x v="3"/>
    <x v="6"/>
    <x v="12"/>
    <n v="6521"/>
    <n v="328766"/>
    <m/>
    <x v="0"/>
  </r>
  <r>
    <x v="0"/>
    <x v="8"/>
    <x v="2"/>
    <x v="3"/>
    <x v="6"/>
    <x v="13"/>
    <n v="6493"/>
    <n v="322238"/>
    <m/>
    <x v="0"/>
  </r>
  <r>
    <x v="0"/>
    <x v="8"/>
    <x v="2"/>
    <x v="3"/>
    <x v="6"/>
    <x v="14"/>
    <n v="6466"/>
    <n v="314880"/>
    <m/>
    <x v="0"/>
  </r>
  <r>
    <x v="0"/>
    <x v="8"/>
    <x v="2"/>
    <x v="3"/>
    <x v="6"/>
    <x v="15"/>
    <n v="6440"/>
    <n v="308129"/>
    <m/>
    <x v="0"/>
  </r>
  <r>
    <x v="0"/>
    <x v="8"/>
    <x v="2"/>
    <x v="3"/>
    <x v="6"/>
    <x v="16"/>
    <n v="6415"/>
    <n v="301960"/>
    <m/>
    <x v="0"/>
  </r>
  <r>
    <x v="0"/>
    <x v="8"/>
    <x v="2"/>
    <x v="3"/>
    <x v="6"/>
    <x v="17"/>
    <n v="6390"/>
    <n v="295586"/>
    <m/>
    <x v="0"/>
  </r>
  <r>
    <x v="0"/>
    <x v="8"/>
    <x v="2"/>
    <x v="3"/>
    <x v="6"/>
    <x v="18"/>
    <n v="6362"/>
    <n v="289519"/>
    <m/>
    <x v="0"/>
  </r>
  <r>
    <x v="0"/>
    <x v="8"/>
    <x v="2"/>
    <x v="3"/>
    <x v="6"/>
    <x v="19"/>
    <n v="6332"/>
    <n v="283279"/>
    <m/>
    <x v="0"/>
  </r>
  <r>
    <x v="0"/>
    <x v="8"/>
    <x v="2"/>
    <x v="3"/>
    <x v="6"/>
    <x v="20"/>
    <n v="6303"/>
    <n v="277251"/>
    <m/>
    <x v="0"/>
  </r>
  <r>
    <x v="0"/>
    <x v="8"/>
    <x v="2"/>
    <x v="3"/>
    <x v="6"/>
    <x v="21"/>
    <n v="6275"/>
    <n v="271146"/>
    <m/>
    <x v="0"/>
  </r>
  <r>
    <x v="0"/>
    <x v="8"/>
    <x v="2"/>
    <x v="3"/>
    <x v="6"/>
    <x v="22"/>
    <n v="6247"/>
    <n v="265437"/>
    <m/>
    <x v="0"/>
  </r>
  <r>
    <x v="0"/>
    <x v="8"/>
    <x v="2"/>
    <x v="3"/>
    <x v="6"/>
    <x v="23"/>
    <n v="6219"/>
    <n v="259925"/>
    <m/>
    <x v="0"/>
  </r>
  <r>
    <x v="0"/>
    <x v="8"/>
    <x v="2"/>
    <x v="3"/>
    <x v="6"/>
    <x v="24"/>
    <n v="6193"/>
    <n v="254440"/>
    <m/>
    <x v="0"/>
  </r>
  <r>
    <x v="0"/>
    <x v="8"/>
    <x v="2"/>
    <x v="3"/>
    <x v="6"/>
    <x v="25"/>
    <n v="6168"/>
    <n v="249065"/>
    <m/>
    <x v="0"/>
  </r>
  <r>
    <x v="0"/>
    <x v="8"/>
    <x v="2"/>
    <x v="3"/>
    <x v="6"/>
    <x v="26"/>
    <n v="6143"/>
    <n v="243813"/>
    <m/>
    <x v="0"/>
  </r>
  <r>
    <x v="0"/>
    <x v="8"/>
    <x v="2"/>
    <x v="3"/>
    <x v="6"/>
    <x v="27"/>
    <n v="6119"/>
    <n v="238618"/>
    <m/>
    <x v="0"/>
  </r>
  <r>
    <x v="0"/>
    <x v="8"/>
    <x v="2"/>
    <x v="3"/>
    <x v="6"/>
    <x v="28"/>
    <n v="6096"/>
    <n v="233777"/>
    <m/>
    <x v="0"/>
  </r>
  <r>
    <x v="0"/>
    <x v="8"/>
    <x v="2"/>
    <x v="3"/>
    <x v="6"/>
    <x v="29"/>
    <n v="6073"/>
    <n v="229074"/>
    <m/>
    <x v="0"/>
  </r>
  <r>
    <x v="0"/>
    <x v="8"/>
    <x v="2"/>
    <x v="3"/>
    <x v="6"/>
    <x v="30"/>
    <n v="6050"/>
    <n v="224537"/>
    <m/>
    <x v="0"/>
  </r>
  <r>
    <x v="0"/>
    <x v="8"/>
    <x v="2"/>
    <x v="4"/>
    <x v="7"/>
    <x v="0"/>
    <n v="42059"/>
    <n v="2343401"/>
    <m/>
    <x v="0"/>
  </r>
  <r>
    <x v="0"/>
    <x v="8"/>
    <x v="2"/>
    <x v="4"/>
    <x v="7"/>
    <x v="1"/>
    <n v="41312"/>
    <n v="2551755"/>
    <m/>
    <x v="0"/>
  </r>
  <r>
    <x v="0"/>
    <x v="8"/>
    <x v="2"/>
    <x v="4"/>
    <x v="7"/>
    <x v="2"/>
    <n v="40578"/>
    <n v="2859695"/>
    <m/>
    <x v="0"/>
  </r>
  <r>
    <x v="0"/>
    <x v="8"/>
    <x v="2"/>
    <x v="4"/>
    <x v="7"/>
    <x v="3"/>
    <n v="39857"/>
    <n v="3243815"/>
    <m/>
    <x v="0"/>
  </r>
  <r>
    <x v="0"/>
    <x v="8"/>
    <x v="2"/>
    <x v="4"/>
    <x v="7"/>
    <x v="4"/>
    <n v="39148"/>
    <n v="2570292"/>
    <m/>
    <x v="0"/>
  </r>
  <r>
    <x v="0"/>
    <x v="8"/>
    <x v="2"/>
    <x v="4"/>
    <x v="7"/>
    <x v="5"/>
    <n v="38456"/>
    <n v="2297864"/>
    <m/>
    <x v="0"/>
  </r>
  <r>
    <x v="0"/>
    <x v="8"/>
    <x v="2"/>
    <x v="4"/>
    <x v="7"/>
    <x v="6"/>
    <n v="37776"/>
    <n v="2198719"/>
    <m/>
    <x v="0"/>
  </r>
  <r>
    <x v="0"/>
    <x v="8"/>
    <x v="2"/>
    <x v="4"/>
    <x v="7"/>
    <x v="7"/>
    <n v="37109"/>
    <n v="2099944"/>
    <m/>
    <x v="0"/>
  </r>
  <r>
    <x v="0"/>
    <x v="8"/>
    <x v="2"/>
    <x v="4"/>
    <x v="7"/>
    <x v="8"/>
    <n v="36454"/>
    <n v="2033145"/>
    <m/>
    <x v="0"/>
  </r>
  <r>
    <x v="0"/>
    <x v="8"/>
    <x v="2"/>
    <x v="4"/>
    <x v="7"/>
    <x v="9"/>
    <n v="35811"/>
    <n v="1977543"/>
    <m/>
    <x v="0"/>
  </r>
  <r>
    <x v="0"/>
    <x v="8"/>
    <x v="2"/>
    <x v="4"/>
    <x v="7"/>
    <x v="10"/>
    <n v="35178"/>
    <n v="1913760"/>
    <m/>
    <x v="0"/>
  </r>
  <r>
    <x v="0"/>
    <x v="8"/>
    <x v="2"/>
    <x v="4"/>
    <x v="7"/>
    <x v="11"/>
    <n v="34556"/>
    <n v="1842346"/>
    <m/>
    <x v="0"/>
  </r>
  <r>
    <x v="0"/>
    <x v="8"/>
    <x v="2"/>
    <x v="4"/>
    <x v="7"/>
    <x v="12"/>
    <n v="33945"/>
    <n v="1769050"/>
    <m/>
    <x v="0"/>
  </r>
  <r>
    <x v="0"/>
    <x v="8"/>
    <x v="2"/>
    <x v="4"/>
    <x v="7"/>
    <x v="13"/>
    <n v="33345"/>
    <n v="1701739"/>
    <m/>
    <x v="0"/>
  </r>
  <r>
    <x v="0"/>
    <x v="8"/>
    <x v="2"/>
    <x v="4"/>
    <x v="7"/>
    <x v="14"/>
    <n v="32756"/>
    <n v="1649051"/>
    <m/>
    <x v="0"/>
  </r>
  <r>
    <x v="0"/>
    <x v="8"/>
    <x v="2"/>
    <x v="4"/>
    <x v="7"/>
    <x v="15"/>
    <n v="32177"/>
    <n v="1591632"/>
    <m/>
    <x v="0"/>
  </r>
  <r>
    <x v="0"/>
    <x v="8"/>
    <x v="2"/>
    <x v="4"/>
    <x v="7"/>
    <x v="16"/>
    <n v="31609"/>
    <n v="1530136"/>
    <m/>
    <x v="0"/>
  </r>
  <r>
    <x v="0"/>
    <x v="8"/>
    <x v="2"/>
    <x v="4"/>
    <x v="7"/>
    <x v="17"/>
    <n v="31050"/>
    <n v="1469886"/>
    <m/>
    <x v="0"/>
  </r>
  <r>
    <x v="0"/>
    <x v="8"/>
    <x v="2"/>
    <x v="4"/>
    <x v="7"/>
    <x v="18"/>
    <n v="30502"/>
    <n v="1410913"/>
    <m/>
    <x v="0"/>
  </r>
  <r>
    <x v="0"/>
    <x v="8"/>
    <x v="2"/>
    <x v="4"/>
    <x v="7"/>
    <x v="19"/>
    <n v="29963"/>
    <n v="1354905"/>
    <m/>
    <x v="0"/>
  </r>
  <r>
    <x v="0"/>
    <x v="8"/>
    <x v="2"/>
    <x v="4"/>
    <x v="7"/>
    <x v="20"/>
    <n v="29433"/>
    <n v="1299659"/>
    <m/>
    <x v="0"/>
  </r>
  <r>
    <x v="0"/>
    <x v="8"/>
    <x v="2"/>
    <x v="4"/>
    <x v="7"/>
    <x v="21"/>
    <n v="28913"/>
    <n v="1245402"/>
    <m/>
    <x v="0"/>
  </r>
  <r>
    <x v="0"/>
    <x v="8"/>
    <x v="2"/>
    <x v="4"/>
    <x v="7"/>
    <x v="22"/>
    <n v="28403"/>
    <n v="1193682"/>
    <m/>
    <x v="0"/>
  </r>
  <r>
    <x v="0"/>
    <x v="8"/>
    <x v="2"/>
    <x v="4"/>
    <x v="7"/>
    <x v="23"/>
    <n v="27901"/>
    <n v="1144157"/>
    <m/>
    <x v="0"/>
  </r>
  <r>
    <x v="0"/>
    <x v="8"/>
    <x v="2"/>
    <x v="4"/>
    <x v="7"/>
    <x v="24"/>
    <n v="27408"/>
    <n v="1096255"/>
    <m/>
    <x v="0"/>
  </r>
  <r>
    <x v="0"/>
    <x v="8"/>
    <x v="2"/>
    <x v="4"/>
    <x v="7"/>
    <x v="25"/>
    <n v="26925"/>
    <n v="1054084"/>
    <m/>
    <x v="0"/>
  </r>
  <r>
    <x v="0"/>
    <x v="8"/>
    <x v="2"/>
    <x v="4"/>
    <x v="7"/>
    <x v="26"/>
    <n v="26449"/>
    <n v="1014569"/>
    <m/>
    <x v="0"/>
  </r>
  <r>
    <x v="0"/>
    <x v="8"/>
    <x v="2"/>
    <x v="4"/>
    <x v="7"/>
    <x v="27"/>
    <n v="25982"/>
    <n v="976097"/>
    <m/>
    <x v="0"/>
  </r>
  <r>
    <x v="0"/>
    <x v="8"/>
    <x v="2"/>
    <x v="4"/>
    <x v="7"/>
    <x v="28"/>
    <n v="25524"/>
    <n v="939671"/>
    <m/>
    <x v="0"/>
  </r>
  <r>
    <x v="0"/>
    <x v="8"/>
    <x v="2"/>
    <x v="4"/>
    <x v="7"/>
    <x v="29"/>
    <n v="25074"/>
    <n v="905684"/>
    <m/>
    <x v="0"/>
  </r>
  <r>
    <x v="0"/>
    <x v="8"/>
    <x v="2"/>
    <x v="4"/>
    <x v="7"/>
    <x v="30"/>
    <n v="24631"/>
    <n v="873555"/>
    <m/>
    <x v="0"/>
  </r>
  <r>
    <x v="0"/>
    <x v="8"/>
    <x v="2"/>
    <x v="0"/>
    <x v="8"/>
    <x v="0"/>
    <n v="0"/>
    <n v="0"/>
    <m/>
    <x v="0"/>
  </r>
  <r>
    <x v="0"/>
    <x v="8"/>
    <x v="2"/>
    <x v="0"/>
    <x v="8"/>
    <x v="1"/>
    <n v="0"/>
    <n v="0"/>
    <m/>
    <x v="0"/>
  </r>
  <r>
    <x v="0"/>
    <x v="8"/>
    <x v="2"/>
    <x v="0"/>
    <x v="8"/>
    <x v="2"/>
    <n v="0"/>
    <n v="0"/>
    <m/>
    <x v="0"/>
  </r>
  <r>
    <x v="0"/>
    <x v="8"/>
    <x v="2"/>
    <x v="0"/>
    <x v="8"/>
    <x v="3"/>
    <n v="0"/>
    <n v="0"/>
    <m/>
    <x v="0"/>
  </r>
  <r>
    <x v="0"/>
    <x v="8"/>
    <x v="2"/>
    <x v="0"/>
    <x v="8"/>
    <x v="4"/>
    <n v="0"/>
    <n v="0"/>
    <m/>
    <x v="0"/>
  </r>
  <r>
    <x v="0"/>
    <x v="8"/>
    <x v="2"/>
    <x v="0"/>
    <x v="8"/>
    <x v="5"/>
    <n v="2"/>
    <n v="0"/>
    <m/>
    <x v="0"/>
  </r>
  <r>
    <x v="0"/>
    <x v="8"/>
    <x v="2"/>
    <x v="0"/>
    <x v="8"/>
    <x v="6"/>
    <n v="4"/>
    <n v="0"/>
    <m/>
    <x v="0"/>
  </r>
  <r>
    <x v="0"/>
    <x v="8"/>
    <x v="2"/>
    <x v="0"/>
    <x v="8"/>
    <x v="7"/>
    <n v="6"/>
    <n v="0"/>
    <m/>
    <x v="0"/>
  </r>
  <r>
    <x v="0"/>
    <x v="8"/>
    <x v="2"/>
    <x v="0"/>
    <x v="8"/>
    <x v="8"/>
    <n v="9"/>
    <n v="0"/>
    <m/>
    <x v="0"/>
  </r>
  <r>
    <x v="0"/>
    <x v="8"/>
    <x v="2"/>
    <x v="0"/>
    <x v="8"/>
    <x v="9"/>
    <n v="11"/>
    <n v="0"/>
    <m/>
    <x v="0"/>
  </r>
  <r>
    <x v="0"/>
    <x v="8"/>
    <x v="2"/>
    <x v="0"/>
    <x v="8"/>
    <x v="10"/>
    <n v="13"/>
    <n v="0"/>
    <m/>
    <x v="0"/>
  </r>
  <r>
    <x v="0"/>
    <x v="8"/>
    <x v="2"/>
    <x v="0"/>
    <x v="8"/>
    <x v="11"/>
    <n v="15"/>
    <n v="0"/>
    <m/>
    <x v="0"/>
  </r>
  <r>
    <x v="0"/>
    <x v="8"/>
    <x v="2"/>
    <x v="0"/>
    <x v="8"/>
    <x v="12"/>
    <n v="16"/>
    <n v="0"/>
    <m/>
    <x v="0"/>
  </r>
  <r>
    <x v="0"/>
    <x v="8"/>
    <x v="2"/>
    <x v="0"/>
    <x v="8"/>
    <x v="13"/>
    <n v="18"/>
    <n v="0"/>
    <m/>
    <x v="0"/>
  </r>
  <r>
    <x v="0"/>
    <x v="8"/>
    <x v="2"/>
    <x v="0"/>
    <x v="8"/>
    <x v="14"/>
    <n v="19"/>
    <n v="0"/>
    <m/>
    <x v="0"/>
  </r>
  <r>
    <x v="0"/>
    <x v="8"/>
    <x v="2"/>
    <x v="0"/>
    <x v="8"/>
    <x v="15"/>
    <n v="21"/>
    <n v="0"/>
    <m/>
    <x v="0"/>
  </r>
  <r>
    <x v="0"/>
    <x v="8"/>
    <x v="2"/>
    <x v="0"/>
    <x v="8"/>
    <x v="16"/>
    <n v="23"/>
    <n v="0"/>
    <m/>
    <x v="0"/>
  </r>
  <r>
    <x v="0"/>
    <x v="8"/>
    <x v="2"/>
    <x v="0"/>
    <x v="8"/>
    <x v="17"/>
    <n v="24"/>
    <n v="0"/>
    <m/>
    <x v="0"/>
  </r>
  <r>
    <x v="0"/>
    <x v="8"/>
    <x v="2"/>
    <x v="0"/>
    <x v="8"/>
    <x v="18"/>
    <n v="26"/>
    <n v="0"/>
    <m/>
    <x v="0"/>
  </r>
  <r>
    <x v="0"/>
    <x v="8"/>
    <x v="2"/>
    <x v="0"/>
    <x v="8"/>
    <x v="19"/>
    <n v="27"/>
    <n v="0"/>
    <m/>
    <x v="0"/>
  </r>
  <r>
    <x v="0"/>
    <x v="8"/>
    <x v="2"/>
    <x v="0"/>
    <x v="8"/>
    <x v="20"/>
    <n v="28"/>
    <n v="0"/>
    <m/>
    <x v="0"/>
  </r>
  <r>
    <x v="0"/>
    <x v="8"/>
    <x v="2"/>
    <x v="0"/>
    <x v="8"/>
    <x v="21"/>
    <n v="30"/>
    <n v="0"/>
    <m/>
    <x v="0"/>
  </r>
  <r>
    <x v="0"/>
    <x v="8"/>
    <x v="2"/>
    <x v="0"/>
    <x v="8"/>
    <x v="22"/>
    <n v="31"/>
    <n v="0"/>
    <m/>
    <x v="0"/>
  </r>
  <r>
    <x v="0"/>
    <x v="8"/>
    <x v="2"/>
    <x v="0"/>
    <x v="8"/>
    <x v="23"/>
    <n v="32"/>
    <n v="0"/>
    <m/>
    <x v="0"/>
  </r>
  <r>
    <x v="0"/>
    <x v="8"/>
    <x v="2"/>
    <x v="0"/>
    <x v="8"/>
    <x v="24"/>
    <n v="33"/>
    <n v="0"/>
    <m/>
    <x v="0"/>
  </r>
  <r>
    <x v="0"/>
    <x v="8"/>
    <x v="2"/>
    <x v="0"/>
    <x v="8"/>
    <x v="25"/>
    <n v="35"/>
    <n v="0"/>
    <m/>
    <x v="0"/>
  </r>
  <r>
    <x v="0"/>
    <x v="8"/>
    <x v="2"/>
    <x v="0"/>
    <x v="8"/>
    <x v="26"/>
    <n v="36"/>
    <n v="0"/>
    <m/>
    <x v="0"/>
  </r>
  <r>
    <x v="0"/>
    <x v="8"/>
    <x v="2"/>
    <x v="0"/>
    <x v="8"/>
    <x v="27"/>
    <n v="37"/>
    <n v="0"/>
    <m/>
    <x v="0"/>
  </r>
  <r>
    <x v="0"/>
    <x v="8"/>
    <x v="2"/>
    <x v="0"/>
    <x v="8"/>
    <x v="28"/>
    <n v="38"/>
    <n v="0"/>
    <m/>
    <x v="0"/>
  </r>
  <r>
    <x v="0"/>
    <x v="8"/>
    <x v="2"/>
    <x v="0"/>
    <x v="8"/>
    <x v="29"/>
    <n v="39"/>
    <n v="0"/>
    <m/>
    <x v="0"/>
  </r>
  <r>
    <x v="0"/>
    <x v="8"/>
    <x v="2"/>
    <x v="0"/>
    <x v="8"/>
    <x v="30"/>
    <n v="41"/>
    <n v="0"/>
    <m/>
    <x v="0"/>
  </r>
  <r>
    <x v="0"/>
    <x v="8"/>
    <x v="2"/>
    <x v="1"/>
    <x v="9"/>
    <x v="0"/>
    <n v="18688"/>
    <n v="42888"/>
    <m/>
    <x v="0"/>
  </r>
  <r>
    <x v="0"/>
    <x v="8"/>
    <x v="2"/>
    <x v="1"/>
    <x v="9"/>
    <x v="1"/>
    <n v="18356"/>
    <n v="44688"/>
    <m/>
    <x v="0"/>
  </r>
  <r>
    <x v="0"/>
    <x v="8"/>
    <x v="2"/>
    <x v="1"/>
    <x v="9"/>
    <x v="2"/>
    <n v="18030"/>
    <n v="43638"/>
    <m/>
    <x v="0"/>
  </r>
  <r>
    <x v="0"/>
    <x v="8"/>
    <x v="2"/>
    <x v="1"/>
    <x v="9"/>
    <x v="3"/>
    <n v="17709"/>
    <n v="48119"/>
    <m/>
    <x v="0"/>
  </r>
  <r>
    <x v="0"/>
    <x v="8"/>
    <x v="2"/>
    <x v="1"/>
    <x v="9"/>
    <x v="4"/>
    <n v="17395"/>
    <n v="39876"/>
    <m/>
    <x v="0"/>
  </r>
  <r>
    <x v="0"/>
    <x v="8"/>
    <x v="2"/>
    <x v="1"/>
    <x v="9"/>
    <x v="5"/>
    <n v="17086"/>
    <n v="37413"/>
    <m/>
    <x v="0"/>
  </r>
  <r>
    <x v="0"/>
    <x v="8"/>
    <x v="2"/>
    <x v="1"/>
    <x v="9"/>
    <x v="6"/>
    <n v="16782"/>
    <n v="37845"/>
    <m/>
    <x v="0"/>
  </r>
  <r>
    <x v="0"/>
    <x v="8"/>
    <x v="2"/>
    <x v="1"/>
    <x v="9"/>
    <x v="7"/>
    <n v="16484"/>
    <n v="36891"/>
    <m/>
    <x v="0"/>
  </r>
  <r>
    <x v="0"/>
    <x v="8"/>
    <x v="2"/>
    <x v="1"/>
    <x v="9"/>
    <x v="8"/>
    <n v="16191"/>
    <n v="35982"/>
    <m/>
    <x v="0"/>
  </r>
  <r>
    <x v="0"/>
    <x v="8"/>
    <x v="2"/>
    <x v="1"/>
    <x v="9"/>
    <x v="9"/>
    <n v="15903"/>
    <n v="35021"/>
    <m/>
    <x v="0"/>
  </r>
  <r>
    <x v="0"/>
    <x v="8"/>
    <x v="2"/>
    <x v="1"/>
    <x v="9"/>
    <x v="10"/>
    <n v="15621"/>
    <n v="34102"/>
    <m/>
    <x v="0"/>
  </r>
  <r>
    <x v="0"/>
    <x v="8"/>
    <x v="2"/>
    <x v="1"/>
    <x v="9"/>
    <x v="11"/>
    <n v="15343"/>
    <n v="33152"/>
    <m/>
    <x v="0"/>
  </r>
  <r>
    <x v="0"/>
    <x v="8"/>
    <x v="2"/>
    <x v="1"/>
    <x v="9"/>
    <x v="12"/>
    <n v="15071"/>
    <n v="32046"/>
    <m/>
    <x v="0"/>
  </r>
  <r>
    <x v="0"/>
    <x v="8"/>
    <x v="2"/>
    <x v="1"/>
    <x v="9"/>
    <x v="13"/>
    <n v="14803"/>
    <n v="30912"/>
    <m/>
    <x v="0"/>
  </r>
  <r>
    <x v="0"/>
    <x v="8"/>
    <x v="2"/>
    <x v="1"/>
    <x v="9"/>
    <x v="14"/>
    <n v="14540"/>
    <n v="29369"/>
    <m/>
    <x v="0"/>
  </r>
  <r>
    <x v="0"/>
    <x v="8"/>
    <x v="2"/>
    <x v="1"/>
    <x v="9"/>
    <x v="15"/>
    <n v="14281"/>
    <n v="28023"/>
    <m/>
    <x v="0"/>
  </r>
  <r>
    <x v="0"/>
    <x v="8"/>
    <x v="2"/>
    <x v="1"/>
    <x v="9"/>
    <x v="16"/>
    <n v="14028"/>
    <n v="26885"/>
    <m/>
    <x v="0"/>
  </r>
  <r>
    <x v="0"/>
    <x v="8"/>
    <x v="2"/>
    <x v="1"/>
    <x v="9"/>
    <x v="17"/>
    <n v="13778"/>
    <n v="25881"/>
    <m/>
    <x v="0"/>
  </r>
  <r>
    <x v="0"/>
    <x v="8"/>
    <x v="2"/>
    <x v="1"/>
    <x v="9"/>
    <x v="18"/>
    <n v="13534"/>
    <n v="25302"/>
    <m/>
    <x v="0"/>
  </r>
  <r>
    <x v="0"/>
    <x v="8"/>
    <x v="2"/>
    <x v="1"/>
    <x v="9"/>
    <x v="19"/>
    <n v="13293"/>
    <n v="24681"/>
    <m/>
    <x v="0"/>
  </r>
  <r>
    <x v="0"/>
    <x v="8"/>
    <x v="2"/>
    <x v="1"/>
    <x v="9"/>
    <x v="20"/>
    <n v="13057"/>
    <n v="23918"/>
    <m/>
    <x v="0"/>
  </r>
  <r>
    <x v="0"/>
    <x v="8"/>
    <x v="2"/>
    <x v="1"/>
    <x v="9"/>
    <x v="21"/>
    <n v="12825"/>
    <n v="23008"/>
    <m/>
    <x v="0"/>
  </r>
  <r>
    <x v="0"/>
    <x v="8"/>
    <x v="2"/>
    <x v="1"/>
    <x v="9"/>
    <x v="22"/>
    <n v="12597"/>
    <n v="22113"/>
    <m/>
    <x v="0"/>
  </r>
  <r>
    <x v="0"/>
    <x v="8"/>
    <x v="2"/>
    <x v="1"/>
    <x v="9"/>
    <x v="23"/>
    <n v="12373"/>
    <n v="21249"/>
    <m/>
    <x v="0"/>
  </r>
  <r>
    <x v="0"/>
    <x v="8"/>
    <x v="2"/>
    <x v="1"/>
    <x v="9"/>
    <x v="24"/>
    <n v="12153"/>
    <n v="20401"/>
    <m/>
    <x v="0"/>
  </r>
  <r>
    <x v="0"/>
    <x v="8"/>
    <x v="2"/>
    <x v="1"/>
    <x v="9"/>
    <x v="25"/>
    <n v="11937"/>
    <n v="19583"/>
    <m/>
    <x v="0"/>
  </r>
  <r>
    <x v="0"/>
    <x v="8"/>
    <x v="2"/>
    <x v="1"/>
    <x v="9"/>
    <x v="26"/>
    <n v="11725"/>
    <n v="18777"/>
    <m/>
    <x v="0"/>
  </r>
  <r>
    <x v="0"/>
    <x v="8"/>
    <x v="2"/>
    <x v="1"/>
    <x v="9"/>
    <x v="27"/>
    <n v="11517"/>
    <n v="17985"/>
    <m/>
    <x v="0"/>
  </r>
  <r>
    <x v="0"/>
    <x v="8"/>
    <x v="2"/>
    <x v="1"/>
    <x v="9"/>
    <x v="28"/>
    <n v="11312"/>
    <n v="17239"/>
    <m/>
    <x v="0"/>
  </r>
  <r>
    <x v="0"/>
    <x v="8"/>
    <x v="2"/>
    <x v="1"/>
    <x v="9"/>
    <x v="29"/>
    <n v="11111"/>
    <n v="16522"/>
    <m/>
    <x v="0"/>
  </r>
  <r>
    <x v="0"/>
    <x v="8"/>
    <x v="2"/>
    <x v="1"/>
    <x v="9"/>
    <x v="30"/>
    <n v="10914"/>
    <n v="15831"/>
    <m/>
    <x v="0"/>
  </r>
  <r>
    <x v="1"/>
    <x v="0"/>
    <x v="0"/>
    <x v="0"/>
    <x v="10"/>
    <x v="0"/>
    <n v="3568617"/>
    <n v="5417160"/>
    <m/>
    <x v="0"/>
  </r>
  <r>
    <x v="1"/>
    <x v="0"/>
    <x v="0"/>
    <x v="0"/>
    <x v="10"/>
    <x v="1"/>
    <n v="3580738"/>
    <n v="4813129"/>
    <m/>
    <x v="0"/>
  </r>
  <r>
    <x v="1"/>
    <x v="0"/>
    <x v="0"/>
    <x v="0"/>
    <x v="10"/>
    <x v="2"/>
    <n v="3590236"/>
    <n v="5284487"/>
    <m/>
    <x v="0"/>
  </r>
  <r>
    <x v="1"/>
    <x v="0"/>
    <x v="0"/>
    <x v="0"/>
    <x v="10"/>
    <x v="3"/>
    <n v="3600373"/>
    <n v="3701673"/>
    <m/>
    <x v="0"/>
  </r>
  <r>
    <x v="1"/>
    <x v="0"/>
    <x v="0"/>
    <x v="0"/>
    <x v="10"/>
    <x v="4"/>
    <n v="3612156"/>
    <n v="4747455"/>
    <m/>
    <x v="0"/>
  </r>
  <r>
    <x v="1"/>
    <x v="0"/>
    <x v="0"/>
    <x v="0"/>
    <x v="10"/>
    <x v="5"/>
    <n v="3622259"/>
    <n v="3726084"/>
    <m/>
    <x v="0"/>
  </r>
  <r>
    <x v="1"/>
    <x v="0"/>
    <x v="0"/>
    <x v="0"/>
    <x v="10"/>
    <x v="6"/>
    <n v="3632478"/>
    <n v="4749837"/>
    <m/>
    <x v="0"/>
  </r>
  <r>
    <x v="1"/>
    <x v="0"/>
    <x v="0"/>
    <x v="0"/>
    <x v="10"/>
    <x v="7"/>
    <n v="3642686"/>
    <n v="4731944"/>
    <m/>
    <x v="0"/>
  </r>
  <r>
    <x v="1"/>
    <x v="0"/>
    <x v="0"/>
    <x v="0"/>
    <x v="10"/>
    <x v="8"/>
    <n v="3652716"/>
    <n v="4722194"/>
    <m/>
    <x v="0"/>
  </r>
  <r>
    <x v="1"/>
    <x v="0"/>
    <x v="0"/>
    <x v="0"/>
    <x v="10"/>
    <x v="9"/>
    <n v="3662785"/>
    <n v="4668859"/>
    <m/>
    <x v="0"/>
  </r>
  <r>
    <x v="1"/>
    <x v="0"/>
    <x v="0"/>
    <x v="0"/>
    <x v="10"/>
    <x v="10"/>
    <n v="3672878"/>
    <n v="4591968"/>
    <m/>
    <x v="0"/>
  </r>
  <r>
    <x v="1"/>
    <x v="0"/>
    <x v="0"/>
    <x v="0"/>
    <x v="10"/>
    <x v="11"/>
    <n v="3682768"/>
    <n v="4525686"/>
    <m/>
    <x v="0"/>
  </r>
  <r>
    <x v="1"/>
    <x v="0"/>
    <x v="0"/>
    <x v="0"/>
    <x v="10"/>
    <x v="12"/>
    <n v="3692642"/>
    <n v="4463758"/>
    <m/>
    <x v="0"/>
  </r>
  <r>
    <x v="1"/>
    <x v="0"/>
    <x v="0"/>
    <x v="0"/>
    <x v="10"/>
    <x v="13"/>
    <n v="3702385"/>
    <n v="4417921"/>
    <m/>
    <x v="0"/>
  </r>
  <r>
    <x v="1"/>
    <x v="0"/>
    <x v="0"/>
    <x v="0"/>
    <x v="10"/>
    <x v="14"/>
    <n v="3711913"/>
    <n v="4393538"/>
    <m/>
    <x v="0"/>
  </r>
  <r>
    <x v="1"/>
    <x v="0"/>
    <x v="0"/>
    <x v="0"/>
    <x v="10"/>
    <x v="15"/>
    <n v="3721253"/>
    <n v="4394293"/>
    <m/>
    <x v="0"/>
  </r>
  <r>
    <x v="1"/>
    <x v="0"/>
    <x v="0"/>
    <x v="0"/>
    <x v="10"/>
    <x v="16"/>
    <n v="3730358"/>
    <n v="4417068"/>
    <m/>
    <x v="0"/>
  </r>
  <r>
    <x v="1"/>
    <x v="0"/>
    <x v="0"/>
    <x v="0"/>
    <x v="10"/>
    <x v="17"/>
    <n v="3739296"/>
    <n v="4458577"/>
    <m/>
    <x v="0"/>
  </r>
  <r>
    <x v="1"/>
    <x v="0"/>
    <x v="0"/>
    <x v="0"/>
    <x v="10"/>
    <x v="18"/>
    <n v="3747970"/>
    <n v="4507419"/>
    <m/>
    <x v="0"/>
  </r>
  <r>
    <x v="1"/>
    <x v="0"/>
    <x v="0"/>
    <x v="0"/>
    <x v="10"/>
    <x v="19"/>
    <n v="3756300"/>
    <n v="4548064"/>
    <m/>
    <x v="0"/>
  </r>
  <r>
    <x v="1"/>
    <x v="0"/>
    <x v="0"/>
    <x v="0"/>
    <x v="10"/>
    <x v="20"/>
    <n v="3764334"/>
    <n v="4594095"/>
    <m/>
    <x v="0"/>
  </r>
  <r>
    <x v="1"/>
    <x v="0"/>
    <x v="0"/>
    <x v="0"/>
    <x v="10"/>
    <x v="21"/>
    <n v="3772022"/>
    <n v="4646691"/>
    <m/>
    <x v="0"/>
  </r>
  <r>
    <x v="1"/>
    <x v="0"/>
    <x v="0"/>
    <x v="0"/>
    <x v="10"/>
    <x v="22"/>
    <n v="3779509"/>
    <n v="4686726"/>
    <m/>
    <x v="0"/>
  </r>
  <r>
    <x v="1"/>
    <x v="0"/>
    <x v="0"/>
    <x v="0"/>
    <x v="10"/>
    <x v="23"/>
    <n v="3786692"/>
    <n v="4731314"/>
    <m/>
    <x v="0"/>
  </r>
  <r>
    <x v="1"/>
    <x v="0"/>
    <x v="0"/>
    <x v="0"/>
    <x v="10"/>
    <x v="24"/>
    <n v="3793604"/>
    <n v="4781192"/>
    <m/>
    <x v="0"/>
  </r>
  <r>
    <x v="1"/>
    <x v="0"/>
    <x v="0"/>
    <x v="0"/>
    <x v="10"/>
    <x v="25"/>
    <n v="3800508"/>
    <n v="4836194"/>
    <m/>
    <x v="0"/>
  </r>
  <r>
    <x v="1"/>
    <x v="0"/>
    <x v="0"/>
    <x v="0"/>
    <x v="10"/>
    <x v="26"/>
    <n v="3807456"/>
    <n v="4902609"/>
    <m/>
    <x v="0"/>
  </r>
  <r>
    <x v="1"/>
    <x v="0"/>
    <x v="0"/>
    <x v="0"/>
    <x v="10"/>
    <x v="27"/>
    <n v="3814386"/>
    <n v="4959796"/>
    <m/>
    <x v="0"/>
  </r>
  <r>
    <x v="1"/>
    <x v="0"/>
    <x v="0"/>
    <x v="0"/>
    <x v="10"/>
    <x v="28"/>
    <n v="3821313"/>
    <n v="5017111"/>
    <m/>
    <x v="0"/>
  </r>
  <r>
    <x v="1"/>
    <x v="0"/>
    <x v="0"/>
    <x v="0"/>
    <x v="10"/>
    <x v="29"/>
    <n v="3828244"/>
    <n v="5072795"/>
    <m/>
    <x v="0"/>
  </r>
  <r>
    <x v="1"/>
    <x v="0"/>
    <x v="0"/>
    <x v="0"/>
    <x v="10"/>
    <x v="30"/>
    <n v="3835206"/>
    <n v="5135657"/>
    <m/>
    <x v="0"/>
  </r>
  <r>
    <x v="1"/>
    <x v="0"/>
    <x v="0"/>
    <x v="0"/>
    <x v="11"/>
    <x v="0"/>
    <n v="1202799"/>
    <n v="6969017"/>
    <m/>
    <x v="0"/>
  </r>
  <r>
    <x v="1"/>
    <x v="0"/>
    <x v="0"/>
    <x v="0"/>
    <x v="11"/>
    <x v="1"/>
    <n v="1232148"/>
    <n v="6331441"/>
    <m/>
    <x v="0"/>
  </r>
  <r>
    <x v="1"/>
    <x v="0"/>
    <x v="0"/>
    <x v="0"/>
    <x v="11"/>
    <x v="2"/>
    <n v="1269371"/>
    <n v="7153076"/>
    <m/>
    <x v="0"/>
  </r>
  <r>
    <x v="1"/>
    <x v="0"/>
    <x v="0"/>
    <x v="0"/>
    <x v="11"/>
    <x v="3"/>
    <n v="1307037"/>
    <n v="5144948"/>
    <m/>
    <x v="0"/>
  </r>
  <r>
    <x v="1"/>
    <x v="0"/>
    <x v="0"/>
    <x v="0"/>
    <x v="11"/>
    <x v="4"/>
    <n v="1346673"/>
    <n v="6802836"/>
    <m/>
    <x v="0"/>
  </r>
  <r>
    <x v="1"/>
    <x v="0"/>
    <x v="0"/>
    <x v="0"/>
    <x v="11"/>
    <x v="5"/>
    <n v="1384457"/>
    <n v="5493070"/>
    <m/>
    <x v="0"/>
  </r>
  <r>
    <x v="1"/>
    <x v="0"/>
    <x v="0"/>
    <x v="0"/>
    <x v="11"/>
    <x v="6"/>
    <n v="1422425"/>
    <n v="7219651"/>
    <m/>
    <x v="0"/>
  </r>
  <r>
    <x v="1"/>
    <x v="0"/>
    <x v="0"/>
    <x v="0"/>
    <x v="11"/>
    <x v="7"/>
    <n v="1460407"/>
    <n v="7503264"/>
    <m/>
    <x v="0"/>
  </r>
  <r>
    <x v="1"/>
    <x v="0"/>
    <x v="0"/>
    <x v="0"/>
    <x v="11"/>
    <x v="8"/>
    <n v="1498169"/>
    <n v="7829488"/>
    <m/>
    <x v="0"/>
  </r>
  <r>
    <x v="1"/>
    <x v="0"/>
    <x v="0"/>
    <x v="0"/>
    <x v="11"/>
    <x v="9"/>
    <n v="1535997"/>
    <n v="8125992"/>
    <m/>
    <x v="0"/>
  </r>
  <r>
    <x v="1"/>
    <x v="0"/>
    <x v="0"/>
    <x v="0"/>
    <x v="11"/>
    <x v="10"/>
    <n v="1573861"/>
    <n v="8379563"/>
    <m/>
    <x v="0"/>
  </r>
  <r>
    <x v="1"/>
    <x v="0"/>
    <x v="0"/>
    <x v="0"/>
    <x v="11"/>
    <x v="11"/>
    <n v="1611485"/>
    <n v="8640815"/>
    <m/>
    <x v="0"/>
  </r>
  <r>
    <x v="1"/>
    <x v="0"/>
    <x v="0"/>
    <x v="0"/>
    <x v="11"/>
    <x v="12"/>
    <n v="1649085"/>
    <n v="8894576"/>
    <m/>
    <x v="0"/>
  </r>
  <r>
    <x v="1"/>
    <x v="0"/>
    <x v="0"/>
    <x v="0"/>
    <x v="11"/>
    <x v="13"/>
    <n v="1686517"/>
    <n v="9163801"/>
    <m/>
    <x v="0"/>
  </r>
  <r>
    <x v="1"/>
    <x v="0"/>
    <x v="0"/>
    <x v="0"/>
    <x v="11"/>
    <x v="14"/>
    <n v="1723681"/>
    <n v="9453392"/>
    <m/>
    <x v="0"/>
  </r>
  <r>
    <x v="1"/>
    <x v="0"/>
    <x v="0"/>
    <x v="0"/>
    <x v="11"/>
    <x v="15"/>
    <n v="1760607"/>
    <n v="9756098"/>
    <m/>
    <x v="0"/>
  </r>
  <r>
    <x v="1"/>
    <x v="0"/>
    <x v="0"/>
    <x v="0"/>
    <x v="11"/>
    <x v="16"/>
    <n v="1797238"/>
    <n v="10061692"/>
    <m/>
    <x v="0"/>
  </r>
  <r>
    <x v="1"/>
    <x v="0"/>
    <x v="0"/>
    <x v="0"/>
    <x v="11"/>
    <x v="17"/>
    <n v="1833658"/>
    <n v="10358904"/>
    <m/>
    <x v="0"/>
  </r>
  <r>
    <x v="1"/>
    <x v="0"/>
    <x v="0"/>
    <x v="0"/>
    <x v="11"/>
    <x v="18"/>
    <n v="1869753"/>
    <n v="10672053"/>
    <m/>
    <x v="0"/>
  </r>
  <r>
    <x v="1"/>
    <x v="0"/>
    <x v="0"/>
    <x v="0"/>
    <x v="11"/>
    <x v="19"/>
    <n v="1905430"/>
    <n v="10964598"/>
    <m/>
    <x v="0"/>
  </r>
  <r>
    <x v="1"/>
    <x v="0"/>
    <x v="0"/>
    <x v="0"/>
    <x v="11"/>
    <x v="20"/>
    <n v="1940745"/>
    <n v="11269384"/>
    <m/>
    <x v="0"/>
  </r>
  <r>
    <x v="1"/>
    <x v="0"/>
    <x v="0"/>
    <x v="0"/>
    <x v="11"/>
    <x v="21"/>
    <n v="1975640"/>
    <n v="11591187"/>
    <m/>
    <x v="0"/>
  </r>
  <r>
    <x v="1"/>
    <x v="0"/>
    <x v="0"/>
    <x v="0"/>
    <x v="11"/>
    <x v="22"/>
    <n v="2010296"/>
    <n v="11884844"/>
    <m/>
    <x v="0"/>
  </r>
  <r>
    <x v="1"/>
    <x v="0"/>
    <x v="0"/>
    <x v="0"/>
    <x v="11"/>
    <x v="23"/>
    <n v="2044589"/>
    <n v="12187492"/>
    <m/>
    <x v="0"/>
  </r>
  <r>
    <x v="1"/>
    <x v="0"/>
    <x v="0"/>
    <x v="0"/>
    <x v="11"/>
    <x v="24"/>
    <n v="2078558"/>
    <n v="12502600"/>
    <m/>
    <x v="0"/>
  </r>
  <r>
    <x v="1"/>
    <x v="0"/>
    <x v="0"/>
    <x v="0"/>
    <x v="11"/>
    <x v="25"/>
    <n v="2112521"/>
    <n v="12832009"/>
    <m/>
    <x v="0"/>
  </r>
  <r>
    <x v="1"/>
    <x v="0"/>
    <x v="0"/>
    <x v="0"/>
    <x v="11"/>
    <x v="26"/>
    <n v="2146539"/>
    <n v="13193939"/>
    <m/>
    <x v="0"/>
  </r>
  <r>
    <x v="1"/>
    <x v="0"/>
    <x v="0"/>
    <x v="0"/>
    <x v="11"/>
    <x v="27"/>
    <n v="2180538"/>
    <n v="13533503"/>
    <m/>
    <x v="0"/>
  </r>
  <r>
    <x v="1"/>
    <x v="0"/>
    <x v="0"/>
    <x v="0"/>
    <x v="11"/>
    <x v="28"/>
    <n v="2214533"/>
    <n v="13875864"/>
    <m/>
    <x v="0"/>
  </r>
  <r>
    <x v="1"/>
    <x v="0"/>
    <x v="0"/>
    <x v="0"/>
    <x v="11"/>
    <x v="29"/>
    <n v="2248536"/>
    <n v="14216403"/>
    <m/>
    <x v="0"/>
  </r>
  <r>
    <x v="1"/>
    <x v="0"/>
    <x v="0"/>
    <x v="0"/>
    <x v="11"/>
    <x v="30"/>
    <n v="2282578"/>
    <n v="14580355"/>
    <m/>
    <x v="0"/>
  </r>
  <r>
    <x v="1"/>
    <x v="0"/>
    <x v="0"/>
    <x v="0"/>
    <x v="1"/>
    <x v="0"/>
    <n v="28552"/>
    <n v="67668"/>
    <m/>
    <x v="0"/>
  </r>
  <r>
    <x v="1"/>
    <x v="0"/>
    <x v="0"/>
    <x v="0"/>
    <x v="1"/>
    <x v="1"/>
    <n v="27499"/>
    <n v="57804"/>
    <m/>
    <x v="0"/>
  </r>
  <r>
    <x v="1"/>
    <x v="0"/>
    <x v="0"/>
    <x v="0"/>
    <x v="1"/>
    <x v="2"/>
    <n v="48044"/>
    <n v="101033"/>
    <m/>
    <x v="0"/>
  </r>
  <r>
    <x v="1"/>
    <x v="0"/>
    <x v="0"/>
    <x v="0"/>
    <x v="1"/>
    <x v="3"/>
    <n v="65443"/>
    <n v="92558"/>
    <m/>
    <x v="0"/>
  </r>
  <r>
    <x v="1"/>
    <x v="0"/>
    <x v="0"/>
    <x v="0"/>
    <x v="1"/>
    <x v="4"/>
    <n v="82476"/>
    <n v="146773"/>
    <m/>
    <x v="0"/>
  </r>
  <r>
    <x v="1"/>
    <x v="0"/>
    <x v="0"/>
    <x v="0"/>
    <x v="1"/>
    <x v="5"/>
    <n v="100026"/>
    <n v="137972"/>
    <m/>
    <x v="0"/>
  </r>
  <r>
    <x v="1"/>
    <x v="0"/>
    <x v="0"/>
    <x v="0"/>
    <x v="1"/>
    <x v="6"/>
    <n v="115222"/>
    <n v="202179"/>
    <m/>
    <x v="0"/>
  </r>
  <r>
    <x v="1"/>
    <x v="0"/>
    <x v="0"/>
    <x v="0"/>
    <x v="1"/>
    <x v="7"/>
    <n v="130452"/>
    <n v="231062"/>
    <m/>
    <x v="0"/>
  </r>
  <r>
    <x v="1"/>
    <x v="0"/>
    <x v="0"/>
    <x v="0"/>
    <x v="1"/>
    <x v="8"/>
    <n v="145742"/>
    <n v="262373"/>
    <m/>
    <x v="0"/>
  </r>
  <r>
    <x v="1"/>
    <x v="0"/>
    <x v="0"/>
    <x v="0"/>
    <x v="1"/>
    <x v="9"/>
    <n v="160291"/>
    <n v="292233"/>
    <m/>
    <x v="0"/>
  </r>
  <r>
    <x v="1"/>
    <x v="0"/>
    <x v="0"/>
    <x v="0"/>
    <x v="1"/>
    <x v="10"/>
    <n v="174904"/>
    <n v="321447"/>
    <m/>
    <x v="0"/>
  </r>
  <r>
    <x v="1"/>
    <x v="0"/>
    <x v="0"/>
    <x v="0"/>
    <x v="1"/>
    <x v="11"/>
    <n v="189400"/>
    <n v="351297"/>
    <m/>
    <x v="0"/>
  </r>
  <r>
    <x v="1"/>
    <x v="0"/>
    <x v="0"/>
    <x v="0"/>
    <x v="1"/>
    <x v="12"/>
    <n v="203362"/>
    <n v="380294"/>
    <m/>
    <x v="0"/>
  </r>
  <r>
    <x v="1"/>
    <x v="0"/>
    <x v="0"/>
    <x v="0"/>
    <x v="1"/>
    <x v="13"/>
    <n v="216806"/>
    <n v="409410"/>
    <m/>
    <x v="0"/>
  </r>
  <r>
    <x v="1"/>
    <x v="0"/>
    <x v="0"/>
    <x v="0"/>
    <x v="1"/>
    <x v="14"/>
    <n v="229659"/>
    <n v="438791"/>
    <m/>
    <x v="0"/>
  </r>
  <r>
    <x v="1"/>
    <x v="0"/>
    <x v="0"/>
    <x v="0"/>
    <x v="1"/>
    <x v="15"/>
    <n v="241742"/>
    <n v="467747"/>
    <m/>
    <x v="0"/>
  </r>
  <r>
    <x v="1"/>
    <x v="0"/>
    <x v="0"/>
    <x v="0"/>
    <x v="1"/>
    <x v="16"/>
    <n v="253300"/>
    <n v="496204"/>
    <m/>
    <x v="0"/>
  </r>
  <r>
    <x v="1"/>
    <x v="0"/>
    <x v="0"/>
    <x v="0"/>
    <x v="1"/>
    <x v="17"/>
    <n v="264345"/>
    <n v="523522"/>
    <m/>
    <x v="0"/>
  </r>
  <r>
    <x v="1"/>
    <x v="0"/>
    <x v="0"/>
    <x v="0"/>
    <x v="1"/>
    <x v="18"/>
    <n v="274918"/>
    <n v="550996"/>
    <m/>
    <x v="0"/>
  </r>
  <r>
    <x v="1"/>
    <x v="0"/>
    <x v="0"/>
    <x v="0"/>
    <x v="1"/>
    <x v="19"/>
    <n v="285173"/>
    <n v="577021"/>
    <m/>
    <x v="0"/>
  </r>
  <r>
    <x v="1"/>
    <x v="0"/>
    <x v="0"/>
    <x v="0"/>
    <x v="1"/>
    <x v="20"/>
    <n v="295086"/>
    <n v="602979"/>
    <m/>
    <x v="0"/>
  </r>
  <r>
    <x v="1"/>
    <x v="0"/>
    <x v="0"/>
    <x v="0"/>
    <x v="1"/>
    <x v="21"/>
    <n v="304694"/>
    <n v="629419"/>
    <m/>
    <x v="0"/>
  </r>
  <r>
    <x v="1"/>
    <x v="0"/>
    <x v="0"/>
    <x v="0"/>
    <x v="1"/>
    <x v="22"/>
    <n v="313705"/>
    <n v="653128"/>
    <m/>
    <x v="0"/>
  </r>
  <r>
    <x v="1"/>
    <x v="0"/>
    <x v="0"/>
    <x v="0"/>
    <x v="1"/>
    <x v="23"/>
    <n v="322253"/>
    <n v="676598"/>
    <m/>
    <x v="0"/>
  </r>
  <r>
    <x v="1"/>
    <x v="0"/>
    <x v="0"/>
    <x v="0"/>
    <x v="1"/>
    <x v="24"/>
    <n v="330404"/>
    <n v="700144"/>
    <m/>
    <x v="0"/>
  </r>
  <r>
    <x v="1"/>
    <x v="0"/>
    <x v="0"/>
    <x v="0"/>
    <x v="1"/>
    <x v="25"/>
    <n v="338223"/>
    <n v="723911"/>
    <m/>
    <x v="0"/>
  </r>
  <r>
    <x v="1"/>
    <x v="0"/>
    <x v="0"/>
    <x v="0"/>
    <x v="1"/>
    <x v="26"/>
    <n v="345806"/>
    <n v="749115"/>
    <m/>
    <x v="0"/>
  </r>
  <r>
    <x v="1"/>
    <x v="0"/>
    <x v="0"/>
    <x v="0"/>
    <x v="1"/>
    <x v="27"/>
    <n v="353693"/>
    <n v="773830"/>
    <m/>
    <x v="0"/>
  </r>
  <r>
    <x v="1"/>
    <x v="0"/>
    <x v="0"/>
    <x v="0"/>
    <x v="1"/>
    <x v="28"/>
    <n v="361823"/>
    <n v="799330"/>
    <m/>
    <x v="0"/>
  </r>
  <r>
    <x v="1"/>
    <x v="0"/>
    <x v="0"/>
    <x v="0"/>
    <x v="1"/>
    <x v="29"/>
    <n v="370124"/>
    <n v="825197"/>
    <m/>
    <x v="0"/>
  </r>
  <r>
    <x v="1"/>
    <x v="0"/>
    <x v="0"/>
    <x v="0"/>
    <x v="1"/>
    <x v="30"/>
    <n v="378591"/>
    <n v="852904"/>
    <m/>
    <x v="0"/>
  </r>
  <r>
    <x v="1"/>
    <x v="0"/>
    <x v="0"/>
    <x v="0"/>
    <x v="8"/>
    <x v="0"/>
    <n v="9558"/>
    <n v="17443"/>
    <m/>
    <x v="0"/>
  </r>
  <r>
    <x v="1"/>
    <x v="0"/>
    <x v="0"/>
    <x v="0"/>
    <x v="8"/>
    <x v="1"/>
    <n v="9261"/>
    <n v="15062"/>
    <m/>
    <x v="0"/>
  </r>
  <r>
    <x v="1"/>
    <x v="0"/>
    <x v="0"/>
    <x v="0"/>
    <x v="8"/>
    <x v="2"/>
    <n v="9403"/>
    <n v="16707"/>
    <m/>
    <x v="0"/>
  </r>
  <r>
    <x v="1"/>
    <x v="0"/>
    <x v="0"/>
    <x v="0"/>
    <x v="8"/>
    <x v="3"/>
    <n v="9671"/>
    <n v="11964"/>
    <m/>
    <x v="0"/>
  </r>
  <r>
    <x v="1"/>
    <x v="0"/>
    <x v="0"/>
    <x v="0"/>
    <x v="8"/>
    <x v="4"/>
    <n v="9977"/>
    <n v="15769"/>
    <m/>
    <x v="0"/>
  </r>
  <r>
    <x v="1"/>
    <x v="0"/>
    <x v="0"/>
    <x v="0"/>
    <x v="8"/>
    <x v="5"/>
    <n v="10296"/>
    <n v="12722"/>
    <m/>
    <x v="0"/>
  </r>
  <r>
    <x v="1"/>
    <x v="0"/>
    <x v="0"/>
    <x v="0"/>
    <x v="8"/>
    <x v="6"/>
    <n v="10569"/>
    <n v="16668"/>
    <m/>
    <x v="0"/>
  </r>
  <r>
    <x v="1"/>
    <x v="0"/>
    <x v="0"/>
    <x v="0"/>
    <x v="8"/>
    <x v="7"/>
    <n v="10829"/>
    <n v="17266"/>
    <m/>
    <x v="0"/>
  </r>
  <r>
    <x v="1"/>
    <x v="0"/>
    <x v="0"/>
    <x v="0"/>
    <x v="8"/>
    <x v="8"/>
    <n v="11084"/>
    <n v="17955"/>
    <m/>
    <x v="0"/>
  </r>
  <r>
    <x v="1"/>
    <x v="0"/>
    <x v="0"/>
    <x v="0"/>
    <x v="8"/>
    <x v="9"/>
    <n v="11333"/>
    <n v="18556"/>
    <m/>
    <x v="0"/>
  </r>
  <r>
    <x v="1"/>
    <x v="0"/>
    <x v="0"/>
    <x v="0"/>
    <x v="8"/>
    <x v="10"/>
    <n v="11578"/>
    <n v="19054"/>
    <m/>
    <x v="0"/>
  </r>
  <r>
    <x v="1"/>
    <x v="0"/>
    <x v="0"/>
    <x v="0"/>
    <x v="8"/>
    <x v="11"/>
    <n v="11815"/>
    <n v="19550"/>
    <m/>
    <x v="0"/>
  </r>
  <r>
    <x v="1"/>
    <x v="0"/>
    <x v="0"/>
    <x v="0"/>
    <x v="8"/>
    <x v="12"/>
    <n v="12052"/>
    <n v="20026"/>
    <m/>
    <x v="0"/>
  </r>
  <r>
    <x v="1"/>
    <x v="0"/>
    <x v="0"/>
    <x v="0"/>
    <x v="8"/>
    <x v="13"/>
    <n v="12285"/>
    <n v="20528"/>
    <m/>
    <x v="0"/>
  </r>
  <r>
    <x v="1"/>
    <x v="0"/>
    <x v="0"/>
    <x v="0"/>
    <x v="8"/>
    <x v="14"/>
    <n v="12514"/>
    <n v="21067"/>
    <m/>
    <x v="0"/>
  </r>
  <r>
    <x v="1"/>
    <x v="0"/>
    <x v="0"/>
    <x v="0"/>
    <x v="8"/>
    <x v="15"/>
    <n v="12740"/>
    <n v="21626"/>
    <m/>
    <x v="0"/>
  </r>
  <r>
    <x v="1"/>
    <x v="0"/>
    <x v="0"/>
    <x v="0"/>
    <x v="8"/>
    <x v="16"/>
    <n v="12961"/>
    <n v="22181"/>
    <m/>
    <x v="0"/>
  </r>
  <r>
    <x v="1"/>
    <x v="0"/>
    <x v="0"/>
    <x v="0"/>
    <x v="8"/>
    <x v="17"/>
    <n v="13179"/>
    <n v="22708"/>
    <m/>
    <x v="0"/>
  </r>
  <r>
    <x v="1"/>
    <x v="0"/>
    <x v="0"/>
    <x v="0"/>
    <x v="8"/>
    <x v="18"/>
    <n v="13391"/>
    <n v="23260"/>
    <m/>
    <x v="0"/>
  </r>
  <r>
    <x v="1"/>
    <x v="0"/>
    <x v="0"/>
    <x v="0"/>
    <x v="8"/>
    <x v="19"/>
    <n v="13598"/>
    <n v="23755"/>
    <m/>
    <x v="0"/>
  </r>
  <r>
    <x v="1"/>
    <x v="0"/>
    <x v="0"/>
    <x v="0"/>
    <x v="8"/>
    <x v="20"/>
    <n v="13798"/>
    <n v="24265"/>
    <m/>
    <x v="0"/>
  </r>
  <r>
    <x v="1"/>
    <x v="0"/>
    <x v="0"/>
    <x v="0"/>
    <x v="8"/>
    <x v="21"/>
    <n v="13991"/>
    <n v="24799"/>
    <m/>
    <x v="0"/>
  </r>
  <r>
    <x v="1"/>
    <x v="0"/>
    <x v="0"/>
    <x v="0"/>
    <x v="8"/>
    <x v="22"/>
    <n v="14177"/>
    <n v="25257"/>
    <m/>
    <x v="0"/>
  </r>
  <r>
    <x v="1"/>
    <x v="0"/>
    <x v="0"/>
    <x v="0"/>
    <x v="8"/>
    <x v="23"/>
    <n v="14353"/>
    <n v="25729"/>
    <m/>
    <x v="0"/>
  </r>
  <r>
    <x v="1"/>
    <x v="0"/>
    <x v="0"/>
    <x v="0"/>
    <x v="8"/>
    <x v="24"/>
    <n v="14522"/>
    <n v="26225"/>
    <m/>
    <x v="0"/>
  </r>
  <r>
    <x v="1"/>
    <x v="0"/>
    <x v="0"/>
    <x v="0"/>
    <x v="8"/>
    <x v="25"/>
    <n v="14688"/>
    <n v="26754"/>
    <m/>
    <x v="0"/>
  </r>
  <r>
    <x v="1"/>
    <x v="0"/>
    <x v="0"/>
    <x v="0"/>
    <x v="8"/>
    <x v="26"/>
    <n v="14853"/>
    <n v="27356"/>
    <m/>
    <x v="0"/>
  </r>
  <r>
    <x v="1"/>
    <x v="0"/>
    <x v="0"/>
    <x v="0"/>
    <x v="8"/>
    <x v="27"/>
    <n v="15015"/>
    <n v="27915"/>
    <m/>
    <x v="0"/>
  </r>
  <r>
    <x v="1"/>
    <x v="0"/>
    <x v="0"/>
    <x v="0"/>
    <x v="8"/>
    <x v="28"/>
    <n v="15176"/>
    <n v="28486"/>
    <m/>
    <x v="0"/>
  </r>
  <r>
    <x v="1"/>
    <x v="0"/>
    <x v="0"/>
    <x v="0"/>
    <x v="8"/>
    <x v="29"/>
    <n v="15335"/>
    <n v="29057"/>
    <m/>
    <x v="0"/>
  </r>
  <r>
    <x v="1"/>
    <x v="0"/>
    <x v="0"/>
    <x v="0"/>
    <x v="8"/>
    <x v="30"/>
    <n v="15494"/>
    <n v="29684"/>
    <m/>
    <x v="0"/>
  </r>
  <r>
    <x v="1"/>
    <x v="0"/>
    <x v="0"/>
    <x v="1"/>
    <x v="9"/>
    <x v="0"/>
    <n v="11015"/>
    <n v="124480"/>
    <m/>
    <x v="0"/>
  </r>
  <r>
    <x v="1"/>
    <x v="0"/>
    <x v="0"/>
    <x v="1"/>
    <x v="9"/>
    <x v="1"/>
    <n v="10462"/>
    <n v="104744"/>
    <m/>
    <x v="0"/>
  </r>
  <r>
    <x v="1"/>
    <x v="0"/>
    <x v="0"/>
    <x v="1"/>
    <x v="9"/>
    <x v="2"/>
    <n v="10462"/>
    <n v="113774"/>
    <m/>
    <x v="0"/>
  </r>
  <r>
    <x v="1"/>
    <x v="0"/>
    <x v="0"/>
    <x v="1"/>
    <x v="9"/>
    <x v="3"/>
    <n v="10462"/>
    <n v="80702"/>
    <m/>
    <x v="0"/>
  </r>
  <r>
    <x v="1"/>
    <x v="0"/>
    <x v="0"/>
    <x v="1"/>
    <x v="9"/>
    <x v="4"/>
    <n v="10462"/>
    <n v="104229"/>
    <m/>
    <x v="0"/>
  </r>
  <r>
    <x v="1"/>
    <x v="0"/>
    <x v="0"/>
    <x v="1"/>
    <x v="9"/>
    <x v="5"/>
    <n v="10462"/>
    <n v="81145"/>
    <m/>
    <x v="0"/>
  </r>
  <r>
    <x v="1"/>
    <x v="0"/>
    <x v="0"/>
    <x v="1"/>
    <x v="9"/>
    <x v="6"/>
    <n v="10462"/>
    <n v="103210"/>
    <m/>
    <x v="0"/>
  </r>
  <r>
    <x v="1"/>
    <x v="0"/>
    <x v="0"/>
    <x v="1"/>
    <x v="9"/>
    <x v="7"/>
    <n v="10462"/>
    <n v="104076"/>
    <m/>
    <x v="0"/>
  </r>
  <r>
    <x v="1"/>
    <x v="0"/>
    <x v="0"/>
    <x v="1"/>
    <x v="9"/>
    <x v="8"/>
    <n v="10462"/>
    <n v="104860"/>
    <m/>
    <x v="0"/>
  </r>
  <r>
    <x v="1"/>
    <x v="0"/>
    <x v="0"/>
    <x v="1"/>
    <x v="9"/>
    <x v="9"/>
    <n v="10462"/>
    <n v="105537"/>
    <m/>
    <x v="0"/>
  </r>
  <r>
    <x v="1"/>
    <x v="0"/>
    <x v="0"/>
    <x v="1"/>
    <x v="9"/>
    <x v="10"/>
    <n v="10462"/>
    <n v="106126"/>
    <m/>
    <x v="0"/>
  </r>
  <r>
    <x v="1"/>
    <x v="0"/>
    <x v="0"/>
    <x v="1"/>
    <x v="9"/>
    <x v="11"/>
    <n v="10462"/>
    <n v="106961"/>
    <m/>
    <x v="0"/>
  </r>
  <r>
    <x v="1"/>
    <x v="0"/>
    <x v="0"/>
    <x v="1"/>
    <x v="9"/>
    <x v="12"/>
    <n v="10462"/>
    <n v="107480"/>
    <m/>
    <x v="0"/>
  </r>
  <r>
    <x v="1"/>
    <x v="0"/>
    <x v="0"/>
    <x v="1"/>
    <x v="9"/>
    <x v="13"/>
    <n v="10462"/>
    <n v="108033"/>
    <m/>
    <x v="0"/>
  </r>
  <r>
    <x v="1"/>
    <x v="0"/>
    <x v="0"/>
    <x v="1"/>
    <x v="9"/>
    <x v="14"/>
    <n v="10462"/>
    <n v="108670"/>
    <m/>
    <x v="0"/>
  </r>
  <r>
    <x v="1"/>
    <x v="0"/>
    <x v="0"/>
    <x v="1"/>
    <x v="9"/>
    <x v="15"/>
    <n v="10462"/>
    <n v="109402"/>
    <m/>
    <x v="0"/>
  </r>
  <r>
    <x v="1"/>
    <x v="0"/>
    <x v="0"/>
    <x v="1"/>
    <x v="9"/>
    <x v="16"/>
    <n v="10462"/>
    <n v="110175"/>
    <m/>
    <x v="0"/>
  </r>
  <r>
    <x v="1"/>
    <x v="0"/>
    <x v="0"/>
    <x v="1"/>
    <x v="9"/>
    <x v="17"/>
    <n v="10462"/>
    <n v="110993"/>
    <m/>
    <x v="0"/>
  </r>
  <r>
    <x v="1"/>
    <x v="0"/>
    <x v="0"/>
    <x v="1"/>
    <x v="9"/>
    <x v="18"/>
    <n v="10462"/>
    <n v="112100"/>
    <m/>
    <x v="0"/>
  </r>
  <r>
    <x v="1"/>
    <x v="0"/>
    <x v="0"/>
    <x v="1"/>
    <x v="9"/>
    <x v="19"/>
    <n v="10462"/>
    <n v="113056"/>
    <m/>
    <x v="0"/>
  </r>
  <r>
    <x v="1"/>
    <x v="0"/>
    <x v="0"/>
    <x v="1"/>
    <x v="9"/>
    <x v="20"/>
    <n v="10462"/>
    <n v="114105"/>
    <m/>
    <x v="0"/>
  </r>
  <r>
    <x v="1"/>
    <x v="0"/>
    <x v="0"/>
    <x v="1"/>
    <x v="9"/>
    <x v="21"/>
    <n v="10462"/>
    <n v="115266"/>
    <m/>
    <x v="0"/>
  </r>
  <r>
    <x v="1"/>
    <x v="0"/>
    <x v="0"/>
    <x v="1"/>
    <x v="9"/>
    <x v="22"/>
    <n v="10462"/>
    <n v="116553"/>
    <m/>
    <x v="0"/>
  </r>
  <r>
    <x v="1"/>
    <x v="0"/>
    <x v="0"/>
    <x v="1"/>
    <x v="9"/>
    <x v="23"/>
    <n v="10462"/>
    <n v="117848"/>
    <m/>
    <x v="0"/>
  </r>
  <r>
    <x v="1"/>
    <x v="0"/>
    <x v="0"/>
    <x v="1"/>
    <x v="9"/>
    <x v="24"/>
    <n v="10462"/>
    <n v="119159"/>
    <m/>
    <x v="0"/>
  </r>
  <r>
    <x v="1"/>
    <x v="0"/>
    <x v="0"/>
    <x v="1"/>
    <x v="9"/>
    <x v="25"/>
    <n v="10462"/>
    <n v="120510"/>
    <m/>
    <x v="0"/>
  </r>
  <r>
    <x v="1"/>
    <x v="0"/>
    <x v="0"/>
    <x v="1"/>
    <x v="9"/>
    <x v="26"/>
    <n v="10462"/>
    <n v="122088"/>
    <m/>
    <x v="0"/>
  </r>
  <r>
    <x v="1"/>
    <x v="0"/>
    <x v="0"/>
    <x v="1"/>
    <x v="9"/>
    <x v="27"/>
    <n v="10462"/>
    <n v="123401"/>
    <m/>
    <x v="0"/>
  </r>
  <r>
    <x v="1"/>
    <x v="0"/>
    <x v="0"/>
    <x v="1"/>
    <x v="9"/>
    <x v="28"/>
    <n v="10462"/>
    <n v="124695"/>
    <m/>
    <x v="0"/>
  </r>
  <r>
    <x v="1"/>
    <x v="0"/>
    <x v="0"/>
    <x v="1"/>
    <x v="9"/>
    <x v="29"/>
    <n v="10462"/>
    <n v="125992"/>
    <m/>
    <x v="0"/>
  </r>
  <r>
    <x v="1"/>
    <x v="0"/>
    <x v="0"/>
    <x v="1"/>
    <x v="9"/>
    <x v="30"/>
    <n v="10462"/>
    <n v="127193"/>
    <m/>
    <x v="0"/>
  </r>
  <r>
    <x v="1"/>
    <x v="0"/>
    <x v="1"/>
    <x v="0"/>
    <x v="10"/>
    <x v="0"/>
    <n v="2058663"/>
    <n v="2826544"/>
    <m/>
    <x v="0"/>
  </r>
  <r>
    <x v="1"/>
    <x v="0"/>
    <x v="1"/>
    <x v="0"/>
    <x v="10"/>
    <x v="1"/>
    <n v="2077388"/>
    <n v="2575988"/>
    <m/>
    <x v="0"/>
  </r>
  <r>
    <x v="1"/>
    <x v="0"/>
    <x v="1"/>
    <x v="0"/>
    <x v="10"/>
    <x v="2"/>
    <n v="2100320"/>
    <n v="2856053"/>
    <m/>
    <x v="0"/>
  </r>
  <r>
    <x v="1"/>
    <x v="0"/>
    <x v="1"/>
    <x v="0"/>
    <x v="10"/>
    <x v="3"/>
    <n v="2117726"/>
    <n v="2019954"/>
    <m/>
    <x v="0"/>
  </r>
  <r>
    <x v="1"/>
    <x v="0"/>
    <x v="1"/>
    <x v="0"/>
    <x v="10"/>
    <x v="4"/>
    <n v="2129898"/>
    <n v="2607074"/>
    <m/>
    <x v="0"/>
  </r>
  <r>
    <x v="1"/>
    <x v="0"/>
    <x v="1"/>
    <x v="0"/>
    <x v="10"/>
    <x v="5"/>
    <n v="2144845"/>
    <n v="2062238"/>
    <m/>
    <x v="0"/>
  </r>
  <r>
    <x v="1"/>
    <x v="0"/>
    <x v="1"/>
    <x v="0"/>
    <x v="10"/>
    <x v="6"/>
    <n v="2159738"/>
    <n v="2648754"/>
    <m/>
    <x v="0"/>
  </r>
  <r>
    <x v="1"/>
    <x v="0"/>
    <x v="1"/>
    <x v="0"/>
    <x v="10"/>
    <x v="7"/>
    <n v="2174702"/>
    <n v="2656695"/>
    <m/>
    <x v="0"/>
  </r>
  <r>
    <x v="1"/>
    <x v="0"/>
    <x v="1"/>
    <x v="0"/>
    <x v="10"/>
    <x v="8"/>
    <n v="2189319"/>
    <n v="2668738"/>
    <m/>
    <x v="0"/>
  </r>
  <r>
    <x v="1"/>
    <x v="0"/>
    <x v="1"/>
    <x v="0"/>
    <x v="10"/>
    <x v="9"/>
    <n v="2204009"/>
    <n v="2656080"/>
    <m/>
    <x v="0"/>
  </r>
  <r>
    <x v="1"/>
    <x v="0"/>
    <x v="1"/>
    <x v="0"/>
    <x v="10"/>
    <x v="10"/>
    <n v="2219401"/>
    <n v="2630015"/>
    <m/>
    <x v="0"/>
  </r>
  <r>
    <x v="1"/>
    <x v="0"/>
    <x v="1"/>
    <x v="0"/>
    <x v="10"/>
    <x v="11"/>
    <n v="2236055"/>
    <n v="2610733"/>
    <m/>
    <x v="0"/>
  </r>
  <r>
    <x v="1"/>
    <x v="0"/>
    <x v="1"/>
    <x v="0"/>
    <x v="10"/>
    <x v="12"/>
    <n v="2252699"/>
    <n v="2593089"/>
    <m/>
    <x v="0"/>
  </r>
  <r>
    <x v="1"/>
    <x v="0"/>
    <x v="1"/>
    <x v="0"/>
    <x v="10"/>
    <x v="13"/>
    <n v="2269037"/>
    <n v="2583698"/>
    <m/>
    <x v="0"/>
  </r>
  <r>
    <x v="1"/>
    <x v="0"/>
    <x v="1"/>
    <x v="0"/>
    <x v="10"/>
    <x v="14"/>
    <n v="2284811"/>
    <n v="2585531"/>
    <m/>
    <x v="0"/>
  </r>
  <r>
    <x v="1"/>
    <x v="0"/>
    <x v="1"/>
    <x v="0"/>
    <x v="10"/>
    <x v="15"/>
    <n v="2300154"/>
    <n v="2600753"/>
    <m/>
    <x v="0"/>
  </r>
  <r>
    <x v="1"/>
    <x v="0"/>
    <x v="1"/>
    <x v="0"/>
    <x v="10"/>
    <x v="16"/>
    <n v="2315121"/>
    <n v="2627830"/>
    <m/>
    <x v="0"/>
  </r>
  <r>
    <x v="1"/>
    <x v="0"/>
    <x v="1"/>
    <x v="0"/>
    <x v="10"/>
    <x v="17"/>
    <n v="2328428"/>
    <n v="2663123"/>
    <m/>
    <x v="0"/>
  </r>
  <r>
    <x v="1"/>
    <x v="0"/>
    <x v="1"/>
    <x v="0"/>
    <x v="10"/>
    <x v="18"/>
    <n v="2340761"/>
    <n v="2701820"/>
    <m/>
    <x v="0"/>
  </r>
  <r>
    <x v="1"/>
    <x v="0"/>
    <x v="1"/>
    <x v="0"/>
    <x v="10"/>
    <x v="19"/>
    <n v="2352267"/>
    <n v="2734848"/>
    <m/>
    <x v="0"/>
  </r>
  <r>
    <x v="1"/>
    <x v="0"/>
    <x v="1"/>
    <x v="0"/>
    <x v="10"/>
    <x v="20"/>
    <n v="2363060"/>
    <n v="2770480"/>
    <m/>
    <x v="0"/>
  </r>
  <r>
    <x v="1"/>
    <x v="0"/>
    <x v="1"/>
    <x v="0"/>
    <x v="10"/>
    <x v="21"/>
    <n v="2373009"/>
    <n v="2809445"/>
    <m/>
    <x v="0"/>
  </r>
  <r>
    <x v="1"/>
    <x v="0"/>
    <x v="1"/>
    <x v="0"/>
    <x v="10"/>
    <x v="22"/>
    <n v="2382303"/>
    <n v="2840351"/>
    <m/>
    <x v="0"/>
  </r>
  <r>
    <x v="1"/>
    <x v="0"/>
    <x v="1"/>
    <x v="0"/>
    <x v="10"/>
    <x v="23"/>
    <n v="2391314"/>
    <n v="2874210"/>
    <m/>
    <x v="0"/>
  </r>
  <r>
    <x v="1"/>
    <x v="0"/>
    <x v="1"/>
    <x v="0"/>
    <x v="10"/>
    <x v="24"/>
    <n v="2400370"/>
    <n v="2911922"/>
    <m/>
    <x v="0"/>
  </r>
  <r>
    <x v="1"/>
    <x v="0"/>
    <x v="1"/>
    <x v="0"/>
    <x v="10"/>
    <x v="25"/>
    <n v="2409473"/>
    <n v="2953281"/>
    <m/>
    <x v="0"/>
  </r>
  <r>
    <x v="1"/>
    <x v="0"/>
    <x v="1"/>
    <x v="0"/>
    <x v="10"/>
    <x v="26"/>
    <n v="2418606"/>
    <n v="3002125"/>
    <m/>
    <x v="0"/>
  </r>
  <r>
    <x v="1"/>
    <x v="0"/>
    <x v="1"/>
    <x v="0"/>
    <x v="10"/>
    <x v="27"/>
    <n v="2427692"/>
    <n v="3045749"/>
    <m/>
    <x v="0"/>
  </r>
  <r>
    <x v="1"/>
    <x v="0"/>
    <x v="1"/>
    <x v="0"/>
    <x v="10"/>
    <x v="28"/>
    <n v="2436777"/>
    <n v="3089911"/>
    <m/>
    <x v="0"/>
  </r>
  <r>
    <x v="1"/>
    <x v="0"/>
    <x v="1"/>
    <x v="0"/>
    <x v="10"/>
    <x v="29"/>
    <n v="2445870"/>
    <n v="3133470"/>
    <m/>
    <x v="0"/>
  </r>
  <r>
    <x v="1"/>
    <x v="0"/>
    <x v="1"/>
    <x v="0"/>
    <x v="10"/>
    <x v="30"/>
    <n v="2454994"/>
    <n v="3181898"/>
    <m/>
    <x v="0"/>
  </r>
  <r>
    <x v="1"/>
    <x v="0"/>
    <x v="1"/>
    <x v="0"/>
    <x v="11"/>
    <x v="0"/>
    <n v="341073"/>
    <n v="888836"/>
    <m/>
    <x v="0"/>
  </r>
  <r>
    <x v="1"/>
    <x v="0"/>
    <x v="1"/>
    <x v="0"/>
    <x v="11"/>
    <x v="1"/>
    <n v="352098"/>
    <n v="833619"/>
    <m/>
    <x v="0"/>
  </r>
  <r>
    <x v="1"/>
    <x v="0"/>
    <x v="1"/>
    <x v="0"/>
    <x v="11"/>
    <x v="2"/>
    <n v="365600"/>
    <n v="953451"/>
    <m/>
    <x v="0"/>
  </r>
  <r>
    <x v="1"/>
    <x v="0"/>
    <x v="1"/>
    <x v="0"/>
    <x v="11"/>
    <x v="3"/>
    <n v="375849"/>
    <n v="686288"/>
    <m/>
    <x v="0"/>
  </r>
  <r>
    <x v="1"/>
    <x v="0"/>
    <x v="1"/>
    <x v="0"/>
    <x v="11"/>
    <x v="4"/>
    <n v="383015"/>
    <n v="900645"/>
    <m/>
    <x v="0"/>
  </r>
  <r>
    <x v="1"/>
    <x v="0"/>
    <x v="1"/>
    <x v="0"/>
    <x v="11"/>
    <x v="5"/>
    <n v="391886"/>
    <n v="725316"/>
    <m/>
    <x v="0"/>
  </r>
  <r>
    <x v="1"/>
    <x v="0"/>
    <x v="1"/>
    <x v="0"/>
    <x v="11"/>
    <x v="6"/>
    <n v="400727"/>
    <n v="950535"/>
    <m/>
    <x v="0"/>
  </r>
  <r>
    <x v="1"/>
    <x v="0"/>
    <x v="1"/>
    <x v="0"/>
    <x v="11"/>
    <x v="7"/>
    <n v="409617"/>
    <n v="984824"/>
    <m/>
    <x v="0"/>
  </r>
  <r>
    <x v="1"/>
    <x v="0"/>
    <x v="1"/>
    <x v="0"/>
    <x v="11"/>
    <x v="8"/>
    <n v="418312"/>
    <n v="1023975"/>
    <m/>
    <x v="0"/>
  </r>
  <r>
    <x v="1"/>
    <x v="0"/>
    <x v="1"/>
    <x v="0"/>
    <x v="11"/>
    <x v="9"/>
    <n v="427048"/>
    <n v="1058817"/>
    <m/>
    <x v="0"/>
  </r>
  <r>
    <x v="1"/>
    <x v="0"/>
    <x v="1"/>
    <x v="0"/>
    <x v="11"/>
    <x v="10"/>
    <n v="436199"/>
    <n v="1088749"/>
    <m/>
    <x v="0"/>
  </r>
  <r>
    <x v="1"/>
    <x v="0"/>
    <x v="1"/>
    <x v="0"/>
    <x v="11"/>
    <x v="11"/>
    <n v="446098"/>
    <n v="1121272"/>
    <m/>
    <x v="0"/>
  </r>
  <r>
    <x v="1"/>
    <x v="0"/>
    <x v="1"/>
    <x v="0"/>
    <x v="11"/>
    <x v="12"/>
    <n v="455992"/>
    <n v="1152547"/>
    <m/>
    <x v="0"/>
  </r>
  <r>
    <x v="1"/>
    <x v="0"/>
    <x v="1"/>
    <x v="0"/>
    <x v="11"/>
    <x v="13"/>
    <n v="465704"/>
    <n v="1185296"/>
    <m/>
    <x v="0"/>
  </r>
  <r>
    <x v="1"/>
    <x v="0"/>
    <x v="1"/>
    <x v="0"/>
    <x v="11"/>
    <x v="14"/>
    <n v="475083"/>
    <n v="1219894"/>
    <m/>
    <x v="0"/>
  </r>
  <r>
    <x v="1"/>
    <x v="0"/>
    <x v="1"/>
    <x v="0"/>
    <x v="11"/>
    <x v="15"/>
    <n v="484208"/>
    <n v="1255550"/>
    <m/>
    <x v="0"/>
  </r>
  <r>
    <x v="1"/>
    <x v="0"/>
    <x v="1"/>
    <x v="0"/>
    <x v="11"/>
    <x v="16"/>
    <n v="493112"/>
    <n v="1291123"/>
    <m/>
    <x v="0"/>
  </r>
  <r>
    <x v="1"/>
    <x v="0"/>
    <x v="1"/>
    <x v="0"/>
    <x v="11"/>
    <x v="17"/>
    <n v="501032"/>
    <n v="1323356"/>
    <m/>
    <x v="0"/>
  </r>
  <r>
    <x v="1"/>
    <x v="0"/>
    <x v="1"/>
    <x v="0"/>
    <x v="11"/>
    <x v="18"/>
    <n v="508374"/>
    <n v="1356412"/>
    <m/>
    <x v="0"/>
  </r>
  <r>
    <x v="1"/>
    <x v="0"/>
    <x v="1"/>
    <x v="0"/>
    <x v="11"/>
    <x v="19"/>
    <n v="515225"/>
    <n v="1385908"/>
    <m/>
    <x v="0"/>
  </r>
  <r>
    <x v="1"/>
    <x v="0"/>
    <x v="1"/>
    <x v="0"/>
    <x v="11"/>
    <x v="20"/>
    <n v="521654"/>
    <n v="1416144"/>
    <m/>
    <x v="0"/>
  </r>
  <r>
    <x v="1"/>
    <x v="0"/>
    <x v="1"/>
    <x v="0"/>
    <x v="11"/>
    <x v="21"/>
    <n v="527582"/>
    <n v="1447621"/>
    <m/>
    <x v="0"/>
  </r>
  <r>
    <x v="1"/>
    <x v="0"/>
    <x v="1"/>
    <x v="0"/>
    <x v="11"/>
    <x v="22"/>
    <n v="533120"/>
    <n v="1474875"/>
    <m/>
    <x v="0"/>
  </r>
  <r>
    <x v="1"/>
    <x v="0"/>
    <x v="1"/>
    <x v="0"/>
    <x v="11"/>
    <x v="23"/>
    <n v="538491"/>
    <n v="1503093"/>
    <m/>
    <x v="0"/>
  </r>
  <r>
    <x v="1"/>
    <x v="0"/>
    <x v="1"/>
    <x v="0"/>
    <x v="11"/>
    <x v="24"/>
    <n v="543889"/>
    <n v="1533060"/>
    <m/>
    <x v="0"/>
  </r>
  <r>
    <x v="1"/>
    <x v="0"/>
    <x v="1"/>
    <x v="0"/>
    <x v="11"/>
    <x v="25"/>
    <n v="549316"/>
    <n v="1564764"/>
    <m/>
    <x v="0"/>
  </r>
  <r>
    <x v="1"/>
    <x v="0"/>
    <x v="1"/>
    <x v="0"/>
    <x v="11"/>
    <x v="26"/>
    <n v="554761"/>
    <n v="1600334"/>
    <m/>
    <x v="0"/>
  </r>
  <r>
    <x v="1"/>
    <x v="0"/>
    <x v="1"/>
    <x v="0"/>
    <x v="11"/>
    <x v="27"/>
    <n v="560179"/>
    <n v="1633033"/>
    <m/>
    <x v="0"/>
  </r>
  <r>
    <x v="1"/>
    <x v="0"/>
    <x v="1"/>
    <x v="0"/>
    <x v="11"/>
    <x v="28"/>
    <n v="565598"/>
    <n v="1666007"/>
    <m/>
    <x v="0"/>
  </r>
  <r>
    <x v="1"/>
    <x v="0"/>
    <x v="1"/>
    <x v="0"/>
    <x v="11"/>
    <x v="29"/>
    <n v="571022"/>
    <n v="1698682"/>
    <m/>
    <x v="0"/>
  </r>
  <r>
    <x v="1"/>
    <x v="0"/>
    <x v="1"/>
    <x v="0"/>
    <x v="11"/>
    <x v="30"/>
    <n v="576466"/>
    <n v="1734103"/>
    <m/>
    <x v="0"/>
  </r>
  <r>
    <x v="1"/>
    <x v="0"/>
    <x v="1"/>
    <x v="0"/>
    <x v="1"/>
    <x v="0"/>
    <n v="61089"/>
    <n v="35614"/>
    <m/>
    <x v="0"/>
  </r>
  <r>
    <x v="1"/>
    <x v="0"/>
    <x v="1"/>
    <x v="0"/>
    <x v="1"/>
    <x v="1"/>
    <n v="62026"/>
    <n v="32500"/>
    <m/>
    <x v="0"/>
  </r>
  <r>
    <x v="1"/>
    <x v="0"/>
    <x v="1"/>
    <x v="0"/>
    <x v="1"/>
    <x v="2"/>
    <n v="63174"/>
    <n v="36227"/>
    <m/>
    <x v="0"/>
  </r>
  <r>
    <x v="1"/>
    <x v="0"/>
    <x v="1"/>
    <x v="0"/>
    <x v="1"/>
    <x v="3"/>
    <n v="64045"/>
    <n v="25573"/>
    <m/>
    <x v="0"/>
  </r>
  <r>
    <x v="1"/>
    <x v="0"/>
    <x v="1"/>
    <x v="0"/>
    <x v="1"/>
    <x v="4"/>
    <n v="64655"/>
    <n v="33038"/>
    <m/>
    <x v="0"/>
  </r>
  <r>
    <x v="1"/>
    <x v="0"/>
    <x v="1"/>
    <x v="0"/>
    <x v="1"/>
    <x v="5"/>
    <n v="65449"/>
    <n v="26158"/>
    <m/>
    <x v="0"/>
  </r>
  <r>
    <x v="1"/>
    <x v="0"/>
    <x v="1"/>
    <x v="0"/>
    <x v="1"/>
    <x v="6"/>
    <n v="66234"/>
    <n v="33692"/>
    <m/>
    <x v="0"/>
  </r>
  <r>
    <x v="1"/>
    <x v="0"/>
    <x v="1"/>
    <x v="0"/>
    <x v="1"/>
    <x v="7"/>
    <n v="67017"/>
    <n v="34294"/>
    <m/>
    <x v="0"/>
  </r>
  <r>
    <x v="1"/>
    <x v="0"/>
    <x v="1"/>
    <x v="0"/>
    <x v="1"/>
    <x v="8"/>
    <n v="67777"/>
    <n v="35021"/>
    <m/>
    <x v="0"/>
  </r>
  <r>
    <x v="1"/>
    <x v="0"/>
    <x v="1"/>
    <x v="0"/>
    <x v="1"/>
    <x v="9"/>
    <n v="68543"/>
    <n v="35589"/>
    <m/>
    <x v="0"/>
  </r>
  <r>
    <x v="1"/>
    <x v="0"/>
    <x v="1"/>
    <x v="0"/>
    <x v="1"/>
    <x v="10"/>
    <n v="69347"/>
    <n v="35995"/>
    <m/>
    <x v="0"/>
  </r>
  <r>
    <x v="1"/>
    <x v="0"/>
    <x v="1"/>
    <x v="0"/>
    <x v="1"/>
    <x v="11"/>
    <n v="70217"/>
    <n v="36468"/>
    <m/>
    <x v="0"/>
  </r>
  <r>
    <x v="1"/>
    <x v="0"/>
    <x v="1"/>
    <x v="0"/>
    <x v="1"/>
    <x v="12"/>
    <n v="71087"/>
    <n v="36906"/>
    <m/>
    <x v="0"/>
  </r>
  <r>
    <x v="1"/>
    <x v="0"/>
    <x v="1"/>
    <x v="0"/>
    <x v="1"/>
    <x v="13"/>
    <n v="71942"/>
    <n v="37403"/>
    <m/>
    <x v="0"/>
  </r>
  <r>
    <x v="1"/>
    <x v="0"/>
    <x v="1"/>
    <x v="0"/>
    <x v="1"/>
    <x v="14"/>
    <n v="72767"/>
    <n v="37976"/>
    <m/>
    <x v="0"/>
  </r>
  <r>
    <x v="1"/>
    <x v="0"/>
    <x v="1"/>
    <x v="0"/>
    <x v="1"/>
    <x v="15"/>
    <n v="73570"/>
    <n v="38598"/>
    <m/>
    <x v="0"/>
  </r>
  <r>
    <x v="1"/>
    <x v="0"/>
    <x v="1"/>
    <x v="0"/>
    <x v="1"/>
    <x v="16"/>
    <n v="74354"/>
    <n v="39232"/>
    <m/>
    <x v="0"/>
  </r>
  <r>
    <x v="1"/>
    <x v="0"/>
    <x v="1"/>
    <x v="0"/>
    <x v="1"/>
    <x v="17"/>
    <n v="75050"/>
    <n v="39802"/>
    <m/>
    <x v="0"/>
  </r>
  <r>
    <x v="1"/>
    <x v="0"/>
    <x v="1"/>
    <x v="0"/>
    <x v="1"/>
    <x v="18"/>
    <n v="75695"/>
    <n v="40431"/>
    <m/>
    <x v="0"/>
  </r>
  <r>
    <x v="1"/>
    <x v="0"/>
    <x v="1"/>
    <x v="0"/>
    <x v="1"/>
    <x v="19"/>
    <n v="76297"/>
    <n v="40987"/>
    <m/>
    <x v="0"/>
  </r>
  <r>
    <x v="1"/>
    <x v="0"/>
    <x v="1"/>
    <x v="0"/>
    <x v="1"/>
    <x v="20"/>
    <n v="76861"/>
    <n v="41590"/>
    <m/>
    <x v="0"/>
  </r>
  <r>
    <x v="1"/>
    <x v="0"/>
    <x v="1"/>
    <x v="0"/>
    <x v="1"/>
    <x v="21"/>
    <n v="77381"/>
    <n v="42277"/>
    <m/>
    <x v="0"/>
  </r>
  <r>
    <x v="1"/>
    <x v="0"/>
    <x v="1"/>
    <x v="0"/>
    <x v="1"/>
    <x v="22"/>
    <n v="77866"/>
    <n v="42894"/>
    <m/>
    <x v="0"/>
  </r>
  <r>
    <x v="1"/>
    <x v="0"/>
    <x v="1"/>
    <x v="0"/>
    <x v="1"/>
    <x v="23"/>
    <n v="78337"/>
    <n v="43539"/>
    <m/>
    <x v="0"/>
  </r>
  <r>
    <x v="1"/>
    <x v="0"/>
    <x v="1"/>
    <x v="0"/>
    <x v="1"/>
    <x v="24"/>
    <n v="78809"/>
    <n v="44228"/>
    <m/>
    <x v="0"/>
  </r>
  <r>
    <x v="1"/>
    <x v="0"/>
    <x v="1"/>
    <x v="0"/>
    <x v="1"/>
    <x v="25"/>
    <n v="79284"/>
    <n v="44961"/>
    <m/>
    <x v="0"/>
  </r>
  <r>
    <x v="1"/>
    <x v="0"/>
    <x v="1"/>
    <x v="0"/>
    <x v="1"/>
    <x v="26"/>
    <n v="79760"/>
    <n v="45799"/>
    <m/>
    <x v="0"/>
  </r>
  <r>
    <x v="1"/>
    <x v="0"/>
    <x v="1"/>
    <x v="0"/>
    <x v="1"/>
    <x v="27"/>
    <n v="80232"/>
    <n v="46550"/>
    <m/>
    <x v="0"/>
  </r>
  <r>
    <x v="1"/>
    <x v="0"/>
    <x v="1"/>
    <x v="0"/>
    <x v="1"/>
    <x v="28"/>
    <n v="80705"/>
    <n v="47303"/>
    <m/>
    <x v="0"/>
  </r>
  <r>
    <x v="1"/>
    <x v="0"/>
    <x v="1"/>
    <x v="0"/>
    <x v="1"/>
    <x v="29"/>
    <n v="81177"/>
    <n v="48043"/>
    <m/>
    <x v="0"/>
  </r>
  <r>
    <x v="1"/>
    <x v="0"/>
    <x v="1"/>
    <x v="0"/>
    <x v="1"/>
    <x v="30"/>
    <n v="81650"/>
    <n v="48855"/>
    <m/>
    <x v="0"/>
  </r>
  <r>
    <x v="1"/>
    <x v="0"/>
    <x v="1"/>
    <x v="0"/>
    <x v="8"/>
    <x v="0"/>
    <n v="0"/>
    <n v="0"/>
    <m/>
    <x v="0"/>
  </r>
  <r>
    <x v="1"/>
    <x v="0"/>
    <x v="1"/>
    <x v="0"/>
    <x v="8"/>
    <x v="1"/>
    <n v="0"/>
    <n v="0"/>
    <m/>
    <x v="0"/>
  </r>
  <r>
    <x v="1"/>
    <x v="0"/>
    <x v="1"/>
    <x v="0"/>
    <x v="8"/>
    <x v="2"/>
    <n v="0"/>
    <n v="0"/>
    <m/>
    <x v="0"/>
  </r>
  <r>
    <x v="1"/>
    <x v="0"/>
    <x v="1"/>
    <x v="0"/>
    <x v="8"/>
    <x v="3"/>
    <n v="0"/>
    <n v="0"/>
    <m/>
    <x v="0"/>
  </r>
  <r>
    <x v="1"/>
    <x v="0"/>
    <x v="1"/>
    <x v="0"/>
    <x v="8"/>
    <x v="4"/>
    <n v="0"/>
    <n v="0"/>
    <m/>
    <x v="0"/>
  </r>
  <r>
    <x v="1"/>
    <x v="0"/>
    <x v="1"/>
    <x v="0"/>
    <x v="8"/>
    <x v="5"/>
    <n v="8"/>
    <n v="0"/>
    <m/>
    <x v="0"/>
  </r>
  <r>
    <x v="1"/>
    <x v="0"/>
    <x v="1"/>
    <x v="0"/>
    <x v="8"/>
    <x v="6"/>
    <n v="16"/>
    <n v="0"/>
    <m/>
    <x v="0"/>
  </r>
  <r>
    <x v="1"/>
    <x v="0"/>
    <x v="1"/>
    <x v="0"/>
    <x v="8"/>
    <x v="7"/>
    <n v="24"/>
    <n v="0"/>
    <m/>
    <x v="0"/>
  </r>
  <r>
    <x v="1"/>
    <x v="0"/>
    <x v="1"/>
    <x v="0"/>
    <x v="8"/>
    <x v="8"/>
    <n v="31"/>
    <n v="0"/>
    <m/>
    <x v="0"/>
  </r>
  <r>
    <x v="1"/>
    <x v="0"/>
    <x v="1"/>
    <x v="0"/>
    <x v="8"/>
    <x v="9"/>
    <n v="39"/>
    <n v="0"/>
    <m/>
    <x v="0"/>
  </r>
  <r>
    <x v="1"/>
    <x v="0"/>
    <x v="1"/>
    <x v="0"/>
    <x v="8"/>
    <x v="10"/>
    <n v="47"/>
    <n v="0"/>
    <m/>
    <x v="0"/>
  </r>
  <r>
    <x v="1"/>
    <x v="0"/>
    <x v="1"/>
    <x v="0"/>
    <x v="8"/>
    <x v="11"/>
    <n v="56"/>
    <n v="0"/>
    <m/>
    <x v="0"/>
  </r>
  <r>
    <x v="1"/>
    <x v="0"/>
    <x v="1"/>
    <x v="0"/>
    <x v="8"/>
    <x v="12"/>
    <n v="65"/>
    <n v="0"/>
    <m/>
    <x v="0"/>
  </r>
  <r>
    <x v="1"/>
    <x v="0"/>
    <x v="1"/>
    <x v="0"/>
    <x v="8"/>
    <x v="13"/>
    <n v="74"/>
    <n v="0"/>
    <m/>
    <x v="0"/>
  </r>
  <r>
    <x v="1"/>
    <x v="0"/>
    <x v="1"/>
    <x v="0"/>
    <x v="8"/>
    <x v="14"/>
    <n v="82"/>
    <n v="0"/>
    <m/>
    <x v="0"/>
  </r>
  <r>
    <x v="1"/>
    <x v="0"/>
    <x v="1"/>
    <x v="0"/>
    <x v="8"/>
    <x v="15"/>
    <n v="90"/>
    <n v="0"/>
    <m/>
    <x v="0"/>
  </r>
  <r>
    <x v="1"/>
    <x v="0"/>
    <x v="1"/>
    <x v="0"/>
    <x v="8"/>
    <x v="16"/>
    <n v="98"/>
    <n v="0"/>
    <m/>
    <x v="0"/>
  </r>
  <r>
    <x v="1"/>
    <x v="0"/>
    <x v="1"/>
    <x v="0"/>
    <x v="8"/>
    <x v="17"/>
    <n v="105"/>
    <n v="0"/>
    <m/>
    <x v="0"/>
  </r>
  <r>
    <x v="1"/>
    <x v="0"/>
    <x v="1"/>
    <x v="0"/>
    <x v="8"/>
    <x v="18"/>
    <n v="112"/>
    <n v="0"/>
    <m/>
    <x v="0"/>
  </r>
  <r>
    <x v="1"/>
    <x v="0"/>
    <x v="1"/>
    <x v="0"/>
    <x v="8"/>
    <x v="19"/>
    <n v="118"/>
    <n v="0"/>
    <m/>
    <x v="0"/>
  </r>
  <r>
    <x v="1"/>
    <x v="0"/>
    <x v="1"/>
    <x v="0"/>
    <x v="8"/>
    <x v="20"/>
    <n v="124"/>
    <n v="0"/>
    <m/>
    <x v="0"/>
  </r>
  <r>
    <x v="1"/>
    <x v="0"/>
    <x v="1"/>
    <x v="0"/>
    <x v="8"/>
    <x v="21"/>
    <n v="129"/>
    <n v="0"/>
    <m/>
    <x v="0"/>
  </r>
  <r>
    <x v="1"/>
    <x v="0"/>
    <x v="1"/>
    <x v="0"/>
    <x v="8"/>
    <x v="22"/>
    <n v="134"/>
    <n v="0"/>
    <m/>
    <x v="0"/>
  </r>
  <r>
    <x v="1"/>
    <x v="0"/>
    <x v="1"/>
    <x v="0"/>
    <x v="8"/>
    <x v="23"/>
    <n v="139"/>
    <n v="0"/>
    <m/>
    <x v="0"/>
  </r>
  <r>
    <x v="1"/>
    <x v="0"/>
    <x v="1"/>
    <x v="0"/>
    <x v="8"/>
    <x v="24"/>
    <n v="144"/>
    <n v="0"/>
    <m/>
    <x v="0"/>
  </r>
  <r>
    <x v="1"/>
    <x v="0"/>
    <x v="1"/>
    <x v="0"/>
    <x v="8"/>
    <x v="25"/>
    <n v="149"/>
    <n v="0"/>
    <m/>
    <x v="0"/>
  </r>
  <r>
    <x v="1"/>
    <x v="0"/>
    <x v="1"/>
    <x v="0"/>
    <x v="8"/>
    <x v="26"/>
    <n v="154"/>
    <n v="0"/>
    <m/>
    <x v="0"/>
  </r>
  <r>
    <x v="1"/>
    <x v="0"/>
    <x v="1"/>
    <x v="0"/>
    <x v="8"/>
    <x v="27"/>
    <n v="158"/>
    <n v="0"/>
    <m/>
    <x v="0"/>
  </r>
  <r>
    <x v="1"/>
    <x v="0"/>
    <x v="1"/>
    <x v="0"/>
    <x v="8"/>
    <x v="28"/>
    <n v="163"/>
    <n v="0"/>
    <m/>
    <x v="0"/>
  </r>
  <r>
    <x v="1"/>
    <x v="0"/>
    <x v="1"/>
    <x v="0"/>
    <x v="8"/>
    <x v="29"/>
    <n v="168"/>
    <n v="0"/>
    <m/>
    <x v="0"/>
  </r>
  <r>
    <x v="1"/>
    <x v="0"/>
    <x v="1"/>
    <x v="0"/>
    <x v="8"/>
    <x v="30"/>
    <n v="173"/>
    <n v="0"/>
    <m/>
    <x v="0"/>
  </r>
  <r>
    <x v="1"/>
    <x v="0"/>
    <x v="1"/>
    <x v="1"/>
    <x v="9"/>
    <x v="0"/>
    <n v="0"/>
    <n v="0"/>
    <m/>
    <x v="0"/>
  </r>
  <r>
    <x v="1"/>
    <x v="0"/>
    <x v="1"/>
    <x v="1"/>
    <x v="9"/>
    <x v="1"/>
    <n v="1670"/>
    <n v="7078"/>
    <m/>
    <x v="0"/>
  </r>
  <r>
    <x v="1"/>
    <x v="0"/>
    <x v="1"/>
    <x v="1"/>
    <x v="9"/>
    <x v="2"/>
    <n v="3716"/>
    <n v="16971"/>
    <m/>
    <x v="0"/>
  </r>
  <r>
    <x v="1"/>
    <x v="0"/>
    <x v="1"/>
    <x v="1"/>
    <x v="9"/>
    <x v="3"/>
    <n v="5268"/>
    <n v="16708"/>
    <m/>
    <x v="0"/>
  </r>
  <r>
    <x v="1"/>
    <x v="0"/>
    <x v="1"/>
    <x v="1"/>
    <x v="9"/>
    <x v="4"/>
    <n v="6354"/>
    <n v="25822"/>
    <m/>
    <x v="0"/>
  </r>
  <r>
    <x v="1"/>
    <x v="0"/>
    <x v="1"/>
    <x v="1"/>
    <x v="9"/>
    <x v="5"/>
    <n v="7564"/>
    <n v="23800"/>
    <m/>
    <x v="0"/>
  </r>
  <r>
    <x v="1"/>
    <x v="0"/>
    <x v="1"/>
    <x v="1"/>
    <x v="9"/>
    <x v="6"/>
    <n v="8773"/>
    <n v="35052"/>
    <m/>
    <x v="0"/>
  </r>
  <r>
    <x v="1"/>
    <x v="0"/>
    <x v="1"/>
    <x v="1"/>
    <x v="9"/>
    <x v="7"/>
    <n v="9987"/>
    <n v="40269"/>
    <m/>
    <x v="0"/>
  </r>
  <r>
    <x v="1"/>
    <x v="0"/>
    <x v="1"/>
    <x v="1"/>
    <x v="9"/>
    <x v="8"/>
    <n v="11165"/>
    <n v="45485"/>
    <m/>
    <x v="0"/>
  </r>
  <r>
    <x v="1"/>
    <x v="0"/>
    <x v="1"/>
    <x v="1"/>
    <x v="9"/>
    <x v="9"/>
    <n v="12351"/>
    <n v="50807"/>
    <m/>
    <x v="0"/>
  </r>
  <r>
    <x v="1"/>
    <x v="0"/>
    <x v="1"/>
    <x v="1"/>
    <x v="9"/>
    <x v="10"/>
    <n v="13594"/>
    <n v="56427"/>
    <m/>
    <x v="0"/>
  </r>
  <r>
    <x v="1"/>
    <x v="0"/>
    <x v="1"/>
    <x v="1"/>
    <x v="9"/>
    <x v="11"/>
    <n v="14940"/>
    <n v="62690"/>
    <m/>
    <x v="0"/>
  </r>
  <r>
    <x v="1"/>
    <x v="0"/>
    <x v="1"/>
    <x v="1"/>
    <x v="9"/>
    <x v="12"/>
    <n v="16286"/>
    <n v="68881"/>
    <m/>
    <x v="0"/>
  </r>
  <r>
    <x v="1"/>
    <x v="0"/>
    <x v="1"/>
    <x v="1"/>
    <x v="9"/>
    <x v="13"/>
    <n v="17605"/>
    <n v="75089"/>
    <m/>
    <x v="0"/>
  </r>
  <r>
    <x v="1"/>
    <x v="0"/>
    <x v="1"/>
    <x v="1"/>
    <x v="9"/>
    <x v="14"/>
    <n v="18877"/>
    <n v="81271"/>
    <m/>
    <x v="0"/>
  </r>
  <r>
    <x v="1"/>
    <x v="0"/>
    <x v="1"/>
    <x v="1"/>
    <x v="9"/>
    <x v="15"/>
    <n v="20111"/>
    <n v="87486"/>
    <m/>
    <x v="0"/>
  </r>
  <r>
    <x v="1"/>
    <x v="0"/>
    <x v="1"/>
    <x v="1"/>
    <x v="9"/>
    <x v="16"/>
    <n v="21312"/>
    <n v="93737"/>
    <m/>
    <x v="0"/>
  </r>
  <r>
    <x v="1"/>
    <x v="0"/>
    <x v="1"/>
    <x v="1"/>
    <x v="9"/>
    <x v="17"/>
    <n v="22377"/>
    <n v="99641"/>
    <m/>
    <x v="0"/>
  </r>
  <r>
    <x v="1"/>
    <x v="0"/>
    <x v="1"/>
    <x v="1"/>
    <x v="9"/>
    <x v="18"/>
    <n v="23362"/>
    <n v="105667"/>
    <m/>
    <x v="0"/>
  </r>
  <r>
    <x v="1"/>
    <x v="0"/>
    <x v="1"/>
    <x v="1"/>
    <x v="9"/>
    <x v="19"/>
    <n v="24280"/>
    <n v="111465"/>
    <m/>
    <x v="0"/>
  </r>
  <r>
    <x v="1"/>
    <x v="0"/>
    <x v="1"/>
    <x v="1"/>
    <x v="9"/>
    <x v="20"/>
    <n v="25139"/>
    <n v="117285"/>
    <m/>
    <x v="0"/>
  </r>
  <r>
    <x v="1"/>
    <x v="0"/>
    <x v="1"/>
    <x v="1"/>
    <x v="9"/>
    <x v="21"/>
    <n v="25929"/>
    <n v="123060"/>
    <m/>
    <x v="0"/>
  </r>
  <r>
    <x v="1"/>
    <x v="0"/>
    <x v="1"/>
    <x v="1"/>
    <x v="9"/>
    <x v="22"/>
    <n v="26667"/>
    <n v="128827"/>
    <m/>
    <x v="0"/>
  </r>
  <r>
    <x v="1"/>
    <x v="0"/>
    <x v="1"/>
    <x v="1"/>
    <x v="9"/>
    <x v="23"/>
    <n v="27381"/>
    <n v="134687"/>
    <m/>
    <x v="0"/>
  </r>
  <r>
    <x v="1"/>
    <x v="0"/>
    <x v="1"/>
    <x v="1"/>
    <x v="9"/>
    <x v="24"/>
    <n v="28099"/>
    <n v="140742"/>
    <m/>
    <x v="0"/>
  </r>
  <r>
    <x v="1"/>
    <x v="0"/>
    <x v="1"/>
    <x v="1"/>
    <x v="9"/>
    <x v="25"/>
    <n v="28821"/>
    <n v="147028"/>
    <m/>
    <x v="0"/>
  </r>
  <r>
    <x v="1"/>
    <x v="0"/>
    <x v="1"/>
    <x v="1"/>
    <x v="9"/>
    <x v="26"/>
    <n v="29544"/>
    <n v="153785"/>
    <m/>
    <x v="0"/>
  </r>
  <r>
    <x v="1"/>
    <x v="0"/>
    <x v="1"/>
    <x v="1"/>
    <x v="9"/>
    <x v="27"/>
    <n v="30263"/>
    <n v="160377"/>
    <m/>
    <x v="0"/>
  </r>
  <r>
    <x v="1"/>
    <x v="0"/>
    <x v="1"/>
    <x v="1"/>
    <x v="9"/>
    <x v="28"/>
    <n v="30982"/>
    <n v="167108"/>
    <m/>
    <x v="0"/>
  </r>
  <r>
    <x v="1"/>
    <x v="0"/>
    <x v="1"/>
    <x v="1"/>
    <x v="9"/>
    <x v="29"/>
    <n v="31701"/>
    <n v="173987"/>
    <m/>
    <x v="0"/>
  </r>
  <r>
    <x v="1"/>
    <x v="0"/>
    <x v="1"/>
    <x v="1"/>
    <x v="9"/>
    <x v="30"/>
    <n v="32421"/>
    <n v="180854"/>
    <m/>
    <x v="0"/>
  </r>
  <r>
    <x v="1"/>
    <x v="0"/>
    <x v="2"/>
    <x v="0"/>
    <x v="10"/>
    <x v="0"/>
    <n v="78691"/>
    <n v="72946"/>
    <m/>
    <x v="0"/>
  </r>
  <r>
    <x v="1"/>
    <x v="0"/>
    <x v="2"/>
    <x v="0"/>
    <x v="10"/>
    <x v="1"/>
    <n v="78022"/>
    <n v="65377"/>
    <m/>
    <x v="0"/>
  </r>
  <r>
    <x v="1"/>
    <x v="0"/>
    <x v="2"/>
    <x v="0"/>
    <x v="10"/>
    <x v="2"/>
    <n v="77476"/>
    <n v="71229"/>
    <m/>
    <x v="0"/>
  </r>
  <r>
    <x v="1"/>
    <x v="0"/>
    <x v="2"/>
    <x v="0"/>
    <x v="10"/>
    <x v="3"/>
    <n v="76746"/>
    <n v="49512"/>
    <m/>
    <x v="0"/>
  </r>
  <r>
    <x v="1"/>
    <x v="0"/>
    <x v="2"/>
    <x v="0"/>
    <x v="10"/>
    <x v="4"/>
    <n v="76065"/>
    <n v="63013"/>
    <m/>
    <x v="0"/>
  </r>
  <r>
    <x v="1"/>
    <x v="0"/>
    <x v="2"/>
    <x v="0"/>
    <x v="10"/>
    <x v="5"/>
    <n v="75449"/>
    <n v="49117"/>
    <m/>
    <x v="0"/>
  </r>
  <r>
    <x v="1"/>
    <x v="0"/>
    <x v="2"/>
    <x v="0"/>
    <x v="10"/>
    <x v="6"/>
    <n v="75040"/>
    <n v="62360"/>
    <m/>
    <x v="0"/>
  </r>
  <r>
    <x v="1"/>
    <x v="0"/>
    <x v="2"/>
    <x v="0"/>
    <x v="10"/>
    <x v="7"/>
    <n v="74870"/>
    <n v="61826"/>
    <m/>
    <x v="0"/>
  </r>
  <r>
    <x v="1"/>
    <x v="0"/>
    <x v="2"/>
    <x v="0"/>
    <x v="10"/>
    <x v="8"/>
    <n v="74736"/>
    <n v="61457"/>
    <m/>
    <x v="0"/>
  </r>
  <r>
    <x v="1"/>
    <x v="0"/>
    <x v="2"/>
    <x v="0"/>
    <x v="10"/>
    <x v="9"/>
    <n v="74573"/>
    <n v="60532"/>
    <m/>
    <x v="0"/>
  </r>
  <r>
    <x v="1"/>
    <x v="0"/>
    <x v="2"/>
    <x v="0"/>
    <x v="10"/>
    <x v="10"/>
    <n v="74169"/>
    <n v="59147"/>
    <m/>
    <x v="0"/>
  </r>
  <r>
    <x v="1"/>
    <x v="0"/>
    <x v="2"/>
    <x v="0"/>
    <x v="10"/>
    <x v="11"/>
    <n v="73727"/>
    <n v="57883"/>
    <m/>
    <x v="0"/>
  </r>
  <r>
    <x v="1"/>
    <x v="0"/>
    <x v="2"/>
    <x v="0"/>
    <x v="10"/>
    <x v="12"/>
    <n v="73297"/>
    <n v="56690"/>
    <m/>
    <x v="0"/>
  </r>
  <r>
    <x v="1"/>
    <x v="0"/>
    <x v="2"/>
    <x v="0"/>
    <x v="10"/>
    <x v="13"/>
    <n v="72873"/>
    <n v="55718"/>
    <m/>
    <x v="0"/>
  </r>
  <r>
    <x v="1"/>
    <x v="0"/>
    <x v="2"/>
    <x v="0"/>
    <x v="10"/>
    <x v="14"/>
    <n v="72459"/>
    <n v="55030"/>
    <m/>
    <x v="0"/>
  </r>
  <r>
    <x v="1"/>
    <x v="0"/>
    <x v="2"/>
    <x v="0"/>
    <x v="10"/>
    <x v="15"/>
    <n v="72059"/>
    <n v="54659"/>
    <m/>
    <x v="0"/>
  </r>
  <r>
    <x v="1"/>
    <x v="0"/>
    <x v="2"/>
    <x v="0"/>
    <x v="10"/>
    <x v="16"/>
    <n v="71678"/>
    <n v="54560"/>
    <m/>
    <x v="0"/>
  </r>
  <r>
    <x v="1"/>
    <x v="0"/>
    <x v="2"/>
    <x v="0"/>
    <x v="10"/>
    <x v="17"/>
    <n v="71285"/>
    <n v="54656"/>
    <m/>
    <x v="0"/>
  </r>
  <r>
    <x v="1"/>
    <x v="0"/>
    <x v="2"/>
    <x v="0"/>
    <x v="10"/>
    <x v="18"/>
    <n v="70882"/>
    <n v="54843"/>
    <m/>
    <x v="0"/>
  </r>
  <r>
    <x v="1"/>
    <x v="0"/>
    <x v="2"/>
    <x v="0"/>
    <x v="10"/>
    <x v="19"/>
    <n v="70452"/>
    <n v="54917"/>
    <m/>
    <x v="0"/>
  </r>
  <r>
    <x v="1"/>
    <x v="0"/>
    <x v="2"/>
    <x v="0"/>
    <x v="10"/>
    <x v="20"/>
    <n v="70039"/>
    <n v="55077"/>
    <m/>
    <x v="0"/>
  </r>
  <r>
    <x v="1"/>
    <x v="0"/>
    <x v="2"/>
    <x v="0"/>
    <x v="10"/>
    <x v="21"/>
    <n v="69640"/>
    <n v="55333"/>
    <m/>
    <x v="0"/>
  </r>
  <r>
    <x v="1"/>
    <x v="0"/>
    <x v="2"/>
    <x v="0"/>
    <x v="10"/>
    <x v="22"/>
    <n v="69244"/>
    <n v="55447"/>
    <m/>
    <x v="0"/>
  </r>
  <r>
    <x v="1"/>
    <x v="0"/>
    <x v="2"/>
    <x v="0"/>
    <x v="10"/>
    <x v="23"/>
    <n v="68857"/>
    <n v="55626"/>
    <m/>
    <x v="0"/>
  </r>
  <r>
    <x v="1"/>
    <x v="0"/>
    <x v="2"/>
    <x v="0"/>
    <x v="10"/>
    <x v="24"/>
    <n v="68486"/>
    <n v="55884"/>
    <m/>
    <x v="0"/>
  </r>
  <r>
    <x v="1"/>
    <x v="0"/>
    <x v="2"/>
    <x v="0"/>
    <x v="10"/>
    <x v="25"/>
    <n v="68131"/>
    <n v="56213"/>
    <m/>
    <x v="0"/>
  </r>
  <r>
    <x v="1"/>
    <x v="0"/>
    <x v="2"/>
    <x v="0"/>
    <x v="10"/>
    <x v="26"/>
    <n v="67785"/>
    <n v="56678"/>
    <m/>
    <x v="0"/>
  </r>
  <r>
    <x v="1"/>
    <x v="0"/>
    <x v="2"/>
    <x v="0"/>
    <x v="10"/>
    <x v="27"/>
    <n v="67450"/>
    <n v="57042"/>
    <m/>
    <x v="0"/>
  </r>
  <r>
    <x v="1"/>
    <x v="0"/>
    <x v="2"/>
    <x v="0"/>
    <x v="10"/>
    <x v="28"/>
    <n v="67118"/>
    <n v="57407"/>
    <m/>
    <x v="0"/>
  </r>
  <r>
    <x v="1"/>
    <x v="0"/>
    <x v="2"/>
    <x v="0"/>
    <x v="10"/>
    <x v="29"/>
    <n v="66797"/>
    <n v="57758"/>
    <m/>
    <x v="0"/>
  </r>
  <r>
    <x v="1"/>
    <x v="0"/>
    <x v="2"/>
    <x v="0"/>
    <x v="10"/>
    <x v="30"/>
    <n v="66484"/>
    <n v="58195"/>
    <m/>
    <x v="0"/>
  </r>
  <r>
    <x v="1"/>
    <x v="0"/>
    <x v="2"/>
    <x v="0"/>
    <x v="11"/>
    <x v="0"/>
    <n v="33763"/>
    <n v="115098"/>
    <m/>
    <x v="0"/>
  </r>
  <r>
    <x v="1"/>
    <x v="0"/>
    <x v="2"/>
    <x v="0"/>
    <x v="11"/>
    <x v="1"/>
    <n v="33973"/>
    <n v="104882"/>
    <m/>
    <x v="0"/>
  </r>
  <r>
    <x v="1"/>
    <x v="0"/>
    <x v="2"/>
    <x v="0"/>
    <x v="11"/>
    <x v="2"/>
    <n v="34303"/>
    <n v="116478"/>
    <m/>
    <x v="0"/>
  </r>
  <r>
    <x v="1"/>
    <x v="0"/>
    <x v="2"/>
    <x v="0"/>
    <x v="11"/>
    <x v="3"/>
    <n v="34412"/>
    <n v="81891"/>
    <m/>
    <x v="0"/>
  </r>
  <r>
    <x v="1"/>
    <x v="0"/>
    <x v="2"/>
    <x v="0"/>
    <x v="11"/>
    <x v="4"/>
    <n v="34558"/>
    <n v="106023"/>
    <m/>
    <x v="0"/>
  </r>
  <r>
    <x v="1"/>
    <x v="0"/>
    <x v="2"/>
    <x v="0"/>
    <x v="11"/>
    <x v="5"/>
    <n v="34757"/>
    <n v="84090"/>
    <m/>
    <x v="0"/>
  </r>
  <r>
    <x v="1"/>
    <x v="0"/>
    <x v="2"/>
    <x v="0"/>
    <x v="11"/>
    <x v="6"/>
    <n v="35169"/>
    <n v="109180"/>
    <m/>
    <x v="0"/>
  </r>
  <r>
    <x v="1"/>
    <x v="0"/>
    <x v="2"/>
    <x v="0"/>
    <x v="11"/>
    <x v="7"/>
    <n v="35831"/>
    <n v="112904"/>
    <m/>
    <x v="0"/>
  </r>
  <r>
    <x v="1"/>
    <x v="0"/>
    <x v="2"/>
    <x v="0"/>
    <x v="11"/>
    <x v="8"/>
    <n v="36518"/>
    <n v="117348"/>
    <m/>
    <x v="0"/>
  </r>
  <r>
    <x v="1"/>
    <x v="0"/>
    <x v="2"/>
    <x v="0"/>
    <x v="11"/>
    <x v="9"/>
    <n v="37157"/>
    <n v="121179"/>
    <m/>
    <x v="0"/>
  </r>
  <r>
    <x v="1"/>
    <x v="0"/>
    <x v="2"/>
    <x v="0"/>
    <x v="11"/>
    <x v="10"/>
    <n v="37515"/>
    <n v="123454"/>
    <m/>
    <x v="0"/>
  </r>
  <r>
    <x v="1"/>
    <x v="0"/>
    <x v="2"/>
    <x v="0"/>
    <x v="11"/>
    <x v="11"/>
    <n v="37817"/>
    <n v="125653"/>
    <m/>
    <x v="0"/>
  </r>
  <r>
    <x v="1"/>
    <x v="0"/>
    <x v="2"/>
    <x v="0"/>
    <x v="11"/>
    <x v="12"/>
    <n v="38118"/>
    <n v="127706"/>
    <m/>
    <x v="0"/>
  </r>
  <r>
    <x v="1"/>
    <x v="0"/>
    <x v="2"/>
    <x v="0"/>
    <x v="11"/>
    <x v="13"/>
    <n v="38412"/>
    <n v="129939"/>
    <m/>
    <x v="0"/>
  </r>
  <r>
    <x v="1"/>
    <x v="0"/>
    <x v="2"/>
    <x v="0"/>
    <x v="11"/>
    <x v="14"/>
    <n v="38703"/>
    <n v="132436"/>
    <m/>
    <x v="0"/>
  </r>
  <r>
    <x v="1"/>
    <x v="0"/>
    <x v="2"/>
    <x v="0"/>
    <x v="11"/>
    <x v="15"/>
    <n v="38997"/>
    <n v="135103"/>
    <m/>
    <x v="0"/>
  </r>
  <r>
    <x v="1"/>
    <x v="0"/>
    <x v="2"/>
    <x v="0"/>
    <x v="11"/>
    <x v="16"/>
    <n v="39298"/>
    <n v="137824"/>
    <m/>
    <x v="0"/>
  </r>
  <r>
    <x v="1"/>
    <x v="0"/>
    <x v="2"/>
    <x v="0"/>
    <x v="11"/>
    <x v="17"/>
    <n v="39573"/>
    <n v="140320"/>
    <m/>
    <x v="0"/>
  </r>
  <r>
    <x v="1"/>
    <x v="0"/>
    <x v="2"/>
    <x v="0"/>
    <x v="11"/>
    <x v="18"/>
    <n v="39825"/>
    <n v="142940"/>
    <m/>
    <x v="0"/>
  </r>
  <r>
    <x v="1"/>
    <x v="0"/>
    <x v="2"/>
    <x v="0"/>
    <x v="11"/>
    <x v="19"/>
    <n v="40034"/>
    <n v="145123"/>
    <m/>
    <x v="0"/>
  </r>
  <r>
    <x v="1"/>
    <x v="0"/>
    <x v="2"/>
    <x v="0"/>
    <x v="11"/>
    <x v="20"/>
    <n v="40249"/>
    <n v="147487"/>
    <m/>
    <x v="0"/>
  </r>
  <r>
    <x v="1"/>
    <x v="0"/>
    <x v="2"/>
    <x v="0"/>
    <x v="11"/>
    <x v="21"/>
    <n v="40468"/>
    <n v="150083"/>
    <m/>
    <x v="0"/>
  </r>
  <r>
    <x v="1"/>
    <x v="0"/>
    <x v="2"/>
    <x v="0"/>
    <x v="11"/>
    <x v="22"/>
    <n v="40679"/>
    <n v="152277"/>
    <m/>
    <x v="0"/>
  </r>
  <r>
    <x v="1"/>
    <x v="0"/>
    <x v="2"/>
    <x v="0"/>
    <x v="11"/>
    <x v="23"/>
    <n v="40888"/>
    <n v="154582"/>
    <m/>
    <x v="0"/>
  </r>
  <r>
    <x v="1"/>
    <x v="0"/>
    <x v="2"/>
    <x v="0"/>
    <x v="11"/>
    <x v="24"/>
    <n v="41103"/>
    <n v="157073"/>
    <m/>
    <x v="0"/>
  </r>
  <r>
    <x v="1"/>
    <x v="0"/>
    <x v="2"/>
    <x v="0"/>
    <x v="11"/>
    <x v="25"/>
    <n v="41326"/>
    <n v="159745"/>
    <m/>
    <x v="0"/>
  </r>
  <r>
    <x v="1"/>
    <x v="0"/>
    <x v="2"/>
    <x v="0"/>
    <x v="11"/>
    <x v="26"/>
    <n v="41547"/>
    <n v="162784"/>
    <m/>
    <x v="0"/>
  </r>
  <r>
    <x v="1"/>
    <x v="0"/>
    <x v="2"/>
    <x v="0"/>
    <x v="11"/>
    <x v="27"/>
    <n v="41769"/>
    <n v="165526"/>
    <m/>
    <x v="0"/>
  </r>
  <r>
    <x v="1"/>
    <x v="0"/>
    <x v="2"/>
    <x v="0"/>
    <x v="11"/>
    <x v="28"/>
    <n v="41984"/>
    <n v="168251"/>
    <m/>
    <x v="0"/>
  </r>
  <r>
    <x v="1"/>
    <x v="0"/>
    <x v="2"/>
    <x v="0"/>
    <x v="11"/>
    <x v="29"/>
    <n v="42201"/>
    <n v="170935"/>
    <m/>
    <x v="0"/>
  </r>
  <r>
    <x v="1"/>
    <x v="0"/>
    <x v="2"/>
    <x v="0"/>
    <x v="11"/>
    <x v="30"/>
    <n v="42417"/>
    <n v="173881"/>
    <m/>
    <x v="0"/>
  </r>
  <r>
    <x v="1"/>
    <x v="0"/>
    <x v="2"/>
    <x v="0"/>
    <x v="1"/>
    <x v="0"/>
    <n v="0"/>
    <n v="0"/>
    <m/>
    <x v="0"/>
  </r>
  <r>
    <x v="1"/>
    <x v="0"/>
    <x v="2"/>
    <x v="0"/>
    <x v="1"/>
    <x v="1"/>
    <n v="0"/>
    <n v="0"/>
    <m/>
    <x v="0"/>
  </r>
  <r>
    <x v="1"/>
    <x v="0"/>
    <x v="2"/>
    <x v="0"/>
    <x v="1"/>
    <x v="2"/>
    <n v="0"/>
    <n v="0"/>
    <m/>
    <x v="0"/>
  </r>
  <r>
    <x v="1"/>
    <x v="0"/>
    <x v="2"/>
    <x v="0"/>
    <x v="1"/>
    <x v="3"/>
    <n v="0"/>
    <n v="0"/>
    <m/>
    <x v="0"/>
  </r>
  <r>
    <x v="1"/>
    <x v="0"/>
    <x v="2"/>
    <x v="0"/>
    <x v="1"/>
    <x v="4"/>
    <n v="0"/>
    <n v="0"/>
    <m/>
    <x v="0"/>
  </r>
  <r>
    <x v="1"/>
    <x v="0"/>
    <x v="2"/>
    <x v="0"/>
    <x v="1"/>
    <x v="5"/>
    <n v="2"/>
    <n v="0"/>
    <m/>
    <x v="0"/>
  </r>
  <r>
    <x v="1"/>
    <x v="0"/>
    <x v="2"/>
    <x v="0"/>
    <x v="1"/>
    <x v="6"/>
    <n v="4"/>
    <n v="0"/>
    <m/>
    <x v="0"/>
  </r>
  <r>
    <x v="1"/>
    <x v="0"/>
    <x v="2"/>
    <x v="0"/>
    <x v="1"/>
    <x v="7"/>
    <n v="6"/>
    <n v="0"/>
    <m/>
    <x v="0"/>
  </r>
  <r>
    <x v="1"/>
    <x v="0"/>
    <x v="2"/>
    <x v="0"/>
    <x v="1"/>
    <x v="8"/>
    <n v="9"/>
    <n v="0"/>
    <m/>
    <x v="0"/>
  </r>
  <r>
    <x v="1"/>
    <x v="0"/>
    <x v="2"/>
    <x v="0"/>
    <x v="1"/>
    <x v="9"/>
    <n v="12"/>
    <n v="0"/>
    <m/>
    <x v="0"/>
  </r>
  <r>
    <x v="1"/>
    <x v="0"/>
    <x v="2"/>
    <x v="0"/>
    <x v="1"/>
    <x v="10"/>
    <n v="13"/>
    <n v="0"/>
    <m/>
    <x v="0"/>
  </r>
  <r>
    <x v="1"/>
    <x v="0"/>
    <x v="2"/>
    <x v="0"/>
    <x v="1"/>
    <x v="11"/>
    <n v="15"/>
    <n v="0"/>
    <m/>
    <x v="0"/>
  </r>
  <r>
    <x v="1"/>
    <x v="0"/>
    <x v="2"/>
    <x v="0"/>
    <x v="1"/>
    <x v="12"/>
    <n v="17"/>
    <n v="0"/>
    <m/>
    <x v="0"/>
  </r>
  <r>
    <x v="1"/>
    <x v="0"/>
    <x v="2"/>
    <x v="0"/>
    <x v="1"/>
    <x v="13"/>
    <n v="19"/>
    <n v="0"/>
    <m/>
    <x v="0"/>
  </r>
  <r>
    <x v="1"/>
    <x v="0"/>
    <x v="2"/>
    <x v="0"/>
    <x v="1"/>
    <x v="14"/>
    <n v="21"/>
    <n v="0"/>
    <m/>
    <x v="0"/>
  </r>
  <r>
    <x v="1"/>
    <x v="0"/>
    <x v="2"/>
    <x v="0"/>
    <x v="1"/>
    <x v="15"/>
    <n v="22"/>
    <n v="0"/>
    <m/>
    <x v="0"/>
  </r>
  <r>
    <x v="1"/>
    <x v="0"/>
    <x v="2"/>
    <x v="0"/>
    <x v="1"/>
    <x v="16"/>
    <n v="24"/>
    <n v="0"/>
    <m/>
    <x v="0"/>
  </r>
  <r>
    <x v="1"/>
    <x v="0"/>
    <x v="2"/>
    <x v="0"/>
    <x v="1"/>
    <x v="17"/>
    <n v="26"/>
    <n v="0"/>
    <m/>
    <x v="0"/>
  </r>
  <r>
    <x v="1"/>
    <x v="0"/>
    <x v="2"/>
    <x v="0"/>
    <x v="1"/>
    <x v="18"/>
    <n v="28"/>
    <n v="0"/>
    <m/>
    <x v="0"/>
  </r>
  <r>
    <x v="1"/>
    <x v="0"/>
    <x v="2"/>
    <x v="0"/>
    <x v="1"/>
    <x v="19"/>
    <n v="30"/>
    <n v="0"/>
    <m/>
    <x v="0"/>
  </r>
  <r>
    <x v="1"/>
    <x v="0"/>
    <x v="2"/>
    <x v="0"/>
    <x v="1"/>
    <x v="20"/>
    <n v="31"/>
    <n v="0"/>
    <m/>
    <x v="0"/>
  </r>
  <r>
    <x v="1"/>
    <x v="0"/>
    <x v="2"/>
    <x v="0"/>
    <x v="1"/>
    <x v="21"/>
    <n v="33"/>
    <n v="0"/>
    <m/>
    <x v="0"/>
  </r>
  <r>
    <x v="1"/>
    <x v="0"/>
    <x v="2"/>
    <x v="0"/>
    <x v="1"/>
    <x v="22"/>
    <n v="35"/>
    <n v="0"/>
    <m/>
    <x v="0"/>
  </r>
  <r>
    <x v="1"/>
    <x v="0"/>
    <x v="2"/>
    <x v="0"/>
    <x v="1"/>
    <x v="23"/>
    <n v="37"/>
    <n v="0"/>
    <m/>
    <x v="0"/>
  </r>
  <r>
    <x v="1"/>
    <x v="0"/>
    <x v="2"/>
    <x v="0"/>
    <x v="1"/>
    <x v="24"/>
    <n v="38"/>
    <n v="0"/>
    <m/>
    <x v="0"/>
  </r>
  <r>
    <x v="1"/>
    <x v="0"/>
    <x v="2"/>
    <x v="0"/>
    <x v="1"/>
    <x v="25"/>
    <n v="40"/>
    <n v="0"/>
    <m/>
    <x v="0"/>
  </r>
  <r>
    <x v="1"/>
    <x v="0"/>
    <x v="2"/>
    <x v="0"/>
    <x v="1"/>
    <x v="26"/>
    <n v="42"/>
    <n v="0"/>
    <m/>
    <x v="0"/>
  </r>
  <r>
    <x v="1"/>
    <x v="0"/>
    <x v="2"/>
    <x v="0"/>
    <x v="1"/>
    <x v="27"/>
    <n v="43"/>
    <n v="0"/>
    <m/>
    <x v="0"/>
  </r>
  <r>
    <x v="1"/>
    <x v="0"/>
    <x v="2"/>
    <x v="0"/>
    <x v="1"/>
    <x v="28"/>
    <n v="45"/>
    <n v="0"/>
    <m/>
    <x v="0"/>
  </r>
  <r>
    <x v="1"/>
    <x v="0"/>
    <x v="2"/>
    <x v="0"/>
    <x v="1"/>
    <x v="29"/>
    <n v="47"/>
    <n v="0"/>
    <m/>
    <x v="0"/>
  </r>
  <r>
    <x v="1"/>
    <x v="0"/>
    <x v="2"/>
    <x v="0"/>
    <x v="1"/>
    <x v="30"/>
    <n v="48"/>
    <n v="0"/>
    <m/>
    <x v="0"/>
  </r>
  <r>
    <x v="1"/>
    <x v="0"/>
    <x v="2"/>
    <x v="0"/>
    <x v="8"/>
    <x v="0"/>
    <n v="0"/>
    <n v="0"/>
    <m/>
    <x v="0"/>
  </r>
  <r>
    <x v="1"/>
    <x v="0"/>
    <x v="2"/>
    <x v="0"/>
    <x v="8"/>
    <x v="1"/>
    <n v="0"/>
    <n v="0"/>
    <m/>
    <x v="0"/>
  </r>
  <r>
    <x v="1"/>
    <x v="0"/>
    <x v="2"/>
    <x v="0"/>
    <x v="8"/>
    <x v="2"/>
    <n v="0"/>
    <n v="0"/>
    <m/>
    <x v="0"/>
  </r>
  <r>
    <x v="1"/>
    <x v="0"/>
    <x v="2"/>
    <x v="0"/>
    <x v="8"/>
    <x v="3"/>
    <n v="0"/>
    <n v="0"/>
    <m/>
    <x v="0"/>
  </r>
  <r>
    <x v="1"/>
    <x v="0"/>
    <x v="2"/>
    <x v="0"/>
    <x v="8"/>
    <x v="4"/>
    <n v="0"/>
    <n v="0"/>
    <m/>
    <x v="0"/>
  </r>
  <r>
    <x v="1"/>
    <x v="0"/>
    <x v="2"/>
    <x v="0"/>
    <x v="8"/>
    <x v="5"/>
    <n v="2"/>
    <n v="0"/>
    <m/>
    <x v="0"/>
  </r>
  <r>
    <x v="1"/>
    <x v="0"/>
    <x v="2"/>
    <x v="0"/>
    <x v="8"/>
    <x v="6"/>
    <n v="4"/>
    <n v="0"/>
    <m/>
    <x v="0"/>
  </r>
  <r>
    <x v="1"/>
    <x v="0"/>
    <x v="2"/>
    <x v="0"/>
    <x v="8"/>
    <x v="7"/>
    <n v="7"/>
    <n v="0"/>
    <m/>
    <x v="0"/>
  </r>
  <r>
    <x v="1"/>
    <x v="0"/>
    <x v="2"/>
    <x v="0"/>
    <x v="8"/>
    <x v="8"/>
    <n v="10"/>
    <n v="0"/>
    <m/>
    <x v="0"/>
  </r>
  <r>
    <x v="1"/>
    <x v="0"/>
    <x v="2"/>
    <x v="0"/>
    <x v="8"/>
    <x v="9"/>
    <n v="13"/>
    <n v="0"/>
    <m/>
    <x v="0"/>
  </r>
  <r>
    <x v="1"/>
    <x v="0"/>
    <x v="2"/>
    <x v="0"/>
    <x v="8"/>
    <x v="10"/>
    <n v="15"/>
    <n v="0"/>
    <m/>
    <x v="0"/>
  </r>
  <r>
    <x v="1"/>
    <x v="0"/>
    <x v="2"/>
    <x v="0"/>
    <x v="8"/>
    <x v="11"/>
    <n v="17"/>
    <n v="0"/>
    <m/>
    <x v="0"/>
  </r>
  <r>
    <x v="1"/>
    <x v="0"/>
    <x v="2"/>
    <x v="0"/>
    <x v="8"/>
    <x v="12"/>
    <n v="18"/>
    <n v="0"/>
    <m/>
    <x v="0"/>
  </r>
  <r>
    <x v="1"/>
    <x v="0"/>
    <x v="2"/>
    <x v="0"/>
    <x v="8"/>
    <x v="13"/>
    <n v="20"/>
    <n v="0"/>
    <m/>
    <x v="0"/>
  </r>
  <r>
    <x v="1"/>
    <x v="0"/>
    <x v="2"/>
    <x v="0"/>
    <x v="8"/>
    <x v="14"/>
    <n v="22"/>
    <n v="0"/>
    <m/>
    <x v="0"/>
  </r>
  <r>
    <x v="1"/>
    <x v="0"/>
    <x v="2"/>
    <x v="0"/>
    <x v="8"/>
    <x v="15"/>
    <n v="24"/>
    <n v="0"/>
    <m/>
    <x v="0"/>
  </r>
  <r>
    <x v="1"/>
    <x v="0"/>
    <x v="2"/>
    <x v="0"/>
    <x v="8"/>
    <x v="16"/>
    <n v="26"/>
    <n v="0"/>
    <m/>
    <x v="0"/>
  </r>
  <r>
    <x v="1"/>
    <x v="0"/>
    <x v="2"/>
    <x v="0"/>
    <x v="8"/>
    <x v="17"/>
    <n v="28"/>
    <n v="0"/>
    <m/>
    <x v="0"/>
  </r>
  <r>
    <x v="1"/>
    <x v="0"/>
    <x v="2"/>
    <x v="0"/>
    <x v="8"/>
    <x v="18"/>
    <n v="30"/>
    <n v="0"/>
    <m/>
    <x v="0"/>
  </r>
  <r>
    <x v="1"/>
    <x v="0"/>
    <x v="2"/>
    <x v="0"/>
    <x v="8"/>
    <x v="19"/>
    <n v="32"/>
    <n v="0"/>
    <m/>
    <x v="0"/>
  </r>
  <r>
    <x v="1"/>
    <x v="0"/>
    <x v="2"/>
    <x v="0"/>
    <x v="8"/>
    <x v="20"/>
    <n v="33"/>
    <n v="0"/>
    <m/>
    <x v="0"/>
  </r>
  <r>
    <x v="1"/>
    <x v="0"/>
    <x v="2"/>
    <x v="0"/>
    <x v="8"/>
    <x v="21"/>
    <n v="35"/>
    <n v="0"/>
    <m/>
    <x v="0"/>
  </r>
  <r>
    <x v="1"/>
    <x v="0"/>
    <x v="2"/>
    <x v="0"/>
    <x v="8"/>
    <x v="22"/>
    <n v="37"/>
    <n v="0"/>
    <m/>
    <x v="0"/>
  </r>
  <r>
    <x v="1"/>
    <x v="0"/>
    <x v="2"/>
    <x v="0"/>
    <x v="8"/>
    <x v="23"/>
    <n v="39"/>
    <n v="0"/>
    <m/>
    <x v="0"/>
  </r>
  <r>
    <x v="1"/>
    <x v="0"/>
    <x v="2"/>
    <x v="0"/>
    <x v="8"/>
    <x v="24"/>
    <n v="40"/>
    <n v="0"/>
    <m/>
    <x v="0"/>
  </r>
  <r>
    <x v="1"/>
    <x v="0"/>
    <x v="2"/>
    <x v="0"/>
    <x v="8"/>
    <x v="25"/>
    <n v="42"/>
    <n v="0"/>
    <m/>
    <x v="0"/>
  </r>
  <r>
    <x v="1"/>
    <x v="0"/>
    <x v="2"/>
    <x v="0"/>
    <x v="8"/>
    <x v="26"/>
    <n v="44"/>
    <n v="0"/>
    <m/>
    <x v="0"/>
  </r>
  <r>
    <x v="1"/>
    <x v="0"/>
    <x v="2"/>
    <x v="0"/>
    <x v="8"/>
    <x v="27"/>
    <n v="45"/>
    <n v="0"/>
    <m/>
    <x v="0"/>
  </r>
  <r>
    <x v="1"/>
    <x v="0"/>
    <x v="2"/>
    <x v="0"/>
    <x v="8"/>
    <x v="28"/>
    <n v="47"/>
    <n v="0"/>
    <m/>
    <x v="0"/>
  </r>
  <r>
    <x v="1"/>
    <x v="0"/>
    <x v="2"/>
    <x v="0"/>
    <x v="8"/>
    <x v="29"/>
    <n v="49"/>
    <n v="0"/>
    <m/>
    <x v="0"/>
  </r>
  <r>
    <x v="1"/>
    <x v="0"/>
    <x v="2"/>
    <x v="0"/>
    <x v="8"/>
    <x v="30"/>
    <n v="50"/>
    <n v="0"/>
    <m/>
    <x v="0"/>
  </r>
  <r>
    <x v="1"/>
    <x v="0"/>
    <x v="2"/>
    <x v="1"/>
    <x v="9"/>
    <x v="0"/>
    <n v="0"/>
    <n v="0"/>
    <m/>
    <x v="0"/>
  </r>
  <r>
    <x v="1"/>
    <x v="0"/>
    <x v="2"/>
    <x v="1"/>
    <x v="9"/>
    <x v="1"/>
    <n v="0"/>
    <n v="0"/>
    <m/>
    <x v="0"/>
  </r>
  <r>
    <x v="1"/>
    <x v="0"/>
    <x v="2"/>
    <x v="1"/>
    <x v="9"/>
    <x v="2"/>
    <n v="0"/>
    <n v="0"/>
    <m/>
    <x v="0"/>
  </r>
  <r>
    <x v="1"/>
    <x v="0"/>
    <x v="2"/>
    <x v="1"/>
    <x v="9"/>
    <x v="3"/>
    <n v="0"/>
    <n v="0"/>
    <m/>
    <x v="0"/>
  </r>
  <r>
    <x v="1"/>
    <x v="0"/>
    <x v="2"/>
    <x v="1"/>
    <x v="9"/>
    <x v="4"/>
    <n v="0"/>
    <n v="0"/>
    <m/>
    <x v="0"/>
  </r>
  <r>
    <x v="1"/>
    <x v="0"/>
    <x v="2"/>
    <x v="1"/>
    <x v="9"/>
    <x v="5"/>
    <n v="0"/>
    <n v="0"/>
    <m/>
    <x v="0"/>
  </r>
  <r>
    <x v="1"/>
    <x v="0"/>
    <x v="2"/>
    <x v="1"/>
    <x v="9"/>
    <x v="6"/>
    <n v="0"/>
    <n v="1"/>
    <m/>
    <x v="0"/>
  </r>
  <r>
    <x v="1"/>
    <x v="0"/>
    <x v="2"/>
    <x v="1"/>
    <x v="9"/>
    <x v="7"/>
    <n v="0"/>
    <n v="2"/>
    <m/>
    <x v="0"/>
  </r>
  <r>
    <x v="1"/>
    <x v="0"/>
    <x v="2"/>
    <x v="1"/>
    <x v="9"/>
    <x v="8"/>
    <n v="1"/>
    <n v="3"/>
    <m/>
    <x v="0"/>
  </r>
  <r>
    <x v="1"/>
    <x v="0"/>
    <x v="2"/>
    <x v="1"/>
    <x v="9"/>
    <x v="9"/>
    <n v="1"/>
    <n v="5"/>
    <m/>
    <x v="0"/>
  </r>
  <r>
    <x v="1"/>
    <x v="0"/>
    <x v="2"/>
    <x v="1"/>
    <x v="9"/>
    <x v="10"/>
    <n v="1"/>
    <n v="5"/>
    <m/>
    <x v="0"/>
  </r>
  <r>
    <x v="1"/>
    <x v="0"/>
    <x v="2"/>
    <x v="1"/>
    <x v="9"/>
    <x v="11"/>
    <n v="1"/>
    <n v="6"/>
    <m/>
    <x v="0"/>
  </r>
  <r>
    <x v="1"/>
    <x v="0"/>
    <x v="2"/>
    <x v="1"/>
    <x v="9"/>
    <x v="12"/>
    <n v="1"/>
    <n v="7"/>
    <m/>
    <x v="0"/>
  </r>
  <r>
    <x v="1"/>
    <x v="0"/>
    <x v="2"/>
    <x v="1"/>
    <x v="9"/>
    <x v="13"/>
    <n v="1"/>
    <n v="8"/>
    <m/>
    <x v="0"/>
  </r>
  <r>
    <x v="1"/>
    <x v="0"/>
    <x v="2"/>
    <x v="1"/>
    <x v="9"/>
    <x v="14"/>
    <n v="1"/>
    <n v="9"/>
    <m/>
    <x v="0"/>
  </r>
  <r>
    <x v="1"/>
    <x v="0"/>
    <x v="2"/>
    <x v="1"/>
    <x v="9"/>
    <x v="15"/>
    <n v="1"/>
    <n v="10"/>
    <m/>
    <x v="0"/>
  </r>
  <r>
    <x v="1"/>
    <x v="0"/>
    <x v="2"/>
    <x v="1"/>
    <x v="9"/>
    <x v="16"/>
    <n v="1"/>
    <n v="11"/>
    <m/>
    <x v="0"/>
  </r>
  <r>
    <x v="1"/>
    <x v="0"/>
    <x v="2"/>
    <x v="1"/>
    <x v="9"/>
    <x v="17"/>
    <n v="2"/>
    <n v="12"/>
    <m/>
    <x v="0"/>
  </r>
  <r>
    <x v="1"/>
    <x v="0"/>
    <x v="2"/>
    <x v="1"/>
    <x v="9"/>
    <x v="18"/>
    <n v="2"/>
    <n v="13"/>
    <m/>
    <x v="0"/>
  </r>
  <r>
    <x v="1"/>
    <x v="0"/>
    <x v="2"/>
    <x v="1"/>
    <x v="9"/>
    <x v="19"/>
    <n v="2"/>
    <n v="14"/>
    <m/>
    <x v="0"/>
  </r>
  <r>
    <x v="1"/>
    <x v="0"/>
    <x v="2"/>
    <x v="1"/>
    <x v="9"/>
    <x v="20"/>
    <n v="2"/>
    <n v="14"/>
    <m/>
    <x v="0"/>
  </r>
  <r>
    <x v="1"/>
    <x v="0"/>
    <x v="2"/>
    <x v="1"/>
    <x v="9"/>
    <x v="21"/>
    <n v="2"/>
    <n v="15"/>
    <m/>
    <x v="0"/>
  </r>
  <r>
    <x v="1"/>
    <x v="0"/>
    <x v="2"/>
    <x v="1"/>
    <x v="9"/>
    <x v="22"/>
    <n v="2"/>
    <n v="16"/>
    <m/>
    <x v="0"/>
  </r>
  <r>
    <x v="1"/>
    <x v="0"/>
    <x v="2"/>
    <x v="1"/>
    <x v="9"/>
    <x v="23"/>
    <n v="2"/>
    <n v="17"/>
    <m/>
    <x v="0"/>
  </r>
  <r>
    <x v="1"/>
    <x v="0"/>
    <x v="2"/>
    <x v="1"/>
    <x v="9"/>
    <x v="24"/>
    <n v="2"/>
    <n v="18"/>
    <m/>
    <x v="0"/>
  </r>
  <r>
    <x v="1"/>
    <x v="0"/>
    <x v="2"/>
    <x v="1"/>
    <x v="9"/>
    <x v="25"/>
    <n v="2"/>
    <n v="19"/>
    <m/>
    <x v="0"/>
  </r>
  <r>
    <x v="1"/>
    <x v="0"/>
    <x v="2"/>
    <x v="1"/>
    <x v="9"/>
    <x v="26"/>
    <n v="2"/>
    <n v="20"/>
    <m/>
    <x v="0"/>
  </r>
  <r>
    <x v="1"/>
    <x v="0"/>
    <x v="2"/>
    <x v="1"/>
    <x v="9"/>
    <x v="27"/>
    <n v="2"/>
    <n v="21"/>
    <m/>
    <x v="0"/>
  </r>
  <r>
    <x v="1"/>
    <x v="0"/>
    <x v="2"/>
    <x v="1"/>
    <x v="9"/>
    <x v="28"/>
    <n v="3"/>
    <n v="22"/>
    <m/>
    <x v="0"/>
  </r>
  <r>
    <x v="1"/>
    <x v="0"/>
    <x v="2"/>
    <x v="1"/>
    <x v="9"/>
    <x v="29"/>
    <n v="3"/>
    <n v="24"/>
    <m/>
    <x v="0"/>
  </r>
  <r>
    <x v="1"/>
    <x v="0"/>
    <x v="2"/>
    <x v="1"/>
    <x v="9"/>
    <x v="30"/>
    <n v="3"/>
    <n v="25"/>
    <m/>
    <x v="0"/>
  </r>
  <r>
    <x v="1"/>
    <x v="1"/>
    <x v="0"/>
    <x v="0"/>
    <x v="10"/>
    <x v="0"/>
    <n v="6785633"/>
    <n v="13720550"/>
    <m/>
    <x v="0"/>
  </r>
  <r>
    <x v="1"/>
    <x v="1"/>
    <x v="0"/>
    <x v="0"/>
    <x v="10"/>
    <x v="1"/>
    <n v="6792670"/>
    <n v="13338326"/>
    <m/>
    <x v="0"/>
  </r>
  <r>
    <x v="1"/>
    <x v="1"/>
    <x v="0"/>
    <x v="0"/>
    <x v="10"/>
    <x v="2"/>
    <n v="6798723"/>
    <n v="13217413"/>
    <m/>
    <x v="0"/>
  </r>
  <r>
    <x v="1"/>
    <x v="1"/>
    <x v="0"/>
    <x v="0"/>
    <x v="10"/>
    <x v="3"/>
    <n v="6804368"/>
    <n v="9622865"/>
    <m/>
    <x v="0"/>
  </r>
  <r>
    <x v="1"/>
    <x v="1"/>
    <x v="0"/>
    <x v="0"/>
    <x v="10"/>
    <x v="4"/>
    <n v="6810675"/>
    <n v="13219031"/>
    <m/>
    <x v="0"/>
  </r>
  <r>
    <x v="1"/>
    <x v="1"/>
    <x v="0"/>
    <x v="0"/>
    <x v="10"/>
    <x v="5"/>
    <n v="6816285"/>
    <n v="11009533"/>
    <m/>
    <x v="0"/>
  </r>
  <r>
    <x v="1"/>
    <x v="1"/>
    <x v="0"/>
    <x v="0"/>
    <x v="10"/>
    <x v="6"/>
    <n v="6821964"/>
    <n v="12879584"/>
    <m/>
    <x v="0"/>
  </r>
  <r>
    <x v="1"/>
    <x v="1"/>
    <x v="0"/>
    <x v="0"/>
    <x v="10"/>
    <x v="7"/>
    <n v="6827635"/>
    <n v="12733629"/>
    <m/>
    <x v="0"/>
  </r>
  <r>
    <x v="1"/>
    <x v="1"/>
    <x v="0"/>
    <x v="0"/>
    <x v="10"/>
    <x v="8"/>
    <n v="6833208"/>
    <n v="12584228"/>
    <m/>
    <x v="0"/>
  </r>
  <r>
    <x v="1"/>
    <x v="1"/>
    <x v="0"/>
    <x v="0"/>
    <x v="10"/>
    <x v="9"/>
    <n v="6838803"/>
    <n v="12392056"/>
    <m/>
    <x v="0"/>
  </r>
  <r>
    <x v="1"/>
    <x v="1"/>
    <x v="0"/>
    <x v="0"/>
    <x v="10"/>
    <x v="10"/>
    <n v="6844412"/>
    <n v="12131699"/>
    <m/>
    <x v="0"/>
  </r>
  <r>
    <x v="1"/>
    <x v="1"/>
    <x v="0"/>
    <x v="0"/>
    <x v="10"/>
    <x v="11"/>
    <n v="6849908"/>
    <n v="11814232"/>
    <m/>
    <x v="0"/>
  </r>
  <r>
    <x v="1"/>
    <x v="1"/>
    <x v="0"/>
    <x v="0"/>
    <x v="10"/>
    <x v="12"/>
    <n v="6855395"/>
    <n v="11593344"/>
    <m/>
    <x v="0"/>
  </r>
  <r>
    <x v="1"/>
    <x v="1"/>
    <x v="0"/>
    <x v="0"/>
    <x v="10"/>
    <x v="13"/>
    <n v="6860810"/>
    <n v="11430732"/>
    <m/>
    <x v="0"/>
  </r>
  <r>
    <x v="1"/>
    <x v="1"/>
    <x v="0"/>
    <x v="0"/>
    <x v="10"/>
    <x v="14"/>
    <n v="6866106"/>
    <n v="11337083"/>
    <m/>
    <x v="0"/>
  </r>
  <r>
    <x v="1"/>
    <x v="1"/>
    <x v="0"/>
    <x v="0"/>
    <x v="10"/>
    <x v="15"/>
    <n v="6871297"/>
    <n v="11322975"/>
    <m/>
    <x v="0"/>
  </r>
  <r>
    <x v="1"/>
    <x v="1"/>
    <x v="0"/>
    <x v="0"/>
    <x v="10"/>
    <x v="16"/>
    <n v="6876359"/>
    <n v="11342301"/>
    <m/>
    <x v="0"/>
  </r>
  <r>
    <x v="1"/>
    <x v="1"/>
    <x v="0"/>
    <x v="0"/>
    <x v="10"/>
    <x v="17"/>
    <n v="6881327"/>
    <n v="11399718"/>
    <m/>
    <x v="0"/>
  </r>
  <r>
    <x v="1"/>
    <x v="1"/>
    <x v="0"/>
    <x v="0"/>
    <x v="10"/>
    <x v="18"/>
    <n v="6886150"/>
    <n v="11391557"/>
    <m/>
    <x v="0"/>
  </r>
  <r>
    <x v="1"/>
    <x v="1"/>
    <x v="0"/>
    <x v="0"/>
    <x v="10"/>
    <x v="19"/>
    <n v="6890780"/>
    <n v="11462920"/>
    <m/>
    <x v="0"/>
  </r>
  <r>
    <x v="1"/>
    <x v="1"/>
    <x v="0"/>
    <x v="0"/>
    <x v="10"/>
    <x v="20"/>
    <n v="6895248"/>
    <n v="11583477"/>
    <m/>
    <x v="0"/>
  </r>
  <r>
    <x v="1"/>
    <x v="1"/>
    <x v="0"/>
    <x v="0"/>
    <x v="10"/>
    <x v="21"/>
    <n v="6899521"/>
    <n v="11696524"/>
    <m/>
    <x v="0"/>
  </r>
  <r>
    <x v="1"/>
    <x v="1"/>
    <x v="0"/>
    <x v="0"/>
    <x v="10"/>
    <x v="22"/>
    <n v="6903684"/>
    <n v="11796989"/>
    <m/>
    <x v="0"/>
  </r>
  <r>
    <x v="1"/>
    <x v="1"/>
    <x v="0"/>
    <x v="0"/>
    <x v="10"/>
    <x v="23"/>
    <n v="6907678"/>
    <n v="11901346"/>
    <m/>
    <x v="0"/>
  </r>
  <r>
    <x v="1"/>
    <x v="1"/>
    <x v="0"/>
    <x v="0"/>
    <x v="10"/>
    <x v="24"/>
    <n v="6911520"/>
    <n v="11999642"/>
    <m/>
    <x v="0"/>
  </r>
  <r>
    <x v="1"/>
    <x v="1"/>
    <x v="0"/>
    <x v="0"/>
    <x v="10"/>
    <x v="25"/>
    <n v="6915358"/>
    <n v="12118176"/>
    <m/>
    <x v="0"/>
  </r>
  <r>
    <x v="1"/>
    <x v="1"/>
    <x v="0"/>
    <x v="0"/>
    <x v="10"/>
    <x v="26"/>
    <n v="6919222"/>
    <n v="12237977"/>
    <m/>
    <x v="0"/>
  </r>
  <r>
    <x v="1"/>
    <x v="1"/>
    <x v="0"/>
    <x v="0"/>
    <x v="10"/>
    <x v="27"/>
    <n v="6923076"/>
    <n v="12347775"/>
    <m/>
    <x v="0"/>
  </r>
  <r>
    <x v="1"/>
    <x v="1"/>
    <x v="0"/>
    <x v="0"/>
    <x v="10"/>
    <x v="28"/>
    <n v="6926928"/>
    <n v="12459033"/>
    <m/>
    <x v="0"/>
  </r>
  <r>
    <x v="1"/>
    <x v="1"/>
    <x v="0"/>
    <x v="0"/>
    <x v="10"/>
    <x v="29"/>
    <n v="6930780"/>
    <n v="12570183"/>
    <m/>
    <x v="0"/>
  </r>
  <r>
    <x v="1"/>
    <x v="1"/>
    <x v="0"/>
    <x v="0"/>
    <x v="10"/>
    <x v="30"/>
    <n v="6934649"/>
    <n v="12709049"/>
    <m/>
    <x v="0"/>
  </r>
  <r>
    <x v="1"/>
    <x v="1"/>
    <x v="0"/>
    <x v="0"/>
    <x v="11"/>
    <x v="0"/>
    <n v="5094984"/>
    <n v="35063680"/>
    <m/>
    <x v="0"/>
  </r>
  <r>
    <x v="1"/>
    <x v="1"/>
    <x v="0"/>
    <x v="0"/>
    <x v="11"/>
    <x v="1"/>
    <n v="5143263"/>
    <n v="34454472"/>
    <m/>
    <x v="0"/>
  </r>
  <r>
    <x v="1"/>
    <x v="1"/>
    <x v="0"/>
    <x v="0"/>
    <x v="11"/>
    <x v="2"/>
    <n v="5202524"/>
    <n v="34579720"/>
    <m/>
    <x v="0"/>
  </r>
  <r>
    <x v="1"/>
    <x v="1"/>
    <x v="0"/>
    <x v="0"/>
    <x v="11"/>
    <x v="3"/>
    <n v="5258652"/>
    <n v="25441500"/>
    <m/>
    <x v="0"/>
  </r>
  <r>
    <x v="1"/>
    <x v="1"/>
    <x v="0"/>
    <x v="0"/>
    <x v="11"/>
    <x v="4"/>
    <n v="5317366"/>
    <n v="35495512"/>
    <m/>
    <x v="0"/>
  </r>
  <r>
    <x v="1"/>
    <x v="1"/>
    <x v="0"/>
    <x v="0"/>
    <x v="11"/>
    <x v="5"/>
    <n v="5373420"/>
    <n v="30004758"/>
    <m/>
    <x v="0"/>
  </r>
  <r>
    <x v="1"/>
    <x v="1"/>
    <x v="0"/>
    <x v="0"/>
    <x v="11"/>
    <x v="6"/>
    <n v="5429830"/>
    <n v="35691760"/>
    <m/>
    <x v="0"/>
  </r>
  <r>
    <x v="1"/>
    <x v="1"/>
    <x v="0"/>
    <x v="0"/>
    <x v="11"/>
    <x v="7"/>
    <n v="5486260"/>
    <n v="36289576"/>
    <m/>
    <x v="0"/>
  </r>
  <r>
    <x v="1"/>
    <x v="1"/>
    <x v="0"/>
    <x v="0"/>
    <x v="11"/>
    <x v="8"/>
    <n v="5542256"/>
    <n v="36982852"/>
    <m/>
    <x v="0"/>
  </r>
  <r>
    <x v="1"/>
    <x v="1"/>
    <x v="0"/>
    <x v="0"/>
    <x v="11"/>
    <x v="9"/>
    <n v="5598369"/>
    <n v="37716440"/>
    <m/>
    <x v="0"/>
  </r>
  <r>
    <x v="1"/>
    <x v="1"/>
    <x v="0"/>
    <x v="0"/>
    <x v="11"/>
    <x v="10"/>
    <n v="5654552"/>
    <n v="38206876"/>
    <m/>
    <x v="0"/>
  </r>
  <r>
    <x v="1"/>
    <x v="1"/>
    <x v="0"/>
    <x v="0"/>
    <x v="11"/>
    <x v="11"/>
    <n v="5710246"/>
    <n v="38436328"/>
    <m/>
    <x v="0"/>
  </r>
  <r>
    <x v="1"/>
    <x v="1"/>
    <x v="0"/>
    <x v="0"/>
    <x v="11"/>
    <x v="12"/>
    <n v="5765907"/>
    <n v="38879448"/>
    <m/>
    <x v="0"/>
  </r>
  <r>
    <x v="1"/>
    <x v="1"/>
    <x v="0"/>
    <x v="0"/>
    <x v="11"/>
    <x v="13"/>
    <n v="5821236"/>
    <n v="39428344"/>
    <m/>
    <x v="0"/>
  </r>
  <r>
    <x v="1"/>
    <x v="1"/>
    <x v="0"/>
    <x v="0"/>
    <x v="11"/>
    <x v="14"/>
    <n v="5876019"/>
    <n v="40096588"/>
    <m/>
    <x v="0"/>
  </r>
  <r>
    <x v="1"/>
    <x v="1"/>
    <x v="0"/>
    <x v="0"/>
    <x v="11"/>
    <x v="15"/>
    <n v="5930322"/>
    <n v="40858420"/>
    <m/>
    <x v="0"/>
  </r>
  <r>
    <x v="1"/>
    <x v="1"/>
    <x v="0"/>
    <x v="0"/>
    <x v="11"/>
    <x v="16"/>
    <n v="5984026"/>
    <n v="41534860"/>
    <m/>
    <x v="0"/>
  </r>
  <r>
    <x v="1"/>
    <x v="1"/>
    <x v="0"/>
    <x v="0"/>
    <x v="11"/>
    <x v="17"/>
    <n v="6037301"/>
    <n v="42126160"/>
    <m/>
    <x v="0"/>
  </r>
  <r>
    <x v="1"/>
    <x v="1"/>
    <x v="0"/>
    <x v="0"/>
    <x v="11"/>
    <x v="18"/>
    <n v="6089913"/>
    <n v="42462644"/>
    <m/>
    <x v="0"/>
  </r>
  <r>
    <x v="1"/>
    <x v="1"/>
    <x v="0"/>
    <x v="0"/>
    <x v="11"/>
    <x v="19"/>
    <n v="6141654"/>
    <n v="43085652"/>
    <m/>
    <x v="0"/>
  </r>
  <r>
    <x v="1"/>
    <x v="1"/>
    <x v="0"/>
    <x v="0"/>
    <x v="11"/>
    <x v="20"/>
    <n v="6192641"/>
    <n v="43890632"/>
    <m/>
    <x v="0"/>
  </r>
  <r>
    <x v="1"/>
    <x v="1"/>
    <x v="0"/>
    <x v="0"/>
    <x v="11"/>
    <x v="21"/>
    <n v="6242744"/>
    <n v="44671788"/>
    <m/>
    <x v="0"/>
  </r>
  <r>
    <x v="1"/>
    <x v="1"/>
    <x v="0"/>
    <x v="0"/>
    <x v="11"/>
    <x v="22"/>
    <n v="6292341"/>
    <n v="45419860"/>
    <m/>
    <x v="0"/>
  </r>
  <r>
    <x v="1"/>
    <x v="1"/>
    <x v="0"/>
    <x v="0"/>
    <x v="11"/>
    <x v="23"/>
    <n v="6341166"/>
    <n v="46169464"/>
    <m/>
    <x v="0"/>
  </r>
  <r>
    <x v="1"/>
    <x v="1"/>
    <x v="0"/>
    <x v="0"/>
    <x v="11"/>
    <x v="24"/>
    <n v="6389302"/>
    <n v="46885420"/>
    <m/>
    <x v="0"/>
  </r>
  <r>
    <x v="1"/>
    <x v="1"/>
    <x v="0"/>
    <x v="0"/>
    <x v="11"/>
    <x v="25"/>
    <n v="6437424"/>
    <n v="47676844"/>
    <m/>
    <x v="0"/>
  </r>
  <r>
    <x v="1"/>
    <x v="1"/>
    <x v="0"/>
    <x v="0"/>
    <x v="11"/>
    <x v="26"/>
    <n v="6485664"/>
    <n v="48473032"/>
    <m/>
    <x v="0"/>
  </r>
  <r>
    <x v="1"/>
    <x v="1"/>
    <x v="0"/>
    <x v="0"/>
    <x v="11"/>
    <x v="27"/>
    <n v="6533868"/>
    <n v="49229960"/>
    <m/>
    <x v="0"/>
  </r>
  <r>
    <x v="1"/>
    <x v="1"/>
    <x v="0"/>
    <x v="0"/>
    <x v="11"/>
    <x v="28"/>
    <n v="6582067"/>
    <n v="49994312"/>
    <m/>
    <x v="0"/>
  </r>
  <r>
    <x v="1"/>
    <x v="1"/>
    <x v="0"/>
    <x v="0"/>
    <x v="11"/>
    <x v="29"/>
    <n v="6630276"/>
    <n v="50760960"/>
    <m/>
    <x v="0"/>
  </r>
  <r>
    <x v="1"/>
    <x v="1"/>
    <x v="0"/>
    <x v="0"/>
    <x v="11"/>
    <x v="30"/>
    <n v="6678568"/>
    <n v="51644308"/>
    <m/>
    <x v="0"/>
  </r>
  <r>
    <x v="1"/>
    <x v="1"/>
    <x v="0"/>
    <x v="0"/>
    <x v="1"/>
    <x v="0"/>
    <n v="289472"/>
    <n v="1408281"/>
    <m/>
    <x v="0"/>
  </r>
  <r>
    <x v="1"/>
    <x v="1"/>
    <x v="0"/>
    <x v="0"/>
    <x v="1"/>
    <x v="1"/>
    <n v="305231"/>
    <n v="1411278"/>
    <m/>
    <x v="0"/>
  </r>
  <r>
    <x v="1"/>
    <x v="1"/>
    <x v="0"/>
    <x v="0"/>
    <x v="1"/>
    <x v="2"/>
    <n v="325366"/>
    <n v="1467387"/>
    <m/>
    <x v="0"/>
  </r>
  <r>
    <x v="1"/>
    <x v="1"/>
    <x v="0"/>
    <x v="0"/>
    <x v="1"/>
    <x v="3"/>
    <n v="344387"/>
    <n v="1112191"/>
    <m/>
    <x v="0"/>
  </r>
  <r>
    <x v="1"/>
    <x v="1"/>
    <x v="0"/>
    <x v="0"/>
    <x v="1"/>
    <x v="4"/>
    <n v="362138"/>
    <n v="1590656"/>
    <m/>
    <x v="0"/>
  </r>
  <r>
    <x v="1"/>
    <x v="1"/>
    <x v="0"/>
    <x v="0"/>
    <x v="1"/>
    <x v="5"/>
    <n v="381789"/>
    <n v="1382087"/>
    <m/>
    <x v="0"/>
  </r>
  <r>
    <x v="1"/>
    <x v="1"/>
    <x v="0"/>
    <x v="0"/>
    <x v="1"/>
    <x v="6"/>
    <n v="397690"/>
    <n v="1674711"/>
    <m/>
    <x v="0"/>
  </r>
  <r>
    <x v="1"/>
    <x v="1"/>
    <x v="0"/>
    <x v="0"/>
    <x v="1"/>
    <x v="7"/>
    <n v="413344"/>
    <n v="1732029"/>
    <m/>
    <x v="0"/>
  </r>
  <r>
    <x v="1"/>
    <x v="1"/>
    <x v="0"/>
    <x v="0"/>
    <x v="1"/>
    <x v="8"/>
    <n v="429357"/>
    <n v="1795470"/>
    <m/>
    <x v="0"/>
  </r>
  <r>
    <x v="1"/>
    <x v="1"/>
    <x v="0"/>
    <x v="0"/>
    <x v="1"/>
    <x v="9"/>
    <n v="444387"/>
    <n v="1858877"/>
    <m/>
    <x v="0"/>
  </r>
  <r>
    <x v="1"/>
    <x v="1"/>
    <x v="0"/>
    <x v="0"/>
    <x v="1"/>
    <x v="10"/>
    <n v="459808"/>
    <n v="1914541"/>
    <m/>
    <x v="0"/>
  </r>
  <r>
    <x v="1"/>
    <x v="1"/>
    <x v="0"/>
    <x v="0"/>
    <x v="1"/>
    <x v="11"/>
    <n v="474778"/>
    <n v="1956473"/>
    <m/>
    <x v="0"/>
  </r>
  <r>
    <x v="1"/>
    <x v="1"/>
    <x v="0"/>
    <x v="0"/>
    <x v="1"/>
    <x v="12"/>
    <n v="489882"/>
    <n v="2011218"/>
    <m/>
    <x v="0"/>
  </r>
  <r>
    <x v="1"/>
    <x v="1"/>
    <x v="0"/>
    <x v="0"/>
    <x v="1"/>
    <x v="13"/>
    <n v="504695"/>
    <n v="2071895"/>
    <m/>
    <x v="0"/>
  </r>
  <r>
    <x v="1"/>
    <x v="1"/>
    <x v="0"/>
    <x v="0"/>
    <x v="1"/>
    <x v="14"/>
    <n v="519110"/>
    <n v="2139225"/>
    <m/>
    <x v="0"/>
  </r>
  <r>
    <x v="1"/>
    <x v="1"/>
    <x v="0"/>
    <x v="0"/>
    <x v="1"/>
    <x v="15"/>
    <n v="532896"/>
    <n v="2211085"/>
    <m/>
    <x v="0"/>
  </r>
  <r>
    <x v="1"/>
    <x v="1"/>
    <x v="0"/>
    <x v="0"/>
    <x v="1"/>
    <x v="16"/>
    <n v="546178"/>
    <n v="2278120"/>
    <m/>
    <x v="0"/>
  </r>
  <r>
    <x v="1"/>
    <x v="1"/>
    <x v="0"/>
    <x v="0"/>
    <x v="1"/>
    <x v="17"/>
    <n v="559013"/>
    <n v="2340242"/>
    <m/>
    <x v="0"/>
  </r>
  <r>
    <x v="1"/>
    <x v="1"/>
    <x v="0"/>
    <x v="0"/>
    <x v="1"/>
    <x v="18"/>
    <n v="570881"/>
    <n v="2385434"/>
    <m/>
    <x v="0"/>
  </r>
  <r>
    <x v="1"/>
    <x v="1"/>
    <x v="0"/>
    <x v="0"/>
    <x v="1"/>
    <x v="19"/>
    <n v="582855"/>
    <n v="2449133"/>
    <m/>
    <x v="0"/>
  </r>
  <r>
    <x v="1"/>
    <x v="1"/>
    <x v="0"/>
    <x v="0"/>
    <x v="1"/>
    <x v="20"/>
    <n v="594466"/>
    <n v="2522964"/>
    <m/>
    <x v="0"/>
  </r>
  <r>
    <x v="1"/>
    <x v="1"/>
    <x v="0"/>
    <x v="0"/>
    <x v="1"/>
    <x v="21"/>
    <n v="605788"/>
    <n v="2596634"/>
    <m/>
    <x v="0"/>
  </r>
  <r>
    <x v="1"/>
    <x v="1"/>
    <x v="0"/>
    <x v="0"/>
    <x v="1"/>
    <x v="22"/>
    <n v="616608"/>
    <n v="2668558"/>
    <m/>
    <x v="0"/>
  </r>
  <r>
    <x v="1"/>
    <x v="1"/>
    <x v="0"/>
    <x v="0"/>
    <x v="1"/>
    <x v="23"/>
    <n v="626886"/>
    <n v="2739031"/>
    <m/>
    <x v="0"/>
  </r>
  <r>
    <x v="1"/>
    <x v="1"/>
    <x v="0"/>
    <x v="0"/>
    <x v="1"/>
    <x v="24"/>
    <n v="636668"/>
    <n v="2806029"/>
    <m/>
    <x v="0"/>
  </r>
  <r>
    <x v="1"/>
    <x v="1"/>
    <x v="0"/>
    <x v="0"/>
    <x v="1"/>
    <x v="25"/>
    <n v="646069"/>
    <n v="2876300"/>
    <m/>
    <x v="0"/>
  </r>
  <r>
    <x v="1"/>
    <x v="1"/>
    <x v="0"/>
    <x v="0"/>
    <x v="1"/>
    <x v="26"/>
    <n v="655239"/>
    <n v="2946300"/>
    <m/>
    <x v="0"/>
  </r>
  <r>
    <x v="1"/>
    <x v="1"/>
    <x v="0"/>
    <x v="0"/>
    <x v="1"/>
    <x v="27"/>
    <n v="664657"/>
    <n v="3015436"/>
    <m/>
    <x v="0"/>
  </r>
  <r>
    <x v="1"/>
    <x v="1"/>
    <x v="0"/>
    <x v="0"/>
    <x v="1"/>
    <x v="28"/>
    <n v="674297"/>
    <n v="3086422"/>
    <m/>
    <x v="0"/>
  </r>
  <r>
    <x v="1"/>
    <x v="1"/>
    <x v="0"/>
    <x v="0"/>
    <x v="1"/>
    <x v="29"/>
    <n v="684068"/>
    <n v="3158513"/>
    <m/>
    <x v="0"/>
  </r>
  <r>
    <x v="1"/>
    <x v="1"/>
    <x v="0"/>
    <x v="0"/>
    <x v="1"/>
    <x v="30"/>
    <n v="693924"/>
    <n v="3238664"/>
    <m/>
    <x v="0"/>
  </r>
  <r>
    <x v="1"/>
    <x v="1"/>
    <x v="0"/>
    <x v="0"/>
    <x v="8"/>
    <x v="0"/>
    <n v="54055"/>
    <n v="214274"/>
    <m/>
    <x v="0"/>
  </r>
  <r>
    <x v="1"/>
    <x v="1"/>
    <x v="0"/>
    <x v="0"/>
    <x v="8"/>
    <x v="1"/>
    <n v="54552"/>
    <n v="210021"/>
    <m/>
    <x v="0"/>
  </r>
  <r>
    <x v="1"/>
    <x v="1"/>
    <x v="0"/>
    <x v="0"/>
    <x v="8"/>
    <x v="2"/>
    <n v="54552"/>
    <n v="208328"/>
    <m/>
    <x v="0"/>
  </r>
  <r>
    <x v="1"/>
    <x v="1"/>
    <x v="0"/>
    <x v="0"/>
    <x v="8"/>
    <x v="3"/>
    <n v="54915"/>
    <n v="152668"/>
    <m/>
    <x v="0"/>
  </r>
  <r>
    <x v="1"/>
    <x v="1"/>
    <x v="0"/>
    <x v="0"/>
    <x v="8"/>
    <x v="4"/>
    <n v="55371"/>
    <n v="212283"/>
    <m/>
    <x v="0"/>
  </r>
  <r>
    <x v="1"/>
    <x v="1"/>
    <x v="0"/>
    <x v="0"/>
    <x v="8"/>
    <x v="5"/>
    <n v="55807"/>
    <n v="178768"/>
    <m/>
    <x v="0"/>
  </r>
  <r>
    <x v="1"/>
    <x v="1"/>
    <x v="0"/>
    <x v="0"/>
    <x v="8"/>
    <x v="6"/>
    <n v="56242"/>
    <n v="212022"/>
    <m/>
    <x v="0"/>
  </r>
  <r>
    <x v="1"/>
    <x v="1"/>
    <x v="0"/>
    <x v="0"/>
    <x v="8"/>
    <x v="7"/>
    <n v="56671"/>
    <n v="214916"/>
    <m/>
    <x v="0"/>
  </r>
  <r>
    <x v="1"/>
    <x v="1"/>
    <x v="0"/>
    <x v="0"/>
    <x v="8"/>
    <x v="8"/>
    <n v="57089"/>
    <n v="218330"/>
    <m/>
    <x v="0"/>
  </r>
  <r>
    <x v="1"/>
    <x v="1"/>
    <x v="0"/>
    <x v="0"/>
    <x v="8"/>
    <x v="9"/>
    <n v="57508"/>
    <n v="221832"/>
    <m/>
    <x v="0"/>
  </r>
  <r>
    <x v="1"/>
    <x v="1"/>
    <x v="0"/>
    <x v="0"/>
    <x v="8"/>
    <x v="10"/>
    <n v="57925"/>
    <n v="223908"/>
    <m/>
    <x v="0"/>
  </r>
  <r>
    <x v="1"/>
    <x v="1"/>
    <x v="0"/>
    <x v="0"/>
    <x v="8"/>
    <x v="11"/>
    <n v="58331"/>
    <n v="224296"/>
    <m/>
    <x v="0"/>
  </r>
  <r>
    <x v="1"/>
    <x v="1"/>
    <x v="0"/>
    <x v="0"/>
    <x v="8"/>
    <x v="12"/>
    <n v="58736"/>
    <n v="225880"/>
    <m/>
    <x v="0"/>
  </r>
  <r>
    <x v="1"/>
    <x v="1"/>
    <x v="0"/>
    <x v="0"/>
    <x v="8"/>
    <x v="13"/>
    <n v="59136"/>
    <n v="228006"/>
    <m/>
    <x v="0"/>
  </r>
  <r>
    <x v="1"/>
    <x v="1"/>
    <x v="0"/>
    <x v="0"/>
    <x v="8"/>
    <x v="14"/>
    <n v="59527"/>
    <n v="230749"/>
    <m/>
    <x v="0"/>
  </r>
  <r>
    <x v="1"/>
    <x v="1"/>
    <x v="0"/>
    <x v="0"/>
    <x v="8"/>
    <x v="15"/>
    <n v="59910"/>
    <n v="233939"/>
    <m/>
    <x v="0"/>
  </r>
  <r>
    <x v="1"/>
    <x v="1"/>
    <x v="0"/>
    <x v="0"/>
    <x v="8"/>
    <x v="16"/>
    <n v="60284"/>
    <n v="236537"/>
    <m/>
    <x v="0"/>
  </r>
  <r>
    <x v="1"/>
    <x v="1"/>
    <x v="0"/>
    <x v="0"/>
    <x v="8"/>
    <x v="17"/>
    <n v="60652"/>
    <n v="238554"/>
    <m/>
    <x v="0"/>
  </r>
  <r>
    <x v="1"/>
    <x v="1"/>
    <x v="0"/>
    <x v="0"/>
    <x v="8"/>
    <x v="18"/>
    <n v="61008"/>
    <n v="239057"/>
    <m/>
    <x v="0"/>
  </r>
  <r>
    <x v="1"/>
    <x v="1"/>
    <x v="0"/>
    <x v="0"/>
    <x v="8"/>
    <x v="19"/>
    <n v="61350"/>
    <n v="241084"/>
    <m/>
    <x v="0"/>
  </r>
  <r>
    <x v="1"/>
    <x v="1"/>
    <x v="0"/>
    <x v="0"/>
    <x v="8"/>
    <x v="20"/>
    <n v="61680"/>
    <n v="244027"/>
    <m/>
    <x v="0"/>
  </r>
  <r>
    <x v="1"/>
    <x v="1"/>
    <x v="0"/>
    <x v="0"/>
    <x v="8"/>
    <x v="21"/>
    <n v="61996"/>
    <n v="246741"/>
    <m/>
    <x v="0"/>
  </r>
  <r>
    <x v="1"/>
    <x v="1"/>
    <x v="0"/>
    <x v="0"/>
    <x v="8"/>
    <x v="22"/>
    <n v="62303"/>
    <n v="249161"/>
    <m/>
    <x v="0"/>
  </r>
  <r>
    <x v="1"/>
    <x v="1"/>
    <x v="0"/>
    <x v="0"/>
    <x v="8"/>
    <x v="23"/>
    <n v="62597"/>
    <n v="251653"/>
    <m/>
    <x v="0"/>
  </r>
  <r>
    <x v="1"/>
    <x v="1"/>
    <x v="0"/>
    <x v="0"/>
    <x v="8"/>
    <x v="24"/>
    <n v="62880"/>
    <n v="254026"/>
    <m/>
    <x v="0"/>
  </r>
  <r>
    <x v="1"/>
    <x v="1"/>
    <x v="0"/>
    <x v="0"/>
    <x v="8"/>
    <x v="25"/>
    <n v="63161"/>
    <n v="256909"/>
    <m/>
    <x v="0"/>
  </r>
  <r>
    <x v="1"/>
    <x v="1"/>
    <x v="0"/>
    <x v="0"/>
    <x v="8"/>
    <x v="26"/>
    <n v="63444"/>
    <n v="259900"/>
    <m/>
    <x v="0"/>
  </r>
  <r>
    <x v="1"/>
    <x v="1"/>
    <x v="0"/>
    <x v="0"/>
    <x v="8"/>
    <x v="27"/>
    <n v="63725"/>
    <n v="262773"/>
    <m/>
    <x v="0"/>
  </r>
  <r>
    <x v="1"/>
    <x v="1"/>
    <x v="0"/>
    <x v="0"/>
    <x v="8"/>
    <x v="28"/>
    <n v="64005"/>
    <n v="265792"/>
    <m/>
    <x v="0"/>
  </r>
  <r>
    <x v="1"/>
    <x v="1"/>
    <x v="0"/>
    <x v="0"/>
    <x v="8"/>
    <x v="29"/>
    <n v="64284"/>
    <n v="268908"/>
    <m/>
    <x v="0"/>
  </r>
  <r>
    <x v="1"/>
    <x v="1"/>
    <x v="0"/>
    <x v="0"/>
    <x v="8"/>
    <x v="30"/>
    <n v="64563"/>
    <n v="272742"/>
    <m/>
    <x v="0"/>
  </r>
  <r>
    <x v="1"/>
    <x v="1"/>
    <x v="0"/>
    <x v="1"/>
    <x v="9"/>
    <x v="0"/>
    <n v="74638"/>
    <n v="1425511"/>
    <m/>
    <x v="0"/>
  </r>
  <r>
    <x v="1"/>
    <x v="1"/>
    <x v="0"/>
    <x v="1"/>
    <x v="9"/>
    <x v="1"/>
    <n v="74638"/>
    <n v="1380767"/>
    <m/>
    <x v="0"/>
  </r>
  <r>
    <x v="1"/>
    <x v="1"/>
    <x v="0"/>
    <x v="1"/>
    <x v="9"/>
    <x v="2"/>
    <n v="74638"/>
    <n v="1360300"/>
    <m/>
    <x v="0"/>
  </r>
  <r>
    <x v="1"/>
    <x v="1"/>
    <x v="0"/>
    <x v="1"/>
    <x v="9"/>
    <x v="3"/>
    <n v="74639"/>
    <n v="991250"/>
    <m/>
    <x v="0"/>
  </r>
  <r>
    <x v="1"/>
    <x v="1"/>
    <x v="0"/>
    <x v="1"/>
    <x v="9"/>
    <x v="4"/>
    <n v="74639"/>
    <n v="1383068"/>
    <m/>
    <x v="0"/>
  </r>
  <r>
    <x v="1"/>
    <x v="1"/>
    <x v="0"/>
    <x v="1"/>
    <x v="9"/>
    <x v="5"/>
    <n v="74639"/>
    <n v="1157885"/>
    <m/>
    <x v="0"/>
  </r>
  <r>
    <x v="1"/>
    <x v="1"/>
    <x v="0"/>
    <x v="1"/>
    <x v="9"/>
    <x v="6"/>
    <n v="74639"/>
    <n v="1367057"/>
    <m/>
    <x v="0"/>
  </r>
  <r>
    <x v="1"/>
    <x v="1"/>
    <x v="0"/>
    <x v="1"/>
    <x v="9"/>
    <x v="7"/>
    <n v="74639"/>
    <n v="1378294"/>
    <m/>
    <x v="0"/>
  </r>
  <r>
    <x v="1"/>
    <x v="1"/>
    <x v="0"/>
    <x v="1"/>
    <x v="9"/>
    <x v="8"/>
    <n v="74639"/>
    <n v="1386669"/>
    <m/>
    <x v="0"/>
  </r>
  <r>
    <x v="1"/>
    <x v="1"/>
    <x v="0"/>
    <x v="1"/>
    <x v="9"/>
    <x v="9"/>
    <n v="74639"/>
    <n v="1393392"/>
    <m/>
    <x v="0"/>
  </r>
  <r>
    <x v="1"/>
    <x v="1"/>
    <x v="0"/>
    <x v="1"/>
    <x v="9"/>
    <x v="10"/>
    <n v="74639"/>
    <n v="1396377"/>
    <m/>
    <x v="0"/>
  </r>
  <r>
    <x v="1"/>
    <x v="1"/>
    <x v="0"/>
    <x v="1"/>
    <x v="9"/>
    <x v="11"/>
    <n v="74639"/>
    <n v="1399668"/>
    <m/>
    <x v="0"/>
  </r>
  <r>
    <x v="1"/>
    <x v="1"/>
    <x v="0"/>
    <x v="1"/>
    <x v="9"/>
    <x v="12"/>
    <n v="74639"/>
    <n v="1403353"/>
    <m/>
    <x v="0"/>
  </r>
  <r>
    <x v="1"/>
    <x v="1"/>
    <x v="0"/>
    <x v="1"/>
    <x v="9"/>
    <x v="13"/>
    <n v="74639"/>
    <n v="1408550"/>
    <m/>
    <x v="0"/>
  </r>
  <r>
    <x v="1"/>
    <x v="1"/>
    <x v="0"/>
    <x v="1"/>
    <x v="9"/>
    <x v="14"/>
    <n v="74639"/>
    <n v="1415778"/>
    <m/>
    <x v="0"/>
  </r>
  <r>
    <x v="1"/>
    <x v="1"/>
    <x v="0"/>
    <x v="1"/>
    <x v="9"/>
    <x v="15"/>
    <n v="74640"/>
    <n v="1426636"/>
    <m/>
    <x v="0"/>
  </r>
  <r>
    <x v="1"/>
    <x v="1"/>
    <x v="0"/>
    <x v="1"/>
    <x v="9"/>
    <x v="16"/>
    <n v="74640"/>
    <n v="1436571"/>
    <m/>
    <x v="0"/>
  </r>
  <r>
    <x v="1"/>
    <x v="1"/>
    <x v="0"/>
    <x v="1"/>
    <x v="9"/>
    <x v="17"/>
    <n v="74640"/>
    <n v="1445304"/>
    <m/>
    <x v="0"/>
  </r>
  <r>
    <x v="1"/>
    <x v="1"/>
    <x v="0"/>
    <x v="1"/>
    <x v="9"/>
    <x v="18"/>
    <n v="74640"/>
    <n v="1454498"/>
    <m/>
    <x v="0"/>
  </r>
  <r>
    <x v="1"/>
    <x v="1"/>
    <x v="0"/>
    <x v="1"/>
    <x v="9"/>
    <x v="19"/>
    <n v="74640"/>
    <n v="1465172"/>
    <m/>
    <x v="0"/>
  </r>
  <r>
    <x v="1"/>
    <x v="1"/>
    <x v="0"/>
    <x v="1"/>
    <x v="9"/>
    <x v="20"/>
    <n v="74640"/>
    <n v="1480658"/>
    <m/>
    <x v="0"/>
  </r>
  <r>
    <x v="1"/>
    <x v="1"/>
    <x v="0"/>
    <x v="1"/>
    <x v="9"/>
    <x v="21"/>
    <n v="74640"/>
    <n v="1494023"/>
    <m/>
    <x v="0"/>
  </r>
  <r>
    <x v="1"/>
    <x v="1"/>
    <x v="0"/>
    <x v="1"/>
    <x v="9"/>
    <x v="22"/>
    <n v="74640"/>
    <n v="1508791"/>
    <m/>
    <x v="0"/>
  </r>
  <r>
    <x v="1"/>
    <x v="1"/>
    <x v="0"/>
    <x v="1"/>
    <x v="9"/>
    <x v="23"/>
    <n v="74640"/>
    <n v="1523713"/>
    <m/>
    <x v="0"/>
  </r>
  <r>
    <x v="1"/>
    <x v="1"/>
    <x v="0"/>
    <x v="1"/>
    <x v="9"/>
    <x v="24"/>
    <n v="74640"/>
    <n v="1539627"/>
    <m/>
    <x v="0"/>
  </r>
  <r>
    <x v="1"/>
    <x v="1"/>
    <x v="0"/>
    <x v="1"/>
    <x v="9"/>
    <x v="25"/>
    <n v="74640"/>
    <n v="1559303"/>
    <m/>
    <x v="0"/>
  </r>
  <r>
    <x v="1"/>
    <x v="1"/>
    <x v="0"/>
    <x v="1"/>
    <x v="9"/>
    <x v="26"/>
    <n v="74641"/>
    <n v="1576450"/>
    <m/>
    <x v="0"/>
  </r>
  <r>
    <x v="1"/>
    <x v="1"/>
    <x v="0"/>
    <x v="1"/>
    <x v="9"/>
    <x v="27"/>
    <n v="74641"/>
    <n v="1592797"/>
    <m/>
    <x v="0"/>
  </r>
  <r>
    <x v="1"/>
    <x v="1"/>
    <x v="0"/>
    <x v="1"/>
    <x v="9"/>
    <x v="28"/>
    <n v="74641"/>
    <n v="1608504"/>
    <m/>
    <x v="0"/>
  </r>
  <r>
    <x v="1"/>
    <x v="1"/>
    <x v="0"/>
    <x v="1"/>
    <x v="9"/>
    <x v="29"/>
    <n v="74641"/>
    <n v="1623993"/>
    <m/>
    <x v="0"/>
  </r>
  <r>
    <x v="1"/>
    <x v="1"/>
    <x v="0"/>
    <x v="1"/>
    <x v="9"/>
    <x v="30"/>
    <n v="74641"/>
    <n v="1641771"/>
    <m/>
    <x v="0"/>
  </r>
  <r>
    <x v="1"/>
    <x v="1"/>
    <x v="1"/>
    <x v="0"/>
    <x v="10"/>
    <x v="0"/>
    <n v="7109005"/>
    <n v="12135072"/>
    <m/>
    <x v="0"/>
  </r>
  <r>
    <x v="1"/>
    <x v="1"/>
    <x v="1"/>
    <x v="0"/>
    <x v="10"/>
    <x v="1"/>
    <n v="7144977"/>
    <n v="11914025"/>
    <m/>
    <x v="0"/>
  </r>
  <r>
    <x v="1"/>
    <x v="1"/>
    <x v="1"/>
    <x v="0"/>
    <x v="10"/>
    <x v="2"/>
    <n v="7193247"/>
    <n v="11914117"/>
    <m/>
    <x v="0"/>
  </r>
  <r>
    <x v="1"/>
    <x v="1"/>
    <x v="1"/>
    <x v="0"/>
    <x v="10"/>
    <x v="3"/>
    <n v="7225456"/>
    <n v="8736833"/>
    <m/>
    <x v="0"/>
  </r>
  <r>
    <x v="1"/>
    <x v="1"/>
    <x v="1"/>
    <x v="0"/>
    <x v="10"/>
    <x v="4"/>
    <n v="7246990"/>
    <n v="12068031"/>
    <m/>
    <x v="0"/>
  </r>
  <r>
    <x v="1"/>
    <x v="1"/>
    <x v="1"/>
    <x v="0"/>
    <x v="10"/>
    <x v="5"/>
    <n v="7274828"/>
    <n v="10114430"/>
    <m/>
    <x v="0"/>
  </r>
  <r>
    <x v="1"/>
    <x v="1"/>
    <x v="1"/>
    <x v="0"/>
    <x v="10"/>
    <x v="6"/>
    <n v="7302561"/>
    <n v="11906060"/>
    <m/>
    <x v="0"/>
  </r>
  <r>
    <x v="1"/>
    <x v="1"/>
    <x v="1"/>
    <x v="0"/>
    <x v="10"/>
    <x v="7"/>
    <n v="7330428"/>
    <n v="11830313"/>
    <m/>
    <x v="0"/>
  </r>
  <r>
    <x v="1"/>
    <x v="1"/>
    <x v="1"/>
    <x v="0"/>
    <x v="10"/>
    <x v="8"/>
    <n v="7357649"/>
    <n v="11748486"/>
    <m/>
    <x v="0"/>
  </r>
  <r>
    <x v="1"/>
    <x v="1"/>
    <x v="1"/>
    <x v="0"/>
    <x v="10"/>
    <x v="9"/>
    <n v="7385007"/>
    <n v="11624224"/>
    <m/>
    <x v="0"/>
  </r>
  <r>
    <x v="1"/>
    <x v="1"/>
    <x v="1"/>
    <x v="0"/>
    <x v="10"/>
    <x v="10"/>
    <n v="7413674"/>
    <n v="11433518"/>
    <m/>
    <x v="0"/>
  </r>
  <r>
    <x v="1"/>
    <x v="1"/>
    <x v="1"/>
    <x v="0"/>
    <x v="10"/>
    <x v="11"/>
    <n v="7444693"/>
    <n v="11187081"/>
    <m/>
    <x v="0"/>
  </r>
  <r>
    <x v="1"/>
    <x v="1"/>
    <x v="1"/>
    <x v="0"/>
    <x v="10"/>
    <x v="12"/>
    <n v="7475694"/>
    <n v="11026882"/>
    <m/>
    <x v="0"/>
  </r>
  <r>
    <x v="1"/>
    <x v="1"/>
    <x v="1"/>
    <x v="0"/>
    <x v="10"/>
    <x v="13"/>
    <n v="7506129"/>
    <n v="10916886"/>
    <m/>
    <x v="0"/>
  </r>
  <r>
    <x v="1"/>
    <x v="1"/>
    <x v="1"/>
    <x v="0"/>
    <x v="10"/>
    <x v="14"/>
    <n v="7535514"/>
    <n v="10867401"/>
    <m/>
    <x v="0"/>
  </r>
  <r>
    <x v="1"/>
    <x v="1"/>
    <x v="1"/>
    <x v="0"/>
    <x v="10"/>
    <x v="15"/>
    <n v="7564100"/>
    <n v="10888860"/>
    <m/>
    <x v="0"/>
  </r>
  <r>
    <x v="1"/>
    <x v="1"/>
    <x v="1"/>
    <x v="0"/>
    <x v="10"/>
    <x v="16"/>
    <n v="7591985"/>
    <n v="10938174"/>
    <m/>
    <x v="0"/>
  </r>
  <r>
    <x v="1"/>
    <x v="1"/>
    <x v="1"/>
    <x v="0"/>
    <x v="10"/>
    <x v="17"/>
    <n v="7616778"/>
    <n v="11016260"/>
    <m/>
    <x v="0"/>
  </r>
  <r>
    <x v="1"/>
    <x v="1"/>
    <x v="1"/>
    <x v="0"/>
    <x v="10"/>
    <x v="18"/>
    <n v="7639758"/>
    <n v="11028147"/>
    <m/>
    <x v="0"/>
  </r>
  <r>
    <x v="1"/>
    <x v="1"/>
    <x v="1"/>
    <x v="0"/>
    <x v="10"/>
    <x v="19"/>
    <n v="7661197"/>
    <n v="11114610"/>
    <m/>
    <x v="0"/>
  </r>
  <r>
    <x v="1"/>
    <x v="1"/>
    <x v="1"/>
    <x v="0"/>
    <x v="10"/>
    <x v="20"/>
    <n v="7681309"/>
    <n v="11247330"/>
    <m/>
    <x v="0"/>
  </r>
  <r>
    <x v="1"/>
    <x v="1"/>
    <x v="1"/>
    <x v="0"/>
    <x v="10"/>
    <x v="21"/>
    <n v="7699848"/>
    <n v="11371518"/>
    <m/>
    <x v="0"/>
  </r>
  <r>
    <x v="1"/>
    <x v="1"/>
    <x v="1"/>
    <x v="0"/>
    <x v="10"/>
    <x v="22"/>
    <n v="7717166"/>
    <n v="11482944"/>
    <m/>
    <x v="0"/>
  </r>
  <r>
    <x v="1"/>
    <x v="1"/>
    <x v="1"/>
    <x v="0"/>
    <x v="10"/>
    <x v="23"/>
    <n v="7733956"/>
    <n v="11599443"/>
    <m/>
    <x v="0"/>
  </r>
  <r>
    <x v="1"/>
    <x v="1"/>
    <x v="1"/>
    <x v="0"/>
    <x v="10"/>
    <x v="24"/>
    <n v="7750830"/>
    <n v="11712426"/>
    <m/>
    <x v="0"/>
  </r>
  <r>
    <x v="1"/>
    <x v="1"/>
    <x v="1"/>
    <x v="0"/>
    <x v="10"/>
    <x v="25"/>
    <n v="7767794"/>
    <n v="11847616"/>
    <m/>
    <x v="0"/>
  </r>
  <r>
    <x v="1"/>
    <x v="1"/>
    <x v="1"/>
    <x v="0"/>
    <x v="10"/>
    <x v="26"/>
    <n v="7784814"/>
    <n v="11986522"/>
    <m/>
    <x v="0"/>
  </r>
  <r>
    <x v="1"/>
    <x v="1"/>
    <x v="1"/>
    <x v="0"/>
    <x v="10"/>
    <x v="27"/>
    <n v="7801746"/>
    <n v="12117882"/>
    <m/>
    <x v="0"/>
  </r>
  <r>
    <x v="1"/>
    <x v="1"/>
    <x v="1"/>
    <x v="0"/>
    <x v="10"/>
    <x v="28"/>
    <n v="7818679"/>
    <n v="12252751"/>
    <m/>
    <x v="0"/>
  </r>
  <r>
    <x v="1"/>
    <x v="1"/>
    <x v="1"/>
    <x v="0"/>
    <x v="10"/>
    <x v="29"/>
    <n v="7835622"/>
    <n v="12389530"/>
    <m/>
    <x v="0"/>
  </r>
  <r>
    <x v="1"/>
    <x v="1"/>
    <x v="1"/>
    <x v="0"/>
    <x v="10"/>
    <x v="30"/>
    <n v="7852620"/>
    <n v="12555249"/>
    <m/>
    <x v="0"/>
  </r>
  <r>
    <x v="1"/>
    <x v="1"/>
    <x v="1"/>
    <x v="0"/>
    <x v="11"/>
    <x v="0"/>
    <n v="1375957"/>
    <n v="5042882"/>
    <m/>
    <x v="0"/>
  </r>
  <r>
    <x v="1"/>
    <x v="1"/>
    <x v="1"/>
    <x v="0"/>
    <x v="11"/>
    <x v="1"/>
    <n v="1388928"/>
    <n v="4992165"/>
    <m/>
    <x v="0"/>
  </r>
  <r>
    <x v="1"/>
    <x v="1"/>
    <x v="1"/>
    <x v="0"/>
    <x v="11"/>
    <x v="2"/>
    <n v="1406333"/>
    <n v="5038198"/>
    <m/>
    <x v="0"/>
  </r>
  <r>
    <x v="1"/>
    <x v="1"/>
    <x v="1"/>
    <x v="0"/>
    <x v="11"/>
    <x v="3"/>
    <n v="1417947"/>
    <n v="3707939"/>
    <m/>
    <x v="0"/>
  </r>
  <r>
    <x v="1"/>
    <x v="1"/>
    <x v="1"/>
    <x v="0"/>
    <x v="11"/>
    <x v="4"/>
    <n v="1425712"/>
    <n v="5160336"/>
    <m/>
    <x v="0"/>
  </r>
  <r>
    <x v="1"/>
    <x v="1"/>
    <x v="1"/>
    <x v="0"/>
    <x v="11"/>
    <x v="5"/>
    <n v="1435475"/>
    <n v="4357912"/>
    <m/>
    <x v="0"/>
  </r>
  <r>
    <x v="1"/>
    <x v="1"/>
    <x v="1"/>
    <x v="0"/>
    <x v="11"/>
    <x v="6"/>
    <n v="1445205"/>
    <n v="5177123"/>
    <m/>
    <x v="0"/>
  </r>
  <r>
    <x v="1"/>
    <x v="1"/>
    <x v="1"/>
    <x v="0"/>
    <x v="11"/>
    <x v="7"/>
    <n v="1454988"/>
    <n v="5256141"/>
    <m/>
    <x v="0"/>
  </r>
  <r>
    <x v="1"/>
    <x v="1"/>
    <x v="1"/>
    <x v="0"/>
    <x v="11"/>
    <x v="8"/>
    <n v="1464553"/>
    <n v="5347533"/>
    <m/>
    <x v="0"/>
  </r>
  <r>
    <x v="1"/>
    <x v="1"/>
    <x v="1"/>
    <x v="0"/>
    <x v="11"/>
    <x v="9"/>
    <n v="1474159"/>
    <n v="5443296"/>
    <m/>
    <x v="0"/>
  </r>
  <r>
    <x v="1"/>
    <x v="1"/>
    <x v="1"/>
    <x v="0"/>
    <x v="11"/>
    <x v="10"/>
    <n v="1484216"/>
    <n v="5504550"/>
    <m/>
    <x v="0"/>
  </r>
  <r>
    <x v="1"/>
    <x v="1"/>
    <x v="1"/>
    <x v="0"/>
    <x v="11"/>
    <x v="11"/>
    <n v="1495084"/>
    <n v="5530069"/>
    <m/>
    <x v="0"/>
  </r>
  <r>
    <x v="1"/>
    <x v="1"/>
    <x v="1"/>
    <x v="0"/>
    <x v="11"/>
    <x v="12"/>
    <n v="1505941"/>
    <n v="5585073"/>
    <m/>
    <x v="0"/>
  </r>
  <r>
    <x v="1"/>
    <x v="1"/>
    <x v="1"/>
    <x v="0"/>
    <x v="11"/>
    <x v="13"/>
    <n v="1516594"/>
    <n v="5653585"/>
    <m/>
    <x v="0"/>
  </r>
  <r>
    <x v="1"/>
    <x v="1"/>
    <x v="1"/>
    <x v="0"/>
    <x v="11"/>
    <x v="14"/>
    <n v="1526878"/>
    <n v="5737176"/>
    <m/>
    <x v="0"/>
  </r>
  <r>
    <x v="1"/>
    <x v="1"/>
    <x v="1"/>
    <x v="0"/>
    <x v="11"/>
    <x v="15"/>
    <n v="1536883"/>
    <n v="5832272"/>
    <m/>
    <x v="0"/>
  </r>
  <r>
    <x v="1"/>
    <x v="1"/>
    <x v="1"/>
    <x v="0"/>
    <x v="11"/>
    <x v="16"/>
    <n v="1546646"/>
    <n v="5913792"/>
    <m/>
    <x v="0"/>
  </r>
  <r>
    <x v="1"/>
    <x v="1"/>
    <x v="1"/>
    <x v="0"/>
    <x v="11"/>
    <x v="17"/>
    <n v="1555326"/>
    <n v="5978970"/>
    <m/>
    <x v="0"/>
  </r>
  <r>
    <x v="1"/>
    <x v="1"/>
    <x v="1"/>
    <x v="0"/>
    <x v="11"/>
    <x v="18"/>
    <n v="1563370"/>
    <n v="6005793"/>
    <m/>
    <x v="0"/>
  </r>
  <r>
    <x v="1"/>
    <x v="1"/>
    <x v="1"/>
    <x v="0"/>
    <x v="11"/>
    <x v="19"/>
    <n v="1570875"/>
    <n v="6071422"/>
    <m/>
    <x v="0"/>
  </r>
  <r>
    <x v="1"/>
    <x v="1"/>
    <x v="1"/>
    <x v="0"/>
    <x v="11"/>
    <x v="20"/>
    <n v="1577916"/>
    <n v="6161074"/>
    <m/>
    <x v="0"/>
  </r>
  <r>
    <x v="1"/>
    <x v="1"/>
    <x v="1"/>
    <x v="0"/>
    <x v="11"/>
    <x v="21"/>
    <n v="1584408"/>
    <n v="6245721"/>
    <m/>
    <x v="0"/>
  </r>
  <r>
    <x v="1"/>
    <x v="1"/>
    <x v="1"/>
    <x v="0"/>
    <x v="11"/>
    <x v="22"/>
    <n v="1590473"/>
    <n v="6324368"/>
    <m/>
    <x v="0"/>
  </r>
  <r>
    <x v="1"/>
    <x v="1"/>
    <x v="1"/>
    <x v="0"/>
    <x v="11"/>
    <x v="23"/>
    <n v="1596354"/>
    <n v="6402780"/>
    <m/>
    <x v="0"/>
  </r>
  <r>
    <x v="1"/>
    <x v="1"/>
    <x v="1"/>
    <x v="0"/>
    <x v="11"/>
    <x v="24"/>
    <n v="1602266"/>
    <n v="6476660"/>
    <m/>
    <x v="0"/>
  </r>
  <r>
    <x v="1"/>
    <x v="1"/>
    <x v="1"/>
    <x v="0"/>
    <x v="11"/>
    <x v="25"/>
    <n v="1608209"/>
    <n v="6560512"/>
    <m/>
    <x v="0"/>
  </r>
  <r>
    <x v="1"/>
    <x v="1"/>
    <x v="1"/>
    <x v="0"/>
    <x v="11"/>
    <x v="26"/>
    <n v="1614173"/>
    <n v="6644380"/>
    <m/>
    <x v="0"/>
  </r>
  <r>
    <x v="1"/>
    <x v="1"/>
    <x v="1"/>
    <x v="0"/>
    <x v="11"/>
    <x v="27"/>
    <n v="1620108"/>
    <n v="6722325"/>
    <m/>
    <x v="0"/>
  </r>
  <r>
    <x v="1"/>
    <x v="1"/>
    <x v="1"/>
    <x v="0"/>
    <x v="11"/>
    <x v="28"/>
    <n v="1626044"/>
    <n v="6800791"/>
    <m/>
    <x v="0"/>
  </r>
  <r>
    <x v="1"/>
    <x v="1"/>
    <x v="1"/>
    <x v="0"/>
    <x v="11"/>
    <x v="29"/>
    <n v="1631985"/>
    <n v="6879202"/>
    <m/>
    <x v="0"/>
  </r>
  <r>
    <x v="1"/>
    <x v="1"/>
    <x v="1"/>
    <x v="0"/>
    <x v="11"/>
    <x v="30"/>
    <n v="1637947"/>
    <n v="6972863"/>
    <m/>
    <x v="0"/>
  </r>
  <r>
    <x v="1"/>
    <x v="1"/>
    <x v="1"/>
    <x v="0"/>
    <x v="1"/>
    <x v="0"/>
    <n v="319627"/>
    <n v="690394"/>
    <m/>
    <x v="0"/>
  </r>
  <r>
    <x v="1"/>
    <x v="1"/>
    <x v="1"/>
    <x v="0"/>
    <x v="1"/>
    <x v="1"/>
    <n v="321112"/>
    <n v="673729"/>
    <m/>
    <x v="0"/>
  </r>
  <r>
    <x v="1"/>
    <x v="1"/>
    <x v="1"/>
    <x v="0"/>
    <x v="1"/>
    <x v="2"/>
    <n v="323106"/>
    <n v="671096"/>
    <m/>
    <x v="0"/>
  </r>
  <r>
    <x v="1"/>
    <x v="1"/>
    <x v="1"/>
    <x v="0"/>
    <x v="1"/>
    <x v="3"/>
    <n v="324436"/>
    <n v="488441"/>
    <m/>
    <x v="0"/>
  </r>
  <r>
    <x v="1"/>
    <x v="1"/>
    <x v="1"/>
    <x v="0"/>
    <x v="1"/>
    <x v="4"/>
    <n v="325325"/>
    <n v="672931"/>
    <m/>
    <x v="0"/>
  </r>
  <r>
    <x v="1"/>
    <x v="1"/>
    <x v="1"/>
    <x v="0"/>
    <x v="1"/>
    <x v="5"/>
    <n v="326393"/>
    <n v="561952"/>
    <m/>
    <x v="0"/>
  </r>
  <r>
    <x v="1"/>
    <x v="1"/>
    <x v="1"/>
    <x v="0"/>
    <x v="1"/>
    <x v="6"/>
    <n v="327446"/>
    <n v="659956"/>
    <m/>
    <x v="0"/>
  </r>
  <r>
    <x v="1"/>
    <x v="1"/>
    <x v="1"/>
    <x v="0"/>
    <x v="1"/>
    <x v="7"/>
    <n v="328496"/>
    <n v="661916"/>
    <m/>
    <x v="0"/>
  </r>
  <r>
    <x v="1"/>
    <x v="1"/>
    <x v="1"/>
    <x v="0"/>
    <x v="1"/>
    <x v="8"/>
    <n v="329515"/>
    <n v="664777"/>
    <m/>
    <x v="0"/>
  </r>
  <r>
    <x v="1"/>
    <x v="1"/>
    <x v="1"/>
    <x v="0"/>
    <x v="1"/>
    <x v="9"/>
    <n v="330539"/>
    <n v="668220"/>
    <m/>
    <x v="0"/>
  </r>
  <r>
    <x v="1"/>
    <x v="1"/>
    <x v="1"/>
    <x v="0"/>
    <x v="1"/>
    <x v="10"/>
    <n v="331613"/>
    <n v="667871"/>
    <m/>
    <x v="0"/>
  </r>
  <r>
    <x v="1"/>
    <x v="1"/>
    <x v="1"/>
    <x v="0"/>
    <x v="1"/>
    <x v="11"/>
    <n v="332775"/>
    <n v="663299"/>
    <m/>
    <x v="0"/>
  </r>
  <r>
    <x v="1"/>
    <x v="1"/>
    <x v="1"/>
    <x v="0"/>
    <x v="1"/>
    <x v="12"/>
    <n v="333937"/>
    <n v="662577"/>
    <m/>
    <x v="0"/>
  </r>
  <r>
    <x v="1"/>
    <x v="1"/>
    <x v="1"/>
    <x v="0"/>
    <x v="1"/>
    <x v="13"/>
    <n v="335077"/>
    <n v="663785"/>
    <m/>
    <x v="0"/>
  </r>
  <r>
    <x v="1"/>
    <x v="1"/>
    <x v="1"/>
    <x v="0"/>
    <x v="1"/>
    <x v="14"/>
    <n v="336178"/>
    <n v="667120"/>
    <m/>
    <x v="0"/>
  </r>
  <r>
    <x v="1"/>
    <x v="1"/>
    <x v="1"/>
    <x v="0"/>
    <x v="1"/>
    <x v="15"/>
    <n v="337248"/>
    <n v="672144"/>
    <m/>
    <x v="0"/>
  </r>
  <r>
    <x v="1"/>
    <x v="1"/>
    <x v="1"/>
    <x v="0"/>
    <x v="1"/>
    <x v="16"/>
    <n v="338292"/>
    <n v="675935"/>
    <m/>
    <x v="0"/>
  </r>
  <r>
    <x v="1"/>
    <x v="1"/>
    <x v="1"/>
    <x v="0"/>
    <x v="1"/>
    <x v="17"/>
    <n v="339219"/>
    <n v="678403"/>
    <m/>
    <x v="0"/>
  </r>
  <r>
    <x v="1"/>
    <x v="1"/>
    <x v="1"/>
    <x v="0"/>
    <x v="1"/>
    <x v="18"/>
    <n v="340079"/>
    <n v="677126"/>
    <m/>
    <x v="0"/>
  </r>
  <r>
    <x v="1"/>
    <x v="1"/>
    <x v="1"/>
    <x v="0"/>
    <x v="1"/>
    <x v="19"/>
    <n v="340880"/>
    <n v="680875"/>
    <m/>
    <x v="0"/>
  </r>
  <r>
    <x v="1"/>
    <x v="1"/>
    <x v="1"/>
    <x v="0"/>
    <x v="1"/>
    <x v="20"/>
    <n v="341631"/>
    <n v="687750"/>
    <m/>
    <x v="0"/>
  </r>
  <r>
    <x v="1"/>
    <x v="1"/>
    <x v="1"/>
    <x v="0"/>
    <x v="1"/>
    <x v="21"/>
    <n v="342324"/>
    <n v="694932"/>
    <m/>
    <x v="0"/>
  </r>
  <r>
    <x v="1"/>
    <x v="1"/>
    <x v="1"/>
    <x v="0"/>
    <x v="1"/>
    <x v="22"/>
    <n v="342970"/>
    <n v="702435"/>
    <m/>
    <x v="0"/>
  </r>
  <r>
    <x v="1"/>
    <x v="1"/>
    <x v="1"/>
    <x v="0"/>
    <x v="1"/>
    <x v="23"/>
    <n v="343596"/>
    <n v="709917"/>
    <m/>
    <x v="0"/>
  </r>
  <r>
    <x v="1"/>
    <x v="1"/>
    <x v="1"/>
    <x v="0"/>
    <x v="1"/>
    <x v="24"/>
    <n v="344225"/>
    <n v="716872"/>
    <m/>
    <x v="0"/>
  </r>
  <r>
    <x v="1"/>
    <x v="1"/>
    <x v="1"/>
    <x v="0"/>
    <x v="1"/>
    <x v="25"/>
    <n v="344857"/>
    <n v="724908"/>
    <m/>
    <x v="0"/>
  </r>
  <r>
    <x v="1"/>
    <x v="1"/>
    <x v="1"/>
    <x v="0"/>
    <x v="1"/>
    <x v="26"/>
    <n v="345490"/>
    <n v="732932"/>
    <m/>
    <x v="0"/>
  </r>
  <r>
    <x v="1"/>
    <x v="1"/>
    <x v="1"/>
    <x v="0"/>
    <x v="1"/>
    <x v="27"/>
    <n v="346120"/>
    <n v="740289"/>
    <m/>
    <x v="0"/>
  </r>
  <r>
    <x v="1"/>
    <x v="1"/>
    <x v="1"/>
    <x v="0"/>
    <x v="1"/>
    <x v="28"/>
    <n v="346749"/>
    <n v="747694"/>
    <m/>
    <x v="0"/>
  </r>
  <r>
    <x v="1"/>
    <x v="1"/>
    <x v="1"/>
    <x v="0"/>
    <x v="1"/>
    <x v="29"/>
    <n v="347378"/>
    <n v="755085"/>
    <m/>
    <x v="0"/>
  </r>
  <r>
    <x v="1"/>
    <x v="1"/>
    <x v="1"/>
    <x v="0"/>
    <x v="1"/>
    <x v="30"/>
    <n v="348009"/>
    <n v="764142"/>
    <m/>
    <x v="0"/>
  </r>
  <r>
    <x v="1"/>
    <x v="1"/>
    <x v="1"/>
    <x v="0"/>
    <x v="8"/>
    <x v="0"/>
    <n v="13251"/>
    <n v="0"/>
    <m/>
    <x v="0"/>
  </r>
  <r>
    <x v="1"/>
    <x v="1"/>
    <x v="1"/>
    <x v="0"/>
    <x v="8"/>
    <x v="1"/>
    <n v="13251"/>
    <n v="0"/>
    <m/>
    <x v="0"/>
  </r>
  <r>
    <x v="1"/>
    <x v="1"/>
    <x v="1"/>
    <x v="0"/>
    <x v="8"/>
    <x v="2"/>
    <n v="13251"/>
    <n v="0"/>
    <m/>
    <x v="0"/>
  </r>
  <r>
    <x v="1"/>
    <x v="1"/>
    <x v="1"/>
    <x v="0"/>
    <x v="8"/>
    <x v="3"/>
    <n v="13251"/>
    <n v="0"/>
    <m/>
    <x v="0"/>
  </r>
  <r>
    <x v="1"/>
    <x v="1"/>
    <x v="1"/>
    <x v="0"/>
    <x v="8"/>
    <x v="4"/>
    <n v="13251"/>
    <n v="0"/>
    <m/>
    <x v="0"/>
  </r>
  <r>
    <x v="1"/>
    <x v="1"/>
    <x v="1"/>
    <x v="0"/>
    <x v="8"/>
    <x v="5"/>
    <n v="13258"/>
    <n v="0"/>
    <m/>
    <x v="0"/>
  </r>
  <r>
    <x v="1"/>
    <x v="1"/>
    <x v="1"/>
    <x v="0"/>
    <x v="8"/>
    <x v="6"/>
    <n v="13264"/>
    <n v="0"/>
    <m/>
    <x v="0"/>
  </r>
  <r>
    <x v="1"/>
    <x v="1"/>
    <x v="1"/>
    <x v="0"/>
    <x v="8"/>
    <x v="7"/>
    <n v="13271"/>
    <n v="0"/>
    <m/>
    <x v="0"/>
  </r>
  <r>
    <x v="1"/>
    <x v="1"/>
    <x v="1"/>
    <x v="0"/>
    <x v="8"/>
    <x v="8"/>
    <n v="13278"/>
    <n v="0"/>
    <m/>
    <x v="0"/>
  </r>
  <r>
    <x v="1"/>
    <x v="1"/>
    <x v="1"/>
    <x v="0"/>
    <x v="8"/>
    <x v="9"/>
    <n v="13284"/>
    <n v="0"/>
    <m/>
    <x v="0"/>
  </r>
  <r>
    <x v="1"/>
    <x v="1"/>
    <x v="1"/>
    <x v="0"/>
    <x v="8"/>
    <x v="10"/>
    <n v="13291"/>
    <n v="0"/>
    <m/>
    <x v="0"/>
  </r>
  <r>
    <x v="1"/>
    <x v="1"/>
    <x v="1"/>
    <x v="0"/>
    <x v="8"/>
    <x v="11"/>
    <n v="13299"/>
    <n v="0"/>
    <m/>
    <x v="0"/>
  </r>
  <r>
    <x v="1"/>
    <x v="1"/>
    <x v="1"/>
    <x v="0"/>
    <x v="8"/>
    <x v="12"/>
    <n v="13307"/>
    <n v="0"/>
    <m/>
    <x v="0"/>
  </r>
  <r>
    <x v="1"/>
    <x v="1"/>
    <x v="1"/>
    <x v="0"/>
    <x v="8"/>
    <x v="13"/>
    <n v="13314"/>
    <n v="0"/>
    <m/>
    <x v="0"/>
  </r>
  <r>
    <x v="1"/>
    <x v="1"/>
    <x v="1"/>
    <x v="0"/>
    <x v="8"/>
    <x v="14"/>
    <n v="13321"/>
    <n v="0"/>
    <m/>
    <x v="0"/>
  </r>
  <r>
    <x v="1"/>
    <x v="1"/>
    <x v="1"/>
    <x v="0"/>
    <x v="8"/>
    <x v="15"/>
    <n v="13328"/>
    <n v="0"/>
    <m/>
    <x v="0"/>
  </r>
  <r>
    <x v="1"/>
    <x v="1"/>
    <x v="1"/>
    <x v="0"/>
    <x v="8"/>
    <x v="16"/>
    <n v="13335"/>
    <n v="0"/>
    <m/>
    <x v="0"/>
  </r>
  <r>
    <x v="1"/>
    <x v="1"/>
    <x v="1"/>
    <x v="0"/>
    <x v="8"/>
    <x v="17"/>
    <n v="13341"/>
    <n v="0"/>
    <m/>
    <x v="0"/>
  </r>
  <r>
    <x v="1"/>
    <x v="1"/>
    <x v="1"/>
    <x v="0"/>
    <x v="8"/>
    <x v="18"/>
    <n v="13347"/>
    <n v="0"/>
    <m/>
    <x v="0"/>
  </r>
  <r>
    <x v="1"/>
    <x v="1"/>
    <x v="1"/>
    <x v="0"/>
    <x v="8"/>
    <x v="19"/>
    <n v="13352"/>
    <n v="0"/>
    <m/>
    <x v="0"/>
  </r>
  <r>
    <x v="1"/>
    <x v="1"/>
    <x v="1"/>
    <x v="0"/>
    <x v="8"/>
    <x v="20"/>
    <n v="13357"/>
    <n v="0"/>
    <m/>
    <x v="0"/>
  </r>
  <r>
    <x v="1"/>
    <x v="1"/>
    <x v="1"/>
    <x v="0"/>
    <x v="8"/>
    <x v="21"/>
    <n v="13362"/>
    <n v="0"/>
    <m/>
    <x v="0"/>
  </r>
  <r>
    <x v="1"/>
    <x v="1"/>
    <x v="1"/>
    <x v="0"/>
    <x v="8"/>
    <x v="22"/>
    <n v="13366"/>
    <n v="0"/>
    <m/>
    <x v="0"/>
  </r>
  <r>
    <x v="1"/>
    <x v="1"/>
    <x v="1"/>
    <x v="0"/>
    <x v="8"/>
    <x v="23"/>
    <n v="13370"/>
    <n v="0"/>
    <m/>
    <x v="0"/>
  </r>
  <r>
    <x v="1"/>
    <x v="1"/>
    <x v="1"/>
    <x v="0"/>
    <x v="8"/>
    <x v="24"/>
    <n v="13374"/>
    <n v="0"/>
    <m/>
    <x v="0"/>
  </r>
  <r>
    <x v="1"/>
    <x v="1"/>
    <x v="1"/>
    <x v="0"/>
    <x v="8"/>
    <x v="25"/>
    <n v="13379"/>
    <n v="0"/>
    <m/>
    <x v="0"/>
  </r>
  <r>
    <x v="1"/>
    <x v="1"/>
    <x v="1"/>
    <x v="0"/>
    <x v="8"/>
    <x v="26"/>
    <n v="13383"/>
    <n v="0"/>
    <m/>
    <x v="0"/>
  </r>
  <r>
    <x v="1"/>
    <x v="1"/>
    <x v="1"/>
    <x v="0"/>
    <x v="8"/>
    <x v="27"/>
    <n v="13387"/>
    <n v="0"/>
    <m/>
    <x v="0"/>
  </r>
  <r>
    <x v="1"/>
    <x v="1"/>
    <x v="1"/>
    <x v="0"/>
    <x v="8"/>
    <x v="28"/>
    <n v="13391"/>
    <n v="0"/>
    <m/>
    <x v="0"/>
  </r>
  <r>
    <x v="1"/>
    <x v="1"/>
    <x v="1"/>
    <x v="0"/>
    <x v="8"/>
    <x v="29"/>
    <n v="13395"/>
    <n v="0"/>
    <m/>
    <x v="0"/>
  </r>
  <r>
    <x v="1"/>
    <x v="1"/>
    <x v="1"/>
    <x v="0"/>
    <x v="8"/>
    <x v="30"/>
    <n v="13399"/>
    <n v="0"/>
    <m/>
    <x v="0"/>
  </r>
  <r>
    <x v="1"/>
    <x v="1"/>
    <x v="1"/>
    <x v="1"/>
    <x v="9"/>
    <x v="0"/>
    <n v="39086"/>
    <n v="370418"/>
    <m/>
    <x v="0"/>
  </r>
  <r>
    <x v="1"/>
    <x v="1"/>
    <x v="1"/>
    <x v="1"/>
    <x v="9"/>
    <x v="1"/>
    <n v="41995"/>
    <n v="387885"/>
    <m/>
    <x v="0"/>
  </r>
  <r>
    <x v="1"/>
    <x v="1"/>
    <x v="1"/>
    <x v="1"/>
    <x v="9"/>
    <x v="2"/>
    <n v="45898"/>
    <n v="418616"/>
    <m/>
    <x v="0"/>
  </r>
  <r>
    <x v="1"/>
    <x v="1"/>
    <x v="1"/>
    <x v="1"/>
    <x v="9"/>
    <x v="3"/>
    <n v="48503"/>
    <n v="321802"/>
    <m/>
    <x v="0"/>
  </r>
  <r>
    <x v="1"/>
    <x v="1"/>
    <x v="1"/>
    <x v="1"/>
    <x v="9"/>
    <x v="4"/>
    <n v="50244"/>
    <n v="464796"/>
    <m/>
    <x v="0"/>
  </r>
  <r>
    <x v="1"/>
    <x v="1"/>
    <x v="1"/>
    <x v="1"/>
    <x v="9"/>
    <x v="5"/>
    <n v="52845"/>
    <n v="408474"/>
    <m/>
    <x v="0"/>
  </r>
  <r>
    <x v="1"/>
    <x v="1"/>
    <x v="1"/>
    <x v="1"/>
    <x v="9"/>
    <x v="6"/>
    <n v="55442"/>
    <n v="505229"/>
    <m/>
    <x v="0"/>
  </r>
  <r>
    <x v="1"/>
    <x v="1"/>
    <x v="1"/>
    <x v="1"/>
    <x v="9"/>
    <x v="7"/>
    <n v="58055"/>
    <n v="532936"/>
    <m/>
    <x v="0"/>
  </r>
  <r>
    <x v="1"/>
    <x v="1"/>
    <x v="1"/>
    <x v="1"/>
    <x v="9"/>
    <x v="8"/>
    <n v="60604"/>
    <n v="559684"/>
    <m/>
    <x v="0"/>
  </r>
  <r>
    <x v="1"/>
    <x v="1"/>
    <x v="1"/>
    <x v="1"/>
    <x v="9"/>
    <x v="9"/>
    <n v="63175"/>
    <n v="586377"/>
    <m/>
    <x v="0"/>
  </r>
  <r>
    <x v="1"/>
    <x v="1"/>
    <x v="1"/>
    <x v="1"/>
    <x v="9"/>
    <x v="10"/>
    <n v="65876"/>
    <n v="612942"/>
    <m/>
    <x v="0"/>
  </r>
  <r>
    <x v="1"/>
    <x v="1"/>
    <x v="1"/>
    <x v="1"/>
    <x v="9"/>
    <x v="11"/>
    <n v="68811"/>
    <n v="641859"/>
    <m/>
    <x v="0"/>
  </r>
  <r>
    <x v="1"/>
    <x v="1"/>
    <x v="1"/>
    <x v="1"/>
    <x v="9"/>
    <x v="12"/>
    <n v="71752"/>
    <n v="671222"/>
    <m/>
    <x v="0"/>
  </r>
  <r>
    <x v="1"/>
    <x v="1"/>
    <x v="1"/>
    <x v="1"/>
    <x v="9"/>
    <x v="13"/>
    <n v="74642"/>
    <n v="701142"/>
    <m/>
    <x v="0"/>
  </r>
  <r>
    <x v="1"/>
    <x v="1"/>
    <x v="1"/>
    <x v="1"/>
    <x v="9"/>
    <x v="14"/>
    <n v="77435"/>
    <n v="731539"/>
    <m/>
    <x v="0"/>
  </r>
  <r>
    <x v="1"/>
    <x v="1"/>
    <x v="1"/>
    <x v="1"/>
    <x v="9"/>
    <x v="15"/>
    <n v="80152"/>
    <n v="763557"/>
    <m/>
    <x v="0"/>
  </r>
  <r>
    <x v="1"/>
    <x v="1"/>
    <x v="1"/>
    <x v="1"/>
    <x v="9"/>
    <x v="16"/>
    <n v="82800"/>
    <n v="795056"/>
    <m/>
    <x v="0"/>
  </r>
  <r>
    <x v="1"/>
    <x v="1"/>
    <x v="1"/>
    <x v="1"/>
    <x v="9"/>
    <x v="17"/>
    <n v="85155"/>
    <n v="823958"/>
    <m/>
    <x v="0"/>
  </r>
  <r>
    <x v="1"/>
    <x v="1"/>
    <x v="1"/>
    <x v="1"/>
    <x v="9"/>
    <x v="18"/>
    <n v="87340"/>
    <n v="852305"/>
    <m/>
    <x v="0"/>
  </r>
  <r>
    <x v="1"/>
    <x v="1"/>
    <x v="1"/>
    <x v="1"/>
    <x v="9"/>
    <x v="19"/>
    <n v="89378"/>
    <n v="880860"/>
    <m/>
    <x v="0"/>
  </r>
  <r>
    <x v="1"/>
    <x v="1"/>
    <x v="1"/>
    <x v="1"/>
    <x v="9"/>
    <x v="20"/>
    <n v="91289"/>
    <n v="911852"/>
    <m/>
    <x v="0"/>
  </r>
  <r>
    <x v="1"/>
    <x v="1"/>
    <x v="1"/>
    <x v="1"/>
    <x v="9"/>
    <x v="21"/>
    <n v="93049"/>
    <n v="940780"/>
    <m/>
    <x v="0"/>
  </r>
  <r>
    <x v="1"/>
    <x v="1"/>
    <x v="1"/>
    <x v="1"/>
    <x v="9"/>
    <x v="22"/>
    <n v="94693"/>
    <n v="969864"/>
    <m/>
    <x v="0"/>
  </r>
  <r>
    <x v="1"/>
    <x v="1"/>
    <x v="1"/>
    <x v="1"/>
    <x v="9"/>
    <x v="23"/>
    <n v="96287"/>
    <n v="999383"/>
    <m/>
    <x v="0"/>
  </r>
  <r>
    <x v="1"/>
    <x v="1"/>
    <x v="1"/>
    <x v="1"/>
    <x v="9"/>
    <x v="24"/>
    <n v="97888"/>
    <n v="1030328"/>
    <m/>
    <x v="0"/>
  </r>
  <r>
    <x v="1"/>
    <x v="1"/>
    <x v="1"/>
    <x v="1"/>
    <x v="9"/>
    <x v="25"/>
    <n v="99498"/>
    <n v="1064600"/>
    <m/>
    <x v="0"/>
  </r>
  <r>
    <x v="1"/>
    <x v="1"/>
    <x v="1"/>
    <x v="1"/>
    <x v="9"/>
    <x v="26"/>
    <n v="101112"/>
    <n v="1097938"/>
    <m/>
    <x v="0"/>
  </r>
  <r>
    <x v="1"/>
    <x v="1"/>
    <x v="1"/>
    <x v="1"/>
    <x v="9"/>
    <x v="27"/>
    <n v="102717"/>
    <n v="1131410"/>
    <m/>
    <x v="0"/>
  </r>
  <r>
    <x v="1"/>
    <x v="1"/>
    <x v="1"/>
    <x v="1"/>
    <x v="9"/>
    <x v="28"/>
    <n v="104322"/>
    <n v="1165116"/>
    <m/>
    <x v="0"/>
  </r>
  <r>
    <x v="1"/>
    <x v="1"/>
    <x v="1"/>
    <x v="1"/>
    <x v="9"/>
    <x v="29"/>
    <n v="105927"/>
    <n v="1199270"/>
    <m/>
    <x v="0"/>
  </r>
  <r>
    <x v="1"/>
    <x v="1"/>
    <x v="1"/>
    <x v="1"/>
    <x v="9"/>
    <x v="30"/>
    <n v="107536"/>
    <n v="1235622"/>
    <m/>
    <x v="0"/>
  </r>
  <r>
    <x v="1"/>
    <x v="1"/>
    <x v="2"/>
    <x v="0"/>
    <x v="10"/>
    <x v="0"/>
    <n v="335530"/>
    <n v="486518"/>
    <m/>
    <x v="0"/>
  </r>
  <r>
    <x v="1"/>
    <x v="1"/>
    <x v="2"/>
    <x v="0"/>
    <x v="10"/>
    <x v="1"/>
    <n v="330679"/>
    <n v="468652"/>
    <m/>
    <x v="0"/>
  </r>
  <r>
    <x v="1"/>
    <x v="1"/>
    <x v="2"/>
    <x v="0"/>
    <x v="10"/>
    <x v="2"/>
    <n v="326208"/>
    <n v="459178"/>
    <m/>
    <x v="0"/>
  </r>
  <r>
    <x v="1"/>
    <x v="1"/>
    <x v="2"/>
    <x v="0"/>
    <x v="10"/>
    <x v="3"/>
    <n v="321357"/>
    <n v="330188"/>
    <m/>
    <x v="0"/>
  </r>
  <r>
    <x v="1"/>
    <x v="1"/>
    <x v="2"/>
    <x v="0"/>
    <x v="10"/>
    <x v="4"/>
    <n v="316606"/>
    <n v="448082"/>
    <m/>
    <x v="0"/>
  </r>
  <r>
    <x v="1"/>
    <x v="1"/>
    <x v="2"/>
    <x v="0"/>
    <x v="10"/>
    <x v="5"/>
    <n v="312062"/>
    <n v="368800"/>
    <m/>
    <x v="0"/>
  </r>
  <r>
    <x v="1"/>
    <x v="1"/>
    <x v="2"/>
    <x v="0"/>
    <x v="10"/>
    <x v="6"/>
    <n v="307888"/>
    <n v="426843"/>
    <m/>
    <x v="0"/>
  </r>
  <r>
    <x v="1"/>
    <x v="1"/>
    <x v="2"/>
    <x v="0"/>
    <x v="10"/>
    <x v="7"/>
    <n v="304129"/>
    <n v="417003"/>
    <m/>
    <x v="0"/>
  </r>
  <r>
    <x v="1"/>
    <x v="1"/>
    <x v="2"/>
    <x v="0"/>
    <x v="10"/>
    <x v="8"/>
    <n v="300487"/>
    <n v="407346"/>
    <m/>
    <x v="0"/>
  </r>
  <r>
    <x v="1"/>
    <x v="1"/>
    <x v="2"/>
    <x v="0"/>
    <x v="10"/>
    <x v="9"/>
    <n v="296862"/>
    <n v="396456"/>
    <m/>
    <x v="0"/>
  </r>
  <r>
    <x v="1"/>
    <x v="1"/>
    <x v="2"/>
    <x v="0"/>
    <x v="10"/>
    <x v="10"/>
    <n v="292942"/>
    <n v="383124"/>
    <m/>
    <x v="0"/>
  </r>
  <r>
    <x v="1"/>
    <x v="1"/>
    <x v="2"/>
    <x v="0"/>
    <x v="10"/>
    <x v="11"/>
    <n v="289027"/>
    <n v="368133"/>
    <m/>
    <x v="0"/>
  </r>
  <r>
    <x v="1"/>
    <x v="1"/>
    <x v="2"/>
    <x v="0"/>
    <x v="10"/>
    <x v="12"/>
    <n v="285187"/>
    <n v="356380"/>
    <m/>
    <x v="0"/>
  </r>
  <r>
    <x v="1"/>
    <x v="1"/>
    <x v="2"/>
    <x v="0"/>
    <x v="10"/>
    <x v="13"/>
    <n v="281412"/>
    <n v="346587"/>
    <m/>
    <x v="0"/>
  </r>
  <r>
    <x v="1"/>
    <x v="1"/>
    <x v="2"/>
    <x v="0"/>
    <x v="10"/>
    <x v="14"/>
    <n v="277709"/>
    <n v="339028"/>
    <m/>
    <x v="0"/>
  </r>
  <r>
    <x v="1"/>
    <x v="1"/>
    <x v="2"/>
    <x v="0"/>
    <x v="10"/>
    <x v="15"/>
    <n v="274082"/>
    <n v="333910"/>
    <m/>
    <x v="0"/>
  </r>
  <r>
    <x v="1"/>
    <x v="1"/>
    <x v="2"/>
    <x v="0"/>
    <x v="10"/>
    <x v="16"/>
    <n v="270536"/>
    <n v="329821"/>
    <m/>
    <x v="0"/>
  </r>
  <r>
    <x v="1"/>
    <x v="1"/>
    <x v="2"/>
    <x v="0"/>
    <x v="10"/>
    <x v="17"/>
    <n v="267025"/>
    <n v="326800"/>
    <m/>
    <x v="0"/>
  </r>
  <r>
    <x v="1"/>
    <x v="1"/>
    <x v="2"/>
    <x v="0"/>
    <x v="10"/>
    <x v="18"/>
    <n v="263553"/>
    <n v="321971"/>
    <m/>
    <x v="0"/>
  </r>
  <r>
    <x v="1"/>
    <x v="1"/>
    <x v="2"/>
    <x v="0"/>
    <x v="10"/>
    <x v="19"/>
    <n v="260091"/>
    <n v="319424"/>
    <m/>
    <x v="0"/>
  </r>
  <r>
    <x v="1"/>
    <x v="1"/>
    <x v="2"/>
    <x v="0"/>
    <x v="10"/>
    <x v="20"/>
    <n v="256705"/>
    <n v="318313"/>
    <m/>
    <x v="0"/>
  </r>
  <r>
    <x v="1"/>
    <x v="1"/>
    <x v="2"/>
    <x v="0"/>
    <x v="10"/>
    <x v="21"/>
    <n v="253388"/>
    <n v="317055"/>
    <m/>
    <x v="0"/>
  </r>
  <r>
    <x v="1"/>
    <x v="1"/>
    <x v="2"/>
    <x v="0"/>
    <x v="10"/>
    <x v="22"/>
    <n v="250126"/>
    <n v="315500"/>
    <m/>
    <x v="0"/>
  </r>
  <r>
    <x v="1"/>
    <x v="1"/>
    <x v="2"/>
    <x v="0"/>
    <x v="10"/>
    <x v="23"/>
    <n v="246923"/>
    <n v="314111"/>
    <m/>
    <x v="0"/>
  </r>
  <r>
    <x v="1"/>
    <x v="1"/>
    <x v="2"/>
    <x v="0"/>
    <x v="10"/>
    <x v="24"/>
    <n v="243791"/>
    <n v="312640"/>
    <m/>
    <x v="0"/>
  </r>
  <r>
    <x v="1"/>
    <x v="1"/>
    <x v="2"/>
    <x v="0"/>
    <x v="10"/>
    <x v="25"/>
    <n v="240729"/>
    <n v="311764"/>
    <m/>
    <x v="0"/>
  </r>
  <r>
    <x v="1"/>
    <x v="1"/>
    <x v="2"/>
    <x v="0"/>
    <x v="10"/>
    <x v="26"/>
    <n v="237725"/>
    <n v="310958"/>
    <m/>
    <x v="0"/>
  </r>
  <r>
    <x v="1"/>
    <x v="1"/>
    <x v="2"/>
    <x v="0"/>
    <x v="10"/>
    <x v="27"/>
    <n v="234781"/>
    <n v="309950"/>
    <m/>
    <x v="0"/>
  </r>
  <r>
    <x v="1"/>
    <x v="1"/>
    <x v="2"/>
    <x v="0"/>
    <x v="10"/>
    <x v="28"/>
    <n v="231886"/>
    <n v="309010"/>
    <m/>
    <x v="0"/>
  </r>
  <r>
    <x v="1"/>
    <x v="1"/>
    <x v="2"/>
    <x v="0"/>
    <x v="10"/>
    <x v="29"/>
    <n v="229049"/>
    <n v="308106"/>
    <m/>
    <x v="0"/>
  </r>
  <r>
    <x v="1"/>
    <x v="1"/>
    <x v="2"/>
    <x v="0"/>
    <x v="10"/>
    <x v="30"/>
    <n v="226267"/>
    <n v="307898"/>
    <m/>
    <x v="0"/>
  </r>
  <r>
    <x v="1"/>
    <x v="1"/>
    <x v="2"/>
    <x v="0"/>
    <x v="11"/>
    <x v="0"/>
    <n v="99251"/>
    <n v="445041"/>
    <m/>
    <x v="0"/>
  </r>
  <r>
    <x v="1"/>
    <x v="1"/>
    <x v="2"/>
    <x v="0"/>
    <x v="11"/>
    <x v="1"/>
    <n v="100956"/>
    <n v="444736"/>
    <m/>
    <x v="0"/>
  </r>
  <r>
    <x v="1"/>
    <x v="1"/>
    <x v="2"/>
    <x v="0"/>
    <x v="11"/>
    <x v="2"/>
    <n v="103553"/>
    <n v="455389"/>
    <m/>
    <x v="0"/>
  </r>
  <r>
    <x v="1"/>
    <x v="1"/>
    <x v="2"/>
    <x v="0"/>
    <x v="11"/>
    <x v="3"/>
    <n v="104665"/>
    <n v="335829"/>
    <m/>
    <x v="0"/>
  </r>
  <r>
    <x v="1"/>
    <x v="1"/>
    <x v="2"/>
    <x v="0"/>
    <x v="11"/>
    <x v="4"/>
    <n v="105800"/>
    <n v="470305"/>
    <m/>
    <x v="0"/>
  </r>
  <r>
    <x v="1"/>
    <x v="1"/>
    <x v="2"/>
    <x v="0"/>
    <x v="11"/>
    <x v="5"/>
    <n v="107295"/>
    <n v="400595"/>
    <m/>
    <x v="0"/>
  </r>
  <r>
    <x v="1"/>
    <x v="1"/>
    <x v="2"/>
    <x v="0"/>
    <x v="11"/>
    <x v="6"/>
    <n v="109662"/>
    <n v="484020"/>
    <m/>
    <x v="0"/>
  </r>
  <r>
    <x v="1"/>
    <x v="1"/>
    <x v="2"/>
    <x v="0"/>
    <x v="11"/>
    <x v="7"/>
    <n v="113055"/>
    <n v="504466"/>
    <m/>
    <x v="0"/>
  </r>
  <r>
    <x v="1"/>
    <x v="1"/>
    <x v="2"/>
    <x v="0"/>
    <x v="11"/>
    <x v="8"/>
    <n v="116539"/>
    <n v="527166"/>
    <m/>
    <x v="0"/>
  </r>
  <r>
    <x v="1"/>
    <x v="1"/>
    <x v="2"/>
    <x v="0"/>
    <x v="11"/>
    <x v="9"/>
    <n v="119818"/>
    <n v="549938"/>
    <m/>
    <x v="0"/>
  </r>
  <r>
    <x v="1"/>
    <x v="1"/>
    <x v="2"/>
    <x v="0"/>
    <x v="11"/>
    <x v="10"/>
    <n v="121914"/>
    <n v="563990"/>
    <m/>
    <x v="0"/>
  </r>
  <r>
    <x v="1"/>
    <x v="1"/>
    <x v="2"/>
    <x v="0"/>
    <x v="11"/>
    <x v="11"/>
    <n v="123772"/>
    <n v="573151"/>
    <m/>
    <x v="0"/>
  </r>
  <r>
    <x v="1"/>
    <x v="1"/>
    <x v="2"/>
    <x v="0"/>
    <x v="11"/>
    <x v="12"/>
    <n v="125612"/>
    <n v="585436"/>
    <m/>
    <x v="0"/>
  </r>
  <r>
    <x v="1"/>
    <x v="1"/>
    <x v="2"/>
    <x v="0"/>
    <x v="11"/>
    <x v="13"/>
    <n v="127413"/>
    <n v="599191"/>
    <m/>
    <x v="0"/>
  </r>
  <r>
    <x v="1"/>
    <x v="1"/>
    <x v="2"/>
    <x v="0"/>
    <x v="11"/>
    <x v="14"/>
    <n v="129195"/>
    <n v="614765"/>
    <m/>
    <x v="0"/>
  </r>
  <r>
    <x v="1"/>
    <x v="1"/>
    <x v="2"/>
    <x v="0"/>
    <x v="11"/>
    <x v="15"/>
    <n v="130978"/>
    <n v="631867"/>
    <m/>
    <x v="0"/>
  </r>
  <r>
    <x v="1"/>
    <x v="1"/>
    <x v="2"/>
    <x v="0"/>
    <x v="11"/>
    <x v="16"/>
    <n v="132780"/>
    <n v="647832"/>
    <m/>
    <x v="0"/>
  </r>
  <r>
    <x v="1"/>
    <x v="1"/>
    <x v="2"/>
    <x v="0"/>
    <x v="11"/>
    <x v="17"/>
    <n v="134466"/>
    <n v="661936"/>
    <m/>
    <x v="0"/>
  </r>
  <r>
    <x v="1"/>
    <x v="1"/>
    <x v="2"/>
    <x v="0"/>
    <x v="11"/>
    <x v="18"/>
    <n v="136045"/>
    <n v="671545"/>
    <m/>
    <x v="0"/>
  </r>
  <r>
    <x v="1"/>
    <x v="1"/>
    <x v="2"/>
    <x v="0"/>
    <x v="11"/>
    <x v="19"/>
    <n v="137437"/>
    <n v="684670"/>
    <m/>
    <x v="0"/>
  </r>
  <r>
    <x v="1"/>
    <x v="1"/>
    <x v="2"/>
    <x v="0"/>
    <x v="11"/>
    <x v="20"/>
    <n v="138849"/>
    <n v="700753"/>
    <m/>
    <x v="0"/>
  </r>
  <r>
    <x v="1"/>
    <x v="1"/>
    <x v="2"/>
    <x v="0"/>
    <x v="11"/>
    <x v="21"/>
    <n v="140263"/>
    <n v="716479"/>
    <m/>
    <x v="0"/>
  </r>
  <r>
    <x v="1"/>
    <x v="1"/>
    <x v="2"/>
    <x v="0"/>
    <x v="11"/>
    <x v="22"/>
    <n v="141639"/>
    <n v="731380"/>
    <m/>
    <x v="0"/>
  </r>
  <r>
    <x v="1"/>
    <x v="1"/>
    <x v="2"/>
    <x v="0"/>
    <x v="11"/>
    <x v="23"/>
    <n v="142995"/>
    <n v="746351"/>
    <m/>
    <x v="0"/>
  </r>
  <r>
    <x v="1"/>
    <x v="1"/>
    <x v="2"/>
    <x v="0"/>
    <x v="11"/>
    <x v="24"/>
    <n v="144371"/>
    <n v="760994"/>
    <m/>
    <x v="0"/>
  </r>
  <r>
    <x v="1"/>
    <x v="1"/>
    <x v="2"/>
    <x v="0"/>
    <x v="11"/>
    <x v="25"/>
    <n v="145767"/>
    <n v="777005"/>
    <m/>
    <x v="0"/>
  </r>
  <r>
    <x v="1"/>
    <x v="1"/>
    <x v="2"/>
    <x v="0"/>
    <x v="11"/>
    <x v="26"/>
    <n v="147148"/>
    <n v="793040"/>
    <m/>
    <x v="0"/>
  </r>
  <r>
    <x v="1"/>
    <x v="1"/>
    <x v="2"/>
    <x v="0"/>
    <x v="11"/>
    <x v="27"/>
    <n v="148528"/>
    <n v="808510"/>
    <m/>
    <x v="0"/>
  </r>
  <r>
    <x v="1"/>
    <x v="1"/>
    <x v="2"/>
    <x v="0"/>
    <x v="11"/>
    <x v="28"/>
    <n v="149871"/>
    <n v="823950"/>
    <m/>
    <x v="0"/>
  </r>
  <r>
    <x v="1"/>
    <x v="1"/>
    <x v="2"/>
    <x v="0"/>
    <x v="11"/>
    <x v="29"/>
    <n v="151210"/>
    <n v="839440"/>
    <m/>
    <x v="0"/>
  </r>
  <r>
    <x v="1"/>
    <x v="1"/>
    <x v="2"/>
    <x v="0"/>
    <x v="11"/>
    <x v="30"/>
    <n v="152541"/>
    <n v="856819"/>
    <m/>
    <x v="0"/>
  </r>
  <r>
    <x v="1"/>
    <x v="1"/>
    <x v="2"/>
    <x v="0"/>
    <x v="1"/>
    <x v="0"/>
    <n v="6245"/>
    <n v="47886"/>
    <m/>
    <x v="0"/>
  </r>
  <r>
    <x v="1"/>
    <x v="1"/>
    <x v="2"/>
    <x v="0"/>
    <x v="1"/>
    <x v="1"/>
    <n v="6134"/>
    <n v="45584"/>
    <m/>
    <x v="0"/>
  </r>
  <r>
    <x v="1"/>
    <x v="1"/>
    <x v="2"/>
    <x v="0"/>
    <x v="1"/>
    <x v="2"/>
    <n v="6025"/>
    <n v="44191"/>
    <m/>
    <x v="0"/>
  </r>
  <r>
    <x v="1"/>
    <x v="1"/>
    <x v="2"/>
    <x v="0"/>
    <x v="1"/>
    <x v="3"/>
    <n v="5918"/>
    <n v="31419"/>
    <m/>
    <x v="0"/>
  </r>
  <r>
    <x v="1"/>
    <x v="1"/>
    <x v="2"/>
    <x v="0"/>
    <x v="1"/>
    <x v="4"/>
    <n v="5813"/>
    <n v="42334"/>
    <m/>
    <x v="0"/>
  </r>
  <r>
    <x v="1"/>
    <x v="1"/>
    <x v="2"/>
    <x v="0"/>
    <x v="1"/>
    <x v="5"/>
    <n v="5710"/>
    <n v="34549"/>
    <m/>
    <x v="0"/>
  </r>
  <r>
    <x v="1"/>
    <x v="1"/>
    <x v="2"/>
    <x v="0"/>
    <x v="1"/>
    <x v="6"/>
    <n v="5609"/>
    <n v="39651"/>
    <m/>
    <x v="0"/>
  </r>
  <r>
    <x v="1"/>
    <x v="1"/>
    <x v="2"/>
    <x v="0"/>
    <x v="1"/>
    <x v="7"/>
    <n v="5510"/>
    <n v="38858"/>
    <m/>
    <x v="0"/>
  </r>
  <r>
    <x v="1"/>
    <x v="1"/>
    <x v="2"/>
    <x v="0"/>
    <x v="1"/>
    <x v="8"/>
    <n v="5413"/>
    <n v="38129"/>
    <m/>
    <x v="0"/>
  </r>
  <r>
    <x v="1"/>
    <x v="1"/>
    <x v="2"/>
    <x v="0"/>
    <x v="1"/>
    <x v="9"/>
    <n v="5317"/>
    <n v="37448"/>
    <m/>
    <x v="0"/>
  </r>
  <r>
    <x v="1"/>
    <x v="1"/>
    <x v="2"/>
    <x v="0"/>
    <x v="1"/>
    <x v="10"/>
    <n v="5223"/>
    <n v="36564"/>
    <m/>
    <x v="0"/>
  </r>
  <r>
    <x v="1"/>
    <x v="1"/>
    <x v="2"/>
    <x v="0"/>
    <x v="1"/>
    <x v="11"/>
    <n v="5131"/>
    <n v="35467"/>
    <m/>
    <x v="0"/>
  </r>
  <r>
    <x v="1"/>
    <x v="1"/>
    <x v="2"/>
    <x v="0"/>
    <x v="1"/>
    <x v="12"/>
    <n v="5040"/>
    <n v="34608"/>
    <m/>
    <x v="0"/>
  </r>
  <r>
    <x v="1"/>
    <x v="1"/>
    <x v="2"/>
    <x v="0"/>
    <x v="1"/>
    <x v="13"/>
    <n v="4951"/>
    <n v="33875"/>
    <m/>
    <x v="0"/>
  </r>
  <r>
    <x v="1"/>
    <x v="1"/>
    <x v="2"/>
    <x v="0"/>
    <x v="1"/>
    <x v="14"/>
    <n v="4863"/>
    <n v="33274"/>
    <m/>
    <x v="0"/>
  </r>
  <r>
    <x v="1"/>
    <x v="1"/>
    <x v="2"/>
    <x v="0"/>
    <x v="1"/>
    <x v="15"/>
    <n v="4778"/>
    <n v="32776"/>
    <m/>
    <x v="0"/>
  </r>
  <r>
    <x v="1"/>
    <x v="1"/>
    <x v="2"/>
    <x v="0"/>
    <x v="1"/>
    <x v="16"/>
    <n v="4693"/>
    <n v="32234"/>
    <m/>
    <x v="0"/>
  </r>
  <r>
    <x v="1"/>
    <x v="1"/>
    <x v="2"/>
    <x v="0"/>
    <x v="1"/>
    <x v="17"/>
    <n v="4610"/>
    <n v="31656"/>
    <m/>
    <x v="0"/>
  </r>
  <r>
    <x v="1"/>
    <x v="1"/>
    <x v="2"/>
    <x v="0"/>
    <x v="1"/>
    <x v="18"/>
    <n v="4529"/>
    <n v="30929"/>
    <m/>
    <x v="0"/>
  </r>
  <r>
    <x v="1"/>
    <x v="1"/>
    <x v="2"/>
    <x v="0"/>
    <x v="1"/>
    <x v="19"/>
    <n v="4449"/>
    <n v="30459"/>
    <m/>
    <x v="0"/>
  </r>
  <r>
    <x v="1"/>
    <x v="1"/>
    <x v="2"/>
    <x v="0"/>
    <x v="1"/>
    <x v="20"/>
    <n v="4370"/>
    <n v="30149"/>
    <m/>
    <x v="0"/>
  </r>
  <r>
    <x v="1"/>
    <x v="1"/>
    <x v="2"/>
    <x v="0"/>
    <x v="1"/>
    <x v="21"/>
    <n v="4293"/>
    <n v="29869"/>
    <m/>
    <x v="0"/>
  </r>
  <r>
    <x v="1"/>
    <x v="1"/>
    <x v="2"/>
    <x v="0"/>
    <x v="1"/>
    <x v="22"/>
    <n v="4217"/>
    <n v="29618"/>
    <m/>
    <x v="0"/>
  </r>
  <r>
    <x v="1"/>
    <x v="1"/>
    <x v="2"/>
    <x v="0"/>
    <x v="1"/>
    <x v="23"/>
    <n v="4142"/>
    <n v="29366"/>
    <m/>
    <x v="0"/>
  </r>
  <r>
    <x v="1"/>
    <x v="1"/>
    <x v="2"/>
    <x v="0"/>
    <x v="1"/>
    <x v="24"/>
    <n v="4069"/>
    <n v="29092"/>
    <m/>
    <x v="0"/>
  </r>
  <r>
    <x v="1"/>
    <x v="1"/>
    <x v="2"/>
    <x v="0"/>
    <x v="1"/>
    <x v="25"/>
    <n v="3997"/>
    <n v="28861"/>
    <m/>
    <x v="0"/>
  </r>
  <r>
    <x v="1"/>
    <x v="1"/>
    <x v="2"/>
    <x v="0"/>
    <x v="1"/>
    <x v="26"/>
    <n v="3927"/>
    <n v="28626"/>
    <m/>
    <x v="0"/>
  </r>
  <r>
    <x v="1"/>
    <x v="1"/>
    <x v="2"/>
    <x v="0"/>
    <x v="1"/>
    <x v="27"/>
    <n v="3857"/>
    <n v="28364"/>
    <m/>
    <x v="0"/>
  </r>
  <r>
    <x v="1"/>
    <x v="1"/>
    <x v="2"/>
    <x v="0"/>
    <x v="1"/>
    <x v="28"/>
    <n v="3789"/>
    <n v="28103"/>
    <m/>
    <x v="0"/>
  </r>
  <r>
    <x v="1"/>
    <x v="1"/>
    <x v="2"/>
    <x v="0"/>
    <x v="1"/>
    <x v="29"/>
    <n v="3722"/>
    <n v="27841"/>
    <m/>
    <x v="0"/>
  </r>
  <r>
    <x v="1"/>
    <x v="1"/>
    <x v="2"/>
    <x v="0"/>
    <x v="1"/>
    <x v="30"/>
    <n v="3657"/>
    <n v="27637"/>
    <m/>
    <x v="0"/>
  </r>
  <r>
    <x v="1"/>
    <x v="1"/>
    <x v="2"/>
    <x v="0"/>
    <x v="8"/>
    <x v="0"/>
    <n v="0"/>
    <n v="0"/>
    <m/>
    <x v="0"/>
  </r>
  <r>
    <x v="1"/>
    <x v="1"/>
    <x v="2"/>
    <x v="0"/>
    <x v="8"/>
    <x v="1"/>
    <n v="0"/>
    <n v="0"/>
    <m/>
    <x v="0"/>
  </r>
  <r>
    <x v="1"/>
    <x v="1"/>
    <x v="2"/>
    <x v="0"/>
    <x v="8"/>
    <x v="2"/>
    <n v="0"/>
    <n v="0"/>
    <m/>
    <x v="0"/>
  </r>
  <r>
    <x v="1"/>
    <x v="1"/>
    <x v="2"/>
    <x v="0"/>
    <x v="8"/>
    <x v="3"/>
    <n v="0"/>
    <n v="0"/>
    <m/>
    <x v="0"/>
  </r>
  <r>
    <x v="1"/>
    <x v="1"/>
    <x v="2"/>
    <x v="0"/>
    <x v="8"/>
    <x v="4"/>
    <n v="0"/>
    <n v="0"/>
    <m/>
    <x v="0"/>
  </r>
  <r>
    <x v="1"/>
    <x v="1"/>
    <x v="2"/>
    <x v="0"/>
    <x v="8"/>
    <x v="5"/>
    <n v="5"/>
    <n v="0"/>
    <m/>
    <x v="0"/>
  </r>
  <r>
    <x v="1"/>
    <x v="1"/>
    <x v="2"/>
    <x v="0"/>
    <x v="8"/>
    <x v="6"/>
    <n v="11"/>
    <n v="0"/>
    <m/>
    <x v="0"/>
  </r>
  <r>
    <x v="1"/>
    <x v="1"/>
    <x v="2"/>
    <x v="0"/>
    <x v="8"/>
    <x v="7"/>
    <n v="19"/>
    <n v="0"/>
    <m/>
    <x v="0"/>
  </r>
  <r>
    <x v="1"/>
    <x v="1"/>
    <x v="2"/>
    <x v="0"/>
    <x v="8"/>
    <x v="8"/>
    <n v="26"/>
    <n v="0"/>
    <m/>
    <x v="0"/>
  </r>
  <r>
    <x v="1"/>
    <x v="1"/>
    <x v="2"/>
    <x v="0"/>
    <x v="8"/>
    <x v="9"/>
    <n v="33"/>
    <n v="0"/>
    <m/>
    <x v="0"/>
  </r>
  <r>
    <x v="1"/>
    <x v="1"/>
    <x v="2"/>
    <x v="0"/>
    <x v="8"/>
    <x v="10"/>
    <n v="38"/>
    <n v="0"/>
    <m/>
    <x v="0"/>
  </r>
  <r>
    <x v="1"/>
    <x v="1"/>
    <x v="2"/>
    <x v="0"/>
    <x v="8"/>
    <x v="11"/>
    <n v="43"/>
    <n v="0"/>
    <m/>
    <x v="0"/>
  </r>
  <r>
    <x v="1"/>
    <x v="1"/>
    <x v="2"/>
    <x v="0"/>
    <x v="8"/>
    <x v="12"/>
    <n v="47"/>
    <n v="0"/>
    <m/>
    <x v="0"/>
  </r>
  <r>
    <x v="1"/>
    <x v="1"/>
    <x v="2"/>
    <x v="0"/>
    <x v="8"/>
    <x v="13"/>
    <n v="52"/>
    <n v="0"/>
    <m/>
    <x v="0"/>
  </r>
  <r>
    <x v="1"/>
    <x v="1"/>
    <x v="2"/>
    <x v="0"/>
    <x v="8"/>
    <x v="14"/>
    <n v="56"/>
    <n v="0"/>
    <m/>
    <x v="0"/>
  </r>
  <r>
    <x v="1"/>
    <x v="1"/>
    <x v="2"/>
    <x v="0"/>
    <x v="8"/>
    <x v="15"/>
    <n v="61"/>
    <n v="0"/>
    <m/>
    <x v="0"/>
  </r>
  <r>
    <x v="1"/>
    <x v="1"/>
    <x v="2"/>
    <x v="0"/>
    <x v="8"/>
    <x v="16"/>
    <n v="65"/>
    <n v="0"/>
    <m/>
    <x v="0"/>
  </r>
  <r>
    <x v="1"/>
    <x v="1"/>
    <x v="2"/>
    <x v="0"/>
    <x v="8"/>
    <x v="17"/>
    <n v="69"/>
    <n v="0"/>
    <m/>
    <x v="0"/>
  </r>
  <r>
    <x v="1"/>
    <x v="1"/>
    <x v="2"/>
    <x v="0"/>
    <x v="8"/>
    <x v="18"/>
    <n v="73"/>
    <n v="0"/>
    <m/>
    <x v="0"/>
  </r>
  <r>
    <x v="1"/>
    <x v="1"/>
    <x v="2"/>
    <x v="0"/>
    <x v="8"/>
    <x v="19"/>
    <n v="77"/>
    <n v="0"/>
    <m/>
    <x v="0"/>
  </r>
  <r>
    <x v="1"/>
    <x v="1"/>
    <x v="2"/>
    <x v="0"/>
    <x v="8"/>
    <x v="20"/>
    <n v="80"/>
    <n v="0"/>
    <m/>
    <x v="0"/>
  </r>
  <r>
    <x v="1"/>
    <x v="1"/>
    <x v="2"/>
    <x v="0"/>
    <x v="8"/>
    <x v="21"/>
    <n v="84"/>
    <n v="0"/>
    <m/>
    <x v="0"/>
  </r>
  <r>
    <x v="1"/>
    <x v="1"/>
    <x v="2"/>
    <x v="0"/>
    <x v="8"/>
    <x v="22"/>
    <n v="88"/>
    <n v="0"/>
    <m/>
    <x v="0"/>
  </r>
  <r>
    <x v="1"/>
    <x v="1"/>
    <x v="2"/>
    <x v="0"/>
    <x v="8"/>
    <x v="23"/>
    <n v="91"/>
    <n v="0"/>
    <m/>
    <x v="0"/>
  </r>
  <r>
    <x v="1"/>
    <x v="1"/>
    <x v="2"/>
    <x v="0"/>
    <x v="8"/>
    <x v="24"/>
    <n v="95"/>
    <n v="0"/>
    <m/>
    <x v="0"/>
  </r>
  <r>
    <x v="1"/>
    <x v="1"/>
    <x v="2"/>
    <x v="0"/>
    <x v="8"/>
    <x v="25"/>
    <n v="98"/>
    <n v="0"/>
    <m/>
    <x v="0"/>
  </r>
  <r>
    <x v="1"/>
    <x v="1"/>
    <x v="2"/>
    <x v="0"/>
    <x v="8"/>
    <x v="26"/>
    <n v="101"/>
    <n v="0"/>
    <m/>
    <x v="0"/>
  </r>
  <r>
    <x v="1"/>
    <x v="1"/>
    <x v="2"/>
    <x v="0"/>
    <x v="8"/>
    <x v="27"/>
    <n v="104"/>
    <n v="0"/>
    <m/>
    <x v="0"/>
  </r>
  <r>
    <x v="1"/>
    <x v="1"/>
    <x v="2"/>
    <x v="0"/>
    <x v="8"/>
    <x v="28"/>
    <n v="107"/>
    <n v="0"/>
    <m/>
    <x v="0"/>
  </r>
  <r>
    <x v="1"/>
    <x v="1"/>
    <x v="2"/>
    <x v="0"/>
    <x v="8"/>
    <x v="29"/>
    <n v="110"/>
    <n v="0"/>
    <m/>
    <x v="0"/>
  </r>
  <r>
    <x v="1"/>
    <x v="1"/>
    <x v="2"/>
    <x v="0"/>
    <x v="8"/>
    <x v="30"/>
    <n v="113"/>
    <n v="0"/>
    <m/>
    <x v="0"/>
  </r>
  <r>
    <x v="1"/>
    <x v="1"/>
    <x v="2"/>
    <x v="1"/>
    <x v="9"/>
    <x v="0"/>
    <n v="0"/>
    <n v="0"/>
    <m/>
    <x v="0"/>
  </r>
  <r>
    <x v="1"/>
    <x v="1"/>
    <x v="2"/>
    <x v="1"/>
    <x v="9"/>
    <x v="1"/>
    <n v="0"/>
    <n v="0"/>
    <m/>
    <x v="0"/>
  </r>
  <r>
    <x v="1"/>
    <x v="1"/>
    <x v="2"/>
    <x v="1"/>
    <x v="9"/>
    <x v="2"/>
    <n v="0"/>
    <n v="0"/>
    <m/>
    <x v="0"/>
  </r>
  <r>
    <x v="1"/>
    <x v="1"/>
    <x v="2"/>
    <x v="1"/>
    <x v="9"/>
    <x v="3"/>
    <n v="0"/>
    <n v="0"/>
    <m/>
    <x v="0"/>
  </r>
  <r>
    <x v="1"/>
    <x v="1"/>
    <x v="2"/>
    <x v="1"/>
    <x v="9"/>
    <x v="4"/>
    <n v="0"/>
    <n v="0"/>
    <m/>
    <x v="0"/>
  </r>
  <r>
    <x v="1"/>
    <x v="1"/>
    <x v="2"/>
    <x v="1"/>
    <x v="9"/>
    <x v="5"/>
    <n v="0"/>
    <n v="0"/>
    <m/>
    <x v="0"/>
  </r>
  <r>
    <x v="1"/>
    <x v="1"/>
    <x v="2"/>
    <x v="1"/>
    <x v="9"/>
    <x v="6"/>
    <n v="0"/>
    <n v="1"/>
    <m/>
    <x v="0"/>
  </r>
  <r>
    <x v="1"/>
    <x v="1"/>
    <x v="2"/>
    <x v="1"/>
    <x v="9"/>
    <x v="7"/>
    <n v="0"/>
    <n v="1"/>
    <m/>
    <x v="0"/>
  </r>
  <r>
    <x v="1"/>
    <x v="1"/>
    <x v="2"/>
    <x v="1"/>
    <x v="9"/>
    <x v="8"/>
    <n v="0"/>
    <n v="2"/>
    <m/>
    <x v="0"/>
  </r>
  <r>
    <x v="1"/>
    <x v="1"/>
    <x v="2"/>
    <x v="1"/>
    <x v="9"/>
    <x v="9"/>
    <n v="0"/>
    <n v="3"/>
    <m/>
    <x v="0"/>
  </r>
  <r>
    <x v="1"/>
    <x v="1"/>
    <x v="2"/>
    <x v="1"/>
    <x v="9"/>
    <x v="10"/>
    <n v="0"/>
    <n v="3"/>
    <m/>
    <x v="0"/>
  </r>
  <r>
    <x v="1"/>
    <x v="1"/>
    <x v="2"/>
    <x v="1"/>
    <x v="9"/>
    <x v="11"/>
    <n v="0"/>
    <n v="4"/>
    <m/>
    <x v="0"/>
  </r>
  <r>
    <x v="1"/>
    <x v="1"/>
    <x v="2"/>
    <x v="1"/>
    <x v="9"/>
    <x v="12"/>
    <n v="0"/>
    <n v="4"/>
    <m/>
    <x v="0"/>
  </r>
  <r>
    <x v="1"/>
    <x v="1"/>
    <x v="2"/>
    <x v="1"/>
    <x v="9"/>
    <x v="13"/>
    <n v="0"/>
    <n v="5"/>
    <m/>
    <x v="0"/>
  </r>
  <r>
    <x v="1"/>
    <x v="1"/>
    <x v="2"/>
    <x v="1"/>
    <x v="9"/>
    <x v="14"/>
    <n v="0"/>
    <n v="5"/>
    <m/>
    <x v="0"/>
  </r>
  <r>
    <x v="1"/>
    <x v="1"/>
    <x v="2"/>
    <x v="1"/>
    <x v="9"/>
    <x v="15"/>
    <n v="0"/>
    <n v="6"/>
    <m/>
    <x v="0"/>
  </r>
  <r>
    <x v="1"/>
    <x v="1"/>
    <x v="2"/>
    <x v="1"/>
    <x v="9"/>
    <x v="16"/>
    <n v="0"/>
    <n v="6"/>
    <m/>
    <x v="0"/>
  </r>
  <r>
    <x v="1"/>
    <x v="1"/>
    <x v="2"/>
    <x v="1"/>
    <x v="9"/>
    <x v="17"/>
    <n v="0"/>
    <n v="7"/>
    <m/>
    <x v="0"/>
  </r>
  <r>
    <x v="1"/>
    <x v="1"/>
    <x v="2"/>
    <x v="1"/>
    <x v="9"/>
    <x v="18"/>
    <n v="1"/>
    <n v="7"/>
    <m/>
    <x v="0"/>
  </r>
  <r>
    <x v="1"/>
    <x v="1"/>
    <x v="2"/>
    <x v="1"/>
    <x v="9"/>
    <x v="19"/>
    <n v="1"/>
    <n v="8"/>
    <m/>
    <x v="0"/>
  </r>
  <r>
    <x v="1"/>
    <x v="1"/>
    <x v="2"/>
    <x v="1"/>
    <x v="9"/>
    <x v="20"/>
    <n v="1"/>
    <n v="8"/>
    <m/>
    <x v="0"/>
  </r>
  <r>
    <x v="1"/>
    <x v="1"/>
    <x v="2"/>
    <x v="1"/>
    <x v="9"/>
    <x v="21"/>
    <n v="1"/>
    <n v="9"/>
    <m/>
    <x v="0"/>
  </r>
  <r>
    <x v="1"/>
    <x v="1"/>
    <x v="2"/>
    <x v="1"/>
    <x v="9"/>
    <x v="22"/>
    <n v="1"/>
    <n v="9"/>
    <m/>
    <x v="0"/>
  </r>
  <r>
    <x v="1"/>
    <x v="1"/>
    <x v="2"/>
    <x v="1"/>
    <x v="9"/>
    <x v="23"/>
    <n v="1"/>
    <n v="10"/>
    <m/>
    <x v="0"/>
  </r>
  <r>
    <x v="1"/>
    <x v="1"/>
    <x v="2"/>
    <x v="1"/>
    <x v="9"/>
    <x v="24"/>
    <n v="1"/>
    <n v="10"/>
    <m/>
    <x v="0"/>
  </r>
  <r>
    <x v="1"/>
    <x v="1"/>
    <x v="2"/>
    <x v="1"/>
    <x v="9"/>
    <x v="25"/>
    <n v="1"/>
    <n v="11"/>
    <m/>
    <x v="0"/>
  </r>
  <r>
    <x v="1"/>
    <x v="1"/>
    <x v="2"/>
    <x v="1"/>
    <x v="9"/>
    <x v="26"/>
    <n v="1"/>
    <n v="11"/>
    <m/>
    <x v="0"/>
  </r>
  <r>
    <x v="1"/>
    <x v="1"/>
    <x v="2"/>
    <x v="1"/>
    <x v="9"/>
    <x v="27"/>
    <n v="1"/>
    <n v="12"/>
    <m/>
    <x v="0"/>
  </r>
  <r>
    <x v="1"/>
    <x v="1"/>
    <x v="2"/>
    <x v="1"/>
    <x v="9"/>
    <x v="28"/>
    <n v="1"/>
    <n v="13"/>
    <m/>
    <x v="0"/>
  </r>
  <r>
    <x v="1"/>
    <x v="1"/>
    <x v="2"/>
    <x v="1"/>
    <x v="9"/>
    <x v="29"/>
    <n v="1"/>
    <n v="13"/>
    <m/>
    <x v="0"/>
  </r>
  <r>
    <x v="1"/>
    <x v="1"/>
    <x v="2"/>
    <x v="1"/>
    <x v="9"/>
    <x v="30"/>
    <n v="1"/>
    <n v="14"/>
    <m/>
    <x v="0"/>
  </r>
  <r>
    <x v="1"/>
    <x v="2"/>
    <x v="0"/>
    <x v="0"/>
    <x v="10"/>
    <x v="0"/>
    <n v="2786227"/>
    <n v="6536488"/>
    <m/>
    <x v="0"/>
  </r>
  <r>
    <x v="1"/>
    <x v="2"/>
    <x v="0"/>
    <x v="0"/>
    <x v="10"/>
    <x v="1"/>
    <n v="2788547"/>
    <n v="7426466"/>
    <m/>
    <x v="0"/>
  </r>
  <r>
    <x v="1"/>
    <x v="2"/>
    <x v="0"/>
    <x v="0"/>
    <x v="10"/>
    <x v="2"/>
    <n v="2790641"/>
    <n v="6237472"/>
    <m/>
    <x v="0"/>
  </r>
  <r>
    <x v="1"/>
    <x v="2"/>
    <x v="0"/>
    <x v="0"/>
    <x v="10"/>
    <x v="3"/>
    <n v="2792591"/>
    <n v="5020582"/>
    <m/>
    <x v="0"/>
  </r>
  <r>
    <x v="1"/>
    <x v="2"/>
    <x v="0"/>
    <x v="0"/>
    <x v="10"/>
    <x v="4"/>
    <n v="2794777"/>
    <n v="7046833"/>
    <m/>
    <x v="0"/>
  </r>
  <r>
    <x v="1"/>
    <x v="2"/>
    <x v="0"/>
    <x v="0"/>
    <x v="10"/>
    <x v="5"/>
    <n v="2796719"/>
    <n v="6671885"/>
    <m/>
    <x v="0"/>
  </r>
  <r>
    <x v="1"/>
    <x v="2"/>
    <x v="0"/>
    <x v="0"/>
    <x v="10"/>
    <x v="6"/>
    <n v="2798684"/>
    <n v="6418658"/>
    <m/>
    <x v="0"/>
  </r>
  <r>
    <x v="1"/>
    <x v="2"/>
    <x v="0"/>
    <x v="0"/>
    <x v="10"/>
    <x v="7"/>
    <n v="2800648"/>
    <n v="6337543"/>
    <m/>
    <x v="0"/>
  </r>
  <r>
    <x v="1"/>
    <x v="2"/>
    <x v="0"/>
    <x v="0"/>
    <x v="10"/>
    <x v="8"/>
    <n v="2802576"/>
    <n v="6256891"/>
    <m/>
    <x v="0"/>
  </r>
  <r>
    <x v="1"/>
    <x v="2"/>
    <x v="0"/>
    <x v="0"/>
    <x v="10"/>
    <x v="9"/>
    <n v="2804513"/>
    <n v="6117220"/>
    <m/>
    <x v="0"/>
  </r>
  <r>
    <x v="1"/>
    <x v="2"/>
    <x v="0"/>
    <x v="0"/>
    <x v="10"/>
    <x v="10"/>
    <n v="2806454"/>
    <n v="5953936"/>
    <m/>
    <x v="0"/>
  </r>
  <r>
    <x v="1"/>
    <x v="2"/>
    <x v="0"/>
    <x v="0"/>
    <x v="10"/>
    <x v="11"/>
    <n v="2808357"/>
    <n v="5766934"/>
    <m/>
    <x v="0"/>
  </r>
  <r>
    <x v="1"/>
    <x v="2"/>
    <x v="0"/>
    <x v="0"/>
    <x v="10"/>
    <x v="12"/>
    <n v="2810256"/>
    <n v="5625418"/>
    <m/>
    <x v="0"/>
  </r>
  <r>
    <x v="1"/>
    <x v="2"/>
    <x v="0"/>
    <x v="0"/>
    <x v="10"/>
    <x v="13"/>
    <n v="2812130"/>
    <n v="5502614"/>
    <m/>
    <x v="0"/>
  </r>
  <r>
    <x v="1"/>
    <x v="2"/>
    <x v="0"/>
    <x v="0"/>
    <x v="10"/>
    <x v="14"/>
    <n v="2813963"/>
    <n v="5431769"/>
    <m/>
    <x v="0"/>
  </r>
  <r>
    <x v="1"/>
    <x v="2"/>
    <x v="0"/>
    <x v="0"/>
    <x v="10"/>
    <x v="15"/>
    <n v="2815760"/>
    <n v="5399142"/>
    <m/>
    <x v="0"/>
  </r>
  <r>
    <x v="1"/>
    <x v="2"/>
    <x v="0"/>
    <x v="0"/>
    <x v="10"/>
    <x v="16"/>
    <n v="2817512"/>
    <n v="5395617"/>
    <m/>
    <x v="0"/>
  </r>
  <r>
    <x v="1"/>
    <x v="2"/>
    <x v="0"/>
    <x v="0"/>
    <x v="10"/>
    <x v="17"/>
    <n v="2819232"/>
    <n v="5400945"/>
    <m/>
    <x v="0"/>
  </r>
  <r>
    <x v="1"/>
    <x v="2"/>
    <x v="0"/>
    <x v="0"/>
    <x v="10"/>
    <x v="18"/>
    <n v="2820901"/>
    <n v="5398532"/>
    <m/>
    <x v="0"/>
  </r>
  <r>
    <x v="1"/>
    <x v="2"/>
    <x v="0"/>
    <x v="0"/>
    <x v="10"/>
    <x v="19"/>
    <n v="2822504"/>
    <n v="5418238"/>
    <m/>
    <x v="0"/>
  </r>
  <r>
    <x v="1"/>
    <x v="2"/>
    <x v="0"/>
    <x v="0"/>
    <x v="10"/>
    <x v="20"/>
    <n v="2824050"/>
    <n v="5442503"/>
    <m/>
    <x v="0"/>
  </r>
  <r>
    <x v="1"/>
    <x v="2"/>
    <x v="0"/>
    <x v="0"/>
    <x v="10"/>
    <x v="21"/>
    <n v="2825529"/>
    <n v="5461786"/>
    <m/>
    <x v="0"/>
  </r>
  <r>
    <x v="1"/>
    <x v="2"/>
    <x v="0"/>
    <x v="0"/>
    <x v="10"/>
    <x v="22"/>
    <n v="2826970"/>
    <n v="5490589"/>
    <m/>
    <x v="0"/>
  </r>
  <r>
    <x v="1"/>
    <x v="2"/>
    <x v="0"/>
    <x v="0"/>
    <x v="10"/>
    <x v="23"/>
    <n v="2828352"/>
    <n v="5522829"/>
    <m/>
    <x v="0"/>
  </r>
  <r>
    <x v="1"/>
    <x v="2"/>
    <x v="0"/>
    <x v="0"/>
    <x v="10"/>
    <x v="24"/>
    <n v="2829682"/>
    <n v="5552271"/>
    <m/>
    <x v="0"/>
  </r>
  <r>
    <x v="1"/>
    <x v="2"/>
    <x v="0"/>
    <x v="0"/>
    <x v="10"/>
    <x v="25"/>
    <n v="2831010"/>
    <n v="5580729"/>
    <m/>
    <x v="0"/>
  </r>
  <r>
    <x v="1"/>
    <x v="2"/>
    <x v="0"/>
    <x v="0"/>
    <x v="10"/>
    <x v="26"/>
    <n v="2832347"/>
    <n v="5604367"/>
    <m/>
    <x v="0"/>
  </r>
  <r>
    <x v="1"/>
    <x v="2"/>
    <x v="0"/>
    <x v="0"/>
    <x v="10"/>
    <x v="27"/>
    <n v="2833680"/>
    <n v="5639385"/>
    <m/>
    <x v="0"/>
  </r>
  <r>
    <x v="1"/>
    <x v="2"/>
    <x v="0"/>
    <x v="0"/>
    <x v="10"/>
    <x v="28"/>
    <n v="2835012"/>
    <n v="5675033"/>
    <m/>
    <x v="0"/>
  </r>
  <r>
    <x v="1"/>
    <x v="2"/>
    <x v="0"/>
    <x v="0"/>
    <x v="10"/>
    <x v="29"/>
    <n v="2836344"/>
    <n v="5709290"/>
    <m/>
    <x v="0"/>
  </r>
  <r>
    <x v="1"/>
    <x v="2"/>
    <x v="0"/>
    <x v="0"/>
    <x v="10"/>
    <x v="30"/>
    <n v="2837683"/>
    <n v="5744616"/>
    <m/>
    <x v="0"/>
  </r>
  <r>
    <x v="1"/>
    <x v="2"/>
    <x v="0"/>
    <x v="0"/>
    <x v="11"/>
    <x v="0"/>
    <n v="10457393"/>
    <n v="59722172"/>
    <m/>
    <x v="0"/>
  </r>
  <r>
    <x v="1"/>
    <x v="2"/>
    <x v="0"/>
    <x v="0"/>
    <x v="11"/>
    <x v="1"/>
    <n v="10565890"/>
    <n v="68725160"/>
    <m/>
    <x v="0"/>
  </r>
  <r>
    <x v="1"/>
    <x v="2"/>
    <x v="0"/>
    <x v="0"/>
    <x v="11"/>
    <x v="2"/>
    <n v="10689741"/>
    <n v="58451204"/>
    <m/>
    <x v="0"/>
  </r>
  <r>
    <x v="1"/>
    <x v="2"/>
    <x v="0"/>
    <x v="0"/>
    <x v="11"/>
    <x v="3"/>
    <n v="10805092"/>
    <n v="47535804"/>
    <m/>
    <x v="0"/>
  </r>
  <r>
    <x v="1"/>
    <x v="2"/>
    <x v="0"/>
    <x v="0"/>
    <x v="11"/>
    <x v="4"/>
    <n v="10928568"/>
    <n v="67764008"/>
    <m/>
    <x v="0"/>
  </r>
  <r>
    <x v="1"/>
    <x v="2"/>
    <x v="0"/>
    <x v="0"/>
    <x v="11"/>
    <x v="5"/>
    <n v="11043758"/>
    <n v="65143660"/>
    <m/>
    <x v="0"/>
  </r>
  <r>
    <x v="1"/>
    <x v="2"/>
    <x v="0"/>
    <x v="0"/>
    <x v="11"/>
    <x v="6"/>
    <n v="11159824"/>
    <n v="63692064"/>
    <m/>
    <x v="0"/>
  </r>
  <r>
    <x v="1"/>
    <x v="2"/>
    <x v="0"/>
    <x v="0"/>
    <x v="11"/>
    <x v="7"/>
    <n v="11275862"/>
    <n v="64669980"/>
    <m/>
    <x v="0"/>
  </r>
  <r>
    <x v="1"/>
    <x v="2"/>
    <x v="0"/>
    <x v="0"/>
    <x v="11"/>
    <x v="8"/>
    <n v="11390687"/>
    <n v="65834636"/>
    <m/>
    <x v="0"/>
  </r>
  <r>
    <x v="1"/>
    <x v="2"/>
    <x v="0"/>
    <x v="0"/>
    <x v="11"/>
    <x v="9"/>
    <n v="11505787"/>
    <n v="66655740"/>
    <m/>
    <x v="0"/>
  </r>
  <r>
    <x v="1"/>
    <x v="2"/>
    <x v="0"/>
    <x v="0"/>
    <x v="11"/>
    <x v="10"/>
    <n v="11621034"/>
    <n v="67129880"/>
    <m/>
    <x v="0"/>
  </r>
  <r>
    <x v="1"/>
    <x v="2"/>
    <x v="0"/>
    <x v="0"/>
    <x v="11"/>
    <x v="11"/>
    <n v="11734900"/>
    <n v="67165936"/>
    <m/>
    <x v="0"/>
  </r>
  <r>
    <x v="1"/>
    <x v="2"/>
    <x v="0"/>
    <x v="0"/>
    <x v="11"/>
    <x v="12"/>
    <n v="11848640"/>
    <n v="67529440"/>
    <m/>
    <x v="0"/>
  </r>
  <r>
    <x v="1"/>
    <x v="2"/>
    <x v="0"/>
    <x v="0"/>
    <x v="11"/>
    <x v="13"/>
    <n v="11961463"/>
    <n v="67930952"/>
    <m/>
    <x v="0"/>
  </r>
  <r>
    <x v="1"/>
    <x v="2"/>
    <x v="0"/>
    <x v="0"/>
    <x v="11"/>
    <x v="14"/>
    <n v="12072799"/>
    <n v="68742216"/>
    <m/>
    <x v="0"/>
  </r>
  <r>
    <x v="1"/>
    <x v="2"/>
    <x v="0"/>
    <x v="0"/>
    <x v="11"/>
    <x v="15"/>
    <n v="12182822"/>
    <n v="69697992"/>
    <m/>
    <x v="0"/>
  </r>
  <r>
    <x v="1"/>
    <x v="2"/>
    <x v="0"/>
    <x v="0"/>
    <x v="11"/>
    <x v="16"/>
    <n v="12291214"/>
    <n v="70667256"/>
    <m/>
    <x v="0"/>
  </r>
  <r>
    <x v="1"/>
    <x v="2"/>
    <x v="0"/>
    <x v="0"/>
    <x v="11"/>
    <x v="17"/>
    <n v="12398440"/>
    <n v="71366080"/>
    <m/>
    <x v="0"/>
  </r>
  <r>
    <x v="1"/>
    <x v="2"/>
    <x v="0"/>
    <x v="0"/>
    <x v="11"/>
    <x v="18"/>
    <n v="12503846"/>
    <n v="71938936"/>
    <m/>
    <x v="0"/>
  </r>
  <r>
    <x v="1"/>
    <x v="2"/>
    <x v="0"/>
    <x v="0"/>
    <x v="11"/>
    <x v="19"/>
    <n v="12606889"/>
    <n v="72787472"/>
    <m/>
    <x v="0"/>
  </r>
  <r>
    <x v="1"/>
    <x v="2"/>
    <x v="0"/>
    <x v="0"/>
    <x v="11"/>
    <x v="20"/>
    <n v="12707883"/>
    <n v="73687504"/>
    <m/>
    <x v="0"/>
  </r>
  <r>
    <x v="1"/>
    <x v="2"/>
    <x v="0"/>
    <x v="0"/>
    <x v="11"/>
    <x v="21"/>
    <n v="12806489"/>
    <n v="74520240"/>
    <m/>
    <x v="0"/>
  </r>
  <r>
    <x v="1"/>
    <x v="2"/>
    <x v="0"/>
    <x v="0"/>
    <x v="11"/>
    <x v="22"/>
    <n v="12903718"/>
    <n v="75503504"/>
    <m/>
    <x v="0"/>
  </r>
  <r>
    <x v="1"/>
    <x v="2"/>
    <x v="0"/>
    <x v="0"/>
    <x v="11"/>
    <x v="23"/>
    <n v="12998853"/>
    <n v="76508624"/>
    <m/>
    <x v="0"/>
  </r>
  <r>
    <x v="1"/>
    <x v="2"/>
    <x v="0"/>
    <x v="0"/>
    <x v="11"/>
    <x v="24"/>
    <n v="13092112"/>
    <n v="77456248"/>
    <m/>
    <x v="0"/>
  </r>
  <r>
    <x v="1"/>
    <x v="2"/>
    <x v="0"/>
    <x v="0"/>
    <x v="11"/>
    <x v="25"/>
    <n v="13185315"/>
    <n v="78383776"/>
    <m/>
    <x v="0"/>
  </r>
  <r>
    <x v="1"/>
    <x v="2"/>
    <x v="0"/>
    <x v="0"/>
    <x v="11"/>
    <x v="26"/>
    <n v="13278808"/>
    <n v="79241712"/>
    <m/>
    <x v="0"/>
  </r>
  <r>
    <x v="1"/>
    <x v="2"/>
    <x v="0"/>
    <x v="0"/>
    <x v="11"/>
    <x v="27"/>
    <n v="13372158"/>
    <n v="80259048"/>
    <m/>
    <x v="0"/>
  </r>
  <r>
    <x v="1"/>
    <x v="2"/>
    <x v="0"/>
    <x v="0"/>
    <x v="11"/>
    <x v="28"/>
    <n v="13465463"/>
    <n v="81287400"/>
    <m/>
    <x v="0"/>
  </r>
  <r>
    <x v="1"/>
    <x v="2"/>
    <x v="0"/>
    <x v="0"/>
    <x v="11"/>
    <x v="29"/>
    <n v="13558775"/>
    <n v="82299592"/>
    <m/>
    <x v="0"/>
  </r>
  <r>
    <x v="1"/>
    <x v="2"/>
    <x v="0"/>
    <x v="0"/>
    <x v="11"/>
    <x v="30"/>
    <n v="13652296"/>
    <n v="83333112"/>
    <m/>
    <x v="0"/>
  </r>
  <r>
    <x v="1"/>
    <x v="2"/>
    <x v="0"/>
    <x v="0"/>
    <x v="1"/>
    <x v="0"/>
    <n v="267470"/>
    <n v="1753800"/>
    <m/>
    <x v="0"/>
  </r>
  <r>
    <x v="1"/>
    <x v="2"/>
    <x v="0"/>
    <x v="0"/>
    <x v="1"/>
    <x v="1"/>
    <n v="270123"/>
    <n v="1996286"/>
    <m/>
    <x v="0"/>
  </r>
  <r>
    <x v="1"/>
    <x v="2"/>
    <x v="0"/>
    <x v="0"/>
    <x v="1"/>
    <x v="2"/>
    <n v="272695"/>
    <n v="1680508"/>
    <m/>
    <x v="0"/>
  </r>
  <r>
    <x v="1"/>
    <x v="2"/>
    <x v="0"/>
    <x v="0"/>
    <x v="1"/>
    <x v="3"/>
    <n v="278522"/>
    <n v="1367722"/>
    <m/>
    <x v="0"/>
  </r>
  <r>
    <x v="1"/>
    <x v="2"/>
    <x v="0"/>
    <x v="0"/>
    <x v="1"/>
    <x v="4"/>
    <n v="284154"/>
    <n v="1948060"/>
    <m/>
    <x v="0"/>
  </r>
  <r>
    <x v="1"/>
    <x v="2"/>
    <x v="0"/>
    <x v="0"/>
    <x v="1"/>
    <x v="5"/>
    <n v="289593"/>
    <n v="1868746"/>
    <m/>
    <x v="0"/>
  </r>
  <r>
    <x v="1"/>
    <x v="2"/>
    <x v="0"/>
    <x v="0"/>
    <x v="1"/>
    <x v="6"/>
    <n v="294320"/>
    <n v="1819014"/>
    <m/>
    <x v="0"/>
  </r>
  <r>
    <x v="1"/>
    <x v="2"/>
    <x v="0"/>
    <x v="0"/>
    <x v="1"/>
    <x v="7"/>
    <n v="298967"/>
    <n v="1837134"/>
    <m/>
    <x v="0"/>
  </r>
  <r>
    <x v="1"/>
    <x v="2"/>
    <x v="0"/>
    <x v="0"/>
    <x v="1"/>
    <x v="8"/>
    <n v="303823"/>
    <n v="1860161"/>
    <m/>
    <x v="0"/>
  </r>
  <r>
    <x v="1"/>
    <x v="2"/>
    <x v="0"/>
    <x v="0"/>
    <x v="1"/>
    <x v="9"/>
    <n v="308251"/>
    <n v="1871826"/>
    <m/>
    <x v="0"/>
  </r>
  <r>
    <x v="1"/>
    <x v="2"/>
    <x v="0"/>
    <x v="0"/>
    <x v="1"/>
    <x v="10"/>
    <n v="312853"/>
    <n v="1876694"/>
    <m/>
    <x v="0"/>
  </r>
  <r>
    <x v="1"/>
    <x v="2"/>
    <x v="0"/>
    <x v="0"/>
    <x v="1"/>
    <x v="11"/>
    <n v="317388"/>
    <n v="1870095"/>
    <m/>
    <x v="0"/>
  </r>
  <r>
    <x v="1"/>
    <x v="2"/>
    <x v="0"/>
    <x v="0"/>
    <x v="1"/>
    <x v="12"/>
    <n v="322213"/>
    <n v="1875514"/>
    <m/>
    <x v="0"/>
  </r>
  <r>
    <x v="1"/>
    <x v="2"/>
    <x v="0"/>
    <x v="0"/>
    <x v="1"/>
    <x v="13"/>
    <n v="327047"/>
    <n v="1883395"/>
    <m/>
    <x v="0"/>
  </r>
  <r>
    <x v="1"/>
    <x v="2"/>
    <x v="0"/>
    <x v="0"/>
    <x v="1"/>
    <x v="14"/>
    <n v="331880"/>
    <n v="1904247"/>
    <m/>
    <x v="0"/>
  </r>
  <r>
    <x v="1"/>
    <x v="2"/>
    <x v="0"/>
    <x v="0"/>
    <x v="1"/>
    <x v="15"/>
    <n v="336686"/>
    <n v="1930633"/>
    <m/>
    <x v="0"/>
  </r>
  <r>
    <x v="1"/>
    <x v="2"/>
    <x v="0"/>
    <x v="0"/>
    <x v="1"/>
    <x v="16"/>
    <n v="341415"/>
    <n v="1958600"/>
    <m/>
    <x v="0"/>
  </r>
  <r>
    <x v="1"/>
    <x v="2"/>
    <x v="0"/>
    <x v="0"/>
    <x v="1"/>
    <x v="17"/>
    <n v="346055"/>
    <n v="1980209"/>
    <m/>
    <x v="0"/>
  </r>
  <r>
    <x v="1"/>
    <x v="2"/>
    <x v="0"/>
    <x v="0"/>
    <x v="1"/>
    <x v="18"/>
    <n v="350509"/>
    <n v="1999153"/>
    <m/>
    <x v="0"/>
  </r>
  <r>
    <x v="1"/>
    <x v="2"/>
    <x v="0"/>
    <x v="0"/>
    <x v="1"/>
    <x v="19"/>
    <n v="354896"/>
    <n v="2027566"/>
    <m/>
    <x v="0"/>
  </r>
  <r>
    <x v="1"/>
    <x v="2"/>
    <x v="0"/>
    <x v="0"/>
    <x v="1"/>
    <x v="20"/>
    <n v="359138"/>
    <n v="2058320"/>
    <m/>
    <x v="0"/>
  </r>
  <r>
    <x v="1"/>
    <x v="2"/>
    <x v="0"/>
    <x v="0"/>
    <x v="1"/>
    <x v="21"/>
    <n v="363254"/>
    <n v="2089240"/>
    <m/>
    <x v="0"/>
  </r>
  <r>
    <x v="1"/>
    <x v="2"/>
    <x v="0"/>
    <x v="0"/>
    <x v="1"/>
    <x v="22"/>
    <n v="367309"/>
    <n v="2127024"/>
    <m/>
    <x v="0"/>
  </r>
  <r>
    <x v="1"/>
    <x v="2"/>
    <x v="0"/>
    <x v="0"/>
    <x v="1"/>
    <x v="23"/>
    <n v="371177"/>
    <n v="2164709"/>
    <m/>
    <x v="0"/>
  </r>
  <r>
    <x v="1"/>
    <x v="2"/>
    <x v="0"/>
    <x v="0"/>
    <x v="1"/>
    <x v="24"/>
    <n v="374864"/>
    <n v="2200018"/>
    <m/>
    <x v="0"/>
  </r>
  <r>
    <x v="1"/>
    <x v="2"/>
    <x v="0"/>
    <x v="0"/>
    <x v="1"/>
    <x v="25"/>
    <n v="378470"/>
    <n v="2234346"/>
    <m/>
    <x v="0"/>
  </r>
  <r>
    <x v="1"/>
    <x v="2"/>
    <x v="0"/>
    <x v="0"/>
    <x v="1"/>
    <x v="26"/>
    <n v="382024"/>
    <n v="2266414"/>
    <m/>
    <x v="0"/>
  </r>
  <r>
    <x v="1"/>
    <x v="2"/>
    <x v="0"/>
    <x v="0"/>
    <x v="1"/>
    <x v="27"/>
    <n v="385656"/>
    <n v="2303591"/>
    <m/>
    <x v="0"/>
  </r>
  <r>
    <x v="1"/>
    <x v="2"/>
    <x v="0"/>
    <x v="0"/>
    <x v="1"/>
    <x v="28"/>
    <n v="389349"/>
    <n v="2341512"/>
    <m/>
    <x v="0"/>
  </r>
  <r>
    <x v="1"/>
    <x v="2"/>
    <x v="0"/>
    <x v="0"/>
    <x v="1"/>
    <x v="29"/>
    <n v="393086"/>
    <n v="2379271"/>
    <m/>
    <x v="0"/>
  </r>
  <r>
    <x v="1"/>
    <x v="2"/>
    <x v="0"/>
    <x v="0"/>
    <x v="1"/>
    <x v="30"/>
    <n v="396873"/>
    <n v="2418000"/>
    <m/>
    <x v="0"/>
  </r>
  <r>
    <x v="1"/>
    <x v="2"/>
    <x v="0"/>
    <x v="0"/>
    <x v="8"/>
    <x v="0"/>
    <n v="190214"/>
    <n v="1206717"/>
    <m/>
    <x v="0"/>
  </r>
  <r>
    <x v="1"/>
    <x v="2"/>
    <x v="0"/>
    <x v="0"/>
    <x v="8"/>
    <x v="1"/>
    <n v="190459"/>
    <n v="1375217"/>
    <m/>
    <x v="0"/>
  </r>
  <r>
    <x v="1"/>
    <x v="2"/>
    <x v="0"/>
    <x v="0"/>
    <x v="8"/>
    <x v="2"/>
    <n v="190584"/>
    <n v="1157282"/>
    <m/>
    <x v="0"/>
  </r>
  <r>
    <x v="1"/>
    <x v="2"/>
    <x v="0"/>
    <x v="0"/>
    <x v="8"/>
    <x v="3"/>
    <n v="191292"/>
    <n v="935258"/>
    <m/>
    <x v="0"/>
  </r>
  <r>
    <x v="1"/>
    <x v="2"/>
    <x v="0"/>
    <x v="0"/>
    <x v="8"/>
    <x v="4"/>
    <n v="192270"/>
    <n v="1325380"/>
    <m/>
    <x v="0"/>
  </r>
  <r>
    <x v="1"/>
    <x v="2"/>
    <x v="0"/>
    <x v="0"/>
    <x v="8"/>
    <x v="5"/>
    <n v="193152"/>
    <n v="1266810"/>
    <m/>
    <x v="0"/>
  </r>
  <r>
    <x v="1"/>
    <x v="2"/>
    <x v="0"/>
    <x v="0"/>
    <x v="8"/>
    <x v="6"/>
    <n v="194038"/>
    <n v="1232133"/>
    <m/>
    <x v="0"/>
  </r>
  <r>
    <x v="1"/>
    <x v="2"/>
    <x v="0"/>
    <x v="0"/>
    <x v="8"/>
    <x v="7"/>
    <n v="194916"/>
    <n v="1244578"/>
    <m/>
    <x v="0"/>
  </r>
  <r>
    <x v="1"/>
    <x v="2"/>
    <x v="0"/>
    <x v="0"/>
    <x v="8"/>
    <x v="8"/>
    <n v="195777"/>
    <n v="1260463"/>
    <m/>
    <x v="0"/>
  </r>
  <r>
    <x v="1"/>
    <x v="2"/>
    <x v="0"/>
    <x v="0"/>
    <x v="8"/>
    <x v="9"/>
    <n v="196643"/>
    <n v="1268912"/>
    <m/>
    <x v="0"/>
  </r>
  <r>
    <x v="1"/>
    <x v="2"/>
    <x v="0"/>
    <x v="0"/>
    <x v="8"/>
    <x v="10"/>
    <n v="197514"/>
    <n v="1270697"/>
    <m/>
    <x v="0"/>
  </r>
  <r>
    <x v="1"/>
    <x v="2"/>
    <x v="0"/>
    <x v="0"/>
    <x v="8"/>
    <x v="11"/>
    <n v="198369"/>
    <n v="1263392"/>
    <m/>
    <x v="0"/>
  </r>
  <r>
    <x v="1"/>
    <x v="2"/>
    <x v="0"/>
    <x v="0"/>
    <x v="8"/>
    <x v="12"/>
    <n v="199227"/>
    <n v="1261982"/>
    <m/>
    <x v="0"/>
  </r>
  <r>
    <x v="1"/>
    <x v="2"/>
    <x v="0"/>
    <x v="0"/>
    <x v="8"/>
    <x v="13"/>
    <n v="200077"/>
    <n v="1260950"/>
    <m/>
    <x v="0"/>
  </r>
  <r>
    <x v="1"/>
    <x v="2"/>
    <x v="0"/>
    <x v="0"/>
    <x v="8"/>
    <x v="14"/>
    <n v="200912"/>
    <n v="1267187"/>
    <m/>
    <x v="0"/>
  </r>
  <r>
    <x v="1"/>
    <x v="2"/>
    <x v="0"/>
    <x v="0"/>
    <x v="8"/>
    <x v="15"/>
    <n v="201736"/>
    <n v="1275613"/>
    <m/>
    <x v="0"/>
  </r>
  <r>
    <x v="1"/>
    <x v="2"/>
    <x v="0"/>
    <x v="0"/>
    <x v="8"/>
    <x v="16"/>
    <n v="202544"/>
    <n v="1283747"/>
    <m/>
    <x v="0"/>
  </r>
  <r>
    <x v="1"/>
    <x v="2"/>
    <x v="0"/>
    <x v="0"/>
    <x v="8"/>
    <x v="17"/>
    <n v="203340"/>
    <n v="1286451"/>
    <m/>
    <x v="0"/>
  </r>
  <r>
    <x v="1"/>
    <x v="2"/>
    <x v="0"/>
    <x v="0"/>
    <x v="8"/>
    <x v="18"/>
    <n v="204116"/>
    <n v="1286568"/>
    <m/>
    <x v="0"/>
  </r>
  <r>
    <x v="1"/>
    <x v="2"/>
    <x v="0"/>
    <x v="0"/>
    <x v="8"/>
    <x v="19"/>
    <n v="204866"/>
    <n v="1291238"/>
    <m/>
    <x v="0"/>
  </r>
  <r>
    <x v="1"/>
    <x v="2"/>
    <x v="0"/>
    <x v="0"/>
    <x v="8"/>
    <x v="20"/>
    <n v="205591"/>
    <n v="1296407"/>
    <m/>
    <x v="0"/>
  </r>
  <r>
    <x v="1"/>
    <x v="2"/>
    <x v="0"/>
    <x v="0"/>
    <x v="8"/>
    <x v="21"/>
    <n v="206289"/>
    <n v="1300075"/>
    <m/>
    <x v="0"/>
  </r>
  <r>
    <x v="1"/>
    <x v="2"/>
    <x v="0"/>
    <x v="0"/>
    <x v="8"/>
    <x v="22"/>
    <n v="206970"/>
    <n v="1305897"/>
    <m/>
    <x v="0"/>
  </r>
  <r>
    <x v="1"/>
    <x v="2"/>
    <x v="0"/>
    <x v="0"/>
    <x v="8"/>
    <x v="23"/>
    <n v="207626"/>
    <n v="1312571"/>
    <m/>
    <x v="0"/>
  </r>
  <r>
    <x v="1"/>
    <x v="2"/>
    <x v="0"/>
    <x v="0"/>
    <x v="8"/>
    <x v="24"/>
    <n v="208258"/>
    <n v="1318728"/>
    <m/>
    <x v="0"/>
  </r>
  <r>
    <x v="1"/>
    <x v="2"/>
    <x v="0"/>
    <x v="0"/>
    <x v="8"/>
    <x v="25"/>
    <n v="208891"/>
    <n v="1325124"/>
    <m/>
    <x v="0"/>
  </r>
  <r>
    <x v="1"/>
    <x v="2"/>
    <x v="0"/>
    <x v="0"/>
    <x v="8"/>
    <x v="26"/>
    <n v="209528"/>
    <n v="1330815"/>
    <m/>
    <x v="0"/>
  </r>
  <r>
    <x v="1"/>
    <x v="2"/>
    <x v="0"/>
    <x v="0"/>
    <x v="8"/>
    <x v="27"/>
    <n v="210165"/>
    <n v="1339715"/>
    <m/>
    <x v="0"/>
  </r>
  <r>
    <x v="1"/>
    <x v="2"/>
    <x v="0"/>
    <x v="0"/>
    <x v="8"/>
    <x v="28"/>
    <n v="210802"/>
    <n v="1349379"/>
    <m/>
    <x v="0"/>
  </r>
  <r>
    <x v="1"/>
    <x v="2"/>
    <x v="0"/>
    <x v="0"/>
    <x v="8"/>
    <x v="29"/>
    <n v="211439"/>
    <n v="1359246"/>
    <m/>
    <x v="0"/>
  </r>
  <r>
    <x v="1"/>
    <x v="2"/>
    <x v="0"/>
    <x v="0"/>
    <x v="8"/>
    <x v="30"/>
    <n v="212080"/>
    <n v="1370021"/>
    <m/>
    <x v="0"/>
  </r>
  <r>
    <x v="1"/>
    <x v="2"/>
    <x v="0"/>
    <x v="1"/>
    <x v="9"/>
    <x v="0"/>
    <n v="12965"/>
    <n v="201359"/>
    <m/>
    <x v="0"/>
  </r>
  <r>
    <x v="1"/>
    <x v="2"/>
    <x v="0"/>
    <x v="1"/>
    <x v="9"/>
    <x v="1"/>
    <n v="12965"/>
    <n v="226239"/>
    <m/>
    <x v="0"/>
  </r>
  <r>
    <x v="1"/>
    <x v="2"/>
    <x v="0"/>
    <x v="1"/>
    <x v="9"/>
    <x v="2"/>
    <n v="12965"/>
    <n v="186966"/>
    <m/>
    <x v="0"/>
  </r>
  <r>
    <x v="1"/>
    <x v="2"/>
    <x v="0"/>
    <x v="1"/>
    <x v="9"/>
    <x v="3"/>
    <n v="12965"/>
    <n v="150559"/>
    <m/>
    <x v="0"/>
  </r>
  <r>
    <x v="1"/>
    <x v="2"/>
    <x v="0"/>
    <x v="1"/>
    <x v="9"/>
    <x v="4"/>
    <n v="12965"/>
    <n v="214331"/>
    <m/>
    <x v="0"/>
  </r>
  <r>
    <x v="1"/>
    <x v="2"/>
    <x v="0"/>
    <x v="1"/>
    <x v="9"/>
    <x v="5"/>
    <n v="12965"/>
    <n v="203638"/>
    <m/>
    <x v="0"/>
  </r>
  <r>
    <x v="1"/>
    <x v="2"/>
    <x v="0"/>
    <x v="1"/>
    <x v="9"/>
    <x v="6"/>
    <n v="12965"/>
    <n v="196782"/>
    <m/>
    <x v="0"/>
  </r>
  <r>
    <x v="1"/>
    <x v="2"/>
    <x v="0"/>
    <x v="1"/>
    <x v="9"/>
    <x v="7"/>
    <n v="12965"/>
    <n v="197442"/>
    <m/>
    <x v="0"/>
  </r>
  <r>
    <x v="1"/>
    <x v="2"/>
    <x v="0"/>
    <x v="1"/>
    <x v="9"/>
    <x v="8"/>
    <n v="12965"/>
    <n v="197662"/>
    <m/>
    <x v="0"/>
  </r>
  <r>
    <x v="1"/>
    <x v="2"/>
    <x v="0"/>
    <x v="1"/>
    <x v="9"/>
    <x v="9"/>
    <n v="12965"/>
    <n v="196949"/>
    <m/>
    <x v="0"/>
  </r>
  <r>
    <x v="1"/>
    <x v="2"/>
    <x v="0"/>
    <x v="1"/>
    <x v="9"/>
    <x v="10"/>
    <n v="12965"/>
    <n v="195995"/>
    <m/>
    <x v="0"/>
  </r>
  <r>
    <x v="1"/>
    <x v="2"/>
    <x v="0"/>
    <x v="1"/>
    <x v="9"/>
    <x v="11"/>
    <n v="12965"/>
    <n v="194956"/>
    <m/>
    <x v="0"/>
  </r>
  <r>
    <x v="1"/>
    <x v="2"/>
    <x v="0"/>
    <x v="1"/>
    <x v="9"/>
    <x v="12"/>
    <n v="12965"/>
    <n v="194002"/>
    <m/>
    <x v="0"/>
  </r>
  <r>
    <x v="1"/>
    <x v="2"/>
    <x v="0"/>
    <x v="1"/>
    <x v="9"/>
    <x v="13"/>
    <n v="12965"/>
    <n v="193156"/>
    <m/>
    <x v="0"/>
  </r>
  <r>
    <x v="1"/>
    <x v="2"/>
    <x v="0"/>
    <x v="1"/>
    <x v="9"/>
    <x v="14"/>
    <n v="12965"/>
    <n v="193110"/>
    <m/>
    <x v="0"/>
  </r>
  <r>
    <x v="1"/>
    <x v="2"/>
    <x v="0"/>
    <x v="1"/>
    <x v="9"/>
    <x v="15"/>
    <n v="12965"/>
    <n v="193290"/>
    <m/>
    <x v="0"/>
  </r>
  <r>
    <x v="1"/>
    <x v="2"/>
    <x v="0"/>
    <x v="1"/>
    <x v="9"/>
    <x v="16"/>
    <n v="12965"/>
    <n v="193531"/>
    <m/>
    <x v="0"/>
  </r>
  <r>
    <x v="1"/>
    <x v="2"/>
    <x v="0"/>
    <x v="1"/>
    <x v="9"/>
    <x v="17"/>
    <n v="12965"/>
    <n v="193384"/>
    <m/>
    <x v="0"/>
  </r>
  <r>
    <x v="1"/>
    <x v="2"/>
    <x v="0"/>
    <x v="1"/>
    <x v="9"/>
    <x v="18"/>
    <n v="12965"/>
    <n v="193601"/>
    <m/>
    <x v="0"/>
  </r>
  <r>
    <x v="1"/>
    <x v="2"/>
    <x v="0"/>
    <x v="1"/>
    <x v="9"/>
    <x v="19"/>
    <n v="12965"/>
    <n v="193997"/>
    <m/>
    <x v="0"/>
  </r>
  <r>
    <x v="1"/>
    <x v="2"/>
    <x v="0"/>
    <x v="1"/>
    <x v="9"/>
    <x v="20"/>
    <n v="12965"/>
    <n v="194564"/>
    <m/>
    <x v="0"/>
  </r>
  <r>
    <x v="1"/>
    <x v="2"/>
    <x v="0"/>
    <x v="1"/>
    <x v="9"/>
    <x v="21"/>
    <n v="12965"/>
    <n v="194981"/>
    <m/>
    <x v="0"/>
  </r>
  <r>
    <x v="1"/>
    <x v="2"/>
    <x v="0"/>
    <x v="1"/>
    <x v="9"/>
    <x v="22"/>
    <n v="12965"/>
    <n v="195917"/>
    <m/>
    <x v="0"/>
  </r>
  <r>
    <x v="1"/>
    <x v="2"/>
    <x v="0"/>
    <x v="1"/>
    <x v="9"/>
    <x v="23"/>
    <n v="12965"/>
    <n v="196891"/>
    <m/>
    <x v="0"/>
  </r>
  <r>
    <x v="1"/>
    <x v="2"/>
    <x v="0"/>
    <x v="1"/>
    <x v="9"/>
    <x v="24"/>
    <n v="12965"/>
    <n v="197901"/>
    <m/>
    <x v="0"/>
  </r>
  <r>
    <x v="1"/>
    <x v="2"/>
    <x v="0"/>
    <x v="1"/>
    <x v="9"/>
    <x v="25"/>
    <n v="12965"/>
    <n v="198914"/>
    <m/>
    <x v="0"/>
  </r>
  <r>
    <x v="1"/>
    <x v="2"/>
    <x v="0"/>
    <x v="1"/>
    <x v="9"/>
    <x v="26"/>
    <n v="12965"/>
    <n v="199560"/>
    <m/>
    <x v="0"/>
  </r>
  <r>
    <x v="1"/>
    <x v="2"/>
    <x v="0"/>
    <x v="1"/>
    <x v="9"/>
    <x v="27"/>
    <n v="12965"/>
    <n v="200496"/>
    <m/>
    <x v="0"/>
  </r>
  <r>
    <x v="1"/>
    <x v="2"/>
    <x v="0"/>
    <x v="1"/>
    <x v="9"/>
    <x v="28"/>
    <n v="12965"/>
    <n v="201449"/>
    <m/>
    <x v="0"/>
  </r>
  <r>
    <x v="1"/>
    <x v="2"/>
    <x v="0"/>
    <x v="1"/>
    <x v="9"/>
    <x v="29"/>
    <n v="12965"/>
    <n v="202390"/>
    <m/>
    <x v="0"/>
  </r>
  <r>
    <x v="1"/>
    <x v="2"/>
    <x v="0"/>
    <x v="1"/>
    <x v="9"/>
    <x v="30"/>
    <n v="12965"/>
    <n v="203339"/>
    <m/>
    <x v="0"/>
  </r>
  <r>
    <x v="1"/>
    <x v="2"/>
    <x v="1"/>
    <x v="0"/>
    <x v="10"/>
    <x v="0"/>
    <n v="2979653"/>
    <n v="4371151"/>
    <m/>
    <x v="0"/>
  </r>
  <r>
    <x v="1"/>
    <x v="2"/>
    <x v="1"/>
    <x v="0"/>
    <x v="10"/>
    <x v="1"/>
    <n v="3004325"/>
    <n v="5023888"/>
    <m/>
    <x v="0"/>
  </r>
  <r>
    <x v="1"/>
    <x v="2"/>
    <x v="1"/>
    <x v="0"/>
    <x v="10"/>
    <x v="2"/>
    <n v="3033187"/>
    <n v="4269081"/>
    <m/>
    <x v="0"/>
  </r>
  <r>
    <x v="1"/>
    <x v="2"/>
    <x v="1"/>
    <x v="0"/>
    <x v="10"/>
    <x v="3"/>
    <n v="3056482"/>
    <n v="3470854"/>
    <m/>
    <x v="0"/>
  </r>
  <r>
    <x v="1"/>
    <x v="2"/>
    <x v="1"/>
    <x v="0"/>
    <x v="10"/>
    <x v="4"/>
    <n v="3073256"/>
    <n v="4911410"/>
    <m/>
    <x v="0"/>
  </r>
  <r>
    <x v="1"/>
    <x v="2"/>
    <x v="1"/>
    <x v="0"/>
    <x v="10"/>
    <x v="5"/>
    <n v="3093300"/>
    <n v="4693207"/>
    <m/>
    <x v="0"/>
  </r>
  <r>
    <x v="1"/>
    <x v="2"/>
    <x v="1"/>
    <x v="0"/>
    <x v="10"/>
    <x v="6"/>
    <n v="3113273"/>
    <n v="4558188"/>
    <m/>
    <x v="0"/>
  </r>
  <r>
    <x v="1"/>
    <x v="2"/>
    <x v="1"/>
    <x v="0"/>
    <x v="10"/>
    <x v="7"/>
    <n v="3133344"/>
    <n v="4529938"/>
    <m/>
    <x v="0"/>
  </r>
  <r>
    <x v="1"/>
    <x v="2"/>
    <x v="1"/>
    <x v="0"/>
    <x v="10"/>
    <x v="8"/>
    <n v="3152950"/>
    <n v="4501233"/>
    <m/>
    <x v="0"/>
  </r>
  <r>
    <x v="1"/>
    <x v="2"/>
    <x v="1"/>
    <x v="0"/>
    <x v="10"/>
    <x v="9"/>
    <n v="3172656"/>
    <n v="4429537"/>
    <m/>
    <x v="0"/>
  </r>
  <r>
    <x v="1"/>
    <x v="2"/>
    <x v="1"/>
    <x v="0"/>
    <x v="10"/>
    <x v="10"/>
    <n v="3193304"/>
    <n v="4339905"/>
    <m/>
    <x v="0"/>
  </r>
  <r>
    <x v="1"/>
    <x v="2"/>
    <x v="1"/>
    <x v="0"/>
    <x v="10"/>
    <x v="11"/>
    <n v="3215646"/>
    <n v="4232719"/>
    <m/>
    <x v="0"/>
  </r>
  <r>
    <x v="1"/>
    <x v="2"/>
    <x v="1"/>
    <x v="0"/>
    <x v="10"/>
    <x v="12"/>
    <n v="3237976"/>
    <n v="4156617"/>
    <m/>
    <x v="0"/>
  </r>
  <r>
    <x v="1"/>
    <x v="2"/>
    <x v="1"/>
    <x v="0"/>
    <x v="10"/>
    <x v="13"/>
    <n v="3259896"/>
    <n v="4092125"/>
    <m/>
    <x v="0"/>
  </r>
  <r>
    <x v="1"/>
    <x v="2"/>
    <x v="1"/>
    <x v="0"/>
    <x v="10"/>
    <x v="14"/>
    <n v="3281061"/>
    <n v="4064017"/>
    <m/>
    <x v="0"/>
  </r>
  <r>
    <x v="1"/>
    <x v="2"/>
    <x v="1"/>
    <x v="0"/>
    <x v="10"/>
    <x v="15"/>
    <n v="3301648"/>
    <n v="4062402"/>
    <m/>
    <x v="0"/>
  </r>
  <r>
    <x v="1"/>
    <x v="2"/>
    <x v="1"/>
    <x v="0"/>
    <x v="10"/>
    <x v="16"/>
    <n v="3321732"/>
    <n v="4080840"/>
    <m/>
    <x v="0"/>
  </r>
  <r>
    <x v="1"/>
    <x v="2"/>
    <x v="1"/>
    <x v="0"/>
    <x v="10"/>
    <x v="17"/>
    <n v="3339587"/>
    <n v="4101872"/>
    <m/>
    <x v="0"/>
  </r>
  <r>
    <x v="1"/>
    <x v="2"/>
    <x v="1"/>
    <x v="0"/>
    <x v="10"/>
    <x v="18"/>
    <n v="3356138"/>
    <n v="4116196"/>
    <m/>
    <x v="0"/>
  </r>
  <r>
    <x v="1"/>
    <x v="2"/>
    <x v="1"/>
    <x v="0"/>
    <x v="10"/>
    <x v="19"/>
    <n v="3371579"/>
    <n v="4146759"/>
    <m/>
    <x v="0"/>
  </r>
  <r>
    <x v="1"/>
    <x v="2"/>
    <x v="1"/>
    <x v="0"/>
    <x v="10"/>
    <x v="20"/>
    <n v="3386064"/>
    <n v="4180450"/>
    <m/>
    <x v="0"/>
  </r>
  <r>
    <x v="1"/>
    <x v="2"/>
    <x v="1"/>
    <x v="0"/>
    <x v="10"/>
    <x v="21"/>
    <n v="3399416"/>
    <n v="4209526"/>
    <m/>
    <x v="0"/>
  </r>
  <r>
    <x v="1"/>
    <x v="2"/>
    <x v="1"/>
    <x v="0"/>
    <x v="10"/>
    <x v="22"/>
    <n v="3411889"/>
    <n v="4245501"/>
    <m/>
    <x v="0"/>
  </r>
  <r>
    <x v="1"/>
    <x v="2"/>
    <x v="1"/>
    <x v="0"/>
    <x v="10"/>
    <x v="23"/>
    <n v="3423982"/>
    <n v="4284328"/>
    <m/>
    <x v="0"/>
  </r>
  <r>
    <x v="1"/>
    <x v="2"/>
    <x v="1"/>
    <x v="0"/>
    <x v="10"/>
    <x v="24"/>
    <n v="3436136"/>
    <n v="4321840"/>
    <m/>
    <x v="0"/>
  </r>
  <r>
    <x v="1"/>
    <x v="2"/>
    <x v="1"/>
    <x v="0"/>
    <x v="10"/>
    <x v="25"/>
    <n v="3448354"/>
    <n v="4359330"/>
    <m/>
    <x v="0"/>
  </r>
  <r>
    <x v="1"/>
    <x v="2"/>
    <x v="1"/>
    <x v="0"/>
    <x v="10"/>
    <x v="26"/>
    <n v="3460609"/>
    <n v="4393714"/>
    <m/>
    <x v="0"/>
  </r>
  <r>
    <x v="1"/>
    <x v="2"/>
    <x v="1"/>
    <x v="0"/>
    <x v="10"/>
    <x v="27"/>
    <n v="3472796"/>
    <n v="4437519"/>
    <m/>
    <x v="0"/>
  </r>
  <r>
    <x v="1"/>
    <x v="2"/>
    <x v="1"/>
    <x v="0"/>
    <x v="10"/>
    <x v="28"/>
    <n v="3484981"/>
    <n v="4482404"/>
    <m/>
    <x v="0"/>
  </r>
  <r>
    <x v="1"/>
    <x v="2"/>
    <x v="1"/>
    <x v="0"/>
    <x v="10"/>
    <x v="29"/>
    <n v="3497171"/>
    <n v="4526776"/>
    <m/>
    <x v="0"/>
  </r>
  <r>
    <x v="1"/>
    <x v="2"/>
    <x v="1"/>
    <x v="0"/>
    <x v="10"/>
    <x v="30"/>
    <n v="3509403"/>
    <n v="4572481"/>
    <m/>
    <x v="0"/>
  </r>
  <r>
    <x v="1"/>
    <x v="2"/>
    <x v="1"/>
    <x v="0"/>
    <x v="11"/>
    <x v="0"/>
    <n v="2000517"/>
    <n v="6627712"/>
    <m/>
    <x v="0"/>
  </r>
  <r>
    <x v="1"/>
    <x v="2"/>
    <x v="1"/>
    <x v="0"/>
    <x v="11"/>
    <x v="1"/>
    <n v="2027542"/>
    <n v="7676838"/>
    <m/>
    <x v="0"/>
  </r>
  <r>
    <x v="1"/>
    <x v="2"/>
    <x v="1"/>
    <x v="0"/>
    <x v="11"/>
    <x v="2"/>
    <n v="2059157"/>
    <n v="6571684"/>
    <m/>
    <x v="0"/>
  </r>
  <r>
    <x v="1"/>
    <x v="2"/>
    <x v="1"/>
    <x v="0"/>
    <x v="11"/>
    <x v="3"/>
    <n v="2084674"/>
    <n v="5364908"/>
    <m/>
    <x v="0"/>
  </r>
  <r>
    <x v="1"/>
    <x v="2"/>
    <x v="1"/>
    <x v="0"/>
    <x v="11"/>
    <x v="4"/>
    <n v="2103049"/>
    <n v="7645163"/>
    <m/>
    <x v="0"/>
  </r>
  <r>
    <x v="1"/>
    <x v="2"/>
    <x v="1"/>
    <x v="0"/>
    <x v="11"/>
    <x v="5"/>
    <n v="2125242"/>
    <n v="7361915"/>
    <m/>
    <x v="0"/>
  </r>
  <r>
    <x v="1"/>
    <x v="2"/>
    <x v="1"/>
    <x v="0"/>
    <x v="11"/>
    <x v="6"/>
    <n v="2147382"/>
    <n v="7210945"/>
    <m/>
    <x v="0"/>
  </r>
  <r>
    <x v="1"/>
    <x v="2"/>
    <x v="1"/>
    <x v="0"/>
    <x v="11"/>
    <x v="7"/>
    <n v="2169652"/>
    <n v="7333573"/>
    <m/>
    <x v="0"/>
  </r>
  <r>
    <x v="1"/>
    <x v="2"/>
    <x v="1"/>
    <x v="0"/>
    <x v="11"/>
    <x v="8"/>
    <n v="2191426"/>
    <n v="7475659"/>
    <m/>
    <x v="0"/>
  </r>
  <r>
    <x v="1"/>
    <x v="2"/>
    <x v="1"/>
    <x v="0"/>
    <x v="11"/>
    <x v="9"/>
    <n v="2213293"/>
    <n v="7577924"/>
    <m/>
    <x v="0"/>
  </r>
  <r>
    <x v="1"/>
    <x v="2"/>
    <x v="1"/>
    <x v="0"/>
    <x v="11"/>
    <x v="10"/>
    <n v="2236194"/>
    <n v="7643660"/>
    <m/>
    <x v="0"/>
  </r>
  <r>
    <x v="1"/>
    <x v="2"/>
    <x v="1"/>
    <x v="0"/>
    <x v="11"/>
    <x v="11"/>
    <n v="2260959"/>
    <n v="7665466"/>
    <m/>
    <x v="0"/>
  </r>
  <r>
    <x v="1"/>
    <x v="2"/>
    <x v="1"/>
    <x v="0"/>
    <x v="11"/>
    <x v="12"/>
    <n v="2285699"/>
    <n v="7723576"/>
    <m/>
    <x v="0"/>
  </r>
  <r>
    <x v="1"/>
    <x v="2"/>
    <x v="1"/>
    <x v="0"/>
    <x v="11"/>
    <x v="13"/>
    <n v="2309976"/>
    <n v="7784081"/>
    <m/>
    <x v="0"/>
  </r>
  <r>
    <x v="1"/>
    <x v="2"/>
    <x v="1"/>
    <x v="0"/>
    <x v="11"/>
    <x v="14"/>
    <n v="2333410"/>
    <n v="7888832"/>
    <m/>
    <x v="0"/>
  </r>
  <r>
    <x v="1"/>
    <x v="2"/>
    <x v="1"/>
    <x v="0"/>
    <x v="11"/>
    <x v="15"/>
    <n v="2356198"/>
    <n v="8008233"/>
    <m/>
    <x v="0"/>
  </r>
  <r>
    <x v="1"/>
    <x v="2"/>
    <x v="1"/>
    <x v="0"/>
    <x v="11"/>
    <x v="16"/>
    <n v="2378427"/>
    <n v="8127634"/>
    <m/>
    <x v="0"/>
  </r>
  <r>
    <x v="1"/>
    <x v="2"/>
    <x v="1"/>
    <x v="0"/>
    <x v="11"/>
    <x v="17"/>
    <n v="2398187"/>
    <n v="8208091"/>
    <m/>
    <x v="0"/>
  </r>
  <r>
    <x v="1"/>
    <x v="2"/>
    <x v="1"/>
    <x v="0"/>
    <x v="11"/>
    <x v="18"/>
    <n v="2416500"/>
    <n v="8269814"/>
    <m/>
    <x v="0"/>
  </r>
  <r>
    <x v="1"/>
    <x v="2"/>
    <x v="1"/>
    <x v="0"/>
    <x v="11"/>
    <x v="19"/>
    <n v="2433585"/>
    <n v="8360081"/>
    <m/>
    <x v="0"/>
  </r>
  <r>
    <x v="1"/>
    <x v="2"/>
    <x v="1"/>
    <x v="0"/>
    <x v="11"/>
    <x v="20"/>
    <n v="2449610"/>
    <n v="8453644"/>
    <m/>
    <x v="0"/>
  </r>
  <r>
    <x v="1"/>
    <x v="2"/>
    <x v="1"/>
    <x v="0"/>
    <x v="11"/>
    <x v="21"/>
    <n v="2464382"/>
    <n v="8536311"/>
    <m/>
    <x v="0"/>
  </r>
  <r>
    <x v="1"/>
    <x v="2"/>
    <x v="1"/>
    <x v="0"/>
    <x v="11"/>
    <x v="22"/>
    <n v="2478180"/>
    <n v="8633569"/>
    <m/>
    <x v="0"/>
  </r>
  <r>
    <x v="1"/>
    <x v="2"/>
    <x v="1"/>
    <x v="0"/>
    <x v="11"/>
    <x v="23"/>
    <n v="2491559"/>
    <n v="8732837"/>
    <m/>
    <x v="0"/>
  </r>
  <r>
    <x v="1"/>
    <x v="2"/>
    <x v="1"/>
    <x v="0"/>
    <x v="11"/>
    <x v="24"/>
    <n v="2505004"/>
    <n v="8826693"/>
    <m/>
    <x v="0"/>
  </r>
  <r>
    <x v="1"/>
    <x v="2"/>
    <x v="1"/>
    <x v="0"/>
    <x v="11"/>
    <x v="25"/>
    <n v="2518520"/>
    <n v="8918297"/>
    <m/>
    <x v="0"/>
  </r>
  <r>
    <x v="1"/>
    <x v="2"/>
    <x v="1"/>
    <x v="0"/>
    <x v="11"/>
    <x v="26"/>
    <n v="2532078"/>
    <n v="9001717"/>
    <m/>
    <x v="0"/>
  </r>
  <r>
    <x v="1"/>
    <x v="2"/>
    <x v="1"/>
    <x v="0"/>
    <x v="11"/>
    <x v="27"/>
    <n v="2545562"/>
    <n v="9102876"/>
    <m/>
    <x v="0"/>
  </r>
  <r>
    <x v="1"/>
    <x v="2"/>
    <x v="1"/>
    <x v="0"/>
    <x v="11"/>
    <x v="28"/>
    <n v="2559043"/>
    <n v="9205065"/>
    <m/>
    <x v="0"/>
  </r>
  <r>
    <x v="1"/>
    <x v="2"/>
    <x v="1"/>
    <x v="0"/>
    <x v="11"/>
    <x v="29"/>
    <n v="2572532"/>
    <n v="9305324"/>
    <m/>
    <x v="0"/>
  </r>
  <r>
    <x v="1"/>
    <x v="2"/>
    <x v="1"/>
    <x v="0"/>
    <x v="11"/>
    <x v="30"/>
    <n v="2586067"/>
    <n v="9407752"/>
    <m/>
    <x v="0"/>
  </r>
  <r>
    <x v="1"/>
    <x v="2"/>
    <x v="1"/>
    <x v="0"/>
    <x v="1"/>
    <x v="0"/>
    <n v="141082"/>
    <n v="242237"/>
    <m/>
    <x v="0"/>
  </r>
  <r>
    <x v="1"/>
    <x v="2"/>
    <x v="1"/>
    <x v="0"/>
    <x v="1"/>
    <x v="1"/>
    <n v="144902"/>
    <n v="282622"/>
    <m/>
    <x v="0"/>
  </r>
  <r>
    <x v="1"/>
    <x v="2"/>
    <x v="1"/>
    <x v="0"/>
    <x v="1"/>
    <x v="2"/>
    <n v="149371"/>
    <n v="244769"/>
    <m/>
    <x v="0"/>
  </r>
  <r>
    <x v="1"/>
    <x v="2"/>
    <x v="1"/>
    <x v="0"/>
    <x v="1"/>
    <x v="3"/>
    <n v="152977"/>
    <n v="201170"/>
    <m/>
    <x v="0"/>
  </r>
  <r>
    <x v="1"/>
    <x v="2"/>
    <x v="1"/>
    <x v="0"/>
    <x v="1"/>
    <x v="4"/>
    <n v="155574"/>
    <n v="287450"/>
    <m/>
    <x v="0"/>
  </r>
  <r>
    <x v="1"/>
    <x v="2"/>
    <x v="1"/>
    <x v="0"/>
    <x v="1"/>
    <x v="5"/>
    <n v="158482"/>
    <n v="277467"/>
    <m/>
    <x v="0"/>
  </r>
  <r>
    <x v="1"/>
    <x v="2"/>
    <x v="1"/>
    <x v="0"/>
    <x v="1"/>
    <x v="6"/>
    <n v="161352"/>
    <n v="272326"/>
    <m/>
    <x v="0"/>
  </r>
  <r>
    <x v="1"/>
    <x v="2"/>
    <x v="1"/>
    <x v="0"/>
    <x v="1"/>
    <x v="7"/>
    <n v="164216"/>
    <n v="277293"/>
    <m/>
    <x v="0"/>
  </r>
  <r>
    <x v="1"/>
    <x v="2"/>
    <x v="1"/>
    <x v="0"/>
    <x v="1"/>
    <x v="8"/>
    <n v="166995"/>
    <n v="282695"/>
    <m/>
    <x v="0"/>
  </r>
  <r>
    <x v="1"/>
    <x v="2"/>
    <x v="1"/>
    <x v="0"/>
    <x v="1"/>
    <x v="9"/>
    <n v="169802"/>
    <n v="286664"/>
    <m/>
    <x v="0"/>
  </r>
  <r>
    <x v="1"/>
    <x v="2"/>
    <x v="1"/>
    <x v="0"/>
    <x v="1"/>
    <x v="10"/>
    <n v="172753"/>
    <n v="289576"/>
    <m/>
    <x v="0"/>
  </r>
  <r>
    <x v="1"/>
    <x v="2"/>
    <x v="1"/>
    <x v="0"/>
    <x v="1"/>
    <x v="11"/>
    <n v="175958"/>
    <n v="291073"/>
    <m/>
    <x v="0"/>
  </r>
  <r>
    <x v="1"/>
    <x v="2"/>
    <x v="1"/>
    <x v="0"/>
    <x v="1"/>
    <x v="12"/>
    <n v="179172"/>
    <n v="294005"/>
    <m/>
    <x v="0"/>
  </r>
  <r>
    <x v="1"/>
    <x v="2"/>
    <x v="1"/>
    <x v="0"/>
    <x v="1"/>
    <x v="13"/>
    <n v="182334"/>
    <n v="297063"/>
    <m/>
    <x v="0"/>
  </r>
  <r>
    <x v="1"/>
    <x v="2"/>
    <x v="1"/>
    <x v="0"/>
    <x v="1"/>
    <x v="14"/>
    <n v="185393"/>
    <n v="301816"/>
    <m/>
    <x v="0"/>
  </r>
  <r>
    <x v="1"/>
    <x v="2"/>
    <x v="1"/>
    <x v="0"/>
    <x v="1"/>
    <x v="15"/>
    <n v="188372"/>
    <n v="307172"/>
    <m/>
    <x v="0"/>
  </r>
  <r>
    <x v="1"/>
    <x v="2"/>
    <x v="1"/>
    <x v="0"/>
    <x v="1"/>
    <x v="16"/>
    <n v="191282"/>
    <n v="312571"/>
    <m/>
    <x v="0"/>
  </r>
  <r>
    <x v="1"/>
    <x v="2"/>
    <x v="1"/>
    <x v="0"/>
    <x v="1"/>
    <x v="17"/>
    <n v="193871"/>
    <n v="316345"/>
    <m/>
    <x v="0"/>
  </r>
  <r>
    <x v="1"/>
    <x v="2"/>
    <x v="1"/>
    <x v="0"/>
    <x v="1"/>
    <x v="18"/>
    <n v="196274"/>
    <n v="319408"/>
    <m/>
    <x v="0"/>
  </r>
  <r>
    <x v="1"/>
    <x v="2"/>
    <x v="1"/>
    <x v="0"/>
    <x v="1"/>
    <x v="19"/>
    <n v="198516"/>
    <n v="323605"/>
    <m/>
    <x v="0"/>
  </r>
  <r>
    <x v="1"/>
    <x v="2"/>
    <x v="1"/>
    <x v="0"/>
    <x v="1"/>
    <x v="20"/>
    <n v="200621"/>
    <n v="327902"/>
    <m/>
    <x v="0"/>
  </r>
  <r>
    <x v="1"/>
    <x v="2"/>
    <x v="1"/>
    <x v="0"/>
    <x v="1"/>
    <x v="21"/>
    <n v="202562"/>
    <n v="331901"/>
    <m/>
    <x v="0"/>
  </r>
  <r>
    <x v="1"/>
    <x v="2"/>
    <x v="1"/>
    <x v="0"/>
    <x v="1"/>
    <x v="22"/>
    <n v="204375"/>
    <n v="336660"/>
    <m/>
    <x v="0"/>
  </r>
  <r>
    <x v="1"/>
    <x v="2"/>
    <x v="1"/>
    <x v="0"/>
    <x v="1"/>
    <x v="23"/>
    <n v="206134"/>
    <n v="341466"/>
    <m/>
    <x v="0"/>
  </r>
  <r>
    <x v="1"/>
    <x v="2"/>
    <x v="1"/>
    <x v="0"/>
    <x v="1"/>
    <x v="24"/>
    <n v="207901"/>
    <n v="346076"/>
    <m/>
    <x v="0"/>
  </r>
  <r>
    <x v="1"/>
    <x v="2"/>
    <x v="1"/>
    <x v="0"/>
    <x v="1"/>
    <x v="25"/>
    <n v="209678"/>
    <n v="350617"/>
    <m/>
    <x v="0"/>
  </r>
  <r>
    <x v="1"/>
    <x v="2"/>
    <x v="1"/>
    <x v="0"/>
    <x v="1"/>
    <x v="26"/>
    <n v="211460"/>
    <n v="354858"/>
    <m/>
    <x v="0"/>
  </r>
  <r>
    <x v="1"/>
    <x v="2"/>
    <x v="1"/>
    <x v="0"/>
    <x v="1"/>
    <x v="27"/>
    <n v="213231"/>
    <n v="359811"/>
    <m/>
    <x v="0"/>
  </r>
  <r>
    <x v="1"/>
    <x v="2"/>
    <x v="1"/>
    <x v="0"/>
    <x v="1"/>
    <x v="28"/>
    <n v="215002"/>
    <n v="364830"/>
    <m/>
    <x v="0"/>
  </r>
  <r>
    <x v="1"/>
    <x v="2"/>
    <x v="1"/>
    <x v="0"/>
    <x v="1"/>
    <x v="29"/>
    <n v="216773"/>
    <n v="369802"/>
    <m/>
    <x v="0"/>
  </r>
  <r>
    <x v="1"/>
    <x v="2"/>
    <x v="1"/>
    <x v="0"/>
    <x v="1"/>
    <x v="30"/>
    <n v="218550"/>
    <n v="374897"/>
    <m/>
    <x v="0"/>
  </r>
  <r>
    <x v="1"/>
    <x v="2"/>
    <x v="1"/>
    <x v="0"/>
    <x v="8"/>
    <x v="0"/>
    <n v="0"/>
    <n v="0"/>
    <m/>
    <x v="0"/>
  </r>
  <r>
    <x v="1"/>
    <x v="2"/>
    <x v="1"/>
    <x v="0"/>
    <x v="8"/>
    <x v="1"/>
    <n v="0"/>
    <n v="0"/>
    <m/>
    <x v="0"/>
  </r>
  <r>
    <x v="1"/>
    <x v="2"/>
    <x v="1"/>
    <x v="0"/>
    <x v="8"/>
    <x v="2"/>
    <n v="0"/>
    <n v="0"/>
    <m/>
    <x v="0"/>
  </r>
  <r>
    <x v="1"/>
    <x v="2"/>
    <x v="1"/>
    <x v="0"/>
    <x v="8"/>
    <x v="3"/>
    <n v="0"/>
    <n v="0"/>
    <m/>
    <x v="0"/>
  </r>
  <r>
    <x v="1"/>
    <x v="2"/>
    <x v="1"/>
    <x v="0"/>
    <x v="8"/>
    <x v="4"/>
    <n v="0"/>
    <n v="0"/>
    <m/>
    <x v="0"/>
  </r>
  <r>
    <x v="1"/>
    <x v="2"/>
    <x v="1"/>
    <x v="0"/>
    <x v="8"/>
    <x v="5"/>
    <n v="9"/>
    <n v="0"/>
    <m/>
    <x v="0"/>
  </r>
  <r>
    <x v="1"/>
    <x v="2"/>
    <x v="1"/>
    <x v="0"/>
    <x v="8"/>
    <x v="6"/>
    <n v="18"/>
    <n v="0"/>
    <m/>
    <x v="0"/>
  </r>
  <r>
    <x v="1"/>
    <x v="2"/>
    <x v="1"/>
    <x v="0"/>
    <x v="8"/>
    <x v="7"/>
    <n v="27"/>
    <n v="0"/>
    <m/>
    <x v="0"/>
  </r>
  <r>
    <x v="1"/>
    <x v="2"/>
    <x v="1"/>
    <x v="0"/>
    <x v="8"/>
    <x v="8"/>
    <n v="36"/>
    <n v="0"/>
    <m/>
    <x v="0"/>
  </r>
  <r>
    <x v="1"/>
    <x v="2"/>
    <x v="1"/>
    <x v="0"/>
    <x v="8"/>
    <x v="9"/>
    <n v="45"/>
    <n v="0"/>
    <m/>
    <x v="0"/>
  </r>
  <r>
    <x v="1"/>
    <x v="2"/>
    <x v="1"/>
    <x v="0"/>
    <x v="8"/>
    <x v="10"/>
    <n v="55"/>
    <n v="0"/>
    <m/>
    <x v="0"/>
  </r>
  <r>
    <x v="1"/>
    <x v="2"/>
    <x v="1"/>
    <x v="0"/>
    <x v="8"/>
    <x v="11"/>
    <n v="65"/>
    <n v="0"/>
    <m/>
    <x v="0"/>
  </r>
  <r>
    <x v="1"/>
    <x v="2"/>
    <x v="1"/>
    <x v="0"/>
    <x v="8"/>
    <x v="12"/>
    <n v="75"/>
    <n v="0"/>
    <m/>
    <x v="0"/>
  </r>
  <r>
    <x v="1"/>
    <x v="2"/>
    <x v="1"/>
    <x v="0"/>
    <x v="8"/>
    <x v="13"/>
    <n v="86"/>
    <n v="0"/>
    <m/>
    <x v="0"/>
  </r>
  <r>
    <x v="1"/>
    <x v="2"/>
    <x v="1"/>
    <x v="0"/>
    <x v="8"/>
    <x v="14"/>
    <n v="96"/>
    <n v="0"/>
    <m/>
    <x v="0"/>
  </r>
  <r>
    <x v="1"/>
    <x v="2"/>
    <x v="1"/>
    <x v="0"/>
    <x v="8"/>
    <x v="15"/>
    <n v="105"/>
    <n v="0"/>
    <m/>
    <x v="0"/>
  </r>
  <r>
    <x v="1"/>
    <x v="2"/>
    <x v="1"/>
    <x v="0"/>
    <x v="8"/>
    <x v="16"/>
    <n v="115"/>
    <n v="0"/>
    <m/>
    <x v="0"/>
  </r>
  <r>
    <x v="1"/>
    <x v="2"/>
    <x v="1"/>
    <x v="0"/>
    <x v="8"/>
    <x v="17"/>
    <n v="123"/>
    <n v="0"/>
    <m/>
    <x v="0"/>
  </r>
  <r>
    <x v="1"/>
    <x v="2"/>
    <x v="1"/>
    <x v="0"/>
    <x v="8"/>
    <x v="18"/>
    <n v="131"/>
    <n v="0"/>
    <m/>
    <x v="0"/>
  </r>
  <r>
    <x v="1"/>
    <x v="2"/>
    <x v="1"/>
    <x v="0"/>
    <x v="8"/>
    <x v="19"/>
    <n v="138"/>
    <n v="0"/>
    <m/>
    <x v="0"/>
  </r>
  <r>
    <x v="1"/>
    <x v="2"/>
    <x v="1"/>
    <x v="0"/>
    <x v="8"/>
    <x v="20"/>
    <n v="145"/>
    <n v="0"/>
    <m/>
    <x v="0"/>
  </r>
  <r>
    <x v="1"/>
    <x v="2"/>
    <x v="1"/>
    <x v="0"/>
    <x v="8"/>
    <x v="21"/>
    <n v="151"/>
    <n v="0"/>
    <m/>
    <x v="0"/>
  </r>
  <r>
    <x v="1"/>
    <x v="2"/>
    <x v="1"/>
    <x v="0"/>
    <x v="8"/>
    <x v="22"/>
    <n v="157"/>
    <n v="0"/>
    <m/>
    <x v="0"/>
  </r>
  <r>
    <x v="1"/>
    <x v="2"/>
    <x v="1"/>
    <x v="0"/>
    <x v="8"/>
    <x v="23"/>
    <n v="163"/>
    <n v="0"/>
    <m/>
    <x v="0"/>
  </r>
  <r>
    <x v="1"/>
    <x v="2"/>
    <x v="1"/>
    <x v="0"/>
    <x v="8"/>
    <x v="24"/>
    <n v="169"/>
    <n v="0"/>
    <m/>
    <x v="0"/>
  </r>
  <r>
    <x v="1"/>
    <x v="2"/>
    <x v="1"/>
    <x v="0"/>
    <x v="8"/>
    <x v="25"/>
    <n v="175"/>
    <n v="0"/>
    <m/>
    <x v="0"/>
  </r>
  <r>
    <x v="1"/>
    <x v="2"/>
    <x v="1"/>
    <x v="0"/>
    <x v="8"/>
    <x v="26"/>
    <n v="180"/>
    <n v="0"/>
    <m/>
    <x v="0"/>
  </r>
  <r>
    <x v="1"/>
    <x v="2"/>
    <x v="1"/>
    <x v="0"/>
    <x v="8"/>
    <x v="27"/>
    <n v="186"/>
    <n v="0"/>
    <m/>
    <x v="0"/>
  </r>
  <r>
    <x v="1"/>
    <x v="2"/>
    <x v="1"/>
    <x v="0"/>
    <x v="8"/>
    <x v="28"/>
    <n v="192"/>
    <n v="0"/>
    <m/>
    <x v="0"/>
  </r>
  <r>
    <x v="1"/>
    <x v="2"/>
    <x v="1"/>
    <x v="0"/>
    <x v="8"/>
    <x v="29"/>
    <n v="198"/>
    <n v="0"/>
    <m/>
    <x v="0"/>
  </r>
  <r>
    <x v="1"/>
    <x v="2"/>
    <x v="1"/>
    <x v="0"/>
    <x v="8"/>
    <x v="30"/>
    <n v="204"/>
    <n v="0"/>
    <m/>
    <x v="0"/>
  </r>
  <r>
    <x v="1"/>
    <x v="2"/>
    <x v="1"/>
    <x v="1"/>
    <x v="9"/>
    <x v="0"/>
    <n v="12424"/>
    <n v="89750"/>
    <m/>
    <x v="0"/>
  </r>
  <r>
    <x v="1"/>
    <x v="2"/>
    <x v="1"/>
    <x v="1"/>
    <x v="9"/>
    <x v="1"/>
    <n v="12964"/>
    <n v="105243"/>
    <m/>
    <x v="0"/>
  </r>
  <r>
    <x v="1"/>
    <x v="2"/>
    <x v="1"/>
    <x v="1"/>
    <x v="9"/>
    <x v="2"/>
    <n v="13596"/>
    <n v="91323"/>
    <m/>
    <x v="0"/>
  </r>
  <r>
    <x v="1"/>
    <x v="2"/>
    <x v="1"/>
    <x v="1"/>
    <x v="9"/>
    <x v="3"/>
    <n v="14106"/>
    <n v="76459"/>
    <m/>
    <x v="0"/>
  </r>
  <r>
    <x v="1"/>
    <x v="2"/>
    <x v="1"/>
    <x v="1"/>
    <x v="9"/>
    <x v="4"/>
    <n v="14474"/>
    <n v="111749"/>
    <m/>
    <x v="0"/>
  </r>
  <r>
    <x v="1"/>
    <x v="2"/>
    <x v="1"/>
    <x v="1"/>
    <x v="9"/>
    <x v="5"/>
    <n v="14862"/>
    <n v="109094"/>
    <m/>
    <x v="0"/>
  </r>
  <r>
    <x v="1"/>
    <x v="2"/>
    <x v="1"/>
    <x v="1"/>
    <x v="9"/>
    <x v="6"/>
    <n v="15250"/>
    <n v="108313"/>
    <m/>
    <x v="0"/>
  </r>
  <r>
    <x v="1"/>
    <x v="2"/>
    <x v="1"/>
    <x v="1"/>
    <x v="9"/>
    <x v="7"/>
    <n v="15639"/>
    <n v="111628"/>
    <m/>
    <x v="0"/>
  </r>
  <r>
    <x v="1"/>
    <x v="2"/>
    <x v="1"/>
    <x v="1"/>
    <x v="9"/>
    <x v="8"/>
    <n v="16019"/>
    <n v="114683"/>
    <m/>
    <x v="0"/>
  </r>
  <r>
    <x v="1"/>
    <x v="2"/>
    <x v="1"/>
    <x v="1"/>
    <x v="9"/>
    <x v="9"/>
    <n v="16403"/>
    <n v="117247"/>
    <m/>
    <x v="0"/>
  </r>
  <r>
    <x v="1"/>
    <x v="2"/>
    <x v="1"/>
    <x v="1"/>
    <x v="9"/>
    <x v="10"/>
    <n v="16808"/>
    <n v="119809"/>
    <m/>
    <x v="0"/>
  </r>
  <r>
    <x v="1"/>
    <x v="2"/>
    <x v="1"/>
    <x v="1"/>
    <x v="9"/>
    <x v="11"/>
    <n v="17249"/>
    <n v="122555"/>
    <m/>
    <x v="0"/>
  </r>
  <r>
    <x v="1"/>
    <x v="2"/>
    <x v="1"/>
    <x v="1"/>
    <x v="9"/>
    <x v="12"/>
    <n v="17691"/>
    <n v="125346"/>
    <m/>
    <x v="0"/>
  </r>
  <r>
    <x v="1"/>
    <x v="2"/>
    <x v="1"/>
    <x v="1"/>
    <x v="9"/>
    <x v="13"/>
    <n v="18127"/>
    <n v="128138"/>
    <m/>
    <x v="0"/>
  </r>
  <r>
    <x v="1"/>
    <x v="2"/>
    <x v="1"/>
    <x v="1"/>
    <x v="9"/>
    <x v="14"/>
    <n v="18549"/>
    <n v="131349"/>
    <m/>
    <x v="0"/>
  </r>
  <r>
    <x v="1"/>
    <x v="2"/>
    <x v="1"/>
    <x v="1"/>
    <x v="9"/>
    <x v="15"/>
    <n v="18960"/>
    <n v="134638"/>
    <m/>
    <x v="0"/>
  </r>
  <r>
    <x v="1"/>
    <x v="2"/>
    <x v="1"/>
    <x v="1"/>
    <x v="9"/>
    <x v="16"/>
    <n v="19361"/>
    <n v="137903"/>
    <m/>
    <x v="0"/>
  </r>
  <r>
    <x v="1"/>
    <x v="2"/>
    <x v="1"/>
    <x v="1"/>
    <x v="9"/>
    <x v="17"/>
    <n v="19717"/>
    <n v="140585"/>
    <m/>
    <x v="0"/>
  </r>
  <r>
    <x v="1"/>
    <x v="2"/>
    <x v="1"/>
    <x v="1"/>
    <x v="9"/>
    <x v="18"/>
    <n v="20048"/>
    <n v="143338"/>
    <m/>
    <x v="0"/>
  </r>
  <r>
    <x v="1"/>
    <x v="2"/>
    <x v="1"/>
    <x v="1"/>
    <x v="9"/>
    <x v="19"/>
    <n v="20357"/>
    <n v="146057"/>
    <m/>
    <x v="0"/>
  </r>
  <r>
    <x v="1"/>
    <x v="2"/>
    <x v="1"/>
    <x v="1"/>
    <x v="9"/>
    <x v="20"/>
    <n v="20646"/>
    <n v="148764"/>
    <m/>
    <x v="0"/>
  </r>
  <r>
    <x v="1"/>
    <x v="2"/>
    <x v="1"/>
    <x v="1"/>
    <x v="9"/>
    <x v="21"/>
    <n v="20913"/>
    <n v="151183"/>
    <m/>
    <x v="0"/>
  </r>
  <r>
    <x v="1"/>
    <x v="2"/>
    <x v="1"/>
    <x v="1"/>
    <x v="9"/>
    <x v="22"/>
    <n v="21162"/>
    <n v="153860"/>
    <m/>
    <x v="0"/>
  </r>
  <r>
    <x v="1"/>
    <x v="2"/>
    <x v="1"/>
    <x v="1"/>
    <x v="9"/>
    <x v="23"/>
    <n v="21403"/>
    <n v="156556"/>
    <m/>
    <x v="0"/>
  </r>
  <r>
    <x v="1"/>
    <x v="2"/>
    <x v="1"/>
    <x v="1"/>
    <x v="9"/>
    <x v="24"/>
    <n v="21645"/>
    <n v="159328"/>
    <m/>
    <x v="0"/>
  </r>
  <r>
    <x v="1"/>
    <x v="2"/>
    <x v="1"/>
    <x v="1"/>
    <x v="9"/>
    <x v="25"/>
    <n v="21889"/>
    <n v="162150"/>
    <m/>
    <x v="0"/>
  </r>
  <r>
    <x v="1"/>
    <x v="2"/>
    <x v="1"/>
    <x v="1"/>
    <x v="9"/>
    <x v="26"/>
    <n v="22133"/>
    <n v="164712"/>
    <m/>
    <x v="0"/>
  </r>
  <r>
    <x v="1"/>
    <x v="2"/>
    <x v="1"/>
    <x v="1"/>
    <x v="9"/>
    <x v="27"/>
    <n v="22376"/>
    <n v="167537"/>
    <m/>
    <x v="0"/>
  </r>
  <r>
    <x v="1"/>
    <x v="2"/>
    <x v="1"/>
    <x v="1"/>
    <x v="9"/>
    <x v="28"/>
    <n v="22618"/>
    <n v="170414"/>
    <m/>
    <x v="0"/>
  </r>
  <r>
    <x v="1"/>
    <x v="2"/>
    <x v="1"/>
    <x v="1"/>
    <x v="9"/>
    <x v="29"/>
    <n v="22860"/>
    <n v="173321"/>
    <m/>
    <x v="0"/>
  </r>
  <r>
    <x v="1"/>
    <x v="2"/>
    <x v="1"/>
    <x v="1"/>
    <x v="9"/>
    <x v="30"/>
    <n v="23103"/>
    <n v="176273"/>
    <m/>
    <x v="0"/>
  </r>
  <r>
    <x v="1"/>
    <x v="2"/>
    <x v="2"/>
    <x v="0"/>
    <x v="10"/>
    <x v="0"/>
    <n v="283982"/>
    <n v="500376"/>
    <m/>
    <x v="0"/>
  </r>
  <r>
    <x v="1"/>
    <x v="2"/>
    <x v="2"/>
    <x v="0"/>
    <x v="10"/>
    <x v="1"/>
    <n v="280510"/>
    <n v="562857"/>
    <m/>
    <x v="0"/>
  </r>
  <r>
    <x v="1"/>
    <x v="2"/>
    <x v="2"/>
    <x v="0"/>
    <x v="10"/>
    <x v="2"/>
    <n v="277228"/>
    <n v="467839"/>
    <m/>
    <x v="0"/>
  </r>
  <r>
    <x v="1"/>
    <x v="2"/>
    <x v="2"/>
    <x v="0"/>
    <x v="10"/>
    <x v="3"/>
    <n v="273545"/>
    <n v="372167"/>
    <m/>
    <x v="0"/>
  </r>
  <r>
    <x v="1"/>
    <x v="2"/>
    <x v="2"/>
    <x v="0"/>
    <x v="10"/>
    <x v="4"/>
    <n v="270008"/>
    <n v="516426"/>
    <m/>
    <x v="0"/>
  </r>
  <r>
    <x v="1"/>
    <x v="2"/>
    <x v="2"/>
    <x v="0"/>
    <x v="10"/>
    <x v="5"/>
    <n v="266638"/>
    <n v="483672"/>
    <m/>
    <x v="0"/>
  </r>
  <r>
    <x v="1"/>
    <x v="2"/>
    <x v="2"/>
    <x v="0"/>
    <x v="10"/>
    <x v="6"/>
    <n v="263708"/>
    <n v="460974"/>
    <m/>
    <x v="0"/>
  </r>
  <r>
    <x v="1"/>
    <x v="2"/>
    <x v="2"/>
    <x v="0"/>
    <x v="10"/>
    <x v="7"/>
    <n v="261282"/>
    <n v="450680"/>
    <m/>
    <x v="0"/>
  </r>
  <r>
    <x v="1"/>
    <x v="2"/>
    <x v="2"/>
    <x v="0"/>
    <x v="10"/>
    <x v="8"/>
    <n v="258963"/>
    <n v="440855"/>
    <m/>
    <x v="0"/>
  </r>
  <r>
    <x v="1"/>
    <x v="2"/>
    <x v="2"/>
    <x v="0"/>
    <x v="10"/>
    <x v="9"/>
    <n v="256624"/>
    <n v="427140"/>
    <m/>
    <x v="0"/>
  </r>
  <r>
    <x v="1"/>
    <x v="2"/>
    <x v="2"/>
    <x v="0"/>
    <x v="10"/>
    <x v="10"/>
    <n v="253852"/>
    <n v="411376"/>
    <m/>
    <x v="0"/>
  </r>
  <r>
    <x v="1"/>
    <x v="2"/>
    <x v="2"/>
    <x v="0"/>
    <x v="10"/>
    <x v="11"/>
    <n v="251043"/>
    <n v="394168"/>
    <m/>
    <x v="0"/>
  </r>
  <r>
    <x v="1"/>
    <x v="2"/>
    <x v="2"/>
    <x v="0"/>
    <x v="10"/>
    <x v="12"/>
    <n v="248291"/>
    <n v="380379"/>
    <m/>
    <x v="0"/>
  </r>
  <r>
    <x v="1"/>
    <x v="2"/>
    <x v="2"/>
    <x v="0"/>
    <x v="10"/>
    <x v="13"/>
    <n v="245585"/>
    <n v="368115"/>
    <m/>
    <x v="0"/>
  </r>
  <r>
    <x v="1"/>
    <x v="2"/>
    <x v="2"/>
    <x v="0"/>
    <x v="10"/>
    <x v="14"/>
    <n v="242933"/>
    <n v="359529"/>
    <m/>
    <x v="0"/>
  </r>
  <r>
    <x v="1"/>
    <x v="2"/>
    <x v="2"/>
    <x v="0"/>
    <x v="10"/>
    <x v="15"/>
    <n v="240341"/>
    <n v="353570"/>
    <m/>
    <x v="0"/>
  </r>
  <r>
    <x v="1"/>
    <x v="2"/>
    <x v="2"/>
    <x v="0"/>
    <x v="10"/>
    <x v="16"/>
    <n v="237817"/>
    <n v="349556"/>
    <m/>
    <x v="0"/>
  </r>
  <r>
    <x v="1"/>
    <x v="2"/>
    <x v="2"/>
    <x v="0"/>
    <x v="10"/>
    <x v="17"/>
    <n v="235302"/>
    <n v="346015"/>
    <m/>
    <x v="0"/>
  </r>
  <r>
    <x v="1"/>
    <x v="2"/>
    <x v="2"/>
    <x v="0"/>
    <x v="10"/>
    <x v="18"/>
    <n v="232800"/>
    <n v="342055"/>
    <m/>
    <x v="0"/>
  </r>
  <r>
    <x v="1"/>
    <x v="2"/>
    <x v="2"/>
    <x v="0"/>
    <x v="10"/>
    <x v="19"/>
    <n v="230275"/>
    <n v="339494"/>
    <m/>
    <x v="0"/>
  </r>
  <r>
    <x v="1"/>
    <x v="2"/>
    <x v="2"/>
    <x v="0"/>
    <x v="10"/>
    <x v="20"/>
    <n v="227813"/>
    <n v="337339"/>
    <m/>
    <x v="0"/>
  </r>
  <r>
    <x v="1"/>
    <x v="2"/>
    <x v="2"/>
    <x v="0"/>
    <x v="10"/>
    <x v="21"/>
    <n v="225407"/>
    <n v="334973"/>
    <m/>
    <x v="0"/>
  </r>
  <r>
    <x v="1"/>
    <x v="2"/>
    <x v="2"/>
    <x v="0"/>
    <x v="10"/>
    <x v="22"/>
    <n v="223038"/>
    <n v="333254"/>
    <m/>
    <x v="0"/>
  </r>
  <r>
    <x v="1"/>
    <x v="2"/>
    <x v="2"/>
    <x v="0"/>
    <x v="10"/>
    <x v="23"/>
    <n v="220713"/>
    <n v="331814"/>
    <m/>
    <x v="0"/>
  </r>
  <r>
    <x v="1"/>
    <x v="2"/>
    <x v="2"/>
    <x v="0"/>
    <x v="10"/>
    <x v="24"/>
    <n v="218447"/>
    <n v="330297"/>
    <m/>
    <x v="0"/>
  </r>
  <r>
    <x v="1"/>
    <x v="2"/>
    <x v="2"/>
    <x v="0"/>
    <x v="10"/>
    <x v="25"/>
    <n v="216241"/>
    <n v="328813"/>
    <m/>
    <x v="0"/>
  </r>
  <r>
    <x v="1"/>
    <x v="2"/>
    <x v="2"/>
    <x v="0"/>
    <x v="10"/>
    <x v="26"/>
    <n v="214078"/>
    <n v="327112"/>
    <m/>
    <x v="0"/>
  </r>
  <r>
    <x v="1"/>
    <x v="2"/>
    <x v="2"/>
    <x v="0"/>
    <x v="10"/>
    <x v="27"/>
    <n v="211962"/>
    <n v="326140"/>
    <m/>
    <x v="0"/>
  </r>
  <r>
    <x v="1"/>
    <x v="2"/>
    <x v="2"/>
    <x v="0"/>
    <x v="10"/>
    <x v="28"/>
    <n v="209879"/>
    <n v="325238"/>
    <m/>
    <x v="0"/>
  </r>
  <r>
    <x v="1"/>
    <x v="2"/>
    <x v="2"/>
    <x v="0"/>
    <x v="10"/>
    <x v="29"/>
    <n v="207841"/>
    <n v="324311"/>
    <m/>
    <x v="0"/>
  </r>
  <r>
    <x v="1"/>
    <x v="2"/>
    <x v="2"/>
    <x v="0"/>
    <x v="10"/>
    <x v="30"/>
    <n v="205845"/>
    <n v="323491"/>
    <m/>
    <x v="0"/>
  </r>
  <r>
    <x v="1"/>
    <x v="2"/>
    <x v="2"/>
    <x v="0"/>
    <x v="11"/>
    <x v="0"/>
    <n v="357583"/>
    <n v="1180023"/>
    <m/>
    <x v="0"/>
  </r>
  <r>
    <x v="1"/>
    <x v="2"/>
    <x v="2"/>
    <x v="0"/>
    <x v="11"/>
    <x v="1"/>
    <n v="360474"/>
    <n v="1360924"/>
    <m/>
    <x v="0"/>
  </r>
  <r>
    <x v="1"/>
    <x v="2"/>
    <x v="2"/>
    <x v="0"/>
    <x v="11"/>
    <x v="2"/>
    <n v="364068"/>
    <n v="1159223"/>
    <m/>
    <x v="0"/>
  </r>
  <r>
    <x v="1"/>
    <x v="2"/>
    <x v="2"/>
    <x v="0"/>
    <x v="11"/>
    <x v="3"/>
    <n v="364900"/>
    <n v="936512"/>
    <m/>
    <x v="0"/>
  </r>
  <r>
    <x v="1"/>
    <x v="2"/>
    <x v="2"/>
    <x v="0"/>
    <x v="11"/>
    <x v="4"/>
    <n v="366192"/>
    <n v="1328626"/>
    <m/>
    <x v="0"/>
  </r>
  <r>
    <x v="1"/>
    <x v="2"/>
    <x v="2"/>
    <x v="0"/>
    <x v="11"/>
    <x v="5"/>
    <n v="368094"/>
    <n v="1274239"/>
    <m/>
    <x v="0"/>
  </r>
  <r>
    <x v="1"/>
    <x v="2"/>
    <x v="2"/>
    <x v="0"/>
    <x v="11"/>
    <x v="6"/>
    <n v="372205"/>
    <n v="1250087"/>
    <m/>
    <x v="0"/>
  </r>
  <r>
    <x v="1"/>
    <x v="2"/>
    <x v="2"/>
    <x v="0"/>
    <x v="11"/>
    <x v="7"/>
    <n v="378911"/>
    <n v="1282646"/>
    <m/>
    <x v="0"/>
  </r>
  <r>
    <x v="1"/>
    <x v="2"/>
    <x v="2"/>
    <x v="0"/>
    <x v="11"/>
    <x v="8"/>
    <n v="385879"/>
    <n v="1320630"/>
    <m/>
    <x v="0"/>
  </r>
  <r>
    <x v="1"/>
    <x v="2"/>
    <x v="2"/>
    <x v="0"/>
    <x v="11"/>
    <x v="9"/>
    <n v="392366"/>
    <n v="1350586"/>
    <m/>
    <x v="0"/>
  </r>
  <r>
    <x v="1"/>
    <x v="2"/>
    <x v="2"/>
    <x v="0"/>
    <x v="11"/>
    <x v="10"/>
    <n v="395933"/>
    <n v="1363784"/>
    <m/>
    <x v="0"/>
  </r>
  <r>
    <x v="1"/>
    <x v="2"/>
    <x v="2"/>
    <x v="0"/>
    <x v="11"/>
    <x v="11"/>
    <n v="398932"/>
    <n v="1366372"/>
    <m/>
    <x v="0"/>
  </r>
  <r>
    <x v="1"/>
    <x v="2"/>
    <x v="2"/>
    <x v="0"/>
    <x v="11"/>
    <x v="12"/>
    <n v="401916"/>
    <n v="1375628"/>
    <m/>
    <x v="0"/>
  </r>
  <r>
    <x v="1"/>
    <x v="2"/>
    <x v="2"/>
    <x v="0"/>
    <x v="11"/>
    <x v="13"/>
    <n v="404826"/>
    <n v="1385490"/>
    <m/>
    <x v="0"/>
  </r>
  <r>
    <x v="1"/>
    <x v="2"/>
    <x v="2"/>
    <x v="0"/>
    <x v="11"/>
    <x v="14"/>
    <n v="407712"/>
    <n v="1403776"/>
    <m/>
    <x v="0"/>
  </r>
  <r>
    <x v="1"/>
    <x v="2"/>
    <x v="2"/>
    <x v="0"/>
    <x v="11"/>
    <x v="15"/>
    <n v="410626"/>
    <n v="1425220"/>
    <m/>
    <x v="0"/>
  </r>
  <r>
    <x v="1"/>
    <x v="2"/>
    <x v="2"/>
    <x v="0"/>
    <x v="11"/>
    <x v="16"/>
    <n v="413611"/>
    <n v="1447334"/>
    <m/>
    <x v="0"/>
  </r>
  <r>
    <x v="1"/>
    <x v="2"/>
    <x v="2"/>
    <x v="0"/>
    <x v="11"/>
    <x v="17"/>
    <n v="416328"/>
    <n v="1463004"/>
    <m/>
    <x v="0"/>
  </r>
  <r>
    <x v="1"/>
    <x v="2"/>
    <x v="2"/>
    <x v="0"/>
    <x v="11"/>
    <x v="18"/>
    <n v="418805"/>
    <n v="1475321"/>
    <m/>
    <x v="0"/>
  </r>
  <r>
    <x v="1"/>
    <x v="2"/>
    <x v="2"/>
    <x v="0"/>
    <x v="11"/>
    <x v="19"/>
    <n v="420839"/>
    <n v="1491714"/>
    <m/>
    <x v="0"/>
  </r>
  <r>
    <x v="1"/>
    <x v="2"/>
    <x v="2"/>
    <x v="0"/>
    <x v="11"/>
    <x v="20"/>
    <n v="422945"/>
    <n v="1509462"/>
    <m/>
    <x v="0"/>
  </r>
  <r>
    <x v="1"/>
    <x v="2"/>
    <x v="2"/>
    <x v="0"/>
    <x v="11"/>
    <x v="21"/>
    <n v="425079"/>
    <n v="1525934"/>
    <m/>
    <x v="0"/>
  </r>
  <r>
    <x v="1"/>
    <x v="2"/>
    <x v="2"/>
    <x v="0"/>
    <x v="11"/>
    <x v="22"/>
    <n v="427142"/>
    <n v="1545076"/>
    <m/>
    <x v="0"/>
  </r>
  <r>
    <x v="1"/>
    <x v="2"/>
    <x v="2"/>
    <x v="0"/>
    <x v="11"/>
    <x v="23"/>
    <n v="429175"/>
    <n v="1564790"/>
    <m/>
    <x v="0"/>
  </r>
  <r>
    <x v="1"/>
    <x v="2"/>
    <x v="2"/>
    <x v="0"/>
    <x v="11"/>
    <x v="24"/>
    <n v="431280"/>
    <n v="1583845"/>
    <m/>
    <x v="0"/>
  </r>
  <r>
    <x v="1"/>
    <x v="2"/>
    <x v="2"/>
    <x v="0"/>
    <x v="11"/>
    <x v="25"/>
    <n v="433459"/>
    <n v="1602808"/>
    <m/>
    <x v="0"/>
  </r>
  <r>
    <x v="1"/>
    <x v="2"/>
    <x v="2"/>
    <x v="0"/>
    <x v="11"/>
    <x v="26"/>
    <n v="435621"/>
    <n v="1620319"/>
    <m/>
    <x v="0"/>
  </r>
  <r>
    <x v="1"/>
    <x v="2"/>
    <x v="2"/>
    <x v="0"/>
    <x v="11"/>
    <x v="27"/>
    <n v="437794"/>
    <n v="1641156"/>
    <m/>
    <x v="0"/>
  </r>
  <r>
    <x v="1"/>
    <x v="2"/>
    <x v="2"/>
    <x v="0"/>
    <x v="11"/>
    <x v="28"/>
    <n v="439897"/>
    <n v="1661962"/>
    <m/>
    <x v="0"/>
  </r>
  <r>
    <x v="1"/>
    <x v="2"/>
    <x v="2"/>
    <x v="0"/>
    <x v="11"/>
    <x v="29"/>
    <n v="442011"/>
    <n v="1682551"/>
    <m/>
    <x v="0"/>
  </r>
  <r>
    <x v="1"/>
    <x v="2"/>
    <x v="2"/>
    <x v="0"/>
    <x v="11"/>
    <x v="30"/>
    <n v="444124"/>
    <n v="1703571"/>
    <m/>
    <x v="0"/>
  </r>
  <r>
    <x v="1"/>
    <x v="2"/>
    <x v="2"/>
    <x v="0"/>
    <x v="1"/>
    <x v="0"/>
    <n v="12781"/>
    <n v="0"/>
    <m/>
    <x v="0"/>
  </r>
  <r>
    <x v="1"/>
    <x v="2"/>
    <x v="2"/>
    <x v="0"/>
    <x v="1"/>
    <x v="1"/>
    <n v="12554"/>
    <n v="0"/>
    <m/>
    <x v="0"/>
  </r>
  <r>
    <x v="1"/>
    <x v="2"/>
    <x v="2"/>
    <x v="0"/>
    <x v="1"/>
    <x v="2"/>
    <n v="12331"/>
    <n v="0"/>
    <m/>
    <x v="0"/>
  </r>
  <r>
    <x v="1"/>
    <x v="2"/>
    <x v="2"/>
    <x v="0"/>
    <x v="1"/>
    <x v="3"/>
    <n v="12112"/>
    <n v="0"/>
    <m/>
    <x v="0"/>
  </r>
  <r>
    <x v="1"/>
    <x v="2"/>
    <x v="2"/>
    <x v="0"/>
    <x v="1"/>
    <x v="4"/>
    <n v="11897"/>
    <n v="0"/>
    <m/>
    <x v="0"/>
  </r>
  <r>
    <x v="1"/>
    <x v="2"/>
    <x v="2"/>
    <x v="0"/>
    <x v="1"/>
    <x v="5"/>
    <n v="11691"/>
    <n v="0"/>
    <m/>
    <x v="0"/>
  </r>
  <r>
    <x v="1"/>
    <x v="2"/>
    <x v="2"/>
    <x v="0"/>
    <x v="1"/>
    <x v="6"/>
    <n v="11490"/>
    <n v="0"/>
    <m/>
    <x v="0"/>
  </r>
  <r>
    <x v="1"/>
    <x v="2"/>
    <x v="2"/>
    <x v="0"/>
    <x v="1"/>
    <x v="7"/>
    <n v="11295"/>
    <n v="0"/>
    <m/>
    <x v="0"/>
  </r>
  <r>
    <x v="1"/>
    <x v="2"/>
    <x v="2"/>
    <x v="0"/>
    <x v="1"/>
    <x v="8"/>
    <n v="11103"/>
    <n v="0"/>
    <m/>
    <x v="0"/>
  </r>
  <r>
    <x v="1"/>
    <x v="2"/>
    <x v="2"/>
    <x v="0"/>
    <x v="1"/>
    <x v="9"/>
    <n v="10914"/>
    <n v="0"/>
    <m/>
    <x v="0"/>
  </r>
  <r>
    <x v="1"/>
    <x v="2"/>
    <x v="2"/>
    <x v="0"/>
    <x v="1"/>
    <x v="10"/>
    <n v="10727"/>
    <n v="0"/>
    <m/>
    <x v="0"/>
  </r>
  <r>
    <x v="1"/>
    <x v="2"/>
    <x v="2"/>
    <x v="0"/>
    <x v="1"/>
    <x v="11"/>
    <n v="10543"/>
    <n v="0"/>
    <m/>
    <x v="0"/>
  </r>
  <r>
    <x v="1"/>
    <x v="2"/>
    <x v="2"/>
    <x v="0"/>
    <x v="1"/>
    <x v="12"/>
    <n v="10362"/>
    <n v="0"/>
    <m/>
    <x v="0"/>
  </r>
  <r>
    <x v="1"/>
    <x v="2"/>
    <x v="2"/>
    <x v="0"/>
    <x v="1"/>
    <x v="13"/>
    <n v="10185"/>
    <n v="0"/>
    <m/>
    <x v="0"/>
  </r>
  <r>
    <x v="1"/>
    <x v="2"/>
    <x v="2"/>
    <x v="0"/>
    <x v="1"/>
    <x v="14"/>
    <n v="10010"/>
    <n v="0"/>
    <m/>
    <x v="0"/>
  </r>
  <r>
    <x v="1"/>
    <x v="2"/>
    <x v="2"/>
    <x v="0"/>
    <x v="1"/>
    <x v="15"/>
    <n v="9839"/>
    <n v="0"/>
    <m/>
    <x v="0"/>
  </r>
  <r>
    <x v="1"/>
    <x v="2"/>
    <x v="2"/>
    <x v="0"/>
    <x v="1"/>
    <x v="16"/>
    <n v="9671"/>
    <n v="0"/>
    <m/>
    <x v="0"/>
  </r>
  <r>
    <x v="1"/>
    <x v="2"/>
    <x v="2"/>
    <x v="0"/>
    <x v="1"/>
    <x v="17"/>
    <n v="9506"/>
    <n v="0"/>
    <m/>
    <x v="0"/>
  </r>
  <r>
    <x v="1"/>
    <x v="2"/>
    <x v="2"/>
    <x v="0"/>
    <x v="1"/>
    <x v="18"/>
    <n v="9344"/>
    <n v="0"/>
    <m/>
    <x v="0"/>
  </r>
  <r>
    <x v="1"/>
    <x v="2"/>
    <x v="2"/>
    <x v="0"/>
    <x v="1"/>
    <x v="19"/>
    <n v="9184"/>
    <n v="0"/>
    <m/>
    <x v="0"/>
  </r>
  <r>
    <x v="1"/>
    <x v="2"/>
    <x v="2"/>
    <x v="0"/>
    <x v="1"/>
    <x v="20"/>
    <n v="9027"/>
    <n v="0"/>
    <m/>
    <x v="0"/>
  </r>
  <r>
    <x v="1"/>
    <x v="2"/>
    <x v="2"/>
    <x v="0"/>
    <x v="1"/>
    <x v="21"/>
    <n v="8873"/>
    <n v="0"/>
    <m/>
    <x v="0"/>
  </r>
  <r>
    <x v="1"/>
    <x v="2"/>
    <x v="2"/>
    <x v="0"/>
    <x v="1"/>
    <x v="22"/>
    <n v="8722"/>
    <n v="0"/>
    <m/>
    <x v="0"/>
  </r>
  <r>
    <x v="1"/>
    <x v="2"/>
    <x v="2"/>
    <x v="0"/>
    <x v="1"/>
    <x v="23"/>
    <n v="8574"/>
    <n v="0"/>
    <m/>
    <x v="0"/>
  </r>
  <r>
    <x v="1"/>
    <x v="2"/>
    <x v="2"/>
    <x v="0"/>
    <x v="1"/>
    <x v="24"/>
    <n v="8428"/>
    <n v="0"/>
    <m/>
    <x v="0"/>
  </r>
  <r>
    <x v="1"/>
    <x v="2"/>
    <x v="2"/>
    <x v="0"/>
    <x v="1"/>
    <x v="25"/>
    <n v="8285"/>
    <n v="0"/>
    <m/>
    <x v="0"/>
  </r>
  <r>
    <x v="1"/>
    <x v="2"/>
    <x v="2"/>
    <x v="0"/>
    <x v="1"/>
    <x v="26"/>
    <n v="8145"/>
    <n v="0"/>
    <m/>
    <x v="0"/>
  </r>
  <r>
    <x v="1"/>
    <x v="2"/>
    <x v="2"/>
    <x v="0"/>
    <x v="1"/>
    <x v="27"/>
    <n v="8007"/>
    <n v="0"/>
    <m/>
    <x v="0"/>
  </r>
  <r>
    <x v="1"/>
    <x v="2"/>
    <x v="2"/>
    <x v="0"/>
    <x v="1"/>
    <x v="28"/>
    <n v="7872"/>
    <n v="0"/>
    <m/>
    <x v="0"/>
  </r>
  <r>
    <x v="1"/>
    <x v="2"/>
    <x v="2"/>
    <x v="0"/>
    <x v="1"/>
    <x v="29"/>
    <n v="7739"/>
    <n v="0"/>
    <m/>
    <x v="0"/>
  </r>
  <r>
    <x v="1"/>
    <x v="2"/>
    <x v="2"/>
    <x v="0"/>
    <x v="1"/>
    <x v="30"/>
    <n v="7608"/>
    <n v="0"/>
    <m/>
    <x v="0"/>
  </r>
  <r>
    <x v="1"/>
    <x v="2"/>
    <x v="2"/>
    <x v="0"/>
    <x v="8"/>
    <x v="0"/>
    <n v="17684"/>
    <n v="22953"/>
    <m/>
    <x v="0"/>
  </r>
  <r>
    <x v="1"/>
    <x v="2"/>
    <x v="2"/>
    <x v="0"/>
    <x v="8"/>
    <x v="1"/>
    <n v="18097"/>
    <n v="26829"/>
    <m/>
    <x v="0"/>
  </r>
  <r>
    <x v="1"/>
    <x v="2"/>
    <x v="2"/>
    <x v="0"/>
    <x v="8"/>
    <x v="2"/>
    <n v="18562"/>
    <n v="23213"/>
    <m/>
    <x v="0"/>
  </r>
  <r>
    <x v="1"/>
    <x v="2"/>
    <x v="2"/>
    <x v="0"/>
    <x v="8"/>
    <x v="3"/>
    <n v="18806"/>
    <n v="18990"/>
    <m/>
    <x v="0"/>
  </r>
  <r>
    <x v="1"/>
    <x v="2"/>
    <x v="2"/>
    <x v="0"/>
    <x v="8"/>
    <x v="4"/>
    <n v="19084"/>
    <n v="27300"/>
    <m/>
    <x v="0"/>
  </r>
  <r>
    <x v="1"/>
    <x v="2"/>
    <x v="2"/>
    <x v="0"/>
    <x v="8"/>
    <x v="5"/>
    <n v="19378"/>
    <n v="26501"/>
    <m/>
    <x v="0"/>
  </r>
  <r>
    <x v="1"/>
    <x v="2"/>
    <x v="2"/>
    <x v="0"/>
    <x v="8"/>
    <x v="6"/>
    <n v="19831"/>
    <n v="26389"/>
    <m/>
    <x v="0"/>
  </r>
  <r>
    <x v="1"/>
    <x v="2"/>
    <x v="2"/>
    <x v="0"/>
    <x v="8"/>
    <x v="7"/>
    <n v="20467"/>
    <n v="27542"/>
    <m/>
    <x v="0"/>
  </r>
  <r>
    <x v="1"/>
    <x v="2"/>
    <x v="2"/>
    <x v="0"/>
    <x v="8"/>
    <x v="8"/>
    <n v="21117"/>
    <n v="28819"/>
    <m/>
    <x v="0"/>
  </r>
  <r>
    <x v="1"/>
    <x v="2"/>
    <x v="2"/>
    <x v="0"/>
    <x v="8"/>
    <x v="9"/>
    <n v="21728"/>
    <n v="29894"/>
    <m/>
    <x v="0"/>
  </r>
  <r>
    <x v="1"/>
    <x v="2"/>
    <x v="2"/>
    <x v="0"/>
    <x v="8"/>
    <x v="10"/>
    <n v="22121"/>
    <n v="30504"/>
    <m/>
    <x v="0"/>
  </r>
  <r>
    <x v="1"/>
    <x v="2"/>
    <x v="2"/>
    <x v="0"/>
    <x v="8"/>
    <x v="11"/>
    <n v="22471"/>
    <n v="30845"/>
    <m/>
    <x v="0"/>
  </r>
  <r>
    <x v="1"/>
    <x v="2"/>
    <x v="2"/>
    <x v="0"/>
    <x v="8"/>
    <x v="12"/>
    <n v="22821"/>
    <n v="31328"/>
    <m/>
    <x v="0"/>
  </r>
  <r>
    <x v="1"/>
    <x v="2"/>
    <x v="2"/>
    <x v="0"/>
    <x v="8"/>
    <x v="13"/>
    <n v="23167"/>
    <n v="31813"/>
    <m/>
    <x v="0"/>
  </r>
  <r>
    <x v="1"/>
    <x v="2"/>
    <x v="2"/>
    <x v="0"/>
    <x v="8"/>
    <x v="14"/>
    <n v="23511"/>
    <n v="32484"/>
    <m/>
    <x v="0"/>
  </r>
  <r>
    <x v="1"/>
    <x v="2"/>
    <x v="2"/>
    <x v="0"/>
    <x v="8"/>
    <x v="15"/>
    <n v="23859"/>
    <n v="33224"/>
    <m/>
    <x v="0"/>
  </r>
  <r>
    <x v="1"/>
    <x v="2"/>
    <x v="2"/>
    <x v="0"/>
    <x v="8"/>
    <x v="16"/>
    <n v="24214"/>
    <n v="33977"/>
    <m/>
    <x v="0"/>
  </r>
  <r>
    <x v="1"/>
    <x v="2"/>
    <x v="2"/>
    <x v="0"/>
    <x v="8"/>
    <x v="17"/>
    <n v="24551"/>
    <n v="34563"/>
    <m/>
    <x v="0"/>
  </r>
  <r>
    <x v="1"/>
    <x v="2"/>
    <x v="2"/>
    <x v="0"/>
    <x v="8"/>
    <x v="18"/>
    <n v="24869"/>
    <n v="35057"/>
    <m/>
    <x v="0"/>
  </r>
  <r>
    <x v="1"/>
    <x v="2"/>
    <x v="2"/>
    <x v="0"/>
    <x v="8"/>
    <x v="19"/>
    <n v="25154"/>
    <n v="35627"/>
    <m/>
    <x v="0"/>
  </r>
  <r>
    <x v="1"/>
    <x v="2"/>
    <x v="2"/>
    <x v="0"/>
    <x v="8"/>
    <x v="20"/>
    <n v="25445"/>
    <n v="36227"/>
    <m/>
    <x v="0"/>
  </r>
  <r>
    <x v="1"/>
    <x v="2"/>
    <x v="2"/>
    <x v="0"/>
    <x v="8"/>
    <x v="21"/>
    <n v="25739"/>
    <n v="36791"/>
    <m/>
    <x v="0"/>
  </r>
  <r>
    <x v="1"/>
    <x v="2"/>
    <x v="2"/>
    <x v="0"/>
    <x v="8"/>
    <x v="22"/>
    <n v="26027"/>
    <n v="37410"/>
    <m/>
    <x v="0"/>
  </r>
  <r>
    <x v="1"/>
    <x v="2"/>
    <x v="2"/>
    <x v="0"/>
    <x v="8"/>
    <x v="23"/>
    <n v="26313"/>
    <n v="38051"/>
    <m/>
    <x v="0"/>
  </r>
  <r>
    <x v="1"/>
    <x v="2"/>
    <x v="2"/>
    <x v="0"/>
    <x v="8"/>
    <x v="24"/>
    <n v="26604"/>
    <n v="38688"/>
    <m/>
    <x v="0"/>
  </r>
  <r>
    <x v="1"/>
    <x v="2"/>
    <x v="2"/>
    <x v="0"/>
    <x v="8"/>
    <x v="25"/>
    <n v="26899"/>
    <n v="39334"/>
    <m/>
    <x v="0"/>
  </r>
  <r>
    <x v="1"/>
    <x v="2"/>
    <x v="2"/>
    <x v="0"/>
    <x v="8"/>
    <x v="26"/>
    <n v="27191"/>
    <n v="39952"/>
    <m/>
    <x v="0"/>
  </r>
  <r>
    <x v="1"/>
    <x v="2"/>
    <x v="2"/>
    <x v="0"/>
    <x v="8"/>
    <x v="27"/>
    <n v="27484"/>
    <n v="40661"/>
    <m/>
    <x v="0"/>
  </r>
  <r>
    <x v="1"/>
    <x v="2"/>
    <x v="2"/>
    <x v="0"/>
    <x v="8"/>
    <x v="28"/>
    <n v="27769"/>
    <n v="41374"/>
    <m/>
    <x v="0"/>
  </r>
  <r>
    <x v="1"/>
    <x v="2"/>
    <x v="2"/>
    <x v="0"/>
    <x v="8"/>
    <x v="29"/>
    <n v="28053"/>
    <n v="42090"/>
    <m/>
    <x v="0"/>
  </r>
  <r>
    <x v="1"/>
    <x v="2"/>
    <x v="2"/>
    <x v="0"/>
    <x v="8"/>
    <x v="30"/>
    <n v="28335"/>
    <n v="42824"/>
    <m/>
    <x v="0"/>
  </r>
  <r>
    <x v="1"/>
    <x v="2"/>
    <x v="2"/>
    <x v="1"/>
    <x v="9"/>
    <x v="0"/>
    <n v="0"/>
    <n v="0"/>
    <m/>
    <x v="0"/>
  </r>
  <r>
    <x v="1"/>
    <x v="2"/>
    <x v="2"/>
    <x v="1"/>
    <x v="9"/>
    <x v="1"/>
    <n v="0"/>
    <n v="0"/>
    <m/>
    <x v="0"/>
  </r>
  <r>
    <x v="1"/>
    <x v="2"/>
    <x v="2"/>
    <x v="1"/>
    <x v="9"/>
    <x v="2"/>
    <n v="0"/>
    <n v="0"/>
    <m/>
    <x v="0"/>
  </r>
  <r>
    <x v="1"/>
    <x v="2"/>
    <x v="2"/>
    <x v="1"/>
    <x v="9"/>
    <x v="3"/>
    <n v="0"/>
    <n v="0"/>
    <m/>
    <x v="0"/>
  </r>
  <r>
    <x v="1"/>
    <x v="2"/>
    <x v="2"/>
    <x v="1"/>
    <x v="9"/>
    <x v="4"/>
    <n v="0"/>
    <n v="0"/>
    <m/>
    <x v="0"/>
  </r>
  <r>
    <x v="1"/>
    <x v="2"/>
    <x v="2"/>
    <x v="1"/>
    <x v="9"/>
    <x v="5"/>
    <n v="0"/>
    <n v="0"/>
    <m/>
    <x v="0"/>
  </r>
  <r>
    <x v="1"/>
    <x v="2"/>
    <x v="2"/>
    <x v="1"/>
    <x v="9"/>
    <x v="6"/>
    <n v="0"/>
    <n v="0"/>
    <m/>
    <x v="0"/>
  </r>
  <r>
    <x v="1"/>
    <x v="2"/>
    <x v="2"/>
    <x v="1"/>
    <x v="9"/>
    <x v="7"/>
    <n v="0"/>
    <n v="0"/>
    <m/>
    <x v="0"/>
  </r>
  <r>
    <x v="1"/>
    <x v="2"/>
    <x v="2"/>
    <x v="1"/>
    <x v="9"/>
    <x v="8"/>
    <n v="0"/>
    <n v="0"/>
    <m/>
    <x v="0"/>
  </r>
  <r>
    <x v="1"/>
    <x v="2"/>
    <x v="2"/>
    <x v="1"/>
    <x v="9"/>
    <x v="9"/>
    <n v="0"/>
    <n v="0"/>
    <m/>
    <x v="0"/>
  </r>
  <r>
    <x v="1"/>
    <x v="2"/>
    <x v="2"/>
    <x v="1"/>
    <x v="9"/>
    <x v="10"/>
    <n v="0"/>
    <n v="0"/>
    <m/>
    <x v="0"/>
  </r>
  <r>
    <x v="1"/>
    <x v="2"/>
    <x v="2"/>
    <x v="1"/>
    <x v="9"/>
    <x v="11"/>
    <n v="0"/>
    <n v="0"/>
    <m/>
    <x v="0"/>
  </r>
  <r>
    <x v="1"/>
    <x v="2"/>
    <x v="2"/>
    <x v="1"/>
    <x v="9"/>
    <x v="12"/>
    <n v="0"/>
    <n v="0"/>
    <m/>
    <x v="0"/>
  </r>
  <r>
    <x v="1"/>
    <x v="2"/>
    <x v="2"/>
    <x v="1"/>
    <x v="9"/>
    <x v="13"/>
    <n v="0"/>
    <n v="0"/>
    <m/>
    <x v="0"/>
  </r>
  <r>
    <x v="1"/>
    <x v="2"/>
    <x v="2"/>
    <x v="1"/>
    <x v="9"/>
    <x v="14"/>
    <n v="0"/>
    <n v="0"/>
    <m/>
    <x v="0"/>
  </r>
  <r>
    <x v="1"/>
    <x v="2"/>
    <x v="2"/>
    <x v="1"/>
    <x v="9"/>
    <x v="15"/>
    <n v="0"/>
    <n v="0"/>
    <m/>
    <x v="0"/>
  </r>
  <r>
    <x v="1"/>
    <x v="2"/>
    <x v="2"/>
    <x v="1"/>
    <x v="9"/>
    <x v="16"/>
    <n v="0"/>
    <n v="0"/>
    <m/>
    <x v="0"/>
  </r>
  <r>
    <x v="1"/>
    <x v="2"/>
    <x v="2"/>
    <x v="1"/>
    <x v="9"/>
    <x v="17"/>
    <n v="0"/>
    <n v="0"/>
    <m/>
    <x v="0"/>
  </r>
  <r>
    <x v="1"/>
    <x v="2"/>
    <x v="2"/>
    <x v="1"/>
    <x v="9"/>
    <x v="18"/>
    <n v="0"/>
    <n v="0"/>
    <m/>
    <x v="0"/>
  </r>
  <r>
    <x v="1"/>
    <x v="2"/>
    <x v="2"/>
    <x v="1"/>
    <x v="9"/>
    <x v="19"/>
    <n v="0"/>
    <n v="0"/>
    <m/>
    <x v="0"/>
  </r>
  <r>
    <x v="1"/>
    <x v="2"/>
    <x v="2"/>
    <x v="1"/>
    <x v="9"/>
    <x v="20"/>
    <n v="0"/>
    <n v="0"/>
    <m/>
    <x v="0"/>
  </r>
  <r>
    <x v="1"/>
    <x v="2"/>
    <x v="2"/>
    <x v="1"/>
    <x v="9"/>
    <x v="21"/>
    <n v="0"/>
    <n v="0"/>
    <m/>
    <x v="0"/>
  </r>
  <r>
    <x v="1"/>
    <x v="2"/>
    <x v="2"/>
    <x v="1"/>
    <x v="9"/>
    <x v="22"/>
    <n v="0"/>
    <n v="0"/>
    <m/>
    <x v="0"/>
  </r>
  <r>
    <x v="1"/>
    <x v="2"/>
    <x v="2"/>
    <x v="1"/>
    <x v="9"/>
    <x v="23"/>
    <n v="0"/>
    <n v="0"/>
    <m/>
    <x v="0"/>
  </r>
  <r>
    <x v="1"/>
    <x v="2"/>
    <x v="2"/>
    <x v="1"/>
    <x v="9"/>
    <x v="24"/>
    <n v="0"/>
    <n v="0"/>
    <m/>
    <x v="0"/>
  </r>
  <r>
    <x v="1"/>
    <x v="2"/>
    <x v="2"/>
    <x v="1"/>
    <x v="9"/>
    <x v="25"/>
    <n v="0"/>
    <n v="0"/>
    <m/>
    <x v="0"/>
  </r>
  <r>
    <x v="1"/>
    <x v="2"/>
    <x v="2"/>
    <x v="1"/>
    <x v="9"/>
    <x v="26"/>
    <n v="0"/>
    <n v="0"/>
    <m/>
    <x v="0"/>
  </r>
  <r>
    <x v="1"/>
    <x v="2"/>
    <x v="2"/>
    <x v="1"/>
    <x v="9"/>
    <x v="27"/>
    <n v="0"/>
    <n v="0"/>
    <m/>
    <x v="0"/>
  </r>
  <r>
    <x v="1"/>
    <x v="2"/>
    <x v="2"/>
    <x v="1"/>
    <x v="9"/>
    <x v="28"/>
    <n v="0"/>
    <n v="0"/>
    <m/>
    <x v="0"/>
  </r>
  <r>
    <x v="1"/>
    <x v="2"/>
    <x v="2"/>
    <x v="1"/>
    <x v="9"/>
    <x v="29"/>
    <n v="0"/>
    <n v="0"/>
    <m/>
    <x v="0"/>
  </r>
  <r>
    <x v="1"/>
    <x v="2"/>
    <x v="2"/>
    <x v="1"/>
    <x v="9"/>
    <x v="30"/>
    <n v="0"/>
    <n v="0"/>
    <m/>
    <x v="0"/>
  </r>
  <r>
    <x v="1"/>
    <x v="3"/>
    <x v="0"/>
    <x v="0"/>
    <x v="10"/>
    <x v="0"/>
    <n v="1172424"/>
    <n v="3063543"/>
    <m/>
    <x v="0"/>
  </r>
  <r>
    <x v="1"/>
    <x v="3"/>
    <x v="0"/>
    <x v="0"/>
    <x v="10"/>
    <x v="1"/>
    <n v="1174676"/>
    <n v="3675019"/>
    <m/>
    <x v="0"/>
  </r>
  <r>
    <x v="1"/>
    <x v="3"/>
    <x v="0"/>
    <x v="0"/>
    <x v="10"/>
    <x v="2"/>
    <n v="1176843"/>
    <n v="3472073"/>
    <m/>
    <x v="0"/>
  </r>
  <r>
    <x v="1"/>
    <x v="3"/>
    <x v="0"/>
    <x v="0"/>
    <x v="10"/>
    <x v="3"/>
    <n v="1178616"/>
    <n v="3447641"/>
    <m/>
    <x v="0"/>
  </r>
  <r>
    <x v="1"/>
    <x v="3"/>
    <x v="0"/>
    <x v="0"/>
    <x v="10"/>
    <x v="4"/>
    <n v="1180668"/>
    <n v="3419762"/>
    <m/>
    <x v="0"/>
  </r>
  <r>
    <x v="1"/>
    <x v="3"/>
    <x v="0"/>
    <x v="0"/>
    <x v="10"/>
    <x v="5"/>
    <n v="1182601"/>
    <n v="3373885"/>
    <m/>
    <x v="0"/>
  </r>
  <r>
    <x v="1"/>
    <x v="3"/>
    <x v="0"/>
    <x v="0"/>
    <x v="10"/>
    <x v="6"/>
    <n v="1184558"/>
    <n v="3296725"/>
    <m/>
    <x v="0"/>
  </r>
  <r>
    <x v="1"/>
    <x v="3"/>
    <x v="0"/>
    <x v="0"/>
    <x v="10"/>
    <x v="7"/>
    <n v="1186512"/>
    <n v="3245551"/>
    <m/>
    <x v="0"/>
  </r>
  <r>
    <x v="1"/>
    <x v="3"/>
    <x v="0"/>
    <x v="0"/>
    <x v="10"/>
    <x v="8"/>
    <n v="1188432"/>
    <n v="3190441"/>
    <m/>
    <x v="0"/>
  </r>
  <r>
    <x v="1"/>
    <x v="3"/>
    <x v="0"/>
    <x v="0"/>
    <x v="10"/>
    <x v="9"/>
    <n v="1190360"/>
    <n v="3118302"/>
    <m/>
    <x v="0"/>
  </r>
  <r>
    <x v="1"/>
    <x v="3"/>
    <x v="0"/>
    <x v="0"/>
    <x v="10"/>
    <x v="10"/>
    <n v="1192293"/>
    <n v="3037344"/>
    <m/>
    <x v="0"/>
  </r>
  <r>
    <x v="1"/>
    <x v="3"/>
    <x v="0"/>
    <x v="0"/>
    <x v="10"/>
    <x v="11"/>
    <n v="1194187"/>
    <n v="2949177"/>
    <m/>
    <x v="0"/>
  </r>
  <r>
    <x v="1"/>
    <x v="3"/>
    <x v="0"/>
    <x v="0"/>
    <x v="10"/>
    <x v="12"/>
    <n v="1196078"/>
    <n v="2863260"/>
    <m/>
    <x v="0"/>
  </r>
  <r>
    <x v="1"/>
    <x v="3"/>
    <x v="0"/>
    <x v="0"/>
    <x v="10"/>
    <x v="13"/>
    <n v="1197944"/>
    <n v="2788418"/>
    <m/>
    <x v="0"/>
  </r>
  <r>
    <x v="1"/>
    <x v="3"/>
    <x v="0"/>
    <x v="0"/>
    <x v="10"/>
    <x v="14"/>
    <n v="1199769"/>
    <n v="2738759"/>
    <m/>
    <x v="0"/>
  </r>
  <r>
    <x v="1"/>
    <x v="3"/>
    <x v="0"/>
    <x v="0"/>
    <x v="10"/>
    <x v="15"/>
    <n v="1201558"/>
    <n v="2711889"/>
    <m/>
    <x v="0"/>
  </r>
  <r>
    <x v="1"/>
    <x v="3"/>
    <x v="0"/>
    <x v="0"/>
    <x v="10"/>
    <x v="16"/>
    <n v="1203303"/>
    <n v="2707702"/>
    <m/>
    <x v="0"/>
  </r>
  <r>
    <x v="1"/>
    <x v="3"/>
    <x v="0"/>
    <x v="0"/>
    <x v="10"/>
    <x v="17"/>
    <n v="1205016"/>
    <n v="2718191"/>
    <m/>
    <x v="0"/>
  </r>
  <r>
    <x v="1"/>
    <x v="3"/>
    <x v="0"/>
    <x v="0"/>
    <x v="10"/>
    <x v="18"/>
    <n v="1206678"/>
    <n v="2728419"/>
    <m/>
    <x v="0"/>
  </r>
  <r>
    <x v="1"/>
    <x v="3"/>
    <x v="0"/>
    <x v="0"/>
    <x v="10"/>
    <x v="19"/>
    <n v="1208274"/>
    <n v="2730191"/>
    <m/>
    <x v="0"/>
  </r>
  <r>
    <x v="1"/>
    <x v="3"/>
    <x v="0"/>
    <x v="0"/>
    <x v="10"/>
    <x v="20"/>
    <n v="1209814"/>
    <n v="2736370"/>
    <m/>
    <x v="0"/>
  </r>
  <r>
    <x v="1"/>
    <x v="3"/>
    <x v="0"/>
    <x v="0"/>
    <x v="10"/>
    <x v="21"/>
    <n v="1211287"/>
    <n v="2748493"/>
    <m/>
    <x v="0"/>
  </r>
  <r>
    <x v="1"/>
    <x v="3"/>
    <x v="0"/>
    <x v="0"/>
    <x v="10"/>
    <x v="22"/>
    <n v="1212722"/>
    <n v="2765048"/>
    <m/>
    <x v="0"/>
  </r>
  <r>
    <x v="1"/>
    <x v="3"/>
    <x v="0"/>
    <x v="0"/>
    <x v="10"/>
    <x v="23"/>
    <n v="1214099"/>
    <n v="2783940"/>
    <m/>
    <x v="0"/>
  </r>
  <r>
    <x v="1"/>
    <x v="3"/>
    <x v="0"/>
    <x v="0"/>
    <x v="10"/>
    <x v="24"/>
    <n v="1215424"/>
    <n v="2799454"/>
    <m/>
    <x v="0"/>
  </r>
  <r>
    <x v="1"/>
    <x v="3"/>
    <x v="0"/>
    <x v="0"/>
    <x v="10"/>
    <x v="25"/>
    <n v="1216747"/>
    <n v="2818860"/>
    <m/>
    <x v="0"/>
  </r>
  <r>
    <x v="1"/>
    <x v="3"/>
    <x v="0"/>
    <x v="0"/>
    <x v="10"/>
    <x v="26"/>
    <n v="1218078"/>
    <n v="2838270"/>
    <m/>
    <x v="0"/>
  </r>
  <r>
    <x v="1"/>
    <x v="3"/>
    <x v="0"/>
    <x v="0"/>
    <x v="10"/>
    <x v="27"/>
    <n v="1219406"/>
    <n v="2858029"/>
    <m/>
    <x v="0"/>
  </r>
  <r>
    <x v="1"/>
    <x v="3"/>
    <x v="0"/>
    <x v="0"/>
    <x v="10"/>
    <x v="28"/>
    <n v="1220734"/>
    <n v="2878585"/>
    <m/>
    <x v="0"/>
  </r>
  <r>
    <x v="1"/>
    <x v="3"/>
    <x v="0"/>
    <x v="0"/>
    <x v="10"/>
    <x v="29"/>
    <n v="1222061"/>
    <n v="2898875"/>
    <m/>
    <x v="0"/>
  </r>
  <r>
    <x v="1"/>
    <x v="3"/>
    <x v="0"/>
    <x v="0"/>
    <x v="10"/>
    <x v="30"/>
    <n v="1223394"/>
    <n v="2915188"/>
    <m/>
    <x v="0"/>
  </r>
  <r>
    <x v="1"/>
    <x v="3"/>
    <x v="0"/>
    <x v="0"/>
    <x v="11"/>
    <x v="0"/>
    <n v="5150791"/>
    <n v="35921616"/>
    <m/>
    <x v="0"/>
  </r>
  <r>
    <x v="1"/>
    <x v="3"/>
    <x v="0"/>
    <x v="0"/>
    <x v="11"/>
    <x v="1"/>
    <n v="5197424"/>
    <n v="43515968"/>
    <m/>
    <x v="0"/>
  </r>
  <r>
    <x v="1"/>
    <x v="3"/>
    <x v="0"/>
    <x v="0"/>
    <x v="11"/>
    <x v="2"/>
    <n v="5243184"/>
    <n v="41463588"/>
    <m/>
    <x v="0"/>
  </r>
  <r>
    <x v="1"/>
    <x v="3"/>
    <x v="0"/>
    <x v="0"/>
    <x v="11"/>
    <x v="3"/>
    <n v="5279370"/>
    <n v="41464500"/>
    <m/>
    <x v="0"/>
  </r>
  <r>
    <x v="1"/>
    <x v="3"/>
    <x v="0"/>
    <x v="0"/>
    <x v="11"/>
    <x v="4"/>
    <n v="5322160"/>
    <n v="41566548"/>
    <m/>
    <x v="0"/>
  </r>
  <r>
    <x v="1"/>
    <x v="3"/>
    <x v="0"/>
    <x v="0"/>
    <x v="11"/>
    <x v="5"/>
    <n v="5362896"/>
    <n v="41479852"/>
    <m/>
    <x v="0"/>
  </r>
  <r>
    <x v="1"/>
    <x v="3"/>
    <x v="0"/>
    <x v="0"/>
    <x v="11"/>
    <x v="6"/>
    <n v="5404166"/>
    <n v="41036052"/>
    <m/>
    <x v="0"/>
  </r>
  <r>
    <x v="1"/>
    <x v="3"/>
    <x v="0"/>
    <x v="0"/>
    <x v="11"/>
    <x v="7"/>
    <n v="5445413"/>
    <n v="41375620"/>
    <m/>
    <x v="0"/>
  </r>
  <r>
    <x v="1"/>
    <x v="3"/>
    <x v="0"/>
    <x v="0"/>
    <x v="11"/>
    <x v="8"/>
    <n v="5485950"/>
    <n v="41765616"/>
    <m/>
    <x v="0"/>
  </r>
  <r>
    <x v="1"/>
    <x v="3"/>
    <x v="0"/>
    <x v="0"/>
    <x v="11"/>
    <x v="9"/>
    <n v="5526656"/>
    <n v="42095704"/>
    <m/>
    <x v="0"/>
  </r>
  <r>
    <x v="1"/>
    <x v="3"/>
    <x v="0"/>
    <x v="0"/>
    <x v="11"/>
    <x v="10"/>
    <n v="5567450"/>
    <n v="42244988"/>
    <m/>
    <x v="0"/>
  </r>
  <r>
    <x v="1"/>
    <x v="3"/>
    <x v="0"/>
    <x v="0"/>
    <x v="11"/>
    <x v="11"/>
    <n v="5607428"/>
    <n v="42189132"/>
    <m/>
    <x v="0"/>
  </r>
  <r>
    <x v="1"/>
    <x v="3"/>
    <x v="0"/>
    <x v="0"/>
    <x v="11"/>
    <x v="12"/>
    <n v="5647340"/>
    <n v="42035588"/>
    <m/>
    <x v="0"/>
  </r>
  <r>
    <x v="1"/>
    <x v="3"/>
    <x v="0"/>
    <x v="0"/>
    <x v="11"/>
    <x v="13"/>
    <n v="5686720"/>
    <n v="41918388"/>
    <m/>
    <x v="0"/>
  </r>
  <r>
    <x v="1"/>
    <x v="3"/>
    <x v="0"/>
    <x v="0"/>
    <x v="11"/>
    <x v="14"/>
    <n v="5725236"/>
    <n v="42027400"/>
    <m/>
    <x v="0"/>
  </r>
  <r>
    <x v="1"/>
    <x v="3"/>
    <x v="0"/>
    <x v="0"/>
    <x v="11"/>
    <x v="15"/>
    <n v="5762994"/>
    <n v="42271804"/>
    <m/>
    <x v="0"/>
  </r>
  <r>
    <x v="1"/>
    <x v="3"/>
    <x v="0"/>
    <x v="0"/>
    <x v="11"/>
    <x v="16"/>
    <n v="5799807"/>
    <n v="42648056"/>
    <m/>
    <x v="0"/>
  </r>
  <r>
    <x v="1"/>
    <x v="3"/>
    <x v="0"/>
    <x v="0"/>
    <x v="11"/>
    <x v="17"/>
    <n v="5835944"/>
    <n v="43024756"/>
    <m/>
    <x v="0"/>
  </r>
  <r>
    <x v="1"/>
    <x v="3"/>
    <x v="0"/>
    <x v="0"/>
    <x v="11"/>
    <x v="18"/>
    <n v="5871016"/>
    <n v="43385680"/>
    <m/>
    <x v="0"/>
  </r>
  <r>
    <x v="1"/>
    <x v="3"/>
    <x v="0"/>
    <x v="0"/>
    <x v="11"/>
    <x v="19"/>
    <n v="5904702"/>
    <n v="43602216"/>
    <m/>
    <x v="0"/>
  </r>
  <r>
    <x v="1"/>
    <x v="3"/>
    <x v="0"/>
    <x v="0"/>
    <x v="11"/>
    <x v="20"/>
    <n v="5937192"/>
    <n v="43882500"/>
    <m/>
    <x v="0"/>
  </r>
  <r>
    <x v="1"/>
    <x v="3"/>
    <x v="0"/>
    <x v="0"/>
    <x v="11"/>
    <x v="21"/>
    <n v="5968280"/>
    <n v="44258404"/>
    <m/>
    <x v="0"/>
  </r>
  <r>
    <x v="1"/>
    <x v="3"/>
    <x v="0"/>
    <x v="0"/>
    <x v="11"/>
    <x v="22"/>
    <n v="5998561"/>
    <n v="44718400"/>
    <m/>
    <x v="0"/>
  </r>
  <r>
    <x v="1"/>
    <x v="3"/>
    <x v="0"/>
    <x v="0"/>
    <x v="11"/>
    <x v="23"/>
    <n v="6027612"/>
    <n v="45199068"/>
    <m/>
    <x v="0"/>
  </r>
  <r>
    <x v="1"/>
    <x v="3"/>
    <x v="0"/>
    <x v="0"/>
    <x v="11"/>
    <x v="24"/>
    <n v="6055561"/>
    <n v="45611160"/>
    <m/>
    <x v="0"/>
  </r>
  <r>
    <x v="1"/>
    <x v="3"/>
    <x v="0"/>
    <x v="0"/>
    <x v="11"/>
    <x v="25"/>
    <n v="6083482"/>
    <n v="46080684"/>
    <m/>
    <x v="0"/>
  </r>
  <r>
    <x v="1"/>
    <x v="3"/>
    <x v="0"/>
    <x v="0"/>
    <x v="11"/>
    <x v="26"/>
    <n v="6111582"/>
    <n v="46547408"/>
    <m/>
    <x v="0"/>
  </r>
  <r>
    <x v="1"/>
    <x v="3"/>
    <x v="0"/>
    <x v="0"/>
    <x v="11"/>
    <x v="27"/>
    <n v="6139606"/>
    <n v="47017020"/>
    <m/>
    <x v="0"/>
  </r>
  <r>
    <x v="1"/>
    <x v="3"/>
    <x v="0"/>
    <x v="0"/>
    <x v="11"/>
    <x v="28"/>
    <n v="6167609"/>
    <n v="47498112"/>
    <m/>
    <x v="0"/>
  </r>
  <r>
    <x v="1"/>
    <x v="3"/>
    <x v="0"/>
    <x v="0"/>
    <x v="11"/>
    <x v="29"/>
    <n v="6195618"/>
    <n v="47974560"/>
    <m/>
    <x v="0"/>
  </r>
  <r>
    <x v="1"/>
    <x v="3"/>
    <x v="0"/>
    <x v="0"/>
    <x v="11"/>
    <x v="30"/>
    <n v="6223740"/>
    <n v="48385932"/>
    <m/>
    <x v="0"/>
  </r>
  <r>
    <x v="1"/>
    <x v="3"/>
    <x v="0"/>
    <x v="0"/>
    <x v="1"/>
    <x v="0"/>
    <n v="191347"/>
    <n v="1432615"/>
    <m/>
    <x v="0"/>
  </r>
  <r>
    <x v="1"/>
    <x v="3"/>
    <x v="0"/>
    <x v="0"/>
    <x v="1"/>
    <x v="1"/>
    <n v="195256"/>
    <n v="1735200"/>
    <m/>
    <x v="0"/>
  </r>
  <r>
    <x v="1"/>
    <x v="3"/>
    <x v="0"/>
    <x v="0"/>
    <x v="1"/>
    <x v="2"/>
    <n v="199577"/>
    <n v="1661182"/>
    <m/>
    <x v="0"/>
  </r>
  <r>
    <x v="1"/>
    <x v="3"/>
    <x v="0"/>
    <x v="0"/>
    <x v="1"/>
    <x v="3"/>
    <n v="204263"/>
    <n v="1671684"/>
    <m/>
    <x v="0"/>
  </r>
  <r>
    <x v="1"/>
    <x v="3"/>
    <x v="0"/>
    <x v="0"/>
    <x v="1"/>
    <x v="4"/>
    <n v="207881"/>
    <n v="1677150"/>
    <m/>
    <x v="0"/>
  </r>
  <r>
    <x v="1"/>
    <x v="3"/>
    <x v="0"/>
    <x v="0"/>
    <x v="1"/>
    <x v="5"/>
    <n v="211046"/>
    <n v="1670760"/>
    <m/>
    <x v="0"/>
  </r>
  <r>
    <x v="1"/>
    <x v="3"/>
    <x v="0"/>
    <x v="0"/>
    <x v="1"/>
    <x v="6"/>
    <n v="213852"/>
    <n v="1646765"/>
    <m/>
    <x v="0"/>
  </r>
  <r>
    <x v="1"/>
    <x v="3"/>
    <x v="0"/>
    <x v="0"/>
    <x v="1"/>
    <x v="7"/>
    <n v="216620"/>
    <n v="1652894"/>
    <m/>
    <x v="0"/>
  </r>
  <r>
    <x v="1"/>
    <x v="3"/>
    <x v="0"/>
    <x v="0"/>
    <x v="1"/>
    <x v="8"/>
    <n v="219421"/>
    <n v="1659925"/>
    <m/>
    <x v="0"/>
  </r>
  <r>
    <x v="1"/>
    <x v="3"/>
    <x v="0"/>
    <x v="0"/>
    <x v="1"/>
    <x v="9"/>
    <n v="222009"/>
    <n v="1663645"/>
    <m/>
    <x v="0"/>
  </r>
  <r>
    <x v="1"/>
    <x v="3"/>
    <x v="0"/>
    <x v="0"/>
    <x v="1"/>
    <x v="10"/>
    <n v="224731"/>
    <n v="1662863"/>
    <m/>
    <x v="0"/>
  </r>
  <r>
    <x v="1"/>
    <x v="3"/>
    <x v="0"/>
    <x v="0"/>
    <x v="1"/>
    <x v="11"/>
    <n v="227505"/>
    <n v="1655379"/>
    <m/>
    <x v="0"/>
  </r>
  <r>
    <x v="1"/>
    <x v="3"/>
    <x v="0"/>
    <x v="0"/>
    <x v="1"/>
    <x v="12"/>
    <n v="230239"/>
    <n v="1644523"/>
    <m/>
    <x v="0"/>
  </r>
  <r>
    <x v="1"/>
    <x v="3"/>
    <x v="0"/>
    <x v="0"/>
    <x v="1"/>
    <x v="13"/>
    <n v="232933"/>
    <n v="1635905"/>
    <m/>
    <x v="0"/>
  </r>
  <r>
    <x v="1"/>
    <x v="3"/>
    <x v="0"/>
    <x v="0"/>
    <x v="1"/>
    <x v="14"/>
    <n v="235607"/>
    <n v="1637300"/>
    <m/>
    <x v="0"/>
  </r>
  <r>
    <x v="1"/>
    <x v="3"/>
    <x v="0"/>
    <x v="0"/>
    <x v="1"/>
    <x v="15"/>
    <n v="238262"/>
    <n v="1645208"/>
    <m/>
    <x v="0"/>
  </r>
  <r>
    <x v="1"/>
    <x v="3"/>
    <x v="0"/>
    <x v="0"/>
    <x v="1"/>
    <x v="16"/>
    <n v="240891"/>
    <n v="1659440"/>
    <m/>
    <x v="0"/>
  </r>
  <r>
    <x v="1"/>
    <x v="3"/>
    <x v="0"/>
    <x v="0"/>
    <x v="1"/>
    <x v="17"/>
    <n v="243504"/>
    <n v="1674984"/>
    <m/>
    <x v="0"/>
  </r>
  <r>
    <x v="1"/>
    <x v="3"/>
    <x v="0"/>
    <x v="0"/>
    <x v="1"/>
    <x v="18"/>
    <n v="246070"/>
    <n v="1691353"/>
    <m/>
    <x v="0"/>
  </r>
  <r>
    <x v="1"/>
    <x v="3"/>
    <x v="0"/>
    <x v="0"/>
    <x v="1"/>
    <x v="19"/>
    <n v="248510"/>
    <n v="1702984"/>
    <m/>
    <x v="0"/>
  </r>
  <r>
    <x v="1"/>
    <x v="3"/>
    <x v="0"/>
    <x v="0"/>
    <x v="1"/>
    <x v="20"/>
    <n v="250857"/>
    <n v="1717942"/>
    <m/>
    <x v="0"/>
  </r>
  <r>
    <x v="1"/>
    <x v="3"/>
    <x v="0"/>
    <x v="0"/>
    <x v="1"/>
    <x v="21"/>
    <n v="253144"/>
    <n v="1738695"/>
    <m/>
    <x v="0"/>
  </r>
  <r>
    <x v="1"/>
    <x v="3"/>
    <x v="0"/>
    <x v="0"/>
    <x v="1"/>
    <x v="22"/>
    <n v="255407"/>
    <n v="1765187"/>
    <m/>
    <x v="0"/>
  </r>
  <r>
    <x v="1"/>
    <x v="3"/>
    <x v="0"/>
    <x v="0"/>
    <x v="1"/>
    <x v="23"/>
    <n v="257582"/>
    <n v="1792308"/>
    <m/>
    <x v="0"/>
  </r>
  <r>
    <x v="1"/>
    <x v="3"/>
    <x v="0"/>
    <x v="0"/>
    <x v="1"/>
    <x v="24"/>
    <n v="259681"/>
    <n v="1816551"/>
    <m/>
    <x v="0"/>
  </r>
  <r>
    <x v="1"/>
    <x v="3"/>
    <x v="0"/>
    <x v="0"/>
    <x v="1"/>
    <x v="25"/>
    <n v="261757"/>
    <n v="1843017"/>
    <m/>
    <x v="0"/>
  </r>
  <r>
    <x v="1"/>
    <x v="3"/>
    <x v="0"/>
    <x v="0"/>
    <x v="1"/>
    <x v="26"/>
    <n v="263818"/>
    <n v="1869298"/>
    <m/>
    <x v="0"/>
  </r>
  <r>
    <x v="1"/>
    <x v="3"/>
    <x v="0"/>
    <x v="0"/>
    <x v="1"/>
    <x v="27"/>
    <n v="265945"/>
    <n v="1896281"/>
    <m/>
    <x v="0"/>
  </r>
  <r>
    <x v="1"/>
    <x v="3"/>
    <x v="0"/>
    <x v="0"/>
    <x v="1"/>
    <x v="28"/>
    <n v="268134"/>
    <n v="1924251"/>
    <m/>
    <x v="0"/>
  </r>
  <r>
    <x v="1"/>
    <x v="3"/>
    <x v="0"/>
    <x v="0"/>
    <x v="1"/>
    <x v="29"/>
    <n v="270367"/>
    <n v="1952424"/>
    <m/>
    <x v="0"/>
  </r>
  <r>
    <x v="1"/>
    <x v="3"/>
    <x v="0"/>
    <x v="0"/>
    <x v="1"/>
    <x v="30"/>
    <n v="272645"/>
    <n v="1978293"/>
    <m/>
    <x v="0"/>
  </r>
  <r>
    <x v="1"/>
    <x v="3"/>
    <x v="0"/>
    <x v="0"/>
    <x v="8"/>
    <x v="0"/>
    <n v="80742"/>
    <n v="421715"/>
    <m/>
    <x v="0"/>
  </r>
  <r>
    <x v="1"/>
    <x v="3"/>
    <x v="0"/>
    <x v="0"/>
    <x v="8"/>
    <x v="1"/>
    <n v="81130"/>
    <n v="508126"/>
    <m/>
    <x v="0"/>
  </r>
  <r>
    <x v="1"/>
    <x v="3"/>
    <x v="0"/>
    <x v="0"/>
    <x v="8"/>
    <x v="2"/>
    <n v="81352"/>
    <n v="481427"/>
    <m/>
    <x v="0"/>
  </r>
  <r>
    <x v="1"/>
    <x v="3"/>
    <x v="0"/>
    <x v="0"/>
    <x v="8"/>
    <x v="3"/>
    <n v="81904"/>
    <n v="481242"/>
    <m/>
    <x v="0"/>
  </r>
  <r>
    <x v="1"/>
    <x v="3"/>
    <x v="0"/>
    <x v="0"/>
    <x v="8"/>
    <x v="4"/>
    <n v="82496"/>
    <n v="481884"/>
    <m/>
    <x v="0"/>
  </r>
  <r>
    <x v="1"/>
    <x v="3"/>
    <x v="0"/>
    <x v="0"/>
    <x v="8"/>
    <x v="5"/>
    <n v="83053"/>
    <n v="480296"/>
    <m/>
    <x v="0"/>
  </r>
  <r>
    <x v="1"/>
    <x v="3"/>
    <x v="0"/>
    <x v="0"/>
    <x v="8"/>
    <x v="6"/>
    <n v="83613"/>
    <n v="474795"/>
    <m/>
    <x v="0"/>
  </r>
  <r>
    <x v="1"/>
    <x v="3"/>
    <x v="0"/>
    <x v="0"/>
    <x v="8"/>
    <x v="7"/>
    <n v="84170"/>
    <n v="478404"/>
    <m/>
    <x v="0"/>
  </r>
  <r>
    <x v="1"/>
    <x v="3"/>
    <x v="0"/>
    <x v="0"/>
    <x v="8"/>
    <x v="8"/>
    <n v="84716"/>
    <n v="482621"/>
    <m/>
    <x v="0"/>
  </r>
  <r>
    <x v="1"/>
    <x v="3"/>
    <x v="0"/>
    <x v="0"/>
    <x v="8"/>
    <x v="9"/>
    <n v="85265"/>
    <n v="485891"/>
    <m/>
    <x v="0"/>
  </r>
  <r>
    <x v="1"/>
    <x v="3"/>
    <x v="0"/>
    <x v="0"/>
    <x v="8"/>
    <x v="10"/>
    <n v="85818"/>
    <n v="487109"/>
    <m/>
    <x v="0"/>
  </r>
  <r>
    <x v="1"/>
    <x v="3"/>
    <x v="0"/>
    <x v="0"/>
    <x v="8"/>
    <x v="11"/>
    <n v="86362"/>
    <n v="485664"/>
    <m/>
    <x v="0"/>
  </r>
  <r>
    <x v="1"/>
    <x v="3"/>
    <x v="0"/>
    <x v="0"/>
    <x v="8"/>
    <x v="12"/>
    <n v="86907"/>
    <n v="483013"/>
    <m/>
    <x v="0"/>
  </r>
  <r>
    <x v="1"/>
    <x v="3"/>
    <x v="0"/>
    <x v="0"/>
    <x v="8"/>
    <x v="13"/>
    <n v="87446"/>
    <n v="480674"/>
    <m/>
    <x v="0"/>
  </r>
  <r>
    <x v="1"/>
    <x v="3"/>
    <x v="0"/>
    <x v="0"/>
    <x v="8"/>
    <x v="14"/>
    <n v="87975"/>
    <n v="480830"/>
    <m/>
    <x v="0"/>
  </r>
  <r>
    <x v="1"/>
    <x v="3"/>
    <x v="0"/>
    <x v="0"/>
    <x v="8"/>
    <x v="15"/>
    <n v="88494"/>
    <n v="482393"/>
    <m/>
    <x v="0"/>
  </r>
  <r>
    <x v="1"/>
    <x v="3"/>
    <x v="0"/>
    <x v="0"/>
    <x v="8"/>
    <x v="16"/>
    <n v="89001"/>
    <n v="485288"/>
    <m/>
    <x v="0"/>
  </r>
  <r>
    <x v="1"/>
    <x v="3"/>
    <x v="0"/>
    <x v="0"/>
    <x v="8"/>
    <x v="17"/>
    <n v="89499"/>
    <n v="488004"/>
    <m/>
    <x v="0"/>
  </r>
  <r>
    <x v="1"/>
    <x v="3"/>
    <x v="0"/>
    <x v="0"/>
    <x v="8"/>
    <x v="18"/>
    <n v="89983"/>
    <n v="490405"/>
    <m/>
    <x v="0"/>
  </r>
  <r>
    <x v="1"/>
    <x v="3"/>
    <x v="0"/>
    <x v="0"/>
    <x v="8"/>
    <x v="19"/>
    <n v="90448"/>
    <n v="491024"/>
    <m/>
    <x v="0"/>
  </r>
  <r>
    <x v="1"/>
    <x v="3"/>
    <x v="0"/>
    <x v="0"/>
    <x v="8"/>
    <x v="20"/>
    <n v="90898"/>
    <n v="492215"/>
    <m/>
    <x v="0"/>
  </r>
  <r>
    <x v="1"/>
    <x v="3"/>
    <x v="0"/>
    <x v="0"/>
    <x v="8"/>
    <x v="21"/>
    <n v="91327"/>
    <n v="494348"/>
    <m/>
    <x v="0"/>
  </r>
  <r>
    <x v="1"/>
    <x v="3"/>
    <x v="0"/>
    <x v="0"/>
    <x v="8"/>
    <x v="22"/>
    <n v="91746"/>
    <n v="497223"/>
    <m/>
    <x v="0"/>
  </r>
  <r>
    <x v="1"/>
    <x v="3"/>
    <x v="0"/>
    <x v="0"/>
    <x v="8"/>
    <x v="23"/>
    <n v="92148"/>
    <n v="500515"/>
    <m/>
    <x v="0"/>
  </r>
  <r>
    <x v="1"/>
    <x v="3"/>
    <x v="0"/>
    <x v="0"/>
    <x v="8"/>
    <x v="24"/>
    <n v="92535"/>
    <n v="503233"/>
    <m/>
    <x v="0"/>
  </r>
  <r>
    <x v="1"/>
    <x v="3"/>
    <x v="0"/>
    <x v="0"/>
    <x v="8"/>
    <x v="25"/>
    <n v="92921"/>
    <n v="506811"/>
    <m/>
    <x v="0"/>
  </r>
  <r>
    <x v="1"/>
    <x v="3"/>
    <x v="0"/>
    <x v="0"/>
    <x v="8"/>
    <x v="26"/>
    <n v="93309"/>
    <n v="510540"/>
    <m/>
    <x v="0"/>
  </r>
  <r>
    <x v="1"/>
    <x v="3"/>
    <x v="0"/>
    <x v="0"/>
    <x v="8"/>
    <x v="27"/>
    <n v="93696"/>
    <n v="514506"/>
    <m/>
    <x v="0"/>
  </r>
  <r>
    <x v="1"/>
    <x v="3"/>
    <x v="0"/>
    <x v="0"/>
    <x v="8"/>
    <x v="28"/>
    <n v="94083"/>
    <n v="518828"/>
    <m/>
    <x v="0"/>
  </r>
  <r>
    <x v="1"/>
    <x v="3"/>
    <x v="0"/>
    <x v="0"/>
    <x v="8"/>
    <x v="29"/>
    <n v="94469"/>
    <n v="523288"/>
    <m/>
    <x v="0"/>
  </r>
  <r>
    <x v="1"/>
    <x v="3"/>
    <x v="0"/>
    <x v="0"/>
    <x v="8"/>
    <x v="30"/>
    <n v="94857"/>
    <n v="527258"/>
    <m/>
    <x v="0"/>
  </r>
  <r>
    <x v="1"/>
    <x v="3"/>
    <x v="0"/>
    <x v="1"/>
    <x v="9"/>
    <x v="0"/>
    <n v="78882"/>
    <n v="1875261"/>
    <m/>
    <x v="0"/>
  </r>
  <r>
    <x v="1"/>
    <x v="3"/>
    <x v="0"/>
    <x v="1"/>
    <x v="9"/>
    <x v="1"/>
    <n v="78882"/>
    <n v="2224830"/>
    <m/>
    <x v="0"/>
  </r>
  <r>
    <x v="1"/>
    <x v="3"/>
    <x v="0"/>
    <x v="1"/>
    <x v="9"/>
    <x v="2"/>
    <n v="78882"/>
    <n v="2040857"/>
    <m/>
    <x v="0"/>
  </r>
  <r>
    <x v="1"/>
    <x v="3"/>
    <x v="0"/>
    <x v="1"/>
    <x v="9"/>
    <x v="3"/>
    <n v="78882"/>
    <n v="1994200"/>
    <m/>
    <x v="0"/>
  </r>
  <r>
    <x v="1"/>
    <x v="3"/>
    <x v="0"/>
    <x v="1"/>
    <x v="9"/>
    <x v="4"/>
    <n v="78882"/>
    <n v="1993918"/>
    <m/>
    <x v="0"/>
  </r>
  <r>
    <x v="1"/>
    <x v="3"/>
    <x v="0"/>
    <x v="1"/>
    <x v="9"/>
    <x v="5"/>
    <n v="78882"/>
    <n v="2003703"/>
    <m/>
    <x v="0"/>
  </r>
  <r>
    <x v="1"/>
    <x v="3"/>
    <x v="0"/>
    <x v="1"/>
    <x v="9"/>
    <x v="6"/>
    <n v="78882"/>
    <n v="1987982"/>
    <m/>
    <x v="0"/>
  </r>
  <r>
    <x v="1"/>
    <x v="3"/>
    <x v="0"/>
    <x v="1"/>
    <x v="9"/>
    <x v="7"/>
    <n v="78882"/>
    <n v="1989822"/>
    <m/>
    <x v="0"/>
  </r>
  <r>
    <x v="1"/>
    <x v="3"/>
    <x v="0"/>
    <x v="1"/>
    <x v="9"/>
    <x v="8"/>
    <n v="78882"/>
    <n v="1983299"/>
    <m/>
    <x v="0"/>
  </r>
  <r>
    <x v="1"/>
    <x v="3"/>
    <x v="0"/>
    <x v="1"/>
    <x v="9"/>
    <x v="9"/>
    <n v="78882"/>
    <n v="1975365"/>
    <m/>
    <x v="0"/>
  </r>
  <r>
    <x v="1"/>
    <x v="3"/>
    <x v="0"/>
    <x v="1"/>
    <x v="9"/>
    <x v="10"/>
    <n v="78882"/>
    <n v="1963609"/>
    <m/>
    <x v="0"/>
  </r>
  <r>
    <x v="1"/>
    <x v="3"/>
    <x v="0"/>
    <x v="1"/>
    <x v="9"/>
    <x v="11"/>
    <n v="78882"/>
    <n v="1948540"/>
    <m/>
    <x v="0"/>
  </r>
  <r>
    <x v="1"/>
    <x v="3"/>
    <x v="0"/>
    <x v="1"/>
    <x v="9"/>
    <x v="12"/>
    <n v="78882"/>
    <n v="1937433"/>
    <m/>
    <x v="0"/>
  </r>
  <r>
    <x v="1"/>
    <x v="3"/>
    <x v="0"/>
    <x v="1"/>
    <x v="9"/>
    <x v="13"/>
    <n v="78882"/>
    <n v="1931099"/>
    <m/>
    <x v="0"/>
  </r>
  <r>
    <x v="1"/>
    <x v="3"/>
    <x v="0"/>
    <x v="1"/>
    <x v="9"/>
    <x v="14"/>
    <n v="78882"/>
    <n v="1930329"/>
    <m/>
    <x v="0"/>
  </r>
  <r>
    <x v="1"/>
    <x v="3"/>
    <x v="0"/>
    <x v="1"/>
    <x v="9"/>
    <x v="15"/>
    <n v="78882"/>
    <n v="1929585"/>
    <m/>
    <x v="0"/>
  </r>
  <r>
    <x v="1"/>
    <x v="3"/>
    <x v="0"/>
    <x v="1"/>
    <x v="9"/>
    <x v="16"/>
    <n v="78882"/>
    <n v="1932205"/>
    <m/>
    <x v="0"/>
  </r>
  <r>
    <x v="1"/>
    <x v="3"/>
    <x v="0"/>
    <x v="1"/>
    <x v="9"/>
    <x v="17"/>
    <n v="78882"/>
    <n v="1934177"/>
    <m/>
    <x v="0"/>
  </r>
  <r>
    <x v="1"/>
    <x v="3"/>
    <x v="0"/>
    <x v="1"/>
    <x v="9"/>
    <x v="18"/>
    <n v="78882"/>
    <n v="1936925"/>
    <m/>
    <x v="0"/>
  </r>
  <r>
    <x v="1"/>
    <x v="3"/>
    <x v="0"/>
    <x v="1"/>
    <x v="9"/>
    <x v="19"/>
    <n v="78882"/>
    <n v="1939164"/>
    <m/>
    <x v="0"/>
  </r>
  <r>
    <x v="1"/>
    <x v="3"/>
    <x v="0"/>
    <x v="1"/>
    <x v="9"/>
    <x v="20"/>
    <n v="78882"/>
    <n v="1945577"/>
    <m/>
    <x v="0"/>
  </r>
  <r>
    <x v="1"/>
    <x v="3"/>
    <x v="0"/>
    <x v="1"/>
    <x v="9"/>
    <x v="21"/>
    <n v="78882"/>
    <n v="1953256"/>
    <m/>
    <x v="0"/>
  </r>
  <r>
    <x v="1"/>
    <x v="3"/>
    <x v="0"/>
    <x v="1"/>
    <x v="9"/>
    <x v="22"/>
    <n v="78882"/>
    <n v="1963151"/>
    <m/>
    <x v="0"/>
  </r>
  <r>
    <x v="1"/>
    <x v="3"/>
    <x v="0"/>
    <x v="1"/>
    <x v="9"/>
    <x v="23"/>
    <n v="78882"/>
    <n v="1973752"/>
    <m/>
    <x v="0"/>
  </r>
  <r>
    <x v="1"/>
    <x v="3"/>
    <x v="0"/>
    <x v="1"/>
    <x v="9"/>
    <x v="24"/>
    <n v="78882"/>
    <n v="1982293"/>
    <m/>
    <x v="0"/>
  </r>
  <r>
    <x v="1"/>
    <x v="3"/>
    <x v="0"/>
    <x v="1"/>
    <x v="9"/>
    <x v="25"/>
    <n v="78882"/>
    <n v="1993117"/>
    <m/>
    <x v="0"/>
  </r>
  <r>
    <x v="1"/>
    <x v="3"/>
    <x v="0"/>
    <x v="1"/>
    <x v="9"/>
    <x v="26"/>
    <n v="78882"/>
    <n v="2002821"/>
    <m/>
    <x v="0"/>
  </r>
  <r>
    <x v="1"/>
    <x v="3"/>
    <x v="0"/>
    <x v="1"/>
    <x v="9"/>
    <x v="27"/>
    <n v="78882"/>
    <n v="2012321"/>
    <m/>
    <x v="0"/>
  </r>
  <r>
    <x v="1"/>
    <x v="3"/>
    <x v="0"/>
    <x v="1"/>
    <x v="9"/>
    <x v="28"/>
    <n v="78882"/>
    <n v="2022312"/>
    <m/>
    <x v="0"/>
  </r>
  <r>
    <x v="1"/>
    <x v="3"/>
    <x v="0"/>
    <x v="1"/>
    <x v="9"/>
    <x v="29"/>
    <n v="78882"/>
    <n v="2032363"/>
    <m/>
    <x v="0"/>
  </r>
  <r>
    <x v="1"/>
    <x v="3"/>
    <x v="0"/>
    <x v="1"/>
    <x v="9"/>
    <x v="30"/>
    <n v="78882"/>
    <n v="2039961"/>
    <m/>
    <x v="0"/>
  </r>
  <r>
    <x v="1"/>
    <x v="3"/>
    <x v="1"/>
    <x v="0"/>
    <x v="10"/>
    <x v="0"/>
    <n v="638512"/>
    <n v="778984"/>
    <m/>
    <x v="0"/>
  </r>
  <r>
    <x v="1"/>
    <x v="3"/>
    <x v="1"/>
    <x v="0"/>
    <x v="10"/>
    <x v="1"/>
    <n v="645111"/>
    <n v="949487"/>
    <m/>
    <x v="0"/>
  </r>
  <r>
    <x v="1"/>
    <x v="3"/>
    <x v="1"/>
    <x v="0"/>
    <x v="10"/>
    <x v="2"/>
    <n v="653344"/>
    <n v="911832"/>
    <m/>
    <x v="0"/>
  </r>
  <r>
    <x v="1"/>
    <x v="3"/>
    <x v="1"/>
    <x v="0"/>
    <x v="10"/>
    <x v="3"/>
    <n v="659201"/>
    <n v="917848"/>
    <m/>
    <x v="0"/>
  </r>
  <r>
    <x v="1"/>
    <x v="3"/>
    <x v="1"/>
    <x v="0"/>
    <x v="10"/>
    <x v="4"/>
    <n v="663547"/>
    <n v="920109"/>
    <m/>
    <x v="0"/>
  </r>
  <r>
    <x v="1"/>
    <x v="3"/>
    <x v="1"/>
    <x v="0"/>
    <x v="10"/>
    <x v="5"/>
    <n v="669050"/>
    <n v="919251"/>
    <m/>
    <x v="0"/>
  </r>
  <r>
    <x v="1"/>
    <x v="3"/>
    <x v="1"/>
    <x v="0"/>
    <x v="10"/>
    <x v="6"/>
    <n v="674533"/>
    <n v="909804"/>
    <m/>
    <x v="0"/>
  </r>
  <r>
    <x v="1"/>
    <x v="3"/>
    <x v="1"/>
    <x v="0"/>
    <x v="10"/>
    <x v="7"/>
    <n v="680042"/>
    <n v="903084"/>
    <m/>
    <x v="0"/>
  </r>
  <r>
    <x v="1"/>
    <x v="3"/>
    <x v="1"/>
    <x v="0"/>
    <x v="10"/>
    <x v="8"/>
    <n v="685423"/>
    <n v="894885"/>
    <m/>
    <x v="0"/>
  </r>
  <r>
    <x v="1"/>
    <x v="3"/>
    <x v="1"/>
    <x v="0"/>
    <x v="10"/>
    <x v="9"/>
    <n v="690832"/>
    <n v="881603"/>
    <m/>
    <x v="0"/>
  </r>
  <r>
    <x v="1"/>
    <x v="3"/>
    <x v="1"/>
    <x v="0"/>
    <x v="10"/>
    <x v="10"/>
    <n v="696500"/>
    <n v="865454"/>
    <m/>
    <x v="0"/>
  </r>
  <r>
    <x v="1"/>
    <x v="3"/>
    <x v="1"/>
    <x v="0"/>
    <x v="10"/>
    <x v="11"/>
    <n v="702633"/>
    <n v="847111"/>
    <m/>
    <x v="0"/>
  </r>
  <r>
    <x v="1"/>
    <x v="3"/>
    <x v="1"/>
    <x v="0"/>
    <x v="10"/>
    <x v="12"/>
    <n v="708763"/>
    <n v="828714"/>
    <m/>
    <x v="0"/>
  </r>
  <r>
    <x v="1"/>
    <x v="3"/>
    <x v="1"/>
    <x v="0"/>
    <x v="10"/>
    <x v="13"/>
    <n v="714781"/>
    <n v="812849"/>
    <m/>
    <x v="0"/>
  </r>
  <r>
    <x v="1"/>
    <x v="3"/>
    <x v="1"/>
    <x v="0"/>
    <x v="10"/>
    <x v="14"/>
    <n v="720591"/>
    <n v="803630"/>
    <m/>
    <x v="0"/>
  </r>
  <r>
    <x v="1"/>
    <x v="3"/>
    <x v="1"/>
    <x v="0"/>
    <x v="10"/>
    <x v="15"/>
    <n v="726243"/>
    <n v="800486"/>
    <m/>
    <x v="0"/>
  </r>
  <r>
    <x v="1"/>
    <x v="3"/>
    <x v="1"/>
    <x v="0"/>
    <x v="10"/>
    <x v="16"/>
    <n v="731758"/>
    <n v="803568"/>
    <m/>
    <x v="0"/>
  </r>
  <r>
    <x v="1"/>
    <x v="3"/>
    <x v="1"/>
    <x v="0"/>
    <x v="10"/>
    <x v="17"/>
    <n v="736661"/>
    <n v="810013"/>
    <m/>
    <x v="0"/>
  </r>
  <r>
    <x v="1"/>
    <x v="3"/>
    <x v="1"/>
    <x v="0"/>
    <x v="10"/>
    <x v="18"/>
    <n v="741206"/>
    <n v="816198"/>
    <m/>
    <x v="0"/>
  </r>
  <r>
    <x v="1"/>
    <x v="3"/>
    <x v="1"/>
    <x v="0"/>
    <x v="10"/>
    <x v="19"/>
    <n v="745446"/>
    <n v="819716"/>
    <m/>
    <x v="0"/>
  </r>
  <r>
    <x v="1"/>
    <x v="3"/>
    <x v="1"/>
    <x v="0"/>
    <x v="10"/>
    <x v="20"/>
    <n v="749424"/>
    <n v="824457"/>
    <m/>
    <x v="0"/>
  </r>
  <r>
    <x v="1"/>
    <x v="3"/>
    <x v="1"/>
    <x v="0"/>
    <x v="10"/>
    <x v="21"/>
    <n v="753090"/>
    <n v="830840"/>
    <m/>
    <x v="0"/>
  </r>
  <r>
    <x v="1"/>
    <x v="3"/>
    <x v="1"/>
    <x v="0"/>
    <x v="10"/>
    <x v="22"/>
    <n v="756516"/>
    <n v="838466"/>
    <m/>
    <x v="0"/>
  </r>
  <r>
    <x v="1"/>
    <x v="3"/>
    <x v="1"/>
    <x v="0"/>
    <x v="10"/>
    <x v="23"/>
    <n v="759837"/>
    <n v="846903"/>
    <m/>
    <x v="0"/>
  </r>
  <r>
    <x v="1"/>
    <x v="3"/>
    <x v="1"/>
    <x v="0"/>
    <x v="10"/>
    <x v="24"/>
    <n v="763175"/>
    <n v="854545"/>
    <m/>
    <x v="0"/>
  </r>
  <r>
    <x v="1"/>
    <x v="3"/>
    <x v="1"/>
    <x v="0"/>
    <x v="10"/>
    <x v="25"/>
    <n v="766530"/>
    <n v="863590"/>
    <m/>
    <x v="0"/>
  </r>
  <r>
    <x v="1"/>
    <x v="3"/>
    <x v="1"/>
    <x v="0"/>
    <x v="10"/>
    <x v="26"/>
    <n v="769896"/>
    <n v="872841"/>
    <m/>
    <x v="0"/>
  </r>
  <r>
    <x v="1"/>
    <x v="3"/>
    <x v="1"/>
    <x v="0"/>
    <x v="10"/>
    <x v="27"/>
    <n v="773244"/>
    <n v="882348"/>
    <m/>
    <x v="0"/>
  </r>
  <r>
    <x v="1"/>
    <x v="3"/>
    <x v="1"/>
    <x v="0"/>
    <x v="10"/>
    <x v="28"/>
    <n v="776591"/>
    <n v="892258"/>
    <m/>
    <x v="0"/>
  </r>
  <r>
    <x v="1"/>
    <x v="3"/>
    <x v="1"/>
    <x v="0"/>
    <x v="10"/>
    <x v="29"/>
    <n v="779939"/>
    <n v="902238"/>
    <m/>
    <x v="0"/>
  </r>
  <r>
    <x v="1"/>
    <x v="3"/>
    <x v="1"/>
    <x v="0"/>
    <x v="10"/>
    <x v="30"/>
    <n v="783298"/>
    <n v="911099"/>
    <m/>
    <x v="0"/>
  </r>
  <r>
    <x v="1"/>
    <x v="3"/>
    <x v="1"/>
    <x v="0"/>
    <x v="11"/>
    <x v="0"/>
    <n v="958017"/>
    <n v="3403834"/>
    <m/>
    <x v="0"/>
  </r>
  <r>
    <x v="1"/>
    <x v="3"/>
    <x v="1"/>
    <x v="0"/>
    <x v="11"/>
    <x v="1"/>
    <n v="976530"/>
    <n v="4191196"/>
    <m/>
    <x v="0"/>
  </r>
  <r>
    <x v="1"/>
    <x v="3"/>
    <x v="1"/>
    <x v="0"/>
    <x v="11"/>
    <x v="2"/>
    <n v="999623"/>
    <n v="4066204"/>
    <m/>
    <x v="0"/>
  </r>
  <r>
    <x v="1"/>
    <x v="3"/>
    <x v="1"/>
    <x v="0"/>
    <x v="11"/>
    <x v="3"/>
    <n v="1016052"/>
    <n v="4117286"/>
    <m/>
    <x v="0"/>
  </r>
  <r>
    <x v="1"/>
    <x v="3"/>
    <x v="1"/>
    <x v="0"/>
    <x v="11"/>
    <x v="4"/>
    <n v="1028244"/>
    <n v="4158829"/>
    <m/>
    <x v="0"/>
  </r>
  <r>
    <x v="1"/>
    <x v="3"/>
    <x v="1"/>
    <x v="0"/>
    <x v="11"/>
    <x v="5"/>
    <n v="1043802"/>
    <n v="4193738"/>
    <m/>
    <x v="0"/>
  </r>
  <r>
    <x v="1"/>
    <x v="3"/>
    <x v="1"/>
    <x v="0"/>
    <x v="11"/>
    <x v="6"/>
    <n v="1059323"/>
    <n v="4193458"/>
    <m/>
    <x v="0"/>
  </r>
  <r>
    <x v="1"/>
    <x v="3"/>
    <x v="1"/>
    <x v="0"/>
    <x v="11"/>
    <x v="7"/>
    <n v="1074935"/>
    <n v="4272048"/>
    <m/>
    <x v="0"/>
  </r>
  <r>
    <x v="1"/>
    <x v="3"/>
    <x v="1"/>
    <x v="0"/>
    <x v="11"/>
    <x v="8"/>
    <n v="1090196"/>
    <n v="4354990"/>
    <m/>
    <x v="0"/>
  </r>
  <r>
    <x v="1"/>
    <x v="3"/>
    <x v="1"/>
    <x v="0"/>
    <x v="11"/>
    <x v="9"/>
    <n v="1105525"/>
    <n v="4431581"/>
    <m/>
    <x v="0"/>
  </r>
  <r>
    <x v="1"/>
    <x v="3"/>
    <x v="1"/>
    <x v="0"/>
    <x v="11"/>
    <x v="10"/>
    <n v="1121578"/>
    <n v="4491938"/>
    <m/>
    <x v="0"/>
  </r>
  <r>
    <x v="1"/>
    <x v="3"/>
    <x v="1"/>
    <x v="0"/>
    <x v="11"/>
    <x v="11"/>
    <n v="1138938"/>
    <n v="4535291"/>
    <m/>
    <x v="0"/>
  </r>
  <r>
    <x v="1"/>
    <x v="3"/>
    <x v="1"/>
    <x v="0"/>
    <x v="11"/>
    <x v="12"/>
    <n v="1156280"/>
    <n v="4566899"/>
    <m/>
    <x v="0"/>
  </r>
  <r>
    <x v="1"/>
    <x v="3"/>
    <x v="1"/>
    <x v="0"/>
    <x v="11"/>
    <x v="13"/>
    <n v="1173296"/>
    <n v="4600262"/>
    <m/>
    <x v="0"/>
  </r>
  <r>
    <x v="1"/>
    <x v="3"/>
    <x v="1"/>
    <x v="0"/>
    <x v="11"/>
    <x v="14"/>
    <n v="1189720"/>
    <n v="4655696"/>
    <m/>
    <x v="0"/>
  </r>
  <r>
    <x v="1"/>
    <x v="3"/>
    <x v="1"/>
    <x v="0"/>
    <x v="11"/>
    <x v="15"/>
    <n v="1205692"/>
    <n v="4724144"/>
    <m/>
    <x v="0"/>
  </r>
  <r>
    <x v="1"/>
    <x v="3"/>
    <x v="1"/>
    <x v="0"/>
    <x v="11"/>
    <x v="16"/>
    <n v="1221271"/>
    <n v="4805967"/>
    <m/>
    <x v="0"/>
  </r>
  <r>
    <x v="1"/>
    <x v="3"/>
    <x v="1"/>
    <x v="0"/>
    <x v="11"/>
    <x v="17"/>
    <n v="1235119"/>
    <n v="4881359"/>
    <m/>
    <x v="0"/>
  </r>
  <r>
    <x v="1"/>
    <x v="3"/>
    <x v="1"/>
    <x v="0"/>
    <x v="11"/>
    <x v="18"/>
    <n v="1247953"/>
    <n v="4951371"/>
    <m/>
    <x v="0"/>
  </r>
  <r>
    <x v="1"/>
    <x v="3"/>
    <x v="1"/>
    <x v="0"/>
    <x v="11"/>
    <x v="19"/>
    <n v="1259925"/>
    <n v="5001903"/>
    <m/>
    <x v="0"/>
  </r>
  <r>
    <x v="1"/>
    <x v="3"/>
    <x v="1"/>
    <x v="0"/>
    <x v="11"/>
    <x v="20"/>
    <n v="1271155"/>
    <n v="5057164"/>
    <m/>
    <x v="0"/>
  </r>
  <r>
    <x v="1"/>
    <x v="3"/>
    <x v="1"/>
    <x v="0"/>
    <x v="11"/>
    <x v="21"/>
    <n v="1281505"/>
    <n v="5120513"/>
    <m/>
    <x v="0"/>
  </r>
  <r>
    <x v="1"/>
    <x v="3"/>
    <x v="1"/>
    <x v="0"/>
    <x v="11"/>
    <x v="22"/>
    <n v="1291173"/>
    <n v="5190930"/>
    <m/>
    <x v="0"/>
  </r>
  <r>
    <x v="1"/>
    <x v="3"/>
    <x v="1"/>
    <x v="0"/>
    <x v="11"/>
    <x v="23"/>
    <n v="1300546"/>
    <n v="5263642"/>
    <m/>
    <x v="0"/>
  </r>
  <r>
    <x v="1"/>
    <x v="3"/>
    <x v="1"/>
    <x v="0"/>
    <x v="11"/>
    <x v="24"/>
    <n v="1309966"/>
    <n v="5329405"/>
    <m/>
    <x v="0"/>
  </r>
  <r>
    <x v="1"/>
    <x v="3"/>
    <x v="1"/>
    <x v="0"/>
    <x v="11"/>
    <x v="25"/>
    <n v="1319436"/>
    <n v="5402259"/>
    <m/>
    <x v="0"/>
  </r>
  <r>
    <x v="1"/>
    <x v="3"/>
    <x v="1"/>
    <x v="0"/>
    <x v="11"/>
    <x v="26"/>
    <n v="1328935"/>
    <n v="5474967"/>
    <m/>
    <x v="0"/>
  </r>
  <r>
    <x v="1"/>
    <x v="3"/>
    <x v="1"/>
    <x v="0"/>
    <x v="11"/>
    <x v="27"/>
    <n v="1338383"/>
    <n v="5548007"/>
    <m/>
    <x v="0"/>
  </r>
  <r>
    <x v="1"/>
    <x v="3"/>
    <x v="1"/>
    <x v="0"/>
    <x v="11"/>
    <x v="28"/>
    <n v="1347829"/>
    <n v="5622544"/>
    <m/>
    <x v="0"/>
  </r>
  <r>
    <x v="1"/>
    <x v="3"/>
    <x v="1"/>
    <x v="0"/>
    <x v="11"/>
    <x v="29"/>
    <n v="1357279"/>
    <n v="5696745"/>
    <m/>
    <x v="0"/>
  </r>
  <r>
    <x v="1"/>
    <x v="3"/>
    <x v="1"/>
    <x v="0"/>
    <x v="11"/>
    <x v="30"/>
    <n v="1366758"/>
    <n v="5763391"/>
    <m/>
    <x v="0"/>
  </r>
  <r>
    <x v="1"/>
    <x v="3"/>
    <x v="1"/>
    <x v="0"/>
    <x v="1"/>
    <x v="0"/>
    <n v="136234"/>
    <n v="210209"/>
    <m/>
    <x v="0"/>
  </r>
  <r>
    <x v="1"/>
    <x v="3"/>
    <x v="1"/>
    <x v="0"/>
    <x v="1"/>
    <x v="1"/>
    <n v="139284"/>
    <n v="257945"/>
    <m/>
    <x v="0"/>
  </r>
  <r>
    <x v="1"/>
    <x v="3"/>
    <x v="1"/>
    <x v="0"/>
    <x v="1"/>
    <x v="2"/>
    <n v="143088"/>
    <n v="250290"/>
    <m/>
    <x v="0"/>
  </r>
  <r>
    <x v="1"/>
    <x v="3"/>
    <x v="1"/>
    <x v="0"/>
    <x v="1"/>
    <x v="3"/>
    <n v="145794"/>
    <n v="252769"/>
    <m/>
    <x v="0"/>
  </r>
  <r>
    <x v="1"/>
    <x v="3"/>
    <x v="1"/>
    <x v="0"/>
    <x v="1"/>
    <x v="4"/>
    <n v="147803"/>
    <n v="254438"/>
    <m/>
    <x v="0"/>
  </r>
  <r>
    <x v="1"/>
    <x v="3"/>
    <x v="1"/>
    <x v="0"/>
    <x v="1"/>
    <x v="5"/>
    <n v="150209"/>
    <n v="255481"/>
    <m/>
    <x v="0"/>
  </r>
  <r>
    <x v="1"/>
    <x v="3"/>
    <x v="1"/>
    <x v="0"/>
    <x v="1"/>
    <x v="6"/>
    <n v="152584"/>
    <n v="254225"/>
    <m/>
    <x v="0"/>
  </r>
  <r>
    <x v="1"/>
    <x v="3"/>
    <x v="1"/>
    <x v="0"/>
    <x v="1"/>
    <x v="7"/>
    <n v="154955"/>
    <n v="257569"/>
    <m/>
    <x v="0"/>
  </r>
  <r>
    <x v="1"/>
    <x v="3"/>
    <x v="1"/>
    <x v="0"/>
    <x v="1"/>
    <x v="8"/>
    <n v="157259"/>
    <n v="260909"/>
    <m/>
    <x v="0"/>
  </r>
  <r>
    <x v="1"/>
    <x v="3"/>
    <x v="1"/>
    <x v="0"/>
    <x v="1"/>
    <x v="9"/>
    <n v="159586"/>
    <n v="263917"/>
    <m/>
    <x v="0"/>
  </r>
  <r>
    <x v="1"/>
    <x v="3"/>
    <x v="1"/>
    <x v="0"/>
    <x v="1"/>
    <x v="10"/>
    <n v="162033"/>
    <n v="266176"/>
    <m/>
    <x v="0"/>
  </r>
  <r>
    <x v="1"/>
    <x v="3"/>
    <x v="1"/>
    <x v="0"/>
    <x v="1"/>
    <x v="11"/>
    <n v="164692"/>
    <n v="267549"/>
    <m/>
    <x v="0"/>
  </r>
  <r>
    <x v="1"/>
    <x v="3"/>
    <x v="1"/>
    <x v="0"/>
    <x v="1"/>
    <x v="12"/>
    <n v="167359"/>
    <n v="268301"/>
    <m/>
    <x v="0"/>
  </r>
  <r>
    <x v="1"/>
    <x v="3"/>
    <x v="1"/>
    <x v="0"/>
    <x v="1"/>
    <x v="13"/>
    <n v="169985"/>
    <n v="269238"/>
    <m/>
    <x v="0"/>
  </r>
  <r>
    <x v="1"/>
    <x v="3"/>
    <x v="1"/>
    <x v="0"/>
    <x v="1"/>
    <x v="14"/>
    <n v="172527"/>
    <n v="271540"/>
    <m/>
    <x v="0"/>
  </r>
  <r>
    <x v="1"/>
    <x v="3"/>
    <x v="1"/>
    <x v="0"/>
    <x v="1"/>
    <x v="15"/>
    <n v="175005"/>
    <n v="274679"/>
    <m/>
    <x v="0"/>
  </r>
  <r>
    <x v="1"/>
    <x v="3"/>
    <x v="1"/>
    <x v="0"/>
    <x v="1"/>
    <x v="16"/>
    <n v="177426"/>
    <n v="278662"/>
    <m/>
    <x v="0"/>
  </r>
  <r>
    <x v="1"/>
    <x v="3"/>
    <x v="1"/>
    <x v="0"/>
    <x v="1"/>
    <x v="17"/>
    <n v="179581"/>
    <n v="282299"/>
    <m/>
    <x v="0"/>
  </r>
  <r>
    <x v="1"/>
    <x v="3"/>
    <x v="1"/>
    <x v="0"/>
    <x v="1"/>
    <x v="18"/>
    <n v="181581"/>
    <n v="285723"/>
    <m/>
    <x v="0"/>
  </r>
  <r>
    <x v="1"/>
    <x v="3"/>
    <x v="1"/>
    <x v="0"/>
    <x v="1"/>
    <x v="19"/>
    <n v="183449"/>
    <n v="288125"/>
    <m/>
    <x v="0"/>
  </r>
  <r>
    <x v="1"/>
    <x v="3"/>
    <x v="1"/>
    <x v="0"/>
    <x v="1"/>
    <x v="20"/>
    <n v="185203"/>
    <n v="290842"/>
    <m/>
    <x v="0"/>
  </r>
  <r>
    <x v="1"/>
    <x v="3"/>
    <x v="1"/>
    <x v="0"/>
    <x v="1"/>
    <x v="21"/>
    <n v="186821"/>
    <n v="294217"/>
    <m/>
    <x v="0"/>
  </r>
  <r>
    <x v="1"/>
    <x v="3"/>
    <x v="1"/>
    <x v="0"/>
    <x v="1"/>
    <x v="22"/>
    <n v="188334"/>
    <n v="298243"/>
    <m/>
    <x v="0"/>
  </r>
  <r>
    <x v="1"/>
    <x v="3"/>
    <x v="1"/>
    <x v="0"/>
    <x v="1"/>
    <x v="23"/>
    <n v="189801"/>
    <n v="302378"/>
    <m/>
    <x v="0"/>
  </r>
  <r>
    <x v="1"/>
    <x v="3"/>
    <x v="1"/>
    <x v="0"/>
    <x v="1"/>
    <x v="24"/>
    <n v="191275"/>
    <n v="306109"/>
    <m/>
    <x v="0"/>
  </r>
  <r>
    <x v="1"/>
    <x v="3"/>
    <x v="1"/>
    <x v="0"/>
    <x v="1"/>
    <x v="25"/>
    <n v="192758"/>
    <n v="310245"/>
    <m/>
    <x v="0"/>
  </r>
  <r>
    <x v="1"/>
    <x v="3"/>
    <x v="1"/>
    <x v="0"/>
    <x v="1"/>
    <x v="26"/>
    <n v="194245"/>
    <n v="314376"/>
    <m/>
    <x v="0"/>
  </r>
  <r>
    <x v="1"/>
    <x v="3"/>
    <x v="1"/>
    <x v="0"/>
    <x v="1"/>
    <x v="27"/>
    <n v="195724"/>
    <n v="318528"/>
    <m/>
    <x v="0"/>
  </r>
  <r>
    <x v="1"/>
    <x v="3"/>
    <x v="1"/>
    <x v="0"/>
    <x v="1"/>
    <x v="28"/>
    <n v="197203"/>
    <n v="322774"/>
    <m/>
    <x v="0"/>
  </r>
  <r>
    <x v="1"/>
    <x v="3"/>
    <x v="1"/>
    <x v="0"/>
    <x v="1"/>
    <x v="29"/>
    <n v="198682"/>
    <n v="327014"/>
    <m/>
    <x v="0"/>
  </r>
  <r>
    <x v="1"/>
    <x v="3"/>
    <x v="1"/>
    <x v="0"/>
    <x v="1"/>
    <x v="30"/>
    <n v="200165"/>
    <n v="330837"/>
    <m/>
    <x v="0"/>
  </r>
  <r>
    <x v="1"/>
    <x v="3"/>
    <x v="1"/>
    <x v="0"/>
    <x v="8"/>
    <x v="0"/>
    <n v="13051"/>
    <n v="27981"/>
    <m/>
    <x v="0"/>
  </r>
  <r>
    <x v="1"/>
    <x v="3"/>
    <x v="1"/>
    <x v="0"/>
    <x v="8"/>
    <x v="1"/>
    <n v="13051"/>
    <n v="33689"/>
    <m/>
    <x v="0"/>
  </r>
  <r>
    <x v="1"/>
    <x v="3"/>
    <x v="1"/>
    <x v="0"/>
    <x v="8"/>
    <x v="2"/>
    <n v="13051"/>
    <n v="31914"/>
    <m/>
    <x v="0"/>
  </r>
  <r>
    <x v="1"/>
    <x v="3"/>
    <x v="1"/>
    <x v="0"/>
    <x v="8"/>
    <x v="3"/>
    <n v="13051"/>
    <n v="31810"/>
    <m/>
    <x v="0"/>
  </r>
  <r>
    <x v="1"/>
    <x v="3"/>
    <x v="1"/>
    <x v="0"/>
    <x v="8"/>
    <x v="4"/>
    <n v="13051"/>
    <n v="31755"/>
    <m/>
    <x v="0"/>
  </r>
  <r>
    <x v="1"/>
    <x v="3"/>
    <x v="1"/>
    <x v="0"/>
    <x v="8"/>
    <x v="5"/>
    <n v="13057"/>
    <n v="31564"/>
    <m/>
    <x v="0"/>
  </r>
  <r>
    <x v="1"/>
    <x v="3"/>
    <x v="1"/>
    <x v="0"/>
    <x v="8"/>
    <x v="6"/>
    <n v="13062"/>
    <n v="31119"/>
    <m/>
    <x v="0"/>
  </r>
  <r>
    <x v="1"/>
    <x v="3"/>
    <x v="1"/>
    <x v="0"/>
    <x v="8"/>
    <x v="7"/>
    <n v="13068"/>
    <n v="31256"/>
    <m/>
    <x v="0"/>
  </r>
  <r>
    <x v="1"/>
    <x v="3"/>
    <x v="1"/>
    <x v="0"/>
    <x v="8"/>
    <x v="8"/>
    <n v="13073"/>
    <n v="31428"/>
    <m/>
    <x v="0"/>
  </r>
  <r>
    <x v="1"/>
    <x v="3"/>
    <x v="1"/>
    <x v="0"/>
    <x v="8"/>
    <x v="9"/>
    <n v="13079"/>
    <n v="31529"/>
    <m/>
    <x v="0"/>
  </r>
  <r>
    <x v="1"/>
    <x v="3"/>
    <x v="1"/>
    <x v="0"/>
    <x v="8"/>
    <x v="10"/>
    <n v="13084"/>
    <n v="31489"/>
    <m/>
    <x v="0"/>
  </r>
  <r>
    <x v="1"/>
    <x v="3"/>
    <x v="1"/>
    <x v="0"/>
    <x v="8"/>
    <x v="11"/>
    <n v="13091"/>
    <n v="31273"/>
    <m/>
    <x v="0"/>
  </r>
  <r>
    <x v="1"/>
    <x v="3"/>
    <x v="1"/>
    <x v="0"/>
    <x v="8"/>
    <x v="12"/>
    <n v="13097"/>
    <n v="30973"/>
    <m/>
    <x v="0"/>
  </r>
  <r>
    <x v="1"/>
    <x v="3"/>
    <x v="1"/>
    <x v="0"/>
    <x v="8"/>
    <x v="13"/>
    <n v="13103"/>
    <n v="30690"/>
    <m/>
    <x v="0"/>
  </r>
  <r>
    <x v="1"/>
    <x v="3"/>
    <x v="1"/>
    <x v="0"/>
    <x v="8"/>
    <x v="14"/>
    <n v="13110"/>
    <n v="30565"/>
    <m/>
    <x v="0"/>
  </r>
  <r>
    <x v="1"/>
    <x v="3"/>
    <x v="1"/>
    <x v="0"/>
    <x v="8"/>
    <x v="15"/>
    <n v="13116"/>
    <n v="30526"/>
    <m/>
    <x v="0"/>
  </r>
  <r>
    <x v="1"/>
    <x v="3"/>
    <x v="1"/>
    <x v="0"/>
    <x v="8"/>
    <x v="16"/>
    <n v="13121"/>
    <n v="30568"/>
    <m/>
    <x v="0"/>
  </r>
  <r>
    <x v="1"/>
    <x v="3"/>
    <x v="1"/>
    <x v="0"/>
    <x v="8"/>
    <x v="17"/>
    <n v="13127"/>
    <n v="30593"/>
    <m/>
    <x v="0"/>
  </r>
  <r>
    <x v="1"/>
    <x v="3"/>
    <x v="1"/>
    <x v="0"/>
    <x v="8"/>
    <x v="18"/>
    <n v="13131"/>
    <n v="30595"/>
    <m/>
    <x v="0"/>
  </r>
  <r>
    <x v="1"/>
    <x v="3"/>
    <x v="1"/>
    <x v="0"/>
    <x v="8"/>
    <x v="19"/>
    <n v="13136"/>
    <n v="30486"/>
    <m/>
    <x v="0"/>
  </r>
  <r>
    <x v="1"/>
    <x v="3"/>
    <x v="1"/>
    <x v="0"/>
    <x v="8"/>
    <x v="20"/>
    <n v="13140"/>
    <n v="30411"/>
    <m/>
    <x v="0"/>
  </r>
  <r>
    <x v="1"/>
    <x v="3"/>
    <x v="1"/>
    <x v="0"/>
    <x v="8"/>
    <x v="21"/>
    <n v="13144"/>
    <n v="30395"/>
    <m/>
    <x v="0"/>
  </r>
  <r>
    <x v="1"/>
    <x v="3"/>
    <x v="1"/>
    <x v="0"/>
    <x v="8"/>
    <x v="22"/>
    <n v="13148"/>
    <n v="30423"/>
    <m/>
    <x v="0"/>
  </r>
  <r>
    <x v="1"/>
    <x v="3"/>
    <x v="1"/>
    <x v="0"/>
    <x v="8"/>
    <x v="23"/>
    <n v="13151"/>
    <n v="30478"/>
    <m/>
    <x v="0"/>
  </r>
  <r>
    <x v="1"/>
    <x v="3"/>
    <x v="1"/>
    <x v="0"/>
    <x v="8"/>
    <x v="24"/>
    <n v="13155"/>
    <n v="30499"/>
    <m/>
    <x v="0"/>
  </r>
  <r>
    <x v="1"/>
    <x v="3"/>
    <x v="1"/>
    <x v="0"/>
    <x v="8"/>
    <x v="25"/>
    <n v="13158"/>
    <n v="30571"/>
    <m/>
    <x v="0"/>
  </r>
  <r>
    <x v="1"/>
    <x v="3"/>
    <x v="1"/>
    <x v="0"/>
    <x v="8"/>
    <x v="26"/>
    <n v="13162"/>
    <n v="30649"/>
    <m/>
    <x v="0"/>
  </r>
  <r>
    <x v="1"/>
    <x v="3"/>
    <x v="1"/>
    <x v="0"/>
    <x v="8"/>
    <x v="27"/>
    <n v="13166"/>
    <n v="30740"/>
    <m/>
    <x v="0"/>
  </r>
  <r>
    <x v="1"/>
    <x v="3"/>
    <x v="1"/>
    <x v="0"/>
    <x v="8"/>
    <x v="28"/>
    <n v="13169"/>
    <n v="30852"/>
    <m/>
    <x v="0"/>
  </r>
  <r>
    <x v="1"/>
    <x v="3"/>
    <x v="1"/>
    <x v="0"/>
    <x v="8"/>
    <x v="29"/>
    <n v="13173"/>
    <n v="30972"/>
    <m/>
    <x v="0"/>
  </r>
  <r>
    <x v="1"/>
    <x v="3"/>
    <x v="1"/>
    <x v="0"/>
    <x v="8"/>
    <x v="30"/>
    <n v="13176"/>
    <n v="31064"/>
    <m/>
    <x v="0"/>
  </r>
  <r>
    <x v="1"/>
    <x v="3"/>
    <x v="1"/>
    <x v="1"/>
    <x v="9"/>
    <x v="0"/>
    <n v="0"/>
    <n v="0"/>
    <m/>
    <x v="0"/>
  </r>
  <r>
    <x v="1"/>
    <x v="3"/>
    <x v="1"/>
    <x v="1"/>
    <x v="9"/>
    <x v="1"/>
    <n v="0"/>
    <n v="0"/>
    <m/>
    <x v="0"/>
  </r>
  <r>
    <x v="1"/>
    <x v="3"/>
    <x v="1"/>
    <x v="1"/>
    <x v="9"/>
    <x v="2"/>
    <n v="0"/>
    <n v="0"/>
    <m/>
    <x v="0"/>
  </r>
  <r>
    <x v="1"/>
    <x v="3"/>
    <x v="1"/>
    <x v="1"/>
    <x v="9"/>
    <x v="3"/>
    <n v="0"/>
    <n v="0"/>
    <m/>
    <x v="0"/>
  </r>
  <r>
    <x v="1"/>
    <x v="3"/>
    <x v="1"/>
    <x v="1"/>
    <x v="9"/>
    <x v="4"/>
    <n v="0"/>
    <n v="0"/>
    <m/>
    <x v="0"/>
  </r>
  <r>
    <x v="1"/>
    <x v="3"/>
    <x v="1"/>
    <x v="1"/>
    <x v="9"/>
    <x v="5"/>
    <n v="11"/>
    <n v="145"/>
    <m/>
    <x v="0"/>
  </r>
  <r>
    <x v="1"/>
    <x v="3"/>
    <x v="1"/>
    <x v="1"/>
    <x v="9"/>
    <x v="6"/>
    <n v="23"/>
    <n v="291"/>
    <m/>
    <x v="0"/>
  </r>
  <r>
    <x v="1"/>
    <x v="3"/>
    <x v="1"/>
    <x v="1"/>
    <x v="9"/>
    <x v="7"/>
    <n v="34"/>
    <n v="441"/>
    <m/>
    <x v="0"/>
  </r>
  <r>
    <x v="1"/>
    <x v="3"/>
    <x v="1"/>
    <x v="1"/>
    <x v="9"/>
    <x v="8"/>
    <n v="45"/>
    <n v="588"/>
    <m/>
    <x v="0"/>
  </r>
  <r>
    <x v="1"/>
    <x v="3"/>
    <x v="1"/>
    <x v="1"/>
    <x v="9"/>
    <x v="9"/>
    <n v="57"/>
    <n v="738"/>
    <m/>
    <x v="0"/>
  </r>
  <r>
    <x v="1"/>
    <x v="3"/>
    <x v="1"/>
    <x v="1"/>
    <x v="9"/>
    <x v="10"/>
    <n v="69"/>
    <n v="895"/>
    <m/>
    <x v="0"/>
  </r>
  <r>
    <x v="1"/>
    <x v="3"/>
    <x v="1"/>
    <x v="1"/>
    <x v="9"/>
    <x v="11"/>
    <n v="82"/>
    <n v="1063"/>
    <m/>
    <x v="0"/>
  </r>
  <r>
    <x v="1"/>
    <x v="3"/>
    <x v="1"/>
    <x v="1"/>
    <x v="9"/>
    <x v="12"/>
    <n v="95"/>
    <n v="1235"/>
    <m/>
    <x v="0"/>
  </r>
  <r>
    <x v="1"/>
    <x v="3"/>
    <x v="1"/>
    <x v="1"/>
    <x v="9"/>
    <x v="13"/>
    <n v="108"/>
    <n v="1407"/>
    <m/>
    <x v="0"/>
  </r>
  <r>
    <x v="1"/>
    <x v="3"/>
    <x v="1"/>
    <x v="1"/>
    <x v="9"/>
    <x v="14"/>
    <n v="121"/>
    <n v="1579"/>
    <m/>
    <x v="0"/>
  </r>
  <r>
    <x v="1"/>
    <x v="3"/>
    <x v="1"/>
    <x v="1"/>
    <x v="9"/>
    <x v="15"/>
    <n v="133"/>
    <n v="1747"/>
    <m/>
    <x v="0"/>
  </r>
  <r>
    <x v="1"/>
    <x v="3"/>
    <x v="1"/>
    <x v="1"/>
    <x v="9"/>
    <x v="16"/>
    <n v="145"/>
    <n v="1916"/>
    <m/>
    <x v="0"/>
  </r>
  <r>
    <x v="1"/>
    <x v="3"/>
    <x v="1"/>
    <x v="1"/>
    <x v="9"/>
    <x v="17"/>
    <n v="156"/>
    <n v="2068"/>
    <m/>
    <x v="0"/>
  </r>
  <r>
    <x v="1"/>
    <x v="3"/>
    <x v="1"/>
    <x v="1"/>
    <x v="9"/>
    <x v="18"/>
    <n v="166"/>
    <n v="2211"/>
    <m/>
    <x v="0"/>
  </r>
  <r>
    <x v="1"/>
    <x v="3"/>
    <x v="1"/>
    <x v="1"/>
    <x v="9"/>
    <x v="19"/>
    <n v="175"/>
    <n v="2345"/>
    <m/>
    <x v="0"/>
  </r>
  <r>
    <x v="1"/>
    <x v="3"/>
    <x v="1"/>
    <x v="1"/>
    <x v="9"/>
    <x v="20"/>
    <n v="184"/>
    <n v="2476"/>
    <m/>
    <x v="0"/>
  </r>
  <r>
    <x v="1"/>
    <x v="3"/>
    <x v="1"/>
    <x v="1"/>
    <x v="9"/>
    <x v="21"/>
    <n v="192"/>
    <n v="2601"/>
    <m/>
    <x v="0"/>
  </r>
  <r>
    <x v="1"/>
    <x v="3"/>
    <x v="1"/>
    <x v="1"/>
    <x v="9"/>
    <x v="22"/>
    <n v="199"/>
    <n v="2720"/>
    <m/>
    <x v="0"/>
  </r>
  <r>
    <x v="1"/>
    <x v="3"/>
    <x v="1"/>
    <x v="1"/>
    <x v="9"/>
    <x v="23"/>
    <n v="207"/>
    <n v="2840"/>
    <m/>
    <x v="0"/>
  </r>
  <r>
    <x v="1"/>
    <x v="3"/>
    <x v="1"/>
    <x v="1"/>
    <x v="9"/>
    <x v="24"/>
    <n v="214"/>
    <n v="2960"/>
    <m/>
    <x v="0"/>
  </r>
  <r>
    <x v="1"/>
    <x v="3"/>
    <x v="1"/>
    <x v="1"/>
    <x v="9"/>
    <x v="25"/>
    <n v="221"/>
    <n v="3085"/>
    <m/>
    <x v="0"/>
  </r>
  <r>
    <x v="1"/>
    <x v="3"/>
    <x v="1"/>
    <x v="1"/>
    <x v="9"/>
    <x v="26"/>
    <n v="229"/>
    <n v="3212"/>
    <m/>
    <x v="0"/>
  </r>
  <r>
    <x v="1"/>
    <x v="3"/>
    <x v="1"/>
    <x v="1"/>
    <x v="9"/>
    <x v="27"/>
    <n v="236"/>
    <n v="3340"/>
    <m/>
    <x v="0"/>
  </r>
  <r>
    <x v="1"/>
    <x v="3"/>
    <x v="1"/>
    <x v="1"/>
    <x v="9"/>
    <x v="28"/>
    <n v="244"/>
    <n v="3470"/>
    <m/>
    <x v="0"/>
  </r>
  <r>
    <x v="1"/>
    <x v="3"/>
    <x v="1"/>
    <x v="1"/>
    <x v="9"/>
    <x v="29"/>
    <n v="251"/>
    <n v="3603"/>
    <m/>
    <x v="0"/>
  </r>
  <r>
    <x v="1"/>
    <x v="3"/>
    <x v="1"/>
    <x v="1"/>
    <x v="9"/>
    <x v="30"/>
    <n v="259"/>
    <n v="3732"/>
    <m/>
    <x v="0"/>
  </r>
  <r>
    <x v="1"/>
    <x v="3"/>
    <x v="2"/>
    <x v="0"/>
    <x v="10"/>
    <x v="0"/>
    <n v="201488"/>
    <n v="377185"/>
    <m/>
    <x v="0"/>
  </r>
  <r>
    <x v="1"/>
    <x v="3"/>
    <x v="2"/>
    <x v="0"/>
    <x v="10"/>
    <x v="1"/>
    <n v="199744"/>
    <n v="449318"/>
    <m/>
    <x v="0"/>
  </r>
  <r>
    <x v="1"/>
    <x v="3"/>
    <x v="2"/>
    <x v="0"/>
    <x v="10"/>
    <x v="2"/>
    <n v="198313"/>
    <n v="421681"/>
    <m/>
    <x v="0"/>
  </r>
  <r>
    <x v="1"/>
    <x v="3"/>
    <x v="2"/>
    <x v="0"/>
    <x v="10"/>
    <x v="3"/>
    <n v="196148"/>
    <n v="414782"/>
    <m/>
    <x v="0"/>
  </r>
  <r>
    <x v="1"/>
    <x v="3"/>
    <x v="2"/>
    <x v="0"/>
    <x v="10"/>
    <x v="4"/>
    <n v="194158"/>
    <n v="407603"/>
    <m/>
    <x v="0"/>
  </r>
  <r>
    <x v="1"/>
    <x v="3"/>
    <x v="2"/>
    <x v="0"/>
    <x v="10"/>
    <x v="5"/>
    <n v="192411"/>
    <n v="398924"/>
    <m/>
    <x v="0"/>
  </r>
  <r>
    <x v="1"/>
    <x v="3"/>
    <x v="2"/>
    <x v="0"/>
    <x v="10"/>
    <x v="6"/>
    <n v="191148"/>
    <n v="387604"/>
    <m/>
    <x v="0"/>
  </r>
  <r>
    <x v="1"/>
    <x v="3"/>
    <x v="2"/>
    <x v="0"/>
    <x v="10"/>
    <x v="7"/>
    <n v="190445"/>
    <n v="379358"/>
    <m/>
    <x v="0"/>
  </r>
  <r>
    <x v="1"/>
    <x v="3"/>
    <x v="2"/>
    <x v="0"/>
    <x v="10"/>
    <x v="8"/>
    <n v="189832"/>
    <n v="371082"/>
    <m/>
    <x v="0"/>
  </r>
  <r>
    <x v="1"/>
    <x v="3"/>
    <x v="2"/>
    <x v="0"/>
    <x v="10"/>
    <x v="9"/>
    <n v="189157"/>
    <n v="361016"/>
    <m/>
    <x v="0"/>
  </r>
  <r>
    <x v="1"/>
    <x v="3"/>
    <x v="2"/>
    <x v="0"/>
    <x v="10"/>
    <x v="10"/>
    <n v="187927"/>
    <n v="349177"/>
    <m/>
    <x v="0"/>
  </r>
  <r>
    <x v="1"/>
    <x v="3"/>
    <x v="2"/>
    <x v="0"/>
    <x v="10"/>
    <x v="11"/>
    <n v="186617"/>
    <n v="336534"/>
    <m/>
    <x v="0"/>
  </r>
  <r>
    <x v="1"/>
    <x v="3"/>
    <x v="2"/>
    <x v="0"/>
    <x v="10"/>
    <x v="12"/>
    <n v="185339"/>
    <n v="324347"/>
    <m/>
    <x v="0"/>
  </r>
  <r>
    <x v="1"/>
    <x v="3"/>
    <x v="2"/>
    <x v="0"/>
    <x v="10"/>
    <x v="13"/>
    <n v="184080"/>
    <n v="313592"/>
    <m/>
    <x v="0"/>
  </r>
  <r>
    <x v="1"/>
    <x v="3"/>
    <x v="2"/>
    <x v="0"/>
    <x v="10"/>
    <x v="14"/>
    <n v="182849"/>
    <n v="305807"/>
    <m/>
    <x v="0"/>
  </r>
  <r>
    <x v="1"/>
    <x v="3"/>
    <x v="2"/>
    <x v="0"/>
    <x v="10"/>
    <x v="15"/>
    <n v="181658"/>
    <n v="300613"/>
    <m/>
    <x v="0"/>
  </r>
  <r>
    <x v="1"/>
    <x v="3"/>
    <x v="2"/>
    <x v="0"/>
    <x v="10"/>
    <x v="16"/>
    <n v="180513"/>
    <n v="297932"/>
    <m/>
    <x v="0"/>
  </r>
  <r>
    <x v="1"/>
    <x v="3"/>
    <x v="2"/>
    <x v="0"/>
    <x v="10"/>
    <x v="17"/>
    <n v="179346"/>
    <n v="296681"/>
    <m/>
    <x v="0"/>
  </r>
  <r>
    <x v="1"/>
    <x v="3"/>
    <x v="2"/>
    <x v="0"/>
    <x v="10"/>
    <x v="18"/>
    <n v="178162"/>
    <n v="295427"/>
    <m/>
    <x v="0"/>
  </r>
  <r>
    <x v="1"/>
    <x v="3"/>
    <x v="2"/>
    <x v="0"/>
    <x v="10"/>
    <x v="19"/>
    <n v="176918"/>
    <n v="293211"/>
    <m/>
    <x v="0"/>
  </r>
  <r>
    <x v="1"/>
    <x v="3"/>
    <x v="2"/>
    <x v="0"/>
    <x v="10"/>
    <x v="20"/>
    <n v="175719"/>
    <n v="291597"/>
    <m/>
    <x v="0"/>
  </r>
  <r>
    <x v="1"/>
    <x v="3"/>
    <x v="2"/>
    <x v="0"/>
    <x v="10"/>
    <x v="21"/>
    <n v="174555"/>
    <n v="290716"/>
    <m/>
    <x v="0"/>
  </r>
  <r>
    <x v="1"/>
    <x v="3"/>
    <x v="2"/>
    <x v="0"/>
    <x v="10"/>
    <x v="22"/>
    <n v="173405"/>
    <n v="290346"/>
    <m/>
    <x v="0"/>
  </r>
  <r>
    <x v="1"/>
    <x v="3"/>
    <x v="2"/>
    <x v="0"/>
    <x v="10"/>
    <x v="23"/>
    <n v="172278"/>
    <n v="290277"/>
    <m/>
    <x v="0"/>
  </r>
  <r>
    <x v="1"/>
    <x v="3"/>
    <x v="2"/>
    <x v="0"/>
    <x v="10"/>
    <x v="24"/>
    <n v="171193"/>
    <n v="289940"/>
    <m/>
    <x v="0"/>
  </r>
  <r>
    <x v="1"/>
    <x v="3"/>
    <x v="2"/>
    <x v="0"/>
    <x v="10"/>
    <x v="25"/>
    <n v="170150"/>
    <n v="290086"/>
    <m/>
    <x v="0"/>
  </r>
  <r>
    <x v="1"/>
    <x v="3"/>
    <x v="2"/>
    <x v="0"/>
    <x v="10"/>
    <x v="26"/>
    <n v="169130"/>
    <n v="290273"/>
    <m/>
    <x v="0"/>
  </r>
  <r>
    <x v="1"/>
    <x v="3"/>
    <x v="2"/>
    <x v="0"/>
    <x v="10"/>
    <x v="27"/>
    <n v="168139"/>
    <n v="290542"/>
    <m/>
    <x v="0"/>
  </r>
  <r>
    <x v="1"/>
    <x v="3"/>
    <x v="2"/>
    <x v="0"/>
    <x v="10"/>
    <x v="28"/>
    <n v="167159"/>
    <n v="290901"/>
    <m/>
    <x v="0"/>
  </r>
  <r>
    <x v="1"/>
    <x v="3"/>
    <x v="2"/>
    <x v="0"/>
    <x v="10"/>
    <x v="29"/>
    <n v="166207"/>
    <n v="291274"/>
    <m/>
    <x v="0"/>
  </r>
  <r>
    <x v="1"/>
    <x v="3"/>
    <x v="2"/>
    <x v="0"/>
    <x v="10"/>
    <x v="30"/>
    <n v="165278"/>
    <n v="291279"/>
    <m/>
    <x v="0"/>
  </r>
  <r>
    <x v="1"/>
    <x v="3"/>
    <x v="2"/>
    <x v="0"/>
    <x v="11"/>
    <x v="0"/>
    <n v="201163"/>
    <n v="1273160"/>
    <m/>
    <x v="0"/>
  </r>
  <r>
    <x v="1"/>
    <x v="3"/>
    <x v="2"/>
    <x v="0"/>
    <x v="11"/>
    <x v="1"/>
    <n v="202262"/>
    <n v="1543654"/>
    <m/>
    <x v="0"/>
  </r>
  <r>
    <x v="1"/>
    <x v="3"/>
    <x v="2"/>
    <x v="0"/>
    <x v="11"/>
    <x v="2"/>
    <n v="204060"/>
    <n v="1475156"/>
    <m/>
    <x v="0"/>
  </r>
  <r>
    <x v="1"/>
    <x v="3"/>
    <x v="2"/>
    <x v="0"/>
    <x v="11"/>
    <x v="3"/>
    <n v="203892"/>
    <n v="1466094"/>
    <m/>
    <x v="0"/>
  </r>
  <r>
    <x v="1"/>
    <x v="3"/>
    <x v="2"/>
    <x v="0"/>
    <x v="11"/>
    <x v="4"/>
    <n v="204074"/>
    <n v="1462535"/>
    <m/>
    <x v="0"/>
  </r>
  <r>
    <x v="1"/>
    <x v="3"/>
    <x v="2"/>
    <x v="0"/>
    <x v="11"/>
    <x v="5"/>
    <n v="204787"/>
    <n v="1456503"/>
    <m/>
    <x v="0"/>
  </r>
  <r>
    <x v="1"/>
    <x v="3"/>
    <x v="2"/>
    <x v="0"/>
    <x v="11"/>
    <x v="6"/>
    <n v="206662"/>
    <n v="1445379"/>
    <m/>
    <x v="0"/>
  </r>
  <r>
    <x v="1"/>
    <x v="3"/>
    <x v="2"/>
    <x v="0"/>
    <x v="11"/>
    <x v="7"/>
    <n v="209905"/>
    <n v="1471250"/>
    <m/>
    <x v="0"/>
  </r>
  <r>
    <x v="1"/>
    <x v="3"/>
    <x v="2"/>
    <x v="0"/>
    <x v="11"/>
    <x v="8"/>
    <n v="213302"/>
    <n v="1500765"/>
    <m/>
    <x v="0"/>
  </r>
  <r>
    <x v="1"/>
    <x v="3"/>
    <x v="2"/>
    <x v="0"/>
    <x v="11"/>
    <x v="9"/>
    <n v="216476"/>
    <n v="1527200"/>
    <m/>
    <x v="0"/>
  </r>
  <r>
    <x v="1"/>
    <x v="3"/>
    <x v="2"/>
    <x v="0"/>
    <x v="11"/>
    <x v="10"/>
    <n v="218139"/>
    <n v="1537211"/>
    <m/>
    <x v="0"/>
  </r>
  <r>
    <x v="1"/>
    <x v="3"/>
    <x v="2"/>
    <x v="0"/>
    <x v="11"/>
    <x v="11"/>
    <n v="219512"/>
    <n v="1538129"/>
    <m/>
    <x v="0"/>
  </r>
  <r>
    <x v="1"/>
    <x v="3"/>
    <x v="2"/>
    <x v="0"/>
    <x v="11"/>
    <x v="12"/>
    <n v="220883"/>
    <n v="1535638"/>
    <m/>
    <x v="0"/>
  </r>
  <r>
    <x v="1"/>
    <x v="3"/>
    <x v="2"/>
    <x v="0"/>
    <x v="11"/>
    <x v="13"/>
    <n v="222220"/>
    <n v="1534402"/>
    <m/>
    <x v="0"/>
  </r>
  <r>
    <x v="1"/>
    <x v="3"/>
    <x v="2"/>
    <x v="0"/>
    <x v="11"/>
    <x v="14"/>
    <n v="223547"/>
    <n v="1541599"/>
    <m/>
    <x v="0"/>
  </r>
  <r>
    <x v="1"/>
    <x v="3"/>
    <x v="2"/>
    <x v="0"/>
    <x v="11"/>
    <x v="15"/>
    <n v="224893"/>
    <n v="1554051"/>
    <m/>
    <x v="0"/>
  </r>
  <r>
    <x v="1"/>
    <x v="3"/>
    <x v="2"/>
    <x v="0"/>
    <x v="11"/>
    <x v="16"/>
    <n v="226278"/>
    <n v="1571830"/>
    <m/>
    <x v="0"/>
  </r>
  <r>
    <x v="1"/>
    <x v="3"/>
    <x v="2"/>
    <x v="0"/>
    <x v="11"/>
    <x v="17"/>
    <n v="227524"/>
    <n v="1588817"/>
    <m/>
    <x v="0"/>
  </r>
  <r>
    <x v="1"/>
    <x v="3"/>
    <x v="2"/>
    <x v="0"/>
    <x v="11"/>
    <x v="18"/>
    <n v="228643"/>
    <n v="1604520"/>
    <m/>
    <x v="0"/>
  </r>
  <r>
    <x v="1"/>
    <x v="3"/>
    <x v="2"/>
    <x v="0"/>
    <x v="11"/>
    <x v="19"/>
    <n v="229533"/>
    <n v="1613397"/>
    <m/>
    <x v="0"/>
  </r>
  <r>
    <x v="1"/>
    <x v="3"/>
    <x v="2"/>
    <x v="0"/>
    <x v="11"/>
    <x v="20"/>
    <n v="230462"/>
    <n v="1625042"/>
    <m/>
    <x v="0"/>
  </r>
  <r>
    <x v="1"/>
    <x v="3"/>
    <x v="2"/>
    <x v="0"/>
    <x v="11"/>
    <x v="21"/>
    <n v="231407"/>
    <n v="1640467"/>
    <m/>
    <x v="0"/>
  </r>
  <r>
    <x v="1"/>
    <x v="3"/>
    <x v="2"/>
    <x v="0"/>
    <x v="11"/>
    <x v="22"/>
    <n v="232315"/>
    <n v="1658604"/>
    <m/>
    <x v="0"/>
  </r>
  <r>
    <x v="1"/>
    <x v="3"/>
    <x v="2"/>
    <x v="0"/>
    <x v="11"/>
    <x v="23"/>
    <n v="233210"/>
    <n v="1677755"/>
    <m/>
    <x v="0"/>
  </r>
  <r>
    <x v="1"/>
    <x v="3"/>
    <x v="2"/>
    <x v="0"/>
    <x v="11"/>
    <x v="24"/>
    <n v="234144"/>
    <n v="1694970"/>
    <m/>
    <x v="0"/>
  </r>
  <r>
    <x v="1"/>
    <x v="3"/>
    <x v="2"/>
    <x v="0"/>
    <x v="11"/>
    <x v="25"/>
    <n v="235118"/>
    <n v="1714730"/>
    <m/>
    <x v="0"/>
  </r>
  <r>
    <x v="1"/>
    <x v="3"/>
    <x v="2"/>
    <x v="0"/>
    <x v="11"/>
    <x v="26"/>
    <n v="236084"/>
    <n v="1734403"/>
    <m/>
    <x v="0"/>
  </r>
  <r>
    <x v="1"/>
    <x v="3"/>
    <x v="2"/>
    <x v="0"/>
    <x v="11"/>
    <x v="27"/>
    <n v="237059"/>
    <n v="1754373"/>
    <m/>
    <x v="0"/>
  </r>
  <r>
    <x v="1"/>
    <x v="3"/>
    <x v="2"/>
    <x v="0"/>
    <x v="11"/>
    <x v="28"/>
    <n v="237998"/>
    <n v="1774575"/>
    <m/>
    <x v="0"/>
  </r>
  <r>
    <x v="1"/>
    <x v="3"/>
    <x v="2"/>
    <x v="0"/>
    <x v="11"/>
    <x v="29"/>
    <n v="238945"/>
    <n v="1794753"/>
    <m/>
    <x v="0"/>
  </r>
  <r>
    <x v="1"/>
    <x v="3"/>
    <x v="2"/>
    <x v="0"/>
    <x v="11"/>
    <x v="30"/>
    <n v="239891"/>
    <n v="1812543"/>
    <m/>
    <x v="0"/>
  </r>
  <r>
    <x v="1"/>
    <x v="3"/>
    <x v="2"/>
    <x v="0"/>
    <x v="1"/>
    <x v="0"/>
    <n v="40078"/>
    <n v="295535"/>
    <m/>
    <x v="0"/>
  </r>
  <r>
    <x v="1"/>
    <x v="3"/>
    <x v="2"/>
    <x v="0"/>
    <x v="1"/>
    <x v="1"/>
    <n v="40638"/>
    <n v="357903"/>
    <m/>
    <x v="0"/>
  </r>
  <r>
    <x v="1"/>
    <x v="3"/>
    <x v="2"/>
    <x v="0"/>
    <x v="1"/>
    <x v="2"/>
    <n v="41384"/>
    <n v="342880"/>
    <m/>
    <x v="0"/>
  </r>
  <r>
    <x v="1"/>
    <x v="3"/>
    <x v="2"/>
    <x v="0"/>
    <x v="1"/>
    <x v="3"/>
    <n v="41590"/>
    <n v="340248"/>
    <m/>
    <x v="0"/>
  </r>
  <r>
    <x v="1"/>
    <x v="3"/>
    <x v="2"/>
    <x v="0"/>
    <x v="1"/>
    <x v="4"/>
    <n v="41887"/>
    <n v="339089"/>
    <m/>
    <x v="0"/>
  </r>
  <r>
    <x v="1"/>
    <x v="3"/>
    <x v="2"/>
    <x v="0"/>
    <x v="1"/>
    <x v="5"/>
    <n v="42316"/>
    <n v="337321"/>
    <m/>
    <x v="0"/>
  </r>
  <r>
    <x v="1"/>
    <x v="3"/>
    <x v="2"/>
    <x v="0"/>
    <x v="1"/>
    <x v="6"/>
    <n v="43027"/>
    <n v="334684"/>
    <m/>
    <x v="0"/>
  </r>
  <r>
    <x v="1"/>
    <x v="3"/>
    <x v="2"/>
    <x v="0"/>
    <x v="1"/>
    <x v="7"/>
    <n v="44067"/>
    <n v="340944"/>
    <m/>
    <x v="0"/>
  </r>
  <r>
    <x v="1"/>
    <x v="3"/>
    <x v="2"/>
    <x v="0"/>
    <x v="1"/>
    <x v="8"/>
    <n v="45125"/>
    <n v="347735"/>
    <m/>
    <x v="0"/>
  </r>
  <r>
    <x v="1"/>
    <x v="3"/>
    <x v="2"/>
    <x v="0"/>
    <x v="1"/>
    <x v="9"/>
    <n v="46092"/>
    <n v="353652"/>
    <m/>
    <x v="0"/>
  </r>
  <r>
    <x v="1"/>
    <x v="3"/>
    <x v="2"/>
    <x v="0"/>
    <x v="1"/>
    <x v="10"/>
    <n v="46661"/>
    <n v="355455"/>
    <m/>
    <x v="0"/>
  </r>
  <r>
    <x v="1"/>
    <x v="3"/>
    <x v="2"/>
    <x v="0"/>
    <x v="1"/>
    <x v="11"/>
    <n v="47152"/>
    <n v="355237"/>
    <m/>
    <x v="0"/>
  </r>
  <r>
    <x v="1"/>
    <x v="3"/>
    <x v="2"/>
    <x v="0"/>
    <x v="1"/>
    <x v="12"/>
    <n v="47639"/>
    <n v="354365"/>
    <m/>
    <x v="0"/>
  </r>
  <r>
    <x v="1"/>
    <x v="3"/>
    <x v="2"/>
    <x v="0"/>
    <x v="1"/>
    <x v="13"/>
    <n v="48115"/>
    <n v="353921"/>
    <m/>
    <x v="0"/>
  </r>
  <r>
    <x v="1"/>
    <x v="3"/>
    <x v="2"/>
    <x v="0"/>
    <x v="1"/>
    <x v="14"/>
    <n v="48589"/>
    <n v="355591"/>
    <m/>
    <x v="0"/>
  </r>
  <r>
    <x v="1"/>
    <x v="3"/>
    <x v="2"/>
    <x v="0"/>
    <x v="1"/>
    <x v="15"/>
    <n v="49067"/>
    <n v="358662"/>
    <m/>
    <x v="0"/>
  </r>
  <r>
    <x v="1"/>
    <x v="3"/>
    <x v="2"/>
    <x v="0"/>
    <x v="1"/>
    <x v="16"/>
    <n v="49557"/>
    <n v="363157"/>
    <m/>
    <x v="0"/>
  </r>
  <r>
    <x v="1"/>
    <x v="3"/>
    <x v="2"/>
    <x v="0"/>
    <x v="1"/>
    <x v="17"/>
    <n v="50015"/>
    <n v="367619"/>
    <m/>
    <x v="0"/>
  </r>
  <r>
    <x v="1"/>
    <x v="3"/>
    <x v="2"/>
    <x v="0"/>
    <x v="1"/>
    <x v="18"/>
    <n v="50444"/>
    <n v="371973"/>
    <m/>
    <x v="0"/>
  </r>
  <r>
    <x v="1"/>
    <x v="3"/>
    <x v="2"/>
    <x v="0"/>
    <x v="1"/>
    <x v="19"/>
    <n v="50816"/>
    <n v="374858"/>
    <m/>
    <x v="0"/>
  </r>
  <r>
    <x v="1"/>
    <x v="3"/>
    <x v="2"/>
    <x v="0"/>
    <x v="1"/>
    <x v="20"/>
    <n v="51199"/>
    <n v="378537"/>
    <m/>
    <x v="0"/>
  </r>
  <r>
    <x v="1"/>
    <x v="3"/>
    <x v="2"/>
    <x v="0"/>
    <x v="1"/>
    <x v="21"/>
    <n v="51588"/>
    <n v="383374"/>
    <m/>
    <x v="0"/>
  </r>
  <r>
    <x v="1"/>
    <x v="3"/>
    <x v="2"/>
    <x v="0"/>
    <x v="1"/>
    <x v="22"/>
    <n v="51969"/>
    <n v="389136"/>
    <m/>
    <x v="0"/>
  </r>
  <r>
    <x v="1"/>
    <x v="3"/>
    <x v="2"/>
    <x v="0"/>
    <x v="1"/>
    <x v="23"/>
    <n v="52347"/>
    <n v="395140"/>
    <m/>
    <x v="0"/>
  </r>
  <r>
    <x v="1"/>
    <x v="3"/>
    <x v="2"/>
    <x v="0"/>
    <x v="1"/>
    <x v="24"/>
    <n v="52735"/>
    <n v="400709"/>
    <m/>
    <x v="0"/>
  </r>
  <r>
    <x v="1"/>
    <x v="3"/>
    <x v="2"/>
    <x v="0"/>
    <x v="1"/>
    <x v="25"/>
    <n v="53134"/>
    <n v="406903"/>
    <m/>
    <x v="0"/>
  </r>
  <r>
    <x v="1"/>
    <x v="3"/>
    <x v="2"/>
    <x v="0"/>
    <x v="1"/>
    <x v="26"/>
    <n v="53531"/>
    <n v="413086"/>
    <m/>
    <x v="0"/>
  </r>
  <r>
    <x v="1"/>
    <x v="3"/>
    <x v="2"/>
    <x v="0"/>
    <x v="1"/>
    <x v="27"/>
    <n v="53929"/>
    <n v="419358"/>
    <m/>
    <x v="0"/>
  </r>
  <r>
    <x v="1"/>
    <x v="3"/>
    <x v="2"/>
    <x v="0"/>
    <x v="1"/>
    <x v="28"/>
    <n v="54319"/>
    <n v="425680"/>
    <m/>
    <x v="0"/>
  </r>
  <r>
    <x v="1"/>
    <x v="3"/>
    <x v="2"/>
    <x v="0"/>
    <x v="1"/>
    <x v="29"/>
    <n v="54709"/>
    <n v="432009"/>
    <m/>
    <x v="0"/>
  </r>
  <r>
    <x v="1"/>
    <x v="3"/>
    <x v="2"/>
    <x v="0"/>
    <x v="1"/>
    <x v="30"/>
    <n v="55097"/>
    <n v="437766"/>
    <m/>
    <x v="0"/>
  </r>
  <r>
    <x v="1"/>
    <x v="3"/>
    <x v="2"/>
    <x v="0"/>
    <x v="8"/>
    <x v="0"/>
    <n v="0"/>
    <n v="0"/>
    <m/>
    <x v="0"/>
  </r>
  <r>
    <x v="1"/>
    <x v="3"/>
    <x v="2"/>
    <x v="0"/>
    <x v="8"/>
    <x v="1"/>
    <n v="0"/>
    <n v="0"/>
    <m/>
    <x v="0"/>
  </r>
  <r>
    <x v="1"/>
    <x v="3"/>
    <x v="2"/>
    <x v="0"/>
    <x v="8"/>
    <x v="2"/>
    <n v="0"/>
    <n v="0"/>
    <m/>
    <x v="0"/>
  </r>
  <r>
    <x v="1"/>
    <x v="3"/>
    <x v="2"/>
    <x v="0"/>
    <x v="8"/>
    <x v="3"/>
    <n v="0"/>
    <n v="0"/>
    <m/>
    <x v="0"/>
  </r>
  <r>
    <x v="1"/>
    <x v="3"/>
    <x v="2"/>
    <x v="0"/>
    <x v="8"/>
    <x v="4"/>
    <n v="0"/>
    <n v="0"/>
    <m/>
    <x v="0"/>
  </r>
  <r>
    <x v="1"/>
    <x v="3"/>
    <x v="2"/>
    <x v="0"/>
    <x v="8"/>
    <x v="5"/>
    <n v="2"/>
    <n v="0"/>
    <m/>
    <x v="0"/>
  </r>
  <r>
    <x v="1"/>
    <x v="3"/>
    <x v="2"/>
    <x v="0"/>
    <x v="8"/>
    <x v="6"/>
    <n v="5"/>
    <n v="0"/>
    <m/>
    <x v="0"/>
  </r>
  <r>
    <x v="1"/>
    <x v="3"/>
    <x v="2"/>
    <x v="0"/>
    <x v="8"/>
    <x v="7"/>
    <n v="8"/>
    <n v="0"/>
    <m/>
    <x v="0"/>
  </r>
  <r>
    <x v="1"/>
    <x v="3"/>
    <x v="2"/>
    <x v="0"/>
    <x v="8"/>
    <x v="8"/>
    <n v="12"/>
    <n v="0"/>
    <m/>
    <x v="0"/>
  </r>
  <r>
    <x v="1"/>
    <x v="3"/>
    <x v="2"/>
    <x v="0"/>
    <x v="8"/>
    <x v="9"/>
    <n v="15"/>
    <n v="0"/>
    <m/>
    <x v="0"/>
  </r>
  <r>
    <x v="1"/>
    <x v="3"/>
    <x v="2"/>
    <x v="0"/>
    <x v="8"/>
    <x v="10"/>
    <n v="17"/>
    <n v="0"/>
    <m/>
    <x v="0"/>
  </r>
  <r>
    <x v="1"/>
    <x v="3"/>
    <x v="2"/>
    <x v="0"/>
    <x v="8"/>
    <x v="11"/>
    <n v="19"/>
    <n v="0"/>
    <m/>
    <x v="0"/>
  </r>
  <r>
    <x v="1"/>
    <x v="3"/>
    <x v="2"/>
    <x v="0"/>
    <x v="8"/>
    <x v="12"/>
    <n v="22"/>
    <n v="0"/>
    <m/>
    <x v="0"/>
  </r>
  <r>
    <x v="1"/>
    <x v="3"/>
    <x v="2"/>
    <x v="0"/>
    <x v="8"/>
    <x v="13"/>
    <n v="24"/>
    <n v="0"/>
    <m/>
    <x v="0"/>
  </r>
  <r>
    <x v="1"/>
    <x v="3"/>
    <x v="2"/>
    <x v="0"/>
    <x v="8"/>
    <x v="14"/>
    <n v="26"/>
    <n v="0"/>
    <m/>
    <x v="0"/>
  </r>
  <r>
    <x v="1"/>
    <x v="3"/>
    <x v="2"/>
    <x v="0"/>
    <x v="8"/>
    <x v="15"/>
    <n v="28"/>
    <n v="0"/>
    <m/>
    <x v="0"/>
  </r>
  <r>
    <x v="1"/>
    <x v="3"/>
    <x v="2"/>
    <x v="0"/>
    <x v="8"/>
    <x v="16"/>
    <n v="30"/>
    <n v="0"/>
    <m/>
    <x v="0"/>
  </r>
  <r>
    <x v="1"/>
    <x v="3"/>
    <x v="2"/>
    <x v="0"/>
    <x v="8"/>
    <x v="17"/>
    <n v="32"/>
    <n v="0"/>
    <m/>
    <x v="0"/>
  </r>
  <r>
    <x v="1"/>
    <x v="3"/>
    <x v="2"/>
    <x v="0"/>
    <x v="8"/>
    <x v="18"/>
    <n v="34"/>
    <n v="0"/>
    <m/>
    <x v="0"/>
  </r>
  <r>
    <x v="1"/>
    <x v="3"/>
    <x v="2"/>
    <x v="0"/>
    <x v="8"/>
    <x v="19"/>
    <n v="36"/>
    <n v="0"/>
    <m/>
    <x v="0"/>
  </r>
  <r>
    <x v="1"/>
    <x v="3"/>
    <x v="2"/>
    <x v="0"/>
    <x v="8"/>
    <x v="20"/>
    <n v="38"/>
    <n v="0"/>
    <m/>
    <x v="0"/>
  </r>
  <r>
    <x v="1"/>
    <x v="3"/>
    <x v="2"/>
    <x v="0"/>
    <x v="8"/>
    <x v="21"/>
    <n v="40"/>
    <n v="0"/>
    <m/>
    <x v="0"/>
  </r>
  <r>
    <x v="1"/>
    <x v="3"/>
    <x v="2"/>
    <x v="0"/>
    <x v="8"/>
    <x v="22"/>
    <n v="42"/>
    <n v="0"/>
    <m/>
    <x v="0"/>
  </r>
  <r>
    <x v="1"/>
    <x v="3"/>
    <x v="2"/>
    <x v="0"/>
    <x v="8"/>
    <x v="23"/>
    <n v="43"/>
    <n v="0"/>
    <m/>
    <x v="0"/>
  </r>
  <r>
    <x v="1"/>
    <x v="3"/>
    <x v="2"/>
    <x v="0"/>
    <x v="8"/>
    <x v="24"/>
    <n v="45"/>
    <n v="0"/>
    <m/>
    <x v="0"/>
  </r>
  <r>
    <x v="1"/>
    <x v="3"/>
    <x v="2"/>
    <x v="0"/>
    <x v="8"/>
    <x v="25"/>
    <n v="47"/>
    <n v="0"/>
    <m/>
    <x v="0"/>
  </r>
  <r>
    <x v="1"/>
    <x v="3"/>
    <x v="2"/>
    <x v="0"/>
    <x v="8"/>
    <x v="26"/>
    <n v="49"/>
    <n v="0"/>
    <m/>
    <x v="0"/>
  </r>
  <r>
    <x v="1"/>
    <x v="3"/>
    <x v="2"/>
    <x v="0"/>
    <x v="8"/>
    <x v="27"/>
    <n v="51"/>
    <n v="0"/>
    <m/>
    <x v="0"/>
  </r>
  <r>
    <x v="1"/>
    <x v="3"/>
    <x v="2"/>
    <x v="0"/>
    <x v="8"/>
    <x v="28"/>
    <n v="52"/>
    <n v="0"/>
    <m/>
    <x v="0"/>
  </r>
  <r>
    <x v="1"/>
    <x v="3"/>
    <x v="2"/>
    <x v="0"/>
    <x v="8"/>
    <x v="29"/>
    <n v="54"/>
    <n v="0"/>
    <m/>
    <x v="0"/>
  </r>
  <r>
    <x v="1"/>
    <x v="3"/>
    <x v="2"/>
    <x v="0"/>
    <x v="8"/>
    <x v="30"/>
    <n v="56"/>
    <n v="0"/>
    <m/>
    <x v="0"/>
  </r>
  <r>
    <x v="1"/>
    <x v="3"/>
    <x v="2"/>
    <x v="1"/>
    <x v="9"/>
    <x v="0"/>
    <n v="0"/>
    <n v="0"/>
    <m/>
    <x v="0"/>
  </r>
  <r>
    <x v="1"/>
    <x v="3"/>
    <x v="2"/>
    <x v="1"/>
    <x v="9"/>
    <x v="1"/>
    <n v="0"/>
    <n v="0"/>
    <m/>
    <x v="0"/>
  </r>
  <r>
    <x v="1"/>
    <x v="3"/>
    <x v="2"/>
    <x v="1"/>
    <x v="9"/>
    <x v="2"/>
    <n v="0"/>
    <n v="0"/>
    <m/>
    <x v="0"/>
  </r>
  <r>
    <x v="1"/>
    <x v="3"/>
    <x v="2"/>
    <x v="1"/>
    <x v="9"/>
    <x v="3"/>
    <n v="0"/>
    <n v="0"/>
    <m/>
    <x v="0"/>
  </r>
  <r>
    <x v="1"/>
    <x v="3"/>
    <x v="2"/>
    <x v="1"/>
    <x v="9"/>
    <x v="4"/>
    <n v="0"/>
    <n v="0"/>
    <m/>
    <x v="0"/>
  </r>
  <r>
    <x v="1"/>
    <x v="3"/>
    <x v="2"/>
    <x v="1"/>
    <x v="9"/>
    <x v="5"/>
    <n v="0"/>
    <n v="0"/>
    <m/>
    <x v="0"/>
  </r>
  <r>
    <x v="1"/>
    <x v="3"/>
    <x v="2"/>
    <x v="1"/>
    <x v="9"/>
    <x v="6"/>
    <n v="0"/>
    <n v="0"/>
    <m/>
    <x v="0"/>
  </r>
  <r>
    <x v="1"/>
    <x v="3"/>
    <x v="2"/>
    <x v="1"/>
    <x v="9"/>
    <x v="7"/>
    <n v="0"/>
    <n v="0"/>
    <m/>
    <x v="0"/>
  </r>
  <r>
    <x v="1"/>
    <x v="3"/>
    <x v="2"/>
    <x v="1"/>
    <x v="9"/>
    <x v="8"/>
    <n v="0"/>
    <n v="0"/>
    <m/>
    <x v="0"/>
  </r>
  <r>
    <x v="1"/>
    <x v="3"/>
    <x v="2"/>
    <x v="1"/>
    <x v="9"/>
    <x v="9"/>
    <n v="0"/>
    <n v="0"/>
    <m/>
    <x v="0"/>
  </r>
  <r>
    <x v="1"/>
    <x v="3"/>
    <x v="2"/>
    <x v="1"/>
    <x v="9"/>
    <x v="10"/>
    <n v="0"/>
    <n v="0"/>
    <m/>
    <x v="0"/>
  </r>
  <r>
    <x v="1"/>
    <x v="3"/>
    <x v="2"/>
    <x v="1"/>
    <x v="9"/>
    <x v="11"/>
    <n v="0"/>
    <n v="0"/>
    <m/>
    <x v="0"/>
  </r>
  <r>
    <x v="1"/>
    <x v="3"/>
    <x v="2"/>
    <x v="1"/>
    <x v="9"/>
    <x v="12"/>
    <n v="0"/>
    <n v="0"/>
    <m/>
    <x v="0"/>
  </r>
  <r>
    <x v="1"/>
    <x v="3"/>
    <x v="2"/>
    <x v="1"/>
    <x v="9"/>
    <x v="13"/>
    <n v="0"/>
    <n v="0"/>
    <m/>
    <x v="0"/>
  </r>
  <r>
    <x v="1"/>
    <x v="3"/>
    <x v="2"/>
    <x v="1"/>
    <x v="9"/>
    <x v="14"/>
    <n v="0"/>
    <n v="0"/>
    <m/>
    <x v="0"/>
  </r>
  <r>
    <x v="1"/>
    <x v="3"/>
    <x v="2"/>
    <x v="1"/>
    <x v="9"/>
    <x v="15"/>
    <n v="0"/>
    <n v="0"/>
    <m/>
    <x v="0"/>
  </r>
  <r>
    <x v="1"/>
    <x v="3"/>
    <x v="2"/>
    <x v="1"/>
    <x v="9"/>
    <x v="16"/>
    <n v="0"/>
    <n v="0"/>
    <m/>
    <x v="0"/>
  </r>
  <r>
    <x v="1"/>
    <x v="3"/>
    <x v="2"/>
    <x v="1"/>
    <x v="9"/>
    <x v="17"/>
    <n v="0"/>
    <n v="0"/>
    <m/>
    <x v="0"/>
  </r>
  <r>
    <x v="1"/>
    <x v="3"/>
    <x v="2"/>
    <x v="1"/>
    <x v="9"/>
    <x v="18"/>
    <n v="0"/>
    <n v="0"/>
    <m/>
    <x v="0"/>
  </r>
  <r>
    <x v="1"/>
    <x v="3"/>
    <x v="2"/>
    <x v="1"/>
    <x v="9"/>
    <x v="19"/>
    <n v="0"/>
    <n v="0"/>
    <m/>
    <x v="0"/>
  </r>
  <r>
    <x v="1"/>
    <x v="3"/>
    <x v="2"/>
    <x v="1"/>
    <x v="9"/>
    <x v="20"/>
    <n v="0"/>
    <n v="0"/>
    <m/>
    <x v="0"/>
  </r>
  <r>
    <x v="1"/>
    <x v="3"/>
    <x v="2"/>
    <x v="1"/>
    <x v="9"/>
    <x v="21"/>
    <n v="0"/>
    <n v="0"/>
    <m/>
    <x v="0"/>
  </r>
  <r>
    <x v="1"/>
    <x v="3"/>
    <x v="2"/>
    <x v="1"/>
    <x v="9"/>
    <x v="22"/>
    <n v="0"/>
    <n v="0"/>
    <m/>
    <x v="0"/>
  </r>
  <r>
    <x v="1"/>
    <x v="3"/>
    <x v="2"/>
    <x v="1"/>
    <x v="9"/>
    <x v="23"/>
    <n v="0"/>
    <n v="0"/>
    <m/>
    <x v="0"/>
  </r>
  <r>
    <x v="1"/>
    <x v="3"/>
    <x v="2"/>
    <x v="1"/>
    <x v="9"/>
    <x v="24"/>
    <n v="0"/>
    <n v="0"/>
    <m/>
    <x v="0"/>
  </r>
  <r>
    <x v="1"/>
    <x v="3"/>
    <x v="2"/>
    <x v="1"/>
    <x v="9"/>
    <x v="25"/>
    <n v="0"/>
    <n v="0"/>
    <m/>
    <x v="0"/>
  </r>
  <r>
    <x v="1"/>
    <x v="3"/>
    <x v="2"/>
    <x v="1"/>
    <x v="9"/>
    <x v="26"/>
    <n v="0"/>
    <n v="0"/>
    <m/>
    <x v="0"/>
  </r>
  <r>
    <x v="1"/>
    <x v="3"/>
    <x v="2"/>
    <x v="1"/>
    <x v="9"/>
    <x v="27"/>
    <n v="0"/>
    <n v="0"/>
    <m/>
    <x v="0"/>
  </r>
  <r>
    <x v="1"/>
    <x v="3"/>
    <x v="2"/>
    <x v="1"/>
    <x v="9"/>
    <x v="28"/>
    <n v="0"/>
    <n v="0"/>
    <m/>
    <x v="0"/>
  </r>
  <r>
    <x v="1"/>
    <x v="3"/>
    <x v="2"/>
    <x v="1"/>
    <x v="9"/>
    <x v="29"/>
    <n v="0"/>
    <n v="1"/>
    <m/>
    <x v="0"/>
  </r>
  <r>
    <x v="1"/>
    <x v="3"/>
    <x v="2"/>
    <x v="1"/>
    <x v="9"/>
    <x v="30"/>
    <n v="0"/>
    <n v="1"/>
    <m/>
    <x v="0"/>
  </r>
  <r>
    <x v="1"/>
    <x v="4"/>
    <x v="0"/>
    <x v="0"/>
    <x v="10"/>
    <x v="0"/>
    <n v="2277992"/>
    <n v="7806678"/>
    <m/>
    <x v="0"/>
  </r>
  <r>
    <x v="1"/>
    <x v="4"/>
    <x v="0"/>
    <x v="0"/>
    <x v="10"/>
    <x v="1"/>
    <n v="2286970"/>
    <n v="7232279"/>
    <m/>
    <x v="0"/>
  </r>
  <r>
    <x v="1"/>
    <x v="4"/>
    <x v="0"/>
    <x v="0"/>
    <x v="10"/>
    <x v="2"/>
    <n v="2294898"/>
    <n v="7560902"/>
    <m/>
    <x v="0"/>
  </r>
  <r>
    <x v="1"/>
    <x v="4"/>
    <x v="0"/>
    <x v="0"/>
    <x v="10"/>
    <x v="3"/>
    <n v="2302428"/>
    <n v="7279452"/>
    <m/>
    <x v="0"/>
  </r>
  <r>
    <x v="1"/>
    <x v="4"/>
    <x v="0"/>
    <x v="0"/>
    <x v="10"/>
    <x v="4"/>
    <n v="2310754"/>
    <n v="7968083"/>
    <m/>
    <x v="0"/>
  </r>
  <r>
    <x v="1"/>
    <x v="4"/>
    <x v="0"/>
    <x v="0"/>
    <x v="10"/>
    <x v="5"/>
    <n v="2318237"/>
    <n v="7265926"/>
    <m/>
    <x v="0"/>
  </r>
  <r>
    <x v="1"/>
    <x v="4"/>
    <x v="0"/>
    <x v="0"/>
    <x v="10"/>
    <x v="6"/>
    <n v="2325809"/>
    <n v="7643821"/>
    <m/>
    <x v="0"/>
  </r>
  <r>
    <x v="1"/>
    <x v="4"/>
    <x v="0"/>
    <x v="0"/>
    <x v="10"/>
    <x v="7"/>
    <n v="2333373"/>
    <n v="7538180"/>
    <m/>
    <x v="0"/>
  </r>
  <r>
    <x v="1"/>
    <x v="4"/>
    <x v="0"/>
    <x v="0"/>
    <x v="10"/>
    <x v="8"/>
    <n v="2340804"/>
    <n v="7442102"/>
    <m/>
    <x v="0"/>
  </r>
  <r>
    <x v="1"/>
    <x v="4"/>
    <x v="0"/>
    <x v="0"/>
    <x v="10"/>
    <x v="9"/>
    <n v="2348266"/>
    <n v="7300499"/>
    <m/>
    <x v="0"/>
  </r>
  <r>
    <x v="1"/>
    <x v="4"/>
    <x v="0"/>
    <x v="0"/>
    <x v="10"/>
    <x v="10"/>
    <n v="2355745"/>
    <n v="7149528"/>
    <m/>
    <x v="0"/>
  </r>
  <r>
    <x v="1"/>
    <x v="4"/>
    <x v="0"/>
    <x v="0"/>
    <x v="10"/>
    <x v="11"/>
    <n v="2363075"/>
    <n v="6987133"/>
    <m/>
    <x v="0"/>
  </r>
  <r>
    <x v="1"/>
    <x v="4"/>
    <x v="0"/>
    <x v="0"/>
    <x v="10"/>
    <x v="12"/>
    <n v="2370393"/>
    <n v="6851525"/>
    <m/>
    <x v="0"/>
  </r>
  <r>
    <x v="1"/>
    <x v="4"/>
    <x v="0"/>
    <x v="0"/>
    <x v="10"/>
    <x v="13"/>
    <n v="2377614"/>
    <n v="6746400"/>
    <m/>
    <x v="0"/>
  </r>
  <r>
    <x v="1"/>
    <x v="4"/>
    <x v="0"/>
    <x v="0"/>
    <x v="10"/>
    <x v="14"/>
    <n v="2384676"/>
    <n v="6689855"/>
    <m/>
    <x v="0"/>
  </r>
  <r>
    <x v="1"/>
    <x v="4"/>
    <x v="0"/>
    <x v="0"/>
    <x v="10"/>
    <x v="15"/>
    <n v="2391600"/>
    <n v="6677256"/>
    <m/>
    <x v="0"/>
  </r>
  <r>
    <x v="1"/>
    <x v="4"/>
    <x v="0"/>
    <x v="0"/>
    <x v="10"/>
    <x v="16"/>
    <n v="2398350"/>
    <n v="6696683"/>
    <m/>
    <x v="0"/>
  </r>
  <r>
    <x v="1"/>
    <x v="4"/>
    <x v="0"/>
    <x v="0"/>
    <x v="10"/>
    <x v="17"/>
    <n v="2404976"/>
    <n v="6748310"/>
    <m/>
    <x v="0"/>
  </r>
  <r>
    <x v="1"/>
    <x v="4"/>
    <x v="0"/>
    <x v="0"/>
    <x v="10"/>
    <x v="18"/>
    <n v="2411407"/>
    <n v="6783197"/>
    <m/>
    <x v="0"/>
  </r>
  <r>
    <x v="1"/>
    <x v="4"/>
    <x v="0"/>
    <x v="0"/>
    <x v="10"/>
    <x v="19"/>
    <n v="2417584"/>
    <n v="6814556"/>
    <m/>
    <x v="0"/>
  </r>
  <r>
    <x v="1"/>
    <x v="4"/>
    <x v="0"/>
    <x v="0"/>
    <x v="10"/>
    <x v="20"/>
    <n v="2423542"/>
    <n v="6851788"/>
    <m/>
    <x v="0"/>
  </r>
  <r>
    <x v="1"/>
    <x v="4"/>
    <x v="0"/>
    <x v="0"/>
    <x v="10"/>
    <x v="21"/>
    <n v="2429243"/>
    <n v="6898691"/>
    <m/>
    <x v="0"/>
  </r>
  <r>
    <x v="1"/>
    <x v="4"/>
    <x v="0"/>
    <x v="0"/>
    <x v="10"/>
    <x v="22"/>
    <n v="2434796"/>
    <n v="6950235"/>
    <m/>
    <x v="0"/>
  </r>
  <r>
    <x v="1"/>
    <x v="4"/>
    <x v="0"/>
    <x v="0"/>
    <x v="10"/>
    <x v="23"/>
    <n v="2440123"/>
    <n v="7008406"/>
    <m/>
    <x v="0"/>
  </r>
  <r>
    <x v="1"/>
    <x v="4"/>
    <x v="0"/>
    <x v="0"/>
    <x v="10"/>
    <x v="24"/>
    <n v="2445249"/>
    <n v="7066040"/>
    <m/>
    <x v="0"/>
  </r>
  <r>
    <x v="1"/>
    <x v="4"/>
    <x v="0"/>
    <x v="0"/>
    <x v="10"/>
    <x v="25"/>
    <n v="2450369"/>
    <n v="7134264"/>
    <m/>
    <x v="0"/>
  </r>
  <r>
    <x v="1"/>
    <x v="4"/>
    <x v="0"/>
    <x v="0"/>
    <x v="10"/>
    <x v="26"/>
    <n v="2455522"/>
    <n v="7198867"/>
    <m/>
    <x v="0"/>
  </r>
  <r>
    <x v="1"/>
    <x v="4"/>
    <x v="0"/>
    <x v="0"/>
    <x v="10"/>
    <x v="27"/>
    <n v="2460660"/>
    <n v="7265462"/>
    <m/>
    <x v="0"/>
  </r>
  <r>
    <x v="1"/>
    <x v="4"/>
    <x v="0"/>
    <x v="0"/>
    <x v="10"/>
    <x v="28"/>
    <n v="2465793"/>
    <n v="7328492"/>
    <m/>
    <x v="0"/>
  </r>
  <r>
    <x v="1"/>
    <x v="4"/>
    <x v="0"/>
    <x v="0"/>
    <x v="10"/>
    <x v="29"/>
    <n v="2470927"/>
    <n v="7393823"/>
    <m/>
    <x v="0"/>
  </r>
  <r>
    <x v="1"/>
    <x v="4"/>
    <x v="0"/>
    <x v="0"/>
    <x v="10"/>
    <x v="30"/>
    <n v="2476083"/>
    <n v="7455064"/>
    <m/>
    <x v="0"/>
  </r>
  <r>
    <x v="1"/>
    <x v="4"/>
    <x v="0"/>
    <x v="0"/>
    <x v="11"/>
    <x v="0"/>
    <n v="12288480"/>
    <n v="158398512"/>
    <m/>
    <x v="0"/>
  </r>
  <r>
    <x v="1"/>
    <x v="4"/>
    <x v="0"/>
    <x v="0"/>
    <x v="11"/>
    <x v="1"/>
    <n v="12378436"/>
    <n v="147542752"/>
    <m/>
    <x v="0"/>
  </r>
  <r>
    <x v="1"/>
    <x v="4"/>
    <x v="0"/>
    <x v="0"/>
    <x v="11"/>
    <x v="2"/>
    <n v="12437436"/>
    <n v="154819024"/>
    <m/>
    <x v="0"/>
  </r>
  <r>
    <x v="1"/>
    <x v="4"/>
    <x v="0"/>
    <x v="0"/>
    <x v="11"/>
    <x v="3"/>
    <n v="12482693"/>
    <n v="149433232"/>
    <m/>
    <x v="0"/>
  </r>
  <r>
    <x v="1"/>
    <x v="4"/>
    <x v="0"/>
    <x v="0"/>
    <x v="11"/>
    <x v="4"/>
    <n v="12540878"/>
    <n v="164534864"/>
    <m/>
    <x v="0"/>
  </r>
  <r>
    <x v="1"/>
    <x v="4"/>
    <x v="0"/>
    <x v="0"/>
    <x v="11"/>
    <x v="5"/>
    <n v="12600912"/>
    <n v="151067200"/>
    <m/>
    <x v="0"/>
  </r>
  <r>
    <x v="1"/>
    <x v="4"/>
    <x v="0"/>
    <x v="0"/>
    <x v="11"/>
    <x v="6"/>
    <n v="12662776"/>
    <n v="160242000"/>
    <m/>
    <x v="0"/>
  </r>
  <r>
    <x v="1"/>
    <x v="4"/>
    <x v="0"/>
    <x v="0"/>
    <x v="11"/>
    <x v="7"/>
    <n v="12725435"/>
    <n v="160842000"/>
    <m/>
    <x v="0"/>
  </r>
  <r>
    <x v="1"/>
    <x v="4"/>
    <x v="0"/>
    <x v="0"/>
    <x v="11"/>
    <x v="8"/>
    <n v="12787550"/>
    <n v="162002176"/>
    <m/>
    <x v="0"/>
  </r>
  <r>
    <x v="1"/>
    <x v="4"/>
    <x v="0"/>
    <x v="0"/>
    <x v="11"/>
    <x v="9"/>
    <n v="12849834"/>
    <n v="162791648"/>
    <m/>
    <x v="0"/>
  </r>
  <r>
    <x v="1"/>
    <x v="4"/>
    <x v="0"/>
    <x v="0"/>
    <x v="11"/>
    <x v="10"/>
    <n v="12912111"/>
    <n v="163117632"/>
    <m/>
    <x v="0"/>
  </r>
  <r>
    <x v="1"/>
    <x v="4"/>
    <x v="0"/>
    <x v="0"/>
    <x v="11"/>
    <x v="11"/>
    <n v="12972994"/>
    <n v="162823920"/>
    <m/>
    <x v="0"/>
  </r>
  <r>
    <x v="1"/>
    <x v="4"/>
    <x v="0"/>
    <x v="0"/>
    <x v="11"/>
    <x v="12"/>
    <n v="13033624"/>
    <n v="162720896"/>
    <m/>
    <x v="0"/>
  </r>
  <r>
    <x v="1"/>
    <x v="4"/>
    <x v="0"/>
    <x v="0"/>
    <x v="11"/>
    <x v="13"/>
    <n v="13093316"/>
    <n v="162951648"/>
    <m/>
    <x v="0"/>
  </r>
  <r>
    <x v="1"/>
    <x v="4"/>
    <x v="0"/>
    <x v="0"/>
    <x v="11"/>
    <x v="14"/>
    <n v="13151587"/>
    <n v="163863936"/>
    <m/>
    <x v="0"/>
  </r>
  <r>
    <x v="1"/>
    <x v="4"/>
    <x v="0"/>
    <x v="0"/>
    <x v="11"/>
    <x v="15"/>
    <n v="13208605"/>
    <n v="165113472"/>
    <m/>
    <x v="0"/>
  </r>
  <r>
    <x v="1"/>
    <x v="4"/>
    <x v="0"/>
    <x v="0"/>
    <x v="11"/>
    <x v="16"/>
    <n v="13264104"/>
    <n v="166381440"/>
    <m/>
    <x v="0"/>
  </r>
  <r>
    <x v="1"/>
    <x v="4"/>
    <x v="0"/>
    <x v="0"/>
    <x v="11"/>
    <x v="17"/>
    <n v="13318508"/>
    <n v="167633312"/>
    <m/>
    <x v="0"/>
  </r>
  <r>
    <x v="1"/>
    <x v="4"/>
    <x v="0"/>
    <x v="0"/>
    <x v="11"/>
    <x v="18"/>
    <n v="13371257"/>
    <n v="168494240"/>
    <m/>
    <x v="0"/>
  </r>
  <r>
    <x v="1"/>
    <x v="4"/>
    <x v="0"/>
    <x v="0"/>
    <x v="11"/>
    <x v="19"/>
    <n v="13421889"/>
    <n v="169312336"/>
    <m/>
    <x v="0"/>
  </r>
  <r>
    <x v="1"/>
    <x v="4"/>
    <x v="0"/>
    <x v="0"/>
    <x v="11"/>
    <x v="20"/>
    <n v="13470706"/>
    <n v="170330208"/>
    <m/>
    <x v="0"/>
  </r>
  <r>
    <x v="1"/>
    <x v="4"/>
    <x v="0"/>
    <x v="0"/>
    <x v="11"/>
    <x v="21"/>
    <n v="13517401"/>
    <n v="171670240"/>
    <m/>
    <x v="0"/>
  </r>
  <r>
    <x v="1"/>
    <x v="4"/>
    <x v="0"/>
    <x v="0"/>
    <x v="11"/>
    <x v="22"/>
    <n v="13562887"/>
    <n v="173252080"/>
    <m/>
    <x v="0"/>
  </r>
  <r>
    <x v="1"/>
    <x v="4"/>
    <x v="0"/>
    <x v="0"/>
    <x v="11"/>
    <x v="23"/>
    <n v="13606528"/>
    <n v="174945136"/>
    <m/>
    <x v="0"/>
  </r>
  <r>
    <x v="1"/>
    <x v="4"/>
    <x v="0"/>
    <x v="0"/>
    <x v="11"/>
    <x v="24"/>
    <n v="13648524"/>
    <n v="176579232"/>
    <m/>
    <x v="0"/>
  </r>
  <r>
    <x v="1"/>
    <x v="4"/>
    <x v="0"/>
    <x v="0"/>
    <x v="11"/>
    <x v="25"/>
    <n v="13690502"/>
    <n v="178443888"/>
    <m/>
    <x v="0"/>
  </r>
  <r>
    <x v="1"/>
    <x v="4"/>
    <x v="0"/>
    <x v="0"/>
    <x v="11"/>
    <x v="26"/>
    <n v="13732766"/>
    <n v="180190832"/>
    <m/>
    <x v="0"/>
  </r>
  <r>
    <x v="1"/>
    <x v="4"/>
    <x v="0"/>
    <x v="0"/>
    <x v="11"/>
    <x v="27"/>
    <n v="13774935"/>
    <n v="181963936"/>
    <m/>
    <x v="0"/>
  </r>
  <r>
    <x v="1"/>
    <x v="4"/>
    <x v="0"/>
    <x v="0"/>
    <x v="11"/>
    <x v="28"/>
    <n v="13817100"/>
    <n v="183629344"/>
    <m/>
    <x v="0"/>
  </r>
  <r>
    <x v="1"/>
    <x v="4"/>
    <x v="0"/>
    <x v="0"/>
    <x v="11"/>
    <x v="29"/>
    <n v="13859310"/>
    <n v="185338864"/>
    <m/>
    <x v="0"/>
  </r>
  <r>
    <x v="1"/>
    <x v="4"/>
    <x v="0"/>
    <x v="0"/>
    <x v="11"/>
    <x v="30"/>
    <n v="13901753"/>
    <n v="186938272"/>
    <m/>
    <x v="0"/>
  </r>
  <r>
    <x v="1"/>
    <x v="4"/>
    <x v="0"/>
    <x v="0"/>
    <x v="1"/>
    <x v="0"/>
    <n v="5040432"/>
    <n v="51740036"/>
    <m/>
    <x v="0"/>
  </r>
  <r>
    <x v="1"/>
    <x v="4"/>
    <x v="0"/>
    <x v="0"/>
    <x v="1"/>
    <x v="1"/>
    <n v="5297615"/>
    <n v="49837260"/>
    <m/>
    <x v="0"/>
  </r>
  <r>
    <x v="1"/>
    <x v="4"/>
    <x v="0"/>
    <x v="0"/>
    <x v="1"/>
    <x v="2"/>
    <n v="5546584"/>
    <n v="54192392"/>
    <m/>
    <x v="0"/>
  </r>
  <r>
    <x v="1"/>
    <x v="4"/>
    <x v="0"/>
    <x v="0"/>
    <x v="1"/>
    <x v="3"/>
    <n v="5793448"/>
    <n v="53980376"/>
    <m/>
    <x v="0"/>
  </r>
  <r>
    <x v="1"/>
    <x v="4"/>
    <x v="0"/>
    <x v="0"/>
    <x v="1"/>
    <x v="4"/>
    <n v="6058630"/>
    <n v="61289712"/>
    <m/>
    <x v="0"/>
  </r>
  <r>
    <x v="1"/>
    <x v="4"/>
    <x v="0"/>
    <x v="0"/>
    <x v="1"/>
    <x v="5"/>
    <n v="6290354"/>
    <n v="57668360"/>
    <m/>
    <x v="0"/>
  </r>
  <r>
    <x v="1"/>
    <x v="4"/>
    <x v="0"/>
    <x v="0"/>
    <x v="1"/>
    <x v="6"/>
    <n v="6521898"/>
    <n v="62769464"/>
    <m/>
    <x v="0"/>
  </r>
  <r>
    <x v="1"/>
    <x v="4"/>
    <x v="0"/>
    <x v="0"/>
    <x v="1"/>
    <x v="7"/>
    <n v="6751265"/>
    <n v="64629764"/>
    <m/>
    <x v="0"/>
  </r>
  <r>
    <x v="1"/>
    <x v="4"/>
    <x v="0"/>
    <x v="0"/>
    <x v="1"/>
    <x v="8"/>
    <n v="6974830"/>
    <n v="66672792"/>
    <m/>
    <x v="0"/>
  </r>
  <r>
    <x v="1"/>
    <x v="4"/>
    <x v="0"/>
    <x v="0"/>
    <x v="1"/>
    <x v="9"/>
    <n v="7199245"/>
    <n v="68613784"/>
    <m/>
    <x v="0"/>
  </r>
  <r>
    <x v="1"/>
    <x v="4"/>
    <x v="0"/>
    <x v="0"/>
    <x v="1"/>
    <x v="10"/>
    <n v="7424362"/>
    <n v="70454200"/>
    <m/>
    <x v="0"/>
  </r>
  <r>
    <x v="1"/>
    <x v="4"/>
    <x v="0"/>
    <x v="0"/>
    <x v="1"/>
    <x v="11"/>
    <n v="7645222"/>
    <n v="72013784"/>
    <m/>
    <x v="0"/>
  </r>
  <r>
    <x v="1"/>
    <x v="4"/>
    <x v="0"/>
    <x v="0"/>
    <x v="1"/>
    <x v="12"/>
    <n v="7865692"/>
    <n v="73665536"/>
    <m/>
    <x v="0"/>
  </r>
  <r>
    <x v="1"/>
    <x v="4"/>
    <x v="0"/>
    <x v="0"/>
    <x v="1"/>
    <x v="13"/>
    <n v="8083054"/>
    <n v="75453360"/>
    <m/>
    <x v="0"/>
  </r>
  <r>
    <x v="1"/>
    <x v="4"/>
    <x v="0"/>
    <x v="0"/>
    <x v="1"/>
    <x v="14"/>
    <n v="8295232"/>
    <n v="77537672"/>
    <m/>
    <x v="0"/>
  </r>
  <r>
    <x v="1"/>
    <x v="4"/>
    <x v="0"/>
    <x v="0"/>
    <x v="1"/>
    <x v="15"/>
    <n v="8502939"/>
    <n v="79772624"/>
    <m/>
    <x v="0"/>
  </r>
  <r>
    <x v="1"/>
    <x v="4"/>
    <x v="0"/>
    <x v="0"/>
    <x v="1"/>
    <x v="16"/>
    <n v="8705225"/>
    <n v="81995720"/>
    <m/>
    <x v="0"/>
  </r>
  <r>
    <x v="1"/>
    <x v="4"/>
    <x v="0"/>
    <x v="0"/>
    <x v="1"/>
    <x v="17"/>
    <n v="8903680"/>
    <n v="84202264"/>
    <m/>
    <x v="0"/>
  </r>
  <r>
    <x v="1"/>
    <x v="4"/>
    <x v="0"/>
    <x v="0"/>
    <x v="1"/>
    <x v="18"/>
    <n v="9096275"/>
    <n v="86190248"/>
    <m/>
    <x v="0"/>
  </r>
  <r>
    <x v="1"/>
    <x v="4"/>
    <x v="0"/>
    <x v="0"/>
    <x v="1"/>
    <x v="19"/>
    <n v="9281171"/>
    <n v="88104840"/>
    <m/>
    <x v="0"/>
  </r>
  <r>
    <x v="1"/>
    <x v="4"/>
    <x v="0"/>
    <x v="0"/>
    <x v="1"/>
    <x v="20"/>
    <n v="9459524"/>
    <n v="90061160"/>
    <m/>
    <x v="0"/>
  </r>
  <r>
    <x v="1"/>
    <x v="4"/>
    <x v="0"/>
    <x v="0"/>
    <x v="1"/>
    <x v="21"/>
    <n v="9630284"/>
    <n v="92148024"/>
    <m/>
    <x v="0"/>
  </r>
  <r>
    <x v="1"/>
    <x v="4"/>
    <x v="0"/>
    <x v="0"/>
    <x v="1"/>
    <x v="22"/>
    <n v="9797052"/>
    <n v="94358464"/>
    <m/>
    <x v="0"/>
  </r>
  <r>
    <x v="1"/>
    <x v="4"/>
    <x v="0"/>
    <x v="0"/>
    <x v="1"/>
    <x v="23"/>
    <n v="9956278"/>
    <n v="96585856"/>
    <m/>
    <x v="0"/>
  </r>
  <r>
    <x v="1"/>
    <x v="4"/>
    <x v="0"/>
    <x v="0"/>
    <x v="1"/>
    <x v="24"/>
    <n v="10108725"/>
    <n v="98745496"/>
    <m/>
    <x v="0"/>
  </r>
  <r>
    <x v="1"/>
    <x v="4"/>
    <x v="0"/>
    <x v="0"/>
    <x v="1"/>
    <x v="25"/>
    <n v="10260518"/>
    <n v="101051992"/>
    <m/>
    <x v="0"/>
  </r>
  <r>
    <x v="1"/>
    <x v="4"/>
    <x v="0"/>
    <x v="0"/>
    <x v="1"/>
    <x v="26"/>
    <n v="10412884"/>
    <n v="103322488"/>
    <m/>
    <x v="0"/>
  </r>
  <r>
    <x v="1"/>
    <x v="4"/>
    <x v="0"/>
    <x v="0"/>
    <x v="1"/>
    <x v="27"/>
    <n v="10564524"/>
    <n v="105626712"/>
    <m/>
    <x v="0"/>
  </r>
  <r>
    <x v="1"/>
    <x v="4"/>
    <x v="0"/>
    <x v="0"/>
    <x v="1"/>
    <x v="28"/>
    <n v="10715786"/>
    <n v="107890720"/>
    <m/>
    <x v="0"/>
  </r>
  <r>
    <x v="1"/>
    <x v="4"/>
    <x v="0"/>
    <x v="0"/>
    <x v="1"/>
    <x v="29"/>
    <n v="10866870"/>
    <n v="110203992"/>
    <m/>
    <x v="0"/>
  </r>
  <r>
    <x v="1"/>
    <x v="4"/>
    <x v="0"/>
    <x v="0"/>
    <x v="1"/>
    <x v="30"/>
    <n v="11018432"/>
    <n v="112481056"/>
    <m/>
    <x v="0"/>
  </r>
  <r>
    <x v="1"/>
    <x v="4"/>
    <x v="0"/>
    <x v="0"/>
    <x v="8"/>
    <x v="0"/>
    <n v="313183"/>
    <n v="3557132"/>
    <m/>
    <x v="0"/>
  </r>
  <r>
    <x v="1"/>
    <x v="4"/>
    <x v="0"/>
    <x v="0"/>
    <x v="8"/>
    <x v="1"/>
    <n v="316540"/>
    <n v="3319414"/>
    <m/>
    <x v="0"/>
  </r>
  <r>
    <x v="1"/>
    <x v="4"/>
    <x v="0"/>
    <x v="0"/>
    <x v="8"/>
    <x v="2"/>
    <n v="318628"/>
    <n v="3489893"/>
    <m/>
    <x v="0"/>
  </r>
  <r>
    <x v="1"/>
    <x v="4"/>
    <x v="0"/>
    <x v="0"/>
    <x v="8"/>
    <x v="3"/>
    <n v="320002"/>
    <n v="3376632"/>
    <m/>
    <x v="0"/>
  </r>
  <r>
    <x v="1"/>
    <x v="4"/>
    <x v="0"/>
    <x v="0"/>
    <x v="8"/>
    <x v="4"/>
    <n v="321442"/>
    <n v="3724346"/>
    <m/>
    <x v="0"/>
  </r>
  <r>
    <x v="1"/>
    <x v="4"/>
    <x v="0"/>
    <x v="0"/>
    <x v="8"/>
    <x v="5"/>
    <n v="322696"/>
    <n v="3423421"/>
    <m/>
    <x v="0"/>
  </r>
  <r>
    <x v="1"/>
    <x v="4"/>
    <x v="0"/>
    <x v="0"/>
    <x v="8"/>
    <x v="6"/>
    <n v="323969"/>
    <n v="3638584"/>
    <m/>
    <x v="0"/>
  </r>
  <r>
    <x v="1"/>
    <x v="4"/>
    <x v="0"/>
    <x v="0"/>
    <x v="8"/>
    <x v="7"/>
    <n v="325243"/>
    <n v="3660388"/>
    <m/>
    <x v="0"/>
  </r>
  <r>
    <x v="1"/>
    <x v="4"/>
    <x v="0"/>
    <x v="0"/>
    <x v="8"/>
    <x v="8"/>
    <n v="326497"/>
    <n v="3695830"/>
    <m/>
    <x v="0"/>
  </r>
  <r>
    <x v="1"/>
    <x v="4"/>
    <x v="0"/>
    <x v="0"/>
    <x v="8"/>
    <x v="9"/>
    <n v="327760"/>
    <n v="3720669"/>
    <m/>
    <x v="0"/>
  </r>
  <r>
    <x v="1"/>
    <x v="4"/>
    <x v="0"/>
    <x v="0"/>
    <x v="8"/>
    <x v="10"/>
    <n v="329030"/>
    <n v="3735283"/>
    <m/>
    <x v="0"/>
  </r>
  <r>
    <x v="1"/>
    <x v="4"/>
    <x v="0"/>
    <x v="0"/>
    <x v="8"/>
    <x v="11"/>
    <n v="330277"/>
    <n v="3732727"/>
    <m/>
    <x v="0"/>
  </r>
  <r>
    <x v="1"/>
    <x v="4"/>
    <x v="0"/>
    <x v="0"/>
    <x v="8"/>
    <x v="12"/>
    <n v="331525"/>
    <n v="3733109"/>
    <m/>
    <x v="0"/>
  </r>
  <r>
    <x v="1"/>
    <x v="4"/>
    <x v="0"/>
    <x v="0"/>
    <x v="8"/>
    <x v="13"/>
    <n v="332759"/>
    <n v="3739434"/>
    <m/>
    <x v="0"/>
  </r>
  <r>
    <x v="1"/>
    <x v="4"/>
    <x v="0"/>
    <x v="0"/>
    <x v="8"/>
    <x v="14"/>
    <n v="333967"/>
    <n v="3759846"/>
    <m/>
    <x v="0"/>
  </r>
  <r>
    <x v="1"/>
    <x v="4"/>
    <x v="0"/>
    <x v="0"/>
    <x v="8"/>
    <x v="15"/>
    <n v="335152"/>
    <n v="3785985"/>
    <m/>
    <x v="0"/>
  </r>
  <r>
    <x v="1"/>
    <x v="4"/>
    <x v="0"/>
    <x v="0"/>
    <x v="8"/>
    <x v="16"/>
    <n v="336308"/>
    <n v="3810204"/>
    <m/>
    <x v="0"/>
  </r>
  <r>
    <x v="1"/>
    <x v="4"/>
    <x v="0"/>
    <x v="0"/>
    <x v="8"/>
    <x v="17"/>
    <n v="337443"/>
    <n v="3831589"/>
    <m/>
    <x v="0"/>
  </r>
  <r>
    <x v="1"/>
    <x v="4"/>
    <x v="0"/>
    <x v="0"/>
    <x v="8"/>
    <x v="18"/>
    <n v="338545"/>
    <n v="3842036"/>
    <m/>
    <x v="0"/>
  </r>
  <r>
    <x v="1"/>
    <x v="4"/>
    <x v="0"/>
    <x v="0"/>
    <x v="8"/>
    <x v="19"/>
    <n v="339604"/>
    <n v="3849246"/>
    <m/>
    <x v="0"/>
  </r>
  <r>
    <x v="1"/>
    <x v="4"/>
    <x v="0"/>
    <x v="0"/>
    <x v="8"/>
    <x v="20"/>
    <n v="340626"/>
    <n v="3858722"/>
    <m/>
    <x v="0"/>
  </r>
  <r>
    <x v="1"/>
    <x v="4"/>
    <x v="0"/>
    <x v="0"/>
    <x v="8"/>
    <x v="21"/>
    <n v="341603"/>
    <n v="3873287"/>
    <m/>
    <x v="0"/>
  </r>
  <r>
    <x v="1"/>
    <x v="4"/>
    <x v="0"/>
    <x v="0"/>
    <x v="8"/>
    <x v="22"/>
    <n v="342554"/>
    <n v="3890346"/>
    <m/>
    <x v="0"/>
  </r>
  <r>
    <x v="1"/>
    <x v="4"/>
    <x v="0"/>
    <x v="0"/>
    <x v="8"/>
    <x v="23"/>
    <n v="343467"/>
    <n v="3911422"/>
    <m/>
    <x v="0"/>
  </r>
  <r>
    <x v="1"/>
    <x v="4"/>
    <x v="0"/>
    <x v="0"/>
    <x v="8"/>
    <x v="24"/>
    <n v="344344"/>
    <n v="3932675"/>
    <m/>
    <x v="0"/>
  </r>
  <r>
    <x v="1"/>
    <x v="4"/>
    <x v="0"/>
    <x v="0"/>
    <x v="8"/>
    <x v="25"/>
    <n v="345220"/>
    <n v="3960876"/>
    <m/>
    <x v="0"/>
  </r>
  <r>
    <x v="1"/>
    <x v="4"/>
    <x v="0"/>
    <x v="0"/>
    <x v="8"/>
    <x v="26"/>
    <n v="346100"/>
    <n v="3987911"/>
    <m/>
    <x v="0"/>
  </r>
  <r>
    <x v="1"/>
    <x v="4"/>
    <x v="0"/>
    <x v="0"/>
    <x v="8"/>
    <x v="27"/>
    <n v="346976"/>
    <n v="4017202"/>
    <m/>
    <x v="0"/>
  </r>
  <r>
    <x v="1"/>
    <x v="4"/>
    <x v="0"/>
    <x v="0"/>
    <x v="8"/>
    <x v="28"/>
    <n v="347851"/>
    <n v="4046011"/>
    <m/>
    <x v="0"/>
  </r>
  <r>
    <x v="1"/>
    <x v="4"/>
    <x v="0"/>
    <x v="0"/>
    <x v="8"/>
    <x v="29"/>
    <n v="348725"/>
    <n v="4077346"/>
    <m/>
    <x v="0"/>
  </r>
  <r>
    <x v="1"/>
    <x v="4"/>
    <x v="0"/>
    <x v="0"/>
    <x v="8"/>
    <x v="30"/>
    <n v="349601"/>
    <n v="4108090"/>
    <m/>
    <x v="0"/>
  </r>
  <r>
    <x v="1"/>
    <x v="4"/>
    <x v="0"/>
    <x v="1"/>
    <x v="9"/>
    <x v="0"/>
    <n v="367238"/>
    <n v="23646822"/>
    <m/>
    <x v="0"/>
  </r>
  <r>
    <x v="1"/>
    <x v="4"/>
    <x v="0"/>
    <x v="1"/>
    <x v="9"/>
    <x v="1"/>
    <n v="367238"/>
    <n v="21798770"/>
    <m/>
    <x v="0"/>
  </r>
  <r>
    <x v="1"/>
    <x v="4"/>
    <x v="0"/>
    <x v="1"/>
    <x v="9"/>
    <x v="2"/>
    <n v="367238"/>
    <n v="22670618"/>
    <m/>
    <x v="0"/>
  </r>
  <r>
    <x v="1"/>
    <x v="4"/>
    <x v="0"/>
    <x v="1"/>
    <x v="9"/>
    <x v="3"/>
    <n v="367238"/>
    <n v="21911512"/>
    <m/>
    <x v="0"/>
  </r>
  <r>
    <x v="1"/>
    <x v="4"/>
    <x v="0"/>
    <x v="1"/>
    <x v="9"/>
    <x v="4"/>
    <n v="367238"/>
    <n v="24164670"/>
    <m/>
    <x v="0"/>
  </r>
  <r>
    <x v="1"/>
    <x v="4"/>
    <x v="0"/>
    <x v="1"/>
    <x v="9"/>
    <x v="5"/>
    <n v="367239"/>
    <n v="22380882"/>
    <m/>
    <x v="0"/>
  </r>
  <r>
    <x v="1"/>
    <x v="4"/>
    <x v="0"/>
    <x v="1"/>
    <x v="9"/>
    <x v="6"/>
    <n v="367241"/>
    <n v="23915944"/>
    <m/>
    <x v="0"/>
  </r>
  <r>
    <x v="1"/>
    <x v="4"/>
    <x v="0"/>
    <x v="1"/>
    <x v="9"/>
    <x v="7"/>
    <n v="367242"/>
    <n v="24026534"/>
    <m/>
    <x v="0"/>
  </r>
  <r>
    <x v="1"/>
    <x v="4"/>
    <x v="0"/>
    <x v="1"/>
    <x v="9"/>
    <x v="8"/>
    <n v="367244"/>
    <n v="24036918"/>
    <m/>
    <x v="0"/>
  </r>
  <r>
    <x v="1"/>
    <x v="4"/>
    <x v="0"/>
    <x v="1"/>
    <x v="9"/>
    <x v="9"/>
    <n v="367245"/>
    <n v="23953192"/>
    <m/>
    <x v="0"/>
  </r>
  <r>
    <x v="1"/>
    <x v="4"/>
    <x v="0"/>
    <x v="1"/>
    <x v="9"/>
    <x v="10"/>
    <n v="367246"/>
    <n v="23837468"/>
    <m/>
    <x v="0"/>
  </r>
  <r>
    <x v="1"/>
    <x v="4"/>
    <x v="0"/>
    <x v="1"/>
    <x v="9"/>
    <x v="11"/>
    <n v="367248"/>
    <n v="23714498"/>
    <m/>
    <x v="0"/>
  </r>
  <r>
    <x v="1"/>
    <x v="4"/>
    <x v="0"/>
    <x v="1"/>
    <x v="9"/>
    <x v="12"/>
    <n v="367249"/>
    <n v="23633598"/>
    <m/>
    <x v="0"/>
  </r>
  <r>
    <x v="1"/>
    <x v="4"/>
    <x v="0"/>
    <x v="1"/>
    <x v="9"/>
    <x v="13"/>
    <n v="367250"/>
    <n v="23595468"/>
    <m/>
    <x v="0"/>
  </r>
  <r>
    <x v="1"/>
    <x v="4"/>
    <x v="0"/>
    <x v="1"/>
    <x v="9"/>
    <x v="14"/>
    <n v="367252"/>
    <n v="23604520"/>
    <m/>
    <x v="0"/>
  </r>
  <r>
    <x v="1"/>
    <x v="4"/>
    <x v="0"/>
    <x v="1"/>
    <x v="9"/>
    <x v="15"/>
    <n v="367253"/>
    <n v="23633570"/>
    <m/>
    <x v="0"/>
  </r>
  <r>
    <x v="1"/>
    <x v="4"/>
    <x v="0"/>
    <x v="1"/>
    <x v="9"/>
    <x v="16"/>
    <n v="367254"/>
    <n v="23668584"/>
    <m/>
    <x v="0"/>
  </r>
  <r>
    <x v="1"/>
    <x v="4"/>
    <x v="0"/>
    <x v="1"/>
    <x v="9"/>
    <x v="17"/>
    <n v="367255"/>
    <n v="23723338"/>
    <m/>
    <x v="0"/>
  </r>
  <r>
    <x v="1"/>
    <x v="4"/>
    <x v="0"/>
    <x v="1"/>
    <x v="9"/>
    <x v="18"/>
    <n v="367257"/>
    <n v="23775692"/>
    <m/>
    <x v="0"/>
  </r>
  <r>
    <x v="1"/>
    <x v="4"/>
    <x v="0"/>
    <x v="1"/>
    <x v="9"/>
    <x v="19"/>
    <n v="367258"/>
    <n v="23845144"/>
    <m/>
    <x v="0"/>
  </r>
  <r>
    <x v="1"/>
    <x v="4"/>
    <x v="0"/>
    <x v="1"/>
    <x v="9"/>
    <x v="20"/>
    <n v="367259"/>
    <n v="23944298"/>
    <m/>
    <x v="0"/>
  </r>
  <r>
    <x v="1"/>
    <x v="4"/>
    <x v="0"/>
    <x v="1"/>
    <x v="9"/>
    <x v="21"/>
    <n v="367260"/>
    <n v="24051128"/>
    <m/>
    <x v="0"/>
  </r>
  <r>
    <x v="1"/>
    <x v="4"/>
    <x v="0"/>
    <x v="1"/>
    <x v="9"/>
    <x v="22"/>
    <n v="367261"/>
    <n v="24181056"/>
    <m/>
    <x v="0"/>
  </r>
  <r>
    <x v="1"/>
    <x v="4"/>
    <x v="0"/>
    <x v="1"/>
    <x v="9"/>
    <x v="23"/>
    <n v="367262"/>
    <n v="24325814"/>
    <m/>
    <x v="0"/>
  </r>
  <r>
    <x v="1"/>
    <x v="4"/>
    <x v="0"/>
    <x v="1"/>
    <x v="9"/>
    <x v="24"/>
    <n v="367263"/>
    <n v="24456136"/>
    <m/>
    <x v="0"/>
  </r>
  <r>
    <x v="1"/>
    <x v="4"/>
    <x v="0"/>
    <x v="1"/>
    <x v="9"/>
    <x v="25"/>
    <n v="367264"/>
    <n v="24602358"/>
    <m/>
    <x v="0"/>
  </r>
  <r>
    <x v="1"/>
    <x v="4"/>
    <x v="0"/>
    <x v="1"/>
    <x v="9"/>
    <x v="26"/>
    <n v="367265"/>
    <n v="24730640"/>
    <m/>
    <x v="0"/>
  </r>
  <r>
    <x v="1"/>
    <x v="4"/>
    <x v="0"/>
    <x v="1"/>
    <x v="9"/>
    <x v="27"/>
    <n v="367266"/>
    <n v="24868314"/>
    <m/>
    <x v="0"/>
  </r>
  <r>
    <x v="1"/>
    <x v="4"/>
    <x v="0"/>
    <x v="1"/>
    <x v="9"/>
    <x v="28"/>
    <n v="367267"/>
    <n v="24990274"/>
    <m/>
    <x v="0"/>
  </r>
  <r>
    <x v="1"/>
    <x v="4"/>
    <x v="0"/>
    <x v="1"/>
    <x v="9"/>
    <x v="29"/>
    <n v="367268"/>
    <n v="25125144"/>
    <m/>
    <x v="0"/>
  </r>
  <r>
    <x v="1"/>
    <x v="4"/>
    <x v="0"/>
    <x v="1"/>
    <x v="9"/>
    <x v="30"/>
    <n v="367269"/>
    <n v="25248336"/>
    <m/>
    <x v="0"/>
  </r>
  <r>
    <x v="1"/>
    <x v="4"/>
    <x v="1"/>
    <x v="0"/>
    <x v="10"/>
    <x v="0"/>
    <n v="556680"/>
    <n v="2046355"/>
    <m/>
    <x v="0"/>
  </r>
  <r>
    <x v="1"/>
    <x v="4"/>
    <x v="1"/>
    <x v="0"/>
    <x v="10"/>
    <x v="1"/>
    <n v="562050"/>
    <n v="1910311"/>
    <m/>
    <x v="0"/>
  </r>
  <r>
    <x v="1"/>
    <x v="4"/>
    <x v="1"/>
    <x v="0"/>
    <x v="10"/>
    <x v="2"/>
    <n v="567197"/>
    <n v="2012154"/>
    <m/>
    <x v="0"/>
  </r>
  <r>
    <x v="1"/>
    <x v="4"/>
    <x v="1"/>
    <x v="0"/>
    <x v="10"/>
    <x v="3"/>
    <n v="572091"/>
    <n v="1950563"/>
    <m/>
    <x v="0"/>
  </r>
  <r>
    <x v="1"/>
    <x v="4"/>
    <x v="1"/>
    <x v="0"/>
    <x v="10"/>
    <x v="4"/>
    <n v="576078"/>
    <n v="2146310"/>
    <m/>
    <x v="0"/>
  </r>
  <r>
    <x v="1"/>
    <x v="4"/>
    <x v="1"/>
    <x v="0"/>
    <x v="10"/>
    <x v="5"/>
    <n v="580405"/>
    <n v="1968924"/>
    <m/>
    <x v="0"/>
  </r>
  <r>
    <x v="1"/>
    <x v="4"/>
    <x v="1"/>
    <x v="0"/>
    <x v="10"/>
    <x v="6"/>
    <n v="584718"/>
    <n v="2082869"/>
    <m/>
    <x v="0"/>
  </r>
  <r>
    <x v="1"/>
    <x v="4"/>
    <x v="1"/>
    <x v="0"/>
    <x v="10"/>
    <x v="7"/>
    <n v="589052"/>
    <n v="2066435"/>
    <m/>
    <x v="0"/>
  </r>
  <r>
    <x v="1"/>
    <x v="4"/>
    <x v="1"/>
    <x v="0"/>
    <x v="10"/>
    <x v="8"/>
    <n v="593286"/>
    <n v="2052465"/>
    <m/>
    <x v="0"/>
  </r>
  <r>
    <x v="1"/>
    <x v="4"/>
    <x v="1"/>
    <x v="0"/>
    <x v="10"/>
    <x v="9"/>
    <n v="597540"/>
    <n v="2025934"/>
    <m/>
    <x v="0"/>
  </r>
  <r>
    <x v="1"/>
    <x v="4"/>
    <x v="1"/>
    <x v="0"/>
    <x v="10"/>
    <x v="10"/>
    <n v="601999"/>
    <n v="1996993"/>
    <m/>
    <x v="0"/>
  </r>
  <r>
    <x v="1"/>
    <x v="4"/>
    <x v="1"/>
    <x v="0"/>
    <x v="10"/>
    <x v="11"/>
    <n v="606823"/>
    <n v="1965524"/>
    <m/>
    <x v="0"/>
  </r>
  <r>
    <x v="1"/>
    <x v="4"/>
    <x v="1"/>
    <x v="0"/>
    <x v="10"/>
    <x v="12"/>
    <n v="611645"/>
    <n v="1940873"/>
    <m/>
    <x v="0"/>
  </r>
  <r>
    <x v="1"/>
    <x v="4"/>
    <x v="1"/>
    <x v="0"/>
    <x v="10"/>
    <x v="13"/>
    <n v="616379"/>
    <n v="1923926"/>
    <m/>
    <x v="0"/>
  </r>
  <r>
    <x v="1"/>
    <x v="4"/>
    <x v="1"/>
    <x v="0"/>
    <x v="10"/>
    <x v="14"/>
    <n v="620949"/>
    <n v="1919667"/>
    <m/>
    <x v="0"/>
  </r>
  <r>
    <x v="1"/>
    <x v="4"/>
    <x v="1"/>
    <x v="0"/>
    <x v="10"/>
    <x v="15"/>
    <n v="625395"/>
    <n v="1926821"/>
    <m/>
    <x v="0"/>
  </r>
  <r>
    <x v="1"/>
    <x v="4"/>
    <x v="1"/>
    <x v="0"/>
    <x v="10"/>
    <x v="16"/>
    <n v="629732"/>
    <n v="1942131"/>
    <m/>
    <x v="0"/>
  </r>
  <r>
    <x v="1"/>
    <x v="4"/>
    <x v="1"/>
    <x v="0"/>
    <x v="10"/>
    <x v="17"/>
    <n v="633588"/>
    <n v="1964385"/>
    <m/>
    <x v="0"/>
  </r>
  <r>
    <x v="1"/>
    <x v="4"/>
    <x v="1"/>
    <x v="0"/>
    <x v="10"/>
    <x v="18"/>
    <n v="637162"/>
    <n v="1980722"/>
    <m/>
    <x v="0"/>
  </r>
  <r>
    <x v="1"/>
    <x v="4"/>
    <x v="1"/>
    <x v="0"/>
    <x v="10"/>
    <x v="19"/>
    <n v="640497"/>
    <n v="1995197"/>
    <m/>
    <x v="0"/>
  </r>
  <r>
    <x v="1"/>
    <x v="4"/>
    <x v="1"/>
    <x v="0"/>
    <x v="10"/>
    <x v="20"/>
    <n v="643626"/>
    <n v="2010703"/>
    <m/>
    <x v="0"/>
  </r>
  <r>
    <x v="1"/>
    <x v="4"/>
    <x v="1"/>
    <x v="0"/>
    <x v="10"/>
    <x v="21"/>
    <n v="646510"/>
    <n v="2028375"/>
    <m/>
    <x v="0"/>
  </r>
  <r>
    <x v="1"/>
    <x v="4"/>
    <x v="1"/>
    <x v="0"/>
    <x v="10"/>
    <x v="22"/>
    <n v="649204"/>
    <n v="2046969"/>
    <m/>
    <x v="0"/>
  </r>
  <r>
    <x v="1"/>
    <x v="4"/>
    <x v="1"/>
    <x v="0"/>
    <x v="10"/>
    <x v="23"/>
    <n v="651816"/>
    <n v="2067600"/>
    <m/>
    <x v="0"/>
  </r>
  <r>
    <x v="1"/>
    <x v="4"/>
    <x v="1"/>
    <x v="0"/>
    <x v="10"/>
    <x v="24"/>
    <n v="654442"/>
    <n v="2088565"/>
    <m/>
    <x v="0"/>
  </r>
  <r>
    <x v="1"/>
    <x v="4"/>
    <x v="1"/>
    <x v="0"/>
    <x v="10"/>
    <x v="25"/>
    <n v="657081"/>
    <n v="2113052"/>
    <m/>
    <x v="0"/>
  </r>
  <r>
    <x v="1"/>
    <x v="4"/>
    <x v="1"/>
    <x v="0"/>
    <x v="10"/>
    <x v="26"/>
    <n v="659729"/>
    <n v="2136846"/>
    <m/>
    <x v="0"/>
  </r>
  <r>
    <x v="1"/>
    <x v="4"/>
    <x v="1"/>
    <x v="0"/>
    <x v="10"/>
    <x v="27"/>
    <n v="662361"/>
    <n v="2161570"/>
    <m/>
    <x v="0"/>
  </r>
  <r>
    <x v="1"/>
    <x v="4"/>
    <x v="1"/>
    <x v="0"/>
    <x v="10"/>
    <x v="28"/>
    <n v="664993"/>
    <n v="2185570"/>
    <m/>
    <x v="0"/>
  </r>
  <r>
    <x v="1"/>
    <x v="4"/>
    <x v="1"/>
    <x v="0"/>
    <x v="10"/>
    <x v="29"/>
    <n v="667626"/>
    <n v="2210593"/>
    <m/>
    <x v="0"/>
  </r>
  <r>
    <x v="1"/>
    <x v="4"/>
    <x v="1"/>
    <x v="0"/>
    <x v="10"/>
    <x v="30"/>
    <n v="670267"/>
    <n v="2234669"/>
    <m/>
    <x v="0"/>
  </r>
  <r>
    <x v="1"/>
    <x v="4"/>
    <x v="1"/>
    <x v="0"/>
    <x v="11"/>
    <x v="0"/>
    <n v="4295010"/>
    <n v="29124464"/>
    <m/>
    <x v="0"/>
  </r>
  <r>
    <x v="1"/>
    <x v="4"/>
    <x v="1"/>
    <x v="0"/>
    <x v="11"/>
    <x v="1"/>
    <n v="4369706"/>
    <n v="27496284"/>
    <m/>
    <x v="0"/>
  </r>
  <r>
    <x v="1"/>
    <x v="4"/>
    <x v="1"/>
    <x v="0"/>
    <x v="11"/>
    <x v="2"/>
    <n v="4441319"/>
    <n v="29258324"/>
    <m/>
    <x v="0"/>
  </r>
  <r>
    <x v="1"/>
    <x v="4"/>
    <x v="1"/>
    <x v="0"/>
    <x v="11"/>
    <x v="3"/>
    <n v="4509390"/>
    <n v="28618562"/>
    <m/>
    <x v="0"/>
  </r>
  <r>
    <x v="1"/>
    <x v="4"/>
    <x v="1"/>
    <x v="0"/>
    <x v="11"/>
    <x v="4"/>
    <n v="4564851"/>
    <n v="31826530"/>
    <m/>
    <x v="0"/>
  </r>
  <r>
    <x v="1"/>
    <x v="4"/>
    <x v="1"/>
    <x v="0"/>
    <x v="11"/>
    <x v="5"/>
    <n v="4625975"/>
    <n v="29538794"/>
    <m/>
    <x v="0"/>
  </r>
  <r>
    <x v="1"/>
    <x v="4"/>
    <x v="1"/>
    <x v="0"/>
    <x v="11"/>
    <x v="6"/>
    <n v="4687138"/>
    <n v="31662948"/>
    <m/>
    <x v="0"/>
  </r>
  <r>
    <x v="1"/>
    <x v="4"/>
    <x v="1"/>
    <x v="0"/>
    <x v="11"/>
    <x v="7"/>
    <n v="4748771"/>
    <n v="32108768"/>
    <m/>
    <x v="0"/>
  </r>
  <r>
    <x v="1"/>
    <x v="4"/>
    <x v="1"/>
    <x v="0"/>
    <x v="11"/>
    <x v="8"/>
    <n v="4809105"/>
    <n v="32665160"/>
    <m/>
    <x v="0"/>
  </r>
  <r>
    <x v="1"/>
    <x v="4"/>
    <x v="1"/>
    <x v="0"/>
    <x v="11"/>
    <x v="9"/>
    <n v="4869712"/>
    <n v="33147896"/>
    <m/>
    <x v="0"/>
  </r>
  <r>
    <x v="1"/>
    <x v="4"/>
    <x v="1"/>
    <x v="0"/>
    <x v="11"/>
    <x v="10"/>
    <n v="4933198"/>
    <n v="33549816"/>
    <m/>
    <x v="0"/>
  </r>
  <r>
    <x v="1"/>
    <x v="4"/>
    <x v="1"/>
    <x v="0"/>
    <x v="11"/>
    <x v="11"/>
    <n v="5001868"/>
    <n v="33856372"/>
    <m/>
    <x v="0"/>
  </r>
  <r>
    <x v="1"/>
    <x v="4"/>
    <x v="1"/>
    <x v="0"/>
    <x v="11"/>
    <x v="12"/>
    <n v="5070486"/>
    <n v="34197708"/>
    <m/>
    <x v="0"/>
  </r>
  <r>
    <x v="1"/>
    <x v="4"/>
    <x v="1"/>
    <x v="0"/>
    <x v="11"/>
    <x v="13"/>
    <n v="5137834"/>
    <n v="34597716"/>
    <m/>
    <x v="0"/>
  </r>
  <r>
    <x v="1"/>
    <x v="4"/>
    <x v="1"/>
    <x v="0"/>
    <x v="11"/>
    <x v="14"/>
    <n v="5202853"/>
    <n v="35127028"/>
    <m/>
    <x v="0"/>
  </r>
  <r>
    <x v="1"/>
    <x v="4"/>
    <x v="1"/>
    <x v="0"/>
    <x v="11"/>
    <x v="15"/>
    <n v="5266094"/>
    <n v="35717600"/>
    <m/>
    <x v="0"/>
  </r>
  <r>
    <x v="1"/>
    <x v="4"/>
    <x v="1"/>
    <x v="0"/>
    <x v="11"/>
    <x v="16"/>
    <n v="5327792"/>
    <n v="36304392"/>
    <m/>
    <x v="0"/>
  </r>
  <r>
    <x v="1"/>
    <x v="4"/>
    <x v="1"/>
    <x v="0"/>
    <x v="11"/>
    <x v="17"/>
    <n v="5382648"/>
    <n v="36842628"/>
    <m/>
    <x v="0"/>
  </r>
  <r>
    <x v="1"/>
    <x v="4"/>
    <x v="1"/>
    <x v="0"/>
    <x v="11"/>
    <x v="18"/>
    <n v="5433496"/>
    <n v="37268848"/>
    <m/>
    <x v="0"/>
  </r>
  <r>
    <x v="1"/>
    <x v="4"/>
    <x v="1"/>
    <x v="0"/>
    <x v="11"/>
    <x v="19"/>
    <n v="5480939"/>
    <n v="37663624"/>
    <m/>
    <x v="0"/>
  </r>
  <r>
    <x v="1"/>
    <x v="4"/>
    <x v="1"/>
    <x v="0"/>
    <x v="11"/>
    <x v="20"/>
    <n v="5525449"/>
    <n v="38082620"/>
    <m/>
    <x v="0"/>
  </r>
  <r>
    <x v="1"/>
    <x v="4"/>
    <x v="1"/>
    <x v="0"/>
    <x v="11"/>
    <x v="21"/>
    <n v="5566480"/>
    <n v="38551180"/>
    <m/>
    <x v="0"/>
  </r>
  <r>
    <x v="1"/>
    <x v="4"/>
    <x v="1"/>
    <x v="0"/>
    <x v="11"/>
    <x v="22"/>
    <n v="5604813"/>
    <n v="39053956"/>
    <m/>
    <x v="0"/>
  </r>
  <r>
    <x v="1"/>
    <x v="4"/>
    <x v="1"/>
    <x v="0"/>
    <x v="11"/>
    <x v="23"/>
    <n v="5641987"/>
    <n v="39580012"/>
    <m/>
    <x v="0"/>
  </r>
  <r>
    <x v="1"/>
    <x v="4"/>
    <x v="1"/>
    <x v="0"/>
    <x v="11"/>
    <x v="24"/>
    <n v="5679352"/>
    <n v="40099972"/>
    <m/>
    <x v="0"/>
  </r>
  <r>
    <x v="1"/>
    <x v="4"/>
    <x v="1"/>
    <x v="0"/>
    <x v="11"/>
    <x v="25"/>
    <n v="5716919"/>
    <n v="40675184"/>
    <m/>
    <x v="0"/>
  </r>
  <r>
    <x v="1"/>
    <x v="4"/>
    <x v="1"/>
    <x v="0"/>
    <x v="11"/>
    <x v="26"/>
    <n v="5754605"/>
    <n v="41225616"/>
    <m/>
    <x v="0"/>
  </r>
  <r>
    <x v="1"/>
    <x v="4"/>
    <x v="1"/>
    <x v="0"/>
    <x v="11"/>
    <x v="27"/>
    <n v="5792084"/>
    <n v="41782708"/>
    <m/>
    <x v="0"/>
  </r>
  <r>
    <x v="1"/>
    <x v="4"/>
    <x v="1"/>
    <x v="0"/>
    <x v="11"/>
    <x v="28"/>
    <n v="5829554"/>
    <n v="42316788"/>
    <m/>
    <x v="0"/>
  </r>
  <r>
    <x v="1"/>
    <x v="4"/>
    <x v="1"/>
    <x v="0"/>
    <x v="11"/>
    <x v="29"/>
    <n v="5867047"/>
    <n v="42863588"/>
    <m/>
    <x v="0"/>
  </r>
  <r>
    <x v="1"/>
    <x v="4"/>
    <x v="1"/>
    <x v="0"/>
    <x v="11"/>
    <x v="30"/>
    <n v="5904668"/>
    <n v="43386928"/>
    <m/>
    <x v="0"/>
  </r>
  <r>
    <x v="1"/>
    <x v="4"/>
    <x v="1"/>
    <x v="0"/>
    <x v="1"/>
    <x v="0"/>
    <n v="1217484"/>
    <n v="6066722"/>
    <m/>
    <x v="0"/>
  </r>
  <r>
    <x v="1"/>
    <x v="4"/>
    <x v="1"/>
    <x v="0"/>
    <x v="1"/>
    <x v="1"/>
    <n v="1255272"/>
    <n v="5787593"/>
    <m/>
    <x v="0"/>
  </r>
  <r>
    <x v="1"/>
    <x v="4"/>
    <x v="1"/>
    <x v="0"/>
    <x v="1"/>
    <x v="2"/>
    <n v="1291501"/>
    <n v="6225596"/>
    <m/>
    <x v="0"/>
  </r>
  <r>
    <x v="1"/>
    <x v="4"/>
    <x v="1"/>
    <x v="0"/>
    <x v="1"/>
    <x v="3"/>
    <n v="1325937"/>
    <n v="6139998"/>
    <m/>
    <x v="0"/>
  </r>
  <r>
    <x v="1"/>
    <x v="4"/>
    <x v="1"/>
    <x v="0"/>
    <x v="1"/>
    <x v="4"/>
    <n v="1353995"/>
    <n v="6867843"/>
    <m/>
    <x v="0"/>
  </r>
  <r>
    <x v="1"/>
    <x v="4"/>
    <x v="1"/>
    <x v="0"/>
    <x v="1"/>
    <x v="5"/>
    <n v="1383552"/>
    <n v="6408259"/>
    <m/>
    <x v="0"/>
  </r>
  <r>
    <x v="1"/>
    <x v="4"/>
    <x v="1"/>
    <x v="0"/>
    <x v="1"/>
    <x v="6"/>
    <n v="1412774"/>
    <n v="6904399"/>
    <m/>
    <x v="0"/>
  </r>
  <r>
    <x v="1"/>
    <x v="4"/>
    <x v="1"/>
    <x v="0"/>
    <x v="1"/>
    <x v="7"/>
    <n v="1441960"/>
    <n v="7033032"/>
    <m/>
    <x v="0"/>
  </r>
  <r>
    <x v="1"/>
    <x v="4"/>
    <x v="1"/>
    <x v="0"/>
    <x v="1"/>
    <x v="8"/>
    <n v="1470338"/>
    <n v="7180233"/>
    <m/>
    <x v="0"/>
  </r>
  <r>
    <x v="1"/>
    <x v="4"/>
    <x v="1"/>
    <x v="0"/>
    <x v="1"/>
    <x v="9"/>
    <n v="1498878"/>
    <n v="7312762"/>
    <m/>
    <x v="0"/>
  </r>
  <r>
    <x v="1"/>
    <x v="4"/>
    <x v="1"/>
    <x v="0"/>
    <x v="1"/>
    <x v="10"/>
    <n v="1528799"/>
    <n v="7437642"/>
    <m/>
    <x v="0"/>
  </r>
  <r>
    <x v="1"/>
    <x v="4"/>
    <x v="1"/>
    <x v="0"/>
    <x v="1"/>
    <x v="11"/>
    <n v="1561191"/>
    <n v="7547204"/>
    <m/>
    <x v="0"/>
  </r>
  <r>
    <x v="1"/>
    <x v="4"/>
    <x v="1"/>
    <x v="0"/>
    <x v="1"/>
    <x v="12"/>
    <n v="1593578"/>
    <n v="7664693"/>
    <m/>
    <x v="0"/>
  </r>
  <r>
    <x v="1"/>
    <x v="4"/>
    <x v="1"/>
    <x v="0"/>
    <x v="1"/>
    <x v="13"/>
    <n v="1625380"/>
    <n v="7794604"/>
    <m/>
    <x v="0"/>
  </r>
  <r>
    <x v="1"/>
    <x v="4"/>
    <x v="1"/>
    <x v="0"/>
    <x v="1"/>
    <x v="14"/>
    <n v="1656090"/>
    <n v="7952429"/>
    <m/>
    <x v="0"/>
  </r>
  <r>
    <x v="1"/>
    <x v="4"/>
    <x v="1"/>
    <x v="0"/>
    <x v="1"/>
    <x v="15"/>
    <n v="1685963"/>
    <n v="8123468"/>
    <m/>
    <x v="0"/>
  </r>
  <r>
    <x v="1"/>
    <x v="4"/>
    <x v="1"/>
    <x v="0"/>
    <x v="1"/>
    <x v="16"/>
    <n v="1715106"/>
    <n v="8292824"/>
    <m/>
    <x v="0"/>
  </r>
  <r>
    <x v="1"/>
    <x v="4"/>
    <x v="1"/>
    <x v="0"/>
    <x v="1"/>
    <x v="17"/>
    <n v="1741015"/>
    <n v="8445622"/>
    <m/>
    <x v="0"/>
  </r>
  <r>
    <x v="1"/>
    <x v="4"/>
    <x v="1"/>
    <x v="0"/>
    <x v="1"/>
    <x v="18"/>
    <n v="1765029"/>
    <n v="8571065"/>
    <m/>
    <x v="0"/>
  </r>
  <r>
    <x v="1"/>
    <x v="4"/>
    <x v="1"/>
    <x v="0"/>
    <x v="1"/>
    <x v="19"/>
    <n v="1787431"/>
    <n v="8687697"/>
    <m/>
    <x v="0"/>
  </r>
  <r>
    <x v="1"/>
    <x v="4"/>
    <x v="1"/>
    <x v="0"/>
    <x v="1"/>
    <x v="20"/>
    <n v="1808446"/>
    <n v="8806486"/>
    <m/>
    <x v="0"/>
  </r>
  <r>
    <x v="1"/>
    <x v="4"/>
    <x v="1"/>
    <x v="0"/>
    <x v="1"/>
    <x v="21"/>
    <n v="1827814"/>
    <n v="8937183"/>
    <m/>
    <x v="0"/>
  </r>
  <r>
    <x v="1"/>
    <x v="4"/>
    <x v="1"/>
    <x v="0"/>
    <x v="1"/>
    <x v="22"/>
    <n v="1845904"/>
    <n v="9077570"/>
    <m/>
    <x v="0"/>
  </r>
  <r>
    <x v="1"/>
    <x v="4"/>
    <x v="1"/>
    <x v="0"/>
    <x v="1"/>
    <x v="23"/>
    <n v="1863442"/>
    <n v="9222462"/>
    <m/>
    <x v="0"/>
  </r>
  <r>
    <x v="1"/>
    <x v="4"/>
    <x v="1"/>
    <x v="0"/>
    <x v="1"/>
    <x v="24"/>
    <n v="1881065"/>
    <n v="9366375"/>
    <m/>
    <x v="0"/>
  </r>
  <r>
    <x v="1"/>
    <x v="4"/>
    <x v="1"/>
    <x v="0"/>
    <x v="1"/>
    <x v="25"/>
    <n v="1898776"/>
    <n v="9523707"/>
    <m/>
    <x v="0"/>
  </r>
  <r>
    <x v="1"/>
    <x v="4"/>
    <x v="1"/>
    <x v="0"/>
    <x v="1"/>
    <x v="26"/>
    <n v="1916538"/>
    <n v="9675913"/>
    <m/>
    <x v="0"/>
  </r>
  <r>
    <x v="1"/>
    <x v="4"/>
    <x v="1"/>
    <x v="0"/>
    <x v="1"/>
    <x v="27"/>
    <n v="1934195"/>
    <n v="9830149"/>
    <m/>
    <x v="0"/>
  </r>
  <r>
    <x v="1"/>
    <x v="4"/>
    <x v="1"/>
    <x v="0"/>
    <x v="1"/>
    <x v="28"/>
    <n v="1951840"/>
    <n v="9979792"/>
    <m/>
    <x v="0"/>
  </r>
  <r>
    <x v="1"/>
    <x v="4"/>
    <x v="1"/>
    <x v="0"/>
    <x v="1"/>
    <x v="29"/>
    <n v="1969488"/>
    <n v="10133347"/>
    <m/>
    <x v="0"/>
  </r>
  <r>
    <x v="1"/>
    <x v="4"/>
    <x v="1"/>
    <x v="0"/>
    <x v="1"/>
    <x v="30"/>
    <n v="1987189"/>
    <n v="10282396"/>
    <m/>
    <x v="0"/>
  </r>
  <r>
    <x v="1"/>
    <x v="4"/>
    <x v="1"/>
    <x v="0"/>
    <x v="8"/>
    <x v="0"/>
    <n v="15671"/>
    <n v="0"/>
    <m/>
    <x v="0"/>
  </r>
  <r>
    <x v="1"/>
    <x v="4"/>
    <x v="1"/>
    <x v="0"/>
    <x v="8"/>
    <x v="1"/>
    <n v="15671"/>
    <n v="0"/>
    <m/>
    <x v="0"/>
  </r>
  <r>
    <x v="1"/>
    <x v="4"/>
    <x v="1"/>
    <x v="0"/>
    <x v="8"/>
    <x v="2"/>
    <n v="15671"/>
    <n v="0"/>
    <m/>
    <x v="0"/>
  </r>
  <r>
    <x v="1"/>
    <x v="4"/>
    <x v="1"/>
    <x v="0"/>
    <x v="8"/>
    <x v="3"/>
    <n v="15671"/>
    <n v="0"/>
    <m/>
    <x v="0"/>
  </r>
  <r>
    <x v="1"/>
    <x v="4"/>
    <x v="1"/>
    <x v="0"/>
    <x v="8"/>
    <x v="4"/>
    <n v="15671"/>
    <n v="0"/>
    <m/>
    <x v="0"/>
  </r>
  <r>
    <x v="1"/>
    <x v="4"/>
    <x v="1"/>
    <x v="0"/>
    <x v="8"/>
    <x v="5"/>
    <n v="15693"/>
    <n v="0"/>
    <m/>
    <x v="0"/>
  </r>
  <r>
    <x v="1"/>
    <x v="4"/>
    <x v="1"/>
    <x v="0"/>
    <x v="8"/>
    <x v="6"/>
    <n v="15715"/>
    <n v="0"/>
    <m/>
    <x v="0"/>
  </r>
  <r>
    <x v="1"/>
    <x v="4"/>
    <x v="1"/>
    <x v="0"/>
    <x v="8"/>
    <x v="7"/>
    <n v="15736"/>
    <n v="0"/>
    <m/>
    <x v="0"/>
  </r>
  <r>
    <x v="1"/>
    <x v="4"/>
    <x v="1"/>
    <x v="0"/>
    <x v="8"/>
    <x v="8"/>
    <n v="15758"/>
    <n v="0"/>
    <m/>
    <x v="0"/>
  </r>
  <r>
    <x v="1"/>
    <x v="4"/>
    <x v="1"/>
    <x v="0"/>
    <x v="8"/>
    <x v="9"/>
    <n v="15780"/>
    <n v="0"/>
    <m/>
    <x v="0"/>
  </r>
  <r>
    <x v="1"/>
    <x v="4"/>
    <x v="1"/>
    <x v="0"/>
    <x v="8"/>
    <x v="10"/>
    <n v="15802"/>
    <n v="0"/>
    <m/>
    <x v="0"/>
  </r>
  <r>
    <x v="1"/>
    <x v="4"/>
    <x v="1"/>
    <x v="0"/>
    <x v="8"/>
    <x v="11"/>
    <n v="15827"/>
    <n v="0"/>
    <m/>
    <x v="0"/>
  </r>
  <r>
    <x v="1"/>
    <x v="4"/>
    <x v="1"/>
    <x v="0"/>
    <x v="8"/>
    <x v="12"/>
    <n v="15852"/>
    <n v="0"/>
    <m/>
    <x v="0"/>
  </r>
  <r>
    <x v="1"/>
    <x v="4"/>
    <x v="1"/>
    <x v="0"/>
    <x v="8"/>
    <x v="13"/>
    <n v="15876"/>
    <n v="0"/>
    <m/>
    <x v="0"/>
  </r>
  <r>
    <x v="1"/>
    <x v="4"/>
    <x v="1"/>
    <x v="0"/>
    <x v="8"/>
    <x v="14"/>
    <n v="15900"/>
    <n v="0"/>
    <m/>
    <x v="0"/>
  </r>
  <r>
    <x v="1"/>
    <x v="4"/>
    <x v="1"/>
    <x v="0"/>
    <x v="8"/>
    <x v="15"/>
    <n v="15923"/>
    <n v="0"/>
    <m/>
    <x v="0"/>
  </r>
  <r>
    <x v="1"/>
    <x v="4"/>
    <x v="1"/>
    <x v="0"/>
    <x v="8"/>
    <x v="16"/>
    <n v="15945"/>
    <n v="0"/>
    <m/>
    <x v="0"/>
  </r>
  <r>
    <x v="1"/>
    <x v="4"/>
    <x v="1"/>
    <x v="0"/>
    <x v="8"/>
    <x v="17"/>
    <n v="15965"/>
    <n v="0"/>
    <m/>
    <x v="0"/>
  </r>
  <r>
    <x v="1"/>
    <x v="4"/>
    <x v="1"/>
    <x v="0"/>
    <x v="8"/>
    <x v="18"/>
    <n v="15984"/>
    <n v="0"/>
    <m/>
    <x v="0"/>
  </r>
  <r>
    <x v="1"/>
    <x v="4"/>
    <x v="1"/>
    <x v="0"/>
    <x v="8"/>
    <x v="19"/>
    <n v="16001"/>
    <n v="0"/>
    <m/>
    <x v="0"/>
  </r>
  <r>
    <x v="1"/>
    <x v="4"/>
    <x v="1"/>
    <x v="0"/>
    <x v="8"/>
    <x v="20"/>
    <n v="16017"/>
    <n v="0"/>
    <m/>
    <x v="0"/>
  </r>
  <r>
    <x v="1"/>
    <x v="4"/>
    <x v="1"/>
    <x v="0"/>
    <x v="8"/>
    <x v="21"/>
    <n v="16032"/>
    <n v="0"/>
    <m/>
    <x v="0"/>
  </r>
  <r>
    <x v="1"/>
    <x v="4"/>
    <x v="1"/>
    <x v="0"/>
    <x v="8"/>
    <x v="22"/>
    <n v="16046"/>
    <n v="0"/>
    <m/>
    <x v="0"/>
  </r>
  <r>
    <x v="1"/>
    <x v="4"/>
    <x v="1"/>
    <x v="0"/>
    <x v="8"/>
    <x v="23"/>
    <n v="16060"/>
    <n v="0"/>
    <m/>
    <x v="0"/>
  </r>
  <r>
    <x v="1"/>
    <x v="4"/>
    <x v="1"/>
    <x v="0"/>
    <x v="8"/>
    <x v="24"/>
    <n v="16074"/>
    <n v="0"/>
    <m/>
    <x v="0"/>
  </r>
  <r>
    <x v="1"/>
    <x v="4"/>
    <x v="1"/>
    <x v="0"/>
    <x v="8"/>
    <x v="25"/>
    <n v="16087"/>
    <n v="0"/>
    <m/>
    <x v="0"/>
  </r>
  <r>
    <x v="1"/>
    <x v="4"/>
    <x v="1"/>
    <x v="0"/>
    <x v="8"/>
    <x v="26"/>
    <n v="16101"/>
    <n v="0"/>
    <m/>
    <x v="0"/>
  </r>
  <r>
    <x v="1"/>
    <x v="4"/>
    <x v="1"/>
    <x v="0"/>
    <x v="8"/>
    <x v="27"/>
    <n v="16115"/>
    <n v="0"/>
    <m/>
    <x v="0"/>
  </r>
  <r>
    <x v="1"/>
    <x v="4"/>
    <x v="1"/>
    <x v="0"/>
    <x v="8"/>
    <x v="28"/>
    <n v="16128"/>
    <n v="0"/>
    <m/>
    <x v="0"/>
  </r>
  <r>
    <x v="1"/>
    <x v="4"/>
    <x v="1"/>
    <x v="0"/>
    <x v="8"/>
    <x v="29"/>
    <n v="16142"/>
    <n v="0"/>
    <m/>
    <x v="0"/>
  </r>
  <r>
    <x v="1"/>
    <x v="4"/>
    <x v="1"/>
    <x v="0"/>
    <x v="8"/>
    <x v="30"/>
    <n v="16156"/>
    <n v="0"/>
    <m/>
    <x v="0"/>
  </r>
  <r>
    <x v="1"/>
    <x v="4"/>
    <x v="1"/>
    <x v="1"/>
    <x v="9"/>
    <x v="0"/>
    <n v="110698"/>
    <n v="3064674"/>
    <m/>
    <x v="0"/>
  </r>
  <r>
    <x v="1"/>
    <x v="4"/>
    <x v="1"/>
    <x v="1"/>
    <x v="9"/>
    <x v="1"/>
    <n v="113151"/>
    <n v="2893422"/>
    <m/>
    <x v="0"/>
  </r>
  <r>
    <x v="1"/>
    <x v="4"/>
    <x v="1"/>
    <x v="1"/>
    <x v="9"/>
    <x v="2"/>
    <n v="115502"/>
    <n v="3077436"/>
    <m/>
    <x v="0"/>
  </r>
  <r>
    <x v="1"/>
    <x v="4"/>
    <x v="1"/>
    <x v="1"/>
    <x v="9"/>
    <x v="3"/>
    <n v="117737"/>
    <n v="3037682"/>
    <m/>
    <x v="0"/>
  </r>
  <r>
    <x v="1"/>
    <x v="4"/>
    <x v="1"/>
    <x v="1"/>
    <x v="9"/>
    <x v="4"/>
    <n v="119558"/>
    <n v="3408467"/>
    <m/>
    <x v="0"/>
  </r>
  <r>
    <x v="1"/>
    <x v="4"/>
    <x v="1"/>
    <x v="1"/>
    <x v="9"/>
    <x v="5"/>
    <n v="121476"/>
    <n v="3213688"/>
    <m/>
    <x v="0"/>
  </r>
  <r>
    <x v="1"/>
    <x v="4"/>
    <x v="1"/>
    <x v="1"/>
    <x v="9"/>
    <x v="6"/>
    <n v="123394"/>
    <n v="3495051"/>
    <m/>
    <x v="0"/>
  </r>
  <r>
    <x v="1"/>
    <x v="4"/>
    <x v="1"/>
    <x v="1"/>
    <x v="9"/>
    <x v="7"/>
    <n v="125326"/>
    <n v="3573362"/>
    <m/>
    <x v="0"/>
  </r>
  <r>
    <x v="1"/>
    <x v="4"/>
    <x v="1"/>
    <x v="1"/>
    <x v="9"/>
    <x v="8"/>
    <n v="127216"/>
    <n v="3637024"/>
    <m/>
    <x v="0"/>
  </r>
  <r>
    <x v="1"/>
    <x v="4"/>
    <x v="1"/>
    <x v="1"/>
    <x v="9"/>
    <x v="9"/>
    <n v="129124"/>
    <n v="3687074"/>
    <m/>
    <x v="0"/>
  </r>
  <r>
    <x v="1"/>
    <x v="4"/>
    <x v="1"/>
    <x v="1"/>
    <x v="9"/>
    <x v="10"/>
    <n v="131132"/>
    <n v="3734741"/>
    <m/>
    <x v="0"/>
  </r>
  <r>
    <x v="1"/>
    <x v="4"/>
    <x v="1"/>
    <x v="1"/>
    <x v="9"/>
    <x v="11"/>
    <n v="133312"/>
    <n v="3785674"/>
    <m/>
    <x v="0"/>
  </r>
  <r>
    <x v="1"/>
    <x v="4"/>
    <x v="1"/>
    <x v="1"/>
    <x v="9"/>
    <x v="12"/>
    <n v="135496"/>
    <n v="3843102"/>
    <m/>
    <x v="0"/>
  </r>
  <r>
    <x v="1"/>
    <x v="4"/>
    <x v="1"/>
    <x v="1"/>
    <x v="9"/>
    <x v="13"/>
    <n v="137645"/>
    <n v="3906176"/>
    <m/>
    <x v="0"/>
  </r>
  <r>
    <x v="1"/>
    <x v="4"/>
    <x v="1"/>
    <x v="1"/>
    <x v="9"/>
    <x v="14"/>
    <n v="139722"/>
    <n v="3974970"/>
    <m/>
    <x v="0"/>
  </r>
  <r>
    <x v="1"/>
    <x v="4"/>
    <x v="1"/>
    <x v="1"/>
    <x v="9"/>
    <x v="15"/>
    <n v="141745"/>
    <n v="4045636"/>
    <m/>
    <x v="0"/>
  </r>
  <r>
    <x v="1"/>
    <x v="4"/>
    <x v="1"/>
    <x v="1"/>
    <x v="9"/>
    <x v="16"/>
    <n v="143721"/>
    <n v="4116190"/>
    <m/>
    <x v="0"/>
  </r>
  <r>
    <x v="1"/>
    <x v="4"/>
    <x v="1"/>
    <x v="1"/>
    <x v="9"/>
    <x v="17"/>
    <n v="145479"/>
    <n v="4184004"/>
    <m/>
    <x v="0"/>
  </r>
  <r>
    <x v="1"/>
    <x v="4"/>
    <x v="1"/>
    <x v="1"/>
    <x v="9"/>
    <x v="18"/>
    <n v="147109"/>
    <n v="4247530"/>
    <m/>
    <x v="0"/>
  </r>
  <r>
    <x v="1"/>
    <x v="4"/>
    <x v="1"/>
    <x v="1"/>
    <x v="9"/>
    <x v="19"/>
    <n v="148631"/>
    <n v="4310497"/>
    <m/>
    <x v="0"/>
  </r>
  <r>
    <x v="1"/>
    <x v="4"/>
    <x v="1"/>
    <x v="1"/>
    <x v="9"/>
    <x v="20"/>
    <n v="150059"/>
    <n v="4375303"/>
    <m/>
    <x v="0"/>
  </r>
  <r>
    <x v="1"/>
    <x v="4"/>
    <x v="1"/>
    <x v="1"/>
    <x v="9"/>
    <x v="21"/>
    <n v="151375"/>
    <n v="4437295"/>
    <m/>
    <x v="0"/>
  </r>
  <r>
    <x v="1"/>
    <x v="4"/>
    <x v="1"/>
    <x v="1"/>
    <x v="9"/>
    <x v="22"/>
    <n v="152606"/>
    <n v="4499903"/>
    <m/>
    <x v="0"/>
  </r>
  <r>
    <x v="1"/>
    <x v="4"/>
    <x v="1"/>
    <x v="1"/>
    <x v="9"/>
    <x v="23"/>
    <n v="153799"/>
    <n v="4564501"/>
    <m/>
    <x v="0"/>
  </r>
  <r>
    <x v="1"/>
    <x v="4"/>
    <x v="1"/>
    <x v="1"/>
    <x v="9"/>
    <x v="24"/>
    <n v="154998"/>
    <n v="4626965"/>
    <m/>
    <x v="0"/>
  </r>
  <r>
    <x v="1"/>
    <x v="4"/>
    <x v="1"/>
    <x v="1"/>
    <x v="9"/>
    <x v="25"/>
    <n v="156203"/>
    <n v="4693007"/>
    <m/>
    <x v="0"/>
  </r>
  <r>
    <x v="1"/>
    <x v="4"/>
    <x v="1"/>
    <x v="1"/>
    <x v="9"/>
    <x v="26"/>
    <n v="157412"/>
    <n v="4756262"/>
    <m/>
    <x v="0"/>
  </r>
  <r>
    <x v="1"/>
    <x v="4"/>
    <x v="1"/>
    <x v="1"/>
    <x v="9"/>
    <x v="27"/>
    <n v="158614"/>
    <n v="4821707"/>
    <m/>
    <x v="0"/>
  </r>
  <r>
    <x v="1"/>
    <x v="4"/>
    <x v="1"/>
    <x v="1"/>
    <x v="9"/>
    <x v="28"/>
    <n v="159815"/>
    <n v="4884796"/>
    <m/>
    <x v="0"/>
  </r>
  <r>
    <x v="1"/>
    <x v="4"/>
    <x v="1"/>
    <x v="1"/>
    <x v="9"/>
    <x v="29"/>
    <n v="161017"/>
    <n v="4951304"/>
    <m/>
    <x v="0"/>
  </r>
  <r>
    <x v="1"/>
    <x v="4"/>
    <x v="1"/>
    <x v="1"/>
    <x v="9"/>
    <x v="30"/>
    <n v="162222"/>
    <n v="5016490"/>
    <m/>
    <x v="0"/>
  </r>
  <r>
    <x v="1"/>
    <x v="4"/>
    <x v="2"/>
    <x v="0"/>
    <x v="10"/>
    <x v="0"/>
    <n v="903460"/>
    <n v="2979611"/>
    <m/>
    <x v="0"/>
  </r>
  <r>
    <x v="1"/>
    <x v="4"/>
    <x v="2"/>
    <x v="0"/>
    <x v="10"/>
    <x v="1"/>
    <n v="895090"/>
    <n v="2728950"/>
    <m/>
    <x v="0"/>
  </r>
  <r>
    <x v="1"/>
    <x v="4"/>
    <x v="2"/>
    <x v="0"/>
    <x v="10"/>
    <x v="2"/>
    <n v="886579"/>
    <n v="2820313"/>
    <m/>
    <x v="0"/>
  </r>
  <r>
    <x v="1"/>
    <x v="4"/>
    <x v="2"/>
    <x v="0"/>
    <x v="10"/>
    <x v="3"/>
    <n v="877224"/>
    <n v="2681809"/>
    <m/>
    <x v="0"/>
  </r>
  <r>
    <x v="1"/>
    <x v="4"/>
    <x v="2"/>
    <x v="0"/>
    <x v="10"/>
    <x v="4"/>
    <n v="869696"/>
    <n v="2903266"/>
    <m/>
    <x v="0"/>
  </r>
  <r>
    <x v="1"/>
    <x v="4"/>
    <x v="2"/>
    <x v="0"/>
    <x v="10"/>
    <x v="5"/>
    <n v="862062"/>
    <n v="2618953"/>
    <m/>
    <x v="0"/>
  </r>
  <r>
    <x v="1"/>
    <x v="4"/>
    <x v="2"/>
    <x v="0"/>
    <x v="10"/>
    <x v="6"/>
    <n v="856644"/>
    <n v="2731250"/>
    <m/>
    <x v="0"/>
  </r>
  <r>
    <x v="1"/>
    <x v="4"/>
    <x v="2"/>
    <x v="0"/>
    <x v="10"/>
    <x v="7"/>
    <n v="853793"/>
    <n v="2676276"/>
    <m/>
    <x v="0"/>
  </r>
  <r>
    <x v="1"/>
    <x v="4"/>
    <x v="2"/>
    <x v="0"/>
    <x v="10"/>
    <x v="8"/>
    <n v="851344"/>
    <n v="2627839"/>
    <m/>
    <x v="0"/>
  </r>
  <r>
    <x v="1"/>
    <x v="4"/>
    <x v="2"/>
    <x v="0"/>
    <x v="10"/>
    <x v="9"/>
    <n v="848606"/>
    <n v="2564764"/>
    <m/>
    <x v="0"/>
  </r>
  <r>
    <x v="1"/>
    <x v="4"/>
    <x v="2"/>
    <x v="0"/>
    <x v="10"/>
    <x v="10"/>
    <n v="843313"/>
    <n v="2492997"/>
    <m/>
    <x v="0"/>
  </r>
  <r>
    <x v="1"/>
    <x v="4"/>
    <x v="2"/>
    <x v="0"/>
    <x v="10"/>
    <x v="11"/>
    <n v="837647"/>
    <n v="2417610"/>
    <m/>
    <x v="0"/>
  </r>
  <r>
    <x v="1"/>
    <x v="4"/>
    <x v="2"/>
    <x v="0"/>
    <x v="10"/>
    <x v="12"/>
    <n v="832119"/>
    <n v="2352875"/>
    <m/>
    <x v="0"/>
  </r>
  <r>
    <x v="1"/>
    <x v="4"/>
    <x v="2"/>
    <x v="0"/>
    <x v="10"/>
    <x v="13"/>
    <n v="826674"/>
    <n v="2299685"/>
    <m/>
    <x v="0"/>
  </r>
  <r>
    <x v="1"/>
    <x v="4"/>
    <x v="2"/>
    <x v="0"/>
    <x v="10"/>
    <x v="14"/>
    <n v="821353"/>
    <n v="2263809"/>
    <m/>
    <x v="0"/>
  </r>
  <r>
    <x v="1"/>
    <x v="4"/>
    <x v="2"/>
    <x v="0"/>
    <x v="10"/>
    <x v="15"/>
    <n v="816205"/>
    <n v="2242880"/>
    <m/>
    <x v="0"/>
  </r>
  <r>
    <x v="1"/>
    <x v="4"/>
    <x v="2"/>
    <x v="0"/>
    <x v="10"/>
    <x v="16"/>
    <n v="811266"/>
    <n v="2232512"/>
    <m/>
    <x v="0"/>
  </r>
  <r>
    <x v="1"/>
    <x v="4"/>
    <x v="2"/>
    <x v="0"/>
    <x v="10"/>
    <x v="17"/>
    <n v="806218"/>
    <n v="2231265"/>
    <m/>
    <x v="0"/>
  </r>
  <r>
    <x v="1"/>
    <x v="4"/>
    <x v="2"/>
    <x v="0"/>
    <x v="10"/>
    <x v="18"/>
    <n v="801084"/>
    <n v="2224259"/>
    <m/>
    <x v="0"/>
  </r>
  <r>
    <x v="1"/>
    <x v="4"/>
    <x v="2"/>
    <x v="0"/>
    <x v="10"/>
    <x v="19"/>
    <n v="795673"/>
    <n v="2215439"/>
    <m/>
    <x v="0"/>
  </r>
  <r>
    <x v="1"/>
    <x v="4"/>
    <x v="2"/>
    <x v="0"/>
    <x v="10"/>
    <x v="20"/>
    <n v="790462"/>
    <n v="2209216"/>
    <m/>
    <x v="0"/>
  </r>
  <r>
    <x v="1"/>
    <x v="4"/>
    <x v="2"/>
    <x v="0"/>
    <x v="10"/>
    <x v="21"/>
    <n v="785406"/>
    <n v="2206756"/>
    <m/>
    <x v="0"/>
  </r>
  <r>
    <x v="1"/>
    <x v="4"/>
    <x v="2"/>
    <x v="0"/>
    <x v="10"/>
    <x v="22"/>
    <n v="780412"/>
    <n v="2206024"/>
    <m/>
    <x v="0"/>
  </r>
  <r>
    <x v="1"/>
    <x v="4"/>
    <x v="2"/>
    <x v="0"/>
    <x v="10"/>
    <x v="23"/>
    <n v="775516"/>
    <n v="2207814"/>
    <m/>
    <x v="0"/>
  </r>
  <r>
    <x v="1"/>
    <x v="4"/>
    <x v="2"/>
    <x v="0"/>
    <x v="10"/>
    <x v="24"/>
    <n v="770809"/>
    <n v="2210157"/>
    <m/>
    <x v="0"/>
  </r>
  <r>
    <x v="1"/>
    <x v="4"/>
    <x v="2"/>
    <x v="0"/>
    <x v="10"/>
    <x v="25"/>
    <n v="766290"/>
    <n v="2216339"/>
    <m/>
    <x v="0"/>
  </r>
  <r>
    <x v="1"/>
    <x v="4"/>
    <x v="2"/>
    <x v="0"/>
    <x v="10"/>
    <x v="26"/>
    <n v="761874"/>
    <n v="2221610"/>
    <m/>
    <x v="0"/>
  </r>
  <r>
    <x v="1"/>
    <x v="4"/>
    <x v="2"/>
    <x v="0"/>
    <x v="10"/>
    <x v="27"/>
    <n v="757581"/>
    <n v="2227855"/>
    <m/>
    <x v="0"/>
  </r>
  <r>
    <x v="1"/>
    <x v="4"/>
    <x v="2"/>
    <x v="0"/>
    <x v="10"/>
    <x v="28"/>
    <n v="753335"/>
    <n v="2233080"/>
    <m/>
    <x v="0"/>
  </r>
  <r>
    <x v="1"/>
    <x v="4"/>
    <x v="2"/>
    <x v="0"/>
    <x v="10"/>
    <x v="29"/>
    <n v="749210"/>
    <n v="2239282"/>
    <m/>
    <x v="0"/>
  </r>
  <r>
    <x v="1"/>
    <x v="4"/>
    <x v="2"/>
    <x v="0"/>
    <x v="10"/>
    <x v="30"/>
    <n v="745191"/>
    <n v="2244472"/>
    <m/>
    <x v="0"/>
  </r>
  <r>
    <x v="1"/>
    <x v="4"/>
    <x v="2"/>
    <x v="0"/>
    <x v="11"/>
    <x v="0"/>
    <n v="984216"/>
    <n v="11803703"/>
    <m/>
    <x v="0"/>
  </r>
  <r>
    <x v="1"/>
    <x v="4"/>
    <x v="2"/>
    <x v="0"/>
    <x v="11"/>
    <x v="1"/>
    <n v="978432"/>
    <n v="10870574"/>
    <m/>
    <x v="0"/>
  </r>
  <r>
    <x v="1"/>
    <x v="4"/>
    <x v="2"/>
    <x v="0"/>
    <x v="11"/>
    <x v="2"/>
    <n v="972311"/>
    <n v="11289305"/>
    <m/>
    <x v="0"/>
  </r>
  <r>
    <x v="1"/>
    <x v="4"/>
    <x v="2"/>
    <x v="0"/>
    <x v="11"/>
    <x v="3"/>
    <n v="964782"/>
    <n v="10776941"/>
    <m/>
    <x v="0"/>
  </r>
  <r>
    <x v="1"/>
    <x v="4"/>
    <x v="2"/>
    <x v="0"/>
    <x v="11"/>
    <x v="4"/>
    <n v="959916"/>
    <n v="11756065"/>
    <m/>
    <x v="0"/>
  </r>
  <r>
    <x v="1"/>
    <x v="4"/>
    <x v="2"/>
    <x v="0"/>
    <x v="11"/>
    <x v="5"/>
    <n v="955584"/>
    <n v="10698547"/>
    <m/>
    <x v="0"/>
  </r>
  <r>
    <x v="1"/>
    <x v="4"/>
    <x v="2"/>
    <x v="0"/>
    <x v="11"/>
    <x v="6"/>
    <n v="954799"/>
    <n v="11285268"/>
    <m/>
    <x v="0"/>
  </r>
  <r>
    <x v="1"/>
    <x v="4"/>
    <x v="2"/>
    <x v="0"/>
    <x v="11"/>
    <x v="7"/>
    <n v="958211"/>
    <n v="11317742"/>
    <m/>
    <x v="0"/>
  </r>
  <r>
    <x v="1"/>
    <x v="4"/>
    <x v="2"/>
    <x v="0"/>
    <x v="11"/>
    <x v="8"/>
    <n v="962295"/>
    <n v="11400633"/>
    <m/>
    <x v="0"/>
  </r>
  <r>
    <x v="1"/>
    <x v="4"/>
    <x v="2"/>
    <x v="0"/>
    <x v="11"/>
    <x v="9"/>
    <n v="965869"/>
    <n v="11454315"/>
    <m/>
    <x v="0"/>
  </r>
  <r>
    <x v="1"/>
    <x v="4"/>
    <x v="2"/>
    <x v="0"/>
    <x v="11"/>
    <x v="10"/>
    <n v="965113"/>
    <n v="11430595"/>
    <m/>
    <x v="0"/>
  </r>
  <r>
    <x v="1"/>
    <x v="4"/>
    <x v="2"/>
    <x v="0"/>
    <x v="11"/>
    <x v="11"/>
    <n v="963635"/>
    <n v="11358054"/>
    <m/>
    <x v="0"/>
  </r>
  <r>
    <x v="1"/>
    <x v="4"/>
    <x v="2"/>
    <x v="0"/>
    <x v="11"/>
    <x v="12"/>
    <n v="962292"/>
    <n v="11302311"/>
    <m/>
    <x v="0"/>
  </r>
  <r>
    <x v="1"/>
    <x v="4"/>
    <x v="2"/>
    <x v="0"/>
    <x v="11"/>
    <x v="13"/>
    <n v="960993"/>
    <n v="11272375"/>
    <m/>
    <x v="0"/>
  </r>
  <r>
    <x v="1"/>
    <x v="4"/>
    <x v="2"/>
    <x v="0"/>
    <x v="11"/>
    <x v="14"/>
    <n v="959829"/>
    <n v="11293131"/>
    <m/>
    <x v="0"/>
  </r>
  <r>
    <x v="1"/>
    <x v="4"/>
    <x v="2"/>
    <x v="0"/>
    <x v="11"/>
    <x v="15"/>
    <n v="958892"/>
    <n v="11341217"/>
    <m/>
    <x v="0"/>
  </r>
  <r>
    <x v="1"/>
    <x v="4"/>
    <x v="2"/>
    <x v="0"/>
    <x v="11"/>
    <x v="16"/>
    <n v="958252"/>
    <n v="11395424"/>
    <m/>
    <x v="0"/>
  </r>
  <r>
    <x v="1"/>
    <x v="4"/>
    <x v="2"/>
    <x v="0"/>
    <x v="11"/>
    <x v="17"/>
    <n v="957364"/>
    <n v="11446321"/>
    <m/>
    <x v="0"/>
  </r>
  <r>
    <x v="1"/>
    <x v="4"/>
    <x v="2"/>
    <x v="0"/>
    <x v="11"/>
    <x v="18"/>
    <n v="956258"/>
    <n v="11468849"/>
    <m/>
    <x v="0"/>
  </r>
  <r>
    <x v="1"/>
    <x v="4"/>
    <x v="2"/>
    <x v="0"/>
    <x v="11"/>
    <x v="19"/>
    <n v="954597"/>
    <n v="11482721"/>
    <m/>
    <x v="0"/>
  </r>
  <r>
    <x v="1"/>
    <x v="4"/>
    <x v="2"/>
    <x v="0"/>
    <x v="11"/>
    <x v="20"/>
    <n v="953209"/>
    <n v="11513685"/>
    <m/>
    <x v="0"/>
  </r>
  <r>
    <x v="1"/>
    <x v="4"/>
    <x v="2"/>
    <x v="0"/>
    <x v="11"/>
    <x v="21"/>
    <n v="952021"/>
    <n v="11569145"/>
    <m/>
    <x v="0"/>
  </r>
  <r>
    <x v="1"/>
    <x v="4"/>
    <x v="2"/>
    <x v="0"/>
    <x v="11"/>
    <x v="22"/>
    <n v="950870"/>
    <n v="11639907"/>
    <m/>
    <x v="0"/>
  </r>
  <r>
    <x v="1"/>
    <x v="4"/>
    <x v="2"/>
    <x v="0"/>
    <x v="11"/>
    <x v="23"/>
    <n v="949823"/>
    <n v="11721089"/>
    <m/>
    <x v="0"/>
  </r>
  <r>
    <x v="1"/>
    <x v="4"/>
    <x v="2"/>
    <x v="0"/>
    <x v="11"/>
    <x v="24"/>
    <n v="949046"/>
    <n v="11803417"/>
    <m/>
    <x v="0"/>
  </r>
  <r>
    <x v="1"/>
    <x v="4"/>
    <x v="2"/>
    <x v="0"/>
    <x v="11"/>
    <x v="25"/>
    <n v="948545"/>
    <n v="11905029"/>
    <m/>
    <x v="0"/>
  </r>
  <r>
    <x v="1"/>
    <x v="4"/>
    <x v="2"/>
    <x v="0"/>
    <x v="11"/>
    <x v="26"/>
    <n v="948168"/>
    <n v="12000486"/>
    <m/>
    <x v="0"/>
  </r>
  <r>
    <x v="1"/>
    <x v="4"/>
    <x v="2"/>
    <x v="0"/>
    <x v="11"/>
    <x v="27"/>
    <n v="947958"/>
    <n v="12100471"/>
    <m/>
    <x v="0"/>
  </r>
  <r>
    <x v="1"/>
    <x v="4"/>
    <x v="2"/>
    <x v="0"/>
    <x v="11"/>
    <x v="28"/>
    <n v="947778"/>
    <n v="12193958"/>
    <m/>
    <x v="0"/>
  </r>
  <r>
    <x v="1"/>
    <x v="4"/>
    <x v="2"/>
    <x v="0"/>
    <x v="11"/>
    <x v="29"/>
    <n v="947759"/>
    <n v="12292928"/>
    <m/>
    <x v="0"/>
  </r>
  <r>
    <x v="1"/>
    <x v="4"/>
    <x v="2"/>
    <x v="0"/>
    <x v="11"/>
    <x v="30"/>
    <n v="947881"/>
    <n v="12386862"/>
    <m/>
    <x v="0"/>
  </r>
  <r>
    <x v="1"/>
    <x v="4"/>
    <x v="2"/>
    <x v="0"/>
    <x v="1"/>
    <x v="0"/>
    <n v="815761"/>
    <n v="6249545"/>
    <m/>
    <x v="0"/>
  </r>
  <r>
    <x v="1"/>
    <x v="4"/>
    <x v="2"/>
    <x v="0"/>
    <x v="1"/>
    <x v="1"/>
    <n v="816666"/>
    <n v="5773247"/>
    <m/>
    <x v="0"/>
  </r>
  <r>
    <x v="1"/>
    <x v="4"/>
    <x v="2"/>
    <x v="0"/>
    <x v="1"/>
    <x v="2"/>
    <n v="816976"/>
    <n v="6024424"/>
    <m/>
    <x v="0"/>
  </r>
  <r>
    <x v="1"/>
    <x v="4"/>
    <x v="2"/>
    <x v="0"/>
    <x v="1"/>
    <x v="3"/>
    <n v="815284"/>
    <n v="5764772"/>
    <m/>
    <x v="0"/>
  </r>
  <r>
    <x v="1"/>
    <x v="4"/>
    <x v="2"/>
    <x v="0"/>
    <x v="1"/>
    <x v="4"/>
    <n v="816951"/>
    <n v="6313913"/>
    <m/>
    <x v="0"/>
  </r>
  <r>
    <x v="1"/>
    <x v="4"/>
    <x v="2"/>
    <x v="0"/>
    <x v="1"/>
    <x v="5"/>
    <n v="817279"/>
    <n v="5755338"/>
    <m/>
    <x v="0"/>
  </r>
  <r>
    <x v="1"/>
    <x v="4"/>
    <x v="2"/>
    <x v="0"/>
    <x v="1"/>
    <x v="6"/>
    <n v="821435"/>
    <n v="6089640"/>
    <m/>
    <x v="0"/>
  </r>
  <r>
    <x v="1"/>
    <x v="4"/>
    <x v="2"/>
    <x v="0"/>
    <x v="1"/>
    <x v="7"/>
    <n v="830040"/>
    <n v="6131542"/>
    <m/>
    <x v="0"/>
  </r>
  <r>
    <x v="1"/>
    <x v="4"/>
    <x v="2"/>
    <x v="0"/>
    <x v="1"/>
    <x v="8"/>
    <n v="839008"/>
    <n v="6197017"/>
    <m/>
    <x v="0"/>
  </r>
  <r>
    <x v="1"/>
    <x v="4"/>
    <x v="2"/>
    <x v="0"/>
    <x v="1"/>
    <x v="9"/>
    <n v="847092"/>
    <n v="6245674"/>
    <m/>
    <x v="0"/>
  </r>
  <r>
    <x v="1"/>
    <x v="4"/>
    <x v="2"/>
    <x v="0"/>
    <x v="1"/>
    <x v="10"/>
    <n v="850133"/>
    <n v="6246017"/>
    <m/>
    <x v="0"/>
  </r>
  <r>
    <x v="1"/>
    <x v="4"/>
    <x v="2"/>
    <x v="0"/>
    <x v="1"/>
    <x v="11"/>
    <n v="852212"/>
    <n v="6219241"/>
    <m/>
    <x v="0"/>
  </r>
  <r>
    <x v="1"/>
    <x v="4"/>
    <x v="2"/>
    <x v="0"/>
    <x v="1"/>
    <x v="12"/>
    <n v="854286"/>
    <n v="6202111"/>
    <m/>
    <x v="0"/>
  </r>
  <r>
    <x v="1"/>
    <x v="4"/>
    <x v="2"/>
    <x v="0"/>
    <x v="1"/>
    <x v="13"/>
    <n v="856253"/>
    <n v="6199283"/>
    <m/>
    <x v="0"/>
  </r>
  <r>
    <x v="1"/>
    <x v="4"/>
    <x v="2"/>
    <x v="0"/>
    <x v="1"/>
    <x v="14"/>
    <n v="858188"/>
    <n v="6224750"/>
    <m/>
    <x v="0"/>
  </r>
  <r>
    <x v="1"/>
    <x v="4"/>
    <x v="2"/>
    <x v="0"/>
    <x v="1"/>
    <x v="15"/>
    <n v="860173"/>
    <n v="6265698"/>
    <m/>
    <x v="0"/>
  </r>
  <r>
    <x v="1"/>
    <x v="4"/>
    <x v="2"/>
    <x v="0"/>
    <x v="1"/>
    <x v="16"/>
    <n v="862279"/>
    <n v="6310102"/>
    <m/>
    <x v="0"/>
  </r>
  <r>
    <x v="1"/>
    <x v="4"/>
    <x v="2"/>
    <x v="0"/>
    <x v="1"/>
    <x v="17"/>
    <n v="863932"/>
    <n v="6351794"/>
    <m/>
    <x v="0"/>
  </r>
  <r>
    <x v="1"/>
    <x v="4"/>
    <x v="2"/>
    <x v="0"/>
    <x v="1"/>
    <x v="18"/>
    <n v="865184"/>
    <n v="6377869"/>
    <m/>
    <x v="0"/>
  </r>
  <r>
    <x v="1"/>
    <x v="4"/>
    <x v="2"/>
    <x v="0"/>
    <x v="1"/>
    <x v="19"/>
    <n v="865704"/>
    <n v="6398342"/>
    <m/>
    <x v="0"/>
  </r>
  <r>
    <x v="1"/>
    <x v="4"/>
    <x v="2"/>
    <x v="0"/>
    <x v="1"/>
    <x v="20"/>
    <n v="866356"/>
    <n v="6427929"/>
    <m/>
    <x v="0"/>
  </r>
  <r>
    <x v="1"/>
    <x v="4"/>
    <x v="2"/>
    <x v="0"/>
    <x v="1"/>
    <x v="21"/>
    <n v="867061"/>
    <n v="6473143"/>
    <m/>
    <x v="0"/>
  </r>
  <r>
    <x v="1"/>
    <x v="4"/>
    <x v="2"/>
    <x v="0"/>
    <x v="1"/>
    <x v="22"/>
    <n v="867654"/>
    <n v="6528995"/>
    <m/>
    <x v="0"/>
  </r>
  <r>
    <x v="1"/>
    <x v="4"/>
    <x v="2"/>
    <x v="0"/>
    <x v="1"/>
    <x v="23"/>
    <n v="868204"/>
    <n v="6589410"/>
    <m/>
    <x v="0"/>
  </r>
  <r>
    <x v="1"/>
    <x v="4"/>
    <x v="2"/>
    <x v="0"/>
    <x v="1"/>
    <x v="24"/>
    <n v="868874"/>
    <n v="6649475"/>
    <m/>
    <x v="0"/>
  </r>
  <r>
    <x v="1"/>
    <x v="4"/>
    <x v="2"/>
    <x v="0"/>
    <x v="1"/>
    <x v="25"/>
    <n v="869663"/>
    <n v="6719402"/>
    <m/>
    <x v="0"/>
  </r>
  <r>
    <x v="1"/>
    <x v="4"/>
    <x v="2"/>
    <x v="0"/>
    <x v="1"/>
    <x v="26"/>
    <n v="870421"/>
    <n v="6784667"/>
    <m/>
    <x v="0"/>
  </r>
  <r>
    <x v="1"/>
    <x v="4"/>
    <x v="2"/>
    <x v="0"/>
    <x v="1"/>
    <x v="27"/>
    <n v="871189"/>
    <n v="6851418"/>
    <m/>
    <x v="0"/>
  </r>
  <r>
    <x v="1"/>
    <x v="4"/>
    <x v="2"/>
    <x v="0"/>
    <x v="1"/>
    <x v="28"/>
    <n v="871834"/>
    <n v="6913202"/>
    <m/>
    <x v="0"/>
  </r>
  <r>
    <x v="1"/>
    <x v="4"/>
    <x v="2"/>
    <x v="0"/>
    <x v="1"/>
    <x v="29"/>
    <n v="872490"/>
    <n v="6977100"/>
    <m/>
    <x v="0"/>
  </r>
  <r>
    <x v="1"/>
    <x v="4"/>
    <x v="2"/>
    <x v="0"/>
    <x v="1"/>
    <x v="30"/>
    <n v="873136"/>
    <n v="7037082"/>
    <m/>
    <x v="0"/>
  </r>
  <r>
    <x v="1"/>
    <x v="4"/>
    <x v="2"/>
    <x v="0"/>
    <x v="8"/>
    <x v="0"/>
    <n v="70458"/>
    <n v="381530"/>
    <m/>
    <x v="0"/>
  </r>
  <r>
    <x v="1"/>
    <x v="4"/>
    <x v="2"/>
    <x v="0"/>
    <x v="8"/>
    <x v="1"/>
    <n v="72464"/>
    <n v="360800"/>
    <m/>
    <x v="0"/>
  </r>
  <r>
    <x v="1"/>
    <x v="4"/>
    <x v="2"/>
    <x v="0"/>
    <x v="8"/>
    <x v="2"/>
    <n v="74313"/>
    <n v="384805"/>
    <m/>
    <x v="0"/>
  </r>
  <r>
    <x v="1"/>
    <x v="4"/>
    <x v="2"/>
    <x v="0"/>
    <x v="8"/>
    <x v="3"/>
    <n v="75706"/>
    <n v="376025"/>
    <m/>
    <x v="0"/>
  </r>
  <r>
    <x v="1"/>
    <x v="4"/>
    <x v="2"/>
    <x v="0"/>
    <x v="8"/>
    <x v="4"/>
    <n v="77779"/>
    <n v="422043"/>
    <m/>
    <x v="0"/>
  </r>
  <r>
    <x v="1"/>
    <x v="4"/>
    <x v="2"/>
    <x v="0"/>
    <x v="8"/>
    <x v="5"/>
    <n v="80311"/>
    <n v="396861"/>
    <m/>
    <x v="0"/>
  </r>
  <r>
    <x v="1"/>
    <x v="4"/>
    <x v="2"/>
    <x v="0"/>
    <x v="8"/>
    <x v="6"/>
    <n v="83853"/>
    <n v="437291"/>
    <m/>
    <x v="0"/>
  </r>
  <r>
    <x v="1"/>
    <x v="4"/>
    <x v="2"/>
    <x v="0"/>
    <x v="8"/>
    <x v="7"/>
    <n v="88573"/>
    <n v="463307"/>
    <m/>
    <x v="0"/>
  </r>
  <r>
    <x v="1"/>
    <x v="4"/>
    <x v="2"/>
    <x v="0"/>
    <x v="8"/>
    <x v="8"/>
    <n v="93373"/>
    <n v="492009"/>
    <m/>
    <x v="0"/>
  </r>
  <r>
    <x v="1"/>
    <x v="4"/>
    <x v="2"/>
    <x v="0"/>
    <x v="8"/>
    <x v="9"/>
    <n v="97910"/>
    <n v="518784"/>
    <m/>
    <x v="0"/>
  </r>
  <r>
    <x v="1"/>
    <x v="4"/>
    <x v="2"/>
    <x v="0"/>
    <x v="8"/>
    <x v="10"/>
    <n v="101058"/>
    <n v="537525"/>
    <m/>
    <x v="0"/>
  </r>
  <r>
    <x v="1"/>
    <x v="4"/>
    <x v="2"/>
    <x v="0"/>
    <x v="8"/>
    <x v="11"/>
    <n v="103913"/>
    <n v="552744"/>
    <m/>
    <x v="0"/>
  </r>
  <r>
    <x v="1"/>
    <x v="4"/>
    <x v="2"/>
    <x v="0"/>
    <x v="8"/>
    <x v="12"/>
    <n v="106732"/>
    <n v="568436"/>
    <m/>
    <x v="0"/>
  </r>
  <r>
    <x v="1"/>
    <x v="4"/>
    <x v="2"/>
    <x v="0"/>
    <x v="8"/>
    <x v="13"/>
    <n v="109487"/>
    <n v="584933"/>
    <m/>
    <x v="0"/>
  </r>
  <r>
    <x v="1"/>
    <x v="4"/>
    <x v="2"/>
    <x v="0"/>
    <x v="8"/>
    <x v="14"/>
    <n v="112197"/>
    <n v="603709"/>
    <m/>
    <x v="0"/>
  </r>
  <r>
    <x v="1"/>
    <x v="4"/>
    <x v="2"/>
    <x v="0"/>
    <x v="8"/>
    <x v="15"/>
    <n v="114883"/>
    <n v="623688"/>
    <m/>
    <x v="0"/>
  </r>
  <r>
    <x v="1"/>
    <x v="4"/>
    <x v="2"/>
    <x v="0"/>
    <x v="8"/>
    <x v="16"/>
    <n v="117565"/>
    <n v="643743"/>
    <m/>
    <x v="0"/>
  </r>
  <r>
    <x v="1"/>
    <x v="4"/>
    <x v="2"/>
    <x v="0"/>
    <x v="8"/>
    <x v="17"/>
    <n v="120085"/>
    <n v="662808"/>
    <m/>
    <x v="0"/>
  </r>
  <r>
    <x v="1"/>
    <x v="4"/>
    <x v="2"/>
    <x v="0"/>
    <x v="8"/>
    <x v="18"/>
    <n v="122460"/>
    <n v="679464"/>
    <m/>
    <x v="0"/>
  </r>
  <r>
    <x v="1"/>
    <x v="4"/>
    <x v="2"/>
    <x v="0"/>
    <x v="8"/>
    <x v="19"/>
    <n v="124599"/>
    <n v="694441"/>
    <m/>
    <x v="0"/>
  </r>
  <r>
    <x v="1"/>
    <x v="4"/>
    <x v="2"/>
    <x v="0"/>
    <x v="8"/>
    <x v="20"/>
    <n v="126737"/>
    <n v="710004"/>
    <m/>
    <x v="0"/>
  </r>
  <r>
    <x v="1"/>
    <x v="4"/>
    <x v="2"/>
    <x v="0"/>
    <x v="8"/>
    <x v="21"/>
    <n v="128854"/>
    <n v="726540"/>
    <m/>
    <x v="0"/>
  </r>
  <r>
    <x v="1"/>
    <x v="4"/>
    <x v="2"/>
    <x v="0"/>
    <x v="8"/>
    <x v="22"/>
    <n v="130905"/>
    <n v="743297"/>
    <m/>
    <x v="0"/>
  </r>
  <r>
    <x v="1"/>
    <x v="4"/>
    <x v="2"/>
    <x v="0"/>
    <x v="8"/>
    <x v="23"/>
    <n v="132908"/>
    <n v="760680"/>
    <m/>
    <x v="0"/>
  </r>
  <r>
    <x v="1"/>
    <x v="4"/>
    <x v="2"/>
    <x v="0"/>
    <x v="8"/>
    <x v="24"/>
    <n v="134909"/>
    <n v="778207"/>
    <m/>
    <x v="0"/>
  </r>
  <r>
    <x v="1"/>
    <x v="4"/>
    <x v="2"/>
    <x v="0"/>
    <x v="8"/>
    <x v="25"/>
    <n v="136908"/>
    <n v="797095"/>
    <m/>
    <x v="0"/>
  </r>
  <r>
    <x v="1"/>
    <x v="4"/>
    <x v="2"/>
    <x v="0"/>
    <x v="8"/>
    <x v="26"/>
    <n v="138864"/>
    <n v="815525"/>
    <m/>
    <x v="0"/>
  </r>
  <r>
    <x v="1"/>
    <x v="4"/>
    <x v="2"/>
    <x v="0"/>
    <x v="8"/>
    <x v="27"/>
    <n v="140788"/>
    <n v="834237"/>
    <m/>
    <x v="0"/>
  </r>
  <r>
    <x v="1"/>
    <x v="4"/>
    <x v="2"/>
    <x v="0"/>
    <x v="8"/>
    <x v="28"/>
    <n v="142646"/>
    <n v="852367"/>
    <m/>
    <x v="0"/>
  </r>
  <r>
    <x v="1"/>
    <x v="4"/>
    <x v="2"/>
    <x v="0"/>
    <x v="8"/>
    <x v="29"/>
    <n v="144474"/>
    <n v="870817"/>
    <m/>
    <x v="0"/>
  </r>
  <r>
    <x v="1"/>
    <x v="4"/>
    <x v="2"/>
    <x v="0"/>
    <x v="8"/>
    <x v="30"/>
    <n v="146267"/>
    <n v="888828"/>
    <m/>
    <x v="0"/>
  </r>
  <r>
    <x v="1"/>
    <x v="4"/>
    <x v="2"/>
    <x v="1"/>
    <x v="9"/>
    <x v="0"/>
    <n v="0"/>
    <n v="0"/>
    <m/>
    <x v="0"/>
  </r>
  <r>
    <x v="1"/>
    <x v="4"/>
    <x v="2"/>
    <x v="1"/>
    <x v="9"/>
    <x v="1"/>
    <n v="1187"/>
    <n v="45534"/>
    <m/>
    <x v="0"/>
  </r>
  <r>
    <x v="1"/>
    <x v="4"/>
    <x v="2"/>
    <x v="1"/>
    <x v="9"/>
    <x v="2"/>
    <n v="2309"/>
    <n v="91879"/>
    <m/>
    <x v="0"/>
  </r>
  <r>
    <x v="1"/>
    <x v="4"/>
    <x v="2"/>
    <x v="1"/>
    <x v="9"/>
    <x v="3"/>
    <n v="3256"/>
    <n v="124796"/>
    <m/>
    <x v="0"/>
  </r>
  <r>
    <x v="1"/>
    <x v="4"/>
    <x v="2"/>
    <x v="1"/>
    <x v="9"/>
    <x v="4"/>
    <n v="4444"/>
    <n v="188068"/>
    <m/>
    <x v="0"/>
  </r>
  <r>
    <x v="1"/>
    <x v="4"/>
    <x v="2"/>
    <x v="1"/>
    <x v="9"/>
    <x v="5"/>
    <n v="4996"/>
    <n v="196929"/>
    <m/>
    <x v="0"/>
  </r>
  <r>
    <x v="1"/>
    <x v="4"/>
    <x v="2"/>
    <x v="1"/>
    <x v="9"/>
    <x v="6"/>
    <n v="5715"/>
    <n v="242430"/>
    <m/>
    <x v="0"/>
  </r>
  <r>
    <x v="1"/>
    <x v="4"/>
    <x v="2"/>
    <x v="1"/>
    <x v="9"/>
    <x v="7"/>
    <n v="6627"/>
    <n v="285734"/>
    <m/>
    <x v="0"/>
  </r>
  <r>
    <x v="1"/>
    <x v="4"/>
    <x v="2"/>
    <x v="1"/>
    <x v="9"/>
    <x v="8"/>
    <n v="7553"/>
    <n v="330013"/>
    <m/>
    <x v="0"/>
  </r>
  <r>
    <x v="1"/>
    <x v="4"/>
    <x v="2"/>
    <x v="1"/>
    <x v="9"/>
    <x v="9"/>
    <n v="8433"/>
    <n v="371691"/>
    <m/>
    <x v="0"/>
  </r>
  <r>
    <x v="1"/>
    <x v="4"/>
    <x v="2"/>
    <x v="1"/>
    <x v="9"/>
    <x v="10"/>
    <n v="9082"/>
    <n v="402934"/>
    <m/>
    <x v="0"/>
  </r>
  <r>
    <x v="1"/>
    <x v="4"/>
    <x v="2"/>
    <x v="1"/>
    <x v="9"/>
    <x v="11"/>
    <n v="9680"/>
    <n v="431930"/>
    <m/>
    <x v="0"/>
  </r>
  <r>
    <x v="1"/>
    <x v="4"/>
    <x v="2"/>
    <x v="1"/>
    <x v="9"/>
    <x v="12"/>
    <n v="10269"/>
    <n v="461421"/>
    <m/>
    <x v="0"/>
  </r>
  <r>
    <x v="1"/>
    <x v="4"/>
    <x v="2"/>
    <x v="1"/>
    <x v="9"/>
    <x v="13"/>
    <n v="10843"/>
    <n v="491271"/>
    <m/>
    <x v="0"/>
  </r>
  <r>
    <x v="1"/>
    <x v="4"/>
    <x v="2"/>
    <x v="1"/>
    <x v="9"/>
    <x v="14"/>
    <n v="11407"/>
    <n v="521835"/>
    <m/>
    <x v="0"/>
  </r>
  <r>
    <x v="1"/>
    <x v="4"/>
    <x v="2"/>
    <x v="1"/>
    <x v="9"/>
    <x v="15"/>
    <n v="11963"/>
    <n v="552820"/>
    <m/>
    <x v="0"/>
  </r>
  <r>
    <x v="1"/>
    <x v="4"/>
    <x v="2"/>
    <x v="1"/>
    <x v="9"/>
    <x v="16"/>
    <n v="12514"/>
    <n v="584066"/>
    <m/>
    <x v="0"/>
  </r>
  <r>
    <x v="1"/>
    <x v="4"/>
    <x v="2"/>
    <x v="1"/>
    <x v="9"/>
    <x v="17"/>
    <n v="13035"/>
    <n v="614744"/>
    <m/>
    <x v="0"/>
  </r>
  <r>
    <x v="1"/>
    <x v="4"/>
    <x v="2"/>
    <x v="1"/>
    <x v="9"/>
    <x v="18"/>
    <n v="13530"/>
    <n v="644375"/>
    <m/>
    <x v="0"/>
  </r>
  <r>
    <x v="1"/>
    <x v="4"/>
    <x v="2"/>
    <x v="1"/>
    <x v="9"/>
    <x v="19"/>
    <n v="13984"/>
    <n v="672702"/>
    <m/>
    <x v="0"/>
  </r>
  <r>
    <x v="1"/>
    <x v="4"/>
    <x v="2"/>
    <x v="1"/>
    <x v="9"/>
    <x v="20"/>
    <n v="14435"/>
    <n v="701830"/>
    <m/>
    <x v="0"/>
  </r>
  <r>
    <x v="1"/>
    <x v="4"/>
    <x v="2"/>
    <x v="1"/>
    <x v="9"/>
    <x v="21"/>
    <n v="14879"/>
    <n v="730760"/>
    <m/>
    <x v="0"/>
  </r>
  <r>
    <x v="1"/>
    <x v="4"/>
    <x v="2"/>
    <x v="1"/>
    <x v="9"/>
    <x v="22"/>
    <n v="15310"/>
    <n v="759387"/>
    <m/>
    <x v="0"/>
  </r>
  <r>
    <x v="1"/>
    <x v="4"/>
    <x v="2"/>
    <x v="1"/>
    <x v="9"/>
    <x v="23"/>
    <n v="15732"/>
    <n v="788439"/>
    <m/>
    <x v="0"/>
  </r>
  <r>
    <x v="1"/>
    <x v="4"/>
    <x v="2"/>
    <x v="1"/>
    <x v="9"/>
    <x v="24"/>
    <n v="16150"/>
    <n v="817346"/>
    <m/>
    <x v="0"/>
  </r>
  <r>
    <x v="1"/>
    <x v="4"/>
    <x v="2"/>
    <x v="1"/>
    <x v="9"/>
    <x v="25"/>
    <n v="16565"/>
    <n v="847116"/>
    <m/>
    <x v="0"/>
  </r>
  <r>
    <x v="1"/>
    <x v="4"/>
    <x v="2"/>
    <x v="1"/>
    <x v="9"/>
    <x v="26"/>
    <n v="16972"/>
    <n v="876272"/>
    <m/>
    <x v="0"/>
  </r>
  <r>
    <x v="1"/>
    <x v="4"/>
    <x v="2"/>
    <x v="1"/>
    <x v="9"/>
    <x v="27"/>
    <n v="17371"/>
    <n v="905828"/>
    <m/>
    <x v="0"/>
  </r>
  <r>
    <x v="1"/>
    <x v="4"/>
    <x v="2"/>
    <x v="1"/>
    <x v="9"/>
    <x v="28"/>
    <n v="17757"/>
    <n v="934497"/>
    <m/>
    <x v="0"/>
  </r>
  <r>
    <x v="1"/>
    <x v="4"/>
    <x v="2"/>
    <x v="1"/>
    <x v="9"/>
    <x v="29"/>
    <n v="18136"/>
    <n v="963635"/>
    <m/>
    <x v="0"/>
  </r>
  <r>
    <x v="1"/>
    <x v="4"/>
    <x v="2"/>
    <x v="1"/>
    <x v="9"/>
    <x v="30"/>
    <n v="18508"/>
    <n v="992233"/>
    <m/>
    <x v="0"/>
  </r>
  <r>
    <x v="1"/>
    <x v="5"/>
    <x v="0"/>
    <x v="0"/>
    <x v="10"/>
    <x v="0"/>
    <n v="957225"/>
    <n v="3120553"/>
    <m/>
    <x v="0"/>
  </r>
  <r>
    <x v="1"/>
    <x v="5"/>
    <x v="0"/>
    <x v="0"/>
    <x v="10"/>
    <x v="1"/>
    <n v="961070"/>
    <n v="3024992"/>
    <m/>
    <x v="0"/>
  </r>
  <r>
    <x v="1"/>
    <x v="5"/>
    <x v="0"/>
    <x v="0"/>
    <x v="10"/>
    <x v="2"/>
    <n v="964998"/>
    <n v="3322768"/>
    <m/>
    <x v="0"/>
  </r>
  <r>
    <x v="1"/>
    <x v="5"/>
    <x v="0"/>
    <x v="0"/>
    <x v="10"/>
    <x v="3"/>
    <n v="969166"/>
    <n v="3142080"/>
    <m/>
    <x v="0"/>
  </r>
  <r>
    <x v="1"/>
    <x v="5"/>
    <x v="0"/>
    <x v="0"/>
    <x v="10"/>
    <x v="4"/>
    <n v="973155"/>
    <n v="3666438"/>
    <m/>
    <x v="0"/>
  </r>
  <r>
    <x v="1"/>
    <x v="5"/>
    <x v="0"/>
    <x v="0"/>
    <x v="10"/>
    <x v="5"/>
    <n v="976663"/>
    <n v="3376552"/>
    <m/>
    <x v="0"/>
  </r>
  <r>
    <x v="1"/>
    <x v="5"/>
    <x v="0"/>
    <x v="0"/>
    <x v="10"/>
    <x v="6"/>
    <n v="980214"/>
    <n v="3304670"/>
    <m/>
    <x v="0"/>
  </r>
  <r>
    <x v="1"/>
    <x v="5"/>
    <x v="0"/>
    <x v="0"/>
    <x v="10"/>
    <x v="7"/>
    <n v="983760"/>
    <n v="3269439"/>
    <m/>
    <x v="0"/>
  </r>
  <r>
    <x v="1"/>
    <x v="5"/>
    <x v="0"/>
    <x v="0"/>
    <x v="10"/>
    <x v="8"/>
    <n v="987244"/>
    <n v="3228524"/>
    <m/>
    <x v="0"/>
  </r>
  <r>
    <x v="1"/>
    <x v="5"/>
    <x v="0"/>
    <x v="0"/>
    <x v="10"/>
    <x v="9"/>
    <n v="990743"/>
    <n v="3155488"/>
    <m/>
    <x v="0"/>
  </r>
  <r>
    <x v="1"/>
    <x v="5"/>
    <x v="0"/>
    <x v="0"/>
    <x v="10"/>
    <x v="10"/>
    <n v="994249"/>
    <n v="3066885"/>
    <m/>
    <x v="0"/>
  </r>
  <r>
    <x v="1"/>
    <x v="5"/>
    <x v="0"/>
    <x v="0"/>
    <x v="10"/>
    <x v="11"/>
    <n v="997686"/>
    <n v="2980889"/>
    <m/>
    <x v="0"/>
  </r>
  <r>
    <x v="1"/>
    <x v="5"/>
    <x v="0"/>
    <x v="0"/>
    <x v="10"/>
    <x v="12"/>
    <n v="1001117"/>
    <n v="2898696"/>
    <m/>
    <x v="0"/>
  </r>
  <r>
    <x v="1"/>
    <x v="5"/>
    <x v="0"/>
    <x v="0"/>
    <x v="10"/>
    <x v="13"/>
    <n v="1004503"/>
    <n v="2833981"/>
    <m/>
    <x v="0"/>
  </r>
  <r>
    <x v="1"/>
    <x v="5"/>
    <x v="0"/>
    <x v="0"/>
    <x v="10"/>
    <x v="14"/>
    <n v="1007814"/>
    <n v="2790959"/>
    <m/>
    <x v="0"/>
  </r>
  <r>
    <x v="1"/>
    <x v="5"/>
    <x v="0"/>
    <x v="0"/>
    <x v="10"/>
    <x v="15"/>
    <n v="1011060"/>
    <n v="2768085"/>
    <m/>
    <x v="0"/>
  </r>
  <r>
    <x v="1"/>
    <x v="5"/>
    <x v="0"/>
    <x v="0"/>
    <x v="10"/>
    <x v="16"/>
    <n v="1014225"/>
    <n v="2760424"/>
    <m/>
    <x v="0"/>
  </r>
  <r>
    <x v="1"/>
    <x v="5"/>
    <x v="0"/>
    <x v="0"/>
    <x v="10"/>
    <x v="17"/>
    <n v="1017332"/>
    <n v="2766347"/>
    <m/>
    <x v="0"/>
  </r>
  <r>
    <x v="1"/>
    <x v="5"/>
    <x v="0"/>
    <x v="0"/>
    <x v="10"/>
    <x v="18"/>
    <n v="1020348"/>
    <n v="2766054"/>
    <m/>
    <x v="0"/>
  </r>
  <r>
    <x v="1"/>
    <x v="5"/>
    <x v="0"/>
    <x v="0"/>
    <x v="10"/>
    <x v="19"/>
    <n v="1023244"/>
    <n v="2760570"/>
    <m/>
    <x v="0"/>
  </r>
  <r>
    <x v="1"/>
    <x v="5"/>
    <x v="0"/>
    <x v="0"/>
    <x v="10"/>
    <x v="20"/>
    <n v="1026038"/>
    <n v="2756477"/>
    <m/>
    <x v="0"/>
  </r>
  <r>
    <x v="1"/>
    <x v="5"/>
    <x v="0"/>
    <x v="0"/>
    <x v="10"/>
    <x v="21"/>
    <n v="1028711"/>
    <n v="2757119"/>
    <m/>
    <x v="0"/>
  </r>
  <r>
    <x v="1"/>
    <x v="5"/>
    <x v="0"/>
    <x v="0"/>
    <x v="10"/>
    <x v="22"/>
    <n v="1031315"/>
    <n v="2763711"/>
    <m/>
    <x v="0"/>
  </r>
  <r>
    <x v="1"/>
    <x v="5"/>
    <x v="0"/>
    <x v="0"/>
    <x v="10"/>
    <x v="23"/>
    <n v="1033813"/>
    <n v="2766587"/>
    <m/>
    <x v="0"/>
  </r>
  <r>
    <x v="1"/>
    <x v="5"/>
    <x v="0"/>
    <x v="0"/>
    <x v="10"/>
    <x v="24"/>
    <n v="1036216"/>
    <n v="2769977"/>
    <m/>
    <x v="0"/>
  </r>
  <r>
    <x v="1"/>
    <x v="5"/>
    <x v="0"/>
    <x v="0"/>
    <x v="10"/>
    <x v="25"/>
    <n v="1038617"/>
    <n v="2774533"/>
    <m/>
    <x v="0"/>
  </r>
  <r>
    <x v="1"/>
    <x v="5"/>
    <x v="0"/>
    <x v="0"/>
    <x v="10"/>
    <x v="26"/>
    <n v="1041034"/>
    <n v="2779562"/>
    <m/>
    <x v="0"/>
  </r>
  <r>
    <x v="1"/>
    <x v="5"/>
    <x v="0"/>
    <x v="0"/>
    <x v="10"/>
    <x v="27"/>
    <n v="1043444"/>
    <n v="2786320"/>
    <m/>
    <x v="0"/>
  </r>
  <r>
    <x v="1"/>
    <x v="5"/>
    <x v="0"/>
    <x v="0"/>
    <x v="10"/>
    <x v="28"/>
    <n v="1045854"/>
    <n v="2789812"/>
    <m/>
    <x v="0"/>
  </r>
  <r>
    <x v="1"/>
    <x v="5"/>
    <x v="0"/>
    <x v="0"/>
    <x v="10"/>
    <x v="29"/>
    <n v="1048264"/>
    <n v="2792261"/>
    <m/>
    <x v="0"/>
  </r>
  <r>
    <x v="1"/>
    <x v="5"/>
    <x v="0"/>
    <x v="0"/>
    <x v="10"/>
    <x v="30"/>
    <n v="1050685"/>
    <n v="2795323"/>
    <m/>
    <x v="0"/>
  </r>
  <r>
    <x v="1"/>
    <x v="5"/>
    <x v="0"/>
    <x v="0"/>
    <x v="11"/>
    <x v="0"/>
    <n v="3734477"/>
    <n v="43558940"/>
    <m/>
    <x v="0"/>
  </r>
  <r>
    <x v="1"/>
    <x v="5"/>
    <x v="0"/>
    <x v="0"/>
    <x v="11"/>
    <x v="1"/>
    <n v="3747137"/>
    <n v="42304584"/>
    <m/>
    <x v="0"/>
  </r>
  <r>
    <x v="1"/>
    <x v="5"/>
    <x v="0"/>
    <x v="0"/>
    <x v="11"/>
    <x v="2"/>
    <n v="3761238"/>
    <n v="46580608"/>
    <m/>
    <x v="0"/>
  </r>
  <r>
    <x v="1"/>
    <x v="5"/>
    <x v="0"/>
    <x v="0"/>
    <x v="11"/>
    <x v="3"/>
    <n v="3779868"/>
    <n v="44139388"/>
    <m/>
    <x v="0"/>
  </r>
  <r>
    <x v="1"/>
    <x v="5"/>
    <x v="0"/>
    <x v="0"/>
    <x v="11"/>
    <x v="4"/>
    <n v="3792935"/>
    <n v="51740824"/>
    <m/>
    <x v="0"/>
  </r>
  <r>
    <x v="1"/>
    <x v="5"/>
    <x v="0"/>
    <x v="0"/>
    <x v="11"/>
    <x v="5"/>
    <n v="3805442"/>
    <n v="47897408"/>
    <m/>
    <x v="0"/>
  </r>
  <r>
    <x v="1"/>
    <x v="5"/>
    <x v="0"/>
    <x v="0"/>
    <x v="11"/>
    <x v="6"/>
    <n v="3818300"/>
    <n v="47150032"/>
    <m/>
    <x v="0"/>
  </r>
  <r>
    <x v="1"/>
    <x v="5"/>
    <x v="0"/>
    <x v="0"/>
    <x v="11"/>
    <x v="7"/>
    <n v="3831247"/>
    <n v="47398040"/>
    <m/>
    <x v="0"/>
  </r>
  <r>
    <x v="1"/>
    <x v="5"/>
    <x v="0"/>
    <x v="0"/>
    <x v="11"/>
    <x v="8"/>
    <n v="3844011"/>
    <n v="47669604"/>
    <m/>
    <x v="0"/>
  </r>
  <r>
    <x v="1"/>
    <x v="5"/>
    <x v="0"/>
    <x v="0"/>
    <x v="11"/>
    <x v="9"/>
    <n v="3856755"/>
    <n v="47643124"/>
    <m/>
    <x v="0"/>
  </r>
  <r>
    <x v="1"/>
    <x v="5"/>
    <x v="0"/>
    <x v="0"/>
    <x v="11"/>
    <x v="10"/>
    <n v="3869446"/>
    <n v="47290484"/>
    <m/>
    <x v="0"/>
  </r>
  <r>
    <x v="1"/>
    <x v="5"/>
    <x v="0"/>
    <x v="0"/>
    <x v="11"/>
    <x v="11"/>
    <n v="3881802"/>
    <n v="46863508"/>
    <m/>
    <x v="0"/>
  </r>
  <r>
    <x v="1"/>
    <x v="5"/>
    <x v="0"/>
    <x v="0"/>
    <x v="11"/>
    <x v="12"/>
    <n v="3894067"/>
    <n v="46360816"/>
    <m/>
    <x v="0"/>
  </r>
  <r>
    <x v="1"/>
    <x v="5"/>
    <x v="0"/>
    <x v="0"/>
    <x v="11"/>
    <x v="13"/>
    <n v="3906112"/>
    <n v="46016556"/>
    <m/>
    <x v="0"/>
  </r>
  <r>
    <x v="1"/>
    <x v="5"/>
    <x v="0"/>
    <x v="0"/>
    <x v="11"/>
    <x v="14"/>
    <n v="3917848"/>
    <n v="45878500"/>
    <m/>
    <x v="0"/>
  </r>
  <r>
    <x v="1"/>
    <x v="5"/>
    <x v="0"/>
    <x v="0"/>
    <x v="11"/>
    <x v="15"/>
    <n v="3929312"/>
    <n v="45860024"/>
    <m/>
    <x v="0"/>
  </r>
  <r>
    <x v="1"/>
    <x v="5"/>
    <x v="0"/>
    <x v="0"/>
    <x v="11"/>
    <x v="16"/>
    <n v="3940452"/>
    <n v="45877228"/>
    <m/>
    <x v="0"/>
  </r>
  <r>
    <x v="1"/>
    <x v="5"/>
    <x v="0"/>
    <x v="0"/>
    <x v="11"/>
    <x v="17"/>
    <n v="3951352"/>
    <n v="45895940"/>
    <m/>
    <x v="0"/>
  </r>
  <r>
    <x v="1"/>
    <x v="5"/>
    <x v="0"/>
    <x v="0"/>
    <x v="11"/>
    <x v="18"/>
    <n v="3961906"/>
    <n v="45819036"/>
    <m/>
    <x v="0"/>
  </r>
  <r>
    <x v="1"/>
    <x v="5"/>
    <x v="0"/>
    <x v="0"/>
    <x v="11"/>
    <x v="19"/>
    <n v="3972023"/>
    <n v="45670120"/>
    <m/>
    <x v="0"/>
  </r>
  <r>
    <x v="1"/>
    <x v="5"/>
    <x v="0"/>
    <x v="0"/>
    <x v="11"/>
    <x v="20"/>
    <n v="3981766"/>
    <n v="45560028"/>
    <m/>
    <x v="0"/>
  </r>
  <r>
    <x v="1"/>
    <x v="5"/>
    <x v="0"/>
    <x v="0"/>
    <x v="11"/>
    <x v="21"/>
    <n v="3991077"/>
    <n v="45551812"/>
    <m/>
    <x v="0"/>
  </r>
  <r>
    <x v="1"/>
    <x v="5"/>
    <x v="0"/>
    <x v="0"/>
    <x v="11"/>
    <x v="22"/>
    <n v="4000138"/>
    <n v="45675700"/>
    <m/>
    <x v="0"/>
  </r>
  <r>
    <x v="1"/>
    <x v="5"/>
    <x v="0"/>
    <x v="0"/>
    <x v="11"/>
    <x v="23"/>
    <n v="4008824"/>
    <n v="45723928"/>
    <m/>
    <x v="0"/>
  </r>
  <r>
    <x v="1"/>
    <x v="5"/>
    <x v="0"/>
    <x v="0"/>
    <x v="11"/>
    <x v="24"/>
    <n v="4017178"/>
    <n v="45768576"/>
    <m/>
    <x v="0"/>
  </r>
  <r>
    <x v="1"/>
    <x v="5"/>
    <x v="0"/>
    <x v="0"/>
    <x v="11"/>
    <x v="25"/>
    <n v="4025524"/>
    <n v="45821776"/>
    <m/>
    <x v="0"/>
  </r>
  <r>
    <x v="1"/>
    <x v="5"/>
    <x v="0"/>
    <x v="0"/>
    <x v="11"/>
    <x v="26"/>
    <n v="4033924"/>
    <n v="45873604"/>
    <m/>
    <x v="0"/>
  </r>
  <r>
    <x v="1"/>
    <x v="5"/>
    <x v="0"/>
    <x v="0"/>
    <x v="11"/>
    <x v="27"/>
    <n v="4042306"/>
    <n v="45946532"/>
    <m/>
    <x v="0"/>
  </r>
  <r>
    <x v="1"/>
    <x v="5"/>
    <x v="0"/>
    <x v="0"/>
    <x v="11"/>
    <x v="28"/>
    <n v="4050687"/>
    <n v="45959624"/>
    <m/>
    <x v="0"/>
  </r>
  <r>
    <x v="1"/>
    <x v="5"/>
    <x v="0"/>
    <x v="0"/>
    <x v="11"/>
    <x v="29"/>
    <n v="4059076"/>
    <n v="45951192"/>
    <m/>
    <x v="0"/>
  </r>
  <r>
    <x v="1"/>
    <x v="5"/>
    <x v="0"/>
    <x v="0"/>
    <x v="11"/>
    <x v="30"/>
    <n v="4067510"/>
    <n v="45949812"/>
    <m/>
    <x v="0"/>
  </r>
  <r>
    <x v="1"/>
    <x v="5"/>
    <x v="0"/>
    <x v="0"/>
    <x v="1"/>
    <x v="0"/>
    <n v="1400298"/>
    <n v="12914948"/>
    <m/>
    <x v="0"/>
  </r>
  <r>
    <x v="1"/>
    <x v="5"/>
    <x v="0"/>
    <x v="0"/>
    <x v="1"/>
    <x v="1"/>
    <n v="1435054"/>
    <n v="12757681"/>
    <m/>
    <x v="0"/>
  </r>
  <r>
    <x v="1"/>
    <x v="5"/>
    <x v="0"/>
    <x v="0"/>
    <x v="1"/>
    <x v="2"/>
    <n v="1469902"/>
    <n v="14259247"/>
    <m/>
    <x v="0"/>
  </r>
  <r>
    <x v="1"/>
    <x v="5"/>
    <x v="0"/>
    <x v="0"/>
    <x v="1"/>
    <x v="3"/>
    <n v="1503317"/>
    <n v="13670396"/>
    <m/>
    <x v="0"/>
  </r>
  <r>
    <x v="1"/>
    <x v="5"/>
    <x v="0"/>
    <x v="0"/>
    <x v="1"/>
    <x v="4"/>
    <n v="1539806"/>
    <n v="16243271"/>
    <m/>
    <x v="0"/>
  </r>
  <r>
    <x v="1"/>
    <x v="5"/>
    <x v="0"/>
    <x v="0"/>
    <x v="1"/>
    <x v="5"/>
    <n v="1570770"/>
    <n v="15190226"/>
    <m/>
    <x v="0"/>
  </r>
  <r>
    <x v="1"/>
    <x v="5"/>
    <x v="0"/>
    <x v="0"/>
    <x v="1"/>
    <x v="6"/>
    <n v="1601481"/>
    <n v="15116883"/>
    <m/>
    <x v="0"/>
  </r>
  <r>
    <x v="1"/>
    <x v="5"/>
    <x v="0"/>
    <x v="0"/>
    <x v="1"/>
    <x v="7"/>
    <n v="1631692"/>
    <n v="15361377"/>
    <m/>
    <x v="0"/>
  </r>
  <r>
    <x v="1"/>
    <x v="5"/>
    <x v="0"/>
    <x v="0"/>
    <x v="1"/>
    <x v="8"/>
    <n v="1660916"/>
    <n v="15603586"/>
    <m/>
    <x v="0"/>
  </r>
  <r>
    <x v="1"/>
    <x v="5"/>
    <x v="0"/>
    <x v="0"/>
    <x v="1"/>
    <x v="9"/>
    <n v="1690333"/>
    <n v="15757789"/>
    <m/>
    <x v="0"/>
  </r>
  <r>
    <x v="1"/>
    <x v="5"/>
    <x v="0"/>
    <x v="0"/>
    <x v="1"/>
    <x v="10"/>
    <n v="1719937"/>
    <n v="15825554"/>
    <m/>
    <x v="0"/>
  </r>
  <r>
    <x v="1"/>
    <x v="5"/>
    <x v="0"/>
    <x v="0"/>
    <x v="1"/>
    <x v="11"/>
    <n v="1749019"/>
    <n v="15868882"/>
    <m/>
    <x v="0"/>
  </r>
  <r>
    <x v="1"/>
    <x v="5"/>
    <x v="0"/>
    <x v="0"/>
    <x v="1"/>
    <x v="12"/>
    <n v="1778112"/>
    <n v="15888790"/>
    <m/>
    <x v="0"/>
  </r>
  <r>
    <x v="1"/>
    <x v="5"/>
    <x v="0"/>
    <x v="0"/>
    <x v="1"/>
    <x v="13"/>
    <n v="1806806"/>
    <n v="15962150"/>
    <m/>
    <x v="0"/>
  </r>
  <r>
    <x v="1"/>
    <x v="5"/>
    <x v="0"/>
    <x v="0"/>
    <x v="1"/>
    <x v="14"/>
    <n v="1834796"/>
    <n v="16105717"/>
    <m/>
    <x v="0"/>
  </r>
  <r>
    <x v="1"/>
    <x v="5"/>
    <x v="0"/>
    <x v="0"/>
    <x v="1"/>
    <x v="15"/>
    <n v="1862185"/>
    <n v="16291849"/>
    <m/>
    <x v="0"/>
  </r>
  <r>
    <x v="1"/>
    <x v="5"/>
    <x v="0"/>
    <x v="0"/>
    <x v="1"/>
    <x v="16"/>
    <n v="1888836"/>
    <n v="16489215"/>
    <m/>
    <x v="0"/>
  </r>
  <r>
    <x v="1"/>
    <x v="5"/>
    <x v="0"/>
    <x v="0"/>
    <x v="1"/>
    <x v="17"/>
    <n v="1914984"/>
    <n v="16688369"/>
    <m/>
    <x v="0"/>
  </r>
  <r>
    <x v="1"/>
    <x v="5"/>
    <x v="0"/>
    <x v="0"/>
    <x v="1"/>
    <x v="18"/>
    <n v="1940347"/>
    <n v="16852974"/>
    <m/>
    <x v="0"/>
  </r>
  <r>
    <x v="1"/>
    <x v="5"/>
    <x v="0"/>
    <x v="0"/>
    <x v="1"/>
    <x v="19"/>
    <n v="1964684"/>
    <n v="16987146"/>
    <m/>
    <x v="0"/>
  </r>
  <r>
    <x v="1"/>
    <x v="5"/>
    <x v="0"/>
    <x v="0"/>
    <x v="1"/>
    <x v="20"/>
    <n v="1988166"/>
    <n v="17129408"/>
    <m/>
    <x v="0"/>
  </r>
  <r>
    <x v="1"/>
    <x v="5"/>
    <x v="0"/>
    <x v="0"/>
    <x v="1"/>
    <x v="21"/>
    <n v="2010689"/>
    <n v="17310064"/>
    <m/>
    <x v="0"/>
  </r>
  <r>
    <x v="1"/>
    <x v="5"/>
    <x v="0"/>
    <x v="0"/>
    <x v="1"/>
    <x v="22"/>
    <n v="2032805"/>
    <n v="17546612"/>
    <m/>
    <x v="0"/>
  </r>
  <r>
    <x v="1"/>
    <x v="5"/>
    <x v="0"/>
    <x v="0"/>
    <x v="1"/>
    <x v="23"/>
    <n v="2053787"/>
    <n v="17746952"/>
    <m/>
    <x v="0"/>
  </r>
  <r>
    <x v="1"/>
    <x v="5"/>
    <x v="0"/>
    <x v="0"/>
    <x v="1"/>
    <x v="24"/>
    <n v="2073749"/>
    <n v="17939558"/>
    <m/>
    <x v="0"/>
  </r>
  <r>
    <x v="1"/>
    <x v="5"/>
    <x v="0"/>
    <x v="0"/>
    <x v="1"/>
    <x v="25"/>
    <n v="2093572"/>
    <n v="18136618"/>
    <m/>
    <x v="0"/>
  </r>
  <r>
    <x v="1"/>
    <x v="5"/>
    <x v="0"/>
    <x v="0"/>
    <x v="1"/>
    <x v="26"/>
    <n v="2113437"/>
    <n v="18335674"/>
    <m/>
    <x v="0"/>
  </r>
  <r>
    <x v="1"/>
    <x v="5"/>
    <x v="0"/>
    <x v="0"/>
    <x v="1"/>
    <x v="27"/>
    <n v="2133188"/>
    <n v="18544818"/>
    <m/>
    <x v="0"/>
  </r>
  <r>
    <x v="1"/>
    <x v="5"/>
    <x v="0"/>
    <x v="0"/>
    <x v="1"/>
    <x v="28"/>
    <n v="2152878"/>
    <n v="18731822"/>
    <m/>
    <x v="0"/>
  </r>
  <r>
    <x v="1"/>
    <x v="5"/>
    <x v="0"/>
    <x v="0"/>
    <x v="1"/>
    <x v="29"/>
    <n v="2172534"/>
    <n v="18912026"/>
    <m/>
    <x v="0"/>
  </r>
  <r>
    <x v="1"/>
    <x v="5"/>
    <x v="0"/>
    <x v="0"/>
    <x v="1"/>
    <x v="30"/>
    <n v="2192250"/>
    <n v="19097802"/>
    <m/>
    <x v="0"/>
  </r>
  <r>
    <x v="1"/>
    <x v="5"/>
    <x v="0"/>
    <x v="0"/>
    <x v="8"/>
    <x v="0"/>
    <n v="207815"/>
    <n v="1900468"/>
    <m/>
    <x v="0"/>
  </r>
  <r>
    <x v="1"/>
    <x v="5"/>
    <x v="0"/>
    <x v="0"/>
    <x v="8"/>
    <x v="1"/>
    <n v="208288"/>
    <n v="1843197"/>
    <m/>
    <x v="0"/>
  </r>
  <r>
    <x v="1"/>
    <x v="5"/>
    <x v="0"/>
    <x v="0"/>
    <x v="8"/>
    <x v="2"/>
    <n v="208591"/>
    <n v="2026884"/>
    <m/>
    <x v="0"/>
  </r>
  <r>
    <x v="1"/>
    <x v="5"/>
    <x v="0"/>
    <x v="0"/>
    <x v="8"/>
    <x v="3"/>
    <n v="208784"/>
    <n v="1917999"/>
    <m/>
    <x v="0"/>
  </r>
  <r>
    <x v="1"/>
    <x v="5"/>
    <x v="0"/>
    <x v="0"/>
    <x v="8"/>
    <x v="4"/>
    <n v="208990"/>
    <n v="2247995"/>
    <m/>
    <x v="0"/>
  </r>
  <r>
    <x v="1"/>
    <x v="5"/>
    <x v="0"/>
    <x v="0"/>
    <x v="8"/>
    <x v="5"/>
    <n v="209276"/>
    <n v="2081704"/>
    <m/>
    <x v="0"/>
  </r>
  <r>
    <x v="1"/>
    <x v="5"/>
    <x v="0"/>
    <x v="0"/>
    <x v="8"/>
    <x v="6"/>
    <n v="209566"/>
    <n v="2051200"/>
    <m/>
    <x v="0"/>
  </r>
  <r>
    <x v="1"/>
    <x v="5"/>
    <x v="0"/>
    <x v="0"/>
    <x v="8"/>
    <x v="7"/>
    <n v="209855"/>
    <n v="2064078"/>
    <m/>
    <x v="0"/>
  </r>
  <r>
    <x v="1"/>
    <x v="5"/>
    <x v="0"/>
    <x v="0"/>
    <x v="8"/>
    <x v="8"/>
    <n v="210140"/>
    <n v="2078441"/>
    <m/>
    <x v="0"/>
  </r>
  <r>
    <x v="1"/>
    <x v="5"/>
    <x v="0"/>
    <x v="0"/>
    <x v="8"/>
    <x v="9"/>
    <n v="210428"/>
    <n v="2078498"/>
    <m/>
    <x v="0"/>
  </r>
  <r>
    <x v="1"/>
    <x v="5"/>
    <x v="0"/>
    <x v="0"/>
    <x v="8"/>
    <x v="10"/>
    <n v="210717"/>
    <n v="2064629"/>
    <m/>
    <x v="0"/>
  </r>
  <r>
    <x v="1"/>
    <x v="5"/>
    <x v="0"/>
    <x v="0"/>
    <x v="8"/>
    <x v="11"/>
    <n v="211002"/>
    <n v="2045828"/>
    <m/>
    <x v="0"/>
  </r>
  <r>
    <x v="1"/>
    <x v="5"/>
    <x v="0"/>
    <x v="0"/>
    <x v="8"/>
    <x v="12"/>
    <n v="211287"/>
    <n v="2022934"/>
    <m/>
    <x v="0"/>
  </r>
  <r>
    <x v="1"/>
    <x v="5"/>
    <x v="0"/>
    <x v="0"/>
    <x v="8"/>
    <x v="13"/>
    <n v="211569"/>
    <n v="2006045"/>
    <m/>
    <x v="0"/>
  </r>
  <r>
    <x v="1"/>
    <x v="5"/>
    <x v="0"/>
    <x v="0"/>
    <x v="8"/>
    <x v="14"/>
    <n v="211845"/>
    <n v="1997345"/>
    <m/>
    <x v="0"/>
  </r>
  <r>
    <x v="1"/>
    <x v="5"/>
    <x v="0"/>
    <x v="0"/>
    <x v="8"/>
    <x v="15"/>
    <n v="212116"/>
    <n v="1992800"/>
    <m/>
    <x v="0"/>
  </r>
  <r>
    <x v="1"/>
    <x v="5"/>
    <x v="0"/>
    <x v="0"/>
    <x v="8"/>
    <x v="16"/>
    <n v="212381"/>
    <n v="1988599"/>
    <m/>
    <x v="0"/>
  </r>
  <r>
    <x v="1"/>
    <x v="5"/>
    <x v="0"/>
    <x v="0"/>
    <x v="8"/>
    <x v="17"/>
    <n v="212642"/>
    <n v="1983201"/>
    <m/>
    <x v="0"/>
  </r>
  <r>
    <x v="1"/>
    <x v="5"/>
    <x v="0"/>
    <x v="0"/>
    <x v="8"/>
    <x v="18"/>
    <n v="212894"/>
    <n v="1972708"/>
    <m/>
    <x v="0"/>
  </r>
  <r>
    <x v="1"/>
    <x v="5"/>
    <x v="0"/>
    <x v="0"/>
    <x v="8"/>
    <x v="19"/>
    <n v="213137"/>
    <n v="1958076"/>
    <m/>
    <x v="0"/>
  </r>
  <r>
    <x v="1"/>
    <x v="5"/>
    <x v="0"/>
    <x v="0"/>
    <x v="8"/>
    <x v="20"/>
    <n v="213372"/>
    <n v="1944090"/>
    <m/>
    <x v="0"/>
  </r>
  <r>
    <x v="1"/>
    <x v="5"/>
    <x v="0"/>
    <x v="0"/>
    <x v="8"/>
    <x v="21"/>
    <n v="213596"/>
    <n v="1933507"/>
    <m/>
    <x v="0"/>
  </r>
  <r>
    <x v="1"/>
    <x v="5"/>
    <x v="0"/>
    <x v="0"/>
    <x v="8"/>
    <x v="22"/>
    <n v="213815"/>
    <n v="1927175"/>
    <m/>
    <x v="0"/>
  </r>
  <r>
    <x v="1"/>
    <x v="5"/>
    <x v="0"/>
    <x v="0"/>
    <x v="8"/>
    <x v="23"/>
    <n v="214024"/>
    <n v="1918618"/>
    <m/>
    <x v="0"/>
  </r>
  <r>
    <x v="1"/>
    <x v="5"/>
    <x v="0"/>
    <x v="0"/>
    <x v="8"/>
    <x v="24"/>
    <n v="214226"/>
    <n v="1910862"/>
    <m/>
    <x v="0"/>
  </r>
  <r>
    <x v="1"/>
    <x v="5"/>
    <x v="0"/>
    <x v="0"/>
    <x v="8"/>
    <x v="25"/>
    <n v="214427"/>
    <n v="1904511"/>
    <m/>
    <x v="0"/>
  </r>
  <r>
    <x v="1"/>
    <x v="5"/>
    <x v="0"/>
    <x v="0"/>
    <x v="8"/>
    <x v="26"/>
    <n v="214630"/>
    <n v="1898935"/>
    <m/>
    <x v="0"/>
  </r>
  <r>
    <x v="1"/>
    <x v="5"/>
    <x v="0"/>
    <x v="0"/>
    <x v="8"/>
    <x v="27"/>
    <n v="214832"/>
    <n v="1895164"/>
    <m/>
    <x v="0"/>
  </r>
  <r>
    <x v="1"/>
    <x v="5"/>
    <x v="0"/>
    <x v="0"/>
    <x v="8"/>
    <x v="28"/>
    <n v="215033"/>
    <n v="1889945"/>
    <m/>
    <x v="0"/>
  </r>
  <r>
    <x v="1"/>
    <x v="5"/>
    <x v="0"/>
    <x v="0"/>
    <x v="8"/>
    <x v="29"/>
    <n v="215235"/>
    <n v="1884674"/>
    <m/>
    <x v="0"/>
  </r>
  <r>
    <x v="1"/>
    <x v="5"/>
    <x v="0"/>
    <x v="0"/>
    <x v="8"/>
    <x v="30"/>
    <n v="215437"/>
    <n v="1880639"/>
    <m/>
    <x v="0"/>
  </r>
  <r>
    <x v="1"/>
    <x v="5"/>
    <x v="0"/>
    <x v="1"/>
    <x v="9"/>
    <x v="0"/>
    <n v="175483"/>
    <n v="10293131"/>
    <m/>
    <x v="0"/>
  </r>
  <r>
    <x v="1"/>
    <x v="5"/>
    <x v="0"/>
    <x v="1"/>
    <x v="9"/>
    <x v="1"/>
    <n v="175483"/>
    <n v="9914149"/>
    <m/>
    <x v="0"/>
  </r>
  <r>
    <x v="1"/>
    <x v="5"/>
    <x v="0"/>
    <x v="1"/>
    <x v="9"/>
    <x v="2"/>
    <n v="175483"/>
    <n v="10814758"/>
    <m/>
    <x v="0"/>
  </r>
  <r>
    <x v="1"/>
    <x v="5"/>
    <x v="0"/>
    <x v="1"/>
    <x v="9"/>
    <x v="3"/>
    <n v="175483"/>
    <n v="10152338"/>
    <m/>
    <x v="0"/>
  </r>
  <r>
    <x v="1"/>
    <x v="5"/>
    <x v="0"/>
    <x v="1"/>
    <x v="9"/>
    <x v="4"/>
    <n v="175483"/>
    <n v="11940047"/>
    <m/>
    <x v="0"/>
  </r>
  <r>
    <x v="1"/>
    <x v="5"/>
    <x v="0"/>
    <x v="1"/>
    <x v="9"/>
    <x v="5"/>
    <n v="175494"/>
    <n v="11140079"/>
    <m/>
    <x v="0"/>
  </r>
  <r>
    <x v="1"/>
    <x v="5"/>
    <x v="0"/>
    <x v="1"/>
    <x v="9"/>
    <x v="6"/>
    <n v="175505"/>
    <n v="11035706"/>
    <m/>
    <x v="0"/>
  </r>
  <r>
    <x v="1"/>
    <x v="5"/>
    <x v="0"/>
    <x v="1"/>
    <x v="9"/>
    <x v="7"/>
    <n v="175516"/>
    <n v="11002505"/>
    <m/>
    <x v="0"/>
  </r>
  <r>
    <x v="1"/>
    <x v="5"/>
    <x v="0"/>
    <x v="1"/>
    <x v="9"/>
    <x v="8"/>
    <n v="175527"/>
    <n v="10916150"/>
    <m/>
    <x v="0"/>
  </r>
  <r>
    <x v="1"/>
    <x v="5"/>
    <x v="0"/>
    <x v="1"/>
    <x v="9"/>
    <x v="9"/>
    <n v="175538"/>
    <n v="10795244"/>
    <m/>
    <x v="0"/>
  </r>
  <r>
    <x v="1"/>
    <x v="5"/>
    <x v="0"/>
    <x v="1"/>
    <x v="9"/>
    <x v="10"/>
    <n v="175549"/>
    <n v="10648545"/>
    <m/>
    <x v="0"/>
  </r>
  <r>
    <x v="1"/>
    <x v="5"/>
    <x v="0"/>
    <x v="1"/>
    <x v="9"/>
    <x v="11"/>
    <n v="175560"/>
    <n v="10508430"/>
    <m/>
    <x v="0"/>
  </r>
  <r>
    <x v="1"/>
    <x v="5"/>
    <x v="0"/>
    <x v="1"/>
    <x v="9"/>
    <x v="12"/>
    <n v="175570"/>
    <n v="10381320"/>
    <m/>
    <x v="0"/>
  </r>
  <r>
    <x v="1"/>
    <x v="5"/>
    <x v="0"/>
    <x v="1"/>
    <x v="9"/>
    <x v="13"/>
    <n v="175581"/>
    <n v="10293819"/>
    <m/>
    <x v="0"/>
  </r>
  <r>
    <x v="1"/>
    <x v="5"/>
    <x v="0"/>
    <x v="1"/>
    <x v="9"/>
    <x v="14"/>
    <n v="175591"/>
    <n v="10235916"/>
    <m/>
    <x v="0"/>
  </r>
  <r>
    <x v="1"/>
    <x v="5"/>
    <x v="0"/>
    <x v="1"/>
    <x v="9"/>
    <x v="15"/>
    <n v="175601"/>
    <n v="10185121"/>
    <m/>
    <x v="0"/>
  </r>
  <r>
    <x v="1"/>
    <x v="5"/>
    <x v="0"/>
    <x v="1"/>
    <x v="9"/>
    <x v="16"/>
    <n v="175611"/>
    <n v="10135361"/>
    <m/>
    <x v="0"/>
  </r>
  <r>
    <x v="1"/>
    <x v="5"/>
    <x v="0"/>
    <x v="1"/>
    <x v="9"/>
    <x v="17"/>
    <n v="175621"/>
    <n v="10091122"/>
    <m/>
    <x v="0"/>
  </r>
  <r>
    <x v="1"/>
    <x v="5"/>
    <x v="0"/>
    <x v="1"/>
    <x v="9"/>
    <x v="18"/>
    <n v="175630"/>
    <n v="10043475"/>
    <m/>
    <x v="0"/>
  </r>
  <r>
    <x v="1"/>
    <x v="5"/>
    <x v="0"/>
    <x v="1"/>
    <x v="9"/>
    <x v="19"/>
    <n v="175639"/>
    <n v="10005513"/>
    <m/>
    <x v="0"/>
  </r>
  <r>
    <x v="1"/>
    <x v="5"/>
    <x v="0"/>
    <x v="1"/>
    <x v="9"/>
    <x v="20"/>
    <n v="175648"/>
    <n v="9973241"/>
    <m/>
    <x v="0"/>
  </r>
  <r>
    <x v="1"/>
    <x v="5"/>
    <x v="0"/>
    <x v="1"/>
    <x v="9"/>
    <x v="21"/>
    <n v="175656"/>
    <n v="9951460"/>
    <m/>
    <x v="0"/>
  </r>
  <r>
    <x v="1"/>
    <x v="5"/>
    <x v="0"/>
    <x v="1"/>
    <x v="9"/>
    <x v="22"/>
    <n v="175664"/>
    <n v="9947407"/>
    <m/>
    <x v="0"/>
  </r>
  <r>
    <x v="1"/>
    <x v="5"/>
    <x v="0"/>
    <x v="1"/>
    <x v="9"/>
    <x v="23"/>
    <n v="175671"/>
    <n v="9934937"/>
    <m/>
    <x v="0"/>
  </r>
  <r>
    <x v="1"/>
    <x v="5"/>
    <x v="0"/>
    <x v="1"/>
    <x v="9"/>
    <x v="24"/>
    <n v="175679"/>
    <n v="9921410"/>
    <m/>
    <x v="0"/>
  </r>
  <r>
    <x v="1"/>
    <x v="5"/>
    <x v="0"/>
    <x v="1"/>
    <x v="9"/>
    <x v="25"/>
    <n v="175686"/>
    <n v="9908405"/>
    <m/>
    <x v="0"/>
  </r>
  <r>
    <x v="1"/>
    <x v="5"/>
    <x v="0"/>
    <x v="1"/>
    <x v="9"/>
    <x v="26"/>
    <n v="175694"/>
    <n v="9892925"/>
    <m/>
    <x v="0"/>
  </r>
  <r>
    <x v="1"/>
    <x v="5"/>
    <x v="0"/>
    <x v="1"/>
    <x v="9"/>
    <x v="27"/>
    <n v="175701"/>
    <n v="9882266"/>
    <m/>
    <x v="0"/>
  </r>
  <r>
    <x v="1"/>
    <x v="5"/>
    <x v="0"/>
    <x v="1"/>
    <x v="9"/>
    <x v="28"/>
    <n v="175708"/>
    <n v="9862530"/>
    <m/>
    <x v="0"/>
  </r>
  <r>
    <x v="1"/>
    <x v="5"/>
    <x v="0"/>
    <x v="1"/>
    <x v="9"/>
    <x v="29"/>
    <n v="175716"/>
    <n v="9841886"/>
    <m/>
    <x v="0"/>
  </r>
  <r>
    <x v="1"/>
    <x v="5"/>
    <x v="0"/>
    <x v="1"/>
    <x v="9"/>
    <x v="30"/>
    <n v="175723"/>
    <n v="9821587"/>
    <m/>
    <x v="0"/>
  </r>
  <r>
    <x v="1"/>
    <x v="5"/>
    <x v="1"/>
    <x v="0"/>
    <x v="10"/>
    <x v="0"/>
    <n v="146200"/>
    <n v="402342"/>
    <m/>
    <x v="0"/>
  </r>
  <r>
    <x v="1"/>
    <x v="5"/>
    <x v="1"/>
    <x v="0"/>
    <x v="10"/>
    <x v="1"/>
    <n v="146941"/>
    <n v="392076"/>
    <m/>
    <x v="0"/>
  </r>
  <r>
    <x v="1"/>
    <x v="5"/>
    <x v="1"/>
    <x v="0"/>
    <x v="10"/>
    <x v="2"/>
    <n v="147766"/>
    <n v="433479"/>
    <m/>
    <x v="0"/>
  </r>
  <r>
    <x v="1"/>
    <x v="5"/>
    <x v="1"/>
    <x v="0"/>
    <x v="10"/>
    <x v="3"/>
    <n v="148639"/>
    <n v="412468"/>
    <m/>
    <x v="0"/>
  </r>
  <r>
    <x v="1"/>
    <x v="5"/>
    <x v="1"/>
    <x v="0"/>
    <x v="10"/>
    <x v="4"/>
    <n v="149253"/>
    <n v="483344"/>
    <m/>
    <x v="0"/>
  </r>
  <r>
    <x v="1"/>
    <x v="5"/>
    <x v="1"/>
    <x v="0"/>
    <x v="10"/>
    <x v="5"/>
    <n v="149903"/>
    <n v="447276"/>
    <m/>
    <x v="0"/>
  </r>
  <r>
    <x v="1"/>
    <x v="5"/>
    <x v="1"/>
    <x v="0"/>
    <x v="10"/>
    <x v="6"/>
    <n v="150552"/>
    <n v="439704"/>
    <m/>
    <x v="0"/>
  </r>
  <r>
    <x v="1"/>
    <x v="5"/>
    <x v="1"/>
    <x v="0"/>
    <x v="10"/>
    <x v="7"/>
    <n v="151203"/>
    <n v="436316"/>
    <m/>
    <x v="0"/>
  </r>
  <r>
    <x v="1"/>
    <x v="5"/>
    <x v="1"/>
    <x v="0"/>
    <x v="10"/>
    <x v="8"/>
    <n v="151839"/>
    <n v="432061"/>
    <m/>
    <x v="0"/>
  </r>
  <r>
    <x v="1"/>
    <x v="5"/>
    <x v="1"/>
    <x v="0"/>
    <x v="10"/>
    <x v="9"/>
    <n v="152479"/>
    <n v="423342"/>
    <m/>
    <x v="0"/>
  </r>
  <r>
    <x v="1"/>
    <x v="5"/>
    <x v="1"/>
    <x v="0"/>
    <x v="10"/>
    <x v="10"/>
    <n v="153149"/>
    <n v="412392"/>
    <m/>
    <x v="0"/>
  </r>
  <r>
    <x v="1"/>
    <x v="5"/>
    <x v="1"/>
    <x v="0"/>
    <x v="10"/>
    <x v="11"/>
    <n v="153874"/>
    <n v="401762"/>
    <m/>
    <x v="0"/>
  </r>
  <r>
    <x v="1"/>
    <x v="5"/>
    <x v="1"/>
    <x v="0"/>
    <x v="10"/>
    <x v="12"/>
    <n v="154599"/>
    <n v="391456"/>
    <m/>
    <x v="0"/>
  </r>
  <r>
    <x v="1"/>
    <x v="5"/>
    <x v="1"/>
    <x v="0"/>
    <x v="10"/>
    <x v="13"/>
    <n v="155311"/>
    <n v="383322"/>
    <m/>
    <x v="0"/>
  </r>
  <r>
    <x v="1"/>
    <x v="5"/>
    <x v="1"/>
    <x v="0"/>
    <x v="10"/>
    <x v="14"/>
    <n v="155998"/>
    <n v="377941"/>
    <m/>
    <x v="0"/>
  </r>
  <r>
    <x v="1"/>
    <x v="5"/>
    <x v="1"/>
    <x v="0"/>
    <x v="10"/>
    <x v="15"/>
    <n v="156666"/>
    <n v="375145"/>
    <m/>
    <x v="0"/>
  </r>
  <r>
    <x v="1"/>
    <x v="5"/>
    <x v="1"/>
    <x v="0"/>
    <x v="10"/>
    <x v="16"/>
    <n v="157318"/>
    <n v="374312"/>
    <m/>
    <x v="0"/>
  </r>
  <r>
    <x v="1"/>
    <x v="5"/>
    <x v="1"/>
    <x v="0"/>
    <x v="10"/>
    <x v="17"/>
    <n v="157897"/>
    <n v="375088"/>
    <m/>
    <x v="0"/>
  </r>
  <r>
    <x v="1"/>
    <x v="5"/>
    <x v="1"/>
    <x v="0"/>
    <x v="10"/>
    <x v="18"/>
    <n v="158435"/>
    <n v="374920"/>
    <m/>
    <x v="0"/>
  </r>
  <r>
    <x v="1"/>
    <x v="5"/>
    <x v="1"/>
    <x v="0"/>
    <x v="10"/>
    <x v="19"/>
    <n v="158936"/>
    <n v="373977"/>
    <m/>
    <x v="0"/>
  </r>
  <r>
    <x v="1"/>
    <x v="5"/>
    <x v="1"/>
    <x v="0"/>
    <x v="10"/>
    <x v="20"/>
    <n v="159406"/>
    <n v="373183"/>
    <m/>
    <x v="0"/>
  </r>
  <r>
    <x v="1"/>
    <x v="5"/>
    <x v="1"/>
    <x v="0"/>
    <x v="10"/>
    <x v="21"/>
    <n v="159840"/>
    <n v="372999"/>
    <m/>
    <x v="0"/>
  </r>
  <r>
    <x v="1"/>
    <x v="5"/>
    <x v="1"/>
    <x v="0"/>
    <x v="10"/>
    <x v="22"/>
    <n v="160245"/>
    <n v="373599"/>
    <m/>
    <x v="0"/>
  </r>
  <r>
    <x v="1"/>
    <x v="5"/>
    <x v="1"/>
    <x v="0"/>
    <x v="10"/>
    <x v="23"/>
    <n v="160637"/>
    <n v="373764"/>
    <m/>
    <x v="0"/>
  </r>
  <r>
    <x v="1"/>
    <x v="5"/>
    <x v="1"/>
    <x v="0"/>
    <x v="10"/>
    <x v="24"/>
    <n v="161032"/>
    <n v="374113"/>
    <m/>
    <x v="0"/>
  </r>
  <r>
    <x v="1"/>
    <x v="5"/>
    <x v="1"/>
    <x v="0"/>
    <x v="10"/>
    <x v="25"/>
    <n v="161429"/>
    <n v="374706"/>
    <m/>
    <x v="0"/>
  </r>
  <r>
    <x v="1"/>
    <x v="5"/>
    <x v="1"/>
    <x v="0"/>
    <x v="10"/>
    <x v="26"/>
    <n v="161827"/>
    <n v="375442"/>
    <m/>
    <x v="0"/>
  </r>
  <r>
    <x v="1"/>
    <x v="5"/>
    <x v="1"/>
    <x v="0"/>
    <x v="10"/>
    <x v="27"/>
    <n v="162223"/>
    <n v="376487"/>
    <m/>
    <x v="0"/>
  </r>
  <r>
    <x v="1"/>
    <x v="5"/>
    <x v="1"/>
    <x v="0"/>
    <x v="10"/>
    <x v="28"/>
    <n v="162619"/>
    <n v="377165"/>
    <m/>
    <x v="0"/>
  </r>
  <r>
    <x v="1"/>
    <x v="5"/>
    <x v="1"/>
    <x v="0"/>
    <x v="10"/>
    <x v="29"/>
    <n v="163015"/>
    <n v="377753"/>
    <m/>
    <x v="0"/>
  </r>
  <r>
    <x v="1"/>
    <x v="5"/>
    <x v="1"/>
    <x v="0"/>
    <x v="10"/>
    <x v="30"/>
    <n v="163413"/>
    <n v="378471"/>
    <m/>
    <x v="0"/>
  </r>
  <r>
    <x v="1"/>
    <x v="5"/>
    <x v="1"/>
    <x v="0"/>
    <x v="11"/>
    <x v="0"/>
    <n v="887728"/>
    <n v="4042713"/>
    <m/>
    <x v="0"/>
  </r>
  <r>
    <x v="1"/>
    <x v="5"/>
    <x v="1"/>
    <x v="0"/>
    <x v="11"/>
    <x v="1"/>
    <n v="894774"/>
    <n v="3956862"/>
    <m/>
    <x v="0"/>
  </r>
  <r>
    <x v="1"/>
    <x v="5"/>
    <x v="1"/>
    <x v="0"/>
    <x v="11"/>
    <x v="2"/>
    <n v="902628"/>
    <n v="4396396"/>
    <m/>
    <x v="0"/>
  </r>
  <r>
    <x v="1"/>
    <x v="5"/>
    <x v="1"/>
    <x v="0"/>
    <x v="11"/>
    <x v="3"/>
    <n v="910929"/>
    <n v="4198054"/>
    <m/>
    <x v="0"/>
  </r>
  <r>
    <x v="1"/>
    <x v="5"/>
    <x v="1"/>
    <x v="0"/>
    <x v="11"/>
    <x v="4"/>
    <n v="916768"/>
    <n v="4951626"/>
    <m/>
    <x v="0"/>
  </r>
  <r>
    <x v="1"/>
    <x v="5"/>
    <x v="1"/>
    <x v="0"/>
    <x v="11"/>
    <x v="5"/>
    <n v="923262"/>
    <n v="4615792"/>
    <m/>
    <x v="0"/>
  </r>
  <r>
    <x v="1"/>
    <x v="5"/>
    <x v="1"/>
    <x v="0"/>
    <x v="11"/>
    <x v="6"/>
    <n v="929773"/>
    <n v="4574418"/>
    <m/>
    <x v="0"/>
  </r>
  <r>
    <x v="1"/>
    <x v="5"/>
    <x v="1"/>
    <x v="0"/>
    <x v="11"/>
    <x v="7"/>
    <n v="936346"/>
    <n v="4627937"/>
    <m/>
    <x v="0"/>
  </r>
  <r>
    <x v="1"/>
    <x v="5"/>
    <x v="1"/>
    <x v="0"/>
    <x v="11"/>
    <x v="8"/>
    <n v="942792"/>
    <n v="4683742"/>
    <m/>
    <x v="0"/>
  </r>
  <r>
    <x v="1"/>
    <x v="5"/>
    <x v="1"/>
    <x v="0"/>
    <x v="11"/>
    <x v="9"/>
    <n v="949281"/>
    <n v="4709926"/>
    <m/>
    <x v="0"/>
  </r>
  <r>
    <x v="1"/>
    <x v="5"/>
    <x v="1"/>
    <x v="0"/>
    <x v="11"/>
    <x v="10"/>
    <n v="956089"/>
    <n v="4703806"/>
    <m/>
    <x v="0"/>
  </r>
  <r>
    <x v="1"/>
    <x v="5"/>
    <x v="1"/>
    <x v="0"/>
    <x v="11"/>
    <x v="11"/>
    <n v="963463"/>
    <n v="4692262"/>
    <m/>
    <x v="0"/>
  </r>
  <r>
    <x v="1"/>
    <x v="5"/>
    <x v="1"/>
    <x v="0"/>
    <x v="11"/>
    <x v="12"/>
    <n v="970838"/>
    <n v="4671997"/>
    <m/>
    <x v="0"/>
  </r>
  <r>
    <x v="1"/>
    <x v="5"/>
    <x v="1"/>
    <x v="0"/>
    <x v="11"/>
    <x v="13"/>
    <n v="978082"/>
    <n v="4665996"/>
    <m/>
    <x v="0"/>
  </r>
  <r>
    <x v="1"/>
    <x v="5"/>
    <x v="1"/>
    <x v="0"/>
    <x v="11"/>
    <x v="14"/>
    <n v="985082"/>
    <n v="4679009"/>
    <m/>
    <x v="0"/>
  </r>
  <r>
    <x v="1"/>
    <x v="5"/>
    <x v="1"/>
    <x v="0"/>
    <x v="11"/>
    <x v="15"/>
    <n v="991896"/>
    <n v="4702782"/>
    <m/>
    <x v="0"/>
  </r>
  <r>
    <x v="1"/>
    <x v="5"/>
    <x v="1"/>
    <x v="0"/>
    <x v="11"/>
    <x v="16"/>
    <n v="998550"/>
    <n v="4729105"/>
    <m/>
    <x v="0"/>
  </r>
  <r>
    <x v="1"/>
    <x v="5"/>
    <x v="1"/>
    <x v="0"/>
    <x v="11"/>
    <x v="17"/>
    <n v="1004469"/>
    <n v="4751527"/>
    <m/>
    <x v="0"/>
  </r>
  <r>
    <x v="1"/>
    <x v="5"/>
    <x v="1"/>
    <x v="0"/>
    <x v="11"/>
    <x v="18"/>
    <n v="1009961"/>
    <n v="4761753"/>
    <m/>
    <x v="0"/>
  </r>
  <r>
    <x v="1"/>
    <x v="5"/>
    <x v="1"/>
    <x v="0"/>
    <x v="11"/>
    <x v="19"/>
    <n v="1015086"/>
    <n v="4762370"/>
    <m/>
    <x v="0"/>
  </r>
  <r>
    <x v="1"/>
    <x v="5"/>
    <x v="1"/>
    <x v="0"/>
    <x v="11"/>
    <x v="20"/>
    <n v="1019898"/>
    <n v="4765270"/>
    <m/>
    <x v="0"/>
  </r>
  <r>
    <x v="1"/>
    <x v="5"/>
    <x v="1"/>
    <x v="0"/>
    <x v="11"/>
    <x v="21"/>
    <n v="1024336"/>
    <n v="4776933"/>
    <m/>
    <x v="0"/>
  </r>
  <r>
    <x v="1"/>
    <x v="5"/>
    <x v="1"/>
    <x v="0"/>
    <x v="11"/>
    <x v="22"/>
    <n v="1028484"/>
    <n v="4800712"/>
    <m/>
    <x v="0"/>
  </r>
  <r>
    <x v="1"/>
    <x v="5"/>
    <x v="1"/>
    <x v="0"/>
    <x v="11"/>
    <x v="23"/>
    <n v="1032507"/>
    <n v="4816354"/>
    <m/>
    <x v="0"/>
  </r>
  <r>
    <x v="1"/>
    <x v="5"/>
    <x v="1"/>
    <x v="0"/>
    <x v="11"/>
    <x v="24"/>
    <n v="1036553"/>
    <n v="4832048"/>
    <m/>
    <x v="0"/>
  </r>
  <r>
    <x v="1"/>
    <x v="5"/>
    <x v="1"/>
    <x v="0"/>
    <x v="11"/>
    <x v="25"/>
    <n v="1040623"/>
    <n v="4848736"/>
    <m/>
    <x v="0"/>
  </r>
  <r>
    <x v="1"/>
    <x v="5"/>
    <x v="1"/>
    <x v="0"/>
    <x v="11"/>
    <x v="26"/>
    <n v="1044708"/>
    <n v="4865256"/>
    <m/>
    <x v="0"/>
  </r>
  <r>
    <x v="1"/>
    <x v="5"/>
    <x v="1"/>
    <x v="0"/>
    <x v="11"/>
    <x v="27"/>
    <n v="1048773"/>
    <n v="4883976"/>
    <m/>
    <x v="0"/>
  </r>
  <r>
    <x v="1"/>
    <x v="5"/>
    <x v="1"/>
    <x v="0"/>
    <x v="11"/>
    <x v="28"/>
    <n v="1052841"/>
    <n v="4896418"/>
    <m/>
    <x v="0"/>
  </r>
  <r>
    <x v="1"/>
    <x v="5"/>
    <x v="1"/>
    <x v="0"/>
    <x v="11"/>
    <x v="29"/>
    <n v="1056912"/>
    <n v="4906552"/>
    <m/>
    <x v="0"/>
  </r>
  <r>
    <x v="1"/>
    <x v="5"/>
    <x v="1"/>
    <x v="0"/>
    <x v="11"/>
    <x v="30"/>
    <n v="1061000"/>
    <n v="4917550"/>
    <m/>
    <x v="0"/>
  </r>
  <r>
    <x v="1"/>
    <x v="5"/>
    <x v="1"/>
    <x v="0"/>
    <x v="1"/>
    <x v="0"/>
    <n v="434019"/>
    <n v="1388860"/>
    <m/>
    <x v="0"/>
  </r>
  <r>
    <x v="1"/>
    <x v="5"/>
    <x v="1"/>
    <x v="0"/>
    <x v="1"/>
    <x v="1"/>
    <n v="441175"/>
    <n v="1366286"/>
    <m/>
    <x v="0"/>
  </r>
  <r>
    <x v="1"/>
    <x v="5"/>
    <x v="1"/>
    <x v="0"/>
    <x v="1"/>
    <x v="2"/>
    <n v="449152"/>
    <n v="1529522"/>
    <m/>
    <x v="0"/>
  </r>
  <r>
    <x v="1"/>
    <x v="5"/>
    <x v="1"/>
    <x v="0"/>
    <x v="1"/>
    <x v="3"/>
    <n v="457583"/>
    <n v="1470349"/>
    <m/>
    <x v="0"/>
  </r>
  <r>
    <x v="1"/>
    <x v="5"/>
    <x v="1"/>
    <x v="0"/>
    <x v="1"/>
    <x v="4"/>
    <n v="463513"/>
    <n v="1740449"/>
    <m/>
    <x v="0"/>
  </r>
  <r>
    <x v="1"/>
    <x v="5"/>
    <x v="1"/>
    <x v="0"/>
    <x v="1"/>
    <x v="5"/>
    <n v="469482"/>
    <n v="1626784"/>
    <m/>
    <x v="0"/>
  </r>
  <r>
    <x v="1"/>
    <x v="5"/>
    <x v="1"/>
    <x v="0"/>
    <x v="1"/>
    <x v="6"/>
    <n v="475390"/>
    <n v="1616446"/>
    <m/>
    <x v="0"/>
  </r>
  <r>
    <x v="1"/>
    <x v="5"/>
    <x v="1"/>
    <x v="0"/>
    <x v="1"/>
    <x v="7"/>
    <n v="481292"/>
    <n v="1638859"/>
    <m/>
    <x v="0"/>
  </r>
  <r>
    <x v="1"/>
    <x v="5"/>
    <x v="1"/>
    <x v="0"/>
    <x v="1"/>
    <x v="8"/>
    <n v="487032"/>
    <n v="1660888"/>
    <m/>
    <x v="0"/>
  </r>
  <r>
    <x v="1"/>
    <x v="5"/>
    <x v="1"/>
    <x v="0"/>
    <x v="1"/>
    <x v="9"/>
    <n v="492787"/>
    <n v="1672696"/>
    <m/>
    <x v="0"/>
  </r>
  <r>
    <x v="1"/>
    <x v="5"/>
    <x v="1"/>
    <x v="0"/>
    <x v="1"/>
    <x v="10"/>
    <n v="498806"/>
    <n v="1675416"/>
    <m/>
    <x v="0"/>
  </r>
  <r>
    <x v="1"/>
    <x v="5"/>
    <x v="1"/>
    <x v="0"/>
    <x v="1"/>
    <x v="11"/>
    <n v="505311"/>
    <n v="1677235"/>
    <m/>
    <x v="0"/>
  </r>
  <r>
    <x v="1"/>
    <x v="5"/>
    <x v="1"/>
    <x v="0"/>
    <x v="1"/>
    <x v="12"/>
    <n v="511806"/>
    <n v="1675980"/>
    <m/>
    <x v="0"/>
  </r>
  <r>
    <x v="1"/>
    <x v="5"/>
    <x v="1"/>
    <x v="0"/>
    <x v="1"/>
    <x v="13"/>
    <n v="518176"/>
    <n v="1679729"/>
    <m/>
    <x v="0"/>
  </r>
  <r>
    <x v="1"/>
    <x v="5"/>
    <x v="1"/>
    <x v="0"/>
    <x v="1"/>
    <x v="14"/>
    <n v="524321"/>
    <n v="1690157"/>
    <m/>
    <x v="0"/>
  </r>
  <r>
    <x v="1"/>
    <x v="5"/>
    <x v="1"/>
    <x v="0"/>
    <x v="1"/>
    <x v="15"/>
    <n v="530292"/>
    <n v="1704407"/>
    <m/>
    <x v="0"/>
  </r>
  <r>
    <x v="1"/>
    <x v="5"/>
    <x v="1"/>
    <x v="0"/>
    <x v="1"/>
    <x v="16"/>
    <n v="536114"/>
    <n v="1719472"/>
    <m/>
    <x v="0"/>
  </r>
  <r>
    <x v="1"/>
    <x v="5"/>
    <x v="1"/>
    <x v="0"/>
    <x v="1"/>
    <x v="17"/>
    <n v="541285"/>
    <n v="1732267"/>
    <m/>
    <x v="0"/>
  </r>
  <r>
    <x v="1"/>
    <x v="5"/>
    <x v="1"/>
    <x v="0"/>
    <x v="1"/>
    <x v="18"/>
    <n v="546075"/>
    <n v="1740476"/>
    <m/>
    <x v="0"/>
  </r>
  <r>
    <x v="1"/>
    <x v="5"/>
    <x v="1"/>
    <x v="0"/>
    <x v="1"/>
    <x v="19"/>
    <n v="550542"/>
    <n v="1745012"/>
    <m/>
    <x v="0"/>
  </r>
  <r>
    <x v="1"/>
    <x v="5"/>
    <x v="1"/>
    <x v="0"/>
    <x v="1"/>
    <x v="20"/>
    <n v="554730"/>
    <n v="1749858"/>
    <m/>
    <x v="0"/>
  </r>
  <r>
    <x v="1"/>
    <x v="5"/>
    <x v="1"/>
    <x v="0"/>
    <x v="1"/>
    <x v="21"/>
    <n v="558588"/>
    <n v="1758267"/>
    <m/>
    <x v="0"/>
  </r>
  <r>
    <x v="1"/>
    <x v="5"/>
    <x v="1"/>
    <x v="0"/>
    <x v="1"/>
    <x v="22"/>
    <n v="562190"/>
    <n v="1771735"/>
    <m/>
    <x v="0"/>
  </r>
  <r>
    <x v="1"/>
    <x v="5"/>
    <x v="1"/>
    <x v="0"/>
    <x v="1"/>
    <x v="23"/>
    <n v="565681"/>
    <n v="1782032"/>
    <m/>
    <x v="0"/>
  </r>
  <r>
    <x v="1"/>
    <x v="5"/>
    <x v="1"/>
    <x v="0"/>
    <x v="1"/>
    <x v="24"/>
    <n v="569188"/>
    <n v="1792398"/>
    <m/>
    <x v="0"/>
  </r>
  <r>
    <x v="1"/>
    <x v="5"/>
    <x v="1"/>
    <x v="0"/>
    <x v="1"/>
    <x v="25"/>
    <n v="572712"/>
    <n v="1803218"/>
    <m/>
    <x v="0"/>
  </r>
  <r>
    <x v="1"/>
    <x v="5"/>
    <x v="1"/>
    <x v="0"/>
    <x v="1"/>
    <x v="26"/>
    <n v="576246"/>
    <n v="1814076"/>
    <m/>
    <x v="0"/>
  </r>
  <r>
    <x v="1"/>
    <x v="5"/>
    <x v="1"/>
    <x v="0"/>
    <x v="1"/>
    <x v="27"/>
    <n v="579760"/>
    <n v="1825853"/>
    <m/>
    <x v="0"/>
  </r>
  <r>
    <x v="1"/>
    <x v="5"/>
    <x v="1"/>
    <x v="0"/>
    <x v="1"/>
    <x v="28"/>
    <n v="583272"/>
    <n v="1835426"/>
    <m/>
    <x v="0"/>
  </r>
  <r>
    <x v="1"/>
    <x v="5"/>
    <x v="1"/>
    <x v="0"/>
    <x v="1"/>
    <x v="29"/>
    <n v="586785"/>
    <n v="1844301"/>
    <m/>
    <x v="0"/>
  </r>
  <r>
    <x v="1"/>
    <x v="5"/>
    <x v="1"/>
    <x v="0"/>
    <x v="1"/>
    <x v="30"/>
    <n v="590308"/>
    <n v="1853682"/>
    <m/>
    <x v="0"/>
  </r>
  <r>
    <x v="1"/>
    <x v="5"/>
    <x v="1"/>
    <x v="0"/>
    <x v="8"/>
    <x v="0"/>
    <n v="46725"/>
    <n v="128026"/>
    <m/>
    <x v="0"/>
  </r>
  <r>
    <x v="1"/>
    <x v="5"/>
    <x v="1"/>
    <x v="0"/>
    <x v="8"/>
    <x v="1"/>
    <n v="47570"/>
    <n v="126224"/>
    <m/>
    <x v="0"/>
  </r>
  <r>
    <x v="1"/>
    <x v="5"/>
    <x v="1"/>
    <x v="0"/>
    <x v="8"/>
    <x v="2"/>
    <n v="48511"/>
    <n v="141550"/>
    <m/>
    <x v="0"/>
  </r>
  <r>
    <x v="1"/>
    <x v="5"/>
    <x v="1"/>
    <x v="0"/>
    <x v="8"/>
    <x v="3"/>
    <n v="49506"/>
    <n v="136711"/>
    <m/>
    <x v="0"/>
  </r>
  <r>
    <x v="1"/>
    <x v="5"/>
    <x v="1"/>
    <x v="0"/>
    <x v="8"/>
    <x v="4"/>
    <n v="50207"/>
    <n v="162617"/>
    <m/>
    <x v="0"/>
  </r>
  <r>
    <x v="1"/>
    <x v="5"/>
    <x v="1"/>
    <x v="0"/>
    <x v="8"/>
    <x v="5"/>
    <n v="50971"/>
    <n v="152924"/>
    <m/>
    <x v="0"/>
  </r>
  <r>
    <x v="1"/>
    <x v="5"/>
    <x v="1"/>
    <x v="0"/>
    <x v="8"/>
    <x v="6"/>
    <n v="51735"/>
    <n v="153281"/>
    <m/>
    <x v="0"/>
  </r>
  <r>
    <x v="1"/>
    <x v="5"/>
    <x v="1"/>
    <x v="0"/>
    <x v="8"/>
    <x v="7"/>
    <n v="52505"/>
    <n v="156869"/>
    <m/>
    <x v="0"/>
  </r>
  <r>
    <x v="1"/>
    <x v="5"/>
    <x v="1"/>
    <x v="0"/>
    <x v="8"/>
    <x v="8"/>
    <n v="53258"/>
    <n v="160604"/>
    <m/>
    <x v="0"/>
  </r>
  <r>
    <x v="1"/>
    <x v="5"/>
    <x v="1"/>
    <x v="0"/>
    <x v="8"/>
    <x v="9"/>
    <n v="54015"/>
    <n v="163298"/>
    <m/>
    <x v="0"/>
  </r>
  <r>
    <x v="1"/>
    <x v="5"/>
    <x v="1"/>
    <x v="0"/>
    <x v="8"/>
    <x v="10"/>
    <n v="54811"/>
    <n v="165023"/>
    <m/>
    <x v="0"/>
  </r>
  <r>
    <x v="1"/>
    <x v="5"/>
    <x v="1"/>
    <x v="0"/>
    <x v="8"/>
    <x v="11"/>
    <n v="55672"/>
    <n v="166550"/>
    <m/>
    <x v="0"/>
  </r>
  <r>
    <x v="1"/>
    <x v="5"/>
    <x v="1"/>
    <x v="0"/>
    <x v="8"/>
    <x v="12"/>
    <n v="56534"/>
    <n v="167705"/>
    <m/>
    <x v="0"/>
  </r>
  <r>
    <x v="1"/>
    <x v="5"/>
    <x v="1"/>
    <x v="0"/>
    <x v="8"/>
    <x v="13"/>
    <n v="57382"/>
    <n v="169268"/>
    <m/>
    <x v="0"/>
  </r>
  <r>
    <x v="1"/>
    <x v="5"/>
    <x v="1"/>
    <x v="0"/>
    <x v="8"/>
    <x v="14"/>
    <n v="58200"/>
    <n v="171410"/>
    <m/>
    <x v="0"/>
  </r>
  <r>
    <x v="1"/>
    <x v="5"/>
    <x v="1"/>
    <x v="0"/>
    <x v="8"/>
    <x v="15"/>
    <n v="58997"/>
    <n v="173838"/>
    <m/>
    <x v="0"/>
  </r>
  <r>
    <x v="1"/>
    <x v="5"/>
    <x v="1"/>
    <x v="0"/>
    <x v="8"/>
    <x v="16"/>
    <n v="59774"/>
    <n v="176243"/>
    <m/>
    <x v="0"/>
  </r>
  <r>
    <x v="1"/>
    <x v="5"/>
    <x v="1"/>
    <x v="0"/>
    <x v="8"/>
    <x v="17"/>
    <n v="60465"/>
    <n v="178275"/>
    <m/>
    <x v="0"/>
  </r>
  <r>
    <x v="1"/>
    <x v="5"/>
    <x v="1"/>
    <x v="0"/>
    <x v="8"/>
    <x v="18"/>
    <n v="61105"/>
    <n v="179689"/>
    <m/>
    <x v="0"/>
  </r>
  <r>
    <x v="1"/>
    <x v="5"/>
    <x v="1"/>
    <x v="0"/>
    <x v="8"/>
    <x v="19"/>
    <n v="61703"/>
    <n v="180568"/>
    <m/>
    <x v="0"/>
  </r>
  <r>
    <x v="1"/>
    <x v="5"/>
    <x v="1"/>
    <x v="0"/>
    <x v="8"/>
    <x v="20"/>
    <n v="62264"/>
    <n v="181367"/>
    <m/>
    <x v="0"/>
  </r>
  <r>
    <x v="1"/>
    <x v="5"/>
    <x v="1"/>
    <x v="0"/>
    <x v="8"/>
    <x v="21"/>
    <n v="62780"/>
    <n v="182322"/>
    <m/>
    <x v="0"/>
  </r>
  <r>
    <x v="1"/>
    <x v="5"/>
    <x v="1"/>
    <x v="0"/>
    <x v="8"/>
    <x v="22"/>
    <n v="63263"/>
    <n v="183548"/>
    <m/>
    <x v="0"/>
  </r>
  <r>
    <x v="1"/>
    <x v="5"/>
    <x v="1"/>
    <x v="0"/>
    <x v="8"/>
    <x v="23"/>
    <n v="63731"/>
    <n v="184498"/>
    <m/>
    <x v="0"/>
  </r>
  <r>
    <x v="1"/>
    <x v="5"/>
    <x v="1"/>
    <x v="0"/>
    <x v="8"/>
    <x v="24"/>
    <n v="64201"/>
    <n v="185511"/>
    <m/>
    <x v="0"/>
  </r>
  <r>
    <x v="1"/>
    <x v="5"/>
    <x v="1"/>
    <x v="0"/>
    <x v="8"/>
    <x v="25"/>
    <n v="64674"/>
    <n v="186637"/>
    <m/>
    <x v="0"/>
  </r>
  <r>
    <x v="1"/>
    <x v="5"/>
    <x v="1"/>
    <x v="0"/>
    <x v="8"/>
    <x v="26"/>
    <n v="65148"/>
    <n v="187818"/>
    <m/>
    <x v="0"/>
  </r>
  <r>
    <x v="1"/>
    <x v="5"/>
    <x v="1"/>
    <x v="0"/>
    <x v="8"/>
    <x v="27"/>
    <n v="65619"/>
    <n v="189147"/>
    <m/>
    <x v="0"/>
  </r>
  <r>
    <x v="1"/>
    <x v="5"/>
    <x v="1"/>
    <x v="0"/>
    <x v="8"/>
    <x v="28"/>
    <n v="66090"/>
    <n v="190308"/>
    <m/>
    <x v="0"/>
  </r>
  <r>
    <x v="1"/>
    <x v="5"/>
    <x v="1"/>
    <x v="0"/>
    <x v="8"/>
    <x v="29"/>
    <n v="66562"/>
    <n v="191442"/>
    <m/>
    <x v="0"/>
  </r>
  <r>
    <x v="1"/>
    <x v="5"/>
    <x v="1"/>
    <x v="0"/>
    <x v="8"/>
    <x v="30"/>
    <n v="67035"/>
    <n v="192682"/>
    <m/>
    <x v="0"/>
  </r>
  <r>
    <x v="1"/>
    <x v="5"/>
    <x v="1"/>
    <x v="1"/>
    <x v="9"/>
    <x v="0"/>
    <n v="13385"/>
    <n v="312084"/>
    <m/>
    <x v="0"/>
  </r>
  <r>
    <x v="1"/>
    <x v="5"/>
    <x v="1"/>
    <x v="1"/>
    <x v="9"/>
    <x v="1"/>
    <n v="14352"/>
    <n v="323540"/>
    <m/>
    <x v="0"/>
  </r>
  <r>
    <x v="1"/>
    <x v="5"/>
    <x v="1"/>
    <x v="1"/>
    <x v="9"/>
    <x v="2"/>
    <n v="15430"/>
    <n v="380689"/>
    <m/>
    <x v="0"/>
  </r>
  <r>
    <x v="1"/>
    <x v="5"/>
    <x v="1"/>
    <x v="1"/>
    <x v="9"/>
    <x v="3"/>
    <n v="16570"/>
    <n v="385422"/>
    <m/>
    <x v="0"/>
  </r>
  <r>
    <x v="1"/>
    <x v="5"/>
    <x v="1"/>
    <x v="1"/>
    <x v="9"/>
    <x v="4"/>
    <n v="17372"/>
    <n v="477184"/>
    <m/>
    <x v="0"/>
  </r>
  <r>
    <x v="1"/>
    <x v="5"/>
    <x v="1"/>
    <x v="1"/>
    <x v="9"/>
    <x v="5"/>
    <n v="18204"/>
    <n v="468600"/>
    <m/>
    <x v="0"/>
  </r>
  <r>
    <x v="1"/>
    <x v="5"/>
    <x v="1"/>
    <x v="1"/>
    <x v="9"/>
    <x v="6"/>
    <n v="19037"/>
    <n v="488009"/>
    <m/>
    <x v="0"/>
  </r>
  <r>
    <x v="1"/>
    <x v="5"/>
    <x v="1"/>
    <x v="1"/>
    <x v="9"/>
    <x v="7"/>
    <n v="19875"/>
    <n v="510925"/>
    <m/>
    <x v="0"/>
  </r>
  <r>
    <x v="1"/>
    <x v="5"/>
    <x v="1"/>
    <x v="1"/>
    <x v="9"/>
    <x v="8"/>
    <n v="20695"/>
    <n v="531287"/>
    <m/>
    <x v="0"/>
  </r>
  <r>
    <x v="1"/>
    <x v="5"/>
    <x v="1"/>
    <x v="1"/>
    <x v="9"/>
    <x v="9"/>
    <n v="21519"/>
    <n v="550101"/>
    <m/>
    <x v="0"/>
  </r>
  <r>
    <x v="1"/>
    <x v="5"/>
    <x v="1"/>
    <x v="1"/>
    <x v="9"/>
    <x v="10"/>
    <n v="22385"/>
    <n v="568474"/>
    <m/>
    <x v="0"/>
  </r>
  <r>
    <x v="1"/>
    <x v="5"/>
    <x v="1"/>
    <x v="1"/>
    <x v="9"/>
    <x v="11"/>
    <n v="23322"/>
    <n v="588768"/>
    <m/>
    <x v="0"/>
  </r>
  <r>
    <x v="1"/>
    <x v="5"/>
    <x v="1"/>
    <x v="1"/>
    <x v="9"/>
    <x v="12"/>
    <n v="24258"/>
    <n v="609510"/>
    <m/>
    <x v="0"/>
  </r>
  <r>
    <x v="1"/>
    <x v="5"/>
    <x v="1"/>
    <x v="1"/>
    <x v="9"/>
    <x v="13"/>
    <n v="25179"/>
    <n v="631865"/>
    <m/>
    <x v="0"/>
  </r>
  <r>
    <x v="1"/>
    <x v="5"/>
    <x v="1"/>
    <x v="1"/>
    <x v="9"/>
    <x v="14"/>
    <n v="26067"/>
    <n v="655099"/>
    <m/>
    <x v="0"/>
  </r>
  <r>
    <x v="1"/>
    <x v="5"/>
    <x v="1"/>
    <x v="1"/>
    <x v="9"/>
    <x v="15"/>
    <n v="26931"/>
    <n v="678127"/>
    <m/>
    <x v="0"/>
  </r>
  <r>
    <x v="1"/>
    <x v="5"/>
    <x v="1"/>
    <x v="1"/>
    <x v="9"/>
    <x v="16"/>
    <n v="27774"/>
    <n v="700667"/>
    <m/>
    <x v="0"/>
  </r>
  <r>
    <x v="1"/>
    <x v="5"/>
    <x v="1"/>
    <x v="1"/>
    <x v="9"/>
    <x v="17"/>
    <n v="28523"/>
    <n v="721134"/>
    <m/>
    <x v="0"/>
  </r>
  <r>
    <x v="1"/>
    <x v="5"/>
    <x v="1"/>
    <x v="1"/>
    <x v="9"/>
    <x v="18"/>
    <n v="29218"/>
    <n v="739864"/>
    <m/>
    <x v="0"/>
  </r>
  <r>
    <x v="1"/>
    <x v="5"/>
    <x v="1"/>
    <x v="1"/>
    <x v="9"/>
    <x v="19"/>
    <n v="29865"/>
    <n v="757944"/>
    <m/>
    <x v="0"/>
  </r>
  <r>
    <x v="1"/>
    <x v="5"/>
    <x v="1"/>
    <x v="1"/>
    <x v="9"/>
    <x v="20"/>
    <n v="30472"/>
    <n v="775228"/>
    <m/>
    <x v="0"/>
  </r>
  <r>
    <x v="1"/>
    <x v="5"/>
    <x v="1"/>
    <x v="1"/>
    <x v="9"/>
    <x v="21"/>
    <n v="31032"/>
    <n v="791841"/>
    <m/>
    <x v="0"/>
  </r>
  <r>
    <x v="1"/>
    <x v="5"/>
    <x v="1"/>
    <x v="1"/>
    <x v="9"/>
    <x v="22"/>
    <n v="31555"/>
    <n v="808566"/>
    <m/>
    <x v="0"/>
  </r>
  <r>
    <x v="1"/>
    <x v="5"/>
    <x v="1"/>
    <x v="1"/>
    <x v="9"/>
    <x v="23"/>
    <n v="32061"/>
    <n v="824458"/>
    <m/>
    <x v="0"/>
  </r>
  <r>
    <x v="1"/>
    <x v="5"/>
    <x v="1"/>
    <x v="1"/>
    <x v="9"/>
    <x v="24"/>
    <n v="32570"/>
    <n v="840568"/>
    <m/>
    <x v="0"/>
  </r>
  <r>
    <x v="1"/>
    <x v="5"/>
    <x v="1"/>
    <x v="1"/>
    <x v="9"/>
    <x v="25"/>
    <n v="33082"/>
    <n v="857061"/>
    <m/>
    <x v="0"/>
  </r>
  <r>
    <x v="1"/>
    <x v="5"/>
    <x v="1"/>
    <x v="1"/>
    <x v="9"/>
    <x v="26"/>
    <n v="33595"/>
    <n v="873640"/>
    <m/>
    <x v="0"/>
  </r>
  <r>
    <x v="1"/>
    <x v="5"/>
    <x v="1"/>
    <x v="1"/>
    <x v="9"/>
    <x v="27"/>
    <n v="34105"/>
    <n v="890868"/>
    <m/>
    <x v="0"/>
  </r>
  <r>
    <x v="1"/>
    <x v="5"/>
    <x v="1"/>
    <x v="1"/>
    <x v="9"/>
    <x v="28"/>
    <n v="34615"/>
    <n v="907546"/>
    <m/>
    <x v="0"/>
  </r>
  <r>
    <x v="1"/>
    <x v="5"/>
    <x v="1"/>
    <x v="1"/>
    <x v="9"/>
    <x v="29"/>
    <n v="35125"/>
    <n v="924379"/>
    <m/>
    <x v="0"/>
  </r>
  <r>
    <x v="1"/>
    <x v="5"/>
    <x v="1"/>
    <x v="1"/>
    <x v="9"/>
    <x v="30"/>
    <n v="35636"/>
    <n v="941473"/>
    <m/>
    <x v="0"/>
  </r>
  <r>
    <x v="1"/>
    <x v="5"/>
    <x v="2"/>
    <x v="0"/>
    <x v="10"/>
    <x v="0"/>
    <n v="482887"/>
    <n v="1378159"/>
    <m/>
    <x v="0"/>
  </r>
  <r>
    <x v="1"/>
    <x v="5"/>
    <x v="2"/>
    <x v="0"/>
    <x v="10"/>
    <x v="1"/>
    <n v="475162"/>
    <n v="1312071"/>
    <m/>
    <x v="0"/>
  </r>
  <r>
    <x v="1"/>
    <x v="5"/>
    <x v="2"/>
    <x v="0"/>
    <x v="10"/>
    <x v="2"/>
    <n v="467674"/>
    <n v="1416922"/>
    <m/>
    <x v="0"/>
  </r>
  <r>
    <x v="1"/>
    <x v="5"/>
    <x v="2"/>
    <x v="0"/>
    <x v="10"/>
    <x v="3"/>
    <n v="460286"/>
    <n v="1316417"/>
    <m/>
    <x v="0"/>
  </r>
  <r>
    <x v="1"/>
    <x v="5"/>
    <x v="2"/>
    <x v="0"/>
    <x v="10"/>
    <x v="4"/>
    <n v="453110"/>
    <n v="1509342"/>
    <m/>
    <x v="0"/>
  </r>
  <r>
    <x v="1"/>
    <x v="5"/>
    <x v="2"/>
    <x v="0"/>
    <x v="10"/>
    <x v="5"/>
    <n v="446008"/>
    <n v="1366270"/>
    <m/>
    <x v="0"/>
  </r>
  <r>
    <x v="1"/>
    <x v="5"/>
    <x v="2"/>
    <x v="0"/>
    <x v="10"/>
    <x v="6"/>
    <n v="439284"/>
    <n v="1314546"/>
    <m/>
    <x v="0"/>
  </r>
  <r>
    <x v="1"/>
    <x v="5"/>
    <x v="2"/>
    <x v="0"/>
    <x v="10"/>
    <x v="7"/>
    <n v="432981"/>
    <n v="1278216"/>
    <m/>
    <x v="0"/>
  </r>
  <r>
    <x v="1"/>
    <x v="5"/>
    <x v="2"/>
    <x v="0"/>
    <x v="10"/>
    <x v="8"/>
    <n v="426831"/>
    <n v="1240535"/>
    <m/>
    <x v="0"/>
  </r>
  <r>
    <x v="1"/>
    <x v="5"/>
    <x v="2"/>
    <x v="0"/>
    <x v="10"/>
    <x v="9"/>
    <n v="420751"/>
    <n v="1191389"/>
    <m/>
    <x v="0"/>
  </r>
  <r>
    <x v="1"/>
    <x v="5"/>
    <x v="2"/>
    <x v="0"/>
    <x v="10"/>
    <x v="10"/>
    <n v="414463"/>
    <n v="1136762"/>
    <m/>
    <x v="0"/>
  </r>
  <r>
    <x v="1"/>
    <x v="5"/>
    <x v="2"/>
    <x v="0"/>
    <x v="10"/>
    <x v="11"/>
    <n v="408229"/>
    <n v="1084392"/>
    <m/>
    <x v="0"/>
  </r>
  <r>
    <x v="1"/>
    <x v="5"/>
    <x v="2"/>
    <x v="0"/>
    <x v="10"/>
    <x v="12"/>
    <n v="402111"/>
    <n v="1034778"/>
    <m/>
    <x v="0"/>
  </r>
  <r>
    <x v="1"/>
    <x v="5"/>
    <x v="2"/>
    <x v="0"/>
    <x v="10"/>
    <x v="13"/>
    <n v="396100"/>
    <n v="992673"/>
    <m/>
    <x v="0"/>
  </r>
  <r>
    <x v="1"/>
    <x v="5"/>
    <x v="2"/>
    <x v="0"/>
    <x v="10"/>
    <x v="14"/>
    <n v="390199"/>
    <n v="959244"/>
    <m/>
    <x v="0"/>
  </r>
  <r>
    <x v="1"/>
    <x v="5"/>
    <x v="2"/>
    <x v="0"/>
    <x v="10"/>
    <x v="15"/>
    <n v="384412"/>
    <n v="933603"/>
    <m/>
    <x v="0"/>
  </r>
  <r>
    <x v="1"/>
    <x v="5"/>
    <x v="2"/>
    <x v="0"/>
    <x v="10"/>
    <x v="16"/>
    <n v="378743"/>
    <n v="913802"/>
    <m/>
    <x v="0"/>
  </r>
  <r>
    <x v="1"/>
    <x v="5"/>
    <x v="2"/>
    <x v="0"/>
    <x v="10"/>
    <x v="17"/>
    <n v="373150"/>
    <n v="898945"/>
    <m/>
    <x v="0"/>
  </r>
  <r>
    <x v="1"/>
    <x v="5"/>
    <x v="2"/>
    <x v="0"/>
    <x v="10"/>
    <x v="18"/>
    <n v="367636"/>
    <n v="882436"/>
    <m/>
    <x v="0"/>
  </r>
  <r>
    <x v="1"/>
    <x v="5"/>
    <x v="2"/>
    <x v="0"/>
    <x v="10"/>
    <x v="19"/>
    <n v="362174"/>
    <n v="864647"/>
    <m/>
    <x v="0"/>
  </r>
  <r>
    <x v="1"/>
    <x v="5"/>
    <x v="2"/>
    <x v="0"/>
    <x v="10"/>
    <x v="20"/>
    <n v="356823"/>
    <n v="847854"/>
    <m/>
    <x v="0"/>
  </r>
  <r>
    <x v="1"/>
    <x v="5"/>
    <x v="2"/>
    <x v="0"/>
    <x v="10"/>
    <x v="21"/>
    <n v="351574"/>
    <n v="833045"/>
    <m/>
    <x v="0"/>
  </r>
  <r>
    <x v="1"/>
    <x v="5"/>
    <x v="2"/>
    <x v="0"/>
    <x v="10"/>
    <x v="22"/>
    <n v="346415"/>
    <n v="820406"/>
    <m/>
    <x v="0"/>
  </r>
  <r>
    <x v="1"/>
    <x v="5"/>
    <x v="2"/>
    <x v="0"/>
    <x v="10"/>
    <x v="23"/>
    <n v="341348"/>
    <n v="807093"/>
    <m/>
    <x v="0"/>
  </r>
  <r>
    <x v="1"/>
    <x v="5"/>
    <x v="2"/>
    <x v="0"/>
    <x v="10"/>
    <x v="24"/>
    <n v="336384"/>
    <n v="794386"/>
    <m/>
    <x v="0"/>
  </r>
  <r>
    <x v="1"/>
    <x v="5"/>
    <x v="2"/>
    <x v="0"/>
    <x v="10"/>
    <x v="25"/>
    <n v="331522"/>
    <n v="782385"/>
    <m/>
    <x v="0"/>
  </r>
  <r>
    <x v="1"/>
    <x v="5"/>
    <x v="2"/>
    <x v="0"/>
    <x v="10"/>
    <x v="26"/>
    <n v="326748"/>
    <n v="770810"/>
    <m/>
    <x v="0"/>
  </r>
  <r>
    <x v="1"/>
    <x v="5"/>
    <x v="2"/>
    <x v="0"/>
    <x v="10"/>
    <x v="27"/>
    <n v="322065"/>
    <n v="760033"/>
    <m/>
    <x v="0"/>
  </r>
  <r>
    <x v="1"/>
    <x v="5"/>
    <x v="2"/>
    <x v="0"/>
    <x v="10"/>
    <x v="28"/>
    <n v="317462"/>
    <n v="748645"/>
    <m/>
    <x v="0"/>
  </r>
  <r>
    <x v="1"/>
    <x v="5"/>
    <x v="2"/>
    <x v="0"/>
    <x v="10"/>
    <x v="29"/>
    <n v="312947"/>
    <n v="737269"/>
    <m/>
    <x v="0"/>
  </r>
  <r>
    <x v="1"/>
    <x v="5"/>
    <x v="2"/>
    <x v="0"/>
    <x v="10"/>
    <x v="30"/>
    <n v="308516"/>
    <n v="726317"/>
    <m/>
    <x v="0"/>
  </r>
  <r>
    <x v="1"/>
    <x v="5"/>
    <x v="2"/>
    <x v="0"/>
    <x v="11"/>
    <x v="0"/>
    <n v="400789"/>
    <n v="3852384"/>
    <m/>
    <x v="0"/>
  </r>
  <r>
    <x v="1"/>
    <x v="5"/>
    <x v="2"/>
    <x v="0"/>
    <x v="11"/>
    <x v="1"/>
    <n v="396265"/>
    <n v="3688341"/>
    <m/>
    <x v="0"/>
  </r>
  <r>
    <x v="1"/>
    <x v="5"/>
    <x v="2"/>
    <x v="0"/>
    <x v="11"/>
    <x v="2"/>
    <n v="392124"/>
    <n v="4008274"/>
    <m/>
    <x v="0"/>
  </r>
  <r>
    <x v="1"/>
    <x v="5"/>
    <x v="2"/>
    <x v="0"/>
    <x v="11"/>
    <x v="3"/>
    <n v="387953"/>
    <n v="3742511"/>
    <m/>
    <x v="0"/>
  </r>
  <r>
    <x v="1"/>
    <x v="5"/>
    <x v="2"/>
    <x v="0"/>
    <x v="11"/>
    <x v="4"/>
    <n v="384103"/>
    <n v="4330769"/>
    <m/>
    <x v="0"/>
  </r>
  <r>
    <x v="1"/>
    <x v="5"/>
    <x v="2"/>
    <x v="0"/>
    <x v="11"/>
    <x v="5"/>
    <n v="380322"/>
    <n v="3959209"/>
    <m/>
    <x v="0"/>
  </r>
  <r>
    <x v="1"/>
    <x v="5"/>
    <x v="2"/>
    <x v="0"/>
    <x v="11"/>
    <x v="6"/>
    <n v="377433"/>
    <n v="3856193"/>
    <m/>
    <x v="0"/>
  </r>
  <r>
    <x v="1"/>
    <x v="5"/>
    <x v="2"/>
    <x v="0"/>
    <x v="11"/>
    <x v="7"/>
    <n v="375598"/>
    <n v="3847005"/>
    <m/>
    <x v="0"/>
  </r>
  <r>
    <x v="1"/>
    <x v="5"/>
    <x v="2"/>
    <x v="0"/>
    <x v="11"/>
    <x v="8"/>
    <n v="373970"/>
    <n v="3842257"/>
    <m/>
    <x v="0"/>
  </r>
  <r>
    <x v="1"/>
    <x v="5"/>
    <x v="2"/>
    <x v="0"/>
    <x v="11"/>
    <x v="9"/>
    <n v="372264"/>
    <n v="3813749"/>
    <m/>
    <x v="0"/>
  </r>
  <r>
    <x v="1"/>
    <x v="5"/>
    <x v="2"/>
    <x v="0"/>
    <x v="11"/>
    <x v="10"/>
    <n v="369565"/>
    <n v="3750600"/>
    <m/>
    <x v="0"/>
  </r>
  <r>
    <x v="1"/>
    <x v="5"/>
    <x v="2"/>
    <x v="0"/>
    <x v="11"/>
    <x v="11"/>
    <n v="366735"/>
    <n v="3681709"/>
    <m/>
    <x v="0"/>
  </r>
  <r>
    <x v="1"/>
    <x v="5"/>
    <x v="2"/>
    <x v="0"/>
    <x v="11"/>
    <x v="12"/>
    <n v="363976"/>
    <n v="3608865"/>
    <m/>
    <x v="0"/>
  </r>
  <r>
    <x v="1"/>
    <x v="5"/>
    <x v="2"/>
    <x v="0"/>
    <x v="11"/>
    <x v="13"/>
    <n v="361264"/>
    <n v="3550068"/>
    <m/>
    <x v="0"/>
  </r>
  <r>
    <x v="1"/>
    <x v="5"/>
    <x v="2"/>
    <x v="0"/>
    <x v="11"/>
    <x v="14"/>
    <n v="358620"/>
    <n v="3508842"/>
    <m/>
    <x v="0"/>
  </r>
  <r>
    <x v="1"/>
    <x v="5"/>
    <x v="2"/>
    <x v="0"/>
    <x v="11"/>
    <x v="15"/>
    <n v="356063"/>
    <n v="3478339"/>
    <m/>
    <x v="0"/>
  </r>
  <r>
    <x v="1"/>
    <x v="5"/>
    <x v="2"/>
    <x v="0"/>
    <x v="11"/>
    <x v="16"/>
    <n v="353610"/>
    <n v="3452211"/>
    <m/>
    <x v="0"/>
  </r>
  <r>
    <x v="1"/>
    <x v="5"/>
    <x v="2"/>
    <x v="0"/>
    <x v="11"/>
    <x v="17"/>
    <n v="351130"/>
    <n v="3426418"/>
    <m/>
    <x v="0"/>
  </r>
  <r>
    <x v="1"/>
    <x v="5"/>
    <x v="2"/>
    <x v="0"/>
    <x v="11"/>
    <x v="18"/>
    <n v="348632"/>
    <n v="3393908"/>
    <m/>
    <x v="0"/>
  </r>
  <r>
    <x v="1"/>
    <x v="5"/>
    <x v="2"/>
    <x v="0"/>
    <x v="11"/>
    <x v="19"/>
    <n v="346036"/>
    <n v="3355637"/>
    <m/>
    <x v="0"/>
  </r>
  <r>
    <x v="1"/>
    <x v="5"/>
    <x v="2"/>
    <x v="0"/>
    <x v="11"/>
    <x v="20"/>
    <n v="343535"/>
    <n v="3321801"/>
    <m/>
    <x v="0"/>
  </r>
  <r>
    <x v="1"/>
    <x v="5"/>
    <x v="2"/>
    <x v="0"/>
    <x v="11"/>
    <x v="21"/>
    <n v="341111"/>
    <n v="3296625"/>
    <m/>
    <x v="0"/>
  </r>
  <r>
    <x v="1"/>
    <x v="5"/>
    <x v="2"/>
    <x v="0"/>
    <x v="11"/>
    <x v="22"/>
    <n v="338727"/>
    <n v="3281361"/>
    <m/>
    <x v="0"/>
  </r>
  <r>
    <x v="1"/>
    <x v="5"/>
    <x v="2"/>
    <x v="0"/>
    <x v="11"/>
    <x v="23"/>
    <n v="336396"/>
    <n v="3261835"/>
    <m/>
    <x v="0"/>
  </r>
  <r>
    <x v="1"/>
    <x v="5"/>
    <x v="2"/>
    <x v="0"/>
    <x v="11"/>
    <x v="24"/>
    <n v="334157"/>
    <n v="3243632"/>
    <m/>
    <x v="0"/>
  </r>
  <r>
    <x v="1"/>
    <x v="5"/>
    <x v="2"/>
    <x v="0"/>
    <x v="11"/>
    <x v="25"/>
    <n v="332008"/>
    <n v="3227347"/>
    <m/>
    <x v="0"/>
  </r>
  <r>
    <x v="1"/>
    <x v="5"/>
    <x v="2"/>
    <x v="0"/>
    <x v="11"/>
    <x v="26"/>
    <n v="329916"/>
    <n v="3211781"/>
    <m/>
    <x v="0"/>
  </r>
  <r>
    <x v="1"/>
    <x v="5"/>
    <x v="2"/>
    <x v="0"/>
    <x v="11"/>
    <x v="27"/>
    <n v="327889"/>
    <n v="3198754"/>
    <m/>
    <x v="0"/>
  </r>
  <r>
    <x v="1"/>
    <x v="5"/>
    <x v="2"/>
    <x v="0"/>
    <x v="11"/>
    <x v="28"/>
    <n v="325896"/>
    <n v="3182279"/>
    <m/>
    <x v="0"/>
  </r>
  <r>
    <x v="1"/>
    <x v="5"/>
    <x v="2"/>
    <x v="0"/>
    <x v="11"/>
    <x v="29"/>
    <n v="323966"/>
    <n v="3165336"/>
    <m/>
    <x v="0"/>
  </r>
  <r>
    <x v="1"/>
    <x v="5"/>
    <x v="2"/>
    <x v="0"/>
    <x v="11"/>
    <x v="30"/>
    <n v="322091"/>
    <n v="3149783"/>
    <m/>
    <x v="0"/>
  </r>
  <r>
    <x v="1"/>
    <x v="5"/>
    <x v="2"/>
    <x v="0"/>
    <x v="1"/>
    <x v="0"/>
    <n v="232682"/>
    <n v="2223043"/>
    <m/>
    <x v="0"/>
  </r>
  <r>
    <x v="1"/>
    <x v="5"/>
    <x v="2"/>
    <x v="0"/>
    <x v="1"/>
    <x v="1"/>
    <n v="230734"/>
    <n v="2122795"/>
    <m/>
    <x v="0"/>
  </r>
  <r>
    <x v="1"/>
    <x v="5"/>
    <x v="2"/>
    <x v="0"/>
    <x v="1"/>
    <x v="2"/>
    <n v="229075"/>
    <n v="2306661"/>
    <m/>
    <x v="0"/>
  </r>
  <r>
    <x v="1"/>
    <x v="5"/>
    <x v="2"/>
    <x v="0"/>
    <x v="1"/>
    <x v="3"/>
    <n v="227358"/>
    <n v="2152176"/>
    <m/>
    <x v="0"/>
  </r>
  <r>
    <x v="1"/>
    <x v="5"/>
    <x v="2"/>
    <x v="0"/>
    <x v="1"/>
    <x v="4"/>
    <n v="225880"/>
    <n v="2489424"/>
    <m/>
    <x v="0"/>
  </r>
  <r>
    <x v="1"/>
    <x v="5"/>
    <x v="2"/>
    <x v="0"/>
    <x v="1"/>
    <x v="5"/>
    <n v="224229"/>
    <n v="2271642"/>
    <m/>
    <x v="0"/>
  </r>
  <r>
    <x v="1"/>
    <x v="5"/>
    <x v="2"/>
    <x v="0"/>
    <x v="1"/>
    <x v="6"/>
    <n v="223218"/>
    <n v="2210287"/>
    <m/>
    <x v="0"/>
  </r>
  <r>
    <x v="1"/>
    <x v="5"/>
    <x v="2"/>
    <x v="0"/>
    <x v="1"/>
    <x v="7"/>
    <n v="222931"/>
    <n v="2203660"/>
    <m/>
    <x v="0"/>
  </r>
  <r>
    <x v="1"/>
    <x v="5"/>
    <x v="2"/>
    <x v="0"/>
    <x v="1"/>
    <x v="8"/>
    <n v="222717"/>
    <n v="2198198"/>
    <m/>
    <x v="0"/>
  </r>
  <r>
    <x v="1"/>
    <x v="5"/>
    <x v="2"/>
    <x v="0"/>
    <x v="1"/>
    <x v="9"/>
    <n v="222384"/>
    <n v="2179355"/>
    <m/>
    <x v="0"/>
  </r>
  <r>
    <x v="1"/>
    <x v="5"/>
    <x v="2"/>
    <x v="0"/>
    <x v="1"/>
    <x v="10"/>
    <n v="221281"/>
    <n v="2140955"/>
    <m/>
    <x v="0"/>
  </r>
  <r>
    <x v="1"/>
    <x v="5"/>
    <x v="2"/>
    <x v="0"/>
    <x v="1"/>
    <x v="11"/>
    <n v="220053"/>
    <n v="2099774"/>
    <m/>
    <x v="0"/>
  </r>
  <r>
    <x v="1"/>
    <x v="5"/>
    <x v="2"/>
    <x v="0"/>
    <x v="1"/>
    <x v="12"/>
    <n v="218853"/>
    <n v="2056951"/>
    <m/>
    <x v="0"/>
  </r>
  <r>
    <x v="1"/>
    <x v="5"/>
    <x v="2"/>
    <x v="0"/>
    <x v="1"/>
    <x v="13"/>
    <n v="217664"/>
    <n v="2022733"/>
    <m/>
    <x v="0"/>
  </r>
  <r>
    <x v="1"/>
    <x v="5"/>
    <x v="2"/>
    <x v="0"/>
    <x v="1"/>
    <x v="14"/>
    <n v="216497"/>
    <n v="1999174"/>
    <m/>
    <x v="0"/>
  </r>
  <r>
    <x v="1"/>
    <x v="5"/>
    <x v="2"/>
    <x v="0"/>
    <x v="1"/>
    <x v="15"/>
    <n v="215364"/>
    <n v="1982315"/>
    <m/>
    <x v="0"/>
  </r>
  <r>
    <x v="1"/>
    <x v="5"/>
    <x v="2"/>
    <x v="0"/>
    <x v="1"/>
    <x v="16"/>
    <n v="214275"/>
    <n v="1968400"/>
    <m/>
    <x v="0"/>
  </r>
  <r>
    <x v="1"/>
    <x v="5"/>
    <x v="2"/>
    <x v="0"/>
    <x v="1"/>
    <x v="17"/>
    <n v="213139"/>
    <n v="1954924"/>
    <m/>
    <x v="0"/>
  </r>
  <r>
    <x v="1"/>
    <x v="5"/>
    <x v="2"/>
    <x v="0"/>
    <x v="1"/>
    <x v="18"/>
    <n v="211964"/>
    <n v="1938150"/>
    <m/>
    <x v="0"/>
  </r>
  <r>
    <x v="1"/>
    <x v="5"/>
    <x v="2"/>
    <x v="0"/>
    <x v="1"/>
    <x v="19"/>
    <n v="210699"/>
    <n v="1918362"/>
    <m/>
    <x v="0"/>
  </r>
  <r>
    <x v="1"/>
    <x v="5"/>
    <x v="2"/>
    <x v="0"/>
    <x v="1"/>
    <x v="20"/>
    <n v="209478"/>
    <n v="1901371"/>
    <m/>
    <x v="0"/>
  </r>
  <r>
    <x v="1"/>
    <x v="5"/>
    <x v="2"/>
    <x v="0"/>
    <x v="1"/>
    <x v="21"/>
    <n v="208290"/>
    <n v="1890397"/>
    <m/>
    <x v="0"/>
  </r>
  <r>
    <x v="1"/>
    <x v="5"/>
    <x v="2"/>
    <x v="0"/>
    <x v="1"/>
    <x v="22"/>
    <n v="207107"/>
    <n v="1886202"/>
    <m/>
    <x v="0"/>
  </r>
  <r>
    <x v="1"/>
    <x v="5"/>
    <x v="2"/>
    <x v="0"/>
    <x v="1"/>
    <x v="23"/>
    <n v="205940"/>
    <n v="1879279"/>
    <m/>
    <x v="0"/>
  </r>
  <r>
    <x v="1"/>
    <x v="5"/>
    <x v="2"/>
    <x v="0"/>
    <x v="1"/>
    <x v="24"/>
    <n v="204815"/>
    <n v="1872924"/>
    <m/>
    <x v="0"/>
  </r>
  <r>
    <x v="1"/>
    <x v="5"/>
    <x v="2"/>
    <x v="0"/>
    <x v="1"/>
    <x v="25"/>
    <n v="203730"/>
    <n v="1867490"/>
    <m/>
    <x v="0"/>
  </r>
  <r>
    <x v="1"/>
    <x v="5"/>
    <x v="2"/>
    <x v="0"/>
    <x v="1"/>
    <x v="26"/>
    <n v="202663"/>
    <n v="1862250"/>
    <m/>
    <x v="0"/>
  </r>
  <r>
    <x v="1"/>
    <x v="5"/>
    <x v="2"/>
    <x v="0"/>
    <x v="1"/>
    <x v="27"/>
    <n v="201621"/>
    <n v="1858302"/>
    <m/>
    <x v="0"/>
  </r>
  <r>
    <x v="1"/>
    <x v="5"/>
    <x v="2"/>
    <x v="0"/>
    <x v="1"/>
    <x v="28"/>
    <n v="200582"/>
    <n v="1852131"/>
    <m/>
    <x v="0"/>
  </r>
  <r>
    <x v="1"/>
    <x v="5"/>
    <x v="2"/>
    <x v="0"/>
    <x v="1"/>
    <x v="29"/>
    <n v="199567"/>
    <n v="1845538"/>
    <m/>
    <x v="0"/>
  </r>
  <r>
    <x v="1"/>
    <x v="5"/>
    <x v="2"/>
    <x v="0"/>
    <x v="1"/>
    <x v="30"/>
    <n v="198571"/>
    <n v="1839598"/>
    <m/>
    <x v="0"/>
  </r>
  <r>
    <x v="1"/>
    <x v="5"/>
    <x v="2"/>
    <x v="0"/>
    <x v="8"/>
    <x v="0"/>
    <n v="30794"/>
    <n v="0"/>
    <m/>
    <x v="0"/>
  </r>
  <r>
    <x v="1"/>
    <x v="5"/>
    <x v="2"/>
    <x v="0"/>
    <x v="8"/>
    <x v="1"/>
    <n v="30247"/>
    <n v="0"/>
    <m/>
    <x v="0"/>
  </r>
  <r>
    <x v="1"/>
    <x v="5"/>
    <x v="2"/>
    <x v="0"/>
    <x v="8"/>
    <x v="2"/>
    <n v="29709"/>
    <n v="0"/>
    <m/>
    <x v="0"/>
  </r>
  <r>
    <x v="1"/>
    <x v="5"/>
    <x v="2"/>
    <x v="0"/>
    <x v="8"/>
    <x v="3"/>
    <n v="29181"/>
    <n v="0"/>
    <m/>
    <x v="0"/>
  </r>
  <r>
    <x v="1"/>
    <x v="5"/>
    <x v="2"/>
    <x v="0"/>
    <x v="8"/>
    <x v="4"/>
    <n v="28663"/>
    <n v="0"/>
    <m/>
    <x v="0"/>
  </r>
  <r>
    <x v="1"/>
    <x v="5"/>
    <x v="2"/>
    <x v="0"/>
    <x v="8"/>
    <x v="5"/>
    <n v="28154"/>
    <n v="0"/>
    <m/>
    <x v="0"/>
  </r>
  <r>
    <x v="1"/>
    <x v="5"/>
    <x v="2"/>
    <x v="0"/>
    <x v="8"/>
    <x v="6"/>
    <n v="27654"/>
    <n v="0"/>
    <m/>
    <x v="0"/>
  </r>
  <r>
    <x v="1"/>
    <x v="5"/>
    <x v="2"/>
    <x v="0"/>
    <x v="8"/>
    <x v="7"/>
    <n v="27163"/>
    <n v="0"/>
    <m/>
    <x v="0"/>
  </r>
  <r>
    <x v="1"/>
    <x v="5"/>
    <x v="2"/>
    <x v="0"/>
    <x v="8"/>
    <x v="8"/>
    <n v="26681"/>
    <n v="0"/>
    <m/>
    <x v="0"/>
  </r>
  <r>
    <x v="1"/>
    <x v="5"/>
    <x v="2"/>
    <x v="0"/>
    <x v="8"/>
    <x v="9"/>
    <n v="26207"/>
    <n v="0"/>
    <m/>
    <x v="0"/>
  </r>
  <r>
    <x v="1"/>
    <x v="5"/>
    <x v="2"/>
    <x v="0"/>
    <x v="8"/>
    <x v="10"/>
    <n v="25742"/>
    <n v="0"/>
    <m/>
    <x v="0"/>
  </r>
  <r>
    <x v="1"/>
    <x v="5"/>
    <x v="2"/>
    <x v="0"/>
    <x v="8"/>
    <x v="11"/>
    <n v="25284"/>
    <n v="0"/>
    <m/>
    <x v="0"/>
  </r>
  <r>
    <x v="1"/>
    <x v="5"/>
    <x v="2"/>
    <x v="0"/>
    <x v="8"/>
    <x v="12"/>
    <n v="24835"/>
    <n v="0"/>
    <m/>
    <x v="0"/>
  </r>
  <r>
    <x v="1"/>
    <x v="5"/>
    <x v="2"/>
    <x v="0"/>
    <x v="8"/>
    <x v="13"/>
    <n v="24394"/>
    <n v="0"/>
    <m/>
    <x v="0"/>
  </r>
  <r>
    <x v="1"/>
    <x v="5"/>
    <x v="2"/>
    <x v="0"/>
    <x v="8"/>
    <x v="14"/>
    <n v="23961"/>
    <n v="0"/>
    <m/>
    <x v="0"/>
  </r>
  <r>
    <x v="1"/>
    <x v="5"/>
    <x v="2"/>
    <x v="0"/>
    <x v="8"/>
    <x v="15"/>
    <n v="23536"/>
    <n v="0"/>
    <m/>
    <x v="0"/>
  </r>
  <r>
    <x v="1"/>
    <x v="5"/>
    <x v="2"/>
    <x v="0"/>
    <x v="8"/>
    <x v="16"/>
    <n v="23118"/>
    <n v="0"/>
    <m/>
    <x v="0"/>
  </r>
  <r>
    <x v="1"/>
    <x v="5"/>
    <x v="2"/>
    <x v="0"/>
    <x v="8"/>
    <x v="17"/>
    <n v="22707"/>
    <n v="0"/>
    <m/>
    <x v="0"/>
  </r>
  <r>
    <x v="1"/>
    <x v="5"/>
    <x v="2"/>
    <x v="0"/>
    <x v="8"/>
    <x v="18"/>
    <n v="22304"/>
    <n v="0"/>
    <m/>
    <x v="0"/>
  </r>
  <r>
    <x v="1"/>
    <x v="5"/>
    <x v="2"/>
    <x v="0"/>
    <x v="8"/>
    <x v="19"/>
    <n v="21908"/>
    <n v="0"/>
    <m/>
    <x v="0"/>
  </r>
  <r>
    <x v="1"/>
    <x v="5"/>
    <x v="2"/>
    <x v="0"/>
    <x v="8"/>
    <x v="20"/>
    <n v="21519"/>
    <n v="0"/>
    <m/>
    <x v="0"/>
  </r>
  <r>
    <x v="1"/>
    <x v="5"/>
    <x v="2"/>
    <x v="0"/>
    <x v="8"/>
    <x v="21"/>
    <n v="21137"/>
    <n v="0"/>
    <m/>
    <x v="0"/>
  </r>
  <r>
    <x v="1"/>
    <x v="5"/>
    <x v="2"/>
    <x v="0"/>
    <x v="8"/>
    <x v="22"/>
    <n v="20762"/>
    <n v="0"/>
    <m/>
    <x v="0"/>
  </r>
  <r>
    <x v="1"/>
    <x v="5"/>
    <x v="2"/>
    <x v="0"/>
    <x v="8"/>
    <x v="23"/>
    <n v="20393"/>
    <n v="0"/>
    <m/>
    <x v="0"/>
  </r>
  <r>
    <x v="1"/>
    <x v="5"/>
    <x v="2"/>
    <x v="0"/>
    <x v="8"/>
    <x v="24"/>
    <n v="20031"/>
    <n v="0"/>
    <m/>
    <x v="0"/>
  </r>
  <r>
    <x v="1"/>
    <x v="5"/>
    <x v="2"/>
    <x v="0"/>
    <x v="8"/>
    <x v="25"/>
    <n v="19675"/>
    <n v="0"/>
    <m/>
    <x v="0"/>
  </r>
  <r>
    <x v="1"/>
    <x v="5"/>
    <x v="2"/>
    <x v="0"/>
    <x v="8"/>
    <x v="26"/>
    <n v="19326"/>
    <n v="0"/>
    <m/>
    <x v="0"/>
  </r>
  <r>
    <x v="1"/>
    <x v="5"/>
    <x v="2"/>
    <x v="0"/>
    <x v="8"/>
    <x v="27"/>
    <n v="18983"/>
    <n v="0"/>
    <m/>
    <x v="0"/>
  </r>
  <r>
    <x v="1"/>
    <x v="5"/>
    <x v="2"/>
    <x v="0"/>
    <x v="8"/>
    <x v="28"/>
    <n v="18646"/>
    <n v="0"/>
    <m/>
    <x v="0"/>
  </r>
  <r>
    <x v="1"/>
    <x v="5"/>
    <x v="2"/>
    <x v="0"/>
    <x v="8"/>
    <x v="29"/>
    <n v="18315"/>
    <n v="0"/>
    <m/>
    <x v="0"/>
  </r>
  <r>
    <x v="1"/>
    <x v="5"/>
    <x v="2"/>
    <x v="0"/>
    <x v="8"/>
    <x v="30"/>
    <n v="17989"/>
    <n v="0"/>
    <m/>
    <x v="0"/>
  </r>
  <r>
    <x v="1"/>
    <x v="5"/>
    <x v="2"/>
    <x v="1"/>
    <x v="9"/>
    <x v="0"/>
    <n v="0"/>
    <n v="0"/>
    <m/>
    <x v="0"/>
  </r>
  <r>
    <x v="1"/>
    <x v="5"/>
    <x v="2"/>
    <x v="1"/>
    <x v="9"/>
    <x v="1"/>
    <n v="88"/>
    <n v="2035"/>
    <m/>
    <x v="0"/>
  </r>
  <r>
    <x v="1"/>
    <x v="5"/>
    <x v="2"/>
    <x v="1"/>
    <x v="9"/>
    <x v="2"/>
    <n v="185"/>
    <n v="4658"/>
    <m/>
    <x v="0"/>
  </r>
  <r>
    <x v="1"/>
    <x v="5"/>
    <x v="2"/>
    <x v="1"/>
    <x v="9"/>
    <x v="3"/>
    <n v="277"/>
    <n v="6526"/>
    <m/>
    <x v="0"/>
  </r>
  <r>
    <x v="1"/>
    <x v="5"/>
    <x v="2"/>
    <x v="1"/>
    <x v="9"/>
    <x v="4"/>
    <n v="375"/>
    <n v="10457"/>
    <m/>
    <x v="0"/>
  </r>
  <r>
    <x v="1"/>
    <x v="5"/>
    <x v="2"/>
    <x v="1"/>
    <x v="9"/>
    <x v="5"/>
    <n v="369"/>
    <n v="9686"/>
    <m/>
    <x v="0"/>
  </r>
  <r>
    <x v="1"/>
    <x v="5"/>
    <x v="2"/>
    <x v="1"/>
    <x v="9"/>
    <x v="6"/>
    <n v="362"/>
    <n v="9508"/>
    <m/>
    <x v="0"/>
  </r>
  <r>
    <x v="1"/>
    <x v="5"/>
    <x v="2"/>
    <x v="1"/>
    <x v="9"/>
    <x v="7"/>
    <n v="356"/>
    <n v="9439"/>
    <m/>
    <x v="0"/>
  </r>
  <r>
    <x v="1"/>
    <x v="5"/>
    <x v="2"/>
    <x v="1"/>
    <x v="9"/>
    <x v="8"/>
    <n v="350"/>
    <n v="9362"/>
    <m/>
    <x v="0"/>
  </r>
  <r>
    <x v="1"/>
    <x v="5"/>
    <x v="2"/>
    <x v="1"/>
    <x v="9"/>
    <x v="9"/>
    <n v="343"/>
    <n v="9244"/>
    <m/>
    <x v="0"/>
  </r>
  <r>
    <x v="1"/>
    <x v="5"/>
    <x v="2"/>
    <x v="1"/>
    <x v="9"/>
    <x v="10"/>
    <n v="337"/>
    <n v="9097"/>
    <m/>
    <x v="0"/>
  </r>
  <r>
    <x v="1"/>
    <x v="5"/>
    <x v="2"/>
    <x v="1"/>
    <x v="9"/>
    <x v="11"/>
    <n v="331"/>
    <n v="8947"/>
    <m/>
    <x v="0"/>
  </r>
  <r>
    <x v="1"/>
    <x v="5"/>
    <x v="2"/>
    <x v="1"/>
    <x v="9"/>
    <x v="12"/>
    <n v="325"/>
    <n v="8803"/>
    <m/>
    <x v="0"/>
  </r>
  <r>
    <x v="1"/>
    <x v="5"/>
    <x v="2"/>
    <x v="1"/>
    <x v="9"/>
    <x v="13"/>
    <n v="320"/>
    <n v="8689"/>
    <m/>
    <x v="0"/>
  </r>
  <r>
    <x v="1"/>
    <x v="5"/>
    <x v="2"/>
    <x v="1"/>
    <x v="9"/>
    <x v="14"/>
    <n v="314"/>
    <n v="8597"/>
    <m/>
    <x v="0"/>
  </r>
  <r>
    <x v="1"/>
    <x v="5"/>
    <x v="2"/>
    <x v="1"/>
    <x v="9"/>
    <x v="15"/>
    <n v="308"/>
    <n v="8510"/>
    <m/>
    <x v="0"/>
  </r>
  <r>
    <x v="1"/>
    <x v="5"/>
    <x v="2"/>
    <x v="1"/>
    <x v="9"/>
    <x v="16"/>
    <n v="303"/>
    <n v="8425"/>
    <m/>
    <x v="0"/>
  </r>
  <r>
    <x v="1"/>
    <x v="5"/>
    <x v="2"/>
    <x v="1"/>
    <x v="9"/>
    <x v="17"/>
    <n v="297"/>
    <n v="8348"/>
    <m/>
    <x v="0"/>
  </r>
  <r>
    <x v="1"/>
    <x v="5"/>
    <x v="2"/>
    <x v="1"/>
    <x v="9"/>
    <x v="18"/>
    <n v="292"/>
    <n v="8270"/>
    <m/>
    <x v="0"/>
  </r>
  <r>
    <x v="1"/>
    <x v="5"/>
    <x v="2"/>
    <x v="1"/>
    <x v="9"/>
    <x v="19"/>
    <n v="287"/>
    <n v="8200"/>
    <m/>
    <x v="0"/>
  </r>
  <r>
    <x v="1"/>
    <x v="5"/>
    <x v="2"/>
    <x v="1"/>
    <x v="9"/>
    <x v="20"/>
    <n v="282"/>
    <n v="8130"/>
    <m/>
    <x v="0"/>
  </r>
  <r>
    <x v="1"/>
    <x v="5"/>
    <x v="2"/>
    <x v="1"/>
    <x v="9"/>
    <x v="21"/>
    <n v="277"/>
    <n v="8056"/>
    <m/>
    <x v="0"/>
  </r>
  <r>
    <x v="1"/>
    <x v="5"/>
    <x v="2"/>
    <x v="1"/>
    <x v="9"/>
    <x v="22"/>
    <n v="272"/>
    <n v="7979"/>
    <m/>
    <x v="0"/>
  </r>
  <r>
    <x v="1"/>
    <x v="5"/>
    <x v="2"/>
    <x v="1"/>
    <x v="9"/>
    <x v="23"/>
    <n v="267"/>
    <n v="7890"/>
    <m/>
    <x v="0"/>
  </r>
  <r>
    <x v="1"/>
    <x v="5"/>
    <x v="2"/>
    <x v="1"/>
    <x v="9"/>
    <x v="24"/>
    <n v="262"/>
    <n v="7796"/>
    <m/>
    <x v="0"/>
  </r>
  <r>
    <x v="1"/>
    <x v="5"/>
    <x v="2"/>
    <x v="1"/>
    <x v="9"/>
    <x v="25"/>
    <n v="258"/>
    <n v="7703"/>
    <m/>
    <x v="0"/>
  </r>
  <r>
    <x v="1"/>
    <x v="5"/>
    <x v="2"/>
    <x v="1"/>
    <x v="9"/>
    <x v="26"/>
    <n v="253"/>
    <n v="7609"/>
    <m/>
    <x v="0"/>
  </r>
  <r>
    <x v="1"/>
    <x v="5"/>
    <x v="2"/>
    <x v="1"/>
    <x v="9"/>
    <x v="27"/>
    <n v="249"/>
    <n v="7522"/>
    <m/>
    <x v="0"/>
  </r>
  <r>
    <x v="1"/>
    <x v="5"/>
    <x v="2"/>
    <x v="1"/>
    <x v="9"/>
    <x v="28"/>
    <n v="244"/>
    <n v="7429"/>
    <m/>
    <x v="0"/>
  </r>
  <r>
    <x v="1"/>
    <x v="5"/>
    <x v="2"/>
    <x v="1"/>
    <x v="9"/>
    <x v="29"/>
    <n v="240"/>
    <n v="7336"/>
    <m/>
    <x v="0"/>
  </r>
  <r>
    <x v="1"/>
    <x v="5"/>
    <x v="2"/>
    <x v="1"/>
    <x v="9"/>
    <x v="30"/>
    <n v="236"/>
    <n v="7245"/>
    <m/>
    <x v="0"/>
  </r>
  <r>
    <x v="1"/>
    <x v="6"/>
    <x v="0"/>
    <x v="0"/>
    <x v="10"/>
    <x v="0"/>
    <n v="2724881"/>
    <n v="11785110"/>
    <m/>
    <x v="0"/>
  </r>
  <r>
    <x v="1"/>
    <x v="6"/>
    <x v="0"/>
    <x v="0"/>
    <x v="10"/>
    <x v="1"/>
    <n v="2731542"/>
    <n v="11095445"/>
    <m/>
    <x v="0"/>
  </r>
  <r>
    <x v="1"/>
    <x v="6"/>
    <x v="0"/>
    <x v="0"/>
    <x v="10"/>
    <x v="2"/>
    <n v="2737803"/>
    <n v="13092450"/>
    <m/>
    <x v="0"/>
  </r>
  <r>
    <x v="1"/>
    <x v="6"/>
    <x v="0"/>
    <x v="0"/>
    <x v="10"/>
    <x v="3"/>
    <n v="2744014"/>
    <n v="13773575"/>
    <m/>
    <x v="0"/>
  </r>
  <r>
    <x v="1"/>
    <x v="6"/>
    <x v="0"/>
    <x v="0"/>
    <x v="10"/>
    <x v="4"/>
    <n v="2749942"/>
    <n v="13707984"/>
    <m/>
    <x v="0"/>
  </r>
  <r>
    <x v="1"/>
    <x v="6"/>
    <x v="0"/>
    <x v="0"/>
    <x v="10"/>
    <x v="5"/>
    <n v="2755627"/>
    <n v="12225755"/>
    <m/>
    <x v="0"/>
  </r>
  <r>
    <x v="1"/>
    <x v="6"/>
    <x v="0"/>
    <x v="0"/>
    <x v="10"/>
    <x v="6"/>
    <n v="2761382"/>
    <n v="12420750"/>
    <m/>
    <x v="0"/>
  </r>
  <r>
    <x v="1"/>
    <x v="6"/>
    <x v="0"/>
    <x v="0"/>
    <x v="10"/>
    <x v="7"/>
    <n v="2767130"/>
    <n v="12291410"/>
    <m/>
    <x v="0"/>
  </r>
  <r>
    <x v="1"/>
    <x v="6"/>
    <x v="0"/>
    <x v="0"/>
    <x v="10"/>
    <x v="8"/>
    <n v="2772777"/>
    <n v="12040887"/>
    <m/>
    <x v="0"/>
  </r>
  <r>
    <x v="1"/>
    <x v="6"/>
    <x v="0"/>
    <x v="0"/>
    <x v="10"/>
    <x v="9"/>
    <n v="2778447"/>
    <n v="11686985"/>
    <m/>
    <x v="0"/>
  </r>
  <r>
    <x v="1"/>
    <x v="6"/>
    <x v="0"/>
    <x v="0"/>
    <x v="10"/>
    <x v="10"/>
    <n v="2784130"/>
    <n v="11345275"/>
    <m/>
    <x v="0"/>
  </r>
  <r>
    <x v="1"/>
    <x v="6"/>
    <x v="0"/>
    <x v="0"/>
    <x v="10"/>
    <x v="11"/>
    <n v="2789700"/>
    <n v="10987543"/>
    <m/>
    <x v="0"/>
  </r>
  <r>
    <x v="1"/>
    <x v="6"/>
    <x v="0"/>
    <x v="0"/>
    <x v="10"/>
    <x v="12"/>
    <n v="2795261"/>
    <n v="10721986"/>
    <m/>
    <x v="0"/>
  </r>
  <r>
    <x v="1"/>
    <x v="6"/>
    <x v="0"/>
    <x v="0"/>
    <x v="10"/>
    <x v="13"/>
    <n v="2800748"/>
    <n v="10540521"/>
    <m/>
    <x v="0"/>
  </r>
  <r>
    <x v="1"/>
    <x v="6"/>
    <x v="0"/>
    <x v="0"/>
    <x v="10"/>
    <x v="14"/>
    <n v="2806114"/>
    <n v="10423794"/>
    <m/>
    <x v="0"/>
  </r>
  <r>
    <x v="1"/>
    <x v="6"/>
    <x v="0"/>
    <x v="0"/>
    <x v="10"/>
    <x v="15"/>
    <n v="2811375"/>
    <n v="10377636"/>
    <m/>
    <x v="0"/>
  </r>
  <r>
    <x v="1"/>
    <x v="6"/>
    <x v="0"/>
    <x v="0"/>
    <x v="10"/>
    <x v="16"/>
    <n v="2816504"/>
    <n v="10372957"/>
    <m/>
    <x v="0"/>
  </r>
  <r>
    <x v="1"/>
    <x v="6"/>
    <x v="0"/>
    <x v="0"/>
    <x v="10"/>
    <x v="17"/>
    <n v="2821539"/>
    <n v="10413634"/>
    <m/>
    <x v="0"/>
  </r>
  <r>
    <x v="1"/>
    <x v="6"/>
    <x v="0"/>
    <x v="0"/>
    <x v="10"/>
    <x v="18"/>
    <n v="2826426"/>
    <n v="10410849"/>
    <m/>
    <x v="0"/>
  </r>
  <r>
    <x v="1"/>
    <x v="6"/>
    <x v="0"/>
    <x v="0"/>
    <x v="10"/>
    <x v="19"/>
    <n v="2831119"/>
    <n v="10392859"/>
    <m/>
    <x v="0"/>
  </r>
  <r>
    <x v="1"/>
    <x v="6"/>
    <x v="0"/>
    <x v="0"/>
    <x v="10"/>
    <x v="20"/>
    <n v="2835646"/>
    <n v="10402752"/>
    <m/>
    <x v="0"/>
  </r>
  <r>
    <x v="1"/>
    <x v="6"/>
    <x v="0"/>
    <x v="0"/>
    <x v="10"/>
    <x v="21"/>
    <n v="2839977"/>
    <n v="10520118"/>
    <m/>
    <x v="0"/>
  </r>
  <r>
    <x v="1"/>
    <x v="6"/>
    <x v="0"/>
    <x v="0"/>
    <x v="10"/>
    <x v="22"/>
    <n v="2844196"/>
    <n v="10637680"/>
    <m/>
    <x v="0"/>
  </r>
  <r>
    <x v="1"/>
    <x v="6"/>
    <x v="0"/>
    <x v="0"/>
    <x v="10"/>
    <x v="23"/>
    <n v="2848244"/>
    <n v="10739522"/>
    <m/>
    <x v="0"/>
  </r>
  <r>
    <x v="1"/>
    <x v="6"/>
    <x v="0"/>
    <x v="0"/>
    <x v="10"/>
    <x v="24"/>
    <n v="2852138"/>
    <n v="10822621"/>
    <m/>
    <x v="0"/>
  </r>
  <r>
    <x v="1"/>
    <x v="6"/>
    <x v="0"/>
    <x v="0"/>
    <x v="10"/>
    <x v="25"/>
    <n v="2856028"/>
    <n v="10905137"/>
    <m/>
    <x v="0"/>
  </r>
  <r>
    <x v="1"/>
    <x v="6"/>
    <x v="0"/>
    <x v="0"/>
    <x v="10"/>
    <x v="26"/>
    <n v="2859944"/>
    <n v="10978392"/>
    <m/>
    <x v="0"/>
  </r>
  <r>
    <x v="1"/>
    <x v="6"/>
    <x v="0"/>
    <x v="0"/>
    <x v="10"/>
    <x v="27"/>
    <n v="2863850"/>
    <n v="11042222"/>
    <m/>
    <x v="0"/>
  </r>
  <r>
    <x v="1"/>
    <x v="6"/>
    <x v="0"/>
    <x v="0"/>
    <x v="10"/>
    <x v="28"/>
    <n v="2867752"/>
    <n v="11119881"/>
    <m/>
    <x v="0"/>
  </r>
  <r>
    <x v="1"/>
    <x v="6"/>
    <x v="0"/>
    <x v="0"/>
    <x v="10"/>
    <x v="29"/>
    <n v="2871654"/>
    <n v="11203003"/>
    <m/>
    <x v="0"/>
  </r>
  <r>
    <x v="1"/>
    <x v="6"/>
    <x v="0"/>
    <x v="0"/>
    <x v="10"/>
    <x v="30"/>
    <n v="2875571"/>
    <n v="11280989"/>
    <m/>
    <x v="0"/>
  </r>
  <r>
    <x v="1"/>
    <x v="6"/>
    <x v="0"/>
    <x v="0"/>
    <x v="11"/>
    <x v="0"/>
    <n v="8011408"/>
    <n v="128575088"/>
    <m/>
    <x v="0"/>
  </r>
  <r>
    <x v="1"/>
    <x v="6"/>
    <x v="0"/>
    <x v="0"/>
    <x v="11"/>
    <x v="1"/>
    <n v="8168494"/>
    <n v="122931904"/>
    <m/>
    <x v="0"/>
  </r>
  <r>
    <x v="1"/>
    <x v="6"/>
    <x v="0"/>
    <x v="0"/>
    <x v="11"/>
    <x v="2"/>
    <n v="8309246"/>
    <n v="147306880"/>
    <m/>
    <x v="0"/>
  </r>
  <r>
    <x v="1"/>
    <x v="6"/>
    <x v="0"/>
    <x v="0"/>
    <x v="11"/>
    <x v="3"/>
    <n v="8441672"/>
    <n v="157266112"/>
    <m/>
    <x v="0"/>
  </r>
  <r>
    <x v="1"/>
    <x v="6"/>
    <x v="0"/>
    <x v="0"/>
    <x v="11"/>
    <x v="4"/>
    <n v="8572794"/>
    <n v="159011136"/>
    <m/>
    <x v="0"/>
  </r>
  <r>
    <x v="1"/>
    <x v="6"/>
    <x v="0"/>
    <x v="0"/>
    <x v="11"/>
    <x v="5"/>
    <n v="8702773"/>
    <n v="144011920"/>
    <m/>
    <x v="0"/>
  </r>
  <r>
    <x v="1"/>
    <x v="6"/>
    <x v="0"/>
    <x v="0"/>
    <x v="11"/>
    <x v="6"/>
    <n v="8834752"/>
    <n v="148755648"/>
    <m/>
    <x v="0"/>
  </r>
  <r>
    <x v="1"/>
    <x v="6"/>
    <x v="0"/>
    <x v="0"/>
    <x v="11"/>
    <x v="7"/>
    <n v="8966872"/>
    <n v="151062576"/>
    <m/>
    <x v="0"/>
  </r>
  <r>
    <x v="1"/>
    <x v="6"/>
    <x v="0"/>
    <x v="0"/>
    <x v="11"/>
    <x v="8"/>
    <n v="9096881"/>
    <n v="152200384"/>
    <m/>
    <x v="0"/>
  </r>
  <r>
    <x v="1"/>
    <x v="6"/>
    <x v="0"/>
    <x v="0"/>
    <x v="11"/>
    <x v="9"/>
    <n v="9227356"/>
    <n v="152547264"/>
    <m/>
    <x v="0"/>
  </r>
  <r>
    <x v="1"/>
    <x v="6"/>
    <x v="0"/>
    <x v="0"/>
    <x v="11"/>
    <x v="10"/>
    <n v="9358038"/>
    <n v="152737120"/>
    <m/>
    <x v="0"/>
  </r>
  <r>
    <x v="1"/>
    <x v="6"/>
    <x v="0"/>
    <x v="0"/>
    <x v="11"/>
    <x v="11"/>
    <n v="9486030"/>
    <n v="152258176"/>
    <m/>
    <x v="0"/>
  </r>
  <r>
    <x v="1"/>
    <x v="6"/>
    <x v="0"/>
    <x v="0"/>
    <x v="11"/>
    <x v="12"/>
    <n v="9613725"/>
    <n v="152581808"/>
    <m/>
    <x v="0"/>
  </r>
  <r>
    <x v="1"/>
    <x v="6"/>
    <x v="0"/>
    <x v="0"/>
    <x v="11"/>
    <x v="13"/>
    <n v="9739648"/>
    <n v="153700608"/>
    <m/>
    <x v="0"/>
  </r>
  <r>
    <x v="1"/>
    <x v="6"/>
    <x v="0"/>
    <x v="0"/>
    <x v="11"/>
    <x v="14"/>
    <n v="9862768"/>
    <n v="155278256"/>
    <m/>
    <x v="0"/>
  </r>
  <r>
    <x v="1"/>
    <x v="6"/>
    <x v="0"/>
    <x v="0"/>
    <x v="11"/>
    <x v="15"/>
    <n v="9983437"/>
    <n v="157197072"/>
    <m/>
    <x v="0"/>
  </r>
  <r>
    <x v="1"/>
    <x v="6"/>
    <x v="0"/>
    <x v="0"/>
    <x v="11"/>
    <x v="16"/>
    <n v="10101059"/>
    <n v="158997504"/>
    <m/>
    <x v="0"/>
  </r>
  <r>
    <x v="1"/>
    <x v="6"/>
    <x v="0"/>
    <x v="0"/>
    <x v="11"/>
    <x v="17"/>
    <n v="10216508"/>
    <n v="160712432"/>
    <m/>
    <x v="0"/>
  </r>
  <r>
    <x v="1"/>
    <x v="6"/>
    <x v="0"/>
    <x v="0"/>
    <x v="11"/>
    <x v="18"/>
    <n v="10328548"/>
    <n v="161781712"/>
    <m/>
    <x v="0"/>
  </r>
  <r>
    <x v="1"/>
    <x v="6"/>
    <x v="0"/>
    <x v="0"/>
    <x v="11"/>
    <x v="19"/>
    <n v="10436160"/>
    <n v="162632448"/>
    <m/>
    <x v="0"/>
  </r>
  <r>
    <x v="1"/>
    <x v="6"/>
    <x v="0"/>
    <x v="0"/>
    <x v="11"/>
    <x v="20"/>
    <n v="10539948"/>
    <n v="163945648"/>
    <m/>
    <x v="0"/>
  </r>
  <r>
    <x v="1"/>
    <x v="6"/>
    <x v="0"/>
    <x v="0"/>
    <x v="11"/>
    <x v="21"/>
    <n v="10639263"/>
    <n v="167007376"/>
    <m/>
    <x v="0"/>
  </r>
  <r>
    <x v="1"/>
    <x v="6"/>
    <x v="0"/>
    <x v="0"/>
    <x v="11"/>
    <x v="22"/>
    <n v="10736019"/>
    <n v="170189616"/>
    <m/>
    <x v="0"/>
  </r>
  <r>
    <x v="1"/>
    <x v="6"/>
    <x v="0"/>
    <x v="0"/>
    <x v="11"/>
    <x v="23"/>
    <n v="10828860"/>
    <n v="173064560"/>
    <m/>
    <x v="0"/>
  </r>
  <r>
    <x v="1"/>
    <x v="6"/>
    <x v="0"/>
    <x v="0"/>
    <x v="11"/>
    <x v="24"/>
    <n v="10918201"/>
    <n v="175584016"/>
    <m/>
    <x v="0"/>
  </r>
  <r>
    <x v="1"/>
    <x v="6"/>
    <x v="0"/>
    <x v="0"/>
    <x v="11"/>
    <x v="25"/>
    <n v="11007481"/>
    <n v="178082160"/>
    <m/>
    <x v="0"/>
  </r>
  <r>
    <x v="1"/>
    <x v="6"/>
    <x v="0"/>
    <x v="0"/>
    <x v="11"/>
    <x v="26"/>
    <n v="11097363"/>
    <n v="180426528"/>
    <m/>
    <x v="0"/>
  </r>
  <r>
    <x v="1"/>
    <x v="6"/>
    <x v="0"/>
    <x v="0"/>
    <x v="11"/>
    <x v="27"/>
    <n v="11187051"/>
    <n v="182605408"/>
    <m/>
    <x v="0"/>
  </r>
  <r>
    <x v="1"/>
    <x v="6"/>
    <x v="0"/>
    <x v="0"/>
    <x v="11"/>
    <x v="28"/>
    <n v="11276707"/>
    <n v="185006224"/>
    <m/>
    <x v="0"/>
  </r>
  <r>
    <x v="1"/>
    <x v="6"/>
    <x v="0"/>
    <x v="0"/>
    <x v="11"/>
    <x v="29"/>
    <n v="11366377"/>
    <n v="187498432"/>
    <m/>
    <x v="0"/>
  </r>
  <r>
    <x v="1"/>
    <x v="6"/>
    <x v="0"/>
    <x v="0"/>
    <x v="11"/>
    <x v="30"/>
    <n v="11456444"/>
    <n v="189915904"/>
    <m/>
    <x v="0"/>
  </r>
  <r>
    <x v="1"/>
    <x v="6"/>
    <x v="0"/>
    <x v="0"/>
    <x v="1"/>
    <x v="0"/>
    <n v="1434145"/>
    <n v="19058352"/>
    <m/>
    <x v="0"/>
  </r>
  <r>
    <x v="1"/>
    <x v="6"/>
    <x v="0"/>
    <x v="0"/>
    <x v="1"/>
    <x v="1"/>
    <n v="1471402"/>
    <n v="18216454"/>
    <m/>
    <x v="0"/>
  </r>
  <r>
    <x v="1"/>
    <x v="6"/>
    <x v="0"/>
    <x v="0"/>
    <x v="1"/>
    <x v="2"/>
    <n v="1514476"/>
    <n v="21961564"/>
    <m/>
    <x v="0"/>
  </r>
  <r>
    <x v="1"/>
    <x v="6"/>
    <x v="0"/>
    <x v="0"/>
    <x v="1"/>
    <x v="3"/>
    <n v="1563472"/>
    <n v="23639050"/>
    <m/>
    <x v="0"/>
  </r>
  <r>
    <x v="1"/>
    <x v="6"/>
    <x v="0"/>
    <x v="0"/>
    <x v="1"/>
    <x v="4"/>
    <n v="1605046"/>
    <n v="24004842"/>
    <m/>
    <x v="0"/>
  </r>
  <r>
    <x v="1"/>
    <x v="6"/>
    <x v="0"/>
    <x v="0"/>
    <x v="1"/>
    <x v="5"/>
    <n v="1641581"/>
    <n v="21775940"/>
    <m/>
    <x v="0"/>
  </r>
  <r>
    <x v="1"/>
    <x v="6"/>
    <x v="0"/>
    <x v="0"/>
    <x v="1"/>
    <x v="6"/>
    <n v="1677579"/>
    <n v="22524548"/>
    <m/>
    <x v="0"/>
  </r>
  <r>
    <x v="1"/>
    <x v="6"/>
    <x v="0"/>
    <x v="0"/>
    <x v="1"/>
    <x v="7"/>
    <n v="1713056"/>
    <n v="22900132"/>
    <m/>
    <x v="0"/>
  </r>
  <r>
    <x v="1"/>
    <x v="6"/>
    <x v="0"/>
    <x v="0"/>
    <x v="1"/>
    <x v="8"/>
    <n v="1747502"/>
    <n v="23077034"/>
    <m/>
    <x v="0"/>
  </r>
  <r>
    <x v="1"/>
    <x v="6"/>
    <x v="0"/>
    <x v="0"/>
    <x v="1"/>
    <x v="9"/>
    <n v="1782196"/>
    <n v="23139788"/>
    <m/>
    <x v="0"/>
  </r>
  <r>
    <x v="1"/>
    <x v="6"/>
    <x v="0"/>
    <x v="0"/>
    <x v="1"/>
    <x v="10"/>
    <n v="1817162"/>
    <n v="23201124"/>
    <m/>
    <x v="0"/>
  </r>
  <r>
    <x v="1"/>
    <x v="6"/>
    <x v="0"/>
    <x v="0"/>
    <x v="1"/>
    <x v="11"/>
    <n v="1851679"/>
    <n v="23165080"/>
    <m/>
    <x v="0"/>
  </r>
  <r>
    <x v="1"/>
    <x v="6"/>
    <x v="0"/>
    <x v="0"/>
    <x v="1"/>
    <x v="12"/>
    <n v="1886198"/>
    <n v="23255462"/>
    <m/>
    <x v="0"/>
  </r>
  <r>
    <x v="1"/>
    <x v="6"/>
    <x v="0"/>
    <x v="0"/>
    <x v="1"/>
    <x v="13"/>
    <n v="1920258"/>
    <n v="23470026"/>
    <m/>
    <x v="0"/>
  </r>
  <r>
    <x v="1"/>
    <x v="6"/>
    <x v="0"/>
    <x v="0"/>
    <x v="1"/>
    <x v="14"/>
    <n v="1953501"/>
    <n v="23756568"/>
    <m/>
    <x v="0"/>
  </r>
  <r>
    <x v="1"/>
    <x v="6"/>
    <x v="0"/>
    <x v="0"/>
    <x v="1"/>
    <x v="15"/>
    <n v="1985996"/>
    <n v="24098096"/>
    <m/>
    <x v="0"/>
  </r>
  <r>
    <x v="1"/>
    <x v="6"/>
    <x v="0"/>
    <x v="0"/>
    <x v="1"/>
    <x v="16"/>
    <n v="2017629"/>
    <n v="24422408"/>
    <m/>
    <x v="0"/>
  </r>
  <r>
    <x v="1"/>
    <x v="6"/>
    <x v="0"/>
    <x v="0"/>
    <x v="1"/>
    <x v="17"/>
    <n v="2048670"/>
    <n v="24736854"/>
    <m/>
    <x v="0"/>
  </r>
  <r>
    <x v="1"/>
    <x v="6"/>
    <x v="0"/>
    <x v="0"/>
    <x v="1"/>
    <x v="18"/>
    <n v="2078836"/>
    <n v="24957046"/>
    <m/>
    <x v="0"/>
  </r>
  <r>
    <x v="1"/>
    <x v="6"/>
    <x v="0"/>
    <x v="0"/>
    <x v="1"/>
    <x v="19"/>
    <n v="2107729"/>
    <n v="25146058"/>
    <m/>
    <x v="0"/>
  </r>
  <r>
    <x v="1"/>
    <x v="6"/>
    <x v="0"/>
    <x v="0"/>
    <x v="1"/>
    <x v="20"/>
    <n v="2135601"/>
    <n v="25405424"/>
    <m/>
    <x v="0"/>
  </r>
  <r>
    <x v="1"/>
    <x v="6"/>
    <x v="0"/>
    <x v="0"/>
    <x v="1"/>
    <x v="21"/>
    <n v="2162296"/>
    <n v="25946620"/>
    <m/>
    <x v="0"/>
  </r>
  <r>
    <x v="1"/>
    <x v="6"/>
    <x v="0"/>
    <x v="0"/>
    <x v="1"/>
    <x v="22"/>
    <n v="2188376"/>
    <n v="26523186"/>
    <m/>
    <x v="0"/>
  </r>
  <r>
    <x v="1"/>
    <x v="6"/>
    <x v="0"/>
    <x v="0"/>
    <x v="1"/>
    <x v="23"/>
    <n v="2213219"/>
    <n v="27045960"/>
    <m/>
    <x v="0"/>
  </r>
  <r>
    <x v="1"/>
    <x v="6"/>
    <x v="0"/>
    <x v="0"/>
    <x v="1"/>
    <x v="24"/>
    <n v="2236938"/>
    <n v="27507686"/>
    <m/>
    <x v="0"/>
  </r>
  <r>
    <x v="1"/>
    <x v="6"/>
    <x v="0"/>
    <x v="0"/>
    <x v="1"/>
    <x v="25"/>
    <n v="2260499"/>
    <n v="27964834"/>
    <m/>
    <x v="0"/>
  </r>
  <r>
    <x v="1"/>
    <x v="6"/>
    <x v="0"/>
    <x v="0"/>
    <x v="1"/>
    <x v="26"/>
    <n v="2284086"/>
    <n v="28397200"/>
    <m/>
    <x v="0"/>
  </r>
  <r>
    <x v="1"/>
    <x v="6"/>
    <x v="0"/>
    <x v="0"/>
    <x v="1"/>
    <x v="27"/>
    <n v="2307556"/>
    <n v="28802918"/>
    <m/>
    <x v="0"/>
  </r>
  <r>
    <x v="1"/>
    <x v="6"/>
    <x v="0"/>
    <x v="0"/>
    <x v="1"/>
    <x v="28"/>
    <n v="2330942"/>
    <n v="29243166"/>
    <m/>
    <x v="0"/>
  </r>
  <r>
    <x v="1"/>
    <x v="6"/>
    <x v="0"/>
    <x v="0"/>
    <x v="1"/>
    <x v="29"/>
    <n v="2354258"/>
    <n v="29697714"/>
    <m/>
    <x v="0"/>
  </r>
  <r>
    <x v="1"/>
    <x v="6"/>
    <x v="0"/>
    <x v="0"/>
    <x v="1"/>
    <x v="30"/>
    <n v="2377606"/>
    <n v="30140952"/>
    <m/>
    <x v="0"/>
  </r>
  <r>
    <x v="1"/>
    <x v="6"/>
    <x v="0"/>
    <x v="0"/>
    <x v="8"/>
    <x v="0"/>
    <n v="117962"/>
    <n v="957497"/>
    <m/>
    <x v="0"/>
  </r>
  <r>
    <x v="1"/>
    <x v="6"/>
    <x v="0"/>
    <x v="0"/>
    <x v="8"/>
    <x v="1"/>
    <n v="118445"/>
    <n v="906191"/>
    <m/>
    <x v="0"/>
  </r>
  <r>
    <x v="1"/>
    <x v="6"/>
    <x v="0"/>
    <x v="0"/>
    <x v="8"/>
    <x v="2"/>
    <n v="118796"/>
    <n v="1076040"/>
    <m/>
    <x v="0"/>
  </r>
  <r>
    <x v="1"/>
    <x v="6"/>
    <x v="0"/>
    <x v="0"/>
    <x v="8"/>
    <x v="3"/>
    <n v="119066"/>
    <n v="1140853"/>
    <m/>
    <x v="0"/>
  </r>
  <r>
    <x v="1"/>
    <x v="6"/>
    <x v="0"/>
    <x v="0"/>
    <x v="8"/>
    <x v="4"/>
    <n v="119293"/>
    <n v="1145708"/>
    <m/>
    <x v="0"/>
  </r>
  <r>
    <x v="1"/>
    <x v="6"/>
    <x v="0"/>
    <x v="0"/>
    <x v="8"/>
    <x v="5"/>
    <n v="119509"/>
    <n v="1030587"/>
    <m/>
    <x v="0"/>
  </r>
  <r>
    <x v="1"/>
    <x v="6"/>
    <x v="0"/>
    <x v="0"/>
    <x v="8"/>
    <x v="6"/>
    <n v="119727"/>
    <n v="1057557"/>
    <m/>
    <x v="0"/>
  </r>
  <r>
    <x v="1"/>
    <x v="6"/>
    <x v="0"/>
    <x v="0"/>
    <x v="8"/>
    <x v="7"/>
    <n v="119944"/>
    <n v="1066562"/>
    <m/>
    <x v="0"/>
  </r>
  <r>
    <x v="1"/>
    <x v="6"/>
    <x v="0"/>
    <x v="0"/>
    <x v="8"/>
    <x v="8"/>
    <n v="120157"/>
    <n v="1067387"/>
    <m/>
    <x v="0"/>
  </r>
  <r>
    <x v="1"/>
    <x v="6"/>
    <x v="0"/>
    <x v="0"/>
    <x v="8"/>
    <x v="9"/>
    <n v="120371"/>
    <n v="1061880"/>
    <m/>
    <x v="0"/>
  </r>
  <r>
    <x v="1"/>
    <x v="6"/>
    <x v="0"/>
    <x v="0"/>
    <x v="8"/>
    <x v="10"/>
    <n v="120587"/>
    <n v="1055185"/>
    <m/>
    <x v="0"/>
  </r>
  <r>
    <x v="1"/>
    <x v="6"/>
    <x v="0"/>
    <x v="0"/>
    <x v="8"/>
    <x v="11"/>
    <n v="120799"/>
    <n v="1043233"/>
    <m/>
    <x v="0"/>
  </r>
  <r>
    <x v="1"/>
    <x v="6"/>
    <x v="0"/>
    <x v="0"/>
    <x v="8"/>
    <x v="12"/>
    <n v="121013"/>
    <n v="1036433"/>
    <m/>
    <x v="0"/>
  </r>
  <r>
    <x v="1"/>
    <x v="6"/>
    <x v="0"/>
    <x v="0"/>
    <x v="8"/>
    <x v="13"/>
    <n v="121224"/>
    <n v="1034647"/>
    <m/>
    <x v="0"/>
  </r>
  <r>
    <x v="1"/>
    <x v="6"/>
    <x v="0"/>
    <x v="0"/>
    <x v="8"/>
    <x v="14"/>
    <n v="121431"/>
    <n v="1035627"/>
    <m/>
    <x v="0"/>
  </r>
  <r>
    <x v="1"/>
    <x v="6"/>
    <x v="0"/>
    <x v="0"/>
    <x v="8"/>
    <x v="15"/>
    <n v="121634"/>
    <n v="1038369"/>
    <m/>
    <x v="0"/>
  </r>
  <r>
    <x v="1"/>
    <x v="6"/>
    <x v="0"/>
    <x v="0"/>
    <x v="8"/>
    <x v="16"/>
    <n v="121832"/>
    <n v="1039781"/>
    <m/>
    <x v="0"/>
  </r>
  <r>
    <x v="1"/>
    <x v="6"/>
    <x v="0"/>
    <x v="0"/>
    <x v="8"/>
    <x v="17"/>
    <n v="122027"/>
    <n v="1040027"/>
    <m/>
    <x v="0"/>
  </r>
  <r>
    <x v="1"/>
    <x v="6"/>
    <x v="0"/>
    <x v="0"/>
    <x v="8"/>
    <x v="18"/>
    <n v="122216"/>
    <n v="1035776"/>
    <m/>
    <x v="0"/>
  </r>
  <r>
    <x v="1"/>
    <x v="6"/>
    <x v="0"/>
    <x v="0"/>
    <x v="8"/>
    <x v="19"/>
    <n v="122398"/>
    <n v="1029906"/>
    <m/>
    <x v="0"/>
  </r>
  <r>
    <x v="1"/>
    <x v="6"/>
    <x v="0"/>
    <x v="0"/>
    <x v="8"/>
    <x v="20"/>
    <n v="122574"/>
    <n v="1026699"/>
    <m/>
    <x v="0"/>
  </r>
  <r>
    <x v="1"/>
    <x v="6"/>
    <x v="0"/>
    <x v="0"/>
    <x v="8"/>
    <x v="21"/>
    <n v="122742"/>
    <n v="1034120"/>
    <m/>
    <x v="0"/>
  </r>
  <r>
    <x v="1"/>
    <x v="6"/>
    <x v="0"/>
    <x v="0"/>
    <x v="8"/>
    <x v="22"/>
    <n v="122905"/>
    <n v="1041564"/>
    <m/>
    <x v="0"/>
  </r>
  <r>
    <x v="1"/>
    <x v="6"/>
    <x v="0"/>
    <x v="0"/>
    <x v="8"/>
    <x v="23"/>
    <n v="123062"/>
    <n v="1047590"/>
    <m/>
    <x v="0"/>
  </r>
  <r>
    <x v="1"/>
    <x v="6"/>
    <x v="0"/>
    <x v="0"/>
    <x v="8"/>
    <x v="24"/>
    <n v="123213"/>
    <n v="1051945"/>
    <m/>
    <x v="0"/>
  </r>
  <r>
    <x v="1"/>
    <x v="6"/>
    <x v="0"/>
    <x v="0"/>
    <x v="8"/>
    <x v="25"/>
    <n v="123363"/>
    <n v="1056543"/>
    <m/>
    <x v="0"/>
  </r>
  <r>
    <x v="1"/>
    <x v="6"/>
    <x v="0"/>
    <x v="0"/>
    <x v="8"/>
    <x v="26"/>
    <n v="123514"/>
    <n v="1060477"/>
    <m/>
    <x v="0"/>
  </r>
  <r>
    <x v="1"/>
    <x v="6"/>
    <x v="0"/>
    <x v="0"/>
    <x v="8"/>
    <x v="27"/>
    <n v="123664"/>
    <n v="1063821"/>
    <m/>
    <x v="0"/>
  </r>
  <r>
    <x v="1"/>
    <x v="6"/>
    <x v="0"/>
    <x v="0"/>
    <x v="8"/>
    <x v="28"/>
    <n v="123814"/>
    <n v="1068903"/>
    <m/>
    <x v="0"/>
  </r>
  <r>
    <x v="1"/>
    <x v="6"/>
    <x v="0"/>
    <x v="0"/>
    <x v="8"/>
    <x v="29"/>
    <n v="123963"/>
    <n v="1074845"/>
    <m/>
    <x v="0"/>
  </r>
  <r>
    <x v="1"/>
    <x v="6"/>
    <x v="0"/>
    <x v="0"/>
    <x v="8"/>
    <x v="30"/>
    <n v="124113"/>
    <n v="1080739"/>
    <m/>
    <x v="0"/>
  </r>
  <r>
    <x v="1"/>
    <x v="6"/>
    <x v="0"/>
    <x v="1"/>
    <x v="9"/>
    <x v="0"/>
    <n v="111371"/>
    <n v="8914246"/>
    <m/>
    <x v="0"/>
  </r>
  <r>
    <x v="1"/>
    <x v="6"/>
    <x v="0"/>
    <x v="1"/>
    <x v="9"/>
    <x v="1"/>
    <n v="111371"/>
    <n v="8349616"/>
    <m/>
    <x v="0"/>
  </r>
  <r>
    <x v="1"/>
    <x v="6"/>
    <x v="0"/>
    <x v="1"/>
    <x v="9"/>
    <x v="2"/>
    <n v="111371"/>
    <n v="9824808"/>
    <m/>
    <x v="0"/>
  </r>
  <r>
    <x v="1"/>
    <x v="6"/>
    <x v="0"/>
    <x v="1"/>
    <x v="9"/>
    <x v="3"/>
    <n v="111371"/>
    <n v="10332708"/>
    <m/>
    <x v="0"/>
  </r>
  <r>
    <x v="1"/>
    <x v="6"/>
    <x v="0"/>
    <x v="1"/>
    <x v="9"/>
    <x v="4"/>
    <n v="111371"/>
    <n v="10341455"/>
    <m/>
    <x v="0"/>
  </r>
  <r>
    <x v="1"/>
    <x v="6"/>
    <x v="0"/>
    <x v="1"/>
    <x v="9"/>
    <x v="5"/>
    <n v="111371"/>
    <n v="9156781"/>
    <m/>
    <x v="0"/>
  </r>
  <r>
    <x v="1"/>
    <x v="6"/>
    <x v="0"/>
    <x v="1"/>
    <x v="9"/>
    <x v="6"/>
    <n v="111371"/>
    <n v="9338427"/>
    <m/>
    <x v="0"/>
  </r>
  <r>
    <x v="1"/>
    <x v="6"/>
    <x v="0"/>
    <x v="1"/>
    <x v="9"/>
    <x v="7"/>
    <n v="111371"/>
    <n v="9405018"/>
    <m/>
    <x v="0"/>
  </r>
  <r>
    <x v="1"/>
    <x v="6"/>
    <x v="0"/>
    <x v="1"/>
    <x v="9"/>
    <x v="8"/>
    <n v="111371"/>
    <n v="9408979"/>
    <m/>
    <x v="0"/>
  </r>
  <r>
    <x v="1"/>
    <x v="6"/>
    <x v="0"/>
    <x v="1"/>
    <x v="9"/>
    <x v="9"/>
    <n v="111371"/>
    <n v="9370213"/>
    <m/>
    <x v="0"/>
  </r>
  <r>
    <x v="1"/>
    <x v="6"/>
    <x v="0"/>
    <x v="1"/>
    <x v="9"/>
    <x v="10"/>
    <n v="111371"/>
    <n v="9314591"/>
    <m/>
    <x v="0"/>
  </r>
  <r>
    <x v="1"/>
    <x v="6"/>
    <x v="0"/>
    <x v="1"/>
    <x v="9"/>
    <x v="11"/>
    <n v="111371"/>
    <n v="9255260"/>
    <m/>
    <x v="0"/>
  </r>
  <r>
    <x v="1"/>
    <x v="6"/>
    <x v="0"/>
    <x v="1"/>
    <x v="9"/>
    <x v="12"/>
    <n v="111371"/>
    <n v="9204689"/>
    <m/>
    <x v="0"/>
  </r>
  <r>
    <x v="1"/>
    <x v="6"/>
    <x v="0"/>
    <x v="1"/>
    <x v="9"/>
    <x v="13"/>
    <n v="111371"/>
    <n v="9177432"/>
    <m/>
    <x v="0"/>
  </r>
  <r>
    <x v="1"/>
    <x v="6"/>
    <x v="0"/>
    <x v="1"/>
    <x v="9"/>
    <x v="14"/>
    <n v="111371"/>
    <n v="9182694"/>
    <m/>
    <x v="0"/>
  </r>
  <r>
    <x v="1"/>
    <x v="6"/>
    <x v="0"/>
    <x v="1"/>
    <x v="9"/>
    <x v="15"/>
    <n v="111371"/>
    <n v="9195292"/>
    <m/>
    <x v="0"/>
  </r>
  <r>
    <x v="1"/>
    <x v="6"/>
    <x v="0"/>
    <x v="1"/>
    <x v="9"/>
    <x v="16"/>
    <n v="111371"/>
    <n v="9201696"/>
    <m/>
    <x v="0"/>
  </r>
  <r>
    <x v="1"/>
    <x v="6"/>
    <x v="0"/>
    <x v="1"/>
    <x v="9"/>
    <x v="17"/>
    <n v="111371"/>
    <n v="9209084"/>
    <m/>
    <x v="0"/>
  </r>
  <r>
    <x v="1"/>
    <x v="6"/>
    <x v="0"/>
    <x v="1"/>
    <x v="9"/>
    <x v="18"/>
    <n v="111371"/>
    <n v="9221925"/>
    <m/>
    <x v="0"/>
  </r>
  <r>
    <x v="1"/>
    <x v="6"/>
    <x v="0"/>
    <x v="1"/>
    <x v="9"/>
    <x v="19"/>
    <n v="111371"/>
    <n v="9245834"/>
    <m/>
    <x v="0"/>
  </r>
  <r>
    <x v="1"/>
    <x v="6"/>
    <x v="0"/>
    <x v="1"/>
    <x v="9"/>
    <x v="20"/>
    <n v="111371"/>
    <n v="9272464"/>
    <m/>
    <x v="0"/>
  </r>
  <r>
    <x v="1"/>
    <x v="6"/>
    <x v="0"/>
    <x v="1"/>
    <x v="9"/>
    <x v="21"/>
    <n v="111371"/>
    <n v="9310658"/>
    <m/>
    <x v="0"/>
  </r>
  <r>
    <x v="1"/>
    <x v="6"/>
    <x v="0"/>
    <x v="1"/>
    <x v="9"/>
    <x v="22"/>
    <n v="111371"/>
    <n v="9359332"/>
    <m/>
    <x v="0"/>
  </r>
  <r>
    <x v="1"/>
    <x v="6"/>
    <x v="0"/>
    <x v="1"/>
    <x v="9"/>
    <x v="23"/>
    <n v="111371"/>
    <n v="9411188"/>
    <m/>
    <x v="0"/>
  </r>
  <r>
    <x v="1"/>
    <x v="6"/>
    <x v="0"/>
    <x v="1"/>
    <x v="9"/>
    <x v="24"/>
    <n v="111371"/>
    <n v="9459291"/>
    <m/>
    <x v="0"/>
  </r>
  <r>
    <x v="1"/>
    <x v="6"/>
    <x v="0"/>
    <x v="1"/>
    <x v="9"/>
    <x v="25"/>
    <n v="111371"/>
    <n v="9509110"/>
    <m/>
    <x v="0"/>
  </r>
  <r>
    <x v="1"/>
    <x v="6"/>
    <x v="0"/>
    <x v="1"/>
    <x v="9"/>
    <x v="26"/>
    <n v="111371"/>
    <n v="9553749"/>
    <m/>
    <x v="0"/>
  </r>
  <r>
    <x v="1"/>
    <x v="6"/>
    <x v="0"/>
    <x v="1"/>
    <x v="9"/>
    <x v="27"/>
    <n v="111371"/>
    <n v="9594277"/>
    <m/>
    <x v="0"/>
  </r>
  <r>
    <x v="1"/>
    <x v="6"/>
    <x v="0"/>
    <x v="1"/>
    <x v="9"/>
    <x v="28"/>
    <n v="111371"/>
    <n v="9641795"/>
    <m/>
    <x v="0"/>
  </r>
  <r>
    <x v="1"/>
    <x v="6"/>
    <x v="0"/>
    <x v="1"/>
    <x v="9"/>
    <x v="29"/>
    <n v="111371"/>
    <n v="9689318"/>
    <m/>
    <x v="0"/>
  </r>
  <r>
    <x v="1"/>
    <x v="6"/>
    <x v="0"/>
    <x v="1"/>
    <x v="9"/>
    <x v="30"/>
    <n v="111371"/>
    <n v="9731994"/>
    <m/>
    <x v="0"/>
  </r>
  <r>
    <x v="1"/>
    <x v="6"/>
    <x v="1"/>
    <x v="0"/>
    <x v="10"/>
    <x v="0"/>
    <n v="403770"/>
    <n v="1272683"/>
    <m/>
    <x v="0"/>
  </r>
  <r>
    <x v="1"/>
    <x v="6"/>
    <x v="1"/>
    <x v="0"/>
    <x v="10"/>
    <x v="1"/>
    <n v="413802"/>
    <n v="1232240"/>
    <m/>
    <x v="0"/>
  </r>
  <r>
    <x v="1"/>
    <x v="6"/>
    <x v="1"/>
    <x v="0"/>
    <x v="10"/>
    <x v="2"/>
    <n v="424060"/>
    <n v="1493024"/>
    <m/>
    <x v="0"/>
  </r>
  <r>
    <x v="1"/>
    <x v="6"/>
    <x v="1"/>
    <x v="0"/>
    <x v="10"/>
    <x v="3"/>
    <n v="434249"/>
    <n v="1612522"/>
    <m/>
    <x v="0"/>
  </r>
  <r>
    <x v="1"/>
    <x v="6"/>
    <x v="1"/>
    <x v="0"/>
    <x v="10"/>
    <x v="4"/>
    <n v="441389"/>
    <n v="1635430"/>
    <m/>
    <x v="0"/>
  </r>
  <r>
    <x v="1"/>
    <x v="6"/>
    <x v="1"/>
    <x v="0"/>
    <x v="10"/>
    <x v="5"/>
    <n v="449652"/>
    <n v="1490334"/>
    <m/>
    <x v="0"/>
  </r>
  <r>
    <x v="1"/>
    <x v="6"/>
    <x v="1"/>
    <x v="0"/>
    <x v="10"/>
    <x v="6"/>
    <n v="457885"/>
    <n v="1546661"/>
    <m/>
    <x v="0"/>
  </r>
  <r>
    <x v="1"/>
    <x v="6"/>
    <x v="1"/>
    <x v="0"/>
    <x v="10"/>
    <x v="7"/>
    <n v="466159"/>
    <n v="1558576"/>
    <m/>
    <x v="0"/>
  </r>
  <r>
    <x v="1"/>
    <x v="6"/>
    <x v="1"/>
    <x v="0"/>
    <x v="10"/>
    <x v="8"/>
    <n v="474240"/>
    <n v="1555002"/>
    <m/>
    <x v="0"/>
  </r>
  <r>
    <x v="1"/>
    <x v="6"/>
    <x v="1"/>
    <x v="0"/>
    <x v="10"/>
    <x v="9"/>
    <n v="482362"/>
    <n v="1537874"/>
    <m/>
    <x v="0"/>
  </r>
  <r>
    <x v="1"/>
    <x v="6"/>
    <x v="1"/>
    <x v="0"/>
    <x v="10"/>
    <x v="10"/>
    <n v="490872"/>
    <n v="1521933"/>
    <m/>
    <x v="0"/>
  </r>
  <r>
    <x v="1"/>
    <x v="6"/>
    <x v="1"/>
    <x v="0"/>
    <x v="10"/>
    <x v="11"/>
    <n v="500080"/>
    <n v="1504060"/>
    <m/>
    <x v="0"/>
  </r>
  <r>
    <x v="1"/>
    <x v="6"/>
    <x v="1"/>
    <x v="0"/>
    <x v="10"/>
    <x v="12"/>
    <n v="509283"/>
    <n v="1496929"/>
    <m/>
    <x v="0"/>
  </r>
  <r>
    <x v="1"/>
    <x v="6"/>
    <x v="1"/>
    <x v="0"/>
    <x v="10"/>
    <x v="13"/>
    <n v="518318"/>
    <n v="1499623"/>
    <m/>
    <x v="0"/>
  </r>
  <r>
    <x v="1"/>
    <x v="6"/>
    <x v="1"/>
    <x v="0"/>
    <x v="10"/>
    <x v="14"/>
    <n v="527040"/>
    <n v="1509355"/>
    <m/>
    <x v="0"/>
  </r>
  <r>
    <x v="1"/>
    <x v="6"/>
    <x v="1"/>
    <x v="0"/>
    <x v="10"/>
    <x v="15"/>
    <n v="535525"/>
    <n v="1527065"/>
    <m/>
    <x v="0"/>
  </r>
  <r>
    <x v="1"/>
    <x v="6"/>
    <x v="1"/>
    <x v="0"/>
    <x v="10"/>
    <x v="16"/>
    <n v="543803"/>
    <n v="1548770"/>
    <m/>
    <x v="0"/>
  </r>
  <r>
    <x v="1"/>
    <x v="6"/>
    <x v="1"/>
    <x v="0"/>
    <x v="10"/>
    <x v="17"/>
    <n v="551163"/>
    <n v="1572854"/>
    <m/>
    <x v="0"/>
  </r>
  <r>
    <x v="1"/>
    <x v="6"/>
    <x v="1"/>
    <x v="0"/>
    <x v="10"/>
    <x v="18"/>
    <n v="557985"/>
    <n v="1589031"/>
    <m/>
    <x v="0"/>
  </r>
  <r>
    <x v="1"/>
    <x v="6"/>
    <x v="1"/>
    <x v="0"/>
    <x v="10"/>
    <x v="19"/>
    <n v="564350"/>
    <n v="1601641"/>
    <m/>
    <x v="0"/>
  </r>
  <r>
    <x v="1"/>
    <x v="6"/>
    <x v="1"/>
    <x v="0"/>
    <x v="10"/>
    <x v="20"/>
    <n v="570321"/>
    <n v="1617544"/>
    <m/>
    <x v="0"/>
  </r>
  <r>
    <x v="1"/>
    <x v="6"/>
    <x v="1"/>
    <x v="0"/>
    <x v="10"/>
    <x v="21"/>
    <n v="575824"/>
    <n v="1649157"/>
    <m/>
    <x v="0"/>
  </r>
  <r>
    <x v="1"/>
    <x v="6"/>
    <x v="1"/>
    <x v="0"/>
    <x v="10"/>
    <x v="22"/>
    <n v="580966"/>
    <n v="1680233"/>
    <m/>
    <x v="0"/>
  </r>
  <r>
    <x v="1"/>
    <x v="6"/>
    <x v="1"/>
    <x v="0"/>
    <x v="10"/>
    <x v="23"/>
    <n v="585951"/>
    <n v="1708898"/>
    <m/>
    <x v="0"/>
  </r>
  <r>
    <x v="1"/>
    <x v="6"/>
    <x v="1"/>
    <x v="0"/>
    <x v="10"/>
    <x v="24"/>
    <n v="590962"/>
    <n v="1735247"/>
    <m/>
    <x v="0"/>
  </r>
  <r>
    <x v="1"/>
    <x v="6"/>
    <x v="1"/>
    <x v="0"/>
    <x v="10"/>
    <x v="25"/>
    <n v="595999"/>
    <n v="1762086"/>
    <m/>
    <x v="0"/>
  </r>
  <r>
    <x v="1"/>
    <x v="6"/>
    <x v="1"/>
    <x v="0"/>
    <x v="10"/>
    <x v="26"/>
    <n v="601052"/>
    <n v="1787961"/>
    <m/>
    <x v="0"/>
  </r>
  <r>
    <x v="1"/>
    <x v="6"/>
    <x v="1"/>
    <x v="0"/>
    <x v="10"/>
    <x v="27"/>
    <n v="606078"/>
    <n v="1812691"/>
    <m/>
    <x v="0"/>
  </r>
  <r>
    <x v="1"/>
    <x v="6"/>
    <x v="1"/>
    <x v="0"/>
    <x v="10"/>
    <x v="28"/>
    <n v="611104"/>
    <n v="1840081"/>
    <m/>
    <x v="0"/>
  </r>
  <r>
    <x v="1"/>
    <x v="6"/>
    <x v="1"/>
    <x v="0"/>
    <x v="10"/>
    <x v="29"/>
    <n v="616130"/>
    <n v="1868773"/>
    <m/>
    <x v="0"/>
  </r>
  <r>
    <x v="1"/>
    <x v="6"/>
    <x v="1"/>
    <x v="0"/>
    <x v="10"/>
    <x v="30"/>
    <n v="621170"/>
    <n v="1897014"/>
    <m/>
    <x v="0"/>
  </r>
  <r>
    <x v="1"/>
    <x v="6"/>
    <x v="1"/>
    <x v="0"/>
    <x v="11"/>
    <x v="0"/>
    <n v="2543672"/>
    <n v="17683608"/>
    <m/>
    <x v="0"/>
  </r>
  <r>
    <x v="1"/>
    <x v="6"/>
    <x v="1"/>
    <x v="0"/>
    <x v="11"/>
    <x v="1"/>
    <n v="2588110"/>
    <n v="17036348"/>
    <m/>
    <x v="0"/>
  </r>
  <r>
    <x v="1"/>
    <x v="6"/>
    <x v="1"/>
    <x v="0"/>
    <x v="11"/>
    <x v="2"/>
    <n v="2633552"/>
    <n v="20569178"/>
    <m/>
    <x v="0"/>
  </r>
  <r>
    <x v="1"/>
    <x v="6"/>
    <x v="1"/>
    <x v="0"/>
    <x v="11"/>
    <x v="3"/>
    <n v="2678684"/>
    <n v="22141844"/>
    <m/>
    <x v="0"/>
  </r>
  <r>
    <x v="1"/>
    <x v="6"/>
    <x v="1"/>
    <x v="0"/>
    <x v="11"/>
    <x v="4"/>
    <n v="2710312"/>
    <n v="22475964"/>
    <m/>
    <x v="0"/>
  </r>
  <r>
    <x v="1"/>
    <x v="6"/>
    <x v="1"/>
    <x v="0"/>
    <x v="11"/>
    <x v="5"/>
    <n v="2748163"/>
    <n v="20473454"/>
    <m/>
    <x v="0"/>
  </r>
  <r>
    <x v="1"/>
    <x v="6"/>
    <x v="1"/>
    <x v="0"/>
    <x v="11"/>
    <x v="6"/>
    <n v="2785998"/>
    <n v="21252304"/>
    <m/>
    <x v="0"/>
  </r>
  <r>
    <x v="1"/>
    <x v="6"/>
    <x v="1"/>
    <x v="0"/>
    <x v="11"/>
    <x v="7"/>
    <n v="2824098"/>
    <n v="21666364"/>
    <m/>
    <x v="0"/>
  </r>
  <r>
    <x v="1"/>
    <x v="6"/>
    <x v="1"/>
    <x v="0"/>
    <x v="11"/>
    <x v="8"/>
    <n v="2861374"/>
    <n v="21911380"/>
    <m/>
    <x v="0"/>
  </r>
  <r>
    <x v="1"/>
    <x v="6"/>
    <x v="1"/>
    <x v="0"/>
    <x v="11"/>
    <x v="9"/>
    <n v="2898842"/>
    <n v="22036390"/>
    <m/>
    <x v="0"/>
  </r>
  <r>
    <x v="1"/>
    <x v="6"/>
    <x v="1"/>
    <x v="0"/>
    <x v="11"/>
    <x v="10"/>
    <n v="2938106"/>
    <n v="22138794"/>
    <m/>
    <x v="0"/>
  </r>
  <r>
    <x v="1"/>
    <x v="6"/>
    <x v="1"/>
    <x v="0"/>
    <x v="11"/>
    <x v="11"/>
    <n v="2980589"/>
    <n v="22163932"/>
    <m/>
    <x v="0"/>
  </r>
  <r>
    <x v="1"/>
    <x v="6"/>
    <x v="1"/>
    <x v="0"/>
    <x v="11"/>
    <x v="12"/>
    <n v="3023050"/>
    <n v="22298762"/>
    <m/>
    <x v="0"/>
  </r>
  <r>
    <x v="1"/>
    <x v="6"/>
    <x v="1"/>
    <x v="0"/>
    <x v="11"/>
    <x v="13"/>
    <n v="3064734"/>
    <n v="22540822"/>
    <m/>
    <x v="0"/>
  </r>
  <r>
    <x v="1"/>
    <x v="6"/>
    <x v="1"/>
    <x v="0"/>
    <x v="11"/>
    <x v="14"/>
    <n v="3104983"/>
    <n v="22839168"/>
    <m/>
    <x v="0"/>
  </r>
  <r>
    <x v="1"/>
    <x v="6"/>
    <x v="1"/>
    <x v="0"/>
    <x v="11"/>
    <x v="15"/>
    <n v="3144137"/>
    <n v="23179372"/>
    <m/>
    <x v="0"/>
  </r>
  <r>
    <x v="1"/>
    <x v="6"/>
    <x v="1"/>
    <x v="0"/>
    <x v="11"/>
    <x v="16"/>
    <n v="3182340"/>
    <n v="23496596"/>
    <m/>
    <x v="0"/>
  </r>
  <r>
    <x v="1"/>
    <x v="6"/>
    <x v="1"/>
    <x v="0"/>
    <x v="11"/>
    <x v="17"/>
    <n v="3216309"/>
    <n v="23770684"/>
    <m/>
    <x v="0"/>
  </r>
  <r>
    <x v="1"/>
    <x v="6"/>
    <x v="1"/>
    <x v="0"/>
    <x v="11"/>
    <x v="18"/>
    <n v="3247796"/>
    <n v="23933898"/>
    <m/>
    <x v="0"/>
  </r>
  <r>
    <x v="1"/>
    <x v="6"/>
    <x v="1"/>
    <x v="0"/>
    <x v="11"/>
    <x v="19"/>
    <n v="3277177"/>
    <n v="24054170"/>
    <m/>
    <x v="0"/>
  </r>
  <r>
    <x v="1"/>
    <x v="6"/>
    <x v="1"/>
    <x v="0"/>
    <x v="11"/>
    <x v="20"/>
    <n v="3304741"/>
    <n v="24234086"/>
    <m/>
    <x v="0"/>
  </r>
  <r>
    <x v="1"/>
    <x v="6"/>
    <x v="1"/>
    <x v="0"/>
    <x v="11"/>
    <x v="21"/>
    <n v="3330152"/>
    <n v="24662854"/>
    <m/>
    <x v="0"/>
  </r>
  <r>
    <x v="1"/>
    <x v="6"/>
    <x v="1"/>
    <x v="0"/>
    <x v="11"/>
    <x v="22"/>
    <n v="3353892"/>
    <n v="25099938"/>
    <m/>
    <x v="0"/>
  </r>
  <r>
    <x v="1"/>
    <x v="6"/>
    <x v="1"/>
    <x v="0"/>
    <x v="11"/>
    <x v="23"/>
    <n v="3376914"/>
    <n v="25491612"/>
    <m/>
    <x v="0"/>
  </r>
  <r>
    <x v="1"/>
    <x v="6"/>
    <x v="1"/>
    <x v="0"/>
    <x v="11"/>
    <x v="24"/>
    <n v="3400052"/>
    <n v="25837216"/>
    <m/>
    <x v="0"/>
  </r>
  <r>
    <x v="1"/>
    <x v="6"/>
    <x v="1"/>
    <x v="0"/>
    <x v="11"/>
    <x v="25"/>
    <n v="3423318"/>
    <n v="26178766"/>
    <m/>
    <x v="0"/>
  </r>
  <r>
    <x v="1"/>
    <x v="6"/>
    <x v="1"/>
    <x v="0"/>
    <x v="11"/>
    <x v="26"/>
    <n v="3446659"/>
    <n v="26495326"/>
    <m/>
    <x v="0"/>
  </r>
  <r>
    <x v="1"/>
    <x v="6"/>
    <x v="1"/>
    <x v="0"/>
    <x v="11"/>
    <x v="27"/>
    <n v="3469882"/>
    <n v="26786000"/>
    <m/>
    <x v="0"/>
  </r>
  <r>
    <x v="1"/>
    <x v="6"/>
    <x v="1"/>
    <x v="0"/>
    <x v="11"/>
    <x v="28"/>
    <n v="3493101"/>
    <n v="27107828"/>
    <m/>
    <x v="0"/>
  </r>
  <r>
    <x v="1"/>
    <x v="6"/>
    <x v="1"/>
    <x v="0"/>
    <x v="11"/>
    <x v="29"/>
    <n v="3516324"/>
    <n v="27441934"/>
    <m/>
    <x v="0"/>
  </r>
  <r>
    <x v="1"/>
    <x v="6"/>
    <x v="1"/>
    <x v="0"/>
    <x v="11"/>
    <x v="30"/>
    <n v="3539617"/>
    <n v="27763722"/>
    <m/>
    <x v="0"/>
  </r>
  <r>
    <x v="1"/>
    <x v="6"/>
    <x v="1"/>
    <x v="0"/>
    <x v="1"/>
    <x v="0"/>
    <n v="876531"/>
    <n v="4786736"/>
    <m/>
    <x v="0"/>
  </r>
  <r>
    <x v="1"/>
    <x v="6"/>
    <x v="1"/>
    <x v="0"/>
    <x v="1"/>
    <x v="1"/>
    <n v="893628"/>
    <n v="4604776"/>
    <m/>
    <x v="0"/>
  </r>
  <r>
    <x v="1"/>
    <x v="6"/>
    <x v="1"/>
    <x v="0"/>
    <x v="1"/>
    <x v="2"/>
    <n v="911110"/>
    <n v="5563900"/>
    <m/>
    <x v="0"/>
  </r>
  <r>
    <x v="1"/>
    <x v="6"/>
    <x v="1"/>
    <x v="0"/>
    <x v="1"/>
    <x v="3"/>
    <n v="928474"/>
    <n v="5984791"/>
    <m/>
    <x v="0"/>
  </r>
  <r>
    <x v="1"/>
    <x v="6"/>
    <x v="1"/>
    <x v="0"/>
    <x v="1"/>
    <x v="4"/>
    <n v="940642"/>
    <n v="6065647"/>
    <m/>
    <x v="0"/>
  </r>
  <r>
    <x v="1"/>
    <x v="6"/>
    <x v="1"/>
    <x v="0"/>
    <x v="1"/>
    <x v="5"/>
    <n v="953404"/>
    <n v="5507214"/>
    <m/>
    <x v="0"/>
  </r>
  <r>
    <x v="1"/>
    <x v="6"/>
    <x v="1"/>
    <x v="0"/>
    <x v="1"/>
    <x v="6"/>
    <n v="966003"/>
    <n v="5695908"/>
    <m/>
    <x v="0"/>
  </r>
  <r>
    <x v="1"/>
    <x v="6"/>
    <x v="1"/>
    <x v="0"/>
    <x v="1"/>
    <x v="7"/>
    <n v="978578"/>
    <n v="5782392"/>
    <m/>
    <x v="0"/>
  </r>
  <r>
    <x v="1"/>
    <x v="6"/>
    <x v="1"/>
    <x v="0"/>
    <x v="1"/>
    <x v="8"/>
    <n v="990799"/>
    <n v="5818869"/>
    <m/>
    <x v="0"/>
  </r>
  <r>
    <x v="1"/>
    <x v="6"/>
    <x v="1"/>
    <x v="0"/>
    <x v="1"/>
    <x v="9"/>
    <n v="1003070"/>
    <n v="5823730"/>
    <m/>
    <x v="0"/>
  </r>
  <r>
    <x v="1"/>
    <x v="6"/>
    <x v="1"/>
    <x v="0"/>
    <x v="1"/>
    <x v="10"/>
    <n v="1015920"/>
    <n v="5828301"/>
    <m/>
    <x v="0"/>
  </r>
  <r>
    <x v="1"/>
    <x v="6"/>
    <x v="1"/>
    <x v="0"/>
    <x v="1"/>
    <x v="11"/>
    <n v="1029818"/>
    <n v="5813345"/>
    <m/>
    <x v="0"/>
  </r>
  <r>
    <x v="1"/>
    <x v="6"/>
    <x v="1"/>
    <x v="0"/>
    <x v="1"/>
    <x v="12"/>
    <n v="1043703"/>
    <n v="5827576"/>
    <m/>
    <x v="0"/>
  </r>
  <r>
    <x v="1"/>
    <x v="6"/>
    <x v="1"/>
    <x v="0"/>
    <x v="1"/>
    <x v="13"/>
    <n v="1057330"/>
    <n v="5870276"/>
    <m/>
    <x v="0"/>
  </r>
  <r>
    <x v="1"/>
    <x v="6"/>
    <x v="1"/>
    <x v="0"/>
    <x v="1"/>
    <x v="14"/>
    <n v="1070482"/>
    <n v="5928118"/>
    <m/>
    <x v="0"/>
  </r>
  <r>
    <x v="1"/>
    <x v="6"/>
    <x v="1"/>
    <x v="0"/>
    <x v="1"/>
    <x v="15"/>
    <n v="1083270"/>
    <n v="5997241"/>
    <m/>
    <x v="0"/>
  </r>
  <r>
    <x v="1"/>
    <x v="6"/>
    <x v="1"/>
    <x v="0"/>
    <x v="1"/>
    <x v="16"/>
    <n v="1095741"/>
    <n v="6060512"/>
    <m/>
    <x v="0"/>
  </r>
  <r>
    <x v="1"/>
    <x v="6"/>
    <x v="1"/>
    <x v="0"/>
    <x v="1"/>
    <x v="17"/>
    <n v="1106825"/>
    <n v="6112953"/>
    <m/>
    <x v="0"/>
  </r>
  <r>
    <x v="1"/>
    <x v="6"/>
    <x v="1"/>
    <x v="0"/>
    <x v="1"/>
    <x v="18"/>
    <n v="1117097"/>
    <n v="6138389"/>
    <m/>
    <x v="0"/>
  </r>
  <r>
    <x v="1"/>
    <x v="6"/>
    <x v="1"/>
    <x v="0"/>
    <x v="1"/>
    <x v="19"/>
    <n v="1126677"/>
    <n v="6154394"/>
    <m/>
    <x v="0"/>
  </r>
  <r>
    <x v="1"/>
    <x v="6"/>
    <x v="1"/>
    <x v="0"/>
    <x v="1"/>
    <x v="20"/>
    <n v="1135661"/>
    <n v="6185766"/>
    <m/>
    <x v="0"/>
  </r>
  <r>
    <x v="1"/>
    <x v="6"/>
    <x v="1"/>
    <x v="0"/>
    <x v="1"/>
    <x v="21"/>
    <n v="1143940"/>
    <n v="6284122"/>
    <m/>
    <x v="0"/>
  </r>
  <r>
    <x v="1"/>
    <x v="6"/>
    <x v="1"/>
    <x v="0"/>
    <x v="1"/>
    <x v="22"/>
    <n v="1151672"/>
    <n v="6388735"/>
    <m/>
    <x v="0"/>
  </r>
  <r>
    <x v="1"/>
    <x v="6"/>
    <x v="1"/>
    <x v="0"/>
    <x v="1"/>
    <x v="23"/>
    <n v="1159167"/>
    <n v="6481293"/>
    <m/>
    <x v="0"/>
  </r>
  <r>
    <x v="1"/>
    <x v="6"/>
    <x v="1"/>
    <x v="0"/>
    <x v="1"/>
    <x v="24"/>
    <n v="1166697"/>
    <n v="6561807"/>
    <m/>
    <x v="0"/>
  </r>
  <r>
    <x v="1"/>
    <x v="6"/>
    <x v="1"/>
    <x v="0"/>
    <x v="1"/>
    <x v="25"/>
    <n v="1174264"/>
    <n v="6641075"/>
    <m/>
    <x v="0"/>
  </r>
  <r>
    <x v="1"/>
    <x v="6"/>
    <x v="1"/>
    <x v="0"/>
    <x v="1"/>
    <x v="26"/>
    <n v="1181853"/>
    <n v="6713927"/>
    <m/>
    <x v="0"/>
  </r>
  <r>
    <x v="1"/>
    <x v="6"/>
    <x v="1"/>
    <x v="0"/>
    <x v="1"/>
    <x v="27"/>
    <n v="1189400"/>
    <n v="6780276"/>
    <m/>
    <x v="0"/>
  </r>
  <r>
    <x v="1"/>
    <x v="6"/>
    <x v="1"/>
    <x v="0"/>
    <x v="1"/>
    <x v="28"/>
    <n v="1196943"/>
    <n v="6854713"/>
    <m/>
    <x v="0"/>
  </r>
  <r>
    <x v="1"/>
    <x v="6"/>
    <x v="1"/>
    <x v="0"/>
    <x v="1"/>
    <x v="29"/>
    <n v="1204485"/>
    <n v="6932549"/>
    <m/>
    <x v="0"/>
  </r>
  <r>
    <x v="1"/>
    <x v="6"/>
    <x v="1"/>
    <x v="0"/>
    <x v="1"/>
    <x v="30"/>
    <n v="1212046"/>
    <n v="7007668"/>
    <m/>
    <x v="0"/>
  </r>
  <r>
    <x v="1"/>
    <x v="6"/>
    <x v="1"/>
    <x v="0"/>
    <x v="8"/>
    <x v="0"/>
    <n v="26974"/>
    <n v="0"/>
    <m/>
    <x v="0"/>
  </r>
  <r>
    <x v="1"/>
    <x v="6"/>
    <x v="1"/>
    <x v="0"/>
    <x v="8"/>
    <x v="1"/>
    <n v="28209"/>
    <n v="0"/>
    <m/>
    <x v="0"/>
  </r>
  <r>
    <x v="1"/>
    <x v="6"/>
    <x v="1"/>
    <x v="0"/>
    <x v="8"/>
    <x v="2"/>
    <n v="29471"/>
    <n v="0"/>
    <m/>
    <x v="0"/>
  </r>
  <r>
    <x v="1"/>
    <x v="6"/>
    <x v="1"/>
    <x v="0"/>
    <x v="8"/>
    <x v="3"/>
    <n v="30725"/>
    <n v="0"/>
    <m/>
    <x v="0"/>
  </r>
  <r>
    <x v="1"/>
    <x v="6"/>
    <x v="1"/>
    <x v="0"/>
    <x v="8"/>
    <x v="4"/>
    <n v="31604"/>
    <n v="0"/>
    <m/>
    <x v="0"/>
  </r>
  <r>
    <x v="1"/>
    <x v="6"/>
    <x v="1"/>
    <x v="0"/>
    <x v="8"/>
    <x v="5"/>
    <n v="32638"/>
    <n v="0"/>
    <m/>
    <x v="0"/>
  </r>
  <r>
    <x v="1"/>
    <x v="6"/>
    <x v="1"/>
    <x v="0"/>
    <x v="8"/>
    <x v="6"/>
    <n v="33670"/>
    <n v="0"/>
    <m/>
    <x v="0"/>
  </r>
  <r>
    <x v="1"/>
    <x v="6"/>
    <x v="1"/>
    <x v="0"/>
    <x v="8"/>
    <x v="7"/>
    <n v="34709"/>
    <n v="0"/>
    <m/>
    <x v="0"/>
  </r>
  <r>
    <x v="1"/>
    <x v="6"/>
    <x v="1"/>
    <x v="0"/>
    <x v="8"/>
    <x v="8"/>
    <n v="35724"/>
    <n v="0"/>
    <m/>
    <x v="0"/>
  </r>
  <r>
    <x v="1"/>
    <x v="6"/>
    <x v="1"/>
    <x v="0"/>
    <x v="8"/>
    <x v="9"/>
    <n v="36747"/>
    <n v="0"/>
    <m/>
    <x v="0"/>
  </r>
  <r>
    <x v="1"/>
    <x v="6"/>
    <x v="1"/>
    <x v="0"/>
    <x v="8"/>
    <x v="10"/>
    <n v="37823"/>
    <n v="0"/>
    <m/>
    <x v="0"/>
  </r>
  <r>
    <x v="1"/>
    <x v="6"/>
    <x v="1"/>
    <x v="0"/>
    <x v="8"/>
    <x v="11"/>
    <n v="38990"/>
    <n v="0"/>
    <m/>
    <x v="0"/>
  </r>
  <r>
    <x v="1"/>
    <x v="6"/>
    <x v="1"/>
    <x v="0"/>
    <x v="8"/>
    <x v="12"/>
    <n v="40158"/>
    <n v="0"/>
    <m/>
    <x v="0"/>
  </r>
  <r>
    <x v="1"/>
    <x v="6"/>
    <x v="1"/>
    <x v="0"/>
    <x v="8"/>
    <x v="13"/>
    <n v="41307"/>
    <n v="0"/>
    <m/>
    <x v="0"/>
  </r>
  <r>
    <x v="1"/>
    <x v="6"/>
    <x v="1"/>
    <x v="0"/>
    <x v="8"/>
    <x v="14"/>
    <n v="42418"/>
    <n v="0"/>
    <m/>
    <x v="0"/>
  </r>
  <r>
    <x v="1"/>
    <x v="6"/>
    <x v="1"/>
    <x v="0"/>
    <x v="8"/>
    <x v="15"/>
    <n v="43499"/>
    <n v="0"/>
    <m/>
    <x v="0"/>
  </r>
  <r>
    <x v="1"/>
    <x v="6"/>
    <x v="1"/>
    <x v="0"/>
    <x v="8"/>
    <x v="16"/>
    <n v="44555"/>
    <n v="0"/>
    <m/>
    <x v="0"/>
  </r>
  <r>
    <x v="1"/>
    <x v="6"/>
    <x v="1"/>
    <x v="0"/>
    <x v="8"/>
    <x v="17"/>
    <n v="45494"/>
    <n v="0"/>
    <m/>
    <x v="0"/>
  </r>
  <r>
    <x v="1"/>
    <x v="6"/>
    <x v="1"/>
    <x v="0"/>
    <x v="8"/>
    <x v="18"/>
    <n v="46365"/>
    <n v="0"/>
    <m/>
    <x v="0"/>
  </r>
  <r>
    <x v="1"/>
    <x v="6"/>
    <x v="1"/>
    <x v="0"/>
    <x v="8"/>
    <x v="19"/>
    <n v="47178"/>
    <n v="0"/>
    <m/>
    <x v="0"/>
  </r>
  <r>
    <x v="1"/>
    <x v="6"/>
    <x v="1"/>
    <x v="0"/>
    <x v="8"/>
    <x v="20"/>
    <n v="47941"/>
    <n v="0"/>
    <m/>
    <x v="0"/>
  </r>
  <r>
    <x v="1"/>
    <x v="6"/>
    <x v="1"/>
    <x v="0"/>
    <x v="8"/>
    <x v="21"/>
    <n v="48644"/>
    <n v="0"/>
    <m/>
    <x v="0"/>
  </r>
  <r>
    <x v="1"/>
    <x v="6"/>
    <x v="1"/>
    <x v="0"/>
    <x v="8"/>
    <x v="22"/>
    <n v="49302"/>
    <n v="0"/>
    <m/>
    <x v="0"/>
  </r>
  <r>
    <x v="1"/>
    <x v="6"/>
    <x v="1"/>
    <x v="0"/>
    <x v="8"/>
    <x v="23"/>
    <n v="49939"/>
    <n v="0"/>
    <m/>
    <x v="0"/>
  </r>
  <r>
    <x v="1"/>
    <x v="6"/>
    <x v="1"/>
    <x v="0"/>
    <x v="8"/>
    <x v="24"/>
    <n v="50580"/>
    <n v="0"/>
    <m/>
    <x v="0"/>
  </r>
  <r>
    <x v="1"/>
    <x v="6"/>
    <x v="1"/>
    <x v="0"/>
    <x v="8"/>
    <x v="25"/>
    <n v="51223"/>
    <n v="0"/>
    <m/>
    <x v="0"/>
  </r>
  <r>
    <x v="1"/>
    <x v="6"/>
    <x v="1"/>
    <x v="0"/>
    <x v="8"/>
    <x v="26"/>
    <n v="51869"/>
    <n v="0"/>
    <m/>
    <x v="0"/>
  </r>
  <r>
    <x v="1"/>
    <x v="6"/>
    <x v="1"/>
    <x v="0"/>
    <x v="8"/>
    <x v="27"/>
    <n v="52512"/>
    <n v="0"/>
    <m/>
    <x v="0"/>
  </r>
  <r>
    <x v="1"/>
    <x v="6"/>
    <x v="1"/>
    <x v="0"/>
    <x v="8"/>
    <x v="28"/>
    <n v="53154"/>
    <n v="0"/>
    <m/>
    <x v="0"/>
  </r>
  <r>
    <x v="1"/>
    <x v="6"/>
    <x v="1"/>
    <x v="0"/>
    <x v="8"/>
    <x v="29"/>
    <n v="53796"/>
    <n v="0"/>
    <m/>
    <x v="0"/>
  </r>
  <r>
    <x v="1"/>
    <x v="6"/>
    <x v="1"/>
    <x v="0"/>
    <x v="8"/>
    <x v="30"/>
    <n v="54440"/>
    <n v="0"/>
    <m/>
    <x v="0"/>
  </r>
  <r>
    <x v="1"/>
    <x v="6"/>
    <x v="1"/>
    <x v="1"/>
    <x v="9"/>
    <x v="0"/>
    <n v="0"/>
    <n v="0"/>
    <m/>
    <x v="0"/>
  </r>
  <r>
    <x v="1"/>
    <x v="6"/>
    <x v="1"/>
    <x v="1"/>
    <x v="9"/>
    <x v="1"/>
    <n v="847"/>
    <n v="23554"/>
    <m/>
    <x v="0"/>
  </r>
  <r>
    <x v="1"/>
    <x v="6"/>
    <x v="1"/>
    <x v="1"/>
    <x v="9"/>
    <x v="2"/>
    <n v="1714"/>
    <n v="55846"/>
    <m/>
    <x v="0"/>
  </r>
  <r>
    <x v="1"/>
    <x v="6"/>
    <x v="1"/>
    <x v="1"/>
    <x v="9"/>
    <x v="3"/>
    <n v="2574"/>
    <n v="88733"/>
    <m/>
    <x v="0"/>
  </r>
  <r>
    <x v="1"/>
    <x v="6"/>
    <x v="1"/>
    <x v="1"/>
    <x v="9"/>
    <x v="4"/>
    <n v="3178"/>
    <n v="110057"/>
    <m/>
    <x v="0"/>
  </r>
  <r>
    <x v="1"/>
    <x v="6"/>
    <x v="1"/>
    <x v="1"/>
    <x v="9"/>
    <x v="5"/>
    <n v="3926"/>
    <n v="120814"/>
    <m/>
    <x v="0"/>
  </r>
  <r>
    <x v="1"/>
    <x v="6"/>
    <x v="1"/>
    <x v="1"/>
    <x v="9"/>
    <x v="6"/>
    <n v="4673"/>
    <n v="147398"/>
    <m/>
    <x v="0"/>
  </r>
  <r>
    <x v="1"/>
    <x v="6"/>
    <x v="1"/>
    <x v="1"/>
    <x v="9"/>
    <x v="7"/>
    <n v="5425"/>
    <n v="173389"/>
    <m/>
    <x v="0"/>
  </r>
  <r>
    <x v="1"/>
    <x v="6"/>
    <x v="1"/>
    <x v="1"/>
    <x v="9"/>
    <x v="8"/>
    <n v="6160"/>
    <n v="198491"/>
    <m/>
    <x v="0"/>
  </r>
  <r>
    <x v="1"/>
    <x v="6"/>
    <x v="1"/>
    <x v="1"/>
    <x v="9"/>
    <x v="9"/>
    <n v="6901"/>
    <n v="223159"/>
    <m/>
    <x v="0"/>
  </r>
  <r>
    <x v="1"/>
    <x v="6"/>
    <x v="1"/>
    <x v="1"/>
    <x v="9"/>
    <x v="10"/>
    <n v="7680"/>
    <n v="248711"/>
    <m/>
    <x v="0"/>
  </r>
  <r>
    <x v="1"/>
    <x v="6"/>
    <x v="1"/>
    <x v="1"/>
    <x v="9"/>
    <x v="11"/>
    <n v="8524"/>
    <n v="276256"/>
    <m/>
    <x v="0"/>
  </r>
  <r>
    <x v="1"/>
    <x v="6"/>
    <x v="1"/>
    <x v="1"/>
    <x v="9"/>
    <x v="12"/>
    <n v="9370"/>
    <n v="303985"/>
    <m/>
    <x v="0"/>
  </r>
  <r>
    <x v="1"/>
    <x v="6"/>
    <x v="1"/>
    <x v="1"/>
    <x v="9"/>
    <x v="13"/>
    <n v="10202"/>
    <n v="331947"/>
    <m/>
    <x v="0"/>
  </r>
  <r>
    <x v="1"/>
    <x v="6"/>
    <x v="1"/>
    <x v="1"/>
    <x v="9"/>
    <x v="14"/>
    <n v="11005"/>
    <n v="360210"/>
    <m/>
    <x v="0"/>
  </r>
  <r>
    <x v="1"/>
    <x v="6"/>
    <x v="1"/>
    <x v="1"/>
    <x v="9"/>
    <x v="15"/>
    <n v="11788"/>
    <n v="388208"/>
    <m/>
    <x v="0"/>
  </r>
  <r>
    <x v="1"/>
    <x v="6"/>
    <x v="1"/>
    <x v="1"/>
    <x v="9"/>
    <x v="16"/>
    <n v="12552"/>
    <n v="415467"/>
    <m/>
    <x v="0"/>
  </r>
  <r>
    <x v="1"/>
    <x v="6"/>
    <x v="1"/>
    <x v="1"/>
    <x v="9"/>
    <x v="17"/>
    <n v="13232"/>
    <n v="440129"/>
    <m/>
    <x v="0"/>
  </r>
  <r>
    <x v="1"/>
    <x v="6"/>
    <x v="1"/>
    <x v="1"/>
    <x v="9"/>
    <x v="18"/>
    <n v="13862"/>
    <n v="463472"/>
    <m/>
    <x v="0"/>
  </r>
  <r>
    <x v="1"/>
    <x v="6"/>
    <x v="1"/>
    <x v="1"/>
    <x v="9"/>
    <x v="19"/>
    <n v="14450"/>
    <n v="485966"/>
    <m/>
    <x v="0"/>
  </r>
  <r>
    <x v="1"/>
    <x v="6"/>
    <x v="1"/>
    <x v="1"/>
    <x v="9"/>
    <x v="20"/>
    <n v="15002"/>
    <n v="507387"/>
    <m/>
    <x v="0"/>
  </r>
  <r>
    <x v="1"/>
    <x v="6"/>
    <x v="1"/>
    <x v="1"/>
    <x v="9"/>
    <x v="21"/>
    <n v="15511"/>
    <n v="527928"/>
    <m/>
    <x v="0"/>
  </r>
  <r>
    <x v="1"/>
    <x v="6"/>
    <x v="1"/>
    <x v="1"/>
    <x v="9"/>
    <x v="22"/>
    <n v="15986"/>
    <n v="547763"/>
    <m/>
    <x v="0"/>
  </r>
  <r>
    <x v="1"/>
    <x v="6"/>
    <x v="1"/>
    <x v="1"/>
    <x v="9"/>
    <x v="23"/>
    <n v="16447"/>
    <n v="567665"/>
    <m/>
    <x v="0"/>
  </r>
  <r>
    <x v="1"/>
    <x v="6"/>
    <x v="1"/>
    <x v="1"/>
    <x v="9"/>
    <x v="24"/>
    <n v="16911"/>
    <n v="587809"/>
    <m/>
    <x v="0"/>
  </r>
  <r>
    <x v="1"/>
    <x v="6"/>
    <x v="1"/>
    <x v="1"/>
    <x v="9"/>
    <x v="25"/>
    <n v="17376"/>
    <n v="608562"/>
    <m/>
    <x v="0"/>
  </r>
  <r>
    <x v="1"/>
    <x v="6"/>
    <x v="1"/>
    <x v="1"/>
    <x v="9"/>
    <x v="26"/>
    <n v="17844"/>
    <n v="629453"/>
    <m/>
    <x v="0"/>
  </r>
  <r>
    <x v="1"/>
    <x v="6"/>
    <x v="1"/>
    <x v="1"/>
    <x v="9"/>
    <x v="27"/>
    <n v="18308"/>
    <n v="650363"/>
    <m/>
    <x v="0"/>
  </r>
  <r>
    <x v="1"/>
    <x v="6"/>
    <x v="1"/>
    <x v="1"/>
    <x v="9"/>
    <x v="28"/>
    <n v="18773"/>
    <n v="672056"/>
    <m/>
    <x v="0"/>
  </r>
  <r>
    <x v="1"/>
    <x v="6"/>
    <x v="1"/>
    <x v="1"/>
    <x v="9"/>
    <x v="29"/>
    <n v="19237"/>
    <n v="694033"/>
    <m/>
    <x v="0"/>
  </r>
  <r>
    <x v="1"/>
    <x v="6"/>
    <x v="1"/>
    <x v="1"/>
    <x v="9"/>
    <x v="30"/>
    <n v="19703"/>
    <n v="715940"/>
    <m/>
    <x v="0"/>
  </r>
  <r>
    <x v="1"/>
    <x v="6"/>
    <x v="2"/>
    <x v="0"/>
    <x v="10"/>
    <x v="0"/>
    <n v="1000499"/>
    <n v="3371681"/>
    <m/>
    <x v="0"/>
  </r>
  <r>
    <x v="1"/>
    <x v="6"/>
    <x v="2"/>
    <x v="0"/>
    <x v="10"/>
    <x v="1"/>
    <n v="992256"/>
    <n v="3150535"/>
    <m/>
    <x v="0"/>
  </r>
  <r>
    <x v="1"/>
    <x v="6"/>
    <x v="2"/>
    <x v="0"/>
    <x v="10"/>
    <x v="2"/>
    <n v="984402"/>
    <n v="3689537"/>
    <m/>
    <x v="0"/>
  </r>
  <r>
    <x v="1"/>
    <x v="6"/>
    <x v="2"/>
    <x v="0"/>
    <x v="10"/>
    <x v="3"/>
    <n v="975741"/>
    <n v="3849721"/>
    <m/>
    <x v="0"/>
  </r>
  <r>
    <x v="1"/>
    <x v="6"/>
    <x v="2"/>
    <x v="0"/>
    <x v="10"/>
    <x v="4"/>
    <n v="967992"/>
    <n v="3800900"/>
    <m/>
    <x v="0"/>
  </r>
  <r>
    <x v="1"/>
    <x v="6"/>
    <x v="2"/>
    <x v="0"/>
    <x v="10"/>
    <x v="5"/>
    <n v="960709"/>
    <n v="3365925"/>
    <m/>
    <x v="0"/>
  </r>
  <r>
    <x v="1"/>
    <x v="6"/>
    <x v="2"/>
    <x v="0"/>
    <x v="10"/>
    <x v="6"/>
    <n v="956190"/>
    <n v="3403319"/>
    <m/>
    <x v="0"/>
  </r>
  <r>
    <x v="1"/>
    <x v="6"/>
    <x v="2"/>
    <x v="0"/>
    <x v="10"/>
    <x v="7"/>
    <n v="954887"/>
    <n v="3354862"/>
    <m/>
    <x v="0"/>
  </r>
  <r>
    <x v="1"/>
    <x v="6"/>
    <x v="2"/>
    <x v="0"/>
    <x v="10"/>
    <x v="8"/>
    <n v="954051"/>
    <n v="3277311"/>
    <m/>
    <x v="0"/>
  </r>
  <r>
    <x v="1"/>
    <x v="6"/>
    <x v="2"/>
    <x v="0"/>
    <x v="10"/>
    <x v="9"/>
    <n v="952807"/>
    <n v="3173361"/>
    <m/>
    <x v="0"/>
  </r>
  <r>
    <x v="1"/>
    <x v="6"/>
    <x v="2"/>
    <x v="0"/>
    <x v="10"/>
    <x v="10"/>
    <n v="948284"/>
    <n v="3064460"/>
    <m/>
    <x v="0"/>
  </r>
  <r>
    <x v="1"/>
    <x v="6"/>
    <x v="2"/>
    <x v="0"/>
    <x v="10"/>
    <x v="11"/>
    <n v="943249"/>
    <n v="2950922"/>
    <m/>
    <x v="0"/>
  </r>
  <r>
    <x v="1"/>
    <x v="6"/>
    <x v="2"/>
    <x v="0"/>
    <x v="10"/>
    <x v="12"/>
    <n v="938351"/>
    <n v="2863384"/>
    <m/>
    <x v="0"/>
  </r>
  <r>
    <x v="1"/>
    <x v="6"/>
    <x v="2"/>
    <x v="0"/>
    <x v="10"/>
    <x v="13"/>
    <n v="933519"/>
    <n v="2799099"/>
    <m/>
    <x v="0"/>
  </r>
  <r>
    <x v="1"/>
    <x v="6"/>
    <x v="2"/>
    <x v="0"/>
    <x v="10"/>
    <x v="14"/>
    <n v="928809"/>
    <n v="2752546"/>
    <m/>
    <x v="0"/>
  </r>
  <r>
    <x v="1"/>
    <x v="6"/>
    <x v="2"/>
    <x v="0"/>
    <x v="10"/>
    <x v="15"/>
    <n v="924281"/>
    <n v="2724488"/>
    <m/>
    <x v="0"/>
  </r>
  <r>
    <x v="1"/>
    <x v="6"/>
    <x v="2"/>
    <x v="0"/>
    <x v="10"/>
    <x v="16"/>
    <n v="919983"/>
    <n v="2706875"/>
    <m/>
    <x v="0"/>
  </r>
  <r>
    <x v="1"/>
    <x v="6"/>
    <x v="2"/>
    <x v="0"/>
    <x v="10"/>
    <x v="17"/>
    <n v="915512"/>
    <n v="2698985"/>
    <m/>
    <x v="0"/>
  </r>
  <r>
    <x v="1"/>
    <x v="6"/>
    <x v="2"/>
    <x v="0"/>
    <x v="10"/>
    <x v="18"/>
    <n v="910897"/>
    <n v="2679988"/>
    <m/>
    <x v="0"/>
  </r>
  <r>
    <x v="1"/>
    <x v="6"/>
    <x v="2"/>
    <x v="0"/>
    <x v="10"/>
    <x v="19"/>
    <n v="905897"/>
    <n v="2656504"/>
    <m/>
    <x v="0"/>
  </r>
  <r>
    <x v="1"/>
    <x v="6"/>
    <x v="2"/>
    <x v="0"/>
    <x v="10"/>
    <x v="20"/>
    <n v="901118"/>
    <n v="2641318"/>
    <m/>
    <x v="0"/>
  </r>
  <r>
    <x v="1"/>
    <x v="6"/>
    <x v="2"/>
    <x v="0"/>
    <x v="10"/>
    <x v="21"/>
    <n v="896503"/>
    <n v="2654280"/>
    <m/>
    <x v="0"/>
  </r>
  <r>
    <x v="1"/>
    <x v="6"/>
    <x v="2"/>
    <x v="0"/>
    <x v="10"/>
    <x v="22"/>
    <n v="891934"/>
    <n v="2667491"/>
    <m/>
    <x v="0"/>
  </r>
  <r>
    <x v="1"/>
    <x v="6"/>
    <x v="2"/>
    <x v="0"/>
    <x v="10"/>
    <x v="23"/>
    <n v="887458"/>
    <n v="2677168"/>
    <m/>
    <x v="0"/>
  </r>
  <r>
    <x v="1"/>
    <x v="6"/>
    <x v="2"/>
    <x v="0"/>
    <x v="10"/>
    <x v="24"/>
    <n v="883190"/>
    <n v="2682991"/>
    <m/>
    <x v="0"/>
  </r>
  <r>
    <x v="1"/>
    <x v="6"/>
    <x v="2"/>
    <x v="0"/>
    <x v="10"/>
    <x v="25"/>
    <n v="879131"/>
    <n v="2689434"/>
    <m/>
    <x v="0"/>
  </r>
  <r>
    <x v="1"/>
    <x v="6"/>
    <x v="2"/>
    <x v="0"/>
    <x v="10"/>
    <x v="26"/>
    <n v="875173"/>
    <n v="2693960"/>
    <m/>
    <x v="0"/>
  </r>
  <r>
    <x v="1"/>
    <x v="6"/>
    <x v="2"/>
    <x v="0"/>
    <x v="10"/>
    <x v="27"/>
    <n v="871348"/>
    <n v="2696674"/>
    <m/>
    <x v="0"/>
  </r>
  <r>
    <x v="1"/>
    <x v="6"/>
    <x v="2"/>
    <x v="0"/>
    <x v="10"/>
    <x v="28"/>
    <n v="867556"/>
    <n v="2702882"/>
    <m/>
    <x v="0"/>
  </r>
  <r>
    <x v="1"/>
    <x v="6"/>
    <x v="2"/>
    <x v="0"/>
    <x v="10"/>
    <x v="29"/>
    <n v="863883"/>
    <n v="2710725"/>
    <m/>
    <x v="0"/>
  </r>
  <r>
    <x v="1"/>
    <x v="6"/>
    <x v="2"/>
    <x v="0"/>
    <x v="10"/>
    <x v="30"/>
    <n v="860314"/>
    <n v="2717625"/>
    <m/>
    <x v="0"/>
  </r>
  <r>
    <x v="1"/>
    <x v="6"/>
    <x v="2"/>
    <x v="0"/>
    <x v="11"/>
    <x v="0"/>
    <n v="647493"/>
    <n v="8985908"/>
    <m/>
    <x v="0"/>
  </r>
  <r>
    <x v="1"/>
    <x v="6"/>
    <x v="2"/>
    <x v="0"/>
    <x v="11"/>
    <x v="1"/>
    <n v="647956"/>
    <n v="8479944"/>
    <m/>
    <x v="0"/>
  </r>
  <r>
    <x v="1"/>
    <x v="6"/>
    <x v="2"/>
    <x v="0"/>
    <x v="11"/>
    <x v="2"/>
    <n v="648715"/>
    <n v="10036009"/>
    <m/>
    <x v="0"/>
  </r>
  <r>
    <x v="1"/>
    <x v="6"/>
    <x v="2"/>
    <x v="0"/>
    <x v="11"/>
    <x v="3"/>
    <n v="648274"/>
    <n v="10575460"/>
    <m/>
    <x v="0"/>
  </r>
  <r>
    <x v="1"/>
    <x v="6"/>
    <x v="2"/>
    <x v="0"/>
    <x v="11"/>
    <x v="4"/>
    <n v="648791"/>
    <n v="10574129"/>
    <m/>
    <x v="0"/>
  </r>
  <r>
    <x v="1"/>
    <x v="6"/>
    <x v="2"/>
    <x v="0"/>
    <x v="11"/>
    <x v="5"/>
    <n v="649724"/>
    <n v="9478992"/>
    <m/>
    <x v="0"/>
  </r>
  <r>
    <x v="1"/>
    <x v="6"/>
    <x v="2"/>
    <x v="0"/>
    <x v="11"/>
    <x v="6"/>
    <n v="654041"/>
    <n v="9728091"/>
    <m/>
    <x v="0"/>
  </r>
  <r>
    <x v="1"/>
    <x v="6"/>
    <x v="2"/>
    <x v="0"/>
    <x v="11"/>
    <x v="7"/>
    <n v="662321"/>
    <n v="9872080"/>
    <m/>
    <x v="0"/>
  </r>
  <r>
    <x v="1"/>
    <x v="6"/>
    <x v="2"/>
    <x v="0"/>
    <x v="11"/>
    <x v="8"/>
    <n v="671079"/>
    <n v="9951011"/>
    <m/>
    <x v="0"/>
  </r>
  <r>
    <x v="1"/>
    <x v="6"/>
    <x v="2"/>
    <x v="0"/>
    <x v="11"/>
    <x v="9"/>
    <n v="679167"/>
    <n v="9972567"/>
    <m/>
    <x v="0"/>
  </r>
  <r>
    <x v="1"/>
    <x v="6"/>
    <x v="2"/>
    <x v="0"/>
    <x v="11"/>
    <x v="10"/>
    <n v="682914"/>
    <n v="9928298"/>
    <m/>
    <x v="0"/>
  </r>
  <r>
    <x v="1"/>
    <x v="6"/>
    <x v="2"/>
    <x v="0"/>
    <x v="11"/>
    <x v="11"/>
    <n v="685834"/>
    <n v="9833518"/>
    <m/>
    <x v="0"/>
  </r>
  <r>
    <x v="1"/>
    <x v="6"/>
    <x v="2"/>
    <x v="0"/>
    <x v="11"/>
    <x v="12"/>
    <n v="688761"/>
    <n v="9793152"/>
    <m/>
    <x v="0"/>
  </r>
  <r>
    <x v="1"/>
    <x v="6"/>
    <x v="2"/>
    <x v="0"/>
    <x v="11"/>
    <x v="13"/>
    <n v="691611"/>
    <n v="9805138"/>
    <m/>
    <x v="0"/>
  </r>
  <r>
    <x v="1"/>
    <x v="6"/>
    <x v="2"/>
    <x v="0"/>
    <x v="11"/>
    <x v="14"/>
    <n v="694460"/>
    <n v="9849068"/>
    <m/>
    <x v="0"/>
  </r>
  <r>
    <x v="1"/>
    <x v="6"/>
    <x v="2"/>
    <x v="0"/>
    <x v="11"/>
    <x v="15"/>
    <n v="697394"/>
    <n v="9917915"/>
    <m/>
    <x v="0"/>
  </r>
  <r>
    <x v="1"/>
    <x v="6"/>
    <x v="2"/>
    <x v="0"/>
    <x v="11"/>
    <x v="16"/>
    <n v="700478"/>
    <n v="9983738"/>
    <m/>
    <x v="0"/>
  </r>
  <r>
    <x v="1"/>
    <x v="6"/>
    <x v="2"/>
    <x v="0"/>
    <x v="11"/>
    <x v="17"/>
    <n v="703200"/>
    <n v="10041020"/>
    <m/>
    <x v="0"/>
  </r>
  <r>
    <x v="1"/>
    <x v="6"/>
    <x v="2"/>
    <x v="0"/>
    <x v="11"/>
    <x v="18"/>
    <n v="705592"/>
    <n v="10056175"/>
    <m/>
    <x v="0"/>
  </r>
  <r>
    <x v="1"/>
    <x v="6"/>
    <x v="2"/>
    <x v="0"/>
    <x v="11"/>
    <x v="19"/>
    <n v="707356"/>
    <n v="10052181"/>
    <m/>
    <x v="0"/>
  </r>
  <r>
    <x v="1"/>
    <x v="6"/>
    <x v="2"/>
    <x v="0"/>
    <x v="11"/>
    <x v="20"/>
    <n v="709267"/>
    <n v="10081355"/>
    <m/>
    <x v="0"/>
  </r>
  <r>
    <x v="1"/>
    <x v="6"/>
    <x v="2"/>
    <x v="0"/>
    <x v="11"/>
    <x v="21"/>
    <n v="711258"/>
    <n v="10221520"/>
    <m/>
    <x v="0"/>
  </r>
  <r>
    <x v="1"/>
    <x v="6"/>
    <x v="2"/>
    <x v="0"/>
    <x v="11"/>
    <x v="22"/>
    <n v="713180"/>
    <n v="10367724"/>
    <m/>
    <x v="0"/>
  </r>
  <r>
    <x v="1"/>
    <x v="6"/>
    <x v="2"/>
    <x v="0"/>
    <x v="11"/>
    <x v="23"/>
    <n v="715097"/>
    <n v="10497764"/>
    <m/>
    <x v="0"/>
  </r>
  <r>
    <x v="1"/>
    <x v="6"/>
    <x v="2"/>
    <x v="0"/>
    <x v="11"/>
    <x v="24"/>
    <n v="717160"/>
    <n v="10611037"/>
    <m/>
    <x v="0"/>
  </r>
  <r>
    <x v="1"/>
    <x v="6"/>
    <x v="2"/>
    <x v="0"/>
    <x v="11"/>
    <x v="25"/>
    <n v="719372"/>
    <n v="10725255"/>
    <m/>
    <x v="0"/>
  </r>
  <r>
    <x v="1"/>
    <x v="6"/>
    <x v="2"/>
    <x v="0"/>
    <x v="11"/>
    <x v="26"/>
    <n v="721598"/>
    <n v="10829865"/>
    <m/>
    <x v="0"/>
  </r>
  <r>
    <x v="1"/>
    <x v="6"/>
    <x v="2"/>
    <x v="0"/>
    <x v="11"/>
    <x v="27"/>
    <n v="723881"/>
    <n v="10925565"/>
    <m/>
    <x v="0"/>
  </r>
  <r>
    <x v="1"/>
    <x v="6"/>
    <x v="2"/>
    <x v="0"/>
    <x v="11"/>
    <x v="28"/>
    <n v="726093"/>
    <n v="11033491"/>
    <m/>
    <x v="0"/>
  </r>
  <r>
    <x v="1"/>
    <x v="6"/>
    <x v="2"/>
    <x v="0"/>
    <x v="11"/>
    <x v="29"/>
    <n v="728348"/>
    <n v="11147336"/>
    <m/>
    <x v="0"/>
  </r>
  <r>
    <x v="1"/>
    <x v="6"/>
    <x v="2"/>
    <x v="0"/>
    <x v="11"/>
    <x v="30"/>
    <n v="730630"/>
    <n v="11256857"/>
    <m/>
    <x v="0"/>
  </r>
  <r>
    <x v="1"/>
    <x v="6"/>
    <x v="2"/>
    <x v="0"/>
    <x v="1"/>
    <x v="0"/>
    <n v="235695"/>
    <n v="2159437"/>
    <m/>
    <x v="0"/>
  </r>
  <r>
    <x v="1"/>
    <x v="6"/>
    <x v="2"/>
    <x v="0"/>
    <x v="1"/>
    <x v="1"/>
    <n v="237221"/>
    <n v="2040973"/>
    <m/>
    <x v="0"/>
  </r>
  <r>
    <x v="1"/>
    <x v="6"/>
    <x v="2"/>
    <x v="0"/>
    <x v="1"/>
    <x v="2"/>
    <n v="238864"/>
    <n v="2425083"/>
    <m/>
    <x v="0"/>
  </r>
  <r>
    <x v="1"/>
    <x v="6"/>
    <x v="2"/>
    <x v="0"/>
    <x v="1"/>
    <x v="3"/>
    <n v="239912"/>
    <n v="2559843"/>
    <m/>
    <x v="0"/>
  </r>
  <r>
    <x v="1"/>
    <x v="6"/>
    <x v="2"/>
    <x v="0"/>
    <x v="1"/>
    <x v="4"/>
    <n v="241396"/>
    <n v="2565549"/>
    <m/>
    <x v="0"/>
  </r>
  <r>
    <x v="1"/>
    <x v="6"/>
    <x v="2"/>
    <x v="0"/>
    <x v="1"/>
    <x v="5"/>
    <n v="243035"/>
    <n v="2304271"/>
    <m/>
    <x v="0"/>
  </r>
  <r>
    <x v="1"/>
    <x v="6"/>
    <x v="2"/>
    <x v="0"/>
    <x v="1"/>
    <x v="6"/>
    <n v="246133"/>
    <n v="2371889"/>
    <m/>
    <x v="0"/>
  </r>
  <r>
    <x v="1"/>
    <x v="6"/>
    <x v="2"/>
    <x v="0"/>
    <x v="1"/>
    <x v="7"/>
    <n v="250949"/>
    <n v="2416185"/>
    <m/>
    <x v="0"/>
  </r>
  <r>
    <x v="1"/>
    <x v="6"/>
    <x v="2"/>
    <x v="0"/>
    <x v="1"/>
    <x v="8"/>
    <n v="255877"/>
    <n v="2442776"/>
    <m/>
    <x v="0"/>
  </r>
  <r>
    <x v="1"/>
    <x v="6"/>
    <x v="2"/>
    <x v="0"/>
    <x v="1"/>
    <x v="9"/>
    <n v="260450"/>
    <n v="2454949"/>
    <m/>
    <x v="0"/>
  </r>
  <r>
    <x v="1"/>
    <x v="6"/>
    <x v="2"/>
    <x v="0"/>
    <x v="1"/>
    <x v="10"/>
    <n v="263016"/>
    <n v="2448473"/>
    <m/>
    <x v="0"/>
  </r>
  <r>
    <x v="1"/>
    <x v="6"/>
    <x v="2"/>
    <x v="0"/>
    <x v="1"/>
    <x v="11"/>
    <n v="265197"/>
    <n v="2429578"/>
    <m/>
    <x v="0"/>
  </r>
  <r>
    <x v="1"/>
    <x v="6"/>
    <x v="2"/>
    <x v="0"/>
    <x v="1"/>
    <x v="12"/>
    <n v="267370"/>
    <n v="2424483"/>
    <m/>
    <x v="0"/>
  </r>
  <r>
    <x v="1"/>
    <x v="6"/>
    <x v="2"/>
    <x v="0"/>
    <x v="1"/>
    <x v="13"/>
    <n v="269491"/>
    <n v="2432570"/>
    <m/>
    <x v="0"/>
  </r>
  <r>
    <x v="1"/>
    <x v="6"/>
    <x v="2"/>
    <x v="0"/>
    <x v="1"/>
    <x v="14"/>
    <n v="271591"/>
    <n v="2448926"/>
    <m/>
    <x v="0"/>
  </r>
  <r>
    <x v="1"/>
    <x v="6"/>
    <x v="2"/>
    <x v="0"/>
    <x v="1"/>
    <x v="15"/>
    <n v="273700"/>
    <n v="2471829"/>
    <m/>
    <x v="0"/>
  </r>
  <r>
    <x v="1"/>
    <x v="6"/>
    <x v="2"/>
    <x v="0"/>
    <x v="1"/>
    <x v="16"/>
    <n v="275846"/>
    <n v="2494221"/>
    <m/>
    <x v="0"/>
  </r>
  <r>
    <x v="1"/>
    <x v="6"/>
    <x v="2"/>
    <x v="0"/>
    <x v="1"/>
    <x v="17"/>
    <n v="277800"/>
    <n v="2514317"/>
    <m/>
    <x v="0"/>
  </r>
  <r>
    <x v="1"/>
    <x v="6"/>
    <x v="2"/>
    <x v="0"/>
    <x v="1"/>
    <x v="18"/>
    <n v="279586"/>
    <n v="2524074"/>
    <m/>
    <x v="0"/>
  </r>
  <r>
    <x v="1"/>
    <x v="6"/>
    <x v="2"/>
    <x v="0"/>
    <x v="1"/>
    <x v="19"/>
    <n v="281060"/>
    <n v="2528789"/>
    <m/>
    <x v="0"/>
  </r>
  <r>
    <x v="1"/>
    <x v="6"/>
    <x v="2"/>
    <x v="0"/>
    <x v="1"/>
    <x v="20"/>
    <n v="282574"/>
    <n v="2541873"/>
    <m/>
    <x v="0"/>
  </r>
  <r>
    <x v="1"/>
    <x v="6"/>
    <x v="2"/>
    <x v="0"/>
    <x v="1"/>
    <x v="21"/>
    <n v="284094"/>
    <n v="2583833"/>
    <m/>
    <x v="0"/>
  </r>
  <r>
    <x v="1"/>
    <x v="6"/>
    <x v="2"/>
    <x v="0"/>
    <x v="1"/>
    <x v="22"/>
    <n v="285554"/>
    <n v="2628339"/>
    <m/>
    <x v="0"/>
  </r>
  <r>
    <x v="1"/>
    <x v="6"/>
    <x v="2"/>
    <x v="0"/>
    <x v="1"/>
    <x v="23"/>
    <n v="286981"/>
    <n v="2668402"/>
    <m/>
    <x v="0"/>
  </r>
  <r>
    <x v="1"/>
    <x v="6"/>
    <x v="2"/>
    <x v="0"/>
    <x v="1"/>
    <x v="24"/>
    <n v="288441"/>
    <n v="2703972"/>
    <m/>
    <x v="0"/>
  </r>
  <r>
    <x v="1"/>
    <x v="6"/>
    <x v="2"/>
    <x v="0"/>
    <x v="1"/>
    <x v="25"/>
    <n v="289935"/>
    <n v="2739548"/>
    <m/>
    <x v="0"/>
  </r>
  <r>
    <x v="1"/>
    <x v="6"/>
    <x v="2"/>
    <x v="0"/>
    <x v="1"/>
    <x v="26"/>
    <n v="291404"/>
    <n v="2772347"/>
    <m/>
    <x v="0"/>
  </r>
  <r>
    <x v="1"/>
    <x v="6"/>
    <x v="2"/>
    <x v="0"/>
    <x v="1"/>
    <x v="27"/>
    <n v="292867"/>
    <n v="2802600"/>
    <m/>
    <x v="0"/>
  </r>
  <r>
    <x v="1"/>
    <x v="6"/>
    <x v="2"/>
    <x v="0"/>
    <x v="1"/>
    <x v="28"/>
    <n v="294269"/>
    <n v="2835621"/>
    <m/>
    <x v="0"/>
  </r>
  <r>
    <x v="1"/>
    <x v="6"/>
    <x v="2"/>
    <x v="0"/>
    <x v="1"/>
    <x v="29"/>
    <n v="295659"/>
    <n v="2869931"/>
    <m/>
    <x v="0"/>
  </r>
  <r>
    <x v="1"/>
    <x v="6"/>
    <x v="2"/>
    <x v="0"/>
    <x v="1"/>
    <x v="30"/>
    <n v="297029"/>
    <n v="2902882"/>
    <m/>
    <x v="0"/>
  </r>
  <r>
    <x v="1"/>
    <x v="6"/>
    <x v="2"/>
    <x v="0"/>
    <x v="8"/>
    <x v="0"/>
    <n v="4702"/>
    <n v="0"/>
    <m/>
    <x v="0"/>
  </r>
  <r>
    <x v="1"/>
    <x v="6"/>
    <x v="2"/>
    <x v="0"/>
    <x v="8"/>
    <x v="1"/>
    <n v="4618"/>
    <n v="0"/>
    <m/>
    <x v="0"/>
  </r>
  <r>
    <x v="1"/>
    <x v="6"/>
    <x v="2"/>
    <x v="0"/>
    <x v="8"/>
    <x v="2"/>
    <n v="4536"/>
    <n v="0"/>
    <m/>
    <x v="0"/>
  </r>
  <r>
    <x v="1"/>
    <x v="6"/>
    <x v="2"/>
    <x v="0"/>
    <x v="8"/>
    <x v="3"/>
    <n v="4456"/>
    <n v="0"/>
    <m/>
    <x v="0"/>
  </r>
  <r>
    <x v="1"/>
    <x v="6"/>
    <x v="2"/>
    <x v="0"/>
    <x v="8"/>
    <x v="4"/>
    <n v="4377"/>
    <n v="0"/>
    <m/>
    <x v="0"/>
  </r>
  <r>
    <x v="1"/>
    <x v="6"/>
    <x v="2"/>
    <x v="0"/>
    <x v="8"/>
    <x v="5"/>
    <n v="4299"/>
    <n v="0"/>
    <m/>
    <x v="0"/>
  </r>
  <r>
    <x v="1"/>
    <x v="6"/>
    <x v="2"/>
    <x v="0"/>
    <x v="8"/>
    <x v="6"/>
    <n v="4224"/>
    <n v="0"/>
    <m/>
    <x v="0"/>
  </r>
  <r>
    <x v="1"/>
    <x v="6"/>
    <x v="2"/>
    <x v="0"/>
    <x v="8"/>
    <x v="7"/>
    <n v="4149"/>
    <n v="0"/>
    <m/>
    <x v="0"/>
  </r>
  <r>
    <x v="1"/>
    <x v="6"/>
    <x v="2"/>
    <x v="0"/>
    <x v="8"/>
    <x v="8"/>
    <n v="4076"/>
    <n v="0"/>
    <m/>
    <x v="0"/>
  </r>
  <r>
    <x v="1"/>
    <x v="6"/>
    <x v="2"/>
    <x v="0"/>
    <x v="8"/>
    <x v="9"/>
    <n v="4005"/>
    <n v="0"/>
    <m/>
    <x v="0"/>
  </r>
  <r>
    <x v="1"/>
    <x v="6"/>
    <x v="2"/>
    <x v="0"/>
    <x v="8"/>
    <x v="10"/>
    <n v="3934"/>
    <n v="0"/>
    <m/>
    <x v="0"/>
  </r>
  <r>
    <x v="1"/>
    <x v="6"/>
    <x v="2"/>
    <x v="0"/>
    <x v="8"/>
    <x v="11"/>
    <n v="3865"/>
    <n v="0"/>
    <m/>
    <x v="0"/>
  </r>
  <r>
    <x v="1"/>
    <x v="6"/>
    <x v="2"/>
    <x v="0"/>
    <x v="8"/>
    <x v="12"/>
    <n v="3797"/>
    <n v="0"/>
    <m/>
    <x v="0"/>
  </r>
  <r>
    <x v="1"/>
    <x v="6"/>
    <x v="2"/>
    <x v="0"/>
    <x v="8"/>
    <x v="13"/>
    <n v="3730"/>
    <n v="0"/>
    <m/>
    <x v="0"/>
  </r>
  <r>
    <x v="1"/>
    <x v="6"/>
    <x v="2"/>
    <x v="0"/>
    <x v="8"/>
    <x v="14"/>
    <n v="3664"/>
    <n v="0"/>
    <m/>
    <x v="0"/>
  </r>
  <r>
    <x v="1"/>
    <x v="6"/>
    <x v="2"/>
    <x v="0"/>
    <x v="8"/>
    <x v="15"/>
    <n v="3600"/>
    <n v="0"/>
    <m/>
    <x v="0"/>
  </r>
  <r>
    <x v="1"/>
    <x v="6"/>
    <x v="2"/>
    <x v="0"/>
    <x v="8"/>
    <x v="16"/>
    <n v="3537"/>
    <n v="0"/>
    <m/>
    <x v="0"/>
  </r>
  <r>
    <x v="1"/>
    <x v="6"/>
    <x v="2"/>
    <x v="0"/>
    <x v="8"/>
    <x v="17"/>
    <n v="3474"/>
    <n v="0"/>
    <m/>
    <x v="0"/>
  </r>
  <r>
    <x v="1"/>
    <x v="6"/>
    <x v="2"/>
    <x v="0"/>
    <x v="8"/>
    <x v="18"/>
    <n v="3413"/>
    <n v="0"/>
    <m/>
    <x v="0"/>
  </r>
  <r>
    <x v="1"/>
    <x v="6"/>
    <x v="2"/>
    <x v="0"/>
    <x v="8"/>
    <x v="19"/>
    <n v="3353"/>
    <n v="0"/>
    <m/>
    <x v="0"/>
  </r>
  <r>
    <x v="1"/>
    <x v="6"/>
    <x v="2"/>
    <x v="0"/>
    <x v="8"/>
    <x v="20"/>
    <n v="3294"/>
    <n v="0"/>
    <m/>
    <x v="0"/>
  </r>
  <r>
    <x v="1"/>
    <x v="6"/>
    <x v="2"/>
    <x v="0"/>
    <x v="8"/>
    <x v="21"/>
    <n v="3236"/>
    <n v="0"/>
    <m/>
    <x v="0"/>
  </r>
  <r>
    <x v="1"/>
    <x v="6"/>
    <x v="2"/>
    <x v="0"/>
    <x v="8"/>
    <x v="22"/>
    <n v="3179"/>
    <n v="0"/>
    <m/>
    <x v="0"/>
  </r>
  <r>
    <x v="1"/>
    <x v="6"/>
    <x v="2"/>
    <x v="0"/>
    <x v="8"/>
    <x v="23"/>
    <n v="3123"/>
    <n v="0"/>
    <m/>
    <x v="0"/>
  </r>
  <r>
    <x v="1"/>
    <x v="6"/>
    <x v="2"/>
    <x v="0"/>
    <x v="8"/>
    <x v="24"/>
    <n v="3069"/>
    <n v="0"/>
    <m/>
    <x v="0"/>
  </r>
  <r>
    <x v="1"/>
    <x v="6"/>
    <x v="2"/>
    <x v="0"/>
    <x v="8"/>
    <x v="25"/>
    <n v="3015"/>
    <n v="0"/>
    <m/>
    <x v="0"/>
  </r>
  <r>
    <x v="1"/>
    <x v="6"/>
    <x v="2"/>
    <x v="0"/>
    <x v="8"/>
    <x v="26"/>
    <n v="2962"/>
    <n v="0"/>
    <m/>
    <x v="0"/>
  </r>
  <r>
    <x v="1"/>
    <x v="6"/>
    <x v="2"/>
    <x v="0"/>
    <x v="8"/>
    <x v="27"/>
    <n v="2910"/>
    <n v="0"/>
    <m/>
    <x v="0"/>
  </r>
  <r>
    <x v="1"/>
    <x v="6"/>
    <x v="2"/>
    <x v="0"/>
    <x v="8"/>
    <x v="28"/>
    <n v="2859"/>
    <n v="0"/>
    <m/>
    <x v="0"/>
  </r>
  <r>
    <x v="1"/>
    <x v="6"/>
    <x v="2"/>
    <x v="0"/>
    <x v="8"/>
    <x v="29"/>
    <n v="2808"/>
    <n v="0"/>
    <m/>
    <x v="0"/>
  </r>
  <r>
    <x v="1"/>
    <x v="6"/>
    <x v="2"/>
    <x v="0"/>
    <x v="8"/>
    <x v="30"/>
    <n v="2759"/>
    <n v="0"/>
    <m/>
    <x v="0"/>
  </r>
  <r>
    <x v="1"/>
    <x v="6"/>
    <x v="2"/>
    <x v="1"/>
    <x v="9"/>
    <x v="0"/>
    <n v="0"/>
    <n v="0"/>
    <m/>
    <x v="0"/>
  </r>
  <r>
    <x v="1"/>
    <x v="6"/>
    <x v="2"/>
    <x v="1"/>
    <x v="9"/>
    <x v="1"/>
    <n v="0"/>
    <n v="0"/>
    <m/>
    <x v="0"/>
  </r>
  <r>
    <x v="1"/>
    <x v="6"/>
    <x v="2"/>
    <x v="1"/>
    <x v="9"/>
    <x v="2"/>
    <n v="0"/>
    <n v="0"/>
    <m/>
    <x v="0"/>
  </r>
  <r>
    <x v="1"/>
    <x v="6"/>
    <x v="2"/>
    <x v="1"/>
    <x v="9"/>
    <x v="3"/>
    <n v="0"/>
    <n v="0"/>
    <m/>
    <x v="0"/>
  </r>
  <r>
    <x v="1"/>
    <x v="6"/>
    <x v="2"/>
    <x v="1"/>
    <x v="9"/>
    <x v="4"/>
    <n v="0"/>
    <n v="0"/>
    <m/>
    <x v="0"/>
  </r>
  <r>
    <x v="1"/>
    <x v="6"/>
    <x v="2"/>
    <x v="1"/>
    <x v="9"/>
    <x v="5"/>
    <n v="0"/>
    <n v="0"/>
    <m/>
    <x v="0"/>
  </r>
  <r>
    <x v="1"/>
    <x v="6"/>
    <x v="2"/>
    <x v="1"/>
    <x v="9"/>
    <x v="6"/>
    <n v="0"/>
    <n v="0"/>
    <m/>
    <x v="0"/>
  </r>
  <r>
    <x v="1"/>
    <x v="6"/>
    <x v="2"/>
    <x v="1"/>
    <x v="9"/>
    <x v="7"/>
    <n v="0"/>
    <n v="0"/>
    <m/>
    <x v="0"/>
  </r>
  <r>
    <x v="1"/>
    <x v="6"/>
    <x v="2"/>
    <x v="1"/>
    <x v="9"/>
    <x v="8"/>
    <n v="0"/>
    <n v="0"/>
    <m/>
    <x v="0"/>
  </r>
  <r>
    <x v="1"/>
    <x v="6"/>
    <x v="2"/>
    <x v="1"/>
    <x v="9"/>
    <x v="9"/>
    <n v="0"/>
    <n v="0"/>
    <m/>
    <x v="0"/>
  </r>
  <r>
    <x v="1"/>
    <x v="6"/>
    <x v="2"/>
    <x v="1"/>
    <x v="9"/>
    <x v="10"/>
    <n v="0"/>
    <n v="0"/>
    <m/>
    <x v="0"/>
  </r>
  <r>
    <x v="1"/>
    <x v="6"/>
    <x v="2"/>
    <x v="1"/>
    <x v="9"/>
    <x v="11"/>
    <n v="0"/>
    <n v="0"/>
    <m/>
    <x v="0"/>
  </r>
  <r>
    <x v="1"/>
    <x v="6"/>
    <x v="2"/>
    <x v="1"/>
    <x v="9"/>
    <x v="12"/>
    <n v="0"/>
    <n v="0"/>
    <m/>
    <x v="0"/>
  </r>
  <r>
    <x v="1"/>
    <x v="6"/>
    <x v="2"/>
    <x v="1"/>
    <x v="9"/>
    <x v="13"/>
    <n v="0"/>
    <n v="0"/>
    <m/>
    <x v="0"/>
  </r>
  <r>
    <x v="1"/>
    <x v="6"/>
    <x v="2"/>
    <x v="1"/>
    <x v="9"/>
    <x v="14"/>
    <n v="0"/>
    <n v="0"/>
    <m/>
    <x v="0"/>
  </r>
  <r>
    <x v="1"/>
    <x v="6"/>
    <x v="2"/>
    <x v="1"/>
    <x v="9"/>
    <x v="15"/>
    <n v="0"/>
    <n v="0"/>
    <m/>
    <x v="0"/>
  </r>
  <r>
    <x v="1"/>
    <x v="6"/>
    <x v="2"/>
    <x v="1"/>
    <x v="9"/>
    <x v="16"/>
    <n v="0"/>
    <n v="0"/>
    <m/>
    <x v="0"/>
  </r>
  <r>
    <x v="1"/>
    <x v="6"/>
    <x v="2"/>
    <x v="1"/>
    <x v="9"/>
    <x v="17"/>
    <n v="0"/>
    <n v="0"/>
    <m/>
    <x v="0"/>
  </r>
  <r>
    <x v="1"/>
    <x v="6"/>
    <x v="2"/>
    <x v="1"/>
    <x v="9"/>
    <x v="18"/>
    <n v="0"/>
    <n v="0"/>
    <m/>
    <x v="0"/>
  </r>
  <r>
    <x v="1"/>
    <x v="6"/>
    <x v="2"/>
    <x v="1"/>
    <x v="9"/>
    <x v="19"/>
    <n v="0"/>
    <n v="0"/>
    <m/>
    <x v="0"/>
  </r>
  <r>
    <x v="1"/>
    <x v="6"/>
    <x v="2"/>
    <x v="1"/>
    <x v="9"/>
    <x v="20"/>
    <n v="0"/>
    <n v="0"/>
    <m/>
    <x v="0"/>
  </r>
  <r>
    <x v="1"/>
    <x v="6"/>
    <x v="2"/>
    <x v="1"/>
    <x v="9"/>
    <x v="21"/>
    <n v="0"/>
    <n v="0"/>
    <m/>
    <x v="0"/>
  </r>
  <r>
    <x v="1"/>
    <x v="6"/>
    <x v="2"/>
    <x v="1"/>
    <x v="9"/>
    <x v="22"/>
    <n v="0"/>
    <n v="0"/>
    <m/>
    <x v="0"/>
  </r>
  <r>
    <x v="1"/>
    <x v="6"/>
    <x v="2"/>
    <x v="1"/>
    <x v="9"/>
    <x v="23"/>
    <n v="0"/>
    <n v="0"/>
    <m/>
    <x v="0"/>
  </r>
  <r>
    <x v="1"/>
    <x v="6"/>
    <x v="2"/>
    <x v="1"/>
    <x v="9"/>
    <x v="24"/>
    <n v="0"/>
    <n v="0"/>
    <m/>
    <x v="0"/>
  </r>
  <r>
    <x v="1"/>
    <x v="6"/>
    <x v="2"/>
    <x v="1"/>
    <x v="9"/>
    <x v="25"/>
    <n v="0"/>
    <n v="0"/>
    <m/>
    <x v="0"/>
  </r>
  <r>
    <x v="1"/>
    <x v="6"/>
    <x v="2"/>
    <x v="1"/>
    <x v="9"/>
    <x v="26"/>
    <n v="0"/>
    <n v="0"/>
    <m/>
    <x v="0"/>
  </r>
  <r>
    <x v="1"/>
    <x v="6"/>
    <x v="2"/>
    <x v="1"/>
    <x v="9"/>
    <x v="27"/>
    <n v="0"/>
    <n v="0"/>
    <m/>
    <x v="0"/>
  </r>
  <r>
    <x v="1"/>
    <x v="6"/>
    <x v="2"/>
    <x v="1"/>
    <x v="9"/>
    <x v="28"/>
    <n v="0"/>
    <n v="0"/>
    <m/>
    <x v="0"/>
  </r>
  <r>
    <x v="1"/>
    <x v="6"/>
    <x v="2"/>
    <x v="1"/>
    <x v="9"/>
    <x v="29"/>
    <n v="0"/>
    <n v="0"/>
    <m/>
    <x v="0"/>
  </r>
  <r>
    <x v="1"/>
    <x v="6"/>
    <x v="2"/>
    <x v="1"/>
    <x v="9"/>
    <x v="30"/>
    <n v="0"/>
    <n v="0"/>
    <m/>
    <x v="0"/>
  </r>
  <r>
    <x v="1"/>
    <x v="7"/>
    <x v="0"/>
    <x v="0"/>
    <x v="10"/>
    <x v="0"/>
    <n v="512357"/>
    <n v="1795811"/>
    <m/>
    <x v="0"/>
  </r>
  <r>
    <x v="1"/>
    <x v="7"/>
    <x v="0"/>
    <x v="0"/>
    <x v="10"/>
    <x v="1"/>
    <n v="515316"/>
    <n v="1635040"/>
    <m/>
    <x v="0"/>
  </r>
  <r>
    <x v="1"/>
    <x v="7"/>
    <x v="0"/>
    <x v="0"/>
    <x v="10"/>
    <x v="2"/>
    <n v="517911"/>
    <n v="1642169"/>
    <m/>
    <x v="0"/>
  </r>
  <r>
    <x v="1"/>
    <x v="7"/>
    <x v="0"/>
    <x v="0"/>
    <x v="10"/>
    <x v="3"/>
    <n v="520181"/>
    <n v="1470247"/>
    <m/>
    <x v="0"/>
  </r>
  <r>
    <x v="1"/>
    <x v="7"/>
    <x v="0"/>
    <x v="0"/>
    <x v="10"/>
    <x v="4"/>
    <n v="522712"/>
    <n v="1792510"/>
    <m/>
    <x v="0"/>
  </r>
  <r>
    <x v="1"/>
    <x v="7"/>
    <x v="0"/>
    <x v="0"/>
    <x v="10"/>
    <x v="5"/>
    <n v="525108"/>
    <n v="1480196"/>
    <m/>
    <x v="0"/>
  </r>
  <r>
    <x v="1"/>
    <x v="7"/>
    <x v="0"/>
    <x v="0"/>
    <x v="10"/>
    <x v="6"/>
    <n v="527534"/>
    <n v="1596079"/>
    <m/>
    <x v="0"/>
  </r>
  <r>
    <x v="1"/>
    <x v="7"/>
    <x v="0"/>
    <x v="0"/>
    <x v="10"/>
    <x v="7"/>
    <n v="529957"/>
    <n v="1572737"/>
    <m/>
    <x v="0"/>
  </r>
  <r>
    <x v="1"/>
    <x v="7"/>
    <x v="0"/>
    <x v="0"/>
    <x v="10"/>
    <x v="8"/>
    <n v="532337"/>
    <n v="1548797"/>
    <m/>
    <x v="0"/>
  </r>
  <r>
    <x v="1"/>
    <x v="7"/>
    <x v="0"/>
    <x v="0"/>
    <x v="10"/>
    <x v="9"/>
    <n v="534728"/>
    <n v="1518747"/>
    <m/>
    <x v="0"/>
  </r>
  <r>
    <x v="1"/>
    <x v="7"/>
    <x v="0"/>
    <x v="0"/>
    <x v="10"/>
    <x v="10"/>
    <n v="537123"/>
    <n v="1487956"/>
    <m/>
    <x v="0"/>
  </r>
  <r>
    <x v="1"/>
    <x v="7"/>
    <x v="0"/>
    <x v="0"/>
    <x v="10"/>
    <x v="11"/>
    <n v="539471"/>
    <n v="1459821"/>
    <m/>
    <x v="0"/>
  </r>
  <r>
    <x v="1"/>
    <x v="7"/>
    <x v="0"/>
    <x v="0"/>
    <x v="10"/>
    <x v="12"/>
    <n v="541816"/>
    <n v="1432360"/>
    <m/>
    <x v="0"/>
  </r>
  <r>
    <x v="1"/>
    <x v="7"/>
    <x v="0"/>
    <x v="0"/>
    <x v="10"/>
    <x v="13"/>
    <n v="544129"/>
    <n v="1409184"/>
    <m/>
    <x v="0"/>
  </r>
  <r>
    <x v="1"/>
    <x v="7"/>
    <x v="0"/>
    <x v="0"/>
    <x v="10"/>
    <x v="14"/>
    <n v="546391"/>
    <n v="1395285"/>
    <m/>
    <x v="0"/>
  </r>
  <r>
    <x v="1"/>
    <x v="7"/>
    <x v="0"/>
    <x v="0"/>
    <x v="10"/>
    <x v="15"/>
    <n v="548609"/>
    <n v="1391583"/>
    <m/>
    <x v="0"/>
  </r>
  <r>
    <x v="1"/>
    <x v="7"/>
    <x v="0"/>
    <x v="0"/>
    <x v="10"/>
    <x v="16"/>
    <n v="550772"/>
    <n v="1395607"/>
    <m/>
    <x v="0"/>
  </r>
  <r>
    <x v="1"/>
    <x v="7"/>
    <x v="0"/>
    <x v="0"/>
    <x v="10"/>
    <x v="17"/>
    <n v="552894"/>
    <n v="1403249"/>
    <m/>
    <x v="0"/>
  </r>
  <r>
    <x v="1"/>
    <x v="7"/>
    <x v="0"/>
    <x v="0"/>
    <x v="10"/>
    <x v="18"/>
    <n v="554954"/>
    <n v="1408928"/>
    <m/>
    <x v="0"/>
  </r>
  <r>
    <x v="1"/>
    <x v="7"/>
    <x v="0"/>
    <x v="0"/>
    <x v="10"/>
    <x v="19"/>
    <n v="556933"/>
    <n v="1413191"/>
    <m/>
    <x v="0"/>
  </r>
  <r>
    <x v="1"/>
    <x v="7"/>
    <x v="0"/>
    <x v="0"/>
    <x v="10"/>
    <x v="20"/>
    <n v="558842"/>
    <n v="1419223"/>
    <m/>
    <x v="0"/>
  </r>
  <r>
    <x v="1"/>
    <x v="7"/>
    <x v="0"/>
    <x v="0"/>
    <x v="10"/>
    <x v="21"/>
    <n v="560668"/>
    <n v="1428220"/>
    <m/>
    <x v="0"/>
  </r>
  <r>
    <x v="1"/>
    <x v="7"/>
    <x v="0"/>
    <x v="0"/>
    <x v="10"/>
    <x v="22"/>
    <n v="562447"/>
    <n v="1439915"/>
    <m/>
    <x v="0"/>
  </r>
  <r>
    <x v="1"/>
    <x v="7"/>
    <x v="0"/>
    <x v="0"/>
    <x v="10"/>
    <x v="23"/>
    <n v="564154"/>
    <n v="1452807"/>
    <m/>
    <x v="0"/>
  </r>
  <r>
    <x v="1"/>
    <x v="7"/>
    <x v="0"/>
    <x v="0"/>
    <x v="10"/>
    <x v="24"/>
    <n v="565795"/>
    <n v="1465948"/>
    <m/>
    <x v="0"/>
  </r>
  <r>
    <x v="1"/>
    <x v="7"/>
    <x v="0"/>
    <x v="0"/>
    <x v="10"/>
    <x v="25"/>
    <n v="567436"/>
    <n v="1478954"/>
    <m/>
    <x v="0"/>
  </r>
  <r>
    <x v="1"/>
    <x v="7"/>
    <x v="0"/>
    <x v="0"/>
    <x v="10"/>
    <x v="26"/>
    <n v="569087"/>
    <n v="1491648"/>
    <m/>
    <x v="0"/>
  </r>
  <r>
    <x v="1"/>
    <x v="7"/>
    <x v="0"/>
    <x v="0"/>
    <x v="10"/>
    <x v="27"/>
    <n v="570733"/>
    <n v="1504273"/>
    <m/>
    <x v="0"/>
  </r>
  <r>
    <x v="1"/>
    <x v="7"/>
    <x v="0"/>
    <x v="0"/>
    <x v="10"/>
    <x v="28"/>
    <n v="572379"/>
    <n v="1517069"/>
    <m/>
    <x v="0"/>
  </r>
  <r>
    <x v="1"/>
    <x v="7"/>
    <x v="0"/>
    <x v="0"/>
    <x v="10"/>
    <x v="29"/>
    <n v="574025"/>
    <n v="1529487"/>
    <m/>
    <x v="0"/>
  </r>
  <r>
    <x v="1"/>
    <x v="7"/>
    <x v="0"/>
    <x v="0"/>
    <x v="10"/>
    <x v="30"/>
    <n v="575678"/>
    <n v="1541449"/>
    <m/>
    <x v="0"/>
  </r>
  <r>
    <x v="1"/>
    <x v="7"/>
    <x v="0"/>
    <x v="0"/>
    <x v="11"/>
    <x v="0"/>
    <n v="4571965"/>
    <n v="57199852"/>
    <m/>
    <x v="0"/>
  </r>
  <r>
    <x v="1"/>
    <x v="7"/>
    <x v="0"/>
    <x v="0"/>
    <x v="11"/>
    <x v="1"/>
    <n v="4782143"/>
    <n v="53927200"/>
    <m/>
    <x v="0"/>
  </r>
  <r>
    <x v="1"/>
    <x v="7"/>
    <x v="0"/>
    <x v="0"/>
    <x v="11"/>
    <x v="2"/>
    <n v="5063587"/>
    <n v="56812884"/>
    <m/>
    <x v="0"/>
  </r>
  <r>
    <x v="1"/>
    <x v="7"/>
    <x v="0"/>
    <x v="0"/>
    <x v="11"/>
    <x v="3"/>
    <n v="5326394"/>
    <n v="52993332"/>
    <m/>
    <x v="0"/>
  </r>
  <r>
    <x v="1"/>
    <x v="7"/>
    <x v="0"/>
    <x v="0"/>
    <x v="11"/>
    <x v="4"/>
    <n v="5599108"/>
    <n v="67524520"/>
    <m/>
    <x v="0"/>
  </r>
  <r>
    <x v="1"/>
    <x v="7"/>
    <x v="0"/>
    <x v="0"/>
    <x v="11"/>
    <x v="5"/>
    <n v="5869058"/>
    <n v="58183652"/>
    <m/>
    <x v="0"/>
  </r>
  <r>
    <x v="1"/>
    <x v="7"/>
    <x v="0"/>
    <x v="0"/>
    <x v="11"/>
    <x v="6"/>
    <n v="6140478"/>
    <n v="65526692"/>
    <m/>
    <x v="0"/>
  </r>
  <r>
    <x v="1"/>
    <x v="7"/>
    <x v="0"/>
    <x v="0"/>
    <x v="11"/>
    <x v="7"/>
    <n v="6412069"/>
    <n v="68108072"/>
    <m/>
    <x v="0"/>
  </r>
  <r>
    <x v="1"/>
    <x v="7"/>
    <x v="0"/>
    <x v="0"/>
    <x v="11"/>
    <x v="8"/>
    <n v="6682197"/>
    <n v="70849848"/>
    <m/>
    <x v="0"/>
  </r>
  <r>
    <x v="1"/>
    <x v="7"/>
    <x v="0"/>
    <x v="0"/>
    <x v="11"/>
    <x v="9"/>
    <n v="6952726"/>
    <n v="73620976"/>
    <m/>
    <x v="0"/>
  </r>
  <r>
    <x v="1"/>
    <x v="7"/>
    <x v="0"/>
    <x v="0"/>
    <x v="11"/>
    <x v="10"/>
    <n v="7223457"/>
    <n v="76279760"/>
    <m/>
    <x v="0"/>
  </r>
  <r>
    <x v="1"/>
    <x v="7"/>
    <x v="0"/>
    <x v="0"/>
    <x v="11"/>
    <x v="11"/>
    <n v="7492294"/>
    <n v="78920968"/>
    <m/>
    <x v="0"/>
  </r>
  <r>
    <x v="1"/>
    <x v="7"/>
    <x v="0"/>
    <x v="0"/>
    <x v="11"/>
    <x v="12"/>
    <n v="7760948"/>
    <n v="81414880"/>
    <m/>
    <x v="0"/>
  </r>
  <r>
    <x v="1"/>
    <x v="7"/>
    <x v="0"/>
    <x v="0"/>
    <x v="11"/>
    <x v="13"/>
    <n v="8028334"/>
    <n v="83958384"/>
    <m/>
    <x v="0"/>
  </r>
  <r>
    <x v="1"/>
    <x v="7"/>
    <x v="0"/>
    <x v="0"/>
    <x v="11"/>
    <x v="14"/>
    <n v="8293690"/>
    <n v="86801000"/>
    <m/>
    <x v="0"/>
  </r>
  <r>
    <x v="1"/>
    <x v="7"/>
    <x v="0"/>
    <x v="0"/>
    <x v="11"/>
    <x v="15"/>
    <n v="8557252"/>
    <n v="89894464"/>
    <m/>
    <x v="0"/>
  </r>
  <r>
    <x v="1"/>
    <x v="7"/>
    <x v="0"/>
    <x v="0"/>
    <x v="11"/>
    <x v="16"/>
    <n v="8818592"/>
    <n v="93072864"/>
    <m/>
    <x v="0"/>
  </r>
  <r>
    <x v="1"/>
    <x v="7"/>
    <x v="0"/>
    <x v="0"/>
    <x v="11"/>
    <x v="17"/>
    <n v="9078342"/>
    <n v="96035640"/>
    <m/>
    <x v="0"/>
  </r>
  <r>
    <x v="1"/>
    <x v="7"/>
    <x v="0"/>
    <x v="0"/>
    <x v="11"/>
    <x v="18"/>
    <n v="9335610"/>
    <n v="98853280"/>
    <m/>
    <x v="0"/>
  </r>
  <r>
    <x v="1"/>
    <x v="7"/>
    <x v="0"/>
    <x v="0"/>
    <x v="11"/>
    <x v="19"/>
    <n v="9589681"/>
    <n v="101554608"/>
    <m/>
    <x v="0"/>
  </r>
  <r>
    <x v="1"/>
    <x v="7"/>
    <x v="0"/>
    <x v="0"/>
    <x v="11"/>
    <x v="20"/>
    <n v="9840984"/>
    <n v="104370976"/>
    <m/>
    <x v="0"/>
  </r>
  <r>
    <x v="1"/>
    <x v="7"/>
    <x v="0"/>
    <x v="0"/>
    <x v="11"/>
    <x v="21"/>
    <n v="10089048"/>
    <n v="107409504"/>
    <m/>
    <x v="0"/>
  </r>
  <r>
    <x v="1"/>
    <x v="7"/>
    <x v="0"/>
    <x v="0"/>
    <x v="11"/>
    <x v="22"/>
    <n v="10335248"/>
    <n v="110685416"/>
    <m/>
    <x v="0"/>
  </r>
  <r>
    <x v="1"/>
    <x v="7"/>
    <x v="0"/>
    <x v="0"/>
    <x v="11"/>
    <x v="23"/>
    <n v="10578604"/>
    <n v="114033840"/>
    <m/>
    <x v="0"/>
  </r>
  <r>
    <x v="1"/>
    <x v="7"/>
    <x v="0"/>
    <x v="0"/>
    <x v="11"/>
    <x v="24"/>
    <n v="10819414"/>
    <n v="117391888"/>
    <m/>
    <x v="0"/>
  </r>
  <r>
    <x v="1"/>
    <x v="7"/>
    <x v="0"/>
    <x v="0"/>
    <x v="11"/>
    <x v="25"/>
    <n v="11060155"/>
    <n v="120744744"/>
    <m/>
    <x v="0"/>
  </r>
  <r>
    <x v="1"/>
    <x v="7"/>
    <x v="0"/>
    <x v="0"/>
    <x v="11"/>
    <x v="26"/>
    <n v="11301302"/>
    <n v="124082080"/>
    <m/>
    <x v="0"/>
  </r>
  <r>
    <x v="1"/>
    <x v="7"/>
    <x v="0"/>
    <x v="0"/>
    <x v="11"/>
    <x v="27"/>
    <n v="11542275"/>
    <n v="127422176"/>
    <m/>
    <x v="0"/>
  </r>
  <r>
    <x v="1"/>
    <x v="7"/>
    <x v="0"/>
    <x v="0"/>
    <x v="11"/>
    <x v="28"/>
    <n v="11783200"/>
    <n v="130788072"/>
    <m/>
    <x v="0"/>
  </r>
  <r>
    <x v="1"/>
    <x v="7"/>
    <x v="0"/>
    <x v="0"/>
    <x v="11"/>
    <x v="29"/>
    <n v="12024135"/>
    <n v="134135752"/>
    <m/>
    <x v="0"/>
  </r>
  <r>
    <x v="1"/>
    <x v="7"/>
    <x v="0"/>
    <x v="0"/>
    <x v="11"/>
    <x v="30"/>
    <n v="12265337"/>
    <n v="137460208"/>
    <m/>
    <x v="0"/>
  </r>
  <r>
    <x v="1"/>
    <x v="7"/>
    <x v="0"/>
    <x v="0"/>
    <x v="1"/>
    <x v="0"/>
    <n v="566077"/>
    <n v="11247384"/>
    <m/>
    <x v="0"/>
  </r>
  <r>
    <x v="1"/>
    <x v="7"/>
    <x v="0"/>
    <x v="0"/>
    <x v="1"/>
    <x v="1"/>
    <n v="586744"/>
    <n v="10481617"/>
    <m/>
    <x v="0"/>
  </r>
  <r>
    <x v="1"/>
    <x v="7"/>
    <x v="0"/>
    <x v="0"/>
    <x v="1"/>
    <x v="2"/>
    <n v="608301"/>
    <n v="10812837"/>
    <m/>
    <x v="0"/>
  </r>
  <r>
    <x v="1"/>
    <x v="7"/>
    <x v="0"/>
    <x v="0"/>
    <x v="1"/>
    <x v="3"/>
    <n v="633066"/>
    <n v="9934041"/>
    <m/>
    <x v="0"/>
  </r>
  <r>
    <x v="1"/>
    <x v="7"/>
    <x v="0"/>
    <x v="0"/>
    <x v="1"/>
    <x v="4"/>
    <n v="659676"/>
    <n v="12491852"/>
    <m/>
    <x v="0"/>
  </r>
  <r>
    <x v="1"/>
    <x v="7"/>
    <x v="0"/>
    <x v="0"/>
    <x v="1"/>
    <x v="5"/>
    <n v="682566"/>
    <n v="10581692"/>
    <m/>
    <x v="0"/>
  </r>
  <r>
    <x v="1"/>
    <x v="7"/>
    <x v="0"/>
    <x v="0"/>
    <x v="1"/>
    <x v="6"/>
    <n v="705661"/>
    <n v="11730035"/>
    <m/>
    <x v="0"/>
  </r>
  <r>
    <x v="1"/>
    <x v="7"/>
    <x v="0"/>
    <x v="0"/>
    <x v="1"/>
    <x v="7"/>
    <n v="728400"/>
    <n v="12000954"/>
    <m/>
    <x v="0"/>
  </r>
  <r>
    <x v="1"/>
    <x v="7"/>
    <x v="0"/>
    <x v="0"/>
    <x v="1"/>
    <x v="8"/>
    <n v="750581"/>
    <n v="12283875"/>
    <m/>
    <x v="0"/>
  </r>
  <r>
    <x v="1"/>
    <x v="7"/>
    <x v="0"/>
    <x v="0"/>
    <x v="1"/>
    <x v="9"/>
    <n v="772834"/>
    <n v="12570884"/>
    <m/>
    <x v="0"/>
  </r>
  <r>
    <x v="1"/>
    <x v="7"/>
    <x v="0"/>
    <x v="0"/>
    <x v="1"/>
    <x v="10"/>
    <n v="795257"/>
    <n v="12850078"/>
    <m/>
    <x v="0"/>
  </r>
  <r>
    <x v="1"/>
    <x v="7"/>
    <x v="0"/>
    <x v="0"/>
    <x v="1"/>
    <x v="11"/>
    <n v="817437"/>
    <n v="13128220"/>
    <m/>
    <x v="0"/>
  </r>
  <r>
    <x v="1"/>
    <x v="7"/>
    <x v="0"/>
    <x v="0"/>
    <x v="1"/>
    <x v="12"/>
    <n v="839612"/>
    <n v="13382468"/>
    <m/>
    <x v="0"/>
  </r>
  <r>
    <x v="1"/>
    <x v="7"/>
    <x v="0"/>
    <x v="0"/>
    <x v="1"/>
    <x v="13"/>
    <n v="861498"/>
    <n v="13643583"/>
    <m/>
    <x v="0"/>
  </r>
  <r>
    <x v="1"/>
    <x v="7"/>
    <x v="0"/>
    <x v="0"/>
    <x v="1"/>
    <x v="14"/>
    <n v="882819"/>
    <n v="13948780"/>
    <m/>
    <x v="0"/>
  </r>
  <r>
    <x v="1"/>
    <x v="7"/>
    <x v="0"/>
    <x v="0"/>
    <x v="1"/>
    <x v="15"/>
    <n v="903666"/>
    <n v="14290322"/>
    <m/>
    <x v="0"/>
  </r>
  <r>
    <x v="1"/>
    <x v="7"/>
    <x v="0"/>
    <x v="0"/>
    <x v="1"/>
    <x v="16"/>
    <n v="924006"/>
    <n v="14641047"/>
    <m/>
    <x v="0"/>
  </r>
  <r>
    <x v="1"/>
    <x v="7"/>
    <x v="0"/>
    <x v="0"/>
    <x v="1"/>
    <x v="17"/>
    <n v="943992"/>
    <n v="14956303"/>
    <m/>
    <x v="0"/>
  </r>
  <r>
    <x v="1"/>
    <x v="7"/>
    <x v="0"/>
    <x v="0"/>
    <x v="1"/>
    <x v="18"/>
    <n v="963468"/>
    <n v="15248614"/>
    <m/>
    <x v="0"/>
  </r>
  <r>
    <x v="1"/>
    <x v="7"/>
    <x v="0"/>
    <x v="0"/>
    <x v="1"/>
    <x v="19"/>
    <n v="982249"/>
    <n v="15521018"/>
    <m/>
    <x v="0"/>
  </r>
  <r>
    <x v="1"/>
    <x v="7"/>
    <x v="0"/>
    <x v="0"/>
    <x v="1"/>
    <x v="20"/>
    <n v="1000405"/>
    <n v="15805944"/>
    <m/>
    <x v="0"/>
  </r>
  <r>
    <x v="1"/>
    <x v="7"/>
    <x v="0"/>
    <x v="0"/>
    <x v="1"/>
    <x v="21"/>
    <n v="1017863"/>
    <n v="16126054"/>
    <m/>
    <x v="0"/>
  </r>
  <r>
    <x v="1"/>
    <x v="7"/>
    <x v="0"/>
    <x v="0"/>
    <x v="1"/>
    <x v="22"/>
    <n v="1034868"/>
    <n v="16486645"/>
    <m/>
    <x v="0"/>
  </r>
  <r>
    <x v="1"/>
    <x v="7"/>
    <x v="0"/>
    <x v="0"/>
    <x v="1"/>
    <x v="23"/>
    <n v="1051168"/>
    <n v="16848840"/>
    <m/>
    <x v="0"/>
  </r>
  <r>
    <x v="1"/>
    <x v="7"/>
    <x v="0"/>
    <x v="0"/>
    <x v="1"/>
    <x v="24"/>
    <n v="1066845"/>
    <n v="17203836"/>
    <m/>
    <x v="0"/>
  </r>
  <r>
    <x v="1"/>
    <x v="7"/>
    <x v="0"/>
    <x v="0"/>
    <x v="1"/>
    <x v="25"/>
    <n v="1082409"/>
    <n v="17554640"/>
    <m/>
    <x v="0"/>
  </r>
  <r>
    <x v="1"/>
    <x v="7"/>
    <x v="0"/>
    <x v="0"/>
    <x v="1"/>
    <x v="26"/>
    <n v="1097954"/>
    <n v="17900810"/>
    <m/>
    <x v="0"/>
  </r>
  <r>
    <x v="1"/>
    <x v="7"/>
    <x v="0"/>
    <x v="0"/>
    <x v="1"/>
    <x v="27"/>
    <n v="1113516"/>
    <n v="18246542"/>
    <m/>
    <x v="0"/>
  </r>
  <r>
    <x v="1"/>
    <x v="7"/>
    <x v="0"/>
    <x v="0"/>
    <x v="1"/>
    <x v="28"/>
    <n v="1129100"/>
    <n v="18595068"/>
    <m/>
    <x v="0"/>
  </r>
  <r>
    <x v="1"/>
    <x v="7"/>
    <x v="0"/>
    <x v="0"/>
    <x v="1"/>
    <x v="29"/>
    <n v="1144706"/>
    <n v="18940386"/>
    <m/>
    <x v="0"/>
  </r>
  <r>
    <x v="1"/>
    <x v="7"/>
    <x v="0"/>
    <x v="0"/>
    <x v="1"/>
    <x v="30"/>
    <n v="1160373"/>
    <n v="19282242"/>
    <m/>
    <x v="0"/>
  </r>
  <r>
    <x v="1"/>
    <x v="7"/>
    <x v="0"/>
    <x v="0"/>
    <x v="8"/>
    <x v="0"/>
    <n v="16865"/>
    <n v="39329"/>
    <m/>
    <x v="0"/>
  </r>
  <r>
    <x v="1"/>
    <x v="7"/>
    <x v="0"/>
    <x v="0"/>
    <x v="8"/>
    <x v="1"/>
    <n v="17345"/>
    <n v="36426"/>
    <m/>
    <x v="0"/>
  </r>
  <r>
    <x v="1"/>
    <x v="7"/>
    <x v="0"/>
    <x v="0"/>
    <x v="8"/>
    <x v="2"/>
    <n v="17671"/>
    <n v="37043"/>
    <m/>
    <x v="0"/>
  </r>
  <r>
    <x v="1"/>
    <x v="7"/>
    <x v="0"/>
    <x v="0"/>
    <x v="8"/>
    <x v="3"/>
    <n v="18393"/>
    <n v="34075"/>
    <m/>
    <x v="0"/>
  </r>
  <r>
    <x v="1"/>
    <x v="7"/>
    <x v="0"/>
    <x v="0"/>
    <x v="8"/>
    <x v="4"/>
    <n v="18743"/>
    <n v="42257"/>
    <m/>
    <x v="0"/>
  </r>
  <r>
    <x v="1"/>
    <x v="7"/>
    <x v="0"/>
    <x v="0"/>
    <x v="8"/>
    <x v="5"/>
    <n v="19128"/>
    <n v="35505"/>
    <m/>
    <x v="0"/>
  </r>
  <r>
    <x v="1"/>
    <x v="7"/>
    <x v="0"/>
    <x v="0"/>
    <x v="8"/>
    <x v="6"/>
    <n v="19514"/>
    <n v="39119"/>
    <m/>
    <x v="0"/>
  </r>
  <r>
    <x v="1"/>
    <x v="7"/>
    <x v="0"/>
    <x v="0"/>
    <x v="8"/>
    <x v="7"/>
    <n v="19896"/>
    <n v="39844"/>
    <m/>
    <x v="0"/>
  </r>
  <r>
    <x v="1"/>
    <x v="7"/>
    <x v="0"/>
    <x v="0"/>
    <x v="8"/>
    <x v="8"/>
    <n v="20270"/>
    <n v="40644"/>
    <m/>
    <x v="0"/>
  </r>
  <r>
    <x v="1"/>
    <x v="7"/>
    <x v="0"/>
    <x v="0"/>
    <x v="8"/>
    <x v="9"/>
    <n v="20646"/>
    <n v="41431"/>
    <m/>
    <x v="0"/>
  </r>
  <r>
    <x v="1"/>
    <x v="7"/>
    <x v="0"/>
    <x v="0"/>
    <x v="8"/>
    <x v="10"/>
    <n v="21024"/>
    <n v="42155"/>
    <m/>
    <x v="0"/>
  </r>
  <r>
    <x v="1"/>
    <x v="7"/>
    <x v="0"/>
    <x v="0"/>
    <x v="8"/>
    <x v="11"/>
    <n v="21396"/>
    <n v="42841"/>
    <m/>
    <x v="0"/>
  </r>
  <r>
    <x v="1"/>
    <x v="7"/>
    <x v="0"/>
    <x v="0"/>
    <x v="8"/>
    <x v="12"/>
    <n v="21769"/>
    <n v="43432"/>
    <m/>
    <x v="0"/>
  </r>
  <r>
    <x v="1"/>
    <x v="7"/>
    <x v="0"/>
    <x v="0"/>
    <x v="8"/>
    <x v="13"/>
    <n v="22139"/>
    <n v="44033"/>
    <m/>
    <x v="0"/>
  </r>
  <r>
    <x v="1"/>
    <x v="7"/>
    <x v="0"/>
    <x v="0"/>
    <x v="8"/>
    <x v="14"/>
    <n v="22501"/>
    <n v="44769"/>
    <m/>
    <x v="0"/>
  </r>
  <r>
    <x v="1"/>
    <x v="7"/>
    <x v="0"/>
    <x v="0"/>
    <x v="8"/>
    <x v="15"/>
    <n v="22857"/>
    <n v="45607"/>
    <m/>
    <x v="0"/>
  </r>
  <r>
    <x v="1"/>
    <x v="7"/>
    <x v="0"/>
    <x v="0"/>
    <x v="8"/>
    <x v="16"/>
    <n v="23206"/>
    <n v="46456"/>
    <m/>
    <x v="0"/>
  </r>
  <r>
    <x v="1"/>
    <x v="7"/>
    <x v="0"/>
    <x v="0"/>
    <x v="8"/>
    <x v="17"/>
    <n v="23549"/>
    <n v="47170"/>
    <m/>
    <x v="0"/>
  </r>
  <r>
    <x v="1"/>
    <x v="7"/>
    <x v="0"/>
    <x v="0"/>
    <x v="8"/>
    <x v="18"/>
    <n v="23883"/>
    <n v="47787"/>
    <m/>
    <x v="0"/>
  </r>
  <r>
    <x v="1"/>
    <x v="7"/>
    <x v="0"/>
    <x v="0"/>
    <x v="8"/>
    <x v="19"/>
    <n v="24205"/>
    <n v="48321"/>
    <m/>
    <x v="0"/>
  </r>
  <r>
    <x v="1"/>
    <x v="7"/>
    <x v="0"/>
    <x v="0"/>
    <x v="8"/>
    <x v="20"/>
    <n v="24515"/>
    <n v="48885"/>
    <m/>
    <x v="0"/>
  </r>
  <r>
    <x v="1"/>
    <x v="7"/>
    <x v="0"/>
    <x v="0"/>
    <x v="8"/>
    <x v="21"/>
    <n v="24813"/>
    <n v="49527"/>
    <m/>
    <x v="0"/>
  </r>
  <r>
    <x v="1"/>
    <x v="7"/>
    <x v="0"/>
    <x v="0"/>
    <x v="8"/>
    <x v="22"/>
    <n v="25103"/>
    <n v="50249"/>
    <m/>
    <x v="0"/>
  </r>
  <r>
    <x v="1"/>
    <x v="7"/>
    <x v="0"/>
    <x v="0"/>
    <x v="8"/>
    <x v="23"/>
    <n v="25382"/>
    <n v="51001"/>
    <m/>
    <x v="0"/>
  </r>
  <r>
    <x v="1"/>
    <x v="7"/>
    <x v="0"/>
    <x v="0"/>
    <x v="8"/>
    <x v="24"/>
    <n v="25650"/>
    <n v="51752"/>
    <m/>
    <x v="0"/>
  </r>
  <r>
    <x v="1"/>
    <x v="7"/>
    <x v="0"/>
    <x v="0"/>
    <x v="8"/>
    <x v="25"/>
    <n v="25919"/>
    <n v="52510"/>
    <m/>
    <x v="0"/>
  </r>
  <r>
    <x v="1"/>
    <x v="7"/>
    <x v="0"/>
    <x v="0"/>
    <x v="8"/>
    <x v="26"/>
    <n v="26189"/>
    <n v="53270"/>
    <m/>
    <x v="0"/>
  </r>
  <r>
    <x v="1"/>
    <x v="7"/>
    <x v="0"/>
    <x v="0"/>
    <x v="8"/>
    <x v="27"/>
    <n v="26459"/>
    <n v="54040"/>
    <m/>
    <x v="0"/>
  </r>
  <r>
    <x v="1"/>
    <x v="7"/>
    <x v="0"/>
    <x v="0"/>
    <x v="8"/>
    <x v="28"/>
    <n v="26728"/>
    <n v="54832"/>
    <m/>
    <x v="0"/>
  </r>
  <r>
    <x v="1"/>
    <x v="7"/>
    <x v="0"/>
    <x v="0"/>
    <x v="8"/>
    <x v="29"/>
    <n v="26998"/>
    <n v="55625"/>
    <m/>
    <x v="0"/>
  </r>
  <r>
    <x v="1"/>
    <x v="7"/>
    <x v="0"/>
    <x v="0"/>
    <x v="8"/>
    <x v="30"/>
    <n v="27268"/>
    <n v="56421"/>
    <m/>
    <x v="0"/>
  </r>
  <r>
    <x v="1"/>
    <x v="7"/>
    <x v="0"/>
    <x v="1"/>
    <x v="9"/>
    <x v="0"/>
    <n v="86360"/>
    <n v="5232984"/>
    <m/>
    <x v="0"/>
  </r>
  <r>
    <x v="1"/>
    <x v="7"/>
    <x v="0"/>
    <x v="1"/>
    <x v="9"/>
    <x v="1"/>
    <n v="86360"/>
    <n v="4704091"/>
    <m/>
    <x v="0"/>
  </r>
  <r>
    <x v="1"/>
    <x v="7"/>
    <x v="0"/>
    <x v="1"/>
    <x v="9"/>
    <x v="2"/>
    <n v="86360"/>
    <n v="4605359"/>
    <m/>
    <x v="0"/>
  </r>
  <r>
    <x v="1"/>
    <x v="7"/>
    <x v="0"/>
    <x v="1"/>
    <x v="9"/>
    <x v="3"/>
    <n v="86360"/>
    <n v="4070353"/>
    <m/>
    <x v="0"/>
  </r>
  <r>
    <x v="1"/>
    <x v="7"/>
    <x v="0"/>
    <x v="1"/>
    <x v="9"/>
    <x v="4"/>
    <n v="86360"/>
    <n v="4998866"/>
    <m/>
    <x v="0"/>
  </r>
  <r>
    <x v="1"/>
    <x v="7"/>
    <x v="0"/>
    <x v="1"/>
    <x v="9"/>
    <x v="5"/>
    <n v="86360"/>
    <n v="4207498"/>
    <m/>
    <x v="0"/>
  </r>
  <r>
    <x v="1"/>
    <x v="7"/>
    <x v="0"/>
    <x v="1"/>
    <x v="9"/>
    <x v="6"/>
    <n v="86360"/>
    <n v="4592721"/>
    <m/>
    <x v="0"/>
  </r>
  <r>
    <x v="1"/>
    <x v="7"/>
    <x v="0"/>
    <x v="1"/>
    <x v="9"/>
    <x v="7"/>
    <n v="86360"/>
    <n v="4606881"/>
    <m/>
    <x v="0"/>
  </r>
  <r>
    <x v="1"/>
    <x v="7"/>
    <x v="0"/>
    <x v="1"/>
    <x v="9"/>
    <x v="8"/>
    <n v="86360"/>
    <n v="4612034"/>
    <m/>
    <x v="0"/>
  </r>
  <r>
    <x v="1"/>
    <x v="7"/>
    <x v="0"/>
    <x v="1"/>
    <x v="9"/>
    <x v="9"/>
    <n v="86360"/>
    <n v="4611232"/>
    <m/>
    <x v="0"/>
  </r>
  <r>
    <x v="1"/>
    <x v="7"/>
    <x v="0"/>
    <x v="1"/>
    <x v="9"/>
    <x v="10"/>
    <n v="86360"/>
    <n v="4599089"/>
    <m/>
    <x v="0"/>
  </r>
  <r>
    <x v="1"/>
    <x v="7"/>
    <x v="0"/>
    <x v="1"/>
    <x v="9"/>
    <x v="11"/>
    <n v="86360"/>
    <n v="4588856"/>
    <m/>
    <x v="0"/>
  </r>
  <r>
    <x v="1"/>
    <x v="7"/>
    <x v="0"/>
    <x v="1"/>
    <x v="9"/>
    <x v="12"/>
    <n v="86360"/>
    <n v="4569496"/>
    <m/>
    <x v="0"/>
  </r>
  <r>
    <x v="1"/>
    <x v="7"/>
    <x v="0"/>
    <x v="1"/>
    <x v="9"/>
    <x v="13"/>
    <n v="86360"/>
    <n v="4556622"/>
    <m/>
    <x v="0"/>
  </r>
  <r>
    <x v="1"/>
    <x v="7"/>
    <x v="0"/>
    <x v="1"/>
    <x v="9"/>
    <x v="14"/>
    <n v="86360"/>
    <n v="4556172"/>
    <m/>
    <x v="0"/>
  </r>
  <r>
    <x v="1"/>
    <x v="7"/>
    <x v="0"/>
    <x v="1"/>
    <x v="9"/>
    <x v="15"/>
    <n v="86360"/>
    <n v="4562926"/>
    <m/>
    <x v="0"/>
  </r>
  <r>
    <x v="1"/>
    <x v="7"/>
    <x v="0"/>
    <x v="1"/>
    <x v="9"/>
    <x v="16"/>
    <n v="86360"/>
    <n v="4574842"/>
    <m/>
    <x v="0"/>
  </r>
  <r>
    <x v="1"/>
    <x v="7"/>
    <x v="0"/>
    <x v="1"/>
    <x v="9"/>
    <x v="17"/>
    <n v="86360"/>
    <n v="4581094"/>
    <m/>
    <x v="0"/>
  </r>
  <r>
    <x v="1"/>
    <x v="7"/>
    <x v="0"/>
    <x v="1"/>
    <x v="9"/>
    <x v="18"/>
    <n v="86360"/>
    <n v="4589404"/>
    <m/>
    <x v="0"/>
  </r>
  <r>
    <x v="1"/>
    <x v="7"/>
    <x v="0"/>
    <x v="1"/>
    <x v="9"/>
    <x v="19"/>
    <n v="86360"/>
    <n v="4603355"/>
    <m/>
    <x v="0"/>
  </r>
  <r>
    <x v="1"/>
    <x v="7"/>
    <x v="0"/>
    <x v="1"/>
    <x v="9"/>
    <x v="20"/>
    <n v="86360"/>
    <n v="4620825"/>
    <m/>
    <x v="0"/>
  </r>
  <r>
    <x v="1"/>
    <x v="7"/>
    <x v="0"/>
    <x v="1"/>
    <x v="9"/>
    <x v="21"/>
    <n v="86360"/>
    <n v="4640728"/>
    <m/>
    <x v="0"/>
  </r>
  <r>
    <x v="1"/>
    <x v="7"/>
    <x v="0"/>
    <x v="1"/>
    <x v="9"/>
    <x v="22"/>
    <n v="86360"/>
    <n v="4665467"/>
    <m/>
    <x v="0"/>
  </r>
  <r>
    <x v="1"/>
    <x v="7"/>
    <x v="0"/>
    <x v="1"/>
    <x v="9"/>
    <x v="23"/>
    <n v="86360"/>
    <n v="4691914"/>
    <m/>
    <x v="0"/>
  </r>
  <r>
    <x v="1"/>
    <x v="7"/>
    <x v="0"/>
    <x v="1"/>
    <x v="9"/>
    <x v="24"/>
    <n v="86360"/>
    <n v="4719378"/>
    <m/>
    <x v="0"/>
  </r>
  <r>
    <x v="1"/>
    <x v="7"/>
    <x v="0"/>
    <x v="1"/>
    <x v="9"/>
    <x v="25"/>
    <n v="86360"/>
    <n v="4745703"/>
    <m/>
    <x v="0"/>
  </r>
  <r>
    <x v="1"/>
    <x v="7"/>
    <x v="0"/>
    <x v="1"/>
    <x v="9"/>
    <x v="26"/>
    <n v="86360"/>
    <n v="4769112"/>
    <m/>
    <x v="0"/>
  </r>
  <r>
    <x v="1"/>
    <x v="7"/>
    <x v="0"/>
    <x v="1"/>
    <x v="9"/>
    <x v="27"/>
    <n v="86360"/>
    <n v="4791963"/>
    <m/>
    <x v="0"/>
  </r>
  <r>
    <x v="1"/>
    <x v="7"/>
    <x v="0"/>
    <x v="1"/>
    <x v="9"/>
    <x v="28"/>
    <n v="86360"/>
    <n v="4815844"/>
    <m/>
    <x v="0"/>
  </r>
  <r>
    <x v="1"/>
    <x v="7"/>
    <x v="0"/>
    <x v="1"/>
    <x v="9"/>
    <x v="29"/>
    <n v="86360"/>
    <n v="4840040"/>
    <m/>
    <x v="0"/>
  </r>
  <r>
    <x v="1"/>
    <x v="7"/>
    <x v="0"/>
    <x v="1"/>
    <x v="9"/>
    <x v="30"/>
    <n v="86360"/>
    <n v="4864866"/>
    <m/>
    <x v="0"/>
  </r>
  <r>
    <x v="1"/>
    <x v="7"/>
    <x v="1"/>
    <x v="0"/>
    <x v="10"/>
    <x v="0"/>
    <n v="455498"/>
    <n v="807597"/>
    <m/>
    <x v="0"/>
  </r>
  <r>
    <x v="1"/>
    <x v="7"/>
    <x v="1"/>
    <x v="0"/>
    <x v="10"/>
    <x v="1"/>
    <n v="462120"/>
    <n v="749920"/>
    <m/>
    <x v="0"/>
  </r>
  <r>
    <x v="1"/>
    <x v="7"/>
    <x v="1"/>
    <x v="0"/>
    <x v="10"/>
    <x v="2"/>
    <n v="471815"/>
    <n v="772507"/>
    <m/>
    <x v="0"/>
  </r>
  <r>
    <x v="1"/>
    <x v="7"/>
    <x v="1"/>
    <x v="0"/>
    <x v="10"/>
    <x v="3"/>
    <n v="479937"/>
    <n v="707516"/>
    <m/>
    <x v="0"/>
  </r>
  <r>
    <x v="1"/>
    <x v="7"/>
    <x v="1"/>
    <x v="0"/>
    <x v="10"/>
    <x v="4"/>
    <n v="486163"/>
    <n v="877505"/>
    <m/>
    <x v="0"/>
  </r>
  <r>
    <x v="1"/>
    <x v="7"/>
    <x v="1"/>
    <x v="0"/>
    <x v="10"/>
    <x v="5"/>
    <n v="493069"/>
    <n v="737974"/>
    <m/>
    <x v="0"/>
  </r>
  <r>
    <x v="1"/>
    <x v="7"/>
    <x v="1"/>
    <x v="0"/>
    <x v="10"/>
    <x v="6"/>
    <n v="499952"/>
    <n v="810370"/>
    <m/>
    <x v="0"/>
  </r>
  <r>
    <x v="1"/>
    <x v="7"/>
    <x v="1"/>
    <x v="0"/>
    <x v="10"/>
    <x v="7"/>
    <n v="506869"/>
    <n v="809043"/>
    <m/>
    <x v="0"/>
  </r>
  <r>
    <x v="1"/>
    <x v="7"/>
    <x v="1"/>
    <x v="0"/>
    <x v="10"/>
    <x v="8"/>
    <n v="513625"/>
    <n v="806933"/>
    <m/>
    <x v="0"/>
  </r>
  <r>
    <x v="1"/>
    <x v="7"/>
    <x v="1"/>
    <x v="0"/>
    <x v="10"/>
    <x v="9"/>
    <n v="520416"/>
    <n v="801274"/>
    <m/>
    <x v="0"/>
  </r>
  <r>
    <x v="1"/>
    <x v="7"/>
    <x v="1"/>
    <x v="0"/>
    <x v="10"/>
    <x v="10"/>
    <n v="527532"/>
    <n v="794940"/>
    <m/>
    <x v="0"/>
  </r>
  <r>
    <x v="1"/>
    <x v="7"/>
    <x v="1"/>
    <x v="0"/>
    <x v="10"/>
    <x v="11"/>
    <n v="535231"/>
    <n v="790157"/>
    <m/>
    <x v="0"/>
  </r>
  <r>
    <x v="1"/>
    <x v="7"/>
    <x v="1"/>
    <x v="0"/>
    <x v="10"/>
    <x v="12"/>
    <n v="542927"/>
    <n v="784984"/>
    <m/>
    <x v="0"/>
  </r>
  <r>
    <x v="1"/>
    <x v="7"/>
    <x v="1"/>
    <x v="0"/>
    <x v="10"/>
    <x v="13"/>
    <n v="550482"/>
    <n v="781302"/>
    <m/>
    <x v="0"/>
  </r>
  <r>
    <x v="1"/>
    <x v="7"/>
    <x v="1"/>
    <x v="0"/>
    <x v="10"/>
    <x v="14"/>
    <n v="557776"/>
    <n v="781808"/>
    <m/>
    <x v="0"/>
  </r>
  <r>
    <x v="1"/>
    <x v="7"/>
    <x v="1"/>
    <x v="0"/>
    <x v="10"/>
    <x v="15"/>
    <n v="564871"/>
    <n v="787122"/>
    <m/>
    <x v="0"/>
  </r>
  <r>
    <x v="1"/>
    <x v="7"/>
    <x v="1"/>
    <x v="0"/>
    <x v="10"/>
    <x v="16"/>
    <n v="571793"/>
    <n v="796046"/>
    <m/>
    <x v="0"/>
  </r>
  <r>
    <x v="1"/>
    <x v="7"/>
    <x v="1"/>
    <x v="0"/>
    <x v="10"/>
    <x v="17"/>
    <n v="577947"/>
    <n v="805368"/>
    <m/>
    <x v="0"/>
  </r>
  <r>
    <x v="1"/>
    <x v="7"/>
    <x v="1"/>
    <x v="0"/>
    <x v="10"/>
    <x v="18"/>
    <n v="583652"/>
    <n v="813032"/>
    <m/>
    <x v="0"/>
  </r>
  <r>
    <x v="1"/>
    <x v="7"/>
    <x v="1"/>
    <x v="0"/>
    <x v="10"/>
    <x v="19"/>
    <n v="588974"/>
    <n v="819512"/>
    <m/>
    <x v="0"/>
  </r>
  <r>
    <x v="1"/>
    <x v="7"/>
    <x v="1"/>
    <x v="0"/>
    <x v="10"/>
    <x v="20"/>
    <n v="593968"/>
    <n v="826728"/>
    <m/>
    <x v="0"/>
  </r>
  <r>
    <x v="1"/>
    <x v="7"/>
    <x v="1"/>
    <x v="0"/>
    <x v="10"/>
    <x v="21"/>
    <n v="598570"/>
    <n v="835338"/>
    <m/>
    <x v="0"/>
  </r>
  <r>
    <x v="1"/>
    <x v="7"/>
    <x v="1"/>
    <x v="0"/>
    <x v="10"/>
    <x v="22"/>
    <n v="602870"/>
    <n v="845320"/>
    <m/>
    <x v="0"/>
  </r>
  <r>
    <x v="1"/>
    <x v="7"/>
    <x v="1"/>
    <x v="0"/>
    <x v="10"/>
    <x v="23"/>
    <n v="607039"/>
    <n v="856137"/>
    <m/>
    <x v="0"/>
  </r>
  <r>
    <x v="1"/>
    <x v="7"/>
    <x v="1"/>
    <x v="0"/>
    <x v="10"/>
    <x v="24"/>
    <n v="611229"/>
    <n v="867494"/>
    <m/>
    <x v="0"/>
  </r>
  <r>
    <x v="1"/>
    <x v="7"/>
    <x v="1"/>
    <x v="0"/>
    <x v="10"/>
    <x v="25"/>
    <n v="615441"/>
    <n v="879114"/>
    <m/>
    <x v="0"/>
  </r>
  <r>
    <x v="1"/>
    <x v="7"/>
    <x v="1"/>
    <x v="0"/>
    <x v="10"/>
    <x v="26"/>
    <n v="619667"/>
    <n v="890842"/>
    <m/>
    <x v="0"/>
  </r>
  <r>
    <x v="1"/>
    <x v="7"/>
    <x v="1"/>
    <x v="0"/>
    <x v="10"/>
    <x v="27"/>
    <n v="623871"/>
    <n v="902778"/>
    <m/>
    <x v="0"/>
  </r>
  <r>
    <x v="1"/>
    <x v="7"/>
    <x v="1"/>
    <x v="0"/>
    <x v="10"/>
    <x v="28"/>
    <n v="628074"/>
    <n v="915056"/>
    <m/>
    <x v="0"/>
  </r>
  <r>
    <x v="1"/>
    <x v="7"/>
    <x v="1"/>
    <x v="0"/>
    <x v="10"/>
    <x v="29"/>
    <n v="632280"/>
    <n v="927327"/>
    <m/>
    <x v="0"/>
  </r>
  <r>
    <x v="1"/>
    <x v="7"/>
    <x v="1"/>
    <x v="0"/>
    <x v="10"/>
    <x v="30"/>
    <n v="636498"/>
    <n v="939517"/>
    <m/>
    <x v="0"/>
  </r>
  <r>
    <x v="1"/>
    <x v="7"/>
    <x v="1"/>
    <x v="0"/>
    <x v="11"/>
    <x v="0"/>
    <n v="1100481"/>
    <n v="7136619"/>
    <m/>
    <x v="0"/>
  </r>
  <r>
    <x v="1"/>
    <x v="7"/>
    <x v="1"/>
    <x v="0"/>
    <x v="11"/>
    <x v="1"/>
    <n v="1140412"/>
    <n v="6768018"/>
    <m/>
    <x v="0"/>
  </r>
  <r>
    <x v="1"/>
    <x v="7"/>
    <x v="1"/>
    <x v="0"/>
    <x v="11"/>
    <x v="2"/>
    <n v="1198876"/>
    <n v="7153725"/>
    <m/>
    <x v="0"/>
  </r>
  <r>
    <x v="1"/>
    <x v="7"/>
    <x v="1"/>
    <x v="0"/>
    <x v="11"/>
    <x v="3"/>
    <n v="1247860"/>
    <n v="6663345"/>
    <m/>
    <x v="0"/>
  </r>
  <r>
    <x v="1"/>
    <x v="7"/>
    <x v="1"/>
    <x v="0"/>
    <x v="11"/>
    <x v="4"/>
    <n v="1285404"/>
    <n v="8402841"/>
    <m/>
    <x v="0"/>
  </r>
  <r>
    <x v="1"/>
    <x v="7"/>
    <x v="1"/>
    <x v="0"/>
    <x v="11"/>
    <x v="5"/>
    <n v="1327649"/>
    <n v="7191478"/>
    <m/>
    <x v="0"/>
  </r>
  <r>
    <x v="1"/>
    <x v="7"/>
    <x v="1"/>
    <x v="0"/>
    <x v="11"/>
    <x v="6"/>
    <n v="1369822"/>
    <n v="8044575"/>
    <m/>
    <x v="0"/>
  </r>
  <r>
    <x v="1"/>
    <x v="7"/>
    <x v="1"/>
    <x v="0"/>
    <x v="11"/>
    <x v="7"/>
    <n v="1412250"/>
    <n v="8302537"/>
    <m/>
    <x v="0"/>
  </r>
  <r>
    <x v="1"/>
    <x v="7"/>
    <x v="1"/>
    <x v="0"/>
    <x v="11"/>
    <x v="8"/>
    <n v="1453733"/>
    <n v="8572731"/>
    <m/>
    <x v="0"/>
  </r>
  <r>
    <x v="1"/>
    <x v="7"/>
    <x v="1"/>
    <x v="0"/>
    <x v="11"/>
    <x v="9"/>
    <n v="1495411"/>
    <n v="8842279"/>
    <m/>
    <x v="0"/>
  </r>
  <r>
    <x v="1"/>
    <x v="7"/>
    <x v="1"/>
    <x v="0"/>
    <x v="11"/>
    <x v="10"/>
    <n v="1539072"/>
    <n v="9105872"/>
    <m/>
    <x v="0"/>
  </r>
  <r>
    <x v="1"/>
    <x v="7"/>
    <x v="1"/>
    <x v="0"/>
    <x v="11"/>
    <x v="11"/>
    <n v="1586302"/>
    <n v="9387578"/>
    <m/>
    <x v="0"/>
  </r>
  <r>
    <x v="1"/>
    <x v="7"/>
    <x v="1"/>
    <x v="0"/>
    <x v="11"/>
    <x v="12"/>
    <n v="1633495"/>
    <n v="9648823"/>
    <m/>
    <x v="0"/>
  </r>
  <r>
    <x v="1"/>
    <x v="7"/>
    <x v="1"/>
    <x v="0"/>
    <x v="11"/>
    <x v="13"/>
    <n v="1679813"/>
    <n v="9909347"/>
    <m/>
    <x v="0"/>
  </r>
  <r>
    <x v="1"/>
    <x v="7"/>
    <x v="1"/>
    <x v="0"/>
    <x v="11"/>
    <x v="14"/>
    <n v="1724526"/>
    <n v="10195447"/>
    <m/>
    <x v="0"/>
  </r>
  <r>
    <x v="1"/>
    <x v="7"/>
    <x v="1"/>
    <x v="0"/>
    <x v="11"/>
    <x v="15"/>
    <n v="1768012"/>
    <n v="10502947"/>
    <m/>
    <x v="0"/>
  </r>
  <r>
    <x v="1"/>
    <x v="7"/>
    <x v="1"/>
    <x v="0"/>
    <x v="11"/>
    <x v="16"/>
    <n v="1810433"/>
    <n v="10814395"/>
    <m/>
    <x v="0"/>
  </r>
  <r>
    <x v="1"/>
    <x v="7"/>
    <x v="1"/>
    <x v="0"/>
    <x v="11"/>
    <x v="17"/>
    <n v="1848145"/>
    <n v="11073990"/>
    <m/>
    <x v="0"/>
  </r>
  <r>
    <x v="1"/>
    <x v="7"/>
    <x v="1"/>
    <x v="0"/>
    <x v="11"/>
    <x v="18"/>
    <n v="1883098"/>
    <n v="11302395"/>
    <m/>
    <x v="0"/>
  </r>
  <r>
    <x v="1"/>
    <x v="7"/>
    <x v="1"/>
    <x v="0"/>
    <x v="11"/>
    <x v="19"/>
    <n v="1915704"/>
    <n v="11506733"/>
    <m/>
    <x v="0"/>
  </r>
  <r>
    <x v="1"/>
    <x v="7"/>
    <x v="1"/>
    <x v="0"/>
    <x v="11"/>
    <x v="20"/>
    <n v="1946291"/>
    <n v="11715268"/>
    <m/>
    <x v="0"/>
  </r>
  <r>
    <x v="1"/>
    <x v="7"/>
    <x v="1"/>
    <x v="0"/>
    <x v="11"/>
    <x v="21"/>
    <n v="1974483"/>
    <n v="11938332"/>
    <m/>
    <x v="0"/>
  </r>
  <r>
    <x v="1"/>
    <x v="7"/>
    <x v="1"/>
    <x v="0"/>
    <x v="11"/>
    <x v="22"/>
    <n v="2000817"/>
    <n v="12179395"/>
    <m/>
    <x v="0"/>
  </r>
  <r>
    <x v="1"/>
    <x v="7"/>
    <x v="1"/>
    <x v="0"/>
    <x v="11"/>
    <x v="23"/>
    <n v="2026350"/>
    <n v="12425398"/>
    <m/>
    <x v="0"/>
  </r>
  <r>
    <x v="1"/>
    <x v="7"/>
    <x v="1"/>
    <x v="0"/>
    <x v="11"/>
    <x v="24"/>
    <n v="2052011"/>
    <n v="12673981"/>
    <m/>
    <x v="0"/>
  </r>
  <r>
    <x v="1"/>
    <x v="7"/>
    <x v="1"/>
    <x v="0"/>
    <x v="11"/>
    <x v="25"/>
    <n v="2077808"/>
    <n v="12921654"/>
    <m/>
    <x v="0"/>
  </r>
  <r>
    <x v="1"/>
    <x v="7"/>
    <x v="1"/>
    <x v="0"/>
    <x v="11"/>
    <x v="26"/>
    <n v="2103685"/>
    <n v="13166444"/>
    <m/>
    <x v="0"/>
  </r>
  <r>
    <x v="1"/>
    <x v="7"/>
    <x v="1"/>
    <x v="0"/>
    <x v="11"/>
    <x v="27"/>
    <n v="2129428"/>
    <n v="13409840"/>
    <m/>
    <x v="0"/>
  </r>
  <r>
    <x v="1"/>
    <x v="7"/>
    <x v="1"/>
    <x v="0"/>
    <x v="11"/>
    <x v="28"/>
    <n v="2155167"/>
    <n v="13654522"/>
    <m/>
    <x v="0"/>
  </r>
  <r>
    <x v="1"/>
    <x v="7"/>
    <x v="1"/>
    <x v="0"/>
    <x v="11"/>
    <x v="29"/>
    <n v="2180918"/>
    <n v="13896315"/>
    <m/>
    <x v="0"/>
  </r>
  <r>
    <x v="1"/>
    <x v="7"/>
    <x v="1"/>
    <x v="0"/>
    <x v="11"/>
    <x v="30"/>
    <n v="2206746"/>
    <n v="14135012"/>
    <m/>
    <x v="0"/>
  </r>
  <r>
    <x v="1"/>
    <x v="7"/>
    <x v="1"/>
    <x v="0"/>
    <x v="1"/>
    <x v="0"/>
    <n v="228540"/>
    <n v="1246457"/>
    <m/>
    <x v="0"/>
  </r>
  <r>
    <x v="1"/>
    <x v="7"/>
    <x v="1"/>
    <x v="0"/>
    <x v="1"/>
    <x v="1"/>
    <n v="235742"/>
    <n v="1173341"/>
    <m/>
    <x v="0"/>
  </r>
  <r>
    <x v="1"/>
    <x v="7"/>
    <x v="1"/>
    <x v="0"/>
    <x v="1"/>
    <x v="2"/>
    <n v="246286"/>
    <n v="1233481"/>
    <m/>
    <x v="0"/>
  </r>
  <r>
    <x v="1"/>
    <x v="7"/>
    <x v="1"/>
    <x v="0"/>
    <x v="1"/>
    <x v="3"/>
    <n v="255120"/>
    <n v="1141441"/>
    <m/>
    <x v="0"/>
  </r>
  <r>
    <x v="1"/>
    <x v="7"/>
    <x v="1"/>
    <x v="0"/>
    <x v="1"/>
    <x v="4"/>
    <n v="261891"/>
    <n v="1431425"/>
    <m/>
    <x v="0"/>
  </r>
  <r>
    <x v="1"/>
    <x v="7"/>
    <x v="1"/>
    <x v="0"/>
    <x v="1"/>
    <x v="5"/>
    <n v="268752"/>
    <n v="1214787"/>
    <m/>
    <x v="0"/>
  </r>
  <r>
    <x v="1"/>
    <x v="7"/>
    <x v="1"/>
    <x v="0"/>
    <x v="1"/>
    <x v="6"/>
    <n v="275524"/>
    <n v="1347247"/>
    <m/>
    <x v="0"/>
  </r>
  <r>
    <x v="1"/>
    <x v="7"/>
    <x v="1"/>
    <x v="0"/>
    <x v="1"/>
    <x v="7"/>
    <n v="282279"/>
    <n v="1378098"/>
    <m/>
    <x v="0"/>
  </r>
  <r>
    <x v="1"/>
    <x v="7"/>
    <x v="1"/>
    <x v="0"/>
    <x v="1"/>
    <x v="8"/>
    <n v="288840"/>
    <n v="1409878"/>
    <m/>
    <x v="0"/>
  </r>
  <r>
    <x v="1"/>
    <x v="7"/>
    <x v="1"/>
    <x v="0"/>
    <x v="1"/>
    <x v="9"/>
    <n v="295449"/>
    <n v="1441521"/>
    <m/>
    <x v="0"/>
  </r>
  <r>
    <x v="1"/>
    <x v="7"/>
    <x v="1"/>
    <x v="0"/>
    <x v="1"/>
    <x v="10"/>
    <n v="302386"/>
    <n v="1472995"/>
    <m/>
    <x v="0"/>
  </r>
  <r>
    <x v="1"/>
    <x v="7"/>
    <x v="1"/>
    <x v="0"/>
    <x v="1"/>
    <x v="11"/>
    <n v="309905"/>
    <n v="1507066"/>
    <m/>
    <x v="0"/>
  </r>
  <r>
    <x v="1"/>
    <x v="7"/>
    <x v="1"/>
    <x v="0"/>
    <x v="1"/>
    <x v="12"/>
    <n v="317432"/>
    <n v="1537821"/>
    <m/>
    <x v="0"/>
  </r>
  <r>
    <x v="1"/>
    <x v="7"/>
    <x v="1"/>
    <x v="0"/>
    <x v="1"/>
    <x v="13"/>
    <n v="324833"/>
    <n v="1568629"/>
    <m/>
    <x v="0"/>
  </r>
  <r>
    <x v="1"/>
    <x v="7"/>
    <x v="1"/>
    <x v="0"/>
    <x v="1"/>
    <x v="14"/>
    <n v="331986"/>
    <n v="1603724"/>
    <m/>
    <x v="0"/>
  </r>
  <r>
    <x v="1"/>
    <x v="7"/>
    <x v="1"/>
    <x v="0"/>
    <x v="1"/>
    <x v="15"/>
    <n v="338950"/>
    <n v="1642323"/>
    <m/>
    <x v="0"/>
  </r>
  <r>
    <x v="1"/>
    <x v="7"/>
    <x v="1"/>
    <x v="0"/>
    <x v="1"/>
    <x v="16"/>
    <n v="345748"/>
    <n v="1681556"/>
    <m/>
    <x v="0"/>
  </r>
  <r>
    <x v="1"/>
    <x v="7"/>
    <x v="1"/>
    <x v="0"/>
    <x v="1"/>
    <x v="17"/>
    <n v="351797"/>
    <n v="1713119"/>
    <m/>
    <x v="0"/>
  </r>
  <r>
    <x v="1"/>
    <x v="7"/>
    <x v="1"/>
    <x v="0"/>
    <x v="1"/>
    <x v="18"/>
    <n v="357408"/>
    <n v="1740393"/>
    <m/>
    <x v="0"/>
  </r>
  <r>
    <x v="1"/>
    <x v="7"/>
    <x v="1"/>
    <x v="0"/>
    <x v="1"/>
    <x v="19"/>
    <n v="362646"/>
    <n v="1764451"/>
    <m/>
    <x v="0"/>
  </r>
  <r>
    <x v="1"/>
    <x v="7"/>
    <x v="1"/>
    <x v="0"/>
    <x v="1"/>
    <x v="20"/>
    <n v="367563"/>
    <n v="1789149"/>
    <m/>
    <x v="0"/>
  </r>
  <r>
    <x v="1"/>
    <x v="7"/>
    <x v="1"/>
    <x v="0"/>
    <x v="1"/>
    <x v="21"/>
    <n v="372098"/>
    <n v="1816976"/>
    <m/>
    <x v="0"/>
  </r>
  <r>
    <x v="1"/>
    <x v="7"/>
    <x v="1"/>
    <x v="0"/>
    <x v="1"/>
    <x v="22"/>
    <n v="376337"/>
    <n v="1848579"/>
    <m/>
    <x v="0"/>
  </r>
  <r>
    <x v="1"/>
    <x v="7"/>
    <x v="1"/>
    <x v="0"/>
    <x v="1"/>
    <x v="23"/>
    <n v="380448"/>
    <n v="1880811"/>
    <m/>
    <x v="0"/>
  </r>
  <r>
    <x v="1"/>
    <x v="7"/>
    <x v="1"/>
    <x v="0"/>
    <x v="1"/>
    <x v="24"/>
    <n v="384581"/>
    <n v="1913270"/>
    <m/>
    <x v="0"/>
  </r>
  <r>
    <x v="1"/>
    <x v="7"/>
    <x v="1"/>
    <x v="0"/>
    <x v="1"/>
    <x v="25"/>
    <n v="388737"/>
    <n v="1945448"/>
    <m/>
    <x v="0"/>
  </r>
  <r>
    <x v="1"/>
    <x v="7"/>
    <x v="1"/>
    <x v="0"/>
    <x v="1"/>
    <x v="26"/>
    <n v="392906"/>
    <n v="1977086"/>
    <m/>
    <x v="0"/>
  </r>
  <r>
    <x v="1"/>
    <x v="7"/>
    <x v="1"/>
    <x v="0"/>
    <x v="1"/>
    <x v="27"/>
    <n v="397055"/>
    <n v="2008461"/>
    <m/>
    <x v="0"/>
  </r>
  <r>
    <x v="1"/>
    <x v="7"/>
    <x v="1"/>
    <x v="0"/>
    <x v="1"/>
    <x v="28"/>
    <n v="401204"/>
    <n v="2040009"/>
    <m/>
    <x v="0"/>
  </r>
  <r>
    <x v="1"/>
    <x v="7"/>
    <x v="1"/>
    <x v="0"/>
    <x v="1"/>
    <x v="29"/>
    <n v="405355"/>
    <n v="2071131"/>
    <m/>
    <x v="0"/>
  </r>
  <r>
    <x v="1"/>
    <x v="7"/>
    <x v="1"/>
    <x v="0"/>
    <x v="1"/>
    <x v="30"/>
    <n v="409519"/>
    <n v="2101826"/>
    <m/>
    <x v="0"/>
  </r>
  <r>
    <x v="1"/>
    <x v="7"/>
    <x v="1"/>
    <x v="0"/>
    <x v="8"/>
    <x v="0"/>
    <n v="0"/>
    <n v="0"/>
    <m/>
    <x v="0"/>
  </r>
  <r>
    <x v="1"/>
    <x v="7"/>
    <x v="1"/>
    <x v="0"/>
    <x v="8"/>
    <x v="1"/>
    <n v="0"/>
    <n v="0"/>
    <m/>
    <x v="0"/>
  </r>
  <r>
    <x v="1"/>
    <x v="7"/>
    <x v="1"/>
    <x v="0"/>
    <x v="8"/>
    <x v="2"/>
    <n v="0"/>
    <n v="0"/>
    <m/>
    <x v="0"/>
  </r>
  <r>
    <x v="1"/>
    <x v="7"/>
    <x v="1"/>
    <x v="0"/>
    <x v="8"/>
    <x v="3"/>
    <n v="0"/>
    <n v="0"/>
    <m/>
    <x v="0"/>
  </r>
  <r>
    <x v="1"/>
    <x v="7"/>
    <x v="1"/>
    <x v="0"/>
    <x v="8"/>
    <x v="4"/>
    <n v="0"/>
    <n v="0"/>
    <m/>
    <x v="0"/>
  </r>
  <r>
    <x v="1"/>
    <x v="7"/>
    <x v="1"/>
    <x v="0"/>
    <x v="8"/>
    <x v="5"/>
    <n v="28"/>
    <n v="0"/>
    <m/>
    <x v="0"/>
  </r>
  <r>
    <x v="1"/>
    <x v="7"/>
    <x v="1"/>
    <x v="0"/>
    <x v="8"/>
    <x v="6"/>
    <n v="57"/>
    <n v="0"/>
    <m/>
    <x v="0"/>
  </r>
  <r>
    <x v="1"/>
    <x v="7"/>
    <x v="1"/>
    <x v="0"/>
    <x v="8"/>
    <x v="7"/>
    <n v="85"/>
    <n v="0"/>
    <m/>
    <x v="0"/>
  </r>
  <r>
    <x v="1"/>
    <x v="7"/>
    <x v="1"/>
    <x v="0"/>
    <x v="8"/>
    <x v="8"/>
    <n v="113"/>
    <n v="0"/>
    <m/>
    <x v="0"/>
  </r>
  <r>
    <x v="1"/>
    <x v="7"/>
    <x v="1"/>
    <x v="0"/>
    <x v="8"/>
    <x v="9"/>
    <n v="141"/>
    <n v="0"/>
    <m/>
    <x v="0"/>
  </r>
  <r>
    <x v="1"/>
    <x v="7"/>
    <x v="1"/>
    <x v="0"/>
    <x v="8"/>
    <x v="10"/>
    <n v="171"/>
    <n v="0"/>
    <m/>
    <x v="0"/>
  </r>
  <r>
    <x v="1"/>
    <x v="7"/>
    <x v="1"/>
    <x v="0"/>
    <x v="8"/>
    <x v="11"/>
    <n v="203"/>
    <n v="0"/>
    <m/>
    <x v="0"/>
  </r>
  <r>
    <x v="1"/>
    <x v="7"/>
    <x v="1"/>
    <x v="0"/>
    <x v="8"/>
    <x v="12"/>
    <n v="236"/>
    <n v="0"/>
    <m/>
    <x v="0"/>
  </r>
  <r>
    <x v="1"/>
    <x v="7"/>
    <x v="1"/>
    <x v="0"/>
    <x v="8"/>
    <x v="13"/>
    <n v="267"/>
    <n v="0"/>
    <m/>
    <x v="0"/>
  </r>
  <r>
    <x v="1"/>
    <x v="7"/>
    <x v="1"/>
    <x v="0"/>
    <x v="8"/>
    <x v="14"/>
    <n v="298"/>
    <n v="0"/>
    <m/>
    <x v="0"/>
  </r>
  <r>
    <x v="1"/>
    <x v="7"/>
    <x v="1"/>
    <x v="0"/>
    <x v="8"/>
    <x v="15"/>
    <n v="328"/>
    <n v="0"/>
    <m/>
    <x v="0"/>
  </r>
  <r>
    <x v="1"/>
    <x v="7"/>
    <x v="1"/>
    <x v="0"/>
    <x v="8"/>
    <x v="16"/>
    <n v="358"/>
    <n v="0"/>
    <m/>
    <x v="0"/>
  </r>
  <r>
    <x v="1"/>
    <x v="7"/>
    <x v="1"/>
    <x v="0"/>
    <x v="8"/>
    <x v="17"/>
    <n v="384"/>
    <n v="0"/>
    <m/>
    <x v="0"/>
  </r>
  <r>
    <x v="1"/>
    <x v="7"/>
    <x v="1"/>
    <x v="0"/>
    <x v="8"/>
    <x v="18"/>
    <n v="408"/>
    <n v="0"/>
    <m/>
    <x v="0"/>
  </r>
  <r>
    <x v="1"/>
    <x v="7"/>
    <x v="1"/>
    <x v="0"/>
    <x v="8"/>
    <x v="19"/>
    <n v="431"/>
    <n v="0"/>
    <m/>
    <x v="0"/>
  </r>
  <r>
    <x v="1"/>
    <x v="7"/>
    <x v="1"/>
    <x v="0"/>
    <x v="8"/>
    <x v="20"/>
    <n v="452"/>
    <n v="0"/>
    <m/>
    <x v="0"/>
  </r>
  <r>
    <x v="1"/>
    <x v="7"/>
    <x v="1"/>
    <x v="0"/>
    <x v="8"/>
    <x v="21"/>
    <n v="472"/>
    <n v="0"/>
    <m/>
    <x v="0"/>
  </r>
  <r>
    <x v="1"/>
    <x v="7"/>
    <x v="1"/>
    <x v="0"/>
    <x v="8"/>
    <x v="22"/>
    <n v="490"/>
    <n v="0"/>
    <m/>
    <x v="0"/>
  </r>
  <r>
    <x v="1"/>
    <x v="7"/>
    <x v="1"/>
    <x v="0"/>
    <x v="8"/>
    <x v="23"/>
    <n v="508"/>
    <n v="0"/>
    <m/>
    <x v="0"/>
  </r>
  <r>
    <x v="1"/>
    <x v="7"/>
    <x v="1"/>
    <x v="0"/>
    <x v="8"/>
    <x v="24"/>
    <n v="526"/>
    <n v="0"/>
    <m/>
    <x v="0"/>
  </r>
  <r>
    <x v="1"/>
    <x v="7"/>
    <x v="1"/>
    <x v="0"/>
    <x v="8"/>
    <x v="25"/>
    <n v="544"/>
    <n v="0"/>
    <m/>
    <x v="0"/>
  </r>
  <r>
    <x v="1"/>
    <x v="7"/>
    <x v="1"/>
    <x v="0"/>
    <x v="8"/>
    <x v="26"/>
    <n v="562"/>
    <n v="0"/>
    <m/>
    <x v="0"/>
  </r>
  <r>
    <x v="1"/>
    <x v="7"/>
    <x v="1"/>
    <x v="0"/>
    <x v="8"/>
    <x v="27"/>
    <n v="580"/>
    <n v="0"/>
    <m/>
    <x v="0"/>
  </r>
  <r>
    <x v="1"/>
    <x v="7"/>
    <x v="1"/>
    <x v="0"/>
    <x v="8"/>
    <x v="28"/>
    <n v="598"/>
    <n v="0"/>
    <m/>
    <x v="0"/>
  </r>
  <r>
    <x v="1"/>
    <x v="7"/>
    <x v="1"/>
    <x v="0"/>
    <x v="8"/>
    <x v="29"/>
    <n v="616"/>
    <n v="0"/>
    <m/>
    <x v="0"/>
  </r>
  <r>
    <x v="1"/>
    <x v="7"/>
    <x v="1"/>
    <x v="0"/>
    <x v="8"/>
    <x v="30"/>
    <n v="634"/>
    <n v="0"/>
    <m/>
    <x v="0"/>
  </r>
  <r>
    <x v="1"/>
    <x v="7"/>
    <x v="1"/>
    <x v="1"/>
    <x v="9"/>
    <x v="0"/>
    <n v="34039"/>
    <n v="1097145"/>
    <m/>
    <x v="0"/>
  </r>
  <r>
    <x v="1"/>
    <x v="7"/>
    <x v="1"/>
    <x v="1"/>
    <x v="9"/>
    <x v="1"/>
    <n v="34039"/>
    <n v="990328"/>
    <m/>
    <x v="0"/>
  </r>
  <r>
    <x v="1"/>
    <x v="7"/>
    <x v="1"/>
    <x v="1"/>
    <x v="9"/>
    <x v="2"/>
    <n v="34039"/>
    <n v="974104"/>
    <m/>
    <x v="0"/>
  </r>
  <r>
    <x v="1"/>
    <x v="7"/>
    <x v="1"/>
    <x v="1"/>
    <x v="9"/>
    <x v="3"/>
    <n v="34039"/>
    <n v="864711"/>
    <m/>
    <x v="0"/>
  </r>
  <r>
    <x v="1"/>
    <x v="7"/>
    <x v="1"/>
    <x v="1"/>
    <x v="9"/>
    <x v="4"/>
    <n v="34039"/>
    <n v="1066262"/>
    <m/>
    <x v="0"/>
  </r>
  <r>
    <x v="1"/>
    <x v="7"/>
    <x v="1"/>
    <x v="1"/>
    <x v="9"/>
    <x v="5"/>
    <n v="34060"/>
    <n v="901425"/>
    <m/>
    <x v="0"/>
  </r>
  <r>
    <x v="1"/>
    <x v="7"/>
    <x v="1"/>
    <x v="1"/>
    <x v="9"/>
    <x v="6"/>
    <n v="34082"/>
    <n v="988040"/>
    <m/>
    <x v="0"/>
  </r>
  <r>
    <x v="1"/>
    <x v="7"/>
    <x v="1"/>
    <x v="1"/>
    <x v="9"/>
    <x v="7"/>
    <n v="34103"/>
    <n v="994709"/>
    <m/>
    <x v="0"/>
  </r>
  <r>
    <x v="1"/>
    <x v="7"/>
    <x v="1"/>
    <x v="1"/>
    <x v="9"/>
    <x v="8"/>
    <n v="34124"/>
    <n v="999274"/>
    <m/>
    <x v="0"/>
  </r>
  <r>
    <x v="1"/>
    <x v="7"/>
    <x v="1"/>
    <x v="1"/>
    <x v="9"/>
    <x v="9"/>
    <n v="34145"/>
    <n v="1002216"/>
    <m/>
    <x v="0"/>
  </r>
  <r>
    <x v="1"/>
    <x v="7"/>
    <x v="1"/>
    <x v="1"/>
    <x v="9"/>
    <x v="10"/>
    <n v="34168"/>
    <n v="1002420"/>
    <m/>
    <x v="0"/>
  </r>
  <r>
    <x v="1"/>
    <x v="7"/>
    <x v="1"/>
    <x v="1"/>
    <x v="9"/>
    <x v="11"/>
    <n v="34192"/>
    <n v="1002777"/>
    <m/>
    <x v="0"/>
  </r>
  <r>
    <x v="1"/>
    <x v="7"/>
    <x v="1"/>
    <x v="1"/>
    <x v="9"/>
    <x v="12"/>
    <n v="34216"/>
    <n v="1000859"/>
    <m/>
    <x v="0"/>
  </r>
  <r>
    <x v="1"/>
    <x v="7"/>
    <x v="1"/>
    <x v="1"/>
    <x v="9"/>
    <x v="13"/>
    <n v="34240"/>
    <n v="1000097"/>
    <m/>
    <x v="0"/>
  </r>
  <r>
    <x v="1"/>
    <x v="7"/>
    <x v="1"/>
    <x v="1"/>
    <x v="9"/>
    <x v="14"/>
    <n v="34263"/>
    <n v="1001851"/>
    <m/>
    <x v="0"/>
  </r>
  <r>
    <x v="1"/>
    <x v="7"/>
    <x v="1"/>
    <x v="1"/>
    <x v="9"/>
    <x v="15"/>
    <n v="34286"/>
    <n v="1005024"/>
    <m/>
    <x v="0"/>
  </r>
  <r>
    <x v="1"/>
    <x v="7"/>
    <x v="1"/>
    <x v="1"/>
    <x v="9"/>
    <x v="16"/>
    <n v="34308"/>
    <n v="1009189"/>
    <m/>
    <x v="0"/>
  </r>
  <r>
    <x v="1"/>
    <x v="7"/>
    <x v="1"/>
    <x v="1"/>
    <x v="9"/>
    <x v="17"/>
    <n v="34328"/>
    <n v="1011900"/>
    <m/>
    <x v="0"/>
  </r>
  <r>
    <x v="1"/>
    <x v="7"/>
    <x v="1"/>
    <x v="1"/>
    <x v="9"/>
    <x v="18"/>
    <n v="34346"/>
    <n v="1014769"/>
    <m/>
    <x v="0"/>
  </r>
  <r>
    <x v="1"/>
    <x v="7"/>
    <x v="1"/>
    <x v="1"/>
    <x v="9"/>
    <x v="19"/>
    <n v="34363"/>
    <n v="1018470"/>
    <m/>
    <x v="0"/>
  </r>
  <r>
    <x v="1"/>
    <x v="7"/>
    <x v="1"/>
    <x v="1"/>
    <x v="9"/>
    <x v="20"/>
    <n v="34379"/>
    <n v="1022414"/>
    <m/>
    <x v="0"/>
  </r>
  <r>
    <x v="1"/>
    <x v="7"/>
    <x v="1"/>
    <x v="1"/>
    <x v="9"/>
    <x v="21"/>
    <n v="34394"/>
    <n v="1026363"/>
    <m/>
    <x v="0"/>
  </r>
  <r>
    <x v="1"/>
    <x v="7"/>
    <x v="1"/>
    <x v="1"/>
    <x v="9"/>
    <x v="22"/>
    <n v="34408"/>
    <n v="1030961"/>
    <m/>
    <x v="0"/>
  </r>
  <r>
    <x v="1"/>
    <x v="7"/>
    <x v="1"/>
    <x v="1"/>
    <x v="9"/>
    <x v="23"/>
    <n v="34421"/>
    <n v="1035558"/>
    <m/>
    <x v="0"/>
  </r>
  <r>
    <x v="1"/>
    <x v="7"/>
    <x v="1"/>
    <x v="1"/>
    <x v="9"/>
    <x v="24"/>
    <n v="34435"/>
    <n v="1040017"/>
    <m/>
    <x v="0"/>
  </r>
  <r>
    <x v="1"/>
    <x v="7"/>
    <x v="1"/>
    <x v="1"/>
    <x v="9"/>
    <x v="25"/>
    <n v="34449"/>
    <n v="1043895"/>
    <m/>
    <x v="0"/>
  </r>
  <r>
    <x v="1"/>
    <x v="7"/>
    <x v="1"/>
    <x v="1"/>
    <x v="9"/>
    <x v="26"/>
    <n v="34462"/>
    <n v="1046812"/>
    <m/>
    <x v="0"/>
  </r>
  <r>
    <x v="1"/>
    <x v="7"/>
    <x v="1"/>
    <x v="1"/>
    <x v="9"/>
    <x v="27"/>
    <n v="34476"/>
    <n v="1049390"/>
    <m/>
    <x v="0"/>
  </r>
  <r>
    <x v="1"/>
    <x v="7"/>
    <x v="1"/>
    <x v="1"/>
    <x v="9"/>
    <x v="28"/>
    <n v="34489"/>
    <n v="1052081"/>
    <m/>
    <x v="0"/>
  </r>
  <r>
    <x v="1"/>
    <x v="7"/>
    <x v="1"/>
    <x v="1"/>
    <x v="9"/>
    <x v="29"/>
    <n v="34503"/>
    <n v="1054868"/>
    <m/>
    <x v="0"/>
  </r>
  <r>
    <x v="1"/>
    <x v="7"/>
    <x v="1"/>
    <x v="1"/>
    <x v="9"/>
    <x v="30"/>
    <n v="34517"/>
    <n v="1057944"/>
    <m/>
    <x v="0"/>
  </r>
  <r>
    <x v="1"/>
    <x v="7"/>
    <x v="2"/>
    <x v="0"/>
    <x v="10"/>
    <x v="0"/>
    <n v="250059"/>
    <n v="899962"/>
    <m/>
    <x v="0"/>
  </r>
  <r>
    <x v="1"/>
    <x v="7"/>
    <x v="2"/>
    <x v="0"/>
    <x v="10"/>
    <x v="1"/>
    <n v="246690"/>
    <n v="806346"/>
    <m/>
    <x v="0"/>
  </r>
  <r>
    <x v="1"/>
    <x v="7"/>
    <x v="2"/>
    <x v="0"/>
    <x v="10"/>
    <x v="2"/>
    <n v="243702"/>
    <n v="798128"/>
    <m/>
    <x v="0"/>
  </r>
  <r>
    <x v="1"/>
    <x v="7"/>
    <x v="2"/>
    <x v="0"/>
    <x v="10"/>
    <x v="3"/>
    <n v="240216"/>
    <n v="703169"/>
    <m/>
    <x v="0"/>
  </r>
  <r>
    <x v="1"/>
    <x v="7"/>
    <x v="2"/>
    <x v="0"/>
    <x v="10"/>
    <x v="4"/>
    <n v="236908"/>
    <n v="843520"/>
    <m/>
    <x v="0"/>
  </r>
  <r>
    <x v="1"/>
    <x v="7"/>
    <x v="2"/>
    <x v="0"/>
    <x v="10"/>
    <x v="5"/>
    <n v="233779"/>
    <n v="685711"/>
    <m/>
    <x v="0"/>
  </r>
  <r>
    <x v="1"/>
    <x v="7"/>
    <x v="2"/>
    <x v="0"/>
    <x v="10"/>
    <x v="6"/>
    <n v="230992"/>
    <n v="728219"/>
    <m/>
    <x v="0"/>
  </r>
  <r>
    <x v="1"/>
    <x v="7"/>
    <x v="2"/>
    <x v="0"/>
    <x v="10"/>
    <x v="7"/>
    <n v="228597"/>
    <n v="707705"/>
    <m/>
    <x v="0"/>
  </r>
  <r>
    <x v="1"/>
    <x v="7"/>
    <x v="2"/>
    <x v="0"/>
    <x v="10"/>
    <x v="8"/>
    <n v="226292"/>
    <n v="687679"/>
    <m/>
    <x v="0"/>
  </r>
  <r>
    <x v="1"/>
    <x v="7"/>
    <x v="2"/>
    <x v="0"/>
    <x v="10"/>
    <x v="9"/>
    <n v="223983"/>
    <n v="665326"/>
    <m/>
    <x v="0"/>
  </r>
  <r>
    <x v="1"/>
    <x v="7"/>
    <x v="2"/>
    <x v="0"/>
    <x v="10"/>
    <x v="10"/>
    <n v="221355"/>
    <n v="642243"/>
    <m/>
    <x v="0"/>
  </r>
  <r>
    <x v="1"/>
    <x v="7"/>
    <x v="2"/>
    <x v="0"/>
    <x v="10"/>
    <x v="11"/>
    <n v="218709"/>
    <n v="620663"/>
    <m/>
    <x v="0"/>
  </r>
  <r>
    <x v="1"/>
    <x v="7"/>
    <x v="2"/>
    <x v="0"/>
    <x v="10"/>
    <x v="12"/>
    <n v="216115"/>
    <n v="599847"/>
    <m/>
    <x v="0"/>
  </r>
  <r>
    <x v="1"/>
    <x v="7"/>
    <x v="2"/>
    <x v="0"/>
    <x v="10"/>
    <x v="13"/>
    <n v="213566"/>
    <n v="581246"/>
    <m/>
    <x v="0"/>
  </r>
  <r>
    <x v="1"/>
    <x v="7"/>
    <x v="2"/>
    <x v="0"/>
    <x v="10"/>
    <x v="14"/>
    <n v="211065"/>
    <n v="566825"/>
    <m/>
    <x v="0"/>
  </r>
  <r>
    <x v="1"/>
    <x v="7"/>
    <x v="2"/>
    <x v="0"/>
    <x v="10"/>
    <x v="15"/>
    <n v="208620"/>
    <n v="556769"/>
    <m/>
    <x v="0"/>
  </r>
  <r>
    <x v="1"/>
    <x v="7"/>
    <x v="2"/>
    <x v="0"/>
    <x v="10"/>
    <x v="16"/>
    <n v="206234"/>
    <n v="549939"/>
    <m/>
    <x v="0"/>
  </r>
  <r>
    <x v="1"/>
    <x v="7"/>
    <x v="2"/>
    <x v="0"/>
    <x v="10"/>
    <x v="17"/>
    <n v="203864"/>
    <n v="544492"/>
    <m/>
    <x v="0"/>
  </r>
  <r>
    <x v="1"/>
    <x v="7"/>
    <x v="2"/>
    <x v="0"/>
    <x v="10"/>
    <x v="18"/>
    <n v="201511"/>
    <n v="538289"/>
    <m/>
    <x v="0"/>
  </r>
  <r>
    <x v="1"/>
    <x v="7"/>
    <x v="2"/>
    <x v="0"/>
    <x v="10"/>
    <x v="19"/>
    <n v="199149"/>
    <n v="531542"/>
    <m/>
    <x v="0"/>
  </r>
  <r>
    <x v="1"/>
    <x v="7"/>
    <x v="2"/>
    <x v="0"/>
    <x v="10"/>
    <x v="20"/>
    <n v="196844"/>
    <n v="525643"/>
    <m/>
    <x v="0"/>
  </r>
  <r>
    <x v="1"/>
    <x v="7"/>
    <x v="2"/>
    <x v="0"/>
    <x v="10"/>
    <x v="21"/>
    <n v="194588"/>
    <n v="521013"/>
    <m/>
    <x v="0"/>
  </r>
  <r>
    <x v="1"/>
    <x v="7"/>
    <x v="2"/>
    <x v="0"/>
    <x v="10"/>
    <x v="22"/>
    <n v="192369"/>
    <n v="517473"/>
    <m/>
    <x v="0"/>
  </r>
  <r>
    <x v="1"/>
    <x v="7"/>
    <x v="2"/>
    <x v="0"/>
    <x v="10"/>
    <x v="23"/>
    <n v="190190"/>
    <n v="514498"/>
    <m/>
    <x v="0"/>
  </r>
  <r>
    <x v="1"/>
    <x v="7"/>
    <x v="2"/>
    <x v="0"/>
    <x v="10"/>
    <x v="24"/>
    <n v="188064"/>
    <n v="511792"/>
    <m/>
    <x v="0"/>
  </r>
  <r>
    <x v="1"/>
    <x v="7"/>
    <x v="2"/>
    <x v="0"/>
    <x v="10"/>
    <x v="25"/>
    <n v="185990"/>
    <n v="509178"/>
    <m/>
    <x v="0"/>
  </r>
  <r>
    <x v="1"/>
    <x v="7"/>
    <x v="2"/>
    <x v="0"/>
    <x v="10"/>
    <x v="26"/>
    <n v="183956"/>
    <n v="506547"/>
    <m/>
    <x v="0"/>
  </r>
  <r>
    <x v="1"/>
    <x v="7"/>
    <x v="2"/>
    <x v="0"/>
    <x v="10"/>
    <x v="27"/>
    <n v="181966"/>
    <n v="504013"/>
    <m/>
    <x v="0"/>
  </r>
  <r>
    <x v="1"/>
    <x v="7"/>
    <x v="2"/>
    <x v="0"/>
    <x v="10"/>
    <x v="28"/>
    <n v="180006"/>
    <n v="501611"/>
    <m/>
    <x v="0"/>
  </r>
  <r>
    <x v="1"/>
    <x v="7"/>
    <x v="2"/>
    <x v="0"/>
    <x v="10"/>
    <x v="29"/>
    <n v="178088"/>
    <n v="499172"/>
    <m/>
    <x v="0"/>
  </r>
  <r>
    <x v="1"/>
    <x v="7"/>
    <x v="2"/>
    <x v="0"/>
    <x v="10"/>
    <x v="30"/>
    <n v="176209"/>
    <n v="496660"/>
    <m/>
    <x v="0"/>
  </r>
  <r>
    <x v="1"/>
    <x v="7"/>
    <x v="2"/>
    <x v="0"/>
    <x v="11"/>
    <x v="0"/>
    <n v="254395"/>
    <n v="2740851"/>
    <m/>
    <x v="0"/>
  </r>
  <r>
    <x v="1"/>
    <x v="7"/>
    <x v="2"/>
    <x v="0"/>
    <x v="11"/>
    <x v="1"/>
    <n v="253844"/>
    <n v="2489822"/>
    <m/>
    <x v="0"/>
  </r>
  <r>
    <x v="1"/>
    <x v="7"/>
    <x v="2"/>
    <x v="0"/>
    <x v="11"/>
    <x v="2"/>
    <n v="254491"/>
    <n v="2505271"/>
    <m/>
    <x v="0"/>
  </r>
  <r>
    <x v="1"/>
    <x v="7"/>
    <x v="2"/>
    <x v="0"/>
    <x v="11"/>
    <x v="3"/>
    <n v="253088"/>
    <n v="2226522"/>
    <m/>
    <x v="0"/>
  </r>
  <r>
    <x v="1"/>
    <x v="7"/>
    <x v="2"/>
    <x v="0"/>
    <x v="11"/>
    <x v="4"/>
    <n v="252139"/>
    <n v="2709237"/>
    <m/>
    <x v="0"/>
  </r>
  <r>
    <x v="1"/>
    <x v="7"/>
    <x v="2"/>
    <x v="0"/>
    <x v="11"/>
    <x v="5"/>
    <n v="251792"/>
    <n v="2237104"/>
    <m/>
    <x v="0"/>
  </r>
  <r>
    <x v="1"/>
    <x v="7"/>
    <x v="2"/>
    <x v="0"/>
    <x v="11"/>
    <x v="6"/>
    <n v="252568"/>
    <n v="2423651"/>
    <m/>
    <x v="0"/>
  </r>
  <r>
    <x v="1"/>
    <x v="7"/>
    <x v="2"/>
    <x v="0"/>
    <x v="11"/>
    <x v="7"/>
    <n v="254659"/>
    <n v="2436316"/>
    <m/>
    <x v="0"/>
  </r>
  <r>
    <x v="1"/>
    <x v="7"/>
    <x v="2"/>
    <x v="0"/>
    <x v="11"/>
    <x v="8"/>
    <n v="256913"/>
    <n v="2455762"/>
    <m/>
    <x v="0"/>
  </r>
  <r>
    <x v="1"/>
    <x v="7"/>
    <x v="2"/>
    <x v="0"/>
    <x v="11"/>
    <x v="9"/>
    <n v="258957"/>
    <n v="2473337"/>
    <m/>
    <x v="0"/>
  </r>
  <r>
    <x v="1"/>
    <x v="7"/>
    <x v="2"/>
    <x v="0"/>
    <x v="11"/>
    <x v="10"/>
    <n v="259578"/>
    <n v="2473993"/>
    <m/>
    <x v="0"/>
  </r>
  <r>
    <x v="1"/>
    <x v="7"/>
    <x v="2"/>
    <x v="0"/>
    <x v="11"/>
    <x v="11"/>
    <n v="259940"/>
    <n v="2472055"/>
    <m/>
    <x v="0"/>
  </r>
  <r>
    <x v="1"/>
    <x v="7"/>
    <x v="2"/>
    <x v="0"/>
    <x v="11"/>
    <x v="12"/>
    <n v="260314"/>
    <n v="2465409"/>
    <m/>
    <x v="0"/>
  </r>
  <r>
    <x v="1"/>
    <x v="7"/>
    <x v="2"/>
    <x v="0"/>
    <x v="11"/>
    <x v="13"/>
    <n v="260672"/>
    <n v="2460383"/>
    <m/>
    <x v="0"/>
  </r>
  <r>
    <x v="1"/>
    <x v="7"/>
    <x v="2"/>
    <x v="0"/>
    <x v="11"/>
    <x v="14"/>
    <n v="261037"/>
    <n v="2464390"/>
    <m/>
    <x v="0"/>
  </r>
  <r>
    <x v="1"/>
    <x v="7"/>
    <x v="2"/>
    <x v="0"/>
    <x v="11"/>
    <x v="15"/>
    <n v="261435"/>
    <n v="2475636"/>
    <m/>
    <x v="0"/>
  </r>
  <r>
    <x v="1"/>
    <x v="7"/>
    <x v="2"/>
    <x v="0"/>
    <x v="11"/>
    <x v="16"/>
    <n v="261886"/>
    <n v="2489556"/>
    <m/>
    <x v="0"/>
  </r>
  <r>
    <x v="1"/>
    <x v="7"/>
    <x v="2"/>
    <x v="0"/>
    <x v="11"/>
    <x v="17"/>
    <n v="262223"/>
    <n v="2496685"/>
    <m/>
    <x v="0"/>
  </r>
  <r>
    <x v="1"/>
    <x v="7"/>
    <x v="2"/>
    <x v="0"/>
    <x v="11"/>
    <x v="18"/>
    <n v="262458"/>
    <n v="2499577"/>
    <m/>
    <x v="0"/>
  </r>
  <r>
    <x v="1"/>
    <x v="7"/>
    <x v="2"/>
    <x v="0"/>
    <x v="11"/>
    <x v="19"/>
    <n v="262492"/>
    <n v="2498639"/>
    <m/>
    <x v="0"/>
  </r>
  <r>
    <x v="1"/>
    <x v="7"/>
    <x v="2"/>
    <x v="0"/>
    <x v="11"/>
    <x v="20"/>
    <n v="262579"/>
    <n v="2501917"/>
    <m/>
    <x v="0"/>
  </r>
  <r>
    <x v="1"/>
    <x v="7"/>
    <x v="2"/>
    <x v="0"/>
    <x v="11"/>
    <x v="21"/>
    <n v="262696"/>
    <n v="2511622"/>
    <m/>
    <x v="0"/>
  </r>
  <r>
    <x v="1"/>
    <x v="7"/>
    <x v="2"/>
    <x v="0"/>
    <x v="11"/>
    <x v="22"/>
    <n v="262795"/>
    <n v="2527135"/>
    <m/>
    <x v="0"/>
  </r>
  <r>
    <x v="1"/>
    <x v="7"/>
    <x v="2"/>
    <x v="0"/>
    <x v="11"/>
    <x v="23"/>
    <n v="262897"/>
    <n v="2544160"/>
    <m/>
    <x v="0"/>
  </r>
  <r>
    <x v="1"/>
    <x v="7"/>
    <x v="2"/>
    <x v="0"/>
    <x v="11"/>
    <x v="24"/>
    <n v="263049"/>
    <n v="2561644"/>
    <m/>
    <x v="0"/>
  </r>
  <r>
    <x v="1"/>
    <x v="7"/>
    <x v="2"/>
    <x v="0"/>
    <x v="11"/>
    <x v="25"/>
    <n v="263254"/>
    <n v="2578816"/>
    <m/>
    <x v="0"/>
  </r>
  <r>
    <x v="1"/>
    <x v="7"/>
    <x v="2"/>
    <x v="0"/>
    <x v="11"/>
    <x v="26"/>
    <n v="263466"/>
    <n v="2594966"/>
    <m/>
    <x v="0"/>
  </r>
  <r>
    <x v="1"/>
    <x v="7"/>
    <x v="2"/>
    <x v="0"/>
    <x v="11"/>
    <x v="27"/>
    <n v="263700"/>
    <n v="2610879"/>
    <m/>
    <x v="0"/>
  </r>
  <r>
    <x v="1"/>
    <x v="7"/>
    <x v="2"/>
    <x v="0"/>
    <x v="11"/>
    <x v="28"/>
    <n v="263916"/>
    <n v="2626577"/>
    <m/>
    <x v="0"/>
  </r>
  <r>
    <x v="1"/>
    <x v="7"/>
    <x v="2"/>
    <x v="0"/>
    <x v="11"/>
    <x v="29"/>
    <n v="264150"/>
    <n v="2641560"/>
    <m/>
    <x v="0"/>
  </r>
  <r>
    <x v="1"/>
    <x v="7"/>
    <x v="2"/>
    <x v="0"/>
    <x v="11"/>
    <x v="30"/>
    <n v="264398"/>
    <n v="2655710"/>
    <m/>
    <x v="0"/>
  </r>
  <r>
    <x v="1"/>
    <x v="7"/>
    <x v="2"/>
    <x v="0"/>
    <x v="1"/>
    <x v="0"/>
    <n v="33409"/>
    <n v="538051"/>
    <m/>
    <x v="0"/>
  </r>
  <r>
    <x v="1"/>
    <x v="7"/>
    <x v="2"/>
    <x v="0"/>
    <x v="1"/>
    <x v="1"/>
    <n v="33660"/>
    <n v="491219"/>
    <m/>
    <x v="0"/>
  </r>
  <r>
    <x v="1"/>
    <x v="7"/>
    <x v="2"/>
    <x v="0"/>
    <x v="1"/>
    <x v="2"/>
    <n v="34159"/>
    <n v="498987"/>
    <m/>
    <x v="0"/>
  </r>
  <r>
    <x v="1"/>
    <x v="7"/>
    <x v="2"/>
    <x v="0"/>
    <x v="1"/>
    <x v="3"/>
    <n v="34216"/>
    <n v="444818"/>
    <m/>
    <x v="0"/>
  </r>
  <r>
    <x v="1"/>
    <x v="7"/>
    <x v="2"/>
    <x v="0"/>
    <x v="1"/>
    <x v="4"/>
    <n v="34363"/>
    <n v="543522"/>
    <m/>
    <x v="0"/>
  </r>
  <r>
    <x v="1"/>
    <x v="7"/>
    <x v="2"/>
    <x v="0"/>
    <x v="1"/>
    <x v="5"/>
    <n v="34459"/>
    <n v="449045"/>
    <m/>
    <x v="0"/>
  </r>
  <r>
    <x v="1"/>
    <x v="7"/>
    <x v="2"/>
    <x v="0"/>
    <x v="1"/>
    <x v="6"/>
    <n v="34724"/>
    <n v="487069"/>
    <m/>
    <x v="0"/>
  </r>
  <r>
    <x v="1"/>
    <x v="7"/>
    <x v="2"/>
    <x v="0"/>
    <x v="1"/>
    <x v="7"/>
    <n v="35186"/>
    <n v="490424"/>
    <m/>
    <x v="0"/>
  </r>
  <r>
    <x v="1"/>
    <x v="7"/>
    <x v="2"/>
    <x v="0"/>
    <x v="1"/>
    <x v="8"/>
    <n v="35657"/>
    <n v="494734"/>
    <m/>
    <x v="0"/>
  </r>
  <r>
    <x v="1"/>
    <x v="7"/>
    <x v="2"/>
    <x v="0"/>
    <x v="1"/>
    <x v="9"/>
    <n v="36084"/>
    <n v="498565"/>
    <m/>
    <x v="0"/>
  </r>
  <r>
    <x v="1"/>
    <x v="7"/>
    <x v="2"/>
    <x v="0"/>
    <x v="1"/>
    <x v="10"/>
    <n v="36277"/>
    <n v="498874"/>
    <m/>
    <x v="0"/>
  </r>
  <r>
    <x v="1"/>
    <x v="7"/>
    <x v="2"/>
    <x v="0"/>
    <x v="1"/>
    <x v="11"/>
    <n v="36427"/>
    <n v="498701"/>
    <m/>
    <x v="0"/>
  </r>
  <r>
    <x v="1"/>
    <x v="7"/>
    <x v="2"/>
    <x v="0"/>
    <x v="1"/>
    <x v="12"/>
    <n v="36578"/>
    <n v="497663"/>
    <m/>
    <x v="0"/>
  </r>
  <r>
    <x v="1"/>
    <x v="7"/>
    <x v="2"/>
    <x v="0"/>
    <x v="1"/>
    <x v="13"/>
    <n v="36727"/>
    <n v="497032"/>
    <m/>
    <x v="0"/>
  </r>
  <r>
    <x v="1"/>
    <x v="7"/>
    <x v="2"/>
    <x v="0"/>
    <x v="1"/>
    <x v="14"/>
    <n v="36878"/>
    <n v="498329"/>
    <m/>
    <x v="0"/>
  </r>
  <r>
    <x v="1"/>
    <x v="7"/>
    <x v="2"/>
    <x v="0"/>
    <x v="1"/>
    <x v="15"/>
    <n v="37034"/>
    <n v="501197"/>
    <m/>
    <x v="0"/>
  </r>
  <r>
    <x v="1"/>
    <x v="7"/>
    <x v="2"/>
    <x v="0"/>
    <x v="1"/>
    <x v="16"/>
    <n v="37199"/>
    <n v="504701"/>
    <m/>
    <x v="0"/>
  </r>
  <r>
    <x v="1"/>
    <x v="7"/>
    <x v="2"/>
    <x v="0"/>
    <x v="1"/>
    <x v="17"/>
    <n v="37346"/>
    <n v="506875"/>
    <m/>
    <x v="0"/>
  </r>
  <r>
    <x v="1"/>
    <x v="7"/>
    <x v="2"/>
    <x v="0"/>
    <x v="1"/>
    <x v="18"/>
    <n v="37478"/>
    <n v="508300"/>
    <m/>
    <x v="0"/>
  </r>
  <r>
    <x v="1"/>
    <x v="7"/>
    <x v="2"/>
    <x v="0"/>
    <x v="1"/>
    <x v="19"/>
    <n v="37577"/>
    <n v="508983"/>
    <m/>
    <x v="0"/>
  </r>
  <r>
    <x v="1"/>
    <x v="7"/>
    <x v="2"/>
    <x v="0"/>
    <x v="1"/>
    <x v="20"/>
    <n v="37684"/>
    <n v="510551"/>
    <m/>
    <x v="0"/>
  </r>
  <r>
    <x v="1"/>
    <x v="7"/>
    <x v="2"/>
    <x v="0"/>
    <x v="1"/>
    <x v="21"/>
    <n v="37796"/>
    <n v="513668"/>
    <m/>
    <x v="0"/>
  </r>
  <r>
    <x v="1"/>
    <x v="7"/>
    <x v="2"/>
    <x v="0"/>
    <x v="1"/>
    <x v="22"/>
    <n v="37905"/>
    <n v="518221"/>
    <m/>
    <x v="0"/>
  </r>
  <r>
    <x v="1"/>
    <x v="7"/>
    <x v="2"/>
    <x v="0"/>
    <x v="1"/>
    <x v="23"/>
    <n v="38015"/>
    <n v="523084"/>
    <m/>
    <x v="0"/>
  </r>
  <r>
    <x v="1"/>
    <x v="7"/>
    <x v="2"/>
    <x v="0"/>
    <x v="1"/>
    <x v="24"/>
    <n v="38131"/>
    <n v="528063"/>
    <m/>
    <x v="0"/>
  </r>
  <r>
    <x v="1"/>
    <x v="7"/>
    <x v="2"/>
    <x v="0"/>
    <x v="1"/>
    <x v="25"/>
    <n v="38256"/>
    <n v="533004"/>
    <m/>
    <x v="0"/>
  </r>
  <r>
    <x v="1"/>
    <x v="7"/>
    <x v="2"/>
    <x v="0"/>
    <x v="1"/>
    <x v="26"/>
    <n v="38382"/>
    <n v="537747"/>
    <m/>
    <x v="0"/>
  </r>
  <r>
    <x v="1"/>
    <x v="7"/>
    <x v="2"/>
    <x v="0"/>
    <x v="1"/>
    <x v="27"/>
    <n v="38510"/>
    <n v="542466"/>
    <m/>
    <x v="0"/>
  </r>
  <r>
    <x v="1"/>
    <x v="7"/>
    <x v="2"/>
    <x v="0"/>
    <x v="1"/>
    <x v="28"/>
    <n v="38634"/>
    <n v="547143"/>
    <m/>
    <x v="0"/>
  </r>
  <r>
    <x v="1"/>
    <x v="7"/>
    <x v="2"/>
    <x v="0"/>
    <x v="1"/>
    <x v="29"/>
    <n v="38761"/>
    <n v="551694"/>
    <m/>
    <x v="0"/>
  </r>
  <r>
    <x v="1"/>
    <x v="7"/>
    <x v="2"/>
    <x v="0"/>
    <x v="1"/>
    <x v="30"/>
    <n v="38888"/>
    <n v="556086"/>
    <m/>
    <x v="0"/>
  </r>
  <r>
    <x v="1"/>
    <x v="7"/>
    <x v="2"/>
    <x v="0"/>
    <x v="8"/>
    <x v="0"/>
    <n v="0"/>
    <n v="0"/>
    <m/>
    <x v="0"/>
  </r>
  <r>
    <x v="1"/>
    <x v="7"/>
    <x v="2"/>
    <x v="0"/>
    <x v="8"/>
    <x v="1"/>
    <n v="0"/>
    <n v="0"/>
    <m/>
    <x v="0"/>
  </r>
  <r>
    <x v="1"/>
    <x v="7"/>
    <x v="2"/>
    <x v="0"/>
    <x v="8"/>
    <x v="2"/>
    <n v="0"/>
    <n v="0"/>
    <m/>
    <x v="0"/>
  </r>
  <r>
    <x v="1"/>
    <x v="7"/>
    <x v="2"/>
    <x v="0"/>
    <x v="8"/>
    <x v="3"/>
    <n v="0"/>
    <n v="0"/>
    <m/>
    <x v="0"/>
  </r>
  <r>
    <x v="1"/>
    <x v="7"/>
    <x v="2"/>
    <x v="0"/>
    <x v="8"/>
    <x v="4"/>
    <n v="0"/>
    <n v="0"/>
    <m/>
    <x v="0"/>
  </r>
  <r>
    <x v="1"/>
    <x v="7"/>
    <x v="2"/>
    <x v="0"/>
    <x v="8"/>
    <x v="5"/>
    <n v="0"/>
    <n v="0"/>
    <m/>
    <x v="0"/>
  </r>
  <r>
    <x v="1"/>
    <x v="7"/>
    <x v="2"/>
    <x v="0"/>
    <x v="8"/>
    <x v="6"/>
    <n v="1"/>
    <n v="0"/>
    <m/>
    <x v="0"/>
  </r>
  <r>
    <x v="1"/>
    <x v="7"/>
    <x v="2"/>
    <x v="0"/>
    <x v="8"/>
    <x v="7"/>
    <n v="1"/>
    <n v="0"/>
    <m/>
    <x v="0"/>
  </r>
  <r>
    <x v="1"/>
    <x v="7"/>
    <x v="2"/>
    <x v="0"/>
    <x v="8"/>
    <x v="8"/>
    <n v="2"/>
    <n v="0"/>
    <m/>
    <x v="0"/>
  </r>
  <r>
    <x v="1"/>
    <x v="7"/>
    <x v="2"/>
    <x v="0"/>
    <x v="8"/>
    <x v="9"/>
    <n v="2"/>
    <n v="0"/>
    <m/>
    <x v="0"/>
  </r>
  <r>
    <x v="1"/>
    <x v="7"/>
    <x v="2"/>
    <x v="0"/>
    <x v="8"/>
    <x v="10"/>
    <n v="3"/>
    <n v="0"/>
    <m/>
    <x v="0"/>
  </r>
  <r>
    <x v="1"/>
    <x v="7"/>
    <x v="2"/>
    <x v="0"/>
    <x v="8"/>
    <x v="11"/>
    <n v="3"/>
    <n v="0"/>
    <m/>
    <x v="0"/>
  </r>
  <r>
    <x v="1"/>
    <x v="7"/>
    <x v="2"/>
    <x v="0"/>
    <x v="8"/>
    <x v="12"/>
    <n v="3"/>
    <n v="0"/>
    <m/>
    <x v="0"/>
  </r>
  <r>
    <x v="1"/>
    <x v="7"/>
    <x v="2"/>
    <x v="0"/>
    <x v="8"/>
    <x v="13"/>
    <n v="4"/>
    <n v="0"/>
    <m/>
    <x v="0"/>
  </r>
  <r>
    <x v="1"/>
    <x v="7"/>
    <x v="2"/>
    <x v="0"/>
    <x v="8"/>
    <x v="14"/>
    <n v="4"/>
    <n v="0"/>
    <m/>
    <x v="0"/>
  </r>
  <r>
    <x v="1"/>
    <x v="7"/>
    <x v="2"/>
    <x v="0"/>
    <x v="8"/>
    <x v="15"/>
    <n v="4"/>
    <n v="0"/>
    <m/>
    <x v="0"/>
  </r>
  <r>
    <x v="1"/>
    <x v="7"/>
    <x v="2"/>
    <x v="0"/>
    <x v="8"/>
    <x v="16"/>
    <n v="5"/>
    <n v="0"/>
    <m/>
    <x v="0"/>
  </r>
  <r>
    <x v="1"/>
    <x v="7"/>
    <x v="2"/>
    <x v="0"/>
    <x v="8"/>
    <x v="17"/>
    <n v="5"/>
    <n v="0"/>
    <m/>
    <x v="0"/>
  </r>
  <r>
    <x v="1"/>
    <x v="7"/>
    <x v="2"/>
    <x v="0"/>
    <x v="8"/>
    <x v="18"/>
    <n v="5"/>
    <n v="0"/>
    <m/>
    <x v="0"/>
  </r>
  <r>
    <x v="1"/>
    <x v="7"/>
    <x v="2"/>
    <x v="0"/>
    <x v="8"/>
    <x v="19"/>
    <n v="5"/>
    <n v="0"/>
    <m/>
    <x v="0"/>
  </r>
  <r>
    <x v="1"/>
    <x v="7"/>
    <x v="2"/>
    <x v="0"/>
    <x v="8"/>
    <x v="20"/>
    <n v="6"/>
    <n v="0"/>
    <m/>
    <x v="0"/>
  </r>
  <r>
    <x v="1"/>
    <x v="7"/>
    <x v="2"/>
    <x v="0"/>
    <x v="8"/>
    <x v="21"/>
    <n v="6"/>
    <n v="0"/>
    <m/>
    <x v="0"/>
  </r>
  <r>
    <x v="1"/>
    <x v="7"/>
    <x v="2"/>
    <x v="0"/>
    <x v="8"/>
    <x v="22"/>
    <n v="6"/>
    <n v="0"/>
    <m/>
    <x v="0"/>
  </r>
  <r>
    <x v="1"/>
    <x v="7"/>
    <x v="2"/>
    <x v="0"/>
    <x v="8"/>
    <x v="23"/>
    <n v="7"/>
    <n v="0"/>
    <m/>
    <x v="0"/>
  </r>
  <r>
    <x v="1"/>
    <x v="7"/>
    <x v="2"/>
    <x v="0"/>
    <x v="8"/>
    <x v="24"/>
    <n v="7"/>
    <n v="0"/>
    <m/>
    <x v="0"/>
  </r>
  <r>
    <x v="1"/>
    <x v="7"/>
    <x v="2"/>
    <x v="0"/>
    <x v="8"/>
    <x v="25"/>
    <n v="7"/>
    <n v="0"/>
    <m/>
    <x v="0"/>
  </r>
  <r>
    <x v="1"/>
    <x v="7"/>
    <x v="2"/>
    <x v="0"/>
    <x v="8"/>
    <x v="26"/>
    <n v="7"/>
    <n v="0"/>
    <m/>
    <x v="0"/>
  </r>
  <r>
    <x v="1"/>
    <x v="7"/>
    <x v="2"/>
    <x v="0"/>
    <x v="8"/>
    <x v="27"/>
    <n v="8"/>
    <n v="0"/>
    <m/>
    <x v="0"/>
  </r>
  <r>
    <x v="1"/>
    <x v="7"/>
    <x v="2"/>
    <x v="0"/>
    <x v="8"/>
    <x v="28"/>
    <n v="8"/>
    <n v="0"/>
    <m/>
    <x v="0"/>
  </r>
  <r>
    <x v="1"/>
    <x v="7"/>
    <x v="2"/>
    <x v="0"/>
    <x v="8"/>
    <x v="29"/>
    <n v="8"/>
    <n v="0"/>
    <m/>
    <x v="0"/>
  </r>
  <r>
    <x v="1"/>
    <x v="7"/>
    <x v="2"/>
    <x v="0"/>
    <x v="8"/>
    <x v="30"/>
    <n v="8"/>
    <n v="0"/>
    <m/>
    <x v="0"/>
  </r>
  <r>
    <x v="1"/>
    <x v="7"/>
    <x v="2"/>
    <x v="1"/>
    <x v="9"/>
    <x v="0"/>
    <n v="0"/>
    <n v="0"/>
    <m/>
    <x v="0"/>
  </r>
  <r>
    <x v="1"/>
    <x v="7"/>
    <x v="2"/>
    <x v="1"/>
    <x v="9"/>
    <x v="1"/>
    <n v="0"/>
    <n v="0"/>
    <m/>
    <x v="0"/>
  </r>
  <r>
    <x v="1"/>
    <x v="7"/>
    <x v="2"/>
    <x v="1"/>
    <x v="9"/>
    <x v="2"/>
    <n v="0"/>
    <n v="0"/>
    <m/>
    <x v="0"/>
  </r>
  <r>
    <x v="1"/>
    <x v="7"/>
    <x v="2"/>
    <x v="1"/>
    <x v="9"/>
    <x v="3"/>
    <n v="0"/>
    <n v="0"/>
    <m/>
    <x v="0"/>
  </r>
  <r>
    <x v="1"/>
    <x v="7"/>
    <x v="2"/>
    <x v="1"/>
    <x v="9"/>
    <x v="4"/>
    <n v="0"/>
    <n v="0"/>
    <m/>
    <x v="0"/>
  </r>
  <r>
    <x v="1"/>
    <x v="7"/>
    <x v="2"/>
    <x v="1"/>
    <x v="9"/>
    <x v="5"/>
    <n v="0"/>
    <n v="0"/>
    <m/>
    <x v="0"/>
  </r>
  <r>
    <x v="1"/>
    <x v="7"/>
    <x v="2"/>
    <x v="1"/>
    <x v="9"/>
    <x v="6"/>
    <n v="0"/>
    <n v="0"/>
    <m/>
    <x v="0"/>
  </r>
  <r>
    <x v="1"/>
    <x v="7"/>
    <x v="2"/>
    <x v="1"/>
    <x v="9"/>
    <x v="7"/>
    <n v="0"/>
    <n v="0"/>
    <m/>
    <x v="0"/>
  </r>
  <r>
    <x v="1"/>
    <x v="7"/>
    <x v="2"/>
    <x v="1"/>
    <x v="9"/>
    <x v="8"/>
    <n v="0"/>
    <n v="0"/>
    <m/>
    <x v="0"/>
  </r>
  <r>
    <x v="1"/>
    <x v="7"/>
    <x v="2"/>
    <x v="1"/>
    <x v="9"/>
    <x v="9"/>
    <n v="0"/>
    <n v="0"/>
    <m/>
    <x v="0"/>
  </r>
  <r>
    <x v="1"/>
    <x v="7"/>
    <x v="2"/>
    <x v="1"/>
    <x v="9"/>
    <x v="10"/>
    <n v="0"/>
    <n v="0"/>
    <m/>
    <x v="0"/>
  </r>
  <r>
    <x v="1"/>
    <x v="7"/>
    <x v="2"/>
    <x v="1"/>
    <x v="9"/>
    <x v="11"/>
    <n v="0"/>
    <n v="0"/>
    <m/>
    <x v="0"/>
  </r>
  <r>
    <x v="1"/>
    <x v="7"/>
    <x v="2"/>
    <x v="1"/>
    <x v="9"/>
    <x v="12"/>
    <n v="0"/>
    <n v="0"/>
    <m/>
    <x v="0"/>
  </r>
  <r>
    <x v="1"/>
    <x v="7"/>
    <x v="2"/>
    <x v="1"/>
    <x v="9"/>
    <x v="13"/>
    <n v="0"/>
    <n v="0"/>
    <m/>
    <x v="0"/>
  </r>
  <r>
    <x v="1"/>
    <x v="7"/>
    <x v="2"/>
    <x v="1"/>
    <x v="9"/>
    <x v="14"/>
    <n v="0"/>
    <n v="0"/>
    <m/>
    <x v="0"/>
  </r>
  <r>
    <x v="1"/>
    <x v="7"/>
    <x v="2"/>
    <x v="1"/>
    <x v="9"/>
    <x v="15"/>
    <n v="0"/>
    <n v="0"/>
    <m/>
    <x v="0"/>
  </r>
  <r>
    <x v="1"/>
    <x v="7"/>
    <x v="2"/>
    <x v="1"/>
    <x v="9"/>
    <x v="16"/>
    <n v="0"/>
    <n v="0"/>
    <m/>
    <x v="0"/>
  </r>
  <r>
    <x v="1"/>
    <x v="7"/>
    <x v="2"/>
    <x v="1"/>
    <x v="9"/>
    <x v="17"/>
    <n v="0"/>
    <n v="0"/>
    <m/>
    <x v="0"/>
  </r>
  <r>
    <x v="1"/>
    <x v="7"/>
    <x v="2"/>
    <x v="1"/>
    <x v="9"/>
    <x v="18"/>
    <n v="0"/>
    <n v="0"/>
    <m/>
    <x v="0"/>
  </r>
  <r>
    <x v="1"/>
    <x v="7"/>
    <x v="2"/>
    <x v="1"/>
    <x v="9"/>
    <x v="19"/>
    <n v="0"/>
    <n v="0"/>
    <m/>
    <x v="0"/>
  </r>
  <r>
    <x v="1"/>
    <x v="7"/>
    <x v="2"/>
    <x v="1"/>
    <x v="9"/>
    <x v="20"/>
    <n v="0"/>
    <n v="0"/>
    <m/>
    <x v="0"/>
  </r>
  <r>
    <x v="1"/>
    <x v="7"/>
    <x v="2"/>
    <x v="1"/>
    <x v="9"/>
    <x v="21"/>
    <n v="0"/>
    <n v="0"/>
    <m/>
    <x v="0"/>
  </r>
  <r>
    <x v="1"/>
    <x v="7"/>
    <x v="2"/>
    <x v="1"/>
    <x v="9"/>
    <x v="22"/>
    <n v="0"/>
    <n v="0"/>
    <m/>
    <x v="0"/>
  </r>
  <r>
    <x v="1"/>
    <x v="7"/>
    <x v="2"/>
    <x v="1"/>
    <x v="9"/>
    <x v="23"/>
    <n v="0"/>
    <n v="0"/>
    <m/>
    <x v="0"/>
  </r>
  <r>
    <x v="1"/>
    <x v="7"/>
    <x v="2"/>
    <x v="1"/>
    <x v="9"/>
    <x v="24"/>
    <n v="0"/>
    <n v="0"/>
    <m/>
    <x v="0"/>
  </r>
  <r>
    <x v="1"/>
    <x v="7"/>
    <x v="2"/>
    <x v="1"/>
    <x v="9"/>
    <x v="25"/>
    <n v="0"/>
    <n v="0"/>
    <m/>
    <x v="0"/>
  </r>
  <r>
    <x v="1"/>
    <x v="7"/>
    <x v="2"/>
    <x v="1"/>
    <x v="9"/>
    <x v="26"/>
    <n v="0"/>
    <n v="0"/>
    <m/>
    <x v="0"/>
  </r>
  <r>
    <x v="1"/>
    <x v="7"/>
    <x v="2"/>
    <x v="1"/>
    <x v="9"/>
    <x v="27"/>
    <n v="0"/>
    <n v="0"/>
    <m/>
    <x v="0"/>
  </r>
  <r>
    <x v="1"/>
    <x v="7"/>
    <x v="2"/>
    <x v="1"/>
    <x v="9"/>
    <x v="28"/>
    <n v="0"/>
    <n v="0"/>
    <m/>
    <x v="0"/>
  </r>
  <r>
    <x v="1"/>
    <x v="7"/>
    <x v="2"/>
    <x v="1"/>
    <x v="9"/>
    <x v="29"/>
    <n v="0"/>
    <n v="0"/>
    <m/>
    <x v="0"/>
  </r>
  <r>
    <x v="1"/>
    <x v="7"/>
    <x v="2"/>
    <x v="1"/>
    <x v="9"/>
    <x v="30"/>
    <n v="0"/>
    <n v="0"/>
    <m/>
    <x v="0"/>
  </r>
  <r>
    <x v="1"/>
    <x v="8"/>
    <x v="0"/>
    <x v="0"/>
    <x v="10"/>
    <x v="0"/>
    <n v="1902790"/>
    <n v="4216583"/>
    <m/>
    <x v="0"/>
  </r>
  <r>
    <x v="1"/>
    <x v="8"/>
    <x v="0"/>
    <x v="0"/>
    <x v="10"/>
    <x v="1"/>
    <n v="1904541"/>
    <n v="3982027"/>
    <m/>
    <x v="0"/>
  </r>
  <r>
    <x v="1"/>
    <x v="8"/>
    <x v="0"/>
    <x v="0"/>
    <x v="10"/>
    <x v="2"/>
    <n v="1905896"/>
    <n v="4182198"/>
    <m/>
    <x v="0"/>
  </r>
  <r>
    <x v="1"/>
    <x v="8"/>
    <x v="0"/>
    <x v="0"/>
    <x v="10"/>
    <x v="3"/>
    <n v="1907113"/>
    <n v="2723831"/>
    <m/>
    <x v="0"/>
  </r>
  <r>
    <x v="1"/>
    <x v="8"/>
    <x v="0"/>
    <x v="0"/>
    <x v="10"/>
    <x v="4"/>
    <n v="1908468"/>
    <n v="3807271"/>
    <m/>
    <x v="0"/>
  </r>
  <r>
    <x v="1"/>
    <x v="8"/>
    <x v="0"/>
    <x v="0"/>
    <x v="10"/>
    <x v="5"/>
    <n v="1909785"/>
    <n v="2854239"/>
    <m/>
    <x v="0"/>
  </r>
  <r>
    <x v="1"/>
    <x v="8"/>
    <x v="0"/>
    <x v="0"/>
    <x v="10"/>
    <x v="6"/>
    <n v="1911118"/>
    <n v="3574437"/>
    <m/>
    <x v="0"/>
  </r>
  <r>
    <x v="1"/>
    <x v="8"/>
    <x v="0"/>
    <x v="0"/>
    <x v="10"/>
    <x v="7"/>
    <n v="1912450"/>
    <n v="3553608"/>
    <m/>
    <x v="0"/>
  </r>
  <r>
    <x v="1"/>
    <x v="8"/>
    <x v="0"/>
    <x v="0"/>
    <x v="10"/>
    <x v="8"/>
    <n v="1913759"/>
    <n v="3530922"/>
    <m/>
    <x v="0"/>
  </r>
  <r>
    <x v="1"/>
    <x v="8"/>
    <x v="0"/>
    <x v="0"/>
    <x v="10"/>
    <x v="9"/>
    <n v="1915073"/>
    <n v="3478457"/>
    <m/>
    <x v="0"/>
  </r>
  <r>
    <x v="1"/>
    <x v="8"/>
    <x v="0"/>
    <x v="0"/>
    <x v="10"/>
    <x v="10"/>
    <n v="1916389"/>
    <n v="3409462"/>
    <m/>
    <x v="0"/>
  </r>
  <r>
    <x v="1"/>
    <x v="8"/>
    <x v="0"/>
    <x v="0"/>
    <x v="10"/>
    <x v="11"/>
    <n v="1917680"/>
    <n v="3336544"/>
    <m/>
    <x v="0"/>
  </r>
  <r>
    <x v="1"/>
    <x v="8"/>
    <x v="0"/>
    <x v="0"/>
    <x v="10"/>
    <x v="12"/>
    <n v="1918969"/>
    <n v="3273065"/>
    <m/>
    <x v="0"/>
  </r>
  <r>
    <x v="1"/>
    <x v="8"/>
    <x v="0"/>
    <x v="0"/>
    <x v="10"/>
    <x v="13"/>
    <n v="1920240"/>
    <n v="3217087"/>
    <m/>
    <x v="0"/>
  </r>
  <r>
    <x v="1"/>
    <x v="8"/>
    <x v="0"/>
    <x v="0"/>
    <x v="10"/>
    <x v="14"/>
    <n v="1921483"/>
    <n v="3165471"/>
    <m/>
    <x v="0"/>
  </r>
  <r>
    <x v="1"/>
    <x v="8"/>
    <x v="0"/>
    <x v="0"/>
    <x v="10"/>
    <x v="15"/>
    <n v="1922702"/>
    <n v="3129347"/>
    <m/>
    <x v="0"/>
  </r>
  <r>
    <x v="1"/>
    <x v="8"/>
    <x v="0"/>
    <x v="0"/>
    <x v="10"/>
    <x v="16"/>
    <n v="1923890"/>
    <n v="3118816"/>
    <m/>
    <x v="0"/>
  </r>
  <r>
    <x v="1"/>
    <x v="8"/>
    <x v="0"/>
    <x v="0"/>
    <x v="10"/>
    <x v="17"/>
    <n v="1925057"/>
    <n v="3123983"/>
    <m/>
    <x v="0"/>
  </r>
  <r>
    <x v="1"/>
    <x v="8"/>
    <x v="0"/>
    <x v="0"/>
    <x v="10"/>
    <x v="18"/>
    <n v="1926190"/>
    <n v="3136863"/>
    <m/>
    <x v="0"/>
  </r>
  <r>
    <x v="1"/>
    <x v="8"/>
    <x v="0"/>
    <x v="0"/>
    <x v="10"/>
    <x v="19"/>
    <n v="1927277"/>
    <n v="3158737"/>
    <m/>
    <x v="0"/>
  </r>
  <r>
    <x v="1"/>
    <x v="8"/>
    <x v="0"/>
    <x v="0"/>
    <x v="10"/>
    <x v="20"/>
    <n v="1928326"/>
    <n v="3179753"/>
    <m/>
    <x v="0"/>
  </r>
  <r>
    <x v="1"/>
    <x v="8"/>
    <x v="0"/>
    <x v="0"/>
    <x v="10"/>
    <x v="21"/>
    <n v="1929330"/>
    <n v="3200754"/>
    <m/>
    <x v="0"/>
  </r>
  <r>
    <x v="1"/>
    <x v="8"/>
    <x v="0"/>
    <x v="0"/>
    <x v="10"/>
    <x v="22"/>
    <n v="1930308"/>
    <n v="3215239"/>
    <m/>
    <x v="0"/>
  </r>
  <r>
    <x v="1"/>
    <x v="8"/>
    <x v="0"/>
    <x v="0"/>
    <x v="10"/>
    <x v="23"/>
    <n v="1931246"/>
    <n v="3230895"/>
    <m/>
    <x v="0"/>
  </r>
  <r>
    <x v="1"/>
    <x v="8"/>
    <x v="0"/>
    <x v="0"/>
    <x v="10"/>
    <x v="24"/>
    <n v="1932149"/>
    <n v="3247689"/>
    <m/>
    <x v="0"/>
  </r>
  <r>
    <x v="1"/>
    <x v="8"/>
    <x v="0"/>
    <x v="0"/>
    <x v="10"/>
    <x v="25"/>
    <n v="1933051"/>
    <n v="3264478"/>
    <m/>
    <x v="0"/>
  </r>
  <r>
    <x v="1"/>
    <x v="8"/>
    <x v="0"/>
    <x v="0"/>
    <x v="10"/>
    <x v="26"/>
    <n v="1933958"/>
    <n v="3285049"/>
    <m/>
    <x v="0"/>
  </r>
  <r>
    <x v="1"/>
    <x v="8"/>
    <x v="0"/>
    <x v="0"/>
    <x v="10"/>
    <x v="27"/>
    <n v="1934864"/>
    <n v="3301357"/>
    <m/>
    <x v="0"/>
  </r>
  <r>
    <x v="1"/>
    <x v="8"/>
    <x v="0"/>
    <x v="0"/>
    <x v="10"/>
    <x v="28"/>
    <n v="1935768"/>
    <n v="3317907"/>
    <m/>
    <x v="0"/>
  </r>
  <r>
    <x v="1"/>
    <x v="8"/>
    <x v="0"/>
    <x v="0"/>
    <x v="10"/>
    <x v="29"/>
    <n v="1936673"/>
    <n v="3333901"/>
    <m/>
    <x v="0"/>
  </r>
  <r>
    <x v="1"/>
    <x v="8"/>
    <x v="0"/>
    <x v="0"/>
    <x v="10"/>
    <x v="30"/>
    <n v="1937581"/>
    <n v="3350859"/>
    <m/>
    <x v="0"/>
  </r>
  <r>
    <x v="1"/>
    <x v="8"/>
    <x v="0"/>
    <x v="0"/>
    <x v="11"/>
    <x v="0"/>
    <n v="6276075"/>
    <n v="43267260"/>
    <m/>
    <x v="0"/>
  </r>
  <r>
    <x v="1"/>
    <x v="8"/>
    <x v="0"/>
    <x v="0"/>
    <x v="11"/>
    <x v="1"/>
    <n v="6419850"/>
    <n v="41795216"/>
    <m/>
    <x v="0"/>
  </r>
  <r>
    <x v="1"/>
    <x v="8"/>
    <x v="0"/>
    <x v="0"/>
    <x v="11"/>
    <x v="2"/>
    <n v="6601438"/>
    <n v="45135908"/>
    <m/>
    <x v="0"/>
  </r>
  <r>
    <x v="1"/>
    <x v="8"/>
    <x v="0"/>
    <x v="0"/>
    <x v="11"/>
    <x v="3"/>
    <n v="6775762"/>
    <n v="30081992"/>
    <m/>
    <x v="0"/>
  </r>
  <r>
    <x v="1"/>
    <x v="8"/>
    <x v="0"/>
    <x v="0"/>
    <x v="11"/>
    <x v="4"/>
    <n v="6948400"/>
    <n v="43221212"/>
    <m/>
    <x v="0"/>
  </r>
  <r>
    <x v="1"/>
    <x v="8"/>
    <x v="0"/>
    <x v="0"/>
    <x v="11"/>
    <x v="5"/>
    <n v="7150064"/>
    <n v="33389416"/>
    <m/>
    <x v="0"/>
  </r>
  <r>
    <x v="1"/>
    <x v="8"/>
    <x v="0"/>
    <x v="0"/>
    <x v="11"/>
    <x v="6"/>
    <n v="7352628"/>
    <n v="43180664"/>
    <m/>
    <x v="0"/>
  </r>
  <r>
    <x v="1"/>
    <x v="8"/>
    <x v="0"/>
    <x v="0"/>
    <x v="11"/>
    <x v="7"/>
    <n v="7555166"/>
    <n v="44767596"/>
    <m/>
    <x v="0"/>
  </r>
  <r>
    <x v="1"/>
    <x v="8"/>
    <x v="0"/>
    <x v="0"/>
    <x v="11"/>
    <x v="8"/>
    <n v="7756602"/>
    <n v="46493152"/>
    <m/>
    <x v="0"/>
  </r>
  <r>
    <x v="1"/>
    <x v="8"/>
    <x v="0"/>
    <x v="0"/>
    <x v="11"/>
    <x v="9"/>
    <n v="7958279"/>
    <n v="48069480"/>
    <m/>
    <x v="0"/>
  </r>
  <r>
    <x v="1"/>
    <x v="8"/>
    <x v="0"/>
    <x v="0"/>
    <x v="11"/>
    <x v="10"/>
    <n v="8160092"/>
    <n v="49384880"/>
    <m/>
    <x v="0"/>
  </r>
  <r>
    <x v="1"/>
    <x v="8"/>
    <x v="0"/>
    <x v="0"/>
    <x v="11"/>
    <x v="11"/>
    <n v="8360636"/>
    <n v="50553148"/>
    <m/>
    <x v="0"/>
  </r>
  <r>
    <x v="1"/>
    <x v="8"/>
    <x v="0"/>
    <x v="0"/>
    <x v="11"/>
    <x v="12"/>
    <n v="8561069"/>
    <n v="51753372"/>
    <m/>
    <x v="0"/>
  </r>
  <r>
    <x v="1"/>
    <x v="8"/>
    <x v="0"/>
    <x v="0"/>
    <x v="11"/>
    <x v="13"/>
    <n v="8760662"/>
    <n v="52961152"/>
    <m/>
    <x v="0"/>
  </r>
  <r>
    <x v="1"/>
    <x v="8"/>
    <x v="0"/>
    <x v="0"/>
    <x v="11"/>
    <x v="14"/>
    <n v="8958861"/>
    <n v="54081428"/>
    <m/>
    <x v="0"/>
  </r>
  <r>
    <x v="1"/>
    <x v="8"/>
    <x v="0"/>
    <x v="0"/>
    <x v="11"/>
    <x v="15"/>
    <n v="9155841"/>
    <n v="55203284"/>
    <m/>
    <x v="0"/>
  </r>
  <r>
    <x v="1"/>
    <x v="8"/>
    <x v="0"/>
    <x v="0"/>
    <x v="11"/>
    <x v="16"/>
    <n v="9351311"/>
    <n v="56496040"/>
    <m/>
    <x v="0"/>
  </r>
  <r>
    <x v="1"/>
    <x v="8"/>
    <x v="0"/>
    <x v="0"/>
    <x v="11"/>
    <x v="17"/>
    <n v="9545705"/>
    <n v="57776640"/>
    <m/>
    <x v="0"/>
  </r>
  <r>
    <x v="1"/>
    <x v="8"/>
    <x v="0"/>
    <x v="0"/>
    <x v="11"/>
    <x v="18"/>
    <n v="9738443"/>
    <n v="59196564"/>
    <m/>
    <x v="0"/>
  </r>
  <r>
    <x v="1"/>
    <x v="8"/>
    <x v="0"/>
    <x v="0"/>
    <x v="11"/>
    <x v="19"/>
    <n v="9929028"/>
    <n v="60793648"/>
    <m/>
    <x v="0"/>
  </r>
  <r>
    <x v="1"/>
    <x v="8"/>
    <x v="0"/>
    <x v="0"/>
    <x v="11"/>
    <x v="20"/>
    <n v="10117750"/>
    <n v="62388868"/>
    <m/>
    <x v="0"/>
  </r>
  <r>
    <x v="1"/>
    <x v="8"/>
    <x v="0"/>
    <x v="0"/>
    <x v="11"/>
    <x v="21"/>
    <n v="10304291"/>
    <n v="64002900"/>
    <m/>
    <x v="0"/>
  </r>
  <r>
    <x v="1"/>
    <x v="8"/>
    <x v="0"/>
    <x v="0"/>
    <x v="11"/>
    <x v="22"/>
    <n v="10489580"/>
    <n v="65516772"/>
    <m/>
    <x v="0"/>
  </r>
  <r>
    <x v="1"/>
    <x v="8"/>
    <x v="0"/>
    <x v="0"/>
    <x v="11"/>
    <x v="23"/>
    <n v="10672951"/>
    <n v="67032692"/>
    <m/>
    <x v="0"/>
  </r>
  <r>
    <x v="1"/>
    <x v="8"/>
    <x v="0"/>
    <x v="0"/>
    <x v="11"/>
    <x v="24"/>
    <n v="10854607"/>
    <n v="68555472"/>
    <m/>
    <x v="0"/>
  </r>
  <r>
    <x v="1"/>
    <x v="8"/>
    <x v="0"/>
    <x v="0"/>
    <x v="11"/>
    <x v="25"/>
    <n v="11036224"/>
    <n v="70073248"/>
    <m/>
    <x v="0"/>
  </r>
  <r>
    <x v="1"/>
    <x v="8"/>
    <x v="0"/>
    <x v="0"/>
    <x v="11"/>
    <x v="26"/>
    <n v="11218118"/>
    <n v="71671832"/>
    <m/>
    <x v="0"/>
  </r>
  <r>
    <x v="1"/>
    <x v="8"/>
    <x v="0"/>
    <x v="0"/>
    <x v="11"/>
    <x v="27"/>
    <n v="11399889"/>
    <n v="73175872"/>
    <m/>
    <x v="0"/>
  </r>
  <r>
    <x v="1"/>
    <x v="8"/>
    <x v="0"/>
    <x v="0"/>
    <x v="11"/>
    <x v="28"/>
    <n v="11581623"/>
    <n v="74684640"/>
    <m/>
    <x v="0"/>
  </r>
  <r>
    <x v="1"/>
    <x v="8"/>
    <x v="0"/>
    <x v="0"/>
    <x v="11"/>
    <x v="29"/>
    <n v="11763369"/>
    <n v="76183104"/>
    <m/>
    <x v="0"/>
  </r>
  <r>
    <x v="1"/>
    <x v="8"/>
    <x v="0"/>
    <x v="0"/>
    <x v="11"/>
    <x v="30"/>
    <n v="11945304"/>
    <n v="77709040"/>
    <m/>
    <x v="0"/>
  </r>
  <r>
    <x v="1"/>
    <x v="8"/>
    <x v="0"/>
    <x v="0"/>
    <x v="1"/>
    <x v="0"/>
    <n v="528212"/>
    <n v="2670111"/>
    <m/>
    <x v="0"/>
  </r>
  <r>
    <x v="1"/>
    <x v="8"/>
    <x v="0"/>
    <x v="0"/>
    <x v="1"/>
    <x v="1"/>
    <n v="543946"/>
    <n v="2584770"/>
    <m/>
    <x v="0"/>
  </r>
  <r>
    <x v="1"/>
    <x v="8"/>
    <x v="0"/>
    <x v="0"/>
    <x v="1"/>
    <x v="2"/>
    <n v="571049"/>
    <n v="2850169"/>
    <m/>
    <x v="0"/>
  </r>
  <r>
    <x v="1"/>
    <x v="8"/>
    <x v="0"/>
    <x v="0"/>
    <x v="1"/>
    <x v="3"/>
    <n v="598964"/>
    <n v="1931220"/>
    <m/>
    <x v="0"/>
  </r>
  <r>
    <x v="1"/>
    <x v="8"/>
    <x v="0"/>
    <x v="0"/>
    <x v="1"/>
    <x v="4"/>
    <n v="634712"/>
    <n v="2854869"/>
    <m/>
    <x v="0"/>
  </r>
  <r>
    <x v="1"/>
    <x v="8"/>
    <x v="0"/>
    <x v="0"/>
    <x v="1"/>
    <x v="5"/>
    <n v="639614"/>
    <n v="2153713"/>
    <m/>
    <x v="0"/>
  </r>
  <r>
    <x v="1"/>
    <x v="8"/>
    <x v="0"/>
    <x v="0"/>
    <x v="1"/>
    <x v="6"/>
    <n v="644182"/>
    <n v="2721042"/>
    <m/>
    <x v="0"/>
  </r>
  <r>
    <x v="1"/>
    <x v="8"/>
    <x v="0"/>
    <x v="0"/>
    <x v="1"/>
    <x v="7"/>
    <n v="648665"/>
    <n v="2755834"/>
    <m/>
    <x v="0"/>
  </r>
  <r>
    <x v="1"/>
    <x v="8"/>
    <x v="0"/>
    <x v="0"/>
    <x v="1"/>
    <x v="8"/>
    <n v="652961"/>
    <n v="2794203"/>
    <m/>
    <x v="0"/>
  </r>
  <r>
    <x v="1"/>
    <x v="8"/>
    <x v="0"/>
    <x v="0"/>
    <x v="1"/>
    <x v="9"/>
    <n v="657256"/>
    <n v="2821169"/>
    <m/>
    <x v="0"/>
  </r>
  <r>
    <x v="1"/>
    <x v="8"/>
    <x v="0"/>
    <x v="0"/>
    <x v="1"/>
    <x v="10"/>
    <n v="661588"/>
    <n v="2833787"/>
    <m/>
    <x v="0"/>
  </r>
  <r>
    <x v="1"/>
    <x v="8"/>
    <x v="0"/>
    <x v="0"/>
    <x v="1"/>
    <x v="11"/>
    <n v="665867"/>
    <n v="2837786"/>
    <m/>
    <x v="0"/>
  </r>
  <r>
    <x v="1"/>
    <x v="8"/>
    <x v="0"/>
    <x v="0"/>
    <x v="1"/>
    <x v="12"/>
    <n v="670162"/>
    <n v="2843308"/>
    <m/>
    <x v="0"/>
  </r>
  <r>
    <x v="1"/>
    <x v="8"/>
    <x v="0"/>
    <x v="0"/>
    <x v="1"/>
    <x v="13"/>
    <n v="674401"/>
    <n v="2849071"/>
    <m/>
    <x v="0"/>
  </r>
  <r>
    <x v="1"/>
    <x v="8"/>
    <x v="0"/>
    <x v="0"/>
    <x v="1"/>
    <x v="14"/>
    <n v="678873"/>
    <n v="2851854"/>
    <m/>
    <x v="0"/>
  </r>
  <r>
    <x v="1"/>
    <x v="8"/>
    <x v="0"/>
    <x v="0"/>
    <x v="1"/>
    <x v="15"/>
    <n v="683263"/>
    <n v="2855050"/>
    <m/>
    <x v="0"/>
  </r>
  <r>
    <x v="1"/>
    <x v="8"/>
    <x v="0"/>
    <x v="0"/>
    <x v="1"/>
    <x v="16"/>
    <n v="687579"/>
    <n v="2867467"/>
    <m/>
    <x v="0"/>
  </r>
  <r>
    <x v="1"/>
    <x v="8"/>
    <x v="0"/>
    <x v="0"/>
    <x v="1"/>
    <x v="17"/>
    <n v="691844"/>
    <n v="2879813"/>
    <m/>
    <x v="0"/>
  </r>
  <r>
    <x v="1"/>
    <x v="8"/>
    <x v="0"/>
    <x v="0"/>
    <x v="1"/>
    <x v="18"/>
    <n v="695659"/>
    <n v="2898452"/>
    <m/>
    <x v="0"/>
  </r>
  <r>
    <x v="1"/>
    <x v="8"/>
    <x v="0"/>
    <x v="0"/>
    <x v="1"/>
    <x v="19"/>
    <n v="699323"/>
    <n v="2926790"/>
    <m/>
    <x v="0"/>
  </r>
  <r>
    <x v="1"/>
    <x v="8"/>
    <x v="0"/>
    <x v="0"/>
    <x v="1"/>
    <x v="20"/>
    <n v="702870"/>
    <n v="2955677"/>
    <m/>
    <x v="0"/>
  </r>
  <r>
    <x v="1"/>
    <x v="8"/>
    <x v="0"/>
    <x v="0"/>
    <x v="1"/>
    <x v="21"/>
    <n v="706303"/>
    <n v="2987755"/>
    <m/>
    <x v="0"/>
  </r>
  <r>
    <x v="1"/>
    <x v="8"/>
    <x v="0"/>
    <x v="0"/>
    <x v="1"/>
    <x v="22"/>
    <n v="709664"/>
    <n v="3017940"/>
    <m/>
    <x v="0"/>
  </r>
  <r>
    <x v="1"/>
    <x v="8"/>
    <x v="0"/>
    <x v="0"/>
    <x v="1"/>
    <x v="23"/>
    <n v="712836"/>
    <n v="3047606"/>
    <m/>
    <x v="0"/>
  </r>
  <r>
    <x v="1"/>
    <x v="8"/>
    <x v="0"/>
    <x v="0"/>
    <x v="1"/>
    <x v="24"/>
    <n v="715841"/>
    <n v="3077003"/>
    <m/>
    <x v="0"/>
  </r>
  <r>
    <x v="1"/>
    <x v="8"/>
    <x v="0"/>
    <x v="0"/>
    <x v="1"/>
    <x v="25"/>
    <n v="718782"/>
    <n v="3105677"/>
    <m/>
    <x v="0"/>
  </r>
  <r>
    <x v="1"/>
    <x v="8"/>
    <x v="0"/>
    <x v="0"/>
    <x v="1"/>
    <x v="26"/>
    <n v="721687"/>
    <n v="3137464"/>
    <m/>
    <x v="0"/>
  </r>
  <r>
    <x v="1"/>
    <x v="8"/>
    <x v="0"/>
    <x v="0"/>
    <x v="1"/>
    <x v="27"/>
    <n v="724573"/>
    <n v="3164849"/>
    <m/>
    <x v="0"/>
  </r>
  <r>
    <x v="1"/>
    <x v="8"/>
    <x v="0"/>
    <x v="0"/>
    <x v="1"/>
    <x v="28"/>
    <n v="727442"/>
    <n v="3192234"/>
    <m/>
    <x v="0"/>
  </r>
  <r>
    <x v="1"/>
    <x v="8"/>
    <x v="0"/>
    <x v="0"/>
    <x v="1"/>
    <x v="29"/>
    <n v="730290"/>
    <n v="3218974"/>
    <m/>
    <x v="0"/>
  </r>
  <r>
    <x v="1"/>
    <x v="8"/>
    <x v="0"/>
    <x v="0"/>
    <x v="1"/>
    <x v="30"/>
    <n v="733126"/>
    <n v="3246707"/>
    <m/>
    <x v="0"/>
  </r>
  <r>
    <x v="1"/>
    <x v="8"/>
    <x v="0"/>
    <x v="0"/>
    <x v="8"/>
    <x v="0"/>
    <n v="31538"/>
    <n v="131418"/>
    <m/>
    <x v="0"/>
  </r>
  <r>
    <x v="1"/>
    <x v="8"/>
    <x v="0"/>
    <x v="0"/>
    <x v="8"/>
    <x v="1"/>
    <n v="31928"/>
    <n v="125815"/>
    <m/>
    <x v="0"/>
  </r>
  <r>
    <x v="1"/>
    <x v="8"/>
    <x v="0"/>
    <x v="0"/>
    <x v="8"/>
    <x v="2"/>
    <n v="32383"/>
    <n v="134342"/>
    <m/>
    <x v="0"/>
  </r>
  <r>
    <x v="1"/>
    <x v="8"/>
    <x v="0"/>
    <x v="0"/>
    <x v="8"/>
    <x v="3"/>
    <n v="33253"/>
    <n v="89825"/>
    <m/>
    <x v="0"/>
  </r>
  <r>
    <x v="1"/>
    <x v="8"/>
    <x v="0"/>
    <x v="0"/>
    <x v="8"/>
    <x v="4"/>
    <n v="33758"/>
    <n v="128260"/>
    <m/>
    <x v="0"/>
  </r>
  <r>
    <x v="1"/>
    <x v="8"/>
    <x v="0"/>
    <x v="0"/>
    <x v="8"/>
    <x v="5"/>
    <n v="34126"/>
    <n v="97739"/>
    <m/>
    <x v="0"/>
  </r>
  <r>
    <x v="1"/>
    <x v="8"/>
    <x v="0"/>
    <x v="0"/>
    <x v="8"/>
    <x v="6"/>
    <n v="34491"/>
    <n v="124906"/>
    <m/>
    <x v="0"/>
  </r>
  <r>
    <x v="1"/>
    <x v="8"/>
    <x v="0"/>
    <x v="0"/>
    <x v="8"/>
    <x v="7"/>
    <n v="34854"/>
    <n v="128014"/>
    <m/>
    <x v="0"/>
  </r>
  <r>
    <x v="1"/>
    <x v="8"/>
    <x v="0"/>
    <x v="0"/>
    <x v="8"/>
    <x v="8"/>
    <n v="35209"/>
    <n v="131470"/>
    <m/>
    <x v="0"/>
  </r>
  <r>
    <x v="1"/>
    <x v="8"/>
    <x v="0"/>
    <x v="0"/>
    <x v="8"/>
    <x v="9"/>
    <n v="35568"/>
    <n v="134383"/>
    <m/>
    <x v="0"/>
  </r>
  <r>
    <x v="1"/>
    <x v="8"/>
    <x v="0"/>
    <x v="0"/>
    <x v="8"/>
    <x v="10"/>
    <n v="35928"/>
    <n v="136564"/>
    <m/>
    <x v="0"/>
  </r>
  <r>
    <x v="1"/>
    <x v="8"/>
    <x v="0"/>
    <x v="0"/>
    <x v="8"/>
    <x v="11"/>
    <n v="36281"/>
    <n v="138224"/>
    <m/>
    <x v="0"/>
  </r>
  <r>
    <x v="1"/>
    <x v="8"/>
    <x v="0"/>
    <x v="0"/>
    <x v="8"/>
    <x v="12"/>
    <n v="36636"/>
    <n v="139909"/>
    <m/>
    <x v="0"/>
  </r>
  <r>
    <x v="1"/>
    <x v="8"/>
    <x v="0"/>
    <x v="0"/>
    <x v="8"/>
    <x v="13"/>
    <n v="36986"/>
    <n v="141537"/>
    <m/>
    <x v="0"/>
  </r>
  <r>
    <x v="1"/>
    <x v="8"/>
    <x v="0"/>
    <x v="0"/>
    <x v="8"/>
    <x v="14"/>
    <n v="37333"/>
    <n v="142881"/>
    <m/>
    <x v="0"/>
  </r>
  <r>
    <x v="1"/>
    <x v="8"/>
    <x v="0"/>
    <x v="0"/>
    <x v="8"/>
    <x v="15"/>
    <n v="37676"/>
    <n v="144160"/>
    <m/>
    <x v="0"/>
  </r>
  <r>
    <x v="1"/>
    <x v="8"/>
    <x v="0"/>
    <x v="0"/>
    <x v="8"/>
    <x v="16"/>
    <n v="38014"/>
    <n v="145801"/>
    <m/>
    <x v="0"/>
  </r>
  <r>
    <x v="1"/>
    <x v="8"/>
    <x v="0"/>
    <x v="0"/>
    <x v="8"/>
    <x v="17"/>
    <n v="38348"/>
    <n v="147323"/>
    <m/>
    <x v="0"/>
  </r>
  <r>
    <x v="1"/>
    <x v="8"/>
    <x v="0"/>
    <x v="0"/>
    <x v="8"/>
    <x v="18"/>
    <n v="38672"/>
    <n v="149098"/>
    <m/>
    <x v="0"/>
  </r>
  <r>
    <x v="1"/>
    <x v="8"/>
    <x v="0"/>
    <x v="0"/>
    <x v="8"/>
    <x v="19"/>
    <n v="38984"/>
    <n v="151207"/>
    <m/>
    <x v="0"/>
  </r>
  <r>
    <x v="1"/>
    <x v="8"/>
    <x v="0"/>
    <x v="0"/>
    <x v="8"/>
    <x v="20"/>
    <n v="39284"/>
    <n v="153202"/>
    <m/>
    <x v="0"/>
  </r>
  <r>
    <x v="1"/>
    <x v="8"/>
    <x v="0"/>
    <x v="0"/>
    <x v="8"/>
    <x v="21"/>
    <n v="39571"/>
    <n v="155140"/>
    <m/>
    <x v="0"/>
  </r>
  <r>
    <x v="1"/>
    <x v="8"/>
    <x v="0"/>
    <x v="0"/>
    <x v="8"/>
    <x v="22"/>
    <n v="39851"/>
    <n v="156727"/>
    <m/>
    <x v="0"/>
  </r>
  <r>
    <x v="1"/>
    <x v="8"/>
    <x v="0"/>
    <x v="0"/>
    <x v="8"/>
    <x v="23"/>
    <n v="40120"/>
    <n v="158329"/>
    <m/>
    <x v="0"/>
  </r>
  <r>
    <x v="1"/>
    <x v="8"/>
    <x v="0"/>
    <x v="0"/>
    <x v="8"/>
    <x v="24"/>
    <n v="40378"/>
    <n v="159955"/>
    <m/>
    <x v="0"/>
  </r>
  <r>
    <x v="1"/>
    <x v="8"/>
    <x v="0"/>
    <x v="0"/>
    <x v="8"/>
    <x v="25"/>
    <n v="40637"/>
    <n v="161611"/>
    <m/>
    <x v="0"/>
  </r>
  <r>
    <x v="1"/>
    <x v="8"/>
    <x v="0"/>
    <x v="0"/>
    <x v="8"/>
    <x v="26"/>
    <n v="40897"/>
    <n v="163487"/>
    <m/>
    <x v="0"/>
  </r>
  <r>
    <x v="1"/>
    <x v="8"/>
    <x v="0"/>
    <x v="0"/>
    <x v="8"/>
    <x v="27"/>
    <n v="41156"/>
    <n v="165184"/>
    <m/>
    <x v="0"/>
  </r>
  <r>
    <x v="1"/>
    <x v="8"/>
    <x v="0"/>
    <x v="0"/>
    <x v="8"/>
    <x v="28"/>
    <n v="41416"/>
    <n v="166940"/>
    <m/>
    <x v="0"/>
  </r>
  <r>
    <x v="1"/>
    <x v="8"/>
    <x v="0"/>
    <x v="0"/>
    <x v="8"/>
    <x v="29"/>
    <n v="41675"/>
    <n v="168713"/>
    <m/>
    <x v="0"/>
  </r>
  <r>
    <x v="1"/>
    <x v="8"/>
    <x v="0"/>
    <x v="0"/>
    <x v="8"/>
    <x v="30"/>
    <n v="41936"/>
    <n v="170597"/>
    <m/>
    <x v="0"/>
  </r>
  <r>
    <x v="1"/>
    <x v="8"/>
    <x v="0"/>
    <x v="1"/>
    <x v="9"/>
    <x v="0"/>
    <n v="133656"/>
    <n v="3492698"/>
    <m/>
    <x v="0"/>
  </r>
  <r>
    <x v="1"/>
    <x v="8"/>
    <x v="0"/>
    <x v="1"/>
    <x v="9"/>
    <x v="1"/>
    <n v="133656"/>
    <n v="3289255"/>
    <m/>
    <x v="0"/>
  </r>
  <r>
    <x v="1"/>
    <x v="8"/>
    <x v="0"/>
    <x v="1"/>
    <x v="9"/>
    <x v="2"/>
    <n v="133656"/>
    <n v="3453356"/>
    <m/>
    <x v="0"/>
  </r>
  <r>
    <x v="1"/>
    <x v="8"/>
    <x v="0"/>
    <x v="1"/>
    <x v="9"/>
    <x v="3"/>
    <n v="133656"/>
    <n v="2255672"/>
    <m/>
    <x v="0"/>
  </r>
  <r>
    <x v="1"/>
    <x v="8"/>
    <x v="0"/>
    <x v="1"/>
    <x v="9"/>
    <x v="4"/>
    <n v="133656"/>
    <n v="3245263"/>
    <m/>
    <x v="0"/>
  </r>
  <r>
    <x v="1"/>
    <x v="8"/>
    <x v="0"/>
    <x v="1"/>
    <x v="9"/>
    <x v="5"/>
    <n v="133656"/>
    <n v="2457024"/>
    <m/>
    <x v="0"/>
  </r>
  <r>
    <x v="1"/>
    <x v="8"/>
    <x v="0"/>
    <x v="1"/>
    <x v="9"/>
    <x v="6"/>
    <n v="133656"/>
    <n v="3121833"/>
    <m/>
    <x v="0"/>
  </r>
  <r>
    <x v="1"/>
    <x v="8"/>
    <x v="0"/>
    <x v="1"/>
    <x v="9"/>
    <x v="7"/>
    <n v="133656"/>
    <n v="3140906"/>
    <m/>
    <x v="0"/>
  </r>
  <r>
    <x v="1"/>
    <x v="8"/>
    <x v="0"/>
    <x v="1"/>
    <x v="9"/>
    <x v="8"/>
    <n v="133656"/>
    <n v="3159492"/>
    <m/>
    <x v="0"/>
  </r>
  <r>
    <x v="1"/>
    <x v="8"/>
    <x v="0"/>
    <x v="1"/>
    <x v="9"/>
    <x v="9"/>
    <n v="133656"/>
    <n v="3175197"/>
    <m/>
    <x v="0"/>
  </r>
  <r>
    <x v="1"/>
    <x v="8"/>
    <x v="0"/>
    <x v="1"/>
    <x v="9"/>
    <x v="10"/>
    <n v="133656"/>
    <n v="3191677"/>
    <m/>
    <x v="0"/>
  </r>
  <r>
    <x v="1"/>
    <x v="8"/>
    <x v="0"/>
    <x v="1"/>
    <x v="9"/>
    <x v="11"/>
    <n v="133656"/>
    <n v="3207102"/>
    <m/>
    <x v="0"/>
  </r>
  <r>
    <x v="1"/>
    <x v="8"/>
    <x v="0"/>
    <x v="1"/>
    <x v="9"/>
    <x v="12"/>
    <n v="133656"/>
    <n v="3209866"/>
    <m/>
    <x v="0"/>
  </r>
  <r>
    <x v="1"/>
    <x v="8"/>
    <x v="0"/>
    <x v="1"/>
    <x v="9"/>
    <x v="13"/>
    <n v="133656"/>
    <n v="3209261"/>
    <m/>
    <x v="0"/>
  </r>
  <r>
    <x v="1"/>
    <x v="8"/>
    <x v="0"/>
    <x v="1"/>
    <x v="9"/>
    <x v="14"/>
    <n v="133656"/>
    <n v="3172711"/>
    <m/>
    <x v="0"/>
  </r>
  <r>
    <x v="1"/>
    <x v="8"/>
    <x v="0"/>
    <x v="1"/>
    <x v="9"/>
    <x v="15"/>
    <n v="133656"/>
    <n v="3149520"/>
    <m/>
    <x v="0"/>
  </r>
  <r>
    <x v="1"/>
    <x v="8"/>
    <x v="0"/>
    <x v="1"/>
    <x v="9"/>
    <x v="16"/>
    <n v="133656"/>
    <n v="3146156"/>
    <m/>
    <x v="0"/>
  </r>
  <r>
    <x v="1"/>
    <x v="8"/>
    <x v="0"/>
    <x v="1"/>
    <x v="9"/>
    <x v="17"/>
    <n v="133656"/>
    <n v="3150766"/>
    <m/>
    <x v="0"/>
  </r>
  <r>
    <x v="1"/>
    <x v="8"/>
    <x v="0"/>
    <x v="1"/>
    <x v="9"/>
    <x v="18"/>
    <n v="133657"/>
    <n v="3194069"/>
    <m/>
    <x v="0"/>
  </r>
  <r>
    <x v="1"/>
    <x v="8"/>
    <x v="0"/>
    <x v="1"/>
    <x v="9"/>
    <x v="19"/>
    <n v="133657"/>
    <n v="3235366"/>
    <m/>
    <x v="0"/>
  </r>
  <r>
    <x v="1"/>
    <x v="8"/>
    <x v="0"/>
    <x v="1"/>
    <x v="9"/>
    <x v="20"/>
    <n v="133657"/>
    <n v="3263938"/>
    <m/>
    <x v="0"/>
  </r>
  <r>
    <x v="1"/>
    <x v="8"/>
    <x v="0"/>
    <x v="1"/>
    <x v="9"/>
    <x v="21"/>
    <n v="133657"/>
    <n v="3283893"/>
    <m/>
    <x v="0"/>
  </r>
  <r>
    <x v="1"/>
    <x v="8"/>
    <x v="0"/>
    <x v="1"/>
    <x v="9"/>
    <x v="22"/>
    <n v="133657"/>
    <n v="3300207"/>
    <m/>
    <x v="0"/>
  </r>
  <r>
    <x v="1"/>
    <x v="8"/>
    <x v="0"/>
    <x v="1"/>
    <x v="9"/>
    <x v="23"/>
    <n v="133657"/>
    <n v="3316658"/>
    <m/>
    <x v="0"/>
  </r>
  <r>
    <x v="1"/>
    <x v="8"/>
    <x v="0"/>
    <x v="1"/>
    <x v="9"/>
    <x v="24"/>
    <n v="133657"/>
    <n v="3332972"/>
    <m/>
    <x v="0"/>
  </r>
  <r>
    <x v="1"/>
    <x v="8"/>
    <x v="0"/>
    <x v="1"/>
    <x v="9"/>
    <x v="25"/>
    <n v="133657"/>
    <n v="3347871"/>
    <m/>
    <x v="0"/>
  </r>
  <r>
    <x v="1"/>
    <x v="8"/>
    <x v="0"/>
    <x v="1"/>
    <x v="9"/>
    <x v="26"/>
    <n v="133657"/>
    <n v="3364493"/>
    <m/>
    <x v="0"/>
  </r>
  <r>
    <x v="1"/>
    <x v="8"/>
    <x v="0"/>
    <x v="1"/>
    <x v="9"/>
    <x v="27"/>
    <n v="133657"/>
    <n v="3376627"/>
    <m/>
    <x v="0"/>
  </r>
  <r>
    <x v="1"/>
    <x v="8"/>
    <x v="0"/>
    <x v="1"/>
    <x v="9"/>
    <x v="28"/>
    <n v="133657"/>
    <n v="3389295"/>
    <m/>
    <x v="0"/>
  </r>
  <r>
    <x v="1"/>
    <x v="8"/>
    <x v="0"/>
    <x v="1"/>
    <x v="9"/>
    <x v="29"/>
    <n v="133657"/>
    <n v="3401886"/>
    <m/>
    <x v="0"/>
  </r>
  <r>
    <x v="1"/>
    <x v="8"/>
    <x v="0"/>
    <x v="1"/>
    <x v="9"/>
    <x v="30"/>
    <n v="133657"/>
    <n v="3414404"/>
    <m/>
    <x v="0"/>
  </r>
  <r>
    <x v="1"/>
    <x v="8"/>
    <x v="1"/>
    <x v="0"/>
    <x v="10"/>
    <x v="0"/>
    <n v="1729487"/>
    <n v="2727401"/>
    <m/>
    <x v="0"/>
  </r>
  <r>
    <x v="1"/>
    <x v="8"/>
    <x v="1"/>
    <x v="0"/>
    <x v="10"/>
    <x v="1"/>
    <n v="1736305"/>
    <n v="2605752"/>
    <m/>
    <x v="0"/>
  </r>
  <r>
    <x v="1"/>
    <x v="8"/>
    <x v="1"/>
    <x v="0"/>
    <x v="10"/>
    <x v="2"/>
    <n v="1745103"/>
    <n v="2767639"/>
    <m/>
    <x v="0"/>
  </r>
  <r>
    <x v="1"/>
    <x v="8"/>
    <x v="1"/>
    <x v="0"/>
    <x v="10"/>
    <x v="3"/>
    <n v="1752674"/>
    <n v="1821473"/>
    <m/>
    <x v="0"/>
  </r>
  <r>
    <x v="1"/>
    <x v="8"/>
    <x v="1"/>
    <x v="0"/>
    <x v="10"/>
    <x v="4"/>
    <n v="1758477"/>
    <n v="2569133"/>
    <m/>
    <x v="0"/>
  </r>
  <r>
    <x v="1"/>
    <x v="8"/>
    <x v="1"/>
    <x v="0"/>
    <x v="10"/>
    <x v="5"/>
    <n v="1765062"/>
    <n v="1943581"/>
    <m/>
    <x v="0"/>
  </r>
  <r>
    <x v="1"/>
    <x v="8"/>
    <x v="1"/>
    <x v="0"/>
    <x v="10"/>
    <x v="6"/>
    <n v="1771625"/>
    <n v="2456343"/>
    <m/>
    <x v="0"/>
  </r>
  <r>
    <x v="1"/>
    <x v="8"/>
    <x v="1"/>
    <x v="0"/>
    <x v="10"/>
    <x v="7"/>
    <n v="1778220"/>
    <n v="2457842"/>
    <m/>
    <x v="0"/>
  </r>
  <r>
    <x v="1"/>
    <x v="8"/>
    <x v="1"/>
    <x v="0"/>
    <x v="10"/>
    <x v="8"/>
    <n v="1784661"/>
    <n v="2456971"/>
    <m/>
    <x v="0"/>
  </r>
  <r>
    <x v="1"/>
    <x v="8"/>
    <x v="1"/>
    <x v="0"/>
    <x v="10"/>
    <x v="9"/>
    <n v="1791135"/>
    <n v="2434172"/>
    <m/>
    <x v="0"/>
  </r>
  <r>
    <x v="1"/>
    <x v="8"/>
    <x v="1"/>
    <x v="0"/>
    <x v="10"/>
    <x v="10"/>
    <n v="1797918"/>
    <n v="2398380"/>
    <m/>
    <x v="0"/>
  </r>
  <r>
    <x v="1"/>
    <x v="8"/>
    <x v="1"/>
    <x v="0"/>
    <x v="10"/>
    <x v="11"/>
    <n v="1805259"/>
    <n v="2358721"/>
    <m/>
    <x v="0"/>
  </r>
  <r>
    <x v="1"/>
    <x v="8"/>
    <x v="1"/>
    <x v="0"/>
    <x v="10"/>
    <x v="12"/>
    <n v="1812594"/>
    <n v="2324005"/>
    <m/>
    <x v="0"/>
  </r>
  <r>
    <x v="1"/>
    <x v="8"/>
    <x v="1"/>
    <x v="0"/>
    <x v="10"/>
    <x v="13"/>
    <n v="1819796"/>
    <n v="2292918"/>
    <m/>
    <x v="0"/>
  </r>
  <r>
    <x v="1"/>
    <x v="8"/>
    <x v="1"/>
    <x v="0"/>
    <x v="10"/>
    <x v="14"/>
    <n v="1826749"/>
    <n v="2263331"/>
    <m/>
    <x v="0"/>
  </r>
  <r>
    <x v="1"/>
    <x v="8"/>
    <x v="1"/>
    <x v="0"/>
    <x v="10"/>
    <x v="15"/>
    <n v="1833512"/>
    <n v="2243252"/>
    <m/>
    <x v="0"/>
  </r>
  <r>
    <x v="1"/>
    <x v="8"/>
    <x v="1"/>
    <x v="0"/>
    <x v="10"/>
    <x v="16"/>
    <n v="1840110"/>
    <n v="2240334"/>
    <m/>
    <x v="0"/>
  </r>
  <r>
    <x v="1"/>
    <x v="8"/>
    <x v="1"/>
    <x v="0"/>
    <x v="10"/>
    <x v="17"/>
    <n v="1845977"/>
    <n v="2246965"/>
    <m/>
    <x v="0"/>
  </r>
  <r>
    <x v="1"/>
    <x v="8"/>
    <x v="1"/>
    <x v="0"/>
    <x v="10"/>
    <x v="18"/>
    <n v="1851415"/>
    <n v="2258295"/>
    <m/>
    <x v="0"/>
  </r>
  <r>
    <x v="1"/>
    <x v="8"/>
    <x v="1"/>
    <x v="0"/>
    <x v="10"/>
    <x v="19"/>
    <n v="1856489"/>
    <n v="2275585"/>
    <m/>
    <x v="0"/>
  </r>
  <r>
    <x v="1"/>
    <x v="8"/>
    <x v="1"/>
    <x v="0"/>
    <x v="10"/>
    <x v="20"/>
    <n v="1861249"/>
    <n v="2292021"/>
    <m/>
    <x v="0"/>
  </r>
  <r>
    <x v="1"/>
    <x v="8"/>
    <x v="1"/>
    <x v="0"/>
    <x v="10"/>
    <x v="21"/>
    <n v="1865638"/>
    <n v="2308280"/>
    <m/>
    <x v="0"/>
  </r>
  <r>
    <x v="1"/>
    <x v="8"/>
    <x v="1"/>
    <x v="0"/>
    <x v="10"/>
    <x v="22"/>
    <n v="1869737"/>
    <n v="2319896"/>
    <m/>
    <x v="0"/>
  </r>
  <r>
    <x v="1"/>
    <x v="8"/>
    <x v="1"/>
    <x v="0"/>
    <x v="10"/>
    <x v="23"/>
    <n v="1873713"/>
    <n v="2332805"/>
    <m/>
    <x v="0"/>
  </r>
  <r>
    <x v="1"/>
    <x v="8"/>
    <x v="1"/>
    <x v="0"/>
    <x v="10"/>
    <x v="24"/>
    <n v="1877708"/>
    <n v="2347388"/>
    <m/>
    <x v="0"/>
  </r>
  <r>
    <x v="1"/>
    <x v="8"/>
    <x v="1"/>
    <x v="0"/>
    <x v="10"/>
    <x v="25"/>
    <n v="1881726"/>
    <n v="2362858"/>
    <m/>
    <x v="0"/>
  </r>
  <r>
    <x v="1"/>
    <x v="8"/>
    <x v="1"/>
    <x v="0"/>
    <x v="10"/>
    <x v="26"/>
    <n v="1885755"/>
    <n v="2381974"/>
    <m/>
    <x v="0"/>
  </r>
  <r>
    <x v="1"/>
    <x v="8"/>
    <x v="1"/>
    <x v="0"/>
    <x v="10"/>
    <x v="27"/>
    <n v="1889763"/>
    <n v="2398810"/>
    <m/>
    <x v="0"/>
  </r>
  <r>
    <x v="1"/>
    <x v="8"/>
    <x v="1"/>
    <x v="0"/>
    <x v="10"/>
    <x v="28"/>
    <n v="1893770"/>
    <n v="2416629"/>
    <m/>
    <x v="0"/>
  </r>
  <r>
    <x v="1"/>
    <x v="8"/>
    <x v="1"/>
    <x v="0"/>
    <x v="10"/>
    <x v="29"/>
    <n v="1897778"/>
    <n v="2434730"/>
    <m/>
    <x v="0"/>
  </r>
  <r>
    <x v="1"/>
    <x v="8"/>
    <x v="1"/>
    <x v="0"/>
    <x v="10"/>
    <x v="30"/>
    <n v="1901800"/>
    <n v="2454081"/>
    <m/>
    <x v="0"/>
  </r>
  <r>
    <x v="1"/>
    <x v="8"/>
    <x v="1"/>
    <x v="0"/>
    <x v="11"/>
    <x v="0"/>
    <n v="1446107"/>
    <n v="4448225"/>
    <m/>
    <x v="0"/>
  </r>
  <r>
    <x v="1"/>
    <x v="8"/>
    <x v="1"/>
    <x v="0"/>
    <x v="11"/>
    <x v="1"/>
    <n v="1460174"/>
    <n v="4280417"/>
    <m/>
    <x v="0"/>
  </r>
  <r>
    <x v="1"/>
    <x v="8"/>
    <x v="1"/>
    <x v="0"/>
    <x v="11"/>
    <x v="2"/>
    <n v="1478328"/>
    <n v="4586263"/>
    <m/>
    <x v="0"/>
  </r>
  <r>
    <x v="1"/>
    <x v="8"/>
    <x v="1"/>
    <x v="0"/>
    <x v="11"/>
    <x v="3"/>
    <n v="1493950"/>
    <n v="3030716"/>
    <m/>
    <x v="0"/>
  </r>
  <r>
    <x v="1"/>
    <x v="8"/>
    <x v="1"/>
    <x v="0"/>
    <x v="11"/>
    <x v="4"/>
    <n v="1505925"/>
    <n v="4309538"/>
    <m/>
    <x v="0"/>
  </r>
  <r>
    <x v="1"/>
    <x v="8"/>
    <x v="1"/>
    <x v="0"/>
    <x v="11"/>
    <x v="5"/>
    <n v="1519690"/>
    <n v="3285640"/>
    <m/>
    <x v="0"/>
  </r>
  <r>
    <x v="1"/>
    <x v="8"/>
    <x v="1"/>
    <x v="0"/>
    <x v="11"/>
    <x v="6"/>
    <n v="1533458"/>
    <n v="4192585"/>
    <m/>
    <x v="0"/>
  </r>
  <r>
    <x v="1"/>
    <x v="8"/>
    <x v="1"/>
    <x v="0"/>
    <x v="11"/>
    <x v="7"/>
    <n v="1547331"/>
    <n v="4288384"/>
    <m/>
    <x v="0"/>
  </r>
  <r>
    <x v="1"/>
    <x v="8"/>
    <x v="1"/>
    <x v="0"/>
    <x v="11"/>
    <x v="8"/>
    <n v="1560912"/>
    <n v="4392951"/>
    <m/>
    <x v="0"/>
  </r>
  <r>
    <x v="1"/>
    <x v="8"/>
    <x v="1"/>
    <x v="0"/>
    <x v="11"/>
    <x v="9"/>
    <n v="1574556"/>
    <n v="4479366"/>
    <m/>
    <x v="0"/>
  </r>
  <r>
    <x v="1"/>
    <x v="8"/>
    <x v="1"/>
    <x v="0"/>
    <x v="11"/>
    <x v="10"/>
    <n v="1588848"/>
    <n v="4539278"/>
    <m/>
    <x v="0"/>
  </r>
  <r>
    <x v="1"/>
    <x v="8"/>
    <x v="1"/>
    <x v="0"/>
    <x v="11"/>
    <x v="11"/>
    <n v="1604309"/>
    <n v="4587595"/>
    <m/>
    <x v="0"/>
  </r>
  <r>
    <x v="1"/>
    <x v="8"/>
    <x v="1"/>
    <x v="0"/>
    <x v="11"/>
    <x v="12"/>
    <n v="1619758"/>
    <n v="4636561"/>
    <m/>
    <x v="0"/>
  </r>
  <r>
    <x v="1"/>
    <x v="8"/>
    <x v="1"/>
    <x v="0"/>
    <x v="11"/>
    <x v="13"/>
    <n v="1634921"/>
    <n v="4683886"/>
    <m/>
    <x v="0"/>
  </r>
  <r>
    <x v="1"/>
    <x v="8"/>
    <x v="1"/>
    <x v="0"/>
    <x v="11"/>
    <x v="14"/>
    <n v="1649557"/>
    <n v="4721088"/>
    <m/>
    <x v="0"/>
  </r>
  <r>
    <x v="1"/>
    <x v="8"/>
    <x v="1"/>
    <x v="0"/>
    <x v="11"/>
    <x v="15"/>
    <n v="1663792"/>
    <n v="4756582"/>
    <m/>
    <x v="0"/>
  </r>
  <r>
    <x v="1"/>
    <x v="8"/>
    <x v="1"/>
    <x v="0"/>
    <x v="11"/>
    <x v="16"/>
    <n v="1677677"/>
    <n v="4805455"/>
    <m/>
    <x v="0"/>
  </r>
  <r>
    <x v="1"/>
    <x v="8"/>
    <x v="1"/>
    <x v="0"/>
    <x v="11"/>
    <x v="17"/>
    <n v="1690021"/>
    <n v="4848393"/>
    <m/>
    <x v="0"/>
  </r>
  <r>
    <x v="1"/>
    <x v="8"/>
    <x v="1"/>
    <x v="0"/>
    <x v="11"/>
    <x v="18"/>
    <n v="1701462"/>
    <n v="4900106"/>
    <m/>
    <x v="0"/>
  </r>
  <r>
    <x v="1"/>
    <x v="8"/>
    <x v="1"/>
    <x v="0"/>
    <x v="11"/>
    <x v="19"/>
    <n v="1712137"/>
    <n v="4964340"/>
    <m/>
    <x v="0"/>
  </r>
  <r>
    <x v="1"/>
    <x v="8"/>
    <x v="1"/>
    <x v="0"/>
    <x v="11"/>
    <x v="20"/>
    <n v="1722152"/>
    <n v="5026726"/>
    <m/>
    <x v="0"/>
  </r>
  <r>
    <x v="1"/>
    <x v="8"/>
    <x v="1"/>
    <x v="0"/>
    <x v="11"/>
    <x v="21"/>
    <n v="1731384"/>
    <n v="5089175"/>
    <m/>
    <x v="0"/>
  </r>
  <r>
    <x v="1"/>
    <x v="8"/>
    <x v="1"/>
    <x v="0"/>
    <x v="11"/>
    <x v="22"/>
    <n v="1740008"/>
    <n v="5142839"/>
    <m/>
    <x v="0"/>
  </r>
  <r>
    <x v="1"/>
    <x v="8"/>
    <x v="1"/>
    <x v="0"/>
    <x v="11"/>
    <x v="23"/>
    <n v="1748370"/>
    <n v="5195908"/>
    <m/>
    <x v="0"/>
  </r>
  <r>
    <x v="1"/>
    <x v="8"/>
    <x v="1"/>
    <x v="0"/>
    <x v="11"/>
    <x v="24"/>
    <n v="1756774"/>
    <n v="5249533"/>
    <m/>
    <x v="0"/>
  </r>
  <r>
    <x v="1"/>
    <x v="8"/>
    <x v="1"/>
    <x v="0"/>
    <x v="11"/>
    <x v="25"/>
    <n v="1765224"/>
    <n v="5301987"/>
    <m/>
    <x v="0"/>
  </r>
  <r>
    <x v="1"/>
    <x v="8"/>
    <x v="1"/>
    <x v="0"/>
    <x v="11"/>
    <x v="26"/>
    <n v="1773700"/>
    <n v="5359527"/>
    <m/>
    <x v="0"/>
  </r>
  <r>
    <x v="1"/>
    <x v="8"/>
    <x v="1"/>
    <x v="0"/>
    <x v="11"/>
    <x v="27"/>
    <n v="1782128"/>
    <n v="5409031"/>
    <m/>
    <x v="0"/>
  </r>
  <r>
    <x v="1"/>
    <x v="8"/>
    <x v="1"/>
    <x v="0"/>
    <x v="11"/>
    <x v="28"/>
    <n v="1790555"/>
    <n v="5458255"/>
    <m/>
    <x v="0"/>
  </r>
  <r>
    <x v="1"/>
    <x v="8"/>
    <x v="1"/>
    <x v="0"/>
    <x v="11"/>
    <x v="29"/>
    <n v="1798985"/>
    <n v="5506130"/>
    <m/>
    <x v="0"/>
  </r>
  <r>
    <x v="1"/>
    <x v="8"/>
    <x v="1"/>
    <x v="0"/>
    <x v="11"/>
    <x v="30"/>
    <n v="1807443"/>
    <n v="5555403"/>
    <m/>
    <x v="0"/>
  </r>
  <r>
    <x v="1"/>
    <x v="8"/>
    <x v="1"/>
    <x v="0"/>
    <x v="1"/>
    <x v="0"/>
    <n v="248787"/>
    <n v="439606"/>
    <m/>
    <x v="0"/>
  </r>
  <r>
    <x v="1"/>
    <x v="8"/>
    <x v="1"/>
    <x v="0"/>
    <x v="1"/>
    <x v="1"/>
    <n v="254348"/>
    <n v="427938"/>
    <m/>
    <x v="0"/>
  </r>
  <r>
    <x v="1"/>
    <x v="8"/>
    <x v="1"/>
    <x v="0"/>
    <x v="1"/>
    <x v="2"/>
    <n v="261524"/>
    <n v="465988"/>
    <m/>
    <x v="0"/>
  </r>
  <r>
    <x v="1"/>
    <x v="8"/>
    <x v="1"/>
    <x v="0"/>
    <x v="1"/>
    <x v="3"/>
    <n v="267700"/>
    <n v="311345"/>
    <m/>
    <x v="0"/>
  </r>
  <r>
    <x v="1"/>
    <x v="8"/>
    <x v="1"/>
    <x v="0"/>
    <x v="1"/>
    <x v="4"/>
    <n v="272433"/>
    <n v="446111"/>
    <m/>
    <x v="0"/>
  </r>
  <r>
    <x v="1"/>
    <x v="8"/>
    <x v="1"/>
    <x v="0"/>
    <x v="1"/>
    <x v="5"/>
    <n v="277668"/>
    <n v="342865"/>
    <m/>
    <x v="0"/>
  </r>
  <r>
    <x v="1"/>
    <x v="8"/>
    <x v="1"/>
    <x v="0"/>
    <x v="1"/>
    <x v="6"/>
    <n v="282831"/>
    <n v="440768"/>
    <m/>
    <x v="0"/>
  </r>
  <r>
    <x v="1"/>
    <x v="8"/>
    <x v="1"/>
    <x v="0"/>
    <x v="1"/>
    <x v="7"/>
    <n v="287981"/>
    <n v="453855"/>
    <m/>
    <x v="0"/>
  </r>
  <r>
    <x v="1"/>
    <x v="8"/>
    <x v="1"/>
    <x v="0"/>
    <x v="1"/>
    <x v="8"/>
    <n v="292982"/>
    <n v="467531"/>
    <m/>
    <x v="0"/>
  </r>
  <r>
    <x v="1"/>
    <x v="8"/>
    <x v="1"/>
    <x v="0"/>
    <x v="1"/>
    <x v="9"/>
    <n v="298007"/>
    <n v="479393"/>
    <m/>
    <x v="0"/>
  </r>
  <r>
    <x v="1"/>
    <x v="8"/>
    <x v="1"/>
    <x v="0"/>
    <x v="1"/>
    <x v="10"/>
    <n v="303271"/>
    <n v="489197"/>
    <m/>
    <x v="0"/>
  </r>
  <r>
    <x v="1"/>
    <x v="8"/>
    <x v="1"/>
    <x v="0"/>
    <x v="1"/>
    <x v="11"/>
    <n v="308966"/>
    <n v="498212"/>
    <m/>
    <x v="0"/>
  </r>
  <r>
    <x v="1"/>
    <x v="8"/>
    <x v="1"/>
    <x v="0"/>
    <x v="1"/>
    <x v="12"/>
    <n v="314657"/>
    <n v="507325"/>
    <m/>
    <x v="0"/>
  </r>
  <r>
    <x v="1"/>
    <x v="8"/>
    <x v="1"/>
    <x v="0"/>
    <x v="1"/>
    <x v="13"/>
    <n v="320243"/>
    <n v="516213"/>
    <m/>
    <x v="0"/>
  </r>
  <r>
    <x v="1"/>
    <x v="8"/>
    <x v="1"/>
    <x v="0"/>
    <x v="1"/>
    <x v="14"/>
    <n v="325637"/>
    <n v="523916"/>
    <m/>
    <x v="0"/>
  </r>
  <r>
    <x v="1"/>
    <x v="8"/>
    <x v="1"/>
    <x v="0"/>
    <x v="1"/>
    <x v="15"/>
    <n v="330884"/>
    <n v="531320"/>
    <m/>
    <x v="0"/>
  </r>
  <r>
    <x v="1"/>
    <x v="8"/>
    <x v="1"/>
    <x v="0"/>
    <x v="1"/>
    <x v="16"/>
    <n v="336004"/>
    <n v="540089"/>
    <m/>
    <x v="0"/>
  </r>
  <r>
    <x v="1"/>
    <x v="8"/>
    <x v="1"/>
    <x v="0"/>
    <x v="1"/>
    <x v="17"/>
    <n v="340556"/>
    <n v="547710"/>
    <m/>
    <x v="0"/>
  </r>
  <r>
    <x v="1"/>
    <x v="8"/>
    <x v="1"/>
    <x v="0"/>
    <x v="1"/>
    <x v="18"/>
    <n v="344776"/>
    <n v="556092"/>
    <m/>
    <x v="0"/>
  </r>
  <r>
    <x v="1"/>
    <x v="8"/>
    <x v="1"/>
    <x v="0"/>
    <x v="1"/>
    <x v="19"/>
    <n v="348713"/>
    <n v="565755"/>
    <m/>
    <x v="0"/>
  </r>
  <r>
    <x v="1"/>
    <x v="8"/>
    <x v="1"/>
    <x v="0"/>
    <x v="1"/>
    <x v="20"/>
    <n v="352406"/>
    <n v="574991"/>
    <m/>
    <x v="0"/>
  </r>
  <r>
    <x v="1"/>
    <x v="8"/>
    <x v="1"/>
    <x v="0"/>
    <x v="1"/>
    <x v="21"/>
    <n v="355811"/>
    <n v="584282"/>
    <m/>
    <x v="0"/>
  </r>
  <r>
    <x v="1"/>
    <x v="8"/>
    <x v="1"/>
    <x v="0"/>
    <x v="1"/>
    <x v="22"/>
    <n v="358991"/>
    <n v="592678"/>
    <m/>
    <x v="0"/>
  </r>
  <r>
    <x v="1"/>
    <x v="8"/>
    <x v="1"/>
    <x v="0"/>
    <x v="1"/>
    <x v="23"/>
    <n v="362075"/>
    <n v="600948"/>
    <m/>
    <x v="0"/>
  </r>
  <r>
    <x v="1"/>
    <x v="8"/>
    <x v="1"/>
    <x v="0"/>
    <x v="1"/>
    <x v="24"/>
    <n v="365174"/>
    <n v="609331"/>
    <m/>
    <x v="0"/>
  </r>
  <r>
    <x v="1"/>
    <x v="8"/>
    <x v="1"/>
    <x v="0"/>
    <x v="1"/>
    <x v="25"/>
    <n v="368290"/>
    <n v="617642"/>
    <m/>
    <x v="0"/>
  </r>
  <r>
    <x v="1"/>
    <x v="8"/>
    <x v="1"/>
    <x v="0"/>
    <x v="1"/>
    <x v="26"/>
    <n v="371416"/>
    <n v="626615"/>
    <m/>
    <x v="0"/>
  </r>
  <r>
    <x v="1"/>
    <x v="8"/>
    <x v="1"/>
    <x v="0"/>
    <x v="1"/>
    <x v="27"/>
    <n v="374525"/>
    <n v="634711"/>
    <m/>
    <x v="0"/>
  </r>
  <r>
    <x v="1"/>
    <x v="8"/>
    <x v="1"/>
    <x v="0"/>
    <x v="1"/>
    <x v="28"/>
    <n v="377633"/>
    <n v="642856"/>
    <m/>
    <x v="0"/>
  </r>
  <r>
    <x v="1"/>
    <x v="8"/>
    <x v="1"/>
    <x v="0"/>
    <x v="1"/>
    <x v="29"/>
    <n v="380743"/>
    <n v="650939"/>
    <m/>
    <x v="0"/>
  </r>
  <r>
    <x v="1"/>
    <x v="8"/>
    <x v="1"/>
    <x v="0"/>
    <x v="1"/>
    <x v="30"/>
    <n v="383863"/>
    <n v="659298"/>
    <m/>
    <x v="0"/>
  </r>
  <r>
    <x v="1"/>
    <x v="8"/>
    <x v="1"/>
    <x v="0"/>
    <x v="8"/>
    <x v="0"/>
    <n v="6810"/>
    <n v="2696"/>
    <m/>
    <x v="0"/>
  </r>
  <r>
    <x v="1"/>
    <x v="8"/>
    <x v="1"/>
    <x v="0"/>
    <x v="8"/>
    <x v="1"/>
    <n v="7154"/>
    <n v="2714"/>
    <m/>
    <x v="0"/>
  </r>
  <r>
    <x v="1"/>
    <x v="8"/>
    <x v="1"/>
    <x v="0"/>
    <x v="8"/>
    <x v="2"/>
    <n v="7597"/>
    <n v="3061"/>
    <m/>
    <x v="0"/>
  </r>
  <r>
    <x v="1"/>
    <x v="8"/>
    <x v="1"/>
    <x v="0"/>
    <x v="8"/>
    <x v="3"/>
    <n v="7978"/>
    <n v="2110"/>
    <m/>
    <x v="0"/>
  </r>
  <r>
    <x v="1"/>
    <x v="8"/>
    <x v="1"/>
    <x v="0"/>
    <x v="8"/>
    <x v="4"/>
    <n v="8271"/>
    <n v="3097"/>
    <m/>
    <x v="0"/>
  </r>
  <r>
    <x v="1"/>
    <x v="8"/>
    <x v="1"/>
    <x v="0"/>
    <x v="8"/>
    <x v="5"/>
    <n v="8618"/>
    <n v="2447"/>
    <m/>
    <x v="0"/>
  </r>
  <r>
    <x v="1"/>
    <x v="8"/>
    <x v="1"/>
    <x v="0"/>
    <x v="8"/>
    <x v="6"/>
    <n v="8965"/>
    <n v="3242"/>
    <m/>
    <x v="0"/>
  </r>
  <r>
    <x v="1"/>
    <x v="8"/>
    <x v="1"/>
    <x v="0"/>
    <x v="8"/>
    <x v="7"/>
    <n v="9313"/>
    <n v="3438"/>
    <m/>
    <x v="0"/>
  </r>
  <r>
    <x v="1"/>
    <x v="8"/>
    <x v="1"/>
    <x v="0"/>
    <x v="8"/>
    <x v="8"/>
    <n v="9654"/>
    <n v="3644"/>
    <m/>
    <x v="0"/>
  </r>
  <r>
    <x v="1"/>
    <x v="8"/>
    <x v="1"/>
    <x v="0"/>
    <x v="8"/>
    <x v="9"/>
    <n v="9997"/>
    <n v="3839"/>
    <m/>
    <x v="0"/>
  </r>
  <r>
    <x v="1"/>
    <x v="8"/>
    <x v="1"/>
    <x v="0"/>
    <x v="8"/>
    <x v="10"/>
    <n v="10358"/>
    <n v="4022"/>
    <m/>
    <x v="0"/>
  </r>
  <r>
    <x v="1"/>
    <x v="8"/>
    <x v="1"/>
    <x v="0"/>
    <x v="8"/>
    <x v="11"/>
    <n v="10750"/>
    <n v="4204"/>
    <m/>
    <x v="0"/>
  </r>
  <r>
    <x v="1"/>
    <x v="8"/>
    <x v="1"/>
    <x v="0"/>
    <x v="8"/>
    <x v="12"/>
    <n v="11143"/>
    <n v="4388"/>
    <m/>
    <x v="0"/>
  </r>
  <r>
    <x v="1"/>
    <x v="8"/>
    <x v="1"/>
    <x v="0"/>
    <x v="8"/>
    <x v="13"/>
    <n v="11529"/>
    <n v="4569"/>
    <m/>
    <x v="0"/>
  </r>
  <r>
    <x v="1"/>
    <x v="8"/>
    <x v="1"/>
    <x v="0"/>
    <x v="8"/>
    <x v="14"/>
    <n v="11902"/>
    <n v="4736"/>
    <m/>
    <x v="0"/>
  </r>
  <r>
    <x v="1"/>
    <x v="8"/>
    <x v="1"/>
    <x v="0"/>
    <x v="8"/>
    <x v="15"/>
    <n v="12265"/>
    <n v="4897"/>
    <m/>
    <x v="0"/>
  </r>
  <r>
    <x v="1"/>
    <x v="8"/>
    <x v="1"/>
    <x v="0"/>
    <x v="8"/>
    <x v="16"/>
    <n v="12621"/>
    <n v="5068"/>
    <m/>
    <x v="0"/>
  </r>
  <r>
    <x v="1"/>
    <x v="8"/>
    <x v="1"/>
    <x v="0"/>
    <x v="8"/>
    <x v="17"/>
    <n v="12937"/>
    <n v="5218"/>
    <m/>
    <x v="0"/>
  </r>
  <r>
    <x v="1"/>
    <x v="8"/>
    <x v="1"/>
    <x v="0"/>
    <x v="8"/>
    <x v="18"/>
    <n v="13230"/>
    <n v="5369"/>
    <m/>
    <x v="0"/>
  </r>
  <r>
    <x v="1"/>
    <x v="8"/>
    <x v="1"/>
    <x v="0"/>
    <x v="8"/>
    <x v="19"/>
    <n v="13504"/>
    <n v="5525"/>
    <m/>
    <x v="0"/>
  </r>
  <r>
    <x v="1"/>
    <x v="8"/>
    <x v="1"/>
    <x v="0"/>
    <x v="8"/>
    <x v="20"/>
    <n v="13761"/>
    <n v="5673"/>
    <m/>
    <x v="0"/>
  </r>
  <r>
    <x v="1"/>
    <x v="8"/>
    <x v="1"/>
    <x v="0"/>
    <x v="8"/>
    <x v="21"/>
    <n v="13998"/>
    <n v="5813"/>
    <m/>
    <x v="0"/>
  </r>
  <r>
    <x v="1"/>
    <x v="8"/>
    <x v="1"/>
    <x v="0"/>
    <x v="8"/>
    <x v="22"/>
    <n v="14219"/>
    <n v="5935"/>
    <m/>
    <x v="0"/>
  </r>
  <r>
    <x v="1"/>
    <x v="8"/>
    <x v="1"/>
    <x v="0"/>
    <x v="8"/>
    <x v="23"/>
    <n v="14434"/>
    <n v="6056"/>
    <m/>
    <x v="0"/>
  </r>
  <r>
    <x v="1"/>
    <x v="8"/>
    <x v="1"/>
    <x v="0"/>
    <x v="8"/>
    <x v="24"/>
    <n v="14651"/>
    <n v="6180"/>
    <m/>
    <x v="0"/>
  </r>
  <r>
    <x v="1"/>
    <x v="8"/>
    <x v="1"/>
    <x v="0"/>
    <x v="8"/>
    <x v="25"/>
    <n v="14868"/>
    <n v="6305"/>
    <m/>
    <x v="0"/>
  </r>
  <r>
    <x v="1"/>
    <x v="8"/>
    <x v="1"/>
    <x v="0"/>
    <x v="8"/>
    <x v="26"/>
    <n v="15086"/>
    <n v="6438"/>
    <m/>
    <x v="0"/>
  </r>
  <r>
    <x v="1"/>
    <x v="8"/>
    <x v="1"/>
    <x v="0"/>
    <x v="8"/>
    <x v="27"/>
    <n v="15303"/>
    <n v="6563"/>
    <m/>
    <x v="0"/>
  </r>
  <r>
    <x v="1"/>
    <x v="8"/>
    <x v="1"/>
    <x v="0"/>
    <x v="8"/>
    <x v="28"/>
    <n v="15520"/>
    <n v="6691"/>
    <m/>
    <x v="0"/>
  </r>
  <r>
    <x v="1"/>
    <x v="8"/>
    <x v="1"/>
    <x v="0"/>
    <x v="8"/>
    <x v="29"/>
    <n v="15737"/>
    <n v="6818"/>
    <m/>
    <x v="0"/>
  </r>
  <r>
    <x v="1"/>
    <x v="8"/>
    <x v="1"/>
    <x v="0"/>
    <x v="8"/>
    <x v="30"/>
    <n v="15955"/>
    <n v="6950"/>
    <m/>
    <x v="0"/>
  </r>
  <r>
    <x v="1"/>
    <x v="8"/>
    <x v="1"/>
    <x v="1"/>
    <x v="9"/>
    <x v="0"/>
    <n v="19970"/>
    <n v="222785"/>
    <m/>
    <x v="0"/>
  </r>
  <r>
    <x v="1"/>
    <x v="8"/>
    <x v="1"/>
    <x v="1"/>
    <x v="9"/>
    <x v="1"/>
    <n v="21331"/>
    <n v="226698"/>
    <m/>
    <x v="0"/>
  </r>
  <r>
    <x v="1"/>
    <x v="8"/>
    <x v="1"/>
    <x v="1"/>
    <x v="9"/>
    <x v="2"/>
    <n v="23087"/>
    <n v="259343"/>
    <m/>
    <x v="0"/>
  </r>
  <r>
    <x v="1"/>
    <x v="8"/>
    <x v="1"/>
    <x v="1"/>
    <x v="9"/>
    <x v="3"/>
    <n v="24598"/>
    <n v="181535"/>
    <m/>
    <x v="0"/>
  </r>
  <r>
    <x v="1"/>
    <x v="8"/>
    <x v="1"/>
    <x v="1"/>
    <x v="9"/>
    <x v="4"/>
    <n v="25756"/>
    <n v="275080"/>
    <m/>
    <x v="0"/>
  </r>
  <r>
    <x v="1"/>
    <x v="8"/>
    <x v="1"/>
    <x v="1"/>
    <x v="9"/>
    <x v="5"/>
    <n v="27014"/>
    <n v="219679"/>
    <m/>
    <x v="0"/>
  </r>
  <r>
    <x v="1"/>
    <x v="8"/>
    <x v="1"/>
    <x v="1"/>
    <x v="9"/>
    <x v="6"/>
    <n v="28270"/>
    <n v="293710"/>
    <m/>
    <x v="0"/>
  </r>
  <r>
    <x v="1"/>
    <x v="8"/>
    <x v="1"/>
    <x v="1"/>
    <x v="9"/>
    <x v="7"/>
    <n v="29533"/>
    <n v="310442"/>
    <m/>
    <x v="0"/>
  </r>
  <r>
    <x v="1"/>
    <x v="8"/>
    <x v="1"/>
    <x v="1"/>
    <x v="9"/>
    <x v="8"/>
    <n v="30766"/>
    <n v="327215"/>
    <m/>
    <x v="0"/>
  </r>
  <r>
    <x v="1"/>
    <x v="8"/>
    <x v="1"/>
    <x v="1"/>
    <x v="9"/>
    <x v="9"/>
    <n v="32010"/>
    <n v="344082"/>
    <m/>
    <x v="0"/>
  </r>
  <r>
    <x v="1"/>
    <x v="8"/>
    <x v="1"/>
    <x v="1"/>
    <x v="9"/>
    <x v="10"/>
    <n v="33318"/>
    <n v="361998"/>
    <m/>
    <x v="0"/>
  </r>
  <r>
    <x v="1"/>
    <x v="8"/>
    <x v="1"/>
    <x v="1"/>
    <x v="9"/>
    <x v="11"/>
    <n v="34738"/>
    <n v="381289"/>
    <m/>
    <x v="0"/>
  </r>
  <r>
    <x v="1"/>
    <x v="8"/>
    <x v="1"/>
    <x v="1"/>
    <x v="9"/>
    <x v="12"/>
    <n v="36160"/>
    <n v="399348"/>
    <m/>
    <x v="0"/>
  </r>
  <r>
    <x v="1"/>
    <x v="8"/>
    <x v="1"/>
    <x v="1"/>
    <x v="9"/>
    <x v="13"/>
    <n v="37558"/>
    <n v="416886"/>
    <m/>
    <x v="0"/>
  </r>
  <r>
    <x v="1"/>
    <x v="8"/>
    <x v="1"/>
    <x v="1"/>
    <x v="9"/>
    <x v="14"/>
    <n v="38910"/>
    <n v="429318"/>
    <m/>
    <x v="0"/>
  </r>
  <r>
    <x v="1"/>
    <x v="8"/>
    <x v="1"/>
    <x v="1"/>
    <x v="9"/>
    <x v="15"/>
    <n v="40227"/>
    <n v="442927"/>
    <m/>
    <x v="0"/>
  </r>
  <r>
    <x v="1"/>
    <x v="8"/>
    <x v="1"/>
    <x v="1"/>
    <x v="9"/>
    <x v="16"/>
    <n v="41512"/>
    <n v="458905"/>
    <m/>
    <x v="0"/>
  </r>
  <r>
    <x v="1"/>
    <x v="8"/>
    <x v="1"/>
    <x v="1"/>
    <x v="9"/>
    <x v="17"/>
    <n v="42657"/>
    <n v="474577"/>
    <m/>
    <x v="0"/>
  </r>
  <r>
    <x v="1"/>
    <x v="8"/>
    <x v="1"/>
    <x v="1"/>
    <x v="9"/>
    <x v="18"/>
    <n v="43718"/>
    <n v="495256"/>
    <m/>
    <x v="0"/>
  </r>
  <r>
    <x v="1"/>
    <x v="8"/>
    <x v="1"/>
    <x v="1"/>
    <x v="9"/>
    <x v="19"/>
    <n v="44709"/>
    <n v="515221"/>
    <m/>
    <x v="0"/>
  </r>
  <r>
    <x v="1"/>
    <x v="8"/>
    <x v="1"/>
    <x v="1"/>
    <x v="9"/>
    <x v="20"/>
    <n v="45639"/>
    <n v="532820"/>
    <m/>
    <x v="0"/>
  </r>
  <r>
    <x v="1"/>
    <x v="8"/>
    <x v="1"/>
    <x v="1"/>
    <x v="9"/>
    <x v="21"/>
    <n v="46498"/>
    <n v="548360"/>
    <m/>
    <x v="0"/>
  </r>
  <r>
    <x v="1"/>
    <x v="8"/>
    <x v="1"/>
    <x v="1"/>
    <x v="9"/>
    <x v="22"/>
    <n v="47300"/>
    <n v="562591"/>
    <m/>
    <x v="0"/>
  </r>
  <r>
    <x v="1"/>
    <x v="8"/>
    <x v="1"/>
    <x v="1"/>
    <x v="9"/>
    <x v="23"/>
    <n v="48078"/>
    <n v="576820"/>
    <m/>
    <x v="0"/>
  </r>
  <r>
    <x v="1"/>
    <x v="8"/>
    <x v="1"/>
    <x v="1"/>
    <x v="9"/>
    <x v="24"/>
    <n v="48860"/>
    <n v="591352"/>
    <m/>
    <x v="0"/>
  </r>
  <r>
    <x v="1"/>
    <x v="8"/>
    <x v="1"/>
    <x v="1"/>
    <x v="9"/>
    <x v="25"/>
    <n v="49647"/>
    <n v="605988"/>
    <m/>
    <x v="0"/>
  </r>
  <r>
    <x v="1"/>
    <x v="8"/>
    <x v="1"/>
    <x v="1"/>
    <x v="9"/>
    <x v="26"/>
    <n v="50437"/>
    <n v="621281"/>
    <m/>
    <x v="0"/>
  </r>
  <r>
    <x v="1"/>
    <x v="8"/>
    <x v="1"/>
    <x v="1"/>
    <x v="9"/>
    <x v="27"/>
    <n v="51222"/>
    <n v="636010"/>
    <m/>
    <x v="0"/>
  </r>
  <r>
    <x v="1"/>
    <x v="8"/>
    <x v="1"/>
    <x v="1"/>
    <x v="9"/>
    <x v="28"/>
    <n v="52007"/>
    <n v="651135"/>
    <m/>
    <x v="0"/>
  </r>
  <r>
    <x v="1"/>
    <x v="8"/>
    <x v="1"/>
    <x v="1"/>
    <x v="9"/>
    <x v="29"/>
    <n v="52794"/>
    <n v="666537"/>
    <m/>
    <x v="0"/>
  </r>
  <r>
    <x v="1"/>
    <x v="8"/>
    <x v="1"/>
    <x v="1"/>
    <x v="9"/>
    <x v="30"/>
    <n v="53582"/>
    <n v="682198"/>
    <m/>
    <x v="0"/>
  </r>
  <r>
    <x v="1"/>
    <x v="8"/>
    <x v="2"/>
    <x v="0"/>
    <x v="10"/>
    <x v="0"/>
    <n v="388659"/>
    <n v="724071"/>
    <m/>
    <x v="0"/>
  </r>
  <r>
    <x v="1"/>
    <x v="8"/>
    <x v="2"/>
    <x v="0"/>
    <x v="10"/>
    <x v="1"/>
    <n v="382419"/>
    <n v="674652"/>
    <m/>
    <x v="0"/>
  </r>
  <r>
    <x v="1"/>
    <x v="8"/>
    <x v="2"/>
    <x v="0"/>
    <x v="10"/>
    <x v="2"/>
    <n v="376386"/>
    <n v="698594"/>
    <m/>
    <x v="0"/>
  </r>
  <r>
    <x v="1"/>
    <x v="8"/>
    <x v="2"/>
    <x v="0"/>
    <x v="10"/>
    <x v="3"/>
    <n v="370172"/>
    <n v="448267"/>
    <m/>
    <x v="0"/>
  </r>
  <r>
    <x v="1"/>
    <x v="8"/>
    <x v="2"/>
    <x v="0"/>
    <x v="10"/>
    <x v="4"/>
    <n v="364133"/>
    <n v="617366"/>
    <m/>
    <x v="0"/>
  </r>
  <r>
    <x v="1"/>
    <x v="8"/>
    <x v="2"/>
    <x v="0"/>
    <x v="10"/>
    <x v="5"/>
    <n v="358282"/>
    <n v="456073"/>
    <m/>
    <x v="0"/>
  </r>
  <r>
    <x v="1"/>
    <x v="8"/>
    <x v="2"/>
    <x v="0"/>
    <x v="10"/>
    <x v="6"/>
    <n v="352701"/>
    <n v="563220"/>
    <m/>
    <x v="0"/>
  </r>
  <r>
    <x v="1"/>
    <x v="8"/>
    <x v="2"/>
    <x v="0"/>
    <x v="10"/>
    <x v="7"/>
    <n v="347414"/>
    <n v="551737"/>
    <m/>
    <x v="0"/>
  </r>
  <r>
    <x v="1"/>
    <x v="8"/>
    <x v="2"/>
    <x v="0"/>
    <x v="10"/>
    <x v="8"/>
    <n v="342249"/>
    <n v="540178"/>
    <m/>
    <x v="0"/>
  </r>
  <r>
    <x v="1"/>
    <x v="8"/>
    <x v="2"/>
    <x v="0"/>
    <x v="10"/>
    <x v="9"/>
    <n v="337150"/>
    <n v="524289"/>
    <m/>
    <x v="0"/>
  </r>
  <r>
    <x v="1"/>
    <x v="8"/>
    <x v="2"/>
    <x v="0"/>
    <x v="10"/>
    <x v="10"/>
    <n v="331935"/>
    <n v="505931"/>
    <m/>
    <x v="0"/>
  </r>
  <r>
    <x v="1"/>
    <x v="8"/>
    <x v="2"/>
    <x v="0"/>
    <x v="10"/>
    <x v="11"/>
    <n v="326775"/>
    <n v="487308"/>
    <m/>
    <x v="0"/>
  </r>
  <r>
    <x v="1"/>
    <x v="8"/>
    <x v="2"/>
    <x v="0"/>
    <x v="10"/>
    <x v="12"/>
    <n v="321710"/>
    <n v="470436"/>
    <m/>
    <x v="0"/>
  </r>
  <r>
    <x v="1"/>
    <x v="8"/>
    <x v="2"/>
    <x v="0"/>
    <x v="10"/>
    <x v="13"/>
    <n v="316734"/>
    <n v="454987"/>
    <m/>
    <x v="0"/>
  </r>
  <r>
    <x v="1"/>
    <x v="8"/>
    <x v="2"/>
    <x v="0"/>
    <x v="10"/>
    <x v="14"/>
    <n v="311848"/>
    <n v="440493"/>
    <m/>
    <x v="0"/>
  </r>
  <r>
    <x v="1"/>
    <x v="8"/>
    <x v="2"/>
    <x v="0"/>
    <x v="10"/>
    <x v="15"/>
    <n v="307056"/>
    <n v="428438"/>
    <m/>
    <x v="0"/>
  </r>
  <r>
    <x v="1"/>
    <x v="8"/>
    <x v="2"/>
    <x v="0"/>
    <x v="10"/>
    <x v="16"/>
    <n v="302358"/>
    <n v="420100"/>
    <m/>
    <x v="0"/>
  </r>
  <r>
    <x v="1"/>
    <x v="8"/>
    <x v="2"/>
    <x v="0"/>
    <x v="10"/>
    <x v="17"/>
    <n v="297728"/>
    <n v="413964"/>
    <m/>
    <x v="0"/>
  </r>
  <r>
    <x v="1"/>
    <x v="8"/>
    <x v="2"/>
    <x v="0"/>
    <x v="10"/>
    <x v="18"/>
    <n v="293166"/>
    <n v="408933"/>
    <m/>
    <x v="0"/>
  </r>
  <r>
    <x v="1"/>
    <x v="8"/>
    <x v="2"/>
    <x v="0"/>
    <x v="10"/>
    <x v="19"/>
    <n v="288656"/>
    <n v="405107"/>
    <m/>
    <x v="0"/>
  </r>
  <r>
    <x v="1"/>
    <x v="8"/>
    <x v="2"/>
    <x v="0"/>
    <x v="10"/>
    <x v="20"/>
    <n v="284234"/>
    <n v="401263"/>
    <m/>
    <x v="0"/>
  </r>
  <r>
    <x v="1"/>
    <x v="8"/>
    <x v="2"/>
    <x v="0"/>
    <x v="10"/>
    <x v="21"/>
    <n v="279896"/>
    <n v="397510"/>
    <m/>
    <x v="0"/>
  </r>
  <r>
    <x v="1"/>
    <x v="8"/>
    <x v="2"/>
    <x v="0"/>
    <x v="10"/>
    <x v="22"/>
    <n v="275633"/>
    <n v="393039"/>
    <m/>
    <x v="0"/>
  </r>
  <r>
    <x v="1"/>
    <x v="8"/>
    <x v="2"/>
    <x v="0"/>
    <x v="10"/>
    <x v="23"/>
    <n v="271447"/>
    <n v="388819"/>
    <m/>
    <x v="0"/>
  </r>
  <r>
    <x v="1"/>
    <x v="8"/>
    <x v="2"/>
    <x v="0"/>
    <x v="10"/>
    <x v="24"/>
    <n v="267343"/>
    <n v="384862"/>
    <m/>
    <x v="0"/>
  </r>
  <r>
    <x v="1"/>
    <x v="8"/>
    <x v="2"/>
    <x v="0"/>
    <x v="10"/>
    <x v="25"/>
    <n v="263320"/>
    <n v="381018"/>
    <m/>
    <x v="0"/>
  </r>
  <r>
    <x v="1"/>
    <x v="8"/>
    <x v="2"/>
    <x v="0"/>
    <x v="10"/>
    <x v="26"/>
    <n v="259371"/>
    <n v="377709"/>
    <m/>
    <x v="0"/>
  </r>
  <r>
    <x v="1"/>
    <x v="8"/>
    <x v="2"/>
    <x v="0"/>
    <x v="10"/>
    <x v="27"/>
    <n v="255495"/>
    <n v="373999"/>
    <m/>
    <x v="0"/>
  </r>
  <r>
    <x v="1"/>
    <x v="8"/>
    <x v="2"/>
    <x v="0"/>
    <x v="10"/>
    <x v="28"/>
    <n v="251686"/>
    <n v="370404"/>
    <m/>
    <x v="0"/>
  </r>
  <r>
    <x v="1"/>
    <x v="8"/>
    <x v="2"/>
    <x v="0"/>
    <x v="10"/>
    <x v="29"/>
    <n v="247948"/>
    <n v="366834"/>
    <m/>
    <x v="0"/>
  </r>
  <r>
    <x v="1"/>
    <x v="8"/>
    <x v="2"/>
    <x v="0"/>
    <x v="10"/>
    <x v="30"/>
    <n v="244280"/>
    <n v="363443"/>
    <m/>
    <x v="0"/>
  </r>
  <r>
    <x v="1"/>
    <x v="8"/>
    <x v="2"/>
    <x v="0"/>
    <x v="11"/>
    <x v="0"/>
    <n v="271777"/>
    <n v="1667895"/>
    <m/>
    <x v="0"/>
  </r>
  <r>
    <x v="1"/>
    <x v="8"/>
    <x v="2"/>
    <x v="0"/>
    <x v="11"/>
    <x v="1"/>
    <n v="269218"/>
    <n v="1566967"/>
    <m/>
    <x v="0"/>
  </r>
  <r>
    <x v="1"/>
    <x v="8"/>
    <x v="2"/>
    <x v="0"/>
    <x v="11"/>
    <x v="2"/>
    <n v="267036"/>
    <n v="1637727"/>
    <m/>
    <x v="0"/>
  </r>
  <r>
    <x v="1"/>
    <x v="8"/>
    <x v="2"/>
    <x v="0"/>
    <x v="11"/>
    <x v="3"/>
    <n v="263906"/>
    <n v="1054415"/>
    <m/>
    <x v="0"/>
  </r>
  <r>
    <x v="1"/>
    <x v="8"/>
    <x v="2"/>
    <x v="0"/>
    <x v="11"/>
    <x v="4"/>
    <n v="261053"/>
    <n v="1465947"/>
    <m/>
    <x v="0"/>
  </r>
  <r>
    <x v="1"/>
    <x v="8"/>
    <x v="2"/>
    <x v="0"/>
    <x v="11"/>
    <x v="5"/>
    <n v="258561"/>
    <n v="1093192"/>
    <m/>
    <x v="0"/>
  </r>
  <r>
    <x v="1"/>
    <x v="8"/>
    <x v="2"/>
    <x v="0"/>
    <x v="11"/>
    <x v="6"/>
    <n v="256691"/>
    <n v="1368290"/>
    <m/>
    <x v="0"/>
  </r>
  <r>
    <x v="1"/>
    <x v="8"/>
    <x v="2"/>
    <x v="0"/>
    <x v="11"/>
    <x v="7"/>
    <n v="255540"/>
    <n v="1377264"/>
    <m/>
    <x v="0"/>
  </r>
  <r>
    <x v="1"/>
    <x v="8"/>
    <x v="2"/>
    <x v="0"/>
    <x v="11"/>
    <x v="8"/>
    <n v="254512"/>
    <n v="1389719"/>
    <m/>
    <x v="0"/>
  </r>
  <r>
    <x v="1"/>
    <x v="8"/>
    <x v="2"/>
    <x v="0"/>
    <x v="11"/>
    <x v="9"/>
    <n v="253415"/>
    <n v="1396053"/>
    <m/>
    <x v="0"/>
  </r>
  <r>
    <x v="1"/>
    <x v="8"/>
    <x v="2"/>
    <x v="0"/>
    <x v="11"/>
    <x v="10"/>
    <n v="251620"/>
    <n v="1390183"/>
    <m/>
    <x v="0"/>
  </r>
  <r>
    <x v="1"/>
    <x v="8"/>
    <x v="2"/>
    <x v="0"/>
    <x v="11"/>
    <x v="11"/>
    <n v="249728"/>
    <n v="1379546"/>
    <m/>
    <x v="0"/>
  </r>
  <r>
    <x v="1"/>
    <x v="8"/>
    <x v="2"/>
    <x v="0"/>
    <x v="11"/>
    <x v="12"/>
    <n v="247883"/>
    <n v="1369757"/>
    <m/>
    <x v="0"/>
  </r>
  <r>
    <x v="1"/>
    <x v="8"/>
    <x v="2"/>
    <x v="0"/>
    <x v="11"/>
    <x v="13"/>
    <n v="246066"/>
    <n v="1360236"/>
    <m/>
    <x v="0"/>
  </r>
  <r>
    <x v="1"/>
    <x v="8"/>
    <x v="2"/>
    <x v="0"/>
    <x v="11"/>
    <x v="14"/>
    <n v="244289"/>
    <n v="1348818"/>
    <m/>
    <x v="0"/>
  </r>
  <r>
    <x v="1"/>
    <x v="8"/>
    <x v="2"/>
    <x v="0"/>
    <x v="11"/>
    <x v="15"/>
    <n v="242565"/>
    <n v="1337919"/>
    <m/>
    <x v="0"/>
  </r>
  <r>
    <x v="1"/>
    <x v="8"/>
    <x v="2"/>
    <x v="0"/>
    <x v="11"/>
    <x v="16"/>
    <n v="240904"/>
    <n v="1331696"/>
    <m/>
    <x v="0"/>
  </r>
  <r>
    <x v="1"/>
    <x v="8"/>
    <x v="2"/>
    <x v="0"/>
    <x v="11"/>
    <x v="17"/>
    <n v="239218"/>
    <n v="1325093"/>
    <m/>
    <x v="0"/>
  </r>
  <r>
    <x v="1"/>
    <x v="8"/>
    <x v="2"/>
    <x v="0"/>
    <x v="11"/>
    <x v="18"/>
    <n v="237513"/>
    <n v="1321600"/>
    <m/>
    <x v="0"/>
  </r>
  <r>
    <x v="1"/>
    <x v="8"/>
    <x v="2"/>
    <x v="0"/>
    <x v="11"/>
    <x v="19"/>
    <n v="235738"/>
    <n v="1321663"/>
    <m/>
    <x v="0"/>
  </r>
  <r>
    <x v="1"/>
    <x v="8"/>
    <x v="2"/>
    <x v="0"/>
    <x v="11"/>
    <x v="20"/>
    <n v="234024"/>
    <n v="1322003"/>
    <m/>
    <x v="0"/>
  </r>
  <r>
    <x v="1"/>
    <x v="8"/>
    <x v="2"/>
    <x v="0"/>
    <x v="11"/>
    <x v="21"/>
    <n v="232358"/>
    <n v="1323109"/>
    <m/>
    <x v="0"/>
  </r>
  <r>
    <x v="1"/>
    <x v="8"/>
    <x v="2"/>
    <x v="0"/>
    <x v="11"/>
    <x v="22"/>
    <n v="230714"/>
    <n v="1322356"/>
    <m/>
    <x v="0"/>
  </r>
  <r>
    <x v="1"/>
    <x v="8"/>
    <x v="2"/>
    <x v="0"/>
    <x v="11"/>
    <x v="23"/>
    <n v="229103"/>
    <n v="1321752"/>
    <m/>
    <x v="0"/>
  </r>
  <r>
    <x v="1"/>
    <x v="8"/>
    <x v="2"/>
    <x v="0"/>
    <x v="11"/>
    <x v="24"/>
    <n v="227549"/>
    <n v="1321516"/>
    <m/>
    <x v="0"/>
  </r>
  <r>
    <x v="1"/>
    <x v="8"/>
    <x v="2"/>
    <x v="0"/>
    <x v="11"/>
    <x v="25"/>
    <n v="226051"/>
    <n v="1321218"/>
    <m/>
    <x v="0"/>
  </r>
  <r>
    <x v="1"/>
    <x v="8"/>
    <x v="2"/>
    <x v="0"/>
    <x v="11"/>
    <x v="26"/>
    <n v="224587"/>
    <n v="1322294"/>
    <m/>
    <x v="0"/>
  </r>
  <r>
    <x v="1"/>
    <x v="8"/>
    <x v="2"/>
    <x v="0"/>
    <x v="11"/>
    <x v="27"/>
    <n v="223162"/>
    <n v="1321576"/>
    <m/>
    <x v="0"/>
  </r>
  <r>
    <x v="1"/>
    <x v="8"/>
    <x v="2"/>
    <x v="0"/>
    <x v="11"/>
    <x v="28"/>
    <n v="221754"/>
    <n v="1320832"/>
    <m/>
    <x v="0"/>
  </r>
  <r>
    <x v="1"/>
    <x v="8"/>
    <x v="2"/>
    <x v="0"/>
    <x v="11"/>
    <x v="29"/>
    <n v="220384"/>
    <n v="1319939"/>
    <m/>
    <x v="0"/>
  </r>
  <r>
    <x v="1"/>
    <x v="8"/>
    <x v="2"/>
    <x v="0"/>
    <x v="11"/>
    <x v="30"/>
    <n v="219047"/>
    <n v="1319504"/>
    <m/>
    <x v="0"/>
  </r>
  <r>
    <x v="1"/>
    <x v="8"/>
    <x v="2"/>
    <x v="0"/>
    <x v="1"/>
    <x v="0"/>
    <n v="77643"/>
    <n v="502272"/>
    <m/>
    <x v="0"/>
  </r>
  <r>
    <x v="1"/>
    <x v="8"/>
    <x v="2"/>
    <x v="0"/>
    <x v="1"/>
    <x v="1"/>
    <n v="76620"/>
    <n v="467082"/>
    <m/>
    <x v="0"/>
  </r>
  <r>
    <x v="1"/>
    <x v="8"/>
    <x v="2"/>
    <x v="0"/>
    <x v="1"/>
    <x v="2"/>
    <n v="75668"/>
    <n v="484255"/>
    <m/>
    <x v="0"/>
  </r>
  <r>
    <x v="1"/>
    <x v="8"/>
    <x v="2"/>
    <x v="0"/>
    <x v="1"/>
    <x v="3"/>
    <n v="74577"/>
    <n v="309383"/>
    <m/>
    <x v="0"/>
  </r>
  <r>
    <x v="1"/>
    <x v="8"/>
    <x v="2"/>
    <x v="0"/>
    <x v="1"/>
    <x v="4"/>
    <n v="73541"/>
    <n v="426712"/>
    <m/>
    <x v="0"/>
  </r>
  <r>
    <x v="1"/>
    <x v="8"/>
    <x v="2"/>
    <x v="0"/>
    <x v="1"/>
    <x v="5"/>
    <n v="72532"/>
    <n v="315275"/>
    <m/>
    <x v="0"/>
  </r>
  <r>
    <x v="1"/>
    <x v="8"/>
    <x v="2"/>
    <x v="0"/>
    <x v="1"/>
    <x v="6"/>
    <n v="71614"/>
    <n v="390297"/>
    <m/>
    <x v="0"/>
  </r>
  <r>
    <x v="1"/>
    <x v="8"/>
    <x v="2"/>
    <x v="0"/>
    <x v="1"/>
    <x v="7"/>
    <n v="70799"/>
    <n v="387712"/>
    <m/>
    <x v="0"/>
  </r>
  <r>
    <x v="1"/>
    <x v="8"/>
    <x v="2"/>
    <x v="0"/>
    <x v="1"/>
    <x v="8"/>
    <n v="70005"/>
    <n v="385625"/>
    <m/>
    <x v="0"/>
  </r>
  <r>
    <x v="1"/>
    <x v="8"/>
    <x v="2"/>
    <x v="0"/>
    <x v="1"/>
    <x v="9"/>
    <n v="69210"/>
    <n v="381932"/>
    <m/>
    <x v="0"/>
  </r>
  <r>
    <x v="1"/>
    <x v="8"/>
    <x v="2"/>
    <x v="0"/>
    <x v="1"/>
    <x v="10"/>
    <n v="68332"/>
    <n v="375818"/>
    <m/>
    <x v="0"/>
  </r>
  <r>
    <x v="1"/>
    <x v="8"/>
    <x v="2"/>
    <x v="0"/>
    <x v="1"/>
    <x v="11"/>
    <n v="67451"/>
    <n v="368684"/>
    <m/>
    <x v="0"/>
  </r>
  <r>
    <x v="1"/>
    <x v="8"/>
    <x v="2"/>
    <x v="0"/>
    <x v="1"/>
    <x v="12"/>
    <n v="66586"/>
    <n v="361929"/>
    <m/>
    <x v="0"/>
  </r>
  <r>
    <x v="1"/>
    <x v="8"/>
    <x v="2"/>
    <x v="0"/>
    <x v="1"/>
    <x v="13"/>
    <n v="65734"/>
    <n v="355421"/>
    <m/>
    <x v="0"/>
  </r>
  <r>
    <x v="1"/>
    <x v="8"/>
    <x v="2"/>
    <x v="0"/>
    <x v="1"/>
    <x v="14"/>
    <n v="64899"/>
    <n v="348595"/>
    <m/>
    <x v="0"/>
  </r>
  <r>
    <x v="1"/>
    <x v="8"/>
    <x v="2"/>
    <x v="0"/>
    <x v="1"/>
    <x v="15"/>
    <n v="64082"/>
    <n v="342105"/>
    <m/>
    <x v="0"/>
  </r>
  <r>
    <x v="1"/>
    <x v="8"/>
    <x v="2"/>
    <x v="0"/>
    <x v="1"/>
    <x v="16"/>
    <n v="63284"/>
    <n v="336983"/>
    <m/>
    <x v="0"/>
  </r>
  <r>
    <x v="1"/>
    <x v="8"/>
    <x v="2"/>
    <x v="0"/>
    <x v="1"/>
    <x v="17"/>
    <n v="62494"/>
    <n v="332000"/>
    <m/>
    <x v="0"/>
  </r>
  <r>
    <x v="1"/>
    <x v="8"/>
    <x v="2"/>
    <x v="0"/>
    <x v="1"/>
    <x v="18"/>
    <n v="61710"/>
    <n v="328094"/>
    <m/>
    <x v="0"/>
  </r>
  <r>
    <x v="1"/>
    <x v="8"/>
    <x v="2"/>
    <x v="0"/>
    <x v="1"/>
    <x v="19"/>
    <n v="60927"/>
    <n v="325367"/>
    <m/>
    <x v="0"/>
  </r>
  <r>
    <x v="1"/>
    <x v="8"/>
    <x v="2"/>
    <x v="0"/>
    <x v="1"/>
    <x v="20"/>
    <n v="60161"/>
    <n v="322861"/>
    <m/>
    <x v="0"/>
  </r>
  <r>
    <x v="1"/>
    <x v="8"/>
    <x v="2"/>
    <x v="0"/>
    <x v="1"/>
    <x v="21"/>
    <n v="59411"/>
    <n v="320873"/>
    <m/>
    <x v="0"/>
  </r>
  <r>
    <x v="1"/>
    <x v="8"/>
    <x v="2"/>
    <x v="0"/>
    <x v="1"/>
    <x v="22"/>
    <n v="58672"/>
    <n v="318833"/>
    <m/>
    <x v="0"/>
  </r>
  <r>
    <x v="1"/>
    <x v="8"/>
    <x v="2"/>
    <x v="0"/>
    <x v="1"/>
    <x v="23"/>
    <n v="57947"/>
    <n v="316812"/>
    <m/>
    <x v="0"/>
  </r>
  <r>
    <x v="1"/>
    <x v="8"/>
    <x v="2"/>
    <x v="0"/>
    <x v="1"/>
    <x v="24"/>
    <n v="57238"/>
    <n v="314851"/>
    <m/>
    <x v="0"/>
  </r>
  <r>
    <x v="1"/>
    <x v="8"/>
    <x v="2"/>
    <x v="0"/>
    <x v="1"/>
    <x v="25"/>
    <n v="56545"/>
    <n v="312850"/>
    <m/>
    <x v="0"/>
  </r>
  <r>
    <x v="1"/>
    <x v="8"/>
    <x v="2"/>
    <x v="0"/>
    <x v="1"/>
    <x v="26"/>
    <n v="55865"/>
    <n v="311166"/>
    <m/>
    <x v="0"/>
  </r>
  <r>
    <x v="1"/>
    <x v="8"/>
    <x v="2"/>
    <x v="0"/>
    <x v="1"/>
    <x v="27"/>
    <n v="55199"/>
    <n v="309055"/>
    <m/>
    <x v="0"/>
  </r>
  <r>
    <x v="1"/>
    <x v="8"/>
    <x v="2"/>
    <x v="0"/>
    <x v="1"/>
    <x v="28"/>
    <n v="54544"/>
    <n v="306953"/>
    <m/>
    <x v="0"/>
  </r>
  <r>
    <x v="1"/>
    <x v="8"/>
    <x v="2"/>
    <x v="0"/>
    <x v="1"/>
    <x v="29"/>
    <n v="53901"/>
    <n v="304821"/>
    <m/>
    <x v="0"/>
  </r>
  <r>
    <x v="1"/>
    <x v="8"/>
    <x v="2"/>
    <x v="0"/>
    <x v="1"/>
    <x v="30"/>
    <n v="53272"/>
    <n v="302808"/>
    <m/>
    <x v="0"/>
  </r>
  <r>
    <x v="1"/>
    <x v="8"/>
    <x v="2"/>
    <x v="0"/>
    <x v="8"/>
    <x v="0"/>
    <n v="0"/>
    <n v="0"/>
    <m/>
    <x v="0"/>
  </r>
  <r>
    <x v="1"/>
    <x v="8"/>
    <x v="2"/>
    <x v="0"/>
    <x v="8"/>
    <x v="1"/>
    <n v="0"/>
    <n v="0"/>
    <m/>
    <x v="0"/>
  </r>
  <r>
    <x v="1"/>
    <x v="8"/>
    <x v="2"/>
    <x v="0"/>
    <x v="8"/>
    <x v="2"/>
    <n v="0"/>
    <n v="0"/>
    <m/>
    <x v="0"/>
  </r>
  <r>
    <x v="1"/>
    <x v="8"/>
    <x v="2"/>
    <x v="0"/>
    <x v="8"/>
    <x v="3"/>
    <n v="0"/>
    <n v="0"/>
    <m/>
    <x v="0"/>
  </r>
  <r>
    <x v="1"/>
    <x v="8"/>
    <x v="2"/>
    <x v="0"/>
    <x v="8"/>
    <x v="4"/>
    <n v="0"/>
    <n v="0"/>
    <m/>
    <x v="0"/>
  </r>
  <r>
    <x v="1"/>
    <x v="8"/>
    <x v="2"/>
    <x v="0"/>
    <x v="8"/>
    <x v="5"/>
    <n v="2"/>
    <n v="0"/>
    <m/>
    <x v="0"/>
  </r>
  <r>
    <x v="1"/>
    <x v="8"/>
    <x v="2"/>
    <x v="0"/>
    <x v="8"/>
    <x v="6"/>
    <n v="4"/>
    <n v="0"/>
    <m/>
    <x v="0"/>
  </r>
  <r>
    <x v="1"/>
    <x v="8"/>
    <x v="2"/>
    <x v="0"/>
    <x v="8"/>
    <x v="7"/>
    <n v="6"/>
    <n v="0"/>
    <m/>
    <x v="0"/>
  </r>
  <r>
    <x v="1"/>
    <x v="8"/>
    <x v="2"/>
    <x v="0"/>
    <x v="8"/>
    <x v="8"/>
    <n v="9"/>
    <n v="0"/>
    <m/>
    <x v="0"/>
  </r>
  <r>
    <x v="1"/>
    <x v="8"/>
    <x v="2"/>
    <x v="0"/>
    <x v="8"/>
    <x v="9"/>
    <n v="11"/>
    <n v="0"/>
    <m/>
    <x v="0"/>
  </r>
  <r>
    <x v="1"/>
    <x v="8"/>
    <x v="2"/>
    <x v="0"/>
    <x v="8"/>
    <x v="10"/>
    <n v="13"/>
    <n v="0"/>
    <m/>
    <x v="0"/>
  </r>
  <r>
    <x v="1"/>
    <x v="8"/>
    <x v="2"/>
    <x v="0"/>
    <x v="8"/>
    <x v="11"/>
    <n v="15"/>
    <n v="0"/>
    <m/>
    <x v="0"/>
  </r>
  <r>
    <x v="1"/>
    <x v="8"/>
    <x v="2"/>
    <x v="0"/>
    <x v="8"/>
    <x v="12"/>
    <n v="16"/>
    <n v="0"/>
    <m/>
    <x v="0"/>
  </r>
  <r>
    <x v="1"/>
    <x v="8"/>
    <x v="2"/>
    <x v="0"/>
    <x v="8"/>
    <x v="13"/>
    <n v="18"/>
    <n v="0"/>
    <m/>
    <x v="0"/>
  </r>
  <r>
    <x v="1"/>
    <x v="8"/>
    <x v="2"/>
    <x v="0"/>
    <x v="8"/>
    <x v="14"/>
    <n v="19"/>
    <n v="0"/>
    <m/>
    <x v="0"/>
  </r>
  <r>
    <x v="1"/>
    <x v="8"/>
    <x v="2"/>
    <x v="0"/>
    <x v="8"/>
    <x v="15"/>
    <n v="21"/>
    <n v="0"/>
    <m/>
    <x v="0"/>
  </r>
  <r>
    <x v="1"/>
    <x v="8"/>
    <x v="2"/>
    <x v="0"/>
    <x v="8"/>
    <x v="16"/>
    <n v="23"/>
    <n v="0"/>
    <m/>
    <x v="0"/>
  </r>
  <r>
    <x v="1"/>
    <x v="8"/>
    <x v="2"/>
    <x v="0"/>
    <x v="8"/>
    <x v="17"/>
    <n v="24"/>
    <n v="0"/>
    <m/>
    <x v="0"/>
  </r>
  <r>
    <x v="1"/>
    <x v="8"/>
    <x v="2"/>
    <x v="0"/>
    <x v="8"/>
    <x v="18"/>
    <n v="26"/>
    <n v="0"/>
    <m/>
    <x v="0"/>
  </r>
  <r>
    <x v="1"/>
    <x v="8"/>
    <x v="2"/>
    <x v="0"/>
    <x v="8"/>
    <x v="19"/>
    <n v="27"/>
    <n v="0"/>
    <m/>
    <x v="0"/>
  </r>
  <r>
    <x v="1"/>
    <x v="8"/>
    <x v="2"/>
    <x v="0"/>
    <x v="8"/>
    <x v="20"/>
    <n v="28"/>
    <n v="0"/>
    <m/>
    <x v="0"/>
  </r>
  <r>
    <x v="1"/>
    <x v="8"/>
    <x v="2"/>
    <x v="0"/>
    <x v="8"/>
    <x v="21"/>
    <n v="30"/>
    <n v="0"/>
    <m/>
    <x v="0"/>
  </r>
  <r>
    <x v="1"/>
    <x v="8"/>
    <x v="2"/>
    <x v="0"/>
    <x v="8"/>
    <x v="22"/>
    <n v="31"/>
    <n v="0"/>
    <m/>
    <x v="0"/>
  </r>
  <r>
    <x v="1"/>
    <x v="8"/>
    <x v="2"/>
    <x v="0"/>
    <x v="8"/>
    <x v="23"/>
    <n v="32"/>
    <n v="0"/>
    <m/>
    <x v="0"/>
  </r>
  <r>
    <x v="1"/>
    <x v="8"/>
    <x v="2"/>
    <x v="0"/>
    <x v="8"/>
    <x v="24"/>
    <n v="33"/>
    <n v="0"/>
    <m/>
    <x v="0"/>
  </r>
  <r>
    <x v="1"/>
    <x v="8"/>
    <x v="2"/>
    <x v="0"/>
    <x v="8"/>
    <x v="25"/>
    <n v="35"/>
    <n v="0"/>
    <m/>
    <x v="0"/>
  </r>
  <r>
    <x v="1"/>
    <x v="8"/>
    <x v="2"/>
    <x v="0"/>
    <x v="8"/>
    <x v="26"/>
    <n v="36"/>
    <n v="0"/>
    <m/>
    <x v="0"/>
  </r>
  <r>
    <x v="1"/>
    <x v="8"/>
    <x v="2"/>
    <x v="0"/>
    <x v="8"/>
    <x v="27"/>
    <n v="37"/>
    <n v="0"/>
    <m/>
    <x v="0"/>
  </r>
  <r>
    <x v="1"/>
    <x v="8"/>
    <x v="2"/>
    <x v="0"/>
    <x v="8"/>
    <x v="28"/>
    <n v="38"/>
    <n v="0"/>
    <m/>
    <x v="0"/>
  </r>
  <r>
    <x v="1"/>
    <x v="8"/>
    <x v="2"/>
    <x v="0"/>
    <x v="8"/>
    <x v="29"/>
    <n v="39"/>
    <n v="0"/>
    <m/>
    <x v="0"/>
  </r>
  <r>
    <x v="1"/>
    <x v="8"/>
    <x v="2"/>
    <x v="0"/>
    <x v="8"/>
    <x v="30"/>
    <n v="41"/>
    <n v="0"/>
    <m/>
    <x v="0"/>
  </r>
  <r>
    <x v="1"/>
    <x v="8"/>
    <x v="2"/>
    <x v="1"/>
    <x v="9"/>
    <x v="0"/>
    <n v="18688"/>
    <n v="211772"/>
    <m/>
    <x v="0"/>
  </r>
  <r>
    <x v="1"/>
    <x v="8"/>
    <x v="2"/>
    <x v="1"/>
    <x v="9"/>
    <x v="1"/>
    <n v="18356"/>
    <n v="196394"/>
    <m/>
    <x v="0"/>
  </r>
  <r>
    <x v="1"/>
    <x v="8"/>
    <x v="2"/>
    <x v="1"/>
    <x v="9"/>
    <x v="2"/>
    <n v="18030"/>
    <n v="202857"/>
    <m/>
    <x v="0"/>
  </r>
  <r>
    <x v="1"/>
    <x v="8"/>
    <x v="2"/>
    <x v="1"/>
    <x v="9"/>
    <x v="3"/>
    <n v="17709"/>
    <n v="130355"/>
    <m/>
    <x v="0"/>
  </r>
  <r>
    <x v="1"/>
    <x v="8"/>
    <x v="2"/>
    <x v="1"/>
    <x v="9"/>
    <x v="4"/>
    <n v="17395"/>
    <n v="184485"/>
    <m/>
    <x v="0"/>
  </r>
  <r>
    <x v="1"/>
    <x v="8"/>
    <x v="2"/>
    <x v="1"/>
    <x v="9"/>
    <x v="5"/>
    <n v="17086"/>
    <n v="137380"/>
    <m/>
    <x v="0"/>
  </r>
  <r>
    <x v="1"/>
    <x v="8"/>
    <x v="2"/>
    <x v="1"/>
    <x v="9"/>
    <x v="6"/>
    <n v="16782"/>
    <n v="171695"/>
    <m/>
    <x v="0"/>
  </r>
  <r>
    <x v="1"/>
    <x v="8"/>
    <x v="2"/>
    <x v="1"/>
    <x v="9"/>
    <x v="7"/>
    <n v="16484"/>
    <n v="169904"/>
    <m/>
    <x v="0"/>
  </r>
  <r>
    <x v="1"/>
    <x v="8"/>
    <x v="2"/>
    <x v="1"/>
    <x v="9"/>
    <x v="8"/>
    <n v="16191"/>
    <n v="168062"/>
    <m/>
    <x v="0"/>
  </r>
  <r>
    <x v="1"/>
    <x v="8"/>
    <x v="2"/>
    <x v="1"/>
    <x v="9"/>
    <x v="9"/>
    <n v="15903"/>
    <n v="166063"/>
    <m/>
    <x v="0"/>
  </r>
  <r>
    <x v="1"/>
    <x v="8"/>
    <x v="2"/>
    <x v="1"/>
    <x v="9"/>
    <x v="10"/>
    <n v="15621"/>
    <n v="164105"/>
    <m/>
    <x v="0"/>
  </r>
  <r>
    <x v="1"/>
    <x v="8"/>
    <x v="2"/>
    <x v="1"/>
    <x v="9"/>
    <x v="11"/>
    <n v="15343"/>
    <n v="162096"/>
    <m/>
    <x v="0"/>
  </r>
  <r>
    <x v="1"/>
    <x v="8"/>
    <x v="2"/>
    <x v="1"/>
    <x v="9"/>
    <x v="12"/>
    <n v="15071"/>
    <n v="159462"/>
    <m/>
    <x v="0"/>
  </r>
  <r>
    <x v="1"/>
    <x v="8"/>
    <x v="2"/>
    <x v="1"/>
    <x v="9"/>
    <x v="13"/>
    <n v="14803"/>
    <n v="156694"/>
    <m/>
    <x v="0"/>
  </r>
  <r>
    <x v="1"/>
    <x v="8"/>
    <x v="2"/>
    <x v="1"/>
    <x v="9"/>
    <x v="14"/>
    <n v="14540"/>
    <n v="152239"/>
    <m/>
    <x v="0"/>
  </r>
  <r>
    <x v="1"/>
    <x v="8"/>
    <x v="2"/>
    <x v="1"/>
    <x v="9"/>
    <x v="15"/>
    <n v="14281"/>
    <n v="148512"/>
    <m/>
    <x v="0"/>
  </r>
  <r>
    <x v="1"/>
    <x v="8"/>
    <x v="2"/>
    <x v="1"/>
    <x v="9"/>
    <x v="16"/>
    <n v="14028"/>
    <n v="145782"/>
    <m/>
    <x v="0"/>
  </r>
  <r>
    <x v="1"/>
    <x v="8"/>
    <x v="2"/>
    <x v="1"/>
    <x v="9"/>
    <x v="17"/>
    <n v="13778"/>
    <n v="143458"/>
    <m/>
    <x v="0"/>
  </r>
  <r>
    <x v="1"/>
    <x v="8"/>
    <x v="2"/>
    <x v="1"/>
    <x v="9"/>
    <x v="18"/>
    <n v="13534"/>
    <n v="142889"/>
    <m/>
    <x v="0"/>
  </r>
  <r>
    <x v="1"/>
    <x v="8"/>
    <x v="2"/>
    <x v="1"/>
    <x v="9"/>
    <x v="19"/>
    <n v="13293"/>
    <n v="142188"/>
    <m/>
    <x v="0"/>
  </r>
  <r>
    <x v="1"/>
    <x v="8"/>
    <x v="2"/>
    <x v="1"/>
    <x v="9"/>
    <x v="20"/>
    <n v="13057"/>
    <n v="140894"/>
    <m/>
    <x v="0"/>
  </r>
  <r>
    <x v="1"/>
    <x v="8"/>
    <x v="2"/>
    <x v="1"/>
    <x v="9"/>
    <x v="21"/>
    <n v="12825"/>
    <n v="139213"/>
    <m/>
    <x v="0"/>
  </r>
  <r>
    <x v="1"/>
    <x v="8"/>
    <x v="2"/>
    <x v="1"/>
    <x v="9"/>
    <x v="22"/>
    <n v="12597"/>
    <n v="137377"/>
    <m/>
    <x v="0"/>
  </r>
  <r>
    <x v="1"/>
    <x v="8"/>
    <x v="2"/>
    <x v="1"/>
    <x v="9"/>
    <x v="23"/>
    <n v="12373"/>
    <n v="135549"/>
    <m/>
    <x v="0"/>
  </r>
  <r>
    <x v="1"/>
    <x v="8"/>
    <x v="2"/>
    <x v="1"/>
    <x v="9"/>
    <x v="24"/>
    <n v="12153"/>
    <n v="133721"/>
    <m/>
    <x v="0"/>
  </r>
  <r>
    <x v="1"/>
    <x v="8"/>
    <x v="2"/>
    <x v="1"/>
    <x v="9"/>
    <x v="25"/>
    <n v="11937"/>
    <n v="131844"/>
    <m/>
    <x v="0"/>
  </r>
  <r>
    <x v="1"/>
    <x v="8"/>
    <x v="2"/>
    <x v="1"/>
    <x v="9"/>
    <x v="26"/>
    <n v="11725"/>
    <n v="130044"/>
    <m/>
    <x v="0"/>
  </r>
  <r>
    <x v="1"/>
    <x v="8"/>
    <x v="2"/>
    <x v="1"/>
    <x v="9"/>
    <x v="27"/>
    <n v="11517"/>
    <n v="128085"/>
    <m/>
    <x v="0"/>
  </r>
  <r>
    <x v="1"/>
    <x v="8"/>
    <x v="2"/>
    <x v="1"/>
    <x v="9"/>
    <x v="28"/>
    <n v="11312"/>
    <n v="126171"/>
    <m/>
    <x v="0"/>
  </r>
  <r>
    <x v="1"/>
    <x v="8"/>
    <x v="2"/>
    <x v="1"/>
    <x v="9"/>
    <x v="29"/>
    <n v="11111"/>
    <n v="124284"/>
    <m/>
    <x v="0"/>
  </r>
  <r>
    <x v="1"/>
    <x v="8"/>
    <x v="2"/>
    <x v="1"/>
    <x v="9"/>
    <x v="30"/>
    <n v="10914"/>
    <n v="122426"/>
    <m/>
    <x v="0"/>
  </r>
  <r>
    <x v="2"/>
    <x v="0"/>
    <x v="0"/>
    <x v="0"/>
    <x v="12"/>
    <x v="0"/>
    <n v="3542398"/>
    <n v="1516146"/>
    <m/>
    <x v="0"/>
  </r>
  <r>
    <x v="2"/>
    <x v="0"/>
    <x v="0"/>
    <x v="0"/>
    <x v="12"/>
    <x v="1"/>
    <n v="3569998"/>
    <n v="1483836"/>
    <m/>
    <x v="0"/>
  </r>
  <r>
    <x v="2"/>
    <x v="0"/>
    <x v="0"/>
    <x v="0"/>
    <x v="12"/>
    <x v="2"/>
    <n v="3591624"/>
    <n v="1449528"/>
    <m/>
    <x v="0"/>
  </r>
  <r>
    <x v="2"/>
    <x v="0"/>
    <x v="0"/>
    <x v="0"/>
    <x v="12"/>
    <x v="3"/>
    <n v="3614706"/>
    <n v="1414899"/>
    <m/>
    <x v="0"/>
  </r>
  <r>
    <x v="2"/>
    <x v="0"/>
    <x v="0"/>
    <x v="0"/>
    <x v="12"/>
    <x v="4"/>
    <n v="3641536"/>
    <n v="1383915"/>
    <m/>
    <x v="0"/>
  </r>
  <r>
    <x v="2"/>
    <x v="0"/>
    <x v="0"/>
    <x v="0"/>
    <x v="12"/>
    <x v="5"/>
    <n v="3664539"/>
    <n v="1343838"/>
    <m/>
    <x v="0"/>
  </r>
  <r>
    <x v="2"/>
    <x v="0"/>
    <x v="0"/>
    <x v="0"/>
    <x v="12"/>
    <x v="6"/>
    <n v="3687809"/>
    <n v="1306943"/>
    <m/>
    <x v="0"/>
  </r>
  <r>
    <x v="2"/>
    <x v="0"/>
    <x v="0"/>
    <x v="0"/>
    <x v="12"/>
    <x v="7"/>
    <n v="3711053"/>
    <n v="1269356"/>
    <m/>
    <x v="0"/>
  </r>
  <r>
    <x v="2"/>
    <x v="0"/>
    <x v="0"/>
    <x v="0"/>
    <x v="12"/>
    <x v="8"/>
    <n v="3733890"/>
    <n v="1226643"/>
    <m/>
    <x v="0"/>
  </r>
  <r>
    <x v="2"/>
    <x v="0"/>
    <x v="0"/>
    <x v="0"/>
    <x v="12"/>
    <x v="9"/>
    <n v="3756818"/>
    <n v="1182883"/>
    <m/>
    <x v="0"/>
  </r>
  <r>
    <x v="2"/>
    <x v="0"/>
    <x v="0"/>
    <x v="0"/>
    <x v="12"/>
    <x v="10"/>
    <n v="3779798"/>
    <n v="1132286"/>
    <m/>
    <x v="0"/>
  </r>
  <r>
    <x v="2"/>
    <x v="0"/>
    <x v="0"/>
    <x v="0"/>
    <x v="12"/>
    <x v="11"/>
    <n v="3802318"/>
    <n v="1079533"/>
    <m/>
    <x v="0"/>
  </r>
  <r>
    <x v="2"/>
    <x v="0"/>
    <x v="0"/>
    <x v="0"/>
    <x v="12"/>
    <x v="12"/>
    <n v="3824803"/>
    <n v="1023725"/>
    <m/>
    <x v="0"/>
  </r>
  <r>
    <x v="2"/>
    <x v="0"/>
    <x v="0"/>
    <x v="0"/>
    <x v="12"/>
    <x v="13"/>
    <n v="3846986"/>
    <n v="974824"/>
    <m/>
    <x v="0"/>
  </r>
  <r>
    <x v="2"/>
    <x v="0"/>
    <x v="0"/>
    <x v="0"/>
    <x v="12"/>
    <x v="14"/>
    <n v="3868682"/>
    <n v="932919"/>
    <m/>
    <x v="0"/>
  </r>
  <r>
    <x v="2"/>
    <x v="0"/>
    <x v="0"/>
    <x v="0"/>
    <x v="12"/>
    <x v="15"/>
    <n v="3889948"/>
    <n v="898022"/>
    <m/>
    <x v="0"/>
  </r>
  <r>
    <x v="2"/>
    <x v="0"/>
    <x v="0"/>
    <x v="0"/>
    <x v="12"/>
    <x v="16"/>
    <n v="3910680"/>
    <n v="870615"/>
    <m/>
    <x v="0"/>
  </r>
  <r>
    <x v="2"/>
    <x v="0"/>
    <x v="0"/>
    <x v="0"/>
    <x v="12"/>
    <x v="17"/>
    <n v="3931031"/>
    <n v="851253"/>
    <m/>
    <x v="0"/>
  </r>
  <r>
    <x v="2"/>
    <x v="0"/>
    <x v="0"/>
    <x v="0"/>
    <x v="12"/>
    <x v="18"/>
    <n v="3950781"/>
    <n v="840749"/>
    <m/>
    <x v="0"/>
  </r>
  <r>
    <x v="2"/>
    <x v="0"/>
    <x v="0"/>
    <x v="0"/>
    <x v="12"/>
    <x v="19"/>
    <n v="3969751"/>
    <n v="839606"/>
    <m/>
    <x v="0"/>
  </r>
  <r>
    <x v="2"/>
    <x v="0"/>
    <x v="0"/>
    <x v="0"/>
    <x v="12"/>
    <x v="20"/>
    <n v="3988044"/>
    <n v="838527"/>
    <m/>
    <x v="0"/>
  </r>
  <r>
    <x v="2"/>
    <x v="0"/>
    <x v="0"/>
    <x v="0"/>
    <x v="12"/>
    <x v="21"/>
    <n v="4005548"/>
    <n v="837605"/>
    <m/>
    <x v="0"/>
  </r>
  <r>
    <x v="2"/>
    <x v="0"/>
    <x v="0"/>
    <x v="0"/>
    <x v="12"/>
    <x v="22"/>
    <n v="4022598"/>
    <n v="836989"/>
    <m/>
    <x v="0"/>
  </r>
  <r>
    <x v="2"/>
    <x v="0"/>
    <x v="0"/>
    <x v="0"/>
    <x v="12"/>
    <x v="23"/>
    <n v="4038955"/>
    <n v="836700"/>
    <m/>
    <x v="0"/>
  </r>
  <r>
    <x v="2"/>
    <x v="0"/>
    <x v="0"/>
    <x v="0"/>
    <x v="12"/>
    <x v="24"/>
    <n v="4054690"/>
    <n v="836784"/>
    <m/>
    <x v="0"/>
  </r>
  <r>
    <x v="2"/>
    <x v="0"/>
    <x v="0"/>
    <x v="0"/>
    <x v="12"/>
    <x v="25"/>
    <n v="4070410"/>
    <n v="837366"/>
    <m/>
    <x v="0"/>
  </r>
  <r>
    <x v="2"/>
    <x v="0"/>
    <x v="0"/>
    <x v="0"/>
    <x v="12"/>
    <x v="26"/>
    <n v="4086231"/>
    <n v="838449"/>
    <m/>
    <x v="0"/>
  </r>
  <r>
    <x v="2"/>
    <x v="0"/>
    <x v="0"/>
    <x v="0"/>
    <x v="12"/>
    <x v="27"/>
    <n v="4102012"/>
    <n v="839963"/>
    <m/>
    <x v="0"/>
  </r>
  <r>
    <x v="2"/>
    <x v="0"/>
    <x v="0"/>
    <x v="0"/>
    <x v="12"/>
    <x v="28"/>
    <n v="4117785"/>
    <n v="841859"/>
    <m/>
    <x v="0"/>
  </r>
  <r>
    <x v="2"/>
    <x v="0"/>
    <x v="0"/>
    <x v="0"/>
    <x v="12"/>
    <x v="29"/>
    <n v="4133566"/>
    <n v="844080"/>
    <m/>
    <x v="0"/>
  </r>
  <r>
    <x v="2"/>
    <x v="0"/>
    <x v="0"/>
    <x v="0"/>
    <x v="12"/>
    <x v="30"/>
    <n v="4149418"/>
    <n v="846581"/>
    <m/>
    <x v="0"/>
  </r>
  <r>
    <x v="2"/>
    <x v="0"/>
    <x v="1"/>
    <x v="0"/>
    <x v="12"/>
    <x v="0"/>
    <n v="887768"/>
    <n v="323147"/>
    <m/>
    <x v="0"/>
  </r>
  <r>
    <x v="2"/>
    <x v="0"/>
    <x v="1"/>
    <x v="0"/>
    <x v="12"/>
    <x v="1"/>
    <n v="905160"/>
    <n v="318395"/>
    <m/>
    <x v="0"/>
  </r>
  <r>
    <x v="2"/>
    <x v="0"/>
    <x v="1"/>
    <x v="0"/>
    <x v="12"/>
    <x v="2"/>
    <n v="926458"/>
    <n v="314319"/>
    <m/>
    <x v="0"/>
  </r>
  <r>
    <x v="2"/>
    <x v="0"/>
    <x v="1"/>
    <x v="0"/>
    <x v="12"/>
    <x v="3"/>
    <n v="942624"/>
    <n v="309057"/>
    <m/>
    <x v="0"/>
  </r>
  <r>
    <x v="2"/>
    <x v="0"/>
    <x v="1"/>
    <x v="0"/>
    <x v="12"/>
    <x v="4"/>
    <n v="953930"/>
    <n v="303410"/>
    <m/>
    <x v="0"/>
  </r>
  <r>
    <x v="2"/>
    <x v="0"/>
    <x v="1"/>
    <x v="0"/>
    <x v="12"/>
    <x v="5"/>
    <n v="967813"/>
    <n v="296501"/>
    <m/>
    <x v="0"/>
  </r>
  <r>
    <x v="2"/>
    <x v="0"/>
    <x v="1"/>
    <x v="0"/>
    <x v="12"/>
    <x v="6"/>
    <n v="981645"/>
    <n v="290268"/>
    <m/>
    <x v="0"/>
  </r>
  <r>
    <x v="2"/>
    <x v="0"/>
    <x v="1"/>
    <x v="0"/>
    <x v="12"/>
    <x v="7"/>
    <n v="995543"/>
    <n v="283903"/>
    <m/>
    <x v="0"/>
  </r>
  <r>
    <x v="2"/>
    <x v="0"/>
    <x v="1"/>
    <x v="0"/>
    <x v="12"/>
    <x v="8"/>
    <n v="1009120"/>
    <n v="276267"/>
    <m/>
    <x v="0"/>
  </r>
  <r>
    <x v="2"/>
    <x v="0"/>
    <x v="1"/>
    <x v="0"/>
    <x v="12"/>
    <x v="9"/>
    <n v="1022763"/>
    <n v="268409"/>
    <m/>
    <x v="0"/>
  </r>
  <r>
    <x v="2"/>
    <x v="0"/>
    <x v="1"/>
    <x v="0"/>
    <x v="12"/>
    <x v="10"/>
    <n v="1037059"/>
    <n v="259039"/>
    <m/>
    <x v="0"/>
  </r>
  <r>
    <x v="2"/>
    <x v="0"/>
    <x v="1"/>
    <x v="0"/>
    <x v="12"/>
    <x v="11"/>
    <n v="1052527"/>
    <n v="249414"/>
    <m/>
    <x v="0"/>
  </r>
  <r>
    <x v="2"/>
    <x v="0"/>
    <x v="1"/>
    <x v="0"/>
    <x v="12"/>
    <x v="12"/>
    <n v="1067986"/>
    <n v="239119"/>
    <m/>
    <x v="0"/>
  </r>
  <r>
    <x v="2"/>
    <x v="0"/>
    <x v="1"/>
    <x v="0"/>
    <x v="12"/>
    <x v="13"/>
    <n v="1083160"/>
    <n v="230243"/>
    <m/>
    <x v="0"/>
  </r>
  <r>
    <x v="2"/>
    <x v="0"/>
    <x v="1"/>
    <x v="0"/>
    <x v="12"/>
    <x v="14"/>
    <n v="1097811"/>
    <n v="222772"/>
    <m/>
    <x v="0"/>
  </r>
  <r>
    <x v="2"/>
    <x v="0"/>
    <x v="1"/>
    <x v="0"/>
    <x v="12"/>
    <x v="15"/>
    <n v="1112061"/>
    <n v="216732"/>
    <m/>
    <x v="0"/>
  </r>
  <r>
    <x v="2"/>
    <x v="0"/>
    <x v="1"/>
    <x v="0"/>
    <x v="12"/>
    <x v="16"/>
    <n v="1125962"/>
    <n v="212241"/>
    <m/>
    <x v="0"/>
  </r>
  <r>
    <x v="2"/>
    <x v="0"/>
    <x v="1"/>
    <x v="0"/>
    <x v="12"/>
    <x v="17"/>
    <n v="1138321"/>
    <n v="209211"/>
    <m/>
    <x v="0"/>
  </r>
  <r>
    <x v="2"/>
    <x v="0"/>
    <x v="1"/>
    <x v="0"/>
    <x v="12"/>
    <x v="18"/>
    <n v="1149776"/>
    <n v="207937"/>
    <m/>
    <x v="0"/>
  </r>
  <r>
    <x v="2"/>
    <x v="0"/>
    <x v="1"/>
    <x v="0"/>
    <x v="12"/>
    <x v="19"/>
    <n v="1160463"/>
    <n v="208564"/>
    <m/>
    <x v="0"/>
  </r>
  <r>
    <x v="2"/>
    <x v="0"/>
    <x v="1"/>
    <x v="0"/>
    <x v="12"/>
    <x v="20"/>
    <n v="1170488"/>
    <n v="209127"/>
    <m/>
    <x v="0"/>
  </r>
  <r>
    <x v="2"/>
    <x v="0"/>
    <x v="1"/>
    <x v="0"/>
    <x v="12"/>
    <x v="21"/>
    <n v="1179728"/>
    <n v="209634"/>
    <m/>
    <x v="0"/>
  </r>
  <r>
    <x v="2"/>
    <x v="0"/>
    <x v="1"/>
    <x v="0"/>
    <x v="12"/>
    <x v="22"/>
    <n v="1188360"/>
    <n v="210134"/>
    <m/>
    <x v="0"/>
  </r>
  <r>
    <x v="2"/>
    <x v="0"/>
    <x v="1"/>
    <x v="0"/>
    <x v="12"/>
    <x v="23"/>
    <n v="1196729"/>
    <n v="210704"/>
    <m/>
    <x v="0"/>
  </r>
  <r>
    <x v="2"/>
    <x v="0"/>
    <x v="1"/>
    <x v="0"/>
    <x v="12"/>
    <x v="24"/>
    <n v="1205140"/>
    <n v="211403"/>
    <m/>
    <x v="0"/>
  </r>
  <r>
    <x v="2"/>
    <x v="0"/>
    <x v="1"/>
    <x v="0"/>
    <x v="12"/>
    <x v="25"/>
    <n v="1213596"/>
    <n v="212232"/>
    <m/>
    <x v="0"/>
  </r>
  <r>
    <x v="2"/>
    <x v="0"/>
    <x v="1"/>
    <x v="0"/>
    <x v="12"/>
    <x v="26"/>
    <n v="1222078"/>
    <n v="213183"/>
    <m/>
    <x v="0"/>
  </r>
  <r>
    <x v="2"/>
    <x v="0"/>
    <x v="1"/>
    <x v="0"/>
    <x v="12"/>
    <x v="27"/>
    <n v="1230516"/>
    <n v="214233"/>
    <m/>
    <x v="0"/>
  </r>
  <r>
    <x v="2"/>
    <x v="0"/>
    <x v="1"/>
    <x v="0"/>
    <x v="12"/>
    <x v="28"/>
    <n v="1238955"/>
    <n v="215376"/>
    <m/>
    <x v="0"/>
  </r>
  <r>
    <x v="2"/>
    <x v="0"/>
    <x v="1"/>
    <x v="0"/>
    <x v="12"/>
    <x v="29"/>
    <n v="1247400"/>
    <n v="216599"/>
    <m/>
    <x v="0"/>
  </r>
  <r>
    <x v="2"/>
    <x v="0"/>
    <x v="1"/>
    <x v="0"/>
    <x v="12"/>
    <x v="30"/>
    <n v="1255874"/>
    <n v="217891"/>
    <m/>
    <x v="0"/>
  </r>
  <r>
    <x v="2"/>
    <x v="0"/>
    <x v="2"/>
    <x v="0"/>
    <x v="12"/>
    <x v="0"/>
    <n v="128593"/>
    <n v="45907"/>
    <m/>
    <x v="0"/>
  </r>
  <r>
    <x v="2"/>
    <x v="0"/>
    <x v="2"/>
    <x v="0"/>
    <x v="12"/>
    <x v="1"/>
    <n v="128376"/>
    <n v="44347"/>
    <m/>
    <x v="0"/>
  </r>
  <r>
    <x v="2"/>
    <x v="0"/>
    <x v="2"/>
    <x v="0"/>
    <x v="12"/>
    <x v="2"/>
    <n v="128479"/>
    <n v="42882"/>
    <m/>
    <x v="0"/>
  </r>
  <r>
    <x v="2"/>
    <x v="0"/>
    <x v="2"/>
    <x v="0"/>
    <x v="12"/>
    <x v="3"/>
    <n v="128028"/>
    <n v="41334"/>
    <m/>
    <x v="0"/>
  </r>
  <r>
    <x v="2"/>
    <x v="0"/>
    <x v="2"/>
    <x v="0"/>
    <x v="12"/>
    <x v="4"/>
    <n v="127689"/>
    <n v="39935"/>
    <m/>
    <x v="0"/>
  </r>
  <r>
    <x v="2"/>
    <x v="0"/>
    <x v="2"/>
    <x v="0"/>
    <x v="12"/>
    <x v="5"/>
    <n v="127506"/>
    <n v="38378"/>
    <m/>
    <x v="0"/>
  </r>
  <r>
    <x v="2"/>
    <x v="0"/>
    <x v="2"/>
    <x v="0"/>
    <x v="12"/>
    <x v="6"/>
    <n v="127880"/>
    <n v="37069"/>
    <m/>
    <x v="0"/>
  </r>
  <r>
    <x v="2"/>
    <x v="0"/>
    <x v="2"/>
    <x v="0"/>
    <x v="12"/>
    <x v="7"/>
    <n v="128908"/>
    <n v="35917"/>
    <m/>
    <x v="0"/>
  </r>
  <r>
    <x v="2"/>
    <x v="0"/>
    <x v="2"/>
    <x v="0"/>
    <x v="12"/>
    <x v="8"/>
    <n v="130010"/>
    <n v="34653"/>
    <m/>
    <x v="0"/>
  </r>
  <r>
    <x v="2"/>
    <x v="0"/>
    <x v="2"/>
    <x v="0"/>
    <x v="12"/>
    <x v="9"/>
    <n v="131004"/>
    <n v="33388"/>
    <m/>
    <x v="0"/>
  </r>
  <r>
    <x v="2"/>
    <x v="0"/>
    <x v="2"/>
    <x v="0"/>
    <x v="12"/>
    <x v="10"/>
    <n v="131285"/>
    <n v="31832"/>
    <m/>
    <x v="0"/>
  </r>
  <r>
    <x v="2"/>
    <x v="0"/>
    <x v="2"/>
    <x v="0"/>
    <x v="12"/>
    <x v="11"/>
    <n v="131437"/>
    <n v="30254"/>
    <m/>
    <x v="0"/>
  </r>
  <r>
    <x v="2"/>
    <x v="0"/>
    <x v="2"/>
    <x v="0"/>
    <x v="12"/>
    <x v="12"/>
    <n v="131597"/>
    <n v="28654"/>
    <m/>
    <x v="0"/>
  </r>
  <r>
    <x v="2"/>
    <x v="0"/>
    <x v="2"/>
    <x v="0"/>
    <x v="12"/>
    <x v="13"/>
    <n v="131748"/>
    <n v="27272"/>
    <m/>
    <x v="0"/>
  </r>
  <r>
    <x v="2"/>
    <x v="0"/>
    <x v="2"/>
    <x v="0"/>
    <x v="12"/>
    <x v="14"/>
    <n v="131905"/>
    <n v="26104"/>
    <m/>
    <x v="0"/>
  </r>
  <r>
    <x v="2"/>
    <x v="0"/>
    <x v="2"/>
    <x v="0"/>
    <x v="12"/>
    <x v="15"/>
    <n v="132079"/>
    <n v="25141"/>
    <m/>
    <x v="0"/>
  </r>
  <r>
    <x v="2"/>
    <x v="0"/>
    <x v="2"/>
    <x v="0"/>
    <x v="12"/>
    <x v="16"/>
    <n v="132282"/>
    <n v="24388"/>
    <m/>
    <x v="0"/>
  </r>
  <r>
    <x v="2"/>
    <x v="0"/>
    <x v="2"/>
    <x v="0"/>
    <x v="12"/>
    <x v="17"/>
    <n v="132428"/>
    <n v="23832"/>
    <m/>
    <x v="0"/>
  </r>
  <r>
    <x v="2"/>
    <x v="0"/>
    <x v="2"/>
    <x v="0"/>
    <x v="12"/>
    <x v="18"/>
    <n v="132525"/>
    <n v="23484"/>
    <m/>
    <x v="0"/>
  </r>
  <r>
    <x v="2"/>
    <x v="0"/>
    <x v="2"/>
    <x v="0"/>
    <x v="12"/>
    <x v="19"/>
    <n v="132521"/>
    <n v="23336"/>
    <m/>
    <x v="0"/>
  </r>
  <r>
    <x v="2"/>
    <x v="0"/>
    <x v="2"/>
    <x v="0"/>
    <x v="12"/>
    <x v="20"/>
    <n v="132546"/>
    <n v="23203"/>
    <m/>
    <x v="0"/>
  </r>
  <r>
    <x v="2"/>
    <x v="0"/>
    <x v="2"/>
    <x v="0"/>
    <x v="12"/>
    <x v="21"/>
    <n v="132586"/>
    <n v="23084"/>
    <m/>
    <x v="0"/>
  </r>
  <r>
    <x v="2"/>
    <x v="0"/>
    <x v="2"/>
    <x v="0"/>
    <x v="12"/>
    <x v="22"/>
    <n v="132618"/>
    <n v="22978"/>
    <m/>
    <x v="0"/>
  </r>
  <r>
    <x v="2"/>
    <x v="0"/>
    <x v="2"/>
    <x v="0"/>
    <x v="12"/>
    <x v="23"/>
    <n v="132652"/>
    <n v="22886"/>
    <m/>
    <x v="0"/>
  </r>
  <r>
    <x v="2"/>
    <x v="0"/>
    <x v="2"/>
    <x v="0"/>
    <x v="12"/>
    <x v="24"/>
    <n v="132712"/>
    <n v="22815"/>
    <m/>
    <x v="0"/>
  </r>
  <r>
    <x v="2"/>
    <x v="0"/>
    <x v="2"/>
    <x v="0"/>
    <x v="12"/>
    <x v="25"/>
    <n v="132799"/>
    <n v="22762"/>
    <m/>
    <x v="0"/>
  </r>
  <r>
    <x v="2"/>
    <x v="0"/>
    <x v="2"/>
    <x v="0"/>
    <x v="12"/>
    <x v="26"/>
    <n v="132891"/>
    <n v="22724"/>
    <m/>
    <x v="0"/>
  </r>
  <r>
    <x v="2"/>
    <x v="0"/>
    <x v="2"/>
    <x v="0"/>
    <x v="12"/>
    <x v="27"/>
    <n v="132994"/>
    <n v="22699"/>
    <m/>
    <x v="0"/>
  </r>
  <r>
    <x v="2"/>
    <x v="0"/>
    <x v="2"/>
    <x v="0"/>
    <x v="12"/>
    <x v="28"/>
    <n v="133089"/>
    <n v="22683"/>
    <m/>
    <x v="0"/>
  </r>
  <r>
    <x v="2"/>
    <x v="0"/>
    <x v="2"/>
    <x v="0"/>
    <x v="12"/>
    <x v="29"/>
    <n v="133194"/>
    <n v="22677"/>
    <m/>
    <x v="0"/>
  </r>
  <r>
    <x v="2"/>
    <x v="0"/>
    <x v="2"/>
    <x v="0"/>
    <x v="12"/>
    <x v="30"/>
    <n v="133307"/>
    <n v="22679"/>
    <m/>
    <x v="0"/>
  </r>
  <r>
    <x v="2"/>
    <x v="1"/>
    <x v="0"/>
    <x v="0"/>
    <x v="12"/>
    <x v="0"/>
    <n v="9176132"/>
    <n v="3936560"/>
    <m/>
    <x v="0"/>
  </r>
  <r>
    <x v="2"/>
    <x v="1"/>
    <x v="0"/>
    <x v="0"/>
    <x v="12"/>
    <x v="1"/>
    <n v="9218759"/>
    <n v="3844948"/>
    <m/>
    <x v="0"/>
  </r>
  <r>
    <x v="2"/>
    <x v="1"/>
    <x v="0"/>
    <x v="0"/>
    <x v="12"/>
    <x v="2"/>
    <n v="9255425"/>
    <n v="3750382"/>
    <m/>
    <x v="0"/>
  </r>
  <r>
    <x v="2"/>
    <x v="1"/>
    <x v="0"/>
    <x v="0"/>
    <x v="12"/>
    <x v="3"/>
    <n v="9289622"/>
    <n v="3653331"/>
    <m/>
    <x v="0"/>
  </r>
  <r>
    <x v="2"/>
    <x v="1"/>
    <x v="0"/>
    <x v="0"/>
    <x v="12"/>
    <x v="4"/>
    <n v="9327824"/>
    <n v="3564386"/>
    <m/>
    <x v="0"/>
  </r>
  <r>
    <x v="2"/>
    <x v="1"/>
    <x v="0"/>
    <x v="0"/>
    <x v="12"/>
    <x v="5"/>
    <n v="9361813"/>
    <n v="3453362"/>
    <m/>
    <x v="0"/>
  </r>
  <r>
    <x v="2"/>
    <x v="1"/>
    <x v="0"/>
    <x v="0"/>
    <x v="12"/>
    <x v="6"/>
    <n v="9396209"/>
    <n v="3350433"/>
    <m/>
    <x v="0"/>
  </r>
  <r>
    <x v="2"/>
    <x v="1"/>
    <x v="0"/>
    <x v="0"/>
    <x v="12"/>
    <x v="7"/>
    <n v="9430567"/>
    <n v="3245754"/>
    <m/>
    <x v="0"/>
  </r>
  <r>
    <x v="2"/>
    <x v="1"/>
    <x v="0"/>
    <x v="0"/>
    <x v="12"/>
    <x v="8"/>
    <n v="9464324"/>
    <n v="3127543"/>
    <m/>
    <x v="0"/>
  </r>
  <r>
    <x v="2"/>
    <x v="1"/>
    <x v="0"/>
    <x v="0"/>
    <x v="12"/>
    <x v="9"/>
    <n v="9498220"/>
    <n v="3006534"/>
    <m/>
    <x v="0"/>
  </r>
  <r>
    <x v="2"/>
    <x v="1"/>
    <x v="0"/>
    <x v="0"/>
    <x v="12"/>
    <x v="10"/>
    <n v="9532190"/>
    <n v="2869921"/>
    <m/>
    <x v="0"/>
  </r>
  <r>
    <x v="2"/>
    <x v="1"/>
    <x v="0"/>
    <x v="0"/>
    <x v="12"/>
    <x v="11"/>
    <n v="9565485"/>
    <n v="2727881"/>
    <m/>
    <x v="0"/>
  </r>
  <r>
    <x v="2"/>
    <x v="1"/>
    <x v="0"/>
    <x v="0"/>
    <x v="12"/>
    <x v="12"/>
    <n v="9598727"/>
    <n v="2578025"/>
    <m/>
    <x v="0"/>
  </r>
  <r>
    <x v="2"/>
    <x v="1"/>
    <x v="0"/>
    <x v="0"/>
    <x v="12"/>
    <x v="13"/>
    <n v="9631527"/>
    <n v="2446331"/>
    <m/>
    <x v="0"/>
  </r>
  <r>
    <x v="2"/>
    <x v="1"/>
    <x v="0"/>
    <x v="0"/>
    <x v="12"/>
    <x v="14"/>
    <n v="9663607"/>
    <n v="2333067"/>
    <m/>
    <x v="0"/>
  </r>
  <r>
    <x v="2"/>
    <x v="1"/>
    <x v="0"/>
    <x v="0"/>
    <x v="12"/>
    <x v="15"/>
    <n v="9695056"/>
    <n v="2238239"/>
    <m/>
    <x v="0"/>
  </r>
  <r>
    <x v="2"/>
    <x v="1"/>
    <x v="0"/>
    <x v="0"/>
    <x v="12"/>
    <x v="16"/>
    <n v="9725715"/>
    <n v="2163107"/>
    <m/>
    <x v="0"/>
  </r>
  <r>
    <x v="2"/>
    <x v="1"/>
    <x v="0"/>
    <x v="0"/>
    <x v="12"/>
    <x v="17"/>
    <n v="9755814"/>
    <n v="2109058"/>
    <m/>
    <x v="0"/>
  </r>
  <r>
    <x v="2"/>
    <x v="1"/>
    <x v="0"/>
    <x v="0"/>
    <x v="12"/>
    <x v="18"/>
    <n v="9785024"/>
    <n v="2078209"/>
    <m/>
    <x v="0"/>
  </r>
  <r>
    <x v="2"/>
    <x v="1"/>
    <x v="0"/>
    <x v="0"/>
    <x v="12"/>
    <x v="19"/>
    <n v="9813080"/>
    <n v="2071925"/>
    <m/>
    <x v="0"/>
  </r>
  <r>
    <x v="2"/>
    <x v="1"/>
    <x v="0"/>
    <x v="0"/>
    <x v="12"/>
    <x v="20"/>
    <n v="9840136"/>
    <n v="2065937"/>
    <m/>
    <x v="0"/>
  </r>
  <r>
    <x v="2"/>
    <x v="1"/>
    <x v="0"/>
    <x v="0"/>
    <x v="12"/>
    <x v="21"/>
    <n v="9866025"/>
    <n v="2060486"/>
    <m/>
    <x v="0"/>
  </r>
  <r>
    <x v="2"/>
    <x v="1"/>
    <x v="0"/>
    <x v="0"/>
    <x v="12"/>
    <x v="22"/>
    <n v="9891243"/>
    <n v="2055885"/>
    <m/>
    <x v="0"/>
  </r>
  <r>
    <x v="2"/>
    <x v="1"/>
    <x v="0"/>
    <x v="0"/>
    <x v="12"/>
    <x v="23"/>
    <n v="9915435"/>
    <n v="2052208"/>
    <m/>
    <x v="0"/>
  </r>
  <r>
    <x v="2"/>
    <x v="1"/>
    <x v="0"/>
    <x v="0"/>
    <x v="12"/>
    <x v="24"/>
    <n v="9938709"/>
    <n v="2049546"/>
    <m/>
    <x v="0"/>
  </r>
  <r>
    <x v="2"/>
    <x v="1"/>
    <x v="0"/>
    <x v="0"/>
    <x v="12"/>
    <x v="25"/>
    <n v="9961959"/>
    <n v="2048083"/>
    <m/>
    <x v="0"/>
  </r>
  <r>
    <x v="2"/>
    <x v="1"/>
    <x v="0"/>
    <x v="0"/>
    <x v="12"/>
    <x v="26"/>
    <n v="9985361"/>
    <n v="2047804"/>
    <m/>
    <x v="0"/>
  </r>
  <r>
    <x v="2"/>
    <x v="1"/>
    <x v="0"/>
    <x v="0"/>
    <x v="12"/>
    <x v="27"/>
    <n v="10008707"/>
    <n v="2048559"/>
    <m/>
    <x v="0"/>
  </r>
  <r>
    <x v="2"/>
    <x v="1"/>
    <x v="0"/>
    <x v="0"/>
    <x v="12"/>
    <x v="28"/>
    <n v="10032041"/>
    <n v="2050227"/>
    <m/>
    <x v="0"/>
  </r>
  <r>
    <x v="2"/>
    <x v="1"/>
    <x v="0"/>
    <x v="0"/>
    <x v="12"/>
    <x v="29"/>
    <n v="10055381"/>
    <n v="2052666"/>
    <m/>
    <x v="0"/>
  </r>
  <r>
    <x v="2"/>
    <x v="1"/>
    <x v="0"/>
    <x v="0"/>
    <x v="12"/>
    <x v="30"/>
    <n v="10078822"/>
    <n v="2055752"/>
    <m/>
    <x v="0"/>
  </r>
  <r>
    <x v="2"/>
    <x v="1"/>
    <x v="1"/>
    <x v="0"/>
    <x v="12"/>
    <x v="0"/>
    <n v="2152770"/>
    <n v="684580"/>
    <m/>
    <x v="0"/>
  </r>
  <r>
    <x v="2"/>
    <x v="1"/>
    <x v="1"/>
    <x v="0"/>
    <x v="12"/>
    <x v="1"/>
    <n v="2176010"/>
    <n v="670992"/>
    <m/>
    <x v="0"/>
  </r>
  <r>
    <x v="2"/>
    <x v="1"/>
    <x v="1"/>
    <x v="0"/>
    <x v="12"/>
    <x v="2"/>
    <n v="2207196"/>
    <n v="658544"/>
    <m/>
    <x v="0"/>
  </r>
  <r>
    <x v="2"/>
    <x v="1"/>
    <x v="1"/>
    <x v="0"/>
    <x v="12"/>
    <x v="3"/>
    <n v="2228007"/>
    <n v="643930"/>
    <m/>
    <x v="0"/>
  </r>
  <r>
    <x v="2"/>
    <x v="1"/>
    <x v="1"/>
    <x v="0"/>
    <x v="12"/>
    <x v="4"/>
    <n v="2241918"/>
    <n v="629365"/>
    <m/>
    <x v="0"/>
  </r>
  <r>
    <x v="2"/>
    <x v="1"/>
    <x v="1"/>
    <x v="0"/>
    <x v="12"/>
    <x v="5"/>
    <n v="2259905"/>
    <n v="611804"/>
    <m/>
    <x v="0"/>
  </r>
  <r>
    <x v="2"/>
    <x v="1"/>
    <x v="1"/>
    <x v="0"/>
    <x v="12"/>
    <x v="6"/>
    <n v="2277822"/>
    <n v="595648"/>
    <m/>
    <x v="0"/>
  </r>
  <r>
    <x v="2"/>
    <x v="1"/>
    <x v="1"/>
    <x v="0"/>
    <x v="12"/>
    <x v="7"/>
    <n v="2295826"/>
    <n v="579205"/>
    <m/>
    <x v="0"/>
  </r>
  <r>
    <x v="2"/>
    <x v="1"/>
    <x v="1"/>
    <x v="0"/>
    <x v="12"/>
    <x v="8"/>
    <n v="2313413"/>
    <n v="560205"/>
    <m/>
    <x v="0"/>
  </r>
  <r>
    <x v="2"/>
    <x v="1"/>
    <x v="1"/>
    <x v="0"/>
    <x v="12"/>
    <x v="9"/>
    <n v="2331089"/>
    <n v="540719"/>
    <m/>
    <x v="0"/>
  </r>
  <r>
    <x v="2"/>
    <x v="1"/>
    <x v="1"/>
    <x v="0"/>
    <x v="12"/>
    <x v="10"/>
    <n v="2349610"/>
    <n v="518483"/>
    <m/>
    <x v="0"/>
  </r>
  <r>
    <x v="2"/>
    <x v="1"/>
    <x v="1"/>
    <x v="0"/>
    <x v="12"/>
    <x v="11"/>
    <n v="2369650"/>
    <n v="495536"/>
    <m/>
    <x v="0"/>
  </r>
  <r>
    <x v="2"/>
    <x v="1"/>
    <x v="1"/>
    <x v="0"/>
    <x v="12"/>
    <x v="12"/>
    <n v="2389680"/>
    <n v="471211"/>
    <m/>
    <x v="0"/>
  </r>
  <r>
    <x v="2"/>
    <x v="1"/>
    <x v="1"/>
    <x v="0"/>
    <x v="12"/>
    <x v="13"/>
    <n v="2409343"/>
    <n v="449985"/>
    <m/>
    <x v="0"/>
  </r>
  <r>
    <x v="2"/>
    <x v="1"/>
    <x v="1"/>
    <x v="0"/>
    <x v="12"/>
    <x v="14"/>
    <n v="2428328"/>
    <n v="431871"/>
    <m/>
    <x v="0"/>
  </r>
  <r>
    <x v="2"/>
    <x v="1"/>
    <x v="1"/>
    <x v="0"/>
    <x v="12"/>
    <x v="15"/>
    <n v="2446796"/>
    <n v="416894"/>
    <m/>
    <x v="0"/>
  </r>
  <r>
    <x v="2"/>
    <x v="1"/>
    <x v="1"/>
    <x v="0"/>
    <x v="12"/>
    <x v="16"/>
    <n v="2464813"/>
    <n v="405293"/>
    <m/>
    <x v="0"/>
  </r>
  <r>
    <x v="2"/>
    <x v="1"/>
    <x v="1"/>
    <x v="0"/>
    <x v="12"/>
    <x v="17"/>
    <n v="2480830"/>
    <n v="397073"/>
    <m/>
    <x v="0"/>
  </r>
  <r>
    <x v="2"/>
    <x v="1"/>
    <x v="1"/>
    <x v="0"/>
    <x v="12"/>
    <x v="18"/>
    <n v="2495678"/>
    <n v="392741"/>
    <m/>
    <x v="0"/>
  </r>
  <r>
    <x v="2"/>
    <x v="1"/>
    <x v="1"/>
    <x v="0"/>
    <x v="12"/>
    <x v="19"/>
    <n v="2509529"/>
    <n v="392578"/>
    <m/>
    <x v="0"/>
  </r>
  <r>
    <x v="2"/>
    <x v="1"/>
    <x v="1"/>
    <x v="0"/>
    <x v="12"/>
    <x v="20"/>
    <n v="2522523"/>
    <n v="392382"/>
    <m/>
    <x v="0"/>
  </r>
  <r>
    <x v="2"/>
    <x v="1"/>
    <x v="1"/>
    <x v="0"/>
    <x v="12"/>
    <x v="21"/>
    <n v="2534500"/>
    <n v="392180"/>
    <m/>
    <x v="0"/>
  </r>
  <r>
    <x v="2"/>
    <x v="1"/>
    <x v="1"/>
    <x v="0"/>
    <x v="12"/>
    <x v="22"/>
    <n v="2545688"/>
    <n v="392046"/>
    <m/>
    <x v="0"/>
  </r>
  <r>
    <x v="2"/>
    <x v="1"/>
    <x v="1"/>
    <x v="0"/>
    <x v="12"/>
    <x v="23"/>
    <n v="2556537"/>
    <n v="392073"/>
    <m/>
    <x v="0"/>
  </r>
  <r>
    <x v="2"/>
    <x v="1"/>
    <x v="1"/>
    <x v="0"/>
    <x v="12"/>
    <x v="24"/>
    <n v="2567439"/>
    <n v="392335"/>
    <m/>
    <x v="0"/>
  </r>
  <r>
    <x v="2"/>
    <x v="1"/>
    <x v="1"/>
    <x v="0"/>
    <x v="12"/>
    <x v="25"/>
    <n v="2578399"/>
    <n v="392832"/>
    <m/>
    <x v="0"/>
  </r>
  <r>
    <x v="2"/>
    <x v="1"/>
    <x v="1"/>
    <x v="0"/>
    <x v="12"/>
    <x v="26"/>
    <n v="2589394"/>
    <n v="393550"/>
    <m/>
    <x v="0"/>
  </r>
  <r>
    <x v="2"/>
    <x v="1"/>
    <x v="1"/>
    <x v="0"/>
    <x v="12"/>
    <x v="27"/>
    <n v="2600334"/>
    <n v="394455"/>
    <m/>
    <x v="0"/>
  </r>
  <r>
    <x v="2"/>
    <x v="1"/>
    <x v="1"/>
    <x v="0"/>
    <x v="12"/>
    <x v="28"/>
    <n v="2611275"/>
    <n v="395532"/>
    <m/>
    <x v="0"/>
  </r>
  <r>
    <x v="2"/>
    <x v="1"/>
    <x v="1"/>
    <x v="0"/>
    <x v="12"/>
    <x v="29"/>
    <n v="2622221"/>
    <n v="396753"/>
    <m/>
    <x v="0"/>
  </r>
  <r>
    <x v="2"/>
    <x v="1"/>
    <x v="1"/>
    <x v="0"/>
    <x v="12"/>
    <x v="30"/>
    <n v="2633202"/>
    <n v="398096"/>
    <m/>
    <x v="0"/>
  </r>
  <r>
    <x v="2"/>
    <x v="1"/>
    <x v="2"/>
    <x v="0"/>
    <x v="12"/>
    <x v="0"/>
    <n v="321684"/>
    <n v="128995"/>
    <m/>
    <x v="0"/>
  </r>
  <r>
    <x v="2"/>
    <x v="1"/>
    <x v="2"/>
    <x v="0"/>
    <x v="12"/>
    <x v="1"/>
    <n v="319534"/>
    <n v="124222"/>
    <m/>
    <x v="0"/>
  </r>
  <r>
    <x v="2"/>
    <x v="1"/>
    <x v="2"/>
    <x v="0"/>
    <x v="12"/>
    <x v="2"/>
    <n v="318369"/>
    <n v="119756"/>
    <m/>
    <x v="0"/>
  </r>
  <r>
    <x v="2"/>
    <x v="1"/>
    <x v="2"/>
    <x v="0"/>
    <x v="12"/>
    <x v="3"/>
    <n v="315747"/>
    <n v="115038"/>
    <m/>
    <x v="0"/>
  </r>
  <r>
    <x v="2"/>
    <x v="1"/>
    <x v="2"/>
    <x v="0"/>
    <x v="12"/>
    <x v="4"/>
    <n v="313214"/>
    <n v="110695"/>
    <m/>
    <x v="0"/>
  </r>
  <r>
    <x v="2"/>
    <x v="1"/>
    <x v="2"/>
    <x v="0"/>
    <x v="12"/>
    <x v="5"/>
    <n v="311124"/>
    <n v="105930"/>
    <m/>
    <x v="0"/>
  </r>
  <r>
    <x v="2"/>
    <x v="1"/>
    <x v="2"/>
    <x v="0"/>
    <x v="12"/>
    <x v="6"/>
    <n v="309995"/>
    <n v="101759"/>
    <m/>
    <x v="0"/>
  </r>
  <r>
    <x v="2"/>
    <x v="1"/>
    <x v="2"/>
    <x v="0"/>
    <x v="12"/>
    <x v="7"/>
    <n v="309986"/>
    <n v="97916"/>
    <m/>
    <x v="0"/>
  </r>
  <r>
    <x v="2"/>
    <x v="1"/>
    <x v="2"/>
    <x v="0"/>
    <x v="12"/>
    <x v="8"/>
    <n v="310133"/>
    <n v="93769"/>
    <m/>
    <x v="0"/>
  </r>
  <r>
    <x v="2"/>
    <x v="1"/>
    <x v="2"/>
    <x v="0"/>
    <x v="12"/>
    <x v="9"/>
    <n v="310129"/>
    <n v="89648"/>
    <m/>
    <x v="0"/>
  </r>
  <r>
    <x v="2"/>
    <x v="1"/>
    <x v="2"/>
    <x v="0"/>
    <x v="12"/>
    <x v="10"/>
    <n v="308969"/>
    <n v="84938"/>
    <m/>
    <x v="0"/>
  </r>
  <r>
    <x v="2"/>
    <x v="1"/>
    <x v="2"/>
    <x v="0"/>
    <x v="12"/>
    <x v="11"/>
    <n v="307620"/>
    <n v="80194"/>
    <m/>
    <x v="0"/>
  </r>
  <r>
    <x v="2"/>
    <x v="1"/>
    <x v="2"/>
    <x v="0"/>
    <x v="12"/>
    <x v="12"/>
    <n v="306313"/>
    <n v="75398"/>
    <m/>
    <x v="0"/>
  </r>
  <r>
    <x v="2"/>
    <x v="1"/>
    <x v="2"/>
    <x v="0"/>
    <x v="12"/>
    <x v="13"/>
    <n v="305022"/>
    <n v="71228"/>
    <m/>
    <x v="0"/>
  </r>
  <r>
    <x v="2"/>
    <x v="1"/>
    <x v="2"/>
    <x v="0"/>
    <x v="12"/>
    <x v="14"/>
    <n v="303766"/>
    <n v="67667"/>
    <m/>
    <x v="0"/>
  </r>
  <r>
    <x v="2"/>
    <x v="1"/>
    <x v="2"/>
    <x v="0"/>
    <x v="12"/>
    <x v="15"/>
    <n v="302567"/>
    <n v="64691"/>
    <m/>
    <x v="0"/>
  </r>
  <r>
    <x v="2"/>
    <x v="1"/>
    <x v="2"/>
    <x v="0"/>
    <x v="12"/>
    <x v="16"/>
    <n v="301442"/>
    <n v="62308"/>
    <m/>
    <x v="0"/>
  </r>
  <r>
    <x v="2"/>
    <x v="1"/>
    <x v="2"/>
    <x v="0"/>
    <x v="12"/>
    <x v="17"/>
    <n v="300250"/>
    <n v="60497"/>
    <m/>
    <x v="0"/>
  </r>
  <r>
    <x v="2"/>
    <x v="1"/>
    <x v="2"/>
    <x v="0"/>
    <x v="12"/>
    <x v="18"/>
    <n v="298999"/>
    <n v="59283"/>
    <m/>
    <x v="0"/>
  </r>
  <r>
    <x v="2"/>
    <x v="1"/>
    <x v="2"/>
    <x v="0"/>
    <x v="12"/>
    <x v="19"/>
    <n v="297608"/>
    <n v="58653"/>
    <m/>
    <x v="0"/>
  </r>
  <r>
    <x v="2"/>
    <x v="1"/>
    <x v="2"/>
    <x v="0"/>
    <x v="12"/>
    <x v="20"/>
    <n v="296287"/>
    <n v="58062"/>
    <m/>
    <x v="0"/>
  </r>
  <r>
    <x v="2"/>
    <x v="1"/>
    <x v="2"/>
    <x v="0"/>
    <x v="12"/>
    <x v="21"/>
    <n v="295018"/>
    <n v="57511"/>
    <m/>
    <x v="0"/>
  </r>
  <r>
    <x v="2"/>
    <x v="1"/>
    <x v="2"/>
    <x v="0"/>
    <x v="12"/>
    <x v="22"/>
    <n v="293758"/>
    <n v="56997"/>
    <m/>
    <x v="0"/>
  </r>
  <r>
    <x v="2"/>
    <x v="1"/>
    <x v="2"/>
    <x v="0"/>
    <x v="12"/>
    <x v="23"/>
    <n v="292524"/>
    <n v="56526"/>
    <m/>
    <x v="0"/>
  </r>
  <r>
    <x v="2"/>
    <x v="1"/>
    <x v="2"/>
    <x v="0"/>
    <x v="12"/>
    <x v="24"/>
    <n v="291358"/>
    <n v="56104"/>
    <m/>
    <x v="0"/>
  </r>
  <r>
    <x v="2"/>
    <x v="1"/>
    <x v="2"/>
    <x v="0"/>
    <x v="12"/>
    <x v="25"/>
    <n v="290258"/>
    <n v="55731"/>
    <m/>
    <x v="0"/>
  </r>
  <r>
    <x v="2"/>
    <x v="1"/>
    <x v="2"/>
    <x v="0"/>
    <x v="12"/>
    <x v="26"/>
    <n v="289189"/>
    <n v="55397"/>
    <m/>
    <x v="0"/>
  </r>
  <r>
    <x v="2"/>
    <x v="1"/>
    <x v="2"/>
    <x v="0"/>
    <x v="12"/>
    <x v="27"/>
    <n v="288161"/>
    <n v="55100"/>
    <m/>
    <x v="0"/>
  </r>
  <r>
    <x v="2"/>
    <x v="1"/>
    <x v="2"/>
    <x v="0"/>
    <x v="12"/>
    <x v="28"/>
    <n v="287141"/>
    <n v="54829"/>
    <m/>
    <x v="0"/>
  </r>
  <r>
    <x v="2"/>
    <x v="1"/>
    <x v="2"/>
    <x v="0"/>
    <x v="12"/>
    <x v="29"/>
    <n v="286158"/>
    <n v="54585"/>
    <m/>
    <x v="0"/>
  </r>
  <r>
    <x v="2"/>
    <x v="1"/>
    <x v="2"/>
    <x v="0"/>
    <x v="12"/>
    <x v="30"/>
    <n v="285208"/>
    <n v="54364"/>
    <m/>
    <x v="0"/>
  </r>
  <r>
    <x v="2"/>
    <x v="2"/>
    <x v="0"/>
    <x v="0"/>
    <x v="12"/>
    <x v="0"/>
    <n v="13223951"/>
    <n v="5897882"/>
    <m/>
    <x v="0"/>
  </r>
  <r>
    <x v="2"/>
    <x v="2"/>
    <x v="0"/>
    <x v="0"/>
    <x v="12"/>
    <x v="1"/>
    <n v="13314519"/>
    <n v="5767643"/>
    <m/>
    <x v="0"/>
  </r>
  <r>
    <x v="2"/>
    <x v="2"/>
    <x v="0"/>
    <x v="0"/>
    <x v="12"/>
    <x v="2"/>
    <n v="13396245"/>
    <n v="5632879"/>
    <m/>
    <x v="0"/>
  </r>
  <r>
    <x v="2"/>
    <x v="2"/>
    <x v="0"/>
    <x v="0"/>
    <x v="12"/>
    <x v="3"/>
    <n v="13472396"/>
    <n v="5493875"/>
    <m/>
    <x v="0"/>
  </r>
  <r>
    <x v="2"/>
    <x v="2"/>
    <x v="0"/>
    <x v="0"/>
    <x v="12"/>
    <x v="4"/>
    <n v="13557719"/>
    <n v="5367874"/>
    <m/>
    <x v="0"/>
  </r>
  <r>
    <x v="2"/>
    <x v="2"/>
    <x v="0"/>
    <x v="0"/>
    <x v="12"/>
    <x v="5"/>
    <n v="13633531"/>
    <n v="5207763"/>
    <m/>
    <x v="0"/>
  </r>
  <r>
    <x v="2"/>
    <x v="2"/>
    <x v="0"/>
    <x v="0"/>
    <x v="12"/>
    <x v="6"/>
    <n v="13710242"/>
    <n v="5059933"/>
    <m/>
    <x v="0"/>
  </r>
  <r>
    <x v="2"/>
    <x v="2"/>
    <x v="0"/>
    <x v="0"/>
    <x v="12"/>
    <x v="7"/>
    <n v="13786878"/>
    <n v="4909422"/>
    <m/>
    <x v="0"/>
  </r>
  <r>
    <x v="2"/>
    <x v="2"/>
    <x v="0"/>
    <x v="0"/>
    <x v="12"/>
    <x v="8"/>
    <n v="13862177"/>
    <n v="4737591"/>
    <m/>
    <x v="0"/>
  </r>
  <r>
    <x v="2"/>
    <x v="2"/>
    <x v="0"/>
    <x v="0"/>
    <x v="12"/>
    <x v="9"/>
    <n v="13937781"/>
    <n v="4561555"/>
    <m/>
    <x v="0"/>
  </r>
  <r>
    <x v="2"/>
    <x v="2"/>
    <x v="0"/>
    <x v="0"/>
    <x v="12"/>
    <x v="10"/>
    <n v="14013558"/>
    <n v="4362635"/>
    <m/>
    <x v="0"/>
  </r>
  <r>
    <x v="2"/>
    <x v="2"/>
    <x v="0"/>
    <x v="0"/>
    <x v="12"/>
    <x v="11"/>
    <n v="14087825"/>
    <n v="4155458"/>
    <m/>
    <x v="0"/>
  </r>
  <r>
    <x v="2"/>
    <x v="2"/>
    <x v="0"/>
    <x v="0"/>
    <x v="12"/>
    <x v="12"/>
    <n v="14161973"/>
    <n v="3936535"/>
    <m/>
    <x v="0"/>
  </r>
  <r>
    <x v="2"/>
    <x v="2"/>
    <x v="0"/>
    <x v="0"/>
    <x v="12"/>
    <x v="13"/>
    <n v="14235135"/>
    <n v="3744694"/>
    <m/>
    <x v="0"/>
  </r>
  <r>
    <x v="2"/>
    <x v="2"/>
    <x v="0"/>
    <x v="0"/>
    <x v="12"/>
    <x v="14"/>
    <n v="14306689"/>
    <n v="3580309"/>
    <m/>
    <x v="0"/>
  </r>
  <r>
    <x v="2"/>
    <x v="2"/>
    <x v="0"/>
    <x v="0"/>
    <x v="12"/>
    <x v="15"/>
    <n v="14376835"/>
    <n v="3443409"/>
    <m/>
    <x v="0"/>
  </r>
  <r>
    <x v="2"/>
    <x v="2"/>
    <x v="0"/>
    <x v="0"/>
    <x v="12"/>
    <x v="16"/>
    <n v="14445220"/>
    <n v="3335861"/>
    <m/>
    <x v="0"/>
  </r>
  <r>
    <x v="2"/>
    <x v="2"/>
    <x v="0"/>
    <x v="0"/>
    <x v="12"/>
    <x v="17"/>
    <n v="14512347"/>
    <n v="3259790"/>
    <m/>
    <x v="0"/>
  </r>
  <r>
    <x v="2"/>
    <x v="2"/>
    <x v="0"/>
    <x v="0"/>
    <x v="12"/>
    <x v="18"/>
    <n v="14577498"/>
    <n v="3218336"/>
    <m/>
    <x v="0"/>
  </r>
  <r>
    <x v="2"/>
    <x v="2"/>
    <x v="0"/>
    <x v="0"/>
    <x v="12"/>
    <x v="19"/>
    <n v="14640074"/>
    <n v="3213467"/>
    <m/>
    <x v="0"/>
  </r>
  <r>
    <x v="2"/>
    <x v="2"/>
    <x v="0"/>
    <x v="0"/>
    <x v="12"/>
    <x v="20"/>
    <n v="14700425"/>
    <n v="3208900"/>
    <m/>
    <x v="0"/>
  </r>
  <r>
    <x v="2"/>
    <x v="2"/>
    <x v="0"/>
    <x v="0"/>
    <x v="12"/>
    <x v="21"/>
    <n v="14758168"/>
    <n v="3204973"/>
    <m/>
    <x v="0"/>
  </r>
  <r>
    <x v="2"/>
    <x v="2"/>
    <x v="0"/>
    <x v="0"/>
    <x v="12"/>
    <x v="22"/>
    <n v="14814416"/>
    <n v="3202244"/>
    <m/>
    <x v="0"/>
  </r>
  <r>
    <x v="2"/>
    <x v="2"/>
    <x v="0"/>
    <x v="0"/>
    <x v="12"/>
    <x v="23"/>
    <n v="14868375"/>
    <n v="3200760"/>
    <m/>
    <x v="0"/>
  </r>
  <r>
    <x v="2"/>
    <x v="2"/>
    <x v="0"/>
    <x v="0"/>
    <x v="12"/>
    <x v="24"/>
    <n v="14920287"/>
    <n v="3200672"/>
    <m/>
    <x v="0"/>
  </r>
  <r>
    <x v="2"/>
    <x v="2"/>
    <x v="0"/>
    <x v="0"/>
    <x v="12"/>
    <x v="25"/>
    <n v="14972143"/>
    <n v="3202401"/>
    <m/>
    <x v="0"/>
  </r>
  <r>
    <x v="2"/>
    <x v="2"/>
    <x v="0"/>
    <x v="0"/>
    <x v="12"/>
    <x v="26"/>
    <n v="15024329"/>
    <n v="3205944"/>
    <m/>
    <x v="0"/>
  </r>
  <r>
    <x v="2"/>
    <x v="2"/>
    <x v="0"/>
    <x v="0"/>
    <x v="12"/>
    <x v="27"/>
    <n v="15076368"/>
    <n v="3211041"/>
    <m/>
    <x v="0"/>
  </r>
  <r>
    <x v="2"/>
    <x v="2"/>
    <x v="0"/>
    <x v="0"/>
    <x v="12"/>
    <x v="28"/>
    <n v="15128362"/>
    <n v="3217511"/>
    <m/>
    <x v="0"/>
  </r>
  <r>
    <x v="2"/>
    <x v="2"/>
    <x v="0"/>
    <x v="0"/>
    <x v="12"/>
    <x v="29"/>
    <n v="15180371"/>
    <n v="3225144"/>
    <m/>
    <x v="0"/>
  </r>
  <r>
    <x v="2"/>
    <x v="2"/>
    <x v="0"/>
    <x v="0"/>
    <x v="12"/>
    <x v="30"/>
    <n v="15232611"/>
    <n v="3233767"/>
    <m/>
    <x v="0"/>
  </r>
  <r>
    <x v="2"/>
    <x v="2"/>
    <x v="1"/>
    <x v="0"/>
    <x v="12"/>
    <x v="0"/>
    <n v="1844973"/>
    <n v="618066"/>
    <m/>
    <x v="0"/>
  </r>
  <r>
    <x v="2"/>
    <x v="2"/>
    <x v="1"/>
    <x v="0"/>
    <x v="12"/>
    <x v="1"/>
    <n v="1878626"/>
    <n v="608331"/>
    <m/>
    <x v="0"/>
  </r>
  <r>
    <x v="2"/>
    <x v="2"/>
    <x v="1"/>
    <x v="0"/>
    <x v="12"/>
    <x v="2"/>
    <n v="1917995"/>
    <n v="599418"/>
    <m/>
    <x v="0"/>
  </r>
  <r>
    <x v="2"/>
    <x v="2"/>
    <x v="1"/>
    <x v="0"/>
    <x v="12"/>
    <x v="3"/>
    <n v="1949770"/>
    <n v="588790"/>
    <m/>
    <x v="0"/>
  </r>
  <r>
    <x v="2"/>
    <x v="2"/>
    <x v="1"/>
    <x v="0"/>
    <x v="12"/>
    <x v="4"/>
    <n v="1972651"/>
    <n v="577672"/>
    <m/>
    <x v="0"/>
  </r>
  <r>
    <x v="2"/>
    <x v="2"/>
    <x v="1"/>
    <x v="0"/>
    <x v="12"/>
    <x v="5"/>
    <n v="1999991"/>
    <n v="563974"/>
    <m/>
    <x v="0"/>
  </r>
  <r>
    <x v="2"/>
    <x v="2"/>
    <x v="1"/>
    <x v="0"/>
    <x v="12"/>
    <x v="6"/>
    <n v="2027234"/>
    <n v="551562"/>
    <m/>
    <x v="0"/>
  </r>
  <r>
    <x v="2"/>
    <x v="2"/>
    <x v="1"/>
    <x v="0"/>
    <x v="12"/>
    <x v="7"/>
    <n v="2054612"/>
    <n v="538896"/>
    <m/>
    <x v="0"/>
  </r>
  <r>
    <x v="2"/>
    <x v="2"/>
    <x v="1"/>
    <x v="0"/>
    <x v="12"/>
    <x v="8"/>
    <n v="2081356"/>
    <n v="523639"/>
    <m/>
    <x v="0"/>
  </r>
  <r>
    <x v="2"/>
    <x v="2"/>
    <x v="1"/>
    <x v="0"/>
    <x v="12"/>
    <x v="9"/>
    <n v="2108234"/>
    <n v="507944"/>
    <m/>
    <x v="0"/>
  </r>
  <r>
    <x v="2"/>
    <x v="2"/>
    <x v="1"/>
    <x v="0"/>
    <x v="12"/>
    <x v="10"/>
    <n v="2136399"/>
    <n v="489787"/>
    <m/>
    <x v="0"/>
  </r>
  <r>
    <x v="2"/>
    <x v="2"/>
    <x v="1"/>
    <x v="0"/>
    <x v="12"/>
    <x v="11"/>
    <n v="2166874"/>
    <n v="471133"/>
    <m/>
    <x v="0"/>
  </r>
  <r>
    <x v="2"/>
    <x v="2"/>
    <x v="1"/>
    <x v="0"/>
    <x v="12"/>
    <x v="12"/>
    <n v="2197333"/>
    <n v="451216"/>
    <m/>
    <x v="0"/>
  </r>
  <r>
    <x v="2"/>
    <x v="2"/>
    <x v="1"/>
    <x v="0"/>
    <x v="12"/>
    <x v="13"/>
    <n v="2227233"/>
    <n v="434038"/>
    <m/>
    <x v="0"/>
  </r>
  <r>
    <x v="2"/>
    <x v="2"/>
    <x v="1"/>
    <x v="0"/>
    <x v="12"/>
    <x v="14"/>
    <n v="2256102"/>
    <n v="419582"/>
    <m/>
    <x v="0"/>
  </r>
  <r>
    <x v="2"/>
    <x v="2"/>
    <x v="1"/>
    <x v="0"/>
    <x v="12"/>
    <x v="15"/>
    <n v="2284183"/>
    <n v="407889"/>
    <m/>
    <x v="0"/>
  </r>
  <r>
    <x v="2"/>
    <x v="2"/>
    <x v="1"/>
    <x v="0"/>
    <x v="12"/>
    <x v="16"/>
    <n v="2311578"/>
    <n v="399186"/>
    <m/>
    <x v="0"/>
  </r>
  <r>
    <x v="2"/>
    <x v="2"/>
    <x v="1"/>
    <x v="0"/>
    <x v="12"/>
    <x v="17"/>
    <n v="2335934"/>
    <n v="393318"/>
    <m/>
    <x v="0"/>
  </r>
  <r>
    <x v="2"/>
    <x v="2"/>
    <x v="1"/>
    <x v="0"/>
    <x v="12"/>
    <x v="18"/>
    <n v="2358510"/>
    <n v="390838"/>
    <m/>
    <x v="0"/>
  </r>
  <r>
    <x v="2"/>
    <x v="2"/>
    <x v="1"/>
    <x v="0"/>
    <x v="12"/>
    <x v="19"/>
    <n v="2379572"/>
    <n v="392015"/>
    <m/>
    <x v="0"/>
  </r>
  <r>
    <x v="2"/>
    <x v="2"/>
    <x v="1"/>
    <x v="0"/>
    <x v="12"/>
    <x v="20"/>
    <n v="2399330"/>
    <n v="393081"/>
    <m/>
    <x v="0"/>
  </r>
  <r>
    <x v="2"/>
    <x v="2"/>
    <x v="1"/>
    <x v="0"/>
    <x v="12"/>
    <x v="21"/>
    <n v="2417543"/>
    <n v="394047"/>
    <m/>
    <x v="0"/>
  </r>
  <r>
    <x v="2"/>
    <x v="2"/>
    <x v="1"/>
    <x v="0"/>
    <x v="12"/>
    <x v="22"/>
    <n v="2434556"/>
    <n v="395004"/>
    <m/>
    <x v="0"/>
  </r>
  <r>
    <x v="2"/>
    <x v="2"/>
    <x v="1"/>
    <x v="0"/>
    <x v="12"/>
    <x v="23"/>
    <n v="2451051"/>
    <n v="396088"/>
    <m/>
    <x v="0"/>
  </r>
  <r>
    <x v="2"/>
    <x v="2"/>
    <x v="1"/>
    <x v="0"/>
    <x v="12"/>
    <x v="24"/>
    <n v="2467629"/>
    <n v="397405"/>
    <m/>
    <x v="0"/>
  </r>
  <r>
    <x v="2"/>
    <x v="2"/>
    <x v="1"/>
    <x v="0"/>
    <x v="12"/>
    <x v="25"/>
    <n v="2484295"/>
    <n v="398955"/>
    <m/>
    <x v="0"/>
  </r>
  <r>
    <x v="2"/>
    <x v="2"/>
    <x v="1"/>
    <x v="0"/>
    <x v="12"/>
    <x v="26"/>
    <n v="2501011"/>
    <n v="400721"/>
    <m/>
    <x v="0"/>
  </r>
  <r>
    <x v="2"/>
    <x v="2"/>
    <x v="1"/>
    <x v="0"/>
    <x v="12"/>
    <x v="27"/>
    <n v="2517635"/>
    <n v="402663"/>
    <m/>
    <x v="0"/>
  </r>
  <r>
    <x v="2"/>
    <x v="2"/>
    <x v="1"/>
    <x v="0"/>
    <x v="12"/>
    <x v="28"/>
    <n v="2534254"/>
    <n v="404768"/>
    <m/>
    <x v="0"/>
  </r>
  <r>
    <x v="2"/>
    <x v="2"/>
    <x v="1"/>
    <x v="0"/>
    <x v="12"/>
    <x v="29"/>
    <n v="2550884"/>
    <n v="407013"/>
    <m/>
    <x v="0"/>
  </r>
  <r>
    <x v="2"/>
    <x v="2"/>
    <x v="1"/>
    <x v="0"/>
    <x v="12"/>
    <x v="30"/>
    <n v="2567568"/>
    <n v="409378"/>
    <m/>
    <x v="0"/>
  </r>
  <r>
    <x v="2"/>
    <x v="2"/>
    <x v="2"/>
    <x v="0"/>
    <x v="12"/>
    <x v="0"/>
    <n v="601207"/>
    <n v="226053"/>
    <m/>
    <x v="0"/>
  </r>
  <r>
    <x v="2"/>
    <x v="2"/>
    <x v="2"/>
    <x v="0"/>
    <x v="12"/>
    <x v="1"/>
    <n v="601066"/>
    <n v="218492"/>
    <m/>
    <x v="0"/>
  </r>
  <r>
    <x v="2"/>
    <x v="2"/>
    <x v="2"/>
    <x v="0"/>
    <x v="12"/>
    <x v="2"/>
    <n v="601788"/>
    <n v="211260"/>
    <m/>
    <x v="0"/>
  </r>
  <r>
    <x v="2"/>
    <x v="2"/>
    <x v="2"/>
    <x v="0"/>
    <x v="12"/>
    <x v="3"/>
    <n v="599420"/>
    <n v="203512"/>
    <m/>
    <x v="0"/>
  </r>
  <r>
    <x v="2"/>
    <x v="2"/>
    <x v="2"/>
    <x v="0"/>
    <x v="12"/>
    <x v="4"/>
    <n v="597637"/>
    <n v="196514"/>
    <m/>
    <x v="0"/>
  </r>
  <r>
    <x v="2"/>
    <x v="2"/>
    <x v="2"/>
    <x v="0"/>
    <x v="12"/>
    <x v="5"/>
    <n v="596583"/>
    <n v="188739"/>
    <m/>
    <x v="0"/>
  </r>
  <r>
    <x v="2"/>
    <x v="2"/>
    <x v="2"/>
    <x v="0"/>
    <x v="12"/>
    <x v="6"/>
    <n v="598092"/>
    <n v="182173"/>
    <m/>
    <x v="0"/>
  </r>
  <r>
    <x v="2"/>
    <x v="2"/>
    <x v="2"/>
    <x v="0"/>
    <x v="12"/>
    <x v="7"/>
    <n v="602600"/>
    <n v="176369"/>
    <m/>
    <x v="0"/>
  </r>
  <r>
    <x v="2"/>
    <x v="2"/>
    <x v="2"/>
    <x v="0"/>
    <x v="12"/>
    <x v="8"/>
    <n v="607457"/>
    <n v="169942"/>
    <m/>
    <x v="0"/>
  </r>
  <r>
    <x v="2"/>
    <x v="2"/>
    <x v="2"/>
    <x v="0"/>
    <x v="12"/>
    <x v="9"/>
    <n v="611822"/>
    <n v="163519"/>
    <m/>
    <x v="0"/>
  </r>
  <r>
    <x v="2"/>
    <x v="2"/>
    <x v="2"/>
    <x v="0"/>
    <x v="12"/>
    <x v="10"/>
    <n v="612923"/>
    <n v="155830"/>
    <m/>
    <x v="0"/>
  </r>
  <r>
    <x v="2"/>
    <x v="2"/>
    <x v="2"/>
    <x v="0"/>
    <x v="12"/>
    <x v="11"/>
    <n v="613433"/>
    <n v="148036"/>
    <m/>
    <x v="0"/>
  </r>
  <r>
    <x v="2"/>
    <x v="2"/>
    <x v="2"/>
    <x v="0"/>
    <x v="12"/>
    <x v="12"/>
    <n v="613980"/>
    <n v="140138"/>
    <m/>
    <x v="0"/>
  </r>
  <r>
    <x v="2"/>
    <x v="2"/>
    <x v="2"/>
    <x v="0"/>
    <x v="12"/>
    <x v="13"/>
    <n v="614497"/>
    <n v="133322"/>
    <m/>
    <x v="0"/>
  </r>
  <r>
    <x v="2"/>
    <x v="2"/>
    <x v="2"/>
    <x v="0"/>
    <x v="12"/>
    <x v="14"/>
    <n v="615040"/>
    <n v="127562"/>
    <m/>
    <x v="0"/>
  </r>
  <r>
    <x v="2"/>
    <x v="2"/>
    <x v="2"/>
    <x v="0"/>
    <x v="12"/>
    <x v="15"/>
    <n v="615668"/>
    <n v="122821"/>
    <m/>
    <x v="0"/>
  </r>
  <r>
    <x v="2"/>
    <x v="2"/>
    <x v="2"/>
    <x v="0"/>
    <x v="12"/>
    <x v="16"/>
    <n v="616428"/>
    <n v="119117"/>
    <m/>
    <x v="0"/>
  </r>
  <r>
    <x v="2"/>
    <x v="2"/>
    <x v="2"/>
    <x v="0"/>
    <x v="12"/>
    <x v="17"/>
    <n v="616934"/>
    <n v="116390"/>
    <m/>
    <x v="0"/>
  </r>
  <r>
    <x v="2"/>
    <x v="2"/>
    <x v="2"/>
    <x v="0"/>
    <x v="12"/>
    <x v="18"/>
    <n v="617215"/>
    <n v="114690"/>
    <m/>
    <x v="0"/>
  </r>
  <r>
    <x v="2"/>
    <x v="2"/>
    <x v="2"/>
    <x v="0"/>
    <x v="12"/>
    <x v="19"/>
    <n v="617040"/>
    <n v="113980"/>
    <m/>
    <x v="0"/>
  </r>
  <r>
    <x v="2"/>
    <x v="2"/>
    <x v="2"/>
    <x v="0"/>
    <x v="12"/>
    <x v="20"/>
    <n v="616996"/>
    <n v="113339"/>
    <m/>
    <x v="0"/>
  </r>
  <r>
    <x v="2"/>
    <x v="2"/>
    <x v="2"/>
    <x v="0"/>
    <x v="12"/>
    <x v="21"/>
    <n v="617028"/>
    <n v="112770"/>
    <m/>
    <x v="0"/>
  </r>
  <r>
    <x v="2"/>
    <x v="2"/>
    <x v="2"/>
    <x v="0"/>
    <x v="12"/>
    <x v="22"/>
    <n v="617025"/>
    <n v="112260"/>
    <m/>
    <x v="0"/>
  </r>
  <r>
    <x v="2"/>
    <x v="2"/>
    <x v="2"/>
    <x v="0"/>
    <x v="12"/>
    <x v="23"/>
    <n v="617033"/>
    <n v="111821"/>
    <m/>
    <x v="0"/>
  </r>
  <r>
    <x v="2"/>
    <x v="2"/>
    <x v="2"/>
    <x v="0"/>
    <x v="12"/>
    <x v="24"/>
    <n v="617165"/>
    <n v="111475"/>
    <m/>
    <x v="0"/>
  </r>
  <r>
    <x v="2"/>
    <x v="2"/>
    <x v="2"/>
    <x v="0"/>
    <x v="12"/>
    <x v="25"/>
    <n v="617422"/>
    <n v="111218"/>
    <m/>
    <x v="0"/>
  </r>
  <r>
    <x v="2"/>
    <x v="2"/>
    <x v="2"/>
    <x v="0"/>
    <x v="12"/>
    <x v="26"/>
    <n v="617701"/>
    <n v="111027"/>
    <m/>
    <x v="0"/>
  </r>
  <r>
    <x v="2"/>
    <x v="2"/>
    <x v="2"/>
    <x v="0"/>
    <x v="12"/>
    <x v="27"/>
    <n v="618032"/>
    <n v="110900"/>
    <m/>
    <x v="0"/>
  </r>
  <r>
    <x v="2"/>
    <x v="2"/>
    <x v="2"/>
    <x v="0"/>
    <x v="12"/>
    <x v="28"/>
    <n v="618322"/>
    <n v="110811"/>
    <m/>
    <x v="0"/>
  </r>
  <r>
    <x v="2"/>
    <x v="2"/>
    <x v="2"/>
    <x v="0"/>
    <x v="12"/>
    <x v="29"/>
    <n v="618663"/>
    <n v="110769"/>
    <m/>
    <x v="0"/>
  </r>
  <r>
    <x v="2"/>
    <x v="2"/>
    <x v="2"/>
    <x v="0"/>
    <x v="12"/>
    <x v="30"/>
    <n v="619040"/>
    <n v="110763"/>
    <m/>
    <x v="0"/>
  </r>
  <r>
    <x v="2"/>
    <x v="3"/>
    <x v="0"/>
    <x v="0"/>
    <x v="12"/>
    <x v="0"/>
    <n v="6289515"/>
    <n v="2974940"/>
    <m/>
    <x v="0"/>
  </r>
  <r>
    <x v="2"/>
    <x v="3"/>
    <x v="0"/>
    <x v="0"/>
    <x v="12"/>
    <x v="1"/>
    <n v="6342819"/>
    <n v="2911698"/>
    <m/>
    <x v="0"/>
  </r>
  <r>
    <x v="2"/>
    <x v="3"/>
    <x v="0"/>
    <x v="0"/>
    <x v="12"/>
    <x v="2"/>
    <n v="6394144"/>
    <n v="2846724"/>
    <m/>
    <x v="0"/>
  </r>
  <r>
    <x v="2"/>
    <x v="3"/>
    <x v="0"/>
    <x v="0"/>
    <x v="12"/>
    <x v="3"/>
    <n v="6436115"/>
    <n v="2777833"/>
    <m/>
    <x v="0"/>
  </r>
  <r>
    <x v="2"/>
    <x v="3"/>
    <x v="0"/>
    <x v="0"/>
    <x v="12"/>
    <x v="4"/>
    <n v="6484705"/>
    <n v="2716119"/>
    <m/>
    <x v="0"/>
  </r>
  <r>
    <x v="2"/>
    <x v="3"/>
    <x v="0"/>
    <x v="0"/>
    <x v="12"/>
    <x v="5"/>
    <n v="6530464"/>
    <n v="2637658"/>
    <m/>
    <x v="0"/>
  </r>
  <r>
    <x v="2"/>
    <x v="3"/>
    <x v="0"/>
    <x v="0"/>
    <x v="12"/>
    <x v="6"/>
    <n v="6576783"/>
    <n v="2565438"/>
    <m/>
    <x v="0"/>
  </r>
  <r>
    <x v="2"/>
    <x v="3"/>
    <x v="0"/>
    <x v="0"/>
    <x v="12"/>
    <x v="7"/>
    <n v="6623052"/>
    <n v="2491865"/>
    <m/>
    <x v="0"/>
  </r>
  <r>
    <x v="2"/>
    <x v="3"/>
    <x v="0"/>
    <x v="0"/>
    <x v="12"/>
    <x v="8"/>
    <n v="6668514"/>
    <n v="2407055"/>
    <m/>
    <x v="0"/>
  </r>
  <r>
    <x v="2"/>
    <x v="3"/>
    <x v="0"/>
    <x v="0"/>
    <x v="12"/>
    <x v="9"/>
    <n v="6714160"/>
    <n v="2320109"/>
    <m/>
    <x v="0"/>
  </r>
  <r>
    <x v="2"/>
    <x v="3"/>
    <x v="0"/>
    <x v="0"/>
    <x v="12"/>
    <x v="10"/>
    <n v="6759913"/>
    <n v="2221843"/>
    <m/>
    <x v="0"/>
  </r>
  <r>
    <x v="2"/>
    <x v="3"/>
    <x v="0"/>
    <x v="0"/>
    <x v="12"/>
    <x v="11"/>
    <n v="6804757"/>
    <n v="2119366"/>
    <m/>
    <x v="0"/>
  </r>
  <r>
    <x v="2"/>
    <x v="3"/>
    <x v="0"/>
    <x v="0"/>
    <x v="12"/>
    <x v="12"/>
    <n v="6849532"/>
    <n v="2010927"/>
    <m/>
    <x v="0"/>
  </r>
  <r>
    <x v="2"/>
    <x v="3"/>
    <x v="0"/>
    <x v="0"/>
    <x v="12"/>
    <x v="13"/>
    <n v="6893712"/>
    <n v="1916119"/>
    <m/>
    <x v="0"/>
  </r>
  <r>
    <x v="2"/>
    <x v="3"/>
    <x v="0"/>
    <x v="0"/>
    <x v="12"/>
    <x v="14"/>
    <n v="6936924"/>
    <n v="1835113"/>
    <m/>
    <x v="0"/>
  </r>
  <r>
    <x v="2"/>
    <x v="3"/>
    <x v="0"/>
    <x v="0"/>
    <x v="12"/>
    <x v="15"/>
    <n v="6979286"/>
    <n v="1767935"/>
    <m/>
    <x v="0"/>
  </r>
  <r>
    <x v="2"/>
    <x v="3"/>
    <x v="0"/>
    <x v="0"/>
    <x v="12"/>
    <x v="16"/>
    <n v="7020588"/>
    <n v="1715524"/>
    <m/>
    <x v="0"/>
  </r>
  <r>
    <x v="2"/>
    <x v="3"/>
    <x v="0"/>
    <x v="0"/>
    <x v="12"/>
    <x v="17"/>
    <n v="7061134"/>
    <n v="1678971"/>
    <m/>
    <x v="0"/>
  </r>
  <r>
    <x v="2"/>
    <x v="3"/>
    <x v="0"/>
    <x v="0"/>
    <x v="12"/>
    <x v="18"/>
    <n v="7100486"/>
    <n v="1659848"/>
    <m/>
    <x v="0"/>
  </r>
  <r>
    <x v="2"/>
    <x v="3"/>
    <x v="0"/>
    <x v="0"/>
    <x v="12"/>
    <x v="19"/>
    <n v="7138285"/>
    <n v="1659116"/>
    <m/>
    <x v="0"/>
  </r>
  <r>
    <x v="2"/>
    <x v="3"/>
    <x v="0"/>
    <x v="0"/>
    <x v="12"/>
    <x v="20"/>
    <n v="7174739"/>
    <n v="1658478"/>
    <m/>
    <x v="0"/>
  </r>
  <r>
    <x v="2"/>
    <x v="3"/>
    <x v="0"/>
    <x v="0"/>
    <x v="12"/>
    <x v="21"/>
    <n v="7209620"/>
    <n v="1658097"/>
    <m/>
    <x v="0"/>
  </r>
  <r>
    <x v="2"/>
    <x v="3"/>
    <x v="0"/>
    <x v="0"/>
    <x v="12"/>
    <x v="22"/>
    <n v="7243597"/>
    <n v="1658287"/>
    <m/>
    <x v="0"/>
  </r>
  <r>
    <x v="2"/>
    <x v="3"/>
    <x v="0"/>
    <x v="0"/>
    <x v="12"/>
    <x v="23"/>
    <n v="7276194"/>
    <n v="1659049"/>
    <m/>
    <x v="0"/>
  </r>
  <r>
    <x v="2"/>
    <x v="3"/>
    <x v="0"/>
    <x v="0"/>
    <x v="12"/>
    <x v="24"/>
    <n v="7307553"/>
    <n v="1660468"/>
    <m/>
    <x v="0"/>
  </r>
  <r>
    <x v="2"/>
    <x v="3"/>
    <x v="0"/>
    <x v="0"/>
    <x v="12"/>
    <x v="25"/>
    <n v="7338880"/>
    <n v="1662811"/>
    <m/>
    <x v="0"/>
  </r>
  <r>
    <x v="2"/>
    <x v="3"/>
    <x v="0"/>
    <x v="0"/>
    <x v="12"/>
    <x v="26"/>
    <n v="7370410"/>
    <n v="1666085"/>
    <m/>
    <x v="0"/>
  </r>
  <r>
    <x v="2"/>
    <x v="3"/>
    <x v="0"/>
    <x v="0"/>
    <x v="12"/>
    <x v="27"/>
    <n v="7401850"/>
    <n v="1670144"/>
    <m/>
    <x v="0"/>
  </r>
  <r>
    <x v="2"/>
    <x v="3"/>
    <x v="0"/>
    <x v="0"/>
    <x v="12"/>
    <x v="28"/>
    <n v="7433270"/>
    <n v="1674902"/>
    <m/>
    <x v="0"/>
  </r>
  <r>
    <x v="2"/>
    <x v="3"/>
    <x v="0"/>
    <x v="0"/>
    <x v="12"/>
    <x v="29"/>
    <n v="7464692"/>
    <n v="1680249"/>
    <m/>
    <x v="0"/>
  </r>
  <r>
    <x v="2"/>
    <x v="3"/>
    <x v="0"/>
    <x v="0"/>
    <x v="12"/>
    <x v="30"/>
    <n v="7496244"/>
    <n v="1686103"/>
    <m/>
    <x v="0"/>
  </r>
  <r>
    <x v="2"/>
    <x v="3"/>
    <x v="1"/>
    <x v="0"/>
    <x v="12"/>
    <x v="0"/>
    <n v="734062"/>
    <n v="277475"/>
    <m/>
    <x v="0"/>
  </r>
  <r>
    <x v="2"/>
    <x v="3"/>
    <x v="1"/>
    <x v="0"/>
    <x v="12"/>
    <x v="1"/>
    <n v="756792"/>
    <n v="275038"/>
    <m/>
    <x v="0"/>
  </r>
  <r>
    <x v="2"/>
    <x v="3"/>
    <x v="1"/>
    <x v="0"/>
    <x v="12"/>
    <x v="2"/>
    <n v="785146"/>
    <n v="273666"/>
    <m/>
    <x v="0"/>
  </r>
  <r>
    <x v="2"/>
    <x v="3"/>
    <x v="1"/>
    <x v="0"/>
    <x v="12"/>
    <x v="3"/>
    <n v="805318"/>
    <n v="270443"/>
    <m/>
    <x v="0"/>
  </r>
  <r>
    <x v="2"/>
    <x v="3"/>
    <x v="1"/>
    <x v="0"/>
    <x v="12"/>
    <x v="4"/>
    <n v="820288"/>
    <n v="266672"/>
    <m/>
    <x v="0"/>
  </r>
  <r>
    <x v="2"/>
    <x v="3"/>
    <x v="1"/>
    <x v="0"/>
    <x v="12"/>
    <x v="5"/>
    <n v="839243"/>
    <n v="262173"/>
    <m/>
    <x v="0"/>
  </r>
  <r>
    <x v="2"/>
    <x v="3"/>
    <x v="1"/>
    <x v="0"/>
    <x v="12"/>
    <x v="6"/>
    <n v="858126"/>
    <n v="258263"/>
    <m/>
    <x v="0"/>
  </r>
  <r>
    <x v="2"/>
    <x v="3"/>
    <x v="1"/>
    <x v="0"/>
    <x v="12"/>
    <x v="7"/>
    <n v="877100"/>
    <n v="254247"/>
    <m/>
    <x v="0"/>
  </r>
  <r>
    <x v="2"/>
    <x v="3"/>
    <x v="1"/>
    <x v="0"/>
    <x v="12"/>
    <x v="8"/>
    <n v="895635"/>
    <n v="248855"/>
    <m/>
    <x v="0"/>
  </r>
  <r>
    <x v="2"/>
    <x v="3"/>
    <x v="1"/>
    <x v="0"/>
    <x v="12"/>
    <x v="9"/>
    <n v="914264"/>
    <n v="243266"/>
    <m/>
    <x v="0"/>
  </r>
  <r>
    <x v="2"/>
    <x v="3"/>
    <x v="1"/>
    <x v="0"/>
    <x v="12"/>
    <x v="10"/>
    <n v="933786"/>
    <n v="236548"/>
    <m/>
    <x v="0"/>
  </r>
  <r>
    <x v="2"/>
    <x v="3"/>
    <x v="1"/>
    <x v="0"/>
    <x v="12"/>
    <x v="11"/>
    <n v="954909"/>
    <n v="229715"/>
    <m/>
    <x v="0"/>
  </r>
  <r>
    <x v="2"/>
    <x v="3"/>
    <x v="1"/>
    <x v="0"/>
    <x v="12"/>
    <x v="12"/>
    <n v="976022"/>
    <n v="222296"/>
    <m/>
    <x v="0"/>
  </r>
  <r>
    <x v="2"/>
    <x v="3"/>
    <x v="1"/>
    <x v="0"/>
    <x v="12"/>
    <x v="13"/>
    <n v="996749"/>
    <n v="216064"/>
    <m/>
    <x v="0"/>
  </r>
  <r>
    <x v="2"/>
    <x v="3"/>
    <x v="1"/>
    <x v="0"/>
    <x v="12"/>
    <x v="14"/>
    <n v="1016762"/>
    <n v="210986"/>
    <m/>
    <x v="0"/>
  </r>
  <r>
    <x v="2"/>
    <x v="3"/>
    <x v="1"/>
    <x v="0"/>
    <x v="12"/>
    <x v="15"/>
    <n v="1036230"/>
    <n v="207098"/>
    <m/>
    <x v="0"/>
  </r>
  <r>
    <x v="2"/>
    <x v="3"/>
    <x v="1"/>
    <x v="0"/>
    <x v="12"/>
    <x v="16"/>
    <n v="1055223"/>
    <n v="204510"/>
    <m/>
    <x v="0"/>
  </r>
  <r>
    <x v="2"/>
    <x v="3"/>
    <x v="1"/>
    <x v="0"/>
    <x v="12"/>
    <x v="17"/>
    <n v="1072110"/>
    <n v="203032"/>
    <m/>
    <x v="0"/>
  </r>
  <r>
    <x v="2"/>
    <x v="3"/>
    <x v="1"/>
    <x v="0"/>
    <x v="12"/>
    <x v="18"/>
    <n v="1087764"/>
    <n v="202983"/>
    <m/>
    <x v="0"/>
  </r>
  <r>
    <x v="2"/>
    <x v="3"/>
    <x v="1"/>
    <x v="0"/>
    <x v="12"/>
    <x v="19"/>
    <n v="1102368"/>
    <n v="204499"/>
    <m/>
    <x v="0"/>
  </r>
  <r>
    <x v="2"/>
    <x v="3"/>
    <x v="1"/>
    <x v="0"/>
    <x v="12"/>
    <x v="20"/>
    <n v="1116068"/>
    <n v="205903"/>
    <m/>
    <x v="0"/>
  </r>
  <r>
    <x v="2"/>
    <x v="3"/>
    <x v="1"/>
    <x v="0"/>
    <x v="12"/>
    <x v="21"/>
    <n v="1128697"/>
    <n v="207190"/>
    <m/>
    <x v="0"/>
  </r>
  <r>
    <x v="2"/>
    <x v="3"/>
    <x v="1"/>
    <x v="0"/>
    <x v="12"/>
    <x v="22"/>
    <n v="1140495"/>
    <n v="208422"/>
    <m/>
    <x v="0"/>
  </r>
  <r>
    <x v="2"/>
    <x v="3"/>
    <x v="1"/>
    <x v="0"/>
    <x v="12"/>
    <x v="23"/>
    <n v="1151934"/>
    <n v="209695"/>
    <m/>
    <x v="0"/>
  </r>
  <r>
    <x v="2"/>
    <x v="3"/>
    <x v="1"/>
    <x v="0"/>
    <x v="12"/>
    <x v="24"/>
    <n v="1163430"/>
    <n v="211091"/>
    <m/>
    <x v="0"/>
  </r>
  <r>
    <x v="2"/>
    <x v="3"/>
    <x v="1"/>
    <x v="0"/>
    <x v="12"/>
    <x v="25"/>
    <n v="1174987"/>
    <n v="212610"/>
    <m/>
    <x v="0"/>
  </r>
  <r>
    <x v="2"/>
    <x v="3"/>
    <x v="1"/>
    <x v="0"/>
    <x v="12"/>
    <x v="26"/>
    <n v="1186580"/>
    <n v="214240"/>
    <m/>
    <x v="0"/>
  </r>
  <r>
    <x v="2"/>
    <x v="3"/>
    <x v="1"/>
    <x v="0"/>
    <x v="12"/>
    <x v="27"/>
    <n v="1198110"/>
    <n v="215955"/>
    <m/>
    <x v="0"/>
  </r>
  <r>
    <x v="2"/>
    <x v="3"/>
    <x v="1"/>
    <x v="0"/>
    <x v="12"/>
    <x v="28"/>
    <n v="1209638"/>
    <n v="217752"/>
    <m/>
    <x v="0"/>
  </r>
  <r>
    <x v="2"/>
    <x v="3"/>
    <x v="1"/>
    <x v="0"/>
    <x v="12"/>
    <x v="29"/>
    <n v="1221171"/>
    <n v="219621"/>
    <m/>
    <x v="0"/>
  </r>
  <r>
    <x v="2"/>
    <x v="3"/>
    <x v="1"/>
    <x v="0"/>
    <x v="12"/>
    <x v="30"/>
    <n v="1232739"/>
    <n v="221552"/>
    <m/>
    <x v="0"/>
  </r>
  <r>
    <x v="2"/>
    <x v="3"/>
    <x v="2"/>
    <x v="0"/>
    <x v="12"/>
    <x v="0"/>
    <n v="321465"/>
    <n v="150767"/>
    <m/>
    <x v="0"/>
  </r>
  <r>
    <x v="2"/>
    <x v="3"/>
    <x v="2"/>
    <x v="0"/>
    <x v="12"/>
    <x v="1"/>
    <n v="321866"/>
    <n v="145834"/>
    <m/>
    <x v="0"/>
  </r>
  <r>
    <x v="2"/>
    <x v="3"/>
    <x v="2"/>
    <x v="0"/>
    <x v="12"/>
    <x v="2"/>
    <n v="323200"/>
    <n v="141242"/>
    <m/>
    <x v="0"/>
  </r>
  <r>
    <x v="2"/>
    <x v="3"/>
    <x v="2"/>
    <x v="0"/>
    <x v="12"/>
    <x v="3"/>
    <n v="321981"/>
    <n v="136072"/>
    <m/>
    <x v="0"/>
  </r>
  <r>
    <x v="2"/>
    <x v="3"/>
    <x v="2"/>
    <x v="0"/>
    <x v="12"/>
    <x v="4"/>
    <n v="321238"/>
    <n v="131445"/>
    <m/>
    <x v="0"/>
  </r>
  <r>
    <x v="2"/>
    <x v="3"/>
    <x v="2"/>
    <x v="0"/>
    <x v="12"/>
    <x v="5"/>
    <n v="321199"/>
    <n v="126384"/>
    <m/>
    <x v="0"/>
  </r>
  <r>
    <x v="2"/>
    <x v="3"/>
    <x v="2"/>
    <x v="0"/>
    <x v="12"/>
    <x v="6"/>
    <n v="322668"/>
    <n v="122166"/>
    <m/>
    <x v="0"/>
  </r>
  <r>
    <x v="2"/>
    <x v="3"/>
    <x v="2"/>
    <x v="0"/>
    <x v="12"/>
    <x v="7"/>
    <n v="325904"/>
    <n v="118497"/>
    <m/>
    <x v="0"/>
  </r>
  <r>
    <x v="2"/>
    <x v="3"/>
    <x v="2"/>
    <x v="0"/>
    <x v="12"/>
    <x v="8"/>
    <n v="329337"/>
    <n v="114384"/>
    <m/>
    <x v="0"/>
  </r>
  <r>
    <x v="2"/>
    <x v="3"/>
    <x v="2"/>
    <x v="0"/>
    <x v="12"/>
    <x v="9"/>
    <n v="332468"/>
    <n v="110264"/>
    <m/>
    <x v="0"/>
  </r>
  <r>
    <x v="2"/>
    <x v="3"/>
    <x v="2"/>
    <x v="0"/>
    <x v="12"/>
    <x v="10"/>
    <n v="333656"/>
    <n v="105263"/>
    <m/>
    <x v="0"/>
  </r>
  <r>
    <x v="2"/>
    <x v="3"/>
    <x v="2"/>
    <x v="0"/>
    <x v="12"/>
    <x v="11"/>
    <n v="334484"/>
    <n v="100182"/>
    <m/>
    <x v="0"/>
  </r>
  <r>
    <x v="2"/>
    <x v="3"/>
    <x v="2"/>
    <x v="0"/>
    <x v="12"/>
    <x v="12"/>
    <n v="335325"/>
    <n v="95030"/>
    <m/>
    <x v="0"/>
  </r>
  <r>
    <x v="2"/>
    <x v="3"/>
    <x v="2"/>
    <x v="0"/>
    <x v="12"/>
    <x v="13"/>
    <n v="336140"/>
    <n v="90597"/>
    <m/>
    <x v="0"/>
  </r>
  <r>
    <x v="2"/>
    <x v="3"/>
    <x v="2"/>
    <x v="0"/>
    <x v="12"/>
    <x v="14"/>
    <n v="336961"/>
    <n v="86866"/>
    <m/>
    <x v="0"/>
  </r>
  <r>
    <x v="2"/>
    <x v="3"/>
    <x v="2"/>
    <x v="0"/>
    <x v="12"/>
    <x v="15"/>
    <n v="337824"/>
    <n v="83814"/>
    <m/>
    <x v="0"/>
  </r>
  <r>
    <x v="2"/>
    <x v="3"/>
    <x v="2"/>
    <x v="0"/>
    <x v="12"/>
    <x v="16"/>
    <n v="338757"/>
    <n v="81454"/>
    <m/>
    <x v="0"/>
  </r>
  <r>
    <x v="2"/>
    <x v="3"/>
    <x v="2"/>
    <x v="0"/>
    <x v="12"/>
    <x v="17"/>
    <n v="339531"/>
    <n v="79742"/>
    <m/>
    <x v="0"/>
  </r>
  <r>
    <x v="2"/>
    <x v="3"/>
    <x v="2"/>
    <x v="0"/>
    <x v="12"/>
    <x v="18"/>
    <n v="340164"/>
    <n v="78710"/>
    <m/>
    <x v="0"/>
  </r>
  <r>
    <x v="2"/>
    <x v="3"/>
    <x v="2"/>
    <x v="0"/>
    <x v="12"/>
    <x v="19"/>
    <n v="340518"/>
    <n v="78331"/>
    <m/>
    <x v="0"/>
  </r>
  <r>
    <x v="2"/>
    <x v="3"/>
    <x v="2"/>
    <x v="0"/>
    <x v="12"/>
    <x v="20"/>
    <n v="340942"/>
    <n v="77999"/>
    <m/>
    <x v="0"/>
  </r>
  <r>
    <x v="2"/>
    <x v="3"/>
    <x v="2"/>
    <x v="0"/>
    <x v="12"/>
    <x v="21"/>
    <n v="341403"/>
    <n v="77715"/>
    <m/>
    <x v="0"/>
  </r>
  <r>
    <x v="2"/>
    <x v="3"/>
    <x v="2"/>
    <x v="0"/>
    <x v="12"/>
    <x v="22"/>
    <n v="341836"/>
    <n v="77468"/>
    <m/>
    <x v="0"/>
  </r>
  <r>
    <x v="2"/>
    <x v="3"/>
    <x v="2"/>
    <x v="0"/>
    <x v="12"/>
    <x v="23"/>
    <n v="342267"/>
    <n v="77268"/>
    <m/>
    <x v="0"/>
  </r>
  <r>
    <x v="2"/>
    <x v="3"/>
    <x v="2"/>
    <x v="0"/>
    <x v="12"/>
    <x v="24"/>
    <n v="342764"/>
    <n v="77130"/>
    <m/>
    <x v="0"/>
  </r>
  <r>
    <x v="2"/>
    <x v="3"/>
    <x v="2"/>
    <x v="0"/>
    <x v="12"/>
    <x v="25"/>
    <n v="343329"/>
    <n v="77052"/>
    <m/>
    <x v="0"/>
  </r>
  <r>
    <x v="2"/>
    <x v="3"/>
    <x v="2"/>
    <x v="0"/>
    <x v="12"/>
    <x v="26"/>
    <n v="343899"/>
    <n v="77017"/>
    <m/>
    <x v="0"/>
  </r>
  <r>
    <x v="2"/>
    <x v="3"/>
    <x v="2"/>
    <x v="0"/>
    <x v="12"/>
    <x v="27"/>
    <n v="344494"/>
    <n v="77024"/>
    <m/>
    <x v="0"/>
  </r>
  <r>
    <x v="2"/>
    <x v="3"/>
    <x v="2"/>
    <x v="0"/>
    <x v="12"/>
    <x v="28"/>
    <n v="345059"/>
    <n v="77055"/>
    <m/>
    <x v="0"/>
  </r>
  <r>
    <x v="2"/>
    <x v="3"/>
    <x v="2"/>
    <x v="0"/>
    <x v="12"/>
    <x v="29"/>
    <n v="345645"/>
    <n v="77117"/>
    <m/>
    <x v="0"/>
  </r>
  <r>
    <x v="2"/>
    <x v="3"/>
    <x v="2"/>
    <x v="0"/>
    <x v="12"/>
    <x v="30"/>
    <n v="346243"/>
    <n v="77201"/>
    <m/>
    <x v="0"/>
  </r>
  <r>
    <x v="2"/>
    <x v="4"/>
    <x v="0"/>
    <x v="0"/>
    <x v="12"/>
    <x v="0"/>
    <n v="16599403"/>
    <n v="7419933"/>
    <m/>
    <x v="0"/>
  </r>
  <r>
    <x v="2"/>
    <x v="4"/>
    <x v="0"/>
    <x v="0"/>
    <x v="12"/>
    <x v="1"/>
    <n v="16968648"/>
    <n v="7319177"/>
    <m/>
    <x v="0"/>
  </r>
  <r>
    <x v="2"/>
    <x v="4"/>
    <x v="0"/>
    <x v="0"/>
    <x v="12"/>
    <x v="2"/>
    <n v="17294670"/>
    <n v="7204791"/>
    <m/>
    <x v="0"/>
  </r>
  <r>
    <x v="2"/>
    <x v="4"/>
    <x v="0"/>
    <x v="0"/>
    <x v="12"/>
    <x v="3"/>
    <n v="17604400"/>
    <n v="7082804"/>
    <m/>
    <x v="0"/>
  </r>
  <r>
    <x v="2"/>
    <x v="4"/>
    <x v="0"/>
    <x v="0"/>
    <x v="12"/>
    <x v="4"/>
    <n v="17946834"/>
    <n v="6983027"/>
    <m/>
    <x v="0"/>
  </r>
  <r>
    <x v="2"/>
    <x v="4"/>
    <x v="0"/>
    <x v="0"/>
    <x v="12"/>
    <x v="5"/>
    <n v="18254572"/>
    <n v="6833600"/>
    <m/>
    <x v="0"/>
  </r>
  <r>
    <x v="2"/>
    <x v="4"/>
    <x v="0"/>
    <x v="0"/>
    <x v="12"/>
    <x v="6"/>
    <n v="18565986"/>
    <n v="6700879"/>
    <m/>
    <x v="0"/>
  </r>
  <r>
    <x v="2"/>
    <x v="4"/>
    <x v="0"/>
    <x v="0"/>
    <x v="12"/>
    <x v="7"/>
    <n v="18877068"/>
    <n v="6564741"/>
    <m/>
    <x v="0"/>
  </r>
  <r>
    <x v="2"/>
    <x v="4"/>
    <x v="0"/>
    <x v="0"/>
    <x v="12"/>
    <x v="8"/>
    <n v="19182710"/>
    <n v="6396144"/>
    <m/>
    <x v="0"/>
  </r>
  <r>
    <x v="2"/>
    <x v="4"/>
    <x v="0"/>
    <x v="0"/>
    <x v="12"/>
    <x v="9"/>
    <n v="19489586"/>
    <n v="6222225"/>
    <m/>
    <x v="0"/>
  </r>
  <r>
    <x v="2"/>
    <x v="4"/>
    <x v="0"/>
    <x v="0"/>
    <x v="12"/>
    <x v="10"/>
    <n v="19797160"/>
    <n v="6015458"/>
    <m/>
    <x v="0"/>
  </r>
  <r>
    <x v="2"/>
    <x v="4"/>
    <x v="0"/>
    <x v="0"/>
    <x v="12"/>
    <x v="11"/>
    <n v="20098616"/>
    <n v="5796929"/>
    <m/>
    <x v="0"/>
  </r>
  <r>
    <x v="2"/>
    <x v="4"/>
    <x v="0"/>
    <x v="0"/>
    <x v="12"/>
    <x v="12"/>
    <n v="20399608"/>
    <n v="5563017"/>
    <m/>
    <x v="0"/>
  </r>
  <r>
    <x v="2"/>
    <x v="4"/>
    <x v="0"/>
    <x v="0"/>
    <x v="12"/>
    <x v="13"/>
    <n v="20696584"/>
    <n v="5362100"/>
    <m/>
    <x v="0"/>
  </r>
  <r>
    <x v="2"/>
    <x v="4"/>
    <x v="0"/>
    <x v="0"/>
    <x v="12"/>
    <x v="14"/>
    <n v="20987046"/>
    <n v="5194317"/>
    <m/>
    <x v="0"/>
  </r>
  <r>
    <x v="2"/>
    <x v="4"/>
    <x v="0"/>
    <x v="0"/>
    <x v="12"/>
    <x v="15"/>
    <n v="21271788"/>
    <n v="5059900"/>
    <m/>
    <x v="0"/>
  </r>
  <r>
    <x v="2"/>
    <x v="4"/>
    <x v="0"/>
    <x v="0"/>
    <x v="12"/>
    <x v="16"/>
    <n v="21549392"/>
    <n v="4961092"/>
    <m/>
    <x v="0"/>
  </r>
  <r>
    <x v="2"/>
    <x v="4"/>
    <x v="0"/>
    <x v="0"/>
    <x v="12"/>
    <x v="17"/>
    <n v="21821908"/>
    <n v="4900991"/>
    <m/>
    <x v="0"/>
  </r>
  <r>
    <x v="2"/>
    <x v="4"/>
    <x v="0"/>
    <x v="0"/>
    <x v="12"/>
    <x v="18"/>
    <n v="22086400"/>
    <n v="4883239"/>
    <m/>
    <x v="0"/>
  </r>
  <r>
    <x v="2"/>
    <x v="4"/>
    <x v="0"/>
    <x v="0"/>
    <x v="12"/>
    <x v="19"/>
    <n v="22340452"/>
    <n v="4910053"/>
    <m/>
    <x v="0"/>
  </r>
  <r>
    <x v="2"/>
    <x v="4"/>
    <x v="0"/>
    <x v="0"/>
    <x v="12"/>
    <x v="20"/>
    <n v="22585476"/>
    <n v="4936125"/>
    <m/>
    <x v="0"/>
  </r>
  <r>
    <x v="2"/>
    <x v="4"/>
    <x v="0"/>
    <x v="0"/>
    <x v="12"/>
    <x v="21"/>
    <n v="22819928"/>
    <n v="4961750"/>
    <m/>
    <x v="0"/>
  </r>
  <r>
    <x v="2"/>
    <x v="4"/>
    <x v="0"/>
    <x v="0"/>
    <x v="12"/>
    <x v="22"/>
    <n v="23048318"/>
    <n v="4988365"/>
    <m/>
    <x v="0"/>
  </r>
  <r>
    <x v="2"/>
    <x v="4"/>
    <x v="0"/>
    <x v="0"/>
    <x v="12"/>
    <x v="23"/>
    <n v="23267428"/>
    <n v="5015602"/>
    <m/>
    <x v="0"/>
  </r>
  <r>
    <x v="2"/>
    <x v="4"/>
    <x v="0"/>
    <x v="0"/>
    <x v="12"/>
    <x v="24"/>
    <n v="23478228"/>
    <n v="5043820"/>
    <m/>
    <x v="0"/>
  </r>
  <r>
    <x v="2"/>
    <x v="4"/>
    <x v="0"/>
    <x v="0"/>
    <x v="12"/>
    <x v="25"/>
    <n v="23688822"/>
    <n v="5074741"/>
    <m/>
    <x v="0"/>
  </r>
  <r>
    <x v="2"/>
    <x v="4"/>
    <x v="0"/>
    <x v="0"/>
    <x v="12"/>
    <x v="26"/>
    <n v="23900748"/>
    <n v="5108548"/>
    <m/>
    <x v="0"/>
  </r>
  <r>
    <x v="2"/>
    <x v="4"/>
    <x v="0"/>
    <x v="0"/>
    <x v="12"/>
    <x v="27"/>
    <n v="24112044"/>
    <n v="5144586"/>
    <m/>
    <x v="0"/>
  </r>
  <r>
    <x v="2"/>
    <x v="4"/>
    <x v="0"/>
    <x v="0"/>
    <x v="12"/>
    <x v="28"/>
    <n v="24323150"/>
    <n v="5182647"/>
    <m/>
    <x v="0"/>
  </r>
  <r>
    <x v="2"/>
    <x v="4"/>
    <x v="0"/>
    <x v="0"/>
    <x v="12"/>
    <x v="29"/>
    <n v="24534290"/>
    <n v="5222444"/>
    <m/>
    <x v="0"/>
  </r>
  <r>
    <x v="2"/>
    <x v="4"/>
    <x v="0"/>
    <x v="0"/>
    <x v="12"/>
    <x v="30"/>
    <n v="24746354"/>
    <n v="5263835"/>
    <m/>
    <x v="0"/>
  </r>
  <r>
    <x v="2"/>
    <x v="4"/>
    <x v="1"/>
    <x v="0"/>
    <x v="12"/>
    <x v="0"/>
    <n v="3741283"/>
    <n v="1294483"/>
    <m/>
    <x v="0"/>
  </r>
  <r>
    <x v="2"/>
    <x v="4"/>
    <x v="1"/>
    <x v="0"/>
    <x v="12"/>
    <x v="1"/>
    <n v="3855598"/>
    <n v="1282879"/>
    <m/>
    <x v="0"/>
  </r>
  <r>
    <x v="2"/>
    <x v="4"/>
    <x v="1"/>
    <x v="0"/>
    <x v="12"/>
    <x v="2"/>
    <n v="3965196"/>
    <n v="1269863"/>
    <m/>
    <x v="0"/>
  </r>
  <r>
    <x v="2"/>
    <x v="4"/>
    <x v="1"/>
    <x v="0"/>
    <x v="12"/>
    <x v="3"/>
    <n v="4069372"/>
    <n v="1255186"/>
    <m/>
    <x v="0"/>
  </r>
  <r>
    <x v="2"/>
    <x v="4"/>
    <x v="1"/>
    <x v="0"/>
    <x v="12"/>
    <x v="4"/>
    <n v="4154251"/>
    <n v="1239316"/>
    <m/>
    <x v="0"/>
  </r>
  <r>
    <x v="2"/>
    <x v="4"/>
    <x v="1"/>
    <x v="0"/>
    <x v="12"/>
    <x v="5"/>
    <n v="4246371"/>
    <n v="1217564"/>
    <m/>
    <x v="0"/>
  </r>
  <r>
    <x v="2"/>
    <x v="4"/>
    <x v="1"/>
    <x v="0"/>
    <x v="12"/>
    <x v="6"/>
    <n v="4338196"/>
    <n v="1198569"/>
    <m/>
    <x v="0"/>
  </r>
  <r>
    <x v="2"/>
    <x v="4"/>
    <x v="1"/>
    <x v="0"/>
    <x v="12"/>
    <x v="7"/>
    <n v="4430468"/>
    <n v="1179077"/>
    <m/>
    <x v="0"/>
  </r>
  <r>
    <x v="2"/>
    <x v="4"/>
    <x v="1"/>
    <x v="0"/>
    <x v="12"/>
    <x v="8"/>
    <n v="4520601"/>
    <n v="1153375"/>
    <m/>
    <x v="0"/>
  </r>
  <r>
    <x v="2"/>
    <x v="4"/>
    <x v="1"/>
    <x v="0"/>
    <x v="12"/>
    <x v="9"/>
    <n v="4611187"/>
    <n v="1126755"/>
    <m/>
    <x v="0"/>
  </r>
  <r>
    <x v="2"/>
    <x v="4"/>
    <x v="1"/>
    <x v="0"/>
    <x v="12"/>
    <x v="10"/>
    <n v="4706108"/>
    <n v="1094733"/>
    <m/>
    <x v="0"/>
  </r>
  <r>
    <x v="2"/>
    <x v="4"/>
    <x v="1"/>
    <x v="0"/>
    <x v="12"/>
    <x v="11"/>
    <n v="4808816"/>
    <n v="1062122"/>
    <m/>
    <x v="0"/>
  </r>
  <r>
    <x v="2"/>
    <x v="4"/>
    <x v="1"/>
    <x v="0"/>
    <x v="12"/>
    <x v="12"/>
    <n v="4911472"/>
    <n v="1026791"/>
    <m/>
    <x v="0"/>
  </r>
  <r>
    <x v="2"/>
    <x v="4"/>
    <x v="1"/>
    <x v="0"/>
    <x v="12"/>
    <x v="13"/>
    <n v="5012248"/>
    <n v="997012"/>
    <m/>
    <x v="0"/>
  </r>
  <r>
    <x v="2"/>
    <x v="4"/>
    <x v="1"/>
    <x v="0"/>
    <x v="12"/>
    <x v="14"/>
    <n v="5109549"/>
    <n v="972647"/>
    <m/>
    <x v="0"/>
  </r>
  <r>
    <x v="2"/>
    <x v="4"/>
    <x v="1"/>
    <x v="0"/>
    <x v="12"/>
    <x v="15"/>
    <n v="5204194"/>
    <n v="953849"/>
    <m/>
    <x v="0"/>
  </r>
  <r>
    <x v="2"/>
    <x v="4"/>
    <x v="1"/>
    <x v="0"/>
    <x v="12"/>
    <x v="16"/>
    <n v="5296532"/>
    <n v="941127"/>
    <m/>
    <x v="0"/>
  </r>
  <r>
    <x v="2"/>
    <x v="4"/>
    <x v="1"/>
    <x v="0"/>
    <x v="12"/>
    <x v="17"/>
    <n v="5378628"/>
    <n v="933652"/>
    <m/>
    <x v="0"/>
  </r>
  <r>
    <x v="2"/>
    <x v="4"/>
    <x v="1"/>
    <x v="0"/>
    <x v="12"/>
    <x v="18"/>
    <n v="5454725"/>
    <n v="932877"/>
    <m/>
    <x v="0"/>
  </r>
  <r>
    <x v="2"/>
    <x v="4"/>
    <x v="1"/>
    <x v="0"/>
    <x v="12"/>
    <x v="19"/>
    <n v="5525724"/>
    <n v="939437"/>
    <m/>
    <x v="0"/>
  </r>
  <r>
    <x v="2"/>
    <x v="4"/>
    <x v="1"/>
    <x v="0"/>
    <x v="12"/>
    <x v="20"/>
    <n v="5592330"/>
    <n v="945500"/>
    <m/>
    <x v="0"/>
  </r>
  <r>
    <x v="2"/>
    <x v="4"/>
    <x v="1"/>
    <x v="0"/>
    <x v="12"/>
    <x v="21"/>
    <n v="5653728"/>
    <n v="951050"/>
    <m/>
    <x v="0"/>
  </r>
  <r>
    <x v="2"/>
    <x v="4"/>
    <x v="1"/>
    <x v="0"/>
    <x v="12"/>
    <x v="22"/>
    <n v="5711085"/>
    <n v="956366"/>
    <m/>
    <x v="0"/>
  </r>
  <r>
    <x v="2"/>
    <x v="4"/>
    <x v="1"/>
    <x v="0"/>
    <x v="12"/>
    <x v="23"/>
    <n v="5766700"/>
    <n v="961886"/>
    <m/>
    <x v="0"/>
  </r>
  <r>
    <x v="2"/>
    <x v="4"/>
    <x v="1"/>
    <x v="0"/>
    <x v="12"/>
    <x v="24"/>
    <n v="5822595"/>
    <n v="967969"/>
    <m/>
    <x v="0"/>
  </r>
  <r>
    <x v="2"/>
    <x v="4"/>
    <x v="1"/>
    <x v="0"/>
    <x v="12"/>
    <x v="25"/>
    <n v="5878789"/>
    <n v="974618"/>
    <m/>
    <x v="0"/>
  </r>
  <r>
    <x v="2"/>
    <x v="4"/>
    <x v="1"/>
    <x v="0"/>
    <x v="12"/>
    <x v="26"/>
    <n v="5935152"/>
    <n v="981785"/>
    <m/>
    <x v="0"/>
  </r>
  <r>
    <x v="2"/>
    <x v="4"/>
    <x v="1"/>
    <x v="0"/>
    <x v="12"/>
    <x v="27"/>
    <n v="5991200"/>
    <n v="989343"/>
    <m/>
    <x v="0"/>
  </r>
  <r>
    <x v="2"/>
    <x v="4"/>
    <x v="1"/>
    <x v="0"/>
    <x v="12"/>
    <x v="28"/>
    <n v="6047225"/>
    <n v="997285"/>
    <m/>
    <x v="0"/>
  </r>
  <r>
    <x v="2"/>
    <x v="4"/>
    <x v="1"/>
    <x v="0"/>
    <x v="12"/>
    <x v="29"/>
    <n v="6103277"/>
    <n v="1005556"/>
    <m/>
    <x v="0"/>
  </r>
  <r>
    <x v="2"/>
    <x v="4"/>
    <x v="1"/>
    <x v="0"/>
    <x v="12"/>
    <x v="30"/>
    <n v="6159511"/>
    <n v="1014117"/>
    <m/>
    <x v="0"/>
  </r>
  <r>
    <x v="2"/>
    <x v="4"/>
    <x v="2"/>
    <x v="0"/>
    <x v="12"/>
    <x v="0"/>
    <n v="1799366"/>
    <n v="867294"/>
    <m/>
    <x v="0"/>
  </r>
  <r>
    <x v="2"/>
    <x v="4"/>
    <x v="2"/>
    <x v="0"/>
    <x v="12"/>
    <x v="1"/>
    <n v="1805008"/>
    <n v="839860"/>
    <m/>
    <x v="0"/>
  </r>
  <r>
    <x v="2"/>
    <x v="4"/>
    <x v="2"/>
    <x v="0"/>
    <x v="12"/>
    <x v="2"/>
    <n v="1809136"/>
    <n v="812601"/>
    <m/>
    <x v="0"/>
  </r>
  <r>
    <x v="2"/>
    <x v="4"/>
    <x v="2"/>
    <x v="0"/>
    <x v="12"/>
    <x v="3"/>
    <n v="1808315"/>
    <n v="784519"/>
    <m/>
    <x v="0"/>
  </r>
  <r>
    <x v="2"/>
    <x v="4"/>
    <x v="2"/>
    <x v="0"/>
    <x v="12"/>
    <x v="4"/>
    <n v="1815639"/>
    <n v="761040"/>
    <m/>
    <x v="0"/>
  </r>
  <r>
    <x v="2"/>
    <x v="4"/>
    <x v="2"/>
    <x v="0"/>
    <x v="12"/>
    <x v="5"/>
    <n v="1821664"/>
    <n v="733631"/>
    <m/>
    <x v="0"/>
  </r>
  <r>
    <x v="2"/>
    <x v="4"/>
    <x v="2"/>
    <x v="0"/>
    <x v="12"/>
    <x v="6"/>
    <n v="1837758"/>
    <n v="711523"/>
    <m/>
    <x v="0"/>
  </r>
  <r>
    <x v="2"/>
    <x v="4"/>
    <x v="2"/>
    <x v="0"/>
    <x v="12"/>
    <x v="7"/>
    <n v="1865671"/>
    <n v="693098"/>
    <m/>
    <x v="0"/>
  </r>
  <r>
    <x v="2"/>
    <x v="4"/>
    <x v="2"/>
    <x v="0"/>
    <x v="12"/>
    <x v="8"/>
    <n v="1894806"/>
    <n v="671979"/>
    <m/>
    <x v="0"/>
  </r>
  <r>
    <x v="2"/>
    <x v="4"/>
    <x v="2"/>
    <x v="0"/>
    <x v="12"/>
    <x v="9"/>
    <n v="1921794"/>
    <n v="650702"/>
    <m/>
    <x v="0"/>
  </r>
  <r>
    <x v="2"/>
    <x v="4"/>
    <x v="2"/>
    <x v="0"/>
    <x v="12"/>
    <x v="10"/>
    <n v="1935556"/>
    <n v="623507"/>
    <m/>
    <x v="0"/>
  </r>
  <r>
    <x v="2"/>
    <x v="4"/>
    <x v="2"/>
    <x v="0"/>
    <x v="12"/>
    <x v="11"/>
    <n v="1946784"/>
    <n v="595722"/>
    <m/>
    <x v="0"/>
  </r>
  <r>
    <x v="2"/>
    <x v="4"/>
    <x v="2"/>
    <x v="0"/>
    <x v="12"/>
    <x v="12"/>
    <n v="1957999"/>
    <n v="567491"/>
    <m/>
    <x v="0"/>
  </r>
  <r>
    <x v="2"/>
    <x v="4"/>
    <x v="2"/>
    <x v="0"/>
    <x v="12"/>
    <x v="13"/>
    <n v="1968936"/>
    <n v="543349"/>
    <m/>
    <x v="0"/>
  </r>
  <r>
    <x v="2"/>
    <x v="4"/>
    <x v="2"/>
    <x v="0"/>
    <x v="12"/>
    <x v="14"/>
    <n v="1979818"/>
    <n v="523216"/>
    <m/>
    <x v="0"/>
  </r>
  <r>
    <x v="2"/>
    <x v="4"/>
    <x v="2"/>
    <x v="0"/>
    <x v="12"/>
    <x v="15"/>
    <n v="1990886"/>
    <n v="506961"/>
    <m/>
    <x v="0"/>
  </r>
  <r>
    <x v="2"/>
    <x v="4"/>
    <x v="2"/>
    <x v="0"/>
    <x v="12"/>
    <x v="16"/>
    <n v="2002334"/>
    <n v="494669"/>
    <m/>
    <x v="0"/>
  </r>
  <r>
    <x v="2"/>
    <x v="4"/>
    <x v="2"/>
    <x v="0"/>
    <x v="12"/>
    <x v="17"/>
    <n v="2012618"/>
    <n v="486031"/>
    <m/>
    <x v="0"/>
  </r>
  <r>
    <x v="2"/>
    <x v="4"/>
    <x v="2"/>
    <x v="0"/>
    <x v="12"/>
    <x v="18"/>
    <n v="2021853"/>
    <n v="481244"/>
    <m/>
    <x v="0"/>
  </r>
  <r>
    <x v="2"/>
    <x v="4"/>
    <x v="2"/>
    <x v="0"/>
    <x v="12"/>
    <x v="19"/>
    <n v="2029124"/>
    <n v="480122"/>
    <m/>
    <x v="0"/>
  </r>
  <r>
    <x v="2"/>
    <x v="4"/>
    <x v="2"/>
    <x v="0"/>
    <x v="12"/>
    <x v="20"/>
    <n v="2036776"/>
    <n v="479271"/>
    <m/>
    <x v="0"/>
  </r>
  <r>
    <x v="2"/>
    <x v="4"/>
    <x v="2"/>
    <x v="0"/>
    <x v="12"/>
    <x v="21"/>
    <n v="2044600"/>
    <n v="478694"/>
    <m/>
    <x v="0"/>
  </r>
  <r>
    <x v="2"/>
    <x v="4"/>
    <x v="2"/>
    <x v="0"/>
    <x v="12"/>
    <x v="22"/>
    <n v="2052144"/>
    <n v="478320"/>
    <m/>
    <x v="0"/>
  </r>
  <r>
    <x v="2"/>
    <x v="4"/>
    <x v="2"/>
    <x v="0"/>
    <x v="12"/>
    <x v="23"/>
    <n v="2059601"/>
    <n v="478211"/>
    <m/>
    <x v="0"/>
  </r>
  <r>
    <x v="2"/>
    <x v="4"/>
    <x v="2"/>
    <x v="0"/>
    <x v="12"/>
    <x v="24"/>
    <n v="2067424"/>
    <n v="478473"/>
    <m/>
    <x v="0"/>
  </r>
  <r>
    <x v="2"/>
    <x v="4"/>
    <x v="2"/>
    <x v="0"/>
    <x v="12"/>
    <x v="25"/>
    <n v="2075621"/>
    <n v="479097"/>
    <m/>
    <x v="0"/>
  </r>
  <r>
    <x v="2"/>
    <x v="4"/>
    <x v="2"/>
    <x v="0"/>
    <x v="12"/>
    <x v="26"/>
    <n v="2083778"/>
    <n v="479966"/>
    <m/>
    <x v="0"/>
  </r>
  <r>
    <x v="2"/>
    <x v="4"/>
    <x v="2"/>
    <x v="0"/>
    <x v="12"/>
    <x v="27"/>
    <n v="2092014"/>
    <n v="481077"/>
    <m/>
    <x v="0"/>
  </r>
  <r>
    <x v="2"/>
    <x v="4"/>
    <x v="2"/>
    <x v="0"/>
    <x v="12"/>
    <x v="28"/>
    <n v="2099959"/>
    <n v="482312"/>
    <m/>
    <x v="0"/>
  </r>
  <r>
    <x v="2"/>
    <x v="4"/>
    <x v="2"/>
    <x v="0"/>
    <x v="12"/>
    <x v="29"/>
    <n v="2107982"/>
    <n v="483720"/>
    <m/>
    <x v="0"/>
  </r>
  <r>
    <x v="2"/>
    <x v="4"/>
    <x v="2"/>
    <x v="0"/>
    <x v="12"/>
    <x v="30"/>
    <n v="2116028"/>
    <n v="485258"/>
    <m/>
    <x v="0"/>
  </r>
  <r>
    <x v="2"/>
    <x v="5"/>
    <x v="0"/>
    <x v="0"/>
    <x v="12"/>
    <x v="0"/>
    <n v="5191696"/>
    <n v="2507589"/>
    <m/>
    <x v="0"/>
  </r>
  <r>
    <x v="2"/>
    <x v="5"/>
    <x v="0"/>
    <x v="0"/>
    <x v="12"/>
    <x v="1"/>
    <n v="5245138"/>
    <n v="2456947"/>
    <m/>
    <x v="0"/>
  </r>
  <r>
    <x v="2"/>
    <x v="5"/>
    <x v="0"/>
    <x v="0"/>
    <x v="12"/>
    <x v="2"/>
    <n v="5299752"/>
    <n v="2405633"/>
    <m/>
    <x v="0"/>
  </r>
  <r>
    <x v="2"/>
    <x v="5"/>
    <x v="0"/>
    <x v="0"/>
    <x v="12"/>
    <x v="3"/>
    <n v="5357691"/>
    <n v="2353971"/>
    <m/>
    <x v="0"/>
  </r>
  <r>
    <x v="2"/>
    <x v="5"/>
    <x v="0"/>
    <x v="0"/>
    <x v="12"/>
    <x v="4"/>
    <n v="5413129"/>
    <n v="2306266"/>
    <m/>
    <x v="0"/>
  </r>
  <r>
    <x v="2"/>
    <x v="5"/>
    <x v="0"/>
    <x v="0"/>
    <x v="12"/>
    <x v="5"/>
    <n v="5461904"/>
    <n v="2243178"/>
    <m/>
    <x v="0"/>
  </r>
  <r>
    <x v="2"/>
    <x v="5"/>
    <x v="0"/>
    <x v="0"/>
    <x v="12"/>
    <x v="6"/>
    <n v="5511256"/>
    <n v="2185427"/>
    <m/>
    <x v="0"/>
  </r>
  <r>
    <x v="2"/>
    <x v="5"/>
    <x v="0"/>
    <x v="0"/>
    <x v="12"/>
    <x v="7"/>
    <n v="5560554"/>
    <n v="2126508"/>
    <m/>
    <x v="0"/>
  </r>
  <r>
    <x v="2"/>
    <x v="5"/>
    <x v="0"/>
    <x v="0"/>
    <x v="12"/>
    <x v="8"/>
    <n v="5608988"/>
    <n v="2057973"/>
    <m/>
    <x v="0"/>
  </r>
  <r>
    <x v="2"/>
    <x v="5"/>
    <x v="0"/>
    <x v="0"/>
    <x v="12"/>
    <x v="9"/>
    <n v="5657620"/>
    <n v="1987645"/>
    <m/>
    <x v="0"/>
  </r>
  <r>
    <x v="2"/>
    <x v="5"/>
    <x v="0"/>
    <x v="0"/>
    <x v="12"/>
    <x v="10"/>
    <n v="5706363"/>
    <n v="1907378"/>
    <m/>
    <x v="0"/>
  </r>
  <r>
    <x v="2"/>
    <x v="5"/>
    <x v="0"/>
    <x v="0"/>
    <x v="12"/>
    <x v="11"/>
    <n v="5754136"/>
    <n v="1823483"/>
    <m/>
    <x v="0"/>
  </r>
  <r>
    <x v="2"/>
    <x v="5"/>
    <x v="0"/>
    <x v="0"/>
    <x v="12"/>
    <x v="12"/>
    <n v="5801835"/>
    <n v="1734537"/>
    <m/>
    <x v="0"/>
  </r>
  <r>
    <x v="2"/>
    <x v="5"/>
    <x v="0"/>
    <x v="0"/>
    <x v="12"/>
    <x v="13"/>
    <n v="5848898"/>
    <n v="1657000"/>
    <m/>
    <x v="0"/>
  </r>
  <r>
    <x v="2"/>
    <x v="5"/>
    <x v="0"/>
    <x v="0"/>
    <x v="12"/>
    <x v="14"/>
    <n v="5894929"/>
    <n v="1590996"/>
    <m/>
    <x v="0"/>
  </r>
  <r>
    <x v="2"/>
    <x v="5"/>
    <x v="0"/>
    <x v="0"/>
    <x v="12"/>
    <x v="15"/>
    <n v="5940054"/>
    <n v="1536554"/>
    <m/>
    <x v="0"/>
  </r>
  <r>
    <x v="2"/>
    <x v="5"/>
    <x v="0"/>
    <x v="0"/>
    <x v="12"/>
    <x v="16"/>
    <n v="5984048"/>
    <n v="1494460"/>
    <m/>
    <x v="0"/>
  </r>
  <r>
    <x v="2"/>
    <x v="5"/>
    <x v="0"/>
    <x v="0"/>
    <x v="12"/>
    <x v="17"/>
    <n v="6027238"/>
    <n v="1465658"/>
    <m/>
    <x v="0"/>
  </r>
  <r>
    <x v="2"/>
    <x v="5"/>
    <x v="0"/>
    <x v="0"/>
    <x v="12"/>
    <x v="18"/>
    <n v="6069156"/>
    <n v="1451451"/>
    <m/>
    <x v="0"/>
  </r>
  <r>
    <x v="2"/>
    <x v="5"/>
    <x v="0"/>
    <x v="0"/>
    <x v="12"/>
    <x v="19"/>
    <n v="6109418"/>
    <n v="1452640"/>
    <m/>
    <x v="0"/>
  </r>
  <r>
    <x v="2"/>
    <x v="5"/>
    <x v="0"/>
    <x v="0"/>
    <x v="12"/>
    <x v="20"/>
    <n v="6148252"/>
    <n v="1453848"/>
    <m/>
    <x v="0"/>
  </r>
  <r>
    <x v="2"/>
    <x v="5"/>
    <x v="0"/>
    <x v="0"/>
    <x v="12"/>
    <x v="21"/>
    <n v="6185410"/>
    <n v="1455206"/>
    <m/>
    <x v="0"/>
  </r>
  <r>
    <x v="2"/>
    <x v="5"/>
    <x v="0"/>
    <x v="0"/>
    <x v="12"/>
    <x v="22"/>
    <n v="6221606"/>
    <n v="1457020"/>
    <m/>
    <x v="0"/>
  </r>
  <r>
    <x v="2"/>
    <x v="5"/>
    <x v="0"/>
    <x v="0"/>
    <x v="12"/>
    <x v="23"/>
    <n v="6256331"/>
    <n v="1459265"/>
    <m/>
    <x v="0"/>
  </r>
  <r>
    <x v="2"/>
    <x v="5"/>
    <x v="0"/>
    <x v="0"/>
    <x v="12"/>
    <x v="24"/>
    <n v="6289740"/>
    <n v="1462025"/>
    <m/>
    <x v="0"/>
  </r>
  <r>
    <x v="2"/>
    <x v="5"/>
    <x v="0"/>
    <x v="0"/>
    <x v="12"/>
    <x v="25"/>
    <n v="6323117"/>
    <n v="1465591"/>
    <m/>
    <x v="0"/>
  </r>
  <r>
    <x v="2"/>
    <x v="5"/>
    <x v="0"/>
    <x v="0"/>
    <x v="12"/>
    <x v="26"/>
    <n v="6356710"/>
    <n v="1469980"/>
    <m/>
    <x v="0"/>
  </r>
  <r>
    <x v="2"/>
    <x v="5"/>
    <x v="0"/>
    <x v="0"/>
    <x v="12"/>
    <x v="27"/>
    <n v="6390218"/>
    <n v="1475052"/>
    <m/>
    <x v="0"/>
  </r>
  <r>
    <x v="2"/>
    <x v="5"/>
    <x v="0"/>
    <x v="0"/>
    <x v="12"/>
    <x v="28"/>
    <n v="6423708"/>
    <n v="1480732"/>
    <m/>
    <x v="0"/>
  </r>
  <r>
    <x v="2"/>
    <x v="5"/>
    <x v="0"/>
    <x v="0"/>
    <x v="12"/>
    <x v="29"/>
    <n v="6457212"/>
    <n v="1486927"/>
    <m/>
    <x v="0"/>
  </r>
  <r>
    <x v="2"/>
    <x v="5"/>
    <x v="0"/>
    <x v="0"/>
    <x v="12"/>
    <x v="30"/>
    <n v="6490864"/>
    <n v="1493571"/>
    <m/>
    <x v="0"/>
  </r>
  <r>
    <x v="2"/>
    <x v="5"/>
    <x v="1"/>
    <x v="0"/>
    <x v="12"/>
    <x v="0"/>
    <n v="815623"/>
    <n v="302596"/>
    <m/>
    <x v="0"/>
  </r>
  <r>
    <x v="2"/>
    <x v="5"/>
    <x v="1"/>
    <x v="0"/>
    <x v="12"/>
    <x v="1"/>
    <n v="831859"/>
    <n v="298100"/>
    <m/>
    <x v="0"/>
  </r>
  <r>
    <x v="2"/>
    <x v="5"/>
    <x v="1"/>
    <x v="0"/>
    <x v="12"/>
    <x v="2"/>
    <n v="849956"/>
    <n v="293870"/>
    <m/>
    <x v="0"/>
  </r>
  <r>
    <x v="2"/>
    <x v="5"/>
    <x v="1"/>
    <x v="0"/>
    <x v="12"/>
    <x v="3"/>
    <n v="869084"/>
    <n v="289702"/>
    <m/>
    <x v="0"/>
  </r>
  <r>
    <x v="2"/>
    <x v="5"/>
    <x v="1"/>
    <x v="0"/>
    <x v="12"/>
    <x v="4"/>
    <n v="882538"/>
    <n v="284941"/>
    <m/>
    <x v="0"/>
  </r>
  <r>
    <x v="2"/>
    <x v="5"/>
    <x v="1"/>
    <x v="0"/>
    <x v="12"/>
    <x v="5"/>
    <n v="896792"/>
    <n v="278669"/>
    <m/>
    <x v="0"/>
  </r>
  <r>
    <x v="2"/>
    <x v="5"/>
    <x v="1"/>
    <x v="0"/>
    <x v="12"/>
    <x v="6"/>
    <n v="911002"/>
    <n v="273031"/>
    <m/>
    <x v="0"/>
  </r>
  <r>
    <x v="2"/>
    <x v="5"/>
    <x v="1"/>
    <x v="0"/>
    <x v="12"/>
    <x v="7"/>
    <n v="925281"/>
    <n v="267267"/>
    <m/>
    <x v="0"/>
  </r>
  <r>
    <x v="2"/>
    <x v="5"/>
    <x v="1"/>
    <x v="0"/>
    <x v="12"/>
    <x v="8"/>
    <n v="939228"/>
    <n v="260185"/>
    <m/>
    <x v="0"/>
  </r>
  <r>
    <x v="2"/>
    <x v="5"/>
    <x v="1"/>
    <x v="0"/>
    <x v="12"/>
    <x v="9"/>
    <n v="953246"/>
    <n v="252887"/>
    <m/>
    <x v="0"/>
  </r>
  <r>
    <x v="2"/>
    <x v="5"/>
    <x v="1"/>
    <x v="0"/>
    <x v="12"/>
    <x v="10"/>
    <n v="967934"/>
    <n v="244394"/>
    <m/>
    <x v="0"/>
  </r>
  <r>
    <x v="2"/>
    <x v="5"/>
    <x v="1"/>
    <x v="0"/>
    <x v="12"/>
    <x v="11"/>
    <n v="983828"/>
    <n v="235689"/>
    <m/>
    <x v="0"/>
  </r>
  <r>
    <x v="2"/>
    <x v="5"/>
    <x v="1"/>
    <x v="0"/>
    <x v="12"/>
    <x v="12"/>
    <n v="999714"/>
    <n v="226361"/>
    <m/>
    <x v="0"/>
  </r>
  <r>
    <x v="2"/>
    <x v="5"/>
    <x v="1"/>
    <x v="0"/>
    <x v="12"/>
    <x v="13"/>
    <n v="1015308"/>
    <n v="218362"/>
    <m/>
    <x v="0"/>
  </r>
  <r>
    <x v="2"/>
    <x v="5"/>
    <x v="1"/>
    <x v="0"/>
    <x v="12"/>
    <x v="14"/>
    <n v="1030365"/>
    <n v="211676"/>
    <m/>
    <x v="0"/>
  </r>
  <r>
    <x v="2"/>
    <x v="5"/>
    <x v="1"/>
    <x v="0"/>
    <x v="12"/>
    <x v="15"/>
    <n v="1045011"/>
    <n v="206329"/>
    <m/>
    <x v="0"/>
  </r>
  <r>
    <x v="2"/>
    <x v="5"/>
    <x v="1"/>
    <x v="0"/>
    <x v="12"/>
    <x v="16"/>
    <n v="1059301"/>
    <n v="202433"/>
    <m/>
    <x v="0"/>
  </r>
  <r>
    <x v="2"/>
    <x v="5"/>
    <x v="1"/>
    <x v="0"/>
    <x v="12"/>
    <x v="17"/>
    <n v="1072006"/>
    <n v="199880"/>
    <m/>
    <x v="0"/>
  </r>
  <r>
    <x v="2"/>
    <x v="5"/>
    <x v="1"/>
    <x v="0"/>
    <x v="12"/>
    <x v="18"/>
    <n v="1083782"/>
    <n v="198959"/>
    <m/>
    <x v="0"/>
  </r>
  <r>
    <x v="2"/>
    <x v="5"/>
    <x v="1"/>
    <x v="0"/>
    <x v="12"/>
    <x v="19"/>
    <n v="1094770"/>
    <n v="199806"/>
    <m/>
    <x v="0"/>
  </r>
  <r>
    <x v="2"/>
    <x v="5"/>
    <x v="1"/>
    <x v="0"/>
    <x v="12"/>
    <x v="20"/>
    <n v="1105078"/>
    <n v="200582"/>
    <m/>
    <x v="0"/>
  </r>
  <r>
    <x v="2"/>
    <x v="5"/>
    <x v="1"/>
    <x v="0"/>
    <x v="12"/>
    <x v="21"/>
    <n v="1114580"/>
    <n v="201289"/>
    <m/>
    <x v="0"/>
  </r>
  <r>
    <x v="2"/>
    <x v="5"/>
    <x v="1"/>
    <x v="0"/>
    <x v="12"/>
    <x v="22"/>
    <n v="1123456"/>
    <n v="201977"/>
    <m/>
    <x v="0"/>
  </r>
  <r>
    <x v="2"/>
    <x v="5"/>
    <x v="1"/>
    <x v="0"/>
    <x v="12"/>
    <x v="23"/>
    <n v="1132063"/>
    <n v="202723"/>
    <m/>
    <x v="0"/>
  </r>
  <r>
    <x v="2"/>
    <x v="5"/>
    <x v="1"/>
    <x v="0"/>
    <x v="12"/>
    <x v="24"/>
    <n v="1140713"/>
    <n v="203587"/>
    <m/>
    <x v="0"/>
  </r>
  <r>
    <x v="2"/>
    <x v="5"/>
    <x v="1"/>
    <x v="0"/>
    <x v="12"/>
    <x v="25"/>
    <n v="1149409"/>
    <n v="204569"/>
    <m/>
    <x v="0"/>
  </r>
  <r>
    <x v="2"/>
    <x v="5"/>
    <x v="1"/>
    <x v="0"/>
    <x v="12"/>
    <x v="26"/>
    <n v="1158134"/>
    <n v="205661"/>
    <m/>
    <x v="0"/>
  </r>
  <r>
    <x v="2"/>
    <x v="5"/>
    <x v="1"/>
    <x v="0"/>
    <x v="12"/>
    <x v="27"/>
    <n v="1166812"/>
    <n v="206840"/>
    <m/>
    <x v="0"/>
  </r>
  <r>
    <x v="2"/>
    <x v="5"/>
    <x v="1"/>
    <x v="0"/>
    <x v="12"/>
    <x v="28"/>
    <n v="1175492"/>
    <n v="208101"/>
    <m/>
    <x v="0"/>
  </r>
  <r>
    <x v="2"/>
    <x v="5"/>
    <x v="1"/>
    <x v="0"/>
    <x v="12"/>
    <x v="29"/>
    <n v="1184176"/>
    <n v="209431"/>
    <m/>
    <x v="0"/>
  </r>
  <r>
    <x v="2"/>
    <x v="5"/>
    <x v="1"/>
    <x v="0"/>
    <x v="12"/>
    <x v="30"/>
    <n v="1192890"/>
    <n v="210823"/>
    <m/>
    <x v="0"/>
  </r>
  <r>
    <x v="2"/>
    <x v="5"/>
    <x v="2"/>
    <x v="0"/>
    <x v="12"/>
    <x v="0"/>
    <n v="702364"/>
    <n v="438275"/>
    <m/>
    <x v="0"/>
  </r>
  <r>
    <x v="2"/>
    <x v="5"/>
    <x v="2"/>
    <x v="0"/>
    <x v="12"/>
    <x v="1"/>
    <n v="694936"/>
    <n v="421083"/>
    <m/>
    <x v="0"/>
  </r>
  <r>
    <x v="2"/>
    <x v="5"/>
    <x v="2"/>
    <x v="0"/>
    <x v="12"/>
    <x v="2"/>
    <n v="688226"/>
    <n v="404431"/>
    <m/>
    <x v="0"/>
  </r>
  <r>
    <x v="2"/>
    <x v="5"/>
    <x v="2"/>
    <x v="0"/>
    <x v="12"/>
    <x v="3"/>
    <n v="681435"/>
    <n v="387999"/>
    <m/>
    <x v="0"/>
  </r>
  <r>
    <x v="2"/>
    <x v="5"/>
    <x v="2"/>
    <x v="0"/>
    <x v="12"/>
    <x v="4"/>
    <n v="675246"/>
    <n v="372969"/>
    <m/>
    <x v="0"/>
  </r>
  <r>
    <x v="2"/>
    <x v="5"/>
    <x v="2"/>
    <x v="0"/>
    <x v="12"/>
    <x v="5"/>
    <n v="668853"/>
    <n v="356119"/>
    <m/>
    <x v="0"/>
  </r>
  <r>
    <x v="2"/>
    <x v="5"/>
    <x v="2"/>
    <x v="0"/>
    <x v="12"/>
    <x v="6"/>
    <n v="664062"/>
    <n v="341107"/>
    <m/>
    <x v="0"/>
  </r>
  <r>
    <x v="2"/>
    <x v="5"/>
    <x v="2"/>
    <x v="0"/>
    <x v="12"/>
    <x v="7"/>
    <n v="661128"/>
    <n v="326997"/>
    <m/>
    <x v="0"/>
  </r>
  <r>
    <x v="2"/>
    <x v="5"/>
    <x v="2"/>
    <x v="0"/>
    <x v="12"/>
    <x v="8"/>
    <n v="658497"/>
    <n v="311909"/>
    <m/>
    <x v="0"/>
  </r>
  <r>
    <x v="2"/>
    <x v="5"/>
    <x v="2"/>
    <x v="0"/>
    <x v="12"/>
    <x v="9"/>
    <n v="655675"/>
    <n v="296958"/>
    <m/>
    <x v="0"/>
  </r>
  <r>
    <x v="2"/>
    <x v="5"/>
    <x v="2"/>
    <x v="0"/>
    <x v="12"/>
    <x v="10"/>
    <n v="651037"/>
    <n v="280412"/>
    <m/>
    <x v="0"/>
  </r>
  <r>
    <x v="2"/>
    <x v="5"/>
    <x v="2"/>
    <x v="0"/>
    <x v="12"/>
    <x v="11"/>
    <n v="646147"/>
    <n v="263811"/>
    <m/>
    <x v="0"/>
  </r>
  <r>
    <x v="2"/>
    <x v="5"/>
    <x v="2"/>
    <x v="0"/>
    <x v="12"/>
    <x v="12"/>
    <n v="641371"/>
    <n v="247045"/>
    <m/>
    <x v="0"/>
  </r>
  <r>
    <x v="2"/>
    <x v="5"/>
    <x v="2"/>
    <x v="0"/>
    <x v="12"/>
    <x v="13"/>
    <n v="636668"/>
    <n v="232423"/>
    <m/>
    <x v="0"/>
  </r>
  <r>
    <x v="2"/>
    <x v="5"/>
    <x v="2"/>
    <x v="0"/>
    <x v="12"/>
    <x v="14"/>
    <n v="632069"/>
    <n v="219883"/>
    <m/>
    <x v="0"/>
  </r>
  <r>
    <x v="2"/>
    <x v="5"/>
    <x v="2"/>
    <x v="0"/>
    <x v="12"/>
    <x v="15"/>
    <n v="627608"/>
    <n v="209338"/>
    <m/>
    <x v="0"/>
  </r>
  <r>
    <x v="2"/>
    <x v="5"/>
    <x v="2"/>
    <x v="0"/>
    <x v="12"/>
    <x v="16"/>
    <n v="623310"/>
    <n v="200810"/>
    <m/>
    <x v="0"/>
  </r>
  <r>
    <x v="2"/>
    <x v="5"/>
    <x v="2"/>
    <x v="0"/>
    <x v="12"/>
    <x v="17"/>
    <n v="618948"/>
    <n v="194248"/>
    <m/>
    <x v="0"/>
  </r>
  <r>
    <x v="2"/>
    <x v="5"/>
    <x v="2"/>
    <x v="0"/>
    <x v="12"/>
    <x v="18"/>
    <n v="614537"/>
    <n v="189734"/>
    <m/>
    <x v="0"/>
  </r>
  <r>
    <x v="2"/>
    <x v="5"/>
    <x v="2"/>
    <x v="0"/>
    <x v="12"/>
    <x v="19"/>
    <n v="609941"/>
    <n v="187234"/>
    <m/>
    <x v="0"/>
  </r>
  <r>
    <x v="2"/>
    <x v="5"/>
    <x v="2"/>
    <x v="0"/>
    <x v="12"/>
    <x v="20"/>
    <n v="605501"/>
    <n v="184859"/>
    <m/>
    <x v="0"/>
  </r>
  <r>
    <x v="2"/>
    <x v="5"/>
    <x v="2"/>
    <x v="0"/>
    <x v="12"/>
    <x v="21"/>
    <n v="601185"/>
    <n v="182618"/>
    <m/>
    <x v="0"/>
  </r>
  <r>
    <x v="2"/>
    <x v="5"/>
    <x v="2"/>
    <x v="0"/>
    <x v="12"/>
    <x v="22"/>
    <n v="596925"/>
    <n v="180505"/>
    <m/>
    <x v="0"/>
  </r>
  <r>
    <x v="2"/>
    <x v="5"/>
    <x v="2"/>
    <x v="0"/>
    <x v="12"/>
    <x v="23"/>
    <n v="592748"/>
    <n v="178533"/>
    <m/>
    <x v="0"/>
  </r>
  <r>
    <x v="2"/>
    <x v="5"/>
    <x v="2"/>
    <x v="0"/>
    <x v="12"/>
    <x v="24"/>
    <n v="588718"/>
    <n v="176722"/>
    <m/>
    <x v="0"/>
  </r>
  <r>
    <x v="2"/>
    <x v="5"/>
    <x v="2"/>
    <x v="0"/>
    <x v="12"/>
    <x v="25"/>
    <n v="584835"/>
    <n v="175067"/>
    <m/>
    <x v="0"/>
  </r>
  <r>
    <x v="2"/>
    <x v="5"/>
    <x v="2"/>
    <x v="0"/>
    <x v="12"/>
    <x v="26"/>
    <n v="581037"/>
    <n v="173541"/>
    <m/>
    <x v="0"/>
  </r>
  <r>
    <x v="2"/>
    <x v="5"/>
    <x v="2"/>
    <x v="0"/>
    <x v="12"/>
    <x v="27"/>
    <n v="577343"/>
    <n v="172135"/>
    <m/>
    <x v="0"/>
  </r>
  <r>
    <x v="2"/>
    <x v="5"/>
    <x v="2"/>
    <x v="0"/>
    <x v="12"/>
    <x v="28"/>
    <n v="573696"/>
    <n v="170820"/>
    <m/>
    <x v="0"/>
  </r>
  <r>
    <x v="2"/>
    <x v="5"/>
    <x v="2"/>
    <x v="0"/>
    <x v="12"/>
    <x v="29"/>
    <n v="570146"/>
    <n v="169596"/>
    <m/>
    <x v="0"/>
  </r>
  <r>
    <x v="2"/>
    <x v="5"/>
    <x v="2"/>
    <x v="0"/>
    <x v="12"/>
    <x v="30"/>
    <n v="566685"/>
    <n v="168447"/>
    <m/>
    <x v="0"/>
  </r>
  <r>
    <x v="2"/>
    <x v="6"/>
    <x v="0"/>
    <x v="0"/>
    <x v="12"/>
    <x v="0"/>
    <n v="9906251"/>
    <n v="4715375"/>
    <m/>
    <x v="0"/>
  </r>
  <r>
    <x v="2"/>
    <x v="6"/>
    <x v="0"/>
    <x v="0"/>
    <x v="12"/>
    <x v="1"/>
    <n v="10112013"/>
    <n v="4647779"/>
    <m/>
    <x v="0"/>
  </r>
  <r>
    <x v="2"/>
    <x v="6"/>
    <x v="0"/>
    <x v="0"/>
    <x v="12"/>
    <x v="2"/>
    <n v="10305418"/>
    <n v="4575097"/>
    <m/>
    <x v="0"/>
  </r>
  <r>
    <x v="2"/>
    <x v="6"/>
    <x v="0"/>
    <x v="0"/>
    <x v="12"/>
    <x v="3"/>
    <n v="10497291"/>
    <n v="4499692"/>
    <m/>
    <x v="0"/>
  </r>
  <r>
    <x v="2"/>
    <x v="6"/>
    <x v="0"/>
    <x v="0"/>
    <x v="12"/>
    <x v="4"/>
    <n v="10680393"/>
    <n v="4430933"/>
    <m/>
    <x v="0"/>
  </r>
  <r>
    <x v="2"/>
    <x v="6"/>
    <x v="0"/>
    <x v="0"/>
    <x v="12"/>
    <x v="5"/>
    <n v="10855994"/>
    <n v="4333954"/>
    <m/>
    <x v="0"/>
  </r>
  <r>
    <x v="2"/>
    <x v="6"/>
    <x v="0"/>
    <x v="0"/>
    <x v="12"/>
    <x v="6"/>
    <n v="11033756"/>
    <n v="4247532"/>
    <m/>
    <x v="0"/>
  </r>
  <r>
    <x v="2"/>
    <x v="6"/>
    <x v="0"/>
    <x v="0"/>
    <x v="12"/>
    <x v="7"/>
    <n v="11211323"/>
    <n v="4158976"/>
    <m/>
    <x v="0"/>
  </r>
  <r>
    <x v="2"/>
    <x v="6"/>
    <x v="0"/>
    <x v="0"/>
    <x v="12"/>
    <x v="8"/>
    <n v="11385782"/>
    <n v="4050331"/>
    <m/>
    <x v="0"/>
  </r>
  <r>
    <x v="2"/>
    <x v="6"/>
    <x v="0"/>
    <x v="0"/>
    <x v="12"/>
    <x v="9"/>
    <n v="11560938"/>
    <n v="3938380"/>
    <m/>
    <x v="0"/>
  </r>
  <r>
    <x v="2"/>
    <x v="6"/>
    <x v="0"/>
    <x v="0"/>
    <x v="12"/>
    <x v="10"/>
    <n v="11736487"/>
    <n v="3805562"/>
    <m/>
    <x v="0"/>
  </r>
  <r>
    <x v="2"/>
    <x v="6"/>
    <x v="0"/>
    <x v="0"/>
    <x v="12"/>
    <x v="11"/>
    <n v="11908541"/>
    <n v="3665313"/>
    <m/>
    <x v="0"/>
  </r>
  <r>
    <x v="2"/>
    <x v="6"/>
    <x v="0"/>
    <x v="0"/>
    <x v="12"/>
    <x v="12"/>
    <n v="12080321"/>
    <n v="3515332"/>
    <m/>
    <x v="0"/>
  </r>
  <r>
    <x v="2"/>
    <x v="6"/>
    <x v="0"/>
    <x v="0"/>
    <x v="12"/>
    <x v="13"/>
    <n v="12249812"/>
    <n v="3386335"/>
    <m/>
    <x v="0"/>
  </r>
  <r>
    <x v="2"/>
    <x v="6"/>
    <x v="0"/>
    <x v="0"/>
    <x v="12"/>
    <x v="14"/>
    <n v="12415582"/>
    <n v="3278408"/>
    <m/>
    <x v="0"/>
  </r>
  <r>
    <x v="2"/>
    <x v="6"/>
    <x v="0"/>
    <x v="0"/>
    <x v="12"/>
    <x v="15"/>
    <n v="12578090"/>
    <n v="3191706"/>
    <m/>
    <x v="0"/>
  </r>
  <r>
    <x v="2"/>
    <x v="6"/>
    <x v="0"/>
    <x v="0"/>
    <x v="12"/>
    <x v="16"/>
    <n v="12736523"/>
    <n v="3127650"/>
    <m/>
    <x v="0"/>
  </r>
  <r>
    <x v="2"/>
    <x v="6"/>
    <x v="0"/>
    <x v="0"/>
    <x v="12"/>
    <x v="17"/>
    <n v="12892052"/>
    <n v="3088183"/>
    <m/>
    <x v="0"/>
  </r>
  <r>
    <x v="2"/>
    <x v="6"/>
    <x v="0"/>
    <x v="0"/>
    <x v="12"/>
    <x v="18"/>
    <n v="13042998"/>
    <n v="3075623"/>
    <m/>
    <x v="0"/>
  </r>
  <r>
    <x v="2"/>
    <x v="6"/>
    <x v="0"/>
    <x v="0"/>
    <x v="12"/>
    <x v="19"/>
    <n v="13187983"/>
    <n v="3091407"/>
    <m/>
    <x v="0"/>
  </r>
  <r>
    <x v="2"/>
    <x v="6"/>
    <x v="0"/>
    <x v="0"/>
    <x v="12"/>
    <x v="20"/>
    <n v="13327814"/>
    <n v="3106765"/>
    <m/>
    <x v="0"/>
  </r>
  <r>
    <x v="2"/>
    <x v="6"/>
    <x v="0"/>
    <x v="0"/>
    <x v="12"/>
    <x v="21"/>
    <n v="13461611"/>
    <n v="3121897"/>
    <m/>
    <x v="0"/>
  </r>
  <r>
    <x v="2"/>
    <x v="6"/>
    <x v="0"/>
    <x v="0"/>
    <x v="12"/>
    <x v="22"/>
    <n v="13591945"/>
    <n v="3137676"/>
    <m/>
    <x v="0"/>
  </r>
  <r>
    <x v="2"/>
    <x v="6"/>
    <x v="0"/>
    <x v="0"/>
    <x v="12"/>
    <x v="23"/>
    <n v="13716981"/>
    <n v="3153887"/>
    <m/>
    <x v="0"/>
  </r>
  <r>
    <x v="2"/>
    <x v="6"/>
    <x v="0"/>
    <x v="0"/>
    <x v="12"/>
    <x v="24"/>
    <n v="13837273"/>
    <n v="3170752"/>
    <m/>
    <x v="0"/>
  </r>
  <r>
    <x v="2"/>
    <x v="6"/>
    <x v="0"/>
    <x v="0"/>
    <x v="12"/>
    <x v="25"/>
    <n v="13957447"/>
    <n v="3189312"/>
    <m/>
    <x v="0"/>
  </r>
  <r>
    <x v="2"/>
    <x v="6"/>
    <x v="0"/>
    <x v="0"/>
    <x v="12"/>
    <x v="26"/>
    <n v="14078394"/>
    <n v="3209679"/>
    <m/>
    <x v="0"/>
  </r>
  <r>
    <x v="2"/>
    <x v="6"/>
    <x v="0"/>
    <x v="0"/>
    <x v="12"/>
    <x v="27"/>
    <n v="14199040"/>
    <n v="3231461"/>
    <m/>
    <x v="0"/>
  </r>
  <r>
    <x v="2"/>
    <x v="6"/>
    <x v="0"/>
    <x v="0"/>
    <x v="12"/>
    <x v="28"/>
    <n v="14319595"/>
    <n v="3254521"/>
    <m/>
    <x v="0"/>
  </r>
  <r>
    <x v="2"/>
    <x v="6"/>
    <x v="0"/>
    <x v="0"/>
    <x v="12"/>
    <x v="29"/>
    <n v="14440119"/>
    <n v="3278661"/>
    <m/>
    <x v="0"/>
  </r>
  <r>
    <x v="2"/>
    <x v="6"/>
    <x v="0"/>
    <x v="0"/>
    <x v="12"/>
    <x v="30"/>
    <n v="14561124"/>
    <n v="3303791"/>
    <m/>
    <x v="0"/>
  </r>
  <r>
    <x v="2"/>
    <x v="6"/>
    <x v="1"/>
    <x v="0"/>
    <x v="12"/>
    <x v="0"/>
    <n v="2024380"/>
    <n v="791532"/>
    <m/>
    <x v="0"/>
  </r>
  <r>
    <x v="2"/>
    <x v="6"/>
    <x v="1"/>
    <x v="0"/>
    <x v="12"/>
    <x v="1"/>
    <n v="2088238"/>
    <n v="784927"/>
    <m/>
    <x v="0"/>
  </r>
  <r>
    <x v="2"/>
    <x v="6"/>
    <x v="1"/>
    <x v="0"/>
    <x v="12"/>
    <x v="2"/>
    <n v="2153537"/>
    <n v="778332"/>
    <m/>
    <x v="0"/>
  </r>
  <r>
    <x v="2"/>
    <x v="6"/>
    <x v="1"/>
    <x v="0"/>
    <x v="12"/>
    <x v="3"/>
    <n v="2218392"/>
    <n v="771251"/>
    <m/>
    <x v="0"/>
  </r>
  <r>
    <x v="2"/>
    <x v="6"/>
    <x v="1"/>
    <x v="0"/>
    <x v="12"/>
    <x v="4"/>
    <n v="2263840"/>
    <n v="761504"/>
    <m/>
    <x v="0"/>
  </r>
  <r>
    <x v="2"/>
    <x v="6"/>
    <x v="1"/>
    <x v="0"/>
    <x v="12"/>
    <x v="5"/>
    <n v="2316436"/>
    <n v="748808"/>
    <m/>
    <x v="0"/>
  </r>
  <r>
    <x v="2"/>
    <x v="6"/>
    <x v="1"/>
    <x v="0"/>
    <x v="12"/>
    <x v="6"/>
    <n v="2368846"/>
    <n v="737796"/>
    <m/>
    <x v="0"/>
  </r>
  <r>
    <x v="2"/>
    <x v="6"/>
    <x v="1"/>
    <x v="0"/>
    <x v="12"/>
    <x v="7"/>
    <n v="2421510"/>
    <n v="726489"/>
    <m/>
    <x v="0"/>
  </r>
  <r>
    <x v="2"/>
    <x v="6"/>
    <x v="1"/>
    <x v="0"/>
    <x v="12"/>
    <x v="8"/>
    <n v="2472951"/>
    <n v="711376"/>
    <m/>
    <x v="0"/>
  </r>
  <r>
    <x v="2"/>
    <x v="6"/>
    <x v="1"/>
    <x v="0"/>
    <x v="12"/>
    <x v="9"/>
    <n v="2524649"/>
    <n v="695716"/>
    <m/>
    <x v="0"/>
  </r>
  <r>
    <x v="2"/>
    <x v="6"/>
    <x v="1"/>
    <x v="0"/>
    <x v="12"/>
    <x v="10"/>
    <n v="2578820"/>
    <n v="676695"/>
    <m/>
    <x v="0"/>
  </r>
  <r>
    <x v="2"/>
    <x v="6"/>
    <x v="1"/>
    <x v="0"/>
    <x v="12"/>
    <x v="11"/>
    <n v="2637433"/>
    <n v="657350"/>
    <m/>
    <x v="0"/>
  </r>
  <r>
    <x v="2"/>
    <x v="6"/>
    <x v="1"/>
    <x v="0"/>
    <x v="12"/>
    <x v="12"/>
    <n v="2696014"/>
    <n v="636337"/>
    <m/>
    <x v="0"/>
  </r>
  <r>
    <x v="2"/>
    <x v="6"/>
    <x v="1"/>
    <x v="0"/>
    <x v="12"/>
    <x v="13"/>
    <n v="2753522"/>
    <n v="618699"/>
    <m/>
    <x v="0"/>
  </r>
  <r>
    <x v="2"/>
    <x v="6"/>
    <x v="1"/>
    <x v="0"/>
    <x v="12"/>
    <x v="14"/>
    <n v="2809048"/>
    <n v="604337"/>
    <m/>
    <x v="0"/>
  </r>
  <r>
    <x v="2"/>
    <x v="6"/>
    <x v="1"/>
    <x v="0"/>
    <x v="12"/>
    <x v="15"/>
    <n v="2863058"/>
    <n v="593356"/>
    <m/>
    <x v="0"/>
  </r>
  <r>
    <x v="2"/>
    <x v="6"/>
    <x v="1"/>
    <x v="0"/>
    <x v="12"/>
    <x v="16"/>
    <n v="2915750"/>
    <n v="586068"/>
    <m/>
    <x v="0"/>
  </r>
  <r>
    <x v="2"/>
    <x v="6"/>
    <x v="1"/>
    <x v="0"/>
    <x v="12"/>
    <x v="17"/>
    <n v="2962598"/>
    <n v="581921"/>
    <m/>
    <x v="0"/>
  </r>
  <r>
    <x v="2"/>
    <x v="6"/>
    <x v="1"/>
    <x v="0"/>
    <x v="12"/>
    <x v="18"/>
    <n v="3006022"/>
    <n v="581827"/>
    <m/>
    <x v="0"/>
  </r>
  <r>
    <x v="2"/>
    <x v="6"/>
    <x v="1"/>
    <x v="0"/>
    <x v="12"/>
    <x v="19"/>
    <n v="3046536"/>
    <n v="586186"/>
    <m/>
    <x v="0"/>
  </r>
  <r>
    <x v="2"/>
    <x v="6"/>
    <x v="1"/>
    <x v="0"/>
    <x v="12"/>
    <x v="20"/>
    <n v="3084543"/>
    <n v="590220"/>
    <m/>
    <x v="0"/>
  </r>
  <r>
    <x v="2"/>
    <x v="6"/>
    <x v="1"/>
    <x v="0"/>
    <x v="12"/>
    <x v="21"/>
    <n v="3119578"/>
    <n v="593916"/>
    <m/>
    <x v="0"/>
  </r>
  <r>
    <x v="2"/>
    <x v="6"/>
    <x v="1"/>
    <x v="0"/>
    <x v="12"/>
    <x v="22"/>
    <n v="3152305"/>
    <n v="597452"/>
    <m/>
    <x v="0"/>
  </r>
  <r>
    <x v="2"/>
    <x v="6"/>
    <x v="1"/>
    <x v="0"/>
    <x v="12"/>
    <x v="23"/>
    <n v="3184039"/>
    <n v="601108"/>
    <m/>
    <x v="0"/>
  </r>
  <r>
    <x v="2"/>
    <x v="6"/>
    <x v="1"/>
    <x v="0"/>
    <x v="12"/>
    <x v="24"/>
    <n v="3215932"/>
    <n v="605117"/>
    <m/>
    <x v="0"/>
  </r>
  <r>
    <x v="2"/>
    <x v="6"/>
    <x v="1"/>
    <x v="0"/>
    <x v="12"/>
    <x v="25"/>
    <n v="3247994"/>
    <n v="609478"/>
    <m/>
    <x v="0"/>
  </r>
  <r>
    <x v="2"/>
    <x v="6"/>
    <x v="1"/>
    <x v="0"/>
    <x v="12"/>
    <x v="26"/>
    <n v="3280159"/>
    <n v="614161"/>
    <m/>
    <x v="0"/>
  </r>
  <r>
    <x v="2"/>
    <x v="6"/>
    <x v="1"/>
    <x v="0"/>
    <x v="12"/>
    <x v="27"/>
    <n v="3312157"/>
    <n v="619088"/>
    <m/>
    <x v="0"/>
  </r>
  <r>
    <x v="2"/>
    <x v="6"/>
    <x v="1"/>
    <x v="0"/>
    <x v="12"/>
    <x v="28"/>
    <n v="3344148"/>
    <n v="624255"/>
    <m/>
    <x v="0"/>
  </r>
  <r>
    <x v="2"/>
    <x v="6"/>
    <x v="1"/>
    <x v="0"/>
    <x v="12"/>
    <x v="29"/>
    <n v="3376140"/>
    <n v="629624"/>
    <m/>
    <x v="0"/>
  </r>
  <r>
    <x v="2"/>
    <x v="6"/>
    <x v="1"/>
    <x v="0"/>
    <x v="12"/>
    <x v="30"/>
    <n v="3408224"/>
    <n v="635173"/>
    <m/>
    <x v="0"/>
  </r>
  <r>
    <x v="2"/>
    <x v="6"/>
    <x v="2"/>
    <x v="0"/>
    <x v="12"/>
    <x v="0"/>
    <n v="1036580"/>
    <n v="522436"/>
    <m/>
    <x v="0"/>
  </r>
  <r>
    <x v="2"/>
    <x v="6"/>
    <x v="2"/>
    <x v="0"/>
    <x v="12"/>
    <x v="1"/>
    <n v="1038922"/>
    <n v="505688"/>
    <m/>
    <x v="0"/>
  </r>
  <r>
    <x v="2"/>
    <x v="6"/>
    <x v="2"/>
    <x v="0"/>
    <x v="12"/>
    <x v="2"/>
    <n v="1041749"/>
    <n v="489428"/>
    <m/>
    <x v="0"/>
  </r>
  <r>
    <x v="2"/>
    <x v="6"/>
    <x v="2"/>
    <x v="0"/>
    <x v="12"/>
    <x v="3"/>
    <n v="1042468"/>
    <n v="472871"/>
    <m/>
    <x v="0"/>
  </r>
  <r>
    <x v="2"/>
    <x v="6"/>
    <x v="2"/>
    <x v="0"/>
    <x v="12"/>
    <x v="4"/>
    <n v="1044823"/>
    <n v="458235"/>
    <m/>
    <x v="0"/>
  </r>
  <r>
    <x v="2"/>
    <x v="6"/>
    <x v="2"/>
    <x v="0"/>
    <x v="12"/>
    <x v="5"/>
    <n v="1047850"/>
    <n v="441608"/>
    <m/>
    <x v="0"/>
  </r>
  <r>
    <x v="2"/>
    <x v="6"/>
    <x v="2"/>
    <x v="0"/>
    <x v="12"/>
    <x v="6"/>
    <n v="1056562"/>
    <n v="428139"/>
    <m/>
    <x v="0"/>
  </r>
  <r>
    <x v="2"/>
    <x v="6"/>
    <x v="2"/>
    <x v="0"/>
    <x v="12"/>
    <x v="7"/>
    <n v="1071944"/>
    <n v="416854"/>
    <m/>
    <x v="0"/>
  </r>
  <r>
    <x v="2"/>
    <x v="6"/>
    <x v="2"/>
    <x v="0"/>
    <x v="12"/>
    <x v="8"/>
    <n v="1088021"/>
    <n v="404000"/>
    <m/>
    <x v="0"/>
  </r>
  <r>
    <x v="2"/>
    <x v="6"/>
    <x v="2"/>
    <x v="0"/>
    <x v="12"/>
    <x v="9"/>
    <n v="1102892"/>
    <n v="391065"/>
    <m/>
    <x v="0"/>
  </r>
  <r>
    <x v="2"/>
    <x v="6"/>
    <x v="2"/>
    <x v="0"/>
    <x v="12"/>
    <x v="10"/>
    <n v="1110311"/>
    <n v="374598"/>
    <m/>
    <x v="0"/>
  </r>
  <r>
    <x v="2"/>
    <x v="6"/>
    <x v="2"/>
    <x v="0"/>
    <x v="12"/>
    <x v="11"/>
    <n v="1116306"/>
    <n v="357782"/>
    <m/>
    <x v="0"/>
  </r>
  <r>
    <x v="2"/>
    <x v="6"/>
    <x v="2"/>
    <x v="0"/>
    <x v="12"/>
    <x v="12"/>
    <n v="1122300"/>
    <n v="340701"/>
    <m/>
    <x v="0"/>
  </r>
  <r>
    <x v="2"/>
    <x v="6"/>
    <x v="2"/>
    <x v="0"/>
    <x v="12"/>
    <x v="13"/>
    <n v="1128141"/>
    <n v="326084"/>
    <m/>
    <x v="0"/>
  </r>
  <r>
    <x v="2"/>
    <x v="6"/>
    <x v="2"/>
    <x v="0"/>
    <x v="12"/>
    <x v="14"/>
    <n v="1133958"/>
    <n v="313878"/>
    <m/>
    <x v="0"/>
  </r>
  <r>
    <x v="2"/>
    <x v="6"/>
    <x v="2"/>
    <x v="0"/>
    <x v="12"/>
    <x v="15"/>
    <n v="1139885"/>
    <n v="304007"/>
    <m/>
    <x v="0"/>
  </r>
  <r>
    <x v="2"/>
    <x v="6"/>
    <x v="2"/>
    <x v="0"/>
    <x v="12"/>
    <x v="16"/>
    <n v="1146032"/>
    <n v="296522"/>
    <m/>
    <x v="0"/>
  </r>
  <r>
    <x v="2"/>
    <x v="6"/>
    <x v="2"/>
    <x v="0"/>
    <x v="12"/>
    <x v="17"/>
    <n v="1151528"/>
    <n v="291237"/>
    <m/>
    <x v="0"/>
  </r>
  <r>
    <x v="2"/>
    <x v="6"/>
    <x v="2"/>
    <x v="0"/>
    <x v="12"/>
    <x v="18"/>
    <n v="1156438"/>
    <n v="288271"/>
    <m/>
    <x v="0"/>
  </r>
  <r>
    <x v="2"/>
    <x v="6"/>
    <x v="2"/>
    <x v="0"/>
    <x v="12"/>
    <x v="19"/>
    <n v="1160245"/>
    <n v="287517"/>
    <m/>
    <x v="0"/>
  </r>
  <r>
    <x v="2"/>
    <x v="6"/>
    <x v="2"/>
    <x v="0"/>
    <x v="12"/>
    <x v="20"/>
    <n v="1164271"/>
    <n v="286926"/>
    <m/>
    <x v="0"/>
  </r>
  <r>
    <x v="2"/>
    <x v="6"/>
    <x v="2"/>
    <x v="0"/>
    <x v="12"/>
    <x v="21"/>
    <n v="1168399"/>
    <n v="286501"/>
    <m/>
    <x v="0"/>
  </r>
  <r>
    <x v="2"/>
    <x v="6"/>
    <x v="2"/>
    <x v="0"/>
    <x v="12"/>
    <x v="22"/>
    <n v="1172374"/>
    <n v="286199"/>
    <m/>
    <x v="0"/>
  </r>
  <r>
    <x v="2"/>
    <x v="6"/>
    <x v="2"/>
    <x v="0"/>
    <x v="12"/>
    <x v="23"/>
    <n v="1176305"/>
    <n v="286057"/>
    <m/>
    <x v="0"/>
  </r>
  <r>
    <x v="2"/>
    <x v="6"/>
    <x v="2"/>
    <x v="0"/>
    <x v="12"/>
    <x v="24"/>
    <n v="1180446"/>
    <n v="286137"/>
    <m/>
    <x v="0"/>
  </r>
  <r>
    <x v="2"/>
    <x v="6"/>
    <x v="2"/>
    <x v="0"/>
    <x v="12"/>
    <x v="25"/>
    <n v="1184803"/>
    <n v="286434"/>
    <m/>
    <x v="0"/>
  </r>
  <r>
    <x v="2"/>
    <x v="6"/>
    <x v="2"/>
    <x v="0"/>
    <x v="12"/>
    <x v="26"/>
    <n v="1189146"/>
    <n v="286879"/>
    <m/>
    <x v="0"/>
  </r>
  <r>
    <x v="2"/>
    <x v="6"/>
    <x v="2"/>
    <x v="0"/>
    <x v="12"/>
    <x v="27"/>
    <n v="1193549"/>
    <n v="287473"/>
    <m/>
    <x v="0"/>
  </r>
  <r>
    <x v="2"/>
    <x v="6"/>
    <x v="2"/>
    <x v="0"/>
    <x v="12"/>
    <x v="28"/>
    <n v="1197796"/>
    <n v="288143"/>
    <m/>
    <x v="0"/>
  </r>
  <r>
    <x v="2"/>
    <x v="6"/>
    <x v="2"/>
    <x v="0"/>
    <x v="12"/>
    <x v="29"/>
    <n v="1202080"/>
    <n v="288915"/>
    <m/>
    <x v="0"/>
  </r>
  <r>
    <x v="2"/>
    <x v="6"/>
    <x v="2"/>
    <x v="0"/>
    <x v="12"/>
    <x v="30"/>
    <n v="1206372"/>
    <n v="289763"/>
    <m/>
    <x v="0"/>
  </r>
  <r>
    <x v="2"/>
    <x v="7"/>
    <x v="0"/>
    <x v="0"/>
    <x v="12"/>
    <x v="0"/>
    <n v="6448217"/>
    <n v="2901697"/>
    <m/>
    <x v="0"/>
  </r>
  <r>
    <x v="2"/>
    <x v="7"/>
    <x v="0"/>
    <x v="0"/>
    <x v="12"/>
    <x v="1"/>
    <n v="6601404"/>
    <n v="2864841"/>
    <m/>
    <x v="0"/>
  </r>
  <r>
    <x v="2"/>
    <x v="7"/>
    <x v="0"/>
    <x v="0"/>
    <x v="12"/>
    <x v="2"/>
    <n v="6735706"/>
    <n v="2822095"/>
    <m/>
    <x v="0"/>
  </r>
  <r>
    <x v="2"/>
    <x v="7"/>
    <x v="0"/>
    <x v="0"/>
    <x v="12"/>
    <x v="3"/>
    <n v="6853234"/>
    <n v="2773760"/>
    <m/>
    <x v="0"/>
  </r>
  <r>
    <x v="2"/>
    <x v="7"/>
    <x v="0"/>
    <x v="0"/>
    <x v="12"/>
    <x v="4"/>
    <n v="6984260"/>
    <n v="2734344"/>
    <m/>
    <x v="0"/>
  </r>
  <r>
    <x v="2"/>
    <x v="7"/>
    <x v="0"/>
    <x v="0"/>
    <x v="12"/>
    <x v="5"/>
    <n v="7108288"/>
    <n v="2677090"/>
    <m/>
    <x v="0"/>
  </r>
  <r>
    <x v="2"/>
    <x v="7"/>
    <x v="0"/>
    <x v="0"/>
    <x v="12"/>
    <x v="6"/>
    <n v="7233839"/>
    <n v="2626408"/>
    <m/>
    <x v="0"/>
  </r>
  <r>
    <x v="2"/>
    <x v="7"/>
    <x v="0"/>
    <x v="0"/>
    <x v="12"/>
    <x v="7"/>
    <n v="7359258"/>
    <n v="2574405"/>
    <m/>
    <x v="0"/>
  </r>
  <r>
    <x v="2"/>
    <x v="7"/>
    <x v="0"/>
    <x v="0"/>
    <x v="12"/>
    <x v="8"/>
    <n v="7482487"/>
    <n v="2509718"/>
    <m/>
    <x v="0"/>
  </r>
  <r>
    <x v="2"/>
    <x v="7"/>
    <x v="0"/>
    <x v="0"/>
    <x v="12"/>
    <x v="9"/>
    <n v="7606218"/>
    <n v="2442957"/>
    <m/>
    <x v="0"/>
  </r>
  <r>
    <x v="2"/>
    <x v="7"/>
    <x v="0"/>
    <x v="0"/>
    <x v="12"/>
    <x v="10"/>
    <n v="7730232"/>
    <n v="2363119"/>
    <m/>
    <x v="0"/>
  </r>
  <r>
    <x v="2"/>
    <x v="7"/>
    <x v="0"/>
    <x v="0"/>
    <x v="12"/>
    <x v="11"/>
    <n v="7851780"/>
    <n v="2278662"/>
    <m/>
    <x v="0"/>
  </r>
  <r>
    <x v="2"/>
    <x v="7"/>
    <x v="0"/>
    <x v="0"/>
    <x v="12"/>
    <x v="12"/>
    <n v="7973138"/>
    <n v="2188179"/>
    <m/>
    <x v="0"/>
  </r>
  <r>
    <x v="2"/>
    <x v="7"/>
    <x v="0"/>
    <x v="0"/>
    <x v="12"/>
    <x v="13"/>
    <n v="8092880"/>
    <n v="2110563"/>
    <m/>
    <x v="0"/>
  </r>
  <r>
    <x v="2"/>
    <x v="7"/>
    <x v="0"/>
    <x v="0"/>
    <x v="12"/>
    <x v="14"/>
    <n v="8209994"/>
    <n v="2045863"/>
    <m/>
    <x v="0"/>
  </r>
  <r>
    <x v="2"/>
    <x v="7"/>
    <x v="0"/>
    <x v="0"/>
    <x v="12"/>
    <x v="15"/>
    <n v="8324802"/>
    <n v="1994175"/>
    <m/>
    <x v="0"/>
  </r>
  <r>
    <x v="2"/>
    <x v="7"/>
    <x v="0"/>
    <x v="0"/>
    <x v="12"/>
    <x v="16"/>
    <n v="8436730"/>
    <n v="1956370"/>
    <m/>
    <x v="0"/>
  </r>
  <r>
    <x v="2"/>
    <x v="7"/>
    <x v="0"/>
    <x v="0"/>
    <x v="12"/>
    <x v="17"/>
    <n v="8546610"/>
    <n v="1933667"/>
    <m/>
    <x v="0"/>
  </r>
  <r>
    <x v="2"/>
    <x v="7"/>
    <x v="0"/>
    <x v="0"/>
    <x v="12"/>
    <x v="18"/>
    <n v="8653252"/>
    <n v="1927486"/>
    <m/>
    <x v="0"/>
  </r>
  <r>
    <x v="2"/>
    <x v="7"/>
    <x v="0"/>
    <x v="0"/>
    <x v="12"/>
    <x v="19"/>
    <n v="8755685"/>
    <n v="1938684"/>
    <m/>
    <x v="0"/>
  </r>
  <r>
    <x v="2"/>
    <x v="7"/>
    <x v="0"/>
    <x v="0"/>
    <x v="12"/>
    <x v="20"/>
    <n v="8854477"/>
    <n v="1949562"/>
    <m/>
    <x v="0"/>
  </r>
  <r>
    <x v="2"/>
    <x v="7"/>
    <x v="0"/>
    <x v="0"/>
    <x v="12"/>
    <x v="21"/>
    <n v="8949006"/>
    <n v="1960236"/>
    <m/>
    <x v="0"/>
  </r>
  <r>
    <x v="2"/>
    <x v="7"/>
    <x v="0"/>
    <x v="0"/>
    <x v="12"/>
    <x v="22"/>
    <n v="9041091"/>
    <n v="1971285"/>
    <m/>
    <x v="0"/>
  </r>
  <r>
    <x v="2"/>
    <x v="7"/>
    <x v="0"/>
    <x v="0"/>
    <x v="12"/>
    <x v="23"/>
    <n v="9129433"/>
    <n v="1982555"/>
    <m/>
    <x v="0"/>
  </r>
  <r>
    <x v="2"/>
    <x v="7"/>
    <x v="0"/>
    <x v="0"/>
    <x v="12"/>
    <x v="24"/>
    <n v="9214426"/>
    <n v="1994192"/>
    <m/>
    <x v="0"/>
  </r>
  <r>
    <x v="2"/>
    <x v="7"/>
    <x v="0"/>
    <x v="0"/>
    <x v="12"/>
    <x v="25"/>
    <n v="9299334"/>
    <n v="2006891"/>
    <m/>
    <x v="0"/>
  </r>
  <r>
    <x v="2"/>
    <x v="7"/>
    <x v="0"/>
    <x v="0"/>
    <x v="12"/>
    <x v="26"/>
    <n v="9384792"/>
    <n v="2020734"/>
    <m/>
    <x v="0"/>
  </r>
  <r>
    <x v="2"/>
    <x v="7"/>
    <x v="0"/>
    <x v="0"/>
    <x v="12"/>
    <x v="27"/>
    <n v="9470033"/>
    <n v="2035464"/>
    <m/>
    <x v="0"/>
  </r>
  <r>
    <x v="2"/>
    <x v="7"/>
    <x v="0"/>
    <x v="0"/>
    <x v="12"/>
    <x v="28"/>
    <n v="9555220"/>
    <n v="2050996"/>
    <m/>
    <x v="0"/>
  </r>
  <r>
    <x v="2"/>
    <x v="7"/>
    <x v="0"/>
    <x v="0"/>
    <x v="12"/>
    <x v="29"/>
    <n v="9640420"/>
    <n v="2067214"/>
    <m/>
    <x v="0"/>
  </r>
  <r>
    <x v="2"/>
    <x v="7"/>
    <x v="0"/>
    <x v="0"/>
    <x v="12"/>
    <x v="30"/>
    <n v="9725976"/>
    <n v="2084059"/>
    <m/>
    <x v="0"/>
  </r>
  <r>
    <x v="2"/>
    <x v="7"/>
    <x v="1"/>
    <x v="0"/>
    <x v="12"/>
    <x v="0"/>
    <n v="1197365"/>
    <n v="472959"/>
    <m/>
    <x v="0"/>
  </r>
  <r>
    <x v="2"/>
    <x v="7"/>
    <x v="1"/>
    <x v="0"/>
    <x v="12"/>
    <x v="1"/>
    <n v="1245581"/>
    <n v="471291"/>
    <m/>
    <x v="0"/>
  </r>
  <r>
    <x v="2"/>
    <x v="7"/>
    <x v="1"/>
    <x v="0"/>
    <x v="12"/>
    <x v="2"/>
    <n v="1316178"/>
    <n v="474345"/>
    <m/>
    <x v="0"/>
  </r>
  <r>
    <x v="2"/>
    <x v="7"/>
    <x v="1"/>
    <x v="0"/>
    <x v="12"/>
    <x v="3"/>
    <n v="1375325"/>
    <n v="474660"/>
    <m/>
    <x v="0"/>
  </r>
  <r>
    <x v="2"/>
    <x v="7"/>
    <x v="1"/>
    <x v="0"/>
    <x v="12"/>
    <x v="4"/>
    <n v="1420659"/>
    <n v="472921"/>
    <m/>
    <x v="0"/>
  </r>
  <r>
    <x v="2"/>
    <x v="7"/>
    <x v="1"/>
    <x v="0"/>
    <x v="12"/>
    <x v="5"/>
    <n v="1470946"/>
    <n v="469499"/>
    <m/>
    <x v="0"/>
  </r>
  <r>
    <x v="2"/>
    <x v="7"/>
    <x v="1"/>
    <x v="0"/>
    <x v="12"/>
    <x v="6"/>
    <n v="1521066"/>
    <n v="467125"/>
    <m/>
    <x v="0"/>
  </r>
  <r>
    <x v="2"/>
    <x v="7"/>
    <x v="1"/>
    <x v="0"/>
    <x v="12"/>
    <x v="7"/>
    <n v="1571432"/>
    <n v="464594"/>
    <m/>
    <x v="0"/>
  </r>
  <r>
    <x v="2"/>
    <x v="7"/>
    <x v="1"/>
    <x v="0"/>
    <x v="12"/>
    <x v="8"/>
    <n v="1620631"/>
    <n v="459319"/>
    <m/>
    <x v="0"/>
  </r>
  <r>
    <x v="2"/>
    <x v="7"/>
    <x v="1"/>
    <x v="0"/>
    <x v="12"/>
    <x v="9"/>
    <n v="1670079"/>
    <n v="453713"/>
    <m/>
    <x v="0"/>
  </r>
  <r>
    <x v="2"/>
    <x v="7"/>
    <x v="1"/>
    <x v="0"/>
    <x v="12"/>
    <x v="10"/>
    <n v="1721894"/>
    <n v="445912"/>
    <m/>
    <x v="0"/>
  </r>
  <r>
    <x v="2"/>
    <x v="7"/>
    <x v="1"/>
    <x v="0"/>
    <x v="12"/>
    <x v="11"/>
    <n v="1777960"/>
    <n v="438185"/>
    <m/>
    <x v="0"/>
  </r>
  <r>
    <x v="2"/>
    <x v="7"/>
    <x v="1"/>
    <x v="0"/>
    <x v="12"/>
    <x v="12"/>
    <n v="1833997"/>
    <n v="429414"/>
    <m/>
    <x v="0"/>
  </r>
  <r>
    <x v="2"/>
    <x v="7"/>
    <x v="1"/>
    <x v="0"/>
    <x v="12"/>
    <x v="13"/>
    <n v="1889008"/>
    <n v="422545"/>
    <m/>
    <x v="0"/>
  </r>
  <r>
    <x v="2"/>
    <x v="7"/>
    <x v="1"/>
    <x v="0"/>
    <x v="12"/>
    <x v="14"/>
    <n v="1942122"/>
    <n v="417464"/>
    <m/>
    <x v="0"/>
  </r>
  <r>
    <x v="2"/>
    <x v="7"/>
    <x v="1"/>
    <x v="0"/>
    <x v="12"/>
    <x v="15"/>
    <n v="1993786"/>
    <n v="414268"/>
    <m/>
    <x v="0"/>
  </r>
  <r>
    <x v="2"/>
    <x v="7"/>
    <x v="1"/>
    <x v="0"/>
    <x v="12"/>
    <x v="16"/>
    <n v="2044190"/>
    <n v="413166"/>
    <m/>
    <x v="0"/>
  </r>
  <r>
    <x v="2"/>
    <x v="7"/>
    <x v="1"/>
    <x v="0"/>
    <x v="12"/>
    <x v="17"/>
    <n v="2089004"/>
    <n v="413529"/>
    <m/>
    <x v="0"/>
  </r>
  <r>
    <x v="2"/>
    <x v="7"/>
    <x v="1"/>
    <x v="0"/>
    <x v="12"/>
    <x v="18"/>
    <n v="2130544"/>
    <n v="416080"/>
    <m/>
    <x v="0"/>
  </r>
  <r>
    <x v="2"/>
    <x v="7"/>
    <x v="1"/>
    <x v="0"/>
    <x v="12"/>
    <x v="19"/>
    <n v="2169300"/>
    <n v="421100"/>
    <m/>
    <x v="0"/>
  </r>
  <r>
    <x v="2"/>
    <x v="7"/>
    <x v="1"/>
    <x v="0"/>
    <x v="12"/>
    <x v="20"/>
    <n v="2205659"/>
    <n v="425769"/>
    <m/>
    <x v="0"/>
  </r>
  <r>
    <x v="2"/>
    <x v="7"/>
    <x v="1"/>
    <x v="0"/>
    <x v="12"/>
    <x v="21"/>
    <n v="2239174"/>
    <n v="430055"/>
    <m/>
    <x v="0"/>
  </r>
  <r>
    <x v="2"/>
    <x v="7"/>
    <x v="1"/>
    <x v="0"/>
    <x v="12"/>
    <x v="22"/>
    <n v="2270482"/>
    <n v="434119"/>
    <m/>
    <x v="0"/>
  </r>
  <r>
    <x v="2"/>
    <x v="7"/>
    <x v="1"/>
    <x v="0"/>
    <x v="12"/>
    <x v="23"/>
    <n v="2300840"/>
    <n v="438221"/>
    <m/>
    <x v="0"/>
  </r>
  <r>
    <x v="2"/>
    <x v="7"/>
    <x v="1"/>
    <x v="0"/>
    <x v="12"/>
    <x v="24"/>
    <n v="2331352"/>
    <n v="442580"/>
    <m/>
    <x v="0"/>
  </r>
  <r>
    <x v="2"/>
    <x v="7"/>
    <x v="1"/>
    <x v="0"/>
    <x v="12"/>
    <x v="25"/>
    <n v="2362025"/>
    <n v="447198"/>
    <m/>
    <x v="0"/>
  </r>
  <r>
    <x v="2"/>
    <x v="7"/>
    <x v="1"/>
    <x v="0"/>
    <x v="12"/>
    <x v="26"/>
    <n v="2392796"/>
    <n v="452050"/>
    <m/>
    <x v="0"/>
  </r>
  <r>
    <x v="2"/>
    <x v="7"/>
    <x v="1"/>
    <x v="0"/>
    <x v="12"/>
    <x v="27"/>
    <n v="2423407"/>
    <n v="457067"/>
    <m/>
    <x v="0"/>
  </r>
  <r>
    <x v="2"/>
    <x v="7"/>
    <x v="1"/>
    <x v="0"/>
    <x v="12"/>
    <x v="28"/>
    <n v="2454014"/>
    <n v="462254"/>
    <m/>
    <x v="0"/>
  </r>
  <r>
    <x v="2"/>
    <x v="7"/>
    <x v="1"/>
    <x v="0"/>
    <x v="12"/>
    <x v="29"/>
    <n v="2484636"/>
    <n v="467587"/>
    <m/>
    <x v="0"/>
  </r>
  <r>
    <x v="2"/>
    <x v="7"/>
    <x v="1"/>
    <x v="0"/>
    <x v="12"/>
    <x v="30"/>
    <n v="2515352"/>
    <n v="473052"/>
    <m/>
    <x v="0"/>
  </r>
  <r>
    <x v="2"/>
    <x v="7"/>
    <x v="2"/>
    <x v="0"/>
    <x v="12"/>
    <x v="0"/>
    <n v="588894"/>
    <n v="242624"/>
    <m/>
    <x v="0"/>
  </r>
  <r>
    <x v="2"/>
    <x v="7"/>
    <x v="2"/>
    <x v="0"/>
    <x v="12"/>
    <x v="1"/>
    <n v="585896"/>
    <n v="233849"/>
    <m/>
    <x v="0"/>
  </r>
  <r>
    <x v="2"/>
    <x v="7"/>
    <x v="2"/>
    <x v="0"/>
    <x v="12"/>
    <x v="2"/>
    <n v="585186"/>
    <n v="225757"/>
    <m/>
    <x v="0"/>
  </r>
  <r>
    <x v="2"/>
    <x v="7"/>
    <x v="2"/>
    <x v="0"/>
    <x v="12"/>
    <x v="3"/>
    <n v="580655"/>
    <n v="216930"/>
    <m/>
    <x v="0"/>
  </r>
  <r>
    <x v="2"/>
    <x v="7"/>
    <x v="2"/>
    <x v="0"/>
    <x v="12"/>
    <x v="4"/>
    <n v="577013"/>
    <n v="208976"/>
    <m/>
    <x v="0"/>
  </r>
  <r>
    <x v="2"/>
    <x v="7"/>
    <x v="2"/>
    <x v="0"/>
    <x v="12"/>
    <x v="5"/>
    <n v="574267"/>
    <n v="200243"/>
    <m/>
    <x v="0"/>
  </r>
  <r>
    <x v="2"/>
    <x v="7"/>
    <x v="2"/>
    <x v="0"/>
    <x v="12"/>
    <x v="6"/>
    <n v="573567"/>
    <n v="192698"/>
    <m/>
    <x v="0"/>
  </r>
  <r>
    <x v="2"/>
    <x v="7"/>
    <x v="2"/>
    <x v="0"/>
    <x v="12"/>
    <x v="7"/>
    <n v="575253"/>
    <n v="185845"/>
    <m/>
    <x v="0"/>
  </r>
  <r>
    <x v="2"/>
    <x v="7"/>
    <x v="2"/>
    <x v="0"/>
    <x v="12"/>
    <x v="8"/>
    <n v="577246"/>
    <n v="178384"/>
    <m/>
    <x v="0"/>
  </r>
  <r>
    <x v="2"/>
    <x v="7"/>
    <x v="2"/>
    <x v="0"/>
    <x v="12"/>
    <x v="9"/>
    <n v="578885"/>
    <n v="170954"/>
    <m/>
    <x v="0"/>
  </r>
  <r>
    <x v="2"/>
    <x v="7"/>
    <x v="2"/>
    <x v="0"/>
    <x v="12"/>
    <x v="10"/>
    <n v="577996"/>
    <n v="162346"/>
    <m/>
    <x v="0"/>
  </r>
  <r>
    <x v="2"/>
    <x v="7"/>
    <x v="2"/>
    <x v="0"/>
    <x v="12"/>
    <x v="11"/>
    <n v="576672"/>
    <n v="153658"/>
    <m/>
    <x v="0"/>
  </r>
  <r>
    <x v="2"/>
    <x v="7"/>
    <x v="2"/>
    <x v="0"/>
    <x v="12"/>
    <x v="12"/>
    <n v="575410"/>
    <n v="144867"/>
    <m/>
    <x v="0"/>
  </r>
  <r>
    <x v="2"/>
    <x v="7"/>
    <x v="2"/>
    <x v="0"/>
    <x v="12"/>
    <x v="13"/>
    <n v="574154"/>
    <n v="137246"/>
    <m/>
    <x v="0"/>
  </r>
  <r>
    <x v="2"/>
    <x v="7"/>
    <x v="2"/>
    <x v="0"/>
    <x v="12"/>
    <x v="14"/>
    <n v="572947"/>
    <n v="130767"/>
    <m/>
    <x v="0"/>
  </r>
  <r>
    <x v="2"/>
    <x v="7"/>
    <x v="2"/>
    <x v="0"/>
    <x v="12"/>
    <x v="15"/>
    <n v="571837"/>
    <n v="125385"/>
    <m/>
    <x v="0"/>
  </r>
  <r>
    <x v="2"/>
    <x v="7"/>
    <x v="2"/>
    <x v="0"/>
    <x v="12"/>
    <x v="16"/>
    <n v="570859"/>
    <n v="121116"/>
    <m/>
    <x v="0"/>
  </r>
  <r>
    <x v="2"/>
    <x v="7"/>
    <x v="2"/>
    <x v="0"/>
    <x v="12"/>
    <x v="17"/>
    <n v="569710"/>
    <n v="117911"/>
    <m/>
    <x v="0"/>
  </r>
  <r>
    <x v="2"/>
    <x v="7"/>
    <x v="2"/>
    <x v="0"/>
    <x v="12"/>
    <x v="18"/>
    <n v="568412"/>
    <n v="115821"/>
    <m/>
    <x v="0"/>
  </r>
  <r>
    <x v="2"/>
    <x v="7"/>
    <x v="2"/>
    <x v="0"/>
    <x v="12"/>
    <x v="19"/>
    <n v="566784"/>
    <n v="114813"/>
    <m/>
    <x v="0"/>
  </r>
  <r>
    <x v="2"/>
    <x v="7"/>
    <x v="2"/>
    <x v="0"/>
    <x v="12"/>
    <x v="20"/>
    <n v="565285"/>
    <n v="113877"/>
    <m/>
    <x v="0"/>
  </r>
  <r>
    <x v="2"/>
    <x v="7"/>
    <x v="2"/>
    <x v="0"/>
    <x v="12"/>
    <x v="21"/>
    <n v="563872"/>
    <n v="113016"/>
    <m/>
    <x v="0"/>
  </r>
  <r>
    <x v="2"/>
    <x v="7"/>
    <x v="2"/>
    <x v="0"/>
    <x v="12"/>
    <x v="22"/>
    <n v="562458"/>
    <n v="112221"/>
    <m/>
    <x v="0"/>
  </r>
  <r>
    <x v="2"/>
    <x v="7"/>
    <x v="2"/>
    <x v="0"/>
    <x v="12"/>
    <x v="23"/>
    <n v="561077"/>
    <n v="111504"/>
    <m/>
    <x v="0"/>
  </r>
  <r>
    <x v="2"/>
    <x v="7"/>
    <x v="2"/>
    <x v="0"/>
    <x v="12"/>
    <x v="24"/>
    <n v="559819"/>
    <n v="110882"/>
    <m/>
    <x v="0"/>
  </r>
  <r>
    <x v="2"/>
    <x v="7"/>
    <x v="2"/>
    <x v="0"/>
    <x v="12"/>
    <x v="25"/>
    <n v="558684"/>
    <n v="110352"/>
    <m/>
    <x v="0"/>
  </r>
  <r>
    <x v="2"/>
    <x v="7"/>
    <x v="2"/>
    <x v="0"/>
    <x v="12"/>
    <x v="26"/>
    <n v="557591"/>
    <n v="109893"/>
    <m/>
    <x v="0"/>
  </r>
  <r>
    <x v="2"/>
    <x v="7"/>
    <x v="2"/>
    <x v="0"/>
    <x v="12"/>
    <x v="27"/>
    <n v="556565"/>
    <n v="109502"/>
    <m/>
    <x v="0"/>
  </r>
  <r>
    <x v="2"/>
    <x v="7"/>
    <x v="2"/>
    <x v="0"/>
    <x v="12"/>
    <x v="28"/>
    <n v="555531"/>
    <n v="109156"/>
    <m/>
    <x v="0"/>
  </r>
  <r>
    <x v="2"/>
    <x v="7"/>
    <x v="2"/>
    <x v="0"/>
    <x v="12"/>
    <x v="29"/>
    <n v="554558"/>
    <n v="108860"/>
    <m/>
    <x v="0"/>
  </r>
  <r>
    <x v="2"/>
    <x v="7"/>
    <x v="2"/>
    <x v="0"/>
    <x v="12"/>
    <x v="30"/>
    <n v="553634"/>
    <n v="108604"/>
    <m/>
    <x v="0"/>
  </r>
  <r>
    <x v="2"/>
    <x v="8"/>
    <x v="0"/>
    <x v="0"/>
    <x v="12"/>
    <x v="0"/>
    <n v="11671285"/>
    <n v="4983638"/>
    <m/>
    <x v="0"/>
  </r>
  <r>
    <x v="2"/>
    <x v="8"/>
    <x v="0"/>
    <x v="0"/>
    <x v="12"/>
    <x v="1"/>
    <n v="11790975"/>
    <n v="4883980"/>
    <m/>
    <x v="0"/>
  </r>
  <r>
    <x v="2"/>
    <x v="8"/>
    <x v="0"/>
    <x v="0"/>
    <x v="12"/>
    <x v="2"/>
    <n v="11883627"/>
    <n v="4775925"/>
    <m/>
    <x v="0"/>
  </r>
  <r>
    <x v="2"/>
    <x v="8"/>
    <x v="0"/>
    <x v="0"/>
    <x v="12"/>
    <x v="3"/>
    <n v="11966783"/>
    <n v="4663280"/>
    <m/>
    <x v="0"/>
  </r>
  <r>
    <x v="2"/>
    <x v="8"/>
    <x v="0"/>
    <x v="0"/>
    <x v="12"/>
    <x v="4"/>
    <n v="12059399"/>
    <n v="4562165"/>
    <m/>
    <x v="0"/>
  </r>
  <r>
    <x v="2"/>
    <x v="8"/>
    <x v="0"/>
    <x v="0"/>
    <x v="12"/>
    <x v="5"/>
    <n v="12149419"/>
    <n v="4433459"/>
    <m/>
    <x v="0"/>
  </r>
  <r>
    <x v="2"/>
    <x v="8"/>
    <x v="0"/>
    <x v="0"/>
    <x v="12"/>
    <x v="6"/>
    <n v="12240554"/>
    <n v="4315280"/>
    <m/>
    <x v="0"/>
  </r>
  <r>
    <x v="2"/>
    <x v="8"/>
    <x v="0"/>
    <x v="0"/>
    <x v="12"/>
    <x v="7"/>
    <n v="12331588"/>
    <n v="4194822"/>
    <m/>
    <x v="0"/>
  </r>
  <r>
    <x v="2"/>
    <x v="8"/>
    <x v="0"/>
    <x v="0"/>
    <x v="12"/>
    <x v="8"/>
    <n v="12421031"/>
    <n v="4056937"/>
    <m/>
    <x v="0"/>
  </r>
  <r>
    <x v="2"/>
    <x v="8"/>
    <x v="0"/>
    <x v="0"/>
    <x v="12"/>
    <x v="9"/>
    <n v="12510833"/>
    <n v="3915570"/>
    <m/>
    <x v="0"/>
  </r>
  <r>
    <x v="2"/>
    <x v="8"/>
    <x v="0"/>
    <x v="0"/>
    <x v="12"/>
    <x v="10"/>
    <n v="12600842"/>
    <n v="3752154"/>
    <m/>
    <x v="0"/>
  </r>
  <r>
    <x v="2"/>
    <x v="8"/>
    <x v="0"/>
    <x v="0"/>
    <x v="12"/>
    <x v="11"/>
    <n v="12689055"/>
    <n v="3581586"/>
    <m/>
    <x v="0"/>
  </r>
  <r>
    <x v="2"/>
    <x v="8"/>
    <x v="0"/>
    <x v="0"/>
    <x v="12"/>
    <x v="12"/>
    <n v="12777133"/>
    <n v="3400968"/>
    <m/>
    <x v="0"/>
  </r>
  <r>
    <x v="2"/>
    <x v="8"/>
    <x v="0"/>
    <x v="0"/>
    <x v="12"/>
    <x v="13"/>
    <n v="12864031"/>
    <n v="3243001"/>
    <m/>
    <x v="0"/>
  </r>
  <r>
    <x v="2"/>
    <x v="8"/>
    <x v="0"/>
    <x v="0"/>
    <x v="12"/>
    <x v="14"/>
    <n v="12949021"/>
    <n v="3107944"/>
    <m/>
    <x v="0"/>
  </r>
  <r>
    <x v="2"/>
    <x v="8"/>
    <x v="0"/>
    <x v="0"/>
    <x v="12"/>
    <x v="15"/>
    <n v="13032336"/>
    <n v="2995852"/>
    <m/>
    <x v="0"/>
  </r>
  <r>
    <x v="2"/>
    <x v="8"/>
    <x v="0"/>
    <x v="0"/>
    <x v="12"/>
    <x v="16"/>
    <n v="13113563"/>
    <n v="2908313"/>
    <m/>
    <x v="0"/>
  </r>
  <r>
    <x v="2"/>
    <x v="8"/>
    <x v="0"/>
    <x v="0"/>
    <x v="12"/>
    <x v="17"/>
    <n v="13193304"/>
    <n v="2847179"/>
    <m/>
    <x v="0"/>
  </r>
  <r>
    <x v="2"/>
    <x v="8"/>
    <x v="0"/>
    <x v="0"/>
    <x v="12"/>
    <x v="18"/>
    <n v="13270700"/>
    <n v="2815100"/>
    <m/>
    <x v="0"/>
  </r>
  <r>
    <x v="2"/>
    <x v="8"/>
    <x v="0"/>
    <x v="0"/>
    <x v="12"/>
    <x v="19"/>
    <n v="13345045"/>
    <n v="2813720"/>
    <m/>
    <x v="0"/>
  </r>
  <r>
    <x v="2"/>
    <x v="8"/>
    <x v="0"/>
    <x v="0"/>
    <x v="12"/>
    <x v="20"/>
    <n v="13416753"/>
    <n v="2812476"/>
    <m/>
    <x v="0"/>
  </r>
  <r>
    <x v="2"/>
    <x v="8"/>
    <x v="0"/>
    <x v="0"/>
    <x v="12"/>
    <x v="21"/>
    <n v="13485370"/>
    <n v="2811655"/>
    <m/>
    <x v="0"/>
  </r>
  <r>
    <x v="2"/>
    <x v="8"/>
    <x v="0"/>
    <x v="0"/>
    <x v="12"/>
    <x v="22"/>
    <n v="13552216"/>
    <n v="2811817"/>
    <m/>
    <x v="0"/>
  </r>
  <r>
    <x v="2"/>
    <x v="8"/>
    <x v="0"/>
    <x v="0"/>
    <x v="12"/>
    <x v="23"/>
    <n v="13616349"/>
    <n v="2812979"/>
    <m/>
    <x v="0"/>
  </r>
  <r>
    <x v="2"/>
    <x v="8"/>
    <x v="0"/>
    <x v="0"/>
    <x v="12"/>
    <x v="24"/>
    <n v="13678053"/>
    <n v="2815297"/>
    <m/>
    <x v="0"/>
  </r>
  <r>
    <x v="2"/>
    <x v="8"/>
    <x v="0"/>
    <x v="0"/>
    <x v="12"/>
    <x v="25"/>
    <n v="13739702"/>
    <n v="2819256"/>
    <m/>
    <x v="0"/>
  </r>
  <r>
    <x v="2"/>
    <x v="8"/>
    <x v="0"/>
    <x v="0"/>
    <x v="12"/>
    <x v="26"/>
    <n v="13801742"/>
    <n v="2824874"/>
    <m/>
    <x v="0"/>
  </r>
  <r>
    <x v="2"/>
    <x v="8"/>
    <x v="0"/>
    <x v="0"/>
    <x v="12"/>
    <x v="27"/>
    <n v="13863611"/>
    <n v="2831897"/>
    <m/>
    <x v="0"/>
  </r>
  <r>
    <x v="2"/>
    <x v="8"/>
    <x v="0"/>
    <x v="0"/>
    <x v="12"/>
    <x v="28"/>
    <n v="13925428"/>
    <n v="2840171"/>
    <m/>
    <x v="0"/>
  </r>
  <r>
    <x v="2"/>
    <x v="8"/>
    <x v="0"/>
    <x v="0"/>
    <x v="12"/>
    <x v="29"/>
    <n v="13987259"/>
    <n v="2849509"/>
    <m/>
    <x v="0"/>
  </r>
  <r>
    <x v="2"/>
    <x v="8"/>
    <x v="0"/>
    <x v="0"/>
    <x v="12"/>
    <x v="30"/>
    <n v="14049366"/>
    <n v="2859765"/>
    <m/>
    <x v="0"/>
  </r>
  <r>
    <x v="2"/>
    <x v="8"/>
    <x v="1"/>
    <x v="0"/>
    <x v="12"/>
    <x v="0"/>
    <n v="2335633"/>
    <n v="740395"/>
    <m/>
    <x v="0"/>
  </r>
  <r>
    <x v="2"/>
    <x v="8"/>
    <x v="1"/>
    <x v="0"/>
    <x v="12"/>
    <x v="1"/>
    <n v="2371874"/>
    <n v="727766"/>
    <m/>
    <x v="0"/>
  </r>
  <r>
    <x v="2"/>
    <x v="8"/>
    <x v="1"/>
    <x v="0"/>
    <x v="12"/>
    <x v="2"/>
    <n v="2418642"/>
    <n v="716713"/>
    <m/>
    <x v="0"/>
  </r>
  <r>
    <x v="2"/>
    <x v="8"/>
    <x v="1"/>
    <x v="0"/>
    <x v="12"/>
    <x v="3"/>
    <n v="2458890"/>
    <n v="704162"/>
    <m/>
    <x v="0"/>
  </r>
  <r>
    <x v="2"/>
    <x v="8"/>
    <x v="1"/>
    <x v="0"/>
    <x v="12"/>
    <x v="4"/>
    <n v="2489738"/>
    <n v="691360"/>
    <m/>
    <x v="0"/>
  </r>
  <r>
    <x v="2"/>
    <x v="8"/>
    <x v="1"/>
    <x v="0"/>
    <x v="12"/>
    <x v="5"/>
    <n v="2524745"/>
    <n v="675214"/>
    <m/>
    <x v="0"/>
  </r>
  <r>
    <x v="2"/>
    <x v="8"/>
    <x v="1"/>
    <x v="0"/>
    <x v="12"/>
    <x v="6"/>
    <n v="2559630"/>
    <n v="660608"/>
    <m/>
    <x v="0"/>
  </r>
  <r>
    <x v="2"/>
    <x v="8"/>
    <x v="1"/>
    <x v="0"/>
    <x v="12"/>
    <x v="7"/>
    <n v="2594685"/>
    <n v="645696"/>
    <m/>
    <x v="0"/>
  </r>
  <r>
    <x v="2"/>
    <x v="8"/>
    <x v="1"/>
    <x v="0"/>
    <x v="12"/>
    <x v="8"/>
    <n v="2628927"/>
    <n v="627868"/>
    <m/>
    <x v="0"/>
  </r>
  <r>
    <x v="2"/>
    <x v="8"/>
    <x v="1"/>
    <x v="0"/>
    <x v="12"/>
    <x v="9"/>
    <n v="2663340"/>
    <n v="609527"/>
    <m/>
    <x v="0"/>
  </r>
  <r>
    <x v="2"/>
    <x v="8"/>
    <x v="1"/>
    <x v="0"/>
    <x v="12"/>
    <x v="10"/>
    <n v="2699400"/>
    <n v="587872"/>
    <m/>
    <x v="0"/>
  </r>
  <r>
    <x v="2"/>
    <x v="8"/>
    <x v="1"/>
    <x v="0"/>
    <x v="12"/>
    <x v="11"/>
    <n v="2738418"/>
    <n v="565626"/>
    <m/>
    <x v="0"/>
  </r>
  <r>
    <x v="2"/>
    <x v="8"/>
    <x v="1"/>
    <x v="0"/>
    <x v="12"/>
    <x v="12"/>
    <n v="2777415"/>
    <n v="541855"/>
    <m/>
    <x v="0"/>
  </r>
  <r>
    <x v="2"/>
    <x v="8"/>
    <x v="1"/>
    <x v="0"/>
    <x v="12"/>
    <x v="13"/>
    <n v="2815696"/>
    <n v="521346"/>
    <m/>
    <x v="0"/>
  </r>
  <r>
    <x v="2"/>
    <x v="8"/>
    <x v="1"/>
    <x v="0"/>
    <x v="12"/>
    <x v="14"/>
    <n v="2852657"/>
    <n v="504071"/>
    <m/>
    <x v="0"/>
  </r>
  <r>
    <x v="2"/>
    <x v="8"/>
    <x v="1"/>
    <x v="0"/>
    <x v="12"/>
    <x v="15"/>
    <n v="2888608"/>
    <n v="490082"/>
    <m/>
    <x v="0"/>
  </r>
  <r>
    <x v="2"/>
    <x v="8"/>
    <x v="1"/>
    <x v="0"/>
    <x v="12"/>
    <x v="16"/>
    <n v="2923682"/>
    <n v="479655"/>
    <m/>
    <x v="0"/>
  </r>
  <r>
    <x v="2"/>
    <x v="8"/>
    <x v="1"/>
    <x v="0"/>
    <x v="12"/>
    <x v="17"/>
    <n v="2954868"/>
    <n v="472600"/>
    <m/>
    <x v="0"/>
  </r>
  <r>
    <x v="2"/>
    <x v="8"/>
    <x v="1"/>
    <x v="0"/>
    <x v="12"/>
    <x v="18"/>
    <n v="2983776"/>
    <n v="469586"/>
    <m/>
    <x v="0"/>
  </r>
  <r>
    <x v="2"/>
    <x v="8"/>
    <x v="1"/>
    <x v="0"/>
    <x v="12"/>
    <x v="19"/>
    <n v="3010748"/>
    <n v="470939"/>
    <m/>
    <x v="0"/>
  </r>
  <r>
    <x v="2"/>
    <x v="8"/>
    <x v="1"/>
    <x v="0"/>
    <x v="12"/>
    <x v="20"/>
    <n v="3036053"/>
    <n v="472153"/>
    <m/>
    <x v="0"/>
  </r>
  <r>
    <x v="2"/>
    <x v="8"/>
    <x v="1"/>
    <x v="0"/>
    <x v="12"/>
    <x v="21"/>
    <n v="3059380"/>
    <n v="473243"/>
    <m/>
    <x v="0"/>
  </r>
  <r>
    <x v="2"/>
    <x v="8"/>
    <x v="1"/>
    <x v="0"/>
    <x v="12"/>
    <x v="22"/>
    <n v="3081174"/>
    <n v="474324"/>
    <m/>
    <x v="0"/>
  </r>
  <r>
    <x v="2"/>
    <x v="8"/>
    <x v="1"/>
    <x v="0"/>
    <x v="12"/>
    <x v="23"/>
    <n v="3102307"/>
    <n v="475562"/>
    <m/>
    <x v="0"/>
  </r>
  <r>
    <x v="2"/>
    <x v="8"/>
    <x v="1"/>
    <x v="0"/>
    <x v="12"/>
    <x v="24"/>
    <n v="3123547"/>
    <n v="477088"/>
    <m/>
    <x v="0"/>
  </r>
  <r>
    <x v="2"/>
    <x v="8"/>
    <x v="1"/>
    <x v="0"/>
    <x v="12"/>
    <x v="25"/>
    <n v="3144901"/>
    <n v="478903"/>
    <m/>
    <x v="0"/>
  </r>
  <r>
    <x v="2"/>
    <x v="8"/>
    <x v="1"/>
    <x v="0"/>
    <x v="12"/>
    <x v="26"/>
    <n v="3166322"/>
    <n v="480988"/>
    <m/>
    <x v="0"/>
  </r>
  <r>
    <x v="2"/>
    <x v="8"/>
    <x v="1"/>
    <x v="0"/>
    <x v="12"/>
    <x v="27"/>
    <n v="3187627"/>
    <n v="483292"/>
    <m/>
    <x v="0"/>
  </r>
  <r>
    <x v="2"/>
    <x v="8"/>
    <x v="1"/>
    <x v="0"/>
    <x v="12"/>
    <x v="28"/>
    <n v="3208925"/>
    <n v="485803"/>
    <m/>
    <x v="0"/>
  </r>
  <r>
    <x v="2"/>
    <x v="8"/>
    <x v="1"/>
    <x v="0"/>
    <x v="12"/>
    <x v="29"/>
    <n v="3230234"/>
    <n v="488488"/>
    <m/>
    <x v="0"/>
  </r>
  <r>
    <x v="2"/>
    <x v="8"/>
    <x v="1"/>
    <x v="0"/>
    <x v="12"/>
    <x v="30"/>
    <n v="3251614"/>
    <n v="491326"/>
    <m/>
    <x v="0"/>
  </r>
  <r>
    <x v="2"/>
    <x v="8"/>
    <x v="2"/>
    <x v="0"/>
    <x v="12"/>
    <x v="0"/>
    <n v="677332"/>
    <n v="301412"/>
    <m/>
    <x v="0"/>
  </r>
  <r>
    <x v="2"/>
    <x v="8"/>
    <x v="2"/>
    <x v="0"/>
    <x v="12"/>
    <x v="1"/>
    <n v="670014"/>
    <n v="289613"/>
    <m/>
    <x v="0"/>
  </r>
  <r>
    <x v="2"/>
    <x v="8"/>
    <x v="2"/>
    <x v="0"/>
    <x v="12"/>
    <x v="2"/>
    <n v="663514"/>
    <n v="278216"/>
    <m/>
    <x v="0"/>
  </r>
  <r>
    <x v="2"/>
    <x v="8"/>
    <x v="2"/>
    <x v="0"/>
    <x v="12"/>
    <x v="3"/>
    <n v="655081"/>
    <n v="266514"/>
    <m/>
    <x v="0"/>
  </r>
  <r>
    <x v="2"/>
    <x v="8"/>
    <x v="2"/>
    <x v="0"/>
    <x v="12"/>
    <x v="4"/>
    <n v="647258"/>
    <n v="255788"/>
    <m/>
    <x v="0"/>
  </r>
  <r>
    <x v="2"/>
    <x v="8"/>
    <x v="2"/>
    <x v="0"/>
    <x v="12"/>
    <x v="5"/>
    <n v="640149"/>
    <n v="244033"/>
    <m/>
    <x v="0"/>
  </r>
  <r>
    <x v="2"/>
    <x v="8"/>
    <x v="2"/>
    <x v="0"/>
    <x v="12"/>
    <x v="6"/>
    <n v="634336"/>
    <n v="233480"/>
    <m/>
    <x v="0"/>
  </r>
  <r>
    <x v="2"/>
    <x v="8"/>
    <x v="2"/>
    <x v="0"/>
    <x v="12"/>
    <x v="7"/>
    <n v="630014"/>
    <n v="223475"/>
    <m/>
    <x v="0"/>
  </r>
  <r>
    <x v="2"/>
    <x v="8"/>
    <x v="2"/>
    <x v="0"/>
    <x v="12"/>
    <x v="8"/>
    <n v="625966"/>
    <n v="212891"/>
    <m/>
    <x v="0"/>
  </r>
  <r>
    <x v="2"/>
    <x v="8"/>
    <x v="2"/>
    <x v="0"/>
    <x v="12"/>
    <x v="9"/>
    <n v="621803"/>
    <n v="202416"/>
    <m/>
    <x v="0"/>
  </r>
  <r>
    <x v="2"/>
    <x v="8"/>
    <x v="2"/>
    <x v="0"/>
    <x v="12"/>
    <x v="10"/>
    <n v="616252"/>
    <n v="190803"/>
    <m/>
    <x v="0"/>
  </r>
  <r>
    <x v="2"/>
    <x v="8"/>
    <x v="2"/>
    <x v="0"/>
    <x v="12"/>
    <x v="11"/>
    <n v="610536"/>
    <n v="179168"/>
    <m/>
    <x v="0"/>
  </r>
  <r>
    <x v="2"/>
    <x v="8"/>
    <x v="2"/>
    <x v="0"/>
    <x v="12"/>
    <x v="12"/>
    <n v="604944"/>
    <n v="167421"/>
    <m/>
    <x v="0"/>
  </r>
  <r>
    <x v="2"/>
    <x v="8"/>
    <x v="2"/>
    <x v="0"/>
    <x v="12"/>
    <x v="13"/>
    <n v="599441"/>
    <n v="157149"/>
    <m/>
    <x v="0"/>
  </r>
  <r>
    <x v="2"/>
    <x v="8"/>
    <x v="2"/>
    <x v="0"/>
    <x v="12"/>
    <x v="14"/>
    <n v="594052"/>
    <n v="148307"/>
    <m/>
    <x v="0"/>
  </r>
  <r>
    <x v="2"/>
    <x v="8"/>
    <x v="2"/>
    <x v="0"/>
    <x v="12"/>
    <x v="15"/>
    <n v="588802"/>
    <n v="140836"/>
    <m/>
    <x v="0"/>
  </r>
  <r>
    <x v="2"/>
    <x v="8"/>
    <x v="2"/>
    <x v="0"/>
    <x v="12"/>
    <x v="16"/>
    <n v="583712"/>
    <n v="134749"/>
    <m/>
    <x v="0"/>
  </r>
  <r>
    <x v="2"/>
    <x v="8"/>
    <x v="2"/>
    <x v="0"/>
    <x v="12"/>
    <x v="17"/>
    <n v="578602"/>
    <n v="130020"/>
    <m/>
    <x v="0"/>
  </r>
  <r>
    <x v="2"/>
    <x v="8"/>
    <x v="2"/>
    <x v="0"/>
    <x v="12"/>
    <x v="18"/>
    <n v="573484"/>
    <n v="126707"/>
    <m/>
    <x v="0"/>
  </r>
  <r>
    <x v="2"/>
    <x v="8"/>
    <x v="2"/>
    <x v="0"/>
    <x v="12"/>
    <x v="19"/>
    <n v="568250"/>
    <n v="124792"/>
    <m/>
    <x v="0"/>
  </r>
  <r>
    <x v="2"/>
    <x v="8"/>
    <x v="2"/>
    <x v="0"/>
    <x v="12"/>
    <x v="20"/>
    <n v="563168"/>
    <n v="122964"/>
    <m/>
    <x v="0"/>
  </r>
  <r>
    <x v="2"/>
    <x v="8"/>
    <x v="2"/>
    <x v="0"/>
    <x v="12"/>
    <x v="21"/>
    <n v="558212"/>
    <n v="121230"/>
    <m/>
    <x v="0"/>
  </r>
  <r>
    <x v="2"/>
    <x v="8"/>
    <x v="2"/>
    <x v="0"/>
    <x v="12"/>
    <x v="22"/>
    <n v="553328"/>
    <n v="119589"/>
    <m/>
    <x v="0"/>
  </r>
  <r>
    <x v="2"/>
    <x v="8"/>
    <x v="2"/>
    <x v="0"/>
    <x v="12"/>
    <x v="23"/>
    <n v="548537"/>
    <n v="118049"/>
    <m/>
    <x v="0"/>
  </r>
  <r>
    <x v="2"/>
    <x v="8"/>
    <x v="2"/>
    <x v="0"/>
    <x v="12"/>
    <x v="24"/>
    <n v="543888"/>
    <n v="116623"/>
    <m/>
    <x v="0"/>
  </r>
  <r>
    <x v="2"/>
    <x v="8"/>
    <x v="2"/>
    <x v="0"/>
    <x v="12"/>
    <x v="25"/>
    <n v="539381"/>
    <n v="115306"/>
    <m/>
    <x v="0"/>
  </r>
  <r>
    <x v="2"/>
    <x v="8"/>
    <x v="2"/>
    <x v="0"/>
    <x v="12"/>
    <x v="26"/>
    <n v="534967"/>
    <n v="114081"/>
    <m/>
    <x v="0"/>
  </r>
  <r>
    <x v="2"/>
    <x v="8"/>
    <x v="2"/>
    <x v="0"/>
    <x v="12"/>
    <x v="27"/>
    <n v="530658"/>
    <n v="112943"/>
    <m/>
    <x v="0"/>
  </r>
  <r>
    <x v="2"/>
    <x v="8"/>
    <x v="2"/>
    <x v="0"/>
    <x v="12"/>
    <x v="28"/>
    <n v="526409"/>
    <n v="111872"/>
    <m/>
    <x v="0"/>
  </r>
  <r>
    <x v="2"/>
    <x v="8"/>
    <x v="2"/>
    <x v="0"/>
    <x v="12"/>
    <x v="29"/>
    <n v="522261"/>
    <n v="110868"/>
    <m/>
    <x v="0"/>
  </r>
  <r>
    <x v="2"/>
    <x v="8"/>
    <x v="2"/>
    <x v="0"/>
    <x v="12"/>
    <x v="30"/>
    <n v="518206"/>
    <n v="109918"/>
    <m/>
    <x v="0"/>
  </r>
  <r>
    <x v="3"/>
    <x v="0"/>
    <x v="0"/>
    <x v="0"/>
    <x v="13"/>
    <x v="0"/>
    <n v="2980874"/>
    <n v="1266871"/>
    <m/>
    <x v="0"/>
  </r>
  <r>
    <x v="3"/>
    <x v="0"/>
    <x v="0"/>
    <x v="0"/>
    <x v="13"/>
    <x v="1"/>
    <n v="3027091"/>
    <n v="1277538"/>
    <m/>
    <x v="0"/>
  </r>
  <r>
    <x v="3"/>
    <x v="0"/>
    <x v="0"/>
    <x v="0"/>
    <x v="13"/>
    <x v="2"/>
    <n v="3087700"/>
    <n v="1295726"/>
    <m/>
    <x v="0"/>
  </r>
  <r>
    <x v="3"/>
    <x v="0"/>
    <x v="0"/>
    <x v="0"/>
    <x v="13"/>
    <x v="3"/>
    <n v="3149803"/>
    <n v="1305806"/>
    <m/>
    <x v="0"/>
  </r>
  <r>
    <x v="3"/>
    <x v="0"/>
    <x v="0"/>
    <x v="0"/>
    <x v="13"/>
    <x v="4"/>
    <n v="3215630"/>
    <n v="1319446"/>
    <m/>
    <x v="0"/>
  </r>
  <r>
    <x v="3"/>
    <x v="0"/>
    <x v="0"/>
    <x v="0"/>
    <x v="13"/>
    <x v="5"/>
    <n v="3277871"/>
    <n v="1323998"/>
    <m/>
    <x v="0"/>
  </r>
  <r>
    <x v="3"/>
    <x v="0"/>
    <x v="0"/>
    <x v="0"/>
    <x v="13"/>
    <x v="6"/>
    <n v="3340479"/>
    <n v="1331462"/>
    <m/>
    <x v="0"/>
  </r>
  <r>
    <x v="3"/>
    <x v="0"/>
    <x v="0"/>
    <x v="0"/>
    <x v="13"/>
    <x v="7"/>
    <n v="3403171"/>
    <n v="1323467"/>
    <m/>
    <x v="0"/>
  </r>
  <r>
    <x v="3"/>
    <x v="0"/>
    <x v="0"/>
    <x v="0"/>
    <x v="13"/>
    <x v="8"/>
    <n v="3465571"/>
    <n v="1313134"/>
    <m/>
    <x v="0"/>
  </r>
  <r>
    <x v="3"/>
    <x v="0"/>
    <x v="0"/>
    <x v="0"/>
    <x v="13"/>
    <x v="9"/>
    <n v="3528170"/>
    <n v="1301068"/>
    <m/>
    <x v="0"/>
  </r>
  <r>
    <x v="3"/>
    <x v="0"/>
    <x v="0"/>
    <x v="0"/>
    <x v="13"/>
    <x v="10"/>
    <n v="3590928"/>
    <n v="1287277"/>
    <m/>
    <x v="0"/>
  </r>
  <r>
    <x v="3"/>
    <x v="0"/>
    <x v="0"/>
    <x v="0"/>
    <x v="13"/>
    <x v="11"/>
    <n v="3653338"/>
    <n v="1271522"/>
    <m/>
    <x v="0"/>
  </r>
  <r>
    <x v="3"/>
    <x v="0"/>
    <x v="0"/>
    <x v="0"/>
    <x v="13"/>
    <x v="12"/>
    <n v="3715799"/>
    <n v="1253835"/>
    <m/>
    <x v="0"/>
  </r>
  <r>
    <x v="3"/>
    <x v="0"/>
    <x v="0"/>
    <x v="0"/>
    <x v="13"/>
    <x v="13"/>
    <n v="3777960"/>
    <n v="1239923"/>
    <m/>
    <x v="0"/>
  </r>
  <r>
    <x v="3"/>
    <x v="0"/>
    <x v="0"/>
    <x v="0"/>
    <x v="13"/>
    <x v="14"/>
    <n v="3839632"/>
    <n v="1230072"/>
    <m/>
    <x v="0"/>
  </r>
  <r>
    <x v="3"/>
    <x v="0"/>
    <x v="0"/>
    <x v="0"/>
    <x v="13"/>
    <x v="15"/>
    <n v="3900874"/>
    <n v="1224196"/>
    <m/>
    <x v="0"/>
  </r>
  <r>
    <x v="3"/>
    <x v="0"/>
    <x v="0"/>
    <x v="0"/>
    <x v="13"/>
    <x v="16"/>
    <n v="3961582"/>
    <n v="1222602"/>
    <m/>
    <x v="0"/>
  </r>
  <r>
    <x v="3"/>
    <x v="0"/>
    <x v="0"/>
    <x v="0"/>
    <x v="13"/>
    <x v="17"/>
    <n v="4021907"/>
    <n v="1225522"/>
    <m/>
    <x v="0"/>
  </r>
  <r>
    <x v="3"/>
    <x v="0"/>
    <x v="0"/>
    <x v="0"/>
    <x v="13"/>
    <x v="18"/>
    <n v="4081631"/>
    <n v="1233355"/>
    <m/>
    <x v="0"/>
  </r>
  <r>
    <x v="3"/>
    <x v="0"/>
    <x v="0"/>
    <x v="0"/>
    <x v="13"/>
    <x v="19"/>
    <n v="4140572"/>
    <n v="1246400"/>
    <m/>
    <x v="0"/>
  </r>
  <r>
    <x v="3"/>
    <x v="0"/>
    <x v="0"/>
    <x v="0"/>
    <x v="13"/>
    <x v="20"/>
    <n v="4198838"/>
    <n v="1259429"/>
    <m/>
    <x v="0"/>
  </r>
  <r>
    <x v="3"/>
    <x v="0"/>
    <x v="0"/>
    <x v="0"/>
    <x v="13"/>
    <x v="21"/>
    <n v="4256312"/>
    <n v="1272404"/>
    <m/>
    <x v="0"/>
  </r>
  <r>
    <x v="3"/>
    <x v="0"/>
    <x v="0"/>
    <x v="0"/>
    <x v="13"/>
    <x v="22"/>
    <n v="4313332"/>
    <n v="1285194"/>
    <m/>
    <x v="0"/>
  </r>
  <r>
    <x v="3"/>
    <x v="0"/>
    <x v="0"/>
    <x v="0"/>
    <x v="13"/>
    <x v="23"/>
    <n v="4369656"/>
    <n v="1297909"/>
    <m/>
    <x v="0"/>
  </r>
  <r>
    <x v="3"/>
    <x v="0"/>
    <x v="0"/>
    <x v="0"/>
    <x v="13"/>
    <x v="24"/>
    <n v="4425360"/>
    <n v="1310601"/>
    <m/>
    <x v="0"/>
  </r>
  <r>
    <x v="3"/>
    <x v="0"/>
    <x v="0"/>
    <x v="0"/>
    <x v="13"/>
    <x v="25"/>
    <n v="4481047"/>
    <n v="1323466"/>
    <m/>
    <x v="0"/>
  </r>
  <r>
    <x v="3"/>
    <x v="0"/>
    <x v="0"/>
    <x v="0"/>
    <x v="13"/>
    <x v="26"/>
    <n v="4536836"/>
    <n v="1336561"/>
    <m/>
    <x v="0"/>
  </r>
  <r>
    <x v="3"/>
    <x v="0"/>
    <x v="0"/>
    <x v="0"/>
    <x v="13"/>
    <x v="27"/>
    <n v="4592584"/>
    <n v="1349831"/>
    <m/>
    <x v="0"/>
  </r>
  <r>
    <x v="3"/>
    <x v="0"/>
    <x v="0"/>
    <x v="0"/>
    <x v="13"/>
    <x v="28"/>
    <n v="4648325"/>
    <n v="1363276"/>
    <m/>
    <x v="0"/>
  </r>
  <r>
    <x v="3"/>
    <x v="0"/>
    <x v="0"/>
    <x v="0"/>
    <x v="13"/>
    <x v="29"/>
    <n v="4704074"/>
    <n v="1376861"/>
    <m/>
    <x v="0"/>
  </r>
  <r>
    <x v="3"/>
    <x v="0"/>
    <x v="0"/>
    <x v="0"/>
    <x v="13"/>
    <x v="30"/>
    <n v="4759893"/>
    <n v="1390701"/>
    <m/>
    <x v="0"/>
  </r>
  <r>
    <x v="3"/>
    <x v="0"/>
    <x v="1"/>
    <x v="0"/>
    <x v="13"/>
    <x v="0"/>
    <n v="934904"/>
    <n v="286080"/>
    <m/>
    <x v="0"/>
  </r>
  <r>
    <x v="3"/>
    <x v="0"/>
    <x v="1"/>
    <x v="0"/>
    <x v="13"/>
    <x v="1"/>
    <n v="962216"/>
    <n v="292161"/>
    <m/>
    <x v="0"/>
  </r>
  <r>
    <x v="3"/>
    <x v="0"/>
    <x v="1"/>
    <x v="0"/>
    <x v="13"/>
    <x v="2"/>
    <n v="1004026"/>
    <n v="302744"/>
    <m/>
    <x v="0"/>
  </r>
  <r>
    <x v="3"/>
    <x v="0"/>
    <x v="1"/>
    <x v="0"/>
    <x v="13"/>
    <x v="3"/>
    <n v="1040971"/>
    <n v="310179"/>
    <m/>
    <x v="0"/>
  </r>
  <r>
    <x v="3"/>
    <x v="0"/>
    <x v="1"/>
    <x v="0"/>
    <x v="13"/>
    <x v="4"/>
    <n v="1073269"/>
    <n v="317126"/>
    <m/>
    <x v="0"/>
  </r>
  <r>
    <x v="3"/>
    <x v="0"/>
    <x v="1"/>
    <x v="0"/>
    <x v="13"/>
    <x v="5"/>
    <n v="1108137"/>
    <n v="323004"/>
    <m/>
    <x v="0"/>
  </r>
  <r>
    <x v="3"/>
    <x v="0"/>
    <x v="1"/>
    <x v="0"/>
    <x v="13"/>
    <x v="6"/>
    <n v="1143019"/>
    <n v="329595"/>
    <m/>
    <x v="0"/>
  </r>
  <r>
    <x v="3"/>
    <x v="0"/>
    <x v="1"/>
    <x v="0"/>
    <x v="13"/>
    <x v="7"/>
    <n v="1178032"/>
    <n v="331912"/>
    <m/>
    <x v="0"/>
  </r>
  <r>
    <x v="3"/>
    <x v="0"/>
    <x v="1"/>
    <x v="0"/>
    <x v="13"/>
    <x v="8"/>
    <n v="1212792"/>
    <n v="333396"/>
    <m/>
    <x v="0"/>
  </r>
  <r>
    <x v="3"/>
    <x v="0"/>
    <x v="1"/>
    <x v="0"/>
    <x v="13"/>
    <x v="9"/>
    <n v="1247683"/>
    <n v="334499"/>
    <m/>
    <x v="0"/>
  </r>
  <r>
    <x v="3"/>
    <x v="0"/>
    <x v="1"/>
    <x v="0"/>
    <x v="13"/>
    <x v="10"/>
    <n v="1283291"/>
    <n v="335354"/>
    <m/>
    <x v="0"/>
  </r>
  <r>
    <x v="3"/>
    <x v="0"/>
    <x v="1"/>
    <x v="0"/>
    <x v="13"/>
    <x v="11"/>
    <n v="1320146"/>
    <n v="336066"/>
    <m/>
    <x v="0"/>
  </r>
  <r>
    <x v="3"/>
    <x v="0"/>
    <x v="1"/>
    <x v="0"/>
    <x v="13"/>
    <x v="12"/>
    <n v="1357066"/>
    <n v="336368"/>
    <m/>
    <x v="0"/>
  </r>
  <r>
    <x v="3"/>
    <x v="0"/>
    <x v="1"/>
    <x v="0"/>
    <x v="13"/>
    <x v="13"/>
    <n v="1393772"/>
    <n v="337410"/>
    <m/>
    <x v="0"/>
  </r>
  <r>
    <x v="3"/>
    <x v="0"/>
    <x v="1"/>
    <x v="0"/>
    <x v="13"/>
    <x v="14"/>
    <n v="1430019"/>
    <n v="339224"/>
    <m/>
    <x v="0"/>
  </r>
  <r>
    <x v="3"/>
    <x v="0"/>
    <x v="1"/>
    <x v="0"/>
    <x v="13"/>
    <x v="15"/>
    <n v="1465927"/>
    <n v="341818"/>
    <m/>
    <x v="0"/>
  </r>
  <r>
    <x v="3"/>
    <x v="0"/>
    <x v="1"/>
    <x v="0"/>
    <x v="13"/>
    <x v="16"/>
    <n v="1501546"/>
    <n v="345274"/>
    <m/>
    <x v="0"/>
  </r>
  <r>
    <x v="3"/>
    <x v="0"/>
    <x v="1"/>
    <x v="0"/>
    <x v="13"/>
    <x v="17"/>
    <n v="1535638"/>
    <n v="349360"/>
    <m/>
    <x v="0"/>
  </r>
  <r>
    <x v="3"/>
    <x v="0"/>
    <x v="1"/>
    <x v="0"/>
    <x v="13"/>
    <x v="18"/>
    <n v="1568854"/>
    <n v="354315"/>
    <m/>
    <x v="0"/>
  </r>
  <r>
    <x v="3"/>
    <x v="0"/>
    <x v="1"/>
    <x v="0"/>
    <x v="13"/>
    <x v="19"/>
    <n v="1601324"/>
    <n v="360244"/>
    <m/>
    <x v="0"/>
  </r>
  <r>
    <x v="3"/>
    <x v="0"/>
    <x v="1"/>
    <x v="0"/>
    <x v="13"/>
    <x v="20"/>
    <n v="1633155"/>
    <n v="366084"/>
    <m/>
    <x v="0"/>
  </r>
  <r>
    <x v="3"/>
    <x v="0"/>
    <x v="1"/>
    <x v="0"/>
    <x v="13"/>
    <x v="21"/>
    <n v="1664208"/>
    <n v="371806"/>
    <m/>
    <x v="0"/>
  </r>
  <r>
    <x v="3"/>
    <x v="0"/>
    <x v="1"/>
    <x v="0"/>
    <x v="13"/>
    <x v="22"/>
    <n v="1694664"/>
    <n v="377391"/>
    <m/>
    <x v="0"/>
  </r>
  <r>
    <x v="3"/>
    <x v="0"/>
    <x v="1"/>
    <x v="0"/>
    <x v="13"/>
    <x v="23"/>
    <n v="1724885"/>
    <n v="382961"/>
    <m/>
    <x v="0"/>
  </r>
  <r>
    <x v="3"/>
    <x v="0"/>
    <x v="1"/>
    <x v="0"/>
    <x v="13"/>
    <x v="24"/>
    <n v="1755193"/>
    <n v="388596"/>
    <m/>
    <x v="0"/>
  </r>
  <r>
    <x v="3"/>
    <x v="0"/>
    <x v="1"/>
    <x v="0"/>
    <x v="13"/>
    <x v="25"/>
    <n v="1785592"/>
    <n v="394300"/>
    <m/>
    <x v="0"/>
  </r>
  <r>
    <x v="3"/>
    <x v="0"/>
    <x v="1"/>
    <x v="0"/>
    <x v="13"/>
    <x v="26"/>
    <n v="1816064"/>
    <n v="400077"/>
    <m/>
    <x v="0"/>
  </r>
  <r>
    <x v="3"/>
    <x v="0"/>
    <x v="1"/>
    <x v="0"/>
    <x v="13"/>
    <x v="27"/>
    <n v="1846532"/>
    <n v="405904"/>
    <m/>
    <x v="0"/>
  </r>
  <r>
    <x v="3"/>
    <x v="0"/>
    <x v="1"/>
    <x v="0"/>
    <x v="13"/>
    <x v="28"/>
    <n v="1877043"/>
    <n v="411791"/>
    <m/>
    <x v="0"/>
  </r>
  <r>
    <x v="3"/>
    <x v="0"/>
    <x v="1"/>
    <x v="0"/>
    <x v="13"/>
    <x v="29"/>
    <n v="1907607"/>
    <n v="417726"/>
    <m/>
    <x v="0"/>
  </r>
  <r>
    <x v="3"/>
    <x v="0"/>
    <x v="1"/>
    <x v="0"/>
    <x v="13"/>
    <x v="30"/>
    <n v="1938246"/>
    <n v="423741"/>
    <m/>
    <x v="0"/>
  </r>
  <r>
    <x v="3"/>
    <x v="0"/>
    <x v="2"/>
    <x v="0"/>
    <x v="13"/>
    <x v="0"/>
    <n v="73119"/>
    <n v="20180"/>
    <m/>
    <x v="0"/>
  </r>
  <r>
    <x v="3"/>
    <x v="0"/>
    <x v="2"/>
    <x v="0"/>
    <x v="13"/>
    <x v="1"/>
    <n v="75007"/>
    <n v="20522"/>
    <m/>
    <x v="0"/>
  </r>
  <r>
    <x v="3"/>
    <x v="0"/>
    <x v="2"/>
    <x v="0"/>
    <x v="13"/>
    <x v="2"/>
    <n v="78055"/>
    <n v="21191"/>
    <m/>
    <x v="0"/>
  </r>
  <r>
    <x v="3"/>
    <x v="0"/>
    <x v="2"/>
    <x v="0"/>
    <x v="13"/>
    <x v="3"/>
    <n v="80404"/>
    <n v="21576"/>
    <m/>
    <x v="0"/>
  </r>
  <r>
    <x v="3"/>
    <x v="0"/>
    <x v="2"/>
    <x v="0"/>
    <x v="13"/>
    <x v="4"/>
    <n v="82810"/>
    <n v="22042"/>
    <m/>
    <x v="0"/>
  </r>
  <r>
    <x v="3"/>
    <x v="0"/>
    <x v="2"/>
    <x v="0"/>
    <x v="13"/>
    <x v="5"/>
    <n v="85328"/>
    <n v="22424"/>
    <m/>
    <x v="0"/>
  </r>
  <r>
    <x v="3"/>
    <x v="0"/>
    <x v="2"/>
    <x v="0"/>
    <x v="13"/>
    <x v="6"/>
    <n v="88424"/>
    <n v="23003"/>
    <m/>
    <x v="0"/>
  </r>
  <r>
    <x v="3"/>
    <x v="0"/>
    <x v="2"/>
    <x v="0"/>
    <x v="13"/>
    <x v="7"/>
    <n v="92218"/>
    <n v="23332"/>
    <m/>
    <x v="0"/>
  </r>
  <r>
    <x v="3"/>
    <x v="0"/>
    <x v="2"/>
    <x v="0"/>
    <x v="13"/>
    <x v="8"/>
    <n v="96044"/>
    <n v="23623"/>
    <m/>
    <x v="0"/>
  </r>
  <r>
    <x v="3"/>
    <x v="0"/>
    <x v="2"/>
    <x v="0"/>
    <x v="13"/>
    <x v="9"/>
    <n v="99691"/>
    <n v="23868"/>
    <m/>
    <x v="0"/>
  </r>
  <r>
    <x v="3"/>
    <x v="0"/>
    <x v="2"/>
    <x v="0"/>
    <x v="13"/>
    <x v="10"/>
    <n v="102447"/>
    <n v="23926"/>
    <m/>
    <x v="0"/>
  </r>
  <r>
    <x v="3"/>
    <x v="0"/>
    <x v="2"/>
    <x v="0"/>
    <x v="13"/>
    <x v="11"/>
    <n v="104996"/>
    <n v="23937"/>
    <m/>
    <x v="0"/>
  </r>
  <r>
    <x v="3"/>
    <x v="0"/>
    <x v="2"/>
    <x v="0"/>
    <x v="13"/>
    <x v="12"/>
    <n v="107499"/>
    <n v="23931"/>
    <m/>
    <x v="0"/>
  </r>
  <r>
    <x v="3"/>
    <x v="0"/>
    <x v="2"/>
    <x v="0"/>
    <x v="13"/>
    <x v="13"/>
    <n v="109943"/>
    <n v="23971"/>
    <m/>
    <x v="0"/>
  </r>
  <r>
    <x v="3"/>
    <x v="0"/>
    <x v="2"/>
    <x v="0"/>
    <x v="13"/>
    <x v="14"/>
    <n v="112341"/>
    <n v="24063"/>
    <m/>
    <x v="0"/>
  </r>
  <r>
    <x v="3"/>
    <x v="0"/>
    <x v="2"/>
    <x v="0"/>
    <x v="13"/>
    <x v="15"/>
    <n v="114712"/>
    <n v="24208"/>
    <m/>
    <x v="0"/>
  </r>
  <r>
    <x v="3"/>
    <x v="0"/>
    <x v="2"/>
    <x v="0"/>
    <x v="13"/>
    <x v="16"/>
    <n v="117070"/>
    <n v="24408"/>
    <m/>
    <x v="0"/>
  </r>
  <r>
    <x v="3"/>
    <x v="0"/>
    <x v="2"/>
    <x v="0"/>
    <x v="13"/>
    <x v="17"/>
    <n v="119313"/>
    <n v="24644"/>
    <m/>
    <x v="0"/>
  </r>
  <r>
    <x v="3"/>
    <x v="0"/>
    <x v="2"/>
    <x v="0"/>
    <x v="13"/>
    <x v="18"/>
    <n v="121451"/>
    <n v="24919"/>
    <m/>
    <x v="0"/>
  </r>
  <r>
    <x v="3"/>
    <x v="0"/>
    <x v="2"/>
    <x v="0"/>
    <x v="13"/>
    <x v="19"/>
    <n v="123422"/>
    <n v="25221"/>
    <m/>
    <x v="0"/>
  </r>
  <r>
    <x v="3"/>
    <x v="0"/>
    <x v="2"/>
    <x v="0"/>
    <x v="13"/>
    <x v="20"/>
    <n v="125383"/>
    <n v="25528"/>
    <m/>
    <x v="0"/>
  </r>
  <r>
    <x v="3"/>
    <x v="0"/>
    <x v="2"/>
    <x v="0"/>
    <x v="13"/>
    <x v="21"/>
    <n v="127323"/>
    <n v="25836"/>
    <m/>
    <x v="0"/>
  </r>
  <r>
    <x v="3"/>
    <x v="0"/>
    <x v="2"/>
    <x v="0"/>
    <x v="13"/>
    <x v="22"/>
    <n v="129212"/>
    <n v="26136"/>
    <m/>
    <x v="0"/>
  </r>
  <r>
    <x v="3"/>
    <x v="0"/>
    <x v="2"/>
    <x v="0"/>
    <x v="13"/>
    <x v="23"/>
    <n v="131064"/>
    <n v="26433"/>
    <m/>
    <x v="0"/>
  </r>
  <r>
    <x v="3"/>
    <x v="0"/>
    <x v="2"/>
    <x v="0"/>
    <x v="13"/>
    <x v="24"/>
    <n v="132911"/>
    <n v="26734"/>
    <m/>
    <x v="0"/>
  </r>
  <r>
    <x v="3"/>
    <x v="0"/>
    <x v="2"/>
    <x v="0"/>
    <x v="13"/>
    <x v="25"/>
    <n v="134755"/>
    <n v="27039"/>
    <m/>
    <x v="0"/>
  </r>
  <r>
    <x v="3"/>
    <x v="0"/>
    <x v="2"/>
    <x v="0"/>
    <x v="13"/>
    <x v="26"/>
    <n v="136569"/>
    <n v="27343"/>
    <m/>
    <x v="0"/>
  </r>
  <r>
    <x v="3"/>
    <x v="0"/>
    <x v="2"/>
    <x v="0"/>
    <x v="13"/>
    <x v="27"/>
    <n v="138363"/>
    <n v="27647"/>
    <m/>
    <x v="0"/>
  </r>
  <r>
    <x v="3"/>
    <x v="0"/>
    <x v="2"/>
    <x v="0"/>
    <x v="13"/>
    <x v="28"/>
    <n v="140113"/>
    <n v="27947"/>
    <m/>
    <x v="0"/>
  </r>
  <r>
    <x v="3"/>
    <x v="0"/>
    <x v="2"/>
    <x v="0"/>
    <x v="13"/>
    <x v="29"/>
    <n v="141844"/>
    <n v="28247"/>
    <m/>
    <x v="0"/>
  </r>
  <r>
    <x v="3"/>
    <x v="0"/>
    <x v="2"/>
    <x v="0"/>
    <x v="13"/>
    <x v="30"/>
    <n v="143553"/>
    <n v="28547"/>
    <m/>
    <x v="0"/>
  </r>
  <r>
    <x v="3"/>
    <x v="1"/>
    <x v="0"/>
    <x v="0"/>
    <x v="13"/>
    <x v="0"/>
    <n v="7419534"/>
    <n v="2886198"/>
    <m/>
    <x v="0"/>
  </r>
  <r>
    <x v="3"/>
    <x v="1"/>
    <x v="0"/>
    <x v="0"/>
    <x v="13"/>
    <x v="1"/>
    <n v="7540440"/>
    <n v="2913359"/>
    <m/>
    <x v="0"/>
  </r>
  <r>
    <x v="3"/>
    <x v="1"/>
    <x v="0"/>
    <x v="0"/>
    <x v="13"/>
    <x v="2"/>
    <n v="7734256"/>
    <n v="2971007"/>
    <m/>
    <x v="0"/>
  </r>
  <r>
    <x v="3"/>
    <x v="1"/>
    <x v="0"/>
    <x v="0"/>
    <x v="13"/>
    <x v="3"/>
    <n v="7925776"/>
    <n v="3017455"/>
    <m/>
    <x v="0"/>
  </r>
  <r>
    <x v="3"/>
    <x v="1"/>
    <x v="0"/>
    <x v="0"/>
    <x v="13"/>
    <x v="4"/>
    <n v="8121491"/>
    <n v="3069947"/>
    <m/>
    <x v="0"/>
  </r>
  <r>
    <x v="3"/>
    <x v="1"/>
    <x v="0"/>
    <x v="0"/>
    <x v="13"/>
    <x v="5"/>
    <n v="8313132"/>
    <n v="3104058"/>
    <m/>
    <x v="0"/>
  </r>
  <r>
    <x v="3"/>
    <x v="1"/>
    <x v="0"/>
    <x v="0"/>
    <x v="13"/>
    <x v="6"/>
    <n v="8505350"/>
    <n v="3145410"/>
    <m/>
    <x v="0"/>
  </r>
  <r>
    <x v="3"/>
    <x v="1"/>
    <x v="0"/>
    <x v="0"/>
    <x v="13"/>
    <x v="7"/>
    <n v="8697593"/>
    <n v="3146303"/>
    <m/>
    <x v="0"/>
  </r>
  <r>
    <x v="3"/>
    <x v="1"/>
    <x v="0"/>
    <x v="0"/>
    <x v="13"/>
    <x v="8"/>
    <n v="8889223"/>
    <n v="3138559"/>
    <m/>
    <x v="0"/>
  </r>
  <r>
    <x v="3"/>
    <x v="1"/>
    <x v="0"/>
    <x v="0"/>
    <x v="13"/>
    <x v="9"/>
    <n v="9080994"/>
    <n v="3126992"/>
    <m/>
    <x v="0"/>
  </r>
  <r>
    <x v="3"/>
    <x v="1"/>
    <x v="0"/>
    <x v="0"/>
    <x v="13"/>
    <x v="10"/>
    <n v="9272843"/>
    <n v="3111321"/>
    <m/>
    <x v="0"/>
  </r>
  <r>
    <x v="3"/>
    <x v="1"/>
    <x v="0"/>
    <x v="0"/>
    <x v="13"/>
    <x v="11"/>
    <n v="9464004"/>
    <n v="3090340"/>
    <m/>
    <x v="0"/>
  </r>
  <r>
    <x v="3"/>
    <x v="1"/>
    <x v="0"/>
    <x v="0"/>
    <x v="13"/>
    <x v="12"/>
    <n v="9655111"/>
    <n v="3065430"/>
    <m/>
    <x v="0"/>
  </r>
  <r>
    <x v="3"/>
    <x v="1"/>
    <x v="0"/>
    <x v="0"/>
    <x v="13"/>
    <x v="13"/>
    <n v="9845769"/>
    <n v="3048321"/>
    <m/>
    <x v="0"/>
  </r>
  <r>
    <x v="3"/>
    <x v="1"/>
    <x v="0"/>
    <x v="0"/>
    <x v="13"/>
    <x v="14"/>
    <n v="10035695"/>
    <n v="3039856"/>
    <m/>
    <x v="0"/>
  </r>
  <r>
    <x v="3"/>
    <x v="1"/>
    <x v="0"/>
    <x v="0"/>
    <x v="13"/>
    <x v="15"/>
    <n v="10224978"/>
    <n v="3039886"/>
    <m/>
    <x v="0"/>
  </r>
  <r>
    <x v="3"/>
    <x v="1"/>
    <x v="0"/>
    <x v="0"/>
    <x v="13"/>
    <x v="16"/>
    <n v="10413459"/>
    <n v="3048984"/>
    <m/>
    <x v="0"/>
  </r>
  <r>
    <x v="3"/>
    <x v="1"/>
    <x v="0"/>
    <x v="0"/>
    <x v="13"/>
    <x v="17"/>
    <n v="10601367"/>
    <n v="3067585"/>
    <m/>
    <x v="0"/>
  </r>
  <r>
    <x v="3"/>
    <x v="1"/>
    <x v="0"/>
    <x v="0"/>
    <x v="13"/>
    <x v="18"/>
    <n v="10788373"/>
    <n v="3095911"/>
    <m/>
    <x v="0"/>
  </r>
  <r>
    <x v="3"/>
    <x v="1"/>
    <x v="0"/>
    <x v="0"/>
    <x v="13"/>
    <x v="19"/>
    <n v="10974206"/>
    <n v="3135940"/>
    <m/>
    <x v="0"/>
  </r>
  <r>
    <x v="3"/>
    <x v="1"/>
    <x v="0"/>
    <x v="0"/>
    <x v="13"/>
    <x v="20"/>
    <n v="11159021"/>
    <n v="3176238"/>
    <m/>
    <x v="0"/>
  </r>
  <r>
    <x v="3"/>
    <x v="1"/>
    <x v="0"/>
    <x v="0"/>
    <x v="13"/>
    <x v="21"/>
    <n v="11342649"/>
    <n v="3216600"/>
    <m/>
    <x v="0"/>
  </r>
  <r>
    <x v="3"/>
    <x v="1"/>
    <x v="0"/>
    <x v="0"/>
    <x v="13"/>
    <x v="22"/>
    <n v="11525592"/>
    <n v="3257148"/>
    <m/>
    <x v="0"/>
  </r>
  <r>
    <x v="3"/>
    <x v="1"/>
    <x v="0"/>
    <x v="0"/>
    <x v="13"/>
    <x v="23"/>
    <n v="11707496"/>
    <n v="3297851"/>
    <m/>
    <x v="0"/>
  </r>
  <r>
    <x v="3"/>
    <x v="1"/>
    <x v="0"/>
    <x v="0"/>
    <x v="13"/>
    <x v="24"/>
    <n v="11888464"/>
    <n v="3338684"/>
    <m/>
    <x v="0"/>
  </r>
  <r>
    <x v="3"/>
    <x v="1"/>
    <x v="0"/>
    <x v="0"/>
    <x v="13"/>
    <x v="25"/>
    <n v="12069406"/>
    <n v="3379961"/>
    <m/>
    <x v="0"/>
  </r>
  <r>
    <x v="3"/>
    <x v="1"/>
    <x v="0"/>
    <x v="0"/>
    <x v="13"/>
    <x v="26"/>
    <n v="12250505"/>
    <n v="3421958"/>
    <m/>
    <x v="0"/>
  </r>
  <r>
    <x v="3"/>
    <x v="1"/>
    <x v="0"/>
    <x v="0"/>
    <x v="13"/>
    <x v="27"/>
    <n v="12431544"/>
    <n v="3464326"/>
    <m/>
    <x v="0"/>
  </r>
  <r>
    <x v="3"/>
    <x v="1"/>
    <x v="0"/>
    <x v="0"/>
    <x v="13"/>
    <x v="28"/>
    <n v="12612574"/>
    <n v="3507176"/>
    <m/>
    <x v="0"/>
  </r>
  <r>
    <x v="3"/>
    <x v="1"/>
    <x v="0"/>
    <x v="0"/>
    <x v="13"/>
    <x v="29"/>
    <n v="12793609"/>
    <n v="3550458"/>
    <m/>
    <x v="0"/>
  </r>
  <r>
    <x v="3"/>
    <x v="1"/>
    <x v="0"/>
    <x v="0"/>
    <x v="13"/>
    <x v="30"/>
    <n v="12974748"/>
    <n v="3594247"/>
    <m/>
    <x v="0"/>
  </r>
  <r>
    <x v="3"/>
    <x v="1"/>
    <x v="1"/>
    <x v="0"/>
    <x v="13"/>
    <x v="0"/>
    <n v="2596402"/>
    <n v="812673"/>
    <m/>
    <x v="0"/>
  </r>
  <r>
    <x v="3"/>
    <x v="1"/>
    <x v="1"/>
    <x v="0"/>
    <x v="13"/>
    <x v="1"/>
    <n v="2672976"/>
    <n v="830391"/>
    <m/>
    <x v="0"/>
  </r>
  <r>
    <x v="3"/>
    <x v="1"/>
    <x v="1"/>
    <x v="0"/>
    <x v="13"/>
    <x v="2"/>
    <n v="2808371"/>
    <n v="866319"/>
    <m/>
    <x v="0"/>
  </r>
  <r>
    <x v="3"/>
    <x v="1"/>
    <x v="1"/>
    <x v="0"/>
    <x v="13"/>
    <x v="3"/>
    <n v="2931663"/>
    <n v="898106"/>
    <m/>
    <x v="0"/>
  </r>
  <r>
    <x v="3"/>
    <x v="1"/>
    <x v="1"/>
    <x v="0"/>
    <x v="13"/>
    <x v="4"/>
    <n v="3046870"/>
    <n v="929445"/>
    <m/>
    <x v="0"/>
  </r>
  <r>
    <x v="3"/>
    <x v="1"/>
    <x v="1"/>
    <x v="0"/>
    <x v="13"/>
    <x v="5"/>
    <n v="3167024"/>
    <n v="957241"/>
    <m/>
    <x v="0"/>
  </r>
  <r>
    <x v="3"/>
    <x v="1"/>
    <x v="1"/>
    <x v="0"/>
    <x v="13"/>
    <x v="6"/>
    <n v="3287199"/>
    <n v="987381"/>
    <m/>
    <x v="0"/>
  </r>
  <r>
    <x v="3"/>
    <x v="1"/>
    <x v="1"/>
    <x v="0"/>
    <x v="13"/>
    <x v="7"/>
    <n v="3407583"/>
    <n v="1001764"/>
    <m/>
    <x v="0"/>
  </r>
  <r>
    <x v="3"/>
    <x v="1"/>
    <x v="1"/>
    <x v="0"/>
    <x v="13"/>
    <x v="8"/>
    <n v="3527564"/>
    <n v="1011674"/>
    <m/>
    <x v="0"/>
  </r>
  <r>
    <x v="3"/>
    <x v="1"/>
    <x v="1"/>
    <x v="0"/>
    <x v="13"/>
    <x v="9"/>
    <n v="3647756"/>
    <n v="1020385"/>
    <m/>
    <x v="0"/>
  </r>
  <r>
    <x v="3"/>
    <x v="1"/>
    <x v="1"/>
    <x v="0"/>
    <x v="13"/>
    <x v="10"/>
    <n v="3769086"/>
    <n v="1028087"/>
    <m/>
    <x v="0"/>
  </r>
  <r>
    <x v="3"/>
    <x v="1"/>
    <x v="1"/>
    <x v="0"/>
    <x v="13"/>
    <x v="11"/>
    <n v="3892394"/>
    <n v="1034760"/>
    <m/>
    <x v="0"/>
  </r>
  <r>
    <x v="3"/>
    <x v="1"/>
    <x v="1"/>
    <x v="0"/>
    <x v="13"/>
    <x v="12"/>
    <n v="4015805"/>
    <n v="1040288"/>
    <m/>
    <x v="0"/>
  </r>
  <r>
    <x v="3"/>
    <x v="1"/>
    <x v="1"/>
    <x v="0"/>
    <x v="13"/>
    <x v="13"/>
    <n v="4138881"/>
    <n v="1047824"/>
    <m/>
    <x v="0"/>
  </r>
  <r>
    <x v="3"/>
    <x v="1"/>
    <x v="1"/>
    <x v="0"/>
    <x v="13"/>
    <x v="14"/>
    <n v="4261228"/>
    <n v="1057597"/>
    <m/>
    <x v="0"/>
  </r>
  <r>
    <x v="3"/>
    <x v="1"/>
    <x v="1"/>
    <x v="0"/>
    <x v="13"/>
    <x v="15"/>
    <n v="4383040"/>
    <n v="1069610"/>
    <m/>
    <x v="0"/>
  </r>
  <r>
    <x v="3"/>
    <x v="1"/>
    <x v="1"/>
    <x v="0"/>
    <x v="13"/>
    <x v="16"/>
    <n v="4504396"/>
    <n v="1084055"/>
    <m/>
    <x v="0"/>
  </r>
  <r>
    <x v="3"/>
    <x v="1"/>
    <x v="1"/>
    <x v="0"/>
    <x v="13"/>
    <x v="17"/>
    <n v="4623330"/>
    <n v="1100594"/>
    <m/>
    <x v="0"/>
  </r>
  <r>
    <x v="3"/>
    <x v="1"/>
    <x v="1"/>
    <x v="0"/>
    <x v="13"/>
    <x v="18"/>
    <n v="4740874"/>
    <n v="1119552"/>
    <m/>
    <x v="0"/>
  </r>
  <r>
    <x v="3"/>
    <x v="1"/>
    <x v="1"/>
    <x v="0"/>
    <x v="13"/>
    <x v="19"/>
    <n v="4857235"/>
    <n v="1141519"/>
    <m/>
    <x v="0"/>
  </r>
  <r>
    <x v="3"/>
    <x v="1"/>
    <x v="1"/>
    <x v="0"/>
    <x v="13"/>
    <x v="20"/>
    <n v="4972582"/>
    <n v="1163486"/>
    <m/>
    <x v="0"/>
  </r>
  <r>
    <x v="3"/>
    <x v="1"/>
    <x v="1"/>
    <x v="0"/>
    <x v="13"/>
    <x v="21"/>
    <n v="5086696"/>
    <n v="1185341"/>
    <m/>
    <x v="0"/>
  </r>
  <r>
    <x v="3"/>
    <x v="1"/>
    <x v="1"/>
    <x v="0"/>
    <x v="13"/>
    <x v="22"/>
    <n v="5199861"/>
    <n v="1207152"/>
    <m/>
    <x v="0"/>
  </r>
  <r>
    <x v="3"/>
    <x v="1"/>
    <x v="1"/>
    <x v="0"/>
    <x v="13"/>
    <x v="23"/>
    <n v="5312654"/>
    <n v="1229074"/>
    <m/>
    <x v="0"/>
  </r>
  <r>
    <x v="3"/>
    <x v="1"/>
    <x v="1"/>
    <x v="0"/>
    <x v="13"/>
    <x v="24"/>
    <n v="5425585"/>
    <n v="1251207"/>
    <m/>
    <x v="0"/>
  </r>
  <r>
    <x v="3"/>
    <x v="1"/>
    <x v="1"/>
    <x v="0"/>
    <x v="13"/>
    <x v="25"/>
    <n v="5538660"/>
    <n v="1273572"/>
    <m/>
    <x v="0"/>
  </r>
  <r>
    <x v="3"/>
    <x v="1"/>
    <x v="1"/>
    <x v="0"/>
    <x v="13"/>
    <x v="26"/>
    <n v="5651852"/>
    <n v="1296227"/>
    <m/>
    <x v="0"/>
  </r>
  <r>
    <x v="3"/>
    <x v="1"/>
    <x v="1"/>
    <x v="0"/>
    <x v="13"/>
    <x v="27"/>
    <n v="5765038"/>
    <n v="1319062"/>
    <m/>
    <x v="0"/>
  </r>
  <r>
    <x v="3"/>
    <x v="1"/>
    <x v="1"/>
    <x v="0"/>
    <x v="13"/>
    <x v="28"/>
    <n v="5878296"/>
    <n v="1342115"/>
    <m/>
    <x v="0"/>
  </r>
  <r>
    <x v="3"/>
    <x v="1"/>
    <x v="1"/>
    <x v="0"/>
    <x v="13"/>
    <x v="29"/>
    <n v="5991633"/>
    <n v="1365368"/>
    <m/>
    <x v="0"/>
  </r>
  <r>
    <x v="3"/>
    <x v="1"/>
    <x v="1"/>
    <x v="0"/>
    <x v="13"/>
    <x v="30"/>
    <n v="6105086"/>
    <n v="1388841"/>
    <m/>
    <x v="0"/>
  </r>
  <r>
    <x v="3"/>
    <x v="1"/>
    <x v="2"/>
    <x v="0"/>
    <x v="13"/>
    <x v="0"/>
    <n v="163422"/>
    <n v="47555"/>
    <m/>
    <x v="0"/>
  </r>
  <r>
    <x v="3"/>
    <x v="1"/>
    <x v="2"/>
    <x v="0"/>
    <x v="13"/>
    <x v="1"/>
    <n v="164919"/>
    <n v="47644"/>
    <m/>
    <x v="0"/>
  </r>
  <r>
    <x v="3"/>
    <x v="1"/>
    <x v="2"/>
    <x v="0"/>
    <x v="13"/>
    <x v="2"/>
    <n v="168162"/>
    <n v="48281"/>
    <m/>
    <x v="0"/>
  </r>
  <r>
    <x v="3"/>
    <x v="1"/>
    <x v="2"/>
    <x v="0"/>
    <x v="13"/>
    <x v="3"/>
    <n v="169849"/>
    <n v="48521"/>
    <m/>
    <x v="0"/>
  </r>
  <r>
    <x v="3"/>
    <x v="1"/>
    <x v="2"/>
    <x v="0"/>
    <x v="13"/>
    <x v="4"/>
    <n v="171535"/>
    <n v="48876"/>
    <m/>
    <x v="0"/>
  </r>
  <r>
    <x v="3"/>
    <x v="1"/>
    <x v="2"/>
    <x v="0"/>
    <x v="13"/>
    <x v="5"/>
    <n v="173584"/>
    <n v="49081"/>
    <m/>
    <x v="0"/>
  </r>
  <r>
    <x v="3"/>
    <x v="1"/>
    <x v="2"/>
    <x v="0"/>
    <x v="13"/>
    <x v="6"/>
    <n v="176532"/>
    <n v="49658"/>
    <m/>
    <x v="0"/>
  </r>
  <r>
    <x v="3"/>
    <x v="1"/>
    <x v="2"/>
    <x v="0"/>
    <x v="13"/>
    <x v="7"/>
    <n v="180554"/>
    <n v="49542"/>
    <m/>
    <x v="0"/>
  </r>
  <r>
    <x v="3"/>
    <x v="1"/>
    <x v="2"/>
    <x v="0"/>
    <x v="13"/>
    <x v="8"/>
    <n v="184666"/>
    <n v="49373"/>
    <m/>
    <x v="0"/>
  </r>
  <r>
    <x v="3"/>
    <x v="1"/>
    <x v="2"/>
    <x v="0"/>
    <x v="13"/>
    <x v="9"/>
    <n v="188553"/>
    <n v="49130"/>
    <m/>
    <x v="0"/>
  </r>
  <r>
    <x v="3"/>
    <x v="1"/>
    <x v="2"/>
    <x v="0"/>
    <x v="13"/>
    <x v="10"/>
    <n v="191164"/>
    <n v="48593"/>
    <m/>
    <x v="0"/>
  </r>
  <r>
    <x v="3"/>
    <x v="1"/>
    <x v="2"/>
    <x v="0"/>
    <x v="13"/>
    <x v="11"/>
    <n v="193508"/>
    <n v="47969"/>
    <m/>
    <x v="0"/>
  </r>
  <r>
    <x v="3"/>
    <x v="1"/>
    <x v="2"/>
    <x v="0"/>
    <x v="13"/>
    <x v="12"/>
    <n v="195824"/>
    <n v="47323"/>
    <m/>
    <x v="0"/>
  </r>
  <r>
    <x v="3"/>
    <x v="1"/>
    <x v="2"/>
    <x v="0"/>
    <x v="13"/>
    <x v="13"/>
    <n v="198088"/>
    <n v="46798"/>
    <m/>
    <x v="0"/>
  </r>
  <r>
    <x v="3"/>
    <x v="1"/>
    <x v="2"/>
    <x v="0"/>
    <x v="13"/>
    <x v="14"/>
    <n v="200322"/>
    <n v="46402"/>
    <m/>
    <x v="0"/>
  </r>
  <r>
    <x v="3"/>
    <x v="1"/>
    <x v="2"/>
    <x v="0"/>
    <x v="13"/>
    <x v="15"/>
    <n v="202551"/>
    <n v="46134"/>
    <m/>
    <x v="0"/>
  </r>
  <r>
    <x v="3"/>
    <x v="1"/>
    <x v="2"/>
    <x v="0"/>
    <x v="13"/>
    <x v="16"/>
    <n v="204795"/>
    <n v="46001"/>
    <m/>
    <x v="0"/>
  </r>
  <r>
    <x v="3"/>
    <x v="1"/>
    <x v="2"/>
    <x v="0"/>
    <x v="13"/>
    <x v="17"/>
    <n v="206905"/>
    <n v="45970"/>
    <m/>
    <x v="0"/>
  </r>
  <r>
    <x v="3"/>
    <x v="1"/>
    <x v="2"/>
    <x v="0"/>
    <x v="13"/>
    <x v="18"/>
    <n v="208891"/>
    <n v="46042"/>
    <m/>
    <x v="0"/>
  </r>
  <r>
    <x v="3"/>
    <x v="1"/>
    <x v="2"/>
    <x v="0"/>
    <x v="13"/>
    <x v="19"/>
    <n v="210662"/>
    <n v="46215"/>
    <m/>
    <x v="0"/>
  </r>
  <r>
    <x v="3"/>
    <x v="1"/>
    <x v="2"/>
    <x v="0"/>
    <x v="13"/>
    <x v="20"/>
    <n v="212452"/>
    <n v="46404"/>
    <m/>
    <x v="0"/>
  </r>
  <r>
    <x v="3"/>
    <x v="1"/>
    <x v="2"/>
    <x v="0"/>
    <x v="13"/>
    <x v="21"/>
    <n v="214240"/>
    <n v="46607"/>
    <m/>
    <x v="0"/>
  </r>
  <r>
    <x v="3"/>
    <x v="1"/>
    <x v="2"/>
    <x v="0"/>
    <x v="13"/>
    <x v="22"/>
    <n v="215982"/>
    <n v="46812"/>
    <m/>
    <x v="0"/>
  </r>
  <r>
    <x v="3"/>
    <x v="1"/>
    <x v="2"/>
    <x v="0"/>
    <x v="13"/>
    <x v="23"/>
    <n v="217699"/>
    <n v="47024"/>
    <m/>
    <x v="0"/>
  </r>
  <r>
    <x v="3"/>
    <x v="1"/>
    <x v="2"/>
    <x v="0"/>
    <x v="13"/>
    <x v="24"/>
    <n v="219436"/>
    <n v="47252"/>
    <m/>
    <x v="0"/>
  </r>
  <r>
    <x v="3"/>
    <x v="1"/>
    <x v="2"/>
    <x v="0"/>
    <x v="13"/>
    <x v="25"/>
    <n v="221197"/>
    <n v="47497"/>
    <m/>
    <x v="0"/>
  </r>
  <r>
    <x v="3"/>
    <x v="1"/>
    <x v="2"/>
    <x v="0"/>
    <x v="13"/>
    <x v="26"/>
    <n v="222941"/>
    <n v="47751"/>
    <m/>
    <x v="0"/>
  </r>
  <r>
    <x v="3"/>
    <x v="1"/>
    <x v="2"/>
    <x v="0"/>
    <x v="13"/>
    <x v="27"/>
    <n v="224683"/>
    <n v="48015"/>
    <m/>
    <x v="0"/>
  </r>
  <r>
    <x v="3"/>
    <x v="1"/>
    <x v="2"/>
    <x v="0"/>
    <x v="13"/>
    <x v="28"/>
    <n v="226385"/>
    <n v="48280"/>
    <m/>
    <x v="0"/>
  </r>
  <r>
    <x v="3"/>
    <x v="1"/>
    <x v="2"/>
    <x v="0"/>
    <x v="13"/>
    <x v="29"/>
    <n v="228083"/>
    <n v="48554"/>
    <m/>
    <x v="0"/>
  </r>
  <r>
    <x v="3"/>
    <x v="1"/>
    <x v="2"/>
    <x v="0"/>
    <x v="13"/>
    <x v="30"/>
    <n v="229774"/>
    <n v="48834"/>
    <m/>
    <x v="0"/>
  </r>
  <r>
    <x v="3"/>
    <x v="2"/>
    <x v="0"/>
    <x v="0"/>
    <x v="13"/>
    <x v="0"/>
    <n v="9865652"/>
    <n v="3975857"/>
    <m/>
    <x v="0"/>
  </r>
  <r>
    <x v="3"/>
    <x v="2"/>
    <x v="0"/>
    <x v="0"/>
    <x v="13"/>
    <x v="1"/>
    <n v="10043697"/>
    <n v="4020154"/>
    <m/>
    <x v="0"/>
  </r>
  <r>
    <x v="3"/>
    <x v="2"/>
    <x v="0"/>
    <x v="0"/>
    <x v="13"/>
    <x v="2"/>
    <n v="10306518"/>
    <n v="4102076"/>
    <m/>
    <x v="0"/>
  </r>
  <r>
    <x v="3"/>
    <x v="2"/>
    <x v="0"/>
    <x v="0"/>
    <x v="13"/>
    <x v="3"/>
    <n v="10564411"/>
    <n v="4176072"/>
    <m/>
    <x v="0"/>
  </r>
  <r>
    <x v="3"/>
    <x v="2"/>
    <x v="0"/>
    <x v="0"/>
    <x v="13"/>
    <x v="4"/>
    <n v="10831416"/>
    <n v="4263656"/>
    <m/>
    <x v="0"/>
  </r>
  <r>
    <x v="3"/>
    <x v="2"/>
    <x v="0"/>
    <x v="0"/>
    <x v="13"/>
    <x v="5"/>
    <n v="11089676"/>
    <n v="4326746"/>
    <m/>
    <x v="0"/>
  </r>
  <r>
    <x v="3"/>
    <x v="2"/>
    <x v="0"/>
    <x v="0"/>
    <x v="13"/>
    <x v="6"/>
    <n v="11349161"/>
    <n v="4400728"/>
    <m/>
    <x v="0"/>
  </r>
  <r>
    <x v="3"/>
    <x v="2"/>
    <x v="0"/>
    <x v="0"/>
    <x v="13"/>
    <x v="7"/>
    <n v="11608921"/>
    <n v="4408464"/>
    <m/>
    <x v="0"/>
  </r>
  <r>
    <x v="3"/>
    <x v="2"/>
    <x v="0"/>
    <x v="0"/>
    <x v="13"/>
    <x v="8"/>
    <n v="11867738"/>
    <n v="4403754"/>
    <m/>
    <x v="0"/>
  </r>
  <r>
    <x v="3"/>
    <x v="2"/>
    <x v="0"/>
    <x v="0"/>
    <x v="13"/>
    <x v="9"/>
    <n v="12127209"/>
    <n v="4393639"/>
    <m/>
    <x v="0"/>
  </r>
  <r>
    <x v="3"/>
    <x v="2"/>
    <x v="0"/>
    <x v="0"/>
    <x v="13"/>
    <x v="10"/>
    <n v="12387199"/>
    <n v="4378051"/>
    <m/>
    <x v="0"/>
  </r>
  <r>
    <x v="3"/>
    <x v="2"/>
    <x v="0"/>
    <x v="0"/>
    <x v="13"/>
    <x v="11"/>
    <n v="12646058"/>
    <n v="4355685"/>
    <m/>
    <x v="0"/>
  </r>
  <r>
    <x v="3"/>
    <x v="2"/>
    <x v="0"/>
    <x v="0"/>
    <x v="13"/>
    <x v="12"/>
    <n v="12905153"/>
    <n v="4327879"/>
    <m/>
    <x v="0"/>
  </r>
  <r>
    <x v="3"/>
    <x v="2"/>
    <x v="0"/>
    <x v="0"/>
    <x v="13"/>
    <x v="13"/>
    <n v="13163614"/>
    <n v="4309974"/>
    <m/>
    <x v="0"/>
  </r>
  <r>
    <x v="3"/>
    <x v="2"/>
    <x v="0"/>
    <x v="0"/>
    <x v="13"/>
    <x v="14"/>
    <n v="13420816"/>
    <n v="4303243"/>
    <m/>
    <x v="0"/>
  </r>
  <r>
    <x v="3"/>
    <x v="2"/>
    <x v="0"/>
    <x v="0"/>
    <x v="13"/>
    <x v="15"/>
    <n v="13676942"/>
    <n v="4307577"/>
    <m/>
    <x v="0"/>
  </r>
  <r>
    <x v="3"/>
    <x v="2"/>
    <x v="0"/>
    <x v="0"/>
    <x v="13"/>
    <x v="16"/>
    <n v="13931379"/>
    <n v="4323705"/>
    <m/>
    <x v="0"/>
  </r>
  <r>
    <x v="3"/>
    <x v="2"/>
    <x v="0"/>
    <x v="0"/>
    <x v="13"/>
    <x v="17"/>
    <n v="14184553"/>
    <n v="4352326"/>
    <m/>
    <x v="0"/>
  </r>
  <r>
    <x v="3"/>
    <x v="2"/>
    <x v="0"/>
    <x v="0"/>
    <x v="13"/>
    <x v="18"/>
    <n v="14435728"/>
    <n v="4394252"/>
    <m/>
    <x v="0"/>
  </r>
  <r>
    <x v="3"/>
    <x v="2"/>
    <x v="0"/>
    <x v="0"/>
    <x v="13"/>
    <x v="19"/>
    <n v="14684309"/>
    <n v="4450888"/>
    <m/>
    <x v="0"/>
  </r>
  <r>
    <x v="3"/>
    <x v="2"/>
    <x v="0"/>
    <x v="0"/>
    <x v="13"/>
    <x v="20"/>
    <n v="14930643"/>
    <n v="4507656"/>
    <m/>
    <x v="0"/>
  </r>
  <r>
    <x v="3"/>
    <x v="2"/>
    <x v="0"/>
    <x v="0"/>
    <x v="13"/>
    <x v="21"/>
    <n v="15174350"/>
    <n v="4564428"/>
    <m/>
    <x v="0"/>
  </r>
  <r>
    <x v="3"/>
    <x v="2"/>
    <x v="0"/>
    <x v="0"/>
    <x v="13"/>
    <x v="22"/>
    <n v="15416551"/>
    <n v="4621637"/>
    <m/>
    <x v="0"/>
  </r>
  <r>
    <x v="3"/>
    <x v="2"/>
    <x v="0"/>
    <x v="0"/>
    <x v="13"/>
    <x v="23"/>
    <n v="15656441"/>
    <n v="4679123"/>
    <m/>
    <x v="0"/>
  </r>
  <r>
    <x v="3"/>
    <x v="2"/>
    <x v="0"/>
    <x v="0"/>
    <x v="13"/>
    <x v="24"/>
    <n v="15894267"/>
    <n v="4736877"/>
    <m/>
    <x v="0"/>
  </r>
  <r>
    <x v="3"/>
    <x v="2"/>
    <x v="0"/>
    <x v="0"/>
    <x v="13"/>
    <x v="25"/>
    <n v="16132039"/>
    <n v="4795527"/>
    <m/>
    <x v="0"/>
  </r>
  <r>
    <x v="3"/>
    <x v="2"/>
    <x v="0"/>
    <x v="0"/>
    <x v="13"/>
    <x v="26"/>
    <n v="16370140"/>
    <n v="4855298"/>
    <m/>
    <x v="0"/>
  </r>
  <r>
    <x v="3"/>
    <x v="2"/>
    <x v="0"/>
    <x v="0"/>
    <x v="13"/>
    <x v="27"/>
    <n v="16608094"/>
    <n v="4916008"/>
    <m/>
    <x v="0"/>
  </r>
  <r>
    <x v="3"/>
    <x v="2"/>
    <x v="0"/>
    <x v="0"/>
    <x v="13"/>
    <x v="28"/>
    <n v="16846004"/>
    <n v="4977624"/>
    <m/>
    <x v="0"/>
  </r>
  <r>
    <x v="3"/>
    <x v="2"/>
    <x v="0"/>
    <x v="0"/>
    <x v="13"/>
    <x v="29"/>
    <n v="17083928"/>
    <n v="5040079"/>
    <m/>
    <x v="0"/>
  </r>
  <r>
    <x v="3"/>
    <x v="2"/>
    <x v="0"/>
    <x v="0"/>
    <x v="13"/>
    <x v="30"/>
    <n v="17322086"/>
    <n v="5103443"/>
    <m/>
    <x v="0"/>
  </r>
  <r>
    <x v="3"/>
    <x v="2"/>
    <x v="1"/>
    <x v="0"/>
    <x v="13"/>
    <x v="0"/>
    <n v="2391822"/>
    <n v="657751"/>
    <m/>
    <x v="0"/>
  </r>
  <r>
    <x v="3"/>
    <x v="2"/>
    <x v="1"/>
    <x v="0"/>
    <x v="13"/>
    <x v="1"/>
    <n v="2461510"/>
    <n v="672155"/>
    <m/>
    <x v="0"/>
  </r>
  <r>
    <x v="3"/>
    <x v="2"/>
    <x v="1"/>
    <x v="0"/>
    <x v="13"/>
    <x v="2"/>
    <n v="2565908"/>
    <n v="696431"/>
    <m/>
    <x v="0"/>
  </r>
  <r>
    <x v="3"/>
    <x v="2"/>
    <x v="1"/>
    <x v="0"/>
    <x v="13"/>
    <x v="3"/>
    <n v="2660881"/>
    <n v="720462"/>
    <m/>
    <x v="0"/>
  </r>
  <r>
    <x v="3"/>
    <x v="2"/>
    <x v="1"/>
    <x v="0"/>
    <x v="13"/>
    <x v="4"/>
    <n v="2744674"/>
    <n v="743905"/>
    <m/>
    <x v="0"/>
  </r>
  <r>
    <x v="3"/>
    <x v="2"/>
    <x v="1"/>
    <x v="0"/>
    <x v="13"/>
    <x v="5"/>
    <n v="2834338"/>
    <n v="765182"/>
    <m/>
    <x v="0"/>
  </r>
  <r>
    <x v="3"/>
    <x v="2"/>
    <x v="1"/>
    <x v="0"/>
    <x v="13"/>
    <x v="6"/>
    <n v="2924045"/>
    <n v="788506"/>
    <m/>
    <x v="0"/>
  </r>
  <r>
    <x v="3"/>
    <x v="2"/>
    <x v="1"/>
    <x v="0"/>
    <x v="13"/>
    <x v="7"/>
    <n v="3014095"/>
    <n v="796428"/>
    <m/>
    <x v="0"/>
  </r>
  <r>
    <x v="3"/>
    <x v="2"/>
    <x v="1"/>
    <x v="0"/>
    <x v="13"/>
    <x v="8"/>
    <n v="3103490"/>
    <n v="801306"/>
    <m/>
    <x v="0"/>
  </r>
  <r>
    <x v="3"/>
    <x v="2"/>
    <x v="1"/>
    <x v="0"/>
    <x v="13"/>
    <x v="9"/>
    <n v="3193228"/>
    <n v="805193"/>
    <m/>
    <x v="0"/>
  </r>
  <r>
    <x v="3"/>
    <x v="2"/>
    <x v="1"/>
    <x v="0"/>
    <x v="13"/>
    <x v="10"/>
    <n v="3284828"/>
    <n v="808452"/>
    <m/>
    <x v="0"/>
  </r>
  <r>
    <x v="3"/>
    <x v="2"/>
    <x v="1"/>
    <x v="0"/>
    <x v="13"/>
    <x v="11"/>
    <n v="3379662"/>
    <n v="811300"/>
    <m/>
    <x v="0"/>
  </r>
  <r>
    <x v="3"/>
    <x v="2"/>
    <x v="1"/>
    <x v="0"/>
    <x v="13"/>
    <x v="12"/>
    <n v="3474666"/>
    <n v="813217"/>
    <m/>
    <x v="0"/>
  </r>
  <r>
    <x v="3"/>
    <x v="2"/>
    <x v="1"/>
    <x v="0"/>
    <x v="13"/>
    <x v="13"/>
    <n v="3569120"/>
    <n v="816558"/>
    <m/>
    <x v="0"/>
  </r>
  <r>
    <x v="3"/>
    <x v="2"/>
    <x v="1"/>
    <x v="0"/>
    <x v="13"/>
    <x v="14"/>
    <n v="3662382"/>
    <n v="821431"/>
    <m/>
    <x v="0"/>
  </r>
  <r>
    <x v="3"/>
    <x v="2"/>
    <x v="1"/>
    <x v="0"/>
    <x v="13"/>
    <x v="15"/>
    <n v="3754767"/>
    <n v="827888"/>
    <m/>
    <x v="0"/>
  </r>
  <r>
    <x v="3"/>
    <x v="2"/>
    <x v="1"/>
    <x v="0"/>
    <x v="13"/>
    <x v="16"/>
    <n v="3846405"/>
    <n v="836123"/>
    <m/>
    <x v="0"/>
  </r>
  <r>
    <x v="3"/>
    <x v="2"/>
    <x v="1"/>
    <x v="0"/>
    <x v="13"/>
    <x v="17"/>
    <n v="3934085"/>
    <n v="845601"/>
    <m/>
    <x v="0"/>
  </r>
  <r>
    <x v="3"/>
    <x v="2"/>
    <x v="1"/>
    <x v="0"/>
    <x v="13"/>
    <x v="18"/>
    <n v="4019490"/>
    <n v="856858"/>
    <m/>
    <x v="0"/>
  </r>
  <r>
    <x v="3"/>
    <x v="2"/>
    <x v="1"/>
    <x v="0"/>
    <x v="13"/>
    <x v="19"/>
    <n v="4102962"/>
    <n v="870180"/>
    <m/>
    <x v="0"/>
  </r>
  <r>
    <x v="3"/>
    <x v="2"/>
    <x v="1"/>
    <x v="0"/>
    <x v="13"/>
    <x v="20"/>
    <n v="4184775"/>
    <n v="883343"/>
    <m/>
    <x v="0"/>
  </r>
  <r>
    <x v="3"/>
    <x v="2"/>
    <x v="1"/>
    <x v="0"/>
    <x v="13"/>
    <x v="21"/>
    <n v="4264574"/>
    <n v="896271"/>
    <m/>
    <x v="0"/>
  </r>
  <r>
    <x v="3"/>
    <x v="2"/>
    <x v="1"/>
    <x v="0"/>
    <x v="13"/>
    <x v="22"/>
    <n v="4342822"/>
    <n v="909083"/>
    <m/>
    <x v="0"/>
  </r>
  <r>
    <x v="3"/>
    <x v="2"/>
    <x v="1"/>
    <x v="0"/>
    <x v="13"/>
    <x v="23"/>
    <n v="4420459"/>
    <n v="921984"/>
    <m/>
    <x v="0"/>
  </r>
  <r>
    <x v="3"/>
    <x v="2"/>
    <x v="1"/>
    <x v="0"/>
    <x v="13"/>
    <x v="24"/>
    <n v="4498315"/>
    <n v="935140"/>
    <m/>
    <x v="0"/>
  </r>
  <r>
    <x v="3"/>
    <x v="2"/>
    <x v="1"/>
    <x v="0"/>
    <x v="13"/>
    <x v="25"/>
    <n v="4576295"/>
    <n v="948538"/>
    <m/>
    <x v="0"/>
  </r>
  <r>
    <x v="3"/>
    <x v="2"/>
    <x v="1"/>
    <x v="0"/>
    <x v="13"/>
    <x v="26"/>
    <n v="4654346"/>
    <n v="962177"/>
    <m/>
    <x v="0"/>
  </r>
  <r>
    <x v="3"/>
    <x v="2"/>
    <x v="1"/>
    <x v="0"/>
    <x v="13"/>
    <x v="27"/>
    <n v="4732267"/>
    <n v="976011"/>
    <m/>
    <x v="0"/>
  </r>
  <r>
    <x v="3"/>
    <x v="2"/>
    <x v="1"/>
    <x v="0"/>
    <x v="13"/>
    <x v="28"/>
    <n v="4810182"/>
    <n v="990053"/>
    <m/>
    <x v="0"/>
  </r>
  <r>
    <x v="3"/>
    <x v="2"/>
    <x v="1"/>
    <x v="0"/>
    <x v="13"/>
    <x v="29"/>
    <n v="4888111"/>
    <n v="1004293"/>
    <m/>
    <x v="0"/>
  </r>
  <r>
    <x v="3"/>
    <x v="2"/>
    <x v="1"/>
    <x v="0"/>
    <x v="13"/>
    <x v="30"/>
    <n v="4966116"/>
    <n v="1018739"/>
    <m/>
    <x v="0"/>
  </r>
  <r>
    <x v="3"/>
    <x v="2"/>
    <x v="2"/>
    <x v="0"/>
    <x v="13"/>
    <x v="0"/>
    <n v="221684"/>
    <n v="90447"/>
    <m/>
    <x v="0"/>
  </r>
  <r>
    <x v="3"/>
    <x v="2"/>
    <x v="2"/>
    <x v="0"/>
    <x v="13"/>
    <x v="1"/>
    <n v="229856"/>
    <n v="92901"/>
    <m/>
    <x v="0"/>
  </r>
  <r>
    <x v="3"/>
    <x v="2"/>
    <x v="2"/>
    <x v="0"/>
    <x v="13"/>
    <x v="2"/>
    <n v="243578"/>
    <n v="97594"/>
    <m/>
    <x v="0"/>
  </r>
  <r>
    <x v="3"/>
    <x v="2"/>
    <x v="2"/>
    <x v="0"/>
    <x v="13"/>
    <x v="3"/>
    <n v="254897"/>
    <n v="101188"/>
    <m/>
    <x v="0"/>
  </r>
  <r>
    <x v="3"/>
    <x v="2"/>
    <x v="2"/>
    <x v="0"/>
    <x v="13"/>
    <x v="4"/>
    <n v="266216"/>
    <n v="105030"/>
    <m/>
    <x v="0"/>
  </r>
  <r>
    <x v="3"/>
    <x v="2"/>
    <x v="2"/>
    <x v="0"/>
    <x v="13"/>
    <x v="5"/>
    <n v="277643"/>
    <n v="108429"/>
    <m/>
    <x v="0"/>
  </r>
  <r>
    <x v="3"/>
    <x v="2"/>
    <x v="2"/>
    <x v="0"/>
    <x v="13"/>
    <x v="6"/>
    <n v="290408"/>
    <n v="112609"/>
    <m/>
    <x v="0"/>
  </r>
  <r>
    <x v="3"/>
    <x v="2"/>
    <x v="2"/>
    <x v="0"/>
    <x v="13"/>
    <x v="7"/>
    <n v="304828"/>
    <n v="115154"/>
    <m/>
    <x v="0"/>
  </r>
  <r>
    <x v="3"/>
    <x v="2"/>
    <x v="2"/>
    <x v="0"/>
    <x v="13"/>
    <x v="8"/>
    <n v="319158"/>
    <n v="117178"/>
    <m/>
    <x v="0"/>
  </r>
  <r>
    <x v="3"/>
    <x v="2"/>
    <x v="2"/>
    <x v="0"/>
    <x v="13"/>
    <x v="9"/>
    <n v="332845"/>
    <n v="118960"/>
    <m/>
    <x v="0"/>
  </r>
  <r>
    <x v="3"/>
    <x v="2"/>
    <x v="2"/>
    <x v="0"/>
    <x v="13"/>
    <x v="10"/>
    <n v="344023"/>
    <n v="119950"/>
    <m/>
    <x v="0"/>
  </r>
  <r>
    <x v="3"/>
    <x v="2"/>
    <x v="2"/>
    <x v="0"/>
    <x v="13"/>
    <x v="11"/>
    <n v="354492"/>
    <n v="120676"/>
    <m/>
    <x v="0"/>
  </r>
  <r>
    <x v="3"/>
    <x v="2"/>
    <x v="2"/>
    <x v="0"/>
    <x v="13"/>
    <x v="12"/>
    <n v="364687"/>
    <n v="121289"/>
    <m/>
    <x v="0"/>
  </r>
  <r>
    <x v="3"/>
    <x v="2"/>
    <x v="2"/>
    <x v="0"/>
    <x v="13"/>
    <x v="13"/>
    <n v="374570"/>
    <n v="122063"/>
    <m/>
    <x v="0"/>
  </r>
  <r>
    <x v="3"/>
    <x v="2"/>
    <x v="2"/>
    <x v="0"/>
    <x v="13"/>
    <x v="14"/>
    <n v="384188"/>
    <n v="123039"/>
    <m/>
    <x v="0"/>
  </r>
  <r>
    <x v="3"/>
    <x v="2"/>
    <x v="2"/>
    <x v="0"/>
    <x v="13"/>
    <x v="15"/>
    <n v="393589"/>
    <n v="124220"/>
    <m/>
    <x v="0"/>
  </r>
  <r>
    <x v="3"/>
    <x v="2"/>
    <x v="2"/>
    <x v="0"/>
    <x v="13"/>
    <x v="16"/>
    <n v="402815"/>
    <n v="125620"/>
    <m/>
    <x v="0"/>
  </r>
  <r>
    <x v="3"/>
    <x v="2"/>
    <x v="2"/>
    <x v="0"/>
    <x v="13"/>
    <x v="17"/>
    <n v="411605"/>
    <n v="127156"/>
    <m/>
    <x v="0"/>
  </r>
  <r>
    <x v="3"/>
    <x v="2"/>
    <x v="2"/>
    <x v="0"/>
    <x v="13"/>
    <x v="18"/>
    <n v="419983"/>
    <n v="128836"/>
    <m/>
    <x v="0"/>
  </r>
  <r>
    <x v="3"/>
    <x v="2"/>
    <x v="2"/>
    <x v="0"/>
    <x v="13"/>
    <x v="19"/>
    <n v="427795"/>
    <n v="130638"/>
    <m/>
    <x v="0"/>
  </r>
  <r>
    <x v="3"/>
    <x v="2"/>
    <x v="2"/>
    <x v="0"/>
    <x v="13"/>
    <x v="20"/>
    <n v="435458"/>
    <n v="132435"/>
    <m/>
    <x v="0"/>
  </r>
  <r>
    <x v="3"/>
    <x v="2"/>
    <x v="2"/>
    <x v="0"/>
    <x v="13"/>
    <x v="21"/>
    <n v="442942"/>
    <n v="134215"/>
    <m/>
    <x v="0"/>
  </r>
  <r>
    <x v="3"/>
    <x v="2"/>
    <x v="2"/>
    <x v="0"/>
    <x v="13"/>
    <x v="22"/>
    <n v="450175"/>
    <n v="135959"/>
    <m/>
    <x v="0"/>
  </r>
  <r>
    <x v="3"/>
    <x v="2"/>
    <x v="2"/>
    <x v="0"/>
    <x v="13"/>
    <x v="23"/>
    <n v="457195"/>
    <n v="137677"/>
    <m/>
    <x v="0"/>
  </r>
  <r>
    <x v="3"/>
    <x v="2"/>
    <x v="2"/>
    <x v="0"/>
    <x v="13"/>
    <x v="24"/>
    <n v="464091"/>
    <n v="139391"/>
    <m/>
    <x v="0"/>
  </r>
  <r>
    <x v="3"/>
    <x v="2"/>
    <x v="2"/>
    <x v="0"/>
    <x v="13"/>
    <x v="25"/>
    <n v="470872"/>
    <n v="141103"/>
    <m/>
    <x v="0"/>
  </r>
  <r>
    <x v="3"/>
    <x v="2"/>
    <x v="2"/>
    <x v="0"/>
    <x v="13"/>
    <x v="26"/>
    <n v="477468"/>
    <n v="142795"/>
    <m/>
    <x v="0"/>
  </r>
  <r>
    <x v="3"/>
    <x v="2"/>
    <x v="2"/>
    <x v="0"/>
    <x v="13"/>
    <x v="27"/>
    <n v="483908"/>
    <n v="144473"/>
    <m/>
    <x v="0"/>
  </r>
  <r>
    <x v="3"/>
    <x v="2"/>
    <x v="2"/>
    <x v="0"/>
    <x v="13"/>
    <x v="28"/>
    <n v="490130"/>
    <n v="146115"/>
    <m/>
    <x v="0"/>
  </r>
  <r>
    <x v="3"/>
    <x v="2"/>
    <x v="2"/>
    <x v="0"/>
    <x v="13"/>
    <x v="29"/>
    <n v="496206"/>
    <n v="147738"/>
    <m/>
    <x v="0"/>
  </r>
  <r>
    <x v="3"/>
    <x v="2"/>
    <x v="2"/>
    <x v="0"/>
    <x v="13"/>
    <x v="30"/>
    <n v="502132"/>
    <n v="149341"/>
    <m/>
    <x v="0"/>
  </r>
  <r>
    <x v="3"/>
    <x v="3"/>
    <x v="0"/>
    <x v="0"/>
    <x v="13"/>
    <x v="0"/>
    <n v="4971634"/>
    <n v="2078143"/>
    <m/>
    <x v="0"/>
  </r>
  <r>
    <x v="3"/>
    <x v="3"/>
    <x v="0"/>
    <x v="0"/>
    <x v="13"/>
    <x v="1"/>
    <n v="5047762"/>
    <n v="2096300"/>
    <m/>
    <x v="0"/>
  </r>
  <r>
    <x v="3"/>
    <x v="3"/>
    <x v="0"/>
    <x v="0"/>
    <x v="13"/>
    <x v="2"/>
    <n v="5146054"/>
    <n v="2126351"/>
    <m/>
    <x v="0"/>
  </r>
  <r>
    <x v="3"/>
    <x v="3"/>
    <x v="0"/>
    <x v="0"/>
    <x v="13"/>
    <x v="3"/>
    <n v="5235329"/>
    <n v="2154618"/>
    <m/>
    <x v="0"/>
  </r>
  <r>
    <x v="3"/>
    <x v="3"/>
    <x v="0"/>
    <x v="0"/>
    <x v="13"/>
    <x v="4"/>
    <n v="5331388"/>
    <n v="2191150"/>
    <m/>
    <x v="0"/>
  </r>
  <r>
    <x v="3"/>
    <x v="3"/>
    <x v="0"/>
    <x v="0"/>
    <x v="13"/>
    <x v="5"/>
    <n v="5424848"/>
    <n v="2213057"/>
    <m/>
    <x v="0"/>
  </r>
  <r>
    <x v="3"/>
    <x v="3"/>
    <x v="0"/>
    <x v="0"/>
    <x v="13"/>
    <x v="6"/>
    <n v="5519091"/>
    <n v="2240785"/>
    <m/>
    <x v="0"/>
  </r>
  <r>
    <x v="3"/>
    <x v="3"/>
    <x v="0"/>
    <x v="0"/>
    <x v="13"/>
    <x v="7"/>
    <n v="5613507"/>
    <n v="2232947"/>
    <m/>
    <x v="0"/>
  </r>
  <r>
    <x v="3"/>
    <x v="3"/>
    <x v="0"/>
    <x v="0"/>
    <x v="13"/>
    <x v="8"/>
    <n v="5707328"/>
    <n v="2220258"/>
    <m/>
    <x v="0"/>
  </r>
  <r>
    <x v="3"/>
    <x v="3"/>
    <x v="0"/>
    <x v="0"/>
    <x v="13"/>
    <x v="9"/>
    <n v="5801450"/>
    <n v="2204716"/>
    <m/>
    <x v="0"/>
  </r>
  <r>
    <x v="3"/>
    <x v="3"/>
    <x v="0"/>
    <x v="0"/>
    <x v="13"/>
    <x v="10"/>
    <n v="5895678"/>
    <n v="2186384"/>
    <m/>
    <x v="0"/>
  </r>
  <r>
    <x v="3"/>
    <x v="3"/>
    <x v="0"/>
    <x v="0"/>
    <x v="13"/>
    <x v="11"/>
    <n v="5988984"/>
    <n v="2164676"/>
    <m/>
    <x v="0"/>
  </r>
  <r>
    <x v="3"/>
    <x v="3"/>
    <x v="0"/>
    <x v="0"/>
    <x v="13"/>
    <x v="12"/>
    <n v="6082218"/>
    <n v="2139509"/>
    <m/>
    <x v="0"/>
  </r>
  <r>
    <x v="3"/>
    <x v="3"/>
    <x v="0"/>
    <x v="0"/>
    <x v="13"/>
    <x v="13"/>
    <n v="6174848"/>
    <n v="2119121"/>
    <m/>
    <x v="0"/>
  </r>
  <r>
    <x v="3"/>
    <x v="3"/>
    <x v="0"/>
    <x v="0"/>
    <x v="13"/>
    <x v="14"/>
    <n v="6266496"/>
    <n v="2104161"/>
    <m/>
    <x v="0"/>
  </r>
  <r>
    <x v="3"/>
    <x v="3"/>
    <x v="0"/>
    <x v="0"/>
    <x v="13"/>
    <x v="15"/>
    <n v="6357278"/>
    <n v="2094667"/>
    <m/>
    <x v="0"/>
  </r>
  <r>
    <x v="3"/>
    <x v="3"/>
    <x v="0"/>
    <x v="0"/>
    <x v="13"/>
    <x v="16"/>
    <n v="6446982"/>
    <n v="2091166"/>
    <m/>
    <x v="0"/>
  </r>
  <r>
    <x v="3"/>
    <x v="3"/>
    <x v="0"/>
    <x v="0"/>
    <x v="13"/>
    <x v="17"/>
    <n v="6535918"/>
    <n v="2094165"/>
    <m/>
    <x v="0"/>
  </r>
  <r>
    <x v="3"/>
    <x v="3"/>
    <x v="0"/>
    <x v="0"/>
    <x v="13"/>
    <x v="18"/>
    <n v="6623642"/>
    <n v="2104218"/>
    <m/>
    <x v="0"/>
  </r>
  <r>
    <x v="3"/>
    <x v="3"/>
    <x v="0"/>
    <x v="0"/>
    <x v="13"/>
    <x v="19"/>
    <n v="6709786"/>
    <n v="2121587"/>
    <m/>
    <x v="0"/>
  </r>
  <r>
    <x v="3"/>
    <x v="3"/>
    <x v="0"/>
    <x v="0"/>
    <x v="13"/>
    <x v="20"/>
    <n v="6794565"/>
    <n v="2138882"/>
    <m/>
    <x v="0"/>
  </r>
  <r>
    <x v="3"/>
    <x v="3"/>
    <x v="0"/>
    <x v="0"/>
    <x v="13"/>
    <x v="21"/>
    <n v="6877744"/>
    <n v="2156134"/>
    <m/>
    <x v="0"/>
  </r>
  <r>
    <x v="3"/>
    <x v="3"/>
    <x v="0"/>
    <x v="0"/>
    <x v="13"/>
    <x v="22"/>
    <n v="6960004"/>
    <n v="2173594"/>
    <m/>
    <x v="0"/>
  </r>
  <r>
    <x v="3"/>
    <x v="3"/>
    <x v="0"/>
    <x v="0"/>
    <x v="13"/>
    <x v="23"/>
    <n v="7040860"/>
    <n v="2191166"/>
    <m/>
    <x v="0"/>
  </r>
  <r>
    <x v="3"/>
    <x v="3"/>
    <x v="0"/>
    <x v="0"/>
    <x v="13"/>
    <x v="24"/>
    <n v="7120461"/>
    <n v="2208902"/>
    <m/>
    <x v="0"/>
  </r>
  <r>
    <x v="3"/>
    <x v="3"/>
    <x v="0"/>
    <x v="0"/>
    <x v="13"/>
    <x v="25"/>
    <n v="7200029"/>
    <n v="2227183"/>
    <m/>
    <x v="0"/>
  </r>
  <r>
    <x v="3"/>
    <x v="3"/>
    <x v="0"/>
    <x v="0"/>
    <x v="13"/>
    <x v="26"/>
    <n v="7279800"/>
    <n v="2246075"/>
    <m/>
    <x v="0"/>
  </r>
  <r>
    <x v="3"/>
    <x v="3"/>
    <x v="0"/>
    <x v="0"/>
    <x v="13"/>
    <x v="27"/>
    <n v="7359484"/>
    <n v="2265481"/>
    <m/>
    <x v="0"/>
  </r>
  <r>
    <x v="3"/>
    <x v="3"/>
    <x v="0"/>
    <x v="0"/>
    <x v="13"/>
    <x v="28"/>
    <n v="7439144"/>
    <n v="2285411"/>
    <m/>
    <x v="0"/>
  </r>
  <r>
    <x v="3"/>
    <x v="3"/>
    <x v="0"/>
    <x v="0"/>
    <x v="13"/>
    <x v="29"/>
    <n v="7518808"/>
    <n v="2305829"/>
    <m/>
    <x v="0"/>
  </r>
  <r>
    <x v="3"/>
    <x v="3"/>
    <x v="0"/>
    <x v="0"/>
    <x v="13"/>
    <x v="30"/>
    <n v="7598604"/>
    <n v="2326744"/>
    <m/>
    <x v="0"/>
  </r>
  <r>
    <x v="3"/>
    <x v="3"/>
    <x v="1"/>
    <x v="0"/>
    <x v="13"/>
    <x v="0"/>
    <n v="1036148"/>
    <n v="287013"/>
    <m/>
    <x v="0"/>
  </r>
  <r>
    <x v="3"/>
    <x v="3"/>
    <x v="1"/>
    <x v="0"/>
    <x v="13"/>
    <x v="1"/>
    <n v="1082238"/>
    <n v="297460"/>
    <m/>
    <x v="0"/>
  </r>
  <r>
    <x v="3"/>
    <x v="3"/>
    <x v="1"/>
    <x v="0"/>
    <x v="13"/>
    <x v="2"/>
    <n v="1155016"/>
    <n v="315260"/>
    <m/>
    <x v="0"/>
  </r>
  <r>
    <x v="3"/>
    <x v="3"/>
    <x v="1"/>
    <x v="0"/>
    <x v="13"/>
    <x v="3"/>
    <n v="1218505"/>
    <n v="332281"/>
    <m/>
    <x v="0"/>
  </r>
  <r>
    <x v="3"/>
    <x v="3"/>
    <x v="1"/>
    <x v="0"/>
    <x v="13"/>
    <x v="4"/>
    <n v="1276072"/>
    <n v="348969"/>
    <m/>
    <x v="0"/>
  </r>
  <r>
    <x v="3"/>
    <x v="3"/>
    <x v="1"/>
    <x v="0"/>
    <x v="13"/>
    <x v="5"/>
    <n v="1338366"/>
    <n v="364959"/>
    <m/>
    <x v="0"/>
  </r>
  <r>
    <x v="3"/>
    <x v="3"/>
    <x v="1"/>
    <x v="0"/>
    <x v="13"/>
    <x v="6"/>
    <n v="1400682"/>
    <n v="381924"/>
    <m/>
    <x v="0"/>
  </r>
  <r>
    <x v="3"/>
    <x v="3"/>
    <x v="1"/>
    <x v="0"/>
    <x v="13"/>
    <x v="7"/>
    <n v="1463212"/>
    <n v="390701"/>
    <m/>
    <x v="0"/>
  </r>
  <r>
    <x v="3"/>
    <x v="3"/>
    <x v="1"/>
    <x v="0"/>
    <x v="13"/>
    <x v="8"/>
    <n v="1525330"/>
    <n v="397354"/>
    <m/>
    <x v="0"/>
  </r>
  <r>
    <x v="3"/>
    <x v="3"/>
    <x v="1"/>
    <x v="0"/>
    <x v="13"/>
    <x v="9"/>
    <n v="1587664"/>
    <n v="403519"/>
    <m/>
    <x v="0"/>
  </r>
  <r>
    <x v="3"/>
    <x v="3"/>
    <x v="1"/>
    <x v="0"/>
    <x v="13"/>
    <x v="10"/>
    <n v="1651170"/>
    <n v="409433"/>
    <m/>
    <x v="0"/>
  </r>
  <r>
    <x v="3"/>
    <x v="3"/>
    <x v="1"/>
    <x v="0"/>
    <x v="13"/>
    <x v="11"/>
    <n v="1716710"/>
    <n v="415272"/>
    <m/>
    <x v="0"/>
  </r>
  <r>
    <x v="3"/>
    <x v="3"/>
    <x v="1"/>
    <x v="0"/>
    <x v="13"/>
    <x v="12"/>
    <n v="1782358"/>
    <n v="420628"/>
    <m/>
    <x v="0"/>
  </r>
  <r>
    <x v="3"/>
    <x v="3"/>
    <x v="1"/>
    <x v="0"/>
    <x v="13"/>
    <x v="13"/>
    <n v="1847662"/>
    <n v="426536"/>
    <m/>
    <x v="0"/>
  </r>
  <r>
    <x v="3"/>
    <x v="3"/>
    <x v="1"/>
    <x v="0"/>
    <x v="13"/>
    <x v="14"/>
    <n v="1912217"/>
    <n v="433056"/>
    <m/>
    <x v="0"/>
  </r>
  <r>
    <x v="3"/>
    <x v="3"/>
    <x v="1"/>
    <x v="0"/>
    <x v="13"/>
    <x v="15"/>
    <n v="1976222"/>
    <n v="440232"/>
    <m/>
    <x v="0"/>
  </r>
  <r>
    <x v="3"/>
    <x v="3"/>
    <x v="1"/>
    <x v="0"/>
    <x v="13"/>
    <x v="16"/>
    <n v="2039758"/>
    <n v="448164"/>
    <m/>
    <x v="0"/>
  </r>
  <r>
    <x v="3"/>
    <x v="3"/>
    <x v="1"/>
    <x v="0"/>
    <x v="13"/>
    <x v="17"/>
    <n v="2100806"/>
    <n v="456499"/>
    <m/>
    <x v="0"/>
  </r>
  <r>
    <x v="3"/>
    <x v="3"/>
    <x v="1"/>
    <x v="0"/>
    <x v="13"/>
    <x v="18"/>
    <n v="2160341"/>
    <n v="465539"/>
    <m/>
    <x v="0"/>
  </r>
  <r>
    <x v="3"/>
    <x v="3"/>
    <x v="1"/>
    <x v="0"/>
    <x v="13"/>
    <x v="19"/>
    <n v="2218580"/>
    <n v="475383"/>
    <m/>
    <x v="0"/>
  </r>
  <r>
    <x v="3"/>
    <x v="3"/>
    <x v="1"/>
    <x v="0"/>
    <x v="13"/>
    <x v="20"/>
    <n v="2275704"/>
    <n v="485095"/>
    <m/>
    <x v="0"/>
  </r>
  <r>
    <x v="3"/>
    <x v="3"/>
    <x v="1"/>
    <x v="0"/>
    <x v="13"/>
    <x v="21"/>
    <n v="2331503"/>
    <n v="494638"/>
    <m/>
    <x v="0"/>
  </r>
  <r>
    <x v="3"/>
    <x v="3"/>
    <x v="1"/>
    <x v="0"/>
    <x v="13"/>
    <x v="22"/>
    <n v="2386276"/>
    <n v="504087"/>
    <m/>
    <x v="0"/>
  </r>
  <r>
    <x v="3"/>
    <x v="3"/>
    <x v="1"/>
    <x v="0"/>
    <x v="13"/>
    <x v="23"/>
    <n v="2440605"/>
    <n v="513571"/>
    <m/>
    <x v="0"/>
  </r>
  <r>
    <x v="3"/>
    <x v="3"/>
    <x v="1"/>
    <x v="0"/>
    <x v="13"/>
    <x v="24"/>
    <n v="2495006"/>
    <n v="523199"/>
    <m/>
    <x v="0"/>
  </r>
  <r>
    <x v="3"/>
    <x v="3"/>
    <x v="1"/>
    <x v="0"/>
    <x v="13"/>
    <x v="25"/>
    <n v="2549482"/>
    <n v="532975"/>
    <m/>
    <x v="0"/>
  </r>
  <r>
    <x v="3"/>
    <x v="3"/>
    <x v="1"/>
    <x v="0"/>
    <x v="13"/>
    <x v="26"/>
    <n v="2604002"/>
    <n v="542890"/>
    <m/>
    <x v="0"/>
  </r>
  <r>
    <x v="3"/>
    <x v="3"/>
    <x v="1"/>
    <x v="0"/>
    <x v="13"/>
    <x v="27"/>
    <n v="2658446"/>
    <n v="552919"/>
    <m/>
    <x v="0"/>
  </r>
  <r>
    <x v="3"/>
    <x v="3"/>
    <x v="1"/>
    <x v="0"/>
    <x v="13"/>
    <x v="28"/>
    <n v="2712886"/>
    <n v="563071"/>
    <m/>
    <x v="0"/>
  </r>
  <r>
    <x v="3"/>
    <x v="3"/>
    <x v="1"/>
    <x v="0"/>
    <x v="13"/>
    <x v="29"/>
    <n v="2767332"/>
    <n v="573341"/>
    <m/>
    <x v="0"/>
  </r>
  <r>
    <x v="3"/>
    <x v="3"/>
    <x v="1"/>
    <x v="0"/>
    <x v="13"/>
    <x v="30"/>
    <n v="2821820"/>
    <n v="583728"/>
    <m/>
    <x v="0"/>
  </r>
  <r>
    <x v="3"/>
    <x v="3"/>
    <x v="2"/>
    <x v="0"/>
    <x v="13"/>
    <x v="0"/>
    <n v="184628"/>
    <n v="61665"/>
    <m/>
    <x v="0"/>
  </r>
  <r>
    <x v="3"/>
    <x v="3"/>
    <x v="2"/>
    <x v="0"/>
    <x v="13"/>
    <x v="1"/>
    <n v="188514"/>
    <n v="62474"/>
    <m/>
    <x v="0"/>
  </r>
  <r>
    <x v="3"/>
    <x v="3"/>
    <x v="2"/>
    <x v="0"/>
    <x v="13"/>
    <x v="2"/>
    <n v="193865"/>
    <n v="63846"/>
    <m/>
    <x v="0"/>
  </r>
  <r>
    <x v="3"/>
    <x v="3"/>
    <x v="2"/>
    <x v="0"/>
    <x v="13"/>
    <x v="3"/>
    <n v="196349"/>
    <n v="64554"/>
    <m/>
    <x v="0"/>
  </r>
  <r>
    <x v="3"/>
    <x v="3"/>
    <x v="2"/>
    <x v="0"/>
    <x v="13"/>
    <x v="4"/>
    <n v="199274"/>
    <n v="65587"/>
    <m/>
    <x v="0"/>
  </r>
  <r>
    <x v="3"/>
    <x v="3"/>
    <x v="2"/>
    <x v="0"/>
    <x v="13"/>
    <x v="5"/>
    <n v="202891"/>
    <n v="66457"/>
    <m/>
    <x v="0"/>
  </r>
  <r>
    <x v="3"/>
    <x v="3"/>
    <x v="2"/>
    <x v="0"/>
    <x v="13"/>
    <x v="6"/>
    <n v="208088"/>
    <n v="68019"/>
    <m/>
    <x v="0"/>
  </r>
  <r>
    <x v="3"/>
    <x v="3"/>
    <x v="2"/>
    <x v="0"/>
    <x v="13"/>
    <x v="7"/>
    <n v="215152"/>
    <n v="68481"/>
    <m/>
    <x v="0"/>
  </r>
  <r>
    <x v="3"/>
    <x v="3"/>
    <x v="2"/>
    <x v="0"/>
    <x v="13"/>
    <x v="8"/>
    <n v="222356"/>
    <n v="68898"/>
    <m/>
    <x v="0"/>
  </r>
  <r>
    <x v="3"/>
    <x v="3"/>
    <x v="2"/>
    <x v="0"/>
    <x v="13"/>
    <x v="9"/>
    <n v="229151"/>
    <n v="69172"/>
    <m/>
    <x v="0"/>
  </r>
  <r>
    <x v="3"/>
    <x v="3"/>
    <x v="2"/>
    <x v="0"/>
    <x v="13"/>
    <x v="10"/>
    <n v="233730"/>
    <n v="68865"/>
    <m/>
    <x v="0"/>
  </r>
  <r>
    <x v="3"/>
    <x v="3"/>
    <x v="2"/>
    <x v="0"/>
    <x v="13"/>
    <x v="11"/>
    <n v="237840"/>
    <n v="68409"/>
    <m/>
    <x v="0"/>
  </r>
  <r>
    <x v="3"/>
    <x v="3"/>
    <x v="2"/>
    <x v="0"/>
    <x v="13"/>
    <x v="12"/>
    <n v="241893"/>
    <n v="67901"/>
    <m/>
    <x v="0"/>
  </r>
  <r>
    <x v="3"/>
    <x v="3"/>
    <x v="2"/>
    <x v="0"/>
    <x v="13"/>
    <x v="13"/>
    <n v="245847"/>
    <n v="67526"/>
    <m/>
    <x v="0"/>
  </r>
  <r>
    <x v="3"/>
    <x v="3"/>
    <x v="2"/>
    <x v="0"/>
    <x v="13"/>
    <x v="14"/>
    <n v="249740"/>
    <n v="67303"/>
    <m/>
    <x v="0"/>
  </r>
  <r>
    <x v="3"/>
    <x v="3"/>
    <x v="2"/>
    <x v="0"/>
    <x v="13"/>
    <x v="15"/>
    <n v="253612"/>
    <n v="67237"/>
    <m/>
    <x v="0"/>
  </r>
  <r>
    <x v="3"/>
    <x v="3"/>
    <x v="2"/>
    <x v="0"/>
    <x v="13"/>
    <x v="16"/>
    <n v="257496"/>
    <n v="67343"/>
    <m/>
    <x v="0"/>
  </r>
  <r>
    <x v="3"/>
    <x v="3"/>
    <x v="2"/>
    <x v="0"/>
    <x v="13"/>
    <x v="17"/>
    <n v="261141"/>
    <n v="67562"/>
    <m/>
    <x v="0"/>
  </r>
  <r>
    <x v="3"/>
    <x v="3"/>
    <x v="2"/>
    <x v="0"/>
    <x v="13"/>
    <x v="18"/>
    <n v="264567"/>
    <n v="67906"/>
    <m/>
    <x v="0"/>
  </r>
  <r>
    <x v="3"/>
    <x v="3"/>
    <x v="2"/>
    <x v="0"/>
    <x v="13"/>
    <x v="19"/>
    <n v="267625"/>
    <n v="68337"/>
    <m/>
    <x v="0"/>
  </r>
  <r>
    <x v="3"/>
    <x v="3"/>
    <x v="2"/>
    <x v="0"/>
    <x v="13"/>
    <x v="20"/>
    <n v="270700"/>
    <n v="68792"/>
    <m/>
    <x v="0"/>
  </r>
  <r>
    <x v="3"/>
    <x v="3"/>
    <x v="2"/>
    <x v="0"/>
    <x v="13"/>
    <x v="21"/>
    <n v="273757"/>
    <n v="69266"/>
    <m/>
    <x v="0"/>
  </r>
  <r>
    <x v="3"/>
    <x v="3"/>
    <x v="2"/>
    <x v="0"/>
    <x v="13"/>
    <x v="22"/>
    <n v="276725"/>
    <n v="69741"/>
    <m/>
    <x v="0"/>
  </r>
  <r>
    <x v="3"/>
    <x v="3"/>
    <x v="2"/>
    <x v="0"/>
    <x v="13"/>
    <x v="23"/>
    <n v="279636"/>
    <n v="70227"/>
    <m/>
    <x v="0"/>
  </r>
  <r>
    <x v="3"/>
    <x v="3"/>
    <x v="2"/>
    <x v="0"/>
    <x v="13"/>
    <x v="24"/>
    <n v="282565"/>
    <n v="70739"/>
    <m/>
    <x v="0"/>
  </r>
  <r>
    <x v="3"/>
    <x v="3"/>
    <x v="2"/>
    <x v="0"/>
    <x v="13"/>
    <x v="25"/>
    <n v="285513"/>
    <n v="71279"/>
    <m/>
    <x v="0"/>
  </r>
  <r>
    <x v="3"/>
    <x v="3"/>
    <x v="2"/>
    <x v="0"/>
    <x v="13"/>
    <x v="26"/>
    <n v="288415"/>
    <n v="71828"/>
    <m/>
    <x v="0"/>
  </r>
  <r>
    <x v="3"/>
    <x v="3"/>
    <x v="2"/>
    <x v="0"/>
    <x v="13"/>
    <x v="27"/>
    <n v="291293"/>
    <n v="72391"/>
    <m/>
    <x v="0"/>
  </r>
  <r>
    <x v="3"/>
    <x v="3"/>
    <x v="2"/>
    <x v="0"/>
    <x v="13"/>
    <x v="28"/>
    <n v="294087"/>
    <n v="72952"/>
    <m/>
    <x v="0"/>
  </r>
  <r>
    <x v="3"/>
    <x v="3"/>
    <x v="2"/>
    <x v="0"/>
    <x v="13"/>
    <x v="29"/>
    <n v="296856"/>
    <n v="73523"/>
    <m/>
    <x v="0"/>
  </r>
  <r>
    <x v="3"/>
    <x v="3"/>
    <x v="2"/>
    <x v="0"/>
    <x v="13"/>
    <x v="30"/>
    <n v="299590"/>
    <n v="74101"/>
    <m/>
    <x v="0"/>
  </r>
  <r>
    <x v="3"/>
    <x v="4"/>
    <x v="0"/>
    <x v="0"/>
    <x v="13"/>
    <x v="0"/>
    <n v="14277415"/>
    <n v="5482527"/>
    <m/>
    <x v="0"/>
  </r>
  <r>
    <x v="3"/>
    <x v="4"/>
    <x v="0"/>
    <x v="0"/>
    <x v="13"/>
    <x v="1"/>
    <n v="14778030"/>
    <n v="5631089"/>
    <m/>
    <x v="0"/>
  </r>
  <r>
    <x v="3"/>
    <x v="4"/>
    <x v="0"/>
    <x v="0"/>
    <x v="13"/>
    <x v="2"/>
    <n v="15373103"/>
    <n v="5821504"/>
    <m/>
    <x v="0"/>
  </r>
  <r>
    <x v="3"/>
    <x v="4"/>
    <x v="0"/>
    <x v="0"/>
    <x v="13"/>
    <x v="3"/>
    <n v="15953471"/>
    <n v="6010708"/>
    <m/>
    <x v="0"/>
  </r>
  <r>
    <x v="3"/>
    <x v="4"/>
    <x v="0"/>
    <x v="0"/>
    <x v="13"/>
    <x v="4"/>
    <n v="16568120"/>
    <n v="6230884"/>
    <m/>
    <x v="0"/>
  </r>
  <r>
    <x v="3"/>
    <x v="4"/>
    <x v="0"/>
    <x v="0"/>
    <x v="13"/>
    <x v="5"/>
    <n v="17149454"/>
    <n v="6400357"/>
    <m/>
    <x v="0"/>
  </r>
  <r>
    <x v="3"/>
    <x v="4"/>
    <x v="0"/>
    <x v="0"/>
    <x v="13"/>
    <x v="6"/>
    <n v="17736000"/>
    <n v="6586638"/>
    <m/>
    <x v="0"/>
  </r>
  <r>
    <x v="3"/>
    <x v="4"/>
    <x v="0"/>
    <x v="0"/>
    <x v="13"/>
    <x v="7"/>
    <n v="18322578"/>
    <n v="6656481"/>
    <m/>
    <x v="0"/>
  </r>
  <r>
    <x v="3"/>
    <x v="4"/>
    <x v="0"/>
    <x v="0"/>
    <x v="13"/>
    <x v="8"/>
    <n v="18903642"/>
    <n v="6705656"/>
    <m/>
    <x v="0"/>
  </r>
  <r>
    <x v="3"/>
    <x v="4"/>
    <x v="0"/>
    <x v="0"/>
    <x v="13"/>
    <x v="9"/>
    <n v="19485960"/>
    <n v="6746538"/>
    <m/>
    <x v="0"/>
  </r>
  <r>
    <x v="3"/>
    <x v="4"/>
    <x v="0"/>
    <x v="0"/>
    <x v="13"/>
    <x v="10"/>
    <n v="20068982"/>
    <n v="6779469"/>
    <m/>
    <x v="0"/>
  </r>
  <r>
    <x v="3"/>
    <x v="4"/>
    <x v="0"/>
    <x v="0"/>
    <x v="13"/>
    <x v="11"/>
    <n v="20645808"/>
    <n v="6801778"/>
    <m/>
    <x v="0"/>
  </r>
  <r>
    <x v="3"/>
    <x v="4"/>
    <x v="0"/>
    <x v="0"/>
    <x v="13"/>
    <x v="12"/>
    <n v="21222156"/>
    <n v="6815364"/>
    <m/>
    <x v="0"/>
  </r>
  <r>
    <x v="3"/>
    <x v="4"/>
    <x v="0"/>
    <x v="0"/>
    <x v="13"/>
    <x v="13"/>
    <n v="21794436"/>
    <n v="6841283"/>
    <m/>
    <x v="0"/>
  </r>
  <r>
    <x v="3"/>
    <x v="4"/>
    <x v="0"/>
    <x v="0"/>
    <x v="13"/>
    <x v="14"/>
    <n v="22360118"/>
    <n v="6880771"/>
    <m/>
    <x v="0"/>
  </r>
  <r>
    <x v="3"/>
    <x v="4"/>
    <x v="0"/>
    <x v="0"/>
    <x v="13"/>
    <x v="15"/>
    <n v="22919998"/>
    <n v="6933878"/>
    <m/>
    <x v="0"/>
  </r>
  <r>
    <x v="3"/>
    <x v="4"/>
    <x v="0"/>
    <x v="0"/>
    <x v="13"/>
    <x v="16"/>
    <n v="23472644"/>
    <n v="7001634"/>
    <m/>
    <x v="0"/>
  </r>
  <r>
    <x v="3"/>
    <x v="4"/>
    <x v="0"/>
    <x v="0"/>
    <x v="13"/>
    <x v="17"/>
    <n v="24020138"/>
    <n v="7085698"/>
    <m/>
    <x v="0"/>
  </r>
  <r>
    <x v="3"/>
    <x v="4"/>
    <x v="0"/>
    <x v="0"/>
    <x v="13"/>
    <x v="18"/>
    <n v="24559490"/>
    <n v="7186810"/>
    <m/>
    <x v="0"/>
  </r>
  <r>
    <x v="3"/>
    <x v="4"/>
    <x v="0"/>
    <x v="0"/>
    <x v="13"/>
    <x v="19"/>
    <n v="25088264"/>
    <n v="7305672"/>
    <m/>
    <x v="0"/>
  </r>
  <r>
    <x v="3"/>
    <x v="4"/>
    <x v="0"/>
    <x v="0"/>
    <x v="13"/>
    <x v="20"/>
    <n v="25607888"/>
    <n v="7423145"/>
    <m/>
    <x v="0"/>
  </r>
  <r>
    <x v="3"/>
    <x v="4"/>
    <x v="0"/>
    <x v="0"/>
    <x v="13"/>
    <x v="21"/>
    <n v="26116796"/>
    <n v="7539069"/>
    <m/>
    <x v="0"/>
  </r>
  <r>
    <x v="3"/>
    <x v="4"/>
    <x v="0"/>
    <x v="0"/>
    <x v="13"/>
    <x v="22"/>
    <n v="26619560"/>
    <n v="7654770"/>
    <m/>
    <x v="0"/>
  </r>
  <r>
    <x v="3"/>
    <x v="4"/>
    <x v="0"/>
    <x v="0"/>
    <x v="13"/>
    <x v="23"/>
    <n v="27112918"/>
    <n v="7769475"/>
    <m/>
    <x v="0"/>
  </r>
  <r>
    <x v="3"/>
    <x v="4"/>
    <x v="0"/>
    <x v="0"/>
    <x v="13"/>
    <x v="24"/>
    <n v="27597852"/>
    <n v="7883613"/>
    <m/>
    <x v="0"/>
  </r>
  <r>
    <x v="3"/>
    <x v="4"/>
    <x v="0"/>
    <x v="0"/>
    <x v="13"/>
    <x v="25"/>
    <n v="28082576"/>
    <n v="7999608"/>
    <m/>
    <x v="0"/>
  </r>
  <r>
    <x v="3"/>
    <x v="4"/>
    <x v="0"/>
    <x v="0"/>
    <x v="13"/>
    <x v="26"/>
    <n v="28568650"/>
    <n v="8117776"/>
    <m/>
    <x v="0"/>
  </r>
  <r>
    <x v="3"/>
    <x v="4"/>
    <x v="0"/>
    <x v="0"/>
    <x v="13"/>
    <x v="27"/>
    <n v="29054088"/>
    <n v="8237473"/>
    <m/>
    <x v="0"/>
  </r>
  <r>
    <x v="3"/>
    <x v="4"/>
    <x v="0"/>
    <x v="0"/>
    <x v="13"/>
    <x v="28"/>
    <n v="29539334"/>
    <n v="8358792"/>
    <m/>
    <x v="0"/>
  </r>
  <r>
    <x v="3"/>
    <x v="4"/>
    <x v="0"/>
    <x v="0"/>
    <x v="13"/>
    <x v="29"/>
    <n v="30024614"/>
    <n v="8481612"/>
    <m/>
    <x v="0"/>
  </r>
  <r>
    <x v="3"/>
    <x v="4"/>
    <x v="0"/>
    <x v="0"/>
    <x v="13"/>
    <x v="30"/>
    <n v="30510828"/>
    <n v="8606104"/>
    <m/>
    <x v="0"/>
  </r>
  <r>
    <x v="3"/>
    <x v="4"/>
    <x v="1"/>
    <x v="0"/>
    <x v="13"/>
    <x v="0"/>
    <n v="4351708"/>
    <n v="1148850"/>
    <m/>
    <x v="0"/>
  </r>
  <r>
    <x v="3"/>
    <x v="4"/>
    <x v="1"/>
    <x v="0"/>
    <x v="13"/>
    <x v="1"/>
    <n v="4543820"/>
    <n v="1190434"/>
    <m/>
    <x v="0"/>
  </r>
  <r>
    <x v="3"/>
    <x v="4"/>
    <x v="1"/>
    <x v="0"/>
    <x v="13"/>
    <x v="2"/>
    <n v="4798813"/>
    <n v="1249218"/>
    <m/>
    <x v="0"/>
  </r>
  <r>
    <x v="3"/>
    <x v="4"/>
    <x v="1"/>
    <x v="0"/>
    <x v="13"/>
    <x v="3"/>
    <n v="5048412"/>
    <n v="1312609"/>
    <m/>
    <x v="0"/>
  </r>
  <r>
    <x v="3"/>
    <x v="4"/>
    <x v="1"/>
    <x v="0"/>
    <x v="13"/>
    <x v="4"/>
    <n v="5277214"/>
    <n v="1375630"/>
    <m/>
    <x v="0"/>
  </r>
  <r>
    <x v="3"/>
    <x v="4"/>
    <x v="1"/>
    <x v="0"/>
    <x v="13"/>
    <x v="5"/>
    <n v="5514516"/>
    <n v="1433008"/>
    <m/>
    <x v="0"/>
  </r>
  <r>
    <x v="3"/>
    <x v="4"/>
    <x v="1"/>
    <x v="0"/>
    <x v="13"/>
    <x v="6"/>
    <n v="5751982"/>
    <n v="1494131"/>
    <m/>
    <x v="0"/>
  </r>
  <r>
    <x v="3"/>
    <x v="4"/>
    <x v="1"/>
    <x v="0"/>
    <x v="13"/>
    <x v="7"/>
    <n v="5990440"/>
    <n v="1523434"/>
    <m/>
    <x v="0"/>
  </r>
  <r>
    <x v="3"/>
    <x v="4"/>
    <x v="1"/>
    <x v="0"/>
    <x v="13"/>
    <x v="8"/>
    <n v="6226982"/>
    <n v="1545585"/>
    <m/>
    <x v="0"/>
  </r>
  <r>
    <x v="3"/>
    <x v="4"/>
    <x v="1"/>
    <x v="0"/>
    <x v="13"/>
    <x v="9"/>
    <n v="6464527"/>
    <n v="1565867"/>
    <m/>
    <x v="0"/>
  </r>
  <r>
    <x v="3"/>
    <x v="4"/>
    <x v="1"/>
    <x v="0"/>
    <x v="13"/>
    <x v="10"/>
    <n v="6707499"/>
    <n v="1585319"/>
    <m/>
    <x v="0"/>
  </r>
  <r>
    <x v="3"/>
    <x v="4"/>
    <x v="1"/>
    <x v="0"/>
    <x v="13"/>
    <x v="11"/>
    <n v="6959900"/>
    <n v="1604676"/>
    <m/>
    <x v="0"/>
  </r>
  <r>
    <x v="3"/>
    <x v="4"/>
    <x v="1"/>
    <x v="0"/>
    <x v="13"/>
    <x v="12"/>
    <n v="7212802"/>
    <n v="1622268"/>
    <m/>
    <x v="0"/>
  </r>
  <r>
    <x v="3"/>
    <x v="4"/>
    <x v="1"/>
    <x v="0"/>
    <x v="13"/>
    <x v="13"/>
    <n v="7464101"/>
    <n v="1642167"/>
    <m/>
    <x v="0"/>
  </r>
  <r>
    <x v="3"/>
    <x v="4"/>
    <x v="1"/>
    <x v="0"/>
    <x v="13"/>
    <x v="14"/>
    <n v="7711925"/>
    <n v="1664466"/>
    <m/>
    <x v="0"/>
  </r>
  <r>
    <x v="3"/>
    <x v="4"/>
    <x v="1"/>
    <x v="0"/>
    <x v="13"/>
    <x v="15"/>
    <n v="7957196"/>
    <n v="1689325"/>
    <m/>
    <x v="0"/>
  </r>
  <r>
    <x v="3"/>
    <x v="4"/>
    <x v="1"/>
    <x v="0"/>
    <x v="13"/>
    <x v="16"/>
    <n v="8200290"/>
    <n v="1717133"/>
    <m/>
    <x v="0"/>
  </r>
  <r>
    <x v="3"/>
    <x v="4"/>
    <x v="1"/>
    <x v="0"/>
    <x v="13"/>
    <x v="17"/>
    <n v="8431847"/>
    <n v="1746300"/>
    <m/>
    <x v="0"/>
  </r>
  <r>
    <x v="3"/>
    <x v="4"/>
    <x v="1"/>
    <x v="0"/>
    <x v="13"/>
    <x v="18"/>
    <n v="8656656"/>
    <n v="1778132"/>
    <m/>
    <x v="0"/>
  </r>
  <r>
    <x v="3"/>
    <x v="4"/>
    <x v="1"/>
    <x v="0"/>
    <x v="13"/>
    <x v="19"/>
    <n v="8875442"/>
    <n v="1813045"/>
    <m/>
    <x v="0"/>
  </r>
  <r>
    <x v="3"/>
    <x v="4"/>
    <x v="1"/>
    <x v="0"/>
    <x v="13"/>
    <x v="20"/>
    <n v="9089038"/>
    <n v="1847304"/>
    <m/>
    <x v="0"/>
  </r>
  <r>
    <x v="3"/>
    <x v="4"/>
    <x v="1"/>
    <x v="0"/>
    <x v="13"/>
    <x v="21"/>
    <n v="9296482"/>
    <n v="1880744"/>
    <m/>
    <x v="0"/>
  </r>
  <r>
    <x v="3"/>
    <x v="4"/>
    <x v="1"/>
    <x v="0"/>
    <x v="13"/>
    <x v="22"/>
    <n v="9499150"/>
    <n v="1913666"/>
    <m/>
    <x v="0"/>
  </r>
  <r>
    <x v="3"/>
    <x v="4"/>
    <x v="1"/>
    <x v="0"/>
    <x v="13"/>
    <x v="23"/>
    <n v="9699760"/>
    <n v="1946639"/>
    <m/>
    <x v="0"/>
  </r>
  <r>
    <x v="3"/>
    <x v="4"/>
    <x v="1"/>
    <x v="0"/>
    <x v="13"/>
    <x v="24"/>
    <n v="9900702"/>
    <n v="1980156"/>
    <m/>
    <x v="0"/>
  </r>
  <r>
    <x v="3"/>
    <x v="4"/>
    <x v="1"/>
    <x v="0"/>
    <x v="13"/>
    <x v="25"/>
    <n v="10101994"/>
    <n v="2014241"/>
    <m/>
    <x v="0"/>
  </r>
  <r>
    <x v="3"/>
    <x v="4"/>
    <x v="1"/>
    <x v="0"/>
    <x v="13"/>
    <x v="26"/>
    <n v="10303488"/>
    <n v="2048850"/>
    <m/>
    <x v="0"/>
  </r>
  <r>
    <x v="3"/>
    <x v="4"/>
    <x v="1"/>
    <x v="0"/>
    <x v="13"/>
    <x v="27"/>
    <n v="10504609"/>
    <n v="2083854"/>
    <m/>
    <x v="0"/>
  </r>
  <r>
    <x v="3"/>
    <x v="4"/>
    <x v="1"/>
    <x v="0"/>
    <x v="13"/>
    <x v="28"/>
    <n v="10705705"/>
    <n v="2119307"/>
    <m/>
    <x v="0"/>
  </r>
  <r>
    <x v="3"/>
    <x v="4"/>
    <x v="1"/>
    <x v="0"/>
    <x v="13"/>
    <x v="29"/>
    <n v="10906832"/>
    <n v="2155184"/>
    <m/>
    <x v="0"/>
  </r>
  <r>
    <x v="3"/>
    <x v="4"/>
    <x v="1"/>
    <x v="0"/>
    <x v="13"/>
    <x v="30"/>
    <n v="11108172"/>
    <n v="2191497"/>
    <m/>
    <x v="0"/>
  </r>
  <r>
    <x v="3"/>
    <x v="4"/>
    <x v="2"/>
    <x v="0"/>
    <x v="13"/>
    <x v="0"/>
    <n v="826667"/>
    <n v="290986"/>
    <m/>
    <x v="0"/>
  </r>
  <r>
    <x v="3"/>
    <x v="4"/>
    <x v="2"/>
    <x v="0"/>
    <x v="13"/>
    <x v="1"/>
    <n v="843339"/>
    <n v="294543"/>
    <m/>
    <x v="0"/>
  </r>
  <r>
    <x v="3"/>
    <x v="4"/>
    <x v="2"/>
    <x v="0"/>
    <x v="13"/>
    <x v="2"/>
    <n v="865889"/>
    <n v="300499"/>
    <m/>
    <x v="0"/>
  </r>
  <r>
    <x v="3"/>
    <x v="4"/>
    <x v="2"/>
    <x v="0"/>
    <x v="13"/>
    <x v="3"/>
    <n v="884740"/>
    <n v="305846"/>
    <m/>
    <x v="0"/>
  </r>
  <r>
    <x v="3"/>
    <x v="4"/>
    <x v="2"/>
    <x v="0"/>
    <x v="13"/>
    <x v="4"/>
    <n v="908398"/>
    <n v="313815"/>
    <m/>
    <x v="0"/>
  </r>
  <r>
    <x v="3"/>
    <x v="4"/>
    <x v="2"/>
    <x v="0"/>
    <x v="13"/>
    <x v="5"/>
    <n v="930751"/>
    <n v="319452"/>
    <m/>
    <x v="0"/>
  </r>
  <r>
    <x v="3"/>
    <x v="4"/>
    <x v="2"/>
    <x v="0"/>
    <x v="13"/>
    <x v="6"/>
    <n v="959275"/>
    <n v="327953"/>
    <m/>
    <x v="0"/>
  </r>
  <r>
    <x v="3"/>
    <x v="4"/>
    <x v="2"/>
    <x v="0"/>
    <x v="13"/>
    <x v="7"/>
    <n v="995204"/>
    <n v="331392"/>
    <m/>
    <x v="0"/>
  </r>
  <r>
    <x v="3"/>
    <x v="4"/>
    <x v="2"/>
    <x v="0"/>
    <x v="13"/>
    <x v="8"/>
    <n v="1031595"/>
    <n v="334149"/>
    <m/>
    <x v="0"/>
  </r>
  <r>
    <x v="3"/>
    <x v="4"/>
    <x v="2"/>
    <x v="0"/>
    <x v="13"/>
    <x v="9"/>
    <n v="1066225"/>
    <n v="336271"/>
    <m/>
    <x v="0"/>
  </r>
  <r>
    <x v="3"/>
    <x v="4"/>
    <x v="2"/>
    <x v="0"/>
    <x v="13"/>
    <x v="10"/>
    <n v="1091673"/>
    <n v="335885"/>
    <m/>
    <x v="0"/>
  </r>
  <r>
    <x v="3"/>
    <x v="4"/>
    <x v="2"/>
    <x v="0"/>
    <x v="13"/>
    <x v="11"/>
    <n v="1115064"/>
    <n v="334825"/>
    <m/>
    <x v="0"/>
  </r>
  <r>
    <x v="3"/>
    <x v="4"/>
    <x v="2"/>
    <x v="0"/>
    <x v="13"/>
    <x v="12"/>
    <n v="1138098"/>
    <n v="333533"/>
    <m/>
    <x v="0"/>
  </r>
  <r>
    <x v="3"/>
    <x v="4"/>
    <x v="2"/>
    <x v="0"/>
    <x v="13"/>
    <x v="13"/>
    <n v="1160606"/>
    <n v="332894"/>
    <m/>
    <x v="0"/>
  </r>
  <r>
    <x v="3"/>
    <x v="4"/>
    <x v="2"/>
    <x v="0"/>
    <x v="13"/>
    <x v="14"/>
    <n v="1182752"/>
    <n v="332994"/>
    <m/>
    <x v="0"/>
  </r>
  <r>
    <x v="3"/>
    <x v="4"/>
    <x v="2"/>
    <x v="0"/>
    <x v="13"/>
    <x v="15"/>
    <n v="1204712"/>
    <n v="333838"/>
    <m/>
    <x v="0"/>
  </r>
  <r>
    <x v="3"/>
    <x v="4"/>
    <x v="2"/>
    <x v="0"/>
    <x v="13"/>
    <x v="16"/>
    <n v="1226631"/>
    <n v="335487"/>
    <m/>
    <x v="0"/>
  </r>
  <r>
    <x v="3"/>
    <x v="4"/>
    <x v="2"/>
    <x v="0"/>
    <x v="13"/>
    <x v="17"/>
    <n v="1247454"/>
    <n v="337673"/>
    <m/>
    <x v="0"/>
  </r>
  <r>
    <x v="3"/>
    <x v="4"/>
    <x v="2"/>
    <x v="0"/>
    <x v="13"/>
    <x v="18"/>
    <n v="1267264"/>
    <n v="340438"/>
    <m/>
    <x v="0"/>
  </r>
  <r>
    <x v="3"/>
    <x v="4"/>
    <x v="2"/>
    <x v="0"/>
    <x v="13"/>
    <x v="19"/>
    <n v="1285424"/>
    <n v="343629"/>
    <m/>
    <x v="0"/>
  </r>
  <r>
    <x v="3"/>
    <x v="4"/>
    <x v="2"/>
    <x v="0"/>
    <x v="13"/>
    <x v="20"/>
    <n v="1303580"/>
    <n v="346915"/>
    <m/>
    <x v="0"/>
  </r>
  <r>
    <x v="3"/>
    <x v="4"/>
    <x v="2"/>
    <x v="0"/>
    <x v="13"/>
    <x v="21"/>
    <n v="1321594"/>
    <n v="350271"/>
    <m/>
    <x v="0"/>
  </r>
  <r>
    <x v="3"/>
    <x v="4"/>
    <x v="2"/>
    <x v="0"/>
    <x v="13"/>
    <x v="22"/>
    <n v="1339158"/>
    <n v="353614"/>
    <m/>
    <x v="0"/>
  </r>
  <r>
    <x v="3"/>
    <x v="4"/>
    <x v="2"/>
    <x v="0"/>
    <x v="13"/>
    <x v="23"/>
    <n v="1356418"/>
    <n v="356983"/>
    <m/>
    <x v="0"/>
  </r>
  <r>
    <x v="3"/>
    <x v="4"/>
    <x v="2"/>
    <x v="0"/>
    <x v="13"/>
    <x v="24"/>
    <n v="1373704"/>
    <n v="360465"/>
    <m/>
    <x v="0"/>
  </r>
  <r>
    <x v="3"/>
    <x v="4"/>
    <x v="2"/>
    <x v="0"/>
    <x v="13"/>
    <x v="25"/>
    <n v="1391035"/>
    <n v="364065"/>
    <m/>
    <x v="0"/>
  </r>
  <r>
    <x v="3"/>
    <x v="4"/>
    <x v="2"/>
    <x v="0"/>
    <x v="13"/>
    <x v="26"/>
    <n v="1408123"/>
    <n v="367700"/>
    <m/>
    <x v="0"/>
  </r>
  <r>
    <x v="3"/>
    <x v="4"/>
    <x v="2"/>
    <x v="0"/>
    <x v="13"/>
    <x v="27"/>
    <n v="1425063"/>
    <n v="371386"/>
    <m/>
    <x v="0"/>
  </r>
  <r>
    <x v="3"/>
    <x v="4"/>
    <x v="2"/>
    <x v="0"/>
    <x v="13"/>
    <x v="28"/>
    <n v="1441592"/>
    <n v="375050"/>
    <m/>
    <x v="0"/>
  </r>
  <r>
    <x v="3"/>
    <x v="4"/>
    <x v="2"/>
    <x v="0"/>
    <x v="13"/>
    <x v="29"/>
    <n v="1457988"/>
    <n v="378752"/>
    <m/>
    <x v="0"/>
  </r>
  <r>
    <x v="3"/>
    <x v="4"/>
    <x v="2"/>
    <x v="0"/>
    <x v="13"/>
    <x v="30"/>
    <n v="1474220"/>
    <n v="382479"/>
    <m/>
    <x v="0"/>
  </r>
  <r>
    <x v="3"/>
    <x v="5"/>
    <x v="0"/>
    <x v="0"/>
    <x v="13"/>
    <x v="0"/>
    <n v="4070168"/>
    <n v="1554804"/>
    <m/>
    <x v="0"/>
  </r>
  <r>
    <x v="3"/>
    <x v="5"/>
    <x v="0"/>
    <x v="0"/>
    <x v="13"/>
    <x v="1"/>
    <n v="4163618"/>
    <n v="1579619"/>
    <m/>
    <x v="0"/>
  </r>
  <r>
    <x v="3"/>
    <x v="5"/>
    <x v="0"/>
    <x v="0"/>
    <x v="13"/>
    <x v="2"/>
    <n v="4301958"/>
    <n v="1622675"/>
    <m/>
    <x v="0"/>
  </r>
  <r>
    <x v="3"/>
    <x v="5"/>
    <x v="0"/>
    <x v="0"/>
    <x v="13"/>
    <x v="3"/>
    <n v="4443678"/>
    <n v="1670028"/>
    <m/>
    <x v="0"/>
  </r>
  <r>
    <x v="3"/>
    <x v="5"/>
    <x v="0"/>
    <x v="0"/>
    <x v="13"/>
    <x v="4"/>
    <n v="4583290"/>
    <n v="1721746"/>
    <m/>
    <x v="0"/>
  </r>
  <r>
    <x v="3"/>
    <x v="5"/>
    <x v="0"/>
    <x v="0"/>
    <x v="13"/>
    <x v="5"/>
    <n v="4716814"/>
    <n v="1761362"/>
    <m/>
    <x v="0"/>
  </r>
  <r>
    <x v="3"/>
    <x v="5"/>
    <x v="0"/>
    <x v="0"/>
    <x v="13"/>
    <x v="6"/>
    <n v="4851112"/>
    <n v="1805898"/>
    <m/>
    <x v="0"/>
  </r>
  <r>
    <x v="3"/>
    <x v="5"/>
    <x v="0"/>
    <x v="0"/>
    <x v="13"/>
    <x v="7"/>
    <n v="4985585"/>
    <n v="1818458"/>
    <m/>
    <x v="0"/>
  </r>
  <r>
    <x v="3"/>
    <x v="5"/>
    <x v="0"/>
    <x v="0"/>
    <x v="13"/>
    <x v="8"/>
    <n v="5119452"/>
    <n v="1824739"/>
    <m/>
    <x v="0"/>
  </r>
  <r>
    <x v="3"/>
    <x v="5"/>
    <x v="0"/>
    <x v="0"/>
    <x v="13"/>
    <x v="9"/>
    <n v="5253736"/>
    <n v="1828749"/>
    <m/>
    <x v="0"/>
  </r>
  <r>
    <x v="3"/>
    <x v="5"/>
    <x v="0"/>
    <x v="0"/>
    <x v="13"/>
    <x v="10"/>
    <n v="5388352"/>
    <n v="1830604"/>
    <m/>
    <x v="0"/>
  </r>
  <r>
    <x v="3"/>
    <x v="5"/>
    <x v="0"/>
    <x v="0"/>
    <x v="13"/>
    <x v="11"/>
    <n v="5522248"/>
    <n v="1829938"/>
    <m/>
    <x v="0"/>
  </r>
  <r>
    <x v="3"/>
    <x v="5"/>
    <x v="0"/>
    <x v="0"/>
    <x v="13"/>
    <x v="12"/>
    <n v="5656294"/>
    <n v="1826923"/>
    <m/>
    <x v="0"/>
  </r>
  <r>
    <x v="3"/>
    <x v="5"/>
    <x v="0"/>
    <x v="0"/>
    <x v="13"/>
    <x v="13"/>
    <n v="5789938"/>
    <n v="1827553"/>
    <m/>
    <x v="0"/>
  </r>
  <r>
    <x v="3"/>
    <x v="5"/>
    <x v="0"/>
    <x v="0"/>
    <x v="13"/>
    <x v="14"/>
    <n v="5922779"/>
    <n v="1832237"/>
    <m/>
    <x v="0"/>
  </r>
  <r>
    <x v="3"/>
    <x v="5"/>
    <x v="0"/>
    <x v="0"/>
    <x v="13"/>
    <x v="15"/>
    <n v="6054934"/>
    <n v="1840951"/>
    <m/>
    <x v="0"/>
  </r>
  <r>
    <x v="3"/>
    <x v="5"/>
    <x v="0"/>
    <x v="0"/>
    <x v="13"/>
    <x v="16"/>
    <n v="6186174"/>
    <n v="1854056"/>
    <m/>
    <x v="0"/>
  </r>
  <r>
    <x v="3"/>
    <x v="5"/>
    <x v="0"/>
    <x v="0"/>
    <x v="13"/>
    <x v="17"/>
    <n v="6316812"/>
    <n v="1871921"/>
    <m/>
    <x v="0"/>
  </r>
  <r>
    <x v="3"/>
    <x v="5"/>
    <x v="0"/>
    <x v="0"/>
    <x v="13"/>
    <x v="18"/>
    <n v="6446372"/>
    <n v="1894893"/>
    <m/>
    <x v="0"/>
  </r>
  <r>
    <x v="3"/>
    <x v="5"/>
    <x v="0"/>
    <x v="0"/>
    <x v="13"/>
    <x v="19"/>
    <n v="6574352"/>
    <n v="1923144"/>
    <m/>
    <x v="0"/>
  </r>
  <r>
    <x v="3"/>
    <x v="5"/>
    <x v="0"/>
    <x v="0"/>
    <x v="13"/>
    <x v="20"/>
    <n v="6700876"/>
    <n v="1951339"/>
    <m/>
    <x v="0"/>
  </r>
  <r>
    <x v="3"/>
    <x v="5"/>
    <x v="0"/>
    <x v="0"/>
    <x v="13"/>
    <x v="21"/>
    <n v="6825702"/>
    <n v="1979430"/>
    <m/>
    <x v="0"/>
  </r>
  <r>
    <x v="3"/>
    <x v="5"/>
    <x v="0"/>
    <x v="0"/>
    <x v="13"/>
    <x v="22"/>
    <n v="6949551"/>
    <n v="2007673"/>
    <m/>
    <x v="0"/>
  </r>
  <r>
    <x v="3"/>
    <x v="5"/>
    <x v="0"/>
    <x v="0"/>
    <x v="13"/>
    <x v="23"/>
    <n v="7071907"/>
    <n v="2035916"/>
    <m/>
    <x v="0"/>
  </r>
  <r>
    <x v="3"/>
    <x v="5"/>
    <x v="0"/>
    <x v="0"/>
    <x v="13"/>
    <x v="24"/>
    <n v="7192926"/>
    <n v="2064246"/>
    <m/>
    <x v="0"/>
  </r>
  <r>
    <x v="3"/>
    <x v="5"/>
    <x v="0"/>
    <x v="0"/>
    <x v="13"/>
    <x v="25"/>
    <n v="7313912"/>
    <n v="2093039"/>
    <m/>
    <x v="0"/>
  </r>
  <r>
    <x v="3"/>
    <x v="5"/>
    <x v="0"/>
    <x v="0"/>
    <x v="13"/>
    <x v="26"/>
    <n v="7435118"/>
    <n v="2122358"/>
    <m/>
    <x v="0"/>
  </r>
  <r>
    <x v="3"/>
    <x v="5"/>
    <x v="0"/>
    <x v="0"/>
    <x v="13"/>
    <x v="27"/>
    <n v="7556238"/>
    <n v="2152098"/>
    <m/>
    <x v="0"/>
  </r>
  <r>
    <x v="3"/>
    <x v="5"/>
    <x v="0"/>
    <x v="0"/>
    <x v="13"/>
    <x v="28"/>
    <n v="7677339"/>
    <n v="2182248"/>
    <m/>
    <x v="0"/>
  </r>
  <r>
    <x v="3"/>
    <x v="5"/>
    <x v="0"/>
    <x v="0"/>
    <x v="13"/>
    <x v="29"/>
    <n v="7798454"/>
    <n v="2212781"/>
    <m/>
    <x v="0"/>
  </r>
  <r>
    <x v="3"/>
    <x v="5"/>
    <x v="0"/>
    <x v="0"/>
    <x v="13"/>
    <x v="30"/>
    <n v="7919720"/>
    <n v="2243728"/>
    <m/>
    <x v="0"/>
  </r>
  <r>
    <x v="3"/>
    <x v="5"/>
    <x v="1"/>
    <x v="0"/>
    <x v="13"/>
    <x v="0"/>
    <n v="846328"/>
    <n v="242049"/>
    <m/>
    <x v="0"/>
  </r>
  <r>
    <x v="3"/>
    <x v="5"/>
    <x v="1"/>
    <x v="0"/>
    <x v="13"/>
    <x v="1"/>
    <n v="874193"/>
    <n v="248259"/>
    <m/>
    <x v="0"/>
  </r>
  <r>
    <x v="3"/>
    <x v="5"/>
    <x v="1"/>
    <x v="0"/>
    <x v="13"/>
    <x v="2"/>
    <n v="915008"/>
    <n v="258285"/>
    <m/>
    <x v="0"/>
  </r>
  <r>
    <x v="3"/>
    <x v="5"/>
    <x v="1"/>
    <x v="0"/>
    <x v="13"/>
    <x v="3"/>
    <n v="957002"/>
    <n v="269858"/>
    <m/>
    <x v="0"/>
  </r>
  <r>
    <x v="3"/>
    <x v="5"/>
    <x v="1"/>
    <x v="0"/>
    <x v="13"/>
    <x v="4"/>
    <n v="993084"/>
    <n v="280739"/>
    <m/>
    <x v="0"/>
  </r>
  <r>
    <x v="3"/>
    <x v="5"/>
    <x v="1"/>
    <x v="0"/>
    <x v="13"/>
    <x v="5"/>
    <n v="1030086"/>
    <n v="290323"/>
    <m/>
    <x v="0"/>
  </r>
  <r>
    <x v="3"/>
    <x v="5"/>
    <x v="1"/>
    <x v="0"/>
    <x v="13"/>
    <x v="6"/>
    <n v="1067113"/>
    <n v="300708"/>
    <m/>
    <x v="0"/>
  </r>
  <r>
    <x v="3"/>
    <x v="5"/>
    <x v="1"/>
    <x v="0"/>
    <x v="13"/>
    <x v="7"/>
    <n v="1104287"/>
    <n v="304896"/>
    <m/>
    <x v="0"/>
  </r>
  <r>
    <x v="3"/>
    <x v="5"/>
    <x v="1"/>
    <x v="0"/>
    <x v="13"/>
    <x v="8"/>
    <n v="1141177"/>
    <n v="307792"/>
    <m/>
    <x v="0"/>
  </r>
  <r>
    <x v="3"/>
    <x v="5"/>
    <x v="1"/>
    <x v="0"/>
    <x v="13"/>
    <x v="9"/>
    <n v="1178215"/>
    <n v="310306"/>
    <m/>
    <x v="0"/>
  </r>
  <r>
    <x v="3"/>
    <x v="5"/>
    <x v="1"/>
    <x v="0"/>
    <x v="13"/>
    <x v="10"/>
    <n v="1216058"/>
    <n v="312611"/>
    <m/>
    <x v="0"/>
  </r>
  <r>
    <x v="3"/>
    <x v="5"/>
    <x v="1"/>
    <x v="0"/>
    <x v="13"/>
    <x v="11"/>
    <n v="1255298"/>
    <n v="314830"/>
    <m/>
    <x v="0"/>
  </r>
  <r>
    <x v="3"/>
    <x v="5"/>
    <x v="1"/>
    <x v="0"/>
    <x v="13"/>
    <x v="12"/>
    <n v="1294611"/>
    <n v="316682"/>
    <m/>
    <x v="0"/>
  </r>
  <r>
    <x v="3"/>
    <x v="5"/>
    <x v="1"/>
    <x v="0"/>
    <x v="13"/>
    <x v="13"/>
    <n v="1333687"/>
    <n v="319037"/>
    <m/>
    <x v="0"/>
  </r>
  <r>
    <x v="3"/>
    <x v="5"/>
    <x v="1"/>
    <x v="0"/>
    <x v="13"/>
    <x v="14"/>
    <n v="1372248"/>
    <n v="321924"/>
    <m/>
    <x v="0"/>
  </r>
  <r>
    <x v="3"/>
    <x v="5"/>
    <x v="1"/>
    <x v="0"/>
    <x v="13"/>
    <x v="15"/>
    <n v="1410431"/>
    <n v="325367"/>
    <m/>
    <x v="0"/>
  </r>
  <r>
    <x v="3"/>
    <x v="5"/>
    <x v="1"/>
    <x v="0"/>
    <x v="13"/>
    <x v="16"/>
    <n v="1448293"/>
    <n v="329447"/>
    <m/>
    <x v="0"/>
  </r>
  <r>
    <x v="3"/>
    <x v="5"/>
    <x v="1"/>
    <x v="0"/>
    <x v="13"/>
    <x v="17"/>
    <n v="1484445"/>
    <n v="333916"/>
    <m/>
    <x v="0"/>
  </r>
  <r>
    <x v="3"/>
    <x v="5"/>
    <x v="1"/>
    <x v="0"/>
    <x v="13"/>
    <x v="18"/>
    <n v="1519616"/>
    <n v="339010"/>
    <m/>
    <x v="0"/>
  </r>
  <r>
    <x v="3"/>
    <x v="5"/>
    <x v="1"/>
    <x v="0"/>
    <x v="13"/>
    <x v="19"/>
    <n v="1553952"/>
    <n v="344809"/>
    <m/>
    <x v="0"/>
  </r>
  <r>
    <x v="3"/>
    <x v="5"/>
    <x v="1"/>
    <x v="0"/>
    <x v="13"/>
    <x v="20"/>
    <n v="1587572"/>
    <n v="350527"/>
    <m/>
    <x v="0"/>
  </r>
  <r>
    <x v="3"/>
    <x v="5"/>
    <x v="1"/>
    <x v="0"/>
    <x v="13"/>
    <x v="21"/>
    <n v="1620322"/>
    <n v="356132"/>
    <m/>
    <x v="0"/>
  </r>
  <r>
    <x v="3"/>
    <x v="5"/>
    <x v="1"/>
    <x v="0"/>
    <x v="13"/>
    <x v="22"/>
    <n v="1652403"/>
    <n v="361677"/>
    <m/>
    <x v="0"/>
  </r>
  <r>
    <x v="3"/>
    <x v="5"/>
    <x v="1"/>
    <x v="0"/>
    <x v="13"/>
    <x v="23"/>
    <n v="1684220"/>
    <n v="367250"/>
    <m/>
    <x v="0"/>
  </r>
  <r>
    <x v="3"/>
    <x v="5"/>
    <x v="1"/>
    <x v="0"/>
    <x v="13"/>
    <x v="24"/>
    <n v="1716136"/>
    <n v="372934"/>
    <m/>
    <x v="0"/>
  </r>
  <r>
    <x v="3"/>
    <x v="5"/>
    <x v="1"/>
    <x v="0"/>
    <x v="13"/>
    <x v="25"/>
    <n v="1748154"/>
    <n v="378732"/>
    <m/>
    <x v="0"/>
  </r>
  <r>
    <x v="3"/>
    <x v="5"/>
    <x v="1"/>
    <x v="0"/>
    <x v="13"/>
    <x v="26"/>
    <n v="1780254"/>
    <n v="384637"/>
    <m/>
    <x v="0"/>
  </r>
  <r>
    <x v="3"/>
    <x v="5"/>
    <x v="1"/>
    <x v="0"/>
    <x v="13"/>
    <x v="27"/>
    <n v="1812350"/>
    <n v="390630"/>
    <m/>
    <x v="0"/>
  </r>
  <r>
    <x v="3"/>
    <x v="5"/>
    <x v="1"/>
    <x v="0"/>
    <x v="13"/>
    <x v="28"/>
    <n v="1844494"/>
    <n v="396715"/>
    <m/>
    <x v="0"/>
  </r>
  <r>
    <x v="3"/>
    <x v="5"/>
    <x v="1"/>
    <x v="0"/>
    <x v="13"/>
    <x v="29"/>
    <n v="1876696"/>
    <n v="402890"/>
    <m/>
    <x v="0"/>
  </r>
  <r>
    <x v="3"/>
    <x v="5"/>
    <x v="1"/>
    <x v="0"/>
    <x v="13"/>
    <x v="30"/>
    <n v="1908982"/>
    <n v="409157"/>
    <m/>
    <x v="0"/>
  </r>
  <r>
    <x v="3"/>
    <x v="5"/>
    <x v="2"/>
    <x v="0"/>
    <x v="13"/>
    <x v="0"/>
    <n v="408983"/>
    <n v="135373"/>
    <m/>
    <x v="0"/>
  </r>
  <r>
    <x v="3"/>
    <x v="5"/>
    <x v="2"/>
    <x v="0"/>
    <x v="13"/>
    <x v="1"/>
    <n v="409683"/>
    <n v="134731"/>
    <m/>
    <x v="0"/>
  </r>
  <r>
    <x v="3"/>
    <x v="5"/>
    <x v="2"/>
    <x v="0"/>
    <x v="13"/>
    <x v="2"/>
    <n v="414386"/>
    <n v="135546"/>
    <m/>
    <x v="0"/>
  </r>
  <r>
    <x v="3"/>
    <x v="5"/>
    <x v="2"/>
    <x v="0"/>
    <x v="13"/>
    <x v="3"/>
    <n v="418729"/>
    <n v="136685"/>
    <m/>
    <x v="0"/>
  </r>
  <r>
    <x v="3"/>
    <x v="5"/>
    <x v="2"/>
    <x v="0"/>
    <x v="13"/>
    <x v="4"/>
    <n v="423314"/>
    <n v="138347"/>
    <m/>
    <x v="0"/>
  </r>
  <r>
    <x v="3"/>
    <x v="5"/>
    <x v="2"/>
    <x v="0"/>
    <x v="13"/>
    <x v="5"/>
    <n v="427444"/>
    <n v="139090"/>
    <m/>
    <x v="0"/>
  </r>
  <r>
    <x v="3"/>
    <x v="5"/>
    <x v="2"/>
    <x v="0"/>
    <x v="13"/>
    <x v="6"/>
    <n v="432719"/>
    <n v="140591"/>
    <m/>
    <x v="0"/>
  </r>
  <r>
    <x v="3"/>
    <x v="5"/>
    <x v="2"/>
    <x v="0"/>
    <x v="13"/>
    <x v="7"/>
    <n v="439383"/>
    <n v="139680"/>
    <m/>
    <x v="0"/>
  </r>
  <r>
    <x v="3"/>
    <x v="5"/>
    <x v="2"/>
    <x v="0"/>
    <x v="13"/>
    <x v="8"/>
    <n v="446075"/>
    <n v="138398"/>
    <m/>
    <x v="0"/>
  </r>
  <r>
    <x v="3"/>
    <x v="5"/>
    <x v="2"/>
    <x v="0"/>
    <x v="13"/>
    <x v="9"/>
    <n v="452360"/>
    <n v="136937"/>
    <m/>
    <x v="0"/>
  </r>
  <r>
    <x v="3"/>
    <x v="5"/>
    <x v="2"/>
    <x v="0"/>
    <x v="13"/>
    <x v="10"/>
    <n v="456783"/>
    <n v="134959"/>
    <m/>
    <x v="0"/>
  </r>
  <r>
    <x v="3"/>
    <x v="5"/>
    <x v="2"/>
    <x v="0"/>
    <x v="13"/>
    <x v="11"/>
    <n v="460745"/>
    <n v="132813"/>
    <m/>
    <x v="0"/>
  </r>
  <r>
    <x v="3"/>
    <x v="5"/>
    <x v="2"/>
    <x v="0"/>
    <x v="13"/>
    <x v="12"/>
    <n v="464583"/>
    <n v="130574"/>
    <m/>
    <x v="0"/>
  </r>
  <r>
    <x v="3"/>
    <x v="5"/>
    <x v="2"/>
    <x v="0"/>
    <x v="13"/>
    <x v="13"/>
    <n v="468266"/>
    <n v="128657"/>
    <m/>
    <x v="0"/>
  </r>
  <r>
    <x v="3"/>
    <x v="5"/>
    <x v="2"/>
    <x v="0"/>
    <x v="13"/>
    <x v="14"/>
    <n v="471828"/>
    <n v="127086"/>
    <m/>
    <x v="0"/>
  </r>
  <r>
    <x v="3"/>
    <x v="5"/>
    <x v="2"/>
    <x v="0"/>
    <x v="13"/>
    <x v="15"/>
    <n v="475306"/>
    <n v="125850"/>
    <m/>
    <x v="0"/>
  </r>
  <r>
    <x v="3"/>
    <x v="5"/>
    <x v="2"/>
    <x v="0"/>
    <x v="13"/>
    <x v="16"/>
    <n v="478730"/>
    <n v="124967"/>
    <m/>
    <x v="0"/>
  </r>
  <r>
    <x v="3"/>
    <x v="5"/>
    <x v="2"/>
    <x v="0"/>
    <x v="13"/>
    <x v="17"/>
    <n v="481895"/>
    <n v="124390"/>
    <m/>
    <x v="0"/>
  </r>
  <r>
    <x v="3"/>
    <x v="5"/>
    <x v="2"/>
    <x v="0"/>
    <x v="13"/>
    <x v="18"/>
    <n v="484819"/>
    <n v="124135"/>
    <m/>
    <x v="0"/>
  </r>
  <r>
    <x v="3"/>
    <x v="5"/>
    <x v="2"/>
    <x v="0"/>
    <x v="13"/>
    <x v="19"/>
    <n v="487378"/>
    <n v="124173"/>
    <m/>
    <x v="0"/>
  </r>
  <r>
    <x v="3"/>
    <x v="5"/>
    <x v="2"/>
    <x v="0"/>
    <x v="13"/>
    <x v="20"/>
    <n v="489898"/>
    <n v="124242"/>
    <m/>
    <x v="0"/>
  </r>
  <r>
    <x v="3"/>
    <x v="5"/>
    <x v="2"/>
    <x v="0"/>
    <x v="13"/>
    <x v="21"/>
    <n v="492353"/>
    <n v="124337"/>
    <m/>
    <x v="0"/>
  </r>
  <r>
    <x v="3"/>
    <x v="5"/>
    <x v="2"/>
    <x v="0"/>
    <x v="13"/>
    <x v="22"/>
    <n v="494685"/>
    <n v="124443"/>
    <m/>
    <x v="0"/>
  </r>
  <r>
    <x v="3"/>
    <x v="5"/>
    <x v="2"/>
    <x v="0"/>
    <x v="13"/>
    <x v="23"/>
    <n v="496923"/>
    <n v="124567"/>
    <m/>
    <x v="0"/>
  </r>
  <r>
    <x v="3"/>
    <x v="5"/>
    <x v="2"/>
    <x v="0"/>
    <x v="13"/>
    <x v="24"/>
    <n v="499134"/>
    <n v="124726"/>
    <m/>
    <x v="0"/>
  </r>
  <r>
    <x v="3"/>
    <x v="5"/>
    <x v="2"/>
    <x v="0"/>
    <x v="13"/>
    <x v="25"/>
    <n v="501324"/>
    <n v="124920"/>
    <m/>
    <x v="0"/>
  </r>
  <r>
    <x v="3"/>
    <x v="5"/>
    <x v="2"/>
    <x v="0"/>
    <x v="13"/>
    <x v="26"/>
    <n v="503438"/>
    <n v="125132"/>
    <m/>
    <x v="0"/>
  </r>
  <r>
    <x v="3"/>
    <x v="5"/>
    <x v="2"/>
    <x v="0"/>
    <x v="13"/>
    <x v="27"/>
    <n v="505497"/>
    <n v="125366"/>
    <m/>
    <x v="0"/>
  </r>
  <r>
    <x v="3"/>
    <x v="5"/>
    <x v="2"/>
    <x v="0"/>
    <x v="13"/>
    <x v="28"/>
    <n v="507452"/>
    <n v="125606"/>
    <m/>
    <x v="0"/>
  </r>
  <r>
    <x v="3"/>
    <x v="5"/>
    <x v="2"/>
    <x v="0"/>
    <x v="13"/>
    <x v="29"/>
    <n v="509358"/>
    <n v="125863"/>
    <m/>
    <x v="0"/>
  </r>
  <r>
    <x v="3"/>
    <x v="5"/>
    <x v="2"/>
    <x v="0"/>
    <x v="13"/>
    <x v="30"/>
    <n v="511207"/>
    <n v="126133"/>
    <m/>
    <x v="0"/>
  </r>
  <r>
    <x v="3"/>
    <x v="6"/>
    <x v="0"/>
    <x v="0"/>
    <x v="13"/>
    <x v="0"/>
    <n v="7834814"/>
    <n v="2875376"/>
    <m/>
    <x v="0"/>
  </r>
  <r>
    <x v="3"/>
    <x v="6"/>
    <x v="0"/>
    <x v="0"/>
    <x v="13"/>
    <x v="1"/>
    <n v="8112675"/>
    <n v="2954694"/>
    <m/>
    <x v="0"/>
  </r>
  <r>
    <x v="3"/>
    <x v="6"/>
    <x v="0"/>
    <x v="0"/>
    <x v="13"/>
    <x v="2"/>
    <n v="8464417"/>
    <n v="3063363"/>
    <m/>
    <x v="0"/>
  </r>
  <r>
    <x v="3"/>
    <x v="6"/>
    <x v="0"/>
    <x v="0"/>
    <x v="13"/>
    <x v="3"/>
    <n v="8815584"/>
    <n v="3178231"/>
    <m/>
    <x v="0"/>
  </r>
  <r>
    <x v="3"/>
    <x v="6"/>
    <x v="0"/>
    <x v="0"/>
    <x v="13"/>
    <x v="4"/>
    <n v="9159267"/>
    <n v="3300092"/>
    <m/>
    <x v="0"/>
  </r>
  <r>
    <x v="3"/>
    <x v="6"/>
    <x v="0"/>
    <x v="0"/>
    <x v="13"/>
    <x v="5"/>
    <n v="9496604"/>
    <n v="3406071"/>
    <m/>
    <x v="0"/>
  </r>
  <r>
    <x v="3"/>
    <x v="6"/>
    <x v="0"/>
    <x v="0"/>
    <x v="13"/>
    <x v="6"/>
    <n v="9836832"/>
    <n v="3523382"/>
    <m/>
    <x v="0"/>
  </r>
  <r>
    <x v="3"/>
    <x v="6"/>
    <x v="0"/>
    <x v="0"/>
    <x v="13"/>
    <x v="7"/>
    <n v="10177689"/>
    <n v="3569289"/>
    <m/>
    <x v="0"/>
  </r>
  <r>
    <x v="3"/>
    <x v="6"/>
    <x v="0"/>
    <x v="0"/>
    <x v="13"/>
    <x v="8"/>
    <n v="10516349"/>
    <n v="3602023"/>
    <m/>
    <x v="0"/>
  </r>
  <r>
    <x v="3"/>
    <x v="6"/>
    <x v="0"/>
    <x v="0"/>
    <x v="13"/>
    <x v="9"/>
    <n v="10856506"/>
    <n v="3630079"/>
    <m/>
    <x v="0"/>
  </r>
  <r>
    <x v="3"/>
    <x v="6"/>
    <x v="0"/>
    <x v="0"/>
    <x v="13"/>
    <x v="10"/>
    <n v="11197869"/>
    <n v="3653849"/>
    <m/>
    <x v="0"/>
  </r>
  <r>
    <x v="3"/>
    <x v="6"/>
    <x v="0"/>
    <x v="0"/>
    <x v="13"/>
    <x v="11"/>
    <n v="11536614"/>
    <n v="3671854"/>
    <m/>
    <x v="0"/>
  </r>
  <r>
    <x v="3"/>
    <x v="6"/>
    <x v="0"/>
    <x v="0"/>
    <x v="13"/>
    <x v="12"/>
    <n v="11875902"/>
    <n v="3685520"/>
    <m/>
    <x v="0"/>
  </r>
  <r>
    <x v="3"/>
    <x v="6"/>
    <x v="0"/>
    <x v="0"/>
    <x v="13"/>
    <x v="13"/>
    <n v="12213727"/>
    <n v="3705697"/>
    <m/>
    <x v="0"/>
  </r>
  <r>
    <x v="3"/>
    <x v="6"/>
    <x v="0"/>
    <x v="0"/>
    <x v="13"/>
    <x v="14"/>
    <n v="12548644"/>
    <n v="3732756"/>
    <m/>
    <x v="0"/>
  </r>
  <r>
    <x v="3"/>
    <x v="6"/>
    <x v="0"/>
    <x v="0"/>
    <x v="13"/>
    <x v="15"/>
    <n v="12881078"/>
    <n v="3767007"/>
    <m/>
    <x v="0"/>
  </r>
  <r>
    <x v="3"/>
    <x v="6"/>
    <x v="0"/>
    <x v="0"/>
    <x v="13"/>
    <x v="16"/>
    <n v="13210187"/>
    <n v="3808893"/>
    <m/>
    <x v="0"/>
  </r>
  <r>
    <x v="3"/>
    <x v="6"/>
    <x v="0"/>
    <x v="0"/>
    <x v="13"/>
    <x v="17"/>
    <n v="13536854"/>
    <n v="3859155"/>
    <m/>
    <x v="0"/>
  </r>
  <r>
    <x v="3"/>
    <x v="6"/>
    <x v="0"/>
    <x v="0"/>
    <x v="13"/>
    <x v="18"/>
    <n v="13858878"/>
    <n v="3917926"/>
    <m/>
    <x v="0"/>
  </r>
  <r>
    <x v="3"/>
    <x v="6"/>
    <x v="0"/>
    <x v="0"/>
    <x v="13"/>
    <x v="19"/>
    <n v="14174872"/>
    <n v="3985961"/>
    <m/>
    <x v="0"/>
  </r>
  <r>
    <x v="3"/>
    <x v="6"/>
    <x v="0"/>
    <x v="0"/>
    <x v="13"/>
    <x v="20"/>
    <n v="14485649"/>
    <n v="4053397"/>
    <m/>
    <x v="0"/>
  </r>
  <r>
    <x v="3"/>
    <x v="6"/>
    <x v="0"/>
    <x v="0"/>
    <x v="13"/>
    <x v="21"/>
    <n v="14790316"/>
    <n v="4120203"/>
    <m/>
    <x v="0"/>
  </r>
  <r>
    <x v="3"/>
    <x v="6"/>
    <x v="0"/>
    <x v="0"/>
    <x v="13"/>
    <x v="22"/>
    <n v="15091476"/>
    <n v="4186997"/>
    <m/>
    <x v="0"/>
  </r>
  <r>
    <x v="3"/>
    <x v="6"/>
    <x v="0"/>
    <x v="0"/>
    <x v="13"/>
    <x v="23"/>
    <n v="15387276"/>
    <n v="4253364"/>
    <m/>
    <x v="0"/>
  </r>
  <r>
    <x v="3"/>
    <x v="6"/>
    <x v="0"/>
    <x v="0"/>
    <x v="13"/>
    <x v="24"/>
    <n v="15678274"/>
    <n v="4319539"/>
    <m/>
    <x v="0"/>
  </r>
  <r>
    <x v="3"/>
    <x v="6"/>
    <x v="0"/>
    <x v="0"/>
    <x v="13"/>
    <x v="25"/>
    <n v="15969154"/>
    <n v="4386723"/>
    <m/>
    <x v="0"/>
  </r>
  <r>
    <x v="3"/>
    <x v="6"/>
    <x v="0"/>
    <x v="0"/>
    <x v="13"/>
    <x v="26"/>
    <n v="16260814"/>
    <n v="4455100"/>
    <m/>
    <x v="0"/>
  </r>
  <r>
    <x v="3"/>
    <x v="6"/>
    <x v="0"/>
    <x v="0"/>
    <x v="13"/>
    <x v="27"/>
    <n v="16552171"/>
    <n v="4524354"/>
    <m/>
    <x v="0"/>
  </r>
  <r>
    <x v="3"/>
    <x v="6"/>
    <x v="0"/>
    <x v="0"/>
    <x v="13"/>
    <x v="28"/>
    <n v="16843434"/>
    <n v="4594570"/>
    <m/>
    <x v="0"/>
  </r>
  <r>
    <x v="3"/>
    <x v="6"/>
    <x v="0"/>
    <x v="0"/>
    <x v="13"/>
    <x v="29"/>
    <n v="17134668"/>
    <n v="4665718"/>
    <m/>
    <x v="0"/>
  </r>
  <r>
    <x v="3"/>
    <x v="6"/>
    <x v="0"/>
    <x v="0"/>
    <x v="13"/>
    <x v="30"/>
    <n v="17426386"/>
    <n v="4737852"/>
    <m/>
    <x v="0"/>
  </r>
  <r>
    <x v="3"/>
    <x v="6"/>
    <x v="1"/>
    <x v="0"/>
    <x v="13"/>
    <x v="0"/>
    <n v="2630835"/>
    <n v="726110"/>
    <m/>
    <x v="0"/>
  </r>
  <r>
    <x v="3"/>
    <x v="6"/>
    <x v="1"/>
    <x v="0"/>
    <x v="13"/>
    <x v="1"/>
    <n v="2757339"/>
    <n v="755032"/>
    <m/>
    <x v="0"/>
  </r>
  <r>
    <x v="3"/>
    <x v="6"/>
    <x v="1"/>
    <x v="0"/>
    <x v="13"/>
    <x v="2"/>
    <n v="2940281"/>
    <n v="799518"/>
    <m/>
    <x v="0"/>
  </r>
  <r>
    <x v="3"/>
    <x v="6"/>
    <x v="1"/>
    <x v="0"/>
    <x v="13"/>
    <x v="3"/>
    <n v="3123072"/>
    <n v="848120"/>
    <m/>
    <x v="0"/>
  </r>
  <r>
    <x v="3"/>
    <x v="6"/>
    <x v="1"/>
    <x v="0"/>
    <x v="13"/>
    <x v="4"/>
    <n v="3284007"/>
    <n v="894147"/>
    <m/>
    <x v="0"/>
  </r>
  <r>
    <x v="3"/>
    <x v="6"/>
    <x v="1"/>
    <x v="0"/>
    <x v="13"/>
    <x v="5"/>
    <n v="3453410"/>
    <n v="938355"/>
    <m/>
    <x v="0"/>
  </r>
  <r>
    <x v="3"/>
    <x v="6"/>
    <x v="1"/>
    <x v="0"/>
    <x v="13"/>
    <x v="6"/>
    <n v="3622890"/>
    <n v="985412"/>
    <m/>
    <x v="0"/>
  </r>
  <r>
    <x v="3"/>
    <x v="6"/>
    <x v="1"/>
    <x v="0"/>
    <x v="13"/>
    <x v="7"/>
    <n v="3792954"/>
    <n v="1010432"/>
    <m/>
    <x v="0"/>
  </r>
  <r>
    <x v="3"/>
    <x v="6"/>
    <x v="1"/>
    <x v="0"/>
    <x v="13"/>
    <x v="8"/>
    <n v="3961886"/>
    <n v="1029580"/>
    <m/>
    <x v="0"/>
  </r>
  <r>
    <x v="3"/>
    <x v="6"/>
    <x v="1"/>
    <x v="0"/>
    <x v="13"/>
    <x v="9"/>
    <n v="4131408"/>
    <n v="1047403"/>
    <m/>
    <x v="0"/>
  </r>
  <r>
    <x v="3"/>
    <x v="6"/>
    <x v="1"/>
    <x v="0"/>
    <x v="13"/>
    <x v="10"/>
    <n v="4304107"/>
    <n v="1064579"/>
    <m/>
    <x v="0"/>
  </r>
  <r>
    <x v="3"/>
    <x v="6"/>
    <x v="1"/>
    <x v="0"/>
    <x v="13"/>
    <x v="11"/>
    <n v="4482037"/>
    <n v="1081487"/>
    <m/>
    <x v="0"/>
  </r>
  <r>
    <x v="3"/>
    <x v="6"/>
    <x v="1"/>
    <x v="0"/>
    <x v="13"/>
    <x v="12"/>
    <n v="4659930"/>
    <n v="1097179"/>
    <m/>
    <x v="0"/>
  </r>
  <r>
    <x v="3"/>
    <x v="6"/>
    <x v="1"/>
    <x v="0"/>
    <x v="13"/>
    <x v="13"/>
    <n v="4836558"/>
    <n v="1114262"/>
    <m/>
    <x v="0"/>
  </r>
  <r>
    <x v="3"/>
    <x v="6"/>
    <x v="1"/>
    <x v="0"/>
    <x v="13"/>
    <x v="14"/>
    <n v="5010852"/>
    <n v="1132796"/>
    <m/>
    <x v="0"/>
  </r>
  <r>
    <x v="3"/>
    <x v="6"/>
    <x v="1"/>
    <x v="0"/>
    <x v="13"/>
    <x v="15"/>
    <n v="5183362"/>
    <n v="1152924"/>
    <m/>
    <x v="0"/>
  </r>
  <r>
    <x v="3"/>
    <x v="6"/>
    <x v="1"/>
    <x v="0"/>
    <x v="13"/>
    <x v="16"/>
    <n v="5354320"/>
    <n v="1174875"/>
    <m/>
    <x v="0"/>
  </r>
  <r>
    <x v="3"/>
    <x v="6"/>
    <x v="1"/>
    <x v="0"/>
    <x v="13"/>
    <x v="17"/>
    <n v="5518398"/>
    <n v="1197695"/>
    <m/>
    <x v="0"/>
  </r>
  <r>
    <x v="3"/>
    <x v="6"/>
    <x v="1"/>
    <x v="0"/>
    <x v="13"/>
    <x v="18"/>
    <n v="5678444"/>
    <n v="1222180"/>
    <m/>
    <x v="0"/>
  </r>
  <r>
    <x v="3"/>
    <x v="6"/>
    <x v="1"/>
    <x v="0"/>
    <x v="13"/>
    <x v="19"/>
    <n v="5835062"/>
    <n v="1248700"/>
    <m/>
    <x v="0"/>
  </r>
  <r>
    <x v="3"/>
    <x v="6"/>
    <x v="1"/>
    <x v="0"/>
    <x v="13"/>
    <x v="20"/>
    <n v="5988730"/>
    <n v="1274893"/>
    <m/>
    <x v="0"/>
  </r>
  <r>
    <x v="3"/>
    <x v="6"/>
    <x v="1"/>
    <x v="0"/>
    <x v="13"/>
    <x v="21"/>
    <n v="6138898"/>
    <n v="1300672"/>
    <m/>
    <x v="0"/>
  </r>
  <r>
    <x v="3"/>
    <x v="6"/>
    <x v="1"/>
    <x v="0"/>
    <x v="13"/>
    <x v="22"/>
    <n v="6286349"/>
    <n v="1326200"/>
    <m/>
    <x v="0"/>
  </r>
  <r>
    <x v="3"/>
    <x v="6"/>
    <x v="1"/>
    <x v="0"/>
    <x v="13"/>
    <x v="23"/>
    <n v="6432630"/>
    <n v="1351817"/>
    <m/>
    <x v="0"/>
  </r>
  <r>
    <x v="3"/>
    <x v="6"/>
    <x v="1"/>
    <x v="0"/>
    <x v="13"/>
    <x v="24"/>
    <n v="6579098"/>
    <n v="1377823"/>
    <m/>
    <x v="0"/>
  </r>
  <r>
    <x v="3"/>
    <x v="6"/>
    <x v="1"/>
    <x v="0"/>
    <x v="13"/>
    <x v="25"/>
    <n v="6725767"/>
    <n v="1404210"/>
    <m/>
    <x v="0"/>
  </r>
  <r>
    <x v="3"/>
    <x v="6"/>
    <x v="1"/>
    <x v="0"/>
    <x v="13"/>
    <x v="26"/>
    <n v="6872556"/>
    <n v="1430952"/>
    <m/>
    <x v="0"/>
  </r>
  <r>
    <x v="3"/>
    <x v="6"/>
    <x v="1"/>
    <x v="0"/>
    <x v="13"/>
    <x v="27"/>
    <n v="7019147"/>
    <n v="1457973"/>
    <m/>
    <x v="0"/>
  </r>
  <r>
    <x v="3"/>
    <x v="6"/>
    <x v="1"/>
    <x v="0"/>
    <x v="13"/>
    <x v="28"/>
    <n v="7165730"/>
    <n v="1485313"/>
    <m/>
    <x v="0"/>
  </r>
  <r>
    <x v="3"/>
    <x v="6"/>
    <x v="1"/>
    <x v="0"/>
    <x v="13"/>
    <x v="29"/>
    <n v="7312316"/>
    <n v="1512959"/>
    <m/>
    <x v="0"/>
  </r>
  <r>
    <x v="3"/>
    <x v="6"/>
    <x v="1"/>
    <x v="0"/>
    <x v="13"/>
    <x v="30"/>
    <n v="7459008"/>
    <n v="1540907"/>
    <m/>
    <x v="0"/>
  </r>
  <r>
    <x v="3"/>
    <x v="6"/>
    <x v="2"/>
    <x v="0"/>
    <x v="13"/>
    <x v="0"/>
    <n v="597354"/>
    <n v="216242"/>
    <m/>
    <x v="0"/>
  </r>
  <r>
    <x v="3"/>
    <x v="6"/>
    <x v="2"/>
    <x v="0"/>
    <x v="13"/>
    <x v="1"/>
    <n v="609253"/>
    <n v="218834"/>
    <m/>
    <x v="0"/>
  </r>
  <r>
    <x v="3"/>
    <x v="6"/>
    <x v="2"/>
    <x v="0"/>
    <x v="13"/>
    <x v="2"/>
    <n v="628583"/>
    <n v="224270"/>
    <m/>
    <x v="0"/>
  </r>
  <r>
    <x v="3"/>
    <x v="6"/>
    <x v="2"/>
    <x v="0"/>
    <x v="13"/>
    <x v="3"/>
    <n v="645877"/>
    <n v="229567"/>
    <m/>
    <x v="0"/>
  </r>
  <r>
    <x v="3"/>
    <x v="6"/>
    <x v="2"/>
    <x v="0"/>
    <x v="13"/>
    <x v="4"/>
    <n v="663889"/>
    <n v="235838"/>
    <m/>
    <x v="0"/>
  </r>
  <r>
    <x v="3"/>
    <x v="6"/>
    <x v="2"/>
    <x v="0"/>
    <x v="13"/>
    <x v="5"/>
    <n v="681932"/>
    <n v="241178"/>
    <m/>
    <x v="0"/>
  </r>
  <r>
    <x v="3"/>
    <x v="6"/>
    <x v="2"/>
    <x v="0"/>
    <x v="13"/>
    <x v="6"/>
    <n v="703748"/>
    <n v="248605"/>
    <m/>
    <x v="0"/>
  </r>
  <r>
    <x v="3"/>
    <x v="6"/>
    <x v="2"/>
    <x v="0"/>
    <x v="13"/>
    <x v="7"/>
    <n v="730129"/>
    <n v="251571"/>
    <m/>
    <x v="0"/>
  </r>
  <r>
    <x v="3"/>
    <x v="6"/>
    <x v="2"/>
    <x v="0"/>
    <x v="13"/>
    <x v="8"/>
    <n v="756651"/>
    <n v="253678"/>
    <m/>
    <x v="0"/>
  </r>
  <r>
    <x v="3"/>
    <x v="6"/>
    <x v="2"/>
    <x v="0"/>
    <x v="13"/>
    <x v="9"/>
    <n v="781901"/>
    <n v="255280"/>
    <m/>
    <x v="0"/>
  </r>
  <r>
    <x v="3"/>
    <x v="6"/>
    <x v="2"/>
    <x v="0"/>
    <x v="13"/>
    <x v="10"/>
    <n v="801153"/>
    <n v="255164"/>
    <m/>
    <x v="0"/>
  </r>
  <r>
    <x v="3"/>
    <x v="6"/>
    <x v="2"/>
    <x v="0"/>
    <x v="13"/>
    <x v="11"/>
    <n v="818952"/>
    <n v="254537"/>
    <m/>
    <x v="0"/>
  </r>
  <r>
    <x v="3"/>
    <x v="6"/>
    <x v="2"/>
    <x v="0"/>
    <x v="13"/>
    <x v="12"/>
    <n v="836387"/>
    <n v="253712"/>
    <m/>
    <x v="0"/>
  </r>
  <r>
    <x v="3"/>
    <x v="6"/>
    <x v="2"/>
    <x v="0"/>
    <x v="13"/>
    <x v="13"/>
    <n v="853356"/>
    <n v="253350"/>
    <m/>
    <x v="0"/>
  </r>
  <r>
    <x v="3"/>
    <x v="6"/>
    <x v="2"/>
    <x v="0"/>
    <x v="13"/>
    <x v="14"/>
    <n v="869965"/>
    <n v="253499"/>
    <m/>
    <x v="0"/>
  </r>
  <r>
    <x v="3"/>
    <x v="6"/>
    <x v="2"/>
    <x v="0"/>
    <x v="13"/>
    <x v="15"/>
    <n v="886331"/>
    <n v="254178"/>
    <m/>
    <x v="0"/>
  </r>
  <r>
    <x v="3"/>
    <x v="6"/>
    <x v="2"/>
    <x v="0"/>
    <x v="13"/>
    <x v="16"/>
    <n v="902551"/>
    <n v="255423"/>
    <m/>
    <x v="0"/>
  </r>
  <r>
    <x v="3"/>
    <x v="6"/>
    <x v="2"/>
    <x v="0"/>
    <x v="13"/>
    <x v="17"/>
    <n v="917954"/>
    <n v="257052"/>
    <m/>
    <x v="0"/>
  </r>
  <r>
    <x v="3"/>
    <x v="6"/>
    <x v="2"/>
    <x v="0"/>
    <x v="13"/>
    <x v="18"/>
    <n v="932599"/>
    <n v="259090"/>
    <m/>
    <x v="0"/>
  </r>
  <r>
    <x v="3"/>
    <x v="6"/>
    <x v="2"/>
    <x v="0"/>
    <x v="13"/>
    <x v="19"/>
    <n v="946080"/>
    <n v="261465"/>
    <m/>
    <x v="0"/>
  </r>
  <r>
    <x v="3"/>
    <x v="6"/>
    <x v="2"/>
    <x v="0"/>
    <x v="13"/>
    <x v="20"/>
    <n v="959450"/>
    <n v="263897"/>
    <m/>
    <x v="0"/>
  </r>
  <r>
    <x v="3"/>
    <x v="6"/>
    <x v="2"/>
    <x v="0"/>
    <x v="13"/>
    <x v="21"/>
    <n v="972627"/>
    <n v="266375"/>
    <m/>
    <x v="0"/>
  </r>
  <r>
    <x v="3"/>
    <x v="6"/>
    <x v="2"/>
    <x v="0"/>
    <x v="13"/>
    <x v="22"/>
    <n v="985416"/>
    <n v="268837"/>
    <m/>
    <x v="0"/>
  </r>
  <r>
    <x v="3"/>
    <x v="6"/>
    <x v="2"/>
    <x v="0"/>
    <x v="13"/>
    <x v="23"/>
    <n v="997912"/>
    <n v="271309"/>
    <m/>
    <x v="0"/>
  </r>
  <r>
    <x v="3"/>
    <x v="6"/>
    <x v="2"/>
    <x v="0"/>
    <x v="13"/>
    <x v="24"/>
    <n v="1010331"/>
    <n v="273851"/>
    <m/>
    <x v="0"/>
  </r>
  <r>
    <x v="3"/>
    <x v="6"/>
    <x v="2"/>
    <x v="0"/>
    <x v="13"/>
    <x v="25"/>
    <n v="1022686"/>
    <n v="276456"/>
    <m/>
    <x v="0"/>
  </r>
  <r>
    <x v="3"/>
    <x v="6"/>
    <x v="2"/>
    <x v="0"/>
    <x v="13"/>
    <x v="26"/>
    <n v="1034800"/>
    <n v="279071"/>
    <m/>
    <x v="0"/>
  </r>
  <r>
    <x v="3"/>
    <x v="6"/>
    <x v="2"/>
    <x v="0"/>
    <x v="13"/>
    <x v="27"/>
    <n v="1046743"/>
    <n v="281709"/>
    <m/>
    <x v="0"/>
  </r>
  <r>
    <x v="3"/>
    <x v="6"/>
    <x v="2"/>
    <x v="0"/>
    <x v="13"/>
    <x v="28"/>
    <n v="1058344"/>
    <n v="284324"/>
    <m/>
    <x v="0"/>
  </r>
  <r>
    <x v="3"/>
    <x v="6"/>
    <x v="2"/>
    <x v="0"/>
    <x v="13"/>
    <x v="29"/>
    <n v="1069770"/>
    <n v="286956"/>
    <m/>
    <x v="0"/>
  </r>
  <r>
    <x v="3"/>
    <x v="6"/>
    <x v="2"/>
    <x v="0"/>
    <x v="13"/>
    <x v="30"/>
    <n v="1081004"/>
    <n v="289591"/>
    <m/>
    <x v="0"/>
  </r>
  <r>
    <x v="3"/>
    <x v="7"/>
    <x v="0"/>
    <x v="0"/>
    <x v="13"/>
    <x v="0"/>
    <n v="5736330"/>
    <n v="2403522"/>
    <m/>
    <x v="0"/>
  </r>
  <r>
    <x v="3"/>
    <x v="7"/>
    <x v="0"/>
    <x v="0"/>
    <x v="13"/>
    <x v="1"/>
    <n v="5950330"/>
    <n v="2473325"/>
    <m/>
    <x v="0"/>
  </r>
  <r>
    <x v="3"/>
    <x v="7"/>
    <x v="0"/>
    <x v="0"/>
    <x v="13"/>
    <x v="2"/>
    <n v="6208820"/>
    <n v="2564139"/>
    <m/>
    <x v="0"/>
  </r>
  <r>
    <x v="3"/>
    <x v="7"/>
    <x v="0"/>
    <x v="0"/>
    <x v="13"/>
    <x v="3"/>
    <n v="6451204"/>
    <n v="2649356"/>
    <m/>
    <x v="0"/>
  </r>
  <r>
    <x v="3"/>
    <x v="7"/>
    <x v="0"/>
    <x v="0"/>
    <x v="13"/>
    <x v="4"/>
    <n v="6707692"/>
    <n v="2746970"/>
    <m/>
    <x v="0"/>
  </r>
  <r>
    <x v="3"/>
    <x v="7"/>
    <x v="0"/>
    <x v="0"/>
    <x v="13"/>
    <x v="5"/>
    <n v="6957698"/>
    <n v="2825819"/>
    <m/>
    <x v="0"/>
  </r>
  <r>
    <x v="3"/>
    <x v="7"/>
    <x v="0"/>
    <x v="0"/>
    <x v="13"/>
    <x v="6"/>
    <n v="7209236"/>
    <n v="2911548"/>
    <m/>
    <x v="0"/>
  </r>
  <r>
    <x v="3"/>
    <x v="7"/>
    <x v="0"/>
    <x v="0"/>
    <x v="13"/>
    <x v="7"/>
    <n v="7460641"/>
    <n v="2946708"/>
    <m/>
    <x v="0"/>
  </r>
  <r>
    <x v="3"/>
    <x v="7"/>
    <x v="0"/>
    <x v="0"/>
    <x v="13"/>
    <x v="8"/>
    <n v="7709842"/>
    <n v="2972035"/>
    <m/>
    <x v="0"/>
  </r>
  <r>
    <x v="3"/>
    <x v="7"/>
    <x v="0"/>
    <x v="0"/>
    <x v="13"/>
    <x v="9"/>
    <n v="7959548"/>
    <n v="2993713"/>
    <m/>
    <x v="0"/>
  </r>
  <r>
    <x v="3"/>
    <x v="7"/>
    <x v="0"/>
    <x v="0"/>
    <x v="13"/>
    <x v="10"/>
    <n v="8209538"/>
    <n v="3011879"/>
    <m/>
    <x v="0"/>
  </r>
  <r>
    <x v="3"/>
    <x v="7"/>
    <x v="0"/>
    <x v="0"/>
    <x v="13"/>
    <x v="11"/>
    <n v="8457045"/>
    <n v="3025570"/>
    <m/>
    <x v="0"/>
  </r>
  <r>
    <x v="3"/>
    <x v="7"/>
    <x v="0"/>
    <x v="0"/>
    <x v="13"/>
    <x v="12"/>
    <n v="8704360"/>
    <n v="3035340"/>
    <m/>
    <x v="0"/>
  </r>
  <r>
    <x v="3"/>
    <x v="7"/>
    <x v="0"/>
    <x v="0"/>
    <x v="13"/>
    <x v="13"/>
    <n v="8950047"/>
    <n v="3050442"/>
    <m/>
    <x v="0"/>
  </r>
  <r>
    <x v="3"/>
    <x v="7"/>
    <x v="0"/>
    <x v="0"/>
    <x v="13"/>
    <x v="14"/>
    <n v="9193087"/>
    <n v="3071560"/>
    <m/>
    <x v="0"/>
  </r>
  <r>
    <x v="3"/>
    <x v="7"/>
    <x v="0"/>
    <x v="0"/>
    <x v="13"/>
    <x v="15"/>
    <n v="9433801"/>
    <n v="3098760"/>
    <m/>
    <x v="0"/>
  </r>
  <r>
    <x v="3"/>
    <x v="7"/>
    <x v="0"/>
    <x v="0"/>
    <x v="13"/>
    <x v="16"/>
    <n v="9671616"/>
    <n v="3132422"/>
    <m/>
    <x v="0"/>
  </r>
  <r>
    <x v="3"/>
    <x v="7"/>
    <x v="0"/>
    <x v="0"/>
    <x v="13"/>
    <x v="17"/>
    <n v="9907367"/>
    <n v="3173223"/>
    <m/>
    <x v="0"/>
  </r>
  <r>
    <x v="3"/>
    <x v="7"/>
    <x v="0"/>
    <x v="0"/>
    <x v="13"/>
    <x v="18"/>
    <n v="10139857"/>
    <n v="3221567"/>
    <m/>
    <x v="0"/>
  </r>
  <r>
    <x v="3"/>
    <x v="7"/>
    <x v="0"/>
    <x v="0"/>
    <x v="13"/>
    <x v="19"/>
    <n v="10368107"/>
    <n v="3277679"/>
    <m/>
    <x v="0"/>
  </r>
  <r>
    <x v="3"/>
    <x v="7"/>
    <x v="0"/>
    <x v="0"/>
    <x v="13"/>
    <x v="20"/>
    <n v="10592687"/>
    <n v="3333169"/>
    <m/>
    <x v="0"/>
  </r>
  <r>
    <x v="3"/>
    <x v="7"/>
    <x v="0"/>
    <x v="0"/>
    <x v="13"/>
    <x v="21"/>
    <n v="10812974"/>
    <n v="3387940"/>
    <m/>
    <x v="0"/>
  </r>
  <r>
    <x v="3"/>
    <x v="7"/>
    <x v="0"/>
    <x v="0"/>
    <x v="13"/>
    <x v="22"/>
    <n v="11030796"/>
    <n v="3442685"/>
    <m/>
    <x v="0"/>
  </r>
  <r>
    <x v="3"/>
    <x v="7"/>
    <x v="0"/>
    <x v="0"/>
    <x v="13"/>
    <x v="23"/>
    <n v="11244850"/>
    <n v="3497067"/>
    <m/>
    <x v="0"/>
  </r>
  <r>
    <x v="3"/>
    <x v="7"/>
    <x v="0"/>
    <x v="0"/>
    <x v="13"/>
    <x v="24"/>
    <n v="11455528"/>
    <n v="3551223"/>
    <m/>
    <x v="0"/>
  </r>
  <r>
    <x v="3"/>
    <x v="7"/>
    <x v="0"/>
    <x v="0"/>
    <x v="13"/>
    <x v="25"/>
    <n v="11666123"/>
    <n v="3606139"/>
    <m/>
    <x v="0"/>
  </r>
  <r>
    <x v="3"/>
    <x v="7"/>
    <x v="0"/>
    <x v="0"/>
    <x v="13"/>
    <x v="26"/>
    <n v="11877271"/>
    <n v="3661979"/>
    <m/>
    <x v="0"/>
  </r>
  <r>
    <x v="3"/>
    <x v="7"/>
    <x v="0"/>
    <x v="0"/>
    <x v="13"/>
    <x v="27"/>
    <n v="12088198"/>
    <n v="3718485"/>
    <m/>
    <x v="0"/>
  </r>
  <r>
    <x v="3"/>
    <x v="7"/>
    <x v="0"/>
    <x v="0"/>
    <x v="13"/>
    <x v="28"/>
    <n v="12299072"/>
    <n v="3775682"/>
    <m/>
    <x v="0"/>
  </r>
  <r>
    <x v="3"/>
    <x v="7"/>
    <x v="0"/>
    <x v="0"/>
    <x v="13"/>
    <x v="29"/>
    <n v="12509961"/>
    <n v="3833503"/>
    <m/>
    <x v="0"/>
  </r>
  <r>
    <x v="3"/>
    <x v="7"/>
    <x v="0"/>
    <x v="0"/>
    <x v="13"/>
    <x v="30"/>
    <n v="12721206"/>
    <n v="3891983"/>
    <m/>
    <x v="0"/>
  </r>
  <r>
    <x v="3"/>
    <x v="7"/>
    <x v="1"/>
    <x v="0"/>
    <x v="13"/>
    <x v="0"/>
    <n v="1448025"/>
    <n v="385174"/>
    <m/>
    <x v="0"/>
  </r>
  <r>
    <x v="3"/>
    <x v="7"/>
    <x v="1"/>
    <x v="0"/>
    <x v="13"/>
    <x v="1"/>
    <n v="1516424"/>
    <n v="400223"/>
    <m/>
    <x v="0"/>
  </r>
  <r>
    <x v="3"/>
    <x v="7"/>
    <x v="1"/>
    <x v="0"/>
    <x v="13"/>
    <x v="2"/>
    <n v="1624633"/>
    <n v="425753"/>
    <m/>
    <x v="0"/>
  </r>
  <r>
    <x v="3"/>
    <x v="7"/>
    <x v="1"/>
    <x v="0"/>
    <x v="13"/>
    <x v="3"/>
    <n v="1720263"/>
    <n v="450609"/>
    <m/>
    <x v="0"/>
  </r>
  <r>
    <x v="3"/>
    <x v="7"/>
    <x v="1"/>
    <x v="0"/>
    <x v="13"/>
    <x v="4"/>
    <n v="1800501"/>
    <n v="472942"/>
    <m/>
    <x v="0"/>
  </r>
  <r>
    <x v="3"/>
    <x v="7"/>
    <x v="1"/>
    <x v="0"/>
    <x v="13"/>
    <x v="5"/>
    <n v="1886648"/>
    <n v="494211"/>
    <m/>
    <x v="0"/>
  </r>
  <r>
    <x v="3"/>
    <x v="7"/>
    <x v="1"/>
    <x v="0"/>
    <x v="13"/>
    <x v="6"/>
    <n v="1972880"/>
    <n v="516777"/>
    <m/>
    <x v="0"/>
  </r>
  <r>
    <x v="3"/>
    <x v="7"/>
    <x v="1"/>
    <x v="0"/>
    <x v="13"/>
    <x v="7"/>
    <n v="2059670"/>
    <n v="527514"/>
    <m/>
    <x v="0"/>
  </r>
  <r>
    <x v="3"/>
    <x v="7"/>
    <x v="1"/>
    <x v="0"/>
    <x v="13"/>
    <x v="8"/>
    <n v="2145388"/>
    <n v="536329"/>
    <m/>
    <x v="0"/>
  </r>
  <r>
    <x v="3"/>
    <x v="7"/>
    <x v="1"/>
    <x v="0"/>
    <x v="13"/>
    <x v="9"/>
    <n v="2231668"/>
    <n v="544535"/>
    <m/>
    <x v="0"/>
  </r>
  <r>
    <x v="3"/>
    <x v="7"/>
    <x v="1"/>
    <x v="0"/>
    <x v="13"/>
    <x v="10"/>
    <n v="2320996"/>
    <n v="552686"/>
    <m/>
    <x v="0"/>
  </r>
  <r>
    <x v="3"/>
    <x v="7"/>
    <x v="1"/>
    <x v="0"/>
    <x v="13"/>
    <x v="11"/>
    <n v="2415616"/>
    <n v="561229"/>
    <m/>
    <x v="0"/>
  </r>
  <r>
    <x v="3"/>
    <x v="7"/>
    <x v="1"/>
    <x v="0"/>
    <x v="13"/>
    <x v="12"/>
    <n v="2510519"/>
    <n v="569179"/>
    <m/>
    <x v="0"/>
  </r>
  <r>
    <x v="3"/>
    <x v="7"/>
    <x v="1"/>
    <x v="0"/>
    <x v="13"/>
    <x v="13"/>
    <n v="2604521"/>
    <n v="577798"/>
    <m/>
    <x v="0"/>
  </r>
  <r>
    <x v="3"/>
    <x v="7"/>
    <x v="1"/>
    <x v="0"/>
    <x v="13"/>
    <x v="14"/>
    <n v="2696573"/>
    <n v="587022"/>
    <m/>
    <x v="0"/>
  </r>
  <r>
    <x v="3"/>
    <x v="7"/>
    <x v="1"/>
    <x v="0"/>
    <x v="13"/>
    <x v="15"/>
    <n v="2787190"/>
    <n v="596963"/>
    <m/>
    <x v="0"/>
  </r>
  <r>
    <x v="3"/>
    <x v="7"/>
    <x v="1"/>
    <x v="0"/>
    <x v="13"/>
    <x v="16"/>
    <n v="2876586"/>
    <n v="607772"/>
    <m/>
    <x v="0"/>
  </r>
  <r>
    <x v="3"/>
    <x v="7"/>
    <x v="1"/>
    <x v="0"/>
    <x v="13"/>
    <x v="17"/>
    <n v="2959508"/>
    <n v="618494"/>
    <m/>
    <x v="0"/>
  </r>
  <r>
    <x v="3"/>
    <x v="7"/>
    <x v="1"/>
    <x v="0"/>
    <x v="13"/>
    <x v="18"/>
    <n v="3038658"/>
    <n v="629802"/>
    <m/>
    <x v="0"/>
  </r>
  <r>
    <x v="3"/>
    <x v="7"/>
    <x v="1"/>
    <x v="0"/>
    <x v="13"/>
    <x v="19"/>
    <n v="3114426"/>
    <n v="641859"/>
    <m/>
    <x v="0"/>
  </r>
  <r>
    <x v="3"/>
    <x v="7"/>
    <x v="1"/>
    <x v="0"/>
    <x v="13"/>
    <x v="20"/>
    <n v="3187280"/>
    <n v="653465"/>
    <m/>
    <x v="0"/>
  </r>
  <r>
    <x v="3"/>
    <x v="7"/>
    <x v="1"/>
    <x v="0"/>
    <x v="13"/>
    <x v="21"/>
    <n v="3256679"/>
    <n v="664528"/>
    <m/>
    <x v="0"/>
  </r>
  <r>
    <x v="3"/>
    <x v="7"/>
    <x v="1"/>
    <x v="0"/>
    <x v="13"/>
    <x v="22"/>
    <n v="3323396"/>
    <n v="675221"/>
    <m/>
    <x v="0"/>
  </r>
  <r>
    <x v="3"/>
    <x v="7"/>
    <x v="1"/>
    <x v="0"/>
    <x v="13"/>
    <x v="23"/>
    <n v="3388958"/>
    <n v="685856"/>
    <m/>
    <x v="0"/>
  </r>
  <r>
    <x v="3"/>
    <x v="7"/>
    <x v="1"/>
    <x v="0"/>
    <x v="13"/>
    <x v="24"/>
    <n v="3454707"/>
    <n v="696701"/>
    <m/>
    <x v="0"/>
  </r>
  <r>
    <x v="3"/>
    <x v="7"/>
    <x v="1"/>
    <x v="0"/>
    <x v="13"/>
    <x v="25"/>
    <n v="3520653"/>
    <n v="707760"/>
    <m/>
    <x v="0"/>
  </r>
  <r>
    <x v="3"/>
    <x v="7"/>
    <x v="1"/>
    <x v="0"/>
    <x v="13"/>
    <x v="26"/>
    <n v="3586717"/>
    <n v="719012"/>
    <m/>
    <x v="0"/>
  </r>
  <r>
    <x v="3"/>
    <x v="7"/>
    <x v="1"/>
    <x v="0"/>
    <x v="13"/>
    <x v="27"/>
    <n v="3652587"/>
    <n v="730393"/>
    <m/>
    <x v="0"/>
  </r>
  <r>
    <x v="3"/>
    <x v="7"/>
    <x v="1"/>
    <x v="0"/>
    <x v="13"/>
    <x v="28"/>
    <n v="3718452"/>
    <n v="741934"/>
    <m/>
    <x v="0"/>
  </r>
  <r>
    <x v="3"/>
    <x v="7"/>
    <x v="1"/>
    <x v="0"/>
    <x v="13"/>
    <x v="29"/>
    <n v="3784335"/>
    <n v="753625"/>
    <m/>
    <x v="0"/>
  </r>
  <r>
    <x v="3"/>
    <x v="7"/>
    <x v="1"/>
    <x v="0"/>
    <x v="13"/>
    <x v="30"/>
    <n v="3850332"/>
    <n v="765475"/>
    <m/>
    <x v="0"/>
  </r>
  <r>
    <x v="3"/>
    <x v="7"/>
    <x v="2"/>
    <x v="0"/>
    <x v="13"/>
    <x v="0"/>
    <n v="290614"/>
    <n v="94449"/>
    <m/>
    <x v="0"/>
  </r>
  <r>
    <x v="3"/>
    <x v="7"/>
    <x v="2"/>
    <x v="0"/>
    <x v="13"/>
    <x v="1"/>
    <n v="293231"/>
    <n v="94639"/>
    <m/>
    <x v="0"/>
  </r>
  <r>
    <x v="3"/>
    <x v="7"/>
    <x v="2"/>
    <x v="0"/>
    <x v="13"/>
    <x v="2"/>
    <n v="299778"/>
    <n v="96178"/>
    <m/>
    <x v="0"/>
  </r>
  <r>
    <x v="3"/>
    <x v="7"/>
    <x v="2"/>
    <x v="0"/>
    <x v="13"/>
    <x v="3"/>
    <n v="303381"/>
    <n v="97120"/>
    <m/>
    <x v="0"/>
  </r>
  <r>
    <x v="3"/>
    <x v="7"/>
    <x v="2"/>
    <x v="0"/>
    <x v="13"/>
    <x v="4"/>
    <n v="307445"/>
    <n v="98505"/>
    <m/>
    <x v="0"/>
  </r>
  <r>
    <x v="3"/>
    <x v="7"/>
    <x v="2"/>
    <x v="0"/>
    <x v="13"/>
    <x v="5"/>
    <n v="311987"/>
    <n v="99489"/>
    <m/>
    <x v="0"/>
  </r>
  <r>
    <x v="3"/>
    <x v="7"/>
    <x v="2"/>
    <x v="0"/>
    <x v="13"/>
    <x v="6"/>
    <n v="317861"/>
    <n v="101148"/>
    <m/>
    <x v="0"/>
  </r>
  <r>
    <x v="3"/>
    <x v="7"/>
    <x v="2"/>
    <x v="0"/>
    <x v="13"/>
    <x v="7"/>
    <n v="325337"/>
    <n v="101106"/>
    <m/>
    <x v="0"/>
  </r>
  <r>
    <x v="3"/>
    <x v="7"/>
    <x v="2"/>
    <x v="0"/>
    <x v="13"/>
    <x v="8"/>
    <n v="332896"/>
    <n v="100822"/>
    <m/>
    <x v="0"/>
  </r>
  <r>
    <x v="3"/>
    <x v="7"/>
    <x v="2"/>
    <x v="0"/>
    <x v="13"/>
    <x v="9"/>
    <n v="340049"/>
    <n v="100384"/>
    <m/>
    <x v="0"/>
  </r>
  <r>
    <x v="3"/>
    <x v="7"/>
    <x v="2"/>
    <x v="0"/>
    <x v="13"/>
    <x v="10"/>
    <n v="345172"/>
    <n v="99417"/>
    <m/>
    <x v="0"/>
  </r>
  <r>
    <x v="3"/>
    <x v="7"/>
    <x v="2"/>
    <x v="0"/>
    <x v="13"/>
    <x v="11"/>
    <n v="349826"/>
    <n v="98300"/>
    <m/>
    <x v="0"/>
  </r>
  <r>
    <x v="3"/>
    <x v="7"/>
    <x v="2"/>
    <x v="0"/>
    <x v="13"/>
    <x v="12"/>
    <n v="354386"/>
    <n v="97117"/>
    <m/>
    <x v="0"/>
  </r>
  <r>
    <x v="3"/>
    <x v="7"/>
    <x v="2"/>
    <x v="0"/>
    <x v="13"/>
    <x v="13"/>
    <n v="358815"/>
    <n v="96152"/>
    <m/>
    <x v="0"/>
  </r>
  <r>
    <x v="3"/>
    <x v="7"/>
    <x v="2"/>
    <x v="0"/>
    <x v="13"/>
    <x v="14"/>
    <n v="363149"/>
    <n v="95429"/>
    <m/>
    <x v="0"/>
  </r>
  <r>
    <x v="3"/>
    <x v="7"/>
    <x v="2"/>
    <x v="0"/>
    <x v="13"/>
    <x v="15"/>
    <n v="367427"/>
    <n v="94944"/>
    <m/>
    <x v="0"/>
  </r>
  <r>
    <x v="3"/>
    <x v="7"/>
    <x v="2"/>
    <x v="0"/>
    <x v="13"/>
    <x v="16"/>
    <n v="371683"/>
    <n v="94711"/>
    <m/>
    <x v="0"/>
  </r>
  <r>
    <x v="3"/>
    <x v="7"/>
    <x v="2"/>
    <x v="0"/>
    <x v="13"/>
    <x v="17"/>
    <n v="375686"/>
    <n v="94677"/>
    <m/>
    <x v="0"/>
  </r>
  <r>
    <x v="3"/>
    <x v="7"/>
    <x v="2"/>
    <x v="0"/>
    <x v="13"/>
    <x v="18"/>
    <n v="379454"/>
    <n v="94856"/>
    <m/>
    <x v="0"/>
  </r>
  <r>
    <x v="3"/>
    <x v="7"/>
    <x v="2"/>
    <x v="0"/>
    <x v="13"/>
    <x v="19"/>
    <n v="382848"/>
    <n v="95215"/>
    <m/>
    <x v="0"/>
  </r>
  <r>
    <x v="3"/>
    <x v="7"/>
    <x v="2"/>
    <x v="0"/>
    <x v="13"/>
    <x v="20"/>
    <n v="386230"/>
    <n v="95600"/>
    <m/>
    <x v="0"/>
  </r>
  <r>
    <x v="3"/>
    <x v="7"/>
    <x v="2"/>
    <x v="0"/>
    <x v="13"/>
    <x v="21"/>
    <n v="389571"/>
    <n v="96006"/>
    <m/>
    <x v="0"/>
  </r>
  <r>
    <x v="3"/>
    <x v="7"/>
    <x v="2"/>
    <x v="0"/>
    <x v="13"/>
    <x v="22"/>
    <n v="392803"/>
    <n v="96418"/>
    <m/>
    <x v="0"/>
  </r>
  <r>
    <x v="3"/>
    <x v="7"/>
    <x v="2"/>
    <x v="0"/>
    <x v="13"/>
    <x v="23"/>
    <n v="395958"/>
    <n v="96845"/>
    <m/>
    <x v="0"/>
  </r>
  <r>
    <x v="3"/>
    <x v="7"/>
    <x v="2"/>
    <x v="0"/>
    <x v="13"/>
    <x v="24"/>
    <n v="399110"/>
    <n v="97303"/>
    <m/>
    <x v="0"/>
  </r>
  <r>
    <x v="3"/>
    <x v="7"/>
    <x v="2"/>
    <x v="0"/>
    <x v="13"/>
    <x v="25"/>
    <n v="402264"/>
    <n v="97792"/>
    <m/>
    <x v="0"/>
  </r>
  <r>
    <x v="3"/>
    <x v="7"/>
    <x v="2"/>
    <x v="0"/>
    <x v="13"/>
    <x v="26"/>
    <n v="405357"/>
    <n v="98294"/>
    <m/>
    <x v="0"/>
  </r>
  <r>
    <x v="3"/>
    <x v="7"/>
    <x v="2"/>
    <x v="0"/>
    <x v="13"/>
    <x v="27"/>
    <n v="408413"/>
    <n v="98814"/>
    <m/>
    <x v="0"/>
  </r>
  <r>
    <x v="3"/>
    <x v="7"/>
    <x v="2"/>
    <x v="0"/>
    <x v="13"/>
    <x v="28"/>
    <n v="411375"/>
    <n v="99336"/>
    <m/>
    <x v="0"/>
  </r>
  <r>
    <x v="3"/>
    <x v="7"/>
    <x v="2"/>
    <x v="0"/>
    <x v="13"/>
    <x v="29"/>
    <n v="414300"/>
    <n v="99871"/>
    <m/>
    <x v="0"/>
  </r>
  <r>
    <x v="3"/>
    <x v="7"/>
    <x v="2"/>
    <x v="0"/>
    <x v="13"/>
    <x v="30"/>
    <n v="417181"/>
    <n v="100415"/>
    <m/>
    <x v="0"/>
  </r>
  <r>
    <x v="3"/>
    <x v="8"/>
    <x v="0"/>
    <x v="0"/>
    <x v="13"/>
    <x v="0"/>
    <n v="9800758"/>
    <n v="3734089"/>
    <m/>
    <x v="0"/>
  </r>
  <r>
    <x v="3"/>
    <x v="8"/>
    <x v="0"/>
    <x v="0"/>
    <x v="13"/>
    <x v="1"/>
    <n v="10020857"/>
    <n v="3790071"/>
    <m/>
    <x v="0"/>
  </r>
  <r>
    <x v="3"/>
    <x v="8"/>
    <x v="0"/>
    <x v="0"/>
    <x v="13"/>
    <x v="2"/>
    <n v="10316628"/>
    <n v="3878293"/>
    <m/>
    <x v="0"/>
  </r>
  <r>
    <x v="3"/>
    <x v="8"/>
    <x v="0"/>
    <x v="0"/>
    <x v="13"/>
    <x v="3"/>
    <n v="10603376"/>
    <n v="3943972"/>
    <m/>
    <x v="0"/>
  </r>
  <r>
    <x v="3"/>
    <x v="8"/>
    <x v="0"/>
    <x v="0"/>
    <x v="13"/>
    <x v="4"/>
    <n v="10899997"/>
    <n v="4016531"/>
    <m/>
    <x v="0"/>
  </r>
  <r>
    <x v="3"/>
    <x v="8"/>
    <x v="0"/>
    <x v="0"/>
    <x v="13"/>
    <x v="5"/>
    <n v="11194450"/>
    <n v="4065761"/>
    <m/>
    <x v="0"/>
  </r>
  <r>
    <x v="3"/>
    <x v="8"/>
    <x v="0"/>
    <x v="0"/>
    <x v="13"/>
    <x v="6"/>
    <n v="11490465"/>
    <n v="4124897"/>
    <m/>
    <x v="0"/>
  </r>
  <r>
    <x v="3"/>
    <x v="8"/>
    <x v="0"/>
    <x v="0"/>
    <x v="13"/>
    <x v="7"/>
    <n v="11786754"/>
    <n v="4134154"/>
    <m/>
    <x v="0"/>
  </r>
  <r>
    <x v="3"/>
    <x v="8"/>
    <x v="0"/>
    <x v="0"/>
    <x v="13"/>
    <x v="8"/>
    <n v="12081422"/>
    <n v="4133529"/>
    <m/>
    <x v="0"/>
  </r>
  <r>
    <x v="3"/>
    <x v="8"/>
    <x v="0"/>
    <x v="0"/>
    <x v="13"/>
    <x v="9"/>
    <n v="12376462"/>
    <n v="4128086"/>
    <m/>
    <x v="0"/>
  </r>
  <r>
    <x v="3"/>
    <x v="8"/>
    <x v="0"/>
    <x v="0"/>
    <x v="13"/>
    <x v="10"/>
    <n v="12671704"/>
    <n v="4117743"/>
    <m/>
    <x v="0"/>
  </r>
  <r>
    <x v="3"/>
    <x v="8"/>
    <x v="0"/>
    <x v="0"/>
    <x v="13"/>
    <x v="11"/>
    <n v="12965130"/>
    <n v="4101515"/>
    <m/>
    <x v="0"/>
  </r>
  <r>
    <x v="3"/>
    <x v="8"/>
    <x v="0"/>
    <x v="0"/>
    <x v="13"/>
    <x v="12"/>
    <n v="13258411"/>
    <n v="4079797"/>
    <m/>
    <x v="0"/>
  </r>
  <r>
    <x v="3"/>
    <x v="8"/>
    <x v="0"/>
    <x v="0"/>
    <x v="13"/>
    <x v="13"/>
    <n v="13550501"/>
    <n v="4067904"/>
    <m/>
    <x v="0"/>
  </r>
  <r>
    <x v="3"/>
    <x v="8"/>
    <x v="0"/>
    <x v="0"/>
    <x v="13"/>
    <x v="14"/>
    <n v="13840651"/>
    <n v="4066335"/>
    <m/>
    <x v="0"/>
  </r>
  <r>
    <x v="3"/>
    <x v="8"/>
    <x v="0"/>
    <x v="0"/>
    <x v="13"/>
    <x v="15"/>
    <n v="14129099"/>
    <n v="4075046"/>
    <m/>
    <x v="0"/>
  </r>
  <r>
    <x v="3"/>
    <x v="8"/>
    <x v="0"/>
    <x v="0"/>
    <x v="13"/>
    <x v="16"/>
    <n v="14415429"/>
    <n v="4095238"/>
    <m/>
    <x v="0"/>
  </r>
  <r>
    <x v="3"/>
    <x v="8"/>
    <x v="0"/>
    <x v="0"/>
    <x v="13"/>
    <x v="17"/>
    <n v="14700249"/>
    <n v="4127792"/>
    <m/>
    <x v="0"/>
  </r>
  <r>
    <x v="3"/>
    <x v="8"/>
    <x v="0"/>
    <x v="0"/>
    <x v="13"/>
    <x v="18"/>
    <n v="14982689"/>
    <n v="4174031"/>
    <m/>
    <x v="0"/>
  </r>
  <r>
    <x v="3"/>
    <x v="8"/>
    <x v="0"/>
    <x v="0"/>
    <x v="13"/>
    <x v="19"/>
    <n v="15262030"/>
    <n v="4235002"/>
    <m/>
    <x v="0"/>
  </r>
  <r>
    <x v="3"/>
    <x v="8"/>
    <x v="0"/>
    <x v="0"/>
    <x v="13"/>
    <x v="20"/>
    <n v="15538692"/>
    <n v="4295917"/>
    <m/>
    <x v="0"/>
  </r>
  <r>
    <x v="3"/>
    <x v="8"/>
    <x v="0"/>
    <x v="0"/>
    <x v="13"/>
    <x v="21"/>
    <n v="15812218"/>
    <n v="4356467"/>
    <m/>
    <x v="0"/>
  </r>
  <r>
    <x v="3"/>
    <x v="8"/>
    <x v="0"/>
    <x v="0"/>
    <x v="13"/>
    <x v="22"/>
    <n v="16083948"/>
    <n v="4417045"/>
    <m/>
    <x v="0"/>
  </r>
  <r>
    <x v="3"/>
    <x v="8"/>
    <x v="0"/>
    <x v="0"/>
    <x v="13"/>
    <x v="23"/>
    <n v="16352921"/>
    <n v="4477505"/>
    <m/>
    <x v="0"/>
  </r>
  <r>
    <x v="3"/>
    <x v="8"/>
    <x v="0"/>
    <x v="0"/>
    <x v="13"/>
    <x v="24"/>
    <n v="16619428"/>
    <n v="4537960"/>
    <m/>
    <x v="0"/>
  </r>
  <r>
    <x v="3"/>
    <x v="8"/>
    <x v="0"/>
    <x v="0"/>
    <x v="13"/>
    <x v="25"/>
    <n v="16885876"/>
    <n v="4599009"/>
    <m/>
    <x v="0"/>
  </r>
  <r>
    <x v="3"/>
    <x v="8"/>
    <x v="0"/>
    <x v="0"/>
    <x v="13"/>
    <x v="26"/>
    <n v="17152728"/>
    <n v="4660756"/>
    <m/>
    <x v="0"/>
  </r>
  <r>
    <x v="3"/>
    <x v="8"/>
    <x v="0"/>
    <x v="0"/>
    <x v="13"/>
    <x v="27"/>
    <n v="17419402"/>
    <n v="4722999"/>
    <m/>
    <x v="0"/>
  </r>
  <r>
    <x v="3"/>
    <x v="8"/>
    <x v="0"/>
    <x v="0"/>
    <x v="13"/>
    <x v="28"/>
    <n v="17686026"/>
    <n v="4785748"/>
    <m/>
    <x v="0"/>
  </r>
  <r>
    <x v="3"/>
    <x v="8"/>
    <x v="0"/>
    <x v="0"/>
    <x v="13"/>
    <x v="29"/>
    <n v="17952658"/>
    <n v="4848918"/>
    <m/>
    <x v="0"/>
  </r>
  <r>
    <x v="3"/>
    <x v="8"/>
    <x v="0"/>
    <x v="0"/>
    <x v="13"/>
    <x v="30"/>
    <n v="18219572"/>
    <n v="4912628"/>
    <m/>
    <x v="0"/>
  </r>
  <r>
    <x v="3"/>
    <x v="8"/>
    <x v="1"/>
    <x v="0"/>
    <x v="13"/>
    <x v="0"/>
    <n v="3299615"/>
    <n v="851300"/>
    <m/>
    <x v="0"/>
  </r>
  <r>
    <x v="3"/>
    <x v="8"/>
    <x v="1"/>
    <x v="0"/>
    <x v="13"/>
    <x v="1"/>
    <n v="3378734"/>
    <n v="865625"/>
    <m/>
    <x v="0"/>
  </r>
  <r>
    <x v="3"/>
    <x v="8"/>
    <x v="1"/>
    <x v="0"/>
    <x v="13"/>
    <x v="2"/>
    <n v="3507779"/>
    <n v="893159"/>
    <m/>
    <x v="0"/>
  </r>
  <r>
    <x v="3"/>
    <x v="8"/>
    <x v="1"/>
    <x v="0"/>
    <x v="13"/>
    <x v="3"/>
    <n v="3629545"/>
    <n v="918996"/>
    <m/>
    <x v="0"/>
  </r>
  <r>
    <x v="3"/>
    <x v="8"/>
    <x v="1"/>
    <x v="0"/>
    <x v="13"/>
    <x v="4"/>
    <n v="3740614"/>
    <n v="943808"/>
    <m/>
    <x v="0"/>
  </r>
  <r>
    <x v="3"/>
    <x v="8"/>
    <x v="1"/>
    <x v="0"/>
    <x v="13"/>
    <x v="5"/>
    <n v="3856710"/>
    <n v="964934"/>
    <m/>
    <x v="0"/>
  </r>
  <r>
    <x v="3"/>
    <x v="8"/>
    <x v="1"/>
    <x v="0"/>
    <x v="13"/>
    <x v="6"/>
    <n v="3972860"/>
    <n v="988626"/>
    <m/>
    <x v="0"/>
  </r>
  <r>
    <x v="3"/>
    <x v="8"/>
    <x v="1"/>
    <x v="0"/>
    <x v="13"/>
    <x v="7"/>
    <n v="4089405"/>
    <n v="996276"/>
    <m/>
    <x v="0"/>
  </r>
  <r>
    <x v="3"/>
    <x v="8"/>
    <x v="1"/>
    <x v="0"/>
    <x v="13"/>
    <x v="8"/>
    <n v="4205186"/>
    <n v="1000662"/>
    <m/>
    <x v="0"/>
  </r>
  <r>
    <x v="3"/>
    <x v="8"/>
    <x v="1"/>
    <x v="0"/>
    <x v="13"/>
    <x v="9"/>
    <n v="4321365"/>
    <n v="1003886"/>
    <m/>
    <x v="0"/>
  </r>
  <r>
    <x v="3"/>
    <x v="8"/>
    <x v="1"/>
    <x v="0"/>
    <x v="13"/>
    <x v="10"/>
    <n v="4439710"/>
    <n v="1006334"/>
    <m/>
    <x v="0"/>
  </r>
  <r>
    <x v="3"/>
    <x v="8"/>
    <x v="1"/>
    <x v="0"/>
    <x v="13"/>
    <x v="11"/>
    <n v="4561816"/>
    <n v="1008252"/>
    <m/>
    <x v="0"/>
  </r>
  <r>
    <x v="3"/>
    <x v="8"/>
    <x v="1"/>
    <x v="0"/>
    <x v="13"/>
    <x v="12"/>
    <n v="4684121"/>
    <n v="1008970"/>
    <m/>
    <x v="0"/>
  </r>
  <r>
    <x v="3"/>
    <x v="8"/>
    <x v="1"/>
    <x v="0"/>
    <x v="13"/>
    <x v="13"/>
    <n v="4805784"/>
    <n v="1011659"/>
    <m/>
    <x v="0"/>
  </r>
  <r>
    <x v="3"/>
    <x v="8"/>
    <x v="1"/>
    <x v="0"/>
    <x v="13"/>
    <x v="14"/>
    <n v="4926060"/>
    <n v="1016382"/>
    <m/>
    <x v="0"/>
  </r>
  <r>
    <x v="3"/>
    <x v="8"/>
    <x v="1"/>
    <x v="0"/>
    <x v="13"/>
    <x v="15"/>
    <n v="5045316"/>
    <n v="1023187"/>
    <m/>
    <x v="0"/>
  </r>
  <r>
    <x v="3"/>
    <x v="8"/>
    <x v="1"/>
    <x v="0"/>
    <x v="13"/>
    <x v="16"/>
    <n v="5163704"/>
    <n v="1032375"/>
    <m/>
    <x v="0"/>
  </r>
  <r>
    <x v="3"/>
    <x v="8"/>
    <x v="1"/>
    <x v="0"/>
    <x v="13"/>
    <x v="17"/>
    <n v="5277494"/>
    <n v="1043411"/>
    <m/>
    <x v="0"/>
  </r>
  <r>
    <x v="3"/>
    <x v="8"/>
    <x v="1"/>
    <x v="0"/>
    <x v="13"/>
    <x v="18"/>
    <n v="5388637"/>
    <n v="1056988"/>
    <m/>
    <x v="0"/>
  </r>
  <r>
    <x v="3"/>
    <x v="8"/>
    <x v="1"/>
    <x v="0"/>
    <x v="13"/>
    <x v="19"/>
    <n v="5497537"/>
    <n v="1073423"/>
    <m/>
    <x v="0"/>
  </r>
  <r>
    <x v="3"/>
    <x v="8"/>
    <x v="1"/>
    <x v="0"/>
    <x v="13"/>
    <x v="20"/>
    <n v="5604508"/>
    <n v="1089690"/>
    <m/>
    <x v="0"/>
  </r>
  <r>
    <x v="3"/>
    <x v="8"/>
    <x v="1"/>
    <x v="0"/>
    <x v="13"/>
    <x v="21"/>
    <n v="5709138"/>
    <n v="1105682"/>
    <m/>
    <x v="0"/>
  </r>
  <r>
    <x v="3"/>
    <x v="8"/>
    <x v="1"/>
    <x v="0"/>
    <x v="13"/>
    <x v="22"/>
    <n v="5811967"/>
    <n v="1121518"/>
    <m/>
    <x v="0"/>
  </r>
  <r>
    <x v="3"/>
    <x v="8"/>
    <x v="1"/>
    <x v="0"/>
    <x v="13"/>
    <x v="23"/>
    <n v="5914087"/>
    <n v="1137427"/>
    <m/>
    <x v="0"/>
  </r>
  <r>
    <x v="3"/>
    <x v="8"/>
    <x v="1"/>
    <x v="0"/>
    <x v="13"/>
    <x v="24"/>
    <n v="6016344"/>
    <n v="1153578"/>
    <m/>
    <x v="0"/>
  </r>
  <r>
    <x v="3"/>
    <x v="8"/>
    <x v="1"/>
    <x v="0"/>
    <x v="13"/>
    <x v="25"/>
    <n v="6118748"/>
    <n v="1169968"/>
    <m/>
    <x v="0"/>
  </r>
  <r>
    <x v="3"/>
    <x v="8"/>
    <x v="1"/>
    <x v="0"/>
    <x v="13"/>
    <x v="26"/>
    <n v="6221236"/>
    <n v="1186582"/>
    <m/>
    <x v="0"/>
  </r>
  <r>
    <x v="3"/>
    <x v="8"/>
    <x v="1"/>
    <x v="0"/>
    <x v="13"/>
    <x v="27"/>
    <n v="6323576"/>
    <n v="1203366"/>
    <m/>
    <x v="0"/>
  </r>
  <r>
    <x v="3"/>
    <x v="8"/>
    <x v="1"/>
    <x v="0"/>
    <x v="13"/>
    <x v="28"/>
    <n v="6425908"/>
    <n v="1220340"/>
    <m/>
    <x v="0"/>
  </r>
  <r>
    <x v="3"/>
    <x v="8"/>
    <x v="1"/>
    <x v="0"/>
    <x v="13"/>
    <x v="29"/>
    <n v="6528252"/>
    <n v="1237485"/>
    <m/>
    <x v="0"/>
  </r>
  <r>
    <x v="3"/>
    <x v="8"/>
    <x v="1"/>
    <x v="0"/>
    <x v="13"/>
    <x v="30"/>
    <n v="6630686"/>
    <n v="1254817"/>
    <m/>
    <x v="0"/>
  </r>
  <r>
    <x v="3"/>
    <x v="8"/>
    <x v="2"/>
    <x v="0"/>
    <x v="13"/>
    <x v="0"/>
    <n v="526420"/>
    <n v="147924"/>
    <m/>
    <x v="0"/>
  </r>
  <r>
    <x v="3"/>
    <x v="8"/>
    <x v="2"/>
    <x v="0"/>
    <x v="13"/>
    <x v="1"/>
    <n v="531770"/>
    <n v="148321"/>
    <m/>
    <x v="0"/>
  </r>
  <r>
    <x v="3"/>
    <x v="8"/>
    <x v="2"/>
    <x v="0"/>
    <x v="13"/>
    <x v="2"/>
    <n v="546565"/>
    <n v="151418"/>
    <m/>
    <x v="0"/>
  </r>
  <r>
    <x v="3"/>
    <x v="8"/>
    <x v="2"/>
    <x v="0"/>
    <x v="13"/>
    <x v="3"/>
    <n v="558313"/>
    <n v="153575"/>
    <m/>
    <x v="0"/>
  </r>
  <r>
    <x v="3"/>
    <x v="8"/>
    <x v="2"/>
    <x v="0"/>
    <x v="13"/>
    <x v="4"/>
    <n v="570128"/>
    <n v="155970"/>
    <m/>
    <x v="0"/>
  </r>
  <r>
    <x v="3"/>
    <x v="8"/>
    <x v="2"/>
    <x v="0"/>
    <x v="13"/>
    <x v="5"/>
    <n v="582162"/>
    <n v="157629"/>
    <m/>
    <x v="0"/>
  </r>
  <r>
    <x v="3"/>
    <x v="8"/>
    <x v="2"/>
    <x v="0"/>
    <x v="13"/>
    <x v="6"/>
    <n v="595159"/>
    <n v="159985"/>
    <m/>
    <x v="0"/>
  </r>
  <r>
    <x v="3"/>
    <x v="8"/>
    <x v="2"/>
    <x v="0"/>
    <x v="13"/>
    <x v="7"/>
    <n v="609394"/>
    <n v="160073"/>
    <m/>
    <x v="0"/>
  </r>
  <r>
    <x v="3"/>
    <x v="8"/>
    <x v="2"/>
    <x v="0"/>
    <x v="13"/>
    <x v="8"/>
    <n v="623378"/>
    <n v="159564"/>
    <m/>
    <x v="0"/>
  </r>
  <r>
    <x v="3"/>
    <x v="8"/>
    <x v="2"/>
    <x v="0"/>
    <x v="13"/>
    <x v="9"/>
    <n v="636638"/>
    <n v="158840"/>
    <m/>
    <x v="0"/>
  </r>
  <r>
    <x v="3"/>
    <x v="8"/>
    <x v="2"/>
    <x v="0"/>
    <x v="13"/>
    <x v="10"/>
    <n v="647581"/>
    <n v="157586"/>
    <m/>
    <x v="0"/>
  </r>
  <r>
    <x v="3"/>
    <x v="8"/>
    <x v="2"/>
    <x v="0"/>
    <x v="13"/>
    <x v="11"/>
    <n v="657758"/>
    <n v="156123"/>
    <m/>
    <x v="0"/>
  </r>
  <r>
    <x v="3"/>
    <x v="8"/>
    <x v="2"/>
    <x v="0"/>
    <x v="13"/>
    <x v="12"/>
    <n v="667545"/>
    <n v="154524"/>
    <m/>
    <x v="0"/>
  </r>
  <r>
    <x v="3"/>
    <x v="8"/>
    <x v="2"/>
    <x v="0"/>
    <x v="13"/>
    <x v="13"/>
    <n v="676916"/>
    <n v="153253"/>
    <m/>
    <x v="0"/>
  </r>
  <r>
    <x v="3"/>
    <x v="8"/>
    <x v="2"/>
    <x v="0"/>
    <x v="13"/>
    <x v="14"/>
    <n v="685915"/>
    <n v="152329"/>
    <m/>
    <x v="0"/>
  </r>
  <r>
    <x v="3"/>
    <x v="8"/>
    <x v="2"/>
    <x v="0"/>
    <x v="13"/>
    <x v="15"/>
    <n v="694590"/>
    <n v="151740"/>
    <m/>
    <x v="0"/>
  </r>
  <r>
    <x v="3"/>
    <x v="8"/>
    <x v="2"/>
    <x v="0"/>
    <x v="13"/>
    <x v="16"/>
    <n v="702981"/>
    <n v="151510"/>
    <m/>
    <x v="0"/>
  </r>
  <r>
    <x v="3"/>
    <x v="8"/>
    <x v="2"/>
    <x v="0"/>
    <x v="13"/>
    <x v="17"/>
    <n v="710869"/>
    <n v="151597"/>
    <m/>
    <x v="0"/>
  </r>
  <r>
    <x v="3"/>
    <x v="8"/>
    <x v="2"/>
    <x v="0"/>
    <x v="13"/>
    <x v="18"/>
    <n v="718279"/>
    <n v="152027"/>
    <m/>
    <x v="0"/>
  </r>
  <r>
    <x v="3"/>
    <x v="8"/>
    <x v="2"/>
    <x v="0"/>
    <x v="13"/>
    <x v="19"/>
    <n v="725082"/>
    <n v="152785"/>
    <m/>
    <x v="0"/>
  </r>
  <r>
    <x v="3"/>
    <x v="8"/>
    <x v="2"/>
    <x v="0"/>
    <x v="13"/>
    <x v="20"/>
    <n v="731642"/>
    <n v="153539"/>
    <m/>
    <x v="0"/>
  </r>
  <r>
    <x v="3"/>
    <x v="8"/>
    <x v="2"/>
    <x v="0"/>
    <x v="13"/>
    <x v="21"/>
    <n v="737938"/>
    <n v="154278"/>
    <m/>
    <x v="0"/>
  </r>
  <r>
    <x v="3"/>
    <x v="8"/>
    <x v="2"/>
    <x v="0"/>
    <x v="13"/>
    <x v="22"/>
    <n v="743909"/>
    <n v="154990"/>
    <m/>
    <x v="0"/>
  </r>
  <r>
    <x v="3"/>
    <x v="8"/>
    <x v="2"/>
    <x v="0"/>
    <x v="13"/>
    <x v="23"/>
    <n v="749595"/>
    <n v="155684"/>
    <m/>
    <x v="0"/>
  </r>
  <r>
    <x v="3"/>
    <x v="8"/>
    <x v="2"/>
    <x v="0"/>
    <x v="13"/>
    <x v="24"/>
    <n v="755074"/>
    <n v="156376"/>
    <m/>
    <x v="0"/>
  </r>
  <r>
    <x v="3"/>
    <x v="8"/>
    <x v="2"/>
    <x v="0"/>
    <x v="13"/>
    <x v="25"/>
    <n v="760357"/>
    <n v="157065"/>
    <m/>
    <x v="0"/>
  </r>
  <r>
    <x v="3"/>
    <x v="8"/>
    <x v="2"/>
    <x v="0"/>
    <x v="13"/>
    <x v="26"/>
    <n v="765390"/>
    <n v="157738"/>
    <m/>
    <x v="0"/>
  </r>
  <r>
    <x v="3"/>
    <x v="8"/>
    <x v="2"/>
    <x v="0"/>
    <x v="13"/>
    <x v="27"/>
    <n v="770199"/>
    <n v="158397"/>
    <m/>
    <x v="0"/>
  </r>
  <r>
    <x v="3"/>
    <x v="8"/>
    <x v="2"/>
    <x v="0"/>
    <x v="13"/>
    <x v="28"/>
    <n v="774734"/>
    <n v="159030"/>
    <m/>
    <x v="0"/>
  </r>
  <r>
    <x v="3"/>
    <x v="8"/>
    <x v="2"/>
    <x v="0"/>
    <x v="13"/>
    <x v="29"/>
    <n v="779060"/>
    <n v="159646"/>
    <m/>
    <x v="0"/>
  </r>
  <r>
    <x v="3"/>
    <x v="8"/>
    <x v="2"/>
    <x v="0"/>
    <x v="13"/>
    <x v="30"/>
    <n v="783178"/>
    <n v="160245"/>
    <m/>
    <x v="0"/>
  </r>
  <r>
    <x v="4"/>
    <x v="0"/>
    <x v="0"/>
    <x v="1"/>
    <x v="14"/>
    <x v="0"/>
    <n v="1258051"/>
    <n v="24655282"/>
    <m/>
    <x v="0"/>
  </r>
  <r>
    <x v="4"/>
    <x v="0"/>
    <x v="0"/>
    <x v="1"/>
    <x v="14"/>
    <x v="1"/>
    <n v="1295514"/>
    <n v="23890974"/>
    <m/>
    <x v="0"/>
  </r>
  <r>
    <x v="4"/>
    <x v="0"/>
    <x v="0"/>
    <x v="1"/>
    <x v="14"/>
    <x v="2"/>
    <n v="1325758"/>
    <n v="24237098"/>
    <m/>
    <x v="0"/>
  </r>
  <r>
    <x v="4"/>
    <x v="0"/>
    <x v="0"/>
    <x v="1"/>
    <x v="14"/>
    <x v="3"/>
    <n v="1356826"/>
    <n v="24191892"/>
    <m/>
    <x v="0"/>
  </r>
  <r>
    <x v="4"/>
    <x v="0"/>
    <x v="0"/>
    <x v="1"/>
    <x v="14"/>
    <x v="4"/>
    <n v="1394910"/>
    <n v="24491168"/>
    <m/>
    <x v="0"/>
  </r>
  <r>
    <x v="4"/>
    <x v="0"/>
    <x v="0"/>
    <x v="1"/>
    <x v="14"/>
    <x v="5"/>
    <n v="1429256"/>
    <n v="24585194"/>
    <m/>
    <x v="0"/>
  </r>
  <r>
    <x v="4"/>
    <x v="0"/>
    <x v="0"/>
    <x v="1"/>
    <x v="14"/>
    <x v="6"/>
    <n v="1478624"/>
    <n v="25259880"/>
    <m/>
    <x v="0"/>
  </r>
  <r>
    <x v="4"/>
    <x v="0"/>
    <x v="0"/>
    <x v="1"/>
    <x v="14"/>
    <x v="7"/>
    <n v="1525539"/>
    <n v="26017082"/>
    <m/>
    <x v="0"/>
  </r>
  <r>
    <x v="4"/>
    <x v="0"/>
    <x v="0"/>
    <x v="1"/>
    <x v="14"/>
    <x v="8"/>
    <n v="1568400"/>
    <n v="26773178"/>
    <m/>
    <x v="0"/>
  </r>
  <r>
    <x v="4"/>
    <x v="0"/>
    <x v="0"/>
    <x v="1"/>
    <x v="14"/>
    <x v="9"/>
    <n v="1586564"/>
    <n v="26932918"/>
    <m/>
    <x v="0"/>
  </r>
  <r>
    <x v="4"/>
    <x v="0"/>
    <x v="0"/>
    <x v="1"/>
    <x v="14"/>
    <x v="10"/>
    <n v="1604461"/>
    <n v="27019962"/>
    <m/>
    <x v="0"/>
  </r>
  <r>
    <x v="4"/>
    <x v="0"/>
    <x v="0"/>
    <x v="1"/>
    <x v="14"/>
    <x v="11"/>
    <n v="1621635"/>
    <n v="27114598"/>
    <m/>
    <x v="0"/>
  </r>
  <r>
    <x v="4"/>
    <x v="0"/>
    <x v="0"/>
    <x v="1"/>
    <x v="14"/>
    <x v="12"/>
    <n v="1637987"/>
    <n v="27192082"/>
    <m/>
    <x v="0"/>
  </r>
  <r>
    <x v="4"/>
    <x v="0"/>
    <x v="0"/>
    <x v="1"/>
    <x v="14"/>
    <x v="13"/>
    <n v="1653487"/>
    <n v="27280808"/>
    <m/>
    <x v="0"/>
  </r>
  <r>
    <x v="4"/>
    <x v="0"/>
    <x v="0"/>
    <x v="1"/>
    <x v="14"/>
    <x v="14"/>
    <n v="1667945"/>
    <n v="27388744"/>
    <m/>
    <x v="0"/>
  </r>
  <r>
    <x v="4"/>
    <x v="0"/>
    <x v="0"/>
    <x v="1"/>
    <x v="14"/>
    <x v="15"/>
    <n v="1681378"/>
    <n v="27510856"/>
    <m/>
    <x v="0"/>
  </r>
  <r>
    <x v="4"/>
    <x v="0"/>
    <x v="0"/>
    <x v="1"/>
    <x v="14"/>
    <x v="16"/>
    <n v="1694496"/>
    <n v="27591498"/>
    <m/>
    <x v="0"/>
  </r>
  <r>
    <x v="4"/>
    <x v="0"/>
    <x v="0"/>
    <x v="1"/>
    <x v="14"/>
    <x v="17"/>
    <n v="1707457"/>
    <n v="27654838"/>
    <m/>
    <x v="0"/>
  </r>
  <r>
    <x v="4"/>
    <x v="0"/>
    <x v="0"/>
    <x v="1"/>
    <x v="14"/>
    <x v="18"/>
    <n v="1720094"/>
    <n v="27698102"/>
    <m/>
    <x v="0"/>
  </r>
  <r>
    <x v="4"/>
    <x v="0"/>
    <x v="0"/>
    <x v="1"/>
    <x v="14"/>
    <x v="19"/>
    <n v="1732262"/>
    <n v="27724736"/>
    <m/>
    <x v="0"/>
  </r>
  <r>
    <x v="4"/>
    <x v="0"/>
    <x v="0"/>
    <x v="1"/>
    <x v="14"/>
    <x v="20"/>
    <n v="1743976"/>
    <n v="27735940"/>
    <m/>
    <x v="0"/>
  </r>
  <r>
    <x v="4"/>
    <x v="0"/>
    <x v="0"/>
    <x v="1"/>
    <x v="14"/>
    <x v="21"/>
    <n v="1755168"/>
    <n v="27724402"/>
    <m/>
    <x v="0"/>
  </r>
  <r>
    <x v="4"/>
    <x v="0"/>
    <x v="0"/>
    <x v="1"/>
    <x v="14"/>
    <x v="22"/>
    <n v="1766317"/>
    <n v="27695742"/>
    <m/>
    <x v="0"/>
  </r>
  <r>
    <x v="4"/>
    <x v="0"/>
    <x v="0"/>
    <x v="1"/>
    <x v="14"/>
    <x v="23"/>
    <n v="1777020"/>
    <n v="27645712"/>
    <m/>
    <x v="0"/>
  </r>
  <r>
    <x v="4"/>
    <x v="0"/>
    <x v="0"/>
    <x v="1"/>
    <x v="14"/>
    <x v="24"/>
    <n v="1787382"/>
    <n v="27575760"/>
    <m/>
    <x v="0"/>
  </r>
  <r>
    <x v="4"/>
    <x v="0"/>
    <x v="0"/>
    <x v="1"/>
    <x v="14"/>
    <x v="25"/>
    <n v="1797791"/>
    <n v="27497188"/>
    <m/>
    <x v="0"/>
  </r>
  <r>
    <x v="4"/>
    <x v="0"/>
    <x v="0"/>
    <x v="1"/>
    <x v="14"/>
    <x v="26"/>
    <n v="1808229"/>
    <n v="27401024"/>
    <m/>
    <x v="0"/>
  </r>
  <r>
    <x v="4"/>
    <x v="0"/>
    <x v="0"/>
    <x v="1"/>
    <x v="14"/>
    <x v="27"/>
    <n v="1818603"/>
    <n v="27286472"/>
    <m/>
    <x v="0"/>
  </r>
  <r>
    <x v="4"/>
    <x v="0"/>
    <x v="0"/>
    <x v="1"/>
    <x v="14"/>
    <x v="28"/>
    <n v="1828928"/>
    <n v="27161222"/>
    <m/>
    <x v="0"/>
  </r>
  <r>
    <x v="4"/>
    <x v="0"/>
    <x v="0"/>
    <x v="1"/>
    <x v="14"/>
    <x v="29"/>
    <n v="1839252"/>
    <n v="27038752"/>
    <m/>
    <x v="0"/>
  </r>
  <r>
    <x v="4"/>
    <x v="0"/>
    <x v="0"/>
    <x v="1"/>
    <x v="14"/>
    <x v="30"/>
    <n v="1849300"/>
    <n v="26902620"/>
    <m/>
    <x v="0"/>
  </r>
  <r>
    <x v="4"/>
    <x v="0"/>
    <x v="0"/>
    <x v="0"/>
    <x v="15"/>
    <x v="0"/>
    <n v="1122927"/>
    <n v="9708827"/>
    <m/>
    <x v="0"/>
  </r>
  <r>
    <x v="4"/>
    <x v="0"/>
    <x v="0"/>
    <x v="0"/>
    <x v="15"/>
    <x v="1"/>
    <n v="1118432"/>
    <n v="9290039"/>
    <m/>
    <x v="0"/>
  </r>
  <r>
    <x v="4"/>
    <x v="0"/>
    <x v="0"/>
    <x v="0"/>
    <x v="15"/>
    <x v="2"/>
    <n v="1109379"/>
    <n v="8915835"/>
    <m/>
    <x v="0"/>
  </r>
  <r>
    <x v="4"/>
    <x v="0"/>
    <x v="0"/>
    <x v="0"/>
    <x v="15"/>
    <x v="3"/>
    <n v="1095172"/>
    <n v="8340693"/>
    <m/>
    <x v="0"/>
  </r>
  <r>
    <x v="4"/>
    <x v="0"/>
    <x v="0"/>
    <x v="0"/>
    <x v="15"/>
    <x v="4"/>
    <n v="1083157"/>
    <n v="7946326"/>
    <m/>
    <x v="0"/>
  </r>
  <r>
    <x v="4"/>
    <x v="0"/>
    <x v="0"/>
    <x v="0"/>
    <x v="15"/>
    <x v="5"/>
    <n v="1070665"/>
    <n v="7569300"/>
    <m/>
    <x v="0"/>
  </r>
  <r>
    <x v="4"/>
    <x v="0"/>
    <x v="0"/>
    <x v="0"/>
    <x v="15"/>
    <x v="6"/>
    <n v="1074240"/>
    <n v="7315022"/>
    <m/>
    <x v="0"/>
  </r>
  <r>
    <x v="4"/>
    <x v="0"/>
    <x v="0"/>
    <x v="0"/>
    <x v="15"/>
    <x v="7"/>
    <n v="1078016"/>
    <n v="7083162"/>
    <m/>
    <x v="0"/>
  </r>
  <r>
    <x v="4"/>
    <x v="0"/>
    <x v="0"/>
    <x v="0"/>
    <x v="15"/>
    <x v="8"/>
    <n v="1084164"/>
    <n v="6916807"/>
    <m/>
    <x v="0"/>
  </r>
  <r>
    <x v="4"/>
    <x v="0"/>
    <x v="0"/>
    <x v="0"/>
    <x v="15"/>
    <x v="9"/>
    <n v="1125281"/>
    <n v="6704817"/>
    <m/>
    <x v="0"/>
  </r>
  <r>
    <x v="4"/>
    <x v="0"/>
    <x v="0"/>
    <x v="0"/>
    <x v="15"/>
    <x v="10"/>
    <n v="1162268"/>
    <n v="6426278"/>
    <m/>
    <x v="0"/>
  </r>
  <r>
    <x v="4"/>
    <x v="0"/>
    <x v="0"/>
    <x v="0"/>
    <x v="15"/>
    <x v="11"/>
    <n v="1195732"/>
    <n v="6113612"/>
    <m/>
    <x v="0"/>
  </r>
  <r>
    <x v="4"/>
    <x v="0"/>
    <x v="0"/>
    <x v="0"/>
    <x v="15"/>
    <x v="12"/>
    <n v="1225831"/>
    <n v="5825400"/>
    <m/>
    <x v="0"/>
  </r>
  <r>
    <x v="4"/>
    <x v="0"/>
    <x v="0"/>
    <x v="0"/>
    <x v="15"/>
    <x v="13"/>
    <n v="1252164"/>
    <n v="5560222"/>
    <m/>
    <x v="0"/>
  </r>
  <r>
    <x v="4"/>
    <x v="0"/>
    <x v="0"/>
    <x v="0"/>
    <x v="15"/>
    <x v="14"/>
    <n v="1274407"/>
    <n v="5321546"/>
    <m/>
    <x v="0"/>
  </r>
  <r>
    <x v="4"/>
    <x v="0"/>
    <x v="0"/>
    <x v="0"/>
    <x v="15"/>
    <x v="15"/>
    <n v="1292320"/>
    <n v="5102160"/>
    <m/>
    <x v="0"/>
  </r>
  <r>
    <x v="4"/>
    <x v="0"/>
    <x v="0"/>
    <x v="0"/>
    <x v="15"/>
    <x v="16"/>
    <n v="1311227"/>
    <n v="4911657"/>
    <m/>
    <x v="0"/>
  </r>
  <r>
    <x v="4"/>
    <x v="0"/>
    <x v="0"/>
    <x v="0"/>
    <x v="15"/>
    <x v="17"/>
    <n v="1330839"/>
    <n v="4746331"/>
    <m/>
    <x v="0"/>
  </r>
  <r>
    <x v="4"/>
    <x v="0"/>
    <x v="0"/>
    <x v="0"/>
    <x v="15"/>
    <x v="18"/>
    <n v="1350903"/>
    <n v="4607897"/>
    <m/>
    <x v="0"/>
  </r>
  <r>
    <x v="4"/>
    <x v="0"/>
    <x v="0"/>
    <x v="0"/>
    <x v="15"/>
    <x v="19"/>
    <n v="1371251"/>
    <n v="4502968"/>
    <m/>
    <x v="0"/>
  </r>
  <r>
    <x v="4"/>
    <x v="0"/>
    <x v="0"/>
    <x v="0"/>
    <x v="15"/>
    <x v="20"/>
    <n v="1391756"/>
    <n v="4433351"/>
    <m/>
    <x v="0"/>
  </r>
  <r>
    <x v="4"/>
    <x v="0"/>
    <x v="0"/>
    <x v="0"/>
    <x v="15"/>
    <x v="21"/>
    <n v="1412258"/>
    <n v="4394972"/>
    <m/>
    <x v="0"/>
  </r>
  <r>
    <x v="4"/>
    <x v="0"/>
    <x v="0"/>
    <x v="0"/>
    <x v="15"/>
    <x v="22"/>
    <n v="1432248"/>
    <n v="4369907"/>
    <m/>
    <x v="0"/>
  </r>
  <r>
    <x v="4"/>
    <x v="0"/>
    <x v="0"/>
    <x v="0"/>
    <x v="15"/>
    <x v="23"/>
    <n v="1451943"/>
    <n v="4374487"/>
    <m/>
    <x v="0"/>
  </r>
  <r>
    <x v="4"/>
    <x v="0"/>
    <x v="0"/>
    <x v="0"/>
    <x v="15"/>
    <x v="24"/>
    <n v="1471207"/>
    <n v="4377999"/>
    <m/>
    <x v="0"/>
  </r>
  <r>
    <x v="4"/>
    <x v="0"/>
    <x v="0"/>
    <x v="0"/>
    <x v="15"/>
    <x v="25"/>
    <n v="1490052"/>
    <n v="4382782"/>
    <m/>
    <x v="0"/>
  </r>
  <r>
    <x v="4"/>
    <x v="0"/>
    <x v="0"/>
    <x v="0"/>
    <x v="15"/>
    <x v="26"/>
    <n v="1508555"/>
    <n v="4385945"/>
    <m/>
    <x v="0"/>
  </r>
  <r>
    <x v="4"/>
    <x v="0"/>
    <x v="0"/>
    <x v="0"/>
    <x v="15"/>
    <x v="27"/>
    <n v="1526616"/>
    <n v="4386013"/>
    <m/>
    <x v="0"/>
  </r>
  <r>
    <x v="4"/>
    <x v="0"/>
    <x v="0"/>
    <x v="0"/>
    <x v="15"/>
    <x v="28"/>
    <n v="1544208"/>
    <n v="4383202"/>
    <m/>
    <x v="0"/>
  </r>
  <r>
    <x v="4"/>
    <x v="0"/>
    <x v="0"/>
    <x v="0"/>
    <x v="15"/>
    <x v="29"/>
    <n v="1561251"/>
    <n v="4376894"/>
    <m/>
    <x v="0"/>
  </r>
  <r>
    <x v="4"/>
    <x v="0"/>
    <x v="0"/>
    <x v="0"/>
    <x v="15"/>
    <x v="30"/>
    <n v="1578109"/>
    <n v="4376447"/>
    <m/>
    <x v="0"/>
  </r>
  <r>
    <x v="4"/>
    <x v="0"/>
    <x v="0"/>
    <x v="3"/>
    <x v="16"/>
    <x v="0"/>
    <n v="1043304"/>
    <n v="21209328"/>
    <m/>
    <x v="0"/>
  </r>
  <r>
    <x v="4"/>
    <x v="0"/>
    <x v="0"/>
    <x v="3"/>
    <x v="16"/>
    <x v="1"/>
    <n v="999161"/>
    <n v="19518230"/>
    <m/>
    <x v="0"/>
  </r>
  <r>
    <x v="4"/>
    <x v="0"/>
    <x v="0"/>
    <x v="3"/>
    <x v="16"/>
    <x v="2"/>
    <n v="949343"/>
    <n v="17598830"/>
    <m/>
    <x v="0"/>
  </r>
  <r>
    <x v="4"/>
    <x v="0"/>
    <x v="0"/>
    <x v="3"/>
    <x v="16"/>
    <x v="3"/>
    <n v="898955"/>
    <n v="16328454"/>
    <m/>
    <x v="0"/>
  </r>
  <r>
    <x v="4"/>
    <x v="0"/>
    <x v="0"/>
    <x v="3"/>
    <x v="16"/>
    <x v="4"/>
    <n v="846935"/>
    <n v="15346505"/>
    <m/>
    <x v="0"/>
  </r>
  <r>
    <x v="4"/>
    <x v="0"/>
    <x v="0"/>
    <x v="3"/>
    <x v="16"/>
    <x v="5"/>
    <n v="793133"/>
    <n v="14212983"/>
    <m/>
    <x v="0"/>
  </r>
  <r>
    <x v="4"/>
    <x v="0"/>
    <x v="0"/>
    <x v="3"/>
    <x v="16"/>
    <x v="6"/>
    <n v="746614"/>
    <n v="13220159"/>
    <m/>
    <x v="0"/>
  </r>
  <r>
    <x v="4"/>
    <x v="0"/>
    <x v="0"/>
    <x v="3"/>
    <x v="16"/>
    <x v="7"/>
    <n v="702495"/>
    <n v="12193745"/>
    <m/>
    <x v="0"/>
  </r>
  <r>
    <x v="4"/>
    <x v="0"/>
    <x v="0"/>
    <x v="3"/>
    <x v="16"/>
    <x v="8"/>
    <n v="661623"/>
    <n v="11224587"/>
    <m/>
    <x v="0"/>
  </r>
  <r>
    <x v="4"/>
    <x v="0"/>
    <x v="0"/>
    <x v="3"/>
    <x v="16"/>
    <x v="9"/>
    <n v="622287"/>
    <n v="10292378"/>
    <m/>
    <x v="0"/>
  </r>
  <r>
    <x v="4"/>
    <x v="0"/>
    <x v="0"/>
    <x v="3"/>
    <x v="16"/>
    <x v="10"/>
    <n v="587625"/>
    <n v="9483318"/>
    <m/>
    <x v="0"/>
  </r>
  <r>
    <x v="4"/>
    <x v="0"/>
    <x v="0"/>
    <x v="3"/>
    <x v="16"/>
    <x v="11"/>
    <n v="557235"/>
    <n v="8806886"/>
    <m/>
    <x v="0"/>
  </r>
  <r>
    <x v="4"/>
    <x v="0"/>
    <x v="0"/>
    <x v="3"/>
    <x v="16"/>
    <x v="12"/>
    <n v="531296"/>
    <n v="8256691"/>
    <m/>
    <x v="0"/>
  </r>
  <r>
    <x v="4"/>
    <x v="0"/>
    <x v="0"/>
    <x v="3"/>
    <x v="16"/>
    <x v="13"/>
    <n v="509828"/>
    <n v="7816153"/>
    <m/>
    <x v="0"/>
  </r>
  <r>
    <x v="4"/>
    <x v="0"/>
    <x v="0"/>
    <x v="3"/>
    <x v="16"/>
    <x v="14"/>
    <n v="493013"/>
    <n v="7487834"/>
    <m/>
    <x v="0"/>
  </r>
  <r>
    <x v="4"/>
    <x v="0"/>
    <x v="0"/>
    <x v="3"/>
    <x v="16"/>
    <x v="15"/>
    <n v="480968"/>
    <n v="7280897"/>
    <m/>
    <x v="0"/>
  </r>
  <r>
    <x v="4"/>
    <x v="0"/>
    <x v="0"/>
    <x v="3"/>
    <x v="16"/>
    <x v="16"/>
    <n v="468284"/>
    <n v="7058412"/>
    <m/>
    <x v="0"/>
  </r>
  <r>
    <x v="4"/>
    <x v="0"/>
    <x v="0"/>
    <x v="3"/>
    <x v="16"/>
    <x v="17"/>
    <n v="455130"/>
    <n v="6824460"/>
    <m/>
    <x v="0"/>
  </r>
  <r>
    <x v="4"/>
    <x v="0"/>
    <x v="0"/>
    <x v="3"/>
    <x v="16"/>
    <x v="18"/>
    <n v="441667"/>
    <n v="6586452"/>
    <m/>
    <x v="0"/>
  </r>
  <r>
    <x v="4"/>
    <x v="0"/>
    <x v="0"/>
    <x v="3"/>
    <x v="16"/>
    <x v="19"/>
    <n v="428017"/>
    <n v="6344550"/>
    <m/>
    <x v="0"/>
  </r>
  <r>
    <x v="4"/>
    <x v="0"/>
    <x v="0"/>
    <x v="3"/>
    <x v="16"/>
    <x v="20"/>
    <n v="414299"/>
    <n v="6103671"/>
    <m/>
    <x v="0"/>
  </r>
  <r>
    <x v="4"/>
    <x v="0"/>
    <x v="0"/>
    <x v="3"/>
    <x v="16"/>
    <x v="21"/>
    <n v="400606"/>
    <n v="5862127"/>
    <m/>
    <x v="0"/>
  </r>
  <r>
    <x v="4"/>
    <x v="0"/>
    <x v="0"/>
    <x v="3"/>
    <x v="16"/>
    <x v="22"/>
    <n v="387041"/>
    <n v="5624469"/>
    <m/>
    <x v="0"/>
  </r>
  <r>
    <x v="4"/>
    <x v="0"/>
    <x v="0"/>
    <x v="3"/>
    <x v="16"/>
    <x v="23"/>
    <n v="373664"/>
    <n v="5390786"/>
    <m/>
    <x v="0"/>
  </r>
  <r>
    <x v="4"/>
    <x v="0"/>
    <x v="0"/>
    <x v="3"/>
    <x v="16"/>
    <x v="24"/>
    <n v="360529"/>
    <n v="5159803"/>
    <m/>
    <x v="0"/>
  </r>
  <r>
    <x v="4"/>
    <x v="0"/>
    <x v="0"/>
    <x v="3"/>
    <x v="16"/>
    <x v="25"/>
    <n v="347680"/>
    <n v="4928786"/>
    <m/>
    <x v="0"/>
  </r>
  <r>
    <x v="4"/>
    <x v="0"/>
    <x v="0"/>
    <x v="3"/>
    <x v="16"/>
    <x v="26"/>
    <n v="335156"/>
    <n v="4701783"/>
    <m/>
    <x v="0"/>
  </r>
  <r>
    <x v="4"/>
    <x v="0"/>
    <x v="0"/>
    <x v="3"/>
    <x v="16"/>
    <x v="27"/>
    <n v="322985"/>
    <n v="4482015"/>
    <m/>
    <x v="0"/>
  </r>
  <r>
    <x v="4"/>
    <x v="0"/>
    <x v="0"/>
    <x v="3"/>
    <x v="16"/>
    <x v="28"/>
    <n v="311189"/>
    <n v="4271519"/>
    <m/>
    <x v="0"/>
  </r>
  <r>
    <x v="4"/>
    <x v="0"/>
    <x v="0"/>
    <x v="3"/>
    <x v="16"/>
    <x v="29"/>
    <n v="299778"/>
    <n v="4070261"/>
    <m/>
    <x v="0"/>
  </r>
  <r>
    <x v="4"/>
    <x v="0"/>
    <x v="0"/>
    <x v="3"/>
    <x v="16"/>
    <x v="30"/>
    <n v="288758"/>
    <n v="3879252"/>
    <m/>
    <x v="0"/>
  </r>
  <r>
    <x v="4"/>
    <x v="0"/>
    <x v="0"/>
    <x v="2"/>
    <x v="17"/>
    <x v="0"/>
    <n v="266658"/>
    <n v="4703580"/>
    <m/>
    <x v="0"/>
  </r>
  <r>
    <x v="4"/>
    <x v="0"/>
    <x v="0"/>
    <x v="2"/>
    <x v="17"/>
    <x v="1"/>
    <n v="279309"/>
    <n v="4578329"/>
    <m/>
    <x v="0"/>
  </r>
  <r>
    <x v="4"/>
    <x v="0"/>
    <x v="0"/>
    <x v="2"/>
    <x v="17"/>
    <x v="2"/>
    <n v="282236"/>
    <n v="4534765"/>
    <m/>
    <x v="0"/>
  </r>
  <r>
    <x v="4"/>
    <x v="0"/>
    <x v="0"/>
    <x v="2"/>
    <x v="17"/>
    <x v="3"/>
    <n v="288331"/>
    <n v="4492633"/>
    <m/>
    <x v="0"/>
  </r>
  <r>
    <x v="4"/>
    <x v="0"/>
    <x v="0"/>
    <x v="2"/>
    <x v="17"/>
    <x v="4"/>
    <n v="293371"/>
    <n v="4527260"/>
    <m/>
    <x v="0"/>
  </r>
  <r>
    <x v="4"/>
    <x v="0"/>
    <x v="0"/>
    <x v="2"/>
    <x v="17"/>
    <x v="5"/>
    <n v="298923"/>
    <n v="4554854"/>
    <m/>
    <x v="0"/>
  </r>
  <r>
    <x v="4"/>
    <x v="0"/>
    <x v="0"/>
    <x v="2"/>
    <x v="17"/>
    <x v="6"/>
    <n v="314075"/>
    <n v="4784001"/>
    <m/>
    <x v="0"/>
  </r>
  <r>
    <x v="4"/>
    <x v="0"/>
    <x v="0"/>
    <x v="2"/>
    <x v="17"/>
    <x v="7"/>
    <n v="329096"/>
    <n v="5031324"/>
    <m/>
    <x v="0"/>
  </r>
  <r>
    <x v="4"/>
    <x v="0"/>
    <x v="0"/>
    <x v="2"/>
    <x v="17"/>
    <x v="8"/>
    <n v="342376"/>
    <n v="5250325"/>
    <m/>
    <x v="0"/>
  </r>
  <r>
    <x v="4"/>
    <x v="0"/>
    <x v="0"/>
    <x v="2"/>
    <x v="17"/>
    <x v="9"/>
    <n v="345135"/>
    <n v="5266934"/>
    <m/>
    <x v="0"/>
  </r>
  <r>
    <x v="4"/>
    <x v="0"/>
    <x v="0"/>
    <x v="2"/>
    <x v="17"/>
    <x v="10"/>
    <n v="347667"/>
    <n v="5247106"/>
    <m/>
    <x v="0"/>
  </r>
  <r>
    <x v="4"/>
    <x v="0"/>
    <x v="0"/>
    <x v="2"/>
    <x v="17"/>
    <x v="11"/>
    <n v="349717"/>
    <n v="5218401"/>
    <m/>
    <x v="0"/>
  </r>
  <r>
    <x v="4"/>
    <x v="0"/>
    <x v="0"/>
    <x v="2"/>
    <x v="17"/>
    <x v="12"/>
    <n v="351481"/>
    <n v="5187712"/>
    <m/>
    <x v="0"/>
  </r>
  <r>
    <x v="4"/>
    <x v="0"/>
    <x v="0"/>
    <x v="2"/>
    <x v="17"/>
    <x v="13"/>
    <n v="353106"/>
    <n v="5163165"/>
    <m/>
    <x v="0"/>
  </r>
  <r>
    <x v="4"/>
    <x v="0"/>
    <x v="0"/>
    <x v="2"/>
    <x v="17"/>
    <x v="14"/>
    <n v="354744"/>
    <n v="5150280"/>
    <m/>
    <x v="0"/>
  </r>
  <r>
    <x v="4"/>
    <x v="0"/>
    <x v="0"/>
    <x v="2"/>
    <x v="17"/>
    <x v="15"/>
    <n v="356558"/>
    <n v="5149295"/>
    <m/>
    <x v="0"/>
  </r>
  <r>
    <x v="4"/>
    <x v="0"/>
    <x v="0"/>
    <x v="2"/>
    <x v="17"/>
    <x v="16"/>
    <n v="357793"/>
    <n v="5137193"/>
    <m/>
    <x v="0"/>
  </r>
  <r>
    <x v="4"/>
    <x v="0"/>
    <x v="0"/>
    <x v="2"/>
    <x v="17"/>
    <x v="17"/>
    <n v="358565"/>
    <n v="5115718"/>
    <m/>
    <x v="0"/>
  </r>
  <r>
    <x v="4"/>
    <x v="0"/>
    <x v="0"/>
    <x v="2"/>
    <x v="17"/>
    <x v="18"/>
    <n v="358914"/>
    <n v="5087095"/>
    <m/>
    <x v="0"/>
  </r>
  <r>
    <x v="4"/>
    <x v="0"/>
    <x v="0"/>
    <x v="2"/>
    <x v="17"/>
    <x v="19"/>
    <n v="358853"/>
    <n v="5053049"/>
    <m/>
    <x v="0"/>
  </r>
  <r>
    <x v="4"/>
    <x v="0"/>
    <x v="0"/>
    <x v="2"/>
    <x v="17"/>
    <x v="20"/>
    <n v="358480"/>
    <n v="5015232"/>
    <m/>
    <x v="0"/>
  </r>
  <r>
    <x v="4"/>
    <x v="0"/>
    <x v="0"/>
    <x v="2"/>
    <x v="17"/>
    <x v="21"/>
    <n v="357819"/>
    <n v="4972076"/>
    <m/>
    <x v="0"/>
  </r>
  <r>
    <x v="4"/>
    <x v="0"/>
    <x v="0"/>
    <x v="2"/>
    <x v="17"/>
    <x v="22"/>
    <n v="357125"/>
    <n v="4926126"/>
    <m/>
    <x v="0"/>
  </r>
  <r>
    <x v="4"/>
    <x v="0"/>
    <x v="0"/>
    <x v="2"/>
    <x v="17"/>
    <x v="23"/>
    <n v="356292"/>
    <n v="4876916"/>
    <m/>
    <x v="0"/>
  </r>
  <r>
    <x v="4"/>
    <x v="0"/>
    <x v="0"/>
    <x v="2"/>
    <x v="17"/>
    <x v="24"/>
    <n v="355362"/>
    <n v="4824109"/>
    <m/>
    <x v="0"/>
  </r>
  <r>
    <x v="4"/>
    <x v="0"/>
    <x v="0"/>
    <x v="2"/>
    <x v="17"/>
    <x v="25"/>
    <n v="354498"/>
    <n v="4768868"/>
    <m/>
    <x v="0"/>
  </r>
  <r>
    <x v="4"/>
    <x v="0"/>
    <x v="0"/>
    <x v="2"/>
    <x v="17"/>
    <x v="26"/>
    <n v="353720"/>
    <n v="4710957"/>
    <m/>
    <x v="0"/>
  </r>
  <r>
    <x v="4"/>
    <x v="0"/>
    <x v="0"/>
    <x v="2"/>
    <x v="17"/>
    <x v="27"/>
    <n v="353050"/>
    <n v="4652951"/>
    <m/>
    <x v="0"/>
  </r>
  <r>
    <x v="4"/>
    <x v="0"/>
    <x v="0"/>
    <x v="2"/>
    <x v="17"/>
    <x v="28"/>
    <n v="352514"/>
    <n v="4596824"/>
    <m/>
    <x v="0"/>
  </r>
  <r>
    <x v="4"/>
    <x v="0"/>
    <x v="0"/>
    <x v="2"/>
    <x v="17"/>
    <x v="29"/>
    <n v="352145"/>
    <n v="4544602"/>
    <m/>
    <x v="0"/>
  </r>
  <r>
    <x v="4"/>
    <x v="0"/>
    <x v="0"/>
    <x v="2"/>
    <x v="17"/>
    <x v="30"/>
    <n v="351918"/>
    <n v="4496521"/>
    <m/>
    <x v="0"/>
  </r>
  <r>
    <x v="4"/>
    <x v="0"/>
    <x v="0"/>
    <x v="0"/>
    <x v="18"/>
    <x v="0"/>
    <n v="19287"/>
    <n v="0"/>
    <m/>
    <x v="0"/>
  </r>
  <r>
    <x v="4"/>
    <x v="0"/>
    <x v="0"/>
    <x v="0"/>
    <x v="18"/>
    <x v="1"/>
    <n v="45452"/>
    <n v="0"/>
    <m/>
    <x v="0"/>
  </r>
  <r>
    <x v="4"/>
    <x v="0"/>
    <x v="0"/>
    <x v="0"/>
    <x v="18"/>
    <x v="2"/>
    <n v="92812"/>
    <n v="0"/>
    <m/>
    <x v="0"/>
  </r>
  <r>
    <x v="4"/>
    <x v="0"/>
    <x v="0"/>
    <x v="0"/>
    <x v="18"/>
    <x v="3"/>
    <n v="143360"/>
    <n v="0"/>
    <m/>
    <x v="0"/>
  </r>
  <r>
    <x v="4"/>
    <x v="0"/>
    <x v="0"/>
    <x v="0"/>
    <x v="18"/>
    <x v="4"/>
    <n v="191142"/>
    <n v="0"/>
    <m/>
    <x v="0"/>
  </r>
  <r>
    <x v="4"/>
    <x v="0"/>
    <x v="0"/>
    <x v="0"/>
    <x v="18"/>
    <x v="5"/>
    <n v="240575"/>
    <n v="0"/>
    <m/>
    <x v="0"/>
  </r>
  <r>
    <x v="4"/>
    <x v="0"/>
    <x v="0"/>
    <x v="0"/>
    <x v="18"/>
    <x v="6"/>
    <n v="242304"/>
    <n v="0"/>
    <m/>
    <x v="0"/>
  </r>
  <r>
    <x v="4"/>
    <x v="0"/>
    <x v="0"/>
    <x v="0"/>
    <x v="18"/>
    <x v="7"/>
    <n v="243990"/>
    <n v="0"/>
    <m/>
    <x v="0"/>
  </r>
  <r>
    <x v="4"/>
    <x v="0"/>
    <x v="0"/>
    <x v="0"/>
    <x v="18"/>
    <x v="8"/>
    <n v="245444"/>
    <n v="0"/>
    <m/>
    <x v="0"/>
  </r>
  <r>
    <x v="4"/>
    <x v="0"/>
    <x v="0"/>
    <x v="0"/>
    <x v="18"/>
    <x v="9"/>
    <n v="245702"/>
    <n v="0"/>
    <m/>
    <x v="0"/>
  </r>
  <r>
    <x v="4"/>
    <x v="0"/>
    <x v="0"/>
    <x v="0"/>
    <x v="18"/>
    <x v="10"/>
    <n v="245963"/>
    <n v="0"/>
    <m/>
    <x v="0"/>
  </r>
  <r>
    <x v="4"/>
    <x v="0"/>
    <x v="0"/>
    <x v="0"/>
    <x v="18"/>
    <x v="11"/>
    <n v="246219"/>
    <n v="0"/>
    <m/>
    <x v="0"/>
  </r>
  <r>
    <x v="4"/>
    <x v="0"/>
    <x v="0"/>
    <x v="0"/>
    <x v="18"/>
    <x v="12"/>
    <n v="246461"/>
    <n v="0"/>
    <m/>
    <x v="0"/>
  </r>
  <r>
    <x v="4"/>
    <x v="0"/>
    <x v="0"/>
    <x v="0"/>
    <x v="18"/>
    <x v="13"/>
    <n v="246686"/>
    <n v="0"/>
    <m/>
    <x v="0"/>
  </r>
  <r>
    <x v="4"/>
    <x v="0"/>
    <x v="0"/>
    <x v="0"/>
    <x v="18"/>
    <x v="14"/>
    <n v="246891"/>
    <n v="0"/>
    <m/>
    <x v="0"/>
  </r>
  <r>
    <x v="4"/>
    <x v="0"/>
    <x v="0"/>
    <x v="0"/>
    <x v="18"/>
    <x v="15"/>
    <n v="247075"/>
    <n v="0"/>
    <m/>
    <x v="0"/>
  </r>
  <r>
    <x v="4"/>
    <x v="0"/>
    <x v="0"/>
    <x v="0"/>
    <x v="18"/>
    <x v="16"/>
    <n v="247262"/>
    <n v="0"/>
    <m/>
    <x v="0"/>
  </r>
  <r>
    <x v="4"/>
    <x v="0"/>
    <x v="0"/>
    <x v="0"/>
    <x v="18"/>
    <x v="17"/>
    <n v="247452"/>
    <n v="0"/>
    <m/>
    <x v="0"/>
  </r>
  <r>
    <x v="4"/>
    <x v="0"/>
    <x v="0"/>
    <x v="0"/>
    <x v="18"/>
    <x v="18"/>
    <n v="247646"/>
    <n v="0"/>
    <m/>
    <x v="0"/>
  </r>
  <r>
    <x v="4"/>
    <x v="0"/>
    <x v="0"/>
    <x v="0"/>
    <x v="18"/>
    <x v="19"/>
    <n v="247839"/>
    <n v="0"/>
    <m/>
    <x v="0"/>
  </r>
  <r>
    <x v="4"/>
    <x v="0"/>
    <x v="0"/>
    <x v="0"/>
    <x v="18"/>
    <x v="20"/>
    <n v="248031"/>
    <n v="0"/>
    <m/>
    <x v="0"/>
  </r>
  <r>
    <x v="4"/>
    <x v="0"/>
    <x v="0"/>
    <x v="0"/>
    <x v="18"/>
    <x v="21"/>
    <n v="248222"/>
    <n v="0"/>
    <m/>
    <x v="0"/>
  </r>
  <r>
    <x v="4"/>
    <x v="0"/>
    <x v="0"/>
    <x v="0"/>
    <x v="18"/>
    <x v="22"/>
    <n v="248417"/>
    <n v="0"/>
    <m/>
    <x v="0"/>
  </r>
  <r>
    <x v="4"/>
    <x v="0"/>
    <x v="0"/>
    <x v="0"/>
    <x v="18"/>
    <x v="23"/>
    <n v="248610"/>
    <n v="0"/>
    <m/>
    <x v="0"/>
  </r>
  <r>
    <x v="4"/>
    <x v="0"/>
    <x v="0"/>
    <x v="0"/>
    <x v="18"/>
    <x v="24"/>
    <n v="248808"/>
    <n v="0"/>
    <m/>
    <x v="0"/>
  </r>
  <r>
    <x v="4"/>
    <x v="0"/>
    <x v="0"/>
    <x v="0"/>
    <x v="18"/>
    <x v="25"/>
    <n v="249011"/>
    <n v="0"/>
    <m/>
    <x v="0"/>
  </r>
  <r>
    <x v="4"/>
    <x v="0"/>
    <x v="0"/>
    <x v="0"/>
    <x v="18"/>
    <x v="26"/>
    <n v="249217"/>
    <n v="0"/>
    <m/>
    <x v="0"/>
  </r>
  <r>
    <x v="4"/>
    <x v="0"/>
    <x v="0"/>
    <x v="0"/>
    <x v="18"/>
    <x v="27"/>
    <n v="249427"/>
    <n v="0"/>
    <m/>
    <x v="0"/>
  </r>
  <r>
    <x v="4"/>
    <x v="0"/>
    <x v="0"/>
    <x v="0"/>
    <x v="18"/>
    <x v="28"/>
    <n v="249640"/>
    <n v="0"/>
    <m/>
    <x v="0"/>
  </r>
  <r>
    <x v="4"/>
    <x v="0"/>
    <x v="0"/>
    <x v="0"/>
    <x v="18"/>
    <x v="29"/>
    <n v="249857"/>
    <n v="0"/>
    <m/>
    <x v="0"/>
  </r>
  <r>
    <x v="4"/>
    <x v="0"/>
    <x v="0"/>
    <x v="0"/>
    <x v="18"/>
    <x v="30"/>
    <n v="250074"/>
    <n v="0"/>
    <m/>
    <x v="0"/>
  </r>
  <r>
    <x v="4"/>
    <x v="0"/>
    <x v="0"/>
    <x v="5"/>
    <x v="19"/>
    <x v="0"/>
    <n v="19287"/>
    <n v="363365"/>
    <m/>
    <x v="0"/>
  </r>
  <r>
    <x v="4"/>
    <x v="0"/>
    <x v="0"/>
    <x v="5"/>
    <x v="19"/>
    <x v="1"/>
    <n v="45452"/>
    <n v="859134"/>
    <m/>
    <x v="0"/>
  </r>
  <r>
    <x v="4"/>
    <x v="0"/>
    <x v="0"/>
    <x v="5"/>
    <x v="19"/>
    <x v="2"/>
    <n v="92812"/>
    <n v="1769656"/>
    <m/>
    <x v="0"/>
  </r>
  <r>
    <x v="4"/>
    <x v="0"/>
    <x v="0"/>
    <x v="5"/>
    <x v="19"/>
    <x v="3"/>
    <n v="143360"/>
    <n v="2723238"/>
    <m/>
    <x v="0"/>
  </r>
  <r>
    <x v="4"/>
    <x v="0"/>
    <x v="0"/>
    <x v="5"/>
    <x v="19"/>
    <x v="4"/>
    <n v="191142"/>
    <n v="3617018"/>
    <m/>
    <x v="0"/>
  </r>
  <r>
    <x v="4"/>
    <x v="0"/>
    <x v="0"/>
    <x v="5"/>
    <x v="19"/>
    <x v="5"/>
    <n v="240575"/>
    <n v="4540022"/>
    <m/>
    <x v="0"/>
  </r>
  <r>
    <x v="4"/>
    <x v="0"/>
    <x v="0"/>
    <x v="5"/>
    <x v="19"/>
    <x v="6"/>
    <n v="242304"/>
    <n v="4626683"/>
    <m/>
    <x v="0"/>
  </r>
  <r>
    <x v="4"/>
    <x v="0"/>
    <x v="0"/>
    <x v="5"/>
    <x v="19"/>
    <x v="7"/>
    <n v="243990"/>
    <n v="4674532"/>
    <m/>
    <x v="0"/>
  </r>
  <r>
    <x v="4"/>
    <x v="0"/>
    <x v="0"/>
    <x v="5"/>
    <x v="19"/>
    <x v="8"/>
    <n v="245444"/>
    <n v="4644983"/>
    <m/>
    <x v="0"/>
  </r>
  <r>
    <x v="4"/>
    <x v="0"/>
    <x v="0"/>
    <x v="5"/>
    <x v="19"/>
    <x v="9"/>
    <n v="245702"/>
    <n v="4642976"/>
    <m/>
    <x v="0"/>
  </r>
  <r>
    <x v="4"/>
    <x v="0"/>
    <x v="0"/>
    <x v="5"/>
    <x v="19"/>
    <x v="10"/>
    <n v="245963"/>
    <n v="4656397"/>
    <m/>
    <x v="0"/>
  </r>
  <r>
    <x v="4"/>
    <x v="0"/>
    <x v="0"/>
    <x v="5"/>
    <x v="19"/>
    <x v="11"/>
    <n v="246219"/>
    <n v="4651860"/>
    <m/>
    <x v="0"/>
  </r>
  <r>
    <x v="4"/>
    <x v="0"/>
    <x v="0"/>
    <x v="5"/>
    <x v="19"/>
    <x v="12"/>
    <n v="246461"/>
    <n v="4663515"/>
    <m/>
    <x v="0"/>
  </r>
  <r>
    <x v="4"/>
    <x v="0"/>
    <x v="0"/>
    <x v="5"/>
    <x v="19"/>
    <x v="13"/>
    <n v="246686"/>
    <n v="4676454"/>
    <m/>
    <x v="0"/>
  </r>
  <r>
    <x v="4"/>
    <x v="0"/>
    <x v="0"/>
    <x v="5"/>
    <x v="19"/>
    <x v="14"/>
    <n v="246891"/>
    <n v="4678251"/>
    <m/>
    <x v="0"/>
  </r>
  <r>
    <x v="4"/>
    <x v="0"/>
    <x v="0"/>
    <x v="5"/>
    <x v="19"/>
    <x v="15"/>
    <n v="247075"/>
    <n v="4675565"/>
    <m/>
    <x v="0"/>
  </r>
  <r>
    <x v="4"/>
    <x v="0"/>
    <x v="0"/>
    <x v="5"/>
    <x v="19"/>
    <x v="16"/>
    <n v="247262"/>
    <n v="4688224"/>
    <m/>
    <x v="0"/>
  </r>
  <r>
    <x v="4"/>
    <x v="0"/>
    <x v="0"/>
    <x v="5"/>
    <x v="19"/>
    <x v="17"/>
    <n v="247452"/>
    <n v="4688903"/>
    <m/>
    <x v="0"/>
  </r>
  <r>
    <x v="4"/>
    <x v="0"/>
    <x v="0"/>
    <x v="5"/>
    <x v="19"/>
    <x v="18"/>
    <n v="247646"/>
    <n v="4704647"/>
    <m/>
    <x v="0"/>
  </r>
  <r>
    <x v="4"/>
    <x v="0"/>
    <x v="0"/>
    <x v="5"/>
    <x v="19"/>
    <x v="19"/>
    <n v="247839"/>
    <n v="4714210"/>
    <m/>
    <x v="0"/>
  </r>
  <r>
    <x v="4"/>
    <x v="0"/>
    <x v="0"/>
    <x v="5"/>
    <x v="19"/>
    <x v="20"/>
    <n v="248031"/>
    <n v="4707370"/>
    <m/>
    <x v="0"/>
  </r>
  <r>
    <x v="4"/>
    <x v="0"/>
    <x v="0"/>
    <x v="5"/>
    <x v="19"/>
    <x v="21"/>
    <n v="248222"/>
    <n v="4712590"/>
    <m/>
    <x v="0"/>
  </r>
  <r>
    <x v="4"/>
    <x v="0"/>
    <x v="0"/>
    <x v="5"/>
    <x v="19"/>
    <x v="22"/>
    <n v="248417"/>
    <n v="4713720"/>
    <m/>
    <x v="0"/>
  </r>
  <r>
    <x v="4"/>
    <x v="0"/>
    <x v="0"/>
    <x v="5"/>
    <x v="19"/>
    <x v="23"/>
    <n v="248610"/>
    <n v="4711381"/>
    <m/>
    <x v="0"/>
  </r>
  <r>
    <x v="4"/>
    <x v="0"/>
    <x v="0"/>
    <x v="5"/>
    <x v="19"/>
    <x v="24"/>
    <n v="248808"/>
    <n v="4737921"/>
    <m/>
    <x v="0"/>
  </r>
  <r>
    <x v="4"/>
    <x v="0"/>
    <x v="0"/>
    <x v="5"/>
    <x v="19"/>
    <x v="25"/>
    <n v="249011"/>
    <n v="4800019"/>
    <m/>
    <x v="0"/>
  </r>
  <r>
    <x v="4"/>
    <x v="0"/>
    <x v="0"/>
    <x v="5"/>
    <x v="19"/>
    <x v="26"/>
    <n v="249217"/>
    <n v="4860057"/>
    <m/>
    <x v="0"/>
  </r>
  <r>
    <x v="4"/>
    <x v="0"/>
    <x v="0"/>
    <x v="5"/>
    <x v="19"/>
    <x v="27"/>
    <n v="249427"/>
    <n v="4873364"/>
    <m/>
    <x v="0"/>
  </r>
  <r>
    <x v="4"/>
    <x v="0"/>
    <x v="0"/>
    <x v="5"/>
    <x v="19"/>
    <x v="28"/>
    <n v="249640"/>
    <n v="4873413"/>
    <m/>
    <x v="0"/>
  </r>
  <r>
    <x v="4"/>
    <x v="0"/>
    <x v="0"/>
    <x v="5"/>
    <x v="19"/>
    <x v="29"/>
    <n v="249857"/>
    <n v="4862696"/>
    <m/>
    <x v="0"/>
  </r>
  <r>
    <x v="4"/>
    <x v="0"/>
    <x v="0"/>
    <x v="5"/>
    <x v="19"/>
    <x v="30"/>
    <n v="250074"/>
    <n v="4882989"/>
    <m/>
    <x v="0"/>
  </r>
  <r>
    <x v="4"/>
    <x v="0"/>
    <x v="1"/>
    <x v="1"/>
    <x v="14"/>
    <x v="0"/>
    <n v="1219268"/>
    <n v="22522318"/>
    <m/>
    <x v="0"/>
  </r>
  <r>
    <x v="4"/>
    <x v="0"/>
    <x v="1"/>
    <x v="1"/>
    <x v="14"/>
    <x v="1"/>
    <n v="1233714"/>
    <n v="21850118"/>
    <m/>
    <x v="0"/>
  </r>
  <r>
    <x v="4"/>
    <x v="0"/>
    <x v="1"/>
    <x v="1"/>
    <x v="14"/>
    <x v="2"/>
    <n v="1251405"/>
    <n v="21590698"/>
    <m/>
    <x v="0"/>
  </r>
  <r>
    <x v="4"/>
    <x v="0"/>
    <x v="1"/>
    <x v="1"/>
    <x v="14"/>
    <x v="3"/>
    <n v="1264833"/>
    <n v="21302982"/>
    <m/>
    <x v="0"/>
  </r>
  <r>
    <x v="4"/>
    <x v="0"/>
    <x v="1"/>
    <x v="1"/>
    <x v="14"/>
    <x v="4"/>
    <n v="1274224"/>
    <n v="21179008"/>
    <m/>
    <x v="0"/>
  </r>
  <r>
    <x v="4"/>
    <x v="0"/>
    <x v="1"/>
    <x v="1"/>
    <x v="14"/>
    <x v="5"/>
    <n v="1285640"/>
    <n v="20934618"/>
    <m/>
    <x v="0"/>
  </r>
  <r>
    <x v="4"/>
    <x v="0"/>
    <x v="1"/>
    <x v="1"/>
    <x v="14"/>
    <x v="6"/>
    <n v="1297050"/>
    <n v="20981992"/>
    <m/>
    <x v="0"/>
  </r>
  <r>
    <x v="4"/>
    <x v="0"/>
    <x v="1"/>
    <x v="1"/>
    <x v="14"/>
    <x v="7"/>
    <n v="1308510"/>
    <n v="21103306"/>
    <m/>
    <x v="0"/>
  </r>
  <r>
    <x v="4"/>
    <x v="0"/>
    <x v="1"/>
    <x v="1"/>
    <x v="14"/>
    <x v="8"/>
    <n v="1319640"/>
    <n v="21270348"/>
    <m/>
    <x v="0"/>
  </r>
  <r>
    <x v="4"/>
    <x v="0"/>
    <x v="1"/>
    <x v="1"/>
    <x v="14"/>
    <x v="9"/>
    <n v="1330725"/>
    <n v="21276712"/>
    <m/>
    <x v="0"/>
  </r>
  <r>
    <x v="4"/>
    <x v="0"/>
    <x v="1"/>
    <x v="1"/>
    <x v="14"/>
    <x v="10"/>
    <n v="1342257"/>
    <n v="21271336"/>
    <m/>
    <x v="0"/>
  </r>
  <r>
    <x v="4"/>
    <x v="0"/>
    <x v="1"/>
    <x v="1"/>
    <x v="14"/>
    <x v="11"/>
    <n v="1354661"/>
    <n v="21297982"/>
    <m/>
    <x v="0"/>
  </r>
  <r>
    <x v="4"/>
    <x v="0"/>
    <x v="1"/>
    <x v="1"/>
    <x v="14"/>
    <x v="12"/>
    <n v="1366990"/>
    <n v="21325680"/>
    <m/>
    <x v="0"/>
  </r>
  <r>
    <x v="4"/>
    <x v="0"/>
    <x v="1"/>
    <x v="1"/>
    <x v="14"/>
    <x v="13"/>
    <n v="1379030"/>
    <n v="21373960"/>
    <m/>
    <x v="0"/>
  </r>
  <r>
    <x v="4"/>
    <x v="0"/>
    <x v="1"/>
    <x v="1"/>
    <x v="14"/>
    <x v="14"/>
    <n v="1390593"/>
    <n v="21447632"/>
    <m/>
    <x v="0"/>
  </r>
  <r>
    <x v="4"/>
    <x v="0"/>
    <x v="1"/>
    <x v="1"/>
    <x v="14"/>
    <x v="15"/>
    <n v="1401781"/>
    <n v="21543112"/>
    <m/>
    <x v="0"/>
  </r>
  <r>
    <x v="4"/>
    <x v="0"/>
    <x v="1"/>
    <x v="1"/>
    <x v="14"/>
    <x v="16"/>
    <n v="1412641"/>
    <n v="21603040"/>
    <m/>
    <x v="0"/>
  </r>
  <r>
    <x v="4"/>
    <x v="0"/>
    <x v="1"/>
    <x v="1"/>
    <x v="14"/>
    <x v="17"/>
    <n v="1422254"/>
    <n v="21633568"/>
    <m/>
    <x v="0"/>
  </r>
  <r>
    <x v="4"/>
    <x v="0"/>
    <x v="1"/>
    <x v="1"/>
    <x v="14"/>
    <x v="18"/>
    <n v="1431132"/>
    <n v="21640340"/>
    <m/>
    <x v="0"/>
  </r>
  <r>
    <x v="4"/>
    <x v="0"/>
    <x v="1"/>
    <x v="1"/>
    <x v="14"/>
    <x v="19"/>
    <n v="1439386"/>
    <n v="21629884"/>
    <m/>
    <x v="0"/>
  </r>
  <r>
    <x v="4"/>
    <x v="0"/>
    <x v="1"/>
    <x v="1"/>
    <x v="14"/>
    <x v="20"/>
    <n v="1447103"/>
    <n v="21604364"/>
    <m/>
    <x v="0"/>
  </r>
  <r>
    <x v="4"/>
    <x v="0"/>
    <x v="1"/>
    <x v="1"/>
    <x v="14"/>
    <x v="21"/>
    <n v="1454194"/>
    <n v="21558208"/>
    <m/>
    <x v="0"/>
  </r>
  <r>
    <x v="4"/>
    <x v="0"/>
    <x v="1"/>
    <x v="1"/>
    <x v="14"/>
    <x v="22"/>
    <n v="1460808"/>
    <n v="21492816"/>
    <m/>
    <x v="0"/>
  </r>
  <r>
    <x v="4"/>
    <x v="0"/>
    <x v="1"/>
    <x v="1"/>
    <x v="14"/>
    <x v="23"/>
    <n v="1467213"/>
    <n v="21413264"/>
    <m/>
    <x v="0"/>
  </r>
  <r>
    <x v="4"/>
    <x v="0"/>
    <x v="1"/>
    <x v="1"/>
    <x v="14"/>
    <x v="24"/>
    <n v="1473644"/>
    <n v="21323620"/>
    <m/>
    <x v="0"/>
  </r>
  <r>
    <x v="4"/>
    <x v="0"/>
    <x v="1"/>
    <x v="1"/>
    <x v="14"/>
    <x v="25"/>
    <n v="1480102"/>
    <n v="21229222"/>
    <m/>
    <x v="0"/>
  </r>
  <r>
    <x v="4"/>
    <x v="0"/>
    <x v="1"/>
    <x v="1"/>
    <x v="14"/>
    <x v="26"/>
    <n v="1486576"/>
    <n v="21123842"/>
    <m/>
    <x v="0"/>
  </r>
  <r>
    <x v="4"/>
    <x v="0"/>
    <x v="1"/>
    <x v="1"/>
    <x v="14"/>
    <x v="27"/>
    <n v="1493011"/>
    <n v="21007914"/>
    <m/>
    <x v="0"/>
  </r>
  <r>
    <x v="4"/>
    <x v="0"/>
    <x v="1"/>
    <x v="1"/>
    <x v="14"/>
    <x v="28"/>
    <n v="1499440"/>
    <n v="20888148"/>
    <m/>
    <x v="0"/>
  </r>
  <r>
    <x v="4"/>
    <x v="0"/>
    <x v="1"/>
    <x v="1"/>
    <x v="14"/>
    <x v="29"/>
    <n v="1505871"/>
    <n v="20774434"/>
    <m/>
    <x v="0"/>
  </r>
  <r>
    <x v="4"/>
    <x v="0"/>
    <x v="1"/>
    <x v="1"/>
    <x v="14"/>
    <x v="30"/>
    <n v="1512316"/>
    <n v="20656634"/>
    <m/>
    <x v="0"/>
  </r>
  <r>
    <x v="4"/>
    <x v="0"/>
    <x v="1"/>
    <x v="0"/>
    <x v="15"/>
    <x v="0"/>
    <n v="735699"/>
    <n v="3361408"/>
    <m/>
    <x v="0"/>
  </r>
  <r>
    <x v="4"/>
    <x v="0"/>
    <x v="1"/>
    <x v="0"/>
    <x v="15"/>
    <x v="1"/>
    <n v="745436"/>
    <n v="3266938"/>
    <m/>
    <x v="0"/>
  </r>
  <r>
    <x v="4"/>
    <x v="0"/>
    <x v="1"/>
    <x v="0"/>
    <x v="15"/>
    <x v="2"/>
    <n v="757360"/>
    <n v="3178378"/>
    <m/>
    <x v="0"/>
  </r>
  <r>
    <x v="4"/>
    <x v="0"/>
    <x v="1"/>
    <x v="0"/>
    <x v="15"/>
    <x v="3"/>
    <n v="766411"/>
    <n v="3025320"/>
    <m/>
    <x v="0"/>
  </r>
  <r>
    <x v="4"/>
    <x v="0"/>
    <x v="1"/>
    <x v="0"/>
    <x v="15"/>
    <x v="4"/>
    <n v="772740"/>
    <n v="2931485"/>
    <m/>
    <x v="0"/>
  </r>
  <r>
    <x v="4"/>
    <x v="0"/>
    <x v="1"/>
    <x v="0"/>
    <x v="15"/>
    <x v="5"/>
    <n v="780658"/>
    <n v="2847350"/>
    <m/>
    <x v="0"/>
  </r>
  <r>
    <x v="4"/>
    <x v="0"/>
    <x v="1"/>
    <x v="0"/>
    <x v="15"/>
    <x v="6"/>
    <n v="788498"/>
    <n v="2804103"/>
    <m/>
    <x v="0"/>
  </r>
  <r>
    <x v="4"/>
    <x v="0"/>
    <x v="1"/>
    <x v="0"/>
    <x v="15"/>
    <x v="7"/>
    <n v="796376"/>
    <n v="2769947"/>
    <m/>
    <x v="0"/>
  </r>
  <r>
    <x v="4"/>
    <x v="0"/>
    <x v="1"/>
    <x v="0"/>
    <x v="15"/>
    <x v="8"/>
    <n v="804134"/>
    <n v="2758402"/>
    <m/>
    <x v="0"/>
  </r>
  <r>
    <x v="4"/>
    <x v="0"/>
    <x v="1"/>
    <x v="0"/>
    <x v="15"/>
    <x v="9"/>
    <n v="812031"/>
    <n v="2655872"/>
    <m/>
    <x v="0"/>
  </r>
  <r>
    <x v="4"/>
    <x v="0"/>
    <x v="1"/>
    <x v="0"/>
    <x v="15"/>
    <x v="10"/>
    <n v="820390"/>
    <n v="2520590"/>
    <m/>
    <x v="0"/>
  </r>
  <r>
    <x v="4"/>
    <x v="0"/>
    <x v="1"/>
    <x v="0"/>
    <x v="15"/>
    <x v="11"/>
    <n v="829509"/>
    <n v="2376281"/>
    <m/>
    <x v="0"/>
  </r>
  <r>
    <x v="4"/>
    <x v="0"/>
    <x v="1"/>
    <x v="0"/>
    <x v="15"/>
    <x v="12"/>
    <n v="838693"/>
    <n v="2243841"/>
    <m/>
    <x v="0"/>
  </r>
  <r>
    <x v="4"/>
    <x v="0"/>
    <x v="1"/>
    <x v="0"/>
    <x v="15"/>
    <x v="13"/>
    <n v="847774"/>
    <n v="2123215"/>
    <m/>
    <x v="0"/>
  </r>
  <r>
    <x v="4"/>
    <x v="0"/>
    <x v="1"/>
    <x v="0"/>
    <x v="15"/>
    <x v="14"/>
    <n v="856605"/>
    <n v="2015971"/>
    <m/>
    <x v="0"/>
  </r>
  <r>
    <x v="4"/>
    <x v="0"/>
    <x v="1"/>
    <x v="0"/>
    <x v="15"/>
    <x v="15"/>
    <n v="865257"/>
    <n v="1919869"/>
    <m/>
    <x v="0"/>
  </r>
  <r>
    <x v="4"/>
    <x v="0"/>
    <x v="1"/>
    <x v="0"/>
    <x v="15"/>
    <x v="16"/>
    <n v="873756"/>
    <n v="1833132"/>
    <m/>
    <x v="0"/>
  </r>
  <r>
    <x v="4"/>
    <x v="0"/>
    <x v="1"/>
    <x v="0"/>
    <x v="15"/>
    <x v="17"/>
    <n v="881355"/>
    <n v="1753205"/>
    <m/>
    <x v="0"/>
  </r>
  <r>
    <x v="4"/>
    <x v="0"/>
    <x v="1"/>
    <x v="0"/>
    <x v="15"/>
    <x v="18"/>
    <n v="888434"/>
    <n v="1681723"/>
    <m/>
    <x v="0"/>
  </r>
  <r>
    <x v="4"/>
    <x v="0"/>
    <x v="1"/>
    <x v="0"/>
    <x v="15"/>
    <x v="19"/>
    <n v="895068"/>
    <n v="1621604"/>
    <m/>
    <x v="0"/>
  </r>
  <r>
    <x v="4"/>
    <x v="0"/>
    <x v="1"/>
    <x v="0"/>
    <x v="15"/>
    <x v="20"/>
    <n v="901319"/>
    <n v="1573781"/>
    <m/>
    <x v="0"/>
  </r>
  <r>
    <x v="4"/>
    <x v="0"/>
    <x v="1"/>
    <x v="0"/>
    <x v="15"/>
    <x v="21"/>
    <n v="907105"/>
    <n v="1536953"/>
    <m/>
    <x v="0"/>
  </r>
  <r>
    <x v="4"/>
    <x v="0"/>
    <x v="1"/>
    <x v="0"/>
    <x v="15"/>
    <x v="22"/>
    <n v="912521"/>
    <n v="1505640"/>
    <m/>
    <x v="0"/>
  </r>
  <r>
    <x v="4"/>
    <x v="0"/>
    <x v="1"/>
    <x v="0"/>
    <x v="15"/>
    <x v="23"/>
    <n v="917780"/>
    <n v="1485859"/>
    <m/>
    <x v="0"/>
  </r>
  <r>
    <x v="4"/>
    <x v="0"/>
    <x v="1"/>
    <x v="0"/>
    <x v="15"/>
    <x v="24"/>
    <n v="923073"/>
    <n v="1467213"/>
    <m/>
    <x v="0"/>
  </r>
  <r>
    <x v="4"/>
    <x v="0"/>
    <x v="1"/>
    <x v="0"/>
    <x v="15"/>
    <x v="25"/>
    <n v="928400"/>
    <n v="1450453"/>
    <m/>
    <x v="0"/>
  </r>
  <r>
    <x v="4"/>
    <x v="0"/>
    <x v="1"/>
    <x v="0"/>
    <x v="15"/>
    <x v="26"/>
    <n v="933750"/>
    <n v="1434547"/>
    <m/>
    <x v="0"/>
  </r>
  <r>
    <x v="4"/>
    <x v="0"/>
    <x v="1"/>
    <x v="0"/>
    <x v="15"/>
    <x v="27"/>
    <n v="939079"/>
    <n v="1419062"/>
    <m/>
    <x v="0"/>
  </r>
  <r>
    <x v="4"/>
    <x v="0"/>
    <x v="1"/>
    <x v="0"/>
    <x v="15"/>
    <x v="28"/>
    <n v="944414"/>
    <n v="1404132"/>
    <m/>
    <x v="0"/>
  </r>
  <r>
    <x v="4"/>
    <x v="0"/>
    <x v="1"/>
    <x v="0"/>
    <x v="15"/>
    <x v="29"/>
    <n v="949758"/>
    <n v="1389595"/>
    <m/>
    <x v="0"/>
  </r>
  <r>
    <x v="4"/>
    <x v="0"/>
    <x v="1"/>
    <x v="0"/>
    <x v="15"/>
    <x v="30"/>
    <n v="955127"/>
    <n v="1378044"/>
    <m/>
    <x v="0"/>
  </r>
  <r>
    <x v="4"/>
    <x v="0"/>
    <x v="1"/>
    <x v="3"/>
    <x v="16"/>
    <x v="0"/>
    <n v="126546"/>
    <n v="2516999"/>
    <m/>
    <x v="0"/>
  </r>
  <r>
    <x v="4"/>
    <x v="0"/>
    <x v="1"/>
    <x v="3"/>
    <x v="16"/>
    <x v="1"/>
    <n v="126954"/>
    <n v="2392742"/>
    <m/>
    <x v="0"/>
  </r>
  <r>
    <x v="4"/>
    <x v="0"/>
    <x v="1"/>
    <x v="3"/>
    <x v="16"/>
    <x v="2"/>
    <n v="127455"/>
    <n v="2258435"/>
    <m/>
    <x v="0"/>
  </r>
  <r>
    <x v="4"/>
    <x v="0"/>
    <x v="1"/>
    <x v="3"/>
    <x v="16"/>
    <x v="3"/>
    <n v="127834"/>
    <n v="2202531"/>
    <m/>
    <x v="0"/>
  </r>
  <r>
    <x v="4"/>
    <x v="0"/>
    <x v="1"/>
    <x v="3"/>
    <x v="16"/>
    <x v="4"/>
    <n v="128100"/>
    <n v="2189159"/>
    <m/>
    <x v="0"/>
  </r>
  <r>
    <x v="4"/>
    <x v="0"/>
    <x v="1"/>
    <x v="3"/>
    <x v="16"/>
    <x v="5"/>
    <n v="128393"/>
    <n v="2162038"/>
    <m/>
    <x v="0"/>
  </r>
  <r>
    <x v="4"/>
    <x v="0"/>
    <x v="1"/>
    <x v="3"/>
    <x v="16"/>
    <x v="6"/>
    <n v="128692"/>
    <n v="2141901"/>
    <m/>
    <x v="0"/>
  </r>
  <r>
    <x v="4"/>
    <x v="0"/>
    <x v="1"/>
    <x v="3"/>
    <x v="16"/>
    <x v="7"/>
    <n v="128995"/>
    <n v="2108339"/>
    <m/>
    <x v="0"/>
  </r>
  <r>
    <x v="4"/>
    <x v="0"/>
    <x v="1"/>
    <x v="3"/>
    <x v="16"/>
    <x v="8"/>
    <n v="129291"/>
    <n v="2073926"/>
    <m/>
    <x v="0"/>
  </r>
  <r>
    <x v="4"/>
    <x v="0"/>
    <x v="1"/>
    <x v="3"/>
    <x v="16"/>
    <x v="9"/>
    <n v="129588"/>
    <n v="2034939"/>
    <m/>
    <x v="0"/>
  </r>
  <r>
    <x v="4"/>
    <x v="0"/>
    <x v="1"/>
    <x v="3"/>
    <x v="16"/>
    <x v="10"/>
    <n v="129901"/>
    <n v="2001583"/>
    <m/>
    <x v="0"/>
  </r>
  <r>
    <x v="4"/>
    <x v="0"/>
    <x v="1"/>
    <x v="3"/>
    <x v="16"/>
    <x v="11"/>
    <n v="130239"/>
    <n v="1977368"/>
    <m/>
    <x v="0"/>
  </r>
  <r>
    <x v="4"/>
    <x v="0"/>
    <x v="1"/>
    <x v="3"/>
    <x v="16"/>
    <x v="12"/>
    <n v="130577"/>
    <n v="1960536"/>
    <m/>
    <x v="0"/>
  </r>
  <r>
    <x v="4"/>
    <x v="0"/>
    <x v="1"/>
    <x v="3"/>
    <x v="16"/>
    <x v="13"/>
    <n v="130908"/>
    <n v="1947402"/>
    <m/>
    <x v="0"/>
  </r>
  <r>
    <x v="4"/>
    <x v="0"/>
    <x v="1"/>
    <x v="3"/>
    <x v="16"/>
    <x v="14"/>
    <n v="131227"/>
    <n v="1937848"/>
    <m/>
    <x v="0"/>
  </r>
  <r>
    <x v="4"/>
    <x v="0"/>
    <x v="1"/>
    <x v="3"/>
    <x v="16"/>
    <x v="15"/>
    <n v="131536"/>
    <n v="1934176"/>
    <m/>
    <x v="0"/>
  </r>
  <r>
    <x v="4"/>
    <x v="0"/>
    <x v="1"/>
    <x v="3"/>
    <x v="16"/>
    <x v="16"/>
    <n v="131837"/>
    <n v="1928622"/>
    <m/>
    <x v="0"/>
  </r>
  <r>
    <x v="4"/>
    <x v="0"/>
    <x v="1"/>
    <x v="3"/>
    <x v="16"/>
    <x v="17"/>
    <n v="132103"/>
    <n v="1920847"/>
    <m/>
    <x v="0"/>
  </r>
  <r>
    <x v="4"/>
    <x v="0"/>
    <x v="1"/>
    <x v="3"/>
    <x v="16"/>
    <x v="18"/>
    <n v="132350"/>
    <n v="1912326"/>
    <m/>
    <x v="0"/>
  </r>
  <r>
    <x v="4"/>
    <x v="0"/>
    <x v="1"/>
    <x v="3"/>
    <x v="16"/>
    <x v="19"/>
    <n v="132578"/>
    <n v="1902540"/>
    <m/>
    <x v="0"/>
  </r>
  <r>
    <x v="4"/>
    <x v="0"/>
    <x v="1"/>
    <x v="3"/>
    <x v="16"/>
    <x v="20"/>
    <n v="132792"/>
    <n v="1892408"/>
    <m/>
    <x v="0"/>
  </r>
  <r>
    <x v="4"/>
    <x v="0"/>
    <x v="1"/>
    <x v="3"/>
    <x v="16"/>
    <x v="21"/>
    <n v="132989"/>
    <n v="1880958"/>
    <m/>
    <x v="0"/>
  </r>
  <r>
    <x v="4"/>
    <x v="0"/>
    <x v="1"/>
    <x v="3"/>
    <x v="16"/>
    <x v="22"/>
    <n v="133172"/>
    <n v="1869195"/>
    <m/>
    <x v="0"/>
  </r>
  <r>
    <x v="4"/>
    <x v="0"/>
    <x v="1"/>
    <x v="3"/>
    <x v="16"/>
    <x v="23"/>
    <n v="133350"/>
    <n v="1856969"/>
    <m/>
    <x v="0"/>
  </r>
  <r>
    <x v="4"/>
    <x v="0"/>
    <x v="1"/>
    <x v="3"/>
    <x v="16"/>
    <x v="24"/>
    <n v="133528"/>
    <n v="1843642"/>
    <m/>
    <x v="0"/>
  </r>
  <r>
    <x v="4"/>
    <x v="0"/>
    <x v="1"/>
    <x v="3"/>
    <x v="16"/>
    <x v="25"/>
    <n v="133706"/>
    <n v="1827907"/>
    <m/>
    <x v="0"/>
  </r>
  <r>
    <x v="4"/>
    <x v="0"/>
    <x v="1"/>
    <x v="3"/>
    <x v="16"/>
    <x v="26"/>
    <n v="133885"/>
    <n v="1810910"/>
    <m/>
    <x v="0"/>
  </r>
  <r>
    <x v="4"/>
    <x v="0"/>
    <x v="1"/>
    <x v="3"/>
    <x v="16"/>
    <x v="27"/>
    <n v="134063"/>
    <n v="1793689"/>
    <m/>
    <x v="0"/>
  </r>
  <r>
    <x v="4"/>
    <x v="0"/>
    <x v="1"/>
    <x v="3"/>
    <x v="16"/>
    <x v="28"/>
    <n v="134240"/>
    <n v="1777005"/>
    <m/>
    <x v="0"/>
  </r>
  <r>
    <x v="4"/>
    <x v="0"/>
    <x v="1"/>
    <x v="3"/>
    <x v="16"/>
    <x v="29"/>
    <n v="134417"/>
    <n v="1760844"/>
    <m/>
    <x v="0"/>
  </r>
  <r>
    <x v="4"/>
    <x v="0"/>
    <x v="1"/>
    <x v="3"/>
    <x v="16"/>
    <x v="30"/>
    <n v="134595"/>
    <n v="1745654"/>
    <m/>
    <x v="0"/>
  </r>
  <r>
    <x v="4"/>
    <x v="0"/>
    <x v="1"/>
    <x v="2"/>
    <x v="17"/>
    <x v="0"/>
    <n v="69935"/>
    <n v="1063921"/>
    <m/>
    <x v="0"/>
  </r>
  <r>
    <x v="4"/>
    <x v="0"/>
    <x v="1"/>
    <x v="2"/>
    <x v="17"/>
    <x v="1"/>
    <n v="70253"/>
    <n v="1016815"/>
    <m/>
    <x v="0"/>
  </r>
  <r>
    <x v="4"/>
    <x v="0"/>
    <x v="1"/>
    <x v="2"/>
    <x v="17"/>
    <x v="2"/>
    <n v="70642"/>
    <n v="982005"/>
    <m/>
    <x v="0"/>
  </r>
  <r>
    <x v="4"/>
    <x v="0"/>
    <x v="1"/>
    <x v="2"/>
    <x v="17"/>
    <x v="3"/>
    <n v="70937"/>
    <n v="959685"/>
    <m/>
    <x v="0"/>
  </r>
  <r>
    <x v="4"/>
    <x v="0"/>
    <x v="1"/>
    <x v="2"/>
    <x v="17"/>
    <x v="4"/>
    <n v="71144"/>
    <n v="954601"/>
    <m/>
    <x v="0"/>
  </r>
  <r>
    <x v="4"/>
    <x v="0"/>
    <x v="1"/>
    <x v="2"/>
    <x v="17"/>
    <x v="5"/>
    <n v="71401"/>
    <n v="947295"/>
    <m/>
    <x v="0"/>
  </r>
  <r>
    <x v="4"/>
    <x v="0"/>
    <x v="1"/>
    <x v="2"/>
    <x v="17"/>
    <x v="6"/>
    <n v="71662"/>
    <n v="952446"/>
    <m/>
    <x v="0"/>
  </r>
  <r>
    <x v="4"/>
    <x v="0"/>
    <x v="1"/>
    <x v="2"/>
    <x v="17"/>
    <x v="7"/>
    <n v="71928"/>
    <n v="957181"/>
    <m/>
    <x v="0"/>
  </r>
  <r>
    <x v="4"/>
    <x v="0"/>
    <x v="1"/>
    <x v="2"/>
    <x v="17"/>
    <x v="8"/>
    <n v="72189"/>
    <n v="960705"/>
    <m/>
    <x v="0"/>
  </r>
  <r>
    <x v="4"/>
    <x v="0"/>
    <x v="1"/>
    <x v="2"/>
    <x v="17"/>
    <x v="9"/>
    <n v="72450"/>
    <n v="954822"/>
    <m/>
    <x v="0"/>
  </r>
  <r>
    <x v="4"/>
    <x v="0"/>
    <x v="1"/>
    <x v="2"/>
    <x v="17"/>
    <x v="10"/>
    <n v="72723"/>
    <n v="946423"/>
    <m/>
    <x v="0"/>
  </r>
  <r>
    <x v="4"/>
    <x v="0"/>
    <x v="1"/>
    <x v="2"/>
    <x v="17"/>
    <x v="11"/>
    <n v="73016"/>
    <n v="938227"/>
    <m/>
    <x v="0"/>
  </r>
  <r>
    <x v="4"/>
    <x v="0"/>
    <x v="1"/>
    <x v="2"/>
    <x v="17"/>
    <x v="12"/>
    <n v="73306"/>
    <n v="930755"/>
    <m/>
    <x v="0"/>
  </r>
  <r>
    <x v="4"/>
    <x v="0"/>
    <x v="1"/>
    <x v="2"/>
    <x v="17"/>
    <x v="13"/>
    <n v="73588"/>
    <n v="924977"/>
    <m/>
    <x v="0"/>
  </r>
  <r>
    <x v="4"/>
    <x v="0"/>
    <x v="1"/>
    <x v="2"/>
    <x v="17"/>
    <x v="14"/>
    <n v="73858"/>
    <n v="921413"/>
    <m/>
    <x v="0"/>
  </r>
  <r>
    <x v="4"/>
    <x v="0"/>
    <x v="1"/>
    <x v="2"/>
    <x v="17"/>
    <x v="15"/>
    <n v="74118"/>
    <n v="919716"/>
    <m/>
    <x v="0"/>
  </r>
  <r>
    <x v="4"/>
    <x v="0"/>
    <x v="1"/>
    <x v="2"/>
    <x v="17"/>
    <x v="16"/>
    <n v="74369"/>
    <n v="917039"/>
    <m/>
    <x v="0"/>
  </r>
  <r>
    <x v="4"/>
    <x v="0"/>
    <x v="1"/>
    <x v="2"/>
    <x v="17"/>
    <x v="17"/>
    <n v="74591"/>
    <n v="913528"/>
    <m/>
    <x v="0"/>
  </r>
  <r>
    <x v="4"/>
    <x v="0"/>
    <x v="1"/>
    <x v="2"/>
    <x v="17"/>
    <x v="18"/>
    <n v="74795"/>
    <n v="909571"/>
    <m/>
    <x v="0"/>
  </r>
  <r>
    <x v="4"/>
    <x v="0"/>
    <x v="1"/>
    <x v="2"/>
    <x v="17"/>
    <x v="19"/>
    <n v="74984"/>
    <n v="905452"/>
    <m/>
    <x v="0"/>
  </r>
  <r>
    <x v="4"/>
    <x v="0"/>
    <x v="1"/>
    <x v="2"/>
    <x v="17"/>
    <x v="20"/>
    <n v="75160"/>
    <n v="901257"/>
    <m/>
    <x v="0"/>
  </r>
  <r>
    <x v="4"/>
    <x v="0"/>
    <x v="1"/>
    <x v="2"/>
    <x v="17"/>
    <x v="21"/>
    <n v="75321"/>
    <n v="896625"/>
    <m/>
    <x v="0"/>
  </r>
  <r>
    <x v="4"/>
    <x v="0"/>
    <x v="1"/>
    <x v="2"/>
    <x v="17"/>
    <x v="22"/>
    <n v="75471"/>
    <n v="891463"/>
    <m/>
    <x v="0"/>
  </r>
  <r>
    <x v="4"/>
    <x v="0"/>
    <x v="1"/>
    <x v="2"/>
    <x v="17"/>
    <x v="23"/>
    <n v="75616"/>
    <n v="885976"/>
    <m/>
    <x v="0"/>
  </r>
  <r>
    <x v="4"/>
    <x v="0"/>
    <x v="1"/>
    <x v="2"/>
    <x v="17"/>
    <x v="24"/>
    <n v="75761"/>
    <n v="880092"/>
    <m/>
    <x v="0"/>
  </r>
  <r>
    <x v="4"/>
    <x v="0"/>
    <x v="1"/>
    <x v="2"/>
    <x v="17"/>
    <x v="25"/>
    <n v="75907"/>
    <n v="873667"/>
    <m/>
    <x v="0"/>
  </r>
  <r>
    <x v="4"/>
    <x v="0"/>
    <x v="1"/>
    <x v="2"/>
    <x v="17"/>
    <x v="26"/>
    <n v="76053"/>
    <n v="866611"/>
    <m/>
    <x v="0"/>
  </r>
  <r>
    <x v="4"/>
    <x v="0"/>
    <x v="1"/>
    <x v="2"/>
    <x v="17"/>
    <x v="27"/>
    <n v="76198"/>
    <n v="859348"/>
    <m/>
    <x v="0"/>
  </r>
  <r>
    <x v="4"/>
    <x v="0"/>
    <x v="1"/>
    <x v="2"/>
    <x v="17"/>
    <x v="28"/>
    <n v="76342"/>
    <n v="852210"/>
    <m/>
    <x v="0"/>
  </r>
  <r>
    <x v="4"/>
    <x v="0"/>
    <x v="1"/>
    <x v="2"/>
    <x v="17"/>
    <x v="29"/>
    <n v="76487"/>
    <n v="845496"/>
    <m/>
    <x v="0"/>
  </r>
  <r>
    <x v="4"/>
    <x v="0"/>
    <x v="1"/>
    <x v="2"/>
    <x v="17"/>
    <x v="30"/>
    <n v="76632"/>
    <n v="839288"/>
    <m/>
    <x v="0"/>
  </r>
  <r>
    <x v="4"/>
    <x v="0"/>
    <x v="1"/>
    <x v="0"/>
    <x v="18"/>
    <x v="0"/>
    <n v="3892"/>
    <n v="0"/>
    <m/>
    <x v="0"/>
  </r>
  <r>
    <x v="4"/>
    <x v="0"/>
    <x v="1"/>
    <x v="0"/>
    <x v="18"/>
    <x v="1"/>
    <n v="3892"/>
    <n v="0"/>
    <m/>
    <x v="0"/>
  </r>
  <r>
    <x v="4"/>
    <x v="0"/>
    <x v="1"/>
    <x v="0"/>
    <x v="18"/>
    <x v="2"/>
    <n v="3892"/>
    <n v="0"/>
    <m/>
    <x v="0"/>
  </r>
  <r>
    <x v="4"/>
    <x v="0"/>
    <x v="1"/>
    <x v="0"/>
    <x v="18"/>
    <x v="3"/>
    <n v="3892"/>
    <n v="0"/>
    <m/>
    <x v="0"/>
  </r>
  <r>
    <x v="4"/>
    <x v="0"/>
    <x v="1"/>
    <x v="0"/>
    <x v="18"/>
    <x v="4"/>
    <n v="3892"/>
    <n v="0"/>
    <m/>
    <x v="0"/>
  </r>
  <r>
    <x v="4"/>
    <x v="0"/>
    <x v="1"/>
    <x v="0"/>
    <x v="18"/>
    <x v="5"/>
    <n v="3892"/>
    <n v="0"/>
    <m/>
    <x v="0"/>
  </r>
  <r>
    <x v="4"/>
    <x v="0"/>
    <x v="1"/>
    <x v="0"/>
    <x v="18"/>
    <x v="6"/>
    <n v="3892"/>
    <n v="0"/>
    <m/>
    <x v="0"/>
  </r>
  <r>
    <x v="4"/>
    <x v="0"/>
    <x v="1"/>
    <x v="0"/>
    <x v="18"/>
    <x v="7"/>
    <n v="3892"/>
    <n v="0"/>
    <m/>
    <x v="0"/>
  </r>
  <r>
    <x v="4"/>
    <x v="0"/>
    <x v="1"/>
    <x v="0"/>
    <x v="18"/>
    <x v="8"/>
    <n v="3892"/>
    <n v="0"/>
    <m/>
    <x v="0"/>
  </r>
  <r>
    <x v="4"/>
    <x v="0"/>
    <x v="1"/>
    <x v="0"/>
    <x v="18"/>
    <x v="9"/>
    <n v="3892"/>
    <n v="0"/>
    <m/>
    <x v="0"/>
  </r>
  <r>
    <x v="4"/>
    <x v="0"/>
    <x v="1"/>
    <x v="0"/>
    <x v="18"/>
    <x v="10"/>
    <n v="3892"/>
    <n v="0"/>
    <m/>
    <x v="0"/>
  </r>
  <r>
    <x v="4"/>
    <x v="0"/>
    <x v="1"/>
    <x v="0"/>
    <x v="18"/>
    <x v="11"/>
    <n v="3892"/>
    <n v="0"/>
    <m/>
    <x v="0"/>
  </r>
  <r>
    <x v="4"/>
    <x v="0"/>
    <x v="1"/>
    <x v="0"/>
    <x v="18"/>
    <x v="12"/>
    <n v="3892"/>
    <n v="0"/>
    <m/>
    <x v="0"/>
  </r>
  <r>
    <x v="4"/>
    <x v="0"/>
    <x v="1"/>
    <x v="0"/>
    <x v="18"/>
    <x v="13"/>
    <n v="3892"/>
    <n v="0"/>
    <m/>
    <x v="0"/>
  </r>
  <r>
    <x v="4"/>
    <x v="0"/>
    <x v="1"/>
    <x v="0"/>
    <x v="18"/>
    <x v="14"/>
    <n v="3892"/>
    <n v="0"/>
    <m/>
    <x v="0"/>
  </r>
  <r>
    <x v="4"/>
    <x v="0"/>
    <x v="1"/>
    <x v="0"/>
    <x v="18"/>
    <x v="15"/>
    <n v="3892"/>
    <n v="0"/>
    <m/>
    <x v="0"/>
  </r>
  <r>
    <x v="4"/>
    <x v="0"/>
    <x v="1"/>
    <x v="0"/>
    <x v="18"/>
    <x v="16"/>
    <n v="3892"/>
    <n v="0"/>
    <m/>
    <x v="0"/>
  </r>
  <r>
    <x v="4"/>
    <x v="0"/>
    <x v="1"/>
    <x v="0"/>
    <x v="18"/>
    <x v="17"/>
    <n v="3892"/>
    <n v="0"/>
    <m/>
    <x v="0"/>
  </r>
  <r>
    <x v="4"/>
    <x v="0"/>
    <x v="1"/>
    <x v="0"/>
    <x v="18"/>
    <x v="18"/>
    <n v="3892"/>
    <n v="0"/>
    <m/>
    <x v="0"/>
  </r>
  <r>
    <x v="4"/>
    <x v="0"/>
    <x v="1"/>
    <x v="0"/>
    <x v="18"/>
    <x v="19"/>
    <n v="3892"/>
    <n v="0"/>
    <m/>
    <x v="0"/>
  </r>
  <r>
    <x v="4"/>
    <x v="0"/>
    <x v="1"/>
    <x v="0"/>
    <x v="18"/>
    <x v="20"/>
    <n v="3892"/>
    <n v="0"/>
    <m/>
    <x v="0"/>
  </r>
  <r>
    <x v="4"/>
    <x v="0"/>
    <x v="1"/>
    <x v="0"/>
    <x v="18"/>
    <x v="21"/>
    <n v="3892"/>
    <n v="0"/>
    <m/>
    <x v="0"/>
  </r>
  <r>
    <x v="4"/>
    <x v="0"/>
    <x v="1"/>
    <x v="0"/>
    <x v="18"/>
    <x v="22"/>
    <n v="3892"/>
    <n v="0"/>
    <m/>
    <x v="0"/>
  </r>
  <r>
    <x v="4"/>
    <x v="0"/>
    <x v="1"/>
    <x v="0"/>
    <x v="18"/>
    <x v="23"/>
    <n v="3892"/>
    <n v="0"/>
    <m/>
    <x v="0"/>
  </r>
  <r>
    <x v="4"/>
    <x v="0"/>
    <x v="1"/>
    <x v="0"/>
    <x v="18"/>
    <x v="24"/>
    <n v="3892"/>
    <n v="0"/>
    <m/>
    <x v="0"/>
  </r>
  <r>
    <x v="4"/>
    <x v="0"/>
    <x v="1"/>
    <x v="0"/>
    <x v="18"/>
    <x v="25"/>
    <n v="3892"/>
    <n v="0"/>
    <m/>
    <x v="0"/>
  </r>
  <r>
    <x v="4"/>
    <x v="0"/>
    <x v="1"/>
    <x v="0"/>
    <x v="18"/>
    <x v="26"/>
    <n v="3892"/>
    <n v="0"/>
    <m/>
    <x v="0"/>
  </r>
  <r>
    <x v="4"/>
    <x v="0"/>
    <x v="1"/>
    <x v="0"/>
    <x v="18"/>
    <x v="27"/>
    <n v="3892"/>
    <n v="0"/>
    <m/>
    <x v="0"/>
  </r>
  <r>
    <x v="4"/>
    <x v="0"/>
    <x v="1"/>
    <x v="0"/>
    <x v="18"/>
    <x v="28"/>
    <n v="3892"/>
    <n v="0"/>
    <m/>
    <x v="0"/>
  </r>
  <r>
    <x v="4"/>
    <x v="0"/>
    <x v="1"/>
    <x v="0"/>
    <x v="18"/>
    <x v="29"/>
    <n v="3892"/>
    <n v="0"/>
    <m/>
    <x v="0"/>
  </r>
  <r>
    <x v="4"/>
    <x v="0"/>
    <x v="1"/>
    <x v="0"/>
    <x v="18"/>
    <x v="30"/>
    <n v="3892"/>
    <n v="0"/>
    <m/>
    <x v="0"/>
  </r>
  <r>
    <x v="4"/>
    <x v="0"/>
    <x v="1"/>
    <x v="5"/>
    <x v="19"/>
    <x v="0"/>
    <n v="3892"/>
    <n v="38748"/>
    <m/>
    <x v="0"/>
  </r>
  <r>
    <x v="4"/>
    <x v="0"/>
    <x v="1"/>
    <x v="5"/>
    <x v="19"/>
    <x v="1"/>
    <n v="3892"/>
    <n v="38876"/>
    <m/>
    <x v="0"/>
  </r>
  <r>
    <x v="4"/>
    <x v="0"/>
    <x v="1"/>
    <x v="5"/>
    <x v="19"/>
    <x v="2"/>
    <n v="3892"/>
    <n v="39215"/>
    <m/>
    <x v="0"/>
  </r>
  <r>
    <x v="4"/>
    <x v="0"/>
    <x v="1"/>
    <x v="5"/>
    <x v="19"/>
    <x v="3"/>
    <n v="3892"/>
    <n v="39069"/>
    <m/>
    <x v="0"/>
  </r>
  <r>
    <x v="4"/>
    <x v="0"/>
    <x v="1"/>
    <x v="5"/>
    <x v="19"/>
    <x v="4"/>
    <n v="3892"/>
    <n v="38920"/>
    <m/>
    <x v="0"/>
  </r>
  <r>
    <x v="4"/>
    <x v="0"/>
    <x v="1"/>
    <x v="5"/>
    <x v="19"/>
    <x v="5"/>
    <n v="3892"/>
    <n v="38813"/>
    <m/>
    <x v="0"/>
  </r>
  <r>
    <x v="4"/>
    <x v="0"/>
    <x v="1"/>
    <x v="5"/>
    <x v="19"/>
    <x v="6"/>
    <n v="3892"/>
    <n v="39272"/>
    <m/>
    <x v="0"/>
  </r>
  <r>
    <x v="4"/>
    <x v="0"/>
    <x v="1"/>
    <x v="5"/>
    <x v="19"/>
    <x v="7"/>
    <n v="3892"/>
    <n v="39404"/>
    <m/>
    <x v="0"/>
  </r>
  <r>
    <x v="4"/>
    <x v="0"/>
    <x v="1"/>
    <x v="5"/>
    <x v="19"/>
    <x v="8"/>
    <n v="3892"/>
    <n v="38923"/>
    <m/>
    <x v="0"/>
  </r>
  <r>
    <x v="4"/>
    <x v="0"/>
    <x v="1"/>
    <x v="5"/>
    <x v="19"/>
    <x v="9"/>
    <n v="3892"/>
    <n v="38865"/>
    <m/>
    <x v="0"/>
  </r>
  <r>
    <x v="4"/>
    <x v="0"/>
    <x v="1"/>
    <x v="5"/>
    <x v="19"/>
    <x v="10"/>
    <n v="3892"/>
    <n v="38936"/>
    <m/>
    <x v="0"/>
  </r>
  <r>
    <x v="4"/>
    <x v="0"/>
    <x v="1"/>
    <x v="5"/>
    <x v="19"/>
    <x v="11"/>
    <n v="3892"/>
    <n v="38858"/>
    <m/>
    <x v="0"/>
  </r>
  <r>
    <x v="4"/>
    <x v="0"/>
    <x v="1"/>
    <x v="5"/>
    <x v="19"/>
    <x v="12"/>
    <n v="3892"/>
    <n v="38917"/>
    <m/>
    <x v="0"/>
  </r>
  <r>
    <x v="4"/>
    <x v="0"/>
    <x v="1"/>
    <x v="5"/>
    <x v="19"/>
    <x v="13"/>
    <n v="3892"/>
    <n v="38989"/>
    <m/>
    <x v="0"/>
  </r>
  <r>
    <x v="4"/>
    <x v="0"/>
    <x v="1"/>
    <x v="5"/>
    <x v="19"/>
    <x v="14"/>
    <n v="3892"/>
    <n v="38972"/>
    <m/>
    <x v="0"/>
  </r>
  <r>
    <x v="4"/>
    <x v="0"/>
    <x v="1"/>
    <x v="5"/>
    <x v="19"/>
    <x v="15"/>
    <n v="3892"/>
    <n v="38920"/>
    <m/>
    <x v="0"/>
  </r>
  <r>
    <x v="4"/>
    <x v="0"/>
    <x v="1"/>
    <x v="5"/>
    <x v="19"/>
    <x v="16"/>
    <n v="3892"/>
    <n v="38996"/>
    <m/>
    <x v="0"/>
  </r>
  <r>
    <x v="4"/>
    <x v="0"/>
    <x v="1"/>
    <x v="5"/>
    <x v="19"/>
    <x v="17"/>
    <n v="3892"/>
    <n v="38972"/>
    <m/>
    <x v="0"/>
  </r>
  <r>
    <x v="4"/>
    <x v="0"/>
    <x v="1"/>
    <x v="5"/>
    <x v="19"/>
    <x v="18"/>
    <n v="3892"/>
    <n v="39072"/>
    <m/>
    <x v="0"/>
  </r>
  <r>
    <x v="4"/>
    <x v="0"/>
    <x v="1"/>
    <x v="5"/>
    <x v="19"/>
    <x v="19"/>
    <n v="3892"/>
    <n v="39121"/>
    <m/>
    <x v="0"/>
  </r>
  <r>
    <x v="4"/>
    <x v="0"/>
    <x v="1"/>
    <x v="5"/>
    <x v="19"/>
    <x v="20"/>
    <n v="3892"/>
    <n v="39034"/>
    <m/>
    <x v="0"/>
  </r>
  <r>
    <x v="4"/>
    <x v="0"/>
    <x v="1"/>
    <x v="5"/>
    <x v="19"/>
    <x v="21"/>
    <n v="3892"/>
    <n v="39047"/>
    <m/>
    <x v="0"/>
  </r>
  <r>
    <x v="4"/>
    <x v="0"/>
    <x v="1"/>
    <x v="5"/>
    <x v="19"/>
    <x v="22"/>
    <n v="3892"/>
    <n v="39026"/>
    <m/>
    <x v="0"/>
  </r>
  <r>
    <x v="4"/>
    <x v="0"/>
    <x v="1"/>
    <x v="5"/>
    <x v="19"/>
    <x v="23"/>
    <n v="3892"/>
    <n v="38977"/>
    <m/>
    <x v="0"/>
  </r>
  <r>
    <x v="4"/>
    <x v="0"/>
    <x v="1"/>
    <x v="5"/>
    <x v="19"/>
    <x v="24"/>
    <n v="3892"/>
    <n v="39165"/>
    <m/>
    <x v="0"/>
  </r>
  <r>
    <x v="4"/>
    <x v="0"/>
    <x v="1"/>
    <x v="5"/>
    <x v="19"/>
    <x v="25"/>
    <n v="3892"/>
    <n v="39646"/>
    <m/>
    <x v="0"/>
  </r>
  <r>
    <x v="4"/>
    <x v="0"/>
    <x v="1"/>
    <x v="5"/>
    <x v="19"/>
    <x v="26"/>
    <n v="3892"/>
    <n v="40109"/>
    <m/>
    <x v="0"/>
  </r>
  <r>
    <x v="4"/>
    <x v="0"/>
    <x v="1"/>
    <x v="5"/>
    <x v="19"/>
    <x v="27"/>
    <n v="3892"/>
    <n v="40185"/>
    <m/>
    <x v="0"/>
  </r>
  <r>
    <x v="4"/>
    <x v="0"/>
    <x v="1"/>
    <x v="5"/>
    <x v="19"/>
    <x v="28"/>
    <n v="3892"/>
    <n v="40151"/>
    <m/>
    <x v="0"/>
  </r>
  <r>
    <x v="4"/>
    <x v="0"/>
    <x v="1"/>
    <x v="5"/>
    <x v="19"/>
    <x v="29"/>
    <n v="3892"/>
    <n v="40028"/>
    <m/>
    <x v="0"/>
  </r>
  <r>
    <x v="4"/>
    <x v="0"/>
    <x v="1"/>
    <x v="5"/>
    <x v="19"/>
    <x v="30"/>
    <n v="3892"/>
    <n v="40160"/>
    <m/>
    <x v="0"/>
  </r>
  <r>
    <x v="4"/>
    <x v="0"/>
    <x v="2"/>
    <x v="1"/>
    <x v="14"/>
    <x v="0"/>
    <n v="5588"/>
    <n v="129105"/>
    <m/>
    <x v="0"/>
  </r>
  <r>
    <x v="4"/>
    <x v="0"/>
    <x v="2"/>
    <x v="1"/>
    <x v="14"/>
    <x v="1"/>
    <n v="5719"/>
    <n v="126121"/>
    <m/>
    <x v="0"/>
  </r>
  <r>
    <x v="4"/>
    <x v="0"/>
    <x v="2"/>
    <x v="1"/>
    <x v="14"/>
    <x v="2"/>
    <n v="5884"/>
    <n v="126059"/>
    <m/>
    <x v="0"/>
  </r>
  <r>
    <x v="4"/>
    <x v="0"/>
    <x v="2"/>
    <x v="1"/>
    <x v="14"/>
    <x v="3"/>
    <n v="5984"/>
    <n v="125057"/>
    <m/>
    <x v="0"/>
  </r>
  <r>
    <x v="4"/>
    <x v="0"/>
    <x v="2"/>
    <x v="1"/>
    <x v="14"/>
    <x v="4"/>
    <n v="6093"/>
    <n v="125440"/>
    <m/>
    <x v="0"/>
  </r>
  <r>
    <x v="4"/>
    <x v="0"/>
    <x v="2"/>
    <x v="1"/>
    <x v="14"/>
    <x v="5"/>
    <n v="6164"/>
    <n v="124424"/>
    <m/>
    <x v="0"/>
  </r>
  <r>
    <x v="4"/>
    <x v="0"/>
    <x v="2"/>
    <x v="1"/>
    <x v="14"/>
    <x v="6"/>
    <n v="6271"/>
    <n v="125813"/>
    <m/>
    <x v="0"/>
  </r>
  <r>
    <x v="4"/>
    <x v="0"/>
    <x v="2"/>
    <x v="1"/>
    <x v="14"/>
    <x v="7"/>
    <n v="6425"/>
    <n v="128596"/>
    <m/>
    <x v="0"/>
  </r>
  <r>
    <x v="4"/>
    <x v="0"/>
    <x v="2"/>
    <x v="1"/>
    <x v="14"/>
    <x v="8"/>
    <n v="6580"/>
    <n v="131856"/>
    <m/>
    <x v="0"/>
  </r>
  <r>
    <x v="4"/>
    <x v="0"/>
    <x v="2"/>
    <x v="1"/>
    <x v="14"/>
    <x v="9"/>
    <n v="6727"/>
    <n v="133834"/>
    <m/>
    <x v="0"/>
  </r>
  <r>
    <x v="4"/>
    <x v="0"/>
    <x v="2"/>
    <x v="1"/>
    <x v="14"/>
    <x v="10"/>
    <n v="6819"/>
    <n v="134669"/>
    <m/>
    <x v="0"/>
  </r>
  <r>
    <x v="4"/>
    <x v="0"/>
    <x v="2"/>
    <x v="1"/>
    <x v="14"/>
    <x v="11"/>
    <n v="6903"/>
    <n v="135365"/>
    <m/>
    <x v="0"/>
  </r>
  <r>
    <x v="4"/>
    <x v="0"/>
    <x v="2"/>
    <x v="1"/>
    <x v="14"/>
    <x v="12"/>
    <n v="6989"/>
    <n v="136059"/>
    <m/>
    <x v="0"/>
  </r>
  <r>
    <x v="4"/>
    <x v="0"/>
    <x v="2"/>
    <x v="1"/>
    <x v="14"/>
    <x v="13"/>
    <n v="7077"/>
    <n v="136880"/>
    <m/>
    <x v="0"/>
  </r>
  <r>
    <x v="4"/>
    <x v="0"/>
    <x v="2"/>
    <x v="1"/>
    <x v="14"/>
    <x v="14"/>
    <n v="7166"/>
    <n v="137890"/>
    <m/>
    <x v="0"/>
  </r>
  <r>
    <x v="4"/>
    <x v="0"/>
    <x v="2"/>
    <x v="1"/>
    <x v="14"/>
    <x v="15"/>
    <n v="7259"/>
    <n v="139075"/>
    <m/>
    <x v="0"/>
  </r>
  <r>
    <x v="4"/>
    <x v="0"/>
    <x v="2"/>
    <x v="1"/>
    <x v="14"/>
    <x v="16"/>
    <n v="7356"/>
    <n v="140169"/>
    <m/>
    <x v="0"/>
  </r>
  <r>
    <x v="4"/>
    <x v="0"/>
    <x v="2"/>
    <x v="1"/>
    <x v="14"/>
    <x v="17"/>
    <n v="7450"/>
    <n v="141124"/>
    <m/>
    <x v="0"/>
  </r>
  <r>
    <x v="4"/>
    <x v="0"/>
    <x v="2"/>
    <x v="1"/>
    <x v="14"/>
    <x v="18"/>
    <n v="7540"/>
    <n v="141929"/>
    <m/>
    <x v="0"/>
  </r>
  <r>
    <x v="4"/>
    <x v="0"/>
    <x v="2"/>
    <x v="1"/>
    <x v="14"/>
    <x v="19"/>
    <n v="7622"/>
    <n v="142529"/>
    <m/>
    <x v="0"/>
  </r>
  <r>
    <x v="4"/>
    <x v="0"/>
    <x v="2"/>
    <x v="1"/>
    <x v="14"/>
    <x v="20"/>
    <n v="7707"/>
    <n v="143116"/>
    <m/>
    <x v="0"/>
  </r>
  <r>
    <x v="4"/>
    <x v="0"/>
    <x v="2"/>
    <x v="1"/>
    <x v="14"/>
    <x v="21"/>
    <n v="7794"/>
    <n v="143653"/>
    <m/>
    <x v="0"/>
  </r>
  <r>
    <x v="4"/>
    <x v="0"/>
    <x v="2"/>
    <x v="1"/>
    <x v="14"/>
    <x v="22"/>
    <n v="7881"/>
    <n v="144091"/>
    <m/>
    <x v="0"/>
  </r>
  <r>
    <x v="4"/>
    <x v="0"/>
    <x v="2"/>
    <x v="1"/>
    <x v="14"/>
    <x v="23"/>
    <n v="7968"/>
    <n v="144447"/>
    <m/>
    <x v="0"/>
  </r>
  <r>
    <x v="4"/>
    <x v="0"/>
    <x v="2"/>
    <x v="1"/>
    <x v="14"/>
    <x v="24"/>
    <n v="8058"/>
    <n v="144767"/>
    <m/>
    <x v="0"/>
  </r>
  <r>
    <x v="4"/>
    <x v="0"/>
    <x v="2"/>
    <x v="1"/>
    <x v="14"/>
    <x v="25"/>
    <n v="8150"/>
    <n v="145095"/>
    <m/>
    <x v="0"/>
  </r>
  <r>
    <x v="4"/>
    <x v="0"/>
    <x v="2"/>
    <x v="1"/>
    <x v="14"/>
    <x v="26"/>
    <n v="8243"/>
    <n v="145360"/>
    <m/>
    <x v="0"/>
  </r>
  <r>
    <x v="4"/>
    <x v="0"/>
    <x v="2"/>
    <x v="1"/>
    <x v="14"/>
    <x v="27"/>
    <n v="8337"/>
    <n v="145582"/>
    <m/>
    <x v="0"/>
  </r>
  <r>
    <x v="4"/>
    <x v="0"/>
    <x v="2"/>
    <x v="1"/>
    <x v="14"/>
    <x v="28"/>
    <n v="8430"/>
    <n v="145773"/>
    <m/>
    <x v="0"/>
  </r>
  <r>
    <x v="4"/>
    <x v="0"/>
    <x v="2"/>
    <x v="1"/>
    <x v="14"/>
    <x v="29"/>
    <n v="8524"/>
    <n v="146032"/>
    <m/>
    <x v="0"/>
  </r>
  <r>
    <x v="4"/>
    <x v="0"/>
    <x v="2"/>
    <x v="1"/>
    <x v="14"/>
    <x v="30"/>
    <n v="8618"/>
    <n v="146271"/>
    <m/>
    <x v="0"/>
  </r>
  <r>
    <x v="4"/>
    <x v="0"/>
    <x v="2"/>
    <x v="0"/>
    <x v="15"/>
    <x v="0"/>
    <n v="116520"/>
    <n v="888581"/>
    <m/>
    <x v="0"/>
  </r>
  <r>
    <x v="4"/>
    <x v="0"/>
    <x v="2"/>
    <x v="0"/>
    <x v="15"/>
    <x v="1"/>
    <n v="115281"/>
    <n v="841965"/>
    <m/>
    <x v="0"/>
  </r>
  <r>
    <x v="4"/>
    <x v="0"/>
    <x v="2"/>
    <x v="0"/>
    <x v="15"/>
    <x v="2"/>
    <n v="114192"/>
    <n v="797469"/>
    <m/>
    <x v="0"/>
  </r>
  <r>
    <x v="4"/>
    <x v="0"/>
    <x v="2"/>
    <x v="0"/>
    <x v="15"/>
    <x v="3"/>
    <n v="112900"/>
    <n v="739347"/>
    <m/>
    <x v="0"/>
  </r>
  <r>
    <x v="4"/>
    <x v="0"/>
    <x v="2"/>
    <x v="0"/>
    <x v="15"/>
    <x v="4"/>
    <n v="111672"/>
    <n v="698697"/>
    <m/>
    <x v="0"/>
  </r>
  <r>
    <x v="4"/>
    <x v="0"/>
    <x v="2"/>
    <x v="0"/>
    <x v="15"/>
    <x v="5"/>
    <n v="110892"/>
    <n v="661936"/>
    <m/>
    <x v="0"/>
  </r>
  <r>
    <x v="4"/>
    <x v="0"/>
    <x v="2"/>
    <x v="0"/>
    <x v="15"/>
    <x v="6"/>
    <n v="110381"/>
    <n v="635495"/>
    <m/>
    <x v="0"/>
  </r>
  <r>
    <x v="4"/>
    <x v="0"/>
    <x v="2"/>
    <x v="0"/>
    <x v="15"/>
    <x v="7"/>
    <n v="110197"/>
    <n v="612811"/>
    <m/>
    <x v="0"/>
  </r>
  <r>
    <x v="4"/>
    <x v="0"/>
    <x v="2"/>
    <x v="0"/>
    <x v="15"/>
    <x v="8"/>
    <n v="110039"/>
    <n v="596207"/>
    <m/>
    <x v="0"/>
  </r>
  <r>
    <x v="4"/>
    <x v="0"/>
    <x v="2"/>
    <x v="0"/>
    <x v="15"/>
    <x v="9"/>
    <n v="109793"/>
    <n v="564898"/>
    <m/>
    <x v="0"/>
  </r>
  <r>
    <x v="4"/>
    <x v="0"/>
    <x v="2"/>
    <x v="0"/>
    <x v="15"/>
    <x v="10"/>
    <n v="109176"/>
    <n v="527710"/>
    <m/>
    <x v="0"/>
  </r>
  <r>
    <x v="4"/>
    <x v="0"/>
    <x v="2"/>
    <x v="0"/>
    <x v="15"/>
    <x v="11"/>
    <n v="108499"/>
    <n v="489584"/>
    <m/>
    <x v="0"/>
  </r>
  <r>
    <x v="4"/>
    <x v="0"/>
    <x v="2"/>
    <x v="0"/>
    <x v="15"/>
    <x v="12"/>
    <n v="107836"/>
    <n v="455251"/>
    <m/>
    <x v="0"/>
  </r>
  <r>
    <x v="4"/>
    <x v="0"/>
    <x v="2"/>
    <x v="0"/>
    <x v="15"/>
    <x v="13"/>
    <n v="107184"/>
    <n v="424543"/>
    <m/>
    <x v="0"/>
  </r>
  <r>
    <x v="4"/>
    <x v="0"/>
    <x v="2"/>
    <x v="0"/>
    <x v="15"/>
    <x v="14"/>
    <n v="106551"/>
    <n v="397643"/>
    <m/>
    <x v="0"/>
  </r>
  <r>
    <x v="4"/>
    <x v="0"/>
    <x v="2"/>
    <x v="0"/>
    <x v="15"/>
    <x v="15"/>
    <n v="105944"/>
    <n v="373923"/>
    <m/>
    <x v="0"/>
  </r>
  <r>
    <x v="4"/>
    <x v="0"/>
    <x v="2"/>
    <x v="0"/>
    <x v="15"/>
    <x v="16"/>
    <n v="105367"/>
    <n v="352886"/>
    <m/>
    <x v="0"/>
  </r>
  <r>
    <x v="4"/>
    <x v="0"/>
    <x v="2"/>
    <x v="0"/>
    <x v="15"/>
    <x v="17"/>
    <n v="104778"/>
    <n v="334001"/>
    <m/>
    <x v="0"/>
  </r>
  <r>
    <x v="4"/>
    <x v="0"/>
    <x v="2"/>
    <x v="0"/>
    <x v="15"/>
    <x v="18"/>
    <n v="104181"/>
    <n v="317357"/>
    <m/>
    <x v="0"/>
  </r>
  <r>
    <x v="4"/>
    <x v="0"/>
    <x v="2"/>
    <x v="0"/>
    <x v="15"/>
    <x v="19"/>
    <n v="103549"/>
    <n v="303276"/>
    <m/>
    <x v="0"/>
  </r>
  <r>
    <x v="4"/>
    <x v="0"/>
    <x v="2"/>
    <x v="0"/>
    <x v="15"/>
    <x v="20"/>
    <n v="102947"/>
    <n v="291932"/>
    <m/>
    <x v="0"/>
  </r>
  <r>
    <x v="4"/>
    <x v="0"/>
    <x v="2"/>
    <x v="0"/>
    <x v="15"/>
    <x v="21"/>
    <n v="102369"/>
    <n v="282960"/>
    <m/>
    <x v="0"/>
  </r>
  <r>
    <x v="4"/>
    <x v="0"/>
    <x v="2"/>
    <x v="0"/>
    <x v="15"/>
    <x v="22"/>
    <n v="101800"/>
    <n v="275173"/>
    <m/>
    <x v="0"/>
  </r>
  <r>
    <x v="4"/>
    <x v="0"/>
    <x v="2"/>
    <x v="0"/>
    <x v="15"/>
    <x v="23"/>
    <n v="101244"/>
    <n v="269526"/>
    <m/>
    <x v="0"/>
  </r>
  <r>
    <x v="4"/>
    <x v="0"/>
    <x v="2"/>
    <x v="0"/>
    <x v="15"/>
    <x v="24"/>
    <n v="100714"/>
    <n v="264160"/>
    <m/>
    <x v="0"/>
  </r>
  <r>
    <x v="4"/>
    <x v="0"/>
    <x v="2"/>
    <x v="0"/>
    <x v="15"/>
    <x v="25"/>
    <n v="100209"/>
    <n v="259213"/>
    <m/>
    <x v="0"/>
  </r>
  <r>
    <x v="4"/>
    <x v="0"/>
    <x v="2"/>
    <x v="0"/>
    <x v="15"/>
    <x v="26"/>
    <n v="99719"/>
    <n v="254478"/>
    <m/>
    <x v="0"/>
  </r>
  <r>
    <x v="4"/>
    <x v="0"/>
    <x v="2"/>
    <x v="0"/>
    <x v="15"/>
    <x v="27"/>
    <n v="99245"/>
    <n v="249904"/>
    <m/>
    <x v="0"/>
  </r>
  <r>
    <x v="4"/>
    <x v="0"/>
    <x v="2"/>
    <x v="0"/>
    <x v="15"/>
    <x v="28"/>
    <n v="98777"/>
    <n v="245486"/>
    <m/>
    <x v="0"/>
  </r>
  <r>
    <x v="4"/>
    <x v="0"/>
    <x v="2"/>
    <x v="0"/>
    <x v="15"/>
    <x v="29"/>
    <n v="98324"/>
    <n v="241215"/>
    <m/>
    <x v="0"/>
  </r>
  <r>
    <x v="4"/>
    <x v="0"/>
    <x v="2"/>
    <x v="0"/>
    <x v="15"/>
    <x v="30"/>
    <n v="97884"/>
    <n v="237519"/>
    <m/>
    <x v="0"/>
  </r>
  <r>
    <x v="4"/>
    <x v="0"/>
    <x v="2"/>
    <x v="3"/>
    <x v="16"/>
    <x v="0"/>
    <n v="2185"/>
    <n v="45356"/>
    <m/>
    <x v="0"/>
  </r>
  <r>
    <x v="4"/>
    <x v="0"/>
    <x v="2"/>
    <x v="3"/>
    <x v="16"/>
    <x v="1"/>
    <n v="3089"/>
    <n v="55817"/>
    <m/>
    <x v="0"/>
  </r>
  <r>
    <x v="4"/>
    <x v="0"/>
    <x v="2"/>
    <x v="3"/>
    <x v="16"/>
    <x v="2"/>
    <n v="4121"/>
    <n v="68486"/>
    <m/>
    <x v="0"/>
  </r>
  <r>
    <x v="4"/>
    <x v="0"/>
    <x v="2"/>
    <x v="3"/>
    <x v="16"/>
    <x v="3"/>
    <n v="4883"/>
    <n v="79422"/>
    <m/>
    <x v="0"/>
  </r>
  <r>
    <x v="4"/>
    <x v="0"/>
    <x v="2"/>
    <x v="3"/>
    <x v="16"/>
    <x v="4"/>
    <n v="5679"/>
    <n v="92103"/>
    <m/>
    <x v="0"/>
  </r>
  <r>
    <x v="4"/>
    <x v="0"/>
    <x v="2"/>
    <x v="3"/>
    <x v="16"/>
    <x v="5"/>
    <n v="6339"/>
    <n v="102760"/>
    <m/>
    <x v="0"/>
  </r>
  <r>
    <x v="4"/>
    <x v="0"/>
    <x v="2"/>
    <x v="3"/>
    <x v="16"/>
    <x v="6"/>
    <n v="7239"/>
    <n v="116952"/>
    <m/>
    <x v="0"/>
  </r>
  <r>
    <x v="4"/>
    <x v="0"/>
    <x v="2"/>
    <x v="3"/>
    <x v="16"/>
    <x v="7"/>
    <n v="8387"/>
    <n v="134362"/>
    <m/>
    <x v="0"/>
  </r>
  <r>
    <x v="4"/>
    <x v="0"/>
    <x v="2"/>
    <x v="3"/>
    <x v="16"/>
    <x v="8"/>
    <n v="9551"/>
    <n v="152270"/>
    <m/>
    <x v="0"/>
  </r>
  <r>
    <x v="4"/>
    <x v="0"/>
    <x v="2"/>
    <x v="3"/>
    <x v="16"/>
    <x v="9"/>
    <n v="10633"/>
    <n v="167837"/>
    <m/>
    <x v="0"/>
  </r>
  <r>
    <x v="4"/>
    <x v="0"/>
    <x v="2"/>
    <x v="3"/>
    <x v="16"/>
    <x v="10"/>
    <n v="11415"/>
    <n v="178891"/>
    <m/>
    <x v="0"/>
  </r>
  <r>
    <x v="4"/>
    <x v="0"/>
    <x v="2"/>
    <x v="3"/>
    <x v="16"/>
    <x v="11"/>
    <n v="12130"/>
    <n v="188843"/>
    <m/>
    <x v="0"/>
  </r>
  <r>
    <x v="4"/>
    <x v="0"/>
    <x v="2"/>
    <x v="3"/>
    <x v="16"/>
    <x v="12"/>
    <n v="12833"/>
    <n v="198710"/>
    <m/>
    <x v="0"/>
  </r>
  <r>
    <x v="4"/>
    <x v="0"/>
    <x v="2"/>
    <x v="3"/>
    <x v="16"/>
    <x v="13"/>
    <n v="13520"/>
    <n v="208158"/>
    <m/>
    <x v="0"/>
  </r>
  <r>
    <x v="4"/>
    <x v="0"/>
    <x v="2"/>
    <x v="3"/>
    <x v="16"/>
    <x v="14"/>
    <n v="14194"/>
    <n v="217194"/>
    <m/>
    <x v="0"/>
  </r>
  <r>
    <x v="4"/>
    <x v="0"/>
    <x v="2"/>
    <x v="3"/>
    <x v="16"/>
    <x v="15"/>
    <n v="14861"/>
    <n v="226160"/>
    <m/>
    <x v="0"/>
  </r>
  <r>
    <x v="4"/>
    <x v="0"/>
    <x v="2"/>
    <x v="3"/>
    <x v="16"/>
    <x v="16"/>
    <n v="15527"/>
    <n v="234986"/>
    <m/>
    <x v="0"/>
  </r>
  <r>
    <x v="4"/>
    <x v="0"/>
    <x v="2"/>
    <x v="3"/>
    <x v="16"/>
    <x v="17"/>
    <n v="16159"/>
    <n v="243035"/>
    <m/>
    <x v="0"/>
  </r>
  <r>
    <x v="4"/>
    <x v="0"/>
    <x v="2"/>
    <x v="3"/>
    <x v="16"/>
    <x v="18"/>
    <n v="16761"/>
    <n v="250462"/>
    <m/>
    <x v="0"/>
  </r>
  <r>
    <x v="4"/>
    <x v="0"/>
    <x v="2"/>
    <x v="3"/>
    <x v="16"/>
    <x v="19"/>
    <n v="17314"/>
    <n v="256943"/>
    <m/>
    <x v="0"/>
  </r>
  <r>
    <x v="4"/>
    <x v="0"/>
    <x v="2"/>
    <x v="3"/>
    <x v="16"/>
    <x v="20"/>
    <n v="17864"/>
    <n v="263197"/>
    <m/>
    <x v="0"/>
  </r>
  <r>
    <x v="4"/>
    <x v="0"/>
    <x v="2"/>
    <x v="3"/>
    <x v="16"/>
    <x v="21"/>
    <n v="18407"/>
    <n v="269084"/>
    <m/>
    <x v="0"/>
  </r>
  <r>
    <x v="4"/>
    <x v="0"/>
    <x v="2"/>
    <x v="3"/>
    <x v="16"/>
    <x v="22"/>
    <n v="18935"/>
    <n v="274623"/>
    <m/>
    <x v="0"/>
  </r>
  <r>
    <x v="4"/>
    <x v="0"/>
    <x v="2"/>
    <x v="3"/>
    <x v="16"/>
    <x v="23"/>
    <n v="19453"/>
    <n v="279836"/>
    <m/>
    <x v="0"/>
  </r>
  <r>
    <x v="4"/>
    <x v="0"/>
    <x v="2"/>
    <x v="3"/>
    <x v="16"/>
    <x v="24"/>
    <n v="19969"/>
    <n v="284742"/>
    <m/>
    <x v="0"/>
  </r>
  <r>
    <x v="4"/>
    <x v="0"/>
    <x v="2"/>
    <x v="3"/>
    <x v="16"/>
    <x v="25"/>
    <n v="20483"/>
    <n v="289128"/>
    <m/>
    <x v="0"/>
  </r>
  <r>
    <x v="4"/>
    <x v="0"/>
    <x v="2"/>
    <x v="3"/>
    <x v="16"/>
    <x v="26"/>
    <n v="20986"/>
    <n v="293063"/>
    <m/>
    <x v="0"/>
  </r>
  <r>
    <x v="4"/>
    <x v="0"/>
    <x v="2"/>
    <x v="3"/>
    <x v="16"/>
    <x v="27"/>
    <n v="21482"/>
    <n v="296756"/>
    <m/>
    <x v="0"/>
  </r>
  <r>
    <x v="4"/>
    <x v="0"/>
    <x v="2"/>
    <x v="3"/>
    <x v="16"/>
    <x v="28"/>
    <n v="21962"/>
    <n v="300259"/>
    <m/>
    <x v="0"/>
  </r>
  <r>
    <x v="4"/>
    <x v="0"/>
    <x v="2"/>
    <x v="3"/>
    <x v="16"/>
    <x v="29"/>
    <n v="22434"/>
    <n v="303671"/>
    <m/>
    <x v="0"/>
  </r>
  <r>
    <x v="4"/>
    <x v="0"/>
    <x v="2"/>
    <x v="3"/>
    <x v="16"/>
    <x v="30"/>
    <n v="22898"/>
    <n v="307067"/>
    <m/>
    <x v="0"/>
  </r>
  <r>
    <x v="4"/>
    <x v="0"/>
    <x v="2"/>
    <x v="2"/>
    <x v="17"/>
    <x v="0"/>
    <n v="15806"/>
    <n v="239729"/>
    <m/>
    <x v="0"/>
  </r>
  <r>
    <x v="4"/>
    <x v="0"/>
    <x v="2"/>
    <x v="2"/>
    <x v="17"/>
    <x v="1"/>
    <n v="16239"/>
    <n v="232904"/>
    <m/>
    <x v="0"/>
  </r>
  <r>
    <x v="4"/>
    <x v="0"/>
    <x v="2"/>
    <x v="2"/>
    <x v="17"/>
    <x v="2"/>
    <n v="16773"/>
    <n v="230196"/>
    <m/>
    <x v="0"/>
  </r>
  <r>
    <x v="4"/>
    <x v="0"/>
    <x v="2"/>
    <x v="2"/>
    <x v="17"/>
    <x v="3"/>
    <n v="17108"/>
    <n v="228322"/>
    <m/>
    <x v="0"/>
  </r>
  <r>
    <x v="4"/>
    <x v="0"/>
    <x v="2"/>
    <x v="2"/>
    <x v="17"/>
    <x v="4"/>
    <n v="17473"/>
    <n v="230940"/>
    <m/>
    <x v="0"/>
  </r>
  <r>
    <x v="4"/>
    <x v="0"/>
    <x v="2"/>
    <x v="2"/>
    <x v="17"/>
    <x v="5"/>
    <n v="17760"/>
    <n v="232288"/>
    <m/>
    <x v="0"/>
  </r>
  <r>
    <x v="4"/>
    <x v="0"/>
    <x v="2"/>
    <x v="2"/>
    <x v="17"/>
    <x v="6"/>
    <n v="18228"/>
    <n v="239008"/>
    <m/>
    <x v="0"/>
  </r>
  <r>
    <x v="4"/>
    <x v="0"/>
    <x v="2"/>
    <x v="2"/>
    <x v="17"/>
    <x v="7"/>
    <n v="18923"/>
    <n v="248779"/>
    <m/>
    <x v="0"/>
  </r>
  <r>
    <x v="4"/>
    <x v="0"/>
    <x v="2"/>
    <x v="2"/>
    <x v="17"/>
    <x v="8"/>
    <n v="19666"/>
    <n v="259298"/>
    <m/>
    <x v="0"/>
  </r>
  <r>
    <x v="4"/>
    <x v="0"/>
    <x v="2"/>
    <x v="2"/>
    <x v="17"/>
    <x v="9"/>
    <n v="20436"/>
    <n v="266987"/>
    <m/>
    <x v="0"/>
  </r>
  <r>
    <x v="4"/>
    <x v="0"/>
    <x v="2"/>
    <x v="2"/>
    <x v="17"/>
    <x v="10"/>
    <n v="20987"/>
    <n v="271174"/>
    <m/>
    <x v="0"/>
  </r>
  <r>
    <x v="4"/>
    <x v="0"/>
    <x v="2"/>
    <x v="2"/>
    <x v="17"/>
    <x v="11"/>
    <n v="21496"/>
    <n v="274475"/>
    <m/>
    <x v="0"/>
  </r>
  <r>
    <x v="4"/>
    <x v="0"/>
    <x v="2"/>
    <x v="2"/>
    <x v="17"/>
    <x v="12"/>
    <n v="22002"/>
    <n v="277707"/>
    <m/>
    <x v="0"/>
  </r>
  <r>
    <x v="4"/>
    <x v="0"/>
    <x v="2"/>
    <x v="2"/>
    <x v="17"/>
    <x v="13"/>
    <n v="22495"/>
    <n v="281101"/>
    <m/>
    <x v="0"/>
  </r>
  <r>
    <x v="4"/>
    <x v="0"/>
    <x v="2"/>
    <x v="2"/>
    <x v="17"/>
    <x v="14"/>
    <n v="22978"/>
    <n v="284869"/>
    <m/>
    <x v="0"/>
  </r>
  <r>
    <x v="4"/>
    <x v="0"/>
    <x v="2"/>
    <x v="2"/>
    <x v="17"/>
    <x v="15"/>
    <n v="23455"/>
    <n v="288952"/>
    <m/>
    <x v="0"/>
  </r>
  <r>
    <x v="4"/>
    <x v="0"/>
    <x v="2"/>
    <x v="2"/>
    <x v="17"/>
    <x v="16"/>
    <n v="23929"/>
    <n v="292785"/>
    <m/>
    <x v="0"/>
  </r>
  <r>
    <x v="4"/>
    <x v="0"/>
    <x v="2"/>
    <x v="2"/>
    <x v="17"/>
    <x v="17"/>
    <n v="24371"/>
    <n v="296047"/>
    <m/>
    <x v="0"/>
  </r>
  <r>
    <x v="4"/>
    <x v="0"/>
    <x v="2"/>
    <x v="2"/>
    <x v="17"/>
    <x v="18"/>
    <n v="24783"/>
    <n v="298817"/>
    <m/>
    <x v="0"/>
  </r>
  <r>
    <x v="4"/>
    <x v="0"/>
    <x v="2"/>
    <x v="2"/>
    <x v="17"/>
    <x v="19"/>
    <n v="25149"/>
    <n v="301011"/>
    <m/>
    <x v="0"/>
  </r>
  <r>
    <x v="4"/>
    <x v="0"/>
    <x v="2"/>
    <x v="2"/>
    <x v="17"/>
    <x v="20"/>
    <n v="25514"/>
    <n v="303123"/>
    <m/>
    <x v="0"/>
  </r>
  <r>
    <x v="4"/>
    <x v="0"/>
    <x v="2"/>
    <x v="2"/>
    <x v="17"/>
    <x v="21"/>
    <n v="25876"/>
    <n v="305044"/>
    <m/>
    <x v="0"/>
  </r>
  <r>
    <x v="4"/>
    <x v="0"/>
    <x v="2"/>
    <x v="2"/>
    <x v="17"/>
    <x v="22"/>
    <n v="26225"/>
    <n v="306645"/>
    <m/>
    <x v="0"/>
  </r>
  <r>
    <x v="4"/>
    <x v="0"/>
    <x v="2"/>
    <x v="2"/>
    <x v="17"/>
    <x v="23"/>
    <n v="26568"/>
    <n v="308017"/>
    <m/>
    <x v="0"/>
  </r>
  <r>
    <x v="4"/>
    <x v="0"/>
    <x v="2"/>
    <x v="2"/>
    <x v="17"/>
    <x v="24"/>
    <n v="26912"/>
    <n v="309224"/>
    <m/>
    <x v="0"/>
  </r>
  <r>
    <x v="4"/>
    <x v="0"/>
    <x v="2"/>
    <x v="2"/>
    <x v="17"/>
    <x v="25"/>
    <n v="27260"/>
    <n v="310239"/>
    <m/>
    <x v="0"/>
  </r>
  <r>
    <x v="4"/>
    <x v="0"/>
    <x v="2"/>
    <x v="2"/>
    <x v="17"/>
    <x v="26"/>
    <n v="27604"/>
    <n v="310964"/>
    <m/>
    <x v="0"/>
  </r>
  <r>
    <x v="4"/>
    <x v="0"/>
    <x v="2"/>
    <x v="2"/>
    <x v="17"/>
    <x v="27"/>
    <n v="27947"/>
    <n v="311592"/>
    <m/>
    <x v="0"/>
  </r>
  <r>
    <x v="4"/>
    <x v="0"/>
    <x v="2"/>
    <x v="2"/>
    <x v="17"/>
    <x v="28"/>
    <n v="28283"/>
    <n v="312189"/>
    <m/>
    <x v="0"/>
  </r>
  <r>
    <x v="4"/>
    <x v="0"/>
    <x v="2"/>
    <x v="2"/>
    <x v="17"/>
    <x v="29"/>
    <n v="28620"/>
    <n v="312945"/>
    <m/>
    <x v="0"/>
  </r>
  <r>
    <x v="4"/>
    <x v="0"/>
    <x v="2"/>
    <x v="2"/>
    <x v="17"/>
    <x v="30"/>
    <n v="28957"/>
    <n v="313887"/>
    <m/>
    <x v="0"/>
  </r>
  <r>
    <x v="4"/>
    <x v="0"/>
    <x v="2"/>
    <x v="0"/>
    <x v="18"/>
    <x v="0"/>
    <n v="0"/>
    <n v="0"/>
    <m/>
    <x v="0"/>
  </r>
  <r>
    <x v="4"/>
    <x v="0"/>
    <x v="2"/>
    <x v="0"/>
    <x v="18"/>
    <x v="1"/>
    <n v="0"/>
    <n v="0"/>
    <m/>
    <x v="0"/>
  </r>
  <r>
    <x v="4"/>
    <x v="0"/>
    <x v="2"/>
    <x v="0"/>
    <x v="18"/>
    <x v="2"/>
    <n v="0"/>
    <n v="0"/>
    <m/>
    <x v="0"/>
  </r>
  <r>
    <x v="4"/>
    <x v="0"/>
    <x v="2"/>
    <x v="0"/>
    <x v="18"/>
    <x v="3"/>
    <n v="0"/>
    <n v="0"/>
    <m/>
    <x v="0"/>
  </r>
  <r>
    <x v="4"/>
    <x v="0"/>
    <x v="2"/>
    <x v="0"/>
    <x v="18"/>
    <x v="4"/>
    <n v="0"/>
    <n v="0"/>
    <m/>
    <x v="0"/>
  </r>
  <r>
    <x v="4"/>
    <x v="0"/>
    <x v="2"/>
    <x v="0"/>
    <x v="18"/>
    <x v="5"/>
    <n v="0"/>
    <n v="0"/>
    <m/>
    <x v="0"/>
  </r>
  <r>
    <x v="4"/>
    <x v="0"/>
    <x v="2"/>
    <x v="0"/>
    <x v="18"/>
    <x v="6"/>
    <n v="0"/>
    <n v="0"/>
    <m/>
    <x v="0"/>
  </r>
  <r>
    <x v="4"/>
    <x v="0"/>
    <x v="2"/>
    <x v="0"/>
    <x v="18"/>
    <x v="7"/>
    <n v="0"/>
    <n v="0"/>
    <m/>
    <x v="0"/>
  </r>
  <r>
    <x v="4"/>
    <x v="0"/>
    <x v="2"/>
    <x v="0"/>
    <x v="18"/>
    <x v="8"/>
    <n v="0"/>
    <n v="0"/>
    <m/>
    <x v="0"/>
  </r>
  <r>
    <x v="4"/>
    <x v="0"/>
    <x v="2"/>
    <x v="0"/>
    <x v="18"/>
    <x v="9"/>
    <n v="0"/>
    <n v="0"/>
    <m/>
    <x v="0"/>
  </r>
  <r>
    <x v="4"/>
    <x v="0"/>
    <x v="2"/>
    <x v="0"/>
    <x v="18"/>
    <x v="10"/>
    <n v="0"/>
    <n v="0"/>
    <m/>
    <x v="0"/>
  </r>
  <r>
    <x v="4"/>
    <x v="0"/>
    <x v="2"/>
    <x v="0"/>
    <x v="18"/>
    <x v="11"/>
    <n v="0"/>
    <n v="0"/>
    <m/>
    <x v="0"/>
  </r>
  <r>
    <x v="4"/>
    <x v="0"/>
    <x v="2"/>
    <x v="0"/>
    <x v="18"/>
    <x v="12"/>
    <n v="0"/>
    <n v="0"/>
    <m/>
    <x v="0"/>
  </r>
  <r>
    <x v="4"/>
    <x v="0"/>
    <x v="2"/>
    <x v="0"/>
    <x v="18"/>
    <x v="13"/>
    <n v="0"/>
    <n v="0"/>
    <m/>
    <x v="0"/>
  </r>
  <r>
    <x v="4"/>
    <x v="0"/>
    <x v="2"/>
    <x v="0"/>
    <x v="18"/>
    <x v="14"/>
    <n v="0"/>
    <n v="0"/>
    <m/>
    <x v="0"/>
  </r>
  <r>
    <x v="4"/>
    <x v="0"/>
    <x v="2"/>
    <x v="0"/>
    <x v="18"/>
    <x v="15"/>
    <n v="0"/>
    <n v="0"/>
    <m/>
    <x v="0"/>
  </r>
  <r>
    <x v="4"/>
    <x v="0"/>
    <x v="2"/>
    <x v="0"/>
    <x v="18"/>
    <x v="16"/>
    <n v="0"/>
    <n v="0"/>
    <m/>
    <x v="0"/>
  </r>
  <r>
    <x v="4"/>
    <x v="0"/>
    <x v="2"/>
    <x v="0"/>
    <x v="18"/>
    <x v="17"/>
    <n v="0"/>
    <n v="0"/>
    <m/>
    <x v="0"/>
  </r>
  <r>
    <x v="4"/>
    <x v="0"/>
    <x v="2"/>
    <x v="0"/>
    <x v="18"/>
    <x v="18"/>
    <n v="0"/>
    <n v="0"/>
    <m/>
    <x v="0"/>
  </r>
  <r>
    <x v="4"/>
    <x v="0"/>
    <x v="2"/>
    <x v="0"/>
    <x v="18"/>
    <x v="19"/>
    <n v="0"/>
    <n v="0"/>
    <m/>
    <x v="0"/>
  </r>
  <r>
    <x v="4"/>
    <x v="0"/>
    <x v="2"/>
    <x v="0"/>
    <x v="18"/>
    <x v="20"/>
    <n v="0"/>
    <n v="0"/>
    <m/>
    <x v="0"/>
  </r>
  <r>
    <x v="4"/>
    <x v="0"/>
    <x v="2"/>
    <x v="0"/>
    <x v="18"/>
    <x v="21"/>
    <n v="0"/>
    <n v="0"/>
    <m/>
    <x v="0"/>
  </r>
  <r>
    <x v="4"/>
    <x v="0"/>
    <x v="2"/>
    <x v="0"/>
    <x v="18"/>
    <x v="22"/>
    <n v="0"/>
    <n v="0"/>
    <m/>
    <x v="0"/>
  </r>
  <r>
    <x v="4"/>
    <x v="0"/>
    <x v="2"/>
    <x v="0"/>
    <x v="18"/>
    <x v="23"/>
    <n v="0"/>
    <n v="0"/>
    <m/>
    <x v="0"/>
  </r>
  <r>
    <x v="4"/>
    <x v="0"/>
    <x v="2"/>
    <x v="0"/>
    <x v="18"/>
    <x v="24"/>
    <n v="0"/>
    <n v="0"/>
    <m/>
    <x v="0"/>
  </r>
  <r>
    <x v="4"/>
    <x v="0"/>
    <x v="2"/>
    <x v="0"/>
    <x v="18"/>
    <x v="25"/>
    <n v="0"/>
    <n v="0"/>
    <m/>
    <x v="0"/>
  </r>
  <r>
    <x v="4"/>
    <x v="0"/>
    <x v="2"/>
    <x v="0"/>
    <x v="18"/>
    <x v="26"/>
    <n v="0"/>
    <n v="0"/>
    <m/>
    <x v="0"/>
  </r>
  <r>
    <x v="4"/>
    <x v="0"/>
    <x v="2"/>
    <x v="0"/>
    <x v="18"/>
    <x v="27"/>
    <n v="0"/>
    <n v="0"/>
    <m/>
    <x v="0"/>
  </r>
  <r>
    <x v="4"/>
    <x v="0"/>
    <x v="2"/>
    <x v="0"/>
    <x v="18"/>
    <x v="28"/>
    <n v="0"/>
    <n v="0"/>
    <m/>
    <x v="0"/>
  </r>
  <r>
    <x v="4"/>
    <x v="0"/>
    <x v="2"/>
    <x v="0"/>
    <x v="18"/>
    <x v="29"/>
    <n v="0"/>
    <n v="0"/>
    <m/>
    <x v="0"/>
  </r>
  <r>
    <x v="4"/>
    <x v="0"/>
    <x v="2"/>
    <x v="0"/>
    <x v="18"/>
    <x v="30"/>
    <n v="0"/>
    <n v="0"/>
    <m/>
    <x v="0"/>
  </r>
  <r>
    <x v="4"/>
    <x v="0"/>
    <x v="2"/>
    <x v="5"/>
    <x v="19"/>
    <x v="0"/>
    <n v="0"/>
    <n v="0"/>
    <m/>
    <x v="0"/>
  </r>
  <r>
    <x v="4"/>
    <x v="0"/>
    <x v="2"/>
    <x v="5"/>
    <x v="19"/>
    <x v="1"/>
    <n v="0"/>
    <n v="0"/>
    <m/>
    <x v="0"/>
  </r>
  <r>
    <x v="4"/>
    <x v="0"/>
    <x v="2"/>
    <x v="5"/>
    <x v="19"/>
    <x v="2"/>
    <n v="0"/>
    <n v="0"/>
    <m/>
    <x v="0"/>
  </r>
  <r>
    <x v="4"/>
    <x v="0"/>
    <x v="2"/>
    <x v="5"/>
    <x v="19"/>
    <x v="3"/>
    <n v="0"/>
    <n v="0"/>
    <m/>
    <x v="0"/>
  </r>
  <r>
    <x v="4"/>
    <x v="0"/>
    <x v="2"/>
    <x v="5"/>
    <x v="19"/>
    <x v="4"/>
    <n v="0"/>
    <n v="0"/>
    <m/>
    <x v="0"/>
  </r>
  <r>
    <x v="4"/>
    <x v="0"/>
    <x v="2"/>
    <x v="5"/>
    <x v="19"/>
    <x v="5"/>
    <n v="0"/>
    <n v="0"/>
    <m/>
    <x v="0"/>
  </r>
  <r>
    <x v="4"/>
    <x v="0"/>
    <x v="2"/>
    <x v="5"/>
    <x v="19"/>
    <x v="6"/>
    <n v="0"/>
    <n v="0"/>
    <m/>
    <x v="0"/>
  </r>
  <r>
    <x v="4"/>
    <x v="0"/>
    <x v="2"/>
    <x v="5"/>
    <x v="19"/>
    <x v="7"/>
    <n v="0"/>
    <n v="0"/>
    <m/>
    <x v="0"/>
  </r>
  <r>
    <x v="4"/>
    <x v="0"/>
    <x v="2"/>
    <x v="5"/>
    <x v="19"/>
    <x v="8"/>
    <n v="0"/>
    <n v="0"/>
    <m/>
    <x v="0"/>
  </r>
  <r>
    <x v="4"/>
    <x v="0"/>
    <x v="2"/>
    <x v="5"/>
    <x v="19"/>
    <x v="9"/>
    <n v="0"/>
    <n v="0"/>
    <m/>
    <x v="0"/>
  </r>
  <r>
    <x v="4"/>
    <x v="0"/>
    <x v="2"/>
    <x v="5"/>
    <x v="19"/>
    <x v="10"/>
    <n v="0"/>
    <n v="0"/>
    <m/>
    <x v="0"/>
  </r>
  <r>
    <x v="4"/>
    <x v="0"/>
    <x v="2"/>
    <x v="5"/>
    <x v="19"/>
    <x v="11"/>
    <n v="0"/>
    <n v="0"/>
    <m/>
    <x v="0"/>
  </r>
  <r>
    <x v="4"/>
    <x v="0"/>
    <x v="2"/>
    <x v="5"/>
    <x v="19"/>
    <x v="12"/>
    <n v="0"/>
    <n v="0"/>
    <m/>
    <x v="0"/>
  </r>
  <r>
    <x v="4"/>
    <x v="0"/>
    <x v="2"/>
    <x v="5"/>
    <x v="19"/>
    <x v="13"/>
    <n v="0"/>
    <n v="0"/>
    <m/>
    <x v="0"/>
  </r>
  <r>
    <x v="4"/>
    <x v="0"/>
    <x v="2"/>
    <x v="5"/>
    <x v="19"/>
    <x v="14"/>
    <n v="0"/>
    <n v="0"/>
    <m/>
    <x v="0"/>
  </r>
  <r>
    <x v="4"/>
    <x v="0"/>
    <x v="2"/>
    <x v="5"/>
    <x v="19"/>
    <x v="15"/>
    <n v="0"/>
    <n v="0"/>
    <m/>
    <x v="0"/>
  </r>
  <r>
    <x v="4"/>
    <x v="0"/>
    <x v="2"/>
    <x v="5"/>
    <x v="19"/>
    <x v="16"/>
    <n v="0"/>
    <n v="0"/>
    <m/>
    <x v="0"/>
  </r>
  <r>
    <x v="4"/>
    <x v="0"/>
    <x v="2"/>
    <x v="5"/>
    <x v="19"/>
    <x v="17"/>
    <n v="0"/>
    <n v="0"/>
    <m/>
    <x v="0"/>
  </r>
  <r>
    <x v="4"/>
    <x v="0"/>
    <x v="2"/>
    <x v="5"/>
    <x v="19"/>
    <x v="18"/>
    <n v="0"/>
    <n v="0"/>
    <m/>
    <x v="0"/>
  </r>
  <r>
    <x v="4"/>
    <x v="0"/>
    <x v="2"/>
    <x v="5"/>
    <x v="19"/>
    <x v="19"/>
    <n v="0"/>
    <n v="0"/>
    <m/>
    <x v="0"/>
  </r>
  <r>
    <x v="4"/>
    <x v="0"/>
    <x v="2"/>
    <x v="5"/>
    <x v="19"/>
    <x v="20"/>
    <n v="0"/>
    <n v="0"/>
    <m/>
    <x v="0"/>
  </r>
  <r>
    <x v="4"/>
    <x v="0"/>
    <x v="2"/>
    <x v="5"/>
    <x v="19"/>
    <x v="21"/>
    <n v="0"/>
    <n v="0"/>
    <m/>
    <x v="0"/>
  </r>
  <r>
    <x v="4"/>
    <x v="0"/>
    <x v="2"/>
    <x v="5"/>
    <x v="19"/>
    <x v="22"/>
    <n v="0"/>
    <n v="0"/>
    <m/>
    <x v="0"/>
  </r>
  <r>
    <x v="4"/>
    <x v="0"/>
    <x v="2"/>
    <x v="5"/>
    <x v="19"/>
    <x v="23"/>
    <n v="0"/>
    <n v="0"/>
    <m/>
    <x v="0"/>
  </r>
  <r>
    <x v="4"/>
    <x v="0"/>
    <x v="2"/>
    <x v="5"/>
    <x v="19"/>
    <x v="24"/>
    <n v="0"/>
    <n v="0"/>
    <m/>
    <x v="0"/>
  </r>
  <r>
    <x v="4"/>
    <x v="0"/>
    <x v="2"/>
    <x v="5"/>
    <x v="19"/>
    <x v="25"/>
    <n v="0"/>
    <n v="0"/>
    <m/>
    <x v="0"/>
  </r>
  <r>
    <x v="4"/>
    <x v="0"/>
    <x v="2"/>
    <x v="5"/>
    <x v="19"/>
    <x v="26"/>
    <n v="0"/>
    <n v="0"/>
    <m/>
    <x v="0"/>
  </r>
  <r>
    <x v="4"/>
    <x v="0"/>
    <x v="2"/>
    <x v="5"/>
    <x v="19"/>
    <x v="27"/>
    <n v="0"/>
    <n v="0"/>
    <m/>
    <x v="0"/>
  </r>
  <r>
    <x v="4"/>
    <x v="0"/>
    <x v="2"/>
    <x v="5"/>
    <x v="19"/>
    <x v="28"/>
    <n v="0"/>
    <n v="0"/>
    <m/>
    <x v="0"/>
  </r>
  <r>
    <x v="4"/>
    <x v="0"/>
    <x v="2"/>
    <x v="5"/>
    <x v="19"/>
    <x v="29"/>
    <n v="0"/>
    <n v="0"/>
    <m/>
    <x v="0"/>
  </r>
  <r>
    <x v="4"/>
    <x v="0"/>
    <x v="2"/>
    <x v="5"/>
    <x v="19"/>
    <x v="30"/>
    <n v="0"/>
    <n v="0"/>
    <m/>
    <x v="0"/>
  </r>
  <r>
    <x v="4"/>
    <x v="1"/>
    <x v="0"/>
    <x v="1"/>
    <x v="14"/>
    <x v="0"/>
    <n v="5779410"/>
    <n v="124193744"/>
    <m/>
    <x v="0"/>
  </r>
  <r>
    <x v="4"/>
    <x v="1"/>
    <x v="0"/>
    <x v="1"/>
    <x v="14"/>
    <x v="1"/>
    <n v="5844749"/>
    <n v="120560224"/>
    <m/>
    <x v="0"/>
  </r>
  <r>
    <x v="4"/>
    <x v="1"/>
    <x v="0"/>
    <x v="1"/>
    <x v="14"/>
    <x v="2"/>
    <n v="5898648"/>
    <n v="119632880"/>
    <m/>
    <x v="0"/>
  </r>
  <r>
    <x v="4"/>
    <x v="1"/>
    <x v="0"/>
    <x v="1"/>
    <x v="14"/>
    <x v="3"/>
    <n v="5948222"/>
    <n v="118223136"/>
    <m/>
    <x v="0"/>
  </r>
  <r>
    <x v="4"/>
    <x v="1"/>
    <x v="0"/>
    <x v="1"/>
    <x v="14"/>
    <x v="4"/>
    <n v="6004628"/>
    <n v="118244584"/>
    <m/>
    <x v="0"/>
  </r>
  <r>
    <x v="4"/>
    <x v="1"/>
    <x v="0"/>
    <x v="1"/>
    <x v="14"/>
    <x v="5"/>
    <n v="6055028"/>
    <n v="117105264"/>
    <m/>
    <x v="0"/>
  </r>
  <r>
    <x v="4"/>
    <x v="1"/>
    <x v="0"/>
    <x v="1"/>
    <x v="14"/>
    <x v="6"/>
    <n v="6127164"/>
    <n v="118090864"/>
    <m/>
    <x v="0"/>
  </r>
  <r>
    <x v="4"/>
    <x v="1"/>
    <x v="0"/>
    <x v="1"/>
    <x v="14"/>
    <x v="7"/>
    <n v="6197760"/>
    <n v="119201928"/>
    <m/>
    <x v="0"/>
  </r>
  <r>
    <x v="4"/>
    <x v="1"/>
    <x v="0"/>
    <x v="1"/>
    <x v="14"/>
    <x v="8"/>
    <n v="6264522"/>
    <n v="120336944"/>
    <m/>
    <x v="0"/>
  </r>
  <r>
    <x v="4"/>
    <x v="1"/>
    <x v="0"/>
    <x v="1"/>
    <x v="14"/>
    <x v="9"/>
    <n v="6291054"/>
    <n v="119694016"/>
    <m/>
    <x v="0"/>
  </r>
  <r>
    <x v="4"/>
    <x v="1"/>
    <x v="0"/>
    <x v="1"/>
    <x v="14"/>
    <x v="10"/>
    <n v="6317781"/>
    <n v="118873824"/>
    <m/>
    <x v="0"/>
  </r>
  <r>
    <x v="4"/>
    <x v="1"/>
    <x v="0"/>
    <x v="1"/>
    <x v="14"/>
    <x v="11"/>
    <n v="6344928"/>
    <n v="118205448"/>
    <m/>
    <x v="0"/>
  </r>
  <r>
    <x v="4"/>
    <x v="1"/>
    <x v="0"/>
    <x v="1"/>
    <x v="14"/>
    <x v="12"/>
    <n v="6370913"/>
    <n v="117632608"/>
    <m/>
    <x v="0"/>
  </r>
  <r>
    <x v="4"/>
    <x v="1"/>
    <x v="0"/>
    <x v="1"/>
    <x v="14"/>
    <x v="13"/>
    <n v="6396444"/>
    <n v="117279680"/>
    <m/>
    <x v="0"/>
  </r>
  <r>
    <x v="4"/>
    <x v="1"/>
    <x v="0"/>
    <x v="1"/>
    <x v="14"/>
    <x v="14"/>
    <n v="6421136"/>
    <n v="117177456"/>
    <m/>
    <x v="0"/>
  </r>
  <r>
    <x v="4"/>
    <x v="1"/>
    <x v="0"/>
    <x v="1"/>
    <x v="14"/>
    <x v="15"/>
    <n v="6444904"/>
    <n v="117233328"/>
    <m/>
    <x v="0"/>
  </r>
  <r>
    <x v="4"/>
    <x v="1"/>
    <x v="0"/>
    <x v="1"/>
    <x v="14"/>
    <x v="16"/>
    <n v="6467889"/>
    <n v="117184072"/>
    <m/>
    <x v="0"/>
  </r>
  <r>
    <x v="4"/>
    <x v="1"/>
    <x v="0"/>
    <x v="1"/>
    <x v="14"/>
    <x v="17"/>
    <n v="6490014"/>
    <n v="116935072"/>
    <m/>
    <x v="0"/>
  </r>
  <r>
    <x v="4"/>
    <x v="1"/>
    <x v="0"/>
    <x v="1"/>
    <x v="14"/>
    <x v="18"/>
    <n v="6512066"/>
    <n v="116628448"/>
    <m/>
    <x v="0"/>
  </r>
  <r>
    <x v="4"/>
    <x v="1"/>
    <x v="0"/>
    <x v="1"/>
    <x v="14"/>
    <x v="19"/>
    <n v="6532334"/>
    <n v="116288144"/>
    <m/>
    <x v="0"/>
  </r>
  <r>
    <x v="4"/>
    <x v="1"/>
    <x v="0"/>
    <x v="1"/>
    <x v="14"/>
    <x v="20"/>
    <n v="6551758"/>
    <n v="116006576"/>
    <m/>
    <x v="0"/>
  </r>
  <r>
    <x v="4"/>
    <x v="1"/>
    <x v="0"/>
    <x v="1"/>
    <x v="14"/>
    <x v="21"/>
    <n v="6569818"/>
    <n v="115559176"/>
    <m/>
    <x v="0"/>
  </r>
  <r>
    <x v="4"/>
    <x v="1"/>
    <x v="0"/>
    <x v="1"/>
    <x v="14"/>
    <x v="22"/>
    <n v="6587224"/>
    <n v="115025136"/>
    <m/>
    <x v="0"/>
  </r>
  <r>
    <x v="4"/>
    <x v="1"/>
    <x v="0"/>
    <x v="1"/>
    <x v="14"/>
    <x v="23"/>
    <n v="6603666"/>
    <n v="114425584"/>
    <m/>
    <x v="0"/>
  </r>
  <r>
    <x v="4"/>
    <x v="1"/>
    <x v="0"/>
    <x v="1"/>
    <x v="14"/>
    <x v="24"/>
    <n v="6619596"/>
    <n v="113820008"/>
    <m/>
    <x v="0"/>
  </r>
  <r>
    <x v="4"/>
    <x v="1"/>
    <x v="0"/>
    <x v="1"/>
    <x v="14"/>
    <x v="25"/>
    <n v="6635908"/>
    <n v="113252288"/>
    <m/>
    <x v="0"/>
  </r>
  <r>
    <x v="4"/>
    <x v="1"/>
    <x v="0"/>
    <x v="1"/>
    <x v="14"/>
    <x v="26"/>
    <n v="6652266"/>
    <n v="112602360"/>
    <m/>
    <x v="0"/>
  </r>
  <r>
    <x v="4"/>
    <x v="1"/>
    <x v="0"/>
    <x v="1"/>
    <x v="14"/>
    <x v="27"/>
    <n v="6668756"/>
    <n v="111853800"/>
    <m/>
    <x v="0"/>
  </r>
  <r>
    <x v="4"/>
    <x v="1"/>
    <x v="0"/>
    <x v="1"/>
    <x v="14"/>
    <x v="28"/>
    <n v="6685224"/>
    <n v="111038064"/>
    <m/>
    <x v="0"/>
  </r>
  <r>
    <x v="4"/>
    <x v="1"/>
    <x v="0"/>
    <x v="1"/>
    <x v="14"/>
    <x v="29"/>
    <n v="6701716"/>
    <n v="110214672"/>
    <m/>
    <x v="0"/>
  </r>
  <r>
    <x v="4"/>
    <x v="1"/>
    <x v="0"/>
    <x v="1"/>
    <x v="14"/>
    <x v="30"/>
    <n v="6718229"/>
    <n v="109425376"/>
    <m/>
    <x v="0"/>
  </r>
  <r>
    <x v="4"/>
    <x v="1"/>
    <x v="0"/>
    <x v="0"/>
    <x v="15"/>
    <x v="0"/>
    <n v="2775651"/>
    <n v="28844566"/>
    <m/>
    <x v="0"/>
  </r>
  <r>
    <x v="4"/>
    <x v="1"/>
    <x v="0"/>
    <x v="0"/>
    <x v="15"/>
    <x v="1"/>
    <n v="2758660"/>
    <n v="27636772"/>
    <m/>
    <x v="0"/>
  </r>
  <r>
    <x v="4"/>
    <x v="1"/>
    <x v="0"/>
    <x v="0"/>
    <x v="15"/>
    <x v="2"/>
    <n v="2732808"/>
    <n v="26511488"/>
    <m/>
    <x v="0"/>
  </r>
  <r>
    <x v="4"/>
    <x v="1"/>
    <x v="0"/>
    <x v="0"/>
    <x v="15"/>
    <x v="3"/>
    <n v="2703639"/>
    <n v="25249762"/>
    <m/>
    <x v="0"/>
  </r>
  <r>
    <x v="4"/>
    <x v="1"/>
    <x v="0"/>
    <x v="0"/>
    <x v="15"/>
    <x v="4"/>
    <n v="2671184"/>
    <n v="24025616"/>
    <m/>
    <x v="0"/>
  </r>
  <r>
    <x v="4"/>
    <x v="1"/>
    <x v="0"/>
    <x v="0"/>
    <x v="15"/>
    <x v="5"/>
    <n v="2638427"/>
    <n v="22833158"/>
    <m/>
    <x v="0"/>
  </r>
  <r>
    <x v="4"/>
    <x v="1"/>
    <x v="0"/>
    <x v="0"/>
    <x v="15"/>
    <x v="6"/>
    <n v="2636575"/>
    <n v="22015608"/>
    <m/>
    <x v="0"/>
  </r>
  <r>
    <x v="4"/>
    <x v="1"/>
    <x v="0"/>
    <x v="0"/>
    <x v="15"/>
    <x v="7"/>
    <n v="2632194"/>
    <n v="21203242"/>
    <m/>
    <x v="0"/>
  </r>
  <r>
    <x v="4"/>
    <x v="1"/>
    <x v="0"/>
    <x v="0"/>
    <x v="15"/>
    <x v="8"/>
    <n v="2628637"/>
    <n v="20471794"/>
    <m/>
    <x v="0"/>
  </r>
  <r>
    <x v="4"/>
    <x v="1"/>
    <x v="0"/>
    <x v="0"/>
    <x v="15"/>
    <x v="9"/>
    <n v="2674654"/>
    <n v="19582254"/>
    <m/>
    <x v="0"/>
  </r>
  <r>
    <x v="4"/>
    <x v="1"/>
    <x v="0"/>
    <x v="0"/>
    <x v="15"/>
    <x v="10"/>
    <n v="2716625"/>
    <n v="18536686"/>
    <m/>
    <x v="0"/>
  </r>
  <r>
    <x v="4"/>
    <x v="1"/>
    <x v="0"/>
    <x v="0"/>
    <x v="15"/>
    <x v="11"/>
    <n v="2753708"/>
    <n v="17324282"/>
    <m/>
    <x v="0"/>
  </r>
  <r>
    <x v="4"/>
    <x v="1"/>
    <x v="0"/>
    <x v="0"/>
    <x v="15"/>
    <x v="12"/>
    <n v="2788341"/>
    <n v="16295592"/>
    <m/>
    <x v="0"/>
  </r>
  <r>
    <x v="4"/>
    <x v="1"/>
    <x v="0"/>
    <x v="0"/>
    <x v="15"/>
    <x v="13"/>
    <n v="2818950"/>
    <n v="15378673"/>
    <m/>
    <x v="0"/>
  </r>
  <r>
    <x v="4"/>
    <x v="1"/>
    <x v="0"/>
    <x v="0"/>
    <x v="15"/>
    <x v="14"/>
    <n v="2845297"/>
    <n v="14573768"/>
    <m/>
    <x v="0"/>
  </r>
  <r>
    <x v="4"/>
    <x v="1"/>
    <x v="0"/>
    <x v="0"/>
    <x v="15"/>
    <x v="15"/>
    <n v="2867259"/>
    <n v="13841199"/>
    <m/>
    <x v="0"/>
  </r>
  <r>
    <x v="4"/>
    <x v="1"/>
    <x v="0"/>
    <x v="0"/>
    <x v="15"/>
    <x v="16"/>
    <n v="2890264"/>
    <n v="13187701"/>
    <m/>
    <x v="0"/>
  </r>
  <r>
    <x v="4"/>
    <x v="1"/>
    <x v="0"/>
    <x v="0"/>
    <x v="15"/>
    <x v="17"/>
    <n v="2914328"/>
    <n v="12600178"/>
    <m/>
    <x v="0"/>
  </r>
  <r>
    <x v="4"/>
    <x v="1"/>
    <x v="0"/>
    <x v="0"/>
    <x v="15"/>
    <x v="18"/>
    <n v="2937976"/>
    <n v="12026897"/>
    <m/>
    <x v="0"/>
  </r>
  <r>
    <x v="4"/>
    <x v="1"/>
    <x v="0"/>
    <x v="0"/>
    <x v="15"/>
    <x v="19"/>
    <n v="2962776"/>
    <n v="11632144"/>
    <m/>
    <x v="0"/>
  </r>
  <r>
    <x v="4"/>
    <x v="1"/>
    <x v="0"/>
    <x v="0"/>
    <x v="15"/>
    <x v="20"/>
    <n v="2987652"/>
    <n v="11356030"/>
    <m/>
    <x v="0"/>
  </r>
  <r>
    <x v="4"/>
    <x v="1"/>
    <x v="0"/>
    <x v="0"/>
    <x v="15"/>
    <x v="21"/>
    <n v="3012775"/>
    <n v="11170337"/>
    <m/>
    <x v="0"/>
  </r>
  <r>
    <x v="4"/>
    <x v="1"/>
    <x v="0"/>
    <x v="0"/>
    <x v="15"/>
    <x v="22"/>
    <n v="3037786"/>
    <n v="11055361"/>
    <m/>
    <x v="0"/>
  </r>
  <r>
    <x v="4"/>
    <x v="1"/>
    <x v="0"/>
    <x v="0"/>
    <x v="15"/>
    <x v="23"/>
    <n v="3062538"/>
    <n v="11025884"/>
    <m/>
    <x v="0"/>
  </r>
  <r>
    <x v="4"/>
    <x v="1"/>
    <x v="0"/>
    <x v="0"/>
    <x v="15"/>
    <x v="24"/>
    <n v="3086571"/>
    <n v="10978430"/>
    <m/>
    <x v="0"/>
  </r>
  <r>
    <x v="4"/>
    <x v="1"/>
    <x v="0"/>
    <x v="0"/>
    <x v="15"/>
    <x v="25"/>
    <n v="3109839"/>
    <n v="10924105"/>
    <m/>
    <x v="0"/>
  </r>
  <r>
    <x v="4"/>
    <x v="1"/>
    <x v="0"/>
    <x v="0"/>
    <x v="15"/>
    <x v="26"/>
    <n v="3132839"/>
    <n v="10879549"/>
    <m/>
    <x v="0"/>
  </r>
  <r>
    <x v="4"/>
    <x v="1"/>
    <x v="0"/>
    <x v="0"/>
    <x v="15"/>
    <x v="27"/>
    <n v="3155166"/>
    <n v="10820497"/>
    <m/>
    <x v="0"/>
  </r>
  <r>
    <x v="4"/>
    <x v="1"/>
    <x v="0"/>
    <x v="0"/>
    <x v="15"/>
    <x v="28"/>
    <n v="3177006"/>
    <n v="10758220"/>
    <m/>
    <x v="0"/>
  </r>
  <r>
    <x v="4"/>
    <x v="1"/>
    <x v="0"/>
    <x v="0"/>
    <x v="15"/>
    <x v="29"/>
    <n v="3198296"/>
    <n v="10693415"/>
    <m/>
    <x v="0"/>
  </r>
  <r>
    <x v="4"/>
    <x v="1"/>
    <x v="0"/>
    <x v="0"/>
    <x v="15"/>
    <x v="30"/>
    <n v="3219146"/>
    <n v="10637533"/>
    <m/>
    <x v="0"/>
  </r>
  <r>
    <x v="4"/>
    <x v="1"/>
    <x v="0"/>
    <x v="3"/>
    <x v="16"/>
    <x v="0"/>
    <n v="822641"/>
    <n v="15713266"/>
    <m/>
    <x v="0"/>
  </r>
  <r>
    <x v="4"/>
    <x v="1"/>
    <x v="0"/>
    <x v="3"/>
    <x v="16"/>
    <x v="1"/>
    <n v="787103"/>
    <n v="14468477"/>
    <m/>
    <x v="0"/>
  </r>
  <r>
    <x v="4"/>
    <x v="1"/>
    <x v="0"/>
    <x v="3"/>
    <x v="16"/>
    <x v="2"/>
    <n v="747802"/>
    <n v="13044804"/>
    <m/>
    <x v="0"/>
  </r>
  <r>
    <x v="4"/>
    <x v="1"/>
    <x v="0"/>
    <x v="3"/>
    <x v="16"/>
    <x v="3"/>
    <n v="707883"/>
    <n v="12101118"/>
    <m/>
    <x v="0"/>
  </r>
  <r>
    <x v="4"/>
    <x v="1"/>
    <x v="0"/>
    <x v="3"/>
    <x v="16"/>
    <x v="4"/>
    <n v="666230"/>
    <n v="11358202"/>
    <m/>
    <x v="0"/>
  </r>
  <r>
    <x v="4"/>
    <x v="1"/>
    <x v="0"/>
    <x v="3"/>
    <x v="16"/>
    <x v="5"/>
    <n v="623295"/>
    <n v="10511115"/>
    <m/>
    <x v="0"/>
  </r>
  <r>
    <x v="4"/>
    <x v="1"/>
    <x v="0"/>
    <x v="3"/>
    <x v="16"/>
    <x v="6"/>
    <n v="584959"/>
    <n v="9754532"/>
    <m/>
    <x v="0"/>
  </r>
  <r>
    <x v="4"/>
    <x v="1"/>
    <x v="0"/>
    <x v="3"/>
    <x v="16"/>
    <x v="7"/>
    <n v="549058"/>
    <n v="8978642"/>
    <m/>
    <x v="0"/>
  </r>
  <r>
    <x v="4"/>
    <x v="1"/>
    <x v="0"/>
    <x v="3"/>
    <x v="16"/>
    <x v="8"/>
    <n v="516020"/>
    <n v="8245760"/>
    <m/>
    <x v="0"/>
  </r>
  <r>
    <x v="4"/>
    <x v="1"/>
    <x v="0"/>
    <x v="3"/>
    <x v="16"/>
    <x v="9"/>
    <n v="484879"/>
    <n v="7552083"/>
    <m/>
    <x v="0"/>
  </r>
  <r>
    <x v="4"/>
    <x v="1"/>
    <x v="0"/>
    <x v="3"/>
    <x v="16"/>
    <x v="10"/>
    <n v="457466"/>
    <n v="6951101"/>
    <m/>
    <x v="0"/>
  </r>
  <r>
    <x v="4"/>
    <x v="1"/>
    <x v="0"/>
    <x v="3"/>
    <x v="16"/>
    <x v="11"/>
    <n v="433473"/>
    <n v="6448439"/>
    <m/>
    <x v="0"/>
  </r>
  <r>
    <x v="4"/>
    <x v="1"/>
    <x v="0"/>
    <x v="3"/>
    <x v="16"/>
    <x v="12"/>
    <n v="412995"/>
    <n v="6039952"/>
    <m/>
    <x v="0"/>
  </r>
  <r>
    <x v="4"/>
    <x v="1"/>
    <x v="0"/>
    <x v="3"/>
    <x v="16"/>
    <x v="13"/>
    <n v="396062"/>
    <n v="5713916"/>
    <m/>
    <x v="0"/>
  </r>
  <r>
    <x v="4"/>
    <x v="1"/>
    <x v="0"/>
    <x v="3"/>
    <x v="16"/>
    <x v="14"/>
    <n v="382812"/>
    <n v="5472047"/>
    <m/>
    <x v="0"/>
  </r>
  <r>
    <x v="4"/>
    <x v="1"/>
    <x v="0"/>
    <x v="3"/>
    <x v="16"/>
    <x v="15"/>
    <n v="373335"/>
    <n v="5320666"/>
    <m/>
    <x v="0"/>
  </r>
  <r>
    <x v="4"/>
    <x v="1"/>
    <x v="0"/>
    <x v="3"/>
    <x v="16"/>
    <x v="16"/>
    <n v="363363"/>
    <n v="5157823"/>
    <m/>
    <x v="0"/>
  </r>
  <r>
    <x v="4"/>
    <x v="1"/>
    <x v="0"/>
    <x v="3"/>
    <x v="16"/>
    <x v="17"/>
    <n v="353029"/>
    <n v="4986865"/>
    <m/>
    <x v="0"/>
  </r>
  <r>
    <x v="4"/>
    <x v="1"/>
    <x v="0"/>
    <x v="3"/>
    <x v="16"/>
    <x v="18"/>
    <n v="342467"/>
    <n v="4813173"/>
    <m/>
    <x v="0"/>
  </r>
  <r>
    <x v="4"/>
    <x v="1"/>
    <x v="0"/>
    <x v="3"/>
    <x v="16"/>
    <x v="19"/>
    <n v="331756"/>
    <n v="4636676"/>
    <m/>
    <x v="0"/>
  </r>
  <r>
    <x v="4"/>
    <x v="1"/>
    <x v="0"/>
    <x v="3"/>
    <x v="16"/>
    <x v="20"/>
    <n v="320993"/>
    <n v="4460927"/>
    <m/>
    <x v="0"/>
  </r>
  <r>
    <x v="4"/>
    <x v="1"/>
    <x v="0"/>
    <x v="3"/>
    <x v="16"/>
    <x v="21"/>
    <n v="310255"/>
    <n v="4284762"/>
    <m/>
    <x v="0"/>
  </r>
  <r>
    <x v="4"/>
    <x v="1"/>
    <x v="0"/>
    <x v="3"/>
    <x v="16"/>
    <x v="22"/>
    <n v="299612"/>
    <n v="4111271"/>
    <m/>
    <x v="0"/>
  </r>
  <r>
    <x v="4"/>
    <x v="1"/>
    <x v="0"/>
    <x v="3"/>
    <x v="16"/>
    <x v="23"/>
    <n v="289118"/>
    <n v="3940594"/>
    <m/>
    <x v="0"/>
  </r>
  <r>
    <x v="4"/>
    <x v="1"/>
    <x v="0"/>
    <x v="3"/>
    <x v="16"/>
    <x v="24"/>
    <n v="278816"/>
    <n v="3771842"/>
    <m/>
    <x v="0"/>
  </r>
  <r>
    <x v="4"/>
    <x v="1"/>
    <x v="0"/>
    <x v="3"/>
    <x v="16"/>
    <x v="25"/>
    <n v="268736"/>
    <n v="3603046"/>
    <m/>
    <x v="0"/>
  </r>
  <r>
    <x v="4"/>
    <x v="1"/>
    <x v="0"/>
    <x v="3"/>
    <x v="16"/>
    <x v="26"/>
    <n v="258908"/>
    <n v="3437015"/>
    <m/>
    <x v="0"/>
  </r>
  <r>
    <x v="4"/>
    <x v="1"/>
    <x v="0"/>
    <x v="3"/>
    <x v="16"/>
    <x v="27"/>
    <n v="249357"/>
    <n v="3276058"/>
    <m/>
    <x v="0"/>
  </r>
  <r>
    <x v="4"/>
    <x v="1"/>
    <x v="0"/>
    <x v="3"/>
    <x v="16"/>
    <x v="28"/>
    <n v="240097"/>
    <n v="3121608"/>
    <m/>
    <x v="0"/>
  </r>
  <r>
    <x v="4"/>
    <x v="1"/>
    <x v="0"/>
    <x v="3"/>
    <x v="16"/>
    <x v="29"/>
    <n v="231138"/>
    <n v="2973679"/>
    <m/>
    <x v="0"/>
  </r>
  <r>
    <x v="4"/>
    <x v="1"/>
    <x v="0"/>
    <x v="3"/>
    <x v="16"/>
    <x v="30"/>
    <n v="222484"/>
    <n v="2833049"/>
    <m/>
    <x v="0"/>
  </r>
  <r>
    <x v="4"/>
    <x v="1"/>
    <x v="0"/>
    <x v="2"/>
    <x v="17"/>
    <x v="0"/>
    <n v="453523"/>
    <n v="8179740"/>
    <m/>
    <x v="0"/>
  </r>
  <r>
    <x v="4"/>
    <x v="1"/>
    <x v="0"/>
    <x v="2"/>
    <x v="17"/>
    <x v="1"/>
    <n v="446418"/>
    <n v="7638611"/>
    <m/>
    <x v="0"/>
  </r>
  <r>
    <x v="4"/>
    <x v="1"/>
    <x v="0"/>
    <x v="2"/>
    <x v="17"/>
    <x v="2"/>
    <n v="431831"/>
    <n v="7192729"/>
    <m/>
    <x v="0"/>
  </r>
  <r>
    <x v="4"/>
    <x v="1"/>
    <x v="0"/>
    <x v="2"/>
    <x v="17"/>
    <x v="3"/>
    <n v="421203"/>
    <n v="6833002"/>
    <m/>
    <x v="0"/>
  </r>
  <r>
    <x v="4"/>
    <x v="1"/>
    <x v="0"/>
    <x v="2"/>
    <x v="17"/>
    <x v="4"/>
    <n v="412544"/>
    <n v="6633057"/>
    <m/>
    <x v="0"/>
  </r>
  <r>
    <x v="4"/>
    <x v="1"/>
    <x v="0"/>
    <x v="2"/>
    <x v="17"/>
    <x v="5"/>
    <n v="405193"/>
    <n v="6431829"/>
    <m/>
    <x v="0"/>
  </r>
  <r>
    <x v="4"/>
    <x v="1"/>
    <x v="0"/>
    <x v="2"/>
    <x v="17"/>
    <x v="6"/>
    <n v="406047"/>
    <n v="6437035"/>
    <m/>
    <x v="0"/>
  </r>
  <r>
    <x v="4"/>
    <x v="1"/>
    <x v="0"/>
    <x v="2"/>
    <x v="17"/>
    <x v="7"/>
    <n v="408344"/>
    <n v="6475254"/>
    <m/>
    <x v="0"/>
  </r>
  <r>
    <x v="4"/>
    <x v="1"/>
    <x v="0"/>
    <x v="2"/>
    <x v="17"/>
    <x v="8"/>
    <n v="410280"/>
    <n v="6501777"/>
    <m/>
    <x v="0"/>
  </r>
  <r>
    <x v="4"/>
    <x v="1"/>
    <x v="0"/>
    <x v="2"/>
    <x v="17"/>
    <x v="9"/>
    <n v="402958"/>
    <n v="6339289"/>
    <m/>
    <x v="0"/>
  </r>
  <r>
    <x v="4"/>
    <x v="1"/>
    <x v="0"/>
    <x v="2"/>
    <x v="17"/>
    <x v="10"/>
    <n v="395817"/>
    <n v="6150028"/>
    <m/>
    <x v="0"/>
  </r>
  <r>
    <x v="4"/>
    <x v="1"/>
    <x v="0"/>
    <x v="2"/>
    <x v="17"/>
    <x v="11"/>
    <n v="389002"/>
    <n v="5968514"/>
    <m/>
    <x v="0"/>
  </r>
  <r>
    <x v="4"/>
    <x v="1"/>
    <x v="0"/>
    <x v="2"/>
    <x v="17"/>
    <x v="12"/>
    <n v="382258"/>
    <n v="5796987"/>
    <m/>
    <x v="0"/>
  </r>
  <r>
    <x v="4"/>
    <x v="1"/>
    <x v="0"/>
    <x v="2"/>
    <x v="17"/>
    <x v="13"/>
    <n v="376013"/>
    <n v="5647369"/>
    <m/>
    <x v="0"/>
  </r>
  <r>
    <x v="4"/>
    <x v="1"/>
    <x v="0"/>
    <x v="2"/>
    <x v="17"/>
    <x v="14"/>
    <n v="370482"/>
    <n v="5526118"/>
    <m/>
    <x v="0"/>
  </r>
  <r>
    <x v="4"/>
    <x v="1"/>
    <x v="0"/>
    <x v="2"/>
    <x v="17"/>
    <x v="15"/>
    <n v="365868"/>
    <n v="5433437"/>
    <m/>
    <x v="0"/>
  </r>
  <r>
    <x v="4"/>
    <x v="1"/>
    <x v="0"/>
    <x v="2"/>
    <x v="17"/>
    <x v="16"/>
    <n v="360691"/>
    <n v="5329037"/>
    <m/>
    <x v="0"/>
  </r>
  <r>
    <x v="4"/>
    <x v="1"/>
    <x v="0"/>
    <x v="2"/>
    <x v="17"/>
    <x v="17"/>
    <n v="355096"/>
    <n v="5216755"/>
    <m/>
    <x v="0"/>
  </r>
  <r>
    <x v="4"/>
    <x v="1"/>
    <x v="0"/>
    <x v="2"/>
    <x v="17"/>
    <x v="18"/>
    <n v="349291"/>
    <n v="5101145"/>
    <m/>
    <x v="0"/>
  </r>
  <r>
    <x v="4"/>
    <x v="1"/>
    <x v="0"/>
    <x v="2"/>
    <x v="17"/>
    <x v="19"/>
    <n v="343113"/>
    <n v="4981760"/>
    <m/>
    <x v="0"/>
  </r>
  <r>
    <x v="4"/>
    <x v="1"/>
    <x v="0"/>
    <x v="2"/>
    <x v="17"/>
    <x v="20"/>
    <n v="336747"/>
    <n v="4861198"/>
    <m/>
    <x v="0"/>
  </r>
  <r>
    <x v="4"/>
    <x v="1"/>
    <x v="0"/>
    <x v="2"/>
    <x v="17"/>
    <x v="21"/>
    <n v="330290"/>
    <n v="4738935"/>
    <m/>
    <x v="0"/>
  </r>
  <r>
    <x v="4"/>
    <x v="1"/>
    <x v="0"/>
    <x v="2"/>
    <x v="17"/>
    <x v="22"/>
    <n v="323826"/>
    <n v="4615485"/>
    <m/>
    <x v="0"/>
  </r>
  <r>
    <x v="4"/>
    <x v="1"/>
    <x v="0"/>
    <x v="2"/>
    <x v="17"/>
    <x v="23"/>
    <n v="317404"/>
    <n v="4492276"/>
    <m/>
    <x v="0"/>
  </r>
  <r>
    <x v="4"/>
    <x v="1"/>
    <x v="0"/>
    <x v="2"/>
    <x v="17"/>
    <x v="24"/>
    <n v="311073"/>
    <n v="4369247"/>
    <m/>
    <x v="0"/>
  </r>
  <r>
    <x v="4"/>
    <x v="1"/>
    <x v="0"/>
    <x v="2"/>
    <x v="17"/>
    <x v="25"/>
    <n v="304871"/>
    <n v="4246188"/>
    <m/>
    <x v="0"/>
  </r>
  <r>
    <x v="4"/>
    <x v="1"/>
    <x v="0"/>
    <x v="2"/>
    <x v="17"/>
    <x v="26"/>
    <n v="298789"/>
    <n v="4122532"/>
    <m/>
    <x v="0"/>
  </r>
  <r>
    <x v="4"/>
    <x v="1"/>
    <x v="0"/>
    <x v="2"/>
    <x v="17"/>
    <x v="27"/>
    <n v="292904"/>
    <n v="4001329"/>
    <m/>
    <x v="0"/>
  </r>
  <r>
    <x v="4"/>
    <x v="1"/>
    <x v="0"/>
    <x v="2"/>
    <x v="17"/>
    <x v="28"/>
    <n v="287218"/>
    <n v="3884063"/>
    <m/>
    <x v="0"/>
  </r>
  <r>
    <x v="4"/>
    <x v="1"/>
    <x v="0"/>
    <x v="2"/>
    <x v="17"/>
    <x v="29"/>
    <n v="281757"/>
    <n v="3772356"/>
    <m/>
    <x v="0"/>
  </r>
  <r>
    <x v="4"/>
    <x v="1"/>
    <x v="0"/>
    <x v="2"/>
    <x v="17"/>
    <x v="30"/>
    <n v="276510"/>
    <n v="3666435"/>
    <m/>
    <x v="0"/>
  </r>
  <r>
    <x v="4"/>
    <x v="1"/>
    <x v="0"/>
    <x v="0"/>
    <x v="18"/>
    <x v="0"/>
    <n v="6102"/>
    <n v="0"/>
    <m/>
    <x v="0"/>
  </r>
  <r>
    <x v="4"/>
    <x v="1"/>
    <x v="0"/>
    <x v="0"/>
    <x v="18"/>
    <x v="1"/>
    <n v="43755"/>
    <n v="0"/>
    <m/>
    <x v="0"/>
  </r>
  <r>
    <x v="4"/>
    <x v="1"/>
    <x v="0"/>
    <x v="0"/>
    <x v="18"/>
    <x v="2"/>
    <n v="106895"/>
    <n v="0"/>
    <m/>
    <x v="0"/>
  </r>
  <r>
    <x v="4"/>
    <x v="1"/>
    <x v="0"/>
    <x v="0"/>
    <x v="18"/>
    <x v="3"/>
    <n v="171821"/>
    <n v="0"/>
    <m/>
    <x v="0"/>
  </r>
  <r>
    <x v="4"/>
    <x v="1"/>
    <x v="0"/>
    <x v="0"/>
    <x v="18"/>
    <x v="4"/>
    <n v="237039"/>
    <n v="0"/>
    <m/>
    <x v="0"/>
  </r>
  <r>
    <x v="4"/>
    <x v="1"/>
    <x v="0"/>
    <x v="0"/>
    <x v="18"/>
    <x v="5"/>
    <n v="304256"/>
    <n v="0"/>
    <m/>
    <x v="0"/>
  </r>
  <r>
    <x v="4"/>
    <x v="1"/>
    <x v="0"/>
    <x v="0"/>
    <x v="18"/>
    <x v="6"/>
    <n v="306441"/>
    <n v="0"/>
    <m/>
    <x v="0"/>
  </r>
  <r>
    <x v="4"/>
    <x v="1"/>
    <x v="0"/>
    <x v="0"/>
    <x v="18"/>
    <x v="7"/>
    <n v="308779"/>
    <n v="0"/>
    <m/>
    <x v="0"/>
  </r>
  <r>
    <x v="4"/>
    <x v="1"/>
    <x v="0"/>
    <x v="0"/>
    <x v="18"/>
    <x v="8"/>
    <n v="311014"/>
    <n v="0"/>
    <m/>
    <x v="0"/>
  </r>
  <r>
    <x v="4"/>
    <x v="1"/>
    <x v="0"/>
    <x v="0"/>
    <x v="18"/>
    <x v="9"/>
    <n v="311405"/>
    <n v="0"/>
    <m/>
    <x v="0"/>
  </r>
  <r>
    <x v="4"/>
    <x v="1"/>
    <x v="0"/>
    <x v="0"/>
    <x v="18"/>
    <x v="10"/>
    <n v="311817"/>
    <n v="0"/>
    <m/>
    <x v="0"/>
  </r>
  <r>
    <x v="4"/>
    <x v="1"/>
    <x v="0"/>
    <x v="0"/>
    <x v="18"/>
    <x v="11"/>
    <n v="312263"/>
    <n v="0"/>
    <m/>
    <x v="0"/>
  </r>
  <r>
    <x v="4"/>
    <x v="1"/>
    <x v="0"/>
    <x v="0"/>
    <x v="18"/>
    <x v="12"/>
    <n v="312680"/>
    <n v="0"/>
    <m/>
    <x v="0"/>
  </r>
  <r>
    <x v="4"/>
    <x v="1"/>
    <x v="0"/>
    <x v="0"/>
    <x v="18"/>
    <x v="13"/>
    <n v="313081"/>
    <n v="0"/>
    <m/>
    <x v="0"/>
  </r>
  <r>
    <x v="4"/>
    <x v="1"/>
    <x v="0"/>
    <x v="0"/>
    <x v="18"/>
    <x v="14"/>
    <n v="313455"/>
    <n v="0"/>
    <m/>
    <x v="0"/>
  </r>
  <r>
    <x v="4"/>
    <x v="1"/>
    <x v="0"/>
    <x v="0"/>
    <x v="18"/>
    <x v="15"/>
    <n v="313804"/>
    <n v="0"/>
    <m/>
    <x v="0"/>
  </r>
  <r>
    <x v="4"/>
    <x v="1"/>
    <x v="0"/>
    <x v="0"/>
    <x v="18"/>
    <x v="16"/>
    <n v="314153"/>
    <n v="0"/>
    <m/>
    <x v="0"/>
  </r>
  <r>
    <x v="4"/>
    <x v="1"/>
    <x v="0"/>
    <x v="0"/>
    <x v="18"/>
    <x v="17"/>
    <n v="314508"/>
    <n v="0"/>
    <m/>
    <x v="0"/>
  </r>
  <r>
    <x v="4"/>
    <x v="1"/>
    <x v="0"/>
    <x v="0"/>
    <x v="18"/>
    <x v="18"/>
    <n v="314886"/>
    <n v="0"/>
    <m/>
    <x v="0"/>
  </r>
  <r>
    <x v="4"/>
    <x v="1"/>
    <x v="0"/>
    <x v="0"/>
    <x v="18"/>
    <x v="19"/>
    <n v="315245"/>
    <n v="0"/>
    <m/>
    <x v="0"/>
  </r>
  <r>
    <x v="4"/>
    <x v="1"/>
    <x v="0"/>
    <x v="0"/>
    <x v="18"/>
    <x v="20"/>
    <n v="315597"/>
    <n v="0"/>
    <m/>
    <x v="0"/>
  </r>
  <r>
    <x v="4"/>
    <x v="1"/>
    <x v="0"/>
    <x v="0"/>
    <x v="18"/>
    <x v="21"/>
    <n v="315943"/>
    <n v="0"/>
    <m/>
    <x v="0"/>
  </r>
  <r>
    <x v="4"/>
    <x v="1"/>
    <x v="0"/>
    <x v="0"/>
    <x v="18"/>
    <x v="22"/>
    <n v="316283"/>
    <n v="0"/>
    <m/>
    <x v="0"/>
  </r>
  <r>
    <x v="4"/>
    <x v="1"/>
    <x v="0"/>
    <x v="0"/>
    <x v="18"/>
    <x v="23"/>
    <n v="316614"/>
    <n v="0"/>
    <m/>
    <x v="0"/>
  </r>
  <r>
    <x v="4"/>
    <x v="1"/>
    <x v="0"/>
    <x v="0"/>
    <x v="18"/>
    <x v="24"/>
    <n v="316957"/>
    <n v="0"/>
    <m/>
    <x v="0"/>
  </r>
  <r>
    <x v="4"/>
    <x v="1"/>
    <x v="0"/>
    <x v="0"/>
    <x v="18"/>
    <x v="25"/>
    <n v="317309"/>
    <n v="0"/>
    <m/>
    <x v="0"/>
  </r>
  <r>
    <x v="4"/>
    <x v="1"/>
    <x v="0"/>
    <x v="0"/>
    <x v="18"/>
    <x v="26"/>
    <n v="317665"/>
    <n v="0"/>
    <m/>
    <x v="0"/>
  </r>
  <r>
    <x v="4"/>
    <x v="1"/>
    <x v="0"/>
    <x v="0"/>
    <x v="18"/>
    <x v="27"/>
    <n v="318031"/>
    <n v="0"/>
    <m/>
    <x v="0"/>
  </r>
  <r>
    <x v="4"/>
    <x v="1"/>
    <x v="0"/>
    <x v="0"/>
    <x v="18"/>
    <x v="28"/>
    <n v="318404"/>
    <n v="0"/>
    <m/>
    <x v="0"/>
  </r>
  <r>
    <x v="4"/>
    <x v="1"/>
    <x v="0"/>
    <x v="0"/>
    <x v="18"/>
    <x v="29"/>
    <n v="318783"/>
    <n v="0"/>
    <m/>
    <x v="0"/>
  </r>
  <r>
    <x v="4"/>
    <x v="1"/>
    <x v="0"/>
    <x v="0"/>
    <x v="18"/>
    <x v="30"/>
    <n v="319167"/>
    <n v="0"/>
    <m/>
    <x v="0"/>
  </r>
  <r>
    <x v="4"/>
    <x v="1"/>
    <x v="0"/>
    <x v="5"/>
    <x v="19"/>
    <x v="0"/>
    <n v="6102"/>
    <n v="146141"/>
    <m/>
    <x v="0"/>
  </r>
  <r>
    <x v="4"/>
    <x v="1"/>
    <x v="0"/>
    <x v="5"/>
    <x v="19"/>
    <x v="1"/>
    <n v="43755"/>
    <n v="1047444"/>
    <m/>
    <x v="0"/>
  </r>
  <r>
    <x v="4"/>
    <x v="1"/>
    <x v="0"/>
    <x v="5"/>
    <x v="19"/>
    <x v="2"/>
    <n v="106895"/>
    <n v="2564926"/>
    <m/>
    <x v="0"/>
  </r>
  <r>
    <x v="4"/>
    <x v="1"/>
    <x v="0"/>
    <x v="5"/>
    <x v="19"/>
    <x v="3"/>
    <n v="171821"/>
    <n v="4070969"/>
    <m/>
    <x v="0"/>
  </r>
  <r>
    <x v="4"/>
    <x v="1"/>
    <x v="0"/>
    <x v="5"/>
    <x v="19"/>
    <x v="4"/>
    <n v="237039"/>
    <n v="5678941"/>
    <m/>
    <x v="0"/>
  </r>
  <r>
    <x v="4"/>
    <x v="1"/>
    <x v="0"/>
    <x v="5"/>
    <x v="19"/>
    <x v="5"/>
    <n v="304256"/>
    <n v="7269391"/>
    <m/>
    <x v="0"/>
  </r>
  <r>
    <x v="4"/>
    <x v="1"/>
    <x v="0"/>
    <x v="5"/>
    <x v="19"/>
    <x v="6"/>
    <n v="306441"/>
    <n v="7327221"/>
    <m/>
    <x v="0"/>
  </r>
  <r>
    <x v="4"/>
    <x v="1"/>
    <x v="0"/>
    <x v="5"/>
    <x v="19"/>
    <x v="7"/>
    <n v="308779"/>
    <n v="7460115"/>
    <m/>
    <x v="0"/>
  </r>
  <r>
    <x v="4"/>
    <x v="1"/>
    <x v="0"/>
    <x v="5"/>
    <x v="19"/>
    <x v="8"/>
    <n v="311014"/>
    <n v="7371439"/>
    <m/>
    <x v="0"/>
  </r>
  <r>
    <x v="4"/>
    <x v="1"/>
    <x v="0"/>
    <x v="5"/>
    <x v="19"/>
    <x v="9"/>
    <n v="311405"/>
    <n v="7329813"/>
    <m/>
    <x v="0"/>
  </r>
  <r>
    <x v="4"/>
    <x v="1"/>
    <x v="0"/>
    <x v="5"/>
    <x v="19"/>
    <x v="10"/>
    <n v="311817"/>
    <n v="7352618"/>
    <m/>
    <x v="0"/>
  </r>
  <r>
    <x v="4"/>
    <x v="1"/>
    <x v="0"/>
    <x v="5"/>
    <x v="19"/>
    <x v="11"/>
    <n v="312263"/>
    <n v="7318720"/>
    <m/>
    <x v="0"/>
  </r>
  <r>
    <x v="4"/>
    <x v="1"/>
    <x v="0"/>
    <x v="5"/>
    <x v="19"/>
    <x v="12"/>
    <n v="312680"/>
    <n v="7278402"/>
    <m/>
    <x v="0"/>
  </r>
  <r>
    <x v="4"/>
    <x v="1"/>
    <x v="0"/>
    <x v="5"/>
    <x v="19"/>
    <x v="13"/>
    <n v="313081"/>
    <n v="7136151"/>
    <m/>
    <x v="0"/>
  </r>
  <r>
    <x v="4"/>
    <x v="1"/>
    <x v="0"/>
    <x v="5"/>
    <x v="19"/>
    <x v="14"/>
    <n v="313455"/>
    <n v="7127829"/>
    <m/>
    <x v="0"/>
  </r>
  <r>
    <x v="4"/>
    <x v="1"/>
    <x v="0"/>
    <x v="5"/>
    <x v="19"/>
    <x v="15"/>
    <n v="313804"/>
    <n v="7135527"/>
    <m/>
    <x v="0"/>
  </r>
  <r>
    <x v="4"/>
    <x v="1"/>
    <x v="0"/>
    <x v="5"/>
    <x v="19"/>
    <x v="16"/>
    <n v="314153"/>
    <n v="7158719"/>
    <m/>
    <x v="0"/>
  </r>
  <r>
    <x v="4"/>
    <x v="1"/>
    <x v="0"/>
    <x v="5"/>
    <x v="19"/>
    <x v="17"/>
    <n v="314508"/>
    <n v="7163033"/>
    <m/>
    <x v="0"/>
  </r>
  <r>
    <x v="4"/>
    <x v="1"/>
    <x v="0"/>
    <x v="5"/>
    <x v="19"/>
    <x v="18"/>
    <n v="314886"/>
    <n v="7165041"/>
    <m/>
    <x v="0"/>
  </r>
  <r>
    <x v="4"/>
    <x v="1"/>
    <x v="0"/>
    <x v="5"/>
    <x v="19"/>
    <x v="19"/>
    <n v="315245"/>
    <n v="7109741"/>
    <m/>
    <x v="0"/>
  </r>
  <r>
    <x v="4"/>
    <x v="1"/>
    <x v="0"/>
    <x v="5"/>
    <x v="19"/>
    <x v="20"/>
    <n v="315597"/>
    <n v="7076321"/>
    <m/>
    <x v="0"/>
  </r>
  <r>
    <x v="4"/>
    <x v="1"/>
    <x v="0"/>
    <x v="5"/>
    <x v="19"/>
    <x v="21"/>
    <n v="315943"/>
    <n v="7013959"/>
    <m/>
    <x v="0"/>
  </r>
  <r>
    <x v="4"/>
    <x v="1"/>
    <x v="0"/>
    <x v="5"/>
    <x v="19"/>
    <x v="22"/>
    <n v="316283"/>
    <n v="6999588"/>
    <m/>
    <x v="0"/>
  </r>
  <r>
    <x v="4"/>
    <x v="1"/>
    <x v="0"/>
    <x v="5"/>
    <x v="19"/>
    <x v="23"/>
    <n v="316614"/>
    <n v="6979101"/>
    <m/>
    <x v="0"/>
  </r>
  <r>
    <x v="4"/>
    <x v="1"/>
    <x v="0"/>
    <x v="5"/>
    <x v="19"/>
    <x v="24"/>
    <n v="316957"/>
    <n v="6971996"/>
    <m/>
    <x v="0"/>
  </r>
  <r>
    <x v="4"/>
    <x v="1"/>
    <x v="0"/>
    <x v="5"/>
    <x v="19"/>
    <x v="25"/>
    <n v="317309"/>
    <n v="6976435"/>
    <m/>
    <x v="0"/>
  </r>
  <r>
    <x v="4"/>
    <x v="1"/>
    <x v="0"/>
    <x v="5"/>
    <x v="19"/>
    <x v="26"/>
    <n v="317665"/>
    <n v="6979536"/>
    <m/>
    <x v="0"/>
  </r>
  <r>
    <x v="4"/>
    <x v="1"/>
    <x v="0"/>
    <x v="5"/>
    <x v="19"/>
    <x v="27"/>
    <n v="318031"/>
    <n v="6991737"/>
    <m/>
    <x v="0"/>
  </r>
  <r>
    <x v="4"/>
    <x v="1"/>
    <x v="0"/>
    <x v="5"/>
    <x v="19"/>
    <x v="28"/>
    <n v="318404"/>
    <n v="7002883"/>
    <m/>
    <x v="0"/>
  </r>
  <r>
    <x v="4"/>
    <x v="1"/>
    <x v="0"/>
    <x v="5"/>
    <x v="19"/>
    <x v="29"/>
    <n v="318783"/>
    <n v="6987628"/>
    <m/>
    <x v="0"/>
  </r>
  <r>
    <x v="4"/>
    <x v="1"/>
    <x v="0"/>
    <x v="5"/>
    <x v="19"/>
    <x v="30"/>
    <n v="319167"/>
    <n v="6995364"/>
    <m/>
    <x v="0"/>
  </r>
  <r>
    <x v="4"/>
    <x v="1"/>
    <x v="1"/>
    <x v="1"/>
    <x v="14"/>
    <x v="0"/>
    <n v="3503773"/>
    <n v="55156392"/>
    <m/>
    <x v="0"/>
  </r>
  <r>
    <x v="4"/>
    <x v="1"/>
    <x v="1"/>
    <x v="1"/>
    <x v="14"/>
    <x v="1"/>
    <n v="3521724"/>
    <n v="53474052"/>
    <m/>
    <x v="0"/>
  </r>
  <r>
    <x v="4"/>
    <x v="1"/>
    <x v="1"/>
    <x v="1"/>
    <x v="14"/>
    <x v="2"/>
    <n v="3545810"/>
    <n v="52687372"/>
    <m/>
    <x v="0"/>
  </r>
  <r>
    <x v="4"/>
    <x v="1"/>
    <x v="1"/>
    <x v="1"/>
    <x v="14"/>
    <x v="3"/>
    <n v="3561884"/>
    <n v="51881264"/>
    <m/>
    <x v="0"/>
  </r>
  <r>
    <x v="4"/>
    <x v="1"/>
    <x v="1"/>
    <x v="1"/>
    <x v="14"/>
    <x v="4"/>
    <n v="3572629"/>
    <n v="51600352"/>
    <m/>
    <x v="0"/>
  </r>
  <r>
    <x v="4"/>
    <x v="1"/>
    <x v="1"/>
    <x v="1"/>
    <x v="14"/>
    <x v="5"/>
    <n v="3587374"/>
    <n v="50890036"/>
    <m/>
    <x v="0"/>
  </r>
  <r>
    <x v="4"/>
    <x v="1"/>
    <x v="1"/>
    <x v="1"/>
    <x v="14"/>
    <x v="6"/>
    <n v="3602102"/>
    <n v="50933808"/>
    <m/>
    <x v="0"/>
  </r>
  <r>
    <x v="4"/>
    <x v="1"/>
    <x v="1"/>
    <x v="1"/>
    <x v="14"/>
    <x v="7"/>
    <n v="3616930"/>
    <n v="51020136"/>
    <m/>
    <x v="0"/>
  </r>
  <r>
    <x v="4"/>
    <x v="1"/>
    <x v="1"/>
    <x v="1"/>
    <x v="14"/>
    <x v="8"/>
    <n v="3631406"/>
    <n v="51139596"/>
    <m/>
    <x v="0"/>
  </r>
  <r>
    <x v="4"/>
    <x v="1"/>
    <x v="1"/>
    <x v="1"/>
    <x v="14"/>
    <x v="9"/>
    <n v="3645865"/>
    <n v="50798548"/>
    <m/>
    <x v="0"/>
  </r>
  <r>
    <x v="4"/>
    <x v="1"/>
    <x v="1"/>
    <x v="1"/>
    <x v="14"/>
    <x v="10"/>
    <n v="3660950"/>
    <n v="50424188"/>
    <m/>
    <x v="0"/>
  </r>
  <r>
    <x v="4"/>
    <x v="1"/>
    <x v="1"/>
    <x v="1"/>
    <x v="14"/>
    <x v="11"/>
    <n v="3677240"/>
    <n v="50129880"/>
    <m/>
    <x v="0"/>
  </r>
  <r>
    <x v="4"/>
    <x v="1"/>
    <x v="1"/>
    <x v="1"/>
    <x v="14"/>
    <x v="12"/>
    <n v="3693477"/>
    <n v="49887472"/>
    <m/>
    <x v="0"/>
  </r>
  <r>
    <x v="4"/>
    <x v="1"/>
    <x v="1"/>
    <x v="1"/>
    <x v="14"/>
    <x v="13"/>
    <n v="3709377"/>
    <n v="49742116"/>
    <m/>
    <x v="0"/>
  </r>
  <r>
    <x v="4"/>
    <x v="1"/>
    <x v="1"/>
    <x v="1"/>
    <x v="14"/>
    <x v="14"/>
    <n v="3724686"/>
    <n v="49705124"/>
    <m/>
    <x v="0"/>
  </r>
  <r>
    <x v="4"/>
    <x v="1"/>
    <x v="1"/>
    <x v="1"/>
    <x v="14"/>
    <x v="15"/>
    <n v="3739534"/>
    <n v="49738752"/>
    <m/>
    <x v="0"/>
  </r>
  <r>
    <x v="4"/>
    <x v="1"/>
    <x v="1"/>
    <x v="1"/>
    <x v="14"/>
    <x v="16"/>
    <n v="3753978"/>
    <n v="49726100"/>
    <m/>
    <x v="0"/>
  </r>
  <r>
    <x v="4"/>
    <x v="1"/>
    <x v="1"/>
    <x v="1"/>
    <x v="14"/>
    <x v="17"/>
    <n v="3766789"/>
    <n v="49614612"/>
    <m/>
    <x v="0"/>
  </r>
  <r>
    <x v="4"/>
    <x v="1"/>
    <x v="1"/>
    <x v="1"/>
    <x v="14"/>
    <x v="18"/>
    <n v="3778658"/>
    <n v="49466416"/>
    <m/>
    <x v="0"/>
  </r>
  <r>
    <x v="4"/>
    <x v="1"/>
    <x v="1"/>
    <x v="1"/>
    <x v="14"/>
    <x v="19"/>
    <n v="3789712"/>
    <n v="49304788"/>
    <m/>
    <x v="0"/>
  </r>
  <r>
    <x v="4"/>
    <x v="1"/>
    <x v="1"/>
    <x v="1"/>
    <x v="14"/>
    <x v="20"/>
    <n v="3800064"/>
    <n v="49164964"/>
    <m/>
    <x v="0"/>
  </r>
  <r>
    <x v="4"/>
    <x v="1"/>
    <x v="1"/>
    <x v="1"/>
    <x v="14"/>
    <x v="21"/>
    <n v="3809591"/>
    <n v="48953888"/>
    <m/>
    <x v="0"/>
  </r>
  <r>
    <x v="4"/>
    <x v="1"/>
    <x v="1"/>
    <x v="1"/>
    <x v="14"/>
    <x v="22"/>
    <n v="3818480"/>
    <n v="48703080"/>
    <m/>
    <x v="0"/>
  </r>
  <r>
    <x v="4"/>
    <x v="1"/>
    <x v="1"/>
    <x v="1"/>
    <x v="14"/>
    <x v="23"/>
    <n v="3827088"/>
    <n v="48428000"/>
    <m/>
    <x v="0"/>
  </r>
  <r>
    <x v="4"/>
    <x v="1"/>
    <x v="1"/>
    <x v="1"/>
    <x v="14"/>
    <x v="24"/>
    <n v="3835733"/>
    <n v="48155412"/>
    <m/>
    <x v="0"/>
  </r>
  <r>
    <x v="4"/>
    <x v="1"/>
    <x v="1"/>
    <x v="1"/>
    <x v="14"/>
    <x v="25"/>
    <n v="3844418"/>
    <n v="47898740"/>
    <m/>
    <x v="0"/>
  </r>
  <r>
    <x v="4"/>
    <x v="1"/>
    <x v="1"/>
    <x v="1"/>
    <x v="14"/>
    <x v="26"/>
    <n v="3853122"/>
    <n v="47610012"/>
    <m/>
    <x v="0"/>
  </r>
  <r>
    <x v="4"/>
    <x v="1"/>
    <x v="1"/>
    <x v="1"/>
    <x v="14"/>
    <x v="27"/>
    <n v="3861777"/>
    <n v="47282040"/>
    <m/>
    <x v="0"/>
  </r>
  <r>
    <x v="4"/>
    <x v="1"/>
    <x v="1"/>
    <x v="1"/>
    <x v="14"/>
    <x v="28"/>
    <n v="3870427"/>
    <n v="46930416"/>
    <m/>
    <x v="0"/>
  </r>
  <r>
    <x v="4"/>
    <x v="1"/>
    <x v="1"/>
    <x v="1"/>
    <x v="14"/>
    <x v="29"/>
    <n v="3879076"/>
    <n v="46580272"/>
    <m/>
    <x v="0"/>
  </r>
  <r>
    <x v="4"/>
    <x v="1"/>
    <x v="1"/>
    <x v="1"/>
    <x v="14"/>
    <x v="30"/>
    <n v="3887746"/>
    <n v="46248876"/>
    <m/>
    <x v="0"/>
  </r>
  <r>
    <x v="4"/>
    <x v="1"/>
    <x v="1"/>
    <x v="0"/>
    <x v="15"/>
    <x v="0"/>
    <n v="2356508"/>
    <n v="13274209"/>
    <m/>
    <x v="0"/>
  </r>
  <r>
    <x v="4"/>
    <x v="1"/>
    <x v="1"/>
    <x v="0"/>
    <x v="15"/>
    <x v="1"/>
    <n v="2376413"/>
    <n v="12884473"/>
    <m/>
    <x v="0"/>
  </r>
  <r>
    <x v="4"/>
    <x v="1"/>
    <x v="1"/>
    <x v="0"/>
    <x v="15"/>
    <x v="2"/>
    <n v="2403124"/>
    <n v="12523774"/>
    <m/>
    <x v="0"/>
  </r>
  <r>
    <x v="4"/>
    <x v="1"/>
    <x v="1"/>
    <x v="0"/>
    <x v="15"/>
    <x v="3"/>
    <n v="2420947"/>
    <n v="12100579"/>
    <m/>
    <x v="0"/>
  </r>
  <r>
    <x v="4"/>
    <x v="1"/>
    <x v="1"/>
    <x v="0"/>
    <x v="15"/>
    <x v="4"/>
    <n v="2432862"/>
    <n v="11687590"/>
    <m/>
    <x v="0"/>
  </r>
  <r>
    <x v="4"/>
    <x v="1"/>
    <x v="1"/>
    <x v="0"/>
    <x v="15"/>
    <x v="5"/>
    <n v="2447990"/>
    <n v="11298391"/>
    <m/>
    <x v="0"/>
  </r>
  <r>
    <x v="4"/>
    <x v="1"/>
    <x v="1"/>
    <x v="0"/>
    <x v="15"/>
    <x v="6"/>
    <n v="2463013"/>
    <n v="11075008"/>
    <m/>
    <x v="0"/>
  </r>
  <r>
    <x v="4"/>
    <x v="1"/>
    <x v="1"/>
    <x v="0"/>
    <x v="15"/>
    <x v="7"/>
    <n v="2478077"/>
    <n v="10863524"/>
    <m/>
    <x v="0"/>
  </r>
  <r>
    <x v="4"/>
    <x v="1"/>
    <x v="1"/>
    <x v="0"/>
    <x v="15"/>
    <x v="8"/>
    <n v="2492801"/>
    <n v="10694971"/>
    <m/>
    <x v="0"/>
  </r>
  <r>
    <x v="4"/>
    <x v="1"/>
    <x v="1"/>
    <x v="0"/>
    <x v="15"/>
    <x v="9"/>
    <n v="2507686"/>
    <n v="10234049"/>
    <m/>
    <x v="0"/>
  </r>
  <r>
    <x v="4"/>
    <x v="1"/>
    <x v="1"/>
    <x v="0"/>
    <x v="15"/>
    <x v="10"/>
    <n v="2523348"/>
    <n v="9666137"/>
    <m/>
    <x v="0"/>
  </r>
  <r>
    <x v="4"/>
    <x v="1"/>
    <x v="1"/>
    <x v="0"/>
    <x v="15"/>
    <x v="11"/>
    <n v="2540322"/>
    <n v="9019132"/>
    <m/>
    <x v="0"/>
  </r>
  <r>
    <x v="4"/>
    <x v="1"/>
    <x v="1"/>
    <x v="0"/>
    <x v="15"/>
    <x v="12"/>
    <n v="2557330"/>
    <n v="8465771"/>
    <m/>
    <x v="0"/>
  </r>
  <r>
    <x v="4"/>
    <x v="1"/>
    <x v="1"/>
    <x v="0"/>
    <x v="15"/>
    <x v="13"/>
    <n v="2574067"/>
    <n v="7971449"/>
    <m/>
    <x v="0"/>
  </r>
  <r>
    <x v="4"/>
    <x v="1"/>
    <x v="1"/>
    <x v="0"/>
    <x v="15"/>
    <x v="14"/>
    <n v="2590269"/>
    <n v="7536820"/>
    <m/>
    <x v="0"/>
  </r>
  <r>
    <x v="4"/>
    <x v="1"/>
    <x v="1"/>
    <x v="0"/>
    <x v="15"/>
    <x v="15"/>
    <n v="2606074"/>
    <n v="7142423"/>
    <m/>
    <x v="0"/>
  </r>
  <r>
    <x v="4"/>
    <x v="1"/>
    <x v="1"/>
    <x v="0"/>
    <x v="15"/>
    <x v="16"/>
    <n v="2621534"/>
    <n v="6782985"/>
    <m/>
    <x v="0"/>
  </r>
  <r>
    <x v="4"/>
    <x v="1"/>
    <x v="1"/>
    <x v="0"/>
    <x v="15"/>
    <x v="17"/>
    <n v="2635310"/>
    <n v="6448913"/>
    <m/>
    <x v="0"/>
  </r>
  <r>
    <x v="4"/>
    <x v="1"/>
    <x v="1"/>
    <x v="0"/>
    <x v="15"/>
    <x v="18"/>
    <n v="2648084"/>
    <n v="6118084"/>
    <m/>
    <x v="0"/>
  </r>
  <r>
    <x v="4"/>
    <x v="1"/>
    <x v="1"/>
    <x v="0"/>
    <x v="15"/>
    <x v="19"/>
    <n v="2660020"/>
    <n v="5872858"/>
    <m/>
    <x v="0"/>
  </r>
  <r>
    <x v="4"/>
    <x v="1"/>
    <x v="1"/>
    <x v="0"/>
    <x v="15"/>
    <x v="20"/>
    <n v="2671236"/>
    <n v="5684127"/>
    <m/>
    <x v="0"/>
  </r>
  <r>
    <x v="4"/>
    <x v="1"/>
    <x v="1"/>
    <x v="0"/>
    <x v="15"/>
    <x v="21"/>
    <n v="2681589"/>
    <n v="5537680"/>
    <m/>
    <x v="0"/>
  </r>
  <r>
    <x v="4"/>
    <x v="1"/>
    <x v="1"/>
    <x v="0"/>
    <x v="15"/>
    <x v="22"/>
    <n v="2691272"/>
    <n v="5424931"/>
    <m/>
    <x v="0"/>
  </r>
  <r>
    <x v="4"/>
    <x v="1"/>
    <x v="1"/>
    <x v="0"/>
    <x v="15"/>
    <x v="23"/>
    <n v="2700670"/>
    <n v="5354632"/>
    <m/>
    <x v="0"/>
  </r>
  <r>
    <x v="4"/>
    <x v="1"/>
    <x v="1"/>
    <x v="0"/>
    <x v="15"/>
    <x v="24"/>
    <n v="2710122"/>
    <n v="5279865"/>
    <m/>
    <x v="0"/>
  </r>
  <r>
    <x v="4"/>
    <x v="1"/>
    <x v="1"/>
    <x v="0"/>
    <x v="15"/>
    <x v="25"/>
    <n v="2719630"/>
    <n v="5206083"/>
    <m/>
    <x v="0"/>
  </r>
  <r>
    <x v="4"/>
    <x v="1"/>
    <x v="1"/>
    <x v="0"/>
    <x v="15"/>
    <x v="26"/>
    <n v="2729178"/>
    <n v="5140499"/>
    <m/>
    <x v="0"/>
  </r>
  <r>
    <x v="4"/>
    <x v="1"/>
    <x v="1"/>
    <x v="0"/>
    <x v="15"/>
    <x v="27"/>
    <n v="2738682"/>
    <n v="5072025"/>
    <m/>
    <x v="0"/>
  </r>
  <r>
    <x v="4"/>
    <x v="1"/>
    <x v="1"/>
    <x v="0"/>
    <x v="15"/>
    <x v="28"/>
    <n v="2748194"/>
    <n v="5005865"/>
    <m/>
    <x v="0"/>
  </r>
  <r>
    <x v="4"/>
    <x v="1"/>
    <x v="1"/>
    <x v="0"/>
    <x v="15"/>
    <x v="29"/>
    <n v="2757716"/>
    <n v="4942327"/>
    <m/>
    <x v="0"/>
  </r>
  <r>
    <x v="4"/>
    <x v="1"/>
    <x v="1"/>
    <x v="0"/>
    <x v="15"/>
    <x v="30"/>
    <n v="2767275"/>
    <n v="4886362"/>
    <m/>
    <x v="0"/>
  </r>
  <r>
    <x v="4"/>
    <x v="1"/>
    <x v="1"/>
    <x v="3"/>
    <x v="16"/>
    <x v="0"/>
    <n v="445291"/>
    <n v="8459193"/>
    <m/>
    <x v="0"/>
  </r>
  <r>
    <x v="4"/>
    <x v="1"/>
    <x v="1"/>
    <x v="3"/>
    <x v="16"/>
    <x v="1"/>
    <n v="446196"/>
    <n v="8051413"/>
    <m/>
    <x v="0"/>
  </r>
  <r>
    <x v="4"/>
    <x v="1"/>
    <x v="1"/>
    <x v="3"/>
    <x v="16"/>
    <x v="2"/>
    <n v="447411"/>
    <n v="7591908"/>
    <m/>
    <x v="0"/>
  </r>
  <r>
    <x v="4"/>
    <x v="1"/>
    <x v="1"/>
    <x v="3"/>
    <x v="16"/>
    <x v="3"/>
    <n v="448222"/>
    <n v="7397594"/>
    <m/>
    <x v="0"/>
  </r>
  <r>
    <x v="4"/>
    <x v="1"/>
    <x v="1"/>
    <x v="3"/>
    <x v="16"/>
    <x v="4"/>
    <n v="448764"/>
    <n v="7341802"/>
    <m/>
    <x v="0"/>
  </r>
  <r>
    <x v="4"/>
    <x v="1"/>
    <x v="1"/>
    <x v="3"/>
    <x v="16"/>
    <x v="5"/>
    <n v="449165"/>
    <n v="7241350"/>
    <m/>
    <x v="0"/>
  </r>
  <r>
    <x v="4"/>
    <x v="1"/>
    <x v="1"/>
    <x v="3"/>
    <x v="16"/>
    <x v="6"/>
    <n v="449572"/>
    <n v="7164863"/>
    <m/>
    <x v="0"/>
  </r>
  <r>
    <x v="4"/>
    <x v="1"/>
    <x v="1"/>
    <x v="3"/>
    <x v="16"/>
    <x v="7"/>
    <n v="449985"/>
    <n v="7044041"/>
    <m/>
    <x v="0"/>
  </r>
  <r>
    <x v="4"/>
    <x v="1"/>
    <x v="1"/>
    <x v="3"/>
    <x v="16"/>
    <x v="8"/>
    <n v="450388"/>
    <n v="6916833"/>
    <m/>
    <x v="0"/>
  </r>
  <r>
    <x v="4"/>
    <x v="1"/>
    <x v="1"/>
    <x v="3"/>
    <x v="16"/>
    <x v="9"/>
    <n v="450797"/>
    <n v="6777223"/>
    <m/>
    <x v="0"/>
  </r>
  <r>
    <x v="4"/>
    <x v="1"/>
    <x v="1"/>
    <x v="3"/>
    <x v="16"/>
    <x v="10"/>
    <n v="451226"/>
    <n v="6656479"/>
    <m/>
    <x v="0"/>
  </r>
  <r>
    <x v="4"/>
    <x v="1"/>
    <x v="1"/>
    <x v="3"/>
    <x v="16"/>
    <x v="11"/>
    <n v="451692"/>
    <n v="6565356"/>
    <m/>
    <x v="0"/>
  </r>
  <r>
    <x v="4"/>
    <x v="1"/>
    <x v="1"/>
    <x v="3"/>
    <x v="16"/>
    <x v="12"/>
    <n v="452161"/>
    <n v="6499748"/>
    <m/>
    <x v="0"/>
  </r>
  <r>
    <x v="4"/>
    <x v="1"/>
    <x v="1"/>
    <x v="3"/>
    <x v="16"/>
    <x v="13"/>
    <n v="452621"/>
    <n v="6447930"/>
    <m/>
    <x v="0"/>
  </r>
  <r>
    <x v="4"/>
    <x v="1"/>
    <x v="1"/>
    <x v="3"/>
    <x v="16"/>
    <x v="14"/>
    <n v="453066"/>
    <n v="6409495"/>
    <m/>
    <x v="0"/>
  </r>
  <r>
    <x v="4"/>
    <x v="1"/>
    <x v="1"/>
    <x v="3"/>
    <x v="16"/>
    <x v="15"/>
    <n v="453499"/>
    <n v="6391472"/>
    <m/>
    <x v="0"/>
  </r>
  <r>
    <x v="4"/>
    <x v="1"/>
    <x v="1"/>
    <x v="3"/>
    <x v="16"/>
    <x v="16"/>
    <n v="453921"/>
    <n v="6367602"/>
    <m/>
    <x v="0"/>
  </r>
  <r>
    <x v="4"/>
    <x v="1"/>
    <x v="1"/>
    <x v="3"/>
    <x v="16"/>
    <x v="17"/>
    <n v="454296"/>
    <n v="6337901"/>
    <m/>
    <x v="0"/>
  </r>
  <r>
    <x v="4"/>
    <x v="1"/>
    <x v="1"/>
    <x v="3"/>
    <x v="16"/>
    <x v="18"/>
    <n v="454643"/>
    <n v="6306701"/>
    <m/>
    <x v="0"/>
  </r>
  <r>
    <x v="4"/>
    <x v="1"/>
    <x v="1"/>
    <x v="3"/>
    <x v="16"/>
    <x v="19"/>
    <n v="454968"/>
    <n v="6272213"/>
    <m/>
    <x v="0"/>
  </r>
  <r>
    <x v="4"/>
    <x v="1"/>
    <x v="1"/>
    <x v="3"/>
    <x v="16"/>
    <x v="20"/>
    <n v="455271"/>
    <n v="6237284"/>
    <m/>
    <x v="0"/>
  </r>
  <r>
    <x v="4"/>
    <x v="1"/>
    <x v="1"/>
    <x v="3"/>
    <x v="16"/>
    <x v="21"/>
    <n v="455551"/>
    <n v="6198706"/>
    <m/>
    <x v="0"/>
  </r>
  <r>
    <x v="4"/>
    <x v="1"/>
    <x v="1"/>
    <x v="3"/>
    <x v="16"/>
    <x v="22"/>
    <n v="455812"/>
    <n v="6159445"/>
    <m/>
    <x v="0"/>
  </r>
  <r>
    <x v="4"/>
    <x v="1"/>
    <x v="1"/>
    <x v="3"/>
    <x v="16"/>
    <x v="23"/>
    <n v="456065"/>
    <n v="6118741"/>
    <m/>
    <x v="0"/>
  </r>
  <r>
    <x v="4"/>
    <x v="1"/>
    <x v="1"/>
    <x v="3"/>
    <x v="16"/>
    <x v="24"/>
    <n v="456319"/>
    <n v="6074285"/>
    <m/>
    <x v="0"/>
  </r>
  <r>
    <x v="4"/>
    <x v="1"/>
    <x v="1"/>
    <x v="3"/>
    <x v="16"/>
    <x v="25"/>
    <n v="456575"/>
    <n v="6021793"/>
    <m/>
    <x v="0"/>
  </r>
  <r>
    <x v="4"/>
    <x v="1"/>
    <x v="1"/>
    <x v="3"/>
    <x v="16"/>
    <x v="26"/>
    <n v="456831"/>
    <n v="5964720"/>
    <m/>
    <x v="0"/>
  </r>
  <r>
    <x v="4"/>
    <x v="1"/>
    <x v="1"/>
    <x v="3"/>
    <x v="16"/>
    <x v="27"/>
    <n v="457085"/>
    <n v="5906281"/>
    <m/>
    <x v="0"/>
  </r>
  <r>
    <x v="4"/>
    <x v="1"/>
    <x v="1"/>
    <x v="3"/>
    <x v="16"/>
    <x v="28"/>
    <n v="457339"/>
    <n v="5848823"/>
    <m/>
    <x v="0"/>
  </r>
  <r>
    <x v="4"/>
    <x v="1"/>
    <x v="1"/>
    <x v="3"/>
    <x v="16"/>
    <x v="29"/>
    <n v="457593"/>
    <n v="5792353"/>
    <m/>
    <x v="0"/>
  </r>
  <r>
    <x v="4"/>
    <x v="1"/>
    <x v="1"/>
    <x v="3"/>
    <x v="16"/>
    <x v="30"/>
    <n v="457848"/>
    <n v="5738458"/>
    <m/>
    <x v="0"/>
  </r>
  <r>
    <x v="4"/>
    <x v="1"/>
    <x v="1"/>
    <x v="2"/>
    <x v="17"/>
    <x v="0"/>
    <n v="42184"/>
    <n v="647271"/>
    <m/>
    <x v="0"/>
  </r>
  <r>
    <x v="4"/>
    <x v="1"/>
    <x v="1"/>
    <x v="2"/>
    <x v="17"/>
    <x v="1"/>
    <n v="42542"/>
    <n v="622219"/>
    <m/>
    <x v="0"/>
  </r>
  <r>
    <x v="4"/>
    <x v="1"/>
    <x v="1"/>
    <x v="2"/>
    <x v="17"/>
    <x v="2"/>
    <n v="43023"/>
    <n v="604212"/>
    <m/>
    <x v="0"/>
  </r>
  <r>
    <x v="4"/>
    <x v="1"/>
    <x v="1"/>
    <x v="2"/>
    <x v="17"/>
    <x v="3"/>
    <n v="43344"/>
    <n v="592784"/>
    <m/>
    <x v="0"/>
  </r>
  <r>
    <x v="4"/>
    <x v="1"/>
    <x v="1"/>
    <x v="2"/>
    <x v="17"/>
    <x v="4"/>
    <n v="43558"/>
    <n v="591107"/>
    <m/>
    <x v="0"/>
  </r>
  <r>
    <x v="4"/>
    <x v="1"/>
    <x v="1"/>
    <x v="2"/>
    <x v="17"/>
    <x v="5"/>
    <n v="43558"/>
    <n v="585263"/>
    <m/>
    <x v="0"/>
  </r>
  <r>
    <x v="4"/>
    <x v="1"/>
    <x v="1"/>
    <x v="2"/>
    <x v="17"/>
    <x v="6"/>
    <n v="43558"/>
    <n v="586484"/>
    <m/>
    <x v="0"/>
  </r>
  <r>
    <x v="4"/>
    <x v="1"/>
    <x v="1"/>
    <x v="2"/>
    <x v="17"/>
    <x v="7"/>
    <n v="43558"/>
    <n v="587328"/>
    <m/>
    <x v="0"/>
  </r>
  <r>
    <x v="4"/>
    <x v="1"/>
    <x v="1"/>
    <x v="2"/>
    <x v="17"/>
    <x v="8"/>
    <n v="43558"/>
    <n v="587157"/>
    <m/>
    <x v="0"/>
  </r>
  <r>
    <x v="4"/>
    <x v="1"/>
    <x v="1"/>
    <x v="2"/>
    <x v="17"/>
    <x v="9"/>
    <n v="43558"/>
    <n v="581650"/>
    <m/>
    <x v="0"/>
  </r>
  <r>
    <x v="4"/>
    <x v="1"/>
    <x v="1"/>
    <x v="2"/>
    <x v="17"/>
    <x v="10"/>
    <n v="43559"/>
    <n v="574554"/>
    <m/>
    <x v="0"/>
  </r>
  <r>
    <x v="4"/>
    <x v="1"/>
    <x v="1"/>
    <x v="2"/>
    <x v="17"/>
    <x v="11"/>
    <n v="43559"/>
    <n v="567477"/>
    <m/>
    <x v="0"/>
  </r>
  <r>
    <x v="4"/>
    <x v="1"/>
    <x v="1"/>
    <x v="2"/>
    <x v="17"/>
    <x v="12"/>
    <n v="43559"/>
    <n v="560900"/>
    <m/>
    <x v="0"/>
  </r>
  <r>
    <x v="4"/>
    <x v="1"/>
    <x v="1"/>
    <x v="2"/>
    <x v="17"/>
    <x v="13"/>
    <n v="43559"/>
    <n v="555465"/>
    <m/>
    <x v="0"/>
  </r>
  <r>
    <x v="4"/>
    <x v="1"/>
    <x v="1"/>
    <x v="2"/>
    <x v="17"/>
    <x v="14"/>
    <n v="43559"/>
    <n v="551516"/>
    <m/>
    <x v="0"/>
  </r>
  <r>
    <x v="4"/>
    <x v="1"/>
    <x v="1"/>
    <x v="2"/>
    <x v="17"/>
    <x v="15"/>
    <n v="43559"/>
    <n v="548828"/>
    <m/>
    <x v="0"/>
  </r>
  <r>
    <x v="4"/>
    <x v="1"/>
    <x v="1"/>
    <x v="2"/>
    <x v="17"/>
    <x v="16"/>
    <n v="43559"/>
    <n v="545651"/>
    <m/>
    <x v="0"/>
  </r>
  <r>
    <x v="4"/>
    <x v="1"/>
    <x v="1"/>
    <x v="2"/>
    <x v="17"/>
    <x v="17"/>
    <n v="43559"/>
    <n v="542227"/>
    <m/>
    <x v="0"/>
  </r>
  <r>
    <x v="4"/>
    <x v="1"/>
    <x v="1"/>
    <x v="2"/>
    <x v="17"/>
    <x v="18"/>
    <n v="43559"/>
    <n v="538717"/>
    <m/>
    <x v="0"/>
  </r>
  <r>
    <x v="4"/>
    <x v="1"/>
    <x v="1"/>
    <x v="2"/>
    <x v="17"/>
    <x v="19"/>
    <n v="43559"/>
    <n v="535259"/>
    <m/>
    <x v="0"/>
  </r>
  <r>
    <x v="4"/>
    <x v="1"/>
    <x v="1"/>
    <x v="2"/>
    <x v="17"/>
    <x v="20"/>
    <n v="43559"/>
    <n v="531884"/>
    <m/>
    <x v="0"/>
  </r>
  <r>
    <x v="4"/>
    <x v="1"/>
    <x v="1"/>
    <x v="2"/>
    <x v="17"/>
    <x v="21"/>
    <n v="43560"/>
    <n v="528380"/>
    <m/>
    <x v="0"/>
  </r>
  <r>
    <x v="4"/>
    <x v="1"/>
    <x v="1"/>
    <x v="2"/>
    <x v="17"/>
    <x v="22"/>
    <n v="43560"/>
    <n v="524662"/>
    <m/>
    <x v="0"/>
  </r>
  <r>
    <x v="4"/>
    <x v="1"/>
    <x v="1"/>
    <x v="2"/>
    <x v="17"/>
    <x v="23"/>
    <n v="43560"/>
    <n v="520798"/>
    <m/>
    <x v="0"/>
  </r>
  <r>
    <x v="4"/>
    <x v="1"/>
    <x v="1"/>
    <x v="2"/>
    <x v="17"/>
    <x v="24"/>
    <n v="43560"/>
    <n v="516700"/>
    <m/>
    <x v="0"/>
  </r>
  <r>
    <x v="4"/>
    <x v="1"/>
    <x v="1"/>
    <x v="2"/>
    <x v="17"/>
    <x v="25"/>
    <n v="43560"/>
    <n v="512267"/>
    <m/>
    <x v="0"/>
  </r>
  <r>
    <x v="4"/>
    <x v="1"/>
    <x v="1"/>
    <x v="2"/>
    <x v="17"/>
    <x v="26"/>
    <n v="43560"/>
    <n v="507432"/>
    <m/>
    <x v="0"/>
  </r>
  <r>
    <x v="4"/>
    <x v="1"/>
    <x v="1"/>
    <x v="2"/>
    <x v="17"/>
    <x v="27"/>
    <n v="43560"/>
    <n v="502439"/>
    <m/>
    <x v="0"/>
  </r>
  <r>
    <x v="4"/>
    <x v="1"/>
    <x v="1"/>
    <x v="2"/>
    <x v="17"/>
    <x v="28"/>
    <n v="43560"/>
    <n v="497471"/>
    <m/>
    <x v="0"/>
  </r>
  <r>
    <x v="4"/>
    <x v="1"/>
    <x v="1"/>
    <x v="2"/>
    <x v="17"/>
    <x v="29"/>
    <n v="43560"/>
    <n v="492698"/>
    <m/>
    <x v="0"/>
  </r>
  <r>
    <x v="4"/>
    <x v="1"/>
    <x v="1"/>
    <x v="2"/>
    <x v="17"/>
    <x v="30"/>
    <n v="43560"/>
    <n v="488175"/>
    <m/>
    <x v="0"/>
  </r>
  <r>
    <x v="4"/>
    <x v="1"/>
    <x v="1"/>
    <x v="0"/>
    <x v="18"/>
    <x v="0"/>
    <n v="24535"/>
    <n v="0"/>
    <m/>
    <x v="0"/>
  </r>
  <r>
    <x v="4"/>
    <x v="1"/>
    <x v="1"/>
    <x v="0"/>
    <x v="18"/>
    <x v="1"/>
    <n v="24535"/>
    <n v="0"/>
    <m/>
    <x v="0"/>
  </r>
  <r>
    <x v="4"/>
    <x v="1"/>
    <x v="1"/>
    <x v="0"/>
    <x v="18"/>
    <x v="2"/>
    <n v="24535"/>
    <n v="0"/>
    <m/>
    <x v="0"/>
  </r>
  <r>
    <x v="4"/>
    <x v="1"/>
    <x v="1"/>
    <x v="0"/>
    <x v="18"/>
    <x v="3"/>
    <n v="24535"/>
    <n v="0"/>
    <m/>
    <x v="0"/>
  </r>
  <r>
    <x v="4"/>
    <x v="1"/>
    <x v="1"/>
    <x v="0"/>
    <x v="18"/>
    <x v="4"/>
    <n v="24535"/>
    <n v="0"/>
    <m/>
    <x v="0"/>
  </r>
  <r>
    <x v="4"/>
    <x v="1"/>
    <x v="1"/>
    <x v="0"/>
    <x v="18"/>
    <x v="5"/>
    <n v="24535"/>
    <n v="0"/>
    <m/>
    <x v="0"/>
  </r>
  <r>
    <x v="4"/>
    <x v="1"/>
    <x v="1"/>
    <x v="0"/>
    <x v="18"/>
    <x v="6"/>
    <n v="24535"/>
    <n v="0"/>
    <m/>
    <x v="0"/>
  </r>
  <r>
    <x v="4"/>
    <x v="1"/>
    <x v="1"/>
    <x v="0"/>
    <x v="18"/>
    <x v="7"/>
    <n v="24535"/>
    <n v="0"/>
    <m/>
    <x v="0"/>
  </r>
  <r>
    <x v="4"/>
    <x v="1"/>
    <x v="1"/>
    <x v="0"/>
    <x v="18"/>
    <x v="8"/>
    <n v="24535"/>
    <n v="0"/>
    <m/>
    <x v="0"/>
  </r>
  <r>
    <x v="4"/>
    <x v="1"/>
    <x v="1"/>
    <x v="0"/>
    <x v="18"/>
    <x v="9"/>
    <n v="24535"/>
    <n v="0"/>
    <m/>
    <x v="0"/>
  </r>
  <r>
    <x v="4"/>
    <x v="1"/>
    <x v="1"/>
    <x v="0"/>
    <x v="18"/>
    <x v="10"/>
    <n v="24535"/>
    <n v="0"/>
    <m/>
    <x v="0"/>
  </r>
  <r>
    <x v="4"/>
    <x v="1"/>
    <x v="1"/>
    <x v="0"/>
    <x v="18"/>
    <x v="11"/>
    <n v="24535"/>
    <n v="0"/>
    <m/>
    <x v="0"/>
  </r>
  <r>
    <x v="4"/>
    <x v="1"/>
    <x v="1"/>
    <x v="0"/>
    <x v="18"/>
    <x v="12"/>
    <n v="24535"/>
    <n v="0"/>
    <m/>
    <x v="0"/>
  </r>
  <r>
    <x v="4"/>
    <x v="1"/>
    <x v="1"/>
    <x v="0"/>
    <x v="18"/>
    <x v="13"/>
    <n v="24535"/>
    <n v="0"/>
    <m/>
    <x v="0"/>
  </r>
  <r>
    <x v="4"/>
    <x v="1"/>
    <x v="1"/>
    <x v="0"/>
    <x v="18"/>
    <x v="14"/>
    <n v="24535"/>
    <n v="0"/>
    <m/>
    <x v="0"/>
  </r>
  <r>
    <x v="4"/>
    <x v="1"/>
    <x v="1"/>
    <x v="0"/>
    <x v="18"/>
    <x v="15"/>
    <n v="24535"/>
    <n v="0"/>
    <m/>
    <x v="0"/>
  </r>
  <r>
    <x v="4"/>
    <x v="1"/>
    <x v="1"/>
    <x v="0"/>
    <x v="18"/>
    <x v="16"/>
    <n v="24535"/>
    <n v="0"/>
    <m/>
    <x v="0"/>
  </r>
  <r>
    <x v="4"/>
    <x v="1"/>
    <x v="1"/>
    <x v="0"/>
    <x v="18"/>
    <x v="17"/>
    <n v="24535"/>
    <n v="0"/>
    <m/>
    <x v="0"/>
  </r>
  <r>
    <x v="4"/>
    <x v="1"/>
    <x v="1"/>
    <x v="0"/>
    <x v="18"/>
    <x v="18"/>
    <n v="24535"/>
    <n v="0"/>
    <m/>
    <x v="0"/>
  </r>
  <r>
    <x v="4"/>
    <x v="1"/>
    <x v="1"/>
    <x v="0"/>
    <x v="18"/>
    <x v="19"/>
    <n v="24535"/>
    <n v="0"/>
    <m/>
    <x v="0"/>
  </r>
  <r>
    <x v="4"/>
    <x v="1"/>
    <x v="1"/>
    <x v="0"/>
    <x v="18"/>
    <x v="20"/>
    <n v="24535"/>
    <n v="0"/>
    <m/>
    <x v="0"/>
  </r>
  <r>
    <x v="4"/>
    <x v="1"/>
    <x v="1"/>
    <x v="0"/>
    <x v="18"/>
    <x v="21"/>
    <n v="24535"/>
    <n v="0"/>
    <m/>
    <x v="0"/>
  </r>
  <r>
    <x v="4"/>
    <x v="1"/>
    <x v="1"/>
    <x v="0"/>
    <x v="18"/>
    <x v="22"/>
    <n v="24535"/>
    <n v="0"/>
    <m/>
    <x v="0"/>
  </r>
  <r>
    <x v="4"/>
    <x v="1"/>
    <x v="1"/>
    <x v="0"/>
    <x v="18"/>
    <x v="23"/>
    <n v="24535"/>
    <n v="0"/>
    <m/>
    <x v="0"/>
  </r>
  <r>
    <x v="4"/>
    <x v="1"/>
    <x v="1"/>
    <x v="0"/>
    <x v="18"/>
    <x v="24"/>
    <n v="24535"/>
    <n v="0"/>
    <m/>
    <x v="0"/>
  </r>
  <r>
    <x v="4"/>
    <x v="1"/>
    <x v="1"/>
    <x v="0"/>
    <x v="18"/>
    <x v="25"/>
    <n v="24535"/>
    <n v="0"/>
    <m/>
    <x v="0"/>
  </r>
  <r>
    <x v="4"/>
    <x v="1"/>
    <x v="1"/>
    <x v="0"/>
    <x v="18"/>
    <x v="26"/>
    <n v="24535"/>
    <n v="0"/>
    <m/>
    <x v="0"/>
  </r>
  <r>
    <x v="4"/>
    <x v="1"/>
    <x v="1"/>
    <x v="0"/>
    <x v="18"/>
    <x v="27"/>
    <n v="24535"/>
    <n v="0"/>
    <m/>
    <x v="0"/>
  </r>
  <r>
    <x v="4"/>
    <x v="1"/>
    <x v="1"/>
    <x v="0"/>
    <x v="18"/>
    <x v="28"/>
    <n v="24535"/>
    <n v="0"/>
    <m/>
    <x v="0"/>
  </r>
  <r>
    <x v="4"/>
    <x v="1"/>
    <x v="1"/>
    <x v="0"/>
    <x v="18"/>
    <x v="29"/>
    <n v="24535"/>
    <n v="0"/>
    <m/>
    <x v="0"/>
  </r>
  <r>
    <x v="4"/>
    <x v="1"/>
    <x v="1"/>
    <x v="0"/>
    <x v="18"/>
    <x v="30"/>
    <n v="24535"/>
    <n v="0"/>
    <m/>
    <x v="0"/>
  </r>
  <r>
    <x v="4"/>
    <x v="1"/>
    <x v="1"/>
    <x v="5"/>
    <x v="19"/>
    <x v="0"/>
    <n v="24535"/>
    <n v="318512"/>
    <m/>
    <x v="0"/>
  </r>
  <r>
    <x v="4"/>
    <x v="1"/>
    <x v="1"/>
    <x v="5"/>
    <x v="19"/>
    <x v="1"/>
    <n v="24535"/>
    <n v="318367"/>
    <m/>
    <x v="0"/>
  </r>
  <r>
    <x v="4"/>
    <x v="1"/>
    <x v="1"/>
    <x v="5"/>
    <x v="19"/>
    <x v="2"/>
    <n v="24535"/>
    <n v="319111"/>
    <m/>
    <x v="0"/>
  </r>
  <r>
    <x v="4"/>
    <x v="1"/>
    <x v="1"/>
    <x v="5"/>
    <x v="19"/>
    <x v="3"/>
    <n v="24535"/>
    <n v="315100"/>
    <m/>
    <x v="0"/>
  </r>
  <r>
    <x v="4"/>
    <x v="1"/>
    <x v="1"/>
    <x v="5"/>
    <x v="19"/>
    <x v="4"/>
    <n v="24535"/>
    <n v="318620"/>
    <m/>
    <x v="0"/>
  </r>
  <r>
    <x v="4"/>
    <x v="1"/>
    <x v="1"/>
    <x v="5"/>
    <x v="19"/>
    <x v="5"/>
    <n v="24535"/>
    <n v="317749"/>
    <m/>
    <x v="0"/>
  </r>
  <r>
    <x v="4"/>
    <x v="1"/>
    <x v="1"/>
    <x v="5"/>
    <x v="19"/>
    <x v="6"/>
    <n v="24535"/>
    <n v="317993"/>
    <m/>
    <x v="0"/>
  </r>
  <r>
    <x v="4"/>
    <x v="1"/>
    <x v="1"/>
    <x v="5"/>
    <x v="19"/>
    <x v="7"/>
    <n v="24535"/>
    <n v="321310"/>
    <m/>
    <x v="0"/>
  </r>
  <r>
    <x v="4"/>
    <x v="1"/>
    <x v="1"/>
    <x v="5"/>
    <x v="19"/>
    <x v="8"/>
    <n v="24535"/>
    <n v="315209"/>
    <m/>
    <x v="0"/>
  </r>
  <r>
    <x v="4"/>
    <x v="1"/>
    <x v="1"/>
    <x v="5"/>
    <x v="19"/>
    <x v="9"/>
    <n v="24535"/>
    <n v="313035"/>
    <m/>
    <x v="0"/>
  </r>
  <r>
    <x v="4"/>
    <x v="1"/>
    <x v="1"/>
    <x v="5"/>
    <x v="19"/>
    <x v="10"/>
    <n v="24535"/>
    <n v="313594"/>
    <m/>
    <x v="0"/>
  </r>
  <r>
    <x v="4"/>
    <x v="1"/>
    <x v="1"/>
    <x v="5"/>
    <x v="19"/>
    <x v="11"/>
    <n v="24535"/>
    <n v="311703"/>
    <m/>
    <x v="0"/>
  </r>
  <r>
    <x v="4"/>
    <x v="1"/>
    <x v="1"/>
    <x v="5"/>
    <x v="19"/>
    <x v="12"/>
    <n v="24535"/>
    <n v="309572"/>
    <m/>
    <x v="0"/>
  </r>
  <r>
    <x v="4"/>
    <x v="1"/>
    <x v="1"/>
    <x v="5"/>
    <x v="19"/>
    <x v="13"/>
    <n v="24535"/>
    <n v="303133"/>
    <m/>
    <x v="0"/>
  </r>
  <r>
    <x v="4"/>
    <x v="1"/>
    <x v="1"/>
    <x v="5"/>
    <x v="19"/>
    <x v="14"/>
    <n v="24535"/>
    <n v="302418"/>
    <m/>
    <x v="0"/>
  </r>
  <r>
    <x v="4"/>
    <x v="1"/>
    <x v="1"/>
    <x v="5"/>
    <x v="19"/>
    <x v="15"/>
    <n v="24535"/>
    <n v="302408"/>
    <m/>
    <x v="0"/>
  </r>
  <r>
    <x v="4"/>
    <x v="1"/>
    <x v="1"/>
    <x v="5"/>
    <x v="19"/>
    <x v="16"/>
    <n v="24535"/>
    <n v="303054"/>
    <m/>
    <x v="0"/>
  </r>
  <r>
    <x v="4"/>
    <x v="1"/>
    <x v="1"/>
    <x v="5"/>
    <x v="19"/>
    <x v="17"/>
    <n v="24535"/>
    <n v="302895"/>
    <m/>
    <x v="0"/>
  </r>
  <r>
    <x v="4"/>
    <x v="1"/>
    <x v="1"/>
    <x v="5"/>
    <x v="19"/>
    <x v="18"/>
    <n v="24535"/>
    <n v="302615"/>
    <m/>
    <x v="0"/>
  </r>
  <r>
    <x v="4"/>
    <x v="1"/>
    <x v="1"/>
    <x v="5"/>
    <x v="19"/>
    <x v="19"/>
    <n v="24535"/>
    <n v="299938"/>
    <m/>
    <x v="0"/>
  </r>
  <r>
    <x v="4"/>
    <x v="1"/>
    <x v="1"/>
    <x v="5"/>
    <x v="19"/>
    <x v="20"/>
    <n v="24535"/>
    <n v="298195"/>
    <m/>
    <x v="0"/>
  </r>
  <r>
    <x v="4"/>
    <x v="1"/>
    <x v="1"/>
    <x v="5"/>
    <x v="19"/>
    <x v="21"/>
    <n v="24535"/>
    <n v="295243"/>
    <m/>
    <x v="0"/>
  </r>
  <r>
    <x v="4"/>
    <x v="1"/>
    <x v="1"/>
    <x v="5"/>
    <x v="19"/>
    <x v="22"/>
    <n v="24535"/>
    <n v="294322"/>
    <m/>
    <x v="0"/>
  </r>
  <r>
    <x v="4"/>
    <x v="1"/>
    <x v="1"/>
    <x v="5"/>
    <x v="19"/>
    <x v="23"/>
    <n v="24535"/>
    <n v="293154"/>
    <m/>
    <x v="0"/>
  </r>
  <r>
    <x v="4"/>
    <x v="1"/>
    <x v="1"/>
    <x v="5"/>
    <x v="19"/>
    <x v="24"/>
    <n v="24535"/>
    <n v="292539"/>
    <m/>
    <x v="0"/>
  </r>
  <r>
    <x v="4"/>
    <x v="1"/>
    <x v="1"/>
    <x v="5"/>
    <x v="19"/>
    <x v="25"/>
    <n v="24535"/>
    <n v="292400"/>
    <m/>
    <x v="0"/>
  </r>
  <r>
    <x v="4"/>
    <x v="1"/>
    <x v="1"/>
    <x v="5"/>
    <x v="19"/>
    <x v="26"/>
    <n v="24535"/>
    <n v="292202"/>
    <m/>
    <x v="0"/>
  </r>
  <r>
    <x v="4"/>
    <x v="1"/>
    <x v="1"/>
    <x v="5"/>
    <x v="19"/>
    <x v="27"/>
    <n v="24535"/>
    <n v="292376"/>
    <m/>
    <x v="0"/>
  </r>
  <r>
    <x v="4"/>
    <x v="1"/>
    <x v="1"/>
    <x v="5"/>
    <x v="19"/>
    <x v="28"/>
    <n v="24535"/>
    <n v="292499"/>
    <m/>
    <x v="0"/>
  </r>
  <r>
    <x v="4"/>
    <x v="1"/>
    <x v="1"/>
    <x v="5"/>
    <x v="19"/>
    <x v="29"/>
    <n v="24535"/>
    <n v="291515"/>
    <m/>
    <x v="0"/>
  </r>
  <r>
    <x v="4"/>
    <x v="1"/>
    <x v="1"/>
    <x v="5"/>
    <x v="19"/>
    <x v="30"/>
    <n v="24535"/>
    <n v="291487"/>
    <m/>
    <x v="0"/>
  </r>
  <r>
    <x v="4"/>
    <x v="1"/>
    <x v="2"/>
    <x v="1"/>
    <x v="14"/>
    <x v="0"/>
    <n v="45220"/>
    <n v="662201"/>
    <m/>
    <x v="0"/>
  </r>
  <r>
    <x v="4"/>
    <x v="1"/>
    <x v="2"/>
    <x v="1"/>
    <x v="14"/>
    <x v="1"/>
    <n v="44416"/>
    <n v="627852"/>
    <m/>
    <x v="0"/>
  </r>
  <r>
    <x v="4"/>
    <x v="1"/>
    <x v="2"/>
    <x v="1"/>
    <x v="14"/>
    <x v="2"/>
    <n v="43627"/>
    <n v="603875"/>
    <m/>
    <x v="0"/>
  </r>
  <r>
    <x v="4"/>
    <x v="1"/>
    <x v="2"/>
    <x v="1"/>
    <x v="14"/>
    <x v="3"/>
    <n v="42852"/>
    <n v="581471"/>
    <m/>
    <x v="0"/>
  </r>
  <r>
    <x v="4"/>
    <x v="1"/>
    <x v="2"/>
    <x v="1"/>
    <x v="14"/>
    <x v="4"/>
    <n v="42091"/>
    <n v="566280"/>
    <m/>
    <x v="0"/>
  </r>
  <r>
    <x v="4"/>
    <x v="1"/>
    <x v="2"/>
    <x v="1"/>
    <x v="14"/>
    <x v="5"/>
    <n v="41360"/>
    <n v="546521"/>
    <m/>
    <x v="0"/>
  </r>
  <r>
    <x v="4"/>
    <x v="1"/>
    <x v="2"/>
    <x v="1"/>
    <x v="14"/>
    <x v="6"/>
    <n v="40647"/>
    <n v="535249"/>
    <m/>
    <x v="0"/>
  </r>
  <r>
    <x v="4"/>
    <x v="1"/>
    <x v="2"/>
    <x v="1"/>
    <x v="14"/>
    <x v="7"/>
    <n v="39952"/>
    <n v="524647"/>
    <m/>
    <x v="0"/>
  </r>
  <r>
    <x v="4"/>
    <x v="1"/>
    <x v="2"/>
    <x v="1"/>
    <x v="14"/>
    <x v="8"/>
    <n v="39269"/>
    <n v="514619"/>
    <m/>
    <x v="0"/>
  </r>
  <r>
    <x v="4"/>
    <x v="1"/>
    <x v="2"/>
    <x v="1"/>
    <x v="14"/>
    <x v="9"/>
    <n v="38597"/>
    <n v="500263"/>
    <m/>
    <x v="0"/>
  </r>
  <r>
    <x v="4"/>
    <x v="1"/>
    <x v="2"/>
    <x v="1"/>
    <x v="14"/>
    <x v="10"/>
    <n v="37931"/>
    <n v="485885"/>
    <m/>
    <x v="0"/>
  </r>
  <r>
    <x v="4"/>
    <x v="1"/>
    <x v="2"/>
    <x v="1"/>
    <x v="14"/>
    <x v="11"/>
    <n v="37276"/>
    <n v="472533"/>
    <m/>
    <x v="0"/>
  </r>
  <r>
    <x v="4"/>
    <x v="1"/>
    <x v="2"/>
    <x v="1"/>
    <x v="14"/>
    <x v="12"/>
    <n v="36633"/>
    <n v="460028"/>
    <m/>
    <x v="0"/>
  </r>
  <r>
    <x v="4"/>
    <x v="1"/>
    <x v="2"/>
    <x v="1"/>
    <x v="14"/>
    <x v="13"/>
    <n v="36001"/>
    <n v="448784"/>
    <m/>
    <x v="0"/>
  </r>
  <r>
    <x v="4"/>
    <x v="1"/>
    <x v="2"/>
    <x v="1"/>
    <x v="14"/>
    <x v="14"/>
    <n v="35380"/>
    <n v="438864"/>
    <m/>
    <x v="0"/>
  </r>
  <r>
    <x v="4"/>
    <x v="1"/>
    <x v="2"/>
    <x v="1"/>
    <x v="14"/>
    <x v="15"/>
    <n v="34770"/>
    <n v="429859"/>
    <m/>
    <x v="0"/>
  </r>
  <r>
    <x v="4"/>
    <x v="1"/>
    <x v="2"/>
    <x v="1"/>
    <x v="14"/>
    <x v="16"/>
    <n v="34172"/>
    <n v="420669"/>
    <m/>
    <x v="0"/>
  </r>
  <r>
    <x v="4"/>
    <x v="1"/>
    <x v="2"/>
    <x v="1"/>
    <x v="14"/>
    <x v="17"/>
    <n v="33584"/>
    <n v="411005"/>
    <m/>
    <x v="0"/>
  </r>
  <r>
    <x v="4"/>
    <x v="1"/>
    <x v="2"/>
    <x v="1"/>
    <x v="14"/>
    <x v="18"/>
    <n v="33005"/>
    <n v="401352"/>
    <m/>
    <x v="0"/>
  </r>
  <r>
    <x v="4"/>
    <x v="1"/>
    <x v="2"/>
    <x v="1"/>
    <x v="14"/>
    <x v="19"/>
    <n v="32437"/>
    <n v="391879"/>
    <m/>
    <x v="0"/>
  </r>
  <r>
    <x v="4"/>
    <x v="1"/>
    <x v="2"/>
    <x v="1"/>
    <x v="14"/>
    <x v="20"/>
    <n v="31878"/>
    <n v="382855"/>
    <m/>
    <x v="0"/>
  </r>
  <r>
    <x v="4"/>
    <x v="1"/>
    <x v="2"/>
    <x v="1"/>
    <x v="14"/>
    <x v="21"/>
    <n v="31330"/>
    <n v="373561"/>
    <m/>
    <x v="0"/>
  </r>
  <r>
    <x v="4"/>
    <x v="1"/>
    <x v="2"/>
    <x v="1"/>
    <x v="14"/>
    <x v="22"/>
    <n v="30791"/>
    <n v="364239"/>
    <m/>
    <x v="0"/>
  </r>
  <r>
    <x v="4"/>
    <x v="1"/>
    <x v="2"/>
    <x v="1"/>
    <x v="14"/>
    <x v="23"/>
    <n v="30262"/>
    <n v="354989"/>
    <m/>
    <x v="0"/>
  </r>
  <r>
    <x v="4"/>
    <x v="1"/>
    <x v="2"/>
    <x v="1"/>
    <x v="14"/>
    <x v="24"/>
    <n v="29743"/>
    <n v="345991"/>
    <m/>
    <x v="0"/>
  </r>
  <r>
    <x v="4"/>
    <x v="1"/>
    <x v="2"/>
    <x v="1"/>
    <x v="14"/>
    <x v="25"/>
    <n v="29232"/>
    <n v="337341"/>
    <m/>
    <x v="0"/>
  </r>
  <r>
    <x v="4"/>
    <x v="1"/>
    <x v="2"/>
    <x v="1"/>
    <x v="14"/>
    <x v="26"/>
    <n v="28731"/>
    <n v="328713"/>
    <m/>
    <x v="0"/>
  </r>
  <r>
    <x v="4"/>
    <x v="1"/>
    <x v="2"/>
    <x v="1"/>
    <x v="14"/>
    <x v="27"/>
    <n v="28238"/>
    <n v="320086"/>
    <m/>
    <x v="0"/>
  </r>
  <r>
    <x v="4"/>
    <x v="1"/>
    <x v="2"/>
    <x v="1"/>
    <x v="14"/>
    <x v="28"/>
    <n v="27754"/>
    <n v="311576"/>
    <m/>
    <x v="0"/>
  </r>
  <r>
    <x v="4"/>
    <x v="1"/>
    <x v="2"/>
    <x v="1"/>
    <x v="14"/>
    <x v="29"/>
    <n v="27279"/>
    <n v="303351"/>
    <m/>
    <x v="0"/>
  </r>
  <r>
    <x v="4"/>
    <x v="1"/>
    <x v="2"/>
    <x v="1"/>
    <x v="14"/>
    <x v="30"/>
    <n v="26812"/>
    <n v="295502"/>
    <m/>
    <x v="0"/>
  </r>
  <r>
    <x v="4"/>
    <x v="1"/>
    <x v="2"/>
    <x v="0"/>
    <x v="15"/>
    <x v="0"/>
    <n v="304599"/>
    <n v="3362773"/>
    <m/>
    <x v="0"/>
  </r>
  <r>
    <x v="4"/>
    <x v="1"/>
    <x v="2"/>
    <x v="0"/>
    <x v="15"/>
    <x v="1"/>
    <n v="300248"/>
    <n v="3178410"/>
    <m/>
    <x v="0"/>
  </r>
  <r>
    <x v="4"/>
    <x v="1"/>
    <x v="2"/>
    <x v="0"/>
    <x v="15"/>
    <x v="2"/>
    <n v="296256"/>
    <n v="3005161"/>
    <m/>
    <x v="0"/>
  </r>
  <r>
    <x v="4"/>
    <x v="1"/>
    <x v="2"/>
    <x v="0"/>
    <x v="15"/>
    <x v="3"/>
    <n v="291896"/>
    <n v="2826026"/>
    <m/>
    <x v="0"/>
  </r>
  <r>
    <x v="4"/>
    <x v="1"/>
    <x v="2"/>
    <x v="0"/>
    <x v="15"/>
    <x v="4"/>
    <n v="287625"/>
    <n v="2658158"/>
    <m/>
    <x v="0"/>
  </r>
  <r>
    <x v="4"/>
    <x v="1"/>
    <x v="2"/>
    <x v="0"/>
    <x v="15"/>
    <x v="5"/>
    <n v="285005"/>
    <n v="2504619"/>
    <m/>
    <x v="0"/>
  </r>
  <r>
    <x v="4"/>
    <x v="1"/>
    <x v="2"/>
    <x v="0"/>
    <x v="15"/>
    <x v="6"/>
    <n v="283044"/>
    <n v="2390587"/>
    <m/>
    <x v="0"/>
  </r>
  <r>
    <x v="4"/>
    <x v="1"/>
    <x v="2"/>
    <x v="0"/>
    <x v="15"/>
    <x v="7"/>
    <n v="281845"/>
    <n v="2284644"/>
    <m/>
    <x v="0"/>
  </r>
  <r>
    <x v="4"/>
    <x v="1"/>
    <x v="2"/>
    <x v="0"/>
    <x v="15"/>
    <x v="8"/>
    <n v="280750"/>
    <n v="2191820"/>
    <m/>
    <x v="0"/>
  </r>
  <r>
    <x v="4"/>
    <x v="1"/>
    <x v="2"/>
    <x v="0"/>
    <x v="15"/>
    <x v="9"/>
    <n v="279503"/>
    <n v="2065485"/>
    <m/>
    <x v="0"/>
  </r>
  <r>
    <x v="4"/>
    <x v="1"/>
    <x v="2"/>
    <x v="0"/>
    <x v="15"/>
    <x v="10"/>
    <n v="277462"/>
    <n v="1923339"/>
    <m/>
    <x v="0"/>
  </r>
  <r>
    <x v="4"/>
    <x v="1"/>
    <x v="2"/>
    <x v="0"/>
    <x v="15"/>
    <x v="11"/>
    <n v="275304"/>
    <n v="1769873"/>
    <m/>
    <x v="0"/>
  </r>
  <r>
    <x v="4"/>
    <x v="1"/>
    <x v="2"/>
    <x v="0"/>
    <x v="15"/>
    <x v="12"/>
    <n v="273192"/>
    <n v="1640149"/>
    <m/>
    <x v="0"/>
  </r>
  <r>
    <x v="4"/>
    <x v="1"/>
    <x v="2"/>
    <x v="0"/>
    <x v="15"/>
    <x v="13"/>
    <n v="271118"/>
    <n v="1526457"/>
    <m/>
    <x v="0"/>
  </r>
  <r>
    <x v="4"/>
    <x v="1"/>
    <x v="2"/>
    <x v="0"/>
    <x v="15"/>
    <x v="14"/>
    <n v="269103"/>
    <n v="1428267"/>
    <m/>
    <x v="0"/>
  </r>
  <r>
    <x v="4"/>
    <x v="1"/>
    <x v="2"/>
    <x v="0"/>
    <x v="15"/>
    <x v="15"/>
    <n v="267163"/>
    <n v="1341192"/>
    <m/>
    <x v="0"/>
  </r>
  <r>
    <x v="4"/>
    <x v="1"/>
    <x v="2"/>
    <x v="0"/>
    <x v="15"/>
    <x v="16"/>
    <n v="265315"/>
    <n v="1263697"/>
    <m/>
    <x v="0"/>
  </r>
  <r>
    <x v="4"/>
    <x v="1"/>
    <x v="2"/>
    <x v="0"/>
    <x v="15"/>
    <x v="17"/>
    <n v="263457"/>
    <n v="1193524"/>
    <m/>
    <x v="0"/>
  </r>
  <r>
    <x v="4"/>
    <x v="1"/>
    <x v="2"/>
    <x v="0"/>
    <x v="15"/>
    <x v="18"/>
    <n v="261594"/>
    <n v="1125897"/>
    <m/>
    <x v="0"/>
  </r>
  <r>
    <x v="4"/>
    <x v="1"/>
    <x v="2"/>
    <x v="0"/>
    <x v="15"/>
    <x v="19"/>
    <n v="259667"/>
    <n v="1075164"/>
    <m/>
    <x v="0"/>
  </r>
  <r>
    <x v="4"/>
    <x v="1"/>
    <x v="2"/>
    <x v="0"/>
    <x v="15"/>
    <x v="20"/>
    <n v="257826"/>
    <n v="1035881"/>
    <m/>
    <x v="0"/>
  </r>
  <r>
    <x v="4"/>
    <x v="1"/>
    <x v="2"/>
    <x v="0"/>
    <x v="15"/>
    <x v="21"/>
    <n v="256052"/>
    <n v="1004947"/>
    <m/>
    <x v="0"/>
  </r>
  <r>
    <x v="4"/>
    <x v="1"/>
    <x v="2"/>
    <x v="0"/>
    <x v="15"/>
    <x v="22"/>
    <n v="254314"/>
    <n v="980161"/>
    <m/>
    <x v="0"/>
  </r>
  <r>
    <x v="4"/>
    <x v="1"/>
    <x v="2"/>
    <x v="0"/>
    <x v="15"/>
    <x v="23"/>
    <n v="252623"/>
    <n v="962623"/>
    <m/>
    <x v="0"/>
  </r>
  <r>
    <x v="4"/>
    <x v="1"/>
    <x v="2"/>
    <x v="0"/>
    <x v="15"/>
    <x v="24"/>
    <n v="251007"/>
    <n v="944415"/>
    <m/>
    <x v="0"/>
  </r>
  <r>
    <x v="4"/>
    <x v="1"/>
    <x v="2"/>
    <x v="0"/>
    <x v="15"/>
    <x v="25"/>
    <n v="249471"/>
    <n v="926543"/>
    <m/>
    <x v="0"/>
  </r>
  <r>
    <x v="4"/>
    <x v="1"/>
    <x v="2"/>
    <x v="0"/>
    <x v="15"/>
    <x v="26"/>
    <n v="247989"/>
    <n v="910237"/>
    <m/>
    <x v="0"/>
  </r>
  <r>
    <x v="4"/>
    <x v="1"/>
    <x v="2"/>
    <x v="0"/>
    <x v="15"/>
    <x v="27"/>
    <n v="246568"/>
    <n v="893615"/>
    <m/>
    <x v="0"/>
  </r>
  <r>
    <x v="4"/>
    <x v="1"/>
    <x v="2"/>
    <x v="0"/>
    <x v="15"/>
    <x v="28"/>
    <n v="245182"/>
    <n v="877525"/>
    <m/>
    <x v="0"/>
  </r>
  <r>
    <x v="4"/>
    <x v="1"/>
    <x v="2"/>
    <x v="0"/>
    <x v="15"/>
    <x v="29"/>
    <n v="243851"/>
    <n v="862080"/>
    <m/>
    <x v="0"/>
  </r>
  <r>
    <x v="4"/>
    <x v="1"/>
    <x v="2"/>
    <x v="0"/>
    <x v="15"/>
    <x v="30"/>
    <n v="242569"/>
    <n v="848102"/>
    <m/>
    <x v="0"/>
  </r>
  <r>
    <x v="4"/>
    <x v="1"/>
    <x v="2"/>
    <x v="3"/>
    <x v="16"/>
    <x v="0"/>
    <n v="0"/>
    <n v="0"/>
    <m/>
    <x v="0"/>
  </r>
  <r>
    <x v="4"/>
    <x v="1"/>
    <x v="2"/>
    <x v="3"/>
    <x v="16"/>
    <x v="1"/>
    <n v="0"/>
    <n v="0"/>
    <m/>
    <x v="0"/>
  </r>
  <r>
    <x v="4"/>
    <x v="1"/>
    <x v="2"/>
    <x v="3"/>
    <x v="16"/>
    <x v="2"/>
    <n v="0"/>
    <n v="0"/>
    <m/>
    <x v="0"/>
  </r>
  <r>
    <x v="4"/>
    <x v="1"/>
    <x v="2"/>
    <x v="3"/>
    <x v="16"/>
    <x v="3"/>
    <n v="0"/>
    <n v="0"/>
    <m/>
    <x v="0"/>
  </r>
  <r>
    <x v="4"/>
    <x v="1"/>
    <x v="2"/>
    <x v="3"/>
    <x v="16"/>
    <x v="4"/>
    <n v="0"/>
    <n v="0"/>
    <m/>
    <x v="0"/>
  </r>
  <r>
    <x v="4"/>
    <x v="1"/>
    <x v="2"/>
    <x v="3"/>
    <x v="16"/>
    <x v="5"/>
    <n v="3"/>
    <n v="0"/>
    <m/>
    <x v="0"/>
  </r>
  <r>
    <x v="4"/>
    <x v="1"/>
    <x v="2"/>
    <x v="3"/>
    <x v="16"/>
    <x v="6"/>
    <n v="6"/>
    <n v="0"/>
    <m/>
    <x v="0"/>
  </r>
  <r>
    <x v="4"/>
    <x v="1"/>
    <x v="2"/>
    <x v="3"/>
    <x v="16"/>
    <x v="7"/>
    <n v="10"/>
    <n v="0"/>
    <m/>
    <x v="0"/>
  </r>
  <r>
    <x v="4"/>
    <x v="1"/>
    <x v="2"/>
    <x v="3"/>
    <x v="16"/>
    <x v="8"/>
    <n v="14"/>
    <n v="0"/>
    <m/>
    <x v="0"/>
  </r>
  <r>
    <x v="4"/>
    <x v="1"/>
    <x v="2"/>
    <x v="3"/>
    <x v="16"/>
    <x v="9"/>
    <n v="18"/>
    <n v="0"/>
    <m/>
    <x v="0"/>
  </r>
  <r>
    <x v="4"/>
    <x v="1"/>
    <x v="2"/>
    <x v="3"/>
    <x v="16"/>
    <x v="10"/>
    <n v="21"/>
    <n v="0"/>
    <m/>
    <x v="0"/>
  </r>
  <r>
    <x v="4"/>
    <x v="1"/>
    <x v="2"/>
    <x v="3"/>
    <x v="16"/>
    <x v="11"/>
    <n v="24"/>
    <n v="0"/>
    <m/>
    <x v="0"/>
  </r>
  <r>
    <x v="4"/>
    <x v="1"/>
    <x v="2"/>
    <x v="3"/>
    <x v="16"/>
    <x v="12"/>
    <n v="26"/>
    <n v="0"/>
    <m/>
    <x v="0"/>
  </r>
  <r>
    <x v="4"/>
    <x v="1"/>
    <x v="2"/>
    <x v="3"/>
    <x v="16"/>
    <x v="13"/>
    <n v="29"/>
    <n v="0"/>
    <m/>
    <x v="0"/>
  </r>
  <r>
    <x v="4"/>
    <x v="1"/>
    <x v="2"/>
    <x v="3"/>
    <x v="16"/>
    <x v="14"/>
    <n v="32"/>
    <n v="0"/>
    <m/>
    <x v="0"/>
  </r>
  <r>
    <x v="4"/>
    <x v="1"/>
    <x v="2"/>
    <x v="3"/>
    <x v="16"/>
    <x v="15"/>
    <n v="34"/>
    <n v="0"/>
    <m/>
    <x v="0"/>
  </r>
  <r>
    <x v="4"/>
    <x v="1"/>
    <x v="2"/>
    <x v="3"/>
    <x v="16"/>
    <x v="16"/>
    <n v="37"/>
    <n v="0"/>
    <m/>
    <x v="0"/>
  </r>
  <r>
    <x v="4"/>
    <x v="1"/>
    <x v="2"/>
    <x v="3"/>
    <x v="16"/>
    <x v="17"/>
    <n v="39"/>
    <n v="0"/>
    <m/>
    <x v="0"/>
  </r>
  <r>
    <x v="4"/>
    <x v="1"/>
    <x v="2"/>
    <x v="3"/>
    <x v="16"/>
    <x v="18"/>
    <n v="41"/>
    <n v="0"/>
    <m/>
    <x v="0"/>
  </r>
  <r>
    <x v="4"/>
    <x v="1"/>
    <x v="2"/>
    <x v="3"/>
    <x v="16"/>
    <x v="19"/>
    <n v="43"/>
    <n v="0"/>
    <m/>
    <x v="0"/>
  </r>
  <r>
    <x v="4"/>
    <x v="1"/>
    <x v="2"/>
    <x v="3"/>
    <x v="16"/>
    <x v="20"/>
    <n v="45"/>
    <n v="0"/>
    <m/>
    <x v="0"/>
  </r>
  <r>
    <x v="4"/>
    <x v="1"/>
    <x v="2"/>
    <x v="3"/>
    <x v="16"/>
    <x v="21"/>
    <n v="47"/>
    <n v="0"/>
    <m/>
    <x v="0"/>
  </r>
  <r>
    <x v="4"/>
    <x v="1"/>
    <x v="2"/>
    <x v="3"/>
    <x v="16"/>
    <x v="22"/>
    <n v="49"/>
    <n v="0"/>
    <m/>
    <x v="0"/>
  </r>
  <r>
    <x v="4"/>
    <x v="1"/>
    <x v="2"/>
    <x v="3"/>
    <x v="16"/>
    <x v="23"/>
    <n v="51"/>
    <n v="0"/>
    <m/>
    <x v="0"/>
  </r>
  <r>
    <x v="4"/>
    <x v="1"/>
    <x v="2"/>
    <x v="3"/>
    <x v="16"/>
    <x v="24"/>
    <n v="53"/>
    <n v="0"/>
    <m/>
    <x v="0"/>
  </r>
  <r>
    <x v="4"/>
    <x v="1"/>
    <x v="2"/>
    <x v="3"/>
    <x v="16"/>
    <x v="25"/>
    <n v="55"/>
    <n v="0"/>
    <m/>
    <x v="0"/>
  </r>
  <r>
    <x v="4"/>
    <x v="1"/>
    <x v="2"/>
    <x v="3"/>
    <x v="16"/>
    <x v="26"/>
    <n v="57"/>
    <n v="0"/>
    <m/>
    <x v="0"/>
  </r>
  <r>
    <x v="4"/>
    <x v="1"/>
    <x v="2"/>
    <x v="3"/>
    <x v="16"/>
    <x v="27"/>
    <n v="58"/>
    <n v="0"/>
    <m/>
    <x v="0"/>
  </r>
  <r>
    <x v="4"/>
    <x v="1"/>
    <x v="2"/>
    <x v="3"/>
    <x v="16"/>
    <x v="28"/>
    <n v="60"/>
    <n v="0"/>
    <m/>
    <x v="0"/>
  </r>
  <r>
    <x v="4"/>
    <x v="1"/>
    <x v="2"/>
    <x v="3"/>
    <x v="16"/>
    <x v="29"/>
    <n v="62"/>
    <n v="0"/>
    <m/>
    <x v="0"/>
  </r>
  <r>
    <x v="4"/>
    <x v="1"/>
    <x v="2"/>
    <x v="3"/>
    <x v="16"/>
    <x v="30"/>
    <n v="63"/>
    <n v="0"/>
    <m/>
    <x v="0"/>
  </r>
  <r>
    <x v="4"/>
    <x v="1"/>
    <x v="2"/>
    <x v="2"/>
    <x v="17"/>
    <x v="0"/>
    <n v="13267"/>
    <n v="222315"/>
    <m/>
    <x v="0"/>
  </r>
  <r>
    <x v="4"/>
    <x v="1"/>
    <x v="2"/>
    <x v="2"/>
    <x v="17"/>
    <x v="1"/>
    <n v="16235"/>
    <n v="251401"/>
    <m/>
    <x v="0"/>
  </r>
  <r>
    <x v="4"/>
    <x v="1"/>
    <x v="2"/>
    <x v="2"/>
    <x v="17"/>
    <x v="2"/>
    <n v="20000"/>
    <n v="292741"/>
    <m/>
    <x v="0"/>
  </r>
  <r>
    <x v="4"/>
    <x v="1"/>
    <x v="2"/>
    <x v="2"/>
    <x v="17"/>
    <x v="3"/>
    <n v="22371"/>
    <n v="319621"/>
    <m/>
    <x v="0"/>
  </r>
  <r>
    <x v="4"/>
    <x v="1"/>
    <x v="2"/>
    <x v="2"/>
    <x v="17"/>
    <x v="4"/>
    <n v="24739"/>
    <n v="350429"/>
    <m/>
    <x v="0"/>
  </r>
  <r>
    <x v="4"/>
    <x v="1"/>
    <x v="2"/>
    <x v="2"/>
    <x v="17"/>
    <x v="5"/>
    <n v="25945"/>
    <n v="366977"/>
    <m/>
    <x v="0"/>
  </r>
  <r>
    <x v="4"/>
    <x v="1"/>
    <x v="2"/>
    <x v="2"/>
    <x v="17"/>
    <x v="6"/>
    <n v="27617"/>
    <n v="393202"/>
    <m/>
    <x v="0"/>
  </r>
  <r>
    <x v="4"/>
    <x v="1"/>
    <x v="2"/>
    <x v="2"/>
    <x v="17"/>
    <x v="7"/>
    <n v="29842"/>
    <n v="428002"/>
    <m/>
    <x v="0"/>
  </r>
  <r>
    <x v="4"/>
    <x v="1"/>
    <x v="2"/>
    <x v="2"/>
    <x v="17"/>
    <x v="8"/>
    <n v="32131"/>
    <n v="464069"/>
    <m/>
    <x v="0"/>
  </r>
  <r>
    <x v="4"/>
    <x v="1"/>
    <x v="2"/>
    <x v="2"/>
    <x v="17"/>
    <x v="9"/>
    <n v="34375"/>
    <n v="493900"/>
    <m/>
    <x v="0"/>
  </r>
  <r>
    <x v="4"/>
    <x v="1"/>
    <x v="2"/>
    <x v="2"/>
    <x v="17"/>
    <x v="10"/>
    <n v="36018"/>
    <n v="513408"/>
    <m/>
    <x v="0"/>
  </r>
  <r>
    <x v="4"/>
    <x v="1"/>
    <x v="2"/>
    <x v="2"/>
    <x v="17"/>
    <x v="11"/>
    <n v="37538"/>
    <n v="529861"/>
    <m/>
    <x v="0"/>
  </r>
  <r>
    <x v="4"/>
    <x v="1"/>
    <x v="2"/>
    <x v="2"/>
    <x v="17"/>
    <x v="12"/>
    <n v="39043"/>
    <n v="545616"/>
    <m/>
    <x v="0"/>
  </r>
  <r>
    <x v="4"/>
    <x v="1"/>
    <x v="2"/>
    <x v="2"/>
    <x v="17"/>
    <x v="13"/>
    <n v="40512"/>
    <n v="561145"/>
    <m/>
    <x v="0"/>
  </r>
  <r>
    <x v="4"/>
    <x v="1"/>
    <x v="2"/>
    <x v="2"/>
    <x v="17"/>
    <x v="14"/>
    <n v="41949"/>
    <n v="576897"/>
    <m/>
    <x v="0"/>
  </r>
  <r>
    <x v="4"/>
    <x v="1"/>
    <x v="2"/>
    <x v="2"/>
    <x v="17"/>
    <x v="15"/>
    <n v="43361"/>
    <n v="592816"/>
    <m/>
    <x v="0"/>
  </r>
  <r>
    <x v="4"/>
    <x v="1"/>
    <x v="2"/>
    <x v="2"/>
    <x v="17"/>
    <x v="16"/>
    <n v="44754"/>
    <n v="608144"/>
    <m/>
    <x v="0"/>
  </r>
  <r>
    <x v="4"/>
    <x v="1"/>
    <x v="2"/>
    <x v="2"/>
    <x v="17"/>
    <x v="17"/>
    <n v="46060"/>
    <n v="621903"/>
    <m/>
    <x v="0"/>
  </r>
  <r>
    <x v="4"/>
    <x v="1"/>
    <x v="2"/>
    <x v="2"/>
    <x v="17"/>
    <x v="18"/>
    <n v="47288"/>
    <n v="634290"/>
    <m/>
    <x v="0"/>
  </r>
  <r>
    <x v="4"/>
    <x v="1"/>
    <x v="2"/>
    <x v="2"/>
    <x v="17"/>
    <x v="19"/>
    <n v="48395"/>
    <n v="644985"/>
    <m/>
    <x v="0"/>
  </r>
  <r>
    <x v="4"/>
    <x v="1"/>
    <x v="2"/>
    <x v="2"/>
    <x v="17"/>
    <x v="20"/>
    <n v="49487"/>
    <n v="655257"/>
    <m/>
    <x v="0"/>
  </r>
  <r>
    <x v="4"/>
    <x v="1"/>
    <x v="2"/>
    <x v="2"/>
    <x v="17"/>
    <x v="21"/>
    <n v="50558"/>
    <n v="664894"/>
    <m/>
    <x v="0"/>
  </r>
  <r>
    <x v="4"/>
    <x v="1"/>
    <x v="2"/>
    <x v="2"/>
    <x v="17"/>
    <x v="22"/>
    <n v="51590"/>
    <n v="673556"/>
    <m/>
    <x v="0"/>
  </r>
  <r>
    <x v="4"/>
    <x v="1"/>
    <x v="2"/>
    <x v="2"/>
    <x v="17"/>
    <x v="23"/>
    <n v="52593"/>
    <n v="681437"/>
    <m/>
    <x v="0"/>
  </r>
  <r>
    <x v="4"/>
    <x v="1"/>
    <x v="2"/>
    <x v="2"/>
    <x v="17"/>
    <x v="24"/>
    <n v="53586"/>
    <n v="688668"/>
    <m/>
    <x v="0"/>
  </r>
  <r>
    <x v="4"/>
    <x v="1"/>
    <x v="2"/>
    <x v="2"/>
    <x v="17"/>
    <x v="25"/>
    <n v="54565"/>
    <n v="695096"/>
    <m/>
    <x v="0"/>
  </r>
  <r>
    <x v="4"/>
    <x v="1"/>
    <x v="2"/>
    <x v="2"/>
    <x v="17"/>
    <x v="26"/>
    <n v="55514"/>
    <n v="700424"/>
    <m/>
    <x v="0"/>
  </r>
  <r>
    <x v="4"/>
    <x v="1"/>
    <x v="2"/>
    <x v="2"/>
    <x v="17"/>
    <x v="27"/>
    <n v="56438"/>
    <n v="705080"/>
    <m/>
    <x v="0"/>
  </r>
  <r>
    <x v="4"/>
    <x v="1"/>
    <x v="2"/>
    <x v="2"/>
    <x v="17"/>
    <x v="28"/>
    <n v="57322"/>
    <n v="709188"/>
    <m/>
    <x v="0"/>
  </r>
  <r>
    <x v="4"/>
    <x v="1"/>
    <x v="2"/>
    <x v="2"/>
    <x v="17"/>
    <x v="29"/>
    <n v="58185"/>
    <n v="713214"/>
    <m/>
    <x v="0"/>
  </r>
  <r>
    <x v="4"/>
    <x v="1"/>
    <x v="2"/>
    <x v="2"/>
    <x v="17"/>
    <x v="30"/>
    <n v="59025"/>
    <n v="717248"/>
    <m/>
    <x v="0"/>
  </r>
  <r>
    <x v="4"/>
    <x v="1"/>
    <x v="2"/>
    <x v="0"/>
    <x v="18"/>
    <x v="0"/>
    <n v="0"/>
    <n v="0"/>
    <m/>
    <x v="0"/>
  </r>
  <r>
    <x v="4"/>
    <x v="1"/>
    <x v="2"/>
    <x v="0"/>
    <x v="18"/>
    <x v="1"/>
    <n v="0"/>
    <n v="0"/>
    <m/>
    <x v="0"/>
  </r>
  <r>
    <x v="4"/>
    <x v="1"/>
    <x v="2"/>
    <x v="0"/>
    <x v="18"/>
    <x v="2"/>
    <n v="0"/>
    <n v="0"/>
    <m/>
    <x v="0"/>
  </r>
  <r>
    <x v="4"/>
    <x v="1"/>
    <x v="2"/>
    <x v="0"/>
    <x v="18"/>
    <x v="3"/>
    <n v="0"/>
    <n v="0"/>
    <m/>
    <x v="0"/>
  </r>
  <r>
    <x v="4"/>
    <x v="1"/>
    <x v="2"/>
    <x v="0"/>
    <x v="18"/>
    <x v="4"/>
    <n v="0"/>
    <n v="0"/>
    <m/>
    <x v="0"/>
  </r>
  <r>
    <x v="4"/>
    <x v="1"/>
    <x v="2"/>
    <x v="0"/>
    <x v="18"/>
    <x v="5"/>
    <n v="0"/>
    <n v="0"/>
    <m/>
    <x v="0"/>
  </r>
  <r>
    <x v="4"/>
    <x v="1"/>
    <x v="2"/>
    <x v="0"/>
    <x v="18"/>
    <x v="6"/>
    <n v="0"/>
    <n v="0"/>
    <m/>
    <x v="0"/>
  </r>
  <r>
    <x v="4"/>
    <x v="1"/>
    <x v="2"/>
    <x v="0"/>
    <x v="18"/>
    <x v="7"/>
    <n v="0"/>
    <n v="0"/>
    <m/>
    <x v="0"/>
  </r>
  <r>
    <x v="4"/>
    <x v="1"/>
    <x v="2"/>
    <x v="0"/>
    <x v="18"/>
    <x v="8"/>
    <n v="0"/>
    <n v="0"/>
    <m/>
    <x v="0"/>
  </r>
  <r>
    <x v="4"/>
    <x v="1"/>
    <x v="2"/>
    <x v="0"/>
    <x v="18"/>
    <x v="9"/>
    <n v="0"/>
    <n v="0"/>
    <m/>
    <x v="0"/>
  </r>
  <r>
    <x v="4"/>
    <x v="1"/>
    <x v="2"/>
    <x v="0"/>
    <x v="18"/>
    <x v="10"/>
    <n v="0"/>
    <n v="0"/>
    <m/>
    <x v="0"/>
  </r>
  <r>
    <x v="4"/>
    <x v="1"/>
    <x v="2"/>
    <x v="0"/>
    <x v="18"/>
    <x v="11"/>
    <n v="0"/>
    <n v="0"/>
    <m/>
    <x v="0"/>
  </r>
  <r>
    <x v="4"/>
    <x v="1"/>
    <x v="2"/>
    <x v="0"/>
    <x v="18"/>
    <x v="12"/>
    <n v="0"/>
    <n v="0"/>
    <m/>
    <x v="0"/>
  </r>
  <r>
    <x v="4"/>
    <x v="1"/>
    <x v="2"/>
    <x v="0"/>
    <x v="18"/>
    <x v="13"/>
    <n v="0"/>
    <n v="0"/>
    <m/>
    <x v="0"/>
  </r>
  <r>
    <x v="4"/>
    <x v="1"/>
    <x v="2"/>
    <x v="0"/>
    <x v="18"/>
    <x v="14"/>
    <n v="0"/>
    <n v="0"/>
    <m/>
    <x v="0"/>
  </r>
  <r>
    <x v="4"/>
    <x v="1"/>
    <x v="2"/>
    <x v="0"/>
    <x v="18"/>
    <x v="15"/>
    <n v="0"/>
    <n v="0"/>
    <m/>
    <x v="0"/>
  </r>
  <r>
    <x v="4"/>
    <x v="1"/>
    <x v="2"/>
    <x v="0"/>
    <x v="18"/>
    <x v="16"/>
    <n v="0"/>
    <n v="0"/>
    <m/>
    <x v="0"/>
  </r>
  <r>
    <x v="4"/>
    <x v="1"/>
    <x v="2"/>
    <x v="0"/>
    <x v="18"/>
    <x v="17"/>
    <n v="0"/>
    <n v="0"/>
    <m/>
    <x v="0"/>
  </r>
  <r>
    <x v="4"/>
    <x v="1"/>
    <x v="2"/>
    <x v="0"/>
    <x v="18"/>
    <x v="18"/>
    <n v="0"/>
    <n v="0"/>
    <m/>
    <x v="0"/>
  </r>
  <r>
    <x v="4"/>
    <x v="1"/>
    <x v="2"/>
    <x v="0"/>
    <x v="18"/>
    <x v="19"/>
    <n v="0"/>
    <n v="0"/>
    <m/>
    <x v="0"/>
  </r>
  <r>
    <x v="4"/>
    <x v="1"/>
    <x v="2"/>
    <x v="0"/>
    <x v="18"/>
    <x v="20"/>
    <n v="0"/>
    <n v="0"/>
    <m/>
    <x v="0"/>
  </r>
  <r>
    <x v="4"/>
    <x v="1"/>
    <x v="2"/>
    <x v="0"/>
    <x v="18"/>
    <x v="21"/>
    <n v="0"/>
    <n v="0"/>
    <m/>
    <x v="0"/>
  </r>
  <r>
    <x v="4"/>
    <x v="1"/>
    <x v="2"/>
    <x v="0"/>
    <x v="18"/>
    <x v="22"/>
    <n v="0"/>
    <n v="0"/>
    <m/>
    <x v="0"/>
  </r>
  <r>
    <x v="4"/>
    <x v="1"/>
    <x v="2"/>
    <x v="0"/>
    <x v="18"/>
    <x v="23"/>
    <n v="0"/>
    <n v="0"/>
    <m/>
    <x v="0"/>
  </r>
  <r>
    <x v="4"/>
    <x v="1"/>
    <x v="2"/>
    <x v="0"/>
    <x v="18"/>
    <x v="24"/>
    <n v="0"/>
    <n v="0"/>
    <m/>
    <x v="0"/>
  </r>
  <r>
    <x v="4"/>
    <x v="1"/>
    <x v="2"/>
    <x v="0"/>
    <x v="18"/>
    <x v="25"/>
    <n v="0"/>
    <n v="0"/>
    <m/>
    <x v="0"/>
  </r>
  <r>
    <x v="4"/>
    <x v="1"/>
    <x v="2"/>
    <x v="0"/>
    <x v="18"/>
    <x v="26"/>
    <n v="0"/>
    <n v="0"/>
    <m/>
    <x v="0"/>
  </r>
  <r>
    <x v="4"/>
    <x v="1"/>
    <x v="2"/>
    <x v="0"/>
    <x v="18"/>
    <x v="27"/>
    <n v="0"/>
    <n v="0"/>
    <m/>
    <x v="0"/>
  </r>
  <r>
    <x v="4"/>
    <x v="1"/>
    <x v="2"/>
    <x v="0"/>
    <x v="18"/>
    <x v="28"/>
    <n v="0"/>
    <n v="0"/>
    <m/>
    <x v="0"/>
  </r>
  <r>
    <x v="4"/>
    <x v="1"/>
    <x v="2"/>
    <x v="0"/>
    <x v="18"/>
    <x v="29"/>
    <n v="0"/>
    <n v="0"/>
    <m/>
    <x v="0"/>
  </r>
  <r>
    <x v="4"/>
    <x v="1"/>
    <x v="2"/>
    <x v="0"/>
    <x v="18"/>
    <x v="30"/>
    <n v="0"/>
    <n v="0"/>
    <m/>
    <x v="0"/>
  </r>
  <r>
    <x v="4"/>
    <x v="1"/>
    <x v="2"/>
    <x v="5"/>
    <x v="19"/>
    <x v="0"/>
    <n v="0"/>
    <n v="0"/>
    <m/>
    <x v="0"/>
  </r>
  <r>
    <x v="4"/>
    <x v="1"/>
    <x v="2"/>
    <x v="5"/>
    <x v="19"/>
    <x v="1"/>
    <n v="0"/>
    <n v="0"/>
    <m/>
    <x v="0"/>
  </r>
  <r>
    <x v="4"/>
    <x v="1"/>
    <x v="2"/>
    <x v="5"/>
    <x v="19"/>
    <x v="2"/>
    <n v="0"/>
    <n v="0"/>
    <m/>
    <x v="0"/>
  </r>
  <r>
    <x v="4"/>
    <x v="1"/>
    <x v="2"/>
    <x v="5"/>
    <x v="19"/>
    <x v="3"/>
    <n v="0"/>
    <n v="0"/>
    <m/>
    <x v="0"/>
  </r>
  <r>
    <x v="4"/>
    <x v="1"/>
    <x v="2"/>
    <x v="5"/>
    <x v="19"/>
    <x v="4"/>
    <n v="0"/>
    <n v="0"/>
    <m/>
    <x v="0"/>
  </r>
  <r>
    <x v="4"/>
    <x v="1"/>
    <x v="2"/>
    <x v="5"/>
    <x v="19"/>
    <x v="5"/>
    <n v="0"/>
    <n v="0"/>
    <m/>
    <x v="0"/>
  </r>
  <r>
    <x v="4"/>
    <x v="1"/>
    <x v="2"/>
    <x v="5"/>
    <x v="19"/>
    <x v="6"/>
    <n v="0"/>
    <n v="0"/>
    <m/>
    <x v="0"/>
  </r>
  <r>
    <x v="4"/>
    <x v="1"/>
    <x v="2"/>
    <x v="5"/>
    <x v="19"/>
    <x v="7"/>
    <n v="0"/>
    <n v="0"/>
    <m/>
    <x v="0"/>
  </r>
  <r>
    <x v="4"/>
    <x v="1"/>
    <x v="2"/>
    <x v="5"/>
    <x v="19"/>
    <x v="8"/>
    <n v="0"/>
    <n v="0"/>
    <m/>
    <x v="0"/>
  </r>
  <r>
    <x v="4"/>
    <x v="1"/>
    <x v="2"/>
    <x v="5"/>
    <x v="19"/>
    <x v="9"/>
    <n v="0"/>
    <n v="0"/>
    <m/>
    <x v="0"/>
  </r>
  <r>
    <x v="4"/>
    <x v="1"/>
    <x v="2"/>
    <x v="5"/>
    <x v="19"/>
    <x v="10"/>
    <n v="0"/>
    <n v="0"/>
    <m/>
    <x v="0"/>
  </r>
  <r>
    <x v="4"/>
    <x v="1"/>
    <x v="2"/>
    <x v="5"/>
    <x v="19"/>
    <x v="11"/>
    <n v="0"/>
    <n v="0"/>
    <m/>
    <x v="0"/>
  </r>
  <r>
    <x v="4"/>
    <x v="1"/>
    <x v="2"/>
    <x v="5"/>
    <x v="19"/>
    <x v="12"/>
    <n v="0"/>
    <n v="0"/>
    <m/>
    <x v="0"/>
  </r>
  <r>
    <x v="4"/>
    <x v="1"/>
    <x v="2"/>
    <x v="5"/>
    <x v="19"/>
    <x v="13"/>
    <n v="0"/>
    <n v="0"/>
    <m/>
    <x v="0"/>
  </r>
  <r>
    <x v="4"/>
    <x v="1"/>
    <x v="2"/>
    <x v="5"/>
    <x v="19"/>
    <x v="14"/>
    <n v="0"/>
    <n v="0"/>
    <m/>
    <x v="0"/>
  </r>
  <r>
    <x v="4"/>
    <x v="1"/>
    <x v="2"/>
    <x v="5"/>
    <x v="19"/>
    <x v="15"/>
    <n v="0"/>
    <n v="0"/>
    <m/>
    <x v="0"/>
  </r>
  <r>
    <x v="4"/>
    <x v="1"/>
    <x v="2"/>
    <x v="5"/>
    <x v="19"/>
    <x v="16"/>
    <n v="0"/>
    <n v="0"/>
    <m/>
    <x v="0"/>
  </r>
  <r>
    <x v="4"/>
    <x v="1"/>
    <x v="2"/>
    <x v="5"/>
    <x v="19"/>
    <x v="17"/>
    <n v="0"/>
    <n v="0"/>
    <m/>
    <x v="0"/>
  </r>
  <r>
    <x v="4"/>
    <x v="1"/>
    <x v="2"/>
    <x v="5"/>
    <x v="19"/>
    <x v="18"/>
    <n v="0"/>
    <n v="0"/>
    <m/>
    <x v="0"/>
  </r>
  <r>
    <x v="4"/>
    <x v="1"/>
    <x v="2"/>
    <x v="5"/>
    <x v="19"/>
    <x v="19"/>
    <n v="0"/>
    <n v="0"/>
    <m/>
    <x v="0"/>
  </r>
  <r>
    <x v="4"/>
    <x v="1"/>
    <x v="2"/>
    <x v="5"/>
    <x v="19"/>
    <x v="20"/>
    <n v="0"/>
    <n v="0"/>
    <m/>
    <x v="0"/>
  </r>
  <r>
    <x v="4"/>
    <x v="1"/>
    <x v="2"/>
    <x v="5"/>
    <x v="19"/>
    <x v="21"/>
    <n v="0"/>
    <n v="0"/>
    <m/>
    <x v="0"/>
  </r>
  <r>
    <x v="4"/>
    <x v="1"/>
    <x v="2"/>
    <x v="5"/>
    <x v="19"/>
    <x v="22"/>
    <n v="0"/>
    <n v="0"/>
    <m/>
    <x v="0"/>
  </r>
  <r>
    <x v="4"/>
    <x v="1"/>
    <x v="2"/>
    <x v="5"/>
    <x v="19"/>
    <x v="23"/>
    <n v="0"/>
    <n v="0"/>
    <m/>
    <x v="0"/>
  </r>
  <r>
    <x v="4"/>
    <x v="1"/>
    <x v="2"/>
    <x v="5"/>
    <x v="19"/>
    <x v="24"/>
    <n v="0"/>
    <n v="0"/>
    <m/>
    <x v="0"/>
  </r>
  <r>
    <x v="4"/>
    <x v="1"/>
    <x v="2"/>
    <x v="5"/>
    <x v="19"/>
    <x v="25"/>
    <n v="0"/>
    <n v="0"/>
    <m/>
    <x v="0"/>
  </r>
  <r>
    <x v="4"/>
    <x v="1"/>
    <x v="2"/>
    <x v="5"/>
    <x v="19"/>
    <x v="26"/>
    <n v="0"/>
    <n v="0"/>
    <m/>
    <x v="0"/>
  </r>
  <r>
    <x v="4"/>
    <x v="1"/>
    <x v="2"/>
    <x v="5"/>
    <x v="19"/>
    <x v="27"/>
    <n v="0"/>
    <n v="0"/>
    <m/>
    <x v="0"/>
  </r>
  <r>
    <x v="4"/>
    <x v="1"/>
    <x v="2"/>
    <x v="5"/>
    <x v="19"/>
    <x v="28"/>
    <n v="0"/>
    <n v="0"/>
    <m/>
    <x v="0"/>
  </r>
  <r>
    <x v="4"/>
    <x v="1"/>
    <x v="2"/>
    <x v="5"/>
    <x v="19"/>
    <x v="29"/>
    <n v="0"/>
    <n v="0"/>
    <m/>
    <x v="0"/>
  </r>
  <r>
    <x v="4"/>
    <x v="1"/>
    <x v="2"/>
    <x v="5"/>
    <x v="19"/>
    <x v="30"/>
    <n v="0"/>
    <n v="0"/>
    <m/>
    <x v="0"/>
  </r>
  <r>
    <x v="4"/>
    <x v="2"/>
    <x v="0"/>
    <x v="1"/>
    <x v="14"/>
    <x v="0"/>
    <n v="9124429"/>
    <n v="150881552"/>
    <m/>
    <x v="0"/>
  </r>
  <r>
    <x v="4"/>
    <x v="2"/>
    <x v="0"/>
    <x v="1"/>
    <x v="14"/>
    <x v="1"/>
    <n v="9212268"/>
    <n v="145257760"/>
    <m/>
    <x v="0"/>
  </r>
  <r>
    <x v="4"/>
    <x v="2"/>
    <x v="0"/>
    <x v="1"/>
    <x v="14"/>
    <x v="2"/>
    <n v="9290349"/>
    <n v="142774368"/>
    <m/>
    <x v="0"/>
  </r>
  <r>
    <x v="4"/>
    <x v="2"/>
    <x v="0"/>
    <x v="1"/>
    <x v="14"/>
    <x v="3"/>
    <n v="9363145"/>
    <n v="141727520"/>
    <m/>
    <x v="0"/>
  </r>
  <r>
    <x v="4"/>
    <x v="2"/>
    <x v="0"/>
    <x v="1"/>
    <x v="14"/>
    <x v="4"/>
    <n v="9443908"/>
    <n v="142748832"/>
    <m/>
    <x v="0"/>
  </r>
  <r>
    <x v="4"/>
    <x v="2"/>
    <x v="0"/>
    <x v="1"/>
    <x v="14"/>
    <x v="5"/>
    <n v="9516401"/>
    <n v="142282320"/>
    <m/>
    <x v="0"/>
  </r>
  <r>
    <x v="4"/>
    <x v="2"/>
    <x v="0"/>
    <x v="1"/>
    <x v="14"/>
    <x v="6"/>
    <n v="9600088"/>
    <n v="142811152"/>
    <m/>
    <x v="0"/>
  </r>
  <r>
    <x v="4"/>
    <x v="2"/>
    <x v="0"/>
    <x v="1"/>
    <x v="14"/>
    <x v="7"/>
    <n v="9683280"/>
    <n v="143790688"/>
    <m/>
    <x v="0"/>
  </r>
  <r>
    <x v="4"/>
    <x v="2"/>
    <x v="0"/>
    <x v="1"/>
    <x v="14"/>
    <x v="8"/>
    <n v="9763419"/>
    <n v="144722704"/>
    <m/>
    <x v="0"/>
  </r>
  <r>
    <x v="4"/>
    <x v="2"/>
    <x v="0"/>
    <x v="1"/>
    <x v="14"/>
    <x v="9"/>
    <n v="9814374"/>
    <n v="144000160"/>
    <m/>
    <x v="0"/>
  </r>
  <r>
    <x v="4"/>
    <x v="2"/>
    <x v="0"/>
    <x v="1"/>
    <x v="14"/>
    <x v="10"/>
    <n v="9866295"/>
    <n v="142835552"/>
    <m/>
    <x v="0"/>
  </r>
  <r>
    <x v="4"/>
    <x v="2"/>
    <x v="0"/>
    <x v="1"/>
    <x v="14"/>
    <x v="11"/>
    <n v="9918282"/>
    <n v="141746992"/>
    <m/>
    <x v="0"/>
  </r>
  <r>
    <x v="4"/>
    <x v="2"/>
    <x v="0"/>
    <x v="1"/>
    <x v="14"/>
    <x v="12"/>
    <n v="9969963"/>
    <n v="140803984"/>
    <m/>
    <x v="0"/>
  </r>
  <r>
    <x v="4"/>
    <x v="2"/>
    <x v="0"/>
    <x v="1"/>
    <x v="14"/>
    <x v="13"/>
    <n v="10021741"/>
    <n v="140283904"/>
    <m/>
    <x v="0"/>
  </r>
  <r>
    <x v="4"/>
    <x v="2"/>
    <x v="0"/>
    <x v="1"/>
    <x v="14"/>
    <x v="14"/>
    <n v="10072790"/>
    <n v="140191744"/>
    <m/>
    <x v="0"/>
  </r>
  <r>
    <x v="4"/>
    <x v="2"/>
    <x v="0"/>
    <x v="1"/>
    <x v="14"/>
    <x v="15"/>
    <n v="10123044"/>
    <n v="140319296"/>
    <m/>
    <x v="0"/>
  </r>
  <r>
    <x v="4"/>
    <x v="2"/>
    <x v="0"/>
    <x v="1"/>
    <x v="14"/>
    <x v="16"/>
    <n v="10171366"/>
    <n v="140220576"/>
    <m/>
    <x v="0"/>
  </r>
  <r>
    <x v="4"/>
    <x v="2"/>
    <x v="0"/>
    <x v="1"/>
    <x v="14"/>
    <x v="17"/>
    <n v="10218248"/>
    <n v="139943632"/>
    <m/>
    <x v="0"/>
  </r>
  <r>
    <x v="4"/>
    <x v="2"/>
    <x v="0"/>
    <x v="1"/>
    <x v="14"/>
    <x v="18"/>
    <n v="10263550"/>
    <n v="139561280"/>
    <m/>
    <x v="0"/>
  </r>
  <r>
    <x v="4"/>
    <x v="2"/>
    <x v="0"/>
    <x v="1"/>
    <x v="14"/>
    <x v="19"/>
    <n v="10306153"/>
    <n v="139137888"/>
    <m/>
    <x v="0"/>
  </r>
  <r>
    <x v="4"/>
    <x v="2"/>
    <x v="0"/>
    <x v="1"/>
    <x v="14"/>
    <x v="20"/>
    <n v="10346736"/>
    <n v="138681488"/>
    <m/>
    <x v="0"/>
  </r>
  <r>
    <x v="4"/>
    <x v="2"/>
    <x v="0"/>
    <x v="1"/>
    <x v="14"/>
    <x v="21"/>
    <n v="10384940"/>
    <n v="138129840"/>
    <m/>
    <x v="0"/>
  </r>
  <r>
    <x v="4"/>
    <x v="2"/>
    <x v="0"/>
    <x v="1"/>
    <x v="14"/>
    <x v="22"/>
    <n v="10421620"/>
    <n v="137491680"/>
    <m/>
    <x v="0"/>
  </r>
  <r>
    <x v="4"/>
    <x v="2"/>
    <x v="0"/>
    <x v="1"/>
    <x v="14"/>
    <x v="23"/>
    <n v="10456235"/>
    <n v="136790320"/>
    <m/>
    <x v="0"/>
  </r>
  <r>
    <x v="4"/>
    <x v="2"/>
    <x v="0"/>
    <x v="1"/>
    <x v="14"/>
    <x v="24"/>
    <n v="10489368"/>
    <n v="136030144"/>
    <m/>
    <x v="0"/>
  </r>
  <r>
    <x v="4"/>
    <x v="2"/>
    <x v="0"/>
    <x v="1"/>
    <x v="14"/>
    <x v="25"/>
    <n v="10522477"/>
    <n v="135209024"/>
    <m/>
    <x v="0"/>
  </r>
  <r>
    <x v="4"/>
    <x v="2"/>
    <x v="0"/>
    <x v="1"/>
    <x v="14"/>
    <x v="26"/>
    <n v="10555693"/>
    <n v="134299824"/>
    <m/>
    <x v="0"/>
  </r>
  <r>
    <x v="4"/>
    <x v="2"/>
    <x v="0"/>
    <x v="1"/>
    <x v="14"/>
    <x v="27"/>
    <n v="10588706"/>
    <n v="133330688"/>
    <m/>
    <x v="0"/>
  </r>
  <r>
    <x v="4"/>
    <x v="2"/>
    <x v="0"/>
    <x v="1"/>
    <x v="14"/>
    <x v="28"/>
    <n v="10621649"/>
    <n v="132356384"/>
    <m/>
    <x v="0"/>
  </r>
  <r>
    <x v="4"/>
    <x v="2"/>
    <x v="0"/>
    <x v="1"/>
    <x v="14"/>
    <x v="29"/>
    <n v="10654535"/>
    <n v="131393712"/>
    <m/>
    <x v="0"/>
  </r>
  <r>
    <x v="4"/>
    <x v="2"/>
    <x v="0"/>
    <x v="1"/>
    <x v="14"/>
    <x v="30"/>
    <n v="10687493"/>
    <n v="130491000"/>
    <m/>
    <x v="0"/>
  </r>
  <r>
    <x v="4"/>
    <x v="2"/>
    <x v="0"/>
    <x v="0"/>
    <x v="15"/>
    <x v="0"/>
    <n v="4008435"/>
    <n v="42461352"/>
    <m/>
    <x v="0"/>
  </r>
  <r>
    <x v="4"/>
    <x v="2"/>
    <x v="0"/>
    <x v="0"/>
    <x v="15"/>
    <x v="1"/>
    <n v="3983908"/>
    <n v="40827156"/>
    <m/>
    <x v="0"/>
  </r>
  <r>
    <x v="4"/>
    <x v="2"/>
    <x v="0"/>
    <x v="0"/>
    <x v="15"/>
    <x v="2"/>
    <n v="3950113"/>
    <n v="39373592"/>
    <m/>
    <x v="0"/>
  </r>
  <r>
    <x v="4"/>
    <x v="2"/>
    <x v="0"/>
    <x v="0"/>
    <x v="15"/>
    <x v="3"/>
    <n v="3914783"/>
    <n v="37786416"/>
    <m/>
    <x v="0"/>
  </r>
  <r>
    <x v="4"/>
    <x v="2"/>
    <x v="0"/>
    <x v="0"/>
    <x v="15"/>
    <x v="4"/>
    <n v="3878256"/>
    <n v="36385856"/>
    <m/>
    <x v="0"/>
  </r>
  <r>
    <x v="4"/>
    <x v="2"/>
    <x v="0"/>
    <x v="0"/>
    <x v="15"/>
    <x v="5"/>
    <n v="3841663"/>
    <n v="35019332"/>
    <m/>
    <x v="0"/>
  </r>
  <r>
    <x v="4"/>
    <x v="2"/>
    <x v="0"/>
    <x v="0"/>
    <x v="15"/>
    <x v="6"/>
    <n v="3833404"/>
    <n v="34103184"/>
    <m/>
    <x v="0"/>
  </r>
  <r>
    <x v="4"/>
    <x v="2"/>
    <x v="0"/>
    <x v="0"/>
    <x v="15"/>
    <x v="7"/>
    <n v="3824344"/>
    <n v="33288008"/>
    <m/>
    <x v="0"/>
  </r>
  <r>
    <x v="4"/>
    <x v="2"/>
    <x v="0"/>
    <x v="0"/>
    <x v="15"/>
    <x v="8"/>
    <n v="3816762"/>
    <n v="32600280"/>
    <m/>
    <x v="0"/>
  </r>
  <r>
    <x v="4"/>
    <x v="2"/>
    <x v="0"/>
    <x v="0"/>
    <x v="15"/>
    <x v="9"/>
    <n v="3846304"/>
    <n v="31151782"/>
    <m/>
    <x v="0"/>
  </r>
  <r>
    <x v="4"/>
    <x v="2"/>
    <x v="0"/>
    <x v="0"/>
    <x v="15"/>
    <x v="10"/>
    <n v="3874001"/>
    <n v="29351640"/>
    <m/>
    <x v="0"/>
  </r>
  <r>
    <x v="4"/>
    <x v="2"/>
    <x v="0"/>
    <x v="0"/>
    <x v="15"/>
    <x v="11"/>
    <n v="3899328"/>
    <n v="27324272"/>
    <m/>
    <x v="0"/>
  </r>
  <r>
    <x v="4"/>
    <x v="2"/>
    <x v="0"/>
    <x v="0"/>
    <x v="15"/>
    <x v="12"/>
    <n v="3924306"/>
    <n v="25575200"/>
    <m/>
    <x v="0"/>
  </r>
  <r>
    <x v="4"/>
    <x v="2"/>
    <x v="0"/>
    <x v="0"/>
    <x v="15"/>
    <x v="13"/>
    <n v="3947380"/>
    <n v="23998312"/>
    <m/>
    <x v="0"/>
  </r>
  <r>
    <x v="4"/>
    <x v="2"/>
    <x v="0"/>
    <x v="0"/>
    <x v="15"/>
    <x v="14"/>
    <n v="3968667"/>
    <n v="22639520"/>
    <m/>
    <x v="0"/>
  </r>
  <r>
    <x v="4"/>
    <x v="2"/>
    <x v="0"/>
    <x v="0"/>
    <x v="15"/>
    <x v="15"/>
    <n v="3988161"/>
    <n v="21434130"/>
    <m/>
    <x v="0"/>
  </r>
  <r>
    <x v="4"/>
    <x v="2"/>
    <x v="0"/>
    <x v="0"/>
    <x v="15"/>
    <x v="16"/>
    <n v="4008774"/>
    <n v="20357856"/>
    <m/>
    <x v="0"/>
  </r>
  <r>
    <x v="4"/>
    <x v="2"/>
    <x v="0"/>
    <x v="0"/>
    <x v="15"/>
    <x v="17"/>
    <n v="4030313"/>
    <n v="19375540"/>
    <m/>
    <x v="0"/>
  </r>
  <r>
    <x v="4"/>
    <x v="2"/>
    <x v="0"/>
    <x v="0"/>
    <x v="15"/>
    <x v="18"/>
    <n v="4052041"/>
    <n v="18464468"/>
    <m/>
    <x v="0"/>
  </r>
  <r>
    <x v="4"/>
    <x v="2"/>
    <x v="0"/>
    <x v="0"/>
    <x v="15"/>
    <x v="19"/>
    <n v="4074633"/>
    <n v="17768312"/>
    <m/>
    <x v="0"/>
  </r>
  <r>
    <x v="4"/>
    <x v="2"/>
    <x v="0"/>
    <x v="0"/>
    <x v="15"/>
    <x v="20"/>
    <n v="4097475"/>
    <n v="17227670"/>
    <m/>
    <x v="0"/>
  </r>
  <r>
    <x v="4"/>
    <x v="2"/>
    <x v="0"/>
    <x v="0"/>
    <x v="15"/>
    <x v="21"/>
    <n v="4120520"/>
    <n v="16829958"/>
    <m/>
    <x v="0"/>
  </r>
  <r>
    <x v="4"/>
    <x v="2"/>
    <x v="0"/>
    <x v="0"/>
    <x v="15"/>
    <x v="22"/>
    <n v="4143828"/>
    <n v="16571553"/>
    <m/>
    <x v="0"/>
  </r>
  <r>
    <x v="4"/>
    <x v="2"/>
    <x v="0"/>
    <x v="0"/>
    <x v="15"/>
    <x v="23"/>
    <n v="4167129"/>
    <n v="16457305"/>
    <m/>
    <x v="0"/>
  </r>
  <r>
    <x v="4"/>
    <x v="2"/>
    <x v="0"/>
    <x v="0"/>
    <x v="15"/>
    <x v="24"/>
    <n v="4189947"/>
    <n v="16317799"/>
    <m/>
    <x v="0"/>
  </r>
  <r>
    <x v="4"/>
    <x v="2"/>
    <x v="0"/>
    <x v="0"/>
    <x v="15"/>
    <x v="25"/>
    <n v="4212598"/>
    <n v="16169066"/>
    <m/>
    <x v="0"/>
  </r>
  <r>
    <x v="4"/>
    <x v="2"/>
    <x v="0"/>
    <x v="0"/>
    <x v="15"/>
    <x v="26"/>
    <n v="4235328"/>
    <n v="16029882"/>
    <m/>
    <x v="0"/>
  </r>
  <r>
    <x v="4"/>
    <x v="2"/>
    <x v="0"/>
    <x v="0"/>
    <x v="15"/>
    <x v="27"/>
    <n v="4257939"/>
    <n v="15896316"/>
    <m/>
    <x v="0"/>
  </r>
  <r>
    <x v="4"/>
    <x v="2"/>
    <x v="0"/>
    <x v="0"/>
    <x v="15"/>
    <x v="28"/>
    <n v="4280362"/>
    <n v="15762883"/>
    <m/>
    <x v="0"/>
  </r>
  <r>
    <x v="4"/>
    <x v="2"/>
    <x v="0"/>
    <x v="0"/>
    <x v="15"/>
    <x v="29"/>
    <n v="4302596"/>
    <n v="15628821"/>
    <m/>
    <x v="0"/>
  </r>
  <r>
    <x v="4"/>
    <x v="2"/>
    <x v="0"/>
    <x v="0"/>
    <x v="15"/>
    <x v="30"/>
    <n v="4324736"/>
    <n v="15508344"/>
    <m/>
    <x v="0"/>
  </r>
  <r>
    <x v="4"/>
    <x v="2"/>
    <x v="0"/>
    <x v="3"/>
    <x v="16"/>
    <x v="0"/>
    <n v="38953"/>
    <n v="781825"/>
    <m/>
    <x v="0"/>
  </r>
  <r>
    <x v="4"/>
    <x v="2"/>
    <x v="0"/>
    <x v="3"/>
    <x v="16"/>
    <x v="1"/>
    <n v="37413"/>
    <n v="722787"/>
    <m/>
    <x v="0"/>
  </r>
  <r>
    <x v="4"/>
    <x v="2"/>
    <x v="0"/>
    <x v="3"/>
    <x v="16"/>
    <x v="2"/>
    <n v="35600"/>
    <n v="657498"/>
    <m/>
    <x v="0"/>
  </r>
  <r>
    <x v="4"/>
    <x v="2"/>
    <x v="0"/>
    <x v="3"/>
    <x v="16"/>
    <x v="3"/>
    <n v="33809"/>
    <n v="615163"/>
    <m/>
    <x v="0"/>
  </r>
  <r>
    <x v="4"/>
    <x v="2"/>
    <x v="0"/>
    <x v="3"/>
    <x v="16"/>
    <x v="4"/>
    <n v="32096"/>
    <n v="586025"/>
    <m/>
    <x v="0"/>
  </r>
  <r>
    <x v="4"/>
    <x v="2"/>
    <x v="0"/>
    <x v="3"/>
    <x v="16"/>
    <x v="5"/>
    <n v="30433"/>
    <n v="550935"/>
    <m/>
    <x v="0"/>
  </r>
  <r>
    <x v="4"/>
    <x v="2"/>
    <x v="0"/>
    <x v="3"/>
    <x v="16"/>
    <x v="6"/>
    <n v="29065"/>
    <n v="521239"/>
    <m/>
    <x v="0"/>
  </r>
  <r>
    <x v="4"/>
    <x v="2"/>
    <x v="0"/>
    <x v="3"/>
    <x v="16"/>
    <x v="7"/>
    <n v="27779"/>
    <n v="488979"/>
    <m/>
    <x v="0"/>
  </r>
  <r>
    <x v="4"/>
    <x v="2"/>
    <x v="0"/>
    <x v="3"/>
    <x v="16"/>
    <x v="8"/>
    <n v="26618"/>
    <n v="458664"/>
    <m/>
    <x v="0"/>
  </r>
  <r>
    <x v="4"/>
    <x v="2"/>
    <x v="0"/>
    <x v="3"/>
    <x v="16"/>
    <x v="9"/>
    <n v="25439"/>
    <n v="428666"/>
    <m/>
    <x v="0"/>
  </r>
  <r>
    <x v="4"/>
    <x v="2"/>
    <x v="0"/>
    <x v="3"/>
    <x v="16"/>
    <x v="10"/>
    <n v="24441"/>
    <n v="404051"/>
    <m/>
    <x v="0"/>
  </r>
  <r>
    <x v="4"/>
    <x v="2"/>
    <x v="0"/>
    <x v="3"/>
    <x v="16"/>
    <x v="11"/>
    <n v="23608"/>
    <n v="384484"/>
    <m/>
    <x v="0"/>
  </r>
  <r>
    <x v="4"/>
    <x v="2"/>
    <x v="0"/>
    <x v="3"/>
    <x v="16"/>
    <x v="12"/>
    <n v="22935"/>
    <n v="368619"/>
    <m/>
    <x v="0"/>
  </r>
  <r>
    <x v="4"/>
    <x v="2"/>
    <x v="0"/>
    <x v="3"/>
    <x v="16"/>
    <x v="13"/>
    <n v="22413"/>
    <n v="355748"/>
    <m/>
    <x v="0"/>
  </r>
  <r>
    <x v="4"/>
    <x v="2"/>
    <x v="0"/>
    <x v="3"/>
    <x v="16"/>
    <x v="14"/>
    <n v="22044"/>
    <n v="346308"/>
    <m/>
    <x v="0"/>
  </r>
  <r>
    <x v="4"/>
    <x v="2"/>
    <x v="0"/>
    <x v="3"/>
    <x v="16"/>
    <x v="15"/>
    <n v="21835"/>
    <n v="341359"/>
    <m/>
    <x v="0"/>
  </r>
  <r>
    <x v="4"/>
    <x v="2"/>
    <x v="0"/>
    <x v="3"/>
    <x v="16"/>
    <x v="16"/>
    <n v="21597"/>
    <n v="335904"/>
    <m/>
    <x v="0"/>
  </r>
  <r>
    <x v="4"/>
    <x v="2"/>
    <x v="0"/>
    <x v="3"/>
    <x v="16"/>
    <x v="17"/>
    <n v="21333"/>
    <n v="329676"/>
    <m/>
    <x v="0"/>
  </r>
  <r>
    <x v="4"/>
    <x v="2"/>
    <x v="0"/>
    <x v="3"/>
    <x v="16"/>
    <x v="18"/>
    <n v="21049"/>
    <n v="323103"/>
    <m/>
    <x v="0"/>
  </r>
  <r>
    <x v="4"/>
    <x v="2"/>
    <x v="0"/>
    <x v="3"/>
    <x v="16"/>
    <x v="19"/>
    <n v="20745"/>
    <n v="316127"/>
    <m/>
    <x v="0"/>
  </r>
  <r>
    <x v="4"/>
    <x v="2"/>
    <x v="0"/>
    <x v="3"/>
    <x v="16"/>
    <x v="20"/>
    <n v="20428"/>
    <n v="309154"/>
    <m/>
    <x v="0"/>
  </r>
  <r>
    <x v="4"/>
    <x v="2"/>
    <x v="0"/>
    <x v="3"/>
    <x v="16"/>
    <x v="21"/>
    <n v="20100"/>
    <n v="301934"/>
    <m/>
    <x v="0"/>
  </r>
  <r>
    <x v="4"/>
    <x v="2"/>
    <x v="0"/>
    <x v="3"/>
    <x v="16"/>
    <x v="22"/>
    <n v="19769"/>
    <n v="294763"/>
    <m/>
    <x v="0"/>
  </r>
  <r>
    <x v="4"/>
    <x v="2"/>
    <x v="0"/>
    <x v="3"/>
    <x v="16"/>
    <x v="23"/>
    <n v="19434"/>
    <n v="287479"/>
    <m/>
    <x v="0"/>
  </r>
  <r>
    <x v="4"/>
    <x v="2"/>
    <x v="0"/>
    <x v="3"/>
    <x v="16"/>
    <x v="24"/>
    <n v="19100"/>
    <n v="280116"/>
    <m/>
    <x v="0"/>
  </r>
  <r>
    <x v="4"/>
    <x v="2"/>
    <x v="0"/>
    <x v="3"/>
    <x v="16"/>
    <x v="25"/>
    <n v="18771"/>
    <n v="272434"/>
    <m/>
    <x v="0"/>
  </r>
  <r>
    <x v="4"/>
    <x v="2"/>
    <x v="0"/>
    <x v="3"/>
    <x v="16"/>
    <x v="26"/>
    <n v="18453"/>
    <n v="264778"/>
    <m/>
    <x v="0"/>
  </r>
  <r>
    <x v="4"/>
    <x v="2"/>
    <x v="0"/>
    <x v="3"/>
    <x v="16"/>
    <x v="27"/>
    <n v="18143"/>
    <n v="257324"/>
    <m/>
    <x v="0"/>
  </r>
  <r>
    <x v="4"/>
    <x v="2"/>
    <x v="0"/>
    <x v="3"/>
    <x v="16"/>
    <x v="28"/>
    <n v="17845"/>
    <n v="250169"/>
    <m/>
    <x v="0"/>
  </r>
  <r>
    <x v="4"/>
    <x v="2"/>
    <x v="0"/>
    <x v="3"/>
    <x v="16"/>
    <x v="29"/>
    <n v="17558"/>
    <n v="243276"/>
    <m/>
    <x v="0"/>
  </r>
  <r>
    <x v="4"/>
    <x v="2"/>
    <x v="0"/>
    <x v="3"/>
    <x v="16"/>
    <x v="30"/>
    <n v="17283"/>
    <n v="236739"/>
    <m/>
    <x v="0"/>
  </r>
  <r>
    <x v="4"/>
    <x v="2"/>
    <x v="0"/>
    <x v="2"/>
    <x v="17"/>
    <x v="0"/>
    <n v="636540"/>
    <n v="10975859"/>
    <m/>
    <x v="0"/>
  </r>
  <r>
    <x v="4"/>
    <x v="2"/>
    <x v="0"/>
    <x v="2"/>
    <x v="17"/>
    <x v="1"/>
    <n v="636808"/>
    <n v="10431344"/>
    <m/>
    <x v="0"/>
  </r>
  <r>
    <x v="4"/>
    <x v="2"/>
    <x v="0"/>
    <x v="2"/>
    <x v="17"/>
    <x v="2"/>
    <n v="629284"/>
    <n v="9991539"/>
    <m/>
    <x v="0"/>
  </r>
  <r>
    <x v="4"/>
    <x v="2"/>
    <x v="0"/>
    <x v="2"/>
    <x v="17"/>
    <x v="3"/>
    <n v="622385"/>
    <n v="9642721"/>
    <m/>
    <x v="0"/>
  </r>
  <r>
    <x v="4"/>
    <x v="2"/>
    <x v="0"/>
    <x v="2"/>
    <x v="17"/>
    <x v="4"/>
    <n v="618210"/>
    <n v="9507303"/>
    <m/>
    <x v="0"/>
  </r>
  <r>
    <x v="4"/>
    <x v="2"/>
    <x v="0"/>
    <x v="2"/>
    <x v="17"/>
    <x v="5"/>
    <n v="613531"/>
    <n v="9341537"/>
    <m/>
    <x v="0"/>
  </r>
  <r>
    <x v="4"/>
    <x v="2"/>
    <x v="0"/>
    <x v="2"/>
    <x v="17"/>
    <x v="6"/>
    <n v="615744"/>
    <n v="9380145"/>
    <m/>
    <x v="0"/>
  </r>
  <r>
    <x v="4"/>
    <x v="2"/>
    <x v="0"/>
    <x v="2"/>
    <x v="17"/>
    <x v="7"/>
    <n v="618988"/>
    <n v="9438494"/>
    <m/>
    <x v="0"/>
  </r>
  <r>
    <x v="4"/>
    <x v="2"/>
    <x v="0"/>
    <x v="2"/>
    <x v="17"/>
    <x v="8"/>
    <n v="622393"/>
    <n v="9480475"/>
    <m/>
    <x v="0"/>
  </r>
  <r>
    <x v="4"/>
    <x v="2"/>
    <x v="0"/>
    <x v="2"/>
    <x v="17"/>
    <x v="9"/>
    <n v="619027"/>
    <n v="9348289"/>
    <m/>
    <x v="0"/>
  </r>
  <r>
    <x v="4"/>
    <x v="2"/>
    <x v="0"/>
    <x v="2"/>
    <x v="17"/>
    <x v="10"/>
    <n v="616508"/>
    <n v="9191364"/>
    <m/>
    <x v="0"/>
  </r>
  <r>
    <x v="4"/>
    <x v="2"/>
    <x v="0"/>
    <x v="2"/>
    <x v="17"/>
    <x v="11"/>
    <n v="614579"/>
    <n v="9044380"/>
    <m/>
    <x v="0"/>
  </r>
  <r>
    <x v="4"/>
    <x v="2"/>
    <x v="0"/>
    <x v="2"/>
    <x v="17"/>
    <x v="12"/>
    <n v="613038"/>
    <n v="8912217"/>
    <m/>
    <x v="0"/>
  </r>
  <r>
    <x v="4"/>
    <x v="2"/>
    <x v="0"/>
    <x v="2"/>
    <x v="17"/>
    <x v="13"/>
    <n v="612163"/>
    <n v="8808220"/>
    <m/>
    <x v="0"/>
  </r>
  <r>
    <x v="4"/>
    <x v="2"/>
    <x v="0"/>
    <x v="2"/>
    <x v="17"/>
    <x v="14"/>
    <n v="612049"/>
    <n v="8739096"/>
    <m/>
    <x v="0"/>
  </r>
  <r>
    <x v="4"/>
    <x v="2"/>
    <x v="0"/>
    <x v="2"/>
    <x v="17"/>
    <x v="15"/>
    <n v="612953"/>
    <n v="8704402"/>
    <m/>
    <x v="0"/>
  </r>
  <r>
    <x v="4"/>
    <x v="2"/>
    <x v="0"/>
    <x v="2"/>
    <x v="17"/>
    <x v="16"/>
    <n v="612932"/>
    <n v="8651045"/>
    <m/>
    <x v="0"/>
  </r>
  <r>
    <x v="4"/>
    <x v="2"/>
    <x v="0"/>
    <x v="2"/>
    <x v="17"/>
    <x v="17"/>
    <n v="612186"/>
    <n v="8583530"/>
    <m/>
    <x v="0"/>
  </r>
  <r>
    <x v="4"/>
    <x v="2"/>
    <x v="0"/>
    <x v="2"/>
    <x v="17"/>
    <x v="18"/>
    <n v="610851"/>
    <n v="8506519"/>
    <m/>
    <x v="0"/>
  </r>
  <r>
    <x v="4"/>
    <x v="2"/>
    <x v="0"/>
    <x v="2"/>
    <x v="17"/>
    <x v="19"/>
    <n v="608789"/>
    <n v="8420836"/>
    <m/>
    <x v="0"/>
  </r>
  <r>
    <x v="4"/>
    <x v="2"/>
    <x v="0"/>
    <x v="2"/>
    <x v="17"/>
    <x v="20"/>
    <n v="606272"/>
    <n v="8330489"/>
    <m/>
    <x v="0"/>
  </r>
  <r>
    <x v="4"/>
    <x v="2"/>
    <x v="0"/>
    <x v="2"/>
    <x v="17"/>
    <x v="21"/>
    <n v="603323"/>
    <n v="8232709"/>
    <m/>
    <x v="0"/>
  </r>
  <r>
    <x v="4"/>
    <x v="2"/>
    <x v="0"/>
    <x v="2"/>
    <x v="17"/>
    <x v="22"/>
    <n v="600142"/>
    <n v="8128755"/>
    <m/>
    <x v="0"/>
  </r>
  <r>
    <x v="4"/>
    <x v="2"/>
    <x v="0"/>
    <x v="2"/>
    <x v="17"/>
    <x v="23"/>
    <n v="596740"/>
    <n v="8020165"/>
    <m/>
    <x v="0"/>
  </r>
  <r>
    <x v="4"/>
    <x v="2"/>
    <x v="0"/>
    <x v="2"/>
    <x v="17"/>
    <x v="24"/>
    <n v="593229"/>
    <n v="7907024"/>
    <m/>
    <x v="0"/>
  </r>
  <r>
    <x v="4"/>
    <x v="2"/>
    <x v="0"/>
    <x v="2"/>
    <x v="17"/>
    <x v="25"/>
    <n v="589844"/>
    <n v="7790800"/>
    <m/>
    <x v="0"/>
  </r>
  <r>
    <x v="4"/>
    <x v="2"/>
    <x v="0"/>
    <x v="2"/>
    <x v="17"/>
    <x v="26"/>
    <n v="586591"/>
    <n v="7670737"/>
    <m/>
    <x v="0"/>
  </r>
  <r>
    <x v="4"/>
    <x v="2"/>
    <x v="0"/>
    <x v="2"/>
    <x v="17"/>
    <x v="27"/>
    <n v="583497"/>
    <n v="7550836"/>
    <m/>
    <x v="0"/>
  </r>
  <r>
    <x v="4"/>
    <x v="2"/>
    <x v="0"/>
    <x v="2"/>
    <x v="17"/>
    <x v="28"/>
    <n v="580604"/>
    <n v="7434249"/>
    <m/>
    <x v="0"/>
  </r>
  <r>
    <x v="4"/>
    <x v="2"/>
    <x v="0"/>
    <x v="2"/>
    <x v="17"/>
    <x v="29"/>
    <n v="577960"/>
    <n v="7324099"/>
    <m/>
    <x v="0"/>
  </r>
  <r>
    <x v="4"/>
    <x v="2"/>
    <x v="0"/>
    <x v="2"/>
    <x v="17"/>
    <x v="30"/>
    <n v="575555"/>
    <n v="7221113"/>
    <m/>
    <x v="0"/>
  </r>
  <r>
    <x v="4"/>
    <x v="2"/>
    <x v="0"/>
    <x v="0"/>
    <x v="18"/>
    <x v="0"/>
    <n v="29471"/>
    <n v="0"/>
    <m/>
    <x v="0"/>
  </r>
  <r>
    <x v="4"/>
    <x v="2"/>
    <x v="0"/>
    <x v="0"/>
    <x v="18"/>
    <x v="1"/>
    <n v="58768"/>
    <n v="0"/>
    <m/>
    <x v="0"/>
  </r>
  <r>
    <x v="4"/>
    <x v="2"/>
    <x v="0"/>
    <x v="0"/>
    <x v="18"/>
    <x v="2"/>
    <n v="106236"/>
    <n v="0"/>
    <m/>
    <x v="0"/>
  </r>
  <r>
    <x v="4"/>
    <x v="2"/>
    <x v="0"/>
    <x v="0"/>
    <x v="18"/>
    <x v="3"/>
    <n v="154256"/>
    <n v="0"/>
    <m/>
    <x v="0"/>
  </r>
  <r>
    <x v="4"/>
    <x v="2"/>
    <x v="0"/>
    <x v="0"/>
    <x v="18"/>
    <x v="4"/>
    <n v="201955"/>
    <n v="0"/>
    <m/>
    <x v="0"/>
  </r>
  <r>
    <x v="4"/>
    <x v="2"/>
    <x v="0"/>
    <x v="0"/>
    <x v="18"/>
    <x v="5"/>
    <n v="248849"/>
    <n v="0"/>
    <m/>
    <x v="0"/>
  </r>
  <r>
    <x v="4"/>
    <x v="2"/>
    <x v="0"/>
    <x v="0"/>
    <x v="18"/>
    <x v="6"/>
    <n v="249938"/>
    <n v="0"/>
    <m/>
    <x v="0"/>
  </r>
  <r>
    <x v="4"/>
    <x v="2"/>
    <x v="0"/>
    <x v="0"/>
    <x v="18"/>
    <x v="7"/>
    <n v="251133"/>
    <n v="0"/>
    <m/>
    <x v="0"/>
  </r>
  <r>
    <x v="4"/>
    <x v="2"/>
    <x v="0"/>
    <x v="0"/>
    <x v="18"/>
    <x v="8"/>
    <n v="252270"/>
    <n v="0"/>
    <m/>
    <x v="0"/>
  </r>
  <r>
    <x v="4"/>
    <x v="2"/>
    <x v="0"/>
    <x v="0"/>
    <x v="18"/>
    <x v="9"/>
    <n v="252561"/>
    <n v="0"/>
    <m/>
    <x v="0"/>
  </r>
  <r>
    <x v="4"/>
    <x v="2"/>
    <x v="0"/>
    <x v="0"/>
    <x v="18"/>
    <x v="10"/>
    <n v="252878"/>
    <n v="0"/>
    <m/>
    <x v="0"/>
  </r>
  <r>
    <x v="4"/>
    <x v="2"/>
    <x v="0"/>
    <x v="0"/>
    <x v="18"/>
    <x v="11"/>
    <n v="253222"/>
    <n v="0"/>
    <m/>
    <x v="0"/>
  </r>
  <r>
    <x v="4"/>
    <x v="2"/>
    <x v="0"/>
    <x v="0"/>
    <x v="18"/>
    <x v="12"/>
    <n v="253555"/>
    <n v="0"/>
    <m/>
    <x v="0"/>
  </r>
  <r>
    <x v="4"/>
    <x v="2"/>
    <x v="0"/>
    <x v="0"/>
    <x v="18"/>
    <x v="13"/>
    <n v="253881"/>
    <n v="0"/>
    <m/>
    <x v="0"/>
  </r>
  <r>
    <x v="4"/>
    <x v="2"/>
    <x v="0"/>
    <x v="0"/>
    <x v="18"/>
    <x v="14"/>
    <n v="254191"/>
    <n v="0"/>
    <m/>
    <x v="0"/>
  </r>
  <r>
    <x v="4"/>
    <x v="2"/>
    <x v="0"/>
    <x v="0"/>
    <x v="18"/>
    <x v="15"/>
    <n v="254485"/>
    <n v="0"/>
    <m/>
    <x v="0"/>
  </r>
  <r>
    <x v="4"/>
    <x v="2"/>
    <x v="0"/>
    <x v="0"/>
    <x v="18"/>
    <x v="16"/>
    <n v="254774"/>
    <n v="0"/>
    <m/>
    <x v="0"/>
  </r>
  <r>
    <x v="4"/>
    <x v="2"/>
    <x v="0"/>
    <x v="0"/>
    <x v="18"/>
    <x v="17"/>
    <n v="255060"/>
    <n v="0"/>
    <m/>
    <x v="0"/>
  </r>
  <r>
    <x v="4"/>
    <x v="2"/>
    <x v="0"/>
    <x v="0"/>
    <x v="18"/>
    <x v="18"/>
    <n v="255350"/>
    <n v="0"/>
    <m/>
    <x v="0"/>
  </r>
  <r>
    <x v="4"/>
    <x v="2"/>
    <x v="0"/>
    <x v="0"/>
    <x v="18"/>
    <x v="19"/>
    <n v="255627"/>
    <n v="0"/>
    <m/>
    <x v="0"/>
  </r>
  <r>
    <x v="4"/>
    <x v="2"/>
    <x v="0"/>
    <x v="0"/>
    <x v="18"/>
    <x v="20"/>
    <n v="255897"/>
    <n v="0"/>
    <m/>
    <x v="0"/>
  </r>
  <r>
    <x v="4"/>
    <x v="2"/>
    <x v="0"/>
    <x v="0"/>
    <x v="18"/>
    <x v="21"/>
    <n v="256157"/>
    <n v="0"/>
    <m/>
    <x v="0"/>
  </r>
  <r>
    <x v="4"/>
    <x v="2"/>
    <x v="0"/>
    <x v="0"/>
    <x v="18"/>
    <x v="22"/>
    <n v="256407"/>
    <n v="0"/>
    <m/>
    <x v="0"/>
  </r>
  <r>
    <x v="4"/>
    <x v="2"/>
    <x v="0"/>
    <x v="0"/>
    <x v="18"/>
    <x v="23"/>
    <n v="256645"/>
    <n v="0"/>
    <m/>
    <x v="0"/>
  </r>
  <r>
    <x v="4"/>
    <x v="2"/>
    <x v="0"/>
    <x v="0"/>
    <x v="18"/>
    <x v="24"/>
    <n v="256890"/>
    <n v="0"/>
    <m/>
    <x v="0"/>
  </r>
  <r>
    <x v="4"/>
    <x v="2"/>
    <x v="0"/>
    <x v="0"/>
    <x v="18"/>
    <x v="25"/>
    <n v="257140"/>
    <n v="0"/>
    <m/>
    <x v="0"/>
  </r>
  <r>
    <x v="4"/>
    <x v="2"/>
    <x v="0"/>
    <x v="0"/>
    <x v="18"/>
    <x v="26"/>
    <n v="257395"/>
    <n v="0"/>
    <m/>
    <x v="0"/>
  </r>
  <r>
    <x v="4"/>
    <x v="2"/>
    <x v="0"/>
    <x v="0"/>
    <x v="18"/>
    <x v="27"/>
    <n v="257652"/>
    <n v="0"/>
    <m/>
    <x v="0"/>
  </r>
  <r>
    <x v="4"/>
    <x v="2"/>
    <x v="0"/>
    <x v="0"/>
    <x v="18"/>
    <x v="28"/>
    <n v="257912"/>
    <n v="0"/>
    <m/>
    <x v="0"/>
  </r>
  <r>
    <x v="4"/>
    <x v="2"/>
    <x v="0"/>
    <x v="0"/>
    <x v="18"/>
    <x v="29"/>
    <n v="258175"/>
    <n v="0"/>
    <m/>
    <x v="0"/>
  </r>
  <r>
    <x v="4"/>
    <x v="2"/>
    <x v="0"/>
    <x v="0"/>
    <x v="18"/>
    <x v="30"/>
    <n v="258439"/>
    <n v="0"/>
    <m/>
    <x v="0"/>
  </r>
  <r>
    <x v="4"/>
    <x v="2"/>
    <x v="0"/>
    <x v="5"/>
    <x v="19"/>
    <x v="0"/>
    <n v="29471"/>
    <n v="864736"/>
    <m/>
    <x v="0"/>
  </r>
  <r>
    <x v="4"/>
    <x v="2"/>
    <x v="0"/>
    <x v="5"/>
    <x v="19"/>
    <x v="1"/>
    <n v="58768"/>
    <n v="1735223"/>
    <m/>
    <x v="0"/>
  </r>
  <r>
    <x v="4"/>
    <x v="2"/>
    <x v="0"/>
    <x v="5"/>
    <x v="19"/>
    <x v="2"/>
    <n v="106236"/>
    <n v="3084996"/>
    <m/>
    <x v="0"/>
  </r>
  <r>
    <x v="4"/>
    <x v="2"/>
    <x v="0"/>
    <x v="5"/>
    <x v="19"/>
    <x v="3"/>
    <n v="154256"/>
    <n v="4238907"/>
    <m/>
    <x v="0"/>
  </r>
  <r>
    <x v="4"/>
    <x v="2"/>
    <x v="0"/>
    <x v="5"/>
    <x v="19"/>
    <x v="4"/>
    <n v="201955"/>
    <n v="5547026"/>
    <m/>
    <x v="0"/>
  </r>
  <r>
    <x v="4"/>
    <x v="2"/>
    <x v="0"/>
    <x v="5"/>
    <x v="19"/>
    <x v="5"/>
    <n v="248849"/>
    <n v="6816387"/>
    <m/>
    <x v="0"/>
  </r>
  <r>
    <x v="4"/>
    <x v="2"/>
    <x v="0"/>
    <x v="5"/>
    <x v="19"/>
    <x v="6"/>
    <n v="249938"/>
    <n v="6717721"/>
    <m/>
    <x v="0"/>
  </r>
  <r>
    <x v="4"/>
    <x v="2"/>
    <x v="0"/>
    <x v="5"/>
    <x v="19"/>
    <x v="7"/>
    <n v="251133"/>
    <n v="6916728"/>
    <m/>
    <x v="0"/>
  </r>
  <r>
    <x v="4"/>
    <x v="2"/>
    <x v="0"/>
    <x v="5"/>
    <x v="19"/>
    <x v="8"/>
    <n v="252270"/>
    <n v="6759573"/>
    <m/>
    <x v="0"/>
  </r>
  <r>
    <x v="4"/>
    <x v="2"/>
    <x v="0"/>
    <x v="5"/>
    <x v="19"/>
    <x v="9"/>
    <n v="252561"/>
    <n v="6598523"/>
    <m/>
    <x v="0"/>
  </r>
  <r>
    <x v="4"/>
    <x v="2"/>
    <x v="0"/>
    <x v="5"/>
    <x v="19"/>
    <x v="10"/>
    <n v="252878"/>
    <n v="6536592"/>
    <m/>
    <x v="0"/>
  </r>
  <r>
    <x v="4"/>
    <x v="2"/>
    <x v="0"/>
    <x v="5"/>
    <x v="19"/>
    <x v="11"/>
    <n v="253222"/>
    <n v="6567109"/>
    <m/>
    <x v="0"/>
  </r>
  <r>
    <x v="4"/>
    <x v="2"/>
    <x v="0"/>
    <x v="5"/>
    <x v="19"/>
    <x v="12"/>
    <n v="253555"/>
    <n v="6593662"/>
    <m/>
    <x v="0"/>
  </r>
  <r>
    <x v="4"/>
    <x v="2"/>
    <x v="0"/>
    <x v="5"/>
    <x v="19"/>
    <x v="13"/>
    <n v="253881"/>
    <n v="6137787"/>
    <m/>
    <x v="0"/>
  </r>
  <r>
    <x v="4"/>
    <x v="2"/>
    <x v="0"/>
    <x v="5"/>
    <x v="19"/>
    <x v="14"/>
    <n v="254191"/>
    <n v="6128341"/>
    <m/>
    <x v="0"/>
  </r>
  <r>
    <x v="4"/>
    <x v="2"/>
    <x v="0"/>
    <x v="5"/>
    <x v="19"/>
    <x v="15"/>
    <n v="254485"/>
    <n v="6128018"/>
    <m/>
    <x v="0"/>
  </r>
  <r>
    <x v="4"/>
    <x v="2"/>
    <x v="0"/>
    <x v="5"/>
    <x v="19"/>
    <x v="16"/>
    <n v="254774"/>
    <n v="6123333"/>
    <m/>
    <x v="0"/>
  </r>
  <r>
    <x v="4"/>
    <x v="2"/>
    <x v="0"/>
    <x v="5"/>
    <x v="19"/>
    <x v="17"/>
    <n v="255060"/>
    <n v="6113875"/>
    <m/>
    <x v="0"/>
  </r>
  <r>
    <x v="4"/>
    <x v="2"/>
    <x v="0"/>
    <x v="5"/>
    <x v="19"/>
    <x v="18"/>
    <n v="255350"/>
    <n v="6099621"/>
    <m/>
    <x v="0"/>
  </r>
  <r>
    <x v="4"/>
    <x v="2"/>
    <x v="0"/>
    <x v="5"/>
    <x v="19"/>
    <x v="19"/>
    <n v="255627"/>
    <n v="6101245"/>
    <m/>
    <x v="0"/>
  </r>
  <r>
    <x v="4"/>
    <x v="2"/>
    <x v="0"/>
    <x v="5"/>
    <x v="19"/>
    <x v="20"/>
    <n v="255897"/>
    <n v="6022133"/>
    <m/>
    <x v="0"/>
  </r>
  <r>
    <x v="4"/>
    <x v="2"/>
    <x v="0"/>
    <x v="5"/>
    <x v="19"/>
    <x v="21"/>
    <n v="256157"/>
    <n v="6009804"/>
    <m/>
    <x v="0"/>
  </r>
  <r>
    <x v="4"/>
    <x v="2"/>
    <x v="0"/>
    <x v="5"/>
    <x v="19"/>
    <x v="22"/>
    <n v="256407"/>
    <n v="6004176"/>
    <m/>
    <x v="0"/>
  </r>
  <r>
    <x v="4"/>
    <x v="2"/>
    <x v="0"/>
    <x v="5"/>
    <x v="19"/>
    <x v="23"/>
    <n v="256645"/>
    <n v="5964125"/>
    <m/>
    <x v="0"/>
  </r>
  <r>
    <x v="4"/>
    <x v="2"/>
    <x v="0"/>
    <x v="5"/>
    <x v="19"/>
    <x v="24"/>
    <n v="256890"/>
    <n v="5940690"/>
    <m/>
    <x v="0"/>
  </r>
  <r>
    <x v="4"/>
    <x v="2"/>
    <x v="0"/>
    <x v="5"/>
    <x v="19"/>
    <x v="25"/>
    <n v="257140"/>
    <n v="5783920"/>
    <m/>
    <x v="0"/>
  </r>
  <r>
    <x v="4"/>
    <x v="2"/>
    <x v="0"/>
    <x v="5"/>
    <x v="19"/>
    <x v="26"/>
    <n v="257395"/>
    <n v="5789356"/>
    <m/>
    <x v="0"/>
  </r>
  <r>
    <x v="4"/>
    <x v="2"/>
    <x v="0"/>
    <x v="5"/>
    <x v="19"/>
    <x v="27"/>
    <n v="257652"/>
    <n v="5728956"/>
    <m/>
    <x v="0"/>
  </r>
  <r>
    <x v="4"/>
    <x v="2"/>
    <x v="0"/>
    <x v="5"/>
    <x v="19"/>
    <x v="28"/>
    <n v="257912"/>
    <n v="5740257"/>
    <m/>
    <x v="0"/>
  </r>
  <r>
    <x v="4"/>
    <x v="2"/>
    <x v="0"/>
    <x v="5"/>
    <x v="19"/>
    <x v="29"/>
    <n v="258175"/>
    <n v="5755467"/>
    <m/>
    <x v="0"/>
  </r>
  <r>
    <x v="4"/>
    <x v="2"/>
    <x v="0"/>
    <x v="5"/>
    <x v="19"/>
    <x v="30"/>
    <n v="258439"/>
    <n v="5765018"/>
    <m/>
    <x v="0"/>
  </r>
  <r>
    <x v="4"/>
    <x v="2"/>
    <x v="1"/>
    <x v="1"/>
    <x v="14"/>
    <x v="0"/>
    <n v="2339565"/>
    <n v="38768928"/>
    <m/>
    <x v="0"/>
  </r>
  <r>
    <x v="4"/>
    <x v="2"/>
    <x v="1"/>
    <x v="1"/>
    <x v="14"/>
    <x v="1"/>
    <n v="2361911"/>
    <n v="37356496"/>
    <m/>
    <x v="0"/>
  </r>
  <r>
    <x v="4"/>
    <x v="2"/>
    <x v="1"/>
    <x v="1"/>
    <x v="14"/>
    <x v="2"/>
    <n v="2388051"/>
    <n v="36721628"/>
    <m/>
    <x v="0"/>
  </r>
  <r>
    <x v="4"/>
    <x v="2"/>
    <x v="1"/>
    <x v="1"/>
    <x v="14"/>
    <x v="3"/>
    <n v="2409150"/>
    <n v="36484956"/>
    <m/>
    <x v="0"/>
  </r>
  <r>
    <x v="4"/>
    <x v="2"/>
    <x v="1"/>
    <x v="1"/>
    <x v="14"/>
    <x v="4"/>
    <n v="2424342"/>
    <n v="36682748"/>
    <m/>
    <x v="0"/>
  </r>
  <r>
    <x v="4"/>
    <x v="2"/>
    <x v="1"/>
    <x v="1"/>
    <x v="14"/>
    <x v="5"/>
    <n v="2443268"/>
    <n v="36564192"/>
    <m/>
    <x v="0"/>
  </r>
  <r>
    <x v="4"/>
    <x v="2"/>
    <x v="1"/>
    <x v="1"/>
    <x v="14"/>
    <x v="6"/>
    <n v="2462167"/>
    <n v="36666576"/>
    <m/>
    <x v="0"/>
  </r>
  <r>
    <x v="4"/>
    <x v="2"/>
    <x v="1"/>
    <x v="1"/>
    <x v="14"/>
    <x v="7"/>
    <n v="2481170"/>
    <n v="36882524"/>
    <m/>
    <x v="0"/>
  </r>
  <r>
    <x v="4"/>
    <x v="2"/>
    <x v="1"/>
    <x v="1"/>
    <x v="14"/>
    <x v="8"/>
    <n v="2499701"/>
    <n v="37090012"/>
    <m/>
    <x v="0"/>
  </r>
  <r>
    <x v="4"/>
    <x v="2"/>
    <x v="1"/>
    <x v="1"/>
    <x v="14"/>
    <x v="9"/>
    <n v="2518137"/>
    <n v="36967968"/>
    <m/>
    <x v="0"/>
  </r>
  <r>
    <x v="4"/>
    <x v="2"/>
    <x v="1"/>
    <x v="1"/>
    <x v="14"/>
    <x v="10"/>
    <n v="2537304"/>
    <n v="36746784"/>
    <m/>
    <x v="0"/>
  </r>
  <r>
    <x v="4"/>
    <x v="2"/>
    <x v="1"/>
    <x v="1"/>
    <x v="14"/>
    <x v="11"/>
    <n v="2557935"/>
    <n v="36561960"/>
    <m/>
    <x v="0"/>
  </r>
  <r>
    <x v="4"/>
    <x v="2"/>
    <x v="1"/>
    <x v="1"/>
    <x v="14"/>
    <x v="12"/>
    <n v="2578447"/>
    <n v="36413588"/>
    <m/>
    <x v="0"/>
  </r>
  <r>
    <x v="4"/>
    <x v="2"/>
    <x v="1"/>
    <x v="1"/>
    <x v="14"/>
    <x v="13"/>
    <n v="2598496"/>
    <n v="36366440"/>
    <m/>
    <x v="0"/>
  </r>
  <r>
    <x v="4"/>
    <x v="2"/>
    <x v="1"/>
    <x v="1"/>
    <x v="14"/>
    <x v="14"/>
    <n v="2617768"/>
    <n v="36420408"/>
    <m/>
    <x v="0"/>
  </r>
  <r>
    <x v="4"/>
    <x v="2"/>
    <x v="1"/>
    <x v="1"/>
    <x v="14"/>
    <x v="15"/>
    <n v="2636433"/>
    <n v="36523880"/>
    <m/>
    <x v="0"/>
  </r>
  <r>
    <x v="4"/>
    <x v="2"/>
    <x v="1"/>
    <x v="1"/>
    <x v="14"/>
    <x v="16"/>
    <n v="2654566"/>
    <n v="36567152"/>
    <m/>
    <x v="0"/>
  </r>
  <r>
    <x v="4"/>
    <x v="2"/>
    <x v="1"/>
    <x v="1"/>
    <x v="14"/>
    <x v="17"/>
    <n v="2670627"/>
    <n v="36541696"/>
    <m/>
    <x v="0"/>
  </r>
  <r>
    <x v="4"/>
    <x v="2"/>
    <x v="1"/>
    <x v="1"/>
    <x v="14"/>
    <x v="18"/>
    <n v="2685474"/>
    <n v="36475792"/>
    <m/>
    <x v="0"/>
  </r>
  <r>
    <x v="4"/>
    <x v="2"/>
    <x v="1"/>
    <x v="1"/>
    <x v="14"/>
    <x v="19"/>
    <n v="2699284"/>
    <n v="36392640"/>
    <m/>
    <x v="0"/>
  </r>
  <r>
    <x v="4"/>
    <x v="2"/>
    <x v="1"/>
    <x v="1"/>
    <x v="14"/>
    <x v="20"/>
    <n v="2712201"/>
    <n v="36294396"/>
    <m/>
    <x v="0"/>
  </r>
  <r>
    <x v="4"/>
    <x v="2"/>
    <x v="1"/>
    <x v="1"/>
    <x v="14"/>
    <x v="21"/>
    <n v="2724076"/>
    <n v="36164756"/>
    <m/>
    <x v="0"/>
  </r>
  <r>
    <x v="4"/>
    <x v="2"/>
    <x v="1"/>
    <x v="1"/>
    <x v="14"/>
    <x v="22"/>
    <n v="2735141"/>
    <n v="36006632"/>
    <m/>
    <x v="0"/>
  </r>
  <r>
    <x v="4"/>
    <x v="2"/>
    <x v="1"/>
    <x v="1"/>
    <x v="14"/>
    <x v="23"/>
    <n v="2745844"/>
    <n v="35833812"/>
    <m/>
    <x v="0"/>
  </r>
  <r>
    <x v="4"/>
    <x v="2"/>
    <x v="1"/>
    <x v="1"/>
    <x v="14"/>
    <x v="24"/>
    <n v="2756577"/>
    <n v="35651512"/>
    <m/>
    <x v="0"/>
  </r>
  <r>
    <x v="4"/>
    <x v="2"/>
    <x v="1"/>
    <x v="1"/>
    <x v="14"/>
    <x v="25"/>
    <n v="2767347"/>
    <n v="35455908"/>
    <m/>
    <x v="0"/>
  </r>
  <r>
    <x v="4"/>
    <x v="2"/>
    <x v="1"/>
    <x v="1"/>
    <x v="14"/>
    <x v="26"/>
    <n v="2778129"/>
    <n v="35240312"/>
    <m/>
    <x v="0"/>
  </r>
  <r>
    <x v="4"/>
    <x v="2"/>
    <x v="1"/>
    <x v="1"/>
    <x v="14"/>
    <x v="27"/>
    <n v="2788832"/>
    <n v="35013128"/>
    <m/>
    <x v="0"/>
  </r>
  <r>
    <x v="4"/>
    <x v="2"/>
    <x v="1"/>
    <x v="1"/>
    <x v="14"/>
    <x v="28"/>
    <n v="2799513"/>
    <n v="34789780"/>
    <m/>
    <x v="0"/>
  </r>
  <r>
    <x v="4"/>
    <x v="2"/>
    <x v="1"/>
    <x v="1"/>
    <x v="14"/>
    <x v="29"/>
    <n v="2810182"/>
    <n v="34574704"/>
    <m/>
    <x v="0"/>
  </r>
  <r>
    <x v="4"/>
    <x v="2"/>
    <x v="1"/>
    <x v="1"/>
    <x v="14"/>
    <x v="30"/>
    <n v="2820868"/>
    <n v="34379540"/>
    <m/>
    <x v="0"/>
  </r>
  <r>
    <x v="4"/>
    <x v="2"/>
    <x v="1"/>
    <x v="0"/>
    <x v="15"/>
    <x v="0"/>
    <n v="2123961"/>
    <n v="11412043"/>
    <m/>
    <x v="0"/>
  </r>
  <r>
    <x v="4"/>
    <x v="2"/>
    <x v="1"/>
    <x v="0"/>
    <x v="15"/>
    <x v="1"/>
    <n v="2148065"/>
    <n v="11129412"/>
    <m/>
    <x v="0"/>
  </r>
  <r>
    <x v="4"/>
    <x v="2"/>
    <x v="1"/>
    <x v="0"/>
    <x v="15"/>
    <x v="2"/>
    <n v="2176262"/>
    <n v="10915577"/>
    <m/>
    <x v="0"/>
  </r>
  <r>
    <x v="4"/>
    <x v="2"/>
    <x v="1"/>
    <x v="0"/>
    <x v="15"/>
    <x v="3"/>
    <n v="2199020"/>
    <n v="10657131"/>
    <m/>
    <x v="0"/>
  </r>
  <r>
    <x v="4"/>
    <x v="2"/>
    <x v="1"/>
    <x v="0"/>
    <x v="15"/>
    <x v="4"/>
    <n v="2215409"/>
    <n v="10437751"/>
    <m/>
    <x v="0"/>
  </r>
  <r>
    <x v="4"/>
    <x v="2"/>
    <x v="1"/>
    <x v="0"/>
    <x v="15"/>
    <x v="5"/>
    <n v="2234164"/>
    <n v="10235930"/>
    <m/>
    <x v="0"/>
  </r>
  <r>
    <x v="4"/>
    <x v="2"/>
    <x v="1"/>
    <x v="0"/>
    <x v="15"/>
    <x v="6"/>
    <n v="2252804"/>
    <n v="10146986"/>
    <m/>
    <x v="0"/>
  </r>
  <r>
    <x v="4"/>
    <x v="2"/>
    <x v="1"/>
    <x v="0"/>
    <x v="15"/>
    <x v="7"/>
    <n v="2271521"/>
    <n v="10090665"/>
    <m/>
    <x v="0"/>
  </r>
  <r>
    <x v="4"/>
    <x v="2"/>
    <x v="1"/>
    <x v="0"/>
    <x v="15"/>
    <x v="8"/>
    <n v="2289834"/>
    <n v="10070908"/>
    <m/>
    <x v="0"/>
  </r>
  <r>
    <x v="4"/>
    <x v="2"/>
    <x v="1"/>
    <x v="0"/>
    <x v="15"/>
    <x v="9"/>
    <n v="2308432"/>
    <n v="9682693"/>
    <m/>
    <x v="0"/>
  </r>
  <r>
    <x v="4"/>
    <x v="2"/>
    <x v="1"/>
    <x v="0"/>
    <x v="15"/>
    <x v="10"/>
    <n v="2328075"/>
    <n v="9162554"/>
    <m/>
    <x v="0"/>
  </r>
  <r>
    <x v="4"/>
    <x v="2"/>
    <x v="1"/>
    <x v="0"/>
    <x v="15"/>
    <x v="11"/>
    <n v="2349439"/>
    <n v="8573307"/>
    <m/>
    <x v="0"/>
  </r>
  <r>
    <x v="4"/>
    <x v="2"/>
    <x v="1"/>
    <x v="0"/>
    <x v="15"/>
    <x v="12"/>
    <n v="2370904"/>
    <n v="8063363"/>
    <m/>
    <x v="0"/>
  </r>
  <r>
    <x v="4"/>
    <x v="2"/>
    <x v="1"/>
    <x v="0"/>
    <x v="15"/>
    <x v="13"/>
    <n v="2392067"/>
    <n v="7601980"/>
    <m/>
    <x v="0"/>
  </r>
  <r>
    <x v="4"/>
    <x v="2"/>
    <x v="1"/>
    <x v="0"/>
    <x v="15"/>
    <x v="14"/>
    <n v="2412588"/>
    <n v="7203690"/>
    <m/>
    <x v="0"/>
  </r>
  <r>
    <x v="4"/>
    <x v="2"/>
    <x v="1"/>
    <x v="0"/>
    <x v="15"/>
    <x v="15"/>
    <n v="2432636"/>
    <n v="6849141"/>
    <m/>
    <x v="0"/>
  </r>
  <r>
    <x v="4"/>
    <x v="2"/>
    <x v="1"/>
    <x v="0"/>
    <x v="15"/>
    <x v="16"/>
    <n v="2452274"/>
    <n v="6527690"/>
    <m/>
    <x v="0"/>
  </r>
  <r>
    <x v="4"/>
    <x v="2"/>
    <x v="1"/>
    <x v="0"/>
    <x v="15"/>
    <x v="17"/>
    <n v="2469796"/>
    <n v="6225133"/>
    <m/>
    <x v="0"/>
  </r>
  <r>
    <x v="4"/>
    <x v="2"/>
    <x v="1"/>
    <x v="0"/>
    <x v="15"/>
    <x v="18"/>
    <n v="2486082"/>
    <n v="5936675"/>
    <m/>
    <x v="0"/>
  </r>
  <r>
    <x v="4"/>
    <x v="2"/>
    <x v="1"/>
    <x v="0"/>
    <x v="15"/>
    <x v="19"/>
    <n v="2501321"/>
    <n v="5708460"/>
    <m/>
    <x v="0"/>
  </r>
  <r>
    <x v="4"/>
    <x v="2"/>
    <x v="1"/>
    <x v="0"/>
    <x v="15"/>
    <x v="20"/>
    <n v="2515656"/>
    <n v="5522287"/>
    <m/>
    <x v="0"/>
  </r>
  <r>
    <x v="4"/>
    <x v="2"/>
    <x v="1"/>
    <x v="0"/>
    <x v="15"/>
    <x v="21"/>
    <n v="2528902"/>
    <n v="5374446"/>
    <m/>
    <x v="0"/>
  </r>
  <r>
    <x v="4"/>
    <x v="2"/>
    <x v="1"/>
    <x v="0"/>
    <x v="15"/>
    <x v="22"/>
    <n v="2541306"/>
    <n v="5264121"/>
    <m/>
    <x v="0"/>
  </r>
  <r>
    <x v="4"/>
    <x v="2"/>
    <x v="1"/>
    <x v="0"/>
    <x v="15"/>
    <x v="23"/>
    <n v="2553360"/>
    <n v="5194459"/>
    <m/>
    <x v="0"/>
  </r>
  <r>
    <x v="4"/>
    <x v="2"/>
    <x v="1"/>
    <x v="0"/>
    <x v="15"/>
    <x v="24"/>
    <n v="2565498"/>
    <n v="5120159"/>
    <m/>
    <x v="0"/>
  </r>
  <r>
    <x v="4"/>
    <x v="2"/>
    <x v="1"/>
    <x v="0"/>
    <x v="15"/>
    <x v="25"/>
    <n v="2577721"/>
    <n v="5045758"/>
    <m/>
    <x v="0"/>
  </r>
  <r>
    <x v="4"/>
    <x v="2"/>
    <x v="1"/>
    <x v="0"/>
    <x v="15"/>
    <x v="26"/>
    <n v="2590004"/>
    <n v="4977017"/>
    <m/>
    <x v="0"/>
  </r>
  <r>
    <x v="4"/>
    <x v="2"/>
    <x v="1"/>
    <x v="0"/>
    <x v="15"/>
    <x v="27"/>
    <n v="2602239"/>
    <n v="4912822"/>
    <m/>
    <x v="0"/>
  </r>
  <r>
    <x v="4"/>
    <x v="2"/>
    <x v="1"/>
    <x v="0"/>
    <x v="15"/>
    <x v="28"/>
    <n v="2614491"/>
    <n v="4851664"/>
    <m/>
    <x v="0"/>
  </r>
  <r>
    <x v="4"/>
    <x v="2"/>
    <x v="1"/>
    <x v="0"/>
    <x v="15"/>
    <x v="29"/>
    <n v="2626769"/>
    <n v="4793224"/>
    <m/>
    <x v="0"/>
  </r>
  <r>
    <x v="4"/>
    <x v="2"/>
    <x v="1"/>
    <x v="0"/>
    <x v="15"/>
    <x v="30"/>
    <n v="2639106"/>
    <n v="4741567"/>
    <m/>
    <x v="0"/>
  </r>
  <r>
    <x v="4"/>
    <x v="2"/>
    <x v="1"/>
    <x v="3"/>
    <x v="16"/>
    <x v="0"/>
    <n v="44479"/>
    <n v="421527"/>
    <m/>
    <x v="0"/>
  </r>
  <r>
    <x v="4"/>
    <x v="2"/>
    <x v="1"/>
    <x v="3"/>
    <x v="16"/>
    <x v="1"/>
    <n v="44479"/>
    <n v="401857"/>
    <m/>
    <x v="0"/>
  </r>
  <r>
    <x v="4"/>
    <x v="2"/>
    <x v="1"/>
    <x v="3"/>
    <x v="16"/>
    <x v="2"/>
    <n v="44479"/>
    <n v="380133"/>
    <m/>
    <x v="0"/>
  </r>
  <r>
    <x v="4"/>
    <x v="2"/>
    <x v="1"/>
    <x v="3"/>
    <x v="16"/>
    <x v="3"/>
    <n v="44479"/>
    <n v="372036"/>
    <m/>
    <x v="0"/>
  </r>
  <r>
    <x v="4"/>
    <x v="2"/>
    <x v="1"/>
    <x v="3"/>
    <x v="16"/>
    <x v="4"/>
    <n v="44479"/>
    <n v="371727"/>
    <m/>
    <x v="0"/>
  </r>
  <r>
    <x v="4"/>
    <x v="2"/>
    <x v="1"/>
    <x v="3"/>
    <x v="16"/>
    <x v="5"/>
    <n v="44498"/>
    <n v="367995"/>
    <m/>
    <x v="0"/>
  </r>
  <r>
    <x v="4"/>
    <x v="2"/>
    <x v="1"/>
    <x v="3"/>
    <x v="16"/>
    <x v="6"/>
    <n v="44517"/>
    <n v="365179"/>
    <m/>
    <x v="0"/>
  </r>
  <r>
    <x v="4"/>
    <x v="2"/>
    <x v="1"/>
    <x v="3"/>
    <x v="16"/>
    <x v="7"/>
    <n v="44537"/>
    <n v="359410"/>
    <m/>
    <x v="0"/>
  </r>
  <r>
    <x v="4"/>
    <x v="2"/>
    <x v="1"/>
    <x v="3"/>
    <x v="16"/>
    <x v="8"/>
    <n v="44556"/>
    <n v="353355"/>
    <m/>
    <x v="0"/>
  </r>
  <r>
    <x v="4"/>
    <x v="2"/>
    <x v="1"/>
    <x v="3"/>
    <x v="16"/>
    <x v="9"/>
    <n v="44576"/>
    <n v="346839"/>
    <m/>
    <x v="0"/>
  </r>
  <r>
    <x v="4"/>
    <x v="2"/>
    <x v="1"/>
    <x v="3"/>
    <x v="16"/>
    <x v="10"/>
    <n v="44596"/>
    <n v="342031"/>
    <m/>
    <x v="0"/>
  </r>
  <r>
    <x v="4"/>
    <x v="2"/>
    <x v="1"/>
    <x v="3"/>
    <x v="16"/>
    <x v="11"/>
    <n v="44619"/>
    <n v="338784"/>
    <m/>
    <x v="0"/>
  </r>
  <r>
    <x v="4"/>
    <x v="2"/>
    <x v="1"/>
    <x v="3"/>
    <x v="16"/>
    <x v="12"/>
    <n v="44642"/>
    <n v="335969"/>
    <m/>
    <x v="0"/>
  </r>
  <r>
    <x v="4"/>
    <x v="2"/>
    <x v="1"/>
    <x v="3"/>
    <x v="16"/>
    <x v="13"/>
    <n v="44664"/>
    <n v="332997"/>
    <m/>
    <x v="0"/>
  </r>
  <r>
    <x v="4"/>
    <x v="2"/>
    <x v="1"/>
    <x v="3"/>
    <x v="16"/>
    <x v="14"/>
    <n v="44686"/>
    <n v="330217"/>
    <m/>
    <x v="0"/>
  </r>
  <r>
    <x v="4"/>
    <x v="2"/>
    <x v="1"/>
    <x v="3"/>
    <x v="16"/>
    <x v="15"/>
    <n v="44707"/>
    <n v="328561"/>
    <m/>
    <x v="0"/>
  </r>
  <r>
    <x v="4"/>
    <x v="2"/>
    <x v="1"/>
    <x v="3"/>
    <x v="16"/>
    <x v="16"/>
    <n v="44728"/>
    <n v="326817"/>
    <m/>
    <x v="0"/>
  </r>
  <r>
    <x v="4"/>
    <x v="2"/>
    <x v="1"/>
    <x v="3"/>
    <x v="16"/>
    <x v="17"/>
    <n v="44747"/>
    <n v="324640"/>
    <m/>
    <x v="0"/>
  </r>
  <r>
    <x v="4"/>
    <x v="2"/>
    <x v="1"/>
    <x v="3"/>
    <x v="16"/>
    <x v="18"/>
    <n v="44764"/>
    <n v="322356"/>
    <m/>
    <x v="0"/>
  </r>
  <r>
    <x v="4"/>
    <x v="2"/>
    <x v="1"/>
    <x v="3"/>
    <x v="16"/>
    <x v="19"/>
    <n v="44780"/>
    <n v="319904"/>
    <m/>
    <x v="0"/>
  </r>
  <r>
    <x v="4"/>
    <x v="2"/>
    <x v="1"/>
    <x v="3"/>
    <x v="16"/>
    <x v="20"/>
    <n v="44795"/>
    <n v="317580"/>
    <m/>
    <x v="0"/>
  </r>
  <r>
    <x v="4"/>
    <x v="2"/>
    <x v="1"/>
    <x v="3"/>
    <x v="16"/>
    <x v="21"/>
    <n v="44809"/>
    <n v="315104"/>
    <m/>
    <x v="0"/>
  </r>
  <r>
    <x v="4"/>
    <x v="2"/>
    <x v="1"/>
    <x v="3"/>
    <x v="16"/>
    <x v="22"/>
    <n v="44822"/>
    <n v="312665"/>
    <m/>
    <x v="0"/>
  </r>
  <r>
    <x v="4"/>
    <x v="2"/>
    <x v="1"/>
    <x v="3"/>
    <x v="16"/>
    <x v="23"/>
    <n v="44834"/>
    <n v="310100"/>
    <m/>
    <x v="0"/>
  </r>
  <r>
    <x v="4"/>
    <x v="2"/>
    <x v="1"/>
    <x v="3"/>
    <x v="16"/>
    <x v="24"/>
    <n v="44847"/>
    <n v="307385"/>
    <m/>
    <x v="0"/>
  </r>
  <r>
    <x v="4"/>
    <x v="2"/>
    <x v="1"/>
    <x v="3"/>
    <x v="16"/>
    <x v="25"/>
    <n v="44860"/>
    <n v="304167"/>
    <m/>
    <x v="0"/>
  </r>
  <r>
    <x v="4"/>
    <x v="2"/>
    <x v="1"/>
    <x v="3"/>
    <x v="16"/>
    <x v="26"/>
    <n v="44872"/>
    <n v="300761"/>
    <m/>
    <x v="0"/>
  </r>
  <r>
    <x v="4"/>
    <x v="2"/>
    <x v="1"/>
    <x v="3"/>
    <x v="16"/>
    <x v="27"/>
    <n v="44885"/>
    <n v="297364"/>
    <m/>
    <x v="0"/>
  </r>
  <r>
    <x v="4"/>
    <x v="2"/>
    <x v="1"/>
    <x v="3"/>
    <x v="16"/>
    <x v="28"/>
    <n v="44897"/>
    <n v="294083"/>
    <m/>
    <x v="0"/>
  </r>
  <r>
    <x v="4"/>
    <x v="2"/>
    <x v="1"/>
    <x v="3"/>
    <x v="16"/>
    <x v="29"/>
    <n v="44910"/>
    <n v="290872"/>
    <m/>
    <x v="0"/>
  </r>
  <r>
    <x v="4"/>
    <x v="2"/>
    <x v="1"/>
    <x v="3"/>
    <x v="16"/>
    <x v="30"/>
    <n v="44922"/>
    <n v="287824"/>
    <m/>
    <x v="0"/>
  </r>
  <r>
    <x v="4"/>
    <x v="2"/>
    <x v="1"/>
    <x v="2"/>
    <x v="17"/>
    <x v="0"/>
    <n v="26103"/>
    <n v="368287"/>
    <m/>
    <x v="0"/>
  </r>
  <r>
    <x v="4"/>
    <x v="2"/>
    <x v="1"/>
    <x v="2"/>
    <x v="17"/>
    <x v="1"/>
    <n v="26999"/>
    <n v="361665"/>
    <m/>
    <x v="0"/>
  </r>
  <r>
    <x v="4"/>
    <x v="2"/>
    <x v="1"/>
    <x v="2"/>
    <x v="17"/>
    <x v="2"/>
    <n v="28048"/>
    <n v="360831"/>
    <m/>
    <x v="0"/>
  </r>
  <r>
    <x v="4"/>
    <x v="2"/>
    <x v="1"/>
    <x v="2"/>
    <x v="17"/>
    <x v="3"/>
    <n v="28894"/>
    <n v="362504"/>
    <m/>
    <x v="0"/>
  </r>
  <r>
    <x v="4"/>
    <x v="2"/>
    <x v="1"/>
    <x v="2"/>
    <x v="17"/>
    <x v="4"/>
    <n v="29503"/>
    <n v="368146"/>
    <m/>
    <x v="0"/>
  </r>
  <r>
    <x v="4"/>
    <x v="2"/>
    <x v="1"/>
    <x v="2"/>
    <x v="17"/>
    <x v="5"/>
    <n v="30268"/>
    <n v="374219"/>
    <m/>
    <x v="0"/>
  </r>
  <r>
    <x v="4"/>
    <x v="2"/>
    <x v="1"/>
    <x v="2"/>
    <x v="17"/>
    <x v="6"/>
    <n v="31036"/>
    <n v="384977"/>
    <m/>
    <x v="0"/>
  </r>
  <r>
    <x v="4"/>
    <x v="2"/>
    <x v="1"/>
    <x v="2"/>
    <x v="17"/>
    <x v="7"/>
    <n v="31813"/>
    <n v="395662"/>
    <m/>
    <x v="0"/>
  </r>
  <r>
    <x v="4"/>
    <x v="2"/>
    <x v="1"/>
    <x v="2"/>
    <x v="17"/>
    <x v="8"/>
    <n v="32575"/>
    <n v="405288"/>
    <m/>
    <x v="0"/>
  </r>
  <r>
    <x v="4"/>
    <x v="2"/>
    <x v="1"/>
    <x v="2"/>
    <x v="17"/>
    <x v="9"/>
    <n v="33336"/>
    <n v="410928"/>
    <m/>
    <x v="0"/>
  </r>
  <r>
    <x v="4"/>
    <x v="2"/>
    <x v="1"/>
    <x v="2"/>
    <x v="17"/>
    <x v="10"/>
    <n v="34130"/>
    <n v="415411"/>
    <m/>
    <x v="0"/>
  </r>
  <r>
    <x v="4"/>
    <x v="2"/>
    <x v="1"/>
    <x v="2"/>
    <x v="17"/>
    <x v="11"/>
    <n v="34986"/>
    <n v="420320"/>
    <m/>
    <x v="0"/>
  </r>
  <r>
    <x v="4"/>
    <x v="2"/>
    <x v="1"/>
    <x v="2"/>
    <x v="17"/>
    <x v="12"/>
    <n v="35838"/>
    <n v="425313"/>
    <m/>
    <x v="0"/>
  </r>
  <r>
    <x v="4"/>
    <x v="2"/>
    <x v="1"/>
    <x v="2"/>
    <x v="17"/>
    <x v="13"/>
    <n v="36670"/>
    <n v="430641"/>
    <m/>
    <x v="0"/>
  </r>
  <r>
    <x v="4"/>
    <x v="2"/>
    <x v="1"/>
    <x v="2"/>
    <x v="17"/>
    <x v="14"/>
    <n v="37469"/>
    <n v="436454"/>
    <m/>
    <x v="0"/>
  </r>
  <r>
    <x v="4"/>
    <x v="2"/>
    <x v="1"/>
    <x v="2"/>
    <x v="17"/>
    <x v="15"/>
    <n v="38241"/>
    <n v="442673"/>
    <m/>
    <x v="0"/>
  </r>
  <r>
    <x v="4"/>
    <x v="2"/>
    <x v="1"/>
    <x v="2"/>
    <x v="17"/>
    <x v="16"/>
    <n v="38990"/>
    <n v="448255"/>
    <m/>
    <x v="0"/>
  </r>
  <r>
    <x v="4"/>
    <x v="2"/>
    <x v="1"/>
    <x v="2"/>
    <x v="17"/>
    <x v="17"/>
    <n v="39653"/>
    <n v="452628"/>
    <m/>
    <x v="0"/>
  </r>
  <r>
    <x v="4"/>
    <x v="2"/>
    <x v="1"/>
    <x v="2"/>
    <x v="17"/>
    <x v="18"/>
    <n v="40264"/>
    <n v="456230"/>
    <m/>
    <x v="0"/>
  </r>
  <r>
    <x v="4"/>
    <x v="2"/>
    <x v="1"/>
    <x v="2"/>
    <x v="17"/>
    <x v="19"/>
    <n v="40832"/>
    <n v="459298"/>
    <m/>
    <x v="0"/>
  </r>
  <r>
    <x v="4"/>
    <x v="2"/>
    <x v="1"/>
    <x v="2"/>
    <x v="17"/>
    <x v="20"/>
    <n v="41362"/>
    <n v="461942"/>
    <m/>
    <x v="0"/>
  </r>
  <r>
    <x v="4"/>
    <x v="2"/>
    <x v="1"/>
    <x v="2"/>
    <x v="17"/>
    <x v="21"/>
    <n v="41849"/>
    <n v="463934"/>
    <m/>
    <x v="0"/>
  </r>
  <r>
    <x v="4"/>
    <x v="2"/>
    <x v="1"/>
    <x v="2"/>
    <x v="17"/>
    <x v="22"/>
    <n v="42303"/>
    <n v="465298"/>
    <m/>
    <x v="0"/>
  </r>
  <r>
    <x v="4"/>
    <x v="2"/>
    <x v="1"/>
    <x v="2"/>
    <x v="17"/>
    <x v="23"/>
    <n v="42741"/>
    <n v="466297"/>
    <m/>
    <x v="0"/>
  </r>
  <r>
    <x v="4"/>
    <x v="2"/>
    <x v="1"/>
    <x v="2"/>
    <x v="17"/>
    <x v="24"/>
    <n v="43180"/>
    <n v="467031"/>
    <m/>
    <x v="0"/>
  </r>
  <r>
    <x v="4"/>
    <x v="2"/>
    <x v="1"/>
    <x v="2"/>
    <x v="17"/>
    <x v="25"/>
    <n v="43620"/>
    <n v="467429"/>
    <m/>
    <x v="0"/>
  </r>
  <r>
    <x v="4"/>
    <x v="2"/>
    <x v="1"/>
    <x v="2"/>
    <x v="17"/>
    <x v="26"/>
    <n v="44060"/>
    <n v="467423"/>
    <m/>
    <x v="0"/>
  </r>
  <r>
    <x v="4"/>
    <x v="2"/>
    <x v="1"/>
    <x v="2"/>
    <x v="17"/>
    <x v="27"/>
    <n v="44498"/>
    <n v="467200"/>
    <m/>
    <x v="0"/>
  </r>
  <r>
    <x v="4"/>
    <x v="2"/>
    <x v="1"/>
    <x v="2"/>
    <x v="17"/>
    <x v="28"/>
    <n v="44934"/>
    <n v="466955"/>
    <m/>
    <x v="0"/>
  </r>
  <r>
    <x v="4"/>
    <x v="2"/>
    <x v="1"/>
    <x v="2"/>
    <x v="17"/>
    <x v="29"/>
    <n v="45369"/>
    <n v="466856"/>
    <m/>
    <x v="0"/>
  </r>
  <r>
    <x v="4"/>
    <x v="2"/>
    <x v="1"/>
    <x v="2"/>
    <x v="17"/>
    <x v="30"/>
    <n v="45805"/>
    <n v="466967"/>
    <m/>
    <x v="0"/>
  </r>
  <r>
    <x v="4"/>
    <x v="2"/>
    <x v="1"/>
    <x v="0"/>
    <x v="18"/>
    <x v="0"/>
    <n v="10661"/>
    <n v="0"/>
    <m/>
    <x v="0"/>
  </r>
  <r>
    <x v="4"/>
    <x v="2"/>
    <x v="1"/>
    <x v="0"/>
    <x v="18"/>
    <x v="1"/>
    <n v="10661"/>
    <n v="0"/>
    <m/>
    <x v="0"/>
  </r>
  <r>
    <x v="4"/>
    <x v="2"/>
    <x v="1"/>
    <x v="0"/>
    <x v="18"/>
    <x v="2"/>
    <n v="10661"/>
    <n v="0"/>
    <m/>
    <x v="0"/>
  </r>
  <r>
    <x v="4"/>
    <x v="2"/>
    <x v="1"/>
    <x v="0"/>
    <x v="18"/>
    <x v="3"/>
    <n v="10661"/>
    <n v="0"/>
    <m/>
    <x v="0"/>
  </r>
  <r>
    <x v="4"/>
    <x v="2"/>
    <x v="1"/>
    <x v="0"/>
    <x v="18"/>
    <x v="4"/>
    <n v="10661"/>
    <n v="0"/>
    <m/>
    <x v="0"/>
  </r>
  <r>
    <x v="4"/>
    <x v="2"/>
    <x v="1"/>
    <x v="0"/>
    <x v="18"/>
    <x v="5"/>
    <n v="10661"/>
    <n v="0"/>
    <m/>
    <x v="0"/>
  </r>
  <r>
    <x v="4"/>
    <x v="2"/>
    <x v="1"/>
    <x v="0"/>
    <x v="18"/>
    <x v="6"/>
    <n v="10661"/>
    <n v="0"/>
    <m/>
    <x v="0"/>
  </r>
  <r>
    <x v="4"/>
    <x v="2"/>
    <x v="1"/>
    <x v="0"/>
    <x v="18"/>
    <x v="7"/>
    <n v="10661"/>
    <n v="0"/>
    <m/>
    <x v="0"/>
  </r>
  <r>
    <x v="4"/>
    <x v="2"/>
    <x v="1"/>
    <x v="0"/>
    <x v="18"/>
    <x v="8"/>
    <n v="10661"/>
    <n v="0"/>
    <m/>
    <x v="0"/>
  </r>
  <r>
    <x v="4"/>
    <x v="2"/>
    <x v="1"/>
    <x v="0"/>
    <x v="18"/>
    <x v="9"/>
    <n v="10661"/>
    <n v="0"/>
    <m/>
    <x v="0"/>
  </r>
  <r>
    <x v="4"/>
    <x v="2"/>
    <x v="1"/>
    <x v="0"/>
    <x v="18"/>
    <x v="10"/>
    <n v="10661"/>
    <n v="0"/>
    <m/>
    <x v="0"/>
  </r>
  <r>
    <x v="4"/>
    <x v="2"/>
    <x v="1"/>
    <x v="0"/>
    <x v="18"/>
    <x v="11"/>
    <n v="10661"/>
    <n v="0"/>
    <m/>
    <x v="0"/>
  </r>
  <r>
    <x v="4"/>
    <x v="2"/>
    <x v="1"/>
    <x v="0"/>
    <x v="18"/>
    <x v="12"/>
    <n v="10661"/>
    <n v="0"/>
    <m/>
    <x v="0"/>
  </r>
  <r>
    <x v="4"/>
    <x v="2"/>
    <x v="1"/>
    <x v="0"/>
    <x v="18"/>
    <x v="13"/>
    <n v="10661"/>
    <n v="0"/>
    <m/>
    <x v="0"/>
  </r>
  <r>
    <x v="4"/>
    <x v="2"/>
    <x v="1"/>
    <x v="0"/>
    <x v="18"/>
    <x v="14"/>
    <n v="10661"/>
    <n v="0"/>
    <m/>
    <x v="0"/>
  </r>
  <r>
    <x v="4"/>
    <x v="2"/>
    <x v="1"/>
    <x v="0"/>
    <x v="18"/>
    <x v="15"/>
    <n v="10661"/>
    <n v="0"/>
    <m/>
    <x v="0"/>
  </r>
  <r>
    <x v="4"/>
    <x v="2"/>
    <x v="1"/>
    <x v="0"/>
    <x v="18"/>
    <x v="16"/>
    <n v="10661"/>
    <n v="0"/>
    <m/>
    <x v="0"/>
  </r>
  <r>
    <x v="4"/>
    <x v="2"/>
    <x v="1"/>
    <x v="0"/>
    <x v="18"/>
    <x v="17"/>
    <n v="10661"/>
    <n v="0"/>
    <m/>
    <x v="0"/>
  </r>
  <r>
    <x v="4"/>
    <x v="2"/>
    <x v="1"/>
    <x v="0"/>
    <x v="18"/>
    <x v="18"/>
    <n v="10661"/>
    <n v="0"/>
    <m/>
    <x v="0"/>
  </r>
  <r>
    <x v="4"/>
    <x v="2"/>
    <x v="1"/>
    <x v="0"/>
    <x v="18"/>
    <x v="19"/>
    <n v="10661"/>
    <n v="0"/>
    <m/>
    <x v="0"/>
  </r>
  <r>
    <x v="4"/>
    <x v="2"/>
    <x v="1"/>
    <x v="0"/>
    <x v="18"/>
    <x v="20"/>
    <n v="10661"/>
    <n v="0"/>
    <m/>
    <x v="0"/>
  </r>
  <r>
    <x v="4"/>
    <x v="2"/>
    <x v="1"/>
    <x v="0"/>
    <x v="18"/>
    <x v="21"/>
    <n v="10661"/>
    <n v="0"/>
    <m/>
    <x v="0"/>
  </r>
  <r>
    <x v="4"/>
    <x v="2"/>
    <x v="1"/>
    <x v="0"/>
    <x v="18"/>
    <x v="22"/>
    <n v="10661"/>
    <n v="0"/>
    <m/>
    <x v="0"/>
  </r>
  <r>
    <x v="4"/>
    <x v="2"/>
    <x v="1"/>
    <x v="0"/>
    <x v="18"/>
    <x v="23"/>
    <n v="10661"/>
    <n v="0"/>
    <m/>
    <x v="0"/>
  </r>
  <r>
    <x v="4"/>
    <x v="2"/>
    <x v="1"/>
    <x v="0"/>
    <x v="18"/>
    <x v="24"/>
    <n v="10661"/>
    <n v="0"/>
    <m/>
    <x v="0"/>
  </r>
  <r>
    <x v="4"/>
    <x v="2"/>
    <x v="1"/>
    <x v="0"/>
    <x v="18"/>
    <x v="25"/>
    <n v="10661"/>
    <n v="0"/>
    <m/>
    <x v="0"/>
  </r>
  <r>
    <x v="4"/>
    <x v="2"/>
    <x v="1"/>
    <x v="0"/>
    <x v="18"/>
    <x v="26"/>
    <n v="10661"/>
    <n v="0"/>
    <m/>
    <x v="0"/>
  </r>
  <r>
    <x v="4"/>
    <x v="2"/>
    <x v="1"/>
    <x v="0"/>
    <x v="18"/>
    <x v="27"/>
    <n v="10661"/>
    <n v="0"/>
    <m/>
    <x v="0"/>
  </r>
  <r>
    <x v="4"/>
    <x v="2"/>
    <x v="1"/>
    <x v="0"/>
    <x v="18"/>
    <x v="28"/>
    <n v="10661"/>
    <n v="0"/>
    <m/>
    <x v="0"/>
  </r>
  <r>
    <x v="4"/>
    <x v="2"/>
    <x v="1"/>
    <x v="0"/>
    <x v="18"/>
    <x v="29"/>
    <n v="10661"/>
    <n v="0"/>
    <m/>
    <x v="0"/>
  </r>
  <r>
    <x v="4"/>
    <x v="2"/>
    <x v="1"/>
    <x v="0"/>
    <x v="18"/>
    <x v="30"/>
    <n v="10661"/>
    <n v="0"/>
    <m/>
    <x v="0"/>
  </r>
  <r>
    <x v="4"/>
    <x v="2"/>
    <x v="1"/>
    <x v="5"/>
    <x v="19"/>
    <x v="0"/>
    <n v="10661"/>
    <n v="158666"/>
    <m/>
    <x v="0"/>
  </r>
  <r>
    <x v="4"/>
    <x v="2"/>
    <x v="1"/>
    <x v="5"/>
    <x v="19"/>
    <x v="1"/>
    <n v="10661"/>
    <n v="159666"/>
    <m/>
    <x v="0"/>
  </r>
  <r>
    <x v="4"/>
    <x v="2"/>
    <x v="1"/>
    <x v="5"/>
    <x v="19"/>
    <x v="2"/>
    <n v="10661"/>
    <n v="157028"/>
    <m/>
    <x v="0"/>
  </r>
  <r>
    <x v="4"/>
    <x v="2"/>
    <x v="1"/>
    <x v="5"/>
    <x v="19"/>
    <x v="3"/>
    <n v="10661"/>
    <n v="148596"/>
    <m/>
    <x v="0"/>
  </r>
  <r>
    <x v="4"/>
    <x v="2"/>
    <x v="1"/>
    <x v="5"/>
    <x v="19"/>
    <x v="4"/>
    <n v="10661"/>
    <n v="148525"/>
    <m/>
    <x v="0"/>
  </r>
  <r>
    <x v="4"/>
    <x v="2"/>
    <x v="1"/>
    <x v="5"/>
    <x v="19"/>
    <x v="5"/>
    <n v="10661"/>
    <n v="148120"/>
    <m/>
    <x v="0"/>
  </r>
  <r>
    <x v="4"/>
    <x v="2"/>
    <x v="1"/>
    <x v="5"/>
    <x v="19"/>
    <x v="6"/>
    <n v="10661"/>
    <n v="145340"/>
    <m/>
    <x v="0"/>
  </r>
  <r>
    <x v="4"/>
    <x v="2"/>
    <x v="1"/>
    <x v="5"/>
    <x v="19"/>
    <x v="7"/>
    <n v="10661"/>
    <n v="148933"/>
    <m/>
    <x v="0"/>
  </r>
  <r>
    <x v="4"/>
    <x v="2"/>
    <x v="1"/>
    <x v="5"/>
    <x v="19"/>
    <x v="8"/>
    <n v="10661"/>
    <n v="144893"/>
    <m/>
    <x v="0"/>
  </r>
  <r>
    <x v="4"/>
    <x v="2"/>
    <x v="1"/>
    <x v="5"/>
    <x v="19"/>
    <x v="9"/>
    <n v="10661"/>
    <n v="141278"/>
    <m/>
    <x v="0"/>
  </r>
  <r>
    <x v="4"/>
    <x v="2"/>
    <x v="1"/>
    <x v="5"/>
    <x v="19"/>
    <x v="10"/>
    <n v="10661"/>
    <n v="139777"/>
    <m/>
    <x v="0"/>
  </r>
  <r>
    <x v="4"/>
    <x v="2"/>
    <x v="1"/>
    <x v="5"/>
    <x v="19"/>
    <x v="11"/>
    <n v="10661"/>
    <n v="140238"/>
    <m/>
    <x v="0"/>
  </r>
  <r>
    <x v="4"/>
    <x v="2"/>
    <x v="1"/>
    <x v="5"/>
    <x v="19"/>
    <x v="12"/>
    <n v="10661"/>
    <n v="140621"/>
    <m/>
    <x v="0"/>
  </r>
  <r>
    <x v="4"/>
    <x v="2"/>
    <x v="1"/>
    <x v="5"/>
    <x v="19"/>
    <x v="13"/>
    <n v="10661"/>
    <n v="130730"/>
    <m/>
    <x v="0"/>
  </r>
  <r>
    <x v="4"/>
    <x v="2"/>
    <x v="1"/>
    <x v="5"/>
    <x v="19"/>
    <x v="14"/>
    <n v="10661"/>
    <n v="130370"/>
    <m/>
    <x v="0"/>
  </r>
  <r>
    <x v="4"/>
    <x v="2"/>
    <x v="1"/>
    <x v="5"/>
    <x v="19"/>
    <x v="15"/>
    <n v="10661"/>
    <n v="130213"/>
    <m/>
    <x v="0"/>
  </r>
  <r>
    <x v="4"/>
    <x v="2"/>
    <x v="1"/>
    <x v="5"/>
    <x v="19"/>
    <x v="16"/>
    <n v="10661"/>
    <n v="129965"/>
    <m/>
    <x v="0"/>
  </r>
  <r>
    <x v="4"/>
    <x v="2"/>
    <x v="1"/>
    <x v="5"/>
    <x v="19"/>
    <x v="17"/>
    <n v="10661"/>
    <n v="129619"/>
    <m/>
    <x v="0"/>
  </r>
  <r>
    <x v="4"/>
    <x v="2"/>
    <x v="1"/>
    <x v="5"/>
    <x v="19"/>
    <x v="18"/>
    <n v="10661"/>
    <n v="129170"/>
    <m/>
    <x v="0"/>
  </r>
  <r>
    <x v="4"/>
    <x v="2"/>
    <x v="1"/>
    <x v="5"/>
    <x v="19"/>
    <x v="19"/>
    <n v="10661"/>
    <n v="129064"/>
    <m/>
    <x v="0"/>
  </r>
  <r>
    <x v="4"/>
    <x v="2"/>
    <x v="1"/>
    <x v="5"/>
    <x v="19"/>
    <x v="20"/>
    <n v="10661"/>
    <n v="127257"/>
    <m/>
    <x v="0"/>
  </r>
  <r>
    <x v="4"/>
    <x v="2"/>
    <x v="1"/>
    <x v="5"/>
    <x v="19"/>
    <x v="21"/>
    <n v="10661"/>
    <n v="126867"/>
    <m/>
    <x v="0"/>
  </r>
  <r>
    <x v="4"/>
    <x v="2"/>
    <x v="1"/>
    <x v="5"/>
    <x v="19"/>
    <x v="22"/>
    <n v="10661"/>
    <n v="126624"/>
    <m/>
    <x v="0"/>
  </r>
  <r>
    <x v="4"/>
    <x v="2"/>
    <x v="1"/>
    <x v="5"/>
    <x v="19"/>
    <x v="23"/>
    <n v="10661"/>
    <n v="125663"/>
    <m/>
    <x v="0"/>
  </r>
  <r>
    <x v="4"/>
    <x v="2"/>
    <x v="1"/>
    <x v="5"/>
    <x v="19"/>
    <x v="24"/>
    <n v="10661"/>
    <n v="125050"/>
    <m/>
    <x v="0"/>
  </r>
  <r>
    <x v="4"/>
    <x v="2"/>
    <x v="1"/>
    <x v="5"/>
    <x v="19"/>
    <x v="25"/>
    <n v="10661"/>
    <n v="121631"/>
    <m/>
    <x v="0"/>
  </r>
  <r>
    <x v="4"/>
    <x v="2"/>
    <x v="1"/>
    <x v="5"/>
    <x v="19"/>
    <x v="26"/>
    <n v="10661"/>
    <n v="121626"/>
    <m/>
    <x v="0"/>
  </r>
  <r>
    <x v="4"/>
    <x v="2"/>
    <x v="1"/>
    <x v="5"/>
    <x v="19"/>
    <x v="27"/>
    <n v="10661"/>
    <n v="120236"/>
    <m/>
    <x v="0"/>
  </r>
  <r>
    <x v="4"/>
    <x v="2"/>
    <x v="1"/>
    <x v="5"/>
    <x v="19"/>
    <x v="28"/>
    <n v="10661"/>
    <n v="120352"/>
    <m/>
    <x v="0"/>
  </r>
  <r>
    <x v="4"/>
    <x v="2"/>
    <x v="1"/>
    <x v="5"/>
    <x v="19"/>
    <x v="29"/>
    <n v="10661"/>
    <n v="120548"/>
    <m/>
    <x v="0"/>
  </r>
  <r>
    <x v="4"/>
    <x v="2"/>
    <x v="1"/>
    <x v="5"/>
    <x v="19"/>
    <x v="30"/>
    <n v="10661"/>
    <n v="120625"/>
    <m/>
    <x v="0"/>
  </r>
  <r>
    <x v="4"/>
    <x v="2"/>
    <x v="2"/>
    <x v="1"/>
    <x v="14"/>
    <x v="0"/>
    <n v="210446"/>
    <n v="2983703"/>
    <m/>
    <x v="0"/>
  </r>
  <r>
    <x v="4"/>
    <x v="2"/>
    <x v="2"/>
    <x v="1"/>
    <x v="14"/>
    <x v="1"/>
    <n v="214445"/>
    <n v="2890176"/>
    <m/>
    <x v="0"/>
  </r>
  <r>
    <x v="4"/>
    <x v="2"/>
    <x v="2"/>
    <x v="1"/>
    <x v="14"/>
    <x v="2"/>
    <n v="219005"/>
    <n v="2865871"/>
    <m/>
    <x v="0"/>
  </r>
  <r>
    <x v="4"/>
    <x v="2"/>
    <x v="2"/>
    <x v="1"/>
    <x v="14"/>
    <x v="3"/>
    <n v="221225"/>
    <n v="2851938"/>
    <m/>
    <x v="0"/>
  </r>
  <r>
    <x v="4"/>
    <x v="2"/>
    <x v="2"/>
    <x v="1"/>
    <x v="14"/>
    <x v="4"/>
    <n v="223803"/>
    <n v="2880276"/>
    <m/>
    <x v="0"/>
  </r>
  <r>
    <x v="4"/>
    <x v="2"/>
    <x v="2"/>
    <x v="1"/>
    <x v="14"/>
    <x v="5"/>
    <n v="227245"/>
    <n v="2891557"/>
    <m/>
    <x v="0"/>
  </r>
  <r>
    <x v="4"/>
    <x v="2"/>
    <x v="2"/>
    <x v="1"/>
    <x v="14"/>
    <x v="6"/>
    <n v="232597"/>
    <n v="2944477"/>
    <m/>
    <x v="0"/>
  </r>
  <r>
    <x v="4"/>
    <x v="2"/>
    <x v="2"/>
    <x v="1"/>
    <x v="14"/>
    <x v="7"/>
    <n v="240184"/>
    <n v="3034936"/>
    <m/>
    <x v="0"/>
  </r>
  <r>
    <x v="4"/>
    <x v="2"/>
    <x v="2"/>
    <x v="1"/>
    <x v="14"/>
    <x v="8"/>
    <n v="247926"/>
    <n v="3130328"/>
    <m/>
    <x v="0"/>
  </r>
  <r>
    <x v="4"/>
    <x v="2"/>
    <x v="2"/>
    <x v="1"/>
    <x v="14"/>
    <x v="9"/>
    <n v="255141"/>
    <n v="3186965"/>
    <m/>
    <x v="0"/>
  </r>
  <r>
    <x v="4"/>
    <x v="2"/>
    <x v="2"/>
    <x v="1"/>
    <x v="14"/>
    <x v="10"/>
    <n v="259752"/>
    <n v="3204058"/>
    <m/>
    <x v="0"/>
  </r>
  <r>
    <x v="4"/>
    <x v="2"/>
    <x v="2"/>
    <x v="1"/>
    <x v="14"/>
    <x v="11"/>
    <n v="263834"/>
    <n v="3213553"/>
    <m/>
    <x v="0"/>
  </r>
  <r>
    <x v="4"/>
    <x v="2"/>
    <x v="2"/>
    <x v="1"/>
    <x v="14"/>
    <x v="12"/>
    <n v="267868"/>
    <n v="3224130"/>
    <m/>
    <x v="0"/>
  </r>
  <r>
    <x v="4"/>
    <x v="2"/>
    <x v="2"/>
    <x v="1"/>
    <x v="14"/>
    <x v="13"/>
    <n v="271811"/>
    <n v="3241644"/>
    <m/>
    <x v="0"/>
  </r>
  <r>
    <x v="4"/>
    <x v="2"/>
    <x v="2"/>
    <x v="1"/>
    <x v="14"/>
    <x v="14"/>
    <n v="275703"/>
    <n v="3266941"/>
    <m/>
    <x v="0"/>
  </r>
  <r>
    <x v="4"/>
    <x v="2"/>
    <x v="2"/>
    <x v="1"/>
    <x v="14"/>
    <x v="15"/>
    <n v="279586"/>
    <n v="3295807"/>
    <m/>
    <x v="0"/>
  </r>
  <r>
    <x v="4"/>
    <x v="2"/>
    <x v="2"/>
    <x v="1"/>
    <x v="14"/>
    <x v="16"/>
    <n v="283496"/>
    <n v="3321116"/>
    <m/>
    <x v="0"/>
  </r>
  <r>
    <x v="4"/>
    <x v="2"/>
    <x v="2"/>
    <x v="1"/>
    <x v="14"/>
    <x v="17"/>
    <n v="287143"/>
    <n v="3339710"/>
    <m/>
    <x v="0"/>
  </r>
  <r>
    <x v="4"/>
    <x v="2"/>
    <x v="2"/>
    <x v="1"/>
    <x v="14"/>
    <x v="18"/>
    <n v="290558"/>
    <n v="3353318"/>
    <m/>
    <x v="0"/>
  </r>
  <r>
    <x v="4"/>
    <x v="2"/>
    <x v="2"/>
    <x v="1"/>
    <x v="14"/>
    <x v="19"/>
    <n v="293562"/>
    <n v="3361962"/>
    <m/>
    <x v="0"/>
  </r>
  <r>
    <x v="4"/>
    <x v="2"/>
    <x v="2"/>
    <x v="1"/>
    <x v="14"/>
    <x v="20"/>
    <n v="296599"/>
    <n v="3370055"/>
    <m/>
    <x v="0"/>
  </r>
  <r>
    <x v="4"/>
    <x v="2"/>
    <x v="2"/>
    <x v="1"/>
    <x v="14"/>
    <x v="21"/>
    <n v="299628"/>
    <n v="3376149"/>
    <m/>
    <x v="0"/>
  </r>
  <r>
    <x v="4"/>
    <x v="2"/>
    <x v="2"/>
    <x v="1"/>
    <x v="14"/>
    <x v="22"/>
    <n v="302565"/>
    <n v="3379335"/>
    <m/>
    <x v="0"/>
  </r>
  <r>
    <x v="4"/>
    <x v="2"/>
    <x v="2"/>
    <x v="1"/>
    <x v="14"/>
    <x v="23"/>
    <n v="305446"/>
    <n v="3380719"/>
    <m/>
    <x v="0"/>
  </r>
  <r>
    <x v="4"/>
    <x v="2"/>
    <x v="2"/>
    <x v="1"/>
    <x v="14"/>
    <x v="24"/>
    <n v="308357"/>
    <n v="3381311"/>
    <m/>
    <x v="0"/>
  </r>
  <r>
    <x v="4"/>
    <x v="2"/>
    <x v="2"/>
    <x v="1"/>
    <x v="14"/>
    <x v="25"/>
    <n v="311303"/>
    <n v="3380912"/>
    <m/>
    <x v="0"/>
  </r>
  <r>
    <x v="4"/>
    <x v="2"/>
    <x v="2"/>
    <x v="1"/>
    <x v="14"/>
    <x v="26"/>
    <n v="314204"/>
    <n v="3378256"/>
    <m/>
    <x v="0"/>
  </r>
  <r>
    <x v="4"/>
    <x v="2"/>
    <x v="2"/>
    <x v="1"/>
    <x v="14"/>
    <x v="27"/>
    <n v="317083"/>
    <n v="3374576"/>
    <m/>
    <x v="0"/>
  </r>
  <r>
    <x v="4"/>
    <x v="2"/>
    <x v="2"/>
    <x v="1"/>
    <x v="14"/>
    <x v="28"/>
    <n v="319872"/>
    <n v="3370703"/>
    <m/>
    <x v="0"/>
  </r>
  <r>
    <x v="4"/>
    <x v="2"/>
    <x v="2"/>
    <x v="1"/>
    <x v="14"/>
    <x v="29"/>
    <n v="322640"/>
    <n v="3367751"/>
    <m/>
    <x v="0"/>
  </r>
  <r>
    <x v="4"/>
    <x v="2"/>
    <x v="2"/>
    <x v="1"/>
    <x v="14"/>
    <x v="30"/>
    <n v="325377"/>
    <n v="3366645"/>
    <m/>
    <x v="0"/>
  </r>
  <r>
    <x v="4"/>
    <x v="2"/>
    <x v="2"/>
    <x v="0"/>
    <x v="15"/>
    <x v="0"/>
    <n v="379018"/>
    <n v="3621138"/>
    <m/>
    <x v="0"/>
  </r>
  <r>
    <x v="4"/>
    <x v="2"/>
    <x v="2"/>
    <x v="0"/>
    <x v="15"/>
    <x v="1"/>
    <n v="374692"/>
    <n v="3443213"/>
    <m/>
    <x v="0"/>
  </r>
  <r>
    <x v="4"/>
    <x v="2"/>
    <x v="2"/>
    <x v="0"/>
    <x v="15"/>
    <x v="2"/>
    <n v="370640"/>
    <n v="3288213"/>
    <m/>
    <x v="0"/>
  </r>
  <r>
    <x v="4"/>
    <x v="2"/>
    <x v="2"/>
    <x v="0"/>
    <x v="15"/>
    <x v="3"/>
    <n v="365956"/>
    <n v="3126074"/>
    <m/>
    <x v="0"/>
  </r>
  <r>
    <x v="4"/>
    <x v="2"/>
    <x v="2"/>
    <x v="0"/>
    <x v="15"/>
    <x v="4"/>
    <n v="361480"/>
    <n v="2985335"/>
    <m/>
    <x v="0"/>
  </r>
  <r>
    <x v="4"/>
    <x v="2"/>
    <x v="2"/>
    <x v="0"/>
    <x v="15"/>
    <x v="5"/>
    <n v="356745"/>
    <n v="2850658"/>
    <m/>
    <x v="0"/>
  </r>
  <r>
    <x v="4"/>
    <x v="2"/>
    <x v="2"/>
    <x v="0"/>
    <x v="15"/>
    <x v="6"/>
    <n v="352506"/>
    <n v="2751887"/>
    <m/>
    <x v="0"/>
  </r>
  <r>
    <x v="4"/>
    <x v="2"/>
    <x v="2"/>
    <x v="0"/>
    <x v="15"/>
    <x v="7"/>
    <n v="348842"/>
    <n v="2667069"/>
    <m/>
    <x v="0"/>
  </r>
  <r>
    <x v="4"/>
    <x v="2"/>
    <x v="2"/>
    <x v="0"/>
    <x v="15"/>
    <x v="8"/>
    <n v="345338"/>
    <n v="2595490"/>
    <m/>
    <x v="0"/>
  </r>
  <r>
    <x v="4"/>
    <x v="2"/>
    <x v="2"/>
    <x v="0"/>
    <x v="15"/>
    <x v="9"/>
    <n v="341843"/>
    <n v="2446138"/>
    <m/>
    <x v="0"/>
  </r>
  <r>
    <x v="4"/>
    <x v="2"/>
    <x v="2"/>
    <x v="0"/>
    <x v="15"/>
    <x v="10"/>
    <n v="337865"/>
    <n v="2270279"/>
    <m/>
    <x v="0"/>
  </r>
  <r>
    <x v="4"/>
    <x v="2"/>
    <x v="2"/>
    <x v="0"/>
    <x v="15"/>
    <x v="11"/>
    <n v="333852"/>
    <n v="2082790"/>
    <m/>
    <x v="0"/>
  </r>
  <r>
    <x v="4"/>
    <x v="2"/>
    <x v="2"/>
    <x v="0"/>
    <x v="15"/>
    <x v="12"/>
    <n v="329927"/>
    <n v="1921189"/>
    <m/>
    <x v="0"/>
  </r>
  <r>
    <x v="4"/>
    <x v="2"/>
    <x v="2"/>
    <x v="0"/>
    <x v="15"/>
    <x v="13"/>
    <n v="326077"/>
    <n v="1776987"/>
    <m/>
    <x v="0"/>
  </r>
  <r>
    <x v="4"/>
    <x v="2"/>
    <x v="2"/>
    <x v="0"/>
    <x v="15"/>
    <x v="14"/>
    <n v="322317"/>
    <n v="1652825"/>
    <m/>
    <x v="0"/>
  </r>
  <r>
    <x v="4"/>
    <x v="2"/>
    <x v="2"/>
    <x v="0"/>
    <x v="15"/>
    <x v="15"/>
    <n v="318665"/>
    <n v="1543298"/>
    <m/>
    <x v="0"/>
  </r>
  <r>
    <x v="4"/>
    <x v="2"/>
    <x v="2"/>
    <x v="0"/>
    <x v="15"/>
    <x v="16"/>
    <n v="315131"/>
    <n v="1445356"/>
    <m/>
    <x v="0"/>
  </r>
  <r>
    <x v="4"/>
    <x v="2"/>
    <x v="2"/>
    <x v="0"/>
    <x v="15"/>
    <x v="17"/>
    <n v="311639"/>
    <n v="1355755"/>
    <m/>
    <x v="0"/>
  </r>
  <r>
    <x v="4"/>
    <x v="2"/>
    <x v="2"/>
    <x v="0"/>
    <x v="15"/>
    <x v="18"/>
    <n v="308184"/>
    <n v="1272731"/>
    <m/>
    <x v="0"/>
  </r>
  <r>
    <x v="4"/>
    <x v="2"/>
    <x v="2"/>
    <x v="0"/>
    <x v="15"/>
    <x v="19"/>
    <n v="304729"/>
    <n v="1205442"/>
    <m/>
    <x v="0"/>
  </r>
  <r>
    <x v="4"/>
    <x v="2"/>
    <x v="2"/>
    <x v="0"/>
    <x v="15"/>
    <x v="20"/>
    <n v="301380"/>
    <n v="1149630"/>
    <m/>
    <x v="0"/>
  </r>
  <r>
    <x v="4"/>
    <x v="2"/>
    <x v="2"/>
    <x v="0"/>
    <x v="15"/>
    <x v="21"/>
    <n v="298126"/>
    <n v="1103974"/>
    <m/>
    <x v="0"/>
  </r>
  <r>
    <x v="4"/>
    <x v="2"/>
    <x v="2"/>
    <x v="0"/>
    <x v="15"/>
    <x v="22"/>
    <n v="294943"/>
    <n v="1067647"/>
    <m/>
    <x v="0"/>
  </r>
  <r>
    <x v="4"/>
    <x v="2"/>
    <x v="2"/>
    <x v="0"/>
    <x v="15"/>
    <x v="23"/>
    <n v="291839"/>
    <n v="1040649"/>
    <m/>
    <x v="0"/>
  </r>
  <r>
    <x v="4"/>
    <x v="2"/>
    <x v="2"/>
    <x v="0"/>
    <x v="15"/>
    <x v="24"/>
    <n v="288832"/>
    <n v="1013299"/>
    <m/>
    <x v="0"/>
  </r>
  <r>
    <x v="4"/>
    <x v="2"/>
    <x v="2"/>
    <x v="0"/>
    <x v="15"/>
    <x v="25"/>
    <n v="285920"/>
    <n v="986543"/>
    <m/>
    <x v="0"/>
  </r>
  <r>
    <x v="4"/>
    <x v="2"/>
    <x v="2"/>
    <x v="0"/>
    <x v="15"/>
    <x v="26"/>
    <n v="283081"/>
    <n v="961474"/>
    <m/>
    <x v="0"/>
  </r>
  <r>
    <x v="4"/>
    <x v="2"/>
    <x v="2"/>
    <x v="0"/>
    <x v="15"/>
    <x v="27"/>
    <n v="280323"/>
    <n v="937922"/>
    <m/>
    <x v="0"/>
  </r>
  <r>
    <x v="4"/>
    <x v="2"/>
    <x v="2"/>
    <x v="0"/>
    <x v="15"/>
    <x v="28"/>
    <n v="277624"/>
    <n v="915503"/>
    <m/>
    <x v="0"/>
  </r>
  <r>
    <x v="4"/>
    <x v="2"/>
    <x v="2"/>
    <x v="0"/>
    <x v="15"/>
    <x v="29"/>
    <n v="275000"/>
    <n v="894172"/>
    <m/>
    <x v="0"/>
  </r>
  <r>
    <x v="4"/>
    <x v="2"/>
    <x v="2"/>
    <x v="0"/>
    <x v="15"/>
    <x v="30"/>
    <n v="272449"/>
    <n v="874597"/>
    <m/>
    <x v="0"/>
  </r>
  <r>
    <x v="4"/>
    <x v="2"/>
    <x v="2"/>
    <x v="3"/>
    <x v="16"/>
    <x v="0"/>
    <n v="0"/>
    <n v="0"/>
    <m/>
    <x v="0"/>
  </r>
  <r>
    <x v="4"/>
    <x v="2"/>
    <x v="2"/>
    <x v="3"/>
    <x v="16"/>
    <x v="1"/>
    <n v="0"/>
    <n v="0"/>
    <m/>
    <x v="0"/>
  </r>
  <r>
    <x v="4"/>
    <x v="2"/>
    <x v="2"/>
    <x v="3"/>
    <x v="16"/>
    <x v="2"/>
    <n v="0"/>
    <n v="0"/>
    <m/>
    <x v="0"/>
  </r>
  <r>
    <x v="4"/>
    <x v="2"/>
    <x v="2"/>
    <x v="3"/>
    <x v="16"/>
    <x v="3"/>
    <n v="0"/>
    <n v="0"/>
    <m/>
    <x v="0"/>
  </r>
  <r>
    <x v="4"/>
    <x v="2"/>
    <x v="2"/>
    <x v="3"/>
    <x v="16"/>
    <x v="4"/>
    <n v="0"/>
    <n v="0"/>
    <m/>
    <x v="0"/>
  </r>
  <r>
    <x v="4"/>
    <x v="2"/>
    <x v="2"/>
    <x v="3"/>
    <x v="16"/>
    <x v="5"/>
    <n v="1"/>
    <n v="0"/>
    <m/>
    <x v="0"/>
  </r>
  <r>
    <x v="4"/>
    <x v="2"/>
    <x v="2"/>
    <x v="3"/>
    <x v="16"/>
    <x v="6"/>
    <n v="3"/>
    <n v="0"/>
    <m/>
    <x v="0"/>
  </r>
  <r>
    <x v="4"/>
    <x v="2"/>
    <x v="2"/>
    <x v="3"/>
    <x v="16"/>
    <x v="7"/>
    <n v="5"/>
    <n v="0"/>
    <m/>
    <x v="0"/>
  </r>
  <r>
    <x v="4"/>
    <x v="2"/>
    <x v="2"/>
    <x v="3"/>
    <x v="16"/>
    <x v="8"/>
    <n v="6"/>
    <n v="0"/>
    <m/>
    <x v="0"/>
  </r>
  <r>
    <x v="4"/>
    <x v="2"/>
    <x v="2"/>
    <x v="3"/>
    <x v="16"/>
    <x v="9"/>
    <n v="8"/>
    <n v="0"/>
    <m/>
    <x v="0"/>
  </r>
  <r>
    <x v="4"/>
    <x v="2"/>
    <x v="2"/>
    <x v="3"/>
    <x v="16"/>
    <x v="10"/>
    <n v="10"/>
    <n v="0"/>
    <m/>
    <x v="0"/>
  </r>
  <r>
    <x v="4"/>
    <x v="2"/>
    <x v="2"/>
    <x v="3"/>
    <x v="16"/>
    <x v="11"/>
    <n v="11"/>
    <n v="0"/>
    <m/>
    <x v="0"/>
  </r>
  <r>
    <x v="4"/>
    <x v="2"/>
    <x v="2"/>
    <x v="3"/>
    <x v="16"/>
    <x v="12"/>
    <n v="13"/>
    <n v="0"/>
    <m/>
    <x v="0"/>
  </r>
  <r>
    <x v="4"/>
    <x v="2"/>
    <x v="2"/>
    <x v="3"/>
    <x v="16"/>
    <x v="13"/>
    <n v="14"/>
    <n v="0"/>
    <m/>
    <x v="0"/>
  </r>
  <r>
    <x v="4"/>
    <x v="2"/>
    <x v="2"/>
    <x v="3"/>
    <x v="16"/>
    <x v="14"/>
    <n v="15"/>
    <n v="0"/>
    <m/>
    <x v="0"/>
  </r>
  <r>
    <x v="4"/>
    <x v="2"/>
    <x v="2"/>
    <x v="3"/>
    <x v="16"/>
    <x v="15"/>
    <n v="17"/>
    <n v="0"/>
    <m/>
    <x v="0"/>
  </r>
  <r>
    <x v="4"/>
    <x v="2"/>
    <x v="2"/>
    <x v="3"/>
    <x v="16"/>
    <x v="16"/>
    <n v="18"/>
    <n v="0"/>
    <m/>
    <x v="0"/>
  </r>
  <r>
    <x v="4"/>
    <x v="2"/>
    <x v="2"/>
    <x v="3"/>
    <x v="16"/>
    <x v="17"/>
    <n v="19"/>
    <n v="0"/>
    <m/>
    <x v="0"/>
  </r>
  <r>
    <x v="4"/>
    <x v="2"/>
    <x v="2"/>
    <x v="3"/>
    <x v="16"/>
    <x v="18"/>
    <n v="21"/>
    <n v="0"/>
    <m/>
    <x v="0"/>
  </r>
  <r>
    <x v="4"/>
    <x v="2"/>
    <x v="2"/>
    <x v="3"/>
    <x v="16"/>
    <x v="19"/>
    <n v="22"/>
    <n v="0"/>
    <m/>
    <x v="0"/>
  </r>
  <r>
    <x v="4"/>
    <x v="2"/>
    <x v="2"/>
    <x v="3"/>
    <x v="16"/>
    <x v="20"/>
    <n v="23"/>
    <n v="0"/>
    <m/>
    <x v="0"/>
  </r>
  <r>
    <x v="4"/>
    <x v="2"/>
    <x v="2"/>
    <x v="3"/>
    <x v="16"/>
    <x v="21"/>
    <n v="24"/>
    <n v="0"/>
    <m/>
    <x v="0"/>
  </r>
  <r>
    <x v="4"/>
    <x v="2"/>
    <x v="2"/>
    <x v="3"/>
    <x v="16"/>
    <x v="22"/>
    <n v="25"/>
    <n v="0"/>
    <m/>
    <x v="0"/>
  </r>
  <r>
    <x v="4"/>
    <x v="2"/>
    <x v="2"/>
    <x v="3"/>
    <x v="16"/>
    <x v="23"/>
    <n v="26"/>
    <n v="0"/>
    <m/>
    <x v="0"/>
  </r>
  <r>
    <x v="4"/>
    <x v="2"/>
    <x v="2"/>
    <x v="3"/>
    <x v="16"/>
    <x v="24"/>
    <n v="27"/>
    <n v="0"/>
    <m/>
    <x v="0"/>
  </r>
  <r>
    <x v="4"/>
    <x v="2"/>
    <x v="2"/>
    <x v="3"/>
    <x v="16"/>
    <x v="25"/>
    <n v="28"/>
    <n v="0"/>
    <m/>
    <x v="0"/>
  </r>
  <r>
    <x v="4"/>
    <x v="2"/>
    <x v="2"/>
    <x v="3"/>
    <x v="16"/>
    <x v="26"/>
    <n v="29"/>
    <n v="0"/>
    <m/>
    <x v="0"/>
  </r>
  <r>
    <x v="4"/>
    <x v="2"/>
    <x v="2"/>
    <x v="3"/>
    <x v="16"/>
    <x v="27"/>
    <n v="30"/>
    <n v="0"/>
    <m/>
    <x v="0"/>
  </r>
  <r>
    <x v="4"/>
    <x v="2"/>
    <x v="2"/>
    <x v="3"/>
    <x v="16"/>
    <x v="28"/>
    <n v="31"/>
    <n v="0"/>
    <m/>
    <x v="0"/>
  </r>
  <r>
    <x v="4"/>
    <x v="2"/>
    <x v="2"/>
    <x v="3"/>
    <x v="16"/>
    <x v="29"/>
    <n v="32"/>
    <n v="0"/>
    <m/>
    <x v="0"/>
  </r>
  <r>
    <x v="4"/>
    <x v="2"/>
    <x v="2"/>
    <x v="3"/>
    <x v="16"/>
    <x v="30"/>
    <n v="33"/>
    <n v="0"/>
    <m/>
    <x v="0"/>
  </r>
  <r>
    <x v="4"/>
    <x v="2"/>
    <x v="2"/>
    <x v="2"/>
    <x v="17"/>
    <x v="0"/>
    <n v="59448"/>
    <n v="752314"/>
    <m/>
    <x v="0"/>
  </r>
  <r>
    <x v="4"/>
    <x v="2"/>
    <x v="2"/>
    <x v="2"/>
    <x v="17"/>
    <x v="1"/>
    <n v="59599"/>
    <n v="717590"/>
    <m/>
    <x v="0"/>
  </r>
  <r>
    <x v="4"/>
    <x v="2"/>
    <x v="2"/>
    <x v="2"/>
    <x v="17"/>
    <x v="2"/>
    <n v="59847"/>
    <n v="693239"/>
    <m/>
    <x v="0"/>
  </r>
  <r>
    <x v="4"/>
    <x v="2"/>
    <x v="2"/>
    <x v="2"/>
    <x v="17"/>
    <x v="3"/>
    <n v="59737"/>
    <n v="675618"/>
    <m/>
    <x v="0"/>
  </r>
  <r>
    <x v="4"/>
    <x v="2"/>
    <x v="2"/>
    <x v="2"/>
    <x v="17"/>
    <x v="4"/>
    <n v="59691"/>
    <n v="671010"/>
    <m/>
    <x v="0"/>
  </r>
  <r>
    <x v="4"/>
    <x v="2"/>
    <x v="2"/>
    <x v="2"/>
    <x v="17"/>
    <x v="5"/>
    <n v="59826"/>
    <n v="666513"/>
    <m/>
    <x v="0"/>
  </r>
  <r>
    <x v="4"/>
    <x v="2"/>
    <x v="2"/>
    <x v="2"/>
    <x v="17"/>
    <x v="6"/>
    <n v="60315"/>
    <n v="673550"/>
    <m/>
    <x v="0"/>
  </r>
  <r>
    <x v="4"/>
    <x v="2"/>
    <x v="2"/>
    <x v="2"/>
    <x v="17"/>
    <x v="7"/>
    <n v="61224"/>
    <n v="684792"/>
    <m/>
    <x v="0"/>
  </r>
  <r>
    <x v="4"/>
    <x v="2"/>
    <x v="2"/>
    <x v="2"/>
    <x v="17"/>
    <x v="8"/>
    <n v="62196"/>
    <n v="695651"/>
    <m/>
    <x v="0"/>
  </r>
  <r>
    <x v="4"/>
    <x v="2"/>
    <x v="2"/>
    <x v="2"/>
    <x v="17"/>
    <x v="9"/>
    <n v="63153"/>
    <n v="699065"/>
    <m/>
    <x v="0"/>
  </r>
  <r>
    <x v="4"/>
    <x v="2"/>
    <x v="2"/>
    <x v="2"/>
    <x v="17"/>
    <x v="10"/>
    <n v="63686"/>
    <n v="696170"/>
    <m/>
    <x v="0"/>
  </r>
  <r>
    <x v="4"/>
    <x v="2"/>
    <x v="2"/>
    <x v="2"/>
    <x v="17"/>
    <x v="11"/>
    <n v="64144"/>
    <n v="692063"/>
    <m/>
    <x v="0"/>
  </r>
  <r>
    <x v="4"/>
    <x v="2"/>
    <x v="2"/>
    <x v="2"/>
    <x v="17"/>
    <x v="12"/>
    <n v="64603"/>
    <n v="688302"/>
    <m/>
    <x v="0"/>
  </r>
  <r>
    <x v="4"/>
    <x v="2"/>
    <x v="2"/>
    <x v="2"/>
    <x v="17"/>
    <x v="13"/>
    <n v="65047"/>
    <n v="685536"/>
    <m/>
    <x v="0"/>
  </r>
  <r>
    <x v="4"/>
    <x v="2"/>
    <x v="2"/>
    <x v="2"/>
    <x v="17"/>
    <x v="14"/>
    <n v="65479"/>
    <n v="684191"/>
    <m/>
    <x v="0"/>
  </r>
  <r>
    <x v="4"/>
    <x v="2"/>
    <x v="2"/>
    <x v="2"/>
    <x v="17"/>
    <x v="15"/>
    <n v="65904"/>
    <n v="684027"/>
    <m/>
    <x v="0"/>
  </r>
  <r>
    <x v="4"/>
    <x v="2"/>
    <x v="2"/>
    <x v="2"/>
    <x v="17"/>
    <x v="16"/>
    <n v="66328"/>
    <n v="683376"/>
    <m/>
    <x v="0"/>
  </r>
  <r>
    <x v="4"/>
    <x v="2"/>
    <x v="2"/>
    <x v="2"/>
    <x v="17"/>
    <x v="17"/>
    <n v="66699"/>
    <n v="681877"/>
    <m/>
    <x v="0"/>
  </r>
  <r>
    <x v="4"/>
    <x v="2"/>
    <x v="2"/>
    <x v="2"/>
    <x v="17"/>
    <x v="18"/>
    <n v="67022"/>
    <n v="679744"/>
    <m/>
    <x v="0"/>
  </r>
  <r>
    <x v="4"/>
    <x v="2"/>
    <x v="2"/>
    <x v="2"/>
    <x v="17"/>
    <x v="19"/>
    <n v="67266"/>
    <n v="676896"/>
    <m/>
    <x v="0"/>
  </r>
  <r>
    <x v="4"/>
    <x v="2"/>
    <x v="2"/>
    <x v="2"/>
    <x v="17"/>
    <x v="20"/>
    <n v="67513"/>
    <n v="674080"/>
    <m/>
    <x v="0"/>
  </r>
  <r>
    <x v="4"/>
    <x v="2"/>
    <x v="2"/>
    <x v="2"/>
    <x v="17"/>
    <x v="21"/>
    <n v="67755"/>
    <n v="671041"/>
    <m/>
    <x v="0"/>
  </r>
  <r>
    <x v="4"/>
    <x v="2"/>
    <x v="2"/>
    <x v="2"/>
    <x v="17"/>
    <x v="22"/>
    <n v="67980"/>
    <n v="667557"/>
    <m/>
    <x v="0"/>
  </r>
  <r>
    <x v="4"/>
    <x v="2"/>
    <x v="2"/>
    <x v="2"/>
    <x v="17"/>
    <x v="23"/>
    <n v="68194"/>
    <n v="663802"/>
    <m/>
    <x v="0"/>
  </r>
  <r>
    <x v="4"/>
    <x v="2"/>
    <x v="2"/>
    <x v="2"/>
    <x v="17"/>
    <x v="24"/>
    <n v="68415"/>
    <n v="659845"/>
    <m/>
    <x v="0"/>
  </r>
  <r>
    <x v="4"/>
    <x v="2"/>
    <x v="2"/>
    <x v="2"/>
    <x v="17"/>
    <x v="25"/>
    <n v="68643"/>
    <n v="655613"/>
    <m/>
    <x v="0"/>
  </r>
  <r>
    <x v="4"/>
    <x v="2"/>
    <x v="2"/>
    <x v="2"/>
    <x v="17"/>
    <x v="26"/>
    <n v="68865"/>
    <n v="650947"/>
    <m/>
    <x v="0"/>
  </r>
  <r>
    <x v="4"/>
    <x v="2"/>
    <x v="2"/>
    <x v="2"/>
    <x v="17"/>
    <x v="27"/>
    <n v="69084"/>
    <n v="646228"/>
    <m/>
    <x v="0"/>
  </r>
  <r>
    <x v="4"/>
    <x v="2"/>
    <x v="2"/>
    <x v="2"/>
    <x v="17"/>
    <x v="28"/>
    <n v="69291"/>
    <n v="641616"/>
    <m/>
    <x v="0"/>
  </r>
  <r>
    <x v="4"/>
    <x v="2"/>
    <x v="2"/>
    <x v="2"/>
    <x v="17"/>
    <x v="29"/>
    <n v="69499"/>
    <n v="637438"/>
    <m/>
    <x v="0"/>
  </r>
  <r>
    <x v="4"/>
    <x v="2"/>
    <x v="2"/>
    <x v="2"/>
    <x v="17"/>
    <x v="30"/>
    <n v="69705"/>
    <n v="633724"/>
    <m/>
    <x v="0"/>
  </r>
  <r>
    <x v="4"/>
    <x v="2"/>
    <x v="2"/>
    <x v="0"/>
    <x v="18"/>
    <x v="0"/>
    <n v="0"/>
    <n v="0"/>
    <m/>
    <x v="0"/>
  </r>
  <r>
    <x v="4"/>
    <x v="2"/>
    <x v="2"/>
    <x v="0"/>
    <x v="18"/>
    <x v="1"/>
    <n v="0"/>
    <n v="0"/>
    <m/>
    <x v="0"/>
  </r>
  <r>
    <x v="4"/>
    <x v="2"/>
    <x v="2"/>
    <x v="0"/>
    <x v="18"/>
    <x v="2"/>
    <n v="0"/>
    <n v="0"/>
    <m/>
    <x v="0"/>
  </r>
  <r>
    <x v="4"/>
    <x v="2"/>
    <x v="2"/>
    <x v="0"/>
    <x v="18"/>
    <x v="3"/>
    <n v="0"/>
    <n v="0"/>
    <m/>
    <x v="0"/>
  </r>
  <r>
    <x v="4"/>
    <x v="2"/>
    <x v="2"/>
    <x v="0"/>
    <x v="18"/>
    <x v="4"/>
    <n v="0"/>
    <n v="0"/>
    <m/>
    <x v="0"/>
  </r>
  <r>
    <x v="4"/>
    <x v="2"/>
    <x v="2"/>
    <x v="0"/>
    <x v="18"/>
    <x v="5"/>
    <n v="0"/>
    <n v="0"/>
    <m/>
    <x v="0"/>
  </r>
  <r>
    <x v="4"/>
    <x v="2"/>
    <x v="2"/>
    <x v="0"/>
    <x v="18"/>
    <x v="6"/>
    <n v="0"/>
    <n v="0"/>
    <m/>
    <x v="0"/>
  </r>
  <r>
    <x v="4"/>
    <x v="2"/>
    <x v="2"/>
    <x v="0"/>
    <x v="18"/>
    <x v="7"/>
    <n v="0"/>
    <n v="0"/>
    <m/>
    <x v="0"/>
  </r>
  <r>
    <x v="4"/>
    <x v="2"/>
    <x v="2"/>
    <x v="0"/>
    <x v="18"/>
    <x v="8"/>
    <n v="0"/>
    <n v="0"/>
    <m/>
    <x v="0"/>
  </r>
  <r>
    <x v="4"/>
    <x v="2"/>
    <x v="2"/>
    <x v="0"/>
    <x v="18"/>
    <x v="9"/>
    <n v="0"/>
    <n v="0"/>
    <m/>
    <x v="0"/>
  </r>
  <r>
    <x v="4"/>
    <x v="2"/>
    <x v="2"/>
    <x v="0"/>
    <x v="18"/>
    <x v="10"/>
    <n v="0"/>
    <n v="0"/>
    <m/>
    <x v="0"/>
  </r>
  <r>
    <x v="4"/>
    <x v="2"/>
    <x v="2"/>
    <x v="0"/>
    <x v="18"/>
    <x v="11"/>
    <n v="0"/>
    <n v="0"/>
    <m/>
    <x v="0"/>
  </r>
  <r>
    <x v="4"/>
    <x v="2"/>
    <x v="2"/>
    <x v="0"/>
    <x v="18"/>
    <x v="12"/>
    <n v="0"/>
    <n v="0"/>
    <m/>
    <x v="0"/>
  </r>
  <r>
    <x v="4"/>
    <x v="2"/>
    <x v="2"/>
    <x v="0"/>
    <x v="18"/>
    <x v="13"/>
    <n v="0"/>
    <n v="0"/>
    <m/>
    <x v="0"/>
  </r>
  <r>
    <x v="4"/>
    <x v="2"/>
    <x v="2"/>
    <x v="0"/>
    <x v="18"/>
    <x v="14"/>
    <n v="0"/>
    <n v="0"/>
    <m/>
    <x v="0"/>
  </r>
  <r>
    <x v="4"/>
    <x v="2"/>
    <x v="2"/>
    <x v="0"/>
    <x v="18"/>
    <x v="15"/>
    <n v="0"/>
    <n v="0"/>
    <m/>
    <x v="0"/>
  </r>
  <r>
    <x v="4"/>
    <x v="2"/>
    <x v="2"/>
    <x v="0"/>
    <x v="18"/>
    <x v="16"/>
    <n v="0"/>
    <n v="0"/>
    <m/>
    <x v="0"/>
  </r>
  <r>
    <x v="4"/>
    <x v="2"/>
    <x v="2"/>
    <x v="0"/>
    <x v="18"/>
    <x v="17"/>
    <n v="0"/>
    <n v="0"/>
    <m/>
    <x v="0"/>
  </r>
  <r>
    <x v="4"/>
    <x v="2"/>
    <x v="2"/>
    <x v="0"/>
    <x v="18"/>
    <x v="18"/>
    <n v="0"/>
    <n v="0"/>
    <m/>
    <x v="0"/>
  </r>
  <r>
    <x v="4"/>
    <x v="2"/>
    <x v="2"/>
    <x v="0"/>
    <x v="18"/>
    <x v="19"/>
    <n v="0"/>
    <n v="0"/>
    <m/>
    <x v="0"/>
  </r>
  <r>
    <x v="4"/>
    <x v="2"/>
    <x v="2"/>
    <x v="0"/>
    <x v="18"/>
    <x v="20"/>
    <n v="0"/>
    <n v="0"/>
    <m/>
    <x v="0"/>
  </r>
  <r>
    <x v="4"/>
    <x v="2"/>
    <x v="2"/>
    <x v="0"/>
    <x v="18"/>
    <x v="21"/>
    <n v="0"/>
    <n v="0"/>
    <m/>
    <x v="0"/>
  </r>
  <r>
    <x v="4"/>
    <x v="2"/>
    <x v="2"/>
    <x v="0"/>
    <x v="18"/>
    <x v="22"/>
    <n v="0"/>
    <n v="0"/>
    <m/>
    <x v="0"/>
  </r>
  <r>
    <x v="4"/>
    <x v="2"/>
    <x v="2"/>
    <x v="0"/>
    <x v="18"/>
    <x v="23"/>
    <n v="0"/>
    <n v="0"/>
    <m/>
    <x v="0"/>
  </r>
  <r>
    <x v="4"/>
    <x v="2"/>
    <x v="2"/>
    <x v="0"/>
    <x v="18"/>
    <x v="24"/>
    <n v="0"/>
    <n v="0"/>
    <m/>
    <x v="0"/>
  </r>
  <r>
    <x v="4"/>
    <x v="2"/>
    <x v="2"/>
    <x v="0"/>
    <x v="18"/>
    <x v="25"/>
    <n v="0"/>
    <n v="0"/>
    <m/>
    <x v="0"/>
  </r>
  <r>
    <x v="4"/>
    <x v="2"/>
    <x v="2"/>
    <x v="0"/>
    <x v="18"/>
    <x v="26"/>
    <n v="0"/>
    <n v="0"/>
    <m/>
    <x v="0"/>
  </r>
  <r>
    <x v="4"/>
    <x v="2"/>
    <x v="2"/>
    <x v="0"/>
    <x v="18"/>
    <x v="27"/>
    <n v="0"/>
    <n v="0"/>
    <m/>
    <x v="0"/>
  </r>
  <r>
    <x v="4"/>
    <x v="2"/>
    <x v="2"/>
    <x v="0"/>
    <x v="18"/>
    <x v="28"/>
    <n v="0"/>
    <n v="0"/>
    <m/>
    <x v="0"/>
  </r>
  <r>
    <x v="4"/>
    <x v="2"/>
    <x v="2"/>
    <x v="0"/>
    <x v="18"/>
    <x v="29"/>
    <n v="0"/>
    <n v="0"/>
    <m/>
    <x v="0"/>
  </r>
  <r>
    <x v="4"/>
    <x v="2"/>
    <x v="2"/>
    <x v="0"/>
    <x v="18"/>
    <x v="30"/>
    <n v="0"/>
    <n v="0"/>
    <m/>
    <x v="0"/>
  </r>
  <r>
    <x v="4"/>
    <x v="2"/>
    <x v="2"/>
    <x v="5"/>
    <x v="19"/>
    <x v="0"/>
    <n v="0"/>
    <n v="0"/>
    <m/>
    <x v="0"/>
  </r>
  <r>
    <x v="4"/>
    <x v="2"/>
    <x v="2"/>
    <x v="5"/>
    <x v="19"/>
    <x v="1"/>
    <n v="0"/>
    <n v="0"/>
    <m/>
    <x v="0"/>
  </r>
  <r>
    <x v="4"/>
    <x v="2"/>
    <x v="2"/>
    <x v="5"/>
    <x v="19"/>
    <x v="2"/>
    <n v="0"/>
    <n v="0"/>
    <m/>
    <x v="0"/>
  </r>
  <r>
    <x v="4"/>
    <x v="2"/>
    <x v="2"/>
    <x v="5"/>
    <x v="19"/>
    <x v="3"/>
    <n v="0"/>
    <n v="0"/>
    <m/>
    <x v="0"/>
  </r>
  <r>
    <x v="4"/>
    <x v="2"/>
    <x v="2"/>
    <x v="5"/>
    <x v="19"/>
    <x v="4"/>
    <n v="0"/>
    <n v="0"/>
    <m/>
    <x v="0"/>
  </r>
  <r>
    <x v="4"/>
    <x v="2"/>
    <x v="2"/>
    <x v="5"/>
    <x v="19"/>
    <x v="5"/>
    <n v="0"/>
    <n v="0"/>
    <m/>
    <x v="0"/>
  </r>
  <r>
    <x v="4"/>
    <x v="2"/>
    <x v="2"/>
    <x v="5"/>
    <x v="19"/>
    <x v="6"/>
    <n v="0"/>
    <n v="0"/>
    <m/>
    <x v="0"/>
  </r>
  <r>
    <x v="4"/>
    <x v="2"/>
    <x v="2"/>
    <x v="5"/>
    <x v="19"/>
    <x v="7"/>
    <n v="0"/>
    <n v="0"/>
    <m/>
    <x v="0"/>
  </r>
  <r>
    <x v="4"/>
    <x v="2"/>
    <x v="2"/>
    <x v="5"/>
    <x v="19"/>
    <x v="8"/>
    <n v="0"/>
    <n v="0"/>
    <m/>
    <x v="0"/>
  </r>
  <r>
    <x v="4"/>
    <x v="2"/>
    <x v="2"/>
    <x v="5"/>
    <x v="19"/>
    <x v="9"/>
    <n v="0"/>
    <n v="0"/>
    <m/>
    <x v="0"/>
  </r>
  <r>
    <x v="4"/>
    <x v="2"/>
    <x v="2"/>
    <x v="5"/>
    <x v="19"/>
    <x v="10"/>
    <n v="0"/>
    <n v="0"/>
    <m/>
    <x v="0"/>
  </r>
  <r>
    <x v="4"/>
    <x v="2"/>
    <x v="2"/>
    <x v="5"/>
    <x v="19"/>
    <x v="11"/>
    <n v="0"/>
    <n v="0"/>
    <m/>
    <x v="0"/>
  </r>
  <r>
    <x v="4"/>
    <x v="2"/>
    <x v="2"/>
    <x v="5"/>
    <x v="19"/>
    <x v="12"/>
    <n v="0"/>
    <n v="0"/>
    <m/>
    <x v="0"/>
  </r>
  <r>
    <x v="4"/>
    <x v="2"/>
    <x v="2"/>
    <x v="5"/>
    <x v="19"/>
    <x v="13"/>
    <n v="0"/>
    <n v="0"/>
    <m/>
    <x v="0"/>
  </r>
  <r>
    <x v="4"/>
    <x v="2"/>
    <x v="2"/>
    <x v="5"/>
    <x v="19"/>
    <x v="14"/>
    <n v="0"/>
    <n v="0"/>
    <m/>
    <x v="0"/>
  </r>
  <r>
    <x v="4"/>
    <x v="2"/>
    <x v="2"/>
    <x v="5"/>
    <x v="19"/>
    <x v="15"/>
    <n v="0"/>
    <n v="0"/>
    <m/>
    <x v="0"/>
  </r>
  <r>
    <x v="4"/>
    <x v="2"/>
    <x v="2"/>
    <x v="5"/>
    <x v="19"/>
    <x v="16"/>
    <n v="0"/>
    <n v="0"/>
    <m/>
    <x v="0"/>
  </r>
  <r>
    <x v="4"/>
    <x v="2"/>
    <x v="2"/>
    <x v="5"/>
    <x v="19"/>
    <x v="17"/>
    <n v="0"/>
    <n v="0"/>
    <m/>
    <x v="0"/>
  </r>
  <r>
    <x v="4"/>
    <x v="2"/>
    <x v="2"/>
    <x v="5"/>
    <x v="19"/>
    <x v="18"/>
    <n v="0"/>
    <n v="0"/>
    <m/>
    <x v="0"/>
  </r>
  <r>
    <x v="4"/>
    <x v="2"/>
    <x v="2"/>
    <x v="5"/>
    <x v="19"/>
    <x v="19"/>
    <n v="0"/>
    <n v="0"/>
    <m/>
    <x v="0"/>
  </r>
  <r>
    <x v="4"/>
    <x v="2"/>
    <x v="2"/>
    <x v="5"/>
    <x v="19"/>
    <x v="20"/>
    <n v="0"/>
    <n v="0"/>
    <m/>
    <x v="0"/>
  </r>
  <r>
    <x v="4"/>
    <x v="2"/>
    <x v="2"/>
    <x v="5"/>
    <x v="19"/>
    <x v="21"/>
    <n v="0"/>
    <n v="0"/>
    <m/>
    <x v="0"/>
  </r>
  <r>
    <x v="4"/>
    <x v="2"/>
    <x v="2"/>
    <x v="5"/>
    <x v="19"/>
    <x v="22"/>
    <n v="0"/>
    <n v="0"/>
    <m/>
    <x v="0"/>
  </r>
  <r>
    <x v="4"/>
    <x v="2"/>
    <x v="2"/>
    <x v="5"/>
    <x v="19"/>
    <x v="23"/>
    <n v="0"/>
    <n v="0"/>
    <m/>
    <x v="0"/>
  </r>
  <r>
    <x v="4"/>
    <x v="2"/>
    <x v="2"/>
    <x v="5"/>
    <x v="19"/>
    <x v="24"/>
    <n v="0"/>
    <n v="0"/>
    <m/>
    <x v="0"/>
  </r>
  <r>
    <x v="4"/>
    <x v="2"/>
    <x v="2"/>
    <x v="5"/>
    <x v="19"/>
    <x v="25"/>
    <n v="0"/>
    <n v="0"/>
    <m/>
    <x v="0"/>
  </r>
  <r>
    <x v="4"/>
    <x v="2"/>
    <x v="2"/>
    <x v="5"/>
    <x v="19"/>
    <x v="26"/>
    <n v="0"/>
    <n v="0"/>
    <m/>
    <x v="0"/>
  </r>
  <r>
    <x v="4"/>
    <x v="2"/>
    <x v="2"/>
    <x v="5"/>
    <x v="19"/>
    <x v="27"/>
    <n v="0"/>
    <n v="0"/>
    <m/>
    <x v="0"/>
  </r>
  <r>
    <x v="4"/>
    <x v="2"/>
    <x v="2"/>
    <x v="5"/>
    <x v="19"/>
    <x v="28"/>
    <n v="0"/>
    <n v="0"/>
    <m/>
    <x v="0"/>
  </r>
  <r>
    <x v="4"/>
    <x v="2"/>
    <x v="2"/>
    <x v="5"/>
    <x v="19"/>
    <x v="29"/>
    <n v="0"/>
    <n v="0"/>
    <m/>
    <x v="0"/>
  </r>
  <r>
    <x v="4"/>
    <x v="2"/>
    <x v="2"/>
    <x v="5"/>
    <x v="19"/>
    <x v="30"/>
    <n v="0"/>
    <n v="0"/>
    <m/>
    <x v="0"/>
  </r>
  <r>
    <x v="4"/>
    <x v="3"/>
    <x v="0"/>
    <x v="1"/>
    <x v="14"/>
    <x v="0"/>
    <n v="3970424"/>
    <n v="70153424"/>
    <m/>
    <x v="0"/>
  </r>
  <r>
    <x v="4"/>
    <x v="3"/>
    <x v="0"/>
    <x v="1"/>
    <x v="14"/>
    <x v="1"/>
    <n v="4018464"/>
    <n v="67875976"/>
    <m/>
    <x v="0"/>
  </r>
  <r>
    <x v="4"/>
    <x v="3"/>
    <x v="0"/>
    <x v="1"/>
    <x v="14"/>
    <x v="2"/>
    <n v="4063950"/>
    <n v="66752556"/>
    <m/>
    <x v="0"/>
  </r>
  <r>
    <x v="4"/>
    <x v="3"/>
    <x v="0"/>
    <x v="1"/>
    <x v="14"/>
    <x v="3"/>
    <n v="4096672"/>
    <n v="65773308"/>
    <m/>
    <x v="0"/>
  </r>
  <r>
    <x v="4"/>
    <x v="3"/>
    <x v="0"/>
    <x v="1"/>
    <x v="14"/>
    <x v="4"/>
    <n v="4133914"/>
    <n v="66072356"/>
    <m/>
    <x v="0"/>
  </r>
  <r>
    <x v="4"/>
    <x v="3"/>
    <x v="0"/>
    <x v="1"/>
    <x v="14"/>
    <x v="5"/>
    <n v="4170673"/>
    <n v="66005876"/>
    <m/>
    <x v="0"/>
  </r>
  <r>
    <x v="4"/>
    <x v="3"/>
    <x v="0"/>
    <x v="1"/>
    <x v="14"/>
    <x v="6"/>
    <n v="4211666"/>
    <n v="66540220"/>
    <m/>
    <x v="0"/>
  </r>
  <r>
    <x v="4"/>
    <x v="3"/>
    <x v="0"/>
    <x v="1"/>
    <x v="14"/>
    <x v="7"/>
    <n v="4252218"/>
    <n v="66955268"/>
    <m/>
    <x v="0"/>
  </r>
  <r>
    <x v="4"/>
    <x v="3"/>
    <x v="0"/>
    <x v="1"/>
    <x v="14"/>
    <x v="8"/>
    <n v="4291988"/>
    <n v="67304816"/>
    <m/>
    <x v="0"/>
  </r>
  <r>
    <x v="4"/>
    <x v="3"/>
    <x v="0"/>
    <x v="1"/>
    <x v="14"/>
    <x v="9"/>
    <n v="4320034"/>
    <n v="66969980"/>
    <m/>
    <x v="0"/>
  </r>
  <r>
    <x v="4"/>
    <x v="3"/>
    <x v="0"/>
    <x v="1"/>
    <x v="14"/>
    <x v="10"/>
    <n v="4348533"/>
    <n v="66489840"/>
    <m/>
    <x v="0"/>
  </r>
  <r>
    <x v="4"/>
    <x v="3"/>
    <x v="0"/>
    <x v="1"/>
    <x v="14"/>
    <x v="11"/>
    <n v="4376829"/>
    <n v="66044836"/>
    <m/>
    <x v="0"/>
  </r>
  <r>
    <x v="4"/>
    <x v="3"/>
    <x v="0"/>
    <x v="1"/>
    <x v="14"/>
    <x v="12"/>
    <n v="4405680"/>
    <n v="65694420"/>
    <m/>
    <x v="0"/>
  </r>
  <r>
    <x v="4"/>
    <x v="3"/>
    <x v="0"/>
    <x v="1"/>
    <x v="14"/>
    <x v="13"/>
    <n v="4434911"/>
    <n v="65559964"/>
    <m/>
    <x v="0"/>
  </r>
  <r>
    <x v="4"/>
    <x v="3"/>
    <x v="0"/>
    <x v="1"/>
    <x v="14"/>
    <x v="14"/>
    <n v="4464100"/>
    <n v="65652808"/>
    <m/>
    <x v="0"/>
  </r>
  <r>
    <x v="4"/>
    <x v="3"/>
    <x v="0"/>
    <x v="1"/>
    <x v="14"/>
    <x v="15"/>
    <n v="4493126"/>
    <n v="65860348"/>
    <m/>
    <x v="0"/>
  </r>
  <r>
    <x v="4"/>
    <x v="3"/>
    <x v="0"/>
    <x v="1"/>
    <x v="14"/>
    <x v="16"/>
    <n v="4521137"/>
    <n v="65962836"/>
    <m/>
    <x v="0"/>
  </r>
  <r>
    <x v="4"/>
    <x v="3"/>
    <x v="0"/>
    <x v="1"/>
    <x v="14"/>
    <x v="17"/>
    <n v="4548322"/>
    <n v="65976708"/>
    <m/>
    <x v="0"/>
  </r>
  <r>
    <x v="4"/>
    <x v="3"/>
    <x v="0"/>
    <x v="1"/>
    <x v="14"/>
    <x v="18"/>
    <n v="4574438"/>
    <n v="65943124"/>
    <m/>
    <x v="0"/>
  </r>
  <r>
    <x v="4"/>
    <x v="3"/>
    <x v="0"/>
    <x v="1"/>
    <x v="14"/>
    <x v="19"/>
    <n v="4599434"/>
    <n v="65905516"/>
    <m/>
    <x v="0"/>
  </r>
  <r>
    <x v="4"/>
    <x v="3"/>
    <x v="0"/>
    <x v="1"/>
    <x v="14"/>
    <x v="20"/>
    <n v="4623342"/>
    <n v="65843268"/>
    <m/>
    <x v="0"/>
  </r>
  <r>
    <x v="4"/>
    <x v="3"/>
    <x v="0"/>
    <x v="1"/>
    <x v="14"/>
    <x v="21"/>
    <n v="4645892"/>
    <n v="65717764"/>
    <m/>
    <x v="0"/>
  </r>
  <r>
    <x v="4"/>
    <x v="3"/>
    <x v="0"/>
    <x v="1"/>
    <x v="14"/>
    <x v="22"/>
    <n v="4667641"/>
    <n v="65550764"/>
    <m/>
    <x v="0"/>
  </r>
  <r>
    <x v="4"/>
    <x v="3"/>
    <x v="0"/>
    <x v="1"/>
    <x v="14"/>
    <x v="23"/>
    <n v="4688256"/>
    <n v="65359972"/>
    <m/>
    <x v="0"/>
  </r>
  <r>
    <x v="4"/>
    <x v="3"/>
    <x v="0"/>
    <x v="1"/>
    <x v="14"/>
    <x v="24"/>
    <n v="4707979"/>
    <n v="65141460"/>
    <m/>
    <x v="0"/>
  </r>
  <r>
    <x v="4"/>
    <x v="3"/>
    <x v="0"/>
    <x v="1"/>
    <x v="14"/>
    <x v="25"/>
    <n v="4727676"/>
    <n v="64880592"/>
    <m/>
    <x v="0"/>
  </r>
  <r>
    <x v="4"/>
    <x v="3"/>
    <x v="0"/>
    <x v="1"/>
    <x v="14"/>
    <x v="26"/>
    <n v="4747474"/>
    <n v="64559872"/>
    <m/>
    <x v="0"/>
  </r>
  <r>
    <x v="4"/>
    <x v="3"/>
    <x v="0"/>
    <x v="1"/>
    <x v="14"/>
    <x v="27"/>
    <n v="4767194"/>
    <n v="64212024"/>
    <m/>
    <x v="0"/>
  </r>
  <r>
    <x v="4"/>
    <x v="3"/>
    <x v="0"/>
    <x v="1"/>
    <x v="14"/>
    <x v="28"/>
    <n v="4786896"/>
    <n v="63871092"/>
    <m/>
    <x v="0"/>
  </r>
  <r>
    <x v="4"/>
    <x v="3"/>
    <x v="0"/>
    <x v="1"/>
    <x v="14"/>
    <x v="29"/>
    <n v="4806580"/>
    <n v="63540876"/>
    <m/>
    <x v="0"/>
  </r>
  <r>
    <x v="4"/>
    <x v="3"/>
    <x v="0"/>
    <x v="1"/>
    <x v="14"/>
    <x v="30"/>
    <n v="4826360"/>
    <n v="63242244"/>
    <m/>
    <x v="0"/>
  </r>
  <r>
    <x v="4"/>
    <x v="3"/>
    <x v="0"/>
    <x v="0"/>
    <x v="15"/>
    <x v="0"/>
    <n v="2321715"/>
    <n v="23888124"/>
    <m/>
    <x v="0"/>
  </r>
  <r>
    <x v="4"/>
    <x v="3"/>
    <x v="0"/>
    <x v="0"/>
    <x v="15"/>
    <x v="1"/>
    <n v="2319206"/>
    <n v="23111090"/>
    <m/>
    <x v="0"/>
  </r>
  <r>
    <x v="4"/>
    <x v="3"/>
    <x v="0"/>
    <x v="0"/>
    <x v="15"/>
    <x v="2"/>
    <n v="2313564"/>
    <n v="22676948"/>
    <m/>
    <x v="0"/>
  </r>
  <r>
    <x v="4"/>
    <x v="3"/>
    <x v="0"/>
    <x v="0"/>
    <x v="15"/>
    <x v="3"/>
    <n v="2310146"/>
    <n v="22140762"/>
    <m/>
    <x v="0"/>
  </r>
  <r>
    <x v="4"/>
    <x v="3"/>
    <x v="0"/>
    <x v="0"/>
    <x v="15"/>
    <x v="4"/>
    <n v="2308561"/>
    <n v="21551682"/>
    <m/>
    <x v="0"/>
  </r>
  <r>
    <x v="4"/>
    <x v="3"/>
    <x v="0"/>
    <x v="0"/>
    <x v="15"/>
    <x v="5"/>
    <n v="2300955"/>
    <n v="20594832"/>
    <m/>
    <x v="0"/>
  </r>
  <r>
    <x v="4"/>
    <x v="3"/>
    <x v="0"/>
    <x v="0"/>
    <x v="15"/>
    <x v="6"/>
    <n v="2307914"/>
    <n v="20047680"/>
    <m/>
    <x v="0"/>
  </r>
  <r>
    <x v="4"/>
    <x v="3"/>
    <x v="0"/>
    <x v="0"/>
    <x v="15"/>
    <x v="7"/>
    <n v="2314489"/>
    <n v="19672076"/>
    <m/>
    <x v="0"/>
  </r>
  <r>
    <x v="4"/>
    <x v="3"/>
    <x v="0"/>
    <x v="0"/>
    <x v="15"/>
    <x v="8"/>
    <n v="2320730"/>
    <n v="19361804"/>
    <m/>
    <x v="0"/>
  </r>
  <r>
    <x v="4"/>
    <x v="3"/>
    <x v="0"/>
    <x v="0"/>
    <x v="15"/>
    <x v="9"/>
    <n v="2343598"/>
    <n v="18524616"/>
    <m/>
    <x v="0"/>
  </r>
  <r>
    <x v="4"/>
    <x v="3"/>
    <x v="0"/>
    <x v="0"/>
    <x v="15"/>
    <x v="10"/>
    <n v="2365732"/>
    <n v="17513068"/>
    <m/>
    <x v="0"/>
  </r>
  <r>
    <x v="4"/>
    <x v="3"/>
    <x v="0"/>
    <x v="0"/>
    <x v="15"/>
    <x v="11"/>
    <n v="2386823"/>
    <n v="16413481"/>
    <m/>
    <x v="0"/>
  </r>
  <r>
    <x v="4"/>
    <x v="3"/>
    <x v="0"/>
    <x v="0"/>
    <x v="15"/>
    <x v="12"/>
    <n v="2406893"/>
    <n v="15330093"/>
    <m/>
    <x v="0"/>
  </r>
  <r>
    <x v="4"/>
    <x v="3"/>
    <x v="0"/>
    <x v="0"/>
    <x v="15"/>
    <x v="13"/>
    <n v="2425540"/>
    <n v="14332866"/>
    <m/>
    <x v="0"/>
  </r>
  <r>
    <x v="4"/>
    <x v="3"/>
    <x v="0"/>
    <x v="0"/>
    <x v="15"/>
    <x v="14"/>
    <n v="2442770"/>
    <n v="13487419"/>
    <m/>
    <x v="0"/>
  </r>
  <r>
    <x v="4"/>
    <x v="3"/>
    <x v="0"/>
    <x v="0"/>
    <x v="15"/>
    <x v="15"/>
    <n v="2458700"/>
    <n v="12769065"/>
    <m/>
    <x v="0"/>
  </r>
  <r>
    <x v="4"/>
    <x v="3"/>
    <x v="0"/>
    <x v="0"/>
    <x v="15"/>
    <x v="16"/>
    <n v="2475006"/>
    <n v="12144022"/>
    <m/>
    <x v="0"/>
  </r>
  <r>
    <x v="4"/>
    <x v="3"/>
    <x v="0"/>
    <x v="0"/>
    <x v="15"/>
    <x v="17"/>
    <n v="2491746"/>
    <n v="11593719"/>
    <m/>
    <x v="0"/>
  </r>
  <r>
    <x v="4"/>
    <x v="3"/>
    <x v="0"/>
    <x v="0"/>
    <x v="15"/>
    <x v="18"/>
    <n v="2508653"/>
    <n v="11113406"/>
    <m/>
    <x v="0"/>
  </r>
  <r>
    <x v="4"/>
    <x v="3"/>
    <x v="0"/>
    <x v="0"/>
    <x v="15"/>
    <x v="19"/>
    <n v="2525330"/>
    <n v="10688914"/>
    <m/>
    <x v="0"/>
  </r>
  <r>
    <x v="4"/>
    <x v="3"/>
    <x v="0"/>
    <x v="0"/>
    <x v="15"/>
    <x v="20"/>
    <n v="2541904"/>
    <n v="10345200"/>
    <m/>
    <x v="0"/>
  </r>
  <r>
    <x v="4"/>
    <x v="3"/>
    <x v="0"/>
    <x v="0"/>
    <x v="15"/>
    <x v="21"/>
    <n v="2558408"/>
    <n v="10098475"/>
    <m/>
    <x v="0"/>
  </r>
  <r>
    <x v="4"/>
    <x v="3"/>
    <x v="0"/>
    <x v="0"/>
    <x v="15"/>
    <x v="22"/>
    <n v="2574899"/>
    <n v="9945678"/>
    <m/>
    <x v="0"/>
  </r>
  <r>
    <x v="4"/>
    <x v="3"/>
    <x v="0"/>
    <x v="0"/>
    <x v="15"/>
    <x v="23"/>
    <n v="2591197"/>
    <n v="9876011"/>
    <m/>
    <x v="0"/>
  </r>
  <r>
    <x v="4"/>
    <x v="3"/>
    <x v="0"/>
    <x v="0"/>
    <x v="15"/>
    <x v="24"/>
    <n v="2607148"/>
    <n v="9799017"/>
    <m/>
    <x v="0"/>
  </r>
  <r>
    <x v="4"/>
    <x v="3"/>
    <x v="0"/>
    <x v="0"/>
    <x v="15"/>
    <x v="25"/>
    <n v="2623043"/>
    <n v="9719673"/>
    <m/>
    <x v="0"/>
  </r>
  <r>
    <x v="4"/>
    <x v="3"/>
    <x v="0"/>
    <x v="0"/>
    <x v="15"/>
    <x v="26"/>
    <n v="2638983"/>
    <n v="9639017"/>
    <m/>
    <x v="0"/>
  </r>
  <r>
    <x v="4"/>
    <x v="3"/>
    <x v="0"/>
    <x v="0"/>
    <x v="15"/>
    <x v="27"/>
    <n v="2654842"/>
    <n v="9559022"/>
    <m/>
    <x v="0"/>
  </r>
  <r>
    <x v="4"/>
    <x v="3"/>
    <x v="0"/>
    <x v="0"/>
    <x v="15"/>
    <x v="28"/>
    <n v="2670609"/>
    <n v="9482797"/>
    <m/>
    <x v="0"/>
  </r>
  <r>
    <x v="4"/>
    <x v="3"/>
    <x v="0"/>
    <x v="0"/>
    <x v="15"/>
    <x v="29"/>
    <n v="2686286"/>
    <n v="9409784"/>
    <m/>
    <x v="0"/>
  </r>
  <r>
    <x v="4"/>
    <x v="3"/>
    <x v="0"/>
    <x v="0"/>
    <x v="15"/>
    <x v="30"/>
    <n v="2701890"/>
    <n v="9342973"/>
    <m/>
    <x v="0"/>
  </r>
  <r>
    <x v="4"/>
    <x v="3"/>
    <x v="0"/>
    <x v="3"/>
    <x v="16"/>
    <x v="0"/>
    <n v="799"/>
    <n v="17878"/>
    <m/>
    <x v="0"/>
  </r>
  <r>
    <x v="4"/>
    <x v="3"/>
    <x v="0"/>
    <x v="3"/>
    <x v="16"/>
    <x v="1"/>
    <n v="803"/>
    <n v="16510"/>
    <m/>
    <x v="0"/>
  </r>
  <r>
    <x v="4"/>
    <x v="3"/>
    <x v="0"/>
    <x v="3"/>
    <x v="16"/>
    <x v="2"/>
    <n v="778"/>
    <n v="15823"/>
    <m/>
    <x v="0"/>
  </r>
  <r>
    <x v="4"/>
    <x v="3"/>
    <x v="0"/>
    <x v="3"/>
    <x v="16"/>
    <x v="3"/>
    <n v="774"/>
    <n v="15394"/>
    <m/>
    <x v="0"/>
  </r>
  <r>
    <x v="4"/>
    <x v="3"/>
    <x v="0"/>
    <x v="3"/>
    <x v="16"/>
    <x v="4"/>
    <n v="784"/>
    <n v="15520"/>
    <m/>
    <x v="0"/>
  </r>
  <r>
    <x v="4"/>
    <x v="3"/>
    <x v="0"/>
    <x v="3"/>
    <x v="16"/>
    <x v="5"/>
    <n v="798"/>
    <n v="15590"/>
    <m/>
    <x v="0"/>
  </r>
  <r>
    <x v="4"/>
    <x v="3"/>
    <x v="0"/>
    <x v="3"/>
    <x v="16"/>
    <x v="6"/>
    <n v="843"/>
    <n v="16201"/>
    <m/>
    <x v="0"/>
  </r>
  <r>
    <x v="4"/>
    <x v="3"/>
    <x v="0"/>
    <x v="3"/>
    <x v="16"/>
    <x v="7"/>
    <n v="877"/>
    <n v="16592"/>
    <m/>
    <x v="0"/>
  </r>
  <r>
    <x v="4"/>
    <x v="3"/>
    <x v="0"/>
    <x v="3"/>
    <x v="16"/>
    <x v="8"/>
    <n v="912"/>
    <n v="16945"/>
    <m/>
    <x v="0"/>
  </r>
  <r>
    <x v="4"/>
    <x v="3"/>
    <x v="0"/>
    <x v="3"/>
    <x v="16"/>
    <x v="9"/>
    <n v="907"/>
    <n v="16650"/>
    <m/>
    <x v="0"/>
  </r>
  <r>
    <x v="4"/>
    <x v="3"/>
    <x v="0"/>
    <x v="3"/>
    <x v="16"/>
    <x v="10"/>
    <n v="906"/>
    <n v="16421"/>
    <m/>
    <x v="0"/>
  </r>
  <r>
    <x v="4"/>
    <x v="3"/>
    <x v="0"/>
    <x v="3"/>
    <x v="16"/>
    <x v="11"/>
    <n v="910"/>
    <n v="16339"/>
    <m/>
    <x v="0"/>
  </r>
  <r>
    <x v="4"/>
    <x v="3"/>
    <x v="0"/>
    <x v="3"/>
    <x v="16"/>
    <x v="12"/>
    <n v="915"/>
    <n v="16305"/>
    <m/>
    <x v="0"/>
  </r>
  <r>
    <x v="4"/>
    <x v="3"/>
    <x v="0"/>
    <x v="3"/>
    <x v="16"/>
    <x v="13"/>
    <n v="920"/>
    <n v="16244"/>
    <m/>
    <x v="0"/>
  </r>
  <r>
    <x v="4"/>
    <x v="3"/>
    <x v="0"/>
    <x v="3"/>
    <x v="16"/>
    <x v="14"/>
    <n v="922"/>
    <n v="16153"/>
    <m/>
    <x v="0"/>
  </r>
  <r>
    <x v="4"/>
    <x v="3"/>
    <x v="0"/>
    <x v="3"/>
    <x v="16"/>
    <x v="15"/>
    <n v="924"/>
    <n v="16105"/>
    <m/>
    <x v="0"/>
  </r>
  <r>
    <x v="4"/>
    <x v="3"/>
    <x v="0"/>
    <x v="3"/>
    <x v="16"/>
    <x v="16"/>
    <n v="925"/>
    <n v="16039"/>
    <m/>
    <x v="0"/>
  </r>
  <r>
    <x v="4"/>
    <x v="3"/>
    <x v="0"/>
    <x v="3"/>
    <x v="16"/>
    <x v="17"/>
    <n v="924"/>
    <n v="15919"/>
    <m/>
    <x v="0"/>
  </r>
  <r>
    <x v="4"/>
    <x v="3"/>
    <x v="0"/>
    <x v="3"/>
    <x v="16"/>
    <x v="18"/>
    <n v="922"/>
    <n v="15773"/>
    <m/>
    <x v="0"/>
  </r>
  <r>
    <x v="4"/>
    <x v="3"/>
    <x v="0"/>
    <x v="3"/>
    <x v="16"/>
    <x v="19"/>
    <n v="918"/>
    <n v="15596"/>
    <m/>
    <x v="0"/>
  </r>
  <r>
    <x v="4"/>
    <x v="3"/>
    <x v="0"/>
    <x v="3"/>
    <x v="16"/>
    <x v="20"/>
    <n v="914"/>
    <n v="15409"/>
    <m/>
    <x v="0"/>
  </r>
  <r>
    <x v="4"/>
    <x v="3"/>
    <x v="0"/>
    <x v="3"/>
    <x v="16"/>
    <x v="21"/>
    <n v="908"/>
    <n v="15194"/>
    <m/>
    <x v="0"/>
  </r>
  <r>
    <x v="4"/>
    <x v="3"/>
    <x v="0"/>
    <x v="3"/>
    <x v="16"/>
    <x v="22"/>
    <n v="901"/>
    <n v="14970"/>
    <m/>
    <x v="0"/>
  </r>
  <r>
    <x v="4"/>
    <x v="3"/>
    <x v="0"/>
    <x v="3"/>
    <x v="16"/>
    <x v="23"/>
    <n v="893"/>
    <n v="14724"/>
    <m/>
    <x v="0"/>
  </r>
  <r>
    <x v="4"/>
    <x v="3"/>
    <x v="0"/>
    <x v="3"/>
    <x v="16"/>
    <x v="24"/>
    <n v="884"/>
    <n v="14464"/>
    <m/>
    <x v="0"/>
  </r>
  <r>
    <x v="4"/>
    <x v="3"/>
    <x v="0"/>
    <x v="3"/>
    <x v="16"/>
    <x v="25"/>
    <n v="874"/>
    <n v="14163"/>
    <m/>
    <x v="0"/>
  </r>
  <r>
    <x v="4"/>
    <x v="3"/>
    <x v="0"/>
    <x v="3"/>
    <x v="16"/>
    <x v="26"/>
    <n v="864"/>
    <n v="13845"/>
    <m/>
    <x v="0"/>
  </r>
  <r>
    <x v="4"/>
    <x v="3"/>
    <x v="0"/>
    <x v="3"/>
    <x v="16"/>
    <x v="27"/>
    <n v="853"/>
    <n v="13522"/>
    <m/>
    <x v="0"/>
  </r>
  <r>
    <x v="4"/>
    <x v="3"/>
    <x v="0"/>
    <x v="3"/>
    <x v="16"/>
    <x v="28"/>
    <n v="842"/>
    <n v="13198"/>
    <m/>
    <x v="0"/>
  </r>
  <r>
    <x v="4"/>
    <x v="3"/>
    <x v="0"/>
    <x v="3"/>
    <x v="16"/>
    <x v="29"/>
    <n v="830"/>
    <n v="12872"/>
    <m/>
    <x v="0"/>
  </r>
  <r>
    <x v="4"/>
    <x v="3"/>
    <x v="0"/>
    <x v="3"/>
    <x v="16"/>
    <x v="30"/>
    <n v="818"/>
    <n v="12550"/>
    <m/>
    <x v="0"/>
  </r>
  <r>
    <x v="4"/>
    <x v="3"/>
    <x v="0"/>
    <x v="2"/>
    <x v="17"/>
    <x v="0"/>
    <n v="380692"/>
    <n v="6529629"/>
    <m/>
    <x v="0"/>
  </r>
  <r>
    <x v="4"/>
    <x v="3"/>
    <x v="0"/>
    <x v="2"/>
    <x v="17"/>
    <x v="1"/>
    <n v="377062"/>
    <n v="6160384"/>
    <m/>
    <x v="0"/>
  </r>
  <r>
    <x v="4"/>
    <x v="3"/>
    <x v="0"/>
    <x v="2"/>
    <x v="17"/>
    <x v="2"/>
    <n v="369905"/>
    <n v="5859169"/>
    <m/>
    <x v="0"/>
  </r>
  <r>
    <x v="4"/>
    <x v="3"/>
    <x v="0"/>
    <x v="2"/>
    <x v="17"/>
    <x v="3"/>
    <n v="363779"/>
    <n v="5629166"/>
    <m/>
    <x v="0"/>
  </r>
  <r>
    <x v="4"/>
    <x v="3"/>
    <x v="0"/>
    <x v="2"/>
    <x v="17"/>
    <x v="4"/>
    <n v="357823"/>
    <n v="5505920"/>
    <m/>
    <x v="0"/>
  </r>
  <r>
    <x v="4"/>
    <x v="3"/>
    <x v="0"/>
    <x v="2"/>
    <x v="17"/>
    <x v="5"/>
    <n v="353268"/>
    <n v="5381880"/>
    <m/>
    <x v="0"/>
  </r>
  <r>
    <x v="4"/>
    <x v="3"/>
    <x v="0"/>
    <x v="2"/>
    <x v="17"/>
    <x v="6"/>
    <n v="351947"/>
    <n v="5365552"/>
    <m/>
    <x v="0"/>
  </r>
  <r>
    <x v="4"/>
    <x v="3"/>
    <x v="0"/>
    <x v="2"/>
    <x v="17"/>
    <x v="7"/>
    <n v="351323"/>
    <n v="5359169"/>
    <m/>
    <x v="0"/>
  </r>
  <r>
    <x v="4"/>
    <x v="3"/>
    <x v="0"/>
    <x v="2"/>
    <x v="17"/>
    <x v="8"/>
    <n v="350988"/>
    <n v="5344888"/>
    <m/>
    <x v="0"/>
  </r>
  <r>
    <x v="4"/>
    <x v="3"/>
    <x v="0"/>
    <x v="2"/>
    <x v="17"/>
    <x v="9"/>
    <n v="346325"/>
    <n v="5227950"/>
    <m/>
    <x v="0"/>
  </r>
  <r>
    <x v="4"/>
    <x v="3"/>
    <x v="0"/>
    <x v="2"/>
    <x v="17"/>
    <x v="10"/>
    <n v="342037"/>
    <n v="5096524"/>
    <m/>
    <x v="0"/>
  </r>
  <r>
    <x v="4"/>
    <x v="3"/>
    <x v="0"/>
    <x v="2"/>
    <x v="17"/>
    <x v="11"/>
    <n v="338055"/>
    <n v="4971265"/>
    <m/>
    <x v="0"/>
  </r>
  <r>
    <x v="4"/>
    <x v="3"/>
    <x v="0"/>
    <x v="2"/>
    <x v="17"/>
    <x v="12"/>
    <n v="334464"/>
    <n v="4857685"/>
    <m/>
    <x v="0"/>
  </r>
  <r>
    <x v="4"/>
    <x v="3"/>
    <x v="0"/>
    <x v="2"/>
    <x v="17"/>
    <x v="13"/>
    <n v="331311"/>
    <n v="4761906"/>
    <m/>
    <x v="0"/>
  </r>
  <r>
    <x v="4"/>
    <x v="3"/>
    <x v="0"/>
    <x v="2"/>
    <x v="17"/>
    <x v="14"/>
    <n v="328643"/>
    <n v="4687259"/>
    <m/>
    <x v="0"/>
  </r>
  <r>
    <x v="4"/>
    <x v="3"/>
    <x v="0"/>
    <x v="2"/>
    <x v="17"/>
    <x v="15"/>
    <n v="326581"/>
    <n v="4633156"/>
    <m/>
    <x v="0"/>
  </r>
  <r>
    <x v="4"/>
    <x v="3"/>
    <x v="0"/>
    <x v="2"/>
    <x v="17"/>
    <x v="16"/>
    <n v="324080"/>
    <n v="4569805"/>
    <m/>
    <x v="0"/>
  </r>
  <r>
    <x v="4"/>
    <x v="3"/>
    <x v="0"/>
    <x v="2"/>
    <x v="17"/>
    <x v="17"/>
    <n v="321211"/>
    <n v="4499713"/>
    <m/>
    <x v="0"/>
  </r>
  <r>
    <x v="4"/>
    <x v="3"/>
    <x v="0"/>
    <x v="2"/>
    <x v="17"/>
    <x v="18"/>
    <n v="318032"/>
    <n v="4425161"/>
    <m/>
    <x v="0"/>
  </r>
  <r>
    <x v="4"/>
    <x v="3"/>
    <x v="0"/>
    <x v="2"/>
    <x v="17"/>
    <x v="19"/>
    <n v="314629"/>
    <n v="4348568"/>
    <m/>
    <x v="0"/>
  </r>
  <r>
    <x v="4"/>
    <x v="3"/>
    <x v="0"/>
    <x v="2"/>
    <x v="17"/>
    <x v="20"/>
    <n v="311054"/>
    <n v="4270983"/>
    <m/>
    <x v="0"/>
  </r>
  <r>
    <x v="4"/>
    <x v="3"/>
    <x v="0"/>
    <x v="2"/>
    <x v="17"/>
    <x v="21"/>
    <n v="307313"/>
    <n v="4190879"/>
    <m/>
    <x v="0"/>
  </r>
  <r>
    <x v="4"/>
    <x v="3"/>
    <x v="0"/>
    <x v="2"/>
    <x v="17"/>
    <x v="22"/>
    <n v="303478"/>
    <n v="4108530"/>
    <m/>
    <x v="0"/>
  </r>
  <r>
    <x v="4"/>
    <x v="3"/>
    <x v="0"/>
    <x v="2"/>
    <x v="17"/>
    <x v="23"/>
    <n v="299573"/>
    <n v="4024959"/>
    <m/>
    <x v="0"/>
  </r>
  <r>
    <x v="4"/>
    <x v="3"/>
    <x v="0"/>
    <x v="2"/>
    <x v="17"/>
    <x v="24"/>
    <n v="295648"/>
    <n v="3940183"/>
    <m/>
    <x v="0"/>
  </r>
  <r>
    <x v="4"/>
    <x v="3"/>
    <x v="0"/>
    <x v="2"/>
    <x v="17"/>
    <x v="25"/>
    <n v="291771"/>
    <n v="3854390"/>
    <m/>
    <x v="0"/>
  </r>
  <r>
    <x v="4"/>
    <x v="3"/>
    <x v="0"/>
    <x v="2"/>
    <x v="17"/>
    <x v="26"/>
    <n v="287950"/>
    <n v="3767307"/>
    <m/>
    <x v="0"/>
  </r>
  <r>
    <x v="4"/>
    <x v="3"/>
    <x v="0"/>
    <x v="2"/>
    <x v="17"/>
    <x v="27"/>
    <n v="284201"/>
    <n v="3680987"/>
    <m/>
    <x v="0"/>
  </r>
  <r>
    <x v="4"/>
    <x v="3"/>
    <x v="0"/>
    <x v="2"/>
    <x v="17"/>
    <x v="28"/>
    <n v="280537"/>
    <n v="3596916"/>
    <m/>
    <x v="0"/>
  </r>
  <r>
    <x v="4"/>
    <x v="3"/>
    <x v="0"/>
    <x v="2"/>
    <x v="17"/>
    <x v="29"/>
    <n v="276984"/>
    <n v="3516608"/>
    <m/>
    <x v="0"/>
  </r>
  <r>
    <x v="4"/>
    <x v="3"/>
    <x v="0"/>
    <x v="2"/>
    <x v="17"/>
    <x v="30"/>
    <n v="273539"/>
    <n v="3440352"/>
    <m/>
    <x v="0"/>
  </r>
  <r>
    <x v="4"/>
    <x v="3"/>
    <x v="0"/>
    <x v="0"/>
    <x v="18"/>
    <x v="0"/>
    <n v="0"/>
    <n v="0"/>
    <m/>
    <x v="0"/>
  </r>
  <r>
    <x v="4"/>
    <x v="3"/>
    <x v="0"/>
    <x v="0"/>
    <x v="18"/>
    <x v="1"/>
    <n v="12272"/>
    <n v="0"/>
    <m/>
    <x v="0"/>
  </r>
  <r>
    <x v="4"/>
    <x v="3"/>
    <x v="0"/>
    <x v="0"/>
    <x v="18"/>
    <x v="2"/>
    <n v="31775"/>
    <n v="0"/>
    <m/>
    <x v="0"/>
  </r>
  <r>
    <x v="4"/>
    <x v="3"/>
    <x v="0"/>
    <x v="0"/>
    <x v="18"/>
    <x v="3"/>
    <n v="51256"/>
    <n v="0"/>
    <m/>
    <x v="0"/>
  </r>
  <r>
    <x v="4"/>
    <x v="3"/>
    <x v="0"/>
    <x v="0"/>
    <x v="18"/>
    <x v="4"/>
    <n v="70932"/>
    <n v="0"/>
    <m/>
    <x v="0"/>
  </r>
  <r>
    <x v="4"/>
    <x v="3"/>
    <x v="0"/>
    <x v="0"/>
    <x v="18"/>
    <x v="5"/>
    <n v="92827"/>
    <n v="0"/>
    <m/>
    <x v="0"/>
  </r>
  <r>
    <x v="4"/>
    <x v="3"/>
    <x v="0"/>
    <x v="0"/>
    <x v="18"/>
    <x v="6"/>
    <n v="93228"/>
    <n v="0"/>
    <m/>
    <x v="0"/>
  </r>
  <r>
    <x v="4"/>
    <x v="3"/>
    <x v="0"/>
    <x v="0"/>
    <x v="18"/>
    <x v="7"/>
    <n v="93718"/>
    <n v="0"/>
    <m/>
    <x v="0"/>
  </r>
  <r>
    <x v="4"/>
    <x v="3"/>
    <x v="0"/>
    <x v="0"/>
    <x v="18"/>
    <x v="8"/>
    <n v="94213"/>
    <n v="0"/>
    <m/>
    <x v="0"/>
  </r>
  <r>
    <x v="4"/>
    <x v="3"/>
    <x v="0"/>
    <x v="0"/>
    <x v="18"/>
    <x v="9"/>
    <n v="94359"/>
    <n v="0"/>
    <m/>
    <x v="0"/>
  </r>
  <r>
    <x v="4"/>
    <x v="3"/>
    <x v="0"/>
    <x v="0"/>
    <x v="18"/>
    <x v="10"/>
    <n v="94517"/>
    <n v="0"/>
    <m/>
    <x v="0"/>
  </r>
  <r>
    <x v="4"/>
    <x v="3"/>
    <x v="0"/>
    <x v="0"/>
    <x v="18"/>
    <x v="11"/>
    <n v="94686"/>
    <n v="0"/>
    <m/>
    <x v="0"/>
  </r>
  <r>
    <x v="4"/>
    <x v="3"/>
    <x v="0"/>
    <x v="0"/>
    <x v="18"/>
    <x v="12"/>
    <n v="94859"/>
    <n v="0"/>
    <m/>
    <x v="0"/>
  </r>
  <r>
    <x v="4"/>
    <x v="3"/>
    <x v="0"/>
    <x v="0"/>
    <x v="18"/>
    <x v="13"/>
    <n v="95032"/>
    <n v="0"/>
    <m/>
    <x v="0"/>
  </r>
  <r>
    <x v="4"/>
    <x v="3"/>
    <x v="0"/>
    <x v="0"/>
    <x v="18"/>
    <x v="14"/>
    <n v="95198"/>
    <n v="0"/>
    <m/>
    <x v="0"/>
  </r>
  <r>
    <x v="4"/>
    <x v="3"/>
    <x v="0"/>
    <x v="0"/>
    <x v="18"/>
    <x v="15"/>
    <n v="95359"/>
    <n v="0"/>
    <m/>
    <x v="0"/>
  </r>
  <r>
    <x v="4"/>
    <x v="3"/>
    <x v="0"/>
    <x v="0"/>
    <x v="18"/>
    <x v="16"/>
    <n v="95517"/>
    <n v="0"/>
    <m/>
    <x v="0"/>
  </r>
  <r>
    <x v="4"/>
    <x v="3"/>
    <x v="0"/>
    <x v="0"/>
    <x v="18"/>
    <x v="17"/>
    <n v="95673"/>
    <n v="0"/>
    <m/>
    <x v="0"/>
  </r>
  <r>
    <x v="4"/>
    <x v="3"/>
    <x v="0"/>
    <x v="0"/>
    <x v="18"/>
    <x v="18"/>
    <n v="95826"/>
    <n v="0"/>
    <m/>
    <x v="0"/>
  </r>
  <r>
    <x v="4"/>
    <x v="3"/>
    <x v="0"/>
    <x v="0"/>
    <x v="18"/>
    <x v="19"/>
    <n v="95978"/>
    <n v="0"/>
    <m/>
    <x v="0"/>
  </r>
  <r>
    <x v="4"/>
    <x v="3"/>
    <x v="0"/>
    <x v="0"/>
    <x v="18"/>
    <x v="20"/>
    <n v="96127"/>
    <n v="0"/>
    <m/>
    <x v="0"/>
  </r>
  <r>
    <x v="4"/>
    <x v="3"/>
    <x v="0"/>
    <x v="0"/>
    <x v="18"/>
    <x v="21"/>
    <n v="96270"/>
    <n v="0"/>
    <m/>
    <x v="0"/>
  </r>
  <r>
    <x v="4"/>
    <x v="3"/>
    <x v="0"/>
    <x v="0"/>
    <x v="18"/>
    <x v="22"/>
    <n v="96406"/>
    <n v="0"/>
    <m/>
    <x v="0"/>
  </r>
  <r>
    <x v="4"/>
    <x v="3"/>
    <x v="0"/>
    <x v="0"/>
    <x v="18"/>
    <x v="23"/>
    <n v="96536"/>
    <n v="0"/>
    <m/>
    <x v="0"/>
  </r>
  <r>
    <x v="4"/>
    <x v="3"/>
    <x v="0"/>
    <x v="0"/>
    <x v="18"/>
    <x v="24"/>
    <n v="96668"/>
    <n v="0"/>
    <m/>
    <x v="0"/>
  </r>
  <r>
    <x v="4"/>
    <x v="3"/>
    <x v="0"/>
    <x v="0"/>
    <x v="18"/>
    <x v="25"/>
    <n v="96803"/>
    <n v="0"/>
    <m/>
    <x v="0"/>
  </r>
  <r>
    <x v="4"/>
    <x v="3"/>
    <x v="0"/>
    <x v="0"/>
    <x v="18"/>
    <x v="26"/>
    <n v="96940"/>
    <n v="0"/>
    <m/>
    <x v="0"/>
  </r>
  <r>
    <x v="4"/>
    <x v="3"/>
    <x v="0"/>
    <x v="0"/>
    <x v="18"/>
    <x v="27"/>
    <n v="97078"/>
    <n v="0"/>
    <m/>
    <x v="0"/>
  </r>
  <r>
    <x v="4"/>
    <x v="3"/>
    <x v="0"/>
    <x v="0"/>
    <x v="18"/>
    <x v="28"/>
    <n v="97217"/>
    <n v="0"/>
    <m/>
    <x v="0"/>
  </r>
  <r>
    <x v="4"/>
    <x v="3"/>
    <x v="0"/>
    <x v="0"/>
    <x v="18"/>
    <x v="29"/>
    <n v="97357"/>
    <n v="0"/>
    <m/>
    <x v="0"/>
  </r>
  <r>
    <x v="4"/>
    <x v="3"/>
    <x v="0"/>
    <x v="0"/>
    <x v="18"/>
    <x v="30"/>
    <n v="97497"/>
    <n v="0"/>
    <m/>
    <x v="0"/>
  </r>
  <r>
    <x v="4"/>
    <x v="3"/>
    <x v="0"/>
    <x v="5"/>
    <x v="19"/>
    <x v="0"/>
    <n v="0"/>
    <n v="0"/>
    <m/>
    <x v="0"/>
  </r>
  <r>
    <x v="4"/>
    <x v="3"/>
    <x v="0"/>
    <x v="5"/>
    <x v="19"/>
    <x v="1"/>
    <n v="12272"/>
    <n v="385314"/>
    <m/>
    <x v="0"/>
  </r>
  <r>
    <x v="4"/>
    <x v="3"/>
    <x v="0"/>
    <x v="5"/>
    <x v="19"/>
    <x v="2"/>
    <n v="31775"/>
    <n v="1010499"/>
    <m/>
    <x v="0"/>
  </r>
  <r>
    <x v="4"/>
    <x v="3"/>
    <x v="0"/>
    <x v="5"/>
    <x v="19"/>
    <x v="3"/>
    <n v="51256"/>
    <n v="1594970"/>
    <m/>
    <x v="0"/>
  </r>
  <r>
    <x v="4"/>
    <x v="3"/>
    <x v="0"/>
    <x v="5"/>
    <x v="19"/>
    <x v="4"/>
    <n v="70932"/>
    <n v="2211143"/>
    <m/>
    <x v="0"/>
  </r>
  <r>
    <x v="4"/>
    <x v="3"/>
    <x v="0"/>
    <x v="5"/>
    <x v="19"/>
    <x v="5"/>
    <n v="92827"/>
    <n v="2885771"/>
    <m/>
    <x v="0"/>
  </r>
  <r>
    <x v="4"/>
    <x v="3"/>
    <x v="0"/>
    <x v="5"/>
    <x v="19"/>
    <x v="6"/>
    <n v="93228"/>
    <n v="2746502"/>
    <m/>
    <x v="0"/>
  </r>
  <r>
    <x v="4"/>
    <x v="3"/>
    <x v="0"/>
    <x v="5"/>
    <x v="19"/>
    <x v="7"/>
    <n v="93718"/>
    <n v="2783482"/>
    <m/>
    <x v="0"/>
  </r>
  <r>
    <x v="4"/>
    <x v="3"/>
    <x v="0"/>
    <x v="5"/>
    <x v="19"/>
    <x v="8"/>
    <n v="94213"/>
    <n v="2787191"/>
    <m/>
    <x v="0"/>
  </r>
  <r>
    <x v="4"/>
    <x v="3"/>
    <x v="0"/>
    <x v="5"/>
    <x v="19"/>
    <x v="9"/>
    <n v="94359"/>
    <n v="2784440"/>
    <m/>
    <x v="0"/>
  </r>
  <r>
    <x v="4"/>
    <x v="3"/>
    <x v="0"/>
    <x v="5"/>
    <x v="19"/>
    <x v="10"/>
    <n v="94517"/>
    <n v="2811696"/>
    <m/>
    <x v="0"/>
  </r>
  <r>
    <x v="4"/>
    <x v="3"/>
    <x v="0"/>
    <x v="5"/>
    <x v="19"/>
    <x v="11"/>
    <n v="94686"/>
    <n v="2848494"/>
    <m/>
    <x v="0"/>
  </r>
  <r>
    <x v="4"/>
    <x v="3"/>
    <x v="0"/>
    <x v="5"/>
    <x v="19"/>
    <x v="12"/>
    <n v="94859"/>
    <n v="2863285"/>
    <m/>
    <x v="0"/>
  </r>
  <r>
    <x v="4"/>
    <x v="3"/>
    <x v="0"/>
    <x v="5"/>
    <x v="19"/>
    <x v="13"/>
    <n v="95032"/>
    <n v="2764035"/>
    <m/>
    <x v="0"/>
  </r>
  <r>
    <x v="4"/>
    <x v="3"/>
    <x v="0"/>
    <x v="5"/>
    <x v="19"/>
    <x v="14"/>
    <n v="95198"/>
    <n v="2671148"/>
    <m/>
    <x v="0"/>
  </r>
  <r>
    <x v="4"/>
    <x v="3"/>
    <x v="0"/>
    <x v="5"/>
    <x v="19"/>
    <x v="15"/>
    <n v="95359"/>
    <n v="2666034"/>
    <m/>
    <x v="0"/>
  </r>
  <r>
    <x v="4"/>
    <x v="3"/>
    <x v="0"/>
    <x v="5"/>
    <x v="19"/>
    <x v="16"/>
    <n v="95517"/>
    <n v="2635625"/>
    <m/>
    <x v="0"/>
  </r>
  <r>
    <x v="4"/>
    <x v="3"/>
    <x v="0"/>
    <x v="5"/>
    <x v="19"/>
    <x v="17"/>
    <n v="95673"/>
    <n v="2638710"/>
    <m/>
    <x v="0"/>
  </r>
  <r>
    <x v="4"/>
    <x v="3"/>
    <x v="0"/>
    <x v="5"/>
    <x v="19"/>
    <x v="18"/>
    <n v="95826"/>
    <n v="2632599"/>
    <m/>
    <x v="0"/>
  </r>
  <r>
    <x v="4"/>
    <x v="3"/>
    <x v="0"/>
    <x v="5"/>
    <x v="19"/>
    <x v="19"/>
    <n v="95978"/>
    <n v="2613461"/>
    <m/>
    <x v="0"/>
  </r>
  <r>
    <x v="4"/>
    <x v="3"/>
    <x v="0"/>
    <x v="5"/>
    <x v="19"/>
    <x v="20"/>
    <n v="96127"/>
    <n v="2162087"/>
    <m/>
    <x v="0"/>
  </r>
  <r>
    <x v="4"/>
    <x v="3"/>
    <x v="0"/>
    <x v="5"/>
    <x v="19"/>
    <x v="21"/>
    <n v="96270"/>
    <n v="2159290"/>
    <m/>
    <x v="0"/>
  </r>
  <r>
    <x v="4"/>
    <x v="3"/>
    <x v="0"/>
    <x v="5"/>
    <x v="19"/>
    <x v="22"/>
    <n v="96406"/>
    <n v="2172842"/>
    <m/>
    <x v="0"/>
  </r>
  <r>
    <x v="4"/>
    <x v="3"/>
    <x v="0"/>
    <x v="5"/>
    <x v="19"/>
    <x v="23"/>
    <n v="96536"/>
    <n v="2169113"/>
    <m/>
    <x v="0"/>
  </r>
  <r>
    <x v="4"/>
    <x v="3"/>
    <x v="0"/>
    <x v="5"/>
    <x v="19"/>
    <x v="24"/>
    <n v="96668"/>
    <n v="2152057"/>
    <m/>
    <x v="0"/>
  </r>
  <r>
    <x v="4"/>
    <x v="3"/>
    <x v="0"/>
    <x v="5"/>
    <x v="19"/>
    <x v="25"/>
    <n v="96803"/>
    <n v="2172747"/>
    <m/>
    <x v="0"/>
  </r>
  <r>
    <x v="4"/>
    <x v="3"/>
    <x v="0"/>
    <x v="5"/>
    <x v="19"/>
    <x v="26"/>
    <n v="96940"/>
    <n v="2163167"/>
    <m/>
    <x v="0"/>
  </r>
  <r>
    <x v="4"/>
    <x v="3"/>
    <x v="0"/>
    <x v="5"/>
    <x v="19"/>
    <x v="27"/>
    <n v="97078"/>
    <n v="2164962"/>
    <m/>
    <x v="0"/>
  </r>
  <r>
    <x v="4"/>
    <x v="3"/>
    <x v="0"/>
    <x v="5"/>
    <x v="19"/>
    <x v="28"/>
    <n v="97217"/>
    <n v="2156228"/>
    <m/>
    <x v="0"/>
  </r>
  <r>
    <x v="4"/>
    <x v="3"/>
    <x v="0"/>
    <x v="5"/>
    <x v="19"/>
    <x v="29"/>
    <n v="97357"/>
    <n v="2141478"/>
    <m/>
    <x v="0"/>
  </r>
  <r>
    <x v="4"/>
    <x v="3"/>
    <x v="0"/>
    <x v="5"/>
    <x v="19"/>
    <x v="30"/>
    <n v="97497"/>
    <n v="2160728"/>
    <m/>
    <x v="0"/>
  </r>
  <r>
    <x v="4"/>
    <x v="3"/>
    <x v="1"/>
    <x v="1"/>
    <x v="14"/>
    <x v="0"/>
    <n v="795118"/>
    <n v="10896297"/>
    <m/>
    <x v="0"/>
  </r>
  <r>
    <x v="4"/>
    <x v="3"/>
    <x v="1"/>
    <x v="1"/>
    <x v="14"/>
    <x v="1"/>
    <n v="808301"/>
    <n v="10578804"/>
    <m/>
    <x v="0"/>
  </r>
  <r>
    <x v="4"/>
    <x v="3"/>
    <x v="1"/>
    <x v="1"/>
    <x v="14"/>
    <x v="2"/>
    <n v="824746"/>
    <n v="10467354"/>
    <m/>
    <x v="0"/>
  </r>
  <r>
    <x v="4"/>
    <x v="3"/>
    <x v="1"/>
    <x v="1"/>
    <x v="14"/>
    <x v="3"/>
    <n v="836445"/>
    <n v="10372487"/>
    <m/>
    <x v="0"/>
  </r>
  <r>
    <x v="4"/>
    <x v="3"/>
    <x v="1"/>
    <x v="1"/>
    <x v="14"/>
    <x v="4"/>
    <n v="845127"/>
    <n v="10440987"/>
    <m/>
    <x v="0"/>
  </r>
  <r>
    <x v="4"/>
    <x v="3"/>
    <x v="1"/>
    <x v="1"/>
    <x v="14"/>
    <x v="5"/>
    <n v="856564"/>
    <n v="10478382"/>
    <m/>
    <x v="0"/>
  </r>
  <r>
    <x v="4"/>
    <x v="3"/>
    <x v="1"/>
    <x v="1"/>
    <x v="14"/>
    <x v="6"/>
    <n v="868021"/>
    <n v="10602932"/>
    <m/>
    <x v="0"/>
  </r>
  <r>
    <x v="4"/>
    <x v="3"/>
    <x v="1"/>
    <x v="1"/>
    <x v="14"/>
    <x v="7"/>
    <n v="879565"/>
    <n v="10709252"/>
    <m/>
    <x v="0"/>
  </r>
  <r>
    <x v="4"/>
    <x v="3"/>
    <x v="1"/>
    <x v="1"/>
    <x v="14"/>
    <x v="8"/>
    <n v="890853"/>
    <n v="10803813"/>
    <m/>
    <x v="0"/>
  </r>
  <r>
    <x v="4"/>
    <x v="3"/>
    <x v="1"/>
    <x v="1"/>
    <x v="14"/>
    <x v="9"/>
    <n v="902115"/>
    <n v="10811570"/>
    <m/>
    <x v="0"/>
  </r>
  <r>
    <x v="4"/>
    <x v="3"/>
    <x v="1"/>
    <x v="1"/>
    <x v="14"/>
    <x v="10"/>
    <n v="913848"/>
    <n v="10800048"/>
    <m/>
    <x v="0"/>
  </r>
  <r>
    <x v="4"/>
    <x v="3"/>
    <x v="1"/>
    <x v="1"/>
    <x v="14"/>
    <x v="11"/>
    <n v="926489"/>
    <n v="10802283"/>
    <m/>
    <x v="0"/>
  </r>
  <r>
    <x v="4"/>
    <x v="3"/>
    <x v="1"/>
    <x v="1"/>
    <x v="14"/>
    <x v="12"/>
    <n v="939091"/>
    <n v="10817112"/>
    <m/>
    <x v="0"/>
  </r>
  <r>
    <x v="4"/>
    <x v="3"/>
    <x v="1"/>
    <x v="1"/>
    <x v="14"/>
    <x v="13"/>
    <n v="951446"/>
    <n v="10861813"/>
    <m/>
    <x v="0"/>
  </r>
  <r>
    <x v="4"/>
    <x v="3"/>
    <x v="1"/>
    <x v="1"/>
    <x v="14"/>
    <x v="14"/>
    <n v="963360"/>
    <n v="10937507"/>
    <m/>
    <x v="0"/>
  </r>
  <r>
    <x v="4"/>
    <x v="3"/>
    <x v="1"/>
    <x v="1"/>
    <x v="14"/>
    <x v="15"/>
    <n v="974935"/>
    <n v="11027028"/>
    <m/>
    <x v="0"/>
  </r>
  <r>
    <x v="4"/>
    <x v="3"/>
    <x v="1"/>
    <x v="1"/>
    <x v="14"/>
    <x v="16"/>
    <n v="986212"/>
    <n v="11098005"/>
    <m/>
    <x v="0"/>
  </r>
  <r>
    <x v="4"/>
    <x v="3"/>
    <x v="1"/>
    <x v="1"/>
    <x v="14"/>
    <x v="17"/>
    <n v="996224"/>
    <n v="11142174"/>
    <m/>
    <x v="0"/>
  </r>
  <r>
    <x v="4"/>
    <x v="3"/>
    <x v="1"/>
    <x v="1"/>
    <x v="14"/>
    <x v="18"/>
    <n v="1005494"/>
    <n v="11171398"/>
    <m/>
    <x v="0"/>
  </r>
  <r>
    <x v="4"/>
    <x v="3"/>
    <x v="1"/>
    <x v="1"/>
    <x v="14"/>
    <x v="19"/>
    <n v="1014136"/>
    <n v="11194664"/>
    <m/>
    <x v="0"/>
  </r>
  <r>
    <x v="4"/>
    <x v="3"/>
    <x v="1"/>
    <x v="1"/>
    <x v="14"/>
    <x v="20"/>
    <n v="1022239"/>
    <n v="11209438"/>
    <m/>
    <x v="0"/>
  </r>
  <r>
    <x v="4"/>
    <x v="3"/>
    <x v="1"/>
    <x v="1"/>
    <x v="14"/>
    <x v="21"/>
    <n v="1029703"/>
    <n v="11209199"/>
    <m/>
    <x v="0"/>
  </r>
  <r>
    <x v="4"/>
    <x v="3"/>
    <x v="1"/>
    <x v="1"/>
    <x v="14"/>
    <x v="22"/>
    <n v="1036671"/>
    <n v="11198174"/>
    <m/>
    <x v="0"/>
  </r>
  <r>
    <x v="4"/>
    <x v="3"/>
    <x v="1"/>
    <x v="1"/>
    <x v="14"/>
    <x v="23"/>
    <n v="1043421"/>
    <n v="11183297"/>
    <m/>
    <x v="0"/>
  </r>
  <r>
    <x v="4"/>
    <x v="3"/>
    <x v="1"/>
    <x v="1"/>
    <x v="14"/>
    <x v="24"/>
    <n v="1050200"/>
    <n v="11166500"/>
    <m/>
    <x v="0"/>
  </r>
  <r>
    <x v="4"/>
    <x v="3"/>
    <x v="1"/>
    <x v="1"/>
    <x v="14"/>
    <x v="25"/>
    <n v="1057010"/>
    <n v="11144113"/>
    <m/>
    <x v="0"/>
  </r>
  <r>
    <x v="4"/>
    <x v="3"/>
    <x v="1"/>
    <x v="1"/>
    <x v="14"/>
    <x v="26"/>
    <n v="1063834"/>
    <n v="11113310"/>
    <m/>
    <x v="0"/>
  </r>
  <r>
    <x v="4"/>
    <x v="3"/>
    <x v="1"/>
    <x v="1"/>
    <x v="14"/>
    <x v="27"/>
    <n v="1070616"/>
    <n v="11080089"/>
    <m/>
    <x v="0"/>
  </r>
  <r>
    <x v="4"/>
    <x v="3"/>
    <x v="1"/>
    <x v="1"/>
    <x v="14"/>
    <x v="28"/>
    <n v="1077390"/>
    <n v="11050814"/>
    <m/>
    <x v="0"/>
  </r>
  <r>
    <x v="4"/>
    <x v="3"/>
    <x v="1"/>
    <x v="1"/>
    <x v="14"/>
    <x v="29"/>
    <n v="1084160"/>
    <n v="11026014"/>
    <m/>
    <x v="0"/>
  </r>
  <r>
    <x v="4"/>
    <x v="3"/>
    <x v="1"/>
    <x v="1"/>
    <x v="14"/>
    <x v="30"/>
    <n v="1090945"/>
    <n v="11008563"/>
    <m/>
    <x v="0"/>
  </r>
  <r>
    <x v="4"/>
    <x v="3"/>
    <x v="1"/>
    <x v="0"/>
    <x v="15"/>
    <x v="0"/>
    <n v="952903"/>
    <n v="6250091"/>
    <m/>
    <x v="0"/>
  </r>
  <r>
    <x v="4"/>
    <x v="3"/>
    <x v="1"/>
    <x v="0"/>
    <x v="15"/>
    <x v="1"/>
    <n v="966905"/>
    <n v="6114803"/>
    <m/>
    <x v="0"/>
  </r>
  <r>
    <x v="4"/>
    <x v="3"/>
    <x v="1"/>
    <x v="0"/>
    <x v="15"/>
    <x v="2"/>
    <n v="984371"/>
    <n v="6087982"/>
    <m/>
    <x v="0"/>
  </r>
  <r>
    <x v="4"/>
    <x v="3"/>
    <x v="1"/>
    <x v="0"/>
    <x v="15"/>
    <x v="3"/>
    <n v="996797"/>
    <n v="6019883"/>
    <m/>
    <x v="0"/>
  </r>
  <r>
    <x v="4"/>
    <x v="3"/>
    <x v="1"/>
    <x v="0"/>
    <x v="15"/>
    <x v="4"/>
    <n v="1006018"/>
    <n v="5926629"/>
    <m/>
    <x v="0"/>
  </r>
  <r>
    <x v="4"/>
    <x v="3"/>
    <x v="1"/>
    <x v="0"/>
    <x v="15"/>
    <x v="5"/>
    <n v="1017519"/>
    <n v="5747402"/>
    <m/>
    <x v="0"/>
  </r>
  <r>
    <x v="4"/>
    <x v="3"/>
    <x v="1"/>
    <x v="0"/>
    <x v="15"/>
    <x v="6"/>
    <n v="1028906"/>
    <n v="5667599"/>
    <m/>
    <x v="0"/>
  </r>
  <r>
    <x v="4"/>
    <x v="3"/>
    <x v="1"/>
    <x v="0"/>
    <x v="15"/>
    <x v="7"/>
    <n v="1040314"/>
    <n v="5636131"/>
    <m/>
    <x v="0"/>
  </r>
  <r>
    <x v="4"/>
    <x v="3"/>
    <x v="1"/>
    <x v="0"/>
    <x v="15"/>
    <x v="8"/>
    <n v="1051443"/>
    <n v="5623626"/>
    <m/>
    <x v="0"/>
  </r>
  <r>
    <x v="4"/>
    <x v="3"/>
    <x v="1"/>
    <x v="0"/>
    <x v="15"/>
    <x v="9"/>
    <n v="1062713"/>
    <n v="5407767"/>
    <m/>
    <x v="0"/>
  </r>
  <r>
    <x v="4"/>
    <x v="3"/>
    <x v="1"/>
    <x v="0"/>
    <x v="15"/>
    <x v="10"/>
    <n v="1074593"/>
    <n v="5131156"/>
    <m/>
    <x v="0"/>
  </r>
  <r>
    <x v="4"/>
    <x v="3"/>
    <x v="1"/>
    <x v="0"/>
    <x v="15"/>
    <x v="11"/>
    <n v="1087504"/>
    <n v="4830527"/>
    <m/>
    <x v="0"/>
  </r>
  <r>
    <x v="4"/>
    <x v="3"/>
    <x v="1"/>
    <x v="0"/>
    <x v="15"/>
    <x v="12"/>
    <n v="1100443"/>
    <n v="4532021"/>
    <m/>
    <x v="0"/>
  </r>
  <r>
    <x v="4"/>
    <x v="3"/>
    <x v="1"/>
    <x v="0"/>
    <x v="15"/>
    <x v="13"/>
    <n v="1113163"/>
    <n v="4256671"/>
    <m/>
    <x v="0"/>
  </r>
  <r>
    <x v="4"/>
    <x v="3"/>
    <x v="1"/>
    <x v="0"/>
    <x v="15"/>
    <x v="14"/>
    <n v="1125462"/>
    <n v="4023782"/>
    <m/>
    <x v="0"/>
  </r>
  <r>
    <x v="4"/>
    <x v="3"/>
    <x v="1"/>
    <x v="0"/>
    <x v="15"/>
    <x v="15"/>
    <n v="1137441"/>
    <n v="3826620"/>
    <m/>
    <x v="0"/>
  </r>
  <r>
    <x v="4"/>
    <x v="3"/>
    <x v="1"/>
    <x v="0"/>
    <x v="15"/>
    <x v="16"/>
    <n v="1149146"/>
    <n v="3653717"/>
    <m/>
    <x v="0"/>
  </r>
  <r>
    <x v="4"/>
    <x v="3"/>
    <x v="1"/>
    <x v="0"/>
    <x v="15"/>
    <x v="17"/>
    <n v="1159568"/>
    <n v="3497300"/>
    <m/>
    <x v="0"/>
  </r>
  <r>
    <x v="4"/>
    <x v="3"/>
    <x v="1"/>
    <x v="0"/>
    <x v="15"/>
    <x v="18"/>
    <n v="1169242"/>
    <n v="3357363"/>
    <m/>
    <x v="0"/>
  </r>
  <r>
    <x v="4"/>
    <x v="3"/>
    <x v="1"/>
    <x v="0"/>
    <x v="15"/>
    <x v="19"/>
    <n v="1178275"/>
    <n v="3230267"/>
    <m/>
    <x v="0"/>
  </r>
  <r>
    <x v="4"/>
    <x v="3"/>
    <x v="1"/>
    <x v="0"/>
    <x v="15"/>
    <x v="20"/>
    <n v="1186754"/>
    <n v="3123682"/>
    <m/>
    <x v="0"/>
  </r>
  <r>
    <x v="4"/>
    <x v="3"/>
    <x v="1"/>
    <x v="0"/>
    <x v="15"/>
    <x v="21"/>
    <n v="1194576"/>
    <n v="3042563"/>
    <m/>
    <x v="0"/>
  </r>
  <r>
    <x v="4"/>
    <x v="3"/>
    <x v="1"/>
    <x v="0"/>
    <x v="15"/>
    <x v="22"/>
    <n v="1201889"/>
    <n v="2986210"/>
    <m/>
    <x v="0"/>
  </r>
  <r>
    <x v="4"/>
    <x v="3"/>
    <x v="1"/>
    <x v="0"/>
    <x v="15"/>
    <x v="23"/>
    <n v="1208985"/>
    <n v="2952366"/>
    <m/>
    <x v="0"/>
  </r>
  <r>
    <x v="4"/>
    <x v="3"/>
    <x v="1"/>
    <x v="0"/>
    <x v="15"/>
    <x v="24"/>
    <n v="1216123"/>
    <n v="2917979"/>
    <m/>
    <x v="0"/>
  </r>
  <r>
    <x v="4"/>
    <x v="3"/>
    <x v="1"/>
    <x v="0"/>
    <x v="15"/>
    <x v="25"/>
    <n v="1223306"/>
    <n v="2884211"/>
    <m/>
    <x v="0"/>
  </r>
  <r>
    <x v="4"/>
    <x v="3"/>
    <x v="1"/>
    <x v="0"/>
    <x v="15"/>
    <x v="26"/>
    <n v="1230517"/>
    <n v="2851426"/>
    <m/>
    <x v="0"/>
  </r>
  <r>
    <x v="4"/>
    <x v="3"/>
    <x v="1"/>
    <x v="0"/>
    <x v="15"/>
    <x v="27"/>
    <n v="1237696"/>
    <n v="2820341"/>
    <m/>
    <x v="0"/>
  </r>
  <r>
    <x v="4"/>
    <x v="3"/>
    <x v="1"/>
    <x v="0"/>
    <x v="15"/>
    <x v="28"/>
    <n v="1244881"/>
    <n v="2791994"/>
    <m/>
    <x v="0"/>
  </r>
  <r>
    <x v="4"/>
    <x v="3"/>
    <x v="1"/>
    <x v="0"/>
    <x v="15"/>
    <x v="29"/>
    <n v="1252075"/>
    <n v="2766127"/>
    <m/>
    <x v="0"/>
  </r>
  <r>
    <x v="4"/>
    <x v="3"/>
    <x v="1"/>
    <x v="0"/>
    <x v="15"/>
    <x v="30"/>
    <n v="1259298"/>
    <n v="2743414"/>
    <m/>
    <x v="0"/>
  </r>
  <r>
    <x v="4"/>
    <x v="3"/>
    <x v="1"/>
    <x v="3"/>
    <x v="16"/>
    <x v="0"/>
    <n v="0"/>
    <n v="0"/>
    <m/>
    <x v="0"/>
  </r>
  <r>
    <x v="4"/>
    <x v="3"/>
    <x v="1"/>
    <x v="3"/>
    <x v="16"/>
    <x v="1"/>
    <n v="0"/>
    <n v="0"/>
    <m/>
    <x v="0"/>
  </r>
  <r>
    <x v="4"/>
    <x v="3"/>
    <x v="1"/>
    <x v="3"/>
    <x v="16"/>
    <x v="2"/>
    <n v="0"/>
    <n v="0"/>
    <m/>
    <x v="0"/>
  </r>
  <r>
    <x v="4"/>
    <x v="3"/>
    <x v="1"/>
    <x v="3"/>
    <x v="16"/>
    <x v="3"/>
    <n v="0"/>
    <n v="0"/>
    <m/>
    <x v="0"/>
  </r>
  <r>
    <x v="4"/>
    <x v="3"/>
    <x v="1"/>
    <x v="3"/>
    <x v="16"/>
    <x v="4"/>
    <n v="0"/>
    <n v="0"/>
    <m/>
    <x v="0"/>
  </r>
  <r>
    <x v="4"/>
    <x v="3"/>
    <x v="1"/>
    <x v="3"/>
    <x v="16"/>
    <x v="5"/>
    <n v="11"/>
    <n v="0"/>
    <m/>
    <x v="0"/>
  </r>
  <r>
    <x v="4"/>
    <x v="3"/>
    <x v="1"/>
    <x v="3"/>
    <x v="16"/>
    <x v="6"/>
    <n v="22"/>
    <n v="0"/>
    <m/>
    <x v="0"/>
  </r>
  <r>
    <x v="4"/>
    <x v="3"/>
    <x v="1"/>
    <x v="3"/>
    <x v="16"/>
    <x v="7"/>
    <n v="34"/>
    <n v="0"/>
    <m/>
    <x v="0"/>
  </r>
  <r>
    <x v="4"/>
    <x v="3"/>
    <x v="1"/>
    <x v="3"/>
    <x v="16"/>
    <x v="8"/>
    <n v="45"/>
    <n v="0"/>
    <m/>
    <x v="0"/>
  </r>
  <r>
    <x v="4"/>
    <x v="3"/>
    <x v="1"/>
    <x v="3"/>
    <x v="16"/>
    <x v="9"/>
    <n v="57"/>
    <n v="0"/>
    <m/>
    <x v="0"/>
  </r>
  <r>
    <x v="4"/>
    <x v="3"/>
    <x v="1"/>
    <x v="3"/>
    <x v="16"/>
    <x v="10"/>
    <n v="69"/>
    <n v="0"/>
    <m/>
    <x v="0"/>
  </r>
  <r>
    <x v="4"/>
    <x v="3"/>
    <x v="1"/>
    <x v="3"/>
    <x v="16"/>
    <x v="11"/>
    <n v="82"/>
    <n v="0"/>
    <m/>
    <x v="0"/>
  </r>
  <r>
    <x v="4"/>
    <x v="3"/>
    <x v="1"/>
    <x v="3"/>
    <x v="16"/>
    <x v="12"/>
    <n v="96"/>
    <n v="0"/>
    <m/>
    <x v="0"/>
  </r>
  <r>
    <x v="4"/>
    <x v="3"/>
    <x v="1"/>
    <x v="3"/>
    <x v="16"/>
    <x v="13"/>
    <n v="110"/>
    <n v="0"/>
    <m/>
    <x v="0"/>
  </r>
  <r>
    <x v="4"/>
    <x v="3"/>
    <x v="1"/>
    <x v="3"/>
    <x v="16"/>
    <x v="14"/>
    <n v="123"/>
    <n v="0"/>
    <m/>
    <x v="0"/>
  </r>
  <r>
    <x v="4"/>
    <x v="3"/>
    <x v="1"/>
    <x v="3"/>
    <x v="16"/>
    <x v="15"/>
    <n v="135"/>
    <n v="0"/>
    <m/>
    <x v="0"/>
  </r>
  <r>
    <x v="4"/>
    <x v="3"/>
    <x v="1"/>
    <x v="3"/>
    <x v="16"/>
    <x v="16"/>
    <n v="148"/>
    <n v="0"/>
    <m/>
    <x v="0"/>
  </r>
  <r>
    <x v="4"/>
    <x v="3"/>
    <x v="1"/>
    <x v="3"/>
    <x v="16"/>
    <x v="17"/>
    <n v="159"/>
    <n v="0"/>
    <m/>
    <x v="0"/>
  </r>
  <r>
    <x v="4"/>
    <x v="3"/>
    <x v="1"/>
    <x v="3"/>
    <x v="16"/>
    <x v="18"/>
    <n v="170"/>
    <n v="0"/>
    <m/>
    <x v="0"/>
  </r>
  <r>
    <x v="4"/>
    <x v="3"/>
    <x v="1"/>
    <x v="3"/>
    <x v="16"/>
    <x v="19"/>
    <n v="179"/>
    <n v="0"/>
    <m/>
    <x v="0"/>
  </r>
  <r>
    <x v="4"/>
    <x v="3"/>
    <x v="1"/>
    <x v="3"/>
    <x v="16"/>
    <x v="20"/>
    <n v="188"/>
    <n v="0"/>
    <m/>
    <x v="0"/>
  </r>
  <r>
    <x v="4"/>
    <x v="3"/>
    <x v="1"/>
    <x v="3"/>
    <x v="16"/>
    <x v="21"/>
    <n v="197"/>
    <n v="0"/>
    <m/>
    <x v="0"/>
  </r>
  <r>
    <x v="4"/>
    <x v="3"/>
    <x v="1"/>
    <x v="3"/>
    <x v="16"/>
    <x v="22"/>
    <n v="205"/>
    <n v="0"/>
    <m/>
    <x v="0"/>
  </r>
  <r>
    <x v="4"/>
    <x v="3"/>
    <x v="1"/>
    <x v="3"/>
    <x v="16"/>
    <x v="23"/>
    <n v="212"/>
    <n v="0"/>
    <m/>
    <x v="0"/>
  </r>
  <r>
    <x v="4"/>
    <x v="3"/>
    <x v="1"/>
    <x v="3"/>
    <x v="16"/>
    <x v="24"/>
    <n v="220"/>
    <n v="0"/>
    <m/>
    <x v="0"/>
  </r>
  <r>
    <x v="4"/>
    <x v="3"/>
    <x v="1"/>
    <x v="3"/>
    <x v="16"/>
    <x v="25"/>
    <n v="228"/>
    <n v="0"/>
    <m/>
    <x v="0"/>
  </r>
  <r>
    <x v="4"/>
    <x v="3"/>
    <x v="1"/>
    <x v="3"/>
    <x v="16"/>
    <x v="26"/>
    <n v="235"/>
    <n v="0"/>
    <m/>
    <x v="0"/>
  </r>
  <r>
    <x v="4"/>
    <x v="3"/>
    <x v="1"/>
    <x v="3"/>
    <x v="16"/>
    <x v="27"/>
    <n v="243"/>
    <n v="0"/>
    <m/>
    <x v="0"/>
  </r>
  <r>
    <x v="4"/>
    <x v="3"/>
    <x v="1"/>
    <x v="3"/>
    <x v="16"/>
    <x v="28"/>
    <n v="250"/>
    <n v="0"/>
    <m/>
    <x v="0"/>
  </r>
  <r>
    <x v="4"/>
    <x v="3"/>
    <x v="1"/>
    <x v="3"/>
    <x v="16"/>
    <x v="29"/>
    <n v="258"/>
    <n v="0"/>
    <m/>
    <x v="0"/>
  </r>
  <r>
    <x v="4"/>
    <x v="3"/>
    <x v="1"/>
    <x v="3"/>
    <x v="16"/>
    <x v="30"/>
    <n v="266"/>
    <n v="0"/>
    <m/>
    <x v="0"/>
  </r>
  <r>
    <x v="4"/>
    <x v="3"/>
    <x v="1"/>
    <x v="2"/>
    <x v="17"/>
    <x v="0"/>
    <n v="4745"/>
    <n v="74316"/>
    <m/>
    <x v="0"/>
  </r>
  <r>
    <x v="4"/>
    <x v="3"/>
    <x v="1"/>
    <x v="2"/>
    <x v="17"/>
    <x v="1"/>
    <n v="5633"/>
    <n v="82180"/>
    <m/>
    <x v="0"/>
  </r>
  <r>
    <x v="4"/>
    <x v="3"/>
    <x v="1"/>
    <x v="2"/>
    <x v="17"/>
    <x v="2"/>
    <n v="6740"/>
    <n v="93742"/>
    <m/>
    <x v="0"/>
  </r>
  <r>
    <x v="4"/>
    <x v="3"/>
    <x v="1"/>
    <x v="2"/>
    <x v="17"/>
    <x v="3"/>
    <n v="7528"/>
    <n v="102375"/>
    <m/>
    <x v="0"/>
  </r>
  <r>
    <x v="4"/>
    <x v="3"/>
    <x v="1"/>
    <x v="2"/>
    <x v="17"/>
    <x v="4"/>
    <n v="8113"/>
    <n v="110094"/>
    <m/>
    <x v="0"/>
  </r>
  <r>
    <x v="4"/>
    <x v="3"/>
    <x v="1"/>
    <x v="2"/>
    <x v="17"/>
    <x v="5"/>
    <n v="8574"/>
    <n v="115913"/>
    <m/>
    <x v="0"/>
  </r>
  <r>
    <x v="4"/>
    <x v="3"/>
    <x v="1"/>
    <x v="2"/>
    <x v="17"/>
    <x v="6"/>
    <n v="9038"/>
    <n v="122947"/>
    <m/>
    <x v="0"/>
  </r>
  <r>
    <x v="4"/>
    <x v="3"/>
    <x v="1"/>
    <x v="2"/>
    <x v="17"/>
    <x v="7"/>
    <n v="9509"/>
    <n v="130075"/>
    <m/>
    <x v="0"/>
  </r>
  <r>
    <x v="4"/>
    <x v="3"/>
    <x v="1"/>
    <x v="2"/>
    <x v="17"/>
    <x v="8"/>
    <n v="9972"/>
    <n v="136773"/>
    <m/>
    <x v="0"/>
  </r>
  <r>
    <x v="4"/>
    <x v="3"/>
    <x v="1"/>
    <x v="2"/>
    <x v="17"/>
    <x v="9"/>
    <n v="10435"/>
    <n v="142164"/>
    <m/>
    <x v="0"/>
  </r>
  <r>
    <x v="4"/>
    <x v="3"/>
    <x v="1"/>
    <x v="2"/>
    <x v="17"/>
    <x v="10"/>
    <n v="10920"/>
    <n v="147071"/>
    <m/>
    <x v="0"/>
  </r>
  <r>
    <x v="4"/>
    <x v="3"/>
    <x v="1"/>
    <x v="2"/>
    <x v="17"/>
    <x v="11"/>
    <n v="11442"/>
    <n v="152241"/>
    <m/>
    <x v="0"/>
  </r>
  <r>
    <x v="4"/>
    <x v="3"/>
    <x v="1"/>
    <x v="2"/>
    <x v="17"/>
    <x v="12"/>
    <n v="11963"/>
    <n v="157337"/>
    <m/>
    <x v="0"/>
  </r>
  <r>
    <x v="4"/>
    <x v="3"/>
    <x v="1"/>
    <x v="2"/>
    <x v="17"/>
    <x v="13"/>
    <n v="12473"/>
    <n v="162383"/>
    <m/>
    <x v="0"/>
  </r>
  <r>
    <x v="4"/>
    <x v="3"/>
    <x v="1"/>
    <x v="2"/>
    <x v="17"/>
    <x v="14"/>
    <n v="12964"/>
    <n v="167401"/>
    <m/>
    <x v="0"/>
  </r>
  <r>
    <x v="4"/>
    <x v="3"/>
    <x v="1"/>
    <x v="2"/>
    <x v="17"/>
    <x v="15"/>
    <n v="13440"/>
    <n v="172388"/>
    <m/>
    <x v="0"/>
  </r>
  <r>
    <x v="4"/>
    <x v="3"/>
    <x v="1"/>
    <x v="2"/>
    <x v="17"/>
    <x v="16"/>
    <n v="13902"/>
    <n v="177088"/>
    <m/>
    <x v="0"/>
  </r>
  <r>
    <x v="4"/>
    <x v="3"/>
    <x v="1"/>
    <x v="2"/>
    <x v="17"/>
    <x v="17"/>
    <n v="14312"/>
    <n v="181025"/>
    <m/>
    <x v="0"/>
  </r>
  <r>
    <x v="4"/>
    <x v="3"/>
    <x v="1"/>
    <x v="2"/>
    <x v="17"/>
    <x v="18"/>
    <n v="14691"/>
    <n v="184459"/>
    <m/>
    <x v="0"/>
  </r>
  <r>
    <x v="4"/>
    <x v="3"/>
    <x v="1"/>
    <x v="2"/>
    <x v="17"/>
    <x v="19"/>
    <n v="15042"/>
    <n v="187521"/>
    <m/>
    <x v="0"/>
  </r>
  <r>
    <x v="4"/>
    <x v="3"/>
    <x v="1"/>
    <x v="2"/>
    <x v="17"/>
    <x v="20"/>
    <n v="15372"/>
    <n v="190275"/>
    <m/>
    <x v="0"/>
  </r>
  <r>
    <x v="4"/>
    <x v="3"/>
    <x v="1"/>
    <x v="2"/>
    <x v="17"/>
    <x v="21"/>
    <n v="15674"/>
    <n v="192615"/>
    <m/>
    <x v="0"/>
  </r>
  <r>
    <x v="4"/>
    <x v="3"/>
    <x v="1"/>
    <x v="2"/>
    <x v="17"/>
    <x v="22"/>
    <n v="15956"/>
    <n v="194579"/>
    <m/>
    <x v="0"/>
  </r>
  <r>
    <x v="4"/>
    <x v="3"/>
    <x v="1"/>
    <x v="2"/>
    <x v="17"/>
    <x v="23"/>
    <n v="16229"/>
    <n v="196334"/>
    <m/>
    <x v="0"/>
  </r>
  <r>
    <x v="4"/>
    <x v="3"/>
    <x v="1"/>
    <x v="2"/>
    <x v="17"/>
    <x v="24"/>
    <n v="16502"/>
    <n v="197972"/>
    <m/>
    <x v="0"/>
  </r>
  <r>
    <x v="4"/>
    <x v="3"/>
    <x v="1"/>
    <x v="2"/>
    <x v="17"/>
    <x v="25"/>
    <n v="16776"/>
    <n v="199471"/>
    <m/>
    <x v="0"/>
  </r>
  <r>
    <x v="4"/>
    <x v="3"/>
    <x v="1"/>
    <x v="2"/>
    <x v="17"/>
    <x v="26"/>
    <n v="17050"/>
    <n v="200804"/>
    <m/>
    <x v="0"/>
  </r>
  <r>
    <x v="4"/>
    <x v="3"/>
    <x v="1"/>
    <x v="2"/>
    <x v="17"/>
    <x v="27"/>
    <n v="17322"/>
    <n v="202045"/>
    <m/>
    <x v="0"/>
  </r>
  <r>
    <x v="4"/>
    <x v="3"/>
    <x v="1"/>
    <x v="2"/>
    <x v="17"/>
    <x v="28"/>
    <n v="17594"/>
    <n v="203287"/>
    <m/>
    <x v="0"/>
  </r>
  <r>
    <x v="4"/>
    <x v="3"/>
    <x v="1"/>
    <x v="2"/>
    <x v="17"/>
    <x v="29"/>
    <n v="17865"/>
    <n v="204602"/>
    <m/>
    <x v="0"/>
  </r>
  <r>
    <x v="4"/>
    <x v="3"/>
    <x v="1"/>
    <x v="2"/>
    <x v="17"/>
    <x v="30"/>
    <n v="18136"/>
    <n v="206014"/>
    <m/>
    <x v="0"/>
  </r>
  <r>
    <x v="4"/>
    <x v="3"/>
    <x v="1"/>
    <x v="0"/>
    <x v="18"/>
    <x v="0"/>
    <n v="1150"/>
    <n v="0"/>
    <m/>
    <x v="0"/>
  </r>
  <r>
    <x v="4"/>
    <x v="3"/>
    <x v="1"/>
    <x v="0"/>
    <x v="18"/>
    <x v="1"/>
    <n v="1150"/>
    <n v="0"/>
    <m/>
    <x v="0"/>
  </r>
  <r>
    <x v="4"/>
    <x v="3"/>
    <x v="1"/>
    <x v="0"/>
    <x v="18"/>
    <x v="2"/>
    <n v="1150"/>
    <n v="0"/>
    <m/>
    <x v="0"/>
  </r>
  <r>
    <x v="4"/>
    <x v="3"/>
    <x v="1"/>
    <x v="0"/>
    <x v="18"/>
    <x v="3"/>
    <n v="1150"/>
    <n v="0"/>
    <m/>
    <x v="0"/>
  </r>
  <r>
    <x v="4"/>
    <x v="3"/>
    <x v="1"/>
    <x v="0"/>
    <x v="18"/>
    <x v="4"/>
    <n v="1150"/>
    <n v="0"/>
    <m/>
    <x v="0"/>
  </r>
  <r>
    <x v="4"/>
    <x v="3"/>
    <x v="1"/>
    <x v="0"/>
    <x v="18"/>
    <x v="5"/>
    <n v="1150"/>
    <n v="0"/>
    <m/>
    <x v="0"/>
  </r>
  <r>
    <x v="4"/>
    <x v="3"/>
    <x v="1"/>
    <x v="0"/>
    <x v="18"/>
    <x v="6"/>
    <n v="1150"/>
    <n v="0"/>
    <m/>
    <x v="0"/>
  </r>
  <r>
    <x v="4"/>
    <x v="3"/>
    <x v="1"/>
    <x v="0"/>
    <x v="18"/>
    <x v="7"/>
    <n v="1150"/>
    <n v="0"/>
    <m/>
    <x v="0"/>
  </r>
  <r>
    <x v="4"/>
    <x v="3"/>
    <x v="1"/>
    <x v="0"/>
    <x v="18"/>
    <x v="8"/>
    <n v="1150"/>
    <n v="0"/>
    <m/>
    <x v="0"/>
  </r>
  <r>
    <x v="4"/>
    <x v="3"/>
    <x v="1"/>
    <x v="0"/>
    <x v="18"/>
    <x v="9"/>
    <n v="1150"/>
    <n v="0"/>
    <m/>
    <x v="0"/>
  </r>
  <r>
    <x v="4"/>
    <x v="3"/>
    <x v="1"/>
    <x v="0"/>
    <x v="18"/>
    <x v="10"/>
    <n v="1150"/>
    <n v="0"/>
    <m/>
    <x v="0"/>
  </r>
  <r>
    <x v="4"/>
    <x v="3"/>
    <x v="1"/>
    <x v="0"/>
    <x v="18"/>
    <x v="11"/>
    <n v="1150"/>
    <n v="0"/>
    <m/>
    <x v="0"/>
  </r>
  <r>
    <x v="4"/>
    <x v="3"/>
    <x v="1"/>
    <x v="0"/>
    <x v="18"/>
    <x v="12"/>
    <n v="1150"/>
    <n v="0"/>
    <m/>
    <x v="0"/>
  </r>
  <r>
    <x v="4"/>
    <x v="3"/>
    <x v="1"/>
    <x v="0"/>
    <x v="18"/>
    <x v="13"/>
    <n v="1150"/>
    <n v="0"/>
    <m/>
    <x v="0"/>
  </r>
  <r>
    <x v="4"/>
    <x v="3"/>
    <x v="1"/>
    <x v="0"/>
    <x v="18"/>
    <x v="14"/>
    <n v="1150"/>
    <n v="0"/>
    <m/>
    <x v="0"/>
  </r>
  <r>
    <x v="4"/>
    <x v="3"/>
    <x v="1"/>
    <x v="0"/>
    <x v="18"/>
    <x v="15"/>
    <n v="1150"/>
    <n v="0"/>
    <m/>
    <x v="0"/>
  </r>
  <r>
    <x v="4"/>
    <x v="3"/>
    <x v="1"/>
    <x v="0"/>
    <x v="18"/>
    <x v="16"/>
    <n v="1150"/>
    <n v="0"/>
    <m/>
    <x v="0"/>
  </r>
  <r>
    <x v="4"/>
    <x v="3"/>
    <x v="1"/>
    <x v="0"/>
    <x v="18"/>
    <x v="17"/>
    <n v="1150"/>
    <n v="0"/>
    <m/>
    <x v="0"/>
  </r>
  <r>
    <x v="4"/>
    <x v="3"/>
    <x v="1"/>
    <x v="0"/>
    <x v="18"/>
    <x v="18"/>
    <n v="1150"/>
    <n v="0"/>
    <m/>
    <x v="0"/>
  </r>
  <r>
    <x v="4"/>
    <x v="3"/>
    <x v="1"/>
    <x v="0"/>
    <x v="18"/>
    <x v="19"/>
    <n v="1150"/>
    <n v="0"/>
    <m/>
    <x v="0"/>
  </r>
  <r>
    <x v="4"/>
    <x v="3"/>
    <x v="1"/>
    <x v="0"/>
    <x v="18"/>
    <x v="20"/>
    <n v="1150"/>
    <n v="0"/>
    <m/>
    <x v="0"/>
  </r>
  <r>
    <x v="4"/>
    <x v="3"/>
    <x v="1"/>
    <x v="0"/>
    <x v="18"/>
    <x v="21"/>
    <n v="1150"/>
    <n v="0"/>
    <m/>
    <x v="0"/>
  </r>
  <r>
    <x v="4"/>
    <x v="3"/>
    <x v="1"/>
    <x v="0"/>
    <x v="18"/>
    <x v="22"/>
    <n v="1150"/>
    <n v="0"/>
    <m/>
    <x v="0"/>
  </r>
  <r>
    <x v="4"/>
    <x v="3"/>
    <x v="1"/>
    <x v="0"/>
    <x v="18"/>
    <x v="23"/>
    <n v="1150"/>
    <n v="0"/>
    <m/>
    <x v="0"/>
  </r>
  <r>
    <x v="4"/>
    <x v="3"/>
    <x v="1"/>
    <x v="0"/>
    <x v="18"/>
    <x v="24"/>
    <n v="1150"/>
    <n v="0"/>
    <m/>
    <x v="0"/>
  </r>
  <r>
    <x v="4"/>
    <x v="3"/>
    <x v="1"/>
    <x v="0"/>
    <x v="18"/>
    <x v="25"/>
    <n v="1150"/>
    <n v="0"/>
    <m/>
    <x v="0"/>
  </r>
  <r>
    <x v="4"/>
    <x v="3"/>
    <x v="1"/>
    <x v="0"/>
    <x v="18"/>
    <x v="26"/>
    <n v="1150"/>
    <n v="0"/>
    <m/>
    <x v="0"/>
  </r>
  <r>
    <x v="4"/>
    <x v="3"/>
    <x v="1"/>
    <x v="0"/>
    <x v="18"/>
    <x v="27"/>
    <n v="1150"/>
    <n v="0"/>
    <m/>
    <x v="0"/>
  </r>
  <r>
    <x v="4"/>
    <x v="3"/>
    <x v="1"/>
    <x v="0"/>
    <x v="18"/>
    <x v="28"/>
    <n v="1150"/>
    <n v="0"/>
    <m/>
    <x v="0"/>
  </r>
  <r>
    <x v="4"/>
    <x v="3"/>
    <x v="1"/>
    <x v="0"/>
    <x v="18"/>
    <x v="29"/>
    <n v="1150"/>
    <n v="0"/>
    <m/>
    <x v="0"/>
  </r>
  <r>
    <x v="4"/>
    <x v="3"/>
    <x v="1"/>
    <x v="0"/>
    <x v="18"/>
    <x v="30"/>
    <n v="1150"/>
    <n v="0"/>
    <m/>
    <x v="0"/>
  </r>
  <r>
    <x v="4"/>
    <x v="3"/>
    <x v="1"/>
    <x v="5"/>
    <x v="19"/>
    <x v="0"/>
    <n v="1150"/>
    <n v="22954"/>
    <m/>
    <x v="0"/>
  </r>
  <r>
    <x v="4"/>
    <x v="3"/>
    <x v="1"/>
    <x v="5"/>
    <x v="19"/>
    <x v="1"/>
    <n v="1150"/>
    <n v="23017"/>
    <m/>
    <x v="0"/>
  </r>
  <r>
    <x v="4"/>
    <x v="3"/>
    <x v="1"/>
    <x v="5"/>
    <x v="19"/>
    <x v="2"/>
    <n v="1150"/>
    <n v="23313"/>
    <m/>
    <x v="0"/>
  </r>
  <r>
    <x v="4"/>
    <x v="3"/>
    <x v="1"/>
    <x v="5"/>
    <x v="19"/>
    <x v="3"/>
    <n v="1150"/>
    <n v="22812"/>
    <m/>
    <x v="0"/>
  </r>
  <r>
    <x v="4"/>
    <x v="3"/>
    <x v="1"/>
    <x v="5"/>
    <x v="19"/>
    <x v="4"/>
    <n v="1150"/>
    <n v="22852"/>
    <m/>
    <x v="0"/>
  </r>
  <r>
    <x v="4"/>
    <x v="3"/>
    <x v="1"/>
    <x v="5"/>
    <x v="19"/>
    <x v="5"/>
    <n v="1150"/>
    <n v="22790"/>
    <m/>
    <x v="0"/>
  </r>
  <r>
    <x v="4"/>
    <x v="3"/>
    <x v="1"/>
    <x v="5"/>
    <x v="19"/>
    <x v="6"/>
    <n v="1150"/>
    <n v="21597"/>
    <m/>
    <x v="0"/>
  </r>
  <r>
    <x v="4"/>
    <x v="3"/>
    <x v="1"/>
    <x v="5"/>
    <x v="19"/>
    <x v="7"/>
    <n v="1150"/>
    <n v="21773"/>
    <m/>
    <x v="0"/>
  </r>
  <r>
    <x v="4"/>
    <x v="3"/>
    <x v="1"/>
    <x v="5"/>
    <x v="19"/>
    <x v="8"/>
    <n v="1150"/>
    <n v="21687"/>
    <m/>
    <x v="0"/>
  </r>
  <r>
    <x v="4"/>
    <x v="3"/>
    <x v="1"/>
    <x v="5"/>
    <x v="19"/>
    <x v="9"/>
    <n v="1150"/>
    <n v="21633"/>
    <m/>
    <x v="0"/>
  </r>
  <r>
    <x v="4"/>
    <x v="3"/>
    <x v="1"/>
    <x v="5"/>
    <x v="19"/>
    <x v="10"/>
    <n v="1150"/>
    <n v="21808"/>
    <m/>
    <x v="0"/>
  </r>
  <r>
    <x v="4"/>
    <x v="3"/>
    <x v="1"/>
    <x v="5"/>
    <x v="19"/>
    <x v="11"/>
    <n v="1150"/>
    <n v="22054"/>
    <m/>
    <x v="0"/>
  </r>
  <r>
    <x v="4"/>
    <x v="3"/>
    <x v="1"/>
    <x v="5"/>
    <x v="19"/>
    <x v="12"/>
    <n v="1150"/>
    <n v="22128"/>
    <m/>
    <x v="0"/>
  </r>
  <r>
    <x v="4"/>
    <x v="3"/>
    <x v="1"/>
    <x v="5"/>
    <x v="19"/>
    <x v="13"/>
    <n v="1150"/>
    <n v="21322"/>
    <m/>
    <x v="0"/>
  </r>
  <r>
    <x v="4"/>
    <x v="3"/>
    <x v="1"/>
    <x v="5"/>
    <x v="19"/>
    <x v="14"/>
    <n v="1150"/>
    <n v="20569"/>
    <m/>
    <x v="0"/>
  </r>
  <r>
    <x v="4"/>
    <x v="3"/>
    <x v="1"/>
    <x v="5"/>
    <x v="19"/>
    <x v="15"/>
    <n v="1150"/>
    <n v="20495"/>
    <m/>
    <x v="0"/>
  </r>
  <r>
    <x v="4"/>
    <x v="3"/>
    <x v="1"/>
    <x v="5"/>
    <x v="19"/>
    <x v="16"/>
    <n v="1150"/>
    <n v="20228"/>
    <m/>
    <x v="0"/>
  </r>
  <r>
    <x v="4"/>
    <x v="3"/>
    <x v="1"/>
    <x v="5"/>
    <x v="19"/>
    <x v="17"/>
    <n v="1150"/>
    <n v="20219"/>
    <m/>
    <x v="0"/>
  </r>
  <r>
    <x v="4"/>
    <x v="3"/>
    <x v="1"/>
    <x v="5"/>
    <x v="19"/>
    <x v="18"/>
    <n v="1150"/>
    <n v="20140"/>
    <m/>
    <x v="0"/>
  </r>
  <r>
    <x v="4"/>
    <x v="3"/>
    <x v="1"/>
    <x v="5"/>
    <x v="19"/>
    <x v="19"/>
    <n v="1150"/>
    <n v="19962"/>
    <m/>
    <x v="0"/>
  </r>
  <r>
    <x v="4"/>
    <x v="3"/>
    <x v="1"/>
    <x v="5"/>
    <x v="19"/>
    <x v="20"/>
    <n v="1150"/>
    <n v="16488"/>
    <m/>
    <x v="0"/>
  </r>
  <r>
    <x v="4"/>
    <x v="3"/>
    <x v="1"/>
    <x v="5"/>
    <x v="19"/>
    <x v="21"/>
    <n v="1150"/>
    <n v="16443"/>
    <m/>
    <x v="0"/>
  </r>
  <r>
    <x v="4"/>
    <x v="3"/>
    <x v="1"/>
    <x v="5"/>
    <x v="19"/>
    <x v="22"/>
    <n v="1150"/>
    <n v="16522"/>
    <m/>
    <x v="0"/>
  </r>
  <r>
    <x v="4"/>
    <x v="3"/>
    <x v="1"/>
    <x v="5"/>
    <x v="19"/>
    <x v="23"/>
    <n v="1150"/>
    <n v="16472"/>
    <m/>
    <x v="0"/>
  </r>
  <r>
    <x v="4"/>
    <x v="3"/>
    <x v="1"/>
    <x v="5"/>
    <x v="19"/>
    <x v="24"/>
    <n v="1150"/>
    <n v="16320"/>
    <m/>
    <x v="0"/>
  </r>
  <r>
    <x v="4"/>
    <x v="3"/>
    <x v="1"/>
    <x v="5"/>
    <x v="19"/>
    <x v="25"/>
    <n v="1150"/>
    <n v="16454"/>
    <m/>
    <x v="0"/>
  </r>
  <r>
    <x v="4"/>
    <x v="3"/>
    <x v="1"/>
    <x v="5"/>
    <x v="19"/>
    <x v="26"/>
    <n v="1150"/>
    <n v="16358"/>
    <m/>
    <x v="0"/>
  </r>
  <r>
    <x v="4"/>
    <x v="3"/>
    <x v="1"/>
    <x v="5"/>
    <x v="19"/>
    <x v="27"/>
    <n v="1150"/>
    <n v="16349"/>
    <m/>
    <x v="0"/>
  </r>
  <r>
    <x v="4"/>
    <x v="3"/>
    <x v="1"/>
    <x v="5"/>
    <x v="19"/>
    <x v="28"/>
    <n v="1150"/>
    <n v="16259"/>
    <m/>
    <x v="0"/>
  </r>
  <r>
    <x v="4"/>
    <x v="3"/>
    <x v="1"/>
    <x v="5"/>
    <x v="19"/>
    <x v="29"/>
    <n v="1150"/>
    <n v="16125"/>
    <m/>
    <x v="0"/>
  </r>
  <r>
    <x v="4"/>
    <x v="3"/>
    <x v="1"/>
    <x v="5"/>
    <x v="19"/>
    <x v="30"/>
    <n v="1150"/>
    <n v="16246"/>
    <m/>
    <x v="0"/>
  </r>
  <r>
    <x v="4"/>
    <x v="3"/>
    <x v="2"/>
    <x v="1"/>
    <x v="14"/>
    <x v="0"/>
    <n v="92068"/>
    <n v="1559724"/>
    <m/>
    <x v="0"/>
  </r>
  <r>
    <x v="4"/>
    <x v="3"/>
    <x v="2"/>
    <x v="1"/>
    <x v="14"/>
    <x v="1"/>
    <n v="92168"/>
    <n v="1492348"/>
    <m/>
    <x v="0"/>
  </r>
  <r>
    <x v="4"/>
    <x v="3"/>
    <x v="2"/>
    <x v="1"/>
    <x v="14"/>
    <x v="2"/>
    <n v="92533"/>
    <n v="1452930"/>
    <m/>
    <x v="0"/>
  </r>
  <r>
    <x v="4"/>
    <x v="3"/>
    <x v="2"/>
    <x v="1"/>
    <x v="14"/>
    <x v="3"/>
    <n v="92173"/>
    <n v="1414673"/>
    <m/>
    <x v="0"/>
  </r>
  <r>
    <x v="4"/>
    <x v="3"/>
    <x v="2"/>
    <x v="1"/>
    <x v="14"/>
    <x v="4"/>
    <n v="91949"/>
    <n v="1404807"/>
    <m/>
    <x v="0"/>
  </r>
  <r>
    <x v="4"/>
    <x v="3"/>
    <x v="2"/>
    <x v="1"/>
    <x v="14"/>
    <x v="5"/>
    <n v="92148"/>
    <n v="1393154"/>
    <m/>
    <x v="0"/>
  </r>
  <r>
    <x v="4"/>
    <x v="3"/>
    <x v="2"/>
    <x v="1"/>
    <x v="14"/>
    <x v="6"/>
    <n v="92859"/>
    <n v="1401082"/>
    <m/>
    <x v="0"/>
  </r>
  <r>
    <x v="4"/>
    <x v="3"/>
    <x v="2"/>
    <x v="1"/>
    <x v="14"/>
    <x v="7"/>
    <n v="94149"/>
    <n v="1415285"/>
    <m/>
    <x v="0"/>
  </r>
  <r>
    <x v="4"/>
    <x v="3"/>
    <x v="2"/>
    <x v="1"/>
    <x v="14"/>
    <x v="8"/>
    <n v="95495"/>
    <n v="1430027"/>
    <m/>
    <x v="0"/>
  </r>
  <r>
    <x v="4"/>
    <x v="3"/>
    <x v="2"/>
    <x v="1"/>
    <x v="14"/>
    <x v="9"/>
    <n v="96717"/>
    <n v="1430668"/>
    <m/>
    <x v="0"/>
  </r>
  <r>
    <x v="4"/>
    <x v="3"/>
    <x v="2"/>
    <x v="1"/>
    <x v="14"/>
    <x v="10"/>
    <n v="97295"/>
    <n v="1420019"/>
    <m/>
    <x v="0"/>
  </r>
  <r>
    <x v="4"/>
    <x v="3"/>
    <x v="2"/>
    <x v="1"/>
    <x v="14"/>
    <x v="11"/>
    <n v="97751"/>
    <n v="1407997"/>
    <m/>
    <x v="0"/>
  </r>
  <r>
    <x v="4"/>
    <x v="3"/>
    <x v="2"/>
    <x v="1"/>
    <x v="14"/>
    <x v="12"/>
    <n v="98218"/>
    <n v="1397805"/>
    <m/>
    <x v="0"/>
  </r>
  <r>
    <x v="4"/>
    <x v="3"/>
    <x v="2"/>
    <x v="1"/>
    <x v="14"/>
    <x v="13"/>
    <n v="98687"/>
    <n v="1391951"/>
    <m/>
    <x v="0"/>
  </r>
  <r>
    <x v="4"/>
    <x v="3"/>
    <x v="2"/>
    <x v="1"/>
    <x v="14"/>
    <x v="14"/>
    <n v="99171"/>
    <n v="1390848"/>
    <m/>
    <x v="0"/>
  </r>
  <r>
    <x v="4"/>
    <x v="3"/>
    <x v="2"/>
    <x v="1"/>
    <x v="14"/>
    <x v="15"/>
    <n v="99681"/>
    <n v="1392225"/>
    <m/>
    <x v="0"/>
  </r>
  <r>
    <x v="4"/>
    <x v="3"/>
    <x v="2"/>
    <x v="1"/>
    <x v="14"/>
    <x v="16"/>
    <n v="100223"/>
    <n v="1392369"/>
    <m/>
    <x v="0"/>
  </r>
  <r>
    <x v="4"/>
    <x v="3"/>
    <x v="2"/>
    <x v="1"/>
    <x v="14"/>
    <x v="17"/>
    <n v="100720"/>
    <n v="1390374"/>
    <m/>
    <x v="0"/>
  </r>
  <r>
    <x v="4"/>
    <x v="3"/>
    <x v="2"/>
    <x v="1"/>
    <x v="14"/>
    <x v="18"/>
    <n v="101176"/>
    <n v="1387133"/>
    <m/>
    <x v="0"/>
  </r>
  <r>
    <x v="4"/>
    <x v="3"/>
    <x v="2"/>
    <x v="1"/>
    <x v="14"/>
    <x v="19"/>
    <n v="101548"/>
    <n v="1383033"/>
    <m/>
    <x v="0"/>
  </r>
  <r>
    <x v="4"/>
    <x v="3"/>
    <x v="2"/>
    <x v="1"/>
    <x v="14"/>
    <x v="20"/>
    <n v="101951"/>
    <n v="1379015"/>
    <m/>
    <x v="0"/>
  </r>
  <r>
    <x v="4"/>
    <x v="3"/>
    <x v="2"/>
    <x v="1"/>
    <x v="14"/>
    <x v="21"/>
    <n v="102372"/>
    <n v="1374305"/>
    <m/>
    <x v="0"/>
  </r>
  <r>
    <x v="4"/>
    <x v="3"/>
    <x v="2"/>
    <x v="1"/>
    <x v="14"/>
    <x v="22"/>
    <n v="102788"/>
    <n v="1368930"/>
    <m/>
    <x v="0"/>
  </r>
  <r>
    <x v="4"/>
    <x v="3"/>
    <x v="2"/>
    <x v="1"/>
    <x v="14"/>
    <x v="23"/>
    <n v="103205"/>
    <n v="1363464"/>
    <m/>
    <x v="0"/>
  </r>
  <r>
    <x v="4"/>
    <x v="3"/>
    <x v="2"/>
    <x v="1"/>
    <x v="14"/>
    <x v="24"/>
    <n v="103647"/>
    <n v="1358112"/>
    <m/>
    <x v="0"/>
  </r>
  <r>
    <x v="4"/>
    <x v="3"/>
    <x v="2"/>
    <x v="1"/>
    <x v="14"/>
    <x v="25"/>
    <n v="104113"/>
    <n v="1352436"/>
    <m/>
    <x v="0"/>
  </r>
  <r>
    <x v="4"/>
    <x v="3"/>
    <x v="2"/>
    <x v="1"/>
    <x v="14"/>
    <x v="26"/>
    <n v="104580"/>
    <n v="1345868"/>
    <m/>
    <x v="0"/>
  </r>
  <r>
    <x v="4"/>
    <x v="3"/>
    <x v="2"/>
    <x v="1"/>
    <x v="14"/>
    <x v="27"/>
    <n v="105054"/>
    <n v="1339288"/>
    <m/>
    <x v="0"/>
  </r>
  <r>
    <x v="4"/>
    <x v="3"/>
    <x v="2"/>
    <x v="1"/>
    <x v="14"/>
    <x v="28"/>
    <n v="105515"/>
    <n v="1333207"/>
    <m/>
    <x v="0"/>
  </r>
  <r>
    <x v="4"/>
    <x v="3"/>
    <x v="2"/>
    <x v="1"/>
    <x v="14"/>
    <x v="29"/>
    <n v="105981"/>
    <n v="1327891"/>
    <m/>
    <x v="0"/>
  </r>
  <r>
    <x v="4"/>
    <x v="3"/>
    <x v="2"/>
    <x v="1"/>
    <x v="14"/>
    <x v="30"/>
    <n v="106447"/>
    <n v="1323611"/>
    <m/>
    <x v="0"/>
  </r>
  <r>
    <x v="4"/>
    <x v="3"/>
    <x v="2"/>
    <x v="0"/>
    <x v="15"/>
    <x v="0"/>
    <n v="248177"/>
    <n v="2715056"/>
    <m/>
    <x v="0"/>
  </r>
  <r>
    <x v="4"/>
    <x v="3"/>
    <x v="2"/>
    <x v="0"/>
    <x v="15"/>
    <x v="1"/>
    <n v="246697"/>
    <n v="2596115"/>
    <m/>
    <x v="0"/>
  </r>
  <r>
    <x v="4"/>
    <x v="3"/>
    <x v="2"/>
    <x v="0"/>
    <x v="15"/>
    <x v="2"/>
    <n v="245693"/>
    <n v="2519863"/>
    <m/>
    <x v="0"/>
  </r>
  <r>
    <x v="4"/>
    <x v="3"/>
    <x v="2"/>
    <x v="0"/>
    <x v="15"/>
    <x v="3"/>
    <n v="243495"/>
    <n v="2430090"/>
    <m/>
    <x v="0"/>
  </r>
  <r>
    <x v="4"/>
    <x v="3"/>
    <x v="2"/>
    <x v="0"/>
    <x v="15"/>
    <x v="4"/>
    <n v="241555"/>
    <n v="2337421"/>
    <m/>
    <x v="0"/>
  </r>
  <r>
    <x v="4"/>
    <x v="3"/>
    <x v="2"/>
    <x v="0"/>
    <x v="15"/>
    <x v="5"/>
    <n v="239854"/>
    <n v="2211736"/>
    <m/>
    <x v="0"/>
  </r>
  <r>
    <x v="4"/>
    <x v="3"/>
    <x v="2"/>
    <x v="0"/>
    <x v="15"/>
    <x v="6"/>
    <n v="238769"/>
    <n v="2132584"/>
    <m/>
    <x v="0"/>
  </r>
  <r>
    <x v="4"/>
    <x v="3"/>
    <x v="2"/>
    <x v="0"/>
    <x v="15"/>
    <x v="7"/>
    <n v="238411"/>
    <n v="2078924"/>
    <m/>
    <x v="0"/>
  </r>
  <r>
    <x v="4"/>
    <x v="3"/>
    <x v="2"/>
    <x v="0"/>
    <x v="15"/>
    <x v="8"/>
    <n v="238125"/>
    <n v="2035231"/>
    <m/>
    <x v="0"/>
  </r>
  <r>
    <x v="4"/>
    <x v="3"/>
    <x v="2"/>
    <x v="0"/>
    <x v="15"/>
    <x v="9"/>
    <n v="237679"/>
    <n v="1926770"/>
    <m/>
    <x v="0"/>
  </r>
  <r>
    <x v="4"/>
    <x v="3"/>
    <x v="2"/>
    <x v="0"/>
    <x v="15"/>
    <x v="10"/>
    <n v="236417"/>
    <n v="1799097"/>
    <m/>
    <x v="0"/>
  </r>
  <r>
    <x v="4"/>
    <x v="3"/>
    <x v="2"/>
    <x v="0"/>
    <x v="15"/>
    <x v="11"/>
    <n v="235015"/>
    <n v="1666161"/>
    <m/>
    <x v="0"/>
  </r>
  <r>
    <x v="4"/>
    <x v="3"/>
    <x v="2"/>
    <x v="0"/>
    <x v="15"/>
    <x v="12"/>
    <n v="233623"/>
    <n v="1538501"/>
    <m/>
    <x v="0"/>
  </r>
  <r>
    <x v="4"/>
    <x v="3"/>
    <x v="2"/>
    <x v="0"/>
    <x v="15"/>
    <x v="13"/>
    <n v="232228"/>
    <n v="1422955"/>
    <m/>
    <x v="0"/>
  </r>
  <r>
    <x v="4"/>
    <x v="3"/>
    <x v="2"/>
    <x v="0"/>
    <x v="15"/>
    <x v="14"/>
    <n v="230847"/>
    <n v="1325493"/>
    <m/>
    <x v="0"/>
  </r>
  <r>
    <x v="4"/>
    <x v="3"/>
    <x v="2"/>
    <x v="0"/>
    <x v="15"/>
    <x v="15"/>
    <n v="229504"/>
    <n v="1243088"/>
    <m/>
    <x v="0"/>
  </r>
  <r>
    <x v="4"/>
    <x v="3"/>
    <x v="2"/>
    <x v="0"/>
    <x v="15"/>
    <x v="16"/>
    <n v="228216"/>
    <n v="1171407"/>
    <m/>
    <x v="0"/>
  </r>
  <r>
    <x v="4"/>
    <x v="3"/>
    <x v="2"/>
    <x v="0"/>
    <x v="15"/>
    <x v="17"/>
    <n v="226895"/>
    <n v="1107824"/>
    <m/>
    <x v="0"/>
  </r>
  <r>
    <x v="4"/>
    <x v="3"/>
    <x v="2"/>
    <x v="0"/>
    <x v="15"/>
    <x v="18"/>
    <n v="225550"/>
    <n v="1051615"/>
    <m/>
    <x v="0"/>
  </r>
  <r>
    <x v="4"/>
    <x v="3"/>
    <x v="2"/>
    <x v="0"/>
    <x v="15"/>
    <x v="19"/>
    <n v="224122"/>
    <n v="1000965"/>
    <m/>
    <x v="0"/>
  </r>
  <r>
    <x v="4"/>
    <x v="3"/>
    <x v="2"/>
    <x v="0"/>
    <x v="15"/>
    <x v="20"/>
    <n v="222748"/>
    <n v="958304"/>
    <m/>
    <x v="0"/>
  </r>
  <r>
    <x v="4"/>
    <x v="3"/>
    <x v="2"/>
    <x v="0"/>
    <x v="15"/>
    <x v="21"/>
    <n v="221419"/>
    <n v="924750"/>
    <m/>
    <x v="0"/>
  </r>
  <r>
    <x v="4"/>
    <x v="3"/>
    <x v="2"/>
    <x v="0"/>
    <x v="15"/>
    <x v="22"/>
    <n v="220110"/>
    <n v="899467"/>
    <m/>
    <x v="0"/>
  </r>
  <r>
    <x v="4"/>
    <x v="3"/>
    <x v="2"/>
    <x v="0"/>
    <x v="15"/>
    <x v="23"/>
    <n v="218832"/>
    <n v="881243"/>
    <m/>
    <x v="0"/>
  </r>
  <r>
    <x v="4"/>
    <x v="3"/>
    <x v="2"/>
    <x v="0"/>
    <x v="15"/>
    <x v="24"/>
    <n v="217614"/>
    <n v="863217"/>
    <m/>
    <x v="0"/>
  </r>
  <r>
    <x v="4"/>
    <x v="3"/>
    <x v="2"/>
    <x v="0"/>
    <x v="15"/>
    <x v="25"/>
    <n v="216456"/>
    <n v="845733"/>
    <m/>
    <x v="0"/>
  </r>
  <r>
    <x v="4"/>
    <x v="3"/>
    <x v="2"/>
    <x v="0"/>
    <x v="15"/>
    <x v="26"/>
    <n v="215334"/>
    <n v="828827"/>
    <m/>
    <x v="0"/>
  </r>
  <r>
    <x v="4"/>
    <x v="3"/>
    <x v="2"/>
    <x v="0"/>
    <x v="15"/>
    <x v="27"/>
    <n v="214256"/>
    <n v="812770"/>
    <m/>
    <x v="0"/>
  </r>
  <r>
    <x v="4"/>
    <x v="3"/>
    <x v="2"/>
    <x v="0"/>
    <x v="15"/>
    <x v="28"/>
    <n v="213201"/>
    <n v="797751"/>
    <m/>
    <x v="0"/>
  </r>
  <r>
    <x v="4"/>
    <x v="3"/>
    <x v="2"/>
    <x v="0"/>
    <x v="15"/>
    <x v="29"/>
    <n v="212188"/>
    <n v="783746"/>
    <m/>
    <x v="0"/>
  </r>
  <r>
    <x v="4"/>
    <x v="3"/>
    <x v="2"/>
    <x v="0"/>
    <x v="15"/>
    <x v="30"/>
    <n v="211213"/>
    <n v="770891"/>
    <m/>
    <x v="0"/>
  </r>
  <r>
    <x v="4"/>
    <x v="3"/>
    <x v="2"/>
    <x v="3"/>
    <x v="16"/>
    <x v="0"/>
    <n v="0"/>
    <n v="0"/>
    <m/>
    <x v="0"/>
  </r>
  <r>
    <x v="4"/>
    <x v="3"/>
    <x v="2"/>
    <x v="3"/>
    <x v="16"/>
    <x v="1"/>
    <n v="0"/>
    <n v="0"/>
    <m/>
    <x v="0"/>
  </r>
  <r>
    <x v="4"/>
    <x v="3"/>
    <x v="2"/>
    <x v="3"/>
    <x v="16"/>
    <x v="2"/>
    <n v="0"/>
    <n v="0"/>
    <m/>
    <x v="0"/>
  </r>
  <r>
    <x v="4"/>
    <x v="3"/>
    <x v="2"/>
    <x v="3"/>
    <x v="16"/>
    <x v="3"/>
    <n v="0"/>
    <n v="0"/>
    <m/>
    <x v="0"/>
  </r>
  <r>
    <x v="4"/>
    <x v="3"/>
    <x v="2"/>
    <x v="3"/>
    <x v="16"/>
    <x v="4"/>
    <n v="0"/>
    <n v="0"/>
    <m/>
    <x v="0"/>
  </r>
  <r>
    <x v="4"/>
    <x v="3"/>
    <x v="2"/>
    <x v="3"/>
    <x v="16"/>
    <x v="5"/>
    <n v="1"/>
    <n v="0"/>
    <m/>
    <x v="0"/>
  </r>
  <r>
    <x v="4"/>
    <x v="3"/>
    <x v="2"/>
    <x v="3"/>
    <x v="16"/>
    <x v="6"/>
    <n v="1"/>
    <n v="0"/>
    <m/>
    <x v="0"/>
  </r>
  <r>
    <x v="4"/>
    <x v="3"/>
    <x v="2"/>
    <x v="3"/>
    <x v="16"/>
    <x v="7"/>
    <n v="3"/>
    <n v="0"/>
    <m/>
    <x v="0"/>
  </r>
  <r>
    <x v="4"/>
    <x v="3"/>
    <x v="2"/>
    <x v="3"/>
    <x v="16"/>
    <x v="8"/>
    <n v="4"/>
    <n v="0"/>
    <m/>
    <x v="0"/>
  </r>
  <r>
    <x v="4"/>
    <x v="3"/>
    <x v="2"/>
    <x v="3"/>
    <x v="16"/>
    <x v="9"/>
    <n v="5"/>
    <n v="0"/>
    <m/>
    <x v="0"/>
  </r>
  <r>
    <x v="4"/>
    <x v="3"/>
    <x v="2"/>
    <x v="3"/>
    <x v="16"/>
    <x v="10"/>
    <n v="6"/>
    <n v="0"/>
    <m/>
    <x v="0"/>
  </r>
  <r>
    <x v="4"/>
    <x v="3"/>
    <x v="2"/>
    <x v="3"/>
    <x v="16"/>
    <x v="11"/>
    <n v="6"/>
    <n v="0"/>
    <m/>
    <x v="0"/>
  </r>
  <r>
    <x v="4"/>
    <x v="3"/>
    <x v="2"/>
    <x v="3"/>
    <x v="16"/>
    <x v="12"/>
    <n v="7"/>
    <n v="0"/>
    <m/>
    <x v="0"/>
  </r>
  <r>
    <x v="4"/>
    <x v="3"/>
    <x v="2"/>
    <x v="3"/>
    <x v="16"/>
    <x v="13"/>
    <n v="8"/>
    <n v="0"/>
    <m/>
    <x v="0"/>
  </r>
  <r>
    <x v="4"/>
    <x v="3"/>
    <x v="2"/>
    <x v="3"/>
    <x v="16"/>
    <x v="14"/>
    <n v="9"/>
    <n v="0"/>
    <m/>
    <x v="0"/>
  </r>
  <r>
    <x v="4"/>
    <x v="3"/>
    <x v="2"/>
    <x v="3"/>
    <x v="16"/>
    <x v="15"/>
    <n v="10"/>
    <n v="0"/>
    <m/>
    <x v="0"/>
  </r>
  <r>
    <x v="4"/>
    <x v="3"/>
    <x v="2"/>
    <x v="3"/>
    <x v="16"/>
    <x v="16"/>
    <n v="10"/>
    <n v="0"/>
    <m/>
    <x v="0"/>
  </r>
  <r>
    <x v="4"/>
    <x v="3"/>
    <x v="2"/>
    <x v="3"/>
    <x v="16"/>
    <x v="17"/>
    <n v="11"/>
    <n v="0"/>
    <m/>
    <x v="0"/>
  </r>
  <r>
    <x v="4"/>
    <x v="3"/>
    <x v="2"/>
    <x v="3"/>
    <x v="16"/>
    <x v="18"/>
    <n v="12"/>
    <n v="0"/>
    <m/>
    <x v="0"/>
  </r>
  <r>
    <x v="4"/>
    <x v="3"/>
    <x v="2"/>
    <x v="3"/>
    <x v="16"/>
    <x v="19"/>
    <n v="13"/>
    <n v="0"/>
    <m/>
    <x v="0"/>
  </r>
  <r>
    <x v="4"/>
    <x v="3"/>
    <x v="2"/>
    <x v="3"/>
    <x v="16"/>
    <x v="20"/>
    <n v="13"/>
    <n v="0"/>
    <m/>
    <x v="0"/>
  </r>
  <r>
    <x v="4"/>
    <x v="3"/>
    <x v="2"/>
    <x v="3"/>
    <x v="16"/>
    <x v="21"/>
    <n v="14"/>
    <n v="0"/>
    <m/>
    <x v="0"/>
  </r>
  <r>
    <x v="4"/>
    <x v="3"/>
    <x v="2"/>
    <x v="3"/>
    <x v="16"/>
    <x v="22"/>
    <n v="15"/>
    <n v="0"/>
    <m/>
    <x v="0"/>
  </r>
  <r>
    <x v="4"/>
    <x v="3"/>
    <x v="2"/>
    <x v="3"/>
    <x v="16"/>
    <x v="23"/>
    <n v="16"/>
    <n v="0"/>
    <m/>
    <x v="0"/>
  </r>
  <r>
    <x v="4"/>
    <x v="3"/>
    <x v="2"/>
    <x v="3"/>
    <x v="16"/>
    <x v="24"/>
    <n v="16"/>
    <n v="0"/>
    <m/>
    <x v="0"/>
  </r>
  <r>
    <x v="4"/>
    <x v="3"/>
    <x v="2"/>
    <x v="3"/>
    <x v="16"/>
    <x v="25"/>
    <n v="17"/>
    <n v="0"/>
    <m/>
    <x v="0"/>
  </r>
  <r>
    <x v="4"/>
    <x v="3"/>
    <x v="2"/>
    <x v="3"/>
    <x v="16"/>
    <x v="26"/>
    <n v="18"/>
    <n v="0"/>
    <m/>
    <x v="0"/>
  </r>
  <r>
    <x v="4"/>
    <x v="3"/>
    <x v="2"/>
    <x v="3"/>
    <x v="16"/>
    <x v="27"/>
    <n v="18"/>
    <n v="0"/>
    <m/>
    <x v="0"/>
  </r>
  <r>
    <x v="4"/>
    <x v="3"/>
    <x v="2"/>
    <x v="3"/>
    <x v="16"/>
    <x v="28"/>
    <n v="19"/>
    <n v="0"/>
    <m/>
    <x v="0"/>
  </r>
  <r>
    <x v="4"/>
    <x v="3"/>
    <x v="2"/>
    <x v="3"/>
    <x v="16"/>
    <x v="29"/>
    <n v="19"/>
    <n v="0"/>
    <m/>
    <x v="0"/>
  </r>
  <r>
    <x v="4"/>
    <x v="3"/>
    <x v="2"/>
    <x v="3"/>
    <x v="16"/>
    <x v="30"/>
    <n v="20"/>
    <n v="0"/>
    <m/>
    <x v="0"/>
  </r>
  <r>
    <x v="4"/>
    <x v="3"/>
    <x v="2"/>
    <x v="2"/>
    <x v="17"/>
    <x v="0"/>
    <n v="8493"/>
    <n v="175185"/>
    <m/>
    <x v="0"/>
  </r>
  <r>
    <x v="4"/>
    <x v="3"/>
    <x v="2"/>
    <x v="2"/>
    <x v="17"/>
    <x v="1"/>
    <n v="10412"/>
    <n v="198800"/>
    <m/>
    <x v="0"/>
  </r>
  <r>
    <x v="4"/>
    <x v="3"/>
    <x v="2"/>
    <x v="2"/>
    <x v="17"/>
    <x v="2"/>
    <n v="12616"/>
    <n v="228918"/>
    <m/>
    <x v="0"/>
  </r>
  <r>
    <x v="4"/>
    <x v="3"/>
    <x v="2"/>
    <x v="2"/>
    <x v="17"/>
    <x v="3"/>
    <n v="13924"/>
    <n v="247093"/>
    <m/>
    <x v="0"/>
  </r>
  <r>
    <x v="4"/>
    <x v="3"/>
    <x v="2"/>
    <x v="2"/>
    <x v="17"/>
    <x v="4"/>
    <n v="15362"/>
    <n v="270308"/>
    <m/>
    <x v="0"/>
  </r>
  <r>
    <x v="4"/>
    <x v="3"/>
    <x v="2"/>
    <x v="2"/>
    <x v="17"/>
    <x v="5"/>
    <n v="16910"/>
    <n v="295094"/>
    <m/>
    <x v="0"/>
  </r>
  <r>
    <x v="4"/>
    <x v="3"/>
    <x v="2"/>
    <x v="2"/>
    <x v="17"/>
    <x v="6"/>
    <n v="18991"/>
    <n v="334016"/>
    <m/>
    <x v="0"/>
  </r>
  <r>
    <x v="4"/>
    <x v="3"/>
    <x v="2"/>
    <x v="2"/>
    <x v="17"/>
    <x v="7"/>
    <n v="21710"/>
    <n v="385081"/>
    <m/>
    <x v="0"/>
  </r>
  <r>
    <x v="4"/>
    <x v="3"/>
    <x v="2"/>
    <x v="2"/>
    <x v="17"/>
    <x v="8"/>
    <n v="24517"/>
    <n v="438046"/>
    <m/>
    <x v="0"/>
  </r>
  <r>
    <x v="4"/>
    <x v="3"/>
    <x v="2"/>
    <x v="2"/>
    <x v="17"/>
    <x v="9"/>
    <n v="27273"/>
    <n v="483967"/>
    <m/>
    <x v="0"/>
  </r>
  <r>
    <x v="4"/>
    <x v="3"/>
    <x v="2"/>
    <x v="2"/>
    <x v="17"/>
    <x v="10"/>
    <n v="29348"/>
    <n v="516355"/>
    <m/>
    <x v="0"/>
  </r>
  <r>
    <x v="4"/>
    <x v="3"/>
    <x v="2"/>
    <x v="2"/>
    <x v="17"/>
    <x v="11"/>
    <n v="31286"/>
    <n v="544580"/>
    <m/>
    <x v="0"/>
  </r>
  <r>
    <x v="4"/>
    <x v="3"/>
    <x v="2"/>
    <x v="2"/>
    <x v="17"/>
    <x v="12"/>
    <n v="33217"/>
    <n v="571861"/>
    <m/>
    <x v="0"/>
  </r>
  <r>
    <x v="4"/>
    <x v="3"/>
    <x v="2"/>
    <x v="2"/>
    <x v="17"/>
    <x v="13"/>
    <n v="35118"/>
    <n v="598694"/>
    <m/>
    <x v="0"/>
  </r>
  <r>
    <x v="4"/>
    <x v="3"/>
    <x v="2"/>
    <x v="2"/>
    <x v="17"/>
    <x v="14"/>
    <n v="36995"/>
    <n v="625598"/>
    <m/>
    <x v="0"/>
  </r>
  <r>
    <x v="4"/>
    <x v="3"/>
    <x v="2"/>
    <x v="2"/>
    <x v="17"/>
    <x v="15"/>
    <n v="38854"/>
    <n v="652557"/>
    <m/>
    <x v="0"/>
  </r>
  <r>
    <x v="4"/>
    <x v="3"/>
    <x v="2"/>
    <x v="2"/>
    <x v="17"/>
    <x v="16"/>
    <n v="40701"/>
    <n v="678892"/>
    <m/>
    <x v="0"/>
  </r>
  <r>
    <x v="4"/>
    <x v="3"/>
    <x v="2"/>
    <x v="2"/>
    <x v="17"/>
    <x v="17"/>
    <n v="42450"/>
    <n v="703080"/>
    <m/>
    <x v="0"/>
  </r>
  <r>
    <x v="4"/>
    <x v="3"/>
    <x v="2"/>
    <x v="2"/>
    <x v="17"/>
    <x v="18"/>
    <n v="44106"/>
    <n v="725275"/>
    <m/>
    <x v="0"/>
  </r>
  <r>
    <x v="4"/>
    <x v="3"/>
    <x v="2"/>
    <x v="2"/>
    <x v="17"/>
    <x v="19"/>
    <n v="45624"/>
    <n v="745018"/>
    <m/>
    <x v="0"/>
  </r>
  <r>
    <x v="4"/>
    <x v="3"/>
    <x v="2"/>
    <x v="2"/>
    <x v="17"/>
    <x v="20"/>
    <n v="47129"/>
    <n v="764199"/>
    <m/>
    <x v="0"/>
  </r>
  <r>
    <x v="4"/>
    <x v="3"/>
    <x v="2"/>
    <x v="2"/>
    <x v="17"/>
    <x v="21"/>
    <n v="48612"/>
    <n v="782518"/>
    <m/>
    <x v="0"/>
  </r>
  <r>
    <x v="4"/>
    <x v="3"/>
    <x v="2"/>
    <x v="2"/>
    <x v="17"/>
    <x v="22"/>
    <n v="50048"/>
    <n v="799486"/>
    <m/>
    <x v="0"/>
  </r>
  <r>
    <x v="4"/>
    <x v="3"/>
    <x v="2"/>
    <x v="2"/>
    <x v="17"/>
    <x v="23"/>
    <n v="51448"/>
    <n v="815359"/>
    <m/>
    <x v="0"/>
  </r>
  <r>
    <x v="4"/>
    <x v="3"/>
    <x v="2"/>
    <x v="2"/>
    <x v="17"/>
    <x v="24"/>
    <n v="52836"/>
    <n v="830398"/>
    <m/>
    <x v="0"/>
  </r>
  <r>
    <x v="4"/>
    <x v="3"/>
    <x v="2"/>
    <x v="2"/>
    <x v="17"/>
    <x v="25"/>
    <n v="54213"/>
    <n v="844512"/>
    <m/>
    <x v="0"/>
  </r>
  <r>
    <x v="4"/>
    <x v="3"/>
    <x v="2"/>
    <x v="2"/>
    <x v="17"/>
    <x v="26"/>
    <n v="55557"/>
    <n v="857318"/>
    <m/>
    <x v="0"/>
  </r>
  <r>
    <x v="4"/>
    <x v="3"/>
    <x v="2"/>
    <x v="2"/>
    <x v="17"/>
    <x v="27"/>
    <n v="56876"/>
    <n v="869353"/>
    <m/>
    <x v="0"/>
  </r>
  <r>
    <x v="4"/>
    <x v="3"/>
    <x v="2"/>
    <x v="2"/>
    <x v="17"/>
    <x v="28"/>
    <n v="58152"/>
    <n v="880717"/>
    <m/>
    <x v="0"/>
  </r>
  <r>
    <x v="4"/>
    <x v="3"/>
    <x v="2"/>
    <x v="2"/>
    <x v="17"/>
    <x v="29"/>
    <n v="59403"/>
    <n v="892017"/>
    <m/>
    <x v="0"/>
  </r>
  <r>
    <x v="4"/>
    <x v="3"/>
    <x v="2"/>
    <x v="2"/>
    <x v="17"/>
    <x v="30"/>
    <n v="60628"/>
    <n v="903317"/>
    <m/>
    <x v="0"/>
  </r>
  <r>
    <x v="4"/>
    <x v="3"/>
    <x v="2"/>
    <x v="0"/>
    <x v="18"/>
    <x v="0"/>
    <n v="0"/>
    <n v="0"/>
    <m/>
    <x v="0"/>
  </r>
  <r>
    <x v="4"/>
    <x v="3"/>
    <x v="2"/>
    <x v="0"/>
    <x v="18"/>
    <x v="1"/>
    <n v="0"/>
    <n v="0"/>
    <m/>
    <x v="0"/>
  </r>
  <r>
    <x v="4"/>
    <x v="3"/>
    <x v="2"/>
    <x v="0"/>
    <x v="18"/>
    <x v="2"/>
    <n v="0"/>
    <n v="0"/>
    <m/>
    <x v="0"/>
  </r>
  <r>
    <x v="4"/>
    <x v="3"/>
    <x v="2"/>
    <x v="0"/>
    <x v="18"/>
    <x v="3"/>
    <n v="0"/>
    <n v="0"/>
    <m/>
    <x v="0"/>
  </r>
  <r>
    <x v="4"/>
    <x v="3"/>
    <x v="2"/>
    <x v="0"/>
    <x v="18"/>
    <x v="4"/>
    <n v="0"/>
    <n v="0"/>
    <m/>
    <x v="0"/>
  </r>
  <r>
    <x v="4"/>
    <x v="3"/>
    <x v="2"/>
    <x v="0"/>
    <x v="18"/>
    <x v="5"/>
    <n v="0"/>
    <n v="0"/>
    <m/>
    <x v="0"/>
  </r>
  <r>
    <x v="4"/>
    <x v="3"/>
    <x v="2"/>
    <x v="0"/>
    <x v="18"/>
    <x v="6"/>
    <n v="0"/>
    <n v="0"/>
    <m/>
    <x v="0"/>
  </r>
  <r>
    <x v="4"/>
    <x v="3"/>
    <x v="2"/>
    <x v="0"/>
    <x v="18"/>
    <x v="7"/>
    <n v="0"/>
    <n v="0"/>
    <m/>
    <x v="0"/>
  </r>
  <r>
    <x v="4"/>
    <x v="3"/>
    <x v="2"/>
    <x v="0"/>
    <x v="18"/>
    <x v="8"/>
    <n v="0"/>
    <n v="0"/>
    <m/>
    <x v="0"/>
  </r>
  <r>
    <x v="4"/>
    <x v="3"/>
    <x v="2"/>
    <x v="0"/>
    <x v="18"/>
    <x v="9"/>
    <n v="0"/>
    <n v="0"/>
    <m/>
    <x v="0"/>
  </r>
  <r>
    <x v="4"/>
    <x v="3"/>
    <x v="2"/>
    <x v="0"/>
    <x v="18"/>
    <x v="10"/>
    <n v="0"/>
    <n v="0"/>
    <m/>
    <x v="0"/>
  </r>
  <r>
    <x v="4"/>
    <x v="3"/>
    <x v="2"/>
    <x v="0"/>
    <x v="18"/>
    <x v="11"/>
    <n v="0"/>
    <n v="0"/>
    <m/>
    <x v="0"/>
  </r>
  <r>
    <x v="4"/>
    <x v="3"/>
    <x v="2"/>
    <x v="0"/>
    <x v="18"/>
    <x v="12"/>
    <n v="0"/>
    <n v="0"/>
    <m/>
    <x v="0"/>
  </r>
  <r>
    <x v="4"/>
    <x v="3"/>
    <x v="2"/>
    <x v="0"/>
    <x v="18"/>
    <x v="13"/>
    <n v="0"/>
    <n v="0"/>
    <m/>
    <x v="0"/>
  </r>
  <r>
    <x v="4"/>
    <x v="3"/>
    <x v="2"/>
    <x v="0"/>
    <x v="18"/>
    <x v="14"/>
    <n v="0"/>
    <n v="0"/>
    <m/>
    <x v="0"/>
  </r>
  <r>
    <x v="4"/>
    <x v="3"/>
    <x v="2"/>
    <x v="0"/>
    <x v="18"/>
    <x v="15"/>
    <n v="0"/>
    <n v="0"/>
    <m/>
    <x v="0"/>
  </r>
  <r>
    <x v="4"/>
    <x v="3"/>
    <x v="2"/>
    <x v="0"/>
    <x v="18"/>
    <x v="16"/>
    <n v="0"/>
    <n v="0"/>
    <m/>
    <x v="0"/>
  </r>
  <r>
    <x v="4"/>
    <x v="3"/>
    <x v="2"/>
    <x v="0"/>
    <x v="18"/>
    <x v="17"/>
    <n v="0"/>
    <n v="0"/>
    <m/>
    <x v="0"/>
  </r>
  <r>
    <x v="4"/>
    <x v="3"/>
    <x v="2"/>
    <x v="0"/>
    <x v="18"/>
    <x v="18"/>
    <n v="0"/>
    <n v="0"/>
    <m/>
    <x v="0"/>
  </r>
  <r>
    <x v="4"/>
    <x v="3"/>
    <x v="2"/>
    <x v="0"/>
    <x v="18"/>
    <x v="19"/>
    <n v="0"/>
    <n v="0"/>
    <m/>
    <x v="0"/>
  </r>
  <r>
    <x v="4"/>
    <x v="3"/>
    <x v="2"/>
    <x v="0"/>
    <x v="18"/>
    <x v="20"/>
    <n v="0"/>
    <n v="0"/>
    <m/>
    <x v="0"/>
  </r>
  <r>
    <x v="4"/>
    <x v="3"/>
    <x v="2"/>
    <x v="0"/>
    <x v="18"/>
    <x v="21"/>
    <n v="0"/>
    <n v="0"/>
    <m/>
    <x v="0"/>
  </r>
  <r>
    <x v="4"/>
    <x v="3"/>
    <x v="2"/>
    <x v="0"/>
    <x v="18"/>
    <x v="22"/>
    <n v="0"/>
    <n v="0"/>
    <m/>
    <x v="0"/>
  </r>
  <r>
    <x v="4"/>
    <x v="3"/>
    <x v="2"/>
    <x v="0"/>
    <x v="18"/>
    <x v="23"/>
    <n v="0"/>
    <n v="0"/>
    <m/>
    <x v="0"/>
  </r>
  <r>
    <x v="4"/>
    <x v="3"/>
    <x v="2"/>
    <x v="0"/>
    <x v="18"/>
    <x v="24"/>
    <n v="0"/>
    <n v="0"/>
    <m/>
    <x v="0"/>
  </r>
  <r>
    <x v="4"/>
    <x v="3"/>
    <x v="2"/>
    <x v="0"/>
    <x v="18"/>
    <x v="25"/>
    <n v="0"/>
    <n v="0"/>
    <m/>
    <x v="0"/>
  </r>
  <r>
    <x v="4"/>
    <x v="3"/>
    <x v="2"/>
    <x v="0"/>
    <x v="18"/>
    <x v="26"/>
    <n v="0"/>
    <n v="0"/>
    <m/>
    <x v="0"/>
  </r>
  <r>
    <x v="4"/>
    <x v="3"/>
    <x v="2"/>
    <x v="0"/>
    <x v="18"/>
    <x v="27"/>
    <n v="0"/>
    <n v="0"/>
    <m/>
    <x v="0"/>
  </r>
  <r>
    <x v="4"/>
    <x v="3"/>
    <x v="2"/>
    <x v="0"/>
    <x v="18"/>
    <x v="28"/>
    <n v="0"/>
    <n v="0"/>
    <m/>
    <x v="0"/>
  </r>
  <r>
    <x v="4"/>
    <x v="3"/>
    <x v="2"/>
    <x v="0"/>
    <x v="18"/>
    <x v="29"/>
    <n v="0"/>
    <n v="0"/>
    <m/>
    <x v="0"/>
  </r>
  <r>
    <x v="4"/>
    <x v="3"/>
    <x v="2"/>
    <x v="0"/>
    <x v="18"/>
    <x v="30"/>
    <n v="0"/>
    <n v="0"/>
    <m/>
    <x v="0"/>
  </r>
  <r>
    <x v="4"/>
    <x v="3"/>
    <x v="2"/>
    <x v="5"/>
    <x v="19"/>
    <x v="0"/>
    <n v="0"/>
    <n v="0"/>
    <m/>
    <x v="0"/>
  </r>
  <r>
    <x v="4"/>
    <x v="3"/>
    <x v="2"/>
    <x v="5"/>
    <x v="19"/>
    <x v="1"/>
    <n v="0"/>
    <n v="0"/>
    <m/>
    <x v="0"/>
  </r>
  <r>
    <x v="4"/>
    <x v="3"/>
    <x v="2"/>
    <x v="5"/>
    <x v="19"/>
    <x v="2"/>
    <n v="0"/>
    <n v="0"/>
    <m/>
    <x v="0"/>
  </r>
  <r>
    <x v="4"/>
    <x v="3"/>
    <x v="2"/>
    <x v="5"/>
    <x v="19"/>
    <x v="3"/>
    <n v="0"/>
    <n v="0"/>
    <m/>
    <x v="0"/>
  </r>
  <r>
    <x v="4"/>
    <x v="3"/>
    <x v="2"/>
    <x v="5"/>
    <x v="19"/>
    <x v="4"/>
    <n v="0"/>
    <n v="0"/>
    <m/>
    <x v="0"/>
  </r>
  <r>
    <x v="4"/>
    <x v="3"/>
    <x v="2"/>
    <x v="5"/>
    <x v="19"/>
    <x v="5"/>
    <n v="0"/>
    <n v="0"/>
    <m/>
    <x v="0"/>
  </r>
  <r>
    <x v="4"/>
    <x v="3"/>
    <x v="2"/>
    <x v="5"/>
    <x v="19"/>
    <x v="6"/>
    <n v="0"/>
    <n v="0"/>
    <m/>
    <x v="0"/>
  </r>
  <r>
    <x v="4"/>
    <x v="3"/>
    <x v="2"/>
    <x v="5"/>
    <x v="19"/>
    <x v="7"/>
    <n v="0"/>
    <n v="0"/>
    <m/>
    <x v="0"/>
  </r>
  <r>
    <x v="4"/>
    <x v="3"/>
    <x v="2"/>
    <x v="5"/>
    <x v="19"/>
    <x v="8"/>
    <n v="0"/>
    <n v="0"/>
    <m/>
    <x v="0"/>
  </r>
  <r>
    <x v="4"/>
    <x v="3"/>
    <x v="2"/>
    <x v="5"/>
    <x v="19"/>
    <x v="9"/>
    <n v="0"/>
    <n v="0"/>
    <m/>
    <x v="0"/>
  </r>
  <r>
    <x v="4"/>
    <x v="3"/>
    <x v="2"/>
    <x v="5"/>
    <x v="19"/>
    <x v="10"/>
    <n v="0"/>
    <n v="0"/>
    <m/>
    <x v="0"/>
  </r>
  <r>
    <x v="4"/>
    <x v="3"/>
    <x v="2"/>
    <x v="5"/>
    <x v="19"/>
    <x v="11"/>
    <n v="0"/>
    <n v="0"/>
    <m/>
    <x v="0"/>
  </r>
  <r>
    <x v="4"/>
    <x v="3"/>
    <x v="2"/>
    <x v="5"/>
    <x v="19"/>
    <x v="12"/>
    <n v="0"/>
    <n v="0"/>
    <m/>
    <x v="0"/>
  </r>
  <r>
    <x v="4"/>
    <x v="3"/>
    <x v="2"/>
    <x v="5"/>
    <x v="19"/>
    <x v="13"/>
    <n v="0"/>
    <n v="0"/>
    <m/>
    <x v="0"/>
  </r>
  <r>
    <x v="4"/>
    <x v="3"/>
    <x v="2"/>
    <x v="5"/>
    <x v="19"/>
    <x v="14"/>
    <n v="0"/>
    <n v="0"/>
    <m/>
    <x v="0"/>
  </r>
  <r>
    <x v="4"/>
    <x v="3"/>
    <x v="2"/>
    <x v="5"/>
    <x v="19"/>
    <x v="15"/>
    <n v="0"/>
    <n v="0"/>
    <m/>
    <x v="0"/>
  </r>
  <r>
    <x v="4"/>
    <x v="3"/>
    <x v="2"/>
    <x v="5"/>
    <x v="19"/>
    <x v="16"/>
    <n v="0"/>
    <n v="0"/>
    <m/>
    <x v="0"/>
  </r>
  <r>
    <x v="4"/>
    <x v="3"/>
    <x v="2"/>
    <x v="5"/>
    <x v="19"/>
    <x v="17"/>
    <n v="0"/>
    <n v="0"/>
    <m/>
    <x v="0"/>
  </r>
  <r>
    <x v="4"/>
    <x v="3"/>
    <x v="2"/>
    <x v="5"/>
    <x v="19"/>
    <x v="18"/>
    <n v="0"/>
    <n v="0"/>
    <m/>
    <x v="0"/>
  </r>
  <r>
    <x v="4"/>
    <x v="3"/>
    <x v="2"/>
    <x v="5"/>
    <x v="19"/>
    <x v="19"/>
    <n v="0"/>
    <n v="0"/>
    <m/>
    <x v="0"/>
  </r>
  <r>
    <x v="4"/>
    <x v="3"/>
    <x v="2"/>
    <x v="5"/>
    <x v="19"/>
    <x v="20"/>
    <n v="0"/>
    <n v="0"/>
    <m/>
    <x v="0"/>
  </r>
  <r>
    <x v="4"/>
    <x v="3"/>
    <x v="2"/>
    <x v="5"/>
    <x v="19"/>
    <x v="21"/>
    <n v="0"/>
    <n v="0"/>
    <m/>
    <x v="0"/>
  </r>
  <r>
    <x v="4"/>
    <x v="3"/>
    <x v="2"/>
    <x v="5"/>
    <x v="19"/>
    <x v="22"/>
    <n v="0"/>
    <n v="0"/>
    <m/>
    <x v="0"/>
  </r>
  <r>
    <x v="4"/>
    <x v="3"/>
    <x v="2"/>
    <x v="5"/>
    <x v="19"/>
    <x v="23"/>
    <n v="0"/>
    <n v="0"/>
    <m/>
    <x v="0"/>
  </r>
  <r>
    <x v="4"/>
    <x v="3"/>
    <x v="2"/>
    <x v="5"/>
    <x v="19"/>
    <x v="24"/>
    <n v="0"/>
    <n v="0"/>
    <m/>
    <x v="0"/>
  </r>
  <r>
    <x v="4"/>
    <x v="3"/>
    <x v="2"/>
    <x v="5"/>
    <x v="19"/>
    <x v="25"/>
    <n v="0"/>
    <n v="0"/>
    <m/>
    <x v="0"/>
  </r>
  <r>
    <x v="4"/>
    <x v="3"/>
    <x v="2"/>
    <x v="5"/>
    <x v="19"/>
    <x v="26"/>
    <n v="0"/>
    <n v="0"/>
    <m/>
    <x v="0"/>
  </r>
  <r>
    <x v="4"/>
    <x v="3"/>
    <x v="2"/>
    <x v="5"/>
    <x v="19"/>
    <x v="27"/>
    <n v="0"/>
    <n v="0"/>
    <m/>
    <x v="0"/>
  </r>
  <r>
    <x v="4"/>
    <x v="3"/>
    <x v="2"/>
    <x v="5"/>
    <x v="19"/>
    <x v="28"/>
    <n v="0"/>
    <n v="0"/>
    <m/>
    <x v="0"/>
  </r>
  <r>
    <x v="4"/>
    <x v="3"/>
    <x v="2"/>
    <x v="5"/>
    <x v="19"/>
    <x v="29"/>
    <n v="0"/>
    <n v="0"/>
    <m/>
    <x v="0"/>
  </r>
  <r>
    <x v="4"/>
    <x v="3"/>
    <x v="2"/>
    <x v="5"/>
    <x v="19"/>
    <x v="30"/>
    <n v="0"/>
    <n v="0"/>
    <m/>
    <x v="0"/>
  </r>
  <r>
    <x v="4"/>
    <x v="4"/>
    <x v="0"/>
    <x v="1"/>
    <x v="14"/>
    <x v="0"/>
    <n v="5008642"/>
    <n v="85988360"/>
    <m/>
    <x v="0"/>
  </r>
  <r>
    <x v="4"/>
    <x v="4"/>
    <x v="0"/>
    <x v="1"/>
    <x v="14"/>
    <x v="1"/>
    <n v="5105298"/>
    <n v="83999888"/>
    <m/>
    <x v="0"/>
  </r>
  <r>
    <x v="4"/>
    <x v="4"/>
    <x v="0"/>
    <x v="1"/>
    <x v="14"/>
    <x v="2"/>
    <n v="5172344"/>
    <n v="83917808"/>
    <m/>
    <x v="0"/>
  </r>
  <r>
    <x v="4"/>
    <x v="4"/>
    <x v="0"/>
    <x v="1"/>
    <x v="14"/>
    <x v="3"/>
    <n v="5224826"/>
    <n v="83341368"/>
    <m/>
    <x v="0"/>
  </r>
  <r>
    <x v="4"/>
    <x v="4"/>
    <x v="0"/>
    <x v="1"/>
    <x v="14"/>
    <x v="4"/>
    <n v="5292936"/>
    <n v="83720240"/>
    <m/>
    <x v="0"/>
  </r>
  <r>
    <x v="4"/>
    <x v="4"/>
    <x v="0"/>
    <x v="1"/>
    <x v="14"/>
    <x v="5"/>
    <n v="5366313"/>
    <n v="83952024"/>
    <m/>
    <x v="0"/>
  </r>
  <r>
    <x v="4"/>
    <x v="4"/>
    <x v="0"/>
    <x v="1"/>
    <x v="14"/>
    <x v="6"/>
    <n v="5453137"/>
    <n v="85156760"/>
    <m/>
    <x v="0"/>
  </r>
  <r>
    <x v="4"/>
    <x v="4"/>
    <x v="0"/>
    <x v="1"/>
    <x v="14"/>
    <x v="7"/>
    <n v="5540616"/>
    <n v="86360336"/>
    <m/>
    <x v="0"/>
  </r>
  <r>
    <x v="4"/>
    <x v="4"/>
    <x v="0"/>
    <x v="1"/>
    <x v="14"/>
    <x v="8"/>
    <n v="5626341"/>
    <n v="87345576"/>
    <m/>
    <x v="0"/>
  </r>
  <r>
    <x v="4"/>
    <x v="4"/>
    <x v="0"/>
    <x v="1"/>
    <x v="14"/>
    <x v="9"/>
    <n v="5682437"/>
    <n v="87128184"/>
    <m/>
    <x v="0"/>
  </r>
  <r>
    <x v="4"/>
    <x v="4"/>
    <x v="0"/>
    <x v="1"/>
    <x v="14"/>
    <x v="10"/>
    <n v="5739658"/>
    <n v="86705624"/>
    <m/>
    <x v="0"/>
  </r>
  <r>
    <x v="4"/>
    <x v="4"/>
    <x v="0"/>
    <x v="1"/>
    <x v="14"/>
    <x v="11"/>
    <n v="5795866"/>
    <n v="86312952"/>
    <m/>
    <x v="0"/>
  </r>
  <r>
    <x v="4"/>
    <x v="4"/>
    <x v="0"/>
    <x v="1"/>
    <x v="14"/>
    <x v="12"/>
    <n v="5851986"/>
    <n v="86064848"/>
    <m/>
    <x v="0"/>
  </r>
  <r>
    <x v="4"/>
    <x v="4"/>
    <x v="0"/>
    <x v="1"/>
    <x v="14"/>
    <x v="13"/>
    <n v="5907944"/>
    <n v="86071368"/>
    <m/>
    <x v="0"/>
  </r>
  <r>
    <x v="4"/>
    <x v="4"/>
    <x v="0"/>
    <x v="1"/>
    <x v="14"/>
    <x v="14"/>
    <n v="5963082"/>
    <n v="86285568"/>
    <m/>
    <x v="0"/>
  </r>
  <r>
    <x v="4"/>
    <x v="4"/>
    <x v="0"/>
    <x v="1"/>
    <x v="14"/>
    <x v="15"/>
    <n v="6017438"/>
    <n v="86591952"/>
    <m/>
    <x v="0"/>
  </r>
  <r>
    <x v="4"/>
    <x v="4"/>
    <x v="0"/>
    <x v="1"/>
    <x v="14"/>
    <x v="16"/>
    <n v="6069252"/>
    <n v="86741496"/>
    <m/>
    <x v="0"/>
  </r>
  <r>
    <x v="4"/>
    <x v="4"/>
    <x v="0"/>
    <x v="1"/>
    <x v="14"/>
    <x v="17"/>
    <n v="6119082"/>
    <n v="86810208"/>
    <m/>
    <x v="0"/>
  </r>
  <r>
    <x v="4"/>
    <x v="4"/>
    <x v="0"/>
    <x v="1"/>
    <x v="14"/>
    <x v="18"/>
    <n v="6166616"/>
    <n v="86812512"/>
    <m/>
    <x v="0"/>
  </r>
  <r>
    <x v="4"/>
    <x v="4"/>
    <x v="0"/>
    <x v="1"/>
    <x v="14"/>
    <x v="19"/>
    <n v="6211439"/>
    <n v="86764232"/>
    <m/>
    <x v="0"/>
  </r>
  <r>
    <x v="4"/>
    <x v="4"/>
    <x v="0"/>
    <x v="1"/>
    <x v="14"/>
    <x v="20"/>
    <n v="6253858"/>
    <n v="86665040"/>
    <m/>
    <x v="0"/>
  </r>
  <r>
    <x v="4"/>
    <x v="4"/>
    <x v="0"/>
    <x v="1"/>
    <x v="14"/>
    <x v="21"/>
    <n v="6293500"/>
    <n v="86496576"/>
    <m/>
    <x v="0"/>
  </r>
  <r>
    <x v="4"/>
    <x v="4"/>
    <x v="0"/>
    <x v="1"/>
    <x v="14"/>
    <x v="22"/>
    <n v="6331390"/>
    <n v="86260816"/>
    <m/>
    <x v="0"/>
  </r>
  <r>
    <x v="4"/>
    <x v="4"/>
    <x v="0"/>
    <x v="1"/>
    <x v="14"/>
    <x v="23"/>
    <n v="6366971"/>
    <n v="85969400"/>
    <m/>
    <x v="0"/>
  </r>
  <r>
    <x v="4"/>
    <x v="4"/>
    <x v="0"/>
    <x v="1"/>
    <x v="14"/>
    <x v="24"/>
    <n v="6400690"/>
    <n v="85621104"/>
    <m/>
    <x v="0"/>
  </r>
  <r>
    <x v="4"/>
    <x v="4"/>
    <x v="0"/>
    <x v="1"/>
    <x v="14"/>
    <x v="25"/>
    <n v="6434242"/>
    <n v="85252880"/>
    <m/>
    <x v="0"/>
  </r>
  <r>
    <x v="4"/>
    <x v="4"/>
    <x v="0"/>
    <x v="1"/>
    <x v="14"/>
    <x v="26"/>
    <n v="6467943"/>
    <n v="84855768"/>
    <m/>
    <x v="0"/>
  </r>
  <r>
    <x v="4"/>
    <x v="4"/>
    <x v="0"/>
    <x v="1"/>
    <x v="14"/>
    <x v="27"/>
    <n v="6501423"/>
    <n v="84439784"/>
    <m/>
    <x v="0"/>
  </r>
  <r>
    <x v="4"/>
    <x v="4"/>
    <x v="0"/>
    <x v="1"/>
    <x v="14"/>
    <x v="28"/>
    <n v="6534757"/>
    <n v="84027792"/>
    <m/>
    <x v="0"/>
  </r>
  <r>
    <x v="4"/>
    <x v="4"/>
    <x v="0"/>
    <x v="1"/>
    <x v="14"/>
    <x v="29"/>
    <n v="6568041"/>
    <n v="83645816"/>
    <m/>
    <x v="0"/>
  </r>
  <r>
    <x v="4"/>
    <x v="4"/>
    <x v="0"/>
    <x v="1"/>
    <x v="14"/>
    <x v="30"/>
    <n v="6601457"/>
    <n v="83321296"/>
    <m/>
    <x v="0"/>
  </r>
  <r>
    <x v="4"/>
    <x v="4"/>
    <x v="0"/>
    <x v="0"/>
    <x v="15"/>
    <x v="0"/>
    <n v="12308621"/>
    <n v="114937904"/>
    <m/>
    <x v="0"/>
  </r>
  <r>
    <x v="4"/>
    <x v="4"/>
    <x v="0"/>
    <x v="0"/>
    <x v="15"/>
    <x v="1"/>
    <n v="12544901"/>
    <n v="112105024"/>
    <m/>
    <x v="0"/>
  </r>
  <r>
    <x v="4"/>
    <x v="4"/>
    <x v="0"/>
    <x v="0"/>
    <x v="15"/>
    <x v="2"/>
    <n v="12739141"/>
    <n v="109684936"/>
    <m/>
    <x v="0"/>
  </r>
  <r>
    <x v="4"/>
    <x v="4"/>
    <x v="0"/>
    <x v="0"/>
    <x v="15"/>
    <x v="3"/>
    <n v="12920516"/>
    <n v="106422768"/>
    <m/>
    <x v="0"/>
  </r>
  <r>
    <x v="4"/>
    <x v="4"/>
    <x v="0"/>
    <x v="0"/>
    <x v="15"/>
    <x v="4"/>
    <n v="13117004"/>
    <n v="104129616"/>
    <m/>
    <x v="0"/>
  </r>
  <r>
    <x v="4"/>
    <x v="4"/>
    <x v="0"/>
    <x v="0"/>
    <x v="15"/>
    <x v="5"/>
    <n v="13259973"/>
    <n v="100494808"/>
    <m/>
    <x v="0"/>
  </r>
  <r>
    <x v="4"/>
    <x v="4"/>
    <x v="0"/>
    <x v="0"/>
    <x v="15"/>
    <x v="6"/>
    <n v="13492479"/>
    <n v="98985024"/>
    <m/>
    <x v="0"/>
  </r>
  <r>
    <x v="4"/>
    <x v="4"/>
    <x v="0"/>
    <x v="0"/>
    <x v="15"/>
    <x v="7"/>
    <n v="13719655"/>
    <n v="98165456"/>
    <m/>
    <x v="0"/>
  </r>
  <r>
    <x v="4"/>
    <x v="4"/>
    <x v="0"/>
    <x v="0"/>
    <x v="15"/>
    <x v="8"/>
    <n v="13942339"/>
    <n v="97774408"/>
    <m/>
    <x v="0"/>
  </r>
  <r>
    <x v="4"/>
    <x v="4"/>
    <x v="0"/>
    <x v="0"/>
    <x v="15"/>
    <x v="9"/>
    <n v="14208696"/>
    <n v="94492352"/>
    <m/>
    <x v="0"/>
  </r>
  <r>
    <x v="4"/>
    <x v="4"/>
    <x v="0"/>
    <x v="0"/>
    <x v="15"/>
    <x v="10"/>
    <n v="14473566"/>
    <n v="90238376"/>
    <m/>
    <x v="0"/>
  </r>
  <r>
    <x v="4"/>
    <x v="4"/>
    <x v="0"/>
    <x v="0"/>
    <x v="15"/>
    <x v="11"/>
    <n v="14732384"/>
    <n v="85477616"/>
    <m/>
    <x v="0"/>
  </r>
  <r>
    <x v="4"/>
    <x v="4"/>
    <x v="0"/>
    <x v="0"/>
    <x v="15"/>
    <x v="12"/>
    <n v="14990178"/>
    <n v="81072520"/>
    <m/>
    <x v="0"/>
  </r>
  <r>
    <x v="4"/>
    <x v="4"/>
    <x v="0"/>
    <x v="0"/>
    <x v="15"/>
    <x v="13"/>
    <n v="15243188"/>
    <n v="77145000"/>
    <m/>
    <x v="0"/>
  </r>
  <r>
    <x v="4"/>
    <x v="4"/>
    <x v="0"/>
    <x v="0"/>
    <x v="15"/>
    <x v="14"/>
    <n v="15489292"/>
    <n v="73820776"/>
    <m/>
    <x v="0"/>
  </r>
  <r>
    <x v="4"/>
    <x v="4"/>
    <x v="0"/>
    <x v="0"/>
    <x v="15"/>
    <x v="15"/>
    <n v="15729018"/>
    <n v="70909864"/>
    <m/>
    <x v="0"/>
  </r>
  <r>
    <x v="4"/>
    <x v="4"/>
    <x v="0"/>
    <x v="0"/>
    <x v="15"/>
    <x v="16"/>
    <n v="15964793"/>
    <n v="68295144"/>
    <m/>
    <x v="0"/>
  </r>
  <r>
    <x v="4"/>
    <x v="4"/>
    <x v="0"/>
    <x v="0"/>
    <x v="15"/>
    <x v="17"/>
    <n v="16198031"/>
    <n v="65945728"/>
    <m/>
    <x v="0"/>
  </r>
  <r>
    <x v="4"/>
    <x v="4"/>
    <x v="0"/>
    <x v="0"/>
    <x v="15"/>
    <x v="18"/>
    <n v="16425852"/>
    <n v="63793844"/>
    <m/>
    <x v="0"/>
  </r>
  <r>
    <x v="4"/>
    <x v="4"/>
    <x v="0"/>
    <x v="0"/>
    <x v="15"/>
    <x v="19"/>
    <n v="16646144"/>
    <n v="61952532"/>
    <m/>
    <x v="0"/>
  </r>
  <r>
    <x v="4"/>
    <x v="4"/>
    <x v="0"/>
    <x v="0"/>
    <x v="15"/>
    <x v="20"/>
    <n v="16859912"/>
    <n v="60481972"/>
    <m/>
    <x v="0"/>
  </r>
  <r>
    <x v="4"/>
    <x v="4"/>
    <x v="0"/>
    <x v="0"/>
    <x v="15"/>
    <x v="21"/>
    <n v="17065944"/>
    <n v="59455508"/>
    <m/>
    <x v="0"/>
  </r>
  <r>
    <x v="4"/>
    <x v="4"/>
    <x v="0"/>
    <x v="0"/>
    <x v="15"/>
    <x v="22"/>
    <n v="17267680"/>
    <n v="58816908"/>
    <m/>
    <x v="0"/>
  </r>
  <r>
    <x v="4"/>
    <x v="4"/>
    <x v="0"/>
    <x v="0"/>
    <x v="15"/>
    <x v="23"/>
    <n v="17462340"/>
    <n v="58534004"/>
    <m/>
    <x v="0"/>
  </r>
  <r>
    <x v="4"/>
    <x v="4"/>
    <x v="0"/>
    <x v="0"/>
    <x v="15"/>
    <x v="24"/>
    <n v="17650324"/>
    <n v="58229068"/>
    <m/>
    <x v="0"/>
  </r>
  <r>
    <x v="4"/>
    <x v="4"/>
    <x v="0"/>
    <x v="0"/>
    <x v="15"/>
    <x v="25"/>
    <n v="17838118"/>
    <n v="57963532"/>
    <m/>
    <x v="0"/>
  </r>
  <r>
    <x v="4"/>
    <x v="4"/>
    <x v="0"/>
    <x v="0"/>
    <x v="15"/>
    <x v="26"/>
    <n v="18026948"/>
    <n v="57697924"/>
    <m/>
    <x v="0"/>
  </r>
  <r>
    <x v="4"/>
    <x v="4"/>
    <x v="0"/>
    <x v="0"/>
    <x v="15"/>
    <x v="27"/>
    <n v="18215152"/>
    <n v="57421336"/>
    <m/>
    <x v="0"/>
  </r>
  <r>
    <x v="4"/>
    <x v="4"/>
    <x v="0"/>
    <x v="0"/>
    <x v="15"/>
    <x v="28"/>
    <n v="18403076"/>
    <n v="57164080"/>
    <m/>
    <x v="0"/>
  </r>
  <r>
    <x v="4"/>
    <x v="4"/>
    <x v="0"/>
    <x v="0"/>
    <x v="15"/>
    <x v="29"/>
    <n v="18590812"/>
    <n v="56927708"/>
    <m/>
    <x v="0"/>
  </r>
  <r>
    <x v="4"/>
    <x v="4"/>
    <x v="0"/>
    <x v="0"/>
    <x v="15"/>
    <x v="30"/>
    <n v="18779088"/>
    <n v="56740928"/>
    <m/>
    <x v="0"/>
  </r>
  <r>
    <x v="4"/>
    <x v="4"/>
    <x v="0"/>
    <x v="3"/>
    <x v="16"/>
    <x v="0"/>
    <n v="61329"/>
    <n v="1341633"/>
    <m/>
    <x v="0"/>
  </r>
  <r>
    <x v="4"/>
    <x v="4"/>
    <x v="0"/>
    <x v="3"/>
    <x v="16"/>
    <x v="1"/>
    <n v="58633"/>
    <n v="1229599"/>
    <m/>
    <x v="0"/>
  </r>
  <r>
    <x v="4"/>
    <x v="4"/>
    <x v="0"/>
    <x v="3"/>
    <x v="16"/>
    <x v="2"/>
    <n v="55729"/>
    <n v="1108039"/>
    <m/>
    <x v="0"/>
  </r>
  <r>
    <x v="4"/>
    <x v="4"/>
    <x v="0"/>
    <x v="3"/>
    <x v="16"/>
    <x v="3"/>
    <n v="52706"/>
    <n v="1025871"/>
    <m/>
    <x v="0"/>
  </r>
  <r>
    <x v="4"/>
    <x v="4"/>
    <x v="0"/>
    <x v="3"/>
    <x v="16"/>
    <x v="4"/>
    <n v="49679"/>
    <n v="961143"/>
    <m/>
    <x v="0"/>
  </r>
  <r>
    <x v="4"/>
    <x v="4"/>
    <x v="0"/>
    <x v="3"/>
    <x v="16"/>
    <x v="5"/>
    <n v="46421"/>
    <n v="887515"/>
    <m/>
    <x v="0"/>
  </r>
  <r>
    <x v="4"/>
    <x v="4"/>
    <x v="0"/>
    <x v="3"/>
    <x v="16"/>
    <x v="6"/>
    <n v="43476"/>
    <n v="821703"/>
    <m/>
    <x v="0"/>
  </r>
  <r>
    <x v="4"/>
    <x v="4"/>
    <x v="0"/>
    <x v="3"/>
    <x v="16"/>
    <x v="7"/>
    <n v="40729"/>
    <n v="754684"/>
    <m/>
    <x v="0"/>
  </r>
  <r>
    <x v="4"/>
    <x v="4"/>
    <x v="0"/>
    <x v="3"/>
    <x v="16"/>
    <x v="8"/>
    <n v="38216"/>
    <n v="691615"/>
    <m/>
    <x v="0"/>
  </r>
  <r>
    <x v="4"/>
    <x v="4"/>
    <x v="0"/>
    <x v="3"/>
    <x v="16"/>
    <x v="9"/>
    <n v="35885"/>
    <n v="632977"/>
    <m/>
    <x v="0"/>
  </r>
  <r>
    <x v="4"/>
    <x v="4"/>
    <x v="0"/>
    <x v="3"/>
    <x v="16"/>
    <x v="10"/>
    <n v="33840"/>
    <n v="583181"/>
    <m/>
    <x v="0"/>
  </r>
  <r>
    <x v="4"/>
    <x v="4"/>
    <x v="0"/>
    <x v="3"/>
    <x v="16"/>
    <x v="11"/>
    <n v="32055"/>
    <n v="541482"/>
    <m/>
    <x v="0"/>
  </r>
  <r>
    <x v="4"/>
    <x v="4"/>
    <x v="0"/>
    <x v="3"/>
    <x v="16"/>
    <x v="12"/>
    <n v="30537"/>
    <n v="507348"/>
    <m/>
    <x v="0"/>
  </r>
  <r>
    <x v="4"/>
    <x v="4"/>
    <x v="0"/>
    <x v="3"/>
    <x v="16"/>
    <x v="13"/>
    <n v="29286"/>
    <n v="479952"/>
    <m/>
    <x v="0"/>
  </r>
  <r>
    <x v="4"/>
    <x v="4"/>
    <x v="0"/>
    <x v="3"/>
    <x v="16"/>
    <x v="14"/>
    <n v="28312"/>
    <n v="459476"/>
    <m/>
    <x v="0"/>
  </r>
  <r>
    <x v="4"/>
    <x v="4"/>
    <x v="0"/>
    <x v="3"/>
    <x v="16"/>
    <x v="15"/>
    <n v="27621"/>
    <n v="446577"/>
    <m/>
    <x v="0"/>
  </r>
  <r>
    <x v="4"/>
    <x v="4"/>
    <x v="0"/>
    <x v="3"/>
    <x v="16"/>
    <x v="16"/>
    <n v="26893"/>
    <n v="432838"/>
    <m/>
    <x v="0"/>
  </r>
  <r>
    <x v="4"/>
    <x v="4"/>
    <x v="0"/>
    <x v="3"/>
    <x v="16"/>
    <x v="17"/>
    <n v="26137"/>
    <n v="418386"/>
    <m/>
    <x v="0"/>
  </r>
  <r>
    <x v="4"/>
    <x v="4"/>
    <x v="0"/>
    <x v="3"/>
    <x v="16"/>
    <x v="18"/>
    <n v="25363"/>
    <n v="403634"/>
    <m/>
    <x v="0"/>
  </r>
  <r>
    <x v="4"/>
    <x v="4"/>
    <x v="0"/>
    <x v="3"/>
    <x v="16"/>
    <x v="19"/>
    <n v="24579"/>
    <n v="388661"/>
    <m/>
    <x v="0"/>
  </r>
  <r>
    <x v="4"/>
    <x v="4"/>
    <x v="0"/>
    <x v="3"/>
    <x v="16"/>
    <x v="20"/>
    <n v="23790"/>
    <n v="373782"/>
    <m/>
    <x v="0"/>
  </r>
  <r>
    <x v="4"/>
    <x v="4"/>
    <x v="0"/>
    <x v="3"/>
    <x v="16"/>
    <x v="21"/>
    <n v="23002"/>
    <n v="358907"/>
    <m/>
    <x v="0"/>
  </r>
  <r>
    <x v="4"/>
    <x v="4"/>
    <x v="0"/>
    <x v="3"/>
    <x v="16"/>
    <x v="22"/>
    <n v="22221"/>
    <n v="344191"/>
    <m/>
    <x v="0"/>
  </r>
  <r>
    <x v="4"/>
    <x v="4"/>
    <x v="0"/>
    <x v="3"/>
    <x v="16"/>
    <x v="23"/>
    <n v="21450"/>
    <n v="329657"/>
    <m/>
    <x v="0"/>
  </r>
  <r>
    <x v="4"/>
    <x v="4"/>
    <x v="0"/>
    <x v="3"/>
    <x v="16"/>
    <x v="24"/>
    <n v="20692"/>
    <n v="315367"/>
    <m/>
    <x v="0"/>
  </r>
  <r>
    <x v="4"/>
    <x v="4"/>
    <x v="0"/>
    <x v="3"/>
    <x v="16"/>
    <x v="25"/>
    <n v="19951"/>
    <n v="301147"/>
    <m/>
    <x v="0"/>
  </r>
  <r>
    <x v="4"/>
    <x v="4"/>
    <x v="0"/>
    <x v="3"/>
    <x v="16"/>
    <x v="26"/>
    <n v="19228"/>
    <n v="287260"/>
    <m/>
    <x v="0"/>
  </r>
  <r>
    <x v="4"/>
    <x v="4"/>
    <x v="0"/>
    <x v="3"/>
    <x v="16"/>
    <x v="27"/>
    <n v="18525"/>
    <n v="273883"/>
    <m/>
    <x v="0"/>
  </r>
  <r>
    <x v="4"/>
    <x v="4"/>
    <x v="0"/>
    <x v="3"/>
    <x v="16"/>
    <x v="28"/>
    <n v="17844"/>
    <n v="261114"/>
    <m/>
    <x v="0"/>
  </r>
  <r>
    <x v="4"/>
    <x v="4"/>
    <x v="0"/>
    <x v="3"/>
    <x v="16"/>
    <x v="29"/>
    <n v="17184"/>
    <n v="248944"/>
    <m/>
    <x v="0"/>
  </r>
  <r>
    <x v="4"/>
    <x v="4"/>
    <x v="0"/>
    <x v="3"/>
    <x v="16"/>
    <x v="30"/>
    <n v="16546"/>
    <n v="237432"/>
    <m/>
    <x v="0"/>
  </r>
  <r>
    <x v="4"/>
    <x v="4"/>
    <x v="0"/>
    <x v="2"/>
    <x v="17"/>
    <x v="0"/>
    <n v="566724"/>
    <n v="8383548"/>
    <m/>
    <x v="0"/>
  </r>
  <r>
    <x v="4"/>
    <x v="4"/>
    <x v="0"/>
    <x v="2"/>
    <x v="17"/>
    <x v="1"/>
    <n v="559435"/>
    <n v="7839365"/>
    <m/>
    <x v="0"/>
  </r>
  <r>
    <x v="4"/>
    <x v="4"/>
    <x v="0"/>
    <x v="2"/>
    <x v="17"/>
    <x v="2"/>
    <n v="543490"/>
    <n v="7401196"/>
    <m/>
    <x v="0"/>
  </r>
  <r>
    <x v="4"/>
    <x v="4"/>
    <x v="0"/>
    <x v="2"/>
    <x v="17"/>
    <x v="3"/>
    <n v="530533"/>
    <n v="7045947"/>
    <m/>
    <x v="0"/>
  </r>
  <r>
    <x v="4"/>
    <x v="4"/>
    <x v="0"/>
    <x v="2"/>
    <x v="17"/>
    <x v="4"/>
    <n v="520765"/>
    <n v="6859510"/>
    <m/>
    <x v="0"/>
  </r>
  <r>
    <x v="4"/>
    <x v="4"/>
    <x v="0"/>
    <x v="2"/>
    <x v="17"/>
    <x v="5"/>
    <n v="512550"/>
    <n v="6673362"/>
    <m/>
    <x v="0"/>
  </r>
  <r>
    <x v="4"/>
    <x v="4"/>
    <x v="0"/>
    <x v="2"/>
    <x v="17"/>
    <x v="6"/>
    <n v="512076"/>
    <n v="6661834"/>
    <m/>
    <x v="0"/>
  </r>
  <r>
    <x v="4"/>
    <x v="4"/>
    <x v="0"/>
    <x v="2"/>
    <x v="17"/>
    <x v="7"/>
    <n v="512921"/>
    <n v="6671970"/>
    <m/>
    <x v="0"/>
  </r>
  <r>
    <x v="4"/>
    <x v="4"/>
    <x v="0"/>
    <x v="2"/>
    <x v="17"/>
    <x v="8"/>
    <n v="514230"/>
    <n v="6675670"/>
    <m/>
    <x v="0"/>
  </r>
  <r>
    <x v="4"/>
    <x v="4"/>
    <x v="0"/>
    <x v="2"/>
    <x v="17"/>
    <x v="9"/>
    <n v="504580"/>
    <n v="6497776"/>
    <m/>
    <x v="0"/>
  </r>
  <r>
    <x v="4"/>
    <x v="4"/>
    <x v="0"/>
    <x v="2"/>
    <x v="17"/>
    <x v="10"/>
    <n v="495542"/>
    <n v="6298785"/>
    <m/>
    <x v="0"/>
  </r>
  <r>
    <x v="4"/>
    <x v="4"/>
    <x v="0"/>
    <x v="2"/>
    <x v="17"/>
    <x v="11"/>
    <n v="487053"/>
    <n v="6109307"/>
    <m/>
    <x v="0"/>
  </r>
  <r>
    <x v="4"/>
    <x v="4"/>
    <x v="0"/>
    <x v="2"/>
    <x v="17"/>
    <x v="12"/>
    <n v="478939"/>
    <n v="5933031"/>
    <m/>
    <x v="0"/>
  </r>
  <r>
    <x v="4"/>
    <x v="4"/>
    <x v="0"/>
    <x v="2"/>
    <x v="17"/>
    <x v="13"/>
    <n v="471460"/>
    <n v="5779131"/>
    <m/>
    <x v="0"/>
  </r>
  <r>
    <x v="4"/>
    <x v="4"/>
    <x v="0"/>
    <x v="2"/>
    <x v="17"/>
    <x v="14"/>
    <n v="464851"/>
    <n v="5653454"/>
    <m/>
    <x v="0"/>
  </r>
  <r>
    <x v="4"/>
    <x v="4"/>
    <x v="0"/>
    <x v="2"/>
    <x v="17"/>
    <x v="15"/>
    <n v="459347"/>
    <n v="5555902"/>
    <m/>
    <x v="0"/>
  </r>
  <r>
    <x v="4"/>
    <x v="4"/>
    <x v="0"/>
    <x v="2"/>
    <x v="17"/>
    <x v="16"/>
    <n v="453156"/>
    <n v="5446582"/>
    <m/>
    <x v="0"/>
  </r>
  <r>
    <x v="4"/>
    <x v="4"/>
    <x v="0"/>
    <x v="2"/>
    <x v="17"/>
    <x v="17"/>
    <n v="446376"/>
    <n v="5328490"/>
    <m/>
    <x v="0"/>
  </r>
  <r>
    <x v="4"/>
    <x v="4"/>
    <x v="0"/>
    <x v="2"/>
    <x v="17"/>
    <x v="18"/>
    <n v="439190"/>
    <n v="5205449"/>
    <m/>
    <x v="0"/>
  </r>
  <r>
    <x v="4"/>
    <x v="4"/>
    <x v="0"/>
    <x v="2"/>
    <x v="17"/>
    <x v="19"/>
    <n v="431694"/>
    <n v="5080227"/>
    <m/>
    <x v="0"/>
  </r>
  <r>
    <x v="4"/>
    <x v="4"/>
    <x v="0"/>
    <x v="2"/>
    <x v="17"/>
    <x v="20"/>
    <n v="423996"/>
    <n v="4954473"/>
    <m/>
    <x v="0"/>
  </r>
  <r>
    <x v="4"/>
    <x v="4"/>
    <x v="0"/>
    <x v="2"/>
    <x v="17"/>
    <x v="21"/>
    <n v="416121"/>
    <n v="4826741"/>
    <m/>
    <x v="0"/>
  </r>
  <r>
    <x v="4"/>
    <x v="4"/>
    <x v="0"/>
    <x v="2"/>
    <x v="17"/>
    <x v="22"/>
    <n v="408176"/>
    <n v="4697634"/>
    <m/>
    <x v="0"/>
  </r>
  <r>
    <x v="4"/>
    <x v="4"/>
    <x v="0"/>
    <x v="2"/>
    <x v="17"/>
    <x v="23"/>
    <n v="400230"/>
    <n v="4568834"/>
    <m/>
    <x v="0"/>
  </r>
  <r>
    <x v="4"/>
    <x v="4"/>
    <x v="0"/>
    <x v="2"/>
    <x v="17"/>
    <x v="24"/>
    <n v="392373"/>
    <n v="4440835"/>
    <m/>
    <x v="0"/>
  </r>
  <r>
    <x v="4"/>
    <x v="4"/>
    <x v="0"/>
    <x v="2"/>
    <x v="17"/>
    <x v="25"/>
    <n v="384638"/>
    <n v="4313483"/>
    <m/>
    <x v="0"/>
  </r>
  <r>
    <x v="4"/>
    <x v="4"/>
    <x v="0"/>
    <x v="2"/>
    <x v="17"/>
    <x v="26"/>
    <n v="377038"/>
    <n v="4186646"/>
    <m/>
    <x v="0"/>
  </r>
  <r>
    <x v="4"/>
    <x v="4"/>
    <x v="0"/>
    <x v="2"/>
    <x v="17"/>
    <x v="27"/>
    <n v="369623"/>
    <n v="4063063"/>
    <m/>
    <x v="0"/>
  </r>
  <r>
    <x v="4"/>
    <x v="4"/>
    <x v="0"/>
    <x v="2"/>
    <x v="17"/>
    <x v="28"/>
    <n v="362415"/>
    <n v="3944457"/>
    <m/>
    <x v="0"/>
  </r>
  <r>
    <x v="4"/>
    <x v="4"/>
    <x v="0"/>
    <x v="2"/>
    <x v="17"/>
    <x v="29"/>
    <n v="355450"/>
    <n v="3832402"/>
    <m/>
    <x v="0"/>
  </r>
  <r>
    <x v="4"/>
    <x v="4"/>
    <x v="0"/>
    <x v="2"/>
    <x v="17"/>
    <x v="30"/>
    <n v="348716"/>
    <n v="3726889"/>
    <m/>
    <x v="0"/>
  </r>
  <r>
    <x v="4"/>
    <x v="4"/>
    <x v="0"/>
    <x v="0"/>
    <x v="18"/>
    <x v="0"/>
    <n v="35425"/>
    <n v="0"/>
    <m/>
    <x v="0"/>
  </r>
  <r>
    <x v="4"/>
    <x v="4"/>
    <x v="0"/>
    <x v="0"/>
    <x v="18"/>
    <x v="1"/>
    <n v="86734"/>
    <n v="0"/>
    <m/>
    <x v="0"/>
  </r>
  <r>
    <x v="4"/>
    <x v="4"/>
    <x v="0"/>
    <x v="0"/>
    <x v="18"/>
    <x v="2"/>
    <n v="174747"/>
    <n v="0"/>
    <m/>
    <x v="0"/>
  </r>
  <r>
    <x v="4"/>
    <x v="4"/>
    <x v="0"/>
    <x v="0"/>
    <x v="18"/>
    <x v="3"/>
    <n v="270807"/>
    <n v="0"/>
    <m/>
    <x v="0"/>
  </r>
  <r>
    <x v="4"/>
    <x v="4"/>
    <x v="0"/>
    <x v="0"/>
    <x v="18"/>
    <x v="4"/>
    <n v="366090"/>
    <n v="0"/>
    <m/>
    <x v="0"/>
  </r>
  <r>
    <x v="4"/>
    <x v="4"/>
    <x v="0"/>
    <x v="0"/>
    <x v="18"/>
    <x v="5"/>
    <n v="473133"/>
    <n v="0"/>
    <m/>
    <x v="0"/>
  </r>
  <r>
    <x v="4"/>
    <x v="4"/>
    <x v="0"/>
    <x v="0"/>
    <x v="18"/>
    <x v="6"/>
    <n v="472868"/>
    <n v="0"/>
    <m/>
    <x v="0"/>
  </r>
  <r>
    <x v="4"/>
    <x v="4"/>
    <x v="0"/>
    <x v="0"/>
    <x v="18"/>
    <x v="7"/>
    <n v="475419"/>
    <n v="0"/>
    <m/>
    <x v="0"/>
  </r>
  <r>
    <x v="4"/>
    <x v="4"/>
    <x v="0"/>
    <x v="0"/>
    <x v="18"/>
    <x v="8"/>
    <n v="478006"/>
    <n v="0"/>
    <m/>
    <x v="0"/>
  </r>
  <r>
    <x v="4"/>
    <x v="4"/>
    <x v="0"/>
    <x v="0"/>
    <x v="18"/>
    <x v="9"/>
    <n v="478582"/>
    <n v="0"/>
    <m/>
    <x v="0"/>
  </r>
  <r>
    <x v="4"/>
    <x v="4"/>
    <x v="0"/>
    <x v="0"/>
    <x v="18"/>
    <x v="10"/>
    <n v="479323"/>
    <n v="0"/>
    <m/>
    <x v="0"/>
  </r>
  <r>
    <x v="4"/>
    <x v="4"/>
    <x v="0"/>
    <x v="0"/>
    <x v="18"/>
    <x v="11"/>
    <n v="480124"/>
    <n v="0"/>
    <m/>
    <x v="0"/>
  </r>
  <r>
    <x v="4"/>
    <x v="4"/>
    <x v="0"/>
    <x v="0"/>
    <x v="18"/>
    <x v="12"/>
    <n v="480917"/>
    <n v="0"/>
    <m/>
    <x v="0"/>
  </r>
  <r>
    <x v="4"/>
    <x v="4"/>
    <x v="0"/>
    <x v="0"/>
    <x v="18"/>
    <x v="13"/>
    <n v="481694"/>
    <n v="0"/>
    <m/>
    <x v="0"/>
  </r>
  <r>
    <x v="4"/>
    <x v="4"/>
    <x v="0"/>
    <x v="0"/>
    <x v="18"/>
    <x v="14"/>
    <n v="482440"/>
    <n v="0"/>
    <m/>
    <x v="0"/>
  </r>
  <r>
    <x v="4"/>
    <x v="4"/>
    <x v="0"/>
    <x v="0"/>
    <x v="18"/>
    <x v="15"/>
    <n v="483161"/>
    <n v="0"/>
    <m/>
    <x v="0"/>
  </r>
  <r>
    <x v="4"/>
    <x v="4"/>
    <x v="0"/>
    <x v="0"/>
    <x v="18"/>
    <x v="16"/>
    <n v="483865"/>
    <n v="0"/>
    <m/>
    <x v="0"/>
  </r>
  <r>
    <x v="4"/>
    <x v="4"/>
    <x v="0"/>
    <x v="0"/>
    <x v="18"/>
    <x v="17"/>
    <n v="484556"/>
    <n v="0"/>
    <m/>
    <x v="0"/>
  </r>
  <r>
    <x v="4"/>
    <x v="4"/>
    <x v="0"/>
    <x v="0"/>
    <x v="18"/>
    <x v="18"/>
    <n v="485240"/>
    <n v="0"/>
    <m/>
    <x v="0"/>
  </r>
  <r>
    <x v="4"/>
    <x v="4"/>
    <x v="0"/>
    <x v="0"/>
    <x v="18"/>
    <x v="19"/>
    <n v="485911"/>
    <n v="0"/>
    <m/>
    <x v="0"/>
  </r>
  <r>
    <x v="4"/>
    <x v="4"/>
    <x v="0"/>
    <x v="0"/>
    <x v="18"/>
    <x v="20"/>
    <n v="486562"/>
    <n v="0"/>
    <m/>
    <x v="0"/>
  </r>
  <r>
    <x v="4"/>
    <x v="4"/>
    <x v="0"/>
    <x v="0"/>
    <x v="18"/>
    <x v="21"/>
    <n v="487185"/>
    <n v="0"/>
    <m/>
    <x v="0"/>
  </r>
  <r>
    <x v="4"/>
    <x v="4"/>
    <x v="0"/>
    <x v="0"/>
    <x v="18"/>
    <x v="22"/>
    <n v="487779"/>
    <n v="0"/>
    <m/>
    <x v="0"/>
  </r>
  <r>
    <x v="4"/>
    <x v="4"/>
    <x v="0"/>
    <x v="0"/>
    <x v="18"/>
    <x v="23"/>
    <n v="488340"/>
    <n v="0"/>
    <m/>
    <x v="0"/>
  </r>
  <r>
    <x v="4"/>
    <x v="4"/>
    <x v="0"/>
    <x v="0"/>
    <x v="18"/>
    <x v="24"/>
    <n v="488914"/>
    <n v="0"/>
    <m/>
    <x v="0"/>
  </r>
  <r>
    <x v="4"/>
    <x v="4"/>
    <x v="0"/>
    <x v="0"/>
    <x v="18"/>
    <x v="25"/>
    <n v="489498"/>
    <n v="0"/>
    <m/>
    <x v="0"/>
  </r>
  <r>
    <x v="4"/>
    <x v="4"/>
    <x v="0"/>
    <x v="0"/>
    <x v="18"/>
    <x v="26"/>
    <n v="490091"/>
    <n v="0"/>
    <m/>
    <x v="0"/>
  </r>
  <r>
    <x v="4"/>
    <x v="4"/>
    <x v="0"/>
    <x v="0"/>
    <x v="18"/>
    <x v="27"/>
    <n v="490693"/>
    <n v="0"/>
    <m/>
    <x v="0"/>
  </r>
  <r>
    <x v="4"/>
    <x v="4"/>
    <x v="0"/>
    <x v="0"/>
    <x v="18"/>
    <x v="28"/>
    <n v="491301"/>
    <n v="0"/>
    <m/>
    <x v="0"/>
  </r>
  <r>
    <x v="4"/>
    <x v="4"/>
    <x v="0"/>
    <x v="0"/>
    <x v="18"/>
    <x v="29"/>
    <n v="491916"/>
    <n v="0"/>
    <m/>
    <x v="0"/>
  </r>
  <r>
    <x v="4"/>
    <x v="4"/>
    <x v="0"/>
    <x v="0"/>
    <x v="18"/>
    <x v="30"/>
    <n v="492536"/>
    <n v="0"/>
    <m/>
    <x v="0"/>
  </r>
  <r>
    <x v="4"/>
    <x v="4"/>
    <x v="0"/>
    <x v="5"/>
    <x v="19"/>
    <x v="0"/>
    <n v="35425"/>
    <n v="795658"/>
    <m/>
    <x v="0"/>
  </r>
  <r>
    <x v="4"/>
    <x v="4"/>
    <x v="0"/>
    <x v="5"/>
    <x v="19"/>
    <x v="1"/>
    <n v="86734"/>
    <n v="1974560"/>
    <m/>
    <x v="0"/>
  </r>
  <r>
    <x v="4"/>
    <x v="4"/>
    <x v="0"/>
    <x v="5"/>
    <x v="19"/>
    <x v="2"/>
    <n v="174747"/>
    <n v="3966587"/>
    <m/>
    <x v="0"/>
  </r>
  <r>
    <x v="4"/>
    <x v="4"/>
    <x v="0"/>
    <x v="5"/>
    <x v="19"/>
    <x v="3"/>
    <n v="270807"/>
    <n v="6053535"/>
    <m/>
    <x v="0"/>
  </r>
  <r>
    <x v="4"/>
    <x v="4"/>
    <x v="0"/>
    <x v="5"/>
    <x v="19"/>
    <x v="4"/>
    <n v="366090"/>
    <n v="8222459"/>
    <m/>
    <x v="0"/>
  </r>
  <r>
    <x v="4"/>
    <x v="4"/>
    <x v="0"/>
    <x v="5"/>
    <x v="19"/>
    <x v="5"/>
    <n v="473133"/>
    <n v="10597614"/>
    <m/>
    <x v="0"/>
  </r>
  <r>
    <x v="4"/>
    <x v="4"/>
    <x v="0"/>
    <x v="5"/>
    <x v="19"/>
    <x v="6"/>
    <n v="472868"/>
    <n v="10343774"/>
    <m/>
    <x v="0"/>
  </r>
  <r>
    <x v="4"/>
    <x v="4"/>
    <x v="0"/>
    <x v="5"/>
    <x v="19"/>
    <x v="7"/>
    <n v="475419"/>
    <n v="10479976"/>
    <m/>
    <x v="0"/>
  </r>
  <r>
    <x v="4"/>
    <x v="4"/>
    <x v="0"/>
    <x v="5"/>
    <x v="19"/>
    <x v="8"/>
    <n v="478006"/>
    <n v="10400010"/>
    <m/>
    <x v="0"/>
  </r>
  <r>
    <x v="4"/>
    <x v="4"/>
    <x v="0"/>
    <x v="5"/>
    <x v="19"/>
    <x v="9"/>
    <n v="478582"/>
    <n v="10327607"/>
    <m/>
    <x v="0"/>
  </r>
  <r>
    <x v="4"/>
    <x v="4"/>
    <x v="0"/>
    <x v="5"/>
    <x v="19"/>
    <x v="10"/>
    <n v="479323"/>
    <n v="10354915"/>
    <m/>
    <x v="0"/>
  </r>
  <r>
    <x v="4"/>
    <x v="4"/>
    <x v="0"/>
    <x v="5"/>
    <x v="19"/>
    <x v="11"/>
    <n v="480124"/>
    <n v="10364478"/>
    <m/>
    <x v="0"/>
  </r>
  <r>
    <x v="4"/>
    <x v="4"/>
    <x v="0"/>
    <x v="5"/>
    <x v="19"/>
    <x v="12"/>
    <n v="480917"/>
    <n v="10357123"/>
    <m/>
    <x v="0"/>
  </r>
  <r>
    <x v="4"/>
    <x v="4"/>
    <x v="0"/>
    <x v="5"/>
    <x v="19"/>
    <x v="13"/>
    <n v="481694"/>
    <n v="10281836"/>
    <m/>
    <x v="0"/>
  </r>
  <r>
    <x v="4"/>
    <x v="4"/>
    <x v="0"/>
    <x v="5"/>
    <x v="19"/>
    <x v="14"/>
    <n v="482440"/>
    <n v="10270659"/>
    <m/>
    <x v="0"/>
  </r>
  <r>
    <x v="4"/>
    <x v="4"/>
    <x v="0"/>
    <x v="5"/>
    <x v="19"/>
    <x v="15"/>
    <n v="483161"/>
    <n v="10239671"/>
    <m/>
    <x v="0"/>
  </r>
  <r>
    <x v="4"/>
    <x v="4"/>
    <x v="0"/>
    <x v="5"/>
    <x v="19"/>
    <x v="16"/>
    <n v="483865"/>
    <n v="10168664"/>
    <m/>
    <x v="0"/>
  </r>
  <r>
    <x v="4"/>
    <x v="4"/>
    <x v="0"/>
    <x v="5"/>
    <x v="19"/>
    <x v="17"/>
    <n v="484556"/>
    <n v="10161399"/>
    <m/>
    <x v="0"/>
  </r>
  <r>
    <x v="4"/>
    <x v="4"/>
    <x v="0"/>
    <x v="5"/>
    <x v="19"/>
    <x v="18"/>
    <n v="485240"/>
    <n v="10140748"/>
    <m/>
    <x v="0"/>
  </r>
  <r>
    <x v="4"/>
    <x v="4"/>
    <x v="0"/>
    <x v="5"/>
    <x v="19"/>
    <x v="19"/>
    <n v="485911"/>
    <n v="10110676"/>
    <m/>
    <x v="0"/>
  </r>
  <r>
    <x v="4"/>
    <x v="4"/>
    <x v="0"/>
    <x v="5"/>
    <x v="19"/>
    <x v="20"/>
    <n v="486562"/>
    <n v="9812157"/>
    <m/>
    <x v="0"/>
  </r>
  <r>
    <x v="4"/>
    <x v="4"/>
    <x v="0"/>
    <x v="5"/>
    <x v="19"/>
    <x v="21"/>
    <n v="487185"/>
    <n v="9730330"/>
    <m/>
    <x v="0"/>
  </r>
  <r>
    <x v="4"/>
    <x v="4"/>
    <x v="0"/>
    <x v="5"/>
    <x v="19"/>
    <x v="22"/>
    <n v="487779"/>
    <n v="9710957"/>
    <m/>
    <x v="0"/>
  </r>
  <r>
    <x v="4"/>
    <x v="4"/>
    <x v="0"/>
    <x v="5"/>
    <x v="19"/>
    <x v="23"/>
    <n v="488340"/>
    <n v="9673176"/>
    <m/>
    <x v="0"/>
  </r>
  <r>
    <x v="4"/>
    <x v="4"/>
    <x v="0"/>
    <x v="5"/>
    <x v="19"/>
    <x v="24"/>
    <n v="488914"/>
    <n v="9656763"/>
    <m/>
    <x v="0"/>
  </r>
  <r>
    <x v="4"/>
    <x v="4"/>
    <x v="0"/>
    <x v="5"/>
    <x v="19"/>
    <x v="25"/>
    <n v="489498"/>
    <n v="9453520"/>
    <m/>
    <x v="0"/>
  </r>
  <r>
    <x v="4"/>
    <x v="4"/>
    <x v="0"/>
    <x v="5"/>
    <x v="19"/>
    <x v="26"/>
    <n v="490091"/>
    <n v="9338815"/>
    <m/>
    <x v="0"/>
  </r>
  <r>
    <x v="4"/>
    <x v="4"/>
    <x v="0"/>
    <x v="5"/>
    <x v="19"/>
    <x v="27"/>
    <n v="490693"/>
    <n v="9319920"/>
    <m/>
    <x v="0"/>
  </r>
  <r>
    <x v="4"/>
    <x v="4"/>
    <x v="0"/>
    <x v="5"/>
    <x v="19"/>
    <x v="28"/>
    <n v="491301"/>
    <n v="9321067"/>
    <m/>
    <x v="0"/>
  </r>
  <r>
    <x v="4"/>
    <x v="4"/>
    <x v="0"/>
    <x v="5"/>
    <x v="19"/>
    <x v="29"/>
    <n v="491916"/>
    <n v="9324413"/>
    <m/>
    <x v="0"/>
  </r>
  <r>
    <x v="4"/>
    <x v="4"/>
    <x v="0"/>
    <x v="5"/>
    <x v="19"/>
    <x v="30"/>
    <n v="492536"/>
    <n v="9328301"/>
    <m/>
    <x v="0"/>
  </r>
  <r>
    <x v="4"/>
    <x v="4"/>
    <x v="1"/>
    <x v="1"/>
    <x v="14"/>
    <x v="0"/>
    <n v="1124593"/>
    <n v="15313582"/>
    <m/>
    <x v="0"/>
  </r>
  <r>
    <x v="4"/>
    <x v="4"/>
    <x v="1"/>
    <x v="1"/>
    <x v="14"/>
    <x v="1"/>
    <n v="1153840"/>
    <n v="15073407"/>
    <m/>
    <x v="0"/>
  </r>
  <r>
    <x v="4"/>
    <x v="4"/>
    <x v="1"/>
    <x v="1"/>
    <x v="14"/>
    <x v="2"/>
    <n v="1181880"/>
    <n v="15167826"/>
    <m/>
    <x v="0"/>
  </r>
  <r>
    <x v="4"/>
    <x v="4"/>
    <x v="1"/>
    <x v="1"/>
    <x v="14"/>
    <x v="3"/>
    <n v="1208533"/>
    <n v="15237247"/>
    <m/>
    <x v="0"/>
  </r>
  <r>
    <x v="4"/>
    <x v="4"/>
    <x v="1"/>
    <x v="1"/>
    <x v="14"/>
    <x v="4"/>
    <n v="1230249"/>
    <n v="15393581"/>
    <m/>
    <x v="0"/>
  </r>
  <r>
    <x v="4"/>
    <x v="4"/>
    <x v="1"/>
    <x v="1"/>
    <x v="14"/>
    <x v="5"/>
    <n v="1253759"/>
    <n v="15521632"/>
    <m/>
    <x v="0"/>
  </r>
  <r>
    <x v="4"/>
    <x v="4"/>
    <x v="1"/>
    <x v="1"/>
    <x v="14"/>
    <x v="6"/>
    <n v="1277284"/>
    <n v="15792409"/>
    <m/>
    <x v="0"/>
  </r>
  <r>
    <x v="4"/>
    <x v="4"/>
    <x v="1"/>
    <x v="1"/>
    <x v="14"/>
    <x v="7"/>
    <n v="1300986"/>
    <n v="16059367"/>
    <m/>
    <x v="0"/>
  </r>
  <r>
    <x v="4"/>
    <x v="4"/>
    <x v="1"/>
    <x v="1"/>
    <x v="14"/>
    <x v="8"/>
    <n v="1324174"/>
    <n v="16283836"/>
    <m/>
    <x v="0"/>
  </r>
  <r>
    <x v="4"/>
    <x v="4"/>
    <x v="1"/>
    <x v="1"/>
    <x v="14"/>
    <x v="9"/>
    <n v="1347156"/>
    <n v="16354508"/>
    <m/>
    <x v="0"/>
  </r>
  <r>
    <x v="4"/>
    <x v="4"/>
    <x v="1"/>
    <x v="1"/>
    <x v="14"/>
    <x v="10"/>
    <n v="1370965"/>
    <n v="16394499"/>
    <m/>
    <x v="0"/>
  </r>
  <r>
    <x v="4"/>
    <x v="4"/>
    <x v="1"/>
    <x v="1"/>
    <x v="14"/>
    <x v="11"/>
    <n v="1396490"/>
    <n v="16457651"/>
    <m/>
    <x v="0"/>
  </r>
  <r>
    <x v="4"/>
    <x v="4"/>
    <x v="1"/>
    <x v="1"/>
    <x v="14"/>
    <x v="12"/>
    <n v="1421803"/>
    <n v="16544606"/>
    <m/>
    <x v="0"/>
  </r>
  <r>
    <x v="4"/>
    <x v="4"/>
    <x v="1"/>
    <x v="1"/>
    <x v="14"/>
    <x v="13"/>
    <n v="1446489"/>
    <n v="16670754"/>
    <m/>
    <x v="0"/>
  </r>
  <r>
    <x v="4"/>
    <x v="4"/>
    <x v="1"/>
    <x v="1"/>
    <x v="14"/>
    <x v="14"/>
    <n v="1470188"/>
    <n v="16825498"/>
    <m/>
    <x v="0"/>
  </r>
  <r>
    <x v="4"/>
    <x v="4"/>
    <x v="1"/>
    <x v="1"/>
    <x v="14"/>
    <x v="15"/>
    <n v="1493126"/>
    <n v="16988904"/>
    <m/>
    <x v="0"/>
  </r>
  <r>
    <x v="4"/>
    <x v="4"/>
    <x v="1"/>
    <x v="1"/>
    <x v="14"/>
    <x v="16"/>
    <n v="1515406"/>
    <n v="17120998"/>
    <m/>
    <x v="0"/>
  </r>
  <r>
    <x v="4"/>
    <x v="4"/>
    <x v="1"/>
    <x v="1"/>
    <x v="14"/>
    <x v="17"/>
    <n v="1535138"/>
    <n v="17215512"/>
    <m/>
    <x v="0"/>
  </r>
  <r>
    <x v="4"/>
    <x v="4"/>
    <x v="1"/>
    <x v="1"/>
    <x v="14"/>
    <x v="18"/>
    <n v="1553367"/>
    <n v="17284960"/>
    <m/>
    <x v="0"/>
  </r>
  <r>
    <x v="4"/>
    <x v="4"/>
    <x v="1"/>
    <x v="1"/>
    <x v="14"/>
    <x v="19"/>
    <n v="1570325"/>
    <n v="17336716"/>
    <m/>
    <x v="0"/>
  </r>
  <r>
    <x v="4"/>
    <x v="4"/>
    <x v="1"/>
    <x v="1"/>
    <x v="14"/>
    <x v="20"/>
    <n v="1586194"/>
    <n v="17372026"/>
    <m/>
    <x v="0"/>
  </r>
  <r>
    <x v="4"/>
    <x v="4"/>
    <x v="1"/>
    <x v="1"/>
    <x v="14"/>
    <x v="21"/>
    <n v="1600786"/>
    <n v="17386648"/>
    <m/>
    <x v="0"/>
  </r>
  <r>
    <x v="4"/>
    <x v="4"/>
    <x v="1"/>
    <x v="1"/>
    <x v="14"/>
    <x v="22"/>
    <n v="1614390"/>
    <n v="17381414"/>
    <m/>
    <x v="0"/>
  </r>
  <r>
    <x v="4"/>
    <x v="4"/>
    <x v="1"/>
    <x v="1"/>
    <x v="14"/>
    <x v="23"/>
    <n v="1627557"/>
    <n v="17365702"/>
    <m/>
    <x v="0"/>
  </r>
  <r>
    <x v="4"/>
    <x v="4"/>
    <x v="1"/>
    <x v="1"/>
    <x v="14"/>
    <x v="24"/>
    <n v="1640767"/>
    <n v="17343344"/>
    <m/>
    <x v="0"/>
  </r>
  <r>
    <x v="4"/>
    <x v="4"/>
    <x v="1"/>
    <x v="1"/>
    <x v="14"/>
    <x v="25"/>
    <n v="1654026"/>
    <n v="17317974"/>
    <m/>
    <x v="0"/>
  </r>
  <r>
    <x v="4"/>
    <x v="4"/>
    <x v="1"/>
    <x v="1"/>
    <x v="14"/>
    <x v="26"/>
    <n v="1667306"/>
    <n v="17286874"/>
    <m/>
    <x v="0"/>
  </r>
  <r>
    <x v="4"/>
    <x v="4"/>
    <x v="1"/>
    <x v="1"/>
    <x v="14"/>
    <x v="27"/>
    <n v="1680495"/>
    <n v="17251968"/>
    <m/>
    <x v="0"/>
  </r>
  <r>
    <x v="4"/>
    <x v="4"/>
    <x v="1"/>
    <x v="1"/>
    <x v="14"/>
    <x v="28"/>
    <n v="1693662"/>
    <n v="17218448"/>
    <m/>
    <x v="0"/>
  </r>
  <r>
    <x v="4"/>
    <x v="4"/>
    <x v="1"/>
    <x v="1"/>
    <x v="14"/>
    <x v="29"/>
    <n v="1706821"/>
    <n v="17191366"/>
    <m/>
    <x v="0"/>
  </r>
  <r>
    <x v="4"/>
    <x v="4"/>
    <x v="1"/>
    <x v="1"/>
    <x v="14"/>
    <x v="30"/>
    <n v="1720009"/>
    <n v="17175964"/>
    <m/>
    <x v="0"/>
  </r>
  <r>
    <x v="4"/>
    <x v="4"/>
    <x v="1"/>
    <x v="0"/>
    <x v="15"/>
    <x v="0"/>
    <n v="4614332"/>
    <n v="33656940"/>
    <m/>
    <x v="0"/>
  </r>
  <r>
    <x v="4"/>
    <x v="4"/>
    <x v="1"/>
    <x v="0"/>
    <x v="15"/>
    <x v="1"/>
    <n v="4719523"/>
    <n v="32963660"/>
    <m/>
    <x v="0"/>
  </r>
  <r>
    <x v="4"/>
    <x v="4"/>
    <x v="1"/>
    <x v="0"/>
    <x v="15"/>
    <x v="2"/>
    <n v="4820374"/>
    <n v="32421972"/>
    <m/>
    <x v="0"/>
  </r>
  <r>
    <x v="4"/>
    <x v="4"/>
    <x v="1"/>
    <x v="0"/>
    <x v="15"/>
    <x v="3"/>
    <n v="4916234"/>
    <n v="31648590"/>
    <m/>
    <x v="0"/>
  </r>
  <r>
    <x v="4"/>
    <x v="4"/>
    <x v="1"/>
    <x v="0"/>
    <x v="15"/>
    <x v="4"/>
    <n v="4994338"/>
    <n v="31085178"/>
    <m/>
    <x v="0"/>
  </r>
  <r>
    <x v="4"/>
    <x v="4"/>
    <x v="1"/>
    <x v="0"/>
    <x v="15"/>
    <x v="5"/>
    <n v="5078991"/>
    <n v="30206404"/>
    <m/>
    <x v="0"/>
  </r>
  <r>
    <x v="4"/>
    <x v="4"/>
    <x v="1"/>
    <x v="0"/>
    <x v="15"/>
    <x v="6"/>
    <n v="5163280"/>
    <n v="29853956"/>
    <m/>
    <x v="0"/>
  </r>
  <r>
    <x v="4"/>
    <x v="4"/>
    <x v="1"/>
    <x v="0"/>
    <x v="15"/>
    <x v="7"/>
    <n v="5247914"/>
    <n v="29703460"/>
    <m/>
    <x v="0"/>
  </r>
  <r>
    <x v="4"/>
    <x v="4"/>
    <x v="1"/>
    <x v="0"/>
    <x v="15"/>
    <x v="8"/>
    <n v="5330547"/>
    <n v="29682604"/>
    <m/>
    <x v="0"/>
  </r>
  <r>
    <x v="4"/>
    <x v="4"/>
    <x v="1"/>
    <x v="0"/>
    <x v="15"/>
    <x v="9"/>
    <n v="5413927"/>
    <n v="28658288"/>
    <m/>
    <x v="0"/>
  </r>
  <r>
    <x v="4"/>
    <x v="4"/>
    <x v="1"/>
    <x v="0"/>
    <x v="15"/>
    <x v="10"/>
    <n v="5501578"/>
    <n v="27335464"/>
    <m/>
    <x v="0"/>
  </r>
  <r>
    <x v="4"/>
    <x v="4"/>
    <x v="1"/>
    <x v="0"/>
    <x v="15"/>
    <x v="11"/>
    <n v="5596664"/>
    <n v="25877796"/>
    <m/>
    <x v="0"/>
  </r>
  <r>
    <x v="4"/>
    <x v="4"/>
    <x v="1"/>
    <x v="0"/>
    <x v="15"/>
    <x v="12"/>
    <n v="5691904"/>
    <n v="24525150"/>
    <m/>
    <x v="0"/>
  </r>
  <r>
    <x v="4"/>
    <x v="4"/>
    <x v="1"/>
    <x v="0"/>
    <x v="15"/>
    <x v="13"/>
    <n v="5785568"/>
    <n v="23314026"/>
    <m/>
    <x v="0"/>
  </r>
  <r>
    <x v="4"/>
    <x v="4"/>
    <x v="1"/>
    <x v="0"/>
    <x v="15"/>
    <x v="14"/>
    <n v="5876142"/>
    <n v="22281120"/>
    <m/>
    <x v="0"/>
  </r>
  <r>
    <x v="4"/>
    <x v="4"/>
    <x v="1"/>
    <x v="0"/>
    <x v="15"/>
    <x v="15"/>
    <n v="5964362"/>
    <n v="21370526"/>
    <m/>
    <x v="0"/>
  </r>
  <r>
    <x v="4"/>
    <x v="4"/>
    <x v="1"/>
    <x v="0"/>
    <x v="15"/>
    <x v="16"/>
    <n v="6050532"/>
    <n v="20545792"/>
    <m/>
    <x v="0"/>
  </r>
  <r>
    <x v="4"/>
    <x v="4"/>
    <x v="1"/>
    <x v="0"/>
    <x v="15"/>
    <x v="17"/>
    <n v="6127224"/>
    <n v="19780110"/>
    <m/>
    <x v="0"/>
  </r>
  <r>
    <x v="4"/>
    <x v="4"/>
    <x v="1"/>
    <x v="0"/>
    <x v="15"/>
    <x v="18"/>
    <n v="6198374"/>
    <n v="19064062"/>
    <m/>
    <x v="0"/>
  </r>
  <r>
    <x v="4"/>
    <x v="4"/>
    <x v="1"/>
    <x v="0"/>
    <x v="15"/>
    <x v="19"/>
    <n v="6264808"/>
    <n v="18436500"/>
    <m/>
    <x v="0"/>
  </r>
  <r>
    <x v="4"/>
    <x v="4"/>
    <x v="1"/>
    <x v="0"/>
    <x v="15"/>
    <x v="20"/>
    <n v="6327175"/>
    <n v="17916518"/>
    <m/>
    <x v="0"/>
  </r>
  <r>
    <x v="4"/>
    <x v="4"/>
    <x v="1"/>
    <x v="0"/>
    <x v="15"/>
    <x v="21"/>
    <n v="6384700"/>
    <n v="17525802"/>
    <m/>
    <x v="0"/>
  </r>
  <r>
    <x v="4"/>
    <x v="4"/>
    <x v="1"/>
    <x v="0"/>
    <x v="15"/>
    <x v="22"/>
    <n v="6438468"/>
    <n v="17247410"/>
    <m/>
    <x v="0"/>
  </r>
  <r>
    <x v="4"/>
    <x v="4"/>
    <x v="1"/>
    <x v="0"/>
    <x v="15"/>
    <x v="23"/>
    <n v="6490630"/>
    <n v="17079262"/>
    <m/>
    <x v="0"/>
  </r>
  <r>
    <x v="4"/>
    <x v="4"/>
    <x v="1"/>
    <x v="0"/>
    <x v="15"/>
    <x v="24"/>
    <n v="6543076"/>
    <n v="16914906"/>
    <m/>
    <x v="0"/>
  </r>
  <r>
    <x v="4"/>
    <x v="4"/>
    <x v="1"/>
    <x v="0"/>
    <x v="15"/>
    <x v="25"/>
    <n v="6595824"/>
    <n v="16767040"/>
    <m/>
    <x v="0"/>
  </r>
  <r>
    <x v="4"/>
    <x v="4"/>
    <x v="1"/>
    <x v="0"/>
    <x v="15"/>
    <x v="26"/>
    <n v="6648750"/>
    <n v="16622988"/>
    <m/>
    <x v="0"/>
  </r>
  <r>
    <x v="4"/>
    <x v="4"/>
    <x v="1"/>
    <x v="0"/>
    <x v="15"/>
    <x v="27"/>
    <n v="6701398"/>
    <n v="16480131"/>
    <m/>
    <x v="0"/>
  </r>
  <r>
    <x v="4"/>
    <x v="4"/>
    <x v="1"/>
    <x v="0"/>
    <x v="15"/>
    <x v="28"/>
    <n v="6754042"/>
    <n v="16347497"/>
    <m/>
    <x v="0"/>
  </r>
  <r>
    <x v="4"/>
    <x v="4"/>
    <x v="1"/>
    <x v="0"/>
    <x v="15"/>
    <x v="29"/>
    <n v="6806726"/>
    <n v="16225197"/>
    <m/>
    <x v="0"/>
  </r>
  <r>
    <x v="4"/>
    <x v="4"/>
    <x v="1"/>
    <x v="0"/>
    <x v="15"/>
    <x v="30"/>
    <n v="6859594"/>
    <n v="16120589"/>
    <m/>
    <x v="0"/>
  </r>
  <r>
    <x v="4"/>
    <x v="4"/>
    <x v="1"/>
    <x v="3"/>
    <x v="16"/>
    <x v="0"/>
    <n v="10611"/>
    <n v="197364"/>
    <m/>
    <x v="0"/>
  </r>
  <r>
    <x v="4"/>
    <x v="4"/>
    <x v="1"/>
    <x v="3"/>
    <x v="16"/>
    <x v="1"/>
    <n v="10611"/>
    <n v="186951"/>
    <m/>
    <x v="0"/>
  </r>
  <r>
    <x v="4"/>
    <x v="4"/>
    <x v="1"/>
    <x v="3"/>
    <x v="16"/>
    <x v="2"/>
    <n v="10611"/>
    <n v="175661"/>
    <m/>
    <x v="0"/>
  </r>
  <r>
    <x v="4"/>
    <x v="4"/>
    <x v="1"/>
    <x v="3"/>
    <x v="16"/>
    <x v="3"/>
    <n v="10611"/>
    <n v="170698"/>
    <m/>
    <x v="0"/>
  </r>
  <r>
    <x v="4"/>
    <x v="4"/>
    <x v="1"/>
    <x v="3"/>
    <x v="16"/>
    <x v="4"/>
    <n v="10611"/>
    <n v="168741"/>
    <m/>
    <x v="0"/>
  </r>
  <r>
    <x v="4"/>
    <x v="4"/>
    <x v="1"/>
    <x v="3"/>
    <x v="16"/>
    <x v="5"/>
    <n v="10693"/>
    <n v="167100"/>
    <m/>
    <x v="0"/>
  </r>
  <r>
    <x v="4"/>
    <x v="4"/>
    <x v="1"/>
    <x v="3"/>
    <x v="16"/>
    <x v="6"/>
    <n v="10776"/>
    <n v="166294"/>
    <m/>
    <x v="0"/>
  </r>
  <r>
    <x v="4"/>
    <x v="4"/>
    <x v="1"/>
    <x v="3"/>
    <x v="16"/>
    <x v="7"/>
    <n v="10860"/>
    <n v="164516"/>
    <m/>
    <x v="0"/>
  </r>
  <r>
    <x v="4"/>
    <x v="4"/>
    <x v="1"/>
    <x v="3"/>
    <x v="16"/>
    <x v="8"/>
    <n v="10941"/>
    <n v="162515"/>
    <m/>
    <x v="0"/>
  </r>
  <r>
    <x v="4"/>
    <x v="4"/>
    <x v="1"/>
    <x v="3"/>
    <x v="16"/>
    <x v="9"/>
    <n v="11024"/>
    <n v="160296"/>
    <m/>
    <x v="0"/>
  </r>
  <r>
    <x v="4"/>
    <x v="4"/>
    <x v="1"/>
    <x v="3"/>
    <x v="16"/>
    <x v="10"/>
    <n v="11111"/>
    <n v="158759"/>
    <m/>
    <x v="0"/>
  </r>
  <r>
    <x v="4"/>
    <x v="4"/>
    <x v="1"/>
    <x v="3"/>
    <x v="16"/>
    <x v="11"/>
    <n v="11206"/>
    <n v="157934"/>
    <m/>
    <x v="0"/>
  </r>
  <r>
    <x v="4"/>
    <x v="4"/>
    <x v="1"/>
    <x v="3"/>
    <x v="16"/>
    <x v="12"/>
    <n v="11300"/>
    <n v="157582"/>
    <m/>
    <x v="0"/>
  </r>
  <r>
    <x v="4"/>
    <x v="4"/>
    <x v="1"/>
    <x v="3"/>
    <x v="16"/>
    <x v="13"/>
    <n v="11394"/>
    <n v="157437"/>
    <m/>
    <x v="0"/>
  </r>
  <r>
    <x v="4"/>
    <x v="4"/>
    <x v="1"/>
    <x v="3"/>
    <x v="16"/>
    <x v="14"/>
    <n v="11484"/>
    <n v="157479"/>
    <m/>
    <x v="0"/>
  </r>
  <r>
    <x v="4"/>
    <x v="4"/>
    <x v="1"/>
    <x v="3"/>
    <x v="16"/>
    <x v="15"/>
    <n v="11572"/>
    <n v="157924"/>
    <m/>
    <x v="0"/>
  </r>
  <r>
    <x v="4"/>
    <x v="4"/>
    <x v="1"/>
    <x v="3"/>
    <x v="16"/>
    <x v="16"/>
    <n v="11658"/>
    <n v="158242"/>
    <m/>
    <x v="0"/>
  </r>
  <r>
    <x v="4"/>
    <x v="4"/>
    <x v="1"/>
    <x v="3"/>
    <x v="16"/>
    <x v="17"/>
    <n v="11735"/>
    <n v="158295"/>
    <m/>
    <x v="0"/>
  </r>
  <r>
    <x v="4"/>
    <x v="4"/>
    <x v="1"/>
    <x v="3"/>
    <x v="16"/>
    <x v="18"/>
    <n v="11806"/>
    <n v="158212"/>
    <m/>
    <x v="0"/>
  </r>
  <r>
    <x v="4"/>
    <x v="4"/>
    <x v="1"/>
    <x v="3"/>
    <x v="16"/>
    <x v="19"/>
    <n v="11872"/>
    <n v="157987"/>
    <m/>
    <x v="0"/>
  </r>
  <r>
    <x v="4"/>
    <x v="4"/>
    <x v="1"/>
    <x v="3"/>
    <x v="16"/>
    <x v="20"/>
    <n v="11934"/>
    <n v="157707"/>
    <m/>
    <x v="0"/>
  </r>
  <r>
    <x v="4"/>
    <x v="4"/>
    <x v="1"/>
    <x v="3"/>
    <x v="16"/>
    <x v="21"/>
    <n v="11991"/>
    <n v="157292"/>
    <m/>
    <x v="0"/>
  </r>
  <r>
    <x v="4"/>
    <x v="4"/>
    <x v="1"/>
    <x v="3"/>
    <x v="16"/>
    <x v="22"/>
    <n v="12045"/>
    <n v="156784"/>
    <m/>
    <x v="0"/>
  </r>
  <r>
    <x v="4"/>
    <x v="4"/>
    <x v="1"/>
    <x v="3"/>
    <x v="16"/>
    <x v="23"/>
    <n v="12097"/>
    <n v="156191"/>
    <m/>
    <x v="0"/>
  </r>
  <r>
    <x v="4"/>
    <x v="4"/>
    <x v="1"/>
    <x v="3"/>
    <x v="16"/>
    <x v="24"/>
    <n v="12150"/>
    <n v="155531"/>
    <m/>
    <x v="0"/>
  </r>
  <r>
    <x v="4"/>
    <x v="4"/>
    <x v="1"/>
    <x v="3"/>
    <x v="16"/>
    <x v="25"/>
    <n v="12202"/>
    <n v="154697"/>
    <m/>
    <x v="0"/>
  </r>
  <r>
    <x v="4"/>
    <x v="4"/>
    <x v="1"/>
    <x v="3"/>
    <x v="16"/>
    <x v="26"/>
    <n v="12255"/>
    <n v="153789"/>
    <m/>
    <x v="0"/>
  </r>
  <r>
    <x v="4"/>
    <x v="4"/>
    <x v="1"/>
    <x v="3"/>
    <x v="16"/>
    <x v="27"/>
    <n v="12307"/>
    <n v="152880"/>
    <m/>
    <x v="0"/>
  </r>
  <r>
    <x v="4"/>
    <x v="4"/>
    <x v="1"/>
    <x v="3"/>
    <x v="16"/>
    <x v="28"/>
    <n v="12360"/>
    <n v="152023"/>
    <m/>
    <x v="0"/>
  </r>
  <r>
    <x v="4"/>
    <x v="4"/>
    <x v="1"/>
    <x v="3"/>
    <x v="16"/>
    <x v="29"/>
    <n v="12412"/>
    <n v="151216"/>
    <m/>
    <x v="0"/>
  </r>
  <r>
    <x v="4"/>
    <x v="4"/>
    <x v="1"/>
    <x v="3"/>
    <x v="16"/>
    <x v="30"/>
    <n v="12465"/>
    <n v="150502"/>
    <m/>
    <x v="0"/>
  </r>
  <r>
    <x v="4"/>
    <x v="4"/>
    <x v="1"/>
    <x v="2"/>
    <x v="17"/>
    <x v="0"/>
    <n v="21185"/>
    <n v="89612"/>
    <m/>
    <x v="0"/>
  </r>
  <r>
    <x v="4"/>
    <x v="4"/>
    <x v="1"/>
    <x v="2"/>
    <x v="17"/>
    <x v="1"/>
    <n v="21807"/>
    <n v="87470"/>
    <m/>
    <x v="0"/>
  </r>
  <r>
    <x v="4"/>
    <x v="4"/>
    <x v="1"/>
    <x v="2"/>
    <x v="17"/>
    <x v="2"/>
    <n v="22404"/>
    <n v="86558"/>
    <m/>
    <x v="0"/>
  </r>
  <r>
    <x v="4"/>
    <x v="4"/>
    <x v="1"/>
    <x v="2"/>
    <x v="17"/>
    <x v="3"/>
    <n v="22972"/>
    <n v="86757"/>
    <m/>
    <x v="0"/>
  </r>
  <r>
    <x v="4"/>
    <x v="4"/>
    <x v="1"/>
    <x v="2"/>
    <x v="17"/>
    <x v="4"/>
    <n v="23434"/>
    <n v="88174"/>
    <m/>
    <x v="0"/>
  </r>
  <r>
    <x v="4"/>
    <x v="4"/>
    <x v="1"/>
    <x v="2"/>
    <x v="17"/>
    <x v="5"/>
    <n v="24025"/>
    <n v="89750"/>
    <m/>
    <x v="0"/>
  </r>
  <r>
    <x v="4"/>
    <x v="4"/>
    <x v="1"/>
    <x v="2"/>
    <x v="17"/>
    <x v="6"/>
    <n v="24618"/>
    <n v="92246"/>
    <m/>
    <x v="0"/>
  </r>
  <r>
    <x v="4"/>
    <x v="4"/>
    <x v="1"/>
    <x v="2"/>
    <x v="17"/>
    <x v="7"/>
    <n v="25217"/>
    <n v="94672"/>
    <m/>
    <x v="0"/>
  </r>
  <r>
    <x v="4"/>
    <x v="4"/>
    <x v="1"/>
    <x v="2"/>
    <x v="17"/>
    <x v="8"/>
    <n v="25803"/>
    <n v="96833"/>
    <m/>
    <x v="0"/>
  </r>
  <r>
    <x v="4"/>
    <x v="4"/>
    <x v="1"/>
    <x v="2"/>
    <x v="17"/>
    <x v="9"/>
    <n v="26383"/>
    <n v="97989"/>
    <m/>
    <x v="0"/>
  </r>
  <r>
    <x v="4"/>
    <x v="4"/>
    <x v="1"/>
    <x v="2"/>
    <x v="17"/>
    <x v="10"/>
    <n v="26983"/>
    <n v="98846"/>
    <m/>
    <x v="0"/>
  </r>
  <r>
    <x v="4"/>
    <x v="4"/>
    <x v="1"/>
    <x v="2"/>
    <x v="17"/>
    <x v="11"/>
    <n v="27626"/>
    <n v="99777"/>
    <m/>
    <x v="0"/>
  </r>
  <r>
    <x v="4"/>
    <x v="4"/>
    <x v="1"/>
    <x v="2"/>
    <x v="17"/>
    <x v="12"/>
    <n v="28263"/>
    <n v="100715"/>
    <m/>
    <x v="0"/>
  </r>
  <r>
    <x v="4"/>
    <x v="4"/>
    <x v="1"/>
    <x v="2"/>
    <x v="17"/>
    <x v="13"/>
    <n v="28883"/>
    <n v="101729"/>
    <m/>
    <x v="0"/>
  </r>
  <r>
    <x v="4"/>
    <x v="4"/>
    <x v="1"/>
    <x v="2"/>
    <x v="17"/>
    <x v="14"/>
    <n v="29478"/>
    <n v="102862"/>
    <m/>
    <x v="0"/>
  </r>
  <r>
    <x v="4"/>
    <x v="4"/>
    <x v="1"/>
    <x v="2"/>
    <x v="17"/>
    <x v="15"/>
    <n v="30053"/>
    <n v="104096"/>
    <m/>
    <x v="0"/>
  </r>
  <r>
    <x v="4"/>
    <x v="4"/>
    <x v="1"/>
    <x v="2"/>
    <x v="17"/>
    <x v="16"/>
    <n v="30612"/>
    <n v="105185"/>
    <m/>
    <x v="0"/>
  </r>
  <r>
    <x v="4"/>
    <x v="4"/>
    <x v="1"/>
    <x v="2"/>
    <x v="17"/>
    <x v="17"/>
    <n v="31106"/>
    <n v="106006"/>
    <m/>
    <x v="0"/>
  </r>
  <r>
    <x v="4"/>
    <x v="4"/>
    <x v="1"/>
    <x v="2"/>
    <x v="17"/>
    <x v="18"/>
    <n v="31562"/>
    <n v="106660"/>
    <m/>
    <x v="0"/>
  </r>
  <r>
    <x v="4"/>
    <x v="4"/>
    <x v="1"/>
    <x v="2"/>
    <x v="17"/>
    <x v="19"/>
    <n v="31986"/>
    <n v="107203"/>
    <m/>
    <x v="0"/>
  </r>
  <r>
    <x v="4"/>
    <x v="4"/>
    <x v="1"/>
    <x v="2"/>
    <x v="17"/>
    <x v="20"/>
    <n v="32383"/>
    <n v="107660"/>
    <m/>
    <x v="0"/>
  </r>
  <r>
    <x v="4"/>
    <x v="4"/>
    <x v="1"/>
    <x v="2"/>
    <x v="17"/>
    <x v="21"/>
    <n v="32748"/>
    <n v="107982"/>
    <m/>
    <x v="0"/>
  </r>
  <r>
    <x v="4"/>
    <x v="4"/>
    <x v="1"/>
    <x v="2"/>
    <x v="17"/>
    <x v="22"/>
    <n v="33088"/>
    <n v="108177"/>
    <m/>
    <x v="0"/>
  </r>
  <r>
    <x v="4"/>
    <x v="4"/>
    <x v="1"/>
    <x v="2"/>
    <x v="17"/>
    <x v="23"/>
    <n v="33417"/>
    <n v="108306"/>
    <m/>
    <x v="0"/>
  </r>
  <r>
    <x v="4"/>
    <x v="4"/>
    <x v="1"/>
    <x v="2"/>
    <x v="17"/>
    <x v="24"/>
    <n v="33747"/>
    <n v="108393"/>
    <m/>
    <x v="0"/>
  </r>
  <r>
    <x v="4"/>
    <x v="4"/>
    <x v="1"/>
    <x v="2"/>
    <x v="17"/>
    <x v="25"/>
    <n v="34078"/>
    <n v="108426"/>
    <m/>
    <x v="0"/>
  </r>
  <r>
    <x v="4"/>
    <x v="4"/>
    <x v="1"/>
    <x v="2"/>
    <x v="17"/>
    <x v="26"/>
    <n v="34410"/>
    <n v="108391"/>
    <m/>
    <x v="0"/>
  </r>
  <r>
    <x v="4"/>
    <x v="4"/>
    <x v="1"/>
    <x v="2"/>
    <x v="17"/>
    <x v="27"/>
    <n v="34740"/>
    <n v="108334"/>
    <m/>
    <x v="0"/>
  </r>
  <r>
    <x v="4"/>
    <x v="4"/>
    <x v="1"/>
    <x v="2"/>
    <x v="17"/>
    <x v="28"/>
    <n v="35069"/>
    <n v="108300"/>
    <m/>
    <x v="0"/>
  </r>
  <r>
    <x v="4"/>
    <x v="4"/>
    <x v="1"/>
    <x v="2"/>
    <x v="17"/>
    <x v="29"/>
    <n v="35398"/>
    <n v="108327"/>
    <m/>
    <x v="0"/>
  </r>
  <r>
    <x v="4"/>
    <x v="4"/>
    <x v="1"/>
    <x v="2"/>
    <x v="17"/>
    <x v="30"/>
    <n v="35727"/>
    <n v="108423"/>
    <m/>
    <x v="0"/>
  </r>
  <r>
    <x v="4"/>
    <x v="4"/>
    <x v="1"/>
    <x v="0"/>
    <x v="18"/>
    <x v="0"/>
    <n v="13311"/>
    <n v="0"/>
    <m/>
    <x v="0"/>
  </r>
  <r>
    <x v="4"/>
    <x v="4"/>
    <x v="1"/>
    <x v="0"/>
    <x v="18"/>
    <x v="1"/>
    <n v="13311"/>
    <n v="0"/>
    <m/>
    <x v="0"/>
  </r>
  <r>
    <x v="4"/>
    <x v="4"/>
    <x v="1"/>
    <x v="0"/>
    <x v="18"/>
    <x v="2"/>
    <n v="13311"/>
    <n v="0"/>
    <m/>
    <x v="0"/>
  </r>
  <r>
    <x v="4"/>
    <x v="4"/>
    <x v="1"/>
    <x v="0"/>
    <x v="18"/>
    <x v="3"/>
    <n v="13311"/>
    <n v="0"/>
    <m/>
    <x v="0"/>
  </r>
  <r>
    <x v="4"/>
    <x v="4"/>
    <x v="1"/>
    <x v="0"/>
    <x v="18"/>
    <x v="4"/>
    <n v="13311"/>
    <n v="0"/>
    <m/>
    <x v="0"/>
  </r>
  <r>
    <x v="4"/>
    <x v="4"/>
    <x v="1"/>
    <x v="0"/>
    <x v="18"/>
    <x v="5"/>
    <n v="13311"/>
    <n v="0"/>
    <m/>
    <x v="0"/>
  </r>
  <r>
    <x v="4"/>
    <x v="4"/>
    <x v="1"/>
    <x v="0"/>
    <x v="18"/>
    <x v="6"/>
    <n v="13311"/>
    <n v="0"/>
    <m/>
    <x v="0"/>
  </r>
  <r>
    <x v="4"/>
    <x v="4"/>
    <x v="1"/>
    <x v="0"/>
    <x v="18"/>
    <x v="7"/>
    <n v="13311"/>
    <n v="0"/>
    <m/>
    <x v="0"/>
  </r>
  <r>
    <x v="4"/>
    <x v="4"/>
    <x v="1"/>
    <x v="0"/>
    <x v="18"/>
    <x v="8"/>
    <n v="13311"/>
    <n v="0"/>
    <m/>
    <x v="0"/>
  </r>
  <r>
    <x v="4"/>
    <x v="4"/>
    <x v="1"/>
    <x v="0"/>
    <x v="18"/>
    <x v="9"/>
    <n v="13311"/>
    <n v="0"/>
    <m/>
    <x v="0"/>
  </r>
  <r>
    <x v="4"/>
    <x v="4"/>
    <x v="1"/>
    <x v="0"/>
    <x v="18"/>
    <x v="10"/>
    <n v="13311"/>
    <n v="0"/>
    <m/>
    <x v="0"/>
  </r>
  <r>
    <x v="4"/>
    <x v="4"/>
    <x v="1"/>
    <x v="0"/>
    <x v="18"/>
    <x v="11"/>
    <n v="13311"/>
    <n v="0"/>
    <m/>
    <x v="0"/>
  </r>
  <r>
    <x v="4"/>
    <x v="4"/>
    <x v="1"/>
    <x v="0"/>
    <x v="18"/>
    <x v="12"/>
    <n v="13311"/>
    <n v="0"/>
    <m/>
    <x v="0"/>
  </r>
  <r>
    <x v="4"/>
    <x v="4"/>
    <x v="1"/>
    <x v="0"/>
    <x v="18"/>
    <x v="13"/>
    <n v="13311"/>
    <n v="0"/>
    <m/>
    <x v="0"/>
  </r>
  <r>
    <x v="4"/>
    <x v="4"/>
    <x v="1"/>
    <x v="0"/>
    <x v="18"/>
    <x v="14"/>
    <n v="13311"/>
    <n v="0"/>
    <m/>
    <x v="0"/>
  </r>
  <r>
    <x v="4"/>
    <x v="4"/>
    <x v="1"/>
    <x v="0"/>
    <x v="18"/>
    <x v="15"/>
    <n v="13311"/>
    <n v="0"/>
    <m/>
    <x v="0"/>
  </r>
  <r>
    <x v="4"/>
    <x v="4"/>
    <x v="1"/>
    <x v="0"/>
    <x v="18"/>
    <x v="16"/>
    <n v="13311"/>
    <n v="0"/>
    <m/>
    <x v="0"/>
  </r>
  <r>
    <x v="4"/>
    <x v="4"/>
    <x v="1"/>
    <x v="0"/>
    <x v="18"/>
    <x v="17"/>
    <n v="13311"/>
    <n v="0"/>
    <m/>
    <x v="0"/>
  </r>
  <r>
    <x v="4"/>
    <x v="4"/>
    <x v="1"/>
    <x v="0"/>
    <x v="18"/>
    <x v="18"/>
    <n v="13311"/>
    <n v="0"/>
    <m/>
    <x v="0"/>
  </r>
  <r>
    <x v="4"/>
    <x v="4"/>
    <x v="1"/>
    <x v="0"/>
    <x v="18"/>
    <x v="19"/>
    <n v="13311"/>
    <n v="0"/>
    <m/>
    <x v="0"/>
  </r>
  <r>
    <x v="4"/>
    <x v="4"/>
    <x v="1"/>
    <x v="0"/>
    <x v="18"/>
    <x v="20"/>
    <n v="13311"/>
    <n v="0"/>
    <m/>
    <x v="0"/>
  </r>
  <r>
    <x v="4"/>
    <x v="4"/>
    <x v="1"/>
    <x v="0"/>
    <x v="18"/>
    <x v="21"/>
    <n v="13311"/>
    <n v="0"/>
    <m/>
    <x v="0"/>
  </r>
  <r>
    <x v="4"/>
    <x v="4"/>
    <x v="1"/>
    <x v="0"/>
    <x v="18"/>
    <x v="22"/>
    <n v="13311"/>
    <n v="0"/>
    <m/>
    <x v="0"/>
  </r>
  <r>
    <x v="4"/>
    <x v="4"/>
    <x v="1"/>
    <x v="0"/>
    <x v="18"/>
    <x v="23"/>
    <n v="13311"/>
    <n v="0"/>
    <m/>
    <x v="0"/>
  </r>
  <r>
    <x v="4"/>
    <x v="4"/>
    <x v="1"/>
    <x v="0"/>
    <x v="18"/>
    <x v="24"/>
    <n v="13311"/>
    <n v="0"/>
    <m/>
    <x v="0"/>
  </r>
  <r>
    <x v="4"/>
    <x v="4"/>
    <x v="1"/>
    <x v="0"/>
    <x v="18"/>
    <x v="25"/>
    <n v="13311"/>
    <n v="0"/>
    <m/>
    <x v="0"/>
  </r>
  <r>
    <x v="4"/>
    <x v="4"/>
    <x v="1"/>
    <x v="0"/>
    <x v="18"/>
    <x v="26"/>
    <n v="13311"/>
    <n v="0"/>
    <m/>
    <x v="0"/>
  </r>
  <r>
    <x v="4"/>
    <x v="4"/>
    <x v="1"/>
    <x v="0"/>
    <x v="18"/>
    <x v="27"/>
    <n v="13311"/>
    <n v="0"/>
    <m/>
    <x v="0"/>
  </r>
  <r>
    <x v="4"/>
    <x v="4"/>
    <x v="1"/>
    <x v="0"/>
    <x v="18"/>
    <x v="28"/>
    <n v="13311"/>
    <n v="0"/>
    <m/>
    <x v="0"/>
  </r>
  <r>
    <x v="4"/>
    <x v="4"/>
    <x v="1"/>
    <x v="0"/>
    <x v="18"/>
    <x v="29"/>
    <n v="13311"/>
    <n v="0"/>
    <m/>
    <x v="0"/>
  </r>
  <r>
    <x v="4"/>
    <x v="4"/>
    <x v="1"/>
    <x v="0"/>
    <x v="18"/>
    <x v="30"/>
    <n v="13311"/>
    <n v="0"/>
    <m/>
    <x v="0"/>
  </r>
  <r>
    <x v="4"/>
    <x v="4"/>
    <x v="1"/>
    <x v="5"/>
    <x v="19"/>
    <x v="0"/>
    <n v="13311"/>
    <n v="233528"/>
    <m/>
    <x v="0"/>
  </r>
  <r>
    <x v="4"/>
    <x v="4"/>
    <x v="1"/>
    <x v="5"/>
    <x v="19"/>
    <x v="1"/>
    <n v="13311"/>
    <n v="236702"/>
    <m/>
    <x v="0"/>
  </r>
  <r>
    <x v="4"/>
    <x v="4"/>
    <x v="1"/>
    <x v="5"/>
    <x v="19"/>
    <x v="2"/>
    <n v="13311"/>
    <n v="236009"/>
    <m/>
    <x v="0"/>
  </r>
  <r>
    <x v="4"/>
    <x v="4"/>
    <x v="1"/>
    <x v="5"/>
    <x v="19"/>
    <x v="3"/>
    <n v="13311"/>
    <n v="232419"/>
    <m/>
    <x v="0"/>
  </r>
  <r>
    <x v="4"/>
    <x v="4"/>
    <x v="1"/>
    <x v="5"/>
    <x v="19"/>
    <x v="4"/>
    <n v="13311"/>
    <n v="233526"/>
    <m/>
    <x v="0"/>
  </r>
  <r>
    <x v="4"/>
    <x v="4"/>
    <x v="1"/>
    <x v="5"/>
    <x v="19"/>
    <x v="5"/>
    <n v="13311"/>
    <n v="232888"/>
    <m/>
    <x v="0"/>
  </r>
  <r>
    <x v="4"/>
    <x v="4"/>
    <x v="1"/>
    <x v="5"/>
    <x v="19"/>
    <x v="6"/>
    <n v="13311"/>
    <n v="227437"/>
    <m/>
    <x v="0"/>
  </r>
  <r>
    <x v="4"/>
    <x v="4"/>
    <x v="1"/>
    <x v="5"/>
    <x v="19"/>
    <x v="7"/>
    <n v="13311"/>
    <n v="229195"/>
    <m/>
    <x v="0"/>
  </r>
  <r>
    <x v="4"/>
    <x v="4"/>
    <x v="1"/>
    <x v="5"/>
    <x v="19"/>
    <x v="8"/>
    <n v="13311"/>
    <n v="226215"/>
    <m/>
    <x v="0"/>
  </r>
  <r>
    <x v="4"/>
    <x v="4"/>
    <x v="1"/>
    <x v="5"/>
    <x v="19"/>
    <x v="9"/>
    <n v="13311"/>
    <n v="224370"/>
    <m/>
    <x v="0"/>
  </r>
  <r>
    <x v="4"/>
    <x v="4"/>
    <x v="1"/>
    <x v="5"/>
    <x v="19"/>
    <x v="10"/>
    <n v="13311"/>
    <n v="224615"/>
    <m/>
    <x v="0"/>
  </r>
  <r>
    <x v="4"/>
    <x v="4"/>
    <x v="1"/>
    <x v="5"/>
    <x v="19"/>
    <x v="11"/>
    <n v="13311"/>
    <n v="224448"/>
    <m/>
    <x v="0"/>
  </r>
  <r>
    <x v="4"/>
    <x v="4"/>
    <x v="1"/>
    <x v="5"/>
    <x v="19"/>
    <x v="12"/>
    <n v="13311"/>
    <n v="223919"/>
    <m/>
    <x v="0"/>
  </r>
  <r>
    <x v="4"/>
    <x v="4"/>
    <x v="1"/>
    <x v="5"/>
    <x v="19"/>
    <x v="13"/>
    <n v="13311"/>
    <n v="221932"/>
    <m/>
    <x v="0"/>
  </r>
  <r>
    <x v="4"/>
    <x v="4"/>
    <x v="1"/>
    <x v="5"/>
    <x v="19"/>
    <x v="14"/>
    <n v="13311"/>
    <n v="221348"/>
    <m/>
    <x v="0"/>
  </r>
  <r>
    <x v="4"/>
    <x v="4"/>
    <x v="1"/>
    <x v="5"/>
    <x v="19"/>
    <x v="15"/>
    <n v="13311"/>
    <n v="220351"/>
    <m/>
    <x v="0"/>
  </r>
  <r>
    <x v="4"/>
    <x v="4"/>
    <x v="1"/>
    <x v="5"/>
    <x v="19"/>
    <x v="16"/>
    <n v="13311"/>
    <n v="218505"/>
    <m/>
    <x v="0"/>
  </r>
  <r>
    <x v="4"/>
    <x v="4"/>
    <x v="1"/>
    <x v="5"/>
    <x v="19"/>
    <x v="17"/>
    <n v="13311"/>
    <n v="218037"/>
    <m/>
    <x v="0"/>
  </r>
  <r>
    <x v="4"/>
    <x v="4"/>
    <x v="1"/>
    <x v="5"/>
    <x v="19"/>
    <x v="18"/>
    <n v="13311"/>
    <n v="217287"/>
    <m/>
    <x v="0"/>
  </r>
  <r>
    <x v="4"/>
    <x v="4"/>
    <x v="1"/>
    <x v="5"/>
    <x v="19"/>
    <x v="19"/>
    <n v="13311"/>
    <n v="216344"/>
    <m/>
    <x v="0"/>
  </r>
  <r>
    <x v="4"/>
    <x v="4"/>
    <x v="1"/>
    <x v="5"/>
    <x v="19"/>
    <x v="20"/>
    <n v="13311"/>
    <n v="209676"/>
    <m/>
    <x v="0"/>
  </r>
  <r>
    <x v="4"/>
    <x v="4"/>
    <x v="1"/>
    <x v="5"/>
    <x v="19"/>
    <x v="21"/>
    <n v="13311"/>
    <n v="207661"/>
    <m/>
    <x v="0"/>
  </r>
  <r>
    <x v="4"/>
    <x v="4"/>
    <x v="1"/>
    <x v="5"/>
    <x v="19"/>
    <x v="22"/>
    <n v="13311"/>
    <n v="206995"/>
    <m/>
    <x v="0"/>
  </r>
  <r>
    <x v="4"/>
    <x v="4"/>
    <x v="1"/>
    <x v="5"/>
    <x v="19"/>
    <x v="23"/>
    <n v="13311"/>
    <n v="205953"/>
    <m/>
    <x v="0"/>
  </r>
  <r>
    <x v="4"/>
    <x v="4"/>
    <x v="1"/>
    <x v="5"/>
    <x v="19"/>
    <x v="24"/>
    <n v="13311"/>
    <n v="205362"/>
    <m/>
    <x v="0"/>
  </r>
  <r>
    <x v="4"/>
    <x v="4"/>
    <x v="1"/>
    <x v="5"/>
    <x v="19"/>
    <x v="25"/>
    <n v="13311"/>
    <n v="200800"/>
    <m/>
    <x v="0"/>
  </r>
  <r>
    <x v="4"/>
    <x v="4"/>
    <x v="1"/>
    <x v="5"/>
    <x v="19"/>
    <x v="26"/>
    <n v="13311"/>
    <n v="198124"/>
    <m/>
    <x v="0"/>
  </r>
  <r>
    <x v="4"/>
    <x v="4"/>
    <x v="1"/>
    <x v="5"/>
    <x v="19"/>
    <x v="27"/>
    <n v="13311"/>
    <n v="197480"/>
    <m/>
    <x v="0"/>
  </r>
  <r>
    <x v="4"/>
    <x v="4"/>
    <x v="1"/>
    <x v="5"/>
    <x v="19"/>
    <x v="28"/>
    <n v="13311"/>
    <n v="197260"/>
    <m/>
    <x v="0"/>
  </r>
  <r>
    <x v="4"/>
    <x v="4"/>
    <x v="1"/>
    <x v="5"/>
    <x v="19"/>
    <x v="29"/>
    <n v="13311"/>
    <n v="197084"/>
    <m/>
    <x v="0"/>
  </r>
  <r>
    <x v="4"/>
    <x v="4"/>
    <x v="1"/>
    <x v="5"/>
    <x v="19"/>
    <x v="30"/>
    <n v="13311"/>
    <n v="196918"/>
    <m/>
    <x v="0"/>
  </r>
  <r>
    <x v="4"/>
    <x v="4"/>
    <x v="2"/>
    <x v="1"/>
    <x v="14"/>
    <x v="0"/>
    <n v="27222"/>
    <n v="216169"/>
    <m/>
    <x v="0"/>
  </r>
  <r>
    <x v="4"/>
    <x v="4"/>
    <x v="2"/>
    <x v="1"/>
    <x v="14"/>
    <x v="1"/>
    <n v="28952"/>
    <n v="219002"/>
    <m/>
    <x v="0"/>
  </r>
  <r>
    <x v="4"/>
    <x v="4"/>
    <x v="2"/>
    <x v="1"/>
    <x v="14"/>
    <x v="2"/>
    <n v="30568"/>
    <n v="226818"/>
    <m/>
    <x v="0"/>
  </r>
  <r>
    <x v="4"/>
    <x v="4"/>
    <x v="2"/>
    <x v="1"/>
    <x v="14"/>
    <x v="3"/>
    <n v="31869"/>
    <n v="232311"/>
    <m/>
    <x v="0"/>
  </r>
  <r>
    <x v="4"/>
    <x v="4"/>
    <x v="2"/>
    <x v="1"/>
    <x v="14"/>
    <x v="4"/>
    <n v="33625"/>
    <n v="242621"/>
    <m/>
    <x v="0"/>
  </r>
  <r>
    <x v="4"/>
    <x v="4"/>
    <x v="2"/>
    <x v="1"/>
    <x v="14"/>
    <x v="5"/>
    <n v="34905"/>
    <n v="249722"/>
    <m/>
    <x v="0"/>
  </r>
  <r>
    <x v="4"/>
    <x v="4"/>
    <x v="2"/>
    <x v="1"/>
    <x v="14"/>
    <x v="6"/>
    <n v="36694"/>
    <n v="262173"/>
    <m/>
    <x v="0"/>
  </r>
  <r>
    <x v="4"/>
    <x v="4"/>
    <x v="2"/>
    <x v="1"/>
    <x v="14"/>
    <x v="7"/>
    <n v="39077"/>
    <n v="278805"/>
    <m/>
    <x v="0"/>
  </r>
  <r>
    <x v="4"/>
    <x v="4"/>
    <x v="2"/>
    <x v="1"/>
    <x v="14"/>
    <x v="8"/>
    <n v="41510"/>
    <n v="295559"/>
    <m/>
    <x v="0"/>
  </r>
  <r>
    <x v="4"/>
    <x v="4"/>
    <x v="2"/>
    <x v="1"/>
    <x v="14"/>
    <x v="9"/>
    <n v="43792"/>
    <n v="307826"/>
    <m/>
    <x v="0"/>
  </r>
  <r>
    <x v="4"/>
    <x v="4"/>
    <x v="2"/>
    <x v="1"/>
    <x v="14"/>
    <x v="10"/>
    <n v="45379"/>
    <n v="314744"/>
    <m/>
    <x v="0"/>
  </r>
  <r>
    <x v="4"/>
    <x v="4"/>
    <x v="2"/>
    <x v="1"/>
    <x v="14"/>
    <x v="11"/>
    <n v="46809"/>
    <n v="320244"/>
    <m/>
    <x v="0"/>
  </r>
  <r>
    <x v="4"/>
    <x v="4"/>
    <x v="2"/>
    <x v="1"/>
    <x v="14"/>
    <x v="12"/>
    <n v="48208"/>
    <n v="325764"/>
    <m/>
    <x v="0"/>
  </r>
  <r>
    <x v="4"/>
    <x v="4"/>
    <x v="2"/>
    <x v="1"/>
    <x v="14"/>
    <x v="13"/>
    <n v="49565"/>
    <n v="331697"/>
    <m/>
    <x v="0"/>
  </r>
  <r>
    <x v="4"/>
    <x v="4"/>
    <x v="2"/>
    <x v="1"/>
    <x v="14"/>
    <x v="14"/>
    <n v="50890"/>
    <n v="337994"/>
    <m/>
    <x v="0"/>
  </r>
  <r>
    <x v="4"/>
    <x v="4"/>
    <x v="2"/>
    <x v="1"/>
    <x v="14"/>
    <x v="15"/>
    <n v="52193"/>
    <n v="344306"/>
    <m/>
    <x v="0"/>
  </r>
  <r>
    <x v="4"/>
    <x v="4"/>
    <x v="2"/>
    <x v="1"/>
    <x v="14"/>
    <x v="16"/>
    <n v="53485"/>
    <n v="350149"/>
    <m/>
    <x v="0"/>
  </r>
  <r>
    <x v="4"/>
    <x v="4"/>
    <x v="2"/>
    <x v="1"/>
    <x v="14"/>
    <x v="17"/>
    <n v="54692"/>
    <n v="355238"/>
    <m/>
    <x v="0"/>
  </r>
  <r>
    <x v="4"/>
    <x v="4"/>
    <x v="2"/>
    <x v="1"/>
    <x v="14"/>
    <x v="18"/>
    <n v="55825"/>
    <n v="359656"/>
    <m/>
    <x v="0"/>
  </r>
  <r>
    <x v="4"/>
    <x v="4"/>
    <x v="2"/>
    <x v="1"/>
    <x v="14"/>
    <x v="19"/>
    <n v="56842"/>
    <n v="363262"/>
    <m/>
    <x v="0"/>
  </r>
  <r>
    <x v="4"/>
    <x v="4"/>
    <x v="2"/>
    <x v="1"/>
    <x v="14"/>
    <x v="20"/>
    <n v="57855"/>
    <n v="366659"/>
    <m/>
    <x v="0"/>
  </r>
  <r>
    <x v="4"/>
    <x v="4"/>
    <x v="2"/>
    <x v="1"/>
    <x v="14"/>
    <x v="21"/>
    <n v="58854"/>
    <n v="369777"/>
    <m/>
    <x v="0"/>
  </r>
  <r>
    <x v="4"/>
    <x v="4"/>
    <x v="2"/>
    <x v="1"/>
    <x v="14"/>
    <x v="22"/>
    <n v="59819"/>
    <n v="372454"/>
    <m/>
    <x v="0"/>
  </r>
  <r>
    <x v="4"/>
    <x v="4"/>
    <x v="2"/>
    <x v="1"/>
    <x v="14"/>
    <x v="23"/>
    <n v="60759"/>
    <n v="374819"/>
    <m/>
    <x v="0"/>
  </r>
  <r>
    <x v="4"/>
    <x v="4"/>
    <x v="2"/>
    <x v="1"/>
    <x v="14"/>
    <x v="24"/>
    <n v="61695"/>
    <n v="376977"/>
    <m/>
    <x v="0"/>
  </r>
  <r>
    <x v="4"/>
    <x v="4"/>
    <x v="2"/>
    <x v="1"/>
    <x v="14"/>
    <x v="25"/>
    <n v="62628"/>
    <n v="379020"/>
    <m/>
    <x v="0"/>
  </r>
  <r>
    <x v="4"/>
    <x v="4"/>
    <x v="2"/>
    <x v="1"/>
    <x v="14"/>
    <x v="26"/>
    <n v="63539"/>
    <n v="380807"/>
    <m/>
    <x v="0"/>
  </r>
  <r>
    <x v="4"/>
    <x v="4"/>
    <x v="2"/>
    <x v="1"/>
    <x v="14"/>
    <x v="27"/>
    <n v="64434"/>
    <n v="382446"/>
    <m/>
    <x v="0"/>
  </r>
  <r>
    <x v="4"/>
    <x v="4"/>
    <x v="2"/>
    <x v="1"/>
    <x v="14"/>
    <x v="28"/>
    <n v="65297"/>
    <n v="383959"/>
    <m/>
    <x v="0"/>
  </r>
  <r>
    <x v="4"/>
    <x v="4"/>
    <x v="2"/>
    <x v="1"/>
    <x v="14"/>
    <x v="29"/>
    <n v="66146"/>
    <n v="385552"/>
    <m/>
    <x v="0"/>
  </r>
  <r>
    <x v="4"/>
    <x v="4"/>
    <x v="2"/>
    <x v="1"/>
    <x v="14"/>
    <x v="30"/>
    <n v="66978"/>
    <n v="387320"/>
    <m/>
    <x v="0"/>
  </r>
  <r>
    <x v="4"/>
    <x v="4"/>
    <x v="2"/>
    <x v="0"/>
    <x v="15"/>
    <x v="0"/>
    <n v="1934389"/>
    <n v="22926378"/>
    <m/>
    <x v="0"/>
  </r>
  <r>
    <x v="4"/>
    <x v="4"/>
    <x v="2"/>
    <x v="0"/>
    <x v="15"/>
    <x v="1"/>
    <n v="1935209"/>
    <n v="21908002"/>
    <m/>
    <x v="0"/>
  </r>
  <r>
    <x v="4"/>
    <x v="4"/>
    <x v="2"/>
    <x v="0"/>
    <x v="15"/>
    <x v="2"/>
    <n v="1934692"/>
    <n v="20999496"/>
    <m/>
    <x v="0"/>
  </r>
  <r>
    <x v="4"/>
    <x v="4"/>
    <x v="2"/>
    <x v="0"/>
    <x v="15"/>
    <x v="3"/>
    <n v="1929622"/>
    <n v="19961436"/>
    <m/>
    <x v="0"/>
  </r>
  <r>
    <x v="4"/>
    <x v="4"/>
    <x v="2"/>
    <x v="0"/>
    <x v="15"/>
    <x v="4"/>
    <n v="1932250"/>
    <n v="19160950"/>
    <m/>
    <x v="0"/>
  </r>
  <r>
    <x v="4"/>
    <x v="4"/>
    <x v="2"/>
    <x v="0"/>
    <x v="15"/>
    <x v="5"/>
    <n v="1933986"/>
    <n v="18175856"/>
    <m/>
    <x v="0"/>
  </r>
  <r>
    <x v="4"/>
    <x v="4"/>
    <x v="2"/>
    <x v="0"/>
    <x v="15"/>
    <x v="6"/>
    <n v="1945187"/>
    <n v="17600172"/>
    <m/>
    <x v="0"/>
  </r>
  <r>
    <x v="4"/>
    <x v="4"/>
    <x v="2"/>
    <x v="0"/>
    <x v="15"/>
    <x v="7"/>
    <n v="1967486"/>
    <n v="17238350"/>
    <m/>
    <x v="0"/>
  </r>
  <r>
    <x v="4"/>
    <x v="4"/>
    <x v="2"/>
    <x v="0"/>
    <x v="15"/>
    <x v="8"/>
    <n v="1990955"/>
    <n v="16988866"/>
    <m/>
    <x v="0"/>
  </r>
  <r>
    <x v="4"/>
    <x v="4"/>
    <x v="2"/>
    <x v="0"/>
    <x v="15"/>
    <x v="9"/>
    <n v="2012492"/>
    <n v="16229050"/>
    <m/>
    <x v="0"/>
  </r>
  <r>
    <x v="4"/>
    <x v="4"/>
    <x v="2"/>
    <x v="0"/>
    <x v="15"/>
    <x v="10"/>
    <n v="2021704"/>
    <n v="15297418"/>
    <m/>
    <x v="0"/>
  </r>
  <r>
    <x v="4"/>
    <x v="4"/>
    <x v="2"/>
    <x v="0"/>
    <x v="15"/>
    <x v="11"/>
    <n v="2028619"/>
    <n v="14305574"/>
    <m/>
    <x v="0"/>
  </r>
  <r>
    <x v="4"/>
    <x v="4"/>
    <x v="2"/>
    <x v="0"/>
    <x v="15"/>
    <x v="12"/>
    <n v="2035607"/>
    <n v="13404409"/>
    <m/>
    <x v="0"/>
  </r>
  <r>
    <x v="4"/>
    <x v="4"/>
    <x v="2"/>
    <x v="0"/>
    <x v="15"/>
    <x v="13"/>
    <n v="2042417"/>
    <n v="12610838"/>
    <m/>
    <x v="0"/>
  </r>
  <r>
    <x v="4"/>
    <x v="4"/>
    <x v="2"/>
    <x v="0"/>
    <x v="15"/>
    <x v="14"/>
    <n v="2049263"/>
    <n v="11942042"/>
    <m/>
    <x v="0"/>
  </r>
  <r>
    <x v="4"/>
    <x v="4"/>
    <x v="2"/>
    <x v="0"/>
    <x v="15"/>
    <x v="15"/>
    <n v="2056372"/>
    <n v="11363199"/>
    <m/>
    <x v="0"/>
  </r>
  <r>
    <x v="4"/>
    <x v="4"/>
    <x v="2"/>
    <x v="0"/>
    <x v="15"/>
    <x v="16"/>
    <n v="2063926"/>
    <n v="10851159"/>
    <m/>
    <x v="0"/>
  </r>
  <r>
    <x v="4"/>
    <x v="4"/>
    <x v="2"/>
    <x v="0"/>
    <x v="15"/>
    <x v="17"/>
    <n v="2070467"/>
    <n v="10391437"/>
    <m/>
    <x v="0"/>
  </r>
  <r>
    <x v="4"/>
    <x v="4"/>
    <x v="2"/>
    <x v="0"/>
    <x v="15"/>
    <x v="18"/>
    <n v="2076101"/>
    <n v="9971644"/>
    <m/>
    <x v="0"/>
  </r>
  <r>
    <x v="4"/>
    <x v="4"/>
    <x v="2"/>
    <x v="0"/>
    <x v="15"/>
    <x v="19"/>
    <n v="2079955"/>
    <n v="9604135"/>
    <m/>
    <x v="0"/>
  </r>
  <r>
    <x v="4"/>
    <x v="4"/>
    <x v="2"/>
    <x v="0"/>
    <x v="15"/>
    <x v="20"/>
    <n v="2084240"/>
    <n v="9302544"/>
    <m/>
    <x v="0"/>
  </r>
  <r>
    <x v="4"/>
    <x v="4"/>
    <x v="2"/>
    <x v="0"/>
    <x v="15"/>
    <x v="21"/>
    <n v="2088755"/>
    <n v="9075210"/>
    <m/>
    <x v="0"/>
  </r>
  <r>
    <x v="4"/>
    <x v="4"/>
    <x v="2"/>
    <x v="0"/>
    <x v="15"/>
    <x v="22"/>
    <n v="2093073"/>
    <n v="8906904"/>
    <m/>
    <x v="0"/>
  </r>
  <r>
    <x v="4"/>
    <x v="4"/>
    <x v="2"/>
    <x v="0"/>
    <x v="15"/>
    <x v="23"/>
    <n v="2097374"/>
    <n v="8791857"/>
    <m/>
    <x v="0"/>
  </r>
  <r>
    <x v="4"/>
    <x v="4"/>
    <x v="2"/>
    <x v="0"/>
    <x v="15"/>
    <x v="24"/>
    <n v="2102082"/>
    <n v="8680967"/>
    <m/>
    <x v="0"/>
  </r>
  <r>
    <x v="4"/>
    <x v="4"/>
    <x v="2"/>
    <x v="0"/>
    <x v="15"/>
    <x v="25"/>
    <n v="2107206"/>
    <n v="8580525"/>
    <m/>
    <x v="0"/>
  </r>
  <r>
    <x v="4"/>
    <x v="4"/>
    <x v="2"/>
    <x v="0"/>
    <x v="15"/>
    <x v="26"/>
    <n v="2112352"/>
    <n v="8482868"/>
    <m/>
    <x v="0"/>
  </r>
  <r>
    <x v="4"/>
    <x v="4"/>
    <x v="2"/>
    <x v="0"/>
    <x v="15"/>
    <x v="27"/>
    <n v="2117633"/>
    <n v="8387688"/>
    <m/>
    <x v="0"/>
  </r>
  <r>
    <x v="4"/>
    <x v="4"/>
    <x v="2"/>
    <x v="0"/>
    <x v="15"/>
    <x v="28"/>
    <n v="2122695"/>
    <n v="8298023"/>
    <m/>
    <x v="0"/>
  </r>
  <r>
    <x v="4"/>
    <x v="4"/>
    <x v="2"/>
    <x v="0"/>
    <x v="15"/>
    <x v="29"/>
    <n v="2127886"/>
    <n v="8214930"/>
    <m/>
    <x v="0"/>
  </r>
  <r>
    <x v="4"/>
    <x v="4"/>
    <x v="2"/>
    <x v="0"/>
    <x v="15"/>
    <x v="30"/>
    <n v="2133152"/>
    <n v="8141415"/>
    <m/>
    <x v="0"/>
  </r>
  <r>
    <x v="4"/>
    <x v="4"/>
    <x v="2"/>
    <x v="3"/>
    <x v="16"/>
    <x v="0"/>
    <n v="0"/>
    <n v="0"/>
    <m/>
    <x v="0"/>
  </r>
  <r>
    <x v="4"/>
    <x v="4"/>
    <x v="2"/>
    <x v="3"/>
    <x v="16"/>
    <x v="1"/>
    <n v="0"/>
    <n v="0"/>
    <m/>
    <x v="0"/>
  </r>
  <r>
    <x v="4"/>
    <x v="4"/>
    <x v="2"/>
    <x v="3"/>
    <x v="16"/>
    <x v="2"/>
    <n v="0"/>
    <n v="0"/>
    <m/>
    <x v="0"/>
  </r>
  <r>
    <x v="4"/>
    <x v="4"/>
    <x v="2"/>
    <x v="3"/>
    <x v="16"/>
    <x v="3"/>
    <n v="0"/>
    <n v="0"/>
    <m/>
    <x v="0"/>
  </r>
  <r>
    <x v="4"/>
    <x v="4"/>
    <x v="2"/>
    <x v="3"/>
    <x v="16"/>
    <x v="4"/>
    <n v="0"/>
    <n v="0"/>
    <m/>
    <x v="0"/>
  </r>
  <r>
    <x v="4"/>
    <x v="4"/>
    <x v="2"/>
    <x v="3"/>
    <x v="16"/>
    <x v="5"/>
    <n v="0"/>
    <n v="0"/>
    <m/>
    <x v="0"/>
  </r>
  <r>
    <x v="4"/>
    <x v="4"/>
    <x v="2"/>
    <x v="3"/>
    <x v="16"/>
    <x v="6"/>
    <n v="1"/>
    <n v="0"/>
    <m/>
    <x v="0"/>
  </r>
  <r>
    <x v="4"/>
    <x v="4"/>
    <x v="2"/>
    <x v="3"/>
    <x v="16"/>
    <x v="7"/>
    <n v="2"/>
    <n v="0"/>
    <m/>
    <x v="0"/>
  </r>
  <r>
    <x v="4"/>
    <x v="4"/>
    <x v="2"/>
    <x v="3"/>
    <x v="16"/>
    <x v="8"/>
    <n v="3"/>
    <n v="0"/>
    <m/>
    <x v="0"/>
  </r>
  <r>
    <x v="4"/>
    <x v="4"/>
    <x v="2"/>
    <x v="3"/>
    <x v="16"/>
    <x v="9"/>
    <n v="3"/>
    <n v="0"/>
    <m/>
    <x v="0"/>
  </r>
  <r>
    <x v="4"/>
    <x v="4"/>
    <x v="2"/>
    <x v="3"/>
    <x v="16"/>
    <x v="10"/>
    <n v="4"/>
    <n v="0"/>
    <m/>
    <x v="0"/>
  </r>
  <r>
    <x v="4"/>
    <x v="4"/>
    <x v="2"/>
    <x v="3"/>
    <x v="16"/>
    <x v="11"/>
    <n v="4"/>
    <n v="0"/>
    <m/>
    <x v="0"/>
  </r>
  <r>
    <x v="4"/>
    <x v="4"/>
    <x v="2"/>
    <x v="3"/>
    <x v="16"/>
    <x v="12"/>
    <n v="5"/>
    <n v="0"/>
    <m/>
    <x v="0"/>
  </r>
  <r>
    <x v="4"/>
    <x v="4"/>
    <x v="2"/>
    <x v="3"/>
    <x v="16"/>
    <x v="13"/>
    <n v="5"/>
    <n v="0"/>
    <m/>
    <x v="0"/>
  </r>
  <r>
    <x v="4"/>
    <x v="4"/>
    <x v="2"/>
    <x v="3"/>
    <x v="16"/>
    <x v="14"/>
    <n v="6"/>
    <n v="0"/>
    <m/>
    <x v="0"/>
  </r>
  <r>
    <x v="4"/>
    <x v="4"/>
    <x v="2"/>
    <x v="3"/>
    <x v="16"/>
    <x v="15"/>
    <n v="7"/>
    <n v="0"/>
    <m/>
    <x v="0"/>
  </r>
  <r>
    <x v="4"/>
    <x v="4"/>
    <x v="2"/>
    <x v="3"/>
    <x v="16"/>
    <x v="16"/>
    <n v="7"/>
    <n v="0"/>
    <m/>
    <x v="0"/>
  </r>
  <r>
    <x v="4"/>
    <x v="4"/>
    <x v="2"/>
    <x v="3"/>
    <x v="16"/>
    <x v="17"/>
    <n v="8"/>
    <n v="0"/>
    <m/>
    <x v="0"/>
  </r>
  <r>
    <x v="4"/>
    <x v="4"/>
    <x v="2"/>
    <x v="3"/>
    <x v="16"/>
    <x v="18"/>
    <n v="8"/>
    <n v="0"/>
    <m/>
    <x v="0"/>
  </r>
  <r>
    <x v="4"/>
    <x v="4"/>
    <x v="2"/>
    <x v="3"/>
    <x v="16"/>
    <x v="19"/>
    <n v="8"/>
    <n v="0"/>
    <m/>
    <x v="0"/>
  </r>
  <r>
    <x v="4"/>
    <x v="4"/>
    <x v="2"/>
    <x v="3"/>
    <x v="16"/>
    <x v="20"/>
    <n v="9"/>
    <n v="0"/>
    <m/>
    <x v="0"/>
  </r>
  <r>
    <x v="4"/>
    <x v="4"/>
    <x v="2"/>
    <x v="3"/>
    <x v="16"/>
    <x v="21"/>
    <n v="9"/>
    <n v="0"/>
    <m/>
    <x v="0"/>
  </r>
  <r>
    <x v="4"/>
    <x v="4"/>
    <x v="2"/>
    <x v="3"/>
    <x v="16"/>
    <x v="22"/>
    <n v="10"/>
    <n v="0"/>
    <m/>
    <x v="0"/>
  </r>
  <r>
    <x v="4"/>
    <x v="4"/>
    <x v="2"/>
    <x v="3"/>
    <x v="16"/>
    <x v="23"/>
    <n v="10"/>
    <n v="0"/>
    <m/>
    <x v="0"/>
  </r>
  <r>
    <x v="4"/>
    <x v="4"/>
    <x v="2"/>
    <x v="3"/>
    <x v="16"/>
    <x v="24"/>
    <n v="10"/>
    <n v="0"/>
    <m/>
    <x v="0"/>
  </r>
  <r>
    <x v="4"/>
    <x v="4"/>
    <x v="2"/>
    <x v="3"/>
    <x v="16"/>
    <x v="25"/>
    <n v="11"/>
    <n v="0"/>
    <m/>
    <x v="0"/>
  </r>
  <r>
    <x v="4"/>
    <x v="4"/>
    <x v="2"/>
    <x v="3"/>
    <x v="16"/>
    <x v="26"/>
    <n v="11"/>
    <n v="0"/>
    <m/>
    <x v="0"/>
  </r>
  <r>
    <x v="4"/>
    <x v="4"/>
    <x v="2"/>
    <x v="3"/>
    <x v="16"/>
    <x v="27"/>
    <n v="12"/>
    <n v="0"/>
    <m/>
    <x v="0"/>
  </r>
  <r>
    <x v="4"/>
    <x v="4"/>
    <x v="2"/>
    <x v="3"/>
    <x v="16"/>
    <x v="28"/>
    <n v="12"/>
    <n v="0"/>
    <m/>
    <x v="0"/>
  </r>
  <r>
    <x v="4"/>
    <x v="4"/>
    <x v="2"/>
    <x v="3"/>
    <x v="16"/>
    <x v="29"/>
    <n v="12"/>
    <n v="0"/>
    <m/>
    <x v="0"/>
  </r>
  <r>
    <x v="4"/>
    <x v="4"/>
    <x v="2"/>
    <x v="3"/>
    <x v="16"/>
    <x v="30"/>
    <n v="13"/>
    <n v="0"/>
    <m/>
    <x v="0"/>
  </r>
  <r>
    <x v="4"/>
    <x v="4"/>
    <x v="2"/>
    <x v="2"/>
    <x v="17"/>
    <x v="0"/>
    <n v="38026"/>
    <n v="605640"/>
    <m/>
    <x v="0"/>
  </r>
  <r>
    <x v="4"/>
    <x v="4"/>
    <x v="2"/>
    <x v="2"/>
    <x v="17"/>
    <x v="1"/>
    <n v="38547"/>
    <n v="581927"/>
    <m/>
    <x v="0"/>
  </r>
  <r>
    <x v="4"/>
    <x v="4"/>
    <x v="2"/>
    <x v="2"/>
    <x v="17"/>
    <x v="2"/>
    <n v="39014"/>
    <n v="564444"/>
    <m/>
    <x v="0"/>
  </r>
  <r>
    <x v="4"/>
    <x v="4"/>
    <x v="2"/>
    <x v="2"/>
    <x v="17"/>
    <x v="3"/>
    <n v="39318"/>
    <n v="552874"/>
    <m/>
    <x v="0"/>
  </r>
  <r>
    <x v="4"/>
    <x v="4"/>
    <x v="2"/>
    <x v="2"/>
    <x v="17"/>
    <x v="4"/>
    <n v="39875"/>
    <n v="554621"/>
    <m/>
    <x v="0"/>
  </r>
  <r>
    <x v="4"/>
    <x v="4"/>
    <x v="2"/>
    <x v="2"/>
    <x v="17"/>
    <x v="5"/>
    <n v="40511"/>
    <n v="556495"/>
    <m/>
    <x v="0"/>
  </r>
  <r>
    <x v="4"/>
    <x v="4"/>
    <x v="2"/>
    <x v="2"/>
    <x v="17"/>
    <x v="6"/>
    <n v="41552"/>
    <n v="571921"/>
    <m/>
    <x v="0"/>
  </r>
  <r>
    <x v="4"/>
    <x v="4"/>
    <x v="2"/>
    <x v="2"/>
    <x v="17"/>
    <x v="7"/>
    <n v="43075"/>
    <n v="594041"/>
    <m/>
    <x v="0"/>
  </r>
  <r>
    <x v="4"/>
    <x v="4"/>
    <x v="2"/>
    <x v="2"/>
    <x v="17"/>
    <x v="8"/>
    <n v="44673"/>
    <n v="616623"/>
    <m/>
    <x v="0"/>
  </r>
  <r>
    <x v="4"/>
    <x v="4"/>
    <x v="2"/>
    <x v="2"/>
    <x v="17"/>
    <x v="9"/>
    <n v="46196"/>
    <n v="631529"/>
    <m/>
    <x v="0"/>
  </r>
  <r>
    <x v="4"/>
    <x v="4"/>
    <x v="2"/>
    <x v="2"/>
    <x v="17"/>
    <x v="10"/>
    <n v="47207"/>
    <n v="637972"/>
    <m/>
    <x v="0"/>
  </r>
  <r>
    <x v="4"/>
    <x v="4"/>
    <x v="2"/>
    <x v="2"/>
    <x v="17"/>
    <x v="11"/>
    <n v="48111"/>
    <n v="642251"/>
    <m/>
    <x v="0"/>
  </r>
  <r>
    <x v="4"/>
    <x v="4"/>
    <x v="2"/>
    <x v="2"/>
    <x v="17"/>
    <x v="12"/>
    <n v="49002"/>
    <n v="646383"/>
    <m/>
    <x v="0"/>
  </r>
  <r>
    <x v="4"/>
    <x v="4"/>
    <x v="2"/>
    <x v="2"/>
    <x v="17"/>
    <x v="13"/>
    <n v="49866"/>
    <n v="651003"/>
    <m/>
    <x v="0"/>
  </r>
  <r>
    <x v="4"/>
    <x v="4"/>
    <x v="2"/>
    <x v="2"/>
    <x v="17"/>
    <x v="14"/>
    <n v="50709"/>
    <n v="656589"/>
    <m/>
    <x v="0"/>
  </r>
  <r>
    <x v="4"/>
    <x v="4"/>
    <x v="2"/>
    <x v="2"/>
    <x v="17"/>
    <x v="15"/>
    <n v="51540"/>
    <n v="662989"/>
    <m/>
    <x v="0"/>
  </r>
  <r>
    <x v="4"/>
    <x v="4"/>
    <x v="2"/>
    <x v="2"/>
    <x v="17"/>
    <x v="16"/>
    <n v="52366"/>
    <n v="668840"/>
    <m/>
    <x v="0"/>
  </r>
  <r>
    <x v="4"/>
    <x v="4"/>
    <x v="2"/>
    <x v="2"/>
    <x v="17"/>
    <x v="17"/>
    <n v="53129"/>
    <n v="673527"/>
    <m/>
    <x v="0"/>
  </r>
  <r>
    <x v="4"/>
    <x v="4"/>
    <x v="2"/>
    <x v="2"/>
    <x v="17"/>
    <x v="18"/>
    <n v="53837"/>
    <n v="677271"/>
    <m/>
    <x v="0"/>
  </r>
  <r>
    <x v="4"/>
    <x v="4"/>
    <x v="2"/>
    <x v="2"/>
    <x v="17"/>
    <x v="19"/>
    <n v="54458"/>
    <n v="679921"/>
    <m/>
    <x v="0"/>
  </r>
  <r>
    <x v="4"/>
    <x v="4"/>
    <x v="2"/>
    <x v="2"/>
    <x v="17"/>
    <x v="20"/>
    <n v="55079"/>
    <n v="682499"/>
    <m/>
    <x v="0"/>
  </r>
  <r>
    <x v="4"/>
    <x v="4"/>
    <x v="2"/>
    <x v="2"/>
    <x v="17"/>
    <x v="21"/>
    <n v="55694"/>
    <n v="684752"/>
    <m/>
    <x v="0"/>
  </r>
  <r>
    <x v="4"/>
    <x v="4"/>
    <x v="2"/>
    <x v="2"/>
    <x v="17"/>
    <x v="22"/>
    <n v="56287"/>
    <n v="686414"/>
    <m/>
    <x v="0"/>
  </r>
  <r>
    <x v="4"/>
    <x v="4"/>
    <x v="2"/>
    <x v="2"/>
    <x v="17"/>
    <x v="23"/>
    <n v="56867"/>
    <n v="687694"/>
    <m/>
    <x v="0"/>
  </r>
  <r>
    <x v="4"/>
    <x v="4"/>
    <x v="2"/>
    <x v="2"/>
    <x v="17"/>
    <x v="24"/>
    <n v="57451"/>
    <n v="688720"/>
    <m/>
    <x v="0"/>
  </r>
  <r>
    <x v="4"/>
    <x v="4"/>
    <x v="2"/>
    <x v="2"/>
    <x v="17"/>
    <x v="25"/>
    <n v="58038"/>
    <n v="689429"/>
    <m/>
    <x v="0"/>
  </r>
  <r>
    <x v="4"/>
    <x v="4"/>
    <x v="2"/>
    <x v="2"/>
    <x v="17"/>
    <x v="26"/>
    <n v="58615"/>
    <n v="689622"/>
    <m/>
    <x v="0"/>
  </r>
  <r>
    <x v="4"/>
    <x v="4"/>
    <x v="2"/>
    <x v="2"/>
    <x v="17"/>
    <x v="27"/>
    <n v="59186"/>
    <n v="689720"/>
    <m/>
    <x v="0"/>
  </r>
  <r>
    <x v="4"/>
    <x v="4"/>
    <x v="2"/>
    <x v="2"/>
    <x v="17"/>
    <x v="28"/>
    <n v="59738"/>
    <n v="689854"/>
    <m/>
    <x v="0"/>
  </r>
  <r>
    <x v="4"/>
    <x v="4"/>
    <x v="2"/>
    <x v="2"/>
    <x v="17"/>
    <x v="29"/>
    <n v="60286"/>
    <n v="690405"/>
    <m/>
    <x v="0"/>
  </r>
  <r>
    <x v="4"/>
    <x v="4"/>
    <x v="2"/>
    <x v="2"/>
    <x v="17"/>
    <x v="30"/>
    <n v="60829"/>
    <n v="691389"/>
    <m/>
    <x v="0"/>
  </r>
  <r>
    <x v="4"/>
    <x v="4"/>
    <x v="2"/>
    <x v="0"/>
    <x v="18"/>
    <x v="0"/>
    <n v="0"/>
    <n v="0"/>
    <m/>
    <x v="0"/>
  </r>
  <r>
    <x v="4"/>
    <x v="4"/>
    <x v="2"/>
    <x v="0"/>
    <x v="18"/>
    <x v="1"/>
    <n v="0"/>
    <n v="0"/>
    <m/>
    <x v="0"/>
  </r>
  <r>
    <x v="4"/>
    <x v="4"/>
    <x v="2"/>
    <x v="0"/>
    <x v="18"/>
    <x v="2"/>
    <n v="0"/>
    <n v="0"/>
    <m/>
    <x v="0"/>
  </r>
  <r>
    <x v="4"/>
    <x v="4"/>
    <x v="2"/>
    <x v="0"/>
    <x v="18"/>
    <x v="3"/>
    <n v="0"/>
    <n v="0"/>
    <m/>
    <x v="0"/>
  </r>
  <r>
    <x v="4"/>
    <x v="4"/>
    <x v="2"/>
    <x v="0"/>
    <x v="18"/>
    <x v="4"/>
    <n v="0"/>
    <n v="0"/>
    <m/>
    <x v="0"/>
  </r>
  <r>
    <x v="4"/>
    <x v="4"/>
    <x v="2"/>
    <x v="0"/>
    <x v="18"/>
    <x v="5"/>
    <n v="0"/>
    <n v="0"/>
    <m/>
    <x v="0"/>
  </r>
  <r>
    <x v="4"/>
    <x v="4"/>
    <x v="2"/>
    <x v="0"/>
    <x v="18"/>
    <x v="6"/>
    <n v="0"/>
    <n v="0"/>
    <m/>
    <x v="0"/>
  </r>
  <r>
    <x v="4"/>
    <x v="4"/>
    <x v="2"/>
    <x v="0"/>
    <x v="18"/>
    <x v="7"/>
    <n v="0"/>
    <n v="0"/>
    <m/>
    <x v="0"/>
  </r>
  <r>
    <x v="4"/>
    <x v="4"/>
    <x v="2"/>
    <x v="0"/>
    <x v="18"/>
    <x v="8"/>
    <n v="0"/>
    <n v="0"/>
    <m/>
    <x v="0"/>
  </r>
  <r>
    <x v="4"/>
    <x v="4"/>
    <x v="2"/>
    <x v="0"/>
    <x v="18"/>
    <x v="9"/>
    <n v="0"/>
    <n v="0"/>
    <m/>
    <x v="0"/>
  </r>
  <r>
    <x v="4"/>
    <x v="4"/>
    <x v="2"/>
    <x v="0"/>
    <x v="18"/>
    <x v="10"/>
    <n v="0"/>
    <n v="0"/>
    <m/>
    <x v="0"/>
  </r>
  <r>
    <x v="4"/>
    <x v="4"/>
    <x v="2"/>
    <x v="0"/>
    <x v="18"/>
    <x v="11"/>
    <n v="0"/>
    <n v="0"/>
    <m/>
    <x v="0"/>
  </r>
  <r>
    <x v="4"/>
    <x v="4"/>
    <x v="2"/>
    <x v="0"/>
    <x v="18"/>
    <x v="12"/>
    <n v="0"/>
    <n v="0"/>
    <m/>
    <x v="0"/>
  </r>
  <r>
    <x v="4"/>
    <x v="4"/>
    <x v="2"/>
    <x v="0"/>
    <x v="18"/>
    <x v="13"/>
    <n v="0"/>
    <n v="0"/>
    <m/>
    <x v="0"/>
  </r>
  <r>
    <x v="4"/>
    <x v="4"/>
    <x v="2"/>
    <x v="0"/>
    <x v="18"/>
    <x v="14"/>
    <n v="0"/>
    <n v="0"/>
    <m/>
    <x v="0"/>
  </r>
  <r>
    <x v="4"/>
    <x v="4"/>
    <x v="2"/>
    <x v="0"/>
    <x v="18"/>
    <x v="15"/>
    <n v="0"/>
    <n v="0"/>
    <m/>
    <x v="0"/>
  </r>
  <r>
    <x v="4"/>
    <x v="4"/>
    <x v="2"/>
    <x v="0"/>
    <x v="18"/>
    <x v="16"/>
    <n v="0"/>
    <n v="0"/>
    <m/>
    <x v="0"/>
  </r>
  <r>
    <x v="4"/>
    <x v="4"/>
    <x v="2"/>
    <x v="0"/>
    <x v="18"/>
    <x v="17"/>
    <n v="0"/>
    <n v="0"/>
    <m/>
    <x v="0"/>
  </r>
  <r>
    <x v="4"/>
    <x v="4"/>
    <x v="2"/>
    <x v="0"/>
    <x v="18"/>
    <x v="18"/>
    <n v="0"/>
    <n v="0"/>
    <m/>
    <x v="0"/>
  </r>
  <r>
    <x v="4"/>
    <x v="4"/>
    <x v="2"/>
    <x v="0"/>
    <x v="18"/>
    <x v="19"/>
    <n v="0"/>
    <n v="0"/>
    <m/>
    <x v="0"/>
  </r>
  <r>
    <x v="4"/>
    <x v="4"/>
    <x v="2"/>
    <x v="0"/>
    <x v="18"/>
    <x v="20"/>
    <n v="0"/>
    <n v="0"/>
    <m/>
    <x v="0"/>
  </r>
  <r>
    <x v="4"/>
    <x v="4"/>
    <x v="2"/>
    <x v="0"/>
    <x v="18"/>
    <x v="21"/>
    <n v="0"/>
    <n v="0"/>
    <m/>
    <x v="0"/>
  </r>
  <r>
    <x v="4"/>
    <x v="4"/>
    <x v="2"/>
    <x v="0"/>
    <x v="18"/>
    <x v="22"/>
    <n v="0"/>
    <n v="0"/>
    <m/>
    <x v="0"/>
  </r>
  <r>
    <x v="4"/>
    <x v="4"/>
    <x v="2"/>
    <x v="0"/>
    <x v="18"/>
    <x v="23"/>
    <n v="0"/>
    <n v="0"/>
    <m/>
    <x v="0"/>
  </r>
  <r>
    <x v="4"/>
    <x v="4"/>
    <x v="2"/>
    <x v="0"/>
    <x v="18"/>
    <x v="24"/>
    <n v="0"/>
    <n v="0"/>
    <m/>
    <x v="0"/>
  </r>
  <r>
    <x v="4"/>
    <x v="4"/>
    <x v="2"/>
    <x v="0"/>
    <x v="18"/>
    <x v="25"/>
    <n v="0"/>
    <n v="0"/>
    <m/>
    <x v="0"/>
  </r>
  <r>
    <x v="4"/>
    <x v="4"/>
    <x v="2"/>
    <x v="0"/>
    <x v="18"/>
    <x v="26"/>
    <n v="0"/>
    <n v="0"/>
    <m/>
    <x v="0"/>
  </r>
  <r>
    <x v="4"/>
    <x v="4"/>
    <x v="2"/>
    <x v="0"/>
    <x v="18"/>
    <x v="27"/>
    <n v="0"/>
    <n v="0"/>
    <m/>
    <x v="0"/>
  </r>
  <r>
    <x v="4"/>
    <x v="4"/>
    <x v="2"/>
    <x v="0"/>
    <x v="18"/>
    <x v="28"/>
    <n v="0"/>
    <n v="0"/>
    <m/>
    <x v="0"/>
  </r>
  <r>
    <x v="4"/>
    <x v="4"/>
    <x v="2"/>
    <x v="0"/>
    <x v="18"/>
    <x v="29"/>
    <n v="0"/>
    <n v="0"/>
    <m/>
    <x v="0"/>
  </r>
  <r>
    <x v="4"/>
    <x v="4"/>
    <x v="2"/>
    <x v="0"/>
    <x v="18"/>
    <x v="30"/>
    <n v="0"/>
    <n v="0"/>
    <m/>
    <x v="0"/>
  </r>
  <r>
    <x v="4"/>
    <x v="4"/>
    <x v="2"/>
    <x v="5"/>
    <x v="19"/>
    <x v="0"/>
    <n v="0"/>
    <n v="0"/>
    <m/>
    <x v="0"/>
  </r>
  <r>
    <x v="4"/>
    <x v="4"/>
    <x v="2"/>
    <x v="5"/>
    <x v="19"/>
    <x v="1"/>
    <n v="0"/>
    <n v="0"/>
    <m/>
    <x v="0"/>
  </r>
  <r>
    <x v="4"/>
    <x v="4"/>
    <x v="2"/>
    <x v="5"/>
    <x v="19"/>
    <x v="2"/>
    <n v="0"/>
    <n v="0"/>
    <m/>
    <x v="0"/>
  </r>
  <r>
    <x v="4"/>
    <x v="4"/>
    <x v="2"/>
    <x v="5"/>
    <x v="19"/>
    <x v="3"/>
    <n v="0"/>
    <n v="0"/>
    <m/>
    <x v="0"/>
  </r>
  <r>
    <x v="4"/>
    <x v="4"/>
    <x v="2"/>
    <x v="5"/>
    <x v="19"/>
    <x v="4"/>
    <n v="0"/>
    <n v="0"/>
    <m/>
    <x v="0"/>
  </r>
  <r>
    <x v="4"/>
    <x v="4"/>
    <x v="2"/>
    <x v="5"/>
    <x v="19"/>
    <x v="5"/>
    <n v="0"/>
    <n v="0"/>
    <m/>
    <x v="0"/>
  </r>
  <r>
    <x v="4"/>
    <x v="4"/>
    <x v="2"/>
    <x v="5"/>
    <x v="19"/>
    <x v="6"/>
    <n v="0"/>
    <n v="0"/>
    <m/>
    <x v="0"/>
  </r>
  <r>
    <x v="4"/>
    <x v="4"/>
    <x v="2"/>
    <x v="5"/>
    <x v="19"/>
    <x v="7"/>
    <n v="0"/>
    <n v="0"/>
    <m/>
    <x v="0"/>
  </r>
  <r>
    <x v="4"/>
    <x v="4"/>
    <x v="2"/>
    <x v="5"/>
    <x v="19"/>
    <x v="8"/>
    <n v="0"/>
    <n v="0"/>
    <m/>
    <x v="0"/>
  </r>
  <r>
    <x v="4"/>
    <x v="4"/>
    <x v="2"/>
    <x v="5"/>
    <x v="19"/>
    <x v="9"/>
    <n v="0"/>
    <n v="0"/>
    <m/>
    <x v="0"/>
  </r>
  <r>
    <x v="4"/>
    <x v="4"/>
    <x v="2"/>
    <x v="5"/>
    <x v="19"/>
    <x v="10"/>
    <n v="0"/>
    <n v="0"/>
    <m/>
    <x v="0"/>
  </r>
  <r>
    <x v="4"/>
    <x v="4"/>
    <x v="2"/>
    <x v="5"/>
    <x v="19"/>
    <x v="11"/>
    <n v="0"/>
    <n v="0"/>
    <m/>
    <x v="0"/>
  </r>
  <r>
    <x v="4"/>
    <x v="4"/>
    <x v="2"/>
    <x v="5"/>
    <x v="19"/>
    <x v="12"/>
    <n v="0"/>
    <n v="0"/>
    <m/>
    <x v="0"/>
  </r>
  <r>
    <x v="4"/>
    <x v="4"/>
    <x v="2"/>
    <x v="5"/>
    <x v="19"/>
    <x v="13"/>
    <n v="0"/>
    <n v="0"/>
    <m/>
    <x v="0"/>
  </r>
  <r>
    <x v="4"/>
    <x v="4"/>
    <x v="2"/>
    <x v="5"/>
    <x v="19"/>
    <x v="14"/>
    <n v="0"/>
    <n v="0"/>
    <m/>
    <x v="0"/>
  </r>
  <r>
    <x v="4"/>
    <x v="4"/>
    <x v="2"/>
    <x v="5"/>
    <x v="19"/>
    <x v="15"/>
    <n v="0"/>
    <n v="0"/>
    <m/>
    <x v="0"/>
  </r>
  <r>
    <x v="4"/>
    <x v="4"/>
    <x v="2"/>
    <x v="5"/>
    <x v="19"/>
    <x v="16"/>
    <n v="0"/>
    <n v="0"/>
    <m/>
    <x v="0"/>
  </r>
  <r>
    <x v="4"/>
    <x v="4"/>
    <x v="2"/>
    <x v="5"/>
    <x v="19"/>
    <x v="17"/>
    <n v="0"/>
    <n v="0"/>
    <m/>
    <x v="0"/>
  </r>
  <r>
    <x v="4"/>
    <x v="4"/>
    <x v="2"/>
    <x v="5"/>
    <x v="19"/>
    <x v="18"/>
    <n v="0"/>
    <n v="0"/>
    <m/>
    <x v="0"/>
  </r>
  <r>
    <x v="4"/>
    <x v="4"/>
    <x v="2"/>
    <x v="5"/>
    <x v="19"/>
    <x v="19"/>
    <n v="0"/>
    <n v="0"/>
    <m/>
    <x v="0"/>
  </r>
  <r>
    <x v="4"/>
    <x v="4"/>
    <x v="2"/>
    <x v="5"/>
    <x v="19"/>
    <x v="20"/>
    <n v="0"/>
    <n v="0"/>
    <m/>
    <x v="0"/>
  </r>
  <r>
    <x v="4"/>
    <x v="4"/>
    <x v="2"/>
    <x v="5"/>
    <x v="19"/>
    <x v="21"/>
    <n v="0"/>
    <n v="0"/>
    <m/>
    <x v="0"/>
  </r>
  <r>
    <x v="4"/>
    <x v="4"/>
    <x v="2"/>
    <x v="5"/>
    <x v="19"/>
    <x v="22"/>
    <n v="0"/>
    <n v="0"/>
    <m/>
    <x v="0"/>
  </r>
  <r>
    <x v="4"/>
    <x v="4"/>
    <x v="2"/>
    <x v="5"/>
    <x v="19"/>
    <x v="23"/>
    <n v="0"/>
    <n v="0"/>
    <m/>
    <x v="0"/>
  </r>
  <r>
    <x v="4"/>
    <x v="4"/>
    <x v="2"/>
    <x v="5"/>
    <x v="19"/>
    <x v="24"/>
    <n v="0"/>
    <n v="0"/>
    <m/>
    <x v="0"/>
  </r>
  <r>
    <x v="4"/>
    <x v="4"/>
    <x v="2"/>
    <x v="5"/>
    <x v="19"/>
    <x v="25"/>
    <n v="0"/>
    <n v="0"/>
    <m/>
    <x v="0"/>
  </r>
  <r>
    <x v="4"/>
    <x v="4"/>
    <x v="2"/>
    <x v="5"/>
    <x v="19"/>
    <x v="26"/>
    <n v="0"/>
    <n v="0"/>
    <m/>
    <x v="0"/>
  </r>
  <r>
    <x v="4"/>
    <x v="4"/>
    <x v="2"/>
    <x v="5"/>
    <x v="19"/>
    <x v="27"/>
    <n v="0"/>
    <n v="0"/>
    <m/>
    <x v="0"/>
  </r>
  <r>
    <x v="4"/>
    <x v="4"/>
    <x v="2"/>
    <x v="5"/>
    <x v="19"/>
    <x v="28"/>
    <n v="0"/>
    <n v="0"/>
    <m/>
    <x v="0"/>
  </r>
  <r>
    <x v="4"/>
    <x v="4"/>
    <x v="2"/>
    <x v="5"/>
    <x v="19"/>
    <x v="29"/>
    <n v="0"/>
    <n v="0"/>
    <m/>
    <x v="0"/>
  </r>
  <r>
    <x v="4"/>
    <x v="4"/>
    <x v="2"/>
    <x v="5"/>
    <x v="19"/>
    <x v="30"/>
    <n v="0"/>
    <n v="0"/>
    <m/>
    <x v="0"/>
  </r>
  <r>
    <x v="4"/>
    <x v="5"/>
    <x v="0"/>
    <x v="1"/>
    <x v="14"/>
    <x v="0"/>
    <n v="1833171"/>
    <n v="31154742"/>
    <m/>
    <x v="0"/>
  </r>
  <r>
    <x v="4"/>
    <x v="5"/>
    <x v="0"/>
    <x v="1"/>
    <x v="14"/>
    <x v="1"/>
    <n v="1851505"/>
    <n v="30248628"/>
    <m/>
    <x v="0"/>
  </r>
  <r>
    <x v="4"/>
    <x v="5"/>
    <x v="0"/>
    <x v="1"/>
    <x v="14"/>
    <x v="2"/>
    <n v="1869875"/>
    <n v="30075816"/>
    <m/>
    <x v="0"/>
  </r>
  <r>
    <x v="4"/>
    <x v="5"/>
    <x v="0"/>
    <x v="1"/>
    <x v="14"/>
    <x v="3"/>
    <n v="1890706"/>
    <n v="29882490"/>
    <m/>
    <x v="0"/>
  </r>
  <r>
    <x v="4"/>
    <x v="5"/>
    <x v="0"/>
    <x v="1"/>
    <x v="14"/>
    <x v="4"/>
    <n v="1909406"/>
    <n v="30107802"/>
    <m/>
    <x v="0"/>
  </r>
  <r>
    <x v="4"/>
    <x v="5"/>
    <x v="0"/>
    <x v="1"/>
    <x v="14"/>
    <x v="5"/>
    <n v="1927985"/>
    <n v="30176226"/>
    <m/>
    <x v="0"/>
  </r>
  <r>
    <x v="4"/>
    <x v="5"/>
    <x v="0"/>
    <x v="1"/>
    <x v="14"/>
    <x v="6"/>
    <n v="1949876"/>
    <n v="30524234"/>
    <m/>
    <x v="0"/>
  </r>
  <r>
    <x v="4"/>
    <x v="5"/>
    <x v="0"/>
    <x v="1"/>
    <x v="14"/>
    <x v="7"/>
    <n v="1970762"/>
    <n v="30771866"/>
    <m/>
    <x v="0"/>
  </r>
  <r>
    <x v="4"/>
    <x v="5"/>
    <x v="0"/>
    <x v="1"/>
    <x v="14"/>
    <x v="8"/>
    <n v="1990969"/>
    <n v="30926674"/>
    <m/>
    <x v="0"/>
  </r>
  <r>
    <x v="4"/>
    <x v="5"/>
    <x v="0"/>
    <x v="1"/>
    <x v="14"/>
    <x v="9"/>
    <n v="2003183"/>
    <n v="30705166"/>
    <m/>
    <x v="0"/>
  </r>
  <r>
    <x v="4"/>
    <x v="5"/>
    <x v="0"/>
    <x v="1"/>
    <x v="14"/>
    <x v="10"/>
    <n v="2015469"/>
    <n v="30399118"/>
    <m/>
    <x v="0"/>
  </r>
  <r>
    <x v="4"/>
    <x v="5"/>
    <x v="0"/>
    <x v="1"/>
    <x v="14"/>
    <x v="11"/>
    <n v="2027453"/>
    <n v="30106924"/>
    <m/>
    <x v="0"/>
  </r>
  <r>
    <x v="4"/>
    <x v="5"/>
    <x v="0"/>
    <x v="1"/>
    <x v="14"/>
    <x v="12"/>
    <n v="2039492"/>
    <n v="29893208"/>
    <m/>
    <x v="0"/>
  </r>
  <r>
    <x v="4"/>
    <x v="5"/>
    <x v="0"/>
    <x v="1"/>
    <x v="14"/>
    <x v="13"/>
    <n v="2051615"/>
    <n v="29810532"/>
    <m/>
    <x v="0"/>
  </r>
  <r>
    <x v="4"/>
    <x v="5"/>
    <x v="0"/>
    <x v="1"/>
    <x v="14"/>
    <x v="14"/>
    <n v="2063688"/>
    <n v="29830282"/>
    <m/>
    <x v="0"/>
  </r>
  <r>
    <x v="4"/>
    <x v="5"/>
    <x v="0"/>
    <x v="1"/>
    <x v="14"/>
    <x v="15"/>
    <n v="2075653"/>
    <n v="29883452"/>
    <m/>
    <x v="0"/>
  </r>
  <r>
    <x v="4"/>
    <x v="5"/>
    <x v="0"/>
    <x v="1"/>
    <x v="14"/>
    <x v="16"/>
    <n v="2086979"/>
    <n v="29880190"/>
    <m/>
    <x v="0"/>
  </r>
  <r>
    <x v="4"/>
    <x v="5"/>
    <x v="0"/>
    <x v="1"/>
    <x v="14"/>
    <x v="17"/>
    <n v="2097771"/>
    <n v="29838342"/>
    <m/>
    <x v="0"/>
  </r>
  <r>
    <x v="4"/>
    <x v="5"/>
    <x v="0"/>
    <x v="1"/>
    <x v="14"/>
    <x v="18"/>
    <n v="2107986"/>
    <n v="29777768"/>
    <m/>
    <x v="0"/>
  </r>
  <r>
    <x v="4"/>
    <x v="5"/>
    <x v="0"/>
    <x v="1"/>
    <x v="14"/>
    <x v="19"/>
    <n v="2117612"/>
    <n v="29713086"/>
    <m/>
    <x v="0"/>
  </r>
  <r>
    <x v="4"/>
    <x v="5"/>
    <x v="0"/>
    <x v="1"/>
    <x v="14"/>
    <x v="20"/>
    <n v="2126646"/>
    <n v="29632802"/>
    <m/>
    <x v="0"/>
  </r>
  <r>
    <x v="4"/>
    <x v="5"/>
    <x v="0"/>
    <x v="1"/>
    <x v="14"/>
    <x v="21"/>
    <n v="2135062"/>
    <n v="29538956"/>
    <m/>
    <x v="0"/>
  </r>
  <r>
    <x v="4"/>
    <x v="5"/>
    <x v="0"/>
    <x v="1"/>
    <x v="14"/>
    <x v="22"/>
    <n v="2143044"/>
    <n v="29425472"/>
    <m/>
    <x v="0"/>
  </r>
  <r>
    <x v="4"/>
    <x v="5"/>
    <x v="0"/>
    <x v="1"/>
    <x v="14"/>
    <x v="23"/>
    <n v="2150512"/>
    <n v="29294400"/>
    <m/>
    <x v="0"/>
  </r>
  <r>
    <x v="4"/>
    <x v="5"/>
    <x v="0"/>
    <x v="1"/>
    <x v="14"/>
    <x v="24"/>
    <n v="2157607"/>
    <n v="29145176"/>
    <m/>
    <x v="0"/>
  </r>
  <r>
    <x v="4"/>
    <x v="5"/>
    <x v="0"/>
    <x v="1"/>
    <x v="14"/>
    <x v="25"/>
    <n v="2164716"/>
    <n v="28987998"/>
    <m/>
    <x v="0"/>
  </r>
  <r>
    <x v="4"/>
    <x v="5"/>
    <x v="0"/>
    <x v="1"/>
    <x v="14"/>
    <x v="26"/>
    <n v="2171892"/>
    <n v="28816716"/>
    <m/>
    <x v="0"/>
  </r>
  <r>
    <x v="4"/>
    <x v="5"/>
    <x v="0"/>
    <x v="1"/>
    <x v="14"/>
    <x v="27"/>
    <n v="2179054"/>
    <n v="28633408"/>
    <m/>
    <x v="0"/>
  </r>
  <r>
    <x v="4"/>
    <x v="5"/>
    <x v="0"/>
    <x v="1"/>
    <x v="14"/>
    <x v="28"/>
    <n v="2186239"/>
    <n v="28448160"/>
    <m/>
    <x v="0"/>
  </r>
  <r>
    <x v="4"/>
    <x v="5"/>
    <x v="0"/>
    <x v="1"/>
    <x v="14"/>
    <x v="29"/>
    <n v="2193450"/>
    <n v="28268460"/>
    <m/>
    <x v="0"/>
  </r>
  <r>
    <x v="4"/>
    <x v="5"/>
    <x v="0"/>
    <x v="1"/>
    <x v="14"/>
    <x v="30"/>
    <n v="2200720"/>
    <n v="28104970"/>
    <m/>
    <x v="0"/>
  </r>
  <r>
    <x v="4"/>
    <x v="5"/>
    <x v="0"/>
    <x v="0"/>
    <x v="15"/>
    <x v="0"/>
    <n v="3812947"/>
    <n v="35368896"/>
    <m/>
    <x v="0"/>
  </r>
  <r>
    <x v="4"/>
    <x v="5"/>
    <x v="0"/>
    <x v="0"/>
    <x v="15"/>
    <x v="1"/>
    <n v="3836840"/>
    <n v="34415704"/>
    <m/>
    <x v="0"/>
  </r>
  <r>
    <x v="4"/>
    <x v="5"/>
    <x v="0"/>
    <x v="0"/>
    <x v="15"/>
    <x v="2"/>
    <n v="3854116"/>
    <n v="33549970"/>
    <m/>
    <x v="0"/>
  </r>
  <r>
    <x v="4"/>
    <x v="5"/>
    <x v="0"/>
    <x v="0"/>
    <x v="15"/>
    <x v="3"/>
    <n v="3871981"/>
    <n v="32779508"/>
    <m/>
    <x v="0"/>
  </r>
  <r>
    <x v="4"/>
    <x v="5"/>
    <x v="0"/>
    <x v="0"/>
    <x v="15"/>
    <x v="4"/>
    <n v="3888582"/>
    <n v="32115770"/>
    <m/>
    <x v="0"/>
  </r>
  <r>
    <x v="4"/>
    <x v="5"/>
    <x v="0"/>
    <x v="0"/>
    <x v="15"/>
    <x v="5"/>
    <n v="3896438"/>
    <n v="31086880"/>
    <m/>
    <x v="0"/>
  </r>
  <r>
    <x v="4"/>
    <x v="5"/>
    <x v="0"/>
    <x v="0"/>
    <x v="15"/>
    <x v="6"/>
    <n v="3925472"/>
    <n v="30614350"/>
    <m/>
    <x v="0"/>
  </r>
  <r>
    <x v="4"/>
    <x v="5"/>
    <x v="0"/>
    <x v="0"/>
    <x v="15"/>
    <x v="7"/>
    <n v="3955041"/>
    <n v="30529454"/>
    <m/>
    <x v="0"/>
  </r>
  <r>
    <x v="4"/>
    <x v="5"/>
    <x v="0"/>
    <x v="0"/>
    <x v="15"/>
    <x v="8"/>
    <n v="3984262"/>
    <n v="30505168"/>
    <m/>
    <x v="0"/>
  </r>
  <r>
    <x v="4"/>
    <x v="5"/>
    <x v="0"/>
    <x v="0"/>
    <x v="15"/>
    <x v="9"/>
    <n v="4024599"/>
    <n v="29363048"/>
    <m/>
    <x v="0"/>
  </r>
  <r>
    <x v="4"/>
    <x v="5"/>
    <x v="0"/>
    <x v="0"/>
    <x v="15"/>
    <x v="10"/>
    <n v="4064744"/>
    <n v="27832970"/>
    <m/>
    <x v="0"/>
  </r>
  <r>
    <x v="4"/>
    <x v="5"/>
    <x v="0"/>
    <x v="0"/>
    <x v="15"/>
    <x v="11"/>
    <n v="4104007"/>
    <n v="26182154"/>
    <m/>
    <x v="0"/>
  </r>
  <r>
    <x v="4"/>
    <x v="5"/>
    <x v="0"/>
    <x v="0"/>
    <x v="15"/>
    <x v="12"/>
    <n v="4142976"/>
    <n v="24608214"/>
    <m/>
    <x v="0"/>
  </r>
  <r>
    <x v="4"/>
    <x v="5"/>
    <x v="0"/>
    <x v="0"/>
    <x v="15"/>
    <x v="13"/>
    <n v="4181010"/>
    <n v="23202480"/>
    <m/>
    <x v="0"/>
  </r>
  <r>
    <x v="4"/>
    <x v="5"/>
    <x v="0"/>
    <x v="0"/>
    <x v="15"/>
    <x v="14"/>
    <n v="4217762"/>
    <n v="21993720"/>
    <m/>
    <x v="0"/>
  </r>
  <r>
    <x v="4"/>
    <x v="5"/>
    <x v="0"/>
    <x v="0"/>
    <x v="15"/>
    <x v="15"/>
    <n v="4253354"/>
    <n v="20930408"/>
    <m/>
    <x v="0"/>
  </r>
  <r>
    <x v="4"/>
    <x v="5"/>
    <x v="0"/>
    <x v="0"/>
    <x v="15"/>
    <x v="16"/>
    <n v="4288648"/>
    <n v="19979518"/>
    <m/>
    <x v="0"/>
  </r>
  <r>
    <x v="4"/>
    <x v="5"/>
    <x v="0"/>
    <x v="0"/>
    <x v="15"/>
    <x v="17"/>
    <n v="4323831"/>
    <n v="19118430"/>
    <m/>
    <x v="0"/>
  </r>
  <r>
    <x v="4"/>
    <x v="5"/>
    <x v="0"/>
    <x v="0"/>
    <x v="15"/>
    <x v="18"/>
    <n v="4358428"/>
    <n v="18339884"/>
    <m/>
    <x v="0"/>
  </r>
  <r>
    <x v="4"/>
    <x v="5"/>
    <x v="0"/>
    <x v="0"/>
    <x v="15"/>
    <x v="19"/>
    <n v="4392018"/>
    <n v="17644954"/>
    <m/>
    <x v="0"/>
  </r>
  <r>
    <x v="4"/>
    <x v="5"/>
    <x v="0"/>
    <x v="0"/>
    <x v="15"/>
    <x v="20"/>
    <n v="4424812"/>
    <n v="17080560"/>
    <m/>
    <x v="0"/>
  </r>
  <r>
    <x v="4"/>
    <x v="5"/>
    <x v="0"/>
    <x v="0"/>
    <x v="15"/>
    <x v="21"/>
    <n v="4456576"/>
    <n v="16659998"/>
    <m/>
    <x v="0"/>
  </r>
  <r>
    <x v="4"/>
    <x v="5"/>
    <x v="0"/>
    <x v="0"/>
    <x v="15"/>
    <x v="22"/>
    <n v="4487830"/>
    <n v="16382511"/>
    <m/>
    <x v="0"/>
  </r>
  <r>
    <x v="4"/>
    <x v="5"/>
    <x v="0"/>
    <x v="0"/>
    <x v="15"/>
    <x v="23"/>
    <n v="4518107"/>
    <n v="16212560"/>
    <m/>
    <x v="0"/>
  </r>
  <r>
    <x v="4"/>
    <x v="5"/>
    <x v="0"/>
    <x v="0"/>
    <x v="15"/>
    <x v="24"/>
    <n v="4547378"/>
    <n v="16035609"/>
    <m/>
    <x v="0"/>
  </r>
  <r>
    <x v="4"/>
    <x v="5"/>
    <x v="0"/>
    <x v="0"/>
    <x v="15"/>
    <x v="25"/>
    <n v="4576558"/>
    <n v="15863456"/>
    <m/>
    <x v="0"/>
  </r>
  <r>
    <x v="4"/>
    <x v="5"/>
    <x v="0"/>
    <x v="0"/>
    <x v="15"/>
    <x v="26"/>
    <n v="4605843"/>
    <n v="15694618"/>
    <m/>
    <x v="0"/>
  </r>
  <r>
    <x v="4"/>
    <x v="5"/>
    <x v="0"/>
    <x v="0"/>
    <x v="15"/>
    <x v="27"/>
    <n v="4634998"/>
    <n v="15526416"/>
    <m/>
    <x v="0"/>
  </r>
  <r>
    <x v="4"/>
    <x v="5"/>
    <x v="0"/>
    <x v="0"/>
    <x v="15"/>
    <x v="28"/>
    <n v="4664044"/>
    <n v="15358584"/>
    <m/>
    <x v="0"/>
  </r>
  <r>
    <x v="4"/>
    <x v="5"/>
    <x v="0"/>
    <x v="0"/>
    <x v="15"/>
    <x v="29"/>
    <n v="4693000"/>
    <n v="15195962"/>
    <m/>
    <x v="0"/>
  </r>
  <r>
    <x v="4"/>
    <x v="5"/>
    <x v="0"/>
    <x v="0"/>
    <x v="15"/>
    <x v="30"/>
    <n v="4721979"/>
    <n v="15052316"/>
    <m/>
    <x v="0"/>
  </r>
  <r>
    <x v="4"/>
    <x v="5"/>
    <x v="0"/>
    <x v="3"/>
    <x v="16"/>
    <x v="0"/>
    <n v="0"/>
    <n v="0"/>
    <m/>
    <x v="0"/>
  </r>
  <r>
    <x v="4"/>
    <x v="5"/>
    <x v="0"/>
    <x v="3"/>
    <x v="16"/>
    <x v="1"/>
    <n v="492"/>
    <n v="0"/>
    <m/>
    <x v="0"/>
  </r>
  <r>
    <x v="4"/>
    <x v="5"/>
    <x v="0"/>
    <x v="3"/>
    <x v="16"/>
    <x v="2"/>
    <n v="1041"/>
    <n v="0"/>
    <m/>
    <x v="0"/>
  </r>
  <r>
    <x v="4"/>
    <x v="5"/>
    <x v="0"/>
    <x v="3"/>
    <x v="16"/>
    <x v="3"/>
    <n v="1569"/>
    <n v="0"/>
    <m/>
    <x v="0"/>
  </r>
  <r>
    <x v="4"/>
    <x v="5"/>
    <x v="0"/>
    <x v="3"/>
    <x v="16"/>
    <x v="4"/>
    <n v="2062"/>
    <n v="0"/>
    <m/>
    <x v="0"/>
  </r>
  <r>
    <x v="4"/>
    <x v="5"/>
    <x v="0"/>
    <x v="3"/>
    <x v="16"/>
    <x v="5"/>
    <n v="2587"/>
    <n v="0"/>
    <m/>
    <x v="0"/>
  </r>
  <r>
    <x v="4"/>
    <x v="5"/>
    <x v="0"/>
    <x v="3"/>
    <x v="16"/>
    <x v="6"/>
    <n v="3193"/>
    <n v="0"/>
    <m/>
    <x v="0"/>
  </r>
  <r>
    <x v="4"/>
    <x v="5"/>
    <x v="0"/>
    <x v="3"/>
    <x v="16"/>
    <x v="7"/>
    <n v="3736"/>
    <n v="0"/>
    <m/>
    <x v="0"/>
  </r>
  <r>
    <x v="4"/>
    <x v="5"/>
    <x v="0"/>
    <x v="3"/>
    <x v="16"/>
    <x v="8"/>
    <n v="4262"/>
    <n v="0"/>
    <m/>
    <x v="0"/>
  </r>
  <r>
    <x v="4"/>
    <x v="5"/>
    <x v="0"/>
    <x v="3"/>
    <x v="16"/>
    <x v="9"/>
    <n v="4405"/>
    <n v="0"/>
    <m/>
    <x v="0"/>
  </r>
  <r>
    <x v="4"/>
    <x v="5"/>
    <x v="0"/>
    <x v="3"/>
    <x v="16"/>
    <x v="10"/>
    <n v="4547"/>
    <n v="0"/>
    <m/>
    <x v="0"/>
  </r>
  <r>
    <x v="4"/>
    <x v="5"/>
    <x v="0"/>
    <x v="3"/>
    <x v="16"/>
    <x v="11"/>
    <n v="4685"/>
    <n v="0"/>
    <m/>
    <x v="0"/>
  </r>
  <r>
    <x v="4"/>
    <x v="5"/>
    <x v="0"/>
    <x v="3"/>
    <x v="16"/>
    <x v="12"/>
    <n v="4812"/>
    <n v="0"/>
    <m/>
    <x v="0"/>
  </r>
  <r>
    <x v="4"/>
    <x v="5"/>
    <x v="0"/>
    <x v="3"/>
    <x v="16"/>
    <x v="13"/>
    <n v="4922"/>
    <n v="0"/>
    <m/>
    <x v="0"/>
  </r>
  <r>
    <x v="4"/>
    <x v="5"/>
    <x v="0"/>
    <x v="3"/>
    <x v="16"/>
    <x v="14"/>
    <n v="5012"/>
    <n v="0"/>
    <m/>
    <x v="0"/>
  </r>
  <r>
    <x v="4"/>
    <x v="5"/>
    <x v="0"/>
    <x v="3"/>
    <x v="16"/>
    <x v="15"/>
    <n v="5084"/>
    <n v="0"/>
    <m/>
    <x v="0"/>
  </r>
  <r>
    <x v="4"/>
    <x v="5"/>
    <x v="0"/>
    <x v="3"/>
    <x v="16"/>
    <x v="16"/>
    <n v="5151"/>
    <n v="0"/>
    <m/>
    <x v="0"/>
  </r>
  <r>
    <x v="4"/>
    <x v="5"/>
    <x v="0"/>
    <x v="3"/>
    <x v="16"/>
    <x v="17"/>
    <n v="5213"/>
    <n v="0"/>
    <m/>
    <x v="0"/>
  </r>
  <r>
    <x v="4"/>
    <x v="5"/>
    <x v="0"/>
    <x v="3"/>
    <x v="16"/>
    <x v="18"/>
    <n v="5273"/>
    <n v="0"/>
    <m/>
    <x v="0"/>
  </r>
  <r>
    <x v="4"/>
    <x v="5"/>
    <x v="0"/>
    <x v="3"/>
    <x v="16"/>
    <x v="19"/>
    <n v="5329"/>
    <n v="0"/>
    <m/>
    <x v="0"/>
  </r>
  <r>
    <x v="4"/>
    <x v="5"/>
    <x v="0"/>
    <x v="3"/>
    <x v="16"/>
    <x v="20"/>
    <n v="5381"/>
    <n v="0"/>
    <m/>
    <x v="0"/>
  </r>
  <r>
    <x v="4"/>
    <x v="5"/>
    <x v="0"/>
    <x v="3"/>
    <x v="16"/>
    <x v="21"/>
    <n v="5426"/>
    <n v="0"/>
    <m/>
    <x v="0"/>
  </r>
  <r>
    <x v="4"/>
    <x v="5"/>
    <x v="0"/>
    <x v="3"/>
    <x v="16"/>
    <x v="22"/>
    <n v="5466"/>
    <n v="0"/>
    <m/>
    <x v="0"/>
  </r>
  <r>
    <x v="4"/>
    <x v="5"/>
    <x v="0"/>
    <x v="3"/>
    <x v="16"/>
    <x v="23"/>
    <n v="5499"/>
    <n v="0"/>
    <m/>
    <x v="0"/>
  </r>
  <r>
    <x v="4"/>
    <x v="5"/>
    <x v="0"/>
    <x v="3"/>
    <x v="16"/>
    <x v="24"/>
    <n v="5532"/>
    <n v="0"/>
    <m/>
    <x v="0"/>
  </r>
  <r>
    <x v="4"/>
    <x v="5"/>
    <x v="0"/>
    <x v="3"/>
    <x v="16"/>
    <x v="25"/>
    <n v="5564"/>
    <n v="0"/>
    <m/>
    <x v="0"/>
  </r>
  <r>
    <x v="4"/>
    <x v="5"/>
    <x v="0"/>
    <x v="3"/>
    <x v="16"/>
    <x v="26"/>
    <n v="5597"/>
    <n v="0"/>
    <m/>
    <x v="0"/>
  </r>
  <r>
    <x v="4"/>
    <x v="5"/>
    <x v="0"/>
    <x v="3"/>
    <x v="16"/>
    <x v="27"/>
    <n v="5629"/>
    <n v="0"/>
    <m/>
    <x v="0"/>
  </r>
  <r>
    <x v="4"/>
    <x v="5"/>
    <x v="0"/>
    <x v="3"/>
    <x v="16"/>
    <x v="28"/>
    <n v="5661"/>
    <n v="0"/>
    <m/>
    <x v="0"/>
  </r>
  <r>
    <x v="4"/>
    <x v="5"/>
    <x v="0"/>
    <x v="3"/>
    <x v="16"/>
    <x v="29"/>
    <n v="5693"/>
    <n v="0"/>
    <m/>
    <x v="0"/>
  </r>
  <r>
    <x v="4"/>
    <x v="5"/>
    <x v="0"/>
    <x v="3"/>
    <x v="16"/>
    <x v="30"/>
    <n v="5725"/>
    <n v="0"/>
    <m/>
    <x v="0"/>
  </r>
  <r>
    <x v="4"/>
    <x v="5"/>
    <x v="0"/>
    <x v="2"/>
    <x v="17"/>
    <x v="0"/>
    <n v="176129"/>
    <n v="2577295"/>
    <m/>
    <x v="0"/>
  </r>
  <r>
    <x v="4"/>
    <x v="5"/>
    <x v="0"/>
    <x v="2"/>
    <x v="17"/>
    <x v="1"/>
    <n v="173412"/>
    <n v="2412829"/>
    <m/>
    <x v="0"/>
  </r>
  <r>
    <x v="4"/>
    <x v="5"/>
    <x v="0"/>
    <x v="2"/>
    <x v="17"/>
    <x v="2"/>
    <n v="168282"/>
    <n v="2277906"/>
    <m/>
    <x v="0"/>
  </r>
  <r>
    <x v="4"/>
    <x v="5"/>
    <x v="0"/>
    <x v="2"/>
    <x v="17"/>
    <x v="3"/>
    <n v="163951"/>
    <n v="2166505"/>
    <m/>
    <x v="0"/>
  </r>
  <r>
    <x v="4"/>
    <x v="5"/>
    <x v="0"/>
    <x v="2"/>
    <x v="17"/>
    <x v="4"/>
    <n v="160199"/>
    <n v="2103020"/>
    <m/>
    <x v="0"/>
  </r>
  <r>
    <x v="4"/>
    <x v="5"/>
    <x v="0"/>
    <x v="2"/>
    <x v="17"/>
    <x v="5"/>
    <n v="156704"/>
    <n v="2036454"/>
    <m/>
    <x v="0"/>
  </r>
  <r>
    <x v="4"/>
    <x v="5"/>
    <x v="0"/>
    <x v="2"/>
    <x v="17"/>
    <x v="6"/>
    <n v="155044"/>
    <n v="2014971"/>
    <m/>
    <x v="0"/>
  </r>
  <r>
    <x v="4"/>
    <x v="5"/>
    <x v="0"/>
    <x v="2"/>
    <x v="17"/>
    <x v="7"/>
    <n v="153591"/>
    <n v="1996558"/>
    <m/>
    <x v="0"/>
  </r>
  <r>
    <x v="4"/>
    <x v="5"/>
    <x v="0"/>
    <x v="2"/>
    <x v="17"/>
    <x v="8"/>
    <n v="152307"/>
    <n v="1975356"/>
    <m/>
    <x v="0"/>
  </r>
  <r>
    <x v="4"/>
    <x v="5"/>
    <x v="0"/>
    <x v="2"/>
    <x v="17"/>
    <x v="9"/>
    <n v="148817"/>
    <n v="1913437"/>
    <m/>
    <x v="0"/>
  </r>
  <r>
    <x v="4"/>
    <x v="5"/>
    <x v="0"/>
    <x v="2"/>
    <x v="17"/>
    <x v="10"/>
    <n v="145540"/>
    <n v="1846972"/>
    <m/>
    <x v="0"/>
  </r>
  <r>
    <x v="4"/>
    <x v="5"/>
    <x v="0"/>
    <x v="2"/>
    <x v="17"/>
    <x v="11"/>
    <n v="142454"/>
    <n v="1783968"/>
    <m/>
    <x v="0"/>
  </r>
  <r>
    <x v="4"/>
    <x v="5"/>
    <x v="0"/>
    <x v="2"/>
    <x v="17"/>
    <x v="12"/>
    <n v="139541"/>
    <n v="1725855"/>
    <m/>
    <x v="0"/>
  </r>
  <r>
    <x v="4"/>
    <x v="5"/>
    <x v="0"/>
    <x v="2"/>
    <x v="17"/>
    <x v="13"/>
    <n v="136858"/>
    <n v="1675158"/>
    <m/>
    <x v="0"/>
  </r>
  <r>
    <x v="4"/>
    <x v="5"/>
    <x v="0"/>
    <x v="2"/>
    <x v="17"/>
    <x v="14"/>
    <n v="134482"/>
    <n v="1633628"/>
    <m/>
    <x v="0"/>
  </r>
  <r>
    <x v="4"/>
    <x v="5"/>
    <x v="0"/>
    <x v="2"/>
    <x v="17"/>
    <x v="15"/>
    <n v="132483"/>
    <n v="1601239"/>
    <m/>
    <x v="0"/>
  </r>
  <r>
    <x v="4"/>
    <x v="5"/>
    <x v="0"/>
    <x v="2"/>
    <x v="17"/>
    <x v="16"/>
    <n v="130283"/>
    <n v="1565430"/>
    <m/>
    <x v="0"/>
  </r>
  <r>
    <x v="4"/>
    <x v="5"/>
    <x v="0"/>
    <x v="2"/>
    <x v="17"/>
    <x v="17"/>
    <n v="127917"/>
    <n v="1527215"/>
    <m/>
    <x v="0"/>
  </r>
  <r>
    <x v="4"/>
    <x v="5"/>
    <x v="0"/>
    <x v="2"/>
    <x v="17"/>
    <x v="18"/>
    <n v="125431"/>
    <n v="1487628"/>
    <m/>
    <x v="0"/>
  </r>
  <r>
    <x v="4"/>
    <x v="5"/>
    <x v="0"/>
    <x v="2"/>
    <x v="17"/>
    <x v="19"/>
    <n v="122867"/>
    <n v="1447601"/>
    <m/>
    <x v="0"/>
  </r>
  <r>
    <x v="4"/>
    <x v="5"/>
    <x v="0"/>
    <x v="2"/>
    <x v="17"/>
    <x v="20"/>
    <n v="120250"/>
    <n v="1407532"/>
    <m/>
    <x v="0"/>
  </r>
  <r>
    <x v="4"/>
    <x v="5"/>
    <x v="0"/>
    <x v="2"/>
    <x v="17"/>
    <x v="21"/>
    <n v="117593"/>
    <n v="1367046"/>
    <m/>
    <x v="0"/>
  </r>
  <r>
    <x v="4"/>
    <x v="5"/>
    <x v="0"/>
    <x v="2"/>
    <x v="17"/>
    <x v="22"/>
    <n v="114918"/>
    <n v="1326191"/>
    <m/>
    <x v="0"/>
  </r>
  <r>
    <x v="4"/>
    <x v="5"/>
    <x v="0"/>
    <x v="2"/>
    <x v="17"/>
    <x v="23"/>
    <n v="112255"/>
    <n v="1285542"/>
    <m/>
    <x v="0"/>
  </r>
  <r>
    <x v="4"/>
    <x v="5"/>
    <x v="0"/>
    <x v="2"/>
    <x v="17"/>
    <x v="24"/>
    <n v="109630"/>
    <n v="1245213"/>
    <m/>
    <x v="0"/>
  </r>
  <r>
    <x v="4"/>
    <x v="5"/>
    <x v="0"/>
    <x v="2"/>
    <x v="17"/>
    <x v="25"/>
    <n v="107047"/>
    <n v="1205086"/>
    <m/>
    <x v="0"/>
  </r>
  <r>
    <x v="4"/>
    <x v="5"/>
    <x v="0"/>
    <x v="2"/>
    <x v="17"/>
    <x v="26"/>
    <n v="104509"/>
    <n v="1165070"/>
    <m/>
    <x v="0"/>
  </r>
  <r>
    <x v="4"/>
    <x v="5"/>
    <x v="0"/>
    <x v="2"/>
    <x v="17"/>
    <x v="27"/>
    <n v="102027"/>
    <n v="1125919"/>
    <m/>
    <x v="0"/>
  </r>
  <r>
    <x v="4"/>
    <x v="5"/>
    <x v="0"/>
    <x v="2"/>
    <x v="17"/>
    <x v="28"/>
    <n v="99612"/>
    <n v="1088146"/>
    <m/>
    <x v="0"/>
  </r>
  <r>
    <x v="4"/>
    <x v="5"/>
    <x v="0"/>
    <x v="2"/>
    <x v="17"/>
    <x v="29"/>
    <n v="97271"/>
    <n v="1052182"/>
    <m/>
    <x v="0"/>
  </r>
  <r>
    <x v="4"/>
    <x v="5"/>
    <x v="0"/>
    <x v="2"/>
    <x v="17"/>
    <x v="30"/>
    <n v="94999"/>
    <n v="1018046"/>
    <m/>
    <x v="0"/>
  </r>
  <r>
    <x v="4"/>
    <x v="5"/>
    <x v="0"/>
    <x v="0"/>
    <x v="18"/>
    <x v="0"/>
    <n v="0"/>
    <n v="0"/>
    <m/>
    <x v="0"/>
  </r>
  <r>
    <x v="4"/>
    <x v="5"/>
    <x v="0"/>
    <x v="0"/>
    <x v="18"/>
    <x v="1"/>
    <n v="14254"/>
    <n v="0"/>
    <m/>
    <x v="0"/>
  </r>
  <r>
    <x v="4"/>
    <x v="5"/>
    <x v="0"/>
    <x v="0"/>
    <x v="18"/>
    <x v="2"/>
    <n v="38634"/>
    <n v="0"/>
    <m/>
    <x v="0"/>
  </r>
  <r>
    <x v="4"/>
    <x v="5"/>
    <x v="0"/>
    <x v="0"/>
    <x v="18"/>
    <x v="3"/>
    <n v="62563"/>
    <n v="0"/>
    <m/>
    <x v="0"/>
  </r>
  <r>
    <x v="4"/>
    <x v="5"/>
    <x v="0"/>
    <x v="0"/>
    <x v="18"/>
    <x v="4"/>
    <n v="86803"/>
    <n v="0"/>
    <m/>
    <x v="0"/>
  </r>
  <r>
    <x v="4"/>
    <x v="5"/>
    <x v="0"/>
    <x v="0"/>
    <x v="18"/>
    <x v="5"/>
    <n v="112856"/>
    <n v="0"/>
    <m/>
    <x v="0"/>
  </r>
  <r>
    <x v="4"/>
    <x v="5"/>
    <x v="0"/>
    <x v="0"/>
    <x v="18"/>
    <x v="6"/>
    <n v="113087"/>
    <n v="0"/>
    <m/>
    <x v="0"/>
  </r>
  <r>
    <x v="4"/>
    <x v="5"/>
    <x v="0"/>
    <x v="0"/>
    <x v="18"/>
    <x v="7"/>
    <n v="113591"/>
    <n v="0"/>
    <m/>
    <x v="0"/>
  </r>
  <r>
    <x v="4"/>
    <x v="5"/>
    <x v="0"/>
    <x v="0"/>
    <x v="18"/>
    <x v="8"/>
    <n v="114095"/>
    <n v="0"/>
    <m/>
    <x v="0"/>
  </r>
  <r>
    <x v="4"/>
    <x v="5"/>
    <x v="0"/>
    <x v="0"/>
    <x v="18"/>
    <x v="9"/>
    <n v="114262"/>
    <n v="0"/>
    <m/>
    <x v="0"/>
  </r>
  <r>
    <x v="4"/>
    <x v="5"/>
    <x v="0"/>
    <x v="0"/>
    <x v="18"/>
    <x v="10"/>
    <n v="114452"/>
    <n v="0"/>
    <m/>
    <x v="0"/>
  </r>
  <r>
    <x v="4"/>
    <x v="5"/>
    <x v="0"/>
    <x v="0"/>
    <x v="18"/>
    <x v="11"/>
    <n v="114654"/>
    <n v="0"/>
    <m/>
    <x v="0"/>
  </r>
  <r>
    <x v="4"/>
    <x v="5"/>
    <x v="0"/>
    <x v="0"/>
    <x v="18"/>
    <x v="12"/>
    <n v="114856"/>
    <n v="0"/>
    <m/>
    <x v="0"/>
  </r>
  <r>
    <x v="4"/>
    <x v="5"/>
    <x v="0"/>
    <x v="0"/>
    <x v="18"/>
    <x v="13"/>
    <n v="115053"/>
    <n v="0"/>
    <m/>
    <x v="0"/>
  </r>
  <r>
    <x v="4"/>
    <x v="5"/>
    <x v="0"/>
    <x v="0"/>
    <x v="18"/>
    <x v="14"/>
    <n v="115244"/>
    <n v="0"/>
    <m/>
    <x v="0"/>
  </r>
  <r>
    <x v="4"/>
    <x v="5"/>
    <x v="0"/>
    <x v="0"/>
    <x v="18"/>
    <x v="15"/>
    <n v="115427"/>
    <n v="0"/>
    <m/>
    <x v="0"/>
  </r>
  <r>
    <x v="4"/>
    <x v="5"/>
    <x v="0"/>
    <x v="0"/>
    <x v="18"/>
    <x v="16"/>
    <n v="115605"/>
    <n v="0"/>
    <m/>
    <x v="0"/>
  </r>
  <r>
    <x v="4"/>
    <x v="5"/>
    <x v="0"/>
    <x v="0"/>
    <x v="18"/>
    <x v="17"/>
    <n v="115780"/>
    <n v="0"/>
    <m/>
    <x v="0"/>
  </r>
  <r>
    <x v="4"/>
    <x v="5"/>
    <x v="0"/>
    <x v="0"/>
    <x v="18"/>
    <x v="18"/>
    <n v="115951"/>
    <n v="0"/>
    <m/>
    <x v="0"/>
  </r>
  <r>
    <x v="4"/>
    <x v="5"/>
    <x v="0"/>
    <x v="0"/>
    <x v="18"/>
    <x v="19"/>
    <n v="116119"/>
    <n v="0"/>
    <m/>
    <x v="0"/>
  </r>
  <r>
    <x v="4"/>
    <x v="5"/>
    <x v="0"/>
    <x v="0"/>
    <x v="18"/>
    <x v="20"/>
    <n v="116281"/>
    <n v="0"/>
    <m/>
    <x v="0"/>
  </r>
  <r>
    <x v="4"/>
    <x v="5"/>
    <x v="0"/>
    <x v="0"/>
    <x v="18"/>
    <x v="21"/>
    <n v="116437"/>
    <n v="0"/>
    <m/>
    <x v="0"/>
  </r>
  <r>
    <x v="4"/>
    <x v="5"/>
    <x v="0"/>
    <x v="0"/>
    <x v="18"/>
    <x v="22"/>
    <n v="116584"/>
    <n v="0"/>
    <m/>
    <x v="0"/>
  </r>
  <r>
    <x v="4"/>
    <x v="5"/>
    <x v="0"/>
    <x v="0"/>
    <x v="18"/>
    <x v="23"/>
    <n v="116723"/>
    <n v="0"/>
    <m/>
    <x v="0"/>
  </r>
  <r>
    <x v="4"/>
    <x v="5"/>
    <x v="0"/>
    <x v="0"/>
    <x v="18"/>
    <x v="24"/>
    <n v="116866"/>
    <n v="0"/>
    <m/>
    <x v="0"/>
  </r>
  <r>
    <x v="4"/>
    <x v="5"/>
    <x v="0"/>
    <x v="0"/>
    <x v="18"/>
    <x v="25"/>
    <n v="117012"/>
    <n v="0"/>
    <m/>
    <x v="0"/>
  </r>
  <r>
    <x v="4"/>
    <x v="5"/>
    <x v="0"/>
    <x v="0"/>
    <x v="18"/>
    <x v="26"/>
    <n v="117161"/>
    <n v="0"/>
    <m/>
    <x v="0"/>
  </r>
  <r>
    <x v="4"/>
    <x v="5"/>
    <x v="0"/>
    <x v="0"/>
    <x v="18"/>
    <x v="27"/>
    <n v="117312"/>
    <n v="0"/>
    <m/>
    <x v="0"/>
  </r>
  <r>
    <x v="4"/>
    <x v="5"/>
    <x v="0"/>
    <x v="0"/>
    <x v="18"/>
    <x v="28"/>
    <n v="117465"/>
    <n v="0"/>
    <m/>
    <x v="0"/>
  </r>
  <r>
    <x v="4"/>
    <x v="5"/>
    <x v="0"/>
    <x v="0"/>
    <x v="18"/>
    <x v="29"/>
    <n v="117620"/>
    <n v="0"/>
    <m/>
    <x v="0"/>
  </r>
  <r>
    <x v="4"/>
    <x v="5"/>
    <x v="0"/>
    <x v="0"/>
    <x v="18"/>
    <x v="30"/>
    <n v="117776"/>
    <n v="0"/>
    <m/>
    <x v="0"/>
  </r>
  <r>
    <x v="4"/>
    <x v="5"/>
    <x v="0"/>
    <x v="5"/>
    <x v="19"/>
    <x v="0"/>
    <n v="0"/>
    <n v="0"/>
    <m/>
    <x v="0"/>
  </r>
  <r>
    <x v="4"/>
    <x v="5"/>
    <x v="0"/>
    <x v="5"/>
    <x v="19"/>
    <x v="1"/>
    <n v="14254"/>
    <n v="346894"/>
    <m/>
    <x v="0"/>
  </r>
  <r>
    <x v="4"/>
    <x v="5"/>
    <x v="0"/>
    <x v="5"/>
    <x v="19"/>
    <x v="2"/>
    <n v="38634"/>
    <n v="942736"/>
    <m/>
    <x v="0"/>
  </r>
  <r>
    <x v="4"/>
    <x v="5"/>
    <x v="0"/>
    <x v="5"/>
    <x v="19"/>
    <x v="3"/>
    <n v="62563"/>
    <n v="1498426"/>
    <m/>
    <x v="0"/>
  </r>
  <r>
    <x v="4"/>
    <x v="5"/>
    <x v="0"/>
    <x v="5"/>
    <x v="19"/>
    <x v="4"/>
    <n v="86803"/>
    <n v="2066363"/>
    <m/>
    <x v="0"/>
  </r>
  <r>
    <x v="4"/>
    <x v="5"/>
    <x v="0"/>
    <x v="5"/>
    <x v="19"/>
    <x v="5"/>
    <n v="112856"/>
    <n v="2679233"/>
    <m/>
    <x v="0"/>
  </r>
  <r>
    <x v="4"/>
    <x v="5"/>
    <x v="0"/>
    <x v="5"/>
    <x v="19"/>
    <x v="6"/>
    <n v="113087"/>
    <n v="2598975"/>
    <m/>
    <x v="0"/>
  </r>
  <r>
    <x v="4"/>
    <x v="5"/>
    <x v="0"/>
    <x v="5"/>
    <x v="19"/>
    <x v="7"/>
    <n v="113591"/>
    <n v="2660883"/>
    <m/>
    <x v="0"/>
  </r>
  <r>
    <x v="4"/>
    <x v="5"/>
    <x v="0"/>
    <x v="5"/>
    <x v="19"/>
    <x v="8"/>
    <n v="114095"/>
    <n v="2604590"/>
    <m/>
    <x v="0"/>
  </r>
  <r>
    <x v="4"/>
    <x v="5"/>
    <x v="0"/>
    <x v="5"/>
    <x v="19"/>
    <x v="9"/>
    <n v="114262"/>
    <n v="2545270"/>
    <m/>
    <x v="0"/>
  </r>
  <r>
    <x v="4"/>
    <x v="5"/>
    <x v="0"/>
    <x v="5"/>
    <x v="19"/>
    <x v="10"/>
    <n v="114452"/>
    <n v="2533485"/>
    <m/>
    <x v="0"/>
  </r>
  <r>
    <x v="4"/>
    <x v="5"/>
    <x v="0"/>
    <x v="5"/>
    <x v="19"/>
    <x v="11"/>
    <n v="114654"/>
    <n v="2586268"/>
    <m/>
    <x v="0"/>
  </r>
  <r>
    <x v="4"/>
    <x v="5"/>
    <x v="0"/>
    <x v="5"/>
    <x v="19"/>
    <x v="12"/>
    <n v="114856"/>
    <n v="2617280"/>
    <m/>
    <x v="0"/>
  </r>
  <r>
    <x v="4"/>
    <x v="5"/>
    <x v="0"/>
    <x v="5"/>
    <x v="19"/>
    <x v="13"/>
    <n v="115053"/>
    <n v="2542918"/>
    <m/>
    <x v="0"/>
  </r>
  <r>
    <x v="4"/>
    <x v="5"/>
    <x v="0"/>
    <x v="5"/>
    <x v="19"/>
    <x v="14"/>
    <n v="115244"/>
    <n v="2535539"/>
    <m/>
    <x v="0"/>
  </r>
  <r>
    <x v="4"/>
    <x v="5"/>
    <x v="0"/>
    <x v="5"/>
    <x v="19"/>
    <x v="15"/>
    <n v="115427"/>
    <n v="2549751"/>
    <m/>
    <x v="0"/>
  </r>
  <r>
    <x v="4"/>
    <x v="5"/>
    <x v="0"/>
    <x v="5"/>
    <x v="19"/>
    <x v="16"/>
    <n v="115605"/>
    <n v="2552035"/>
    <m/>
    <x v="0"/>
  </r>
  <r>
    <x v="4"/>
    <x v="5"/>
    <x v="0"/>
    <x v="5"/>
    <x v="19"/>
    <x v="17"/>
    <n v="115780"/>
    <n v="2551898"/>
    <m/>
    <x v="0"/>
  </r>
  <r>
    <x v="4"/>
    <x v="5"/>
    <x v="0"/>
    <x v="5"/>
    <x v="19"/>
    <x v="18"/>
    <n v="115951"/>
    <n v="2551322"/>
    <m/>
    <x v="0"/>
  </r>
  <r>
    <x v="4"/>
    <x v="5"/>
    <x v="0"/>
    <x v="5"/>
    <x v="19"/>
    <x v="19"/>
    <n v="116119"/>
    <n v="2536518"/>
    <m/>
    <x v="0"/>
  </r>
  <r>
    <x v="4"/>
    <x v="5"/>
    <x v="0"/>
    <x v="5"/>
    <x v="19"/>
    <x v="20"/>
    <n v="116281"/>
    <n v="2370613"/>
    <m/>
    <x v="0"/>
  </r>
  <r>
    <x v="4"/>
    <x v="5"/>
    <x v="0"/>
    <x v="5"/>
    <x v="19"/>
    <x v="21"/>
    <n v="116437"/>
    <n v="2369555"/>
    <m/>
    <x v="0"/>
  </r>
  <r>
    <x v="4"/>
    <x v="5"/>
    <x v="0"/>
    <x v="5"/>
    <x v="19"/>
    <x v="22"/>
    <n v="116584"/>
    <n v="2359607"/>
    <m/>
    <x v="0"/>
  </r>
  <r>
    <x v="4"/>
    <x v="5"/>
    <x v="0"/>
    <x v="5"/>
    <x v="19"/>
    <x v="23"/>
    <n v="116723"/>
    <n v="2312459"/>
    <m/>
    <x v="0"/>
  </r>
  <r>
    <x v="4"/>
    <x v="5"/>
    <x v="0"/>
    <x v="5"/>
    <x v="19"/>
    <x v="24"/>
    <n v="116866"/>
    <n v="2310353"/>
    <m/>
    <x v="0"/>
  </r>
  <r>
    <x v="4"/>
    <x v="5"/>
    <x v="0"/>
    <x v="5"/>
    <x v="19"/>
    <x v="25"/>
    <n v="117012"/>
    <n v="2300658"/>
    <m/>
    <x v="0"/>
  </r>
  <r>
    <x v="4"/>
    <x v="5"/>
    <x v="0"/>
    <x v="5"/>
    <x v="19"/>
    <x v="26"/>
    <n v="117161"/>
    <n v="2291335"/>
    <m/>
    <x v="0"/>
  </r>
  <r>
    <x v="4"/>
    <x v="5"/>
    <x v="0"/>
    <x v="5"/>
    <x v="19"/>
    <x v="27"/>
    <n v="117312"/>
    <n v="2252370"/>
    <m/>
    <x v="0"/>
  </r>
  <r>
    <x v="4"/>
    <x v="5"/>
    <x v="0"/>
    <x v="5"/>
    <x v="19"/>
    <x v="28"/>
    <n v="117465"/>
    <n v="2230492"/>
    <m/>
    <x v="0"/>
  </r>
  <r>
    <x v="4"/>
    <x v="5"/>
    <x v="0"/>
    <x v="5"/>
    <x v="19"/>
    <x v="29"/>
    <n v="117620"/>
    <n v="2237357"/>
    <m/>
    <x v="0"/>
  </r>
  <r>
    <x v="4"/>
    <x v="5"/>
    <x v="0"/>
    <x v="5"/>
    <x v="19"/>
    <x v="30"/>
    <n v="117776"/>
    <n v="2241631"/>
    <m/>
    <x v="0"/>
  </r>
  <r>
    <x v="4"/>
    <x v="5"/>
    <x v="1"/>
    <x v="1"/>
    <x v="14"/>
    <x v="0"/>
    <n v="224479"/>
    <n v="3113074"/>
    <m/>
    <x v="0"/>
  </r>
  <r>
    <x v="4"/>
    <x v="5"/>
    <x v="1"/>
    <x v="1"/>
    <x v="14"/>
    <x v="1"/>
    <n v="227216"/>
    <n v="3033872"/>
    <m/>
    <x v="0"/>
  </r>
  <r>
    <x v="4"/>
    <x v="5"/>
    <x v="1"/>
    <x v="1"/>
    <x v="14"/>
    <x v="2"/>
    <n v="230267"/>
    <n v="3017431"/>
    <m/>
    <x v="0"/>
  </r>
  <r>
    <x v="4"/>
    <x v="5"/>
    <x v="1"/>
    <x v="1"/>
    <x v="14"/>
    <x v="3"/>
    <n v="233492"/>
    <n v="3006118"/>
    <m/>
    <x v="0"/>
  </r>
  <r>
    <x v="4"/>
    <x v="5"/>
    <x v="1"/>
    <x v="1"/>
    <x v="14"/>
    <x v="4"/>
    <n v="235760"/>
    <n v="3029346"/>
    <m/>
    <x v="0"/>
  </r>
  <r>
    <x v="4"/>
    <x v="5"/>
    <x v="1"/>
    <x v="1"/>
    <x v="14"/>
    <x v="5"/>
    <n v="237958"/>
    <n v="3035893"/>
    <m/>
    <x v="0"/>
  </r>
  <r>
    <x v="4"/>
    <x v="5"/>
    <x v="1"/>
    <x v="1"/>
    <x v="14"/>
    <x v="6"/>
    <n v="240160"/>
    <n v="3065236"/>
    <m/>
    <x v="0"/>
  </r>
  <r>
    <x v="4"/>
    <x v="5"/>
    <x v="1"/>
    <x v="1"/>
    <x v="14"/>
    <x v="7"/>
    <n v="242377"/>
    <n v="3085460"/>
    <m/>
    <x v="0"/>
  </r>
  <r>
    <x v="4"/>
    <x v="5"/>
    <x v="1"/>
    <x v="1"/>
    <x v="14"/>
    <x v="8"/>
    <n v="244544"/>
    <n v="3096894"/>
    <m/>
    <x v="0"/>
  </r>
  <r>
    <x v="4"/>
    <x v="5"/>
    <x v="1"/>
    <x v="1"/>
    <x v="14"/>
    <x v="9"/>
    <n v="246705"/>
    <n v="3081360"/>
    <m/>
    <x v="0"/>
  </r>
  <r>
    <x v="4"/>
    <x v="5"/>
    <x v="1"/>
    <x v="1"/>
    <x v="14"/>
    <x v="10"/>
    <n v="248955"/>
    <n v="3059004"/>
    <m/>
    <x v="0"/>
  </r>
  <r>
    <x v="4"/>
    <x v="5"/>
    <x v="1"/>
    <x v="1"/>
    <x v="14"/>
    <x v="11"/>
    <n v="251376"/>
    <n v="3040098"/>
    <m/>
    <x v="0"/>
  </r>
  <r>
    <x v="4"/>
    <x v="5"/>
    <x v="1"/>
    <x v="1"/>
    <x v="14"/>
    <x v="12"/>
    <n v="253785"/>
    <n v="3028851"/>
    <m/>
    <x v="0"/>
  </r>
  <r>
    <x v="4"/>
    <x v="5"/>
    <x v="1"/>
    <x v="1"/>
    <x v="14"/>
    <x v="13"/>
    <n v="256142"/>
    <n v="3029975"/>
    <m/>
    <x v="0"/>
  </r>
  <r>
    <x v="4"/>
    <x v="5"/>
    <x v="1"/>
    <x v="1"/>
    <x v="14"/>
    <x v="14"/>
    <n v="258409"/>
    <n v="3040393"/>
    <m/>
    <x v="0"/>
  </r>
  <r>
    <x v="4"/>
    <x v="5"/>
    <x v="1"/>
    <x v="1"/>
    <x v="14"/>
    <x v="15"/>
    <n v="260608"/>
    <n v="3053387"/>
    <m/>
    <x v="0"/>
  </r>
  <r>
    <x v="4"/>
    <x v="5"/>
    <x v="1"/>
    <x v="1"/>
    <x v="14"/>
    <x v="16"/>
    <n v="262747"/>
    <n v="3060750"/>
    <m/>
    <x v="0"/>
  </r>
  <r>
    <x v="4"/>
    <x v="5"/>
    <x v="1"/>
    <x v="1"/>
    <x v="14"/>
    <x v="17"/>
    <n v="264644"/>
    <n v="3062248"/>
    <m/>
    <x v="0"/>
  </r>
  <r>
    <x v="4"/>
    <x v="5"/>
    <x v="1"/>
    <x v="1"/>
    <x v="14"/>
    <x v="18"/>
    <n v="266399"/>
    <n v="3060847"/>
    <m/>
    <x v="0"/>
  </r>
  <r>
    <x v="4"/>
    <x v="5"/>
    <x v="1"/>
    <x v="1"/>
    <x v="14"/>
    <x v="19"/>
    <n v="268033"/>
    <n v="3058356"/>
    <m/>
    <x v="0"/>
  </r>
  <r>
    <x v="4"/>
    <x v="5"/>
    <x v="1"/>
    <x v="1"/>
    <x v="14"/>
    <x v="20"/>
    <n v="269564"/>
    <n v="3053796"/>
    <m/>
    <x v="0"/>
  </r>
  <r>
    <x v="4"/>
    <x v="5"/>
    <x v="1"/>
    <x v="1"/>
    <x v="14"/>
    <x v="21"/>
    <n v="270972"/>
    <n v="3047284"/>
    <m/>
    <x v="0"/>
  </r>
  <r>
    <x v="4"/>
    <x v="5"/>
    <x v="1"/>
    <x v="1"/>
    <x v="14"/>
    <x v="22"/>
    <n v="272286"/>
    <n v="3038269"/>
    <m/>
    <x v="0"/>
  </r>
  <r>
    <x v="4"/>
    <x v="5"/>
    <x v="1"/>
    <x v="1"/>
    <x v="14"/>
    <x v="23"/>
    <n v="273559"/>
    <n v="3027656"/>
    <m/>
    <x v="0"/>
  </r>
  <r>
    <x v="4"/>
    <x v="5"/>
    <x v="1"/>
    <x v="1"/>
    <x v="14"/>
    <x v="24"/>
    <n v="274837"/>
    <n v="3015763"/>
    <m/>
    <x v="0"/>
  </r>
  <r>
    <x v="4"/>
    <x v="5"/>
    <x v="1"/>
    <x v="1"/>
    <x v="14"/>
    <x v="25"/>
    <n v="276120"/>
    <n v="3003233"/>
    <m/>
    <x v="0"/>
  </r>
  <r>
    <x v="4"/>
    <x v="5"/>
    <x v="1"/>
    <x v="1"/>
    <x v="14"/>
    <x v="26"/>
    <n v="277406"/>
    <n v="2989409"/>
    <m/>
    <x v="0"/>
  </r>
  <r>
    <x v="4"/>
    <x v="5"/>
    <x v="1"/>
    <x v="1"/>
    <x v="14"/>
    <x v="27"/>
    <n v="278684"/>
    <n v="2974566"/>
    <m/>
    <x v="0"/>
  </r>
  <r>
    <x v="4"/>
    <x v="5"/>
    <x v="1"/>
    <x v="1"/>
    <x v="14"/>
    <x v="28"/>
    <n v="279961"/>
    <n v="2959810"/>
    <m/>
    <x v="0"/>
  </r>
  <r>
    <x v="4"/>
    <x v="5"/>
    <x v="1"/>
    <x v="1"/>
    <x v="14"/>
    <x v="29"/>
    <n v="281238"/>
    <n v="2945909"/>
    <m/>
    <x v="0"/>
  </r>
  <r>
    <x v="4"/>
    <x v="5"/>
    <x v="1"/>
    <x v="1"/>
    <x v="14"/>
    <x v="30"/>
    <n v="282518"/>
    <n v="2933885"/>
    <m/>
    <x v="0"/>
  </r>
  <r>
    <x v="4"/>
    <x v="5"/>
    <x v="1"/>
    <x v="0"/>
    <x v="15"/>
    <x v="0"/>
    <n v="1012584"/>
    <n v="8346730"/>
    <m/>
    <x v="0"/>
  </r>
  <r>
    <x v="4"/>
    <x v="5"/>
    <x v="1"/>
    <x v="0"/>
    <x v="15"/>
    <x v="1"/>
    <n v="1029444"/>
    <n v="8175551"/>
    <m/>
    <x v="0"/>
  </r>
  <r>
    <x v="4"/>
    <x v="5"/>
    <x v="1"/>
    <x v="0"/>
    <x v="15"/>
    <x v="2"/>
    <n v="1048236"/>
    <n v="8038887"/>
    <m/>
    <x v="0"/>
  </r>
  <r>
    <x v="4"/>
    <x v="5"/>
    <x v="1"/>
    <x v="0"/>
    <x v="15"/>
    <x v="3"/>
    <n v="1068098"/>
    <n v="7932955"/>
    <m/>
    <x v="0"/>
  </r>
  <r>
    <x v="4"/>
    <x v="5"/>
    <x v="1"/>
    <x v="0"/>
    <x v="15"/>
    <x v="4"/>
    <n v="1082070"/>
    <n v="7831335"/>
    <m/>
    <x v="0"/>
  </r>
  <r>
    <x v="4"/>
    <x v="5"/>
    <x v="1"/>
    <x v="0"/>
    <x v="15"/>
    <x v="5"/>
    <n v="1097061"/>
    <n v="7653553"/>
    <m/>
    <x v="0"/>
  </r>
  <r>
    <x v="4"/>
    <x v="5"/>
    <x v="1"/>
    <x v="0"/>
    <x v="15"/>
    <x v="6"/>
    <n v="1111994"/>
    <n v="7595308"/>
    <m/>
    <x v="0"/>
  </r>
  <r>
    <x v="4"/>
    <x v="5"/>
    <x v="1"/>
    <x v="0"/>
    <x v="15"/>
    <x v="7"/>
    <n v="1126995"/>
    <n v="7631968"/>
    <m/>
    <x v="0"/>
  </r>
  <r>
    <x v="4"/>
    <x v="5"/>
    <x v="1"/>
    <x v="0"/>
    <x v="15"/>
    <x v="8"/>
    <n v="1141646"/>
    <n v="7683802"/>
    <m/>
    <x v="0"/>
  </r>
  <r>
    <x v="4"/>
    <x v="5"/>
    <x v="1"/>
    <x v="0"/>
    <x v="15"/>
    <x v="9"/>
    <n v="1156389"/>
    <n v="7429044"/>
    <m/>
    <x v="0"/>
  </r>
  <r>
    <x v="4"/>
    <x v="5"/>
    <x v="1"/>
    <x v="0"/>
    <x v="15"/>
    <x v="10"/>
    <n v="1171852"/>
    <n v="7070640"/>
    <m/>
    <x v="0"/>
  </r>
  <r>
    <x v="4"/>
    <x v="5"/>
    <x v="1"/>
    <x v="0"/>
    <x v="15"/>
    <x v="11"/>
    <n v="1188596"/>
    <n v="6684920"/>
    <m/>
    <x v="0"/>
  </r>
  <r>
    <x v="4"/>
    <x v="5"/>
    <x v="1"/>
    <x v="0"/>
    <x v="15"/>
    <x v="12"/>
    <n v="1205343"/>
    <n v="6316092"/>
    <m/>
    <x v="0"/>
  </r>
  <r>
    <x v="4"/>
    <x v="5"/>
    <x v="1"/>
    <x v="0"/>
    <x v="15"/>
    <x v="13"/>
    <n v="1221792"/>
    <n v="5987471"/>
    <m/>
    <x v="0"/>
  </r>
  <r>
    <x v="4"/>
    <x v="5"/>
    <x v="1"/>
    <x v="0"/>
    <x v="15"/>
    <x v="14"/>
    <n v="1237681"/>
    <n v="5706269"/>
    <m/>
    <x v="0"/>
  </r>
  <r>
    <x v="4"/>
    <x v="5"/>
    <x v="1"/>
    <x v="0"/>
    <x v="15"/>
    <x v="15"/>
    <n v="1253144"/>
    <n v="5459800"/>
    <m/>
    <x v="0"/>
  </r>
  <r>
    <x v="4"/>
    <x v="5"/>
    <x v="1"/>
    <x v="0"/>
    <x v="15"/>
    <x v="16"/>
    <n v="1268236"/>
    <n v="5238981"/>
    <m/>
    <x v="0"/>
  </r>
  <r>
    <x v="4"/>
    <x v="5"/>
    <x v="1"/>
    <x v="0"/>
    <x v="15"/>
    <x v="17"/>
    <n v="1281659"/>
    <n v="5034143"/>
    <m/>
    <x v="0"/>
  </r>
  <r>
    <x v="4"/>
    <x v="5"/>
    <x v="1"/>
    <x v="0"/>
    <x v="15"/>
    <x v="18"/>
    <n v="1294106"/>
    <n v="4845360"/>
    <m/>
    <x v="0"/>
  </r>
  <r>
    <x v="4"/>
    <x v="5"/>
    <x v="1"/>
    <x v="0"/>
    <x v="15"/>
    <x v="19"/>
    <n v="1305721"/>
    <n v="4673630"/>
    <m/>
    <x v="0"/>
  </r>
  <r>
    <x v="4"/>
    <x v="5"/>
    <x v="1"/>
    <x v="0"/>
    <x v="15"/>
    <x v="20"/>
    <n v="1316621"/>
    <n v="4531556"/>
    <m/>
    <x v="0"/>
  </r>
  <r>
    <x v="4"/>
    <x v="5"/>
    <x v="1"/>
    <x v="0"/>
    <x v="15"/>
    <x v="21"/>
    <n v="1326670"/>
    <n v="4422735"/>
    <m/>
    <x v="0"/>
  </r>
  <r>
    <x v="4"/>
    <x v="5"/>
    <x v="1"/>
    <x v="0"/>
    <x v="15"/>
    <x v="22"/>
    <n v="1336060"/>
    <n v="4347018"/>
    <m/>
    <x v="0"/>
  </r>
  <r>
    <x v="4"/>
    <x v="5"/>
    <x v="1"/>
    <x v="0"/>
    <x v="15"/>
    <x v="23"/>
    <n v="1345166"/>
    <n v="4296551"/>
    <m/>
    <x v="0"/>
  </r>
  <r>
    <x v="4"/>
    <x v="5"/>
    <x v="1"/>
    <x v="0"/>
    <x v="15"/>
    <x v="24"/>
    <n v="1354320"/>
    <n v="4245849"/>
    <m/>
    <x v="0"/>
  </r>
  <r>
    <x v="4"/>
    <x v="5"/>
    <x v="1"/>
    <x v="0"/>
    <x v="15"/>
    <x v="25"/>
    <n v="1363524"/>
    <n v="4197237"/>
    <m/>
    <x v="0"/>
  </r>
  <r>
    <x v="4"/>
    <x v="5"/>
    <x v="1"/>
    <x v="0"/>
    <x v="15"/>
    <x v="26"/>
    <n v="1372758"/>
    <n v="4150209"/>
    <m/>
    <x v="0"/>
  </r>
  <r>
    <x v="4"/>
    <x v="5"/>
    <x v="1"/>
    <x v="0"/>
    <x v="15"/>
    <x v="27"/>
    <n v="1381946"/>
    <n v="4104130"/>
    <m/>
    <x v="0"/>
  </r>
  <r>
    <x v="4"/>
    <x v="5"/>
    <x v="1"/>
    <x v="0"/>
    <x v="15"/>
    <x v="28"/>
    <n v="1391135"/>
    <n v="4059073"/>
    <m/>
    <x v="0"/>
  </r>
  <r>
    <x v="4"/>
    <x v="5"/>
    <x v="1"/>
    <x v="0"/>
    <x v="15"/>
    <x v="29"/>
    <n v="1400331"/>
    <n v="4016273"/>
    <m/>
    <x v="0"/>
  </r>
  <r>
    <x v="4"/>
    <x v="5"/>
    <x v="1"/>
    <x v="0"/>
    <x v="15"/>
    <x v="30"/>
    <n v="1409558"/>
    <n v="3979205"/>
    <m/>
    <x v="0"/>
  </r>
  <r>
    <x v="4"/>
    <x v="5"/>
    <x v="1"/>
    <x v="3"/>
    <x v="16"/>
    <x v="0"/>
    <n v="0"/>
    <n v="0"/>
    <m/>
    <x v="0"/>
  </r>
  <r>
    <x v="4"/>
    <x v="5"/>
    <x v="1"/>
    <x v="3"/>
    <x v="16"/>
    <x v="1"/>
    <n v="0"/>
    <n v="0"/>
    <m/>
    <x v="0"/>
  </r>
  <r>
    <x v="4"/>
    <x v="5"/>
    <x v="1"/>
    <x v="3"/>
    <x v="16"/>
    <x v="2"/>
    <n v="0"/>
    <n v="0"/>
    <m/>
    <x v="0"/>
  </r>
  <r>
    <x v="4"/>
    <x v="5"/>
    <x v="1"/>
    <x v="3"/>
    <x v="16"/>
    <x v="3"/>
    <n v="0"/>
    <n v="0"/>
    <m/>
    <x v="0"/>
  </r>
  <r>
    <x v="4"/>
    <x v="5"/>
    <x v="1"/>
    <x v="3"/>
    <x v="16"/>
    <x v="4"/>
    <n v="0"/>
    <n v="0"/>
    <m/>
    <x v="0"/>
  </r>
  <r>
    <x v="4"/>
    <x v="5"/>
    <x v="1"/>
    <x v="3"/>
    <x v="16"/>
    <x v="5"/>
    <n v="13"/>
    <n v="0"/>
    <m/>
    <x v="0"/>
  </r>
  <r>
    <x v="4"/>
    <x v="5"/>
    <x v="1"/>
    <x v="3"/>
    <x v="16"/>
    <x v="6"/>
    <n v="25"/>
    <n v="0"/>
    <m/>
    <x v="0"/>
  </r>
  <r>
    <x v="4"/>
    <x v="5"/>
    <x v="1"/>
    <x v="3"/>
    <x v="16"/>
    <x v="7"/>
    <n v="38"/>
    <n v="0"/>
    <m/>
    <x v="0"/>
  </r>
  <r>
    <x v="4"/>
    <x v="5"/>
    <x v="1"/>
    <x v="3"/>
    <x v="16"/>
    <x v="8"/>
    <n v="51"/>
    <n v="0"/>
    <m/>
    <x v="0"/>
  </r>
  <r>
    <x v="4"/>
    <x v="5"/>
    <x v="1"/>
    <x v="3"/>
    <x v="16"/>
    <x v="9"/>
    <n v="63"/>
    <n v="0"/>
    <m/>
    <x v="0"/>
  </r>
  <r>
    <x v="4"/>
    <x v="5"/>
    <x v="1"/>
    <x v="3"/>
    <x v="16"/>
    <x v="10"/>
    <n v="76"/>
    <n v="0"/>
    <m/>
    <x v="0"/>
  </r>
  <r>
    <x v="4"/>
    <x v="5"/>
    <x v="1"/>
    <x v="3"/>
    <x v="16"/>
    <x v="11"/>
    <n v="91"/>
    <n v="0"/>
    <m/>
    <x v="0"/>
  </r>
  <r>
    <x v="4"/>
    <x v="5"/>
    <x v="1"/>
    <x v="3"/>
    <x v="16"/>
    <x v="12"/>
    <n v="105"/>
    <n v="0"/>
    <m/>
    <x v="0"/>
  </r>
  <r>
    <x v="4"/>
    <x v="5"/>
    <x v="1"/>
    <x v="3"/>
    <x v="16"/>
    <x v="13"/>
    <n v="119"/>
    <n v="0"/>
    <m/>
    <x v="0"/>
  </r>
  <r>
    <x v="4"/>
    <x v="5"/>
    <x v="1"/>
    <x v="3"/>
    <x v="16"/>
    <x v="14"/>
    <n v="133"/>
    <n v="0"/>
    <m/>
    <x v="0"/>
  </r>
  <r>
    <x v="4"/>
    <x v="5"/>
    <x v="1"/>
    <x v="3"/>
    <x v="16"/>
    <x v="15"/>
    <n v="146"/>
    <n v="0"/>
    <m/>
    <x v="0"/>
  </r>
  <r>
    <x v="4"/>
    <x v="5"/>
    <x v="1"/>
    <x v="3"/>
    <x v="16"/>
    <x v="16"/>
    <n v="159"/>
    <n v="0"/>
    <m/>
    <x v="0"/>
  </r>
  <r>
    <x v="4"/>
    <x v="5"/>
    <x v="1"/>
    <x v="3"/>
    <x v="16"/>
    <x v="17"/>
    <n v="171"/>
    <n v="0"/>
    <m/>
    <x v="0"/>
  </r>
  <r>
    <x v="4"/>
    <x v="5"/>
    <x v="1"/>
    <x v="3"/>
    <x v="16"/>
    <x v="18"/>
    <n v="182"/>
    <n v="0"/>
    <m/>
    <x v="0"/>
  </r>
  <r>
    <x v="4"/>
    <x v="5"/>
    <x v="1"/>
    <x v="3"/>
    <x v="16"/>
    <x v="19"/>
    <n v="192"/>
    <n v="0"/>
    <m/>
    <x v="0"/>
  </r>
  <r>
    <x v="4"/>
    <x v="5"/>
    <x v="1"/>
    <x v="3"/>
    <x v="16"/>
    <x v="20"/>
    <n v="201"/>
    <n v="0"/>
    <m/>
    <x v="0"/>
  </r>
  <r>
    <x v="4"/>
    <x v="5"/>
    <x v="1"/>
    <x v="3"/>
    <x v="16"/>
    <x v="21"/>
    <n v="210"/>
    <n v="0"/>
    <m/>
    <x v="0"/>
  </r>
  <r>
    <x v="4"/>
    <x v="5"/>
    <x v="1"/>
    <x v="3"/>
    <x v="16"/>
    <x v="22"/>
    <n v="218"/>
    <n v="0"/>
    <m/>
    <x v="0"/>
  </r>
  <r>
    <x v="4"/>
    <x v="5"/>
    <x v="1"/>
    <x v="3"/>
    <x v="16"/>
    <x v="23"/>
    <n v="225"/>
    <n v="0"/>
    <m/>
    <x v="0"/>
  </r>
  <r>
    <x v="4"/>
    <x v="5"/>
    <x v="1"/>
    <x v="3"/>
    <x v="16"/>
    <x v="24"/>
    <n v="233"/>
    <n v="0"/>
    <m/>
    <x v="0"/>
  </r>
  <r>
    <x v="4"/>
    <x v="5"/>
    <x v="1"/>
    <x v="3"/>
    <x v="16"/>
    <x v="25"/>
    <n v="241"/>
    <n v="0"/>
    <m/>
    <x v="0"/>
  </r>
  <r>
    <x v="4"/>
    <x v="5"/>
    <x v="1"/>
    <x v="3"/>
    <x v="16"/>
    <x v="26"/>
    <n v="249"/>
    <n v="0"/>
    <m/>
    <x v="0"/>
  </r>
  <r>
    <x v="4"/>
    <x v="5"/>
    <x v="1"/>
    <x v="3"/>
    <x v="16"/>
    <x v="27"/>
    <n v="257"/>
    <n v="0"/>
    <m/>
    <x v="0"/>
  </r>
  <r>
    <x v="4"/>
    <x v="5"/>
    <x v="1"/>
    <x v="3"/>
    <x v="16"/>
    <x v="28"/>
    <n v="265"/>
    <n v="0"/>
    <m/>
    <x v="0"/>
  </r>
  <r>
    <x v="4"/>
    <x v="5"/>
    <x v="1"/>
    <x v="3"/>
    <x v="16"/>
    <x v="29"/>
    <n v="273"/>
    <n v="0"/>
    <m/>
    <x v="0"/>
  </r>
  <r>
    <x v="4"/>
    <x v="5"/>
    <x v="1"/>
    <x v="3"/>
    <x v="16"/>
    <x v="30"/>
    <n v="281"/>
    <n v="0"/>
    <m/>
    <x v="0"/>
  </r>
  <r>
    <x v="4"/>
    <x v="5"/>
    <x v="1"/>
    <x v="2"/>
    <x v="17"/>
    <x v="0"/>
    <n v="11933"/>
    <n v="208827"/>
    <m/>
    <x v="0"/>
  </r>
  <r>
    <x v="4"/>
    <x v="5"/>
    <x v="1"/>
    <x v="2"/>
    <x v="17"/>
    <x v="1"/>
    <n v="11933"/>
    <n v="199288"/>
    <m/>
    <x v="0"/>
  </r>
  <r>
    <x v="4"/>
    <x v="5"/>
    <x v="1"/>
    <x v="2"/>
    <x v="17"/>
    <x v="2"/>
    <n v="11933"/>
    <n v="191493"/>
    <m/>
    <x v="0"/>
  </r>
  <r>
    <x v="4"/>
    <x v="5"/>
    <x v="1"/>
    <x v="2"/>
    <x v="17"/>
    <x v="3"/>
    <n v="11933"/>
    <n v="186346"/>
    <m/>
    <x v="0"/>
  </r>
  <r>
    <x v="4"/>
    <x v="5"/>
    <x v="1"/>
    <x v="2"/>
    <x v="17"/>
    <x v="4"/>
    <n v="11933"/>
    <n v="184715"/>
    <m/>
    <x v="0"/>
  </r>
  <r>
    <x v="4"/>
    <x v="5"/>
    <x v="1"/>
    <x v="2"/>
    <x v="17"/>
    <x v="5"/>
    <n v="11936"/>
    <n v="182657"/>
    <m/>
    <x v="0"/>
  </r>
  <r>
    <x v="4"/>
    <x v="5"/>
    <x v="1"/>
    <x v="2"/>
    <x v="17"/>
    <x v="6"/>
    <n v="11940"/>
    <n v="183025"/>
    <m/>
    <x v="0"/>
  </r>
  <r>
    <x v="4"/>
    <x v="5"/>
    <x v="1"/>
    <x v="2"/>
    <x v="17"/>
    <x v="7"/>
    <n v="11943"/>
    <n v="183285"/>
    <m/>
    <x v="0"/>
  </r>
  <r>
    <x v="4"/>
    <x v="5"/>
    <x v="1"/>
    <x v="2"/>
    <x v="17"/>
    <x v="8"/>
    <n v="11946"/>
    <n v="183079"/>
    <m/>
    <x v="0"/>
  </r>
  <r>
    <x v="4"/>
    <x v="5"/>
    <x v="1"/>
    <x v="2"/>
    <x v="17"/>
    <x v="9"/>
    <n v="11949"/>
    <n v="181323"/>
    <m/>
    <x v="0"/>
  </r>
  <r>
    <x v="4"/>
    <x v="5"/>
    <x v="1"/>
    <x v="2"/>
    <x v="17"/>
    <x v="10"/>
    <n v="11953"/>
    <n v="179102"/>
    <m/>
    <x v="0"/>
  </r>
  <r>
    <x v="4"/>
    <x v="5"/>
    <x v="1"/>
    <x v="2"/>
    <x v="17"/>
    <x v="11"/>
    <n v="11956"/>
    <n v="176896"/>
    <m/>
    <x v="0"/>
  </r>
  <r>
    <x v="4"/>
    <x v="5"/>
    <x v="1"/>
    <x v="2"/>
    <x v="17"/>
    <x v="12"/>
    <n v="11960"/>
    <n v="174851"/>
    <m/>
    <x v="0"/>
  </r>
  <r>
    <x v="4"/>
    <x v="5"/>
    <x v="1"/>
    <x v="2"/>
    <x v="17"/>
    <x v="13"/>
    <n v="11963"/>
    <n v="173166"/>
    <m/>
    <x v="0"/>
  </r>
  <r>
    <x v="4"/>
    <x v="5"/>
    <x v="1"/>
    <x v="2"/>
    <x v="17"/>
    <x v="14"/>
    <n v="11967"/>
    <n v="171944"/>
    <m/>
    <x v="0"/>
  </r>
  <r>
    <x v="4"/>
    <x v="5"/>
    <x v="1"/>
    <x v="2"/>
    <x v="17"/>
    <x v="15"/>
    <n v="11970"/>
    <n v="171116"/>
    <m/>
    <x v="0"/>
  </r>
  <r>
    <x v="4"/>
    <x v="5"/>
    <x v="1"/>
    <x v="2"/>
    <x v="17"/>
    <x v="16"/>
    <n v="11973"/>
    <n v="170127"/>
    <m/>
    <x v="0"/>
  </r>
  <r>
    <x v="4"/>
    <x v="5"/>
    <x v="1"/>
    <x v="2"/>
    <x v="17"/>
    <x v="17"/>
    <n v="11975"/>
    <n v="169050"/>
    <m/>
    <x v="0"/>
  </r>
  <r>
    <x v="4"/>
    <x v="5"/>
    <x v="1"/>
    <x v="2"/>
    <x v="17"/>
    <x v="18"/>
    <n v="11978"/>
    <n v="167941"/>
    <m/>
    <x v="0"/>
  </r>
  <r>
    <x v="4"/>
    <x v="5"/>
    <x v="1"/>
    <x v="2"/>
    <x v="17"/>
    <x v="19"/>
    <n v="11980"/>
    <n v="166844"/>
    <m/>
    <x v="0"/>
  </r>
  <r>
    <x v="4"/>
    <x v="5"/>
    <x v="1"/>
    <x v="2"/>
    <x v="17"/>
    <x v="20"/>
    <n v="11982"/>
    <n v="165767"/>
    <m/>
    <x v="0"/>
  </r>
  <r>
    <x v="4"/>
    <x v="5"/>
    <x v="1"/>
    <x v="2"/>
    <x v="17"/>
    <x v="21"/>
    <n v="11984"/>
    <n v="164650"/>
    <m/>
    <x v="0"/>
  </r>
  <r>
    <x v="4"/>
    <x v="5"/>
    <x v="1"/>
    <x v="2"/>
    <x v="17"/>
    <x v="22"/>
    <n v="11986"/>
    <n v="163467"/>
    <m/>
    <x v="0"/>
  </r>
  <r>
    <x v="4"/>
    <x v="5"/>
    <x v="1"/>
    <x v="2"/>
    <x v="17"/>
    <x v="23"/>
    <n v="11988"/>
    <n v="162245"/>
    <m/>
    <x v="0"/>
  </r>
  <r>
    <x v="4"/>
    <x v="5"/>
    <x v="1"/>
    <x v="2"/>
    <x v="17"/>
    <x v="24"/>
    <n v="11990"/>
    <n v="160962"/>
    <m/>
    <x v="0"/>
  </r>
  <r>
    <x v="4"/>
    <x v="5"/>
    <x v="1"/>
    <x v="2"/>
    <x v="17"/>
    <x v="25"/>
    <n v="11992"/>
    <n v="159591"/>
    <m/>
    <x v="0"/>
  </r>
  <r>
    <x v="4"/>
    <x v="5"/>
    <x v="1"/>
    <x v="2"/>
    <x v="17"/>
    <x v="26"/>
    <n v="11994"/>
    <n v="158116"/>
    <m/>
    <x v="0"/>
  </r>
  <r>
    <x v="4"/>
    <x v="5"/>
    <x v="1"/>
    <x v="2"/>
    <x v="17"/>
    <x v="27"/>
    <n v="11995"/>
    <n v="156618"/>
    <m/>
    <x v="0"/>
  </r>
  <r>
    <x v="4"/>
    <x v="5"/>
    <x v="1"/>
    <x v="2"/>
    <x v="17"/>
    <x v="28"/>
    <n v="11997"/>
    <n v="155156"/>
    <m/>
    <x v="0"/>
  </r>
  <r>
    <x v="4"/>
    <x v="5"/>
    <x v="1"/>
    <x v="2"/>
    <x v="17"/>
    <x v="29"/>
    <n v="11999"/>
    <n v="153782"/>
    <m/>
    <x v="0"/>
  </r>
  <r>
    <x v="4"/>
    <x v="5"/>
    <x v="1"/>
    <x v="2"/>
    <x v="17"/>
    <x v="30"/>
    <n v="12001"/>
    <n v="152508"/>
    <m/>
    <x v="0"/>
  </r>
  <r>
    <x v="4"/>
    <x v="5"/>
    <x v="1"/>
    <x v="0"/>
    <x v="18"/>
    <x v="0"/>
    <n v="0"/>
    <n v="0"/>
    <m/>
    <x v="0"/>
  </r>
  <r>
    <x v="4"/>
    <x v="5"/>
    <x v="1"/>
    <x v="0"/>
    <x v="18"/>
    <x v="1"/>
    <n v="0"/>
    <n v="0"/>
    <m/>
    <x v="0"/>
  </r>
  <r>
    <x v="4"/>
    <x v="5"/>
    <x v="1"/>
    <x v="0"/>
    <x v="18"/>
    <x v="2"/>
    <n v="0"/>
    <n v="0"/>
    <m/>
    <x v="0"/>
  </r>
  <r>
    <x v="4"/>
    <x v="5"/>
    <x v="1"/>
    <x v="0"/>
    <x v="18"/>
    <x v="3"/>
    <n v="0"/>
    <n v="0"/>
    <m/>
    <x v="0"/>
  </r>
  <r>
    <x v="4"/>
    <x v="5"/>
    <x v="1"/>
    <x v="0"/>
    <x v="18"/>
    <x v="4"/>
    <n v="0"/>
    <n v="0"/>
    <m/>
    <x v="0"/>
  </r>
  <r>
    <x v="4"/>
    <x v="5"/>
    <x v="1"/>
    <x v="0"/>
    <x v="18"/>
    <x v="5"/>
    <n v="0"/>
    <n v="0"/>
    <m/>
    <x v="0"/>
  </r>
  <r>
    <x v="4"/>
    <x v="5"/>
    <x v="1"/>
    <x v="0"/>
    <x v="18"/>
    <x v="6"/>
    <n v="0"/>
    <n v="0"/>
    <m/>
    <x v="0"/>
  </r>
  <r>
    <x v="4"/>
    <x v="5"/>
    <x v="1"/>
    <x v="0"/>
    <x v="18"/>
    <x v="7"/>
    <n v="0"/>
    <n v="0"/>
    <m/>
    <x v="0"/>
  </r>
  <r>
    <x v="4"/>
    <x v="5"/>
    <x v="1"/>
    <x v="0"/>
    <x v="18"/>
    <x v="8"/>
    <n v="0"/>
    <n v="0"/>
    <m/>
    <x v="0"/>
  </r>
  <r>
    <x v="4"/>
    <x v="5"/>
    <x v="1"/>
    <x v="0"/>
    <x v="18"/>
    <x v="9"/>
    <n v="0"/>
    <n v="0"/>
    <m/>
    <x v="0"/>
  </r>
  <r>
    <x v="4"/>
    <x v="5"/>
    <x v="1"/>
    <x v="0"/>
    <x v="18"/>
    <x v="10"/>
    <n v="0"/>
    <n v="0"/>
    <m/>
    <x v="0"/>
  </r>
  <r>
    <x v="4"/>
    <x v="5"/>
    <x v="1"/>
    <x v="0"/>
    <x v="18"/>
    <x v="11"/>
    <n v="0"/>
    <n v="0"/>
    <m/>
    <x v="0"/>
  </r>
  <r>
    <x v="4"/>
    <x v="5"/>
    <x v="1"/>
    <x v="0"/>
    <x v="18"/>
    <x v="12"/>
    <n v="0"/>
    <n v="0"/>
    <m/>
    <x v="0"/>
  </r>
  <r>
    <x v="4"/>
    <x v="5"/>
    <x v="1"/>
    <x v="0"/>
    <x v="18"/>
    <x v="13"/>
    <n v="0"/>
    <n v="0"/>
    <m/>
    <x v="0"/>
  </r>
  <r>
    <x v="4"/>
    <x v="5"/>
    <x v="1"/>
    <x v="0"/>
    <x v="18"/>
    <x v="14"/>
    <n v="0"/>
    <n v="0"/>
    <m/>
    <x v="0"/>
  </r>
  <r>
    <x v="4"/>
    <x v="5"/>
    <x v="1"/>
    <x v="0"/>
    <x v="18"/>
    <x v="15"/>
    <n v="0"/>
    <n v="0"/>
    <m/>
    <x v="0"/>
  </r>
  <r>
    <x v="4"/>
    <x v="5"/>
    <x v="1"/>
    <x v="0"/>
    <x v="18"/>
    <x v="16"/>
    <n v="0"/>
    <n v="0"/>
    <m/>
    <x v="0"/>
  </r>
  <r>
    <x v="4"/>
    <x v="5"/>
    <x v="1"/>
    <x v="0"/>
    <x v="18"/>
    <x v="17"/>
    <n v="0"/>
    <n v="0"/>
    <m/>
    <x v="0"/>
  </r>
  <r>
    <x v="4"/>
    <x v="5"/>
    <x v="1"/>
    <x v="0"/>
    <x v="18"/>
    <x v="18"/>
    <n v="0"/>
    <n v="0"/>
    <m/>
    <x v="0"/>
  </r>
  <r>
    <x v="4"/>
    <x v="5"/>
    <x v="1"/>
    <x v="0"/>
    <x v="18"/>
    <x v="19"/>
    <n v="0"/>
    <n v="0"/>
    <m/>
    <x v="0"/>
  </r>
  <r>
    <x v="4"/>
    <x v="5"/>
    <x v="1"/>
    <x v="0"/>
    <x v="18"/>
    <x v="20"/>
    <n v="0"/>
    <n v="0"/>
    <m/>
    <x v="0"/>
  </r>
  <r>
    <x v="4"/>
    <x v="5"/>
    <x v="1"/>
    <x v="0"/>
    <x v="18"/>
    <x v="21"/>
    <n v="0"/>
    <n v="0"/>
    <m/>
    <x v="0"/>
  </r>
  <r>
    <x v="4"/>
    <x v="5"/>
    <x v="1"/>
    <x v="0"/>
    <x v="18"/>
    <x v="22"/>
    <n v="0"/>
    <n v="0"/>
    <m/>
    <x v="0"/>
  </r>
  <r>
    <x v="4"/>
    <x v="5"/>
    <x v="1"/>
    <x v="0"/>
    <x v="18"/>
    <x v="23"/>
    <n v="0"/>
    <n v="0"/>
    <m/>
    <x v="0"/>
  </r>
  <r>
    <x v="4"/>
    <x v="5"/>
    <x v="1"/>
    <x v="0"/>
    <x v="18"/>
    <x v="24"/>
    <n v="0"/>
    <n v="0"/>
    <m/>
    <x v="0"/>
  </r>
  <r>
    <x v="4"/>
    <x v="5"/>
    <x v="1"/>
    <x v="0"/>
    <x v="18"/>
    <x v="25"/>
    <n v="0"/>
    <n v="0"/>
    <m/>
    <x v="0"/>
  </r>
  <r>
    <x v="4"/>
    <x v="5"/>
    <x v="1"/>
    <x v="0"/>
    <x v="18"/>
    <x v="26"/>
    <n v="0"/>
    <n v="0"/>
    <m/>
    <x v="0"/>
  </r>
  <r>
    <x v="4"/>
    <x v="5"/>
    <x v="1"/>
    <x v="0"/>
    <x v="18"/>
    <x v="27"/>
    <n v="0"/>
    <n v="0"/>
    <m/>
    <x v="0"/>
  </r>
  <r>
    <x v="4"/>
    <x v="5"/>
    <x v="1"/>
    <x v="0"/>
    <x v="18"/>
    <x v="28"/>
    <n v="0"/>
    <n v="0"/>
    <m/>
    <x v="0"/>
  </r>
  <r>
    <x v="4"/>
    <x v="5"/>
    <x v="1"/>
    <x v="0"/>
    <x v="18"/>
    <x v="29"/>
    <n v="0"/>
    <n v="0"/>
    <m/>
    <x v="0"/>
  </r>
  <r>
    <x v="4"/>
    <x v="5"/>
    <x v="1"/>
    <x v="0"/>
    <x v="18"/>
    <x v="30"/>
    <n v="0"/>
    <n v="0"/>
    <m/>
    <x v="0"/>
  </r>
  <r>
    <x v="4"/>
    <x v="5"/>
    <x v="1"/>
    <x v="5"/>
    <x v="19"/>
    <x v="0"/>
    <n v="0"/>
    <n v="0"/>
    <m/>
    <x v="0"/>
  </r>
  <r>
    <x v="4"/>
    <x v="5"/>
    <x v="1"/>
    <x v="5"/>
    <x v="19"/>
    <x v="1"/>
    <n v="0"/>
    <n v="0"/>
    <m/>
    <x v="0"/>
  </r>
  <r>
    <x v="4"/>
    <x v="5"/>
    <x v="1"/>
    <x v="5"/>
    <x v="19"/>
    <x v="2"/>
    <n v="0"/>
    <n v="0"/>
    <m/>
    <x v="0"/>
  </r>
  <r>
    <x v="4"/>
    <x v="5"/>
    <x v="1"/>
    <x v="5"/>
    <x v="19"/>
    <x v="3"/>
    <n v="0"/>
    <n v="0"/>
    <m/>
    <x v="0"/>
  </r>
  <r>
    <x v="4"/>
    <x v="5"/>
    <x v="1"/>
    <x v="5"/>
    <x v="19"/>
    <x v="4"/>
    <n v="0"/>
    <n v="0"/>
    <m/>
    <x v="0"/>
  </r>
  <r>
    <x v="4"/>
    <x v="5"/>
    <x v="1"/>
    <x v="5"/>
    <x v="19"/>
    <x v="5"/>
    <n v="0"/>
    <n v="0"/>
    <m/>
    <x v="0"/>
  </r>
  <r>
    <x v="4"/>
    <x v="5"/>
    <x v="1"/>
    <x v="5"/>
    <x v="19"/>
    <x v="6"/>
    <n v="0"/>
    <n v="0"/>
    <m/>
    <x v="0"/>
  </r>
  <r>
    <x v="4"/>
    <x v="5"/>
    <x v="1"/>
    <x v="5"/>
    <x v="19"/>
    <x v="7"/>
    <n v="0"/>
    <n v="0"/>
    <m/>
    <x v="0"/>
  </r>
  <r>
    <x v="4"/>
    <x v="5"/>
    <x v="1"/>
    <x v="5"/>
    <x v="19"/>
    <x v="8"/>
    <n v="0"/>
    <n v="0"/>
    <m/>
    <x v="0"/>
  </r>
  <r>
    <x v="4"/>
    <x v="5"/>
    <x v="1"/>
    <x v="5"/>
    <x v="19"/>
    <x v="9"/>
    <n v="0"/>
    <n v="0"/>
    <m/>
    <x v="0"/>
  </r>
  <r>
    <x v="4"/>
    <x v="5"/>
    <x v="1"/>
    <x v="5"/>
    <x v="19"/>
    <x v="10"/>
    <n v="0"/>
    <n v="0"/>
    <m/>
    <x v="0"/>
  </r>
  <r>
    <x v="4"/>
    <x v="5"/>
    <x v="1"/>
    <x v="5"/>
    <x v="19"/>
    <x v="11"/>
    <n v="0"/>
    <n v="0"/>
    <m/>
    <x v="0"/>
  </r>
  <r>
    <x v="4"/>
    <x v="5"/>
    <x v="1"/>
    <x v="5"/>
    <x v="19"/>
    <x v="12"/>
    <n v="0"/>
    <n v="0"/>
    <m/>
    <x v="0"/>
  </r>
  <r>
    <x v="4"/>
    <x v="5"/>
    <x v="1"/>
    <x v="5"/>
    <x v="19"/>
    <x v="13"/>
    <n v="0"/>
    <n v="0"/>
    <m/>
    <x v="0"/>
  </r>
  <r>
    <x v="4"/>
    <x v="5"/>
    <x v="1"/>
    <x v="5"/>
    <x v="19"/>
    <x v="14"/>
    <n v="0"/>
    <n v="0"/>
    <m/>
    <x v="0"/>
  </r>
  <r>
    <x v="4"/>
    <x v="5"/>
    <x v="1"/>
    <x v="5"/>
    <x v="19"/>
    <x v="15"/>
    <n v="0"/>
    <n v="0"/>
    <m/>
    <x v="0"/>
  </r>
  <r>
    <x v="4"/>
    <x v="5"/>
    <x v="1"/>
    <x v="5"/>
    <x v="19"/>
    <x v="16"/>
    <n v="0"/>
    <n v="0"/>
    <m/>
    <x v="0"/>
  </r>
  <r>
    <x v="4"/>
    <x v="5"/>
    <x v="1"/>
    <x v="5"/>
    <x v="19"/>
    <x v="17"/>
    <n v="0"/>
    <n v="0"/>
    <m/>
    <x v="0"/>
  </r>
  <r>
    <x v="4"/>
    <x v="5"/>
    <x v="1"/>
    <x v="5"/>
    <x v="19"/>
    <x v="18"/>
    <n v="0"/>
    <n v="0"/>
    <m/>
    <x v="0"/>
  </r>
  <r>
    <x v="4"/>
    <x v="5"/>
    <x v="1"/>
    <x v="5"/>
    <x v="19"/>
    <x v="19"/>
    <n v="0"/>
    <n v="0"/>
    <m/>
    <x v="0"/>
  </r>
  <r>
    <x v="4"/>
    <x v="5"/>
    <x v="1"/>
    <x v="5"/>
    <x v="19"/>
    <x v="20"/>
    <n v="0"/>
    <n v="0"/>
    <m/>
    <x v="0"/>
  </r>
  <r>
    <x v="4"/>
    <x v="5"/>
    <x v="1"/>
    <x v="5"/>
    <x v="19"/>
    <x v="21"/>
    <n v="0"/>
    <n v="0"/>
    <m/>
    <x v="0"/>
  </r>
  <r>
    <x v="4"/>
    <x v="5"/>
    <x v="1"/>
    <x v="5"/>
    <x v="19"/>
    <x v="22"/>
    <n v="0"/>
    <n v="0"/>
    <m/>
    <x v="0"/>
  </r>
  <r>
    <x v="4"/>
    <x v="5"/>
    <x v="1"/>
    <x v="5"/>
    <x v="19"/>
    <x v="23"/>
    <n v="0"/>
    <n v="0"/>
    <m/>
    <x v="0"/>
  </r>
  <r>
    <x v="4"/>
    <x v="5"/>
    <x v="1"/>
    <x v="5"/>
    <x v="19"/>
    <x v="24"/>
    <n v="0"/>
    <n v="0"/>
    <m/>
    <x v="0"/>
  </r>
  <r>
    <x v="4"/>
    <x v="5"/>
    <x v="1"/>
    <x v="5"/>
    <x v="19"/>
    <x v="25"/>
    <n v="0"/>
    <n v="0"/>
    <m/>
    <x v="0"/>
  </r>
  <r>
    <x v="4"/>
    <x v="5"/>
    <x v="1"/>
    <x v="5"/>
    <x v="19"/>
    <x v="26"/>
    <n v="0"/>
    <n v="0"/>
    <m/>
    <x v="0"/>
  </r>
  <r>
    <x v="4"/>
    <x v="5"/>
    <x v="1"/>
    <x v="5"/>
    <x v="19"/>
    <x v="27"/>
    <n v="0"/>
    <n v="0"/>
    <m/>
    <x v="0"/>
  </r>
  <r>
    <x v="4"/>
    <x v="5"/>
    <x v="1"/>
    <x v="5"/>
    <x v="19"/>
    <x v="28"/>
    <n v="0"/>
    <n v="0"/>
    <m/>
    <x v="0"/>
  </r>
  <r>
    <x v="4"/>
    <x v="5"/>
    <x v="1"/>
    <x v="5"/>
    <x v="19"/>
    <x v="29"/>
    <n v="0"/>
    <n v="0"/>
    <m/>
    <x v="0"/>
  </r>
  <r>
    <x v="4"/>
    <x v="5"/>
    <x v="1"/>
    <x v="5"/>
    <x v="19"/>
    <x v="30"/>
    <n v="0"/>
    <n v="0"/>
    <m/>
    <x v="0"/>
  </r>
  <r>
    <x v="4"/>
    <x v="5"/>
    <x v="2"/>
    <x v="1"/>
    <x v="14"/>
    <x v="0"/>
    <n v="28958"/>
    <n v="409060"/>
    <m/>
    <x v="0"/>
  </r>
  <r>
    <x v="4"/>
    <x v="5"/>
    <x v="2"/>
    <x v="1"/>
    <x v="14"/>
    <x v="1"/>
    <n v="28799"/>
    <n v="392140"/>
    <m/>
    <x v="0"/>
  </r>
  <r>
    <x v="4"/>
    <x v="5"/>
    <x v="2"/>
    <x v="1"/>
    <x v="14"/>
    <x v="2"/>
    <n v="28684"/>
    <n v="383289"/>
    <m/>
    <x v="0"/>
  </r>
  <r>
    <x v="4"/>
    <x v="5"/>
    <x v="2"/>
    <x v="1"/>
    <x v="14"/>
    <x v="3"/>
    <n v="28557"/>
    <n v="374996"/>
    <m/>
    <x v="0"/>
  </r>
  <r>
    <x v="4"/>
    <x v="5"/>
    <x v="2"/>
    <x v="1"/>
    <x v="14"/>
    <x v="4"/>
    <n v="28466"/>
    <n v="372799"/>
    <m/>
    <x v="0"/>
  </r>
  <r>
    <x v="4"/>
    <x v="5"/>
    <x v="2"/>
    <x v="1"/>
    <x v="14"/>
    <x v="5"/>
    <n v="28276"/>
    <n v="367734"/>
    <m/>
    <x v="0"/>
  </r>
  <r>
    <x v="4"/>
    <x v="5"/>
    <x v="2"/>
    <x v="1"/>
    <x v="14"/>
    <x v="6"/>
    <n v="28178"/>
    <n v="366490"/>
    <m/>
    <x v="0"/>
  </r>
  <r>
    <x v="4"/>
    <x v="5"/>
    <x v="2"/>
    <x v="1"/>
    <x v="14"/>
    <x v="7"/>
    <n v="28183"/>
    <n v="365476"/>
    <m/>
    <x v="0"/>
  </r>
  <r>
    <x v="4"/>
    <x v="5"/>
    <x v="2"/>
    <x v="1"/>
    <x v="14"/>
    <x v="8"/>
    <n v="28198"/>
    <n v="363784"/>
    <m/>
    <x v="0"/>
  </r>
  <r>
    <x v="4"/>
    <x v="5"/>
    <x v="2"/>
    <x v="1"/>
    <x v="14"/>
    <x v="9"/>
    <n v="28190"/>
    <n v="358618"/>
    <m/>
    <x v="0"/>
  </r>
  <r>
    <x v="4"/>
    <x v="5"/>
    <x v="2"/>
    <x v="1"/>
    <x v="14"/>
    <x v="10"/>
    <n v="28072"/>
    <n v="351468"/>
    <m/>
    <x v="0"/>
  </r>
  <r>
    <x v="4"/>
    <x v="5"/>
    <x v="2"/>
    <x v="1"/>
    <x v="14"/>
    <x v="11"/>
    <n v="27933"/>
    <n v="344315"/>
    <m/>
    <x v="0"/>
  </r>
  <r>
    <x v="4"/>
    <x v="5"/>
    <x v="2"/>
    <x v="1"/>
    <x v="14"/>
    <x v="12"/>
    <n v="27794"/>
    <n v="338141"/>
    <m/>
    <x v="0"/>
  </r>
  <r>
    <x v="4"/>
    <x v="5"/>
    <x v="2"/>
    <x v="1"/>
    <x v="14"/>
    <x v="13"/>
    <n v="27653"/>
    <n v="333484"/>
    <m/>
    <x v="0"/>
  </r>
  <r>
    <x v="4"/>
    <x v="5"/>
    <x v="2"/>
    <x v="1"/>
    <x v="14"/>
    <x v="14"/>
    <n v="27512"/>
    <n v="330008"/>
    <m/>
    <x v="0"/>
  </r>
  <r>
    <x v="4"/>
    <x v="5"/>
    <x v="2"/>
    <x v="1"/>
    <x v="14"/>
    <x v="15"/>
    <n v="27373"/>
    <n v="326945"/>
    <m/>
    <x v="0"/>
  </r>
  <r>
    <x v="4"/>
    <x v="5"/>
    <x v="2"/>
    <x v="1"/>
    <x v="14"/>
    <x v="16"/>
    <n v="27237"/>
    <n v="323454"/>
    <m/>
    <x v="0"/>
  </r>
  <r>
    <x v="4"/>
    <x v="5"/>
    <x v="2"/>
    <x v="1"/>
    <x v="14"/>
    <x v="17"/>
    <n v="27094"/>
    <n v="319592"/>
    <m/>
    <x v="0"/>
  </r>
  <r>
    <x v="4"/>
    <x v="5"/>
    <x v="2"/>
    <x v="1"/>
    <x v="14"/>
    <x v="18"/>
    <n v="26943"/>
    <n v="315588"/>
    <m/>
    <x v="0"/>
  </r>
  <r>
    <x v="4"/>
    <x v="5"/>
    <x v="2"/>
    <x v="1"/>
    <x v="14"/>
    <x v="19"/>
    <n v="26780"/>
    <n v="311537"/>
    <m/>
    <x v="0"/>
  </r>
  <r>
    <x v="4"/>
    <x v="5"/>
    <x v="2"/>
    <x v="1"/>
    <x v="14"/>
    <x v="20"/>
    <n v="26622"/>
    <n v="307491"/>
    <m/>
    <x v="0"/>
  </r>
  <r>
    <x v="4"/>
    <x v="5"/>
    <x v="2"/>
    <x v="1"/>
    <x v="14"/>
    <x v="21"/>
    <n v="26466"/>
    <n v="303472"/>
    <m/>
    <x v="0"/>
  </r>
  <r>
    <x v="4"/>
    <x v="5"/>
    <x v="2"/>
    <x v="1"/>
    <x v="14"/>
    <x v="22"/>
    <n v="26311"/>
    <n v="299359"/>
    <m/>
    <x v="0"/>
  </r>
  <r>
    <x v="4"/>
    <x v="5"/>
    <x v="2"/>
    <x v="1"/>
    <x v="14"/>
    <x v="23"/>
    <n v="26157"/>
    <n v="295198"/>
    <m/>
    <x v="0"/>
  </r>
  <r>
    <x v="4"/>
    <x v="5"/>
    <x v="2"/>
    <x v="1"/>
    <x v="14"/>
    <x v="24"/>
    <n v="26008"/>
    <n v="291005"/>
    <m/>
    <x v="0"/>
  </r>
  <r>
    <x v="4"/>
    <x v="5"/>
    <x v="2"/>
    <x v="1"/>
    <x v="14"/>
    <x v="25"/>
    <n v="25864"/>
    <n v="286838"/>
    <m/>
    <x v="0"/>
  </r>
  <r>
    <x v="4"/>
    <x v="5"/>
    <x v="2"/>
    <x v="1"/>
    <x v="14"/>
    <x v="26"/>
    <n v="25722"/>
    <n v="282607"/>
    <m/>
    <x v="0"/>
  </r>
  <r>
    <x v="4"/>
    <x v="5"/>
    <x v="2"/>
    <x v="1"/>
    <x v="14"/>
    <x v="27"/>
    <n v="25582"/>
    <n v="278357"/>
    <m/>
    <x v="0"/>
  </r>
  <r>
    <x v="4"/>
    <x v="5"/>
    <x v="2"/>
    <x v="1"/>
    <x v="14"/>
    <x v="28"/>
    <n v="25444"/>
    <n v="274163"/>
    <m/>
    <x v="0"/>
  </r>
  <r>
    <x v="4"/>
    <x v="5"/>
    <x v="2"/>
    <x v="1"/>
    <x v="14"/>
    <x v="29"/>
    <n v="25308"/>
    <n v="270123"/>
    <m/>
    <x v="0"/>
  </r>
  <r>
    <x v="4"/>
    <x v="5"/>
    <x v="2"/>
    <x v="1"/>
    <x v="14"/>
    <x v="30"/>
    <n v="25174"/>
    <n v="266326"/>
    <m/>
    <x v="0"/>
  </r>
  <r>
    <x v="4"/>
    <x v="5"/>
    <x v="2"/>
    <x v="0"/>
    <x v="15"/>
    <x v="0"/>
    <n v="723226"/>
    <n v="8895680"/>
    <m/>
    <x v="0"/>
  </r>
  <r>
    <x v="4"/>
    <x v="5"/>
    <x v="2"/>
    <x v="0"/>
    <x v="15"/>
    <x v="1"/>
    <n v="715306"/>
    <n v="8488480"/>
    <m/>
    <x v="0"/>
  </r>
  <r>
    <x v="4"/>
    <x v="5"/>
    <x v="2"/>
    <x v="0"/>
    <x v="15"/>
    <x v="2"/>
    <n v="708100"/>
    <n v="8111568"/>
    <m/>
    <x v="0"/>
  </r>
  <r>
    <x v="4"/>
    <x v="5"/>
    <x v="2"/>
    <x v="0"/>
    <x v="15"/>
    <x v="3"/>
    <n v="700826"/>
    <n v="7772191"/>
    <m/>
    <x v="0"/>
  </r>
  <r>
    <x v="4"/>
    <x v="5"/>
    <x v="2"/>
    <x v="0"/>
    <x v="15"/>
    <x v="4"/>
    <n v="694152"/>
    <n v="7471529"/>
    <m/>
    <x v="0"/>
  </r>
  <r>
    <x v="4"/>
    <x v="5"/>
    <x v="2"/>
    <x v="0"/>
    <x v="15"/>
    <x v="5"/>
    <n v="687346"/>
    <n v="7102959"/>
    <m/>
    <x v="0"/>
  </r>
  <r>
    <x v="4"/>
    <x v="5"/>
    <x v="2"/>
    <x v="0"/>
    <x v="15"/>
    <x v="6"/>
    <n v="682108"/>
    <n v="6863130"/>
    <m/>
    <x v="0"/>
  </r>
  <r>
    <x v="4"/>
    <x v="5"/>
    <x v="2"/>
    <x v="0"/>
    <x v="15"/>
    <x v="7"/>
    <n v="678697"/>
    <n v="6728605"/>
    <m/>
    <x v="0"/>
  </r>
  <r>
    <x v="4"/>
    <x v="5"/>
    <x v="2"/>
    <x v="0"/>
    <x v="15"/>
    <x v="8"/>
    <n v="675591"/>
    <n v="6616020"/>
    <m/>
    <x v="0"/>
  </r>
  <r>
    <x v="4"/>
    <x v="5"/>
    <x v="2"/>
    <x v="0"/>
    <x v="15"/>
    <x v="9"/>
    <n v="672311"/>
    <n v="6268447"/>
    <m/>
    <x v="0"/>
  </r>
  <r>
    <x v="4"/>
    <x v="5"/>
    <x v="2"/>
    <x v="0"/>
    <x v="15"/>
    <x v="10"/>
    <n v="667262"/>
    <n v="5846629"/>
    <m/>
    <x v="0"/>
  </r>
  <r>
    <x v="4"/>
    <x v="5"/>
    <x v="2"/>
    <x v="0"/>
    <x v="15"/>
    <x v="11"/>
    <n v="661980"/>
    <n v="5412656"/>
    <m/>
    <x v="0"/>
  </r>
  <r>
    <x v="4"/>
    <x v="5"/>
    <x v="2"/>
    <x v="0"/>
    <x v="15"/>
    <x v="12"/>
    <n v="656824"/>
    <n v="5008664"/>
    <m/>
    <x v="0"/>
  </r>
  <r>
    <x v="4"/>
    <x v="5"/>
    <x v="2"/>
    <x v="0"/>
    <x v="15"/>
    <x v="13"/>
    <n v="651755"/>
    <n v="4651819"/>
    <m/>
    <x v="0"/>
  </r>
  <r>
    <x v="4"/>
    <x v="5"/>
    <x v="2"/>
    <x v="0"/>
    <x v="15"/>
    <x v="14"/>
    <n v="646803"/>
    <n v="4345962"/>
    <m/>
    <x v="0"/>
  </r>
  <r>
    <x v="4"/>
    <x v="5"/>
    <x v="2"/>
    <x v="0"/>
    <x v="15"/>
    <x v="15"/>
    <n v="642002"/>
    <n v="4078850"/>
    <m/>
    <x v="0"/>
  </r>
  <r>
    <x v="4"/>
    <x v="5"/>
    <x v="2"/>
    <x v="0"/>
    <x v="15"/>
    <x v="16"/>
    <n v="637379"/>
    <n v="3841963"/>
    <m/>
    <x v="0"/>
  </r>
  <r>
    <x v="4"/>
    <x v="5"/>
    <x v="2"/>
    <x v="0"/>
    <x v="15"/>
    <x v="17"/>
    <n v="632706"/>
    <n v="3628500"/>
    <m/>
    <x v="0"/>
  </r>
  <r>
    <x v="4"/>
    <x v="5"/>
    <x v="2"/>
    <x v="0"/>
    <x v="15"/>
    <x v="18"/>
    <n v="627998"/>
    <n v="3436158"/>
    <m/>
    <x v="0"/>
  </r>
  <r>
    <x v="4"/>
    <x v="5"/>
    <x v="2"/>
    <x v="0"/>
    <x v="15"/>
    <x v="19"/>
    <n v="623118"/>
    <n v="3263690"/>
    <m/>
    <x v="0"/>
  </r>
  <r>
    <x v="4"/>
    <x v="5"/>
    <x v="2"/>
    <x v="0"/>
    <x v="15"/>
    <x v="20"/>
    <n v="618404"/>
    <n v="3119799"/>
    <m/>
    <x v="0"/>
  </r>
  <r>
    <x v="4"/>
    <x v="5"/>
    <x v="2"/>
    <x v="0"/>
    <x v="15"/>
    <x v="21"/>
    <n v="613823"/>
    <n v="3005569"/>
    <m/>
    <x v="0"/>
  </r>
  <r>
    <x v="4"/>
    <x v="5"/>
    <x v="2"/>
    <x v="0"/>
    <x v="15"/>
    <x v="22"/>
    <n v="609308"/>
    <n v="2918830"/>
    <m/>
    <x v="0"/>
  </r>
  <r>
    <x v="4"/>
    <x v="5"/>
    <x v="2"/>
    <x v="0"/>
    <x v="15"/>
    <x v="23"/>
    <n v="604883"/>
    <n v="2852344"/>
    <m/>
    <x v="0"/>
  </r>
  <r>
    <x v="4"/>
    <x v="5"/>
    <x v="2"/>
    <x v="0"/>
    <x v="15"/>
    <x v="24"/>
    <n v="600613"/>
    <n v="2786908"/>
    <m/>
    <x v="0"/>
  </r>
  <r>
    <x v="4"/>
    <x v="5"/>
    <x v="2"/>
    <x v="0"/>
    <x v="15"/>
    <x v="25"/>
    <n v="596497"/>
    <n v="2724052"/>
    <m/>
    <x v="0"/>
  </r>
  <r>
    <x v="4"/>
    <x v="5"/>
    <x v="2"/>
    <x v="0"/>
    <x v="15"/>
    <x v="26"/>
    <n v="592474"/>
    <n v="2663134"/>
    <m/>
    <x v="0"/>
  </r>
  <r>
    <x v="4"/>
    <x v="5"/>
    <x v="2"/>
    <x v="0"/>
    <x v="15"/>
    <x v="27"/>
    <n v="588560"/>
    <n v="2603881"/>
    <m/>
    <x v="0"/>
  </r>
  <r>
    <x v="4"/>
    <x v="5"/>
    <x v="2"/>
    <x v="0"/>
    <x v="15"/>
    <x v="28"/>
    <n v="584700"/>
    <n v="2546024"/>
    <m/>
    <x v="0"/>
  </r>
  <r>
    <x v="4"/>
    <x v="5"/>
    <x v="2"/>
    <x v="0"/>
    <x v="15"/>
    <x v="29"/>
    <n v="580944"/>
    <n v="2490528"/>
    <m/>
    <x v="0"/>
  </r>
  <r>
    <x v="4"/>
    <x v="5"/>
    <x v="2"/>
    <x v="0"/>
    <x v="15"/>
    <x v="30"/>
    <n v="577280"/>
    <n v="2439447"/>
    <m/>
    <x v="0"/>
  </r>
  <r>
    <x v="4"/>
    <x v="5"/>
    <x v="2"/>
    <x v="3"/>
    <x v="16"/>
    <x v="0"/>
    <n v="0"/>
    <n v="0"/>
    <m/>
    <x v="0"/>
  </r>
  <r>
    <x v="4"/>
    <x v="5"/>
    <x v="2"/>
    <x v="3"/>
    <x v="16"/>
    <x v="1"/>
    <n v="0"/>
    <n v="0"/>
    <m/>
    <x v="0"/>
  </r>
  <r>
    <x v="4"/>
    <x v="5"/>
    <x v="2"/>
    <x v="3"/>
    <x v="16"/>
    <x v="2"/>
    <n v="0"/>
    <n v="0"/>
    <m/>
    <x v="0"/>
  </r>
  <r>
    <x v="4"/>
    <x v="5"/>
    <x v="2"/>
    <x v="3"/>
    <x v="16"/>
    <x v="3"/>
    <n v="0"/>
    <n v="0"/>
    <m/>
    <x v="0"/>
  </r>
  <r>
    <x v="4"/>
    <x v="5"/>
    <x v="2"/>
    <x v="3"/>
    <x v="16"/>
    <x v="4"/>
    <n v="0"/>
    <n v="0"/>
    <m/>
    <x v="0"/>
  </r>
  <r>
    <x v="4"/>
    <x v="5"/>
    <x v="2"/>
    <x v="3"/>
    <x v="16"/>
    <x v="5"/>
    <n v="0"/>
    <n v="0"/>
    <m/>
    <x v="0"/>
  </r>
  <r>
    <x v="4"/>
    <x v="5"/>
    <x v="2"/>
    <x v="3"/>
    <x v="16"/>
    <x v="6"/>
    <n v="0"/>
    <n v="0"/>
    <m/>
    <x v="0"/>
  </r>
  <r>
    <x v="4"/>
    <x v="5"/>
    <x v="2"/>
    <x v="3"/>
    <x v="16"/>
    <x v="7"/>
    <n v="0"/>
    <n v="0"/>
    <m/>
    <x v="0"/>
  </r>
  <r>
    <x v="4"/>
    <x v="5"/>
    <x v="2"/>
    <x v="3"/>
    <x v="16"/>
    <x v="8"/>
    <n v="0"/>
    <n v="0"/>
    <m/>
    <x v="0"/>
  </r>
  <r>
    <x v="4"/>
    <x v="5"/>
    <x v="2"/>
    <x v="3"/>
    <x v="16"/>
    <x v="9"/>
    <n v="1"/>
    <n v="0"/>
    <m/>
    <x v="0"/>
  </r>
  <r>
    <x v="4"/>
    <x v="5"/>
    <x v="2"/>
    <x v="3"/>
    <x v="16"/>
    <x v="10"/>
    <n v="1"/>
    <n v="0"/>
    <m/>
    <x v="0"/>
  </r>
  <r>
    <x v="4"/>
    <x v="5"/>
    <x v="2"/>
    <x v="3"/>
    <x v="16"/>
    <x v="11"/>
    <n v="1"/>
    <n v="0"/>
    <m/>
    <x v="0"/>
  </r>
  <r>
    <x v="4"/>
    <x v="5"/>
    <x v="2"/>
    <x v="3"/>
    <x v="16"/>
    <x v="12"/>
    <n v="1"/>
    <n v="0"/>
    <m/>
    <x v="0"/>
  </r>
  <r>
    <x v="4"/>
    <x v="5"/>
    <x v="2"/>
    <x v="3"/>
    <x v="16"/>
    <x v="13"/>
    <n v="1"/>
    <n v="0"/>
    <m/>
    <x v="0"/>
  </r>
  <r>
    <x v="4"/>
    <x v="5"/>
    <x v="2"/>
    <x v="3"/>
    <x v="16"/>
    <x v="14"/>
    <n v="1"/>
    <n v="0"/>
    <m/>
    <x v="0"/>
  </r>
  <r>
    <x v="4"/>
    <x v="5"/>
    <x v="2"/>
    <x v="3"/>
    <x v="16"/>
    <x v="15"/>
    <n v="1"/>
    <n v="0"/>
    <m/>
    <x v="0"/>
  </r>
  <r>
    <x v="4"/>
    <x v="5"/>
    <x v="2"/>
    <x v="3"/>
    <x v="16"/>
    <x v="16"/>
    <n v="1"/>
    <n v="0"/>
    <m/>
    <x v="0"/>
  </r>
  <r>
    <x v="4"/>
    <x v="5"/>
    <x v="2"/>
    <x v="3"/>
    <x v="16"/>
    <x v="17"/>
    <n v="1"/>
    <n v="0"/>
    <m/>
    <x v="0"/>
  </r>
  <r>
    <x v="4"/>
    <x v="5"/>
    <x v="2"/>
    <x v="3"/>
    <x v="16"/>
    <x v="18"/>
    <n v="1"/>
    <n v="0"/>
    <m/>
    <x v="0"/>
  </r>
  <r>
    <x v="4"/>
    <x v="5"/>
    <x v="2"/>
    <x v="3"/>
    <x v="16"/>
    <x v="19"/>
    <n v="1"/>
    <n v="0"/>
    <m/>
    <x v="0"/>
  </r>
  <r>
    <x v="4"/>
    <x v="5"/>
    <x v="2"/>
    <x v="3"/>
    <x v="16"/>
    <x v="20"/>
    <n v="1"/>
    <n v="0"/>
    <m/>
    <x v="0"/>
  </r>
  <r>
    <x v="4"/>
    <x v="5"/>
    <x v="2"/>
    <x v="3"/>
    <x v="16"/>
    <x v="21"/>
    <n v="1"/>
    <n v="0"/>
    <m/>
    <x v="0"/>
  </r>
  <r>
    <x v="4"/>
    <x v="5"/>
    <x v="2"/>
    <x v="3"/>
    <x v="16"/>
    <x v="22"/>
    <n v="1"/>
    <n v="0"/>
    <m/>
    <x v="0"/>
  </r>
  <r>
    <x v="4"/>
    <x v="5"/>
    <x v="2"/>
    <x v="3"/>
    <x v="16"/>
    <x v="23"/>
    <n v="2"/>
    <n v="0"/>
    <m/>
    <x v="0"/>
  </r>
  <r>
    <x v="4"/>
    <x v="5"/>
    <x v="2"/>
    <x v="3"/>
    <x v="16"/>
    <x v="24"/>
    <n v="2"/>
    <n v="0"/>
    <m/>
    <x v="0"/>
  </r>
  <r>
    <x v="4"/>
    <x v="5"/>
    <x v="2"/>
    <x v="3"/>
    <x v="16"/>
    <x v="25"/>
    <n v="2"/>
    <n v="0"/>
    <m/>
    <x v="0"/>
  </r>
  <r>
    <x v="4"/>
    <x v="5"/>
    <x v="2"/>
    <x v="3"/>
    <x v="16"/>
    <x v="26"/>
    <n v="2"/>
    <n v="0"/>
    <m/>
    <x v="0"/>
  </r>
  <r>
    <x v="4"/>
    <x v="5"/>
    <x v="2"/>
    <x v="3"/>
    <x v="16"/>
    <x v="27"/>
    <n v="2"/>
    <n v="0"/>
    <m/>
    <x v="0"/>
  </r>
  <r>
    <x v="4"/>
    <x v="5"/>
    <x v="2"/>
    <x v="3"/>
    <x v="16"/>
    <x v="28"/>
    <n v="2"/>
    <n v="0"/>
    <m/>
    <x v="0"/>
  </r>
  <r>
    <x v="4"/>
    <x v="5"/>
    <x v="2"/>
    <x v="3"/>
    <x v="16"/>
    <x v="29"/>
    <n v="2"/>
    <n v="0"/>
    <m/>
    <x v="0"/>
  </r>
  <r>
    <x v="4"/>
    <x v="5"/>
    <x v="2"/>
    <x v="3"/>
    <x v="16"/>
    <x v="30"/>
    <n v="2"/>
    <n v="0"/>
    <m/>
    <x v="0"/>
  </r>
  <r>
    <x v="4"/>
    <x v="5"/>
    <x v="2"/>
    <x v="2"/>
    <x v="17"/>
    <x v="0"/>
    <n v="30889"/>
    <n v="425526"/>
    <m/>
    <x v="0"/>
  </r>
  <r>
    <x v="4"/>
    <x v="5"/>
    <x v="2"/>
    <x v="2"/>
    <x v="17"/>
    <x v="1"/>
    <n v="30649"/>
    <n v="402974"/>
    <m/>
    <x v="0"/>
  </r>
  <r>
    <x v="4"/>
    <x v="5"/>
    <x v="2"/>
    <x v="2"/>
    <x v="17"/>
    <x v="2"/>
    <n v="30450"/>
    <n v="384985"/>
    <m/>
    <x v="0"/>
  </r>
  <r>
    <x v="4"/>
    <x v="5"/>
    <x v="2"/>
    <x v="2"/>
    <x v="17"/>
    <x v="3"/>
    <n v="30241"/>
    <n v="372555"/>
    <m/>
    <x v="0"/>
  </r>
  <r>
    <x v="4"/>
    <x v="5"/>
    <x v="2"/>
    <x v="2"/>
    <x v="17"/>
    <x v="4"/>
    <n v="30066"/>
    <n v="367613"/>
    <m/>
    <x v="0"/>
  </r>
  <r>
    <x v="4"/>
    <x v="5"/>
    <x v="2"/>
    <x v="2"/>
    <x v="17"/>
    <x v="5"/>
    <n v="29896"/>
    <n v="361902"/>
    <m/>
    <x v="0"/>
  </r>
  <r>
    <x v="4"/>
    <x v="5"/>
    <x v="2"/>
    <x v="2"/>
    <x v="17"/>
    <x v="6"/>
    <n v="29841"/>
    <n v="362029"/>
    <m/>
    <x v="0"/>
  </r>
  <r>
    <x v="4"/>
    <x v="5"/>
    <x v="2"/>
    <x v="2"/>
    <x v="17"/>
    <x v="7"/>
    <n v="29917"/>
    <n v="363528"/>
    <m/>
    <x v="0"/>
  </r>
  <r>
    <x v="4"/>
    <x v="5"/>
    <x v="2"/>
    <x v="2"/>
    <x v="17"/>
    <x v="8"/>
    <n v="30014"/>
    <n v="364486"/>
    <m/>
    <x v="0"/>
  </r>
  <r>
    <x v="4"/>
    <x v="5"/>
    <x v="2"/>
    <x v="2"/>
    <x v="17"/>
    <x v="9"/>
    <n v="30097"/>
    <n v="361873"/>
    <m/>
    <x v="0"/>
  </r>
  <r>
    <x v="4"/>
    <x v="5"/>
    <x v="2"/>
    <x v="2"/>
    <x v="17"/>
    <x v="10"/>
    <n v="30050"/>
    <n v="356875"/>
    <m/>
    <x v="0"/>
  </r>
  <r>
    <x v="4"/>
    <x v="5"/>
    <x v="2"/>
    <x v="2"/>
    <x v="17"/>
    <x v="11"/>
    <n v="29979"/>
    <n v="351540"/>
    <m/>
    <x v="0"/>
  </r>
  <r>
    <x v="4"/>
    <x v="5"/>
    <x v="2"/>
    <x v="2"/>
    <x v="17"/>
    <x v="12"/>
    <n v="29909"/>
    <n v="346511"/>
    <m/>
    <x v="0"/>
  </r>
  <r>
    <x v="4"/>
    <x v="5"/>
    <x v="2"/>
    <x v="2"/>
    <x v="17"/>
    <x v="13"/>
    <n v="29837"/>
    <n v="342140"/>
    <m/>
    <x v="0"/>
  </r>
  <r>
    <x v="4"/>
    <x v="5"/>
    <x v="2"/>
    <x v="2"/>
    <x v="17"/>
    <x v="14"/>
    <n v="29764"/>
    <n v="338629"/>
    <m/>
    <x v="0"/>
  </r>
  <r>
    <x v="4"/>
    <x v="5"/>
    <x v="2"/>
    <x v="2"/>
    <x v="17"/>
    <x v="15"/>
    <n v="29692"/>
    <n v="335840"/>
    <m/>
    <x v="0"/>
  </r>
  <r>
    <x v="4"/>
    <x v="5"/>
    <x v="2"/>
    <x v="2"/>
    <x v="17"/>
    <x v="16"/>
    <n v="29621"/>
    <n v="332847"/>
    <m/>
    <x v="0"/>
  </r>
  <r>
    <x v="4"/>
    <x v="5"/>
    <x v="2"/>
    <x v="2"/>
    <x v="17"/>
    <x v="17"/>
    <n v="29538"/>
    <n v="329601"/>
    <m/>
    <x v="0"/>
  </r>
  <r>
    <x v="4"/>
    <x v="5"/>
    <x v="2"/>
    <x v="2"/>
    <x v="17"/>
    <x v="18"/>
    <n v="29444"/>
    <n v="326206"/>
    <m/>
    <x v="0"/>
  </r>
  <r>
    <x v="4"/>
    <x v="5"/>
    <x v="2"/>
    <x v="2"/>
    <x v="17"/>
    <x v="19"/>
    <n v="29330"/>
    <n v="322675"/>
    <m/>
    <x v="0"/>
  </r>
  <r>
    <x v="4"/>
    <x v="5"/>
    <x v="2"/>
    <x v="2"/>
    <x v="17"/>
    <x v="20"/>
    <n v="29221"/>
    <n v="319247"/>
    <m/>
    <x v="0"/>
  </r>
  <r>
    <x v="4"/>
    <x v="5"/>
    <x v="2"/>
    <x v="2"/>
    <x v="17"/>
    <x v="21"/>
    <n v="29113"/>
    <n v="315794"/>
    <m/>
    <x v="0"/>
  </r>
  <r>
    <x v="4"/>
    <x v="5"/>
    <x v="2"/>
    <x v="2"/>
    <x v="17"/>
    <x v="22"/>
    <n v="29003"/>
    <n v="312225"/>
    <m/>
    <x v="0"/>
  </r>
  <r>
    <x v="4"/>
    <x v="5"/>
    <x v="2"/>
    <x v="2"/>
    <x v="17"/>
    <x v="23"/>
    <n v="28894"/>
    <n v="308605"/>
    <m/>
    <x v="0"/>
  </r>
  <r>
    <x v="4"/>
    <x v="5"/>
    <x v="2"/>
    <x v="2"/>
    <x v="17"/>
    <x v="24"/>
    <n v="28789"/>
    <n v="304932"/>
    <m/>
    <x v="0"/>
  </r>
  <r>
    <x v="4"/>
    <x v="5"/>
    <x v="2"/>
    <x v="2"/>
    <x v="17"/>
    <x v="25"/>
    <n v="28689"/>
    <n v="301156"/>
    <m/>
    <x v="0"/>
  </r>
  <r>
    <x v="4"/>
    <x v="5"/>
    <x v="2"/>
    <x v="2"/>
    <x v="17"/>
    <x v="26"/>
    <n v="28591"/>
    <n v="297210"/>
    <m/>
    <x v="0"/>
  </r>
  <r>
    <x v="4"/>
    <x v="5"/>
    <x v="2"/>
    <x v="2"/>
    <x v="17"/>
    <x v="27"/>
    <n v="28494"/>
    <n v="293256"/>
    <m/>
    <x v="0"/>
  </r>
  <r>
    <x v="4"/>
    <x v="5"/>
    <x v="2"/>
    <x v="2"/>
    <x v="17"/>
    <x v="28"/>
    <n v="28397"/>
    <n v="289378"/>
    <m/>
    <x v="0"/>
  </r>
  <r>
    <x v="4"/>
    <x v="5"/>
    <x v="2"/>
    <x v="2"/>
    <x v="17"/>
    <x v="29"/>
    <n v="28304"/>
    <n v="285708"/>
    <m/>
    <x v="0"/>
  </r>
  <r>
    <x v="4"/>
    <x v="5"/>
    <x v="2"/>
    <x v="2"/>
    <x v="17"/>
    <x v="30"/>
    <n v="28212"/>
    <n v="282273"/>
    <m/>
    <x v="0"/>
  </r>
  <r>
    <x v="4"/>
    <x v="5"/>
    <x v="2"/>
    <x v="0"/>
    <x v="18"/>
    <x v="0"/>
    <n v="0"/>
    <n v="0"/>
    <m/>
    <x v="0"/>
  </r>
  <r>
    <x v="4"/>
    <x v="5"/>
    <x v="2"/>
    <x v="0"/>
    <x v="18"/>
    <x v="1"/>
    <n v="0"/>
    <n v="0"/>
    <m/>
    <x v="0"/>
  </r>
  <r>
    <x v="4"/>
    <x v="5"/>
    <x v="2"/>
    <x v="0"/>
    <x v="18"/>
    <x v="2"/>
    <n v="0"/>
    <n v="0"/>
    <m/>
    <x v="0"/>
  </r>
  <r>
    <x v="4"/>
    <x v="5"/>
    <x v="2"/>
    <x v="0"/>
    <x v="18"/>
    <x v="3"/>
    <n v="0"/>
    <n v="0"/>
    <m/>
    <x v="0"/>
  </r>
  <r>
    <x v="4"/>
    <x v="5"/>
    <x v="2"/>
    <x v="0"/>
    <x v="18"/>
    <x v="4"/>
    <n v="0"/>
    <n v="0"/>
    <m/>
    <x v="0"/>
  </r>
  <r>
    <x v="4"/>
    <x v="5"/>
    <x v="2"/>
    <x v="0"/>
    <x v="18"/>
    <x v="5"/>
    <n v="0"/>
    <n v="0"/>
    <m/>
    <x v="0"/>
  </r>
  <r>
    <x v="4"/>
    <x v="5"/>
    <x v="2"/>
    <x v="0"/>
    <x v="18"/>
    <x v="6"/>
    <n v="0"/>
    <n v="0"/>
    <m/>
    <x v="0"/>
  </r>
  <r>
    <x v="4"/>
    <x v="5"/>
    <x v="2"/>
    <x v="0"/>
    <x v="18"/>
    <x v="7"/>
    <n v="0"/>
    <n v="0"/>
    <m/>
    <x v="0"/>
  </r>
  <r>
    <x v="4"/>
    <x v="5"/>
    <x v="2"/>
    <x v="0"/>
    <x v="18"/>
    <x v="8"/>
    <n v="0"/>
    <n v="0"/>
    <m/>
    <x v="0"/>
  </r>
  <r>
    <x v="4"/>
    <x v="5"/>
    <x v="2"/>
    <x v="0"/>
    <x v="18"/>
    <x v="9"/>
    <n v="0"/>
    <n v="0"/>
    <m/>
    <x v="0"/>
  </r>
  <r>
    <x v="4"/>
    <x v="5"/>
    <x v="2"/>
    <x v="0"/>
    <x v="18"/>
    <x v="10"/>
    <n v="0"/>
    <n v="0"/>
    <m/>
    <x v="0"/>
  </r>
  <r>
    <x v="4"/>
    <x v="5"/>
    <x v="2"/>
    <x v="0"/>
    <x v="18"/>
    <x v="11"/>
    <n v="0"/>
    <n v="0"/>
    <m/>
    <x v="0"/>
  </r>
  <r>
    <x v="4"/>
    <x v="5"/>
    <x v="2"/>
    <x v="0"/>
    <x v="18"/>
    <x v="12"/>
    <n v="0"/>
    <n v="0"/>
    <m/>
    <x v="0"/>
  </r>
  <r>
    <x v="4"/>
    <x v="5"/>
    <x v="2"/>
    <x v="0"/>
    <x v="18"/>
    <x v="13"/>
    <n v="0"/>
    <n v="0"/>
    <m/>
    <x v="0"/>
  </r>
  <r>
    <x v="4"/>
    <x v="5"/>
    <x v="2"/>
    <x v="0"/>
    <x v="18"/>
    <x v="14"/>
    <n v="0"/>
    <n v="0"/>
    <m/>
    <x v="0"/>
  </r>
  <r>
    <x v="4"/>
    <x v="5"/>
    <x v="2"/>
    <x v="0"/>
    <x v="18"/>
    <x v="15"/>
    <n v="0"/>
    <n v="0"/>
    <m/>
    <x v="0"/>
  </r>
  <r>
    <x v="4"/>
    <x v="5"/>
    <x v="2"/>
    <x v="0"/>
    <x v="18"/>
    <x v="16"/>
    <n v="0"/>
    <n v="0"/>
    <m/>
    <x v="0"/>
  </r>
  <r>
    <x v="4"/>
    <x v="5"/>
    <x v="2"/>
    <x v="0"/>
    <x v="18"/>
    <x v="17"/>
    <n v="0"/>
    <n v="0"/>
    <m/>
    <x v="0"/>
  </r>
  <r>
    <x v="4"/>
    <x v="5"/>
    <x v="2"/>
    <x v="0"/>
    <x v="18"/>
    <x v="18"/>
    <n v="0"/>
    <n v="0"/>
    <m/>
    <x v="0"/>
  </r>
  <r>
    <x v="4"/>
    <x v="5"/>
    <x v="2"/>
    <x v="0"/>
    <x v="18"/>
    <x v="19"/>
    <n v="0"/>
    <n v="0"/>
    <m/>
    <x v="0"/>
  </r>
  <r>
    <x v="4"/>
    <x v="5"/>
    <x v="2"/>
    <x v="0"/>
    <x v="18"/>
    <x v="20"/>
    <n v="0"/>
    <n v="0"/>
    <m/>
    <x v="0"/>
  </r>
  <r>
    <x v="4"/>
    <x v="5"/>
    <x v="2"/>
    <x v="0"/>
    <x v="18"/>
    <x v="21"/>
    <n v="0"/>
    <n v="0"/>
    <m/>
    <x v="0"/>
  </r>
  <r>
    <x v="4"/>
    <x v="5"/>
    <x v="2"/>
    <x v="0"/>
    <x v="18"/>
    <x v="22"/>
    <n v="0"/>
    <n v="0"/>
    <m/>
    <x v="0"/>
  </r>
  <r>
    <x v="4"/>
    <x v="5"/>
    <x v="2"/>
    <x v="0"/>
    <x v="18"/>
    <x v="23"/>
    <n v="0"/>
    <n v="0"/>
    <m/>
    <x v="0"/>
  </r>
  <r>
    <x v="4"/>
    <x v="5"/>
    <x v="2"/>
    <x v="0"/>
    <x v="18"/>
    <x v="24"/>
    <n v="0"/>
    <n v="0"/>
    <m/>
    <x v="0"/>
  </r>
  <r>
    <x v="4"/>
    <x v="5"/>
    <x v="2"/>
    <x v="0"/>
    <x v="18"/>
    <x v="25"/>
    <n v="0"/>
    <n v="0"/>
    <m/>
    <x v="0"/>
  </r>
  <r>
    <x v="4"/>
    <x v="5"/>
    <x v="2"/>
    <x v="0"/>
    <x v="18"/>
    <x v="26"/>
    <n v="0"/>
    <n v="0"/>
    <m/>
    <x v="0"/>
  </r>
  <r>
    <x v="4"/>
    <x v="5"/>
    <x v="2"/>
    <x v="0"/>
    <x v="18"/>
    <x v="27"/>
    <n v="0"/>
    <n v="0"/>
    <m/>
    <x v="0"/>
  </r>
  <r>
    <x v="4"/>
    <x v="5"/>
    <x v="2"/>
    <x v="0"/>
    <x v="18"/>
    <x v="28"/>
    <n v="0"/>
    <n v="0"/>
    <m/>
    <x v="0"/>
  </r>
  <r>
    <x v="4"/>
    <x v="5"/>
    <x v="2"/>
    <x v="0"/>
    <x v="18"/>
    <x v="29"/>
    <n v="0"/>
    <n v="0"/>
    <m/>
    <x v="0"/>
  </r>
  <r>
    <x v="4"/>
    <x v="5"/>
    <x v="2"/>
    <x v="0"/>
    <x v="18"/>
    <x v="30"/>
    <n v="0"/>
    <n v="0"/>
    <m/>
    <x v="0"/>
  </r>
  <r>
    <x v="4"/>
    <x v="5"/>
    <x v="2"/>
    <x v="5"/>
    <x v="19"/>
    <x v="0"/>
    <n v="0"/>
    <n v="0"/>
    <m/>
    <x v="0"/>
  </r>
  <r>
    <x v="4"/>
    <x v="5"/>
    <x v="2"/>
    <x v="5"/>
    <x v="19"/>
    <x v="1"/>
    <n v="0"/>
    <n v="0"/>
    <m/>
    <x v="0"/>
  </r>
  <r>
    <x v="4"/>
    <x v="5"/>
    <x v="2"/>
    <x v="5"/>
    <x v="19"/>
    <x v="2"/>
    <n v="0"/>
    <n v="0"/>
    <m/>
    <x v="0"/>
  </r>
  <r>
    <x v="4"/>
    <x v="5"/>
    <x v="2"/>
    <x v="5"/>
    <x v="19"/>
    <x v="3"/>
    <n v="0"/>
    <n v="0"/>
    <m/>
    <x v="0"/>
  </r>
  <r>
    <x v="4"/>
    <x v="5"/>
    <x v="2"/>
    <x v="5"/>
    <x v="19"/>
    <x v="4"/>
    <n v="0"/>
    <n v="0"/>
    <m/>
    <x v="0"/>
  </r>
  <r>
    <x v="4"/>
    <x v="5"/>
    <x v="2"/>
    <x v="5"/>
    <x v="19"/>
    <x v="5"/>
    <n v="0"/>
    <n v="0"/>
    <m/>
    <x v="0"/>
  </r>
  <r>
    <x v="4"/>
    <x v="5"/>
    <x v="2"/>
    <x v="5"/>
    <x v="19"/>
    <x v="6"/>
    <n v="0"/>
    <n v="0"/>
    <m/>
    <x v="0"/>
  </r>
  <r>
    <x v="4"/>
    <x v="5"/>
    <x v="2"/>
    <x v="5"/>
    <x v="19"/>
    <x v="7"/>
    <n v="0"/>
    <n v="0"/>
    <m/>
    <x v="0"/>
  </r>
  <r>
    <x v="4"/>
    <x v="5"/>
    <x v="2"/>
    <x v="5"/>
    <x v="19"/>
    <x v="8"/>
    <n v="0"/>
    <n v="0"/>
    <m/>
    <x v="0"/>
  </r>
  <r>
    <x v="4"/>
    <x v="5"/>
    <x v="2"/>
    <x v="5"/>
    <x v="19"/>
    <x v="9"/>
    <n v="0"/>
    <n v="0"/>
    <m/>
    <x v="0"/>
  </r>
  <r>
    <x v="4"/>
    <x v="5"/>
    <x v="2"/>
    <x v="5"/>
    <x v="19"/>
    <x v="10"/>
    <n v="0"/>
    <n v="0"/>
    <m/>
    <x v="0"/>
  </r>
  <r>
    <x v="4"/>
    <x v="5"/>
    <x v="2"/>
    <x v="5"/>
    <x v="19"/>
    <x v="11"/>
    <n v="0"/>
    <n v="0"/>
    <m/>
    <x v="0"/>
  </r>
  <r>
    <x v="4"/>
    <x v="5"/>
    <x v="2"/>
    <x v="5"/>
    <x v="19"/>
    <x v="12"/>
    <n v="0"/>
    <n v="0"/>
    <m/>
    <x v="0"/>
  </r>
  <r>
    <x v="4"/>
    <x v="5"/>
    <x v="2"/>
    <x v="5"/>
    <x v="19"/>
    <x v="13"/>
    <n v="0"/>
    <n v="0"/>
    <m/>
    <x v="0"/>
  </r>
  <r>
    <x v="4"/>
    <x v="5"/>
    <x v="2"/>
    <x v="5"/>
    <x v="19"/>
    <x v="14"/>
    <n v="0"/>
    <n v="0"/>
    <m/>
    <x v="0"/>
  </r>
  <r>
    <x v="4"/>
    <x v="5"/>
    <x v="2"/>
    <x v="5"/>
    <x v="19"/>
    <x v="15"/>
    <n v="0"/>
    <n v="0"/>
    <m/>
    <x v="0"/>
  </r>
  <r>
    <x v="4"/>
    <x v="5"/>
    <x v="2"/>
    <x v="5"/>
    <x v="19"/>
    <x v="16"/>
    <n v="0"/>
    <n v="0"/>
    <m/>
    <x v="0"/>
  </r>
  <r>
    <x v="4"/>
    <x v="5"/>
    <x v="2"/>
    <x v="5"/>
    <x v="19"/>
    <x v="17"/>
    <n v="0"/>
    <n v="0"/>
    <m/>
    <x v="0"/>
  </r>
  <r>
    <x v="4"/>
    <x v="5"/>
    <x v="2"/>
    <x v="5"/>
    <x v="19"/>
    <x v="18"/>
    <n v="0"/>
    <n v="0"/>
    <m/>
    <x v="0"/>
  </r>
  <r>
    <x v="4"/>
    <x v="5"/>
    <x v="2"/>
    <x v="5"/>
    <x v="19"/>
    <x v="19"/>
    <n v="0"/>
    <n v="0"/>
    <m/>
    <x v="0"/>
  </r>
  <r>
    <x v="4"/>
    <x v="5"/>
    <x v="2"/>
    <x v="5"/>
    <x v="19"/>
    <x v="20"/>
    <n v="0"/>
    <n v="0"/>
    <m/>
    <x v="0"/>
  </r>
  <r>
    <x v="4"/>
    <x v="5"/>
    <x v="2"/>
    <x v="5"/>
    <x v="19"/>
    <x v="21"/>
    <n v="0"/>
    <n v="0"/>
    <m/>
    <x v="0"/>
  </r>
  <r>
    <x v="4"/>
    <x v="5"/>
    <x v="2"/>
    <x v="5"/>
    <x v="19"/>
    <x v="22"/>
    <n v="0"/>
    <n v="0"/>
    <m/>
    <x v="0"/>
  </r>
  <r>
    <x v="4"/>
    <x v="5"/>
    <x v="2"/>
    <x v="5"/>
    <x v="19"/>
    <x v="23"/>
    <n v="0"/>
    <n v="0"/>
    <m/>
    <x v="0"/>
  </r>
  <r>
    <x v="4"/>
    <x v="5"/>
    <x v="2"/>
    <x v="5"/>
    <x v="19"/>
    <x v="24"/>
    <n v="0"/>
    <n v="0"/>
    <m/>
    <x v="0"/>
  </r>
  <r>
    <x v="4"/>
    <x v="5"/>
    <x v="2"/>
    <x v="5"/>
    <x v="19"/>
    <x v="25"/>
    <n v="0"/>
    <n v="0"/>
    <m/>
    <x v="0"/>
  </r>
  <r>
    <x v="4"/>
    <x v="5"/>
    <x v="2"/>
    <x v="5"/>
    <x v="19"/>
    <x v="26"/>
    <n v="0"/>
    <n v="0"/>
    <m/>
    <x v="0"/>
  </r>
  <r>
    <x v="4"/>
    <x v="5"/>
    <x v="2"/>
    <x v="5"/>
    <x v="19"/>
    <x v="27"/>
    <n v="0"/>
    <n v="0"/>
    <m/>
    <x v="0"/>
  </r>
  <r>
    <x v="4"/>
    <x v="5"/>
    <x v="2"/>
    <x v="5"/>
    <x v="19"/>
    <x v="28"/>
    <n v="0"/>
    <n v="0"/>
    <m/>
    <x v="0"/>
  </r>
  <r>
    <x v="4"/>
    <x v="5"/>
    <x v="2"/>
    <x v="5"/>
    <x v="19"/>
    <x v="29"/>
    <n v="0"/>
    <n v="0"/>
    <m/>
    <x v="0"/>
  </r>
  <r>
    <x v="4"/>
    <x v="5"/>
    <x v="2"/>
    <x v="5"/>
    <x v="19"/>
    <x v="30"/>
    <n v="0"/>
    <n v="0"/>
    <m/>
    <x v="0"/>
  </r>
  <r>
    <x v="4"/>
    <x v="6"/>
    <x v="0"/>
    <x v="1"/>
    <x v="14"/>
    <x v="0"/>
    <n v="5807057"/>
    <n v="86176728"/>
    <m/>
    <x v="0"/>
  </r>
  <r>
    <x v="4"/>
    <x v="6"/>
    <x v="0"/>
    <x v="1"/>
    <x v="14"/>
    <x v="1"/>
    <n v="5902594"/>
    <n v="83696776"/>
    <m/>
    <x v="0"/>
  </r>
  <r>
    <x v="4"/>
    <x v="6"/>
    <x v="0"/>
    <x v="1"/>
    <x v="14"/>
    <x v="2"/>
    <n v="5991908"/>
    <n v="82844856"/>
    <m/>
    <x v="0"/>
  </r>
  <r>
    <x v="4"/>
    <x v="6"/>
    <x v="0"/>
    <x v="1"/>
    <x v="14"/>
    <x v="3"/>
    <n v="6080788"/>
    <n v="82231304"/>
    <m/>
    <x v="0"/>
  </r>
  <r>
    <x v="4"/>
    <x v="6"/>
    <x v="0"/>
    <x v="1"/>
    <x v="14"/>
    <x v="4"/>
    <n v="6170713"/>
    <n v="82464704"/>
    <m/>
    <x v="0"/>
  </r>
  <r>
    <x v="4"/>
    <x v="6"/>
    <x v="0"/>
    <x v="1"/>
    <x v="14"/>
    <x v="5"/>
    <n v="6260430"/>
    <n v="82560200"/>
    <m/>
    <x v="0"/>
  </r>
  <r>
    <x v="4"/>
    <x v="6"/>
    <x v="0"/>
    <x v="1"/>
    <x v="14"/>
    <x v="6"/>
    <n v="6357399"/>
    <n v="84129720"/>
    <m/>
    <x v="0"/>
  </r>
  <r>
    <x v="4"/>
    <x v="6"/>
    <x v="0"/>
    <x v="1"/>
    <x v="14"/>
    <x v="7"/>
    <n v="6454740"/>
    <n v="85497640"/>
    <m/>
    <x v="0"/>
  </r>
  <r>
    <x v="4"/>
    <x v="6"/>
    <x v="0"/>
    <x v="1"/>
    <x v="14"/>
    <x v="8"/>
    <n v="6550853"/>
    <n v="86521784"/>
    <m/>
    <x v="0"/>
  </r>
  <r>
    <x v="4"/>
    <x v="6"/>
    <x v="0"/>
    <x v="1"/>
    <x v="14"/>
    <x v="9"/>
    <n v="6632267"/>
    <n v="86543672"/>
    <m/>
    <x v="0"/>
  </r>
  <r>
    <x v="4"/>
    <x v="6"/>
    <x v="0"/>
    <x v="1"/>
    <x v="14"/>
    <x v="10"/>
    <n v="6714364"/>
    <n v="86332912"/>
    <m/>
    <x v="0"/>
  </r>
  <r>
    <x v="4"/>
    <x v="6"/>
    <x v="0"/>
    <x v="1"/>
    <x v="14"/>
    <x v="11"/>
    <n v="6795490"/>
    <n v="86141856"/>
    <m/>
    <x v="0"/>
  </r>
  <r>
    <x v="4"/>
    <x v="6"/>
    <x v="0"/>
    <x v="1"/>
    <x v="14"/>
    <x v="12"/>
    <n v="6876644"/>
    <n v="86066832"/>
    <m/>
    <x v="0"/>
  </r>
  <r>
    <x v="4"/>
    <x v="6"/>
    <x v="0"/>
    <x v="1"/>
    <x v="14"/>
    <x v="13"/>
    <n v="6957490"/>
    <n v="86287368"/>
    <m/>
    <x v="0"/>
  </r>
  <r>
    <x v="4"/>
    <x v="6"/>
    <x v="0"/>
    <x v="1"/>
    <x v="14"/>
    <x v="14"/>
    <n v="7037595"/>
    <n v="86802872"/>
    <m/>
    <x v="0"/>
  </r>
  <r>
    <x v="4"/>
    <x v="6"/>
    <x v="0"/>
    <x v="1"/>
    <x v="14"/>
    <x v="15"/>
    <n v="7116514"/>
    <n v="87402416"/>
    <m/>
    <x v="0"/>
  </r>
  <r>
    <x v="4"/>
    <x v="6"/>
    <x v="0"/>
    <x v="1"/>
    <x v="14"/>
    <x v="16"/>
    <n v="7192351"/>
    <n v="87808072"/>
    <m/>
    <x v="0"/>
  </r>
  <r>
    <x v="4"/>
    <x v="6"/>
    <x v="0"/>
    <x v="1"/>
    <x v="14"/>
    <x v="17"/>
    <n v="7265866"/>
    <n v="88080944"/>
    <m/>
    <x v="0"/>
  </r>
  <r>
    <x v="4"/>
    <x v="6"/>
    <x v="0"/>
    <x v="1"/>
    <x v="14"/>
    <x v="18"/>
    <n v="7336746"/>
    <n v="88301248"/>
    <m/>
    <x v="0"/>
  </r>
  <r>
    <x v="4"/>
    <x v="6"/>
    <x v="0"/>
    <x v="1"/>
    <x v="14"/>
    <x v="19"/>
    <n v="7403874"/>
    <n v="88495120"/>
    <m/>
    <x v="0"/>
  </r>
  <r>
    <x v="4"/>
    <x v="6"/>
    <x v="0"/>
    <x v="1"/>
    <x v="14"/>
    <x v="20"/>
    <n v="7467783"/>
    <n v="88637416"/>
    <m/>
    <x v="0"/>
  </r>
  <r>
    <x v="4"/>
    <x v="6"/>
    <x v="0"/>
    <x v="1"/>
    <x v="14"/>
    <x v="21"/>
    <n v="7527878"/>
    <n v="88693168"/>
    <m/>
    <x v="0"/>
  </r>
  <r>
    <x v="4"/>
    <x v="6"/>
    <x v="0"/>
    <x v="1"/>
    <x v="14"/>
    <x v="22"/>
    <n v="7585846"/>
    <n v="88693008"/>
    <m/>
    <x v="0"/>
  </r>
  <r>
    <x v="4"/>
    <x v="6"/>
    <x v="0"/>
    <x v="1"/>
    <x v="14"/>
    <x v="23"/>
    <n v="7640793"/>
    <n v="88652976"/>
    <m/>
    <x v="0"/>
  </r>
  <r>
    <x v="4"/>
    <x v="6"/>
    <x v="0"/>
    <x v="1"/>
    <x v="14"/>
    <x v="24"/>
    <n v="7693125"/>
    <n v="88555600"/>
    <m/>
    <x v="0"/>
  </r>
  <r>
    <x v="4"/>
    <x v="6"/>
    <x v="0"/>
    <x v="1"/>
    <x v="14"/>
    <x v="25"/>
    <n v="7745300"/>
    <n v="88403640"/>
    <m/>
    <x v="0"/>
  </r>
  <r>
    <x v="4"/>
    <x v="6"/>
    <x v="0"/>
    <x v="1"/>
    <x v="14"/>
    <x v="26"/>
    <n v="7797756"/>
    <n v="88189264"/>
    <m/>
    <x v="0"/>
  </r>
  <r>
    <x v="4"/>
    <x v="6"/>
    <x v="0"/>
    <x v="1"/>
    <x v="14"/>
    <x v="27"/>
    <n v="7850075"/>
    <n v="87970248"/>
    <m/>
    <x v="0"/>
  </r>
  <r>
    <x v="4"/>
    <x v="6"/>
    <x v="0"/>
    <x v="1"/>
    <x v="14"/>
    <x v="28"/>
    <n v="7902318"/>
    <n v="87780920"/>
    <m/>
    <x v="0"/>
  </r>
  <r>
    <x v="4"/>
    <x v="6"/>
    <x v="0"/>
    <x v="1"/>
    <x v="14"/>
    <x v="29"/>
    <n v="7954464"/>
    <n v="87617528"/>
    <m/>
    <x v="0"/>
  </r>
  <r>
    <x v="4"/>
    <x v="6"/>
    <x v="0"/>
    <x v="1"/>
    <x v="14"/>
    <x v="30"/>
    <n v="8006822"/>
    <n v="87500616"/>
    <m/>
    <x v="0"/>
  </r>
  <r>
    <x v="4"/>
    <x v="6"/>
    <x v="0"/>
    <x v="0"/>
    <x v="15"/>
    <x v="0"/>
    <n v="5170392"/>
    <n v="43958672"/>
    <m/>
    <x v="0"/>
  </r>
  <r>
    <x v="4"/>
    <x v="6"/>
    <x v="0"/>
    <x v="0"/>
    <x v="15"/>
    <x v="1"/>
    <n v="5271276"/>
    <n v="42775400"/>
    <m/>
    <x v="0"/>
  </r>
  <r>
    <x v="4"/>
    <x v="6"/>
    <x v="0"/>
    <x v="0"/>
    <x v="15"/>
    <x v="2"/>
    <n v="5354756"/>
    <n v="41501380"/>
    <m/>
    <x v="0"/>
  </r>
  <r>
    <x v="4"/>
    <x v="6"/>
    <x v="0"/>
    <x v="0"/>
    <x v="15"/>
    <x v="3"/>
    <n v="5435572"/>
    <n v="40416032"/>
    <m/>
    <x v="0"/>
  </r>
  <r>
    <x v="4"/>
    <x v="6"/>
    <x v="0"/>
    <x v="0"/>
    <x v="15"/>
    <x v="4"/>
    <n v="5503688"/>
    <n v="39527276"/>
    <m/>
    <x v="0"/>
  </r>
  <r>
    <x v="4"/>
    <x v="6"/>
    <x v="0"/>
    <x v="0"/>
    <x v="15"/>
    <x v="5"/>
    <n v="5569367"/>
    <n v="39114504"/>
    <m/>
    <x v="0"/>
  </r>
  <r>
    <x v="4"/>
    <x v="6"/>
    <x v="0"/>
    <x v="0"/>
    <x v="15"/>
    <x v="6"/>
    <n v="5656490"/>
    <n v="39285940"/>
    <m/>
    <x v="0"/>
  </r>
  <r>
    <x v="4"/>
    <x v="6"/>
    <x v="0"/>
    <x v="0"/>
    <x v="15"/>
    <x v="7"/>
    <n v="5740892"/>
    <n v="39150652"/>
    <m/>
    <x v="0"/>
  </r>
  <r>
    <x v="4"/>
    <x v="6"/>
    <x v="0"/>
    <x v="0"/>
    <x v="15"/>
    <x v="8"/>
    <n v="5822630"/>
    <n v="38748624"/>
    <m/>
    <x v="0"/>
  </r>
  <r>
    <x v="4"/>
    <x v="6"/>
    <x v="0"/>
    <x v="0"/>
    <x v="15"/>
    <x v="9"/>
    <n v="5925599"/>
    <n v="37081304"/>
    <m/>
    <x v="0"/>
  </r>
  <r>
    <x v="4"/>
    <x v="6"/>
    <x v="0"/>
    <x v="0"/>
    <x v="15"/>
    <x v="10"/>
    <n v="6027684"/>
    <n v="35134936"/>
    <m/>
    <x v="0"/>
  </r>
  <r>
    <x v="4"/>
    <x v="6"/>
    <x v="0"/>
    <x v="0"/>
    <x v="15"/>
    <x v="11"/>
    <n v="6126618"/>
    <n v="32996362"/>
    <m/>
    <x v="0"/>
  </r>
  <r>
    <x v="4"/>
    <x v="6"/>
    <x v="0"/>
    <x v="0"/>
    <x v="15"/>
    <x v="12"/>
    <n v="6224945"/>
    <n v="31158116"/>
    <m/>
    <x v="0"/>
  </r>
  <r>
    <x v="4"/>
    <x v="6"/>
    <x v="0"/>
    <x v="0"/>
    <x v="15"/>
    <x v="13"/>
    <n v="6320812"/>
    <n v="29596622"/>
    <m/>
    <x v="0"/>
  </r>
  <r>
    <x v="4"/>
    <x v="6"/>
    <x v="0"/>
    <x v="0"/>
    <x v="15"/>
    <x v="14"/>
    <n v="6412962"/>
    <n v="28225548"/>
    <m/>
    <x v="0"/>
  </r>
  <r>
    <x v="4"/>
    <x v="6"/>
    <x v="0"/>
    <x v="0"/>
    <x v="15"/>
    <x v="15"/>
    <n v="6502181"/>
    <n v="27044656"/>
    <m/>
    <x v="0"/>
  </r>
  <r>
    <x v="4"/>
    <x v="6"/>
    <x v="0"/>
    <x v="0"/>
    <x v="15"/>
    <x v="16"/>
    <n v="6590894"/>
    <n v="25977802"/>
    <m/>
    <x v="0"/>
  </r>
  <r>
    <x v="4"/>
    <x v="6"/>
    <x v="0"/>
    <x v="0"/>
    <x v="15"/>
    <x v="17"/>
    <n v="6679422"/>
    <n v="24992434"/>
    <m/>
    <x v="0"/>
  </r>
  <r>
    <x v="4"/>
    <x v="6"/>
    <x v="0"/>
    <x v="0"/>
    <x v="15"/>
    <x v="18"/>
    <n v="6766212"/>
    <n v="24027068"/>
    <m/>
    <x v="0"/>
  </r>
  <r>
    <x v="4"/>
    <x v="6"/>
    <x v="0"/>
    <x v="0"/>
    <x v="15"/>
    <x v="19"/>
    <n v="6851058"/>
    <n v="23280412"/>
    <m/>
    <x v="0"/>
  </r>
  <r>
    <x v="4"/>
    <x v="6"/>
    <x v="0"/>
    <x v="0"/>
    <x v="15"/>
    <x v="20"/>
    <n v="6934122"/>
    <n v="22728870"/>
    <m/>
    <x v="0"/>
  </r>
  <r>
    <x v="4"/>
    <x v="6"/>
    <x v="0"/>
    <x v="0"/>
    <x v="15"/>
    <x v="21"/>
    <n v="7015118"/>
    <n v="22393852"/>
    <m/>
    <x v="0"/>
  </r>
  <r>
    <x v="4"/>
    <x v="6"/>
    <x v="0"/>
    <x v="0"/>
    <x v="15"/>
    <x v="22"/>
    <n v="7094834"/>
    <n v="22182676"/>
    <m/>
    <x v="0"/>
  </r>
  <r>
    <x v="4"/>
    <x v="6"/>
    <x v="0"/>
    <x v="0"/>
    <x v="15"/>
    <x v="23"/>
    <n v="7172270"/>
    <n v="22099530"/>
    <m/>
    <x v="0"/>
  </r>
  <r>
    <x v="4"/>
    <x v="6"/>
    <x v="0"/>
    <x v="0"/>
    <x v="15"/>
    <x v="24"/>
    <n v="7247502"/>
    <n v="22002208"/>
    <m/>
    <x v="0"/>
  </r>
  <r>
    <x v="4"/>
    <x v="6"/>
    <x v="0"/>
    <x v="0"/>
    <x v="15"/>
    <x v="25"/>
    <n v="7322678"/>
    <n v="21893940"/>
    <m/>
    <x v="0"/>
  </r>
  <r>
    <x v="4"/>
    <x v="6"/>
    <x v="0"/>
    <x v="0"/>
    <x v="15"/>
    <x v="26"/>
    <n v="7398256"/>
    <n v="21769508"/>
    <m/>
    <x v="0"/>
  </r>
  <r>
    <x v="4"/>
    <x v="6"/>
    <x v="0"/>
    <x v="0"/>
    <x v="15"/>
    <x v="27"/>
    <n v="7473540"/>
    <n v="21639482"/>
    <m/>
    <x v="0"/>
  </r>
  <r>
    <x v="4"/>
    <x v="6"/>
    <x v="0"/>
    <x v="0"/>
    <x v="15"/>
    <x v="28"/>
    <n v="7548680"/>
    <n v="21533738"/>
    <m/>
    <x v="0"/>
  </r>
  <r>
    <x v="4"/>
    <x v="6"/>
    <x v="0"/>
    <x v="0"/>
    <x v="15"/>
    <x v="29"/>
    <n v="7623731"/>
    <n v="21453166"/>
    <m/>
    <x v="0"/>
  </r>
  <r>
    <x v="4"/>
    <x v="6"/>
    <x v="0"/>
    <x v="0"/>
    <x v="15"/>
    <x v="30"/>
    <n v="7698898"/>
    <n v="21392656"/>
    <m/>
    <x v="0"/>
  </r>
  <r>
    <x v="4"/>
    <x v="6"/>
    <x v="0"/>
    <x v="3"/>
    <x v="16"/>
    <x v="0"/>
    <n v="4814"/>
    <n v="124860"/>
    <m/>
    <x v="0"/>
  </r>
  <r>
    <x v="4"/>
    <x v="6"/>
    <x v="0"/>
    <x v="3"/>
    <x v="16"/>
    <x v="1"/>
    <n v="4616"/>
    <n v="114510"/>
    <m/>
    <x v="0"/>
  </r>
  <r>
    <x v="4"/>
    <x v="6"/>
    <x v="0"/>
    <x v="3"/>
    <x v="16"/>
    <x v="2"/>
    <n v="4386"/>
    <n v="103477"/>
    <m/>
    <x v="0"/>
  </r>
  <r>
    <x v="4"/>
    <x v="6"/>
    <x v="0"/>
    <x v="3"/>
    <x v="16"/>
    <x v="3"/>
    <n v="4198"/>
    <n v="96638"/>
    <m/>
    <x v="0"/>
  </r>
  <r>
    <x v="4"/>
    <x v="6"/>
    <x v="0"/>
    <x v="3"/>
    <x v="16"/>
    <x v="4"/>
    <n v="4035"/>
    <n v="92270"/>
    <m/>
    <x v="0"/>
  </r>
  <r>
    <x v="4"/>
    <x v="6"/>
    <x v="0"/>
    <x v="3"/>
    <x v="16"/>
    <x v="5"/>
    <n v="3792"/>
    <n v="85911"/>
    <m/>
    <x v="0"/>
  </r>
  <r>
    <x v="4"/>
    <x v="6"/>
    <x v="0"/>
    <x v="3"/>
    <x v="16"/>
    <x v="6"/>
    <n v="3576"/>
    <n v="80154"/>
    <m/>
    <x v="0"/>
  </r>
  <r>
    <x v="4"/>
    <x v="6"/>
    <x v="0"/>
    <x v="3"/>
    <x v="16"/>
    <x v="7"/>
    <n v="3373"/>
    <n v="74159"/>
    <m/>
    <x v="0"/>
  </r>
  <r>
    <x v="4"/>
    <x v="6"/>
    <x v="0"/>
    <x v="3"/>
    <x v="16"/>
    <x v="8"/>
    <n v="3188"/>
    <n v="68482"/>
    <m/>
    <x v="0"/>
  </r>
  <r>
    <x v="4"/>
    <x v="6"/>
    <x v="0"/>
    <x v="3"/>
    <x v="16"/>
    <x v="9"/>
    <n v="3012"/>
    <n v="63120"/>
    <m/>
    <x v="0"/>
  </r>
  <r>
    <x v="4"/>
    <x v="6"/>
    <x v="0"/>
    <x v="3"/>
    <x v="16"/>
    <x v="10"/>
    <n v="2859"/>
    <n v="58592"/>
    <m/>
    <x v="0"/>
  </r>
  <r>
    <x v="4"/>
    <x v="6"/>
    <x v="0"/>
    <x v="3"/>
    <x v="16"/>
    <x v="11"/>
    <n v="2726"/>
    <n v="54838"/>
    <m/>
    <x v="0"/>
  </r>
  <r>
    <x v="4"/>
    <x v="6"/>
    <x v="0"/>
    <x v="3"/>
    <x v="16"/>
    <x v="12"/>
    <n v="2614"/>
    <n v="51773"/>
    <m/>
    <x v="0"/>
  </r>
  <r>
    <x v="4"/>
    <x v="6"/>
    <x v="0"/>
    <x v="3"/>
    <x v="16"/>
    <x v="13"/>
    <n v="2522"/>
    <n v="49295"/>
    <m/>
    <x v="0"/>
  </r>
  <r>
    <x v="4"/>
    <x v="6"/>
    <x v="0"/>
    <x v="3"/>
    <x v="16"/>
    <x v="14"/>
    <n v="2450"/>
    <n v="47433"/>
    <m/>
    <x v="0"/>
  </r>
  <r>
    <x v="4"/>
    <x v="6"/>
    <x v="0"/>
    <x v="3"/>
    <x v="16"/>
    <x v="15"/>
    <n v="2399"/>
    <n v="46273"/>
    <m/>
    <x v="0"/>
  </r>
  <r>
    <x v="4"/>
    <x v="6"/>
    <x v="0"/>
    <x v="3"/>
    <x v="16"/>
    <x v="16"/>
    <n v="2346"/>
    <n v="45032"/>
    <m/>
    <x v="0"/>
  </r>
  <r>
    <x v="4"/>
    <x v="6"/>
    <x v="0"/>
    <x v="3"/>
    <x v="16"/>
    <x v="17"/>
    <n v="2289"/>
    <n v="43699"/>
    <m/>
    <x v="0"/>
  </r>
  <r>
    <x v="4"/>
    <x v="6"/>
    <x v="0"/>
    <x v="3"/>
    <x v="16"/>
    <x v="18"/>
    <n v="2231"/>
    <n v="42333"/>
    <m/>
    <x v="0"/>
  </r>
  <r>
    <x v="4"/>
    <x v="6"/>
    <x v="0"/>
    <x v="3"/>
    <x v="16"/>
    <x v="19"/>
    <n v="2172"/>
    <n v="40941"/>
    <m/>
    <x v="0"/>
  </r>
  <r>
    <x v="4"/>
    <x v="6"/>
    <x v="0"/>
    <x v="3"/>
    <x v="16"/>
    <x v="20"/>
    <n v="2112"/>
    <n v="39564"/>
    <m/>
    <x v="0"/>
  </r>
  <r>
    <x v="4"/>
    <x v="6"/>
    <x v="0"/>
    <x v="3"/>
    <x v="16"/>
    <x v="21"/>
    <n v="2052"/>
    <n v="38176"/>
    <m/>
    <x v="0"/>
  </r>
  <r>
    <x v="4"/>
    <x v="6"/>
    <x v="0"/>
    <x v="3"/>
    <x v="16"/>
    <x v="22"/>
    <n v="1992"/>
    <n v="36799"/>
    <m/>
    <x v="0"/>
  </r>
  <r>
    <x v="4"/>
    <x v="6"/>
    <x v="0"/>
    <x v="3"/>
    <x v="16"/>
    <x v="23"/>
    <n v="1933"/>
    <n v="35433"/>
    <m/>
    <x v="0"/>
  </r>
  <r>
    <x v="4"/>
    <x v="6"/>
    <x v="0"/>
    <x v="3"/>
    <x v="16"/>
    <x v="24"/>
    <n v="1874"/>
    <n v="34082"/>
    <m/>
    <x v="0"/>
  </r>
  <r>
    <x v="4"/>
    <x v="6"/>
    <x v="0"/>
    <x v="3"/>
    <x v="16"/>
    <x v="25"/>
    <n v="1817"/>
    <n v="32721"/>
    <m/>
    <x v="0"/>
  </r>
  <r>
    <x v="4"/>
    <x v="6"/>
    <x v="0"/>
    <x v="3"/>
    <x v="16"/>
    <x v="26"/>
    <n v="1760"/>
    <n v="31388"/>
    <m/>
    <x v="0"/>
  </r>
  <r>
    <x v="4"/>
    <x v="6"/>
    <x v="0"/>
    <x v="3"/>
    <x v="16"/>
    <x v="27"/>
    <n v="1705"/>
    <n v="30099"/>
    <m/>
    <x v="0"/>
  </r>
  <r>
    <x v="4"/>
    <x v="6"/>
    <x v="0"/>
    <x v="3"/>
    <x v="16"/>
    <x v="28"/>
    <n v="1652"/>
    <n v="28865"/>
    <m/>
    <x v="0"/>
  </r>
  <r>
    <x v="4"/>
    <x v="6"/>
    <x v="0"/>
    <x v="3"/>
    <x v="16"/>
    <x v="29"/>
    <n v="1600"/>
    <n v="27682"/>
    <m/>
    <x v="0"/>
  </r>
  <r>
    <x v="4"/>
    <x v="6"/>
    <x v="0"/>
    <x v="3"/>
    <x v="16"/>
    <x v="30"/>
    <n v="1549"/>
    <n v="26563"/>
    <m/>
    <x v="0"/>
  </r>
  <r>
    <x v="4"/>
    <x v="6"/>
    <x v="0"/>
    <x v="2"/>
    <x v="17"/>
    <x v="0"/>
    <n v="504318"/>
    <n v="6445688"/>
    <m/>
    <x v="0"/>
  </r>
  <r>
    <x v="4"/>
    <x v="6"/>
    <x v="0"/>
    <x v="2"/>
    <x v="17"/>
    <x v="1"/>
    <n v="498912"/>
    <n v="6053872"/>
    <m/>
    <x v="0"/>
  </r>
  <r>
    <x v="4"/>
    <x v="6"/>
    <x v="0"/>
    <x v="2"/>
    <x v="17"/>
    <x v="2"/>
    <n v="489466"/>
    <n v="5763618"/>
    <m/>
    <x v="0"/>
  </r>
  <r>
    <x v="4"/>
    <x v="6"/>
    <x v="0"/>
    <x v="2"/>
    <x v="17"/>
    <x v="3"/>
    <n v="481616"/>
    <n v="5536318"/>
    <m/>
    <x v="0"/>
  </r>
  <r>
    <x v="4"/>
    <x v="6"/>
    <x v="0"/>
    <x v="2"/>
    <x v="17"/>
    <x v="4"/>
    <n v="475505"/>
    <n v="5431741"/>
    <m/>
    <x v="0"/>
  </r>
  <r>
    <x v="4"/>
    <x v="6"/>
    <x v="0"/>
    <x v="2"/>
    <x v="17"/>
    <x v="5"/>
    <n v="468758"/>
    <n v="5306910"/>
    <m/>
    <x v="0"/>
  </r>
  <r>
    <x v="4"/>
    <x v="6"/>
    <x v="0"/>
    <x v="2"/>
    <x v="17"/>
    <x v="6"/>
    <n v="464951"/>
    <n v="5268805"/>
    <m/>
    <x v="0"/>
  </r>
  <r>
    <x v="4"/>
    <x v="6"/>
    <x v="0"/>
    <x v="2"/>
    <x v="17"/>
    <x v="7"/>
    <n v="462570"/>
    <n v="5242856"/>
    <m/>
    <x v="0"/>
  </r>
  <r>
    <x v="4"/>
    <x v="6"/>
    <x v="0"/>
    <x v="2"/>
    <x v="17"/>
    <x v="8"/>
    <n v="460879"/>
    <n v="5212856"/>
    <m/>
    <x v="0"/>
  </r>
  <r>
    <x v="4"/>
    <x v="6"/>
    <x v="0"/>
    <x v="2"/>
    <x v="17"/>
    <x v="9"/>
    <n v="453740"/>
    <n v="5086255"/>
    <m/>
    <x v="0"/>
  </r>
  <r>
    <x v="4"/>
    <x v="6"/>
    <x v="0"/>
    <x v="2"/>
    <x v="17"/>
    <x v="10"/>
    <n v="447141"/>
    <n v="4946837"/>
    <m/>
    <x v="0"/>
  </r>
  <r>
    <x v="4"/>
    <x v="6"/>
    <x v="0"/>
    <x v="2"/>
    <x v="17"/>
    <x v="11"/>
    <n v="441078"/>
    <n v="4814909"/>
    <m/>
    <x v="0"/>
  </r>
  <r>
    <x v="4"/>
    <x v="6"/>
    <x v="0"/>
    <x v="2"/>
    <x v="17"/>
    <x v="12"/>
    <n v="435303"/>
    <n v="4692476"/>
    <m/>
    <x v="0"/>
  </r>
  <r>
    <x v="4"/>
    <x v="6"/>
    <x v="0"/>
    <x v="2"/>
    <x v="17"/>
    <x v="13"/>
    <n v="429967"/>
    <n v="4586022"/>
    <m/>
    <x v="0"/>
  </r>
  <r>
    <x v="4"/>
    <x v="6"/>
    <x v="0"/>
    <x v="2"/>
    <x v="17"/>
    <x v="14"/>
    <n v="425309"/>
    <n v="4500458"/>
    <m/>
    <x v="0"/>
  </r>
  <r>
    <x v="4"/>
    <x v="6"/>
    <x v="0"/>
    <x v="2"/>
    <x v="17"/>
    <x v="15"/>
    <n v="421457"/>
    <n v="4435067"/>
    <m/>
    <x v="0"/>
  </r>
  <r>
    <x v="4"/>
    <x v="6"/>
    <x v="0"/>
    <x v="2"/>
    <x v="17"/>
    <x v="16"/>
    <n v="417075"/>
    <n v="4361162"/>
    <m/>
    <x v="0"/>
  </r>
  <r>
    <x v="4"/>
    <x v="6"/>
    <x v="0"/>
    <x v="2"/>
    <x v="17"/>
    <x v="17"/>
    <n v="412265"/>
    <n v="4281372"/>
    <m/>
    <x v="0"/>
  </r>
  <r>
    <x v="4"/>
    <x v="6"/>
    <x v="0"/>
    <x v="2"/>
    <x v="17"/>
    <x v="18"/>
    <n v="407186"/>
    <n v="4198654"/>
    <m/>
    <x v="0"/>
  </r>
  <r>
    <x v="4"/>
    <x v="6"/>
    <x v="0"/>
    <x v="2"/>
    <x v="17"/>
    <x v="19"/>
    <n v="401781"/>
    <n v="4113837"/>
    <m/>
    <x v="0"/>
  </r>
  <r>
    <x v="4"/>
    <x v="6"/>
    <x v="0"/>
    <x v="2"/>
    <x v="17"/>
    <x v="20"/>
    <n v="396168"/>
    <n v="4028325"/>
    <m/>
    <x v="0"/>
  </r>
  <r>
    <x v="4"/>
    <x v="6"/>
    <x v="0"/>
    <x v="2"/>
    <x v="17"/>
    <x v="21"/>
    <n v="390339"/>
    <n v="3940627"/>
    <m/>
    <x v="0"/>
  </r>
  <r>
    <x v="4"/>
    <x v="6"/>
    <x v="0"/>
    <x v="2"/>
    <x v="17"/>
    <x v="22"/>
    <n v="384422"/>
    <n v="3851431"/>
    <m/>
    <x v="0"/>
  </r>
  <r>
    <x v="4"/>
    <x v="6"/>
    <x v="0"/>
    <x v="2"/>
    <x v="17"/>
    <x v="23"/>
    <n v="378456"/>
    <n v="3761860"/>
    <m/>
    <x v="0"/>
  </r>
  <r>
    <x v="4"/>
    <x v="6"/>
    <x v="0"/>
    <x v="2"/>
    <x v="17"/>
    <x v="24"/>
    <n v="372502"/>
    <n v="3672066"/>
    <m/>
    <x v="0"/>
  </r>
  <r>
    <x v="4"/>
    <x v="6"/>
    <x v="0"/>
    <x v="2"/>
    <x v="17"/>
    <x v="25"/>
    <n v="366634"/>
    <n v="3582270"/>
    <m/>
    <x v="0"/>
  </r>
  <r>
    <x v="4"/>
    <x v="6"/>
    <x v="0"/>
    <x v="2"/>
    <x v="17"/>
    <x v="26"/>
    <n v="360862"/>
    <n v="3492313"/>
    <m/>
    <x v="0"/>
  </r>
  <r>
    <x v="4"/>
    <x v="6"/>
    <x v="0"/>
    <x v="2"/>
    <x v="17"/>
    <x v="27"/>
    <n v="355210"/>
    <n v="3404265"/>
    <m/>
    <x v="0"/>
  </r>
  <r>
    <x v="4"/>
    <x v="6"/>
    <x v="0"/>
    <x v="2"/>
    <x v="17"/>
    <x v="28"/>
    <n v="349681"/>
    <n v="3319426"/>
    <m/>
    <x v="0"/>
  </r>
  <r>
    <x v="4"/>
    <x v="6"/>
    <x v="0"/>
    <x v="2"/>
    <x v="17"/>
    <x v="29"/>
    <n v="344308"/>
    <n v="3239075"/>
    <m/>
    <x v="0"/>
  </r>
  <r>
    <x v="4"/>
    <x v="6"/>
    <x v="0"/>
    <x v="2"/>
    <x v="17"/>
    <x v="30"/>
    <n v="339088"/>
    <n v="3163330"/>
    <m/>
    <x v="0"/>
  </r>
  <r>
    <x v="4"/>
    <x v="6"/>
    <x v="0"/>
    <x v="0"/>
    <x v="18"/>
    <x v="0"/>
    <n v="0"/>
    <n v="0"/>
    <m/>
    <x v="0"/>
  </r>
  <r>
    <x v="4"/>
    <x v="6"/>
    <x v="0"/>
    <x v="0"/>
    <x v="18"/>
    <x v="1"/>
    <n v="17465"/>
    <n v="0"/>
    <m/>
    <x v="0"/>
  </r>
  <r>
    <x v="4"/>
    <x v="6"/>
    <x v="0"/>
    <x v="0"/>
    <x v="18"/>
    <x v="2"/>
    <n v="50122"/>
    <n v="0"/>
    <m/>
    <x v="0"/>
  </r>
  <r>
    <x v="4"/>
    <x v="6"/>
    <x v="0"/>
    <x v="0"/>
    <x v="18"/>
    <x v="3"/>
    <n v="82686"/>
    <n v="0"/>
    <m/>
    <x v="0"/>
  </r>
  <r>
    <x v="4"/>
    <x v="6"/>
    <x v="0"/>
    <x v="0"/>
    <x v="18"/>
    <x v="4"/>
    <n v="116264"/>
    <n v="0"/>
    <m/>
    <x v="0"/>
  </r>
  <r>
    <x v="4"/>
    <x v="6"/>
    <x v="0"/>
    <x v="0"/>
    <x v="18"/>
    <x v="5"/>
    <n v="145608"/>
    <n v="0"/>
    <m/>
    <x v="0"/>
  </r>
  <r>
    <x v="4"/>
    <x v="6"/>
    <x v="0"/>
    <x v="0"/>
    <x v="18"/>
    <x v="6"/>
    <n v="145481"/>
    <n v="0"/>
    <m/>
    <x v="0"/>
  </r>
  <r>
    <x v="4"/>
    <x v="6"/>
    <x v="0"/>
    <x v="0"/>
    <x v="18"/>
    <x v="7"/>
    <n v="146063"/>
    <n v="0"/>
    <m/>
    <x v="0"/>
  </r>
  <r>
    <x v="4"/>
    <x v="6"/>
    <x v="0"/>
    <x v="0"/>
    <x v="18"/>
    <x v="8"/>
    <n v="146682"/>
    <n v="0"/>
    <m/>
    <x v="0"/>
  </r>
  <r>
    <x v="4"/>
    <x v="6"/>
    <x v="0"/>
    <x v="0"/>
    <x v="18"/>
    <x v="9"/>
    <n v="146916"/>
    <n v="0"/>
    <m/>
    <x v="0"/>
  </r>
  <r>
    <x v="4"/>
    <x v="6"/>
    <x v="0"/>
    <x v="0"/>
    <x v="18"/>
    <x v="10"/>
    <n v="147187"/>
    <n v="0"/>
    <m/>
    <x v="0"/>
  </r>
  <r>
    <x v="4"/>
    <x v="6"/>
    <x v="0"/>
    <x v="0"/>
    <x v="18"/>
    <x v="11"/>
    <n v="147483"/>
    <n v="0"/>
    <m/>
    <x v="0"/>
  </r>
  <r>
    <x v="4"/>
    <x v="6"/>
    <x v="0"/>
    <x v="0"/>
    <x v="18"/>
    <x v="12"/>
    <n v="147774"/>
    <n v="0"/>
    <m/>
    <x v="0"/>
  </r>
  <r>
    <x v="4"/>
    <x v="6"/>
    <x v="0"/>
    <x v="0"/>
    <x v="18"/>
    <x v="13"/>
    <n v="148056"/>
    <n v="0"/>
    <m/>
    <x v="0"/>
  </r>
  <r>
    <x v="4"/>
    <x v="6"/>
    <x v="0"/>
    <x v="0"/>
    <x v="18"/>
    <x v="14"/>
    <n v="148331"/>
    <n v="0"/>
    <m/>
    <x v="0"/>
  </r>
  <r>
    <x v="4"/>
    <x v="6"/>
    <x v="0"/>
    <x v="0"/>
    <x v="18"/>
    <x v="15"/>
    <n v="148593"/>
    <n v="0"/>
    <m/>
    <x v="0"/>
  </r>
  <r>
    <x v="4"/>
    <x v="6"/>
    <x v="0"/>
    <x v="0"/>
    <x v="18"/>
    <x v="16"/>
    <n v="148853"/>
    <n v="0"/>
    <m/>
    <x v="0"/>
  </r>
  <r>
    <x v="4"/>
    <x v="6"/>
    <x v="0"/>
    <x v="0"/>
    <x v="18"/>
    <x v="17"/>
    <n v="149110"/>
    <n v="0"/>
    <m/>
    <x v="0"/>
  </r>
  <r>
    <x v="4"/>
    <x v="6"/>
    <x v="0"/>
    <x v="0"/>
    <x v="18"/>
    <x v="18"/>
    <n v="149371"/>
    <n v="0"/>
    <m/>
    <x v="0"/>
  </r>
  <r>
    <x v="4"/>
    <x v="6"/>
    <x v="0"/>
    <x v="0"/>
    <x v="18"/>
    <x v="19"/>
    <n v="149623"/>
    <n v="0"/>
    <m/>
    <x v="0"/>
  </r>
  <r>
    <x v="4"/>
    <x v="6"/>
    <x v="0"/>
    <x v="0"/>
    <x v="18"/>
    <x v="20"/>
    <n v="149868"/>
    <n v="0"/>
    <m/>
    <x v="0"/>
  </r>
  <r>
    <x v="4"/>
    <x v="6"/>
    <x v="0"/>
    <x v="0"/>
    <x v="18"/>
    <x v="21"/>
    <n v="150100"/>
    <n v="0"/>
    <m/>
    <x v="0"/>
  </r>
  <r>
    <x v="4"/>
    <x v="6"/>
    <x v="0"/>
    <x v="0"/>
    <x v="18"/>
    <x v="22"/>
    <n v="150323"/>
    <n v="0"/>
    <m/>
    <x v="0"/>
  </r>
  <r>
    <x v="4"/>
    <x v="6"/>
    <x v="0"/>
    <x v="0"/>
    <x v="18"/>
    <x v="23"/>
    <n v="150534"/>
    <n v="0"/>
    <m/>
    <x v="0"/>
  </r>
  <r>
    <x v="4"/>
    <x v="6"/>
    <x v="0"/>
    <x v="0"/>
    <x v="18"/>
    <x v="24"/>
    <n v="150749"/>
    <n v="0"/>
    <m/>
    <x v="0"/>
  </r>
  <r>
    <x v="4"/>
    <x v="6"/>
    <x v="0"/>
    <x v="0"/>
    <x v="18"/>
    <x v="25"/>
    <n v="150969"/>
    <n v="0"/>
    <m/>
    <x v="0"/>
  </r>
  <r>
    <x v="4"/>
    <x v="6"/>
    <x v="0"/>
    <x v="0"/>
    <x v="18"/>
    <x v="26"/>
    <n v="151193"/>
    <n v="0"/>
    <m/>
    <x v="0"/>
  </r>
  <r>
    <x v="4"/>
    <x v="6"/>
    <x v="0"/>
    <x v="0"/>
    <x v="18"/>
    <x v="27"/>
    <n v="151420"/>
    <n v="0"/>
    <m/>
    <x v="0"/>
  </r>
  <r>
    <x v="4"/>
    <x v="6"/>
    <x v="0"/>
    <x v="0"/>
    <x v="18"/>
    <x v="28"/>
    <n v="151649"/>
    <n v="0"/>
    <m/>
    <x v="0"/>
  </r>
  <r>
    <x v="4"/>
    <x v="6"/>
    <x v="0"/>
    <x v="0"/>
    <x v="18"/>
    <x v="29"/>
    <n v="151880"/>
    <n v="0"/>
    <m/>
    <x v="0"/>
  </r>
  <r>
    <x v="4"/>
    <x v="6"/>
    <x v="0"/>
    <x v="0"/>
    <x v="18"/>
    <x v="30"/>
    <n v="152112"/>
    <n v="0"/>
    <m/>
    <x v="0"/>
  </r>
  <r>
    <x v="4"/>
    <x v="6"/>
    <x v="0"/>
    <x v="5"/>
    <x v="19"/>
    <x v="0"/>
    <n v="0"/>
    <n v="0"/>
    <m/>
    <x v="0"/>
  </r>
  <r>
    <x v="4"/>
    <x v="6"/>
    <x v="0"/>
    <x v="5"/>
    <x v="19"/>
    <x v="1"/>
    <n v="17465"/>
    <n v="393265"/>
    <m/>
    <x v="0"/>
  </r>
  <r>
    <x v="4"/>
    <x v="6"/>
    <x v="0"/>
    <x v="5"/>
    <x v="19"/>
    <x v="2"/>
    <n v="50122"/>
    <n v="1113023"/>
    <m/>
    <x v="0"/>
  </r>
  <r>
    <x v="4"/>
    <x v="6"/>
    <x v="0"/>
    <x v="5"/>
    <x v="19"/>
    <x v="3"/>
    <n v="82686"/>
    <n v="1816075"/>
    <m/>
    <x v="0"/>
  </r>
  <r>
    <x v="4"/>
    <x v="6"/>
    <x v="0"/>
    <x v="5"/>
    <x v="19"/>
    <x v="4"/>
    <n v="116264"/>
    <n v="2566447"/>
    <m/>
    <x v="0"/>
  </r>
  <r>
    <x v="4"/>
    <x v="6"/>
    <x v="0"/>
    <x v="5"/>
    <x v="19"/>
    <x v="5"/>
    <n v="145608"/>
    <n v="3205402"/>
    <m/>
    <x v="0"/>
  </r>
  <r>
    <x v="4"/>
    <x v="6"/>
    <x v="0"/>
    <x v="5"/>
    <x v="19"/>
    <x v="6"/>
    <n v="145481"/>
    <n v="3122168"/>
    <m/>
    <x v="0"/>
  </r>
  <r>
    <x v="4"/>
    <x v="6"/>
    <x v="0"/>
    <x v="5"/>
    <x v="19"/>
    <x v="7"/>
    <n v="146063"/>
    <n v="3248765"/>
    <m/>
    <x v="0"/>
  </r>
  <r>
    <x v="4"/>
    <x v="6"/>
    <x v="0"/>
    <x v="5"/>
    <x v="19"/>
    <x v="8"/>
    <n v="146682"/>
    <n v="3149524"/>
    <m/>
    <x v="0"/>
  </r>
  <r>
    <x v="4"/>
    <x v="6"/>
    <x v="0"/>
    <x v="5"/>
    <x v="19"/>
    <x v="9"/>
    <n v="146916"/>
    <n v="3111476"/>
    <m/>
    <x v="0"/>
  </r>
  <r>
    <x v="4"/>
    <x v="6"/>
    <x v="0"/>
    <x v="5"/>
    <x v="19"/>
    <x v="10"/>
    <n v="147187"/>
    <n v="3112738"/>
    <m/>
    <x v="0"/>
  </r>
  <r>
    <x v="4"/>
    <x v="6"/>
    <x v="0"/>
    <x v="5"/>
    <x v="19"/>
    <x v="11"/>
    <n v="147483"/>
    <n v="3144002"/>
    <m/>
    <x v="0"/>
  </r>
  <r>
    <x v="4"/>
    <x v="6"/>
    <x v="0"/>
    <x v="5"/>
    <x v="19"/>
    <x v="12"/>
    <n v="147774"/>
    <n v="3106272"/>
    <m/>
    <x v="0"/>
  </r>
  <r>
    <x v="4"/>
    <x v="6"/>
    <x v="0"/>
    <x v="5"/>
    <x v="19"/>
    <x v="13"/>
    <n v="148056"/>
    <n v="2981661"/>
    <m/>
    <x v="0"/>
  </r>
  <r>
    <x v="4"/>
    <x v="6"/>
    <x v="0"/>
    <x v="5"/>
    <x v="19"/>
    <x v="14"/>
    <n v="148331"/>
    <n v="2979048"/>
    <m/>
    <x v="0"/>
  </r>
  <r>
    <x v="4"/>
    <x v="6"/>
    <x v="0"/>
    <x v="5"/>
    <x v="19"/>
    <x v="15"/>
    <n v="148593"/>
    <n v="2985655"/>
    <m/>
    <x v="0"/>
  </r>
  <r>
    <x v="4"/>
    <x v="6"/>
    <x v="0"/>
    <x v="5"/>
    <x v="19"/>
    <x v="16"/>
    <n v="148853"/>
    <n v="2976904"/>
    <m/>
    <x v="0"/>
  </r>
  <r>
    <x v="4"/>
    <x v="6"/>
    <x v="0"/>
    <x v="5"/>
    <x v="19"/>
    <x v="17"/>
    <n v="149110"/>
    <n v="2966210"/>
    <m/>
    <x v="0"/>
  </r>
  <r>
    <x v="4"/>
    <x v="6"/>
    <x v="0"/>
    <x v="5"/>
    <x v="19"/>
    <x v="18"/>
    <n v="149371"/>
    <n v="2968366"/>
    <m/>
    <x v="0"/>
  </r>
  <r>
    <x v="4"/>
    <x v="6"/>
    <x v="0"/>
    <x v="5"/>
    <x v="19"/>
    <x v="19"/>
    <n v="149623"/>
    <n v="2968884"/>
    <m/>
    <x v="0"/>
  </r>
  <r>
    <x v="4"/>
    <x v="6"/>
    <x v="0"/>
    <x v="5"/>
    <x v="19"/>
    <x v="20"/>
    <n v="149868"/>
    <n v="2940296"/>
    <m/>
    <x v="0"/>
  </r>
  <r>
    <x v="4"/>
    <x v="6"/>
    <x v="0"/>
    <x v="5"/>
    <x v="19"/>
    <x v="21"/>
    <n v="150100"/>
    <n v="2936874"/>
    <m/>
    <x v="0"/>
  </r>
  <r>
    <x v="4"/>
    <x v="6"/>
    <x v="0"/>
    <x v="5"/>
    <x v="19"/>
    <x v="22"/>
    <n v="150323"/>
    <n v="2926832"/>
    <m/>
    <x v="0"/>
  </r>
  <r>
    <x v="4"/>
    <x v="6"/>
    <x v="0"/>
    <x v="5"/>
    <x v="19"/>
    <x v="23"/>
    <n v="150534"/>
    <n v="2897313"/>
    <m/>
    <x v="0"/>
  </r>
  <r>
    <x v="4"/>
    <x v="6"/>
    <x v="0"/>
    <x v="5"/>
    <x v="19"/>
    <x v="24"/>
    <n v="150749"/>
    <n v="2880670"/>
    <m/>
    <x v="0"/>
  </r>
  <r>
    <x v="4"/>
    <x v="6"/>
    <x v="0"/>
    <x v="5"/>
    <x v="19"/>
    <x v="25"/>
    <n v="150969"/>
    <n v="2867049"/>
    <m/>
    <x v="0"/>
  </r>
  <r>
    <x v="4"/>
    <x v="6"/>
    <x v="0"/>
    <x v="5"/>
    <x v="19"/>
    <x v="26"/>
    <n v="151193"/>
    <n v="2857024"/>
    <m/>
    <x v="0"/>
  </r>
  <r>
    <x v="4"/>
    <x v="6"/>
    <x v="0"/>
    <x v="5"/>
    <x v="19"/>
    <x v="27"/>
    <n v="151420"/>
    <n v="2853175"/>
    <m/>
    <x v="0"/>
  </r>
  <r>
    <x v="4"/>
    <x v="6"/>
    <x v="0"/>
    <x v="5"/>
    <x v="19"/>
    <x v="28"/>
    <n v="151649"/>
    <n v="2850554"/>
    <m/>
    <x v="0"/>
  </r>
  <r>
    <x v="4"/>
    <x v="6"/>
    <x v="0"/>
    <x v="5"/>
    <x v="19"/>
    <x v="29"/>
    <n v="151880"/>
    <n v="2842728"/>
    <m/>
    <x v="0"/>
  </r>
  <r>
    <x v="4"/>
    <x v="6"/>
    <x v="0"/>
    <x v="5"/>
    <x v="19"/>
    <x v="30"/>
    <n v="152112"/>
    <n v="2837475"/>
    <m/>
    <x v="0"/>
  </r>
  <r>
    <x v="4"/>
    <x v="6"/>
    <x v="1"/>
    <x v="1"/>
    <x v="14"/>
    <x v="0"/>
    <n v="812262"/>
    <n v="11028893"/>
    <m/>
    <x v="0"/>
  </r>
  <r>
    <x v="4"/>
    <x v="6"/>
    <x v="1"/>
    <x v="1"/>
    <x v="14"/>
    <x v="1"/>
    <n v="821949"/>
    <n v="10675489"/>
    <m/>
    <x v="0"/>
  </r>
  <r>
    <x v="4"/>
    <x v="6"/>
    <x v="1"/>
    <x v="1"/>
    <x v="14"/>
    <x v="2"/>
    <n v="831854"/>
    <n v="10518917"/>
    <m/>
    <x v="0"/>
  </r>
  <r>
    <x v="4"/>
    <x v="6"/>
    <x v="1"/>
    <x v="1"/>
    <x v="14"/>
    <x v="3"/>
    <n v="841692"/>
    <n v="10410065"/>
    <m/>
    <x v="0"/>
  </r>
  <r>
    <x v="4"/>
    <x v="6"/>
    <x v="1"/>
    <x v="1"/>
    <x v="14"/>
    <x v="4"/>
    <n v="848586"/>
    <n v="10377624"/>
    <m/>
    <x v="0"/>
  </r>
  <r>
    <x v="4"/>
    <x v="6"/>
    <x v="1"/>
    <x v="1"/>
    <x v="14"/>
    <x v="5"/>
    <n v="857290"/>
    <n v="10345471"/>
    <m/>
    <x v="0"/>
  </r>
  <r>
    <x v="4"/>
    <x v="6"/>
    <x v="1"/>
    <x v="1"/>
    <x v="14"/>
    <x v="6"/>
    <n v="865979"/>
    <n v="10486652"/>
    <m/>
    <x v="0"/>
  </r>
  <r>
    <x v="4"/>
    <x v="6"/>
    <x v="1"/>
    <x v="1"/>
    <x v="14"/>
    <x v="7"/>
    <n v="874723"/>
    <n v="10600541"/>
    <m/>
    <x v="0"/>
  </r>
  <r>
    <x v="4"/>
    <x v="6"/>
    <x v="1"/>
    <x v="1"/>
    <x v="14"/>
    <x v="8"/>
    <n v="883271"/>
    <n v="10671188"/>
    <m/>
    <x v="0"/>
  </r>
  <r>
    <x v="4"/>
    <x v="6"/>
    <x v="1"/>
    <x v="1"/>
    <x v="14"/>
    <x v="9"/>
    <n v="891721"/>
    <n v="10639125"/>
    <m/>
    <x v="0"/>
  </r>
  <r>
    <x v="4"/>
    <x v="6"/>
    <x v="1"/>
    <x v="1"/>
    <x v="14"/>
    <x v="10"/>
    <n v="900456"/>
    <n v="10583858"/>
    <m/>
    <x v="0"/>
  </r>
  <r>
    <x v="4"/>
    <x v="6"/>
    <x v="1"/>
    <x v="1"/>
    <x v="14"/>
    <x v="11"/>
    <n v="909808"/>
    <n v="10539468"/>
    <m/>
    <x v="0"/>
  </r>
  <r>
    <x v="4"/>
    <x v="6"/>
    <x v="1"/>
    <x v="1"/>
    <x v="14"/>
    <x v="12"/>
    <n v="919070"/>
    <n v="10509633"/>
    <m/>
    <x v="0"/>
  </r>
  <r>
    <x v="4"/>
    <x v="6"/>
    <x v="1"/>
    <x v="1"/>
    <x v="14"/>
    <x v="13"/>
    <n v="928092"/>
    <n v="10514703"/>
    <m/>
    <x v="0"/>
  </r>
  <r>
    <x v="4"/>
    <x v="6"/>
    <x v="1"/>
    <x v="1"/>
    <x v="14"/>
    <x v="14"/>
    <n v="936747"/>
    <n v="10553561"/>
    <m/>
    <x v="0"/>
  </r>
  <r>
    <x v="4"/>
    <x v="6"/>
    <x v="1"/>
    <x v="1"/>
    <x v="14"/>
    <x v="15"/>
    <n v="945118"/>
    <n v="10601727"/>
    <m/>
    <x v="0"/>
  </r>
  <r>
    <x v="4"/>
    <x v="6"/>
    <x v="1"/>
    <x v="1"/>
    <x v="14"/>
    <x v="16"/>
    <n v="953244"/>
    <n v="10627431"/>
    <m/>
    <x v="0"/>
  </r>
  <r>
    <x v="4"/>
    <x v="6"/>
    <x v="1"/>
    <x v="1"/>
    <x v="14"/>
    <x v="17"/>
    <n v="960437"/>
    <n v="10631040"/>
    <m/>
    <x v="0"/>
  </r>
  <r>
    <x v="4"/>
    <x v="6"/>
    <x v="1"/>
    <x v="1"/>
    <x v="14"/>
    <x v="18"/>
    <n v="967081"/>
    <n v="10626053"/>
    <m/>
    <x v="0"/>
  </r>
  <r>
    <x v="4"/>
    <x v="6"/>
    <x v="1"/>
    <x v="1"/>
    <x v="14"/>
    <x v="19"/>
    <n v="973259"/>
    <n v="10618158"/>
    <m/>
    <x v="0"/>
  </r>
  <r>
    <x v="4"/>
    <x v="6"/>
    <x v="1"/>
    <x v="1"/>
    <x v="14"/>
    <x v="20"/>
    <n v="979038"/>
    <n v="10604468"/>
    <m/>
    <x v="0"/>
  </r>
  <r>
    <x v="4"/>
    <x v="6"/>
    <x v="1"/>
    <x v="1"/>
    <x v="14"/>
    <x v="21"/>
    <n v="984350"/>
    <n v="10581130"/>
    <m/>
    <x v="0"/>
  </r>
  <r>
    <x v="4"/>
    <x v="6"/>
    <x v="1"/>
    <x v="1"/>
    <x v="14"/>
    <x v="22"/>
    <n v="989302"/>
    <n v="10550897"/>
    <m/>
    <x v="0"/>
  </r>
  <r>
    <x v="4"/>
    <x v="6"/>
    <x v="1"/>
    <x v="1"/>
    <x v="14"/>
    <x v="23"/>
    <n v="994092"/>
    <n v="10518899"/>
    <m/>
    <x v="0"/>
  </r>
  <r>
    <x v="4"/>
    <x v="6"/>
    <x v="1"/>
    <x v="1"/>
    <x v="14"/>
    <x v="24"/>
    <n v="998898"/>
    <n v="10484565"/>
    <m/>
    <x v="0"/>
  </r>
  <r>
    <x v="4"/>
    <x v="6"/>
    <x v="1"/>
    <x v="1"/>
    <x v="14"/>
    <x v="25"/>
    <n v="1003721"/>
    <n v="10445382"/>
    <m/>
    <x v="0"/>
  </r>
  <r>
    <x v="4"/>
    <x v="6"/>
    <x v="1"/>
    <x v="1"/>
    <x v="14"/>
    <x v="26"/>
    <n v="1008551"/>
    <n v="10399958"/>
    <m/>
    <x v="0"/>
  </r>
  <r>
    <x v="4"/>
    <x v="6"/>
    <x v="1"/>
    <x v="1"/>
    <x v="14"/>
    <x v="27"/>
    <n v="1013351"/>
    <n v="10355394"/>
    <m/>
    <x v="0"/>
  </r>
  <r>
    <x v="4"/>
    <x v="6"/>
    <x v="1"/>
    <x v="1"/>
    <x v="14"/>
    <x v="28"/>
    <n v="1018143"/>
    <n v="10315908"/>
    <m/>
    <x v="0"/>
  </r>
  <r>
    <x v="4"/>
    <x v="6"/>
    <x v="1"/>
    <x v="1"/>
    <x v="14"/>
    <x v="29"/>
    <n v="1022930"/>
    <n v="10280899"/>
    <m/>
    <x v="0"/>
  </r>
  <r>
    <x v="4"/>
    <x v="6"/>
    <x v="1"/>
    <x v="1"/>
    <x v="14"/>
    <x v="30"/>
    <n v="1027726"/>
    <n v="10252166"/>
    <m/>
    <x v="0"/>
  </r>
  <r>
    <x v="4"/>
    <x v="6"/>
    <x v="1"/>
    <x v="0"/>
    <x v="15"/>
    <x v="0"/>
    <n v="2525566"/>
    <n v="20984928"/>
    <m/>
    <x v="0"/>
  </r>
  <r>
    <x v="4"/>
    <x v="6"/>
    <x v="1"/>
    <x v="0"/>
    <x v="15"/>
    <x v="1"/>
    <n v="2591068"/>
    <n v="20493304"/>
    <m/>
    <x v="0"/>
  </r>
  <r>
    <x v="4"/>
    <x v="6"/>
    <x v="1"/>
    <x v="0"/>
    <x v="15"/>
    <x v="2"/>
    <n v="2658049"/>
    <n v="19968472"/>
    <m/>
    <x v="0"/>
  </r>
  <r>
    <x v="4"/>
    <x v="6"/>
    <x v="1"/>
    <x v="0"/>
    <x v="15"/>
    <x v="3"/>
    <n v="2724573"/>
    <n v="19557952"/>
    <m/>
    <x v="0"/>
  </r>
  <r>
    <x v="4"/>
    <x v="6"/>
    <x v="1"/>
    <x v="0"/>
    <x v="15"/>
    <x v="4"/>
    <n v="2771192"/>
    <n v="19195528"/>
    <m/>
    <x v="0"/>
  </r>
  <r>
    <x v="4"/>
    <x v="6"/>
    <x v="1"/>
    <x v="0"/>
    <x v="15"/>
    <x v="5"/>
    <n v="2824343"/>
    <n v="19094258"/>
    <m/>
    <x v="0"/>
  </r>
  <r>
    <x v="4"/>
    <x v="6"/>
    <x v="1"/>
    <x v="0"/>
    <x v="15"/>
    <x v="6"/>
    <n v="2877290"/>
    <n v="19250342"/>
    <m/>
    <x v="0"/>
  </r>
  <r>
    <x v="4"/>
    <x v="6"/>
    <x v="1"/>
    <x v="0"/>
    <x v="15"/>
    <x v="7"/>
    <n v="2930482"/>
    <n v="19263734"/>
    <m/>
    <x v="0"/>
  </r>
  <r>
    <x v="4"/>
    <x v="6"/>
    <x v="1"/>
    <x v="0"/>
    <x v="15"/>
    <x v="8"/>
    <n v="2982430"/>
    <n v="19148504"/>
    <m/>
    <x v="0"/>
  </r>
  <r>
    <x v="4"/>
    <x v="6"/>
    <x v="1"/>
    <x v="0"/>
    <x v="15"/>
    <x v="9"/>
    <n v="3034779"/>
    <n v="18359778"/>
    <m/>
    <x v="0"/>
  </r>
  <r>
    <x v="4"/>
    <x v="6"/>
    <x v="1"/>
    <x v="0"/>
    <x v="15"/>
    <x v="10"/>
    <n v="3089750"/>
    <n v="17430242"/>
    <m/>
    <x v="0"/>
  </r>
  <r>
    <x v="4"/>
    <x v="6"/>
    <x v="1"/>
    <x v="0"/>
    <x v="15"/>
    <x v="11"/>
    <n v="3149331"/>
    <n v="16420060"/>
    <m/>
    <x v="0"/>
  </r>
  <r>
    <x v="4"/>
    <x v="6"/>
    <x v="1"/>
    <x v="0"/>
    <x v="15"/>
    <x v="12"/>
    <n v="3208964"/>
    <n v="15556596"/>
    <m/>
    <x v="0"/>
  </r>
  <r>
    <x v="4"/>
    <x v="6"/>
    <x v="1"/>
    <x v="0"/>
    <x v="15"/>
    <x v="13"/>
    <n v="3267573"/>
    <n v="14828144"/>
    <m/>
    <x v="0"/>
  </r>
  <r>
    <x v="4"/>
    <x v="6"/>
    <x v="1"/>
    <x v="0"/>
    <x v="15"/>
    <x v="14"/>
    <n v="3324218"/>
    <n v="14191070"/>
    <m/>
    <x v="0"/>
  </r>
  <r>
    <x v="4"/>
    <x v="6"/>
    <x v="1"/>
    <x v="0"/>
    <x v="15"/>
    <x v="15"/>
    <n v="3379365"/>
    <n v="13645792"/>
    <m/>
    <x v="0"/>
  </r>
  <r>
    <x v="4"/>
    <x v="6"/>
    <x v="1"/>
    <x v="0"/>
    <x v="15"/>
    <x v="16"/>
    <n v="3433208"/>
    <n v="13151248"/>
    <m/>
    <x v="0"/>
  </r>
  <r>
    <x v="4"/>
    <x v="6"/>
    <x v="1"/>
    <x v="0"/>
    <x v="15"/>
    <x v="17"/>
    <n v="3481110"/>
    <n v="12678036"/>
    <m/>
    <x v="0"/>
  </r>
  <r>
    <x v="4"/>
    <x v="6"/>
    <x v="1"/>
    <x v="0"/>
    <x v="15"/>
    <x v="18"/>
    <n v="3525535"/>
    <n v="12202569"/>
    <m/>
    <x v="0"/>
  </r>
  <r>
    <x v="4"/>
    <x v="6"/>
    <x v="1"/>
    <x v="0"/>
    <x v="15"/>
    <x v="19"/>
    <n v="3567004"/>
    <n v="11827869"/>
    <m/>
    <x v="0"/>
  </r>
  <r>
    <x v="4"/>
    <x v="6"/>
    <x v="1"/>
    <x v="0"/>
    <x v="15"/>
    <x v="20"/>
    <n v="3605924"/>
    <n v="11543134"/>
    <m/>
    <x v="0"/>
  </r>
  <r>
    <x v="4"/>
    <x v="6"/>
    <x v="1"/>
    <x v="0"/>
    <x v="15"/>
    <x v="21"/>
    <n v="3641813"/>
    <n v="11358746"/>
    <m/>
    <x v="0"/>
  </r>
  <r>
    <x v="4"/>
    <x v="6"/>
    <x v="1"/>
    <x v="0"/>
    <x v="15"/>
    <x v="22"/>
    <n v="3675351"/>
    <n v="11228261"/>
    <m/>
    <x v="0"/>
  </r>
  <r>
    <x v="4"/>
    <x v="6"/>
    <x v="1"/>
    <x v="0"/>
    <x v="15"/>
    <x v="23"/>
    <n v="3707881"/>
    <n v="11159008"/>
    <m/>
    <x v="0"/>
  </r>
  <r>
    <x v="4"/>
    <x v="6"/>
    <x v="1"/>
    <x v="0"/>
    <x v="15"/>
    <x v="24"/>
    <n v="3740583"/>
    <n v="11087223"/>
    <m/>
    <x v="0"/>
  </r>
  <r>
    <x v="4"/>
    <x v="6"/>
    <x v="1"/>
    <x v="0"/>
    <x v="15"/>
    <x v="25"/>
    <n v="3773468"/>
    <n v="11011803"/>
    <m/>
    <x v="0"/>
  </r>
  <r>
    <x v="4"/>
    <x v="6"/>
    <x v="1"/>
    <x v="0"/>
    <x v="15"/>
    <x v="26"/>
    <n v="3806464"/>
    <n v="10929571"/>
    <m/>
    <x v="0"/>
  </r>
  <r>
    <x v="4"/>
    <x v="6"/>
    <x v="1"/>
    <x v="0"/>
    <x v="15"/>
    <x v="27"/>
    <n v="3839296"/>
    <n v="10846270"/>
    <m/>
    <x v="0"/>
  </r>
  <r>
    <x v="4"/>
    <x v="6"/>
    <x v="1"/>
    <x v="0"/>
    <x v="15"/>
    <x v="28"/>
    <n v="3872126"/>
    <n v="10777134"/>
    <m/>
    <x v="0"/>
  </r>
  <r>
    <x v="4"/>
    <x v="6"/>
    <x v="1"/>
    <x v="0"/>
    <x v="15"/>
    <x v="29"/>
    <n v="3904964"/>
    <n v="10722347"/>
    <m/>
    <x v="0"/>
  </r>
  <r>
    <x v="4"/>
    <x v="6"/>
    <x v="1"/>
    <x v="0"/>
    <x v="15"/>
    <x v="30"/>
    <n v="3937901"/>
    <n v="10678931"/>
    <m/>
    <x v="0"/>
  </r>
  <r>
    <x v="4"/>
    <x v="6"/>
    <x v="1"/>
    <x v="3"/>
    <x v="16"/>
    <x v="0"/>
    <n v="16331"/>
    <n v="354807"/>
    <m/>
    <x v="0"/>
  </r>
  <r>
    <x v="4"/>
    <x v="6"/>
    <x v="1"/>
    <x v="3"/>
    <x v="16"/>
    <x v="1"/>
    <n v="16331"/>
    <n v="336370"/>
    <m/>
    <x v="0"/>
  </r>
  <r>
    <x v="4"/>
    <x v="6"/>
    <x v="1"/>
    <x v="3"/>
    <x v="16"/>
    <x v="2"/>
    <n v="16331"/>
    <n v="316087"/>
    <m/>
    <x v="0"/>
  </r>
  <r>
    <x v="4"/>
    <x v="6"/>
    <x v="1"/>
    <x v="3"/>
    <x v="16"/>
    <x v="3"/>
    <n v="16331"/>
    <n v="307046"/>
    <m/>
    <x v="0"/>
  </r>
  <r>
    <x v="4"/>
    <x v="6"/>
    <x v="1"/>
    <x v="3"/>
    <x v="16"/>
    <x v="4"/>
    <n v="16331"/>
    <n v="304290"/>
    <m/>
    <x v="0"/>
  </r>
  <r>
    <x v="4"/>
    <x v="6"/>
    <x v="1"/>
    <x v="3"/>
    <x v="16"/>
    <x v="5"/>
    <n v="16385"/>
    <n v="300673"/>
    <m/>
    <x v="0"/>
  </r>
  <r>
    <x v="4"/>
    <x v="6"/>
    <x v="1"/>
    <x v="3"/>
    <x v="16"/>
    <x v="6"/>
    <n v="16439"/>
    <n v="298252"/>
    <m/>
    <x v="0"/>
  </r>
  <r>
    <x v="4"/>
    <x v="6"/>
    <x v="1"/>
    <x v="3"/>
    <x v="16"/>
    <x v="7"/>
    <n v="16494"/>
    <n v="293844"/>
    <m/>
    <x v="0"/>
  </r>
  <r>
    <x v="4"/>
    <x v="6"/>
    <x v="1"/>
    <x v="3"/>
    <x v="16"/>
    <x v="8"/>
    <n v="16547"/>
    <n v="288984"/>
    <m/>
    <x v="0"/>
  </r>
  <r>
    <x v="4"/>
    <x v="6"/>
    <x v="1"/>
    <x v="3"/>
    <x v="16"/>
    <x v="9"/>
    <n v="16601"/>
    <n v="283809"/>
    <m/>
    <x v="0"/>
  </r>
  <r>
    <x v="4"/>
    <x v="6"/>
    <x v="1"/>
    <x v="3"/>
    <x v="16"/>
    <x v="10"/>
    <n v="16658"/>
    <n v="279890"/>
    <m/>
    <x v="0"/>
  </r>
  <r>
    <x v="4"/>
    <x v="6"/>
    <x v="1"/>
    <x v="3"/>
    <x v="16"/>
    <x v="11"/>
    <n v="16719"/>
    <n v="277206"/>
    <m/>
    <x v="0"/>
  </r>
  <r>
    <x v="4"/>
    <x v="6"/>
    <x v="1"/>
    <x v="3"/>
    <x v="16"/>
    <x v="12"/>
    <n v="16781"/>
    <n v="275325"/>
    <m/>
    <x v="0"/>
  </r>
  <r>
    <x v="4"/>
    <x v="6"/>
    <x v="1"/>
    <x v="3"/>
    <x v="16"/>
    <x v="13"/>
    <n v="16842"/>
    <n v="273772"/>
    <m/>
    <x v="0"/>
  </r>
  <r>
    <x v="4"/>
    <x v="6"/>
    <x v="1"/>
    <x v="3"/>
    <x v="16"/>
    <x v="14"/>
    <n v="16900"/>
    <n v="272599"/>
    <m/>
    <x v="0"/>
  </r>
  <r>
    <x v="4"/>
    <x v="6"/>
    <x v="1"/>
    <x v="3"/>
    <x v="16"/>
    <x v="15"/>
    <n v="16957"/>
    <n v="272247"/>
    <m/>
    <x v="0"/>
  </r>
  <r>
    <x v="4"/>
    <x v="6"/>
    <x v="1"/>
    <x v="3"/>
    <x v="16"/>
    <x v="16"/>
    <n v="17013"/>
    <n v="271696"/>
    <m/>
    <x v="0"/>
  </r>
  <r>
    <x v="4"/>
    <x v="6"/>
    <x v="1"/>
    <x v="3"/>
    <x v="16"/>
    <x v="17"/>
    <n v="17062"/>
    <n v="270743"/>
    <m/>
    <x v="0"/>
  </r>
  <r>
    <x v="4"/>
    <x v="6"/>
    <x v="1"/>
    <x v="3"/>
    <x v="16"/>
    <x v="18"/>
    <n v="17108"/>
    <n v="269645"/>
    <m/>
    <x v="0"/>
  </r>
  <r>
    <x v="4"/>
    <x v="6"/>
    <x v="1"/>
    <x v="3"/>
    <x v="16"/>
    <x v="19"/>
    <n v="17151"/>
    <n v="268409"/>
    <m/>
    <x v="0"/>
  </r>
  <r>
    <x v="4"/>
    <x v="6"/>
    <x v="1"/>
    <x v="3"/>
    <x v="16"/>
    <x v="20"/>
    <n v="17192"/>
    <n v="267219"/>
    <m/>
    <x v="0"/>
  </r>
  <r>
    <x v="4"/>
    <x v="6"/>
    <x v="1"/>
    <x v="3"/>
    <x v="16"/>
    <x v="21"/>
    <n v="17229"/>
    <n v="265861"/>
    <m/>
    <x v="0"/>
  </r>
  <r>
    <x v="4"/>
    <x v="6"/>
    <x v="1"/>
    <x v="3"/>
    <x v="16"/>
    <x v="22"/>
    <n v="17263"/>
    <n v="264421"/>
    <m/>
    <x v="0"/>
  </r>
  <r>
    <x v="4"/>
    <x v="6"/>
    <x v="1"/>
    <x v="3"/>
    <x v="16"/>
    <x v="23"/>
    <n v="17297"/>
    <n v="262878"/>
    <m/>
    <x v="0"/>
  </r>
  <r>
    <x v="4"/>
    <x v="6"/>
    <x v="1"/>
    <x v="3"/>
    <x v="16"/>
    <x v="24"/>
    <n v="17331"/>
    <n v="261224"/>
    <m/>
    <x v="0"/>
  </r>
  <r>
    <x v="4"/>
    <x v="6"/>
    <x v="1"/>
    <x v="3"/>
    <x v="16"/>
    <x v="25"/>
    <n v="17365"/>
    <n v="259264"/>
    <m/>
    <x v="0"/>
  </r>
  <r>
    <x v="4"/>
    <x v="6"/>
    <x v="1"/>
    <x v="3"/>
    <x v="16"/>
    <x v="26"/>
    <n v="17399"/>
    <n v="257207"/>
    <m/>
    <x v="0"/>
  </r>
  <r>
    <x v="4"/>
    <x v="6"/>
    <x v="1"/>
    <x v="3"/>
    <x v="16"/>
    <x v="27"/>
    <n v="17433"/>
    <n v="255173"/>
    <m/>
    <x v="0"/>
  </r>
  <r>
    <x v="4"/>
    <x v="6"/>
    <x v="1"/>
    <x v="3"/>
    <x v="16"/>
    <x v="28"/>
    <n v="17467"/>
    <n v="253250"/>
    <m/>
    <x v="0"/>
  </r>
  <r>
    <x v="4"/>
    <x v="6"/>
    <x v="1"/>
    <x v="3"/>
    <x v="16"/>
    <x v="29"/>
    <n v="17501"/>
    <n v="251408"/>
    <m/>
    <x v="0"/>
  </r>
  <r>
    <x v="4"/>
    <x v="6"/>
    <x v="1"/>
    <x v="3"/>
    <x v="16"/>
    <x v="30"/>
    <n v="17535"/>
    <n v="249744"/>
    <m/>
    <x v="0"/>
  </r>
  <r>
    <x v="4"/>
    <x v="6"/>
    <x v="1"/>
    <x v="2"/>
    <x v="17"/>
    <x v="0"/>
    <n v="55908"/>
    <n v="824251"/>
    <m/>
    <x v="0"/>
  </r>
  <r>
    <x v="4"/>
    <x v="6"/>
    <x v="1"/>
    <x v="2"/>
    <x v="17"/>
    <x v="1"/>
    <n v="55908"/>
    <n v="785141"/>
    <m/>
    <x v="0"/>
  </r>
  <r>
    <x v="4"/>
    <x v="6"/>
    <x v="1"/>
    <x v="2"/>
    <x v="17"/>
    <x v="2"/>
    <n v="55908"/>
    <n v="755022"/>
    <m/>
    <x v="0"/>
  </r>
  <r>
    <x v="4"/>
    <x v="6"/>
    <x v="1"/>
    <x v="2"/>
    <x v="17"/>
    <x v="3"/>
    <n v="55908"/>
    <n v="735706"/>
    <m/>
    <x v="0"/>
  </r>
  <r>
    <x v="4"/>
    <x v="6"/>
    <x v="1"/>
    <x v="2"/>
    <x v="17"/>
    <x v="4"/>
    <n v="55908"/>
    <n v="730330"/>
    <m/>
    <x v="0"/>
  </r>
  <r>
    <x v="4"/>
    <x v="6"/>
    <x v="1"/>
    <x v="2"/>
    <x v="17"/>
    <x v="5"/>
    <n v="55927"/>
    <n v="723339"/>
    <m/>
    <x v="0"/>
  </r>
  <r>
    <x v="4"/>
    <x v="6"/>
    <x v="1"/>
    <x v="2"/>
    <x v="17"/>
    <x v="6"/>
    <n v="55946"/>
    <n v="724970"/>
    <m/>
    <x v="0"/>
  </r>
  <r>
    <x v="4"/>
    <x v="6"/>
    <x v="1"/>
    <x v="2"/>
    <x v="17"/>
    <x v="7"/>
    <n v="55965"/>
    <n v="725917"/>
    <m/>
    <x v="0"/>
  </r>
  <r>
    <x v="4"/>
    <x v="6"/>
    <x v="1"/>
    <x v="2"/>
    <x v="17"/>
    <x v="8"/>
    <n v="55984"/>
    <n v="725065"/>
    <m/>
    <x v="0"/>
  </r>
  <r>
    <x v="4"/>
    <x v="6"/>
    <x v="1"/>
    <x v="2"/>
    <x v="17"/>
    <x v="9"/>
    <n v="56002"/>
    <n v="717929"/>
    <m/>
    <x v="0"/>
  </r>
  <r>
    <x v="4"/>
    <x v="6"/>
    <x v="1"/>
    <x v="2"/>
    <x v="17"/>
    <x v="10"/>
    <n v="56022"/>
    <n v="708919"/>
    <m/>
    <x v="0"/>
  </r>
  <r>
    <x v="4"/>
    <x v="6"/>
    <x v="1"/>
    <x v="2"/>
    <x v="17"/>
    <x v="11"/>
    <n v="56042"/>
    <n v="699941"/>
    <m/>
    <x v="0"/>
  </r>
  <r>
    <x v="4"/>
    <x v="6"/>
    <x v="1"/>
    <x v="2"/>
    <x v="17"/>
    <x v="12"/>
    <n v="56062"/>
    <n v="691568"/>
    <m/>
    <x v="0"/>
  </r>
  <r>
    <x v="4"/>
    <x v="6"/>
    <x v="1"/>
    <x v="2"/>
    <x v="17"/>
    <x v="13"/>
    <n v="56082"/>
    <n v="684597"/>
    <m/>
    <x v="0"/>
  </r>
  <r>
    <x v="4"/>
    <x v="6"/>
    <x v="1"/>
    <x v="2"/>
    <x v="17"/>
    <x v="14"/>
    <n v="56101"/>
    <n v="679446"/>
    <m/>
    <x v="0"/>
  </r>
  <r>
    <x v="4"/>
    <x v="6"/>
    <x v="1"/>
    <x v="2"/>
    <x v="17"/>
    <x v="15"/>
    <n v="56119"/>
    <n v="675840"/>
    <m/>
    <x v="0"/>
  </r>
  <r>
    <x v="4"/>
    <x v="6"/>
    <x v="1"/>
    <x v="2"/>
    <x v="17"/>
    <x v="16"/>
    <n v="56137"/>
    <n v="671610"/>
    <m/>
    <x v="0"/>
  </r>
  <r>
    <x v="4"/>
    <x v="6"/>
    <x v="1"/>
    <x v="2"/>
    <x v="17"/>
    <x v="17"/>
    <n v="56153"/>
    <n v="667044"/>
    <m/>
    <x v="0"/>
  </r>
  <r>
    <x v="4"/>
    <x v="6"/>
    <x v="1"/>
    <x v="2"/>
    <x v="17"/>
    <x v="18"/>
    <n v="56167"/>
    <n v="662369"/>
    <m/>
    <x v="0"/>
  </r>
  <r>
    <x v="4"/>
    <x v="6"/>
    <x v="1"/>
    <x v="2"/>
    <x v="17"/>
    <x v="19"/>
    <n v="56180"/>
    <n v="657758"/>
    <m/>
    <x v="0"/>
  </r>
  <r>
    <x v="4"/>
    <x v="6"/>
    <x v="1"/>
    <x v="2"/>
    <x v="17"/>
    <x v="20"/>
    <n v="56193"/>
    <n v="653261"/>
    <m/>
    <x v="0"/>
  </r>
  <r>
    <x v="4"/>
    <x v="6"/>
    <x v="1"/>
    <x v="2"/>
    <x v="17"/>
    <x v="21"/>
    <n v="56205"/>
    <n v="648639"/>
    <m/>
    <x v="0"/>
  </r>
  <r>
    <x v="4"/>
    <x v="6"/>
    <x v="1"/>
    <x v="2"/>
    <x v="17"/>
    <x v="22"/>
    <n v="56215"/>
    <n v="643814"/>
    <m/>
    <x v="0"/>
  </r>
  <r>
    <x v="4"/>
    <x v="6"/>
    <x v="1"/>
    <x v="2"/>
    <x v="17"/>
    <x v="23"/>
    <n v="56226"/>
    <n v="638900"/>
    <m/>
    <x v="0"/>
  </r>
  <r>
    <x v="4"/>
    <x v="6"/>
    <x v="1"/>
    <x v="2"/>
    <x v="17"/>
    <x v="24"/>
    <n v="56236"/>
    <n v="633821"/>
    <m/>
    <x v="0"/>
  </r>
  <r>
    <x v="4"/>
    <x v="6"/>
    <x v="1"/>
    <x v="2"/>
    <x v="17"/>
    <x v="25"/>
    <n v="56247"/>
    <n v="628483"/>
    <m/>
    <x v="0"/>
  </r>
  <r>
    <x v="4"/>
    <x v="6"/>
    <x v="1"/>
    <x v="2"/>
    <x v="17"/>
    <x v="26"/>
    <n v="56257"/>
    <n v="622841"/>
    <m/>
    <x v="0"/>
  </r>
  <r>
    <x v="4"/>
    <x v="6"/>
    <x v="1"/>
    <x v="2"/>
    <x v="17"/>
    <x v="27"/>
    <n v="56268"/>
    <n v="617215"/>
    <m/>
    <x v="0"/>
  </r>
  <r>
    <x v="4"/>
    <x v="6"/>
    <x v="1"/>
    <x v="2"/>
    <x v="17"/>
    <x v="28"/>
    <n v="56278"/>
    <n v="611839"/>
    <m/>
    <x v="0"/>
  </r>
  <r>
    <x v="4"/>
    <x v="6"/>
    <x v="1"/>
    <x v="2"/>
    <x v="17"/>
    <x v="29"/>
    <n v="56288"/>
    <n v="606894"/>
    <m/>
    <x v="0"/>
  </r>
  <r>
    <x v="4"/>
    <x v="6"/>
    <x v="1"/>
    <x v="2"/>
    <x v="17"/>
    <x v="30"/>
    <n v="56299"/>
    <n v="602404"/>
    <m/>
    <x v="0"/>
  </r>
  <r>
    <x v="4"/>
    <x v="6"/>
    <x v="1"/>
    <x v="0"/>
    <x v="18"/>
    <x v="0"/>
    <n v="0"/>
    <n v="0"/>
    <m/>
    <x v="0"/>
  </r>
  <r>
    <x v="4"/>
    <x v="6"/>
    <x v="1"/>
    <x v="0"/>
    <x v="18"/>
    <x v="1"/>
    <n v="0"/>
    <n v="0"/>
    <m/>
    <x v="0"/>
  </r>
  <r>
    <x v="4"/>
    <x v="6"/>
    <x v="1"/>
    <x v="0"/>
    <x v="18"/>
    <x v="2"/>
    <n v="0"/>
    <n v="0"/>
    <m/>
    <x v="0"/>
  </r>
  <r>
    <x v="4"/>
    <x v="6"/>
    <x v="1"/>
    <x v="0"/>
    <x v="18"/>
    <x v="3"/>
    <n v="0"/>
    <n v="0"/>
    <m/>
    <x v="0"/>
  </r>
  <r>
    <x v="4"/>
    <x v="6"/>
    <x v="1"/>
    <x v="0"/>
    <x v="18"/>
    <x v="4"/>
    <n v="0"/>
    <n v="0"/>
    <m/>
    <x v="0"/>
  </r>
  <r>
    <x v="4"/>
    <x v="6"/>
    <x v="1"/>
    <x v="0"/>
    <x v="18"/>
    <x v="5"/>
    <n v="0"/>
    <n v="0"/>
    <m/>
    <x v="0"/>
  </r>
  <r>
    <x v="4"/>
    <x v="6"/>
    <x v="1"/>
    <x v="0"/>
    <x v="18"/>
    <x v="6"/>
    <n v="0"/>
    <n v="0"/>
    <m/>
    <x v="0"/>
  </r>
  <r>
    <x v="4"/>
    <x v="6"/>
    <x v="1"/>
    <x v="0"/>
    <x v="18"/>
    <x v="7"/>
    <n v="0"/>
    <n v="0"/>
    <m/>
    <x v="0"/>
  </r>
  <r>
    <x v="4"/>
    <x v="6"/>
    <x v="1"/>
    <x v="0"/>
    <x v="18"/>
    <x v="8"/>
    <n v="0"/>
    <n v="0"/>
    <m/>
    <x v="0"/>
  </r>
  <r>
    <x v="4"/>
    <x v="6"/>
    <x v="1"/>
    <x v="0"/>
    <x v="18"/>
    <x v="9"/>
    <n v="0"/>
    <n v="0"/>
    <m/>
    <x v="0"/>
  </r>
  <r>
    <x v="4"/>
    <x v="6"/>
    <x v="1"/>
    <x v="0"/>
    <x v="18"/>
    <x v="10"/>
    <n v="0"/>
    <n v="0"/>
    <m/>
    <x v="0"/>
  </r>
  <r>
    <x v="4"/>
    <x v="6"/>
    <x v="1"/>
    <x v="0"/>
    <x v="18"/>
    <x v="11"/>
    <n v="0"/>
    <n v="0"/>
    <m/>
    <x v="0"/>
  </r>
  <r>
    <x v="4"/>
    <x v="6"/>
    <x v="1"/>
    <x v="0"/>
    <x v="18"/>
    <x v="12"/>
    <n v="0"/>
    <n v="0"/>
    <m/>
    <x v="0"/>
  </r>
  <r>
    <x v="4"/>
    <x v="6"/>
    <x v="1"/>
    <x v="0"/>
    <x v="18"/>
    <x v="13"/>
    <n v="0"/>
    <n v="0"/>
    <m/>
    <x v="0"/>
  </r>
  <r>
    <x v="4"/>
    <x v="6"/>
    <x v="1"/>
    <x v="0"/>
    <x v="18"/>
    <x v="14"/>
    <n v="0"/>
    <n v="0"/>
    <m/>
    <x v="0"/>
  </r>
  <r>
    <x v="4"/>
    <x v="6"/>
    <x v="1"/>
    <x v="0"/>
    <x v="18"/>
    <x v="15"/>
    <n v="0"/>
    <n v="0"/>
    <m/>
    <x v="0"/>
  </r>
  <r>
    <x v="4"/>
    <x v="6"/>
    <x v="1"/>
    <x v="0"/>
    <x v="18"/>
    <x v="16"/>
    <n v="0"/>
    <n v="0"/>
    <m/>
    <x v="0"/>
  </r>
  <r>
    <x v="4"/>
    <x v="6"/>
    <x v="1"/>
    <x v="0"/>
    <x v="18"/>
    <x v="17"/>
    <n v="0"/>
    <n v="0"/>
    <m/>
    <x v="0"/>
  </r>
  <r>
    <x v="4"/>
    <x v="6"/>
    <x v="1"/>
    <x v="0"/>
    <x v="18"/>
    <x v="18"/>
    <n v="0"/>
    <n v="0"/>
    <m/>
    <x v="0"/>
  </r>
  <r>
    <x v="4"/>
    <x v="6"/>
    <x v="1"/>
    <x v="0"/>
    <x v="18"/>
    <x v="19"/>
    <n v="0"/>
    <n v="0"/>
    <m/>
    <x v="0"/>
  </r>
  <r>
    <x v="4"/>
    <x v="6"/>
    <x v="1"/>
    <x v="0"/>
    <x v="18"/>
    <x v="20"/>
    <n v="0"/>
    <n v="0"/>
    <m/>
    <x v="0"/>
  </r>
  <r>
    <x v="4"/>
    <x v="6"/>
    <x v="1"/>
    <x v="0"/>
    <x v="18"/>
    <x v="21"/>
    <n v="0"/>
    <n v="0"/>
    <m/>
    <x v="0"/>
  </r>
  <r>
    <x v="4"/>
    <x v="6"/>
    <x v="1"/>
    <x v="0"/>
    <x v="18"/>
    <x v="22"/>
    <n v="0"/>
    <n v="0"/>
    <m/>
    <x v="0"/>
  </r>
  <r>
    <x v="4"/>
    <x v="6"/>
    <x v="1"/>
    <x v="0"/>
    <x v="18"/>
    <x v="23"/>
    <n v="0"/>
    <n v="0"/>
    <m/>
    <x v="0"/>
  </r>
  <r>
    <x v="4"/>
    <x v="6"/>
    <x v="1"/>
    <x v="0"/>
    <x v="18"/>
    <x v="24"/>
    <n v="0"/>
    <n v="0"/>
    <m/>
    <x v="0"/>
  </r>
  <r>
    <x v="4"/>
    <x v="6"/>
    <x v="1"/>
    <x v="0"/>
    <x v="18"/>
    <x v="25"/>
    <n v="0"/>
    <n v="0"/>
    <m/>
    <x v="0"/>
  </r>
  <r>
    <x v="4"/>
    <x v="6"/>
    <x v="1"/>
    <x v="0"/>
    <x v="18"/>
    <x v="26"/>
    <n v="0"/>
    <n v="0"/>
    <m/>
    <x v="0"/>
  </r>
  <r>
    <x v="4"/>
    <x v="6"/>
    <x v="1"/>
    <x v="0"/>
    <x v="18"/>
    <x v="27"/>
    <n v="0"/>
    <n v="0"/>
    <m/>
    <x v="0"/>
  </r>
  <r>
    <x v="4"/>
    <x v="6"/>
    <x v="1"/>
    <x v="0"/>
    <x v="18"/>
    <x v="28"/>
    <n v="0"/>
    <n v="0"/>
    <m/>
    <x v="0"/>
  </r>
  <r>
    <x v="4"/>
    <x v="6"/>
    <x v="1"/>
    <x v="0"/>
    <x v="18"/>
    <x v="29"/>
    <n v="0"/>
    <n v="0"/>
    <m/>
    <x v="0"/>
  </r>
  <r>
    <x v="4"/>
    <x v="6"/>
    <x v="1"/>
    <x v="0"/>
    <x v="18"/>
    <x v="30"/>
    <n v="0"/>
    <n v="0"/>
    <m/>
    <x v="0"/>
  </r>
  <r>
    <x v="4"/>
    <x v="6"/>
    <x v="1"/>
    <x v="5"/>
    <x v="19"/>
    <x v="0"/>
    <n v="0"/>
    <n v="0"/>
    <m/>
    <x v="0"/>
  </r>
  <r>
    <x v="4"/>
    <x v="6"/>
    <x v="1"/>
    <x v="5"/>
    <x v="19"/>
    <x v="1"/>
    <n v="0"/>
    <n v="0"/>
    <m/>
    <x v="0"/>
  </r>
  <r>
    <x v="4"/>
    <x v="6"/>
    <x v="1"/>
    <x v="5"/>
    <x v="19"/>
    <x v="2"/>
    <n v="0"/>
    <n v="0"/>
    <m/>
    <x v="0"/>
  </r>
  <r>
    <x v="4"/>
    <x v="6"/>
    <x v="1"/>
    <x v="5"/>
    <x v="19"/>
    <x v="3"/>
    <n v="0"/>
    <n v="0"/>
    <m/>
    <x v="0"/>
  </r>
  <r>
    <x v="4"/>
    <x v="6"/>
    <x v="1"/>
    <x v="5"/>
    <x v="19"/>
    <x v="4"/>
    <n v="0"/>
    <n v="0"/>
    <m/>
    <x v="0"/>
  </r>
  <r>
    <x v="4"/>
    <x v="6"/>
    <x v="1"/>
    <x v="5"/>
    <x v="19"/>
    <x v="5"/>
    <n v="0"/>
    <n v="0"/>
    <m/>
    <x v="0"/>
  </r>
  <r>
    <x v="4"/>
    <x v="6"/>
    <x v="1"/>
    <x v="5"/>
    <x v="19"/>
    <x v="6"/>
    <n v="0"/>
    <n v="0"/>
    <m/>
    <x v="0"/>
  </r>
  <r>
    <x v="4"/>
    <x v="6"/>
    <x v="1"/>
    <x v="5"/>
    <x v="19"/>
    <x v="7"/>
    <n v="0"/>
    <n v="0"/>
    <m/>
    <x v="0"/>
  </r>
  <r>
    <x v="4"/>
    <x v="6"/>
    <x v="1"/>
    <x v="5"/>
    <x v="19"/>
    <x v="8"/>
    <n v="0"/>
    <n v="0"/>
    <m/>
    <x v="0"/>
  </r>
  <r>
    <x v="4"/>
    <x v="6"/>
    <x v="1"/>
    <x v="5"/>
    <x v="19"/>
    <x v="9"/>
    <n v="0"/>
    <n v="0"/>
    <m/>
    <x v="0"/>
  </r>
  <r>
    <x v="4"/>
    <x v="6"/>
    <x v="1"/>
    <x v="5"/>
    <x v="19"/>
    <x v="10"/>
    <n v="0"/>
    <n v="0"/>
    <m/>
    <x v="0"/>
  </r>
  <r>
    <x v="4"/>
    <x v="6"/>
    <x v="1"/>
    <x v="5"/>
    <x v="19"/>
    <x v="11"/>
    <n v="0"/>
    <n v="0"/>
    <m/>
    <x v="0"/>
  </r>
  <r>
    <x v="4"/>
    <x v="6"/>
    <x v="1"/>
    <x v="5"/>
    <x v="19"/>
    <x v="12"/>
    <n v="0"/>
    <n v="0"/>
    <m/>
    <x v="0"/>
  </r>
  <r>
    <x v="4"/>
    <x v="6"/>
    <x v="1"/>
    <x v="5"/>
    <x v="19"/>
    <x v="13"/>
    <n v="0"/>
    <n v="0"/>
    <m/>
    <x v="0"/>
  </r>
  <r>
    <x v="4"/>
    <x v="6"/>
    <x v="1"/>
    <x v="5"/>
    <x v="19"/>
    <x v="14"/>
    <n v="0"/>
    <n v="0"/>
    <m/>
    <x v="0"/>
  </r>
  <r>
    <x v="4"/>
    <x v="6"/>
    <x v="1"/>
    <x v="5"/>
    <x v="19"/>
    <x v="15"/>
    <n v="0"/>
    <n v="0"/>
    <m/>
    <x v="0"/>
  </r>
  <r>
    <x v="4"/>
    <x v="6"/>
    <x v="1"/>
    <x v="5"/>
    <x v="19"/>
    <x v="16"/>
    <n v="0"/>
    <n v="0"/>
    <m/>
    <x v="0"/>
  </r>
  <r>
    <x v="4"/>
    <x v="6"/>
    <x v="1"/>
    <x v="5"/>
    <x v="19"/>
    <x v="17"/>
    <n v="0"/>
    <n v="0"/>
    <m/>
    <x v="0"/>
  </r>
  <r>
    <x v="4"/>
    <x v="6"/>
    <x v="1"/>
    <x v="5"/>
    <x v="19"/>
    <x v="18"/>
    <n v="0"/>
    <n v="0"/>
    <m/>
    <x v="0"/>
  </r>
  <r>
    <x v="4"/>
    <x v="6"/>
    <x v="1"/>
    <x v="5"/>
    <x v="19"/>
    <x v="19"/>
    <n v="0"/>
    <n v="0"/>
    <m/>
    <x v="0"/>
  </r>
  <r>
    <x v="4"/>
    <x v="6"/>
    <x v="1"/>
    <x v="5"/>
    <x v="19"/>
    <x v="20"/>
    <n v="0"/>
    <n v="0"/>
    <m/>
    <x v="0"/>
  </r>
  <r>
    <x v="4"/>
    <x v="6"/>
    <x v="1"/>
    <x v="5"/>
    <x v="19"/>
    <x v="21"/>
    <n v="0"/>
    <n v="0"/>
    <m/>
    <x v="0"/>
  </r>
  <r>
    <x v="4"/>
    <x v="6"/>
    <x v="1"/>
    <x v="5"/>
    <x v="19"/>
    <x v="22"/>
    <n v="0"/>
    <n v="0"/>
    <m/>
    <x v="0"/>
  </r>
  <r>
    <x v="4"/>
    <x v="6"/>
    <x v="1"/>
    <x v="5"/>
    <x v="19"/>
    <x v="23"/>
    <n v="0"/>
    <n v="0"/>
    <m/>
    <x v="0"/>
  </r>
  <r>
    <x v="4"/>
    <x v="6"/>
    <x v="1"/>
    <x v="5"/>
    <x v="19"/>
    <x v="24"/>
    <n v="0"/>
    <n v="0"/>
    <m/>
    <x v="0"/>
  </r>
  <r>
    <x v="4"/>
    <x v="6"/>
    <x v="1"/>
    <x v="5"/>
    <x v="19"/>
    <x v="25"/>
    <n v="0"/>
    <n v="0"/>
    <m/>
    <x v="0"/>
  </r>
  <r>
    <x v="4"/>
    <x v="6"/>
    <x v="1"/>
    <x v="5"/>
    <x v="19"/>
    <x v="26"/>
    <n v="0"/>
    <n v="0"/>
    <m/>
    <x v="0"/>
  </r>
  <r>
    <x v="4"/>
    <x v="6"/>
    <x v="1"/>
    <x v="5"/>
    <x v="19"/>
    <x v="27"/>
    <n v="0"/>
    <n v="0"/>
    <m/>
    <x v="0"/>
  </r>
  <r>
    <x v="4"/>
    <x v="6"/>
    <x v="1"/>
    <x v="5"/>
    <x v="19"/>
    <x v="28"/>
    <n v="0"/>
    <n v="0"/>
    <m/>
    <x v="0"/>
  </r>
  <r>
    <x v="4"/>
    <x v="6"/>
    <x v="1"/>
    <x v="5"/>
    <x v="19"/>
    <x v="29"/>
    <n v="0"/>
    <n v="0"/>
    <m/>
    <x v="0"/>
  </r>
  <r>
    <x v="4"/>
    <x v="6"/>
    <x v="1"/>
    <x v="5"/>
    <x v="19"/>
    <x v="30"/>
    <n v="0"/>
    <n v="0"/>
    <m/>
    <x v="0"/>
  </r>
  <r>
    <x v="4"/>
    <x v="6"/>
    <x v="2"/>
    <x v="1"/>
    <x v="14"/>
    <x v="0"/>
    <n v="174548"/>
    <n v="2817030"/>
    <m/>
    <x v="0"/>
  </r>
  <r>
    <x v="4"/>
    <x v="6"/>
    <x v="2"/>
    <x v="1"/>
    <x v="14"/>
    <x v="1"/>
    <n v="173288"/>
    <n v="2678604"/>
    <m/>
    <x v="0"/>
  </r>
  <r>
    <x v="4"/>
    <x v="6"/>
    <x v="2"/>
    <x v="1"/>
    <x v="14"/>
    <x v="2"/>
    <n v="172097"/>
    <n v="2590014"/>
    <m/>
    <x v="0"/>
  </r>
  <r>
    <x v="4"/>
    <x v="6"/>
    <x v="2"/>
    <x v="1"/>
    <x v="14"/>
    <x v="3"/>
    <n v="170744"/>
    <n v="2513703"/>
    <m/>
    <x v="0"/>
  </r>
  <r>
    <x v="4"/>
    <x v="6"/>
    <x v="2"/>
    <x v="1"/>
    <x v="14"/>
    <x v="4"/>
    <n v="169562"/>
    <n v="2466785"/>
    <m/>
    <x v="0"/>
  </r>
  <r>
    <x v="4"/>
    <x v="6"/>
    <x v="2"/>
    <x v="1"/>
    <x v="14"/>
    <x v="5"/>
    <n v="168599"/>
    <n v="2419601"/>
    <m/>
    <x v="0"/>
  </r>
  <r>
    <x v="4"/>
    <x v="6"/>
    <x v="2"/>
    <x v="1"/>
    <x v="14"/>
    <x v="6"/>
    <n v="168199"/>
    <n v="2421144"/>
    <m/>
    <x v="0"/>
  </r>
  <r>
    <x v="4"/>
    <x v="6"/>
    <x v="2"/>
    <x v="1"/>
    <x v="14"/>
    <x v="7"/>
    <n v="168455"/>
    <n v="2425392"/>
    <m/>
    <x v="0"/>
  </r>
  <r>
    <x v="4"/>
    <x v="6"/>
    <x v="2"/>
    <x v="1"/>
    <x v="14"/>
    <x v="8"/>
    <n v="168796"/>
    <n v="2422325"/>
    <m/>
    <x v="0"/>
  </r>
  <r>
    <x v="4"/>
    <x v="6"/>
    <x v="2"/>
    <x v="1"/>
    <x v="14"/>
    <x v="9"/>
    <n v="169007"/>
    <n v="2393994"/>
    <m/>
    <x v="0"/>
  </r>
  <r>
    <x v="4"/>
    <x v="6"/>
    <x v="2"/>
    <x v="1"/>
    <x v="14"/>
    <x v="10"/>
    <n v="168514"/>
    <n v="2352086"/>
    <m/>
    <x v="0"/>
  </r>
  <r>
    <x v="4"/>
    <x v="6"/>
    <x v="2"/>
    <x v="1"/>
    <x v="14"/>
    <x v="11"/>
    <n v="167896"/>
    <n v="2310020"/>
    <m/>
    <x v="0"/>
  </r>
  <r>
    <x v="4"/>
    <x v="6"/>
    <x v="2"/>
    <x v="1"/>
    <x v="14"/>
    <x v="12"/>
    <n v="167284"/>
    <n v="2272038"/>
    <m/>
    <x v="0"/>
  </r>
  <r>
    <x v="4"/>
    <x v="6"/>
    <x v="2"/>
    <x v="1"/>
    <x v="14"/>
    <x v="13"/>
    <n v="166665"/>
    <n v="2242619"/>
    <m/>
    <x v="0"/>
  </r>
  <r>
    <x v="4"/>
    <x v="6"/>
    <x v="2"/>
    <x v="1"/>
    <x v="14"/>
    <x v="14"/>
    <n v="166053"/>
    <n v="2221599"/>
    <m/>
    <x v="0"/>
  </r>
  <r>
    <x v="4"/>
    <x v="6"/>
    <x v="2"/>
    <x v="1"/>
    <x v="14"/>
    <x v="15"/>
    <n v="165458"/>
    <n v="2203516"/>
    <m/>
    <x v="0"/>
  </r>
  <r>
    <x v="4"/>
    <x v="6"/>
    <x v="2"/>
    <x v="1"/>
    <x v="14"/>
    <x v="16"/>
    <n v="164888"/>
    <n v="2182037"/>
    <m/>
    <x v="0"/>
  </r>
  <r>
    <x v="4"/>
    <x v="6"/>
    <x v="2"/>
    <x v="1"/>
    <x v="14"/>
    <x v="17"/>
    <n v="164268"/>
    <n v="2157729"/>
    <m/>
    <x v="0"/>
  </r>
  <r>
    <x v="4"/>
    <x v="6"/>
    <x v="2"/>
    <x v="1"/>
    <x v="14"/>
    <x v="18"/>
    <n v="163609"/>
    <n v="2132750"/>
    <m/>
    <x v="0"/>
  </r>
  <r>
    <x v="4"/>
    <x v="6"/>
    <x v="2"/>
    <x v="1"/>
    <x v="14"/>
    <x v="19"/>
    <n v="162862"/>
    <n v="2107463"/>
    <m/>
    <x v="0"/>
  </r>
  <r>
    <x v="4"/>
    <x v="6"/>
    <x v="2"/>
    <x v="1"/>
    <x v="14"/>
    <x v="20"/>
    <n v="162146"/>
    <n v="2082462"/>
    <m/>
    <x v="0"/>
  </r>
  <r>
    <x v="4"/>
    <x v="6"/>
    <x v="2"/>
    <x v="1"/>
    <x v="14"/>
    <x v="21"/>
    <n v="161448"/>
    <n v="2057047"/>
    <m/>
    <x v="0"/>
  </r>
  <r>
    <x v="4"/>
    <x v="6"/>
    <x v="2"/>
    <x v="1"/>
    <x v="14"/>
    <x v="22"/>
    <n v="160747"/>
    <n v="2031305"/>
    <m/>
    <x v="0"/>
  </r>
  <r>
    <x v="4"/>
    <x v="6"/>
    <x v="2"/>
    <x v="1"/>
    <x v="14"/>
    <x v="23"/>
    <n v="160054"/>
    <n v="2005969"/>
    <m/>
    <x v="0"/>
  </r>
  <r>
    <x v="4"/>
    <x v="6"/>
    <x v="2"/>
    <x v="1"/>
    <x v="14"/>
    <x v="24"/>
    <n v="159389"/>
    <n v="1980883"/>
    <m/>
    <x v="0"/>
  </r>
  <r>
    <x v="4"/>
    <x v="6"/>
    <x v="2"/>
    <x v="1"/>
    <x v="14"/>
    <x v="25"/>
    <n v="158753"/>
    <n v="1955641"/>
    <m/>
    <x v="0"/>
  </r>
  <r>
    <x v="4"/>
    <x v="6"/>
    <x v="2"/>
    <x v="1"/>
    <x v="14"/>
    <x v="26"/>
    <n v="158128"/>
    <n v="1929855"/>
    <m/>
    <x v="0"/>
  </r>
  <r>
    <x v="4"/>
    <x v="6"/>
    <x v="2"/>
    <x v="1"/>
    <x v="14"/>
    <x v="27"/>
    <n v="157519"/>
    <n v="1905055"/>
    <m/>
    <x v="0"/>
  </r>
  <r>
    <x v="4"/>
    <x v="6"/>
    <x v="2"/>
    <x v="1"/>
    <x v="14"/>
    <x v="28"/>
    <n v="156908"/>
    <n v="1881763"/>
    <m/>
    <x v="0"/>
  </r>
  <r>
    <x v="4"/>
    <x v="6"/>
    <x v="2"/>
    <x v="1"/>
    <x v="14"/>
    <x v="29"/>
    <n v="156312"/>
    <n v="1860011"/>
    <m/>
    <x v="0"/>
  </r>
  <r>
    <x v="4"/>
    <x v="6"/>
    <x v="2"/>
    <x v="1"/>
    <x v="14"/>
    <x v="30"/>
    <n v="155728"/>
    <n v="1839982"/>
    <m/>
    <x v="0"/>
  </r>
  <r>
    <x v="4"/>
    <x v="6"/>
    <x v="2"/>
    <x v="0"/>
    <x v="15"/>
    <x v="0"/>
    <n v="922179"/>
    <n v="10924132"/>
    <m/>
    <x v="0"/>
  </r>
  <r>
    <x v="4"/>
    <x v="6"/>
    <x v="2"/>
    <x v="0"/>
    <x v="15"/>
    <x v="1"/>
    <n v="924231"/>
    <n v="10418265"/>
    <m/>
    <x v="0"/>
  </r>
  <r>
    <x v="4"/>
    <x v="6"/>
    <x v="2"/>
    <x v="0"/>
    <x v="15"/>
    <x v="2"/>
    <n v="926715"/>
    <n v="9901416"/>
    <m/>
    <x v="0"/>
  </r>
  <r>
    <x v="4"/>
    <x v="6"/>
    <x v="2"/>
    <x v="0"/>
    <x v="15"/>
    <x v="3"/>
    <n v="927326"/>
    <n v="9451619"/>
    <m/>
    <x v="0"/>
  </r>
  <r>
    <x v="4"/>
    <x v="6"/>
    <x v="2"/>
    <x v="0"/>
    <x v="15"/>
    <x v="4"/>
    <n v="929392"/>
    <n v="9078590"/>
    <m/>
    <x v="0"/>
  </r>
  <r>
    <x v="4"/>
    <x v="6"/>
    <x v="2"/>
    <x v="0"/>
    <x v="15"/>
    <x v="5"/>
    <n v="931834"/>
    <n v="8833208"/>
    <m/>
    <x v="0"/>
  </r>
  <r>
    <x v="4"/>
    <x v="6"/>
    <x v="2"/>
    <x v="0"/>
    <x v="15"/>
    <x v="6"/>
    <n v="939256"/>
    <n v="8748559"/>
    <m/>
    <x v="0"/>
  </r>
  <r>
    <x v="4"/>
    <x v="6"/>
    <x v="2"/>
    <x v="0"/>
    <x v="15"/>
    <x v="7"/>
    <n v="952512"/>
    <n v="8643911"/>
    <m/>
    <x v="0"/>
  </r>
  <r>
    <x v="4"/>
    <x v="6"/>
    <x v="2"/>
    <x v="0"/>
    <x v="15"/>
    <x v="8"/>
    <n v="966366"/>
    <n v="8498256"/>
    <m/>
    <x v="0"/>
  </r>
  <r>
    <x v="4"/>
    <x v="6"/>
    <x v="2"/>
    <x v="0"/>
    <x v="15"/>
    <x v="9"/>
    <n v="979206"/>
    <n v="8066529"/>
    <m/>
    <x v="0"/>
  </r>
  <r>
    <x v="4"/>
    <x v="6"/>
    <x v="2"/>
    <x v="0"/>
    <x v="15"/>
    <x v="10"/>
    <n v="985538"/>
    <n v="7567505"/>
    <m/>
    <x v="0"/>
  </r>
  <r>
    <x v="4"/>
    <x v="6"/>
    <x v="2"/>
    <x v="0"/>
    <x v="15"/>
    <x v="11"/>
    <n v="990638"/>
    <n v="7040304"/>
    <m/>
    <x v="0"/>
  </r>
  <r>
    <x v="4"/>
    <x v="6"/>
    <x v="2"/>
    <x v="0"/>
    <x v="15"/>
    <x v="12"/>
    <n v="995758"/>
    <n v="6591870"/>
    <m/>
    <x v="0"/>
  </r>
  <r>
    <x v="4"/>
    <x v="6"/>
    <x v="2"/>
    <x v="0"/>
    <x v="15"/>
    <x v="13"/>
    <n v="1000769"/>
    <n v="6215065"/>
    <m/>
    <x v="0"/>
  </r>
  <r>
    <x v="4"/>
    <x v="6"/>
    <x v="2"/>
    <x v="0"/>
    <x v="15"/>
    <x v="14"/>
    <n v="1005780"/>
    <n v="5890256"/>
    <m/>
    <x v="0"/>
  </r>
  <r>
    <x v="4"/>
    <x v="6"/>
    <x v="2"/>
    <x v="0"/>
    <x v="15"/>
    <x v="15"/>
    <n v="1010916"/>
    <n v="5615399"/>
    <m/>
    <x v="0"/>
  </r>
  <r>
    <x v="4"/>
    <x v="6"/>
    <x v="2"/>
    <x v="0"/>
    <x v="15"/>
    <x v="16"/>
    <n v="1016273"/>
    <n v="5371746"/>
    <m/>
    <x v="0"/>
  </r>
  <r>
    <x v="4"/>
    <x v="6"/>
    <x v="2"/>
    <x v="0"/>
    <x v="15"/>
    <x v="17"/>
    <n v="1021077"/>
    <n v="5147637"/>
    <m/>
    <x v="0"/>
  </r>
  <r>
    <x v="4"/>
    <x v="6"/>
    <x v="2"/>
    <x v="0"/>
    <x v="15"/>
    <x v="18"/>
    <n v="1025379"/>
    <n v="4929797"/>
    <m/>
    <x v="0"/>
  </r>
  <r>
    <x v="4"/>
    <x v="6"/>
    <x v="2"/>
    <x v="0"/>
    <x v="15"/>
    <x v="19"/>
    <n v="1028722"/>
    <n v="4755735"/>
    <m/>
    <x v="0"/>
  </r>
  <r>
    <x v="4"/>
    <x v="6"/>
    <x v="2"/>
    <x v="0"/>
    <x v="15"/>
    <x v="20"/>
    <n v="1032277"/>
    <n v="4622969"/>
    <m/>
    <x v="0"/>
  </r>
  <r>
    <x v="4"/>
    <x v="6"/>
    <x v="2"/>
    <x v="0"/>
    <x v="15"/>
    <x v="21"/>
    <n v="1035939"/>
    <n v="4534209"/>
    <m/>
    <x v="0"/>
  </r>
  <r>
    <x v="4"/>
    <x v="6"/>
    <x v="2"/>
    <x v="0"/>
    <x v="15"/>
    <x v="22"/>
    <n v="1039481"/>
    <n v="4467605"/>
    <m/>
    <x v="0"/>
  </r>
  <r>
    <x v="4"/>
    <x v="6"/>
    <x v="2"/>
    <x v="0"/>
    <x v="15"/>
    <x v="23"/>
    <n v="1042998"/>
    <n v="4423682"/>
    <m/>
    <x v="0"/>
  </r>
  <r>
    <x v="4"/>
    <x v="6"/>
    <x v="2"/>
    <x v="0"/>
    <x v="15"/>
    <x v="24"/>
    <n v="1046714"/>
    <n v="4380027"/>
    <m/>
    <x v="0"/>
  </r>
  <r>
    <x v="4"/>
    <x v="6"/>
    <x v="2"/>
    <x v="0"/>
    <x v="15"/>
    <x v="25"/>
    <n v="1050636"/>
    <n v="4336123"/>
    <m/>
    <x v="0"/>
  </r>
  <r>
    <x v="4"/>
    <x v="6"/>
    <x v="2"/>
    <x v="0"/>
    <x v="15"/>
    <x v="26"/>
    <n v="1054555"/>
    <n v="4290123"/>
    <m/>
    <x v="0"/>
  </r>
  <r>
    <x v="4"/>
    <x v="6"/>
    <x v="2"/>
    <x v="0"/>
    <x v="15"/>
    <x v="27"/>
    <n v="1058539"/>
    <n v="4244856"/>
    <m/>
    <x v="0"/>
  </r>
  <r>
    <x v="4"/>
    <x v="6"/>
    <x v="2"/>
    <x v="0"/>
    <x v="15"/>
    <x v="28"/>
    <n v="1062392"/>
    <n v="4205402"/>
    <m/>
    <x v="0"/>
  </r>
  <r>
    <x v="4"/>
    <x v="6"/>
    <x v="2"/>
    <x v="0"/>
    <x v="15"/>
    <x v="29"/>
    <n v="1066288"/>
    <n v="4172316"/>
    <m/>
    <x v="0"/>
  </r>
  <r>
    <x v="4"/>
    <x v="6"/>
    <x v="2"/>
    <x v="0"/>
    <x v="15"/>
    <x v="30"/>
    <n v="1070198"/>
    <n v="4144066"/>
    <m/>
    <x v="0"/>
  </r>
  <r>
    <x v="4"/>
    <x v="6"/>
    <x v="2"/>
    <x v="3"/>
    <x v="16"/>
    <x v="0"/>
    <n v="0"/>
    <n v="0"/>
    <m/>
    <x v="0"/>
  </r>
  <r>
    <x v="4"/>
    <x v="6"/>
    <x v="2"/>
    <x v="3"/>
    <x v="16"/>
    <x v="1"/>
    <n v="0"/>
    <n v="0"/>
    <m/>
    <x v="0"/>
  </r>
  <r>
    <x v="4"/>
    <x v="6"/>
    <x v="2"/>
    <x v="3"/>
    <x v="16"/>
    <x v="2"/>
    <n v="0"/>
    <n v="0"/>
    <m/>
    <x v="0"/>
  </r>
  <r>
    <x v="4"/>
    <x v="6"/>
    <x v="2"/>
    <x v="3"/>
    <x v="16"/>
    <x v="3"/>
    <n v="0"/>
    <n v="0"/>
    <m/>
    <x v="0"/>
  </r>
  <r>
    <x v="4"/>
    <x v="6"/>
    <x v="2"/>
    <x v="3"/>
    <x v="16"/>
    <x v="4"/>
    <n v="0"/>
    <n v="0"/>
    <m/>
    <x v="0"/>
  </r>
  <r>
    <x v="4"/>
    <x v="6"/>
    <x v="2"/>
    <x v="3"/>
    <x v="16"/>
    <x v="5"/>
    <n v="0"/>
    <n v="0"/>
    <m/>
    <x v="0"/>
  </r>
  <r>
    <x v="4"/>
    <x v="6"/>
    <x v="2"/>
    <x v="3"/>
    <x v="16"/>
    <x v="6"/>
    <n v="0"/>
    <n v="0"/>
    <m/>
    <x v="0"/>
  </r>
  <r>
    <x v="4"/>
    <x v="6"/>
    <x v="2"/>
    <x v="3"/>
    <x v="16"/>
    <x v="7"/>
    <n v="1"/>
    <n v="0"/>
    <m/>
    <x v="0"/>
  </r>
  <r>
    <x v="4"/>
    <x v="6"/>
    <x v="2"/>
    <x v="3"/>
    <x v="16"/>
    <x v="8"/>
    <n v="1"/>
    <n v="0"/>
    <m/>
    <x v="0"/>
  </r>
  <r>
    <x v="4"/>
    <x v="6"/>
    <x v="2"/>
    <x v="3"/>
    <x v="16"/>
    <x v="9"/>
    <n v="1"/>
    <n v="0"/>
    <m/>
    <x v="0"/>
  </r>
  <r>
    <x v="4"/>
    <x v="6"/>
    <x v="2"/>
    <x v="3"/>
    <x v="16"/>
    <x v="10"/>
    <n v="2"/>
    <n v="0"/>
    <m/>
    <x v="0"/>
  </r>
  <r>
    <x v="4"/>
    <x v="6"/>
    <x v="2"/>
    <x v="3"/>
    <x v="16"/>
    <x v="11"/>
    <n v="2"/>
    <n v="0"/>
    <m/>
    <x v="0"/>
  </r>
  <r>
    <x v="4"/>
    <x v="6"/>
    <x v="2"/>
    <x v="3"/>
    <x v="16"/>
    <x v="12"/>
    <n v="2"/>
    <n v="0"/>
    <m/>
    <x v="0"/>
  </r>
  <r>
    <x v="4"/>
    <x v="6"/>
    <x v="2"/>
    <x v="3"/>
    <x v="16"/>
    <x v="13"/>
    <n v="2"/>
    <n v="0"/>
    <m/>
    <x v="0"/>
  </r>
  <r>
    <x v="4"/>
    <x v="6"/>
    <x v="2"/>
    <x v="3"/>
    <x v="16"/>
    <x v="14"/>
    <n v="3"/>
    <n v="0"/>
    <m/>
    <x v="0"/>
  </r>
  <r>
    <x v="4"/>
    <x v="6"/>
    <x v="2"/>
    <x v="3"/>
    <x v="16"/>
    <x v="15"/>
    <n v="3"/>
    <n v="0"/>
    <m/>
    <x v="0"/>
  </r>
  <r>
    <x v="4"/>
    <x v="6"/>
    <x v="2"/>
    <x v="3"/>
    <x v="16"/>
    <x v="16"/>
    <n v="3"/>
    <n v="0"/>
    <m/>
    <x v="0"/>
  </r>
  <r>
    <x v="4"/>
    <x v="6"/>
    <x v="2"/>
    <x v="3"/>
    <x v="16"/>
    <x v="17"/>
    <n v="3"/>
    <n v="0"/>
    <m/>
    <x v="0"/>
  </r>
  <r>
    <x v="4"/>
    <x v="6"/>
    <x v="2"/>
    <x v="3"/>
    <x v="16"/>
    <x v="18"/>
    <n v="3"/>
    <n v="0"/>
    <m/>
    <x v="0"/>
  </r>
  <r>
    <x v="4"/>
    <x v="6"/>
    <x v="2"/>
    <x v="3"/>
    <x v="16"/>
    <x v="19"/>
    <n v="4"/>
    <n v="0"/>
    <m/>
    <x v="0"/>
  </r>
  <r>
    <x v="4"/>
    <x v="6"/>
    <x v="2"/>
    <x v="3"/>
    <x v="16"/>
    <x v="20"/>
    <n v="4"/>
    <n v="0"/>
    <m/>
    <x v="0"/>
  </r>
  <r>
    <x v="4"/>
    <x v="6"/>
    <x v="2"/>
    <x v="3"/>
    <x v="16"/>
    <x v="21"/>
    <n v="4"/>
    <n v="0"/>
    <m/>
    <x v="0"/>
  </r>
  <r>
    <x v="4"/>
    <x v="6"/>
    <x v="2"/>
    <x v="3"/>
    <x v="16"/>
    <x v="22"/>
    <n v="4"/>
    <n v="0"/>
    <m/>
    <x v="0"/>
  </r>
  <r>
    <x v="4"/>
    <x v="6"/>
    <x v="2"/>
    <x v="3"/>
    <x v="16"/>
    <x v="23"/>
    <n v="4"/>
    <n v="0"/>
    <m/>
    <x v="0"/>
  </r>
  <r>
    <x v="4"/>
    <x v="6"/>
    <x v="2"/>
    <x v="3"/>
    <x v="16"/>
    <x v="24"/>
    <n v="4"/>
    <n v="0"/>
    <m/>
    <x v="0"/>
  </r>
  <r>
    <x v="4"/>
    <x v="6"/>
    <x v="2"/>
    <x v="3"/>
    <x v="16"/>
    <x v="25"/>
    <n v="5"/>
    <n v="0"/>
    <m/>
    <x v="0"/>
  </r>
  <r>
    <x v="4"/>
    <x v="6"/>
    <x v="2"/>
    <x v="3"/>
    <x v="16"/>
    <x v="26"/>
    <n v="5"/>
    <n v="0"/>
    <m/>
    <x v="0"/>
  </r>
  <r>
    <x v="4"/>
    <x v="6"/>
    <x v="2"/>
    <x v="3"/>
    <x v="16"/>
    <x v="27"/>
    <n v="5"/>
    <n v="0"/>
    <m/>
    <x v="0"/>
  </r>
  <r>
    <x v="4"/>
    <x v="6"/>
    <x v="2"/>
    <x v="3"/>
    <x v="16"/>
    <x v="28"/>
    <n v="5"/>
    <n v="0"/>
    <m/>
    <x v="0"/>
  </r>
  <r>
    <x v="4"/>
    <x v="6"/>
    <x v="2"/>
    <x v="3"/>
    <x v="16"/>
    <x v="29"/>
    <n v="5"/>
    <n v="0"/>
    <m/>
    <x v="0"/>
  </r>
  <r>
    <x v="4"/>
    <x v="6"/>
    <x v="2"/>
    <x v="3"/>
    <x v="16"/>
    <x v="30"/>
    <n v="5"/>
    <n v="0"/>
    <m/>
    <x v="0"/>
  </r>
  <r>
    <x v="4"/>
    <x v="6"/>
    <x v="2"/>
    <x v="2"/>
    <x v="17"/>
    <x v="0"/>
    <n v="29328"/>
    <n v="333195"/>
    <m/>
    <x v="0"/>
  </r>
  <r>
    <x v="4"/>
    <x v="6"/>
    <x v="2"/>
    <x v="2"/>
    <x v="17"/>
    <x v="1"/>
    <n v="30010"/>
    <n v="323258"/>
    <m/>
    <x v="0"/>
  </r>
  <r>
    <x v="4"/>
    <x v="6"/>
    <x v="2"/>
    <x v="2"/>
    <x v="17"/>
    <x v="2"/>
    <n v="30710"/>
    <n v="317768"/>
    <m/>
    <x v="0"/>
  </r>
  <r>
    <x v="4"/>
    <x v="6"/>
    <x v="2"/>
    <x v="2"/>
    <x v="17"/>
    <x v="3"/>
    <n v="31279"/>
    <n v="315417"/>
    <m/>
    <x v="0"/>
  </r>
  <r>
    <x v="4"/>
    <x v="6"/>
    <x v="2"/>
    <x v="2"/>
    <x v="17"/>
    <x v="4"/>
    <n v="31933"/>
    <n v="319702"/>
    <m/>
    <x v="0"/>
  </r>
  <r>
    <x v="4"/>
    <x v="6"/>
    <x v="2"/>
    <x v="2"/>
    <x v="17"/>
    <x v="5"/>
    <n v="32702"/>
    <n v="324404"/>
    <m/>
    <x v="0"/>
  </r>
  <r>
    <x v="4"/>
    <x v="6"/>
    <x v="2"/>
    <x v="2"/>
    <x v="17"/>
    <x v="6"/>
    <n v="33826"/>
    <n v="336525"/>
    <m/>
    <x v="0"/>
  </r>
  <r>
    <x v="4"/>
    <x v="6"/>
    <x v="2"/>
    <x v="2"/>
    <x v="17"/>
    <x v="7"/>
    <n v="35378"/>
    <n v="352779"/>
    <m/>
    <x v="0"/>
  </r>
  <r>
    <x v="4"/>
    <x v="6"/>
    <x v="2"/>
    <x v="2"/>
    <x v="17"/>
    <x v="8"/>
    <n v="36980"/>
    <n v="369069"/>
    <m/>
    <x v="0"/>
  </r>
  <r>
    <x v="4"/>
    <x v="6"/>
    <x v="2"/>
    <x v="2"/>
    <x v="17"/>
    <x v="9"/>
    <n v="38496"/>
    <n v="380402"/>
    <m/>
    <x v="0"/>
  </r>
  <r>
    <x v="4"/>
    <x v="6"/>
    <x v="2"/>
    <x v="2"/>
    <x v="17"/>
    <x v="10"/>
    <n v="39525"/>
    <n v="386001"/>
    <m/>
    <x v="0"/>
  </r>
  <r>
    <x v="4"/>
    <x v="6"/>
    <x v="2"/>
    <x v="2"/>
    <x v="17"/>
    <x v="11"/>
    <n v="40454"/>
    <n v="390083"/>
    <m/>
    <x v="0"/>
  </r>
  <r>
    <x v="4"/>
    <x v="6"/>
    <x v="2"/>
    <x v="2"/>
    <x v="17"/>
    <x v="12"/>
    <n v="41367"/>
    <n v="393986"/>
    <m/>
    <x v="0"/>
  </r>
  <r>
    <x v="4"/>
    <x v="6"/>
    <x v="2"/>
    <x v="2"/>
    <x v="17"/>
    <x v="13"/>
    <n v="42254"/>
    <n v="398105"/>
    <m/>
    <x v="0"/>
  </r>
  <r>
    <x v="4"/>
    <x v="6"/>
    <x v="2"/>
    <x v="2"/>
    <x v="17"/>
    <x v="14"/>
    <n v="43122"/>
    <n v="402760"/>
    <m/>
    <x v="0"/>
  </r>
  <r>
    <x v="4"/>
    <x v="6"/>
    <x v="2"/>
    <x v="2"/>
    <x v="17"/>
    <x v="15"/>
    <n v="43976"/>
    <n v="407867"/>
    <m/>
    <x v="0"/>
  </r>
  <r>
    <x v="4"/>
    <x v="6"/>
    <x v="2"/>
    <x v="2"/>
    <x v="17"/>
    <x v="16"/>
    <n v="44824"/>
    <n v="412650"/>
    <m/>
    <x v="0"/>
  </r>
  <r>
    <x v="4"/>
    <x v="6"/>
    <x v="2"/>
    <x v="2"/>
    <x v="17"/>
    <x v="17"/>
    <n v="45612"/>
    <n v="416681"/>
    <m/>
    <x v="0"/>
  </r>
  <r>
    <x v="4"/>
    <x v="6"/>
    <x v="2"/>
    <x v="2"/>
    <x v="17"/>
    <x v="18"/>
    <n v="46351"/>
    <n v="420110"/>
    <m/>
    <x v="0"/>
  </r>
  <r>
    <x v="4"/>
    <x v="6"/>
    <x v="2"/>
    <x v="2"/>
    <x v="17"/>
    <x v="19"/>
    <n v="47006"/>
    <n v="422800"/>
    <m/>
    <x v="0"/>
  </r>
  <r>
    <x v="4"/>
    <x v="6"/>
    <x v="2"/>
    <x v="2"/>
    <x v="17"/>
    <x v="20"/>
    <n v="47658"/>
    <n v="425425"/>
    <m/>
    <x v="0"/>
  </r>
  <r>
    <x v="4"/>
    <x v="6"/>
    <x v="2"/>
    <x v="2"/>
    <x v="17"/>
    <x v="21"/>
    <n v="48302"/>
    <n v="427828"/>
    <m/>
    <x v="0"/>
  </r>
  <r>
    <x v="4"/>
    <x v="6"/>
    <x v="2"/>
    <x v="2"/>
    <x v="17"/>
    <x v="22"/>
    <n v="48922"/>
    <n v="429828"/>
    <m/>
    <x v="0"/>
  </r>
  <r>
    <x v="4"/>
    <x v="6"/>
    <x v="2"/>
    <x v="2"/>
    <x v="17"/>
    <x v="23"/>
    <n v="49527"/>
    <n v="431556"/>
    <m/>
    <x v="0"/>
  </r>
  <r>
    <x v="4"/>
    <x v="6"/>
    <x v="2"/>
    <x v="2"/>
    <x v="17"/>
    <x v="24"/>
    <n v="50131"/>
    <n v="433097"/>
    <m/>
    <x v="0"/>
  </r>
  <r>
    <x v="4"/>
    <x v="6"/>
    <x v="2"/>
    <x v="2"/>
    <x v="17"/>
    <x v="25"/>
    <n v="50736"/>
    <n v="434414"/>
    <m/>
    <x v="0"/>
  </r>
  <r>
    <x v="4"/>
    <x v="6"/>
    <x v="2"/>
    <x v="2"/>
    <x v="17"/>
    <x v="26"/>
    <n v="51328"/>
    <n v="435377"/>
    <m/>
    <x v="0"/>
  </r>
  <r>
    <x v="4"/>
    <x v="6"/>
    <x v="2"/>
    <x v="2"/>
    <x v="17"/>
    <x v="27"/>
    <n v="51914"/>
    <n v="436263"/>
    <m/>
    <x v="0"/>
  </r>
  <r>
    <x v="4"/>
    <x v="6"/>
    <x v="2"/>
    <x v="2"/>
    <x v="17"/>
    <x v="28"/>
    <n v="52480"/>
    <n v="437150"/>
    <m/>
    <x v="0"/>
  </r>
  <r>
    <x v="4"/>
    <x v="6"/>
    <x v="2"/>
    <x v="2"/>
    <x v="17"/>
    <x v="29"/>
    <n v="53039"/>
    <n v="438272"/>
    <m/>
    <x v="0"/>
  </r>
  <r>
    <x v="4"/>
    <x v="6"/>
    <x v="2"/>
    <x v="2"/>
    <x v="17"/>
    <x v="30"/>
    <n v="53590"/>
    <n v="439639"/>
    <m/>
    <x v="0"/>
  </r>
  <r>
    <x v="4"/>
    <x v="6"/>
    <x v="2"/>
    <x v="0"/>
    <x v="18"/>
    <x v="0"/>
    <n v="0"/>
    <n v="0"/>
    <m/>
    <x v="0"/>
  </r>
  <r>
    <x v="4"/>
    <x v="6"/>
    <x v="2"/>
    <x v="0"/>
    <x v="18"/>
    <x v="1"/>
    <n v="0"/>
    <n v="0"/>
    <m/>
    <x v="0"/>
  </r>
  <r>
    <x v="4"/>
    <x v="6"/>
    <x v="2"/>
    <x v="0"/>
    <x v="18"/>
    <x v="2"/>
    <n v="0"/>
    <n v="0"/>
    <m/>
    <x v="0"/>
  </r>
  <r>
    <x v="4"/>
    <x v="6"/>
    <x v="2"/>
    <x v="0"/>
    <x v="18"/>
    <x v="3"/>
    <n v="0"/>
    <n v="0"/>
    <m/>
    <x v="0"/>
  </r>
  <r>
    <x v="4"/>
    <x v="6"/>
    <x v="2"/>
    <x v="0"/>
    <x v="18"/>
    <x v="4"/>
    <n v="0"/>
    <n v="0"/>
    <m/>
    <x v="0"/>
  </r>
  <r>
    <x v="4"/>
    <x v="6"/>
    <x v="2"/>
    <x v="0"/>
    <x v="18"/>
    <x v="5"/>
    <n v="0"/>
    <n v="0"/>
    <m/>
    <x v="0"/>
  </r>
  <r>
    <x v="4"/>
    <x v="6"/>
    <x v="2"/>
    <x v="0"/>
    <x v="18"/>
    <x v="6"/>
    <n v="0"/>
    <n v="0"/>
    <m/>
    <x v="0"/>
  </r>
  <r>
    <x v="4"/>
    <x v="6"/>
    <x v="2"/>
    <x v="0"/>
    <x v="18"/>
    <x v="7"/>
    <n v="0"/>
    <n v="0"/>
    <m/>
    <x v="0"/>
  </r>
  <r>
    <x v="4"/>
    <x v="6"/>
    <x v="2"/>
    <x v="0"/>
    <x v="18"/>
    <x v="8"/>
    <n v="0"/>
    <n v="0"/>
    <m/>
    <x v="0"/>
  </r>
  <r>
    <x v="4"/>
    <x v="6"/>
    <x v="2"/>
    <x v="0"/>
    <x v="18"/>
    <x v="9"/>
    <n v="0"/>
    <n v="0"/>
    <m/>
    <x v="0"/>
  </r>
  <r>
    <x v="4"/>
    <x v="6"/>
    <x v="2"/>
    <x v="0"/>
    <x v="18"/>
    <x v="10"/>
    <n v="0"/>
    <n v="0"/>
    <m/>
    <x v="0"/>
  </r>
  <r>
    <x v="4"/>
    <x v="6"/>
    <x v="2"/>
    <x v="0"/>
    <x v="18"/>
    <x v="11"/>
    <n v="0"/>
    <n v="0"/>
    <m/>
    <x v="0"/>
  </r>
  <r>
    <x v="4"/>
    <x v="6"/>
    <x v="2"/>
    <x v="0"/>
    <x v="18"/>
    <x v="12"/>
    <n v="0"/>
    <n v="0"/>
    <m/>
    <x v="0"/>
  </r>
  <r>
    <x v="4"/>
    <x v="6"/>
    <x v="2"/>
    <x v="0"/>
    <x v="18"/>
    <x v="13"/>
    <n v="0"/>
    <n v="0"/>
    <m/>
    <x v="0"/>
  </r>
  <r>
    <x v="4"/>
    <x v="6"/>
    <x v="2"/>
    <x v="0"/>
    <x v="18"/>
    <x v="14"/>
    <n v="0"/>
    <n v="0"/>
    <m/>
    <x v="0"/>
  </r>
  <r>
    <x v="4"/>
    <x v="6"/>
    <x v="2"/>
    <x v="0"/>
    <x v="18"/>
    <x v="15"/>
    <n v="0"/>
    <n v="0"/>
    <m/>
    <x v="0"/>
  </r>
  <r>
    <x v="4"/>
    <x v="6"/>
    <x v="2"/>
    <x v="0"/>
    <x v="18"/>
    <x v="16"/>
    <n v="0"/>
    <n v="0"/>
    <m/>
    <x v="0"/>
  </r>
  <r>
    <x v="4"/>
    <x v="6"/>
    <x v="2"/>
    <x v="0"/>
    <x v="18"/>
    <x v="17"/>
    <n v="0"/>
    <n v="0"/>
    <m/>
    <x v="0"/>
  </r>
  <r>
    <x v="4"/>
    <x v="6"/>
    <x v="2"/>
    <x v="0"/>
    <x v="18"/>
    <x v="18"/>
    <n v="0"/>
    <n v="0"/>
    <m/>
    <x v="0"/>
  </r>
  <r>
    <x v="4"/>
    <x v="6"/>
    <x v="2"/>
    <x v="0"/>
    <x v="18"/>
    <x v="19"/>
    <n v="0"/>
    <n v="0"/>
    <m/>
    <x v="0"/>
  </r>
  <r>
    <x v="4"/>
    <x v="6"/>
    <x v="2"/>
    <x v="0"/>
    <x v="18"/>
    <x v="20"/>
    <n v="0"/>
    <n v="0"/>
    <m/>
    <x v="0"/>
  </r>
  <r>
    <x v="4"/>
    <x v="6"/>
    <x v="2"/>
    <x v="0"/>
    <x v="18"/>
    <x v="21"/>
    <n v="0"/>
    <n v="0"/>
    <m/>
    <x v="0"/>
  </r>
  <r>
    <x v="4"/>
    <x v="6"/>
    <x v="2"/>
    <x v="0"/>
    <x v="18"/>
    <x v="22"/>
    <n v="0"/>
    <n v="0"/>
    <m/>
    <x v="0"/>
  </r>
  <r>
    <x v="4"/>
    <x v="6"/>
    <x v="2"/>
    <x v="0"/>
    <x v="18"/>
    <x v="23"/>
    <n v="0"/>
    <n v="0"/>
    <m/>
    <x v="0"/>
  </r>
  <r>
    <x v="4"/>
    <x v="6"/>
    <x v="2"/>
    <x v="0"/>
    <x v="18"/>
    <x v="24"/>
    <n v="0"/>
    <n v="0"/>
    <m/>
    <x v="0"/>
  </r>
  <r>
    <x v="4"/>
    <x v="6"/>
    <x v="2"/>
    <x v="0"/>
    <x v="18"/>
    <x v="25"/>
    <n v="0"/>
    <n v="0"/>
    <m/>
    <x v="0"/>
  </r>
  <r>
    <x v="4"/>
    <x v="6"/>
    <x v="2"/>
    <x v="0"/>
    <x v="18"/>
    <x v="26"/>
    <n v="0"/>
    <n v="0"/>
    <m/>
    <x v="0"/>
  </r>
  <r>
    <x v="4"/>
    <x v="6"/>
    <x v="2"/>
    <x v="0"/>
    <x v="18"/>
    <x v="27"/>
    <n v="0"/>
    <n v="0"/>
    <m/>
    <x v="0"/>
  </r>
  <r>
    <x v="4"/>
    <x v="6"/>
    <x v="2"/>
    <x v="0"/>
    <x v="18"/>
    <x v="28"/>
    <n v="0"/>
    <n v="0"/>
    <m/>
    <x v="0"/>
  </r>
  <r>
    <x v="4"/>
    <x v="6"/>
    <x v="2"/>
    <x v="0"/>
    <x v="18"/>
    <x v="29"/>
    <n v="0"/>
    <n v="0"/>
    <m/>
    <x v="0"/>
  </r>
  <r>
    <x v="4"/>
    <x v="6"/>
    <x v="2"/>
    <x v="0"/>
    <x v="18"/>
    <x v="30"/>
    <n v="0"/>
    <n v="0"/>
    <m/>
    <x v="0"/>
  </r>
  <r>
    <x v="4"/>
    <x v="6"/>
    <x v="2"/>
    <x v="5"/>
    <x v="19"/>
    <x v="0"/>
    <n v="0"/>
    <n v="0"/>
    <m/>
    <x v="0"/>
  </r>
  <r>
    <x v="4"/>
    <x v="6"/>
    <x v="2"/>
    <x v="5"/>
    <x v="19"/>
    <x v="1"/>
    <n v="0"/>
    <n v="0"/>
    <m/>
    <x v="0"/>
  </r>
  <r>
    <x v="4"/>
    <x v="6"/>
    <x v="2"/>
    <x v="5"/>
    <x v="19"/>
    <x v="2"/>
    <n v="0"/>
    <n v="0"/>
    <m/>
    <x v="0"/>
  </r>
  <r>
    <x v="4"/>
    <x v="6"/>
    <x v="2"/>
    <x v="5"/>
    <x v="19"/>
    <x v="3"/>
    <n v="0"/>
    <n v="0"/>
    <m/>
    <x v="0"/>
  </r>
  <r>
    <x v="4"/>
    <x v="6"/>
    <x v="2"/>
    <x v="5"/>
    <x v="19"/>
    <x v="4"/>
    <n v="0"/>
    <n v="0"/>
    <m/>
    <x v="0"/>
  </r>
  <r>
    <x v="4"/>
    <x v="6"/>
    <x v="2"/>
    <x v="5"/>
    <x v="19"/>
    <x v="5"/>
    <n v="0"/>
    <n v="0"/>
    <m/>
    <x v="0"/>
  </r>
  <r>
    <x v="4"/>
    <x v="6"/>
    <x v="2"/>
    <x v="5"/>
    <x v="19"/>
    <x v="6"/>
    <n v="0"/>
    <n v="0"/>
    <m/>
    <x v="0"/>
  </r>
  <r>
    <x v="4"/>
    <x v="6"/>
    <x v="2"/>
    <x v="5"/>
    <x v="19"/>
    <x v="7"/>
    <n v="0"/>
    <n v="0"/>
    <m/>
    <x v="0"/>
  </r>
  <r>
    <x v="4"/>
    <x v="6"/>
    <x v="2"/>
    <x v="5"/>
    <x v="19"/>
    <x v="8"/>
    <n v="0"/>
    <n v="0"/>
    <m/>
    <x v="0"/>
  </r>
  <r>
    <x v="4"/>
    <x v="6"/>
    <x v="2"/>
    <x v="5"/>
    <x v="19"/>
    <x v="9"/>
    <n v="0"/>
    <n v="0"/>
    <m/>
    <x v="0"/>
  </r>
  <r>
    <x v="4"/>
    <x v="6"/>
    <x v="2"/>
    <x v="5"/>
    <x v="19"/>
    <x v="10"/>
    <n v="0"/>
    <n v="0"/>
    <m/>
    <x v="0"/>
  </r>
  <r>
    <x v="4"/>
    <x v="6"/>
    <x v="2"/>
    <x v="5"/>
    <x v="19"/>
    <x v="11"/>
    <n v="0"/>
    <n v="0"/>
    <m/>
    <x v="0"/>
  </r>
  <r>
    <x v="4"/>
    <x v="6"/>
    <x v="2"/>
    <x v="5"/>
    <x v="19"/>
    <x v="12"/>
    <n v="0"/>
    <n v="0"/>
    <m/>
    <x v="0"/>
  </r>
  <r>
    <x v="4"/>
    <x v="6"/>
    <x v="2"/>
    <x v="5"/>
    <x v="19"/>
    <x v="13"/>
    <n v="0"/>
    <n v="0"/>
    <m/>
    <x v="0"/>
  </r>
  <r>
    <x v="4"/>
    <x v="6"/>
    <x v="2"/>
    <x v="5"/>
    <x v="19"/>
    <x v="14"/>
    <n v="0"/>
    <n v="0"/>
    <m/>
    <x v="0"/>
  </r>
  <r>
    <x v="4"/>
    <x v="6"/>
    <x v="2"/>
    <x v="5"/>
    <x v="19"/>
    <x v="15"/>
    <n v="0"/>
    <n v="0"/>
    <m/>
    <x v="0"/>
  </r>
  <r>
    <x v="4"/>
    <x v="6"/>
    <x v="2"/>
    <x v="5"/>
    <x v="19"/>
    <x v="16"/>
    <n v="0"/>
    <n v="0"/>
    <m/>
    <x v="0"/>
  </r>
  <r>
    <x v="4"/>
    <x v="6"/>
    <x v="2"/>
    <x v="5"/>
    <x v="19"/>
    <x v="17"/>
    <n v="0"/>
    <n v="0"/>
    <m/>
    <x v="0"/>
  </r>
  <r>
    <x v="4"/>
    <x v="6"/>
    <x v="2"/>
    <x v="5"/>
    <x v="19"/>
    <x v="18"/>
    <n v="0"/>
    <n v="0"/>
    <m/>
    <x v="0"/>
  </r>
  <r>
    <x v="4"/>
    <x v="6"/>
    <x v="2"/>
    <x v="5"/>
    <x v="19"/>
    <x v="19"/>
    <n v="0"/>
    <n v="0"/>
    <m/>
    <x v="0"/>
  </r>
  <r>
    <x v="4"/>
    <x v="6"/>
    <x v="2"/>
    <x v="5"/>
    <x v="19"/>
    <x v="20"/>
    <n v="0"/>
    <n v="0"/>
    <m/>
    <x v="0"/>
  </r>
  <r>
    <x v="4"/>
    <x v="6"/>
    <x v="2"/>
    <x v="5"/>
    <x v="19"/>
    <x v="21"/>
    <n v="0"/>
    <n v="0"/>
    <m/>
    <x v="0"/>
  </r>
  <r>
    <x v="4"/>
    <x v="6"/>
    <x v="2"/>
    <x v="5"/>
    <x v="19"/>
    <x v="22"/>
    <n v="0"/>
    <n v="0"/>
    <m/>
    <x v="0"/>
  </r>
  <r>
    <x v="4"/>
    <x v="6"/>
    <x v="2"/>
    <x v="5"/>
    <x v="19"/>
    <x v="23"/>
    <n v="0"/>
    <n v="0"/>
    <m/>
    <x v="0"/>
  </r>
  <r>
    <x v="4"/>
    <x v="6"/>
    <x v="2"/>
    <x v="5"/>
    <x v="19"/>
    <x v="24"/>
    <n v="0"/>
    <n v="0"/>
    <m/>
    <x v="0"/>
  </r>
  <r>
    <x v="4"/>
    <x v="6"/>
    <x v="2"/>
    <x v="5"/>
    <x v="19"/>
    <x v="25"/>
    <n v="0"/>
    <n v="0"/>
    <m/>
    <x v="0"/>
  </r>
  <r>
    <x v="4"/>
    <x v="6"/>
    <x v="2"/>
    <x v="5"/>
    <x v="19"/>
    <x v="26"/>
    <n v="0"/>
    <n v="0"/>
    <m/>
    <x v="0"/>
  </r>
  <r>
    <x v="4"/>
    <x v="6"/>
    <x v="2"/>
    <x v="5"/>
    <x v="19"/>
    <x v="27"/>
    <n v="0"/>
    <n v="0"/>
    <m/>
    <x v="0"/>
  </r>
  <r>
    <x v="4"/>
    <x v="6"/>
    <x v="2"/>
    <x v="5"/>
    <x v="19"/>
    <x v="28"/>
    <n v="0"/>
    <n v="0"/>
    <m/>
    <x v="0"/>
  </r>
  <r>
    <x v="4"/>
    <x v="6"/>
    <x v="2"/>
    <x v="5"/>
    <x v="19"/>
    <x v="29"/>
    <n v="0"/>
    <n v="0"/>
    <m/>
    <x v="0"/>
  </r>
  <r>
    <x v="4"/>
    <x v="6"/>
    <x v="2"/>
    <x v="5"/>
    <x v="19"/>
    <x v="30"/>
    <n v="0"/>
    <n v="0"/>
    <m/>
    <x v="0"/>
  </r>
  <r>
    <x v="4"/>
    <x v="7"/>
    <x v="0"/>
    <x v="1"/>
    <x v="14"/>
    <x v="0"/>
    <n v="4624930"/>
    <n v="86250320"/>
    <m/>
    <x v="0"/>
  </r>
  <r>
    <x v="4"/>
    <x v="7"/>
    <x v="0"/>
    <x v="1"/>
    <x v="14"/>
    <x v="1"/>
    <n v="4752598"/>
    <n v="84439128"/>
    <m/>
    <x v="0"/>
  </r>
  <r>
    <x v="4"/>
    <x v="7"/>
    <x v="0"/>
    <x v="1"/>
    <x v="14"/>
    <x v="2"/>
    <n v="4857966"/>
    <n v="83908944"/>
    <m/>
    <x v="0"/>
  </r>
  <r>
    <x v="4"/>
    <x v="7"/>
    <x v="0"/>
    <x v="1"/>
    <x v="14"/>
    <x v="3"/>
    <n v="4943458"/>
    <n v="83158872"/>
    <m/>
    <x v="0"/>
  </r>
  <r>
    <x v="4"/>
    <x v="7"/>
    <x v="0"/>
    <x v="1"/>
    <x v="14"/>
    <x v="4"/>
    <n v="5034880"/>
    <n v="83940840"/>
    <m/>
    <x v="0"/>
  </r>
  <r>
    <x v="4"/>
    <x v="7"/>
    <x v="0"/>
    <x v="1"/>
    <x v="14"/>
    <x v="5"/>
    <n v="5124004"/>
    <n v="85098104"/>
    <m/>
    <x v="0"/>
  </r>
  <r>
    <x v="4"/>
    <x v="7"/>
    <x v="0"/>
    <x v="1"/>
    <x v="14"/>
    <x v="6"/>
    <n v="5216458"/>
    <n v="86451176"/>
    <m/>
    <x v="0"/>
  </r>
  <r>
    <x v="4"/>
    <x v="7"/>
    <x v="0"/>
    <x v="1"/>
    <x v="14"/>
    <x v="7"/>
    <n v="5309522"/>
    <n v="87714184"/>
    <m/>
    <x v="0"/>
  </r>
  <r>
    <x v="4"/>
    <x v="7"/>
    <x v="0"/>
    <x v="1"/>
    <x v="14"/>
    <x v="8"/>
    <n v="5401504"/>
    <n v="88926096"/>
    <m/>
    <x v="0"/>
  </r>
  <r>
    <x v="4"/>
    <x v="7"/>
    <x v="0"/>
    <x v="1"/>
    <x v="14"/>
    <x v="9"/>
    <n v="5482087"/>
    <n v="89399144"/>
    <m/>
    <x v="0"/>
  </r>
  <r>
    <x v="4"/>
    <x v="7"/>
    <x v="0"/>
    <x v="1"/>
    <x v="14"/>
    <x v="10"/>
    <n v="5563624"/>
    <n v="89619400"/>
    <m/>
    <x v="0"/>
  </r>
  <r>
    <x v="4"/>
    <x v="7"/>
    <x v="0"/>
    <x v="1"/>
    <x v="14"/>
    <x v="11"/>
    <n v="5643864"/>
    <n v="89837064"/>
    <m/>
    <x v="0"/>
  </r>
  <r>
    <x v="4"/>
    <x v="7"/>
    <x v="0"/>
    <x v="1"/>
    <x v="14"/>
    <x v="12"/>
    <n v="5724178"/>
    <n v="90008008"/>
    <m/>
    <x v="0"/>
  </r>
  <r>
    <x v="4"/>
    <x v="7"/>
    <x v="0"/>
    <x v="1"/>
    <x v="14"/>
    <x v="13"/>
    <n v="5804007"/>
    <n v="90348456"/>
    <m/>
    <x v="0"/>
  </r>
  <r>
    <x v="4"/>
    <x v="7"/>
    <x v="0"/>
    <x v="1"/>
    <x v="14"/>
    <x v="14"/>
    <n v="5882638"/>
    <n v="90953840"/>
    <m/>
    <x v="0"/>
  </r>
  <r>
    <x v="4"/>
    <x v="7"/>
    <x v="0"/>
    <x v="1"/>
    <x v="14"/>
    <x v="15"/>
    <n v="5960126"/>
    <n v="91704640"/>
    <m/>
    <x v="0"/>
  </r>
  <r>
    <x v="4"/>
    <x v="7"/>
    <x v="0"/>
    <x v="1"/>
    <x v="14"/>
    <x v="16"/>
    <n v="6035065"/>
    <n v="92291960"/>
    <m/>
    <x v="0"/>
  </r>
  <r>
    <x v="4"/>
    <x v="7"/>
    <x v="0"/>
    <x v="1"/>
    <x v="14"/>
    <x v="17"/>
    <n v="6108103"/>
    <n v="92741616"/>
    <m/>
    <x v="0"/>
  </r>
  <r>
    <x v="4"/>
    <x v="7"/>
    <x v="0"/>
    <x v="1"/>
    <x v="14"/>
    <x v="18"/>
    <n v="6178578"/>
    <n v="93111072"/>
    <m/>
    <x v="0"/>
  </r>
  <r>
    <x v="4"/>
    <x v="7"/>
    <x v="0"/>
    <x v="1"/>
    <x v="14"/>
    <x v="19"/>
    <n v="6246012"/>
    <n v="93465200"/>
    <m/>
    <x v="0"/>
  </r>
  <r>
    <x v="4"/>
    <x v="7"/>
    <x v="0"/>
    <x v="1"/>
    <x v="14"/>
    <x v="20"/>
    <n v="6310650"/>
    <n v="93764312"/>
    <m/>
    <x v="0"/>
  </r>
  <r>
    <x v="4"/>
    <x v="7"/>
    <x v="0"/>
    <x v="1"/>
    <x v="14"/>
    <x v="21"/>
    <n v="6372000"/>
    <n v="93947152"/>
    <m/>
    <x v="0"/>
  </r>
  <r>
    <x v="4"/>
    <x v="7"/>
    <x v="0"/>
    <x v="1"/>
    <x v="14"/>
    <x v="22"/>
    <n v="6431414"/>
    <n v="94057448"/>
    <m/>
    <x v="0"/>
  </r>
  <r>
    <x v="4"/>
    <x v="7"/>
    <x v="0"/>
    <x v="1"/>
    <x v="14"/>
    <x v="23"/>
    <n v="6488044"/>
    <n v="94125272"/>
    <m/>
    <x v="0"/>
  </r>
  <r>
    <x v="4"/>
    <x v="7"/>
    <x v="0"/>
    <x v="1"/>
    <x v="14"/>
    <x v="24"/>
    <n v="6542267"/>
    <n v="94143576"/>
    <m/>
    <x v="0"/>
  </r>
  <r>
    <x v="4"/>
    <x v="7"/>
    <x v="0"/>
    <x v="1"/>
    <x v="14"/>
    <x v="25"/>
    <n v="6596401"/>
    <n v="94110008"/>
    <m/>
    <x v="0"/>
  </r>
  <r>
    <x v="4"/>
    <x v="7"/>
    <x v="0"/>
    <x v="1"/>
    <x v="14"/>
    <x v="26"/>
    <n v="6650862"/>
    <n v="94005832"/>
    <m/>
    <x v="0"/>
  </r>
  <r>
    <x v="4"/>
    <x v="7"/>
    <x v="0"/>
    <x v="1"/>
    <x v="14"/>
    <x v="27"/>
    <n v="6705172"/>
    <n v="93883736"/>
    <m/>
    <x v="0"/>
  </r>
  <r>
    <x v="4"/>
    <x v="7"/>
    <x v="0"/>
    <x v="1"/>
    <x v="14"/>
    <x v="28"/>
    <n v="6759474"/>
    <n v="93792504"/>
    <m/>
    <x v="0"/>
  </r>
  <r>
    <x v="4"/>
    <x v="7"/>
    <x v="0"/>
    <x v="1"/>
    <x v="14"/>
    <x v="29"/>
    <n v="6813814"/>
    <n v="93741232"/>
    <m/>
    <x v="0"/>
  </r>
  <r>
    <x v="4"/>
    <x v="7"/>
    <x v="0"/>
    <x v="1"/>
    <x v="14"/>
    <x v="30"/>
    <n v="6868486"/>
    <n v="93759312"/>
    <m/>
    <x v="0"/>
  </r>
  <r>
    <x v="4"/>
    <x v="7"/>
    <x v="0"/>
    <x v="0"/>
    <x v="15"/>
    <x v="0"/>
    <n v="2003434"/>
    <n v="18078988"/>
    <m/>
    <x v="0"/>
  </r>
  <r>
    <x v="4"/>
    <x v="7"/>
    <x v="0"/>
    <x v="0"/>
    <x v="15"/>
    <x v="1"/>
    <n v="2022406"/>
    <n v="17556488"/>
    <m/>
    <x v="0"/>
  </r>
  <r>
    <x v="4"/>
    <x v="7"/>
    <x v="0"/>
    <x v="0"/>
    <x v="15"/>
    <x v="2"/>
    <n v="2040824"/>
    <n v="17281864"/>
    <m/>
    <x v="0"/>
  </r>
  <r>
    <x v="4"/>
    <x v="7"/>
    <x v="0"/>
    <x v="0"/>
    <x v="15"/>
    <x v="3"/>
    <n v="2061739"/>
    <n v="16862278"/>
    <m/>
    <x v="0"/>
  </r>
  <r>
    <x v="4"/>
    <x v="7"/>
    <x v="0"/>
    <x v="0"/>
    <x v="15"/>
    <x v="4"/>
    <n v="2089019"/>
    <n v="16493383"/>
    <m/>
    <x v="0"/>
  </r>
  <r>
    <x v="4"/>
    <x v="7"/>
    <x v="0"/>
    <x v="0"/>
    <x v="15"/>
    <x v="5"/>
    <n v="2112344"/>
    <n v="15978377"/>
    <m/>
    <x v="0"/>
  </r>
  <r>
    <x v="4"/>
    <x v="7"/>
    <x v="0"/>
    <x v="0"/>
    <x v="15"/>
    <x v="6"/>
    <n v="2145853"/>
    <n v="15771930"/>
    <m/>
    <x v="0"/>
  </r>
  <r>
    <x v="4"/>
    <x v="7"/>
    <x v="0"/>
    <x v="0"/>
    <x v="15"/>
    <x v="7"/>
    <n v="2177754"/>
    <n v="15624826"/>
    <m/>
    <x v="0"/>
  </r>
  <r>
    <x v="4"/>
    <x v="7"/>
    <x v="0"/>
    <x v="0"/>
    <x v="15"/>
    <x v="8"/>
    <n v="2208241"/>
    <n v="15507038"/>
    <m/>
    <x v="0"/>
  </r>
  <r>
    <x v="4"/>
    <x v="7"/>
    <x v="0"/>
    <x v="0"/>
    <x v="15"/>
    <x v="9"/>
    <n v="2253732"/>
    <n v="14959862"/>
    <m/>
    <x v="0"/>
  </r>
  <r>
    <x v="4"/>
    <x v="7"/>
    <x v="0"/>
    <x v="0"/>
    <x v="15"/>
    <x v="10"/>
    <n v="2298206"/>
    <n v="14284326"/>
    <m/>
    <x v="0"/>
  </r>
  <r>
    <x v="4"/>
    <x v="7"/>
    <x v="0"/>
    <x v="0"/>
    <x v="15"/>
    <x v="11"/>
    <n v="2341314"/>
    <n v="13562809"/>
    <m/>
    <x v="0"/>
  </r>
  <r>
    <x v="4"/>
    <x v="7"/>
    <x v="0"/>
    <x v="0"/>
    <x v="15"/>
    <x v="12"/>
    <n v="2383893"/>
    <n v="12871805"/>
    <m/>
    <x v="0"/>
  </r>
  <r>
    <x v="4"/>
    <x v="7"/>
    <x v="0"/>
    <x v="0"/>
    <x v="15"/>
    <x v="13"/>
    <n v="2425024"/>
    <n v="12229271"/>
    <m/>
    <x v="0"/>
  </r>
  <r>
    <x v="4"/>
    <x v="7"/>
    <x v="0"/>
    <x v="0"/>
    <x v="15"/>
    <x v="14"/>
    <n v="2464371"/>
    <n v="11675159"/>
    <m/>
    <x v="0"/>
  </r>
  <r>
    <x v="4"/>
    <x v="7"/>
    <x v="0"/>
    <x v="0"/>
    <x v="15"/>
    <x v="15"/>
    <n v="2502098"/>
    <n v="11194556"/>
    <m/>
    <x v="0"/>
  </r>
  <r>
    <x v="4"/>
    <x v="7"/>
    <x v="0"/>
    <x v="0"/>
    <x v="15"/>
    <x v="16"/>
    <n v="2539811"/>
    <n v="10761372"/>
    <m/>
    <x v="0"/>
  </r>
  <r>
    <x v="4"/>
    <x v="7"/>
    <x v="0"/>
    <x v="0"/>
    <x v="15"/>
    <x v="17"/>
    <n v="2577630"/>
    <n v="10365508"/>
    <m/>
    <x v="0"/>
  </r>
  <r>
    <x v="4"/>
    <x v="7"/>
    <x v="0"/>
    <x v="0"/>
    <x v="15"/>
    <x v="18"/>
    <n v="2614988"/>
    <n v="10008083"/>
    <m/>
    <x v="0"/>
  </r>
  <r>
    <x v="4"/>
    <x v="7"/>
    <x v="0"/>
    <x v="0"/>
    <x v="15"/>
    <x v="19"/>
    <n v="2651360"/>
    <n v="9696118"/>
    <m/>
    <x v="0"/>
  </r>
  <r>
    <x v="4"/>
    <x v="7"/>
    <x v="0"/>
    <x v="0"/>
    <x v="15"/>
    <x v="20"/>
    <n v="2687032"/>
    <n v="9453897"/>
    <m/>
    <x v="0"/>
  </r>
  <r>
    <x v="4"/>
    <x v="7"/>
    <x v="0"/>
    <x v="0"/>
    <x v="15"/>
    <x v="21"/>
    <n v="2721861"/>
    <n v="9285233"/>
    <m/>
    <x v="0"/>
  </r>
  <r>
    <x v="4"/>
    <x v="7"/>
    <x v="0"/>
    <x v="0"/>
    <x v="15"/>
    <x v="22"/>
    <n v="2756260"/>
    <n v="9190538"/>
    <m/>
    <x v="0"/>
  </r>
  <r>
    <x v="4"/>
    <x v="7"/>
    <x v="0"/>
    <x v="0"/>
    <x v="15"/>
    <x v="23"/>
    <n v="2789766"/>
    <n v="9157158"/>
    <m/>
    <x v="0"/>
  </r>
  <r>
    <x v="4"/>
    <x v="7"/>
    <x v="0"/>
    <x v="0"/>
    <x v="15"/>
    <x v="24"/>
    <n v="2822352"/>
    <n v="9118219"/>
    <m/>
    <x v="0"/>
  </r>
  <r>
    <x v="4"/>
    <x v="7"/>
    <x v="0"/>
    <x v="0"/>
    <x v="15"/>
    <x v="25"/>
    <n v="2854892"/>
    <n v="9076690"/>
    <m/>
    <x v="0"/>
  </r>
  <r>
    <x v="4"/>
    <x v="7"/>
    <x v="0"/>
    <x v="0"/>
    <x v="15"/>
    <x v="26"/>
    <n v="2887588"/>
    <n v="9033432"/>
    <m/>
    <x v="0"/>
  </r>
  <r>
    <x v="4"/>
    <x v="7"/>
    <x v="0"/>
    <x v="0"/>
    <x v="15"/>
    <x v="27"/>
    <n v="2920144"/>
    <n v="8991091"/>
    <m/>
    <x v="0"/>
  </r>
  <r>
    <x v="4"/>
    <x v="7"/>
    <x v="0"/>
    <x v="0"/>
    <x v="15"/>
    <x v="28"/>
    <n v="2952570"/>
    <n v="8953112"/>
    <m/>
    <x v="0"/>
  </r>
  <r>
    <x v="4"/>
    <x v="7"/>
    <x v="0"/>
    <x v="0"/>
    <x v="15"/>
    <x v="29"/>
    <n v="2984869"/>
    <n v="8918893"/>
    <m/>
    <x v="0"/>
  </r>
  <r>
    <x v="4"/>
    <x v="7"/>
    <x v="0"/>
    <x v="0"/>
    <x v="15"/>
    <x v="30"/>
    <n v="3017092"/>
    <n v="8890405"/>
    <m/>
    <x v="0"/>
  </r>
  <r>
    <x v="4"/>
    <x v="7"/>
    <x v="0"/>
    <x v="3"/>
    <x v="16"/>
    <x v="0"/>
    <n v="0"/>
    <n v="0"/>
    <m/>
    <x v="0"/>
  </r>
  <r>
    <x v="4"/>
    <x v="7"/>
    <x v="0"/>
    <x v="3"/>
    <x v="16"/>
    <x v="1"/>
    <n v="627"/>
    <n v="0"/>
    <m/>
    <x v="0"/>
  </r>
  <r>
    <x v="4"/>
    <x v="7"/>
    <x v="0"/>
    <x v="3"/>
    <x v="16"/>
    <x v="2"/>
    <n v="1287"/>
    <n v="0"/>
    <m/>
    <x v="0"/>
  </r>
  <r>
    <x v="4"/>
    <x v="7"/>
    <x v="0"/>
    <x v="3"/>
    <x v="16"/>
    <x v="3"/>
    <n v="2033"/>
    <n v="0"/>
    <m/>
    <x v="0"/>
  </r>
  <r>
    <x v="4"/>
    <x v="7"/>
    <x v="0"/>
    <x v="3"/>
    <x v="16"/>
    <x v="4"/>
    <n v="2663"/>
    <n v="0"/>
    <m/>
    <x v="0"/>
  </r>
  <r>
    <x v="4"/>
    <x v="7"/>
    <x v="0"/>
    <x v="3"/>
    <x v="16"/>
    <x v="5"/>
    <n v="3261"/>
    <n v="0"/>
    <m/>
    <x v="0"/>
  </r>
  <r>
    <x v="4"/>
    <x v="7"/>
    <x v="0"/>
    <x v="3"/>
    <x v="16"/>
    <x v="6"/>
    <n v="3914"/>
    <n v="0"/>
    <m/>
    <x v="0"/>
  </r>
  <r>
    <x v="4"/>
    <x v="7"/>
    <x v="0"/>
    <x v="3"/>
    <x v="16"/>
    <x v="7"/>
    <n v="4528"/>
    <n v="0"/>
    <m/>
    <x v="0"/>
  </r>
  <r>
    <x v="4"/>
    <x v="7"/>
    <x v="0"/>
    <x v="3"/>
    <x v="16"/>
    <x v="8"/>
    <n v="5122"/>
    <n v="0"/>
    <m/>
    <x v="0"/>
  </r>
  <r>
    <x v="4"/>
    <x v="7"/>
    <x v="0"/>
    <x v="3"/>
    <x v="16"/>
    <x v="9"/>
    <n v="5302"/>
    <n v="0"/>
    <m/>
    <x v="0"/>
  </r>
  <r>
    <x v="4"/>
    <x v="7"/>
    <x v="0"/>
    <x v="3"/>
    <x v="16"/>
    <x v="10"/>
    <n v="5476"/>
    <n v="0"/>
    <m/>
    <x v="0"/>
  </r>
  <r>
    <x v="4"/>
    <x v="7"/>
    <x v="0"/>
    <x v="3"/>
    <x v="16"/>
    <x v="11"/>
    <n v="5636"/>
    <n v="0"/>
    <m/>
    <x v="0"/>
  </r>
  <r>
    <x v="4"/>
    <x v="7"/>
    <x v="0"/>
    <x v="3"/>
    <x v="16"/>
    <x v="12"/>
    <n v="5783"/>
    <n v="0"/>
    <m/>
    <x v="0"/>
  </r>
  <r>
    <x v="4"/>
    <x v="7"/>
    <x v="0"/>
    <x v="3"/>
    <x v="16"/>
    <x v="13"/>
    <n v="5907"/>
    <n v="0"/>
    <m/>
    <x v="0"/>
  </r>
  <r>
    <x v="4"/>
    <x v="7"/>
    <x v="0"/>
    <x v="3"/>
    <x v="16"/>
    <x v="14"/>
    <n v="6003"/>
    <n v="0"/>
    <m/>
    <x v="0"/>
  </r>
  <r>
    <x v="4"/>
    <x v="7"/>
    <x v="0"/>
    <x v="3"/>
    <x v="16"/>
    <x v="15"/>
    <n v="6071"/>
    <n v="0"/>
    <m/>
    <x v="0"/>
  </r>
  <r>
    <x v="4"/>
    <x v="7"/>
    <x v="0"/>
    <x v="3"/>
    <x v="16"/>
    <x v="16"/>
    <n v="6141"/>
    <n v="0"/>
    <m/>
    <x v="0"/>
  </r>
  <r>
    <x v="4"/>
    <x v="7"/>
    <x v="0"/>
    <x v="3"/>
    <x v="16"/>
    <x v="17"/>
    <n v="6214"/>
    <n v="0"/>
    <m/>
    <x v="0"/>
  </r>
  <r>
    <x v="4"/>
    <x v="7"/>
    <x v="0"/>
    <x v="3"/>
    <x v="16"/>
    <x v="18"/>
    <n v="6289"/>
    <n v="0"/>
    <m/>
    <x v="0"/>
  </r>
  <r>
    <x v="4"/>
    <x v="7"/>
    <x v="0"/>
    <x v="3"/>
    <x v="16"/>
    <x v="19"/>
    <n v="6364"/>
    <n v="0"/>
    <m/>
    <x v="0"/>
  </r>
  <r>
    <x v="4"/>
    <x v="7"/>
    <x v="0"/>
    <x v="3"/>
    <x v="16"/>
    <x v="20"/>
    <n v="6437"/>
    <n v="0"/>
    <m/>
    <x v="0"/>
  </r>
  <r>
    <x v="4"/>
    <x v="7"/>
    <x v="0"/>
    <x v="3"/>
    <x v="16"/>
    <x v="21"/>
    <n v="6509"/>
    <n v="0"/>
    <m/>
    <x v="0"/>
  </r>
  <r>
    <x v="4"/>
    <x v="7"/>
    <x v="0"/>
    <x v="3"/>
    <x v="16"/>
    <x v="22"/>
    <n v="6576"/>
    <n v="0"/>
    <m/>
    <x v="0"/>
  </r>
  <r>
    <x v="4"/>
    <x v="7"/>
    <x v="0"/>
    <x v="3"/>
    <x v="16"/>
    <x v="23"/>
    <n v="6638"/>
    <n v="0"/>
    <m/>
    <x v="0"/>
  </r>
  <r>
    <x v="4"/>
    <x v="7"/>
    <x v="0"/>
    <x v="3"/>
    <x v="16"/>
    <x v="24"/>
    <n v="6699"/>
    <n v="0"/>
    <m/>
    <x v="0"/>
  </r>
  <r>
    <x v="4"/>
    <x v="7"/>
    <x v="0"/>
    <x v="3"/>
    <x v="16"/>
    <x v="25"/>
    <n v="6758"/>
    <n v="0"/>
    <m/>
    <x v="0"/>
  </r>
  <r>
    <x v="4"/>
    <x v="7"/>
    <x v="0"/>
    <x v="3"/>
    <x v="16"/>
    <x v="26"/>
    <n v="6817"/>
    <n v="0"/>
    <m/>
    <x v="0"/>
  </r>
  <r>
    <x v="4"/>
    <x v="7"/>
    <x v="0"/>
    <x v="3"/>
    <x v="16"/>
    <x v="27"/>
    <n v="6875"/>
    <n v="0"/>
    <m/>
    <x v="0"/>
  </r>
  <r>
    <x v="4"/>
    <x v="7"/>
    <x v="0"/>
    <x v="3"/>
    <x v="16"/>
    <x v="28"/>
    <n v="6931"/>
    <n v="0"/>
    <m/>
    <x v="0"/>
  </r>
  <r>
    <x v="4"/>
    <x v="7"/>
    <x v="0"/>
    <x v="3"/>
    <x v="16"/>
    <x v="29"/>
    <n v="6986"/>
    <n v="0"/>
    <m/>
    <x v="0"/>
  </r>
  <r>
    <x v="4"/>
    <x v="7"/>
    <x v="0"/>
    <x v="3"/>
    <x v="16"/>
    <x v="30"/>
    <n v="7039"/>
    <n v="0"/>
    <m/>
    <x v="0"/>
  </r>
  <r>
    <x v="4"/>
    <x v="7"/>
    <x v="0"/>
    <x v="2"/>
    <x v="17"/>
    <x v="0"/>
    <n v="246778"/>
    <n v="4152780"/>
    <m/>
    <x v="0"/>
  </r>
  <r>
    <x v="4"/>
    <x v="7"/>
    <x v="0"/>
    <x v="2"/>
    <x v="17"/>
    <x v="1"/>
    <n v="246281"/>
    <n v="3931473"/>
    <m/>
    <x v="0"/>
  </r>
  <r>
    <x v="4"/>
    <x v="7"/>
    <x v="0"/>
    <x v="2"/>
    <x v="17"/>
    <x v="2"/>
    <n v="244178"/>
    <n v="3765919"/>
    <m/>
    <x v="0"/>
  </r>
  <r>
    <x v="4"/>
    <x v="7"/>
    <x v="0"/>
    <x v="2"/>
    <x v="17"/>
    <x v="3"/>
    <n v="241485"/>
    <n v="3632742"/>
    <m/>
    <x v="0"/>
  </r>
  <r>
    <x v="4"/>
    <x v="7"/>
    <x v="0"/>
    <x v="2"/>
    <x v="17"/>
    <x v="4"/>
    <n v="240043"/>
    <n v="3581740"/>
    <m/>
    <x v="0"/>
  </r>
  <r>
    <x v="4"/>
    <x v="7"/>
    <x v="0"/>
    <x v="2"/>
    <x v="17"/>
    <x v="5"/>
    <n v="237236"/>
    <n v="3504923"/>
    <m/>
    <x v="0"/>
  </r>
  <r>
    <x v="4"/>
    <x v="7"/>
    <x v="0"/>
    <x v="2"/>
    <x v="17"/>
    <x v="6"/>
    <n v="236996"/>
    <n v="3501817"/>
    <m/>
    <x v="0"/>
  </r>
  <r>
    <x v="4"/>
    <x v="7"/>
    <x v="0"/>
    <x v="2"/>
    <x v="17"/>
    <x v="7"/>
    <n v="237448"/>
    <n v="3509761"/>
    <m/>
    <x v="0"/>
  </r>
  <r>
    <x v="4"/>
    <x v="7"/>
    <x v="0"/>
    <x v="2"/>
    <x v="17"/>
    <x v="8"/>
    <n v="238197"/>
    <n v="3515312"/>
    <m/>
    <x v="0"/>
  </r>
  <r>
    <x v="4"/>
    <x v="7"/>
    <x v="0"/>
    <x v="2"/>
    <x v="17"/>
    <x v="9"/>
    <n v="236495"/>
    <n v="3459465"/>
    <m/>
    <x v="0"/>
  </r>
  <r>
    <x v="4"/>
    <x v="7"/>
    <x v="0"/>
    <x v="2"/>
    <x v="17"/>
    <x v="10"/>
    <n v="235133"/>
    <n v="3395142"/>
    <m/>
    <x v="0"/>
  </r>
  <r>
    <x v="4"/>
    <x v="7"/>
    <x v="0"/>
    <x v="2"/>
    <x v="17"/>
    <x v="11"/>
    <n v="233958"/>
    <n v="3334138"/>
    <m/>
    <x v="0"/>
  </r>
  <r>
    <x v="4"/>
    <x v="7"/>
    <x v="0"/>
    <x v="2"/>
    <x v="17"/>
    <x v="12"/>
    <n v="233061"/>
    <n v="3280359"/>
    <m/>
    <x v="0"/>
  </r>
  <r>
    <x v="4"/>
    <x v="7"/>
    <x v="0"/>
    <x v="2"/>
    <x v="17"/>
    <x v="13"/>
    <n v="232494"/>
    <n v="3238135"/>
    <m/>
    <x v="0"/>
  </r>
  <r>
    <x v="4"/>
    <x v="7"/>
    <x v="0"/>
    <x v="2"/>
    <x v="17"/>
    <x v="14"/>
    <n v="232296"/>
    <n v="3209892"/>
    <m/>
    <x v="0"/>
  </r>
  <r>
    <x v="4"/>
    <x v="7"/>
    <x v="0"/>
    <x v="2"/>
    <x v="17"/>
    <x v="15"/>
    <n v="232565"/>
    <n v="3195463"/>
    <m/>
    <x v="0"/>
  </r>
  <r>
    <x v="4"/>
    <x v="7"/>
    <x v="0"/>
    <x v="2"/>
    <x v="17"/>
    <x v="16"/>
    <n v="232499"/>
    <n v="3174422"/>
    <m/>
    <x v="0"/>
  </r>
  <r>
    <x v="4"/>
    <x v="7"/>
    <x v="0"/>
    <x v="2"/>
    <x v="17"/>
    <x v="17"/>
    <n v="232161"/>
    <n v="3148267"/>
    <m/>
    <x v="0"/>
  </r>
  <r>
    <x v="4"/>
    <x v="7"/>
    <x v="0"/>
    <x v="2"/>
    <x v="17"/>
    <x v="18"/>
    <n v="231584"/>
    <n v="3118461"/>
    <m/>
    <x v="0"/>
  </r>
  <r>
    <x v="4"/>
    <x v="7"/>
    <x v="0"/>
    <x v="2"/>
    <x v="17"/>
    <x v="19"/>
    <n v="230792"/>
    <n v="3086271"/>
    <m/>
    <x v="0"/>
  </r>
  <r>
    <x v="4"/>
    <x v="7"/>
    <x v="0"/>
    <x v="2"/>
    <x v="17"/>
    <x v="20"/>
    <n v="229832"/>
    <n v="3052553"/>
    <m/>
    <x v="0"/>
  </r>
  <r>
    <x v="4"/>
    <x v="7"/>
    <x v="0"/>
    <x v="2"/>
    <x v="17"/>
    <x v="21"/>
    <n v="228714"/>
    <n v="3016340"/>
    <m/>
    <x v="0"/>
  </r>
  <r>
    <x v="4"/>
    <x v="7"/>
    <x v="0"/>
    <x v="2"/>
    <x v="17"/>
    <x v="22"/>
    <n v="227508"/>
    <n v="2978117"/>
    <m/>
    <x v="0"/>
  </r>
  <r>
    <x v="4"/>
    <x v="7"/>
    <x v="0"/>
    <x v="2"/>
    <x v="17"/>
    <x v="23"/>
    <n v="226218"/>
    <n v="2938526"/>
    <m/>
    <x v="0"/>
  </r>
  <r>
    <x v="4"/>
    <x v="7"/>
    <x v="0"/>
    <x v="2"/>
    <x v="17"/>
    <x v="24"/>
    <n v="224878"/>
    <n v="2897616"/>
    <m/>
    <x v="0"/>
  </r>
  <r>
    <x v="4"/>
    <x v="7"/>
    <x v="0"/>
    <x v="2"/>
    <x v="17"/>
    <x v="25"/>
    <n v="223591"/>
    <n v="2856211"/>
    <m/>
    <x v="0"/>
  </r>
  <r>
    <x v="4"/>
    <x v="7"/>
    <x v="0"/>
    <x v="2"/>
    <x v="17"/>
    <x v="26"/>
    <n v="222372"/>
    <n v="2814329"/>
    <m/>
    <x v="0"/>
  </r>
  <r>
    <x v="4"/>
    <x v="7"/>
    <x v="0"/>
    <x v="2"/>
    <x v="17"/>
    <x v="27"/>
    <n v="221223"/>
    <n v="2773460"/>
    <m/>
    <x v="0"/>
  </r>
  <r>
    <x v="4"/>
    <x v="7"/>
    <x v="0"/>
    <x v="2"/>
    <x v="17"/>
    <x v="28"/>
    <n v="220158"/>
    <n v="2734783"/>
    <m/>
    <x v="0"/>
  </r>
  <r>
    <x v="4"/>
    <x v="7"/>
    <x v="0"/>
    <x v="2"/>
    <x v="17"/>
    <x v="29"/>
    <n v="219196"/>
    <n v="2699414"/>
    <m/>
    <x v="0"/>
  </r>
  <r>
    <x v="4"/>
    <x v="7"/>
    <x v="0"/>
    <x v="2"/>
    <x v="17"/>
    <x v="30"/>
    <n v="218338"/>
    <n v="2667513"/>
    <m/>
    <x v="0"/>
  </r>
  <r>
    <x v="4"/>
    <x v="7"/>
    <x v="0"/>
    <x v="0"/>
    <x v="18"/>
    <x v="0"/>
    <n v="24500"/>
    <n v="10314"/>
    <m/>
    <x v="0"/>
  </r>
  <r>
    <x v="4"/>
    <x v="7"/>
    <x v="0"/>
    <x v="0"/>
    <x v="18"/>
    <x v="1"/>
    <n v="32057"/>
    <n v="10142"/>
    <m/>
    <x v="0"/>
  </r>
  <r>
    <x v="4"/>
    <x v="7"/>
    <x v="0"/>
    <x v="0"/>
    <x v="18"/>
    <x v="2"/>
    <n v="45019"/>
    <n v="18167"/>
    <m/>
    <x v="0"/>
  </r>
  <r>
    <x v="4"/>
    <x v="7"/>
    <x v="0"/>
    <x v="0"/>
    <x v="18"/>
    <x v="3"/>
    <n v="58964"/>
    <n v="23861"/>
    <m/>
    <x v="0"/>
  </r>
  <r>
    <x v="4"/>
    <x v="7"/>
    <x v="0"/>
    <x v="0"/>
    <x v="18"/>
    <x v="4"/>
    <n v="73076"/>
    <n v="29677"/>
    <m/>
    <x v="0"/>
  </r>
  <r>
    <x v="4"/>
    <x v="7"/>
    <x v="0"/>
    <x v="0"/>
    <x v="18"/>
    <x v="5"/>
    <n v="87790"/>
    <n v="35462"/>
    <m/>
    <x v="0"/>
  </r>
  <r>
    <x v="4"/>
    <x v="7"/>
    <x v="0"/>
    <x v="0"/>
    <x v="18"/>
    <x v="6"/>
    <n v="87900"/>
    <n v="35962"/>
    <m/>
    <x v="0"/>
  </r>
  <r>
    <x v="4"/>
    <x v="7"/>
    <x v="0"/>
    <x v="0"/>
    <x v="18"/>
    <x v="7"/>
    <n v="88223"/>
    <n v="35997"/>
    <m/>
    <x v="0"/>
  </r>
  <r>
    <x v="4"/>
    <x v="7"/>
    <x v="0"/>
    <x v="0"/>
    <x v="18"/>
    <x v="8"/>
    <n v="88559"/>
    <n v="36109"/>
    <m/>
    <x v="0"/>
  </r>
  <r>
    <x v="4"/>
    <x v="7"/>
    <x v="0"/>
    <x v="0"/>
    <x v="18"/>
    <x v="9"/>
    <n v="88661"/>
    <n v="36154"/>
    <m/>
    <x v="0"/>
  </r>
  <r>
    <x v="4"/>
    <x v="7"/>
    <x v="0"/>
    <x v="0"/>
    <x v="18"/>
    <x v="10"/>
    <n v="88776"/>
    <n v="36143"/>
    <m/>
    <x v="0"/>
  </r>
  <r>
    <x v="4"/>
    <x v="7"/>
    <x v="0"/>
    <x v="0"/>
    <x v="18"/>
    <x v="11"/>
    <n v="88896"/>
    <n v="36080"/>
    <m/>
    <x v="0"/>
  </r>
  <r>
    <x v="4"/>
    <x v="7"/>
    <x v="0"/>
    <x v="0"/>
    <x v="18"/>
    <x v="12"/>
    <n v="89016"/>
    <n v="35962"/>
    <m/>
    <x v="0"/>
  </r>
  <r>
    <x v="4"/>
    <x v="7"/>
    <x v="0"/>
    <x v="0"/>
    <x v="18"/>
    <x v="13"/>
    <n v="89134"/>
    <n v="35835"/>
    <m/>
    <x v="0"/>
  </r>
  <r>
    <x v="4"/>
    <x v="7"/>
    <x v="0"/>
    <x v="0"/>
    <x v="18"/>
    <x v="14"/>
    <n v="89247"/>
    <n v="35809"/>
    <m/>
    <x v="0"/>
  </r>
  <r>
    <x v="4"/>
    <x v="7"/>
    <x v="0"/>
    <x v="0"/>
    <x v="18"/>
    <x v="15"/>
    <n v="89355"/>
    <n v="35850"/>
    <m/>
    <x v="0"/>
  </r>
  <r>
    <x v="4"/>
    <x v="7"/>
    <x v="0"/>
    <x v="0"/>
    <x v="18"/>
    <x v="16"/>
    <n v="89463"/>
    <n v="35853"/>
    <m/>
    <x v="0"/>
  </r>
  <r>
    <x v="4"/>
    <x v="7"/>
    <x v="0"/>
    <x v="0"/>
    <x v="18"/>
    <x v="17"/>
    <n v="89570"/>
    <n v="35768"/>
    <m/>
    <x v="0"/>
  </r>
  <r>
    <x v="4"/>
    <x v="7"/>
    <x v="0"/>
    <x v="0"/>
    <x v="18"/>
    <x v="18"/>
    <n v="89678"/>
    <n v="35596"/>
    <m/>
    <x v="0"/>
  </r>
  <r>
    <x v="4"/>
    <x v="7"/>
    <x v="0"/>
    <x v="0"/>
    <x v="18"/>
    <x v="19"/>
    <n v="89784"/>
    <n v="35354"/>
    <m/>
    <x v="0"/>
  </r>
  <r>
    <x v="4"/>
    <x v="7"/>
    <x v="0"/>
    <x v="0"/>
    <x v="18"/>
    <x v="20"/>
    <n v="89889"/>
    <n v="35127"/>
    <m/>
    <x v="0"/>
  </r>
  <r>
    <x v="4"/>
    <x v="7"/>
    <x v="0"/>
    <x v="0"/>
    <x v="18"/>
    <x v="21"/>
    <n v="89991"/>
    <n v="34938"/>
    <m/>
    <x v="0"/>
  </r>
  <r>
    <x v="4"/>
    <x v="7"/>
    <x v="0"/>
    <x v="0"/>
    <x v="18"/>
    <x v="22"/>
    <n v="90088"/>
    <n v="34776"/>
    <m/>
    <x v="0"/>
  </r>
  <r>
    <x v="4"/>
    <x v="7"/>
    <x v="0"/>
    <x v="0"/>
    <x v="18"/>
    <x v="23"/>
    <n v="90181"/>
    <n v="34606"/>
    <m/>
    <x v="0"/>
  </r>
  <r>
    <x v="4"/>
    <x v="7"/>
    <x v="0"/>
    <x v="0"/>
    <x v="18"/>
    <x v="24"/>
    <n v="90276"/>
    <n v="34408"/>
    <m/>
    <x v="0"/>
  </r>
  <r>
    <x v="4"/>
    <x v="7"/>
    <x v="0"/>
    <x v="0"/>
    <x v="18"/>
    <x v="25"/>
    <n v="90374"/>
    <n v="34179"/>
    <m/>
    <x v="0"/>
  </r>
  <r>
    <x v="4"/>
    <x v="7"/>
    <x v="0"/>
    <x v="0"/>
    <x v="18"/>
    <x v="26"/>
    <n v="90473"/>
    <n v="33921"/>
    <m/>
    <x v="0"/>
  </r>
  <r>
    <x v="4"/>
    <x v="7"/>
    <x v="0"/>
    <x v="0"/>
    <x v="18"/>
    <x v="27"/>
    <n v="90573"/>
    <n v="33650"/>
    <m/>
    <x v="0"/>
  </r>
  <r>
    <x v="4"/>
    <x v="7"/>
    <x v="0"/>
    <x v="0"/>
    <x v="18"/>
    <x v="28"/>
    <n v="90675"/>
    <n v="33380"/>
    <m/>
    <x v="0"/>
  </r>
  <r>
    <x v="4"/>
    <x v="7"/>
    <x v="0"/>
    <x v="0"/>
    <x v="18"/>
    <x v="29"/>
    <n v="90778"/>
    <n v="33109"/>
    <m/>
    <x v="0"/>
  </r>
  <r>
    <x v="4"/>
    <x v="7"/>
    <x v="0"/>
    <x v="0"/>
    <x v="18"/>
    <x v="30"/>
    <n v="90882"/>
    <n v="32847"/>
    <m/>
    <x v="0"/>
  </r>
  <r>
    <x v="4"/>
    <x v="7"/>
    <x v="0"/>
    <x v="5"/>
    <x v="19"/>
    <x v="0"/>
    <n v="24500"/>
    <n v="582662"/>
    <m/>
    <x v="0"/>
  </r>
  <r>
    <x v="4"/>
    <x v="7"/>
    <x v="0"/>
    <x v="5"/>
    <x v="19"/>
    <x v="1"/>
    <n v="32057"/>
    <n v="758143"/>
    <m/>
    <x v="0"/>
  </r>
  <r>
    <x v="4"/>
    <x v="7"/>
    <x v="0"/>
    <x v="5"/>
    <x v="19"/>
    <x v="2"/>
    <n v="45019"/>
    <n v="1070800"/>
    <m/>
    <x v="0"/>
  </r>
  <r>
    <x v="4"/>
    <x v="7"/>
    <x v="0"/>
    <x v="5"/>
    <x v="19"/>
    <x v="3"/>
    <n v="58964"/>
    <n v="1387084"/>
    <m/>
    <x v="0"/>
  </r>
  <r>
    <x v="4"/>
    <x v="7"/>
    <x v="0"/>
    <x v="5"/>
    <x v="19"/>
    <x v="4"/>
    <n v="73076"/>
    <n v="1722778"/>
    <m/>
    <x v="0"/>
  </r>
  <r>
    <x v="4"/>
    <x v="7"/>
    <x v="0"/>
    <x v="5"/>
    <x v="19"/>
    <x v="5"/>
    <n v="87790"/>
    <n v="2064081"/>
    <m/>
    <x v="0"/>
  </r>
  <r>
    <x v="4"/>
    <x v="7"/>
    <x v="0"/>
    <x v="5"/>
    <x v="19"/>
    <x v="6"/>
    <n v="87900"/>
    <n v="1977647"/>
    <m/>
    <x v="0"/>
  </r>
  <r>
    <x v="4"/>
    <x v="7"/>
    <x v="0"/>
    <x v="5"/>
    <x v="19"/>
    <x v="7"/>
    <n v="88223"/>
    <n v="1986034"/>
    <m/>
    <x v="0"/>
  </r>
  <r>
    <x v="4"/>
    <x v="7"/>
    <x v="0"/>
    <x v="5"/>
    <x v="19"/>
    <x v="8"/>
    <n v="88559"/>
    <n v="1943689"/>
    <m/>
    <x v="0"/>
  </r>
  <r>
    <x v="4"/>
    <x v="7"/>
    <x v="0"/>
    <x v="5"/>
    <x v="19"/>
    <x v="9"/>
    <n v="88661"/>
    <n v="1909883"/>
    <m/>
    <x v="0"/>
  </r>
  <r>
    <x v="4"/>
    <x v="7"/>
    <x v="0"/>
    <x v="5"/>
    <x v="19"/>
    <x v="10"/>
    <n v="88776"/>
    <n v="1933637"/>
    <m/>
    <x v="0"/>
  </r>
  <r>
    <x v="4"/>
    <x v="7"/>
    <x v="0"/>
    <x v="5"/>
    <x v="19"/>
    <x v="11"/>
    <n v="88896"/>
    <n v="1883763"/>
    <m/>
    <x v="0"/>
  </r>
  <r>
    <x v="4"/>
    <x v="7"/>
    <x v="0"/>
    <x v="5"/>
    <x v="19"/>
    <x v="12"/>
    <n v="89016"/>
    <n v="1801117"/>
    <m/>
    <x v="0"/>
  </r>
  <r>
    <x v="4"/>
    <x v="7"/>
    <x v="0"/>
    <x v="5"/>
    <x v="19"/>
    <x v="13"/>
    <n v="89134"/>
    <n v="1665022"/>
    <m/>
    <x v="0"/>
  </r>
  <r>
    <x v="4"/>
    <x v="7"/>
    <x v="0"/>
    <x v="5"/>
    <x v="19"/>
    <x v="14"/>
    <n v="89247"/>
    <n v="1645545"/>
    <m/>
    <x v="0"/>
  </r>
  <r>
    <x v="4"/>
    <x v="7"/>
    <x v="0"/>
    <x v="5"/>
    <x v="19"/>
    <x v="15"/>
    <n v="89355"/>
    <n v="1658527"/>
    <m/>
    <x v="0"/>
  </r>
  <r>
    <x v="4"/>
    <x v="7"/>
    <x v="0"/>
    <x v="5"/>
    <x v="19"/>
    <x v="16"/>
    <n v="89463"/>
    <n v="1634065"/>
    <m/>
    <x v="0"/>
  </r>
  <r>
    <x v="4"/>
    <x v="7"/>
    <x v="0"/>
    <x v="5"/>
    <x v="19"/>
    <x v="17"/>
    <n v="89570"/>
    <n v="1633158"/>
    <m/>
    <x v="0"/>
  </r>
  <r>
    <x v="4"/>
    <x v="7"/>
    <x v="0"/>
    <x v="5"/>
    <x v="19"/>
    <x v="18"/>
    <n v="89678"/>
    <n v="1632270"/>
    <m/>
    <x v="0"/>
  </r>
  <r>
    <x v="4"/>
    <x v="7"/>
    <x v="0"/>
    <x v="5"/>
    <x v="19"/>
    <x v="19"/>
    <n v="89784"/>
    <n v="1616688"/>
    <m/>
    <x v="0"/>
  </r>
  <r>
    <x v="4"/>
    <x v="7"/>
    <x v="0"/>
    <x v="5"/>
    <x v="19"/>
    <x v="20"/>
    <n v="89889"/>
    <n v="1618057"/>
    <m/>
    <x v="0"/>
  </r>
  <r>
    <x v="4"/>
    <x v="7"/>
    <x v="0"/>
    <x v="5"/>
    <x v="19"/>
    <x v="21"/>
    <n v="89991"/>
    <n v="1611988"/>
    <m/>
    <x v="0"/>
  </r>
  <r>
    <x v="4"/>
    <x v="7"/>
    <x v="0"/>
    <x v="5"/>
    <x v="19"/>
    <x v="22"/>
    <n v="90088"/>
    <n v="1603409"/>
    <m/>
    <x v="0"/>
  </r>
  <r>
    <x v="4"/>
    <x v="7"/>
    <x v="0"/>
    <x v="5"/>
    <x v="19"/>
    <x v="23"/>
    <n v="90181"/>
    <n v="1598535"/>
    <m/>
    <x v="0"/>
  </r>
  <r>
    <x v="4"/>
    <x v="7"/>
    <x v="0"/>
    <x v="5"/>
    <x v="19"/>
    <x v="24"/>
    <n v="90276"/>
    <n v="1596998"/>
    <m/>
    <x v="0"/>
  </r>
  <r>
    <x v="4"/>
    <x v="7"/>
    <x v="0"/>
    <x v="5"/>
    <x v="19"/>
    <x v="25"/>
    <n v="90374"/>
    <n v="1596638"/>
    <m/>
    <x v="0"/>
  </r>
  <r>
    <x v="4"/>
    <x v="7"/>
    <x v="0"/>
    <x v="5"/>
    <x v="19"/>
    <x v="26"/>
    <n v="90473"/>
    <n v="1596327"/>
    <m/>
    <x v="0"/>
  </r>
  <r>
    <x v="4"/>
    <x v="7"/>
    <x v="0"/>
    <x v="5"/>
    <x v="19"/>
    <x v="27"/>
    <n v="90573"/>
    <n v="1594695"/>
    <m/>
    <x v="0"/>
  </r>
  <r>
    <x v="4"/>
    <x v="7"/>
    <x v="0"/>
    <x v="5"/>
    <x v="19"/>
    <x v="28"/>
    <n v="90675"/>
    <n v="1608584"/>
    <m/>
    <x v="0"/>
  </r>
  <r>
    <x v="4"/>
    <x v="7"/>
    <x v="0"/>
    <x v="5"/>
    <x v="19"/>
    <x v="29"/>
    <n v="90778"/>
    <n v="1610142"/>
    <m/>
    <x v="0"/>
  </r>
  <r>
    <x v="4"/>
    <x v="7"/>
    <x v="0"/>
    <x v="5"/>
    <x v="19"/>
    <x v="30"/>
    <n v="90882"/>
    <n v="1608844"/>
    <m/>
    <x v="0"/>
  </r>
  <r>
    <x v="4"/>
    <x v="7"/>
    <x v="1"/>
    <x v="1"/>
    <x v="14"/>
    <x v="0"/>
    <n v="943913"/>
    <n v="14843032"/>
    <m/>
    <x v="0"/>
  </r>
  <r>
    <x v="4"/>
    <x v="7"/>
    <x v="1"/>
    <x v="1"/>
    <x v="14"/>
    <x v="1"/>
    <n v="968501"/>
    <n v="14505872"/>
    <m/>
    <x v="0"/>
  </r>
  <r>
    <x v="4"/>
    <x v="7"/>
    <x v="1"/>
    <x v="1"/>
    <x v="14"/>
    <x v="2"/>
    <n v="1004501"/>
    <n v="14575275"/>
    <m/>
    <x v="0"/>
  </r>
  <r>
    <x v="4"/>
    <x v="7"/>
    <x v="1"/>
    <x v="1"/>
    <x v="14"/>
    <x v="3"/>
    <n v="1034663"/>
    <n v="14600587"/>
    <m/>
    <x v="0"/>
  </r>
  <r>
    <x v="4"/>
    <x v="7"/>
    <x v="1"/>
    <x v="1"/>
    <x v="14"/>
    <x v="4"/>
    <n v="1057781"/>
    <n v="14804088"/>
    <m/>
    <x v="0"/>
  </r>
  <r>
    <x v="4"/>
    <x v="7"/>
    <x v="1"/>
    <x v="1"/>
    <x v="14"/>
    <x v="5"/>
    <n v="1083292"/>
    <n v="15103461"/>
    <m/>
    <x v="0"/>
  </r>
  <r>
    <x v="4"/>
    <x v="7"/>
    <x v="1"/>
    <x v="1"/>
    <x v="14"/>
    <x v="6"/>
    <n v="1108811"/>
    <n v="15430948"/>
    <m/>
    <x v="0"/>
  </r>
  <r>
    <x v="4"/>
    <x v="7"/>
    <x v="1"/>
    <x v="1"/>
    <x v="14"/>
    <x v="7"/>
    <n v="1134526"/>
    <n v="15742012"/>
    <m/>
    <x v="0"/>
  </r>
  <r>
    <x v="4"/>
    <x v="7"/>
    <x v="1"/>
    <x v="1"/>
    <x v="14"/>
    <x v="8"/>
    <n v="1159694"/>
    <n v="16039186"/>
    <m/>
    <x v="0"/>
  </r>
  <r>
    <x v="4"/>
    <x v="7"/>
    <x v="1"/>
    <x v="1"/>
    <x v="14"/>
    <x v="9"/>
    <n v="1184795"/>
    <n v="16227858"/>
    <m/>
    <x v="0"/>
  </r>
  <r>
    <x v="4"/>
    <x v="7"/>
    <x v="1"/>
    <x v="1"/>
    <x v="14"/>
    <x v="10"/>
    <n v="1210933"/>
    <n v="16379425"/>
    <m/>
    <x v="0"/>
  </r>
  <r>
    <x v="4"/>
    <x v="7"/>
    <x v="1"/>
    <x v="1"/>
    <x v="14"/>
    <x v="11"/>
    <n v="1239069"/>
    <n v="16554621"/>
    <m/>
    <x v="0"/>
  </r>
  <r>
    <x v="4"/>
    <x v="7"/>
    <x v="1"/>
    <x v="1"/>
    <x v="14"/>
    <x v="12"/>
    <n v="1267073"/>
    <n v="16717949"/>
    <m/>
    <x v="0"/>
  </r>
  <r>
    <x v="4"/>
    <x v="7"/>
    <x v="1"/>
    <x v="1"/>
    <x v="14"/>
    <x v="13"/>
    <n v="1294469"/>
    <n v="16902614"/>
    <m/>
    <x v="0"/>
  </r>
  <r>
    <x v="4"/>
    <x v="7"/>
    <x v="1"/>
    <x v="1"/>
    <x v="14"/>
    <x v="14"/>
    <n v="1320835"/>
    <n v="17123702"/>
    <m/>
    <x v="0"/>
  </r>
  <r>
    <x v="4"/>
    <x v="7"/>
    <x v="1"/>
    <x v="1"/>
    <x v="14"/>
    <x v="15"/>
    <n v="1346403"/>
    <n v="17361740"/>
    <m/>
    <x v="0"/>
  </r>
  <r>
    <x v="4"/>
    <x v="7"/>
    <x v="1"/>
    <x v="1"/>
    <x v="14"/>
    <x v="16"/>
    <n v="1371280"/>
    <n v="17566870"/>
    <m/>
    <x v="0"/>
  </r>
  <r>
    <x v="4"/>
    <x v="7"/>
    <x v="1"/>
    <x v="1"/>
    <x v="14"/>
    <x v="17"/>
    <n v="1393346"/>
    <n v="17716806"/>
    <m/>
    <x v="0"/>
  </r>
  <r>
    <x v="4"/>
    <x v="7"/>
    <x v="1"/>
    <x v="1"/>
    <x v="14"/>
    <x v="18"/>
    <n v="1413764"/>
    <n v="17835736"/>
    <m/>
    <x v="0"/>
  </r>
  <r>
    <x v="4"/>
    <x v="7"/>
    <x v="1"/>
    <x v="1"/>
    <x v="14"/>
    <x v="19"/>
    <n v="1432791"/>
    <n v="17941390"/>
    <m/>
    <x v="0"/>
  </r>
  <r>
    <x v="4"/>
    <x v="7"/>
    <x v="1"/>
    <x v="1"/>
    <x v="14"/>
    <x v="20"/>
    <n v="1450625"/>
    <n v="18028292"/>
    <m/>
    <x v="0"/>
  </r>
  <r>
    <x v="4"/>
    <x v="7"/>
    <x v="1"/>
    <x v="1"/>
    <x v="14"/>
    <x v="21"/>
    <n v="1467049"/>
    <n v="18084506"/>
    <m/>
    <x v="0"/>
  </r>
  <r>
    <x v="4"/>
    <x v="7"/>
    <x v="1"/>
    <x v="1"/>
    <x v="14"/>
    <x v="22"/>
    <n v="1482377"/>
    <n v="18119210"/>
    <m/>
    <x v="0"/>
  </r>
  <r>
    <x v="4"/>
    <x v="7"/>
    <x v="1"/>
    <x v="1"/>
    <x v="14"/>
    <x v="23"/>
    <n v="1497226"/>
    <n v="18148196"/>
    <m/>
    <x v="0"/>
  </r>
  <r>
    <x v="4"/>
    <x v="7"/>
    <x v="1"/>
    <x v="1"/>
    <x v="14"/>
    <x v="24"/>
    <n v="1512138"/>
    <n v="18176506"/>
    <m/>
    <x v="0"/>
  </r>
  <r>
    <x v="4"/>
    <x v="7"/>
    <x v="1"/>
    <x v="1"/>
    <x v="14"/>
    <x v="25"/>
    <n v="1527117"/>
    <n v="18198886"/>
    <m/>
    <x v="0"/>
  </r>
  <r>
    <x v="4"/>
    <x v="7"/>
    <x v="1"/>
    <x v="1"/>
    <x v="14"/>
    <x v="26"/>
    <n v="1542133"/>
    <n v="18210960"/>
    <m/>
    <x v="0"/>
  </r>
  <r>
    <x v="4"/>
    <x v="7"/>
    <x v="1"/>
    <x v="1"/>
    <x v="14"/>
    <x v="27"/>
    <n v="1557060"/>
    <n v="18223186"/>
    <m/>
    <x v="0"/>
  </r>
  <r>
    <x v="4"/>
    <x v="7"/>
    <x v="1"/>
    <x v="1"/>
    <x v="14"/>
    <x v="28"/>
    <n v="1571977"/>
    <n v="18245486"/>
    <m/>
    <x v="0"/>
  </r>
  <r>
    <x v="4"/>
    <x v="7"/>
    <x v="1"/>
    <x v="1"/>
    <x v="14"/>
    <x v="29"/>
    <n v="1586893"/>
    <n v="18278826"/>
    <m/>
    <x v="0"/>
  </r>
  <r>
    <x v="4"/>
    <x v="7"/>
    <x v="1"/>
    <x v="1"/>
    <x v="14"/>
    <x v="30"/>
    <n v="1601850"/>
    <n v="18327256"/>
    <m/>
    <x v="0"/>
  </r>
  <r>
    <x v="4"/>
    <x v="7"/>
    <x v="1"/>
    <x v="0"/>
    <x v="15"/>
    <x v="0"/>
    <n v="1014978"/>
    <n v="6925195"/>
    <m/>
    <x v="0"/>
  </r>
  <r>
    <x v="4"/>
    <x v="7"/>
    <x v="1"/>
    <x v="0"/>
    <x v="15"/>
    <x v="1"/>
    <n v="1048983"/>
    <n v="6837311"/>
    <m/>
    <x v="0"/>
  </r>
  <r>
    <x v="4"/>
    <x v="7"/>
    <x v="1"/>
    <x v="0"/>
    <x v="15"/>
    <x v="2"/>
    <n v="1098773"/>
    <n v="6889273"/>
    <m/>
    <x v="0"/>
  </r>
  <r>
    <x v="4"/>
    <x v="7"/>
    <x v="1"/>
    <x v="0"/>
    <x v="15"/>
    <x v="3"/>
    <n v="1140488"/>
    <n v="6860146"/>
    <m/>
    <x v="0"/>
  </r>
  <r>
    <x v="4"/>
    <x v="7"/>
    <x v="1"/>
    <x v="0"/>
    <x v="15"/>
    <x v="4"/>
    <n v="1172460"/>
    <n v="6809206"/>
    <m/>
    <x v="0"/>
  </r>
  <r>
    <x v="4"/>
    <x v="7"/>
    <x v="1"/>
    <x v="0"/>
    <x v="15"/>
    <x v="5"/>
    <n v="1207964"/>
    <n v="6714390"/>
    <m/>
    <x v="0"/>
  </r>
  <r>
    <x v="4"/>
    <x v="7"/>
    <x v="1"/>
    <x v="0"/>
    <x v="15"/>
    <x v="6"/>
    <n v="1243256"/>
    <n v="6740011"/>
    <m/>
    <x v="0"/>
  </r>
  <r>
    <x v="4"/>
    <x v="7"/>
    <x v="1"/>
    <x v="0"/>
    <x v="15"/>
    <x v="7"/>
    <n v="1278648"/>
    <n v="6796814"/>
    <m/>
    <x v="0"/>
  </r>
  <r>
    <x v="4"/>
    <x v="7"/>
    <x v="1"/>
    <x v="0"/>
    <x v="15"/>
    <x v="8"/>
    <n v="1313173"/>
    <n v="6867036"/>
    <m/>
    <x v="0"/>
  </r>
  <r>
    <x v="4"/>
    <x v="7"/>
    <x v="1"/>
    <x v="0"/>
    <x v="15"/>
    <x v="9"/>
    <n v="1348065"/>
    <n v="6691220"/>
    <m/>
    <x v="0"/>
  </r>
  <r>
    <x v="4"/>
    <x v="7"/>
    <x v="1"/>
    <x v="0"/>
    <x v="15"/>
    <x v="10"/>
    <n v="1384793"/>
    <n v="6443285"/>
    <m/>
    <x v="0"/>
  </r>
  <r>
    <x v="4"/>
    <x v="7"/>
    <x v="1"/>
    <x v="0"/>
    <x v="15"/>
    <x v="11"/>
    <n v="1424679"/>
    <n v="6181173"/>
    <m/>
    <x v="0"/>
  </r>
  <r>
    <x v="4"/>
    <x v="7"/>
    <x v="1"/>
    <x v="0"/>
    <x v="15"/>
    <x v="12"/>
    <n v="1464662"/>
    <n v="5928279"/>
    <m/>
    <x v="0"/>
  </r>
  <r>
    <x v="4"/>
    <x v="7"/>
    <x v="1"/>
    <x v="0"/>
    <x v="15"/>
    <x v="13"/>
    <n v="1504008"/>
    <n v="5692827"/>
    <m/>
    <x v="0"/>
  </r>
  <r>
    <x v="4"/>
    <x v="7"/>
    <x v="1"/>
    <x v="0"/>
    <x v="15"/>
    <x v="14"/>
    <n v="1542082"/>
    <n v="5492615"/>
    <m/>
    <x v="0"/>
  </r>
  <r>
    <x v="4"/>
    <x v="7"/>
    <x v="1"/>
    <x v="0"/>
    <x v="15"/>
    <x v="15"/>
    <n v="1579195"/>
    <n v="5321836"/>
    <m/>
    <x v="0"/>
  </r>
  <r>
    <x v="4"/>
    <x v="7"/>
    <x v="1"/>
    <x v="0"/>
    <x v="15"/>
    <x v="16"/>
    <n v="1615471"/>
    <n v="5166351"/>
    <m/>
    <x v="0"/>
  </r>
  <r>
    <x v="4"/>
    <x v="7"/>
    <x v="1"/>
    <x v="0"/>
    <x v="15"/>
    <x v="17"/>
    <n v="1647774"/>
    <n v="5014163"/>
    <m/>
    <x v="0"/>
  </r>
  <r>
    <x v="4"/>
    <x v="7"/>
    <x v="1"/>
    <x v="0"/>
    <x v="15"/>
    <x v="18"/>
    <n v="1677754"/>
    <n v="4869806"/>
    <m/>
    <x v="0"/>
  </r>
  <r>
    <x v="4"/>
    <x v="7"/>
    <x v="1"/>
    <x v="0"/>
    <x v="15"/>
    <x v="19"/>
    <n v="1705747"/>
    <n v="4738213"/>
    <m/>
    <x v="0"/>
  </r>
  <r>
    <x v="4"/>
    <x v="7"/>
    <x v="1"/>
    <x v="0"/>
    <x v="15"/>
    <x v="20"/>
    <n v="1732025"/>
    <n v="4631655"/>
    <m/>
    <x v="0"/>
  </r>
  <r>
    <x v="4"/>
    <x v="7"/>
    <x v="1"/>
    <x v="0"/>
    <x v="15"/>
    <x v="21"/>
    <n v="1756262"/>
    <n v="4552065"/>
    <m/>
    <x v="0"/>
  </r>
  <r>
    <x v="4"/>
    <x v="7"/>
    <x v="1"/>
    <x v="0"/>
    <x v="15"/>
    <x v="22"/>
    <n v="1778919"/>
    <n v="4500086"/>
    <m/>
    <x v="0"/>
  </r>
  <r>
    <x v="4"/>
    <x v="7"/>
    <x v="1"/>
    <x v="0"/>
    <x v="15"/>
    <x v="23"/>
    <n v="1800902"/>
    <n v="4472498"/>
    <m/>
    <x v="0"/>
  </r>
  <r>
    <x v="4"/>
    <x v="7"/>
    <x v="1"/>
    <x v="0"/>
    <x v="15"/>
    <x v="24"/>
    <n v="1823007"/>
    <n v="4445289"/>
    <m/>
    <x v="0"/>
  </r>
  <r>
    <x v="4"/>
    <x v="7"/>
    <x v="1"/>
    <x v="0"/>
    <x v="15"/>
    <x v="25"/>
    <n v="1845242"/>
    <n v="4418644"/>
    <m/>
    <x v="0"/>
  </r>
  <r>
    <x v="4"/>
    <x v="7"/>
    <x v="1"/>
    <x v="0"/>
    <x v="15"/>
    <x v="26"/>
    <n v="1867560"/>
    <n v="4392786"/>
    <m/>
    <x v="0"/>
  </r>
  <r>
    <x v="4"/>
    <x v="7"/>
    <x v="1"/>
    <x v="0"/>
    <x v="15"/>
    <x v="27"/>
    <n v="1889771"/>
    <n v="4369124"/>
    <m/>
    <x v="0"/>
  </r>
  <r>
    <x v="4"/>
    <x v="7"/>
    <x v="1"/>
    <x v="0"/>
    <x v="15"/>
    <x v="28"/>
    <n v="1911989"/>
    <n v="4349492"/>
    <m/>
    <x v="0"/>
  </r>
  <r>
    <x v="4"/>
    <x v="7"/>
    <x v="1"/>
    <x v="0"/>
    <x v="15"/>
    <x v="29"/>
    <n v="1934225"/>
    <n v="4333366"/>
    <m/>
    <x v="0"/>
  </r>
  <r>
    <x v="4"/>
    <x v="7"/>
    <x v="1"/>
    <x v="0"/>
    <x v="15"/>
    <x v="30"/>
    <n v="1956533"/>
    <n v="4321377"/>
    <m/>
    <x v="0"/>
  </r>
  <r>
    <x v="4"/>
    <x v="7"/>
    <x v="1"/>
    <x v="3"/>
    <x v="16"/>
    <x v="0"/>
    <n v="24598"/>
    <n v="489057"/>
    <m/>
    <x v="0"/>
  </r>
  <r>
    <x v="4"/>
    <x v="7"/>
    <x v="1"/>
    <x v="3"/>
    <x v="16"/>
    <x v="1"/>
    <n v="24598"/>
    <n v="463181"/>
    <m/>
    <x v="0"/>
  </r>
  <r>
    <x v="4"/>
    <x v="7"/>
    <x v="1"/>
    <x v="3"/>
    <x v="16"/>
    <x v="2"/>
    <n v="24598"/>
    <n v="435127"/>
    <m/>
    <x v="0"/>
  </r>
  <r>
    <x v="4"/>
    <x v="7"/>
    <x v="1"/>
    <x v="3"/>
    <x v="16"/>
    <x v="3"/>
    <n v="24598"/>
    <n v="422806"/>
    <m/>
    <x v="0"/>
  </r>
  <r>
    <x v="4"/>
    <x v="7"/>
    <x v="1"/>
    <x v="3"/>
    <x v="16"/>
    <x v="4"/>
    <n v="24598"/>
    <n v="418905"/>
    <m/>
    <x v="0"/>
  </r>
  <r>
    <x v="4"/>
    <x v="7"/>
    <x v="1"/>
    <x v="3"/>
    <x v="16"/>
    <x v="5"/>
    <n v="24668"/>
    <n v="413477"/>
    <m/>
    <x v="0"/>
  </r>
  <r>
    <x v="4"/>
    <x v="7"/>
    <x v="1"/>
    <x v="3"/>
    <x v="16"/>
    <x v="6"/>
    <n v="24740"/>
    <n v="409735"/>
    <m/>
    <x v="0"/>
  </r>
  <r>
    <x v="4"/>
    <x v="7"/>
    <x v="1"/>
    <x v="3"/>
    <x v="16"/>
    <x v="7"/>
    <n v="24812"/>
    <n v="403422"/>
    <m/>
    <x v="0"/>
  </r>
  <r>
    <x v="4"/>
    <x v="7"/>
    <x v="1"/>
    <x v="3"/>
    <x v="16"/>
    <x v="8"/>
    <n v="24883"/>
    <n v="396635"/>
    <m/>
    <x v="0"/>
  </r>
  <r>
    <x v="4"/>
    <x v="7"/>
    <x v="1"/>
    <x v="3"/>
    <x v="16"/>
    <x v="9"/>
    <n v="24954"/>
    <n v="389409"/>
    <m/>
    <x v="0"/>
  </r>
  <r>
    <x v="4"/>
    <x v="7"/>
    <x v="1"/>
    <x v="3"/>
    <x v="16"/>
    <x v="10"/>
    <n v="25030"/>
    <n v="383905"/>
    <m/>
    <x v="0"/>
  </r>
  <r>
    <x v="4"/>
    <x v="7"/>
    <x v="1"/>
    <x v="3"/>
    <x v="16"/>
    <x v="11"/>
    <n v="25113"/>
    <n v="380052"/>
    <m/>
    <x v="0"/>
  </r>
  <r>
    <x v="4"/>
    <x v="7"/>
    <x v="1"/>
    <x v="3"/>
    <x v="16"/>
    <x v="12"/>
    <n v="25196"/>
    <n v="377692"/>
    <m/>
    <x v="0"/>
  </r>
  <r>
    <x v="4"/>
    <x v="7"/>
    <x v="1"/>
    <x v="3"/>
    <x v="16"/>
    <x v="13"/>
    <n v="25278"/>
    <n v="375616"/>
    <m/>
    <x v="0"/>
  </r>
  <r>
    <x v="4"/>
    <x v="7"/>
    <x v="1"/>
    <x v="3"/>
    <x v="16"/>
    <x v="14"/>
    <n v="25357"/>
    <n v="373841"/>
    <m/>
    <x v="0"/>
  </r>
  <r>
    <x v="4"/>
    <x v="7"/>
    <x v="1"/>
    <x v="3"/>
    <x v="16"/>
    <x v="15"/>
    <n v="25435"/>
    <n v="373075"/>
    <m/>
    <x v="0"/>
  </r>
  <r>
    <x v="4"/>
    <x v="7"/>
    <x v="1"/>
    <x v="3"/>
    <x v="16"/>
    <x v="16"/>
    <n v="25511"/>
    <n v="372083"/>
    <m/>
    <x v="0"/>
  </r>
  <r>
    <x v="4"/>
    <x v="7"/>
    <x v="1"/>
    <x v="3"/>
    <x v="16"/>
    <x v="17"/>
    <n v="25578"/>
    <n v="370600"/>
    <m/>
    <x v="0"/>
  </r>
  <r>
    <x v="4"/>
    <x v="7"/>
    <x v="1"/>
    <x v="3"/>
    <x v="16"/>
    <x v="18"/>
    <n v="25641"/>
    <n v="368871"/>
    <m/>
    <x v="0"/>
  </r>
  <r>
    <x v="4"/>
    <x v="7"/>
    <x v="1"/>
    <x v="3"/>
    <x v="16"/>
    <x v="19"/>
    <n v="25699"/>
    <n v="366956"/>
    <m/>
    <x v="0"/>
  </r>
  <r>
    <x v="4"/>
    <x v="7"/>
    <x v="1"/>
    <x v="3"/>
    <x v="16"/>
    <x v="20"/>
    <n v="25754"/>
    <n v="365095"/>
    <m/>
    <x v="0"/>
  </r>
  <r>
    <x v="4"/>
    <x v="7"/>
    <x v="1"/>
    <x v="3"/>
    <x v="16"/>
    <x v="21"/>
    <n v="25804"/>
    <n v="363037"/>
    <m/>
    <x v="0"/>
  </r>
  <r>
    <x v="4"/>
    <x v="7"/>
    <x v="1"/>
    <x v="3"/>
    <x v="16"/>
    <x v="22"/>
    <n v="25852"/>
    <n v="360878"/>
    <m/>
    <x v="0"/>
  </r>
  <r>
    <x v="4"/>
    <x v="7"/>
    <x v="1"/>
    <x v="3"/>
    <x v="16"/>
    <x v="23"/>
    <n v="25897"/>
    <n v="358604"/>
    <m/>
    <x v="0"/>
  </r>
  <r>
    <x v="4"/>
    <x v="7"/>
    <x v="1"/>
    <x v="3"/>
    <x v="16"/>
    <x v="24"/>
    <n v="25944"/>
    <n v="356218"/>
    <m/>
    <x v="0"/>
  </r>
  <r>
    <x v="4"/>
    <x v="7"/>
    <x v="1"/>
    <x v="3"/>
    <x v="16"/>
    <x v="25"/>
    <n v="25990"/>
    <n v="353461"/>
    <m/>
    <x v="0"/>
  </r>
  <r>
    <x v="4"/>
    <x v="7"/>
    <x v="1"/>
    <x v="3"/>
    <x v="16"/>
    <x v="26"/>
    <n v="26036"/>
    <n v="350639"/>
    <m/>
    <x v="0"/>
  </r>
  <r>
    <x v="4"/>
    <x v="7"/>
    <x v="1"/>
    <x v="3"/>
    <x v="16"/>
    <x v="27"/>
    <n v="26082"/>
    <n v="347921"/>
    <m/>
    <x v="0"/>
  </r>
  <r>
    <x v="4"/>
    <x v="7"/>
    <x v="1"/>
    <x v="3"/>
    <x v="16"/>
    <x v="28"/>
    <n v="26128"/>
    <n v="345416"/>
    <m/>
    <x v="0"/>
  </r>
  <r>
    <x v="4"/>
    <x v="7"/>
    <x v="1"/>
    <x v="3"/>
    <x v="16"/>
    <x v="29"/>
    <n v="26174"/>
    <n v="343080"/>
    <m/>
    <x v="0"/>
  </r>
  <r>
    <x v="4"/>
    <x v="7"/>
    <x v="1"/>
    <x v="3"/>
    <x v="16"/>
    <x v="30"/>
    <n v="26220"/>
    <n v="341027"/>
    <m/>
    <x v="0"/>
  </r>
  <r>
    <x v="4"/>
    <x v="7"/>
    <x v="1"/>
    <x v="2"/>
    <x v="17"/>
    <x v="0"/>
    <n v="33162"/>
    <n v="359111"/>
    <m/>
    <x v="0"/>
  </r>
  <r>
    <x v="4"/>
    <x v="7"/>
    <x v="1"/>
    <x v="2"/>
    <x v="17"/>
    <x v="1"/>
    <n v="33162"/>
    <n v="341731"/>
    <m/>
    <x v="0"/>
  </r>
  <r>
    <x v="4"/>
    <x v="7"/>
    <x v="1"/>
    <x v="2"/>
    <x v="17"/>
    <x v="2"/>
    <n v="33162"/>
    <n v="328899"/>
    <m/>
    <x v="0"/>
  </r>
  <r>
    <x v="4"/>
    <x v="7"/>
    <x v="1"/>
    <x v="2"/>
    <x v="17"/>
    <x v="3"/>
    <n v="33162"/>
    <n v="320878"/>
    <m/>
    <x v="0"/>
  </r>
  <r>
    <x v="4"/>
    <x v="7"/>
    <x v="1"/>
    <x v="2"/>
    <x v="17"/>
    <x v="4"/>
    <n v="33162"/>
    <n v="319031"/>
    <m/>
    <x v="0"/>
  </r>
  <r>
    <x v="4"/>
    <x v="7"/>
    <x v="1"/>
    <x v="2"/>
    <x v="17"/>
    <x v="5"/>
    <n v="33186"/>
    <n v="316534"/>
    <m/>
    <x v="0"/>
  </r>
  <r>
    <x v="4"/>
    <x v="7"/>
    <x v="1"/>
    <x v="2"/>
    <x v="17"/>
    <x v="6"/>
    <n v="33211"/>
    <n v="317382"/>
    <m/>
    <x v="0"/>
  </r>
  <r>
    <x v="4"/>
    <x v="7"/>
    <x v="1"/>
    <x v="2"/>
    <x v="17"/>
    <x v="7"/>
    <n v="33236"/>
    <n v="317889"/>
    <m/>
    <x v="0"/>
  </r>
  <r>
    <x v="4"/>
    <x v="7"/>
    <x v="1"/>
    <x v="2"/>
    <x v="17"/>
    <x v="8"/>
    <n v="33260"/>
    <n v="317651"/>
    <m/>
    <x v="0"/>
  </r>
  <r>
    <x v="4"/>
    <x v="7"/>
    <x v="1"/>
    <x v="2"/>
    <x v="17"/>
    <x v="9"/>
    <n v="33284"/>
    <n v="314507"/>
    <m/>
    <x v="0"/>
  </r>
  <r>
    <x v="4"/>
    <x v="7"/>
    <x v="1"/>
    <x v="2"/>
    <x v="17"/>
    <x v="10"/>
    <n v="33310"/>
    <n v="310518"/>
    <m/>
    <x v="0"/>
  </r>
  <r>
    <x v="4"/>
    <x v="7"/>
    <x v="1"/>
    <x v="2"/>
    <x v="17"/>
    <x v="11"/>
    <n v="33337"/>
    <n v="306528"/>
    <m/>
    <x v="0"/>
  </r>
  <r>
    <x v="4"/>
    <x v="7"/>
    <x v="1"/>
    <x v="2"/>
    <x v="17"/>
    <x v="12"/>
    <n v="33364"/>
    <n v="302781"/>
    <m/>
    <x v="0"/>
  </r>
  <r>
    <x v="4"/>
    <x v="7"/>
    <x v="1"/>
    <x v="2"/>
    <x v="17"/>
    <x v="13"/>
    <n v="33391"/>
    <n v="299629"/>
    <m/>
    <x v="0"/>
  </r>
  <r>
    <x v="4"/>
    <x v="7"/>
    <x v="1"/>
    <x v="2"/>
    <x v="17"/>
    <x v="14"/>
    <n v="33416"/>
    <n v="297251"/>
    <m/>
    <x v="0"/>
  </r>
  <r>
    <x v="4"/>
    <x v="7"/>
    <x v="1"/>
    <x v="2"/>
    <x v="17"/>
    <x v="15"/>
    <n v="33441"/>
    <n v="295532"/>
    <m/>
    <x v="0"/>
  </r>
  <r>
    <x v="4"/>
    <x v="7"/>
    <x v="1"/>
    <x v="2"/>
    <x v="17"/>
    <x v="16"/>
    <n v="33465"/>
    <n v="293541"/>
    <m/>
    <x v="0"/>
  </r>
  <r>
    <x v="4"/>
    <x v="7"/>
    <x v="1"/>
    <x v="2"/>
    <x v="17"/>
    <x v="17"/>
    <n v="33486"/>
    <n v="291385"/>
    <m/>
    <x v="0"/>
  </r>
  <r>
    <x v="4"/>
    <x v="7"/>
    <x v="1"/>
    <x v="2"/>
    <x v="17"/>
    <x v="18"/>
    <n v="33506"/>
    <n v="289177"/>
    <m/>
    <x v="0"/>
  </r>
  <r>
    <x v="4"/>
    <x v="7"/>
    <x v="1"/>
    <x v="2"/>
    <x v="17"/>
    <x v="19"/>
    <n v="33524"/>
    <n v="286996"/>
    <m/>
    <x v="0"/>
  </r>
  <r>
    <x v="4"/>
    <x v="7"/>
    <x v="1"/>
    <x v="2"/>
    <x v="17"/>
    <x v="20"/>
    <n v="33541"/>
    <n v="284867"/>
    <m/>
    <x v="0"/>
  </r>
  <r>
    <x v="4"/>
    <x v="7"/>
    <x v="1"/>
    <x v="2"/>
    <x v="17"/>
    <x v="21"/>
    <n v="33556"/>
    <n v="282696"/>
    <m/>
    <x v="0"/>
  </r>
  <r>
    <x v="4"/>
    <x v="7"/>
    <x v="1"/>
    <x v="2"/>
    <x v="17"/>
    <x v="22"/>
    <n v="33571"/>
    <n v="280459"/>
    <m/>
    <x v="0"/>
  </r>
  <r>
    <x v="4"/>
    <x v="7"/>
    <x v="1"/>
    <x v="2"/>
    <x v="17"/>
    <x v="23"/>
    <n v="33585"/>
    <n v="278215"/>
    <m/>
    <x v="0"/>
  </r>
  <r>
    <x v="4"/>
    <x v="7"/>
    <x v="1"/>
    <x v="2"/>
    <x v="17"/>
    <x v="24"/>
    <n v="33599"/>
    <n v="275944"/>
    <m/>
    <x v="0"/>
  </r>
  <r>
    <x v="4"/>
    <x v="7"/>
    <x v="1"/>
    <x v="2"/>
    <x v="17"/>
    <x v="25"/>
    <n v="33613"/>
    <n v="273612"/>
    <m/>
    <x v="0"/>
  </r>
  <r>
    <x v="4"/>
    <x v="7"/>
    <x v="1"/>
    <x v="2"/>
    <x v="17"/>
    <x v="26"/>
    <n v="33627"/>
    <n v="271206"/>
    <m/>
    <x v="0"/>
  </r>
  <r>
    <x v="4"/>
    <x v="7"/>
    <x v="1"/>
    <x v="2"/>
    <x v="17"/>
    <x v="27"/>
    <n v="33642"/>
    <n v="268868"/>
    <m/>
    <x v="0"/>
  </r>
  <r>
    <x v="4"/>
    <x v="7"/>
    <x v="1"/>
    <x v="2"/>
    <x v="17"/>
    <x v="28"/>
    <n v="33656"/>
    <n v="266695"/>
    <m/>
    <x v="0"/>
  </r>
  <r>
    <x v="4"/>
    <x v="7"/>
    <x v="1"/>
    <x v="2"/>
    <x v="17"/>
    <x v="29"/>
    <n v="33670"/>
    <n v="264759"/>
    <m/>
    <x v="0"/>
  </r>
  <r>
    <x v="4"/>
    <x v="7"/>
    <x v="1"/>
    <x v="2"/>
    <x v="17"/>
    <x v="30"/>
    <n v="33684"/>
    <n v="263053"/>
    <m/>
    <x v="0"/>
  </r>
  <r>
    <x v="4"/>
    <x v="7"/>
    <x v="1"/>
    <x v="0"/>
    <x v="18"/>
    <x v="0"/>
    <n v="0"/>
    <n v="0"/>
    <m/>
    <x v="0"/>
  </r>
  <r>
    <x v="4"/>
    <x v="7"/>
    <x v="1"/>
    <x v="0"/>
    <x v="18"/>
    <x v="1"/>
    <n v="0"/>
    <n v="0"/>
    <m/>
    <x v="0"/>
  </r>
  <r>
    <x v="4"/>
    <x v="7"/>
    <x v="1"/>
    <x v="0"/>
    <x v="18"/>
    <x v="2"/>
    <n v="0"/>
    <n v="0"/>
    <m/>
    <x v="0"/>
  </r>
  <r>
    <x v="4"/>
    <x v="7"/>
    <x v="1"/>
    <x v="0"/>
    <x v="18"/>
    <x v="3"/>
    <n v="0"/>
    <n v="0"/>
    <m/>
    <x v="0"/>
  </r>
  <r>
    <x v="4"/>
    <x v="7"/>
    <x v="1"/>
    <x v="0"/>
    <x v="18"/>
    <x v="4"/>
    <n v="0"/>
    <n v="0"/>
    <m/>
    <x v="0"/>
  </r>
  <r>
    <x v="4"/>
    <x v="7"/>
    <x v="1"/>
    <x v="0"/>
    <x v="18"/>
    <x v="5"/>
    <n v="0"/>
    <n v="0"/>
    <m/>
    <x v="0"/>
  </r>
  <r>
    <x v="4"/>
    <x v="7"/>
    <x v="1"/>
    <x v="0"/>
    <x v="18"/>
    <x v="6"/>
    <n v="0"/>
    <n v="0"/>
    <m/>
    <x v="0"/>
  </r>
  <r>
    <x v="4"/>
    <x v="7"/>
    <x v="1"/>
    <x v="0"/>
    <x v="18"/>
    <x v="7"/>
    <n v="0"/>
    <n v="0"/>
    <m/>
    <x v="0"/>
  </r>
  <r>
    <x v="4"/>
    <x v="7"/>
    <x v="1"/>
    <x v="0"/>
    <x v="18"/>
    <x v="8"/>
    <n v="0"/>
    <n v="0"/>
    <m/>
    <x v="0"/>
  </r>
  <r>
    <x v="4"/>
    <x v="7"/>
    <x v="1"/>
    <x v="0"/>
    <x v="18"/>
    <x v="9"/>
    <n v="0"/>
    <n v="0"/>
    <m/>
    <x v="0"/>
  </r>
  <r>
    <x v="4"/>
    <x v="7"/>
    <x v="1"/>
    <x v="0"/>
    <x v="18"/>
    <x v="10"/>
    <n v="0"/>
    <n v="0"/>
    <m/>
    <x v="0"/>
  </r>
  <r>
    <x v="4"/>
    <x v="7"/>
    <x v="1"/>
    <x v="0"/>
    <x v="18"/>
    <x v="11"/>
    <n v="0"/>
    <n v="0"/>
    <m/>
    <x v="0"/>
  </r>
  <r>
    <x v="4"/>
    <x v="7"/>
    <x v="1"/>
    <x v="0"/>
    <x v="18"/>
    <x v="12"/>
    <n v="0"/>
    <n v="0"/>
    <m/>
    <x v="0"/>
  </r>
  <r>
    <x v="4"/>
    <x v="7"/>
    <x v="1"/>
    <x v="0"/>
    <x v="18"/>
    <x v="13"/>
    <n v="0"/>
    <n v="0"/>
    <m/>
    <x v="0"/>
  </r>
  <r>
    <x v="4"/>
    <x v="7"/>
    <x v="1"/>
    <x v="0"/>
    <x v="18"/>
    <x v="14"/>
    <n v="0"/>
    <n v="0"/>
    <m/>
    <x v="0"/>
  </r>
  <r>
    <x v="4"/>
    <x v="7"/>
    <x v="1"/>
    <x v="0"/>
    <x v="18"/>
    <x v="15"/>
    <n v="0"/>
    <n v="0"/>
    <m/>
    <x v="0"/>
  </r>
  <r>
    <x v="4"/>
    <x v="7"/>
    <x v="1"/>
    <x v="0"/>
    <x v="18"/>
    <x v="16"/>
    <n v="0"/>
    <n v="0"/>
    <m/>
    <x v="0"/>
  </r>
  <r>
    <x v="4"/>
    <x v="7"/>
    <x v="1"/>
    <x v="0"/>
    <x v="18"/>
    <x v="17"/>
    <n v="0"/>
    <n v="0"/>
    <m/>
    <x v="0"/>
  </r>
  <r>
    <x v="4"/>
    <x v="7"/>
    <x v="1"/>
    <x v="0"/>
    <x v="18"/>
    <x v="18"/>
    <n v="0"/>
    <n v="0"/>
    <m/>
    <x v="0"/>
  </r>
  <r>
    <x v="4"/>
    <x v="7"/>
    <x v="1"/>
    <x v="0"/>
    <x v="18"/>
    <x v="19"/>
    <n v="0"/>
    <n v="0"/>
    <m/>
    <x v="0"/>
  </r>
  <r>
    <x v="4"/>
    <x v="7"/>
    <x v="1"/>
    <x v="0"/>
    <x v="18"/>
    <x v="20"/>
    <n v="0"/>
    <n v="0"/>
    <m/>
    <x v="0"/>
  </r>
  <r>
    <x v="4"/>
    <x v="7"/>
    <x v="1"/>
    <x v="0"/>
    <x v="18"/>
    <x v="21"/>
    <n v="0"/>
    <n v="0"/>
    <m/>
    <x v="0"/>
  </r>
  <r>
    <x v="4"/>
    <x v="7"/>
    <x v="1"/>
    <x v="0"/>
    <x v="18"/>
    <x v="22"/>
    <n v="0"/>
    <n v="0"/>
    <m/>
    <x v="0"/>
  </r>
  <r>
    <x v="4"/>
    <x v="7"/>
    <x v="1"/>
    <x v="0"/>
    <x v="18"/>
    <x v="23"/>
    <n v="0"/>
    <n v="0"/>
    <m/>
    <x v="0"/>
  </r>
  <r>
    <x v="4"/>
    <x v="7"/>
    <x v="1"/>
    <x v="0"/>
    <x v="18"/>
    <x v="24"/>
    <n v="0"/>
    <n v="0"/>
    <m/>
    <x v="0"/>
  </r>
  <r>
    <x v="4"/>
    <x v="7"/>
    <x v="1"/>
    <x v="0"/>
    <x v="18"/>
    <x v="25"/>
    <n v="0"/>
    <n v="0"/>
    <m/>
    <x v="0"/>
  </r>
  <r>
    <x v="4"/>
    <x v="7"/>
    <x v="1"/>
    <x v="0"/>
    <x v="18"/>
    <x v="26"/>
    <n v="0"/>
    <n v="0"/>
    <m/>
    <x v="0"/>
  </r>
  <r>
    <x v="4"/>
    <x v="7"/>
    <x v="1"/>
    <x v="0"/>
    <x v="18"/>
    <x v="27"/>
    <n v="0"/>
    <n v="0"/>
    <m/>
    <x v="0"/>
  </r>
  <r>
    <x v="4"/>
    <x v="7"/>
    <x v="1"/>
    <x v="0"/>
    <x v="18"/>
    <x v="28"/>
    <n v="0"/>
    <n v="0"/>
    <m/>
    <x v="0"/>
  </r>
  <r>
    <x v="4"/>
    <x v="7"/>
    <x v="1"/>
    <x v="0"/>
    <x v="18"/>
    <x v="29"/>
    <n v="0"/>
    <n v="0"/>
    <m/>
    <x v="0"/>
  </r>
  <r>
    <x v="4"/>
    <x v="7"/>
    <x v="1"/>
    <x v="0"/>
    <x v="18"/>
    <x v="30"/>
    <n v="0"/>
    <n v="0"/>
    <m/>
    <x v="0"/>
  </r>
  <r>
    <x v="4"/>
    <x v="7"/>
    <x v="1"/>
    <x v="5"/>
    <x v="19"/>
    <x v="0"/>
    <n v="0"/>
    <n v="0"/>
    <m/>
    <x v="0"/>
  </r>
  <r>
    <x v="4"/>
    <x v="7"/>
    <x v="1"/>
    <x v="5"/>
    <x v="19"/>
    <x v="1"/>
    <n v="0"/>
    <n v="0"/>
    <m/>
    <x v="0"/>
  </r>
  <r>
    <x v="4"/>
    <x v="7"/>
    <x v="1"/>
    <x v="5"/>
    <x v="19"/>
    <x v="2"/>
    <n v="0"/>
    <n v="0"/>
    <m/>
    <x v="0"/>
  </r>
  <r>
    <x v="4"/>
    <x v="7"/>
    <x v="1"/>
    <x v="5"/>
    <x v="19"/>
    <x v="3"/>
    <n v="0"/>
    <n v="0"/>
    <m/>
    <x v="0"/>
  </r>
  <r>
    <x v="4"/>
    <x v="7"/>
    <x v="1"/>
    <x v="5"/>
    <x v="19"/>
    <x v="4"/>
    <n v="0"/>
    <n v="0"/>
    <m/>
    <x v="0"/>
  </r>
  <r>
    <x v="4"/>
    <x v="7"/>
    <x v="1"/>
    <x v="5"/>
    <x v="19"/>
    <x v="5"/>
    <n v="0"/>
    <n v="0"/>
    <m/>
    <x v="0"/>
  </r>
  <r>
    <x v="4"/>
    <x v="7"/>
    <x v="1"/>
    <x v="5"/>
    <x v="19"/>
    <x v="6"/>
    <n v="0"/>
    <n v="0"/>
    <m/>
    <x v="0"/>
  </r>
  <r>
    <x v="4"/>
    <x v="7"/>
    <x v="1"/>
    <x v="5"/>
    <x v="19"/>
    <x v="7"/>
    <n v="0"/>
    <n v="0"/>
    <m/>
    <x v="0"/>
  </r>
  <r>
    <x v="4"/>
    <x v="7"/>
    <x v="1"/>
    <x v="5"/>
    <x v="19"/>
    <x v="8"/>
    <n v="0"/>
    <n v="0"/>
    <m/>
    <x v="0"/>
  </r>
  <r>
    <x v="4"/>
    <x v="7"/>
    <x v="1"/>
    <x v="5"/>
    <x v="19"/>
    <x v="9"/>
    <n v="0"/>
    <n v="0"/>
    <m/>
    <x v="0"/>
  </r>
  <r>
    <x v="4"/>
    <x v="7"/>
    <x v="1"/>
    <x v="5"/>
    <x v="19"/>
    <x v="10"/>
    <n v="0"/>
    <n v="0"/>
    <m/>
    <x v="0"/>
  </r>
  <r>
    <x v="4"/>
    <x v="7"/>
    <x v="1"/>
    <x v="5"/>
    <x v="19"/>
    <x v="11"/>
    <n v="0"/>
    <n v="0"/>
    <m/>
    <x v="0"/>
  </r>
  <r>
    <x v="4"/>
    <x v="7"/>
    <x v="1"/>
    <x v="5"/>
    <x v="19"/>
    <x v="12"/>
    <n v="0"/>
    <n v="0"/>
    <m/>
    <x v="0"/>
  </r>
  <r>
    <x v="4"/>
    <x v="7"/>
    <x v="1"/>
    <x v="5"/>
    <x v="19"/>
    <x v="13"/>
    <n v="0"/>
    <n v="0"/>
    <m/>
    <x v="0"/>
  </r>
  <r>
    <x v="4"/>
    <x v="7"/>
    <x v="1"/>
    <x v="5"/>
    <x v="19"/>
    <x v="14"/>
    <n v="0"/>
    <n v="0"/>
    <m/>
    <x v="0"/>
  </r>
  <r>
    <x v="4"/>
    <x v="7"/>
    <x v="1"/>
    <x v="5"/>
    <x v="19"/>
    <x v="15"/>
    <n v="0"/>
    <n v="0"/>
    <m/>
    <x v="0"/>
  </r>
  <r>
    <x v="4"/>
    <x v="7"/>
    <x v="1"/>
    <x v="5"/>
    <x v="19"/>
    <x v="16"/>
    <n v="0"/>
    <n v="0"/>
    <m/>
    <x v="0"/>
  </r>
  <r>
    <x v="4"/>
    <x v="7"/>
    <x v="1"/>
    <x v="5"/>
    <x v="19"/>
    <x v="17"/>
    <n v="0"/>
    <n v="0"/>
    <m/>
    <x v="0"/>
  </r>
  <r>
    <x v="4"/>
    <x v="7"/>
    <x v="1"/>
    <x v="5"/>
    <x v="19"/>
    <x v="18"/>
    <n v="0"/>
    <n v="0"/>
    <m/>
    <x v="0"/>
  </r>
  <r>
    <x v="4"/>
    <x v="7"/>
    <x v="1"/>
    <x v="5"/>
    <x v="19"/>
    <x v="19"/>
    <n v="0"/>
    <n v="0"/>
    <m/>
    <x v="0"/>
  </r>
  <r>
    <x v="4"/>
    <x v="7"/>
    <x v="1"/>
    <x v="5"/>
    <x v="19"/>
    <x v="20"/>
    <n v="0"/>
    <n v="0"/>
    <m/>
    <x v="0"/>
  </r>
  <r>
    <x v="4"/>
    <x v="7"/>
    <x v="1"/>
    <x v="5"/>
    <x v="19"/>
    <x v="21"/>
    <n v="0"/>
    <n v="0"/>
    <m/>
    <x v="0"/>
  </r>
  <r>
    <x v="4"/>
    <x v="7"/>
    <x v="1"/>
    <x v="5"/>
    <x v="19"/>
    <x v="22"/>
    <n v="0"/>
    <n v="0"/>
    <m/>
    <x v="0"/>
  </r>
  <r>
    <x v="4"/>
    <x v="7"/>
    <x v="1"/>
    <x v="5"/>
    <x v="19"/>
    <x v="23"/>
    <n v="0"/>
    <n v="0"/>
    <m/>
    <x v="0"/>
  </r>
  <r>
    <x v="4"/>
    <x v="7"/>
    <x v="1"/>
    <x v="5"/>
    <x v="19"/>
    <x v="24"/>
    <n v="0"/>
    <n v="0"/>
    <m/>
    <x v="0"/>
  </r>
  <r>
    <x v="4"/>
    <x v="7"/>
    <x v="1"/>
    <x v="5"/>
    <x v="19"/>
    <x v="25"/>
    <n v="0"/>
    <n v="0"/>
    <m/>
    <x v="0"/>
  </r>
  <r>
    <x v="4"/>
    <x v="7"/>
    <x v="1"/>
    <x v="5"/>
    <x v="19"/>
    <x v="26"/>
    <n v="0"/>
    <n v="0"/>
    <m/>
    <x v="0"/>
  </r>
  <r>
    <x v="4"/>
    <x v="7"/>
    <x v="1"/>
    <x v="5"/>
    <x v="19"/>
    <x v="27"/>
    <n v="0"/>
    <n v="0"/>
    <m/>
    <x v="0"/>
  </r>
  <r>
    <x v="4"/>
    <x v="7"/>
    <x v="1"/>
    <x v="5"/>
    <x v="19"/>
    <x v="28"/>
    <n v="0"/>
    <n v="0"/>
    <m/>
    <x v="0"/>
  </r>
  <r>
    <x v="4"/>
    <x v="7"/>
    <x v="1"/>
    <x v="5"/>
    <x v="19"/>
    <x v="29"/>
    <n v="0"/>
    <n v="0"/>
    <m/>
    <x v="0"/>
  </r>
  <r>
    <x v="4"/>
    <x v="7"/>
    <x v="1"/>
    <x v="5"/>
    <x v="19"/>
    <x v="30"/>
    <n v="0"/>
    <n v="0"/>
    <m/>
    <x v="0"/>
  </r>
  <r>
    <x v="4"/>
    <x v="7"/>
    <x v="2"/>
    <x v="1"/>
    <x v="14"/>
    <x v="0"/>
    <n v="273067"/>
    <n v="4159356"/>
    <m/>
    <x v="0"/>
  </r>
  <r>
    <x v="4"/>
    <x v="7"/>
    <x v="2"/>
    <x v="1"/>
    <x v="14"/>
    <x v="1"/>
    <n v="271872"/>
    <n v="3961344"/>
    <m/>
    <x v="0"/>
  </r>
  <r>
    <x v="4"/>
    <x v="7"/>
    <x v="2"/>
    <x v="1"/>
    <x v="14"/>
    <x v="2"/>
    <n v="271793"/>
    <n v="3842461"/>
    <m/>
    <x v="0"/>
  </r>
  <r>
    <x v="4"/>
    <x v="7"/>
    <x v="2"/>
    <x v="1"/>
    <x v="14"/>
    <x v="3"/>
    <n v="269838"/>
    <n v="3716211"/>
    <m/>
    <x v="0"/>
  </r>
  <r>
    <x v="4"/>
    <x v="7"/>
    <x v="2"/>
    <x v="1"/>
    <x v="14"/>
    <x v="4"/>
    <n v="268312"/>
    <n v="3662614"/>
    <m/>
    <x v="0"/>
  </r>
  <r>
    <x v="4"/>
    <x v="7"/>
    <x v="2"/>
    <x v="1"/>
    <x v="14"/>
    <x v="5"/>
    <n v="267400"/>
    <n v="3634579"/>
    <m/>
    <x v="0"/>
  </r>
  <r>
    <x v="4"/>
    <x v="7"/>
    <x v="2"/>
    <x v="1"/>
    <x v="14"/>
    <x v="6"/>
    <n v="267536"/>
    <n v="3626657"/>
    <m/>
    <x v="0"/>
  </r>
  <r>
    <x v="4"/>
    <x v="7"/>
    <x v="2"/>
    <x v="1"/>
    <x v="14"/>
    <x v="7"/>
    <n v="268897"/>
    <n v="3630832"/>
    <m/>
    <x v="0"/>
  </r>
  <r>
    <x v="4"/>
    <x v="7"/>
    <x v="2"/>
    <x v="1"/>
    <x v="14"/>
    <x v="8"/>
    <n v="270410"/>
    <n v="3637541"/>
    <m/>
    <x v="0"/>
  </r>
  <r>
    <x v="4"/>
    <x v="7"/>
    <x v="2"/>
    <x v="1"/>
    <x v="14"/>
    <x v="9"/>
    <n v="271696"/>
    <n v="3616925"/>
    <m/>
    <x v="0"/>
  </r>
  <r>
    <x v="4"/>
    <x v="7"/>
    <x v="2"/>
    <x v="1"/>
    <x v="14"/>
    <x v="10"/>
    <n v="271661"/>
    <n v="3572658"/>
    <m/>
    <x v="0"/>
  </r>
  <r>
    <x v="4"/>
    <x v="7"/>
    <x v="2"/>
    <x v="1"/>
    <x v="14"/>
    <x v="11"/>
    <n v="271387"/>
    <n v="3526495"/>
    <m/>
    <x v="0"/>
  </r>
  <r>
    <x v="4"/>
    <x v="7"/>
    <x v="2"/>
    <x v="1"/>
    <x v="14"/>
    <x v="12"/>
    <n v="271133"/>
    <n v="3479924"/>
    <m/>
    <x v="0"/>
  </r>
  <r>
    <x v="4"/>
    <x v="7"/>
    <x v="2"/>
    <x v="1"/>
    <x v="14"/>
    <x v="13"/>
    <n v="270877"/>
    <n v="3441410"/>
    <m/>
    <x v="0"/>
  </r>
  <r>
    <x v="4"/>
    <x v="7"/>
    <x v="2"/>
    <x v="1"/>
    <x v="14"/>
    <x v="14"/>
    <n v="270637"/>
    <n v="3414739"/>
    <m/>
    <x v="0"/>
  </r>
  <r>
    <x v="4"/>
    <x v="7"/>
    <x v="2"/>
    <x v="1"/>
    <x v="14"/>
    <x v="15"/>
    <n v="270436"/>
    <n v="3395198"/>
    <m/>
    <x v="0"/>
  </r>
  <r>
    <x v="4"/>
    <x v="7"/>
    <x v="2"/>
    <x v="1"/>
    <x v="14"/>
    <x v="16"/>
    <n v="270294"/>
    <n v="3372137"/>
    <m/>
    <x v="0"/>
  </r>
  <r>
    <x v="4"/>
    <x v="7"/>
    <x v="2"/>
    <x v="1"/>
    <x v="14"/>
    <x v="17"/>
    <n v="270058"/>
    <n v="3344754"/>
    <m/>
    <x v="0"/>
  </r>
  <r>
    <x v="4"/>
    <x v="7"/>
    <x v="2"/>
    <x v="1"/>
    <x v="14"/>
    <x v="18"/>
    <n v="269742"/>
    <n v="3315531"/>
    <m/>
    <x v="0"/>
  </r>
  <r>
    <x v="4"/>
    <x v="7"/>
    <x v="2"/>
    <x v="1"/>
    <x v="14"/>
    <x v="19"/>
    <n v="269261"/>
    <n v="3286083"/>
    <m/>
    <x v="0"/>
  </r>
  <r>
    <x v="4"/>
    <x v="7"/>
    <x v="2"/>
    <x v="1"/>
    <x v="14"/>
    <x v="20"/>
    <n v="268847"/>
    <n v="3257337"/>
    <m/>
    <x v="0"/>
  </r>
  <r>
    <x v="4"/>
    <x v="7"/>
    <x v="2"/>
    <x v="1"/>
    <x v="14"/>
    <x v="21"/>
    <n v="268477"/>
    <n v="3227293"/>
    <m/>
    <x v="0"/>
  </r>
  <r>
    <x v="4"/>
    <x v="7"/>
    <x v="2"/>
    <x v="1"/>
    <x v="14"/>
    <x v="22"/>
    <n v="268104"/>
    <n v="3196323"/>
    <m/>
    <x v="0"/>
  </r>
  <r>
    <x v="4"/>
    <x v="7"/>
    <x v="2"/>
    <x v="1"/>
    <x v="14"/>
    <x v="23"/>
    <n v="267745"/>
    <n v="3165951"/>
    <m/>
    <x v="0"/>
  </r>
  <r>
    <x v="4"/>
    <x v="7"/>
    <x v="2"/>
    <x v="1"/>
    <x v="14"/>
    <x v="24"/>
    <n v="267444"/>
    <n v="3136253"/>
    <m/>
    <x v="0"/>
  </r>
  <r>
    <x v="4"/>
    <x v="7"/>
    <x v="2"/>
    <x v="1"/>
    <x v="14"/>
    <x v="25"/>
    <n v="267202"/>
    <n v="3106140"/>
    <m/>
    <x v="0"/>
  </r>
  <r>
    <x v="4"/>
    <x v="7"/>
    <x v="2"/>
    <x v="1"/>
    <x v="14"/>
    <x v="26"/>
    <n v="266976"/>
    <n v="3074385"/>
    <m/>
    <x v="0"/>
  </r>
  <r>
    <x v="4"/>
    <x v="7"/>
    <x v="2"/>
    <x v="1"/>
    <x v="14"/>
    <x v="27"/>
    <n v="266779"/>
    <n v="3043103"/>
    <m/>
    <x v="0"/>
  </r>
  <r>
    <x v="4"/>
    <x v="7"/>
    <x v="2"/>
    <x v="1"/>
    <x v="14"/>
    <x v="28"/>
    <n v="266574"/>
    <n v="3013436"/>
    <m/>
    <x v="0"/>
  </r>
  <r>
    <x v="4"/>
    <x v="7"/>
    <x v="2"/>
    <x v="1"/>
    <x v="14"/>
    <x v="29"/>
    <n v="266395"/>
    <n v="2986004"/>
    <m/>
    <x v="0"/>
  </r>
  <r>
    <x v="4"/>
    <x v="7"/>
    <x v="2"/>
    <x v="1"/>
    <x v="14"/>
    <x v="30"/>
    <n v="266237"/>
    <n v="2961498"/>
    <m/>
    <x v="0"/>
  </r>
  <r>
    <x v="4"/>
    <x v="7"/>
    <x v="2"/>
    <x v="0"/>
    <x v="15"/>
    <x v="0"/>
    <n v="294310"/>
    <n v="2799182"/>
    <m/>
    <x v="0"/>
  </r>
  <r>
    <x v="4"/>
    <x v="7"/>
    <x v="2"/>
    <x v="0"/>
    <x v="15"/>
    <x v="1"/>
    <n v="292288"/>
    <n v="2678498"/>
    <m/>
    <x v="0"/>
  </r>
  <r>
    <x v="4"/>
    <x v="7"/>
    <x v="2"/>
    <x v="0"/>
    <x v="15"/>
    <x v="2"/>
    <n v="291262"/>
    <n v="2591335"/>
    <m/>
    <x v="0"/>
  </r>
  <r>
    <x v="4"/>
    <x v="7"/>
    <x v="2"/>
    <x v="0"/>
    <x v="15"/>
    <x v="3"/>
    <n v="288607"/>
    <n v="2480483"/>
    <m/>
    <x v="0"/>
  </r>
  <r>
    <x v="4"/>
    <x v="7"/>
    <x v="2"/>
    <x v="0"/>
    <x v="15"/>
    <x v="4"/>
    <n v="286347"/>
    <n v="2377842"/>
    <m/>
    <x v="0"/>
  </r>
  <r>
    <x v="4"/>
    <x v="7"/>
    <x v="2"/>
    <x v="0"/>
    <x v="15"/>
    <x v="5"/>
    <n v="284367"/>
    <n v="2260735"/>
    <m/>
    <x v="0"/>
  </r>
  <r>
    <x v="4"/>
    <x v="7"/>
    <x v="2"/>
    <x v="0"/>
    <x v="15"/>
    <x v="6"/>
    <n v="283173"/>
    <n v="2187089"/>
    <m/>
    <x v="0"/>
  </r>
  <r>
    <x v="4"/>
    <x v="7"/>
    <x v="2"/>
    <x v="0"/>
    <x v="15"/>
    <x v="7"/>
    <n v="282888"/>
    <n v="2129652"/>
    <m/>
    <x v="0"/>
  </r>
  <r>
    <x v="4"/>
    <x v="7"/>
    <x v="2"/>
    <x v="0"/>
    <x v="15"/>
    <x v="8"/>
    <n v="282691"/>
    <n v="2080150"/>
    <m/>
    <x v="0"/>
  </r>
  <r>
    <x v="4"/>
    <x v="7"/>
    <x v="2"/>
    <x v="0"/>
    <x v="15"/>
    <x v="9"/>
    <n v="282348"/>
    <n v="1967959"/>
    <m/>
    <x v="0"/>
  </r>
  <r>
    <x v="4"/>
    <x v="7"/>
    <x v="2"/>
    <x v="0"/>
    <x v="15"/>
    <x v="10"/>
    <n v="281021"/>
    <n v="1840376"/>
    <m/>
    <x v="0"/>
  </r>
  <r>
    <x v="4"/>
    <x v="7"/>
    <x v="2"/>
    <x v="0"/>
    <x v="15"/>
    <x v="11"/>
    <n v="279539"/>
    <n v="1710828"/>
    <m/>
    <x v="0"/>
  </r>
  <r>
    <x v="4"/>
    <x v="7"/>
    <x v="2"/>
    <x v="0"/>
    <x v="15"/>
    <x v="12"/>
    <n v="278098"/>
    <n v="1589613"/>
    <m/>
    <x v="0"/>
  </r>
  <r>
    <x v="4"/>
    <x v="7"/>
    <x v="2"/>
    <x v="0"/>
    <x v="15"/>
    <x v="13"/>
    <n v="276678"/>
    <n v="1478873"/>
    <m/>
    <x v="0"/>
  </r>
  <r>
    <x v="4"/>
    <x v="7"/>
    <x v="2"/>
    <x v="0"/>
    <x v="15"/>
    <x v="14"/>
    <n v="275301"/>
    <n v="1383093"/>
    <m/>
    <x v="0"/>
  </r>
  <r>
    <x v="4"/>
    <x v="7"/>
    <x v="2"/>
    <x v="0"/>
    <x v="15"/>
    <x v="15"/>
    <n v="273992"/>
    <n v="1299835"/>
    <m/>
    <x v="0"/>
  </r>
  <r>
    <x v="4"/>
    <x v="7"/>
    <x v="2"/>
    <x v="0"/>
    <x v="15"/>
    <x v="16"/>
    <n v="272766"/>
    <n v="1225076"/>
    <m/>
    <x v="0"/>
  </r>
  <r>
    <x v="4"/>
    <x v="7"/>
    <x v="2"/>
    <x v="0"/>
    <x v="15"/>
    <x v="17"/>
    <n v="271498"/>
    <n v="1156873"/>
    <m/>
    <x v="0"/>
  </r>
  <r>
    <x v="4"/>
    <x v="7"/>
    <x v="2"/>
    <x v="0"/>
    <x v="15"/>
    <x v="18"/>
    <n v="270194"/>
    <n v="1095226"/>
    <m/>
    <x v="0"/>
  </r>
  <r>
    <x v="4"/>
    <x v="7"/>
    <x v="2"/>
    <x v="0"/>
    <x v="15"/>
    <x v="19"/>
    <n v="268772"/>
    <n v="1040536"/>
    <m/>
    <x v="0"/>
  </r>
  <r>
    <x v="4"/>
    <x v="7"/>
    <x v="2"/>
    <x v="0"/>
    <x v="15"/>
    <x v="20"/>
    <n v="267414"/>
    <n v="995469"/>
    <m/>
    <x v="0"/>
  </r>
  <r>
    <x v="4"/>
    <x v="7"/>
    <x v="2"/>
    <x v="0"/>
    <x v="15"/>
    <x v="21"/>
    <n v="266106"/>
    <n v="959963"/>
    <m/>
    <x v="0"/>
  </r>
  <r>
    <x v="4"/>
    <x v="7"/>
    <x v="2"/>
    <x v="0"/>
    <x v="15"/>
    <x v="22"/>
    <n v="264814"/>
    <n v="933373"/>
    <m/>
    <x v="0"/>
  </r>
  <r>
    <x v="4"/>
    <x v="7"/>
    <x v="2"/>
    <x v="0"/>
    <x v="15"/>
    <x v="23"/>
    <n v="263552"/>
    <n v="914143"/>
    <m/>
    <x v="0"/>
  </r>
  <r>
    <x v="4"/>
    <x v="7"/>
    <x v="2"/>
    <x v="0"/>
    <x v="15"/>
    <x v="24"/>
    <n v="262357"/>
    <n v="895311"/>
    <m/>
    <x v="0"/>
  </r>
  <r>
    <x v="4"/>
    <x v="7"/>
    <x v="2"/>
    <x v="0"/>
    <x v="15"/>
    <x v="25"/>
    <n v="261228"/>
    <n v="876944"/>
    <m/>
    <x v="0"/>
  </r>
  <r>
    <x v="4"/>
    <x v="7"/>
    <x v="2"/>
    <x v="0"/>
    <x v="15"/>
    <x v="26"/>
    <n v="260134"/>
    <n v="858971"/>
    <m/>
    <x v="0"/>
  </r>
  <r>
    <x v="4"/>
    <x v="7"/>
    <x v="2"/>
    <x v="0"/>
    <x v="15"/>
    <x v="27"/>
    <n v="259083"/>
    <n v="841749"/>
    <m/>
    <x v="0"/>
  </r>
  <r>
    <x v="4"/>
    <x v="7"/>
    <x v="2"/>
    <x v="0"/>
    <x v="15"/>
    <x v="28"/>
    <n v="258045"/>
    <n v="825490"/>
    <m/>
    <x v="0"/>
  </r>
  <r>
    <x v="4"/>
    <x v="7"/>
    <x v="2"/>
    <x v="0"/>
    <x v="15"/>
    <x v="29"/>
    <n v="257046"/>
    <n v="810181"/>
    <m/>
    <x v="0"/>
  </r>
  <r>
    <x v="4"/>
    <x v="7"/>
    <x v="2"/>
    <x v="0"/>
    <x v="15"/>
    <x v="30"/>
    <n v="256079"/>
    <n v="795929"/>
    <m/>
    <x v="0"/>
  </r>
  <r>
    <x v="4"/>
    <x v="7"/>
    <x v="2"/>
    <x v="3"/>
    <x v="16"/>
    <x v="0"/>
    <n v="0"/>
    <n v="0"/>
    <m/>
    <x v="0"/>
  </r>
  <r>
    <x v="4"/>
    <x v="7"/>
    <x v="2"/>
    <x v="3"/>
    <x v="16"/>
    <x v="1"/>
    <n v="0"/>
    <n v="0"/>
    <m/>
    <x v="0"/>
  </r>
  <r>
    <x v="4"/>
    <x v="7"/>
    <x v="2"/>
    <x v="3"/>
    <x v="16"/>
    <x v="2"/>
    <n v="0"/>
    <n v="0"/>
    <m/>
    <x v="0"/>
  </r>
  <r>
    <x v="4"/>
    <x v="7"/>
    <x v="2"/>
    <x v="3"/>
    <x v="16"/>
    <x v="3"/>
    <n v="0"/>
    <n v="0"/>
    <m/>
    <x v="0"/>
  </r>
  <r>
    <x v="4"/>
    <x v="7"/>
    <x v="2"/>
    <x v="3"/>
    <x v="16"/>
    <x v="4"/>
    <n v="0"/>
    <n v="0"/>
    <m/>
    <x v="0"/>
  </r>
  <r>
    <x v="4"/>
    <x v="7"/>
    <x v="2"/>
    <x v="3"/>
    <x v="16"/>
    <x v="5"/>
    <n v="0"/>
    <n v="0"/>
    <m/>
    <x v="0"/>
  </r>
  <r>
    <x v="4"/>
    <x v="7"/>
    <x v="2"/>
    <x v="3"/>
    <x v="16"/>
    <x v="6"/>
    <n v="0"/>
    <n v="0"/>
    <m/>
    <x v="0"/>
  </r>
  <r>
    <x v="4"/>
    <x v="7"/>
    <x v="2"/>
    <x v="3"/>
    <x v="16"/>
    <x v="7"/>
    <n v="0"/>
    <n v="0"/>
    <m/>
    <x v="0"/>
  </r>
  <r>
    <x v="4"/>
    <x v="7"/>
    <x v="2"/>
    <x v="3"/>
    <x v="16"/>
    <x v="8"/>
    <n v="1"/>
    <n v="0"/>
    <m/>
    <x v="0"/>
  </r>
  <r>
    <x v="4"/>
    <x v="7"/>
    <x v="2"/>
    <x v="3"/>
    <x v="16"/>
    <x v="9"/>
    <n v="1"/>
    <n v="0"/>
    <m/>
    <x v="0"/>
  </r>
  <r>
    <x v="4"/>
    <x v="7"/>
    <x v="2"/>
    <x v="3"/>
    <x v="16"/>
    <x v="10"/>
    <n v="1"/>
    <n v="0"/>
    <m/>
    <x v="0"/>
  </r>
  <r>
    <x v="4"/>
    <x v="7"/>
    <x v="2"/>
    <x v="3"/>
    <x v="16"/>
    <x v="11"/>
    <n v="1"/>
    <n v="0"/>
    <m/>
    <x v="0"/>
  </r>
  <r>
    <x v="4"/>
    <x v="7"/>
    <x v="2"/>
    <x v="3"/>
    <x v="16"/>
    <x v="12"/>
    <n v="1"/>
    <n v="0"/>
    <m/>
    <x v="0"/>
  </r>
  <r>
    <x v="4"/>
    <x v="7"/>
    <x v="2"/>
    <x v="3"/>
    <x v="16"/>
    <x v="13"/>
    <n v="1"/>
    <n v="0"/>
    <m/>
    <x v="0"/>
  </r>
  <r>
    <x v="4"/>
    <x v="7"/>
    <x v="2"/>
    <x v="3"/>
    <x v="16"/>
    <x v="14"/>
    <n v="1"/>
    <n v="0"/>
    <m/>
    <x v="0"/>
  </r>
  <r>
    <x v="4"/>
    <x v="7"/>
    <x v="2"/>
    <x v="3"/>
    <x v="16"/>
    <x v="15"/>
    <n v="1"/>
    <n v="0"/>
    <m/>
    <x v="0"/>
  </r>
  <r>
    <x v="4"/>
    <x v="7"/>
    <x v="2"/>
    <x v="3"/>
    <x v="16"/>
    <x v="16"/>
    <n v="1"/>
    <n v="0"/>
    <m/>
    <x v="0"/>
  </r>
  <r>
    <x v="4"/>
    <x v="7"/>
    <x v="2"/>
    <x v="3"/>
    <x v="16"/>
    <x v="17"/>
    <n v="2"/>
    <n v="0"/>
    <m/>
    <x v="0"/>
  </r>
  <r>
    <x v="4"/>
    <x v="7"/>
    <x v="2"/>
    <x v="3"/>
    <x v="16"/>
    <x v="18"/>
    <n v="2"/>
    <n v="0"/>
    <m/>
    <x v="0"/>
  </r>
  <r>
    <x v="4"/>
    <x v="7"/>
    <x v="2"/>
    <x v="3"/>
    <x v="16"/>
    <x v="19"/>
    <n v="2"/>
    <n v="0"/>
    <m/>
    <x v="0"/>
  </r>
  <r>
    <x v="4"/>
    <x v="7"/>
    <x v="2"/>
    <x v="3"/>
    <x v="16"/>
    <x v="20"/>
    <n v="2"/>
    <n v="0"/>
    <m/>
    <x v="0"/>
  </r>
  <r>
    <x v="4"/>
    <x v="7"/>
    <x v="2"/>
    <x v="3"/>
    <x v="16"/>
    <x v="21"/>
    <n v="2"/>
    <n v="0"/>
    <m/>
    <x v="0"/>
  </r>
  <r>
    <x v="4"/>
    <x v="7"/>
    <x v="2"/>
    <x v="3"/>
    <x v="16"/>
    <x v="22"/>
    <n v="2"/>
    <n v="0"/>
    <m/>
    <x v="0"/>
  </r>
  <r>
    <x v="4"/>
    <x v="7"/>
    <x v="2"/>
    <x v="3"/>
    <x v="16"/>
    <x v="23"/>
    <n v="2"/>
    <n v="0"/>
    <m/>
    <x v="0"/>
  </r>
  <r>
    <x v="4"/>
    <x v="7"/>
    <x v="2"/>
    <x v="3"/>
    <x v="16"/>
    <x v="24"/>
    <n v="2"/>
    <n v="0"/>
    <m/>
    <x v="0"/>
  </r>
  <r>
    <x v="4"/>
    <x v="7"/>
    <x v="2"/>
    <x v="3"/>
    <x v="16"/>
    <x v="25"/>
    <n v="2"/>
    <n v="0"/>
    <m/>
    <x v="0"/>
  </r>
  <r>
    <x v="4"/>
    <x v="7"/>
    <x v="2"/>
    <x v="3"/>
    <x v="16"/>
    <x v="26"/>
    <n v="2"/>
    <n v="0"/>
    <m/>
    <x v="0"/>
  </r>
  <r>
    <x v="4"/>
    <x v="7"/>
    <x v="2"/>
    <x v="3"/>
    <x v="16"/>
    <x v="27"/>
    <n v="2"/>
    <n v="0"/>
    <m/>
    <x v="0"/>
  </r>
  <r>
    <x v="4"/>
    <x v="7"/>
    <x v="2"/>
    <x v="3"/>
    <x v="16"/>
    <x v="28"/>
    <n v="3"/>
    <n v="0"/>
    <m/>
    <x v="0"/>
  </r>
  <r>
    <x v="4"/>
    <x v="7"/>
    <x v="2"/>
    <x v="3"/>
    <x v="16"/>
    <x v="29"/>
    <n v="3"/>
    <n v="0"/>
    <m/>
    <x v="0"/>
  </r>
  <r>
    <x v="4"/>
    <x v="7"/>
    <x v="2"/>
    <x v="3"/>
    <x v="16"/>
    <x v="30"/>
    <n v="3"/>
    <n v="0"/>
    <m/>
    <x v="0"/>
  </r>
  <r>
    <x v="4"/>
    <x v="7"/>
    <x v="2"/>
    <x v="2"/>
    <x v="17"/>
    <x v="0"/>
    <n v="106413"/>
    <n v="1793271"/>
    <m/>
    <x v="0"/>
  </r>
  <r>
    <x v="4"/>
    <x v="7"/>
    <x v="2"/>
    <x v="2"/>
    <x v="17"/>
    <x v="1"/>
    <n v="106094"/>
    <n v="1701075"/>
    <m/>
    <x v="0"/>
  </r>
  <r>
    <x v="4"/>
    <x v="7"/>
    <x v="2"/>
    <x v="2"/>
    <x v="17"/>
    <x v="2"/>
    <n v="106250"/>
    <n v="1633228"/>
    <m/>
    <x v="0"/>
  </r>
  <r>
    <x v="4"/>
    <x v="7"/>
    <x v="2"/>
    <x v="2"/>
    <x v="17"/>
    <x v="3"/>
    <n v="105597"/>
    <n v="1580903"/>
    <m/>
    <x v="0"/>
  </r>
  <r>
    <x v="4"/>
    <x v="7"/>
    <x v="2"/>
    <x v="2"/>
    <x v="17"/>
    <x v="4"/>
    <n v="105126"/>
    <n v="1560518"/>
    <m/>
    <x v="0"/>
  </r>
  <r>
    <x v="4"/>
    <x v="7"/>
    <x v="2"/>
    <x v="2"/>
    <x v="17"/>
    <x v="5"/>
    <n v="104777"/>
    <n v="1538153"/>
    <m/>
    <x v="0"/>
  </r>
  <r>
    <x v="4"/>
    <x v="7"/>
    <x v="2"/>
    <x v="2"/>
    <x v="17"/>
    <x v="6"/>
    <n v="104907"/>
    <n v="1542710"/>
    <m/>
    <x v="0"/>
  </r>
  <r>
    <x v="4"/>
    <x v="7"/>
    <x v="2"/>
    <x v="2"/>
    <x v="17"/>
    <x v="7"/>
    <n v="105603"/>
    <n v="1554900"/>
    <m/>
    <x v="0"/>
  </r>
  <r>
    <x v="4"/>
    <x v="7"/>
    <x v="2"/>
    <x v="2"/>
    <x v="17"/>
    <x v="8"/>
    <n v="106409"/>
    <n v="1566113"/>
    <m/>
    <x v="0"/>
  </r>
  <r>
    <x v="4"/>
    <x v="7"/>
    <x v="2"/>
    <x v="2"/>
    <x v="17"/>
    <x v="9"/>
    <n v="107189"/>
    <n v="1561865"/>
    <m/>
    <x v="0"/>
  </r>
  <r>
    <x v="4"/>
    <x v="7"/>
    <x v="2"/>
    <x v="2"/>
    <x v="17"/>
    <x v="10"/>
    <n v="107419"/>
    <n v="1546099"/>
    <m/>
    <x v="0"/>
  </r>
  <r>
    <x v="4"/>
    <x v="7"/>
    <x v="2"/>
    <x v="2"/>
    <x v="17"/>
    <x v="11"/>
    <n v="107555"/>
    <n v="1528508"/>
    <m/>
    <x v="0"/>
  </r>
  <r>
    <x v="4"/>
    <x v="7"/>
    <x v="2"/>
    <x v="2"/>
    <x v="17"/>
    <x v="12"/>
    <n v="107700"/>
    <n v="1512129"/>
    <m/>
    <x v="0"/>
  </r>
  <r>
    <x v="4"/>
    <x v="7"/>
    <x v="2"/>
    <x v="2"/>
    <x v="17"/>
    <x v="13"/>
    <n v="107838"/>
    <n v="1498461"/>
    <m/>
    <x v="0"/>
  </r>
  <r>
    <x v="4"/>
    <x v="7"/>
    <x v="2"/>
    <x v="2"/>
    <x v="17"/>
    <x v="14"/>
    <n v="107973"/>
    <n v="1488398"/>
    <m/>
    <x v="0"/>
  </r>
  <r>
    <x v="4"/>
    <x v="7"/>
    <x v="2"/>
    <x v="2"/>
    <x v="17"/>
    <x v="15"/>
    <n v="108112"/>
    <n v="1481360"/>
    <m/>
    <x v="0"/>
  </r>
  <r>
    <x v="4"/>
    <x v="7"/>
    <x v="2"/>
    <x v="2"/>
    <x v="17"/>
    <x v="16"/>
    <n v="108262"/>
    <n v="1473484"/>
    <m/>
    <x v="0"/>
  </r>
  <r>
    <x v="4"/>
    <x v="7"/>
    <x v="2"/>
    <x v="2"/>
    <x v="17"/>
    <x v="17"/>
    <n v="108356"/>
    <n v="1464320"/>
    <m/>
    <x v="0"/>
  </r>
  <r>
    <x v="4"/>
    <x v="7"/>
    <x v="2"/>
    <x v="2"/>
    <x v="17"/>
    <x v="18"/>
    <n v="108400"/>
    <n v="1454322"/>
    <m/>
    <x v="0"/>
  </r>
  <r>
    <x v="4"/>
    <x v="7"/>
    <x v="2"/>
    <x v="2"/>
    <x v="17"/>
    <x v="19"/>
    <n v="108356"/>
    <n v="1443457"/>
    <m/>
    <x v="0"/>
  </r>
  <r>
    <x v="4"/>
    <x v="7"/>
    <x v="2"/>
    <x v="2"/>
    <x v="17"/>
    <x v="20"/>
    <n v="108327"/>
    <n v="1433033"/>
    <m/>
    <x v="0"/>
  </r>
  <r>
    <x v="4"/>
    <x v="7"/>
    <x v="2"/>
    <x v="2"/>
    <x v="17"/>
    <x v="21"/>
    <n v="108305"/>
    <n v="1422491"/>
    <m/>
    <x v="0"/>
  </r>
  <r>
    <x v="4"/>
    <x v="7"/>
    <x v="2"/>
    <x v="2"/>
    <x v="17"/>
    <x v="22"/>
    <n v="108270"/>
    <n v="1411375"/>
    <m/>
    <x v="0"/>
  </r>
  <r>
    <x v="4"/>
    <x v="7"/>
    <x v="2"/>
    <x v="2"/>
    <x v="17"/>
    <x v="23"/>
    <n v="108230"/>
    <n v="1400004"/>
    <m/>
    <x v="0"/>
  </r>
  <r>
    <x v="4"/>
    <x v="7"/>
    <x v="2"/>
    <x v="2"/>
    <x v="17"/>
    <x v="24"/>
    <n v="108206"/>
    <n v="1388429"/>
    <m/>
    <x v="0"/>
  </r>
  <r>
    <x v="4"/>
    <x v="7"/>
    <x v="2"/>
    <x v="2"/>
    <x v="17"/>
    <x v="25"/>
    <n v="108198"/>
    <n v="1376456"/>
    <m/>
    <x v="0"/>
  </r>
  <r>
    <x v="4"/>
    <x v="7"/>
    <x v="2"/>
    <x v="2"/>
    <x v="17"/>
    <x v="26"/>
    <n v="108188"/>
    <n v="1363764"/>
    <m/>
    <x v="0"/>
  </r>
  <r>
    <x v="4"/>
    <x v="7"/>
    <x v="2"/>
    <x v="2"/>
    <x v="17"/>
    <x v="27"/>
    <n v="108182"/>
    <n v="1351131"/>
    <m/>
    <x v="0"/>
  </r>
  <r>
    <x v="4"/>
    <x v="7"/>
    <x v="2"/>
    <x v="2"/>
    <x v="17"/>
    <x v="28"/>
    <n v="108166"/>
    <n v="1338898"/>
    <m/>
    <x v="0"/>
  </r>
  <r>
    <x v="4"/>
    <x v="7"/>
    <x v="2"/>
    <x v="2"/>
    <x v="17"/>
    <x v="29"/>
    <n v="108155"/>
    <n v="1327701"/>
    <m/>
    <x v="0"/>
  </r>
  <r>
    <x v="4"/>
    <x v="7"/>
    <x v="2"/>
    <x v="2"/>
    <x v="17"/>
    <x v="30"/>
    <n v="108147"/>
    <n v="1317608"/>
    <m/>
    <x v="0"/>
  </r>
  <r>
    <x v="4"/>
    <x v="7"/>
    <x v="2"/>
    <x v="0"/>
    <x v="18"/>
    <x v="0"/>
    <n v="0"/>
    <n v="0"/>
    <m/>
    <x v="0"/>
  </r>
  <r>
    <x v="4"/>
    <x v="7"/>
    <x v="2"/>
    <x v="0"/>
    <x v="18"/>
    <x v="1"/>
    <n v="0"/>
    <n v="0"/>
    <m/>
    <x v="0"/>
  </r>
  <r>
    <x v="4"/>
    <x v="7"/>
    <x v="2"/>
    <x v="0"/>
    <x v="18"/>
    <x v="2"/>
    <n v="0"/>
    <n v="0"/>
    <m/>
    <x v="0"/>
  </r>
  <r>
    <x v="4"/>
    <x v="7"/>
    <x v="2"/>
    <x v="0"/>
    <x v="18"/>
    <x v="3"/>
    <n v="0"/>
    <n v="0"/>
    <m/>
    <x v="0"/>
  </r>
  <r>
    <x v="4"/>
    <x v="7"/>
    <x v="2"/>
    <x v="0"/>
    <x v="18"/>
    <x v="4"/>
    <n v="0"/>
    <n v="0"/>
    <m/>
    <x v="0"/>
  </r>
  <r>
    <x v="4"/>
    <x v="7"/>
    <x v="2"/>
    <x v="0"/>
    <x v="18"/>
    <x v="5"/>
    <n v="0"/>
    <n v="0"/>
    <m/>
    <x v="0"/>
  </r>
  <r>
    <x v="4"/>
    <x v="7"/>
    <x v="2"/>
    <x v="0"/>
    <x v="18"/>
    <x v="6"/>
    <n v="0"/>
    <n v="0"/>
    <m/>
    <x v="0"/>
  </r>
  <r>
    <x v="4"/>
    <x v="7"/>
    <x v="2"/>
    <x v="0"/>
    <x v="18"/>
    <x v="7"/>
    <n v="0"/>
    <n v="0"/>
    <m/>
    <x v="0"/>
  </r>
  <r>
    <x v="4"/>
    <x v="7"/>
    <x v="2"/>
    <x v="0"/>
    <x v="18"/>
    <x v="8"/>
    <n v="0"/>
    <n v="0"/>
    <m/>
    <x v="0"/>
  </r>
  <r>
    <x v="4"/>
    <x v="7"/>
    <x v="2"/>
    <x v="0"/>
    <x v="18"/>
    <x v="9"/>
    <n v="0"/>
    <n v="0"/>
    <m/>
    <x v="0"/>
  </r>
  <r>
    <x v="4"/>
    <x v="7"/>
    <x v="2"/>
    <x v="0"/>
    <x v="18"/>
    <x v="10"/>
    <n v="0"/>
    <n v="0"/>
    <m/>
    <x v="0"/>
  </r>
  <r>
    <x v="4"/>
    <x v="7"/>
    <x v="2"/>
    <x v="0"/>
    <x v="18"/>
    <x v="11"/>
    <n v="0"/>
    <n v="0"/>
    <m/>
    <x v="0"/>
  </r>
  <r>
    <x v="4"/>
    <x v="7"/>
    <x v="2"/>
    <x v="0"/>
    <x v="18"/>
    <x v="12"/>
    <n v="0"/>
    <n v="0"/>
    <m/>
    <x v="0"/>
  </r>
  <r>
    <x v="4"/>
    <x v="7"/>
    <x v="2"/>
    <x v="0"/>
    <x v="18"/>
    <x v="13"/>
    <n v="0"/>
    <n v="0"/>
    <m/>
    <x v="0"/>
  </r>
  <r>
    <x v="4"/>
    <x v="7"/>
    <x v="2"/>
    <x v="0"/>
    <x v="18"/>
    <x v="14"/>
    <n v="0"/>
    <n v="0"/>
    <m/>
    <x v="0"/>
  </r>
  <r>
    <x v="4"/>
    <x v="7"/>
    <x v="2"/>
    <x v="0"/>
    <x v="18"/>
    <x v="15"/>
    <n v="0"/>
    <n v="0"/>
    <m/>
    <x v="0"/>
  </r>
  <r>
    <x v="4"/>
    <x v="7"/>
    <x v="2"/>
    <x v="0"/>
    <x v="18"/>
    <x v="16"/>
    <n v="0"/>
    <n v="0"/>
    <m/>
    <x v="0"/>
  </r>
  <r>
    <x v="4"/>
    <x v="7"/>
    <x v="2"/>
    <x v="0"/>
    <x v="18"/>
    <x v="17"/>
    <n v="0"/>
    <n v="0"/>
    <m/>
    <x v="0"/>
  </r>
  <r>
    <x v="4"/>
    <x v="7"/>
    <x v="2"/>
    <x v="0"/>
    <x v="18"/>
    <x v="18"/>
    <n v="0"/>
    <n v="0"/>
    <m/>
    <x v="0"/>
  </r>
  <r>
    <x v="4"/>
    <x v="7"/>
    <x v="2"/>
    <x v="0"/>
    <x v="18"/>
    <x v="19"/>
    <n v="0"/>
    <n v="0"/>
    <m/>
    <x v="0"/>
  </r>
  <r>
    <x v="4"/>
    <x v="7"/>
    <x v="2"/>
    <x v="0"/>
    <x v="18"/>
    <x v="20"/>
    <n v="0"/>
    <n v="0"/>
    <m/>
    <x v="0"/>
  </r>
  <r>
    <x v="4"/>
    <x v="7"/>
    <x v="2"/>
    <x v="0"/>
    <x v="18"/>
    <x v="21"/>
    <n v="0"/>
    <n v="0"/>
    <m/>
    <x v="0"/>
  </r>
  <r>
    <x v="4"/>
    <x v="7"/>
    <x v="2"/>
    <x v="0"/>
    <x v="18"/>
    <x v="22"/>
    <n v="0"/>
    <n v="0"/>
    <m/>
    <x v="0"/>
  </r>
  <r>
    <x v="4"/>
    <x v="7"/>
    <x v="2"/>
    <x v="0"/>
    <x v="18"/>
    <x v="23"/>
    <n v="0"/>
    <n v="0"/>
    <m/>
    <x v="0"/>
  </r>
  <r>
    <x v="4"/>
    <x v="7"/>
    <x v="2"/>
    <x v="0"/>
    <x v="18"/>
    <x v="24"/>
    <n v="0"/>
    <n v="0"/>
    <m/>
    <x v="0"/>
  </r>
  <r>
    <x v="4"/>
    <x v="7"/>
    <x v="2"/>
    <x v="0"/>
    <x v="18"/>
    <x v="25"/>
    <n v="0"/>
    <n v="0"/>
    <m/>
    <x v="0"/>
  </r>
  <r>
    <x v="4"/>
    <x v="7"/>
    <x v="2"/>
    <x v="0"/>
    <x v="18"/>
    <x v="26"/>
    <n v="0"/>
    <n v="0"/>
    <m/>
    <x v="0"/>
  </r>
  <r>
    <x v="4"/>
    <x v="7"/>
    <x v="2"/>
    <x v="0"/>
    <x v="18"/>
    <x v="27"/>
    <n v="0"/>
    <n v="0"/>
    <m/>
    <x v="0"/>
  </r>
  <r>
    <x v="4"/>
    <x v="7"/>
    <x v="2"/>
    <x v="0"/>
    <x v="18"/>
    <x v="28"/>
    <n v="0"/>
    <n v="0"/>
    <m/>
    <x v="0"/>
  </r>
  <r>
    <x v="4"/>
    <x v="7"/>
    <x v="2"/>
    <x v="0"/>
    <x v="18"/>
    <x v="29"/>
    <n v="0"/>
    <n v="0"/>
    <m/>
    <x v="0"/>
  </r>
  <r>
    <x v="4"/>
    <x v="7"/>
    <x v="2"/>
    <x v="0"/>
    <x v="18"/>
    <x v="30"/>
    <n v="0"/>
    <n v="0"/>
    <m/>
    <x v="0"/>
  </r>
  <r>
    <x v="4"/>
    <x v="7"/>
    <x v="2"/>
    <x v="5"/>
    <x v="19"/>
    <x v="0"/>
    <n v="0"/>
    <n v="0"/>
    <m/>
    <x v="0"/>
  </r>
  <r>
    <x v="4"/>
    <x v="7"/>
    <x v="2"/>
    <x v="5"/>
    <x v="19"/>
    <x v="1"/>
    <n v="0"/>
    <n v="0"/>
    <m/>
    <x v="0"/>
  </r>
  <r>
    <x v="4"/>
    <x v="7"/>
    <x v="2"/>
    <x v="5"/>
    <x v="19"/>
    <x v="2"/>
    <n v="0"/>
    <n v="0"/>
    <m/>
    <x v="0"/>
  </r>
  <r>
    <x v="4"/>
    <x v="7"/>
    <x v="2"/>
    <x v="5"/>
    <x v="19"/>
    <x v="3"/>
    <n v="0"/>
    <n v="0"/>
    <m/>
    <x v="0"/>
  </r>
  <r>
    <x v="4"/>
    <x v="7"/>
    <x v="2"/>
    <x v="5"/>
    <x v="19"/>
    <x v="4"/>
    <n v="0"/>
    <n v="0"/>
    <m/>
    <x v="0"/>
  </r>
  <r>
    <x v="4"/>
    <x v="7"/>
    <x v="2"/>
    <x v="5"/>
    <x v="19"/>
    <x v="5"/>
    <n v="0"/>
    <n v="0"/>
    <m/>
    <x v="0"/>
  </r>
  <r>
    <x v="4"/>
    <x v="7"/>
    <x v="2"/>
    <x v="5"/>
    <x v="19"/>
    <x v="6"/>
    <n v="0"/>
    <n v="0"/>
    <m/>
    <x v="0"/>
  </r>
  <r>
    <x v="4"/>
    <x v="7"/>
    <x v="2"/>
    <x v="5"/>
    <x v="19"/>
    <x v="7"/>
    <n v="0"/>
    <n v="0"/>
    <m/>
    <x v="0"/>
  </r>
  <r>
    <x v="4"/>
    <x v="7"/>
    <x v="2"/>
    <x v="5"/>
    <x v="19"/>
    <x v="8"/>
    <n v="0"/>
    <n v="0"/>
    <m/>
    <x v="0"/>
  </r>
  <r>
    <x v="4"/>
    <x v="7"/>
    <x v="2"/>
    <x v="5"/>
    <x v="19"/>
    <x v="9"/>
    <n v="0"/>
    <n v="0"/>
    <m/>
    <x v="0"/>
  </r>
  <r>
    <x v="4"/>
    <x v="7"/>
    <x v="2"/>
    <x v="5"/>
    <x v="19"/>
    <x v="10"/>
    <n v="0"/>
    <n v="0"/>
    <m/>
    <x v="0"/>
  </r>
  <r>
    <x v="4"/>
    <x v="7"/>
    <x v="2"/>
    <x v="5"/>
    <x v="19"/>
    <x v="11"/>
    <n v="0"/>
    <n v="0"/>
    <m/>
    <x v="0"/>
  </r>
  <r>
    <x v="4"/>
    <x v="7"/>
    <x v="2"/>
    <x v="5"/>
    <x v="19"/>
    <x v="12"/>
    <n v="0"/>
    <n v="0"/>
    <m/>
    <x v="0"/>
  </r>
  <r>
    <x v="4"/>
    <x v="7"/>
    <x v="2"/>
    <x v="5"/>
    <x v="19"/>
    <x v="13"/>
    <n v="0"/>
    <n v="0"/>
    <m/>
    <x v="0"/>
  </r>
  <r>
    <x v="4"/>
    <x v="7"/>
    <x v="2"/>
    <x v="5"/>
    <x v="19"/>
    <x v="14"/>
    <n v="0"/>
    <n v="0"/>
    <m/>
    <x v="0"/>
  </r>
  <r>
    <x v="4"/>
    <x v="7"/>
    <x v="2"/>
    <x v="5"/>
    <x v="19"/>
    <x v="15"/>
    <n v="0"/>
    <n v="0"/>
    <m/>
    <x v="0"/>
  </r>
  <r>
    <x v="4"/>
    <x v="7"/>
    <x v="2"/>
    <x v="5"/>
    <x v="19"/>
    <x v="16"/>
    <n v="0"/>
    <n v="0"/>
    <m/>
    <x v="0"/>
  </r>
  <r>
    <x v="4"/>
    <x v="7"/>
    <x v="2"/>
    <x v="5"/>
    <x v="19"/>
    <x v="17"/>
    <n v="0"/>
    <n v="0"/>
    <m/>
    <x v="0"/>
  </r>
  <r>
    <x v="4"/>
    <x v="7"/>
    <x v="2"/>
    <x v="5"/>
    <x v="19"/>
    <x v="18"/>
    <n v="0"/>
    <n v="0"/>
    <m/>
    <x v="0"/>
  </r>
  <r>
    <x v="4"/>
    <x v="7"/>
    <x v="2"/>
    <x v="5"/>
    <x v="19"/>
    <x v="19"/>
    <n v="0"/>
    <n v="0"/>
    <m/>
    <x v="0"/>
  </r>
  <r>
    <x v="4"/>
    <x v="7"/>
    <x v="2"/>
    <x v="5"/>
    <x v="19"/>
    <x v="20"/>
    <n v="0"/>
    <n v="0"/>
    <m/>
    <x v="0"/>
  </r>
  <r>
    <x v="4"/>
    <x v="7"/>
    <x v="2"/>
    <x v="5"/>
    <x v="19"/>
    <x v="21"/>
    <n v="0"/>
    <n v="0"/>
    <m/>
    <x v="0"/>
  </r>
  <r>
    <x v="4"/>
    <x v="7"/>
    <x v="2"/>
    <x v="5"/>
    <x v="19"/>
    <x v="22"/>
    <n v="0"/>
    <n v="0"/>
    <m/>
    <x v="0"/>
  </r>
  <r>
    <x v="4"/>
    <x v="7"/>
    <x v="2"/>
    <x v="5"/>
    <x v="19"/>
    <x v="23"/>
    <n v="0"/>
    <n v="0"/>
    <m/>
    <x v="0"/>
  </r>
  <r>
    <x v="4"/>
    <x v="7"/>
    <x v="2"/>
    <x v="5"/>
    <x v="19"/>
    <x v="24"/>
    <n v="0"/>
    <n v="0"/>
    <m/>
    <x v="0"/>
  </r>
  <r>
    <x v="4"/>
    <x v="7"/>
    <x v="2"/>
    <x v="5"/>
    <x v="19"/>
    <x v="25"/>
    <n v="0"/>
    <n v="0"/>
    <m/>
    <x v="0"/>
  </r>
  <r>
    <x v="4"/>
    <x v="7"/>
    <x v="2"/>
    <x v="5"/>
    <x v="19"/>
    <x v="26"/>
    <n v="0"/>
    <n v="0"/>
    <m/>
    <x v="0"/>
  </r>
  <r>
    <x v="4"/>
    <x v="7"/>
    <x v="2"/>
    <x v="5"/>
    <x v="19"/>
    <x v="27"/>
    <n v="0"/>
    <n v="0"/>
    <m/>
    <x v="0"/>
  </r>
  <r>
    <x v="4"/>
    <x v="7"/>
    <x v="2"/>
    <x v="5"/>
    <x v="19"/>
    <x v="28"/>
    <n v="0"/>
    <n v="0"/>
    <m/>
    <x v="0"/>
  </r>
  <r>
    <x v="4"/>
    <x v="7"/>
    <x v="2"/>
    <x v="5"/>
    <x v="19"/>
    <x v="29"/>
    <n v="0"/>
    <n v="0"/>
    <m/>
    <x v="0"/>
  </r>
  <r>
    <x v="4"/>
    <x v="7"/>
    <x v="2"/>
    <x v="5"/>
    <x v="19"/>
    <x v="30"/>
    <n v="0"/>
    <n v="0"/>
    <m/>
    <x v="0"/>
  </r>
  <r>
    <x v="4"/>
    <x v="8"/>
    <x v="0"/>
    <x v="1"/>
    <x v="14"/>
    <x v="0"/>
    <n v="9046766"/>
    <n v="182219968"/>
    <m/>
    <x v="0"/>
  </r>
  <r>
    <x v="4"/>
    <x v="8"/>
    <x v="0"/>
    <x v="1"/>
    <x v="14"/>
    <x v="1"/>
    <n v="9142288"/>
    <n v="176745696"/>
    <m/>
    <x v="0"/>
  </r>
  <r>
    <x v="4"/>
    <x v="8"/>
    <x v="0"/>
    <x v="1"/>
    <x v="14"/>
    <x v="2"/>
    <n v="9197845"/>
    <n v="174387136"/>
    <m/>
    <x v="0"/>
  </r>
  <r>
    <x v="4"/>
    <x v="8"/>
    <x v="0"/>
    <x v="1"/>
    <x v="14"/>
    <x v="3"/>
    <n v="9240316"/>
    <n v="171111392"/>
    <m/>
    <x v="0"/>
  </r>
  <r>
    <x v="4"/>
    <x v="8"/>
    <x v="0"/>
    <x v="1"/>
    <x v="14"/>
    <x v="4"/>
    <n v="9288122"/>
    <n v="171112160"/>
    <m/>
    <x v="0"/>
  </r>
  <r>
    <x v="4"/>
    <x v="8"/>
    <x v="0"/>
    <x v="1"/>
    <x v="14"/>
    <x v="5"/>
    <n v="9360096"/>
    <n v="169735488"/>
    <m/>
    <x v="0"/>
  </r>
  <r>
    <x v="4"/>
    <x v="8"/>
    <x v="0"/>
    <x v="1"/>
    <x v="14"/>
    <x v="6"/>
    <n v="9455212"/>
    <n v="171883344"/>
    <m/>
    <x v="0"/>
  </r>
  <r>
    <x v="4"/>
    <x v="8"/>
    <x v="0"/>
    <x v="1"/>
    <x v="14"/>
    <x v="7"/>
    <n v="9546095"/>
    <n v="173186912"/>
    <m/>
    <x v="0"/>
  </r>
  <r>
    <x v="4"/>
    <x v="8"/>
    <x v="0"/>
    <x v="1"/>
    <x v="14"/>
    <x v="8"/>
    <n v="9635460"/>
    <n v="174969568"/>
    <m/>
    <x v="0"/>
  </r>
  <r>
    <x v="4"/>
    <x v="8"/>
    <x v="0"/>
    <x v="1"/>
    <x v="14"/>
    <x v="9"/>
    <n v="9694363"/>
    <n v="174971808"/>
    <m/>
    <x v="0"/>
  </r>
  <r>
    <x v="4"/>
    <x v="8"/>
    <x v="0"/>
    <x v="1"/>
    <x v="14"/>
    <x v="10"/>
    <n v="9756244"/>
    <n v="174983024"/>
    <m/>
    <x v="0"/>
  </r>
  <r>
    <x v="4"/>
    <x v="8"/>
    <x v="0"/>
    <x v="1"/>
    <x v="14"/>
    <x v="11"/>
    <n v="9819023"/>
    <n v="175123680"/>
    <m/>
    <x v="0"/>
  </r>
  <r>
    <x v="4"/>
    <x v="8"/>
    <x v="0"/>
    <x v="1"/>
    <x v="14"/>
    <x v="12"/>
    <n v="9881789"/>
    <n v="174770000"/>
    <m/>
    <x v="0"/>
  </r>
  <r>
    <x v="4"/>
    <x v="8"/>
    <x v="0"/>
    <x v="1"/>
    <x v="14"/>
    <x v="13"/>
    <n v="9944936"/>
    <n v="174444112"/>
    <m/>
    <x v="0"/>
  </r>
  <r>
    <x v="4"/>
    <x v="8"/>
    <x v="0"/>
    <x v="1"/>
    <x v="14"/>
    <x v="14"/>
    <n v="10003075"/>
    <n v="172443872"/>
    <m/>
    <x v="0"/>
  </r>
  <r>
    <x v="4"/>
    <x v="8"/>
    <x v="0"/>
    <x v="1"/>
    <x v="14"/>
    <x v="15"/>
    <n v="10061588"/>
    <n v="171252864"/>
    <m/>
    <x v="0"/>
  </r>
  <r>
    <x v="4"/>
    <x v="8"/>
    <x v="0"/>
    <x v="1"/>
    <x v="14"/>
    <x v="16"/>
    <n v="10116854"/>
    <n v="170543856"/>
    <m/>
    <x v="0"/>
  </r>
  <r>
    <x v="4"/>
    <x v="8"/>
    <x v="0"/>
    <x v="1"/>
    <x v="14"/>
    <x v="17"/>
    <n v="10169658"/>
    <n v="170300928"/>
    <m/>
    <x v="0"/>
  </r>
  <r>
    <x v="4"/>
    <x v="8"/>
    <x v="0"/>
    <x v="1"/>
    <x v="14"/>
    <x v="18"/>
    <n v="10224830"/>
    <n v="171921456"/>
    <m/>
    <x v="0"/>
  </r>
  <r>
    <x v="4"/>
    <x v="8"/>
    <x v="0"/>
    <x v="1"/>
    <x v="14"/>
    <x v="19"/>
    <n v="10276670"/>
    <n v="173260992"/>
    <m/>
    <x v="0"/>
  </r>
  <r>
    <x v="4"/>
    <x v="8"/>
    <x v="0"/>
    <x v="1"/>
    <x v="14"/>
    <x v="20"/>
    <n v="10325748"/>
    <n v="173801024"/>
    <m/>
    <x v="0"/>
  </r>
  <r>
    <x v="4"/>
    <x v="8"/>
    <x v="0"/>
    <x v="1"/>
    <x v="14"/>
    <x v="21"/>
    <n v="10371516"/>
    <n v="173474976"/>
    <m/>
    <x v="0"/>
  </r>
  <r>
    <x v="4"/>
    <x v="8"/>
    <x v="0"/>
    <x v="1"/>
    <x v="14"/>
    <x v="22"/>
    <n v="10415355"/>
    <n v="172928688"/>
    <m/>
    <x v="0"/>
  </r>
  <r>
    <x v="4"/>
    <x v="8"/>
    <x v="0"/>
    <x v="1"/>
    <x v="14"/>
    <x v="23"/>
    <n v="10456570"/>
    <n v="172303248"/>
    <m/>
    <x v="0"/>
  </r>
  <r>
    <x v="4"/>
    <x v="8"/>
    <x v="0"/>
    <x v="1"/>
    <x v="14"/>
    <x v="24"/>
    <n v="10495500"/>
    <n v="171586784"/>
    <m/>
    <x v="0"/>
  </r>
  <r>
    <x v="4"/>
    <x v="8"/>
    <x v="0"/>
    <x v="1"/>
    <x v="14"/>
    <x v="25"/>
    <n v="10534214"/>
    <n v="170752016"/>
    <m/>
    <x v="0"/>
  </r>
  <r>
    <x v="4"/>
    <x v="8"/>
    <x v="0"/>
    <x v="1"/>
    <x v="14"/>
    <x v="26"/>
    <n v="10572980"/>
    <n v="169765792"/>
    <m/>
    <x v="0"/>
  </r>
  <r>
    <x v="4"/>
    <x v="8"/>
    <x v="0"/>
    <x v="1"/>
    <x v="14"/>
    <x v="27"/>
    <n v="10611550"/>
    <n v="168736928"/>
    <m/>
    <x v="0"/>
  </r>
  <r>
    <x v="4"/>
    <x v="8"/>
    <x v="0"/>
    <x v="1"/>
    <x v="14"/>
    <x v="28"/>
    <n v="10650070"/>
    <n v="167735632"/>
    <m/>
    <x v="0"/>
  </r>
  <r>
    <x v="4"/>
    <x v="8"/>
    <x v="0"/>
    <x v="1"/>
    <x v="14"/>
    <x v="29"/>
    <n v="10688552"/>
    <n v="166767568"/>
    <m/>
    <x v="0"/>
  </r>
  <r>
    <x v="4"/>
    <x v="8"/>
    <x v="0"/>
    <x v="1"/>
    <x v="14"/>
    <x v="30"/>
    <n v="10727174"/>
    <n v="165871424"/>
    <m/>
    <x v="0"/>
  </r>
  <r>
    <x v="4"/>
    <x v="8"/>
    <x v="0"/>
    <x v="0"/>
    <x v="15"/>
    <x v="0"/>
    <n v="3151904"/>
    <n v="30781494"/>
    <m/>
    <x v="0"/>
  </r>
  <r>
    <x v="4"/>
    <x v="8"/>
    <x v="0"/>
    <x v="0"/>
    <x v="15"/>
    <x v="1"/>
    <n v="3144558"/>
    <n v="29482162"/>
    <m/>
    <x v="0"/>
  </r>
  <r>
    <x v="4"/>
    <x v="8"/>
    <x v="0"/>
    <x v="0"/>
    <x v="15"/>
    <x v="2"/>
    <n v="3137272"/>
    <n v="28237088"/>
    <m/>
    <x v="0"/>
  </r>
  <r>
    <x v="4"/>
    <x v="8"/>
    <x v="0"/>
    <x v="0"/>
    <x v="15"/>
    <x v="3"/>
    <n v="3122988"/>
    <n v="26818362"/>
    <m/>
    <x v="0"/>
  </r>
  <r>
    <x v="4"/>
    <x v="8"/>
    <x v="0"/>
    <x v="0"/>
    <x v="15"/>
    <x v="4"/>
    <n v="3111508"/>
    <n v="25372836"/>
    <m/>
    <x v="0"/>
  </r>
  <r>
    <x v="4"/>
    <x v="8"/>
    <x v="0"/>
    <x v="0"/>
    <x v="15"/>
    <x v="5"/>
    <n v="3064912"/>
    <n v="24027206"/>
    <m/>
    <x v="0"/>
  </r>
  <r>
    <x v="4"/>
    <x v="8"/>
    <x v="0"/>
    <x v="0"/>
    <x v="15"/>
    <x v="6"/>
    <n v="3051918"/>
    <n v="23163124"/>
    <m/>
    <x v="0"/>
  </r>
  <r>
    <x v="4"/>
    <x v="8"/>
    <x v="0"/>
    <x v="0"/>
    <x v="15"/>
    <x v="7"/>
    <n v="3041330"/>
    <n v="22483420"/>
    <m/>
    <x v="0"/>
  </r>
  <r>
    <x v="4"/>
    <x v="8"/>
    <x v="0"/>
    <x v="0"/>
    <x v="15"/>
    <x v="8"/>
    <n v="3032214"/>
    <n v="21883730"/>
    <m/>
    <x v="0"/>
  </r>
  <r>
    <x v="4"/>
    <x v="8"/>
    <x v="0"/>
    <x v="0"/>
    <x v="15"/>
    <x v="9"/>
    <n v="3066156"/>
    <n v="20984008"/>
    <m/>
    <x v="0"/>
  </r>
  <r>
    <x v="4"/>
    <x v="8"/>
    <x v="0"/>
    <x v="0"/>
    <x v="15"/>
    <x v="10"/>
    <n v="3097203"/>
    <n v="19884410"/>
    <m/>
    <x v="0"/>
  </r>
  <r>
    <x v="4"/>
    <x v="8"/>
    <x v="0"/>
    <x v="0"/>
    <x v="15"/>
    <x v="11"/>
    <n v="3125658"/>
    <n v="18685122"/>
    <m/>
    <x v="0"/>
  </r>
  <r>
    <x v="4"/>
    <x v="8"/>
    <x v="0"/>
    <x v="0"/>
    <x v="15"/>
    <x v="12"/>
    <n v="3153760"/>
    <n v="17583478"/>
    <m/>
    <x v="0"/>
  </r>
  <r>
    <x v="4"/>
    <x v="8"/>
    <x v="0"/>
    <x v="0"/>
    <x v="15"/>
    <x v="13"/>
    <n v="3179875"/>
    <n v="16557152"/>
    <m/>
    <x v="0"/>
  </r>
  <r>
    <x v="4"/>
    <x v="8"/>
    <x v="0"/>
    <x v="0"/>
    <x v="15"/>
    <x v="14"/>
    <n v="3209213"/>
    <n v="15624402"/>
    <m/>
    <x v="0"/>
  </r>
  <r>
    <x v="4"/>
    <x v="8"/>
    <x v="0"/>
    <x v="0"/>
    <x v="15"/>
    <x v="15"/>
    <n v="3235496"/>
    <n v="14776962"/>
    <m/>
    <x v="0"/>
  </r>
  <r>
    <x v="4"/>
    <x v="8"/>
    <x v="0"/>
    <x v="0"/>
    <x v="15"/>
    <x v="16"/>
    <n v="3263562"/>
    <n v="14048530"/>
    <m/>
    <x v="0"/>
  </r>
  <r>
    <x v="4"/>
    <x v="8"/>
    <x v="0"/>
    <x v="0"/>
    <x v="15"/>
    <x v="17"/>
    <n v="3293116"/>
    <n v="13429066"/>
    <m/>
    <x v="0"/>
  </r>
  <r>
    <x v="4"/>
    <x v="8"/>
    <x v="0"/>
    <x v="0"/>
    <x v="15"/>
    <x v="18"/>
    <n v="3317681"/>
    <n v="12904478"/>
    <m/>
    <x v="0"/>
  </r>
  <r>
    <x v="4"/>
    <x v="8"/>
    <x v="0"/>
    <x v="0"/>
    <x v="15"/>
    <x v="19"/>
    <n v="3343109"/>
    <n v="12511632"/>
    <m/>
    <x v="0"/>
  </r>
  <r>
    <x v="4"/>
    <x v="8"/>
    <x v="0"/>
    <x v="0"/>
    <x v="15"/>
    <x v="20"/>
    <n v="3368988"/>
    <n v="12218001"/>
    <m/>
    <x v="0"/>
  </r>
  <r>
    <x v="4"/>
    <x v="8"/>
    <x v="0"/>
    <x v="0"/>
    <x v="15"/>
    <x v="21"/>
    <n v="3395308"/>
    <n v="12007224"/>
    <m/>
    <x v="0"/>
  </r>
  <r>
    <x v="4"/>
    <x v="8"/>
    <x v="0"/>
    <x v="0"/>
    <x v="15"/>
    <x v="22"/>
    <n v="3421874"/>
    <n v="11887011"/>
    <m/>
    <x v="0"/>
  </r>
  <r>
    <x v="4"/>
    <x v="8"/>
    <x v="0"/>
    <x v="0"/>
    <x v="15"/>
    <x v="23"/>
    <n v="3448436"/>
    <n v="11865769"/>
    <m/>
    <x v="0"/>
  </r>
  <r>
    <x v="4"/>
    <x v="8"/>
    <x v="0"/>
    <x v="0"/>
    <x v="15"/>
    <x v="24"/>
    <n v="3474850"/>
    <n v="11836254"/>
    <m/>
    <x v="0"/>
  </r>
  <r>
    <x v="4"/>
    <x v="8"/>
    <x v="0"/>
    <x v="0"/>
    <x v="15"/>
    <x v="25"/>
    <n v="3501264"/>
    <n v="11799842"/>
    <m/>
    <x v="0"/>
  </r>
  <r>
    <x v="4"/>
    <x v="8"/>
    <x v="0"/>
    <x v="0"/>
    <x v="15"/>
    <x v="26"/>
    <n v="3527839"/>
    <n v="11757082"/>
    <m/>
    <x v="0"/>
  </r>
  <r>
    <x v="4"/>
    <x v="8"/>
    <x v="0"/>
    <x v="0"/>
    <x v="15"/>
    <x v="27"/>
    <n v="3554246"/>
    <n v="11708541"/>
    <m/>
    <x v="0"/>
  </r>
  <r>
    <x v="4"/>
    <x v="8"/>
    <x v="0"/>
    <x v="0"/>
    <x v="15"/>
    <x v="28"/>
    <n v="3580436"/>
    <n v="11658379"/>
    <m/>
    <x v="0"/>
  </r>
  <r>
    <x v="4"/>
    <x v="8"/>
    <x v="0"/>
    <x v="0"/>
    <x v="15"/>
    <x v="29"/>
    <n v="3606410"/>
    <n v="11607225"/>
    <m/>
    <x v="0"/>
  </r>
  <r>
    <x v="4"/>
    <x v="8"/>
    <x v="0"/>
    <x v="0"/>
    <x v="15"/>
    <x v="30"/>
    <n v="3632281"/>
    <n v="11564092"/>
    <m/>
    <x v="0"/>
  </r>
  <r>
    <x v="4"/>
    <x v="8"/>
    <x v="0"/>
    <x v="3"/>
    <x v="16"/>
    <x v="0"/>
    <n v="32679"/>
    <n v="731584"/>
    <m/>
    <x v="0"/>
  </r>
  <r>
    <x v="4"/>
    <x v="8"/>
    <x v="0"/>
    <x v="3"/>
    <x v="16"/>
    <x v="1"/>
    <n v="31380"/>
    <n v="674304"/>
    <m/>
    <x v="0"/>
  </r>
  <r>
    <x v="4"/>
    <x v="8"/>
    <x v="0"/>
    <x v="3"/>
    <x v="16"/>
    <x v="2"/>
    <n v="29821"/>
    <n v="610137"/>
    <m/>
    <x v="0"/>
  </r>
  <r>
    <x v="4"/>
    <x v="8"/>
    <x v="0"/>
    <x v="3"/>
    <x v="16"/>
    <x v="3"/>
    <n v="28266"/>
    <n v="567177"/>
    <m/>
    <x v="0"/>
  </r>
  <r>
    <x v="4"/>
    <x v="8"/>
    <x v="0"/>
    <x v="3"/>
    <x v="16"/>
    <x v="4"/>
    <n v="26653"/>
    <n v="532824"/>
    <m/>
    <x v="0"/>
  </r>
  <r>
    <x v="4"/>
    <x v="8"/>
    <x v="0"/>
    <x v="3"/>
    <x v="16"/>
    <x v="5"/>
    <n v="25002"/>
    <n v="494288"/>
    <m/>
    <x v="0"/>
  </r>
  <r>
    <x v="4"/>
    <x v="8"/>
    <x v="0"/>
    <x v="3"/>
    <x v="16"/>
    <x v="6"/>
    <n v="23579"/>
    <n v="461042"/>
    <m/>
    <x v="0"/>
  </r>
  <r>
    <x v="4"/>
    <x v="8"/>
    <x v="0"/>
    <x v="3"/>
    <x v="16"/>
    <x v="7"/>
    <n v="22232"/>
    <n v="426614"/>
    <m/>
    <x v="0"/>
  </r>
  <r>
    <x v="4"/>
    <x v="8"/>
    <x v="0"/>
    <x v="3"/>
    <x v="16"/>
    <x v="8"/>
    <n v="20978"/>
    <n v="393739"/>
    <m/>
    <x v="0"/>
  </r>
  <r>
    <x v="4"/>
    <x v="8"/>
    <x v="0"/>
    <x v="3"/>
    <x v="16"/>
    <x v="9"/>
    <n v="19751"/>
    <n v="361787"/>
    <m/>
    <x v="0"/>
  </r>
  <r>
    <x v="4"/>
    <x v="8"/>
    <x v="0"/>
    <x v="3"/>
    <x v="16"/>
    <x v="10"/>
    <n v="18672"/>
    <n v="334470"/>
    <m/>
    <x v="0"/>
  </r>
  <r>
    <x v="4"/>
    <x v="8"/>
    <x v="0"/>
    <x v="3"/>
    <x v="16"/>
    <x v="11"/>
    <n v="17726"/>
    <n v="311475"/>
    <m/>
    <x v="0"/>
  </r>
  <r>
    <x v="4"/>
    <x v="8"/>
    <x v="0"/>
    <x v="3"/>
    <x v="16"/>
    <x v="12"/>
    <n v="16920"/>
    <n v="292675"/>
    <m/>
    <x v="0"/>
  </r>
  <r>
    <x v="4"/>
    <x v="8"/>
    <x v="0"/>
    <x v="3"/>
    <x v="16"/>
    <x v="13"/>
    <n v="16253"/>
    <n v="277623"/>
    <m/>
    <x v="0"/>
  </r>
  <r>
    <x v="4"/>
    <x v="8"/>
    <x v="0"/>
    <x v="3"/>
    <x v="16"/>
    <x v="14"/>
    <n v="15733"/>
    <n v="266091"/>
    <m/>
    <x v="0"/>
  </r>
  <r>
    <x v="4"/>
    <x v="8"/>
    <x v="0"/>
    <x v="3"/>
    <x v="16"/>
    <x v="15"/>
    <n v="15362"/>
    <n v="258977"/>
    <m/>
    <x v="0"/>
  </r>
  <r>
    <x v="4"/>
    <x v="8"/>
    <x v="0"/>
    <x v="3"/>
    <x v="16"/>
    <x v="16"/>
    <n v="14971"/>
    <n v="251498"/>
    <m/>
    <x v="0"/>
  </r>
  <r>
    <x v="4"/>
    <x v="8"/>
    <x v="0"/>
    <x v="3"/>
    <x v="16"/>
    <x v="17"/>
    <n v="14566"/>
    <n v="243722"/>
    <m/>
    <x v="0"/>
  </r>
  <r>
    <x v="4"/>
    <x v="8"/>
    <x v="0"/>
    <x v="3"/>
    <x v="16"/>
    <x v="18"/>
    <n v="14147"/>
    <n v="235757"/>
    <m/>
    <x v="0"/>
  </r>
  <r>
    <x v="4"/>
    <x v="8"/>
    <x v="0"/>
    <x v="3"/>
    <x v="16"/>
    <x v="19"/>
    <n v="13721"/>
    <n v="227582"/>
    <m/>
    <x v="0"/>
  </r>
  <r>
    <x v="4"/>
    <x v="8"/>
    <x v="0"/>
    <x v="3"/>
    <x v="16"/>
    <x v="20"/>
    <n v="13292"/>
    <n v="219409"/>
    <m/>
    <x v="0"/>
  </r>
  <r>
    <x v="4"/>
    <x v="8"/>
    <x v="0"/>
    <x v="3"/>
    <x v="16"/>
    <x v="21"/>
    <n v="12864"/>
    <n v="211181"/>
    <m/>
    <x v="0"/>
  </r>
  <r>
    <x v="4"/>
    <x v="8"/>
    <x v="0"/>
    <x v="3"/>
    <x v="16"/>
    <x v="22"/>
    <n v="12440"/>
    <n v="203023"/>
    <m/>
    <x v="0"/>
  </r>
  <r>
    <x v="4"/>
    <x v="8"/>
    <x v="0"/>
    <x v="3"/>
    <x v="16"/>
    <x v="23"/>
    <n v="12021"/>
    <n v="194943"/>
    <m/>
    <x v="0"/>
  </r>
  <r>
    <x v="4"/>
    <x v="8"/>
    <x v="0"/>
    <x v="3"/>
    <x v="16"/>
    <x v="24"/>
    <n v="11609"/>
    <n v="186956"/>
    <m/>
    <x v="0"/>
  </r>
  <r>
    <x v="4"/>
    <x v="8"/>
    <x v="0"/>
    <x v="3"/>
    <x v="16"/>
    <x v="25"/>
    <n v="11205"/>
    <n v="178954"/>
    <m/>
    <x v="0"/>
  </r>
  <r>
    <x v="4"/>
    <x v="8"/>
    <x v="0"/>
    <x v="3"/>
    <x v="16"/>
    <x v="26"/>
    <n v="10811"/>
    <n v="171107"/>
    <m/>
    <x v="0"/>
  </r>
  <r>
    <x v="4"/>
    <x v="8"/>
    <x v="0"/>
    <x v="3"/>
    <x v="16"/>
    <x v="27"/>
    <n v="10428"/>
    <n v="163503"/>
    <m/>
    <x v="0"/>
  </r>
  <r>
    <x v="4"/>
    <x v="8"/>
    <x v="0"/>
    <x v="3"/>
    <x v="16"/>
    <x v="28"/>
    <n v="10056"/>
    <n v="156197"/>
    <m/>
    <x v="0"/>
  </r>
  <r>
    <x v="4"/>
    <x v="8"/>
    <x v="0"/>
    <x v="3"/>
    <x v="16"/>
    <x v="29"/>
    <n v="9696"/>
    <n v="149186"/>
    <m/>
    <x v="0"/>
  </r>
  <r>
    <x v="4"/>
    <x v="8"/>
    <x v="0"/>
    <x v="3"/>
    <x v="16"/>
    <x v="30"/>
    <n v="9347"/>
    <n v="142533"/>
    <m/>
    <x v="0"/>
  </r>
  <r>
    <x v="4"/>
    <x v="8"/>
    <x v="0"/>
    <x v="2"/>
    <x v="17"/>
    <x v="0"/>
    <n v="444369"/>
    <n v="7264100"/>
    <m/>
    <x v="0"/>
  </r>
  <r>
    <x v="4"/>
    <x v="8"/>
    <x v="0"/>
    <x v="2"/>
    <x v="17"/>
    <x v="1"/>
    <n v="443789"/>
    <n v="6871521"/>
    <m/>
    <x v="0"/>
  </r>
  <r>
    <x v="4"/>
    <x v="8"/>
    <x v="0"/>
    <x v="2"/>
    <x v="17"/>
    <x v="2"/>
    <n v="435525"/>
    <n v="6574147"/>
    <m/>
    <x v="0"/>
  </r>
  <r>
    <x v="4"/>
    <x v="8"/>
    <x v="0"/>
    <x v="2"/>
    <x v="17"/>
    <x v="3"/>
    <n v="431075"/>
    <n v="6344036"/>
    <m/>
    <x v="0"/>
  </r>
  <r>
    <x v="4"/>
    <x v="8"/>
    <x v="0"/>
    <x v="2"/>
    <x v="17"/>
    <x v="4"/>
    <n v="427510"/>
    <n v="6243405"/>
    <m/>
    <x v="0"/>
  </r>
  <r>
    <x v="4"/>
    <x v="8"/>
    <x v="0"/>
    <x v="2"/>
    <x v="17"/>
    <x v="5"/>
    <n v="430346"/>
    <n v="6199550"/>
    <m/>
    <x v="0"/>
  </r>
  <r>
    <x v="4"/>
    <x v="8"/>
    <x v="0"/>
    <x v="2"/>
    <x v="17"/>
    <x v="6"/>
    <n v="440296"/>
    <n v="6346060"/>
    <m/>
    <x v="0"/>
  </r>
  <r>
    <x v="4"/>
    <x v="8"/>
    <x v="0"/>
    <x v="2"/>
    <x v="17"/>
    <x v="7"/>
    <n v="451422"/>
    <n v="6519474"/>
    <m/>
    <x v="0"/>
  </r>
  <r>
    <x v="4"/>
    <x v="8"/>
    <x v="0"/>
    <x v="2"/>
    <x v="17"/>
    <x v="8"/>
    <n v="461119"/>
    <n v="6669095"/>
    <m/>
    <x v="0"/>
  </r>
  <r>
    <x v="4"/>
    <x v="8"/>
    <x v="0"/>
    <x v="2"/>
    <x v="17"/>
    <x v="9"/>
    <n v="460402"/>
    <n v="6615253"/>
    <m/>
    <x v="0"/>
  </r>
  <r>
    <x v="4"/>
    <x v="8"/>
    <x v="0"/>
    <x v="2"/>
    <x v="17"/>
    <x v="10"/>
    <n v="459605"/>
    <n v="6527468"/>
    <m/>
    <x v="0"/>
  </r>
  <r>
    <x v="4"/>
    <x v="8"/>
    <x v="0"/>
    <x v="2"/>
    <x v="17"/>
    <x v="11"/>
    <n v="458538"/>
    <n v="6436395"/>
    <m/>
    <x v="0"/>
  </r>
  <r>
    <x v="4"/>
    <x v="8"/>
    <x v="0"/>
    <x v="2"/>
    <x v="17"/>
    <x v="12"/>
    <n v="457561"/>
    <n v="6351960"/>
    <m/>
    <x v="0"/>
  </r>
  <r>
    <x v="4"/>
    <x v="8"/>
    <x v="0"/>
    <x v="2"/>
    <x v="17"/>
    <x v="13"/>
    <n v="456862"/>
    <n v="6284078"/>
    <m/>
    <x v="0"/>
  </r>
  <r>
    <x v="4"/>
    <x v="8"/>
    <x v="0"/>
    <x v="2"/>
    <x v="17"/>
    <x v="14"/>
    <n v="455853"/>
    <n v="6191365"/>
    <m/>
    <x v="0"/>
  </r>
  <r>
    <x v="4"/>
    <x v="8"/>
    <x v="0"/>
    <x v="2"/>
    <x v="17"/>
    <x v="15"/>
    <n v="455685"/>
    <n v="6135569"/>
    <m/>
    <x v="0"/>
  </r>
  <r>
    <x v="4"/>
    <x v="8"/>
    <x v="0"/>
    <x v="2"/>
    <x v="17"/>
    <x v="16"/>
    <n v="454876"/>
    <n v="6083679"/>
    <m/>
    <x v="0"/>
  </r>
  <r>
    <x v="4"/>
    <x v="8"/>
    <x v="0"/>
    <x v="2"/>
    <x v="17"/>
    <x v="17"/>
    <n v="453547"/>
    <n v="6034066"/>
    <m/>
    <x v="0"/>
  </r>
  <r>
    <x v="4"/>
    <x v="8"/>
    <x v="0"/>
    <x v="2"/>
    <x v="17"/>
    <x v="18"/>
    <n v="452488"/>
    <n v="6020207"/>
    <m/>
    <x v="0"/>
  </r>
  <r>
    <x v="4"/>
    <x v="8"/>
    <x v="0"/>
    <x v="2"/>
    <x v="17"/>
    <x v="19"/>
    <n v="450819"/>
    <n v="5990745"/>
    <m/>
    <x v="0"/>
  </r>
  <r>
    <x v="4"/>
    <x v="8"/>
    <x v="0"/>
    <x v="2"/>
    <x v="17"/>
    <x v="20"/>
    <n v="448789"/>
    <n v="5943309"/>
    <m/>
    <x v="0"/>
  </r>
  <r>
    <x v="4"/>
    <x v="8"/>
    <x v="0"/>
    <x v="2"/>
    <x v="17"/>
    <x v="21"/>
    <n v="446497"/>
    <n v="5880583"/>
    <m/>
    <x v="0"/>
  </r>
  <r>
    <x v="4"/>
    <x v="8"/>
    <x v="0"/>
    <x v="2"/>
    <x v="17"/>
    <x v="22"/>
    <n v="444090"/>
    <n v="5813851"/>
    <m/>
    <x v="0"/>
  </r>
  <r>
    <x v="4"/>
    <x v="8"/>
    <x v="0"/>
    <x v="2"/>
    <x v="17"/>
    <x v="23"/>
    <n v="441564"/>
    <n v="5744495"/>
    <m/>
    <x v="0"/>
  </r>
  <r>
    <x v="4"/>
    <x v="8"/>
    <x v="0"/>
    <x v="2"/>
    <x v="17"/>
    <x v="24"/>
    <n v="438985"/>
    <n v="5672345"/>
    <m/>
    <x v="0"/>
  </r>
  <r>
    <x v="4"/>
    <x v="8"/>
    <x v="0"/>
    <x v="2"/>
    <x v="17"/>
    <x v="25"/>
    <n v="436550"/>
    <n v="5598769"/>
    <m/>
    <x v="0"/>
  </r>
  <r>
    <x v="4"/>
    <x v="8"/>
    <x v="0"/>
    <x v="2"/>
    <x v="17"/>
    <x v="26"/>
    <n v="434280"/>
    <n v="5523450"/>
    <m/>
    <x v="0"/>
  </r>
  <r>
    <x v="4"/>
    <x v="8"/>
    <x v="0"/>
    <x v="2"/>
    <x v="17"/>
    <x v="27"/>
    <n v="432183"/>
    <n v="5449047"/>
    <m/>
    <x v="0"/>
  </r>
  <r>
    <x v="4"/>
    <x v="8"/>
    <x v="0"/>
    <x v="2"/>
    <x v="17"/>
    <x v="28"/>
    <n v="430281"/>
    <n v="5377711"/>
    <m/>
    <x v="0"/>
  </r>
  <r>
    <x v="4"/>
    <x v="8"/>
    <x v="0"/>
    <x v="2"/>
    <x v="17"/>
    <x v="29"/>
    <n v="428625"/>
    <n v="5311812"/>
    <m/>
    <x v="0"/>
  </r>
  <r>
    <x v="4"/>
    <x v="8"/>
    <x v="0"/>
    <x v="2"/>
    <x v="17"/>
    <x v="30"/>
    <n v="427195"/>
    <n v="5251703"/>
    <m/>
    <x v="0"/>
  </r>
  <r>
    <x v="4"/>
    <x v="8"/>
    <x v="0"/>
    <x v="0"/>
    <x v="18"/>
    <x v="0"/>
    <n v="102265"/>
    <n v="44996"/>
    <m/>
    <x v="0"/>
  </r>
  <r>
    <x v="4"/>
    <x v="8"/>
    <x v="0"/>
    <x v="0"/>
    <x v="18"/>
    <x v="1"/>
    <n v="137491"/>
    <n v="44214"/>
    <m/>
    <x v="0"/>
  </r>
  <r>
    <x v="4"/>
    <x v="8"/>
    <x v="0"/>
    <x v="0"/>
    <x v="18"/>
    <x v="2"/>
    <n v="193118"/>
    <n v="80201"/>
    <m/>
    <x v="0"/>
  </r>
  <r>
    <x v="4"/>
    <x v="8"/>
    <x v="0"/>
    <x v="0"/>
    <x v="18"/>
    <x v="3"/>
    <n v="255366"/>
    <n v="105236"/>
    <m/>
    <x v="0"/>
  </r>
  <r>
    <x v="4"/>
    <x v="8"/>
    <x v="0"/>
    <x v="0"/>
    <x v="18"/>
    <x v="4"/>
    <n v="318255"/>
    <n v="129977"/>
    <m/>
    <x v="0"/>
  </r>
  <r>
    <x v="4"/>
    <x v="8"/>
    <x v="0"/>
    <x v="0"/>
    <x v="18"/>
    <x v="5"/>
    <n v="383091"/>
    <n v="156074"/>
    <m/>
    <x v="0"/>
  </r>
  <r>
    <x v="4"/>
    <x v="8"/>
    <x v="0"/>
    <x v="0"/>
    <x v="18"/>
    <x v="6"/>
    <n v="384974"/>
    <n v="160147"/>
    <m/>
    <x v="0"/>
  </r>
  <r>
    <x v="4"/>
    <x v="8"/>
    <x v="0"/>
    <x v="0"/>
    <x v="18"/>
    <x v="7"/>
    <n v="387331"/>
    <n v="162371"/>
    <m/>
    <x v="0"/>
  </r>
  <r>
    <x v="4"/>
    <x v="8"/>
    <x v="0"/>
    <x v="0"/>
    <x v="18"/>
    <x v="8"/>
    <n v="389451"/>
    <n v="165017"/>
    <m/>
    <x v="0"/>
  </r>
  <r>
    <x v="4"/>
    <x v="8"/>
    <x v="0"/>
    <x v="0"/>
    <x v="18"/>
    <x v="9"/>
    <n v="389731"/>
    <n v="166252"/>
    <m/>
    <x v="0"/>
  </r>
  <r>
    <x v="4"/>
    <x v="8"/>
    <x v="0"/>
    <x v="0"/>
    <x v="18"/>
    <x v="10"/>
    <n v="390067"/>
    <n v="166540"/>
    <m/>
    <x v="0"/>
  </r>
  <r>
    <x v="4"/>
    <x v="8"/>
    <x v="0"/>
    <x v="0"/>
    <x v="18"/>
    <x v="11"/>
    <n v="390413"/>
    <n v="166291"/>
    <m/>
    <x v="0"/>
  </r>
  <r>
    <x v="4"/>
    <x v="8"/>
    <x v="0"/>
    <x v="0"/>
    <x v="18"/>
    <x v="12"/>
    <n v="390754"/>
    <n v="166074"/>
    <m/>
    <x v="0"/>
  </r>
  <r>
    <x v="4"/>
    <x v="8"/>
    <x v="0"/>
    <x v="0"/>
    <x v="18"/>
    <x v="13"/>
    <n v="391088"/>
    <n v="165733"/>
    <m/>
    <x v="0"/>
  </r>
  <r>
    <x v="4"/>
    <x v="8"/>
    <x v="0"/>
    <x v="0"/>
    <x v="18"/>
    <x v="14"/>
    <n v="391434"/>
    <n v="165202"/>
    <m/>
    <x v="0"/>
  </r>
  <r>
    <x v="4"/>
    <x v="8"/>
    <x v="0"/>
    <x v="0"/>
    <x v="18"/>
    <x v="15"/>
    <n v="391770"/>
    <n v="164580"/>
    <m/>
    <x v="0"/>
  </r>
  <r>
    <x v="4"/>
    <x v="8"/>
    <x v="0"/>
    <x v="0"/>
    <x v="18"/>
    <x v="16"/>
    <n v="392110"/>
    <n v="164052"/>
    <m/>
    <x v="0"/>
  </r>
  <r>
    <x v="4"/>
    <x v="8"/>
    <x v="0"/>
    <x v="0"/>
    <x v="18"/>
    <x v="17"/>
    <n v="392453"/>
    <n v="163484"/>
    <m/>
    <x v="0"/>
  </r>
  <r>
    <x v="4"/>
    <x v="8"/>
    <x v="0"/>
    <x v="0"/>
    <x v="18"/>
    <x v="18"/>
    <n v="392774"/>
    <n v="162985"/>
    <m/>
    <x v="0"/>
  </r>
  <r>
    <x v="4"/>
    <x v="8"/>
    <x v="0"/>
    <x v="0"/>
    <x v="18"/>
    <x v="19"/>
    <n v="393087"/>
    <n v="162794"/>
    <m/>
    <x v="0"/>
  </r>
  <r>
    <x v="4"/>
    <x v="8"/>
    <x v="0"/>
    <x v="0"/>
    <x v="18"/>
    <x v="20"/>
    <n v="393394"/>
    <n v="162503"/>
    <m/>
    <x v="0"/>
  </r>
  <r>
    <x v="4"/>
    <x v="8"/>
    <x v="0"/>
    <x v="0"/>
    <x v="18"/>
    <x v="21"/>
    <n v="393696"/>
    <n v="161905"/>
    <m/>
    <x v="0"/>
  </r>
  <r>
    <x v="4"/>
    <x v="8"/>
    <x v="0"/>
    <x v="0"/>
    <x v="18"/>
    <x v="22"/>
    <n v="393992"/>
    <n v="161040"/>
    <m/>
    <x v="0"/>
  </r>
  <r>
    <x v="4"/>
    <x v="8"/>
    <x v="0"/>
    <x v="0"/>
    <x v="18"/>
    <x v="23"/>
    <n v="394277"/>
    <n v="160087"/>
    <m/>
    <x v="0"/>
  </r>
  <r>
    <x v="4"/>
    <x v="8"/>
    <x v="0"/>
    <x v="0"/>
    <x v="18"/>
    <x v="24"/>
    <n v="394572"/>
    <n v="159054"/>
    <m/>
    <x v="0"/>
  </r>
  <r>
    <x v="4"/>
    <x v="8"/>
    <x v="0"/>
    <x v="0"/>
    <x v="18"/>
    <x v="25"/>
    <n v="394877"/>
    <n v="157911"/>
    <m/>
    <x v="0"/>
  </r>
  <r>
    <x v="4"/>
    <x v="8"/>
    <x v="0"/>
    <x v="0"/>
    <x v="18"/>
    <x v="26"/>
    <n v="395192"/>
    <n v="156664"/>
    <m/>
    <x v="0"/>
  </r>
  <r>
    <x v="4"/>
    <x v="8"/>
    <x v="0"/>
    <x v="0"/>
    <x v="18"/>
    <x v="27"/>
    <n v="395514"/>
    <n v="155337"/>
    <m/>
    <x v="0"/>
  </r>
  <r>
    <x v="4"/>
    <x v="8"/>
    <x v="0"/>
    <x v="0"/>
    <x v="18"/>
    <x v="28"/>
    <n v="395844"/>
    <n v="153988"/>
    <m/>
    <x v="0"/>
  </r>
  <r>
    <x v="4"/>
    <x v="8"/>
    <x v="0"/>
    <x v="0"/>
    <x v="18"/>
    <x v="29"/>
    <n v="396182"/>
    <n v="152626"/>
    <m/>
    <x v="0"/>
  </r>
  <r>
    <x v="4"/>
    <x v="8"/>
    <x v="0"/>
    <x v="0"/>
    <x v="18"/>
    <x v="30"/>
    <n v="396526"/>
    <n v="151364"/>
    <m/>
    <x v="0"/>
  </r>
  <r>
    <x v="4"/>
    <x v="8"/>
    <x v="0"/>
    <x v="5"/>
    <x v="19"/>
    <x v="0"/>
    <n v="102265"/>
    <n v="2274692"/>
    <m/>
    <x v="0"/>
  </r>
  <r>
    <x v="4"/>
    <x v="8"/>
    <x v="0"/>
    <x v="5"/>
    <x v="19"/>
    <x v="1"/>
    <n v="137491"/>
    <n v="2989570"/>
    <m/>
    <x v="0"/>
  </r>
  <r>
    <x v="4"/>
    <x v="8"/>
    <x v="0"/>
    <x v="5"/>
    <x v="19"/>
    <x v="2"/>
    <n v="193118"/>
    <n v="4228712"/>
    <m/>
    <x v="0"/>
  </r>
  <r>
    <x v="4"/>
    <x v="8"/>
    <x v="0"/>
    <x v="5"/>
    <x v="19"/>
    <x v="3"/>
    <n v="255366"/>
    <n v="5633672"/>
    <m/>
    <x v="0"/>
  </r>
  <r>
    <x v="4"/>
    <x v="8"/>
    <x v="0"/>
    <x v="5"/>
    <x v="19"/>
    <x v="4"/>
    <n v="318255"/>
    <n v="6959888"/>
    <m/>
    <x v="0"/>
  </r>
  <r>
    <x v="4"/>
    <x v="8"/>
    <x v="0"/>
    <x v="5"/>
    <x v="19"/>
    <x v="5"/>
    <n v="383091"/>
    <n v="8354645"/>
    <m/>
    <x v="0"/>
  </r>
  <r>
    <x v="4"/>
    <x v="8"/>
    <x v="0"/>
    <x v="5"/>
    <x v="19"/>
    <x v="6"/>
    <n v="384974"/>
    <n v="8095657"/>
    <m/>
    <x v="0"/>
  </r>
  <r>
    <x v="4"/>
    <x v="8"/>
    <x v="0"/>
    <x v="5"/>
    <x v="19"/>
    <x v="7"/>
    <n v="387331"/>
    <n v="7981250"/>
    <m/>
    <x v="0"/>
  </r>
  <r>
    <x v="4"/>
    <x v="8"/>
    <x v="0"/>
    <x v="5"/>
    <x v="19"/>
    <x v="8"/>
    <n v="389451"/>
    <n v="8019384"/>
    <m/>
    <x v="0"/>
  </r>
  <r>
    <x v="4"/>
    <x v="8"/>
    <x v="0"/>
    <x v="5"/>
    <x v="19"/>
    <x v="9"/>
    <n v="389731"/>
    <n v="8035542"/>
    <m/>
    <x v="0"/>
  </r>
  <r>
    <x v="4"/>
    <x v="8"/>
    <x v="0"/>
    <x v="5"/>
    <x v="19"/>
    <x v="10"/>
    <n v="390067"/>
    <n v="8039767"/>
    <m/>
    <x v="0"/>
  </r>
  <r>
    <x v="4"/>
    <x v="8"/>
    <x v="0"/>
    <x v="5"/>
    <x v="19"/>
    <x v="11"/>
    <n v="390413"/>
    <n v="8039535"/>
    <m/>
    <x v="0"/>
  </r>
  <r>
    <x v="4"/>
    <x v="8"/>
    <x v="0"/>
    <x v="5"/>
    <x v="19"/>
    <x v="12"/>
    <n v="390754"/>
    <n v="8056141"/>
    <m/>
    <x v="0"/>
  </r>
  <r>
    <x v="4"/>
    <x v="8"/>
    <x v="0"/>
    <x v="5"/>
    <x v="19"/>
    <x v="13"/>
    <n v="391088"/>
    <n v="8075522"/>
    <m/>
    <x v="0"/>
  </r>
  <r>
    <x v="4"/>
    <x v="8"/>
    <x v="0"/>
    <x v="5"/>
    <x v="19"/>
    <x v="14"/>
    <n v="391434"/>
    <n v="8078569"/>
    <m/>
    <x v="0"/>
  </r>
  <r>
    <x v="4"/>
    <x v="8"/>
    <x v="0"/>
    <x v="5"/>
    <x v="19"/>
    <x v="15"/>
    <n v="391770"/>
    <n v="8101790"/>
    <m/>
    <x v="0"/>
  </r>
  <r>
    <x v="4"/>
    <x v="8"/>
    <x v="0"/>
    <x v="5"/>
    <x v="19"/>
    <x v="16"/>
    <n v="392110"/>
    <n v="8132521"/>
    <m/>
    <x v="0"/>
  </r>
  <r>
    <x v="4"/>
    <x v="8"/>
    <x v="0"/>
    <x v="5"/>
    <x v="19"/>
    <x v="17"/>
    <n v="392453"/>
    <n v="8140124"/>
    <m/>
    <x v="0"/>
  </r>
  <r>
    <x v="4"/>
    <x v="8"/>
    <x v="0"/>
    <x v="5"/>
    <x v="19"/>
    <x v="18"/>
    <n v="392774"/>
    <n v="8115373"/>
    <m/>
    <x v="0"/>
  </r>
  <r>
    <x v="4"/>
    <x v="8"/>
    <x v="0"/>
    <x v="5"/>
    <x v="19"/>
    <x v="19"/>
    <n v="393087"/>
    <n v="8091270"/>
    <m/>
    <x v="0"/>
  </r>
  <r>
    <x v="4"/>
    <x v="8"/>
    <x v="0"/>
    <x v="5"/>
    <x v="19"/>
    <x v="20"/>
    <n v="393394"/>
    <n v="8120896"/>
    <m/>
    <x v="0"/>
  </r>
  <r>
    <x v="4"/>
    <x v="8"/>
    <x v="0"/>
    <x v="5"/>
    <x v="19"/>
    <x v="21"/>
    <n v="393696"/>
    <n v="8122119"/>
    <m/>
    <x v="0"/>
  </r>
  <r>
    <x v="4"/>
    <x v="8"/>
    <x v="0"/>
    <x v="5"/>
    <x v="19"/>
    <x v="22"/>
    <n v="393992"/>
    <n v="8084375"/>
    <m/>
    <x v="0"/>
  </r>
  <r>
    <x v="4"/>
    <x v="8"/>
    <x v="0"/>
    <x v="5"/>
    <x v="19"/>
    <x v="23"/>
    <n v="394277"/>
    <n v="8060765"/>
    <m/>
    <x v="0"/>
  </r>
  <r>
    <x v="4"/>
    <x v="8"/>
    <x v="0"/>
    <x v="5"/>
    <x v="19"/>
    <x v="24"/>
    <n v="394572"/>
    <n v="8040189"/>
    <m/>
    <x v="0"/>
  </r>
  <r>
    <x v="4"/>
    <x v="8"/>
    <x v="0"/>
    <x v="5"/>
    <x v="19"/>
    <x v="25"/>
    <n v="394877"/>
    <n v="8005160"/>
    <m/>
    <x v="0"/>
  </r>
  <r>
    <x v="4"/>
    <x v="8"/>
    <x v="0"/>
    <x v="5"/>
    <x v="19"/>
    <x v="26"/>
    <n v="395192"/>
    <n v="7996135"/>
    <m/>
    <x v="0"/>
  </r>
  <r>
    <x v="4"/>
    <x v="8"/>
    <x v="0"/>
    <x v="5"/>
    <x v="19"/>
    <x v="27"/>
    <n v="395514"/>
    <n v="7985690"/>
    <m/>
    <x v="0"/>
  </r>
  <r>
    <x v="4"/>
    <x v="8"/>
    <x v="0"/>
    <x v="5"/>
    <x v="19"/>
    <x v="28"/>
    <n v="395844"/>
    <n v="7987309"/>
    <m/>
    <x v="0"/>
  </r>
  <r>
    <x v="4"/>
    <x v="8"/>
    <x v="0"/>
    <x v="5"/>
    <x v="19"/>
    <x v="29"/>
    <n v="396182"/>
    <n v="7993936"/>
    <m/>
    <x v="0"/>
  </r>
  <r>
    <x v="4"/>
    <x v="8"/>
    <x v="0"/>
    <x v="5"/>
    <x v="19"/>
    <x v="30"/>
    <n v="396526"/>
    <n v="7984966"/>
    <m/>
    <x v="0"/>
  </r>
  <r>
    <x v="4"/>
    <x v="8"/>
    <x v="1"/>
    <x v="1"/>
    <x v="14"/>
    <x v="0"/>
    <n v="2940543"/>
    <n v="45484320"/>
    <m/>
    <x v="0"/>
  </r>
  <r>
    <x v="4"/>
    <x v="8"/>
    <x v="1"/>
    <x v="1"/>
    <x v="14"/>
    <x v="1"/>
    <n v="2952476"/>
    <n v="43894144"/>
    <m/>
    <x v="0"/>
  </r>
  <r>
    <x v="4"/>
    <x v="8"/>
    <x v="1"/>
    <x v="1"/>
    <x v="14"/>
    <x v="2"/>
    <n v="2967875"/>
    <n v="43209304"/>
    <m/>
    <x v="0"/>
  </r>
  <r>
    <x v="4"/>
    <x v="8"/>
    <x v="1"/>
    <x v="1"/>
    <x v="14"/>
    <x v="3"/>
    <n v="2981127"/>
    <n v="42374580"/>
    <m/>
    <x v="0"/>
  </r>
  <r>
    <x v="4"/>
    <x v="8"/>
    <x v="1"/>
    <x v="1"/>
    <x v="14"/>
    <x v="4"/>
    <n v="2991284"/>
    <n v="42313040"/>
    <m/>
    <x v="0"/>
  </r>
  <r>
    <x v="4"/>
    <x v="8"/>
    <x v="1"/>
    <x v="1"/>
    <x v="14"/>
    <x v="5"/>
    <n v="3002696"/>
    <n v="41832692"/>
    <m/>
    <x v="0"/>
  </r>
  <r>
    <x v="4"/>
    <x v="8"/>
    <x v="1"/>
    <x v="1"/>
    <x v="14"/>
    <x v="6"/>
    <n v="3014089"/>
    <n v="42107860"/>
    <m/>
    <x v="0"/>
  </r>
  <r>
    <x v="4"/>
    <x v="8"/>
    <x v="1"/>
    <x v="1"/>
    <x v="14"/>
    <x v="7"/>
    <n v="3025544"/>
    <n v="42176832"/>
    <m/>
    <x v="0"/>
  </r>
  <r>
    <x v="4"/>
    <x v="8"/>
    <x v="1"/>
    <x v="1"/>
    <x v="14"/>
    <x v="8"/>
    <n v="3036733"/>
    <n v="42359648"/>
    <m/>
    <x v="0"/>
  </r>
  <r>
    <x v="4"/>
    <x v="8"/>
    <x v="1"/>
    <x v="1"/>
    <x v="14"/>
    <x v="9"/>
    <n v="3047850"/>
    <n v="42232872"/>
    <m/>
    <x v="0"/>
  </r>
  <r>
    <x v="4"/>
    <x v="8"/>
    <x v="1"/>
    <x v="1"/>
    <x v="14"/>
    <x v="10"/>
    <n v="3059392"/>
    <n v="42124148"/>
    <m/>
    <x v="0"/>
  </r>
  <r>
    <x v="4"/>
    <x v="8"/>
    <x v="1"/>
    <x v="1"/>
    <x v="14"/>
    <x v="11"/>
    <n v="3071788"/>
    <n v="42056648"/>
    <m/>
    <x v="0"/>
  </r>
  <r>
    <x v="4"/>
    <x v="8"/>
    <x v="1"/>
    <x v="1"/>
    <x v="14"/>
    <x v="12"/>
    <n v="3084100"/>
    <n v="41871768"/>
    <m/>
    <x v="0"/>
  </r>
  <r>
    <x v="4"/>
    <x v="8"/>
    <x v="1"/>
    <x v="1"/>
    <x v="14"/>
    <x v="13"/>
    <n v="3096123"/>
    <n v="41691924"/>
    <m/>
    <x v="0"/>
  </r>
  <r>
    <x v="4"/>
    <x v="8"/>
    <x v="1"/>
    <x v="1"/>
    <x v="14"/>
    <x v="14"/>
    <n v="3107677"/>
    <n v="41120056"/>
    <m/>
    <x v="0"/>
  </r>
  <r>
    <x v="4"/>
    <x v="8"/>
    <x v="1"/>
    <x v="1"/>
    <x v="14"/>
    <x v="15"/>
    <n v="3118870"/>
    <n v="40740996"/>
    <m/>
    <x v="0"/>
  </r>
  <r>
    <x v="4"/>
    <x v="8"/>
    <x v="1"/>
    <x v="1"/>
    <x v="14"/>
    <x v="16"/>
    <n v="3129753"/>
    <n v="40483764"/>
    <m/>
    <x v="0"/>
  </r>
  <r>
    <x v="4"/>
    <x v="8"/>
    <x v="1"/>
    <x v="1"/>
    <x v="14"/>
    <x v="17"/>
    <n v="3139400"/>
    <n v="40332536"/>
    <m/>
    <x v="0"/>
  </r>
  <r>
    <x v="4"/>
    <x v="8"/>
    <x v="1"/>
    <x v="1"/>
    <x v="14"/>
    <x v="18"/>
    <n v="3148322"/>
    <n v="40604204"/>
    <m/>
    <x v="0"/>
  </r>
  <r>
    <x v="4"/>
    <x v="8"/>
    <x v="1"/>
    <x v="1"/>
    <x v="14"/>
    <x v="19"/>
    <n v="3156630"/>
    <n v="40811192"/>
    <m/>
    <x v="0"/>
  </r>
  <r>
    <x v="4"/>
    <x v="8"/>
    <x v="1"/>
    <x v="1"/>
    <x v="14"/>
    <x v="20"/>
    <n v="3164410"/>
    <n v="40832788"/>
    <m/>
    <x v="0"/>
  </r>
  <r>
    <x v="4"/>
    <x v="8"/>
    <x v="1"/>
    <x v="1"/>
    <x v="14"/>
    <x v="21"/>
    <n v="3171571"/>
    <n v="40656300"/>
    <m/>
    <x v="0"/>
  </r>
  <r>
    <x v="4"/>
    <x v="8"/>
    <x v="1"/>
    <x v="1"/>
    <x v="14"/>
    <x v="22"/>
    <n v="3178252"/>
    <n v="40431304"/>
    <m/>
    <x v="0"/>
  </r>
  <r>
    <x v="4"/>
    <x v="8"/>
    <x v="1"/>
    <x v="1"/>
    <x v="14"/>
    <x v="23"/>
    <n v="3184723"/>
    <n v="40196872"/>
    <m/>
    <x v="0"/>
  </r>
  <r>
    <x v="4"/>
    <x v="8"/>
    <x v="1"/>
    <x v="1"/>
    <x v="14"/>
    <x v="24"/>
    <n v="3191219"/>
    <n v="39952728"/>
    <m/>
    <x v="0"/>
  </r>
  <r>
    <x v="4"/>
    <x v="8"/>
    <x v="1"/>
    <x v="1"/>
    <x v="14"/>
    <x v="25"/>
    <n v="3197744"/>
    <n v="39686200"/>
    <m/>
    <x v="0"/>
  </r>
  <r>
    <x v="4"/>
    <x v="8"/>
    <x v="1"/>
    <x v="1"/>
    <x v="14"/>
    <x v="26"/>
    <n v="3204284"/>
    <n v="39389388"/>
    <m/>
    <x v="0"/>
  </r>
  <r>
    <x v="4"/>
    <x v="8"/>
    <x v="1"/>
    <x v="1"/>
    <x v="14"/>
    <x v="27"/>
    <n v="3210783"/>
    <n v="39088800"/>
    <m/>
    <x v="0"/>
  </r>
  <r>
    <x v="4"/>
    <x v="8"/>
    <x v="1"/>
    <x v="1"/>
    <x v="14"/>
    <x v="28"/>
    <n v="3217276"/>
    <n v="38801164"/>
    <m/>
    <x v="0"/>
  </r>
  <r>
    <x v="4"/>
    <x v="8"/>
    <x v="1"/>
    <x v="1"/>
    <x v="14"/>
    <x v="29"/>
    <n v="3223770"/>
    <n v="38527532"/>
    <m/>
    <x v="0"/>
  </r>
  <r>
    <x v="4"/>
    <x v="8"/>
    <x v="1"/>
    <x v="1"/>
    <x v="14"/>
    <x v="30"/>
    <n v="3230281"/>
    <n v="38275344"/>
    <m/>
    <x v="0"/>
  </r>
  <r>
    <x v="4"/>
    <x v="8"/>
    <x v="1"/>
    <x v="0"/>
    <x v="15"/>
    <x v="0"/>
    <n v="2742918"/>
    <n v="17881082"/>
    <m/>
    <x v="0"/>
  </r>
  <r>
    <x v="4"/>
    <x v="8"/>
    <x v="1"/>
    <x v="0"/>
    <x v="15"/>
    <x v="1"/>
    <n v="2776661"/>
    <n v="17315650"/>
    <m/>
    <x v="0"/>
  </r>
  <r>
    <x v="4"/>
    <x v="8"/>
    <x v="1"/>
    <x v="0"/>
    <x v="15"/>
    <x v="2"/>
    <n v="2820205"/>
    <n v="16781894"/>
    <m/>
    <x v="0"/>
  </r>
  <r>
    <x v="4"/>
    <x v="8"/>
    <x v="1"/>
    <x v="0"/>
    <x v="15"/>
    <x v="3"/>
    <n v="2857678"/>
    <n v="16142652"/>
    <m/>
    <x v="0"/>
  </r>
  <r>
    <x v="4"/>
    <x v="8"/>
    <x v="1"/>
    <x v="0"/>
    <x v="15"/>
    <x v="4"/>
    <n v="2886401"/>
    <n v="15459136"/>
    <m/>
    <x v="0"/>
  </r>
  <r>
    <x v="4"/>
    <x v="8"/>
    <x v="1"/>
    <x v="0"/>
    <x v="15"/>
    <x v="5"/>
    <n v="2918979"/>
    <n v="14909174"/>
    <m/>
    <x v="0"/>
  </r>
  <r>
    <x v="4"/>
    <x v="8"/>
    <x v="1"/>
    <x v="0"/>
    <x v="15"/>
    <x v="6"/>
    <n v="2951424"/>
    <n v="14664888"/>
    <m/>
    <x v="0"/>
  </r>
  <r>
    <x v="4"/>
    <x v="8"/>
    <x v="1"/>
    <x v="0"/>
    <x v="15"/>
    <x v="7"/>
    <n v="2984017"/>
    <n v="14538534"/>
    <m/>
    <x v="0"/>
  </r>
  <r>
    <x v="4"/>
    <x v="8"/>
    <x v="1"/>
    <x v="0"/>
    <x v="15"/>
    <x v="8"/>
    <n v="3015853"/>
    <n v="14466963"/>
    <m/>
    <x v="0"/>
  </r>
  <r>
    <x v="4"/>
    <x v="8"/>
    <x v="1"/>
    <x v="0"/>
    <x v="15"/>
    <x v="9"/>
    <n v="3047987"/>
    <n v="13959354"/>
    <m/>
    <x v="0"/>
  </r>
  <r>
    <x v="4"/>
    <x v="8"/>
    <x v="1"/>
    <x v="0"/>
    <x v="15"/>
    <x v="10"/>
    <n v="3081772"/>
    <n v="13291167"/>
    <m/>
    <x v="0"/>
  </r>
  <r>
    <x v="4"/>
    <x v="8"/>
    <x v="1"/>
    <x v="0"/>
    <x v="15"/>
    <x v="11"/>
    <n v="3118427"/>
    <n v="12564344"/>
    <m/>
    <x v="0"/>
  </r>
  <r>
    <x v="4"/>
    <x v="8"/>
    <x v="1"/>
    <x v="0"/>
    <x v="15"/>
    <x v="12"/>
    <n v="3155143"/>
    <n v="11892852"/>
    <m/>
    <x v="0"/>
  </r>
  <r>
    <x v="4"/>
    <x v="8"/>
    <x v="1"/>
    <x v="0"/>
    <x v="15"/>
    <x v="13"/>
    <n v="3191253"/>
    <n v="11264860"/>
    <m/>
    <x v="0"/>
  </r>
  <r>
    <x v="4"/>
    <x v="8"/>
    <x v="1"/>
    <x v="0"/>
    <x v="15"/>
    <x v="14"/>
    <n v="3226174"/>
    <n v="10680554"/>
    <m/>
    <x v="0"/>
  </r>
  <r>
    <x v="4"/>
    <x v="8"/>
    <x v="1"/>
    <x v="0"/>
    <x v="15"/>
    <x v="15"/>
    <n v="3260191"/>
    <n v="10148486"/>
    <m/>
    <x v="0"/>
  </r>
  <r>
    <x v="4"/>
    <x v="8"/>
    <x v="1"/>
    <x v="0"/>
    <x v="15"/>
    <x v="16"/>
    <n v="3293417"/>
    <n v="9682898"/>
    <m/>
    <x v="0"/>
  </r>
  <r>
    <x v="4"/>
    <x v="8"/>
    <x v="1"/>
    <x v="0"/>
    <x v="15"/>
    <x v="17"/>
    <n v="3322991"/>
    <n v="9271181"/>
    <m/>
    <x v="0"/>
  </r>
  <r>
    <x v="4"/>
    <x v="8"/>
    <x v="1"/>
    <x v="0"/>
    <x v="15"/>
    <x v="18"/>
    <n v="3350427"/>
    <n v="8921365"/>
    <m/>
    <x v="0"/>
  </r>
  <r>
    <x v="4"/>
    <x v="8"/>
    <x v="1"/>
    <x v="0"/>
    <x v="15"/>
    <x v="19"/>
    <n v="3376044"/>
    <n v="8647966"/>
    <m/>
    <x v="0"/>
  </r>
  <r>
    <x v="4"/>
    <x v="8"/>
    <x v="1"/>
    <x v="0"/>
    <x v="15"/>
    <x v="20"/>
    <n v="3400092"/>
    <n v="8429236"/>
    <m/>
    <x v="0"/>
  </r>
  <r>
    <x v="4"/>
    <x v="8"/>
    <x v="1"/>
    <x v="0"/>
    <x v="15"/>
    <x v="21"/>
    <n v="3422274"/>
    <n v="8254003"/>
    <m/>
    <x v="0"/>
  </r>
  <r>
    <x v="4"/>
    <x v="8"/>
    <x v="1"/>
    <x v="0"/>
    <x v="15"/>
    <x v="22"/>
    <n v="3443005"/>
    <n v="8128856"/>
    <m/>
    <x v="0"/>
  </r>
  <r>
    <x v="4"/>
    <x v="8"/>
    <x v="1"/>
    <x v="0"/>
    <x v="15"/>
    <x v="23"/>
    <n v="3463118"/>
    <n v="8062617"/>
    <m/>
    <x v="0"/>
  </r>
  <r>
    <x v="4"/>
    <x v="8"/>
    <x v="1"/>
    <x v="0"/>
    <x v="15"/>
    <x v="24"/>
    <n v="3483339"/>
    <n v="7994716"/>
    <m/>
    <x v="0"/>
  </r>
  <r>
    <x v="4"/>
    <x v="8"/>
    <x v="1"/>
    <x v="0"/>
    <x v="15"/>
    <x v="25"/>
    <n v="3503676"/>
    <n v="7925486"/>
    <m/>
    <x v="0"/>
  </r>
  <r>
    <x v="4"/>
    <x v="8"/>
    <x v="1"/>
    <x v="0"/>
    <x v="15"/>
    <x v="26"/>
    <n v="3524082"/>
    <n v="7855163"/>
    <m/>
    <x v="0"/>
  </r>
  <r>
    <x v="4"/>
    <x v="8"/>
    <x v="1"/>
    <x v="0"/>
    <x v="15"/>
    <x v="27"/>
    <n v="3544384"/>
    <n v="7784678"/>
    <m/>
    <x v="0"/>
  </r>
  <r>
    <x v="4"/>
    <x v="8"/>
    <x v="1"/>
    <x v="0"/>
    <x v="15"/>
    <x v="28"/>
    <n v="3564682"/>
    <n v="7717179"/>
    <m/>
    <x v="0"/>
  </r>
  <r>
    <x v="4"/>
    <x v="8"/>
    <x v="1"/>
    <x v="0"/>
    <x v="15"/>
    <x v="29"/>
    <n v="3584995"/>
    <n v="7652993"/>
    <m/>
    <x v="0"/>
  </r>
  <r>
    <x v="4"/>
    <x v="8"/>
    <x v="1"/>
    <x v="0"/>
    <x v="15"/>
    <x v="30"/>
    <n v="3605380"/>
    <n v="7597663"/>
    <m/>
    <x v="0"/>
  </r>
  <r>
    <x v="4"/>
    <x v="8"/>
    <x v="1"/>
    <x v="3"/>
    <x v="16"/>
    <x v="0"/>
    <n v="5527"/>
    <n v="114834"/>
    <m/>
    <x v="0"/>
  </r>
  <r>
    <x v="4"/>
    <x v="8"/>
    <x v="1"/>
    <x v="3"/>
    <x v="16"/>
    <x v="1"/>
    <n v="5572"/>
    <n v="109805"/>
    <m/>
    <x v="0"/>
  </r>
  <r>
    <x v="4"/>
    <x v="8"/>
    <x v="1"/>
    <x v="3"/>
    <x v="16"/>
    <x v="2"/>
    <n v="5631"/>
    <n v="104338"/>
    <m/>
    <x v="0"/>
  </r>
  <r>
    <x v="4"/>
    <x v="8"/>
    <x v="1"/>
    <x v="3"/>
    <x v="16"/>
    <x v="3"/>
    <n v="5681"/>
    <n v="102405"/>
    <m/>
    <x v="0"/>
  </r>
  <r>
    <x v="4"/>
    <x v="8"/>
    <x v="1"/>
    <x v="3"/>
    <x v="16"/>
    <x v="4"/>
    <n v="5720"/>
    <n v="102085"/>
    <m/>
    <x v="0"/>
  </r>
  <r>
    <x v="4"/>
    <x v="8"/>
    <x v="1"/>
    <x v="3"/>
    <x v="16"/>
    <x v="5"/>
    <n v="5791"/>
    <n v="101726"/>
    <m/>
    <x v="0"/>
  </r>
  <r>
    <x v="4"/>
    <x v="8"/>
    <x v="1"/>
    <x v="3"/>
    <x v="16"/>
    <x v="6"/>
    <n v="5861"/>
    <n v="101851"/>
    <m/>
    <x v="0"/>
  </r>
  <r>
    <x v="4"/>
    <x v="8"/>
    <x v="1"/>
    <x v="3"/>
    <x v="16"/>
    <x v="7"/>
    <n v="5933"/>
    <n v="101365"/>
    <m/>
    <x v="0"/>
  </r>
  <r>
    <x v="4"/>
    <x v="8"/>
    <x v="1"/>
    <x v="3"/>
    <x v="16"/>
    <x v="8"/>
    <n v="6002"/>
    <n v="100763"/>
    <m/>
    <x v="0"/>
  </r>
  <r>
    <x v="4"/>
    <x v="8"/>
    <x v="1"/>
    <x v="3"/>
    <x v="16"/>
    <x v="9"/>
    <n v="6073"/>
    <n v="99934"/>
    <m/>
    <x v="0"/>
  </r>
  <r>
    <x v="4"/>
    <x v="8"/>
    <x v="1"/>
    <x v="3"/>
    <x v="16"/>
    <x v="10"/>
    <n v="6146"/>
    <n v="99528"/>
    <m/>
    <x v="0"/>
  </r>
  <r>
    <x v="4"/>
    <x v="8"/>
    <x v="1"/>
    <x v="3"/>
    <x v="16"/>
    <x v="11"/>
    <n v="6227"/>
    <n v="99572"/>
    <m/>
    <x v="0"/>
  </r>
  <r>
    <x v="4"/>
    <x v="8"/>
    <x v="1"/>
    <x v="3"/>
    <x v="16"/>
    <x v="12"/>
    <n v="6307"/>
    <n v="99925"/>
    <m/>
    <x v="0"/>
  </r>
  <r>
    <x v="4"/>
    <x v="8"/>
    <x v="1"/>
    <x v="3"/>
    <x v="16"/>
    <x v="13"/>
    <n v="6386"/>
    <n v="100415"/>
    <m/>
    <x v="0"/>
  </r>
  <r>
    <x v="4"/>
    <x v="8"/>
    <x v="1"/>
    <x v="3"/>
    <x v="16"/>
    <x v="14"/>
    <n v="6462"/>
    <n v="100875"/>
    <m/>
    <x v="0"/>
  </r>
  <r>
    <x v="4"/>
    <x v="8"/>
    <x v="1"/>
    <x v="3"/>
    <x v="16"/>
    <x v="15"/>
    <n v="6537"/>
    <n v="101637"/>
    <m/>
    <x v="0"/>
  </r>
  <r>
    <x v="4"/>
    <x v="8"/>
    <x v="1"/>
    <x v="3"/>
    <x v="16"/>
    <x v="16"/>
    <n v="6609"/>
    <n v="102356"/>
    <m/>
    <x v="0"/>
  </r>
  <r>
    <x v="4"/>
    <x v="8"/>
    <x v="1"/>
    <x v="3"/>
    <x v="16"/>
    <x v="17"/>
    <n v="6674"/>
    <n v="102913"/>
    <m/>
    <x v="0"/>
  </r>
  <r>
    <x v="4"/>
    <x v="8"/>
    <x v="1"/>
    <x v="3"/>
    <x v="16"/>
    <x v="18"/>
    <n v="6734"/>
    <n v="103383"/>
    <m/>
    <x v="0"/>
  </r>
  <r>
    <x v="4"/>
    <x v="8"/>
    <x v="1"/>
    <x v="3"/>
    <x v="16"/>
    <x v="19"/>
    <n v="6790"/>
    <n v="103720"/>
    <m/>
    <x v="0"/>
  </r>
  <r>
    <x v="4"/>
    <x v="8"/>
    <x v="1"/>
    <x v="3"/>
    <x v="16"/>
    <x v="20"/>
    <n v="6843"/>
    <n v="103986"/>
    <m/>
    <x v="0"/>
  </r>
  <r>
    <x v="4"/>
    <x v="8"/>
    <x v="1"/>
    <x v="3"/>
    <x v="16"/>
    <x v="21"/>
    <n v="6891"/>
    <n v="104122"/>
    <m/>
    <x v="0"/>
  </r>
  <r>
    <x v="4"/>
    <x v="8"/>
    <x v="1"/>
    <x v="3"/>
    <x v="16"/>
    <x v="22"/>
    <n v="6936"/>
    <n v="104173"/>
    <m/>
    <x v="0"/>
  </r>
  <r>
    <x v="4"/>
    <x v="8"/>
    <x v="1"/>
    <x v="3"/>
    <x v="16"/>
    <x v="23"/>
    <n v="6980"/>
    <n v="104152"/>
    <m/>
    <x v="0"/>
  </r>
  <r>
    <x v="4"/>
    <x v="8"/>
    <x v="1"/>
    <x v="3"/>
    <x v="16"/>
    <x v="24"/>
    <n v="7025"/>
    <n v="104069"/>
    <m/>
    <x v="0"/>
  </r>
  <r>
    <x v="4"/>
    <x v="8"/>
    <x v="1"/>
    <x v="3"/>
    <x v="16"/>
    <x v="25"/>
    <n v="7069"/>
    <n v="103854"/>
    <m/>
    <x v="0"/>
  </r>
  <r>
    <x v="4"/>
    <x v="8"/>
    <x v="1"/>
    <x v="3"/>
    <x v="16"/>
    <x v="26"/>
    <n v="7114"/>
    <n v="103576"/>
    <m/>
    <x v="0"/>
  </r>
  <r>
    <x v="4"/>
    <x v="8"/>
    <x v="1"/>
    <x v="3"/>
    <x v="16"/>
    <x v="27"/>
    <n v="7158"/>
    <n v="103274"/>
    <m/>
    <x v="0"/>
  </r>
  <r>
    <x v="4"/>
    <x v="8"/>
    <x v="1"/>
    <x v="3"/>
    <x v="16"/>
    <x v="28"/>
    <n v="7202"/>
    <n v="102983"/>
    <m/>
    <x v="0"/>
  </r>
  <r>
    <x v="4"/>
    <x v="8"/>
    <x v="1"/>
    <x v="3"/>
    <x v="16"/>
    <x v="29"/>
    <n v="7247"/>
    <n v="102701"/>
    <m/>
    <x v="0"/>
  </r>
  <r>
    <x v="4"/>
    <x v="8"/>
    <x v="1"/>
    <x v="3"/>
    <x v="16"/>
    <x v="30"/>
    <n v="7291"/>
    <n v="102471"/>
    <m/>
    <x v="0"/>
  </r>
  <r>
    <x v="4"/>
    <x v="8"/>
    <x v="1"/>
    <x v="2"/>
    <x v="17"/>
    <x v="0"/>
    <n v="56881"/>
    <n v="737234"/>
    <m/>
    <x v="0"/>
  </r>
  <r>
    <x v="4"/>
    <x v="8"/>
    <x v="1"/>
    <x v="2"/>
    <x v="17"/>
    <x v="1"/>
    <n v="57274"/>
    <n v="708287"/>
    <m/>
    <x v="0"/>
  </r>
  <r>
    <x v="4"/>
    <x v="8"/>
    <x v="1"/>
    <x v="2"/>
    <x v="17"/>
    <x v="2"/>
    <n v="57781"/>
    <n v="688594"/>
    <m/>
    <x v="0"/>
  </r>
  <r>
    <x v="4"/>
    <x v="8"/>
    <x v="1"/>
    <x v="2"/>
    <x v="17"/>
    <x v="3"/>
    <n v="58217"/>
    <n v="677197"/>
    <m/>
    <x v="0"/>
  </r>
  <r>
    <x v="4"/>
    <x v="8"/>
    <x v="1"/>
    <x v="2"/>
    <x v="17"/>
    <x v="4"/>
    <n v="58552"/>
    <n v="676896"/>
    <m/>
    <x v="0"/>
  </r>
  <r>
    <x v="4"/>
    <x v="8"/>
    <x v="1"/>
    <x v="2"/>
    <x v="17"/>
    <x v="5"/>
    <n v="59034"/>
    <n v="675909"/>
    <m/>
    <x v="0"/>
  </r>
  <r>
    <x v="4"/>
    <x v="8"/>
    <x v="1"/>
    <x v="2"/>
    <x v="17"/>
    <x v="6"/>
    <n v="59515"/>
    <n v="683307"/>
    <m/>
    <x v="0"/>
  </r>
  <r>
    <x v="4"/>
    <x v="8"/>
    <x v="1"/>
    <x v="2"/>
    <x v="17"/>
    <x v="7"/>
    <n v="60000"/>
    <n v="690306"/>
    <m/>
    <x v="0"/>
  </r>
  <r>
    <x v="4"/>
    <x v="8"/>
    <x v="1"/>
    <x v="2"/>
    <x v="17"/>
    <x v="8"/>
    <n v="60474"/>
    <n v="696199"/>
    <m/>
    <x v="0"/>
  </r>
  <r>
    <x v="4"/>
    <x v="8"/>
    <x v="1"/>
    <x v="2"/>
    <x v="17"/>
    <x v="9"/>
    <n v="60942"/>
    <n v="695128"/>
    <m/>
    <x v="0"/>
  </r>
  <r>
    <x v="4"/>
    <x v="8"/>
    <x v="1"/>
    <x v="2"/>
    <x v="17"/>
    <x v="10"/>
    <n v="61426"/>
    <n v="692191"/>
    <m/>
    <x v="0"/>
  </r>
  <r>
    <x v="4"/>
    <x v="8"/>
    <x v="1"/>
    <x v="2"/>
    <x v="17"/>
    <x v="11"/>
    <n v="61943"/>
    <n v="689505"/>
    <m/>
    <x v="0"/>
  </r>
  <r>
    <x v="4"/>
    <x v="8"/>
    <x v="1"/>
    <x v="2"/>
    <x v="17"/>
    <x v="12"/>
    <n v="62455"/>
    <n v="687271"/>
    <m/>
    <x v="0"/>
  </r>
  <r>
    <x v="4"/>
    <x v="8"/>
    <x v="1"/>
    <x v="2"/>
    <x v="17"/>
    <x v="13"/>
    <n v="62953"/>
    <n v="686150"/>
    <m/>
    <x v="0"/>
  </r>
  <r>
    <x v="4"/>
    <x v="8"/>
    <x v="1"/>
    <x v="2"/>
    <x v="17"/>
    <x v="14"/>
    <n v="63430"/>
    <n v="682299"/>
    <m/>
    <x v="0"/>
  </r>
  <r>
    <x v="4"/>
    <x v="8"/>
    <x v="1"/>
    <x v="2"/>
    <x v="17"/>
    <x v="15"/>
    <n v="63891"/>
    <n v="681048"/>
    <m/>
    <x v="0"/>
  </r>
  <r>
    <x v="4"/>
    <x v="8"/>
    <x v="1"/>
    <x v="2"/>
    <x v="17"/>
    <x v="16"/>
    <n v="64338"/>
    <n v="680803"/>
    <m/>
    <x v="0"/>
  </r>
  <r>
    <x v="4"/>
    <x v="8"/>
    <x v="1"/>
    <x v="2"/>
    <x v="17"/>
    <x v="17"/>
    <n v="64734"/>
    <n v="681031"/>
    <m/>
    <x v="0"/>
  </r>
  <r>
    <x v="4"/>
    <x v="8"/>
    <x v="1"/>
    <x v="2"/>
    <x v="17"/>
    <x v="18"/>
    <n v="65100"/>
    <n v="684625"/>
    <m/>
    <x v="0"/>
  </r>
  <r>
    <x v="4"/>
    <x v="8"/>
    <x v="1"/>
    <x v="2"/>
    <x v="17"/>
    <x v="19"/>
    <n v="65439"/>
    <n v="687006"/>
    <m/>
    <x v="0"/>
  </r>
  <r>
    <x v="4"/>
    <x v="8"/>
    <x v="1"/>
    <x v="2"/>
    <x v="17"/>
    <x v="20"/>
    <n v="65757"/>
    <n v="687635"/>
    <m/>
    <x v="0"/>
  </r>
  <r>
    <x v="4"/>
    <x v="8"/>
    <x v="1"/>
    <x v="2"/>
    <x v="17"/>
    <x v="21"/>
    <n v="66049"/>
    <n v="686603"/>
    <m/>
    <x v="0"/>
  </r>
  <r>
    <x v="4"/>
    <x v="8"/>
    <x v="1"/>
    <x v="2"/>
    <x v="17"/>
    <x v="22"/>
    <n v="66321"/>
    <n v="685043"/>
    <m/>
    <x v="0"/>
  </r>
  <r>
    <x v="4"/>
    <x v="8"/>
    <x v="1"/>
    <x v="2"/>
    <x v="17"/>
    <x v="23"/>
    <n v="66585"/>
    <n v="683213"/>
    <m/>
    <x v="0"/>
  </r>
  <r>
    <x v="4"/>
    <x v="8"/>
    <x v="1"/>
    <x v="2"/>
    <x v="17"/>
    <x v="24"/>
    <n v="66849"/>
    <n v="681104"/>
    <m/>
    <x v="0"/>
  </r>
  <r>
    <x v="4"/>
    <x v="8"/>
    <x v="1"/>
    <x v="2"/>
    <x v="17"/>
    <x v="25"/>
    <n v="67114"/>
    <n v="678600"/>
    <m/>
    <x v="0"/>
  </r>
  <r>
    <x v="4"/>
    <x v="8"/>
    <x v="1"/>
    <x v="2"/>
    <x v="17"/>
    <x v="26"/>
    <n v="67380"/>
    <n v="675617"/>
    <m/>
    <x v="0"/>
  </r>
  <r>
    <x v="4"/>
    <x v="8"/>
    <x v="1"/>
    <x v="2"/>
    <x v="17"/>
    <x v="27"/>
    <n v="67644"/>
    <n v="672452"/>
    <m/>
    <x v="0"/>
  </r>
  <r>
    <x v="4"/>
    <x v="8"/>
    <x v="1"/>
    <x v="2"/>
    <x v="17"/>
    <x v="28"/>
    <n v="67908"/>
    <n v="669361"/>
    <m/>
    <x v="0"/>
  </r>
  <r>
    <x v="4"/>
    <x v="8"/>
    <x v="1"/>
    <x v="2"/>
    <x v="17"/>
    <x v="29"/>
    <n v="68171"/>
    <n v="666568"/>
    <m/>
    <x v="0"/>
  </r>
  <r>
    <x v="4"/>
    <x v="8"/>
    <x v="1"/>
    <x v="2"/>
    <x v="17"/>
    <x v="30"/>
    <n v="68435"/>
    <n v="664149"/>
    <m/>
    <x v="0"/>
  </r>
  <r>
    <x v="4"/>
    <x v="8"/>
    <x v="1"/>
    <x v="0"/>
    <x v="18"/>
    <x v="0"/>
    <n v="35417"/>
    <n v="11687"/>
    <m/>
    <x v="0"/>
  </r>
  <r>
    <x v="4"/>
    <x v="8"/>
    <x v="1"/>
    <x v="0"/>
    <x v="18"/>
    <x v="1"/>
    <n v="35417"/>
    <n v="11477"/>
    <m/>
    <x v="0"/>
  </r>
  <r>
    <x v="4"/>
    <x v="8"/>
    <x v="1"/>
    <x v="0"/>
    <x v="18"/>
    <x v="2"/>
    <n v="35417"/>
    <n v="11372"/>
    <m/>
    <x v="0"/>
  </r>
  <r>
    <x v="4"/>
    <x v="8"/>
    <x v="1"/>
    <x v="0"/>
    <x v="18"/>
    <x v="3"/>
    <n v="35417"/>
    <n v="11219"/>
    <m/>
    <x v="0"/>
  </r>
  <r>
    <x v="4"/>
    <x v="8"/>
    <x v="1"/>
    <x v="0"/>
    <x v="18"/>
    <x v="4"/>
    <n v="35417"/>
    <n v="11058"/>
    <m/>
    <x v="0"/>
  </r>
  <r>
    <x v="4"/>
    <x v="8"/>
    <x v="1"/>
    <x v="0"/>
    <x v="18"/>
    <x v="5"/>
    <n v="35417"/>
    <n v="10987"/>
    <m/>
    <x v="0"/>
  </r>
  <r>
    <x v="4"/>
    <x v="8"/>
    <x v="1"/>
    <x v="0"/>
    <x v="18"/>
    <x v="6"/>
    <n v="35417"/>
    <n v="11007"/>
    <m/>
    <x v="0"/>
  </r>
  <r>
    <x v="4"/>
    <x v="8"/>
    <x v="1"/>
    <x v="0"/>
    <x v="18"/>
    <x v="7"/>
    <n v="35417"/>
    <n v="11090"/>
    <m/>
    <x v="0"/>
  </r>
  <r>
    <x v="4"/>
    <x v="8"/>
    <x v="1"/>
    <x v="0"/>
    <x v="18"/>
    <x v="8"/>
    <n v="35417"/>
    <n v="11212"/>
    <m/>
    <x v="0"/>
  </r>
  <r>
    <x v="4"/>
    <x v="8"/>
    <x v="1"/>
    <x v="0"/>
    <x v="18"/>
    <x v="9"/>
    <n v="35417"/>
    <n v="11282"/>
    <m/>
    <x v="0"/>
  </r>
  <r>
    <x v="4"/>
    <x v="8"/>
    <x v="1"/>
    <x v="0"/>
    <x v="18"/>
    <x v="10"/>
    <n v="35417"/>
    <n v="11290"/>
    <m/>
    <x v="0"/>
  </r>
  <r>
    <x v="4"/>
    <x v="8"/>
    <x v="1"/>
    <x v="0"/>
    <x v="18"/>
    <x v="11"/>
    <n v="35417"/>
    <n v="11262"/>
    <m/>
    <x v="0"/>
  </r>
  <r>
    <x v="4"/>
    <x v="8"/>
    <x v="1"/>
    <x v="0"/>
    <x v="18"/>
    <x v="12"/>
    <n v="35417"/>
    <n v="11241"/>
    <m/>
    <x v="0"/>
  </r>
  <r>
    <x v="4"/>
    <x v="8"/>
    <x v="1"/>
    <x v="0"/>
    <x v="18"/>
    <x v="13"/>
    <n v="35417"/>
    <n v="11212"/>
    <m/>
    <x v="0"/>
  </r>
  <r>
    <x v="4"/>
    <x v="8"/>
    <x v="1"/>
    <x v="0"/>
    <x v="18"/>
    <x v="14"/>
    <n v="35417"/>
    <n v="11170"/>
    <m/>
    <x v="0"/>
  </r>
  <r>
    <x v="4"/>
    <x v="8"/>
    <x v="1"/>
    <x v="0"/>
    <x v="18"/>
    <x v="15"/>
    <n v="35417"/>
    <n v="11122"/>
    <m/>
    <x v="0"/>
  </r>
  <r>
    <x v="4"/>
    <x v="8"/>
    <x v="1"/>
    <x v="0"/>
    <x v="18"/>
    <x v="16"/>
    <n v="35417"/>
    <n v="11080"/>
    <m/>
    <x v="0"/>
  </r>
  <r>
    <x v="4"/>
    <x v="8"/>
    <x v="1"/>
    <x v="0"/>
    <x v="18"/>
    <x v="17"/>
    <n v="35417"/>
    <n v="11035"/>
    <m/>
    <x v="0"/>
  </r>
  <r>
    <x v="4"/>
    <x v="8"/>
    <x v="1"/>
    <x v="0"/>
    <x v="18"/>
    <x v="18"/>
    <n v="35417"/>
    <n v="10996"/>
    <m/>
    <x v="0"/>
  </r>
  <r>
    <x v="4"/>
    <x v="8"/>
    <x v="1"/>
    <x v="0"/>
    <x v="18"/>
    <x v="19"/>
    <n v="35417"/>
    <n v="10978"/>
    <m/>
    <x v="0"/>
  </r>
  <r>
    <x v="4"/>
    <x v="8"/>
    <x v="1"/>
    <x v="0"/>
    <x v="18"/>
    <x v="20"/>
    <n v="35417"/>
    <n v="10953"/>
    <m/>
    <x v="0"/>
  </r>
  <r>
    <x v="4"/>
    <x v="8"/>
    <x v="1"/>
    <x v="0"/>
    <x v="18"/>
    <x v="21"/>
    <n v="35417"/>
    <n v="10907"/>
    <m/>
    <x v="0"/>
  </r>
  <r>
    <x v="4"/>
    <x v="8"/>
    <x v="1"/>
    <x v="0"/>
    <x v="18"/>
    <x v="22"/>
    <n v="35417"/>
    <n v="10843"/>
    <m/>
    <x v="0"/>
  </r>
  <r>
    <x v="4"/>
    <x v="8"/>
    <x v="1"/>
    <x v="0"/>
    <x v="18"/>
    <x v="23"/>
    <n v="35417"/>
    <n v="10772"/>
    <m/>
    <x v="0"/>
  </r>
  <r>
    <x v="4"/>
    <x v="8"/>
    <x v="1"/>
    <x v="0"/>
    <x v="18"/>
    <x v="24"/>
    <n v="35417"/>
    <n v="10692"/>
    <m/>
    <x v="0"/>
  </r>
  <r>
    <x v="4"/>
    <x v="8"/>
    <x v="1"/>
    <x v="0"/>
    <x v="18"/>
    <x v="25"/>
    <n v="35417"/>
    <n v="10605"/>
    <m/>
    <x v="0"/>
  </r>
  <r>
    <x v="4"/>
    <x v="8"/>
    <x v="1"/>
    <x v="0"/>
    <x v="18"/>
    <x v="26"/>
    <n v="35417"/>
    <n v="10511"/>
    <m/>
    <x v="0"/>
  </r>
  <r>
    <x v="4"/>
    <x v="8"/>
    <x v="1"/>
    <x v="0"/>
    <x v="18"/>
    <x v="27"/>
    <n v="35417"/>
    <n v="10412"/>
    <m/>
    <x v="0"/>
  </r>
  <r>
    <x v="4"/>
    <x v="8"/>
    <x v="1"/>
    <x v="0"/>
    <x v="18"/>
    <x v="28"/>
    <n v="35417"/>
    <n v="10313"/>
    <m/>
    <x v="0"/>
  </r>
  <r>
    <x v="4"/>
    <x v="8"/>
    <x v="1"/>
    <x v="0"/>
    <x v="18"/>
    <x v="29"/>
    <n v="35417"/>
    <n v="10214"/>
    <m/>
    <x v="0"/>
  </r>
  <r>
    <x v="4"/>
    <x v="8"/>
    <x v="1"/>
    <x v="0"/>
    <x v="18"/>
    <x v="30"/>
    <n v="35417"/>
    <n v="10123"/>
    <m/>
    <x v="0"/>
  </r>
  <r>
    <x v="4"/>
    <x v="8"/>
    <x v="1"/>
    <x v="5"/>
    <x v="19"/>
    <x v="0"/>
    <n v="35417"/>
    <n v="522796"/>
    <m/>
    <x v="0"/>
  </r>
  <r>
    <x v="4"/>
    <x v="8"/>
    <x v="1"/>
    <x v="5"/>
    <x v="19"/>
    <x v="1"/>
    <n v="35417"/>
    <n v="511053"/>
    <m/>
    <x v="0"/>
  </r>
  <r>
    <x v="4"/>
    <x v="8"/>
    <x v="1"/>
    <x v="5"/>
    <x v="19"/>
    <x v="2"/>
    <n v="35417"/>
    <n v="514657"/>
    <m/>
    <x v="0"/>
  </r>
  <r>
    <x v="4"/>
    <x v="8"/>
    <x v="1"/>
    <x v="5"/>
    <x v="19"/>
    <x v="3"/>
    <n v="35417"/>
    <n v="518524"/>
    <m/>
    <x v="0"/>
  </r>
  <r>
    <x v="4"/>
    <x v="8"/>
    <x v="1"/>
    <x v="5"/>
    <x v="19"/>
    <x v="4"/>
    <n v="35417"/>
    <n v="514019"/>
    <m/>
    <x v="0"/>
  </r>
  <r>
    <x v="4"/>
    <x v="8"/>
    <x v="1"/>
    <x v="5"/>
    <x v="19"/>
    <x v="5"/>
    <n v="35417"/>
    <n v="512607"/>
    <m/>
    <x v="0"/>
  </r>
  <r>
    <x v="4"/>
    <x v="8"/>
    <x v="1"/>
    <x v="5"/>
    <x v="19"/>
    <x v="6"/>
    <n v="35417"/>
    <n v="494283"/>
    <m/>
    <x v="0"/>
  </r>
  <r>
    <x v="4"/>
    <x v="8"/>
    <x v="1"/>
    <x v="5"/>
    <x v="19"/>
    <x v="7"/>
    <n v="35417"/>
    <n v="484327"/>
    <m/>
    <x v="0"/>
  </r>
  <r>
    <x v="4"/>
    <x v="8"/>
    <x v="1"/>
    <x v="5"/>
    <x v="19"/>
    <x v="8"/>
    <n v="35417"/>
    <n v="483987"/>
    <m/>
    <x v="0"/>
  </r>
  <r>
    <x v="4"/>
    <x v="8"/>
    <x v="1"/>
    <x v="5"/>
    <x v="19"/>
    <x v="9"/>
    <n v="35417"/>
    <n v="484608"/>
    <m/>
    <x v="0"/>
  </r>
  <r>
    <x v="4"/>
    <x v="8"/>
    <x v="1"/>
    <x v="5"/>
    <x v="19"/>
    <x v="10"/>
    <n v="35417"/>
    <n v="484441"/>
    <m/>
    <x v="0"/>
  </r>
  <r>
    <x v="4"/>
    <x v="8"/>
    <x v="1"/>
    <x v="5"/>
    <x v="19"/>
    <x v="11"/>
    <n v="35417"/>
    <n v="483991"/>
    <m/>
    <x v="0"/>
  </r>
  <r>
    <x v="4"/>
    <x v="8"/>
    <x v="1"/>
    <x v="5"/>
    <x v="19"/>
    <x v="12"/>
    <n v="35417"/>
    <n v="484563"/>
    <m/>
    <x v="0"/>
  </r>
  <r>
    <x v="4"/>
    <x v="8"/>
    <x v="1"/>
    <x v="5"/>
    <x v="19"/>
    <x v="13"/>
    <n v="35417"/>
    <n v="485310"/>
    <m/>
    <x v="0"/>
  </r>
  <r>
    <x v="4"/>
    <x v="8"/>
    <x v="1"/>
    <x v="5"/>
    <x v="19"/>
    <x v="14"/>
    <n v="35417"/>
    <n v="485060"/>
    <m/>
    <x v="0"/>
  </r>
  <r>
    <x v="4"/>
    <x v="8"/>
    <x v="1"/>
    <x v="5"/>
    <x v="19"/>
    <x v="15"/>
    <n v="35417"/>
    <n v="486035"/>
    <m/>
    <x v="0"/>
  </r>
  <r>
    <x v="4"/>
    <x v="8"/>
    <x v="1"/>
    <x v="5"/>
    <x v="19"/>
    <x v="16"/>
    <n v="35417"/>
    <n v="487454"/>
    <m/>
    <x v="0"/>
  </r>
  <r>
    <x v="4"/>
    <x v="8"/>
    <x v="1"/>
    <x v="5"/>
    <x v="19"/>
    <x v="17"/>
    <n v="35417"/>
    <n v="487482"/>
    <m/>
    <x v="0"/>
  </r>
  <r>
    <x v="4"/>
    <x v="8"/>
    <x v="1"/>
    <x v="5"/>
    <x v="19"/>
    <x v="18"/>
    <n v="35417"/>
    <n v="485601"/>
    <m/>
    <x v="0"/>
  </r>
  <r>
    <x v="4"/>
    <x v="8"/>
    <x v="1"/>
    <x v="5"/>
    <x v="19"/>
    <x v="19"/>
    <n v="35417"/>
    <n v="483773"/>
    <m/>
    <x v="0"/>
  </r>
  <r>
    <x v="4"/>
    <x v="8"/>
    <x v="1"/>
    <x v="5"/>
    <x v="19"/>
    <x v="20"/>
    <n v="35417"/>
    <n v="485165"/>
    <m/>
    <x v="0"/>
  </r>
  <r>
    <x v="4"/>
    <x v="8"/>
    <x v="1"/>
    <x v="5"/>
    <x v="19"/>
    <x v="21"/>
    <n v="35417"/>
    <n v="484865"/>
    <m/>
    <x v="0"/>
  </r>
  <r>
    <x v="4"/>
    <x v="8"/>
    <x v="1"/>
    <x v="5"/>
    <x v="19"/>
    <x v="22"/>
    <n v="35417"/>
    <n v="482250"/>
    <m/>
    <x v="0"/>
  </r>
  <r>
    <x v="4"/>
    <x v="8"/>
    <x v="1"/>
    <x v="5"/>
    <x v="19"/>
    <x v="23"/>
    <n v="35417"/>
    <n v="480493"/>
    <m/>
    <x v="0"/>
  </r>
  <r>
    <x v="4"/>
    <x v="8"/>
    <x v="1"/>
    <x v="5"/>
    <x v="19"/>
    <x v="24"/>
    <n v="35417"/>
    <n v="478907"/>
    <m/>
    <x v="0"/>
  </r>
  <r>
    <x v="4"/>
    <x v="8"/>
    <x v="1"/>
    <x v="5"/>
    <x v="19"/>
    <x v="25"/>
    <n v="35417"/>
    <n v="476452"/>
    <m/>
    <x v="0"/>
  </r>
  <r>
    <x v="4"/>
    <x v="8"/>
    <x v="1"/>
    <x v="5"/>
    <x v="19"/>
    <x v="26"/>
    <n v="35417"/>
    <n v="475536"/>
    <m/>
    <x v="0"/>
  </r>
  <r>
    <x v="4"/>
    <x v="8"/>
    <x v="1"/>
    <x v="5"/>
    <x v="19"/>
    <x v="27"/>
    <n v="35417"/>
    <n v="474527"/>
    <m/>
    <x v="0"/>
  </r>
  <r>
    <x v="4"/>
    <x v="8"/>
    <x v="1"/>
    <x v="5"/>
    <x v="19"/>
    <x v="28"/>
    <n v="35417"/>
    <n v="474228"/>
    <m/>
    <x v="0"/>
  </r>
  <r>
    <x v="4"/>
    <x v="8"/>
    <x v="1"/>
    <x v="5"/>
    <x v="19"/>
    <x v="29"/>
    <n v="35417"/>
    <n v="474216"/>
    <m/>
    <x v="0"/>
  </r>
  <r>
    <x v="4"/>
    <x v="8"/>
    <x v="1"/>
    <x v="5"/>
    <x v="19"/>
    <x v="30"/>
    <n v="35417"/>
    <n v="473273"/>
    <m/>
    <x v="0"/>
  </r>
  <r>
    <x v="4"/>
    <x v="8"/>
    <x v="2"/>
    <x v="1"/>
    <x v="14"/>
    <x v="0"/>
    <n v="459671"/>
    <n v="7572620"/>
    <m/>
    <x v="0"/>
  </r>
  <r>
    <x v="4"/>
    <x v="8"/>
    <x v="2"/>
    <x v="1"/>
    <x v="14"/>
    <x v="1"/>
    <n v="453961"/>
    <n v="7192701"/>
    <m/>
    <x v="0"/>
  </r>
  <r>
    <x v="4"/>
    <x v="8"/>
    <x v="2"/>
    <x v="1"/>
    <x v="14"/>
    <x v="2"/>
    <n v="448711"/>
    <n v="6961995"/>
    <m/>
    <x v="0"/>
  </r>
  <r>
    <x v="4"/>
    <x v="8"/>
    <x v="2"/>
    <x v="1"/>
    <x v="14"/>
    <x v="3"/>
    <n v="442487"/>
    <n v="6705602"/>
    <m/>
    <x v="0"/>
  </r>
  <r>
    <x v="4"/>
    <x v="8"/>
    <x v="2"/>
    <x v="1"/>
    <x v="14"/>
    <x v="4"/>
    <n v="436613"/>
    <n v="6583513"/>
    <m/>
    <x v="0"/>
  </r>
  <r>
    <x v="4"/>
    <x v="8"/>
    <x v="2"/>
    <x v="1"/>
    <x v="14"/>
    <x v="5"/>
    <n v="431054"/>
    <n v="6400572"/>
    <m/>
    <x v="0"/>
  </r>
  <r>
    <x v="4"/>
    <x v="8"/>
    <x v="2"/>
    <x v="1"/>
    <x v="14"/>
    <x v="6"/>
    <n v="426201"/>
    <n v="6345109"/>
    <m/>
    <x v="0"/>
  </r>
  <r>
    <x v="4"/>
    <x v="8"/>
    <x v="2"/>
    <x v="1"/>
    <x v="14"/>
    <x v="7"/>
    <n v="422123"/>
    <n v="6270000"/>
    <m/>
    <x v="0"/>
  </r>
  <r>
    <x v="4"/>
    <x v="8"/>
    <x v="2"/>
    <x v="1"/>
    <x v="14"/>
    <x v="8"/>
    <n v="418185"/>
    <n v="6215898"/>
    <m/>
    <x v="0"/>
  </r>
  <r>
    <x v="4"/>
    <x v="8"/>
    <x v="2"/>
    <x v="1"/>
    <x v="14"/>
    <x v="9"/>
    <n v="414175"/>
    <n v="6115021"/>
    <m/>
    <x v="0"/>
  </r>
  <r>
    <x v="4"/>
    <x v="8"/>
    <x v="2"/>
    <x v="1"/>
    <x v="14"/>
    <x v="10"/>
    <n v="409489"/>
    <n v="6008701"/>
    <m/>
    <x v="0"/>
  </r>
  <r>
    <x v="4"/>
    <x v="8"/>
    <x v="2"/>
    <x v="1"/>
    <x v="14"/>
    <x v="11"/>
    <n v="404740"/>
    <n v="5906524"/>
    <m/>
    <x v="0"/>
  </r>
  <r>
    <x v="4"/>
    <x v="8"/>
    <x v="2"/>
    <x v="1"/>
    <x v="14"/>
    <x v="12"/>
    <n v="400068"/>
    <n v="5790154"/>
    <m/>
    <x v="0"/>
  </r>
  <r>
    <x v="4"/>
    <x v="8"/>
    <x v="2"/>
    <x v="1"/>
    <x v="14"/>
    <x v="13"/>
    <n v="395461"/>
    <n v="5677268"/>
    <m/>
    <x v="0"/>
  </r>
  <r>
    <x v="4"/>
    <x v="8"/>
    <x v="2"/>
    <x v="1"/>
    <x v="14"/>
    <x v="14"/>
    <n v="390919"/>
    <n v="5514823"/>
    <m/>
    <x v="0"/>
  </r>
  <r>
    <x v="4"/>
    <x v="8"/>
    <x v="2"/>
    <x v="1"/>
    <x v="14"/>
    <x v="15"/>
    <n v="386458"/>
    <n v="5382371"/>
    <m/>
    <x v="0"/>
  </r>
  <r>
    <x v="4"/>
    <x v="8"/>
    <x v="2"/>
    <x v="1"/>
    <x v="14"/>
    <x v="16"/>
    <n v="382090"/>
    <n v="5269845"/>
    <m/>
    <x v="0"/>
  </r>
  <r>
    <x v="4"/>
    <x v="8"/>
    <x v="2"/>
    <x v="1"/>
    <x v="14"/>
    <x v="17"/>
    <n v="377732"/>
    <n v="5174681"/>
    <m/>
    <x v="0"/>
  </r>
  <r>
    <x v="4"/>
    <x v="8"/>
    <x v="2"/>
    <x v="1"/>
    <x v="14"/>
    <x v="18"/>
    <n v="373404"/>
    <n v="5135679"/>
    <m/>
    <x v="0"/>
  </r>
  <r>
    <x v="4"/>
    <x v="8"/>
    <x v="2"/>
    <x v="1"/>
    <x v="14"/>
    <x v="19"/>
    <n v="369054"/>
    <n v="5088884"/>
    <m/>
    <x v="0"/>
  </r>
  <r>
    <x v="4"/>
    <x v="8"/>
    <x v="2"/>
    <x v="1"/>
    <x v="14"/>
    <x v="20"/>
    <n v="364804"/>
    <n v="5021099"/>
    <m/>
    <x v="0"/>
  </r>
  <r>
    <x v="4"/>
    <x v="8"/>
    <x v="2"/>
    <x v="1"/>
    <x v="14"/>
    <x v="21"/>
    <n v="360642"/>
    <n v="4931704"/>
    <m/>
    <x v="0"/>
  </r>
  <r>
    <x v="4"/>
    <x v="8"/>
    <x v="2"/>
    <x v="1"/>
    <x v="14"/>
    <x v="22"/>
    <n v="356544"/>
    <n v="4838947"/>
    <m/>
    <x v="0"/>
  </r>
  <r>
    <x v="4"/>
    <x v="8"/>
    <x v="2"/>
    <x v="1"/>
    <x v="14"/>
    <x v="23"/>
    <n v="352519"/>
    <n v="4747275"/>
    <m/>
    <x v="0"/>
  </r>
  <r>
    <x v="4"/>
    <x v="8"/>
    <x v="2"/>
    <x v="1"/>
    <x v="14"/>
    <x v="24"/>
    <n v="348590"/>
    <n v="4656552"/>
    <m/>
    <x v="0"/>
  </r>
  <r>
    <x v="4"/>
    <x v="8"/>
    <x v="2"/>
    <x v="1"/>
    <x v="14"/>
    <x v="25"/>
    <n v="344757"/>
    <n v="4565276"/>
    <m/>
    <x v="0"/>
  </r>
  <r>
    <x v="4"/>
    <x v="8"/>
    <x v="2"/>
    <x v="1"/>
    <x v="14"/>
    <x v="26"/>
    <n v="340995"/>
    <n v="4472304"/>
    <m/>
    <x v="0"/>
  </r>
  <r>
    <x v="4"/>
    <x v="8"/>
    <x v="2"/>
    <x v="1"/>
    <x v="14"/>
    <x v="27"/>
    <n v="337312"/>
    <n v="4380824"/>
    <m/>
    <x v="0"/>
  </r>
  <r>
    <x v="4"/>
    <x v="8"/>
    <x v="2"/>
    <x v="1"/>
    <x v="14"/>
    <x v="28"/>
    <n v="333686"/>
    <n v="4292398"/>
    <m/>
    <x v="0"/>
  </r>
  <r>
    <x v="4"/>
    <x v="8"/>
    <x v="2"/>
    <x v="1"/>
    <x v="14"/>
    <x v="29"/>
    <n v="330137"/>
    <n v="4207343"/>
    <m/>
    <x v="0"/>
  </r>
  <r>
    <x v="4"/>
    <x v="8"/>
    <x v="2"/>
    <x v="1"/>
    <x v="14"/>
    <x v="30"/>
    <n v="326660"/>
    <n v="4126407"/>
    <m/>
    <x v="0"/>
  </r>
  <r>
    <x v="4"/>
    <x v="8"/>
    <x v="2"/>
    <x v="0"/>
    <x v="15"/>
    <x v="0"/>
    <n v="289238"/>
    <n v="3105548"/>
    <m/>
    <x v="0"/>
  </r>
  <r>
    <x v="4"/>
    <x v="8"/>
    <x v="2"/>
    <x v="0"/>
    <x v="15"/>
    <x v="1"/>
    <n v="288203"/>
    <n v="2941628"/>
    <m/>
    <x v="0"/>
  </r>
  <r>
    <x v="4"/>
    <x v="8"/>
    <x v="2"/>
    <x v="0"/>
    <x v="15"/>
    <x v="2"/>
    <n v="287786"/>
    <n v="2784358"/>
    <m/>
    <x v="0"/>
  </r>
  <r>
    <x v="4"/>
    <x v="8"/>
    <x v="2"/>
    <x v="0"/>
    <x v="15"/>
    <x v="3"/>
    <n v="285594"/>
    <n v="2612005"/>
    <m/>
    <x v="0"/>
  </r>
  <r>
    <x v="4"/>
    <x v="8"/>
    <x v="2"/>
    <x v="0"/>
    <x v="15"/>
    <x v="4"/>
    <n v="283840"/>
    <n v="2442140"/>
    <m/>
    <x v="0"/>
  </r>
  <r>
    <x v="4"/>
    <x v="8"/>
    <x v="2"/>
    <x v="0"/>
    <x v="15"/>
    <x v="5"/>
    <n v="282706"/>
    <n v="2299077"/>
    <m/>
    <x v="0"/>
  </r>
  <r>
    <x v="4"/>
    <x v="8"/>
    <x v="2"/>
    <x v="0"/>
    <x v="15"/>
    <x v="6"/>
    <n v="282608"/>
    <n v="2206056"/>
    <m/>
    <x v="0"/>
  </r>
  <r>
    <x v="4"/>
    <x v="8"/>
    <x v="2"/>
    <x v="0"/>
    <x v="15"/>
    <x v="7"/>
    <n v="283754"/>
    <n v="2138899"/>
    <m/>
    <x v="0"/>
  </r>
  <r>
    <x v="4"/>
    <x v="8"/>
    <x v="2"/>
    <x v="0"/>
    <x v="15"/>
    <x v="8"/>
    <n v="285087"/>
    <n v="2084556"/>
    <m/>
    <x v="0"/>
  </r>
  <r>
    <x v="4"/>
    <x v="8"/>
    <x v="2"/>
    <x v="0"/>
    <x v="15"/>
    <x v="9"/>
    <n v="286281"/>
    <n v="1988111"/>
    <m/>
    <x v="0"/>
  </r>
  <r>
    <x v="4"/>
    <x v="8"/>
    <x v="2"/>
    <x v="0"/>
    <x v="15"/>
    <x v="10"/>
    <n v="286166"/>
    <n v="1871203"/>
    <m/>
    <x v="0"/>
  </r>
  <r>
    <x v="4"/>
    <x v="8"/>
    <x v="2"/>
    <x v="0"/>
    <x v="15"/>
    <x v="11"/>
    <n v="285834"/>
    <n v="1748702"/>
    <m/>
    <x v="0"/>
  </r>
  <r>
    <x v="4"/>
    <x v="8"/>
    <x v="2"/>
    <x v="0"/>
    <x v="15"/>
    <x v="12"/>
    <n v="285545"/>
    <n v="1638311"/>
    <m/>
    <x v="0"/>
  </r>
  <r>
    <x v="4"/>
    <x v="8"/>
    <x v="2"/>
    <x v="0"/>
    <x v="15"/>
    <x v="13"/>
    <n v="285268"/>
    <n v="1537879"/>
    <m/>
    <x v="0"/>
  </r>
  <r>
    <x v="4"/>
    <x v="8"/>
    <x v="2"/>
    <x v="0"/>
    <x v="15"/>
    <x v="14"/>
    <n v="285034"/>
    <n v="1447094"/>
    <m/>
    <x v="0"/>
  </r>
  <r>
    <x v="4"/>
    <x v="8"/>
    <x v="2"/>
    <x v="0"/>
    <x v="15"/>
    <x v="15"/>
    <n v="284864"/>
    <n v="1366558"/>
    <m/>
    <x v="0"/>
  </r>
  <r>
    <x v="4"/>
    <x v="8"/>
    <x v="2"/>
    <x v="0"/>
    <x v="15"/>
    <x v="16"/>
    <n v="284776"/>
    <n v="1297657"/>
    <m/>
    <x v="0"/>
  </r>
  <r>
    <x v="4"/>
    <x v="8"/>
    <x v="2"/>
    <x v="0"/>
    <x v="15"/>
    <x v="17"/>
    <n v="284603"/>
    <n v="1238321"/>
    <m/>
    <x v="0"/>
  </r>
  <r>
    <x v="4"/>
    <x v="8"/>
    <x v="2"/>
    <x v="0"/>
    <x v="15"/>
    <x v="18"/>
    <n v="284343"/>
    <n v="1188710"/>
    <m/>
    <x v="0"/>
  </r>
  <r>
    <x v="4"/>
    <x v="8"/>
    <x v="2"/>
    <x v="0"/>
    <x v="15"/>
    <x v="19"/>
    <n v="283901"/>
    <n v="1149836"/>
    <m/>
    <x v="0"/>
  </r>
  <r>
    <x v="4"/>
    <x v="8"/>
    <x v="2"/>
    <x v="0"/>
    <x v="15"/>
    <x v="20"/>
    <n v="283526"/>
    <n v="1119130"/>
    <m/>
    <x v="0"/>
  </r>
  <r>
    <x v="4"/>
    <x v="8"/>
    <x v="2"/>
    <x v="0"/>
    <x v="15"/>
    <x v="21"/>
    <n v="283194"/>
    <n v="1094637"/>
    <m/>
    <x v="0"/>
  </r>
  <r>
    <x v="4"/>
    <x v="8"/>
    <x v="2"/>
    <x v="0"/>
    <x v="15"/>
    <x v="22"/>
    <n v="282856"/>
    <n v="1076441"/>
    <m/>
    <x v="0"/>
  </r>
  <r>
    <x v="4"/>
    <x v="8"/>
    <x v="2"/>
    <x v="0"/>
    <x v="15"/>
    <x v="23"/>
    <n v="282532"/>
    <n v="1065155"/>
    <m/>
    <x v="0"/>
  </r>
  <r>
    <x v="4"/>
    <x v="8"/>
    <x v="2"/>
    <x v="0"/>
    <x v="15"/>
    <x v="24"/>
    <n v="282269"/>
    <n v="1053624"/>
    <m/>
    <x v="0"/>
  </r>
  <r>
    <x v="4"/>
    <x v="8"/>
    <x v="2"/>
    <x v="0"/>
    <x v="15"/>
    <x v="25"/>
    <n v="282069"/>
    <n v="1041845"/>
    <m/>
    <x v="0"/>
  </r>
  <r>
    <x v="4"/>
    <x v="8"/>
    <x v="2"/>
    <x v="0"/>
    <x v="15"/>
    <x v="26"/>
    <n v="281885"/>
    <n v="1029694"/>
    <m/>
    <x v="0"/>
  </r>
  <r>
    <x v="4"/>
    <x v="8"/>
    <x v="2"/>
    <x v="0"/>
    <x v="15"/>
    <x v="27"/>
    <n v="281730"/>
    <n v="1017370"/>
    <m/>
    <x v="0"/>
  </r>
  <r>
    <x v="4"/>
    <x v="8"/>
    <x v="2"/>
    <x v="0"/>
    <x v="15"/>
    <x v="28"/>
    <n v="281564"/>
    <n v="1005134"/>
    <m/>
    <x v="0"/>
  </r>
  <r>
    <x v="4"/>
    <x v="8"/>
    <x v="2"/>
    <x v="0"/>
    <x v="15"/>
    <x v="29"/>
    <n v="281423"/>
    <n v="993169"/>
    <m/>
    <x v="0"/>
  </r>
  <r>
    <x v="4"/>
    <x v="8"/>
    <x v="2"/>
    <x v="0"/>
    <x v="15"/>
    <x v="30"/>
    <n v="281303"/>
    <n v="982201"/>
    <m/>
    <x v="0"/>
  </r>
  <r>
    <x v="4"/>
    <x v="8"/>
    <x v="2"/>
    <x v="3"/>
    <x v="16"/>
    <x v="0"/>
    <n v="10895"/>
    <n v="301126"/>
    <m/>
    <x v="0"/>
  </r>
  <r>
    <x v="4"/>
    <x v="8"/>
    <x v="2"/>
    <x v="3"/>
    <x v="16"/>
    <x v="1"/>
    <n v="10781"/>
    <n v="282881"/>
    <m/>
    <x v="0"/>
  </r>
  <r>
    <x v="4"/>
    <x v="8"/>
    <x v="2"/>
    <x v="3"/>
    <x v="16"/>
    <x v="2"/>
    <n v="10681"/>
    <n v="263556"/>
    <m/>
    <x v="0"/>
  </r>
  <r>
    <x v="4"/>
    <x v="8"/>
    <x v="2"/>
    <x v="3"/>
    <x v="16"/>
    <x v="3"/>
    <n v="10548"/>
    <n v="253332"/>
    <m/>
    <x v="0"/>
  </r>
  <r>
    <x v="4"/>
    <x v="8"/>
    <x v="2"/>
    <x v="3"/>
    <x v="16"/>
    <x v="4"/>
    <n v="10425"/>
    <n v="247803"/>
    <m/>
    <x v="0"/>
  </r>
  <r>
    <x v="4"/>
    <x v="8"/>
    <x v="2"/>
    <x v="3"/>
    <x v="16"/>
    <x v="5"/>
    <n v="10315"/>
    <n v="241459"/>
    <m/>
    <x v="0"/>
  </r>
  <r>
    <x v="4"/>
    <x v="8"/>
    <x v="2"/>
    <x v="3"/>
    <x v="16"/>
    <x v="6"/>
    <n v="10228"/>
    <n v="236728"/>
    <m/>
    <x v="0"/>
  </r>
  <r>
    <x v="4"/>
    <x v="8"/>
    <x v="2"/>
    <x v="3"/>
    <x v="16"/>
    <x v="7"/>
    <n v="10168"/>
    <n v="231221"/>
    <m/>
    <x v="0"/>
  </r>
  <r>
    <x v="4"/>
    <x v="8"/>
    <x v="2"/>
    <x v="3"/>
    <x v="16"/>
    <x v="8"/>
    <n v="10110"/>
    <n v="225779"/>
    <m/>
    <x v="0"/>
  </r>
  <r>
    <x v="4"/>
    <x v="8"/>
    <x v="2"/>
    <x v="3"/>
    <x v="16"/>
    <x v="9"/>
    <n v="10049"/>
    <n v="219962"/>
    <m/>
    <x v="0"/>
  </r>
  <r>
    <x v="4"/>
    <x v="8"/>
    <x v="2"/>
    <x v="3"/>
    <x v="16"/>
    <x v="10"/>
    <n v="9964"/>
    <n v="214661"/>
    <m/>
    <x v="0"/>
  </r>
  <r>
    <x v="4"/>
    <x v="8"/>
    <x v="2"/>
    <x v="3"/>
    <x v="16"/>
    <x v="11"/>
    <n v="9876"/>
    <n v="210152"/>
    <m/>
    <x v="0"/>
  </r>
  <r>
    <x v="4"/>
    <x v="8"/>
    <x v="2"/>
    <x v="3"/>
    <x v="16"/>
    <x v="12"/>
    <n v="9789"/>
    <n v="206396"/>
    <m/>
    <x v="0"/>
  </r>
  <r>
    <x v="4"/>
    <x v="8"/>
    <x v="2"/>
    <x v="3"/>
    <x v="16"/>
    <x v="13"/>
    <n v="9703"/>
    <n v="203066"/>
    <m/>
    <x v="0"/>
  </r>
  <r>
    <x v="4"/>
    <x v="8"/>
    <x v="2"/>
    <x v="3"/>
    <x v="16"/>
    <x v="14"/>
    <n v="9619"/>
    <n v="199863"/>
    <m/>
    <x v="0"/>
  </r>
  <r>
    <x v="4"/>
    <x v="8"/>
    <x v="2"/>
    <x v="3"/>
    <x v="16"/>
    <x v="15"/>
    <n v="9538"/>
    <n v="197427"/>
    <m/>
    <x v="0"/>
  </r>
  <r>
    <x v="4"/>
    <x v="8"/>
    <x v="2"/>
    <x v="3"/>
    <x v="16"/>
    <x v="16"/>
    <n v="9459"/>
    <n v="195038"/>
    <m/>
    <x v="0"/>
  </r>
  <r>
    <x v="4"/>
    <x v="8"/>
    <x v="2"/>
    <x v="3"/>
    <x v="16"/>
    <x v="17"/>
    <n v="9380"/>
    <n v="192589"/>
    <m/>
    <x v="0"/>
  </r>
  <r>
    <x v="4"/>
    <x v="8"/>
    <x v="2"/>
    <x v="3"/>
    <x v="16"/>
    <x v="18"/>
    <n v="9300"/>
    <n v="190140"/>
    <m/>
    <x v="0"/>
  </r>
  <r>
    <x v="4"/>
    <x v="8"/>
    <x v="2"/>
    <x v="3"/>
    <x v="16"/>
    <x v="19"/>
    <n v="9218"/>
    <n v="187549"/>
    <m/>
    <x v="0"/>
  </r>
  <r>
    <x v="4"/>
    <x v="8"/>
    <x v="2"/>
    <x v="3"/>
    <x v="16"/>
    <x v="20"/>
    <n v="9138"/>
    <n v="184996"/>
    <m/>
    <x v="0"/>
  </r>
  <r>
    <x v="4"/>
    <x v="8"/>
    <x v="2"/>
    <x v="3"/>
    <x v="16"/>
    <x v="21"/>
    <n v="9060"/>
    <n v="182384"/>
    <m/>
    <x v="0"/>
  </r>
  <r>
    <x v="4"/>
    <x v="8"/>
    <x v="2"/>
    <x v="3"/>
    <x v="16"/>
    <x v="22"/>
    <n v="8983"/>
    <n v="179761"/>
    <m/>
    <x v="0"/>
  </r>
  <r>
    <x v="4"/>
    <x v="8"/>
    <x v="2"/>
    <x v="3"/>
    <x v="16"/>
    <x v="23"/>
    <n v="8907"/>
    <n v="177105"/>
    <m/>
    <x v="0"/>
  </r>
  <r>
    <x v="4"/>
    <x v="8"/>
    <x v="2"/>
    <x v="3"/>
    <x v="16"/>
    <x v="24"/>
    <n v="8833"/>
    <n v="174412"/>
    <m/>
    <x v="0"/>
  </r>
  <r>
    <x v="4"/>
    <x v="8"/>
    <x v="2"/>
    <x v="3"/>
    <x v="16"/>
    <x v="25"/>
    <n v="8762"/>
    <n v="171563"/>
    <m/>
    <x v="0"/>
  </r>
  <r>
    <x v="4"/>
    <x v="8"/>
    <x v="2"/>
    <x v="3"/>
    <x v="16"/>
    <x v="26"/>
    <n v="8692"/>
    <n v="168667"/>
    <m/>
    <x v="0"/>
  </r>
  <r>
    <x v="4"/>
    <x v="8"/>
    <x v="2"/>
    <x v="3"/>
    <x v="16"/>
    <x v="27"/>
    <n v="8623"/>
    <n v="165801"/>
    <m/>
    <x v="0"/>
  </r>
  <r>
    <x v="4"/>
    <x v="8"/>
    <x v="2"/>
    <x v="3"/>
    <x v="16"/>
    <x v="28"/>
    <n v="8555"/>
    <n v="163002"/>
    <m/>
    <x v="0"/>
  </r>
  <r>
    <x v="4"/>
    <x v="8"/>
    <x v="2"/>
    <x v="3"/>
    <x v="16"/>
    <x v="29"/>
    <n v="8489"/>
    <n v="160278"/>
    <m/>
    <x v="0"/>
  </r>
  <r>
    <x v="4"/>
    <x v="8"/>
    <x v="2"/>
    <x v="3"/>
    <x v="16"/>
    <x v="30"/>
    <n v="8425"/>
    <n v="157695"/>
    <m/>
    <x v="0"/>
  </r>
  <r>
    <x v="4"/>
    <x v="8"/>
    <x v="2"/>
    <x v="2"/>
    <x v="17"/>
    <x v="0"/>
    <n v="62579"/>
    <n v="917408"/>
    <m/>
    <x v="0"/>
  </r>
  <r>
    <x v="4"/>
    <x v="8"/>
    <x v="2"/>
    <x v="2"/>
    <x v="17"/>
    <x v="1"/>
    <n v="61467"/>
    <n v="861296"/>
    <m/>
    <x v="0"/>
  </r>
  <r>
    <x v="4"/>
    <x v="8"/>
    <x v="2"/>
    <x v="2"/>
    <x v="17"/>
    <x v="2"/>
    <n v="60375"/>
    <n v="815282"/>
    <m/>
    <x v="0"/>
  </r>
  <r>
    <x v="4"/>
    <x v="8"/>
    <x v="2"/>
    <x v="2"/>
    <x v="17"/>
    <x v="3"/>
    <n v="59302"/>
    <n v="781369"/>
    <m/>
    <x v="0"/>
  </r>
  <r>
    <x v="4"/>
    <x v="8"/>
    <x v="2"/>
    <x v="2"/>
    <x v="17"/>
    <x v="4"/>
    <n v="58248"/>
    <n v="762166"/>
    <m/>
    <x v="0"/>
  </r>
  <r>
    <x v="4"/>
    <x v="8"/>
    <x v="2"/>
    <x v="2"/>
    <x v="17"/>
    <x v="5"/>
    <n v="57214"/>
    <n v="741043"/>
    <m/>
    <x v="0"/>
  </r>
  <r>
    <x v="4"/>
    <x v="8"/>
    <x v="2"/>
    <x v="2"/>
    <x v="17"/>
    <x v="6"/>
    <n v="56199"/>
    <n v="729547"/>
    <m/>
    <x v="0"/>
  </r>
  <r>
    <x v="4"/>
    <x v="8"/>
    <x v="2"/>
    <x v="2"/>
    <x v="17"/>
    <x v="7"/>
    <n v="55203"/>
    <n v="717727"/>
    <m/>
    <x v="0"/>
  </r>
  <r>
    <x v="4"/>
    <x v="8"/>
    <x v="2"/>
    <x v="2"/>
    <x v="17"/>
    <x v="8"/>
    <n v="54224"/>
    <n v="705049"/>
    <m/>
    <x v="0"/>
  </r>
  <r>
    <x v="4"/>
    <x v="8"/>
    <x v="2"/>
    <x v="2"/>
    <x v="17"/>
    <x v="9"/>
    <n v="53262"/>
    <n v="686015"/>
    <m/>
    <x v="0"/>
  </r>
  <r>
    <x v="4"/>
    <x v="8"/>
    <x v="2"/>
    <x v="2"/>
    <x v="17"/>
    <x v="10"/>
    <n v="52317"/>
    <n v="665702"/>
    <m/>
    <x v="0"/>
  </r>
  <r>
    <x v="4"/>
    <x v="8"/>
    <x v="2"/>
    <x v="2"/>
    <x v="17"/>
    <x v="11"/>
    <n v="51389"/>
    <n v="645982"/>
    <m/>
    <x v="0"/>
  </r>
  <r>
    <x v="4"/>
    <x v="8"/>
    <x v="2"/>
    <x v="2"/>
    <x v="17"/>
    <x v="12"/>
    <n v="50477"/>
    <n v="627356"/>
    <m/>
    <x v="0"/>
  </r>
  <r>
    <x v="4"/>
    <x v="8"/>
    <x v="2"/>
    <x v="2"/>
    <x v="17"/>
    <x v="13"/>
    <n v="49581"/>
    <n v="610468"/>
    <m/>
    <x v="0"/>
  </r>
  <r>
    <x v="4"/>
    <x v="8"/>
    <x v="2"/>
    <x v="2"/>
    <x v="17"/>
    <x v="14"/>
    <n v="48702"/>
    <n v="591959"/>
    <m/>
    <x v="0"/>
  </r>
  <r>
    <x v="4"/>
    <x v="8"/>
    <x v="2"/>
    <x v="2"/>
    <x v="17"/>
    <x v="15"/>
    <n v="47838"/>
    <n v="576455"/>
    <m/>
    <x v="0"/>
  </r>
  <r>
    <x v="4"/>
    <x v="8"/>
    <x v="2"/>
    <x v="2"/>
    <x v="17"/>
    <x v="16"/>
    <n v="46989"/>
    <n v="562270"/>
    <m/>
    <x v="0"/>
  </r>
  <r>
    <x v="4"/>
    <x v="8"/>
    <x v="2"/>
    <x v="2"/>
    <x v="17"/>
    <x v="17"/>
    <n v="46155"/>
    <n v="549243"/>
    <m/>
    <x v="0"/>
  </r>
  <r>
    <x v="4"/>
    <x v="8"/>
    <x v="2"/>
    <x v="2"/>
    <x v="17"/>
    <x v="18"/>
    <n v="45336"/>
    <n v="539446"/>
    <m/>
    <x v="0"/>
  </r>
  <r>
    <x v="4"/>
    <x v="8"/>
    <x v="2"/>
    <x v="2"/>
    <x v="17"/>
    <x v="19"/>
    <n v="44532"/>
    <n v="529096"/>
    <m/>
    <x v="0"/>
  </r>
  <r>
    <x v="4"/>
    <x v="8"/>
    <x v="2"/>
    <x v="2"/>
    <x v="17"/>
    <x v="20"/>
    <n v="43742"/>
    <n v="517807"/>
    <m/>
    <x v="0"/>
  </r>
  <r>
    <x v="4"/>
    <x v="8"/>
    <x v="2"/>
    <x v="2"/>
    <x v="17"/>
    <x v="21"/>
    <n v="42966"/>
    <n v="505729"/>
    <m/>
    <x v="0"/>
  </r>
  <r>
    <x v="4"/>
    <x v="8"/>
    <x v="2"/>
    <x v="2"/>
    <x v="17"/>
    <x v="22"/>
    <n v="42204"/>
    <n v="493695"/>
    <m/>
    <x v="0"/>
  </r>
  <r>
    <x v="4"/>
    <x v="8"/>
    <x v="2"/>
    <x v="2"/>
    <x v="17"/>
    <x v="23"/>
    <n v="41455"/>
    <n v="481814"/>
    <m/>
    <x v="0"/>
  </r>
  <r>
    <x v="4"/>
    <x v="8"/>
    <x v="2"/>
    <x v="2"/>
    <x v="17"/>
    <x v="24"/>
    <n v="40719"/>
    <n v="470008"/>
    <m/>
    <x v="0"/>
  </r>
  <r>
    <x v="4"/>
    <x v="8"/>
    <x v="2"/>
    <x v="2"/>
    <x v="17"/>
    <x v="25"/>
    <n v="39997"/>
    <n v="458196"/>
    <m/>
    <x v="0"/>
  </r>
  <r>
    <x v="4"/>
    <x v="8"/>
    <x v="2"/>
    <x v="2"/>
    <x v="17"/>
    <x v="26"/>
    <n v="39288"/>
    <n v="446332"/>
    <m/>
    <x v="0"/>
  </r>
  <r>
    <x v="4"/>
    <x v="8"/>
    <x v="2"/>
    <x v="2"/>
    <x v="17"/>
    <x v="27"/>
    <n v="38591"/>
    <n v="434636"/>
    <m/>
    <x v="0"/>
  </r>
  <r>
    <x v="4"/>
    <x v="8"/>
    <x v="2"/>
    <x v="2"/>
    <x v="17"/>
    <x v="28"/>
    <n v="37906"/>
    <n v="423264"/>
    <m/>
    <x v="0"/>
  </r>
  <r>
    <x v="4"/>
    <x v="8"/>
    <x v="2"/>
    <x v="2"/>
    <x v="17"/>
    <x v="29"/>
    <n v="37234"/>
    <n v="412351"/>
    <m/>
    <x v="0"/>
  </r>
  <r>
    <x v="4"/>
    <x v="8"/>
    <x v="2"/>
    <x v="2"/>
    <x v="17"/>
    <x v="30"/>
    <n v="36574"/>
    <n v="401928"/>
    <m/>
    <x v="0"/>
  </r>
  <r>
    <x v="4"/>
    <x v="8"/>
    <x v="2"/>
    <x v="0"/>
    <x v="18"/>
    <x v="0"/>
    <n v="0"/>
    <n v="0"/>
    <m/>
    <x v="0"/>
  </r>
  <r>
    <x v="4"/>
    <x v="8"/>
    <x v="2"/>
    <x v="0"/>
    <x v="18"/>
    <x v="1"/>
    <n v="0"/>
    <n v="0"/>
    <m/>
    <x v="0"/>
  </r>
  <r>
    <x v="4"/>
    <x v="8"/>
    <x v="2"/>
    <x v="0"/>
    <x v="18"/>
    <x v="2"/>
    <n v="0"/>
    <n v="0"/>
    <m/>
    <x v="0"/>
  </r>
  <r>
    <x v="4"/>
    <x v="8"/>
    <x v="2"/>
    <x v="0"/>
    <x v="18"/>
    <x v="3"/>
    <n v="0"/>
    <n v="0"/>
    <m/>
    <x v="0"/>
  </r>
  <r>
    <x v="4"/>
    <x v="8"/>
    <x v="2"/>
    <x v="0"/>
    <x v="18"/>
    <x v="4"/>
    <n v="0"/>
    <n v="0"/>
    <m/>
    <x v="0"/>
  </r>
  <r>
    <x v="4"/>
    <x v="8"/>
    <x v="2"/>
    <x v="0"/>
    <x v="18"/>
    <x v="5"/>
    <n v="0"/>
    <n v="0"/>
    <m/>
    <x v="0"/>
  </r>
  <r>
    <x v="4"/>
    <x v="8"/>
    <x v="2"/>
    <x v="0"/>
    <x v="18"/>
    <x v="6"/>
    <n v="0"/>
    <n v="0"/>
    <m/>
    <x v="0"/>
  </r>
  <r>
    <x v="4"/>
    <x v="8"/>
    <x v="2"/>
    <x v="0"/>
    <x v="18"/>
    <x v="7"/>
    <n v="0"/>
    <n v="0"/>
    <m/>
    <x v="0"/>
  </r>
  <r>
    <x v="4"/>
    <x v="8"/>
    <x v="2"/>
    <x v="0"/>
    <x v="18"/>
    <x v="8"/>
    <n v="0"/>
    <n v="0"/>
    <m/>
    <x v="0"/>
  </r>
  <r>
    <x v="4"/>
    <x v="8"/>
    <x v="2"/>
    <x v="0"/>
    <x v="18"/>
    <x v="9"/>
    <n v="0"/>
    <n v="0"/>
    <m/>
    <x v="0"/>
  </r>
  <r>
    <x v="4"/>
    <x v="8"/>
    <x v="2"/>
    <x v="0"/>
    <x v="18"/>
    <x v="10"/>
    <n v="0"/>
    <n v="0"/>
    <m/>
    <x v="0"/>
  </r>
  <r>
    <x v="4"/>
    <x v="8"/>
    <x v="2"/>
    <x v="0"/>
    <x v="18"/>
    <x v="11"/>
    <n v="0"/>
    <n v="0"/>
    <m/>
    <x v="0"/>
  </r>
  <r>
    <x v="4"/>
    <x v="8"/>
    <x v="2"/>
    <x v="0"/>
    <x v="18"/>
    <x v="12"/>
    <n v="0"/>
    <n v="0"/>
    <m/>
    <x v="0"/>
  </r>
  <r>
    <x v="4"/>
    <x v="8"/>
    <x v="2"/>
    <x v="0"/>
    <x v="18"/>
    <x v="13"/>
    <n v="0"/>
    <n v="0"/>
    <m/>
    <x v="0"/>
  </r>
  <r>
    <x v="4"/>
    <x v="8"/>
    <x v="2"/>
    <x v="0"/>
    <x v="18"/>
    <x v="14"/>
    <n v="0"/>
    <n v="0"/>
    <m/>
    <x v="0"/>
  </r>
  <r>
    <x v="4"/>
    <x v="8"/>
    <x v="2"/>
    <x v="0"/>
    <x v="18"/>
    <x v="15"/>
    <n v="0"/>
    <n v="0"/>
    <m/>
    <x v="0"/>
  </r>
  <r>
    <x v="4"/>
    <x v="8"/>
    <x v="2"/>
    <x v="0"/>
    <x v="18"/>
    <x v="16"/>
    <n v="0"/>
    <n v="0"/>
    <m/>
    <x v="0"/>
  </r>
  <r>
    <x v="4"/>
    <x v="8"/>
    <x v="2"/>
    <x v="0"/>
    <x v="18"/>
    <x v="17"/>
    <n v="0"/>
    <n v="0"/>
    <m/>
    <x v="0"/>
  </r>
  <r>
    <x v="4"/>
    <x v="8"/>
    <x v="2"/>
    <x v="0"/>
    <x v="18"/>
    <x v="18"/>
    <n v="0"/>
    <n v="0"/>
    <m/>
    <x v="0"/>
  </r>
  <r>
    <x v="4"/>
    <x v="8"/>
    <x v="2"/>
    <x v="0"/>
    <x v="18"/>
    <x v="19"/>
    <n v="0"/>
    <n v="0"/>
    <m/>
    <x v="0"/>
  </r>
  <r>
    <x v="4"/>
    <x v="8"/>
    <x v="2"/>
    <x v="0"/>
    <x v="18"/>
    <x v="20"/>
    <n v="0"/>
    <n v="0"/>
    <m/>
    <x v="0"/>
  </r>
  <r>
    <x v="4"/>
    <x v="8"/>
    <x v="2"/>
    <x v="0"/>
    <x v="18"/>
    <x v="21"/>
    <n v="0"/>
    <n v="0"/>
    <m/>
    <x v="0"/>
  </r>
  <r>
    <x v="4"/>
    <x v="8"/>
    <x v="2"/>
    <x v="0"/>
    <x v="18"/>
    <x v="22"/>
    <n v="0"/>
    <n v="0"/>
    <m/>
    <x v="0"/>
  </r>
  <r>
    <x v="4"/>
    <x v="8"/>
    <x v="2"/>
    <x v="0"/>
    <x v="18"/>
    <x v="23"/>
    <n v="0"/>
    <n v="0"/>
    <m/>
    <x v="0"/>
  </r>
  <r>
    <x v="4"/>
    <x v="8"/>
    <x v="2"/>
    <x v="0"/>
    <x v="18"/>
    <x v="24"/>
    <n v="0"/>
    <n v="0"/>
    <m/>
    <x v="0"/>
  </r>
  <r>
    <x v="4"/>
    <x v="8"/>
    <x v="2"/>
    <x v="0"/>
    <x v="18"/>
    <x v="25"/>
    <n v="0"/>
    <n v="0"/>
    <m/>
    <x v="0"/>
  </r>
  <r>
    <x v="4"/>
    <x v="8"/>
    <x v="2"/>
    <x v="0"/>
    <x v="18"/>
    <x v="26"/>
    <n v="0"/>
    <n v="0"/>
    <m/>
    <x v="0"/>
  </r>
  <r>
    <x v="4"/>
    <x v="8"/>
    <x v="2"/>
    <x v="0"/>
    <x v="18"/>
    <x v="27"/>
    <n v="0"/>
    <n v="0"/>
    <m/>
    <x v="0"/>
  </r>
  <r>
    <x v="4"/>
    <x v="8"/>
    <x v="2"/>
    <x v="0"/>
    <x v="18"/>
    <x v="28"/>
    <n v="0"/>
    <n v="0"/>
    <m/>
    <x v="0"/>
  </r>
  <r>
    <x v="4"/>
    <x v="8"/>
    <x v="2"/>
    <x v="0"/>
    <x v="18"/>
    <x v="29"/>
    <n v="0"/>
    <n v="0"/>
    <m/>
    <x v="0"/>
  </r>
  <r>
    <x v="4"/>
    <x v="8"/>
    <x v="2"/>
    <x v="0"/>
    <x v="18"/>
    <x v="30"/>
    <n v="0"/>
    <n v="0"/>
    <m/>
    <x v="0"/>
  </r>
  <r>
    <x v="4"/>
    <x v="8"/>
    <x v="2"/>
    <x v="5"/>
    <x v="19"/>
    <x v="0"/>
    <n v="0"/>
    <n v="0"/>
    <m/>
    <x v="0"/>
  </r>
  <r>
    <x v="4"/>
    <x v="8"/>
    <x v="2"/>
    <x v="5"/>
    <x v="19"/>
    <x v="1"/>
    <n v="0"/>
    <n v="0"/>
    <m/>
    <x v="0"/>
  </r>
  <r>
    <x v="4"/>
    <x v="8"/>
    <x v="2"/>
    <x v="5"/>
    <x v="19"/>
    <x v="2"/>
    <n v="0"/>
    <n v="0"/>
    <m/>
    <x v="0"/>
  </r>
  <r>
    <x v="4"/>
    <x v="8"/>
    <x v="2"/>
    <x v="5"/>
    <x v="19"/>
    <x v="3"/>
    <n v="0"/>
    <n v="0"/>
    <m/>
    <x v="0"/>
  </r>
  <r>
    <x v="4"/>
    <x v="8"/>
    <x v="2"/>
    <x v="5"/>
    <x v="19"/>
    <x v="4"/>
    <n v="0"/>
    <n v="0"/>
    <m/>
    <x v="0"/>
  </r>
  <r>
    <x v="4"/>
    <x v="8"/>
    <x v="2"/>
    <x v="5"/>
    <x v="19"/>
    <x v="5"/>
    <n v="0"/>
    <n v="0"/>
    <m/>
    <x v="0"/>
  </r>
  <r>
    <x v="4"/>
    <x v="8"/>
    <x v="2"/>
    <x v="5"/>
    <x v="19"/>
    <x v="6"/>
    <n v="0"/>
    <n v="0"/>
    <m/>
    <x v="0"/>
  </r>
  <r>
    <x v="4"/>
    <x v="8"/>
    <x v="2"/>
    <x v="5"/>
    <x v="19"/>
    <x v="7"/>
    <n v="0"/>
    <n v="0"/>
    <m/>
    <x v="0"/>
  </r>
  <r>
    <x v="4"/>
    <x v="8"/>
    <x v="2"/>
    <x v="5"/>
    <x v="19"/>
    <x v="8"/>
    <n v="0"/>
    <n v="0"/>
    <m/>
    <x v="0"/>
  </r>
  <r>
    <x v="4"/>
    <x v="8"/>
    <x v="2"/>
    <x v="5"/>
    <x v="19"/>
    <x v="9"/>
    <n v="0"/>
    <n v="0"/>
    <m/>
    <x v="0"/>
  </r>
  <r>
    <x v="4"/>
    <x v="8"/>
    <x v="2"/>
    <x v="5"/>
    <x v="19"/>
    <x v="10"/>
    <n v="0"/>
    <n v="0"/>
    <m/>
    <x v="0"/>
  </r>
  <r>
    <x v="4"/>
    <x v="8"/>
    <x v="2"/>
    <x v="5"/>
    <x v="19"/>
    <x v="11"/>
    <n v="0"/>
    <n v="0"/>
    <m/>
    <x v="0"/>
  </r>
  <r>
    <x v="4"/>
    <x v="8"/>
    <x v="2"/>
    <x v="5"/>
    <x v="19"/>
    <x v="12"/>
    <n v="0"/>
    <n v="0"/>
    <m/>
    <x v="0"/>
  </r>
  <r>
    <x v="4"/>
    <x v="8"/>
    <x v="2"/>
    <x v="5"/>
    <x v="19"/>
    <x v="13"/>
    <n v="0"/>
    <n v="0"/>
    <m/>
    <x v="0"/>
  </r>
  <r>
    <x v="4"/>
    <x v="8"/>
    <x v="2"/>
    <x v="5"/>
    <x v="19"/>
    <x v="14"/>
    <n v="0"/>
    <n v="0"/>
    <m/>
    <x v="0"/>
  </r>
  <r>
    <x v="4"/>
    <x v="8"/>
    <x v="2"/>
    <x v="5"/>
    <x v="19"/>
    <x v="15"/>
    <n v="0"/>
    <n v="0"/>
    <m/>
    <x v="0"/>
  </r>
  <r>
    <x v="4"/>
    <x v="8"/>
    <x v="2"/>
    <x v="5"/>
    <x v="19"/>
    <x v="16"/>
    <n v="0"/>
    <n v="0"/>
    <m/>
    <x v="0"/>
  </r>
  <r>
    <x v="4"/>
    <x v="8"/>
    <x v="2"/>
    <x v="5"/>
    <x v="19"/>
    <x v="17"/>
    <n v="0"/>
    <n v="0"/>
    <m/>
    <x v="0"/>
  </r>
  <r>
    <x v="4"/>
    <x v="8"/>
    <x v="2"/>
    <x v="5"/>
    <x v="19"/>
    <x v="18"/>
    <n v="0"/>
    <n v="0"/>
    <m/>
    <x v="0"/>
  </r>
  <r>
    <x v="4"/>
    <x v="8"/>
    <x v="2"/>
    <x v="5"/>
    <x v="19"/>
    <x v="19"/>
    <n v="0"/>
    <n v="0"/>
    <m/>
    <x v="0"/>
  </r>
  <r>
    <x v="4"/>
    <x v="8"/>
    <x v="2"/>
    <x v="5"/>
    <x v="19"/>
    <x v="20"/>
    <n v="0"/>
    <n v="0"/>
    <m/>
    <x v="0"/>
  </r>
  <r>
    <x v="4"/>
    <x v="8"/>
    <x v="2"/>
    <x v="5"/>
    <x v="19"/>
    <x v="21"/>
    <n v="0"/>
    <n v="0"/>
    <m/>
    <x v="0"/>
  </r>
  <r>
    <x v="4"/>
    <x v="8"/>
    <x v="2"/>
    <x v="5"/>
    <x v="19"/>
    <x v="22"/>
    <n v="0"/>
    <n v="0"/>
    <m/>
    <x v="0"/>
  </r>
  <r>
    <x v="4"/>
    <x v="8"/>
    <x v="2"/>
    <x v="5"/>
    <x v="19"/>
    <x v="23"/>
    <n v="0"/>
    <n v="0"/>
    <m/>
    <x v="0"/>
  </r>
  <r>
    <x v="4"/>
    <x v="8"/>
    <x v="2"/>
    <x v="5"/>
    <x v="19"/>
    <x v="24"/>
    <n v="0"/>
    <n v="0"/>
    <m/>
    <x v="0"/>
  </r>
  <r>
    <x v="4"/>
    <x v="8"/>
    <x v="2"/>
    <x v="5"/>
    <x v="19"/>
    <x v="25"/>
    <n v="0"/>
    <n v="0"/>
    <m/>
    <x v="0"/>
  </r>
  <r>
    <x v="4"/>
    <x v="8"/>
    <x v="2"/>
    <x v="5"/>
    <x v="19"/>
    <x v="26"/>
    <n v="0"/>
    <n v="0"/>
    <m/>
    <x v="0"/>
  </r>
  <r>
    <x v="4"/>
    <x v="8"/>
    <x v="2"/>
    <x v="5"/>
    <x v="19"/>
    <x v="27"/>
    <n v="0"/>
    <n v="0"/>
    <m/>
    <x v="0"/>
  </r>
  <r>
    <x v="4"/>
    <x v="8"/>
    <x v="2"/>
    <x v="5"/>
    <x v="19"/>
    <x v="28"/>
    <n v="0"/>
    <n v="0"/>
    <m/>
    <x v="0"/>
  </r>
  <r>
    <x v="4"/>
    <x v="8"/>
    <x v="2"/>
    <x v="5"/>
    <x v="19"/>
    <x v="29"/>
    <n v="0"/>
    <n v="0"/>
    <m/>
    <x v="0"/>
  </r>
  <r>
    <x v="4"/>
    <x v="8"/>
    <x v="2"/>
    <x v="5"/>
    <x v="19"/>
    <x v="30"/>
    <n v="0"/>
    <n v="0"/>
    <m/>
    <x v="0"/>
  </r>
  <r>
    <x v="5"/>
    <x v="0"/>
    <x v="0"/>
    <x v="1"/>
    <x v="20"/>
    <x v="0"/>
    <n v="1182489"/>
    <n v="1992493"/>
    <m/>
    <x v="0"/>
  </r>
  <r>
    <x v="5"/>
    <x v="0"/>
    <x v="0"/>
    <x v="1"/>
    <x v="20"/>
    <x v="1"/>
    <n v="1194180"/>
    <n v="1998954"/>
    <m/>
    <x v="0"/>
  </r>
  <r>
    <x v="5"/>
    <x v="0"/>
    <x v="0"/>
    <x v="1"/>
    <x v="20"/>
    <x v="2"/>
    <n v="1204622"/>
    <n v="2003373"/>
    <m/>
    <x v="0"/>
  </r>
  <r>
    <x v="5"/>
    <x v="0"/>
    <x v="0"/>
    <x v="1"/>
    <x v="20"/>
    <x v="3"/>
    <n v="1215199"/>
    <n v="2007538"/>
    <m/>
    <x v="0"/>
  </r>
  <r>
    <x v="5"/>
    <x v="0"/>
    <x v="0"/>
    <x v="1"/>
    <x v="20"/>
    <x v="4"/>
    <n v="1228797"/>
    <n v="2021114"/>
    <m/>
    <x v="0"/>
  </r>
  <r>
    <x v="5"/>
    <x v="0"/>
    <x v="0"/>
    <x v="1"/>
    <x v="20"/>
    <x v="5"/>
    <n v="1241476"/>
    <n v="2021811"/>
    <m/>
    <x v="0"/>
  </r>
  <r>
    <x v="5"/>
    <x v="0"/>
    <x v="0"/>
    <x v="1"/>
    <x v="20"/>
    <x v="6"/>
    <n v="1254560"/>
    <n v="2028191"/>
    <m/>
    <x v="0"/>
  </r>
  <r>
    <x v="5"/>
    <x v="0"/>
    <x v="0"/>
    <x v="1"/>
    <x v="20"/>
    <x v="7"/>
    <n v="1267906"/>
    <n v="2034599"/>
    <m/>
    <x v="0"/>
  </r>
  <r>
    <x v="5"/>
    <x v="0"/>
    <x v="0"/>
    <x v="1"/>
    <x v="20"/>
    <x v="8"/>
    <n v="1281321"/>
    <n v="2040667"/>
    <m/>
    <x v="0"/>
  </r>
  <r>
    <x v="5"/>
    <x v="0"/>
    <x v="0"/>
    <x v="1"/>
    <x v="20"/>
    <x v="9"/>
    <n v="1295026"/>
    <n v="2046885"/>
    <m/>
    <x v="0"/>
  </r>
  <r>
    <x v="5"/>
    <x v="0"/>
    <x v="0"/>
    <x v="1"/>
    <x v="20"/>
    <x v="10"/>
    <n v="1309039"/>
    <n v="2053336"/>
    <m/>
    <x v="0"/>
  </r>
  <r>
    <x v="5"/>
    <x v="0"/>
    <x v="0"/>
    <x v="1"/>
    <x v="20"/>
    <x v="11"/>
    <n v="1323319"/>
    <n v="2059587"/>
    <m/>
    <x v="0"/>
  </r>
  <r>
    <x v="5"/>
    <x v="0"/>
    <x v="0"/>
    <x v="1"/>
    <x v="20"/>
    <x v="12"/>
    <n v="1338057"/>
    <n v="2065804"/>
    <m/>
    <x v="0"/>
  </r>
  <r>
    <x v="5"/>
    <x v="0"/>
    <x v="0"/>
    <x v="1"/>
    <x v="20"/>
    <x v="13"/>
    <n v="1353182"/>
    <n v="2072376"/>
    <m/>
    <x v="0"/>
  </r>
  <r>
    <x v="5"/>
    <x v="0"/>
    <x v="0"/>
    <x v="1"/>
    <x v="20"/>
    <x v="14"/>
    <n v="1369560"/>
    <n v="2080669"/>
    <m/>
    <x v="0"/>
  </r>
  <r>
    <x v="5"/>
    <x v="0"/>
    <x v="0"/>
    <x v="1"/>
    <x v="20"/>
    <x v="15"/>
    <n v="1387352"/>
    <n v="2090864"/>
    <m/>
    <x v="0"/>
  </r>
  <r>
    <x v="5"/>
    <x v="0"/>
    <x v="0"/>
    <x v="1"/>
    <x v="20"/>
    <x v="16"/>
    <n v="1406929"/>
    <n v="2103507"/>
    <m/>
    <x v="0"/>
  </r>
  <r>
    <x v="5"/>
    <x v="0"/>
    <x v="0"/>
    <x v="1"/>
    <x v="20"/>
    <x v="17"/>
    <n v="1428617"/>
    <n v="2119101"/>
    <m/>
    <x v="0"/>
  </r>
  <r>
    <x v="5"/>
    <x v="0"/>
    <x v="0"/>
    <x v="1"/>
    <x v="20"/>
    <x v="18"/>
    <n v="1449176"/>
    <n v="2136137"/>
    <m/>
    <x v="0"/>
  </r>
  <r>
    <x v="5"/>
    <x v="0"/>
    <x v="0"/>
    <x v="1"/>
    <x v="20"/>
    <x v="19"/>
    <n v="1467693"/>
    <n v="2153226"/>
    <m/>
    <x v="0"/>
  </r>
  <r>
    <x v="5"/>
    <x v="0"/>
    <x v="0"/>
    <x v="1"/>
    <x v="20"/>
    <x v="20"/>
    <n v="1484019"/>
    <n v="2170312"/>
    <m/>
    <x v="0"/>
  </r>
  <r>
    <x v="5"/>
    <x v="0"/>
    <x v="0"/>
    <x v="1"/>
    <x v="20"/>
    <x v="21"/>
    <n v="1497625"/>
    <n v="2186783"/>
    <m/>
    <x v="0"/>
  </r>
  <r>
    <x v="5"/>
    <x v="0"/>
    <x v="0"/>
    <x v="1"/>
    <x v="20"/>
    <x v="22"/>
    <n v="1508317"/>
    <n v="2202412"/>
    <m/>
    <x v="0"/>
  </r>
  <r>
    <x v="5"/>
    <x v="0"/>
    <x v="0"/>
    <x v="1"/>
    <x v="20"/>
    <x v="23"/>
    <n v="1519207"/>
    <n v="2218343"/>
    <m/>
    <x v="0"/>
  </r>
  <r>
    <x v="5"/>
    <x v="0"/>
    <x v="0"/>
    <x v="1"/>
    <x v="20"/>
    <x v="24"/>
    <n v="1530275"/>
    <n v="2234545"/>
    <m/>
    <x v="0"/>
  </r>
  <r>
    <x v="5"/>
    <x v="0"/>
    <x v="0"/>
    <x v="1"/>
    <x v="20"/>
    <x v="25"/>
    <n v="1541705"/>
    <n v="2251278"/>
    <m/>
    <x v="0"/>
  </r>
  <r>
    <x v="5"/>
    <x v="0"/>
    <x v="0"/>
    <x v="1"/>
    <x v="20"/>
    <x v="26"/>
    <n v="1553569"/>
    <n v="2268649"/>
    <m/>
    <x v="0"/>
  </r>
  <r>
    <x v="5"/>
    <x v="0"/>
    <x v="0"/>
    <x v="1"/>
    <x v="20"/>
    <x v="27"/>
    <n v="1565880"/>
    <n v="2286680"/>
    <m/>
    <x v="0"/>
  </r>
  <r>
    <x v="5"/>
    <x v="0"/>
    <x v="0"/>
    <x v="1"/>
    <x v="20"/>
    <x v="28"/>
    <n v="1578710"/>
    <n v="2305470"/>
    <m/>
    <x v="0"/>
  </r>
  <r>
    <x v="5"/>
    <x v="0"/>
    <x v="0"/>
    <x v="1"/>
    <x v="20"/>
    <x v="29"/>
    <n v="1592140"/>
    <n v="2325139"/>
    <m/>
    <x v="0"/>
  </r>
  <r>
    <x v="5"/>
    <x v="0"/>
    <x v="0"/>
    <x v="1"/>
    <x v="20"/>
    <x v="30"/>
    <n v="1606215"/>
    <n v="2345774"/>
    <m/>
    <x v="0"/>
  </r>
  <r>
    <x v="5"/>
    <x v="0"/>
    <x v="0"/>
    <x v="2"/>
    <x v="21"/>
    <x v="0"/>
    <n v="525395"/>
    <n v="1098601"/>
    <m/>
    <x v="0"/>
  </r>
  <r>
    <x v="5"/>
    <x v="0"/>
    <x v="0"/>
    <x v="2"/>
    <x v="21"/>
    <x v="1"/>
    <n v="537797"/>
    <n v="1115285"/>
    <m/>
    <x v="0"/>
  </r>
  <r>
    <x v="5"/>
    <x v="0"/>
    <x v="0"/>
    <x v="2"/>
    <x v="21"/>
    <x v="2"/>
    <n v="546993"/>
    <n v="1126212"/>
    <m/>
    <x v="0"/>
  </r>
  <r>
    <x v="5"/>
    <x v="0"/>
    <x v="0"/>
    <x v="2"/>
    <x v="21"/>
    <x v="3"/>
    <n v="556728"/>
    <n v="1137783"/>
    <m/>
    <x v="0"/>
  </r>
  <r>
    <x v="5"/>
    <x v="0"/>
    <x v="0"/>
    <x v="2"/>
    <x v="21"/>
    <x v="4"/>
    <n v="563137"/>
    <n v="1146091"/>
    <m/>
    <x v="0"/>
  </r>
  <r>
    <x v="5"/>
    <x v="0"/>
    <x v="0"/>
    <x v="2"/>
    <x v="21"/>
    <x v="5"/>
    <n v="568654"/>
    <n v="1146195"/>
    <m/>
    <x v="0"/>
  </r>
  <r>
    <x v="5"/>
    <x v="0"/>
    <x v="0"/>
    <x v="2"/>
    <x v="21"/>
    <x v="6"/>
    <n v="574505"/>
    <n v="1149748"/>
    <m/>
    <x v="0"/>
  </r>
  <r>
    <x v="5"/>
    <x v="0"/>
    <x v="0"/>
    <x v="2"/>
    <x v="21"/>
    <x v="7"/>
    <n v="580531"/>
    <n v="1153414"/>
    <m/>
    <x v="0"/>
  </r>
  <r>
    <x v="5"/>
    <x v="0"/>
    <x v="0"/>
    <x v="2"/>
    <x v="21"/>
    <x v="8"/>
    <n v="586491"/>
    <n v="1156732"/>
    <m/>
    <x v="0"/>
  </r>
  <r>
    <x v="5"/>
    <x v="0"/>
    <x v="0"/>
    <x v="2"/>
    <x v="21"/>
    <x v="9"/>
    <n v="592599"/>
    <n v="1160191"/>
    <m/>
    <x v="0"/>
  </r>
  <r>
    <x v="5"/>
    <x v="0"/>
    <x v="0"/>
    <x v="2"/>
    <x v="21"/>
    <x v="10"/>
    <n v="598731"/>
    <n v="1163625"/>
    <m/>
    <x v="0"/>
  </r>
  <r>
    <x v="5"/>
    <x v="0"/>
    <x v="0"/>
    <x v="2"/>
    <x v="21"/>
    <x v="11"/>
    <n v="604610"/>
    <n v="1166321"/>
    <m/>
    <x v="0"/>
  </r>
  <r>
    <x v="5"/>
    <x v="0"/>
    <x v="0"/>
    <x v="2"/>
    <x v="21"/>
    <x v="12"/>
    <n v="610300"/>
    <n v="1168330"/>
    <m/>
    <x v="0"/>
  </r>
  <r>
    <x v="5"/>
    <x v="0"/>
    <x v="0"/>
    <x v="2"/>
    <x v="21"/>
    <x v="13"/>
    <n v="615716"/>
    <n v="1169765"/>
    <m/>
    <x v="0"/>
  </r>
  <r>
    <x v="5"/>
    <x v="0"/>
    <x v="0"/>
    <x v="2"/>
    <x v="21"/>
    <x v="14"/>
    <n v="620779"/>
    <n v="1170527"/>
    <m/>
    <x v="0"/>
  </r>
  <r>
    <x v="5"/>
    <x v="0"/>
    <x v="0"/>
    <x v="2"/>
    <x v="21"/>
    <x v="15"/>
    <n v="625479"/>
    <n v="1170567"/>
    <m/>
    <x v="0"/>
  </r>
  <r>
    <x v="5"/>
    <x v="0"/>
    <x v="0"/>
    <x v="2"/>
    <x v="21"/>
    <x v="16"/>
    <n v="629769"/>
    <n v="1169811"/>
    <m/>
    <x v="0"/>
  </r>
  <r>
    <x v="5"/>
    <x v="0"/>
    <x v="0"/>
    <x v="2"/>
    <x v="21"/>
    <x v="17"/>
    <n v="633702"/>
    <n v="1168382"/>
    <m/>
    <x v="0"/>
  </r>
  <r>
    <x v="5"/>
    <x v="0"/>
    <x v="0"/>
    <x v="2"/>
    <x v="21"/>
    <x v="18"/>
    <n v="637550"/>
    <n v="1168501"/>
    <m/>
    <x v="0"/>
  </r>
  <r>
    <x v="5"/>
    <x v="0"/>
    <x v="0"/>
    <x v="2"/>
    <x v="21"/>
    <x v="19"/>
    <n v="641296"/>
    <n v="1170104"/>
    <m/>
    <x v="0"/>
  </r>
  <r>
    <x v="5"/>
    <x v="0"/>
    <x v="0"/>
    <x v="2"/>
    <x v="21"/>
    <x v="20"/>
    <n v="645026"/>
    <n v="1173429"/>
    <m/>
    <x v="0"/>
  </r>
  <r>
    <x v="5"/>
    <x v="0"/>
    <x v="0"/>
    <x v="2"/>
    <x v="21"/>
    <x v="21"/>
    <n v="648746"/>
    <n v="1178568"/>
    <m/>
    <x v="0"/>
  </r>
  <r>
    <x v="5"/>
    <x v="0"/>
    <x v="0"/>
    <x v="2"/>
    <x v="21"/>
    <x v="22"/>
    <n v="652580"/>
    <n v="1185766"/>
    <m/>
    <x v="0"/>
  </r>
  <r>
    <x v="5"/>
    <x v="0"/>
    <x v="0"/>
    <x v="2"/>
    <x v="21"/>
    <x v="23"/>
    <n v="656132"/>
    <n v="1192464"/>
    <m/>
    <x v="0"/>
  </r>
  <r>
    <x v="5"/>
    <x v="0"/>
    <x v="0"/>
    <x v="2"/>
    <x v="21"/>
    <x v="24"/>
    <n v="659424"/>
    <n v="1198693"/>
    <m/>
    <x v="0"/>
  </r>
  <r>
    <x v="5"/>
    <x v="0"/>
    <x v="0"/>
    <x v="2"/>
    <x v="21"/>
    <x v="25"/>
    <n v="662627"/>
    <n v="1204755"/>
    <m/>
    <x v="0"/>
  </r>
  <r>
    <x v="5"/>
    <x v="0"/>
    <x v="0"/>
    <x v="2"/>
    <x v="21"/>
    <x v="26"/>
    <n v="665768"/>
    <n v="1210696"/>
    <m/>
    <x v="0"/>
  </r>
  <r>
    <x v="5"/>
    <x v="0"/>
    <x v="0"/>
    <x v="2"/>
    <x v="21"/>
    <x v="27"/>
    <n v="668803"/>
    <n v="1216429"/>
    <m/>
    <x v="0"/>
  </r>
  <r>
    <x v="5"/>
    <x v="0"/>
    <x v="0"/>
    <x v="2"/>
    <x v="21"/>
    <x v="28"/>
    <n v="671741"/>
    <n v="1221967"/>
    <m/>
    <x v="0"/>
  </r>
  <r>
    <x v="5"/>
    <x v="0"/>
    <x v="0"/>
    <x v="2"/>
    <x v="21"/>
    <x v="29"/>
    <n v="674594"/>
    <n v="1227332"/>
    <m/>
    <x v="0"/>
  </r>
  <r>
    <x v="5"/>
    <x v="0"/>
    <x v="0"/>
    <x v="2"/>
    <x v="21"/>
    <x v="30"/>
    <n v="677397"/>
    <n v="1232588"/>
    <m/>
    <x v="0"/>
  </r>
  <r>
    <x v="5"/>
    <x v="0"/>
    <x v="0"/>
    <x v="0"/>
    <x v="22"/>
    <x v="0"/>
    <n v="3065551"/>
    <n v="2124427"/>
    <m/>
    <x v="0"/>
  </r>
  <r>
    <x v="5"/>
    <x v="0"/>
    <x v="0"/>
    <x v="0"/>
    <x v="22"/>
    <x v="1"/>
    <n v="3069099"/>
    <n v="2129544"/>
    <m/>
    <x v="0"/>
  </r>
  <r>
    <x v="5"/>
    <x v="0"/>
    <x v="0"/>
    <x v="0"/>
    <x v="22"/>
    <x v="2"/>
    <n v="3071120"/>
    <n v="2133822"/>
    <m/>
    <x v="0"/>
  </r>
  <r>
    <x v="5"/>
    <x v="0"/>
    <x v="0"/>
    <x v="0"/>
    <x v="22"/>
    <x v="3"/>
    <n v="3073924"/>
    <n v="2138439"/>
    <m/>
    <x v="0"/>
  </r>
  <r>
    <x v="5"/>
    <x v="0"/>
    <x v="0"/>
    <x v="0"/>
    <x v="22"/>
    <x v="4"/>
    <n v="3080788"/>
    <n v="2154399"/>
    <m/>
    <x v="0"/>
  </r>
  <r>
    <x v="5"/>
    <x v="0"/>
    <x v="0"/>
    <x v="0"/>
    <x v="22"/>
    <x v="5"/>
    <n v="3085629"/>
    <n v="2157337"/>
    <m/>
    <x v="0"/>
  </r>
  <r>
    <x v="5"/>
    <x v="0"/>
    <x v="0"/>
    <x v="0"/>
    <x v="22"/>
    <x v="6"/>
    <n v="3089999"/>
    <n v="2166151"/>
    <m/>
    <x v="0"/>
  </r>
  <r>
    <x v="5"/>
    <x v="0"/>
    <x v="0"/>
    <x v="0"/>
    <x v="22"/>
    <x v="7"/>
    <n v="3093906"/>
    <n v="2175059"/>
    <m/>
    <x v="0"/>
  </r>
  <r>
    <x v="5"/>
    <x v="0"/>
    <x v="0"/>
    <x v="0"/>
    <x v="22"/>
    <x v="8"/>
    <n v="3097404"/>
    <n v="2184149"/>
    <m/>
    <x v="0"/>
  </r>
  <r>
    <x v="5"/>
    <x v="0"/>
    <x v="0"/>
    <x v="0"/>
    <x v="22"/>
    <x v="9"/>
    <n v="3100553"/>
    <n v="2193234"/>
    <m/>
    <x v="0"/>
  </r>
  <r>
    <x v="5"/>
    <x v="0"/>
    <x v="0"/>
    <x v="0"/>
    <x v="22"/>
    <x v="10"/>
    <n v="3103421"/>
    <n v="2202329"/>
    <m/>
    <x v="0"/>
  </r>
  <r>
    <x v="5"/>
    <x v="0"/>
    <x v="0"/>
    <x v="0"/>
    <x v="22"/>
    <x v="11"/>
    <n v="3105817"/>
    <n v="2211347"/>
    <m/>
    <x v="0"/>
  </r>
  <r>
    <x v="5"/>
    <x v="0"/>
    <x v="0"/>
    <x v="0"/>
    <x v="22"/>
    <x v="12"/>
    <n v="3107907"/>
    <n v="2220459"/>
    <m/>
    <x v="0"/>
  </r>
  <r>
    <x v="5"/>
    <x v="0"/>
    <x v="0"/>
    <x v="0"/>
    <x v="22"/>
    <x v="13"/>
    <n v="3109582"/>
    <n v="2229577"/>
    <m/>
    <x v="0"/>
  </r>
  <r>
    <x v="5"/>
    <x v="0"/>
    <x v="0"/>
    <x v="0"/>
    <x v="22"/>
    <x v="14"/>
    <n v="3109870"/>
    <n v="2238842"/>
    <m/>
    <x v="0"/>
  </r>
  <r>
    <x v="5"/>
    <x v="0"/>
    <x v="0"/>
    <x v="0"/>
    <x v="22"/>
    <x v="15"/>
    <n v="3108676"/>
    <n v="2248238"/>
    <m/>
    <x v="0"/>
  </r>
  <r>
    <x v="5"/>
    <x v="0"/>
    <x v="0"/>
    <x v="0"/>
    <x v="22"/>
    <x v="16"/>
    <n v="3105572"/>
    <n v="2257702"/>
    <m/>
    <x v="0"/>
  </r>
  <r>
    <x v="5"/>
    <x v="0"/>
    <x v="0"/>
    <x v="0"/>
    <x v="22"/>
    <x v="17"/>
    <n v="3100333"/>
    <n v="2267140"/>
    <m/>
    <x v="0"/>
  </r>
  <r>
    <x v="5"/>
    <x v="0"/>
    <x v="0"/>
    <x v="0"/>
    <x v="22"/>
    <x v="18"/>
    <n v="3095706"/>
    <n v="2275565"/>
    <m/>
    <x v="0"/>
  </r>
  <r>
    <x v="5"/>
    <x v="0"/>
    <x v="0"/>
    <x v="0"/>
    <x v="22"/>
    <x v="19"/>
    <n v="3092440"/>
    <n v="2282661"/>
    <m/>
    <x v="0"/>
  </r>
  <r>
    <x v="5"/>
    <x v="0"/>
    <x v="0"/>
    <x v="0"/>
    <x v="22"/>
    <x v="20"/>
    <n v="3090706"/>
    <n v="2288384"/>
    <m/>
    <x v="0"/>
  </r>
  <r>
    <x v="5"/>
    <x v="0"/>
    <x v="0"/>
    <x v="0"/>
    <x v="22"/>
    <x v="21"/>
    <n v="3090910"/>
    <n v="2292585"/>
    <m/>
    <x v="0"/>
  </r>
  <r>
    <x v="5"/>
    <x v="0"/>
    <x v="0"/>
    <x v="0"/>
    <x v="22"/>
    <x v="22"/>
    <n v="3093460"/>
    <n v="2295230"/>
    <m/>
    <x v="0"/>
  </r>
  <r>
    <x v="5"/>
    <x v="0"/>
    <x v="0"/>
    <x v="0"/>
    <x v="22"/>
    <x v="23"/>
    <n v="3095398"/>
    <n v="2297122"/>
    <m/>
    <x v="0"/>
  </r>
  <r>
    <x v="5"/>
    <x v="0"/>
    <x v="0"/>
    <x v="0"/>
    <x v="22"/>
    <x v="24"/>
    <n v="3096798"/>
    <n v="2298334"/>
    <m/>
    <x v="0"/>
  </r>
  <r>
    <x v="5"/>
    <x v="0"/>
    <x v="0"/>
    <x v="0"/>
    <x v="22"/>
    <x v="25"/>
    <n v="3097907"/>
    <n v="2299126"/>
    <m/>
    <x v="0"/>
  </r>
  <r>
    <x v="5"/>
    <x v="0"/>
    <x v="0"/>
    <x v="0"/>
    <x v="22"/>
    <x v="26"/>
    <n v="3098748"/>
    <n v="2299599"/>
    <m/>
    <x v="0"/>
  </r>
  <r>
    <x v="5"/>
    <x v="0"/>
    <x v="0"/>
    <x v="0"/>
    <x v="22"/>
    <x v="27"/>
    <n v="3099206"/>
    <n v="2299710"/>
    <m/>
    <x v="0"/>
  </r>
  <r>
    <x v="5"/>
    <x v="0"/>
    <x v="0"/>
    <x v="0"/>
    <x v="22"/>
    <x v="28"/>
    <n v="3099236"/>
    <n v="2299444"/>
    <m/>
    <x v="0"/>
  </r>
  <r>
    <x v="5"/>
    <x v="0"/>
    <x v="0"/>
    <x v="0"/>
    <x v="22"/>
    <x v="29"/>
    <n v="3098756"/>
    <n v="2298739"/>
    <m/>
    <x v="0"/>
  </r>
  <r>
    <x v="5"/>
    <x v="0"/>
    <x v="0"/>
    <x v="0"/>
    <x v="22"/>
    <x v="30"/>
    <n v="3097755"/>
    <n v="2297626"/>
    <m/>
    <x v="0"/>
  </r>
  <r>
    <x v="5"/>
    <x v="0"/>
    <x v="1"/>
    <x v="1"/>
    <x v="20"/>
    <x v="0"/>
    <n v="828370"/>
    <n v="1852235"/>
    <m/>
    <x v="0"/>
  </r>
  <r>
    <x v="5"/>
    <x v="0"/>
    <x v="1"/>
    <x v="1"/>
    <x v="20"/>
    <x v="1"/>
    <n v="835015"/>
    <n v="1855555"/>
    <m/>
    <x v="0"/>
  </r>
  <r>
    <x v="5"/>
    <x v="0"/>
    <x v="1"/>
    <x v="1"/>
    <x v="20"/>
    <x v="2"/>
    <n v="843153"/>
    <n v="1861609"/>
    <m/>
    <x v="0"/>
  </r>
  <r>
    <x v="5"/>
    <x v="0"/>
    <x v="1"/>
    <x v="1"/>
    <x v="20"/>
    <x v="3"/>
    <n v="849330"/>
    <n v="1863433"/>
    <m/>
    <x v="0"/>
  </r>
  <r>
    <x v="5"/>
    <x v="0"/>
    <x v="1"/>
    <x v="1"/>
    <x v="20"/>
    <x v="4"/>
    <n v="853650"/>
    <n v="1866262"/>
    <m/>
    <x v="0"/>
  </r>
  <r>
    <x v="5"/>
    <x v="0"/>
    <x v="1"/>
    <x v="1"/>
    <x v="20"/>
    <x v="5"/>
    <n v="858901"/>
    <n v="1860265"/>
    <m/>
    <x v="0"/>
  </r>
  <r>
    <x v="5"/>
    <x v="0"/>
    <x v="1"/>
    <x v="1"/>
    <x v="20"/>
    <x v="6"/>
    <n v="864150"/>
    <n v="1858970"/>
    <m/>
    <x v="0"/>
  </r>
  <r>
    <x v="5"/>
    <x v="0"/>
    <x v="1"/>
    <x v="1"/>
    <x v="20"/>
    <x v="7"/>
    <n v="869421"/>
    <n v="1857394"/>
    <m/>
    <x v="0"/>
  </r>
  <r>
    <x v="5"/>
    <x v="0"/>
    <x v="1"/>
    <x v="1"/>
    <x v="20"/>
    <x v="8"/>
    <n v="874541"/>
    <n v="1855125"/>
    <m/>
    <x v="0"/>
  </r>
  <r>
    <x v="5"/>
    <x v="0"/>
    <x v="1"/>
    <x v="1"/>
    <x v="20"/>
    <x v="9"/>
    <n v="879640"/>
    <n v="1852566"/>
    <m/>
    <x v="0"/>
  </r>
  <r>
    <x v="5"/>
    <x v="0"/>
    <x v="1"/>
    <x v="1"/>
    <x v="20"/>
    <x v="10"/>
    <n v="884945"/>
    <n v="1850213"/>
    <m/>
    <x v="0"/>
  </r>
  <r>
    <x v="5"/>
    <x v="0"/>
    <x v="1"/>
    <x v="1"/>
    <x v="20"/>
    <x v="11"/>
    <n v="890651"/>
    <n v="1848104"/>
    <m/>
    <x v="0"/>
  </r>
  <r>
    <x v="5"/>
    <x v="0"/>
    <x v="1"/>
    <x v="1"/>
    <x v="20"/>
    <x v="12"/>
    <n v="896322"/>
    <n v="1845293"/>
    <m/>
    <x v="0"/>
  </r>
  <r>
    <x v="5"/>
    <x v="0"/>
    <x v="1"/>
    <x v="1"/>
    <x v="20"/>
    <x v="13"/>
    <n v="901860"/>
    <n v="1842036"/>
    <m/>
    <x v="0"/>
  </r>
  <r>
    <x v="5"/>
    <x v="0"/>
    <x v="1"/>
    <x v="1"/>
    <x v="20"/>
    <x v="14"/>
    <n v="907180"/>
    <n v="1838253"/>
    <m/>
    <x v="0"/>
  </r>
  <r>
    <x v="5"/>
    <x v="0"/>
    <x v="1"/>
    <x v="1"/>
    <x v="20"/>
    <x v="15"/>
    <n v="912326"/>
    <n v="1833986"/>
    <m/>
    <x v="0"/>
  </r>
  <r>
    <x v="5"/>
    <x v="0"/>
    <x v="1"/>
    <x v="1"/>
    <x v="20"/>
    <x v="16"/>
    <n v="917322"/>
    <n v="1829282"/>
    <m/>
    <x v="0"/>
  </r>
  <r>
    <x v="5"/>
    <x v="0"/>
    <x v="1"/>
    <x v="1"/>
    <x v="20"/>
    <x v="17"/>
    <n v="921744"/>
    <n v="1823344"/>
    <m/>
    <x v="0"/>
  </r>
  <r>
    <x v="5"/>
    <x v="0"/>
    <x v="1"/>
    <x v="1"/>
    <x v="20"/>
    <x v="18"/>
    <n v="925828"/>
    <n v="1819542"/>
    <m/>
    <x v="0"/>
  </r>
  <r>
    <x v="5"/>
    <x v="0"/>
    <x v="1"/>
    <x v="1"/>
    <x v="20"/>
    <x v="19"/>
    <n v="929624"/>
    <n v="1817927"/>
    <m/>
    <x v="0"/>
  </r>
  <r>
    <x v="5"/>
    <x v="0"/>
    <x v="1"/>
    <x v="1"/>
    <x v="20"/>
    <x v="20"/>
    <n v="933174"/>
    <n v="1818722"/>
    <m/>
    <x v="0"/>
  </r>
  <r>
    <x v="5"/>
    <x v="0"/>
    <x v="1"/>
    <x v="1"/>
    <x v="20"/>
    <x v="21"/>
    <n v="936436"/>
    <n v="1821996"/>
    <m/>
    <x v="0"/>
  </r>
  <r>
    <x v="5"/>
    <x v="0"/>
    <x v="1"/>
    <x v="1"/>
    <x v="20"/>
    <x v="22"/>
    <n v="939478"/>
    <n v="1827929"/>
    <m/>
    <x v="0"/>
  </r>
  <r>
    <x v="5"/>
    <x v="0"/>
    <x v="1"/>
    <x v="1"/>
    <x v="20"/>
    <x v="23"/>
    <n v="942425"/>
    <n v="1833688"/>
    <m/>
    <x v="0"/>
  </r>
  <r>
    <x v="5"/>
    <x v="0"/>
    <x v="1"/>
    <x v="1"/>
    <x v="20"/>
    <x v="24"/>
    <n v="945383"/>
    <n v="1839481"/>
    <m/>
    <x v="0"/>
  </r>
  <r>
    <x v="5"/>
    <x v="0"/>
    <x v="1"/>
    <x v="1"/>
    <x v="20"/>
    <x v="25"/>
    <n v="948354"/>
    <n v="1845302"/>
    <m/>
    <x v="0"/>
  </r>
  <r>
    <x v="5"/>
    <x v="0"/>
    <x v="1"/>
    <x v="1"/>
    <x v="20"/>
    <x v="26"/>
    <n v="951332"/>
    <n v="1851142"/>
    <m/>
    <x v="0"/>
  </r>
  <r>
    <x v="5"/>
    <x v="0"/>
    <x v="1"/>
    <x v="1"/>
    <x v="20"/>
    <x v="27"/>
    <n v="954292"/>
    <n v="1856951"/>
    <m/>
    <x v="0"/>
  </r>
  <r>
    <x v="5"/>
    <x v="0"/>
    <x v="1"/>
    <x v="1"/>
    <x v="20"/>
    <x v="28"/>
    <n v="957249"/>
    <n v="1862758"/>
    <m/>
    <x v="0"/>
  </r>
  <r>
    <x v="5"/>
    <x v="0"/>
    <x v="1"/>
    <x v="1"/>
    <x v="20"/>
    <x v="29"/>
    <n v="960207"/>
    <n v="1868566"/>
    <m/>
    <x v="0"/>
  </r>
  <r>
    <x v="5"/>
    <x v="0"/>
    <x v="1"/>
    <x v="1"/>
    <x v="20"/>
    <x v="30"/>
    <n v="963172"/>
    <n v="1874409"/>
    <m/>
    <x v="0"/>
  </r>
  <r>
    <x v="5"/>
    <x v="0"/>
    <x v="1"/>
    <x v="2"/>
    <x v="21"/>
    <x v="0"/>
    <n v="53893"/>
    <n v="87306"/>
    <m/>
    <x v="0"/>
  </r>
  <r>
    <x v="5"/>
    <x v="0"/>
    <x v="1"/>
    <x v="2"/>
    <x v="21"/>
    <x v="1"/>
    <n v="54211"/>
    <n v="87277"/>
    <m/>
    <x v="0"/>
  </r>
  <r>
    <x v="5"/>
    <x v="0"/>
    <x v="1"/>
    <x v="2"/>
    <x v="21"/>
    <x v="2"/>
    <n v="54600"/>
    <n v="87346"/>
    <m/>
    <x v="0"/>
  </r>
  <r>
    <x v="5"/>
    <x v="0"/>
    <x v="1"/>
    <x v="2"/>
    <x v="21"/>
    <x v="3"/>
    <n v="54895"/>
    <n v="87257"/>
    <m/>
    <x v="0"/>
  </r>
  <r>
    <x v="5"/>
    <x v="0"/>
    <x v="1"/>
    <x v="2"/>
    <x v="21"/>
    <x v="4"/>
    <n v="55102"/>
    <n v="87257"/>
    <m/>
    <x v="0"/>
  </r>
  <r>
    <x v="5"/>
    <x v="0"/>
    <x v="1"/>
    <x v="2"/>
    <x v="21"/>
    <x v="5"/>
    <n v="55359"/>
    <n v="86824"/>
    <m/>
    <x v="0"/>
  </r>
  <r>
    <x v="5"/>
    <x v="0"/>
    <x v="1"/>
    <x v="2"/>
    <x v="21"/>
    <x v="6"/>
    <n v="55620"/>
    <n v="86614"/>
    <m/>
    <x v="0"/>
  </r>
  <r>
    <x v="5"/>
    <x v="0"/>
    <x v="1"/>
    <x v="2"/>
    <x v="21"/>
    <x v="7"/>
    <n v="55886"/>
    <n v="86393"/>
    <m/>
    <x v="0"/>
  </r>
  <r>
    <x v="5"/>
    <x v="0"/>
    <x v="1"/>
    <x v="2"/>
    <x v="21"/>
    <x v="8"/>
    <n v="56147"/>
    <n v="86147"/>
    <m/>
    <x v="0"/>
  </r>
  <r>
    <x v="5"/>
    <x v="0"/>
    <x v="1"/>
    <x v="2"/>
    <x v="21"/>
    <x v="9"/>
    <n v="56408"/>
    <n v="85891"/>
    <m/>
    <x v="0"/>
  </r>
  <r>
    <x v="5"/>
    <x v="0"/>
    <x v="1"/>
    <x v="2"/>
    <x v="21"/>
    <x v="10"/>
    <n v="56681"/>
    <n v="85643"/>
    <m/>
    <x v="0"/>
  </r>
  <r>
    <x v="5"/>
    <x v="0"/>
    <x v="1"/>
    <x v="2"/>
    <x v="21"/>
    <x v="11"/>
    <n v="56974"/>
    <n v="85401"/>
    <m/>
    <x v="0"/>
  </r>
  <r>
    <x v="5"/>
    <x v="0"/>
    <x v="1"/>
    <x v="2"/>
    <x v="21"/>
    <x v="12"/>
    <n v="57264"/>
    <n v="85126"/>
    <m/>
    <x v="0"/>
  </r>
  <r>
    <x v="5"/>
    <x v="0"/>
    <x v="1"/>
    <x v="2"/>
    <x v="21"/>
    <x v="13"/>
    <n v="57546"/>
    <n v="84833"/>
    <m/>
    <x v="0"/>
  </r>
  <r>
    <x v="5"/>
    <x v="0"/>
    <x v="1"/>
    <x v="2"/>
    <x v="21"/>
    <x v="14"/>
    <n v="57816"/>
    <n v="84519"/>
    <m/>
    <x v="0"/>
  </r>
  <r>
    <x v="5"/>
    <x v="0"/>
    <x v="1"/>
    <x v="2"/>
    <x v="21"/>
    <x v="15"/>
    <n v="58076"/>
    <n v="84186"/>
    <m/>
    <x v="0"/>
  </r>
  <r>
    <x v="5"/>
    <x v="0"/>
    <x v="1"/>
    <x v="2"/>
    <x v="21"/>
    <x v="16"/>
    <n v="58327"/>
    <n v="83836"/>
    <m/>
    <x v="0"/>
  </r>
  <r>
    <x v="5"/>
    <x v="0"/>
    <x v="1"/>
    <x v="2"/>
    <x v="21"/>
    <x v="17"/>
    <n v="58549"/>
    <n v="83442"/>
    <m/>
    <x v="0"/>
  </r>
  <r>
    <x v="5"/>
    <x v="0"/>
    <x v="1"/>
    <x v="2"/>
    <x v="21"/>
    <x v="18"/>
    <n v="58753"/>
    <n v="83161"/>
    <m/>
    <x v="0"/>
  </r>
  <r>
    <x v="5"/>
    <x v="0"/>
    <x v="1"/>
    <x v="2"/>
    <x v="21"/>
    <x v="19"/>
    <n v="58942"/>
    <n v="82996"/>
    <m/>
    <x v="0"/>
  </r>
  <r>
    <x v="5"/>
    <x v="0"/>
    <x v="1"/>
    <x v="2"/>
    <x v="21"/>
    <x v="20"/>
    <n v="59118"/>
    <n v="82956"/>
    <m/>
    <x v="0"/>
  </r>
  <r>
    <x v="5"/>
    <x v="0"/>
    <x v="1"/>
    <x v="2"/>
    <x v="21"/>
    <x v="21"/>
    <n v="59279"/>
    <n v="83044"/>
    <m/>
    <x v="0"/>
  </r>
  <r>
    <x v="5"/>
    <x v="0"/>
    <x v="1"/>
    <x v="2"/>
    <x v="21"/>
    <x v="22"/>
    <n v="59429"/>
    <n v="83269"/>
    <m/>
    <x v="0"/>
  </r>
  <r>
    <x v="5"/>
    <x v="0"/>
    <x v="1"/>
    <x v="2"/>
    <x v="21"/>
    <x v="23"/>
    <n v="59574"/>
    <n v="83487"/>
    <m/>
    <x v="0"/>
  </r>
  <r>
    <x v="5"/>
    <x v="0"/>
    <x v="1"/>
    <x v="2"/>
    <x v="21"/>
    <x v="24"/>
    <n v="59719"/>
    <n v="83706"/>
    <m/>
    <x v="0"/>
  </r>
  <r>
    <x v="5"/>
    <x v="0"/>
    <x v="1"/>
    <x v="2"/>
    <x v="21"/>
    <x v="25"/>
    <n v="59865"/>
    <n v="83925"/>
    <m/>
    <x v="0"/>
  </r>
  <r>
    <x v="5"/>
    <x v="0"/>
    <x v="1"/>
    <x v="2"/>
    <x v="21"/>
    <x v="26"/>
    <n v="60011"/>
    <n v="84144"/>
    <m/>
    <x v="0"/>
  </r>
  <r>
    <x v="5"/>
    <x v="0"/>
    <x v="1"/>
    <x v="2"/>
    <x v="21"/>
    <x v="27"/>
    <n v="60156"/>
    <n v="84361"/>
    <m/>
    <x v="0"/>
  </r>
  <r>
    <x v="5"/>
    <x v="0"/>
    <x v="1"/>
    <x v="2"/>
    <x v="21"/>
    <x v="28"/>
    <n v="60300"/>
    <n v="84576"/>
    <m/>
    <x v="0"/>
  </r>
  <r>
    <x v="5"/>
    <x v="0"/>
    <x v="1"/>
    <x v="2"/>
    <x v="21"/>
    <x v="29"/>
    <n v="60445"/>
    <n v="84790"/>
    <m/>
    <x v="0"/>
  </r>
  <r>
    <x v="5"/>
    <x v="0"/>
    <x v="1"/>
    <x v="2"/>
    <x v="21"/>
    <x v="30"/>
    <n v="60590"/>
    <n v="85003"/>
    <m/>
    <x v="0"/>
  </r>
  <r>
    <x v="5"/>
    <x v="0"/>
    <x v="1"/>
    <x v="0"/>
    <x v="22"/>
    <x v="0"/>
    <n v="1339578"/>
    <n v="939044"/>
    <m/>
    <x v="0"/>
  </r>
  <r>
    <x v="5"/>
    <x v="0"/>
    <x v="1"/>
    <x v="0"/>
    <x v="22"/>
    <x v="1"/>
    <n v="1357524"/>
    <n v="953255"/>
    <m/>
    <x v="0"/>
  </r>
  <r>
    <x v="5"/>
    <x v="0"/>
    <x v="1"/>
    <x v="0"/>
    <x v="22"/>
    <x v="2"/>
    <n v="1379502"/>
    <n v="970496"/>
    <m/>
    <x v="0"/>
  </r>
  <r>
    <x v="5"/>
    <x v="0"/>
    <x v="1"/>
    <x v="0"/>
    <x v="22"/>
    <x v="3"/>
    <n v="1396184"/>
    <n v="983749"/>
    <m/>
    <x v="0"/>
  </r>
  <r>
    <x v="5"/>
    <x v="0"/>
    <x v="1"/>
    <x v="0"/>
    <x v="22"/>
    <x v="4"/>
    <n v="1407850"/>
    <n v="997399"/>
    <m/>
    <x v="0"/>
  </r>
  <r>
    <x v="5"/>
    <x v="0"/>
    <x v="1"/>
    <x v="0"/>
    <x v="22"/>
    <x v="5"/>
    <n v="1422225"/>
    <n v="1007743"/>
    <m/>
    <x v="0"/>
  </r>
  <r>
    <x v="5"/>
    <x v="0"/>
    <x v="1"/>
    <x v="0"/>
    <x v="22"/>
    <x v="6"/>
    <n v="1436526"/>
    <n v="1020903"/>
    <m/>
    <x v="0"/>
  </r>
  <r>
    <x v="5"/>
    <x v="0"/>
    <x v="1"/>
    <x v="0"/>
    <x v="22"/>
    <x v="7"/>
    <n v="1450895"/>
    <n v="1034316"/>
    <m/>
    <x v="0"/>
  </r>
  <r>
    <x v="5"/>
    <x v="0"/>
    <x v="1"/>
    <x v="0"/>
    <x v="22"/>
    <x v="8"/>
    <n v="1464959"/>
    <n v="1047733"/>
    <m/>
    <x v="0"/>
  </r>
  <r>
    <x v="5"/>
    <x v="0"/>
    <x v="1"/>
    <x v="0"/>
    <x v="22"/>
    <x v="9"/>
    <n v="1479140"/>
    <n v="1061348"/>
    <m/>
    <x v="0"/>
  </r>
  <r>
    <x v="5"/>
    <x v="0"/>
    <x v="1"/>
    <x v="0"/>
    <x v="22"/>
    <x v="10"/>
    <n v="1494038"/>
    <n v="1075596"/>
    <m/>
    <x v="0"/>
  </r>
  <r>
    <x v="5"/>
    <x v="0"/>
    <x v="1"/>
    <x v="0"/>
    <x v="22"/>
    <x v="11"/>
    <n v="1510193"/>
    <n v="1090908"/>
    <m/>
    <x v="0"/>
  </r>
  <r>
    <x v="5"/>
    <x v="0"/>
    <x v="1"/>
    <x v="0"/>
    <x v="22"/>
    <x v="12"/>
    <n v="1526372"/>
    <n v="1106384"/>
    <m/>
    <x v="0"/>
  </r>
  <r>
    <x v="5"/>
    <x v="0"/>
    <x v="1"/>
    <x v="0"/>
    <x v="22"/>
    <x v="13"/>
    <n v="1542286"/>
    <n v="1121806"/>
    <m/>
    <x v="0"/>
  </r>
  <r>
    <x v="5"/>
    <x v="0"/>
    <x v="1"/>
    <x v="0"/>
    <x v="22"/>
    <x v="14"/>
    <n v="1557680"/>
    <n v="1137373"/>
    <m/>
    <x v="0"/>
  </r>
  <r>
    <x v="5"/>
    <x v="0"/>
    <x v="1"/>
    <x v="0"/>
    <x v="22"/>
    <x v="15"/>
    <n v="1572684"/>
    <n v="1153210"/>
    <m/>
    <x v="0"/>
  </r>
  <r>
    <x v="5"/>
    <x v="0"/>
    <x v="1"/>
    <x v="0"/>
    <x v="22"/>
    <x v="16"/>
    <n v="1587347"/>
    <n v="1169472"/>
    <m/>
    <x v="0"/>
  </r>
  <r>
    <x v="5"/>
    <x v="0"/>
    <x v="1"/>
    <x v="0"/>
    <x v="22"/>
    <x v="17"/>
    <n v="1600404"/>
    <n v="1185244"/>
    <m/>
    <x v="0"/>
  </r>
  <r>
    <x v="5"/>
    <x v="0"/>
    <x v="1"/>
    <x v="0"/>
    <x v="22"/>
    <x v="18"/>
    <n v="1612523"/>
    <n v="1199696"/>
    <m/>
    <x v="0"/>
  </r>
  <r>
    <x v="5"/>
    <x v="0"/>
    <x v="1"/>
    <x v="0"/>
    <x v="22"/>
    <x v="19"/>
    <n v="1623843"/>
    <n v="1212546"/>
    <m/>
    <x v="0"/>
  </r>
  <r>
    <x v="5"/>
    <x v="0"/>
    <x v="1"/>
    <x v="0"/>
    <x v="22"/>
    <x v="20"/>
    <n v="1634476"/>
    <n v="1223788"/>
    <m/>
    <x v="0"/>
  </r>
  <r>
    <x v="5"/>
    <x v="0"/>
    <x v="1"/>
    <x v="0"/>
    <x v="22"/>
    <x v="21"/>
    <n v="1644287"/>
    <n v="1233098"/>
    <m/>
    <x v="0"/>
  </r>
  <r>
    <x v="5"/>
    <x v="0"/>
    <x v="1"/>
    <x v="0"/>
    <x v="22"/>
    <x v="22"/>
    <n v="1653457"/>
    <n v="1240429"/>
    <m/>
    <x v="0"/>
  </r>
  <r>
    <x v="5"/>
    <x v="0"/>
    <x v="1"/>
    <x v="0"/>
    <x v="22"/>
    <x v="23"/>
    <n v="1662353"/>
    <n v="1247371"/>
    <m/>
    <x v="0"/>
  </r>
  <r>
    <x v="5"/>
    <x v="0"/>
    <x v="1"/>
    <x v="0"/>
    <x v="22"/>
    <x v="24"/>
    <n v="1671296"/>
    <n v="1254181"/>
    <m/>
    <x v="0"/>
  </r>
  <r>
    <x v="5"/>
    <x v="0"/>
    <x v="1"/>
    <x v="0"/>
    <x v="22"/>
    <x v="25"/>
    <n v="1680290"/>
    <n v="1260908"/>
    <m/>
    <x v="0"/>
  </r>
  <r>
    <x v="5"/>
    <x v="0"/>
    <x v="1"/>
    <x v="0"/>
    <x v="22"/>
    <x v="26"/>
    <n v="1689315"/>
    <n v="1267588"/>
    <m/>
    <x v="0"/>
  </r>
  <r>
    <x v="5"/>
    <x v="0"/>
    <x v="1"/>
    <x v="0"/>
    <x v="22"/>
    <x v="27"/>
    <n v="1698297"/>
    <n v="1274190"/>
    <m/>
    <x v="0"/>
  </r>
  <r>
    <x v="5"/>
    <x v="0"/>
    <x v="1"/>
    <x v="0"/>
    <x v="22"/>
    <x v="28"/>
    <n v="1707280"/>
    <n v="1280761"/>
    <m/>
    <x v="0"/>
  </r>
  <r>
    <x v="5"/>
    <x v="0"/>
    <x v="1"/>
    <x v="0"/>
    <x v="22"/>
    <x v="29"/>
    <n v="1716273"/>
    <n v="1287304"/>
    <m/>
    <x v="0"/>
  </r>
  <r>
    <x v="5"/>
    <x v="0"/>
    <x v="1"/>
    <x v="0"/>
    <x v="22"/>
    <x v="30"/>
    <n v="1725300"/>
    <n v="1293861"/>
    <m/>
    <x v="0"/>
  </r>
  <r>
    <x v="5"/>
    <x v="0"/>
    <x v="2"/>
    <x v="1"/>
    <x v="20"/>
    <x v="0"/>
    <n v="13432"/>
    <n v="20416"/>
    <m/>
    <x v="0"/>
  </r>
  <r>
    <x v="5"/>
    <x v="0"/>
    <x v="2"/>
    <x v="1"/>
    <x v="20"/>
    <x v="1"/>
    <n v="13341"/>
    <n v="20140"/>
    <m/>
    <x v="0"/>
  </r>
  <r>
    <x v="5"/>
    <x v="0"/>
    <x v="2"/>
    <x v="1"/>
    <x v="20"/>
    <x v="2"/>
    <n v="13274"/>
    <n v="19898"/>
    <m/>
    <x v="0"/>
  </r>
  <r>
    <x v="5"/>
    <x v="0"/>
    <x v="2"/>
    <x v="1"/>
    <x v="20"/>
    <x v="3"/>
    <n v="13169"/>
    <n v="19606"/>
    <m/>
    <x v="0"/>
  </r>
  <r>
    <x v="5"/>
    <x v="0"/>
    <x v="2"/>
    <x v="1"/>
    <x v="20"/>
    <x v="4"/>
    <n v="13073"/>
    <n v="19379"/>
    <m/>
    <x v="0"/>
  </r>
  <r>
    <x v="5"/>
    <x v="0"/>
    <x v="2"/>
    <x v="1"/>
    <x v="20"/>
    <x v="5"/>
    <n v="12956"/>
    <n v="19017"/>
    <m/>
    <x v="0"/>
  </r>
  <r>
    <x v="5"/>
    <x v="0"/>
    <x v="2"/>
    <x v="1"/>
    <x v="20"/>
    <x v="6"/>
    <n v="12864"/>
    <n v="18743"/>
    <m/>
    <x v="0"/>
  </r>
  <r>
    <x v="5"/>
    <x v="0"/>
    <x v="2"/>
    <x v="1"/>
    <x v="20"/>
    <x v="7"/>
    <n v="12805"/>
    <n v="18514"/>
    <m/>
    <x v="0"/>
  </r>
  <r>
    <x v="5"/>
    <x v="0"/>
    <x v="2"/>
    <x v="1"/>
    <x v="20"/>
    <x v="8"/>
    <n v="12750"/>
    <n v="18291"/>
    <m/>
    <x v="0"/>
  </r>
  <r>
    <x v="5"/>
    <x v="0"/>
    <x v="2"/>
    <x v="1"/>
    <x v="20"/>
    <x v="9"/>
    <n v="12692"/>
    <n v="18067"/>
    <m/>
    <x v="0"/>
  </r>
  <r>
    <x v="5"/>
    <x v="0"/>
    <x v="2"/>
    <x v="1"/>
    <x v="20"/>
    <x v="10"/>
    <n v="12602"/>
    <n v="17803"/>
    <m/>
    <x v="0"/>
  </r>
  <r>
    <x v="5"/>
    <x v="0"/>
    <x v="2"/>
    <x v="1"/>
    <x v="20"/>
    <x v="11"/>
    <n v="12510"/>
    <n v="17535"/>
    <m/>
    <x v="0"/>
  </r>
  <r>
    <x v="5"/>
    <x v="0"/>
    <x v="2"/>
    <x v="1"/>
    <x v="20"/>
    <x v="12"/>
    <n v="12421"/>
    <n v="17272"/>
    <m/>
    <x v="0"/>
  </r>
  <r>
    <x v="5"/>
    <x v="0"/>
    <x v="2"/>
    <x v="1"/>
    <x v="20"/>
    <x v="13"/>
    <n v="12336"/>
    <n v="17016"/>
    <m/>
    <x v="0"/>
  </r>
  <r>
    <x v="5"/>
    <x v="0"/>
    <x v="2"/>
    <x v="1"/>
    <x v="20"/>
    <x v="14"/>
    <n v="12254"/>
    <n v="16770"/>
    <m/>
    <x v="0"/>
  </r>
  <r>
    <x v="5"/>
    <x v="0"/>
    <x v="2"/>
    <x v="1"/>
    <x v="20"/>
    <x v="15"/>
    <n v="12178"/>
    <n v="16532"/>
    <m/>
    <x v="0"/>
  </r>
  <r>
    <x v="5"/>
    <x v="0"/>
    <x v="2"/>
    <x v="1"/>
    <x v="20"/>
    <x v="16"/>
    <n v="12106"/>
    <n v="16305"/>
    <m/>
    <x v="0"/>
  </r>
  <r>
    <x v="5"/>
    <x v="0"/>
    <x v="2"/>
    <x v="1"/>
    <x v="20"/>
    <x v="17"/>
    <n v="12034"/>
    <n v="16081"/>
    <m/>
    <x v="0"/>
  </r>
  <r>
    <x v="5"/>
    <x v="0"/>
    <x v="2"/>
    <x v="1"/>
    <x v="20"/>
    <x v="18"/>
    <n v="11963"/>
    <n v="15886"/>
    <m/>
    <x v="0"/>
  </r>
  <r>
    <x v="5"/>
    <x v="0"/>
    <x v="2"/>
    <x v="1"/>
    <x v="20"/>
    <x v="19"/>
    <n v="11888"/>
    <n v="15712"/>
    <m/>
    <x v="0"/>
  </r>
  <r>
    <x v="5"/>
    <x v="0"/>
    <x v="2"/>
    <x v="1"/>
    <x v="20"/>
    <x v="20"/>
    <n v="11818"/>
    <n v="15570"/>
    <m/>
    <x v="0"/>
  </r>
  <r>
    <x v="5"/>
    <x v="0"/>
    <x v="2"/>
    <x v="1"/>
    <x v="20"/>
    <x v="21"/>
    <n v="11752"/>
    <n v="15458"/>
    <m/>
    <x v="0"/>
  </r>
  <r>
    <x v="5"/>
    <x v="0"/>
    <x v="2"/>
    <x v="1"/>
    <x v="20"/>
    <x v="22"/>
    <n v="11687"/>
    <n v="15373"/>
    <m/>
    <x v="0"/>
  </r>
  <r>
    <x v="5"/>
    <x v="0"/>
    <x v="2"/>
    <x v="1"/>
    <x v="20"/>
    <x v="23"/>
    <n v="11625"/>
    <n v="15291"/>
    <m/>
    <x v="0"/>
  </r>
  <r>
    <x v="5"/>
    <x v="0"/>
    <x v="2"/>
    <x v="1"/>
    <x v="20"/>
    <x v="24"/>
    <n v="11566"/>
    <n v="15214"/>
    <m/>
    <x v="0"/>
  </r>
  <r>
    <x v="5"/>
    <x v="0"/>
    <x v="2"/>
    <x v="1"/>
    <x v="20"/>
    <x v="25"/>
    <n v="11511"/>
    <n v="15143"/>
    <m/>
    <x v="0"/>
  </r>
  <r>
    <x v="5"/>
    <x v="0"/>
    <x v="2"/>
    <x v="1"/>
    <x v="20"/>
    <x v="26"/>
    <n v="11459"/>
    <n v="15074"/>
    <m/>
    <x v="0"/>
  </r>
  <r>
    <x v="5"/>
    <x v="0"/>
    <x v="2"/>
    <x v="1"/>
    <x v="20"/>
    <x v="27"/>
    <n v="11409"/>
    <n v="15009"/>
    <m/>
    <x v="0"/>
  </r>
  <r>
    <x v="5"/>
    <x v="0"/>
    <x v="2"/>
    <x v="1"/>
    <x v="20"/>
    <x v="28"/>
    <n v="11361"/>
    <n v="14946"/>
    <m/>
    <x v="0"/>
  </r>
  <r>
    <x v="5"/>
    <x v="0"/>
    <x v="2"/>
    <x v="1"/>
    <x v="20"/>
    <x v="29"/>
    <n v="11315"/>
    <n v="14886"/>
    <m/>
    <x v="0"/>
  </r>
  <r>
    <x v="5"/>
    <x v="0"/>
    <x v="2"/>
    <x v="1"/>
    <x v="20"/>
    <x v="30"/>
    <n v="11272"/>
    <n v="14829"/>
    <m/>
    <x v="0"/>
  </r>
  <r>
    <x v="5"/>
    <x v="0"/>
    <x v="2"/>
    <x v="2"/>
    <x v="21"/>
    <x v="0"/>
    <n v="47866"/>
    <n v="83238"/>
    <m/>
    <x v="0"/>
  </r>
  <r>
    <x v="5"/>
    <x v="0"/>
    <x v="2"/>
    <x v="2"/>
    <x v="21"/>
    <x v="1"/>
    <n v="47729"/>
    <n v="82392"/>
    <m/>
    <x v="0"/>
  </r>
  <r>
    <x v="5"/>
    <x v="0"/>
    <x v="2"/>
    <x v="2"/>
    <x v="21"/>
    <x v="2"/>
    <n v="47704"/>
    <n v="81734"/>
    <m/>
    <x v="0"/>
  </r>
  <r>
    <x v="5"/>
    <x v="0"/>
    <x v="2"/>
    <x v="2"/>
    <x v="21"/>
    <x v="3"/>
    <n v="47489"/>
    <n v="80785"/>
    <m/>
    <x v="0"/>
  </r>
  <r>
    <x v="5"/>
    <x v="0"/>
    <x v="2"/>
    <x v="2"/>
    <x v="21"/>
    <x v="4"/>
    <n v="47314"/>
    <n v="80109"/>
    <m/>
    <x v="0"/>
  </r>
  <r>
    <x v="5"/>
    <x v="0"/>
    <x v="2"/>
    <x v="2"/>
    <x v="21"/>
    <x v="5"/>
    <n v="47071"/>
    <n v="78890"/>
    <m/>
    <x v="0"/>
  </r>
  <r>
    <x v="5"/>
    <x v="0"/>
    <x v="2"/>
    <x v="2"/>
    <x v="21"/>
    <x v="6"/>
    <n v="47018"/>
    <n v="78175"/>
    <m/>
    <x v="0"/>
  </r>
  <r>
    <x v="5"/>
    <x v="0"/>
    <x v="2"/>
    <x v="2"/>
    <x v="21"/>
    <x v="7"/>
    <n v="47202"/>
    <n v="77822"/>
    <m/>
    <x v="0"/>
  </r>
  <r>
    <x v="5"/>
    <x v="0"/>
    <x v="2"/>
    <x v="2"/>
    <x v="21"/>
    <x v="8"/>
    <n v="47443"/>
    <n v="77559"/>
    <m/>
    <x v="0"/>
  </r>
  <r>
    <x v="5"/>
    <x v="0"/>
    <x v="2"/>
    <x v="2"/>
    <x v="21"/>
    <x v="9"/>
    <n v="47719"/>
    <n v="77361"/>
    <m/>
    <x v="0"/>
  </r>
  <r>
    <x v="5"/>
    <x v="0"/>
    <x v="2"/>
    <x v="2"/>
    <x v="21"/>
    <x v="10"/>
    <n v="47785"/>
    <n v="76863"/>
    <m/>
    <x v="0"/>
  </r>
  <r>
    <x v="5"/>
    <x v="0"/>
    <x v="2"/>
    <x v="2"/>
    <x v="21"/>
    <x v="11"/>
    <n v="47818"/>
    <n v="76318"/>
    <m/>
    <x v="0"/>
  </r>
  <r>
    <x v="5"/>
    <x v="0"/>
    <x v="2"/>
    <x v="2"/>
    <x v="21"/>
    <x v="12"/>
    <n v="47856"/>
    <n v="75778"/>
    <m/>
    <x v="0"/>
  </r>
  <r>
    <x v="5"/>
    <x v="0"/>
    <x v="2"/>
    <x v="2"/>
    <x v="21"/>
    <x v="13"/>
    <n v="47889"/>
    <n v="75246"/>
    <m/>
    <x v="0"/>
  </r>
  <r>
    <x v="5"/>
    <x v="0"/>
    <x v="2"/>
    <x v="2"/>
    <x v="21"/>
    <x v="14"/>
    <n v="47921"/>
    <n v="74729"/>
    <m/>
    <x v="0"/>
  </r>
  <r>
    <x v="5"/>
    <x v="0"/>
    <x v="2"/>
    <x v="2"/>
    <x v="21"/>
    <x v="15"/>
    <n v="47955"/>
    <n v="74231"/>
    <m/>
    <x v="0"/>
  </r>
  <r>
    <x v="5"/>
    <x v="0"/>
    <x v="2"/>
    <x v="2"/>
    <x v="21"/>
    <x v="16"/>
    <n v="47994"/>
    <n v="73757"/>
    <m/>
    <x v="0"/>
  </r>
  <r>
    <x v="5"/>
    <x v="0"/>
    <x v="2"/>
    <x v="2"/>
    <x v="21"/>
    <x v="17"/>
    <n v="48008"/>
    <n v="73262"/>
    <m/>
    <x v="0"/>
  </r>
  <r>
    <x v="5"/>
    <x v="0"/>
    <x v="2"/>
    <x v="2"/>
    <x v="21"/>
    <x v="18"/>
    <n v="48000"/>
    <n v="72848"/>
    <m/>
    <x v="0"/>
  </r>
  <r>
    <x v="5"/>
    <x v="0"/>
    <x v="2"/>
    <x v="2"/>
    <x v="21"/>
    <x v="19"/>
    <n v="47954"/>
    <n v="72482"/>
    <m/>
    <x v="0"/>
  </r>
  <r>
    <x v="5"/>
    <x v="0"/>
    <x v="2"/>
    <x v="2"/>
    <x v="21"/>
    <x v="20"/>
    <n v="47914"/>
    <n v="72231"/>
    <m/>
    <x v="0"/>
  </r>
  <r>
    <x v="5"/>
    <x v="0"/>
    <x v="2"/>
    <x v="2"/>
    <x v="21"/>
    <x v="21"/>
    <n v="47877"/>
    <n v="72089"/>
    <m/>
    <x v="0"/>
  </r>
  <r>
    <x v="5"/>
    <x v="0"/>
    <x v="2"/>
    <x v="2"/>
    <x v="21"/>
    <x v="22"/>
    <n v="47836"/>
    <n v="72041"/>
    <m/>
    <x v="0"/>
  </r>
  <r>
    <x v="5"/>
    <x v="0"/>
    <x v="2"/>
    <x v="2"/>
    <x v="21"/>
    <x v="23"/>
    <n v="47794"/>
    <n v="71993"/>
    <m/>
    <x v="0"/>
  </r>
  <r>
    <x v="5"/>
    <x v="0"/>
    <x v="2"/>
    <x v="2"/>
    <x v="21"/>
    <x v="24"/>
    <n v="47762"/>
    <n v="71958"/>
    <m/>
    <x v="0"/>
  </r>
  <r>
    <x v="5"/>
    <x v="0"/>
    <x v="2"/>
    <x v="2"/>
    <x v="21"/>
    <x v="25"/>
    <n v="47739"/>
    <n v="71938"/>
    <m/>
    <x v="0"/>
  </r>
  <r>
    <x v="5"/>
    <x v="0"/>
    <x v="2"/>
    <x v="2"/>
    <x v="21"/>
    <x v="26"/>
    <n v="47719"/>
    <n v="71921"/>
    <m/>
    <x v="0"/>
  </r>
  <r>
    <x v="5"/>
    <x v="0"/>
    <x v="2"/>
    <x v="2"/>
    <x v="21"/>
    <x v="27"/>
    <n v="47705"/>
    <n v="71911"/>
    <m/>
    <x v="0"/>
  </r>
  <r>
    <x v="5"/>
    <x v="0"/>
    <x v="2"/>
    <x v="2"/>
    <x v="21"/>
    <x v="28"/>
    <n v="47690"/>
    <n v="71899"/>
    <m/>
    <x v="0"/>
  </r>
  <r>
    <x v="5"/>
    <x v="0"/>
    <x v="2"/>
    <x v="2"/>
    <x v="21"/>
    <x v="29"/>
    <n v="47682"/>
    <n v="71896"/>
    <m/>
    <x v="0"/>
  </r>
  <r>
    <x v="5"/>
    <x v="0"/>
    <x v="2"/>
    <x v="2"/>
    <x v="21"/>
    <x v="30"/>
    <n v="47680"/>
    <n v="71902"/>
    <m/>
    <x v="0"/>
  </r>
  <r>
    <x v="5"/>
    <x v="0"/>
    <x v="2"/>
    <x v="0"/>
    <x v="22"/>
    <x v="0"/>
    <n v="86259"/>
    <n v="63314"/>
    <m/>
    <x v="0"/>
  </r>
  <r>
    <x v="5"/>
    <x v="0"/>
    <x v="2"/>
    <x v="0"/>
    <x v="22"/>
    <x v="1"/>
    <n v="86584"/>
    <n v="63677"/>
    <m/>
    <x v="0"/>
  </r>
  <r>
    <x v="5"/>
    <x v="0"/>
    <x v="2"/>
    <x v="0"/>
    <x v="22"/>
    <x v="2"/>
    <n v="87187"/>
    <n v="64255"/>
    <m/>
    <x v="0"/>
  </r>
  <r>
    <x v="5"/>
    <x v="0"/>
    <x v="2"/>
    <x v="0"/>
    <x v="22"/>
    <x v="3"/>
    <n v="87284"/>
    <n v="64434"/>
    <m/>
    <x v="0"/>
  </r>
  <r>
    <x v="5"/>
    <x v="0"/>
    <x v="2"/>
    <x v="0"/>
    <x v="22"/>
    <x v="4"/>
    <n v="87472"/>
    <n v="64961"/>
    <m/>
    <x v="0"/>
  </r>
  <r>
    <x v="5"/>
    <x v="0"/>
    <x v="2"/>
    <x v="0"/>
    <x v="22"/>
    <x v="5"/>
    <n v="87947"/>
    <n v="65360"/>
    <m/>
    <x v="0"/>
  </r>
  <r>
    <x v="5"/>
    <x v="0"/>
    <x v="2"/>
    <x v="0"/>
    <x v="22"/>
    <x v="6"/>
    <n v="88934"/>
    <n v="66339"/>
    <m/>
    <x v="0"/>
  </r>
  <r>
    <x v="5"/>
    <x v="0"/>
    <x v="2"/>
    <x v="0"/>
    <x v="22"/>
    <x v="7"/>
    <n v="90504"/>
    <n v="67782"/>
    <m/>
    <x v="0"/>
  </r>
  <r>
    <x v="5"/>
    <x v="0"/>
    <x v="2"/>
    <x v="0"/>
    <x v="22"/>
    <x v="8"/>
    <n v="92105"/>
    <n v="69261"/>
    <m/>
    <x v="0"/>
  </r>
  <r>
    <x v="5"/>
    <x v="0"/>
    <x v="2"/>
    <x v="0"/>
    <x v="22"/>
    <x v="9"/>
    <n v="93524"/>
    <n v="70596"/>
    <m/>
    <x v="0"/>
  </r>
  <r>
    <x v="5"/>
    <x v="0"/>
    <x v="2"/>
    <x v="0"/>
    <x v="22"/>
    <x v="10"/>
    <n v="94244"/>
    <n v="71380"/>
    <m/>
    <x v="0"/>
  </r>
  <r>
    <x v="5"/>
    <x v="0"/>
    <x v="2"/>
    <x v="0"/>
    <x v="22"/>
    <x v="11"/>
    <n v="94823"/>
    <n v="72052"/>
    <m/>
    <x v="0"/>
  </r>
  <r>
    <x v="5"/>
    <x v="0"/>
    <x v="2"/>
    <x v="0"/>
    <x v="22"/>
    <x v="12"/>
    <n v="95397"/>
    <n v="72722"/>
    <m/>
    <x v="0"/>
  </r>
  <r>
    <x v="5"/>
    <x v="0"/>
    <x v="2"/>
    <x v="0"/>
    <x v="22"/>
    <x v="13"/>
    <n v="95958"/>
    <n v="73381"/>
    <m/>
    <x v="0"/>
  </r>
  <r>
    <x v="5"/>
    <x v="0"/>
    <x v="2"/>
    <x v="0"/>
    <x v="22"/>
    <x v="14"/>
    <n v="96516"/>
    <n v="74061"/>
    <m/>
    <x v="0"/>
  </r>
  <r>
    <x v="5"/>
    <x v="0"/>
    <x v="2"/>
    <x v="0"/>
    <x v="22"/>
    <x v="15"/>
    <n v="97086"/>
    <n v="74770"/>
    <m/>
    <x v="0"/>
  </r>
  <r>
    <x v="5"/>
    <x v="0"/>
    <x v="2"/>
    <x v="0"/>
    <x v="22"/>
    <x v="16"/>
    <n v="97678"/>
    <n v="75523"/>
    <m/>
    <x v="0"/>
  </r>
  <r>
    <x v="5"/>
    <x v="0"/>
    <x v="2"/>
    <x v="0"/>
    <x v="22"/>
    <x v="17"/>
    <n v="98215"/>
    <n v="76259"/>
    <m/>
    <x v="0"/>
  </r>
  <r>
    <x v="5"/>
    <x v="0"/>
    <x v="2"/>
    <x v="0"/>
    <x v="22"/>
    <x v="18"/>
    <n v="98703"/>
    <n v="76917"/>
    <m/>
    <x v="0"/>
  </r>
  <r>
    <x v="5"/>
    <x v="0"/>
    <x v="2"/>
    <x v="0"/>
    <x v="22"/>
    <x v="19"/>
    <n v="99097"/>
    <n v="77445"/>
    <m/>
    <x v="0"/>
  </r>
  <r>
    <x v="5"/>
    <x v="0"/>
    <x v="2"/>
    <x v="0"/>
    <x v="22"/>
    <x v="20"/>
    <n v="99511"/>
    <n v="77931"/>
    <m/>
    <x v="0"/>
  </r>
  <r>
    <x v="5"/>
    <x v="0"/>
    <x v="2"/>
    <x v="0"/>
    <x v="22"/>
    <x v="21"/>
    <n v="99935"/>
    <n v="78360"/>
    <m/>
    <x v="0"/>
  </r>
  <r>
    <x v="5"/>
    <x v="0"/>
    <x v="2"/>
    <x v="0"/>
    <x v="22"/>
    <x v="22"/>
    <n v="100345"/>
    <n v="78705"/>
    <m/>
    <x v="0"/>
  </r>
  <r>
    <x v="5"/>
    <x v="0"/>
    <x v="2"/>
    <x v="0"/>
    <x v="22"/>
    <x v="23"/>
    <n v="100752"/>
    <n v="79036"/>
    <m/>
    <x v="0"/>
  </r>
  <r>
    <x v="5"/>
    <x v="0"/>
    <x v="2"/>
    <x v="0"/>
    <x v="22"/>
    <x v="24"/>
    <n v="101175"/>
    <n v="79370"/>
    <m/>
    <x v="0"/>
  </r>
  <r>
    <x v="5"/>
    <x v="0"/>
    <x v="2"/>
    <x v="0"/>
    <x v="22"/>
    <x v="25"/>
    <n v="101616"/>
    <n v="79711"/>
    <m/>
    <x v="0"/>
  </r>
  <r>
    <x v="5"/>
    <x v="0"/>
    <x v="2"/>
    <x v="0"/>
    <x v="22"/>
    <x v="26"/>
    <n v="102053"/>
    <n v="80046"/>
    <m/>
    <x v="0"/>
  </r>
  <r>
    <x v="5"/>
    <x v="0"/>
    <x v="2"/>
    <x v="0"/>
    <x v="22"/>
    <x v="27"/>
    <n v="102493"/>
    <n v="80380"/>
    <m/>
    <x v="0"/>
  </r>
  <r>
    <x v="5"/>
    <x v="0"/>
    <x v="2"/>
    <x v="0"/>
    <x v="22"/>
    <x v="28"/>
    <n v="102916"/>
    <n v="80699"/>
    <m/>
    <x v="0"/>
  </r>
  <r>
    <x v="5"/>
    <x v="0"/>
    <x v="2"/>
    <x v="0"/>
    <x v="22"/>
    <x v="29"/>
    <n v="103340"/>
    <n v="81017"/>
    <m/>
    <x v="0"/>
  </r>
  <r>
    <x v="5"/>
    <x v="0"/>
    <x v="2"/>
    <x v="0"/>
    <x v="22"/>
    <x v="30"/>
    <n v="103762"/>
    <n v="81334"/>
    <m/>
    <x v="0"/>
  </r>
  <r>
    <x v="5"/>
    <x v="1"/>
    <x v="0"/>
    <x v="1"/>
    <x v="20"/>
    <x v="0"/>
    <n v="5645969"/>
    <n v="8994029"/>
    <m/>
    <x v="0"/>
  </r>
  <r>
    <x v="5"/>
    <x v="1"/>
    <x v="0"/>
    <x v="1"/>
    <x v="20"/>
    <x v="1"/>
    <n v="5674783"/>
    <n v="8984684"/>
    <m/>
    <x v="0"/>
  </r>
  <r>
    <x v="5"/>
    <x v="1"/>
    <x v="0"/>
    <x v="1"/>
    <x v="20"/>
    <x v="2"/>
    <n v="5700622"/>
    <n v="8969995"/>
    <m/>
    <x v="0"/>
  </r>
  <r>
    <x v="5"/>
    <x v="1"/>
    <x v="0"/>
    <x v="1"/>
    <x v="20"/>
    <x v="3"/>
    <n v="5724434"/>
    <n v="8950394"/>
    <m/>
    <x v="0"/>
  </r>
  <r>
    <x v="5"/>
    <x v="1"/>
    <x v="0"/>
    <x v="1"/>
    <x v="20"/>
    <x v="4"/>
    <n v="5750177"/>
    <n v="8955421"/>
    <m/>
    <x v="0"/>
  </r>
  <r>
    <x v="5"/>
    <x v="1"/>
    <x v="0"/>
    <x v="1"/>
    <x v="20"/>
    <x v="5"/>
    <n v="5774946"/>
    <n v="8907906"/>
    <m/>
    <x v="0"/>
  </r>
  <r>
    <x v="5"/>
    <x v="1"/>
    <x v="0"/>
    <x v="1"/>
    <x v="20"/>
    <x v="6"/>
    <n v="5800718"/>
    <n v="8884102"/>
    <m/>
    <x v="0"/>
  </r>
  <r>
    <x v="5"/>
    <x v="1"/>
    <x v="0"/>
    <x v="1"/>
    <x v="20"/>
    <x v="7"/>
    <n v="5827214"/>
    <n v="8859764"/>
    <m/>
    <x v="0"/>
  </r>
  <r>
    <x v="5"/>
    <x v="1"/>
    <x v="0"/>
    <x v="1"/>
    <x v="20"/>
    <x v="8"/>
    <n v="5854036"/>
    <n v="8833892"/>
    <m/>
    <x v="0"/>
  </r>
  <r>
    <x v="5"/>
    <x v="1"/>
    <x v="0"/>
    <x v="1"/>
    <x v="20"/>
    <x v="9"/>
    <n v="5881430"/>
    <n v="8807638"/>
    <m/>
    <x v="0"/>
  </r>
  <r>
    <x v="5"/>
    <x v="1"/>
    <x v="0"/>
    <x v="1"/>
    <x v="20"/>
    <x v="10"/>
    <n v="5909432"/>
    <n v="8781298"/>
    <m/>
    <x v="0"/>
  </r>
  <r>
    <x v="5"/>
    <x v="1"/>
    <x v="0"/>
    <x v="1"/>
    <x v="20"/>
    <x v="11"/>
    <n v="5938027"/>
    <n v="8753106"/>
    <m/>
    <x v="0"/>
  </r>
  <r>
    <x v="5"/>
    <x v="1"/>
    <x v="0"/>
    <x v="1"/>
    <x v="20"/>
    <x v="12"/>
    <n v="5967384"/>
    <n v="8722715"/>
    <m/>
    <x v="0"/>
  </r>
  <r>
    <x v="5"/>
    <x v="1"/>
    <x v="0"/>
    <x v="1"/>
    <x v="20"/>
    <x v="13"/>
    <n v="5997432"/>
    <n v="8692316"/>
    <m/>
    <x v="0"/>
  </r>
  <r>
    <x v="5"/>
    <x v="1"/>
    <x v="0"/>
    <x v="1"/>
    <x v="20"/>
    <x v="14"/>
    <n v="6029813"/>
    <n v="8664614"/>
    <m/>
    <x v="0"/>
  </r>
  <r>
    <x v="5"/>
    <x v="1"/>
    <x v="0"/>
    <x v="1"/>
    <x v="20"/>
    <x v="15"/>
    <n v="6064832"/>
    <n v="8639796"/>
    <m/>
    <x v="0"/>
  </r>
  <r>
    <x v="5"/>
    <x v="1"/>
    <x v="0"/>
    <x v="1"/>
    <x v="20"/>
    <x v="16"/>
    <n v="6103246"/>
    <n v="8618869"/>
    <m/>
    <x v="0"/>
  </r>
  <r>
    <x v="5"/>
    <x v="1"/>
    <x v="0"/>
    <x v="1"/>
    <x v="20"/>
    <x v="17"/>
    <n v="6145640"/>
    <n v="8602921"/>
    <m/>
    <x v="0"/>
  </r>
  <r>
    <x v="5"/>
    <x v="1"/>
    <x v="0"/>
    <x v="1"/>
    <x v="20"/>
    <x v="18"/>
    <n v="6186119"/>
    <n v="8598654"/>
    <m/>
    <x v="0"/>
  </r>
  <r>
    <x v="5"/>
    <x v="1"/>
    <x v="0"/>
    <x v="1"/>
    <x v="20"/>
    <x v="19"/>
    <n v="6222456"/>
    <n v="8602745"/>
    <m/>
    <x v="0"/>
  </r>
  <r>
    <x v="5"/>
    <x v="1"/>
    <x v="0"/>
    <x v="1"/>
    <x v="20"/>
    <x v="20"/>
    <n v="6254583"/>
    <n v="8615790"/>
    <m/>
    <x v="0"/>
  </r>
  <r>
    <x v="5"/>
    <x v="1"/>
    <x v="0"/>
    <x v="1"/>
    <x v="20"/>
    <x v="21"/>
    <n v="6281438"/>
    <n v="8637174"/>
    <m/>
    <x v="0"/>
  </r>
  <r>
    <x v="5"/>
    <x v="1"/>
    <x v="0"/>
    <x v="1"/>
    <x v="20"/>
    <x v="22"/>
    <n v="6302589"/>
    <n v="8666496"/>
    <m/>
    <x v="0"/>
  </r>
  <r>
    <x v="5"/>
    <x v="1"/>
    <x v="0"/>
    <x v="1"/>
    <x v="20"/>
    <x v="23"/>
    <n v="6324048"/>
    <n v="8696274"/>
    <m/>
    <x v="0"/>
  </r>
  <r>
    <x v="5"/>
    <x v="1"/>
    <x v="0"/>
    <x v="1"/>
    <x v="20"/>
    <x v="24"/>
    <n v="6345806"/>
    <n v="8726454"/>
    <m/>
    <x v="0"/>
  </r>
  <r>
    <x v="5"/>
    <x v="1"/>
    <x v="0"/>
    <x v="1"/>
    <x v="20"/>
    <x v="25"/>
    <n v="6368256"/>
    <n v="8757517"/>
    <m/>
    <x v="0"/>
  </r>
  <r>
    <x v="5"/>
    <x v="1"/>
    <x v="0"/>
    <x v="1"/>
    <x v="20"/>
    <x v="26"/>
    <n v="6391506"/>
    <n v="8789649"/>
    <m/>
    <x v="0"/>
  </r>
  <r>
    <x v="5"/>
    <x v="1"/>
    <x v="0"/>
    <x v="1"/>
    <x v="20"/>
    <x v="27"/>
    <n v="6415613"/>
    <n v="8822934"/>
    <m/>
    <x v="0"/>
  </r>
  <r>
    <x v="5"/>
    <x v="1"/>
    <x v="0"/>
    <x v="1"/>
    <x v="20"/>
    <x v="28"/>
    <n v="6440685"/>
    <n v="8857525"/>
    <m/>
    <x v="0"/>
  </r>
  <r>
    <x v="5"/>
    <x v="1"/>
    <x v="0"/>
    <x v="1"/>
    <x v="20"/>
    <x v="29"/>
    <n v="6466872"/>
    <n v="8893637"/>
    <m/>
    <x v="0"/>
  </r>
  <r>
    <x v="5"/>
    <x v="1"/>
    <x v="0"/>
    <x v="1"/>
    <x v="20"/>
    <x v="30"/>
    <n v="6494342"/>
    <n v="8931513"/>
    <m/>
    <x v="0"/>
  </r>
  <r>
    <x v="5"/>
    <x v="1"/>
    <x v="0"/>
    <x v="2"/>
    <x v="21"/>
    <x v="0"/>
    <n v="844189"/>
    <n v="1664740"/>
    <m/>
    <x v="0"/>
  </r>
  <r>
    <x v="5"/>
    <x v="1"/>
    <x v="0"/>
    <x v="2"/>
    <x v="21"/>
    <x v="1"/>
    <n v="843794"/>
    <n v="1655215"/>
    <m/>
    <x v="0"/>
  </r>
  <r>
    <x v="5"/>
    <x v="1"/>
    <x v="0"/>
    <x v="2"/>
    <x v="21"/>
    <x v="2"/>
    <n v="843851"/>
    <n v="1646417"/>
    <m/>
    <x v="0"/>
  </r>
  <r>
    <x v="5"/>
    <x v="1"/>
    <x v="0"/>
    <x v="2"/>
    <x v="21"/>
    <x v="3"/>
    <n v="845091"/>
    <n v="1639176"/>
    <m/>
    <x v="0"/>
  </r>
  <r>
    <x v="5"/>
    <x v="1"/>
    <x v="0"/>
    <x v="2"/>
    <x v="21"/>
    <x v="4"/>
    <n v="845535"/>
    <n v="1634539"/>
    <m/>
    <x v="0"/>
  </r>
  <r>
    <x v="5"/>
    <x v="1"/>
    <x v="0"/>
    <x v="2"/>
    <x v="21"/>
    <x v="5"/>
    <n v="845601"/>
    <n v="1619840"/>
    <m/>
    <x v="0"/>
  </r>
  <r>
    <x v="5"/>
    <x v="1"/>
    <x v="0"/>
    <x v="2"/>
    <x v="21"/>
    <x v="6"/>
    <n v="845748"/>
    <n v="1609327"/>
    <m/>
    <x v="0"/>
  </r>
  <r>
    <x v="5"/>
    <x v="1"/>
    <x v="0"/>
    <x v="2"/>
    <x v="21"/>
    <x v="7"/>
    <n v="845939"/>
    <n v="1598591"/>
    <m/>
    <x v="0"/>
  </r>
  <r>
    <x v="5"/>
    <x v="1"/>
    <x v="0"/>
    <x v="2"/>
    <x v="21"/>
    <x v="8"/>
    <n v="846073"/>
    <n v="1587403"/>
    <m/>
    <x v="0"/>
  </r>
  <r>
    <x v="5"/>
    <x v="1"/>
    <x v="0"/>
    <x v="2"/>
    <x v="21"/>
    <x v="9"/>
    <n v="846251"/>
    <n v="1576093"/>
    <m/>
    <x v="0"/>
  </r>
  <r>
    <x v="5"/>
    <x v="1"/>
    <x v="0"/>
    <x v="2"/>
    <x v="21"/>
    <x v="10"/>
    <n v="846414"/>
    <n v="1564632"/>
    <m/>
    <x v="0"/>
  </r>
  <r>
    <x v="5"/>
    <x v="1"/>
    <x v="0"/>
    <x v="2"/>
    <x v="21"/>
    <x v="11"/>
    <n v="846412"/>
    <n v="1552453"/>
    <m/>
    <x v="0"/>
  </r>
  <r>
    <x v="5"/>
    <x v="1"/>
    <x v="0"/>
    <x v="2"/>
    <x v="21"/>
    <x v="12"/>
    <n v="846196"/>
    <n v="1539367"/>
    <m/>
    <x v="0"/>
  </r>
  <r>
    <x v="5"/>
    <x v="1"/>
    <x v="0"/>
    <x v="2"/>
    <x v="21"/>
    <x v="13"/>
    <n v="845771"/>
    <n v="1525795"/>
    <m/>
    <x v="0"/>
  </r>
  <r>
    <x v="5"/>
    <x v="1"/>
    <x v="0"/>
    <x v="2"/>
    <x v="21"/>
    <x v="14"/>
    <n v="845085"/>
    <n v="1511718"/>
    <m/>
    <x v="0"/>
  </r>
  <r>
    <x v="5"/>
    <x v="1"/>
    <x v="0"/>
    <x v="2"/>
    <x v="21"/>
    <x v="15"/>
    <n v="844090"/>
    <n v="1497010"/>
    <m/>
    <x v="0"/>
  </r>
  <r>
    <x v="5"/>
    <x v="1"/>
    <x v="0"/>
    <x v="2"/>
    <x v="21"/>
    <x v="16"/>
    <n v="842734"/>
    <n v="1481595"/>
    <m/>
    <x v="0"/>
  </r>
  <r>
    <x v="5"/>
    <x v="1"/>
    <x v="0"/>
    <x v="2"/>
    <x v="21"/>
    <x v="17"/>
    <n v="841032"/>
    <n v="1465532"/>
    <m/>
    <x v="0"/>
  </r>
  <r>
    <x v="5"/>
    <x v="1"/>
    <x v="0"/>
    <x v="2"/>
    <x v="21"/>
    <x v="18"/>
    <n v="839501"/>
    <n v="1452353"/>
    <m/>
    <x v="0"/>
  </r>
  <r>
    <x v="5"/>
    <x v="1"/>
    <x v="0"/>
    <x v="2"/>
    <x v="21"/>
    <x v="19"/>
    <n v="838138"/>
    <n v="1442003"/>
    <m/>
    <x v="0"/>
  </r>
  <r>
    <x v="5"/>
    <x v="1"/>
    <x v="0"/>
    <x v="2"/>
    <x v="21"/>
    <x v="20"/>
    <n v="837046"/>
    <n v="1434782"/>
    <m/>
    <x v="0"/>
  </r>
  <r>
    <x v="5"/>
    <x v="1"/>
    <x v="0"/>
    <x v="2"/>
    <x v="21"/>
    <x v="21"/>
    <n v="836288"/>
    <n v="1430924"/>
    <m/>
    <x v="0"/>
  </r>
  <r>
    <x v="5"/>
    <x v="1"/>
    <x v="0"/>
    <x v="2"/>
    <x v="21"/>
    <x v="22"/>
    <n v="835926"/>
    <n v="1430568"/>
    <m/>
    <x v="0"/>
  </r>
  <r>
    <x v="5"/>
    <x v="1"/>
    <x v="0"/>
    <x v="2"/>
    <x v="21"/>
    <x v="23"/>
    <n v="835411"/>
    <n v="1429969"/>
    <m/>
    <x v="0"/>
  </r>
  <r>
    <x v="5"/>
    <x v="1"/>
    <x v="0"/>
    <x v="2"/>
    <x v="21"/>
    <x v="24"/>
    <n v="834745"/>
    <n v="1429114"/>
    <m/>
    <x v="0"/>
  </r>
  <r>
    <x v="5"/>
    <x v="1"/>
    <x v="0"/>
    <x v="2"/>
    <x v="21"/>
    <x v="25"/>
    <n v="833970"/>
    <n v="1428065"/>
    <m/>
    <x v="0"/>
  </r>
  <r>
    <x v="5"/>
    <x v="1"/>
    <x v="0"/>
    <x v="2"/>
    <x v="21"/>
    <x v="26"/>
    <n v="833078"/>
    <n v="1426806"/>
    <m/>
    <x v="0"/>
  </r>
  <r>
    <x v="5"/>
    <x v="1"/>
    <x v="0"/>
    <x v="2"/>
    <x v="21"/>
    <x v="27"/>
    <n v="832051"/>
    <n v="1425297"/>
    <m/>
    <x v="0"/>
  </r>
  <r>
    <x v="5"/>
    <x v="1"/>
    <x v="0"/>
    <x v="2"/>
    <x v="21"/>
    <x v="28"/>
    <n v="830886"/>
    <n v="1423528"/>
    <m/>
    <x v="0"/>
  </r>
  <r>
    <x v="5"/>
    <x v="1"/>
    <x v="0"/>
    <x v="2"/>
    <x v="21"/>
    <x v="29"/>
    <n v="829590"/>
    <n v="1421512"/>
    <m/>
    <x v="0"/>
  </r>
  <r>
    <x v="5"/>
    <x v="1"/>
    <x v="0"/>
    <x v="2"/>
    <x v="21"/>
    <x v="30"/>
    <n v="828188"/>
    <n v="1419293"/>
    <m/>
    <x v="0"/>
  </r>
  <r>
    <x v="5"/>
    <x v="1"/>
    <x v="0"/>
    <x v="0"/>
    <x v="22"/>
    <x v="0"/>
    <n v="5906957"/>
    <n v="4199846"/>
    <m/>
    <x v="0"/>
  </r>
  <r>
    <x v="5"/>
    <x v="1"/>
    <x v="0"/>
    <x v="0"/>
    <x v="22"/>
    <x v="1"/>
    <n v="5921898"/>
    <n v="4216810"/>
    <m/>
    <x v="0"/>
  </r>
  <r>
    <x v="5"/>
    <x v="1"/>
    <x v="0"/>
    <x v="0"/>
    <x v="22"/>
    <x v="2"/>
    <n v="5933298"/>
    <n v="4231767"/>
    <m/>
    <x v="0"/>
  </r>
  <r>
    <x v="5"/>
    <x v="1"/>
    <x v="0"/>
    <x v="0"/>
    <x v="22"/>
    <x v="3"/>
    <n v="5943030"/>
    <n v="4245382"/>
    <m/>
    <x v="0"/>
  </r>
  <r>
    <x v="5"/>
    <x v="1"/>
    <x v="0"/>
    <x v="0"/>
    <x v="22"/>
    <x v="4"/>
    <n v="5955702"/>
    <n v="4277954"/>
    <m/>
    <x v="0"/>
  </r>
  <r>
    <x v="5"/>
    <x v="1"/>
    <x v="0"/>
    <x v="0"/>
    <x v="22"/>
    <x v="5"/>
    <n v="5965442"/>
    <n v="4285441"/>
    <m/>
    <x v="0"/>
  </r>
  <r>
    <x v="5"/>
    <x v="1"/>
    <x v="0"/>
    <x v="0"/>
    <x v="22"/>
    <x v="6"/>
    <n v="5974510"/>
    <n v="4304864"/>
    <m/>
    <x v="0"/>
  </r>
  <r>
    <x v="5"/>
    <x v="1"/>
    <x v="0"/>
    <x v="0"/>
    <x v="22"/>
    <x v="7"/>
    <n v="5982771"/>
    <n v="4324413"/>
    <m/>
    <x v="0"/>
  </r>
  <r>
    <x v="5"/>
    <x v="1"/>
    <x v="0"/>
    <x v="0"/>
    <x v="22"/>
    <x v="8"/>
    <n v="5990153"/>
    <n v="4344090"/>
    <m/>
    <x v="0"/>
  </r>
  <r>
    <x v="5"/>
    <x v="1"/>
    <x v="0"/>
    <x v="0"/>
    <x v="22"/>
    <x v="9"/>
    <n v="5997056"/>
    <n v="4364021"/>
    <m/>
    <x v="0"/>
  </r>
  <r>
    <x v="5"/>
    <x v="1"/>
    <x v="0"/>
    <x v="0"/>
    <x v="22"/>
    <x v="10"/>
    <n v="6003448"/>
    <n v="4383991"/>
    <m/>
    <x v="0"/>
  </r>
  <r>
    <x v="5"/>
    <x v="1"/>
    <x v="0"/>
    <x v="0"/>
    <x v="22"/>
    <x v="11"/>
    <n v="6008722"/>
    <n v="4403446"/>
    <m/>
    <x v="0"/>
  </r>
  <r>
    <x v="5"/>
    <x v="1"/>
    <x v="0"/>
    <x v="0"/>
    <x v="22"/>
    <x v="12"/>
    <n v="6013395"/>
    <n v="4423246"/>
    <m/>
    <x v="0"/>
  </r>
  <r>
    <x v="5"/>
    <x v="1"/>
    <x v="0"/>
    <x v="0"/>
    <x v="22"/>
    <x v="13"/>
    <n v="6017135"/>
    <n v="4442963"/>
    <m/>
    <x v="0"/>
  </r>
  <r>
    <x v="5"/>
    <x v="1"/>
    <x v="0"/>
    <x v="0"/>
    <x v="22"/>
    <x v="14"/>
    <n v="6018071"/>
    <n v="4463023"/>
    <m/>
    <x v="0"/>
  </r>
  <r>
    <x v="5"/>
    <x v="1"/>
    <x v="0"/>
    <x v="0"/>
    <x v="22"/>
    <x v="15"/>
    <n v="6016038"/>
    <n v="4483413"/>
    <m/>
    <x v="0"/>
  </r>
  <r>
    <x v="5"/>
    <x v="1"/>
    <x v="0"/>
    <x v="0"/>
    <x v="22"/>
    <x v="16"/>
    <n v="6010168"/>
    <n v="4503967"/>
    <m/>
    <x v="0"/>
  </r>
  <r>
    <x v="5"/>
    <x v="1"/>
    <x v="0"/>
    <x v="0"/>
    <x v="22"/>
    <x v="17"/>
    <n v="6000090"/>
    <n v="4524534"/>
    <m/>
    <x v="0"/>
  </r>
  <r>
    <x v="5"/>
    <x v="1"/>
    <x v="0"/>
    <x v="0"/>
    <x v="22"/>
    <x v="18"/>
    <n v="5990854"/>
    <n v="4542119"/>
    <m/>
    <x v="0"/>
  </r>
  <r>
    <x v="5"/>
    <x v="1"/>
    <x v="0"/>
    <x v="0"/>
    <x v="22"/>
    <x v="19"/>
    <n v="5984418"/>
    <n v="4557123"/>
    <m/>
    <x v="0"/>
  </r>
  <r>
    <x v="5"/>
    <x v="1"/>
    <x v="0"/>
    <x v="0"/>
    <x v="22"/>
    <x v="20"/>
    <n v="5980906"/>
    <n v="4568962"/>
    <m/>
    <x v="0"/>
  </r>
  <r>
    <x v="5"/>
    <x v="1"/>
    <x v="0"/>
    <x v="0"/>
    <x v="22"/>
    <x v="21"/>
    <n v="5981144"/>
    <n v="4577295"/>
    <m/>
    <x v="0"/>
  </r>
  <r>
    <x v="5"/>
    <x v="1"/>
    <x v="0"/>
    <x v="0"/>
    <x v="22"/>
    <x v="22"/>
    <n v="5986003"/>
    <n v="4582247"/>
    <m/>
    <x v="0"/>
  </r>
  <r>
    <x v="5"/>
    <x v="1"/>
    <x v="0"/>
    <x v="0"/>
    <x v="22"/>
    <x v="23"/>
    <n v="5989668"/>
    <n v="4585674"/>
    <m/>
    <x v="0"/>
  </r>
  <r>
    <x v="5"/>
    <x v="1"/>
    <x v="0"/>
    <x v="0"/>
    <x v="22"/>
    <x v="24"/>
    <n v="5992250"/>
    <n v="4587711"/>
    <m/>
    <x v="0"/>
  </r>
  <r>
    <x v="5"/>
    <x v="1"/>
    <x v="0"/>
    <x v="0"/>
    <x v="22"/>
    <x v="25"/>
    <n v="5994225"/>
    <n v="4588912"/>
    <m/>
    <x v="0"/>
  </r>
  <r>
    <x v="5"/>
    <x v="1"/>
    <x v="0"/>
    <x v="0"/>
    <x v="22"/>
    <x v="26"/>
    <n v="5995672"/>
    <n v="4589565"/>
    <m/>
    <x v="0"/>
  </r>
  <r>
    <x v="5"/>
    <x v="1"/>
    <x v="0"/>
    <x v="0"/>
    <x v="22"/>
    <x v="27"/>
    <n v="5996338"/>
    <n v="4589498"/>
    <m/>
    <x v="0"/>
  </r>
  <r>
    <x v="5"/>
    <x v="1"/>
    <x v="0"/>
    <x v="0"/>
    <x v="22"/>
    <x v="28"/>
    <n v="5996167"/>
    <n v="4588745"/>
    <m/>
    <x v="0"/>
  </r>
  <r>
    <x v="5"/>
    <x v="1"/>
    <x v="0"/>
    <x v="0"/>
    <x v="22"/>
    <x v="29"/>
    <n v="5995017"/>
    <n v="4587188"/>
    <m/>
    <x v="0"/>
  </r>
  <r>
    <x v="5"/>
    <x v="1"/>
    <x v="0"/>
    <x v="0"/>
    <x v="22"/>
    <x v="30"/>
    <n v="5992794"/>
    <n v="4584772"/>
    <m/>
    <x v="0"/>
  </r>
  <r>
    <x v="5"/>
    <x v="1"/>
    <x v="1"/>
    <x v="1"/>
    <x v="20"/>
    <x v="0"/>
    <n v="4033134"/>
    <n v="6977322"/>
    <m/>
    <x v="0"/>
  </r>
  <r>
    <x v="5"/>
    <x v="1"/>
    <x v="1"/>
    <x v="1"/>
    <x v="20"/>
    <x v="1"/>
    <n v="4041391"/>
    <n v="6951902"/>
    <m/>
    <x v="0"/>
  </r>
  <r>
    <x v="5"/>
    <x v="1"/>
    <x v="1"/>
    <x v="1"/>
    <x v="20"/>
    <x v="2"/>
    <n v="4052471"/>
    <n v="6929738"/>
    <m/>
    <x v="0"/>
  </r>
  <r>
    <x v="5"/>
    <x v="1"/>
    <x v="1"/>
    <x v="1"/>
    <x v="20"/>
    <x v="3"/>
    <n v="4059865"/>
    <n v="6900425"/>
    <m/>
    <x v="0"/>
  </r>
  <r>
    <x v="5"/>
    <x v="1"/>
    <x v="1"/>
    <x v="1"/>
    <x v="20"/>
    <x v="4"/>
    <n v="4064808"/>
    <n v="6884331"/>
    <m/>
    <x v="0"/>
  </r>
  <r>
    <x v="5"/>
    <x v="1"/>
    <x v="1"/>
    <x v="1"/>
    <x v="20"/>
    <x v="5"/>
    <n v="4071590"/>
    <n v="6831622"/>
    <m/>
    <x v="0"/>
  </r>
  <r>
    <x v="5"/>
    <x v="1"/>
    <x v="1"/>
    <x v="1"/>
    <x v="20"/>
    <x v="6"/>
    <n v="4078366"/>
    <n v="6796061"/>
    <m/>
    <x v="0"/>
  </r>
  <r>
    <x v="5"/>
    <x v="1"/>
    <x v="1"/>
    <x v="1"/>
    <x v="20"/>
    <x v="7"/>
    <n v="4085186"/>
    <n v="6759388"/>
    <m/>
    <x v="0"/>
  </r>
  <r>
    <x v="5"/>
    <x v="1"/>
    <x v="1"/>
    <x v="1"/>
    <x v="20"/>
    <x v="8"/>
    <n v="4091845"/>
    <n v="6720944"/>
    <m/>
    <x v="0"/>
  </r>
  <r>
    <x v="5"/>
    <x v="1"/>
    <x v="1"/>
    <x v="1"/>
    <x v="20"/>
    <x v="9"/>
    <n v="4098496"/>
    <n v="6681586"/>
    <m/>
    <x v="0"/>
  </r>
  <r>
    <x v="5"/>
    <x v="1"/>
    <x v="1"/>
    <x v="1"/>
    <x v="20"/>
    <x v="10"/>
    <n v="4105435"/>
    <n v="6641950"/>
    <m/>
    <x v="0"/>
  </r>
  <r>
    <x v="5"/>
    <x v="1"/>
    <x v="1"/>
    <x v="1"/>
    <x v="20"/>
    <x v="11"/>
    <n v="4112929"/>
    <n v="6601086"/>
    <m/>
    <x v="0"/>
  </r>
  <r>
    <x v="5"/>
    <x v="1"/>
    <x v="1"/>
    <x v="1"/>
    <x v="20"/>
    <x v="12"/>
    <n v="4120398"/>
    <n v="6557681"/>
    <m/>
    <x v="0"/>
  </r>
  <r>
    <x v="5"/>
    <x v="1"/>
    <x v="1"/>
    <x v="1"/>
    <x v="20"/>
    <x v="13"/>
    <n v="4127712"/>
    <n v="6513306"/>
    <m/>
    <x v="0"/>
  </r>
  <r>
    <x v="5"/>
    <x v="1"/>
    <x v="1"/>
    <x v="1"/>
    <x v="20"/>
    <x v="14"/>
    <n v="4134754"/>
    <n v="6468129"/>
    <m/>
    <x v="0"/>
  </r>
  <r>
    <x v="5"/>
    <x v="1"/>
    <x v="1"/>
    <x v="1"/>
    <x v="20"/>
    <x v="15"/>
    <n v="4141584"/>
    <n v="6422064"/>
    <m/>
    <x v="0"/>
  </r>
  <r>
    <x v="5"/>
    <x v="1"/>
    <x v="1"/>
    <x v="1"/>
    <x v="20"/>
    <x v="16"/>
    <n v="4148228"/>
    <n v="6375119"/>
    <m/>
    <x v="0"/>
  </r>
  <r>
    <x v="5"/>
    <x v="1"/>
    <x v="1"/>
    <x v="1"/>
    <x v="20"/>
    <x v="17"/>
    <n v="4154122"/>
    <n v="6326670"/>
    <m/>
    <x v="0"/>
  </r>
  <r>
    <x v="5"/>
    <x v="1"/>
    <x v="1"/>
    <x v="1"/>
    <x v="20"/>
    <x v="18"/>
    <n v="4159581"/>
    <n v="6288613"/>
    <m/>
    <x v="0"/>
  </r>
  <r>
    <x v="5"/>
    <x v="1"/>
    <x v="1"/>
    <x v="1"/>
    <x v="20"/>
    <x v="19"/>
    <n v="4164666"/>
    <n v="6260831"/>
    <m/>
    <x v="0"/>
  </r>
  <r>
    <x v="5"/>
    <x v="1"/>
    <x v="1"/>
    <x v="1"/>
    <x v="20"/>
    <x v="20"/>
    <n v="4169428"/>
    <n v="6243939"/>
    <m/>
    <x v="0"/>
  </r>
  <r>
    <x v="5"/>
    <x v="1"/>
    <x v="1"/>
    <x v="1"/>
    <x v="20"/>
    <x v="21"/>
    <n v="4173810"/>
    <n v="6238500"/>
    <m/>
    <x v="0"/>
  </r>
  <r>
    <x v="5"/>
    <x v="1"/>
    <x v="1"/>
    <x v="1"/>
    <x v="20"/>
    <x v="22"/>
    <n v="4177899"/>
    <n v="6244790"/>
    <m/>
    <x v="0"/>
  </r>
  <r>
    <x v="5"/>
    <x v="1"/>
    <x v="1"/>
    <x v="1"/>
    <x v="20"/>
    <x v="23"/>
    <n v="4181859"/>
    <n v="6250914"/>
    <m/>
    <x v="0"/>
  </r>
  <r>
    <x v="5"/>
    <x v="1"/>
    <x v="1"/>
    <x v="1"/>
    <x v="20"/>
    <x v="24"/>
    <n v="4185836"/>
    <n v="6257058"/>
    <m/>
    <x v="0"/>
  </r>
  <r>
    <x v="5"/>
    <x v="1"/>
    <x v="1"/>
    <x v="1"/>
    <x v="20"/>
    <x v="25"/>
    <n v="4189830"/>
    <n v="6263177"/>
    <m/>
    <x v="0"/>
  </r>
  <r>
    <x v="5"/>
    <x v="1"/>
    <x v="1"/>
    <x v="1"/>
    <x v="20"/>
    <x v="26"/>
    <n v="4193835"/>
    <n v="6269284"/>
    <m/>
    <x v="0"/>
  </r>
  <r>
    <x v="5"/>
    <x v="1"/>
    <x v="1"/>
    <x v="1"/>
    <x v="20"/>
    <x v="27"/>
    <n v="4197816"/>
    <n v="6275337"/>
    <m/>
    <x v="0"/>
  </r>
  <r>
    <x v="5"/>
    <x v="1"/>
    <x v="1"/>
    <x v="1"/>
    <x v="20"/>
    <x v="28"/>
    <n v="4201795"/>
    <n v="6281373"/>
    <m/>
    <x v="0"/>
  </r>
  <r>
    <x v="5"/>
    <x v="1"/>
    <x v="1"/>
    <x v="1"/>
    <x v="20"/>
    <x v="29"/>
    <n v="4205773"/>
    <n v="6287397"/>
    <m/>
    <x v="0"/>
  </r>
  <r>
    <x v="5"/>
    <x v="1"/>
    <x v="1"/>
    <x v="1"/>
    <x v="20"/>
    <x v="30"/>
    <n v="4209762"/>
    <n v="6293431"/>
    <m/>
    <x v="0"/>
  </r>
  <r>
    <x v="5"/>
    <x v="1"/>
    <x v="1"/>
    <x v="2"/>
    <x v="21"/>
    <x v="0"/>
    <n v="69360"/>
    <n v="124154"/>
    <m/>
    <x v="0"/>
  </r>
  <r>
    <x v="5"/>
    <x v="1"/>
    <x v="1"/>
    <x v="2"/>
    <x v="21"/>
    <x v="1"/>
    <n v="69718"/>
    <n v="124041"/>
    <m/>
    <x v="0"/>
  </r>
  <r>
    <x v="5"/>
    <x v="1"/>
    <x v="1"/>
    <x v="2"/>
    <x v="21"/>
    <x v="2"/>
    <n v="70199"/>
    <n v="124116"/>
    <m/>
    <x v="0"/>
  </r>
  <r>
    <x v="5"/>
    <x v="1"/>
    <x v="1"/>
    <x v="2"/>
    <x v="21"/>
    <x v="3"/>
    <n v="70520"/>
    <n v="123907"/>
    <m/>
    <x v="0"/>
  </r>
  <r>
    <x v="5"/>
    <x v="1"/>
    <x v="1"/>
    <x v="2"/>
    <x v="21"/>
    <x v="4"/>
    <n v="70734"/>
    <n v="123833"/>
    <m/>
    <x v="0"/>
  </r>
  <r>
    <x v="5"/>
    <x v="1"/>
    <x v="1"/>
    <x v="2"/>
    <x v="21"/>
    <x v="5"/>
    <n v="70734"/>
    <n v="122715"/>
    <m/>
    <x v="0"/>
  </r>
  <r>
    <x v="5"/>
    <x v="1"/>
    <x v="1"/>
    <x v="2"/>
    <x v="21"/>
    <x v="6"/>
    <n v="70734"/>
    <n v="121904"/>
    <m/>
    <x v="0"/>
  </r>
  <r>
    <x v="5"/>
    <x v="1"/>
    <x v="1"/>
    <x v="2"/>
    <x v="21"/>
    <x v="7"/>
    <n v="70734"/>
    <n v="121070"/>
    <m/>
    <x v="0"/>
  </r>
  <r>
    <x v="5"/>
    <x v="1"/>
    <x v="1"/>
    <x v="2"/>
    <x v="21"/>
    <x v="8"/>
    <n v="70734"/>
    <n v="120210"/>
    <m/>
    <x v="0"/>
  </r>
  <r>
    <x v="5"/>
    <x v="1"/>
    <x v="1"/>
    <x v="2"/>
    <x v="21"/>
    <x v="9"/>
    <n v="70734"/>
    <n v="119335"/>
    <m/>
    <x v="0"/>
  </r>
  <r>
    <x v="5"/>
    <x v="1"/>
    <x v="1"/>
    <x v="2"/>
    <x v="21"/>
    <x v="10"/>
    <n v="70735"/>
    <n v="118450"/>
    <m/>
    <x v="0"/>
  </r>
  <r>
    <x v="5"/>
    <x v="1"/>
    <x v="1"/>
    <x v="2"/>
    <x v="21"/>
    <x v="11"/>
    <n v="70735"/>
    <n v="117532"/>
    <m/>
    <x v="0"/>
  </r>
  <r>
    <x v="5"/>
    <x v="1"/>
    <x v="1"/>
    <x v="2"/>
    <x v="21"/>
    <x v="12"/>
    <n v="70735"/>
    <n v="116573"/>
    <m/>
    <x v="0"/>
  </r>
  <r>
    <x v="5"/>
    <x v="1"/>
    <x v="1"/>
    <x v="2"/>
    <x v="21"/>
    <x v="13"/>
    <n v="70735"/>
    <n v="115604"/>
    <m/>
    <x v="0"/>
  </r>
  <r>
    <x v="5"/>
    <x v="1"/>
    <x v="1"/>
    <x v="2"/>
    <x v="21"/>
    <x v="14"/>
    <n v="70735"/>
    <n v="114630"/>
    <m/>
    <x v="0"/>
  </r>
  <r>
    <x v="5"/>
    <x v="1"/>
    <x v="1"/>
    <x v="2"/>
    <x v="21"/>
    <x v="15"/>
    <n v="70735"/>
    <n v="113649"/>
    <m/>
    <x v="0"/>
  </r>
  <r>
    <x v="5"/>
    <x v="1"/>
    <x v="1"/>
    <x v="2"/>
    <x v="21"/>
    <x v="16"/>
    <n v="70735"/>
    <n v="112661"/>
    <m/>
    <x v="0"/>
  </r>
  <r>
    <x v="5"/>
    <x v="1"/>
    <x v="1"/>
    <x v="2"/>
    <x v="21"/>
    <x v="17"/>
    <n v="70735"/>
    <n v="111669"/>
    <m/>
    <x v="0"/>
  </r>
  <r>
    <x v="5"/>
    <x v="1"/>
    <x v="1"/>
    <x v="2"/>
    <x v="21"/>
    <x v="18"/>
    <n v="70735"/>
    <n v="110872"/>
    <m/>
    <x v="0"/>
  </r>
  <r>
    <x v="5"/>
    <x v="1"/>
    <x v="1"/>
    <x v="2"/>
    <x v="21"/>
    <x v="19"/>
    <n v="70735"/>
    <n v="110267"/>
    <m/>
    <x v="0"/>
  </r>
  <r>
    <x v="5"/>
    <x v="1"/>
    <x v="1"/>
    <x v="2"/>
    <x v="21"/>
    <x v="20"/>
    <n v="70735"/>
    <n v="109862"/>
    <m/>
    <x v="0"/>
  </r>
  <r>
    <x v="5"/>
    <x v="1"/>
    <x v="1"/>
    <x v="2"/>
    <x v="21"/>
    <x v="21"/>
    <n v="70736"/>
    <n v="109668"/>
    <m/>
    <x v="0"/>
  </r>
  <r>
    <x v="5"/>
    <x v="1"/>
    <x v="1"/>
    <x v="2"/>
    <x v="21"/>
    <x v="22"/>
    <n v="70736"/>
    <n v="109688"/>
    <m/>
    <x v="0"/>
  </r>
  <r>
    <x v="5"/>
    <x v="1"/>
    <x v="1"/>
    <x v="2"/>
    <x v="21"/>
    <x v="23"/>
    <n v="70736"/>
    <n v="109708"/>
    <m/>
    <x v="0"/>
  </r>
  <r>
    <x v="5"/>
    <x v="1"/>
    <x v="1"/>
    <x v="2"/>
    <x v="21"/>
    <x v="24"/>
    <n v="70736"/>
    <n v="109728"/>
    <m/>
    <x v="0"/>
  </r>
  <r>
    <x v="5"/>
    <x v="1"/>
    <x v="1"/>
    <x v="2"/>
    <x v="21"/>
    <x v="25"/>
    <n v="70736"/>
    <n v="109749"/>
    <m/>
    <x v="0"/>
  </r>
  <r>
    <x v="5"/>
    <x v="1"/>
    <x v="1"/>
    <x v="2"/>
    <x v="21"/>
    <x v="26"/>
    <n v="70736"/>
    <n v="109768"/>
    <m/>
    <x v="0"/>
  </r>
  <r>
    <x v="5"/>
    <x v="1"/>
    <x v="1"/>
    <x v="2"/>
    <x v="21"/>
    <x v="27"/>
    <n v="70736"/>
    <n v="109786"/>
    <m/>
    <x v="0"/>
  </r>
  <r>
    <x v="5"/>
    <x v="1"/>
    <x v="1"/>
    <x v="2"/>
    <x v="21"/>
    <x v="28"/>
    <n v="70736"/>
    <n v="109803"/>
    <m/>
    <x v="0"/>
  </r>
  <r>
    <x v="5"/>
    <x v="1"/>
    <x v="1"/>
    <x v="2"/>
    <x v="21"/>
    <x v="29"/>
    <n v="70736"/>
    <n v="109818"/>
    <m/>
    <x v="0"/>
  </r>
  <r>
    <x v="5"/>
    <x v="1"/>
    <x v="1"/>
    <x v="2"/>
    <x v="21"/>
    <x v="30"/>
    <n v="70736"/>
    <n v="109832"/>
    <m/>
    <x v="0"/>
  </r>
  <r>
    <x v="5"/>
    <x v="1"/>
    <x v="1"/>
    <x v="0"/>
    <x v="22"/>
    <x v="0"/>
    <n v="2459090"/>
    <n v="1318072"/>
    <m/>
    <x v="0"/>
  </r>
  <r>
    <x v="5"/>
    <x v="1"/>
    <x v="1"/>
    <x v="0"/>
    <x v="22"/>
    <x v="1"/>
    <n v="2489594"/>
    <n v="1337352"/>
    <m/>
    <x v="0"/>
  </r>
  <r>
    <x v="5"/>
    <x v="1"/>
    <x v="1"/>
    <x v="0"/>
    <x v="22"/>
    <x v="2"/>
    <n v="2530526"/>
    <n v="1362699"/>
    <m/>
    <x v="0"/>
  </r>
  <r>
    <x v="5"/>
    <x v="1"/>
    <x v="1"/>
    <x v="0"/>
    <x v="22"/>
    <x v="3"/>
    <n v="2557840"/>
    <n v="1380339"/>
    <m/>
    <x v="0"/>
  </r>
  <r>
    <x v="5"/>
    <x v="1"/>
    <x v="1"/>
    <x v="0"/>
    <x v="22"/>
    <x v="4"/>
    <n v="2576099"/>
    <n v="1398635"/>
    <m/>
    <x v="0"/>
  </r>
  <r>
    <x v="5"/>
    <x v="1"/>
    <x v="1"/>
    <x v="0"/>
    <x v="22"/>
    <x v="5"/>
    <n v="2599591"/>
    <n v="1412511"/>
    <m/>
    <x v="0"/>
  </r>
  <r>
    <x v="5"/>
    <x v="1"/>
    <x v="1"/>
    <x v="0"/>
    <x v="22"/>
    <x v="6"/>
    <n v="2622974"/>
    <n v="1430408"/>
    <m/>
    <x v="0"/>
  </r>
  <r>
    <x v="5"/>
    <x v="1"/>
    <x v="1"/>
    <x v="0"/>
    <x v="22"/>
    <x v="7"/>
    <n v="2646458"/>
    <n v="1448621"/>
    <m/>
    <x v="0"/>
  </r>
  <r>
    <x v="5"/>
    <x v="1"/>
    <x v="1"/>
    <x v="0"/>
    <x v="22"/>
    <x v="8"/>
    <n v="2669402"/>
    <n v="1466790"/>
    <m/>
    <x v="0"/>
  </r>
  <r>
    <x v="5"/>
    <x v="1"/>
    <x v="1"/>
    <x v="0"/>
    <x v="22"/>
    <x v="9"/>
    <n v="2692502"/>
    <n v="1485261"/>
    <m/>
    <x v="0"/>
  </r>
  <r>
    <x v="5"/>
    <x v="1"/>
    <x v="1"/>
    <x v="0"/>
    <x v="22"/>
    <x v="10"/>
    <n v="2716740"/>
    <n v="1504550"/>
    <m/>
    <x v="0"/>
  </r>
  <r>
    <x v="5"/>
    <x v="1"/>
    <x v="1"/>
    <x v="0"/>
    <x v="22"/>
    <x v="11"/>
    <n v="2742978"/>
    <n v="1525136"/>
    <m/>
    <x v="0"/>
  </r>
  <r>
    <x v="5"/>
    <x v="1"/>
    <x v="1"/>
    <x v="0"/>
    <x v="22"/>
    <x v="12"/>
    <n v="2769222"/>
    <n v="1546004"/>
    <m/>
    <x v="0"/>
  </r>
  <r>
    <x v="5"/>
    <x v="1"/>
    <x v="1"/>
    <x v="0"/>
    <x v="22"/>
    <x v="13"/>
    <n v="2795006"/>
    <n v="1566831"/>
    <m/>
    <x v="0"/>
  </r>
  <r>
    <x v="5"/>
    <x v="1"/>
    <x v="1"/>
    <x v="0"/>
    <x v="22"/>
    <x v="14"/>
    <n v="2819920"/>
    <n v="1588024"/>
    <m/>
    <x v="0"/>
  </r>
  <r>
    <x v="5"/>
    <x v="1"/>
    <x v="1"/>
    <x v="0"/>
    <x v="22"/>
    <x v="15"/>
    <n v="2844175"/>
    <n v="1609751"/>
    <m/>
    <x v="0"/>
  </r>
  <r>
    <x v="5"/>
    <x v="1"/>
    <x v="1"/>
    <x v="0"/>
    <x v="22"/>
    <x v="16"/>
    <n v="2867857"/>
    <n v="1632243"/>
    <m/>
    <x v="0"/>
  </r>
  <r>
    <x v="5"/>
    <x v="1"/>
    <x v="1"/>
    <x v="0"/>
    <x v="22"/>
    <x v="17"/>
    <n v="2888925"/>
    <n v="1654376"/>
    <m/>
    <x v="0"/>
  </r>
  <r>
    <x v="5"/>
    <x v="1"/>
    <x v="1"/>
    <x v="0"/>
    <x v="22"/>
    <x v="18"/>
    <n v="2908456"/>
    <n v="1674431"/>
    <m/>
    <x v="0"/>
  </r>
  <r>
    <x v="5"/>
    <x v="1"/>
    <x v="1"/>
    <x v="0"/>
    <x v="22"/>
    <x v="19"/>
    <n v="2926686"/>
    <n v="1692111"/>
    <m/>
    <x v="0"/>
  </r>
  <r>
    <x v="5"/>
    <x v="1"/>
    <x v="1"/>
    <x v="0"/>
    <x v="22"/>
    <x v="20"/>
    <n v="2943796"/>
    <n v="1707283"/>
    <m/>
    <x v="0"/>
  </r>
  <r>
    <x v="5"/>
    <x v="1"/>
    <x v="1"/>
    <x v="0"/>
    <x v="22"/>
    <x v="21"/>
    <n v="2959573"/>
    <n v="1719461"/>
    <m/>
    <x v="0"/>
  </r>
  <r>
    <x v="5"/>
    <x v="1"/>
    <x v="1"/>
    <x v="0"/>
    <x v="22"/>
    <x v="22"/>
    <n v="2974316"/>
    <n v="1728604"/>
    <m/>
    <x v="0"/>
  </r>
  <r>
    <x v="5"/>
    <x v="1"/>
    <x v="1"/>
    <x v="0"/>
    <x v="22"/>
    <x v="23"/>
    <n v="2988616"/>
    <n v="1737229"/>
    <m/>
    <x v="0"/>
  </r>
  <r>
    <x v="5"/>
    <x v="1"/>
    <x v="1"/>
    <x v="0"/>
    <x v="22"/>
    <x v="24"/>
    <n v="3002991"/>
    <n v="1745661"/>
    <m/>
    <x v="0"/>
  </r>
  <r>
    <x v="5"/>
    <x v="1"/>
    <x v="1"/>
    <x v="0"/>
    <x v="22"/>
    <x v="25"/>
    <n v="3017444"/>
    <n v="1753986"/>
    <m/>
    <x v="0"/>
  </r>
  <r>
    <x v="5"/>
    <x v="1"/>
    <x v="1"/>
    <x v="0"/>
    <x v="22"/>
    <x v="26"/>
    <n v="3031948"/>
    <n v="1762278"/>
    <m/>
    <x v="0"/>
  </r>
  <r>
    <x v="5"/>
    <x v="1"/>
    <x v="1"/>
    <x v="0"/>
    <x v="22"/>
    <x v="27"/>
    <n v="3046381"/>
    <n v="1770487"/>
    <m/>
    <x v="0"/>
  </r>
  <r>
    <x v="5"/>
    <x v="1"/>
    <x v="1"/>
    <x v="0"/>
    <x v="22"/>
    <x v="28"/>
    <n v="3060817"/>
    <n v="1778681"/>
    <m/>
    <x v="0"/>
  </r>
  <r>
    <x v="5"/>
    <x v="1"/>
    <x v="1"/>
    <x v="0"/>
    <x v="22"/>
    <x v="29"/>
    <n v="3075263"/>
    <n v="1786865"/>
    <m/>
    <x v="0"/>
  </r>
  <r>
    <x v="5"/>
    <x v="1"/>
    <x v="1"/>
    <x v="0"/>
    <x v="22"/>
    <x v="30"/>
    <n v="3089759"/>
    <n v="1795064"/>
    <m/>
    <x v="0"/>
  </r>
  <r>
    <x v="5"/>
    <x v="1"/>
    <x v="2"/>
    <x v="1"/>
    <x v="20"/>
    <x v="0"/>
    <n v="109713"/>
    <n v="84917"/>
    <m/>
    <x v="0"/>
  </r>
  <r>
    <x v="5"/>
    <x v="1"/>
    <x v="2"/>
    <x v="1"/>
    <x v="20"/>
    <x v="1"/>
    <n v="107764"/>
    <n v="82938"/>
    <m/>
    <x v="0"/>
  </r>
  <r>
    <x v="5"/>
    <x v="1"/>
    <x v="2"/>
    <x v="1"/>
    <x v="20"/>
    <x v="2"/>
    <n v="105849"/>
    <n v="80989"/>
    <m/>
    <x v="0"/>
  </r>
  <r>
    <x v="5"/>
    <x v="1"/>
    <x v="2"/>
    <x v="1"/>
    <x v="20"/>
    <x v="3"/>
    <n v="103968"/>
    <n v="79062"/>
    <m/>
    <x v="0"/>
  </r>
  <r>
    <x v="5"/>
    <x v="1"/>
    <x v="2"/>
    <x v="1"/>
    <x v="20"/>
    <x v="4"/>
    <n v="102121"/>
    <n v="77369"/>
    <m/>
    <x v="0"/>
  </r>
  <r>
    <x v="5"/>
    <x v="1"/>
    <x v="2"/>
    <x v="1"/>
    <x v="20"/>
    <x v="5"/>
    <n v="100317"/>
    <n v="75282"/>
    <m/>
    <x v="0"/>
  </r>
  <r>
    <x v="5"/>
    <x v="1"/>
    <x v="2"/>
    <x v="1"/>
    <x v="20"/>
    <x v="6"/>
    <n v="98549"/>
    <n v="73433"/>
    <m/>
    <x v="0"/>
  </r>
  <r>
    <x v="5"/>
    <x v="1"/>
    <x v="2"/>
    <x v="1"/>
    <x v="20"/>
    <x v="7"/>
    <n v="96815"/>
    <n v="71615"/>
    <m/>
    <x v="0"/>
  </r>
  <r>
    <x v="5"/>
    <x v="1"/>
    <x v="2"/>
    <x v="1"/>
    <x v="20"/>
    <x v="8"/>
    <n v="95112"/>
    <n v="69822"/>
    <m/>
    <x v="0"/>
  </r>
  <r>
    <x v="5"/>
    <x v="1"/>
    <x v="2"/>
    <x v="1"/>
    <x v="20"/>
    <x v="9"/>
    <n v="93438"/>
    <n v="68060"/>
    <m/>
    <x v="0"/>
  </r>
  <r>
    <x v="5"/>
    <x v="1"/>
    <x v="2"/>
    <x v="1"/>
    <x v="20"/>
    <x v="10"/>
    <n v="91791"/>
    <n v="66328"/>
    <m/>
    <x v="0"/>
  </r>
  <r>
    <x v="5"/>
    <x v="1"/>
    <x v="2"/>
    <x v="1"/>
    <x v="20"/>
    <x v="11"/>
    <n v="90172"/>
    <n v="64615"/>
    <m/>
    <x v="0"/>
  </r>
  <r>
    <x v="5"/>
    <x v="1"/>
    <x v="2"/>
    <x v="1"/>
    <x v="20"/>
    <x v="12"/>
    <n v="88582"/>
    <n v="62915"/>
    <m/>
    <x v="0"/>
  </r>
  <r>
    <x v="5"/>
    <x v="1"/>
    <x v="2"/>
    <x v="1"/>
    <x v="20"/>
    <x v="13"/>
    <n v="87020"/>
    <n v="61249"/>
    <m/>
    <x v="0"/>
  </r>
  <r>
    <x v="5"/>
    <x v="1"/>
    <x v="2"/>
    <x v="1"/>
    <x v="20"/>
    <x v="14"/>
    <n v="85486"/>
    <n v="59618"/>
    <m/>
    <x v="0"/>
  </r>
  <r>
    <x v="5"/>
    <x v="1"/>
    <x v="2"/>
    <x v="1"/>
    <x v="20"/>
    <x v="15"/>
    <n v="83979"/>
    <n v="58020"/>
    <m/>
    <x v="0"/>
  </r>
  <r>
    <x v="5"/>
    <x v="1"/>
    <x v="2"/>
    <x v="1"/>
    <x v="20"/>
    <x v="16"/>
    <n v="82499"/>
    <n v="56455"/>
    <m/>
    <x v="0"/>
  </r>
  <r>
    <x v="5"/>
    <x v="1"/>
    <x v="2"/>
    <x v="1"/>
    <x v="20"/>
    <x v="17"/>
    <n v="81045"/>
    <n v="54923"/>
    <m/>
    <x v="0"/>
  </r>
  <r>
    <x v="5"/>
    <x v="1"/>
    <x v="2"/>
    <x v="1"/>
    <x v="20"/>
    <x v="18"/>
    <n v="79617"/>
    <n v="53529"/>
    <m/>
    <x v="0"/>
  </r>
  <r>
    <x v="5"/>
    <x v="1"/>
    <x v="2"/>
    <x v="1"/>
    <x v="20"/>
    <x v="19"/>
    <n v="78214"/>
    <n v="52265"/>
    <m/>
    <x v="0"/>
  </r>
  <r>
    <x v="5"/>
    <x v="1"/>
    <x v="2"/>
    <x v="1"/>
    <x v="20"/>
    <x v="20"/>
    <n v="76836"/>
    <n v="51130"/>
    <m/>
    <x v="0"/>
  </r>
  <r>
    <x v="5"/>
    <x v="1"/>
    <x v="2"/>
    <x v="1"/>
    <x v="20"/>
    <x v="21"/>
    <n v="75482"/>
    <n v="50124"/>
    <m/>
    <x v="0"/>
  </r>
  <r>
    <x v="5"/>
    <x v="1"/>
    <x v="2"/>
    <x v="1"/>
    <x v="20"/>
    <x v="22"/>
    <n v="74152"/>
    <n v="49242"/>
    <m/>
    <x v="0"/>
  </r>
  <r>
    <x v="5"/>
    <x v="1"/>
    <x v="2"/>
    <x v="1"/>
    <x v="20"/>
    <x v="23"/>
    <n v="72846"/>
    <n v="48375"/>
    <m/>
    <x v="0"/>
  </r>
  <r>
    <x v="5"/>
    <x v="1"/>
    <x v="2"/>
    <x v="1"/>
    <x v="20"/>
    <x v="24"/>
    <n v="71563"/>
    <n v="47524"/>
    <m/>
    <x v="0"/>
  </r>
  <r>
    <x v="5"/>
    <x v="1"/>
    <x v="2"/>
    <x v="1"/>
    <x v="20"/>
    <x v="25"/>
    <n v="70303"/>
    <n v="46688"/>
    <m/>
    <x v="0"/>
  </r>
  <r>
    <x v="5"/>
    <x v="1"/>
    <x v="2"/>
    <x v="1"/>
    <x v="20"/>
    <x v="26"/>
    <n v="69066"/>
    <n v="45866"/>
    <m/>
    <x v="0"/>
  </r>
  <r>
    <x v="5"/>
    <x v="1"/>
    <x v="2"/>
    <x v="1"/>
    <x v="20"/>
    <x v="27"/>
    <n v="67850"/>
    <n v="45060"/>
    <m/>
    <x v="0"/>
  </r>
  <r>
    <x v="5"/>
    <x v="1"/>
    <x v="2"/>
    <x v="1"/>
    <x v="20"/>
    <x v="28"/>
    <n v="66656"/>
    <n v="44267"/>
    <m/>
    <x v="0"/>
  </r>
  <r>
    <x v="5"/>
    <x v="1"/>
    <x v="2"/>
    <x v="1"/>
    <x v="20"/>
    <x v="29"/>
    <n v="65483"/>
    <n v="43488"/>
    <m/>
    <x v="0"/>
  </r>
  <r>
    <x v="5"/>
    <x v="1"/>
    <x v="2"/>
    <x v="1"/>
    <x v="20"/>
    <x v="30"/>
    <n v="64331"/>
    <n v="42723"/>
    <m/>
    <x v="0"/>
  </r>
  <r>
    <x v="5"/>
    <x v="1"/>
    <x v="2"/>
    <x v="2"/>
    <x v="21"/>
    <x v="0"/>
    <n v="108481"/>
    <n v="203184"/>
    <m/>
    <x v="0"/>
  </r>
  <r>
    <x v="5"/>
    <x v="1"/>
    <x v="2"/>
    <x v="2"/>
    <x v="21"/>
    <x v="1"/>
    <n v="109757"/>
    <n v="203696"/>
    <m/>
    <x v="0"/>
  </r>
  <r>
    <x v="5"/>
    <x v="1"/>
    <x v="2"/>
    <x v="2"/>
    <x v="21"/>
    <x v="2"/>
    <n v="111861"/>
    <n v="205620"/>
    <m/>
    <x v="0"/>
  </r>
  <r>
    <x v="5"/>
    <x v="1"/>
    <x v="2"/>
    <x v="2"/>
    <x v="21"/>
    <x v="3"/>
    <n v="112600"/>
    <n v="205306"/>
    <m/>
    <x v="0"/>
  </r>
  <r>
    <x v="5"/>
    <x v="1"/>
    <x v="2"/>
    <x v="2"/>
    <x v="21"/>
    <x v="4"/>
    <n v="113364"/>
    <n v="205577"/>
    <m/>
    <x v="0"/>
  </r>
  <r>
    <x v="5"/>
    <x v="1"/>
    <x v="2"/>
    <x v="2"/>
    <x v="21"/>
    <x v="5"/>
    <n v="112995"/>
    <n v="202879"/>
    <m/>
    <x v="0"/>
  </r>
  <r>
    <x v="5"/>
    <x v="1"/>
    <x v="2"/>
    <x v="2"/>
    <x v="21"/>
    <x v="6"/>
    <n v="113120"/>
    <n v="201542"/>
    <m/>
    <x v="0"/>
  </r>
  <r>
    <x v="5"/>
    <x v="1"/>
    <x v="2"/>
    <x v="2"/>
    <x v="21"/>
    <x v="7"/>
    <n v="113826"/>
    <n v="201159"/>
    <m/>
    <x v="0"/>
  </r>
  <r>
    <x v="5"/>
    <x v="1"/>
    <x v="2"/>
    <x v="2"/>
    <x v="21"/>
    <x v="8"/>
    <n v="114623"/>
    <n v="200934"/>
    <m/>
    <x v="0"/>
  </r>
  <r>
    <x v="5"/>
    <x v="1"/>
    <x v="2"/>
    <x v="2"/>
    <x v="21"/>
    <x v="9"/>
    <n v="115401"/>
    <n v="200709"/>
    <m/>
    <x v="0"/>
  </r>
  <r>
    <x v="5"/>
    <x v="1"/>
    <x v="2"/>
    <x v="2"/>
    <x v="21"/>
    <x v="10"/>
    <n v="115604"/>
    <n v="199590"/>
    <m/>
    <x v="0"/>
  </r>
  <r>
    <x v="5"/>
    <x v="1"/>
    <x v="2"/>
    <x v="2"/>
    <x v="21"/>
    <x v="11"/>
    <n v="115710"/>
    <n v="198318"/>
    <m/>
    <x v="0"/>
  </r>
  <r>
    <x v="5"/>
    <x v="1"/>
    <x v="2"/>
    <x v="2"/>
    <x v="21"/>
    <x v="12"/>
    <n v="115826"/>
    <n v="197060"/>
    <m/>
    <x v="0"/>
  </r>
  <r>
    <x v="5"/>
    <x v="1"/>
    <x v="2"/>
    <x v="2"/>
    <x v="21"/>
    <x v="13"/>
    <n v="115931"/>
    <n v="195819"/>
    <m/>
    <x v="0"/>
  </r>
  <r>
    <x v="5"/>
    <x v="1"/>
    <x v="2"/>
    <x v="2"/>
    <x v="21"/>
    <x v="14"/>
    <n v="116027"/>
    <n v="194609"/>
    <m/>
    <x v="0"/>
  </r>
  <r>
    <x v="5"/>
    <x v="1"/>
    <x v="2"/>
    <x v="2"/>
    <x v="21"/>
    <x v="15"/>
    <n v="116124"/>
    <n v="193437"/>
    <m/>
    <x v="0"/>
  </r>
  <r>
    <x v="5"/>
    <x v="1"/>
    <x v="2"/>
    <x v="2"/>
    <x v="21"/>
    <x v="16"/>
    <n v="116224"/>
    <n v="192309"/>
    <m/>
    <x v="0"/>
  </r>
  <r>
    <x v="5"/>
    <x v="1"/>
    <x v="2"/>
    <x v="2"/>
    <x v="21"/>
    <x v="17"/>
    <n v="116260"/>
    <n v="191119"/>
    <m/>
    <x v="0"/>
  </r>
  <r>
    <x v="5"/>
    <x v="1"/>
    <x v="2"/>
    <x v="2"/>
    <x v="21"/>
    <x v="18"/>
    <n v="116240"/>
    <n v="190114"/>
    <m/>
    <x v="0"/>
  </r>
  <r>
    <x v="5"/>
    <x v="1"/>
    <x v="2"/>
    <x v="2"/>
    <x v="21"/>
    <x v="19"/>
    <n v="116122"/>
    <n v="189209"/>
    <m/>
    <x v="0"/>
  </r>
  <r>
    <x v="5"/>
    <x v="1"/>
    <x v="2"/>
    <x v="2"/>
    <x v="21"/>
    <x v="20"/>
    <n v="116010"/>
    <n v="188569"/>
    <m/>
    <x v="0"/>
  </r>
  <r>
    <x v="5"/>
    <x v="1"/>
    <x v="2"/>
    <x v="2"/>
    <x v="21"/>
    <x v="21"/>
    <n v="115899"/>
    <n v="188183"/>
    <m/>
    <x v="0"/>
  </r>
  <r>
    <x v="5"/>
    <x v="1"/>
    <x v="2"/>
    <x v="2"/>
    <x v="21"/>
    <x v="22"/>
    <n v="115770"/>
    <n v="188011"/>
    <m/>
    <x v="0"/>
  </r>
  <r>
    <x v="5"/>
    <x v="1"/>
    <x v="2"/>
    <x v="2"/>
    <x v="21"/>
    <x v="23"/>
    <n v="115633"/>
    <n v="187826"/>
    <m/>
    <x v="0"/>
  </r>
  <r>
    <x v="5"/>
    <x v="1"/>
    <x v="2"/>
    <x v="2"/>
    <x v="21"/>
    <x v="24"/>
    <n v="115506"/>
    <n v="187658"/>
    <m/>
    <x v="0"/>
  </r>
  <r>
    <x v="5"/>
    <x v="1"/>
    <x v="2"/>
    <x v="2"/>
    <x v="21"/>
    <x v="25"/>
    <n v="115385"/>
    <n v="187498"/>
    <m/>
    <x v="0"/>
  </r>
  <r>
    <x v="5"/>
    <x v="1"/>
    <x v="2"/>
    <x v="2"/>
    <x v="21"/>
    <x v="26"/>
    <n v="115253"/>
    <n v="187317"/>
    <m/>
    <x v="0"/>
  </r>
  <r>
    <x v="5"/>
    <x v="1"/>
    <x v="2"/>
    <x v="2"/>
    <x v="21"/>
    <x v="27"/>
    <n v="115115"/>
    <n v="187125"/>
    <m/>
    <x v="0"/>
  </r>
  <r>
    <x v="5"/>
    <x v="1"/>
    <x v="2"/>
    <x v="2"/>
    <x v="21"/>
    <x v="28"/>
    <n v="114957"/>
    <n v="186896"/>
    <m/>
    <x v="0"/>
  </r>
  <r>
    <x v="5"/>
    <x v="1"/>
    <x v="2"/>
    <x v="2"/>
    <x v="21"/>
    <x v="29"/>
    <n v="114796"/>
    <n v="186657"/>
    <m/>
    <x v="0"/>
  </r>
  <r>
    <x v="5"/>
    <x v="1"/>
    <x v="2"/>
    <x v="2"/>
    <x v="21"/>
    <x v="30"/>
    <n v="114629"/>
    <n v="186409"/>
    <m/>
    <x v="0"/>
  </r>
  <r>
    <x v="5"/>
    <x v="1"/>
    <x v="2"/>
    <x v="0"/>
    <x v="22"/>
    <x v="0"/>
    <n v="157853"/>
    <n v="87134"/>
    <m/>
    <x v="0"/>
  </r>
  <r>
    <x v="5"/>
    <x v="1"/>
    <x v="2"/>
    <x v="0"/>
    <x v="22"/>
    <x v="1"/>
    <n v="156110"/>
    <n v="86336"/>
    <m/>
    <x v="0"/>
  </r>
  <r>
    <x v="5"/>
    <x v="1"/>
    <x v="2"/>
    <x v="0"/>
    <x v="22"/>
    <x v="2"/>
    <n v="154679"/>
    <n v="85725"/>
    <m/>
    <x v="0"/>
  </r>
  <r>
    <x v="5"/>
    <x v="1"/>
    <x v="2"/>
    <x v="0"/>
    <x v="22"/>
    <x v="3"/>
    <n v="152834"/>
    <n v="84865"/>
    <m/>
    <x v="0"/>
  </r>
  <r>
    <x v="5"/>
    <x v="1"/>
    <x v="2"/>
    <x v="0"/>
    <x v="22"/>
    <x v="4"/>
    <n v="151034"/>
    <n v="84371"/>
    <m/>
    <x v="0"/>
  </r>
  <r>
    <x v="5"/>
    <x v="1"/>
    <x v="2"/>
    <x v="0"/>
    <x v="22"/>
    <x v="5"/>
    <n v="150850"/>
    <n v="84384"/>
    <m/>
    <x v="0"/>
  </r>
  <r>
    <x v="5"/>
    <x v="1"/>
    <x v="2"/>
    <x v="0"/>
    <x v="22"/>
    <x v="6"/>
    <n v="151285"/>
    <n v="85003"/>
    <m/>
    <x v="0"/>
  </r>
  <r>
    <x v="5"/>
    <x v="1"/>
    <x v="2"/>
    <x v="0"/>
    <x v="22"/>
    <x v="7"/>
    <n v="152441"/>
    <n v="86057"/>
    <m/>
    <x v="0"/>
  </r>
  <r>
    <x v="5"/>
    <x v="1"/>
    <x v="2"/>
    <x v="0"/>
    <x v="22"/>
    <x v="8"/>
    <n v="153659"/>
    <n v="87153"/>
    <m/>
    <x v="0"/>
  </r>
  <r>
    <x v="5"/>
    <x v="1"/>
    <x v="2"/>
    <x v="0"/>
    <x v="22"/>
    <x v="9"/>
    <n v="154684"/>
    <n v="88135"/>
    <m/>
    <x v="0"/>
  </r>
  <r>
    <x v="5"/>
    <x v="1"/>
    <x v="2"/>
    <x v="0"/>
    <x v="22"/>
    <x v="10"/>
    <n v="154871"/>
    <n v="88611"/>
    <m/>
    <x v="0"/>
  </r>
  <r>
    <x v="5"/>
    <x v="1"/>
    <x v="2"/>
    <x v="0"/>
    <x v="22"/>
    <x v="11"/>
    <n v="154901"/>
    <n v="88987"/>
    <m/>
    <x v="0"/>
  </r>
  <r>
    <x v="5"/>
    <x v="1"/>
    <x v="2"/>
    <x v="0"/>
    <x v="22"/>
    <x v="12"/>
    <n v="154938"/>
    <n v="89372"/>
    <m/>
    <x v="0"/>
  </r>
  <r>
    <x v="5"/>
    <x v="1"/>
    <x v="2"/>
    <x v="0"/>
    <x v="22"/>
    <x v="13"/>
    <n v="154976"/>
    <n v="89756"/>
    <m/>
    <x v="0"/>
  </r>
  <r>
    <x v="5"/>
    <x v="1"/>
    <x v="2"/>
    <x v="0"/>
    <x v="22"/>
    <x v="14"/>
    <n v="155034"/>
    <n v="90185"/>
    <m/>
    <x v="0"/>
  </r>
  <r>
    <x v="5"/>
    <x v="1"/>
    <x v="2"/>
    <x v="0"/>
    <x v="22"/>
    <x v="15"/>
    <n v="155131"/>
    <n v="90670"/>
    <m/>
    <x v="0"/>
  </r>
  <r>
    <x v="5"/>
    <x v="1"/>
    <x v="2"/>
    <x v="0"/>
    <x v="22"/>
    <x v="16"/>
    <n v="155283"/>
    <n v="91226"/>
    <m/>
    <x v="0"/>
  </r>
  <r>
    <x v="5"/>
    <x v="1"/>
    <x v="2"/>
    <x v="0"/>
    <x v="22"/>
    <x v="17"/>
    <n v="155391"/>
    <n v="91795"/>
    <m/>
    <x v="0"/>
  </r>
  <r>
    <x v="5"/>
    <x v="1"/>
    <x v="2"/>
    <x v="0"/>
    <x v="22"/>
    <x v="18"/>
    <n v="155457"/>
    <n v="92263"/>
    <m/>
    <x v="0"/>
  </r>
  <r>
    <x v="5"/>
    <x v="1"/>
    <x v="2"/>
    <x v="0"/>
    <x v="22"/>
    <x v="19"/>
    <n v="155426"/>
    <n v="92582"/>
    <m/>
    <x v="0"/>
  </r>
  <r>
    <x v="5"/>
    <x v="1"/>
    <x v="2"/>
    <x v="0"/>
    <x v="22"/>
    <x v="20"/>
    <n v="155446"/>
    <n v="92834"/>
    <m/>
    <x v="0"/>
  </r>
  <r>
    <x v="5"/>
    <x v="1"/>
    <x v="2"/>
    <x v="0"/>
    <x v="22"/>
    <x v="21"/>
    <n v="155500"/>
    <n v="92999"/>
    <m/>
    <x v="0"/>
  </r>
  <r>
    <x v="5"/>
    <x v="1"/>
    <x v="2"/>
    <x v="0"/>
    <x v="22"/>
    <x v="22"/>
    <n v="155558"/>
    <n v="93055"/>
    <m/>
    <x v="0"/>
  </r>
  <r>
    <x v="5"/>
    <x v="1"/>
    <x v="2"/>
    <x v="0"/>
    <x v="22"/>
    <x v="23"/>
    <n v="155631"/>
    <n v="93107"/>
    <m/>
    <x v="0"/>
  </r>
  <r>
    <x v="5"/>
    <x v="1"/>
    <x v="2"/>
    <x v="0"/>
    <x v="22"/>
    <x v="24"/>
    <n v="155748"/>
    <n v="93177"/>
    <m/>
    <x v="0"/>
  </r>
  <r>
    <x v="5"/>
    <x v="1"/>
    <x v="2"/>
    <x v="0"/>
    <x v="22"/>
    <x v="25"/>
    <n v="155914"/>
    <n v="93269"/>
    <m/>
    <x v="0"/>
  </r>
  <r>
    <x v="5"/>
    <x v="1"/>
    <x v="2"/>
    <x v="0"/>
    <x v="22"/>
    <x v="26"/>
    <n v="156104"/>
    <n v="93373"/>
    <m/>
    <x v="0"/>
  </r>
  <r>
    <x v="5"/>
    <x v="1"/>
    <x v="2"/>
    <x v="0"/>
    <x v="22"/>
    <x v="27"/>
    <n v="156325"/>
    <n v="93494"/>
    <m/>
    <x v="0"/>
  </r>
  <r>
    <x v="5"/>
    <x v="1"/>
    <x v="2"/>
    <x v="0"/>
    <x v="22"/>
    <x v="28"/>
    <n v="156551"/>
    <n v="93618"/>
    <m/>
    <x v="0"/>
  </r>
  <r>
    <x v="5"/>
    <x v="1"/>
    <x v="2"/>
    <x v="0"/>
    <x v="22"/>
    <x v="29"/>
    <n v="156804"/>
    <n v="93756"/>
    <m/>
    <x v="0"/>
  </r>
  <r>
    <x v="5"/>
    <x v="1"/>
    <x v="2"/>
    <x v="0"/>
    <x v="22"/>
    <x v="30"/>
    <n v="157078"/>
    <n v="93908"/>
    <m/>
    <x v="0"/>
  </r>
  <r>
    <x v="5"/>
    <x v="2"/>
    <x v="0"/>
    <x v="1"/>
    <x v="20"/>
    <x v="0"/>
    <n v="7247946"/>
    <n v="11574970"/>
    <m/>
    <x v="0"/>
  </r>
  <r>
    <x v="5"/>
    <x v="2"/>
    <x v="0"/>
    <x v="1"/>
    <x v="20"/>
    <x v="1"/>
    <n v="7296820"/>
    <n v="11578396"/>
    <m/>
    <x v="0"/>
  </r>
  <r>
    <x v="5"/>
    <x v="2"/>
    <x v="0"/>
    <x v="1"/>
    <x v="20"/>
    <x v="2"/>
    <n v="7341953"/>
    <n v="11575035"/>
    <m/>
    <x v="0"/>
  </r>
  <r>
    <x v="5"/>
    <x v="2"/>
    <x v="0"/>
    <x v="1"/>
    <x v="20"/>
    <x v="3"/>
    <n v="7384114"/>
    <n v="11564465"/>
    <m/>
    <x v="0"/>
  </r>
  <r>
    <x v="5"/>
    <x v="2"/>
    <x v="0"/>
    <x v="1"/>
    <x v="20"/>
    <x v="4"/>
    <n v="7430084"/>
    <n v="11587539"/>
    <m/>
    <x v="0"/>
  </r>
  <r>
    <x v="5"/>
    <x v="2"/>
    <x v="0"/>
    <x v="1"/>
    <x v="20"/>
    <x v="5"/>
    <n v="7473756"/>
    <n v="11541033"/>
    <m/>
    <x v="0"/>
  </r>
  <r>
    <x v="5"/>
    <x v="2"/>
    <x v="0"/>
    <x v="1"/>
    <x v="20"/>
    <x v="6"/>
    <n v="7518870"/>
    <n v="11525649"/>
    <m/>
    <x v="0"/>
  </r>
  <r>
    <x v="5"/>
    <x v="2"/>
    <x v="0"/>
    <x v="1"/>
    <x v="20"/>
    <x v="7"/>
    <n v="7564952"/>
    <n v="11509447"/>
    <m/>
    <x v="0"/>
  </r>
  <r>
    <x v="5"/>
    <x v="2"/>
    <x v="0"/>
    <x v="1"/>
    <x v="20"/>
    <x v="8"/>
    <n v="7611289"/>
    <n v="11491024"/>
    <m/>
    <x v="0"/>
  </r>
  <r>
    <x v="5"/>
    <x v="2"/>
    <x v="0"/>
    <x v="1"/>
    <x v="20"/>
    <x v="9"/>
    <n v="7658438"/>
    <n v="11472172"/>
    <m/>
    <x v="0"/>
  </r>
  <r>
    <x v="5"/>
    <x v="2"/>
    <x v="0"/>
    <x v="1"/>
    <x v="20"/>
    <x v="10"/>
    <n v="7706383"/>
    <n v="11453284"/>
    <m/>
    <x v="0"/>
  </r>
  <r>
    <x v="5"/>
    <x v="2"/>
    <x v="0"/>
    <x v="1"/>
    <x v="20"/>
    <x v="11"/>
    <n v="7754874"/>
    <n v="11431738"/>
    <m/>
    <x v="0"/>
  </r>
  <r>
    <x v="5"/>
    <x v="2"/>
    <x v="0"/>
    <x v="1"/>
    <x v="20"/>
    <x v="12"/>
    <n v="7804406"/>
    <n v="11407425"/>
    <m/>
    <x v="0"/>
  </r>
  <r>
    <x v="5"/>
    <x v="2"/>
    <x v="0"/>
    <x v="1"/>
    <x v="20"/>
    <x v="13"/>
    <n v="7854820"/>
    <n v="11383065"/>
    <m/>
    <x v="0"/>
  </r>
  <r>
    <x v="5"/>
    <x v="2"/>
    <x v="0"/>
    <x v="1"/>
    <x v="20"/>
    <x v="14"/>
    <n v="7908449"/>
    <n v="11362443"/>
    <m/>
    <x v="0"/>
  </r>
  <r>
    <x v="5"/>
    <x v="2"/>
    <x v="0"/>
    <x v="1"/>
    <x v="20"/>
    <x v="15"/>
    <n v="7965727"/>
    <n v="11345874"/>
    <m/>
    <x v="0"/>
  </r>
  <r>
    <x v="5"/>
    <x v="2"/>
    <x v="0"/>
    <x v="1"/>
    <x v="20"/>
    <x v="16"/>
    <n v="8027665"/>
    <n v="11334773"/>
    <m/>
    <x v="0"/>
  </r>
  <r>
    <x v="5"/>
    <x v="2"/>
    <x v="0"/>
    <x v="1"/>
    <x v="20"/>
    <x v="17"/>
    <n v="8095207"/>
    <n v="11330693"/>
    <m/>
    <x v="0"/>
  </r>
  <r>
    <x v="5"/>
    <x v="2"/>
    <x v="0"/>
    <x v="1"/>
    <x v="20"/>
    <x v="18"/>
    <n v="8159503"/>
    <n v="11340895"/>
    <m/>
    <x v="0"/>
  </r>
  <r>
    <x v="5"/>
    <x v="2"/>
    <x v="0"/>
    <x v="1"/>
    <x v="20"/>
    <x v="19"/>
    <n v="8217666"/>
    <n v="11361060"/>
    <m/>
    <x v="0"/>
  </r>
  <r>
    <x v="5"/>
    <x v="2"/>
    <x v="0"/>
    <x v="1"/>
    <x v="20"/>
    <x v="20"/>
    <n v="8269510"/>
    <n v="11391905"/>
    <m/>
    <x v="0"/>
  </r>
  <r>
    <x v="5"/>
    <x v="2"/>
    <x v="0"/>
    <x v="1"/>
    <x v="20"/>
    <x v="21"/>
    <n v="8313488"/>
    <n v="11432256"/>
    <m/>
    <x v="0"/>
  </r>
  <r>
    <x v="5"/>
    <x v="2"/>
    <x v="0"/>
    <x v="1"/>
    <x v="20"/>
    <x v="22"/>
    <n v="8349062"/>
    <n v="11481658"/>
    <m/>
    <x v="0"/>
  </r>
  <r>
    <x v="5"/>
    <x v="2"/>
    <x v="0"/>
    <x v="1"/>
    <x v="20"/>
    <x v="23"/>
    <n v="8384766"/>
    <n v="11531276"/>
    <m/>
    <x v="0"/>
  </r>
  <r>
    <x v="5"/>
    <x v="2"/>
    <x v="0"/>
    <x v="1"/>
    <x v="20"/>
    <x v="24"/>
    <n v="8420618"/>
    <n v="11581095"/>
    <m/>
    <x v="0"/>
  </r>
  <r>
    <x v="5"/>
    <x v="2"/>
    <x v="0"/>
    <x v="1"/>
    <x v="20"/>
    <x v="25"/>
    <n v="8457366"/>
    <n v="11632120"/>
    <m/>
    <x v="0"/>
  </r>
  <r>
    <x v="5"/>
    <x v="2"/>
    <x v="0"/>
    <x v="1"/>
    <x v="20"/>
    <x v="26"/>
    <n v="8495235"/>
    <n v="11684658"/>
    <m/>
    <x v="0"/>
  </r>
  <r>
    <x v="5"/>
    <x v="2"/>
    <x v="0"/>
    <x v="1"/>
    <x v="20"/>
    <x v="27"/>
    <n v="8534203"/>
    <n v="11738673"/>
    <m/>
    <x v="0"/>
  </r>
  <r>
    <x v="5"/>
    <x v="2"/>
    <x v="0"/>
    <x v="1"/>
    <x v="20"/>
    <x v="28"/>
    <n v="8574474"/>
    <n v="11794435"/>
    <m/>
    <x v="0"/>
  </r>
  <r>
    <x v="5"/>
    <x v="2"/>
    <x v="0"/>
    <x v="1"/>
    <x v="20"/>
    <x v="29"/>
    <n v="8616266"/>
    <n v="11852270"/>
    <m/>
    <x v="0"/>
  </r>
  <r>
    <x v="5"/>
    <x v="2"/>
    <x v="0"/>
    <x v="1"/>
    <x v="20"/>
    <x v="30"/>
    <n v="8659858"/>
    <n v="11912564"/>
    <m/>
    <x v="0"/>
  </r>
  <r>
    <x v="5"/>
    <x v="2"/>
    <x v="0"/>
    <x v="2"/>
    <x v="21"/>
    <x v="0"/>
    <n v="696776"/>
    <n v="1567746"/>
    <m/>
    <x v="0"/>
  </r>
  <r>
    <x v="5"/>
    <x v="2"/>
    <x v="0"/>
    <x v="2"/>
    <x v="21"/>
    <x v="1"/>
    <n v="706948"/>
    <n v="1579067"/>
    <m/>
    <x v="0"/>
  </r>
  <r>
    <x v="5"/>
    <x v="2"/>
    <x v="0"/>
    <x v="2"/>
    <x v="21"/>
    <x v="2"/>
    <n v="716943"/>
    <n v="1590065"/>
    <m/>
    <x v="0"/>
  </r>
  <r>
    <x v="5"/>
    <x v="2"/>
    <x v="0"/>
    <x v="2"/>
    <x v="21"/>
    <x v="3"/>
    <n v="725396"/>
    <n v="1597588"/>
    <m/>
    <x v="0"/>
  </r>
  <r>
    <x v="5"/>
    <x v="2"/>
    <x v="0"/>
    <x v="2"/>
    <x v="21"/>
    <x v="4"/>
    <n v="734311"/>
    <n v="1609913"/>
    <m/>
    <x v="0"/>
  </r>
  <r>
    <x v="5"/>
    <x v="2"/>
    <x v="0"/>
    <x v="2"/>
    <x v="21"/>
    <x v="5"/>
    <n v="741750"/>
    <n v="1610102"/>
    <m/>
    <x v="0"/>
  </r>
  <r>
    <x v="5"/>
    <x v="2"/>
    <x v="0"/>
    <x v="2"/>
    <x v="21"/>
    <x v="6"/>
    <n v="749490"/>
    <n v="1614865"/>
    <m/>
    <x v="0"/>
  </r>
  <r>
    <x v="5"/>
    <x v="2"/>
    <x v="0"/>
    <x v="2"/>
    <x v="21"/>
    <x v="7"/>
    <n v="757355"/>
    <n v="1619580"/>
    <m/>
    <x v="0"/>
  </r>
  <r>
    <x v="5"/>
    <x v="2"/>
    <x v="0"/>
    <x v="2"/>
    <x v="21"/>
    <x v="8"/>
    <n v="765095"/>
    <n v="1623717"/>
    <m/>
    <x v="0"/>
  </r>
  <r>
    <x v="5"/>
    <x v="2"/>
    <x v="0"/>
    <x v="2"/>
    <x v="21"/>
    <x v="9"/>
    <n v="773064"/>
    <n v="1628112"/>
    <m/>
    <x v="0"/>
  </r>
  <r>
    <x v="5"/>
    <x v="2"/>
    <x v="0"/>
    <x v="2"/>
    <x v="21"/>
    <x v="10"/>
    <n v="781132"/>
    <n v="1632588"/>
    <m/>
    <x v="0"/>
  </r>
  <r>
    <x v="5"/>
    <x v="2"/>
    <x v="0"/>
    <x v="2"/>
    <x v="21"/>
    <x v="11"/>
    <n v="788956"/>
    <n v="1636176"/>
    <m/>
    <x v="0"/>
  </r>
  <r>
    <x v="5"/>
    <x v="2"/>
    <x v="0"/>
    <x v="2"/>
    <x v="21"/>
    <x v="12"/>
    <n v="796598"/>
    <n v="1638902"/>
    <m/>
    <x v="0"/>
  </r>
  <r>
    <x v="5"/>
    <x v="2"/>
    <x v="0"/>
    <x v="2"/>
    <x v="21"/>
    <x v="13"/>
    <n v="803939"/>
    <n v="1640922"/>
    <m/>
    <x v="0"/>
  </r>
  <r>
    <x v="5"/>
    <x v="2"/>
    <x v="0"/>
    <x v="2"/>
    <x v="21"/>
    <x v="14"/>
    <n v="810848"/>
    <n v="1642052"/>
    <m/>
    <x v="0"/>
  </r>
  <r>
    <x v="5"/>
    <x v="2"/>
    <x v="0"/>
    <x v="2"/>
    <x v="21"/>
    <x v="15"/>
    <n v="817301"/>
    <n v="1642197"/>
    <m/>
    <x v="0"/>
  </r>
  <r>
    <x v="5"/>
    <x v="2"/>
    <x v="0"/>
    <x v="2"/>
    <x v="21"/>
    <x v="16"/>
    <n v="823221"/>
    <n v="1641224"/>
    <m/>
    <x v="0"/>
  </r>
  <r>
    <x v="5"/>
    <x v="2"/>
    <x v="0"/>
    <x v="2"/>
    <x v="21"/>
    <x v="17"/>
    <n v="828677"/>
    <n v="1639301"/>
    <m/>
    <x v="0"/>
  </r>
  <r>
    <x v="5"/>
    <x v="2"/>
    <x v="0"/>
    <x v="2"/>
    <x v="21"/>
    <x v="18"/>
    <n v="834030"/>
    <n v="1639662"/>
    <m/>
    <x v="0"/>
  </r>
  <r>
    <x v="5"/>
    <x v="2"/>
    <x v="0"/>
    <x v="2"/>
    <x v="21"/>
    <x v="19"/>
    <n v="839236"/>
    <n v="1642172"/>
    <m/>
    <x v="0"/>
  </r>
  <r>
    <x v="5"/>
    <x v="2"/>
    <x v="0"/>
    <x v="2"/>
    <x v="21"/>
    <x v="20"/>
    <n v="844422"/>
    <n v="1647198"/>
    <m/>
    <x v="0"/>
  </r>
  <r>
    <x v="5"/>
    <x v="2"/>
    <x v="0"/>
    <x v="2"/>
    <x v="21"/>
    <x v="21"/>
    <n v="849596"/>
    <n v="1654877"/>
    <m/>
    <x v="0"/>
  </r>
  <r>
    <x v="5"/>
    <x v="2"/>
    <x v="0"/>
    <x v="2"/>
    <x v="21"/>
    <x v="22"/>
    <n v="854919"/>
    <n v="1665551"/>
    <m/>
    <x v="0"/>
  </r>
  <r>
    <x v="5"/>
    <x v="2"/>
    <x v="0"/>
    <x v="2"/>
    <x v="21"/>
    <x v="23"/>
    <n v="859861"/>
    <n v="1675499"/>
    <m/>
    <x v="0"/>
  </r>
  <r>
    <x v="5"/>
    <x v="2"/>
    <x v="0"/>
    <x v="2"/>
    <x v="21"/>
    <x v="24"/>
    <n v="864450"/>
    <n v="1684764"/>
    <m/>
    <x v="0"/>
  </r>
  <r>
    <x v="5"/>
    <x v="2"/>
    <x v="0"/>
    <x v="2"/>
    <x v="21"/>
    <x v="25"/>
    <n v="868923"/>
    <n v="1693796"/>
    <m/>
    <x v="0"/>
  </r>
  <r>
    <x v="5"/>
    <x v="2"/>
    <x v="0"/>
    <x v="2"/>
    <x v="21"/>
    <x v="26"/>
    <n v="873313"/>
    <n v="1702655"/>
    <m/>
    <x v="0"/>
  </r>
  <r>
    <x v="5"/>
    <x v="2"/>
    <x v="0"/>
    <x v="2"/>
    <x v="21"/>
    <x v="27"/>
    <n v="877555"/>
    <n v="1711206"/>
    <m/>
    <x v="0"/>
  </r>
  <r>
    <x v="5"/>
    <x v="2"/>
    <x v="0"/>
    <x v="2"/>
    <x v="21"/>
    <x v="28"/>
    <n v="881660"/>
    <n v="1719467"/>
    <m/>
    <x v="0"/>
  </r>
  <r>
    <x v="5"/>
    <x v="2"/>
    <x v="0"/>
    <x v="2"/>
    <x v="21"/>
    <x v="29"/>
    <n v="885645"/>
    <n v="1727468"/>
    <m/>
    <x v="0"/>
  </r>
  <r>
    <x v="5"/>
    <x v="2"/>
    <x v="0"/>
    <x v="2"/>
    <x v="21"/>
    <x v="30"/>
    <n v="889552"/>
    <n v="1735295"/>
    <m/>
    <x v="0"/>
  </r>
  <r>
    <x v="5"/>
    <x v="2"/>
    <x v="0"/>
    <x v="0"/>
    <x v="22"/>
    <x v="0"/>
    <n v="8953041"/>
    <n v="6661062"/>
    <m/>
    <x v="0"/>
  </r>
  <r>
    <x v="5"/>
    <x v="2"/>
    <x v="0"/>
    <x v="0"/>
    <x v="22"/>
    <x v="1"/>
    <n v="8985331"/>
    <n v="6696061"/>
    <m/>
    <x v="0"/>
  </r>
  <r>
    <x v="5"/>
    <x v="2"/>
    <x v="0"/>
    <x v="0"/>
    <x v="22"/>
    <x v="2"/>
    <n v="9012622"/>
    <n v="6728276"/>
    <m/>
    <x v="0"/>
  </r>
  <r>
    <x v="5"/>
    <x v="2"/>
    <x v="0"/>
    <x v="0"/>
    <x v="22"/>
    <x v="3"/>
    <n v="9038802"/>
    <n v="6759512"/>
    <m/>
    <x v="0"/>
  </r>
  <r>
    <x v="5"/>
    <x v="2"/>
    <x v="0"/>
    <x v="0"/>
    <x v="22"/>
    <x v="4"/>
    <n v="9069965"/>
    <n v="6822135"/>
    <m/>
    <x v="0"/>
  </r>
  <r>
    <x v="5"/>
    <x v="2"/>
    <x v="0"/>
    <x v="0"/>
    <x v="22"/>
    <x v="5"/>
    <n v="9095305"/>
    <n v="6843794"/>
    <m/>
    <x v="0"/>
  </r>
  <r>
    <x v="5"/>
    <x v="2"/>
    <x v="0"/>
    <x v="0"/>
    <x v="22"/>
    <x v="6"/>
    <n v="9119815"/>
    <n v="6884701"/>
    <m/>
    <x v="0"/>
  </r>
  <r>
    <x v="5"/>
    <x v="2"/>
    <x v="0"/>
    <x v="0"/>
    <x v="22"/>
    <x v="7"/>
    <n v="9143151"/>
    <n v="6926136"/>
    <m/>
    <x v="0"/>
  </r>
  <r>
    <x v="5"/>
    <x v="2"/>
    <x v="0"/>
    <x v="0"/>
    <x v="22"/>
    <x v="8"/>
    <n v="9165012"/>
    <n v="6967791"/>
    <m/>
    <x v="0"/>
  </r>
  <r>
    <x v="5"/>
    <x v="2"/>
    <x v="0"/>
    <x v="0"/>
    <x v="22"/>
    <x v="9"/>
    <n v="9186138"/>
    <n v="7009850"/>
    <m/>
    <x v="0"/>
  </r>
  <r>
    <x v="5"/>
    <x v="2"/>
    <x v="0"/>
    <x v="0"/>
    <x v="22"/>
    <x v="10"/>
    <n v="9206543"/>
    <n v="7052101"/>
    <m/>
    <x v="0"/>
  </r>
  <r>
    <x v="5"/>
    <x v="2"/>
    <x v="0"/>
    <x v="0"/>
    <x v="22"/>
    <x v="11"/>
    <n v="9225124"/>
    <n v="7093610"/>
    <m/>
    <x v="0"/>
  </r>
  <r>
    <x v="5"/>
    <x v="2"/>
    <x v="0"/>
    <x v="0"/>
    <x v="22"/>
    <x v="12"/>
    <n v="9242726"/>
    <n v="7135629"/>
    <m/>
    <x v="0"/>
  </r>
  <r>
    <x v="5"/>
    <x v="2"/>
    <x v="0"/>
    <x v="0"/>
    <x v="22"/>
    <x v="13"/>
    <n v="9258754"/>
    <n v="7177440"/>
    <m/>
    <x v="0"/>
  </r>
  <r>
    <x v="5"/>
    <x v="2"/>
    <x v="0"/>
    <x v="0"/>
    <x v="22"/>
    <x v="14"/>
    <n v="9270377"/>
    <n v="7220028"/>
    <m/>
    <x v="0"/>
  </r>
  <r>
    <x v="5"/>
    <x v="2"/>
    <x v="0"/>
    <x v="0"/>
    <x v="22"/>
    <x v="15"/>
    <n v="9277386"/>
    <n v="7263452"/>
    <m/>
    <x v="0"/>
  </r>
  <r>
    <x v="5"/>
    <x v="2"/>
    <x v="0"/>
    <x v="0"/>
    <x v="22"/>
    <x v="16"/>
    <n v="9278490"/>
    <n v="7307594"/>
    <m/>
    <x v="0"/>
  </r>
  <r>
    <x v="5"/>
    <x v="2"/>
    <x v="0"/>
    <x v="0"/>
    <x v="22"/>
    <x v="17"/>
    <n v="9273189"/>
    <n v="7352367"/>
    <m/>
    <x v="0"/>
  </r>
  <r>
    <x v="5"/>
    <x v="2"/>
    <x v="0"/>
    <x v="0"/>
    <x v="22"/>
    <x v="18"/>
    <n v="9269243"/>
    <n v="7392645"/>
    <m/>
    <x v="0"/>
  </r>
  <r>
    <x v="5"/>
    <x v="2"/>
    <x v="0"/>
    <x v="0"/>
    <x v="22"/>
    <x v="19"/>
    <n v="9268980"/>
    <n v="7427538"/>
    <m/>
    <x v="0"/>
  </r>
  <r>
    <x v="5"/>
    <x v="2"/>
    <x v="0"/>
    <x v="0"/>
    <x v="22"/>
    <x v="20"/>
    <n v="9272810"/>
    <n v="7456394"/>
    <m/>
    <x v="0"/>
  </r>
  <r>
    <x v="5"/>
    <x v="2"/>
    <x v="0"/>
    <x v="0"/>
    <x v="22"/>
    <x v="21"/>
    <n v="9281891"/>
    <n v="7478493"/>
    <m/>
    <x v="0"/>
  </r>
  <r>
    <x v="5"/>
    <x v="2"/>
    <x v="0"/>
    <x v="0"/>
    <x v="22"/>
    <x v="22"/>
    <n v="9297720"/>
    <n v="7494061"/>
    <m/>
    <x v="0"/>
  </r>
  <r>
    <x v="5"/>
    <x v="2"/>
    <x v="0"/>
    <x v="0"/>
    <x v="22"/>
    <x v="23"/>
    <n v="9311490"/>
    <n v="7506969"/>
    <m/>
    <x v="0"/>
  </r>
  <r>
    <x v="5"/>
    <x v="2"/>
    <x v="0"/>
    <x v="0"/>
    <x v="22"/>
    <x v="24"/>
    <n v="9323400"/>
    <n v="7517441"/>
    <m/>
    <x v="0"/>
  </r>
  <r>
    <x v="5"/>
    <x v="2"/>
    <x v="0"/>
    <x v="0"/>
    <x v="22"/>
    <x v="25"/>
    <n v="9334477"/>
    <n v="7526641"/>
    <m/>
    <x v="0"/>
  </r>
  <r>
    <x v="5"/>
    <x v="2"/>
    <x v="0"/>
    <x v="0"/>
    <x v="22"/>
    <x v="26"/>
    <n v="9344847"/>
    <n v="7535009"/>
    <m/>
    <x v="0"/>
  </r>
  <r>
    <x v="5"/>
    <x v="2"/>
    <x v="0"/>
    <x v="0"/>
    <x v="22"/>
    <x v="27"/>
    <n v="9354113"/>
    <n v="7542415"/>
    <m/>
    <x v="0"/>
  </r>
  <r>
    <x v="5"/>
    <x v="2"/>
    <x v="0"/>
    <x v="0"/>
    <x v="22"/>
    <x v="28"/>
    <n v="9362174"/>
    <n v="7548845"/>
    <m/>
    <x v="0"/>
  </r>
  <r>
    <x v="5"/>
    <x v="2"/>
    <x v="0"/>
    <x v="0"/>
    <x v="22"/>
    <x v="29"/>
    <n v="9368847"/>
    <n v="7554165"/>
    <m/>
    <x v="0"/>
  </r>
  <r>
    <x v="5"/>
    <x v="2"/>
    <x v="0"/>
    <x v="0"/>
    <x v="22"/>
    <x v="30"/>
    <n v="9374031"/>
    <n v="7558313"/>
    <m/>
    <x v="0"/>
  </r>
  <r>
    <x v="5"/>
    <x v="2"/>
    <x v="1"/>
    <x v="1"/>
    <x v="20"/>
    <x v="0"/>
    <n v="1884723"/>
    <n v="3011787"/>
    <m/>
    <x v="0"/>
  </r>
  <r>
    <x v="5"/>
    <x v="2"/>
    <x v="1"/>
    <x v="1"/>
    <x v="20"/>
    <x v="1"/>
    <n v="1895002"/>
    <n v="3009337"/>
    <m/>
    <x v="0"/>
  </r>
  <r>
    <x v="5"/>
    <x v="2"/>
    <x v="1"/>
    <x v="1"/>
    <x v="20"/>
    <x v="2"/>
    <n v="1907026"/>
    <n v="3008860"/>
    <m/>
    <x v="0"/>
  </r>
  <r>
    <x v="5"/>
    <x v="2"/>
    <x v="1"/>
    <x v="1"/>
    <x v="20"/>
    <x v="3"/>
    <n v="1916732"/>
    <n v="3004378"/>
    <m/>
    <x v="0"/>
  </r>
  <r>
    <x v="5"/>
    <x v="2"/>
    <x v="1"/>
    <x v="1"/>
    <x v="20"/>
    <x v="4"/>
    <n v="1923721"/>
    <n v="3003523"/>
    <m/>
    <x v="0"/>
  </r>
  <r>
    <x v="5"/>
    <x v="2"/>
    <x v="1"/>
    <x v="1"/>
    <x v="20"/>
    <x v="5"/>
    <n v="1932426"/>
    <n v="2987808"/>
    <m/>
    <x v="0"/>
  </r>
  <r>
    <x v="5"/>
    <x v="2"/>
    <x v="1"/>
    <x v="1"/>
    <x v="20"/>
    <x v="6"/>
    <n v="1941120"/>
    <n v="2979628"/>
    <m/>
    <x v="0"/>
  </r>
  <r>
    <x v="5"/>
    <x v="2"/>
    <x v="1"/>
    <x v="1"/>
    <x v="20"/>
    <x v="7"/>
    <n v="1949861"/>
    <n v="2970957"/>
    <m/>
    <x v="0"/>
  </r>
  <r>
    <x v="5"/>
    <x v="2"/>
    <x v="1"/>
    <x v="1"/>
    <x v="20"/>
    <x v="8"/>
    <n v="1958386"/>
    <n v="2961317"/>
    <m/>
    <x v="0"/>
  </r>
  <r>
    <x v="5"/>
    <x v="2"/>
    <x v="1"/>
    <x v="1"/>
    <x v="20"/>
    <x v="9"/>
    <n v="1966866"/>
    <n v="2951215"/>
    <m/>
    <x v="0"/>
  </r>
  <r>
    <x v="5"/>
    <x v="2"/>
    <x v="1"/>
    <x v="1"/>
    <x v="20"/>
    <x v="10"/>
    <n v="1975683"/>
    <n v="2941280"/>
    <m/>
    <x v="0"/>
  </r>
  <r>
    <x v="5"/>
    <x v="2"/>
    <x v="1"/>
    <x v="1"/>
    <x v="20"/>
    <x v="11"/>
    <n v="1985173"/>
    <n v="2931383"/>
    <m/>
    <x v="0"/>
  </r>
  <r>
    <x v="5"/>
    <x v="2"/>
    <x v="1"/>
    <x v="1"/>
    <x v="20"/>
    <x v="12"/>
    <n v="1994608"/>
    <n v="2920318"/>
    <m/>
    <x v="0"/>
  </r>
  <r>
    <x v="5"/>
    <x v="2"/>
    <x v="1"/>
    <x v="1"/>
    <x v="20"/>
    <x v="13"/>
    <n v="2003831"/>
    <n v="2908631"/>
    <m/>
    <x v="0"/>
  </r>
  <r>
    <x v="5"/>
    <x v="2"/>
    <x v="1"/>
    <x v="1"/>
    <x v="20"/>
    <x v="14"/>
    <n v="2012697"/>
    <n v="2896276"/>
    <m/>
    <x v="0"/>
  </r>
  <r>
    <x v="5"/>
    <x v="2"/>
    <x v="1"/>
    <x v="1"/>
    <x v="20"/>
    <x v="15"/>
    <n v="2021282"/>
    <n v="2883284"/>
    <m/>
    <x v="0"/>
  </r>
  <r>
    <x v="5"/>
    <x v="2"/>
    <x v="1"/>
    <x v="1"/>
    <x v="20"/>
    <x v="16"/>
    <n v="2029623"/>
    <n v="2869711"/>
    <m/>
    <x v="0"/>
  </r>
  <r>
    <x v="5"/>
    <x v="2"/>
    <x v="1"/>
    <x v="1"/>
    <x v="20"/>
    <x v="17"/>
    <n v="2037012"/>
    <n v="2854646"/>
    <m/>
    <x v="0"/>
  </r>
  <r>
    <x v="5"/>
    <x v="2"/>
    <x v="1"/>
    <x v="1"/>
    <x v="20"/>
    <x v="18"/>
    <n v="2043842"/>
    <n v="2843688"/>
    <m/>
    <x v="0"/>
  </r>
  <r>
    <x v="5"/>
    <x v="2"/>
    <x v="1"/>
    <x v="1"/>
    <x v="20"/>
    <x v="19"/>
    <n v="2050193"/>
    <n v="2836859"/>
    <m/>
    <x v="0"/>
  </r>
  <r>
    <x v="5"/>
    <x v="2"/>
    <x v="1"/>
    <x v="1"/>
    <x v="20"/>
    <x v="20"/>
    <n v="2056135"/>
    <n v="2834505"/>
    <m/>
    <x v="0"/>
  </r>
  <r>
    <x v="5"/>
    <x v="2"/>
    <x v="1"/>
    <x v="1"/>
    <x v="20"/>
    <x v="21"/>
    <n v="2061598"/>
    <n v="2836779"/>
    <m/>
    <x v="0"/>
  </r>
  <r>
    <x v="5"/>
    <x v="2"/>
    <x v="1"/>
    <x v="1"/>
    <x v="20"/>
    <x v="22"/>
    <n v="2066688"/>
    <n v="2843902"/>
    <m/>
    <x v="0"/>
  </r>
  <r>
    <x v="5"/>
    <x v="2"/>
    <x v="1"/>
    <x v="1"/>
    <x v="20"/>
    <x v="23"/>
    <n v="2071611"/>
    <n v="2850805"/>
    <m/>
    <x v="0"/>
  </r>
  <r>
    <x v="5"/>
    <x v="2"/>
    <x v="1"/>
    <x v="1"/>
    <x v="20"/>
    <x v="24"/>
    <n v="2076548"/>
    <n v="2857727"/>
    <m/>
    <x v="0"/>
  </r>
  <r>
    <x v="5"/>
    <x v="2"/>
    <x v="1"/>
    <x v="1"/>
    <x v="20"/>
    <x v="25"/>
    <n v="2081503"/>
    <n v="2864664"/>
    <m/>
    <x v="0"/>
  </r>
  <r>
    <x v="5"/>
    <x v="2"/>
    <x v="1"/>
    <x v="1"/>
    <x v="20"/>
    <x v="26"/>
    <n v="2086463"/>
    <n v="2871604"/>
    <m/>
    <x v="0"/>
  </r>
  <r>
    <x v="5"/>
    <x v="2"/>
    <x v="1"/>
    <x v="1"/>
    <x v="20"/>
    <x v="27"/>
    <n v="2091386"/>
    <n v="2878483"/>
    <m/>
    <x v="0"/>
  </r>
  <r>
    <x v="5"/>
    <x v="2"/>
    <x v="1"/>
    <x v="1"/>
    <x v="20"/>
    <x v="28"/>
    <n v="2096299"/>
    <n v="2885336"/>
    <m/>
    <x v="0"/>
  </r>
  <r>
    <x v="5"/>
    <x v="2"/>
    <x v="1"/>
    <x v="1"/>
    <x v="20"/>
    <x v="29"/>
    <n v="2101207"/>
    <n v="2892178"/>
    <m/>
    <x v="0"/>
  </r>
  <r>
    <x v="5"/>
    <x v="2"/>
    <x v="1"/>
    <x v="1"/>
    <x v="20"/>
    <x v="30"/>
    <n v="2106122"/>
    <n v="2899025"/>
    <m/>
    <x v="0"/>
  </r>
  <r>
    <x v="5"/>
    <x v="2"/>
    <x v="1"/>
    <x v="2"/>
    <x v="21"/>
    <x v="0"/>
    <n v="0"/>
    <n v="0"/>
    <m/>
    <x v="0"/>
  </r>
  <r>
    <x v="5"/>
    <x v="2"/>
    <x v="1"/>
    <x v="2"/>
    <x v="21"/>
    <x v="1"/>
    <n v="896"/>
    <n v="0"/>
    <m/>
    <x v="0"/>
  </r>
  <r>
    <x v="5"/>
    <x v="2"/>
    <x v="1"/>
    <x v="2"/>
    <x v="21"/>
    <x v="2"/>
    <n v="1945"/>
    <n v="0"/>
    <m/>
    <x v="0"/>
  </r>
  <r>
    <x v="5"/>
    <x v="2"/>
    <x v="1"/>
    <x v="2"/>
    <x v="21"/>
    <x v="3"/>
    <n v="2791"/>
    <n v="0"/>
    <m/>
    <x v="0"/>
  </r>
  <r>
    <x v="5"/>
    <x v="2"/>
    <x v="1"/>
    <x v="2"/>
    <x v="21"/>
    <x v="4"/>
    <n v="3400"/>
    <n v="0"/>
    <m/>
    <x v="0"/>
  </r>
  <r>
    <x v="5"/>
    <x v="2"/>
    <x v="1"/>
    <x v="2"/>
    <x v="21"/>
    <x v="5"/>
    <n v="4165"/>
    <n v="0"/>
    <m/>
    <x v="0"/>
  </r>
  <r>
    <x v="5"/>
    <x v="2"/>
    <x v="1"/>
    <x v="2"/>
    <x v="21"/>
    <x v="6"/>
    <n v="4933"/>
    <n v="0"/>
    <m/>
    <x v="0"/>
  </r>
  <r>
    <x v="5"/>
    <x v="2"/>
    <x v="1"/>
    <x v="2"/>
    <x v="21"/>
    <x v="7"/>
    <n v="5710"/>
    <n v="0"/>
    <m/>
    <x v="0"/>
  </r>
  <r>
    <x v="5"/>
    <x v="2"/>
    <x v="1"/>
    <x v="2"/>
    <x v="21"/>
    <x v="8"/>
    <n v="6472"/>
    <n v="0"/>
    <m/>
    <x v="0"/>
  </r>
  <r>
    <x v="5"/>
    <x v="2"/>
    <x v="1"/>
    <x v="2"/>
    <x v="21"/>
    <x v="9"/>
    <n v="7233"/>
    <n v="0"/>
    <m/>
    <x v="0"/>
  </r>
  <r>
    <x v="5"/>
    <x v="2"/>
    <x v="1"/>
    <x v="2"/>
    <x v="21"/>
    <x v="10"/>
    <n v="8027"/>
    <n v="0"/>
    <m/>
    <x v="0"/>
  </r>
  <r>
    <x v="5"/>
    <x v="2"/>
    <x v="1"/>
    <x v="2"/>
    <x v="21"/>
    <x v="11"/>
    <n v="8883"/>
    <n v="0"/>
    <m/>
    <x v="0"/>
  </r>
  <r>
    <x v="5"/>
    <x v="2"/>
    <x v="1"/>
    <x v="2"/>
    <x v="21"/>
    <x v="12"/>
    <n v="9735"/>
    <n v="0"/>
    <m/>
    <x v="0"/>
  </r>
  <r>
    <x v="5"/>
    <x v="2"/>
    <x v="1"/>
    <x v="2"/>
    <x v="21"/>
    <x v="13"/>
    <n v="10567"/>
    <n v="0"/>
    <m/>
    <x v="0"/>
  </r>
  <r>
    <x v="5"/>
    <x v="2"/>
    <x v="1"/>
    <x v="2"/>
    <x v="21"/>
    <x v="14"/>
    <n v="11366"/>
    <n v="0"/>
    <m/>
    <x v="0"/>
  </r>
  <r>
    <x v="5"/>
    <x v="2"/>
    <x v="1"/>
    <x v="2"/>
    <x v="21"/>
    <x v="15"/>
    <n v="12138"/>
    <n v="0"/>
    <m/>
    <x v="0"/>
  </r>
  <r>
    <x v="5"/>
    <x v="2"/>
    <x v="1"/>
    <x v="2"/>
    <x v="21"/>
    <x v="16"/>
    <n v="12887"/>
    <n v="0"/>
    <m/>
    <x v="0"/>
  </r>
  <r>
    <x v="5"/>
    <x v="2"/>
    <x v="1"/>
    <x v="2"/>
    <x v="21"/>
    <x v="17"/>
    <n v="13550"/>
    <n v="0"/>
    <m/>
    <x v="0"/>
  </r>
  <r>
    <x v="5"/>
    <x v="2"/>
    <x v="1"/>
    <x v="2"/>
    <x v="21"/>
    <x v="18"/>
    <n v="14161"/>
    <n v="0"/>
    <m/>
    <x v="0"/>
  </r>
  <r>
    <x v="5"/>
    <x v="2"/>
    <x v="1"/>
    <x v="2"/>
    <x v="21"/>
    <x v="19"/>
    <n v="14729"/>
    <n v="0"/>
    <m/>
    <x v="0"/>
  </r>
  <r>
    <x v="5"/>
    <x v="2"/>
    <x v="1"/>
    <x v="2"/>
    <x v="21"/>
    <x v="20"/>
    <n v="15259"/>
    <n v="0"/>
    <m/>
    <x v="0"/>
  </r>
  <r>
    <x v="5"/>
    <x v="2"/>
    <x v="1"/>
    <x v="2"/>
    <x v="21"/>
    <x v="21"/>
    <n v="15746"/>
    <n v="0"/>
    <m/>
    <x v="0"/>
  </r>
  <r>
    <x v="5"/>
    <x v="2"/>
    <x v="1"/>
    <x v="2"/>
    <x v="21"/>
    <x v="22"/>
    <n v="16200"/>
    <n v="0"/>
    <m/>
    <x v="0"/>
  </r>
  <r>
    <x v="5"/>
    <x v="2"/>
    <x v="1"/>
    <x v="2"/>
    <x v="21"/>
    <x v="23"/>
    <n v="16638"/>
    <n v="0"/>
    <m/>
    <x v="0"/>
  </r>
  <r>
    <x v="5"/>
    <x v="2"/>
    <x v="1"/>
    <x v="2"/>
    <x v="21"/>
    <x v="24"/>
    <n v="17077"/>
    <n v="0"/>
    <m/>
    <x v="0"/>
  </r>
  <r>
    <x v="5"/>
    <x v="2"/>
    <x v="1"/>
    <x v="2"/>
    <x v="21"/>
    <x v="25"/>
    <n v="17517"/>
    <n v="0"/>
    <m/>
    <x v="0"/>
  </r>
  <r>
    <x v="5"/>
    <x v="2"/>
    <x v="1"/>
    <x v="2"/>
    <x v="21"/>
    <x v="26"/>
    <n v="17957"/>
    <n v="0"/>
    <m/>
    <x v="0"/>
  </r>
  <r>
    <x v="5"/>
    <x v="2"/>
    <x v="1"/>
    <x v="2"/>
    <x v="21"/>
    <x v="27"/>
    <n v="18395"/>
    <n v="0"/>
    <m/>
    <x v="0"/>
  </r>
  <r>
    <x v="5"/>
    <x v="2"/>
    <x v="1"/>
    <x v="2"/>
    <x v="21"/>
    <x v="28"/>
    <n v="18831"/>
    <n v="0"/>
    <m/>
    <x v="0"/>
  </r>
  <r>
    <x v="5"/>
    <x v="2"/>
    <x v="1"/>
    <x v="2"/>
    <x v="21"/>
    <x v="29"/>
    <n v="19266"/>
    <n v="0"/>
    <m/>
    <x v="0"/>
  </r>
  <r>
    <x v="5"/>
    <x v="2"/>
    <x v="1"/>
    <x v="2"/>
    <x v="21"/>
    <x v="30"/>
    <n v="19702"/>
    <n v="0"/>
    <m/>
    <x v="0"/>
  </r>
  <r>
    <x v="5"/>
    <x v="2"/>
    <x v="1"/>
    <x v="0"/>
    <x v="22"/>
    <x v="0"/>
    <n v="2914102"/>
    <n v="1614412"/>
    <m/>
    <x v="0"/>
  </r>
  <r>
    <x v="5"/>
    <x v="2"/>
    <x v="1"/>
    <x v="0"/>
    <x v="22"/>
    <x v="1"/>
    <n v="2950272"/>
    <n v="1638198"/>
    <m/>
    <x v="0"/>
  </r>
  <r>
    <x v="5"/>
    <x v="2"/>
    <x v="1"/>
    <x v="0"/>
    <x v="22"/>
    <x v="2"/>
    <n v="2992586"/>
    <n v="1665838"/>
    <m/>
    <x v="0"/>
  </r>
  <r>
    <x v="5"/>
    <x v="2"/>
    <x v="1"/>
    <x v="0"/>
    <x v="22"/>
    <x v="3"/>
    <n v="3026736"/>
    <n v="1688685"/>
    <m/>
    <x v="0"/>
  </r>
  <r>
    <x v="5"/>
    <x v="2"/>
    <x v="1"/>
    <x v="0"/>
    <x v="22"/>
    <x v="4"/>
    <n v="3051330"/>
    <n v="1713164"/>
    <m/>
    <x v="0"/>
  </r>
  <r>
    <x v="5"/>
    <x v="2"/>
    <x v="1"/>
    <x v="0"/>
    <x v="22"/>
    <x v="5"/>
    <n v="3080324"/>
    <n v="1731189"/>
    <m/>
    <x v="0"/>
  </r>
  <r>
    <x v="5"/>
    <x v="2"/>
    <x v="1"/>
    <x v="0"/>
    <x v="22"/>
    <x v="6"/>
    <n v="3109189"/>
    <n v="1754153"/>
    <m/>
    <x v="0"/>
  </r>
  <r>
    <x v="5"/>
    <x v="2"/>
    <x v="1"/>
    <x v="0"/>
    <x v="22"/>
    <x v="7"/>
    <n v="3138186"/>
    <n v="1777575"/>
    <m/>
    <x v="0"/>
  </r>
  <r>
    <x v="5"/>
    <x v="2"/>
    <x v="1"/>
    <x v="0"/>
    <x v="22"/>
    <x v="8"/>
    <n v="3166526"/>
    <n v="1800955"/>
    <m/>
    <x v="0"/>
  </r>
  <r>
    <x v="5"/>
    <x v="2"/>
    <x v="1"/>
    <x v="0"/>
    <x v="22"/>
    <x v="9"/>
    <n v="3195099"/>
    <n v="1824737"/>
    <m/>
    <x v="0"/>
  </r>
  <r>
    <x v="5"/>
    <x v="2"/>
    <x v="1"/>
    <x v="0"/>
    <x v="22"/>
    <x v="10"/>
    <n v="3225112"/>
    <n v="1849600"/>
    <m/>
    <x v="0"/>
  </r>
  <r>
    <x v="5"/>
    <x v="2"/>
    <x v="1"/>
    <x v="0"/>
    <x v="22"/>
    <x v="11"/>
    <n v="3257640"/>
    <n v="1876189"/>
    <m/>
    <x v="0"/>
  </r>
  <r>
    <x v="5"/>
    <x v="2"/>
    <x v="1"/>
    <x v="0"/>
    <x v="22"/>
    <x v="12"/>
    <n v="3290204"/>
    <n v="1903141"/>
    <m/>
    <x v="0"/>
  </r>
  <r>
    <x v="5"/>
    <x v="2"/>
    <x v="1"/>
    <x v="0"/>
    <x v="22"/>
    <x v="13"/>
    <n v="3322216"/>
    <n v="1930050"/>
    <m/>
    <x v="0"/>
  </r>
  <r>
    <x v="5"/>
    <x v="2"/>
    <x v="1"/>
    <x v="0"/>
    <x v="22"/>
    <x v="14"/>
    <n v="3353166"/>
    <n v="1957459"/>
    <m/>
    <x v="0"/>
  </r>
  <r>
    <x v="5"/>
    <x v="2"/>
    <x v="1"/>
    <x v="0"/>
    <x v="22"/>
    <x v="15"/>
    <n v="3383314"/>
    <n v="1985587"/>
    <m/>
    <x v="0"/>
  </r>
  <r>
    <x v="5"/>
    <x v="2"/>
    <x v="1"/>
    <x v="0"/>
    <x v="22"/>
    <x v="16"/>
    <n v="3412765"/>
    <n v="2014752"/>
    <m/>
    <x v="0"/>
  </r>
  <r>
    <x v="5"/>
    <x v="2"/>
    <x v="1"/>
    <x v="0"/>
    <x v="22"/>
    <x v="17"/>
    <n v="3438980"/>
    <n v="2043515"/>
    <m/>
    <x v="0"/>
  </r>
  <r>
    <x v="5"/>
    <x v="2"/>
    <x v="1"/>
    <x v="0"/>
    <x v="22"/>
    <x v="18"/>
    <n v="3463299"/>
    <n v="2069730"/>
    <m/>
    <x v="0"/>
  </r>
  <r>
    <x v="5"/>
    <x v="2"/>
    <x v="1"/>
    <x v="0"/>
    <x v="22"/>
    <x v="19"/>
    <n v="3486010"/>
    <n v="2092811"/>
    <m/>
    <x v="0"/>
  </r>
  <r>
    <x v="5"/>
    <x v="2"/>
    <x v="1"/>
    <x v="0"/>
    <x v="22"/>
    <x v="20"/>
    <n v="3507336"/>
    <n v="2112630"/>
    <m/>
    <x v="0"/>
  </r>
  <r>
    <x v="5"/>
    <x v="2"/>
    <x v="1"/>
    <x v="0"/>
    <x v="22"/>
    <x v="21"/>
    <n v="3527009"/>
    <n v="2128562"/>
    <m/>
    <x v="0"/>
  </r>
  <r>
    <x v="5"/>
    <x v="2"/>
    <x v="1"/>
    <x v="0"/>
    <x v="22"/>
    <x v="22"/>
    <n v="3545401"/>
    <n v="2140550"/>
    <m/>
    <x v="0"/>
  </r>
  <r>
    <x v="5"/>
    <x v="2"/>
    <x v="1"/>
    <x v="0"/>
    <x v="22"/>
    <x v="23"/>
    <n v="3563247"/>
    <n v="2151893"/>
    <m/>
    <x v="0"/>
  </r>
  <r>
    <x v="5"/>
    <x v="2"/>
    <x v="1"/>
    <x v="0"/>
    <x v="22"/>
    <x v="24"/>
    <n v="3581193"/>
    <n v="2163006"/>
    <m/>
    <x v="0"/>
  </r>
  <r>
    <x v="5"/>
    <x v="2"/>
    <x v="1"/>
    <x v="0"/>
    <x v="22"/>
    <x v="25"/>
    <n v="3599246"/>
    <n v="2173999"/>
    <m/>
    <x v="0"/>
  </r>
  <r>
    <x v="5"/>
    <x v="2"/>
    <x v="1"/>
    <x v="0"/>
    <x v="22"/>
    <x v="26"/>
    <n v="3617363"/>
    <n v="2184952"/>
    <m/>
    <x v="0"/>
  </r>
  <r>
    <x v="5"/>
    <x v="2"/>
    <x v="1"/>
    <x v="0"/>
    <x v="22"/>
    <x v="27"/>
    <n v="3635390"/>
    <n v="2195828"/>
    <m/>
    <x v="0"/>
  </r>
  <r>
    <x v="5"/>
    <x v="2"/>
    <x v="1"/>
    <x v="0"/>
    <x v="22"/>
    <x v="28"/>
    <n v="3653422"/>
    <n v="2206704"/>
    <m/>
    <x v="0"/>
  </r>
  <r>
    <x v="5"/>
    <x v="2"/>
    <x v="1"/>
    <x v="0"/>
    <x v="22"/>
    <x v="29"/>
    <n v="3671474"/>
    <n v="2217593"/>
    <m/>
    <x v="0"/>
  </r>
  <r>
    <x v="5"/>
    <x v="2"/>
    <x v="1"/>
    <x v="0"/>
    <x v="22"/>
    <x v="30"/>
    <n v="3689594"/>
    <n v="2228531"/>
    <m/>
    <x v="0"/>
  </r>
  <r>
    <x v="5"/>
    <x v="2"/>
    <x v="2"/>
    <x v="1"/>
    <x v="20"/>
    <x v="0"/>
    <n v="297041"/>
    <n v="379618"/>
    <m/>
    <x v="0"/>
  </r>
  <r>
    <x v="5"/>
    <x v="2"/>
    <x v="2"/>
    <x v="1"/>
    <x v="20"/>
    <x v="1"/>
    <n v="296716"/>
    <n v="376234"/>
    <m/>
    <x v="0"/>
  </r>
  <r>
    <x v="5"/>
    <x v="2"/>
    <x v="2"/>
    <x v="1"/>
    <x v="20"/>
    <x v="2"/>
    <n v="296800"/>
    <n v="373340"/>
    <m/>
    <x v="0"/>
  </r>
  <r>
    <x v="5"/>
    <x v="2"/>
    <x v="2"/>
    <x v="1"/>
    <x v="20"/>
    <x v="3"/>
    <n v="295438"/>
    <n v="368847"/>
    <m/>
    <x v="0"/>
  </r>
  <r>
    <x v="5"/>
    <x v="2"/>
    <x v="2"/>
    <x v="1"/>
    <x v="20"/>
    <x v="4"/>
    <n v="294354"/>
    <n v="365651"/>
    <m/>
    <x v="0"/>
  </r>
  <r>
    <x v="5"/>
    <x v="2"/>
    <x v="2"/>
    <x v="1"/>
    <x v="20"/>
    <x v="5"/>
    <n v="293872"/>
    <n v="361116"/>
    <m/>
    <x v="0"/>
  </r>
  <r>
    <x v="5"/>
    <x v="2"/>
    <x v="2"/>
    <x v="1"/>
    <x v="20"/>
    <x v="6"/>
    <n v="294659"/>
    <n v="358993"/>
    <m/>
    <x v="0"/>
  </r>
  <r>
    <x v="5"/>
    <x v="2"/>
    <x v="2"/>
    <x v="1"/>
    <x v="20"/>
    <x v="7"/>
    <n v="296925"/>
    <n v="358523"/>
    <m/>
    <x v="0"/>
  </r>
  <r>
    <x v="5"/>
    <x v="2"/>
    <x v="2"/>
    <x v="1"/>
    <x v="20"/>
    <x v="8"/>
    <n v="299335"/>
    <n v="358231"/>
    <m/>
    <x v="0"/>
  </r>
  <r>
    <x v="5"/>
    <x v="2"/>
    <x v="2"/>
    <x v="1"/>
    <x v="20"/>
    <x v="9"/>
    <n v="301453"/>
    <n v="357671"/>
    <m/>
    <x v="0"/>
  </r>
  <r>
    <x v="5"/>
    <x v="2"/>
    <x v="2"/>
    <x v="1"/>
    <x v="20"/>
    <x v="10"/>
    <n v="301949"/>
    <n v="355391"/>
    <m/>
    <x v="0"/>
  </r>
  <r>
    <x v="5"/>
    <x v="2"/>
    <x v="2"/>
    <x v="1"/>
    <x v="20"/>
    <x v="11"/>
    <n v="302150"/>
    <n v="352787"/>
    <m/>
    <x v="0"/>
  </r>
  <r>
    <x v="5"/>
    <x v="2"/>
    <x v="2"/>
    <x v="1"/>
    <x v="20"/>
    <x v="12"/>
    <n v="302363"/>
    <n v="350177"/>
    <m/>
    <x v="0"/>
  </r>
  <r>
    <x v="5"/>
    <x v="2"/>
    <x v="2"/>
    <x v="1"/>
    <x v="20"/>
    <x v="13"/>
    <n v="302560"/>
    <n v="347611"/>
    <m/>
    <x v="0"/>
  </r>
  <r>
    <x v="5"/>
    <x v="2"/>
    <x v="2"/>
    <x v="1"/>
    <x v="20"/>
    <x v="14"/>
    <n v="302766"/>
    <n v="345130"/>
    <m/>
    <x v="0"/>
  </r>
  <r>
    <x v="5"/>
    <x v="2"/>
    <x v="2"/>
    <x v="1"/>
    <x v="20"/>
    <x v="15"/>
    <n v="303007"/>
    <n v="342754"/>
    <m/>
    <x v="0"/>
  </r>
  <r>
    <x v="5"/>
    <x v="2"/>
    <x v="2"/>
    <x v="1"/>
    <x v="20"/>
    <x v="16"/>
    <n v="303305"/>
    <n v="340507"/>
    <m/>
    <x v="0"/>
  </r>
  <r>
    <x v="5"/>
    <x v="2"/>
    <x v="2"/>
    <x v="1"/>
    <x v="20"/>
    <x v="17"/>
    <n v="303473"/>
    <n v="338190"/>
    <m/>
    <x v="0"/>
  </r>
  <r>
    <x v="5"/>
    <x v="2"/>
    <x v="2"/>
    <x v="1"/>
    <x v="20"/>
    <x v="18"/>
    <n v="303532"/>
    <n v="336290"/>
    <m/>
    <x v="0"/>
  </r>
  <r>
    <x v="5"/>
    <x v="2"/>
    <x v="2"/>
    <x v="1"/>
    <x v="20"/>
    <x v="19"/>
    <n v="303366"/>
    <n v="334645"/>
    <m/>
    <x v="0"/>
  </r>
  <r>
    <x v="5"/>
    <x v="2"/>
    <x v="2"/>
    <x v="1"/>
    <x v="20"/>
    <x v="20"/>
    <n v="303257"/>
    <n v="333564"/>
    <m/>
    <x v="0"/>
  </r>
  <r>
    <x v="5"/>
    <x v="2"/>
    <x v="2"/>
    <x v="1"/>
    <x v="20"/>
    <x v="21"/>
    <n v="303180"/>
    <n v="333015"/>
    <m/>
    <x v="0"/>
  </r>
  <r>
    <x v="5"/>
    <x v="2"/>
    <x v="2"/>
    <x v="1"/>
    <x v="20"/>
    <x v="22"/>
    <n v="303080"/>
    <n v="332918"/>
    <m/>
    <x v="0"/>
  </r>
  <r>
    <x v="5"/>
    <x v="2"/>
    <x v="2"/>
    <x v="1"/>
    <x v="20"/>
    <x v="23"/>
    <n v="302979"/>
    <n v="332821"/>
    <m/>
    <x v="0"/>
  </r>
  <r>
    <x v="5"/>
    <x v="2"/>
    <x v="2"/>
    <x v="1"/>
    <x v="20"/>
    <x v="24"/>
    <n v="302932"/>
    <n v="332783"/>
    <m/>
    <x v="0"/>
  </r>
  <r>
    <x v="5"/>
    <x v="2"/>
    <x v="2"/>
    <x v="1"/>
    <x v="20"/>
    <x v="25"/>
    <n v="302941"/>
    <n v="332805"/>
    <m/>
    <x v="0"/>
  </r>
  <r>
    <x v="5"/>
    <x v="2"/>
    <x v="2"/>
    <x v="1"/>
    <x v="20"/>
    <x v="26"/>
    <n v="302955"/>
    <n v="332832"/>
    <m/>
    <x v="0"/>
  </r>
  <r>
    <x v="5"/>
    <x v="2"/>
    <x v="2"/>
    <x v="1"/>
    <x v="20"/>
    <x v="27"/>
    <n v="302988"/>
    <n v="332878"/>
    <m/>
    <x v="0"/>
  </r>
  <r>
    <x v="5"/>
    <x v="2"/>
    <x v="2"/>
    <x v="1"/>
    <x v="20"/>
    <x v="28"/>
    <n v="302995"/>
    <n v="332894"/>
    <m/>
    <x v="0"/>
  </r>
  <r>
    <x v="5"/>
    <x v="2"/>
    <x v="2"/>
    <x v="1"/>
    <x v="20"/>
    <x v="29"/>
    <n v="303020"/>
    <n v="332930"/>
    <m/>
    <x v="0"/>
  </r>
  <r>
    <x v="5"/>
    <x v="2"/>
    <x v="2"/>
    <x v="1"/>
    <x v="20"/>
    <x v="30"/>
    <n v="303057"/>
    <n v="332976"/>
    <m/>
    <x v="0"/>
  </r>
  <r>
    <x v="5"/>
    <x v="2"/>
    <x v="2"/>
    <x v="2"/>
    <x v="21"/>
    <x v="0"/>
    <n v="98471"/>
    <n v="85177"/>
    <m/>
    <x v="0"/>
  </r>
  <r>
    <x v="5"/>
    <x v="2"/>
    <x v="2"/>
    <x v="2"/>
    <x v="21"/>
    <x v="1"/>
    <n v="97929"/>
    <n v="84071"/>
    <m/>
    <x v="0"/>
  </r>
  <r>
    <x v="5"/>
    <x v="2"/>
    <x v="2"/>
    <x v="2"/>
    <x v="21"/>
    <x v="2"/>
    <n v="97495"/>
    <n v="83058"/>
    <m/>
    <x v="0"/>
  </r>
  <r>
    <x v="5"/>
    <x v="2"/>
    <x v="2"/>
    <x v="2"/>
    <x v="21"/>
    <x v="3"/>
    <n v="96716"/>
    <n v="81788"/>
    <m/>
    <x v="0"/>
  </r>
  <r>
    <x v="5"/>
    <x v="2"/>
    <x v="2"/>
    <x v="2"/>
    <x v="21"/>
    <x v="4"/>
    <n v="96014"/>
    <n v="80792"/>
    <m/>
    <x v="0"/>
  </r>
  <r>
    <x v="5"/>
    <x v="2"/>
    <x v="2"/>
    <x v="2"/>
    <x v="21"/>
    <x v="5"/>
    <n v="95503"/>
    <n v="79494"/>
    <m/>
    <x v="0"/>
  </r>
  <r>
    <x v="5"/>
    <x v="2"/>
    <x v="2"/>
    <x v="2"/>
    <x v="21"/>
    <x v="6"/>
    <n v="95359"/>
    <n v="78691"/>
    <m/>
    <x v="0"/>
  </r>
  <r>
    <x v="5"/>
    <x v="2"/>
    <x v="2"/>
    <x v="2"/>
    <x v="21"/>
    <x v="7"/>
    <n v="95644"/>
    <n v="78213"/>
    <m/>
    <x v="0"/>
  </r>
  <r>
    <x v="5"/>
    <x v="2"/>
    <x v="2"/>
    <x v="2"/>
    <x v="21"/>
    <x v="8"/>
    <n v="96005"/>
    <n v="77795"/>
    <m/>
    <x v="0"/>
  </r>
  <r>
    <x v="5"/>
    <x v="2"/>
    <x v="2"/>
    <x v="2"/>
    <x v="21"/>
    <x v="9"/>
    <n v="96361"/>
    <n v="77386"/>
    <m/>
    <x v="0"/>
  </r>
  <r>
    <x v="5"/>
    <x v="2"/>
    <x v="2"/>
    <x v="2"/>
    <x v="21"/>
    <x v="10"/>
    <n v="96304"/>
    <n v="76687"/>
    <m/>
    <x v="0"/>
  </r>
  <r>
    <x v="5"/>
    <x v="2"/>
    <x v="2"/>
    <x v="2"/>
    <x v="21"/>
    <x v="11"/>
    <n v="96183"/>
    <n v="75940"/>
    <m/>
    <x v="0"/>
  </r>
  <r>
    <x v="5"/>
    <x v="2"/>
    <x v="2"/>
    <x v="2"/>
    <x v="21"/>
    <x v="12"/>
    <n v="96073"/>
    <n v="75198"/>
    <m/>
    <x v="0"/>
  </r>
  <r>
    <x v="5"/>
    <x v="2"/>
    <x v="2"/>
    <x v="2"/>
    <x v="21"/>
    <x v="13"/>
    <n v="95957"/>
    <n v="74467"/>
    <m/>
    <x v="0"/>
  </r>
  <r>
    <x v="5"/>
    <x v="2"/>
    <x v="2"/>
    <x v="2"/>
    <x v="21"/>
    <x v="14"/>
    <n v="95839"/>
    <n v="73753"/>
    <m/>
    <x v="0"/>
  </r>
  <r>
    <x v="5"/>
    <x v="2"/>
    <x v="2"/>
    <x v="2"/>
    <x v="21"/>
    <x v="15"/>
    <n v="95725"/>
    <n v="73058"/>
    <m/>
    <x v="0"/>
  </r>
  <r>
    <x v="5"/>
    <x v="2"/>
    <x v="2"/>
    <x v="2"/>
    <x v="21"/>
    <x v="16"/>
    <n v="95620"/>
    <n v="72386"/>
    <m/>
    <x v="0"/>
  </r>
  <r>
    <x v="5"/>
    <x v="2"/>
    <x v="2"/>
    <x v="2"/>
    <x v="21"/>
    <x v="17"/>
    <n v="95470"/>
    <n v="71697"/>
    <m/>
    <x v="0"/>
  </r>
  <r>
    <x v="5"/>
    <x v="2"/>
    <x v="2"/>
    <x v="2"/>
    <x v="21"/>
    <x v="18"/>
    <n v="95281"/>
    <n v="71106"/>
    <m/>
    <x v="0"/>
  </r>
  <r>
    <x v="5"/>
    <x v="2"/>
    <x v="2"/>
    <x v="2"/>
    <x v="21"/>
    <x v="19"/>
    <n v="95024"/>
    <n v="70580"/>
    <m/>
    <x v="0"/>
  </r>
  <r>
    <x v="5"/>
    <x v="2"/>
    <x v="2"/>
    <x v="2"/>
    <x v="21"/>
    <x v="20"/>
    <n v="94777"/>
    <n v="70179"/>
    <m/>
    <x v="0"/>
  </r>
  <r>
    <x v="5"/>
    <x v="2"/>
    <x v="2"/>
    <x v="2"/>
    <x v="21"/>
    <x v="21"/>
    <n v="94535"/>
    <n v="69896"/>
    <m/>
    <x v="0"/>
  </r>
  <r>
    <x v="5"/>
    <x v="2"/>
    <x v="2"/>
    <x v="2"/>
    <x v="21"/>
    <x v="22"/>
    <n v="94284"/>
    <n v="69717"/>
    <m/>
    <x v="0"/>
  </r>
  <r>
    <x v="5"/>
    <x v="2"/>
    <x v="2"/>
    <x v="2"/>
    <x v="21"/>
    <x v="23"/>
    <n v="94031"/>
    <n v="69537"/>
    <m/>
    <x v="0"/>
  </r>
  <r>
    <x v="5"/>
    <x v="2"/>
    <x v="2"/>
    <x v="2"/>
    <x v="21"/>
    <x v="24"/>
    <n v="93793"/>
    <n v="69368"/>
    <m/>
    <x v="0"/>
  </r>
  <r>
    <x v="5"/>
    <x v="2"/>
    <x v="2"/>
    <x v="2"/>
    <x v="21"/>
    <x v="25"/>
    <n v="93570"/>
    <n v="69209"/>
    <m/>
    <x v="0"/>
  </r>
  <r>
    <x v="5"/>
    <x v="2"/>
    <x v="2"/>
    <x v="2"/>
    <x v="21"/>
    <x v="26"/>
    <n v="93348"/>
    <n v="69052"/>
    <m/>
    <x v="0"/>
  </r>
  <r>
    <x v="5"/>
    <x v="2"/>
    <x v="2"/>
    <x v="2"/>
    <x v="21"/>
    <x v="27"/>
    <n v="93133"/>
    <n v="68899"/>
    <m/>
    <x v="0"/>
  </r>
  <r>
    <x v="5"/>
    <x v="2"/>
    <x v="2"/>
    <x v="2"/>
    <x v="21"/>
    <x v="28"/>
    <n v="92913"/>
    <n v="68741"/>
    <m/>
    <x v="0"/>
  </r>
  <r>
    <x v="5"/>
    <x v="2"/>
    <x v="2"/>
    <x v="2"/>
    <x v="21"/>
    <x v="29"/>
    <n v="92700"/>
    <n v="68588"/>
    <m/>
    <x v="0"/>
  </r>
  <r>
    <x v="5"/>
    <x v="2"/>
    <x v="2"/>
    <x v="2"/>
    <x v="21"/>
    <x v="30"/>
    <n v="92494"/>
    <n v="68440"/>
    <m/>
    <x v="0"/>
  </r>
  <r>
    <x v="5"/>
    <x v="2"/>
    <x v="2"/>
    <x v="0"/>
    <x v="22"/>
    <x v="0"/>
    <n v="238677"/>
    <n v="179962"/>
    <m/>
    <x v="0"/>
  </r>
  <r>
    <x v="5"/>
    <x v="2"/>
    <x v="2"/>
    <x v="0"/>
    <x v="22"/>
    <x v="1"/>
    <n v="239631"/>
    <n v="181129"/>
    <m/>
    <x v="0"/>
  </r>
  <r>
    <x v="5"/>
    <x v="2"/>
    <x v="2"/>
    <x v="0"/>
    <x v="22"/>
    <x v="2"/>
    <n v="240991"/>
    <n v="182633"/>
    <m/>
    <x v="0"/>
  </r>
  <r>
    <x v="5"/>
    <x v="2"/>
    <x v="2"/>
    <x v="0"/>
    <x v="22"/>
    <x v="3"/>
    <n v="240811"/>
    <n v="182904"/>
    <m/>
    <x v="0"/>
  </r>
  <r>
    <x v="5"/>
    <x v="2"/>
    <x v="2"/>
    <x v="0"/>
    <x v="22"/>
    <x v="4"/>
    <n v="240902"/>
    <n v="184195"/>
    <m/>
    <x v="0"/>
  </r>
  <r>
    <x v="5"/>
    <x v="2"/>
    <x v="2"/>
    <x v="0"/>
    <x v="22"/>
    <x v="5"/>
    <n v="240982"/>
    <n v="184477"/>
    <m/>
    <x v="0"/>
  </r>
  <r>
    <x v="5"/>
    <x v="2"/>
    <x v="2"/>
    <x v="0"/>
    <x v="22"/>
    <x v="6"/>
    <n v="242181"/>
    <n v="186186"/>
    <m/>
    <x v="0"/>
  </r>
  <r>
    <x v="5"/>
    <x v="2"/>
    <x v="2"/>
    <x v="0"/>
    <x v="22"/>
    <x v="7"/>
    <n v="244699"/>
    <n v="188987"/>
    <m/>
    <x v="0"/>
  </r>
  <r>
    <x v="5"/>
    <x v="2"/>
    <x v="2"/>
    <x v="0"/>
    <x v="22"/>
    <x v="8"/>
    <n v="247371"/>
    <n v="191929"/>
    <m/>
    <x v="0"/>
  </r>
  <r>
    <x v="5"/>
    <x v="2"/>
    <x v="2"/>
    <x v="0"/>
    <x v="22"/>
    <x v="9"/>
    <n v="249802"/>
    <n v="194673"/>
    <m/>
    <x v="0"/>
  </r>
  <r>
    <x v="5"/>
    <x v="2"/>
    <x v="2"/>
    <x v="0"/>
    <x v="22"/>
    <x v="10"/>
    <n v="250753"/>
    <n v="196199"/>
    <m/>
    <x v="0"/>
  </r>
  <r>
    <x v="5"/>
    <x v="2"/>
    <x v="2"/>
    <x v="0"/>
    <x v="22"/>
    <x v="11"/>
    <n v="251420"/>
    <n v="197483"/>
    <m/>
    <x v="0"/>
  </r>
  <r>
    <x v="5"/>
    <x v="2"/>
    <x v="2"/>
    <x v="0"/>
    <x v="22"/>
    <x v="12"/>
    <n v="252102"/>
    <n v="198785"/>
    <m/>
    <x v="0"/>
  </r>
  <r>
    <x v="5"/>
    <x v="2"/>
    <x v="2"/>
    <x v="0"/>
    <x v="22"/>
    <x v="13"/>
    <n v="252769"/>
    <n v="200075"/>
    <m/>
    <x v="0"/>
  </r>
  <r>
    <x v="5"/>
    <x v="2"/>
    <x v="2"/>
    <x v="0"/>
    <x v="22"/>
    <x v="14"/>
    <n v="253454"/>
    <n v="201450"/>
    <m/>
    <x v="0"/>
  </r>
  <r>
    <x v="5"/>
    <x v="2"/>
    <x v="2"/>
    <x v="0"/>
    <x v="22"/>
    <x v="15"/>
    <n v="254189"/>
    <n v="202939"/>
    <m/>
    <x v="0"/>
  </r>
  <r>
    <x v="5"/>
    <x v="2"/>
    <x v="2"/>
    <x v="0"/>
    <x v="22"/>
    <x v="16"/>
    <n v="254997"/>
    <n v="204576"/>
    <m/>
    <x v="0"/>
  </r>
  <r>
    <x v="5"/>
    <x v="2"/>
    <x v="2"/>
    <x v="0"/>
    <x v="22"/>
    <x v="17"/>
    <n v="255702"/>
    <n v="206216"/>
    <m/>
    <x v="0"/>
  </r>
  <r>
    <x v="5"/>
    <x v="2"/>
    <x v="2"/>
    <x v="0"/>
    <x v="22"/>
    <x v="18"/>
    <n v="256309"/>
    <n v="207635"/>
    <m/>
    <x v="0"/>
  </r>
  <r>
    <x v="5"/>
    <x v="2"/>
    <x v="2"/>
    <x v="0"/>
    <x v="22"/>
    <x v="19"/>
    <n v="256718"/>
    <n v="208707"/>
    <m/>
    <x v="0"/>
  </r>
  <r>
    <x v="5"/>
    <x v="2"/>
    <x v="2"/>
    <x v="0"/>
    <x v="22"/>
    <x v="20"/>
    <n v="257194"/>
    <n v="209635"/>
    <m/>
    <x v="0"/>
  </r>
  <r>
    <x v="5"/>
    <x v="2"/>
    <x v="2"/>
    <x v="0"/>
    <x v="22"/>
    <x v="21"/>
    <n v="257714"/>
    <n v="210374"/>
    <m/>
    <x v="0"/>
  </r>
  <r>
    <x v="5"/>
    <x v="2"/>
    <x v="2"/>
    <x v="0"/>
    <x v="22"/>
    <x v="22"/>
    <n v="258225"/>
    <n v="210870"/>
    <m/>
    <x v="0"/>
  </r>
  <r>
    <x v="5"/>
    <x v="2"/>
    <x v="2"/>
    <x v="0"/>
    <x v="22"/>
    <x v="23"/>
    <n v="258748"/>
    <n v="211346"/>
    <m/>
    <x v="0"/>
  </r>
  <r>
    <x v="5"/>
    <x v="2"/>
    <x v="2"/>
    <x v="0"/>
    <x v="22"/>
    <x v="24"/>
    <n v="259332"/>
    <n v="211846"/>
    <m/>
    <x v="0"/>
  </r>
  <r>
    <x v="5"/>
    <x v="2"/>
    <x v="2"/>
    <x v="0"/>
    <x v="22"/>
    <x v="25"/>
    <n v="259978"/>
    <n v="212379"/>
    <m/>
    <x v="0"/>
  </r>
  <r>
    <x v="5"/>
    <x v="2"/>
    <x v="2"/>
    <x v="0"/>
    <x v="22"/>
    <x v="26"/>
    <n v="260638"/>
    <n v="212917"/>
    <m/>
    <x v="0"/>
  </r>
  <r>
    <x v="5"/>
    <x v="2"/>
    <x v="2"/>
    <x v="0"/>
    <x v="22"/>
    <x v="27"/>
    <n v="261326"/>
    <n v="213477"/>
    <m/>
    <x v="0"/>
  </r>
  <r>
    <x v="5"/>
    <x v="2"/>
    <x v="2"/>
    <x v="0"/>
    <x v="22"/>
    <x v="28"/>
    <n v="261999"/>
    <n v="214024"/>
    <m/>
    <x v="0"/>
  </r>
  <r>
    <x v="5"/>
    <x v="2"/>
    <x v="2"/>
    <x v="0"/>
    <x v="22"/>
    <x v="29"/>
    <n v="262697"/>
    <n v="214592"/>
    <m/>
    <x v="0"/>
  </r>
  <r>
    <x v="5"/>
    <x v="2"/>
    <x v="2"/>
    <x v="0"/>
    <x v="22"/>
    <x v="30"/>
    <n v="263415"/>
    <n v="215177"/>
    <m/>
    <x v="0"/>
  </r>
  <r>
    <x v="5"/>
    <x v="3"/>
    <x v="0"/>
    <x v="1"/>
    <x v="20"/>
    <x v="0"/>
    <n v="2009559"/>
    <n v="3201227"/>
    <m/>
    <x v="0"/>
  </r>
  <r>
    <x v="5"/>
    <x v="3"/>
    <x v="0"/>
    <x v="1"/>
    <x v="20"/>
    <x v="1"/>
    <n v="2039217"/>
    <n v="3224266"/>
    <m/>
    <x v="0"/>
  </r>
  <r>
    <x v="5"/>
    <x v="3"/>
    <x v="0"/>
    <x v="1"/>
    <x v="20"/>
    <x v="2"/>
    <n v="2068464"/>
    <n v="3246381"/>
    <m/>
    <x v="0"/>
  </r>
  <r>
    <x v="5"/>
    <x v="3"/>
    <x v="0"/>
    <x v="1"/>
    <x v="20"/>
    <x v="3"/>
    <n v="2092184"/>
    <n v="3260142"/>
    <m/>
    <x v="0"/>
  </r>
  <r>
    <x v="5"/>
    <x v="3"/>
    <x v="0"/>
    <x v="1"/>
    <x v="20"/>
    <x v="4"/>
    <n v="2117731"/>
    <n v="3284417"/>
    <m/>
    <x v="0"/>
  </r>
  <r>
    <x v="5"/>
    <x v="3"/>
    <x v="0"/>
    <x v="1"/>
    <x v="20"/>
    <x v="5"/>
    <n v="2143342"/>
    <n v="3289945"/>
    <m/>
    <x v="0"/>
  </r>
  <r>
    <x v="5"/>
    <x v="3"/>
    <x v="0"/>
    <x v="1"/>
    <x v="20"/>
    <x v="6"/>
    <n v="2169985"/>
    <n v="3305137"/>
    <m/>
    <x v="0"/>
  </r>
  <r>
    <x v="5"/>
    <x v="3"/>
    <x v="0"/>
    <x v="1"/>
    <x v="20"/>
    <x v="7"/>
    <n v="2197280"/>
    <n v="3320686"/>
    <m/>
    <x v="0"/>
  </r>
  <r>
    <x v="5"/>
    <x v="3"/>
    <x v="0"/>
    <x v="1"/>
    <x v="20"/>
    <x v="8"/>
    <n v="2224857"/>
    <n v="3335924"/>
    <m/>
    <x v="0"/>
  </r>
  <r>
    <x v="5"/>
    <x v="3"/>
    <x v="0"/>
    <x v="1"/>
    <x v="20"/>
    <x v="9"/>
    <n v="2252998"/>
    <n v="3351521"/>
    <m/>
    <x v="0"/>
  </r>
  <r>
    <x v="5"/>
    <x v="3"/>
    <x v="0"/>
    <x v="1"/>
    <x v="20"/>
    <x v="10"/>
    <n v="2281644"/>
    <n v="3367517"/>
    <m/>
    <x v="0"/>
  </r>
  <r>
    <x v="5"/>
    <x v="3"/>
    <x v="0"/>
    <x v="1"/>
    <x v="20"/>
    <x v="11"/>
    <n v="2310612"/>
    <n v="3383034"/>
    <m/>
    <x v="0"/>
  </r>
  <r>
    <x v="5"/>
    <x v="3"/>
    <x v="0"/>
    <x v="1"/>
    <x v="20"/>
    <x v="12"/>
    <n v="2340391"/>
    <n v="3398524"/>
    <m/>
    <x v="0"/>
  </r>
  <r>
    <x v="5"/>
    <x v="3"/>
    <x v="0"/>
    <x v="1"/>
    <x v="20"/>
    <x v="13"/>
    <n v="2370818"/>
    <n v="3414562"/>
    <m/>
    <x v="0"/>
  </r>
  <r>
    <x v="5"/>
    <x v="3"/>
    <x v="0"/>
    <x v="1"/>
    <x v="20"/>
    <x v="14"/>
    <n v="2403362"/>
    <n v="3433313"/>
    <m/>
    <x v="0"/>
  </r>
  <r>
    <x v="5"/>
    <x v="3"/>
    <x v="0"/>
    <x v="1"/>
    <x v="20"/>
    <x v="15"/>
    <n v="2438275"/>
    <n v="3455049"/>
    <m/>
    <x v="0"/>
  </r>
  <r>
    <x v="5"/>
    <x v="3"/>
    <x v="0"/>
    <x v="1"/>
    <x v="20"/>
    <x v="16"/>
    <n v="2476171"/>
    <n v="3480619"/>
    <m/>
    <x v="0"/>
  </r>
  <r>
    <x v="5"/>
    <x v="3"/>
    <x v="0"/>
    <x v="1"/>
    <x v="20"/>
    <x v="17"/>
    <n v="2517588"/>
    <n v="3510833"/>
    <m/>
    <x v="0"/>
  </r>
  <r>
    <x v="5"/>
    <x v="3"/>
    <x v="0"/>
    <x v="1"/>
    <x v="20"/>
    <x v="18"/>
    <n v="2556933"/>
    <n v="3543355"/>
    <m/>
    <x v="0"/>
  </r>
  <r>
    <x v="5"/>
    <x v="3"/>
    <x v="0"/>
    <x v="1"/>
    <x v="20"/>
    <x v="19"/>
    <n v="2592664"/>
    <n v="3575958"/>
    <m/>
    <x v="0"/>
  </r>
  <r>
    <x v="5"/>
    <x v="3"/>
    <x v="0"/>
    <x v="1"/>
    <x v="20"/>
    <x v="20"/>
    <n v="2624508"/>
    <n v="3608552"/>
    <m/>
    <x v="0"/>
  </r>
  <r>
    <x v="5"/>
    <x v="3"/>
    <x v="0"/>
    <x v="1"/>
    <x v="20"/>
    <x v="21"/>
    <n v="2651460"/>
    <n v="3640019"/>
    <m/>
    <x v="0"/>
  </r>
  <r>
    <x v="5"/>
    <x v="3"/>
    <x v="0"/>
    <x v="1"/>
    <x v="20"/>
    <x v="22"/>
    <n v="2673175"/>
    <n v="3669964"/>
    <m/>
    <x v="0"/>
  </r>
  <r>
    <x v="5"/>
    <x v="3"/>
    <x v="0"/>
    <x v="1"/>
    <x v="20"/>
    <x v="23"/>
    <n v="2695004"/>
    <n v="3700057"/>
    <m/>
    <x v="0"/>
  </r>
  <r>
    <x v="5"/>
    <x v="3"/>
    <x v="0"/>
    <x v="1"/>
    <x v="20"/>
    <x v="24"/>
    <n v="2716938"/>
    <n v="3730275"/>
    <m/>
    <x v="0"/>
  </r>
  <r>
    <x v="5"/>
    <x v="3"/>
    <x v="0"/>
    <x v="1"/>
    <x v="20"/>
    <x v="25"/>
    <n v="2739423"/>
    <n v="3761228"/>
    <m/>
    <x v="0"/>
  </r>
  <r>
    <x v="5"/>
    <x v="3"/>
    <x v="0"/>
    <x v="1"/>
    <x v="20"/>
    <x v="26"/>
    <n v="2762608"/>
    <n v="3793125"/>
    <m/>
    <x v="0"/>
  </r>
  <r>
    <x v="5"/>
    <x v="3"/>
    <x v="0"/>
    <x v="1"/>
    <x v="20"/>
    <x v="27"/>
    <n v="2786482"/>
    <n v="3825942"/>
    <m/>
    <x v="0"/>
  </r>
  <r>
    <x v="5"/>
    <x v="3"/>
    <x v="0"/>
    <x v="1"/>
    <x v="20"/>
    <x v="28"/>
    <n v="2811167"/>
    <n v="3859845"/>
    <m/>
    <x v="0"/>
  </r>
  <r>
    <x v="5"/>
    <x v="3"/>
    <x v="0"/>
    <x v="1"/>
    <x v="20"/>
    <x v="29"/>
    <n v="2836798"/>
    <n v="3895033"/>
    <m/>
    <x v="0"/>
  </r>
  <r>
    <x v="5"/>
    <x v="3"/>
    <x v="0"/>
    <x v="1"/>
    <x v="20"/>
    <x v="30"/>
    <n v="2863558"/>
    <n v="3931753"/>
    <m/>
    <x v="0"/>
  </r>
  <r>
    <x v="5"/>
    <x v="3"/>
    <x v="0"/>
    <x v="2"/>
    <x v="21"/>
    <x v="0"/>
    <n v="410063"/>
    <n v="674143"/>
    <m/>
    <x v="0"/>
  </r>
  <r>
    <x v="5"/>
    <x v="3"/>
    <x v="0"/>
    <x v="2"/>
    <x v="21"/>
    <x v="1"/>
    <n v="411717"/>
    <n v="672705"/>
    <m/>
    <x v="0"/>
  </r>
  <r>
    <x v="5"/>
    <x v="3"/>
    <x v="0"/>
    <x v="2"/>
    <x v="21"/>
    <x v="2"/>
    <n v="413940"/>
    <n v="672028"/>
    <m/>
    <x v="0"/>
  </r>
  <r>
    <x v="5"/>
    <x v="3"/>
    <x v="0"/>
    <x v="2"/>
    <x v="21"/>
    <x v="3"/>
    <n v="415680"/>
    <n v="670475"/>
    <m/>
    <x v="0"/>
  </r>
  <r>
    <x v="5"/>
    <x v="3"/>
    <x v="0"/>
    <x v="2"/>
    <x v="21"/>
    <x v="4"/>
    <n v="416476"/>
    <n v="669213"/>
    <m/>
    <x v="0"/>
  </r>
  <r>
    <x v="5"/>
    <x v="3"/>
    <x v="0"/>
    <x v="2"/>
    <x v="21"/>
    <x v="5"/>
    <n v="417825"/>
    <n v="664875"/>
    <m/>
    <x v="0"/>
  </r>
  <r>
    <x v="5"/>
    <x v="3"/>
    <x v="0"/>
    <x v="2"/>
    <x v="21"/>
    <x v="6"/>
    <n v="419241"/>
    <n v="662291"/>
    <m/>
    <x v="0"/>
  </r>
  <r>
    <x v="5"/>
    <x v="3"/>
    <x v="0"/>
    <x v="2"/>
    <x v="21"/>
    <x v="7"/>
    <n v="420688"/>
    <n v="659626"/>
    <m/>
    <x v="0"/>
  </r>
  <r>
    <x v="5"/>
    <x v="3"/>
    <x v="0"/>
    <x v="2"/>
    <x v="21"/>
    <x v="8"/>
    <n v="422097"/>
    <n v="656757"/>
    <m/>
    <x v="0"/>
  </r>
  <r>
    <x v="5"/>
    <x v="3"/>
    <x v="0"/>
    <x v="2"/>
    <x v="21"/>
    <x v="9"/>
    <n v="423545"/>
    <n v="653855"/>
    <m/>
    <x v="0"/>
  </r>
  <r>
    <x v="5"/>
    <x v="3"/>
    <x v="0"/>
    <x v="2"/>
    <x v="21"/>
    <x v="10"/>
    <n v="425002"/>
    <n v="650906"/>
    <m/>
    <x v="0"/>
  </r>
  <r>
    <x v="5"/>
    <x v="3"/>
    <x v="0"/>
    <x v="2"/>
    <x v="21"/>
    <x v="11"/>
    <n v="426367"/>
    <n v="647635"/>
    <m/>
    <x v="0"/>
  </r>
  <r>
    <x v="5"/>
    <x v="3"/>
    <x v="0"/>
    <x v="2"/>
    <x v="21"/>
    <x v="12"/>
    <n v="427653"/>
    <n v="644015"/>
    <m/>
    <x v="0"/>
  </r>
  <r>
    <x v="5"/>
    <x v="3"/>
    <x v="0"/>
    <x v="2"/>
    <x v="21"/>
    <x v="13"/>
    <n v="428839"/>
    <n v="640192"/>
    <m/>
    <x v="0"/>
  </r>
  <r>
    <x v="5"/>
    <x v="3"/>
    <x v="0"/>
    <x v="2"/>
    <x v="21"/>
    <x v="14"/>
    <n v="429882"/>
    <n v="636139"/>
    <m/>
    <x v="0"/>
  </r>
  <r>
    <x v="5"/>
    <x v="3"/>
    <x v="0"/>
    <x v="2"/>
    <x v="21"/>
    <x v="15"/>
    <n v="430760"/>
    <n v="631806"/>
    <m/>
    <x v="0"/>
  </r>
  <r>
    <x v="5"/>
    <x v="3"/>
    <x v="0"/>
    <x v="2"/>
    <x v="21"/>
    <x v="16"/>
    <n v="431444"/>
    <n v="627154"/>
    <m/>
    <x v="0"/>
  </r>
  <r>
    <x v="5"/>
    <x v="3"/>
    <x v="0"/>
    <x v="2"/>
    <x v="21"/>
    <x v="17"/>
    <n v="431946"/>
    <n v="622216"/>
    <m/>
    <x v="0"/>
  </r>
  <r>
    <x v="5"/>
    <x v="3"/>
    <x v="0"/>
    <x v="2"/>
    <x v="21"/>
    <x v="18"/>
    <n v="432473"/>
    <n v="618419"/>
    <m/>
    <x v="0"/>
  </r>
  <r>
    <x v="5"/>
    <x v="3"/>
    <x v="0"/>
    <x v="2"/>
    <x v="21"/>
    <x v="19"/>
    <n v="433027"/>
    <n v="615745"/>
    <m/>
    <x v="0"/>
  </r>
  <r>
    <x v="5"/>
    <x v="3"/>
    <x v="0"/>
    <x v="2"/>
    <x v="21"/>
    <x v="20"/>
    <n v="433655"/>
    <n v="614315"/>
    <m/>
    <x v="0"/>
  </r>
  <r>
    <x v="5"/>
    <x v="3"/>
    <x v="0"/>
    <x v="2"/>
    <x v="21"/>
    <x v="21"/>
    <n v="434372"/>
    <n v="614205"/>
    <m/>
    <x v="0"/>
  </r>
  <r>
    <x v="5"/>
    <x v="3"/>
    <x v="0"/>
    <x v="2"/>
    <x v="21"/>
    <x v="22"/>
    <n v="435226"/>
    <n v="615497"/>
    <m/>
    <x v="0"/>
  </r>
  <r>
    <x v="5"/>
    <x v="3"/>
    <x v="0"/>
    <x v="2"/>
    <x v="21"/>
    <x v="23"/>
    <n v="435962"/>
    <n v="616628"/>
    <m/>
    <x v="0"/>
  </r>
  <r>
    <x v="5"/>
    <x v="3"/>
    <x v="0"/>
    <x v="2"/>
    <x v="21"/>
    <x v="24"/>
    <n v="436586"/>
    <n v="617601"/>
    <m/>
    <x v="0"/>
  </r>
  <r>
    <x v="5"/>
    <x v="3"/>
    <x v="0"/>
    <x v="2"/>
    <x v="21"/>
    <x v="25"/>
    <n v="437152"/>
    <n v="618493"/>
    <m/>
    <x v="0"/>
  </r>
  <r>
    <x v="5"/>
    <x v="3"/>
    <x v="0"/>
    <x v="2"/>
    <x v="21"/>
    <x v="26"/>
    <n v="437667"/>
    <n v="619308"/>
    <m/>
    <x v="0"/>
  </r>
  <r>
    <x v="5"/>
    <x v="3"/>
    <x v="0"/>
    <x v="2"/>
    <x v="21"/>
    <x v="27"/>
    <n v="438110"/>
    <n v="620016"/>
    <m/>
    <x v="0"/>
  </r>
  <r>
    <x v="5"/>
    <x v="3"/>
    <x v="0"/>
    <x v="2"/>
    <x v="21"/>
    <x v="28"/>
    <n v="438483"/>
    <n v="620617"/>
    <m/>
    <x v="0"/>
  </r>
  <r>
    <x v="5"/>
    <x v="3"/>
    <x v="0"/>
    <x v="2"/>
    <x v="21"/>
    <x v="29"/>
    <n v="438788"/>
    <n v="621116"/>
    <m/>
    <x v="0"/>
  </r>
  <r>
    <x v="5"/>
    <x v="3"/>
    <x v="0"/>
    <x v="2"/>
    <x v="21"/>
    <x v="30"/>
    <n v="439041"/>
    <n v="621534"/>
    <m/>
    <x v="0"/>
  </r>
  <r>
    <x v="5"/>
    <x v="3"/>
    <x v="0"/>
    <x v="0"/>
    <x v="22"/>
    <x v="0"/>
    <n v="5669966"/>
    <n v="4365873"/>
    <m/>
    <x v="0"/>
  </r>
  <r>
    <x v="5"/>
    <x v="3"/>
    <x v="0"/>
    <x v="0"/>
    <x v="22"/>
    <x v="1"/>
    <n v="5692830"/>
    <n v="4391111"/>
    <m/>
    <x v="0"/>
  </r>
  <r>
    <x v="5"/>
    <x v="3"/>
    <x v="0"/>
    <x v="0"/>
    <x v="22"/>
    <x v="2"/>
    <n v="5713526"/>
    <n v="4415483"/>
    <m/>
    <x v="0"/>
  </r>
  <r>
    <x v="5"/>
    <x v="3"/>
    <x v="0"/>
    <x v="0"/>
    <x v="22"/>
    <x v="3"/>
    <n v="5730724"/>
    <n v="4437019"/>
    <m/>
    <x v="0"/>
  </r>
  <r>
    <x v="5"/>
    <x v="3"/>
    <x v="0"/>
    <x v="0"/>
    <x v="22"/>
    <x v="4"/>
    <n v="5753766"/>
    <n v="4481538"/>
    <m/>
    <x v="0"/>
  </r>
  <r>
    <x v="5"/>
    <x v="3"/>
    <x v="0"/>
    <x v="0"/>
    <x v="22"/>
    <x v="5"/>
    <n v="5773311"/>
    <n v="4498960"/>
    <m/>
    <x v="0"/>
  </r>
  <r>
    <x v="5"/>
    <x v="3"/>
    <x v="0"/>
    <x v="0"/>
    <x v="22"/>
    <x v="6"/>
    <n v="5792330"/>
    <n v="4529092"/>
    <m/>
    <x v="0"/>
  </r>
  <r>
    <x v="5"/>
    <x v="3"/>
    <x v="0"/>
    <x v="0"/>
    <x v="22"/>
    <x v="7"/>
    <n v="5810616"/>
    <n v="4559579"/>
    <m/>
    <x v="0"/>
  </r>
  <r>
    <x v="5"/>
    <x v="3"/>
    <x v="0"/>
    <x v="0"/>
    <x v="22"/>
    <x v="8"/>
    <n v="5827834"/>
    <n v="4590005"/>
    <m/>
    <x v="0"/>
  </r>
  <r>
    <x v="5"/>
    <x v="3"/>
    <x v="0"/>
    <x v="0"/>
    <x v="22"/>
    <x v="9"/>
    <n v="5844638"/>
    <n v="4620750"/>
    <m/>
    <x v="0"/>
  </r>
  <r>
    <x v="5"/>
    <x v="3"/>
    <x v="0"/>
    <x v="0"/>
    <x v="22"/>
    <x v="10"/>
    <n v="5861038"/>
    <n v="4651714"/>
    <m/>
    <x v="0"/>
  </r>
  <r>
    <x v="5"/>
    <x v="3"/>
    <x v="0"/>
    <x v="0"/>
    <x v="22"/>
    <x v="11"/>
    <n v="5876282"/>
    <n v="4682299"/>
    <m/>
    <x v="0"/>
  </r>
  <r>
    <x v="5"/>
    <x v="3"/>
    <x v="0"/>
    <x v="0"/>
    <x v="22"/>
    <x v="12"/>
    <n v="5890724"/>
    <n v="4712798"/>
    <m/>
    <x v="0"/>
  </r>
  <r>
    <x v="5"/>
    <x v="3"/>
    <x v="0"/>
    <x v="0"/>
    <x v="22"/>
    <x v="13"/>
    <n v="5904014"/>
    <n v="4742936"/>
    <m/>
    <x v="0"/>
  </r>
  <r>
    <x v="5"/>
    <x v="3"/>
    <x v="0"/>
    <x v="0"/>
    <x v="22"/>
    <x v="14"/>
    <n v="5914348"/>
    <n v="4773359"/>
    <m/>
    <x v="0"/>
  </r>
  <r>
    <x v="5"/>
    <x v="3"/>
    <x v="0"/>
    <x v="0"/>
    <x v="22"/>
    <x v="15"/>
    <n v="5921611"/>
    <n v="4804131"/>
    <m/>
    <x v="0"/>
  </r>
  <r>
    <x v="5"/>
    <x v="3"/>
    <x v="0"/>
    <x v="0"/>
    <x v="22"/>
    <x v="16"/>
    <n v="5925008"/>
    <n v="4835218"/>
    <m/>
    <x v="0"/>
  </r>
  <r>
    <x v="5"/>
    <x v="3"/>
    <x v="0"/>
    <x v="0"/>
    <x v="22"/>
    <x v="17"/>
    <n v="5924300"/>
    <n v="4866695"/>
    <m/>
    <x v="0"/>
  </r>
  <r>
    <x v="5"/>
    <x v="3"/>
    <x v="0"/>
    <x v="0"/>
    <x v="22"/>
    <x v="18"/>
    <n v="5924423"/>
    <n v="4895341"/>
    <m/>
    <x v="0"/>
  </r>
  <r>
    <x v="5"/>
    <x v="3"/>
    <x v="0"/>
    <x v="0"/>
    <x v="22"/>
    <x v="19"/>
    <n v="5926555"/>
    <n v="4919818"/>
    <m/>
    <x v="0"/>
  </r>
  <r>
    <x v="5"/>
    <x v="3"/>
    <x v="0"/>
    <x v="0"/>
    <x v="22"/>
    <x v="20"/>
    <n v="5931134"/>
    <n v="4940130"/>
    <m/>
    <x v="0"/>
  </r>
  <r>
    <x v="5"/>
    <x v="3"/>
    <x v="0"/>
    <x v="0"/>
    <x v="22"/>
    <x v="21"/>
    <n v="5938916"/>
    <n v="4955893"/>
    <m/>
    <x v="0"/>
  </r>
  <r>
    <x v="5"/>
    <x v="3"/>
    <x v="0"/>
    <x v="0"/>
    <x v="22"/>
    <x v="22"/>
    <n v="5950881"/>
    <n v="4967289"/>
    <m/>
    <x v="0"/>
  </r>
  <r>
    <x v="5"/>
    <x v="3"/>
    <x v="0"/>
    <x v="0"/>
    <x v="22"/>
    <x v="23"/>
    <n v="5961446"/>
    <n v="4976875"/>
    <m/>
    <x v="0"/>
  </r>
  <r>
    <x v="5"/>
    <x v="3"/>
    <x v="0"/>
    <x v="0"/>
    <x v="22"/>
    <x v="24"/>
    <n v="5970762"/>
    <n v="4984863"/>
    <m/>
    <x v="0"/>
  </r>
  <r>
    <x v="5"/>
    <x v="3"/>
    <x v="0"/>
    <x v="0"/>
    <x v="22"/>
    <x v="25"/>
    <n v="5979549"/>
    <n v="4992069"/>
    <m/>
    <x v="0"/>
  </r>
  <r>
    <x v="5"/>
    <x v="3"/>
    <x v="0"/>
    <x v="0"/>
    <x v="22"/>
    <x v="26"/>
    <n v="5987893"/>
    <n v="4998769"/>
    <m/>
    <x v="0"/>
  </r>
  <r>
    <x v="5"/>
    <x v="3"/>
    <x v="0"/>
    <x v="0"/>
    <x v="22"/>
    <x v="27"/>
    <n v="5995533"/>
    <n v="5004866"/>
    <m/>
    <x v="0"/>
  </r>
  <r>
    <x v="5"/>
    <x v="3"/>
    <x v="0"/>
    <x v="0"/>
    <x v="22"/>
    <x v="28"/>
    <n v="6002408"/>
    <n v="5010377"/>
    <m/>
    <x v="0"/>
  </r>
  <r>
    <x v="5"/>
    <x v="3"/>
    <x v="0"/>
    <x v="0"/>
    <x v="22"/>
    <x v="29"/>
    <n v="6008408"/>
    <n v="5015220"/>
    <m/>
    <x v="0"/>
  </r>
  <r>
    <x v="5"/>
    <x v="3"/>
    <x v="0"/>
    <x v="0"/>
    <x v="22"/>
    <x v="30"/>
    <n v="6013464"/>
    <n v="5019349"/>
    <m/>
    <x v="0"/>
  </r>
  <r>
    <x v="5"/>
    <x v="3"/>
    <x v="1"/>
    <x v="1"/>
    <x v="20"/>
    <x v="0"/>
    <n v="263864"/>
    <n v="476538"/>
    <m/>
    <x v="0"/>
  </r>
  <r>
    <x v="5"/>
    <x v="3"/>
    <x v="1"/>
    <x v="1"/>
    <x v="20"/>
    <x v="1"/>
    <n v="269928"/>
    <n v="483372"/>
    <m/>
    <x v="0"/>
  </r>
  <r>
    <x v="5"/>
    <x v="3"/>
    <x v="1"/>
    <x v="1"/>
    <x v="20"/>
    <x v="2"/>
    <n v="277493"/>
    <n v="492503"/>
    <m/>
    <x v="0"/>
  </r>
  <r>
    <x v="5"/>
    <x v="3"/>
    <x v="1"/>
    <x v="1"/>
    <x v="20"/>
    <x v="3"/>
    <n v="282874"/>
    <n v="498117"/>
    <m/>
    <x v="0"/>
  </r>
  <r>
    <x v="5"/>
    <x v="3"/>
    <x v="1"/>
    <x v="1"/>
    <x v="20"/>
    <x v="4"/>
    <n v="286868"/>
    <n v="502793"/>
    <m/>
    <x v="0"/>
  </r>
  <r>
    <x v="5"/>
    <x v="3"/>
    <x v="1"/>
    <x v="1"/>
    <x v="20"/>
    <x v="5"/>
    <n v="292129"/>
    <n v="506565"/>
    <m/>
    <x v="0"/>
  </r>
  <r>
    <x v="5"/>
    <x v="3"/>
    <x v="1"/>
    <x v="1"/>
    <x v="20"/>
    <x v="6"/>
    <n v="297399"/>
    <n v="511616"/>
    <m/>
    <x v="0"/>
  </r>
  <r>
    <x v="5"/>
    <x v="3"/>
    <x v="1"/>
    <x v="1"/>
    <x v="20"/>
    <x v="7"/>
    <n v="302710"/>
    <n v="516649"/>
    <m/>
    <x v="0"/>
  </r>
  <r>
    <x v="5"/>
    <x v="3"/>
    <x v="1"/>
    <x v="1"/>
    <x v="20"/>
    <x v="8"/>
    <n v="307902"/>
    <n v="521395"/>
    <m/>
    <x v="0"/>
  </r>
  <r>
    <x v="5"/>
    <x v="3"/>
    <x v="1"/>
    <x v="1"/>
    <x v="20"/>
    <x v="9"/>
    <n v="313083"/>
    <n v="526064"/>
    <m/>
    <x v="0"/>
  </r>
  <r>
    <x v="5"/>
    <x v="3"/>
    <x v="1"/>
    <x v="1"/>
    <x v="20"/>
    <x v="10"/>
    <n v="318480"/>
    <n v="531028"/>
    <m/>
    <x v="0"/>
  </r>
  <r>
    <x v="5"/>
    <x v="3"/>
    <x v="1"/>
    <x v="1"/>
    <x v="20"/>
    <x v="11"/>
    <n v="324295"/>
    <n v="536509"/>
    <m/>
    <x v="0"/>
  </r>
  <r>
    <x v="5"/>
    <x v="3"/>
    <x v="1"/>
    <x v="1"/>
    <x v="20"/>
    <x v="12"/>
    <n v="330092"/>
    <n v="541795"/>
    <m/>
    <x v="0"/>
  </r>
  <r>
    <x v="5"/>
    <x v="3"/>
    <x v="1"/>
    <x v="1"/>
    <x v="20"/>
    <x v="13"/>
    <n v="335775"/>
    <n v="546854"/>
    <m/>
    <x v="0"/>
  </r>
  <r>
    <x v="5"/>
    <x v="3"/>
    <x v="1"/>
    <x v="1"/>
    <x v="20"/>
    <x v="14"/>
    <n v="341256"/>
    <n v="551568"/>
    <m/>
    <x v="0"/>
  </r>
  <r>
    <x v="5"/>
    <x v="3"/>
    <x v="1"/>
    <x v="1"/>
    <x v="20"/>
    <x v="15"/>
    <n v="346580"/>
    <n v="555998"/>
    <m/>
    <x v="0"/>
  </r>
  <r>
    <x v="5"/>
    <x v="3"/>
    <x v="1"/>
    <x v="1"/>
    <x v="20"/>
    <x v="16"/>
    <n v="351767"/>
    <n v="560177"/>
    <m/>
    <x v="0"/>
  </r>
  <r>
    <x v="5"/>
    <x v="3"/>
    <x v="1"/>
    <x v="1"/>
    <x v="20"/>
    <x v="17"/>
    <n v="356373"/>
    <n v="563422"/>
    <m/>
    <x v="0"/>
  </r>
  <r>
    <x v="5"/>
    <x v="3"/>
    <x v="1"/>
    <x v="1"/>
    <x v="20"/>
    <x v="18"/>
    <n v="360637"/>
    <n v="566895"/>
    <m/>
    <x v="0"/>
  </r>
  <r>
    <x v="5"/>
    <x v="3"/>
    <x v="1"/>
    <x v="1"/>
    <x v="20"/>
    <x v="19"/>
    <n v="364612"/>
    <n v="570664"/>
    <m/>
    <x v="0"/>
  </r>
  <r>
    <x v="5"/>
    <x v="3"/>
    <x v="1"/>
    <x v="1"/>
    <x v="20"/>
    <x v="20"/>
    <n v="368340"/>
    <n v="574833"/>
    <m/>
    <x v="0"/>
  </r>
  <r>
    <x v="5"/>
    <x v="3"/>
    <x v="1"/>
    <x v="1"/>
    <x v="20"/>
    <x v="21"/>
    <n v="371773"/>
    <n v="579371"/>
    <m/>
    <x v="0"/>
  </r>
  <r>
    <x v="5"/>
    <x v="3"/>
    <x v="1"/>
    <x v="1"/>
    <x v="20"/>
    <x v="22"/>
    <n v="374978"/>
    <n v="584389"/>
    <m/>
    <x v="0"/>
  </r>
  <r>
    <x v="5"/>
    <x v="3"/>
    <x v="1"/>
    <x v="1"/>
    <x v="20"/>
    <x v="23"/>
    <n v="378084"/>
    <n v="589251"/>
    <m/>
    <x v="0"/>
  </r>
  <r>
    <x v="5"/>
    <x v="3"/>
    <x v="1"/>
    <x v="1"/>
    <x v="20"/>
    <x v="24"/>
    <n v="381202"/>
    <n v="594130"/>
    <m/>
    <x v="0"/>
  </r>
  <r>
    <x v="5"/>
    <x v="3"/>
    <x v="1"/>
    <x v="1"/>
    <x v="20"/>
    <x v="25"/>
    <n v="384334"/>
    <n v="599027"/>
    <m/>
    <x v="0"/>
  </r>
  <r>
    <x v="5"/>
    <x v="3"/>
    <x v="1"/>
    <x v="1"/>
    <x v="20"/>
    <x v="26"/>
    <n v="387473"/>
    <n v="603931"/>
    <m/>
    <x v="0"/>
  </r>
  <r>
    <x v="5"/>
    <x v="3"/>
    <x v="1"/>
    <x v="1"/>
    <x v="20"/>
    <x v="27"/>
    <n v="390593"/>
    <n v="608800"/>
    <m/>
    <x v="0"/>
  </r>
  <r>
    <x v="5"/>
    <x v="3"/>
    <x v="1"/>
    <x v="1"/>
    <x v="20"/>
    <x v="28"/>
    <n v="393709"/>
    <n v="613659"/>
    <m/>
    <x v="0"/>
  </r>
  <r>
    <x v="5"/>
    <x v="3"/>
    <x v="1"/>
    <x v="1"/>
    <x v="20"/>
    <x v="29"/>
    <n v="396823"/>
    <n v="618512"/>
    <m/>
    <x v="0"/>
  </r>
  <r>
    <x v="5"/>
    <x v="3"/>
    <x v="1"/>
    <x v="1"/>
    <x v="20"/>
    <x v="30"/>
    <n v="399944"/>
    <n v="623373"/>
    <m/>
    <x v="0"/>
  </r>
  <r>
    <x v="5"/>
    <x v="3"/>
    <x v="1"/>
    <x v="2"/>
    <x v="21"/>
    <x v="0"/>
    <n v="0"/>
    <n v="0"/>
    <m/>
    <x v="0"/>
  </r>
  <r>
    <x v="5"/>
    <x v="3"/>
    <x v="1"/>
    <x v="2"/>
    <x v="21"/>
    <x v="1"/>
    <n v="888"/>
    <n v="0"/>
    <m/>
    <x v="0"/>
  </r>
  <r>
    <x v="5"/>
    <x v="3"/>
    <x v="1"/>
    <x v="2"/>
    <x v="21"/>
    <x v="2"/>
    <n v="1995"/>
    <n v="0"/>
    <m/>
    <x v="0"/>
  </r>
  <r>
    <x v="5"/>
    <x v="3"/>
    <x v="1"/>
    <x v="2"/>
    <x v="21"/>
    <x v="3"/>
    <n v="2783"/>
    <n v="0"/>
    <m/>
    <x v="0"/>
  </r>
  <r>
    <x v="5"/>
    <x v="3"/>
    <x v="1"/>
    <x v="2"/>
    <x v="21"/>
    <x v="4"/>
    <n v="3368"/>
    <n v="0"/>
    <m/>
    <x v="0"/>
  </r>
  <r>
    <x v="5"/>
    <x v="3"/>
    <x v="1"/>
    <x v="2"/>
    <x v="21"/>
    <x v="5"/>
    <n v="3828"/>
    <n v="0"/>
    <m/>
    <x v="0"/>
  </r>
  <r>
    <x v="5"/>
    <x v="3"/>
    <x v="1"/>
    <x v="2"/>
    <x v="21"/>
    <x v="6"/>
    <n v="4293"/>
    <n v="0"/>
    <m/>
    <x v="0"/>
  </r>
  <r>
    <x v="5"/>
    <x v="3"/>
    <x v="1"/>
    <x v="2"/>
    <x v="21"/>
    <x v="7"/>
    <n v="4764"/>
    <n v="0"/>
    <m/>
    <x v="0"/>
  </r>
  <r>
    <x v="5"/>
    <x v="3"/>
    <x v="1"/>
    <x v="2"/>
    <x v="21"/>
    <x v="8"/>
    <n v="5227"/>
    <n v="0"/>
    <m/>
    <x v="0"/>
  </r>
  <r>
    <x v="5"/>
    <x v="3"/>
    <x v="1"/>
    <x v="2"/>
    <x v="21"/>
    <x v="9"/>
    <n v="5690"/>
    <n v="0"/>
    <m/>
    <x v="0"/>
  </r>
  <r>
    <x v="5"/>
    <x v="3"/>
    <x v="1"/>
    <x v="2"/>
    <x v="21"/>
    <x v="10"/>
    <n v="6175"/>
    <n v="0"/>
    <m/>
    <x v="0"/>
  </r>
  <r>
    <x v="5"/>
    <x v="3"/>
    <x v="1"/>
    <x v="2"/>
    <x v="21"/>
    <x v="11"/>
    <n v="6697"/>
    <n v="0"/>
    <m/>
    <x v="0"/>
  </r>
  <r>
    <x v="5"/>
    <x v="3"/>
    <x v="1"/>
    <x v="2"/>
    <x v="21"/>
    <x v="12"/>
    <n v="7218"/>
    <n v="0"/>
    <m/>
    <x v="0"/>
  </r>
  <r>
    <x v="5"/>
    <x v="3"/>
    <x v="1"/>
    <x v="2"/>
    <x v="21"/>
    <x v="13"/>
    <n v="7728"/>
    <n v="0"/>
    <m/>
    <x v="0"/>
  </r>
  <r>
    <x v="5"/>
    <x v="3"/>
    <x v="1"/>
    <x v="2"/>
    <x v="21"/>
    <x v="14"/>
    <n v="8219"/>
    <n v="0"/>
    <m/>
    <x v="0"/>
  </r>
  <r>
    <x v="5"/>
    <x v="3"/>
    <x v="1"/>
    <x v="2"/>
    <x v="21"/>
    <x v="15"/>
    <n v="8695"/>
    <n v="0"/>
    <m/>
    <x v="0"/>
  </r>
  <r>
    <x v="5"/>
    <x v="3"/>
    <x v="1"/>
    <x v="2"/>
    <x v="21"/>
    <x v="16"/>
    <n v="9157"/>
    <n v="0"/>
    <m/>
    <x v="0"/>
  </r>
  <r>
    <x v="5"/>
    <x v="3"/>
    <x v="1"/>
    <x v="2"/>
    <x v="21"/>
    <x v="17"/>
    <n v="9567"/>
    <n v="0"/>
    <m/>
    <x v="0"/>
  </r>
  <r>
    <x v="5"/>
    <x v="3"/>
    <x v="1"/>
    <x v="2"/>
    <x v="21"/>
    <x v="18"/>
    <n v="9946"/>
    <n v="0"/>
    <m/>
    <x v="0"/>
  </r>
  <r>
    <x v="5"/>
    <x v="3"/>
    <x v="1"/>
    <x v="2"/>
    <x v="21"/>
    <x v="19"/>
    <n v="10297"/>
    <n v="0"/>
    <m/>
    <x v="0"/>
  </r>
  <r>
    <x v="5"/>
    <x v="3"/>
    <x v="1"/>
    <x v="2"/>
    <x v="21"/>
    <x v="20"/>
    <n v="10627"/>
    <n v="0"/>
    <m/>
    <x v="0"/>
  </r>
  <r>
    <x v="5"/>
    <x v="3"/>
    <x v="1"/>
    <x v="2"/>
    <x v="21"/>
    <x v="21"/>
    <n v="10929"/>
    <n v="0"/>
    <m/>
    <x v="0"/>
  </r>
  <r>
    <x v="5"/>
    <x v="3"/>
    <x v="1"/>
    <x v="2"/>
    <x v="21"/>
    <x v="22"/>
    <n v="11211"/>
    <n v="0"/>
    <m/>
    <x v="0"/>
  </r>
  <r>
    <x v="5"/>
    <x v="3"/>
    <x v="1"/>
    <x v="2"/>
    <x v="21"/>
    <x v="23"/>
    <n v="11484"/>
    <n v="0"/>
    <m/>
    <x v="0"/>
  </r>
  <r>
    <x v="5"/>
    <x v="3"/>
    <x v="1"/>
    <x v="2"/>
    <x v="21"/>
    <x v="24"/>
    <n v="11757"/>
    <n v="0"/>
    <m/>
    <x v="0"/>
  </r>
  <r>
    <x v="5"/>
    <x v="3"/>
    <x v="1"/>
    <x v="2"/>
    <x v="21"/>
    <x v="25"/>
    <n v="12031"/>
    <n v="0"/>
    <m/>
    <x v="0"/>
  </r>
  <r>
    <x v="5"/>
    <x v="3"/>
    <x v="1"/>
    <x v="2"/>
    <x v="21"/>
    <x v="26"/>
    <n v="12305"/>
    <n v="0"/>
    <m/>
    <x v="0"/>
  </r>
  <r>
    <x v="5"/>
    <x v="3"/>
    <x v="1"/>
    <x v="2"/>
    <x v="21"/>
    <x v="27"/>
    <n v="12577"/>
    <n v="0"/>
    <m/>
    <x v="0"/>
  </r>
  <r>
    <x v="5"/>
    <x v="3"/>
    <x v="1"/>
    <x v="2"/>
    <x v="21"/>
    <x v="28"/>
    <n v="12849"/>
    <n v="0"/>
    <m/>
    <x v="0"/>
  </r>
  <r>
    <x v="5"/>
    <x v="3"/>
    <x v="1"/>
    <x v="2"/>
    <x v="21"/>
    <x v="29"/>
    <n v="13120"/>
    <n v="0"/>
    <m/>
    <x v="0"/>
  </r>
  <r>
    <x v="5"/>
    <x v="3"/>
    <x v="1"/>
    <x v="2"/>
    <x v="21"/>
    <x v="30"/>
    <n v="13391"/>
    <n v="0"/>
    <m/>
    <x v="0"/>
  </r>
  <r>
    <x v="5"/>
    <x v="3"/>
    <x v="1"/>
    <x v="0"/>
    <x v="22"/>
    <x v="0"/>
    <n v="1520595"/>
    <n v="1046169"/>
    <m/>
    <x v="0"/>
  </r>
  <r>
    <x v="5"/>
    <x v="3"/>
    <x v="1"/>
    <x v="0"/>
    <x v="22"/>
    <x v="1"/>
    <n v="1541715"/>
    <n v="1063151"/>
    <m/>
    <x v="0"/>
  </r>
  <r>
    <x v="5"/>
    <x v="3"/>
    <x v="1"/>
    <x v="0"/>
    <x v="22"/>
    <x v="2"/>
    <n v="1568062"/>
    <n v="1084137"/>
    <m/>
    <x v="0"/>
  </r>
  <r>
    <x v="5"/>
    <x v="3"/>
    <x v="1"/>
    <x v="0"/>
    <x v="22"/>
    <x v="3"/>
    <n v="1586805"/>
    <n v="1099612"/>
    <m/>
    <x v="0"/>
  </r>
  <r>
    <x v="5"/>
    <x v="3"/>
    <x v="1"/>
    <x v="0"/>
    <x v="22"/>
    <x v="4"/>
    <n v="1600715"/>
    <n v="1116285"/>
    <m/>
    <x v="0"/>
  </r>
  <r>
    <x v="5"/>
    <x v="3"/>
    <x v="1"/>
    <x v="0"/>
    <x v="22"/>
    <x v="5"/>
    <n v="1618402"/>
    <n v="1129764"/>
    <m/>
    <x v="0"/>
  </r>
  <r>
    <x v="5"/>
    <x v="3"/>
    <x v="1"/>
    <x v="0"/>
    <x v="22"/>
    <x v="6"/>
    <n v="1635988"/>
    <n v="1146439"/>
    <m/>
    <x v="0"/>
  </r>
  <r>
    <x v="5"/>
    <x v="3"/>
    <x v="1"/>
    <x v="0"/>
    <x v="22"/>
    <x v="7"/>
    <n v="1653641"/>
    <n v="1163405"/>
    <m/>
    <x v="0"/>
  </r>
  <r>
    <x v="5"/>
    <x v="3"/>
    <x v="1"/>
    <x v="0"/>
    <x v="22"/>
    <x v="8"/>
    <n v="1670878"/>
    <n v="1180265"/>
    <m/>
    <x v="0"/>
  </r>
  <r>
    <x v="5"/>
    <x v="3"/>
    <x v="1"/>
    <x v="0"/>
    <x v="22"/>
    <x v="9"/>
    <n v="1688240"/>
    <n v="1197384"/>
    <m/>
    <x v="0"/>
  </r>
  <r>
    <x v="5"/>
    <x v="3"/>
    <x v="1"/>
    <x v="0"/>
    <x v="22"/>
    <x v="10"/>
    <n v="1706468"/>
    <n v="1215289"/>
    <m/>
    <x v="0"/>
  </r>
  <r>
    <x v="5"/>
    <x v="3"/>
    <x v="1"/>
    <x v="0"/>
    <x v="22"/>
    <x v="11"/>
    <n v="1726219"/>
    <n v="1234480"/>
    <m/>
    <x v="0"/>
  </r>
  <r>
    <x v="5"/>
    <x v="3"/>
    <x v="1"/>
    <x v="0"/>
    <x v="22"/>
    <x v="12"/>
    <n v="1745976"/>
    <n v="1253820"/>
    <m/>
    <x v="0"/>
  </r>
  <r>
    <x v="5"/>
    <x v="3"/>
    <x v="1"/>
    <x v="0"/>
    <x v="22"/>
    <x v="13"/>
    <n v="1765382"/>
    <n v="1273052"/>
    <m/>
    <x v="0"/>
  </r>
  <r>
    <x v="5"/>
    <x v="3"/>
    <x v="1"/>
    <x v="0"/>
    <x v="22"/>
    <x v="14"/>
    <n v="1784127"/>
    <n v="1292483"/>
    <m/>
    <x v="0"/>
  </r>
  <r>
    <x v="5"/>
    <x v="3"/>
    <x v="1"/>
    <x v="0"/>
    <x v="22"/>
    <x v="15"/>
    <n v="1802370"/>
    <n v="1312276"/>
    <m/>
    <x v="0"/>
  </r>
  <r>
    <x v="5"/>
    <x v="3"/>
    <x v="1"/>
    <x v="0"/>
    <x v="22"/>
    <x v="16"/>
    <n v="1820177"/>
    <n v="1332644"/>
    <m/>
    <x v="0"/>
  </r>
  <r>
    <x v="5"/>
    <x v="3"/>
    <x v="1"/>
    <x v="0"/>
    <x v="22"/>
    <x v="17"/>
    <n v="1836017"/>
    <n v="1352514"/>
    <m/>
    <x v="0"/>
  </r>
  <r>
    <x v="5"/>
    <x v="3"/>
    <x v="1"/>
    <x v="0"/>
    <x v="22"/>
    <x v="18"/>
    <n v="1850707"/>
    <n v="1370683"/>
    <m/>
    <x v="0"/>
  </r>
  <r>
    <x v="5"/>
    <x v="3"/>
    <x v="1"/>
    <x v="0"/>
    <x v="22"/>
    <x v="19"/>
    <n v="1864416"/>
    <n v="1386697"/>
    <m/>
    <x v="0"/>
  </r>
  <r>
    <x v="5"/>
    <x v="3"/>
    <x v="1"/>
    <x v="0"/>
    <x v="22"/>
    <x v="20"/>
    <n v="1877280"/>
    <n v="1400552"/>
    <m/>
    <x v="0"/>
  </r>
  <r>
    <x v="5"/>
    <x v="3"/>
    <x v="1"/>
    <x v="0"/>
    <x v="22"/>
    <x v="21"/>
    <n v="1889141"/>
    <n v="1411857"/>
    <m/>
    <x v="0"/>
  </r>
  <r>
    <x v="5"/>
    <x v="3"/>
    <x v="1"/>
    <x v="0"/>
    <x v="22"/>
    <x v="22"/>
    <n v="1900224"/>
    <n v="1420603"/>
    <m/>
    <x v="0"/>
  </r>
  <r>
    <x v="5"/>
    <x v="3"/>
    <x v="1"/>
    <x v="0"/>
    <x v="22"/>
    <x v="23"/>
    <n v="1910973"/>
    <n v="1428898"/>
    <m/>
    <x v="0"/>
  </r>
  <r>
    <x v="5"/>
    <x v="3"/>
    <x v="1"/>
    <x v="0"/>
    <x v="22"/>
    <x v="24"/>
    <n v="1921780"/>
    <n v="1437062"/>
    <m/>
    <x v="0"/>
  </r>
  <r>
    <x v="5"/>
    <x v="3"/>
    <x v="1"/>
    <x v="0"/>
    <x v="22"/>
    <x v="25"/>
    <n v="1932647"/>
    <n v="1445164"/>
    <m/>
    <x v="0"/>
  </r>
  <r>
    <x v="5"/>
    <x v="3"/>
    <x v="1"/>
    <x v="0"/>
    <x v="22"/>
    <x v="26"/>
    <n v="1943551"/>
    <n v="1453250"/>
    <m/>
    <x v="0"/>
  </r>
  <r>
    <x v="5"/>
    <x v="3"/>
    <x v="1"/>
    <x v="0"/>
    <x v="22"/>
    <x v="27"/>
    <n v="1954400"/>
    <n v="1461290"/>
    <m/>
    <x v="0"/>
  </r>
  <r>
    <x v="5"/>
    <x v="3"/>
    <x v="1"/>
    <x v="0"/>
    <x v="22"/>
    <x v="28"/>
    <n v="1965250"/>
    <n v="1469344"/>
    <m/>
    <x v="0"/>
  </r>
  <r>
    <x v="5"/>
    <x v="3"/>
    <x v="1"/>
    <x v="0"/>
    <x v="22"/>
    <x v="29"/>
    <n v="1976108"/>
    <n v="1477420"/>
    <m/>
    <x v="0"/>
  </r>
  <r>
    <x v="5"/>
    <x v="3"/>
    <x v="1"/>
    <x v="0"/>
    <x v="22"/>
    <x v="30"/>
    <n v="1987002"/>
    <n v="1485542"/>
    <m/>
    <x v="0"/>
  </r>
  <r>
    <x v="5"/>
    <x v="3"/>
    <x v="2"/>
    <x v="1"/>
    <x v="20"/>
    <x v="0"/>
    <n v="132937"/>
    <n v="168165"/>
    <m/>
    <x v="0"/>
  </r>
  <r>
    <x v="5"/>
    <x v="3"/>
    <x v="2"/>
    <x v="1"/>
    <x v="20"/>
    <x v="1"/>
    <n v="131686"/>
    <n v="165464"/>
    <m/>
    <x v="0"/>
  </r>
  <r>
    <x v="5"/>
    <x v="3"/>
    <x v="2"/>
    <x v="1"/>
    <x v="20"/>
    <x v="2"/>
    <n v="130628"/>
    <n v="162991"/>
    <m/>
    <x v="0"/>
  </r>
  <r>
    <x v="5"/>
    <x v="3"/>
    <x v="2"/>
    <x v="1"/>
    <x v="20"/>
    <x v="3"/>
    <n v="129129"/>
    <n v="160040"/>
    <m/>
    <x v="0"/>
  </r>
  <r>
    <x v="5"/>
    <x v="3"/>
    <x v="2"/>
    <x v="1"/>
    <x v="20"/>
    <x v="4"/>
    <n v="127739"/>
    <n v="157633"/>
    <m/>
    <x v="0"/>
  </r>
  <r>
    <x v="5"/>
    <x v="3"/>
    <x v="2"/>
    <x v="1"/>
    <x v="20"/>
    <x v="5"/>
    <n v="126642"/>
    <n v="154681"/>
    <m/>
    <x v="0"/>
  </r>
  <r>
    <x v="5"/>
    <x v="3"/>
    <x v="2"/>
    <x v="1"/>
    <x v="20"/>
    <x v="6"/>
    <n v="125895"/>
    <n v="152547"/>
    <m/>
    <x v="0"/>
  </r>
  <r>
    <x v="5"/>
    <x v="3"/>
    <x v="2"/>
    <x v="1"/>
    <x v="20"/>
    <x v="7"/>
    <n v="125540"/>
    <n v="150856"/>
    <m/>
    <x v="0"/>
  </r>
  <r>
    <x v="5"/>
    <x v="3"/>
    <x v="2"/>
    <x v="1"/>
    <x v="20"/>
    <x v="8"/>
    <n v="125241"/>
    <n v="149236"/>
    <m/>
    <x v="0"/>
  </r>
  <r>
    <x v="5"/>
    <x v="3"/>
    <x v="2"/>
    <x v="1"/>
    <x v="20"/>
    <x v="9"/>
    <n v="124884"/>
    <n v="147574"/>
    <m/>
    <x v="0"/>
  </r>
  <r>
    <x v="5"/>
    <x v="3"/>
    <x v="2"/>
    <x v="1"/>
    <x v="20"/>
    <x v="10"/>
    <n v="124134"/>
    <n v="145514"/>
    <m/>
    <x v="0"/>
  </r>
  <r>
    <x v="5"/>
    <x v="3"/>
    <x v="2"/>
    <x v="1"/>
    <x v="20"/>
    <x v="11"/>
    <n v="123327"/>
    <n v="143390"/>
    <m/>
    <x v="0"/>
  </r>
  <r>
    <x v="5"/>
    <x v="3"/>
    <x v="2"/>
    <x v="1"/>
    <x v="20"/>
    <x v="12"/>
    <n v="122546"/>
    <n v="141286"/>
    <m/>
    <x v="0"/>
  </r>
  <r>
    <x v="5"/>
    <x v="3"/>
    <x v="2"/>
    <x v="1"/>
    <x v="20"/>
    <x v="13"/>
    <n v="121786"/>
    <n v="139233"/>
    <m/>
    <x v="0"/>
  </r>
  <r>
    <x v="5"/>
    <x v="3"/>
    <x v="2"/>
    <x v="1"/>
    <x v="20"/>
    <x v="14"/>
    <n v="121054"/>
    <n v="137243"/>
    <m/>
    <x v="0"/>
  </r>
  <r>
    <x v="5"/>
    <x v="3"/>
    <x v="2"/>
    <x v="1"/>
    <x v="20"/>
    <x v="15"/>
    <n v="120356"/>
    <n v="135320"/>
    <m/>
    <x v="0"/>
  </r>
  <r>
    <x v="5"/>
    <x v="3"/>
    <x v="2"/>
    <x v="1"/>
    <x v="20"/>
    <x v="16"/>
    <n v="119699"/>
    <n v="133470"/>
    <m/>
    <x v="0"/>
  </r>
  <r>
    <x v="5"/>
    <x v="3"/>
    <x v="2"/>
    <x v="1"/>
    <x v="20"/>
    <x v="17"/>
    <n v="119030"/>
    <n v="131638"/>
    <m/>
    <x v="0"/>
  </r>
  <r>
    <x v="5"/>
    <x v="3"/>
    <x v="2"/>
    <x v="1"/>
    <x v="20"/>
    <x v="18"/>
    <n v="118352"/>
    <n v="130034"/>
    <m/>
    <x v="0"/>
  </r>
  <r>
    <x v="5"/>
    <x v="3"/>
    <x v="2"/>
    <x v="1"/>
    <x v="20"/>
    <x v="19"/>
    <n v="117637"/>
    <n v="128610"/>
    <m/>
    <x v="0"/>
  </r>
  <r>
    <x v="5"/>
    <x v="3"/>
    <x v="2"/>
    <x v="1"/>
    <x v="20"/>
    <x v="20"/>
    <n v="116960"/>
    <n v="127448"/>
    <m/>
    <x v="0"/>
  </r>
  <r>
    <x v="5"/>
    <x v="3"/>
    <x v="2"/>
    <x v="1"/>
    <x v="20"/>
    <x v="21"/>
    <n v="116311"/>
    <n v="126535"/>
    <m/>
    <x v="0"/>
  </r>
  <r>
    <x v="5"/>
    <x v="3"/>
    <x v="2"/>
    <x v="1"/>
    <x v="20"/>
    <x v="22"/>
    <n v="115674"/>
    <n v="125847"/>
    <m/>
    <x v="0"/>
  </r>
  <r>
    <x v="5"/>
    <x v="3"/>
    <x v="2"/>
    <x v="1"/>
    <x v="20"/>
    <x v="23"/>
    <n v="115055"/>
    <n v="125177"/>
    <m/>
    <x v="0"/>
  </r>
  <r>
    <x v="5"/>
    <x v="3"/>
    <x v="2"/>
    <x v="1"/>
    <x v="20"/>
    <x v="24"/>
    <n v="114467"/>
    <n v="124540"/>
    <m/>
    <x v="0"/>
  </r>
  <r>
    <x v="5"/>
    <x v="3"/>
    <x v="2"/>
    <x v="1"/>
    <x v="20"/>
    <x v="25"/>
    <n v="113910"/>
    <n v="123936"/>
    <m/>
    <x v="0"/>
  </r>
  <r>
    <x v="5"/>
    <x v="3"/>
    <x v="2"/>
    <x v="1"/>
    <x v="20"/>
    <x v="26"/>
    <n v="113369"/>
    <n v="123349"/>
    <m/>
    <x v="0"/>
  </r>
  <r>
    <x v="5"/>
    <x v="3"/>
    <x v="2"/>
    <x v="1"/>
    <x v="20"/>
    <x v="27"/>
    <n v="112847"/>
    <n v="122783"/>
    <m/>
    <x v="0"/>
  </r>
  <r>
    <x v="5"/>
    <x v="3"/>
    <x v="2"/>
    <x v="1"/>
    <x v="20"/>
    <x v="28"/>
    <n v="112331"/>
    <n v="122222"/>
    <m/>
    <x v="0"/>
  </r>
  <r>
    <x v="5"/>
    <x v="3"/>
    <x v="2"/>
    <x v="1"/>
    <x v="20"/>
    <x v="29"/>
    <n v="111833"/>
    <n v="121680"/>
    <m/>
    <x v="0"/>
  </r>
  <r>
    <x v="5"/>
    <x v="3"/>
    <x v="2"/>
    <x v="1"/>
    <x v="20"/>
    <x v="30"/>
    <n v="111350"/>
    <n v="121153"/>
    <m/>
    <x v="0"/>
  </r>
  <r>
    <x v="5"/>
    <x v="3"/>
    <x v="2"/>
    <x v="2"/>
    <x v="21"/>
    <x v="0"/>
    <n v="49008"/>
    <n v="88851"/>
    <m/>
    <x v="0"/>
  </r>
  <r>
    <x v="5"/>
    <x v="3"/>
    <x v="2"/>
    <x v="2"/>
    <x v="21"/>
    <x v="1"/>
    <n v="50208"/>
    <n v="90015"/>
    <m/>
    <x v="0"/>
  </r>
  <r>
    <x v="5"/>
    <x v="3"/>
    <x v="2"/>
    <x v="2"/>
    <x v="21"/>
    <x v="2"/>
    <n v="51704"/>
    <n v="91670"/>
    <m/>
    <x v="0"/>
  </r>
  <r>
    <x v="5"/>
    <x v="3"/>
    <x v="2"/>
    <x v="2"/>
    <x v="21"/>
    <x v="3"/>
    <n v="52317"/>
    <n v="91938"/>
    <m/>
    <x v="0"/>
  </r>
  <r>
    <x v="5"/>
    <x v="3"/>
    <x v="2"/>
    <x v="2"/>
    <x v="21"/>
    <x v="4"/>
    <n v="53073"/>
    <n v="92675"/>
    <m/>
    <x v="0"/>
  </r>
  <r>
    <x v="5"/>
    <x v="3"/>
    <x v="2"/>
    <x v="2"/>
    <x v="21"/>
    <x v="5"/>
    <n v="53951"/>
    <n v="93092"/>
    <m/>
    <x v="0"/>
  </r>
  <r>
    <x v="5"/>
    <x v="3"/>
    <x v="2"/>
    <x v="2"/>
    <x v="21"/>
    <x v="6"/>
    <n v="55374"/>
    <n v="94611"/>
    <m/>
    <x v="0"/>
  </r>
  <r>
    <x v="5"/>
    <x v="3"/>
    <x v="2"/>
    <x v="2"/>
    <x v="21"/>
    <x v="7"/>
    <n v="57446"/>
    <n v="97147"/>
    <m/>
    <x v="0"/>
  </r>
  <r>
    <x v="5"/>
    <x v="3"/>
    <x v="2"/>
    <x v="2"/>
    <x v="21"/>
    <x v="8"/>
    <n v="59618"/>
    <n v="99844"/>
    <m/>
    <x v="0"/>
  </r>
  <r>
    <x v="5"/>
    <x v="3"/>
    <x v="2"/>
    <x v="2"/>
    <x v="21"/>
    <x v="9"/>
    <n v="61751"/>
    <n v="102493"/>
    <m/>
    <x v="0"/>
  </r>
  <r>
    <x v="5"/>
    <x v="3"/>
    <x v="2"/>
    <x v="2"/>
    <x v="21"/>
    <x v="10"/>
    <n v="63213"/>
    <n v="104116"/>
    <m/>
    <x v="0"/>
  </r>
  <r>
    <x v="5"/>
    <x v="3"/>
    <x v="2"/>
    <x v="2"/>
    <x v="21"/>
    <x v="11"/>
    <n v="64550"/>
    <n v="105545"/>
    <m/>
    <x v="0"/>
  </r>
  <r>
    <x v="5"/>
    <x v="3"/>
    <x v="2"/>
    <x v="2"/>
    <x v="21"/>
    <x v="12"/>
    <n v="65889"/>
    <n v="106977"/>
    <m/>
    <x v="0"/>
  </r>
  <r>
    <x v="5"/>
    <x v="3"/>
    <x v="2"/>
    <x v="2"/>
    <x v="21"/>
    <x v="13"/>
    <n v="67210"/>
    <n v="108398"/>
    <m/>
    <x v="0"/>
  </r>
  <r>
    <x v="5"/>
    <x v="3"/>
    <x v="2"/>
    <x v="2"/>
    <x v="21"/>
    <x v="14"/>
    <n v="68517"/>
    <n v="109816"/>
    <m/>
    <x v="0"/>
  </r>
  <r>
    <x v="5"/>
    <x v="3"/>
    <x v="2"/>
    <x v="2"/>
    <x v="21"/>
    <x v="15"/>
    <n v="69816"/>
    <n v="111240"/>
    <m/>
    <x v="0"/>
  </r>
  <r>
    <x v="5"/>
    <x v="3"/>
    <x v="2"/>
    <x v="2"/>
    <x v="21"/>
    <x v="16"/>
    <n v="71113"/>
    <n v="112678"/>
    <m/>
    <x v="0"/>
  </r>
  <r>
    <x v="5"/>
    <x v="3"/>
    <x v="2"/>
    <x v="2"/>
    <x v="21"/>
    <x v="17"/>
    <n v="72321"/>
    <n v="113998"/>
    <m/>
    <x v="0"/>
  </r>
  <r>
    <x v="5"/>
    <x v="3"/>
    <x v="2"/>
    <x v="2"/>
    <x v="21"/>
    <x v="18"/>
    <n v="73446"/>
    <n v="115314"/>
    <m/>
    <x v="0"/>
  </r>
  <r>
    <x v="5"/>
    <x v="3"/>
    <x v="2"/>
    <x v="2"/>
    <x v="21"/>
    <x v="19"/>
    <n v="74442"/>
    <n v="116546"/>
    <m/>
    <x v="0"/>
  </r>
  <r>
    <x v="5"/>
    <x v="3"/>
    <x v="2"/>
    <x v="2"/>
    <x v="21"/>
    <x v="20"/>
    <n v="75436"/>
    <n v="117891"/>
    <m/>
    <x v="0"/>
  </r>
  <r>
    <x v="5"/>
    <x v="3"/>
    <x v="2"/>
    <x v="2"/>
    <x v="21"/>
    <x v="21"/>
    <n v="76416"/>
    <n v="119331"/>
    <m/>
    <x v="0"/>
  </r>
  <r>
    <x v="5"/>
    <x v="3"/>
    <x v="2"/>
    <x v="2"/>
    <x v="21"/>
    <x v="22"/>
    <n v="77358"/>
    <n v="120824"/>
    <m/>
    <x v="0"/>
  </r>
  <r>
    <x v="5"/>
    <x v="3"/>
    <x v="2"/>
    <x v="2"/>
    <x v="21"/>
    <x v="23"/>
    <n v="78272"/>
    <n v="122274"/>
    <m/>
    <x v="0"/>
  </r>
  <r>
    <x v="5"/>
    <x v="3"/>
    <x v="2"/>
    <x v="2"/>
    <x v="21"/>
    <x v="24"/>
    <n v="79184"/>
    <n v="123719"/>
    <m/>
    <x v="0"/>
  </r>
  <r>
    <x v="5"/>
    <x v="3"/>
    <x v="2"/>
    <x v="2"/>
    <x v="21"/>
    <x v="25"/>
    <n v="80092"/>
    <n v="125160"/>
    <m/>
    <x v="0"/>
  </r>
  <r>
    <x v="5"/>
    <x v="3"/>
    <x v="2"/>
    <x v="2"/>
    <x v="21"/>
    <x v="26"/>
    <n v="80977"/>
    <n v="126561"/>
    <m/>
    <x v="0"/>
  </r>
  <r>
    <x v="5"/>
    <x v="3"/>
    <x v="2"/>
    <x v="2"/>
    <x v="21"/>
    <x v="27"/>
    <n v="81845"/>
    <n v="127934"/>
    <m/>
    <x v="0"/>
  </r>
  <r>
    <x v="5"/>
    <x v="3"/>
    <x v="2"/>
    <x v="2"/>
    <x v="21"/>
    <x v="28"/>
    <n v="82676"/>
    <n v="129250"/>
    <m/>
    <x v="0"/>
  </r>
  <r>
    <x v="5"/>
    <x v="3"/>
    <x v="2"/>
    <x v="2"/>
    <x v="21"/>
    <x v="29"/>
    <n v="83492"/>
    <n v="130538"/>
    <m/>
    <x v="0"/>
  </r>
  <r>
    <x v="5"/>
    <x v="3"/>
    <x v="2"/>
    <x v="2"/>
    <x v="21"/>
    <x v="30"/>
    <n v="84289"/>
    <n v="131796"/>
    <m/>
    <x v="0"/>
  </r>
  <r>
    <x v="5"/>
    <x v="3"/>
    <x v="2"/>
    <x v="0"/>
    <x v="22"/>
    <x v="0"/>
    <n v="204972"/>
    <n v="150244"/>
    <m/>
    <x v="0"/>
  </r>
  <r>
    <x v="5"/>
    <x v="3"/>
    <x v="2"/>
    <x v="0"/>
    <x v="22"/>
    <x v="1"/>
    <n v="204884"/>
    <n v="150546"/>
    <m/>
    <x v="0"/>
  </r>
  <r>
    <x v="5"/>
    <x v="3"/>
    <x v="2"/>
    <x v="0"/>
    <x v="22"/>
    <x v="2"/>
    <n v="205345"/>
    <n v="151291"/>
    <m/>
    <x v="0"/>
  </r>
  <r>
    <x v="5"/>
    <x v="3"/>
    <x v="2"/>
    <x v="0"/>
    <x v="22"/>
    <x v="3"/>
    <n v="204326"/>
    <n v="150884"/>
    <m/>
    <x v="0"/>
  </r>
  <r>
    <x v="5"/>
    <x v="3"/>
    <x v="2"/>
    <x v="0"/>
    <x v="22"/>
    <x v="4"/>
    <n v="203590"/>
    <n v="151346"/>
    <m/>
    <x v="0"/>
  </r>
  <r>
    <x v="5"/>
    <x v="3"/>
    <x v="2"/>
    <x v="0"/>
    <x v="22"/>
    <x v="5"/>
    <n v="203225"/>
    <n v="151265"/>
    <m/>
    <x v="0"/>
  </r>
  <r>
    <x v="5"/>
    <x v="3"/>
    <x v="2"/>
    <x v="0"/>
    <x v="22"/>
    <x v="6"/>
    <n v="203637"/>
    <n v="152227"/>
    <m/>
    <x v="0"/>
  </r>
  <r>
    <x v="5"/>
    <x v="3"/>
    <x v="2"/>
    <x v="0"/>
    <x v="22"/>
    <x v="7"/>
    <n v="204963"/>
    <n v="153930"/>
    <m/>
    <x v="0"/>
  </r>
  <r>
    <x v="5"/>
    <x v="3"/>
    <x v="2"/>
    <x v="0"/>
    <x v="22"/>
    <x v="8"/>
    <n v="206359"/>
    <n v="155694"/>
    <m/>
    <x v="0"/>
  </r>
  <r>
    <x v="5"/>
    <x v="3"/>
    <x v="2"/>
    <x v="0"/>
    <x v="22"/>
    <x v="9"/>
    <n v="207529"/>
    <n v="157278"/>
    <m/>
    <x v="0"/>
  </r>
  <r>
    <x v="5"/>
    <x v="3"/>
    <x v="2"/>
    <x v="0"/>
    <x v="22"/>
    <x v="10"/>
    <n v="207631"/>
    <n v="158006"/>
    <m/>
    <x v="0"/>
  </r>
  <r>
    <x v="5"/>
    <x v="3"/>
    <x v="2"/>
    <x v="0"/>
    <x v="22"/>
    <x v="11"/>
    <n v="207527"/>
    <n v="158566"/>
    <m/>
    <x v="0"/>
  </r>
  <r>
    <x v="5"/>
    <x v="3"/>
    <x v="2"/>
    <x v="0"/>
    <x v="22"/>
    <x v="12"/>
    <n v="207419"/>
    <n v="159116"/>
    <m/>
    <x v="0"/>
  </r>
  <r>
    <x v="5"/>
    <x v="3"/>
    <x v="2"/>
    <x v="0"/>
    <x v="22"/>
    <x v="13"/>
    <n v="207287"/>
    <n v="159644"/>
    <m/>
    <x v="0"/>
  </r>
  <r>
    <x v="5"/>
    <x v="3"/>
    <x v="2"/>
    <x v="0"/>
    <x v="22"/>
    <x v="14"/>
    <n v="207156"/>
    <n v="160229"/>
    <m/>
    <x v="0"/>
  </r>
  <r>
    <x v="5"/>
    <x v="3"/>
    <x v="2"/>
    <x v="0"/>
    <x v="22"/>
    <x v="15"/>
    <n v="207053"/>
    <n v="160893"/>
    <m/>
    <x v="0"/>
  </r>
  <r>
    <x v="5"/>
    <x v="3"/>
    <x v="2"/>
    <x v="0"/>
    <x v="22"/>
    <x v="16"/>
    <n v="206997"/>
    <n v="161667"/>
    <m/>
    <x v="0"/>
  </r>
  <r>
    <x v="5"/>
    <x v="3"/>
    <x v="2"/>
    <x v="0"/>
    <x v="22"/>
    <x v="17"/>
    <n v="206874"/>
    <n v="162461"/>
    <m/>
    <x v="0"/>
  </r>
  <r>
    <x v="5"/>
    <x v="3"/>
    <x v="2"/>
    <x v="0"/>
    <x v="22"/>
    <x v="18"/>
    <n v="206695"/>
    <n v="163095"/>
    <m/>
    <x v="0"/>
  </r>
  <r>
    <x v="5"/>
    <x v="3"/>
    <x v="2"/>
    <x v="0"/>
    <x v="22"/>
    <x v="19"/>
    <n v="206383"/>
    <n v="163453"/>
    <m/>
    <x v="0"/>
  </r>
  <r>
    <x v="5"/>
    <x v="3"/>
    <x v="2"/>
    <x v="0"/>
    <x v="22"/>
    <x v="20"/>
    <n v="206120"/>
    <n v="163677"/>
    <m/>
    <x v="0"/>
  </r>
  <r>
    <x v="5"/>
    <x v="3"/>
    <x v="2"/>
    <x v="0"/>
    <x v="22"/>
    <x v="21"/>
    <n v="205892"/>
    <n v="163739"/>
    <m/>
    <x v="0"/>
  </r>
  <r>
    <x v="5"/>
    <x v="3"/>
    <x v="2"/>
    <x v="0"/>
    <x v="22"/>
    <x v="22"/>
    <n v="205664"/>
    <n v="163602"/>
    <m/>
    <x v="0"/>
  </r>
  <r>
    <x v="5"/>
    <x v="3"/>
    <x v="2"/>
    <x v="0"/>
    <x v="22"/>
    <x v="23"/>
    <n v="205452"/>
    <n v="163457"/>
    <m/>
    <x v="0"/>
  </r>
  <r>
    <x v="5"/>
    <x v="3"/>
    <x v="2"/>
    <x v="0"/>
    <x v="22"/>
    <x v="24"/>
    <n v="205291"/>
    <n v="163335"/>
    <m/>
    <x v="0"/>
  </r>
  <r>
    <x v="5"/>
    <x v="3"/>
    <x v="2"/>
    <x v="0"/>
    <x v="22"/>
    <x v="25"/>
    <n v="205183"/>
    <n v="163244"/>
    <m/>
    <x v="0"/>
  </r>
  <r>
    <x v="5"/>
    <x v="3"/>
    <x v="2"/>
    <x v="0"/>
    <x v="22"/>
    <x v="26"/>
    <n v="205097"/>
    <n v="163166"/>
    <m/>
    <x v="0"/>
  </r>
  <r>
    <x v="5"/>
    <x v="3"/>
    <x v="2"/>
    <x v="0"/>
    <x v="22"/>
    <x v="27"/>
    <n v="205042"/>
    <n v="163114"/>
    <m/>
    <x v="0"/>
  </r>
  <r>
    <x v="5"/>
    <x v="3"/>
    <x v="2"/>
    <x v="0"/>
    <x v="22"/>
    <x v="28"/>
    <n v="204989"/>
    <n v="163065"/>
    <m/>
    <x v="0"/>
  </r>
  <r>
    <x v="5"/>
    <x v="3"/>
    <x v="2"/>
    <x v="0"/>
    <x v="22"/>
    <x v="29"/>
    <n v="204966"/>
    <n v="163042"/>
    <m/>
    <x v="0"/>
  </r>
  <r>
    <x v="5"/>
    <x v="3"/>
    <x v="2"/>
    <x v="0"/>
    <x v="22"/>
    <x v="30"/>
    <n v="204966"/>
    <n v="163040"/>
    <m/>
    <x v="0"/>
  </r>
  <r>
    <x v="5"/>
    <x v="4"/>
    <x v="0"/>
    <x v="1"/>
    <x v="20"/>
    <x v="0"/>
    <n v="4450724"/>
    <n v="6279971"/>
    <m/>
    <x v="0"/>
  </r>
  <r>
    <x v="5"/>
    <x v="4"/>
    <x v="0"/>
    <x v="1"/>
    <x v="20"/>
    <x v="1"/>
    <n v="4519950"/>
    <n v="6330208"/>
    <m/>
    <x v="0"/>
  </r>
  <r>
    <x v="5"/>
    <x v="4"/>
    <x v="0"/>
    <x v="1"/>
    <x v="20"/>
    <x v="2"/>
    <n v="4576065"/>
    <n v="6363516"/>
    <m/>
    <x v="0"/>
  </r>
  <r>
    <x v="5"/>
    <x v="4"/>
    <x v="0"/>
    <x v="1"/>
    <x v="20"/>
    <x v="3"/>
    <n v="4625698"/>
    <n v="6387520"/>
    <m/>
    <x v="0"/>
  </r>
  <r>
    <x v="5"/>
    <x v="4"/>
    <x v="0"/>
    <x v="1"/>
    <x v="20"/>
    <x v="4"/>
    <n v="4682790"/>
    <n v="6436485"/>
    <m/>
    <x v="0"/>
  </r>
  <r>
    <x v="5"/>
    <x v="4"/>
    <x v="0"/>
    <x v="1"/>
    <x v="20"/>
    <x v="5"/>
    <n v="4742355"/>
    <n v="6451456"/>
    <m/>
    <x v="0"/>
  </r>
  <r>
    <x v="5"/>
    <x v="4"/>
    <x v="0"/>
    <x v="1"/>
    <x v="20"/>
    <x v="6"/>
    <n v="4804918"/>
    <n v="6486237"/>
    <m/>
    <x v="0"/>
  </r>
  <r>
    <x v="5"/>
    <x v="4"/>
    <x v="0"/>
    <x v="1"/>
    <x v="20"/>
    <x v="7"/>
    <n v="4869702"/>
    <n v="6522626"/>
    <m/>
    <x v="0"/>
  </r>
  <r>
    <x v="5"/>
    <x v="4"/>
    <x v="0"/>
    <x v="1"/>
    <x v="20"/>
    <x v="8"/>
    <n v="4935704"/>
    <n v="6559176"/>
    <m/>
    <x v="0"/>
  </r>
  <r>
    <x v="5"/>
    <x v="4"/>
    <x v="0"/>
    <x v="1"/>
    <x v="20"/>
    <x v="9"/>
    <n v="5003177"/>
    <n v="6596766"/>
    <m/>
    <x v="0"/>
  </r>
  <r>
    <x v="5"/>
    <x v="4"/>
    <x v="0"/>
    <x v="1"/>
    <x v="20"/>
    <x v="10"/>
    <n v="5071952"/>
    <n v="6635402"/>
    <m/>
    <x v="0"/>
  </r>
  <r>
    <x v="5"/>
    <x v="4"/>
    <x v="0"/>
    <x v="1"/>
    <x v="20"/>
    <x v="11"/>
    <n v="5141830"/>
    <n v="6673648"/>
    <m/>
    <x v="0"/>
  </r>
  <r>
    <x v="5"/>
    <x v="4"/>
    <x v="0"/>
    <x v="1"/>
    <x v="20"/>
    <x v="12"/>
    <n v="5213716"/>
    <n v="6712144"/>
    <m/>
    <x v="0"/>
  </r>
  <r>
    <x v="5"/>
    <x v="4"/>
    <x v="0"/>
    <x v="1"/>
    <x v="20"/>
    <x v="13"/>
    <n v="5287370"/>
    <n v="6752158"/>
    <m/>
    <x v="0"/>
  </r>
  <r>
    <x v="5"/>
    <x v="4"/>
    <x v="0"/>
    <x v="1"/>
    <x v="20"/>
    <x v="14"/>
    <n v="5367326"/>
    <n v="6799545"/>
    <m/>
    <x v="0"/>
  </r>
  <r>
    <x v="5"/>
    <x v="4"/>
    <x v="0"/>
    <x v="1"/>
    <x v="20"/>
    <x v="15"/>
    <n v="5454418"/>
    <n v="6855181"/>
    <m/>
    <x v="0"/>
  </r>
  <r>
    <x v="5"/>
    <x v="4"/>
    <x v="0"/>
    <x v="1"/>
    <x v="20"/>
    <x v="16"/>
    <n v="5550602"/>
    <n v="6921482"/>
    <m/>
    <x v="0"/>
  </r>
  <r>
    <x v="5"/>
    <x v="4"/>
    <x v="0"/>
    <x v="1"/>
    <x v="20"/>
    <x v="17"/>
    <n v="5657442"/>
    <n v="7000463"/>
    <m/>
    <x v="0"/>
  </r>
  <r>
    <x v="5"/>
    <x v="4"/>
    <x v="0"/>
    <x v="1"/>
    <x v="20"/>
    <x v="18"/>
    <n v="5758960"/>
    <n v="7082964"/>
    <m/>
    <x v="0"/>
  </r>
  <r>
    <x v="5"/>
    <x v="4"/>
    <x v="0"/>
    <x v="1"/>
    <x v="20"/>
    <x v="19"/>
    <n v="5850373"/>
    <n v="7162961"/>
    <m/>
    <x v="0"/>
  </r>
  <r>
    <x v="5"/>
    <x v="4"/>
    <x v="0"/>
    <x v="1"/>
    <x v="20"/>
    <x v="20"/>
    <n v="5930730"/>
    <n v="7239797"/>
    <m/>
    <x v="0"/>
  </r>
  <r>
    <x v="5"/>
    <x v="4"/>
    <x v="0"/>
    <x v="1"/>
    <x v="20"/>
    <x v="21"/>
    <n v="5997006"/>
    <n v="7310266"/>
    <m/>
    <x v="0"/>
  </r>
  <r>
    <x v="5"/>
    <x v="4"/>
    <x v="0"/>
    <x v="1"/>
    <x v="20"/>
    <x v="22"/>
    <n v="6047908"/>
    <n v="7372941"/>
    <m/>
    <x v="0"/>
  </r>
  <r>
    <x v="5"/>
    <x v="4"/>
    <x v="0"/>
    <x v="1"/>
    <x v="20"/>
    <x v="23"/>
    <n v="6099203"/>
    <n v="7436124"/>
    <m/>
    <x v="0"/>
  </r>
  <r>
    <x v="5"/>
    <x v="4"/>
    <x v="0"/>
    <x v="1"/>
    <x v="20"/>
    <x v="24"/>
    <n v="6150981"/>
    <n v="7499899"/>
    <m/>
    <x v="0"/>
  </r>
  <r>
    <x v="5"/>
    <x v="4"/>
    <x v="0"/>
    <x v="1"/>
    <x v="20"/>
    <x v="25"/>
    <n v="6204280"/>
    <n v="7565496"/>
    <m/>
    <x v="0"/>
  </r>
  <r>
    <x v="5"/>
    <x v="4"/>
    <x v="0"/>
    <x v="1"/>
    <x v="20"/>
    <x v="26"/>
    <n v="6259554"/>
    <n v="7633474"/>
    <m/>
    <x v="0"/>
  </r>
  <r>
    <x v="5"/>
    <x v="4"/>
    <x v="0"/>
    <x v="1"/>
    <x v="20"/>
    <x v="27"/>
    <n v="6316896"/>
    <n v="7703941"/>
    <m/>
    <x v="0"/>
  </r>
  <r>
    <x v="5"/>
    <x v="4"/>
    <x v="0"/>
    <x v="1"/>
    <x v="20"/>
    <x v="28"/>
    <n v="6376634"/>
    <n v="7777303"/>
    <m/>
    <x v="0"/>
  </r>
  <r>
    <x v="5"/>
    <x v="4"/>
    <x v="0"/>
    <x v="1"/>
    <x v="20"/>
    <x v="29"/>
    <n v="6439189"/>
    <n v="7854096"/>
    <m/>
    <x v="0"/>
  </r>
  <r>
    <x v="5"/>
    <x v="4"/>
    <x v="0"/>
    <x v="1"/>
    <x v="20"/>
    <x v="30"/>
    <n v="6505056"/>
    <n v="7934919"/>
    <m/>
    <x v="0"/>
  </r>
  <r>
    <x v="5"/>
    <x v="4"/>
    <x v="0"/>
    <x v="2"/>
    <x v="21"/>
    <x v="0"/>
    <n v="903555"/>
    <n v="1409545"/>
    <m/>
    <x v="0"/>
  </r>
  <r>
    <x v="5"/>
    <x v="4"/>
    <x v="0"/>
    <x v="2"/>
    <x v="21"/>
    <x v="1"/>
    <n v="903785"/>
    <n v="1402138"/>
    <m/>
    <x v="0"/>
  </r>
  <r>
    <x v="5"/>
    <x v="4"/>
    <x v="0"/>
    <x v="2"/>
    <x v="21"/>
    <x v="2"/>
    <n v="903528"/>
    <n v="1393999"/>
    <m/>
    <x v="0"/>
  </r>
  <r>
    <x v="5"/>
    <x v="4"/>
    <x v="0"/>
    <x v="2"/>
    <x v="21"/>
    <x v="3"/>
    <n v="902770"/>
    <n v="1384788"/>
    <m/>
    <x v="0"/>
  </r>
  <r>
    <x v="5"/>
    <x v="4"/>
    <x v="0"/>
    <x v="2"/>
    <x v="21"/>
    <x v="4"/>
    <n v="902536"/>
    <n v="1379633"/>
    <m/>
    <x v="0"/>
  </r>
  <r>
    <x v="5"/>
    <x v="4"/>
    <x v="0"/>
    <x v="2"/>
    <x v="21"/>
    <x v="5"/>
    <n v="902178"/>
    <n v="1366355"/>
    <m/>
    <x v="0"/>
  </r>
  <r>
    <x v="5"/>
    <x v="4"/>
    <x v="0"/>
    <x v="2"/>
    <x v="21"/>
    <x v="6"/>
    <n v="901861"/>
    <n v="1356551"/>
    <m/>
    <x v="0"/>
  </r>
  <r>
    <x v="5"/>
    <x v="4"/>
    <x v="0"/>
    <x v="2"/>
    <x v="21"/>
    <x v="7"/>
    <n v="901545"/>
    <n v="1346493"/>
    <m/>
    <x v="0"/>
  </r>
  <r>
    <x v="5"/>
    <x v="4"/>
    <x v="0"/>
    <x v="2"/>
    <x v="21"/>
    <x v="8"/>
    <n v="901163"/>
    <n v="1336036"/>
    <m/>
    <x v="0"/>
  </r>
  <r>
    <x v="5"/>
    <x v="4"/>
    <x v="0"/>
    <x v="2"/>
    <x v="21"/>
    <x v="9"/>
    <n v="900748"/>
    <n v="1325359"/>
    <m/>
    <x v="0"/>
  </r>
  <r>
    <x v="5"/>
    <x v="4"/>
    <x v="0"/>
    <x v="2"/>
    <x v="21"/>
    <x v="10"/>
    <n v="900276"/>
    <n v="1314488"/>
    <m/>
    <x v="0"/>
  </r>
  <r>
    <x v="5"/>
    <x v="4"/>
    <x v="0"/>
    <x v="2"/>
    <x v="21"/>
    <x v="11"/>
    <n v="899630"/>
    <n v="1302992"/>
    <m/>
    <x v="0"/>
  </r>
  <r>
    <x v="5"/>
    <x v="4"/>
    <x v="0"/>
    <x v="2"/>
    <x v="21"/>
    <x v="12"/>
    <n v="898778"/>
    <n v="1290739"/>
    <m/>
    <x v="0"/>
  </r>
  <r>
    <x v="5"/>
    <x v="4"/>
    <x v="0"/>
    <x v="2"/>
    <x v="21"/>
    <x v="13"/>
    <n v="897732"/>
    <n v="1278105"/>
    <m/>
    <x v="0"/>
  </r>
  <r>
    <x v="5"/>
    <x v="4"/>
    <x v="0"/>
    <x v="2"/>
    <x v="21"/>
    <x v="14"/>
    <n v="896449"/>
    <n v="1265097"/>
    <m/>
    <x v="0"/>
  </r>
  <r>
    <x v="5"/>
    <x v="4"/>
    <x v="0"/>
    <x v="2"/>
    <x v="21"/>
    <x v="15"/>
    <n v="894880"/>
    <n v="1251610"/>
    <m/>
    <x v="0"/>
  </r>
  <r>
    <x v="5"/>
    <x v="4"/>
    <x v="0"/>
    <x v="2"/>
    <x v="21"/>
    <x v="16"/>
    <n v="892979"/>
    <n v="1237591"/>
    <m/>
    <x v="0"/>
  </r>
  <r>
    <x v="5"/>
    <x v="4"/>
    <x v="0"/>
    <x v="2"/>
    <x v="21"/>
    <x v="17"/>
    <n v="890751"/>
    <n v="1223074"/>
    <m/>
    <x v="0"/>
  </r>
  <r>
    <x v="5"/>
    <x v="4"/>
    <x v="0"/>
    <x v="2"/>
    <x v="21"/>
    <x v="18"/>
    <n v="888708"/>
    <n v="1211068"/>
    <m/>
    <x v="0"/>
  </r>
  <r>
    <x v="5"/>
    <x v="4"/>
    <x v="0"/>
    <x v="2"/>
    <x v="21"/>
    <x v="19"/>
    <n v="886880"/>
    <n v="1201566"/>
    <m/>
    <x v="0"/>
  </r>
  <r>
    <x v="5"/>
    <x v="4"/>
    <x v="0"/>
    <x v="2"/>
    <x v="21"/>
    <x v="20"/>
    <n v="885354"/>
    <n v="1194798"/>
    <m/>
    <x v="0"/>
  </r>
  <r>
    <x v="5"/>
    <x v="4"/>
    <x v="0"/>
    <x v="2"/>
    <x v="21"/>
    <x v="21"/>
    <n v="884186"/>
    <n v="1190948"/>
    <m/>
    <x v="0"/>
  </r>
  <r>
    <x v="5"/>
    <x v="4"/>
    <x v="0"/>
    <x v="2"/>
    <x v="21"/>
    <x v="22"/>
    <n v="883433"/>
    <n v="1190125"/>
    <m/>
    <x v="0"/>
  </r>
  <r>
    <x v="5"/>
    <x v="4"/>
    <x v="0"/>
    <x v="2"/>
    <x v="21"/>
    <x v="23"/>
    <n v="882547"/>
    <n v="1189134"/>
    <m/>
    <x v="0"/>
  </r>
  <r>
    <x v="5"/>
    <x v="4"/>
    <x v="0"/>
    <x v="2"/>
    <x v="21"/>
    <x v="24"/>
    <n v="881526"/>
    <n v="1187965"/>
    <m/>
    <x v="0"/>
  </r>
  <r>
    <x v="5"/>
    <x v="4"/>
    <x v="0"/>
    <x v="2"/>
    <x v="21"/>
    <x v="25"/>
    <n v="880400"/>
    <n v="1186650"/>
    <m/>
    <x v="0"/>
  </r>
  <r>
    <x v="5"/>
    <x v="4"/>
    <x v="0"/>
    <x v="2"/>
    <x v="21"/>
    <x v="26"/>
    <n v="879162"/>
    <n v="1185177"/>
    <m/>
    <x v="0"/>
  </r>
  <r>
    <x v="5"/>
    <x v="4"/>
    <x v="0"/>
    <x v="2"/>
    <x v="21"/>
    <x v="27"/>
    <n v="877792"/>
    <n v="1183511"/>
    <m/>
    <x v="0"/>
  </r>
  <r>
    <x v="5"/>
    <x v="4"/>
    <x v="0"/>
    <x v="2"/>
    <x v="21"/>
    <x v="28"/>
    <n v="876284"/>
    <n v="1181644"/>
    <m/>
    <x v="0"/>
  </r>
  <r>
    <x v="5"/>
    <x v="4"/>
    <x v="0"/>
    <x v="2"/>
    <x v="21"/>
    <x v="29"/>
    <n v="874646"/>
    <n v="1179584"/>
    <m/>
    <x v="0"/>
  </r>
  <r>
    <x v="5"/>
    <x v="4"/>
    <x v="0"/>
    <x v="2"/>
    <x v="21"/>
    <x v="30"/>
    <n v="872899"/>
    <n v="1177365"/>
    <m/>
    <x v="0"/>
  </r>
  <r>
    <x v="5"/>
    <x v="4"/>
    <x v="0"/>
    <x v="0"/>
    <x v="22"/>
    <x v="0"/>
    <n v="17134372"/>
    <n v="12422420"/>
    <m/>
    <x v="0"/>
  </r>
  <r>
    <x v="5"/>
    <x v="4"/>
    <x v="0"/>
    <x v="0"/>
    <x v="22"/>
    <x v="1"/>
    <n v="17439176"/>
    <n v="12674558"/>
    <m/>
    <x v="0"/>
  </r>
  <r>
    <x v="5"/>
    <x v="4"/>
    <x v="0"/>
    <x v="0"/>
    <x v="22"/>
    <x v="2"/>
    <n v="17713768"/>
    <n v="12905508"/>
    <m/>
    <x v="0"/>
  </r>
  <r>
    <x v="5"/>
    <x v="4"/>
    <x v="0"/>
    <x v="0"/>
    <x v="22"/>
    <x v="3"/>
    <n v="17978830"/>
    <n v="13128725"/>
    <m/>
    <x v="0"/>
  </r>
  <r>
    <x v="5"/>
    <x v="4"/>
    <x v="0"/>
    <x v="0"/>
    <x v="22"/>
    <x v="4"/>
    <n v="18269060"/>
    <n v="13430786"/>
    <m/>
    <x v="0"/>
  </r>
  <r>
    <x v="5"/>
    <x v="4"/>
    <x v="0"/>
    <x v="0"/>
    <x v="22"/>
    <x v="5"/>
    <n v="18521766"/>
    <n v="13630665"/>
    <m/>
    <x v="0"/>
  </r>
  <r>
    <x v="5"/>
    <x v="4"/>
    <x v="0"/>
    <x v="0"/>
    <x v="22"/>
    <x v="6"/>
    <n v="18775166"/>
    <n v="13870254"/>
    <m/>
    <x v="0"/>
  </r>
  <r>
    <x v="5"/>
    <x v="4"/>
    <x v="0"/>
    <x v="0"/>
    <x v="22"/>
    <x v="7"/>
    <n v="19026004"/>
    <n v="14110540"/>
    <m/>
    <x v="0"/>
  </r>
  <r>
    <x v="5"/>
    <x v="4"/>
    <x v="0"/>
    <x v="0"/>
    <x v="22"/>
    <x v="8"/>
    <n v="19270174"/>
    <n v="14347998"/>
    <m/>
    <x v="0"/>
  </r>
  <r>
    <x v="5"/>
    <x v="4"/>
    <x v="0"/>
    <x v="0"/>
    <x v="22"/>
    <x v="9"/>
    <n v="19514162"/>
    <n v="14587255"/>
    <m/>
    <x v="0"/>
  </r>
  <r>
    <x v="5"/>
    <x v="4"/>
    <x v="0"/>
    <x v="0"/>
    <x v="22"/>
    <x v="10"/>
    <n v="19757612"/>
    <n v="14827738"/>
    <m/>
    <x v="0"/>
  </r>
  <r>
    <x v="5"/>
    <x v="4"/>
    <x v="0"/>
    <x v="0"/>
    <x v="22"/>
    <x v="11"/>
    <n v="19993932"/>
    <n v="15064221"/>
    <m/>
    <x v="0"/>
  </r>
  <r>
    <x v="5"/>
    <x v="4"/>
    <x v="0"/>
    <x v="0"/>
    <x v="22"/>
    <x v="12"/>
    <n v="20227976"/>
    <n v="15301094"/>
    <m/>
    <x v="0"/>
  </r>
  <r>
    <x v="5"/>
    <x v="4"/>
    <x v="0"/>
    <x v="0"/>
    <x v="22"/>
    <x v="13"/>
    <n v="20456376"/>
    <n v="15535728"/>
    <m/>
    <x v="0"/>
  </r>
  <r>
    <x v="5"/>
    <x v="4"/>
    <x v="0"/>
    <x v="0"/>
    <x v="22"/>
    <x v="14"/>
    <n v="20672110"/>
    <n v="15768735"/>
    <m/>
    <x v="0"/>
  </r>
  <r>
    <x v="5"/>
    <x v="4"/>
    <x v="0"/>
    <x v="0"/>
    <x v="22"/>
    <x v="15"/>
    <n v="20875200"/>
    <n v="16000566"/>
    <m/>
    <x v="0"/>
  </r>
  <r>
    <x v="5"/>
    <x v="4"/>
    <x v="0"/>
    <x v="0"/>
    <x v="22"/>
    <x v="16"/>
    <n v="21062290"/>
    <n v="16230426"/>
    <m/>
    <x v="0"/>
  </r>
  <r>
    <x v="5"/>
    <x v="4"/>
    <x v="0"/>
    <x v="0"/>
    <x v="22"/>
    <x v="17"/>
    <n v="21233898"/>
    <n v="16459558"/>
    <m/>
    <x v="0"/>
  </r>
  <r>
    <x v="5"/>
    <x v="4"/>
    <x v="0"/>
    <x v="0"/>
    <x v="22"/>
    <x v="18"/>
    <n v="21402508"/>
    <n v="16676331"/>
    <m/>
    <x v="0"/>
  </r>
  <r>
    <x v="5"/>
    <x v="4"/>
    <x v="0"/>
    <x v="0"/>
    <x v="22"/>
    <x v="19"/>
    <n v="21570424"/>
    <n v="16876280"/>
    <m/>
    <x v="0"/>
  </r>
  <r>
    <x v="5"/>
    <x v="4"/>
    <x v="0"/>
    <x v="0"/>
    <x v="22"/>
    <x v="20"/>
    <n v="21739944"/>
    <n v="17059774"/>
    <m/>
    <x v="0"/>
  </r>
  <r>
    <x v="5"/>
    <x v="4"/>
    <x v="0"/>
    <x v="0"/>
    <x v="22"/>
    <x v="21"/>
    <n v="21912470"/>
    <n v="17224714"/>
    <m/>
    <x v="0"/>
  </r>
  <r>
    <x v="5"/>
    <x v="4"/>
    <x v="0"/>
    <x v="0"/>
    <x v="22"/>
    <x v="22"/>
    <n v="22093816"/>
    <n v="17373504"/>
    <m/>
    <x v="0"/>
  </r>
  <r>
    <x v="5"/>
    <x v="4"/>
    <x v="0"/>
    <x v="0"/>
    <x v="22"/>
    <x v="23"/>
    <n v="22265492"/>
    <n v="17512236"/>
    <m/>
    <x v="0"/>
  </r>
  <r>
    <x v="5"/>
    <x v="4"/>
    <x v="0"/>
    <x v="0"/>
    <x v="22"/>
    <x v="24"/>
    <n v="22428398"/>
    <n v="17641980"/>
    <m/>
    <x v="0"/>
  </r>
  <r>
    <x v="5"/>
    <x v="4"/>
    <x v="0"/>
    <x v="0"/>
    <x v="22"/>
    <x v="25"/>
    <n v="22589680"/>
    <n v="17769202"/>
    <m/>
    <x v="0"/>
  </r>
  <r>
    <x v="5"/>
    <x v="4"/>
    <x v="0"/>
    <x v="0"/>
    <x v="22"/>
    <x v="26"/>
    <n v="22750442"/>
    <n v="17895424"/>
    <m/>
    <x v="0"/>
  </r>
  <r>
    <x v="5"/>
    <x v="4"/>
    <x v="0"/>
    <x v="0"/>
    <x v="22"/>
    <x v="27"/>
    <n v="22908640"/>
    <n v="18019440"/>
    <m/>
    <x v="0"/>
  </r>
  <r>
    <x v="5"/>
    <x v="4"/>
    <x v="0"/>
    <x v="0"/>
    <x v="22"/>
    <x v="28"/>
    <n v="23064384"/>
    <n v="18141516"/>
    <m/>
    <x v="0"/>
  </r>
  <r>
    <x v="5"/>
    <x v="4"/>
    <x v="0"/>
    <x v="0"/>
    <x v="22"/>
    <x v="29"/>
    <n v="23217476"/>
    <n v="18261482"/>
    <m/>
    <x v="0"/>
  </r>
  <r>
    <x v="5"/>
    <x v="4"/>
    <x v="0"/>
    <x v="0"/>
    <x v="22"/>
    <x v="30"/>
    <n v="23368298"/>
    <n v="18379636"/>
    <m/>
    <x v="0"/>
  </r>
  <r>
    <x v="5"/>
    <x v="4"/>
    <x v="1"/>
    <x v="1"/>
    <x v="20"/>
    <x v="0"/>
    <n v="1052919"/>
    <n v="1517256"/>
    <m/>
    <x v="0"/>
  </r>
  <r>
    <x v="5"/>
    <x v="4"/>
    <x v="1"/>
    <x v="1"/>
    <x v="20"/>
    <x v="1"/>
    <n v="1066373"/>
    <n v="1525773"/>
    <m/>
    <x v="0"/>
  </r>
  <r>
    <x v="5"/>
    <x v="4"/>
    <x v="1"/>
    <x v="1"/>
    <x v="20"/>
    <x v="2"/>
    <n v="1079271"/>
    <n v="1533369"/>
    <m/>
    <x v="0"/>
  </r>
  <r>
    <x v="5"/>
    <x v="4"/>
    <x v="1"/>
    <x v="1"/>
    <x v="20"/>
    <x v="3"/>
    <n v="1091531"/>
    <n v="1539831"/>
    <m/>
    <x v="0"/>
  </r>
  <r>
    <x v="5"/>
    <x v="4"/>
    <x v="1"/>
    <x v="1"/>
    <x v="20"/>
    <x v="4"/>
    <n v="1101521"/>
    <n v="1547280"/>
    <m/>
    <x v="0"/>
  </r>
  <r>
    <x v="5"/>
    <x v="4"/>
    <x v="1"/>
    <x v="1"/>
    <x v="20"/>
    <x v="5"/>
    <n v="1112336"/>
    <n v="1546861"/>
    <m/>
    <x v="0"/>
  </r>
  <r>
    <x v="5"/>
    <x v="4"/>
    <x v="1"/>
    <x v="1"/>
    <x v="20"/>
    <x v="6"/>
    <n v="1123157"/>
    <n v="1550334"/>
    <m/>
    <x v="0"/>
  </r>
  <r>
    <x v="5"/>
    <x v="4"/>
    <x v="1"/>
    <x v="1"/>
    <x v="20"/>
    <x v="7"/>
    <n v="1134060"/>
    <n v="1553645"/>
    <m/>
    <x v="0"/>
  </r>
  <r>
    <x v="5"/>
    <x v="4"/>
    <x v="1"/>
    <x v="1"/>
    <x v="20"/>
    <x v="8"/>
    <n v="1144726"/>
    <n v="1556343"/>
    <m/>
    <x v="0"/>
  </r>
  <r>
    <x v="5"/>
    <x v="4"/>
    <x v="1"/>
    <x v="1"/>
    <x v="20"/>
    <x v="9"/>
    <n v="1155298"/>
    <n v="1558740"/>
    <m/>
    <x v="0"/>
  </r>
  <r>
    <x v="5"/>
    <x v="4"/>
    <x v="1"/>
    <x v="1"/>
    <x v="20"/>
    <x v="10"/>
    <n v="1166250"/>
    <n v="1561478"/>
    <m/>
    <x v="0"/>
  </r>
  <r>
    <x v="5"/>
    <x v="4"/>
    <x v="1"/>
    <x v="1"/>
    <x v="20"/>
    <x v="11"/>
    <n v="1177991"/>
    <n v="1564777"/>
    <m/>
    <x v="0"/>
  </r>
  <r>
    <x v="5"/>
    <x v="4"/>
    <x v="1"/>
    <x v="1"/>
    <x v="20"/>
    <x v="12"/>
    <n v="1189636"/>
    <n v="1567425"/>
    <m/>
    <x v="0"/>
  </r>
  <r>
    <x v="5"/>
    <x v="4"/>
    <x v="1"/>
    <x v="1"/>
    <x v="20"/>
    <x v="13"/>
    <n v="1200991"/>
    <n v="1569560"/>
    <m/>
    <x v="0"/>
  </r>
  <r>
    <x v="5"/>
    <x v="4"/>
    <x v="1"/>
    <x v="1"/>
    <x v="20"/>
    <x v="14"/>
    <n v="1211893"/>
    <n v="1571053"/>
    <m/>
    <x v="0"/>
  </r>
  <r>
    <x v="5"/>
    <x v="4"/>
    <x v="1"/>
    <x v="1"/>
    <x v="20"/>
    <x v="15"/>
    <n v="1222444"/>
    <n v="1572000"/>
    <m/>
    <x v="0"/>
  </r>
  <r>
    <x v="5"/>
    <x v="4"/>
    <x v="1"/>
    <x v="1"/>
    <x v="20"/>
    <x v="16"/>
    <n v="1232693"/>
    <n v="1572469"/>
    <m/>
    <x v="0"/>
  </r>
  <r>
    <x v="5"/>
    <x v="4"/>
    <x v="1"/>
    <x v="1"/>
    <x v="20"/>
    <x v="17"/>
    <n v="1241770"/>
    <n v="1571400"/>
    <m/>
    <x v="0"/>
  </r>
  <r>
    <x v="5"/>
    <x v="4"/>
    <x v="1"/>
    <x v="1"/>
    <x v="20"/>
    <x v="18"/>
    <n v="1250155"/>
    <n v="1571881"/>
    <m/>
    <x v="0"/>
  </r>
  <r>
    <x v="5"/>
    <x v="4"/>
    <x v="1"/>
    <x v="1"/>
    <x v="20"/>
    <x v="19"/>
    <n v="1257956"/>
    <n v="1574000"/>
    <m/>
    <x v="0"/>
  </r>
  <r>
    <x v="5"/>
    <x v="4"/>
    <x v="1"/>
    <x v="1"/>
    <x v="20"/>
    <x v="20"/>
    <n v="1265255"/>
    <n v="1577983"/>
    <m/>
    <x v="0"/>
  </r>
  <r>
    <x v="5"/>
    <x v="4"/>
    <x v="1"/>
    <x v="1"/>
    <x v="20"/>
    <x v="21"/>
    <n v="1271968"/>
    <n v="1583840"/>
    <m/>
    <x v="0"/>
  </r>
  <r>
    <x v="5"/>
    <x v="4"/>
    <x v="1"/>
    <x v="1"/>
    <x v="20"/>
    <x v="22"/>
    <n v="1278226"/>
    <n v="1591771"/>
    <m/>
    <x v="0"/>
  </r>
  <r>
    <x v="5"/>
    <x v="4"/>
    <x v="1"/>
    <x v="1"/>
    <x v="20"/>
    <x v="23"/>
    <n v="1284282"/>
    <n v="1599458"/>
    <m/>
    <x v="0"/>
  </r>
  <r>
    <x v="5"/>
    <x v="4"/>
    <x v="1"/>
    <x v="1"/>
    <x v="20"/>
    <x v="24"/>
    <n v="1290359"/>
    <n v="1607169"/>
    <m/>
    <x v="0"/>
  </r>
  <r>
    <x v="5"/>
    <x v="4"/>
    <x v="1"/>
    <x v="1"/>
    <x v="20"/>
    <x v="25"/>
    <n v="1296458"/>
    <n v="1614901"/>
    <m/>
    <x v="0"/>
  </r>
  <r>
    <x v="5"/>
    <x v="4"/>
    <x v="1"/>
    <x v="1"/>
    <x v="20"/>
    <x v="26"/>
    <n v="1302567"/>
    <n v="1622637"/>
    <m/>
    <x v="0"/>
  </r>
  <r>
    <x v="5"/>
    <x v="4"/>
    <x v="1"/>
    <x v="1"/>
    <x v="20"/>
    <x v="27"/>
    <n v="1308634"/>
    <n v="1630312"/>
    <m/>
    <x v="0"/>
  </r>
  <r>
    <x v="5"/>
    <x v="4"/>
    <x v="1"/>
    <x v="1"/>
    <x v="20"/>
    <x v="28"/>
    <n v="1314691"/>
    <n v="1637969"/>
    <m/>
    <x v="0"/>
  </r>
  <r>
    <x v="5"/>
    <x v="4"/>
    <x v="1"/>
    <x v="1"/>
    <x v="20"/>
    <x v="29"/>
    <n v="1320744"/>
    <n v="1645617"/>
    <m/>
    <x v="0"/>
  </r>
  <r>
    <x v="5"/>
    <x v="4"/>
    <x v="1"/>
    <x v="1"/>
    <x v="20"/>
    <x v="30"/>
    <n v="1326810"/>
    <n v="1653278"/>
    <m/>
    <x v="0"/>
  </r>
  <r>
    <x v="5"/>
    <x v="4"/>
    <x v="1"/>
    <x v="2"/>
    <x v="21"/>
    <x v="0"/>
    <n v="19498"/>
    <n v="0"/>
    <m/>
    <x v="0"/>
  </r>
  <r>
    <x v="5"/>
    <x v="4"/>
    <x v="1"/>
    <x v="2"/>
    <x v="21"/>
    <x v="1"/>
    <n v="20120"/>
    <n v="0"/>
    <m/>
    <x v="0"/>
  </r>
  <r>
    <x v="5"/>
    <x v="4"/>
    <x v="1"/>
    <x v="2"/>
    <x v="21"/>
    <x v="2"/>
    <n v="20717"/>
    <n v="0"/>
    <m/>
    <x v="0"/>
  </r>
  <r>
    <x v="5"/>
    <x v="4"/>
    <x v="1"/>
    <x v="2"/>
    <x v="21"/>
    <x v="3"/>
    <n v="21285"/>
    <n v="0"/>
    <m/>
    <x v="0"/>
  </r>
  <r>
    <x v="5"/>
    <x v="4"/>
    <x v="1"/>
    <x v="2"/>
    <x v="21"/>
    <x v="4"/>
    <n v="21747"/>
    <n v="0"/>
    <m/>
    <x v="0"/>
  </r>
  <r>
    <x v="5"/>
    <x v="4"/>
    <x v="1"/>
    <x v="2"/>
    <x v="21"/>
    <x v="5"/>
    <n v="22338"/>
    <n v="0"/>
    <m/>
    <x v="0"/>
  </r>
  <r>
    <x v="5"/>
    <x v="4"/>
    <x v="1"/>
    <x v="2"/>
    <x v="21"/>
    <x v="6"/>
    <n v="22931"/>
    <n v="0"/>
    <m/>
    <x v="0"/>
  </r>
  <r>
    <x v="5"/>
    <x v="4"/>
    <x v="1"/>
    <x v="2"/>
    <x v="21"/>
    <x v="7"/>
    <n v="23530"/>
    <n v="0"/>
    <m/>
    <x v="0"/>
  </r>
  <r>
    <x v="5"/>
    <x v="4"/>
    <x v="1"/>
    <x v="2"/>
    <x v="21"/>
    <x v="8"/>
    <n v="24116"/>
    <n v="0"/>
    <m/>
    <x v="0"/>
  </r>
  <r>
    <x v="5"/>
    <x v="4"/>
    <x v="1"/>
    <x v="2"/>
    <x v="21"/>
    <x v="9"/>
    <n v="24696"/>
    <n v="0"/>
    <m/>
    <x v="0"/>
  </r>
  <r>
    <x v="5"/>
    <x v="4"/>
    <x v="1"/>
    <x v="2"/>
    <x v="21"/>
    <x v="10"/>
    <n v="25296"/>
    <n v="0"/>
    <m/>
    <x v="0"/>
  </r>
  <r>
    <x v="5"/>
    <x v="4"/>
    <x v="1"/>
    <x v="2"/>
    <x v="21"/>
    <x v="11"/>
    <n v="25939"/>
    <n v="0"/>
    <m/>
    <x v="0"/>
  </r>
  <r>
    <x v="5"/>
    <x v="4"/>
    <x v="1"/>
    <x v="2"/>
    <x v="21"/>
    <x v="12"/>
    <n v="26576"/>
    <n v="0"/>
    <m/>
    <x v="0"/>
  </r>
  <r>
    <x v="5"/>
    <x v="4"/>
    <x v="1"/>
    <x v="2"/>
    <x v="21"/>
    <x v="13"/>
    <n v="27196"/>
    <n v="0"/>
    <m/>
    <x v="0"/>
  </r>
  <r>
    <x v="5"/>
    <x v="4"/>
    <x v="1"/>
    <x v="2"/>
    <x v="21"/>
    <x v="14"/>
    <n v="27791"/>
    <n v="0"/>
    <m/>
    <x v="0"/>
  </r>
  <r>
    <x v="5"/>
    <x v="4"/>
    <x v="1"/>
    <x v="2"/>
    <x v="21"/>
    <x v="15"/>
    <n v="28366"/>
    <n v="0"/>
    <m/>
    <x v="0"/>
  </r>
  <r>
    <x v="5"/>
    <x v="4"/>
    <x v="1"/>
    <x v="2"/>
    <x v="21"/>
    <x v="16"/>
    <n v="28925"/>
    <n v="0"/>
    <m/>
    <x v="0"/>
  </r>
  <r>
    <x v="5"/>
    <x v="4"/>
    <x v="1"/>
    <x v="2"/>
    <x v="21"/>
    <x v="17"/>
    <n v="29419"/>
    <n v="0"/>
    <m/>
    <x v="0"/>
  </r>
  <r>
    <x v="5"/>
    <x v="4"/>
    <x v="1"/>
    <x v="2"/>
    <x v="21"/>
    <x v="18"/>
    <n v="29875"/>
    <n v="0"/>
    <m/>
    <x v="0"/>
  </r>
  <r>
    <x v="5"/>
    <x v="4"/>
    <x v="1"/>
    <x v="2"/>
    <x v="21"/>
    <x v="19"/>
    <n v="30299"/>
    <n v="0"/>
    <m/>
    <x v="0"/>
  </r>
  <r>
    <x v="5"/>
    <x v="4"/>
    <x v="1"/>
    <x v="2"/>
    <x v="21"/>
    <x v="20"/>
    <n v="30696"/>
    <n v="0"/>
    <m/>
    <x v="0"/>
  </r>
  <r>
    <x v="5"/>
    <x v="4"/>
    <x v="1"/>
    <x v="2"/>
    <x v="21"/>
    <x v="21"/>
    <n v="31061"/>
    <n v="0"/>
    <m/>
    <x v="0"/>
  </r>
  <r>
    <x v="5"/>
    <x v="4"/>
    <x v="1"/>
    <x v="2"/>
    <x v="21"/>
    <x v="22"/>
    <n v="31401"/>
    <n v="0"/>
    <m/>
    <x v="0"/>
  </r>
  <r>
    <x v="5"/>
    <x v="4"/>
    <x v="1"/>
    <x v="2"/>
    <x v="21"/>
    <x v="23"/>
    <n v="31730"/>
    <n v="0"/>
    <m/>
    <x v="0"/>
  </r>
  <r>
    <x v="5"/>
    <x v="4"/>
    <x v="1"/>
    <x v="2"/>
    <x v="21"/>
    <x v="24"/>
    <n v="32060"/>
    <n v="0"/>
    <m/>
    <x v="0"/>
  </r>
  <r>
    <x v="5"/>
    <x v="4"/>
    <x v="1"/>
    <x v="2"/>
    <x v="21"/>
    <x v="25"/>
    <n v="32391"/>
    <n v="0"/>
    <m/>
    <x v="0"/>
  </r>
  <r>
    <x v="5"/>
    <x v="4"/>
    <x v="1"/>
    <x v="2"/>
    <x v="21"/>
    <x v="26"/>
    <n v="32723"/>
    <n v="0"/>
    <m/>
    <x v="0"/>
  </r>
  <r>
    <x v="5"/>
    <x v="4"/>
    <x v="1"/>
    <x v="2"/>
    <x v="21"/>
    <x v="27"/>
    <n v="33053"/>
    <n v="0"/>
    <m/>
    <x v="0"/>
  </r>
  <r>
    <x v="5"/>
    <x v="4"/>
    <x v="1"/>
    <x v="2"/>
    <x v="21"/>
    <x v="28"/>
    <n v="33382"/>
    <n v="0"/>
    <m/>
    <x v="0"/>
  </r>
  <r>
    <x v="5"/>
    <x v="4"/>
    <x v="1"/>
    <x v="2"/>
    <x v="21"/>
    <x v="29"/>
    <n v="33711"/>
    <n v="0"/>
    <m/>
    <x v="0"/>
  </r>
  <r>
    <x v="5"/>
    <x v="4"/>
    <x v="1"/>
    <x v="2"/>
    <x v="21"/>
    <x v="30"/>
    <n v="34040"/>
    <n v="0"/>
    <m/>
    <x v="0"/>
  </r>
  <r>
    <x v="5"/>
    <x v="4"/>
    <x v="1"/>
    <x v="0"/>
    <x v="22"/>
    <x v="0"/>
    <n v="5131700"/>
    <n v="3176522"/>
    <m/>
    <x v="0"/>
  </r>
  <r>
    <x v="5"/>
    <x v="4"/>
    <x v="1"/>
    <x v="0"/>
    <x v="22"/>
    <x v="1"/>
    <n v="5252684"/>
    <n v="3260811"/>
    <m/>
    <x v="0"/>
  </r>
  <r>
    <x v="5"/>
    <x v="4"/>
    <x v="1"/>
    <x v="0"/>
    <x v="22"/>
    <x v="2"/>
    <n v="5368676"/>
    <n v="3342312"/>
    <m/>
    <x v="0"/>
  </r>
  <r>
    <x v="5"/>
    <x v="4"/>
    <x v="1"/>
    <x v="0"/>
    <x v="22"/>
    <x v="3"/>
    <n v="5478930"/>
    <n v="3419948"/>
    <m/>
    <x v="0"/>
  </r>
  <r>
    <x v="5"/>
    <x v="4"/>
    <x v="1"/>
    <x v="0"/>
    <x v="22"/>
    <x v="4"/>
    <n v="5568760"/>
    <n v="3499884"/>
    <m/>
    <x v="0"/>
  </r>
  <r>
    <x v="5"/>
    <x v="4"/>
    <x v="1"/>
    <x v="0"/>
    <x v="22"/>
    <x v="5"/>
    <n v="5666191"/>
    <n v="3566036"/>
    <m/>
    <x v="0"/>
  </r>
  <r>
    <x v="5"/>
    <x v="4"/>
    <x v="1"/>
    <x v="0"/>
    <x v="22"/>
    <x v="6"/>
    <n v="5763266"/>
    <n v="3642170"/>
    <m/>
    <x v="0"/>
  </r>
  <r>
    <x v="5"/>
    <x v="4"/>
    <x v="1"/>
    <x v="0"/>
    <x v="22"/>
    <x v="7"/>
    <n v="5860782"/>
    <n v="3719317"/>
    <m/>
    <x v="0"/>
  </r>
  <r>
    <x v="5"/>
    <x v="4"/>
    <x v="1"/>
    <x v="0"/>
    <x v="22"/>
    <x v="8"/>
    <n v="5956020"/>
    <n v="3795564"/>
    <m/>
    <x v="0"/>
  </r>
  <r>
    <x v="5"/>
    <x v="4"/>
    <x v="1"/>
    <x v="0"/>
    <x v="22"/>
    <x v="9"/>
    <n v="6051892"/>
    <n v="3872757"/>
    <m/>
    <x v="0"/>
  </r>
  <r>
    <x v="5"/>
    <x v="4"/>
    <x v="1"/>
    <x v="0"/>
    <x v="22"/>
    <x v="10"/>
    <n v="6152486"/>
    <n v="3953577"/>
    <m/>
    <x v="0"/>
  </r>
  <r>
    <x v="5"/>
    <x v="4"/>
    <x v="1"/>
    <x v="0"/>
    <x v="22"/>
    <x v="11"/>
    <n v="6261450"/>
    <n v="4040479"/>
    <m/>
    <x v="0"/>
  </r>
  <r>
    <x v="5"/>
    <x v="4"/>
    <x v="1"/>
    <x v="0"/>
    <x v="22"/>
    <x v="12"/>
    <n v="6370454"/>
    <n v="4127999"/>
    <m/>
    <x v="0"/>
  </r>
  <r>
    <x v="5"/>
    <x v="4"/>
    <x v="1"/>
    <x v="0"/>
    <x v="22"/>
    <x v="13"/>
    <n v="6477542"/>
    <n v="4214826"/>
    <m/>
    <x v="0"/>
  </r>
  <r>
    <x v="5"/>
    <x v="4"/>
    <x v="1"/>
    <x v="0"/>
    <x v="22"/>
    <x v="14"/>
    <n v="6581004"/>
    <n v="4301445"/>
    <m/>
    <x v="0"/>
  </r>
  <r>
    <x v="5"/>
    <x v="4"/>
    <x v="1"/>
    <x v="0"/>
    <x v="22"/>
    <x v="15"/>
    <n v="6681700"/>
    <n v="4388558"/>
    <m/>
    <x v="0"/>
  </r>
  <r>
    <x v="5"/>
    <x v="4"/>
    <x v="1"/>
    <x v="0"/>
    <x v="22"/>
    <x v="16"/>
    <n v="6779986"/>
    <n v="4476911"/>
    <m/>
    <x v="0"/>
  </r>
  <r>
    <x v="5"/>
    <x v="4"/>
    <x v="1"/>
    <x v="0"/>
    <x v="22"/>
    <x v="17"/>
    <n v="6867410"/>
    <n v="4561035"/>
    <m/>
    <x v="0"/>
  </r>
  <r>
    <x v="5"/>
    <x v="4"/>
    <x v="1"/>
    <x v="0"/>
    <x v="22"/>
    <x v="18"/>
    <n v="6948475"/>
    <n v="4638272"/>
    <m/>
    <x v="0"/>
  </r>
  <r>
    <x v="5"/>
    <x v="4"/>
    <x v="1"/>
    <x v="0"/>
    <x v="22"/>
    <x v="19"/>
    <n v="7024133"/>
    <n v="4707577"/>
    <m/>
    <x v="0"/>
  </r>
  <r>
    <x v="5"/>
    <x v="4"/>
    <x v="1"/>
    <x v="0"/>
    <x v="22"/>
    <x v="20"/>
    <n v="7095130"/>
    <n v="4769040"/>
    <m/>
    <x v="0"/>
  </r>
  <r>
    <x v="5"/>
    <x v="4"/>
    <x v="1"/>
    <x v="0"/>
    <x v="22"/>
    <x v="21"/>
    <n v="7160593"/>
    <n v="4821181"/>
    <m/>
    <x v="0"/>
  </r>
  <r>
    <x v="5"/>
    <x v="4"/>
    <x v="1"/>
    <x v="0"/>
    <x v="22"/>
    <x v="22"/>
    <n v="7221760"/>
    <n v="4864227"/>
    <m/>
    <x v="0"/>
  </r>
  <r>
    <x v="5"/>
    <x v="4"/>
    <x v="1"/>
    <x v="0"/>
    <x v="22"/>
    <x v="23"/>
    <n v="7281084"/>
    <n v="4905312"/>
    <m/>
    <x v="0"/>
  </r>
  <r>
    <x v="5"/>
    <x v="4"/>
    <x v="1"/>
    <x v="0"/>
    <x v="22"/>
    <x v="24"/>
    <n v="7340716"/>
    <n v="4945992"/>
    <m/>
    <x v="0"/>
  </r>
  <r>
    <x v="5"/>
    <x v="4"/>
    <x v="1"/>
    <x v="0"/>
    <x v="22"/>
    <x v="25"/>
    <n v="7400676"/>
    <n v="4986520"/>
    <m/>
    <x v="0"/>
  </r>
  <r>
    <x v="5"/>
    <x v="4"/>
    <x v="1"/>
    <x v="0"/>
    <x v="22"/>
    <x v="26"/>
    <n v="7460827"/>
    <n v="5027004"/>
    <m/>
    <x v="0"/>
  </r>
  <r>
    <x v="5"/>
    <x v="4"/>
    <x v="1"/>
    <x v="0"/>
    <x v="22"/>
    <x v="27"/>
    <n v="7520649"/>
    <n v="5067210"/>
    <m/>
    <x v="0"/>
  </r>
  <r>
    <x v="5"/>
    <x v="4"/>
    <x v="1"/>
    <x v="0"/>
    <x v="22"/>
    <x v="28"/>
    <n v="7580456"/>
    <n v="5107402"/>
    <m/>
    <x v="0"/>
  </r>
  <r>
    <x v="5"/>
    <x v="4"/>
    <x v="1"/>
    <x v="0"/>
    <x v="22"/>
    <x v="29"/>
    <n v="7640298"/>
    <n v="5147610"/>
    <m/>
    <x v="0"/>
  </r>
  <r>
    <x v="5"/>
    <x v="4"/>
    <x v="1"/>
    <x v="0"/>
    <x v="22"/>
    <x v="30"/>
    <n v="7700340"/>
    <n v="5187945"/>
    <m/>
    <x v="0"/>
  </r>
  <r>
    <x v="5"/>
    <x v="4"/>
    <x v="2"/>
    <x v="1"/>
    <x v="20"/>
    <x v="0"/>
    <n v="196848"/>
    <n v="181690"/>
    <m/>
    <x v="0"/>
  </r>
  <r>
    <x v="5"/>
    <x v="4"/>
    <x v="2"/>
    <x v="1"/>
    <x v="20"/>
    <x v="1"/>
    <n v="194767"/>
    <n v="178594"/>
    <m/>
    <x v="0"/>
  </r>
  <r>
    <x v="5"/>
    <x v="4"/>
    <x v="2"/>
    <x v="1"/>
    <x v="20"/>
    <x v="2"/>
    <n v="192670"/>
    <n v="175498"/>
    <m/>
    <x v="0"/>
  </r>
  <r>
    <x v="5"/>
    <x v="4"/>
    <x v="2"/>
    <x v="1"/>
    <x v="20"/>
    <x v="3"/>
    <n v="190426"/>
    <n v="172289"/>
    <m/>
    <x v="0"/>
  </r>
  <r>
    <x v="5"/>
    <x v="4"/>
    <x v="2"/>
    <x v="1"/>
    <x v="20"/>
    <x v="4"/>
    <n v="188529"/>
    <n v="169817"/>
    <m/>
    <x v="0"/>
  </r>
  <r>
    <x v="5"/>
    <x v="4"/>
    <x v="2"/>
    <x v="1"/>
    <x v="20"/>
    <x v="5"/>
    <n v="186381"/>
    <n v="166214"/>
    <m/>
    <x v="0"/>
  </r>
  <r>
    <x v="5"/>
    <x v="4"/>
    <x v="2"/>
    <x v="1"/>
    <x v="20"/>
    <x v="6"/>
    <n v="184611"/>
    <n v="163382"/>
    <m/>
    <x v="0"/>
  </r>
  <r>
    <x v="5"/>
    <x v="4"/>
    <x v="2"/>
    <x v="1"/>
    <x v="20"/>
    <x v="7"/>
    <n v="183273"/>
    <n v="160910"/>
    <m/>
    <x v="0"/>
  </r>
  <r>
    <x v="5"/>
    <x v="4"/>
    <x v="2"/>
    <x v="1"/>
    <x v="20"/>
    <x v="8"/>
    <n v="182018"/>
    <n v="158515"/>
    <m/>
    <x v="0"/>
  </r>
  <r>
    <x v="5"/>
    <x v="4"/>
    <x v="2"/>
    <x v="1"/>
    <x v="20"/>
    <x v="9"/>
    <n v="180716"/>
    <n v="156107"/>
    <m/>
    <x v="0"/>
  </r>
  <r>
    <x v="5"/>
    <x v="4"/>
    <x v="2"/>
    <x v="1"/>
    <x v="20"/>
    <x v="10"/>
    <n v="179019"/>
    <n v="153415"/>
    <m/>
    <x v="0"/>
  </r>
  <r>
    <x v="5"/>
    <x v="4"/>
    <x v="2"/>
    <x v="1"/>
    <x v="20"/>
    <x v="11"/>
    <n v="177269"/>
    <n v="150682"/>
    <m/>
    <x v="0"/>
  </r>
  <r>
    <x v="5"/>
    <x v="4"/>
    <x v="2"/>
    <x v="1"/>
    <x v="20"/>
    <x v="12"/>
    <n v="175547"/>
    <n v="147961"/>
    <m/>
    <x v="0"/>
  </r>
  <r>
    <x v="5"/>
    <x v="4"/>
    <x v="2"/>
    <x v="1"/>
    <x v="20"/>
    <x v="13"/>
    <n v="173845"/>
    <n v="145285"/>
    <m/>
    <x v="0"/>
  </r>
  <r>
    <x v="5"/>
    <x v="4"/>
    <x v="2"/>
    <x v="1"/>
    <x v="20"/>
    <x v="14"/>
    <n v="172167"/>
    <n v="142666"/>
    <m/>
    <x v="0"/>
  </r>
  <r>
    <x v="5"/>
    <x v="4"/>
    <x v="2"/>
    <x v="1"/>
    <x v="20"/>
    <x v="15"/>
    <n v="170521"/>
    <n v="140105"/>
    <m/>
    <x v="0"/>
  </r>
  <r>
    <x v="5"/>
    <x v="4"/>
    <x v="2"/>
    <x v="1"/>
    <x v="20"/>
    <x v="16"/>
    <n v="168911"/>
    <n v="137605"/>
    <m/>
    <x v="0"/>
  </r>
  <r>
    <x v="5"/>
    <x v="4"/>
    <x v="2"/>
    <x v="1"/>
    <x v="20"/>
    <x v="17"/>
    <n v="167291"/>
    <n v="135131"/>
    <m/>
    <x v="0"/>
  </r>
  <r>
    <x v="5"/>
    <x v="4"/>
    <x v="2"/>
    <x v="1"/>
    <x v="20"/>
    <x v="18"/>
    <n v="165665"/>
    <n v="132908"/>
    <m/>
    <x v="0"/>
  </r>
  <r>
    <x v="5"/>
    <x v="4"/>
    <x v="2"/>
    <x v="1"/>
    <x v="20"/>
    <x v="19"/>
    <n v="164007"/>
    <n v="130899"/>
    <m/>
    <x v="0"/>
  </r>
  <r>
    <x v="5"/>
    <x v="4"/>
    <x v="2"/>
    <x v="1"/>
    <x v="20"/>
    <x v="20"/>
    <n v="162388"/>
    <n v="129158"/>
    <m/>
    <x v="0"/>
  </r>
  <r>
    <x v="5"/>
    <x v="4"/>
    <x v="2"/>
    <x v="1"/>
    <x v="20"/>
    <x v="21"/>
    <n v="160799"/>
    <n v="127678"/>
    <m/>
    <x v="0"/>
  </r>
  <r>
    <x v="5"/>
    <x v="4"/>
    <x v="2"/>
    <x v="1"/>
    <x v="20"/>
    <x v="22"/>
    <n v="159229"/>
    <n v="126439"/>
    <m/>
    <x v="0"/>
  </r>
  <r>
    <x v="5"/>
    <x v="4"/>
    <x v="2"/>
    <x v="1"/>
    <x v="20"/>
    <x v="23"/>
    <n v="157681"/>
    <n v="125218"/>
    <m/>
    <x v="0"/>
  </r>
  <r>
    <x v="5"/>
    <x v="4"/>
    <x v="2"/>
    <x v="1"/>
    <x v="20"/>
    <x v="24"/>
    <n v="156170"/>
    <n v="124026"/>
    <m/>
    <x v="0"/>
  </r>
  <r>
    <x v="5"/>
    <x v="4"/>
    <x v="2"/>
    <x v="1"/>
    <x v="20"/>
    <x v="25"/>
    <n v="154693"/>
    <n v="122861"/>
    <m/>
    <x v="0"/>
  </r>
  <r>
    <x v="5"/>
    <x v="4"/>
    <x v="2"/>
    <x v="1"/>
    <x v="20"/>
    <x v="26"/>
    <n v="153240"/>
    <n v="121714"/>
    <m/>
    <x v="0"/>
  </r>
  <r>
    <x v="5"/>
    <x v="4"/>
    <x v="2"/>
    <x v="1"/>
    <x v="20"/>
    <x v="27"/>
    <n v="151812"/>
    <n v="120586"/>
    <m/>
    <x v="0"/>
  </r>
  <r>
    <x v="5"/>
    <x v="4"/>
    <x v="2"/>
    <x v="1"/>
    <x v="20"/>
    <x v="28"/>
    <n v="150400"/>
    <n v="119470"/>
    <m/>
    <x v="0"/>
  </r>
  <r>
    <x v="5"/>
    <x v="4"/>
    <x v="2"/>
    <x v="1"/>
    <x v="20"/>
    <x v="29"/>
    <n v="149013"/>
    <n v="118374"/>
    <m/>
    <x v="0"/>
  </r>
  <r>
    <x v="5"/>
    <x v="4"/>
    <x v="2"/>
    <x v="1"/>
    <x v="20"/>
    <x v="30"/>
    <n v="147650"/>
    <n v="117296"/>
    <m/>
    <x v="0"/>
  </r>
  <r>
    <x v="5"/>
    <x v="4"/>
    <x v="2"/>
    <x v="2"/>
    <x v="21"/>
    <x v="0"/>
    <n v="191760"/>
    <n v="230687"/>
    <m/>
    <x v="0"/>
  </r>
  <r>
    <x v="5"/>
    <x v="4"/>
    <x v="2"/>
    <x v="2"/>
    <x v="21"/>
    <x v="1"/>
    <n v="189550"/>
    <n v="226556"/>
    <m/>
    <x v="0"/>
  </r>
  <r>
    <x v="5"/>
    <x v="4"/>
    <x v="2"/>
    <x v="2"/>
    <x v="21"/>
    <x v="2"/>
    <n v="187333"/>
    <n v="222460"/>
    <m/>
    <x v="0"/>
  </r>
  <r>
    <x v="5"/>
    <x v="4"/>
    <x v="2"/>
    <x v="2"/>
    <x v="21"/>
    <x v="3"/>
    <n v="185002"/>
    <n v="218237"/>
    <m/>
    <x v="0"/>
  </r>
  <r>
    <x v="5"/>
    <x v="4"/>
    <x v="2"/>
    <x v="2"/>
    <x v="21"/>
    <x v="4"/>
    <n v="182970"/>
    <n v="214901"/>
    <m/>
    <x v="0"/>
  </r>
  <r>
    <x v="5"/>
    <x v="4"/>
    <x v="2"/>
    <x v="2"/>
    <x v="21"/>
    <x v="5"/>
    <n v="181063"/>
    <n v="210513"/>
    <m/>
    <x v="0"/>
  </r>
  <r>
    <x v="5"/>
    <x v="4"/>
    <x v="2"/>
    <x v="2"/>
    <x v="21"/>
    <x v="6"/>
    <n v="179607"/>
    <n v="207183"/>
    <m/>
    <x v="0"/>
  </r>
  <r>
    <x v="5"/>
    <x v="4"/>
    <x v="2"/>
    <x v="2"/>
    <x v="21"/>
    <x v="7"/>
    <n v="178677"/>
    <n v="204414"/>
    <m/>
    <x v="0"/>
  </r>
  <r>
    <x v="5"/>
    <x v="4"/>
    <x v="2"/>
    <x v="2"/>
    <x v="21"/>
    <x v="8"/>
    <n v="177866"/>
    <n v="201782"/>
    <m/>
    <x v="0"/>
  </r>
  <r>
    <x v="5"/>
    <x v="4"/>
    <x v="2"/>
    <x v="2"/>
    <x v="21"/>
    <x v="9"/>
    <n v="177021"/>
    <n v="199148"/>
    <m/>
    <x v="0"/>
  </r>
  <r>
    <x v="5"/>
    <x v="4"/>
    <x v="2"/>
    <x v="2"/>
    <x v="21"/>
    <x v="10"/>
    <n v="175708"/>
    <n v="196069"/>
    <m/>
    <x v="0"/>
  </r>
  <r>
    <x v="5"/>
    <x v="4"/>
    <x v="2"/>
    <x v="2"/>
    <x v="21"/>
    <x v="11"/>
    <n v="174329"/>
    <n v="192926"/>
    <m/>
    <x v="0"/>
  </r>
  <r>
    <x v="5"/>
    <x v="4"/>
    <x v="2"/>
    <x v="2"/>
    <x v="21"/>
    <x v="12"/>
    <n v="172977"/>
    <n v="189802"/>
    <m/>
    <x v="0"/>
  </r>
  <r>
    <x v="5"/>
    <x v="4"/>
    <x v="2"/>
    <x v="2"/>
    <x v="21"/>
    <x v="13"/>
    <n v="171638"/>
    <n v="186733"/>
    <m/>
    <x v="0"/>
  </r>
  <r>
    <x v="5"/>
    <x v="4"/>
    <x v="2"/>
    <x v="2"/>
    <x v="21"/>
    <x v="14"/>
    <n v="170318"/>
    <n v="183732"/>
    <m/>
    <x v="0"/>
  </r>
  <r>
    <x v="5"/>
    <x v="4"/>
    <x v="2"/>
    <x v="2"/>
    <x v="21"/>
    <x v="15"/>
    <n v="169023"/>
    <n v="180801"/>
    <m/>
    <x v="0"/>
  </r>
  <r>
    <x v="5"/>
    <x v="4"/>
    <x v="2"/>
    <x v="2"/>
    <x v="21"/>
    <x v="16"/>
    <n v="167762"/>
    <n v="177948"/>
    <m/>
    <x v="0"/>
  </r>
  <r>
    <x v="5"/>
    <x v="4"/>
    <x v="2"/>
    <x v="2"/>
    <x v="21"/>
    <x v="17"/>
    <n v="166474"/>
    <n v="175114"/>
    <m/>
    <x v="0"/>
  </r>
  <r>
    <x v="5"/>
    <x v="4"/>
    <x v="2"/>
    <x v="2"/>
    <x v="21"/>
    <x v="18"/>
    <n v="165168"/>
    <n v="172588"/>
    <m/>
    <x v="0"/>
  </r>
  <r>
    <x v="5"/>
    <x v="4"/>
    <x v="2"/>
    <x v="2"/>
    <x v="21"/>
    <x v="19"/>
    <n v="163810"/>
    <n v="170314"/>
    <m/>
    <x v="0"/>
  </r>
  <r>
    <x v="5"/>
    <x v="4"/>
    <x v="2"/>
    <x v="2"/>
    <x v="21"/>
    <x v="20"/>
    <n v="162489"/>
    <n v="168381"/>
    <m/>
    <x v="0"/>
  </r>
  <r>
    <x v="5"/>
    <x v="4"/>
    <x v="2"/>
    <x v="2"/>
    <x v="21"/>
    <x v="21"/>
    <n v="161195"/>
    <n v="166778"/>
    <m/>
    <x v="0"/>
  </r>
  <r>
    <x v="5"/>
    <x v="4"/>
    <x v="2"/>
    <x v="2"/>
    <x v="21"/>
    <x v="22"/>
    <n v="159914"/>
    <n v="165477"/>
    <m/>
    <x v="0"/>
  </r>
  <r>
    <x v="5"/>
    <x v="4"/>
    <x v="2"/>
    <x v="2"/>
    <x v="21"/>
    <x v="23"/>
    <n v="158653"/>
    <n v="164197"/>
    <m/>
    <x v="0"/>
  </r>
  <r>
    <x v="5"/>
    <x v="4"/>
    <x v="2"/>
    <x v="2"/>
    <x v="21"/>
    <x v="24"/>
    <n v="157428"/>
    <n v="162954"/>
    <m/>
    <x v="0"/>
  </r>
  <r>
    <x v="5"/>
    <x v="4"/>
    <x v="2"/>
    <x v="2"/>
    <x v="21"/>
    <x v="25"/>
    <n v="156238"/>
    <n v="161747"/>
    <m/>
    <x v="0"/>
  </r>
  <r>
    <x v="5"/>
    <x v="4"/>
    <x v="2"/>
    <x v="2"/>
    <x v="21"/>
    <x v="26"/>
    <n v="155070"/>
    <n v="160560"/>
    <m/>
    <x v="0"/>
  </r>
  <r>
    <x v="5"/>
    <x v="4"/>
    <x v="2"/>
    <x v="2"/>
    <x v="21"/>
    <x v="27"/>
    <n v="153927"/>
    <n v="159397"/>
    <m/>
    <x v="0"/>
  </r>
  <r>
    <x v="5"/>
    <x v="4"/>
    <x v="2"/>
    <x v="2"/>
    <x v="21"/>
    <x v="28"/>
    <n v="152796"/>
    <n v="158245"/>
    <m/>
    <x v="0"/>
  </r>
  <r>
    <x v="5"/>
    <x v="4"/>
    <x v="2"/>
    <x v="2"/>
    <x v="21"/>
    <x v="29"/>
    <n v="151691"/>
    <n v="157116"/>
    <m/>
    <x v="0"/>
  </r>
  <r>
    <x v="5"/>
    <x v="4"/>
    <x v="2"/>
    <x v="2"/>
    <x v="21"/>
    <x v="30"/>
    <n v="150609"/>
    <n v="156011"/>
    <m/>
    <x v="0"/>
  </r>
  <r>
    <x v="5"/>
    <x v="4"/>
    <x v="2"/>
    <x v="0"/>
    <x v="22"/>
    <x v="0"/>
    <n v="1791024"/>
    <n v="1404162"/>
    <m/>
    <x v="0"/>
  </r>
  <r>
    <x v="5"/>
    <x v="4"/>
    <x v="2"/>
    <x v="0"/>
    <x v="22"/>
    <x v="1"/>
    <n v="1795189"/>
    <n v="1410971"/>
    <m/>
    <x v="0"/>
  </r>
  <r>
    <x v="5"/>
    <x v="4"/>
    <x v="2"/>
    <x v="0"/>
    <x v="22"/>
    <x v="2"/>
    <n v="1797926"/>
    <n v="1416703"/>
    <m/>
    <x v="0"/>
  </r>
  <r>
    <x v="5"/>
    <x v="4"/>
    <x v="2"/>
    <x v="0"/>
    <x v="22"/>
    <x v="3"/>
    <n v="1795951"/>
    <n v="1418400"/>
    <m/>
    <x v="0"/>
  </r>
  <r>
    <x v="5"/>
    <x v="4"/>
    <x v="2"/>
    <x v="0"/>
    <x v="22"/>
    <x v="4"/>
    <n v="1801789"/>
    <n v="1432991"/>
    <m/>
    <x v="0"/>
  </r>
  <r>
    <x v="5"/>
    <x v="4"/>
    <x v="2"/>
    <x v="0"/>
    <x v="22"/>
    <x v="5"/>
    <n v="1806521"/>
    <n v="1438702"/>
    <m/>
    <x v="0"/>
  </r>
  <r>
    <x v="5"/>
    <x v="4"/>
    <x v="2"/>
    <x v="0"/>
    <x v="22"/>
    <x v="6"/>
    <n v="1820854"/>
    <n v="1456556"/>
    <m/>
    <x v="0"/>
  </r>
  <r>
    <x v="5"/>
    <x v="4"/>
    <x v="2"/>
    <x v="0"/>
    <x v="22"/>
    <x v="7"/>
    <n v="1846456"/>
    <n v="1484084"/>
    <m/>
    <x v="0"/>
  </r>
  <r>
    <x v="5"/>
    <x v="4"/>
    <x v="2"/>
    <x v="0"/>
    <x v="22"/>
    <x v="8"/>
    <n v="1873202"/>
    <n v="1512653"/>
    <m/>
    <x v="0"/>
  </r>
  <r>
    <x v="5"/>
    <x v="4"/>
    <x v="2"/>
    <x v="0"/>
    <x v="22"/>
    <x v="9"/>
    <n v="1897919"/>
    <n v="1539500"/>
    <m/>
    <x v="0"/>
  </r>
  <r>
    <x v="5"/>
    <x v="4"/>
    <x v="2"/>
    <x v="0"/>
    <x v="22"/>
    <x v="10"/>
    <n v="1910018"/>
    <n v="1555592"/>
    <m/>
    <x v="0"/>
  </r>
  <r>
    <x v="5"/>
    <x v="4"/>
    <x v="2"/>
    <x v="0"/>
    <x v="22"/>
    <x v="11"/>
    <n v="1919724"/>
    <n v="1569598"/>
    <m/>
    <x v="0"/>
  </r>
  <r>
    <x v="5"/>
    <x v="4"/>
    <x v="2"/>
    <x v="0"/>
    <x v="22"/>
    <x v="12"/>
    <n v="1929450"/>
    <n v="1583628"/>
    <m/>
    <x v="0"/>
  </r>
  <r>
    <x v="5"/>
    <x v="4"/>
    <x v="2"/>
    <x v="0"/>
    <x v="22"/>
    <x v="13"/>
    <n v="1938944"/>
    <n v="1597468"/>
    <m/>
    <x v="0"/>
  </r>
  <r>
    <x v="5"/>
    <x v="4"/>
    <x v="2"/>
    <x v="0"/>
    <x v="22"/>
    <x v="14"/>
    <n v="1948424"/>
    <n v="1611836"/>
    <m/>
    <x v="0"/>
  </r>
  <r>
    <x v="5"/>
    <x v="4"/>
    <x v="2"/>
    <x v="0"/>
    <x v="22"/>
    <x v="15"/>
    <n v="1958120"/>
    <n v="1626933"/>
    <m/>
    <x v="0"/>
  </r>
  <r>
    <x v="5"/>
    <x v="4"/>
    <x v="2"/>
    <x v="0"/>
    <x v="22"/>
    <x v="16"/>
    <n v="1968219"/>
    <n v="1643034"/>
    <m/>
    <x v="0"/>
  </r>
  <r>
    <x v="5"/>
    <x v="4"/>
    <x v="2"/>
    <x v="0"/>
    <x v="22"/>
    <x v="17"/>
    <n v="1977238"/>
    <n v="1658904"/>
    <m/>
    <x v="0"/>
  </r>
  <r>
    <x v="5"/>
    <x v="4"/>
    <x v="2"/>
    <x v="0"/>
    <x v="22"/>
    <x v="18"/>
    <n v="1985286"/>
    <n v="1672865"/>
    <m/>
    <x v="0"/>
  </r>
  <r>
    <x v="5"/>
    <x v="4"/>
    <x v="2"/>
    <x v="0"/>
    <x v="22"/>
    <x v="19"/>
    <n v="1991478"/>
    <n v="1683724"/>
    <m/>
    <x v="0"/>
  </r>
  <r>
    <x v="5"/>
    <x v="4"/>
    <x v="2"/>
    <x v="0"/>
    <x v="22"/>
    <x v="20"/>
    <n v="1998064"/>
    <n v="1693348"/>
    <m/>
    <x v="0"/>
  </r>
  <r>
    <x v="5"/>
    <x v="4"/>
    <x v="2"/>
    <x v="0"/>
    <x v="22"/>
    <x v="21"/>
    <n v="2004840"/>
    <n v="1701404"/>
    <m/>
    <x v="0"/>
  </r>
  <r>
    <x v="5"/>
    <x v="4"/>
    <x v="2"/>
    <x v="0"/>
    <x v="22"/>
    <x v="22"/>
    <n v="2011374"/>
    <n v="1707441"/>
    <m/>
    <x v="0"/>
  </r>
  <r>
    <x v="5"/>
    <x v="4"/>
    <x v="2"/>
    <x v="0"/>
    <x v="22"/>
    <x v="23"/>
    <n v="2017848"/>
    <n v="1713213"/>
    <m/>
    <x v="0"/>
  </r>
  <r>
    <x v="5"/>
    <x v="4"/>
    <x v="2"/>
    <x v="0"/>
    <x v="22"/>
    <x v="24"/>
    <n v="2024696"/>
    <n v="1719133"/>
    <m/>
    <x v="0"/>
  </r>
  <r>
    <x v="5"/>
    <x v="4"/>
    <x v="2"/>
    <x v="0"/>
    <x v="22"/>
    <x v="25"/>
    <n v="2031926"/>
    <n v="1725281"/>
    <m/>
    <x v="0"/>
  </r>
  <r>
    <x v="5"/>
    <x v="4"/>
    <x v="2"/>
    <x v="0"/>
    <x v="22"/>
    <x v="26"/>
    <n v="2039139"/>
    <n v="1731370"/>
    <m/>
    <x v="0"/>
  </r>
  <r>
    <x v="5"/>
    <x v="4"/>
    <x v="2"/>
    <x v="0"/>
    <x v="22"/>
    <x v="27"/>
    <n v="2046450"/>
    <n v="1737528"/>
    <m/>
    <x v="0"/>
  </r>
  <r>
    <x v="5"/>
    <x v="4"/>
    <x v="2"/>
    <x v="0"/>
    <x v="22"/>
    <x v="28"/>
    <n v="2053501"/>
    <n v="1743468"/>
    <m/>
    <x v="0"/>
  </r>
  <r>
    <x v="5"/>
    <x v="4"/>
    <x v="2"/>
    <x v="0"/>
    <x v="22"/>
    <x v="29"/>
    <n v="2060644"/>
    <n v="1749484"/>
    <m/>
    <x v="0"/>
  </r>
  <r>
    <x v="5"/>
    <x v="4"/>
    <x v="2"/>
    <x v="0"/>
    <x v="22"/>
    <x v="30"/>
    <n v="2067828"/>
    <n v="1755534"/>
    <m/>
    <x v="0"/>
  </r>
  <r>
    <x v="5"/>
    <x v="5"/>
    <x v="0"/>
    <x v="1"/>
    <x v="20"/>
    <x v="0"/>
    <n v="1129441"/>
    <n v="1721268"/>
    <m/>
    <x v="0"/>
  </r>
  <r>
    <x v="5"/>
    <x v="5"/>
    <x v="0"/>
    <x v="1"/>
    <x v="20"/>
    <x v="1"/>
    <n v="1145559"/>
    <n v="1733025"/>
    <m/>
    <x v="0"/>
  </r>
  <r>
    <x v="5"/>
    <x v="5"/>
    <x v="0"/>
    <x v="1"/>
    <x v="20"/>
    <x v="2"/>
    <n v="1161887"/>
    <n v="1744804"/>
    <m/>
    <x v="0"/>
  </r>
  <r>
    <x v="5"/>
    <x v="5"/>
    <x v="0"/>
    <x v="1"/>
    <x v="20"/>
    <x v="3"/>
    <n v="1179553"/>
    <n v="1757942"/>
    <m/>
    <x v="0"/>
  </r>
  <r>
    <x v="5"/>
    <x v="5"/>
    <x v="0"/>
    <x v="1"/>
    <x v="20"/>
    <x v="4"/>
    <n v="1196002"/>
    <n v="1773799"/>
    <m/>
    <x v="0"/>
  </r>
  <r>
    <x v="5"/>
    <x v="5"/>
    <x v="0"/>
    <x v="1"/>
    <x v="20"/>
    <x v="5"/>
    <n v="1212567"/>
    <n v="1779620"/>
    <m/>
    <x v="0"/>
  </r>
  <r>
    <x v="5"/>
    <x v="5"/>
    <x v="0"/>
    <x v="1"/>
    <x v="20"/>
    <x v="6"/>
    <n v="1229989"/>
    <n v="1791015"/>
    <m/>
    <x v="0"/>
  </r>
  <r>
    <x v="5"/>
    <x v="5"/>
    <x v="0"/>
    <x v="1"/>
    <x v="20"/>
    <x v="7"/>
    <n v="1247956"/>
    <n v="1802840"/>
    <m/>
    <x v="0"/>
  </r>
  <r>
    <x v="5"/>
    <x v="5"/>
    <x v="0"/>
    <x v="1"/>
    <x v="20"/>
    <x v="8"/>
    <n v="1266291"/>
    <n v="1814783"/>
    <m/>
    <x v="0"/>
  </r>
  <r>
    <x v="5"/>
    <x v="5"/>
    <x v="0"/>
    <x v="1"/>
    <x v="20"/>
    <x v="9"/>
    <n v="1285080"/>
    <n v="1827116"/>
    <m/>
    <x v="0"/>
  </r>
  <r>
    <x v="5"/>
    <x v="5"/>
    <x v="0"/>
    <x v="1"/>
    <x v="20"/>
    <x v="10"/>
    <n v="1304263"/>
    <n v="1839829"/>
    <m/>
    <x v="0"/>
  </r>
  <r>
    <x v="5"/>
    <x v="5"/>
    <x v="0"/>
    <x v="1"/>
    <x v="20"/>
    <x v="11"/>
    <n v="1323811"/>
    <n v="1852546"/>
    <m/>
    <x v="0"/>
  </r>
  <r>
    <x v="5"/>
    <x v="5"/>
    <x v="0"/>
    <x v="1"/>
    <x v="20"/>
    <x v="12"/>
    <n v="1344012"/>
    <n v="1865513"/>
    <m/>
    <x v="0"/>
  </r>
  <r>
    <x v="5"/>
    <x v="5"/>
    <x v="0"/>
    <x v="1"/>
    <x v="20"/>
    <x v="13"/>
    <n v="1364802"/>
    <n v="1879066"/>
    <m/>
    <x v="0"/>
  </r>
  <r>
    <x v="5"/>
    <x v="5"/>
    <x v="0"/>
    <x v="1"/>
    <x v="20"/>
    <x v="14"/>
    <n v="1387669"/>
    <n v="1895249"/>
    <m/>
    <x v="0"/>
  </r>
  <r>
    <x v="5"/>
    <x v="5"/>
    <x v="0"/>
    <x v="1"/>
    <x v="20"/>
    <x v="15"/>
    <n v="1412852"/>
    <n v="1914343"/>
    <m/>
    <x v="0"/>
  </r>
  <r>
    <x v="5"/>
    <x v="5"/>
    <x v="0"/>
    <x v="1"/>
    <x v="20"/>
    <x v="16"/>
    <n v="1440973"/>
    <n v="1937170"/>
    <m/>
    <x v="0"/>
  </r>
  <r>
    <x v="5"/>
    <x v="5"/>
    <x v="0"/>
    <x v="1"/>
    <x v="20"/>
    <x v="17"/>
    <n v="1472507"/>
    <n v="1964396"/>
    <m/>
    <x v="0"/>
  </r>
  <r>
    <x v="5"/>
    <x v="5"/>
    <x v="0"/>
    <x v="1"/>
    <x v="20"/>
    <x v="18"/>
    <n v="1502322"/>
    <n v="1992129"/>
    <m/>
    <x v="0"/>
  </r>
  <r>
    <x v="5"/>
    <x v="5"/>
    <x v="0"/>
    <x v="1"/>
    <x v="20"/>
    <x v="19"/>
    <n v="1528989"/>
    <n v="2018437"/>
    <m/>
    <x v="0"/>
  </r>
  <r>
    <x v="5"/>
    <x v="5"/>
    <x v="0"/>
    <x v="1"/>
    <x v="20"/>
    <x v="20"/>
    <n v="1552206"/>
    <n v="2043068"/>
    <m/>
    <x v="0"/>
  </r>
  <r>
    <x v="5"/>
    <x v="5"/>
    <x v="0"/>
    <x v="1"/>
    <x v="20"/>
    <x v="21"/>
    <n v="1571092"/>
    <n v="2064993"/>
    <m/>
    <x v="0"/>
  </r>
  <r>
    <x v="5"/>
    <x v="5"/>
    <x v="0"/>
    <x v="1"/>
    <x v="20"/>
    <x v="22"/>
    <n v="1585176"/>
    <n v="2083638"/>
    <m/>
    <x v="0"/>
  </r>
  <r>
    <x v="5"/>
    <x v="5"/>
    <x v="0"/>
    <x v="1"/>
    <x v="20"/>
    <x v="23"/>
    <n v="1599579"/>
    <n v="2102702"/>
    <m/>
    <x v="0"/>
  </r>
  <r>
    <x v="5"/>
    <x v="5"/>
    <x v="0"/>
    <x v="1"/>
    <x v="20"/>
    <x v="24"/>
    <n v="1614275"/>
    <n v="2122140"/>
    <m/>
    <x v="0"/>
  </r>
  <r>
    <x v="5"/>
    <x v="5"/>
    <x v="0"/>
    <x v="1"/>
    <x v="20"/>
    <x v="25"/>
    <n v="1629496"/>
    <n v="2142249"/>
    <m/>
    <x v="0"/>
  </r>
  <r>
    <x v="5"/>
    <x v="5"/>
    <x v="0"/>
    <x v="1"/>
    <x v="20"/>
    <x v="26"/>
    <n v="1645356"/>
    <n v="2163178"/>
    <m/>
    <x v="0"/>
  </r>
  <r>
    <x v="5"/>
    <x v="5"/>
    <x v="0"/>
    <x v="1"/>
    <x v="20"/>
    <x v="27"/>
    <n v="1661896"/>
    <n v="2184986"/>
    <m/>
    <x v="0"/>
  </r>
  <r>
    <x v="5"/>
    <x v="5"/>
    <x v="0"/>
    <x v="1"/>
    <x v="20"/>
    <x v="28"/>
    <n v="1679227"/>
    <n v="2207817"/>
    <m/>
    <x v="0"/>
  </r>
  <r>
    <x v="5"/>
    <x v="5"/>
    <x v="0"/>
    <x v="1"/>
    <x v="20"/>
    <x v="29"/>
    <n v="1697471"/>
    <n v="2231840"/>
    <m/>
    <x v="0"/>
  </r>
  <r>
    <x v="5"/>
    <x v="5"/>
    <x v="0"/>
    <x v="1"/>
    <x v="20"/>
    <x v="30"/>
    <n v="1716773"/>
    <n v="2257248"/>
    <m/>
    <x v="0"/>
  </r>
  <r>
    <x v="5"/>
    <x v="5"/>
    <x v="0"/>
    <x v="2"/>
    <x v="21"/>
    <x v="0"/>
    <n v="274521"/>
    <n v="466685"/>
    <m/>
    <x v="0"/>
  </r>
  <r>
    <x v="5"/>
    <x v="5"/>
    <x v="0"/>
    <x v="2"/>
    <x v="21"/>
    <x v="1"/>
    <n v="274337"/>
    <n v="463871"/>
    <m/>
    <x v="0"/>
  </r>
  <r>
    <x v="5"/>
    <x v="5"/>
    <x v="0"/>
    <x v="2"/>
    <x v="21"/>
    <x v="2"/>
    <n v="274093"/>
    <n v="460942"/>
    <m/>
    <x v="0"/>
  </r>
  <r>
    <x v="5"/>
    <x v="5"/>
    <x v="0"/>
    <x v="2"/>
    <x v="21"/>
    <x v="3"/>
    <n v="273878"/>
    <n v="457925"/>
    <m/>
    <x v="0"/>
  </r>
  <r>
    <x v="5"/>
    <x v="5"/>
    <x v="0"/>
    <x v="2"/>
    <x v="21"/>
    <x v="4"/>
    <n v="273548"/>
    <n v="455847"/>
    <m/>
    <x v="0"/>
  </r>
  <r>
    <x v="5"/>
    <x v="5"/>
    <x v="0"/>
    <x v="2"/>
    <x v="21"/>
    <x v="5"/>
    <n v="273097"/>
    <n v="450962"/>
    <m/>
    <x v="0"/>
  </r>
  <r>
    <x v="5"/>
    <x v="5"/>
    <x v="0"/>
    <x v="2"/>
    <x v="21"/>
    <x v="6"/>
    <n v="272640"/>
    <n v="447198"/>
    <m/>
    <x v="0"/>
  </r>
  <r>
    <x v="5"/>
    <x v="5"/>
    <x v="0"/>
    <x v="2"/>
    <x v="21"/>
    <x v="7"/>
    <n v="272170"/>
    <n v="443332"/>
    <m/>
    <x v="0"/>
  </r>
  <r>
    <x v="5"/>
    <x v="5"/>
    <x v="0"/>
    <x v="2"/>
    <x v="21"/>
    <x v="8"/>
    <n v="271678"/>
    <n v="439330"/>
    <m/>
    <x v="0"/>
  </r>
  <r>
    <x v="5"/>
    <x v="5"/>
    <x v="0"/>
    <x v="2"/>
    <x v="21"/>
    <x v="9"/>
    <n v="271170"/>
    <n v="435246"/>
    <m/>
    <x v="0"/>
  </r>
  <r>
    <x v="5"/>
    <x v="5"/>
    <x v="0"/>
    <x v="2"/>
    <x v="21"/>
    <x v="10"/>
    <n v="270641"/>
    <n v="431094"/>
    <m/>
    <x v="0"/>
  </r>
  <r>
    <x v="5"/>
    <x v="5"/>
    <x v="0"/>
    <x v="2"/>
    <x v="21"/>
    <x v="11"/>
    <n v="270064"/>
    <n v="426742"/>
    <m/>
    <x v="0"/>
  </r>
  <r>
    <x v="5"/>
    <x v="5"/>
    <x v="0"/>
    <x v="2"/>
    <x v="21"/>
    <x v="12"/>
    <n v="269423"/>
    <n v="422139"/>
    <m/>
    <x v="0"/>
  </r>
  <r>
    <x v="5"/>
    <x v="5"/>
    <x v="0"/>
    <x v="2"/>
    <x v="21"/>
    <x v="13"/>
    <n v="268727"/>
    <n v="417414"/>
    <m/>
    <x v="0"/>
  </r>
  <r>
    <x v="5"/>
    <x v="5"/>
    <x v="0"/>
    <x v="2"/>
    <x v="21"/>
    <x v="14"/>
    <n v="267965"/>
    <n v="412575"/>
    <m/>
    <x v="0"/>
  </r>
  <r>
    <x v="5"/>
    <x v="5"/>
    <x v="0"/>
    <x v="2"/>
    <x v="21"/>
    <x v="15"/>
    <n v="267122"/>
    <n v="407586"/>
    <m/>
    <x v="0"/>
  </r>
  <r>
    <x v="5"/>
    <x v="5"/>
    <x v="0"/>
    <x v="2"/>
    <x v="21"/>
    <x v="16"/>
    <n v="266184"/>
    <n v="402429"/>
    <m/>
    <x v="0"/>
  </r>
  <r>
    <x v="5"/>
    <x v="5"/>
    <x v="0"/>
    <x v="2"/>
    <x v="21"/>
    <x v="17"/>
    <n v="265151"/>
    <n v="397114"/>
    <m/>
    <x v="0"/>
  </r>
  <r>
    <x v="5"/>
    <x v="5"/>
    <x v="0"/>
    <x v="2"/>
    <x v="21"/>
    <x v="18"/>
    <n v="264185"/>
    <n v="392644"/>
    <m/>
    <x v="0"/>
  </r>
  <r>
    <x v="5"/>
    <x v="5"/>
    <x v="0"/>
    <x v="2"/>
    <x v="21"/>
    <x v="19"/>
    <n v="263300"/>
    <n v="389022"/>
    <m/>
    <x v="0"/>
  </r>
  <r>
    <x v="5"/>
    <x v="5"/>
    <x v="0"/>
    <x v="2"/>
    <x v="21"/>
    <x v="20"/>
    <n v="262520"/>
    <n v="386322"/>
    <m/>
    <x v="0"/>
  </r>
  <r>
    <x v="5"/>
    <x v="5"/>
    <x v="0"/>
    <x v="2"/>
    <x v="21"/>
    <x v="21"/>
    <n v="261866"/>
    <n v="384609"/>
    <m/>
    <x v="0"/>
  </r>
  <r>
    <x v="5"/>
    <x v="5"/>
    <x v="0"/>
    <x v="2"/>
    <x v="21"/>
    <x v="22"/>
    <n v="261348"/>
    <n v="383911"/>
    <m/>
    <x v="0"/>
  </r>
  <r>
    <x v="5"/>
    <x v="5"/>
    <x v="0"/>
    <x v="2"/>
    <x v="21"/>
    <x v="23"/>
    <n v="260799"/>
    <n v="383171"/>
    <m/>
    <x v="0"/>
  </r>
  <r>
    <x v="5"/>
    <x v="5"/>
    <x v="0"/>
    <x v="2"/>
    <x v="21"/>
    <x v="24"/>
    <n v="260218"/>
    <n v="382384"/>
    <m/>
    <x v="0"/>
  </r>
  <r>
    <x v="5"/>
    <x v="5"/>
    <x v="0"/>
    <x v="2"/>
    <x v="21"/>
    <x v="25"/>
    <n v="259603"/>
    <n v="381547"/>
    <m/>
    <x v="0"/>
  </r>
  <r>
    <x v="5"/>
    <x v="5"/>
    <x v="0"/>
    <x v="2"/>
    <x v="21"/>
    <x v="26"/>
    <n v="258951"/>
    <n v="380653"/>
    <m/>
    <x v="0"/>
  </r>
  <r>
    <x v="5"/>
    <x v="5"/>
    <x v="0"/>
    <x v="2"/>
    <x v="21"/>
    <x v="27"/>
    <n v="258258"/>
    <n v="379693"/>
    <m/>
    <x v="0"/>
  </r>
  <r>
    <x v="5"/>
    <x v="5"/>
    <x v="0"/>
    <x v="2"/>
    <x v="21"/>
    <x v="28"/>
    <n v="257521"/>
    <n v="378665"/>
    <m/>
    <x v="0"/>
  </r>
  <r>
    <x v="5"/>
    <x v="5"/>
    <x v="0"/>
    <x v="2"/>
    <x v="21"/>
    <x v="29"/>
    <n v="256743"/>
    <n v="377570"/>
    <m/>
    <x v="0"/>
  </r>
  <r>
    <x v="5"/>
    <x v="5"/>
    <x v="0"/>
    <x v="2"/>
    <x v="21"/>
    <x v="30"/>
    <n v="255930"/>
    <n v="376418"/>
    <m/>
    <x v="0"/>
  </r>
  <r>
    <x v="5"/>
    <x v="5"/>
    <x v="0"/>
    <x v="0"/>
    <x v="22"/>
    <x v="0"/>
    <n v="5537212"/>
    <n v="4258116"/>
    <m/>
    <x v="0"/>
  </r>
  <r>
    <x v="5"/>
    <x v="5"/>
    <x v="0"/>
    <x v="0"/>
    <x v="22"/>
    <x v="1"/>
    <n v="5575534"/>
    <n v="4295776"/>
    <m/>
    <x v="0"/>
  </r>
  <r>
    <x v="5"/>
    <x v="5"/>
    <x v="0"/>
    <x v="0"/>
    <x v="22"/>
    <x v="2"/>
    <n v="5614896"/>
    <n v="4334952"/>
    <m/>
    <x v="0"/>
  </r>
  <r>
    <x v="5"/>
    <x v="5"/>
    <x v="0"/>
    <x v="0"/>
    <x v="22"/>
    <x v="3"/>
    <n v="5656265"/>
    <n v="4375807"/>
    <m/>
    <x v="0"/>
  </r>
  <r>
    <x v="5"/>
    <x v="5"/>
    <x v="0"/>
    <x v="0"/>
    <x v="22"/>
    <x v="4"/>
    <n v="5696428"/>
    <n v="4434180"/>
    <m/>
    <x v="0"/>
  </r>
  <r>
    <x v="5"/>
    <x v="5"/>
    <x v="0"/>
    <x v="0"/>
    <x v="22"/>
    <x v="5"/>
    <n v="5729833"/>
    <n v="4463085"/>
    <m/>
    <x v="0"/>
  </r>
  <r>
    <x v="5"/>
    <x v="5"/>
    <x v="0"/>
    <x v="0"/>
    <x v="22"/>
    <x v="6"/>
    <n v="5762972"/>
    <n v="4504797"/>
    <m/>
    <x v="0"/>
  </r>
  <r>
    <x v="5"/>
    <x v="5"/>
    <x v="0"/>
    <x v="0"/>
    <x v="22"/>
    <x v="7"/>
    <n v="5795522"/>
    <n v="4547139"/>
    <m/>
    <x v="0"/>
  </r>
  <r>
    <x v="5"/>
    <x v="5"/>
    <x v="0"/>
    <x v="0"/>
    <x v="22"/>
    <x v="8"/>
    <n v="5826852"/>
    <n v="4589335"/>
    <m/>
    <x v="0"/>
  </r>
  <r>
    <x v="5"/>
    <x v="5"/>
    <x v="0"/>
    <x v="0"/>
    <x v="22"/>
    <x v="9"/>
    <n v="5857944"/>
    <n v="4631993"/>
    <m/>
    <x v="0"/>
  </r>
  <r>
    <x v="5"/>
    <x v="5"/>
    <x v="0"/>
    <x v="0"/>
    <x v="22"/>
    <x v="10"/>
    <n v="5888774"/>
    <n v="4674999"/>
    <m/>
    <x v="0"/>
  </r>
  <r>
    <x v="5"/>
    <x v="5"/>
    <x v="0"/>
    <x v="0"/>
    <x v="22"/>
    <x v="11"/>
    <n v="5918304"/>
    <n v="4717557"/>
    <m/>
    <x v="0"/>
  </r>
  <r>
    <x v="5"/>
    <x v="5"/>
    <x v="0"/>
    <x v="0"/>
    <x v="22"/>
    <x v="12"/>
    <n v="5947168"/>
    <n v="4760276"/>
    <m/>
    <x v="0"/>
  </r>
  <r>
    <x v="5"/>
    <x v="5"/>
    <x v="0"/>
    <x v="0"/>
    <x v="22"/>
    <x v="13"/>
    <n v="5974856"/>
    <n v="4802777"/>
    <m/>
    <x v="0"/>
  </r>
  <r>
    <x v="5"/>
    <x v="5"/>
    <x v="0"/>
    <x v="0"/>
    <x v="22"/>
    <x v="14"/>
    <n v="5999482"/>
    <n v="4845606"/>
    <m/>
    <x v="0"/>
  </r>
  <r>
    <x v="5"/>
    <x v="5"/>
    <x v="0"/>
    <x v="0"/>
    <x v="22"/>
    <x v="15"/>
    <n v="6020954"/>
    <n v="4888831"/>
    <m/>
    <x v="0"/>
  </r>
  <r>
    <x v="5"/>
    <x v="5"/>
    <x v="0"/>
    <x v="0"/>
    <x v="22"/>
    <x v="16"/>
    <n v="6038436"/>
    <n v="4932433"/>
    <m/>
    <x v="0"/>
  </r>
  <r>
    <x v="5"/>
    <x v="5"/>
    <x v="0"/>
    <x v="0"/>
    <x v="22"/>
    <x v="17"/>
    <n v="6051782"/>
    <n v="4976559"/>
    <m/>
    <x v="0"/>
  </r>
  <r>
    <x v="5"/>
    <x v="5"/>
    <x v="0"/>
    <x v="0"/>
    <x v="22"/>
    <x v="18"/>
    <n v="6065490"/>
    <n v="5017473"/>
    <m/>
    <x v="0"/>
  </r>
  <r>
    <x v="5"/>
    <x v="5"/>
    <x v="0"/>
    <x v="0"/>
    <x v="22"/>
    <x v="19"/>
    <n v="6080584"/>
    <n v="5053728"/>
    <m/>
    <x v="0"/>
  </r>
  <r>
    <x v="5"/>
    <x v="5"/>
    <x v="0"/>
    <x v="0"/>
    <x v="22"/>
    <x v="20"/>
    <n v="6097571"/>
    <n v="5085350"/>
    <m/>
    <x v="0"/>
  </r>
  <r>
    <x v="5"/>
    <x v="5"/>
    <x v="0"/>
    <x v="0"/>
    <x v="22"/>
    <x v="21"/>
    <n v="6117064"/>
    <n v="5111731"/>
    <m/>
    <x v="0"/>
  </r>
  <r>
    <x v="5"/>
    <x v="5"/>
    <x v="0"/>
    <x v="0"/>
    <x v="22"/>
    <x v="22"/>
    <n v="6140244"/>
    <n v="5133178"/>
    <m/>
    <x v="0"/>
  </r>
  <r>
    <x v="5"/>
    <x v="5"/>
    <x v="0"/>
    <x v="0"/>
    <x v="22"/>
    <x v="23"/>
    <n v="6161644"/>
    <n v="5152389"/>
    <m/>
    <x v="0"/>
  </r>
  <r>
    <x v="5"/>
    <x v="5"/>
    <x v="0"/>
    <x v="0"/>
    <x v="22"/>
    <x v="24"/>
    <n v="6181447"/>
    <n v="5169619"/>
    <m/>
    <x v="0"/>
  </r>
  <r>
    <x v="5"/>
    <x v="5"/>
    <x v="0"/>
    <x v="0"/>
    <x v="22"/>
    <x v="25"/>
    <n v="6200726"/>
    <n v="5185985"/>
    <m/>
    <x v="0"/>
  </r>
  <r>
    <x v="5"/>
    <x v="5"/>
    <x v="0"/>
    <x v="0"/>
    <x v="22"/>
    <x v="26"/>
    <n v="6219622"/>
    <n v="5201818"/>
    <m/>
    <x v="0"/>
  </r>
  <r>
    <x v="5"/>
    <x v="5"/>
    <x v="0"/>
    <x v="0"/>
    <x v="22"/>
    <x v="27"/>
    <n v="6237793"/>
    <n v="5216957"/>
    <m/>
    <x v="0"/>
  </r>
  <r>
    <x v="5"/>
    <x v="5"/>
    <x v="0"/>
    <x v="0"/>
    <x v="22"/>
    <x v="28"/>
    <n v="6255200"/>
    <n v="5231416"/>
    <m/>
    <x v="0"/>
  </r>
  <r>
    <x v="5"/>
    <x v="5"/>
    <x v="0"/>
    <x v="0"/>
    <x v="22"/>
    <x v="29"/>
    <n v="6271748"/>
    <n v="5245125"/>
    <m/>
    <x v="0"/>
  </r>
  <r>
    <x v="5"/>
    <x v="5"/>
    <x v="0"/>
    <x v="0"/>
    <x v="22"/>
    <x v="30"/>
    <n v="6287424"/>
    <n v="5258089"/>
    <m/>
    <x v="0"/>
  </r>
  <r>
    <x v="5"/>
    <x v="5"/>
    <x v="1"/>
    <x v="1"/>
    <x v="20"/>
    <x v="0"/>
    <n v="155404"/>
    <n v="317024"/>
    <m/>
    <x v="0"/>
  </r>
  <r>
    <x v="5"/>
    <x v="5"/>
    <x v="1"/>
    <x v="1"/>
    <x v="20"/>
    <x v="1"/>
    <n v="156663"/>
    <n v="317546"/>
    <m/>
    <x v="0"/>
  </r>
  <r>
    <x v="5"/>
    <x v="5"/>
    <x v="1"/>
    <x v="1"/>
    <x v="20"/>
    <x v="2"/>
    <n v="158066"/>
    <n v="318278"/>
    <m/>
    <x v="0"/>
  </r>
  <r>
    <x v="5"/>
    <x v="5"/>
    <x v="1"/>
    <x v="1"/>
    <x v="20"/>
    <x v="3"/>
    <n v="159550"/>
    <n v="319079"/>
    <m/>
    <x v="0"/>
  </r>
  <r>
    <x v="5"/>
    <x v="5"/>
    <x v="1"/>
    <x v="1"/>
    <x v="20"/>
    <x v="4"/>
    <n v="160593"/>
    <n v="319881"/>
    <m/>
    <x v="0"/>
  </r>
  <r>
    <x v="5"/>
    <x v="5"/>
    <x v="1"/>
    <x v="1"/>
    <x v="20"/>
    <x v="5"/>
    <n v="161604"/>
    <n v="318789"/>
    <m/>
    <x v="0"/>
  </r>
  <r>
    <x v="5"/>
    <x v="5"/>
    <x v="1"/>
    <x v="1"/>
    <x v="20"/>
    <x v="6"/>
    <n v="162617"/>
    <n v="318500"/>
    <m/>
    <x v="0"/>
  </r>
  <r>
    <x v="5"/>
    <x v="5"/>
    <x v="1"/>
    <x v="1"/>
    <x v="20"/>
    <x v="7"/>
    <n v="163637"/>
    <n v="318173"/>
    <m/>
    <x v="0"/>
  </r>
  <r>
    <x v="5"/>
    <x v="5"/>
    <x v="1"/>
    <x v="1"/>
    <x v="20"/>
    <x v="8"/>
    <n v="164634"/>
    <n v="317739"/>
    <m/>
    <x v="0"/>
  </r>
  <r>
    <x v="5"/>
    <x v="5"/>
    <x v="1"/>
    <x v="1"/>
    <x v="20"/>
    <x v="9"/>
    <n v="165628"/>
    <n v="317264"/>
    <m/>
    <x v="0"/>
  </r>
  <r>
    <x v="5"/>
    <x v="5"/>
    <x v="1"/>
    <x v="1"/>
    <x v="20"/>
    <x v="10"/>
    <n v="166663"/>
    <n v="316837"/>
    <m/>
    <x v="0"/>
  </r>
  <r>
    <x v="5"/>
    <x v="5"/>
    <x v="1"/>
    <x v="1"/>
    <x v="20"/>
    <x v="11"/>
    <n v="167777"/>
    <n v="316464"/>
    <m/>
    <x v="0"/>
  </r>
  <r>
    <x v="5"/>
    <x v="5"/>
    <x v="1"/>
    <x v="1"/>
    <x v="20"/>
    <x v="12"/>
    <n v="168885"/>
    <n v="315971"/>
    <m/>
    <x v="0"/>
  </r>
  <r>
    <x v="5"/>
    <x v="5"/>
    <x v="1"/>
    <x v="1"/>
    <x v="20"/>
    <x v="13"/>
    <n v="169969"/>
    <n v="315402"/>
    <m/>
    <x v="0"/>
  </r>
  <r>
    <x v="5"/>
    <x v="5"/>
    <x v="1"/>
    <x v="1"/>
    <x v="20"/>
    <x v="14"/>
    <n v="171012"/>
    <n v="314742"/>
    <m/>
    <x v="0"/>
  </r>
  <r>
    <x v="5"/>
    <x v="5"/>
    <x v="1"/>
    <x v="1"/>
    <x v="20"/>
    <x v="15"/>
    <n v="172023"/>
    <n v="314003"/>
    <m/>
    <x v="0"/>
  </r>
  <r>
    <x v="5"/>
    <x v="5"/>
    <x v="1"/>
    <x v="1"/>
    <x v="20"/>
    <x v="16"/>
    <n v="173007"/>
    <n v="313192"/>
    <m/>
    <x v="0"/>
  </r>
  <r>
    <x v="5"/>
    <x v="5"/>
    <x v="1"/>
    <x v="1"/>
    <x v="20"/>
    <x v="17"/>
    <n v="173880"/>
    <n v="312169"/>
    <m/>
    <x v="0"/>
  </r>
  <r>
    <x v="5"/>
    <x v="5"/>
    <x v="1"/>
    <x v="1"/>
    <x v="20"/>
    <x v="18"/>
    <n v="174687"/>
    <n v="311529"/>
    <m/>
    <x v="0"/>
  </r>
  <r>
    <x v="5"/>
    <x v="5"/>
    <x v="1"/>
    <x v="1"/>
    <x v="20"/>
    <x v="19"/>
    <n v="175439"/>
    <n v="311281"/>
    <m/>
    <x v="0"/>
  </r>
  <r>
    <x v="5"/>
    <x v="5"/>
    <x v="1"/>
    <x v="1"/>
    <x v="20"/>
    <x v="20"/>
    <n v="176143"/>
    <n v="311463"/>
    <m/>
    <x v="0"/>
  </r>
  <r>
    <x v="5"/>
    <x v="5"/>
    <x v="1"/>
    <x v="1"/>
    <x v="20"/>
    <x v="21"/>
    <n v="176791"/>
    <n v="312086"/>
    <m/>
    <x v="0"/>
  </r>
  <r>
    <x v="5"/>
    <x v="5"/>
    <x v="1"/>
    <x v="1"/>
    <x v="20"/>
    <x v="22"/>
    <n v="177395"/>
    <n v="313178"/>
    <m/>
    <x v="0"/>
  </r>
  <r>
    <x v="5"/>
    <x v="5"/>
    <x v="1"/>
    <x v="1"/>
    <x v="20"/>
    <x v="23"/>
    <n v="177981"/>
    <n v="314236"/>
    <m/>
    <x v="0"/>
  </r>
  <r>
    <x v="5"/>
    <x v="5"/>
    <x v="1"/>
    <x v="1"/>
    <x v="20"/>
    <x v="24"/>
    <n v="178568"/>
    <n v="315296"/>
    <m/>
    <x v="0"/>
  </r>
  <r>
    <x v="5"/>
    <x v="5"/>
    <x v="1"/>
    <x v="1"/>
    <x v="20"/>
    <x v="25"/>
    <n v="179159"/>
    <n v="316357"/>
    <m/>
    <x v="0"/>
  </r>
  <r>
    <x v="5"/>
    <x v="5"/>
    <x v="1"/>
    <x v="1"/>
    <x v="20"/>
    <x v="26"/>
    <n v="179750"/>
    <n v="317416"/>
    <m/>
    <x v="0"/>
  </r>
  <r>
    <x v="5"/>
    <x v="5"/>
    <x v="1"/>
    <x v="1"/>
    <x v="20"/>
    <x v="27"/>
    <n v="180338"/>
    <n v="318466"/>
    <m/>
    <x v="0"/>
  </r>
  <r>
    <x v="5"/>
    <x v="5"/>
    <x v="1"/>
    <x v="1"/>
    <x v="20"/>
    <x v="28"/>
    <n v="180926"/>
    <n v="319512"/>
    <m/>
    <x v="0"/>
  </r>
  <r>
    <x v="5"/>
    <x v="5"/>
    <x v="1"/>
    <x v="1"/>
    <x v="20"/>
    <x v="29"/>
    <n v="181513"/>
    <n v="320556"/>
    <m/>
    <x v="0"/>
  </r>
  <r>
    <x v="5"/>
    <x v="5"/>
    <x v="1"/>
    <x v="1"/>
    <x v="20"/>
    <x v="30"/>
    <n v="182102"/>
    <n v="321602"/>
    <m/>
    <x v="0"/>
  </r>
  <r>
    <x v="5"/>
    <x v="5"/>
    <x v="1"/>
    <x v="2"/>
    <x v="21"/>
    <x v="0"/>
    <n v="0"/>
    <n v="0"/>
    <m/>
    <x v="0"/>
  </r>
  <r>
    <x v="5"/>
    <x v="5"/>
    <x v="1"/>
    <x v="2"/>
    <x v="21"/>
    <x v="1"/>
    <n v="0"/>
    <n v="0"/>
    <m/>
    <x v="0"/>
  </r>
  <r>
    <x v="5"/>
    <x v="5"/>
    <x v="1"/>
    <x v="2"/>
    <x v="21"/>
    <x v="2"/>
    <n v="0"/>
    <n v="0"/>
    <m/>
    <x v="0"/>
  </r>
  <r>
    <x v="5"/>
    <x v="5"/>
    <x v="1"/>
    <x v="2"/>
    <x v="21"/>
    <x v="3"/>
    <n v="0"/>
    <n v="0"/>
    <m/>
    <x v="0"/>
  </r>
  <r>
    <x v="5"/>
    <x v="5"/>
    <x v="1"/>
    <x v="2"/>
    <x v="21"/>
    <x v="4"/>
    <n v="0"/>
    <n v="0"/>
    <m/>
    <x v="0"/>
  </r>
  <r>
    <x v="5"/>
    <x v="5"/>
    <x v="1"/>
    <x v="2"/>
    <x v="21"/>
    <x v="5"/>
    <n v="3"/>
    <n v="0"/>
    <m/>
    <x v="0"/>
  </r>
  <r>
    <x v="5"/>
    <x v="5"/>
    <x v="1"/>
    <x v="2"/>
    <x v="21"/>
    <x v="6"/>
    <n v="7"/>
    <n v="0"/>
    <m/>
    <x v="0"/>
  </r>
  <r>
    <x v="5"/>
    <x v="5"/>
    <x v="1"/>
    <x v="2"/>
    <x v="21"/>
    <x v="7"/>
    <n v="10"/>
    <n v="0"/>
    <m/>
    <x v="0"/>
  </r>
  <r>
    <x v="5"/>
    <x v="5"/>
    <x v="1"/>
    <x v="2"/>
    <x v="21"/>
    <x v="8"/>
    <n v="13"/>
    <n v="0"/>
    <m/>
    <x v="0"/>
  </r>
  <r>
    <x v="5"/>
    <x v="5"/>
    <x v="1"/>
    <x v="2"/>
    <x v="21"/>
    <x v="9"/>
    <n v="16"/>
    <n v="0"/>
    <m/>
    <x v="0"/>
  </r>
  <r>
    <x v="5"/>
    <x v="5"/>
    <x v="1"/>
    <x v="2"/>
    <x v="21"/>
    <x v="10"/>
    <n v="20"/>
    <n v="0"/>
    <m/>
    <x v="0"/>
  </r>
  <r>
    <x v="5"/>
    <x v="5"/>
    <x v="1"/>
    <x v="2"/>
    <x v="21"/>
    <x v="11"/>
    <n v="23"/>
    <n v="0"/>
    <m/>
    <x v="0"/>
  </r>
  <r>
    <x v="5"/>
    <x v="5"/>
    <x v="1"/>
    <x v="2"/>
    <x v="21"/>
    <x v="12"/>
    <n v="27"/>
    <n v="0"/>
    <m/>
    <x v="0"/>
  </r>
  <r>
    <x v="5"/>
    <x v="5"/>
    <x v="1"/>
    <x v="2"/>
    <x v="21"/>
    <x v="13"/>
    <n v="30"/>
    <n v="0"/>
    <m/>
    <x v="0"/>
  </r>
  <r>
    <x v="5"/>
    <x v="5"/>
    <x v="1"/>
    <x v="2"/>
    <x v="21"/>
    <x v="14"/>
    <n v="34"/>
    <n v="0"/>
    <m/>
    <x v="0"/>
  </r>
  <r>
    <x v="5"/>
    <x v="5"/>
    <x v="1"/>
    <x v="2"/>
    <x v="21"/>
    <x v="15"/>
    <n v="37"/>
    <n v="0"/>
    <m/>
    <x v="0"/>
  </r>
  <r>
    <x v="5"/>
    <x v="5"/>
    <x v="1"/>
    <x v="2"/>
    <x v="21"/>
    <x v="16"/>
    <n v="40"/>
    <n v="0"/>
    <m/>
    <x v="0"/>
  </r>
  <r>
    <x v="5"/>
    <x v="5"/>
    <x v="1"/>
    <x v="2"/>
    <x v="21"/>
    <x v="17"/>
    <n v="42"/>
    <n v="0"/>
    <m/>
    <x v="0"/>
  </r>
  <r>
    <x v="5"/>
    <x v="5"/>
    <x v="1"/>
    <x v="2"/>
    <x v="21"/>
    <x v="18"/>
    <n v="45"/>
    <n v="0"/>
    <m/>
    <x v="0"/>
  </r>
  <r>
    <x v="5"/>
    <x v="5"/>
    <x v="1"/>
    <x v="2"/>
    <x v="21"/>
    <x v="19"/>
    <n v="47"/>
    <n v="0"/>
    <m/>
    <x v="0"/>
  </r>
  <r>
    <x v="5"/>
    <x v="5"/>
    <x v="1"/>
    <x v="2"/>
    <x v="21"/>
    <x v="20"/>
    <n v="49"/>
    <n v="0"/>
    <m/>
    <x v="0"/>
  </r>
  <r>
    <x v="5"/>
    <x v="5"/>
    <x v="1"/>
    <x v="2"/>
    <x v="21"/>
    <x v="21"/>
    <n v="51"/>
    <n v="0"/>
    <m/>
    <x v="0"/>
  </r>
  <r>
    <x v="5"/>
    <x v="5"/>
    <x v="1"/>
    <x v="2"/>
    <x v="21"/>
    <x v="22"/>
    <n v="53"/>
    <n v="0"/>
    <m/>
    <x v="0"/>
  </r>
  <r>
    <x v="5"/>
    <x v="5"/>
    <x v="1"/>
    <x v="2"/>
    <x v="21"/>
    <x v="23"/>
    <n v="55"/>
    <n v="0"/>
    <m/>
    <x v="0"/>
  </r>
  <r>
    <x v="5"/>
    <x v="5"/>
    <x v="1"/>
    <x v="2"/>
    <x v="21"/>
    <x v="24"/>
    <n v="57"/>
    <n v="0"/>
    <m/>
    <x v="0"/>
  </r>
  <r>
    <x v="5"/>
    <x v="5"/>
    <x v="1"/>
    <x v="2"/>
    <x v="21"/>
    <x v="25"/>
    <n v="59"/>
    <n v="0"/>
    <m/>
    <x v="0"/>
  </r>
  <r>
    <x v="5"/>
    <x v="5"/>
    <x v="1"/>
    <x v="2"/>
    <x v="21"/>
    <x v="26"/>
    <n v="61"/>
    <n v="0"/>
    <m/>
    <x v="0"/>
  </r>
  <r>
    <x v="5"/>
    <x v="5"/>
    <x v="1"/>
    <x v="2"/>
    <x v="21"/>
    <x v="27"/>
    <n v="62"/>
    <n v="0"/>
    <m/>
    <x v="0"/>
  </r>
  <r>
    <x v="5"/>
    <x v="5"/>
    <x v="1"/>
    <x v="2"/>
    <x v="21"/>
    <x v="28"/>
    <n v="64"/>
    <n v="0"/>
    <m/>
    <x v="0"/>
  </r>
  <r>
    <x v="5"/>
    <x v="5"/>
    <x v="1"/>
    <x v="2"/>
    <x v="21"/>
    <x v="29"/>
    <n v="66"/>
    <n v="0"/>
    <m/>
    <x v="0"/>
  </r>
  <r>
    <x v="5"/>
    <x v="5"/>
    <x v="1"/>
    <x v="2"/>
    <x v="21"/>
    <x v="30"/>
    <n v="68"/>
    <n v="0"/>
    <m/>
    <x v="0"/>
  </r>
  <r>
    <x v="5"/>
    <x v="5"/>
    <x v="1"/>
    <x v="0"/>
    <x v="22"/>
    <x v="0"/>
    <n v="1156318"/>
    <n v="800172"/>
    <m/>
    <x v="0"/>
  </r>
  <r>
    <x v="5"/>
    <x v="5"/>
    <x v="1"/>
    <x v="0"/>
    <x v="22"/>
    <x v="1"/>
    <n v="1174656"/>
    <n v="814841"/>
    <m/>
    <x v="0"/>
  </r>
  <r>
    <x v="5"/>
    <x v="5"/>
    <x v="1"/>
    <x v="0"/>
    <x v="22"/>
    <x v="2"/>
    <n v="1195095"/>
    <n v="831165"/>
    <m/>
    <x v="0"/>
  </r>
  <r>
    <x v="5"/>
    <x v="5"/>
    <x v="1"/>
    <x v="0"/>
    <x v="22"/>
    <x v="3"/>
    <n v="1216699"/>
    <n v="848351"/>
    <m/>
    <x v="0"/>
  </r>
  <r>
    <x v="5"/>
    <x v="5"/>
    <x v="1"/>
    <x v="0"/>
    <x v="22"/>
    <x v="4"/>
    <n v="1231896"/>
    <n v="864612"/>
    <m/>
    <x v="0"/>
  </r>
  <r>
    <x v="5"/>
    <x v="5"/>
    <x v="1"/>
    <x v="0"/>
    <x v="22"/>
    <x v="5"/>
    <n v="1248086"/>
    <n v="876976"/>
    <m/>
    <x v="0"/>
  </r>
  <r>
    <x v="5"/>
    <x v="5"/>
    <x v="1"/>
    <x v="0"/>
    <x v="22"/>
    <x v="6"/>
    <n v="1264221"/>
    <n v="891837"/>
    <m/>
    <x v="0"/>
  </r>
  <r>
    <x v="5"/>
    <x v="5"/>
    <x v="1"/>
    <x v="0"/>
    <x v="22"/>
    <x v="7"/>
    <n v="1280432"/>
    <n v="906975"/>
    <m/>
    <x v="0"/>
  </r>
  <r>
    <x v="5"/>
    <x v="5"/>
    <x v="1"/>
    <x v="0"/>
    <x v="22"/>
    <x v="8"/>
    <n v="1296266"/>
    <n v="921997"/>
    <m/>
    <x v="0"/>
  </r>
  <r>
    <x v="5"/>
    <x v="5"/>
    <x v="1"/>
    <x v="0"/>
    <x v="22"/>
    <x v="9"/>
    <n v="1312188"/>
    <n v="937213"/>
    <m/>
    <x v="0"/>
  </r>
  <r>
    <x v="5"/>
    <x v="5"/>
    <x v="1"/>
    <x v="0"/>
    <x v="22"/>
    <x v="10"/>
    <n v="1328879"/>
    <n v="953119"/>
    <m/>
    <x v="0"/>
  </r>
  <r>
    <x v="5"/>
    <x v="5"/>
    <x v="1"/>
    <x v="0"/>
    <x v="22"/>
    <x v="11"/>
    <n v="1346946"/>
    <n v="970187"/>
    <m/>
    <x v="0"/>
  </r>
  <r>
    <x v="5"/>
    <x v="5"/>
    <x v="1"/>
    <x v="0"/>
    <x v="22"/>
    <x v="12"/>
    <n v="1365008"/>
    <n v="987391"/>
    <m/>
    <x v="0"/>
  </r>
  <r>
    <x v="5"/>
    <x v="5"/>
    <x v="1"/>
    <x v="0"/>
    <x v="22"/>
    <x v="13"/>
    <n v="1382743"/>
    <n v="1004502"/>
    <m/>
    <x v="0"/>
  </r>
  <r>
    <x v="5"/>
    <x v="5"/>
    <x v="1"/>
    <x v="0"/>
    <x v="22"/>
    <x v="14"/>
    <n v="1399871"/>
    <n v="1021721"/>
    <m/>
    <x v="0"/>
  </r>
  <r>
    <x v="5"/>
    <x v="5"/>
    <x v="1"/>
    <x v="0"/>
    <x v="22"/>
    <x v="15"/>
    <n v="1416534"/>
    <n v="1039188"/>
    <m/>
    <x v="0"/>
  </r>
  <r>
    <x v="5"/>
    <x v="5"/>
    <x v="1"/>
    <x v="0"/>
    <x v="22"/>
    <x v="16"/>
    <n v="1432794"/>
    <n v="1057084"/>
    <m/>
    <x v="0"/>
  </r>
  <r>
    <x v="5"/>
    <x v="5"/>
    <x v="1"/>
    <x v="0"/>
    <x v="22"/>
    <x v="17"/>
    <n v="1447253"/>
    <n v="1074411"/>
    <m/>
    <x v="0"/>
  </r>
  <r>
    <x v="5"/>
    <x v="5"/>
    <x v="1"/>
    <x v="0"/>
    <x v="22"/>
    <x v="18"/>
    <n v="1460658"/>
    <n v="1090289"/>
    <m/>
    <x v="0"/>
  </r>
  <r>
    <x v="5"/>
    <x v="5"/>
    <x v="1"/>
    <x v="0"/>
    <x v="22"/>
    <x v="19"/>
    <n v="1473166"/>
    <n v="1104389"/>
    <m/>
    <x v="0"/>
  </r>
  <r>
    <x v="5"/>
    <x v="5"/>
    <x v="1"/>
    <x v="0"/>
    <x v="22"/>
    <x v="20"/>
    <n v="1484902"/>
    <n v="1116717"/>
    <m/>
    <x v="0"/>
  </r>
  <r>
    <x v="5"/>
    <x v="5"/>
    <x v="1"/>
    <x v="0"/>
    <x v="22"/>
    <x v="21"/>
    <n v="1495720"/>
    <n v="1126932"/>
    <m/>
    <x v="0"/>
  </r>
  <r>
    <x v="5"/>
    <x v="5"/>
    <x v="1"/>
    <x v="0"/>
    <x v="22"/>
    <x v="22"/>
    <n v="1505828"/>
    <n v="1135043"/>
    <m/>
    <x v="0"/>
  </r>
  <r>
    <x v="5"/>
    <x v="5"/>
    <x v="1"/>
    <x v="0"/>
    <x v="22"/>
    <x v="23"/>
    <n v="1515629"/>
    <n v="1142746"/>
    <m/>
    <x v="0"/>
  </r>
  <r>
    <x v="5"/>
    <x v="5"/>
    <x v="1"/>
    <x v="0"/>
    <x v="22"/>
    <x v="24"/>
    <n v="1525480"/>
    <n v="1150333"/>
    <m/>
    <x v="0"/>
  </r>
  <r>
    <x v="5"/>
    <x v="5"/>
    <x v="1"/>
    <x v="0"/>
    <x v="22"/>
    <x v="25"/>
    <n v="1535385"/>
    <n v="1157860"/>
    <m/>
    <x v="0"/>
  </r>
  <r>
    <x v="5"/>
    <x v="5"/>
    <x v="1"/>
    <x v="0"/>
    <x v="22"/>
    <x v="26"/>
    <n v="1545322"/>
    <n v="1165361"/>
    <m/>
    <x v="0"/>
  </r>
  <r>
    <x v="5"/>
    <x v="5"/>
    <x v="1"/>
    <x v="0"/>
    <x v="22"/>
    <x v="27"/>
    <n v="1555207"/>
    <n v="1172805"/>
    <m/>
    <x v="0"/>
  </r>
  <r>
    <x v="5"/>
    <x v="5"/>
    <x v="1"/>
    <x v="0"/>
    <x v="22"/>
    <x v="28"/>
    <n v="1565094"/>
    <n v="1180239"/>
    <m/>
    <x v="0"/>
  </r>
  <r>
    <x v="5"/>
    <x v="5"/>
    <x v="1"/>
    <x v="0"/>
    <x v="22"/>
    <x v="29"/>
    <n v="1574987"/>
    <n v="1187672"/>
    <m/>
    <x v="0"/>
  </r>
  <r>
    <x v="5"/>
    <x v="5"/>
    <x v="1"/>
    <x v="0"/>
    <x v="22"/>
    <x v="30"/>
    <n v="1584914"/>
    <n v="1195127"/>
    <m/>
    <x v="0"/>
  </r>
  <r>
    <x v="5"/>
    <x v="5"/>
    <x v="2"/>
    <x v="1"/>
    <x v="20"/>
    <x v="0"/>
    <n v="94197"/>
    <n v="113884"/>
    <m/>
    <x v="0"/>
  </r>
  <r>
    <x v="5"/>
    <x v="5"/>
    <x v="2"/>
    <x v="1"/>
    <x v="20"/>
    <x v="1"/>
    <n v="92751"/>
    <n v="111477"/>
    <m/>
    <x v="0"/>
  </r>
  <r>
    <x v="5"/>
    <x v="5"/>
    <x v="2"/>
    <x v="1"/>
    <x v="20"/>
    <x v="2"/>
    <n v="91357"/>
    <n v="109133"/>
    <m/>
    <x v="0"/>
  </r>
  <r>
    <x v="5"/>
    <x v="5"/>
    <x v="2"/>
    <x v="1"/>
    <x v="20"/>
    <x v="3"/>
    <n v="89978"/>
    <n v="106807"/>
    <m/>
    <x v="0"/>
  </r>
  <r>
    <x v="5"/>
    <x v="5"/>
    <x v="2"/>
    <x v="1"/>
    <x v="20"/>
    <x v="4"/>
    <n v="88646"/>
    <n v="104812"/>
    <m/>
    <x v="0"/>
  </r>
  <r>
    <x v="5"/>
    <x v="5"/>
    <x v="2"/>
    <x v="1"/>
    <x v="20"/>
    <x v="5"/>
    <n v="87273"/>
    <n v="102200"/>
    <m/>
    <x v="0"/>
  </r>
  <r>
    <x v="5"/>
    <x v="5"/>
    <x v="2"/>
    <x v="1"/>
    <x v="20"/>
    <x v="6"/>
    <n v="85981"/>
    <n v="99963"/>
    <m/>
    <x v="0"/>
  </r>
  <r>
    <x v="5"/>
    <x v="5"/>
    <x v="2"/>
    <x v="1"/>
    <x v="20"/>
    <x v="7"/>
    <n v="84777"/>
    <n v="97829"/>
    <m/>
    <x v="0"/>
  </r>
  <r>
    <x v="5"/>
    <x v="5"/>
    <x v="2"/>
    <x v="1"/>
    <x v="20"/>
    <x v="8"/>
    <n v="83601"/>
    <n v="95730"/>
    <m/>
    <x v="0"/>
  </r>
  <r>
    <x v="5"/>
    <x v="5"/>
    <x v="2"/>
    <x v="1"/>
    <x v="20"/>
    <x v="9"/>
    <n v="82431"/>
    <n v="93654"/>
    <m/>
    <x v="0"/>
  </r>
  <r>
    <x v="5"/>
    <x v="5"/>
    <x v="2"/>
    <x v="1"/>
    <x v="20"/>
    <x v="10"/>
    <n v="81211"/>
    <n v="91545"/>
    <m/>
    <x v="0"/>
  </r>
  <r>
    <x v="5"/>
    <x v="5"/>
    <x v="2"/>
    <x v="1"/>
    <x v="20"/>
    <x v="11"/>
    <n v="79998"/>
    <n v="89443"/>
    <m/>
    <x v="0"/>
  </r>
  <r>
    <x v="5"/>
    <x v="5"/>
    <x v="2"/>
    <x v="1"/>
    <x v="20"/>
    <x v="12"/>
    <n v="78805"/>
    <n v="87356"/>
    <m/>
    <x v="0"/>
  </r>
  <r>
    <x v="5"/>
    <x v="5"/>
    <x v="2"/>
    <x v="1"/>
    <x v="20"/>
    <x v="13"/>
    <n v="77631"/>
    <n v="85306"/>
    <m/>
    <x v="0"/>
  </r>
  <r>
    <x v="5"/>
    <x v="5"/>
    <x v="2"/>
    <x v="1"/>
    <x v="20"/>
    <x v="14"/>
    <n v="76476"/>
    <n v="83300"/>
    <m/>
    <x v="0"/>
  </r>
  <r>
    <x v="5"/>
    <x v="5"/>
    <x v="2"/>
    <x v="1"/>
    <x v="20"/>
    <x v="15"/>
    <n v="75341"/>
    <n v="81334"/>
    <m/>
    <x v="0"/>
  </r>
  <r>
    <x v="5"/>
    <x v="5"/>
    <x v="2"/>
    <x v="1"/>
    <x v="20"/>
    <x v="16"/>
    <n v="74227"/>
    <n v="79410"/>
    <m/>
    <x v="0"/>
  </r>
  <r>
    <x v="5"/>
    <x v="5"/>
    <x v="2"/>
    <x v="1"/>
    <x v="20"/>
    <x v="17"/>
    <n v="73125"/>
    <n v="77520"/>
    <m/>
    <x v="0"/>
  </r>
  <r>
    <x v="5"/>
    <x v="5"/>
    <x v="2"/>
    <x v="1"/>
    <x v="20"/>
    <x v="18"/>
    <n v="72038"/>
    <n v="75805"/>
    <m/>
    <x v="0"/>
  </r>
  <r>
    <x v="5"/>
    <x v="5"/>
    <x v="2"/>
    <x v="1"/>
    <x v="20"/>
    <x v="19"/>
    <n v="70960"/>
    <n v="74249"/>
    <m/>
    <x v="0"/>
  </r>
  <r>
    <x v="5"/>
    <x v="5"/>
    <x v="2"/>
    <x v="1"/>
    <x v="20"/>
    <x v="20"/>
    <n v="69902"/>
    <n v="72863"/>
    <m/>
    <x v="0"/>
  </r>
  <r>
    <x v="5"/>
    <x v="5"/>
    <x v="2"/>
    <x v="1"/>
    <x v="20"/>
    <x v="21"/>
    <n v="68864"/>
    <n v="71645"/>
    <m/>
    <x v="0"/>
  </r>
  <r>
    <x v="5"/>
    <x v="5"/>
    <x v="2"/>
    <x v="1"/>
    <x v="20"/>
    <x v="22"/>
    <n v="67841"/>
    <n v="70585"/>
    <m/>
    <x v="0"/>
  </r>
  <r>
    <x v="5"/>
    <x v="5"/>
    <x v="2"/>
    <x v="1"/>
    <x v="20"/>
    <x v="23"/>
    <n v="66837"/>
    <n v="69543"/>
    <m/>
    <x v="0"/>
  </r>
  <r>
    <x v="5"/>
    <x v="5"/>
    <x v="2"/>
    <x v="1"/>
    <x v="20"/>
    <x v="24"/>
    <n v="65851"/>
    <n v="68521"/>
    <m/>
    <x v="0"/>
  </r>
  <r>
    <x v="5"/>
    <x v="5"/>
    <x v="2"/>
    <x v="1"/>
    <x v="20"/>
    <x v="25"/>
    <n v="64885"/>
    <n v="67518"/>
    <m/>
    <x v="0"/>
  </r>
  <r>
    <x v="5"/>
    <x v="5"/>
    <x v="2"/>
    <x v="1"/>
    <x v="20"/>
    <x v="26"/>
    <n v="63935"/>
    <n v="66532"/>
    <m/>
    <x v="0"/>
  </r>
  <r>
    <x v="5"/>
    <x v="5"/>
    <x v="2"/>
    <x v="1"/>
    <x v="20"/>
    <x v="27"/>
    <n v="63002"/>
    <n v="65563"/>
    <m/>
    <x v="0"/>
  </r>
  <r>
    <x v="5"/>
    <x v="5"/>
    <x v="2"/>
    <x v="1"/>
    <x v="20"/>
    <x v="28"/>
    <n v="62085"/>
    <n v="64610"/>
    <m/>
    <x v="0"/>
  </r>
  <r>
    <x v="5"/>
    <x v="5"/>
    <x v="2"/>
    <x v="1"/>
    <x v="20"/>
    <x v="29"/>
    <n v="61184"/>
    <n v="63673"/>
    <m/>
    <x v="0"/>
  </r>
  <r>
    <x v="5"/>
    <x v="5"/>
    <x v="2"/>
    <x v="1"/>
    <x v="20"/>
    <x v="30"/>
    <n v="60299"/>
    <n v="62753"/>
    <m/>
    <x v="0"/>
  </r>
  <r>
    <x v="5"/>
    <x v="5"/>
    <x v="2"/>
    <x v="2"/>
    <x v="21"/>
    <x v="0"/>
    <n v="86558"/>
    <n v="159093"/>
    <m/>
    <x v="0"/>
  </r>
  <r>
    <x v="5"/>
    <x v="5"/>
    <x v="2"/>
    <x v="2"/>
    <x v="21"/>
    <x v="1"/>
    <n v="85329"/>
    <n v="155911"/>
    <m/>
    <x v="0"/>
  </r>
  <r>
    <x v="5"/>
    <x v="5"/>
    <x v="2"/>
    <x v="2"/>
    <x v="21"/>
    <x v="2"/>
    <n v="84158"/>
    <n v="152853"/>
    <m/>
    <x v="0"/>
  </r>
  <r>
    <x v="5"/>
    <x v="5"/>
    <x v="2"/>
    <x v="2"/>
    <x v="21"/>
    <x v="3"/>
    <n v="82995"/>
    <n v="149801"/>
    <m/>
    <x v="0"/>
  </r>
  <r>
    <x v="5"/>
    <x v="5"/>
    <x v="2"/>
    <x v="2"/>
    <x v="21"/>
    <x v="4"/>
    <n v="81882"/>
    <n v="147224"/>
    <m/>
    <x v="0"/>
  </r>
  <r>
    <x v="5"/>
    <x v="5"/>
    <x v="2"/>
    <x v="2"/>
    <x v="21"/>
    <x v="5"/>
    <n v="80792"/>
    <n v="143870"/>
    <m/>
    <x v="0"/>
  </r>
  <r>
    <x v="5"/>
    <x v="5"/>
    <x v="2"/>
    <x v="2"/>
    <x v="21"/>
    <x v="6"/>
    <n v="79833"/>
    <n v="141130"/>
    <m/>
    <x v="0"/>
  </r>
  <r>
    <x v="5"/>
    <x v="5"/>
    <x v="2"/>
    <x v="2"/>
    <x v="21"/>
    <x v="7"/>
    <n v="79020"/>
    <n v="138634"/>
    <m/>
    <x v="0"/>
  </r>
  <r>
    <x v="5"/>
    <x v="5"/>
    <x v="2"/>
    <x v="2"/>
    <x v="21"/>
    <x v="8"/>
    <n v="78245"/>
    <n v="136206"/>
    <m/>
    <x v="0"/>
  </r>
  <r>
    <x v="5"/>
    <x v="5"/>
    <x v="2"/>
    <x v="2"/>
    <x v="21"/>
    <x v="9"/>
    <n v="77471"/>
    <n v="133802"/>
    <m/>
    <x v="0"/>
  </r>
  <r>
    <x v="5"/>
    <x v="5"/>
    <x v="2"/>
    <x v="2"/>
    <x v="21"/>
    <x v="10"/>
    <n v="76581"/>
    <n v="131243"/>
    <m/>
    <x v="0"/>
  </r>
  <r>
    <x v="5"/>
    <x v="5"/>
    <x v="2"/>
    <x v="2"/>
    <x v="21"/>
    <x v="11"/>
    <n v="75684"/>
    <n v="128674"/>
    <m/>
    <x v="0"/>
  </r>
  <r>
    <x v="5"/>
    <x v="5"/>
    <x v="2"/>
    <x v="2"/>
    <x v="21"/>
    <x v="12"/>
    <n v="74802"/>
    <n v="126125"/>
    <m/>
    <x v="0"/>
  </r>
  <r>
    <x v="5"/>
    <x v="5"/>
    <x v="2"/>
    <x v="2"/>
    <x v="21"/>
    <x v="13"/>
    <n v="73933"/>
    <n v="123623"/>
    <m/>
    <x v="0"/>
  </r>
  <r>
    <x v="5"/>
    <x v="5"/>
    <x v="2"/>
    <x v="2"/>
    <x v="21"/>
    <x v="14"/>
    <n v="73076"/>
    <n v="121175"/>
    <m/>
    <x v="0"/>
  </r>
  <r>
    <x v="5"/>
    <x v="5"/>
    <x v="2"/>
    <x v="2"/>
    <x v="21"/>
    <x v="15"/>
    <n v="72234"/>
    <n v="118780"/>
    <m/>
    <x v="0"/>
  </r>
  <r>
    <x v="5"/>
    <x v="5"/>
    <x v="2"/>
    <x v="2"/>
    <x v="21"/>
    <x v="16"/>
    <n v="71408"/>
    <n v="116439"/>
    <m/>
    <x v="0"/>
  </r>
  <r>
    <x v="5"/>
    <x v="5"/>
    <x v="2"/>
    <x v="2"/>
    <x v="21"/>
    <x v="17"/>
    <n v="70582"/>
    <n v="114130"/>
    <m/>
    <x v="0"/>
  </r>
  <r>
    <x v="5"/>
    <x v="5"/>
    <x v="2"/>
    <x v="2"/>
    <x v="21"/>
    <x v="18"/>
    <n v="69758"/>
    <n v="112042"/>
    <m/>
    <x v="0"/>
  </r>
  <r>
    <x v="5"/>
    <x v="5"/>
    <x v="2"/>
    <x v="2"/>
    <x v="21"/>
    <x v="19"/>
    <n v="68928"/>
    <n v="110148"/>
    <m/>
    <x v="0"/>
  </r>
  <r>
    <x v="5"/>
    <x v="5"/>
    <x v="2"/>
    <x v="2"/>
    <x v="21"/>
    <x v="20"/>
    <n v="68115"/>
    <n v="108482"/>
    <m/>
    <x v="0"/>
  </r>
  <r>
    <x v="5"/>
    <x v="5"/>
    <x v="2"/>
    <x v="2"/>
    <x v="21"/>
    <x v="21"/>
    <n v="67316"/>
    <n v="107039"/>
    <m/>
    <x v="0"/>
  </r>
  <r>
    <x v="5"/>
    <x v="5"/>
    <x v="2"/>
    <x v="2"/>
    <x v="21"/>
    <x v="22"/>
    <n v="66528"/>
    <n v="105804"/>
    <m/>
    <x v="0"/>
  </r>
  <r>
    <x v="5"/>
    <x v="5"/>
    <x v="2"/>
    <x v="2"/>
    <x v="21"/>
    <x v="23"/>
    <n v="65752"/>
    <n v="104590"/>
    <m/>
    <x v="0"/>
  </r>
  <r>
    <x v="5"/>
    <x v="5"/>
    <x v="2"/>
    <x v="2"/>
    <x v="21"/>
    <x v="24"/>
    <n v="64992"/>
    <n v="103401"/>
    <m/>
    <x v="0"/>
  </r>
  <r>
    <x v="5"/>
    <x v="5"/>
    <x v="2"/>
    <x v="2"/>
    <x v="21"/>
    <x v="25"/>
    <n v="64249"/>
    <n v="102237"/>
    <m/>
    <x v="0"/>
  </r>
  <r>
    <x v="5"/>
    <x v="5"/>
    <x v="2"/>
    <x v="2"/>
    <x v="21"/>
    <x v="26"/>
    <n v="63518"/>
    <n v="101093"/>
    <m/>
    <x v="0"/>
  </r>
  <r>
    <x v="5"/>
    <x v="5"/>
    <x v="2"/>
    <x v="2"/>
    <x v="21"/>
    <x v="27"/>
    <n v="62801"/>
    <n v="99968"/>
    <m/>
    <x v="0"/>
  </r>
  <r>
    <x v="5"/>
    <x v="5"/>
    <x v="2"/>
    <x v="2"/>
    <x v="21"/>
    <x v="28"/>
    <n v="62095"/>
    <n v="98858"/>
    <m/>
    <x v="0"/>
  </r>
  <r>
    <x v="5"/>
    <x v="5"/>
    <x v="2"/>
    <x v="2"/>
    <x v="21"/>
    <x v="29"/>
    <n v="61402"/>
    <n v="97768"/>
    <m/>
    <x v="0"/>
  </r>
  <r>
    <x v="5"/>
    <x v="5"/>
    <x v="2"/>
    <x v="2"/>
    <x v="21"/>
    <x v="30"/>
    <n v="60723"/>
    <n v="96697"/>
    <m/>
    <x v="0"/>
  </r>
  <r>
    <x v="5"/>
    <x v="5"/>
    <x v="2"/>
    <x v="0"/>
    <x v="22"/>
    <x v="0"/>
    <n v="653663"/>
    <n v="519008"/>
    <m/>
    <x v="0"/>
  </r>
  <r>
    <x v="5"/>
    <x v="5"/>
    <x v="2"/>
    <x v="0"/>
    <x v="22"/>
    <x v="1"/>
    <n v="647107"/>
    <n v="514796"/>
    <m/>
    <x v="0"/>
  </r>
  <r>
    <x v="5"/>
    <x v="5"/>
    <x v="2"/>
    <x v="0"/>
    <x v="22"/>
    <x v="2"/>
    <n v="641255"/>
    <n v="511214"/>
    <m/>
    <x v="0"/>
  </r>
  <r>
    <x v="5"/>
    <x v="5"/>
    <x v="2"/>
    <x v="0"/>
    <x v="22"/>
    <x v="3"/>
    <n v="635307"/>
    <n v="507520"/>
    <m/>
    <x v="0"/>
  </r>
  <r>
    <x v="5"/>
    <x v="5"/>
    <x v="2"/>
    <x v="0"/>
    <x v="22"/>
    <x v="4"/>
    <n v="629947"/>
    <n v="506425"/>
    <m/>
    <x v="0"/>
  </r>
  <r>
    <x v="5"/>
    <x v="5"/>
    <x v="2"/>
    <x v="0"/>
    <x v="22"/>
    <x v="5"/>
    <n v="624395"/>
    <n v="502379"/>
    <m/>
    <x v="0"/>
  </r>
  <r>
    <x v="5"/>
    <x v="5"/>
    <x v="2"/>
    <x v="0"/>
    <x v="22"/>
    <x v="6"/>
    <n v="620423"/>
    <n v="501113"/>
    <m/>
    <x v="0"/>
  </r>
  <r>
    <x v="5"/>
    <x v="5"/>
    <x v="2"/>
    <x v="0"/>
    <x v="22"/>
    <x v="7"/>
    <n v="618289"/>
    <n v="501494"/>
    <m/>
    <x v="0"/>
  </r>
  <r>
    <x v="5"/>
    <x v="5"/>
    <x v="2"/>
    <x v="0"/>
    <x v="22"/>
    <x v="8"/>
    <n v="616442"/>
    <n v="502150"/>
    <m/>
    <x v="0"/>
  </r>
  <r>
    <x v="5"/>
    <x v="5"/>
    <x v="2"/>
    <x v="0"/>
    <x v="22"/>
    <x v="9"/>
    <n v="614392"/>
    <n v="502627"/>
    <m/>
    <x v="0"/>
  </r>
  <r>
    <x v="5"/>
    <x v="5"/>
    <x v="2"/>
    <x v="0"/>
    <x v="22"/>
    <x v="10"/>
    <n v="610510"/>
    <n v="501509"/>
    <m/>
    <x v="0"/>
  </r>
  <r>
    <x v="5"/>
    <x v="5"/>
    <x v="2"/>
    <x v="0"/>
    <x v="22"/>
    <x v="11"/>
    <n v="606365"/>
    <n v="500155"/>
    <m/>
    <x v="0"/>
  </r>
  <r>
    <x v="5"/>
    <x v="5"/>
    <x v="2"/>
    <x v="0"/>
    <x v="22"/>
    <x v="12"/>
    <n v="602326"/>
    <n v="498891"/>
    <m/>
    <x v="0"/>
  </r>
  <r>
    <x v="5"/>
    <x v="5"/>
    <x v="2"/>
    <x v="0"/>
    <x v="22"/>
    <x v="13"/>
    <n v="598352"/>
    <n v="497685"/>
    <m/>
    <x v="0"/>
  </r>
  <r>
    <x v="5"/>
    <x v="5"/>
    <x v="2"/>
    <x v="0"/>
    <x v="22"/>
    <x v="14"/>
    <n v="594476"/>
    <n v="496764"/>
    <m/>
    <x v="0"/>
  </r>
  <r>
    <x v="5"/>
    <x v="5"/>
    <x v="2"/>
    <x v="0"/>
    <x v="22"/>
    <x v="15"/>
    <n v="590731"/>
    <n v="496158"/>
    <m/>
    <x v="0"/>
  </r>
  <r>
    <x v="5"/>
    <x v="5"/>
    <x v="2"/>
    <x v="0"/>
    <x v="22"/>
    <x v="16"/>
    <n v="587145"/>
    <n v="495942"/>
    <m/>
    <x v="0"/>
  </r>
  <r>
    <x v="5"/>
    <x v="5"/>
    <x v="2"/>
    <x v="0"/>
    <x v="22"/>
    <x v="17"/>
    <n v="583487"/>
    <n v="495923"/>
    <m/>
    <x v="0"/>
  </r>
  <r>
    <x v="5"/>
    <x v="5"/>
    <x v="2"/>
    <x v="0"/>
    <x v="22"/>
    <x v="18"/>
    <n v="579773"/>
    <n v="495441"/>
    <m/>
    <x v="0"/>
  </r>
  <r>
    <x v="5"/>
    <x v="5"/>
    <x v="2"/>
    <x v="0"/>
    <x v="22"/>
    <x v="19"/>
    <n v="575864"/>
    <n v="494196"/>
    <m/>
    <x v="0"/>
  </r>
  <r>
    <x v="5"/>
    <x v="5"/>
    <x v="2"/>
    <x v="0"/>
    <x v="22"/>
    <x v="20"/>
    <n v="572104"/>
    <n v="492480"/>
    <m/>
    <x v="0"/>
  </r>
  <r>
    <x v="5"/>
    <x v="5"/>
    <x v="2"/>
    <x v="0"/>
    <x v="22"/>
    <x v="21"/>
    <n v="568460"/>
    <n v="490202"/>
    <m/>
    <x v="0"/>
  </r>
  <r>
    <x v="5"/>
    <x v="5"/>
    <x v="2"/>
    <x v="0"/>
    <x v="22"/>
    <x v="22"/>
    <n v="564864"/>
    <n v="487280"/>
    <m/>
    <x v="0"/>
  </r>
  <r>
    <x v="5"/>
    <x v="5"/>
    <x v="2"/>
    <x v="0"/>
    <x v="22"/>
    <x v="23"/>
    <n v="561342"/>
    <n v="484353"/>
    <m/>
    <x v="0"/>
  </r>
  <r>
    <x v="5"/>
    <x v="5"/>
    <x v="2"/>
    <x v="0"/>
    <x v="22"/>
    <x v="24"/>
    <n v="557960"/>
    <n v="481489"/>
    <m/>
    <x v="0"/>
  </r>
  <r>
    <x v="5"/>
    <x v="5"/>
    <x v="2"/>
    <x v="0"/>
    <x v="22"/>
    <x v="25"/>
    <n v="554716"/>
    <n v="478708"/>
    <m/>
    <x v="0"/>
  </r>
  <r>
    <x v="5"/>
    <x v="5"/>
    <x v="2"/>
    <x v="0"/>
    <x v="22"/>
    <x v="26"/>
    <n v="551549"/>
    <n v="475976"/>
    <m/>
    <x v="0"/>
  </r>
  <r>
    <x v="5"/>
    <x v="5"/>
    <x v="2"/>
    <x v="0"/>
    <x v="22"/>
    <x v="27"/>
    <n v="548478"/>
    <n v="473318"/>
    <m/>
    <x v="0"/>
  </r>
  <r>
    <x v="5"/>
    <x v="5"/>
    <x v="2"/>
    <x v="0"/>
    <x v="22"/>
    <x v="28"/>
    <n v="545443"/>
    <n v="470690"/>
    <m/>
    <x v="0"/>
  </r>
  <r>
    <x v="5"/>
    <x v="5"/>
    <x v="2"/>
    <x v="0"/>
    <x v="22"/>
    <x v="29"/>
    <n v="542498"/>
    <n v="468135"/>
    <m/>
    <x v="0"/>
  </r>
  <r>
    <x v="5"/>
    <x v="5"/>
    <x v="2"/>
    <x v="0"/>
    <x v="22"/>
    <x v="30"/>
    <n v="539632"/>
    <n v="465647"/>
    <m/>
    <x v="0"/>
  </r>
  <r>
    <x v="5"/>
    <x v="6"/>
    <x v="0"/>
    <x v="1"/>
    <x v="20"/>
    <x v="0"/>
    <n v="5288367"/>
    <n v="5616246"/>
    <m/>
    <x v="0"/>
  </r>
  <r>
    <x v="5"/>
    <x v="6"/>
    <x v="0"/>
    <x v="1"/>
    <x v="20"/>
    <x v="1"/>
    <n v="5346544"/>
    <n v="5638164"/>
    <m/>
    <x v="0"/>
  </r>
  <r>
    <x v="5"/>
    <x v="6"/>
    <x v="0"/>
    <x v="1"/>
    <x v="20"/>
    <x v="2"/>
    <n v="5402400"/>
    <n v="5657179"/>
    <m/>
    <x v="0"/>
  </r>
  <r>
    <x v="5"/>
    <x v="6"/>
    <x v="0"/>
    <x v="1"/>
    <x v="20"/>
    <x v="3"/>
    <n v="5458662"/>
    <n v="5675242"/>
    <m/>
    <x v="0"/>
  </r>
  <r>
    <x v="5"/>
    <x v="6"/>
    <x v="0"/>
    <x v="1"/>
    <x v="20"/>
    <x v="4"/>
    <n v="5516090"/>
    <n v="5708548"/>
    <m/>
    <x v="0"/>
  </r>
  <r>
    <x v="5"/>
    <x v="6"/>
    <x v="0"/>
    <x v="1"/>
    <x v="20"/>
    <x v="5"/>
    <n v="5575030"/>
    <n v="5710437"/>
    <m/>
    <x v="0"/>
  </r>
  <r>
    <x v="5"/>
    <x v="6"/>
    <x v="0"/>
    <x v="1"/>
    <x v="20"/>
    <x v="6"/>
    <n v="5635719"/>
    <n v="5728049"/>
    <m/>
    <x v="0"/>
  </r>
  <r>
    <x v="5"/>
    <x v="6"/>
    <x v="0"/>
    <x v="1"/>
    <x v="20"/>
    <x v="7"/>
    <n v="5697414"/>
    <n v="5745647"/>
    <m/>
    <x v="0"/>
  </r>
  <r>
    <x v="5"/>
    <x v="6"/>
    <x v="0"/>
    <x v="1"/>
    <x v="20"/>
    <x v="8"/>
    <n v="5759234"/>
    <n v="5762127"/>
    <m/>
    <x v="0"/>
  </r>
  <r>
    <x v="5"/>
    <x v="6"/>
    <x v="0"/>
    <x v="1"/>
    <x v="20"/>
    <x v="9"/>
    <n v="5821900"/>
    <n v="5778641"/>
    <m/>
    <x v="0"/>
  </r>
  <r>
    <x v="5"/>
    <x v="6"/>
    <x v="0"/>
    <x v="1"/>
    <x v="20"/>
    <x v="10"/>
    <n v="5885238"/>
    <n v="5795254"/>
    <m/>
    <x v="0"/>
  </r>
  <r>
    <x v="5"/>
    <x v="6"/>
    <x v="0"/>
    <x v="1"/>
    <x v="20"/>
    <x v="11"/>
    <n v="5948651"/>
    <n v="5810304"/>
    <m/>
    <x v="0"/>
  </r>
  <r>
    <x v="5"/>
    <x v="6"/>
    <x v="0"/>
    <x v="1"/>
    <x v="20"/>
    <x v="12"/>
    <n v="6013014"/>
    <n v="5824196"/>
    <m/>
    <x v="0"/>
  </r>
  <r>
    <x v="5"/>
    <x v="6"/>
    <x v="0"/>
    <x v="1"/>
    <x v="20"/>
    <x v="13"/>
    <n v="6077885"/>
    <n v="5837943"/>
    <m/>
    <x v="0"/>
  </r>
  <r>
    <x v="5"/>
    <x v="6"/>
    <x v="0"/>
    <x v="1"/>
    <x v="20"/>
    <x v="14"/>
    <n v="6145515"/>
    <n v="5853867"/>
    <m/>
    <x v="0"/>
  </r>
  <r>
    <x v="5"/>
    <x v="6"/>
    <x v="0"/>
    <x v="1"/>
    <x v="20"/>
    <x v="15"/>
    <n v="6216302"/>
    <n v="5872228"/>
    <m/>
    <x v="0"/>
  </r>
  <r>
    <x v="5"/>
    <x v="6"/>
    <x v="0"/>
    <x v="1"/>
    <x v="20"/>
    <x v="16"/>
    <n v="6291163"/>
    <n v="5893882"/>
    <m/>
    <x v="0"/>
  </r>
  <r>
    <x v="5"/>
    <x v="6"/>
    <x v="0"/>
    <x v="1"/>
    <x v="20"/>
    <x v="17"/>
    <n v="6371121"/>
    <n v="5919872"/>
    <m/>
    <x v="0"/>
  </r>
  <r>
    <x v="5"/>
    <x v="6"/>
    <x v="0"/>
    <x v="1"/>
    <x v="20"/>
    <x v="18"/>
    <n v="6447636"/>
    <n v="5951824"/>
    <m/>
    <x v="0"/>
  </r>
  <r>
    <x v="5"/>
    <x v="6"/>
    <x v="0"/>
    <x v="1"/>
    <x v="20"/>
    <x v="19"/>
    <n v="6517870"/>
    <n v="5986965"/>
    <m/>
    <x v="0"/>
  </r>
  <r>
    <x v="5"/>
    <x v="6"/>
    <x v="0"/>
    <x v="1"/>
    <x v="20"/>
    <x v="20"/>
    <n v="6581428"/>
    <n v="6025424"/>
    <m/>
    <x v="0"/>
  </r>
  <r>
    <x v="5"/>
    <x v="6"/>
    <x v="0"/>
    <x v="1"/>
    <x v="20"/>
    <x v="21"/>
    <n v="6636568"/>
    <n v="6066065"/>
    <m/>
    <x v="0"/>
  </r>
  <r>
    <x v="5"/>
    <x v="6"/>
    <x v="0"/>
    <x v="1"/>
    <x v="20"/>
    <x v="22"/>
    <n v="6683133"/>
    <n v="6108889"/>
    <m/>
    <x v="0"/>
  </r>
  <r>
    <x v="5"/>
    <x v="6"/>
    <x v="0"/>
    <x v="1"/>
    <x v="20"/>
    <x v="23"/>
    <n v="6729090"/>
    <n v="6151160"/>
    <m/>
    <x v="0"/>
  </r>
  <r>
    <x v="5"/>
    <x v="6"/>
    <x v="0"/>
    <x v="1"/>
    <x v="20"/>
    <x v="24"/>
    <n v="6774577"/>
    <n v="6192992"/>
    <m/>
    <x v="0"/>
  </r>
  <r>
    <x v="5"/>
    <x v="6"/>
    <x v="0"/>
    <x v="1"/>
    <x v="20"/>
    <x v="25"/>
    <n v="6820856"/>
    <n v="6235522"/>
    <m/>
    <x v="0"/>
  </r>
  <r>
    <x v="5"/>
    <x v="6"/>
    <x v="0"/>
    <x v="1"/>
    <x v="20"/>
    <x v="26"/>
    <n v="6868280"/>
    <n v="6279075"/>
    <m/>
    <x v="0"/>
  </r>
  <r>
    <x v="5"/>
    <x v="6"/>
    <x v="0"/>
    <x v="1"/>
    <x v="20"/>
    <x v="27"/>
    <n v="6916740"/>
    <n v="6323532"/>
    <m/>
    <x v="0"/>
  </r>
  <r>
    <x v="5"/>
    <x v="6"/>
    <x v="0"/>
    <x v="1"/>
    <x v="20"/>
    <x v="28"/>
    <n v="6966424"/>
    <n v="6369063"/>
    <m/>
    <x v="0"/>
  </r>
  <r>
    <x v="5"/>
    <x v="6"/>
    <x v="0"/>
    <x v="1"/>
    <x v="20"/>
    <x v="29"/>
    <n v="7017538"/>
    <n v="6415875"/>
    <m/>
    <x v="0"/>
  </r>
  <r>
    <x v="5"/>
    <x v="6"/>
    <x v="0"/>
    <x v="1"/>
    <x v="20"/>
    <x v="30"/>
    <n v="7070431"/>
    <n v="6464290"/>
    <m/>
    <x v="0"/>
  </r>
  <r>
    <x v="5"/>
    <x v="6"/>
    <x v="0"/>
    <x v="2"/>
    <x v="21"/>
    <x v="0"/>
    <n v="587743"/>
    <n v="899246"/>
    <m/>
    <x v="0"/>
  </r>
  <r>
    <x v="5"/>
    <x v="6"/>
    <x v="0"/>
    <x v="2"/>
    <x v="21"/>
    <x v="1"/>
    <n v="588668"/>
    <n v="895502"/>
    <m/>
    <x v="0"/>
  </r>
  <r>
    <x v="5"/>
    <x v="6"/>
    <x v="0"/>
    <x v="2"/>
    <x v="21"/>
    <x v="2"/>
    <n v="590395"/>
    <n v="892766"/>
    <m/>
    <x v="0"/>
  </r>
  <r>
    <x v="5"/>
    <x v="6"/>
    <x v="0"/>
    <x v="2"/>
    <x v="21"/>
    <x v="3"/>
    <n v="591634"/>
    <n v="889131"/>
    <m/>
    <x v="0"/>
  </r>
  <r>
    <x v="5"/>
    <x v="6"/>
    <x v="0"/>
    <x v="2"/>
    <x v="21"/>
    <x v="4"/>
    <n v="592283"/>
    <n v="886869"/>
    <m/>
    <x v="0"/>
  </r>
  <r>
    <x v="5"/>
    <x v="6"/>
    <x v="0"/>
    <x v="2"/>
    <x v="21"/>
    <x v="5"/>
    <n v="592778"/>
    <n v="879292"/>
    <m/>
    <x v="0"/>
  </r>
  <r>
    <x v="5"/>
    <x v="6"/>
    <x v="0"/>
    <x v="2"/>
    <x v="21"/>
    <x v="6"/>
    <n v="593282"/>
    <n v="873927"/>
    <m/>
    <x v="0"/>
  </r>
  <r>
    <x v="5"/>
    <x v="6"/>
    <x v="0"/>
    <x v="2"/>
    <x v="21"/>
    <x v="7"/>
    <n v="593783"/>
    <n v="868391"/>
    <m/>
    <x v="0"/>
  </r>
  <r>
    <x v="5"/>
    <x v="6"/>
    <x v="0"/>
    <x v="2"/>
    <x v="21"/>
    <x v="8"/>
    <n v="594221"/>
    <n v="862576"/>
    <m/>
    <x v="0"/>
  </r>
  <r>
    <x v="5"/>
    <x v="6"/>
    <x v="0"/>
    <x v="2"/>
    <x v="21"/>
    <x v="9"/>
    <n v="594649"/>
    <n v="856631"/>
    <m/>
    <x v="0"/>
  </r>
  <r>
    <x v="5"/>
    <x v="6"/>
    <x v="0"/>
    <x v="2"/>
    <x v="21"/>
    <x v="10"/>
    <n v="595044"/>
    <n v="850568"/>
    <m/>
    <x v="0"/>
  </r>
  <r>
    <x v="5"/>
    <x v="6"/>
    <x v="0"/>
    <x v="2"/>
    <x v="21"/>
    <x v="11"/>
    <n v="595313"/>
    <n v="844087"/>
    <m/>
    <x v="0"/>
  </r>
  <r>
    <x v="5"/>
    <x v="6"/>
    <x v="0"/>
    <x v="2"/>
    <x v="21"/>
    <x v="12"/>
    <n v="595443"/>
    <n v="837112"/>
    <m/>
    <x v="0"/>
  </r>
  <r>
    <x v="5"/>
    <x v="6"/>
    <x v="0"/>
    <x v="2"/>
    <x v="21"/>
    <x v="13"/>
    <n v="595430"/>
    <n v="829871"/>
    <m/>
    <x v="0"/>
  </r>
  <r>
    <x v="5"/>
    <x v="6"/>
    <x v="0"/>
    <x v="2"/>
    <x v="21"/>
    <x v="14"/>
    <n v="595240"/>
    <n v="822360"/>
    <m/>
    <x v="0"/>
  </r>
  <r>
    <x v="5"/>
    <x v="6"/>
    <x v="0"/>
    <x v="2"/>
    <x v="21"/>
    <x v="15"/>
    <n v="594838"/>
    <n v="814508"/>
    <m/>
    <x v="0"/>
  </r>
  <r>
    <x v="5"/>
    <x v="6"/>
    <x v="0"/>
    <x v="2"/>
    <x v="21"/>
    <x v="16"/>
    <n v="594192"/>
    <n v="806280"/>
    <m/>
    <x v="0"/>
  </r>
  <r>
    <x v="5"/>
    <x v="6"/>
    <x v="0"/>
    <x v="2"/>
    <x v="21"/>
    <x v="17"/>
    <n v="593312"/>
    <n v="797706"/>
    <m/>
    <x v="0"/>
  </r>
  <r>
    <x v="5"/>
    <x v="6"/>
    <x v="0"/>
    <x v="2"/>
    <x v="21"/>
    <x v="18"/>
    <n v="592540"/>
    <n v="790727"/>
    <m/>
    <x v="0"/>
  </r>
  <r>
    <x v="5"/>
    <x v="6"/>
    <x v="0"/>
    <x v="2"/>
    <x v="21"/>
    <x v="19"/>
    <n v="591886"/>
    <n v="785330"/>
    <m/>
    <x v="0"/>
  </r>
  <r>
    <x v="5"/>
    <x v="6"/>
    <x v="0"/>
    <x v="2"/>
    <x v="21"/>
    <x v="20"/>
    <n v="591411"/>
    <n v="781667"/>
    <m/>
    <x v="0"/>
  </r>
  <r>
    <x v="5"/>
    <x v="6"/>
    <x v="0"/>
    <x v="2"/>
    <x v="21"/>
    <x v="21"/>
    <n v="591149"/>
    <n v="779851"/>
    <m/>
    <x v="0"/>
  </r>
  <r>
    <x v="5"/>
    <x v="6"/>
    <x v="0"/>
    <x v="2"/>
    <x v="21"/>
    <x v="22"/>
    <n v="591147"/>
    <n v="779968"/>
    <m/>
    <x v="0"/>
  </r>
  <r>
    <x v="5"/>
    <x v="6"/>
    <x v="0"/>
    <x v="2"/>
    <x v="21"/>
    <x v="23"/>
    <n v="591029"/>
    <n v="779939"/>
    <m/>
    <x v="0"/>
  </r>
  <r>
    <x v="5"/>
    <x v="6"/>
    <x v="0"/>
    <x v="2"/>
    <x v="21"/>
    <x v="24"/>
    <n v="590796"/>
    <n v="779760"/>
    <m/>
    <x v="0"/>
  </r>
  <r>
    <x v="5"/>
    <x v="6"/>
    <x v="0"/>
    <x v="2"/>
    <x v="21"/>
    <x v="25"/>
    <n v="590488"/>
    <n v="779479"/>
    <m/>
    <x v="0"/>
  </r>
  <r>
    <x v="5"/>
    <x v="6"/>
    <x v="0"/>
    <x v="2"/>
    <x v="21"/>
    <x v="26"/>
    <n v="590103"/>
    <n v="779093"/>
    <m/>
    <x v="0"/>
  </r>
  <r>
    <x v="5"/>
    <x v="6"/>
    <x v="0"/>
    <x v="2"/>
    <x v="21"/>
    <x v="27"/>
    <n v="589624"/>
    <n v="778573"/>
    <m/>
    <x v="0"/>
  </r>
  <r>
    <x v="5"/>
    <x v="6"/>
    <x v="0"/>
    <x v="2"/>
    <x v="21"/>
    <x v="28"/>
    <n v="589048"/>
    <n v="777916"/>
    <m/>
    <x v="0"/>
  </r>
  <r>
    <x v="5"/>
    <x v="6"/>
    <x v="0"/>
    <x v="2"/>
    <x v="21"/>
    <x v="29"/>
    <n v="588378"/>
    <n v="777125"/>
    <m/>
    <x v="0"/>
  </r>
  <r>
    <x v="5"/>
    <x v="6"/>
    <x v="0"/>
    <x v="2"/>
    <x v="21"/>
    <x v="30"/>
    <n v="587634"/>
    <n v="776227"/>
    <m/>
    <x v="0"/>
  </r>
  <r>
    <x v="5"/>
    <x v="6"/>
    <x v="0"/>
    <x v="0"/>
    <x v="22"/>
    <x v="0"/>
    <n v="9165903"/>
    <n v="4582951"/>
    <m/>
    <x v="0"/>
  </r>
  <r>
    <x v="5"/>
    <x v="6"/>
    <x v="0"/>
    <x v="0"/>
    <x v="22"/>
    <x v="1"/>
    <n v="9315084"/>
    <n v="4670067"/>
    <m/>
    <x v="0"/>
  </r>
  <r>
    <x v="5"/>
    <x v="6"/>
    <x v="0"/>
    <x v="0"/>
    <x v="22"/>
    <x v="2"/>
    <n v="9453274"/>
    <n v="4752016"/>
    <m/>
    <x v="0"/>
  </r>
  <r>
    <x v="5"/>
    <x v="6"/>
    <x v="0"/>
    <x v="0"/>
    <x v="22"/>
    <x v="3"/>
    <n v="9589998"/>
    <n v="4833205"/>
    <m/>
    <x v="0"/>
  </r>
  <r>
    <x v="5"/>
    <x v="6"/>
    <x v="0"/>
    <x v="0"/>
    <x v="22"/>
    <x v="4"/>
    <n v="9717266"/>
    <n v="4931116"/>
    <m/>
    <x v="0"/>
  </r>
  <r>
    <x v="5"/>
    <x v="6"/>
    <x v="0"/>
    <x v="0"/>
    <x v="22"/>
    <x v="5"/>
    <n v="9835579"/>
    <n v="4998124"/>
    <m/>
    <x v="0"/>
  </r>
  <r>
    <x v="5"/>
    <x v="6"/>
    <x v="0"/>
    <x v="0"/>
    <x v="22"/>
    <x v="6"/>
    <n v="9954329"/>
    <n v="5079963"/>
    <m/>
    <x v="0"/>
  </r>
  <r>
    <x v="5"/>
    <x v="6"/>
    <x v="0"/>
    <x v="0"/>
    <x v="22"/>
    <x v="7"/>
    <n v="10071874"/>
    <n v="5162112"/>
    <m/>
    <x v="0"/>
  </r>
  <r>
    <x v="5"/>
    <x v="6"/>
    <x v="0"/>
    <x v="0"/>
    <x v="22"/>
    <x v="8"/>
    <n v="10186210"/>
    <n v="5243367"/>
    <m/>
    <x v="0"/>
  </r>
  <r>
    <x v="5"/>
    <x v="6"/>
    <x v="0"/>
    <x v="0"/>
    <x v="22"/>
    <x v="9"/>
    <n v="10300418"/>
    <n v="5325232"/>
    <m/>
    <x v="0"/>
  </r>
  <r>
    <x v="5"/>
    <x v="6"/>
    <x v="0"/>
    <x v="0"/>
    <x v="22"/>
    <x v="10"/>
    <n v="10414384"/>
    <n v="5407609"/>
    <m/>
    <x v="0"/>
  </r>
  <r>
    <x v="5"/>
    <x v="6"/>
    <x v="0"/>
    <x v="0"/>
    <x v="22"/>
    <x v="11"/>
    <n v="10524863"/>
    <n v="5488697"/>
    <m/>
    <x v="0"/>
  </r>
  <r>
    <x v="5"/>
    <x v="6"/>
    <x v="0"/>
    <x v="0"/>
    <x v="22"/>
    <x v="12"/>
    <n v="10634257"/>
    <n v="5570140"/>
    <m/>
    <x v="0"/>
  </r>
  <r>
    <x v="5"/>
    <x v="6"/>
    <x v="0"/>
    <x v="0"/>
    <x v="22"/>
    <x v="13"/>
    <n v="10740963"/>
    <n v="5651042"/>
    <m/>
    <x v="0"/>
  </r>
  <r>
    <x v="5"/>
    <x v="6"/>
    <x v="0"/>
    <x v="0"/>
    <x v="22"/>
    <x v="14"/>
    <n v="10841325"/>
    <n v="5731761"/>
    <m/>
    <x v="0"/>
  </r>
  <r>
    <x v="5"/>
    <x v="6"/>
    <x v="0"/>
    <x v="0"/>
    <x v="22"/>
    <x v="15"/>
    <n v="10935438"/>
    <n v="5812622"/>
    <m/>
    <x v="0"/>
  </r>
  <r>
    <x v="5"/>
    <x v="6"/>
    <x v="0"/>
    <x v="0"/>
    <x v="22"/>
    <x v="16"/>
    <n v="11021595"/>
    <n v="5893403"/>
    <m/>
    <x v="0"/>
  </r>
  <r>
    <x v="5"/>
    <x v="6"/>
    <x v="0"/>
    <x v="0"/>
    <x v="22"/>
    <x v="17"/>
    <n v="11099952"/>
    <n v="5974486"/>
    <m/>
    <x v="0"/>
  </r>
  <r>
    <x v="5"/>
    <x v="6"/>
    <x v="0"/>
    <x v="0"/>
    <x v="22"/>
    <x v="18"/>
    <n v="11177004"/>
    <n v="6050654"/>
    <m/>
    <x v="0"/>
  </r>
  <r>
    <x v="5"/>
    <x v="6"/>
    <x v="0"/>
    <x v="0"/>
    <x v="22"/>
    <x v="19"/>
    <n v="11254186"/>
    <n v="6120286"/>
    <m/>
    <x v="0"/>
  </r>
  <r>
    <x v="5"/>
    <x v="6"/>
    <x v="0"/>
    <x v="0"/>
    <x v="22"/>
    <x v="20"/>
    <n v="11332644"/>
    <n v="6183447"/>
    <m/>
    <x v="0"/>
  </r>
  <r>
    <x v="5"/>
    <x v="6"/>
    <x v="0"/>
    <x v="0"/>
    <x v="22"/>
    <x v="21"/>
    <n v="11413201"/>
    <n v="6239352"/>
    <m/>
    <x v="0"/>
  </r>
  <r>
    <x v="5"/>
    <x v="6"/>
    <x v="0"/>
    <x v="0"/>
    <x v="22"/>
    <x v="22"/>
    <n v="11498569"/>
    <n v="6288465"/>
    <m/>
    <x v="0"/>
  </r>
  <r>
    <x v="5"/>
    <x v="6"/>
    <x v="0"/>
    <x v="0"/>
    <x v="22"/>
    <x v="23"/>
    <n v="11579298"/>
    <n v="6334067"/>
    <m/>
    <x v="0"/>
  </r>
  <r>
    <x v="5"/>
    <x v="6"/>
    <x v="0"/>
    <x v="0"/>
    <x v="22"/>
    <x v="24"/>
    <n v="11655809"/>
    <n v="6376536"/>
    <m/>
    <x v="0"/>
  </r>
  <r>
    <x v="5"/>
    <x v="6"/>
    <x v="0"/>
    <x v="0"/>
    <x v="22"/>
    <x v="25"/>
    <n v="11731485"/>
    <n v="6418021"/>
    <m/>
    <x v="0"/>
  </r>
  <r>
    <x v="5"/>
    <x v="6"/>
    <x v="0"/>
    <x v="0"/>
    <x v="22"/>
    <x v="26"/>
    <n v="11806875"/>
    <n v="6459122"/>
    <m/>
    <x v="0"/>
  </r>
  <r>
    <x v="5"/>
    <x v="6"/>
    <x v="0"/>
    <x v="0"/>
    <x v="22"/>
    <x v="27"/>
    <n v="11881018"/>
    <n v="6499495"/>
    <m/>
    <x v="0"/>
  </r>
  <r>
    <x v="5"/>
    <x v="6"/>
    <x v="0"/>
    <x v="0"/>
    <x v="22"/>
    <x v="28"/>
    <n v="11953941"/>
    <n v="6539248"/>
    <m/>
    <x v="0"/>
  </r>
  <r>
    <x v="5"/>
    <x v="6"/>
    <x v="0"/>
    <x v="0"/>
    <x v="22"/>
    <x v="29"/>
    <n v="12025498"/>
    <n v="6578308"/>
    <m/>
    <x v="0"/>
  </r>
  <r>
    <x v="5"/>
    <x v="6"/>
    <x v="0"/>
    <x v="0"/>
    <x v="22"/>
    <x v="30"/>
    <n v="12095836"/>
    <n v="6616740"/>
    <m/>
    <x v="0"/>
  </r>
  <r>
    <x v="5"/>
    <x v="6"/>
    <x v="1"/>
    <x v="1"/>
    <x v="20"/>
    <x v="0"/>
    <n v="373188"/>
    <n v="458274"/>
    <m/>
    <x v="0"/>
  </r>
  <r>
    <x v="5"/>
    <x v="6"/>
    <x v="1"/>
    <x v="1"/>
    <x v="20"/>
    <x v="1"/>
    <n v="377644"/>
    <n v="460458"/>
    <m/>
    <x v="0"/>
  </r>
  <r>
    <x v="5"/>
    <x v="6"/>
    <x v="1"/>
    <x v="1"/>
    <x v="20"/>
    <x v="2"/>
    <n v="382200"/>
    <n v="462688"/>
    <m/>
    <x v="0"/>
  </r>
  <r>
    <x v="5"/>
    <x v="6"/>
    <x v="1"/>
    <x v="1"/>
    <x v="20"/>
    <x v="3"/>
    <n v="386726"/>
    <n v="464778"/>
    <m/>
    <x v="0"/>
  </r>
  <r>
    <x v="5"/>
    <x v="6"/>
    <x v="1"/>
    <x v="1"/>
    <x v="20"/>
    <x v="4"/>
    <n v="389897"/>
    <n v="466595"/>
    <m/>
    <x v="0"/>
  </r>
  <r>
    <x v="5"/>
    <x v="6"/>
    <x v="1"/>
    <x v="1"/>
    <x v="20"/>
    <x v="5"/>
    <n v="393901"/>
    <n v="466613"/>
    <m/>
    <x v="0"/>
  </r>
  <r>
    <x v="5"/>
    <x v="6"/>
    <x v="1"/>
    <x v="1"/>
    <x v="20"/>
    <x v="6"/>
    <n v="397898"/>
    <n v="467777"/>
    <m/>
    <x v="0"/>
  </r>
  <r>
    <x v="5"/>
    <x v="6"/>
    <x v="1"/>
    <x v="1"/>
    <x v="20"/>
    <x v="7"/>
    <n v="401920"/>
    <n v="468892"/>
    <m/>
    <x v="0"/>
  </r>
  <r>
    <x v="5"/>
    <x v="6"/>
    <x v="1"/>
    <x v="1"/>
    <x v="20"/>
    <x v="8"/>
    <n v="405852"/>
    <n v="469813"/>
    <m/>
    <x v="0"/>
  </r>
  <r>
    <x v="5"/>
    <x v="6"/>
    <x v="1"/>
    <x v="1"/>
    <x v="20"/>
    <x v="9"/>
    <n v="409739"/>
    <n v="470626"/>
    <m/>
    <x v="0"/>
  </r>
  <r>
    <x v="5"/>
    <x v="6"/>
    <x v="1"/>
    <x v="1"/>
    <x v="20"/>
    <x v="10"/>
    <n v="413758"/>
    <n v="471537"/>
    <m/>
    <x v="0"/>
  </r>
  <r>
    <x v="5"/>
    <x v="6"/>
    <x v="1"/>
    <x v="1"/>
    <x v="20"/>
    <x v="11"/>
    <n v="418059"/>
    <n v="472617"/>
    <m/>
    <x v="0"/>
  </r>
  <r>
    <x v="5"/>
    <x v="6"/>
    <x v="1"/>
    <x v="1"/>
    <x v="20"/>
    <x v="12"/>
    <n v="422319"/>
    <n v="473490"/>
    <m/>
    <x v="0"/>
  </r>
  <r>
    <x v="5"/>
    <x v="6"/>
    <x v="1"/>
    <x v="1"/>
    <x v="20"/>
    <x v="13"/>
    <n v="426470"/>
    <n v="474198"/>
    <m/>
    <x v="0"/>
  </r>
  <r>
    <x v="5"/>
    <x v="6"/>
    <x v="1"/>
    <x v="1"/>
    <x v="20"/>
    <x v="14"/>
    <n v="430451"/>
    <n v="474699"/>
    <m/>
    <x v="0"/>
  </r>
  <r>
    <x v="5"/>
    <x v="6"/>
    <x v="1"/>
    <x v="1"/>
    <x v="20"/>
    <x v="15"/>
    <n v="434302"/>
    <n v="475025"/>
    <m/>
    <x v="0"/>
  </r>
  <r>
    <x v="5"/>
    <x v="6"/>
    <x v="1"/>
    <x v="1"/>
    <x v="20"/>
    <x v="16"/>
    <n v="438040"/>
    <n v="475197"/>
    <m/>
    <x v="0"/>
  </r>
  <r>
    <x v="5"/>
    <x v="6"/>
    <x v="1"/>
    <x v="1"/>
    <x v="20"/>
    <x v="17"/>
    <n v="441349"/>
    <n v="474889"/>
    <m/>
    <x v="0"/>
  </r>
  <r>
    <x v="5"/>
    <x v="6"/>
    <x v="1"/>
    <x v="1"/>
    <x v="20"/>
    <x v="18"/>
    <n v="444405"/>
    <n v="475051"/>
    <m/>
    <x v="0"/>
  </r>
  <r>
    <x v="5"/>
    <x v="6"/>
    <x v="1"/>
    <x v="1"/>
    <x v="20"/>
    <x v="19"/>
    <n v="447247"/>
    <n v="475710"/>
    <m/>
    <x v="0"/>
  </r>
  <r>
    <x v="5"/>
    <x v="6"/>
    <x v="1"/>
    <x v="1"/>
    <x v="20"/>
    <x v="20"/>
    <n v="449905"/>
    <n v="476936"/>
    <m/>
    <x v="0"/>
  </r>
  <r>
    <x v="5"/>
    <x v="6"/>
    <x v="1"/>
    <x v="1"/>
    <x v="20"/>
    <x v="21"/>
    <n v="452349"/>
    <n v="478734"/>
    <m/>
    <x v="0"/>
  </r>
  <r>
    <x v="5"/>
    <x v="6"/>
    <x v="1"/>
    <x v="1"/>
    <x v="20"/>
    <x v="22"/>
    <n v="454626"/>
    <n v="481168"/>
    <m/>
    <x v="0"/>
  </r>
  <r>
    <x v="5"/>
    <x v="6"/>
    <x v="1"/>
    <x v="1"/>
    <x v="20"/>
    <x v="23"/>
    <n v="456830"/>
    <n v="483524"/>
    <m/>
    <x v="0"/>
  </r>
  <r>
    <x v="5"/>
    <x v="6"/>
    <x v="1"/>
    <x v="1"/>
    <x v="20"/>
    <x v="24"/>
    <n v="459040"/>
    <n v="485886"/>
    <m/>
    <x v="0"/>
  </r>
  <r>
    <x v="5"/>
    <x v="6"/>
    <x v="1"/>
    <x v="1"/>
    <x v="20"/>
    <x v="25"/>
    <n v="461259"/>
    <n v="488254"/>
    <m/>
    <x v="0"/>
  </r>
  <r>
    <x v="5"/>
    <x v="6"/>
    <x v="1"/>
    <x v="1"/>
    <x v="20"/>
    <x v="26"/>
    <n v="463481"/>
    <n v="490624"/>
    <m/>
    <x v="0"/>
  </r>
  <r>
    <x v="5"/>
    <x v="6"/>
    <x v="1"/>
    <x v="1"/>
    <x v="20"/>
    <x v="27"/>
    <n v="465689"/>
    <n v="492975"/>
    <m/>
    <x v="0"/>
  </r>
  <r>
    <x v="5"/>
    <x v="6"/>
    <x v="1"/>
    <x v="1"/>
    <x v="20"/>
    <x v="28"/>
    <n v="467893"/>
    <n v="495318"/>
    <m/>
    <x v="0"/>
  </r>
  <r>
    <x v="5"/>
    <x v="6"/>
    <x v="1"/>
    <x v="1"/>
    <x v="20"/>
    <x v="29"/>
    <n v="470095"/>
    <n v="497656"/>
    <m/>
    <x v="0"/>
  </r>
  <r>
    <x v="5"/>
    <x v="6"/>
    <x v="1"/>
    <x v="1"/>
    <x v="20"/>
    <x v="30"/>
    <n v="472301"/>
    <n v="499997"/>
    <m/>
    <x v="0"/>
  </r>
  <r>
    <x v="5"/>
    <x v="6"/>
    <x v="1"/>
    <x v="2"/>
    <x v="21"/>
    <x v="0"/>
    <n v="10689"/>
    <n v="0"/>
    <m/>
    <x v="0"/>
  </r>
  <r>
    <x v="5"/>
    <x v="6"/>
    <x v="1"/>
    <x v="2"/>
    <x v="21"/>
    <x v="1"/>
    <n v="10689"/>
    <n v="0"/>
    <m/>
    <x v="0"/>
  </r>
  <r>
    <x v="5"/>
    <x v="6"/>
    <x v="1"/>
    <x v="2"/>
    <x v="21"/>
    <x v="2"/>
    <n v="10689"/>
    <n v="0"/>
    <m/>
    <x v="0"/>
  </r>
  <r>
    <x v="5"/>
    <x v="6"/>
    <x v="1"/>
    <x v="2"/>
    <x v="21"/>
    <x v="3"/>
    <n v="10689"/>
    <n v="0"/>
    <m/>
    <x v="0"/>
  </r>
  <r>
    <x v="5"/>
    <x v="6"/>
    <x v="1"/>
    <x v="2"/>
    <x v="21"/>
    <x v="4"/>
    <n v="10689"/>
    <n v="0"/>
    <m/>
    <x v="0"/>
  </r>
  <r>
    <x v="5"/>
    <x v="6"/>
    <x v="1"/>
    <x v="2"/>
    <x v="21"/>
    <x v="5"/>
    <n v="10708"/>
    <n v="0"/>
    <m/>
    <x v="0"/>
  </r>
  <r>
    <x v="5"/>
    <x v="6"/>
    <x v="1"/>
    <x v="2"/>
    <x v="21"/>
    <x v="6"/>
    <n v="10727"/>
    <n v="0"/>
    <m/>
    <x v="0"/>
  </r>
  <r>
    <x v="5"/>
    <x v="6"/>
    <x v="1"/>
    <x v="2"/>
    <x v="21"/>
    <x v="7"/>
    <n v="10746"/>
    <n v="0"/>
    <m/>
    <x v="0"/>
  </r>
  <r>
    <x v="5"/>
    <x v="6"/>
    <x v="1"/>
    <x v="2"/>
    <x v="21"/>
    <x v="8"/>
    <n v="10765"/>
    <n v="0"/>
    <m/>
    <x v="0"/>
  </r>
  <r>
    <x v="5"/>
    <x v="6"/>
    <x v="1"/>
    <x v="2"/>
    <x v="21"/>
    <x v="9"/>
    <n v="10783"/>
    <n v="0"/>
    <m/>
    <x v="0"/>
  </r>
  <r>
    <x v="5"/>
    <x v="6"/>
    <x v="1"/>
    <x v="2"/>
    <x v="21"/>
    <x v="10"/>
    <n v="10803"/>
    <n v="0"/>
    <m/>
    <x v="0"/>
  </r>
  <r>
    <x v="5"/>
    <x v="6"/>
    <x v="1"/>
    <x v="2"/>
    <x v="21"/>
    <x v="11"/>
    <n v="10823"/>
    <n v="0"/>
    <m/>
    <x v="0"/>
  </r>
  <r>
    <x v="5"/>
    <x v="6"/>
    <x v="1"/>
    <x v="2"/>
    <x v="21"/>
    <x v="12"/>
    <n v="10843"/>
    <n v="0"/>
    <m/>
    <x v="0"/>
  </r>
  <r>
    <x v="5"/>
    <x v="6"/>
    <x v="1"/>
    <x v="2"/>
    <x v="21"/>
    <x v="13"/>
    <n v="10863"/>
    <n v="0"/>
    <m/>
    <x v="0"/>
  </r>
  <r>
    <x v="5"/>
    <x v="6"/>
    <x v="1"/>
    <x v="2"/>
    <x v="21"/>
    <x v="14"/>
    <n v="10882"/>
    <n v="0"/>
    <m/>
    <x v="0"/>
  </r>
  <r>
    <x v="5"/>
    <x v="6"/>
    <x v="1"/>
    <x v="2"/>
    <x v="21"/>
    <x v="15"/>
    <n v="10900"/>
    <n v="0"/>
    <m/>
    <x v="0"/>
  </r>
  <r>
    <x v="5"/>
    <x v="6"/>
    <x v="1"/>
    <x v="2"/>
    <x v="21"/>
    <x v="16"/>
    <n v="10918"/>
    <n v="0"/>
    <m/>
    <x v="0"/>
  </r>
  <r>
    <x v="5"/>
    <x v="6"/>
    <x v="1"/>
    <x v="2"/>
    <x v="21"/>
    <x v="17"/>
    <n v="10934"/>
    <n v="0"/>
    <m/>
    <x v="0"/>
  </r>
  <r>
    <x v="5"/>
    <x v="6"/>
    <x v="1"/>
    <x v="2"/>
    <x v="21"/>
    <x v="18"/>
    <n v="10948"/>
    <n v="0"/>
    <m/>
    <x v="0"/>
  </r>
  <r>
    <x v="5"/>
    <x v="6"/>
    <x v="1"/>
    <x v="2"/>
    <x v="21"/>
    <x v="19"/>
    <n v="10961"/>
    <n v="0"/>
    <m/>
    <x v="0"/>
  </r>
  <r>
    <x v="5"/>
    <x v="6"/>
    <x v="1"/>
    <x v="2"/>
    <x v="21"/>
    <x v="20"/>
    <n v="10974"/>
    <n v="0"/>
    <m/>
    <x v="0"/>
  </r>
  <r>
    <x v="5"/>
    <x v="6"/>
    <x v="1"/>
    <x v="2"/>
    <x v="21"/>
    <x v="21"/>
    <n v="10986"/>
    <n v="0"/>
    <m/>
    <x v="0"/>
  </r>
  <r>
    <x v="5"/>
    <x v="6"/>
    <x v="1"/>
    <x v="2"/>
    <x v="21"/>
    <x v="22"/>
    <n v="10996"/>
    <n v="0"/>
    <m/>
    <x v="0"/>
  </r>
  <r>
    <x v="5"/>
    <x v="6"/>
    <x v="1"/>
    <x v="2"/>
    <x v="21"/>
    <x v="23"/>
    <n v="11007"/>
    <n v="0"/>
    <m/>
    <x v="0"/>
  </r>
  <r>
    <x v="5"/>
    <x v="6"/>
    <x v="1"/>
    <x v="2"/>
    <x v="21"/>
    <x v="24"/>
    <n v="11017"/>
    <n v="0"/>
    <m/>
    <x v="0"/>
  </r>
  <r>
    <x v="5"/>
    <x v="6"/>
    <x v="1"/>
    <x v="2"/>
    <x v="21"/>
    <x v="25"/>
    <n v="11028"/>
    <n v="0"/>
    <m/>
    <x v="0"/>
  </r>
  <r>
    <x v="5"/>
    <x v="6"/>
    <x v="1"/>
    <x v="2"/>
    <x v="21"/>
    <x v="26"/>
    <n v="11038"/>
    <n v="0"/>
    <m/>
    <x v="0"/>
  </r>
  <r>
    <x v="5"/>
    <x v="6"/>
    <x v="1"/>
    <x v="2"/>
    <x v="21"/>
    <x v="27"/>
    <n v="11049"/>
    <n v="0"/>
    <m/>
    <x v="0"/>
  </r>
  <r>
    <x v="5"/>
    <x v="6"/>
    <x v="1"/>
    <x v="2"/>
    <x v="21"/>
    <x v="28"/>
    <n v="11059"/>
    <n v="0"/>
    <m/>
    <x v="0"/>
  </r>
  <r>
    <x v="5"/>
    <x v="6"/>
    <x v="1"/>
    <x v="2"/>
    <x v="21"/>
    <x v="29"/>
    <n v="11069"/>
    <n v="0"/>
    <m/>
    <x v="0"/>
  </r>
  <r>
    <x v="5"/>
    <x v="6"/>
    <x v="1"/>
    <x v="2"/>
    <x v="21"/>
    <x v="30"/>
    <n v="11080"/>
    <n v="0"/>
    <m/>
    <x v="0"/>
  </r>
  <r>
    <x v="5"/>
    <x v="6"/>
    <x v="1"/>
    <x v="0"/>
    <x v="22"/>
    <x v="0"/>
    <n v="3282428"/>
    <n v="2409302"/>
    <m/>
    <x v="0"/>
  </r>
  <r>
    <x v="5"/>
    <x v="6"/>
    <x v="1"/>
    <x v="0"/>
    <x v="22"/>
    <x v="1"/>
    <n v="3353161"/>
    <n v="2467767"/>
    <m/>
    <x v="0"/>
  </r>
  <r>
    <x v="5"/>
    <x v="6"/>
    <x v="1"/>
    <x v="0"/>
    <x v="22"/>
    <x v="2"/>
    <n v="3425490"/>
    <n v="2527761"/>
    <m/>
    <x v="0"/>
  </r>
  <r>
    <x v="5"/>
    <x v="6"/>
    <x v="1"/>
    <x v="0"/>
    <x v="22"/>
    <x v="3"/>
    <n v="3497327"/>
    <n v="2587396"/>
    <m/>
    <x v="0"/>
  </r>
  <r>
    <x v="5"/>
    <x v="6"/>
    <x v="1"/>
    <x v="0"/>
    <x v="22"/>
    <x v="4"/>
    <n v="3547669"/>
    <n v="2641947"/>
    <m/>
    <x v="0"/>
  </r>
  <r>
    <x v="5"/>
    <x v="6"/>
    <x v="1"/>
    <x v="0"/>
    <x v="22"/>
    <x v="5"/>
    <n v="3605574"/>
    <n v="2688676"/>
    <m/>
    <x v="0"/>
  </r>
  <r>
    <x v="5"/>
    <x v="6"/>
    <x v="1"/>
    <x v="0"/>
    <x v="22"/>
    <x v="6"/>
    <n v="3663268"/>
    <n v="2743023"/>
    <m/>
    <x v="0"/>
  </r>
  <r>
    <x v="5"/>
    <x v="6"/>
    <x v="1"/>
    <x v="0"/>
    <x v="22"/>
    <x v="7"/>
    <n v="3721235"/>
    <n v="2798050"/>
    <m/>
    <x v="0"/>
  </r>
  <r>
    <x v="5"/>
    <x v="6"/>
    <x v="1"/>
    <x v="0"/>
    <x v="22"/>
    <x v="8"/>
    <n v="3777853"/>
    <n v="2852414"/>
    <m/>
    <x v="0"/>
  </r>
  <r>
    <x v="5"/>
    <x v="6"/>
    <x v="1"/>
    <x v="0"/>
    <x v="22"/>
    <x v="9"/>
    <n v="3834819"/>
    <n v="2907353"/>
    <m/>
    <x v="0"/>
  </r>
  <r>
    <x v="5"/>
    <x v="6"/>
    <x v="1"/>
    <x v="0"/>
    <x v="22"/>
    <x v="10"/>
    <n v="3894564"/>
    <n v="2964800"/>
    <m/>
    <x v="0"/>
  </r>
  <r>
    <x v="5"/>
    <x v="6"/>
    <x v="1"/>
    <x v="0"/>
    <x v="22"/>
    <x v="11"/>
    <n v="3959256"/>
    <n v="3026427"/>
    <m/>
    <x v="0"/>
  </r>
  <r>
    <x v="5"/>
    <x v="6"/>
    <x v="1"/>
    <x v="0"/>
    <x v="22"/>
    <x v="12"/>
    <n v="4023952"/>
    <n v="3088521"/>
    <m/>
    <x v="0"/>
  </r>
  <r>
    <x v="5"/>
    <x v="6"/>
    <x v="1"/>
    <x v="0"/>
    <x v="22"/>
    <x v="13"/>
    <n v="4087494"/>
    <n v="3150167"/>
    <m/>
    <x v="0"/>
  </r>
  <r>
    <x v="5"/>
    <x v="6"/>
    <x v="1"/>
    <x v="0"/>
    <x v="22"/>
    <x v="14"/>
    <n v="4148870"/>
    <n v="3211702"/>
    <m/>
    <x v="0"/>
  </r>
  <r>
    <x v="5"/>
    <x v="6"/>
    <x v="1"/>
    <x v="0"/>
    <x v="22"/>
    <x v="15"/>
    <n v="4208595"/>
    <n v="3273712"/>
    <m/>
    <x v="0"/>
  </r>
  <r>
    <x v="5"/>
    <x v="6"/>
    <x v="1"/>
    <x v="0"/>
    <x v="22"/>
    <x v="16"/>
    <n v="4266882"/>
    <n v="3336699"/>
    <m/>
    <x v="0"/>
  </r>
  <r>
    <x v="5"/>
    <x v="6"/>
    <x v="1"/>
    <x v="0"/>
    <x v="22"/>
    <x v="17"/>
    <n v="4318718"/>
    <n v="3396792"/>
    <m/>
    <x v="0"/>
  </r>
  <r>
    <x v="5"/>
    <x v="6"/>
    <x v="1"/>
    <x v="0"/>
    <x v="22"/>
    <x v="18"/>
    <n v="4366777"/>
    <n v="3451811"/>
    <m/>
    <x v="0"/>
  </r>
  <r>
    <x v="5"/>
    <x v="6"/>
    <x v="1"/>
    <x v="0"/>
    <x v="22"/>
    <x v="19"/>
    <n v="4411624"/>
    <n v="3501090"/>
    <m/>
    <x v="0"/>
  </r>
  <r>
    <x v="5"/>
    <x v="6"/>
    <x v="1"/>
    <x v="0"/>
    <x v="22"/>
    <x v="20"/>
    <n v="4453705"/>
    <n v="3544701"/>
    <m/>
    <x v="0"/>
  </r>
  <r>
    <x v="5"/>
    <x v="6"/>
    <x v="1"/>
    <x v="0"/>
    <x v="22"/>
    <x v="21"/>
    <n v="4492500"/>
    <n v="3581642"/>
    <m/>
    <x v="0"/>
  </r>
  <r>
    <x v="5"/>
    <x v="6"/>
    <x v="1"/>
    <x v="0"/>
    <x v="22"/>
    <x v="22"/>
    <n v="4528746"/>
    <n v="3611901"/>
    <m/>
    <x v="0"/>
  </r>
  <r>
    <x v="5"/>
    <x v="6"/>
    <x v="1"/>
    <x v="0"/>
    <x v="22"/>
    <x v="23"/>
    <n v="4563898"/>
    <n v="3640724"/>
    <m/>
    <x v="0"/>
  </r>
  <r>
    <x v="5"/>
    <x v="6"/>
    <x v="1"/>
    <x v="0"/>
    <x v="22"/>
    <x v="24"/>
    <n v="4599229"/>
    <n v="3669214"/>
    <m/>
    <x v="0"/>
  </r>
  <r>
    <x v="5"/>
    <x v="6"/>
    <x v="1"/>
    <x v="0"/>
    <x v="22"/>
    <x v="25"/>
    <n v="4634752"/>
    <n v="3697548"/>
    <m/>
    <x v="0"/>
  </r>
  <r>
    <x v="5"/>
    <x v="6"/>
    <x v="1"/>
    <x v="0"/>
    <x v="22"/>
    <x v="26"/>
    <n v="4670390"/>
    <n v="3725843"/>
    <m/>
    <x v="0"/>
  </r>
  <r>
    <x v="5"/>
    <x v="6"/>
    <x v="1"/>
    <x v="0"/>
    <x v="22"/>
    <x v="27"/>
    <n v="4705848"/>
    <n v="3753974"/>
    <m/>
    <x v="0"/>
  </r>
  <r>
    <x v="5"/>
    <x v="6"/>
    <x v="1"/>
    <x v="0"/>
    <x v="22"/>
    <x v="28"/>
    <n v="4741300"/>
    <n v="3782140"/>
    <m/>
    <x v="0"/>
  </r>
  <r>
    <x v="5"/>
    <x v="6"/>
    <x v="1"/>
    <x v="0"/>
    <x v="22"/>
    <x v="29"/>
    <n v="4776756"/>
    <n v="3810357"/>
    <m/>
    <x v="0"/>
  </r>
  <r>
    <x v="5"/>
    <x v="6"/>
    <x v="1"/>
    <x v="0"/>
    <x v="22"/>
    <x v="30"/>
    <n v="4812316"/>
    <n v="3838685"/>
    <m/>
    <x v="0"/>
  </r>
  <r>
    <x v="5"/>
    <x v="6"/>
    <x v="2"/>
    <x v="1"/>
    <x v="20"/>
    <x v="0"/>
    <n v="301777"/>
    <n v="392310"/>
    <m/>
    <x v="0"/>
  </r>
  <r>
    <x v="5"/>
    <x v="6"/>
    <x v="2"/>
    <x v="1"/>
    <x v="20"/>
    <x v="1"/>
    <n v="297593"/>
    <n v="384540"/>
    <m/>
    <x v="0"/>
  </r>
  <r>
    <x v="5"/>
    <x v="6"/>
    <x v="2"/>
    <x v="1"/>
    <x v="20"/>
    <x v="2"/>
    <n v="293514"/>
    <n v="376928"/>
    <m/>
    <x v="0"/>
  </r>
  <r>
    <x v="5"/>
    <x v="6"/>
    <x v="2"/>
    <x v="1"/>
    <x v="20"/>
    <x v="3"/>
    <n v="289390"/>
    <n v="369272"/>
    <m/>
    <x v="0"/>
  </r>
  <r>
    <x v="5"/>
    <x v="6"/>
    <x v="2"/>
    <x v="1"/>
    <x v="20"/>
    <x v="4"/>
    <n v="285433"/>
    <n v="362796"/>
    <m/>
    <x v="0"/>
  </r>
  <r>
    <x v="5"/>
    <x v="6"/>
    <x v="2"/>
    <x v="1"/>
    <x v="20"/>
    <x v="5"/>
    <n v="281673"/>
    <n v="354551"/>
    <m/>
    <x v="0"/>
  </r>
  <r>
    <x v="5"/>
    <x v="6"/>
    <x v="2"/>
    <x v="1"/>
    <x v="20"/>
    <x v="6"/>
    <n v="278329"/>
    <n v="347765"/>
    <m/>
    <x v="0"/>
  </r>
  <r>
    <x v="5"/>
    <x v="6"/>
    <x v="2"/>
    <x v="1"/>
    <x v="20"/>
    <x v="7"/>
    <n v="275460"/>
    <n v="341550"/>
    <m/>
    <x v="0"/>
  </r>
  <r>
    <x v="5"/>
    <x v="6"/>
    <x v="2"/>
    <x v="1"/>
    <x v="20"/>
    <x v="8"/>
    <n v="272700"/>
    <n v="335478"/>
    <m/>
    <x v="0"/>
  </r>
  <r>
    <x v="5"/>
    <x v="6"/>
    <x v="2"/>
    <x v="1"/>
    <x v="20"/>
    <x v="9"/>
    <n v="269909"/>
    <n v="329423"/>
    <m/>
    <x v="0"/>
  </r>
  <r>
    <x v="5"/>
    <x v="6"/>
    <x v="2"/>
    <x v="1"/>
    <x v="20"/>
    <x v="10"/>
    <n v="266719"/>
    <n v="322989"/>
    <m/>
    <x v="0"/>
  </r>
  <r>
    <x v="5"/>
    <x v="6"/>
    <x v="2"/>
    <x v="1"/>
    <x v="20"/>
    <x v="11"/>
    <n v="263500"/>
    <n v="316523"/>
    <m/>
    <x v="0"/>
  </r>
  <r>
    <x v="5"/>
    <x v="6"/>
    <x v="2"/>
    <x v="1"/>
    <x v="20"/>
    <x v="12"/>
    <n v="260336"/>
    <n v="310099"/>
    <m/>
    <x v="0"/>
  </r>
  <r>
    <x v="5"/>
    <x v="6"/>
    <x v="2"/>
    <x v="1"/>
    <x v="20"/>
    <x v="13"/>
    <n v="257217"/>
    <n v="303787"/>
    <m/>
    <x v="0"/>
  </r>
  <r>
    <x v="5"/>
    <x v="6"/>
    <x v="2"/>
    <x v="1"/>
    <x v="20"/>
    <x v="14"/>
    <n v="254150"/>
    <n v="297611"/>
    <m/>
    <x v="0"/>
  </r>
  <r>
    <x v="5"/>
    <x v="6"/>
    <x v="2"/>
    <x v="1"/>
    <x v="20"/>
    <x v="15"/>
    <n v="251141"/>
    <n v="291568"/>
    <m/>
    <x v="0"/>
  </r>
  <r>
    <x v="5"/>
    <x v="6"/>
    <x v="2"/>
    <x v="1"/>
    <x v="20"/>
    <x v="16"/>
    <n v="248196"/>
    <n v="285665"/>
    <m/>
    <x v="0"/>
  </r>
  <r>
    <x v="5"/>
    <x v="6"/>
    <x v="2"/>
    <x v="1"/>
    <x v="20"/>
    <x v="17"/>
    <n v="245264"/>
    <n v="279850"/>
    <m/>
    <x v="0"/>
  </r>
  <r>
    <x v="5"/>
    <x v="6"/>
    <x v="2"/>
    <x v="1"/>
    <x v="20"/>
    <x v="18"/>
    <n v="242352"/>
    <n v="274601"/>
    <m/>
    <x v="0"/>
  </r>
  <r>
    <x v="5"/>
    <x v="6"/>
    <x v="2"/>
    <x v="1"/>
    <x v="20"/>
    <x v="19"/>
    <n v="239428"/>
    <n v="269846"/>
    <m/>
    <x v="0"/>
  </r>
  <r>
    <x v="5"/>
    <x v="6"/>
    <x v="2"/>
    <x v="1"/>
    <x v="20"/>
    <x v="20"/>
    <n v="236568"/>
    <n v="265667"/>
    <m/>
    <x v="0"/>
  </r>
  <r>
    <x v="5"/>
    <x v="6"/>
    <x v="2"/>
    <x v="1"/>
    <x v="20"/>
    <x v="21"/>
    <n v="233761"/>
    <n v="262051"/>
    <m/>
    <x v="0"/>
  </r>
  <r>
    <x v="5"/>
    <x v="6"/>
    <x v="2"/>
    <x v="1"/>
    <x v="20"/>
    <x v="22"/>
    <n v="230995"/>
    <n v="258964"/>
    <m/>
    <x v="0"/>
  </r>
  <r>
    <x v="5"/>
    <x v="6"/>
    <x v="2"/>
    <x v="1"/>
    <x v="20"/>
    <x v="23"/>
    <n v="228275"/>
    <n v="255927"/>
    <m/>
    <x v="0"/>
  </r>
  <r>
    <x v="5"/>
    <x v="6"/>
    <x v="2"/>
    <x v="1"/>
    <x v="20"/>
    <x v="24"/>
    <n v="225613"/>
    <n v="252956"/>
    <m/>
    <x v="0"/>
  </r>
  <r>
    <x v="5"/>
    <x v="6"/>
    <x v="2"/>
    <x v="1"/>
    <x v="20"/>
    <x v="25"/>
    <n v="223010"/>
    <n v="250048"/>
    <m/>
    <x v="0"/>
  </r>
  <r>
    <x v="5"/>
    <x v="6"/>
    <x v="2"/>
    <x v="1"/>
    <x v="20"/>
    <x v="26"/>
    <n v="220453"/>
    <n v="247190"/>
    <m/>
    <x v="0"/>
  </r>
  <r>
    <x v="5"/>
    <x v="6"/>
    <x v="2"/>
    <x v="1"/>
    <x v="20"/>
    <x v="27"/>
    <n v="217944"/>
    <n v="244384"/>
    <m/>
    <x v="0"/>
  </r>
  <r>
    <x v="5"/>
    <x v="6"/>
    <x v="2"/>
    <x v="1"/>
    <x v="20"/>
    <x v="28"/>
    <n v="215472"/>
    <n v="241617"/>
    <m/>
    <x v="0"/>
  </r>
  <r>
    <x v="5"/>
    <x v="6"/>
    <x v="2"/>
    <x v="1"/>
    <x v="20"/>
    <x v="29"/>
    <n v="213046"/>
    <n v="238900"/>
    <m/>
    <x v="0"/>
  </r>
  <r>
    <x v="5"/>
    <x v="6"/>
    <x v="2"/>
    <x v="1"/>
    <x v="20"/>
    <x v="30"/>
    <n v="210664"/>
    <n v="236232"/>
    <m/>
    <x v="0"/>
  </r>
  <r>
    <x v="5"/>
    <x v="6"/>
    <x v="2"/>
    <x v="2"/>
    <x v="21"/>
    <x v="0"/>
    <n v="92756"/>
    <n v="156479"/>
    <m/>
    <x v="0"/>
  </r>
  <r>
    <x v="5"/>
    <x v="6"/>
    <x v="2"/>
    <x v="2"/>
    <x v="21"/>
    <x v="1"/>
    <n v="92311"/>
    <n v="154607"/>
    <m/>
    <x v="0"/>
  </r>
  <r>
    <x v="5"/>
    <x v="6"/>
    <x v="2"/>
    <x v="2"/>
    <x v="21"/>
    <x v="2"/>
    <n v="91904"/>
    <n v="152827"/>
    <m/>
    <x v="0"/>
  </r>
  <r>
    <x v="5"/>
    <x v="6"/>
    <x v="2"/>
    <x v="2"/>
    <x v="21"/>
    <x v="3"/>
    <n v="91386"/>
    <n v="150876"/>
    <m/>
    <x v="0"/>
  </r>
  <r>
    <x v="5"/>
    <x v="6"/>
    <x v="2"/>
    <x v="2"/>
    <x v="21"/>
    <x v="4"/>
    <n v="90972"/>
    <n v="149476"/>
    <m/>
    <x v="0"/>
  </r>
  <r>
    <x v="5"/>
    <x v="6"/>
    <x v="2"/>
    <x v="2"/>
    <x v="21"/>
    <x v="5"/>
    <n v="90692"/>
    <n v="147448"/>
    <m/>
    <x v="0"/>
  </r>
  <r>
    <x v="5"/>
    <x v="6"/>
    <x v="2"/>
    <x v="2"/>
    <x v="21"/>
    <x v="6"/>
    <n v="90785"/>
    <n v="146372"/>
    <m/>
    <x v="0"/>
  </r>
  <r>
    <x v="5"/>
    <x v="6"/>
    <x v="2"/>
    <x v="2"/>
    <x v="21"/>
    <x v="7"/>
    <n v="91325"/>
    <n v="145957"/>
    <m/>
    <x v="0"/>
  </r>
  <r>
    <x v="5"/>
    <x v="6"/>
    <x v="2"/>
    <x v="2"/>
    <x v="21"/>
    <x v="8"/>
    <n v="91933"/>
    <n v="145649"/>
    <m/>
    <x v="0"/>
  </r>
  <r>
    <x v="5"/>
    <x v="6"/>
    <x v="2"/>
    <x v="2"/>
    <x v="21"/>
    <x v="9"/>
    <n v="92472"/>
    <n v="145264"/>
    <m/>
    <x v="0"/>
  </r>
  <r>
    <x v="5"/>
    <x v="6"/>
    <x v="2"/>
    <x v="2"/>
    <x v="21"/>
    <x v="10"/>
    <n v="92542"/>
    <n v="144225"/>
    <m/>
    <x v="0"/>
  </r>
  <r>
    <x v="5"/>
    <x v="6"/>
    <x v="2"/>
    <x v="2"/>
    <x v="21"/>
    <x v="11"/>
    <n v="92529"/>
    <n v="143068"/>
    <m/>
    <x v="0"/>
  </r>
  <r>
    <x v="5"/>
    <x v="6"/>
    <x v="2"/>
    <x v="2"/>
    <x v="21"/>
    <x v="12"/>
    <n v="92517"/>
    <n v="141910"/>
    <m/>
    <x v="0"/>
  </r>
  <r>
    <x v="5"/>
    <x v="6"/>
    <x v="2"/>
    <x v="2"/>
    <x v="21"/>
    <x v="13"/>
    <n v="92495"/>
    <n v="140765"/>
    <m/>
    <x v="0"/>
  </r>
  <r>
    <x v="5"/>
    <x v="6"/>
    <x v="2"/>
    <x v="2"/>
    <x v="21"/>
    <x v="14"/>
    <n v="92470"/>
    <n v="139649"/>
    <m/>
    <x v="0"/>
  </r>
  <r>
    <x v="5"/>
    <x v="6"/>
    <x v="2"/>
    <x v="2"/>
    <x v="21"/>
    <x v="15"/>
    <n v="92447"/>
    <n v="138566"/>
    <m/>
    <x v="0"/>
  </r>
  <r>
    <x v="5"/>
    <x v="6"/>
    <x v="2"/>
    <x v="2"/>
    <x v="21"/>
    <x v="16"/>
    <n v="92434"/>
    <n v="137526"/>
    <m/>
    <x v="0"/>
  </r>
  <r>
    <x v="5"/>
    <x v="6"/>
    <x v="2"/>
    <x v="2"/>
    <x v="21"/>
    <x v="17"/>
    <n v="92377"/>
    <n v="136455"/>
    <m/>
    <x v="0"/>
  </r>
  <r>
    <x v="5"/>
    <x v="6"/>
    <x v="2"/>
    <x v="2"/>
    <x v="21"/>
    <x v="18"/>
    <n v="92284"/>
    <n v="135549"/>
    <m/>
    <x v="0"/>
  </r>
  <r>
    <x v="5"/>
    <x v="6"/>
    <x v="2"/>
    <x v="2"/>
    <x v="21"/>
    <x v="19"/>
    <n v="92123"/>
    <n v="134745"/>
    <m/>
    <x v="0"/>
  </r>
  <r>
    <x v="5"/>
    <x v="6"/>
    <x v="2"/>
    <x v="2"/>
    <x v="21"/>
    <x v="20"/>
    <n v="91974"/>
    <n v="134161"/>
    <m/>
    <x v="0"/>
  </r>
  <r>
    <x v="5"/>
    <x v="6"/>
    <x v="2"/>
    <x v="2"/>
    <x v="21"/>
    <x v="21"/>
    <n v="91830"/>
    <n v="133785"/>
    <m/>
    <x v="0"/>
  </r>
  <r>
    <x v="5"/>
    <x v="6"/>
    <x v="2"/>
    <x v="2"/>
    <x v="21"/>
    <x v="22"/>
    <n v="91677"/>
    <n v="133586"/>
    <m/>
    <x v="0"/>
  </r>
  <r>
    <x v="5"/>
    <x v="6"/>
    <x v="2"/>
    <x v="2"/>
    <x v="21"/>
    <x v="23"/>
    <n v="91522"/>
    <n v="133386"/>
    <m/>
    <x v="0"/>
  </r>
  <r>
    <x v="5"/>
    <x v="6"/>
    <x v="2"/>
    <x v="2"/>
    <x v="21"/>
    <x v="24"/>
    <n v="91380"/>
    <n v="133204"/>
    <m/>
    <x v="0"/>
  </r>
  <r>
    <x v="5"/>
    <x v="6"/>
    <x v="2"/>
    <x v="2"/>
    <x v="21"/>
    <x v="25"/>
    <n v="91251"/>
    <n v="133041"/>
    <m/>
    <x v="0"/>
  </r>
  <r>
    <x v="5"/>
    <x v="6"/>
    <x v="2"/>
    <x v="2"/>
    <x v="21"/>
    <x v="26"/>
    <n v="91124"/>
    <n v="132878"/>
    <m/>
    <x v="0"/>
  </r>
  <r>
    <x v="5"/>
    <x v="6"/>
    <x v="2"/>
    <x v="2"/>
    <x v="21"/>
    <x v="27"/>
    <n v="91003"/>
    <n v="132721"/>
    <m/>
    <x v="0"/>
  </r>
  <r>
    <x v="5"/>
    <x v="6"/>
    <x v="2"/>
    <x v="2"/>
    <x v="21"/>
    <x v="28"/>
    <n v="90875"/>
    <n v="132552"/>
    <m/>
    <x v="0"/>
  </r>
  <r>
    <x v="5"/>
    <x v="6"/>
    <x v="2"/>
    <x v="2"/>
    <x v="21"/>
    <x v="29"/>
    <n v="90751"/>
    <n v="132388"/>
    <m/>
    <x v="0"/>
  </r>
  <r>
    <x v="5"/>
    <x v="6"/>
    <x v="2"/>
    <x v="2"/>
    <x v="21"/>
    <x v="30"/>
    <n v="90632"/>
    <n v="132227"/>
    <m/>
    <x v="0"/>
  </r>
  <r>
    <x v="5"/>
    <x v="6"/>
    <x v="2"/>
    <x v="0"/>
    <x v="22"/>
    <x v="0"/>
    <n v="796284"/>
    <n v="681619"/>
    <m/>
    <x v="0"/>
  </r>
  <r>
    <x v="5"/>
    <x v="6"/>
    <x v="2"/>
    <x v="0"/>
    <x v="22"/>
    <x v="1"/>
    <n v="801236"/>
    <n v="687667"/>
    <m/>
    <x v="0"/>
  </r>
  <r>
    <x v="5"/>
    <x v="6"/>
    <x v="2"/>
    <x v="0"/>
    <x v="22"/>
    <x v="2"/>
    <n v="806585"/>
    <n v="694099"/>
    <m/>
    <x v="0"/>
  </r>
  <r>
    <x v="5"/>
    <x v="6"/>
    <x v="2"/>
    <x v="0"/>
    <x v="22"/>
    <x v="3"/>
    <n v="809945"/>
    <n v="698706"/>
    <m/>
    <x v="0"/>
  </r>
  <r>
    <x v="5"/>
    <x v="6"/>
    <x v="2"/>
    <x v="0"/>
    <x v="22"/>
    <x v="4"/>
    <n v="814763"/>
    <n v="707840"/>
    <m/>
    <x v="0"/>
  </r>
  <r>
    <x v="5"/>
    <x v="6"/>
    <x v="2"/>
    <x v="0"/>
    <x v="22"/>
    <x v="5"/>
    <n v="819980"/>
    <n v="713571"/>
    <m/>
    <x v="0"/>
  </r>
  <r>
    <x v="5"/>
    <x v="6"/>
    <x v="2"/>
    <x v="0"/>
    <x v="22"/>
    <x v="6"/>
    <n v="830324"/>
    <n v="726062"/>
    <m/>
    <x v="0"/>
  </r>
  <r>
    <x v="5"/>
    <x v="6"/>
    <x v="2"/>
    <x v="0"/>
    <x v="22"/>
    <x v="7"/>
    <n v="846684"/>
    <n v="744164"/>
    <m/>
    <x v="0"/>
  </r>
  <r>
    <x v="5"/>
    <x v="6"/>
    <x v="2"/>
    <x v="0"/>
    <x v="22"/>
    <x v="8"/>
    <n v="863620"/>
    <n v="762807"/>
    <m/>
    <x v="0"/>
  </r>
  <r>
    <x v="5"/>
    <x v="6"/>
    <x v="2"/>
    <x v="0"/>
    <x v="22"/>
    <x v="9"/>
    <n v="879441"/>
    <n v="780376"/>
    <m/>
    <x v="0"/>
  </r>
  <r>
    <x v="5"/>
    <x v="6"/>
    <x v="2"/>
    <x v="0"/>
    <x v="22"/>
    <x v="10"/>
    <n v="888450"/>
    <n v="791588"/>
    <m/>
    <x v="0"/>
  </r>
  <r>
    <x v="5"/>
    <x v="6"/>
    <x v="2"/>
    <x v="0"/>
    <x v="22"/>
    <x v="11"/>
    <n v="896130"/>
    <n v="801508"/>
    <m/>
    <x v="0"/>
  </r>
  <r>
    <x v="5"/>
    <x v="6"/>
    <x v="2"/>
    <x v="0"/>
    <x v="22"/>
    <x v="12"/>
    <n v="903784"/>
    <n v="811416"/>
    <m/>
    <x v="0"/>
  </r>
  <r>
    <x v="5"/>
    <x v="6"/>
    <x v="2"/>
    <x v="0"/>
    <x v="22"/>
    <x v="13"/>
    <n v="911276"/>
    <n v="821188"/>
    <m/>
    <x v="0"/>
  </r>
  <r>
    <x v="5"/>
    <x v="6"/>
    <x v="2"/>
    <x v="0"/>
    <x v="22"/>
    <x v="14"/>
    <n v="918724"/>
    <n v="831169"/>
    <m/>
    <x v="0"/>
  </r>
  <r>
    <x v="5"/>
    <x v="6"/>
    <x v="2"/>
    <x v="0"/>
    <x v="22"/>
    <x v="15"/>
    <n v="926254"/>
    <n v="841509"/>
    <m/>
    <x v="0"/>
  </r>
  <r>
    <x v="5"/>
    <x v="6"/>
    <x v="2"/>
    <x v="0"/>
    <x v="22"/>
    <x v="16"/>
    <n v="933969"/>
    <n v="852343"/>
    <m/>
    <x v="0"/>
  </r>
  <r>
    <x v="5"/>
    <x v="6"/>
    <x v="2"/>
    <x v="0"/>
    <x v="22"/>
    <x v="17"/>
    <n v="941068"/>
    <n v="862931"/>
    <m/>
    <x v="0"/>
  </r>
  <r>
    <x v="5"/>
    <x v="6"/>
    <x v="2"/>
    <x v="0"/>
    <x v="22"/>
    <x v="18"/>
    <n v="947605"/>
    <n v="872441"/>
    <m/>
    <x v="0"/>
  </r>
  <r>
    <x v="5"/>
    <x v="6"/>
    <x v="2"/>
    <x v="0"/>
    <x v="22"/>
    <x v="19"/>
    <n v="953108"/>
    <n v="880259"/>
    <m/>
    <x v="0"/>
  </r>
  <r>
    <x v="5"/>
    <x v="6"/>
    <x v="2"/>
    <x v="0"/>
    <x v="22"/>
    <x v="20"/>
    <n v="958791"/>
    <n v="887490"/>
    <m/>
    <x v="0"/>
  </r>
  <r>
    <x v="5"/>
    <x v="6"/>
    <x v="2"/>
    <x v="0"/>
    <x v="22"/>
    <x v="21"/>
    <n v="964545"/>
    <n v="893978"/>
    <m/>
    <x v="0"/>
  </r>
  <r>
    <x v="5"/>
    <x v="6"/>
    <x v="2"/>
    <x v="0"/>
    <x v="22"/>
    <x v="22"/>
    <n v="970136"/>
    <n v="899415"/>
    <m/>
    <x v="0"/>
  </r>
  <r>
    <x v="5"/>
    <x v="6"/>
    <x v="2"/>
    <x v="0"/>
    <x v="22"/>
    <x v="23"/>
    <n v="975664"/>
    <n v="904674"/>
    <m/>
    <x v="0"/>
  </r>
  <r>
    <x v="5"/>
    <x v="6"/>
    <x v="2"/>
    <x v="0"/>
    <x v="22"/>
    <x v="24"/>
    <n v="981362"/>
    <n v="909998"/>
    <m/>
    <x v="0"/>
  </r>
  <r>
    <x v="5"/>
    <x v="6"/>
    <x v="2"/>
    <x v="0"/>
    <x v="22"/>
    <x v="25"/>
    <n v="987235"/>
    <n v="915423"/>
    <m/>
    <x v="0"/>
  </r>
  <r>
    <x v="5"/>
    <x v="6"/>
    <x v="2"/>
    <x v="0"/>
    <x v="22"/>
    <x v="26"/>
    <n v="993072"/>
    <n v="920791"/>
    <m/>
    <x v="0"/>
  </r>
  <r>
    <x v="5"/>
    <x v="6"/>
    <x v="2"/>
    <x v="0"/>
    <x v="22"/>
    <x v="27"/>
    <n v="998940"/>
    <n v="926186"/>
    <m/>
    <x v="0"/>
  </r>
  <r>
    <x v="5"/>
    <x v="6"/>
    <x v="2"/>
    <x v="0"/>
    <x v="22"/>
    <x v="28"/>
    <n v="1004641"/>
    <n v="931440"/>
    <m/>
    <x v="0"/>
  </r>
  <r>
    <x v="5"/>
    <x v="6"/>
    <x v="2"/>
    <x v="0"/>
    <x v="22"/>
    <x v="29"/>
    <n v="1010352"/>
    <n v="936717"/>
    <m/>
    <x v="0"/>
  </r>
  <r>
    <x v="5"/>
    <x v="6"/>
    <x v="2"/>
    <x v="0"/>
    <x v="22"/>
    <x v="30"/>
    <n v="1016046"/>
    <n v="941987"/>
    <m/>
    <x v="0"/>
  </r>
  <r>
    <x v="5"/>
    <x v="7"/>
    <x v="0"/>
    <x v="1"/>
    <x v="20"/>
    <x v="0"/>
    <n v="2961823"/>
    <n v="4620443"/>
    <m/>
    <x v="0"/>
  </r>
  <r>
    <x v="5"/>
    <x v="7"/>
    <x v="0"/>
    <x v="1"/>
    <x v="20"/>
    <x v="1"/>
    <n v="3029646"/>
    <n v="4685933"/>
    <m/>
    <x v="0"/>
  </r>
  <r>
    <x v="5"/>
    <x v="7"/>
    <x v="0"/>
    <x v="1"/>
    <x v="20"/>
    <x v="2"/>
    <n v="3087924"/>
    <n v="4738073"/>
    <m/>
    <x v="0"/>
  </r>
  <r>
    <x v="5"/>
    <x v="7"/>
    <x v="0"/>
    <x v="1"/>
    <x v="20"/>
    <x v="3"/>
    <n v="3137468"/>
    <n v="4777494"/>
    <m/>
    <x v="0"/>
  </r>
  <r>
    <x v="5"/>
    <x v="7"/>
    <x v="0"/>
    <x v="1"/>
    <x v="20"/>
    <x v="4"/>
    <n v="3189566"/>
    <n v="4832188"/>
    <m/>
    <x v="0"/>
  </r>
  <r>
    <x v="5"/>
    <x v="7"/>
    <x v="0"/>
    <x v="1"/>
    <x v="20"/>
    <x v="5"/>
    <n v="3240322"/>
    <n v="4857146"/>
    <m/>
    <x v="0"/>
  </r>
  <r>
    <x v="5"/>
    <x v="7"/>
    <x v="0"/>
    <x v="1"/>
    <x v="20"/>
    <x v="6"/>
    <n v="3292414"/>
    <n v="4896216"/>
    <m/>
    <x v="0"/>
  </r>
  <r>
    <x v="5"/>
    <x v="7"/>
    <x v="0"/>
    <x v="1"/>
    <x v="20"/>
    <x v="7"/>
    <n v="3345280"/>
    <n v="4935495"/>
    <m/>
    <x v="0"/>
  </r>
  <r>
    <x v="5"/>
    <x v="7"/>
    <x v="0"/>
    <x v="1"/>
    <x v="20"/>
    <x v="8"/>
    <n v="3398093"/>
    <n v="4973663"/>
    <m/>
    <x v="0"/>
  </r>
  <r>
    <x v="5"/>
    <x v="7"/>
    <x v="0"/>
    <x v="1"/>
    <x v="20"/>
    <x v="9"/>
    <n v="3451544"/>
    <n v="5012055"/>
    <m/>
    <x v="0"/>
  </r>
  <r>
    <x v="5"/>
    <x v="7"/>
    <x v="0"/>
    <x v="1"/>
    <x v="20"/>
    <x v="10"/>
    <n v="3505522"/>
    <n v="5050703"/>
    <m/>
    <x v="0"/>
  </r>
  <r>
    <x v="5"/>
    <x v="7"/>
    <x v="0"/>
    <x v="1"/>
    <x v="20"/>
    <x v="11"/>
    <n v="3559248"/>
    <n v="5087646"/>
    <m/>
    <x v="0"/>
  </r>
  <r>
    <x v="5"/>
    <x v="7"/>
    <x v="0"/>
    <x v="1"/>
    <x v="20"/>
    <x v="12"/>
    <n v="3613598"/>
    <n v="5123794"/>
    <m/>
    <x v="0"/>
  </r>
  <r>
    <x v="5"/>
    <x v="7"/>
    <x v="0"/>
    <x v="1"/>
    <x v="20"/>
    <x v="13"/>
    <n v="3668152"/>
    <n v="5159746"/>
    <m/>
    <x v="0"/>
  </r>
  <r>
    <x v="5"/>
    <x v="7"/>
    <x v="0"/>
    <x v="1"/>
    <x v="20"/>
    <x v="14"/>
    <n v="3724189"/>
    <n v="5197419"/>
    <m/>
    <x v="0"/>
  </r>
  <r>
    <x v="5"/>
    <x v="7"/>
    <x v="0"/>
    <x v="1"/>
    <x v="20"/>
    <x v="15"/>
    <n v="3782044"/>
    <n v="5237159"/>
    <m/>
    <x v="0"/>
  </r>
  <r>
    <x v="5"/>
    <x v="7"/>
    <x v="0"/>
    <x v="1"/>
    <x v="20"/>
    <x v="16"/>
    <n v="3842246"/>
    <n v="5279694"/>
    <m/>
    <x v="0"/>
  </r>
  <r>
    <x v="5"/>
    <x v="7"/>
    <x v="0"/>
    <x v="1"/>
    <x v="20"/>
    <x v="17"/>
    <n v="3905534"/>
    <n v="5326122"/>
    <m/>
    <x v="0"/>
  </r>
  <r>
    <x v="5"/>
    <x v="7"/>
    <x v="0"/>
    <x v="1"/>
    <x v="20"/>
    <x v="18"/>
    <n v="3966218"/>
    <n v="5376526"/>
    <m/>
    <x v="0"/>
  </r>
  <r>
    <x v="5"/>
    <x v="7"/>
    <x v="0"/>
    <x v="1"/>
    <x v="20"/>
    <x v="19"/>
    <n v="4022507"/>
    <n v="5428347"/>
    <m/>
    <x v="0"/>
  </r>
  <r>
    <x v="5"/>
    <x v="7"/>
    <x v="0"/>
    <x v="1"/>
    <x v="20"/>
    <x v="20"/>
    <n v="4074194"/>
    <n v="5481712"/>
    <m/>
    <x v="0"/>
  </r>
  <r>
    <x v="5"/>
    <x v="7"/>
    <x v="0"/>
    <x v="1"/>
    <x v="20"/>
    <x v="21"/>
    <n v="4120130"/>
    <n v="5535469"/>
    <m/>
    <x v="0"/>
  </r>
  <r>
    <x v="5"/>
    <x v="7"/>
    <x v="0"/>
    <x v="1"/>
    <x v="20"/>
    <x v="22"/>
    <n v="4160315"/>
    <n v="5589725"/>
    <m/>
    <x v="0"/>
  </r>
  <r>
    <x v="5"/>
    <x v="7"/>
    <x v="0"/>
    <x v="1"/>
    <x v="20"/>
    <x v="23"/>
    <n v="4199750"/>
    <n v="5642990"/>
    <m/>
    <x v="0"/>
  </r>
  <r>
    <x v="5"/>
    <x v="7"/>
    <x v="0"/>
    <x v="1"/>
    <x v="20"/>
    <x v="24"/>
    <n v="4238546"/>
    <n v="5695390"/>
    <m/>
    <x v="0"/>
  </r>
  <r>
    <x v="5"/>
    <x v="7"/>
    <x v="0"/>
    <x v="1"/>
    <x v="20"/>
    <x v="25"/>
    <n v="4277842"/>
    <n v="5748459"/>
    <m/>
    <x v="0"/>
  </r>
  <r>
    <x v="5"/>
    <x v="7"/>
    <x v="0"/>
    <x v="1"/>
    <x v="20"/>
    <x v="26"/>
    <n v="4317930"/>
    <n v="5802587"/>
    <m/>
    <x v="0"/>
  </r>
  <r>
    <x v="5"/>
    <x v="7"/>
    <x v="0"/>
    <x v="1"/>
    <x v="20"/>
    <x v="27"/>
    <n v="4358652"/>
    <n v="5857553"/>
    <m/>
    <x v="0"/>
  </r>
  <r>
    <x v="5"/>
    <x v="7"/>
    <x v="0"/>
    <x v="1"/>
    <x v="20"/>
    <x v="28"/>
    <n v="4400174"/>
    <n v="5913570"/>
    <m/>
    <x v="0"/>
  </r>
  <r>
    <x v="5"/>
    <x v="7"/>
    <x v="0"/>
    <x v="1"/>
    <x v="20"/>
    <x v="29"/>
    <n v="4442658"/>
    <n v="5970861"/>
    <m/>
    <x v="0"/>
  </r>
  <r>
    <x v="5"/>
    <x v="7"/>
    <x v="0"/>
    <x v="1"/>
    <x v="20"/>
    <x v="30"/>
    <n v="4486366"/>
    <n v="6029783"/>
    <m/>
    <x v="0"/>
  </r>
  <r>
    <x v="5"/>
    <x v="7"/>
    <x v="0"/>
    <x v="2"/>
    <x v="21"/>
    <x v="0"/>
    <n v="215746"/>
    <n v="274428"/>
    <m/>
    <x v="0"/>
  </r>
  <r>
    <x v="5"/>
    <x v="7"/>
    <x v="0"/>
    <x v="2"/>
    <x v="21"/>
    <x v="1"/>
    <n v="220531"/>
    <n v="278102"/>
    <m/>
    <x v="0"/>
  </r>
  <r>
    <x v="5"/>
    <x v="7"/>
    <x v="0"/>
    <x v="2"/>
    <x v="21"/>
    <x v="2"/>
    <n v="226544"/>
    <n v="283111"/>
    <m/>
    <x v="0"/>
  </r>
  <r>
    <x v="5"/>
    <x v="7"/>
    <x v="0"/>
    <x v="2"/>
    <x v="21"/>
    <x v="3"/>
    <n v="230624"/>
    <n v="285924"/>
    <m/>
    <x v="0"/>
  </r>
  <r>
    <x v="5"/>
    <x v="7"/>
    <x v="0"/>
    <x v="2"/>
    <x v="21"/>
    <x v="4"/>
    <n v="235010"/>
    <n v="289775"/>
    <m/>
    <x v="0"/>
  </r>
  <r>
    <x v="5"/>
    <x v="7"/>
    <x v="0"/>
    <x v="2"/>
    <x v="21"/>
    <x v="5"/>
    <n v="237917"/>
    <n v="290346"/>
    <m/>
    <x v="0"/>
  </r>
  <r>
    <x v="5"/>
    <x v="7"/>
    <x v="0"/>
    <x v="2"/>
    <x v="21"/>
    <x v="6"/>
    <n v="240982"/>
    <n v="291809"/>
    <m/>
    <x v="0"/>
  </r>
  <r>
    <x v="5"/>
    <x v="7"/>
    <x v="0"/>
    <x v="2"/>
    <x v="21"/>
    <x v="7"/>
    <n v="244135"/>
    <n v="293319"/>
    <m/>
    <x v="0"/>
  </r>
  <r>
    <x v="5"/>
    <x v="7"/>
    <x v="0"/>
    <x v="2"/>
    <x v="21"/>
    <x v="8"/>
    <n v="247279"/>
    <n v="294755"/>
    <m/>
    <x v="0"/>
  </r>
  <r>
    <x v="5"/>
    <x v="7"/>
    <x v="0"/>
    <x v="2"/>
    <x v="21"/>
    <x v="9"/>
    <n v="250514"/>
    <n v="296256"/>
    <m/>
    <x v="0"/>
  </r>
  <r>
    <x v="5"/>
    <x v="7"/>
    <x v="0"/>
    <x v="2"/>
    <x v="21"/>
    <x v="10"/>
    <n v="253792"/>
    <n v="297780"/>
    <m/>
    <x v="0"/>
  </r>
  <r>
    <x v="5"/>
    <x v="7"/>
    <x v="0"/>
    <x v="2"/>
    <x v="21"/>
    <x v="11"/>
    <n v="256983"/>
    <n v="299131"/>
    <m/>
    <x v="0"/>
  </r>
  <r>
    <x v="5"/>
    <x v="7"/>
    <x v="0"/>
    <x v="2"/>
    <x v="21"/>
    <x v="12"/>
    <n v="260127"/>
    <n v="300334"/>
    <m/>
    <x v="0"/>
  </r>
  <r>
    <x v="5"/>
    <x v="7"/>
    <x v="0"/>
    <x v="2"/>
    <x v="21"/>
    <x v="13"/>
    <n v="263176"/>
    <n v="301408"/>
    <m/>
    <x v="0"/>
  </r>
  <r>
    <x v="5"/>
    <x v="7"/>
    <x v="0"/>
    <x v="2"/>
    <x v="21"/>
    <x v="14"/>
    <n v="266081"/>
    <n v="302314"/>
    <m/>
    <x v="0"/>
  </r>
  <r>
    <x v="5"/>
    <x v="7"/>
    <x v="0"/>
    <x v="2"/>
    <x v="21"/>
    <x v="15"/>
    <n v="268837"/>
    <n v="303038"/>
    <m/>
    <x v="0"/>
  </r>
  <r>
    <x v="5"/>
    <x v="7"/>
    <x v="0"/>
    <x v="2"/>
    <x v="21"/>
    <x v="16"/>
    <n v="271420"/>
    <n v="303556"/>
    <m/>
    <x v="0"/>
  </r>
  <r>
    <x v="5"/>
    <x v="7"/>
    <x v="0"/>
    <x v="2"/>
    <x v="21"/>
    <x v="17"/>
    <n v="273856"/>
    <n v="303903"/>
    <m/>
    <x v="0"/>
  </r>
  <r>
    <x v="5"/>
    <x v="7"/>
    <x v="0"/>
    <x v="2"/>
    <x v="21"/>
    <x v="18"/>
    <n v="276237"/>
    <n v="304644"/>
    <m/>
    <x v="0"/>
  </r>
  <r>
    <x v="5"/>
    <x v="7"/>
    <x v="0"/>
    <x v="2"/>
    <x v="21"/>
    <x v="19"/>
    <n v="278547"/>
    <n v="305754"/>
    <m/>
    <x v="0"/>
  </r>
  <r>
    <x v="5"/>
    <x v="7"/>
    <x v="0"/>
    <x v="2"/>
    <x v="21"/>
    <x v="20"/>
    <n v="280824"/>
    <n v="307296"/>
    <m/>
    <x v="0"/>
  </r>
  <r>
    <x v="5"/>
    <x v="7"/>
    <x v="0"/>
    <x v="2"/>
    <x v="21"/>
    <x v="21"/>
    <n v="283061"/>
    <n v="309285"/>
    <m/>
    <x v="0"/>
  </r>
  <r>
    <x v="5"/>
    <x v="7"/>
    <x v="0"/>
    <x v="2"/>
    <x v="21"/>
    <x v="22"/>
    <n v="285316"/>
    <n v="311791"/>
    <m/>
    <x v="0"/>
  </r>
  <r>
    <x v="5"/>
    <x v="7"/>
    <x v="0"/>
    <x v="2"/>
    <x v="21"/>
    <x v="23"/>
    <n v="287429"/>
    <n v="314143"/>
    <m/>
    <x v="0"/>
  </r>
  <r>
    <x v="5"/>
    <x v="7"/>
    <x v="0"/>
    <x v="2"/>
    <x v="21"/>
    <x v="24"/>
    <n v="289409"/>
    <n v="316351"/>
    <m/>
    <x v="0"/>
  </r>
  <r>
    <x v="5"/>
    <x v="7"/>
    <x v="0"/>
    <x v="2"/>
    <x v="21"/>
    <x v="25"/>
    <n v="291350"/>
    <n v="318516"/>
    <m/>
    <x v="0"/>
  </r>
  <r>
    <x v="5"/>
    <x v="7"/>
    <x v="0"/>
    <x v="2"/>
    <x v="21"/>
    <x v="26"/>
    <n v="293270"/>
    <n v="320655"/>
    <m/>
    <x v="0"/>
  </r>
  <r>
    <x v="5"/>
    <x v="7"/>
    <x v="0"/>
    <x v="2"/>
    <x v="21"/>
    <x v="27"/>
    <n v="295143"/>
    <n v="322741"/>
    <m/>
    <x v="0"/>
  </r>
  <r>
    <x v="5"/>
    <x v="7"/>
    <x v="0"/>
    <x v="2"/>
    <x v="21"/>
    <x v="28"/>
    <n v="296973"/>
    <n v="324778"/>
    <m/>
    <x v="0"/>
  </r>
  <r>
    <x v="5"/>
    <x v="7"/>
    <x v="0"/>
    <x v="2"/>
    <x v="21"/>
    <x v="29"/>
    <n v="298767"/>
    <n v="326771"/>
    <m/>
    <x v="0"/>
  </r>
  <r>
    <x v="5"/>
    <x v="7"/>
    <x v="0"/>
    <x v="2"/>
    <x v="21"/>
    <x v="30"/>
    <n v="300538"/>
    <n v="328738"/>
    <m/>
    <x v="0"/>
  </r>
  <r>
    <x v="5"/>
    <x v="7"/>
    <x v="0"/>
    <x v="0"/>
    <x v="22"/>
    <x v="0"/>
    <n v="5743197"/>
    <n v="3669902"/>
    <m/>
    <x v="0"/>
  </r>
  <r>
    <x v="5"/>
    <x v="7"/>
    <x v="0"/>
    <x v="0"/>
    <x v="22"/>
    <x v="1"/>
    <n v="5824918"/>
    <n v="3731038"/>
    <m/>
    <x v="0"/>
  </r>
  <r>
    <x v="5"/>
    <x v="7"/>
    <x v="0"/>
    <x v="0"/>
    <x v="22"/>
    <x v="2"/>
    <n v="5895930"/>
    <n v="3785646"/>
    <m/>
    <x v="0"/>
  </r>
  <r>
    <x v="5"/>
    <x v="7"/>
    <x v="0"/>
    <x v="0"/>
    <x v="22"/>
    <x v="3"/>
    <n v="5960710"/>
    <n v="3835952"/>
    <m/>
    <x v="0"/>
  </r>
  <r>
    <x v="5"/>
    <x v="7"/>
    <x v="0"/>
    <x v="0"/>
    <x v="22"/>
    <x v="4"/>
    <n v="6036229"/>
    <n v="3910509"/>
    <m/>
    <x v="0"/>
  </r>
  <r>
    <x v="5"/>
    <x v="7"/>
    <x v="0"/>
    <x v="0"/>
    <x v="22"/>
    <x v="5"/>
    <n v="6107518"/>
    <n v="3961119"/>
    <m/>
    <x v="0"/>
  </r>
  <r>
    <x v="5"/>
    <x v="7"/>
    <x v="0"/>
    <x v="0"/>
    <x v="22"/>
    <x v="6"/>
    <n v="6178849"/>
    <n v="4023186"/>
    <m/>
    <x v="0"/>
  </r>
  <r>
    <x v="5"/>
    <x v="7"/>
    <x v="0"/>
    <x v="0"/>
    <x v="22"/>
    <x v="7"/>
    <n v="6249184"/>
    <n v="4085317"/>
    <m/>
    <x v="0"/>
  </r>
  <r>
    <x v="5"/>
    <x v="7"/>
    <x v="0"/>
    <x v="0"/>
    <x v="22"/>
    <x v="8"/>
    <n v="6317375"/>
    <n v="4146628"/>
    <m/>
    <x v="0"/>
  </r>
  <r>
    <x v="5"/>
    <x v="7"/>
    <x v="0"/>
    <x v="0"/>
    <x v="22"/>
    <x v="9"/>
    <n v="6385342"/>
    <n v="4208390"/>
    <m/>
    <x v="0"/>
  </r>
  <r>
    <x v="5"/>
    <x v="7"/>
    <x v="0"/>
    <x v="0"/>
    <x v="22"/>
    <x v="10"/>
    <n v="6453024"/>
    <n v="4270467"/>
    <m/>
    <x v="0"/>
  </r>
  <r>
    <x v="5"/>
    <x v="7"/>
    <x v="0"/>
    <x v="0"/>
    <x v="22"/>
    <x v="11"/>
    <n v="6518562"/>
    <n v="4331638"/>
    <m/>
    <x v="0"/>
  </r>
  <r>
    <x v="5"/>
    <x v="7"/>
    <x v="0"/>
    <x v="0"/>
    <x v="22"/>
    <x v="12"/>
    <n v="6583330"/>
    <n v="4392928"/>
    <m/>
    <x v="0"/>
  </r>
  <r>
    <x v="5"/>
    <x v="7"/>
    <x v="0"/>
    <x v="0"/>
    <x v="22"/>
    <x v="13"/>
    <n v="6646362"/>
    <n v="4453636"/>
    <m/>
    <x v="0"/>
  </r>
  <r>
    <x v="5"/>
    <x v="7"/>
    <x v="0"/>
    <x v="0"/>
    <x v="22"/>
    <x v="14"/>
    <n v="6705408"/>
    <n v="4514083"/>
    <m/>
    <x v="0"/>
  </r>
  <r>
    <x v="5"/>
    <x v="7"/>
    <x v="0"/>
    <x v="0"/>
    <x v="22"/>
    <x v="15"/>
    <n v="6760459"/>
    <n v="4574395"/>
    <m/>
    <x v="0"/>
  </r>
  <r>
    <x v="5"/>
    <x v="7"/>
    <x v="0"/>
    <x v="0"/>
    <x v="22"/>
    <x v="16"/>
    <n v="6810438"/>
    <n v="4634354"/>
    <m/>
    <x v="0"/>
  </r>
  <r>
    <x v="5"/>
    <x v="7"/>
    <x v="0"/>
    <x v="0"/>
    <x v="22"/>
    <x v="17"/>
    <n v="6855410"/>
    <n v="4694221"/>
    <m/>
    <x v="0"/>
  </r>
  <r>
    <x v="5"/>
    <x v="7"/>
    <x v="0"/>
    <x v="0"/>
    <x v="22"/>
    <x v="18"/>
    <n v="6899784"/>
    <n v="4750561"/>
    <m/>
    <x v="0"/>
  </r>
  <r>
    <x v="5"/>
    <x v="7"/>
    <x v="0"/>
    <x v="0"/>
    <x v="22"/>
    <x v="19"/>
    <n v="6944382"/>
    <n v="4801974"/>
    <m/>
    <x v="0"/>
  </r>
  <r>
    <x v="5"/>
    <x v="7"/>
    <x v="0"/>
    <x v="0"/>
    <x v="22"/>
    <x v="20"/>
    <n v="6989948"/>
    <n v="4848627"/>
    <m/>
    <x v="0"/>
  </r>
  <r>
    <x v="5"/>
    <x v="7"/>
    <x v="0"/>
    <x v="0"/>
    <x v="22"/>
    <x v="21"/>
    <n v="7037008"/>
    <n v="4889916"/>
    <m/>
    <x v="0"/>
  </r>
  <r>
    <x v="5"/>
    <x v="7"/>
    <x v="0"/>
    <x v="0"/>
    <x v="22"/>
    <x v="22"/>
    <n v="7087339"/>
    <n v="4926493"/>
    <m/>
    <x v="0"/>
  </r>
  <r>
    <x v="5"/>
    <x v="7"/>
    <x v="0"/>
    <x v="0"/>
    <x v="22"/>
    <x v="23"/>
    <n v="7134792"/>
    <n v="4960395"/>
    <m/>
    <x v="0"/>
  </r>
  <r>
    <x v="5"/>
    <x v="7"/>
    <x v="0"/>
    <x v="0"/>
    <x v="22"/>
    <x v="24"/>
    <n v="7179641"/>
    <n v="4991904"/>
    <m/>
    <x v="0"/>
  </r>
  <r>
    <x v="5"/>
    <x v="7"/>
    <x v="0"/>
    <x v="0"/>
    <x v="22"/>
    <x v="25"/>
    <n v="7223945"/>
    <n v="5022668"/>
    <m/>
    <x v="0"/>
  </r>
  <r>
    <x v="5"/>
    <x v="7"/>
    <x v="0"/>
    <x v="0"/>
    <x v="22"/>
    <x v="26"/>
    <n v="7268034"/>
    <n v="5053112"/>
    <m/>
    <x v="0"/>
  </r>
  <r>
    <x v="5"/>
    <x v="7"/>
    <x v="0"/>
    <x v="0"/>
    <x v="22"/>
    <x v="27"/>
    <n v="7311314"/>
    <n v="5082937"/>
    <m/>
    <x v="0"/>
  </r>
  <r>
    <x v="5"/>
    <x v="7"/>
    <x v="0"/>
    <x v="0"/>
    <x v="22"/>
    <x v="28"/>
    <n v="7353782"/>
    <n v="5112183"/>
    <m/>
    <x v="0"/>
  </r>
  <r>
    <x v="5"/>
    <x v="7"/>
    <x v="0"/>
    <x v="0"/>
    <x v="22"/>
    <x v="29"/>
    <n v="7395342"/>
    <n v="5140772"/>
    <m/>
    <x v="0"/>
  </r>
  <r>
    <x v="5"/>
    <x v="7"/>
    <x v="0"/>
    <x v="0"/>
    <x v="22"/>
    <x v="30"/>
    <n v="7436057"/>
    <n v="5168744"/>
    <m/>
    <x v="0"/>
  </r>
  <r>
    <x v="5"/>
    <x v="7"/>
    <x v="1"/>
    <x v="1"/>
    <x v="20"/>
    <x v="0"/>
    <n v="365604"/>
    <n v="445305"/>
    <m/>
    <x v="0"/>
  </r>
  <r>
    <x v="5"/>
    <x v="7"/>
    <x v="1"/>
    <x v="1"/>
    <x v="20"/>
    <x v="1"/>
    <n v="376914"/>
    <n v="454645"/>
    <m/>
    <x v="0"/>
  </r>
  <r>
    <x v="5"/>
    <x v="7"/>
    <x v="1"/>
    <x v="1"/>
    <x v="20"/>
    <x v="2"/>
    <n v="393474"/>
    <n v="469428"/>
    <m/>
    <x v="0"/>
  </r>
  <r>
    <x v="5"/>
    <x v="7"/>
    <x v="1"/>
    <x v="1"/>
    <x v="20"/>
    <x v="3"/>
    <n v="407349"/>
    <n v="481305"/>
    <m/>
    <x v="0"/>
  </r>
  <r>
    <x v="5"/>
    <x v="7"/>
    <x v="1"/>
    <x v="1"/>
    <x v="20"/>
    <x v="4"/>
    <n v="417983"/>
    <n v="490995"/>
    <m/>
    <x v="0"/>
  </r>
  <r>
    <x v="5"/>
    <x v="7"/>
    <x v="1"/>
    <x v="1"/>
    <x v="20"/>
    <x v="5"/>
    <n v="429718"/>
    <n v="499006"/>
    <m/>
    <x v="0"/>
  </r>
  <r>
    <x v="5"/>
    <x v="7"/>
    <x v="1"/>
    <x v="1"/>
    <x v="20"/>
    <x v="6"/>
    <n v="441457"/>
    <n v="508276"/>
    <m/>
    <x v="0"/>
  </r>
  <r>
    <x v="5"/>
    <x v="7"/>
    <x v="1"/>
    <x v="1"/>
    <x v="20"/>
    <x v="7"/>
    <n v="453286"/>
    <n v="517560"/>
    <m/>
    <x v="0"/>
  </r>
  <r>
    <x v="5"/>
    <x v="7"/>
    <x v="1"/>
    <x v="1"/>
    <x v="20"/>
    <x v="8"/>
    <n v="464863"/>
    <n v="526479"/>
    <m/>
    <x v="0"/>
  </r>
  <r>
    <x v="5"/>
    <x v="7"/>
    <x v="1"/>
    <x v="1"/>
    <x v="20"/>
    <x v="9"/>
    <n v="476410"/>
    <n v="535304"/>
    <m/>
    <x v="0"/>
  </r>
  <r>
    <x v="5"/>
    <x v="7"/>
    <x v="1"/>
    <x v="1"/>
    <x v="20"/>
    <x v="10"/>
    <n v="488433"/>
    <n v="544584"/>
    <m/>
    <x v="0"/>
  </r>
  <r>
    <x v="5"/>
    <x v="7"/>
    <x v="1"/>
    <x v="1"/>
    <x v="20"/>
    <x v="11"/>
    <n v="501376"/>
    <n v="554692"/>
    <m/>
    <x v="0"/>
  </r>
  <r>
    <x v="5"/>
    <x v="7"/>
    <x v="1"/>
    <x v="1"/>
    <x v="20"/>
    <x v="12"/>
    <n v="514258"/>
    <n v="564577"/>
    <m/>
    <x v="0"/>
  </r>
  <r>
    <x v="5"/>
    <x v="7"/>
    <x v="1"/>
    <x v="1"/>
    <x v="20"/>
    <x v="13"/>
    <n v="526860"/>
    <n v="574123"/>
    <m/>
    <x v="0"/>
  </r>
  <r>
    <x v="5"/>
    <x v="7"/>
    <x v="1"/>
    <x v="1"/>
    <x v="20"/>
    <x v="14"/>
    <n v="538988"/>
    <n v="583146"/>
    <m/>
    <x v="0"/>
  </r>
  <r>
    <x v="5"/>
    <x v="7"/>
    <x v="1"/>
    <x v="1"/>
    <x v="20"/>
    <x v="15"/>
    <n v="550749"/>
    <n v="591748"/>
    <m/>
    <x v="0"/>
  </r>
  <r>
    <x v="5"/>
    <x v="7"/>
    <x v="1"/>
    <x v="1"/>
    <x v="20"/>
    <x v="16"/>
    <n v="562193"/>
    <n v="599983"/>
    <m/>
    <x v="0"/>
  </r>
  <r>
    <x v="5"/>
    <x v="7"/>
    <x v="1"/>
    <x v="1"/>
    <x v="20"/>
    <x v="17"/>
    <n v="572343"/>
    <n v="606838"/>
    <m/>
    <x v="0"/>
  </r>
  <r>
    <x v="5"/>
    <x v="7"/>
    <x v="1"/>
    <x v="1"/>
    <x v="20"/>
    <x v="18"/>
    <n v="581735"/>
    <n v="613629"/>
    <m/>
    <x v="0"/>
  </r>
  <r>
    <x v="5"/>
    <x v="7"/>
    <x v="1"/>
    <x v="1"/>
    <x v="20"/>
    <x v="19"/>
    <n v="590488"/>
    <n v="620466"/>
    <m/>
    <x v="0"/>
  </r>
  <r>
    <x v="5"/>
    <x v="7"/>
    <x v="1"/>
    <x v="1"/>
    <x v="20"/>
    <x v="20"/>
    <n v="598691"/>
    <n v="627482"/>
    <m/>
    <x v="0"/>
  </r>
  <r>
    <x v="5"/>
    <x v="7"/>
    <x v="1"/>
    <x v="1"/>
    <x v="20"/>
    <x v="21"/>
    <n v="606246"/>
    <n v="634613"/>
    <m/>
    <x v="0"/>
  </r>
  <r>
    <x v="5"/>
    <x v="7"/>
    <x v="1"/>
    <x v="1"/>
    <x v="20"/>
    <x v="22"/>
    <n v="613297"/>
    <n v="642020"/>
    <m/>
    <x v="0"/>
  </r>
  <r>
    <x v="5"/>
    <x v="7"/>
    <x v="1"/>
    <x v="1"/>
    <x v="20"/>
    <x v="23"/>
    <n v="620128"/>
    <n v="649197"/>
    <m/>
    <x v="0"/>
  </r>
  <r>
    <x v="5"/>
    <x v="7"/>
    <x v="1"/>
    <x v="1"/>
    <x v="20"/>
    <x v="24"/>
    <n v="626987"/>
    <n v="656404"/>
    <m/>
    <x v="0"/>
  </r>
  <r>
    <x v="5"/>
    <x v="7"/>
    <x v="1"/>
    <x v="1"/>
    <x v="20"/>
    <x v="25"/>
    <n v="633878"/>
    <n v="663643"/>
    <m/>
    <x v="0"/>
  </r>
  <r>
    <x v="5"/>
    <x v="7"/>
    <x v="1"/>
    <x v="1"/>
    <x v="20"/>
    <x v="26"/>
    <n v="640785"/>
    <n v="670900"/>
    <m/>
    <x v="0"/>
  </r>
  <r>
    <x v="5"/>
    <x v="7"/>
    <x v="1"/>
    <x v="1"/>
    <x v="20"/>
    <x v="27"/>
    <n v="647652"/>
    <n v="678112"/>
    <m/>
    <x v="0"/>
  </r>
  <r>
    <x v="5"/>
    <x v="7"/>
    <x v="1"/>
    <x v="1"/>
    <x v="20"/>
    <x v="28"/>
    <n v="654513"/>
    <n v="685317"/>
    <m/>
    <x v="0"/>
  </r>
  <r>
    <x v="5"/>
    <x v="7"/>
    <x v="1"/>
    <x v="1"/>
    <x v="20"/>
    <x v="29"/>
    <n v="661375"/>
    <n v="692521"/>
    <m/>
    <x v="0"/>
  </r>
  <r>
    <x v="5"/>
    <x v="7"/>
    <x v="1"/>
    <x v="1"/>
    <x v="20"/>
    <x v="30"/>
    <n v="668255"/>
    <n v="699742"/>
    <m/>
    <x v="0"/>
  </r>
  <r>
    <x v="5"/>
    <x v="7"/>
    <x v="1"/>
    <x v="2"/>
    <x v="21"/>
    <x v="0"/>
    <n v="0"/>
    <n v="0"/>
    <m/>
    <x v="0"/>
  </r>
  <r>
    <x v="5"/>
    <x v="7"/>
    <x v="1"/>
    <x v="2"/>
    <x v="21"/>
    <x v="1"/>
    <n v="0"/>
    <n v="0"/>
    <m/>
    <x v="0"/>
  </r>
  <r>
    <x v="5"/>
    <x v="7"/>
    <x v="1"/>
    <x v="2"/>
    <x v="21"/>
    <x v="2"/>
    <n v="0"/>
    <n v="0"/>
    <m/>
    <x v="0"/>
  </r>
  <r>
    <x v="5"/>
    <x v="7"/>
    <x v="1"/>
    <x v="2"/>
    <x v="21"/>
    <x v="3"/>
    <n v="0"/>
    <n v="0"/>
    <m/>
    <x v="0"/>
  </r>
  <r>
    <x v="5"/>
    <x v="7"/>
    <x v="1"/>
    <x v="2"/>
    <x v="21"/>
    <x v="4"/>
    <n v="0"/>
    <n v="0"/>
    <m/>
    <x v="0"/>
  </r>
  <r>
    <x v="5"/>
    <x v="7"/>
    <x v="1"/>
    <x v="2"/>
    <x v="21"/>
    <x v="5"/>
    <n v="24"/>
    <n v="0"/>
    <m/>
    <x v="0"/>
  </r>
  <r>
    <x v="5"/>
    <x v="7"/>
    <x v="1"/>
    <x v="2"/>
    <x v="21"/>
    <x v="6"/>
    <n v="49"/>
    <n v="0"/>
    <m/>
    <x v="0"/>
  </r>
  <r>
    <x v="5"/>
    <x v="7"/>
    <x v="1"/>
    <x v="2"/>
    <x v="21"/>
    <x v="7"/>
    <n v="74"/>
    <n v="0"/>
    <m/>
    <x v="0"/>
  </r>
  <r>
    <x v="5"/>
    <x v="7"/>
    <x v="1"/>
    <x v="2"/>
    <x v="21"/>
    <x v="8"/>
    <n v="98"/>
    <n v="0"/>
    <m/>
    <x v="0"/>
  </r>
  <r>
    <x v="5"/>
    <x v="7"/>
    <x v="1"/>
    <x v="2"/>
    <x v="21"/>
    <x v="9"/>
    <n v="122"/>
    <n v="0"/>
    <m/>
    <x v="0"/>
  </r>
  <r>
    <x v="5"/>
    <x v="7"/>
    <x v="1"/>
    <x v="2"/>
    <x v="21"/>
    <x v="10"/>
    <n v="148"/>
    <n v="0"/>
    <m/>
    <x v="0"/>
  </r>
  <r>
    <x v="5"/>
    <x v="7"/>
    <x v="1"/>
    <x v="2"/>
    <x v="21"/>
    <x v="11"/>
    <n v="175"/>
    <n v="0"/>
    <m/>
    <x v="0"/>
  </r>
  <r>
    <x v="5"/>
    <x v="7"/>
    <x v="1"/>
    <x v="2"/>
    <x v="21"/>
    <x v="12"/>
    <n v="202"/>
    <n v="0"/>
    <m/>
    <x v="0"/>
  </r>
  <r>
    <x v="5"/>
    <x v="7"/>
    <x v="1"/>
    <x v="2"/>
    <x v="21"/>
    <x v="13"/>
    <n v="229"/>
    <n v="0"/>
    <m/>
    <x v="0"/>
  </r>
  <r>
    <x v="5"/>
    <x v="7"/>
    <x v="1"/>
    <x v="2"/>
    <x v="21"/>
    <x v="14"/>
    <n v="254"/>
    <n v="0"/>
    <m/>
    <x v="0"/>
  </r>
  <r>
    <x v="5"/>
    <x v="7"/>
    <x v="1"/>
    <x v="2"/>
    <x v="21"/>
    <x v="15"/>
    <n v="279"/>
    <n v="0"/>
    <m/>
    <x v="0"/>
  </r>
  <r>
    <x v="5"/>
    <x v="7"/>
    <x v="1"/>
    <x v="2"/>
    <x v="21"/>
    <x v="16"/>
    <n v="303"/>
    <n v="0"/>
    <m/>
    <x v="0"/>
  </r>
  <r>
    <x v="5"/>
    <x v="7"/>
    <x v="1"/>
    <x v="2"/>
    <x v="21"/>
    <x v="17"/>
    <n v="324"/>
    <n v="0"/>
    <m/>
    <x v="0"/>
  </r>
  <r>
    <x v="5"/>
    <x v="7"/>
    <x v="1"/>
    <x v="2"/>
    <x v="21"/>
    <x v="18"/>
    <n v="344"/>
    <n v="0"/>
    <m/>
    <x v="0"/>
  </r>
  <r>
    <x v="5"/>
    <x v="7"/>
    <x v="1"/>
    <x v="2"/>
    <x v="21"/>
    <x v="19"/>
    <n v="362"/>
    <n v="0"/>
    <m/>
    <x v="0"/>
  </r>
  <r>
    <x v="5"/>
    <x v="7"/>
    <x v="1"/>
    <x v="2"/>
    <x v="21"/>
    <x v="20"/>
    <n v="379"/>
    <n v="0"/>
    <m/>
    <x v="0"/>
  </r>
  <r>
    <x v="5"/>
    <x v="7"/>
    <x v="1"/>
    <x v="2"/>
    <x v="21"/>
    <x v="21"/>
    <n v="394"/>
    <n v="0"/>
    <m/>
    <x v="0"/>
  </r>
  <r>
    <x v="5"/>
    <x v="7"/>
    <x v="1"/>
    <x v="2"/>
    <x v="21"/>
    <x v="22"/>
    <n v="409"/>
    <n v="0"/>
    <m/>
    <x v="0"/>
  </r>
  <r>
    <x v="5"/>
    <x v="7"/>
    <x v="1"/>
    <x v="2"/>
    <x v="21"/>
    <x v="23"/>
    <n v="423"/>
    <n v="0"/>
    <m/>
    <x v="0"/>
  </r>
  <r>
    <x v="5"/>
    <x v="7"/>
    <x v="1"/>
    <x v="2"/>
    <x v="21"/>
    <x v="24"/>
    <n v="437"/>
    <n v="0"/>
    <m/>
    <x v="0"/>
  </r>
  <r>
    <x v="5"/>
    <x v="7"/>
    <x v="1"/>
    <x v="2"/>
    <x v="21"/>
    <x v="25"/>
    <n v="451"/>
    <n v="0"/>
    <m/>
    <x v="0"/>
  </r>
  <r>
    <x v="5"/>
    <x v="7"/>
    <x v="1"/>
    <x v="2"/>
    <x v="21"/>
    <x v="26"/>
    <n v="465"/>
    <n v="0"/>
    <m/>
    <x v="0"/>
  </r>
  <r>
    <x v="5"/>
    <x v="7"/>
    <x v="1"/>
    <x v="2"/>
    <x v="21"/>
    <x v="27"/>
    <n v="480"/>
    <n v="0"/>
    <m/>
    <x v="0"/>
  </r>
  <r>
    <x v="5"/>
    <x v="7"/>
    <x v="1"/>
    <x v="2"/>
    <x v="21"/>
    <x v="28"/>
    <n v="494"/>
    <n v="0"/>
    <m/>
    <x v="0"/>
  </r>
  <r>
    <x v="5"/>
    <x v="7"/>
    <x v="1"/>
    <x v="2"/>
    <x v="21"/>
    <x v="29"/>
    <n v="508"/>
    <n v="0"/>
    <m/>
    <x v="0"/>
  </r>
  <r>
    <x v="5"/>
    <x v="7"/>
    <x v="1"/>
    <x v="2"/>
    <x v="21"/>
    <x v="30"/>
    <n v="522"/>
    <n v="0"/>
    <m/>
    <x v="0"/>
  </r>
  <r>
    <x v="5"/>
    <x v="7"/>
    <x v="1"/>
    <x v="0"/>
    <x v="22"/>
    <x v="0"/>
    <n v="1711805"/>
    <n v="1222228"/>
    <m/>
    <x v="0"/>
  </r>
  <r>
    <x v="5"/>
    <x v="7"/>
    <x v="1"/>
    <x v="0"/>
    <x v="22"/>
    <x v="1"/>
    <n v="1759088"/>
    <n v="1259704"/>
    <m/>
    <x v="0"/>
  </r>
  <r>
    <x v="5"/>
    <x v="7"/>
    <x v="1"/>
    <x v="0"/>
    <x v="22"/>
    <x v="2"/>
    <n v="1828317"/>
    <n v="1313903"/>
    <m/>
    <x v="0"/>
  </r>
  <r>
    <x v="5"/>
    <x v="7"/>
    <x v="1"/>
    <x v="0"/>
    <x v="22"/>
    <x v="3"/>
    <n v="1886320"/>
    <n v="1359614"/>
    <m/>
    <x v="0"/>
  </r>
  <r>
    <x v="5"/>
    <x v="7"/>
    <x v="1"/>
    <x v="0"/>
    <x v="22"/>
    <x v="4"/>
    <n v="1930776"/>
    <n v="1401613"/>
    <m/>
    <x v="0"/>
  </r>
  <r>
    <x v="5"/>
    <x v="7"/>
    <x v="1"/>
    <x v="0"/>
    <x v="22"/>
    <x v="5"/>
    <n v="1980126"/>
    <n v="1439859"/>
    <m/>
    <x v="0"/>
  </r>
  <r>
    <x v="5"/>
    <x v="7"/>
    <x v="1"/>
    <x v="0"/>
    <x v="22"/>
    <x v="6"/>
    <n v="2029270"/>
    <n v="1482009"/>
    <m/>
    <x v="0"/>
  </r>
  <r>
    <x v="5"/>
    <x v="7"/>
    <x v="1"/>
    <x v="0"/>
    <x v="22"/>
    <x v="7"/>
    <n v="2078620"/>
    <n v="1524566"/>
    <m/>
    <x v="0"/>
  </r>
  <r>
    <x v="5"/>
    <x v="7"/>
    <x v="1"/>
    <x v="0"/>
    <x v="22"/>
    <x v="8"/>
    <n v="2126806"/>
    <n v="1566439"/>
    <m/>
    <x v="0"/>
  </r>
  <r>
    <x v="5"/>
    <x v="7"/>
    <x v="1"/>
    <x v="0"/>
    <x v="22"/>
    <x v="9"/>
    <n v="2175325"/>
    <n v="1608769"/>
    <m/>
    <x v="0"/>
  </r>
  <r>
    <x v="5"/>
    <x v="7"/>
    <x v="1"/>
    <x v="0"/>
    <x v="22"/>
    <x v="10"/>
    <n v="2226243"/>
    <n v="1653126"/>
    <m/>
    <x v="0"/>
  </r>
  <r>
    <x v="5"/>
    <x v="7"/>
    <x v="1"/>
    <x v="0"/>
    <x v="22"/>
    <x v="11"/>
    <n v="2281405"/>
    <n v="1700962"/>
    <m/>
    <x v="0"/>
  </r>
  <r>
    <x v="5"/>
    <x v="7"/>
    <x v="1"/>
    <x v="0"/>
    <x v="22"/>
    <x v="12"/>
    <n v="2336593"/>
    <n v="1749029"/>
    <m/>
    <x v="0"/>
  </r>
  <r>
    <x v="5"/>
    <x v="7"/>
    <x v="1"/>
    <x v="0"/>
    <x v="22"/>
    <x v="13"/>
    <n v="2390815"/>
    <n v="1796559"/>
    <m/>
    <x v="0"/>
  </r>
  <r>
    <x v="5"/>
    <x v="7"/>
    <x v="1"/>
    <x v="0"/>
    <x v="22"/>
    <x v="14"/>
    <n v="2443206"/>
    <n v="1843515"/>
    <m/>
    <x v="0"/>
  </r>
  <r>
    <x v="5"/>
    <x v="7"/>
    <x v="1"/>
    <x v="0"/>
    <x v="22"/>
    <x v="15"/>
    <n v="2494203"/>
    <n v="1890296"/>
    <m/>
    <x v="0"/>
  </r>
  <r>
    <x v="5"/>
    <x v="7"/>
    <x v="1"/>
    <x v="0"/>
    <x v="22"/>
    <x v="16"/>
    <n v="2543988"/>
    <n v="1937220"/>
    <m/>
    <x v="0"/>
  </r>
  <r>
    <x v="5"/>
    <x v="7"/>
    <x v="1"/>
    <x v="0"/>
    <x v="22"/>
    <x v="17"/>
    <n v="2588275"/>
    <n v="1981041"/>
    <m/>
    <x v="0"/>
  </r>
  <r>
    <x v="5"/>
    <x v="7"/>
    <x v="1"/>
    <x v="0"/>
    <x v="22"/>
    <x v="18"/>
    <n v="2629343"/>
    <n v="2021417"/>
    <m/>
    <x v="0"/>
  </r>
  <r>
    <x v="5"/>
    <x v="7"/>
    <x v="1"/>
    <x v="0"/>
    <x v="22"/>
    <x v="19"/>
    <n v="2667669"/>
    <n v="2058065"/>
    <m/>
    <x v="0"/>
  </r>
  <r>
    <x v="5"/>
    <x v="7"/>
    <x v="1"/>
    <x v="0"/>
    <x v="22"/>
    <x v="20"/>
    <n v="2703632"/>
    <n v="2091140"/>
    <m/>
    <x v="0"/>
  </r>
  <r>
    <x v="5"/>
    <x v="7"/>
    <x v="1"/>
    <x v="0"/>
    <x v="22"/>
    <x v="21"/>
    <n v="2736789"/>
    <n v="2119942"/>
    <m/>
    <x v="0"/>
  </r>
  <r>
    <x v="5"/>
    <x v="7"/>
    <x v="1"/>
    <x v="0"/>
    <x v="22"/>
    <x v="22"/>
    <n v="2767770"/>
    <n v="2144721"/>
    <m/>
    <x v="0"/>
  </r>
  <r>
    <x v="5"/>
    <x v="7"/>
    <x v="1"/>
    <x v="0"/>
    <x v="22"/>
    <x v="23"/>
    <n v="2797817"/>
    <n v="2168453"/>
    <m/>
    <x v="0"/>
  </r>
  <r>
    <x v="5"/>
    <x v="7"/>
    <x v="1"/>
    <x v="0"/>
    <x v="22"/>
    <x v="24"/>
    <n v="2828021"/>
    <n v="2192024"/>
    <m/>
    <x v="0"/>
  </r>
  <r>
    <x v="5"/>
    <x v="7"/>
    <x v="1"/>
    <x v="0"/>
    <x v="22"/>
    <x v="25"/>
    <n v="2858392"/>
    <n v="2215542"/>
    <m/>
    <x v="0"/>
  </r>
  <r>
    <x v="5"/>
    <x v="7"/>
    <x v="1"/>
    <x v="0"/>
    <x v="22"/>
    <x v="26"/>
    <n v="2888864"/>
    <n v="2239055"/>
    <m/>
    <x v="0"/>
  </r>
  <r>
    <x v="5"/>
    <x v="7"/>
    <x v="1"/>
    <x v="0"/>
    <x v="22"/>
    <x v="27"/>
    <n v="2919182"/>
    <n v="2262420"/>
    <m/>
    <x v="0"/>
  </r>
  <r>
    <x v="5"/>
    <x v="7"/>
    <x v="1"/>
    <x v="0"/>
    <x v="22"/>
    <x v="28"/>
    <n v="2949501"/>
    <n v="2285778"/>
    <m/>
    <x v="0"/>
  </r>
  <r>
    <x v="5"/>
    <x v="7"/>
    <x v="1"/>
    <x v="0"/>
    <x v="22"/>
    <x v="29"/>
    <n v="2979838"/>
    <n v="2309136"/>
    <m/>
    <x v="0"/>
  </r>
  <r>
    <x v="5"/>
    <x v="7"/>
    <x v="1"/>
    <x v="0"/>
    <x v="22"/>
    <x v="30"/>
    <n v="3010269"/>
    <n v="2332552"/>
    <m/>
    <x v="0"/>
  </r>
  <r>
    <x v="5"/>
    <x v="7"/>
    <x v="2"/>
    <x v="1"/>
    <x v="20"/>
    <x v="0"/>
    <n v="344297"/>
    <n v="421763"/>
    <m/>
    <x v="0"/>
  </r>
  <r>
    <x v="5"/>
    <x v="7"/>
    <x v="2"/>
    <x v="1"/>
    <x v="20"/>
    <x v="1"/>
    <n v="340520"/>
    <n v="414415"/>
    <m/>
    <x v="0"/>
  </r>
  <r>
    <x v="5"/>
    <x v="7"/>
    <x v="2"/>
    <x v="1"/>
    <x v="20"/>
    <x v="2"/>
    <n v="337510"/>
    <n v="407917"/>
    <m/>
    <x v="0"/>
  </r>
  <r>
    <x v="5"/>
    <x v="7"/>
    <x v="2"/>
    <x v="1"/>
    <x v="20"/>
    <x v="3"/>
    <n v="333353"/>
    <n v="400220"/>
    <m/>
    <x v="0"/>
  </r>
  <r>
    <x v="5"/>
    <x v="7"/>
    <x v="2"/>
    <x v="1"/>
    <x v="20"/>
    <x v="4"/>
    <n v="329522"/>
    <n v="393935"/>
    <m/>
    <x v="0"/>
  </r>
  <r>
    <x v="5"/>
    <x v="7"/>
    <x v="2"/>
    <x v="1"/>
    <x v="20"/>
    <x v="5"/>
    <n v="326134"/>
    <n v="385943"/>
    <m/>
    <x v="0"/>
  </r>
  <r>
    <x v="5"/>
    <x v="7"/>
    <x v="2"/>
    <x v="1"/>
    <x v="20"/>
    <x v="6"/>
    <n v="323467"/>
    <n v="379816"/>
    <m/>
    <x v="0"/>
  </r>
  <r>
    <x v="5"/>
    <x v="7"/>
    <x v="2"/>
    <x v="1"/>
    <x v="20"/>
    <x v="7"/>
    <n v="321633"/>
    <n v="374603"/>
    <m/>
    <x v="0"/>
  </r>
  <r>
    <x v="5"/>
    <x v="7"/>
    <x v="2"/>
    <x v="1"/>
    <x v="20"/>
    <x v="8"/>
    <n v="319944"/>
    <n v="369564"/>
    <m/>
    <x v="0"/>
  </r>
  <r>
    <x v="5"/>
    <x v="7"/>
    <x v="2"/>
    <x v="1"/>
    <x v="20"/>
    <x v="9"/>
    <n v="318157"/>
    <n v="364477"/>
    <m/>
    <x v="0"/>
  </r>
  <r>
    <x v="5"/>
    <x v="7"/>
    <x v="2"/>
    <x v="1"/>
    <x v="20"/>
    <x v="10"/>
    <n v="315571"/>
    <n v="358616"/>
    <m/>
    <x v="0"/>
  </r>
  <r>
    <x v="5"/>
    <x v="7"/>
    <x v="2"/>
    <x v="1"/>
    <x v="20"/>
    <x v="11"/>
    <n v="312878"/>
    <n v="352640"/>
    <m/>
    <x v="0"/>
  </r>
  <r>
    <x v="5"/>
    <x v="7"/>
    <x v="2"/>
    <x v="1"/>
    <x v="20"/>
    <x v="12"/>
    <n v="310242"/>
    <n v="346703"/>
    <m/>
    <x v="0"/>
  </r>
  <r>
    <x v="5"/>
    <x v="7"/>
    <x v="2"/>
    <x v="1"/>
    <x v="20"/>
    <x v="13"/>
    <n v="307648"/>
    <n v="340881"/>
    <m/>
    <x v="0"/>
  </r>
  <r>
    <x v="5"/>
    <x v="7"/>
    <x v="2"/>
    <x v="1"/>
    <x v="20"/>
    <x v="14"/>
    <n v="305109"/>
    <n v="335200"/>
    <m/>
    <x v="0"/>
  </r>
  <r>
    <x v="5"/>
    <x v="7"/>
    <x v="2"/>
    <x v="1"/>
    <x v="20"/>
    <x v="15"/>
    <n v="302637"/>
    <n v="329665"/>
    <m/>
    <x v="0"/>
  </r>
  <r>
    <x v="5"/>
    <x v="7"/>
    <x v="2"/>
    <x v="1"/>
    <x v="20"/>
    <x v="16"/>
    <n v="300244"/>
    <n v="324287"/>
    <m/>
    <x v="0"/>
  </r>
  <r>
    <x v="5"/>
    <x v="7"/>
    <x v="2"/>
    <x v="1"/>
    <x v="20"/>
    <x v="17"/>
    <n v="297831"/>
    <n v="318968"/>
    <m/>
    <x v="0"/>
  </r>
  <r>
    <x v="5"/>
    <x v="7"/>
    <x v="2"/>
    <x v="1"/>
    <x v="20"/>
    <x v="18"/>
    <n v="295408"/>
    <n v="314235"/>
    <m/>
    <x v="0"/>
  </r>
  <r>
    <x v="5"/>
    <x v="7"/>
    <x v="2"/>
    <x v="1"/>
    <x v="20"/>
    <x v="19"/>
    <n v="292919"/>
    <n v="309988"/>
    <m/>
    <x v="0"/>
  </r>
  <r>
    <x v="5"/>
    <x v="7"/>
    <x v="2"/>
    <x v="1"/>
    <x v="20"/>
    <x v="20"/>
    <n v="290511"/>
    <n v="306382"/>
    <m/>
    <x v="0"/>
  </r>
  <r>
    <x v="5"/>
    <x v="7"/>
    <x v="2"/>
    <x v="1"/>
    <x v="20"/>
    <x v="21"/>
    <n v="288170"/>
    <n v="303399"/>
    <m/>
    <x v="0"/>
  </r>
  <r>
    <x v="5"/>
    <x v="7"/>
    <x v="2"/>
    <x v="1"/>
    <x v="20"/>
    <x v="22"/>
    <n v="285864"/>
    <n v="300983"/>
    <m/>
    <x v="0"/>
  </r>
  <r>
    <x v="5"/>
    <x v="7"/>
    <x v="2"/>
    <x v="1"/>
    <x v="20"/>
    <x v="23"/>
    <n v="283603"/>
    <n v="298616"/>
    <m/>
    <x v="0"/>
  </r>
  <r>
    <x v="5"/>
    <x v="7"/>
    <x v="2"/>
    <x v="1"/>
    <x v="20"/>
    <x v="24"/>
    <n v="281416"/>
    <n v="296325"/>
    <m/>
    <x v="0"/>
  </r>
  <r>
    <x v="5"/>
    <x v="7"/>
    <x v="2"/>
    <x v="1"/>
    <x v="20"/>
    <x v="25"/>
    <n v="279302"/>
    <n v="294110"/>
    <m/>
    <x v="0"/>
  </r>
  <r>
    <x v="5"/>
    <x v="7"/>
    <x v="2"/>
    <x v="1"/>
    <x v="20"/>
    <x v="26"/>
    <n v="277233"/>
    <n v="291943"/>
    <m/>
    <x v="0"/>
  </r>
  <r>
    <x v="5"/>
    <x v="7"/>
    <x v="2"/>
    <x v="1"/>
    <x v="20"/>
    <x v="27"/>
    <n v="275217"/>
    <n v="289830"/>
    <m/>
    <x v="0"/>
  </r>
  <r>
    <x v="5"/>
    <x v="7"/>
    <x v="2"/>
    <x v="1"/>
    <x v="20"/>
    <x v="28"/>
    <n v="273229"/>
    <n v="287745"/>
    <m/>
    <x v="0"/>
  </r>
  <r>
    <x v="5"/>
    <x v="7"/>
    <x v="2"/>
    <x v="1"/>
    <x v="20"/>
    <x v="29"/>
    <n v="271291"/>
    <n v="285712"/>
    <m/>
    <x v="0"/>
  </r>
  <r>
    <x v="5"/>
    <x v="7"/>
    <x v="2"/>
    <x v="1"/>
    <x v="20"/>
    <x v="30"/>
    <n v="269399"/>
    <n v="283726"/>
    <m/>
    <x v="0"/>
  </r>
  <r>
    <x v="5"/>
    <x v="7"/>
    <x v="2"/>
    <x v="2"/>
    <x v="21"/>
    <x v="0"/>
    <n v="126319"/>
    <n v="175078"/>
    <m/>
    <x v="0"/>
  </r>
  <r>
    <x v="5"/>
    <x v="7"/>
    <x v="2"/>
    <x v="2"/>
    <x v="21"/>
    <x v="1"/>
    <n v="125646"/>
    <n v="172874"/>
    <m/>
    <x v="0"/>
  </r>
  <r>
    <x v="5"/>
    <x v="7"/>
    <x v="2"/>
    <x v="2"/>
    <x v="21"/>
    <x v="2"/>
    <n v="125455"/>
    <n v="171280"/>
    <m/>
    <x v="0"/>
  </r>
  <r>
    <x v="5"/>
    <x v="7"/>
    <x v="2"/>
    <x v="2"/>
    <x v="21"/>
    <x v="3"/>
    <n v="124461"/>
    <n v="168720"/>
    <m/>
    <x v="0"/>
  </r>
  <r>
    <x v="5"/>
    <x v="7"/>
    <x v="2"/>
    <x v="2"/>
    <x v="21"/>
    <x v="4"/>
    <n v="123654"/>
    <n v="166832"/>
    <m/>
    <x v="0"/>
  </r>
  <r>
    <x v="5"/>
    <x v="7"/>
    <x v="2"/>
    <x v="2"/>
    <x v="21"/>
    <x v="5"/>
    <n v="122976"/>
    <n v="164179"/>
    <m/>
    <x v="0"/>
  </r>
  <r>
    <x v="5"/>
    <x v="7"/>
    <x v="2"/>
    <x v="2"/>
    <x v="21"/>
    <x v="6"/>
    <n v="122783"/>
    <n v="162561"/>
    <m/>
    <x v="0"/>
  </r>
  <r>
    <x v="5"/>
    <x v="7"/>
    <x v="2"/>
    <x v="2"/>
    <x v="21"/>
    <x v="7"/>
    <n v="123161"/>
    <n v="161638"/>
    <m/>
    <x v="0"/>
  </r>
  <r>
    <x v="5"/>
    <x v="7"/>
    <x v="2"/>
    <x v="2"/>
    <x v="21"/>
    <x v="8"/>
    <n v="123655"/>
    <n v="160863"/>
    <m/>
    <x v="0"/>
  </r>
  <r>
    <x v="5"/>
    <x v="7"/>
    <x v="2"/>
    <x v="2"/>
    <x v="21"/>
    <x v="9"/>
    <n v="124128"/>
    <n v="160087"/>
    <m/>
    <x v="0"/>
  </r>
  <r>
    <x v="5"/>
    <x v="7"/>
    <x v="2"/>
    <x v="2"/>
    <x v="21"/>
    <x v="10"/>
    <n v="124058"/>
    <n v="158696"/>
    <m/>
    <x v="0"/>
  </r>
  <r>
    <x v="5"/>
    <x v="7"/>
    <x v="2"/>
    <x v="2"/>
    <x v="21"/>
    <x v="11"/>
    <n v="123898"/>
    <n v="157201"/>
    <m/>
    <x v="0"/>
  </r>
  <r>
    <x v="5"/>
    <x v="7"/>
    <x v="2"/>
    <x v="2"/>
    <x v="21"/>
    <x v="12"/>
    <n v="123753"/>
    <n v="155718"/>
    <m/>
    <x v="0"/>
  </r>
  <r>
    <x v="5"/>
    <x v="7"/>
    <x v="2"/>
    <x v="2"/>
    <x v="21"/>
    <x v="13"/>
    <n v="123605"/>
    <n v="154263"/>
    <m/>
    <x v="0"/>
  </r>
  <r>
    <x v="5"/>
    <x v="7"/>
    <x v="2"/>
    <x v="2"/>
    <x v="21"/>
    <x v="14"/>
    <n v="123460"/>
    <n v="152849"/>
    <m/>
    <x v="0"/>
  </r>
  <r>
    <x v="5"/>
    <x v="7"/>
    <x v="2"/>
    <x v="2"/>
    <x v="21"/>
    <x v="15"/>
    <n v="123324"/>
    <n v="151479"/>
    <m/>
    <x v="0"/>
  </r>
  <r>
    <x v="5"/>
    <x v="7"/>
    <x v="2"/>
    <x v="2"/>
    <x v="21"/>
    <x v="16"/>
    <n v="123204"/>
    <n v="150162"/>
    <m/>
    <x v="0"/>
  </r>
  <r>
    <x v="5"/>
    <x v="7"/>
    <x v="2"/>
    <x v="2"/>
    <x v="21"/>
    <x v="17"/>
    <n v="123032"/>
    <n v="148819"/>
    <m/>
    <x v="0"/>
  </r>
  <r>
    <x v="5"/>
    <x v="7"/>
    <x v="2"/>
    <x v="2"/>
    <x v="21"/>
    <x v="18"/>
    <n v="122815"/>
    <n v="147670"/>
    <m/>
    <x v="0"/>
  </r>
  <r>
    <x v="5"/>
    <x v="7"/>
    <x v="2"/>
    <x v="2"/>
    <x v="21"/>
    <x v="19"/>
    <n v="122515"/>
    <n v="146654"/>
    <m/>
    <x v="0"/>
  </r>
  <r>
    <x v="5"/>
    <x v="7"/>
    <x v="2"/>
    <x v="2"/>
    <x v="21"/>
    <x v="20"/>
    <n v="122235"/>
    <n v="145893"/>
    <m/>
    <x v="0"/>
  </r>
  <r>
    <x v="5"/>
    <x v="7"/>
    <x v="2"/>
    <x v="2"/>
    <x v="21"/>
    <x v="21"/>
    <n v="121966"/>
    <n v="145374"/>
    <m/>
    <x v="0"/>
  </r>
  <r>
    <x v="5"/>
    <x v="7"/>
    <x v="2"/>
    <x v="2"/>
    <x v="21"/>
    <x v="22"/>
    <n v="121688"/>
    <n v="145065"/>
    <m/>
    <x v="0"/>
  </r>
  <r>
    <x v="5"/>
    <x v="7"/>
    <x v="2"/>
    <x v="2"/>
    <x v="21"/>
    <x v="23"/>
    <n v="121410"/>
    <n v="144756"/>
    <m/>
    <x v="0"/>
  </r>
  <r>
    <x v="5"/>
    <x v="7"/>
    <x v="2"/>
    <x v="2"/>
    <x v="21"/>
    <x v="24"/>
    <n v="121151"/>
    <n v="144471"/>
    <m/>
    <x v="0"/>
  </r>
  <r>
    <x v="5"/>
    <x v="7"/>
    <x v="2"/>
    <x v="2"/>
    <x v="21"/>
    <x v="25"/>
    <n v="120913"/>
    <n v="144208"/>
    <m/>
    <x v="0"/>
  </r>
  <r>
    <x v="5"/>
    <x v="7"/>
    <x v="2"/>
    <x v="2"/>
    <x v="21"/>
    <x v="26"/>
    <n v="120677"/>
    <n v="143947"/>
    <m/>
    <x v="0"/>
  </r>
  <r>
    <x v="5"/>
    <x v="7"/>
    <x v="2"/>
    <x v="2"/>
    <x v="21"/>
    <x v="27"/>
    <n v="120450"/>
    <n v="143694"/>
    <m/>
    <x v="0"/>
  </r>
  <r>
    <x v="5"/>
    <x v="7"/>
    <x v="2"/>
    <x v="2"/>
    <x v="21"/>
    <x v="28"/>
    <n v="120215"/>
    <n v="143431"/>
    <m/>
    <x v="0"/>
  </r>
  <r>
    <x v="5"/>
    <x v="7"/>
    <x v="2"/>
    <x v="2"/>
    <x v="21"/>
    <x v="29"/>
    <n v="119990"/>
    <n v="143177"/>
    <m/>
    <x v="0"/>
  </r>
  <r>
    <x v="5"/>
    <x v="7"/>
    <x v="2"/>
    <x v="2"/>
    <x v="21"/>
    <x v="30"/>
    <n v="119772"/>
    <n v="142929"/>
    <m/>
    <x v="0"/>
  </r>
  <r>
    <x v="5"/>
    <x v="7"/>
    <x v="2"/>
    <x v="0"/>
    <x v="22"/>
    <x v="0"/>
    <n v="256952"/>
    <n v="146719"/>
    <m/>
    <x v="0"/>
  </r>
  <r>
    <x v="5"/>
    <x v="7"/>
    <x v="2"/>
    <x v="0"/>
    <x v="22"/>
    <x v="1"/>
    <n v="256910"/>
    <n v="147087"/>
    <m/>
    <x v="0"/>
  </r>
  <r>
    <x v="5"/>
    <x v="7"/>
    <x v="2"/>
    <x v="0"/>
    <x v="22"/>
    <x v="2"/>
    <n v="258224"/>
    <n v="148287"/>
    <m/>
    <x v="0"/>
  </r>
  <r>
    <x v="5"/>
    <x v="7"/>
    <x v="2"/>
    <x v="0"/>
    <x v="22"/>
    <x v="3"/>
    <n v="257191"/>
    <n v="148056"/>
    <m/>
    <x v="0"/>
  </r>
  <r>
    <x v="5"/>
    <x v="7"/>
    <x v="2"/>
    <x v="0"/>
    <x v="22"/>
    <x v="4"/>
    <n v="256666"/>
    <n v="148784"/>
    <m/>
    <x v="0"/>
  </r>
  <r>
    <x v="5"/>
    <x v="7"/>
    <x v="2"/>
    <x v="0"/>
    <x v="22"/>
    <x v="5"/>
    <n v="256601"/>
    <n v="148980"/>
    <m/>
    <x v="0"/>
  </r>
  <r>
    <x v="5"/>
    <x v="7"/>
    <x v="2"/>
    <x v="0"/>
    <x v="22"/>
    <x v="6"/>
    <n v="257660"/>
    <n v="150291"/>
    <m/>
    <x v="0"/>
  </r>
  <r>
    <x v="5"/>
    <x v="7"/>
    <x v="2"/>
    <x v="0"/>
    <x v="22"/>
    <x v="7"/>
    <n v="260030"/>
    <n v="152425"/>
    <m/>
    <x v="0"/>
  </r>
  <r>
    <x v="5"/>
    <x v="7"/>
    <x v="2"/>
    <x v="0"/>
    <x v="22"/>
    <x v="8"/>
    <n v="262503"/>
    <n v="154629"/>
    <m/>
    <x v="0"/>
  </r>
  <r>
    <x v="5"/>
    <x v="7"/>
    <x v="2"/>
    <x v="0"/>
    <x v="22"/>
    <x v="9"/>
    <n v="264712"/>
    <n v="156668"/>
    <m/>
    <x v="0"/>
  </r>
  <r>
    <x v="5"/>
    <x v="7"/>
    <x v="2"/>
    <x v="0"/>
    <x v="22"/>
    <x v="10"/>
    <n v="265424"/>
    <n v="157771"/>
    <m/>
    <x v="0"/>
  </r>
  <r>
    <x v="5"/>
    <x v="7"/>
    <x v="2"/>
    <x v="0"/>
    <x v="22"/>
    <x v="11"/>
    <n v="265859"/>
    <n v="158700"/>
    <m/>
    <x v="0"/>
  </r>
  <r>
    <x v="5"/>
    <x v="7"/>
    <x v="2"/>
    <x v="0"/>
    <x v="22"/>
    <x v="12"/>
    <n v="266306"/>
    <n v="159638"/>
    <m/>
    <x v="0"/>
  </r>
  <r>
    <x v="5"/>
    <x v="7"/>
    <x v="2"/>
    <x v="0"/>
    <x v="22"/>
    <x v="13"/>
    <n v="266737"/>
    <n v="160566"/>
    <m/>
    <x v="0"/>
  </r>
  <r>
    <x v="5"/>
    <x v="7"/>
    <x v="2"/>
    <x v="0"/>
    <x v="22"/>
    <x v="14"/>
    <n v="267184"/>
    <n v="161562"/>
    <m/>
    <x v="0"/>
  </r>
  <r>
    <x v="5"/>
    <x v="7"/>
    <x v="2"/>
    <x v="0"/>
    <x v="22"/>
    <x v="15"/>
    <n v="267678"/>
    <n v="162649"/>
    <m/>
    <x v="0"/>
  </r>
  <r>
    <x v="5"/>
    <x v="7"/>
    <x v="2"/>
    <x v="0"/>
    <x v="22"/>
    <x v="16"/>
    <n v="268242"/>
    <n v="163852"/>
    <m/>
    <x v="0"/>
  </r>
  <r>
    <x v="5"/>
    <x v="7"/>
    <x v="2"/>
    <x v="0"/>
    <x v="22"/>
    <x v="17"/>
    <n v="268700"/>
    <n v="165063"/>
    <m/>
    <x v="0"/>
  </r>
  <r>
    <x v="5"/>
    <x v="7"/>
    <x v="2"/>
    <x v="0"/>
    <x v="22"/>
    <x v="18"/>
    <n v="269059"/>
    <n v="166090"/>
    <m/>
    <x v="0"/>
  </r>
  <r>
    <x v="5"/>
    <x v="7"/>
    <x v="2"/>
    <x v="0"/>
    <x v="22"/>
    <x v="19"/>
    <n v="269209"/>
    <n v="166813"/>
    <m/>
    <x v="0"/>
  </r>
  <r>
    <x v="5"/>
    <x v="7"/>
    <x v="2"/>
    <x v="0"/>
    <x v="22"/>
    <x v="20"/>
    <n v="269418"/>
    <n v="167394"/>
    <m/>
    <x v="0"/>
  </r>
  <r>
    <x v="5"/>
    <x v="7"/>
    <x v="2"/>
    <x v="0"/>
    <x v="22"/>
    <x v="21"/>
    <n v="269661"/>
    <n v="167800"/>
    <m/>
    <x v="0"/>
  </r>
  <r>
    <x v="5"/>
    <x v="7"/>
    <x v="2"/>
    <x v="0"/>
    <x v="22"/>
    <x v="22"/>
    <n v="269888"/>
    <n v="167991"/>
    <m/>
    <x v="0"/>
  </r>
  <r>
    <x v="5"/>
    <x v="7"/>
    <x v="2"/>
    <x v="0"/>
    <x v="22"/>
    <x v="23"/>
    <n v="270122"/>
    <n v="168165"/>
    <m/>
    <x v="0"/>
  </r>
  <r>
    <x v="5"/>
    <x v="7"/>
    <x v="2"/>
    <x v="0"/>
    <x v="22"/>
    <x v="24"/>
    <n v="270415"/>
    <n v="168356"/>
    <m/>
    <x v="0"/>
  </r>
  <r>
    <x v="5"/>
    <x v="7"/>
    <x v="2"/>
    <x v="0"/>
    <x v="22"/>
    <x v="25"/>
    <n v="270766"/>
    <n v="168573"/>
    <m/>
    <x v="0"/>
  </r>
  <r>
    <x v="5"/>
    <x v="7"/>
    <x v="2"/>
    <x v="0"/>
    <x v="22"/>
    <x v="26"/>
    <n v="271130"/>
    <n v="168792"/>
    <m/>
    <x v="0"/>
  </r>
  <r>
    <x v="5"/>
    <x v="7"/>
    <x v="2"/>
    <x v="0"/>
    <x v="22"/>
    <x v="27"/>
    <n v="271521"/>
    <n v="169027"/>
    <m/>
    <x v="0"/>
  </r>
  <r>
    <x v="5"/>
    <x v="7"/>
    <x v="2"/>
    <x v="0"/>
    <x v="22"/>
    <x v="28"/>
    <n v="271895"/>
    <n v="169251"/>
    <m/>
    <x v="0"/>
  </r>
  <r>
    <x v="5"/>
    <x v="7"/>
    <x v="2"/>
    <x v="0"/>
    <x v="22"/>
    <x v="29"/>
    <n v="272291"/>
    <n v="169489"/>
    <m/>
    <x v="0"/>
  </r>
  <r>
    <x v="5"/>
    <x v="7"/>
    <x v="2"/>
    <x v="0"/>
    <x v="22"/>
    <x v="30"/>
    <n v="272700"/>
    <n v="169733"/>
    <m/>
    <x v="0"/>
  </r>
  <r>
    <x v="5"/>
    <x v="8"/>
    <x v="0"/>
    <x v="1"/>
    <x v="20"/>
    <x v="0"/>
    <n v="8781503"/>
    <n v="11635492"/>
    <m/>
    <x v="0"/>
  </r>
  <r>
    <x v="5"/>
    <x v="8"/>
    <x v="0"/>
    <x v="1"/>
    <x v="20"/>
    <x v="1"/>
    <n v="8838521"/>
    <n v="11637597"/>
    <m/>
    <x v="0"/>
  </r>
  <r>
    <x v="5"/>
    <x v="8"/>
    <x v="0"/>
    <x v="1"/>
    <x v="20"/>
    <x v="2"/>
    <n v="8879086"/>
    <n v="11619206"/>
    <m/>
    <x v="0"/>
  </r>
  <r>
    <x v="5"/>
    <x v="8"/>
    <x v="0"/>
    <x v="1"/>
    <x v="20"/>
    <x v="3"/>
    <n v="8915459"/>
    <n v="11593728"/>
    <m/>
    <x v="0"/>
  </r>
  <r>
    <x v="5"/>
    <x v="8"/>
    <x v="0"/>
    <x v="1"/>
    <x v="20"/>
    <x v="4"/>
    <n v="8951911"/>
    <n v="11596411"/>
    <m/>
    <x v="0"/>
  </r>
  <r>
    <x v="5"/>
    <x v="8"/>
    <x v="0"/>
    <x v="1"/>
    <x v="20"/>
    <x v="5"/>
    <n v="9002081"/>
    <n v="11548643"/>
    <m/>
    <x v="0"/>
  </r>
  <r>
    <x v="5"/>
    <x v="8"/>
    <x v="0"/>
    <x v="1"/>
    <x v="20"/>
    <x v="6"/>
    <n v="9053820"/>
    <n v="11531197"/>
    <m/>
    <x v="0"/>
  </r>
  <r>
    <x v="5"/>
    <x v="8"/>
    <x v="0"/>
    <x v="1"/>
    <x v="20"/>
    <x v="7"/>
    <n v="9106192"/>
    <n v="11512744"/>
    <m/>
    <x v="0"/>
  </r>
  <r>
    <x v="5"/>
    <x v="8"/>
    <x v="0"/>
    <x v="1"/>
    <x v="20"/>
    <x v="8"/>
    <n v="9158605"/>
    <n v="11491578"/>
    <m/>
    <x v="0"/>
  </r>
  <r>
    <x v="5"/>
    <x v="8"/>
    <x v="0"/>
    <x v="1"/>
    <x v="20"/>
    <x v="9"/>
    <n v="9211863"/>
    <n v="11469613"/>
    <m/>
    <x v="0"/>
  </r>
  <r>
    <x v="5"/>
    <x v="8"/>
    <x v="0"/>
    <x v="1"/>
    <x v="20"/>
    <x v="10"/>
    <n v="9265890"/>
    <n v="11447145"/>
    <m/>
    <x v="0"/>
  </r>
  <r>
    <x v="5"/>
    <x v="8"/>
    <x v="0"/>
    <x v="1"/>
    <x v="20"/>
    <x v="11"/>
    <n v="9320081"/>
    <n v="11421192"/>
    <m/>
    <x v="0"/>
  </r>
  <r>
    <x v="5"/>
    <x v="8"/>
    <x v="0"/>
    <x v="1"/>
    <x v="20"/>
    <x v="12"/>
    <n v="9375159"/>
    <n v="11392116"/>
    <m/>
    <x v="0"/>
  </r>
  <r>
    <x v="5"/>
    <x v="8"/>
    <x v="0"/>
    <x v="1"/>
    <x v="20"/>
    <x v="13"/>
    <n v="9430783"/>
    <n v="11362439"/>
    <m/>
    <x v="0"/>
  </r>
  <r>
    <x v="5"/>
    <x v="8"/>
    <x v="0"/>
    <x v="1"/>
    <x v="20"/>
    <x v="14"/>
    <n v="9488453"/>
    <n v="11335775"/>
    <m/>
    <x v="0"/>
  </r>
  <r>
    <x v="5"/>
    <x v="8"/>
    <x v="0"/>
    <x v="1"/>
    <x v="20"/>
    <x v="15"/>
    <n v="9548922"/>
    <n v="11311550"/>
    <m/>
    <x v="0"/>
  </r>
  <r>
    <x v="5"/>
    <x v="8"/>
    <x v="0"/>
    <x v="1"/>
    <x v="20"/>
    <x v="16"/>
    <n v="9612904"/>
    <n v="11290615"/>
    <m/>
    <x v="0"/>
  </r>
  <r>
    <x v="5"/>
    <x v="8"/>
    <x v="0"/>
    <x v="1"/>
    <x v="20"/>
    <x v="17"/>
    <n v="9681250"/>
    <n v="11274144"/>
    <m/>
    <x v="0"/>
  </r>
  <r>
    <x v="5"/>
    <x v="8"/>
    <x v="0"/>
    <x v="1"/>
    <x v="20"/>
    <x v="18"/>
    <n v="9747079"/>
    <n v="11271670"/>
    <m/>
    <x v="0"/>
  </r>
  <r>
    <x v="5"/>
    <x v="8"/>
    <x v="0"/>
    <x v="1"/>
    <x v="20"/>
    <x v="19"/>
    <n v="9807450"/>
    <n v="11280973"/>
    <m/>
    <x v="0"/>
  </r>
  <r>
    <x v="5"/>
    <x v="8"/>
    <x v="0"/>
    <x v="1"/>
    <x v="20"/>
    <x v="20"/>
    <n v="9862142"/>
    <n v="11302978"/>
    <m/>
    <x v="0"/>
  </r>
  <r>
    <x v="5"/>
    <x v="8"/>
    <x v="0"/>
    <x v="1"/>
    <x v="20"/>
    <x v="21"/>
    <n v="9909760"/>
    <n v="11337137"/>
    <m/>
    <x v="0"/>
  </r>
  <r>
    <x v="5"/>
    <x v="8"/>
    <x v="0"/>
    <x v="1"/>
    <x v="20"/>
    <x v="22"/>
    <n v="9950070"/>
    <n v="11383465"/>
    <m/>
    <x v="0"/>
  </r>
  <r>
    <x v="5"/>
    <x v="8"/>
    <x v="0"/>
    <x v="1"/>
    <x v="20"/>
    <x v="23"/>
    <n v="9990021"/>
    <n v="11429527"/>
    <m/>
    <x v="0"/>
  </r>
  <r>
    <x v="5"/>
    <x v="8"/>
    <x v="0"/>
    <x v="1"/>
    <x v="20"/>
    <x v="24"/>
    <n v="10029682"/>
    <n v="11475370"/>
    <m/>
    <x v="0"/>
  </r>
  <r>
    <x v="5"/>
    <x v="8"/>
    <x v="0"/>
    <x v="1"/>
    <x v="20"/>
    <x v="25"/>
    <n v="10070092"/>
    <n v="11522169"/>
    <m/>
    <x v="0"/>
  </r>
  <r>
    <x v="5"/>
    <x v="8"/>
    <x v="0"/>
    <x v="1"/>
    <x v="20"/>
    <x v="26"/>
    <n v="10111545"/>
    <n v="11570227"/>
    <m/>
    <x v="0"/>
  </r>
  <r>
    <x v="5"/>
    <x v="8"/>
    <x v="0"/>
    <x v="1"/>
    <x v="20"/>
    <x v="27"/>
    <n v="10153936"/>
    <n v="11619338"/>
    <m/>
    <x v="0"/>
  </r>
  <r>
    <x v="5"/>
    <x v="8"/>
    <x v="0"/>
    <x v="1"/>
    <x v="20"/>
    <x v="28"/>
    <n v="10197444"/>
    <n v="11669644"/>
    <m/>
    <x v="0"/>
  </r>
  <r>
    <x v="5"/>
    <x v="8"/>
    <x v="0"/>
    <x v="1"/>
    <x v="20"/>
    <x v="29"/>
    <n v="10242254"/>
    <n v="11721358"/>
    <m/>
    <x v="0"/>
  </r>
  <r>
    <x v="5"/>
    <x v="8"/>
    <x v="0"/>
    <x v="1"/>
    <x v="20"/>
    <x v="30"/>
    <n v="10288644"/>
    <n v="11774807"/>
    <m/>
    <x v="0"/>
  </r>
  <r>
    <x v="5"/>
    <x v="8"/>
    <x v="0"/>
    <x v="2"/>
    <x v="21"/>
    <x v="0"/>
    <n v="610740"/>
    <n v="871526"/>
    <m/>
    <x v="0"/>
  </r>
  <r>
    <x v="5"/>
    <x v="8"/>
    <x v="0"/>
    <x v="2"/>
    <x v="21"/>
    <x v="1"/>
    <n v="613225"/>
    <n v="869784"/>
    <m/>
    <x v="0"/>
  </r>
  <r>
    <x v="5"/>
    <x v="8"/>
    <x v="0"/>
    <x v="2"/>
    <x v="21"/>
    <x v="2"/>
    <n v="615584"/>
    <n v="867845"/>
    <m/>
    <x v="0"/>
  </r>
  <r>
    <x v="5"/>
    <x v="8"/>
    <x v="0"/>
    <x v="2"/>
    <x v="21"/>
    <x v="3"/>
    <n v="617630"/>
    <n v="865270"/>
    <m/>
    <x v="0"/>
  </r>
  <r>
    <x v="5"/>
    <x v="8"/>
    <x v="0"/>
    <x v="2"/>
    <x v="21"/>
    <x v="4"/>
    <n v="618835"/>
    <n v="863760"/>
    <m/>
    <x v="0"/>
  </r>
  <r>
    <x v="5"/>
    <x v="8"/>
    <x v="0"/>
    <x v="2"/>
    <x v="21"/>
    <x v="5"/>
    <n v="624515"/>
    <n v="862773"/>
    <m/>
    <x v="0"/>
  </r>
  <r>
    <x v="5"/>
    <x v="8"/>
    <x v="0"/>
    <x v="2"/>
    <x v="21"/>
    <x v="6"/>
    <n v="630367"/>
    <n v="864134"/>
    <m/>
    <x v="0"/>
  </r>
  <r>
    <x v="5"/>
    <x v="8"/>
    <x v="0"/>
    <x v="2"/>
    <x v="21"/>
    <x v="7"/>
    <n v="636316"/>
    <n v="865454"/>
    <m/>
    <x v="0"/>
  </r>
  <r>
    <x v="5"/>
    <x v="8"/>
    <x v="0"/>
    <x v="2"/>
    <x v="21"/>
    <x v="8"/>
    <n v="642149"/>
    <n v="866440"/>
    <m/>
    <x v="0"/>
  </r>
  <r>
    <x v="5"/>
    <x v="8"/>
    <x v="0"/>
    <x v="2"/>
    <x v="21"/>
    <x v="9"/>
    <n v="648041"/>
    <n v="867389"/>
    <m/>
    <x v="0"/>
  </r>
  <r>
    <x v="5"/>
    <x v="8"/>
    <x v="0"/>
    <x v="2"/>
    <x v="21"/>
    <x v="10"/>
    <n v="653916"/>
    <n v="868248"/>
    <m/>
    <x v="0"/>
  </r>
  <r>
    <x v="5"/>
    <x v="8"/>
    <x v="0"/>
    <x v="2"/>
    <x v="21"/>
    <x v="11"/>
    <n v="659520"/>
    <n v="868535"/>
    <m/>
    <x v="0"/>
  </r>
  <r>
    <x v="5"/>
    <x v="8"/>
    <x v="0"/>
    <x v="2"/>
    <x v="21"/>
    <x v="12"/>
    <n v="664943"/>
    <n v="868303"/>
    <m/>
    <x v="0"/>
  </r>
  <r>
    <x v="5"/>
    <x v="8"/>
    <x v="0"/>
    <x v="2"/>
    <x v="21"/>
    <x v="13"/>
    <n v="670122"/>
    <n v="867696"/>
    <m/>
    <x v="0"/>
  </r>
  <r>
    <x v="5"/>
    <x v="8"/>
    <x v="0"/>
    <x v="2"/>
    <x v="21"/>
    <x v="14"/>
    <n v="674953"/>
    <n v="866710"/>
    <m/>
    <x v="0"/>
  </r>
  <r>
    <x v="5"/>
    <x v="8"/>
    <x v="0"/>
    <x v="2"/>
    <x v="21"/>
    <x v="15"/>
    <n v="679448"/>
    <n v="865258"/>
    <m/>
    <x v="0"/>
  </r>
  <r>
    <x v="5"/>
    <x v="8"/>
    <x v="0"/>
    <x v="2"/>
    <x v="21"/>
    <x v="16"/>
    <n v="683550"/>
    <n v="863279"/>
    <m/>
    <x v="0"/>
  </r>
  <r>
    <x v="5"/>
    <x v="8"/>
    <x v="0"/>
    <x v="2"/>
    <x v="21"/>
    <x v="17"/>
    <n v="687306"/>
    <n v="860847"/>
    <m/>
    <x v="0"/>
  </r>
  <r>
    <x v="5"/>
    <x v="8"/>
    <x v="0"/>
    <x v="2"/>
    <x v="21"/>
    <x v="18"/>
    <n v="691031"/>
    <n v="859690"/>
    <m/>
    <x v="0"/>
  </r>
  <r>
    <x v="5"/>
    <x v="8"/>
    <x v="0"/>
    <x v="2"/>
    <x v="21"/>
    <x v="19"/>
    <n v="694667"/>
    <n v="859799"/>
    <m/>
    <x v="0"/>
  </r>
  <r>
    <x v="5"/>
    <x v="8"/>
    <x v="0"/>
    <x v="2"/>
    <x v="21"/>
    <x v="20"/>
    <n v="698310"/>
    <n v="861367"/>
    <m/>
    <x v="0"/>
  </r>
  <r>
    <x v="5"/>
    <x v="8"/>
    <x v="0"/>
    <x v="2"/>
    <x v="21"/>
    <x v="21"/>
    <n v="701978"/>
    <n v="864484"/>
    <m/>
    <x v="0"/>
  </r>
  <r>
    <x v="5"/>
    <x v="8"/>
    <x v="0"/>
    <x v="2"/>
    <x v="21"/>
    <x v="22"/>
    <n v="705800"/>
    <n v="869327"/>
    <m/>
    <x v="0"/>
  </r>
  <r>
    <x v="5"/>
    <x v="8"/>
    <x v="0"/>
    <x v="2"/>
    <x v="21"/>
    <x v="23"/>
    <n v="709352"/>
    <n v="873846"/>
    <m/>
    <x v="0"/>
  </r>
  <r>
    <x v="5"/>
    <x v="8"/>
    <x v="0"/>
    <x v="2"/>
    <x v="21"/>
    <x v="24"/>
    <n v="712656"/>
    <n v="878059"/>
    <m/>
    <x v="0"/>
  </r>
  <r>
    <x v="5"/>
    <x v="8"/>
    <x v="0"/>
    <x v="2"/>
    <x v="21"/>
    <x v="25"/>
    <n v="715888"/>
    <n v="882176"/>
    <m/>
    <x v="0"/>
  </r>
  <r>
    <x v="5"/>
    <x v="8"/>
    <x v="0"/>
    <x v="2"/>
    <x v="21"/>
    <x v="26"/>
    <n v="719072"/>
    <n v="886223"/>
    <m/>
    <x v="0"/>
  </r>
  <r>
    <x v="5"/>
    <x v="8"/>
    <x v="0"/>
    <x v="2"/>
    <x v="21"/>
    <x v="27"/>
    <n v="722155"/>
    <n v="890130"/>
    <m/>
    <x v="0"/>
  </r>
  <r>
    <x v="5"/>
    <x v="8"/>
    <x v="0"/>
    <x v="2"/>
    <x v="21"/>
    <x v="28"/>
    <n v="725143"/>
    <n v="893898"/>
    <m/>
    <x v="0"/>
  </r>
  <r>
    <x v="5"/>
    <x v="8"/>
    <x v="0"/>
    <x v="2"/>
    <x v="21"/>
    <x v="29"/>
    <n v="728044"/>
    <n v="897539"/>
    <m/>
    <x v="0"/>
  </r>
  <r>
    <x v="5"/>
    <x v="8"/>
    <x v="0"/>
    <x v="2"/>
    <x v="21"/>
    <x v="30"/>
    <n v="730891"/>
    <n v="901098"/>
    <m/>
    <x v="0"/>
  </r>
  <r>
    <x v="5"/>
    <x v="8"/>
    <x v="0"/>
    <x v="0"/>
    <x v="22"/>
    <x v="0"/>
    <n v="7646170"/>
    <n v="3784854"/>
    <m/>
    <x v="0"/>
  </r>
  <r>
    <x v="5"/>
    <x v="8"/>
    <x v="0"/>
    <x v="0"/>
    <x v="22"/>
    <x v="1"/>
    <n v="7708192"/>
    <n v="3823048"/>
    <m/>
    <x v="0"/>
  </r>
  <r>
    <x v="5"/>
    <x v="8"/>
    <x v="0"/>
    <x v="0"/>
    <x v="22"/>
    <x v="2"/>
    <n v="7759340"/>
    <n v="3856197"/>
    <m/>
    <x v="0"/>
  </r>
  <r>
    <x v="5"/>
    <x v="8"/>
    <x v="0"/>
    <x v="0"/>
    <x v="22"/>
    <x v="3"/>
    <n v="7805350"/>
    <n v="3886458"/>
    <m/>
    <x v="0"/>
  </r>
  <r>
    <x v="5"/>
    <x v="8"/>
    <x v="0"/>
    <x v="0"/>
    <x v="22"/>
    <x v="4"/>
    <n v="7861732"/>
    <n v="3938191"/>
    <m/>
    <x v="0"/>
  </r>
  <r>
    <x v="5"/>
    <x v="8"/>
    <x v="0"/>
    <x v="0"/>
    <x v="22"/>
    <x v="5"/>
    <n v="7897282"/>
    <n v="3957814"/>
    <m/>
    <x v="0"/>
  </r>
  <r>
    <x v="5"/>
    <x v="8"/>
    <x v="0"/>
    <x v="0"/>
    <x v="22"/>
    <x v="6"/>
    <n v="7932222"/>
    <n v="3988655"/>
    <m/>
    <x v="0"/>
  </r>
  <r>
    <x v="5"/>
    <x v="8"/>
    <x v="0"/>
    <x v="0"/>
    <x v="22"/>
    <x v="7"/>
    <n v="7966332"/>
    <n v="4019939"/>
    <m/>
    <x v="0"/>
  </r>
  <r>
    <x v="5"/>
    <x v="8"/>
    <x v="0"/>
    <x v="0"/>
    <x v="22"/>
    <x v="8"/>
    <n v="7998898"/>
    <n v="4051229"/>
    <m/>
    <x v="0"/>
  </r>
  <r>
    <x v="5"/>
    <x v="8"/>
    <x v="0"/>
    <x v="0"/>
    <x v="22"/>
    <x v="9"/>
    <n v="8030930"/>
    <n v="4082834"/>
    <m/>
    <x v="0"/>
  </r>
  <r>
    <x v="5"/>
    <x v="8"/>
    <x v="0"/>
    <x v="0"/>
    <x v="22"/>
    <x v="10"/>
    <n v="8062416"/>
    <n v="4114662"/>
    <m/>
    <x v="0"/>
  </r>
  <r>
    <x v="5"/>
    <x v="8"/>
    <x v="0"/>
    <x v="0"/>
    <x v="22"/>
    <x v="11"/>
    <n v="8092188"/>
    <n v="4146154"/>
    <m/>
    <x v="0"/>
  </r>
  <r>
    <x v="5"/>
    <x v="8"/>
    <x v="0"/>
    <x v="0"/>
    <x v="22"/>
    <x v="12"/>
    <n v="8121111"/>
    <n v="4177893"/>
    <m/>
    <x v="0"/>
  </r>
  <r>
    <x v="5"/>
    <x v="8"/>
    <x v="0"/>
    <x v="0"/>
    <x v="22"/>
    <x v="13"/>
    <n v="8148542"/>
    <n v="4209453"/>
    <m/>
    <x v="0"/>
  </r>
  <r>
    <x v="5"/>
    <x v="8"/>
    <x v="0"/>
    <x v="0"/>
    <x v="22"/>
    <x v="14"/>
    <n v="8172332"/>
    <n v="4241422"/>
    <m/>
    <x v="0"/>
  </r>
  <r>
    <x v="5"/>
    <x v="8"/>
    <x v="0"/>
    <x v="0"/>
    <x v="22"/>
    <x v="15"/>
    <n v="8191961"/>
    <n v="4273638"/>
    <m/>
    <x v="0"/>
  </r>
  <r>
    <x v="5"/>
    <x v="8"/>
    <x v="0"/>
    <x v="0"/>
    <x v="22"/>
    <x v="16"/>
    <n v="8206349"/>
    <n v="4306112"/>
    <m/>
    <x v="0"/>
  </r>
  <r>
    <x v="5"/>
    <x v="8"/>
    <x v="0"/>
    <x v="0"/>
    <x v="22"/>
    <x v="17"/>
    <n v="8215211"/>
    <n v="4338914"/>
    <m/>
    <x v="0"/>
  </r>
  <r>
    <x v="5"/>
    <x v="8"/>
    <x v="0"/>
    <x v="0"/>
    <x v="22"/>
    <x v="18"/>
    <n v="8224241"/>
    <n v="4368800"/>
    <m/>
    <x v="0"/>
  </r>
  <r>
    <x v="5"/>
    <x v="8"/>
    <x v="0"/>
    <x v="0"/>
    <x v="22"/>
    <x v="19"/>
    <n v="8235717"/>
    <n v="4395173"/>
    <m/>
    <x v="0"/>
  </r>
  <r>
    <x v="5"/>
    <x v="8"/>
    <x v="0"/>
    <x v="0"/>
    <x v="22"/>
    <x v="20"/>
    <n v="8250191"/>
    <n v="4417816"/>
    <m/>
    <x v="0"/>
  </r>
  <r>
    <x v="5"/>
    <x v="8"/>
    <x v="0"/>
    <x v="0"/>
    <x v="22"/>
    <x v="21"/>
    <n v="8268571"/>
    <n v="4436220"/>
    <m/>
    <x v="0"/>
  </r>
  <r>
    <x v="5"/>
    <x v="8"/>
    <x v="0"/>
    <x v="0"/>
    <x v="22"/>
    <x v="22"/>
    <n v="8292312"/>
    <n v="4450598"/>
    <m/>
    <x v="0"/>
  </r>
  <r>
    <x v="5"/>
    <x v="8"/>
    <x v="0"/>
    <x v="0"/>
    <x v="22"/>
    <x v="23"/>
    <n v="8313926"/>
    <n v="4463200"/>
    <m/>
    <x v="0"/>
  </r>
  <r>
    <x v="5"/>
    <x v="8"/>
    <x v="0"/>
    <x v="0"/>
    <x v="22"/>
    <x v="24"/>
    <n v="8333610"/>
    <n v="4474189"/>
    <m/>
    <x v="0"/>
  </r>
  <r>
    <x v="5"/>
    <x v="8"/>
    <x v="0"/>
    <x v="0"/>
    <x v="22"/>
    <x v="25"/>
    <n v="8352559"/>
    <n v="4484375"/>
    <m/>
    <x v="0"/>
  </r>
  <r>
    <x v="5"/>
    <x v="8"/>
    <x v="0"/>
    <x v="0"/>
    <x v="22"/>
    <x v="26"/>
    <n v="8370916"/>
    <n v="4494010"/>
    <m/>
    <x v="0"/>
  </r>
  <r>
    <x v="5"/>
    <x v="8"/>
    <x v="0"/>
    <x v="0"/>
    <x v="22"/>
    <x v="27"/>
    <n v="8388260"/>
    <n v="4502974"/>
    <m/>
    <x v="0"/>
  </r>
  <r>
    <x v="5"/>
    <x v="8"/>
    <x v="0"/>
    <x v="0"/>
    <x v="22"/>
    <x v="28"/>
    <n v="8404531"/>
    <n v="4511289"/>
    <m/>
    <x v="0"/>
  </r>
  <r>
    <x v="5"/>
    <x v="8"/>
    <x v="0"/>
    <x v="0"/>
    <x v="22"/>
    <x v="29"/>
    <n v="8419598"/>
    <n v="4518890"/>
    <m/>
    <x v="0"/>
  </r>
  <r>
    <x v="5"/>
    <x v="8"/>
    <x v="0"/>
    <x v="0"/>
    <x v="22"/>
    <x v="30"/>
    <n v="8433418"/>
    <n v="4525780"/>
    <m/>
    <x v="0"/>
  </r>
  <r>
    <x v="5"/>
    <x v="8"/>
    <x v="1"/>
    <x v="1"/>
    <x v="20"/>
    <x v="0"/>
    <n v="2492679"/>
    <n v="4157788"/>
    <m/>
    <x v="0"/>
  </r>
  <r>
    <x v="5"/>
    <x v="8"/>
    <x v="1"/>
    <x v="1"/>
    <x v="20"/>
    <x v="1"/>
    <n v="2498168"/>
    <n v="4143552"/>
    <m/>
    <x v="0"/>
  </r>
  <r>
    <x v="5"/>
    <x v="8"/>
    <x v="1"/>
    <x v="1"/>
    <x v="20"/>
    <x v="2"/>
    <n v="2505252"/>
    <n v="4131054"/>
    <m/>
    <x v="0"/>
  </r>
  <r>
    <x v="5"/>
    <x v="8"/>
    <x v="1"/>
    <x v="1"/>
    <x v="20"/>
    <x v="3"/>
    <n v="2511348"/>
    <n v="4116344"/>
    <m/>
    <x v="0"/>
  </r>
  <r>
    <x v="5"/>
    <x v="8"/>
    <x v="1"/>
    <x v="1"/>
    <x v="20"/>
    <x v="4"/>
    <n v="2516020"/>
    <n v="4109503"/>
    <m/>
    <x v="0"/>
  </r>
  <r>
    <x v="5"/>
    <x v="8"/>
    <x v="1"/>
    <x v="1"/>
    <x v="20"/>
    <x v="5"/>
    <n v="2521270"/>
    <n v="4080078"/>
    <m/>
    <x v="0"/>
  </r>
  <r>
    <x v="5"/>
    <x v="8"/>
    <x v="1"/>
    <x v="1"/>
    <x v="20"/>
    <x v="6"/>
    <n v="2526510"/>
    <n v="4060731"/>
    <m/>
    <x v="0"/>
  </r>
  <r>
    <x v="5"/>
    <x v="8"/>
    <x v="1"/>
    <x v="1"/>
    <x v="20"/>
    <x v="7"/>
    <n v="2531779"/>
    <n v="4040826"/>
    <m/>
    <x v="0"/>
  </r>
  <r>
    <x v="5"/>
    <x v="8"/>
    <x v="1"/>
    <x v="1"/>
    <x v="20"/>
    <x v="8"/>
    <n v="2536926"/>
    <n v="4019766"/>
    <m/>
    <x v="0"/>
  </r>
  <r>
    <x v="5"/>
    <x v="8"/>
    <x v="1"/>
    <x v="1"/>
    <x v="20"/>
    <x v="9"/>
    <n v="2542040"/>
    <n v="3998031"/>
    <m/>
    <x v="0"/>
  </r>
  <r>
    <x v="5"/>
    <x v="8"/>
    <x v="1"/>
    <x v="1"/>
    <x v="20"/>
    <x v="10"/>
    <n v="2547350"/>
    <n v="3976088"/>
    <m/>
    <x v="0"/>
  </r>
  <r>
    <x v="5"/>
    <x v="8"/>
    <x v="1"/>
    <x v="1"/>
    <x v="20"/>
    <x v="11"/>
    <n v="2553052"/>
    <n v="3953414"/>
    <m/>
    <x v="0"/>
  </r>
  <r>
    <x v="5"/>
    <x v="8"/>
    <x v="1"/>
    <x v="1"/>
    <x v="20"/>
    <x v="12"/>
    <n v="2558715"/>
    <n v="3929239"/>
    <m/>
    <x v="0"/>
  </r>
  <r>
    <x v="5"/>
    <x v="8"/>
    <x v="1"/>
    <x v="1"/>
    <x v="20"/>
    <x v="13"/>
    <n v="2564246"/>
    <n v="3904444"/>
    <m/>
    <x v="0"/>
  </r>
  <r>
    <x v="5"/>
    <x v="8"/>
    <x v="1"/>
    <x v="1"/>
    <x v="20"/>
    <x v="14"/>
    <n v="2569560"/>
    <n v="3879623"/>
    <m/>
    <x v="0"/>
  </r>
  <r>
    <x v="5"/>
    <x v="8"/>
    <x v="1"/>
    <x v="1"/>
    <x v="20"/>
    <x v="15"/>
    <n v="2574710"/>
    <n v="3854301"/>
    <m/>
    <x v="0"/>
  </r>
  <r>
    <x v="5"/>
    <x v="8"/>
    <x v="1"/>
    <x v="1"/>
    <x v="20"/>
    <x v="16"/>
    <n v="2579716"/>
    <n v="3828523"/>
    <m/>
    <x v="0"/>
  </r>
  <r>
    <x v="5"/>
    <x v="8"/>
    <x v="1"/>
    <x v="1"/>
    <x v="20"/>
    <x v="17"/>
    <n v="2584153"/>
    <n v="3801742"/>
    <m/>
    <x v="0"/>
  </r>
  <r>
    <x v="5"/>
    <x v="8"/>
    <x v="1"/>
    <x v="1"/>
    <x v="20"/>
    <x v="18"/>
    <n v="2588258"/>
    <n v="3780356"/>
    <m/>
    <x v="0"/>
  </r>
  <r>
    <x v="5"/>
    <x v="8"/>
    <x v="1"/>
    <x v="1"/>
    <x v="20"/>
    <x v="19"/>
    <n v="2592079"/>
    <n v="3764886"/>
    <m/>
    <x v="0"/>
  </r>
  <r>
    <x v="5"/>
    <x v="8"/>
    <x v="1"/>
    <x v="1"/>
    <x v="20"/>
    <x v="20"/>
    <n v="2595658"/>
    <n v="3755808"/>
    <m/>
    <x v="0"/>
  </r>
  <r>
    <x v="5"/>
    <x v="8"/>
    <x v="1"/>
    <x v="1"/>
    <x v="20"/>
    <x v="21"/>
    <n v="2598952"/>
    <n v="3753435"/>
    <m/>
    <x v="0"/>
  </r>
  <r>
    <x v="5"/>
    <x v="8"/>
    <x v="1"/>
    <x v="1"/>
    <x v="20"/>
    <x v="22"/>
    <n v="2602025"/>
    <n v="3757955"/>
    <m/>
    <x v="0"/>
  </r>
  <r>
    <x v="5"/>
    <x v="8"/>
    <x v="1"/>
    <x v="1"/>
    <x v="20"/>
    <x v="23"/>
    <n v="2605002"/>
    <n v="3762390"/>
    <m/>
    <x v="0"/>
  </r>
  <r>
    <x v="5"/>
    <x v="8"/>
    <x v="1"/>
    <x v="1"/>
    <x v="20"/>
    <x v="24"/>
    <n v="2607990"/>
    <n v="3766890"/>
    <m/>
    <x v="0"/>
  </r>
  <r>
    <x v="5"/>
    <x v="8"/>
    <x v="1"/>
    <x v="1"/>
    <x v="20"/>
    <x v="25"/>
    <n v="2610991"/>
    <n v="3771443"/>
    <m/>
    <x v="0"/>
  </r>
  <r>
    <x v="5"/>
    <x v="8"/>
    <x v="1"/>
    <x v="1"/>
    <x v="20"/>
    <x v="26"/>
    <n v="2614000"/>
    <n v="3776031"/>
    <m/>
    <x v="0"/>
  </r>
  <r>
    <x v="5"/>
    <x v="8"/>
    <x v="1"/>
    <x v="1"/>
    <x v="20"/>
    <x v="27"/>
    <n v="2616989"/>
    <n v="3780583"/>
    <m/>
    <x v="0"/>
  </r>
  <r>
    <x v="5"/>
    <x v="8"/>
    <x v="1"/>
    <x v="1"/>
    <x v="20"/>
    <x v="28"/>
    <n v="2619976"/>
    <n v="3785098"/>
    <m/>
    <x v="0"/>
  </r>
  <r>
    <x v="5"/>
    <x v="8"/>
    <x v="1"/>
    <x v="1"/>
    <x v="20"/>
    <x v="29"/>
    <n v="2622963"/>
    <n v="3789578"/>
    <m/>
    <x v="0"/>
  </r>
  <r>
    <x v="5"/>
    <x v="8"/>
    <x v="1"/>
    <x v="1"/>
    <x v="20"/>
    <x v="30"/>
    <n v="2625958"/>
    <n v="3794039"/>
    <m/>
    <x v="0"/>
  </r>
  <r>
    <x v="5"/>
    <x v="8"/>
    <x v="1"/>
    <x v="2"/>
    <x v="21"/>
    <x v="0"/>
    <n v="96332"/>
    <n v="113575"/>
    <m/>
    <x v="0"/>
  </r>
  <r>
    <x v="5"/>
    <x v="8"/>
    <x v="1"/>
    <x v="2"/>
    <x v="21"/>
    <x v="1"/>
    <n v="96725"/>
    <n v="113338"/>
    <m/>
    <x v="0"/>
  </r>
  <r>
    <x v="5"/>
    <x v="8"/>
    <x v="1"/>
    <x v="2"/>
    <x v="21"/>
    <x v="2"/>
    <n v="97232"/>
    <n v="113209"/>
    <m/>
    <x v="0"/>
  </r>
  <r>
    <x v="5"/>
    <x v="8"/>
    <x v="1"/>
    <x v="2"/>
    <x v="21"/>
    <x v="3"/>
    <n v="97668"/>
    <n v="112975"/>
    <m/>
    <x v="0"/>
  </r>
  <r>
    <x v="5"/>
    <x v="8"/>
    <x v="1"/>
    <x v="2"/>
    <x v="21"/>
    <x v="4"/>
    <n v="98003"/>
    <n v="112913"/>
    <m/>
    <x v="0"/>
  </r>
  <r>
    <x v="5"/>
    <x v="8"/>
    <x v="1"/>
    <x v="2"/>
    <x v="21"/>
    <x v="5"/>
    <n v="98485"/>
    <n v="112350"/>
    <m/>
    <x v="0"/>
  </r>
  <r>
    <x v="5"/>
    <x v="8"/>
    <x v="1"/>
    <x v="2"/>
    <x v="21"/>
    <x v="6"/>
    <n v="98966"/>
    <n v="112066"/>
    <m/>
    <x v="0"/>
  </r>
  <r>
    <x v="5"/>
    <x v="8"/>
    <x v="1"/>
    <x v="2"/>
    <x v="21"/>
    <x v="7"/>
    <n v="99451"/>
    <n v="111764"/>
    <m/>
    <x v="0"/>
  </r>
  <r>
    <x v="5"/>
    <x v="8"/>
    <x v="1"/>
    <x v="2"/>
    <x v="21"/>
    <x v="8"/>
    <n v="99925"/>
    <n v="111426"/>
    <m/>
    <x v="0"/>
  </r>
  <r>
    <x v="5"/>
    <x v="8"/>
    <x v="1"/>
    <x v="2"/>
    <x v="21"/>
    <x v="9"/>
    <n v="100393"/>
    <n v="111068"/>
    <m/>
    <x v="0"/>
  </r>
  <r>
    <x v="5"/>
    <x v="8"/>
    <x v="1"/>
    <x v="2"/>
    <x v="21"/>
    <x v="10"/>
    <n v="100877"/>
    <n v="110715"/>
    <m/>
    <x v="0"/>
  </r>
  <r>
    <x v="5"/>
    <x v="8"/>
    <x v="1"/>
    <x v="2"/>
    <x v="21"/>
    <x v="11"/>
    <n v="101394"/>
    <n v="110364"/>
    <m/>
    <x v="0"/>
  </r>
  <r>
    <x v="5"/>
    <x v="8"/>
    <x v="1"/>
    <x v="2"/>
    <x v="21"/>
    <x v="12"/>
    <n v="101906"/>
    <n v="109967"/>
    <m/>
    <x v="0"/>
  </r>
  <r>
    <x v="5"/>
    <x v="8"/>
    <x v="1"/>
    <x v="2"/>
    <x v="21"/>
    <x v="13"/>
    <n v="102404"/>
    <n v="109546"/>
    <m/>
    <x v="0"/>
  </r>
  <r>
    <x v="5"/>
    <x v="8"/>
    <x v="1"/>
    <x v="2"/>
    <x v="21"/>
    <x v="14"/>
    <n v="102881"/>
    <n v="109108"/>
    <m/>
    <x v="0"/>
  </r>
  <r>
    <x v="5"/>
    <x v="8"/>
    <x v="1"/>
    <x v="2"/>
    <x v="21"/>
    <x v="15"/>
    <n v="103342"/>
    <n v="108647"/>
    <m/>
    <x v="0"/>
  </r>
  <r>
    <x v="5"/>
    <x v="8"/>
    <x v="1"/>
    <x v="2"/>
    <x v="21"/>
    <x v="16"/>
    <n v="103789"/>
    <n v="108165"/>
    <m/>
    <x v="0"/>
  </r>
  <r>
    <x v="5"/>
    <x v="8"/>
    <x v="1"/>
    <x v="2"/>
    <x v="21"/>
    <x v="17"/>
    <n v="104185"/>
    <n v="107627"/>
    <m/>
    <x v="0"/>
  </r>
  <r>
    <x v="5"/>
    <x v="8"/>
    <x v="1"/>
    <x v="2"/>
    <x v="21"/>
    <x v="18"/>
    <n v="104551"/>
    <n v="107233"/>
    <m/>
    <x v="0"/>
  </r>
  <r>
    <x v="5"/>
    <x v="8"/>
    <x v="1"/>
    <x v="2"/>
    <x v="21"/>
    <x v="19"/>
    <n v="104890"/>
    <n v="106996"/>
    <m/>
    <x v="0"/>
  </r>
  <r>
    <x v="5"/>
    <x v="8"/>
    <x v="1"/>
    <x v="2"/>
    <x v="21"/>
    <x v="20"/>
    <n v="105208"/>
    <n v="106928"/>
    <m/>
    <x v="0"/>
  </r>
  <r>
    <x v="5"/>
    <x v="8"/>
    <x v="1"/>
    <x v="2"/>
    <x v="21"/>
    <x v="21"/>
    <n v="105500"/>
    <n v="107035"/>
    <m/>
    <x v="0"/>
  </r>
  <r>
    <x v="5"/>
    <x v="8"/>
    <x v="1"/>
    <x v="2"/>
    <x v="21"/>
    <x v="22"/>
    <n v="105772"/>
    <n v="107326"/>
    <m/>
    <x v="0"/>
  </r>
  <r>
    <x v="5"/>
    <x v="8"/>
    <x v="1"/>
    <x v="2"/>
    <x v="21"/>
    <x v="23"/>
    <n v="106036"/>
    <n v="107608"/>
    <m/>
    <x v="0"/>
  </r>
  <r>
    <x v="5"/>
    <x v="8"/>
    <x v="1"/>
    <x v="2"/>
    <x v="21"/>
    <x v="24"/>
    <n v="106300"/>
    <n v="107891"/>
    <m/>
    <x v="0"/>
  </r>
  <r>
    <x v="5"/>
    <x v="8"/>
    <x v="1"/>
    <x v="2"/>
    <x v="21"/>
    <x v="25"/>
    <n v="106565"/>
    <n v="108175"/>
    <m/>
    <x v="0"/>
  </r>
  <r>
    <x v="5"/>
    <x v="8"/>
    <x v="1"/>
    <x v="2"/>
    <x v="21"/>
    <x v="26"/>
    <n v="106831"/>
    <n v="108458"/>
    <m/>
    <x v="0"/>
  </r>
  <r>
    <x v="5"/>
    <x v="8"/>
    <x v="1"/>
    <x v="2"/>
    <x v="21"/>
    <x v="27"/>
    <n v="107095"/>
    <n v="108737"/>
    <m/>
    <x v="0"/>
  </r>
  <r>
    <x v="5"/>
    <x v="8"/>
    <x v="1"/>
    <x v="2"/>
    <x v="21"/>
    <x v="28"/>
    <n v="107359"/>
    <n v="109014"/>
    <m/>
    <x v="0"/>
  </r>
  <r>
    <x v="5"/>
    <x v="8"/>
    <x v="1"/>
    <x v="2"/>
    <x v="21"/>
    <x v="29"/>
    <n v="107622"/>
    <n v="109289"/>
    <m/>
    <x v="0"/>
  </r>
  <r>
    <x v="5"/>
    <x v="8"/>
    <x v="1"/>
    <x v="2"/>
    <x v="21"/>
    <x v="30"/>
    <n v="107886"/>
    <n v="109562"/>
    <m/>
    <x v="0"/>
  </r>
  <r>
    <x v="5"/>
    <x v="8"/>
    <x v="1"/>
    <x v="0"/>
    <x v="22"/>
    <x v="0"/>
    <n v="3423420"/>
    <n v="2026664"/>
    <m/>
    <x v="0"/>
  </r>
  <r>
    <x v="5"/>
    <x v="8"/>
    <x v="1"/>
    <x v="0"/>
    <x v="22"/>
    <x v="1"/>
    <n v="3463652"/>
    <n v="2054554"/>
    <m/>
    <x v="0"/>
  </r>
  <r>
    <x v="5"/>
    <x v="8"/>
    <x v="1"/>
    <x v="0"/>
    <x v="22"/>
    <x v="2"/>
    <n v="3515570"/>
    <n v="2090008"/>
    <m/>
    <x v="0"/>
  </r>
  <r>
    <x v="5"/>
    <x v="8"/>
    <x v="1"/>
    <x v="0"/>
    <x v="22"/>
    <x v="3"/>
    <n v="3560250"/>
    <n v="2120826"/>
    <m/>
    <x v="0"/>
  </r>
  <r>
    <x v="5"/>
    <x v="8"/>
    <x v="1"/>
    <x v="0"/>
    <x v="22"/>
    <x v="4"/>
    <n v="3594496"/>
    <n v="2153966"/>
    <m/>
    <x v="0"/>
  </r>
  <r>
    <x v="5"/>
    <x v="8"/>
    <x v="1"/>
    <x v="0"/>
    <x v="22"/>
    <x v="5"/>
    <n v="3633308"/>
    <n v="2178572"/>
    <m/>
    <x v="0"/>
  </r>
  <r>
    <x v="5"/>
    <x v="8"/>
    <x v="1"/>
    <x v="0"/>
    <x v="22"/>
    <x v="6"/>
    <n v="3671975"/>
    <n v="2209371"/>
    <m/>
    <x v="0"/>
  </r>
  <r>
    <x v="5"/>
    <x v="8"/>
    <x v="1"/>
    <x v="0"/>
    <x v="22"/>
    <x v="7"/>
    <n v="3710826"/>
    <n v="2240770"/>
    <m/>
    <x v="0"/>
  </r>
  <r>
    <x v="5"/>
    <x v="8"/>
    <x v="1"/>
    <x v="0"/>
    <x v="22"/>
    <x v="8"/>
    <n v="3748773"/>
    <n v="2272054"/>
    <m/>
    <x v="0"/>
  </r>
  <r>
    <x v="5"/>
    <x v="8"/>
    <x v="1"/>
    <x v="0"/>
    <x v="22"/>
    <x v="9"/>
    <n v="3786980"/>
    <n v="2303812"/>
    <m/>
    <x v="0"/>
  </r>
  <r>
    <x v="5"/>
    <x v="8"/>
    <x v="1"/>
    <x v="0"/>
    <x v="22"/>
    <x v="10"/>
    <n v="3827072"/>
    <n v="2337034"/>
    <m/>
    <x v="0"/>
  </r>
  <r>
    <x v="5"/>
    <x v="8"/>
    <x v="1"/>
    <x v="0"/>
    <x v="22"/>
    <x v="11"/>
    <n v="3870500"/>
    <n v="2372684"/>
    <m/>
    <x v="0"/>
  </r>
  <r>
    <x v="5"/>
    <x v="8"/>
    <x v="1"/>
    <x v="0"/>
    <x v="22"/>
    <x v="12"/>
    <n v="3913945"/>
    <n v="2408704"/>
    <m/>
    <x v="0"/>
  </r>
  <r>
    <x v="5"/>
    <x v="8"/>
    <x v="1"/>
    <x v="0"/>
    <x v="22"/>
    <x v="13"/>
    <n v="3956627"/>
    <n v="2444553"/>
    <m/>
    <x v="0"/>
  </r>
  <r>
    <x v="5"/>
    <x v="8"/>
    <x v="1"/>
    <x v="0"/>
    <x v="22"/>
    <x v="14"/>
    <n v="3997864"/>
    <n v="2480676"/>
    <m/>
    <x v="0"/>
  </r>
  <r>
    <x v="5"/>
    <x v="8"/>
    <x v="1"/>
    <x v="0"/>
    <x v="22"/>
    <x v="15"/>
    <n v="4037999"/>
    <n v="2517359"/>
    <m/>
    <x v="0"/>
  </r>
  <r>
    <x v="5"/>
    <x v="8"/>
    <x v="1"/>
    <x v="0"/>
    <x v="22"/>
    <x v="16"/>
    <n v="4077175"/>
    <n v="2555008"/>
    <m/>
    <x v="0"/>
  </r>
  <r>
    <x v="5"/>
    <x v="8"/>
    <x v="1"/>
    <x v="0"/>
    <x v="22"/>
    <x v="17"/>
    <n v="4112023"/>
    <n v="2591581"/>
    <m/>
    <x v="0"/>
  </r>
  <r>
    <x v="5"/>
    <x v="8"/>
    <x v="1"/>
    <x v="0"/>
    <x v="22"/>
    <x v="18"/>
    <n v="4144336"/>
    <n v="2625050"/>
    <m/>
    <x v="0"/>
  </r>
  <r>
    <x v="5"/>
    <x v="8"/>
    <x v="1"/>
    <x v="0"/>
    <x v="22"/>
    <x v="19"/>
    <n v="4174496"/>
    <n v="2654754"/>
    <m/>
    <x v="0"/>
  </r>
  <r>
    <x v="5"/>
    <x v="8"/>
    <x v="1"/>
    <x v="0"/>
    <x v="22"/>
    <x v="20"/>
    <n v="4202798"/>
    <n v="2680588"/>
    <m/>
    <x v="0"/>
  </r>
  <r>
    <x v="5"/>
    <x v="8"/>
    <x v="1"/>
    <x v="0"/>
    <x v="22"/>
    <x v="21"/>
    <n v="4228894"/>
    <n v="2701787"/>
    <m/>
    <x v="0"/>
  </r>
  <r>
    <x v="5"/>
    <x v="8"/>
    <x v="1"/>
    <x v="0"/>
    <x v="22"/>
    <x v="22"/>
    <n v="4253280"/>
    <n v="2718357"/>
    <m/>
    <x v="0"/>
  </r>
  <r>
    <x v="5"/>
    <x v="8"/>
    <x v="1"/>
    <x v="0"/>
    <x v="22"/>
    <x v="23"/>
    <n v="4276930"/>
    <n v="2734071"/>
    <m/>
    <x v="0"/>
  </r>
  <r>
    <x v="5"/>
    <x v="8"/>
    <x v="1"/>
    <x v="0"/>
    <x v="22"/>
    <x v="24"/>
    <n v="4300704"/>
    <n v="2749508"/>
    <m/>
    <x v="0"/>
  </r>
  <r>
    <x v="5"/>
    <x v="8"/>
    <x v="1"/>
    <x v="0"/>
    <x v="22"/>
    <x v="25"/>
    <n v="4324608"/>
    <n v="2764770"/>
    <m/>
    <x v="0"/>
  </r>
  <r>
    <x v="5"/>
    <x v="8"/>
    <x v="1"/>
    <x v="0"/>
    <x v="22"/>
    <x v="26"/>
    <n v="4348591"/>
    <n v="2779929"/>
    <m/>
    <x v="0"/>
  </r>
  <r>
    <x v="5"/>
    <x v="8"/>
    <x v="1"/>
    <x v="0"/>
    <x v="22"/>
    <x v="27"/>
    <n v="4372446"/>
    <n v="2794918"/>
    <m/>
    <x v="0"/>
  </r>
  <r>
    <x v="5"/>
    <x v="8"/>
    <x v="1"/>
    <x v="0"/>
    <x v="22"/>
    <x v="28"/>
    <n v="4396296"/>
    <n v="2809848"/>
    <m/>
    <x v="0"/>
  </r>
  <r>
    <x v="5"/>
    <x v="8"/>
    <x v="1"/>
    <x v="0"/>
    <x v="22"/>
    <x v="29"/>
    <n v="4420160"/>
    <n v="2824738"/>
    <m/>
    <x v="0"/>
  </r>
  <r>
    <x v="5"/>
    <x v="8"/>
    <x v="1"/>
    <x v="0"/>
    <x v="22"/>
    <x v="30"/>
    <n v="4444104"/>
    <n v="2839646"/>
    <m/>
    <x v="0"/>
  </r>
  <r>
    <x v="5"/>
    <x v="8"/>
    <x v="2"/>
    <x v="1"/>
    <x v="20"/>
    <x v="0"/>
    <n v="520275"/>
    <n v="493220"/>
    <m/>
    <x v="0"/>
  </r>
  <r>
    <x v="5"/>
    <x v="8"/>
    <x v="2"/>
    <x v="1"/>
    <x v="20"/>
    <x v="1"/>
    <n v="512603"/>
    <n v="483059"/>
    <m/>
    <x v="0"/>
  </r>
  <r>
    <x v="5"/>
    <x v="8"/>
    <x v="2"/>
    <x v="1"/>
    <x v="20"/>
    <x v="2"/>
    <n v="505297"/>
    <n v="473236"/>
    <m/>
    <x v="0"/>
  </r>
  <r>
    <x v="5"/>
    <x v="8"/>
    <x v="2"/>
    <x v="1"/>
    <x v="20"/>
    <x v="3"/>
    <n v="497438"/>
    <n v="462981"/>
    <m/>
    <x v="0"/>
  </r>
  <r>
    <x v="5"/>
    <x v="8"/>
    <x v="2"/>
    <x v="1"/>
    <x v="20"/>
    <x v="4"/>
    <n v="489872"/>
    <n v="454185"/>
    <m/>
    <x v="0"/>
  </r>
  <r>
    <x v="5"/>
    <x v="8"/>
    <x v="2"/>
    <x v="1"/>
    <x v="20"/>
    <x v="5"/>
    <n v="482575"/>
    <n v="443132"/>
    <m/>
    <x v="0"/>
  </r>
  <r>
    <x v="5"/>
    <x v="8"/>
    <x v="2"/>
    <x v="1"/>
    <x v="20"/>
    <x v="6"/>
    <n v="475796"/>
    <n v="433749"/>
    <m/>
    <x v="0"/>
  </r>
  <r>
    <x v="5"/>
    <x v="8"/>
    <x v="2"/>
    <x v="1"/>
    <x v="20"/>
    <x v="7"/>
    <n v="469579"/>
    <n v="424877"/>
    <m/>
    <x v="0"/>
  </r>
  <r>
    <x v="5"/>
    <x v="8"/>
    <x v="2"/>
    <x v="1"/>
    <x v="20"/>
    <x v="8"/>
    <n v="463515"/>
    <n v="416150"/>
    <m/>
    <x v="0"/>
  </r>
  <r>
    <x v="5"/>
    <x v="8"/>
    <x v="2"/>
    <x v="1"/>
    <x v="20"/>
    <x v="9"/>
    <n v="457468"/>
    <n v="407493"/>
    <m/>
    <x v="0"/>
  </r>
  <r>
    <x v="5"/>
    <x v="8"/>
    <x v="2"/>
    <x v="1"/>
    <x v="20"/>
    <x v="10"/>
    <n v="451050"/>
    <n v="398607"/>
    <m/>
    <x v="0"/>
  </r>
  <r>
    <x v="5"/>
    <x v="8"/>
    <x v="2"/>
    <x v="1"/>
    <x v="20"/>
    <x v="11"/>
    <n v="444653"/>
    <n v="389728"/>
    <m/>
    <x v="0"/>
  </r>
  <r>
    <x v="5"/>
    <x v="8"/>
    <x v="2"/>
    <x v="1"/>
    <x v="20"/>
    <x v="12"/>
    <n v="438365"/>
    <n v="380911"/>
    <m/>
    <x v="0"/>
  </r>
  <r>
    <x v="5"/>
    <x v="8"/>
    <x v="2"/>
    <x v="1"/>
    <x v="20"/>
    <x v="13"/>
    <n v="432177"/>
    <n v="372256"/>
    <m/>
    <x v="0"/>
  </r>
  <r>
    <x v="5"/>
    <x v="8"/>
    <x v="2"/>
    <x v="1"/>
    <x v="20"/>
    <x v="14"/>
    <n v="426088"/>
    <n v="363814"/>
    <m/>
    <x v="0"/>
  </r>
  <r>
    <x v="5"/>
    <x v="8"/>
    <x v="2"/>
    <x v="1"/>
    <x v="20"/>
    <x v="15"/>
    <n v="420108"/>
    <n v="355551"/>
    <m/>
    <x v="0"/>
  </r>
  <r>
    <x v="5"/>
    <x v="8"/>
    <x v="2"/>
    <x v="1"/>
    <x v="20"/>
    <x v="16"/>
    <n v="414242"/>
    <n v="347470"/>
    <m/>
    <x v="0"/>
  </r>
  <r>
    <x v="5"/>
    <x v="8"/>
    <x v="2"/>
    <x v="1"/>
    <x v="20"/>
    <x v="17"/>
    <n v="408437"/>
    <n v="339534"/>
    <m/>
    <x v="0"/>
  </r>
  <r>
    <x v="5"/>
    <x v="8"/>
    <x v="2"/>
    <x v="1"/>
    <x v="20"/>
    <x v="18"/>
    <n v="402706"/>
    <n v="332309"/>
    <m/>
    <x v="0"/>
  </r>
  <r>
    <x v="5"/>
    <x v="8"/>
    <x v="2"/>
    <x v="1"/>
    <x v="20"/>
    <x v="19"/>
    <n v="397012"/>
    <n v="325760"/>
    <m/>
    <x v="0"/>
  </r>
  <r>
    <x v="5"/>
    <x v="8"/>
    <x v="2"/>
    <x v="1"/>
    <x v="20"/>
    <x v="20"/>
    <n v="391434"/>
    <n v="319952"/>
    <m/>
    <x v="0"/>
  </r>
  <r>
    <x v="5"/>
    <x v="8"/>
    <x v="2"/>
    <x v="1"/>
    <x v="20"/>
    <x v="21"/>
    <n v="385964"/>
    <n v="314875"/>
    <m/>
    <x v="0"/>
  </r>
  <r>
    <x v="5"/>
    <x v="8"/>
    <x v="2"/>
    <x v="1"/>
    <x v="20"/>
    <x v="22"/>
    <n v="380585"/>
    <n v="310490"/>
    <m/>
    <x v="0"/>
  </r>
  <r>
    <x v="5"/>
    <x v="8"/>
    <x v="2"/>
    <x v="1"/>
    <x v="20"/>
    <x v="23"/>
    <n v="375301"/>
    <n v="306187"/>
    <m/>
    <x v="0"/>
  </r>
  <r>
    <x v="5"/>
    <x v="8"/>
    <x v="2"/>
    <x v="1"/>
    <x v="20"/>
    <x v="24"/>
    <n v="370127"/>
    <n v="301976"/>
    <m/>
    <x v="0"/>
  </r>
  <r>
    <x v="5"/>
    <x v="8"/>
    <x v="2"/>
    <x v="1"/>
    <x v="20"/>
    <x v="25"/>
    <n v="365060"/>
    <n v="297854"/>
    <m/>
    <x v="0"/>
  </r>
  <r>
    <x v="5"/>
    <x v="8"/>
    <x v="2"/>
    <x v="1"/>
    <x v="20"/>
    <x v="26"/>
    <n v="360087"/>
    <n v="293808"/>
    <m/>
    <x v="0"/>
  </r>
  <r>
    <x v="5"/>
    <x v="8"/>
    <x v="2"/>
    <x v="1"/>
    <x v="20"/>
    <x v="27"/>
    <n v="355209"/>
    <n v="289840"/>
    <m/>
    <x v="0"/>
  </r>
  <r>
    <x v="5"/>
    <x v="8"/>
    <x v="2"/>
    <x v="1"/>
    <x v="20"/>
    <x v="28"/>
    <n v="350413"/>
    <n v="285936"/>
    <m/>
    <x v="0"/>
  </r>
  <r>
    <x v="5"/>
    <x v="8"/>
    <x v="2"/>
    <x v="1"/>
    <x v="20"/>
    <x v="29"/>
    <n v="345710"/>
    <n v="282106"/>
    <m/>
    <x v="0"/>
  </r>
  <r>
    <x v="5"/>
    <x v="8"/>
    <x v="2"/>
    <x v="1"/>
    <x v="20"/>
    <x v="30"/>
    <n v="341096"/>
    <n v="278348"/>
    <m/>
    <x v="0"/>
  </r>
  <r>
    <x v="5"/>
    <x v="8"/>
    <x v="2"/>
    <x v="2"/>
    <x v="21"/>
    <x v="0"/>
    <n v="63529"/>
    <n v="94531"/>
    <m/>
    <x v="0"/>
  </r>
  <r>
    <x v="5"/>
    <x v="8"/>
    <x v="2"/>
    <x v="2"/>
    <x v="21"/>
    <x v="1"/>
    <n v="62400"/>
    <n v="92342"/>
    <m/>
    <x v="0"/>
  </r>
  <r>
    <x v="5"/>
    <x v="8"/>
    <x v="2"/>
    <x v="2"/>
    <x v="21"/>
    <x v="2"/>
    <n v="61291"/>
    <n v="90196"/>
    <m/>
    <x v="0"/>
  </r>
  <r>
    <x v="5"/>
    <x v="8"/>
    <x v="2"/>
    <x v="2"/>
    <x v="21"/>
    <x v="3"/>
    <n v="60202"/>
    <n v="88072"/>
    <m/>
    <x v="0"/>
  </r>
  <r>
    <x v="5"/>
    <x v="8"/>
    <x v="2"/>
    <x v="2"/>
    <x v="21"/>
    <x v="4"/>
    <n v="59133"/>
    <n v="86205"/>
    <m/>
    <x v="0"/>
  </r>
  <r>
    <x v="5"/>
    <x v="8"/>
    <x v="2"/>
    <x v="2"/>
    <x v="21"/>
    <x v="5"/>
    <n v="58083"/>
    <n v="83889"/>
    <m/>
    <x v="0"/>
  </r>
  <r>
    <x v="5"/>
    <x v="8"/>
    <x v="2"/>
    <x v="2"/>
    <x v="21"/>
    <x v="6"/>
    <n v="57052"/>
    <n v="81835"/>
    <m/>
    <x v="0"/>
  </r>
  <r>
    <x v="5"/>
    <x v="8"/>
    <x v="2"/>
    <x v="2"/>
    <x v="21"/>
    <x v="7"/>
    <n v="56040"/>
    <n v="79812"/>
    <m/>
    <x v="0"/>
  </r>
  <r>
    <x v="5"/>
    <x v="8"/>
    <x v="2"/>
    <x v="2"/>
    <x v="21"/>
    <x v="8"/>
    <n v="55047"/>
    <n v="77818"/>
    <m/>
    <x v="0"/>
  </r>
  <r>
    <x v="5"/>
    <x v="8"/>
    <x v="2"/>
    <x v="2"/>
    <x v="21"/>
    <x v="9"/>
    <n v="54070"/>
    <n v="75860"/>
    <m/>
    <x v="0"/>
  </r>
  <r>
    <x v="5"/>
    <x v="8"/>
    <x v="2"/>
    <x v="2"/>
    <x v="21"/>
    <x v="10"/>
    <n v="53111"/>
    <n v="73939"/>
    <m/>
    <x v="0"/>
  </r>
  <r>
    <x v="5"/>
    <x v="8"/>
    <x v="2"/>
    <x v="2"/>
    <x v="21"/>
    <x v="11"/>
    <n v="52169"/>
    <n v="72041"/>
    <m/>
    <x v="0"/>
  </r>
  <r>
    <x v="5"/>
    <x v="8"/>
    <x v="2"/>
    <x v="2"/>
    <x v="21"/>
    <x v="12"/>
    <n v="51243"/>
    <n v="70162"/>
    <m/>
    <x v="0"/>
  </r>
  <r>
    <x v="5"/>
    <x v="8"/>
    <x v="2"/>
    <x v="2"/>
    <x v="21"/>
    <x v="13"/>
    <n v="50334"/>
    <n v="68319"/>
    <m/>
    <x v="0"/>
  </r>
  <r>
    <x v="5"/>
    <x v="8"/>
    <x v="2"/>
    <x v="2"/>
    <x v="21"/>
    <x v="14"/>
    <n v="49441"/>
    <n v="66524"/>
    <m/>
    <x v="0"/>
  </r>
  <r>
    <x v="5"/>
    <x v="8"/>
    <x v="2"/>
    <x v="2"/>
    <x v="21"/>
    <x v="15"/>
    <n v="48564"/>
    <n v="64766"/>
    <m/>
    <x v="0"/>
  </r>
  <r>
    <x v="5"/>
    <x v="8"/>
    <x v="2"/>
    <x v="2"/>
    <x v="21"/>
    <x v="16"/>
    <n v="47702"/>
    <n v="63046"/>
    <m/>
    <x v="0"/>
  </r>
  <r>
    <x v="5"/>
    <x v="8"/>
    <x v="2"/>
    <x v="2"/>
    <x v="21"/>
    <x v="17"/>
    <n v="46856"/>
    <n v="61365"/>
    <m/>
    <x v="0"/>
  </r>
  <r>
    <x v="5"/>
    <x v="8"/>
    <x v="2"/>
    <x v="2"/>
    <x v="21"/>
    <x v="18"/>
    <n v="46024"/>
    <n v="59826"/>
    <m/>
    <x v="0"/>
  </r>
  <r>
    <x v="5"/>
    <x v="8"/>
    <x v="2"/>
    <x v="2"/>
    <x v="21"/>
    <x v="19"/>
    <n v="45208"/>
    <n v="58428"/>
    <m/>
    <x v="0"/>
  </r>
  <r>
    <x v="5"/>
    <x v="8"/>
    <x v="2"/>
    <x v="2"/>
    <x v="21"/>
    <x v="20"/>
    <n v="44406"/>
    <n v="57170"/>
    <m/>
    <x v="0"/>
  </r>
  <r>
    <x v="5"/>
    <x v="8"/>
    <x v="2"/>
    <x v="2"/>
    <x v="21"/>
    <x v="21"/>
    <n v="43618"/>
    <n v="56051"/>
    <m/>
    <x v="0"/>
  </r>
  <r>
    <x v="5"/>
    <x v="8"/>
    <x v="2"/>
    <x v="2"/>
    <x v="21"/>
    <x v="22"/>
    <n v="42844"/>
    <n v="55065"/>
    <m/>
    <x v="0"/>
  </r>
  <r>
    <x v="5"/>
    <x v="8"/>
    <x v="2"/>
    <x v="2"/>
    <x v="21"/>
    <x v="23"/>
    <n v="42084"/>
    <n v="54096"/>
    <m/>
    <x v="0"/>
  </r>
  <r>
    <x v="5"/>
    <x v="8"/>
    <x v="2"/>
    <x v="2"/>
    <x v="21"/>
    <x v="24"/>
    <n v="41337"/>
    <n v="53145"/>
    <m/>
    <x v="0"/>
  </r>
  <r>
    <x v="5"/>
    <x v="8"/>
    <x v="2"/>
    <x v="2"/>
    <x v="21"/>
    <x v="25"/>
    <n v="40604"/>
    <n v="52210"/>
    <m/>
    <x v="0"/>
  </r>
  <r>
    <x v="5"/>
    <x v="8"/>
    <x v="2"/>
    <x v="2"/>
    <x v="21"/>
    <x v="26"/>
    <n v="39884"/>
    <n v="51291"/>
    <m/>
    <x v="0"/>
  </r>
  <r>
    <x v="5"/>
    <x v="8"/>
    <x v="2"/>
    <x v="2"/>
    <x v="21"/>
    <x v="27"/>
    <n v="39176"/>
    <n v="50388"/>
    <m/>
    <x v="0"/>
  </r>
  <r>
    <x v="5"/>
    <x v="8"/>
    <x v="2"/>
    <x v="2"/>
    <x v="21"/>
    <x v="28"/>
    <n v="38481"/>
    <n v="49499"/>
    <m/>
    <x v="0"/>
  </r>
  <r>
    <x v="5"/>
    <x v="8"/>
    <x v="2"/>
    <x v="2"/>
    <x v="21"/>
    <x v="29"/>
    <n v="37799"/>
    <n v="48625"/>
    <m/>
    <x v="0"/>
  </r>
  <r>
    <x v="5"/>
    <x v="8"/>
    <x v="2"/>
    <x v="2"/>
    <x v="21"/>
    <x v="30"/>
    <n v="37128"/>
    <n v="47765"/>
    <m/>
    <x v="0"/>
  </r>
  <r>
    <x v="5"/>
    <x v="8"/>
    <x v="2"/>
    <x v="0"/>
    <x v="22"/>
    <x v="0"/>
    <n v="400750"/>
    <n v="249667"/>
    <m/>
    <x v="0"/>
  </r>
  <r>
    <x v="5"/>
    <x v="8"/>
    <x v="2"/>
    <x v="0"/>
    <x v="22"/>
    <x v="1"/>
    <n v="398698"/>
    <n v="248882"/>
    <m/>
    <x v="0"/>
  </r>
  <r>
    <x v="5"/>
    <x v="8"/>
    <x v="2"/>
    <x v="0"/>
    <x v="22"/>
    <x v="2"/>
    <n v="397423"/>
    <n v="248626"/>
    <m/>
    <x v="0"/>
  </r>
  <r>
    <x v="5"/>
    <x v="8"/>
    <x v="2"/>
    <x v="0"/>
    <x v="22"/>
    <x v="3"/>
    <n v="393969"/>
    <n v="246915"/>
    <m/>
    <x v="0"/>
  </r>
  <r>
    <x v="5"/>
    <x v="8"/>
    <x v="2"/>
    <x v="0"/>
    <x v="22"/>
    <x v="4"/>
    <n v="391070"/>
    <n v="246558"/>
    <m/>
    <x v="0"/>
  </r>
  <r>
    <x v="5"/>
    <x v="8"/>
    <x v="2"/>
    <x v="0"/>
    <x v="22"/>
    <x v="5"/>
    <n v="388897"/>
    <n v="245351"/>
    <m/>
    <x v="0"/>
  </r>
  <r>
    <x v="5"/>
    <x v="8"/>
    <x v="2"/>
    <x v="0"/>
    <x v="22"/>
    <x v="6"/>
    <n v="388020"/>
    <n v="245703"/>
    <m/>
    <x v="0"/>
  </r>
  <r>
    <x v="5"/>
    <x v="8"/>
    <x v="2"/>
    <x v="0"/>
    <x v="22"/>
    <x v="7"/>
    <n v="388672"/>
    <n v="247107"/>
    <m/>
    <x v="0"/>
  </r>
  <r>
    <x v="5"/>
    <x v="8"/>
    <x v="2"/>
    <x v="0"/>
    <x v="22"/>
    <x v="8"/>
    <n v="389546"/>
    <n v="248684"/>
    <m/>
    <x v="0"/>
  </r>
  <r>
    <x v="5"/>
    <x v="8"/>
    <x v="2"/>
    <x v="0"/>
    <x v="22"/>
    <x v="9"/>
    <n v="390234"/>
    <n v="250136"/>
    <m/>
    <x v="0"/>
  </r>
  <r>
    <x v="5"/>
    <x v="8"/>
    <x v="2"/>
    <x v="0"/>
    <x v="22"/>
    <x v="10"/>
    <n v="389328"/>
    <n v="250512"/>
    <m/>
    <x v="0"/>
  </r>
  <r>
    <x v="5"/>
    <x v="8"/>
    <x v="2"/>
    <x v="0"/>
    <x v="22"/>
    <x v="11"/>
    <n v="388161"/>
    <n v="250709"/>
    <m/>
    <x v="0"/>
  </r>
  <r>
    <x v="5"/>
    <x v="8"/>
    <x v="2"/>
    <x v="0"/>
    <x v="22"/>
    <x v="12"/>
    <n v="387050"/>
    <n v="250948"/>
    <m/>
    <x v="0"/>
  </r>
  <r>
    <x v="5"/>
    <x v="8"/>
    <x v="2"/>
    <x v="0"/>
    <x v="22"/>
    <x v="13"/>
    <n v="385958"/>
    <n v="251197"/>
    <m/>
    <x v="0"/>
  </r>
  <r>
    <x v="5"/>
    <x v="8"/>
    <x v="2"/>
    <x v="0"/>
    <x v="22"/>
    <x v="14"/>
    <n v="384918"/>
    <n v="251562"/>
    <m/>
    <x v="0"/>
  </r>
  <r>
    <x v="5"/>
    <x v="8"/>
    <x v="2"/>
    <x v="0"/>
    <x v="22"/>
    <x v="15"/>
    <n v="383957"/>
    <n v="252061"/>
    <m/>
    <x v="0"/>
  </r>
  <r>
    <x v="5"/>
    <x v="8"/>
    <x v="2"/>
    <x v="0"/>
    <x v="22"/>
    <x v="16"/>
    <n v="383099"/>
    <n v="252733"/>
    <m/>
    <x v="0"/>
  </r>
  <r>
    <x v="5"/>
    <x v="8"/>
    <x v="2"/>
    <x v="0"/>
    <x v="22"/>
    <x v="17"/>
    <n v="382143"/>
    <n v="253447"/>
    <m/>
    <x v="0"/>
  </r>
  <r>
    <x v="5"/>
    <x v="8"/>
    <x v="2"/>
    <x v="0"/>
    <x v="22"/>
    <x v="18"/>
    <n v="381095"/>
    <n v="253923"/>
    <m/>
    <x v="0"/>
  </r>
  <r>
    <x v="5"/>
    <x v="8"/>
    <x v="2"/>
    <x v="0"/>
    <x v="22"/>
    <x v="19"/>
    <n v="379839"/>
    <n v="254012"/>
    <m/>
    <x v="0"/>
  </r>
  <r>
    <x v="5"/>
    <x v="8"/>
    <x v="2"/>
    <x v="0"/>
    <x v="22"/>
    <x v="20"/>
    <n v="378674"/>
    <n v="253902"/>
    <m/>
    <x v="0"/>
  </r>
  <r>
    <x v="5"/>
    <x v="8"/>
    <x v="2"/>
    <x v="0"/>
    <x v="22"/>
    <x v="21"/>
    <n v="377571"/>
    <n v="253543"/>
    <m/>
    <x v="0"/>
  </r>
  <r>
    <x v="5"/>
    <x v="8"/>
    <x v="2"/>
    <x v="0"/>
    <x v="22"/>
    <x v="22"/>
    <n v="376472"/>
    <n v="252883"/>
    <m/>
    <x v="0"/>
  </r>
  <r>
    <x v="5"/>
    <x v="8"/>
    <x v="2"/>
    <x v="0"/>
    <x v="22"/>
    <x v="23"/>
    <n v="375400"/>
    <n v="252207"/>
    <m/>
    <x v="0"/>
  </r>
  <r>
    <x v="5"/>
    <x v="8"/>
    <x v="2"/>
    <x v="0"/>
    <x v="22"/>
    <x v="24"/>
    <n v="374412"/>
    <n v="251558"/>
    <m/>
    <x v="0"/>
  </r>
  <r>
    <x v="5"/>
    <x v="8"/>
    <x v="2"/>
    <x v="0"/>
    <x v="22"/>
    <x v="25"/>
    <n v="373509"/>
    <n v="250944"/>
    <m/>
    <x v="0"/>
  </r>
  <r>
    <x v="5"/>
    <x v="8"/>
    <x v="2"/>
    <x v="0"/>
    <x v="22"/>
    <x v="26"/>
    <n v="372638"/>
    <n v="250339"/>
    <m/>
    <x v="0"/>
  </r>
  <r>
    <x v="5"/>
    <x v="8"/>
    <x v="2"/>
    <x v="0"/>
    <x v="22"/>
    <x v="27"/>
    <n v="371812"/>
    <n v="249757"/>
    <m/>
    <x v="0"/>
  </r>
  <r>
    <x v="5"/>
    <x v="8"/>
    <x v="2"/>
    <x v="0"/>
    <x v="22"/>
    <x v="28"/>
    <n v="370982"/>
    <n v="249170"/>
    <m/>
    <x v="0"/>
  </r>
  <r>
    <x v="5"/>
    <x v="8"/>
    <x v="2"/>
    <x v="0"/>
    <x v="22"/>
    <x v="29"/>
    <n v="370196"/>
    <n v="248607"/>
    <m/>
    <x v="0"/>
  </r>
  <r>
    <x v="5"/>
    <x v="8"/>
    <x v="2"/>
    <x v="0"/>
    <x v="22"/>
    <x v="30"/>
    <n v="369445"/>
    <n v="248066"/>
    <m/>
    <x v="0"/>
  </r>
  <r>
    <x v="6"/>
    <x v="0"/>
    <x v="0"/>
    <x v="1"/>
    <x v="23"/>
    <x v="0"/>
    <n v="469975"/>
    <n v="1078122"/>
    <m/>
    <x v="0"/>
  </r>
  <r>
    <x v="6"/>
    <x v="0"/>
    <x v="0"/>
    <x v="1"/>
    <x v="23"/>
    <x v="1"/>
    <n v="480412"/>
    <n v="1092876"/>
    <m/>
    <x v="0"/>
  </r>
  <r>
    <x v="6"/>
    <x v="0"/>
    <x v="0"/>
    <x v="1"/>
    <x v="23"/>
    <x v="2"/>
    <n v="490648"/>
    <n v="1097013"/>
    <m/>
    <x v="0"/>
  </r>
  <r>
    <x v="6"/>
    <x v="0"/>
    <x v="0"/>
    <x v="1"/>
    <x v="23"/>
    <x v="3"/>
    <n v="502153"/>
    <n v="1108587"/>
    <m/>
    <x v="0"/>
  </r>
  <r>
    <x v="6"/>
    <x v="0"/>
    <x v="0"/>
    <x v="1"/>
    <x v="23"/>
    <x v="4"/>
    <n v="513830"/>
    <n v="1132084"/>
    <m/>
    <x v="0"/>
  </r>
  <r>
    <x v="6"/>
    <x v="0"/>
    <x v="0"/>
    <x v="1"/>
    <x v="23"/>
    <x v="5"/>
    <n v="525167"/>
    <n v="1148521"/>
    <m/>
    <x v="0"/>
  </r>
  <r>
    <x v="6"/>
    <x v="0"/>
    <x v="0"/>
    <x v="1"/>
    <x v="23"/>
    <x v="6"/>
    <n v="537116"/>
    <n v="1170679"/>
    <m/>
    <x v="0"/>
  </r>
  <r>
    <x v="6"/>
    <x v="0"/>
    <x v="0"/>
    <x v="1"/>
    <x v="23"/>
    <x v="7"/>
    <n v="549420"/>
    <n v="1195171"/>
    <m/>
    <x v="0"/>
  </r>
  <r>
    <x v="6"/>
    <x v="0"/>
    <x v="0"/>
    <x v="1"/>
    <x v="23"/>
    <x v="8"/>
    <n v="561806"/>
    <n v="1220660"/>
    <m/>
    <x v="0"/>
  </r>
  <r>
    <x v="6"/>
    <x v="0"/>
    <x v="0"/>
    <x v="1"/>
    <x v="23"/>
    <x v="9"/>
    <n v="574962"/>
    <n v="1246556"/>
    <m/>
    <x v="0"/>
  </r>
  <r>
    <x v="6"/>
    <x v="0"/>
    <x v="0"/>
    <x v="1"/>
    <x v="23"/>
    <x v="10"/>
    <n v="588977"/>
    <n v="1273112"/>
    <m/>
    <x v="0"/>
  </r>
  <r>
    <x v="6"/>
    <x v="0"/>
    <x v="0"/>
    <x v="1"/>
    <x v="23"/>
    <x v="11"/>
    <n v="603984"/>
    <n v="1301376"/>
    <m/>
    <x v="0"/>
  </r>
  <r>
    <x v="6"/>
    <x v="0"/>
    <x v="0"/>
    <x v="1"/>
    <x v="23"/>
    <x v="12"/>
    <n v="620037"/>
    <n v="1330464"/>
    <m/>
    <x v="0"/>
  </r>
  <r>
    <x v="6"/>
    <x v="0"/>
    <x v="0"/>
    <x v="1"/>
    <x v="23"/>
    <x v="13"/>
    <n v="635692"/>
    <n v="1358984"/>
    <m/>
    <x v="0"/>
  </r>
  <r>
    <x v="6"/>
    <x v="0"/>
    <x v="0"/>
    <x v="1"/>
    <x v="23"/>
    <x v="14"/>
    <n v="650945"/>
    <n v="1387494"/>
    <m/>
    <x v="0"/>
  </r>
  <r>
    <x v="6"/>
    <x v="0"/>
    <x v="0"/>
    <x v="1"/>
    <x v="23"/>
    <x v="15"/>
    <n v="665791"/>
    <n v="1416054"/>
    <m/>
    <x v="0"/>
  </r>
  <r>
    <x v="6"/>
    <x v="0"/>
    <x v="0"/>
    <x v="1"/>
    <x v="23"/>
    <x v="16"/>
    <n v="680267"/>
    <n v="1444085"/>
    <m/>
    <x v="0"/>
  </r>
  <r>
    <x v="6"/>
    <x v="0"/>
    <x v="0"/>
    <x v="1"/>
    <x v="23"/>
    <x v="17"/>
    <n v="694460"/>
    <n v="1471742"/>
    <m/>
    <x v="0"/>
  </r>
  <r>
    <x v="6"/>
    <x v="0"/>
    <x v="0"/>
    <x v="1"/>
    <x v="23"/>
    <x v="18"/>
    <n v="708294"/>
    <n v="1498856"/>
    <m/>
    <x v="0"/>
  </r>
  <r>
    <x v="6"/>
    <x v="0"/>
    <x v="0"/>
    <x v="1"/>
    <x v="23"/>
    <x v="19"/>
    <n v="721638"/>
    <n v="1525460"/>
    <m/>
    <x v="0"/>
  </r>
  <r>
    <x v="6"/>
    <x v="0"/>
    <x v="0"/>
    <x v="1"/>
    <x v="23"/>
    <x v="20"/>
    <n v="734321"/>
    <n v="1551214"/>
    <m/>
    <x v="0"/>
  </r>
  <r>
    <x v="6"/>
    <x v="0"/>
    <x v="0"/>
    <x v="1"/>
    <x v="23"/>
    <x v="21"/>
    <n v="746252"/>
    <n v="1575953"/>
    <m/>
    <x v="0"/>
  </r>
  <r>
    <x v="6"/>
    <x v="0"/>
    <x v="0"/>
    <x v="1"/>
    <x v="23"/>
    <x v="22"/>
    <n v="759050"/>
    <n v="1602543"/>
    <m/>
    <x v="0"/>
  </r>
  <r>
    <x v="6"/>
    <x v="0"/>
    <x v="0"/>
    <x v="1"/>
    <x v="23"/>
    <x v="23"/>
    <n v="772414"/>
    <n v="1630484"/>
    <m/>
    <x v="0"/>
  </r>
  <r>
    <x v="6"/>
    <x v="0"/>
    <x v="0"/>
    <x v="1"/>
    <x v="23"/>
    <x v="24"/>
    <n v="786289"/>
    <n v="1659714"/>
    <m/>
    <x v="0"/>
  </r>
  <r>
    <x v="6"/>
    <x v="0"/>
    <x v="0"/>
    <x v="1"/>
    <x v="23"/>
    <x v="25"/>
    <n v="800652"/>
    <n v="1690528"/>
    <m/>
    <x v="0"/>
  </r>
  <r>
    <x v="6"/>
    <x v="0"/>
    <x v="0"/>
    <x v="1"/>
    <x v="23"/>
    <x v="26"/>
    <n v="815404"/>
    <n v="1722063"/>
    <m/>
    <x v="0"/>
  </r>
  <r>
    <x v="6"/>
    <x v="0"/>
    <x v="0"/>
    <x v="1"/>
    <x v="23"/>
    <x v="27"/>
    <n v="830470"/>
    <n v="1753921"/>
    <m/>
    <x v="0"/>
  </r>
  <r>
    <x v="6"/>
    <x v="0"/>
    <x v="0"/>
    <x v="1"/>
    <x v="23"/>
    <x v="28"/>
    <n v="845788"/>
    <n v="1786040"/>
    <m/>
    <x v="0"/>
  </r>
  <r>
    <x v="6"/>
    <x v="0"/>
    <x v="0"/>
    <x v="1"/>
    <x v="23"/>
    <x v="29"/>
    <n v="861345"/>
    <n v="1818708"/>
    <m/>
    <x v="0"/>
  </r>
  <r>
    <x v="6"/>
    <x v="0"/>
    <x v="0"/>
    <x v="1"/>
    <x v="23"/>
    <x v="30"/>
    <n v="876919"/>
    <n v="1850012"/>
    <m/>
    <x v="0"/>
  </r>
  <r>
    <x v="6"/>
    <x v="0"/>
    <x v="0"/>
    <x v="0"/>
    <x v="24"/>
    <x v="0"/>
    <n v="2918963"/>
    <n v="6663992"/>
    <m/>
    <x v="0"/>
  </r>
  <r>
    <x v="6"/>
    <x v="0"/>
    <x v="0"/>
    <x v="0"/>
    <x v="24"/>
    <x v="1"/>
    <n v="2953613"/>
    <n v="6514443"/>
    <m/>
    <x v="0"/>
  </r>
  <r>
    <x v="6"/>
    <x v="0"/>
    <x v="0"/>
    <x v="0"/>
    <x v="24"/>
    <x v="2"/>
    <n v="3002610"/>
    <n v="6319051"/>
    <m/>
    <x v="0"/>
  </r>
  <r>
    <x v="6"/>
    <x v="0"/>
    <x v="0"/>
    <x v="0"/>
    <x v="24"/>
    <x v="3"/>
    <n v="3051813"/>
    <n v="6001106"/>
    <m/>
    <x v="0"/>
  </r>
  <r>
    <x v="6"/>
    <x v="0"/>
    <x v="0"/>
    <x v="0"/>
    <x v="24"/>
    <x v="4"/>
    <n v="3104497"/>
    <n v="5807812"/>
    <m/>
    <x v="0"/>
  </r>
  <r>
    <x v="6"/>
    <x v="0"/>
    <x v="0"/>
    <x v="0"/>
    <x v="24"/>
    <x v="5"/>
    <n v="3154041"/>
    <n v="5636832"/>
    <m/>
    <x v="0"/>
  </r>
  <r>
    <x v="6"/>
    <x v="0"/>
    <x v="0"/>
    <x v="0"/>
    <x v="24"/>
    <x v="6"/>
    <n v="3203352"/>
    <n v="5468799"/>
    <m/>
    <x v="0"/>
  </r>
  <r>
    <x v="6"/>
    <x v="0"/>
    <x v="0"/>
    <x v="0"/>
    <x v="24"/>
    <x v="7"/>
    <n v="3252412"/>
    <n v="5295784"/>
    <m/>
    <x v="0"/>
  </r>
  <r>
    <x v="6"/>
    <x v="0"/>
    <x v="0"/>
    <x v="0"/>
    <x v="24"/>
    <x v="8"/>
    <n v="3301124"/>
    <n v="5162861"/>
    <m/>
    <x v="0"/>
  </r>
  <r>
    <x v="6"/>
    <x v="0"/>
    <x v="0"/>
    <x v="0"/>
    <x v="24"/>
    <x v="9"/>
    <n v="3349281"/>
    <n v="4990200"/>
    <m/>
    <x v="0"/>
  </r>
  <r>
    <x v="6"/>
    <x v="0"/>
    <x v="0"/>
    <x v="0"/>
    <x v="24"/>
    <x v="10"/>
    <n v="3396756"/>
    <n v="4775425"/>
    <m/>
    <x v="0"/>
  </r>
  <r>
    <x v="6"/>
    <x v="0"/>
    <x v="0"/>
    <x v="0"/>
    <x v="24"/>
    <x v="11"/>
    <n v="3442918"/>
    <n v="4534679"/>
    <m/>
    <x v="0"/>
  </r>
  <r>
    <x v="6"/>
    <x v="0"/>
    <x v="0"/>
    <x v="0"/>
    <x v="24"/>
    <x v="12"/>
    <n v="3488125"/>
    <n v="4283773"/>
    <m/>
    <x v="0"/>
  </r>
  <r>
    <x v="6"/>
    <x v="0"/>
    <x v="0"/>
    <x v="0"/>
    <x v="24"/>
    <x v="13"/>
    <n v="3533559"/>
    <n v="4066857"/>
    <m/>
    <x v="0"/>
  </r>
  <r>
    <x v="6"/>
    <x v="0"/>
    <x v="0"/>
    <x v="0"/>
    <x v="24"/>
    <x v="14"/>
    <n v="3579036"/>
    <n v="3885425"/>
    <m/>
    <x v="0"/>
  </r>
  <r>
    <x v="6"/>
    <x v="0"/>
    <x v="0"/>
    <x v="0"/>
    <x v="24"/>
    <x v="15"/>
    <n v="3626735"/>
    <n v="3739387"/>
    <m/>
    <x v="0"/>
  </r>
  <r>
    <x v="6"/>
    <x v="0"/>
    <x v="0"/>
    <x v="0"/>
    <x v="24"/>
    <x v="16"/>
    <n v="3674215"/>
    <n v="3621678"/>
    <m/>
    <x v="0"/>
  </r>
  <r>
    <x v="6"/>
    <x v="0"/>
    <x v="0"/>
    <x v="0"/>
    <x v="24"/>
    <x v="17"/>
    <n v="3721558"/>
    <n v="3527351"/>
    <m/>
    <x v="0"/>
  </r>
  <r>
    <x v="6"/>
    <x v="0"/>
    <x v="0"/>
    <x v="0"/>
    <x v="24"/>
    <x v="18"/>
    <n v="3768598"/>
    <n v="3459570"/>
    <m/>
    <x v="0"/>
  </r>
  <r>
    <x v="6"/>
    <x v="0"/>
    <x v="0"/>
    <x v="0"/>
    <x v="24"/>
    <x v="19"/>
    <n v="3815267"/>
    <n v="3424755"/>
    <m/>
    <x v="0"/>
  </r>
  <r>
    <x v="6"/>
    <x v="0"/>
    <x v="0"/>
    <x v="0"/>
    <x v="24"/>
    <x v="20"/>
    <n v="3861855"/>
    <n v="3428762"/>
    <m/>
    <x v="0"/>
  </r>
  <r>
    <x v="6"/>
    <x v="0"/>
    <x v="0"/>
    <x v="0"/>
    <x v="24"/>
    <x v="21"/>
    <n v="3908322"/>
    <n v="3471334"/>
    <m/>
    <x v="0"/>
  </r>
  <r>
    <x v="6"/>
    <x v="0"/>
    <x v="0"/>
    <x v="0"/>
    <x v="24"/>
    <x v="22"/>
    <n v="3953424"/>
    <n v="3493597"/>
    <m/>
    <x v="0"/>
  </r>
  <r>
    <x v="6"/>
    <x v="0"/>
    <x v="0"/>
    <x v="0"/>
    <x v="24"/>
    <x v="23"/>
    <n v="3997194"/>
    <n v="3512657"/>
    <m/>
    <x v="0"/>
  </r>
  <r>
    <x v="6"/>
    <x v="0"/>
    <x v="0"/>
    <x v="0"/>
    <x v="24"/>
    <x v="24"/>
    <n v="4039771"/>
    <n v="3531653"/>
    <m/>
    <x v="0"/>
  </r>
  <r>
    <x v="6"/>
    <x v="0"/>
    <x v="0"/>
    <x v="0"/>
    <x v="24"/>
    <x v="25"/>
    <n v="4081841"/>
    <n v="3552087"/>
    <m/>
    <x v="0"/>
  </r>
  <r>
    <x v="6"/>
    <x v="0"/>
    <x v="0"/>
    <x v="0"/>
    <x v="24"/>
    <x v="26"/>
    <n v="4123634"/>
    <n v="3572059"/>
    <m/>
    <x v="0"/>
  </r>
  <r>
    <x v="6"/>
    <x v="0"/>
    <x v="0"/>
    <x v="0"/>
    <x v="24"/>
    <x v="27"/>
    <n v="4165070"/>
    <n v="3590154"/>
    <m/>
    <x v="0"/>
  </r>
  <r>
    <x v="6"/>
    <x v="0"/>
    <x v="0"/>
    <x v="0"/>
    <x v="24"/>
    <x v="28"/>
    <n v="4206244"/>
    <n v="3606038"/>
    <m/>
    <x v="0"/>
  </r>
  <r>
    <x v="6"/>
    <x v="0"/>
    <x v="0"/>
    <x v="0"/>
    <x v="24"/>
    <x v="29"/>
    <n v="4247188"/>
    <n v="3617914"/>
    <m/>
    <x v="0"/>
  </r>
  <r>
    <x v="6"/>
    <x v="0"/>
    <x v="0"/>
    <x v="0"/>
    <x v="24"/>
    <x v="30"/>
    <n v="4288193"/>
    <n v="3633930"/>
    <m/>
    <x v="0"/>
  </r>
  <r>
    <x v="6"/>
    <x v="0"/>
    <x v="1"/>
    <x v="1"/>
    <x v="23"/>
    <x v="0"/>
    <n v="83303"/>
    <n v="142364"/>
    <m/>
    <x v="0"/>
  </r>
  <r>
    <x v="6"/>
    <x v="0"/>
    <x v="1"/>
    <x v="1"/>
    <x v="23"/>
    <x v="1"/>
    <n v="84531"/>
    <n v="143329"/>
    <m/>
    <x v="0"/>
  </r>
  <r>
    <x v="6"/>
    <x v="0"/>
    <x v="1"/>
    <x v="1"/>
    <x v="23"/>
    <x v="2"/>
    <n v="86035"/>
    <n v="143406"/>
    <m/>
    <x v="0"/>
  </r>
  <r>
    <x v="6"/>
    <x v="0"/>
    <x v="1"/>
    <x v="1"/>
    <x v="23"/>
    <x v="3"/>
    <n v="87176"/>
    <n v="143555"/>
    <m/>
    <x v="0"/>
  </r>
  <r>
    <x v="6"/>
    <x v="0"/>
    <x v="1"/>
    <x v="1"/>
    <x v="23"/>
    <x v="4"/>
    <n v="87975"/>
    <n v="144672"/>
    <m/>
    <x v="0"/>
  </r>
  <r>
    <x v="6"/>
    <x v="0"/>
    <x v="1"/>
    <x v="1"/>
    <x v="23"/>
    <x v="5"/>
    <n v="88955"/>
    <n v="145261"/>
    <m/>
    <x v="0"/>
  </r>
  <r>
    <x v="6"/>
    <x v="0"/>
    <x v="1"/>
    <x v="1"/>
    <x v="23"/>
    <x v="6"/>
    <n v="89932"/>
    <n v="146407"/>
    <m/>
    <x v="0"/>
  </r>
  <r>
    <x v="6"/>
    <x v="0"/>
    <x v="1"/>
    <x v="1"/>
    <x v="23"/>
    <x v="7"/>
    <n v="90913"/>
    <n v="147753"/>
    <m/>
    <x v="0"/>
  </r>
  <r>
    <x v="6"/>
    <x v="0"/>
    <x v="1"/>
    <x v="1"/>
    <x v="23"/>
    <x v="8"/>
    <n v="91872"/>
    <n v="149146"/>
    <m/>
    <x v="0"/>
  </r>
  <r>
    <x v="6"/>
    <x v="0"/>
    <x v="1"/>
    <x v="1"/>
    <x v="23"/>
    <x v="9"/>
    <n v="92835"/>
    <n v="150388"/>
    <m/>
    <x v="0"/>
  </r>
  <r>
    <x v="6"/>
    <x v="0"/>
    <x v="1"/>
    <x v="1"/>
    <x v="23"/>
    <x v="10"/>
    <n v="93844"/>
    <n v="151558"/>
    <m/>
    <x v="0"/>
  </r>
  <r>
    <x v="6"/>
    <x v="0"/>
    <x v="1"/>
    <x v="1"/>
    <x v="23"/>
    <x v="11"/>
    <n v="94937"/>
    <n v="152806"/>
    <m/>
    <x v="0"/>
  </r>
  <r>
    <x v="6"/>
    <x v="0"/>
    <x v="1"/>
    <x v="1"/>
    <x v="23"/>
    <x v="12"/>
    <n v="96028"/>
    <n v="153889"/>
    <m/>
    <x v="0"/>
  </r>
  <r>
    <x v="6"/>
    <x v="0"/>
    <x v="1"/>
    <x v="1"/>
    <x v="23"/>
    <x v="13"/>
    <n v="97100"/>
    <n v="154980"/>
    <m/>
    <x v="0"/>
  </r>
  <r>
    <x v="6"/>
    <x v="0"/>
    <x v="1"/>
    <x v="1"/>
    <x v="23"/>
    <x v="14"/>
    <n v="98134"/>
    <n v="156119"/>
    <m/>
    <x v="0"/>
  </r>
  <r>
    <x v="6"/>
    <x v="0"/>
    <x v="1"/>
    <x v="1"/>
    <x v="23"/>
    <x v="15"/>
    <n v="99140"/>
    <n v="157326"/>
    <m/>
    <x v="0"/>
  </r>
  <r>
    <x v="6"/>
    <x v="0"/>
    <x v="1"/>
    <x v="1"/>
    <x v="23"/>
    <x v="16"/>
    <n v="100122"/>
    <n v="158532"/>
    <m/>
    <x v="0"/>
  </r>
  <r>
    <x v="6"/>
    <x v="0"/>
    <x v="1"/>
    <x v="1"/>
    <x v="23"/>
    <x v="17"/>
    <n v="100995"/>
    <n v="159602"/>
    <m/>
    <x v="0"/>
  </r>
  <r>
    <x v="6"/>
    <x v="0"/>
    <x v="1"/>
    <x v="1"/>
    <x v="23"/>
    <x v="18"/>
    <n v="101803"/>
    <n v="160608"/>
    <m/>
    <x v="0"/>
  </r>
  <r>
    <x v="6"/>
    <x v="0"/>
    <x v="1"/>
    <x v="1"/>
    <x v="23"/>
    <x v="19"/>
    <n v="102558"/>
    <n v="161599"/>
    <m/>
    <x v="0"/>
  </r>
  <r>
    <x v="6"/>
    <x v="0"/>
    <x v="1"/>
    <x v="1"/>
    <x v="23"/>
    <x v="20"/>
    <n v="103266"/>
    <n v="162591"/>
    <m/>
    <x v="0"/>
  </r>
  <r>
    <x v="6"/>
    <x v="0"/>
    <x v="1"/>
    <x v="1"/>
    <x v="23"/>
    <x v="21"/>
    <n v="103918"/>
    <n v="163571"/>
    <m/>
    <x v="0"/>
  </r>
  <r>
    <x v="6"/>
    <x v="0"/>
    <x v="1"/>
    <x v="1"/>
    <x v="23"/>
    <x v="22"/>
    <n v="104528"/>
    <n v="164487"/>
    <m/>
    <x v="0"/>
  </r>
  <r>
    <x v="6"/>
    <x v="0"/>
    <x v="1"/>
    <x v="1"/>
    <x v="23"/>
    <x v="23"/>
    <n v="105119"/>
    <n v="165391"/>
    <m/>
    <x v="0"/>
  </r>
  <r>
    <x v="6"/>
    <x v="0"/>
    <x v="1"/>
    <x v="1"/>
    <x v="23"/>
    <x v="24"/>
    <n v="105713"/>
    <n v="166321"/>
    <m/>
    <x v="0"/>
  </r>
  <r>
    <x v="6"/>
    <x v="0"/>
    <x v="1"/>
    <x v="1"/>
    <x v="23"/>
    <x v="25"/>
    <n v="106310"/>
    <n v="167311"/>
    <m/>
    <x v="0"/>
  </r>
  <r>
    <x v="6"/>
    <x v="0"/>
    <x v="1"/>
    <x v="1"/>
    <x v="23"/>
    <x v="26"/>
    <n v="106909"/>
    <n v="168294"/>
    <m/>
    <x v="0"/>
  </r>
  <r>
    <x v="6"/>
    <x v="0"/>
    <x v="1"/>
    <x v="1"/>
    <x v="23"/>
    <x v="27"/>
    <n v="107505"/>
    <n v="169237"/>
    <m/>
    <x v="0"/>
  </r>
  <r>
    <x v="6"/>
    <x v="0"/>
    <x v="1"/>
    <x v="1"/>
    <x v="23"/>
    <x v="28"/>
    <n v="108100"/>
    <n v="170154"/>
    <m/>
    <x v="0"/>
  </r>
  <r>
    <x v="6"/>
    <x v="0"/>
    <x v="1"/>
    <x v="1"/>
    <x v="23"/>
    <x v="29"/>
    <n v="108697"/>
    <n v="171077"/>
    <m/>
    <x v="0"/>
  </r>
  <r>
    <x v="6"/>
    <x v="0"/>
    <x v="1"/>
    <x v="1"/>
    <x v="23"/>
    <x v="30"/>
    <n v="109295"/>
    <n v="171873"/>
    <m/>
    <x v="0"/>
  </r>
  <r>
    <x v="6"/>
    <x v="0"/>
    <x v="1"/>
    <x v="0"/>
    <x v="24"/>
    <x v="0"/>
    <n v="726768"/>
    <n v="1345974"/>
    <m/>
    <x v="0"/>
  </r>
  <r>
    <x v="6"/>
    <x v="0"/>
    <x v="1"/>
    <x v="0"/>
    <x v="24"/>
    <x v="1"/>
    <n v="750218"/>
    <n v="1338331"/>
    <m/>
    <x v="0"/>
  </r>
  <r>
    <x v="6"/>
    <x v="0"/>
    <x v="1"/>
    <x v="0"/>
    <x v="24"/>
    <x v="2"/>
    <n v="785479"/>
    <n v="1326248"/>
    <m/>
    <x v="0"/>
  </r>
  <r>
    <x v="6"/>
    <x v="0"/>
    <x v="1"/>
    <x v="0"/>
    <x v="24"/>
    <x v="3"/>
    <n v="816326"/>
    <n v="1279445"/>
    <m/>
    <x v="0"/>
  </r>
  <r>
    <x v="6"/>
    <x v="0"/>
    <x v="1"/>
    <x v="0"/>
    <x v="24"/>
    <x v="4"/>
    <n v="842944"/>
    <n v="1256605"/>
    <m/>
    <x v="0"/>
  </r>
  <r>
    <x v="6"/>
    <x v="0"/>
    <x v="1"/>
    <x v="0"/>
    <x v="24"/>
    <x v="5"/>
    <n v="871933"/>
    <n v="1242211"/>
    <m/>
    <x v="0"/>
  </r>
  <r>
    <x v="6"/>
    <x v="0"/>
    <x v="1"/>
    <x v="0"/>
    <x v="24"/>
    <x v="6"/>
    <n v="900955"/>
    <n v="1229004"/>
    <m/>
    <x v="0"/>
  </r>
  <r>
    <x v="6"/>
    <x v="0"/>
    <x v="1"/>
    <x v="0"/>
    <x v="24"/>
    <x v="7"/>
    <n v="930117"/>
    <n v="1216849"/>
    <m/>
    <x v="0"/>
  </r>
  <r>
    <x v="6"/>
    <x v="0"/>
    <x v="1"/>
    <x v="0"/>
    <x v="24"/>
    <x v="8"/>
    <n v="959066"/>
    <n v="1218483"/>
    <m/>
    <x v="0"/>
  </r>
  <r>
    <x v="6"/>
    <x v="0"/>
    <x v="1"/>
    <x v="0"/>
    <x v="24"/>
    <x v="9"/>
    <n v="988156"/>
    <n v="1212762"/>
    <m/>
    <x v="0"/>
  </r>
  <r>
    <x v="6"/>
    <x v="0"/>
    <x v="1"/>
    <x v="0"/>
    <x v="24"/>
    <x v="10"/>
    <n v="1017928"/>
    <n v="1198402"/>
    <m/>
    <x v="0"/>
  </r>
  <r>
    <x v="6"/>
    <x v="0"/>
    <x v="1"/>
    <x v="0"/>
    <x v="24"/>
    <x v="11"/>
    <n v="1048874"/>
    <n v="1179994"/>
    <m/>
    <x v="0"/>
  </r>
  <r>
    <x v="6"/>
    <x v="0"/>
    <x v="1"/>
    <x v="0"/>
    <x v="24"/>
    <x v="12"/>
    <n v="1079904"/>
    <n v="1160427"/>
    <m/>
    <x v="0"/>
  </r>
  <r>
    <x v="6"/>
    <x v="0"/>
    <x v="1"/>
    <x v="0"/>
    <x v="24"/>
    <x v="13"/>
    <n v="1110758"/>
    <n v="1147199"/>
    <m/>
    <x v="0"/>
  </r>
  <r>
    <x v="6"/>
    <x v="0"/>
    <x v="1"/>
    <x v="0"/>
    <x v="24"/>
    <x v="14"/>
    <n v="1141208"/>
    <n v="1141023"/>
    <m/>
    <x v="0"/>
  </r>
  <r>
    <x v="6"/>
    <x v="0"/>
    <x v="1"/>
    <x v="0"/>
    <x v="24"/>
    <x v="15"/>
    <n v="1171365"/>
    <n v="1141193"/>
    <m/>
    <x v="0"/>
  </r>
  <r>
    <x v="6"/>
    <x v="0"/>
    <x v="1"/>
    <x v="0"/>
    <x v="24"/>
    <x v="16"/>
    <n v="1201274"/>
    <n v="1145973"/>
    <m/>
    <x v="0"/>
  </r>
  <r>
    <x v="6"/>
    <x v="0"/>
    <x v="1"/>
    <x v="0"/>
    <x v="24"/>
    <x v="17"/>
    <n v="1229778"/>
    <n v="1152125"/>
    <m/>
    <x v="0"/>
  </r>
  <r>
    <x v="6"/>
    <x v="0"/>
    <x v="1"/>
    <x v="0"/>
    <x v="24"/>
    <x v="18"/>
    <n v="1257481"/>
    <n v="1160735"/>
    <m/>
    <x v="0"/>
  </r>
  <r>
    <x v="6"/>
    <x v="0"/>
    <x v="1"/>
    <x v="0"/>
    <x v="24"/>
    <x v="19"/>
    <n v="1284503"/>
    <n v="1173804"/>
    <m/>
    <x v="0"/>
  </r>
  <r>
    <x v="6"/>
    <x v="0"/>
    <x v="1"/>
    <x v="0"/>
    <x v="24"/>
    <x v="20"/>
    <n v="1310941"/>
    <n v="1192770"/>
    <m/>
    <x v="0"/>
  </r>
  <r>
    <x v="6"/>
    <x v="0"/>
    <x v="1"/>
    <x v="0"/>
    <x v="24"/>
    <x v="21"/>
    <n v="1336666"/>
    <n v="1217316"/>
    <m/>
    <x v="0"/>
  </r>
  <r>
    <x v="6"/>
    <x v="0"/>
    <x v="1"/>
    <x v="0"/>
    <x v="24"/>
    <x v="22"/>
    <n v="1361841"/>
    <n v="1233574"/>
    <m/>
    <x v="0"/>
  </r>
  <r>
    <x v="6"/>
    <x v="0"/>
    <x v="1"/>
    <x v="0"/>
    <x v="24"/>
    <x v="23"/>
    <n v="1386809"/>
    <n v="1248282"/>
    <m/>
    <x v="0"/>
  </r>
  <r>
    <x v="6"/>
    <x v="0"/>
    <x v="1"/>
    <x v="0"/>
    <x v="24"/>
    <x v="24"/>
    <n v="1411872"/>
    <n v="1262871"/>
    <m/>
    <x v="0"/>
  </r>
  <r>
    <x v="6"/>
    <x v="0"/>
    <x v="1"/>
    <x v="0"/>
    <x v="24"/>
    <x v="25"/>
    <n v="1437035"/>
    <n v="1277743"/>
    <m/>
    <x v="0"/>
  </r>
  <r>
    <x v="6"/>
    <x v="0"/>
    <x v="1"/>
    <x v="0"/>
    <x v="24"/>
    <x v="26"/>
    <n v="1462281"/>
    <n v="1292230"/>
    <m/>
    <x v="0"/>
  </r>
  <r>
    <x v="6"/>
    <x v="0"/>
    <x v="1"/>
    <x v="0"/>
    <x v="24"/>
    <x v="27"/>
    <n v="1487536"/>
    <n v="1305766"/>
    <m/>
    <x v="0"/>
  </r>
  <r>
    <x v="6"/>
    <x v="0"/>
    <x v="1"/>
    <x v="0"/>
    <x v="24"/>
    <x v="28"/>
    <n v="1512848"/>
    <n v="1318233"/>
    <m/>
    <x v="0"/>
  </r>
  <r>
    <x v="6"/>
    <x v="0"/>
    <x v="1"/>
    <x v="0"/>
    <x v="24"/>
    <x v="29"/>
    <n v="1538222"/>
    <n v="1328852"/>
    <m/>
    <x v="0"/>
  </r>
  <r>
    <x v="6"/>
    <x v="0"/>
    <x v="1"/>
    <x v="0"/>
    <x v="24"/>
    <x v="30"/>
    <n v="1563682"/>
    <n v="1341000"/>
    <m/>
    <x v="0"/>
  </r>
  <r>
    <x v="6"/>
    <x v="0"/>
    <x v="2"/>
    <x v="1"/>
    <x v="23"/>
    <x v="0"/>
    <n v="3316"/>
    <n v="815"/>
    <m/>
    <x v="0"/>
  </r>
  <r>
    <x v="6"/>
    <x v="0"/>
    <x v="2"/>
    <x v="1"/>
    <x v="23"/>
    <x v="1"/>
    <n v="3257"/>
    <n v="795"/>
    <m/>
    <x v="0"/>
  </r>
  <r>
    <x v="6"/>
    <x v="0"/>
    <x v="2"/>
    <x v="1"/>
    <x v="23"/>
    <x v="2"/>
    <n v="3199"/>
    <n v="769"/>
    <m/>
    <x v="0"/>
  </r>
  <r>
    <x v="6"/>
    <x v="0"/>
    <x v="2"/>
    <x v="1"/>
    <x v="23"/>
    <x v="3"/>
    <n v="3142"/>
    <n v="746"/>
    <m/>
    <x v="0"/>
  </r>
  <r>
    <x v="6"/>
    <x v="0"/>
    <x v="2"/>
    <x v="1"/>
    <x v="23"/>
    <x v="4"/>
    <n v="3087"/>
    <n v="732"/>
    <m/>
    <x v="0"/>
  </r>
  <r>
    <x v="6"/>
    <x v="0"/>
    <x v="2"/>
    <x v="1"/>
    <x v="23"/>
    <x v="5"/>
    <n v="3032"/>
    <n v="715"/>
    <m/>
    <x v="0"/>
  </r>
  <r>
    <x v="6"/>
    <x v="0"/>
    <x v="2"/>
    <x v="1"/>
    <x v="23"/>
    <x v="6"/>
    <n v="2978"/>
    <n v="700"/>
    <m/>
    <x v="0"/>
  </r>
  <r>
    <x v="6"/>
    <x v="0"/>
    <x v="2"/>
    <x v="1"/>
    <x v="23"/>
    <x v="7"/>
    <n v="2925"/>
    <n v="687"/>
    <m/>
    <x v="0"/>
  </r>
  <r>
    <x v="6"/>
    <x v="0"/>
    <x v="2"/>
    <x v="1"/>
    <x v="23"/>
    <x v="8"/>
    <n v="2873"/>
    <n v="674"/>
    <m/>
    <x v="0"/>
  </r>
  <r>
    <x v="6"/>
    <x v="0"/>
    <x v="2"/>
    <x v="1"/>
    <x v="23"/>
    <x v="9"/>
    <n v="2822"/>
    <n v="660"/>
    <m/>
    <x v="0"/>
  </r>
  <r>
    <x v="6"/>
    <x v="0"/>
    <x v="2"/>
    <x v="1"/>
    <x v="23"/>
    <x v="10"/>
    <n v="2772"/>
    <n v="646"/>
    <m/>
    <x v="0"/>
  </r>
  <r>
    <x v="6"/>
    <x v="0"/>
    <x v="2"/>
    <x v="1"/>
    <x v="23"/>
    <x v="11"/>
    <n v="2722"/>
    <n v="633"/>
    <m/>
    <x v="0"/>
  </r>
  <r>
    <x v="6"/>
    <x v="0"/>
    <x v="2"/>
    <x v="1"/>
    <x v="23"/>
    <x v="12"/>
    <n v="2674"/>
    <n v="619"/>
    <m/>
    <x v="0"/>
  </r>
  <r>
    <x v="6"/>
    <x v="0"/>
    <x v="2"/>
    <x v="1"/>
    <x v="23"/>
    <x v="13"/>
    <n v="2627"/>
    <n v="605"/>
    <m/>
    <x v="0"/>
  </r>
  <r>
    <x v="6"/>
    <x v="0"/>
    <x v="2"/>
    <x v="1"/>
    <x v="23"/>
    <x v="14"/>
    <n v="2580"/>
    <n v="592"/>
    <m/>
    <x v="0"/>
  </r>
  <r>
    <x v="6"/>
    <x v="0"/>
    <x v="2"/>
    <x v="1"/>
    <x v="23"/>
    <x v="15"/>
    <n v="2534"/>
    <n v="580"/>
    <m/>
    <x v="0"/>
  </r>
  <r>
    <x v="6"/>
    <x v="0"/>
    <x v="2"/>
    <x v="1"/>
    <x v="23"/>
    <x v="16"/>
    <n v="2489"/>
    <n v="568"/>
    <m/>
    <x v="0"/>
  </r>
  <r>
    <x v="6"/>
    <x v="0"/>
    <x v="2"/>
    <x v="1"/>
    <x v="23"/>
    <x v="17"/>
    <n v="2445"/>
    <n v="557"/>
    <m/>
    <x v="0"/>
  </r>
  <r>
    <x v="6"/>
    <x v="0"/>
    <x v="2"/>
    <x v="1"/>
    <x v="23"/>
    <x v="18"/>
    <n v="2401"/>
    <n v="546"/>
    <m/>
    <x v="0"/>
  </r>
  <r>
    <x v="6"/>
    <x v="0"/>
    <x v="2"/>
    <x v="1"/>
    <x v="23"/>
    <x v="19"/>
    <n v="2359"/>
    <n v="535"/>
    <m/>
    <x v="0"/>
  </r>
  <r>
    <x v="6"/>
    <x v="0"/>
    <x v="2"/>
    <x v="1"/>
    <x v="23"/>
    <x v="20"/>
    <n v="2317"/>
    <n v="525"/>
    <m/>
    <x v="0"/>
  </r>
  <r>
    <x v="6"/>
    <x v="0"/>
    <x v="2"/>
    <x v="1"/>
    <x v="23"/>
    <x v="21"/>
    <n v="2276"/>
    <n v="516"/>
    <m/>
    <x v="0"/>
  </r>
  <r>
    <x v="6"/>
    <x v="0"/>
    <x v="2"/>
    <x v="1"/>
    <x v="23"/>
    <x v="22"/>
    <n v="2235"/>
    <n v="506"/>
    <m/>
    <x v="0"/>
  </r>
  <r>
    <x v="6"/>
    <x v="0"/>
    <x v="2"/>
    <x v="1"/>
    <x v="23"/>
    <x v="23"/>
    <n v="2195"/>
    <n v="497"/>
    <m/>
    <x v="0"/>
  </r>
  <r>
    <x v="6"/>
    <x v="0"/>
    <x v="2"/>
    <x v="1"/>
    <x v="23"/>
    <x v="24"/>
    <n v="2156"/>
    <n v="489"/>
    <m/>
    <x v="0"/>
  </r>
  <r>
    <x v="6"/>
    <x v="0"/>
    <x v="2"/>
    <x v="1"/>
    <x v="23"/>
    <x v="25"/>
    <n v="2118"/>
    <n v="480"/>
    <m/>
    <x v="0"/>
  </r>
  <r>
    <x v="6"/>
    <x v="0"/>
    <x v="2"/>
    <x v="1"/>
    <x v="23"/>
    <x v="26"/>
    <n v="2081"/>
    <n v="472"/>
    <m/>
    <x v="0"/>
  </r>
  <r>
    <x v="6"/>
    <x v="0"/>
    <x v="2"/>
    <x v="1"/>
    <x v="23"/>
    <x v="27"/>
    <n v="2044"/>
    <n v="463"/>
    <m/>
    <x v="0"/>
  </r>
  <r>
    <x v="6"/>
    <x v="0"/>
    <x v="2"/>
    <x v="1"/>
    <x v="23"/>
    <x v="28"/>
    <n v="2007"/>
    <n v="455"/>
    <m/>
    <x v="0"/>
  </r>
  <r>
    <x v="6"/>
    <x v="0"/>
    <x v="2"/>
    <x v="1"/>
    <x v="23"/>
    <x v="29"/>
    <n v="1972"/>
    <n v="447"/>
    <m/>
    <x v="0"/>
  </r>
  <r>
    <x v="6"/>
    <x v="0"/>
    <x v="2"/>
    <x v="1"/>
    <x v="23"/>
    <x v="30"/>
    <n v="1937"/>
    <n v="438"/>
    <m/>
    <x v="0"/>
  </r>
  <r>
    <x v="6"/>
    <x v="0"/>
    <x v="2"/>
    <x v="0"/>
    <x v="24"/>
    <x v="0"/>
    <n v="119183"/>
    <n v="223944"/>
    <m/>
    <x v="0"/>
  </r>
  <r>
    <x v="6"/>
    <x v="0"/>
    <x v="2"/>
    <x v="0"/>
    <x v="24"/>
    <x v="1"/>
    <n v="120048"/>
    <n v="217817"/>
    <m/>
    <x v="0"/>
  </r>
  <r>
    <x v="6"/>
    <x v="0"/>
    <x v="2"/>
    <x v="0"/>
    <x v="24"/>
    <x v="2"/>
    <n v="122497"/>
    <n v="211008"/>
    <m/>
    <x v="0"/>
  </r>
  <r>
    <x v="6"/>
    <x v="0"/>
    <x v="2"/>
    <x v="0"/>
    <x v="24"/>
    <x v="3"/>
    <n v="124436"/>
    <n v="199329"/>
    <m/>
    <x v="0"/>
  </r>
  <r>
    <x v="6"/>
    <x v="0"/>
    <x v="2"/>
    <x v="0"/>
    <x v="24"/>
    <x v="4"/>
    <n v="126382"/>
    <n v="192201"/>
    <m/>
    <x v="0"/>
  </r>
  <r>
    <x v="6"/>
    <x v="0"/>
    <x v="2"/>
    <x v="0"/>
    <x v="24"/>
    <x v="5"/>
    <n v="128375"/>
    <n v="186364"/>
    <m/>
    <x v="0"/>
  </r>
  <r>
    <x v="6"/>
    <x v="0"/>
    <x v="2"/>
    <x v="0"/>
    <x v="24"/>
    <x v="6"/>
    <n v="130737"/>
    <n v="181218"/>
    <m/>
    <x v="0"/>
  </r>
  <r>
    <x v="6"/>
    <x v="0"/>
    <x v="2"/>
    <x v="0"/>
    <x v="24"/>
    <x v="7"/>
    <n v="133552"/>
    <n v="176795"/>
    <m/>
    <x v="0"/>
  </r>
  <r>
    <x v="6"/>
    <x v="0"/>
    <x v="2"/>
    <x v="0"/>
    <x v="24"/>
    <x v="8"/>
    <n v="136365"/>
    <n v="174693"/>
    <m/>
    <x v="0"/>
  </r>
  <r>
    <x v="6"/>
    <x v="0"/>
    <x v="2"/>
    <x v="0"/>
    <x v="24"/>
    <x v="9"/>
    <n v="139029"/>
    <n v="171569"/>
    <m/>
    <x v="0"/>
  </r>
  <r>
    <x v="6"/>
    <x v="0"/>
    <x v="2"/>
    <x v="0"/>
    <x v="24"/>
    <x v="10"/>
    <n v="141055"/>
    <n v="166734"/>
    <m/>
    <x v="0"/>
  </r>
  <r>
    <x v="6"/>
    <x v="0"/>
    <x v="2"/>
    <x v="0"/>
    <x v="24"/>
    <x v="11"/>
    <n v="142914"/>
    <n v="161252"/>
    <m/>
    <x v="0"/>
  </r>
  <r>
    <x v="6"/>
    <x v="0"/>
    <x v="2"/>
    <x v="0"/>
    <x v="24"/>
    <x v="12"/>
    <n v="144720"/>
    <n v="155789"/>
    <m/>
    <x v="0"/>
  </r>
  <r>
    <x v="6"/>
    <x v="0"/>
    <x v="2"/>
    <x v="0"/>
    <x v="24"/>
    <x v="13"/>
    <n v="146462"/>
    <n v="151377"/>
    <m/>
    <x v="0"/>
  </r>
  <r>
    <x v="6"/>
    <x v="0"/>
    <x v="2"/>
    <x v="0"/>
    <x v="24"/>
    <x v="14"/>
    <n v="148154"/>
    <n v="148096"/>
    <m/>
    <x v="0"/>
  </r>
  <r>
    <x v="6"/>
    <x v="0"/>
    <x v="2"/>
    <x v="0"/>
    <x v="24"/>
    <x v="15"/>
    <n v="149806"/>
    <n v="145801"/>
    <m/>
    <x v="0"/>
  </r>
  <r>
    <x v="6"/>
    <x v="0"/>
    <x v="2"/>
    <x v="0"/>
    <x v="24"/>
    <x v="16"/>
    <n v="151431"/>
    <n v="144231"/>
    <m/>
    <x v="0"/>
  </r>
  <r>
    <x v="6"/>
    <x v="0"/>
    <x v="2"/>
    <x v="0"/>
    <x v="24"/>
    <x v="17"/>
    <n v="152957"/>
    <n v="143015"/>
    <m/>
    <x v="0"/>
  </r>
  <r>
    <x v="6"/>
    <x v="0"/>
    <x v="2"/>
    <x v="0"/>
    <x v="24"/>
    <x v="18"/>
    <n v="154393"/>
    <n v="142196"/>
    <m/>
    <x v="0"/>
  </r>
  <r>
    <x v="6"/>
    <x v="0"/>
    <x v="2"/>
    <x v="0"/>
    <x v="24"/>
    <x v="19"/>
    <n v="155696"/>
    <n v="141937"/>
    <m/>
    <x v="0"/>
  </r>
  <r>
    <x v="6"/>
    <x v="0"/>
    <x v="2"/>
    <x v="0"/>
    <x v="24"/>
    <x v="20"/>
    <n v="156976"/>
    <n v="142466"/>
    <m/>
    <x v="0"/>
  </r>
  <r>
    <x v="6"/>
    <x v="0"/>
    <x v="2"/>
    <x v="0"/>
    <x v="24"/>
    <x v="21"/>
    <n v="158226"/>
    <n v="143711"/>
    <m/>
    <x v="0"/>
  </r>
  <r>
    <x v="6"/>
    <x v="0"/>
    <x v="2"/>
    <x v="0"/>
    <x v="24"/>
    <x v="22"/>
    <n v="159426"/>
    <n v="143975"/>
    <m/>
    <x v="0"/>
  </r>
  <r>
    <x v="6"/>
    <x v="0"/>
    <x v="2"/>
    <x v="0"/>
    <x v="24"/>
    <x v="23"/>
    <n v="160587"/>
    <n v="144059"/>
    <m/>
    <x v="0"/>
  </r>
  <r>
    <x v="6"/>
    <x v="0"/>
    <x v="2"/>
    <x v="0"/>
    <x v="24"/>
    <x v="24"/>
    <n v="161730"/>
    <n v="144125"/>
    <m/>
    <x v="0"/>
  </r>
  <r>
    <x v="6"/>
    <x v="0"/>
    <x v="2"/>
    <x v="0"/>
    <x v="24"/>
    <x v="25"/>
    <n v="162860"/>
    <n v="144223"/>
    <m/>
    <x v="0"/>
  </r>
  <r>
    <x v="6"/>
    <x v="0"/>
    <x v="2"/>
    <x v="0"/>
    <x v="24"/>
    <x v="26"/>
    <n v="163957"/>
    <n v="144268"/>
    <m/>
    <x v="0"/>
  </r>
  <r>
    <x v="6"/>
    <x v="0"/>
    <x v="2"/>
    <x v="0"/>
    <x v="24"/>
    <x v="27"/>
    <n v="165029"/>
    <n v="144211"/>
    <m/>
    <x v="0"/>
  </r>
  <r>
    <x v="6"/>
    <x v="0"/>
    <x v="2"/>
    <x v="0"/>
    <x v="24"/>
    <x v="28"/>
    <n v="166058"/>
    <n v="144024"/>
    <m/>
    <x v="0"/>
  </r>
  <r>
    <x v="6"/>
    <x v="0"/>
    <x v="2"/>
    <x v="0"/>
    <x v="24"/>
    <x v="29"/>
    <n v="167065"/>
    <n v="143639"/>
    <m/>
    <x v="0"/>
  </r>
  <r>
    <x v="6"/>
    <x v="0"/>
    <x v="2"/>
    <x v="0"/>
    <x v="24"/>
    <x v="30"/>
    <n v="168047"/>
    <n v="143427"/>
    <m/>
    <x v="0"/>
  </r>
  <r>
    <x v="6"/>
    <x v="1"/>
    <x v="0"/>
    <x v="1"/>
    <x v="23"/>
    <x v="0"/>
    <n v="3016218"/>
    <n v="5923852"/>
    <m/>
    <x v="0"/>
  </r>
  <r>
    <x v="6"/>
    <x v="1"/>
    <x v="0"/>
    <x v="1"/>
    <x v="23"/>
    <x v="1"/>
    <n v="3043315"/>
    <n v="5944577"/>
    <m/>
    <x v="0"/>
  </r>
  <r>
    <x v="6"/>
    <x v="1"/>
    <x v="0"/>
    <x v="1"/>
    <x v="23"/>
    <x v="2"/>
    <n v="3069011"/>
    <n v="5910592"/>
    <m/>
    <x v="0"/>
  </r>
  <r>
    <x v="6"/>
    <x v="1"/>
    <x v="0"/>
    <x v="1"/>
    <x v="23"/>
    <x v="3"/>
    <n v="3094526"/>
    <n v="5899514"/>
    <m/>
    <x v="0"/>
  </r>
  <r>
    <x v="6"/>
    <x v="1"/>
    <x v="0"/>
    <x v="1"/>
    <x v="23"/>
    <x v="4"/>
    <n v="3122181"/>
    <n v="5961337"/>
    <m/>
    <x v="0"/>
  </r>
  <r>
    <x v="6"/>
    <x v="1"/>
    <x v="0"/>
    <x v="1"/>
    <x v="23"/>
    <x v="5"/>
    <n v="3148630"/>
    <n v="5973299"/>
    <m/>
    <x v="0"/>
  </r>
  <r>
    <x v="6"/>
    <x v="1"/>
    <x v="0"/>
    <x v="1"/>
    <x v="23"/>
    <x v="6"/>
    <n v="3176291"/>
    <n v="6025334"/>
    <m/>
    <x v="0"/>
  </r>
  <r>
    <x v="6"/>
    <x v="1"/>
    <x v="0"/>
    <x v="1"/>
    <x v="23"/>
    <x v="7"/>
    <n v="3205030"/>
    <n v="6073444"/>
    <m/>
    <x v="0"/>
  </r>
  <r>
    <x v="6"/>
    <x v="1"/>
    <x v="0"/>
    <x v="1"/>
    <x v="23"/>
    <x v="8"/>
    <n v="3234578"/>
    <n v="6119574"/>
    <m/>
    <x v="0"/>
  </r>
  <r>
    <x v="6"/>
    <x v="1"/>
    <x v="0"/>
    <x v="1"/>
    <x v="23"/>
    <x v="9"/>
    <n v="3265375"/>
    <n v="6150164"/>
    <m/>
    <x v="0"/>
  </r>
  <r>
    <x v="6"/>
    <x v="1"/>
    <x v="0"/>
    <x v="1"/>
    <x v="23"/>
    <x v="10"/>
    <n v="3297888"/>
    <n v="6177040"/>
    <m/>
    <x v="0"/>
  </r>
  <r>
    <x v="6"/>
    <x v="1"/>
    <x v="0"/>
    <x v="1"/>
    <x v="23"/>
    <x v="11"/>
    <n v="3332845"/>
    <n v="6207777"/>
    <m/>
    <x v="0"/>
  </r>
  <r>
    <x v="6"/>
    <x v="1"/>
    <x v="0"/>
    <x v="1"/>
    <x v="23"/>
    <x v="12"/>
    <n v="3369475"/>
    <n v="6239997"/>
    <m/>
    <x v="0"/>
  </r>
  <r>
    <x v="6"/>
    <x v="1"/>
    <x v="0"/>
    <x v="1"/>
    <x v="23"/>
    <x v="13"/>
    <n v="3405550"/>
    <n v="6277255"/>
    <m/>
    <x v="0"/>
  </r>
  <r>
    <x v="6"/>
    <x v="1"/>
    <x v="0"/>
    <x v="1"/>
    <x v="23"/>
    <x v="14"/>
    <n v="3440952"/>
    <n v="6321616"/>
    <m/>
    <x v="0"/>
  </r>
  <r>
    <x v="6"/>
    <x v="1"/>
    <x v="0"/>
    <x v="1"/>
    <x v="23"/>
    <x v="15"/>
    <n v="3475654"/>
    <n v="6369823"/>
    <m/>
    <x v="0"/>
  </r>
  <r>
    <x v="6"/>
    <x v="1"/>
    <x v="0"/>
    <x v="1"/>
    <x v="23"/>
    <x v="16"/>
    <n v="3509810"/>
    <n v="6422397"/>
    <m/>
    <x v="0"/>
  </r>
  <r>
    <x v="6"/>
    <x v="1"/>
    <x v="0"/>
    <x v="1"/>
    <x v="23"/>
    <x v="17"/>
    <n v="3543559"/>
    <n v="6468441"/>
    <m/>
    <x v="0"/>
  </r>
  <r>
    <x v="6"/>
    <x v="1"/>
    <x v="0"/>
    <x v="1"/>
    <x v="23"/>
    <x v="18"/>
    <n v="3577372"/>
    <n v="6516010"/>
    <m/>
    <x v="0"/>
  </r>
  <r>
    <x v="6"/>
    <x v="1"/>
    <x v="0"/>
    <x v="1"/>
    <x v="23"/>
    <x v="19"/>
    <n v="3609699"/>
    <n v="6565150"/>
    <m/>
    <x v="0"/>
  </r>
  <r>
    <x v="6"/>
    <x v="1"/>
    <x v="0"/>
    <x v="1"/>
    <x v="23"/>
    <x v="20"/>
    <n v="3640815"/>
    <n v="6620806"/>
    <m/>
    <x v="0"/>
  </r>
  <r>
    <x v="6"/>
    <x v="1"/>
    <x v="0"/>
    <x v="1"/>
    <x v="23"/>
    <x v="21"/>
    <n v="3670494"/>
    <n v="6671856"/>
    <m/>
    <x v="0"/>
  </r>
  <r>
    <x v="6"/>
    <x v="1"/>
    <x v="0"/>
    <x v="1"/>
    <x v="23"/>
    <x v="22"/>
    <n v="3701409"/>
    <n v="6724269"/>
    <m/>
    <x v="0"/>
  </r>
  <r>
    <x v="6"/>
    <x v="1"/>
    <x v="0"/>
    <x v="1"/>
    <x v="23"/>
    <x v="23"/>
    <n v="3733299"/>
    <n v="6779331"/>
    <m/>
    <x v="0"/>
  </r>
  <r>
    <x v="6"/>
    <x v="1"/>
    <x v="0"/>
    <x v="1"/>
    <x v="23"/>
    <x v="24"/>
    <n v="3766158"/>
    <n v="6840403"/>
    <m/>
    <x v="0"/>
  </r>
  <r>
    <x v="6"/>
    <x v="1"/>
    <x v="0"/>
    <x v="1"/>
    <x v="23"/>
    <x v="25"/>
    <n v="3800093"/>
    <n v="6909634"/>
    <m/>
    <x v="0"/>
  </r>
  <r>
    <x v="6"/>
    <x v="1"/>
    <x v="0"/>
    <x v="1"/>
    <x v="23"/>
    <x v="26"/>
    <n v="3834780"/>
    <n v="6979141"/>
    <m/>
    <x v="0"/>
  </r>
  <r>
    <x v="6"/>
    <x v="1"/>
    <x v="0"/>
    <x v="1"/>
    <x v="23"/>
    <x v="27"/>
    <n v="3870296"/>
    <n v="7046926"/>
    <m/>
    <x v="0"/>
  </r>
  <r>
    <x v="6"/>
    <x v="1"/>
    <x v="0"/>
    <x v="1"/>
    <x v="23"/>
    <x v="28"/>
    <n v="3906386"/>
    <n v="7113001"/>
    <m/>
    <x v="0"/>
  </r>
  <r>
    <x v="6"/>
    <x v="1"/>
    <x v="0"/>
    <x v="1"/>
    <x v="23"/>
    <x v="29"/>
    <n v="3942997"/>
    <n v="7178975"/>
    <m/>
    <x v="0"/>
  </r>
  <r>
    <x v="6"/>
    <x v="1"/>
    <x v="0"/>
    <x v="1"/>
    <x v="23"/>
    <x v="30"/>
    <n v="3979998"/>
    <n v="7245084"/>
    <m/>
    <x v="0"/>
  </r>
  <r>
    <x v="6"/>
    <x v="1"/>
    <x v="0"/>
    <x v="0"/>
    <x v="24"/>
    <x v="0"/>
    <n v="5782040"/>
    <n v="13217744"/>
    <m/>
    <x v="0"/>
  </r>
  <r>
    <x v="6"/>
    <x v="1"/>
    <x v="0"/>
    <x v="0"/>
    <x v="24"/>
    <x v="1"/>
    <n v="5856024"/>
    <n v="13024537"/>
    <m/>
    <x v="0"/>
  </r>
  <r>
    <x v="6"/>
    <x v="1"/>
    <x v="0"/>
    <x v="0"/>
    <x v="24"/>
    <x v="2"/>
    <n v="5987281"/>
    <n v="12804213"/>
    <m/>
    <x v="0"/>
  </r>
  <r>
    <x v="6"/>
    <x v="1"/>
    <x v="0"/>
    <x v="0"/>
    <x v="24"/>
    <x v="3"/>
    <n v="6116544"/>
    <n v="12516456"/>
    <m/>
    <x v="0"/>
  </r>
  <r>
    <x v="6"/>
    <x v="1"/>
    <x v="0"/>
    <x v="0"/>
    <x v="24"/>
    <x v="4"/>
    <n v="6247596"/>
    <n v="12231545"/>
    <m/>
    <x v="0"/>
  </r>
  <r>
    <x v="6"/>
    <x v="1"/>
    <x v="0"/>
    <x v="0"/>
    <x v="24"/>
    <x v="5"/>
    <n v="6376009"/>
    <n v="11983905"/>
    <m/>
    <x v="0"/>
  </r>
  <r>
    <x v="6"/>
    <x v="1"/>
    <x v="0"/>
    <x v="0"/>
    <x v="24"/>
    <x v="6"/>
    <n v="6503736"/>
    <n v="11762629"/>
    <m/>
    <x v="0"/>
  </r>
  <r>
    <x v="6"/>
    <x v="1"/>
    <x v="0"/>
    <x v="0"/>
    <x v="24"/>
    <x v="7"/>
    <n v="6630496"/>
    <n v="11517376"/>
    <m/>
    <x v="0"/>
  </r>
  <r>
    <x v="6"/>
    <x v="1"/>
    <x v="0"/>
    <x v="0"/>
    <x v="24"/>
    <x v="8"/>
    <n v="6756012"/>
    <n v="11332566"/>
    <m/>
    <x v="0"/>
  </r>
  <r>
    <x v="6"/>
    <x v="1"/>
    <x v="0"/>
    <x v="0"/>
    <x v="24"/>
    <x v="9"/>
    <n v="6880554"/>
    <n v="11133757"/>
    <m/>
    <x v="0"/>
  </r>
  <r>
    <x v="6"/>
    <x v="1"/>
    <x v="0"/>
    <x v="0"/>
    <x v="24"/>
    <x v="10"/>
    <n v="7003599"/>
    <n v="10855362"/>
    <m/>
    <x v="0"/>
  </r>
  <r>
    <x v="6"/>
    <x v="1"/>
    <x v="0"/>
    <x v="0"/>
    <x v="24"/>
    <x v="11"/>
    <n v="7123686"/>
    <n v="10440431"/>
    <m/>
    <x v="0"/>
  </r>
  <r>
    <x v="6"/>
    <x v="1"/>
    <x v="0"/>
    <x v="0"/>
    <x v="24"/>
    <x v="12"/>
    <n v="7242192"/>
    <n v="10070542"/>
    <m/>
    <x v="0"/>
  </r>
  <r>
    <x v="6"/>
    <x v="1"/>
    <x v="0"/>
    <x v="0"/>
    <x v="24"/>
    <x v="13"/>
    <n v="7360960"/>
    <n v="9770812"/>
    <m/>
    <x v="0"/>
  </r>
  <r>
    <x v="6"/>
    <x v="1"/>
    <x v="0"/>
    <x v="0"/>
    <x v="24"/>
    <x v="14"/>
    <n v="7479835"/>
    <n v="9544460"/>
    <m/>
    <x v="0"/>
  </r>
  <r>
    <x v="6"/>
    <x v="1"/>
    <x v="0"/>
    <x v="0"/>
    <x v="24"/>
    <x v="15"/>
    <n v="7598924"/>
    <n v="9372914"/>
    <m/>
    <x v="0"/>
  </r>
  <r>
    <x v="6"/>
    <x v="1"/>
    <x v="0"/>
    <x v="0"/>
    <x v="24"/>
    <x v="16"/>
    <n v="7717912"/>
    <n v="9239407"/>
    <m/>
    <x v="0"/>
  </r>
  <r>
    <x v="6"/>
    <x v="1"/>
    <x v="0"/>
    <x v="0"/>
    <x v="24"/>
    <x v="17"/>
    <n v="7836880"/>
    <n v="9123180"/>
    <m/>
    <x v="0"/>
  </r>
  <r>
    <x v="6"/>
    <x v="1"/>
    <x v="0"/>
    <x v="0"/>
    <x v="24"/>
    <x v="18"/>
    <n v="7955025"/>
    <n v="8964239"/>
    <m/>
    <x v="0"/>
  </r>
  <r>
    <x v="6"/>
    <x v="1"/>
    <x v="0"/>
    <x v="0"/>
    <x v="24"/>
    <x v="19"/>
    <n v="8073620"/>
    <n v="8930770"/>
    <m/>
    <x v="0"/>
  </r>
  <r>
    <x v="6"/>
    <x v="1"/>
    <x v="0"/>
    <x v="0"/>
    <x v="24"/>
    <x v="20"/>
    <n v="8192544"/>
    <n v="8976716"/>
    <m/>
    <x v="0"/>
  </r>
  <r>
    <x v="6"/>
    <x v="1"/>
    <x v="0"/>
    <x v="0"/>
    <x v="24"/>
    <x v="21"/>
    <n v="8319598"/>
    <n v="9090104"/>
    <m/>
    <x v="0"/>
  </r>
  <r>
    <x v="6"/>
    <x v="1"/>
    <x v="0"/>
    <x v="0"/>
    <x v="24"/>
    <x v="22"/>
    <n v="8444531"/>
    <n v="9175682"/>
    <m/>
    <x v="0"/>
  </r>
  <r>
    <x v="6"/>
    <x v="1"/>
    <x v="0"/>
    <x v="0"/>
    <x v="24"/>
    <x v="23"/>
    <n v="8567137"/>
    <n v="9249517"/>
    <m/>
    <x v="0"/>
  </r>
  <r>
    <x v="6"/>
    <x v="1"/>
    <x v="0"/>
    <x v="0"/>
    <x v="24"/>
    <x v="24"/>
    <n v="8687561"/>
    <n v="9306789"/>
    <m/>
    <x v="0"/>
  </r>
  <r>
    <x v="6"/>
    <x v="1"/>
    <x v="0"/>
    <x v="0"/>
    <x v="24"/>
    <x v="25"/>
    <n v="8806879"/>
    <n v="9356557"/>
    <m/>
    <x v="0"/>
  </r>
  <r>
    <x v="6"/>
    <x v="1"/>
    <x v="0"/>
    <x v="0"/>
    <x v="24"/>
    <x v="26"/>
    <n v="8925644"/>
    <n v="9419545"/>
    <m/>
    <x v="0"/>
  </r>
  <r>
    <x v="6"/>
    <x v="1"/>
    <x v="0"/>
    <x v="0"/>
    <x v="24"/>
    <x v="27"/>
    <n v="9043507"/>
    <n v="9466259"/>
    <m/>
    <x v="0"/>
  </r>
  <r>
    <x v="6"/>
    <x v="1"/>
    <x v="0"/>
    <x v="0"/>
    <x v="24"/>
    <x v="28"/>
    <n v="9160782"/>
    <n v="9508487"/>
    <m/>
    <x v="0"/>
  </r>
  <r>
    <x v="6"/>
    <x v="1"/>
    <x v="0"/>
    <x v="0"/>
    <x v="24"/>
    <x v="29"/>
    <n v="9277540"/>
    <n v="9544056"/>
    <m/>
    <x v="0"/>
  </r>
  <r>
    <x v="6"/>
    <x v="1"/>
    <x v="0"/>
    <x v="0"/>
    <x v="24"/>
    <x v="30"/>
    <n v="9394046"/>
    <n v="9583334"/>
    <m/>
    <x v="0"/>
  </r>
  <r>
    <x v="6"/>
    <x v="1"/>
    <x v="1"/>
    <x v="1"/>
    <x v="23"/>
    <x v="0"/>
    <n v="483868"/>
    <n v="711769"/>
    <m/>
    <x v="0"/>
  </r>
  <r>
    <x v="6"/>
    <x v="1"/>
    <x v="1"/>
    <x v="1"/>
    <x v="23"/>
    <x v="1"/>
    <n v="486462"/>
    <n v="711869"/>
    <m/>
    <x v="0"/>
  </r>
  <r>
    <x v="6"/>
    <x v="1"/>
    <x v="1"/>
    <x v="1"/>
    <x v="23"/>
    <x v="2"/>
    <n v="489942"/>
    <n v="706952"/>
    <m/>
    <x v="0"/>
  </r>
  <r>
    <x v="6"/>
    <x v="1"/>
    <x v="1"/>
    <x v="1"/>
    <x v="23"/>
    <x v="3"/>
    <n v="492264"/>
    <n v="703267"/>
    <m/>
    <x v="0"/>
  </r>
  <r>
    <x v="6"/>
    <x v="1"/>
    <x v="1"/>
    <x v="1"/>
    <x v="23"/>
    <x v="4"/>
    <n v="493817"/>
    <n v="706768"/>
    <m/>
    <x v="0"/>
  </r>
  <r>
    <x v="6"/>
    <x v="1"/>
    <x v="1"/>
    <x v="1"/>
    <x v="23"/>
    <x v="5"/>
    <n v="495824"/>
    <n v="705217"/>
    <m/>
    <x v="0"/>
  </r>
  <r>
    <x v="6"/>
    <x v="1"/>
    <x v="1"/>
    <x v="1"/>
    <x v="23"/>
    <x v="6"/>
    <n v="497823"/>
    <n v="708120"/>
    <m/>
    <x v="0"/>
  </r>
  <r>
    <x v="6"/>
    <x v="1"/>
    <x v="1"/>
    <x v="1"/>
    <x v="23"/>
    <x v="7"/>
    <n v="499833"/>
    <n v="710319"/>
    <m/>
    <x v="0"/>
  </r>
  <r>
    <x v="6"/>
    <x v="1"/>
    <x v="1"/>
    <x v="1"/>
    <x v="23"/>
    <x v="8"/>
    <n v="501795"/>
    <n v="712009"/>
    <m/>
    <x v="0"/>
  </r>
  <r>
    <x v="6"/>
    <x v="1"/>
    <x v="1"/>
    <x v="1"/>
    <x v="23"/>
    <x v="9"/>
    <n v="503768"/>
    <n v="711631"/>
    <m/>
    <x v="0"/>
  </r>
  <r>
    <x v="6"/>
    <x v="1"/>
    <x v="1"/>
    <x v="1"/>
    <x v="23"/>
    <x v="10"/>
    <n v="505835"/>
    <n v="710596"/>
    <m/>
    <x v="0"/>
  </r>
  <r>
    <x v="6"/>
    <x v="1"/>
    <x v="1"/>
    <x v="1"/>
    <x v="23"/>
    <x v="11"/>
    <n v="508071"/>
    <n v="709734"/>
    <m/>
    <x v="0"/>
  </r>
  <r>
    <x v="6"/>
    <x v="1"/>
    <x v="1"/>
    <x v="1"/>
    <x v="23"/>
    <x v="12"/>
    <n v="510307"/>
    <n v="708702"/>
    <m/>
    <x v="0"/>
  </r>
  <r>
    <x v="6"/>
    <x v="1"/>
    <x v="1"/>
    <x v="1"/>
    <x v="23"/>
    <x v="13"/>
    <n v="512501"/>
    <n v="708329"/>
    <m/>
    <x v="0"/>
  </r>
  <r>
    <x v="6"/>
    <x v="1"/>
    <x v="1"/>
    <x v="1"/>
    <x v="23"/>
    <x v="14"/>
    <n v="514620"/>
    <n v="708815"/>
    <m/>
    <x v="0"/>
  </r>
  <r>
    <x v="6"/>
    <x v="1"/>
    <x v="1"/>
    <x v="1"/>
    <x v="23"/>
    <x v="15"/>
    <n v="516680"/>
    <n v="709817"/>
    <m/>
    <x v="0"/>
  </r>
  <r>
    <x v="6"/>
    <x v="1"/>
    <x v="1"/>
    <x v="1"/>
    <x v="23"/>
    <x v="16"/>
    <n v="518691"/>
    <n v="711367"/>
    <m/>
    <x v="0"/>
  </r>
  <r>
    <x v="6"/>
    <x v="1"/>
    <x v="1"/>
    <x v="1"/>
    <x v="23"/>
    <x v="17"/>
    <n v="520479"/>
    <n v="711994"/>
    <m/>
    <x v="0"/>
  </r>
  <r>
    <x v="6"/>
    <x v="1"/>
    <x v="1"/>
    <x v="1"/>
    <x v="23"/>
    <x v="18"/>
    <n v="522136"/>
    <n v="712631"/>
    <m/>
    <x v="0"/>
  </r>
  <r>
    <x v="6"/>
    <x v="1"/>
    <x v="1"/>
    <x v="1"/>
    <x v="23"/>
    <x v="19"/>
    <n v="523681"/>
    <n v="713622"/>
    <m/>
    <x v="0"/>
  </r>
  <r>
    <x v="6"/>
    <x v="1"/>
    <x v="1"/>
    <x v="1"/>
    <x v="23"/>
    <x v="20"/>
    <n v="525131"/>
    <n v="715464"/>
    <m/>
    <x v="0"/>
  </r>
  <r>
    <x v="6"/>
    <x v="1"/>
    <x v="1"/>
    <x v="1"/>
    <x v="23"/>
    <x v="21"/>
    <n v="526468"/>
    <n v="716974"/>
    <m/>
    <x v="0"/>
  </r>
  <r>
    <x v="6"/>
    <x v="1"/>
    <x v="1"/>
    <x v="1"/>
    <x v="23"/>
    <x v="22"/>
    <n v="527717"/>
    <n v="718274"/>
    <m/>
    <x v="0"/>
  </r>
  <r>
    <x v="6"/>
    <x v="1"/>
    <x v="1"/>
    <x v="1"/>
    <x v="23"/>
    <x v="23"/>
    <n v="528927"/>
    <n v="719621"/>
    <m/>
    <x v="0"/>
  </r>
  <r>
    <x v="6"/>
    <x v="1"/>
    <x v="1"/>
    <x v="1"/>
    <x v="23"/>
    <x v="24"/>
    <n v="530144"/>
    <n v="721428"/>
    <m/>
    <x v="0"/>
  </r>
  <r>
    <x v="6"/>
    <x v="1"/>
    <x v="1"/>
    <x v="1"/>
    <x v="23"/>
    <x v="25"/>
    <n v="531367"/>
    <n v="723892"/>
    <m/>
    <x v="0"/>
  </r>
  <r>
    <x v="6"/>
    <x v="1"/>
    <x v="1"/>
    <x v="1"/>
    <x v="23"/>
    <x v="26"/>
    <n v="532594"/>
    <n v="726238"/>
    <m/>
    <x v="0"/>
  </r>
  <r>
    <x v="6"/>
    <x v="1"/>
    <x v="1"/>
    <x v="1"/>
    <x v="23"/>
    <x v="27"/>
    <n v="533815"/>
    <n v="728231"/>
    <m/>
    <x v="0"/>
  </r>
  <r>
    <x v="6"/>
    <x v="1"/>
    <x v="1"/>
    <x v="1"/>
    <x v="23"/>
    <x v="28"/>
    <n v="535036"/>
    <n v="729938"/>
    <m/>
    <x v="0"/>
  </r>
  <r>
    <x v="6"/>
    <x v="1"/>
    <x v="1"/>
    <x v="1"/>
    <x v="23"/>
    <x v="29"/>
    <n v="536257"/>
    <n v="731537"/>
    <m/>
    <x v="0"/>
  </r>
  <r>
    <x v="6"/>
    <x v="1"/>
    <x v="1"/>
    <x v="1"/>
    <x v="23"/>
    <x v="30"/>
    <n v="537483"/>
    <n v="733083"/>
    <m/>
    <x v="0"/>
  </r>
  <r>
    <x v="6"/>
    <x v="1"/>
    <x v="1"/>
    <x v="0"/>
    <x v="24"/>
    <x v="0"/>
    <n v="1470059"/>
    <n v="2240370"/>
    <m/>
    <x v="0"/>
  </r>
  <r>
    <x v="6"/>
    <x v="1"/>
    <x v="1"/>
    <x v="0"/>
    <x v="24"/>
    <x v="1"/>
    <n v="1517213"/>
    <n v="2276484"/>
    <m/>
    <x v="0"/>
  </r>
  <r>
    <x v="6"/>
    <x v="1"/>
    <x v="1"/>
    <x v="0"/>
    <x v="24"/>
    <x v="2"/>
    <n v="1599036"/>
    <n v="2338135"/>
    <m/>
    <x v="0"/>
  </r>
  <r>
    <x v="6"/>
    <x v="1"/>
    <x v="1"/>
    <x v="0"/>
    <x v="24"/>
    <x v="3"/>
    <n v="1672332"/>
    <n v="2377632"/>
    <m/>
    <x v="0"/>
  </r>
  <r>
    <x v="6"/>
    <x v="1"/>
    <x v="1"/>
    <x v="0"/>
    <x v="24"/>
    <x v="4"/>
    <n v="1739924"/>
    <n v="2410905"/>
    <m/>
    <x v="0"/>
  </r>
  <r>
    <x v="6"/>
    <x v="1"/>
    <x v="1"/>
    <x v="0"/>
    <x v="24"/>
    <x v="5"/>
    <n v="1811048"/>
    <n v="2455976"/>
    <m/>
    <x v="0"/>
  </r>
  <r>
    <x v="6"/>
    <x v="1"/>
    <x v="1"/>
    <x v="0"/>
    <x v="24"/>
    <x v="6"/>
    <n v="1882210"/>
    <n v="2508586"/>
    <m/>
    <x v="0"/>
  </r>
  <r>
    <x v="6"/>
    <x v="1"/>
    <x v="1"/>
    <x v="0"/>
    <x v="24"/>
    <x v="7"/>
    <n v="1953546"/>
    <n v="2558980"/>
    <m/>
    <x v="0"/>
  </r>
  <r>
    <x v="6"/>
    <x v="1"/>
    <x v="1"/>
    <x v="0"/>
    <x v="24"/>
    <x v="8"/>
    <n v="2024619"/>
    <n v="2614901"/>
    <m/>
    <x v="0"/>
  </r>
  <r>
    <x v="6"/>
    <x v="1"/>
    <x v="1"/>
    <x v="0"/>
    <x v="24"/>
    <x v="9"/>
    <n v="2095867"/>
    <n v="2668445"/>
    <m/>
    <x v="0"/>
  </r>
  <r>
    <x v="6"/>
    <x v="1"/>
    <x v="1"/>
    <x v="0"/>
    <x v="24"/>
    <x v="10"/>
    <n v="2167954"/>
    <n v="2707646"/>
    <m/>
    <x v="0"/>
  </r>
  <r>
    <x v="6"/>
    <x v="1"/>
    <x v="1"/>
    <x v="0"/>
    <x v="24"/>
    <x v="11"/>
    <n v="2241485"/>
    <n v="2720627"/>
    <m/>
    <x v="0"/>
  </r>
  <r>
    <x v="6"/>
    <x v="1"/>
    <x v="1"/>
    <x v="0"/>
    <x v="24"/>
    <x v="12"/>
    <n v="2315119"/>
    <n v="2746728"/>
    <m/>
    <x v="0"/>
  </r>
  <r>
    <x v="6"/>
    <x v="1"/>
    <x v="1"/>
    <x v="0"/>
    <x v="24"/>
    <x v="13"/>
    <n v="2388539"/>
    <n v="2782904"/>
    <m/>
    <x v="0"/>
  </r>
  <r>
    <x v="6"/>
    <x v="1"/>
    <x v="1"/>
    <x v="0"/>
    <x v="24"/>
    <x v="14"/>
    <n v="2461463"/>
    <n v="2829971"/>
    <m/>
    <x v="0"/>
  </r>
  <r>
    <x v="6"/>
    <x v="1"/>
    <x v="1"/>
    <x v="0"/>
    <x v="24"/>
    <x v="15"/>
    <n v="2534027"/>
    <n v="2882354"/>
    <m/>
    <x v="0"/>
  </r>
  <r>
    <x v="6"/>
    <x v="1"/>
    <x v="1"/>
    <x v="0"/>
    <x v="24"/>
    <x v="16"/>
    <n v="2606288"/>
    <n v="2935867"/>
    <m/>
    <x v="0"/>
  </r>
  <r>
    <x v="6"/>
    <x v="1"/>
    <x v="1"/>
    <x v="0"/>
    <x v="24"/>
    <x v="17"/>
    <n v="2676824"/>
    <n v="2982969"/>
    <m/>
    <x v="0"/>
  </r>
  <r>
    <x v="6"/>
    <x v="1"/>
    <x v="1"/>
    <x v="0"/>
    <x v="24"/>
    <x v="18"/>
    <n v="2746374"/>
    <n v="3007159"/>
    <m/>
    <x v="0"/>
  </r>
  <r>
    <x v="6"/>
    <x v="1"/>
    <x v="1"/>
    <x v="0"/>
    <x v="24"/>
    <x v="19"/>
    <n v="2815086"/>
    <n v="3056179"/>
    <m/>
    <x v="0"/>
  </r>
  <r>
    <x v="6"/>
    <x v="1"/>
    <x v="1"/>
    <x v="0"/>
    <x v="24"/>
    <x v="20"/>
    <n v="2883082"/>
    <n v="3116226"/>
    <m/>
    <x v="0"/>
  </r>
  <r>
    <x v="6"/>
    <x v="1"/>
    <x v="1"/>
    <x v="0"/>
    <x v="24"/>
    <x v="21"/>
    <n v="2950200"/>
    <n v="3180494"/>
    <m/>
    <x v="0"/>
  </r>
  <r>
    <x v="6"/>
    <x v="1"/>
    <x v="1"/>
    <x v="0"/>
    <x v="24"/>
    <x v="22"/>
    <n v="3016643"/>
    <n v="3236502"/>
    <m/>
    <x v="0"/>
  </r>
  <r>
    <x v="6"/>
    <x v="1"/>
    <x v="1"/>
    <x v="0"/>
    <x v="24"/>
    <x v="23"/>
    <n v="3082830"/>
    <n v="3290196"/>
    <m/>
    <x v="0"/>
  </r>
  <r>
    <x v="6"/>
    <x v="1"/>
    <x v="1"/>
    <x v="0"/>
    <x v="24"/>
    <x v="24"/>
    <n v="3149135"/>
    <n v="3340469"/>
    <m/>
    <x v="0"/>
  </r>
  <r>
    <x v="6"/>
    <x v="1"/>
    <x v="1"/>
    <x v="0"/>
    <x v="24"/>
    <x v="25"/>
    <n v="3215562"/>
    <n v="3389757"/>
    <m/>
    <x v="0"/>
  </r>
  <r>
    <x v="6"/>
    <x v="1"/>
    <x v="1"/>
    <x v="0"/>
    <x v="24"/>
    <x v="26"/>
    <n v="3282092"/>
    <n v="3444322"/>
    <m/>
    <x v="0"/>
  </r>
  <r>
    <x v="6"/>
    <x v="1"/>
    <x v="1"/>
    <x v="0"/>
    <x v="24"/>
    <x v="27"/>
    <n v="3348636"/>
    <n v="3494538"/>
    <m/>
    <x v="0"/>
  </r>
  <r>
    <x v="6"/>
    <x v="1"/>
    <x v="1"/>
    <x v="0"/>
    <x v="24"/>
    <x v="28"/>
    <n v="3415249"/>
    <n v="3543898"/>
    <m/>
    <x v="0"/>
  </r>
  <r>
    <x v="6"/>
    <x v="1"/>
    <x v="1"/>
    <x v="0"/>
    <x v="24"/>
    <x v="29"/>
    <n v="3481936"/>
    <n v="3591494"/>
    <m/>
    <x v="0"/>
  </r>
  <r>
    <x v="6"/>
    <x v="1"/>
    <x v="1"/>
    <x v="0"/>
    <x v="24"/>
    <x v="30"/>
    <n v="3548727"/>
    <n v="3640673"/>
    <m/>
    <x v="0"/>
  </r>
  <r>
    <x v="6"/>
    <x v="1"/>
    <x v="2"/>
    <x v="1"/>
    <x v="23"/>
    <x v="0"/>
    <n v="32971"/>
    <n v="57995"/>
    <m/>
    <x v="0"/>
  </r>
  <r>
    <x v="6"/>
    <x v="1"/>
    <x v="2"/>
    <x v="1"/>
    <x v="23"/>
    <x v="1"/>
    <n v="32385"/>
    <n v="56688"/>
    <m/>
    <x v="0"/>
  </r>
  <r>
    <x v="6"/>
    <x v="1"/>
    <x v="2"/>
    <x v="1"/>
    <x v="23"/>
    <x v="2"/>
    <n v="31810"/>
    <n v="54925"/>
    <m/>
    <x v="0"/>
  </r>
  <r>
    <x v="6"/>
    <x v="1"/>
    <x v="2"/>
    <x v="1"/>
    <x v="23"/>
    <x v="3"/>
    <n v="31244"/>
    <n v="53426"/>
    <m/>
    <x v="0"/>
  </r>
  <r>
    <x v="6"/>
    <x v="1"/>
    <x v="2"/>
    <x v="1"/>
    <x v="23"/>
    <x v="4"/>
    <n v="30689"/>
    <n v="52578"/>
    <m/>
    <x v="0"/>
  </r>
  <r>
    <x v="6"/>
    <x v="1"/>
    <x v="2"/>
    <x v="1"/>
    <x v="23"/>
    <x v="5"/>
    <n v="30144"/>
    <n v="51327"/>
    <m/>
    <x v="0"/>
  </r>
  <r>
    <x v="6"/>
    <x v="1"/>
    <x v="2"/>
    <x v="1"/>
    <x v="23"/>
    <x v="6"/>
    <n v="29608"/>
    <n v="50424"/>
    <m/>
    <x v="0"/>
  </r>
  <r>
    <x v="6"/>
    <x v="1"/>
    <x v="2"/>
    <x v="1"/>
    <x v="23"/>
    <x v="7"/>
    <n v="29082"/>
    <n v="49484"/>
    <m/>
    <x v="0"/>
  </r>
  <r>
    <x v="6"/>
    <x v="1"/>
    <x v="2"/>
    <x v="1"/>
    <x v="23"/>
    <x v="8"/>
    <n v="28566"/>
    <n v="48529"/>
    <m/>
    <x v="0"/>
  </r>
  <r>
    <x v="6"/>
    <x v="1"/>
    <x v="2"/>
    <x v="1"/>
    <x v="23"/>
    <x v="9"/>
    <n v="28058"/>
    <n v="47453"/>
    <m/>
    <x v="0"/>
  </r>
  <r>
    <x v="6"/>
    <x v="1"/>
    <x v="2"/>
    <x v="1"/>
    <x v="23"/>
    <x v="10"/>
    <n v="27559"/>
    <n v="46348"/>
    <m/>
    <x v="0"/>
  </r>
  <r>
    <x v="6"/>
    <x v="1"/>
    <x v="2"/>
    <x v="1"/>
    <x v="23"/>
    <x v="11"/>
    <n v="27070"/>
    <n v="45264"/>
    <m/>
    <x v="0"/>
  </r>
  <r>
    <x v="6"/>
    <x v="1"/>
    <x v="2"/>
    <x v="1"/>
    <x v="23"/>
    <x v="12"/>
    <n v="26589"/>
    <n v="44194"/>
    <m/>
    <x v="0"/>
  </r>
  <r>
    <x v="6"/>
    <x v="1"/>
    <x v="2"/>
    <x v="1"/>
    <x v="23"/>
    <x v="13"/>
    <n v="26116"/>
    <n v="43192"/>
    <m/>
    <x v="0"/>
  </r>
  <r>
    <x v="6"/>
    <x v="1"/>
    <x v="2"/>
    <x v="1"/>
    <x v="23"/>
    <x v="14"/>
    <n v="25652"/>
    <n v="42272"/>
    <m/>
    <x v="0"/>
  </r>
  <r>
    <x v="6"/>
    <x v="1"/>
    <x v="2"/>
    <x v="1"/>
    <x v="23"/>
    <x v="15"/>
    <n v="25196"/>
    <n v="41406"/>
    <m/>
    <x v="0"/>
  </r>
  <r>
    <x v="6"/>
    <x v="1"/>
    <x v="2"/>
    <x v="1"/>
    <x v="23"/>
    <x v="16"/>
    <n v="24749"/>
    <n v="40595"/>
    <m/>
    <x v="0"/>
  </r>
  <r>
    <x v="6"/>
    <x v="1"/>
    <x v="2"/>
    <x v="1"/>
    <x v="23"/>
    <x v="17"/>
    <n v="24309"/>
    <n v="39766"/>
    <m/>
    <x v="0"/>
  </r>
  <r>
    <x v="6"/>
    <x v="1"/>
    <x v="2"/>
    <x v="1"/>
    <x v="23"/>
    <x v="18"/>
    <n v="23877"/>
    <n v="38965"/>
    <m/>
    <x v="0"/>
  </r>
  <r>
    <x v="6"/>
    <x v="1"/>
    <x v="2"/>
    <x v="1"/>
    <x v="23"/>
    <x v="19"/>
    <n v="23453"/>
    <n v="38209"/>
    <m/>
    <x v="0"/>
  </r>
  <r>
    <x v="6"/>
    <x v="1"/>
    <x v="2"/>
    <x v="1"/>
    <x v="23"/>
    <x v="20"/>
    <n v="23036"/>
    <n v="37522"/>
    <m/>
    <x v="0"/>
  </r>
  <r>
    <x v="6"/>
    <x v="1"/>
    <x v="2"/>
    <x v="1"/>
    <x v="23"/>
    <x v="21"/>
    <n v="22627"/>
    <n v="36839"/>
    <m/>
    <x v="0"/>
  </r>
  <r>
    <x v="6"/>
    <x v="1"/>
    <x v="2"/>
    <x v="1"/>
    <x v="23"/>
    <x v="22"/>
    <n v="22225"/>
    <n v="36164"/>
    <m/>
    <x v="0"/>
  </r>
  <r>
    <x v="6"/>
    <x v="1"/>
    <x v="2"/>
    <x v="1"/>
    <x v="23"/>
    <x v="23"/>
    <n v="21830"/>
    <n v="35506"/>
    <m/>
    <x v="0"/>
  </r>
  <r>
    <x v="6"/>
    <x v="1"/>
    <x v="2"/>
    <x v="1"/>
    <x v="23"/>
    <x v="24"/>
    <n v="21442"/>
    <n v="34883"/>
    <m/>
    <x v="0"/>
  </r>
  <r>
    <x v="6"/>
    <x v="1"/>
    <x v="2"/>
    <x v="1"/>
    <x v="23"/>
    <x v="25"/>
    <n v="21061"/>
    <n v="34301"/>
    <m/>
    <x v="0"/>
  </r>
  <r>
    <x v="6"/>
    <x v="1"/>
    <x v="2"/>
    <x v="1"/>
    <x v="23"/>
    <x v="26"/>
    <n v="20687"/>
    <n v="33723"/>
    <m/>
    <x v="0"/>
  </r>
  <r>
    <x v="6"/>
    <x v="1"/>
    <x v="2"/>
    <x v="1"/>
    <x v="23"/>
    <x v="27"/>
    <n v="20319"/>
    <n v="33139"/>
    <m/>
    <x v="0"/>
  </r>
  <r>
    <x v="6"/>
    <x v="1"/>
    <x v="2"/>
    <x v="1"/>
    <x v="23"/>
    <x v="28"/>
    <n v="19958"/>
    <n v="32552"/>
    <m/>
    <x v="0"/>
  </r>
  <r>
    <x v="6"/>
    <x v="1"/>
    <x v="2"/>
    <x v="1"/>
    <x v="23"/>
    <x v="29"/>
    <n v="19603"/>
    <n v="31970"/>
    <m/>
    <x v="0"/>
  </r>
  <r>
    <x v="6"/>
    <x v="1"/>
    <x v="2"/>
    <x v="1"/>
    <x v="23"/>
    <x v="30"/>
    <n v="19255"/>
    <n v="31397"/>
    <m/>
    <x v="0"/>
  </r>
  <r>
    <x v="6"/>
    <x v="1"/>
    <x v="2"/>
    <x v="0"/>
    <x v="24"/>
    <x v="0"/>
    <n v="252834"/>
    <n v="612111"/>
    <m/>
    <x v="0"/>
  </r>
  <r>
    <x v="6"/>
    <x v="1"/>
    <x v="2"/>
    <x v="0"/>
    <x v="24"/>
    <x v="1"/>
    <n v="252650"/>
    <n v="592343"/>
    <m/>
    <x v="0"/>
  </r>
  <r>
    <x v="6"/>
    <x v="1"/>
    <x v="2"/>
    <x v="0"/>
    <x v="24"/>
    <x v="2"/>
    <n v="254542"/>
    <n v="571239"/>
    <m/>
    <x v="0"/>
  </r>
  <r>
    <x v="6"/>
    <x v="1"/>
    <x v="2"/>
    <x v="0"/>
    <x v="24"/>
    <x v="3"/>
    <n v="255112"/>
    <n v="546636"/>
    <m/>
    <x v="0"/>
  </r>
  <r>
    <x v="6"/>
    <x v="1"/>
    <x v="2"/>
    <x v="0"/>
    <x v="24"/>
    <x v="4"/>
    <n v="255682"/>
    <n v="522961"/>
    <m/>
    <x v="0"/>
  </r>
  <r>
    <x v="6"/>
    <x v="1"/>
    <x v="2"/>
    <x v="0"/>
    <x v="24"/>
    <x v="5"/>
    <n v="256560"/>
    <n v="502094"/>
    <m/>
    <x v="0"/>
  </r>
  <r>
    <x v="6"/>
    <x v="1"/>
    <x v="2"/>
    <x v="0"/>
    <x v="24"/>
    <x v="6"/>
    <n v="258207"/>
    <n v="483755"/>
    <m/>
    <x v="0"/>
  </r>
  <r>
    <x v="6"/>
    <x v="1"/>
    <x v="2"/>
    <x v="0"/>
    <x v="24"/>
    <x v="7"/>
    <n v="260773"/>
    <n v="466065"/>
    <m/>
    <x v="0"/>
  </r>
  <r>
    <x v="6"/>
    <x v="1"/>
    <x v="2"/>
    <x v="0"/>
    <x v="24"/>
    <x v="8"/>
    <n v="263422"/>
    <n v="451905"/>
    <m/>
    <x v="0"/>
  </r>
  <r>
    <x v="6"/>
    <x v="1"/>
    <x v="2"/>
    <x v="0"/>
    <x v="24"/>
    <x v="9"/>
    <n v="265884"/>
    <n v="437441"/>
    <m/>
    <x v="0"/>
  </r>
  <r>
    <x v="6"/>
    <x v="1"/>
    <x v="2"/>
    <x v="0"/>
    <x v="24"/>
    <x v="10"/>
    <n v="267256"/>
    <n v="419172"/>
    <m/>
    <x v="0"/>
  </r>
  <r>
    <x v="6"/>
    <x v="1"/>
    <x v="2"/>
    <x v="0"/>
    <x v="24"/>
    <x v="11"/>
    <n v="268402"/>
    <n v="396164"/>
    <m/>
    <x v="0"/>
  </r>
  <r>
    <x v="6"/>
    <x v="1"/>
    <x v="2"/>
    <x v="0"/>
    <x v="24"/>
    <x v="12"/>
    <n v="269529"/>
    <n v="375767"/>
    <m/>
    <x v="0"/>
  </r>
  <r>
    <x v="6"/>
    <x v="1"/>
    <x v="2"/>
    <x v="0"/>
    <x v="24"/>
    <x v="13"/>
    <n v="270616"/>
    <n v="358695"/>
    <m/>
    <x v="0"/>
  </r>
  <r>
    <x v="6"/>
    <x v="1"/>
    <x v="2"/>
    <x v="0"/>
    <x v="24"/>
    <x v="14"/>
    <n v="271682"/>
    <n v="344992"/>
    <m/>
    <x v="0"/>
  </r>
  <r>
    <x v="6"/>
    <x v="1"/>
    <x v="2"/>
    <x v="0"/>
    <x v="24"/>
    <x v="15"/>
    <n v="272750"/>
    <n v="333849"/>
    <m/>
    <x v="0"/>
  </r>
  <r>
    <x v="6"/>
    <x v="1"/>
    <x v="2"/>
    <x v="0"/>
    <x v="24"/>
    <x v="16"/>
    <n v="273836"/>
    <n v="324577"/>
    <m/>
    <x v="0"/>
  </r>
  <r>
    <x v="6"/>
    <x v="1"/>
    <x v="2"/>
    <x v="0"/>
    <x v="24"/>
    <x v="17"/>
    <n v="274811"/>
    <n v="316216"/>
    <m/>
    <x v="0"/>
  </r>
  <r>
    <x v="6"/>
    <x v="1"/>
    <x v="2"/>
    <x v="0"/>
    <x v="24"/>
    <x v="18"/>
    <n v="275686"/>
    <n v="306661"/>
    <m/>
    <x v="0"/>
  </r>
  <r>
    <x v="6"/>
    <x v="1"/>
    <x v="2"/>
    <x v="0"/>
    <x v="24"/>
    <x v="19"/>
    <n v="276380"/>
    <n v="301649"/>
    <m/>
    <x v="0"/>
  </r>
  <r>
    <x v="6"/>
    <x v="1"/>
    <x v="2"/>
    <x v="0"/>
    <x v="24"/>
    <x v="20"/>
    <n v="277096"/>
    <n v="299509"/>
    <m/>
    <x v="0"/>
  </r>
  <r>
    <x v="6"/>
    <x v="1"/>
    <x v="2"/>
    <x v="0"/>
    <x v="24"/>
    <x v="21"/>
    <n v="277818"/>
    <n v="299452"/>
    <m/>
    <x v="0"/>
  </r>
  <r>
    <x v="6"/>
    <x v="1"/>
    <x v="2"/>
    <x v="0"/>
    <x v="24"/>
    <x v="22"/>
    <n v="278508"/>
    <n v="298543"/>
    <m/>
    <x v="0"/>
  </r>
  <r>
    <x v="6"/>
    <x v="1"/>
    <x v="2"/>
    <x v="0"/>
    <x v="24"/>
    <x v="23"/>
    <n v="279182"/>
    <n v="297366"/>
    <m/>
    <x v="0"/>
  </r>
  <r>
    <x v="6"/>
    <x v="1"/>
    <x v="2"/>
    <x v="0"/>
    <x v="24"/>
    <x v="24"/>
    <n v="279882"/>
    <n v="295808"/>
    <m/>
    <x v="0"/>
  </r>
  <r>
    <x v="6"/>
    <x v="1"/>
    <x v="2"/>
    <x v="0"/>
    <x v="24"/>
    <x v="25"/>
    <n v="280611"/>
    <n v="294144"/>
    <m/>
    <x v="0"/>
  </r>
  <r>
    <x v="6"/>
    <x v="1"/>
    <x v="2"/>
    <x v="0"/>
    <x v="24"/>
    <x v="26"/>
    <n v="281332"/>
    <n v="292980"/>
    <m/>
    <x v="0"/>
  </r>
  <r>
    <x v="6"/>
    <x v="1"/>
    <x v="2"/>
    <x v="0"/>
    <x v="24"/>
    <x v="27"/>
    <n v="282061"/>
    <n v="291387"/>
    <m/>
    <x v="0"/>
  </r>
  <r>
    <x v="6"/>
    <x v="1"/>
    <x v="2"/>
    <x v="0"/>
    <x v="24"/>
    <x v="28"/>
    <n v="282762"/>
    <n v="289720"/>
    <m/>
    <x v="0"/>
  </r>
  <r>
    <x v="6"/>
    <x v="1"/>
    <x v="2"/>
    <x v="0"/>
    <x v="24"/>
    <x v="29"/>
    <n v="283469"/>
    <n v="287936"/>
    <m/>
    <x v="0"/>
  </r>
  <r>
    <x v="6"/>
    <x v="1"/>
    <x v="2"/>
    <x v="0"/>
    <x v="24"/>
    <x v="30"/>
    <n v="284178"/>
    <n v="286339"/>
    <m/>
    <x v="0"/>
  </r>
  <r>
    <x v="6"/>
    <x v="2"/>
    <x v="0"/>
    <x v="1"/>
    <x v="23"/>
    <x v="0"/>
    <n v="4187307"/>
    <n v="8181998"/>
    <m/>
    <x v="0"/>
  </r>
  <r>
    <x v="6"/>
    <x v="2"/>
    <x v="0"/>
    <x v="1"/>
    <x v="23"/>
    <x v="1"/>
    <n v="4231204"/>
    <n v="8141399"/>
    <m/>
    <x v="0"/>
  </r>
  <r>
    <x v="6"/>
    <x v="2"/>
    <x v="0"/>
    <x v="1"/>
    <x v="23"/>
    <x v="2"/>
    <n v="4272993"/>
    <n v="8040974"/>
    <m/>
    <x v="0"/>
  </r>
  <r>
    <x v="6"/>
    <x v="2"/>
    <x v="0"/>
    <x v="1"/>
    <x v="23"/>
    <x v="3"/>
    <n v="4314144"/>
    <n v="8052752"/>
    <m/>
    <x v="0"/>
  </r>
  <r>
    <x v="6"/>
    <x v="2"/>
    <x v="0"/>
    <x v="1"/>
    <x v="23"/>
    <x v="4"/>
    <n v="4358446"/>
    <n v="8184645"/>
    <m/>
    <x v="0"/>
  </r>
  <r>
    <x v="6"/>
    <x v="2"/>
    <x v="0"/>
    <x v="1"/>
    <x v="23"/>
    <x v="5"/>
    <n v="4400222"/>
    <n v="8240435"/>
    <m/>
    <x v="0"/>
  </r>
  <r>
    <x v="6"/>
    <x v="2"/>
    <x v="0"/>
    <x v="1"/>
    <x v="23"/>
    <x v="6"/>
    <n v="4443574"/>
    <n v="8303637"/>
    <m/>
    <x v="0"/>
  </r>
  <r>
    <x v="6"/>
    <x v="2"/>
    <x v="0"/>
    <x v="1"/>
    <x v="23"/>
    <x v="7"/>
    <n v="4488022"/>
    <n v="8383029"/>
    <m/>
    <x v="0"/>
  </r>
  <r>
    <x v="6"/>
    <x v="2"/>
    <x v="0"/>
    <x v="1"/>
    <x v="23"/>
    <x v="8"/>
    <n v="4533524"/>
    <n v="8458486"/>
    <m/>
    <x v="0"/>
  </r>
  <r>
    <x v="6"/>
    <x v="2"/>
    <x v="0"/>
    <x v="1"/>
    <x v="23"/>
    <x v="9"/>
    <n v="4580846"/>
    <n v="8512295"/>
    <m/>
    <x v="0"/>
  </r>
  <r>
    <x v="6"/>
    <x v="2"/>
    <x v="0"/>
    <x v="1"/>
    <x v="23"/>
    <x v="10"/>
    <n v="4630386"/>
    <n v="8544331"/>
    <m/>
    <x v="0"/>
  </r>
  <r>
    <x v="6"/>
    <x v="2"/>
    <x v="0"/>
    <x v="1"/>
    <x v="23"/>
    <x v="11"/>
    <n v="4682720"/>
    <n v="8574791"/>
    <m/>
    <x v="0"/>
  </r>
  <r>
    <x v="6"/>
    <x v="2"/>
    <x v="0"/>
    <x v="1"/>
    <x v="23"/>
    <x v="12"/>
    <n v="4737410"/>
    <n v="8608204"/>
    <m/>
    <x v="0"/>
  </r>
  <r>
    <x v="6"/>
    <x v="2"/>
    <x v="0"/>
    <x v="1"/>
    <x v="23"/>
    <x v="13"/>
    <n v="4791314"/>
    <n v="8657739"/>
    <m/>
    <x v="0"/>
  </r>
  <r>
    <x v="6"/>
    <x v="2"/>
    <x v="0"/>
    <x v="1"/>
    <x v="23"/>
    <x v="14"/>
    <n v="4844044"/>
    <n v="8724351"/>
    <m/>
    <x v="0"/>
  </r>
  <r>
    <x v="6"/>
    <x v="2"/>
    <x v="0"/>
    <x v="1"/>
    <x v="23"/>
    <x v="15"/>
    <n v="4895563"/>
    <n v="8797545"/>
    <m/>
    <x v="0"/>
  </r>
  <r>
    <x v="6"/>
    <x v="2"/>
    <x v="0"/>
    <x v="1"/>
    <x v="23"/>
    <x v="16"/>
    <n v="4945966"/>
    <n v="8870383"/>
    <m/>
    <x v="0"/>
  </r>
  <r>
    <x v="6"/>
    <x v="2"/>
    <x v="0"/>
    <x v="1"/>
    <x v="23"/>
    <x v="17"/>
    <n v="4995530"/>
    <n v="8937718"/>
    <m/>
    <x v="0"/>
  </r>
  <r>
    <x v="6"/>
    <x v="2"/>
    <x v="0"/>
    <x v="1"/>
    <x v="23"/>
    <x v="18"/>
    <n v="5044229"/>
    <n v="9004223"/>
    <m/>
    <x v="0"/>
  </r>
  <r>
    <x v="6"/>
    <x v="2"/>
    <x v="0"/>
    <x v="1"/>
    <x v="23"/>
    <x v="19"/>
    <n v="5090985"/>
    <n v="9072959"/>
    <m/>
    <x v="0"/>
  </r>
  <r>
    <x v="6"/>
    <x v="2"/>
    <x v="0"/>
    <x v="1"/>
    <x v="23"/>
    <x v="20"/>
    <n v="5135882"/>
    <n v="9143918"/>
    <m/>
    <x v="0"/>
  </r>
  <r>
    <x v="6"/>
    <x v="2"/>
    <x v="0"/>
    <x v="1"/>
    <x v="23"/>
    <x v="21"/>
    <n v="5178557"/>
    <n v="9214804"/>
    <m/>
    <x v="0"/>
  </r>
  <r>
    <x v="6"/>
    <x v="2"/>
    <x v="0"/>
    <x v="1"/>
    <x v="23"/>
    <x v="22"/>
    <n v="5222458"/>
    <n v="9287933"/>
    <m/>
    <x v="0"/>
  </r>
  <r>
    <x v="6"/>
    <x v="2"/>
    <x v="0"/>
    <x v="1"/>
    <x v="23"/>
    <x v="23"/>
    <n v="5267208"/>
    <n v="9364948"/>
    <m/>
    <x v="0"/>
  </r>
  <r>
    <x v="6"/>
    <x v="2"/>
    <x v="0"/>
    <x v="1"/>
    <x v="23"/>
    <x v="24"/>
    <n v="5312796"/>
    <n v="9445930"/>
    <m/>
    <x v="0"/>
  </r>
  <r>
    <x v="6"/>
    <x v="2"/>
    <x v="0"/>
    <x v="1"/>
    <x v="23"/>
    <x v="25"/>
    <n v="5359512"/>
    <n v="9529945"/>
    <m/>
    <x v="0"/>
  </r>
  <r>
    <x v="6"/>
    <x v="2"/>
    <x v="0"/>
    <x v="1"/>
    <x v="23"/>
    <x v="26"/>
    <n v="5407139"/>
    <n v="9613884"/>
    <m/>
    <x v="0"/>
  </r>
  <r>
    <x v="6"/>
    <x v="2"/>
    <x v="0"/>
    <x v="1"/>
    <x v="23"/>
    <x v="27"/>
    <n v="5455414"/>
    <n v="9698140"/>
    <m/>
    <x v="0"/>
  </r>
  <r>
    <x v="6"/>
    <x v="2"/>
    <x v="0"/>
    <x v="1"/>
    <x v="23"/>
    <x v="28"/>
    <n v="5504242"/>
    <n v="9784325"/>
    <m/>
    <x v="0"/>
  </r>
  <r>
    <x v="6"/>
    <x v="2"/>
    <x v="0"/>
    <x v="1"/>
    <x v="23"/>
    <x v="29"/>
    <n v="5553523"/>
    <n v="9870795"/>
    <m/>
    <x v="0"/>
  </r>
  <r>
    <x v="6"/>
    <x v="2"/>
    <x v="0"/>
    <x v="1"/>
    <x v="23"/>
    <x v="30"/>
    <n v="5603146"/>
    <n v="9957882"/>
    <m/>
    <x v="0"/>
  </r>
  <r>
    <x v="6"/>
    <x v="2"/>
    <x v="0"/>
    <x v="0"/>
    <x v="24"/>
    <x v="0"/>
    <n v="8591692"/>
    <n v="20920770"/>
    <m/>
    <x v="0"/>
  </r>
  <r>
    <x v="6"/>
    <x v="2"/>
    <x v="0"/>
    <x v="0"/>
    <x v="24"/>
    <x v="1"/>
    <n v="8716468"/>
    <n v="20720116"/>
    <m/>
    <x v="0"/>
  </r>
  <r>
    <x v="6"/>
    <x v="2"/>
    <x v="0"/>
    <x v="0"/>
    <x v="24"/>
    <x v="2"/>
    <n v="8915899"/>
    <n v="20561864"/>
    <m/>
    <x v="0"/>
  </r>
  <r>
    <x v="6"/>
    <x v="2"/>
    <x v="0"/>
    <x v="0"/>
    <x v="24"/>
    <x v="3"/>
    <n v="9110878"/>
    <n v="20316920"/>
    <m/>
    <x v="0"/>
  </r>
  <r>
    <x v="6"/>
    <x v="2"/>
    <x v="0"/>
    <x v="0"/>
    <x v="24"/>
    <x v="4"/>
    <n v="9312087"/>
    <n v="20179872"/>
    <m/>
    <x v="0"/>
  </r>
  <r>
    <x v="6"/>
    <x v="2"/>
    <x v="0"/>
    <x v="0"/>
    <x v="24"/>
    <x v="5"/>
    <n v="9506802"/>
    <n v="20119008"/>
    <m/>
    <x v="0"/>
  </r>
  <r>
    <x v="6"/>
    <x v="2"/>
    <x v="0"/>
    <x v="0"/>
    <x v="24"/>
    <x v="6"/>
    <n v="9701194"/>
    <n v="20034768"/>
    <m/>
    <x v="0"/>
  </r>
  <r>
    <x v="6"/>
    <x v="2"/>
    <x v="0"/>
    <x v="0"/>
    <x v="24"/>
    <x v="7"/>
    <n v="9894769"/>
    <n v="19985458"/>
    <m/>
    <x v="0"/>
  </r>
  <r>
    <x v="6"/>
    <x v="2"/>
    <x v="0"/>
    <x v="0"/>
    <x v="24"/>
    <x v="8"/>
    <n v="10086310"/>
    <n v="20031968"/>
    <m/>
    <x v="0"/>
  </r>
  <r>
    <x v="6"/>
    <x v="2"/>
    <x v="0"/>
    <x v="0"/>
    <x v="24"/>
    <x v="9"/>
    <n v="10276694"/>
    <n v="19990170"/>
    <m/>
    <x v="0"/>
  </r>
  <r>
    <x v="6"/>
    <x v="2"/>
    <x v="0"/>
    <x v="0"/>
    <x v="24"/>
    <x v="10"/>
    <n v="10485109"/>
    <n v="19812354"/>
    <m/>
    <x v="0"/>
  </r>
  <r>
    <x v="6"/>
    <x v="2"/>
    <x v="0"/>
    <x v="0"/>
    <x v="24"/>
    <x v="11"/>
    <n v="10688811"/>
    <n v="19422792"/>
    <m/>
    <x v="0"/>
  </r>
  <r>
    <x v="6"/>
    <x v="2"/>
    <x v="0"/>
    <x v="0"/>
    <x v="24"/>
    <x v="12"/>
    <n v="10890007"/>
    <n v="19107240"/>
    <m/>
    <x v="0"/>
  </r>
  <r>
    <x v="6"/>
    <x v="2"/>
    <x v="0"/>
    <x v="0"/>
    <x v="24"/>
    <x v="13"/>
    <n v="11090731"/>
    <n v="18875572"/>
    <m/>
    <x v="0"/>
  </r>
  <r>
    <x v="6"/>
    <x v="2"/>
    <x v="0"/>
    <x v="0"/>
    <x v="24"/>
    <x v="14"/>
    <n v="11290586"/>
    <n v="18784592"/>
    <m/>
    <x v="0"/>
  </r>
  <r>
    <x v="6"/>
    <x v="2"/>
    <x v="0"/>
    <x v="0"/>
    <x v="24"/>
    <x v="15"/>
    <n v="11489857"/>
    <n v="18798304"/>
    <m/>
    <x v="0"/>
  </r>
  <r>
    <x v="6"/>
    <x v="2"/>
    <x v="0"/>
    <x v="0"/>
    <x v="24"/>
    <x v="16"/>
    <n v="11688002"/>
    <n v="18870998"/>
    <m/>
    <x v="0"/>
  </r>
  <r>
    <x v="6"/>
    <x v="2"/>
    <x v="0"/>
    <x v="0"/>
    <x v="24"/>
    <x v="17"/>
    <n v="11885390"/>
    <n v="18948510"/>
    <m/>
    <x v="0"/>
  </r>
  <r>
    <x v="6"/>
    <x v="2"/>
    <x v="0"/>
    <x v="0"/>
    <x v="24"/>
    <x v="18"/>
    <n v="12081126"/>
    <n v="18984248"/>
    <m/>
    <x v="0"/>
  </r>
  <r>
    <x v="6"/>
    <x v="2"/>
    <x v="0"/>
    <x v="0"/>
    <x v="24"/>
    <x v="19"/>
    <n v="12275525"/>
    <n v="19162850"/>
    <m/>
    <x v="0"/>
  </r>
  <r>
    <x v="6"/>
    <x v="2"/>
    <x v="0"/>
    <x v="0"/>
    <x v="24"/>
    <x v="20"/>
    <n v="12468952"/>
    <n v="19416182"/>
    <m/>
    <x v="0"/>
  </r>
  <r>
    <x v="6"/>
    <x v="2"/>
    <x v="0"/>
    <x v="0"/>
    <x v="24"/>
    <x v="21"/>
    <n v="12661286"/>
    <n v="19741220"/>
    <m/>
    <x v="0"/>
  </r>
  <r>
    <x v="6"/>
    <x v="2"/>
    <x v="0"/>
    <x v="0"/>
    <x v="24"/>
    <x v="22"/>
    <n v="12850492"/>
    <n v="20050486"/>
    <m/>
    <x v="0"/>
  </r>
  <r>
    <x v="6"/>
    <x v="2"/>
    <x v="0"/>
    <x v="0"/>
    <x v="24"/>
    <x v="23"/>
    <n v="13035932"/>
    <n v="20356662"/>
    <m/>
    <x v="0"/>
  </r>
  <r>
    <x v="6"/>
    <x v="2"/>
    <x v="0"/>
    <x v="0"/>
    <x v="24"/>
    <x v="24"/>
    <n v="13217929"/>
    <n v="20633466"/>
    <m/>
    <x v="0"/>
  </r>
  <r>
    <x v="6"/>
    <x v="2"/>
    <x v="0"/>
    <x v="0"/>
    <x v="24"/>
    <x v="25"/>
    <n v="13398732"/>
    <n v="20894950"/>
    <m/>
    <x v="0"/>
  </r>
  <r>
    <x v="6"/>
    <x v="2"/>
    <x v="0"/>
    <x v="0"/>
    <x v="24"/>
    <x v="26"/>
    <n v="13579043"/>
    <n v="21171736"/>
    <m/>
    <x v="0"/>
  </r>
  <r>
    <x v="6"/>
    <x v="2"/>
    <x v="0"/>
    <x v="0"/>
    <x v="24"/>
    <x v="27"/>
    <n v="13758512"/>
    <n v="21456228"/>
    <m/>
    <x v="0"/>
  </r>
  <r>
    <x v="6"/>
    <x v="2"/>
    <x v="0"/>
    <x v="0"/>
    <x v="24"/>
    <x v="28"/>
    <n v="13937375"/>
    <n v="21736398"/>
    <m/>
    <x v="0"/>
  </r>
  <r>
    <x v="6"/>
    <x v="2"/>
    <x v="0"/>
    <x v="0"/>
    <x v="24"/>
    <x v="29"/>
    <n v="14115804"/>
    <n v="22003326"/>
    <m/>
    <x v="0"/>
  </r>
  <r>
    <x v="6"/>
    <x v="2"/>
    <x v="0"/>
    <x v="0"/>
    <x v="24"/>
    <x v="30"/>
    <n v="14294187"/>
    <n v="22274488"/>
    <m/>
    <x v="0"/>
  </r>
  <r>
    <x v="6"/>
    <x v="2"/>
    <x v="1"/>
    <x v="1"/>
    <x v="23"/>
    <x v="0"/>
    <n v="440698"/>
    <n v="609044"/>
    <m/>
    <x v="0"/>
  </r>
  <r>
    <x v="6"/>
    <x v="2"/>
    <x v="1"/>
    <x v="1"/>
    <x v="23"/>
    <x v="1"/>
    <n v="447781"/>
    <n v="609173"/>
    <m/>
    <x v="0"/>
  </r>
  <r>
    <x v="6"/>
    <x v="2"/>
    <x v="1"/>
    <x v="1"/>
    <x v="23"/>
    <x v="2"/>
    <n v="456067"/>
    <n v="606520"/>
    <m/>
    <x v="0"/>
  </r>
  <r>
    <x v="6"/>
    <x v="2"/>
    <x v="1"/>
    <x v="1"/>
    <x v="23"/>
    <x v="3"/>
    <n v="462754"/>
    <n v="610314"/>
    <m/>
    <x v="0"/>
  </r>
  <r>
    <x v="6"/>
    <x v="2"/>
    <x v="1"/>
    <x v="1"/>
    <x v="23"/>
    <x v="4"/>
    <n v="467570"/>
    <n v="620445"/>
    <m/>
    <x v="0"/>
  </r>
  <r>
    <x v="6"/>
    <x v="2"/>
    <x v="1"/>
    <x v="1"/>
    <x v="23"/>
    <x v="5"/>
    <n v="473324"/>
    <n v="626336"/>
    <m/>
    <x v="0"/>
  </r>
  <r>
    <x v="6"/>
    <x v="2"/>
    <x v="1"/>
    <x v="1"/>
    <x v="23"/>
    <x v="6"/>
    <n v="479058"/>
    <n v="632559"/>
    <m/>
    <x v="0"/>
  </r>
  <r>
    <x v="6"/>
    <x v="2"/>
    <x v="1"/>
    <x v="1"/>
    <x v="23"/>
    <x v="7"/>
    <n v="484820"/>
    <n v="639911"/>
    <m/>
    <x v="0"/>
  </r>
  <r>
    <x v="6"/>
    <x v="2"/>
    <x v="1"/>
    <x v="1"/>
    <x v="23"/>
    <x v="8"/>
    <n v="490449"/>
    <n v="646661"/>
    <m/>
    <x v="0"/>
  </r>
  <r>
    <x v="6"/>
    <x v="2"/>
    <x v="1"/>
    <x v="1"/>
    <x v="23"/>
    <x v="9"/>
    <n v="496106"/>
    <n v="651545"/>
    <m/>
    <x v="0"/>
  </r>
  <r>
    <x v="6"/>
    <x v="2"/>
    <x v="1"/>
    <x v="1"/>
    <x v="23"/>
    <x v="10"/>
    <n v="502034"/>
    <n v="654802"/>
    <m/>
    <x v="0"/>
  </r>
  <r>
    <x v="6"/>
    <x v="2"/>
    <x v="1"/>
    <x v="1"/>
    <x v="23"/>
    <x v="11"/>
    <n v="508448"/>
    <n v="658170"/>
    <m/>
    <x v="0"/>
  </r>
  <r>
    <x v="6"/>
    <x v="2"/>
    <x v="1"/>
    <x v="1"/>
    <x v="23"/>
    <x v="12"/>
    <n v="514858"/>
    <n v="661433"/>
    <m/>
    <x v="0"/>
  </r>
  <r>
    <x v="6"/>
    <x v="2"/>
    <x v="1"/>
    <x v="1"/>
    <x v="23"/>
    <x v="13"/>
    <n v="521151"/>
    <n v="665881"/>
    <m/>
    <x v="0"/>
  </r>
  <r>
    <x v="6"/>
    <x v="2"/>
    <x v="1"/>
    <x v="1"/>
    <x v="23"/>
    <x v="14"/>
    <n v="527227"/>
    <n v="671519"/>
    <m/>
    <x v="0"/>
  </r>
  <r>
    <x v="6"/>
    <x v="2"/>
    <x v="1"/>
    <x v="1"/>
    <x v="23"/>
    <x v="15"/>
    <n v="533137"/>
    <n v="677611"/>
    <m/>
    <x v="0"/>
  </r>
  <r>
    <x v="6"/>
    <x v="2"/>
    <x v="1"/>
    <x v="1"/>
    <x v="23"/>
    <x v="16"/>
    <n v="538903"/>
    <n v="683636"/>
    <m/>
    <x v="0"/>
  </r>
  <r>
    <x v="6"/>
    <x v="2"/>
    <x v="1"/>
    <x v="1"/>
    <x v="23"/>
    <x v="17"/>
    <n v="544029"/>
    <n v="688533"/>
    <m/>
    <x v="0"/>
  </r>
  <r>
    <x v="6"/>
    <x v="2"/>
    <x v="1"/>
    <x v="1"/>
    <x v="23"/>
    <x v="18"/>
    <n v="548780"/>
    <n v="693001"/>
    <m/>
    <x v="0"/>
  </r>
  <r>
    <x v="6"/>
    <x v="2"/>
    <x v="1"/>
    <x v="1"/>
    <x v="23"/>
    <x v="19"/>
    <n v="553213"/>
    <n v="697496"/>
    <m/>
    <x v="0"/>
  </r>
  <r>
    <x v="6"/>
    <x v="2"/>
    <x v="1"/>
    <x v="1"/>
    <x v="23"/>
    <x v="20"/>
    <n v="557372"/>
    <n v="702060"/>
    <m/>
    <x v="0"/>
  </r>
  <r>
    <x v="6"/>
    <x v="2"/>
    <x v="1"/>
    <x v="1"/>
    <x v="23"/>
    <x v="21"/>
    <n v="561205"/>
    <n v="706502"/>
    <m/>
    <x v="0"/>
  </r>
  <r>
    <x v="6"/>
    <x v="2"/>
    <x v="1"/>
    <x v="1"/>
    <x v="23"/>
    <x v="22"/>
    <n v="564786"/>
    <n v="710632"/>
    <m/>
    <x v="0"/>
  </r>
  <r>
    <x v="6"/>
    <x v="2"/>
    <x v="1"/>
    <x v="1"/>
    <x v="23"/>
    <x v="23"/>
    <n v="568258"/>
    <n v="714808"/>
    <m/>
    <x v="0"/>
  </r>
  <r>
    <x v="6"/>
    <x v="2"/>
    <x v="1"/>
    <x v="1"/>
    <x v="23"/>
    <x v="24"/>
    <n v="571747"/>
    <n v="719194"/>
    <m/>
    <x v="0"/>
  </r>
  <r>
    <x v="6"/>
    <x v="2"/>
    <x v="1"/>
    <x v="1"/>
    <x v="23"/>
    <x v="25"/>
    <n v="575254"/>
    <n v="723682"/>
    <m/>
    <x v="0"/>
  </r>
  <r>
    <x v="6"/>
    <x v="2"/>
    <x v="1"/>
    <x v="1"/>
    <x v="23"/>
    <x v="26"/>
    <n v="578772"/>
    <n v="728055"/>
    <m/>
    <x v="0"/>
  </r>
  <r>
    <x v="6"/>
    <x v="2"/>
    <x v="1"/>
    <x v="1"/>
    <x v="23"/>
    <x v="27"/>
    <n v="582271"/>
    <n v="732339"/>
    <m/>
    <x v="0"/>
  </r>
  <r>
    <x v="6"/>
    <x v="2"/>
    <x v="1"/>
    <x v="1"/>
    <x v="23"/>
    <x v="28"/>
    <n v="585769"/>
    <n v="736694"/>
    <m/>
    <x v="0"/>
  </r>
  <r>
    <x v="6"/>
    <x v="2"/>
    <x v="1"/>
    <x v="1"/>
    <x v="23"/>
    <x v="29"/>
    <n v="589269"/>
    <n v="741013"/>
    <m/>
    <x v="0"/>
  </r>
  <r>
    <x v="6"/>
    <x v="2"/>
    <x v="1"/>
    <x v="1"/>
    <x v="23"/>
    <x v="30"/>
    <n v="592780"/>
    <n v="745347"/>
    <m/>
    <x v="0"/>
  </r>
  <r>
    <x v="6"/>
    <x v="2"/>
    <x v="1"/>
    <x v="0"/>
    <x v="24"/>
    <x v="0"/>
    <n v="1342258"/>
    <n v="2225463"/>
    <m/>
    <x v="0"/>
  </r>
  <r>
    <x v="6"/>
    <x v="2"/>
    <x v="1"/>
    <x v="0"/>
    <x v="24"/>
    <x v="1"/>
    <n v="1382894"/>
    <n v="2262628"/>
    <m/>
    <x v="0"/>
  </r>
  <r>
    <x v="6"/>
    <x v="2"/>
    <x v="1"/>
    <x v="0"/>
    <x v="24"/>
    <x v="2"/>
    <n v="1443325"/>
    <n v="2320447"/>
    <m/>
    <x v="0"/>
  </r>
  <r>
    <x v="6"/>
    <x v="2"/>
    <x v="1"/>
    <x v="0"/>
    <x v="24"/>
    <x v="3"/>
    <n v="1498156"/>
    <n v="2362652"/>
    <m/>
    <x v="0"/>
  </r>
  <r>
    <x v="6"/>
    <x v="2"/>
    <x v="1"/>
    <x v="0"/>
    <x v="24"/>
    <x v="4"/>
    <n v="1546318"/>
    <n v="2407963"/>
    <m/>
    <x v="0"/>
  </r>
  <r>
    <x v="6"/>
    <x v="2"/>
    <x v="1"/>
    <x v="0"/>
    <x v="24"/>
    <x v="5"/>
    <n v="1598035"/>
    <n v="2466847"/>
    <m/>
    <x v="0"/>
  </r>
  <r>
    <x v="6"/>
    <x v="2"/>
    <x v="1"/>
    <x v="0"/>
    <x v="24"/>
    <x v="6"/>
    <n v="1649812"/>
    <n v="2525030"/>
    <m/>
    <x v="0"/>
  </r>
  <r>
    <x v="6"/>
    <x v="2"/>
    <x v="1"/>
    <x v="0"/>
    <x v="24"/>
    <x v="7"/>
    <n v="1701830"/>
    <n v="2588374"/>
    <m/>
    <x v="0"/>
  </r>
  <r>
    <x v="6"/>
    <x v="2"/>
    <x v="1"/>
    <x v="0"/>
    <x v="24"/>
    <x v="8"/>
    <n v="1753486"/>
    <n v="2654691"/>
    <m/>
    <x v="0"/>
  </r>
  <r>
    <x v="6"/>
    <x v="2"/>
    <x v="1"/>
    <x v="0"/>
    <x v="24"/>
    <x v="9"/>
    <n v="1805383"/>
    <n v="2710161"/>
    <m/>
    <x v="0"/>
  </r>
  <r>
    <x v="6"/>
    <x v="2"/>
    <x v="1"/>
    <x v="0"/>
    <x v="24"/>
    <x v="10"/>
    <n v="1858443"/>
    <n v="2747561"/>
    <m/>
    <x v="0"/>
  </r>
  <r>
    <x v="6"/>
    <x v="2"/>
    <x v="1"/>
    <x v="0"/>
    <x v="24"/>
    <x v="11"/>
    <n v="1913500"/>
    <n v="2764451"/>
    <m/>
    <x v="0"/>
  </r>
  <r>
    <x v="6"/>
    <x v="2"/>
    <x v="1"/>
    <x v="0"/>
    <x v="24"/>
    <x v="12"/>
    <n v="1968700"/>
    <n v="2792845"/>
    <m/>
    <x v="0"/>
  </r>
  <r>
    <x v="6"/>
    <x v="2"/>
    <x v="1"/>
    <x v="0"/>
    <x v="24"/>
    <x v="13"/>
    <n v="2023603"/>
    <n v="2828323"/>
    <m/>
    <x v="0"/>
  </r>
  <r>
    <x v="6"/>
    <x v="2"/>
    <x v="1"/>
    <x v="0"/>
    <x v="24"/>
    <x v="14"/>
    <n v="2077819"/>
    <n v="2877310"/>
    <m/>
    <x v="0"/>
  </r>
  <r>
    <x v="6"/>
    <x v="2"/>
    <x v="1"/>
    <x v="0"/>
    <x v="24"/>
    <x v="15"/>
    <n v="2131537"/>
    <n v="2934417"/>
    <m/>
    <x v="0"/>
  </r>
  <r>
    <x v="6"/>
    <x v="2"/>
    <x v="1"/>
    <x v="0"/>
    <x v="24"/>
    <x v="16"/>
    <n v="2184835"/>
    <n v="2993973"/>
    <m/>
    <x v="0"/>
  </r>
  <r>
    <x v="6"/>
    <x v="2"/>
    <x v="1"/>
    <x v="0"/>
    <x v="24"/>
    <x v="17"/>
    <n v="2235744"/>
    <n v="3045945"/>
    <m/>
    <x v="0"/>
  </r>
  <r>
    <x v="6"/>
    <x v="2"/>
    <x v="1"/>
    <x v="0"/>
    <x v="24"/>
    <x v="18"/>
    <n v="2285290"/>
    <n v="3086092"/>
    <m/>
    <x v="0"/>
  </r>
  <r>
    <x v="6"/>
    <x v="2"/>
    <x v="1"/>
    <x v="0"/>
    <x v="24"/>
    <x v="19"/>
    <n v="2333678"/>
    <n v="3139724"/>
    <m/>
    <x v="0"/>
  </r>
  <r>
    <x v="6"/>
    <x v="2"/>
    <x v="1"/>
    <x v="0"/>
    <x v="24"/>
    <x v="20"/>
    <n v="2381073"/>
    <n v="3197352"/>
    <m/>
    <x v="0"/>
  </r>
  <r>
    <x v="6"/>
    <x v="2"/>
    <x v="1"/>
    <x v="0"/>
    <x v="24"/>
    <x v="21"/>
    <n v="2427253"/>
    <n v="3258090"/>
    <m/>
    <x v="0"/>
  </r>
  <r>
    <x v="6"/>
    <x v="2"/>
    <x v="1"/>
    <x v="0"/>
    <x v="24"/>
    <x v="22"/>
    <n v="2472500"/>
    <n v="3316224"/>
    <m/>
    <x v="0"/>
  </r>
  <r>
    <x v="6"/>
    <x v="2"/>
    <x v="1"/>
    <x v="0"/>
    <x v="24"/>
    <x v="23"/>
    <n v="2517393"/>
    <n v="3374799"/>
    <m/>
    <x v="0"/>
  </r>
  <r>
    <x v="6"/>
    <x v="2"/>
    <x v="1"/>
    <x v="0"/>
    <x v="24"/>
    <x v="24"/>
    <n v="2562449"/>
    <n v="3430826"/>
    <m/>
    <x v="0"/>
  </r>
  <r>
    <x v="6"/>
    <x v="2"/>
    <x v="1"/>
    <x v="0"/>
    <x v="24"/>
    <x v="25"/>
    <n v="2607674"/>
    <n v="3485912"/>
    <m/>
    <x v="0"/>
  </r>
  <r>
    <x v="6"/>
    <x v="2"/>
    <x v="1"/>
    <x v="0"/>
    <x v="24"/>
    <x v="26"/>
    <n v="2653038"/>
    <n v="3544121"/>
    <m/>
    <x v="0"/>
  </r>
  <r>
    <x v="6"/>
    <x v="2"/>
    <x v="1"/>
    <x v="0"/>
    <x v="24"/>
    <x v="27"/>
    <n v="2698414"/>
    <n v="3604195"/>
    <m/>
    <x v="0"/>
  </r>
  <r>
    <x v="6"/>
    <x v="2"/>
    <x v="1"/>
    <x v="0"/>
    <x v="24"/>
    <x v="28"/>
    <n v="2743881"/>
    <n v="3664296"/>
    <m/>
    <x v="0"/>
  </r>
  <r>
    <x v="6"/>
    <x v="2"/>
    <x v="1"/>
    <x v="0"/>
    <x v="24"/>
    <x v="29"/>
    <n v="2789451"/>
    <n v="3723056"/>
    <m/>
    <x v="0"/>
  </r>
  <r>
    <x v="6"/>
    <x v="2"/>
    <x v="1"/>
    <x v="0"/>
    <x v="24"/>
    <x v="30"/>
    <n v="2835167"/>
    <n v="3782913"/>
    <m/>
    <x v="0"/>
  </r>
  <r>
    <x v="6"/>
    <x v="2"/>
    <x v="2"/>
    <x v="1"/>
    <x v="23"/>
    <x v="0"/>
    <n v="60480"/>
    <n v="93623"/>
    <m/>
    <x v="0"/>
  </r>
  <r>
    <x v="6"/>
    <x v="2"/>
    <x v="2"/>
    <x v="1"/>
    <x v="23"/>
    <x v="1"/>
    <n v="60853"/>
    <n v="92682"/>
    <m/>
    <x v="0"/>
  </r>
  <r>
    <x v="6"/>
    <x v="2"/>
    <x v="2"/>
    <x v="1"/>
    <x v="23"/>
    <x v="2"/>
    <n v="61338"/>
    <n v="91286"/>
    <m/>
    <x v="0"/>
  </r>
  <r>
    <x v="6"/>
    <x v="2"/>
    <x v="2"/>
    <x v="1"/>
    <x v="23"/>
    <x v="3"/>
    <n v="61391"/>
    <n v="90593"/>
    <m/>
    <x v="0"/>
  </r>
  <r>
    <x v="6"/>
    <x v="2"/>
    <x v="2"/>
    <x v="1"/>
    <x v="23"/>
    <x v="4"/>
    <n v="61518"/>
    <n v="91300"/>
    <m/>
    <x v="0"/>
  </r>
  <r>
    <x v="6"/>
    <x v="2"/>
    <x v="2"/>
    <x v="1"/>
    <x v="23"/>
    <x v="5"/>
    <n v="61739"/>
    <n v="91345"/>
    <m/>
    <x v="0"/>
  </r>
  <r>
    <x v="6"/>
    <x v="2"/>
    <x v="2"/>
    <x v="1"/>
    <x v="23"/>
    <x v="6"/>
    <n v="62305"/>
    <n v="91941"/>
    <m/>
    <x v="0"/>
  </r>
  <r>
    <x v="6"/>
    <x v="2"/>
    <x v="2"/>
    <x v="1"/>
    <x v="23"/>
    <x v="7"/>
    <n v="63276"/>
    <n v="93284"/>
    <m/>
    <x v="0"/>
  </r>
  <r>
    <x v="6"/>
    <x v="2"/>
    <x v="2"/>
    <x v="1"/>
    <x v="23"/>
    <x v="8"/>
    <n v="64289"/>
    <n v="94653"/>
    <m/>
    <x v="0"/>
  </r>
  <r>
    <x v="6"/>
    <x v="2"/>
    <x v="2"/>
    <x v="1"/>
    <x v="23"/>
    <x v="9"/>
    <n v="65229"/>
    <n v="95649"/>
    <m/>
    <x v="0"/>
  </r>
  <r>
    <x v="6"/>
    <x v="2"/>
    <x v="2"/>
    <x v="1"/>
    <x v="23"/>
    <x v="10"/>
    <n v="65714"/>
    <n v="95716"/>
    <m/>
    <x v="0"/>
  </r>
  <r>
    <x v="6"/>
    <x v="2"/>
    <x v="2"/>
    <x v="1"/>
    <x v="23"/>
    <x v="11"/>
    <n v="66112"/>
    <n v="95600"/>
    <m/>
    <x v="0"/>
  </r>
  <r>
    <x v="6"/>
    <x v="2"/>
    <x v="2"/>
    <x v="1"/>
    <x v="23"/>
    <x v="12"/>
    <n v="66509"/>
    <n v="95484"/>
    <m/>
    <x v="0"/>
  </r>
  <r>
    <x v="6"/>
    <x v="2"/>
    <x v="2"/>
    <x v="1"/>
    <x v="23"/>
    <x v="13"/>
    <n v="66897"/>
    <n v="95557"/>
    <m/>
    <x v="0"/>
  </r>
  <r>
    <x v="6"/>
    <x v="2"/>
    <x v="2"/>
    <x v="1"/>
    <x v="23"/>
    <x v="14"/>
    <n v="67282"/>
    <n v="95842"/>
    <m/>
    <x v="0"/>
  </r>
  <r>
    <x v="6"/>
    <x v="2"/>
    <x v="2"/>
    <x v="1"/>
    <x v="23"/>
    <x v="15"/>
    <n v="67674"/>
    <n v="96231"/>
    <m/>
    <x v="0"/>
  </r>
  <r>
    <x v="6"/>
    <x v="2"/>
    <x v="2"/>
    <x v="1"/>
    <x v="23"/>
    <x v="16"/>
    <n v="68078"/>
    <n v="96655"/>
    <m/>
    <x v="0"/>
  </r>
  <r>
    <x v="6"/>
    <x v="2"/>
    <x v="2"/>
    <x v="1"/>
    <x v="23"/>
    <x v="17"/>
    <n v="68442"/>
    <n v="96975"/>
    <m/>
    <x v="0"/>
  </r>
  <r>
    <x v="6"/>
    <x v="2"/>
    <x v="2"/>
    <x v="1"/>
    <x v="23"/>
    <x v="18"/>
    <n v="68770"/>
    <n v="97247"/>
    <m/>
    <x v="0"/>
  </r>
  <r>
    <x v="6"/>
    <x v="2"/>
    <x v="2"/>
    <x v="1"/>
    <x v="23"/>
    <x v="19"/>
    <n v="69030"/>
    <n v="97478"/>
    <m/>
    <x v="0"/>
  </r>
  <r>
    <x v="6"/>
    <x v="2"/>
    <x v="2"/>
    <x v="1"/>
    <x v="23"/>
    <x v="20"/>
    <n v="69303"/>
    <n v="97778"/>
    <m/>
    <x v="0"/>
  </r>
  <r>
    <x v="6"/>
    <x v="2"/>
    <x v="2"/>
    <x v="1"/>
    <x v="23"/>
    <x v="21"/>
    <n v="69582"/>
    <n v="98117"/>
    <m/>
    <x v="0"/>
  </r>
  <r>
    <x v="6"/>
    <x v="2"/>
    <x v="2"/>
    <x v="1"/>
    <x v="23"/>
    <x v="22"/>
    <n v="69851"/>
    <n v="98443"/>
    <m/>
    <x v="0"/>
  </r>
  <r>
    <x v="6"/>
    <x v="2"/>
    <x v="2"/>
    <x v="1"/>
    <x v="23"/>
    <x v="23"/>
    <n v="70116"/>
    <n v="98790"/>
    <m/>
    <x v="0"/>
  </r>
  <r>
    <x v="6"/>
    <x v="2"/>
    <x v="2"/>
    <x v="1"/>
    <x v="23"/>
    <x v="24"/>
    <n v="70394"/>
    <n v="99180"/>
    <m/>
    <x v="0"/>
  </r>
  <r>
    <x v="6"/>
    <x v="2"/>
    <x v="2"/>
    <x v="1"/>
    <x v="23"/>
    <x v="25"/>
    <n v="70685"/>
    <n v="99599"/>
    <m/>
    <x v="0"/>
  </r>
  <r>
    <x v="6"/>
    <x v="2"/>
    <x v="2"/>
    <x v="1"/>
    <x v="23"/>
    <x v="26"/>
    <n v="70974"/>
    <n v="99998"/>
    <m/>
    <x v="0"/>
  </r>
  <r>
    <x v="6"/>
    <x v="2"/>
    <x v="2"/>
    <x v="1"/>
    <x v="23"/>
    <x v="27"/>
    <n v="71266"/>
    <n v="100392"/>
    <m/>
    <x v="0"/>
  </r>
  <r>
    <x v="6"/>
    <x v="2"/>
    <x v="2"/>
    <x v="1"/>
    <x v="23"/>
    <x v="28"/>
    <n v="71547"/>
    <n v="100782"/>
    <m/>
    <x v="0"/>
  </r>
  <r>
    <x v="6"/>
    <x v="2"/>
    <x v="2"/>
    <x v="1"/>
    <x v="23"/>
    <x v="29"/>
    <n v="71832"/>
    <n v="101170"/>
    <m/>
    <x v="0"/>
  </r>
  <r>
    <x v="6"/>
    <x v="2"/>
    <x v="2"/>
    <x v="1"/>
    <x v="23"/>
    <x v="30"/>
    <n v="72117"/>
    <n v="101560"/>
    <m/>
    <x v="0"/>
  </r>
  <r>
    <x v="6"/>
    <x v="2"/>
    <x v="2"/>
    <x v="0"/>
    <x v="24"/>
    <x v="0"/>
    <n v="484661"/>
    <n v="994524"/>
    <m/>
    <x v="0"/>
  </r>
  <r>
    <x v="6"/>
    <x v="2"/>
    <x v="2"/>
    <x v="0"/>
    <x v="24"/>
    <x v="1"/>
    <n v="496116"/>
    <n v="993923"/>
    <m/>
    <x v="0"/>
  </r>
  <r>
    <x v="6"/>
    <x v="2"/>
    <x v="2"/>
    <x v="0"/>
    <x v="24"/>
    <x v="2"/>
    <n v="519278"/>
    <n v="1007891"/>
    <m/>
    <x v="0"/>
  </r>
  <r>
    <x v="6"/>
    <x v="2"/>
    <x v="2"/>
    <x v="0"/>
    <x v="24"/>
    <x v="3"/>
    <n v="539170"/>
    <n v="1013577"/>
    <m/>
    <x v="0"/>
  </r>
  <r>
    <x v="6"/>
    <x v="2"/>
    <x v="2"/>
    <x v="0"/>
    <x v="24"/>
    <x v="4"/>
    <n v="558801"/>
    <n v="1024522"/>
    <m/>
    <x v="0"/>
  </r>
  <r>
    <x v="6"/>
    <x v="2"/>
    <x v="2"/>
    <x v="0"/>
    <x v="24"/>
    <x v="5"/>
    <n v="578318"/>
    <n v="1040601"/>
    <m/>
    <x v="0"/>
  </r>
  <r>
    <x v="6"/>
    <x v="2"/>
    <x v="2"/>
    <x v="0"/>
    <x v="24"/>
    <x v="6"/>
    <n v="599274"/>
    <n v="1059023"/>
    <m/>
    <x v="0"/>
  </r>
  <r>
    <x v="6"/>
    <x v="2"/>
    <x v="2"/>
    <x v="0"/>
    <x v="24"/>
    <x v="7"/>
    <n v="622080"/>
    <n v="1083313"/>
    <m/>
    <x v="0"/>
  </r>
  <r>
    <x v="6"/>
    <x v="2"/>
    <x v="2"/>
    <x v="0"/>
    <x v="24"/>
    <x v="8"/>
    <n v="644556"/>
    <n v="1111541"/>
    <m/>
    <x v="0"/>
  </r>
  <r>
    <x v="6"/>
    <x v="2"/>
    <x v="2"/>
    <x v="0"/>
    <x v="24"/>
    <x v="9"/>
    <n v="666008"/>
    <n v="1134284"/>
    <m/>
    <x v="0"/>
  </r>
  <r>
    <x v="6"/>
    <x v="2"/>
    <x v="2"/>
    <x v="0"/>
    <x v="24"/>
    <x v="10"/>
    <n v="684086"/>
    <n v="1143666"/>
    <m/>
    <x v="0"/>
  </r>
  <r>
    <x v="6"/>
    <x v="2"/>
    <x v="2"/>
    <x v="0"/>
    <x v="24"/>
    <x v="11"/>
    <n v="701066"/>
    <n v="1141237"/>
    <m/>
    <x v="0"/>
  </r>
  <r>
    <x v="6"/>
    <x v="2"/>
    <x v="2"/>
    <x v="0"/>
    <x v="24"/>
    <x v="12"/>
    <n v="717503"/>
    <n v="1143302"/>
    <m/>
    <x v="0"/>
  </r>
  <r>
    <x v="6"/>
    <x v="2"/>
    <x v="2"/>
    <x v="0"/>
    <x v="24"/>
    <x v="13"/>
    <n v="733357"/>
    <n v="1148453"/>
    <m/>
    <x v="0"/>
  </r>
  <r>
    <x v="6"/>
    <x v="2"/>
    <x v="2"/>
    <x v="0"/>
    <x v="24"/>
    <x v="14"/>
    <n v="748692"/>
    <n v="1159838"/>
    <m/>
    <x v="0"/>
  </r>
  <r>
    <x v="6"/>
    <x v="2"/>
    <x v="2"/>
    <x v="0"/>
    <x v="24"/>
    <x v="15"/>
    <n v="763576"/>
    <n v="1175267"/>
    <m/>
    <x v="0"/>
  </r>
  <r>
    <x v="6"/>
    <x v="2"/>
    <x v="2"/>
    <x v="0"/>
    <x v="24"/>
    <x v="16"/>
    <n v="778069"/>
    <n v="1192140"/>
    <m/>
    <x v="0"/>
  </r>
  <r>
    <x v="6"/>
    <x v="2"/>
    <x v="2"/>
    <x v="0"/>
    <x v="24"/>
    <x v="17"/>
    <n v="791842"/>
    <n v="1206576"/>
    <m/>
    <x v="0"/>
  </r>
  <r>
    <x v="6"/>
    <x v="2"/>
    <x v="2"/>
    <x v="0"/>
    <x v="24"/>
    <x v="18"/>
    <n v="804932"/>
    <n v="1215843"/>
    <m/>
    <x v="0"/>
  </r>
  <r>
    <x v="6"/>
    <x v="2"/>
    <x v="2"/>
    <x v="0"/>
    <x v="24"/>
    <x v="19"/>
    <n v="817144"/>
    <n v="1230359"/>
    <m/>
    <x v="0"/>
  </r>
  <r>
    <x v="6"/>
    <x v="2"/>
    <x v="2"/>
    <x v="0"/>
    <x v="24"/>
    <x v="20"/>
    <n v="829020"/>
    <n v="1246703"/>
    <m/>
    <x v="0"/>
  </r>
  <r>
    <x v="6"/>
    <x v="2"/>
    <x v="2"/>
    <x v="0"/>
    <x v="24"/>
    <x v="21"/>
    <n v="840525"/>
    <n v="1264423"/>
    <m/>
    <x v="0"/>
  </r>
  <r>
    <x v="6"/>
    <x v="2"/>
    <x v="2"/>
    <x v="0"/>
    <x v="24"/>
    <x v="22"/>
    <n v="851571"/>
    <n v="1280850"/>
    <m/>
    <x v="0"/>
  </r>
  <r>
    <x v="6"/>
    <x v="2"/>
    <x v="2"/>
    <x v="0"/>
    <x v="24"/>
    <x v="23"/>
    <n v="862213"/>
    <n v="1296953"/>
    <m/>
    <x v="0"/>
  </r>
  <r>
    <x v="6"/>
    <x v="2"/>
    <x v="2"/>
    <x v="0"/>
    <x v="24"/>
    <x v="24"/>
    <n v="872570"/>
    <n v="1311334"/>
    <m/>
    <x v="0"/>
  </r>
  <r>
    <x v="6"/>
    <x v="2"/>
    <x v="2"/>
    <x v="0"/>
    <x v="24"/>
    <x v="25"/>
    <n v="882657"/>
    <n v="1324665"/>
    <m/>
    <x v="0"/>
  </r>
  <r>
    <x v="6"/>
    <x v="2"/>
    <x v="2"/>
    <x v="0"/>
    <x v="24"/>
    <x v="26"/>
    <n v="893869"/>
    <n v="1340781"/>
    <m/>
    <x v="0"/>
  </r>
  <r>
    <x v="6"/>
    <x v="2"/>
    <x v="2"/>
    <x v="0"/>
    <x v="24"/>
    <x v="27"/>
    <n v="904681"/>
    <n v="1356968"/>
    <m/>
    <x v="0"/>
  </r>
  <r>
    <x v="6"/>
    <x v="2"/>
    <x v="2"/>
    <x v="0"/>
    <x v="24"/>
    <x v="28"/>
    <n v="915005"/>
    <n v="1372320"/>
    <m/>
    <x v="0"/>
  </r>
  <r>
    <x v="6"/>
    <x v="2"/>
    <x v="2"/>
    <x v="0"/>
    <x v="24"/>
    <x v="29"/>
    <n v="924952"/>
    <n v="1386448"/>
    <m/>
    <x v="0"/>
  </r>
  <r>
    <x v="6"/>
    <x v="2"/>
    <x v="2"/>
    <x v="0"/>
    <x v="24"/>
    <x v="30"/>
    <n v="934520"/>
    <n v="1400330"/>
    <m/>
    <x v="0"/>
  </r>
  <r>
    <x v="6"/>
    <x v="3"/>
    <x v="0"/>
    <x v="1"/>
    <x v="23"/>
    <x v="0"/>
    <n v="1056116"/>
    <n v="2219955"/>
    <m/>
    <x v="0"/>
  </r>
  <r>
    <x v="6"/>
    <x v="3"/>
    <x v="0"/>
    <x v="1"/>
    <x v="23"/>
    <x v="1"/>
    <n v="1070464"/>
    <n v="2220531"/>
    <m/>
    <x v="0"/>
  </r>
  <r>
    <x v="6"/>
    <x v="3"/>
    <x v="0"/>
    <x v="1"/>
    <x v="23"/>
    <x v="2"/>
    <n v="1084377"/>
    <n v="2196366"/>
    <m/>
    <x v="0"/>
  </r>
  <r>
    <x v="6"/>
    <x v="3"/>
    <x v="0"/>
    <x v="1"/>
    <x v="23"/>
    <x v="3"/>
    <n v="1097741"/>
    <n v="2188803"/>
    <m/>
    <x v="0"/>
  </r>
  <r>
    <x v="6"/>
    <x v="3"/>
    <x v="0"/>
    <x v="1"/>
    <x v="23"/>
    <x v="4"/>
    <n v="1112174"/>
    <n v="2225261"/>
    <m/>
    <x v="0"/>
  </r>
  <r>
    <x v="6"/>
    <x v="3"/>
    <x v="0"/>
    <x v="1"/>
    <x v="23"/>
    <x v="5"/>
    <n v="1127044"/>
    <n v="2253238"/>
    <m/>
    <x v="0"/>
  </r>
  <r>
    <x v="6"/>
    <x v="3"/>
    <x v="0"/>
    <x v="1"/>
    <x v="23"/>
    <x v="6"/>
    <n v="1142632"/>
    <n v="2286751"/>
    <m/>
    <x v="0"/>
  </r>
  <r>
    <x v="6"/>
    <x v="3"/>
    <x v="0"/>
    <x v="1"/>
    <x v="23"/>
    <x v="7"/>
    <n v="1158795"/>
    <n v="2313968"/>
    <m/>
    <x v="0"/>
  </r>
  <r>
    <x v="6"/>
    <x v="3"/>
    <x v="0"/>
    <x v="1"/>
    <x v="23"/>
    <x v="8"/>
    <n v="1175845"/>
    <n v="2340068"/>
    <m/>
    <x v="0"/>
  </r>
  <r>
    <x v="6"/>
    <x v="3"/>
    <x v="0"/>
    <x v="1"/>
    <x v="23"/>
    <x v="9"/>
    <n v="1193823"/>
    <n v="2362818"/>
    <m/>
    <x v="0"/>
  </r>
  <r>
    <x v="6"/>
    <x v="3"/>
    <x v="0"/>
    <x v="1"/>
    <x v="23"/>
    <x v="10"/>
    <n v="1212866"/>
    <n v="2382461"/>
    <m/>
    <x v="0"/>
  </r>
  <r>
    <x v="6"/>
    <x v="3"/>
    <x v="0"/>
    <x v="1"/>
    <x v="23"/>
    <x v="11"/>
    <n v="1233334"/>
    <n v="2403003"/>
    <m/>
    <x v="0"/>
  </r>
  <r>
    <x v="6"/>
    <x v="3"/>
    <x v="0"/>
    <x v="1"/>
    <x v="23"/>
    <x v="12"/>
    <n v="1255598"/>
    <n v="2427176"/>
    <m/>
    <x v="0"/>
  </r>
  <r>
    <x v="6"/>
    <x v="3"/>
    <x v="0"/>
    <x v="1"/>
    <x v="23"/>
    <x v="13"/>
    <n v="1277564"/>
    <n v="2456128"/>
    <m/>
    <x v="0"/>
  </r>
  <r>
    <x v="6"/>
    <x v="3"/>
    <x v="0"/>
    <x v="1"/>
    <x v="23"/>
    <x v="14"/>
    <n v="1299048"/>
    <n v="2490431"/>
    <m/>
    <x v="0"/>
  </r>
  <r>
    <x v="6"/>
    <x v="3"/>
    <x v="0"/>
    <x v="1"/>
    <x v="23"/>
    <x v="15"/>
    <n v="1319939"/>
    <n v="2526431"/>
    <m/>
    <x v="0"/>
  </r>
  <r>
    <x v="6"/>
    <x v="3"/>
    <x v="0"/>
    <x v="1"/>
    <x v="23"/>
    <x v="16"/>
    <n v="1340246"/>
    <n v="2561794"/>
    <m/>
    <x v="0"/>
  </r>
  <r>
    <x v="6"/>
    <x v="3"/>
    <x v="0"/>
    <x v="1"/>
    <x v="23"/>
    <x v="17"/>
    <n v="1359978"/>
    <n v="2594758"/>
    <m/>
    <x v="0"/>
  </r>
  <r>
    <x v="6"/>
    <x v="3"/>
    <x v="0"/>
    <x v="1"/>
    <x v="23"/>
    <x v="18"/>
    <n v="1379055"/>
    <n v="2626888"/>
    <m/>
    <x v="0"/>
  </r>
  <r>
    <x v="6"/>
    <x v="3"/>
    <x v="0"/>
    <x v="1"/>
    <x v="23"/>
    <x v="19"/>
    <n v="1397488"/>
    <n v="2659967"/>
    <m/>
    <x v="0"/>
  </r>
  <r>
    <x v="6"/>
    <x v="3"/>
    <x v="0"/>
    <x v="1"/>
    <x v="23"/>
    <x v="20"/>
    <n v="1414946"/>
    <n v="2692483"/>
    <m/>
    <x v="0"/>
  </r>
  <r>
    <x v="6"/>
    <x v="3"/>
    <x v="0"/>
    <x v="1"/>
    <x v="23"/>
    <x v="21"/>
    <n v="1431202"/>
    <n v="2723202"/>
    <m/>
    <x v="0"/>
  </r>
  <r>
    <x v="6"/>
    <x v="3"/>
    <x v="0"/>
    <x v="1"/>
    <x v="23"/>
    <x v="22"/>
    <n v="1448219"/>
    <n v="2755475"/>
    <m/>
    <x v="0"/>
  </r>
  <r>
    <x v="6"/>
    <x v="3"/>
    <x v="0"/>
    <x v="1"/>
    <x v="23"/>
    <x v="23"/>
    <n v="1465854"/>
    <n v="2790048"/>
    <m/>
    <x v="0"/>
  </r>
  <r>
    <x v="6"/>
    <x v="3"/>
    <x v="0"/>
    <x v="1"/>
    <x v="23"/>
    <x v="24"/>
    <n v="1484022"/>
    <n v="2826572"/>
    <m/>
    <x v="0"/>
  </r>
  <r>
    <x v="6"/>
    <x v="3"/>
    <x v="0"/>
    <x v="1"/>
    <x v="23"/>
    <x v="25"/>
    <n v="1502697"/>
    <n v="2863851"/>
    <m/>
    <x v="0"/>
  </r>
  <r>
    <x v="6"/>
    <x v="3"/>
    <x v="0"/>
    <x v="1"/>
    <x v="23"/>
    <x v="26"/>
    <n v="1521773"/>
    <n v="2900588"/>
    <m/>
    <x v="0"/>
  </r>
  <r>
    <x v="6"/>
    <x v="3"/>
    <x v="0"/>
    <x v="1"/>
    <x v="23"/>
    <x v="27"/>
    <n v="1541132"/>
    <n v="2937664"/>
    <m/>
    <x v="0"/>
  </r>
  <r>
    <x v="6"/>
    <x v="3"/>
    <x v="0"/>
    <x v="1"/>
    <x v="23"/>
    <x v="28"/>
    <n v="1560681"/>
    <n v="2975789"/>
    <m/>
    <x v="0"/>
  </r>
  <r>
    <x v="6"/>
    <x v="3"/>
    <x v="0"/>
    <x v="1"/>
    <x v="23"/>
    <x v="29"/>
    <n v="1580358"/>
    <n v="3014233"/>
    <m/>
    <x v="0"/>
  </r>
  <r>
    <x v="6"/>
    <x v="3"/>
    <x v="0"/>
    <x v="1"/>
    <x v="23"/>
    <x v="30"/>
    <n v="1600108"/>
    <n v="3052942"/>
    <m/>
    <x v="0"/>
  </r>
  <r>
    <x v="6"/>
    <x v="3"/>
    <x v="0"/>
    <x v="0"/>
    <x v="24"/>
    <x v="0"/>
    <n v="5115863"/>
    <n v="13193811"/>
    <m/>
    <x v="0"/>
  </r>
  <r>
    <x v="6"/>
    <x v="3"/>
    <x v="0"/>
    <x v="0"/>
    <x v="24"/>
    <x v="1"/>
    <n v="5179056"/>
    <n v="13116413"/>
    <m/>
    <x v="0"/>
  </r>
  <r>
    <x v="6"/>
    <x v="3"/>
    <x v="0"/>
    <x v="0"/>
    <x v="24"/>
    <x v="2"/>
    <n v="5265574"/>
    <n v="13194275"/>
    <m/>
    <x v="0"/>
  </r>
  <r>
    <x v="6"/>
    <x v="3"/>
    <x v="0"/>
    <x v="0"/>
    <x v="24"/>
    <x v="3"/>
    <n v="5343534"/>
    <n v="13203274"/>
    <m/>
    <x v="0"/>
  </r>
  <r>
    <x v="6"/>
    <x v="3"/>
    <x v="0"/>
    <x v="0"/>
    <x v="24"/>
    <x v="4"/>
    <n v="5427374"/>
    <n v="13183692"/>
    <m/>
    <x v="0"/>
  </r>
  <r>
    <x v="6"/>
    <x v="3"/>
    <x v="0"/>
    <x v="0"/>
    <x v="24"/>
    <x v="5"/>
    <n v="5511628"/>
    <n v="12955729"/>
    <m/>
    <x v="0"/>
  </r>
  <r>
    <x v="6"/>
    <x v="3"/>
    <x v="0"/>
    <x v="0"/>
    <x v="24"/>
    <x v="6"/>
    <n v="5595779"/>
    <n v="12787990"/>
    <m/>
    <x v="0"/>
  </r>
  <r>
    <x v="6"/>
    <x v="3"/>
    <x v="0"/>
    <x v="0"/>
    <x v="24"/>
    <x v="7"/>
    <n v="5679301"/>
    <n v="12706827"/>
    <m/>
    <x v="0"/>
  </r>
  <r>
    <x v="6"/>
    <x v="3"/>
    <x v="0"/>
    <x v="0"/>
    <x v="24"/>
    <x v="8"/>
    <n v="5761052"/>
    <n v="12661608"/>
    <m/>
    <x v="0"/>
  </r>
  <r>
    <x v="6"/>
    <x v="3"/>
    <x v="0"/>
    <x v="0"/>
    <x v="24"/>
    <x v="9"/>
    <n v="5842078"/>
    <n v="12564733"/>
    <m/>
    <x v="0"/>
  </r>
  <r>
    <x v="6"/>
    <x v="3"/>
    <x v="0"/>
    <x v="0"/>
    <x v="24"/>
    <x v="10"/>
    <n v="5922154"/>
    <n v="12399615"/>
    <m/>
    <x v="0"/>
  </r>
  <r>
    <x v="6"/>
    <x v="3"/>
    <x v="0"/>
    <x v="0"/>
    <x v="24"/>
    <x v="11"/>
    <n v="5999812"/>
    <n v="12154520"/>
    <m/>
    <x v="0"/>
  </r>
  <r>
    <x v="6"/>
    <x v="3"/>
    <x v="0"/>
    <x v="0"/>
    <x v="24"/>
    <x v="12"/>
    <n v="6075600"/>
    <n v="11812883"/>
    <m/>
    <x v="0"/>
  </r>
  <r>
    <x v="6"/>
    <x v="3"/>
    <x v="0"/>
    <x v="0"/>
    <x v="24"/>
    <x v="13"/>
    <n v="6151034"/>
    <n v="11491016"/>
    <m/>
    <x v="0"/>
  </r>
  <r>
    <x v="6"/>
    <x v="3"/>
    <x v="0"/>
    <x v="0"/>
    <x v="24"/>
    <x v="14"/>
    <n v="6225893"/>
    <n v="11258511"/>
    <m/>
    <x v="0"/>
  </r>
  <r>
    <x v="6"/>
    <x v="3"/>
    <x v="0"/>
    <x v="0"/>
    <x v="24"/>
    <x v="15"/>
    <n v="6300416"/>
    <n v="11109769"/>
    <m/>
    <x v="0"/>
  </r>
  <r>
    <x v="6"/>
    <x v="3"/>
    <x v="0"/>
    <x v="0"/>
    <x v="24"/>
    <x v="16"/>
    <n v="6374363"/>
    <n v="11010858"/>
    <m/>
    <x v="0"/>
  </r>
  <r>
    <x v="6"/>
    <x v="3"/>
    <x v="0"/>
    <x v="0"/>
    <x v="24"/>
    <x v="17"/>
    <n v="6448059"/>
    <n v="10942597"/>
    <m/>
    <x v="0"/>
  </r>
  <r>
    <x v="6"/>
    <x v="3"/>
    <x v="0"/>
    <x v="0"/>
    <x v="24"/>
    <x v="18"/>
    <n v="6521106"/>
    <n v="10901388"/>
    <m/>
    <x v="0"/>
  </r>
  <r>
    <x v="6"/>
    <x v="3"/>
    <x v="0"/>
    <x v="0"/>
    <x v="24"/>
    <x v="19"/>
    <n v="6593098"/>
    <n v="10862291"/>
    <m/>
    <x v="0"/>
  </r>
  <r>
    <x v="6"/>
    <x v="3"/>
    <x v="0"/>
    <x v="0"/>
    <x v="24"/>
    <x v="20"/>
    <n v="6664597"/>
    <n v="10859507"/>
    <m/>
    <x v="0"/>
  </r>
  <r>
    <x v="6"/>
    <x v="3"/>
    <x v="0"/>
    <x v="0"/>
    <x v="24"/>
    <x v="21"/>
    <n v="6735577"/>
    <n v="10923459"/>
    <m/>
    <x v="0"/>
  </r>
  <r>
    <x v="6"/>
    <x v="3"/>
    <x v="0"/>
    <x v="0"/>
    <x v="24"/>
    <x v="22"/>
    <n v="6804810"/>
    <n v="10999447"/>
    <m/>
    <x v="0"/>
  </r>
  <r>
    <x v="6"/>
    <x v="3"/>
    <x v="0"/>
    <x v="0"/>
    <x v="24"/>
    <x v="23"/>
    <n v="6871914"/>
    <n v="11081459"/>
    <m/>
    <x v="0"/>
  </r>
  <r>
    <x v="6"/>
    <x v="3"/>
    <x v="0"/>
    <x v="0"/>
    <x v="24"/>
    <x v="24"/>
    <n v="6937134"/>
    <n v="11162680"/>
    <m/>
    <x v="0"/>
  </r>
  <r>
    <x v="6"/>
    <x v="3"/>
    <x v="0"/>
    <x v="0"/>
    <x v="24"/>
    <x v="25"/>
    <n v="7001811"/>
    <n v="11245887"/>
    <m/>
    <x v="0"/>
  </r>
  <r>
    <x v="6"/>
    <x v="3"/>
    <x v="0"/>
    <x v="0"/>
    <x v="24"/>
    <x v="26"/>
    <n v="7066307"/>
    <n v="11331955"/>
    <m/>
    <x v="0"/>
  </r>
  <r>
    <x v="6"/>
    <x v="3"/>
    <x v="0"/>
    <x v="0"/>
    <x v="24"/>
    <x v="27"/>
    <n v="7130426"/>
    <n v="11422288"/>
    <m/>
    <x v="0"/>
  </r>
  <r>
    <x v="6"/>
    <x v="3"/>
    <x v="0"/>
    <x v="0"/>
    <x v="24"/>
    <x v="28"/>
    <n v="7194329"/>
    <n v="11519391"/>
    <m/>
    <x v="0"/>
  </r>
  <r>
    <x v="6"/>
    <x v="3"/>
    <x v="0"/>
    <x v="0"/>
    <x v="24"/>
    <x v="29"/>
    <n v="7258109"/>
    <n v="11618296"/>
    <m/>
    <x v="0"/>
  </r>
  <r>
    <x v="6"/>
    <x v="3"/>
    <x v="0"/>
    <x v="0"/>
    <x v="24"/>
    <x v="30"/>
    <n v="7321957"/>
    <n v="11719536"/>
    <m/>
    <x v="0"/>
  </r>
  <r>
    <x v="6"/>
    <x v="3"/>
    <x v="1"/>
    <x v="1"/>
    <x v="23"/>
    <x v="0"/>
    <n v="18162"/>
    <n v="36868"/>
    <m/>
    <x v="0"/>
  </r>
  <r>
    <x v="6"/>
    <x v="3"/>
    <x v="1"/>
    <x v="1"/>
    <x v="23"/>
    <x v="1"/>
    <n v="19201"/>
    <n v="38364"/>
    <m/>
    <x v="0"/>
  </r>
  <r>
    <x v="6"/>
    <x v="3"/>
    <x v="1"/>
    <x v="1"/>
    <x v="23"/>
    <x v="2"/>
    <n v="20496"/>
    <n v="39878"/>
    <m/>
    <x v="0"/>
  </r>
  <r>
    <x v="6"/>
    <x v="3"/>
    <x v="1"/>
    <x v="1"/>
    <x v="23"/>
    <x v="3"/>
    <n v="21418"/>
    <n v="40973"/>
    <m/>
    <x v="0"/>
  </r>
  <r>
    <x v="6"/>
    <x v="3"/>
    <x v="1"/>
    <x v="1"/>
    <x v="23"/>
    <x v="4"/>
    <n v="22102"/>
    <n v="42413"/>
    <m/>
    <x v="0"/>
  </r>
  <r>
    <x v="6"/>
    <x v="3"/>
    <x v="1"/>
    <x v="1"/>
    <x v="23"/>
    <x v="5"/>
    <n v="22968"/>
    <n v="44019"/>
    <m/>
    <x v="0"/>
  </r>
  <r>
    <x v="6"/>
    <x v="3"/>
    <x v="1"/>
    <x v="1"/>
    <x v="23"/>
    <x v="6"/>
    <n v="23831"/>
    <n v="45712"/>
    <m/>
    <x v="0"/>
  </r>
  <r>
    <x v="6"/>
    <x v="3"/>
    <x v="1"/>
    <x v="1"/>
    <x v="23"/>
    <x v="7"/>
    <n v="24698"/>
    <n v="47272"/>
    <m/>
    <x v="0"/>
  </r>
  <r>
    <x v="6"/>
    <x v="3"/>
    <x v="1"/>
    <x v="1"/>
    <x v="23"/>
    <x v="8"/>
    <n v="25545"/>
    <n v="48746"/>
    <m/>
    <x v="0"/>
  </r>
  <r>
    <x v="6"/>
    <x v="3"/>
    <x v="1"/>
    <x v="1"/>
    <x v="23"/>
    <x v="9"/>
    <n v="26397"/>
    <n v="50120"/>
    <m/>
    <x v="0"/>
  </r>
  <r>
    <x v="6"/>
    <x v="3"/>
    <x v="1"/>
    <x v="1"/>
    <x v="23"/>
    <x v="10"/>
    <n v="27289"/>
    <n v="51457"/>
    <m/>
    <x v="0"/>
  </r>
  <r>
    <x v="6"/>
    <x v="3"/>
    <x v="1"/>
    <x v="1"/>
    <x v="23"/>
    <x v="11"/>
    <n v="28254"/>
    <n v="52884"/>
    <m/>
    <x v="0"/>
  </r>
  <r>
    <x v="6"/>
    <x v="3"/>
    <x v="1"/>
    <x v="1"/>
    <x v="23"/>
    <x v="12"/>
    <n v="29219"/>
    <n v="54309"/>
    <m/>
    <x v="0"/>
  </r>
  <r>
    <x v="6"/>
    <x v="3"/>
    <x v="1"/>
    <x v="1"/>
    <x v="23"/>
    <x v="13"/>
    <n v="30166"/>
    <n v="55810"/>
    <m/>
    <x v="0"/>
  </r>
  <r>
    <x v="6"/>
    <x v="3"/>
    <x v="1"/>
    <x v="1"/>
    <x v="23"/>
    <x v="14"/>
    <n v="31080"/>
    <n v="57387"/>
    <m/>
    <x v="0"/>
  </r>
  <r>
    <x v="6"/>
    <x v="3"/>
    <x v="1"/>
    <x v="1"/>
    <x v="23"/>
    <x v="15"/>
    <n v="31970"/>
    <n v="58977"/>
    <m/>
    <x v="0"/>
  </r>
  <r>
    <x v="6"/>
    <x v="3"/>
    <x v="1"/>
    <x v="1"/>
    <x v="23"/>
    <x v="16"/>
    <n v="32838"/>
    <n v="60534"/>
    <m/>
    <x v="0"/>
  </r>
  <r>
    <x v="6"/>
    <x v="3"/>
    <x v="1"/>
    <x v="1"/>
    <x v="23"/>
    <x v="17"/>
    <n v="33609"/>
    <n v="61876"/>
    <m/>
    <x v="0"/>
  </r>
  <r>
    <x v="6"/>
    <x v="3"/>
    <x v="1"/>
    <x v="1"/>
    <x v="23"/>
    <x v="18"/>
    <n v="34325"/>
    <n v="63116"/>
    <m/>
    <x v="0"/>
  </r>
  <r>
    <x v="6"/>
    <x v="3"/>
    <x v="1"/>
    <x v="1"/>
    <x v="23"/>
    <x v="19"/>
    <n v="34992"/>
    <n v="64313"/>
    <m/>
    <x v="0"/>
  </r>
  <r>
    <x v="6"/>
    <x v="3"/>
    <x v="1"/>
    <x v="1"/>
    <x v="23"/>
    <x v="20"/>
    <n v="35618"/>
    <n v="65456"/>
    <m/>
    <x v="0"/>
  </r>
  <r>
    <x v="6"/>
    <x v="3"/>
    <x v="1"/>
    <x v="1"/>
    <x v="23"/>
    <x v="21"/>
    <n v="36195"/>
    <n v="66512"/>
    <m/>
    <x v="0"/>
  </r>
  <r>
    <x v="6"/>
    <x v="3"/>
    <x v="1"/>
    <x v="1"/>
    <x v="23"/>
    <x v="22"/>
    <n v="36734"/>
    <n v="67501"/>
    <m/>
    <x v="0"/>
  </r>
  <r>
    <x v="6"/>
    <x v="3"/>
    <x v="1"/>
    <x v="1"/>
    <x v="23"/>
    <x v="23"/>
    <n v="37257"/>
    <n v="68487"/>
    <m/>
    <x v="0"/>
  </r>
  <r>
    <x v="6"/>
    <x v="3"/>
    <x v="1"/>
    <x v="1"/>
    <x v="23"/>
    <x v="24"/>
    <n v="37782"/>
    <n v="69500"/>
    <m/>
    <x v="0"/>
  </r>
  <r>
    <x v="6"/>
    <x v="3"/>
    <x v="1"/>
    <x v="1"/>
    <x v="23"/>
    <x v="25"/>
    <n v="38310"/>
    <n v="70514"/>
    <m/>
    <x v="0"/>
  </r>
  <r>
    <x v="6"/>
    <x v="3"/>
    <x v="1"/>
    <x v="1"/>
    <x v="23"/>
    <x v="26"/>
    <n v="38840"/>
    <n v="71499"/>
    <m/>
    <x v="0"/>
  </r>
  <r>
    <x v="6"/>
    <x v="3"/>
    <x v="1"/>
    <x v="1"/>
    <x v="23"/>
    <x v="27"/>
    <n v="39367"/>
    <n v="72473"/>
    <m/>
    <x v="0"/>
  </r>
  <r>
    <x v="6"/>
    <x v="3"/>
    <x v="1"/>
    <x v="1"/>
    <x v="23"/>
    <x v="28"/>
    <n v="39894"/>
    <n v="73464"/>
    <m/>
    <x v="0"/>
  </r>
  <r>
    <x v="6"/>
    <x v="3"/>
    <x v="1"/>
    <x v="1"/>
    <x v="23"/>
    <x v="29"/>
    <n v="40421"/>
    <n v="74457"/>
    <m/>
    <x v="0"/>
  </r>
  <r>
    <x v="6"/>
    <x v="3"/>
    <x v="1"/>
    <x v="1"/>
    <x v="23"/>
    <x v="30"/>
    <n v="40950"/>
    <n v="75457"/>
    <m/>
    <x v="0"/>
  </r>
  <r>
    <x v="6"/>
    <x v="3"/>
    <x v="1"/>
    <x v="0"/>
    <x v="24"/>
    <x v="0"/>
    <n v="721983"/>
    <n v="1475011"/>
    <m/>
    <x v="0"/>
  </r>
  <r>
    <x v="6"/>
    <x v="3"/>
    <x v="1"/>
    <x v="0"/>
    <x v="24"/>
    <x v="1"/>
    <n v="757681"/>
    <n v="1521320"/>
    <m/>
    <x v="0"/>
  </r>
  <r>
    <x v="6"/>
    <x v="3"/>
    <x v="1"/>
    <x v="0"/>
    <x v="24"/>
    <x v="2"/>
    <n v="812926"/>
    <n v="1613908"/>
    <m/>
    <x v="0"/>
  </r>
  <r>
    <x v="6"/>
    <x v="3"/>
    <x v="1"/>
    <x v="0"/>
    <x v="24"/>
    <x v="3"/>
    <n v="860436"/>
    <n v="1688661"/>
    <m/>
    <x v="0"/>
  </r>
  <r>
    <x v="6"/>
    <x v="3"/>
    <x v="1"/>
    <x v="0"/>
    <x v="24"/>
    <x v="4"/>
    <n v="903011"/>
    <n v="1751268"/>
    <m/>
    <x v="0"/>
  </r>
  <r>
    <x v="6"/>
    <x v="3"/>
    <x v="1"/>
    <x v="0"/>
    <x v="24"/>
    <x v="5"/>
    <n v="949580"/>
    <n v="1793377"/>
    <m/>
    <x v="0"/>
  </r>
  <r>
    <x v="6"/>
    <x v="3"/>
    <x v="1"/>
    <x v="0"/>
    <x v="24"/>
    <x v="6"/>
    <n v="996197"/>
    <n v="1843314"/>
    <m/>
    <x v="0"/>
  </r>
  <r>
    <x v="6"/>
    <x v="3"/>
    <x v="1"/>
    <x v="0"/>
    <x v="24"/>
    <x v="7"/>
    <n v="1043024"/>
    <n v="1906300"/>
    <m/>
    <x v="0"/>
  </r>
  <r>
    <x v="6"/>
    <x v="3"/>
    <x v="1"/>
    <x v="0"/>
    <x v="24"/>
    <x v="8"/>
    <n v="1089532"/>
    <n v="1971295"/>
    <m/>
    <x v="0"/>
  </r>
  <r>
    <x v="6"/>
    <x v="3"/>
    <x v="1"/>
    <x v="0"/>
    <x v="24"/>
    <x v="9"/>
    <n v="1136254"/>
    <n v="2029294"/>
    <m/>
    <x v="0"/>
  </r>
  <r>
    <x v="6"/>
    <x v="3"/>
    <x v="1"/>
    <x v="0"/>
    <x v="24"/>
    <x v="10"/>
    <n v="1183997"/>
    <n v="2079323"/>
    <m/>
    <x v="0"/>
  </r>
  <r>
    <x v="6"/>
    <x v="3"/>
    <x v="1"/>
    <x v="0"/>
    <x v="24"/>
    <x v="11"/>
    <n v="1233496"/>
    <n v="2121021"/>
    <m/>
    <x v="0"/>
  </r>
  <r>
    <x v="6"/>
    <x v="3"/>
    <x v="1"/>
    <x v="0"/>
    <x v="24"/>
    <x v="12"/>
    <n v="1283122"/>
    <n v="2148627"/>
    <m/>
    <x v="0"/>
  </r>
  <r>
    <x v="6"/>
    <x v="3"/>
    <x v="1"/>
    <x v="0"/>
    <x v="24"/>
    <x v="13"/>
    <n v="1332489"/>
    <n v="2175459"/>
    <m/>
    <x v="0"/>
  </r>
  <r>
    <x v="6"/>
    <x v="3"/>
    <x v="1"/>
    <x v="0"/>
    <x v="24"/>
    <x v="14"/>
    <n v="1381252"/>
    <n v="2213482"/>
    <m/>
    <x v="0"/>
  </r>
  <r>
    <x v="6"/>
    <x v="3"/>
    <x v="1"/>
    <x v="0"/>
    <x v="24"/>
    <x v="15"/>
    <n v="1429578"/>
    <n v="2262589"/>
    <m/>
    <x v="0"/>
  </r>
  <r>
    <x v="6"/>
    <x v="3"/>
    <x v="1"/>
    <x v="0"/>
    <x v="24"/>
    <x v="16"/>
    <n v="1477537"/>
    <n v="2316906"/>
    <m/>
    <x v="0"/>
  </r>
  <r>
    <x v="6"/>
    <x v="3"/>
    <x v="1"/>
    <x v="0"/>
    <x v="24"/>
    <x v="17"/>
    <n v="1523397"/>
    <n v="2369891"/>
    <m/>
    <x v="0"/>
  </r>
  <r>
    <x v="6"/>
    <x v="3"/>
    <x v="1"/>
    <x v="0"/>
    <x v="24"/>
    <x v="18"/>
    <n v="1568059"/>
    <n v="2422027"/>
    <m/>
    <x v="0"/>
  </r>
  <r>
    <x v="6"/>
    <x v="3"/>
    <x v="1"/>
    <x v="0"/>
    <x v="24"/>
    <x v="19"/>
    <n v="1611705"/>
    <n v="2468445"/>
    <m/>
    <x v="0"/>
  </r>
  <r>
    <x v="6"/>
    <x v="3"/>
    <x v="1"/>
    <x v="0"/>
    <x v="24"/>
    <x v="20"/>
    <n v="1654477"/>
    <n v="2515298"/>
    <m/>
    <x v="0"/>
  </r>
  <r>
    <x v="6"/>
    <x v="3"/>
    <x v="1"/>
    <x v="0"/>
    <x v="24"/>
    <x v="21"/>
    <n v="1696182"/>
    <n v="2568681"/>
    <m/>
    <x v="0"/>
  </r>
  <r>
    <x v="6"/>
    <x v="3"/>
    <x v="1"/>
    <x v="0"/>
    <x v="24"/>
    <x v="22"/>
    <n v="1737067"/>
    <n v="2624355"/>
    <m/>
    <x v="0"/>
  </r>
  <r>
    <x v="6"/>
    <x v="3"/>
    <x v="1"/>
    <x v="0"/>
    <x v="24"/>
    <x v="23"/>
    <n v="1777641"/>
    <n v="2681713"/>
    <m/>
    <x v="0"/>
  </r>
  <r>
    <x v="6"/>
    <x v="3"/>
    <x v="1"/>
    <x v="0"/>
    <x v="24"/>
    <x v="24"/>
    <n v="1818359"/>
    <n v="2739742"/>
    <m/>
    <x v="0"/>
  </r>
  <r>
    <x v="6"/>
    <x v="3"/>
    <x v="1"/>
    <x v="0"/>
    <x v="24"/>
    <x v="25"/>
    <n v="1859225"/>
    <n v="2798520"/>
    <m/>
    <x v="0"/>
  </r>
  <r>
    <x v="6"/>
    <x v="3"/>
    <x v="1"/>
    <x v="0"/>
    <x v="24"/>
    <x v="26"/>
    <n v="1900214"/>
    <n v="2858016"/>
    <m/>
    <x v="0"/>
  </r>
  <r>
    <x v="6"/>
    <x v="3"/>
    <x v="1"/>
    <x v="0"/>
    <x v="24"/>
    <x v="27"/>
    <n v="1941216"/>
    <n v="2918416"/>
    <m/>
    <x v="0"/>
  </r>
  <r>
    <x v="6"/>
    <x v="3"/>
    <x v="1"/>
    <x v="0"/>
    <x v="24"/>
    <x v="28"/>
    <n v="1982298"/>
    <n v="2980296"/>
    <m/>
    <x v="0"/>
  </r>
  <r>
    <x v="6"/>
    <x v="3"/>
    <x v="1"/>
    <x v="0"/>
    <x v="24"/>
    <x v="29"/>
    <n v="2023470"/>
    <n v="3042495"/>
    <m/>
    <x v="0"/>
  </r>
  <r>
    <x v="6"/>
    <x v="3"/>
    <x v="1"/>
    <x v="0"/>
    <x v="24"/>
    <x v="30"/>
    <n v="2064765"/>
    <n v="3105094"/>
    <m/>
    <x v="0"/>
  </r>
  <r>
    <x v="6"/>
    <x v="3"/>
    <x v="2"/>
    <x v="1"/>
    <x v="23"/>
    <x v="0"/>
    <n v="11989"/>
    <n v="14230"/>
    <m/>
    <x v="0"/>
  </r>
  <r>
    <x v="6"/>
    <x v="3"/>
    <x v="2"/>
    <x v="1"/>
    <x v="23"/>
    <x v="1"/>
    <n v="12213"/>
    <n v="14286"/>
    <m/>
    <x v="0"/>
  </r>
  <r>
    <x v="6"/>
    <x v="3"/>
    <x v="2"/>
    <x v="1"/>
    <x v="23"/>
    <x v="2"/>
    <n v="12500"/>
    <n v="14256"/>
    <m/>
    <x v="0"/>
  </r>
  <r>
    <x v="6"/>
    <x v="3"/>
    <x v="2"/>
    <x v="1"/>
    <x v="23"/>
    <x v="3"/>
    <n v="12602"/>
    <n v="14141"/>
    <m/>
    <x v="0"/>
  </r>
  <r>
    <x v="6"/>
    <x v="3"/>
    <x v="2"/>
    <x v="1"/>
    <x v="23"/>
    <x v="4"/>
    <n v="12734"/>
    <n v="14332"/>
    <m/>
    <x v="0"/>
  </r>
  <r>
    <x v="6"/>
    <x v="3"/>
    <x v="2"/>
    <x v="1"/>
    <x v="23"/>
    <x v="5"/>
    <n v="12913"/>
    <n v="14516"/>
    <m/>
    <x v="0"/>
  </r>
  <r>
    <x v="6"/>
    <x v="3"/>
    <x v="2"/>
    <x v="1"/>
    <x v="23"/>
    <x v="6"/>
    <n v="13197"/>
    <n v="14841"/>
    <m/>
    <x v="0"/>
  </r>
  <r>
    <x v="6"/>
    <x v="3"/>
    <x v="2"/>
    <x v="1"/>
    <x v="23"/>
    <x v="7"/>
    <n v="13604"/>
    <n v="15255"/>
    <m/>
    <x v="0"/>
  </r>
  <r>
    <x v="6"/>
    <x v="3"/>
    <x v="2"/>
    <x v="1"/>
    <x v="23"/>
    <x v="8"/>
    <n v="14021"/>
    <n v="15669"/>
    <m/>
    <x v="0"/>
  </r>
  <r>
    <x v="6"/>
    <x v="3"/>
    <x v="2"/>
    <x v="1"/>
    <x v="23"/>
    <x v="9"/>
    <n v="14415"/>
    <n v="16023"/>
    <m/>
    <x v="0"/>
  </r>
  <r>
    <x v="6"/>
    <x v="3"/>
    <x v="2"/>
    <x v="1"/>
    <x v="23"/>
    <x v="10"/>
    <n v="14666"/>
    <n v="16188"/>
    <m/>
    <x v="0"/>
  </r>
  <r>
    <x v="6"/>
    <x v="3"/>
    <x v="2"/>
    <x v="1"/>
    <x v="23"/>
    <x v="11"/>
    <n v="14888"/>
    <n v="16311"/>
    <m/>
    <x v="0"/>
  </r>
  <r>
    <x v="6"/>
    <x v="3"/>
    <x v="2"/>
    <x v="1"/>
    <x v="23"/>
    <x v="12"/>
    <n v="15109"/>
    <n v="16436"/>
    <m/>
    <x v="0"/>
  </r>
  <r>
    <x v="6"/>
    <x v="3"/>
    <x v="2"/>
    <x v="1"/>
    <x v="23"/>
    <x v="13"/>
    <n v="15325"/>
    <n v="16593"/>
    <m/>
    <x v="0"/>
  </r>
  <r>
    <x v="6"/>
    <x v="3"/>
    <x v="2"/>
    <x v="1"/>
    <x v="23"/>
    <x v="14"/>
    <n v="15538"/>
    <n v="16789"/>
    <m/>
    <x v="0"/>
  </r>
  <r>
    <x v="6"/>
    <x v="3"/>
    <x v="2"/>
    <x v="1"/>
    <x v="23"/>
    <x v="15"/>
    <n v="15752"/>
    <n v="17004"/>
    <m/>
    <x v="0"/>
  </r>
  <r>
    <x v="6"/>
    <x v="3"/>
    <x v="2"/>
    <x v="1"/>
    <x v="23"/>
    <x v="16"/>
    <n v="15968"/>
    <n v="17224"/>
    <m/>
    <x v="0"/>
  </r>
  <r>
    <x v="6"/>
    <x v="3"/>
    <x v="2"/>
    <x v="1"/>
    <x v="23"/>
    <x v="17"/>
    <n v="16170"/>
    <n v="17418"/>
    <m/>
    <x v="0"/>
  </r>
  <r>
    <x v="6"/>
    <x v="3"/>
    <x v="2"/>
    <x v="1"/>
    <x v="23"/>
    <x v="18"/>
    <n v="16360"/>
    <n v="17601"/>
    <m/>
    <x v="0"/>
  </r>
  <r>
    <x v="6"/>
    <x v="3"/>
    <x v="2"/>
    <x v="1"/>
    <x v="23"/>
    <x v="19"/>
    <n v="16526"/>
    <n v="17771"/>
    <m/>
    <x v="0"/>
  </r>
  <r>
    <x v="6"/>
    <x v="3"/>
    <x v="2"/>
    <x v="1"/>
    <x v="23"/>
    <x v="20"/>
    <n v="16696"/>
    <n v="17951"/>
    <m/>
    <x v="0"/>
  </r>
  <r>
    <x v="6"/>
    <x v="3"/>
    <x v="2"/>
    <x v="1"/>
    <x v="23"/>
    <x v="21"/>
    <n v="16865"/>
    <n v="18132"/>
    <m/>
    <x v="0"/>
  </r>
  <r>
    <x v="6"/>
    <x v="3"/>
    <x v="2"/>
    <x v="1"/>
    <x v="23"/>
    <x v="22"/>
    <n v="17030"/>
    <n v="18309"/>
    <m/>
    <x v="0"/>
  </r>
  <r>
    <x v="6"/>
    <x v="3"/>
    <x v="2"/>
    <x v="1"/>
    <x v="23"/>
    <x v="23"/>
    <n v="17193"/>
    <n v="18491"/>
    <m/>
    <x v="0"/>
  </r>
  <r>
    <x v="6"/>
    <x v="3"/>
    <x v="2"/>
    <x v="1"/>
    <x v="23"/>
    <x v="24"/>
    <n v="17358"/>
    <n v="18681"/>
    <m/>
    <x v="0"/>
  </r>
  <r>
    <x v="6"/>
    <x v="3"/>
    <x v="2"/>
    <x v="1"/>
    <x v="23"/>
    <x v="25"/>
    <n v="17525"/>
    <n v="18872"/>
    <m/>
    <x v="0"/>
  </r>
  <r>
    <x v="6"/>
    <x v="3"/>
    <x v="2"/>
    <x v="1"/>
    <x v="23"/>
    <x v="26"/>
    <n v="17691"/>
    <n v="19053"/>
    <m/>
    <x v="0"/>
  </r>
  <r>
    <x v="6"/>
    <x v="3"/>
    <x v="2"/>
    <x v="1"/>
    <x v="23"/>
    <x v="27"/>
    <n v="17856"/>
    <n v="19232"/>
    <m/>
    <x v="0"/>
  </r>
  <r>
    <x v="6"/>
    <x v="3"/>
    <x v="2"/>
    <x v="1"/>
    <x v="23"/>
    <x v="28"/>
    <n v="18017"/>
    <n v="19410"/>
    <m/>
    <x v="0"/>
  </r>
  <r>
    <x v="6"/>
    <x v="3"/>
    <x v="2"/>
    <x v="1"/>
    <x v="23"/>
    <x v="29"/>
    <n v="18177"/>
    <n v="19589"/>
    <m/>
    <x v="0"/>
  </r>
  <r>
    <x v="6"/>
    <x v="3"/>
    <x v="2"/>
    <x v="1"/>
    <x v="23"/>
    <x v="30"/>
    <n v="18336"/>
    <n v="19767"/>
    <m/>
    <x v="0"/>
  </r>
  <r>
    <x v="6"/>
    <x v="3"/>
    <x v="2"/>
    <x v="0"/>
    <x v="24"/>
    <x v="0"/>
    <n v="302437"/>
    <n v="835633"/>
    <m/>
    <x v="0"/>
  </r>
  <r>
    <x v="6"/>
    <x v="3"/>
    <x v="2"/>
    <x v="0"/>
    <x v="24"/>
    <x v="1"/>
    <n v="303541"/>
    <n v="818374"/>
    <m/>
    <x v="0"/>
  </r>
  <r>
    <x v="6"/>
    <x v="3"/>
    <x v="2"/>
    <x v="0"/>
    <x v="24"/>
    <x v="2"/>
    <n v="306314"/>
    <n v="811940"/>
    <m/>
    <x v="0"/>
  </r>
  <r>
    <x v="6"/>
    <x v="3"/>
    <x v="2"/>
    <x v="0"/>
    <x v="24"/>
    <x v="3"/>
    <n v="306673"/>
    <n v="798268"/>
    <m/>
    <x v="0"/>
  </r>
  <r>
    <x v="6"/>
    <x v="3"/>
    <x v="2"/>
    <x v="0"/>
    <x v="24"/>
    <x v="4"/>
    <n v="307456"/>
    <n v="783340"/>
    <m/>
    <x v="0"/>
  </r>
  <r>
    <x v="6"/>
    <x v="3"/>
    <x v="2"/>
    <x v="0"/>
    <x v="24"/>
    <x v="5"/>
    <n v="308885"/>
    <n v="757464"/>
    <m/>
    <x v="0"/>
  </r>
  <r>
    <x v="6"/>
    <x v="3"/>
    <x v="2"/>
    <x v="0"/>
    <x v="24"/>
    <x v="6"/>
    <n v="311743"/>
    <n v="738357"/>
    <m/>
    <x v="0"/>
  </r>
  <r>
    <x v="6"/>
    <x v="3"/>
    <x v="2"/>
    <x v="0"/>
    <x v="24"/>
    <x v="7"/>
    <n v="316297"/>
    <n v="728127"/>
    <m/>
    <x v="0"/>
  </r>
  <r>
    <x v="6"/>
    <x v="3"/>
    <x v="2"/>
    <x v="0"/>
    <x v="24"/>
    <x v="8"/>
    <n v="321047"/>
    <n v="721838"/>
    <m/>
    <x v="0"/>
  </r>
  <r>
    <x v="6"/>
    <x v="3"/>
    <x v="2"/>
    <x v="0"/>
    <x v="24"/>
    <x v="9"/>
    <n v="325509"/>
    <n v="712679"/>
    <m/>
    <x v="0"/>
  </r>
  <r>
    <x v="6"/>
    <x v="3"/>
    <x v="2"/>
    <x v="0"/>
    <x v="24"/>
    <x v="10"/>
    <n v="328068"/>
    <n v="696816"/>
    <m/>
    <x v="0"/>
  </r>
  <r>
    <x v="6"/>
    <x v="3"/>
    <x v="2"/>
    <x v="0"/>
    <x v="24"/>
    <x v="11"/>
    <n v="330266"/>
    <n v="676513"/>
    <m/>
    <x v="0"/>
  </r>
  <r>
    <x v="6"/>
    <x v="3"/>
    <x v="2"/>
    <x v="0"/>
    <x v="24"/>
    <x v="12"/>
    <n v="332472"/>
    <n v="651449"/>
    <m/>
    <x v="0"/>
  </r>
  <r>
    <x v="6"/>
    <x v="3"/>
    <x v="2"/>
    <x v="0"/>
    <x v="24"/>
    <x v="13"/>
    <n v="334647"/>
    <n v="628194"/>
    <m/>
    <x v="0"/>
  </r>
  <r>
    <x v="6"/>
    <x v="3"/>
    <x v="2"/>
    <x v="0"/>
    <x v="24"/>
    <x v="14"/>
    <n v="336825"/>
    <n v="610692"/>
    <m/>
    <x v="0"/>
  </r>
  <r>
    <x v="6"/>
    <x v="3"/>
    <x v="2"/>
    <x v="0"/>
    <x v="24"/>
    <x v="15"/>
    <n v="339043"/>
    <n v="598495"/>
    <m/>
    <x v="0"/>
  </r>
  <r>
    <x v="6"/>
    <x v="3"/>
    <x v="2"/>
    <x v="0"/>
    <x v="24"/>
    <x v="16"/>
    <n v="341331"/>
    <n v="589662"/>
    <m/>
    <x v="0"/>
  </r>
  <r>
    <x v="6"/>
    <x v="3"/>
    <x v="2"/>
    <x v="0"/>
    <x v="24"/>
    <x v="17"/>
    <n v="343455"/>
    <n v="582618"/>
    <m/>
    <x v="0"/>
  </r>
  <r>
    <x v="6"/>
    <x v="3"/>
    <x v="2"/>
    <x v="0"/>
    <x v="24"/>
    <x v="18"/>
    <n v="345879"/>
    <n v="577816"/>
    <m/>
    <x v="0"/>
  </r>
  <r>
    <x v="6"/>
    <x v="3"/>
    <x v="2"/>
    <x v="0"/>
    <x v="24"/>
    <x v="19"/>
    <n v="347946"/>
    <n v="572674"/>
    <m/>
    <x v="0"/>
  </r>
  <r>
    <x v="6"/>
    <x v="3"/>
    <x v="2"/>
    <x v="0"/>
    <x v="24"/>
    <x v="20"/>
    <n v="350037"/>
    <n v="569551"/>
    <m/>
    <x v="0"/>
  </r>
  <r>
    <x v="6"/>
    <x v="3"/>
    <x v="2"/>
    <x v="0"/>
    <x v="24"/>
    <x v="21"/>
    <n v="352122"/>
    <n v="569962"/>
    <m/>
    <x v="0"/>
  </r>
  <r>
    <x v="6"/>
    <x v="3"/>
    <x v="2"/>
    <x v="0"/>
    <x v="24"/>
    <x v="22"/>
    <n v="354126"/>
    <n v="571097"/>
    <m/>
    <x v="0"/>
  </r>
  <r>
    <x v="6"/>
    <x v="3"/>
    <x v="2"/>
    <x v="0"/>
    <x v="24"/>
    <x v="23"/>
    <n v="356083"/>
    <n v="572736"/>
    <m/>
    <x v="0"/>
  </r>
  <r>
    <x v="6"/>
    <x v="3"/>
    <x v="2"/>
    <x v="0"/>
    <x v="24"/>
    <x v="24"/>
    <n v="358066"/>
    <n v="574598"/>
    <m/>
    <x v="0"/>
  </r>
  <r>
    <x v="6"/>
    <x v="3"/>
    <x v="2"/>
    <x v="0"/>
    <x v="24"/>
    <x v="25"/>
    <n v="360080"/>
    <n v="576713"/>
    <m/>
    <x v="0"/>
  </r>
  <r>
    <x v="6"/>
    <x v="3"/>
    <x v="2"/>
    <x v="0"/>
    <x v="24"/>
    <x v="26"/>
    <n v="362056"/>
    <n v="578984"/>
    <m/>
    <x v="0"/>
  </r>
  <r>
    <x v="6"/>
    <x v="3"/>
    <x v="2"/>
    <x v="0"/>
    <x v="24"/>
    <x v="27"/>
    <n v="364018"/>
    <n v="581525"/>
    <m/>
    <x v="0"/>
  </r>
  <r>
    <x v="6"/>
    <x v="3"/>
    <x v="2"/>
    <x v="0"/>
    <x v="24"/>
    <x v="28"/>
    <n v="365904"/>
    <n v="584355"/>
    <m/>
    <x v="0"/>
  </r>
  <r>
    <x v="6"/>
    <x v="3"/>
    <x v="2"/>
    <x v="0"/>
    <x v="24"/>
    <x v="29"/>
    <n v="367775"/>
    <n v="587277"/>
    <m/>
    <x v="0"/>
  </r>
  <r>
    <x v="6"/>
    <x v="3"/>
    <x v="2"/>
    <x v="0"/>
    <x v="24"/>
    <x v="30"/>
    <n v="369620"/>
    <n v="590286"/>
    <m/>
    <x v="0"/>
  </r>
  <r>
    <x v="6"/>
    <x v="4"/>
    <x v="0"/>
    <x v="1"/>
    <x v="23"/>
    <x v="0"/>
    <n v="848197"/>
    <n v="2018709"/>
    <m/>
    <x v="0"/>
  </r>
  <r>
    <x v="6"/>
    <x v="4"/>
    <x v="0"/>
    <x v="1"/>
    <x v="23"/>
    <x v="1"/>
    <n v="895988"/>
    <n v="2114346"/>
    <m/>
    <x v="0"/>
  </r>
  <r>
    <x v="6"/>
    <x v="4"/>
    <x v="0"/>
    <x v="1"/>
    <x v="23"/>
    <x v="2"/>
    <n v="942187"/>
    <n v="2194580"/>
    <m/>
    <x v="0"/>
  </r>
  <r>
    <x v="6"/>
    <x v="4"/>
    <x v="0"/>
    <x v="1"/>
    <x v="23"/>
    <x v="3"/>
    <n v="988658"/>
    <n v="2277065"/>
    <m/>
    <x v="0"/>
  </r>
  <r>
    <x v="6"/>
    <x v="4"/>
    <x v="0"/>
    <x v="1"/>
    <x v="23"/>
    <x v="4"/>
    <n v="1037700"/>
    <n v="2386733"/>
    <m/>
    <x v="0"/>
  </r>
  <r>
    <x v="6"/>
    <x v="4"/>
    <x v="0"/>
    <x v="1"/>
    <x v="23"/>
    <x v="5"/>
    <n v="1087180"/>
    <n v="2493068"/>
    <m/>
    <x v="0"/>
  </r>
  <r>
    <x v="6"/>
    <x v="4"/>
    <x v="0"/>
    <x v="1"/>
    <x v="23"/>
    <x v="6"/>
    <n v="1139098"/>
    <n v="2614380"/>
    <m/>
    <x v="0"/>
  </r>
  <r>
    <x v="6"/>
    <x v="4"/>
    <x v="0"/>
    <x v="1"/>
    <x v="23"/>
    <x v="7"/>
    <n v="1193002"/>
    <n v="2736478"/>
    <m/>
    <x v="0"/>
  </r>
  <r>
    <x v="6"/>
    <x v="4"/>
    <x v="0"/>
    <x v="1"/>
    <x v="23"/>
    <x v="8"/>
    <n v="1249439"/>
    <n v="2857263"/>
    <m/>
    <x v="0"/>
  </r>
  <r>
    <x v="6"/>
    <x v="4"/>
    <x v="0"/>
    <x v="1"/>
    <x v="23"/>
    <x v="9"/>
    <n v="1308468"/>
    <n v="2974487"/>
    <m/>
    <x v="0"/>
  </r>
  <r>
    <x v="6"/>
    <x v="4"/>
    <x v="0"/>
    <x v="1"/>
    <x v="23"/>
    <x v="10"/>
    <n v="1370463"/>
    <n v="3091409"/>
    <m/>
    <x v="0"/>
  </r>
  <r>
    <x v="6"/>
    <x v="4"/>
    <x v="0"/>
    <x v="1"/>
    <x v="23"/>
    <x v="11"/>
    <n v="1436451"/>
    <n v="3214229"/>
    <m/>
    <x v="0"/>
  </r>
  <r>
    <x v="6"/>
    <x v="4"/>
    <x v="0"/>
    <x v="1"/>
    <x v="23"/>
    <x v="12"/>
    <n v="1506669"/>
    <n v="3347561"/>
    <m/>
    <x v="0"/>
  </r>
  <r>
    <x v="6"/>
    <x v="4"/>
    <x v="0"/>
    <x v="1"/>
    <x v="23"/>
    <x v="13"/>
    <n v="1575686"/>
    <n v="3484454"/>
    <m/>
    <x v="0"/>
  </r>
  <r>
    <x v="6"/>
    <x v="4"/>
    <x v="0"/>
    <x v="1"/>
    <x v="23"/>
    <x v="14"/>
    <n v="1643266"/>
    <n v="3623670"/>
    <m/>
    <x v="0"/>
  </r>
  <r>
    <x v="6"/>
    <x v="4"/>
    <x v="0"/>
    <x v="1"/>
    <x v="23"/>
    <x v="15"/>
    <n v="1709365"/>
    <n v="3761467"/>
    <m/>
    <x v="0"/>
  </r>
  <r>
    <x v="6"/>
    <x v="4"/>
    <x v="0"/>
    <x v="1"/>
    <x v="23"/>
    <x v="16"/>
    <n v="1774092"/>
    <n v="3896014"/>
    <m/>
    <x v="0"/>
  </r>
  <r>
    <x v="6"/>
    <x v="4"/>
    <x v="0"/>
    <x v="1"/>
    <x v="23"/>
    <x v="17"/>
    <n v="1837602"/>
    <n v="4027491"/>
    <m/>
    <x v="0"/>
  </r>
  <r>
    <x v="6"/>
    <x v="4"/>
    <x v="0"/>
    <x v="1"/>
    <x v="23"/>
    <x v="18"/>
    <n v="1899867"/>
    <n v="4156593"/>
    <m/>
    <x v="0"/>
  </r>
  <r>
    <x v="6"/>
    <x v="4"/>
    <x v="0"/>
    <x v="1"/>
    <x v="23"/>
    <x v="19"/>
    <n v="1960344"/>
    <n v="4283076"/>
    <m/>
    <x v="0"/>
  </r>
  <r>
    <x v="6"/>
    <x v="4"/>
    <x v="0"/>
    <x v="1"/>
    <x v="23"/>
    <x v="20"/>
    <n v="2018428"/>
    <n v="4405279"/>
    <m/>
    <x v="0"/>
  </r>
  <r>
    <x v="6"/>
    <x v="4"/>
    <x v="0"/>
    <x v="1"/>
    <x v="23"/>
    <x v="21"/>
    <n v="2073453"/>
    <n v="4521980"/>
    <m/>
    <x v="0"/>
  </r>
  <r>
    <x v="6"/>
    <x v="4"/>
    <x v="0"/>
    <x v="1"/>
    <x v="23"/>
    <x v="22"/>
    <n v="2130736"/>
    <n v="4643311"/>
    <m/>
    <x v="0"/>
  </r>
  <r>
    <x v="6"/>
    <x v="4"/>
    <x v="0"/>
    <x v="1"/>
    <x v="23"/>
    <x v="23"/>
    <n v="2189818"/>
    <n v="4769271"/>
    <m/>
    <x v="0"/>
  </r>
  <r>
    <x v="6"/>
    <x v="4"/>
    <x v="0"/>
    <x v="1"/>
    <x v="23"/>
    <x v="24"/>
    <n v="2250358"/>
    <n v="4898709"/>
    <m/>
    <x v="0"/>
  </r>
  <r>
    <x v="6"/>
    <x v="4"/>
    <x v="0"/>
    <x v="1"/>
    <x v="23"/>
    <x v="25"/>
    <n v="2312418"/>
    <n v="5032412"/>
    <m/>
    <x v="0"/>
  </r>
  <r>
    <x v="6"/>
    <x v="4"/>
    <x v="0"/>
    <x v="1"/>
    <x v="23"/>
    <x v="26"/>
    <n v="2375891"/>
    <n v="5168844"/>
    <m/>
    <x v="0"/>
  </r>
  <r>
    <x v="6"/>
    <x v="4"/>
    <x v="0"/>
    <x v="1"/>
    <x v="23"/>
    <x v="27"/>
    <n v="2440436"/>
    <n v="5307158"/>
    <m/>
    <x v="0"/>
  </r>
  <r>
    <x v="6"/>
    <x v="4"/>
    <x v="0"/>
    <x v="1"/>
    <x v="23"/>
    <x v="28"/>
    <n v="2505786"/>
    <n v="5446877"/>
    <m/>
    <x v="0"/>
  </r>
  <r>
    <x v="6"/>
    <x v="4"/>
    <x v="0"/>
    <x v="1"/>
    <x v="23"/>
    <x v="29"/>
    <n v="2571866"/>
    <n v="5587964"/>
    <m/>
    <x v="0"/>
  </r>
  <r>
    <x v="6"/>
    <x v="4"/>
    <x v="0"/>
    <x v="1"/>
    <x v="23"/>
    <x v="30"/>
    <n v="2638516"/>
    <n v="5730317"/>
    <m/>
    <x v="0"/>
  </r>
  <r>
    <x v="6"/>
    <x v="4"/>
    <x v="0"/>
    <x v="0"/>
    <x v="24"/>
    <x v="0"/>
    <n v="15460647"/>
    <n v="36487124"/>
    <m/>
    <x v="0"/>
  </r>
  <r>
    <x v="6"/>
    <x v="4"/>
    <x v="0"/>
    <x v="0"/>
    <x v="24"/>
    <x v="1"/>
    <n v="15925946"/>
    <n v="36856136"/>
    <m/>
    <x v="0"/>
  </r>
  <r>
    <x v="6"/>
    <x v="4"/>
    <x v="0"/>
    <x v="0"/>
    <x v="24"/>
    <x v="2"/>
    <n v="16498810"/>
    <n v="37215488"/>
    <m/>
    <x v="0"/>
  </r>
  <r>
    <x v="6"/>
    <x v="4"/>
    <x v="0"/>
    <x v="0"/>
    <x v="24"/>
    <x v="3"/>
    <n v="17057024"/>
    <n v="37230700"/>
    <m/>
    <x v="0"/>
  </r>
  <r>
    <x v="6"/>
    <x v="4"/>
    <x v="0"/>
    <x v="0"/>
    <x v="24"/>
    <x v="4"/>
    <n v="17647590"/>
    <n v="37631064"/>
    <m/>
    <x v="0"/>
  </r>
  <r>
    <x v="6"/>
    <x v="4"/>
    <x v="0"/>
    <x v="0"/>
    <x v="24"/>
    <x v="5"/>
    <n v="18219250"/>
    <n v="37563048"/>
    <m/>
    <x v="0"/>
  </r>
  <r>
    <x v="6"/>
    <x v="4"/>
    <x v="0"/>
    <x v="0"/>
    <x v="24"/>
    <x v="6"/>
    <n v="18792384"/>
    <n v="37613560"/>
    <m/>
    <x v="0"/>
  </r>
  <r>
    <x v="6"/>
    <x v="4"/>
    <x v="0"/>
    <x v="0"/>
    <x v="24"/>
    <x v="7"/>
    <n v="19363180"/>
    <n v="37828964"/>
    <m/>
    <x v="0"/>
  </r>
  <r>
    <x v="6"/>
    <x v="4"/>
    <x v="0"/>
    <x v="0"/>
    <x v="24"/>
    <x v="8"/>
    <n v="19925652"/>
    <n v="38183564"/>
    <m/>
    <x v="0"/>
  </r>
  <r>
    <x v="6"/>
    <x v="4"/>
    <x v="0"/>
    <x v="0"/>
    <x v="24"/>
    <x v="9"/>
    <n v="20486848"/>
    <n v="38447860"/>
    <m/>
    <x v="0"/>
  </r>
  <r>
    <x v="6"/>
    <x v="4"/>
    <x v="0"/>
    <x v="0"/>
    <x v="24"/>
    <x v="10"/>
    <n v="21045824"/>
    <n v="38556820"/>
    <m/>
    <x v="0"/>
  </r>
  <r>
    <x v="6"/>
    <x v="4"/>
    <x v="0"/>
    <x v="0"/>
    <x v="24"/>
    <x v="11"/>
    <n v="21594298"/>
    <n v="38397976"/>
    <m/>
    <x v="0"/>
  </r>
  <r>
    <x v="6"/>
    <x v="4"/>
    <x v="0"/>
    <x v="0"/>
    <x v="24"/>
    <x v="12"/>
    <n v="22138040"/>
    <n v="38165408"/>
    <m/>
    <x v="0"/>
  </r>
  <r>
    <x v="6"/>
    <x v="4"/>
    <x v="0"/>
    <x v="0"/>
    <x v="24"/>
    <x v="13"/>
    <n v="22678716"/>
    <n v="38078532"/>
    <m/>
    <x v="0"/>
  </r>
  <r>
    <x v="6"/>
    <x v="4"/>
    <x v="0"/>
    <x v="0"/>
    <x v="24"/>
    <x v="14"/>
    <n v="23213902"/>
    <n v="38226324"/>
    <m/>
    <x v="0"/>
  </r>
  <r>
    <x v="6"/>
    <x v="4"/>
    <x v="0"/>
    <x v="0"/>
    <x v="24"/>
    <x v="15"/>
    <n v="23744478"/>
    <n v="38532540"/>
    <m/>
    <x v="0"/>
  </r>
  <r>
    <x v="6"/>
    <x v="4"/>
    <x v="0"/>
    <x v="0"/>
    <x v="24"/>
    <x v="16"/>
    <n v="24268832"/>
    <n v="38908644"/>
    <m/>
    <x v="0"/>
  </r>
  <r>
    <x v="6"/>
    <x v="4"/>
    <x v="0"/>
    <x v="0"/>
    <x v="24"/>
    <x v="17"/>
    <n v="24788998"/>
    <n v="39317608"/>
    <m/>
    <x v="0"/>
  </r>
  <r>
    <x v="6"/>
    <x v="4"/>
    <x v="0"/>
    <x v="0"/>
    <x v="24"/>
    <x v="18"/>
    <n v="25301864"/>
    <n v="39690600"/>
    <m/>
    <x v="0"/>
  </r>
  <r>
    <x v="6"/>
    <x v="4"/>
    <x v="0"/>
    <x v="0"/>
    <x v="24"/>
    <x v="19"/>
    <n v="25805416"/>
    <n v="40090488"/>
    <m/>
    <x v="0"/>
  </r>
  <r>
    <x v="6"/>
    <x v="4"/>
    <x v="0"/>
    <x v="0"/>
    <x v="24"/>
    <x v="20"/>
    <n v="26301756"/>
    <n v="40568616"/>
    <m/>
    <x v="0"/>
  </r>
  <r>
    <x v="6"/>
    <x v="4"/>
    <x v="0"/>
    <x v="0"/>
    <x v="24"/>
    <x v="21"/>
    <n v="26789906"/>
    <n v="41216992"/>
    <m/>
    <x v="0"/>
  </r>
  <r>
    <x v="6"/>
    <x v="4"/>
    <x v="0"/>
    <x v="0"/>
    <x v="24"/>
    <x v="22"/>
    <n v="27269352"/>
    <n v="41858588"/>
    <m/>
    <x v="0"/>
  </r>
  <r>
    <x v="6"/>
    <x v="4"/>
    <x v="0"/>
    <x v="0"/>
    <x v="24"/>
    <x v="23"/>
    <n v="27737120"/>
    <n v="42484360"/>
    <m/>
    <x v="0"/>
  </r>
  <r>
    <x v="6"/>
    <x v="4"/>
    <x v="0"/>
    <x v="0"/>
    <x v="24"/>
    <x v="24"/>
    <n v="28194600"/>
    <n v="43111468"/>
    <m/>
    <x v="0"/>
  </r>
  <r>
    <x v="6"/>
    <x v="4"/>
    <x v="0"/>
    <x v="0"/>
    <x v="24"/>
    <x v="25"/>
    <n v="28650332"/>
    <n v="43779888"/>
    <m/>
    <x v="0"/>
  </r>
  <r>
    <x v="6"/>
    <x v="4"/>
    <x v="0"/>
    <x v="0"/>
    <x v="24"/>
    <x v="26"/>
    <n v="29106068"/>
    <n v="44447224"/>
    <m/>
    <x v="0"/>
  </r>
  <r>
    <x v="6"/>
    <x v="4"/>
    <x v="0"/>
    <x v="0"/>
    <x v="24"/>
    <x v="27"/>
    <n v="29560064"/>
    <n v="45094348"/>
    <m/>
    <x v="0"/>
  </r>
  <r>
    <x v="6"/>
    <x v="4"/>
    <x v="0"/>
    <x v="0"/>
    <x v="24"/>
    <x v="28"/>
    <n v="30013056"/>
    <n v="45737356"/>
    <m/>
    <x v="0"/>
  </r>
  <r>
    <x v="6"/>
    <x v="4"/>
    <x v="0"/>
    <x v="0"/>
    <x v="24"/>
    <x v="29"/>
    <n v="30465354"/>
    <n v="46357888"/>
    <m/>
    <x v="0"/>
  </r>
  <r>
    <x v="6"/>
    <x v="4"/>
    <x v="0"/>
    <x v="0"/>
    <x v="24"/>
    <x v="30"/>
    <n v="30918062"/>
    <n v="46969132"/>
    <m/>
    <x v="0"/>
  </r>
  <r>
    <x v="6"/>
    <x v="4"/>
    <x v="1"/>
    <x v="1"/>
    <x v="23"/>
    <x v="0"/>
    <n v="116422"/>
    <n v="194541"/>
    <m/>
    <x v="0"/>
  </r>
  <r>
    <x v="6"/>
    <x v="4"/>
    <x v="1"/>
    <x v="1"/>
    <x v="23"/>
    <x v="1"/>
    <n v="119447"/>
    <n v="198268"/>
    <m/>
    <x v="0"/>
  </r>
  <r>
    <x v="6"/>
    <x v="4"/>
    <x v="1"/>
    <x v="1"/>
    <x v="23"/>
    <x v="2"/>
    <n v="122348"/>
    <n v="200730"/>
    <m/>
    <x v="0"/>
  </r>
  <r>
    <x v="6"/>
    <x v="4"/>
    <x v="1"/>
    <x v="1"/>
    <x v="23"/>
    <x v="3"/>
    <n v="125105"/>
    <n v="203183"/>
    <m/>
    <x v="0"/>
  </r>
  <r>
    <x v="6"/>
    <x v="4"/>
    <x v="1"/>
    <x v="1"/>
    <x v="23"/>
    <x v="4"/>
    <n v="127351"/>
    <n v="206775"/>
    <m/>
    <x v="0"/>
  </r>
  <r>
    <x v="6"/>
    <x v="4"/>
    <x v="1"/>
    <x v="1"/>
    <x v="23"/>
    <x v="5"/>
    <n v="129789"/>
    <n v="210253"/>
    <m/>
    <x v="0"/>
  </r>
  <r>
    <x v="6"/>
    <x v="4"/>
    <x v="1"/>
    <x v="1"/>
    <x v="23"/>
    <x v="6"/>
    <n v="132219"/>
    <n v="214479"/>
    <m/>
    <x v="0"/>
  </r>
  <r>
    <x v="6"/>
    <x v="4"/>
    <x v="1"/>
    <x v="1"/>
    <x v="23"/>
    <x v="7"/>
    <n v="134661"/>
    <n v="218365"/>
    <m/>
    <x v="0"/>
  </r>
  <r>
    <x v="6"/>
    <x v="4"/>
    <x v="1"/>
    <x v="1"/>
    <x v="23"/>
    <x v="8"/>
    <n v="137047"/>
    <n v="221542"/>
    <m/>
    <x v="0"/>
  </r>
  <r>
    <x v="6"/>
    <x v="4"/>
    <x v="1"/>
    <x v="1"/>
    <x v="23"/>
    <x v="9"/>
    <n v="139444"/>
    <n v="224022"/>
    <m/>
    <x v="0"/>
  </r>
  <r>
    <x v="6"/>
    <x v="4"/>
    <x v="1"/>
    <x v="1"/>
    <x v="23"/>
    <x v="10"/>
    <n v="141956"/>
    <n v="226202"/>
    <m/>
    <x v="0"/>
  </r>
  <r>
    <x v="6"/>
    <x v="4"/>
    <x v="1"/>
    <x v="1"/>
    <x v="23"/>
    <x v="11"/>
    <n v="144674"/>
    <n v="228543"/>
    <m/>
    <x v="0"/>
  </r>
  <r>
    <x v="6"/>
    <x v="4"/>
    <x v="1"/>
    <x v="1"/>
    <x v="23"/>
    <x v="12"/>
    <n v="147391"/>
    <n v="231019"/>
    <m/>
    <x v="0"/>
  </r>
  <r>
    <x v="6"/>
    <x v="4"/>
    <x v="1"/>
    <x v="1"/>
    <x v="23"/>
    <x v="13"/>
    <n v="150058"/>
    <n v="233912"/>
    <m/>
    <x v="0"/>
  </r>
  <r>
    <x v="6"/>
    <x v="4"/>
    <x v="1"/>
    <x v="1"/>
    <x v="23"/>
    <x v="14"/>
    <n v="152633"/>
    <n v="237075"/>
    <m/>
    <x v="0"/>
  </r>
  <r>
    <x v="6"/>
    <x v="4"/>
    <x v="1"/>
    <x v="1"/>
    <x v="23"/>
    <x v="15"/>
    <n v="155138"/>
    <n v="240285"/>
    <m/>
    <x v="0"/>
  </r>
  <r>
    <x v="6"/>
    <x v="4"/>
    <x v="1"/>
    <x v="1"/>
    <x v="23"/>
    <x v="16"/>
    <n v="157582"/>
    <n v="243424"/>
    <m/>
    <x v="0"/>
  </r>
  <r>
    <x v="6"/>
    <x v="4"/>
    <x v="1"/>
    <x v="1"/>
    <x v="23"/>
    <x v="17"/>
    <n v="159754"/>
    <n v="246159"/>
    <m/>
    <x v="0"/>
  </r>
  <r>
    <x v="6"/>
    <x v="4"/>
    <x v="1"/>
    <x v="1"/>
    <x v="23"/>
    <x v="18"/>
    <n v="161768"/>
    <n v="248717"/>
    <m/>
    <x v="0"/>
  </r>
  <r>
    <x v="6"/>
    <x v="4"/>
    <x v="1"/>
    <x v="1"/>
    <x v="23"/>
    <x v="19"/>
    <n v="163647"/>
    <n v="251191"/>
    <m/>
    <x v="0"/>
  </r>
  <r>
    <x v="6"/>
    <x v="4"/>
    <x v="1"/>
    <x v="1"/>
    <x v="23"/>
    <x v="20"/>
    <n v="165410"/>
    <n v="253590"/>
    <m/>
    <x v="0"/>
  </r>
  <r>
    <x v="6"/>
    <x v="4"/>
    <x v="1"/>
    <x v="1"/>
    <x v="23"/>
    <x v="21"/>
    <n v="167035"/>
    <n v="255894"/>
    <m/>
    <x v="0"/>
  </r>
  <r>
    <x v="6"/>
    <x v="4"/>
    <x v="1"/>
    <x v="1"/>
    <x v="23"/>
    <x v="22"/>
    <n v="168553"/>
    <n v="258024"/>
    <m/>
    <x v="0"/>
  </r>
  <r>
    <x v="6"/>
    <x v="4"/>
    <x v="1"/>
    <x v="1"/>
    <x v="23"/>
    <x v="23"/>
    <n v="170025"/>
    <n v="260131"/>
    <m/>
    <x v="0"/>
  </r>
  <r>
    <x v="6"/>
    <x v="4"/>
    <x v="1"/>
    <x v="1"/>
    <x v="23"/>
    <x v="24"/>
    <n v="171504"/>
    <n v="262270"/>
    <m/>
    <x v="0"/>
  </r>
  <r>
    <x v="6"/>
    <x v="4"/>
    <x v="1"/>
    <x v="1"/>
    <x v="23"/>
    <x v="25"/>
    <n v="172991"/>
    <n v="264477"/>
    <m/>
    <x v="0"/>
  </r>
  <r>
    <x v="6"/>
    <x v="4"/>
    <x v="1"/>
    <x v="1"/>
    <x v="23"/>
    <x v="26"/>
    <n v="174483"/>
    <n v="266675"/>
    <m/>
    <x v="0"/>
  </r>
  <r>
    <x v="6"/>
    <x v="4"/>
    <x v="1"/>
    <x v="1"/>
    <x v="23"/>
    <x v="27"/>
    <n v="175966"/>
    <n v="268840"/>
    <m/>
    <x v="0"/>
  </r>
  <r>
    <x v="6"/>
    <x v="4"/>
    <x v="1"/>
    <x v="1"/>
    <x v="23"/>
    <x v="28"/>
    <n v="177449"/>
    <n v="270991"/>
    <m/>
    <x v="0"/>
  </r>
  <r>
    <x v="6"/>
    <x v="4"/>
    <x v="1"/>
    <x v="1"/>
    <x v="23"/>
    <x v="29"/>
    <n v="178932"/>
    <n v="273135"/>
    <m/>
    <x v="0"/>
  </r>
  <r>
    <x v="6"/>
    <x v="4"/>
    <x v="1"/>
    <x v="1"/>
    <x v="23"/>
    <x v="30"/>
    <n v="180420"/>
    <n v="275291"/>
    <m/>
    <x v="0"/>
  </r>
  <r>
    <x v="6"/>
    <x v="4"/>
    <x v="1"/>
    <x v="0"/>
    <x v="24"/>
    <x v="0"/>
    <n v="3586410"/>
    <n v="5824329"/>
    <m/>
    <x v="0"/>
  </r>
  <r>
    <x v="6"/>
    <x v="4"/>
    <x v="1"/>
    <x v="0"/>
    <x v="24"/>
    <x v="1"/>
    <n v="3755166"/>
    <n v="6032993"/>
    <m/>
    <x v="0"/>
  </r>
  <r>
    <x v="6"/>
    <x v="4"/>
    <x v="1"/>
    <x v="0"/>
    <x v="24"/>
    <x v="2"/>
    <n v="3975536"/>
    <n v="6288531"/>
    <m/>
    <x v="0"/>
  </r>
  <r>
    <x v="6"/>
    <x v="4"/>
    <x v="1"/>
    <x v="0"/>
    <x v="24"/>
    <x v="3"/>
    <n v="4191168"/>
    <n v="6488752"/>
    <m/>
    <x v="0"/>
  </r>
  <r>
    <x v="6"/>
    <x v="4"/>
    <x v="1"/>
    <x v="0"/>
    <x v="24"/>
    <x v="4"/>
    <n v="4387997"/>
    <n v="6718289"/>
    <m/>
    <x v="0"/>
  </r>
  <r>
    <x v="6"/>
    <x v="4"/>
    <x v="1"/>
    <x v="0"/>
    <x v="24"/>
    <x v="5"/>
    <n v="4592728"/>
    <n v="6888887"/>
    <m/>
    <x v="0"/>
  </r>
  <r>
    <x v="6"/>
    <x v="4"/>
    <x v="1"/>
    <x v="0"/>
    <x v="24"/>
    <x v="6"/>
    <n v="4797756"/>
    <n v="7083842"/>
    <m/>
    <x v="0"/>
  </r>
  <r>
    <x v="6"/>
    <x v="4"/>
    <x v="1"/>
    <x v="0"/>
    <x v="24"/>
    <x v="7"/>
    <n v="5003844"/>
    <n v="7311072"/>
    <m/>
    <x v="0"/>
  </r>
  <r>
    <x v="6"/>
    <x v="4"/>
    <x v="1"/>
    <x v="0"/>
    <x v="24"/>
    <x v="8"/>
    <n v="5208324"/>
    <n v="7544119"/>
    <m/>
    <x v="0"/>
  </r>
  <r>
    <x v="6"/>
    <x v="4"/>
    <x v="1"/>
    <x v="0"/>
    <x v="24"/>
    <x v="9"/>
    <n v="5413874"/>
    <n v="7760682"/>
    <m/>
    <x v="0"/>
  </r>
  <r>
    <x v="6"/>
    <x v="4"/>
    <x v="1"/>
    <x v="0"/>
    <x v="24"/>
    <x v="10"/>
    <n v="5624574"/>
    <n v="7957484"/>
    <m/>
    <x v="0"/>
  </r>
  <r>
    <x v="6"/>
    <x v="4"/>
    <x v="1"/>
    <x v="0"/>
    <x v="24"/>
    <x v="11"/>
    <n v="5844128"/>
    <n v="8123337"/>
    <m/>
    <x v="0"/>
  </r>
  <r>
    <x v="6"/>
    <x v="4"/>
    <x v="1"/>
    <x v="0"/>
    <x v="24"/>
    <x v="12"/>
    <n v="6064318"/>
    <n v="8281725"/>
    <m/>
    <x v="0"/>
  </r>
  <r>
    <x v="6"/>
    <x v="4"/>
    <x v="1"/>
    <x v="0"/>
    <x v="24"/>
    <x v="13"/>
    <n v="6283198"/>
    <n v="8459552"/>
    <m/>
    <x v="0"/>
  </r>
  <r>
    <x v="6"/>
    <x v="4"/>
    <x v="1"/>
    <x v="0"/>
    <x v="24"/>
    <x v="14"/>
    <n v="6499030"/>
    <n v="8672237"/>
    <m/>
    <x v="0"/>
  </r>
  <r>
    <x v="6"/>
    <x v="4"/>
    <x v="1"/>
    <x v="0"/>
    <x v="24"/>
    <x v="15"/>
    <n v="6712655"/>
    <n v="8904477"/>
    <m/>
    <x v="0"/>
  </r>
  <r>
    <x v="6"/>
    <x v="4"/>
    <x v="1"/>
    <x v="0"/>
    <x v="24"/>
    <x v="16"/>
    <n v="6924423"/>
    <n v="9139037"/>
    <m/>
    <x v="0"/>
  </r>
  <r>
    <x v="6"/>
    <x v="4"/>
    <x v="1"/>
    <x v="0"/>
    <x v="24"/>
    <x v="17"/>
    <n v="7125607"/>
    <n v="9356185"/>
    <m/>
    <x v="0"/>
  </r>
  <r>
    <x v="6"/>
    <x v="4"/>
    <x v="1"/>
    <x v="0"/>
    <x v="24"/>
    <x v="18"/>
    <n v="7320748"/>
    <n v="9549519"/>
    <m/>
    <x v="0"/>
  </r>
  <r>
    <x v="6"/>
    <x v="4"/>
    <x v="1"/>
    <x v="0"/>
    <x v="24"/>
    <x v="19"/>
    <n v="7510765"/>
    <n v="9734129"/>
    <m/>
    <x v="0"/>
  </r>
  <r>
    <x v="6"/>
    <x v="4"/>
    <x v="1"/>
    <x v="0"/>
    <x v="24"/>
    <x v="20"/>
    <n v="7696379"/>
    <n v="9920536"/>
    <m/>
    <x v="0"/>
  </r>
  <r>
    <x v="6"/>
    <x v="4"/>
    <x v="1"/>
    <x v="0"/>
    <x v="24"/>
    <x v="21"/>
    <n v="7876610"/>
    <n v="10126868"/>
    <m/>
    <x v="0"/>
  </r>
  <r>
    <x v="6"/>
    <x v="4"/>
    <x v="1"/>
    <x v="0"/>
    <x v="24"/>
    <x v="22"/>
    <n v="8052708"/>
    <n v="10331106"/>
    <m/>
    <x v="0"/>
  </r>
  <r>
    <x v="6"/>
    <x v="4"/>
    <x v="1"/>
    <x v="0"/>
    <x v="24"/>
    <x v="23"/>
    <n v="8227240"/>
    <n v="10535157"/>
    <m/>
    <x v="0"/>
  </r>
  <r>
    <x v="6"/>
    <x v="4"/>
    <x v="1"/>
    <x v="0"/>
    <x v="24"/>
    <x v="24"/>
    <n v="8402497"/>
    <n v="10744686"/>
    <m/>
    <x v="0"/>
  </r>
  <r>
    <x v="6"/>
    <x v="4"/>
    <x v="1"/>
    <x v="0"/>
    <x v="24"/>
    <x v="25"/>
    <n v="8578508"/>
    <n v="10965273"/>
    <m/>
    <x v="0"/>
  </r>
  <r>
    <x v="6"/>
    <x v="4"/>
    <x v="1"/>
    <x v="0"/>
    <x v="24"/>
    <x v="26"/>
    <n v="8756278"/>
    <n v="11188260"/>
    <m/>
    <x v="0"/>
  </r>
  <r>
    <x v="6"/>
    <x v="4"/>
    <x v="1"/>
    <x v="0"/>
    <x v="24"/>
    <x v="27"/>
    <n v="8933676"/>
    <n v="11407217"/>
    <m/>
    <x v="0"/>
  </r>
  <r>
    <x v="6"/>
    <x v="4"/>
    <x v="1"/>
    <x v="0"/>
    <x v="24"/>
    <x v="28"/>
    <n v="9111046"/>
    <n v="11625789"/>
    <m/>
    <x v="0"/>
  </r>
  <r>
    <x v="6"/>
    <x v="4"/>
    <x v="1"/>
    <x v="0"/>
    <x v="24"/>
    <x v="29"/>
    <n v="9288449"/>
    <n v="11840339"/>
    <m/>
    <x v="0"/>
  </r>
  <r>
    <x v="6"/>
    <x v="4"/>
    <x v="1"/>
    <x v="0"/>
    <x v="24"/>
    <x v="30"/>
    <n v="9466066"/>
    <n v="12053617"/>
    <m/>
    <x v="0"/>
  </r>
  <r>
    <x v="6"/>
    <x v="4"/>
    <x v="2"/>
    <x v="1"/>
    <x v="23"/>
    <x v="0"/>
    <n v="4625"/>
    <n v="13454"/>
    <m/>
    <x v="0"/>
  </r>
  <r>
    <x v="6"/>
    <x v="4"/>
    <x v="2"/>
    <x v="1"/>
    <x v="23"/>
    <x v="1"/>
    <n v="4948"/>
    <n v="14244"/>
    <m/>
    <x v="0"/>
  </r>
  <r>
    <x v="6"/>
    <x v="4"/>
    <x v="2"/>
    <x v="1"/>
    <x v="23"/>
    <x v="2"/>
    <n v="5250"/>
    <n v="14899"/>
    <m/>
    <x v="0"/>
  </r>
  <r>
    <x v="6"/>
    <x v="4"/>
    <x v="2"/>
    <x v="1"/>
    <x v="23"/>
    <x v="3"/>
    <n v="5495"/>
    <n v="15411"/>
    <m/>
    <x v="0"/>
  </r>
  <r>
    <x v="6"/>
    <x v="4"/>
    <x v="2"/>
    <x v="1"/>
    <x v="23"/>
    <x v="4"/>
    <n v="5822"/>
    <n v="16294"/>
    <m/>
    <x v="0"/>
  </r>
  <r>
    <x v="6"/>
    <x v="4"/>
    <x v="2"/>
    <x v="1"/>
    <x v="23"/>
    <x v="5"/>
    <n v="6131"/>
    <n v="17101"/>
    <m/>
    <x v="0"/>
  </r>
  <r>
    <x v="6"/>
    <x v="4"/>
    <x v="2"/>
    <x v="1"/>
    <x v="23"/>
    <x v="6"/>
    <n v="6545"/>
    <n v="18259"/>
    <m/>
    <x v="0"/>
  </r>
  <r>
    <x v="6"/>
    <x v="4"/>
    <x v="2"/>
    <x v="1"/>
    <x v="23"/>
    <x v="7"/>
    <n v="7081"/>
    <n v="19731"/>
    <m/>
    <x v="0"/>
  </r>
  <r>
    <x v="6"/>
    <x v="4"/>
    <x v="2"/>
    <x v="1"/>
    <x v="23"/>
    <x v="8"/>
    <n v="7626"/>
    <n v="21188"/>
    <m/>
    <x v="0"/>
  </r>
  <r>
    <x v="6"/>
    <x v="4"/>
    <x v="2"/>
    <x v="1"/>
    <x v="23"/>
    <x v="9"/>
    <n v="8144"/>
    <n v="22502"/>
    <m/>
    <x v="0"/>
  </r>
  <r>
    <x v="6"/>
    <x v="4"/>
    <x v="2"/>
    <x v="1"/>
    <x v="23"/>
    <x v="10"/>
    <n v="8516"/>
    <n v="23363"/>
    <m/>
    <x v="0"/>
  </r>
  <r>
    <x v="6"/>
    <x v="4"/>
    <x v="2"/>
    <x v="1"/>
    <x v="23"/>
    <x v="11"/>
    <n v="8856"/>
    <n v="24121"/>
    <m/>
    <x v="0"/>
  </r>
  <r>
    <x v="6"/>
    <x v="4"/>
    <x v="2"/>
    <x v="1"/>
    <x v="23"/>
    <x v="12"/>
    <n v="9192"/>
    <n v="24879"/>
    <m/>
    <x v="0"/>
  </r>
  <r>
    <x v="6"/>
    <x v="4"/>
    <x v="2"/>
    <x v="1"/>
    <x v="23"/>
    <x v="13"/>
    <n v="9522"/>
    <n v="25667"/>
    <m/>
    <x v="0"/>
  </r>
  <r>
    <x v="6"/>
    <x v="4"/>
    <x v="2"/>
    <x v="1"/>
    <x v="23"/>
    <x v="14"/>
    <n v="9847"/>
    <n v="26484"/>
    <m/>
    <x v="0"/>
  </r>
  <r>
    <x v="6"/>
    <x v="4"/>
    <x v="2"/>
    <x v="1"/>
    <x v="23"/>
    <x v="15"/>
    <n v="10170"/>
    <n v="27309"/>
    <m/>
    <x v="0"/>
  </r>
  <r>
    <x v="6"/>
    <x v="4"/>
    <x v="2"/>
    <x v="1"/>
    <x v="23"/>
    <x v="16"/>
    <n v="10494"/>
    <n v="28133"/>
    <m/>
    <x v="0"/>
  </r>
  <r>
    <x v="6"/>
    <x v="4"/>
    <x v="2"/>
    <x v="1"/>
    <x v="23"/>
    <x v="17"/>
    <n v="10802"/>
    <n v="28910"/>
    <m/>
    <x v="0"/>
  </r>
  <r>
    <x v="6"/>
    <x v="4"/>
    <x v="2"/>
    <x v="1"/>
    <x v="23"/>
    <x v="18"/>
    <n v="11095"/>
    <n v="29649"/>
    <m/>
    <x v="0"/>
  </r>
  <r>
    <x v="6"/>
    <x v="4"/>
    <x v="2"/>
    <x v="1"/>
    <x v="23"/>
    <x v="19"/>
    <n v="11363"/>
    <n v="30329"/>
    <m/>
    <x v="0"/>
  </r>
  <r>
    <x v="6"/>
    <x v="4"/>
    <x v="2"/>
    <x v="1"/>
    <x v="23"/>
    <x v="20"/>
    <n v="11632"/>
    <n v="31017"/>
    <m/>
    <x v="0"/>
  </r>
  <r>
    <x v="6"/>
    <x v="4"/>
    <x v="2"/>
    <x v="1"/>
    <x v="23"/>
    <x v="21"/>
    <n v="11900"/>
    <n v="31706"/>
    <m/>
    <x v="0"/>
  </r>
  <r>
    <x v="6"/>
    <x v="4"/>
    <x v="2"/>
    <x v="1"/>
    <x v="23"/>
    <x v="22"/>
    <n v="12161"/>
    <n v="32377"/>
    <m/>
    <x v="0"/>
  </r>
  <r>
    <x v="6"/>
    <x v="4"/>
    <x v="2"/>
    <x v="1"/>
    <x v="23"/>
    <x v="23"/>
    <n v="12418"/>
    <n v="33042"/>
    <m/>
    <x v="0"/>
  </r>
  <r>
    <x v="6"/>
    <x v="4"/>
    <x v="2"/>
    <x v="1"/>
    <x v="23"/>
    <x v="24"/>
    <n v="12676"/>
    <n v="33712"/>
    <m/>
    <x v="0"/>
  </r>
  <r>
    <x v="6"/>
    <x v="4"/>
    <x v="2"/>
    <x v="1"/>
    <x v="23"/>
    <x v="25"/>
    <n v="12935"/>
    <n v="34391"/>
    <m/>
    <x v="0"/>
  </r>
  <r>
    <x v="6"/>
    <x v="4"/>
    <x v="2"/>
    <x v="1"/>
    <x v="23"/>
    <x v="26"/>
    <n v="13191"/>
    <n v="35058"/>
    <m/>
    <x v="0"/>
  </r>
  <r>
    <x v="6"/>
    <x v="4"/>
    <x v="2"/>
    <x v="1"/>
    <x v="23"/>
    <x v="27"/>
    <n v="13444"/>
    <n v="35717"/>
    <m/>
    <x v="0"/>
  </r>
  <r>
    <x v="6"/>
    <x v="4"/>
    <x v="2"/>
    <x v="1"/>
    <x v="23"/>
    <x v="28"/>
    <n v="13692"/>
    <n v="36358"/>
    <m/>
    <x v="0"/>
  </r>
  <r>
    <x v="6"/>
    <x v="4"/>
    <x v="2"/>
    <x v="1"/>
    <x v="23"/>
    <x v="29"/>
    <n v="13937"/>
    <n v="36992"/>
    <m/>
    <x v="0"/>
  </r>
  <r>
    <x v="6"/>
    <x v="4"/>
    <x v="2"/>
    <x v="1"/>
    <x v="23"/>
    <x v="30"/>
    <n v="14179"/>
    <n v="37620"/>
    <m/>
    <x v="0"/>
  </r>
  <r>
    <x v="6"/>
    <x v="4"/>
    <x v="2"/>
    <x v="0"/>
    <x v="24"/>
    <x v="0"/>
    <n v="1751393"/>
    <n v="4299669"/>
    <m/>
    <x v="0"/>
  </r>
  <r>
    <x v="6"/>
    <x v="4"/>
    <x v="2"/>
    <x v="0"/>
    <x v="24"/>
    <x v="1"/>
    <n v="1772789"/>
    <n v="4259465"/>
    <m/>
    <x v="0"/>
  </r>
  <r>
    <x v="6"/>
    <x v="4"/>
    <x v="2"/>
    <x v="0"/>
    <x v="24"/>
    <x v="2"/>
    <n v="1807401"/>
    <n v="4221531"/>
    <m/>
    <x v="0"/>
  </r>
  <r>
    <x v="6"/>
    <x v="4"/>
    <x v="2"/>
    <x v="0"/>
    <x v="24"/>
    <x v="3"/>
    <n v="1836211"/>
    <n v="4140662"/>
    <m/>
    <x v="0"/>
  </r>
  <r>
    <x v="6"/>
    <x v="4"/>
    <x v="2"/>
    <x v="0"/>
    <x v="24"/>
    <x v="4"/>
    <n v="1872382"/>
    <n v="4112462"/>
    <m/>
    <x v="0"/>
  </r>
  <r>
    <x v="6"/>
    <x v="4"/>
    <x v="2"/>
    <x v="0"/>
    <x v="24"/>
    <x v="5"/>
    <n v="1906463"/>
    <n v="4035252"/>
    <m/>
    <x v="0"/>
  </r>
  <r>
    <x v="6"/>
    <x v="4"/>
    <x v="2"/>
    <x v="0"/>
    <x v="24"/>
    <x v="6"/>
    <n v="1950319"/>
    <n v="3989004"/>
    <m/>
    <x v="0"/>
  </r>
  <r>
    <x v="6"/>
    <x v="4"/>
    <x v="2"/>
    <x v="0"/>
    <x v="24"/>
    <x v="7"/>
    <n v="2005322"/>
    <n v="3981737"/>
    <m/>
    <x v="0"/>
  </r>
  <r>
    <x v="6"/>
    <x v="4"/>
    <x v="2"/>
    <x v="0"/>
    <x v="24"/>
    <x v="8"/>
    <n v="2060620"/>
    <n v="3996710"/>
    <m/>
    <x v="0"/>
  </r>
  <r>
    <x v="6"/>
    <x v="4"/>
    <x v="2"/>
    <x v="0"/>
    <x v="24"/>
    <x v="9"/>
    <n v="2112785"/>
    <n v="4000461"/>
    <m/>
    <x v="0"/>
  </r>
  <r>
    <x v="6"/>
    <x v="4"/>
    <x v="2"/>
    <x v="0"/>
    <x v="24"/>
    <x v="10"/>
    <n v="2150470"/>
    <n v="3967997"/>
    <m/>
    <x v="0"/>
  </r>
  <r>
    <x v="6"/>
    <x v="4"/>
    <x v="2"/>
    <x v="0"/>
    <x v="24"/>
    <x v="11"/>
    <n v="2184673"/>
    <n v="3906690"/>
    <m/>
    <x v="0"/>
  </r>
  <r>
    <x v="6"/>
    <x v="4"/>
    <x v="2"/>
    <x v="0"/>
    <x v="24"/>
    <x v="12"/>
    <n v="2218006"/>
    <n v="3840723"/>
    <m/>
    <x v="0"/>
  </r>
  <r>
    <x v="6"/>
    <x v="4"/>
    <x v="2"/>
    <x v="0"/>
    <x v="24"/>
    <x v="13"/>
    <n v="2250218"/>
    <n v="3791788"/>
    <m/>
    <x v="0"/>
  </r>
  <r>
    <x v="6"/>
    <x v="4"/>
    <x v="2"/>
    <x v="0"/>
    <x v="24"/>
    <x v="14"/>
    <n v="2281561"/>
    <n v="3769115"/>
    <m/>
    <x v="0"/>
  </r>
  <r>
    <x v="6"/>
    <x v="4"/>
    <x v="2"/>
    <x v="0"/>
    <x v="24"/>
    <x v="15"/>
    <n v="2312307"/>
    <n v="3764448"/>
    <m/>
    <x v="0"/>
  </r>
  <r>
    <x v="6"/>
    <x v="4"/>
    <x v="2"/>
    <x v="0"/>
    <x v="24"/>
    <x v="16"/>
    <n v="2342674"/>
    <n v="3768855"/>
    <m/>
    <x v="0"/>
  </r>
  <r>
    <x v="6"/>
    <x v="4"/>
    <x v="2"/>
    <x v="0"/>
    <x v="24"/>
    <x v="17"/>
    <n v="2371100"/>
    <n v="3775366"/>
    <m/>
    <x v="0"/>
  </r>
  <r>
    <x v="6"/>
    <x v="4"/>
    <x v="2"/>
    <x v="0"/>
    <x v="24"/>
    <x v="18"/>
    <n v="2397724"/>
    <n v="3777260"/>
    <m/>
    <x v="0"/>
  </r>
  <r>
    <x v="6"/>
    <x v="4"/>
    <x v="2"/>
    <x v="0"/>
    <x v="24"/>
    <x v="19"/>
    <n v="2421626"/>
    <n v="3779255"/>
    <m/>
    <x v="0"/>
  </r>
  <r>
    <x v="6"/>
    <x v="4"/>
    <x v="2"/>
    <x v="0"/>
    <x v="24"/>
    <x v="20"/>
    <n v="2445234"/>
    <n v="3789187"/>
    <m/>
    <x v="0"/>
  </r>
  <r>
    <x v="6"/>
    <x v="4"/>
    <x v="2"/>
    <x v="0"/>
    <x v="24"/>
    <x v="21"/>
    <n v="2468350"/>
    <n v="3815278"/>
    <m/>
    <x v="0"/>
  </r>
  <r>
    <x v="6"/>
    <x v="4"/>
    <x v="2"/>
    <x v="0"/>
    <x v="24"/>
    <x v="22"/>
    <n v="2490530"/>
    <n v="3840541"/>
    <m/>
    <x v="0"/>
  </r>
  <r>
    <x v="6"/>
    <x v="4"/>
    <x v="2"/>
    <x v="0"/>
    <x v="24"/>
    <x v="23"/>
    <n v="2511993"/>
    <n v="3864949"/>
    <m/>
    <x v="0"/>
  </r>
  <r>
    <x v="6"/>
    <x v="4"/>
    <x v="2"/>
    <x v="0"/>
    <x v="24"/>
    <x v="24"/>
    <n v="2533218"/>
    <n v="3890706"/>
    <m/>
    <x v="0"/>
  </r>
  <r>
    <x v="6"/>
    <x v="4"/>
    <x v="2"/>
    <x v="0"/>
    <x v="24"/>
    <x v="25"/>
    <n v="2554232"/>
    <n v="3920363"/>
    <m/>
    <x v="0"/>
  </r>
  <r>
    <x v="6"/>
    <x v="4"/>
    <x v="2"/>
    <x v="0"/>
    <x v="24"/>
    <x v="26"/>
    <n v="2574628"/>
    <n v="3949018"/>
    <m/>
    <x v="0"/>
  </r>
  <r>
    <x v="6"/>
    <x v="4"/>
    <x v="2"/>
    <x v="0"/>
    <x v="24"/>
    <x v="27"/>
    <n v="2594544"/>
    <n v="3975387"/>
    <m/>
    <x v="0"/>
  </r>
  <r>
    <x v="6"/>
    <x v="4"/>
    <x v="2"/>
    <x v="0"/>
    <x v="24"/>
    <x v="28"/>
    <n v="2613616"/>
    <n v="4000322"/>
    <m/>
    <x v="0"/>
  </r>
  <r>
    <x v="6"/>
    <x v="4"/>
    <x v="2"/>
    <x v="0"/>
    <x v="24"/>
    <x v="29"/>
    <n v="2632238"/>
    <n v="4022659"/>
    <m/>
    <x v="0"/>
  </r>
  <r>
    <x v="6"/>
    <x v="4"/>
    <x v="2"/>
    <x v="0"/>
    <x v="24"/>
    <x v="30"/>
    <n v="2650370"/>
    <n v="4043430"/>
    <m/>
    <x v="0"/>
  </r>
  <r>
    <x v="6"/>
    <x v="5"/>
    <x v="0"/>
    <x v="1"/>
    <x v="23"/>
    <x v="0"/>
    <n v="212779"/>
    <n v="519606"/>
    <m/>
    <x v="0"/>
  </r>
  <r>
    <x v="6"/>
    <x v="5"/>
    <x v="0"/>
    <x v="1"/>
    <x v="23"/>
    <x v="1"/>
    <n v="224643"/>
    <n v="543249"/>
    <m/>
    <x v="0"/>
  </r>
  <r>
    <x v="6"/>
    <x v="5"/>
    <x v="0"/>
    <x v="1"/>
    <x v="23"/>
    <x v="2"/>
    <n v="236718"/>
    <n v="563795"/>
    <m/>
    <x v="0"/>
  </r>
  <r>
    <x v="6"/>
    <x v="5"/>
    <x v="0"/>
    <x v="1"/>
    <x v="23"/>
    <x v="3"/>
    <n v="248910"/>
    <n v="585969"/>
    <m/>
    <x v="0"/>
  </r>
  <r>
    <x v="6"/>
    <x v="5"/>
    <x v="0"/>
    <x v="1"/>
    <x v="23"/>
    <x v="4"/>
    <n v="261554"/>
    <n v="617954"/>
    <m/>
    <x v="0"/>
  </r>
  <r>
    <x v="6"/>
    <x v="5"/>
    <x v="0"/>
    <x v="1"/>
    <x v="23"/>
    <x v="5"/>
    <n v="274528"/>
    <n v="648478"/>
    <m/>
    <x v="0"/>
  </r>
  <r>
    <x v="6"/>
    <x v="5"/>
    <x v="0"/>
    <x v="1"/>
    <x v="23"/>
    <x v="6"/>
    <n v="288173"/>
    <n v="682287"/>
    <m/>
    <x v="0"/>
  </r>
  <r>
    <x v="6"/>
    <x v="5"/>
    <x v="0"/>
    <x v="1"/>
    <x v="23"/>
    <x v="7"/>
    <n v="302088"/>
    <n v="714020"/>
    <m/>
    <x v="0"/>
  </r>
  <r>
    <x v="6"/>
    <x v="5"/>
    <x v="0"/>
    <x v="1"/>
    <x v="23"/>
    <x v="8"/>
    <n v="316826"/>
    <n v="745772"/>
    <m/>
    <x v="0"/>
  </r>
  <r>
    <x v="6"/>
    <x v="5"/>
    <x v="0"/>
    <x v="1"/>
    <x v="23"/>
    <x v="9"/>
    <n v="332423"/>
    <n v="777097"/>
    <m/>
    <x v="0"/>
  </r>
  <r>
    <x v="6"/>
    <x v="5"/>
    <x v="0"/>
    <x v="1"/>
    <x v="23"/>
    <x v="10"/>
    <n v="348983"/>
    <n v="808350"/>
    <m/>
    <x v="0"/>
  </r>
  <r>
    <x v="6"/>
    <x v="5"/>
    <x v="0"/>
    <x v="1"/>
    <x v="23"/>
    <x v="11"/>
    <n v="366803"/>
    <n v="841529"/>
    <m/>
    <x v="0"/>
  </r>
  <r>
    <x v="6"/>
    <x v="5"/>
    <x v="0"/>
    <x v="1"/>
    <x v="23"/>
    <x v="12"/>
    <n v="386115"/>
    <n v="878906"/>
    <m/>
    <x v="0"/>
  </r>
  <r>
    <x v="6"/>
    <x v="5"/>
    <x v="0"/>
    <x v="1"/>
    <x v="23"/>
    <x v="13"/>
    <n v="405109"/>
    <n v="918209"/>
    <m/>
    <x v="0"/>
  </r>
  <r>
    <x v="6"/>
    <x v="5"/>
    <x v="0"/>
    <x v="1"/>
    <x v="23"/>
    <x v="14"/>
    <n v="423780"/>
    <n v="958974"/>
    <m/>
    <x v="0"/>
  </r>
  <r>
    <x v="6"/>
    <x v="5"/>
    <x v="0"/>
    <x v="1"/>
    <x v="23"/>
    <x v="15"/>
    <n v="442072"/>
    <n v="999278"/>
    <m/>
    <x v="0"/>
  </r>
  <r>
    <x v="6"/>
    <x v="5"/>
    <x v="0"/>
    <x v="1"/>
    <x v="23"/>
    <x v="16"/>
    <n v="460001"/>
    <n v="1038581"/>
    <m/>
    <x v="0"/>
  </r>
  <r>
    <x v="6"/>
    <x v="5"/>
    <x v="0"/>
    <x v="1"/>
    <x v="23"/>
    <x v="17"/>
    <n v="477611"/>
    <n v="1076575"/>
    <m/>
    <x v="0"/>
  </r>
  <r>
    <x v="6"/>
    <x v="5"/>
    <x v="0"/>
    <x v="1"/>
    <x v="23"/>
    <x v="18"/>
    <n v="494888"/>
    <n v="1113905"/>
    <m/>
    <x v="0"/>
  </r>
  <r>
    <x v="6"/>
    <x v="5"/>
    <x v="0"/>
    <x v="1"/>
    <x v="23"/>
    <x v="19"/>
    <n v="511814"/>
    <n v="1151078"/>
    <m/>
    <x v="0"/>
  </r>
  <r>
    <x v="6"/>
    <x v="5"/>
    <x v="0"/>
    <x v="1"/>
    <x v="23"/>
    <x v="20"/>
    <n v="528081"/>
    <n v="1186947"/>
    <m/>
    <x v="0"/>
  </r>
  <r>
    <x v="6"/>
    <x v="5"/>
    <x v="0"/>
    <x v="1"/>
    <x v="23"/>
    <x v="21"/>
    <n v="543558"/>
    <n v="1221595"/>
    <m/>
    <x v="0"/>
  </r>
  <r>
    <x v="6"/>
    <x v="5"/>
    <x v="0"/>
    <x v="1"/>
    <x v="23"/>
    <x v="22"/>
    <n v="559835"/>
    <n v="1258052"/>
    <m/>
    <x v="0"/>
  </r>
  <r>
    <x v="6"/>
    <x v="5"/>
    <x v="0"/>
    <x v="1"/>
    <x v="23"/>
    <x v="23"/>
    <n v="576884"/>
    <n v="1296425"/>
    <m/>
    <x v="0"/>
  </r>
  <r>
    <x v="6"/>
    <x v="5"/>
    <x v="0"/>
    <x v="1"/>
    <x v="23"/>
    <x v="24"/>
    <n v="594561"/>
    <n v="1336314"/>
    <m/>
    <x v="0"/>
  </r>
  <r>
    <x v="6"/>
    <x v="5"/>
    <x v="0"/>
    <x v="1"/>
    <x v="23"/>
    <x v="25"/>
    <n v="612818"/>
    <n v="1377836"/>
    <m/>
    <x v="0"/>
  </r>
  <r>
    <x v="6"/>
    <x v="5"/>
    <x v="0"/>
    <x v="1"/>
    <x v="23"/>
    <x v="26"/>
    <n v="631573"/>
    <n v="1420379"/>
    <m/>
    <x v="0"/>
  </r>
  <r>
    <x v="6"/>
    <x v="5"/>
    <x v="0"/>
    <x v="1"/>
    <x v="23"/>
    <x v="27"/>
    <n v="650734"/>
    <n v="1463643"/>
    <m/>
    <x v="0"/>
  </r>
  <r>
    <x v="6"/>
    <x v="5"/>
    <x v="0"/>
    <x v="1"/>
    <x v="23"/>
    <x v="28"/>
    <n v="670257"/>
    <n v="1507666"/>
    <m/>
    <x v="0"/>
  </r>
  <r>
    <x v="6"/>
    <x v="5"/>
    <x v="0"/>
    <x v="1"/>
    <x v="23"/>
    <x v="29"/>
    <n v="690082"/>
    <n v="1552281"/>
    <m/>
    <x v="0"/>
  </r>
  <r>
    <x v="6"/>
    <x v="5"/>
    <x v="0"/>
    <x v="1"/>
    <x v="23"/>
    <x v="30"/>
    <n v="710132"/>
    <n v="1597420"/>
    <m/>
    <x v="0"/>
  </r>
  <r>
    <x v="6"/>
    <x v="5"/>
    <x v="0"/>
    <x v="0"/>
    <x v="24"/>
    <x v="0"/>
    <n v="4909824"/>
    <n v="12957025"/>
    <m/>
    <x v="0"/>
  </r>
  <r>
    <x v="6"/>
    <x v="5"/>
    <x v="0"/>
    <x v="0"/>
    <x v="24"/>
    <x v="1"/>
    <n v="5003937"/>
    <n v="12932821"/>
    <m/>
    <x v="0"/>
  </r>
  <r>
    <x v="6"/>
    <x v="5"/>
    <x v="0"/>
    <x v="0"/>
    <x v="24"/>
    <x v="2"/>
    <n v="5151886"/>
    <n v="12938602"/>
    <m/>
    <x v="0"/>
  </r>
  <r>
    <x v="6"/>
    <x v="5"/>
    <x v="0"/>
    <x v="0"/>
    <x v="24"/>
    <x v="3"/>
    <n v="5303425"/>
    <n v="13005464"/>
    <m/>
    <x v="0"/>
  </r>
  <r>
    <x v="6"/>
    <x v="5"/>
    <x v="0"/>
    <x v="0"/>
    <x v="24"/>
    <x v="4"/>
    <n v="5453742"/>
    <n v="13113241"/>
    <m/>
    <x v="0"/>
  </r>
  <r>
    <x v="6"/>
    <x v="5"/>
    <x v="0"/>
    <x v="0"/>
    <x v="24"/>
    <x v="5"/>
    <n v="5596772"/>
    <n v="13081798"/>
    <m/>
    <x v="0"/>
  </r>
  <r>
    <x v="6"/>
    <x v="5"/>
    <x v="0"/>
    <x v="0"/>
    <x v="24"/>
    <x v="6"/>
    <n v="5739734"/>
    <n v="13087352"/>
    <m/>
    <x v="0"/>
  </r>
  <r>
    <x v="6"/>
    <x v="5"/>
    <x v="0"/>
    <x v="0"/>
    <x v="24"/>
    <x v="7"/>
    <n v="5882370"/>
    <n v="13254902"/>
    <m/>
    <x v="0"/>
  </r>
  <r>
    <x v="6"/>
    <x v="5"/>
    <x v="0"/>
    <x v="0"/>
    <x v="24"/>
    <x v="8"/>
    <n v="6023282"/>
    <n v="13448235"/>
    <m/>
    <x v="0"/>
  </r>
  <r>
    <x v="6"/>
    <x v="5"/>
    <x v="0"/>
    <x v="0"/>
    <x v="24"/>
    <x v="9"/>
    <n v="6163538"/>
    <n v="13550187"/>
    <m/>
    <x v="0"/>
  </r>
  <r>
    <x v="6"/>
    <x v="5"/>
    <x v="0"/>
    <x v="0"/>
    <x v="24"/>
    <x v="10"/>
    <n v="6302949"/>
    <n v="13554004"/>
    <m/>
    <x v="0"/>
  </r>
  <r>
    <x v="6"/>
    <x v="5"/>
    <x v="0"/>
    <x v="0"/>
    <x v="24"/>
    <x v="11"/>
    <n v="6440086"/>
    <n v="13494076"/>
    <m/>
    <x v="0"/>
  </r>
  <r>
    <x v="6"/>
    <x v="5"/>
    <x v="0"/>
    <x v="0"/>
    <x v="24"/>
    <x v="12"/>
    <n v="6575655"/>
    <n v="13385097"/>
    <m/>
    <x v="0"/>
  </r>
  <r>
    <x v="6"/>
    <x v="5"/>
    <x v="0"/>
    <x v="0"/>
    <x v="24"/>
    <x v="13"/>
    <n v="6710877"/>
    <n v="13337872"/>
    <m/>
    <x v="0"/>
  </r>
  <r>
    <x v="6"/>
    <x v="5"/>
    <x v="0"/>
    <x v="0"/>
    <x v="24"/>
    <x v="14"/>
    <n v="6845344"/>
    <n v="13377001"/>
    <m/>
    <x v="0"/>
  </r>
  <r>
    <x v="6"/>
    <x v="5"/>
    <x v="0"/>
    <x v="0"/>
    <x v="24"/>
    <x v="15"/>
    <n v="6979246"/>
    <n v="13480452"/>
    <m/>
    <x v="0"/>
  </r>
  <r>
    <x v="6"/>
    <x v="5"/>
    <x v="0"/>
    <x v="0"/>
    <x v="24"/>
    <x v="16"/>
    <n v="7112328"/>
    <n v="13622235"/>
    <m/>
    <x v="0"/>
  </r>
  <r>
    <x v="6"/>
    <x v="5"/>
    <x v="0"/>
    <x v="0"/>
    <x v="24"/>
    <x v="17"/>
    <n v="7244889"/>
    <n v="13777619"/>
    <m/>
    <x v="0"/>
  </r>
  <r>
    <x v="6"/>
    <x v="5"/>
    <x v="0"/>
    <x v="0"/>
    <x v="24"/>
    <x v="18"/>
    <n v="7376454"/>
    <n v="13934474"/>
    <m/>
    <x v="0"/>
  </r>
  <r>
    <x v="6"/>
    <x v="5"/>
    <x v="0"/>
    <x v="0"/>
    <x v="24"/>
    <x v="19"/>
    <n v="7506646"/>
    <n v="14080442"/>
    <m/>
    <x v="0"/>
  </r>
  <r>
    <x v="6"/>
    <x v="5"/>
    <x v="0"/>
    <x v="0"/>
    <x v="24"/>
    <x v="20"/>
    <n v="7636001"/>
    <n v="14258693"/>
    <m/>
    <x v="0"/>
  </r>
  <r>
    <x v="6"/>
    <x v="5"/>
    <x v="0"/>
    <x v="0"/>
    <x v="24"/>
    <x v="21"/>
    <n v="7764396"/>
    <n v="14492263"/>
    <m/>
    <x v="0"/>
  </r>
  <r>
    <x v="6"/>
    <x v="5"/>
    <x v="0"/>
    <x v="0"/>
    <x v="24"/>
    <x v="22"/>
    <n v="7890988"/>
    <n v="14737516"/>
    <m/>
    <x v="0"/>
  </r>
  <r>
    <x v="6"/>
    <x v="5"/>
    <x v="0"/>
    <x v="0"/>
    <x v="24"/>
    <x v="23"/>
    <n v="8015272"/>
    <n v="14962717"/>
    <m/>
    <x v="0"/>
  </r>
  <r>
    <x v="6"/>
    <x v="5"/>
    <x v="0"/>
    <x v="0"/>
    <x v="24"/>
    <x v="24"/>
    <n v="8137552"/>
    <n v="15182893"/>
    <m/>
    <x v="0"/>
  </r>
  <r>
    <x v="6"/>
    <x v="5"/>
    <x v="0"/>
    <x v="0"/>
    <x v="24"/>
    <x v="25"/>
    <n v="8259220"/>
    <n v="15404285"/>
    <m/>
    <x v="0"/>
  </r>
  <r>
    <x v="6"/>
    <x v="5"/>
    <x v="0"/>
    <x v="0"/>
    <x v="24"/>
    <x v="26"/>
    <n v="8380614"/>
    <n v="15623235"/>
    <m/>
    <x v="0"/>
  </r>
  <r>
    <x v="6"/>
    <x v="5"/>
    <x v="0"/>
    <x v="0"/>
    <x v="24"/>
    <x v="27"/>
    <n v="8501514"/>
    <n v="15834459"/>
    <m/>
    <x v="0"/>
  </r>
  <r>
    <x v="6"/>
    <x v="5"/>
    <x v="0"/>
    <x v="0"/>
    <x v="24"/>
    <x v="28"/>
    <n v="8622035"/>
    <n v="16032208"/>
    <m/>
    <x v="0"/>
  </r>
  <r>
    <x v="6"/>
    <x v="5"/>
    <x v="0"/>
    <x v="0"/>
    <x v="24"/>
    <x v="29"/>
    <n v="8742266"/>
    <n v="16215907"/>
    <m/>
    <x v="0"/>
  </r>
  <r>
    <x v="6"/>
    <x v="5"/>
    <x v="0"/>
    <x v="0"/>
    <x v="24"/>
    <x v="30"/>
    <n v="8862427"/>
    <n v="16398258"/>
    <m/>
    <x v="0"/>
  </r>
  <r>
    <x v="6"/>
    <x v="5"/>
    <x v="1"/>
    <x v="1"/>
    <x v="23"/>
    <x v="0"/>
    <n v="0"/>
    <n v="0"/>
    <m/>
    <x v="0"/>
  </r>
  <r>
    <x v="6"/>
    <x v="5"/>
    <x v="1"/>
    <x v="1"/>
    <x v="23"/>
    <x v="1"/>
    <n v="0"/>
    <n v="0"/>
    <m/>
    <x v="0"/>
  </r>
  <r>
    <x v="6"/>
    <x v="5"/>
    <x v="1"/>
    <x v="1"/>
    <x v="23"/>
    <x v="2"/>
    <n v="0"/>
    <n v="0"/>
    <m/>
    <x v="0"/>
  </r>
  <r>
    <x v="6"/>
    <x v="5"/>
    <x v="1"/>
    <x v="1"/>
    <x v="23"/>
    <x v="3"/>
    <n v="0"/>
    <n v="0"/>
    <m/>
    <x v="0"/>
  </r>
  <r>
    <x v="6"/>
    <x v="5"/>
    <x v="1"/>
    <x v="1"/>
    <x v="23"/>
    <x v="4"/>
    <n v="0"/>
    <n v="0"/>
    <m/>
    <x v="0"/>
  </r>
  <r>
    <x v="6"/>
    <x v="5"/>
    <x v="1"/>
    <x v="1"/>
    <x v="23"/>
    <x v="5"/>
    <n v="0"/>
    <n v="0"/>
    <m/>
    <x v="0"/>
  </r>
  <r>
    <x v="6"/>
    <x v="5"/>
    <x v="1"/>
    <x v="1"/>
    <x v="23"/>
    <x v="6"/>
    <n v="0"/>
    <n v="0"/>
    <m/>
    <x v="0"/>
  </r>
  <r>
    <x v="6"/>
    <x v="5"/>
    <x v="1"/>
    <x v="1"/>
    <x v="23"/>
    <x v="7"/>
    <n v="0"/>
    <n v="0"/>
    <m/>
    <x v="0"/>
  </r>
  <r>
    <x v="6"/>
    <x v="5"/>
    <x v="1"/>
    <x v="1"/>
    <x v="23"/>
    <x v="8"/>
    <n v="0"/>
    <n v="0"/>
    <m/>
    <x v="0"/>
  </r>
  <r>
    <x v="6"/>
    <x v="5"/>
    <x v="1"/>
    <x v="1"/>
    <x v="23"/>
    <x v="9"/>
    <n v="0"/>
    <n v="0"/>
    <m/>
    <x v="0"/>
  </r>
  <r>
    <x v="6"/>
    <x v="5"/>
    <x v="1"/>
    <x v="1"/>
    <x v="23"/>
    <x v="10"/>
    <n v="0"/>
    <n v="0"/>
    <m/>
    <x v="0"/>
  </r>
  <r>
    <x v="6"/>
    <x v="5"/>
    <x v="1"/>
    <x v="1"/>
    <x v="23"/>
    <x v="11"/>
    <n v="0"/>
    <n v="0"/>
    <m/>
    <x v="0"/>
  </r>
  <r>
    <x v="6"/>
    <x v="5"/>
    <x v="1"/>
    <x v="1"/>
    <x v="23"/>
    <x v="12"/>
    <n v="0"/>
    <n v="0"/>
    <m/>
    <x v="0"/>
  </r>
  <r>
    <x v="6"/>
    <x v="5"/>
    <x v="1"/>
    <x v="1"/>
    <x v="23"/>
    <x v="13"/>
    <n v="0"/>
    <n v="0"/>
    <m/>
    <x v="0"/>
  </r>
  <r>
    <x v="6"/>
    <x v="5"/>
    <x v="1"/>
    <x v="1"/>
    <x v="23"/>
    <x v="14"/>
    <n v="0"/>
    <n v="0"/>
    <m/>
    <x v="0"/>
  </r>
  <r>
    <x v="6"/>
    <x v="5"/>
    <x v="1"/>
    <x v="1"/>
    <x v="23"/>
    <x v="15"/>
    <n v="0"/>
    <n v="0"/>
    <m/>
    <x v="0"/>
  </r>
  <r>
    <x v="6"/>
    <x v="5"/>
    <x v="1"/>
    <x v="1"/>
    <x v="23"/>
    <x v="16"/>
    <n v="0"/>
    <n v="0"/>
    <m/>
    <x v="0"/>
  </r>
  <r>
    <x v="6"/>
    <x v="5"/>
    <x v="1"/>
    <x v="1"/>
    <x v="23"/>
    <x v="17"/>
    <n v="0"/>
    <n v="0"/>
    <m/>
    <x v="0"/>
  </r>
  <r>
    <x v="6"/>
    <x v="5"/>
    <x v="1"/>
    <x v="1"/>
    <x v="23"/>
    <x v="18"/>
    <n v="0"/>
    <n v="0"/>
    <m/>
    <x v="0"/>
  </r>
  <r>
    <x v="6"/>
    <x v="5"/>
    <x v="1"/>
    <x v="1"/>
    <x v="23"/>
    <x v="19"/>
    <n v="0"/>
    <n v="0"/>
    <m/>
    <x v="0"/>
  </r>
  <r>
    <x v="6"/>
    <x v="5"/>
    <x v="1"/>
    <x v="1"/>
    <x v="23"/>
    <x v="20"/>
    <n v="0"/>
    <n v="0"/>
    <m/>
    <x v="0"/>
  </r>
  <r>
    <x v="6"/>
    <x v="5"/>
    <x v="1"/>
    <x v="1"/>
    <x v="23"/>
    <x v="21"/>
    <n v="0"/>
    <n v="0"/>
    <m/>
    <x v="0"/>
  </r>
  <r>
    <x v="6"/>
    <x v="5"/>
    <x v="1"/>
    <x v="1"/>
    <x v="23"/>
    <x v="22"/>
    <n v="0"/>
    <n v="0"/>
    <m/>
    <x v="0"/>
  </r>
  <r>
    <x v="6"/>
    <x v="5"/>
    <x v="1"/>
    <x v="1"/>
    <x v="23"/>
    <x v="23"/>
    <n v="0"/>
    <n v="0"/>
    <m/>
    <x v="0"/>
  </r>
  <r>
    <x v="6"/>
    <x v="5"/>
    <x v="1"/>
    <x v="1"/>
    <x v="23"/>
    <x v="24"/>
    <n v="0"/>
    <n v="0"/>
    <m/>
    <x v="0"/>
  </r>
  <r>
    <x v="6"/>
    <x v="5"/>
    <x v="1"/>
    <x v="1"/>
    <x v="23"/>
    <x v="25"/>
    <n v="0"/>
    <n v="0"/>
    <m/>
    <x v="0"/>
  </r>
  <r>
    <x v="6"/>
    <x v="5"/>
    <x v="1"/>
    <x v="1"/>
    <x v="23"/>
    <x v="26"/>
    <n v="0"/>
    <n v="0"/>
    <m/>
    <x v="0"/>
  </r>
  <r>
    <x v="6"/>
    <x v="5"/>
    <x v="1"/>
    <x v="1"/>
    <x v="23"/>
    <x v="27"/>
    <n v="0"/>
    <n v="0"/>
    <m/>
    <x v="0"/>
  </r>
  <r>
    <x v="6"/>
    <x v="5"/>
    <x v="1"/>
    <x v="1"/>
    <x v="23"/>
    <x v="28"/>
    <n v="0"/>
    <n v="0"/>
    <m/>
    <x v="0"/>
  </r>
  <r>
    <x v="6"/>
    <x v="5"/>
    <x v="1"/>
    <x v="1"/>
    <x v="23"/>
    <x v="29"/>
    <n v="0"/>
    <n v="0"/>
    <m/>
    <x v="0"/>
  </r>
  <r>
    <x v="6"/>
    <x v="5"/>
    <x v="1"/>
    <x v="1"/>
    <x v="23"/>
    <x v="30"/>
    <n v="0"/>
    <n v="0"/>
    <m/>
    <x v="0"/>
  </r>
  <r>
    <x v="6"/>
    <x v="5"/>
    <x v="1"/>
    <x v="0"/>
    <x v="24"/>
    <x v="0"/>
    <n v="794495"/>
    <n v="1529402"/>
    <m/>
    <x v="0"/>
  </r>
  <r>
    <x v="6"/>
    <x v="5"/>
    <x v="1"/>
    <x v="0"/>
    <x v="24"/>
    <x v="1"/>
    <n v="820655"/>
    <n v="1559859"/>
    <m/>
    <x v="0"/>
  </r>
  <r>
    <x v="6"/>
    <x v="5"/>
    <x v="1"/>
    <x v="0"/>
    <x v="24"/>
    <x v="2"/>
    <n v="859000"/>
    <n v="1602846"/>
    <m/>
    <x v="0"/>
  </r>
  <r>
    <x v="6"/>
    <x v="5"/>
    <x v="1"/>
    <x v="0"/>
    <x v="24"/>
    <x v="3"/>
    <n v="898484"/>
    <n v="1654011"/>
    <m/>
    <x v="0"/>
  </r>
  <r>
    <x v="6"/>
    <x v="5"/>
    <x v="1"/>
    <x v="0"/>
    <x v="24"/>
    <x v="4"/>
    <n v="932421"/>
    <n v="1702187"/>
    <m/>
    <x v="0"/>
  </r>
  <r>
    <x v="6"/>
    <x v="5"/>
    <x v="1"/>
    <x v="0"/>
    <x v="24"/>
    <x v="5"/>
    <n v="967249"/>
    <n v="1736466"/>
    <m/>
    <x v="0"/>
  </r>
  <r>
    <x v="6"/>
    <x v="5"/>
    <x v="1"/>
    <x v="0"/>
    <x v="24"/>
    <x v="6"/>
    <n v="1002123"/>
    <n v="1776112"/>
    <m/>
    <x v="0"/>
  </r>
  <r>
    <x v="6"/>
    <x v="5"/>
    <x v="1"/>
    <x v="0"/>
    <x v="24"/>
    <x v="7"/>
    <n v="1037160"/>
    <n v="1836251"/>
    <m/>
    <x v="0"/>
  </r>
  <r>
    <x v="6"/>
    <x v="5"/>
    <x v="1"/>
    <x v="0"/>
    <x v="24"/>
    <x v="8"/>
    <n v="1071950"/>
    <n v="1895532"/>
    <m/>
    <x v="0"/>
  </r>
  <r>
    <x v="6"/>
    <x v="5"/>
    <x v="1"/>
    <x v="0"/>
    <x v="24"/>
    <x v="9"/>
    <n v="1106904"/>
    <n v="1942594"/>
    <m/>
    <x v="0"/>
  </r>
  <r>
    <x v="6"/>
    <x v="5"/>
    <x v="1"/>
    <x v="0"/>
    <x v="24"/>
    <x v="10"/>
    <n v="1142647"/>
    <n v="1978051"/>
    <m/>
    <x v="0"/>
  </r>
  <r>
    <x v="6"/>
    <x v="5"/>
    <x v="1"/>
    <x v="0"/>
    <x v="24"/>
    <x v="11"/>
    <n v="1179746"/>
    <n v="2008268"/>
    <m/>
    <x v="0"/>
  </r>
  <r>
    <x v="6"/>
    <x v="5"/>
    <x v="1"/>
    <x v="0"/>
    <x v="24"/>
    <x v="12"/>
    <n v="1216943"/>
    <n v="2033366"/>
    <m/>
    <x v="0"/>
  </r>
  <r>
    <x v="6"/>
    <x v="5"/>
    <x v="1"/>
    <x v="0"/>
    <x v="24"/>
    <x v="13"/>
    <n v="1253939"/>
    <n v="2064934"/>
    <m/>
    <x v="0"/>
  </r>
  <r>
    <x v="6"/>
    <x v="5"/>
    <x v="1"/>
    <x v="0"/>
    <x v="24"/>
    <x v="14"/>
    <n v="1290468"/>
    <n v="2106030"/>
    <m/>
    <x v="0"/>
  </r>
  <r>
    <x v="6"/>
    <x v="5"/>
    <x v="1"/>
    <x v="0"/>
    <x v="24"/>
    <x v="15"/>
    <n v="1326660"/>
    <n v="2153547"/>
    <m/>
    <x v="0"/>
  </r>
  <r>
    <x v="6"/>
    <x v="5"/>
    <x v="1"/>
    <x v="0"/>
    <x v="24"/>
    <x v="16"/>
    <n v="1362567"/>
    <n v="2203749"/>
    <m/>
    <x v="0"/>
  </r>
  <r>
    <x v="6"/>
    <x v="5"/>
    <x v="1"/>
    <x v="0"/>
    <x v="24"/>
    <x v="17"/>
    <n v="1396853"/>
    <n v="2250888"/>
    <m/>
    <x v="0"/>
  </r>
  <r>
    <x v="6"/>
    <x v="5"/>
    <x v="1"/>
    <x v="0"/>
    <x v="24"/>
    <x v="18"/>
    <n v="1430214"/>
    <n v="2294564"/>
    <m/>
    <x v="0"/>
  </r>
  <r>
    <x v="6"/>
    <x v="5"/>
    <x v="1"/>
    <x v="0"/>
    <x v="24"/>
    <x v="19"/>
    <n v="1462789"/>
    <n v="2333512"/>
    <m/>
    <x v="0"/>
  </r>
  <r>
    <x v="6"/>
    <x v="5"/>
    <x v="1"/>
    <x v="0"/>
    <x v="24"/>
    <x v="20"/>
    <n v="1494690"/>
    <n v="2374059"/>
    <m/>
    <x v="0"/>
  </r>
  <r>
    <x v="6"/>
    <x v="5"/>
    <x v="1"/>
    <x v="0"/>
    <x v="24"/>
    <x v="21"/>
    <n v="1525767"/>
    <n v="2419437"/>
    <m/>
    <x v="0"/>
  </r>
  <r>
    <x v="6"/>
    <x v="5"/>
    <x v="1"/>
    <x v="0"/>
    <x v="24"/>
    <x v="22"/>
    <n v="1556210"/>
    <n v="2466498"/>
    <m/>
    <x v="0"/>
  </r>
  <r>
    <x v="6"/>
    <x v="5"/>
    <x v="1"/>
    <x v="0"/>
    <x v="24"/>
    <x v="23"/>
    <n v="1586414"/>
    <n v="2511214"/>
    <m/>
    <x v="0"/>
  </r>
  <r>
    <x v="6"/>
    <x v="5"/>
    <x v="1"/>
    <x v="0"/>
    <x v="24"/>
    <x v="24"/>
    <n v="1616728"/>
    <n v="2556288"/>
    <m/>
    <x v="0"/>
  </r>
  <r>
    <x v="6"/>
    <x v="5"/>
    <x v="1"/>
    <x v="0"/>
    <x v="24"/>
    <x v="25"/>
    <n v="1647158"/>
    <n v="2602289"/>
    <m/>
    <x v="0"/>
  </r>
  <r>
    <x v="6"/>
    <x v="5"/>
    <x v="1"/>
    <x v="0"/>
    <x v="24"/>
    <x v="26"/>
    <n v="1677684"/>
    <n v="2648559"/>
    <m/>
    <x v="0"/>
  </r>
  <r>
    <x v="6"/>
    <x v="5"/>
    <x v="1"/>
    <x v="0"/>
    <x v="24"/>
    <x v="27"/>
    <n v="1708222"/>
    <n v="2694173"/>
    <m/>
    <x v="0"/>
  </r>
  <r>
    <x v="6"/>
    <x v="5"/>
    <x v="1"/>
    <x v="0"/>
    <x v="24"/>
    <x v="28"/>
    <n v="1738823"/>
    <n v="2738347"/>
    <m/>
    <x v="0"/>
  </r>
  <r>
    <x v="6"/>
    <x v="5"/>
    <x v="1"/>
    <x v="0"/>
    <x v="24"/>
    <x v="29"/>
    <n v="1769497"/>
    <n v="2781030"/>
    <m/>
    <x v="0"/>
  </r>
  <r>
    <x v="6"/>
    <x v="5"/>
    <x v="1"/>
    <x v="0"/>
    <x v="24"/>
    <x v="30"/>
    <n v="1800270"/>
    <n v="2824104"/>
    <m/>
    <x v="0"/>
  </r>
  <r>
    <x v="6"/>
    <x v="5"/>
    <x v="2"/>
    <x v="1"/>
    <x v="23"/>
    <x v="0"/>
    <n v="15499"/>
    <n v="54339"/>
    <m/>
    <x v="0"/>
  </r>
  <r>
    <x v="6"/>
    <x v="5"/>
    <x v="2"/>
    <x v="1"/>
    <x v="23"/>
    <x v="1"/>
    <n v="15224"/>
    <n v="53033"/>
    <m/>
    <x v="0"/>
  </r>
  <r>
    <x v="6"/>
    <x v="5"/>
    <x v="2"/>
    <x v="1"/>
    <x v="23"/>
    <x v="2"/>
    <n v="14953"/>
    <n v="51445"/>
    <m/>
    <x v="0"/>
  </r>
  <r>
    <x v="6"/>
    <x v="5"/>
    <x v="2"/>
    <x v="1"/>
    <x v="23"/>
    <x v="3"/>
    <n v="14687"/>
    <n v="50055"/>
    <m/>
    <x v="0"/>
  </r>
  <r>
    <x v="6"/>
    <x v="5"/>
    <x v="2"/>
    <x v="1"/>
    <x v="23"/>
    <x v="4"/>
    <n v="14426"/>
    <n v="49427"/>
    <m/>
    <x v="0"/>
  </r>
  <r>
    <x v="6"/>
    <x v="5"/>
    <x v="2"/>
    <x v="1"/>
    <x v="23"/>
    <x v="5"/>
    <n v="14170"/>
    <n v="48600"/>
    <m/>
    <x v="0"/>
  </r>
  <r>
    <x v="6"/>
    <x v="5"/>
    <x v="2"/>
    <x v="1"/>
    <x v="23"/>
    <x v="6"/>
    <n v="13918"/>
    <n v="47887"/>
    <m/>
    <x v="0"/>
  </r>
  <r>
    <x v="6"/>
    <x v="5"/>
    <x v="2"/>
    <x v="1"/>
    <x v="23"/>
    <x v="7"/>
    <n v="13671"/>
    <n v="46974"/>
    <m/>
    <x v="0"/>
  </r>
  <r>
    <x v="6"/>
    <x v="5"/>
    <x v="2"/>
    <x v="1"/>
    <x v="23"/>
    <x v="8"/>
    <n v="13428"/>
    <n v="45939"/>
    <m/>
    <x v="0"/>
  </r>
  <r>
    <x v="6"/>
    <x v="5"/>
    <x v="2"/>
    <x v="1"/>
    <x v="23"/>
    <x v="9"/>
    <n v="13189"/>
    <n v="44788"/>
    <m/>
    <x v="0"/>
  </r>
  <r>
    <x v="6"/>
    <x v="5"/>
    <x v="2"/>
    <x v="1"/>
    <x v="23"/>
    <x v="10"/>
    <n v="12955"/>
    <n v="43553"/>
    <m/>
    <x v="0"/>
  </r>
  <r>
    <x v="6"/>
    <x v="5"/>
    <x v="2"/>
    <x v="1"/>
    <x v="23"/>
    <x v="11"/>
    <n v="12725"/>
    <n v="42321"/>
    <m/>
    <x v="0"/>
  </r>
  <r>
    <x v="6"/>
    <x v="5"/>
    <x v="2"/>
    <x v="1"/>
    <x v="23"/>
    <x v="12"/>
    <n v="12499"/>
    <n v="41182"/>
    <m/>
    <x v="0"/>
  </r>
  <r>
    <x v="6"/>
    <x v="5"/>
    <x v="2"/>
    <x v="1"/>
    <x v="23"/>
    <x v="13"/>
    <n v="12277"/>
    <n v="40214"/>
    <m/>
    <x v="0"/>
  </r>
  <r>
    <x v="6"/>
    <x v="5"/>
    <x v="2"/>
    <x v="1"/>
    <x v="23"/>
    <x v="14"/>
    <n v="12059"/>
    <n v="39374"/>
    <m/>
    <x v="0"/>
  </r>
  <r>
    <x v="6"/>
    <x v="5"/>
    <x v="2"/>
    <x v="1"/>
    <x v="23"/>
    <x v="15"/>
    <n v="11844"/>
    <n v="38574"/>
    <m/>
    <x v="0"/>
  </r>
  <r>
    <x v="6"/>
    <x v="5"/>
    <x v="2"/>
    <x v="1"/>
    <x v="23"/>
    <x v="16"/>
    <n v="11634"/>
    <n v="37793"/>
    <m/>
    <x v="0"/>
  </r>
  <r>
    <x v="6"/>
    <x v="5"/>
    <x v="2"/>
    <x v="1"/>
    <x v="23"/>
    <x v="17"/>
    <n v="11427"/>
    <n v="37018"/>
    <m/>
    <x v="0"/>
  </r>
  <r>
    <x v="6"/>
    <x v="5"/>
    <x v="2"/>
    <x v="1"/>
    <x v="23"/>
    <x v="18"/>
    <n v="11224"/>
    <n v="36273"/>
    <m/>
    <x v="0"/>
  </r>
  <r>
    <x v="6"/>
    <x v="5"/>
    <x v="2"/>
    <x v="1"/>
    <x v="23"/>
    <x v="19"/>
    <n v="11025"/>
    <n v="35576"/>
    <m/>
    <x v="0"/>
  </r>
  <r>
    <x v="6"/>
    <x v="5"/>
    <x v="2"/>
    <x v="1"/>
    <x v="23"/>
    <x v="20"/>
    <n v="10829"/>
    <n v="34911"/>
    <m/>
    <x v="0"/>
  </r>
  <r>
    <x v="6"/>
    <x v="5"/>
    <x v="2"/>
    <x v="1"/>
    <x v="23"/>
    <x v="21"/>
    <n v="10636"/>
    <n v="34287"/>
    <m/>
    <x v="0"/>
  </r>
  <r>
    <x v="6"/>
    <x v="5"/>
    <x v="2"/>
    <x v="1"/>
    <x v="23"/>
    <x v="22"/>
    <n v="10447"/>
    <n v="33675"/>
    <m/>
    <x v="0"/>
  </r>
  <r>
    <x v="6"/>
    <x v="5"/>
    <x v="2"/>
    <x v="1"/>
    <x v="23"/>
    <x v="23"/>
    <n v="10262"/>
    <n v="33078"/>
    <m/>
    <x v="0"/>
  </r>
  <r>
    <x v="6"/>
    <x v="5"/>
    <x v="2"/>
    <x v="1"/>
    <x v="23"/>
    <x v="24"/>
    <n v="10079"/>
    <n v="32495"/>
    <m/>
    <x v="0"/>
  </r>
  <r>
    <x v="6"/>
    <x v="5"/>
    <x v="2"/>
    <x v="1"/>
    <x v="23"/>
    <x v="25"/>
    <n v="9900"/>
    <n v="31929"/>
    <m/>
    <x v="0"/>
  </r>
  <r>
    <x v="6"/>
    <x v="5"/>
    <x v="2"/>
    <x v="1"/>
    <x v="23"/>
    <x v="26"/>
    <n v="9724"/>
    <n v="31371"/>
    <m/>
    <x v="0"/>
  </r>
  <r>
    <x v="6"/>
    <x v="5"/>
    <x v="2"/>
    <x v="1"/>
    <x v="23"/>
    <x v="27"/>
    <n v="9552"/>
    <n v="30818"/>
    <m/>
    <x v="0"/>
  </r>
  <r>
    <x v="6"/>
    <x v="5"/>
    <x v="2"/>
    <x v="1"/>
    <x v="23"/>
    <x v="28"/>
    <n v="9382"/>
    <n v="30273"/>
    <m/>
    <x v="0"/>
  </r>
  <r>
    <x v="6"/>
    <x v="5"/>
    <x v="2"/>
    <x v="1"/>
    <x v="23"/>
    <x v="29"/>
    <n v="9215"/>
    <n v="29735"/>
    <m/>
    <x v="0"/>
  </r>
  <r>
    <x v="6"/>
    <x v="5"/>
    <x v="2"/>
    <x v="1"/>
    <x v="23"/>
    <x v="30"/>
    <n v="9051"/>
    <n v="29208"/>
    <m/>
    <x v="0"/>
  </r>
  <r>
    <x v="6"/>
    <x v="5"/>
    <x v="2"/>
    <x v="0"/>
    <x v="24"/>
    <x v="0"/>
    <n v="680481"/>
    <n v="1973395"/>
    <m/>
    <x v="0"/>
  </r>
  <r>
    <x v="6"/>
    <x v="5"/>
    <x v="2"/>
    <x v="0"/>
    <x v="24"/>
    <x v="1"/>
    <n v="679457"/>
    <n v="1923042"/>
    <m/>
    <x v="0"/>
  </r>
  <r>
    <x v="6"/>
    <x v="5"/>
    <x v="2"/>
    <x v="0"/>
    <x v="24"/>
    <x v="2"/>
    <n v="684875"/>
    <n v="1875671"/>
    <m/>
    <x v="0"/>
  </r>
  <r>
    <x v="6"/>
    <x v="5"/>
    <x v="2"/>
    <x v="0"/>
    <x v="24"/>
    <x v="3"/>
    <n v="689821"/>
    <n v="1837105"/>
    <m/>
    <x v="0"/>
  </r>
  <r>
    <x v="6"/>
    <x v="5"/>
    <x v="2"/>
    <x v="0"/>
    <x v="24"/>
    <x v="4"/>
    <n v="694999"/>
    <n v="1806118"/>
    <m/>
    <x v="0"/>
  </r>
  <r>
    <x v="6"/>
    <x v="5"/>
    <x v="2"/>
    <x v="0"/>
    <x v="24"/>
    <x v="5"/>
    <n v="699597"/>
    <n v="1757893"/>
    <m/>
    <x v="0"/>
  </r>
  <r>
    <x v="6"/>
    <x v="5"/>
    <x v="2"/>
    <x v="0"/>
    <x v="24"/>
    <x v="6"/>
    <n v="705490"/>
    <n v="1718429"/>
    <m/>
    <x v="0"/>
  </r>
  <r>
    <x v="6"/>
    <x v="5"/>
    <x v="2"/>
    <x v="0"/>
    <x v="24"/>
    <x v="7"/>
    <n v="712969"/>
    <n v="1705203"/>
    <m/>
    <x v="0"/>
  </r>
  <r>
    <x v="6"/>
    <x v="5"/>
    <x v="2"/>
    <x v="0"/>
    <x v="24"/>
    <x v="8"/>
    <n v="720446"/>
    <n v="1698529"/>
    <m/>
    <x v="0"/>
  </r>
  <r>
    <x v="6"/>
    <x v="5"/>
    <x v="2"/>
    <x v="0"/>
    <x v="24"/>
    <x v="9"/>
    <n v="727411"/>
    <n v="1680294"/>
    <m/>
    <x v="0"/>
  </r>
  <r>
    <x v="6"/>
    <x v="5"/>
    <x v="2"/>
    <x v="0"/>
    <x v="24"/>
    <x v="10"/>
    <n v="732151"/>
    <n v="1646557"/>
    <m/>
    <x v="0"/>
  </r>
  <r>
    <x v="6"/>
    <x v="5"/>
    <x v="2"/>
    <x v="0"/>
    <x v="24"/>
    <x v="11"/>
    <n v="736316"/>
    <n v="1605453"/>
    <m/>
    <x v="0"/>
  </r>
  <r>
    <x v="6"/>
    <x v="5"/>
    <x v="2"/>
    <x v="0"/>
    <x v="24"/>
    <x v="12"/>
    <n v="740303"/>
    <n v="1559594"/>
    <m/>
    <x v="0"/>
  </r>
  <r>
    <x v="6"/>
    <x v="5"/>
    <x v="2"/>
    <x v="0"/>
    <x v="24"/>
    <x v="13"/>
    <n v="744076"/>
    <n v="1523167"/>
    <m/>
    <x v="0"/>
  </r>
  <r>
    <x v="6"/>
    <x v="5"/>
    <x v="2"/>
    <x v="0"/>
    <x v="24"/>
    <x v="14"/>
    <n v="747679"/>
    <n v="1498837"/>
    <m/>
    <x v="0"/>
  </r>
  <r>
    <x v="6"/>
    <x v="5"/>
    <x v="2"/>
    <x v="0"/>
    <x v="24"/>
    <x v="15"/>
    <n v="751156"/>
    <n v="1483626"/>
    <m/>
    <x v="0"/>
  </r>
  <r>
    <x v="6"/>
    <x v="5"/>
    <x v="2"/>
    <x v="0"/>
    <x v="24"/>
    <x v="16"/>
    <n v="754545"/>
    <n v="1474368"/>
    <m/>
    <x v="0"/>
  </r>
  <r>
    <x v="6"/>
    <x v="5"/>
    <x v="2"/>
    <x v="0"/>
    <x v="24"/>
    <x v="17"/>
    <n v="757604"/>
    <n v="1467433"/>
    <m/>
    <x v="0"/>
  </r>
  <r>
    <x v="6"/>
    <x v="5"/>
    <x v="2"/>
    <x v="0"/>
    <x v="24"/>
    <x v="18"/>
    <n v="760309"/>
    <n v="1461306"/>
    <m/>
    <x v="0"/>
  </r>
  <r>
    <x v="6"/>
    <x v="5"/>
    <x v="2"/>
    <x v="0"/>
    <x v="24"/>
    <x v="19"/>
    <n v="762516"/>
    <n v="1454243"/>
    <m/>
    <x v="0"/>
  </r>
  <r>
    <x v="6"/>
    <x v="5"/>
    <x v="2"/>
    <x v="0"/>
    <x v="24"/>
    <x v="20"/>
    <n v="764612"/>
    <n v="1451498"/>
    <m/>
    <x v="0"/>
  </r>
  <r>
    <x v="6"/>
    <x v="5"/>
    <x v="2"/>
    <x v="0"/>
    <x v="24"/>
    <x v="21"/>
    <n v="766568"/>
    <n v="1455243"/>
    <m/>
    <x v="0"/>
  </r>
  <r>
    <x v="6"/>
    <x v="5"/>
    <x v="2"/>
    <x v="0"/>
    <x v="24"/>
    <x v="22"/>
    <n v="768317"/>
    <n v="1460048"/>
    <m/>
    <x v="0"/>
  </r>
  <r>
    <x v="6"/>
    <x v="5"/>
    <x v="2"/>
    <x v="0"/>
    <x v="24"/>
    <x v="23"/>
    <n v="769897"/>
    <n v="1462752"/>
    <m/>
    <x v="0"/>
  </r>
  <r>
    <x v="6"/>
    <x v="5"/>
    <x v="2"/>
    <x v="0"/>
    <x v="24"/>
    <x v="24"/>
    <n v="771384"/>
    <n v="1465077"/>
    <m/>
    <x v="0"/>
  </r>
  <r>
    <x v="6"/>
    <x v="5"/>
    <x v="2"/>
    <x v="0"/>
    <x v="24"/>
    <x v="25"/>
    <n v="772788"/>
    <n v="1467400"/>
    <m/>
    <x v="0"/>
  </r>
  <r>
    <x v="6"/>
    <x v="5"/>
    <x v="2"/>
    <x v="0"/>
    <x v="24"/>
    <x v="26"/>
    <n v="774045"/>
    <n v="1469169"/>
    <m/>
    <x v="0"/>
  </r>
  <r>
    <x v="6"/>
    <x v="5"/>
    <x v="2"/>
    <x v="0"/>
    <x v="24"/>
    <x v="27"/>
    <n v="775183"/>
    <n v="1469982"/>
    <m/>
    <x v="0"/>
  </r>
  <r>
    <x v="6"/>
    <x v="5"/>
    <x v="2"/>
    <x v="0"/>
    <x v="24"/>
    <x v="28"/>
    <n v="776147"/>
    <n v="1469167"/>
    <m/>
    <x v="0"/>
  </r>
  <r>
    <x v="6"/>
    <x v="5"/>
    <x v="2"/>
    <x v="0"/>
    <x v="24"/>
    <x v="29"/>
    <n v="776998"/>
    <n v="1466809"/>
    <m/>
    <x v="0"/>
  </r>
  <r>
    <x v="6"/>
    <x v="5"/>
    <x v="2"/>
    <x v="0"/>
    <x v="24"/>
    <x v="30"/>
    <n v="777732"/>
    <n v="1464126"/>
    <m/>
    <x v="0"/>
  </r>
  <r>
    <x v="6"/>
    <x v="6"/>
    <x v="0"/>
    <x v="1"/>
    <x v="23"/>
    <x v="0"/>
    <n v="1275204"/>
    <n v="2575912"/>
    <m/>
    <x v="0"/>
  </r>
  <r>
    <x v="6"/>
    <x v="6"/>
    <x v="0"/>
    <x v="1"/>
    <x v="23"/>
    <x v="1"/>
    <n v="1320722"/>
    <n v="2633496"/>
    <m/>
    <x v="0"/>
  </r>
  <r>
    <x v="6"/>
    <x v="6"/>
    <x v="0"/>
    <x v="1"/>
    <x v="23"/>
    <x v="2"/>
    <n v="1365024"/>
    <n v="2662833"/>
    <m/>
    <x v="0"/>
  </r>
  <r>
    <x v="6"/>
    <x v="6"/>
    <x v="0"/>
    <x v="1"/>
    <x v="23"/>
    <x v="3"/>
    <n v="1409264"/>
    <n v="2706797"/>
    <m/>
    <x v="0"/>
  </r>
  <r>
    <x v="6"/>
    <x v="6"/>
    <x v="0"/>
    <x v="1"/>
    <x v="23"/>
    <x v="4"/>
    <n v="1452900"/>
    <n v="2776005"/>
    <m/>
    <x v="0"/>
  </r>
  <r>
    <x v="6"/>
    <x v="6"/>
    <x v="0"/>
    <x v="1"/>
    <x v="23"/>
    <x v="5"/>
    <n v="1494929"/>
    <n v="2839668"/>
    <m/>
    <x v="0"/>
  </r>
  <r>
    <x v="6"/>
    <x v="6"/>
    <x v="0"/>
    <x v="1"/>
    <x v="23"/>
    <x v="6"/>
    <n v="1538468"/>
    <n v="2939384"/>
    <m/>
    <x v="0"/>
  </r>
  <r>
    <x v="6"/>
    <x v="6"/>
    <x v="0"/>
    <x v="1"/>
    <x v="23"/>
    <x v="7"/>
    <n v="1583319"/>
    <n v="3031270"/>
    <m/>
    <x v="0"/>
  </r>
  <r>
    <x v="6"/>
    <x v="6"/>
    <x v="0"/>
    <x v="1"/>
    <x v="23"/>
    <x v="8"/>
    <n v="1629659"/>
    <n v="3113761"/>
    <m/>
    <x v="0"/>
  </r>
  <r>
    <x v="6"/>
    <x v="6"/>
    <x v="0"/>
    <x v="1"/>
    <x v="23"/>
    <x v="9"/>
    <n v="1677987"/>
    <n v="3187914"/>
    <m/>
    <x v="0"/>
  </r>
  <r>
    <x v="6"/>
    <x v="6"/>
    <x v="0"/>
    <x v="1"/>
    <x v="23"/>
    <x v="10"/>
    <n v="1728231"/>
    <n v="3257299"/>
    <m/>
    <x v="0"/>
  </r>
  <r>
    <x v="6"/>
    <x v="6"/>
    <x v="0"/>
    <x v="1"/>
    <x v="23"/>
    <x v="11"/>
    <n v="1780960"/>
    <n v="3328237"/>
    <m/>
    <x v="0"/>
  </r>
  <r>
    <x v="6"/>
    <x v="6"/>
    <x v="0"/>
    <x v="1"/>
    <x v="23"/>
    <x v="12"/>
    <n v="1835990"/>
    <n v="3404006"/>
    <m/>
    <x v="0"/>
  </r>
  <r>
    <x v="6"/>
    <x v="6"/>
    <x v="0"/>
    <x v="1"/>
    <x v="23"/>
    <x v="13"/>
    <n v="1890109"/>
    <n v="3486701"/>
    <m/>
    <x v="0"/>
  </r>
  <r>
    <x v="6"/>
    <x v="6"/>
    <x v="0"/>
    <x v="1"/>
    <x v="23"/>
    <x v="14"/>
    <n v="1943502"/>
    <n v="3577458"/>
    <m/>
    <x v="0"/>
  </r>
  <r>
    <x v="6"/>
    <x v="6"/>
    <x v="0"/>
    <x v="1"/>
    <x v="23"/>
    <x v="15"/>
    <n v="1995699"/>
    <n v="3668047"/>
    <m/>
    <x v="0"/>
  </r>
  <r>
    <x v="6"/>
    <x v="6"/>
    <x v="0"/>
    <x v="1"/>
    <x v="23"/>
    <x v="16"/>
    <n v="2046910"/>
    <n v="3755480"/>
    <m/>
    <x v="0"/>
  </r>
  <r>
    <x v="6"/>
    <x v="6"/>
    <x v="0"/>
    <x v="1"/>
    <x v="23"/>
    <x v="17"/>
    <n v="2097413"/>
    <n v="3839372"/>
    <m/>
    <x v="0"/>
  </r>
  <r>
    <x v="6"/>
    <x v="6"/>
    <x v="0"/>
    <x v="1"/>
    <x v="23"/>
    <x v="18"/>
    <n v="2147281"/>
    <n v="3923390"/>
    <m/>
    <x v="0"/>
  </r>
  <r>
    <x v="6"/>
    <x v="6"/>
    <x v="0"/>
    <x v="1"/>
    <x v="23"/>
    <x v="19"/>
    <n v="2195407"/>
    <n v="4007239"/>
    <m/>
    <x v="0"/>
  </r>
  <r>
    <x v="6"/>
    <x v="6"/>
    <x v="0"/>
    <x v="1"/>
    <x v="23"/>
    <x v="20"/>
    <n v="2241699"/>
    <n v="4089316"/>
    <m/>
    <x v="0"/>
  </r>
  <r>
    <x v="6"/>
    <x v="6"/>
    <x v="0"/>
    <x v="1"/>
    <x v="23"/>
    <x v="21"/>
    <n v="2285538"/>
    <n v="4168060"/>
    <m/>
    <x v="0"/>
  </r>
  <r>
    <x v="6"/>
    <x v="6"/>
    <x v="0"/>
    <x v="1"/>
    <x v="23"/>
    <x v="22"/>
    <n v="2330470"/>
    <n v="4249376"/>
    <m/>
    <x v="0"/>
  </r>
  <r>
    <x v="6"/>
    <x v="6"/>
    <x v="0"/>
    <x v="1"/>
    <x v="23"/>
    <x v="23"/>
    <n v="2376003"/>
    <n v="4333677"/>
    <m/>
    <x v="0"/>
  </r>
  <r>
    <x v="6"/>
    <x v="6"/>
    <x v="0"/>
    <x v="1"/>
    <x v="23"/>
    <x v="24"/>
    <n v="2421978"/>
    <n v="4419661"/>
    <m/>
    <x v="0"/>
  </r>
  <r>
    <x v="6"/>
    <x v="6"/>
    <x v="0"/>
    <x v="1"/>
    <x v="23"/>
    <x v="25"/>
    <n v="2468971"/>
    <n v="4506983"/>
    <m/>
    <x v="0"/>
  </r>
  <r>
    <x v="6"/>
    <x v="6"/>
    <x v="0"/>
    <x v="1"/>
    <x v="23"/>
    <x v="26"/>
    <n v="2516952"/>
    <n v="4594344"/>
    <m/>
    <x v="0"/>
  </r>
  <r>
    <x v="6"/>
    <x v="6"/>
    <x v="0"/>
    <x v="1"/>
    <x v="23"/>
    <x v="27"/>
    <n v="2565653"/>
    <n v="4683569"/>
    <m/>
    <x v="0"/>
  </r>
  <r>
    <x v="6"/>
    <x v="6"/>
    <x v="0"/>
    <x v="1"/>
    <x v="23"/>
    <x v="28"/>
    <n v="2614856"/>
    <n v="4774993"/>
    <m/>
    <x v="0"/>
  </r>
  <r>
    <x v="6"/>
    <x v="6"/>
    <x v="0"/>
    <x v="1"/>
    <x v="23"/>
    <x v="29"/>
    <n v="2664464"/>
    <n v="4867033"/>
    <m/>
    <x v="0"/>
  </r>
  <r>
    <x v="6"/>
    <x v="6"/>
    <x v="0"/>
    <x v="1"/>
    <x v="23"/>
    <x v="30"/>
    <n v="2714494"/>
    <n v="4959428"/>
    <m/>
    <x v="0"/>
  </r>
  <r>
    <x v="6"/>
    <x v="6"/>
    <x v="0"/>
    <x v="0"/>
    <x v="24"/>
    <x v="0"/>
    <n v="8350534"/>
    <n v="21644584"/>
    <m/>
    <x v="0"/>
  </r>
  <r>
    <x v="6"/>
    <x v="6"/>
    <x v="0"/>
    <x v="0"/>
    <x v="24"/>
    <x v="1"/>
    <n v="8597799"/>
    <n v="21744762"/>
    <m/>
    <x v="0"/>
  </r>
  <r>
    <x v="6"/>
    <x v="6"/>
    <x v="0"/>
    <x v="0"/>
    <x v="24"/>
    <x v="2"/>
    <n v="8925349"/>
    <n v="21703478"/>
    <m/>
    <x v="0"/>
  </r>
  <r>
    <x v="6"/>
    <x v="6"/>
    <x v="0"/>
    <x v="0"/>
    <x v="24"/>
    <x v="3"/>
    <n v="9252495"/>
    <n v="21787564"/>
    <m/>
    <x v="0"/>
  </r>
  <r>
    <x v="6"/>
    <x v="6"/>
    <x v="0"/>
    <x v="0"/>
    <x v="24"/>
    <x v="4"/>
    <n v="9572523"/>
    <n v="21973162"/>
    <m/>
    <x v="0"/>
  </r>
  <r>
    <x v="6"/>
    <x v="6"/>
    <x v="0"/>
    <x v="0"/>
    <x v="24"/>
    <x v="5"/>
    <n v="9887619"/>
    <n v="22564388"/>
    <m/>
    <x v="0"/>
  </r>
  <r>
    <x v="6"/>
    <x v="6"/>
    <x v="0"/>
    <x v="0"/>
    <x v="24"/>
    <x v="6"/>
    <n v="10204377"/>
    <n v="23198602"/>
    <m/>
    <x v="0"/>
  </r>
  <r>
    <x v="6"/>
    <x v="6"/>
    <x v="0"/>
    <x v="0"/>
    <x v="24"/>
    <x v="7"/>
    <n v="10543581"/>
    <n v="23641670"/>
    <m/>
    <x v="0"/>
  </r>
  <r>
    <x v="6"/>
    <x v="6"/>
    <x v="0"/>
    <x v="0"/>
    <x v="24"/>
    <x v="8"/>
    <n v="10877728"/>
    <n v="23878940"/>
    <m/>
    <x v="0"/>
  </r>
  <r>
    <x v="6"/>
    <x v="6"/>
    <x v="0"/>
    <x v="0"/>
    <x v="24"/>
    <x v="9"/>
    <n v="11210690"/>
    <n v="23951040"/>
    <m/>
    <x v="0"/>
  </r>
  <r>
    <x v="6"/>
    <x v="6"/>
    <x v="0"/>
    <x v="0"/>
    <x v="24"/>
    <x v="10"/>
    <n v="11542188"/>
    <n v="23957556"/>
    <m/>
    <x v="0"/>
  </r>
  <r>
    <x v="6"/>
    <x v="6"/>
    <x v="0"/>
    <x v="0"/>
    <x v="24"/>
    <x v="11"/>
    <n v="11867189"/>
    <n v="23750808"/>
    <m/>
    <x v="0"/>
  </r>
  <r>
    <x v="6"/>
    <x v="6"/>
    <x v="0"/>
    <x v="0"/>
    <x v="24"/>
    <x v="12"/>
    <n v="12189577"/>
    <n v="23610538"/>
    <m/>
    <x v="0"/>
  </r>
  <r>
    <x v="6"/>
    <x v="6"/>
    <x v="0"/>
    <x v="0"/>
    <x v="24"/>
    <x v="13"/>
    <n v="12510248"/>
    <n v="23636674"/>
    <m/>
    <x v="0"/>
  </r>
  <r>
    <x v="6"/>
    <x v="6"/>
    <x v="0"/>
    <x v="0"/>
    <x v="24"/>
    <x v="14"/>
    <n v="12827380"/>
    <n v="23749688"/>
    <m/>
    <x v="0"/>
  </r>
  <r>
    <x v="6"/>
    <x v="6"/>
    <x v="0"/>
    <x v="0"/>
    <x v="24"/>
    <x v="15"/>
    <n v="13141962"/>
    <n v="23989720"/>
    <m/>
    <x v="0"/>
  </r>
  <r>
    <x v="6"/>
    <x v="6"/>
    <x v="0"/>
    <x v="0"/>
    <x v="24"/>
    <x v="16"/>
    <n v="13452856"/>
    <n v="24260308"/>
    <m/>
    <x v="0"/>
  </r>
  <r>
    <x v="6"/>
    <x v="6"/>
    <x v="0"/>
    <x v="0"/>
    <x v="24"/>
    <x v="17"/>
    <n v="13761132"/>
    <n v="24503822"/>
    <m/>
    <x v="0"/>
  </r>
  <r>
    <x v="6"/>
    <x v="6"/>
    <x v="0"/>
    <x v="0"/>
    <x v="24"/>
    <x v="18"/>
    <n v="14064782"/>
    <n v="24620836"/>
    <m/>
    <x v="0"/>
  </r>
  <r>
    <x v="6"/>
    <x v="6"/>
    <x v="0"/>
    <x v="0"/>
    <x v="24"/>
    <x v="19"/>
    <n v="14363340"/>
    <n v="24852790"/>
    <m/>
    <x v="0"/>
  </r>
  <r>
    <x v="6"/>
    <x v="6"/>
    <x v="0"/>
    <x v="0"/>
    <x v="24"/>
    <x v="20"/>
    <n v="14657816"/>
    <n v="25191822"/>
    <m/>
    <x v="0"/>
  </r>
  <r>
    <x v="6"/>
    <x v="6"/>
    <x v="0"/>
    <x v="0"/>
    <x v="24"/>
    <x v="21"/>
    <n v="14947821"/>
    <n v="25706530"/>
    <m/>
    <x v="0"/>
  </r>
  <r>
    <x v="6"/>
    <x v="6"/>
    <x v="0"/>
    <x v="0"/>
    <x v="24"/>
    <x v="22"/>
    <n v="15232764"/>
    <n v="26190200"/>
    <m/>
    <x v="0"/>
  </r>
  <r>
    <x v="6"/>
    <x v="6"/>
    <x v="0"/>
    <x v="0"/>
    <x v="24"/>
    <x v="23"/>
    <n v="15511029"/>
    <n v="26652752"/>
    <m/>
    <x v="0"/>
  </r>
  <r>
    <x v="6"/>
    <x v="6"/>
    <x v="0"/>
    <x v="0"/>
    <x v="24"/>
    <x v="24"/>
    <n v="15783411"/>
    <n v="27115810"/>
    <m/>
    <x v="0"/>
  </r>
  <r>
    <x v="6"/>
    <x v="6"/>
    <x v="0"/>
    <x v="0"/>
    <x v="24"/>
    <x v="25"/>
    <n v="16054638"/>
    <n v="27567610"/>
    <m/>
    <x v="0"/>
  </r>
  <r>
    <x v="6"/>
    <x v="6"/>
    <x v="0"/>
    <x v="0"/>
    <x v="24"/>
    <x v="26"/>
    <n v="16325768"/>
    <n v="27992714"/>
    <m/>
    <x v="0"/>
  </r>
  <r>
    <x v="6"/>
    <x v="6"/>
    <x v="0"/>
    <x v="0"/>
    <x v="24"/>
    <x v="27"/>
    <n v="16595829"/>
    <n v="28399052"/>
    <m/>
    <x v="0"/>
  </r>
  <r>
    <x v="6"/>
    <x v="6"/>
    <x v="0"/>
    <x v="0"/>
    <x v="24"/>
    <x v="28"/>
    <n v="16865284"/>
    <n v="28828100"/>
    <m/>
    <x v="0"/>
  </r>
  <r>
    <x v="6"/>
    <x v="6"/>
    <x v="0"/>
    <x v="0"/>
    <x v="24"/>
    <x v="29"/>
    <n v="17134298"/>
    <n v="29274662"/>
    <m/>
    <x v="0"/>
  </r>
  <r>
    <x v="6"/>
    <x v="6"/>
    <x v="0"/>
    <x v="0"/>
    <x v="24"/>
    <x v="30"/>
    <n v="17403442"/>
    <n v="29722712"/>
    <m/>
    <x v="0"/>
  </r>
  <r>
    <x v="6"/>
    <x v="6"/>
    <x v="1"/>
    <x v="1"/>
    <x v="23"/>
    <x v="0"/>
    <n v="84418"/>
    <n v="181667"/>
    <m/>
    <x v="0"/>
  </r>
  <r>
    <x v="6"/>
    <x v="6"/>
    <x v="1"/>
    <x v="1"/>
    <x v="23"/>
    <x v="1"/>
    <n v="87794"/>
    <n v="186450"/>
    <m/>
    <x v="0"/>
  </r>
  <r>
    <x v="6"/>
    <x v="6"/>
    <x v="1"/>
    <x v="1"/>
    <x v="23"/>
    <x v="2"/>
    <n v="91246"/>
    <n v="189523"/>
    <m/>
    <x v="0"/>
  </r>
  <r>
    <x v="6"/>
    <x v="6"/>
    <x v="1"/>
    <x v="1"/>
    <x v="23"/>
    <x v="3"/>
    <n v="94675"/>
    <n v="193573"/>
    <m/>
    <x v="0"/>
  </r>
  <r>
    <x v="6"/>
    <x v="6"/>
    <x v="1"/>
    <x v="1"/>
    <x v="23"/>
    <x v="4"/>
    <n v="97078"/>
    <n v="197510"/>
    <m/>
    <x v="0"/>
  </r>
  <r>
    <x v="6"/>
    <x v="6"/>
    <x v="1"/>
    <x v="1"/>
    <x v="23"/>
    <x v="5"/>
    <n v="99858"/>
    <n v="201993"/>
    <m/>
    <x v="0"/>
  </r>
  <r>
    <x v="6"/>
    <x v="6"/>
    <x v="1"/>
    <x v="1"/>
    <x v="23"/>
    <x v="6"/>
    <n v="102629"/>
    <n v="208824"/>
    <m/>
    <x v="0"/>
  </r>
  <r>
    <x v="6"/>
    <x v="6"/>
    <x v="1"/>
    <x v="1"/>
    <x v="23"/>
    <x v="7"/>
    <n v="105413"/>
    <n v="214949"/>
    <m/>
    <x v="0"/>
  </r>
  <r>
    <x v="6"/>
    <x v="6"/>
    <x v="1"/>
    <x v="1"/>
    <x v="23"/>
    <x v="8"/>
    <n v="108133"/>
    <n v="220075"/>
    <m/>
    <x v="0"/>
  </r>
  <r>
    <x v="6"/>
    <x v="6"/>
    <x v="1"/>
    <x v="1"/>
    <x v="23"/>
    <x v="9"/>
    <n v="110866"/>
    <n v="224377"/>
    <m/>
    <x v="0"/>
  </r>
  <r>
    <x v="6"/>
    <x v="6"/>
    <x v="1"/>
    <x v="1"/>
    <x v="23"/>
    <x v="10"/>
    <n v="113730"/>
    <n v="228358"/>
    <m/>
    <x v="0"/>
  </r>
  <r>
    <x v="6"/>
    <x v="6"/>
    <x v="1"/>
    <x v="1"/>
    <x v="23"/>
    <x v="11"/>
    <n v="116828"/>
    <n v="232597"/>
    <m/>
    <x v="0"/>
  </r>
  <r>
    <x v="6"/>
    <x v="6"/>
    <x v="1"/>
    <x v="1"/>
    <x v="23"/>
    <x v="12"/>
    <n v="119925"/>
    <n v="236881"/>
    <m/>
    <x v="0"/>
  </r>
  <r>
    <x v="6"/>
    <x v="6"/>
    <x v="1"/>
    <x v="1"/>
    <x v="23"/>
    <x v="13"/>
    <n v="122966"/>
    <n v="241661"/>
    <m/>
    <x v="0"/>
  </r>
  <r>
    <x v="6"/>
    <x v="6"/>
    <x v="1"/>
    <x v="1"/>
    <x v="23"/>
    <x v="14"/>
    <n v="125901"/>
    <n v="246891"/>
    <m/>
    <x v="0"/>
  </r>
  <r>
    <x v="6"/>
    <x v="6"/>
    <x v="1"/>
    <x v="1"/>
    <x v="23"/>
    <x v="15"/>
    <n v="128756"/>
    <n v="252105"/>
    <m/>
    <x v="0"/>
  </r>
  <r>
    <x v="6"/>
    <x v="6"/>
    <x v="1"/>
    <x v="1"/>
    <x v="23"/>
    <x v="16"/>
    <n v="131542"/>
    <n v="257093"/>
    <m/>
    <x v="0"/>
  </r>
  <r>
    <x v="6"/>
    <x v="6"/>
    <x v="1"/>
    <x v="1"/>
    <x v="23"/>
    <x v="17"/>
    <n v="134019"/>
    <n v="261328"/>
    <m/>
    <x v="0"/>
  </r>
  <r>
    <x v="6"/>
    <x v="6"/>
    <x v="1"/>
    <x v="1"/>
    <x v="23"/>
    <x v="18"/>
    <n v="136315"/>
    <n v="265305"/>
    <m/>
    <x v="0"/>
  </r>
  <r>
    <x v="6"/>
    <x v="6"/>
    <x v="1"/>
    <x v="1"/>
    <x v="23"/>
    <x v="19"/>
    <n v="138456"/>
    <n v="269193"/>
    <m/>
    <x v="0"/>
  </r>
  <r>
    <x v="6"/>
    <x v="6"/>
    <x v="1"/>
    <x v="1"/>
    <x v="23"/>
    <x v="20"/>
    <n v="140466"/>
    <n v="272934"/>
    <m/>
    <x v="0"/>
  </r>
  <r>
    <x v="6"/>
    <x v="6"/>
    <x v="1"/>
    <x v="1"/>
    <x v="23"/>
    <x v="21"/>
    <n v="142318"/>
    <n v="276454"/>
    <m/>
    <x v="0"/>
  </r>
  <r>
    <x v="6"/>
    <x v="6"/>
    <x v="1"/>
    <x v="1"/>
    <x v="23"/>
    <x v="22"/>
    <n v="144048"/>
    <n v="279775"/>
    <m/>
    <x v="0"/>
  </r>
  <r>
    <x v="6"/>
    <x v="6"/>
    <x v="1"/>
    <x v="1"/>
    <x v="23"/>
    <x v="23"/>
    <n v="145726"/>
    <n v="283119"/>
    <m/>
    <x v="0"/>
  </r>
  <r>
    <x v="6"/>
    <x v="6"/>
    <x v="1"/>
    <x v="1"/>
    <x v="23"/>
    <x v="24"/>
    <n v="147412"/>
    <n v="286535"/>
    <m/>
    <x v="0"/>
  </r>
  <r>
    <x v="6"/>
    <x v="6"/>
    <x v="1"/>
    <x v="1"/>
    <x v="23"/>
    <x v="25"/>
    <n v="149107"/>
    <n v="289932"/>
    <m/>
    <x v="0"/>
  </r>
  <r>
    <x v="6"/>
    <x v="6"/>
    <x v="1"/>
    <x v="1"/>
    <x v="23"/>
    <x v="26"/>
    <n v="150807"/>
    <n v="293226"/>
    <m/>
    <x v="0"/>
  </r>
  <r>
    <x v="6"/>
    <x v="6"/>
    <x v="1"/>
    <x v="1"/>
    <x v="23"/>
    <x v="27"/>
    <n v="152499"/>
    <n v="296537"/>
    <m/>
    <x v="0"/>
  </r>
  <r>
    <x v="6"/>
    <x v="6"/>
    <x v="1"/>
    <x v="1"/>
    <x v="23"/>
    <x v="28"/>
    <n v="154190"/>
    <n v="299928"/>
    <m/>
    <x v="0"/>
  </r>
  <r>
    <x v="6"/>
    <x v="6"/>
    <x v="1"/>
    <x v="1"/>
    <x v="23"/>
    <x v="29"/>
    <n v="155882"/>
    <n v="303310"/>
    <m/>
    <x v="0"/>
  </r>
  <r>
    <x v="6"/>
    <x v="6"/>
    <x v="1"/>
    <x v="1"/>
    <x v="23"/>
    <x v="30"/>
    <n v="157578"/>
    <n v="306673"/>
    <m/>
    <x v="0"/>
  </r>
  <r>
    <x v="6"/>
    <x v="6"/>
    <x v="1"/>
    <x v="0"/>
    <x v="24"/>
    <x v="0"/>
    <n v="1943391"/>
    <n v="4236592"/>
    <m/>
    <x v="0"/>
  </r>
  <r>
    <x v="6"/>
    <x v="6"/>
    <x v="1"/>
    <x v="0"/>
    <x v="24"/>
    <x v="1"/>
    <n v="2043755"/>
    <n v="4360428"/>
    <m/>
    <x v="0"/>
  </r>
  <r>
    <x v="6"/>
    <x v="6"/>
    <x v="1"/>
    <x v="0"/>
    <x v="24"/>
    <x v="2"/>
    <n v="2186099"/>
    <n v="4498652"/>
    <m/>
    <x v="0"/>
  </r>
  <r>
    <x v="6"/>
    <x v="6"/>
    <x v="1"/>
    <x v="0"/>
    <x v="24"/>
    <x v="3"/>
    <n v="2328414"/>
    <n v="4660453"/>
    <m/>
    <x v="0"/>
  </r>
  <r>
    <x v="6"/>
    <x v="6"/>
    <x v="1"/>
    <x v="0"/>
    <x v="24"/>
    <x v="4"/>
    <n v="2452497"/>
    <n v="4817416"/>
    <m/>
    <x v="0"/>
  </r>
  <r>
    <x v="6"/>
    <x v="6"/>
    <x v="1"/>
    <x v="0"/>
    <x v="24"/>
    <x v="5"/>
    <n v="2583763"/>
    <n v="5073566"/>
    <m/>
    <x v="0"/>
  </r>
  <r>
    <x v="6"/>
    <x v="6"/>
    <x v="1"/>
    <x v="0"/>
    <x v="24"/>
    <x v="6"/>
    <n v="2715175"/>
    <n v="5342988"/>
    <m/>
    <x v="0"/>
  </r>
  <r>
    <x v="6"/>
    <x v="6"/>
    <x v="1"/>
    <x v="0"/>
    <x v="24"/>
    <x v="7"/>
    <n v="2847160"/>
    <n v="5564236"/>
    <m/>
    <x v="0"/>
  </r>
  <r>
    <x v="6"/>
    <x v="6"/>
    <x v="1"/>
    <x v="0"/>
    <x v="24"/>
    <x v="8"/>
    <n v="2978272"/>
    <n v="5731385"/>
    <m/>
    <x v="0"/>
  </r>
  <r>
    <x v="6"/>
    <x v="6"/>
    <x v="1"/>
    <x v="0"/>
    <x v="24"/>
    <x v="9"/>
    <n v="3109963"/>
    <n v="5861141"/>
    <m/>
    <x v="0"/>
  </r>
  <r>
    <x v="6"/>
    <x v="6"/>
    <x v="1"/>
    <x v="0"/>
    <x v="24"/>
    <x v="10"/>
    <n v="3244447"/>
    <n v="5981734"/>
    <m/>
    <x v="0"/>
  </r>
  <r>
    <x v="6"/>
    <x v="6"/>
    <x v="1"/>
    <x v="0"/>
    <x v="24"/>
    <x v="11"/>
    <n v="3383736"/>
    <n v="6064920"/>
    <m/>
    <x v="0"/>
  </r>
  <r>
    <x v="6"/>
    <x v="6"/>
    <x v="1"/>
    <x v="0"/>
    <x v="24"/>
    <x v="12"/>
    <n v="3523370"/>
    <n v="6166864"/>
    <m/>
    <x v="0"/>
  </r>
  <r>
    <x v="6"/>
    <x v="6"/>
    <x v="1"/>
    <x v="0"/>
    <x v="24"/>
    <x v="13"/>
    <n v="3662292"/>
    <n v="6304340"/>
    <m/>
    <x v="0"/>
  </r>
  <r>
    <x v="6"/>
    <x v="6"/>
    <x v="1"/>
    <x v="0"/>
    <x v="24"/>
    <x v="14"/>
    <n v="3799559"/>
    <n v="6458163"/>
    <m/>
    <x v="0"/>
  </r>
  <r>
    <x v="6"/>
    <x v="6"/>
    <x v="1"/>
    <x v="0"/>
    <x v="24"/>
    <x v="15"/>
    <n v="3935629"/>
    <n v="6637414"/>
    <m/>
    <x v="0"/>
  </r>
  <r>
    <x v="6"/>
    <x v="6"/>
    <x v="1"/>
    <x v="0"/>
    <x v="24"/>
    <x v="16"/>
    <n v="4070689"/>
    <n v="6818904"/>
    <m/>
    <x v="0"/>
  </r>
  <r>
    <x v="6"/>
    <x v="6"/>
    <x v="1"/>
    <x v="0"/>
    <x v="24"/>
    <x v="17"/>
    <n v="4200004"/>
    <n v="6979259"/>
    <m/>
    <x v="0"/>
  </r>
  <r>
    <x v="6"/>
    <x v="6"/>
    <x v="1"/>
    <x v="0"/>
    <x v="24"/>
    <x v="18"/>
    <n v="4326038"/>
    <n v="7097116"/>
    <m/>
    <x v="0"/>
  </r>
  <r>
    <x v="6"/>
    <x v="6"/>
    <x v="1"/>
    <x v="0"/>
    <x v="24"/>
    <x v="19"/>
    <n v="4449290"/>
    <n v="7236619"/>
    <m/>
    <x v="0"/>
  </r>
  <r>
    <x v="6"/>
    <x v="6"/>
    <x v="1"/>
    <x v="0"/>
    <x v="24"/>
    <x v="20"/>
    <n v="4570150"/>
    <n v="7396046"/>
    <m/>
    <x v="0"/>
  </r>
  <r>
    <x v="6"/>
    <x v="6"/>
    <x v="1"/>
    <x v="0"/>
    <x v="24"/>
    <x v="21"/>
    <n v="4688089"/>
    <n v="7592708"/>
    <m/>
    <x v="0"/>
  </r>
  <r>
    <x v="6"/>
    <x v="6"/>
    <x v="1"/>
    <x v="0"/>
    <x v="24"/>
    <x v="22"/>
    <n v="4803784"/>
    <n v="7779768"/>
    <m/>
    <x v="0"/>
  </r>
  <r>
    <x v="6"/>
    <x v="6"/>
    <x v="1"/>
    <x v="0"/>
    <x v="24"/>
    <x v="23"/>
    <n v="4918628"/>
    <n v="7962601"/>
    <m/>
    <x v="0"/>
  </r>
  <r>
    <x v="6"/>
    <x v="6"/>
    <x v="1"/>
    <x v="0"/>
    <x v="24"/>
    <x v="24"/>
    <n v="5033865"/>
    <n v="8148607"/>
    <m/>
    <x v="0"/>
  </r>
  <r>
    <x v="6"/>
    <x v="6"/>
    <x v="1"/>
    <x v="0"/>
    <x v="24"/>
    <x v="25"/>
    <n v="5149510"/>
    <n v="8332698"/>
    <m/>
    <x v="0"/>
  </r>
  <r>
    <x v="6"/>
    <x v="6"/>
    <x v="1"/>
    <x v="0"/>
    <x v="24"/>
    <x v="26"/>
    <n v="5265494"/>
    <n v="8509857"/>
    <m/>
    <x v="0"/>
  </r>
  <r>
    <x v="6"/>
    <x v="6"/>
    <x v="1"/>
    <x v="0"/>
    <x v="24"/>
    <x v="27"/>
    <n v="5381520"/>
    <n v="8682331"/>
    <m/>
    <x v="0"/>
  </r>
  <r>
    <x v="6"/>
    <x v="6"/>
    <x v="1"/>
    <x v="0"/>
    <x v="24"/>
    <x v="28"/>
    <n v="5497765"/>
    <n v="8861850"/>
    <m/>
    <x v="0"/>
  </r>
  <r>
    <x v="6"/>
    <x v="6"/>
    <x v="1"/>
    <x v="0"/>
    <x v="24"/>
    <x v="29"/>
    <n v="5615891"/>
    <n v="9049541"/>
    <m/>
    <x v="0"/>
  </r>
  <r>
    <x v="6"/>
    <x v="6"/>
    <x v="1"/>
    <x v="0"/>
    <x v="24"/>
    <x v="30"/>
    <n v="5734124"/>
    <n v="9237603"/>
    <m/>
    <x v="0"/>
  </r>
  <r>
    <x v="6"/>
    <x v="6"/>
    <x v="2"/>
    <x v="1"/>
    <x v="23"/>
    <x v="0"/>
    <n v="49920"/>
    <n v="109424"/>
    <m/>
    <x v="0"/>
  </r>
  <r>
    <x v="6"/>
    <x v="6"/>
    <x v="2"/>
    <x v="1"/>
    <x v="23"/>
    <x v="1"/>
    <n v="49033"/>
    <n v="106330"/>
    <m/>
    <x v="0"/>
  </r>
  <r>
    <x v="6"/>
    <x v="6"/>
    <x v="2"/>
    <x v="1"/>
    <x v="23"/>
    <x v="2"/>
    <n v="48162"/>
    <n v="102360"/>
    <m/>
    <x v="0"/>
  </r>
  <r>
    <x v="6"/>
    <x v="6"/>
    <x v="2"/>
    <x v="1"/>
    <x v="23"/>
    <x v="3"/>
    <n v="47306"/>
    <n v="99139"/>
    <m/>
    <x v="0"/>
  </r>
  <r>
    <x v="6"/>
    <x v="6"/>
    <x v="2"/>
    <x v="1"/>
    <x v="23"/>
    <x v="4"/>
    <n v="46465"/>
    <n v="96978"/>
    <m/>
    <x v="0"/>
  </r>
  <r>
    <x v="6"/>
    <x v="6"/>
    <x v="2"/>
    <x v="1"/>
    <x v="23"/>
    <x v="5"/>
    <n v="45640"/>
    <n v="94776"/>
    <m/>
    <x v="0"/>
  </r>
  <r>
    <x v="6"/>
    <x v="6"/>
    <x v="2"/>
    <x v="1"/>
    <x v="23"/>
    <x v="6"/>
    <n v="44829"/>
    <n v="93687"/>
    <m/>
    <x v="0"/>
  </r>
  <r>
    <x v="6"/>
    <x v="6"/>
    <x v="2"/>
    <x v="1"/>
    <x v="23"/>
    <x v="7"/>
    <n v="44032"/>
    <n v="92240"/>
    <m/>
    <x v="0"/>
  </r>
  <r>
    <x v="6"/>
    <x v="6"/>
    <x v="2"/>
    <x v="1"/>
    <x v="23"/>
    <x v="8"/>
    <n v="43250"/>
    <n v="90415"/>
    <m/>
    <x v="0"/>
  </r>
  <r>
    <x v="6"/>
    <x v="6"/>
    <x v="2"/>
    <x v="1"/>
    <x v="23"/>
    <x v="9"/>
    <n v="42481"/>
    <n v="88281"/>
    <m/>
    <x v="0"/>
  </r>
  <r>
    <x v="6"/>
    <x v="6"/>
    <x v="2"/>
    <x v="1"/>
    <x v="23"/>
    <x v="10"/>
    <n v="41726"/>
    <n v="85983"/>
    <m/>
    <x v="0"/>
  </r>
  <r>
    <x v="6"/>
    <x v="6"/>
    <x v="2"/>
    <x v="1"/>
    <x v="23"/>
    <x v="11"/>
    <n v="40985"/>
    <n v="83681"/>
    <m/>
    <x v="0"/>
  </r>
  <r>
    <x v="6"/>
    <x v="6"/>
    <x v="2"/>
    <x v="1"/>
    <x v="23"/>
    <x v="12"/>
    <n v="40257"/>
    <n v="81469"/>
    <m/>
    <x v="0"/>
  </r>
  <r>
    <x v="6"/>
    <x v="6"/>
    <x v="2"/>
    <x v="1"/>
    <x v="23"/>
    <x v="13"/>
    <n v="39541"/>
    <n v="79538"/>
    <m/>
    <x v="0"/>
  </r>
  <r>
    <x v="6"/>
    <x v="6"/>
    <x v="2"/>
    <x v="1"/>
    <x v="23"/>
    <x v="14"/>
    <n v="38839"/>
    <n v="77876"/>
    <m/>
    <x v="0"/>
  </r>
  <r>
    <x v="6"/>
    <x v="6"/>
    <x v="2"/>
    <x v="1"/>
    <x v="23"/>
    <x v="15"/>
    <n v="38149"/>
    <n v="76303"/>
    <m/>
    <x v="0"/>
  </r>
  <r>
    <x v="6"/>
    <x v="6"/>
    <x v="2"/>
    <x v="1"/>
    <x v="23"/>
    <x v="16"/>
    <n v="37471"/>
    <n v="74746"/>
    <m/>
    <x v="0"/>
  </r>
  <r>
    <x v="6"/>
    <x v="6"/>
    <x v="2"/>
    <x v="1"/>
    <x v="23"/>
    <x v="17"/>
    <n v="36805"/>
    <n v="73192"/>
    <m/>
    <x v="0"/>
  </r>
  <r>
    <x v="6"/>
    <x v="6"/>
    <x v="2"/>
    <x v="1"/>
    <x v="23"/>
    <x v="18"/>
    <n v="36151"/>
    <n v="71712"/>
    <m/>
    <x v="0"/>
  </r>
  <r>
    <x v="6"/>
    <x v="6"/>
    <x v="2"/>
    <x v="1"/>
    <x v="23"/>
    <x v="19"/>
    <n v="35509"/>
    <n v="70333"/>
    <m/>
    <x v="0"/>
  </r>
  <r>
    <x v="6"/>
    <x v="6"/>
    <x v="2"/>
    <x v="1"/>
    <x v="23"/>
    <x v="20"/>
    <n v="34878"/>
    <n v="69025"/>
    <m/>
    <x v="0"/>
  </r>
  <r>
    <x v="6"/>
    <x v="6"/>
    <x v="2"/>
    <x v="1"/>
    <x v="23"/>
    <x v="21"/>
    <n v="34258"/>
    <n v="67778"/>
    <m/>
    <x v="0"/>
  </r>
  <r>
    <x v="6"/>
    <x v="6"/>
    <x v="2"/>
    <x v="1"/>
    <x v="23"/>
    <x v="22"/>
    <n v="33649"/>
    <n v="66564"/>
    <m/>
    <x v="0"/>
  </r>
  <r>
    <x v="6"/>
    <x v="6"/>
    <x v="2"/>
    <x v="1"/>
    <x v="23"/>
    <x v="23"/>
    <n v="33051"/>
    <n v="65401"/>
    <m/>
    <x v="0"/>
  </r>
  <r>
    <x v="6"/>
    <x v="6"/>
    <x v="2"/>
    <x v="1"/>
    <x v="23"/>
    <x v="24"/>
    <n v="32464"/>
    <n v="64271"/>
    <m/>
    <x v="0"/>
  </r>
  <r>
    <x v="6"/>
    <x v="6"/>
    <x v="2"/>
    <x v="1"/>
    <x v="23"/>
    <x v="25"/>
    <n v="31887"/>
    <n v="63151"/>
    <m/>
    <x v="0"/>
  </r>
  <r>
    <x v="6"/>
    <x v="6"/>
    <x v="2"/>
    <x v="1"/>
    <x v="23"/>
    <x v="26"/>
    <n v="31321"/>
    <n v="62027"/>
    <m/>
    <x v="0"/>
  </r>
  <r>
    <x v="6"/>
    <x v="6"/>
    <x v="2"/>
    <x v="1"/>
    <x v="23"/>
    <x v="27"/>
    <n v="30764"/>
    <n v="60930"/>
    <m/>
    <x v="0"/>
  </r>
  <r>
    <x v="6"/>
    <x v="6"/>
    <x v="2"/>
    <x v="1"/>
    <x v="23"/>
    <x v="28"/>
    <n v="30218"/>
    <n v="59868"/>
    <m/>
    <x v="0"/>
  </r>
  <r>
    <x v="6"/>
    <x v="6"/>
    <x v="2"/>
    <x v="1"/>
    <x v="23"/>
    <x v="29"/>
    <n v="29681"/>
    <n v="58822"/>
    <m/>
    <x v="0"/>
  </r>
  <r>
    <x v="6"/>
    <x v="6"/>
    <x v="2"/>
    <x v="1"/>
    <x v="23"/>
    <x v="30"/>
    <n v="29153"/>
    <n v="57789"/>
    <m/>
    <x v="0"/>
  </r>
  <r>
    <x v="6"/>
    <x v="6"/>
    <x v="2"/>
    <x v="0"/>
    <x v="24"/>
    <x v="0"/>
    <n v="925925"/>
    <n v="2790738"/>
    <m/>
    <x v="0"/>
  </r>
  <r>
    <x v="6"/>
    <x v="6"/>
    <x v="2"/>
    <x v="0"/>
    <x v="24"/>
    <x v="1"/>
    <n v="940666"/>
    <n v="2738728"/>
    <m/>
    <x v="0"/>
  </r>
  <r>
    <x v="6"/>
    <x v="6"/>
    <x v="2"/>
    <x v="0"/>
    <x v="24"/>
    <x v="2"/>
    <n v="966913"/>
    <n v="2672395"/>
    <m/>
    <x v="0"/>
  </r>
  <r>
    <x v="6"/>
    <x v="6"/>
    <x v="2"/>
    <x v="0"/>
    <x v="24"/>
    <x v="3"/>
    <n v="990447"/>
    <n v="2620236"/>
    <m/>
    <x v="0"/>
  </r>
  <r>
    <x v="6"/>
    <x v="6"/>
    <x v="2"/>
    <x v="0"/>
    <x v="24"/>
    <x v="4"/>
    <n v="1014876"/>
    <n v="2585442"/>
    <m/>
    <x v="0"/>
  </r>
  <r>
    <x v="6"/>
    <x v="6"/>
    <x v="2"/>
    <x v="0"/>
    <x v="24"/>
    <x v="5"/>
    <n v="1039303"/>
    <n v="2604932"/>
    <m/>
    <x v="0"/>
  </r>
  <r>
    <x v="6"/>
    <x v="6"/>
    <x v="2"/>
    <x v="0"/>
    <x v="24"/>
    <x v="6"/>
    <n v="1068654"/>
    <n v="2640668"/>
    <m/>
    <x v="0"/>
  </r>
  <r>
    <x v="6"/>
    <x v="6"/>
    <x v="2"/>
    <x v="0"/>
    <x v="24"/>
    <x v="7"/>
    <n v="1103989"/>
    <n v="2661517"/>
    <m/>
    <x v="0"/>
  </r>
  <r>
    <x v="6"/>
    <x v="6"/>
    <x v="2"/>
    <x v="0"/>
    <x v="24"/>
    <x v="8"/>
    <n v="1139500"/>
    <n v="2666457"/>
    <m/>
    <x v="0"/>
  </r>
  <r>
    <x v="6"/>
    <x v="6"/>
    <x v="2"/>
    <x v="0"/>
    <x v="24"/>
    <x v="9"/>
    <n v="1173325"/>
    <n v="2650187"/>
    <m/>
    <x v="0"/>
  </r>
  <r>
    <x v="6"/>
    <x v="6"/>
    <x v="2"/>
    <x v="0"/>
    <x v="24"/>
    <x v="10"/>
    <n v="1199208"/>
    <n v="2612794"/>
    <m/>
    <x v="0"/>
  </r>
  <r>
    <x v="6"/>
    <x v="6"/>
    <x v="2"/>
    <x v="0"/>
    <x v="24"/>
    <x v="11"/>
    <n v="1223152"/>
    <n v="2549485"/>
    <m/>
    <x v="0"/>
  </r>
  <r>
    <x v="6"/>
    <x v="6"/>
    <x v="2"/>
    <x v="0"/>
    <x v="24"/>
    <x v="12"/>
    <n v="1246599"/>
    <n v="2495189"/>
    <m/>
    <x v="0"/>
  </r>
  <r>
    <x v="6"/>
    <x v="6"/>
    <x v="2"/>
    <x v="0"/>
    <x v="24"/>
    <x v="13"/>
    <n v="1269415"/>
    <n v="2462117"/>
    <m/>
    <x v="0"/>
  </r>
  <r>
    <x v="6"/>
    <x v="6"/>
    <x v="2"/>
    <x v="0"/>
    <x v="24"/>
    <x v="14"/>
    <n v="1291743"/>
    <n v="2441333"/>
    <m/>
    <x v="0"/>
  </r>
  <r>
    <x v="6"/>
    <x v="6"/>
    <x v="2"/>
    <x v="0"/>
    <x v="24"/>
    <x v="15"/>
    <n v="1313742"/>
    <n v="2437607"/>
    <m/>
    <x v="0"/>
  </r>
  <r>
    <x v="6"/>
    <x v="6"/>
    <x v="2"/>
    <x v="0"/>
    <x v="24"/>
    <x v="16"/>
    <n v="1335371"/>
    <n v="2439858"/>
    <m/>
    <x v="0"/>
  </r>
  <r>
    <x v="6"/>
    <x v="6"/>
    <x v="2"/>
    <x v="0"/>
    <x v="24"/>
    <x v="17"/>
    <n v="1355741"/>
    <n v="2439477"/>
    <m/>
    <x v="0"/>
  </r>
  <r>
    <x v="6"/>
    <x v="6"/>
    <x v="2"/>
    <x v="0"/>
    <x v="24"/>
    <x v="18"/>
    <n v="1374936"/>
    <n v="2425694"/>
    <m/>
    <x v="0"/>
  </r>
  <r>
    <x v="6"/>
    <x v="6"/>
    <x v="2"/>
    <x v="0"/>
    <x v="24"/>
    <x v="19"/>
    <n v="1392436"/>
    <n v="2423621"/>
    <m/>
    <x v="0"/>
  </r>
  <r>
    <x v="6"/>
    <x v="6"/>
    <x v="2"/>
    <x v="0"/>
    <x v="24"/>
    <x v="20"/>
    <n v="1409626"/>
    <n v="2434040"/>
    <m/>
    <x v="0"/>
  </r>
  <r>
    <x v="6"/>
    <x v="6"/>
    <x v="2"/>
    <x v="0"/>
    <x v="24"/>
    <x v="21"/>
    <n v="1426396"/>
    <n v="2463953"/>
    <m/>
    <x v="0"/>
  </r>
  <r>
    <x v="6"/>
    <x v="6"/>
    <x v="2"/>
    <x v="0"/>
    <x v="24"/>
    <x v="22"/>
    <n v="1442500"/>
    <n v="2490606"/>
    <m/>
    <x v="0"/>
  </r>
  <r>
    <x v="6"/>
    <x v="6"/>
    <x v="2"/>
    <x v="0"/>
    <x v="24"/>
    <x v="23"/>
    <n v="1458063"/>
    <n v="2515601"/>
    <m/>
    <x v="0"/>
  </r>
  <r>
    <x v="6"/>
    <x v="6"/>
    <x v="2"/>
    <x v="0"/>
    <x v="24"/>
    <x v="24"/>
    <n v="1473363"/>
    <n v="2541576"/>
    <m/>
    <x v="0"/>
  </r>
  <r>
    <x v="6"/>
    <x v="6"/>
    <x v="2"/>
    <x v="0"/>
    <x v="24"/>
    <x v="25"/>
    <n v="1488419"/>
    <n v="2566272"/>
    <m/>
    <x v="0"/>
  </r>
  <r>
    <x v="6"/>
    <x v="6"/>
    <x v="2"/>
    <x v="0"/>
    <x v="24"/>
    <x v="26"/>
    <n v="1503005"/>
    <n v="2587511"/>
    <m/>
    <x v="0"/>
  </r>
  <r>
    <x v="6"/>
    <x v="6"/>
    <x v="2"/>
    <x v="0"/>
    <x v="24"/>
    <x v="27"/>
    <n v="1517212"/>
    <n v="2606395"/>
    <m/>
    <x v="0"/>
  </r>
  <r>
    <x v="6"/>
    <x v="6"/>
    <x v="2"/>
    <x v="0"/>
    <x v="24"/>
    <x v="28"/>
    <n v="1530830"/>
    <n v="2626665"/>
    <m/>
    <x v="0"/>
  </r>
  <r>
    <x v="6"/>
    <x v="6"/>
    <x v="2"/>
    <x v="0"/>
    <x v="24"/>
    <x v="29"/>
    <n v="1544068"/>
    <n v="2648108"/>
    <m/>
    <x v="0"/>
  </r>
  <r>
    <x v="6"/>
    <x v="6"/>
    <x v="2"/>
    <x v="0"/>
    <x v="24"/>
    <x v="30"/>
    <n v="1556910"/>
    <n v="2669004"/>
    <m/>
    <x v="0"/>
  </r>
  <r>
    <x v="6"/>
    <x v="7"/>
    <x v="0"/>
    <x v="1"/>
    <x v="23"/>
    <x v="0"/>
    <n v="1074148"/>
    <n v="2292232"/>
    <m/>
    <x v="0"/>
  </r>
  <r>
    <x v="6"/>
    <x v="7"/>
    <x v="0"/>
    <x v="1"/>
    <x v="23"/>
    <x v="1"/>
    <n v="1114129"/>
    <n v="2345057"/>
    <m/>
    <x v="0"/>
  </r>
  <r>
    <x v="6"/>
    <x v="7"/>
    <x v="0"/>
    <x v="1"/>
    <x v="23"/>
    <x v="2"/>
    <n v="1150453"/>
    <n v="2365603"/>
    <m/>
    <x v="0"/>
  </r>
  <r>
    <x v="6"/>
    <x v="7"/>
    <x v="0"/>
    <x v="1"/>
    <x v="23"/>
    <x v="3"/>
    <n v="1183981"/>
    <n v="2387537"/>
    <m/>
    <x v="0"/>
  </r>
  <r>
    <x v="6"/>
    <x v="7"/>
    <x v="0"/>
    <x v="1"/>
    <x v="23"/>
    <x v="4"/>
    <n v="1220588"/>
    <n v="2457833"/>
    <m/>
    <x v="0"/>
  </r>
  <r>
    <x v="6"/>
    <x v="7"/>
    <x v="0"/>
    <x v="1"/>
    <x v="23"/>
    <x v="5"/>
    <n v="1256614"/>
    <n v="2541735"/>
    <m/>
    <x v="0"/>
  </r>
  <r>
    <x v="6"/>
    <x v="7"/>
    <x v="0"/>
    <x v="1"/>
    <x v="23"/>
    <x v="6"/>
    <n v="1293644"/>
    <n v="2617679"/>
    <m/>
    <x v="0"/>
  </r>
  <r>
    <x v="6"/>
    <x v="7"/>
    <x v="0"/>
    <x v="1"/>
    <x v="23"/>
    <x v="7"/>
    <n v="1331535"/>
    <n v="2688724"/>
    <m/>
    <x v="0"/>
  </r>
  <r>
    <x v="6"/>
    <x v="7"/>
    <x v="0"/>
    <x v="1"/>
    <x v="23"/>
    <x v="8"/>
    <n v="1370254"/>
    <n v="2759012"/>
    <m/>
    <x v="0"/>
  </r>
  <r>
    <x v="6"/>
    <x v="7"/>
    <x v="0"/>
    <x v="1"/>
    <x v="23"/>
    <x v="9"/>
    <n v="1410109"/>
    <n v="2830271"/>
    <m/>
    <x v="0"/>
  </r>
  <r>
    <x v="6"/>
    <x v="7"/>
    <x v="0"/>
    <x v="1"/>
    <x v="23"/>
    <x v="10"/>
    <n v="1451231"/>
    <n v="2896721"/>
    <m/>
    <x v="0"/>
  </r>
  <r>
    <x v="6"/>
    <x v="7"/>
    <x v="0"/>
    <x v="1"/>
    <x v="23"/>
    <x v="11"/>
    <n v="1493492"/>
    <n v="2962720"/>
    <m/>
    <x v="0"/>
  </r>
  <r>
    <x v="6"/>
    <x v="7"/>
    <x v="0"/>
    <x v="1"/>
    <x v="23"/>
    <x v="12"/>
    <n v="1537444"/>
    <n v="3027466"/>
    <m/>
    <x v="0"/>
  </r>
  <r>
    <x v="6"/>
    <x v="7"/>
    <x v="0"/>
    <x v="1"/>
    <x v="23"/>
    <x v="13"/>
    <n v="1580853"/>
    <n v="3094500"/>
    <m/>
    <x v="0"/>
  </r>
  <r>
    <x v="6"/>
    <x v="7"/>
    <x v="0"/>
    <x v="1"/>
    <x v="23"/>
    <x v="14"/>
    <n v="1623455"/>
    <n v="3167230"/>
    <m/>
    <x v="0"/>
  </r>
  <r>
    <x v="6"/>
    <x v="7"/>
    <x v="0"/>
    <x v="1"/>
    <x v="23"/>
    <x v="15"/>
    <n v="1665245"/>
    <n v="3242414"/>
    <m/>
    <x v="0"/>
  </r>
  <r>
    <x v="6"/>
    <x v="7"/>
    <x v="0"/>
    <x v="1"/>
    <x v="23"/>
    <x v="16"/>
    <n v="1706242"/>
    <n v="3316174"/>
    <m/>
    <x v="0"/>
  </r>
  <r>
    <x v="6"/>
    <x v="7"/>
    <x v="0"/>
    <x v="1"/>
    <x v="23"/>
    <x v="17"/>
    <n v="1746632"/>
    <n v="3386884"/>
    <m/>
    <x v="0"/>
  </r>
  <r>
    <x v="6"/>
    <x v="7"/>
    <x v="0"/>
    <x v="1"/>
    <x v="23"/>
    <x v="18"/>
    <n v="1786176"/>
    <n v="3456409"/>
    <m/>
    <x v="0"/>
  </r>
  <r>
    <x v="6"/>
    <x v="7"/>
    <x v="0"/>
    <x v="1"/>
    <x v="23"/>
    <x v="19"/>
    <n v="1824644"/>
    <n v="3526952"/>
    <m/>
    <x v="0"/>
  </r>
  <r>
    <x v="6"/>
    <x v="7"/>
    <x v="0"/>
    <x v="1"/>
    <x v="23"/>
    <x v="20"/>
    <n v="1861711"/>
    <n v="3596224"/>
    <m/>
    <x v="0"/>
  </r>
  <r>
    <x v="6"/>
    <x v="7"/>
    <x v="0"/>
    <x v="1"/>
    <x v="23"/>
    <x v="21"/>
    <n v="1897071"/>
    <n v="3662279"/>
    <m/>
    <x v="0"/>
  </r>
  <r>
    <x v="6"/>
    <x v="7"/>
    <x v="0"/>
    <x v="1"/>
    <x v="23"/>
    <x v="22"/>
    <n v="1932962"/>
    <n v="3729371"/>
    <m/>
    <x v="0"/>
  </r>
  <r>
    <x v="6"/>
    <x v="7"/>
    <x v="0"/>
    <x v="1"/>
    <x v="23"/>
    <x v="23"/>
    <n v="1969056"/>
    <n v="3798544"/>
    <m/>
    <x v="0"/>
  </r>
  <r>
    <x v="6"/>
    <x v="7"/>
    <x v="0"/>
    <x v="1"/>
    <x v="23"/>
    <x v="24"/>
    <n v="2005324"/>
    <n v="3869299"/>
    <m/>
    <x v="0"/>
  </r>
  <r>
    <x v="6"/>
    <x v="7"/>
    <x v="0"/>
    <x v="1"/>
    <x v="23"/>
    <x v="25"/>
    <n v="2042265"/>
    <n v="3941039"/>
    <m/>
    <x v="0"/>
  </r>
  <r>
    <x v="6"/>
    <x v="7"/>
    <x v="0"/>
    <x v="1"/>
    <x v="23"/>
    <x v="26"/>
    <n v="2079889"/>
    <n v="4012212"/>
    <m/>
    <x v="0"/>
  </r>
  <r>
    <x v="6"/>
    <x v="7"/>
    <x v="0"/>
    <x v="1"/>
    <x v="23"/>
    <x v="27"/>
    <n v="2117962"/>
    <n v="4084062"/>
    <m/>
    <x v="0"/>
  </r>
  <r>
    <x v="6"/>
    <x v="7"/>
    <x v="0"/>
    <x v="1"/>
    <x v="23"/>
    <x v="28"/>
    <n v="2156426"/>
    <n v="4157556"/>
    <m/>
    <x v="0"/>
  </r>
  <r>
    <x v="6"/>
    <x v="7"/>
    <x v="0"/>
    <x v="1"/>
    <x v="23"/>
    <x v="29"/>
    <n v="2195255"/>
    <n v="4231929"/>
    <m/>
    <x v="0"/>
  </r>
  <r>
    <x v="6"/>
    <x v="7"/>
    <x v="0"/>
    <x v="1"/>
    <x v="23"/>
    <x v="30"/>
    <n v="2234465"/>
    <n v="4307301"/>
    <m/>
    <x v="0"/>
  </r>
  <r>
    <x v="6"/>
    <x v="7"/>
    <x v="0"/>
    <x v="0"/>
    <x v="24"/>
    <x v="0"/>
    <n v="5278873"/>
    <n v="13028258"/>
    <m/>
    <x v="0"/>
  </r>
  <r>
    <x v="6"/>
    <x v="7"/>
    <x v="0"/>
    <x v="0"/>
    <x v="24"/>
    <x v="1"/>
    <n v="5448246"/>
    <n v="13156561"/>
    <m/>
    <x v="0"/>
  </r>
  <r>
    <x v="6"/>
    <x v="7"/>
    <x v="0"/>
    <x v="0"/>
    <x v="24"/>
    <x v="2"/>
    <n v="5660791"/>
    <n v="13410063"/>
    <m/>
    <x v="0"/>
  </r>
  <r>
    <x v="6"/>
    <x v="7"/>
    <x v="0"/>
    <x v="0"/>
    <x v="24"/>
    <x v="3"/>
    <n v="5860032"/>
    <n v="13511530"/>
    <m/>
    <x v="0"/>
  </r>
  <r>
    <x v="6"/>
    <x v="7"/>
    <x v="0"/>
    <x v="0"/>
    <x v="24"/>
    <x v="4"/>
    <n v="6070392"/>
    <n v="13638268"/>
    <m/>
    <x v="0"/>
  </r>
  <r>
    <x v="6"/>
    <x v="7"/>
    <x v="0"/>
    <x v="0"/>
    <x v="24"/>
    <x v="5"/>
    <n v="6297478"/>
    <n v="13689099"/>
    <m/>
    <x v="0"/>
  </r>
  <r>
    <x v="6"/>
    <x v="7"/>
    <x v="0"/>
    <x v="0"/>
    <x v="24"/>
    <x v="6"/>
    <n v="6525377"/>
    <n v="13768812"/>
    <m/>
    <x v="0"/>
  </r>
  <r>
    <x v="6"/>
    <x v="7"/>
    <x v="0"/>
    <x v="0"/>
    <x v="24"/>
    <x v="7"/>
    <n v="6752256"/>
    <n v="13861978"/>
    <m/>
    <x v="0"/>
  </r>
  <r>
    <x v="6"/>
    <x v="7"/>
    <x v="0"/>
    <x v="0"/>
    <x v="24"/>
    <x v="8"/>
    <n v="6975696"/>
    <n v="13968427"/>
    <m/>
    <x v="0"/>
  </r>
  <r>
    <x v="6"/>
    <x v="7"/>
    <x v="0"/>
    <x v="0"/>
    <x v="24"/>
    <x v="9"/>
    <n v="7198598"/>
    <n v="14073006"/>
    <m/>
    <x v="0"/>
  </r>
  <r>
    <x v="6"/>
    <x v="7"/>
    <x v="0"/>
    <x v="0"/>
    <x v="24"/>
    <x v="10"/>
    <n v="7420570"/>
    <n v="14141786"/>
    <m/>
    <x v="0"/>
  </r>
  <r>
    <x v="6"/>
    <x v="7"/>
    <x v="0"/>
    <x v="0"/>
    <x v="24"/>
    <x v="11"/>
    <n v="7638458"/>
    <n v="14160752"/>
    <m/>
    <x v="0"/>
  </r>
  <r>
    <x v="6"/>
    <x v="7"/>
    <x v="0"/>
    <x v="0"/>
    <x v="24"/>
    <x v="12"/>
    <n v="7854431"/>
    <n v="14125617"/>
    <m/>
    <x v="0"/>
  </r>
  <r>
    <x v="6"/>
    <x v="7"/>
    <x v="0"/>
    <x v="0"/>
    <x v="24"/>
    <x v="13"/>
    <n v="8069019"/>
    <n v="14107782"/>
    <m/>
    <x v="0"/>
  </r>
  <r>
    <x v="6"/>
    <x v="7"/>
    <x v="0"/>
    <x v="0"/>
    <x v="24"/>
    <x v="14"/>
    <n v="8281276"/>
    <n v="14165073"/>
    <m/>
    <x v="0"/>
  </r>
  <r>
    <x v="6"/>
    <x v="7"/>
    <x v="0"/>
    <x v="0"/>
    <x v="24"/>
    <x v="15"/>
    <n v="8491591"/>
    <n v="14290808"/>
    <m/>
    <x v="0"/>
  </r>
  <r>
    <x v="6"/>
    <x v="7"/>
    <x v="0"/>
    <x v="0"/>
    <x v="24"/>
    <x v="16"/>
    <n v="8699265"/>
    <n v="14434612"/>
    <m/>
    <x v="0"/>
  </r>
  <r>
    <x v="6"/>
    <x v="7"/>
    <x v="0"/>
    <x v="0"/>
    <x v="24"/>
    <x v="17"/>
    <n v="8905099"/>
    <n v="14571469"/>
    <m/>
    <x v="0"/>
  </r>
  <r>
    <x v="6"/>
    <x v="7"/>
    <x v="0"/>
    <x v="0"/>
    <x v="24"/>
    <x v="18"/>
    <n v="9107915"/>
    <n v="14696771"/>
    <m/>
    <x v="0"/>
  </r>
  <r>
    <x v="6"/>
    <x v="7"/>
    <x v="0"/>
    <x v="0"/>
    <x v="24"/>
    <x v="19"/>
    <n v="9306785"/>
    <n v="14812788"/>
    <m/>
    <x v="0"/>
  </r>
  <r>
    <x v="6"/>
    <x v="7"/>
    <x v="0"/>
    <x v="0"/>
    <x v="24"/>
    <x v="20"/>
    <n v="9502708"/>
    <n v="14970150"/>
    <m/>
    <x v="0"/>
  </r>
  <r>
    <x v="6"/>
    <x v="7"/>
    <x v="0"/>
    <x v="0"/>
    <x v="24"/>
    <x v="21"/>
    <n v="9695251"/>
    <n v="15190221"/>
    <m/>
    <x v="0"/>
  </r>
  <r>
    <x v="6"/>
    <x v="7"/>
    <x v="0"/>
    <x v="0"/>
    <x v="24"/>
    <x v="22"/>
    <n v="9884346"/>
    <n v="15429067"/>
    <m/>
    <x v="0"/>
  </r>
  <r>
    <x v="6"/>
    <x v="7"/>
    <x v="0"/>
    <x v="0"/>
    <x v="24"/>
    <x v="23"/>
    <n v="10068770"/>
    <n v="15671196"/>
    <m/>
    <x v="0"/>
  </r>
  <r>
    <x v="6"/>
    <x v="7"/>
    <x v="0"/>
    <x v="0"/>
    <x v="24"/>
    <x v="24"/>
    <n v="10249024"/>
    <n v="15908005"/>
    <m/>
    <x v="0"/>
  </r>
  <r>
    <x v="6"/>
    <x v="7"/>
    <x v="0"/>
    <x v="0"/>
    <x v="24"/>
    <x v="25"/>
    <n v="10428504"/>
    <n v="16139156"/>
    <m/>
    <x v="0"/>
  </r>
  <r>
    <x v="6"/>
    <x v="7"/>
    <x v="0"/>
    <x v="0"/>
    <x v="24"/>
    <x v="26"/>
    <n v="10607957"/>
    <n v="16362609"/>
    <m/>
    <x v="0"/>
  </r>
  <r>
    <x v="6"/>
    <x v="7"/>
    <x v="0"/>
    <x v="0"/>
    <x v="24"/>
    <x v="27"/>
    <n v="10786701"/>
    <n v="16580621"/>
    <m/>
    <x v="0"/>
  </r>
  <r>
    <x v="6"/>
    <x v="7"/>
    <x v="0"/>
    <x v="0"/>
    <x v="24"/>
    <x v="28"/>
    <n v="10964988"/>
    <n v="16796328"/>
    <m/>
    <x v="0"/>
  </r>
  <r>
    <x v="6"/>
    <x v="7"/>
    <x v="0"/>
    <x v="0"/>
    <x v="24"/>
    <x v="29"/>
    <n v="11142928"/>
    <n v="17001610"/>
    <m/>
    <x v="0"/>
  </r>
  <r>
    <x v="6"/>
    <x v="7"/>
    <x v="0"/>
    <x v="0"/>
    <x v="24"/>
    <x v="30"/>
    <n v="11320913"/>
    <n v="17195056"/>
    <m/>
    <x v="0"/>
  </r>
  <r>
    <x v="6"/>
    <x v="7"/>
    <x v="1"/>
    <x v="1"/>
    <x v="23"/>
    <x v="0"/>
    <n v="118305"/>
    <n v="191062"/>
    <m/>
    <x v="0"/>
  </r>
  <r>
    <x v="6"/>
    <x v="7"/>
    <x v="1"/>
    <x v="1"/>
    <x v="23"/>
    <x v="1"/>
    <n v="123309"/>
    <n v="196367"/>
    <m/>
    <x v="0"/>
  </r>
  <r>
    <x v="6"/>
    <x v="7"/>
    <x v="1"/>
    <x v="1"/>
    <x v="23"/>
    <x v="2"/>
    <n v="130635"/>
    <n v="202950"/>
    <m/>
    <x v="0"/>
  </r>
  <r>
    <x v="6"/>
    <x v="7"/>
    <x v="1"/>
    <x v="1"/>
    <x v="23"/>
    <x v="3"/>
    <n v="136774"/>
    <n v="208237"/>
    <m/>
    <x v="0"/>
  </r>
  <r>
    <x v="6"/>
    <x v="7"/>
    <x v="1"/>
    <x v="1"/>
    <x v="23"/>
    <x v="4"/>
    <n v="141478"/>
    <n v="215108"/>
    <m/>
    <x v="0"/>
  </r>
  <r>
    <x v="6"/>
    <x v="7"/>
    <x v="1"/>
    <x v="1"/>
    <x v="23"/>
    <x v="5"/>
    <n v="146697"/>
    <n v="224032"/>
    <m/>
    <x v="0"/>
  </r>
  <r>
    <x v="6"/>
    <x v="7"/>
    <x v="1"/>
    <x v="1"/>
    <x v="23"/>
    <x v="6"/>
    <n v="151898"/>
    <n v="232080"/>
    <m/>
    <x v="0"/>
  </r>
  <r>
    <x v="6"/>
    <x v="7"/>
    <x v="1"/>
    <x v="1"/>
    <x v="23"/>
    <x v="7"/>
    <n v="157125"/>
    <n v="239594"/>
    <m/>
    <x v="0"/>
  </r>
  <r>
    <x v="6"/>
    <x v="7"/>
    <x v="1"/>
    <x v="1"/>
    <x v="23"/>
    <x v="8"/>
    <n v="162231"/>
    <n v="246725"/>
    <m/>
    <x v="0"/>
  </r>
  <r>
    <x v="6"/>
    <x v="7"/>
    <x v="1"/>
    <x v="1"/>
    <x v="23"/>
    <x v="9"/>
    <n v="167363"/>
    <n v="253784"/>
    <m/>
    <x v="0"/>
  </r>
  <r>
    <x v="6"/>
    <x v="7"/>
    <x v="1"/>
    <x v="1"/>
    <x v="23"/>
    <x v="10"/>
    <n v="172740"/>
    <n v="260554"/>
    <m/>
    <x v="0"/>
  </r>
  <r>
    <x v="6"/>
    <x v="7"/>
    <x v="1"/>
    <x v="1"/>
    <x v="23"/>
    <x v="11"/>
    <n v="178559"/>
    <n v="267737"/>
    <m/>
    <x v="0"/>
  </r>
  <r>
    <x v="6"/>
    <x v="7"/>
    <x v="1"/>
    <x v="1"/>
    <x v="23"/>
    <x v="12"/>
    <n v="184374"/>
    <n v="274498"/>
    <m/>
    <x v="0"/>
  </r>
  <r>
    <x v="6"/>
    <x v="7"/>
    <x v="1"/>
    <x v="1"/>
    <x v="23"/>
    <x v="13"/>
    <n v="190083"/>
    <n v="281393"/>
    <m/>
    <x v="0"/>
  </r>
  <r>
    <x v="6"/>
    <x v="7"/>
    <x v="1"/>
    <x v="1"/>
    <x v="23"/>
    <x v="14"/>
    <n v="195595"/>
    <n v="288649"/>
    <m/>
    <x v="0"/>
  </r>
  <r>
    <x v="6"/>
    <x v="7"/>
    <x v="1"/>
    <x v="1"/>
    <x v="23"/>
    <x v="15"/>
    <n v="200957"/>
    <n v="296043"/>
    <m/>
    <x v="0"/>
  </r>
  <r>
    <x v="6"/>
    <x v="7"/>
    <x v="1"/>
    <x v="1"/>
    <x v="23"/>
    <x v="16"/>
    <n v="206188"/>
    <n v="303246"/>
    <m/>
    <x v="0"/>
  </r>
  <r>
    <x v="6"/>
    <x v="7"/>
    <x v="1"/>
    <x v="1"/>
    <x v="23"/>
    <x v="17"/>
    <n v="210839"/>
    <n v="309419"/>
    <m/>
    <x v="0"/>
  </r>
  <r>
    <x v="6"/>
    <x v="7"/>
    <x v="1"/>
    <x v="1"/>
    <x v="23"/>
    <x v="18"/>
    <n v="215150"/>
    <n v="315126"/>
    <m/>
    <x v="0"/>
  </r>
  <r>
    <x v="6"/>
    <x v="7"/>
    <x v="1"/>
    <x v="1"/>
    <x v="23"/>
    <x v="19"/>
    <n v="219172"/>
    <n v="320686"/>
    <m/>
    <x v="0"/>
  </r>
  <r>
    <x v="6"/>
    <x v="7"/>
    <x v="1"/>
    <x v="1"/>
    <x v="23"/>
    <x v="20"/>
    <n v="222945"/>
    <n v="326003"/>
    <m/>
    <x v="0"/>
  </r>
  <r>
    <x v="6"/>
    <x v="7"/>
    <x v="1"/>
    <x v="1"/>
    <x v="23"/>
    <x v="21"/>
    <n v="226423"/>
    <n v="330889"/>
    <m/>
    <x v="0"/>
  </r>
  <r>
    <x v="6"/>
    <x v="7"/>
    <x v="1"/>
    <x v="1"/>
    <x v="23"/>
    <x v="22"/>
    <n v="229672"/>
    <n v="335442"/>
    <m/>
    <x v="0"/>
  </r>
  <r>
    <x v="6"/>
    <x v="7"/>
    <x v="1"/>
    <x v="1"/>
    <x v="23"/>
    <x v="23"/>
    <n v="232823"/>
    <n v="340005"/>
    <m/>
    <x v="0"/>
  </r>
  <r>
    <x v="6"/>
    <x v="7"/>
    <x v="1"/>
    <x v="1"/>
    <x v="23"/>
    <x v="24"/>
    <n v="235989"/>
    <n v="344702"/>
    <m/>
    <x v="0"/>
  </r>
  <r>
    <x v="6"/>
    <x v="7"/>
    <x v="1"/>
    <x v="1"/>
    <x v="23"/>
    <x v="25"/>
    <n v="239173"/>
    <n v="349395"/>
    <m/>
    <x v="0"/>
  </r>
  <r>
    <x v="6"/>
    <x v="7"/>
    <x v="1"/>
    <x v="1"/>
    <x v="23"/>
    <x v="26"/>
    <n v="242366"/>
    <n v="353936"/>
    <m/>
    <x v="0"/>
  </r>
  <r>
    <x v="6"/>
    <x v="7"/>
    <x v="1"/>
    <x v="1"/>
    <x v="23"/>
    <x v="27"/>
    <n v="245543"/>
    <n v="358437"/>
    <m/>
    <x v="0"/>
  </r>
  <r>
    <x v="6"/>
    <x v="7"/>
    <x v="1"/>
    <x v="1"/>
    <x v="23"/>
    <x v="28"/>
    <n v="248719"/>
    <n v="363017"/>
    <m/>
    <x v="0"/>
  </r>
  <r>
    <x v="6"/>
    <x v="7"/>
    <x v="1"/>
    <x v="1"/>
    <x v="23"/>
    <x v="29"/>
    <n v="251897"/>
    <n v="367614"/>
    <m/>
    <x v="0"/>
  </r>
  <r>
    <x v="6"/>
    <x v="7"/>
    <x v="1"/>
    <x v="1"/>
    <x v="23"/>
    <x v="30"/>
    <n v="255085"/>
    <n v="372248"/>
    <m/>
    <x v="0"/>
  </r>
  <r>
    <x v="6"/>
    <x v="7"/>
    <x v="1"/>
    <x v="0"/>
    <x v="24"/>
    <x v="0"/>
    <n v="1067099"/>
    <n v="2037092"/>
    <m/>
    <x v="0"/>
  </r>
  <r>
    <x v="6"/>
    <x v="7"/>
    <x v="1"/>
    <x v="0"/>
    <x v="24"/>
    <x v="1"/>
    <n v="1120876"/>
    <n v="2107854"/>
    <m/>
    <x v="0"/>
  </r>
  <r>
    <x v="6"/>
    <x v="7"/>
    <x v="1"/>
    <x v="0"/>
    <x v="24"/>
    <x v="2"/>
    <n v="1205679"/>
    <n v="2236167"/>
    <m/>
    <x v="0"/>
  </r>
  <r>
    <x v="6"/>
    <x v="7"/>
    <x v="1"/>
    <x v="0"/>
    <x v="24"/>
    <x v="3"/>
    <n v="1280497"/>
    <n v="2328484"/>
    <m/>
    <x v="0"/>
  </r>
  <r>
    <x v="6"/>
    <x v="7"/>
    <x v="1"/>
    <x v="0"/>
    <x v="24"/>
    <x v="4"/>
    <n v="1343040"/>
    <n v="2403469"/>
    <m/>
    <x v="0"/>
  </r>
  <r>
    <x v="6"/>
    <x v="7"/>
    <x v="1"/>
    <x v="0"/>
    <x v="24"/>
    <x v="5"/>
    <n v="1410402"/>
    <n v="2468521"/>
    <m/>
    <x v="0"/>
  </r>
  <r>
    <x v="6"/>
    <x v="7"/>
    <x v="1"/>
    <x v="0"/>
    <x v="24"/>
    <x v="6"/>
    <n v="1477905"/>
    <n v="2539840"/>
    <m/>
    <x v="0"/>
  </r>
  <r>
    <x v="6"/>
    <x v="7"/>
    <x v="1"/>
    <x v="0"/>
    <x v="24"/>
    <x v="7"/>
    <n v="1545933"/>
    <n v="2615576"/>
    <m/>
    <x v="0"/>
  </r>
  <r>
    <x v="6"/>
    <x v="7"/>
    <x v="1"/>
    <x v="0"/>
    <x v="24"/>
    <x v="8"/>
    <n v="1613169"/>
    <n v="2687530"/>
    <m/>
    <x v="0"/>
  </r>
  <r>
    <x v="6"/>
    <x v="7"/>
    <x v="1"/>
    <x v="0"/>
    <x v="24"/>
    <x v="9"/>
    <n v="1680934"/>
    <n v="2760060"/>
    <m/>
    <x v="0"/>
  </r>
  <r>
    <x v="6"/>
    <x v="7"/>
    <x v="1"/>
    <x v="0"/>
    <x v="24"/>
    <x v="10"/>
    <n v="1751244"/>
    <n v="2830702"/>
    <m/>
    <x v="0"/>
  </r>
  <r>
    <x v="6"/>
    <x v="7"/>
    <x v="1"/>
    <x v="0"/>
    <x v="24"/>
    <x v="11"/>
    <n v="1825930"/>
    <n v="2900812"/>
    <m/>
    <x v="0"/>
  </r>
  <r>
    <x v="6"/>
    <x v="7"/>
    <x v="1"/>
    <x v="0"/>
    <x v="24"/>
    <x v="12"/>
    <n v="1900931"/>
    <n v="2963052"/>
    <m/>
    <x v="0"/>
  </r>
  <r>
    <x v="6"/>
    <x v="7"/>
    <x v="1"/>
    <x v="0"/>
    <x v="24"/>
    <x v="13"/>
    <n v="1975285"/>
    <n v="3025609"/>
    <m/>
    <x v="0"/>
  </r>
  <r>
    <x v="6"/>
    <x v="7"/>
    <x v="1"/>
    <x v="0"/>
    <x v="24"/>
    <x v="14"/>
    <n v="2048132"/>
    <n v="3098554"/>
    <m/>
    <x v="0"/>
  </r>
  <r>
    <x v="6"/>
    <x v="7"/>
    <x v="1"/>
    <x v="0"/>
    <x v="24"/>
    <x v="15"/>
    <n v="2119888"/>
    <n v="3180869"/>
    <m/>
    <x v="0"/>
  </r>
  <r>
    <x v="6"/>
    <x v="7"/>
    <x v="1"/>
    <x v="0"/>
    <x v="24"/>
    <x v="16"/>
    <n v="2190726"/>
    <n v="3262937"/>
    <m/>
    <x v="0"/>
  </r>
  <r>
    <x v="6"/>
    <x v="7"/>
    <x v="1"/>
    <x v="0"/>
    <x v="24"/>
    <x v="17"/>
    <n v="2256334"/>
    <n v="3333117"/>
    <m/>
    <x v="0"/>
  </r>
  <r>
    <x v="6"/>
    <x v="7"/>
    <x v="1"/>
    <x v="0"/>
    <x v="24"/>
    <x v="18"/>
    <n v="2318956"/>
    <n v="3394256"/>
    <m/>
    <x v="0"/>
  </r>
  <r>
    <x v="6"/>
    <x v="7"/>
    <x v="1"/>
    <x v="0"/>
    <x v="24"/>
    <x v="19"/>
    <n v="2379045"/>
    <n v="3448004"/>
    <m/>
    <x v="0"/>
  </r>
  <r>
    <x v="6"/>
    <x v="7"/>
    <x v="1"/>
    <x v="0"/>
    <x v="24"/>
    <x v="20"/>
    <n v="2436958"/>
    <n v="3504702"/>
    <m/>
    <x v="0"/>
  </r>
  <r>
    <x v="6"/>
    <x v="7"/>
    <x v="1"/>
    <x v="0"/>
    <x v="24"/>
    <x v="21"/>
    <n v="2492211"/>
    <n v="3568076"/>
    <m/>
    <x v="0"/>
  </r>
  <r>
    <x v="6"/>
    <x v="7"/>
    <x v="1"/>
    <x v="0"/>
    <x v="24"/>
    <x v="22"/>
    <n v="2545422"/>
    <n v="3634301"/>
    <m/>
    <x v="0"/>
  </r>
  <r>
    <x v="6"/>
    <x v="7"/>
    <x v="1"/>
    <x v="0"/>
    <x v="24"/>
    <x v="23"/>
    <n v="2597857"/>
    <n v="3701949"/>
    <m/>
    <x v="0"/>
  </r>
  <r>
    <x v="6"/>
    <x v="7"/>
    <x v="1"/>
    <x v="0"/>
    <x v="24"/>
    <x v="24"/>
    <n v="2650652"/>
    <n v="3770465"/>
    <m/>
    <x v="0"/>
  </r>
  <r>
    <x v="6"/>
    <x v="7"/>
    <x v="1"/>
    <x v="0"/>
    <x v="24"/>
    <x v="25"/>
    <n v="2703819"/>
    <n v="3838666"/>
    <m/>
    <x v="0"/>
  </r>
  <r>
    <x v="6"/>
    <x v="7"/>
    <x v="1"/>
    <x v="0"/>
    <x v="24"/>
    <x v="26"/>
    <n v="2757294"/>
    <n v="3905833"/>
    <m/>
    <x v="0"/>
  </r>
  <r>
    <x v="6"/>
    <x v="7"/>
    <x v="1"/>
    <x v="0"/>
    <x v="24"/>
    <x v="27"/>
    <n v="2810806"/>
    <n v="3972313"/>
    <m/>
    <x v="0"/>
  </r>
  <r>
    <x v="6"/>
    <x v="7"/>
    <x v="1"/>
    <x v="0"/>
    <x v="24"/>
    <x v="28"/>
    <n v="2864522"/>
    <n v="4038921"/>
    <m/>
    <x v="0"/>
  </r>
  <r>
    <x v="6"/>
    <x v="7"/>
    <x v="1"/>
    <x v="0"/>
    <x v="24"/>
    <x v="29"/>
    <n v="2918462"/>
    <n v="4103950"/>
    <m/>
    <x v="0"/>
  </r>
  <r>
    <x v="6"/>
    <x v="7"/>
    <x v="1"/>
    <x v="0"/>
    <x v="24"/>
    <x v="30"/>
    <n v="2972713"/>
    <n v="4167126"/>
    <m/>
    <x v="0"/>
  </r>
  <r>
    <x v="6"/>
    <x v="7"/>
    <x v="2"/>
    <x v="1"/>
    <x v="23"/>
    <x v="0"/>
    <n v="25578"/>
    <n v="24145"/>
    <m/>
    <x v="0"/>
  </r>
  <r>
    <x v="6"/>
    <x v="7"/>
    <x v="2"/>
    <x v="1"/>
    <x v="23"/>
    <x v="1"/>
    <n v="25974"/>
    <n v="24190"/>
    <m/>
    <x v="0"/>
  </r>
  <r>
    <x v="6"/>
    <x v="7"/>
    <x v="2"/>
    <x v="1"/>
    <x v="23"/>
    <x v="2"/>
    <n v="26617"/>
    <n v="24203"/>
    <m/>
    <x v="0"/>
  </r>
  <r>
    <x v="6"/>
    <x v="7"/>
    <x v="2"/>
    <x v="1"/>
    <x v="23"/>
    <x v="3"/>
    <n v="26813"/>
    <n v="23916"/>
    <m/>
    <x v="0"/>
  </r>
  <r>
    <x v="6"/>
    <x v="7"/>
    <x v="2"/>
    <x v="1"/>
    <x v="23"/>
    <x v="4"/>
    <n v="27096"/>
    <n v="24139"/>
    <m/>
    <x v="0"/>
  </r>
  <r>
    <x v="6"/>
    <x v="7"/>
    <x v="2"/>
    <x v="1"/>
    <x v="23"/>
    <x v="5"/>
    <n v="27470"/>
    <n v="24580"/>
    <m/>
    <x v="0"/>
  </r>
  <r>
    <x v="6"/>
    <x v="7"/>
    <x v="2"/>
    <x v="1"/>
    <x v="23"/>
    <x v="6"/>
    <n v="28064"/>
    <n v="25113"/>
    <m/>
    <x v="0"/>
  </r>
  <r>
    <x v="6"/>
    <x v="7"/>
    <x v="2"/>
    <x v="1"/>
    <x v="23"/>
    <x v="7"/>
    <n v="28919"/>
    <n v="25810"/>
    <m/>
    <x v="0"/>
  </r>
  <r>
    <x v="6"/>
    <x v="7"/>
    <x v="2"/>
    <x v="1"/>
    <x v="23"/>
    <x v="8"/>
    <n v="29796"/>
    <n v="26511"/>
    <m/>
    <x v="0"/>
  </r>
  <r>
    <x v="6"/>
    <x v="7"/>
    <x v="2"/>
    <x v="1"/>
    <x v="23"/>
    <x v="9"/>
    <n v="30621"/>
    <n v="27157"/>
    <m/>
    <x v="0"/>
  </r>
  <r>
    <x v="6"/>
    <x v="7"/>
    <x v="2"/>
    <x v="1"/>
    <x v="23"/>
    <x v="10"/>
    <n v="31148"/>
    <n v="27476"/>
    <m/>
    <x v="0"/>
  </r>
  <r>
    <x v="6"/>
    <x v="7"/>
    <x v="2"/>
    <x v="1"/>
    <x v="23"/>
    <x v="11"/>
    <n v="31613"/>
    <n v="27721"/>
    <m/>
    <x v="0"/>
  </r>
  <r>
    <x v="6"/>
    <x v="7"/>
    <x v="2"/>
    <x v="1"/>
    <x v="23"/>
    <x v="12"/>
    <n v="32075"/>
    <n v="27927"/>
    <m/>
    <x v="0"/>
  </r>
  <r>
    <x v="6"/>
    <x v="7"/>
    <x v="2"/>
    <x v="1"/>
    <x v="23"/>
    <x v="13"/>
    <n v="32526"/>
    <n v="28159"/>
    <m/>
    <x v="0"/>
  </r>
  <r>
    <x v="6"/>
    <x v="7"/>
    <x v="2"/>
    <x v="1"/>
    <x v="23"/>
    <x v="14"/>
    <n v="32973"/>
    <n v="28456"/>
    <m/>
    <x v="0"/>
  </r>
  <r>
    <x v="6"/>
    <x v="7"/>
    <x v="2"/>
    <x v="1"/>
    <x v="23"/>
    <x v="15"/>
    <n v="33420"/>
    <n v="28791"/>
    <m/>
    <x v="0"/>
  </r>
  <r>
    <x v="6"/>
    <x v="7"/>
    <x v="2"/>
    <x v="1"/>
    <x v="23"/>
    <x v="16"/>
    <n v="33872"/>
    <n v="29132"/>
    <m/>
    <x v="0"/>
  </r>
  <r>
    <x v="6"/>
    <x v="7"/>
    <x v="2"/>
    <x v="1"/>
    <x v="23"/>
    <x v="17"/>
    <n v="34295"/>
    <n v="29432"/>
    <m/>
    <x v="0"/>
  </r>
  <r>
    <x v="6"/>
    <x v="7"/>
    <x v="2"/>
    <x v="1"/>
    <x v="23"/>
    <x v="18"/>
    <n v="34691"/>
    <n v="29714"/>
    <m/>
    <x v="0"/>
  </r>
  <r>
    <x v="6"/>
    <x v="7"/>
    <x v="2"/>
    <x v="1"/>
    <x v="23"/>
    <x v="19"/>
    <n v="35039"/>
    <n v="29981"/>
    <m/>
    <x v="0"/>
  </r>
  <r>
    <x v="6"/>
    <x v="7"/>
    <x v="2"/>
    <x v="1"/>
    <x v="23"/>
    <x v="20"/>
    <n v="35393"/>
    <n v="30265"/>
    <m/>
    <x v="0"/>
  </r>
  <r>
    <x v="6"/>
    <x v="7"/>
    <x v="2"/>
    <x v="1"/>
    <x v="23"/>
    <x v="21"/>
    <n v="35747"/>
    <n v="30550"/>
    <m/>
    <x v="0"/>
  </r>
  <r>
    <x v="6"/>
    <x v="7"/>
    <x v="2"/>
    <x v="1"/>
    <x v="23"/>
    <x v="22"/>
    <n v="36092"/>
    <n v="30826"/>
    <m/>
    <x v="0"/>
  </r>
  <r>
    <x v="6"/>
    <x v="7"/>
    <x v="2"/>
    <x v="1"/>
    <x v="23"/>
    <x v="23"/>
    <n v="36432"/>
    <n v="31113"/>
    <m/>
    <x v="0"/>
  </r>
  <r>
    <x v="6"/>
    <x v="7"/>
    <x v="2"/>
    <x v="1"/>
    <x v="23"/>
    <x v="24"/>
    <n v="36777"/>
    <n v="31414"/>
    <m/>
    <x v="0"/>
  </r>
  <r>
    <x v="6"/>
    <x v="7"/>
    <x v="2"/>
    <x v="1"/>
    <x v="23"/>
    <x v="25"/>
    <n v="37127"/>
    <n v="31716"/>
    <m/>
    <x v="0"/>
  </r>
  <r>
    <x v="6"/>
    <x v="7"/>
    <x v="2"/>
    <x v="1"/>
    <x v="23"/>
    <x v="26"/>
    <n v="37473"/>
    <n v="32001"/>
    <m/>
    <x v="0"/>
  </r>
  <r>
    <x v="6"/>
    <x v="7"/>
    <x v="2"/>
    <x v="1"/>
    <x v="23"/>
    <x v="27"/>
    <n v="37819"/>
    <n v="32283"/>
    <m/>
    <x v="0"/>
  </r>
  <r>
    <x v="6"/>
    <x v="7"/>
    <x v="2"/>
    <x v="1"/>
    <x v="23"/>
    <x v="28"/>
    <n v="38156"/>
    <n v="32566"/>
    <m/>
    <x v="0"/>
  </r>
  <r>
    <x v="6"/>
    <x v="7"/>
    <x v="2"/>
    <x v="1"/>
    <x v="23"/>
    <x v="29"/>
    <n v="38491"/>
    <n v="32848"/>
    <m/>
    <x v="0"/>
  </r>
  <r>
    <x v="6"/>
    <x v="7"/>
    <x v="2"/>
    <x v="1"/>
    <x v="23"/>
    <x v="30"/>
    <n v="38824"/>
    <n v="33131"/>
    <m/>
    <x v="0"/>
  </r>
  <r>
    <x v="6"/>
    <x v="7"/>
    <x v="2"/>
    <x v="0"/>
    <x v="24"/>
    <x v="0"/>
    <n v="514502"/>
    <n v="1113382"/>
    <m/>
    <x v="0"/>
  </r>
  <r>
    <x v="6"/>
    <x v="7"/>
    <x v="2"/>
    <x v="0"/>
    <x v="24"/>
    <x v="1"/>
    <n v="516271"/>
    <n v="1101757"/>
    <m/>
    <x v="0"/>
  </r>
  <r>
    <x v="6"/>
    <x v="7"/>
    <x v="2"/>
    <x v="0"/>
    <x v="24"/>
    <x v="2"/>
    <n v="524187"/>
    <n v="1104970"/>
    <m/>
    <x v="0"/>
  </r>
  <r>
    <x v="6"/>
    <x v="7"/>
    <x v="2"/>
    <x v="0"/>
    <x v="24"/>
    <x v="3"/>
    <n v="528427"/>
    <n v="1092396"/>
    <m/>
    <x v="0"/>
  </r>
  <r>
    <x v="6"/>
    <x v="7"/>
    <x v="2"/>
    <x v="0"/>
    <x v="24"/>
    <x v="4"/>
    <n v="533208"/>
    <n v="1082176"/>
    <m/>
    <x v="0"/>
  </r>
  <r>
    <x v="6"/>
    <x v="7"/>
    <x v="2"/>
    <x v="0"/>
    <x v="24"/>
    <x v="5"/>
    <n v="538554"/>
    <n v="1065779"/>
    <m/>
    <x v="0"/>
  </r>
  <r>
    <x v="6"/>
    <x v="7"/>
    <x v="2"/>
    <x v="0"/>
    <x v="24"/>
    <x v="6"/>
    <n v="545533"/>
    <n v="1055371"/>
    <m/>
    <x v="0"/>
  </r>
  <r>
    <x v="6"/>
    <x v="7"/>
    <x v="2"/>
    <x v="0"/>
    <x v="24"/>
    <x v="7"/>
    <n v="554490"/>
    <n v="1050174"/>
    <m/>
    <x v="0"/>
  </r>
  <r>
    <x v="6"/>
    <x v="7"/>
    <x v="2"/>
    <x v="0"/>
    <x v="24"/>
    <x v="8"/>
    <n v="563533"/>
    <n v="1045779"/>
    <m/>
    <x v="0"/>
  </r>
  <r>
    <x v="6"/>
    <x v="7"/>
    <x v="2"/>
    <x v="0"/>
    <x v="24"/>
    <x v="9"/>
    <n v="572056"/>
    <n v="1041041"/>
    <m/>
    <x v="0"/>
  </r>
  <r>
    <x v="6"/>
    <x v="7"/>
    <x v="2"/>
    <x v="0"/>
    <x v="24"/>
    <x v="10"/>
    <n v="578020"/>
    <n v="1030606"/>
    <m/>
    <x v="0"/>
  </r>
  <r>
    <x v="6"/>
    <x v="7"/>
    <x v="2"/>
    <x v="0"/>
    <x v="24"/>
    <x v="11"/>
    <n v="583381"/>
    <n v="1017139"/>
    <m/>
    <x v="0"/>
  </r>
  <r>
    <x v="6"/>
    <x v="7"/>
    <x v="2"/>
    <x v="0"/>
    <x v="24"/>
    <x v="12"/>
    <n v="588608"/>
    <n v="1001028"/>
    <m/>
    <x v="0"/>
  </r>
  <r>
    <x v="6"/>
    <x v="7"/>
    <x v="2"/>
    <x v="0"/>
    <x v="24"/>
    <x v="13"/>
    <n v="593656"/>
    <n v="986510"/>
    <m/>
    <x v="0"/>
  </r>
  <r>
    <x v="6"/>
    <x v="7"/>
    <x v="2"/>
    <x v="0"/>
    <x v="24"/>
    <x v="14"/>
    <n v="598573"/>
    <n v="977358"/>
    <m/>
    <x v="0"/>
  </r>
  <r>
    <x v="6"/>
    <x v="7"/>
    <x v="2"/>
    <x v="0"/>
    <x v="24"/>
    <x v="15"/>
    <n v="603409"/>
    <n v="972823"/>
    <m/>
    <x v="0"/>
  </r>
  <r>
    <x v="6"/>
    <x v="7"/>
    <x v="2"/>
    <x v="0"/>
    <x v="24"/>
    <x v="16"/>
    <n v="608207"/>
    <n v="969617"/>
    <m/>
    <x v="0"/>
  </r>
  <r>
    <x v="6"/>
    <x v="7"/>
    <x v="2"/>
    <x v="0"/>
    <x v="24"/>
    <x v="17"/>
    <n v="612675"/>
    <n v="965598"/>
    <m/>
    <x v="0"/>
  </r>
  <r>
    <x v="6"/>
    <x v="7"/>
    <x v="2"/>
    <x v="0"/>
    <x v="24"/>
    <x v="18"/>
    <n v="616838"/>
    <n v="960701"/>
    <m/>
    <x v="0"/>
  </r>
  <r>
    <x v="6"/>
    <x v="7"/>
    <x v="2"/>
    <x v="0"/>
    <x v="24"/>
    <x v="19"/>
    <n v="620520"/>
    <n v="954949"/>
    <m/>
    <x v="0"/>
  </r>
  <r>
    <x v="6"/>
    <x v="7"/>
    <x v="2"/>
    <x v="0"/>
    <x v="24"/>
    <x v="20"/>
    <n v="624179"/>
    <n v="951928"/>
    <m/>
    <x v="0"/>
  </r>
  <r>
    <x v="6"/>
    <x v="7"/>
    <x v="2"/>
    <x v="0"/>
    <x v="24"/>
    <x v="21"/>
    <n v="627780"/>
    <n v="952706"/>
    <m/>
    <x v="0"/>
  </r>
  <r>
    <x v="6"/>
    <x v="7"/>
    <x v="2"/>
    <x v="0"/>
    <x v="24"/>
    <x v="22"/>
    <n v="631239"/>
    <n v="954903"/>
    <m/>
    <x v="0"/>
  </r>
  <r>
    <x v="6"/>
    <x v="7"/>
    <x v="2"/>
    <x v="0"/>
    <x v="24"/>
    <x v="23"/>
    <n v="635547"/>
    <n v="959088"/>
    <m/>
    <x v="0"/>
  </r>
  <r>
    <x v="6"/>
    <x v="7"/>
    <x v="2"/>
    <x v="0"/>
    <x v="24"/>
    <x v="24"/>
    <n v="639785"/>
    <n v="963316"/>
    <m/>
    <x v="0"/>
  </r>
  <r>
    <x v="6"/>
    <x v="7"/>
    <x v="2"/>
    <x v="0"/>
    <x v="24"/>
    <x v="25"/>
    <n v="643961"/>
    <n v="967274"/>
    <m/>
    <x v="0"/>
  </r>
  <r>
    <x v="6"/>
    <x v="7"/>
    <x v="2"/>
    <x v="0"/>
    <x v="24"/>
    <x v="26"/>
    <n v="647989"/>
    <n v="970668"/>
    <m/>
    <x v="0"/>
  </r>
  <r>
    <x v="6"/>
    <x v="7"/>
    <x v="2"/>
    <x v="0"/>
    <x v="24"/>
    <x v="27"/>
    <n v="651901"/>
    <n v="973744"/>
    <m/>
    <x v="0"/>
  </r>
  <r>
    <x v="6"/>
    <x v="7"/>
    <x v="2"/>
    <x v="0"/>
    <x v="24"/>
    <x v="28"/>
    <n v="655618"/>
    <n v="976541"/>
    <m/>
    <x v="0"/>
  </r>
  <r>
    <x v="6"/>
    <x v="7"/>
    <x v="2"/>
    <x v="0"/>
    <x v="24"/>
    <x v="29"/>
    <n v="659224"/>
    <n v="978730"/>
    <m/>
    <x v="0"/>
  </r>
  <r>
    <x v="6"/>
    <x v="7"/>
    <x v="2"/>
    <x v="0"/>
    <x v="24"/>
    <x v="30"/>
    <n v="662708"/>
    <n v="980206"/>
    <m/>
    <x v="0"/>
  </r>
  <r>
    <x v="6"/>
    <x v="8"/>
    <x v="0"/>
    <x v="1"/>
    <x v="23"/>
    <x v="0"/>
    <n v="4628918"/>
    <n v="9808677"/>
    <m/>
    <x v="0"/>
  </r>
  <r>
    <x v="6"/>
    <x v="8"/>
    <x v="0"/>
    <x v="1"/>
    <x v="23"/>
    <x v="1"/>
    <n v="4691574"/>
    <n v="9841030"/>
    <m/>
    <x v="0"/>
  </r>
  <r>
    <x v="6"/>
    <x v="8"/>
    <x v="0"/>
    <x v="1"/>
    <x v="23"/>
    <x v="2"/>
    <n v="4744108"/>
    <n v="9791110"/>
    <m/>
    <x v="0"/>
  </r>
  <r>
    <x v="6"/>
    <x v="8"/>
    <x v="0"/>
    <x v="1"/>
    <x v="23"/>
    <x v="3"/>
    <n v="4794010"/>
    <n v="9729747"/>
    <m/>
    <x v="0"/>
  </r>
  <r>
    <x v="6"/>
    <x v="8"/>
    <x v="0"/>
    <x v="1"/>
    <x v="23"/>
    <x v="4"/>
    <n v="4849762"/>
    <n v="9868829"/>
    <m/>
    <x v="0"/>
  </r>
  <r>
    <x v="6"/>
    <x v="8"/>
    <x v="0"/>
    <x v="1"/>
    <x v="23"/>
    <x v="5"/>
    <n v="4904116"/>
    <n v="9915968"/>
    <m/>
    <x v="0"/>
  </r>
  <r>
    <x v="6"/>
    <x v="8"/>
    <x v="0"/>
    <x v="1"/>
    <x v="23"/>
    <x v="6"/>
    <n v="4960435"/>
    <n v="10080280"/>
    <m/>
    <x v="0"/>
  </r>
  <r>
    <x v="6"/>
    <x v="8"/>
    <x v="0"/>
    <x v="1"/>
    <x v="23"/>
    <x v="7"/>
    <n v="5017174"/>
    <n v="10181632"/>
    <m/>
    <x v="0"/>
  </r>
  <r>
    <x v="6"/>
    <x v="8"/>
    <x v="0"/>
    <x v="1"/>
    <x v="23"/>
    <x v="8"/>
    <n v="5074226"/>
    <n v="10298371"/>
    <m/>
    <x v="0"/>
  </r>
  <r>
    <x v="6"/>
    <x v="8"/>
    <x v="0"/>
    <x v="1"/>
    <x v="23"/>
    <x v="9"/>
    <n v="5133029"/>
    <n v="10410653"/>
    <m/>
    <x v="0"/>
  </r>
  <r>
    <x v="6"/>
    <x v="8"/>
    <x v="0"/>
    <x v="1"/>
    <x v="23"/>
    <x v="10"/>
    <n v="5193808"/>
    <n v="10529022"/>
    <m/>
    <x v="0"/>
  </r>
  <r>
    <x v="6"/>
    <x v="8"/>
    <x v="0"/>
    <x v="1"/>
    <x v="23"/>
    <x v="11"/>
    <n v="5256405"/>
    <n v="10646011"/>
    <m/>
    <x v="0"/>
  </r>
  <r>
    <x v="6"/>
    <x v="8"/>
    <x v="0"/>
    <x v="1"/>
    <x v="23"/>
    <x v="12"/>
    <n v="5321196"/>
    <n v="10725102"/>
    <m/>
    <x v="0"/>
  </r>
  <r>
    <x v="6"/>
    <x v="8"/>
    <x v="0"/>
    <x v="1"/>
    <x v="23"/>
    <x v="13"/>
    <n v="5385122"/>
    <n v="10793198"/>
    <m/>
    <x v="0"/>
  </r>
  <r>
    <x v="6"/>
    <x v="8"/>
    <x v="0"/>
    <x v="1"/>
    <x v="23"/>
    <x v="14"/>
    <n v="5447223"/>
    <n v="10744749"/>
    <m/>
    <x v="0"/>
  </r>
  <r>
    <x v="6"/>
    <x v="8"/>
    <x v="0"/>
    <x v="1"/>
    <x v="23"/>
    <x v="15"/>
    <n v="5508390"/>
    <n v="10735426"/>
    <m/>
    <x v="0"/>
  </r>
  <r>
    <x v="6"/>
    <x v="8"/>
    <x v="0"/>
    <x v="1"/>
    <x v="23"/>
    <x v="16"/>
    <n v="5568342"/>
    <n v="10772478"/>
    <m/>
    <x v="0"/>
  </r>
  <r>
    <x v="6"/>
    <x v="8"/>
    <x v="0"/>
    <x v="1"/>
    <x v="23"/>
    <x v="17"/>
    <n v="5627376"/>
    <n v="10845697"/>
    <m/>
    <x v="0"/>
  </r>
  <r>
    <x v="6"/>
    <x v="8"/>
    <x v="0"/>
    <x v="1"/>
    <x v="23"/>
    <x v="18"/>
    <n v="5685868"/>
    <n v="11042231"/>
    <m/>
    <x v="0"/>
  </r>
  <r>
    <x v="6"/>
    <x v="8"/>
    <x v="0"/>
    <x v="1"/>
    <x v="23"/>
    <x v="19"/>
    <n v="5742214"/>
    <n v="11228398"/>
    <m/>
    <x v="0"/>
  </r>
  <r>
    <x v="6"/>
    <x v="8"/>
    <x v="0"/>
    <x v="1"/>
    <x v="23"/>
    <x v="20"/>
    <n v="5796445"/>
    <n v="11369696"/>
    <m/>
    <x v="0"/>
  </r>
  <r>
    <x v="6"/>
    <x v="8"/>
    <x v="0"/>
    <x v="1"/>
    <x v="23"/>
    <x v="21"/>
    <n v="5848228"/>
    <n v="11463149"/>
    <m/>
    <x v="0"/>
  </r>
  <r>
    <x v="6"/>
    <x v="8"/>
    <x v="0"/>
    <x v="1"/>
    <x v="23"/>
    <x v="22"/>
    <n v="5900934"/>
    <n v="11551127"/>
    <m/>
    <x v="0"/>
  </r>
  <r>
    <x v="6"/>
    <x v="8"/>
    <x v="0"/>
    <x v="1"/>
    <x v="23"/>
    <x v="23"/>
    <n v="5954026"/>
    <n v="11642941"/>
    <m/>
    <x v="0"/>
  </r>
  <r>
    <x v="6"/>
    <x v="8"/>
    <x v="0"/>
    <x v="1"/>
    <x v="23"/>
    <x v="24"/>
    <n v="6007435"/>
    <n v="11737692"/>
    <m/>
    <x v="0"/>
  </r>
  <r>
    <x v="6"/>
    <x v="8"/>
    <x v="0"/>
    <x v="1"/>
    <x v="23"/>
    <x v="25"/>
    <n v="6061926"/>
    <n v="11832674"/>
    <m/>
    <x v="0"/>
  </r>
  <r>
    <x v="6"/>
    <x v="8"/>
    <x v="0"/>
    <x v="1"/>
    <x v="23"/>
    <x v="26"/>
    <n v="6117477"/>
    <n v="11924209"/>
    <m/>
    <x v="0"/>
  </r>
  <r>
    <x v="6"/>
    <x v="8"/>
    <x v="0"/>
    <x v="1"/>
    <x v="23"/>
    <x v="27"/>
    <n v="6173774"/>
    <n v="12017755"/>
    <m/>
    <x v="0"/>
  </r>
  <r>
    <x v="6"/>
    <x v="8"/>
    <x v="0"/>
    <x v="1"/>
    <x v="23"/>
    <x v="28"/>
    <n v="6230725"/>
    <n v="12115471"/>
    <m/>
    <x v="0"/>
  </r>
  <r>
    <x v="6"/>
    <x v="8"/>
    <x v="0"/>
    <x v="1"/>
    <x v="23"/>
    <x v="29"/>
    <n v="6288273"/>
    <n v="12214415"/>
    <m/>
    <x v="0"/>
  </r>
  <r>
    <x v="6"/>
    <x v="8"/>
    <x v="0"/>
    <x v="1"/>
    <x v="23"/>
    <x v="30"/>
    <n v="6346343"/>
    <n v="12313480"/>
    <m/>
    <x v="0"/>
  </r>
  <r>
    <x v="6"/>
    <x v="8"/>
    <x v="0"/>
    <x v="0"/>
    <x v="24"/>
    <x v="0"/>
    <n v="6800385"/>
    <n v="15232862"/>
    <m/>
    <x v="0"/>
  </r>
  <r>
    <x v="6"/>
    <x v="8"/>
    <x v="0"/>
    <x v="0"/>
    <x v="24"/>
    <x v="1"/>
    <n v="6926842"/>
    <n v="14949488"/>
    <m/>
    <x v="0"/>
  </r>
  <r>
    <x v="6"/>
    <x v="8"/>
    <x v="0"/>
    <x v="0"/>
    <x v="24"/>
    <x v="2"/>
    <n v="7107762"/>
    <n v="14596423"/>
    <m/>
    <x v="0"/>
  </r>
  <r>
    <x v="6"/>
    <x v="8"/>
    <x v="0"/>
    <x v="0"/>
    <x v="24"/>
    <x v="3"/>
    <n v="7282209"/>
    <n v="14124496"/>
    <m/>
    <x v="0"/>
  </r>
  <r>
    <x v="6"/>
    <x v="8"/>
    <x v="0"/>
    <x v="0"/>
    <x v="24"/>
    <x v="4"/>
    <n v="7460602"/>
    <n v="13602418"/>
    <m/>
    <x v="0"/>
  </r>
  <r>
    <x v="6"/>
    <x v="8"/>
    <x v="0"/>
    <x v="0"/>
    <x v="24"/>
    <x v="5"/>
    <n v="7638146"/>
    <n v="13214543"/>
    <m/>
    <x v="0"/>
  </r>
  <r>
    <x v="6"/>
    <x v="8"/>
    <x v="0"/>
    <x v="0"/>
    <x v="24"/>
    <x v="6"/>
    <n v="7815211"/>
    <n v="12927596"/>
    <m/>
    <x v="0"/>
  </r>
  <r>
    <x v="6"/>
    <x v="8"/>
    <x v="0"/>
    <x v="0"/>
    <x v="24"/>
    <x v="7"/>
    <n v="7992120"/>
    <n v="12712346"/>
    <m/>
    <x v="0"/>
  </r>
  <r>
    <x v="6"/>
    <x v="8"/>
    <x v="0"/>
    <x v="0"/>
    <x v="24"/>
    <x v="8"/>
    <n v="8201585"/>
    <n v="12605656"/>
    <m/>
    <x v="0"/>
  </r>
  <r>
    <x v="6"/>
    <x v="8"/>
    <x v="0"/>
    <x v="0"/>
    <x v="24"/>
    <x v="9"/>
    <n v="8409805"/>
    <n v="12436715"/>
    <m/>
    <x v="0"/>
  </r>
  <r>
    <x v="6"/>
    <x v="8"/>
    <x v="0"/>
    <x v="0"/>
    <x v="24"/>
    <x v="10"/>
    <n v="8616334"/>
    <n v="12179220"/>
    <m/>
    <x v="0"/>
  </r>
  <r>
    <x v="6"/>
    <x v="8"/>
    <x v="0"/>
    <x v="0"/>
    <x v="24"/>
    <x v="11"/>
    <n v="8818539"/>
    <n v="11848408"/>
    <m/>
    <x v="0"/>
  </r>
  <r>
    <x v="6"/>
    <x v="8"/>
    <x v="0"/>
    <x v="0"/>
    <x v="24"/>
    <x v="12"/>
    <n v="9018352"/>
    <n v="11493789"/>
    <m/>
    <x v="0"/>
  </r>
  <r>
    <x v="6"/>
    <x v="8"/>
    <x v="0"/>
    <x v="0"/>
    <x v="24"/>
    <x v="13"/>
    <n v="9217388"/>
    <n v="11182759"/>
    <m/>
    <x v="0"/>
  </r>
  <r>
    <x v="6"/>
    <x v="8"/>
    <x v="0"/>
    <x v="0"/>
    <x v="24"/>
    <x v="14"/>
    <n v="9415580"/>
    <n v="10903747"/>
    <m/>
    <x v="0"/>
  </r>
  <r>
    <x v="6"/>
    <x v="8"/>
    <x v="0"/>
    <x v="0"/>
    <x v="24"/>
    <x v="15"/>
    <n v="9612362"/>
    <n v="10670997"/>
    <m/>
    <x v="0"/>
  </r>
  <r>
    <x v="6"/>
    <x v="8"/>
    <x v="0"/>
    <x v="0"/>
    <x v="24"/>
    <x v="16"/>
    <n v="9807439"/>
    <n v="10501119"/>
    <m/>
    <x v="0"/>
  </r>
  <r>
    <x v="6"/>
    <x v="8"/>
    <x v="0"/>
    <x v="0"/>
    <x v="24"/>
    <x v="17"/>
    <n v="10001358"/>
    <n v="10384126"/>
    <m/>
    <x v="0"/>
  </r>
  <r>
    <x v="6"/>
    <x v="8"/>
    <x v="0"/>
    <x v="0"/>
    <x v="24"/>
    <x v="18"/>
    <n v="10192538"/>
    <n v="10333574"/>
    <m/>
    <x v="0"/>
  </r>
  <r>
    <x v="6"/>
    <x v="8"/>
    <x v="0"/>
    <x v="0"/>
    <x v="24"/>
    <x v="19"/>
    <n v="10381599"/>
    <n v="10378293"/>
    <m/>
    <x v="0"/>
  </r>
  <r>
    <x v="6"/>
    <x v="8"/>
    <x v="0"/>
    <x v="0"/>
    <x v="24"/>
    <x v="20"/>
    <n v="10569084"/>
    <n v="10491363"/>
    <m/>
    <x v="0"/>
  </r>
  <r>
    <x v="6"/>
    <x v="8"/>
    <x v="0"/>
    <x v="0"/>
    <x v="24"/>
    <x v="21"/>
    <n v="10754700"/>
    <n v="10659111"/>
    <m/>
    <x v="0"/>
  </r>
  <r>
    <x v="6"/>
    <x v="8"/>
    <x v="0"/>
    <x v="0"/>
    <x v="24"/>
    <x v="22"/>
    <n v="10936912"/>
    <n v="10803460"/>
    <m/>
    <x v="0"/>
  </r>
  <r>
    <x v="6"/>
    <x v="8"/>
    <x v="0"/>
    <x v="0"/>
    <x v="24"/>
    <x v="23"/>
    <n v="11114949"/>
    <n v="10936778"/>
    <m/>
    <x v="0"/>
  </r>
  <r>
    <x v="6"/>
    <x v="8"/>
    <x v="0"/>
    <x v="0"/>
    <x v="24"/>
    <x v="24"/>
    <n v="11289270"/>
    <n v="11061120"/>
    <m/>
    <x v="0"/>
  </r>
  <r>
    <x v="6"/>
    <x v="8"/>
    <x v="0"/>
    <x v="0"/>
    <x v="24"/>
    <x v="25"/>
    <n v="11462430"/>
    <n v="11174277"/>
    <m/>
    <x v="0"/>
  </r>
  <r>
    <x v="6"/>
    <x v="8"/>
    <x v="0"/>
    <x v="0"/>
    <x v="24"/>
    <x v="26"/>
    <n v="11635082"/>
    <n v="11276302"/>
    <m/>
    <x v="0"/>
  </r>
  <r>
    <x v="6"/>
    <x v="8"/>
    <x v="0"/>
    <x v="0"/>
    <x v="24"/>
    <x v="27"/>
    <n v="11806747"/>
    <n v="11366629"/>
    <m/>
    <x v="0"/>
  </r>
  <r>
    <x v="6"/>
    <x v="8"/>
    <x v="0"/>
    <x v="0"/>
    <x v="24"/>
    <x v="28"/>
    <n v="11977686"/>
    <n v="11448153"/>
    <m/>
    <x v="0"/>
  </r>
  <r>
    <x v="6"/>
    <x v="8"/>
    <x v="0"/>
    <x v="0"/>
    <x v="24"/>
    <x v="29"/>
    <n v="12148045"/>
    <n v="11517846"/>
    <m/>
    <x v="0"/>
  </r>
  <r>
    <x v="6"/>
    <x v="8"/>
    <x v="0"/>
    <x v="0"/>
    <x v="24"/>
    <x v="30"/>
    <n v="12318266"/>
    <n v="11584292"/>
    <m/>
    <x v="0"/>
  </r>
  <r>
    <x v="6"/>
    <x v="8"/>
    <x v="1"/>
    <x v="1"/>
    <x v="23"/>
    <x v="0"/>
    <n v="378745"/>
    <n v="579858"/>
    <m/>
    <x v="0"/>
  </r>
  <r>
    <x v="6"/>
    <x v="8"/>
    <x v="1"/>
    <x v="1"/>
    <x v="23"/>
    <x v="1"/>
    <n v="383587"/>
    <n v="581382"/>
    <m/>
    <x v="0"/>
  </r>
  <r>
    <x v="6"/>
    <x v="8"/>
    <x v="1"/>
    <x v="1"/>
    <x v="23"/>
    <x v="2"/>
    <n v="389835"/>
    <n v="581188"/>
    <m/>
    <x v="0"/>
  </r>
  <r>
    <x v="6"/>
    <x v="8"/>
    <x v="1"/>
    <x v="1"/>
    <x v="23"/>
    <x v="3"/>
    <n v="395213"/>
    <n v="579342"/>
    <m/>
    <x v="0"/>
  </r>
  <r>
    <x v="6"/>
    <x v="8"/>
    <x v="1"/>
    <x v="1"/>
    <x v="23"/>
    <x v="4"/>
    <n v="399334"/>
    <n v="586995"/>
    <m/>
    <x v="0"/>
  </r>
  <r>
    <x v="6"/>
    <x v="8"/>
    <x v="1"/>
    <x v="1"/>
    <x v="23"/>
    <x v="5"/>
    <n v="404011"/>
    <n v="590112"/>
    <m/>
    <x v="0"/>
  </r>
  <r>
    <x v="6"/>
    <x v="8"/>
    <x v="1"/>
    <x v="1"/>
    <x v="23"/>
    <x v="6"/>
    <n v="408672"/>
    <n v="599953"/>
    <m/>
    <x v="0"/>
  </r>
  <r>
    <x v="6"/>
    <x v="8"/>
    <x v="1"/>
    <x v="1"/>
    <x v="23"/>
    <x v="7"/>
    <n v="413356"/>
    <n v="606032"/>
    <m/>
    <x v="0"/>
  </r>
  <r>
    <x v="6"/>
    <x v="8"/>
    <x v="1"/>
    <x v="1"/>
    <x v="23"/>
    <x v="8"/>
    <n v="417930"/>
    <n v="612837"/>
    <m/>
    <x v="0"/>
  </r>
  <r>
    <x v="6"/>
    <x v="8"/>
    <x v="1"/>
    <x v="1"/>
    <x v="23"/>
    <x v="9"/>
    <n v="422528"/>
    <n v="619203"/>
    <m/>
    <x v="0"/>
  </r>
  <r>
    <x v="6"/>
    <x v="8"/>
    <x v="1"/>
    <x v="1"/>
    <x v="23"/>
    <x v="10"/>
    <n v="427346"/>
    <n v="626011"/>
    <m/>
    <x v="0"/>
  </r>
  <r>
    <x v="6"/>
    <x v="8"/>
    <x v="1"/>
    <x v="1"/>
    <x v="23"/>
    <x v="11"/>
    <n v="432559"/>
    <n v="633091"/>
    <m/>
    <x v="0"/>
  </r>
  <r>
    <x v="6"/>
    <x v="8"/>
    <x v="1"/>
    <x v="1"/>
    <x v="23"/>
    <x v="12"/>
    <n v="437769"/>
    <n v="637656"/>
    <m/>
    <x v="0"/>
  </r>
  <r>
    <x v="6"/>
    <x v="8"/>
    <x v="1"/>
    <x v="1"/>
    <x v="23"/>
    <x v="13"/>
    <n v="442884"/>
    <n v="641529"/>
    <m/>
    <x v="0"/>
  </r>
  <r>
    <x v="6"/>
    <x v="8"/>
    <x v="1"/>
    <x v="1"/>
    <x v="23"/>
    <x v="14"/>
    <n v="447822"/>
    <n v="638443"/>
    <m/>
    <x v="0"/>
  </r>
  <r>
    <x v="6"/>
    <x v="8"/>
    <x v="1"/>
    <x v="1"/>
    <x v="23"/>
    <x v="15"/>
    <n v="452625"/>
    <n v="637601"/>
    <m/>
    <x v="0"/>
  </r>
  <r>
    <x v="6"/>
    <x v="8"/>
    <x v="1"/>
    <x v="1"/>
    <x v="23"/>
    <x v="16"/>
    <n v="457311"/>
    <n v="639492"/>
    <m/>
    <x v="0"/>
  </r>
  <r>
    <x v="6"/>
    <x v="8"/>
    <x v="1"/>
    <x v="1"/>
    <x v="23"/>
    <x v="17"/>
    <n v="461478"/>
    <n v="642911"/>
    <m/>
    <x v="0"/>
  </r>
  <r>
    <x v="6"/>
    <x v="8"/>
    <x v="1"/>
    <x v="1"/>
    <x v="23"/>
    <x v="18"/>
    <n v="465340"/>
    <n v="653262"/>
    <m/>
    <x v="0"/>
  </r>
  <r>
    <x v="6"/>
    <x v="8"/>
    <x v="1"/>
    <x v="1"/>
    <x v="23"/>
    <x v="19"/>
    <n v="468944"/>
    <n v="662858"/>
    <m/>
    <x v="0"/>
  </r>
  <r>
    <x v="6"/>
    <x v="8"/>
    <x v="1"/>
    <x v="1"/>
    <x v="23"/>
    <x v="20"/>
    <n v="472324"/>
    <n v="669718"/>
    <m/>
    <x v="0"/>
  </r>
  <r>
    <x v="6"/>
    <x v="8"/>
    <x v="1"/>
    <x v="1"/>
    <x v="23"/>
    <x v="21"/>
    <n v="475441"/>
    <n v="673662"/>
    <m/>
    <x v="0"/>
  </r>
  <r>
    <x v="6"/>
    <x v="8"/>
    <x v="1"/>
    <x v="1"/>
    <x v="23"/>
    <x v="22"/>
    <n v="478353"/>
    <n v="676892"/>
    <m/>
    <x v="0"/>
  </r>
  <r>
    <x v="6"/>
    <x v="8"/>
    <x v="1"/>
    <x v="1"/>
    <x v="23"/>
    <x v="23"/>
    <n v="481176"/>
    <n v="680182"/>
    <m/>
    <x v="0"/>
  </r>
  <r>
    <x v="6"/>
    <x v="8"/>
    <x v="1"/>
    <x v="1"/>
    <x v="23"/>
    <x v="24"/>
    <n v="484014"/>
    <n v="683632"/>
    <m/>
    <x v="0"/>
  </r>
  <r>
    <x v="6"/>
    <x v="8"/>
    <x v="1"/>
    <x v="1"/>
    <x v="23"/>
    <x v="25"/>
    <n v="486867"/>
    <n v="686998"/>
    <m/>
    <x v="0"/>
  </r>
  <r>
    <x v="6"/>
    <x v="8"/>
    <x v="1"/>
    <x v="1"/>
    <x v="23"/>
    <x v="26"/>
    <n v="489729"/>
    <n v="690062"/>
    <m/>
    <x v="0"/>
  </r>
  <r>
    <x v="6"/>
    <x v="8"/>
    <x v="1"/>
    <x v="1"/>
    <x v="23"/>
    <x v="27"/>
    <n v="492575"/>
    <n v="693142"/>
    <m/>
    <x v="0"/>
  </r>
  <r>
    <x v="6"/>
    <x v="8"/>
    <x v="1"/>
    <x v="1"/>
    <x v="23"/>
    <x v="28"/>
    <n v="495421"/>
    <n v="696394"/>
    <m/>
    <x v="0"/>
  </r>
  <r>
    <x v="6"/>
    <x v="8"/>
    <x v="1"/>
    <x v="1"/>
    <x v="23"/>
    <x v="29"/>
    <n v="498268"/>
    <n v="699656"/>
    <m/>
    <x v="0"/>
  </r>
  <r>
    <x v="6"/>
    <x v="8"/>
    <x v="1"/>
    <x v="1"/>
    <x v="23"/>
    <x v="30"/>
    <n v="501124"/>
    <n v="702886"/>
    <m/>
    <x v="0"/>
  </r>
  <r>
    <x v="6"/>
    <x v="8"/>
    <x v="1"/>
    <x v="0"/>
    <x v="24"/>
    <x v="0"/>
    <n v="1839634"/>
    <n v="2610440"/>
    <m/>
    <x v="0"/>
  </r>
  <r>
    <x v="6"/>
    <x v="8"/>
    <x v="1"/>
    <x v="0"/>
    <x v="24"/>
    <x v="1"/>
    <n v="1891240"/>
    <n v="2632591"/>
    <m/>
    <x v="0"/>
  </r>
  <r>
    <x v="6"/>
    <x v="8"/>
    <x v="1"/>
    <x v="0"/>
    <x v="24"/>
    <x v="2"/>
    <n v="1972968"/>
    <n v="2665144"/>
    <m/>
    <x v="0"/>
  </r>
  <r>
    <x v="6"/>
    <x v="8"/>
    <x v="1"/>
    <x v="0"/>
    <x v="24"/>
    <x v="3"/>
    <n v="2049368"/>
    <n v="2669336"/>
    <m/>
    <x v="0"/>
  </r>
  <r>
    <x v="6"/>
    <x v="8"/>
    <x v="1"/>
    <x v="0"/>
    <x v="24"/>
    <x v="4"/>
    <n v="2117891"/>
    <n v="2651720"/>
    <m/>
    <x v="0"/>
  </r>
  <r>
    <x v="6"/>
    <x v="8"/>
    <x v="1"/>
    <x v="0"/>
    <x v="24"/>
    <x v="5"/>
    <n v="2190190"/>
    <n v="2665046"/>
    <m/>
    <x v="0"/>
  </r>
  <r>
    <x v="6"/>
    <x v="8"/>
    <x v="1"/>
    <x v="0"/>
    <x v="24"/>
    <x v="6"/>
    <n v="2262577"/>
    <n v="2701240"/>
    <m/>
    <x v="0"/>
  </r>
  <r>
    <x v="6"/>
    <x v="8"/>
    <x v="1"/>
    <x v="0"/>
    <x v="24"/>
    <x v="7"/>
    <n v="2335308"/>
    <n v="2757149"/>
    <m/>
    <x v="0"/>
  </r>
  <r>
    <x v="6"/>
    <x v="8"/>
    <x v="1"/>
    <x v="0"/>
    <x v="24"/>
    <x v="8"/>
    <n v="2407516"/>
    <n v="2821561"/>
    <m/>
    <x v="0"/>
  </r>
  <r>
    <x v="6"/>
    <x v="8"/>
    <x v="1"/>
    <x v="0"/>
    <x v="24"/>
    <x v="9"/>
    <n v="2480072"/>
    <n v="2874318"/>
    <m/>
    <x v="0"/>
  </r>
  <r>
    <x v="6"/>
    <x v="8"/>
    <x v="1"/>
    <x v="0"/>
    <x v="24"/>
    <x v="10"/>
    <n v="2554298"/>
    <n v="2912110"/>
    <m/>
    <x v="0"/>
  </r>
  <r>
    <x v="6"/>
    <x v="8"/>
    <x v="1"/>
    <x v="0"/>
    <x v="24"/>
    <x v="11"/>
    <n v="2631394"/>
    <n v="2940681"/>
    <m/>
    <x v="0"/>
  </r>
  <r>
    <x v="6"/>
    <x v="8"/>
    <x v="1"/>
    <x v="0"/>
    <x v="24"/>
    <x v="12"/>
    <n v="2708697"/>
    <n v="2967728"/>
    <m/>
    <x v="0"/>
  </r>
  <r>
    <x v="6"/>
    <x v="8"/>
    <x v="1"/>
    <x v="0"/>
    <x v="24"/>
    <x v="13"/>
    <n v="2785574"/>
    <n v="2996590"/>
    <m/>
    <x v="0"/>
  </r>
  <r>
    <x v="6"/>
    <x v="8"/>
    <x v="1"/>
    <x v="0"/>
    <x v="24"/>
    <x v="14"/>
    <n v="2861460"/>
    <n v="3024198"/>
    <m/>
    <x v="0"/>
  </r>
  <r>
    <x v="6"/>
    <x v="8"/>
    <x v="1"/>
    <x v="0"/>
    <x v="24"/>
    <x v="15"/>
    <n v="2936631"/>
    <n v="3053527"/>
    <m/>
    <x v="0"/>
  </r>
  <r>
    <x v="6"/>
    <x v="8"/>
    <x v="1"/>
    <x v="0"/>
    <x v="24"/>
    <x v="16"/>
    <n v="3011200"/>
    <n v="3088767"/>
    <m/>
    <x v="0"/>
  </r>
  <r>
    <x v="6"/>
    <x v="8"/>
    <x v="1"/>
    <x v="0"/>
    <x v="24"/>
    <x v="17"/>
    <n v="3082336"/>
    <n v="3124373"/>
    <m/>
    <x v="0"/>
  </r>
  <r>
    <x v="6"/>
    <x v="8"/>
    <x v="1"/>
    <x v="0"/>
    <x v="24"/>
    <x v="18"/>
    <n v="3151514"/>
    <n v="3165236"/>
    <m/>
    <x v="0"/>
  </r>
  <r>
    <x v="6"/>
    <x v="8"/>
    <x v="1"/>
    <x v="0"/>
    <x v="24"/>
    <x v="19"/>
    <n v="3219030"/>
    <n v="3218545"/>
    <m/>
    <x v="0"/>
  </r>
  <r>
    <x v="6"/>
    <x v="8"/>
    <x v="1"/>
    <x v="0"/>
    <x v="24"/>
    <x v="20"/>
    <n v="3285121"/>
    <n v="3275960"/>
    <m/>
    <x v="0"/>
  </r>
  <r>
    <x v="6"/>
    <x v="8"/>
    <x v="1"/>
    <x v="0"/>
    <x v="24"/>
    <x v="21"/>
    <n v="3349466"/>
    <n v="3333219"/>
    <m/>
    <x v="0"/>
  </r>
  <r>
    <x v="6"/>
    <x v="8"/>
    <x v="1"/>
    <x v="0"/>
    <x v="24"/>
    <x v="22"/>
    <n v="3412472"/>
    <n v="3384357"/>
    <m/>
    <x v="0"/>
  </r>
  <r>
    <x v="6"/>
    <x v="8"/>
    <x v="1"/>
    <x v="0"/>
    <x v="24"/>
    <x v="23"/>
    <n v="3474970"/>
    <n v="3434108"/>
    <m/>
    <x v="0"/>
  </r>
  <r>
    <x v="6"/>
    <x v="8"/>
    <x v="1"/>
    <x v="0"/>
    <x v="24"/>
    <x v="24"/>
    <n v="3537705"/>
    <n v="3483649"/>
    <m/>
    <x v="0"/>
  </r>
  <r>
    <x v="6"/>
    <x v="8"/>
    <x v="1"/>
    <x v="0"/>
    <x v="24"/>
    <x v="25"/>
    <n v="3600685"/>
    <n v="3531610"/>
    <m/>
    <x v="0"/>
  </r>
  <r>
    <x v="6"/>
    <x v="8"/>
    <x v="1"/>
    <x v="0"/>
    <x v="24"/>
    <x v="26"/>
    <n v="3663866"/>
    <n v="3577678"/>
    <m/>
    <x v="0"/>
  </r>
  <r>
    <x v="6"/>
    <x v="8"/>
    <x v="1"/>
    <x v="0"/>
    <x v="24"/>
    <x v="27"/>
    <n v="3727067"/>
    <n v="3621531"/>
    <m/>
    <x v="0"/>
  </r>
  <r>
    <x v="6"/>
    <x v="8"/>
    <x v="1"/>
    <x v="0"/>
    <x v="24"/>
    <x v="28"/>
    <n v="3790398"/>
    <n v="3663887"/>
    <m/>
    <x v="0"/>
  </r>
  <r>
    <x v="6"/>
    <x v="8"/>
    <x v="1"/>
    <x v="0"/>
    <x v="24"/>
    <x v="29"/>
    <n v="3853876"/>
    <n v="3703665"/>
    <m/>
    <x v="0"/>
  </r>
  <r>
    <x v="6"/>
    <x v="8"/>
    <x v="1"/>
    <x v="0"/>
    <x v="24"/>
    <x v="30"/>
    <n v="3917563"/>
    <n v="3743121"/>
    <m/>
    <x v="0"/>
  </r>
  <r>
    <x v="6"/>
    <x v="8"/>
    <x v="2"/>
    <x v="1"/>
    <x v="23"/>
    <x v="0"/>
    <n v="196321"/>
    <n v="483342"/>
    <m/>
    <x v="0"/>
  </r>
  <r>
    <x v="6"/>
    <x v="8"/>
    <x v="2"/>
    <x v="1"/>
    <x v="23"/>
    <x v="1"/>
    <n v="193491"/>
    <n v="471859"/>
    <m/>
    <x v="0"/>
  </r>
  <r>
    <x v="6"/>
    <x v="8"/>
    <x v="2"/>
    <x v="1"/>
    <x v="23"/>
    <x v="2"/>
    <n v="190807"/>
    <n v="458001"/>
    <m/>
    <x v="0"/>
  </r>
  <r>
    <x v="6"/>
    <x v="8"/>
    <x v="2"/>
    <x v="1"/>
    <x v="23"/>
    <x v="3"/>
    <n v="187885"/>
    <n v="443661"/>
    <m/>
    <x v="0"/>
  </r>
  <r>
    <x v="6"/>
    <x v="8"/>
    <x v="2"/>
    <x v="1"/>
    <x v="23"/>
    <x v="4"/>
    <n v="185079"/>
    <n v="438339"/>
    <m/>
    <x v="0"/>
  </r>
  <r>
    <x v="6"/>
    <x v="8"/>
    <x v="2"/>
    <x v="1"/>
    <x v="23"/>
    <x v="5"/>
    <n v="182403"/>
    <n v="429354"/>
    <m/>
    <x v="0"/>
  </r>
  <r>
    <x v="6"/>
    <x v="8"/>
    <x v="2"/>
    <x v="1"/>
    <x v="23"/>
    <x v="6"/>
    <n v="179938"/>
    <n v="425740"/>
    <m/>
    <x v="0"/>
  </r>
  <r>
    <x v="6"/>
    <x v="8"/>
    <x v="2"/>
    <x v="1"/>
    <x v="23"/>
    <x v="7"/>
    <n v="177711"/>
    <n v="419903"/>
    <m/>
    <x v="0"/>
  </r>
  <r>
    <x v="6"/>
    <x v="8"/>
    <x v="2"/>
    <x v="1"/>
    <x v="23"/>
    <x v="8"/>
    <n v="175550"/>
    <n v="414810"/>
    <m/>
    <x v="0"/>
  </r>
  <r>
    <x v="6"/>
    <x v="8"/>
    <x v="2"/>
    <x v="1"/>
    <x v="23"/>
    <x v="9"/>
    <n v="173402"/>
    <n v="409414"/>
    <m/>
    <x v="0"/>
  </r>
  <r>
    <x v="6"/>
    <x v="8"/>
    <x v="2"/>
    <x v="1"/>
    <x v="23"/>
    <x v="10"/>
    <n v="171088"/>
    <n v="403713"/>
    <m/>
    <x v="0"/>
  </r>
  <r>
    <x v="6"/>
    <x v="8"/>
    <x v="2"/>
    <x v="1"/>
    <x v="23"/>
    <x v="11"/>
    <n v="168778"/>
    <n v="397821"/>
    <m/>
    <x v="0"/>
  </r>
  <r>
    <x v="6"/>
    <x v="8"/>
    <x v="2"/>
    <x v="1"/>
    <x v="23"/>
    <x v="12"/>
    <n v="166513"/>
    <n v="390486"/>
    <m/>
    <x v="0"/>
  </r>
  <r>
    <x v="6"/>
    <x v="8"/>
    <x v="2"/>
    <x v="1"/>
    <x v="23"/>
    <x v="13"/>
    <n v="164286"/>
    <n v="383004"/>
    <m/>
    <x v="0"/>
  </r>
  <r>
    <x v="6"/>
    <x v="8"/>
    <x v="2"/>
    <x v="1"/>
    <x v="23"/>
    <x v="14"/>
    <n v="162101"/>
    <n v="371819"/>
    <m/>
    <x v="0"/>
  </r>
  <r>
    <x v="6"/>
    <x v="8"/>
    <x v="2"/>
    <x v="1"/>
    <x v="23"/>
    <x v="15"/>
    <n v="159961"/>
    <n v="362420"/>
    <m/>
    <x v="0"/>
  </r>
  <r>
    <x v="6"/>
    <x v="8"/>
    <x v="2"/>
    <x v="1"/>
    <x v="23"/>
    <x v="16"/>
    <n v="157869"/>
    <n v="354957"/>
    <m/>
    <x v="0"/>
  </r>
  <r>
    <x v="6"/>
    <x v="8"/>
    <x v="2"/>
    <x v="1"/>
    <x v="23"/>
    <x v="17"/>
    <n v="155798"/>
    <n v="348901"/>
    <m/>
    <x v="0"/>
  </r>
  <r>
    <x v="6"/>
    <x v="8"/>
    <x v="2"/>
    <x v="1"/>
    <x v="23"/>
    <x v="18"/>
    <n v="153750"/>
    <n v="346882"/>
    <m/>
    <x v="0"/>
  </r>
  <r>
    <x v="6"/>
    <x v="8"/>
    <x v="2"/>
    <x v="1"/>
    <x v="23"/>
    <x v="19"/>
    <n v="151709"/>
    <n v="344588"/>
    <m/>
    <x v="0"/>
  </r>
  <r>
    <x v="6"/>
    <x v="8"/>
    <x v="2"/>
    <x v="1"/>
    <x v="23"/>
    <x v="20"/>
    <n v="149714"/>
    <n v="341087"/>
    <m/>
    <x v="0"/>
  </r>
  <r>
    <x v="6"/>
    <x v="8"/>
    <x v="2"/>
    <x v="1"/>
    <x v="23"/>
    <x v="21"/>
    <n v="147758"/>
    <n v="336392"/>
    <m/>
    <x v="0"/>
  </r>
  <r>
    <x v="6"/>
    <x v="8"/>
    <x v="2"/>
    <x v="1"/>
    <x v="23"/>
    <x v="22"/>
    <n v="145835"/>
    <n v="331574"/>
    <m/>
    <x v="0"/>
  </r>
  <r>
    <x v="6"/>
    <x v="8"/>
    <x v="2"/>
    <x v="1"/>
    <x v="23"/>
    <x v="23"/>
    <n v="143947"/>
    <n v="326941"/>
    <m/>
    <x v="0"/>
  </r>
  <r>
    <x v="6"/>
    <x v="8"/>
    <x v="2"/>
    <x v="1"/>
    <x v="23"/>
    <x v="24"/>
    <n v="142101"/>
    <n v="322481"/>
    <m/>
    <x v="0"/>
  </r>
  <r>
    <x v="6"/>
    <x v="8"/>
    <x v="2"/>
    <x v="1"/>
    <x v="23"/>
    <x v="25"/>
    <n v="140296"/>
    <n v="318075"/>
    <m/>
    <x v="0"/>
  </r>
  <r>
    <x v="6"/>
    <x v="8"/>
    <x v="2"/>
    <x v="1"/>
    <x v="23"/>
    <x v="26"/>
    <n v="138524"/>
    <n v="313615"/>
    <m/>
    <x v="0"/>
  </r>
  <r>
    <x v="6"/>
    <x v="8"/>
    <x v="2"/>
    <x v="1"/>
    <x v="23"/>
    <x v="27"/>
    <n v="136788"/>
    <n v="309267"/>
    <m/>
    <x v="0"/>
  </r>
  <r>
    <x v="6"/>
    <x v="8"/>
    <x v="2"/>
    <x v="1"/>
    <x v="23"/>
    <x v="28"/>
    <n v="135080"/>
    <n v="305076"/>
    <m/>
    <x v="0"/>
  </r>
  <r>
    <x v="6"/>
    <x v="8"/>
    <x v="2"/>
    <x v="1"/>
    <x v="23"/>
    <x v="29"/>
    <n v="133406"/>
    <n v="300976"/>
    <m/>
    <x v="0"/>
  </r>
  <r>
    <x v="6"/>
    <x v="8"/>
    <x v="2"/>
    <x v="1"/>
    <x v="23"/>
    <x v="30"/>
    <n v="131765"/>
    <n v="296942"/>
    <m/>
    <x v="0"/>
  </r>
  <r>
    <x v="6"/>
    <x v="8"/>
    <x v="2"/>
    <x v="0"/>
    <x v="24"/>
    <x v="0"/>
    <n v="475614"/>
    <n v="905093"/>
    <m/>
    <x v="0"/>
  </r>
  <r>
    <x v="6"/>
    <x v="8"/>
    <x v="2"/>
    <x v="0"/>
    <x v="24"/>
    <x v="1"/>
    <n v="480339"/>
    <n v="884284"/>
    <m/>
    <x v="0"/>
  </r>
  <r>
    <x v="6"/>
    <x v="8"/>
    <x v="2"/>
    <x v="0"/>
    <x v="24"/>
    <x v="2"/>
    <n v="493594"/>
    <n v="865969"/>
    <m/>
    <x v="0"/>
  </r>
  <r>
    <x v="6"/>
    <x v="8"/>
    <x v="2"/>
    <x v="0"/>
    <x v="24"/>
    <x v="3"/>
    <n v="504145"/>
    <n v="837812"/>
    <m/>
    <x v="0"/>
  </r>
  <r>
    <x v="6"/>
    <x v="8"/>
    <x v="2"/>
    <x v="0"/>
    <x v="24"/>
    <x v="4"/>
    <n v="514756"/>
    <n v="806005"/>
    <m/>
    <x v="0"/>
  </r>
  <r>
    <x v="6"/>
    <x v="8"/>
    <x v="2"/>
    <x v="0"/>
    <x v="24"/>
    <x v="5"/>
    <n v="525563"/>
    <n v="783769"/>
    <m/>
    <x v="0"/>
  </r>
  <r>
    <x v="6"/>
    <x v="8"/>
    <x v="2"/>
    <x v="0"/>
    <x v="24"/>
    <x v="6"/>
    <n v="537231"/>
    <n v="769777"/>
    <m/>
    <x v="0"/>
  </r>
  <r>
    <x v="6"/>
    <x v="8"/>
    <x v="2"/>
    <x v="0"/>
    <x v="24"/>
    <x v="7"/>
    <n v="550010"/>
    <n v="763084"/>
    <m/>
    <x v="0"/>
  </r>
  <r>
    <x v="6"/>
    <x v="8"/>
    <x v="2"/>
    <x v="0"/>
    <x v="24"/>
    <x v="8"/>
    <n v="562573"/>
    <n v="762415"/>
    <m/>
    <x v="0"/>
  </r>
  <r>
    <x v="6"/>
    <x v="8"/>
    <x v="2"/>
    <x v="0"/>
    <x v="24"/>
    <x v="9"/>
    <n v="574499"/>
    <n v="758819"/>
    <m/>
    <x v="0"/>
  </r>
  <r>
    <x v="6"/>
    <x v="8"/>
    <x v="2"/>
    <x v="0"/>
    <x v="24"/>
    <x v="10"/>
    <n v="584355"/>
    <n v="748850"/>
    <m/>
    <x v="0"/>
  </r>
  <r>
    <x v="6"/>
    <x v="8"/>
    <x v="2"/>
    <x v="0"/>
    <x v="24"/>
    <x v="11"/>
    <n v="593530"/>
    <n v="735204"/>
    <m/>
    <x v="0"/>
  </r>
  <r>
    <x v="6"/>
    <x v="8"/>
    <x v="2"/>
    <x v="0"/>
    <x v="24"/>
    <x v="12"/>
    <n v="602364"/>
    <n v="721194"/>
    <m/>
    <x v="0"/>
  </r>
  <r>
    <x v="6"/>
    <x v="8"/>
    <x v="2"/>
    <x v="0"/>
    <x v="24"/>
    <x v="13"/>
    <n v="610831"/>
    <n v="709003"/>
    <m/>
    <x v="0"/>
  </r>
  <r>
    <x v="6"/>
    <x v="8"/>
    <x v="2"/>
    <x v="0"/>
    <x v="24"/>
    <x v="14"/>
    <n v="618972"/>
    <n v="697800"/>
    <m/>
    <x v="0"/>
  </r>
  <r>
    <x v="6"/>
    <x v="8"/>
    <x v="2"/>
    <x v="0"/>
    <x v="24"/>
    <x v="15"/>
    <n v="626830"/>
    <n v="688309"/>
    <m/>
    <x v="0"/>
  </r>
  <r>
    <x v="6"/>
    <x v="8"/>
    <x v="2"/>
    <x v="0"/>
    <x v="24"/>
    <x v="16"/>
    <n v="634440"/>
    <n v="681509"/>
    <m/>
    <x v="0"/>
  </r>
  <r>
    <x v="6"/>
    <x v="8"/>
    <x v="2"/>
    <x v="0"/>
    <x v="24"/>
    <x v="17"/>
    <n v="641605"/>
    <n v="676368"/>
    <m/>
    <x v="0"/>
  </r>
  <r>
    <x v="6"/>
    <x v="8"/>
    <x v="2"/>
    <x v="0"/>
    <x v="24"/>
    <x v="18"/>
    <n v="648348"/>
    <n v="673696"/>
    <m/>
    <x v="0"/>
  </r>
  <r>
    <x v="6"/>
    <x v="8"/>
    <x v="2"/>
    <x v="0"/>
    <x v="24"/>
    <x v="19"/>
    <n v="654550"/>
    <n v="675041"/>
    <m/>
    <x v="0"/>
  </r>
  <r>
    <x v="6"/>
    <x v="8"/>
    <x v="2"/>
    <x v="0"/>
    <x v="24"/>
    <x v="20"/>
    <n v="660541"/>
    <n v="678596"/>
    <m/>
    <x v="0"/>
  </r>
  <r>
    <x v="6"/>
    <x v="8"/>
    <x v="2"/>
    <x v="0"/>
    <x v="24"/>
    <x v="21"/>
    <n v="666302"/>
    <n v="683258"/>
    <m/>
    <x v="0"/>
  </r>
  <r>
    <x v="6"/>
    <x v="8"/>
    <x v="2"/>
    <x v="0"/>
    <x v="24"/>
    <x v="22"/>
    <n v="671779"/>
    <n v="686372"/>
    <m/>
    <x v="0"/>
  </r>
  <r>
    <x v="6"/>
    <x v="8"/>
    <x v="2"/>
    <x v="0"/>
    <x v="24"/>
    <x v="23"/>
    <n v="677007"/>
    <n v="688847"/>
    <m/>
    <x v="0"/>
  </r>
  <r>
    <x v="6"/>
    <x v="8"/>
    <x v="2"/>
    <x v="0"/>
    <x v="24"/>
    <x v="24"/>
    <n v="682058"/>
    <n v="690874"/>
    <m/>
    <x v="0"/>
  </r>
  <r>
    <x v="6"/>
    <x v="8"/>
    <x v="2"/>
    <x v="0"/>
    <x v="24"/>
    <x v="25"/>
    <n v="686943"/>
    <n v="692172"/>
    <m/>
    <x v="0"/>
  </r>
  <r>
    <x v="6"/>
    <x v="8"/>
    <x v="2"/>
    <x v="0"/>
    <x v="24"/>
    <x v="26"/>
    <n v="691609"/>
    <n v="692669"/>
    <m/>
    <x v="0"/>
  </r>
  <r>
    <x v="6"/>
    <x v="8"/>
    <x v="2"/>
    <x v="0"/>
    <x v="24"/>
    <x v="27"/>
    <n v="696084"/>
    <n v="692386"/>
    <m/>
    <x v="0"/>
  </r>
  <r>
    <x v="6"/>
    <x v="8"/>
    <x v="2"/>
    <x v="0"/>
    <x v="24"/>
    <x v="28"/>
    <n v="701028"/>
    <n v="692119"/>
    <m/>
    <x v="0"/>
  </r>
  <r>
    <x v="6"/>
    <x v="8"/>
    <x v="2"/>
    <x v="0"/>
    <x v="24"/>
    <x v="29"/>
    <n v="705742"/>
    <n v="690991"/>
    <m/>
    <x v="0"/>
  </r>
  <r>
    <x v="6"/>
    <x v="8"/>
    <x v="2"/>
    <x v="0"/>
    <x v="24"/>
    <x v="30"/>
    <n v="710225"/>
    <n v="689521"/>
    <m/>
    <x v="0"/>
  </r>
  <r>
    <x v="7"/>
    <x v="0"/>
    <x v="0"/>
    <x v="0"/>
    <x v="25"/>
    <x v="0"/>
    <n v="5453667"/>
    <n v="10034747"/>
    <m/>
    <x v="0"/>
  </r>
  <r>
    <x v="7"/>
    <x v="0"/>
    <x v="0"/>
    <x v="0"/>
    <x v="25"/>
    <x v="1"/>
    <n v="5499079"/>
    <n v="9997741"/>
    <m/>
    <x v="0"/>
  </r>
  <r>
    <x v="7"/>
    <x v="0"/>
    <x v="0"/>
    <x v="0"/>
    <x v="25"/>
    <x v="2"/>
    <n v="5534663"/>
    <n v="9940430"/>
    <m/>
    <x v="0"/>
  </r>
  <r>
    <x v="7"/>
    <x v="0"/>
    <x v="0"/>
    <x v="0"/>
    <x v="25"/>
    <x v="3"/>
    <n v="5572640"/>
    <n v="9880121"/>
    <m/>
    <x v="0"/>
  </r>
  <r>
    <x v="7"/>
    <x v="0"/>
    <x v="0"/>
    <x v="0"/>
    <x v="25"/>
    <x v="4"/>
    <n v="5616786"/>
    <n v="9852229"/>
    <m/>
    <x v="0"/>
  </r>
  <r>
    <x v="7"/>
    <x v="0"/>
    <x v="0"/>
    <x v="0"/>
    <x v="25"/>
    <x v="5"/>
    <n v="5654634"/>
    <n v="9756471"/>
    <m/>
    <x v="0"/>
  </r>
  <r>
    <x v="7"/>
    <x v="0"/>
    <x v="0"/>
    <x v="0"/>
    <x v="25"/>
    <x v="6"/>
    <n v="5692922"/>
    <n v="9683539"/>
    <m/>
    <x v="0"/>
  </r>
  <r>
    <x v="7"/>
    <x v="0"/>
    <x v="0"/>
    <x v="0"/>
    <x v="25"/>
    <x v="7"/>
    <n v="5731167"/>
    <n v="9607170"/>
    <m/>
    <x v="0"/>
  </r>
  <r>
    <x v="7"/>
    <x v="0"/>
    <x v="0"/>
    <x v="0"/>
    <x v="25"/>
    <x v="8"/>
    <n v="5768742"/>
    <n v="9528546"/>
    <m/>
    <x v="0"/>
  </r>
  <r>
    <x v="7"/>
    <x v="0"/>
    <x v="0"/>
    <x v="0"/>
    <x v="25"/>
    <x v="9"/>
    <n v="5806468"/>
    <n v="9458425"/>
    <m/>
    <x v="0"/>
  </r>
  <r>
    <x v="7"/>
    <x v="0"/>
    <x v="0"/>
    <x v="0"/>
    <x v="25"/>
    <x v="10"/>
    <n v="5844276"/>
    <n v="9321029"/>
    <m/>
    <x v="0"/>
  </r>
  <r>
    <x v="7"/>
    <x v="0"/>
    <x v="0"/>
    <x v="0"/>
    <x v="25"/>
    <x v="11"/>
    <n v="5881332"/>
    <n v="9191221"/>
    <m/>
    <x v="0"/>
  </r>
  <r>
    <x v="7"/>
    <x v="0"/>
    <x v="0"/>
    <x v="0"/>
    <x v="25"/>
    <x v="12"/>
    <n v="5918326"/>
    <n v="9070095"/>
    <m/>
    <x v="0"/>
  </r>
  <r>
    <x v="7"/>
    <x v="0"/>
    <x v="0"/>
    <x v="0"/>
    <x v="25"/>
    <x v="13"/>
    <n v="5954826"/>
    <n v="8957192"/>
    <m/>
    <x v="0"/>
  </r>
  <r>
    <x v="7"/>
    <x v="0"/>
    <x v="0"/>
    <x v="0"/>
    <x v="25"/>
    <x v="14"/>
    <n v="5990524"/>
    <n v="8852181"/>
    <m/>
    <x v="0"/>
  </r>
  <r>
    <x v="7"/>
    <x v="0"/>
    <x v="0"/>
    <x v="0"/>
    <x v="25"/>
    <x v="15"/>
    <n v="6025515"/>
    <n v="8755938"/>
    <m/>
    <x v="0"/>
  </r>
  <r>
    <x v="7"/>
    <x v="0"/>
    <x v="0"/>
    <x v="0"/>
    <x v="25"/>
    <x v="16"/>
    <n v="6059627"/>
    <n v="8673407"/>
    <m/>
    <x v="0"/>
  </r>
  <r>
    <x v="7"/>
    <x v="0"/>
    <x v="0"/>
    <x v="0"/>
    <x v="25"/>
    <x v="17"/>
    <n v="6093112"/>
    <n v="8605754"/>
    <m/>
    <x v="0"/>
  </r>
  <r>
    <x v="7"/>
    <x v="0"/>
    <x v="0"/>
    <x v="0"/>
    <x v="25"/>
    <x v="18"/>
    <n v="6125608"/>
    <n v="8552922"/>
    <m/>
    <x v="0"/>
  </r>
  <r>
    <x v="7"/>
    <x v="0"/>
    <x v="0"/>
    <x v="0"/>
    <x v="25"/>
    <x v="19"/>
    <n v="6156820"/>
    <n v="8514790"/>
    <m/>
    <x v="0"/>
  </r>
  <r>
    <x v="7"/>
    <x v="0"/>
    <x v="0"/>
    <x v="0"/>
    <x v="25"/>
    <x v="20"/>
    <n v="6186918"/>
    <n v="8490971"/>
    <m/>
    <x v="0"/>
  </r>
  <r>
    <x v="7"/>
    <x v="0"/>
    <x v="0"/>
    <x v="0"/>
    <x v="25"/>
    <x v="21"/>
    <n v="6215720"/>
    <n v="8481086"/>
    <m/>
    <x v="0"/>
  </r>
  <r>
    <x v="7"/>
    <x v="0"/>
    <x v="0"/>
    <x v="0"/>
    <x v="25"/>
    <x v="22"/>
    <n v="6243773"/>
    <n v="8483928"/>
    <m/>
    <x v="0"/>
  </r>
  <r>
    <x v="7"/>
    <x v="0"/>
    <x v="0"/>
    <x v="0"/>
    <x v="25"/>
    <x v="23"/>
    <n v="6270685"/>
    <n v="8500316"/>
    <m/>
    <x v="0"/>
  </r>
  <r>
    <x v="7"/>
    <x v="0"/>
    <x v="0"/>
    <x v="0"/>
    <x v="25"/>
    <x v="24"/>
    <n v="6296576"/>
    <n v="8529512"/>
    <m/>
    <x v="0"/>
  </r>
  <r>
    <x v="7"/>
    <x v="0"/>
    <x v="0"/>
    <x v="0"/>
    <x v="25"/>
    <x v="25"/>
    <n v="6322441"/>
    <n v="8573524"/>
    <m/>
    <x v="0"/>
  </r>
  <r>
    <x v="7"/>
    <x v="0"/>
    <x v="0"/>
    <x v="0"/>
    <x v="25"/>
    <x v="26"/>
    <n v="6348472"/>
    <n v="8633249"/>
    <m/>
    <x v="0"/>
  </r>
  <r>
    <x v="7"/>
    <x v="0"/>
    <x v="0"/>
    <x v="0"/>
    <x v="25"/>
    <x v="27"/>
    <n v="6374439"/>
    <n v="8707788"/>
    <m/>
    <x v="0"/>
  </r>
  <r>
    <x v="7"/>
    <x v="0"/>
    <x v="0"/>
    <x v="0"/>
    <x v="25"/>
    <x v="28"/>
    <n v="6400390"/>
    <n v="8781853"/>
    <m/>
    <x v="0"/>
  </r>
  <r>
    <x v="7"/>
    <x v="0"/>
    <x v="0"/>
    <x v="0"/>
    <x v="25"/>
    <x v="29"/>
    <n v="6426356"/>
    <n v="8854930"/>
    <m/>
    <x v="0"/>
  </r>
  <r>
    <x v="7"/>
    <x v="0"/>
    <x v="0"/>
    <x v="0"/>
    <x v="25"/>
    <x v="30"/>
    <n v="6452438"/>
    <n v="8927074"/>
    <m/>
    <x v="0"/>
  </r>
  <r>
    <x v="7"/>
    <x v="0"/>
    <x v="1"/>
    <x v="0"/>
    <x v="25"/>
    <x v="0"/>
    <n v="2394664"/>
    <n v="3800331"/>
    <m/>
    <x v="0"/>
  </r>
  <r>
    <x v="7"/>
    <x v="0"/>
    <x v="1"/>
    <x v="0"/>
    <x v="25"/>
    <x v="1"/>
    <n v="2420495"/>
    <n v="3790763"/>
    <m/>
    <x v="0"/>
  </r>
  <r>
    <x v="7"/>
    <x v="0"/>
    <x v="1"/>
    <x v="0"/>
    <x v="25"/>
    <x v="2"/>
    <n v="2452128"/>
    <n v="3786337"/>
    <m/>
    <x v="0"/>
  </r>
  <r>
    <x v="7"/>
    <x v="0"/>
    <x v="1"/>
    <x v="0"/>
    <x v="25"/>
    <x v="3"/>
    <n v="2476139"/>
    <n v="3770032"/>
    <m/>
    <x v="0"/>
  </r>
  <r>
    <x v="7"/>
    <x v="0"/>
    <x v="1"/>
    <x v="0"/>
    <x v="25"/>
    <x v="4"/>
    <n v="2492930"/>
    <n v="3753702"/>
    <m/>
    <x v="0"/>
  </r>
  <r>
    <x v="7"/>
    <x v="0"/>
    <x v="1"/>
    <x v="0"/>
    <x v="25"/>
    <x v="5"/>
    <n v="2513550"/>
    <n v="3719933"/>
    <m/>
    <x v="0"/>
  </r>
  <r>
    <x v="7"/>
    <x v="0"/>
    <x v="1"/>
    <x v="0"/>
    <x v="25"/>
    <x v="6"/>
    <n v="2534094"/>
    <n v="3694514"/>
    <m/>
    <x v="0"/>
  </r>
  <r>
    <x v="7"/>
    <x v="0"/>
    <x v="1"/>
    <x v="0"/>
    <x v="25"/>
    <x v="7"/>
    <n v="2554737"/>
    <n v="3667342"/>
    <m/>
    <x v="0"/>
  </r>
  <r>
    <x v="7"/>
    <x v="0"/>
    <x v="1"/>
    <x v="0"/>
    <x v="25"/>
    <x v="8"/>
    <n v="2574901"/>
    <n v="3638189"/>
    <m/>
    <x v="0"/>
  </r>
  <r>
    <x v="7"/>
    <x v="0"/>
    <x v="1"/>
    <x v="0"/>
    <x v="25"/>
    <x v="9"/>
    <n v="2595165"/>
    <n v="3611192"/>
    <m/>
    <x v="0"/>
  </r>
  <r>
    <x v="7"/>
    <x v="0"/>
    <x v="1"/>
    <x v="0"/>
    <x v="25"/>
    <x v="10"/>
    <n v="2616398"/>
    <n v="3554372"/>
    <m/>
    <x v="0"/>
  </r>
  <r>
    <x v="7"/>
    <x v="0"/>
    <x v="1"/>
    <x v="0"/>
    <x v="25"/>
    <x v="11"/>
    <n v="2639372"/>
    <n v="3500791"/>
    <m/>
    <x v="0"/>
  </r>
  <r>
    <x v="7"/>
    <x v="0"/>
    <x v="1"/>
    <x v="0"/>
    <x v="25"/>
    <x v="12"/>
    <n v="2662332"/>
    <n v="3448658"/>
    <m/>
    <x v="0"/>
  </r>
  <r>
    <x v="7"/>
    <x v="0"/>
    <x v="1"/>
    <x v="0"/>
    <x v="25"/>
    <x v="13"/>
    <n v="2684870"/>
    <n v="3397631"/>
    <m/>
    <x v="0"/>
  </r>
  <r>
    <x v="7"/>
    <x v="0"/>
    <x v="1"/>
    <x v="0"/>
    <x v="25"/>
    <x v="14"/>
    <n v="2706630"/>
    <n v="3347410"/>
    <m/>
    <x v="0"/>
  </r>
  <r>
    <x v="7"/>
    <x v="0"/>
    <x v="1"/>
    <x v="0"/>
    <x v="25"/>
    <x v="15"/>
    <n v="2727794"/>
    <n v="3298540"/>
    <m/>
    <x v="0"/>
  </r>
  <r>
    <x v="7"/>
    <x v="0"/>
    <x v="1"/>
    <x v="0"/>
    <x v="25"/>
    <x v="16"/>
    <n v="2748442"/>
    <n v="3253360"/>
    <m/>
    <x v="0"/>
  </r>
  <r>
    <x v="7"/>
    <x v="0"/>
    <x v="1"/>
    <x v="0"/>
    <x v="25"/>
    <x v="17"/>
    <n v="2766798"/>
    <n v="3210569"/>
    <m/>
    <x v="0"/>
  </r>
  <r>
    <x v="7"/>
    <x v="0"/>
    <x v="1"/>
    <x v="0"/>
    <x v="25"/>
    <x v="18"/>
    <n v="2783811"/>
    <n v="3171539"/>
    <m/>
    <x v="0"/>
  </r>
  <r>
    <x v="7"/>
    <x v="0"/>
    <x v="1"/>
    <x v="0"/>
    <x v="25"/>
    <x v="19"/>
    <n v="2799683"/>
    <n v="3136821"/>
    <m/>
    <x v="0"/>
  </r>
  <r>
    <x v="7"/>
    <x v="0"/>
    <x v="1"/>
    <x v="0"/>
    <x v="25"/>
    <x v="20"/>
    <n v="2814572"/>
    <n v="3106539"/>
    <m/>
    <x v="0"/>
  </r>
  <r>
    <x v="7"/>
    <x v="0"/>
    <x v="1"/>
    <x v="0"/>
    <x v="25"/>
    <x v="21"/>
    <n v="2828297"/>
    <n v="3080648"/>
    <m/>
    <x v="0"/>
  </r>
  <r>
    <x v="7"/>
    <x v="0"/>
    <x v="1"/>
    <x v="0"/>
    <x v="25"/>
    <x v="22"/>
    <n v="2841117"/>
    <n v="3058669"/>
    <m/>
    <x v="0"/>
  </r>
  <r>
    <x v="7"/>
    <x v="0"/>
    <x v="1"/>
    <x v="0"/>
    <x v="25"/>
    <x v="23"/>
    <n v="2853548"/>
    <n v="3041975"/>
    <m/>
    <x v="0"/>
  </r>
  <r>
    <x v="7"/>
    <x v="0"/>
    <x v="1"/>
    <x v="0"/>
    <x v="25"/>
    <x v="24"/>
    <n v="2866040"/>
    <n v="3030865"/>
    <m/>
    <x v="0"/>
  </r>
  <r>
    <x v="7"/>
    <x v="0"/>
    <x v="1"/>
    <x v="0"/>
    <x v="25"/>
    <x v="25"/>
    <n v="2878598"/>
    <n v="3025729"/>
    <m/>
    <x v="0"/>
  </r>
  <r>
    <x v="7"/>
    <x v="0"/>
    <x v="1"/>
    <x v="0"/>
    <x v="25"/>
    <x v="26"/>
    <n v="2891198"/>
    <n v="3026942"/>
    <m/>
    <x v="0"/>
  </r>
  <r>
    <x v="7"/>
    <x v="0"/>
    <x v="1"/>
    <x v="0"/>
    <x v="25"/>
    <x v="27"/>
    <n v="2903730"/>
    <n v="3034306"/>
    <m/>
    <x v="0"/>
  </r>
  <r>
    <x v="7"/>
    <x v="0"/>
    <x v="1"/>
    <x v="0"/>
    <x v="25"/>
    <x v="28"/>
    <n v="2916263"/>
    <n v="3042196"/>
    <m/>
    <x v="0"/>
  </r>
  <r>
    <x v="7"/>
    <x v="0"/>
    <x v="1"/>
    <x v="0"/>
    <x v="25"/>
    <x v="29"/>
    <n v="2928806"/>
    <n v="3050511"/>
    <m/>
    <x v="0"/>
  </r>
  <r>
    <x v="7"/>
    <x v="0"/>
    <x v="1"/>
    <x v="0"/>
    <x v="25"/>
    <x v="30"/>
    <n v="2941392"/>
    <n v="3059443"/>
    <m/>
    <x v="0"/>
  </r>
  <r>
    <x v="7"/>
    <x v="0"/>
    <x v="2"/>
    <x v="0"/>
    <x v="25"/>
    <x v="0"/>
    <n v="163126"/>
    <n v="270789"/>
    <m/>
    <x v="0"/>
  </r>
  <r>
    <x v="7"/>
    <x v="0"/>
    <x v="2"/>
    <x v="0"/>
    <x v="25"/>
    <x v="1"/>
    <n v="163242"/>
    <n v="267021"/>
    <m/>
    <x v="0"/>
  </r>
  <r>
    <x v="7"/>
    <x v="0"/>
    <x v="2"/>
    <x v="0"/>
    <x v="25"/>
    <x v="2"/>
    <n v="163818"/>
    <n v="263833"/>
    <m/>
    <x v="0"/>
  </r>
  <r>
    <x v="7"/>
    <x v="0"/>
    <x v="2"/>
    <x v="0"/>
    <x v="25"/>
    <x v="3"/>
    <n v="163579"/>
    <n v="259532"/>
    <m/>
    <x v="0"/>
  </r>
  <r>
    <x v="7"/>
    <x v="0"/>
    <x v="2"/>
    <x v="0"/>
    <x v="25"/>
    <x v="4"/>
    <n v="163495"/>
    <n v="256156"/>
    <m/>
    <x v="0"/>
  </r>
  <r>
    <x v="7"/>
    <x v="0"/>
    <x v="2"/>
    <x v="0"/>
    <x v="25"/>
    <x v="5"/>
    <n v="163631"/>
    <n v="251691"/>
    <m/>
    <x v="0"/>
  </r>
  <r>
    <x v="7"/>
    <x v="0"/>
    <x v="2"/>
    <x v="0"/>
    <x v="25"/>
    <x v="6"/>
    <n v="164573"/>
    <n v="248978"/>
    <m/>
    <x v="0"/>
  </r>
  <r>
    <x v="7"/>
    <x v="0"/>
    <x v="2"/>
    <x v="0"/>
    <x v="25"/>
    <x v="7"/>
    <n v="166460"/>
    <n v="247507"/>
    <m/>
    <x v="0"/>
  </r>
  <r>
    <x v="7"/>
    <x v="0"/>
    <x v="2"/>
    <x v="0"/>
    <x v="25"/>
    <x v="8"/>
    <n v="168449"/>
    <n v="246231"/>
    <m/>
    <x v="0"/>
  </r>
  <r>
    <x v="7"/>
    <x v="0"/>
    <x v="2"/>
    <x v="0"/>
    <x v="25"/>
    <x v="9"/>
    <n v="170274"/>
    <n v="245002"/>
    <m/>
    <x v="0"/>
  </r>
  <r>
    <x v="7"/>
    <x v="0"/>
    <x v="2"/>
    <x v="0"/>
    <x v="25"/>
    <x v="10"/>
    <n v="171053"/>
    <n v="240245"/>
    <m/>
    <x v="0"/>
  </r>
  <r>
    <x v="7"/>
    <x v="0"/>
    <x v="2"/>
    <x v="0"/>
    <x v="25"/>
    <x v="11"/>
    <n v="171637"/>
    <n v="235534"/>
    <m/>
    <x v="0"/>
  </r>
  <r>
    <x v="7"/>
    <x v="0"/>
    <x v="2"/>
    <x v="0"/>
    <x v="25"/>
    <x v="12"/>
    <n v="172224"/>
    <n v="231082"/>
    <m/>
    <x v="0"/>
  </r>
  <r>
    <x v="7"/>
    <x v="0"/>
    <x v="2"/>
    <x v="0"/>
    <x v="25"/>
    <x v="13"/>
    <n v="172795"/>
    <n v="226852"/>
    <m/>
    <x v="0"/>
  </r>
  <r>
    <x v="7"/>
    <x v="0"/>
    <x v="2"/>
    <x v="0"/>
    <x v="25"/>
    <x v="14"/>
    <n v="173367"/>
    <n v="222857"/>
    <m/>
    <x v="0"/>
  </r>
  <r>
    <x v="7"/>
    <x v="0"/>
    <x v="2"/>
    <x v="0"/>
    <x v="25"/>
    <x v="15"/>
    <n v="173958"/>
    <n v="219127"/>
    <m/>
    <x v="0"/>
  </r>
  <r>
    <x v="7"/>
    <x v="0"/>
    <x v="2"/>
    <x v="0"/>
    <x v="25"/>
    <x v="16"/>
    <n v="174584"/>
    <n v="215810"/>
    <m/>
    <x v="0"/>
  </r>
  <r>
    <x v="7"/>
    <x v="0"/>
    <x v="2"/>
    <x v="0"/>
    <x v="25"/>
    <x v="17"/>
    <n v="175123"/>
    <n v="212793"/>
    <m/>
    <x v="0"/>
  </r>
  <r>
    <x v="7"/>
    <x v="0"/>
    <x v="2"/>
    <x v="0"/>
    <x v="25"/>
    <x v="18"/>
    <n v="175583"/>
    <n v="210089"/>
    <m/>
    <x v="0"/>
  </r>
  <r>
    <x v="7"/>
    <x v="0"/>
    <x v="2"/>
    <x v="0"/>
    <x v="25"/>
    <x v="19"/>
    <n v="175892"/>
    <n v="207618"/>
    <m/>
    <x v="0"/>
  </r>
  <r>
    <x v="7"/>
    <x v="0"/>
    <x v="2"/>
    <x v="0"/>
    <x v="25"/>
    <x v="20"/>
    <n v="176235"/>
    <n v="205568"/>
    <m/>
    <x v="0"/>
  </r>
  <r>
    <x v="7"/>
    <x v="0"/>
    <x v="2"/>
    <x v="0"/>
    <x v="25"/>
    <x v="21"/>
    <n v="176597"/>
    <n v="203910"/>
    <m/>
    <x v="0"/>
  </r>
  <r>
    <x v="7"/>
    <x v="0"/>
    <x v="2"/>
    <x v="0"/>
    <x v="25"/>
    <x v="22"/>
    <n v="176941"/>
    <n v="202535"/>
    <m/>
    <x v="0"/>
  </r>
  <r>
    <x v="7"/>
    <x v="0"/>
    <x v="2"/>
    <x v="0"/>
    <x v="25"/>
    <x v="23"/>
    <n v="177282"/>
    <n v="201493"/>
    <m/>
    <x v="0"/>
  </r>
  <r>
    <x v="7"/>
    <x v="0"/>
    <x v="2"/>
    <x v="0"/>
    <x v="25"/>
    <x v="24"/>
    <n v="177657"/>
    <n v="200798"/>
    <m/>
    <x v="0"/>
  </r>
  <r>
    <x v="7"/>
    <x v="0"/>
    <x v="2"/>
    <x v="0"/>
    <x v="25"/>
    <x v="25"/>
    <n v="178065"/>
    <n v="200452"/>
    <m/>
    <x v="0"/>
  </r>
  <r>
    <x v="7"/>
    <x v="0"/>
    <x v="2"/>
    <x v="0"/>
    <x v="25"/>
    <x v="26"/>
    <n v="178476"/>
    <n v="200420"/>
    <m/>
    <x v="0"/>
  </r>
  <r>
    <x v="7"/>
    <x v="0"/>
    <x v="2"/>
    <x v="0"/>
    <x v="25"/>
    <x v="27"/>
    <n v="178898"/>
    <n v="200692"/>
    <m/>
    <x v="0"/>
  </r>
  <r>
    <x v="7"/>
    <x v="0"/>
    <x v="2"/>
    <x v="0"/>
    <x v="25"/>
    <x v="28"/>
    <n v="179303"/>
    <n v="200972"/>
    <m/>
    <x v="0"/>
  </r>
  <r>
    <x v="7"/>
    <x v="0"/>
    <x v="2"/>
    <x v="0"/>
    <x v="25"/>
    <x v="29"/>
    <n v="179719"/>
    <n v="201284"/>
    <m/>
    <x v="0"/>
  </r>
  <r>
    <x v="7"/>
    <x v="0"/>
    <x v="2"/>
    <x v="0"/>
    <x v="25"/>
    <x v="30"/>
    <n v="180141"/>
    <n v="201632"/>
    <m/>
    <x v="0"/>
  </r>
  <r>
    <x v="7"/>
    <x v="1"/>
    <x v="0"/>
    <x v="0"/>
    <x v="25"/>
    <x v="0"/>
    <n v="15465420"/>
    <n v="29569882"/>
    <m/>
    <x v="0"/>
  </r>
  <r>
    <x v="7"/>
    <x v="1"/>
    <x v="0"/>
    <x v="0"/>
    <x v="25"/>
    <x v="1"/>
    <n v="15542506"/>
    <n v="29382120"/>
    <m/>
    <x v="0"/>
  </r>
  <r>
    <x v="7"/>
    <x v="1"/>
    <x v="0"/>
    <x v="0"/>
    <x v="25"/>
    <x v="2"/>
    <n v="15608810"/>
    <n v="29163928"/>
    <m/>
    <x v="0"/>
  </r>
  <r>
    <x v="7"/>
    <x v="1"/>
    <x v="0"/>
    <x v="0"/>
    <x v="25"/>
    <x v="3"/>
    <n v="15670649"/>
    <n v="28923240"/>
    <m/>
    <x v="0"/>
  </r>
  <r>
    <x v="7"/>
    <x v="1"/>
    <x v="0"/>
    <x v="0"/>
    <x v="25"/>
    <x v="4"/>
    <n v="15739733"/>
    <n v="28757144"/>
    <m/>
    <x v="0"/>
  </r>
  <r>
    <x v="7"/>
    <x v="1"/>
    <x v="0"/>
    <x v="0"/>
    <x v="25"/>
    <x v="5"/>
    <n v="15801199"/>
    <n v="28408912"/>
    <m/>
    <x v="0"/>
  </r>
  <r>
    <x v="7"/>
    <x v="1"/>
    <x v="0"/>
    <x v="0"/>
    <x v="25"/>
    <x v="6"/>
    <n v="15863397"/>
    <n v="28126744"/>
    <m/>
    <x v="0"/>
  </r>
  <r>
    <x v="7"/>
    <x v="1"/>
    <x v="0"/>
    <x v="0"/>
    <x v="25"/>
    <x v="7"/>
    <n v="15925530"/>
    <n v="27833666"/>
    <m/>
    <x v="0"/>
  </r>
  <r>
    <x v="7"/>
    <x v="1"/>
    <x v="0"/>
    <x v="0"/>
    <x v="25"/>
    <x v="8"/>
    <n v="15986575"/>
    <n v="27534238"/>
    <m/>
    <x v="0"/>
  </r>
  <r>
    <x v="7"/>
    <x v="1"/>
    <x v="0"/>
    <x v="0"/>
    <x v="25"/>
    <x v="9"/>
    <n v="16047870"/>
    <n v="27260654"/>
    <m/>
    <x v="0"/>
  </r>
  <r>
    <x v="7"/>
    <x v="1"/>
    <x v="0"/>
    <x v="0"/>
    <x v="25"/>
    <x v="10"/>
    <n v="16109301"/>
    <n v="26812642"/>
    <m/>
    <x v="0"/>
  </r>
  <r>
    <x v="7"/>
    <x v="1"/>
    <x v="0"/>
    <x v="0"/>
    <x v="25"/>
    <x v="11"/>
    <n v="16169511"/>
    <n v="26384990"/>
    <m/>
    <x v="0"/>
  </r>
  <r>
    <x v="7"/>
    <x v="1"/>
    <x v="0"/>
    <x v="0"/>
    <x v="25"/>
    <x v="12"/>
    <n v="16229626"/>
    <n v="25987168"/>
    <m/>
    <x v="0"/>
  </r>
  <r>
    <x v="7"/>
    <x v="1"/>
    <x v="0"/>
    <x v="0"/>
    <x v="25"/>
    <x v="13"/>
    <n v="16288938"/>
    <n v="25615586"/>
    <m/>
    <x v="0"/>
  </r>
  <r>
    <x v="7"/>
    <x v="1"/>
    <x v="0"/>
    <x v="0"/>
    <x v="25"/>
    <x v="14"/>
    <n v="16346951"/>
    <n v="25270440"/>
    <m/>
    <x v="0"/>
  </r>
  <r>
    <x v="7"/>
    <x v="1"/>
    <x v="0"/>
    <x v="0"/>
    <x v="25"/>
    <x v="15"/>
    <n v="16403823"/>
    <n v="24954178"/>
    <m/>
    <x v="0"/>
  </r>
  <r>
    <x v="7"/>
    <x v="1"/>
    <x v="0"/>
    <x v="0"/>
    <x v="25"/>
    <x v="16"/>
    <n v="16459268"/>
    <n v="24679930"/>
    <m/>
    <x v="0"/>
  </r>
  <r>
    <x v="7"/>
    <x v="1"/>
    <x v="0"/>
    <x v="0"/>
    <x v="25"/>
    <x v="17"/>
    <n v="16513695"/>
    <n v="24450126"/>
    <m/>
    <x v="0"/>
  </r>
  <r>
    <x v="7"/>
    <x v="1"/>
    <x v="0"/>
    <x v="0"/>
    <x v="25"/>
    <x v="18"/>
    <n v="16566517"/>
    <n v="24261018"/>
    <m/>
    <x v="0"/>
  </r>
  <r>
    <x v="7"/>
    <x v="1"/>
    <x v="0"/>
    <x v="0"/>
    <x v="25"/>
    <x v="19"/>
    <n v="16617253"/>
    <n v="24120386"/>
    <m/>
    <x v="0"/>
  </r>
  <r>
    <x v="7"/>
    <x v="1"/>
    <x v="0"/>
    <x v="0"/>
    <x v="25"/>
    <x v="20"/>
    <n v="16666182"/>
    <n v="24023360"/>
    <m/>
    <x v="0"/>
  </r>
  <r>
    <x v="7"/>
    <x v="1"/>
    <x v="0"/>
    <x v="0"/>
    <x v="25"/>
    <x v="21"/>
    <n v="16712997"/>
    <n v="23968606"/>
    <m/>
    <x v="0"/>
  </r>
  <r>
    <x v="7"/>
    <x v="1"/>
    <x v="0"/>
    <x v="0"/>
    <x v="25"/>
    <x v="22"/>
    <n v="16758600"/>
    <n v="23954344"/>
    <m/>
    <x v="0"/>
  </r>
  <r>
    <x v="7"/>
    <x v="1"/>
    <x v="0"/>
    <x v="0"/>
    <x v="25"/>
    <x v="23"/>
    <n v="16802348"/>
    <n v="23981104"/>
    <m/>
    <x v="0"/>
  </r>
  <r>
    <x v="7"/>
    <x v="1"/>
    <x v="0"/>
    <x v="0"/>
    <x v="25"/>
    <x v="24"/>
    <n v="16844436"/>
    <n v="24046176"/>
    <m/>
    <x v="0"/>
  </r>
  <r>
    <x v="7"/>
    <x v="1"/>
    <x v="0"/>
    <x v="0"/>
    <x v="25"/>
    <x v="25"/>
    <n v="16886480"/>
    <n v="24153656"/>
    <m/>
    <x v="0"/>
  </r>
  <r>
    <x v="7"/>
    <x v="1"/>
    <x v="0"/>
    <x v="0"/>
    <x v="25"/>
    <x v="26"/>
    <n v="16928798"/>
    <n v="24306208"/>
    <m/>
    <x v="0"/>
  </r>
  <r>
    <x v="7"/>
    <x v="1"/>
    <x v="0"/>
    <x v="0"/>
    <x v="25"/>
    <x v="27"/>
    <n v="16971016"/>
    <n v="24500552"/>
    <m/>
    <x v="0"/>
  </r>
  <r>
    <x v="7"/>
    <x v="1"/>
    <x v="0"/>
    <x v="0"/>
    <x v="25"/>
    <x v="28"/>
    <n v="17013212"/>
    <n v="24692812"/>
    <m/>
    <x v="0"/>
  </r>
  <r>
    <x v="7"/>
    <x v="1"/>
    <x v="0"/>
    <x v="0"/>
    <x v="25"/>
    <x v="29"/>
    <n v="17055420"/>
    <n v="24881404"/>
    <m/>
    <x v="0"/>
  </r>
  <r>
    <x v="7"/>
    <x v="1"/>
    <x v="0"/>
    <x v="0"/>
    <x v="25"/>
    <x v="30"/>
    <n v="17097810"/>
    <n v="25065490"/>
    <m/>
    <x v="0"/>
  </r>
  <r>
    <x v="7"/>
    <x v="1"/>
    <x v="1"/>
    <x v="0"/>
    <x v="25"/>
    <x v="0"/>
    <n v="6743027"/>
    <n v="10768614"/>
    <m/>
    <x v="0"/>
  </r>
  <r>
    <x v="7"/>
    <x v="1"/>
    <x v="1"/>
    <x v="0"/>
    <x v="25"/>
    <x v="1"/>
    <n v="6783445"/>
    <n v="10703392"/>
    <m/>
    <x v="0"/>
  </r>
  <r>
    <x v="7"/>
    <x v="1"/>
    <x v="1"/>
    <x v="0"/>
    <x v="25"/>
    <x v="2"/>
    <n v="6837680"/>
    <n v="10650488"/>
    <m/>
    <x v="0"/>
  </r>
  <r>
    <x v="7"/>
    <x v="1"/>
    <x v="1"/>
    <x v="0"/>
    <x v="25"/>
    <x v="3"/>
    <n v="6873872"/>
    <n v="10569941"/>
    <m/>
    <x v="0"/>
  </r>
  <r>
    <x v="7"/>
    <x v="1"/>
    <x v="1"/>
    <x v="0"/>
    <x v="25"/>
    <x v="4"/>
    <n v="6898066"/>
    <n v="10497561"/>
    <m/>
    <x v="0"/>
  </r>
  <r>
    <x v="7"/>
    <x v="1"/>
    <x v="1"/>
    <x v="0"/>
    <x v="25"/>
    <x v="5"/>
    <n v="6929346"/>
    <n v="10371990"/>
    <m/>
    <x v="0"/>
  </r>
  <r>
    <x v="7"/>
    <x v="1"/>
    <x v="1"/>
    <x v="0"/>
    <x v="25"/>
    <x v="6"/>
    <n v="6960504"/>
    <n v="10269955"/>
    <m/>
    <x v="0"/>
  </r>
  <r>
    <x v="7"/>
    <x v="1"/>
    <x v="1"/>
    <x v="0"/>
    <x v="25"/>
    <x v="7"/>
    <n v="6991816"/>
    <n v="10162229"/>
    <m/>
    <x v="0"/>
  </r>
  <r>
    <x v="7"/>
    <x v="1"/>
    <x v="1"/>
    <x v="0"/>
    <x v="25"/>
    <x v="8"/>
    <n v="7022402"/>
    <n v="10048851"/>
    <m/>
    <x v="0"/>
  </r>
  <r>
    <x v="7"/>
    <x v="1"/>
    <x v="1"/>
    <x v="0"/>
    <x v="25"/>
    <x v="9"/>
    <n v="7053142"/>
    <n v="9941424"/>
    <m/>
    <x v="0"/>
  </r>
  <r>
    <x v="7"/>
    <x v="1"/>
    <x v="1"/>
    <x v="0"/>
    <x v="25"/>
    <x v="10"/>
    <n v="7085352"/>
    <n v="9759277"/>
    <m/>
    <x v="0"/>
  </r>
  <r>
    <x v="7"/>
    <x v="1"/>
    <x v="1"/>
    <x v="0"/>
    <x v="25"/>
    <x v="11"/>
    <n v="7120204"/>
    <n v="9582082"/>
    <m/>
    <x v="0"/>
  </r>
  <r>
    <x v="7"/>
    <x v="1"/>
    <x v="1"/>
    <x v="0"/>
    <x v="25"/>
    <x v="12"/>
    <n v="7155038"/>
    <n v="9410231"/>
    <m/>
    <x v="0"/>
  </r>
  <r>
    <x v="7"/>
    <x v="1"/>
    <x v="1"/>
    <x v="0"/>
    <x v="25"/>
    <x v="13"/>
    <n v="7189234"/>
    <n v="9242032"/>
    <m/>
    <x v="0"/>
  </r>
  <r>
    <x v="7"/>
    <x v="1"/>
    <x v="1"/>
    <x v="0"/>
    <x v="25"/>
    <x v="14"/>
    <n v="7222251"/>
    <n v="9077364"/>
    <m/>
    <x v="0"/>
  </r>
  <r>
    <x v="7"/>
    <x v="1"/>
    <x v="1"/>
    <x v="0"/>
    <x v="25"/>
    <x v="15"/>
    <n v="7254368"/>
    <n v="8917596"/>
    <m/>
    <x v="0"/>
  </r>
  <r>
    <x v="7"/>
    <x v="1"/>
    <x v="1"/>
    <x v="0"/>
    <x v="25"/>
    <x v="16"/>
    <n v="7285700"/>
    <n v="8768510"/>
    <m/>
    <x v="0"/>
  </r>
  <r>
    <x v="7"/>
    <x v="1"/>
    <x v="1"/>
    <x v="0"/>
    <x v="25"/>
    <x v="17"/>
    <n v="7313558"/>
    <n v="8628577"/>
    <m/>
    <x v="0"/>
  </r>
  <r>
    <x v="7"/>
    <x v="1"/>
    <x v="1"/>
    <x v="0"/>
    <x v="25"/>
    <x v="18"/>
    <n v="7339378"/>
    <n v="8498424"/>
    <m/>
    <x v="0"/>
  </r>
  <r>
    <x v="7"/>
    <x v="1"/>
    <x v="1"/>
    <x v="0"/>
    <x v="25"/>
    <x v="19"/>
    <n v="7363467"/>
    <n v="8383123"/>
    <m/>
    <x v="0"/>
  </r>
  <r>
    <x v="7"/>
    <x v="1"/>
    <x v="1"/>
    <x v="0"/>
    <x v="25"/>
    <x v="20"/>
    <n v="7386065"/>
    <n v="8281234"/>
    <m/>
    <x v="0"/>
  </r>
  <r>
    <x v="7"/>
    <x v="1"/>
    <x v="1"/>
    <x v="0"/>
    <x v="25"/>
    <x v="21"/>
    <n v="7406894"/>
    <n v="8192670"/>
    <m/>
    <x v="0"/>
  </r>
  <r>
    <x v="7"/>
    <x v="1"/>
    <x v="1"/>
    <x v="0"/>
    <x v="25"/>
    <x v="22"/>
    <n v="7426352"/>
    <n v="8117234"/>
    <m/>
    <x v="0"/>
  </r>
  <r>
    <x v="7"/>
    <x v="1"/>
    <x v="1"/>
    <x v="0"/>
    <x v="25"/>
    <x v="23"/>
    <n v="7445218"/>
    <n v="8056908"/>
    <m/>
    <x v="0"/>
  </r>
  <r>
    <x v="7"/>
    <x v="1"/>
    <x v="1"/>
    <x v="0"/>
    <x v="25"/>
    <x v="24"/>
    <n v="7464179"/>
    <n v="8011808"/>
    <m/>
    <x v="0"/>
  </r>
  <r>
    <x v="7"/>
    <x v="1"/>
    <x v="1"/>
    <x v="0"/>
    <x v="25"/>
    <x v="25"/>
    <n v="7483238"/>
    <n v="7983100"/>
    <m/>
    <x v="0"/>
  </r>
  <r>
    <x v="7"/>
    <x v="1"/>
    <x v="1"/>
    <x v="0"/>
    <x v="25"/>
    <x v="26"/>
    <n v="7502360"/>
    <n v="7972188"/>
    <m/>
    <x v="0"/>
  </r>
  <r>
    <x v="7"/>
    <x v="1"/>
    <x v="1"/>
    <x v="0"/>
    <x v="25"/>
    <x v="27"/>
    <n v="7521387"/>
    <n v="7978092"/>
    <m/>
    <x v="0"/>
  </r>
  <r>
    <x v="7"/>
    <x v="1"/>
    <x v="1"/>
    <x v="0"/>
    <x v="25"/>
    <x v="28"/>
    <n v="7540413"/>
    <n v="7985420"/>
    <m/>
    <x v="0"/>
  </r>
  <r>
    <x v="7"/>
    <x v="1"/>
    <x v="1"/>
    <x v="0"/>
    <x v="25"/>
    <x v="29"/>
    <n v="7559450"/>
    <n v="7993919"/>
    <m/>
    <x v="0"/>
  </r>
  <r>
    <x v="7"/>
    <x v="1"/>
    <x v="1"/>
    <x v="0"/>
    <x v="25"/>
    <x v="30"/>
    <n v="7578548"/>
    <n v="8003667"/>
    <m/>
    <x v="0"/>
  </r>
  <r>
    <x v="7"/>
    <x v="1"/>
    <x v="2"/>
    <x v="0"/>
    <x v="25"/>
    <x v="0"/>
    <n v="440440"/>
    <n v="766806"/>
    <m/>
    <x v="0"/>
  </r>
  <r>
    <x v="7"/>
    <x v="1"/>
    <x v="2"/>
    <x v="0"/>
    <x v="25"/>
    <x v="1"/>
    <n v="438310"/>
    <n v="753291"/>
    <m/>
    <x v="0"/>
  </r>
  <r>
    <x v="7"/>
    <x v="1"/>
    <x v="2"/>
    <x v="0"/>
    <x v="25"/>
    <x v="2"/>
    <n v="437731"/>
    <n v="741999"/>
    <m/>
    <x v="0"/>
  </r>
  <r>
    <x v="7"/>
    <x v="1"/>
    <x v="2"/>
    <x v="0"/>
    <x v="25"/>
    <x v="3"/>
    <n v="434802"/>
    <n v="727308"/>
    <m/>
    <x v="0"/>
  </r>
  <r>
    <x v="7"/>
    <x v="1"/>
    <x v="2"/>
    <x v="0"/>
    <x v="25"/>
    <x v="4"/>
    <n v="431992"/>
    <n v="714690"/>
    <m/>
    <x v="0"/>
  </r>
  <r>
    <x v="7"/>
    <x v="1"/>
    <x v="2"/>
    <x v="0"/>
    <x v="25"/>
    <x v="5"/>
    <n v="429868"/>
    <n v="699195"/>
    <m/>
    <x v="0"/>
  </r>
  <r>
    <x v="7"/>
    <x v="1"/>
    <x v="2"/>
    <x v="0"/>
    <x v="25"/>
    <x v="6"/>
    <n v="429259"/>
    <n v="687838"/>
    <m/>
    <x v="0"/>
  </r>
  <r>
    <x v="7"/>
    <x v="1"/>
    <x v="2"/>
    <x v="0"/>
    <x v="25"/>
    <x v="7"/>
    <n v="430417"/>
    <n v="679044"/>
    <m/>
    <x v="0"/>
  </r>
  <r>
    <x v="7"/>
    <x v="1"/>
    <x v="2"/>
    <x v="0"/>
    <x v="25"/>
    <x v="8"/>
    <n v="431802"/>
    <n v="670740"/>
    <m/>
    <x v="0"/>
  </r>
  <r>
    <x v="7"/>
    <x v="1"/>
    <x v="2"/>
    <x v="0"/>
    <x v="25"/>
    <x v="9"/>
    <n v="432928"/>
    <n v="662873"/>
    <m/>
    <x v="0"/>
  </r>
  <r>
    <x v="7"/>
    <x v="1"/>
    <x v="2"/>
    <x v="0"/>
    <x v="25"/>
    <x v="10"/>
    <n v="432184"/>
    <n v="647667"/>
    <m/>
    <x v="0"/>
  </r>
  <r>
    <x v="7"/>
    <x v="1"/>
    <x v="2"/>
    <x v="0"/>
    <x v="25"/>
    <x v="11"/>
    <n v="431121"/>
    <n v="632782"/>
    <m/>
    <x v="0"/>
  </r>
  <r>
    <x v="7"/>
    <x v="1"/>
    <x v="2"/>
    <x v="0"/>
    <x v="25"/>
    <x v="12"/>
    <n v="430105"/>
    <n v="618857"/>
    <m/>
    <x v="0"/>
  </r>
  <r>
    <x v="7"/>
    <x v="1"/>
    <x v="2"/>
    <x v="0"/>
    <x v="25"/>
    <x v="13"/>
    <n v="429094"/>
    <n v="605726"/>
    <m/>
    <x v="0"/>
  </r>
  <r>
    <x v="7"/>
    <x v="1"/>
    <x v="2"/>
    <x v="0"/>
    <x v="25"/>
    <x v="14"/>
    <n v="428122"/>
    <n v="593418"/>
    <m/>
    <x v="0"/>
  </r>
  <r>
    <x v="7"/>
    <x v="1"/>
    <x v="2"/>
    <x v="0"/>
    <x v="25"/>
    <x v="15"/>
    <n v="427223"/>
    <n v="581996"/>
    <m/>
    <x v="0"/>
  </r>
  <r>
    <x v="7"/>
    <x v="1"/>
    <x v="2"/>
    <x v="0"/>
    <x v="25"/>
    <x v="16"/>
    <n v="426423"/>
    <n v="571779"/>
    <m/>
    <x v="0"/>
  </r>
  <r>
    <x v="7"/>
    <x v="1"/>
    <x v="2"/>
    <x v="0"/>
    <x v="25"/>
    <x v="17"/>
    <n v="425497"/>
    <n v="562500"/>
    <m/>
    <x v="0"/>
  </r>
  <r>
    <x v="7"/>
    <x v="1"/>
    <x v="2"/>
    <x v="0"/>
    <x v="25"/>
    <x v="18"/>
    <n v="424463"/>
    <n v="554059"/>
    <m/>
    <x v="0"/>
  </r>
  <r>
    <x v="7"/>
    <x v="1"/>
    <x v="2"/>
    <x v="0"/>
    <x v="25"/>
    <x v="19"/>
    <n v="423185"/>
    <n v="546492"/>
    <m/>
    <x v="0"/>
  </r>
  <r>
    <x v="7"/>
    <x v="1"/>
    <x v="2"/>
    <x v="0"/>
    <x v="25"/>
    <x v="20"/>
    <n v="422004"/>
    <n v="540071"/>
    <m/>
    <x v="0"/>
  </r>
  <r>
    <x v="7"/>
    <x v="1"/>
    <x v="2"/>
    <x v="0"/>
    <x v="25"/>
    <x v="21"/>
    <n v="420887"/>
    <n v="534701"/>
    <m/>
    <x v="0"/>
  </r>
  <r>
    <x v="7"/>
    <x v="1"/>
    <x v="2"/>
    <x v="0"/>
    <x v="25"/>
    <x v="22"/>
    <n v="419770"/>
    <n v="530204"/>
    <m/>
    <x v="0"/>
  </r>
  <r>
    <x v="7"/>
    <x v="1"/>
    <x v="2"/>
    <x v="0"/>
    <x v="25"/>
    <x v="23"/>
    <n v="418680"/>
    <n v="526612"/>
    <m/>
    <x v="0"/>
  </r>
  <r>
    <x v="7"/>
    <x v="1"/>
    <x v="2"/>
    <x v="0"/>
    <x v="25"/>
    <x v="24"/>
    <n v="417681"/>
    <n v="523920"/>
    <m/>
    <x v="0"/>
  </r>
  <r>
    <x v="7"/>
    <x v="1"/>
    <x v="2"/>
    <x v="0"/>
    <x v="25"/>
    <x v="25"/>
    <n v="416773"/>
    <n v="522131"/>
    <m/>
    <x v="0"/>
  </r>
  <r>
    <x v="7"/>
    <x v="1"/>
    <x v="2"/>
    <x v="0"/>
    <x v="25"/>
    <x v="26"/>
    <n v="415899"/>
    <n v="521183"/>
    <m/>
    <x v="0"/>
  </r>
  <r>
    <x v="7"/>
    <x v="1"/>
    <x v="2"/>
    <x v="0"/>
    <x v="25"/>
    <x v="27"/>
    <n v="415076"/>
    <n v="521006"/>
    <m/>
    <x v="0"/>
  </r>
  <r>
    <x v="7"/>
    <x v="1"/>
    <x v="2"/>
    <x v="0"/>
    <x v="25"/>
    <x v="28"/>
    <n v="414250"/>
    <n v="520816"/>
    <m/>
    <x v="0"/>
  </r>
  <r>
    <x v="7"/>
    <x v="1"/>
    <x v="2"/>
    <x v="0"/>
    <x v="25"/>
    <x v="29"/>
    <n v="413470"/>
    <n v="520654"/>
    <m/>
    <x v="0"/>
  </r>
  <r>
    <x v="7"/>
    <x v="1"/>
    <x v="2"/>
    <x v="0"/>
    <x v="25"/>
    <x v="30"/>
    <n v="412728"/>
    <n v="520504"/>
    <m/>
    <x v="0"/>
  </r>
  <r>
    <x v="7"/>
    <x v="2"/>
    <x v="0"/>
    <x v="0"/>
    <x v="25"/>
    <x v="0"/>
    <n v="21380240"/>
    <n v="42183216"/>
    <m/>
    <x v="0"/>
  </r>
  <r>
    <x v="7"/>
    <x v="2"/>
    <x v="0"/>
    <x v="0"/>
    <x v="25"/>
    <x v="1"/>
    <n v="21538490"/>
    <n v="42010896"/>
    <m/>
    <x v="0"/>
  </r>
  <r>
    <x v="7"/>
    <x v="2"/>
    <x v="0"/>
    <x v="0"/>
    <x v="25"/>
    <x v="2"/>
    <n v="21681286"/>
    <n v="41795784"/>
    <m/>
    <x v="0"/>
  </r>
  <r>
    <x v="7"/>
    <x v="2"/>
    <x v="0"/>
    <x v="0"/>
    <x v="25"/>
    <x v="3"/>
    <n v="21814342"/>
    <n v="41543460"/>
    <m/>
    <x v="0"/>
  </r>
  <r>
    <x v="7"/>
    <x v="2"/>
    <x v="0"/>
    <x v="0"/>
    <x v="25"/>
    <x v="4"/>
    <n v="21963428"/>
    <n v="41411068"/>
    <m/>
    <x v="0"/>
  </r>
  <r>
    <x v="7"/>
    <x v="2"/>
    <x v="0"/>
    <x v="0"/>
    <x v="25"/>
    <x v="5"/>
    <n v="22095888"/>
    <n v="41007412"/>
    <m/>
    <x v="0"/>
  </r>
  <r>
    <x v="7"/>
    <x v="2"/>
    <x v="0"/>
    <x v="0"/>
    <x v="25"/>
    <x v="6"/>
    <n v="22229928"/>
    <n v="40700372"/>
    <m/>
    <x v="0"/>
  </r>
  <r>
    <x v="7"/>
    <x v="2"/>
    <x v="0"/>
    <x v="0"/>
    <x v="25"/>
    <x v="7"/>
    <n v="22363830"/>
    <n v="40379468"/>
    <m/>
    <x v="0"/>
  </r>
  <r>
    <x v="7"/>
    <x v="2"/>
    <x v="0"/>
    <x v="0"/>
    <x v="25"/>
    <x v="8"/>
    <n v="22495398"/>
    <n v="40048504"/>
    <m/>
    <x v="0"/>
  </r>
  <r>
    <x v="7"/>
    <x v="2"/>
    <x v="0"/>
    <x v="0"/>
    <x v="25"/>
    <x v="9"/>
    <n v="22627500"/>
    <n v="39753132"/>
    <m/>
    <x v="0"/>
  </r>
  <r>
    <x v="7"/>
    <x v="2"/>
    <x v="0"/>
    <x v="0"/>
    <x v="25"/>
    <x v="10"/>
    <n v="22759900"/>
    <n v="39226768"/>
    <m/>
    <x v="0"/>
  </r>
  <r>
    <x v="7"/>
    <x v="2"/>
    <x v="0"/>
    <x v="0"/>
    <x v="25"/>
    <x v="11"/>
    <n v="22889668"/>
    <n v="38728564"/>
    <m/>
    <x v="0"/>
  </r>
  <r>
    <x v="7"/>
    <x v="2"/>
    <x v="0"/>
    <x v="0"/>
    <x v="25"/>
    <x v="12"/>
    <n v="23019224"/>
    <n v="38269132"/>
    <m/>
    <x v="0"/>
  </r>
  <r>
    <x v="7"/>
    <x v="2"/>
    <x v="0"/>
    <x v="0"/>
    <x v="25"/>
    <x v="13"/>
    <n v="23147058"/>
    <n v="37843520"/>
    <m/>
    <x v="0"/>
  </r>
  <r>
    <x v="7"/>
    <x v="2"/>
    <x v="0"/>
    <x v="0"/>
    <x v="25"/>
    <x v="14"/>
    <n v="23272084"/>
    <n v="37452260"/>
    <m/>
    <x v="0"/>
  </r>
  <r>
    <x v="7"/>
    <x v="2"/>
    <x v="0"/>
    <x v="0"/>
    <x v="25"/>
    <x v="15"/>
    <n v="23394648"/>
    <n v="37098992"/>
    <m/>
    <x v="0"/>
  </r>
  <r>
    <x v="7"/>
    <x v="2"/>
    <x v="0"/>
    <x v="0"/>
    <x v="25"/>
    <x v="16"/>
    <n v="23514132"/>
    <n v="36801296"/>
    <m/>
    <x v="0"/>
  </r>
  <r>
    <x v="7"/>
    <x v="2"/>
    <x v="0"/>
    <x v="0"/>
    <x v="25"/>
    <x v="17"/>
    <n v="23631426"/>
    <n v="36563128"/>
    <m/>
    <x v="0"/>
  </r>
  <r>
    <x v="7"/>
    <x v="2"/>
    <x v="0"/>
    <x v="0"/>
    <x v="25"/>
    <x v="18"/>
    <n v="23745262"/>
    <n v="36382112"/>
    <m/>
    <x v="0"/>
  </r>
  <r>
    <x v="7"/>
    <x v="2"/>
    <x v="0"/>
    <x v="0"/>
    <x v="25"/>
    <x v="19"/>
    <n v="23854600"/>
    <n v="36261568"/>
    <m/>
    <x v="0"/>
  </r>
  <r>
    <x v="7"/>
    <x v="2"/>
    <x v="0"/>
    <x v="0"/>
    <x v="25"/>
    <x v="20"/>
    <n v="23960048"/>
    <n v="36197060"/>
    <m/>
    <x v="0"/>
  </r>
  <r>
    <x v="7"/>
    <x v="2"/>
    <x v="0"/>
    <x v="0"/>
    <x v="25"/>
    <x v="21"/>
    <n v="24060938"/>
    <n v="36187112"/>
    <m/>
    <x v="0"/>
  </r>
  <r>
    <x v="7"/>
    <x v="2"/>
    <x v="0"/>
    <x v="0"/>
    <x v="25"/>
    <x v="22"/>
    <n v="24159224"/>
    <n v="36231036"/>
    <m/>
    <x v="0"/>
  </r>
  <r>
    <x v="7"/>
    <x v="2"/>
    <x v="0"/>
    <x v="0"/>
    <x v="25"/>
    <x v="23"/>
    <n v="24253504"/>
    <n v="36328308"/>
    <m/>
    <x v="0"/>
  </r>
  <r>
    <x v="7"/>
    <x v="2"/>
    <x v="0"/>
    <x v="0"/>
    <x v="25"/>
    <x v="24"/>
    <n v="24344208"/>
    <n v="36475224"/>
    <m/>
    <x v="0"/>
  </r>
  <r>
    <x v="7"/>
    <x v="2"/>
    <x v="0"/>
    <x v="0"/>
    <x v="25"/>
    <x v="25"/>
    <n v="24434820"/>
    <n v="36679240"/>
    <m/>
    <x v="0"/>
  </r>
  <r>
    <x v="7"/>
    <x v="2"/>
    <x v="0"/>
    <x v="0"/>
    <x v="25"/>
    <x v="26"/>
    <n v="24526002"/>
    <n v="36943752"/>
    <m/>
    <x v="0"/>
  </r>
  <r>
    <x v="7"/>
    <x v="2"/>
    <x v="0"/>
    <x v="0"/>
    <x v="25"/>
    <x v="27"/>
    <n v="24616924"/>
    <n v="37265056"/>
    <m/>
    <x v="0"/>
  </r>
  <r>
    <x v="7"/>
    <x v="2"/>
    <x v="0"/>
    <x v="0"/>
    <x v="25"/>
    <x v="28"/>
    <n v="24707772"/>
    <n v="37583796"/>
    <m/>
    <x v="0"/>
  </r>
  <r>
    <x v="7"/>
    <x v="2"/>
    <x v="0"/>
    <x v="0"/>
    <x v="25"/>
    <x v="29"/>
    <n v="24798646"/>
    <n v="37898004"/>
    <m/>
    <x v="0"/>
  </r>
  <r>
    <x v="7"/>
    <x v="2"/>
    <x v="0"/>
    <x v="0"/>
    <x v="25"/>
    <x v="30"/>
    <n v="24889928"/>
    <n v="38206720"/>
    <m/>
    <x v="0"/>
  </r>
  <r>
    <x v="7"/>
    <x v="2"/>
    <x v="1"/>
    <x v="0"/>
    <x v="25"/>
    <x v="0"/>
    <n v="4767540"/>
    <n v="8123888"/>
    <m/>
    <x v="0"/>
  </r>
  <r>
    <x v="7"/>
    <x v="2"/>
    <x v="1"/>
    <x v="0"/>
    <x v="25"/>
    <x v="1"/>
    <n v="4816264"/>
    <n v="8102794"/>
    <m/>
    <x v="0"/>
  </r>
  <r>
    <x v="7"/>
    <x v="2"/>
    <x v="1"/>
    <x v="0"/>
    <x v="25"/>
    <x v="2"/>
    <n v="4873262"/>
    <n v="8089392"/>
    <m/>
    <x v="0"/>
  </r>
  <r>
    <x v="7"/>
    <x v="2"/>
    <x v="1"/>
    <x v="0"/>
    <x v="25"/>
    <x v="3"/>
    <n v="4919264"/>
    <n v="8057553"/>
    <m/>
    <x v="0"/>
  </r>
  <r>
    <x v="7"/>
    <x v="2"/>
    <x v="1"/>
    <x v="0"/>
    <x v="25"/>
    <x v="4"/>
    <n v="4952392"/>
    <n v="8026778"/>
    <m/>
    <x v="0"/>
  </r>
  <r>
    <x v="7"/>
    <x v="2"/>
    <x v="1"/>
    <x v="0"/>
    <x v="25"/>
    <x v="5"/>
    <n v="4991976"/>
    <n v="7957458"/>
    <m/>
    <x v="0"/>
  </r>
  <r>
    <x v="7"/>
    <x v="2"/>
    <x v="1"/>
    <x v="0"/>
    <x v="25"/>
    <x v="6"/>
    <n v="5031418"/>
    <n v="7906173"/>
    <m/>
    <x v="0"/>
  </r>
  <r>
    <x v="7"/>
    <x v="2"/>
    <x v="1"/>
    <x v="0"/>
    <x v="25"/>
    <x v="7"/>
    <n v="5071056"/>
    <n v="7851154"/>
    <m/>
    <x v="0"/>
  </r>
  <r>
    <x v="7"/>
    <x v="2"/>
    <x v="1"/>
    <x v="0"/>
    <x v="25"/>
    <x v="8"/>
    <n v="5109776"/>
    <n v="7791567"/>
    <m/>
    <x v="0"/>
  </r>
  <r>
    <x v="7"/>
    <x v="2"/>
    <x v="1"/>
    <x v="0"/>
    <x v="25"/>
    <x v="9"/>
    <n v="5148690"/>
    <n v="7736414"/>
    <m/>
    <x v="0"/>
  </r>
  <r>
    <x v="7"/>
    <x v="2"/>
    <x v="1"/>
    <x v="0"/>
    <x v="25"/>
    <x v="10"/>
    <n v="5189468"/>
    <n v="7627931"/>
    <m/>
    <x v="0"/>
  </r>
  <r>
    <x v="7"/>
    <x v="2"/>
    <x v="1"/>
    <x v="0"/>
    <x v="25"/>
    <x v="11"/>
    <n v="5233590"/>
    <n v="7525292"/>
    <m/>
    <x v="0"/>
  </r>
  <r>
    <x v="7"/>
    <x v="2"/>
    <x v="1"/>
    <x v="0"/>
    <x v="25"/>
    <x v="12"/>
    <n v="5277688"/>
    <n v="7426139"/>
    <m/>
    <x v="0"/>
  </r>
  <r>
    <x v="7"/>
    <x v="2"/>
    <x v="1"/>
    <x v="0"/>
    <x v="25"/>
    <x v="13"/>
    <n v="5320978"/>
    <n v="7328992"/>
    <m/>
    <x v="0"/>
  </r>
  <r>
    <x v="7"/>
    <x v="2"/>
    <x v="1"/>
    <x v="0"/>
    <x v="25"/>
    <x v="14"/>
    <n v="5362775"/>
    <n v="7233639"/>
    <m/>
    <x v="0"/>
  </r>
  <r>
    <x v="7"/>
    <x v="2"/>
    <x v="1"/>
    <x v="0"/>
    <x v="25"/>
    <x v="15"/>
    <n v="5403432"/>
    <n v="7141284"/>
    <m/>
    <x v="0"/>
  </r>
  <r>
    <x v="7"/>
    <x v="2"/>
    <x v="1"/>
    <x v="0"/>
    <x v="25"/>
    <x v="16"/>
    <n v="5443093"/>
    <n v="7056274"/>
    <m/>
    <x v="0"/>
  </r>
  <r>
    <x v="7"/>
    <x v="2"/>
    <x v="1"/>
    <x v="0"/>
    <x v="25"/>
    <x v="17"/>
    <n v="5478356"/>
    <n v="6975684"/>
    <m/>
    <x v="0"/>
  </r>
  <r>
    <x v="7"/>
    <x v="2"/>
    <x v="1"/>
    <x v="0"/>
    <x v="25"/>
    <x v="18"/>
    <n v="5511041"/>
    <n v="6901901"/>
    <m/>
    <x v="0"/>
  </r>
  <r>
    <x v="7"/>
    <x v="2"/>
    <x v="1"/>
    <x v="0"/>
    <x v="25"/>
    <x v="19"/>
    <n v="5541534"/>
    <n v="6837120"/>
    <m/>
    <x v="0"/>
  </r>
  <r>
    <x v="7"/>
    <x v="2"/>
    <x v="1"/>
    <x v="0"/>
    <x v="25"/>
    <x v="20"/>
    <n v="5570142"/>
    <n v="6780904"/>
    <m/>
    <x v="0"/>
  </r>
  <r>
    <x v="7"/>
    <x v="2"/>
    <x v="1"/>
    <x v="0"/>
    <x v="25"/>
    <x v="21"/>
    <n v="5596510"/>
    <n v="6733193"/>
    <m/>
    <x v="0"/>
  </r>
  <r>
    <x v="7"/>
    <x v="2"/>
    <x v="1"/>
    <x v="0"/>
    <x v="25"/>
    <x v="22"/>
    <n v="5621141"/>
    <n v="6694257"/>
    <m/>
    <x v="0"/>
  </r>
  <r>
    <x v="7"/>
    <x v="2"/>
    <x v="1"/>
    <x v="0"/>
    <x v="25"/>
    <x v="23"/>
    <n v="5645024"/>
    <n v="6665968"/>
    <m/>
    <x v="0"/>
  </r>
  <r>
    <x v="7"/>
    <x v="2"/>
    <x v="1"/>
    <x v="0"/>
    <x v="25"/>
    <x v="24"/>
    <n v="5669025"/>
    <n v="6648806"/>
    <m/>
    <x v="0"/>
  </r>
  <r>
    <x v="7"/>
    <x v="2"/>
    <x v="1"/>
    <x v="0"/>
    <x v="25"/>
    <x v="25"/>
    <n v="5693154"/>
    <n v="6643515"/>
    <m/>
    <x v="0"/>
  </r>
  <r>
    <x v="7"/>
    <x v="2"/>
    <x v="1"/>
    <x v="0"/>
    <x v="25"/>
    <x v="26"/>
    <n v="5717356"/>
    <n v="6650870"/>
    <m/>
    <x v="0"/>
  </r>
  <r>
    <x v="7"/>
    <x v="2"/>
    <x v="1"/>
    <x v="0"/>
    <x v="25"/>
    <x v="27"/>
    <n v="5741424"/>
    <n v="6670452"/>
    <m/>
    <x v="0"/>
  </r>
  <r>
    <x v="7"/>
    <x v="2"/>
    <x v="1"/>
    <x v="0"/>
    <x v="25"/>
    <x v="28"/>
    <n v="5765486"/>
    <n v="6691175"/>
    <m/>
    <x v="0"/>
  </r>
  <r>
    <x v="7"/>
    <x v="2"/>
    <x v="1"/>
    <x v="0"/>
    <x v="25"/>
    <x v="29"/>
    <n v="5789561"/>
    <n v="6712879"/>
    <m/>
    <x v="0"/>
  </r>
  <r>
    <x v="7"/>
    <x v="2"/>
    <x v="1"/>
    <x v="0"/>
    <x v="25"/>
    <x v="30"/>
    <n v="5813716"/>
    <n v="6735601"/>
    <m/>
    <x v="0"/>
  </r>
  <r>
    <x v="7"/>
    <x v="2"/>
    <x v="2"/>
    <x v="0"/>
    <x v="25"/>
    <x v="0"/>
    <n v="792921"/>
    <n v="1414571"/>
    <m/>
    <x v="0"/>
  </r>
  <r>
    <x v="7"/>
    <x v="2"/>
    <x v="2"/>
    <x v="0"/>
    <x v="25"/>
    <x v="1"/>
    <n v="792242"/>
    <n v="1394034"/>
    <m/>
    <x v="0"/>
  </r>
  <r>
    <x v="7"/>
    <x v="2"/>
    <x v="2"/>
    <x v="0"/>
    <x v="25"/>
    <x v="2"/>
    <n v="792670"/>
    <n v="1375147"/>
    <m/>
    <x v="0"/>
  </r>
  <r>
    <x v="7"/>
    <x v="2"/>
    <x v="2"/>
    <x v="0"/>
    <x v="25"/>
    <x v="3"/>
    <n v="789175"/>
    <n v="1350609"/>
    <m/>
    <x v="0"/>
  </r>
  <r>
    <x v="7"/>
    <x v="2"/>
    <x v="2"/>
    <x v="0"/>
    <x v="25"/>
    <x v="4"/>
    <n v="786433"/>
    <n v="1330760"/>
    <m/>
    <x v="0"/>
  </r>
  <r>
    <x v="7"/>
    <x v="2"/>
    <x v="2"/>
    <x v="0"/>
    <x v="25"/>
    <x v="5"/>
    <n v="784627"/>
    <n v="1305103"/>
    <m/>
    <x v="0"/>
  </r>
  <r>
    <x v="7"/>
    <x v="2"/>
    <x v="2"/>
    <x v="0"/>
    <x v="25"/>
    <x v="6"/>
    <n v="786089"/>
    <n v="1287801"/>
    <m/>
    <x v="0"/>
  </r>
  <r>
    <x v="7"/>
    <x v="2"/>
    <x v="2"/>
    <x v="0"/>
    <x v="25"/>
    <x v="7"/>
    <n v="791374"/>
    <n v="1276058"/>
    <m/>
    <x v="0"/>
  </r>
  <r>
    <x v="7"/>
    <x v="2"/>
    <x v="2"/>
    <x v="0"/>
    <x v="25"/>
    <x v="8"/>
    <n v="797112"/>
    <n v="1265213"/>
    <m/>
    <x v="0"/>
  </r>
  <r>
    <x v="7"/>
    <x v="2"/>
    <x v="2"/>
    <x v="0"/>
    <x v="25"/>
    <x v="9"/>
    <n v="802231"/>
    <n v="1254849"/>
    <m/>
    <x v="0"/>
  </r>
  <r>
    <x v="7"/>
    <x v="2"/>
    <x v="2"/>
    <x v="0"/>
    <x v="25"/>
    <x v="10"/>
    <n v="803207"/>
    <n v="1229907"/>
    <m/>
    <x v="0"/>
  </r>
  <r>
    <x v="7"/>
    <x v="2"/>
    <x v="2"/>
    <x v="0"/>
    <x v="25"/>
    <x v="11"/>
    <n v="803437"/>
    <n v="1205257"/>
    <m/>
    <x v="0"/>
  </r>
  <r>
    <x v="7"/>
    <x v="2"/>
    <x v="2"/>
    <x v="0"/>
    <x v="25"/>
    <x v="12"/>
    <n v="803722"/>
    <n v="1182104"/>
    <m/>
    <x v="0"/>
  </r>
  <r>
    <x v="7"/>
    <x v="2"/>
    <x v="2"/>
    <x v="0"/>
    <x v="25"/>
    <x v="13"/>
    <n v="803977"/>
    <n v="1160164"/>
    <m/>
    <x v="0"/>
  </r>
  <r>
    <x v="7"/>
    <x v="2"/>
    <x v="2"/>
    <x v="0"/>
    <x v="25"/>
    <x v="14"/>
    <n v="804272"/>
    <n v="1139549"/>
    <m/>
    <x v="0"/>
  </r>
  <r>
    <x v="7"/>
    <x v="2"/>
    <x v="2"/>
    <x v="0"/>
    <x v="25"/>
    <x v="15"/>
    <n v="804681"/>
    <n v="1120405"/>
    <m/>
    <x v="0"/>
  </r>
  <r>
    <x v="7"/>
    <x v="2"/>
    <x v="2"/>
    <x v="0"/>
    <x v="25"/>
    <x v="16"/>
    <n v="805266"/>
    <n v="1103354"/>
    <m/>
    <x v="0"/>
  </r>
  <r>
    <x v="7"/>
    <x v="2"/>
    <x v="2"/>
    <x v="0"/>
    <x v="25"/>
    <x v="17"/>
    <n v="805535"/>
    <n v="1087832"/>
    <m/>
    <x v="0"/>
  </r>
  <r>
    <x v="7"/>
    <x v="2"/>
    <x v="2"/>
    <x v="0"/>
    <x v="25"/>
    <x v="18"/>
    <n v="805523"/>
    <n v="1073818"/>
    <m/>
    <x v="0"/>
  </r>
  <r>
    <x v="7"/>
    <x v="2"/>
    <x v="2"/>
    <x v="0"/>
    <x v="25"/>
    <x v="19"/>
    <n v="804939"/>
    <n v="1061090"/>
    <m/>
    <x v="0"/>
  </r>
  <r>
    <x v="7"/>
    <x v="2"/>
    <x v="2"/>
    <x v="0"/>
    <x v="25"/>
    <x v="20"/>
    <n v="804527"/>
    <n v="1050385"/>
    <m/>
    <x v="0"/>
  </r>
  <r>
    <x v="7"/>
    <x v="2"/>
    <x v="2"/>
    <x v="0"/>
    <x v="25"/>
    <x v="21"/>
    <n v="804219"/>
    <n v="1041561"/>
    <m/>
    <x v="0"/>
  </r>
  <r>
    <x v="7"/>
    <x v="2"/>
    <x v="2"/>
    <x v="0"/>
    <x v="25"/>
    <x v="22"/>
    <n v="803872"/>
    <n v="1034299"/>
    <m/>
    <x v="0"/>
  </r>
  <r>
    <x v="7"/>
    <x v="2"/>
    <x v="2"/>
    <x v="0"/>
    <x v="25"/>
    <x v="23"/>
    <n v="803545"/>
    <n v="1028667"/>
    <m/>
    <x v="0"/>
  </r>
  <r>
    <x v="7"/>
    <x v="2"/>
    <x v="2"/>
    <x v="0"/>
    <x v="25"/>
    <x v="24"/>
    <n v="803382"/>
    <n v="1024690"/>
    <m/>
    <x v="0"/>
  </r>
  <r>
    <x v="7"/>
    <x v="2"/>
    <x v="2"/>
    <x v="0"/>
    <x v="25"/>
    <x v="25"/>
    <n v="803383"/>
    <n v="1022368"/>
    <m/>
    <x v="0"/>
  </r>
  <r>
    <x v="7"/>
    <x v="2"/>
    <x v="2"/>
    <x v="0"/>
    <x v="25"/>
    <x v="26"/>
    <n v="803419"/>
    <n v="1021543"/>
    <m/>
    <x v="0"/>
  </r>
  <r>
    <x v="7"/>
    <x v="2"/>
    <x v="2"/>
    <x v="0"/>
    <x v="25"/>
    <x v="27"/>
    <n v="803527"/>
    <n v="1022154"/>
    <m/>
    <x v="0"/>
  </r>
  <r>
    <x v="7"/>
    <x v="2"/>
    <x v="2"/>
    <x v="0"/>
    <x v="25"/>
    <x v="28"/>
    <n v="803588"/>
    <n v="1022783"/>
    <m/>
    <x v="0"/>
  </r>
  <r>
    <x v="7"/>
    <x v="2"/>
    <x v="2"/>
    <x v="0"/>
    <x v="25"/>
    <x v="29"/>
    <n v="803718"/>
    <n v="1023544"/>
    <m/>
    <x v="0"/>
  </r>
  <r>
    <x v="7"/>
    <x v="2"/>
    <x v="2"/>
    <x v="0"/>
    <x v="25"/>
    <x v="30"/>
    <n v="803901"/>
    <n v="1024400"/>
    <m/>
    <x v="0"/>
  </r>
  <r>
    <x v="7"/>
    <x v="3"/>
    <x v="0"/>
    <x v="0"/>
    <x v="25"/>
    <x v="0"/>
    <n v="10454152"/>
    <n v="21033754"/>
    <m/>
    <x v="0"/>
  </r>
  <r>
    <x v="7"/>
    <x v="3"/>
    <x v="0"/>
    <x v="0"/>
    <x v="25"/>
    <x v="1"/>
    <n v="10553517"/>
    <n v="20992370"/>
    <m/>
    <x v="0"/>
  </r>
  <r>
    <x v="7"/>
    <x v="3"/>
    <x v="0"/>
    <x v="0"/>
    <x v="25"/>
    <x v="2"/>
    <n v="10649193"/>
    <n v="20937522"/>
    <m/>
    <x v="0"/>
  </r>
  <r>
    <x v="7"/>
    <x v="3"/>
    <x v="0"/>
    <x v="0"/>
    <x v="25"/>
    <x v="3"/>
    <n v="10727429"/>
    <n v="20842438"/>
    <m/>
    <x v="0"/>
  </r>
  <r>
    <x v="7"/>
    <x v="3"/>
    <x v="0"/>
    <x v="0"/>
    <x v="25"/>
    <x v="4"/>
    <n v="10818008"/>
    <n v="20815618"/>
    <m/>
    <x v="0"/>
  </r>
  <r>
    <x v="7"/>
    <x v="3"/>
    <x v="0"/>
    <x v="0"/>
    <x v="25"/>
    <x v="5"/>
    <n v="10903307"/>
    <n v="20655638"/>
    <m/>
    <x v="0"/>
  </r>
  <r>
    <x v="7"/>
    <x v="3"/>
    <x v="0"/>
    <x v="0"/>
    <x v="25"/>
    <x v="6"/>
    <n v="10989651"/>
    <n v="20545208"/>
    <m/>
    <x v="0"/>
  </r>
  <r>
    <x v="7"/>
    <x v="3"/>
    <x v="0"/>
    <x v="0"/>
    <x v="25"/>
    <x v="7"/>
    <n v="11075903"/>
    <n v="20428100"/>
    <m/>
    <x v="0"/>
  </r>
  <r>
    <x v="7"/>
    <x v="3"/>
    <x v="0"/>
    <x v="0"/>
    <x v="25"/>
    <x v="8"/>
    <n v="11160648"/>
    <n v="20305128"/>
    <m/>
    <x v="0"/>
  </r>
  <r>
    <x v="7"/>
    <x v="3"/>
    <x v="0"/>
    <x v="0"/>
    <x v="25"/>
    <x v="9"/>
    <n v="11245739"/>
    <n v="20200152"/>
    <m/>
    <x v="0"/>
  </r>
  <r>
    <x v="7"/>
    <x v="3"/>
    <x v="0"/>
    <x v="0"/>
    <x v="25"/>
    <x v="10"/>
    <n v="11331027"/>
    <n v="19983420"/>
    <m/>
    <x v="0"/>
  </r>
  <r>
    <x v="7"/>
    <x v="3"/>
    <x v="0"/>
    <x v="0"/>
    <x v="25"/>
    <x v="11"/>
    <n v="11414621"/>
    <n v="19781702"/>
    <m/>
    <x v="0"/>
  </r>
  <r>
    <x v="7"/>
    <x v="3"/>
    <x v="0"/>
    <x v="0"/>
    <x v="25"/>
    <x v="12"/>
    <n v="11498087"/>
    <n v="19596676"/>
    <m/>
    <x v="0"/>
  </r>
  <r>
    <x v="7"/>
    <x v="3"/>
    <x v="0"/>
    <x v="0"/>
    <x v="25"/>
    <x v="13"/>
    <n v="11580444"/>
    <n v="19427518"/>
    <m/>
    <x v="0"/>
  </r>
  <r>
    <x v="7"/>
    <x v="3"/>
    <x v="0"/>
    <x v="0"/>
    <x v="25"/>
    <x v="14"/>
    <n v="11660996"/>
    <n v="19274310"/>
    <m/>
    <x v="0"/>
  </r>
  <r>
    <x v="7"/>
    <x v="3"/>
    <x v="0"/>
    <x v="0"/>
    <x v="25"/>
    <x v="15"/>
    <n v="11739964"/>
    <n v="19139200"/>
    <m/>
    <x v="0"/>
  </r>
  <r>
    <x v="7"/>
    <x v="3"/>
    <x v="0"/>
    <x v="0"/>
    <x v="25"/>
    <x v="16"/>
    <n v="11816954"/>
    <n v="19030988"/>
    <m/>
    <x v="0"/>
  </r>
  <r>
    <x v="7"/>
    <x v="3"/>
    <x v="0"/>
    <x v="0"/>
    <x v="25"/>
    <x v="17"/>
    <n v="11892537"/>
    <n v="18952212"/>
    <m/>
    <x v="0"/>
  </r>
  <r>
    <x v="7"/>
    <x v="3"/>
    <x v="0"/>
    <x v="0"/>
    <x v="25"/>
    <x v="18"/>
    <n v="11965892"/>
    <n v="18902166"/>
    <m/>
    <x v="0"/>
  </r>
  <r>
    <x v="7"/>
    <x v="3"/>
    <x v="0"/>
    <x v="0"/>
    <x v="25"/>
    <x v="19"/>
    <n v="12036354"/>
    <n v="18879230"/>
    <m/>
    <x v="0"/>
  </r>
  <r>
    <x v="7"/>
    <x v="3"/>
    <x v="0"/>
    <x v="0"/>
    <x v="25"/>
    <x v="20"/>
    <n v="12104309"/>
    <n v="18882978"/>
    <m/>
    <x v="0"/>
  </r>
  <r>
    <x v="7"/>
    <x v="3"/>
    <x v="0"/>
    <x v="0"/>
    <x v="25"/>
    <x v="21"/>
    <n v="12169331"/>
    <n v="18912864"/>
    <m/>
    <x v="0"/>
  </r>
  <r>
    <x v="7"/>
    <x v="3"/>
    <x v="0"/>
    <x v="0"/>
    <x v="25"/>
    <x v="22"/>
    <n v="12232668"/>
    <n v="18968902"/>
    <m/>
    <x v="0"/>
  </r>
  <r>
    <x v="7"/>
    <x v="3"/>
    <x v="0"/>
    <x v="0"/>
    <x v="25"/>
    <x v="23"/>
    <n v="12293431"/>
    <n v="19050418"/>
    <m/>
    <x v="0"/>
  </r>
  <r>
    <x v="7"/>
    <x v="3"/>
    <x v="0"/>
    <x v="0"/>
    <x v="25"/>
    <x v="24"/>
    <n v="12351887"/>
    <n v="19155758"/>
    <m/>
    <x v="0"/>
  </r>
  <r>
    <x v="7"/>
    <x v="3"/>
    <x v="0"/>
    <x v="0"/>
    <x v="25"/>
    <x v="25"/>
    <n v="12410288"/>
    <n v="19289416"/>
    <m/>
    <x v="0"/>
  </r>
  <r>
    <x v="7"/>
    <x v="3"/>
    <x v="0"/>
    <x v="0"/>
    <x v="25"/>
    <x v="26"/>
    <n v="12469060"/>
    <n v="19452936"/>
    <m/>
    <x v="0"/>
  </r>
  <r>
    <x v="7"/>
    <x v="3"/>
    <x v="0"/>
    <x v="0"/>
    <x v="25"/>
    <x v="27"/>
    <n v="12527669"/>
    <n v="19644252"/>
    <m/>
    <x v="0"/>
  </r>
  <r>
    <x v="7"/>
    <x v="3"/>
    <x v="0"/>
    <x v="0"/>
    <x v="25"/>
    <x v="28"/>
    <n v="12586237"/>
    <n v="19834272"/>
    <m/>
    <x v="0"/>
  </r>
  <r>
    <x v="7"/>
    <x v="3"/>
    <x v="0"/>
    <x v="0"/>
    <x v="25"/>
    <x v="29"/>
    <n v="12644814"/>
    <n v="20021962"/>
    <m/>
    <x v="0"/>
  </r>
  <r>
    <x v="7"/>
    <x v="3"/>
    <x v="0"/>
    <x v="0"/>
    <x v="25"/>
    <x v="30"/>
    <n v="12703630"/>
    <n v="20206724"/>
    <m/>
    <x v="0"/>
  </r>
  <r>
    <x v="7"/>
    <x v="3"/>
    <x v="1"/>
    <x v="0"/>
    <x v="25"/>
    <x v="0"/>
    <n v="1853520"/>
    <n v="3123181"/>
    <m/>
    <x v="0"/>
  </r>
  <r>
    <x v="7"/>
    <x v="3"/>
    <x v="1"/>
    <x v="0"/>
    <x v="25"/>
    <x v="1"/>
    <n v="1882224"/>
    <n v="3128548"/>
    <m/>
    <x v="0"/>
  </r>
  <r>
    <x v="7"/>
    <x v="3"/>
    <x v="1"/>
    <x v="0"/>
    <x v="25"/>
    <x v="2"/>
    <n v="1918030"/>
    <n v="3142178"/>
    <m/>
    <x v="0"/>
  </r>
  <r>
    <x v="7"/>
    <x v="3"/>
    <x v="1"/>
    <x v="0"/>
    <x v="25"/>
    <x v="3"/>
    <n v="1943503"/>
    <n v="3140894"/>
    <m/>
    <x v="0"/>
  </r>
  <r>
    <x v="7"/>
    <x v="3"/>
    <x v="1"/>
    <x v="0"/>
    <x v="25"/>
    <x v="4"/>
    <n v="1962407"/>
    <n v="3138065"/>
    <m/>
    <x v="0"/>
  </r>
  <r>
    <x v="7"/>
    <x v="3"/>
    <x v="1"/>
    <x v="0"/>
    <x v="25"/>
    <x v="5"/>
    <n v="1986344"/>
    <n v="3123139"/>
    <m/>
    <x v="0"/>
  </r>
  <r>
    <x v="7"/>
    <x v="3"/>
    <x v="1"/>
    <x v="0"/>
    <x v="25"/>
    <x v="6"/>
    <n v="2010189"/>
    <n v="3115308"/>
    <m/>
    <x v="0"/>
  </r>
  <r>
    <x v="7"/>
    <x v="3"/>
    <x v="1"/>
    <x v="0"/>
    <x v="25"/>
    <x v="7"/>
    <n v="2034151"/>
    <n v="3106099"/>
    <m/>
    <x v="0"/>
  </r>
  <r>
    <x v="7"/>
    <x v="3"/>
    <x v="1"/>
    <x v="0"/>
    <x v="25"/>
    <x v="8"/>
    <n v="2057557"/>
    <n v="3094770"/>
    <m/>
    <x v="0"/>
  </r>
  <r>
    <x v="7"/>
    <x v="3"/>
    <x v="1"/>
    <x v="0"/>
    <x v="25"/>
    <x v="9"/>
    <n v="2081082"/>
    <n v="3085135"/>
    <m/>
    <x v="0"/>
  </r>
  <r>
    <x v="7"/>
    <x v="3"/>
    <x v="1"/>
    <x v="0"/>
    <x v="25"/>
    <x v="10"/>
    <n v="2105734"/>
    <n v="3054479"/>
    <m/>
    <x v="0"/>
  </r>
  <r>
    <x v="7"/>
    <x v="3"/>
    <x v="1"/>
    <x v="0"/>
    <x v="25"/>
    <x v="11"/>
    <n v="2132409"/>
    <n v="3027011"/>
    <m/>
    <x v="0"/>
  </r>
  <r>
    <x v="7"/>
    <x v="3"/>
    <x v="1"/>
    <x v="0"/>
    <x v="25"/>
    <x v="12"/>
    <n v="2159070"/>
    <n v="3000192"/>
    <m/>
    <x v="0"/>
  </r>
  <r>
    <x v="7"/>
    <x v="3"/>
    <x v="1"/>
    <x v="0"/>
    <x v="25"/>
    <x v="13"/>
    <n v="2185245"/>
    <n v="2973628"/>
    <m/>
    <x v="0"/>
  </r>
  <r>
    <x v="7"/>
    <x v="3"/>
    <x v="1"/>
    <x v="0"/>
    <x v="25"/>
    <x v="14"/>
    <n v="2210518"/>
    <n v="2947102"/>
    <m/>
    <x v="0"/>
  </r>
  <r>
    <x v="7"/>
    <x v="3"/>
    <x v="1"/>
    <x v="0"/>
    <x v="25"/>
    <x v="15"/>
    <n v="2235102"/>
    <n v="2921217"/>
    <m/>
    <x v="0"/>
  </r>
  <r>
    <x v="7"/>
    <x v="3"/>
    <x v="1"/>
    <x v="0"/>
    <x v="25"/>
    <x v="16"/>
    <n v="2259087"/>
    <n v="2897791"/>
    <m/>
    <x v="0"/>
  </r>
  <r>
    <x v="7"/>
    <x v="3"/>
    <x v="1"/>
    <x v="0"/>
    <x v="25"/>
    <x v="17"/>
    <n v="2280412"/>
    <n v="2874972"/>
    <m/>
    <x v="0"/>
  </r>
  <r>
    <x v="7"/>
    <x v="3"/>
    <x v="1"/>
    <x v="0"/>
    <x v="25"/>
    <x v="18"/>
    <n v="2300179"/>
    <n v="2854328"/>
    <m/>
    <x v="0"/>
  </r>
  <r>
    <x v="7"/>
    <x v="3"/>
    <x v="1"/>
    <x v="0"/>
    <x v="25"/>
    <x v="19"/>
    <n v="2318622"/>
    <n v="2836193"/>
    <m/>
    <x v="0"/>
  </r>
  <r>
    <x v="7"/>
    <x v="3"/>
    <x v="1"/>
    <x v="0"/>
    <x v="25"/>
    <x v="20"/>
    <n v="2335923"/>
    <n v="2820832"/>
    <m/>
    <x v="0"/>
  </r>
  <r>
    <x v="7"/>
    <x v="3"/>
    <x v="1"/>
    <x v="0"/>
    <x v="25"/>
    <x v="21"/>
    <n v="2351871"/>
    <n v="2808239"/>
    <m/>
    <x v="0"/>
  </r>
  <r>
    <x v="7"/>
    <x v="3"/>
    <x v="1"/>
    <x v="0"/>
    <x v="25"/>
    <x v="22"/>
    <n v="2366768"/>
    <n v="2798626"/>
    <m/>
    <x v="0"/>
  </r>
  <r>
    <x v="7"/>
    <x v="3"/>
    <x v="1"/>
    <x v="0"/>
    <x v="25"/>
    <x v="23"/>
    <n v="2381214"/>
    <n v="2792970"/>
    <m/>
    <x v="0"/>
  </r>
  <r>
    <x v="7"/>
    <x v="3"/>
    <x v="1"/>
    <x v="0"/>
    <x v="25"/>
    <x v="24"/>
    <n v="2395731"/>
    <n v="2791708"/>
    <m/>
    <x v="0"/>
  </r>
  <r>
    <x v="7"/>
    <x v="3"/>
    <x v="1"/>
    <x v="0"/>
    <x v="25"/>
    <x v="25"/>
    <n v="2410326"/>
    <n v="2795108"/>
    <m/>
    <x v="0"/>
  </r>
  <r>
    <x v="7"/>
    <x v="3"/>
    <x v="1"/>
    <x v="0"/>
    <x v="25"/>
    <x v="26"/>
    <n v="2424966"/>
    <n v="2803390"/>
    <m/>
    <x v="0"/>
  </r>
  <r>
    <x v="7"/>
    <x v="3"/>
    <x v="1"/>
    <x v="0"/>
    <x v="25"/>
    <x v="27"/>
    <n v="2439526"/>
    <n v="2816361"/>
    <m/>
    <x v="0"/>
  </r>
  <r>
    <x v="7"/>
    <x v="3"/>
    <x v="1"/>
    <x v="0"/>
    <x v="25"/>
    <x v="28"/>
    <n v="2454084"/>
    <n v="2829871"/>
    <m/>
    <x v="0"/>
  </r>
  <r>
    <x v="7"/>
    <x v="3"/>
    <x v="1"/>
    <x v="0"/>
    <x v="25"/>
    <x v="29"/>
    <n v="2468648"/>
    <n v="2843851"/>
    <m/>
    <x v="0"/>
  </r>
  <r>
    <x v="7"/>
    <x v="3"/>
    <x v="1"/>
    <x v="0"/>
    <x v="25"/>
    <x v="30"/>
    <n v="2483256"/>
    <n v="2858294"/>
    <m/>
    <x v="0"/>
  </r>
  <r>
    <x v="7"/>
    <x v="3"/>
    <x v="2"/>
    <x v="0"/>
    <x v="25"/>
    <x v="0"/>
    <n v="452371"/>
    <n v="795268"/>
    <m/>
    <x v="0"/>
  </r>
  <r>
    <x v="7"/>
    <x v="3"/>
    <x v="2"/>
    <x v="0"/>
    <x v="25"/>
    <x v="1"/>
    <n v="452258"/>
    <n v="784313"/>
    <m/>
    <x v="0"/>
  </r>
  <r>
    <x v="7"/>
    <x v="3"/>
    <x v="2"/>
    <x v="0"/>
    <x v="25"/>
    <x v="2"/>
    <n v="453366"/>
    <n v="775169"/>
    <m/>
    <x v="0"/>
  </r>
  <r>
    <x v="7"/>
    <x v="3"/>
    <x v="2"/>
    <x v="0"/>
    <x v="25"/>
    <x v="3"/>
    <n v="451174"/>
    <n v="761351"/>
    <m/>
    <x v="0"/>
  </r>
  <r>
    <x v="7"/>
    <x v="3"/>
    <x v="2"/>
    <x v="0"/>
    <x v="25"/>
    <x v="4"/>
    <n v="449611"/>
    <n v="750448"/>
    <m/>
    <x v="0"/>
  </r>
  <r>
    <x v="7"/>
    <x v="3"/>
    <x v="2"/>
    <x v="0"/>
    <x v="25"/>
    <x v="5"/>
    <n v="448971"/>
    <n v="736736"/>
    <m/>
    <x v="0"/>
  </r>
  <r>
    <x v="7"/>
    <x v="3"/>
    <x v="2"/>
    <x v="0"/>
    <x v="25"/>
    <x v="6"/>
    <n v="450297"/>
    <n v="727890"/>
    <m/>
    <x v="0"/>
  </r>
  <r>
    <x v="7"/>
    <x v="3"/>
    <x v="2"/>
    <x v="0"/>
    <x v="25"/>
    <x v="7"/>
    <n v="453924"/>
    <n v="722341"/>
    <m/>
    <x v="0"/>
  </r>
  <r>
    <x v="7"/>
    <x v="3"/>
    <x v="2"/>
    <x v="0"/>
    <x v="25"/>
    <x v="8"/>
    <n v="457816"/>
    <n v="717275"/>
    <m/>
    <x v="0"/>
  </r>
  <r>
    <x v="7"/>
    <x v="3"/>
    <x v="2"/>
    <x v="0"/>
    <x v="25"/>
    <x v="9"/>
    <n v="461326"/>
    <n v="712419"/>
    <m/>
    <x v="0"/>
  </r>
  <r>
    <x v="7"/>
    <x v="3"/>
    <x v="2"/>
    <x v="0"/>
    <x v="25"/>
    <x v="10"/>
    <n v="462327"/>
    <n v="699240"/>
    <m/>
    <x v="0"/>
  </r>
  <r>
    <x v="7"/>
    <x v="3"/>
    <x v="2"/>
    <x v="0"/>
    <x v="25"/>
    <x v="11"/>
    <n v="462872"/>
    <n v="686218"/>
    <m/>
    <x v="0"/>
  </r>
  <r>
    <x v="7"/>
    <x v="3"/>
    <x v="2"/>
    <x v="0"/>
    <x v="25"/>
    <x v="12"/>
    <n v="463442"/>
    <n v="673889"/>
    <m/>
    <x v="0"/>
  </r>
  <r>
    <x v="7"/>
    <x v="3"/>
    <x v="2"/>
    <x v="0"/>
    <x v="25"/>
    <x v="13"/>
    <n v="463988"/>
    <n v="662174"/>
    <m/>
    <x v="0"/>
  </r>
  <r>
    <x v="7"/>
    <x v="3"/>
    <x v="2"/>
    <x v="0"/>
    <x v="25"/>
    <x v="14"/>
    <n v="464551"/>
    <n v="651147"/>
    <m/>
    <x v="0"/>
  </r>
  <r>
    <x v="7"/>
    <x v="3"/>
    <x v="2"/>
    <x v="0"/>
    <x v="25"/>
    <x v="15"/>
    <n v="465177"/>
    <n v="640905"/>
    <m/>
    <x v="0"/>
  </r>
  <r>
    <x v="7"/>
    <x v="3"/>
    <x v="2"/>
    <x v="0"/>
    <x v="25"/>
    <x v="16"/>
    <n v="465903"/>
    <n v="631816"/>
    <m/>
    <x v="0"/>
  </r>
  <r>
    <x v="7"/>
    <x v="3"/>
    <x v="2"/>
    <x v="0"/>
    <x v="25"/>
    <x v="17"/>
    <n v="466432"/>
    <n v="623562"/>
    <m/>
    <x v="0"/>
  </r>
  <r>
    <x v="7"/>
    <x v="3"/>
    <x v="2"/>
    <x v="0"/>
    <x v="25"/>
    <x v="18"/>
    <n v="466785"/>
    <n v="616176"/>
    <m/>
    <x v="0"/>
  </r>
  <r>
    <x v="7"/>
    <x v="3"/>
    <x v="2"/>
    <x v="0"/>
    <x v="25"/>
    <x v="19"/>
    <n v="466786"/>
    <n v="609384"/>
    <m/>
    <x v="0"/>
  </r>
  <r>
    <x v="7"/>
    <x v="3"/>
    <x v="2"/>
    <x v="0"/>
    <x v="25"/>
    <x v="20"/>
    <n v="466885"/>
    <n v="603714"/>
    <m/>
    <x v="0"/>
  </r>
  <r>
    <x v="7"/>
    <x v="3"/>
    <x v="2"/>
    <x v="0"/>
    <x v="25"/>
    <x v="21"/>
    <n v="467041"/>
    <n v="599104"/>
    <m/>
    <x v="0"/>
  </r>
  <r>
    <x v="7"/>
    <x v="3"/>
    <x v="2"/>
    <x v="0"/>
    <x v="25"/>
    <x v="22"/>
    <n v="467167"/>
    <n v="595365"/>
    <m/>
    <x v="0"/>
  </r>
  <r>
    <x v="7"/>
    <x v="3"/>
    <x v="2"/>
    <x v="0"/>
    <x v="25"/>
    <x v="23"/>
    <n v="467299"/>
    <n v="592540"/>
    <m/>
    <x v="0"/>
  </r>
  <r>
    <x v="7"/>
    <x v="3"/>
    <x v="2"/>
    <x v="0"/>
    <x v="25"/>
    <x v="24"/>
    <n v="467525"/>
    <n v="590659"/>
    <m/>
    <x v="0"/>
  </r>
  <r>
    <x v="7"/>
    <x v="3"/>
    <x v="2"/>
    <x v="0"/>
    <x v="25"/>
    <x v="25"/>
    <n v="467845"/>
    <n v="589718"/>
    <m/>
    <x v="0"/>
  </r>
  <r>
    <x v="7"/>
    <x v="3"/>
    <x v="2"/>
    <x v="0"/>
    <x v="25"/>
    <x v="26"/>
    <n v="468180"/>
    <n v="589609"/>
    <m/>
    <x v="0"/>
  </r>
  <r>
    <x v="7"/>
    <x v="3"/>
    <x v="2"/>
    <x v="0"/>
    <x v="25"/>
    <x v="27"/>
    <n v="468554"/>
    <n v="590305"/>
    <m/>
    <x v="0"/>
  </r>
  <r>
    <x v="7"/>
    <x v="3"/>
    <x v="2"/>
    <x v="0"/>
    <x v="25"/>
    <x v="28"/>
    <n v="468896"/>
    <n v="591017"/>
    <m/>
    <x v="0"/>
  </r>
  <r>
    <x v="7"/>
    <x v="3"/>
    <x v="2"/>
    <x v="0"/>
    <x v="25"/>
    <x v="29"/>
    <n v="469272"/>
    <n v="591810"/>
    <m/>
    <x v="0"/>
  </r>
  <r>
    <x v="7"/>
    <x v="3"/>
    <x v="2"/>
    <x v="0"/>
    <x v="25"/>
    <x v="30"/>
    <n v="469672"/>
    <n v="592655"/>
    <m/>
    <x v="0"/>
  </r>
  <r>
    <x v="7"/>
    <x v="4"/>
    <x v="0"/>
    <x v="0"/>
    <x v="25"/>
    <x v="0"/>
    <n v="26608164"/>
    <n v="58112232"/>
    <m/>
    <x v="0"/>
  </r>
  <r>
    <x v="7"/>
    <x v="4"/>
    <x v="0"/>
    <x v="0"/>
    <x v="25"/>
    <x v="1"/>
    <n v="27209376"/>
    <n v="58629132"/>
    <m/>
    <x v="0"/>
  </r>
  <r>
    <x v="7"/>
    <x v="4"/>
    <x v="0"/>
    <x v="0"/>
    <x v="25"/>
    <x v="2"/>
    <n v="27740210"/>
    <n v="58991128"/>
    <m/>
    <x v="0"/>
  </r>
  <r>
    <x v="7"/>
    <x v="4"/>
    <x v="0"/>
    <x v="0"/>
    <x v="25"/>
    <x v="3"/>
    <n v="28244516"/>
    <n v="59274068"/>
    <m/>
    <x v="0"/>
  </r>
  <r>
    <x v="7"/>
    <x v="4"/>
    <x v="0"/>
    <x v="0"/>
    <x v="25"/>
    <x v="4"/>
    <n v="28802080"/>
    <n v="59792436"/>
    <m/>
    <x v="0"/>
  </r>
  <r>
    <x v="7"/>
    <x v="4"/>
    <x v="0"/>
    <x v="0"/>
    <x v="25"/>
    <x v="5"/>
    <n v="29303138"/>
    <n v="59849804"/>
    <m/>
    <x v="0"/>
  </r>
  <r>
    <x v="7"/>
    <x v="4"/>
    <x v="0"/>
    <x v="0"/>
    <x v="25"/>
    <x v="6"/>
    <n v="29810192"/>
    <n v="60055408"/>
    <m/>
    <x v="0"/>
  </r>
  <r>
    <x v="7"/>
    <x v="4"/>
    <x v="0"/>
    <x v="0"/>
    <x v="25"/>
    <x v="7"/>
    <n v="30316696"/>
    <n v="60239160"/>
    <m/>
    <x v="0"/>
  </r>
  <r>
    <x v="7"/>
    <x v="4"/>
    <x v="0"/>
    <x v="0"/>
    <x v="25"/>
    <x v="8"/>
    <n v="30814348"/>
    <n v="60394224"/>
    <m/>
    <x v="0"/>
  </r>
  <r>
    <x v="7"/>
    <x v="4"/>
    <x v="0"/>
    <x v="0"/>
    <x v="25"/>
    <x v="9"/>
    <n v="31314014"/>
    <n v="60598816"/>
    <m/>
    <x v="0"/>
  </r>
  <r>
    <x v="7"/>
    <x v="4"/>
    <x v="0"/>
    <x v="0"/>
    <x v="25"/>
    <x v="10"/>
    <n v="31814810"/>
    <n v="60423148"/>
    <m/>
    <x v="0"/>
  </r>
  <r>
    <x v="7"/>
    <x v="4"/>
    <x v="0"/>
    <x v="0"/>
    <x v="25"/>
    <x v="11"/>
    <n v="32305650"/>
    <n v="60270724"/>
    <m/>
    <x v="0"/>
  </r>
  <r>
    <x v="7"/>
    <x v="4"/>
    <x v="0"/>
    <x v="0"/>
    <x v="25"/>
    <x v="12"/>
    <n v="32795722"/>
    <n v="60160812"/>
    <m/>
    <x v="0"/>
  </r>
  <r>
    <x v="7"/>
    <x v="4"/>
    <x v="0"/>
    <x v="0"/>
    <x v="25"/>
    <x v="13"/>
    <n v="33279268"/>
    <n v="60085024"/>
    <m/>
    <x v="0"/>
  </r>
  <r>
    <x v="7"/>
    <x v="4"/>
    <x v="0"/>
    <x v="0"/>
    <x v="25"/>
    <x v="14"/>
    <n v="33752204"/>
    <n v="60038556"/>
    <m/>
    <x v="0"/>
  </r>
  <r>
    <x v="7"/>
    <x v="4"/>
    <x v="0"/>
    <x v="0"/>
    <x v="25"/>
    <x v="15"/>
    <n v="34215828"/>
    <n v="60027676"/>
    <m/>
    <x v="0"/>
  </r>
  <r>
    <x v="7"/>
    <x v="4"/>
    <x v="0"/>
    <x v="0"/>
    <x v="25"/>
    <x v="16"/>
    <n v="34667824"/>
    <n v="60077084"/>
    <m/>
    <x v="0"/>
  </r>
  <r>
    <x v="7"/>
    <x v="4"/>
    <x v="0"/>
    <x v="0"/>
    <x v="25"/>
    <x v="17"/>
    <n v="35111544"/>
    <n v="60198848"/>
    <m/>
    <x v="0"/>
  </r>
  <r>
    <x v="7"/>
    <x v="4"/>
    <x v="0"/>
    <x v="0"/>
    <x v="25"/>
    <x v="18"/>
    <n v="35542196"/>
    <n v="60385500"/>
    <m/>
    <x v="0"/>
  </r>
  <r>
    <x v="7"/>
    <x v="4"/>
    <x v="0"/>
    <x v="0"/>
    <x v="25"/>
    <x v="19"/>
    <n v="35955844"/>
    <n v="60632092"/>
    <m/>
    <x v="0"/>
  </r>
  <r>
    <x v="7"/>
    <x v="4"/>
    <x v="0"/>
    <x v="0"/>
    <x v="25"/>
    <x v="20"/>
    <n v="36354800"/>
    <n v="60938996"/>
    <m/>
    <x v="0"/>
  </r>
  <r>
    <x v="7"/>
    <x v="4"/>
    <x v="0"/>
    <x v="0"/>
    <x v="25"/>
    <x v="21"/>
    <n v="36736540"/>
    <n v="61303180"/>
    <m/>
    <x v="0"/>
  </r>
  <r>
    <x v="7"/>
    <x v="4"/>
    <x v="0"/>
    <x v="0"/>
    <x v="25"/>
    <x v="22"/>
    <n v="37108408"/>
    <n v="61731372"/>
    <m/>
    <x v="0"/>
  </r>
  <r>
    <x v="7"/>
    <x v="4"/>
    <x v="0"/>
    <x v="0"/>
    <x v="25"/>
    <x v="23"/>
    <n v="37465160"/>
    <n v="62217384"/>
    <m/>
    <x v="0"/>
  </r>
  <r>
    <x v="7"/>
    <x v="4"/>
    <x v="0"/>
    <x v="0"/>
    <x v="25"/>
    <x v="24"/>
    <n v="37808392"/>
    <n v="62759336"/>
    <m/>
    <x v="0"/>
  </r>
  <r>
    <x v="7"/>
    <x v="4"/>
    <x v="0"/>
    <x v="0"/>
    <x v="25"/>
    <x v="25"/>
    <n v="38151288"/>
    <n v="63383232"/>
    <m/>
    <x v="0"/>
  </r>
  <r>
    <x v="7"/>
    <x v="4"/>
    <x v="0"/>
    <x v="0"/>
    <x v="25"/>
    <x v="26"/>
    <n v="38496344"/>
    <n v="64095512"/>
    <m/>
    <x v="0"/>
  </r>
  <r>
    <x v="7"/>
    <x v="4"/>
    <x v="0"/>
    <x v="0"/>
    <x v="25"/>
    <x v="27"/>
    <n v="38840384"/>
    <n v="64887536"/>
    <m/>
    <x v="0"/>
  </r>
  <r>
    <x v="7"/>
    <x v="4"/>
    <x v="0"/>
    <x v="0"/>
    <x v="25"/>
    <x v="28"/>
    <n v="39184104"/>
    <n v="65678480"/>
    <m/>
    <x v="0"/>
  </r>
  <r>
    <x v="7"/>
    <x v="4"/>
    <x v="0"/>
    <x v="0"/>
    <x v="25"/>
    <x v="29"/>
    <n v="39527892"/>
    <n v="66465852"/>
    <m/>
    <x v="0"/>
  </r>
  <r>
    <x v="7"/>
    <x v="4"/>
    <x v="0"/>
    <x v="0"/>
    <x v="25"/>
    <x v="30"/>
    <n v="39873176"/>
    <n v="67249784"/>
    <m/>
    <x v="0"/>
  </r>
  <r>
    <x v="7"/>
    <x v="4"/>
    <x v="1"/>
    <x v="0"/>
    <x v="25"/>
    <x v="0"/>
    <n v="6246028"/>
    <n v="11580136"/>
    <m/>
    <x v="0"/>
  </r>
  <r>
    <x v="7"/>
    <x v="4"/>
    <x v="1"/>
    <x v="0"/>
    <x v="25"/>
    <x v="1"/>
    <n v="6393028"/>
    <n v="11673591"/>
    <m/>
    <x v="0"/>
  </r>
  <r>
    <x v="7"/>
    <x v="4"/>
    <x v="1"/>
    <x v="0"/>
    <x v="25"/>
    <x v="2"/>
    <n v="6533962"/>
    <n v="11753460"/>
    <m/>
    <x v="0"/>
  </r>
  <r>
    <x v="7"/>
    <x v="4"/>
    <x v="1"/>
    <x v="0"/>
    <x v="25"/>
    <x v="3"/>
    <n v="6667922"/>
    <n v="11817229"/>
    <m/>
    <x v="0"/>
  </r>
  <r>
    <x v="7"/>
    <x v="4"/>
    <x v="1"/>
    <x v="0"/>
    <x v="25"/>
    <x v="4"/>
    <n v="6777070"/>
    <n v="11871937"/>
    <m/>
    <x v="0"/>
  </r>
  <r>
    <x v="7"/>
    <x v="4"/>
    <x v="1"/>
    <x v="0"/>
    <x v="25"/>
    <x v="5"/>
    <n v="6895529"/>
    <n v="11869510"/>
    <m/>
    <x v="0"/>
  </r>
  <r>
    <x v="7"/>
    <x v="4"/>
    <x v="1"/>
    <x v="0"/>
    <x v="25"/>
    <x v="6"/>
    <n v="7013608"/>
    <n v="11893722"/>
    <m/>
    <x v="0"/>
  </r>
  <r>
    <x v="7"/>
    <x v="4"/>
    <x v="1"/>
    <x v="0"/>
    <x v="25"/>
    <x v="7"/>
    <n v="7132263"/>
    <n v="11913145"/>
    <m/>
    <x v="0"/>
  </r>
  <r>
    <x v="7"/>
    <x v="4"/>
    <x v="1"/>
    <x v="0"/>
    <x v="25"/>
    <x v="8"/>
    <n v="7248166"/>
    <n v="11923761"/>
    <m/>
    <x v="0"/>
  </r>
  <r>
    <x v="7"/>
    <x v="4"/>
    <x v="1"/>
    <x v="0"/>
    <x v="25"/>
    <x v="9"/>
    <n v="7364652"/>
    <n v="11941653"/>
    <m/>
    <x v="0"/>
  </r>
  <r>
    <x v="7"/>
    <x v="4"/>
    <x v="1"/>
    <x v="0"/>
    <x v="25"/>
    <x v="10"/>
    <n v="7486713"/>
    <n v="11875665"/>
    <m/>
    <x v="0"/>
  </r>
  <r>
    <x v="7"/>
    <x v="4"/>
    <x v="1"/>
    <x v="0"/>
    <x v="25"/>
    <x v="11"/>
    <n v="7618788"/>
    <n v="11825966"/>
    <m/>
    <x v="0"/>
  </r>
  <r>
    <x v="7"/>
    <x v="4"/>
    <x v="1"/>
    <x v="0"/>
    <x v="25"/>
    <x v="12"/>
    <n v="7750794"/>
    <n v="11780309"/>
    <m/>
    <x v="0"/>
  </r>
  <r>
    <x v="7"/>
    <x v="4"/>
    <x v="1"/>
    <x v="0"/>
    <x v="25"/>
    <x v="13"/>
    <n v="7880384"/>
    <n v="11736066"/>
    <m/>
    <x v="0"/>
  </r>
  <r>
    <x v="7"/>
    <x v="4"/>
    <x v="1"/>
    <x v="0"/>
    <x v="25"/>
    <x v="14"/>
    <n v="8005505"/>
    <n v="11691194"/>
    <m/>
    <x v="0"/>
  </r>
  <r>
    <x v="7"/>
    <x v="4"/>
    <x v="1"/>
    <x v="0"/>
    <x v="25"/>
    <x v="15"/>
    <n v="8127210"/>
    <n v="11648030"/>
    <m/>
    <x v="0"/>
  </r>
  <r>
    <x v="7"/>
    <x v="4"/>
    <x v="1"/>
    <x v="0"/>
    <x v="25"/>
    <x v="16"/>
    <n v="8245948"/>
    <n v="11613653"/>
    <m/>
    <x v="0"/>
  </r>
  <r>
    <x v="7"/>
    <x v="4"/>
    <x v="1"/>
    <x v="0"/>
    <x v="25"/>
    <x v="17"/>
    <n v="8351518"/>
    <n v="11576863"/>
    <m/>
    <x v="0"/>
  </r>
  <r>
    <x v="7"/>
    <x v="4"/>
    <x v="1"/>
    <x v="0"/>
    <x v="25"/>
    <x v="18"/>
    <n v="8449372"/>
    <n v="11545293"/>
    <m/>
    <x v="0"/>
  </r>
  <r>
    <x v="7"/>
    <x v="4"/>
    <x v="1"/>
    <x v="0"/>
    <x v="25"/>
    <x v="19"/>
    <n v="8540670"/>
    <n v="11521330"/>
    <m/>
    <x v="0"/>
  </r>
  <r>
    <x v="7"/>
    <x v="4"/>
    <x v="1"/>
    <x v="0"/>
    <x v="25"/>
    <x v="20"/>
    <n v="8626322"/>
    <n v="11505888"/>
    <m/>
    <x v="0"/>
  </r>
  <r>
    <x v="7"/>
    <x v="4"/>
    <x v="1"/>
    <x v="0"/>
    <x v="25"/>
    <x v="21"/>
    <n v="8705274"/>
    <n v="11498431"/>
    <m/>
    <x v="0"/>
  </r>
  <r>
    <x v="7"/>
    <x v="4"/>
    <x v="1"/>
    <x v="0"/>
    <x v="25"/>
    <x v="22"/>
    <n v="8779029"/>
    <n v="11500079"/>
    <m/>
    <x v="0"/>
  </r>
  <r>
    <x v="7"/>
    <x v="4"/>
    <x v="1"/>
    <x v="0"/>
    <x v="25"/>
    <x v="23"/>
    <n v="8850546"/>
    <n v="11515652"/>
    <m/>
    <x v="0"/>
  </r>
  <r>
    <x v="7"/>
    <x v="4"/>
    <x v="1"/>
    <x v="0"/>
    <x v="25"/>
    <x v="24"/>
    <n v="8922422"/>
    <n v="11548007"/>
    <m/>
    <x v="0"/>
  </r>
  <r>
    <x v="7"/>
    <x v="4"/>
    <x v="1"/>
    <x v="0"/>
    <x v="25"/>
    <x v="25"/>
    <n v="8994682"/>
    <n v="11598235"/>
    <m/>
    <x v="0"/>
  </r>
  <r>
    <x v="7"/>
    <x v="4"/>
    <x v="1"/>
    <x v="0"/>
    <x v="25"/>
    <x v="26"/>
    <n v="9067162"/>
    <n v="11666847"/>
    <m/>
    <x v="0"/>
  </r>
  <r>
    <x v="7"/>
    <x v="4"/>
    <x v="1"/>
    <x v="0"/>
    <x v="25"/>
    <x v="27"/>
    <n v="9139234"/>
    <n v="11752704"/>
    <m/>
    <x v="0"/>
  </r>
  <r>
    <x v="7"/>
    <x v="4"/>
    <x v="1"/>
    <x v="0"/>
    <x v="25"/>
    <x v="28"/>
    <n v="9211276"/>
    <n v="11840238"/>
    <m/>
    <x v="0"/>
  </r>
  <r>
    <x v="7"/>
    <x v="4"/>
    <x v="1"/>
    <x v="0"/>
    <x v="25"/>
    <x v="29"/>
    <n v="9283356"/>
    <n v="11929132"/>
    <m/>
    <x v="0"/>
  </r>
  <r>
    <x v="7"/>
    <x v="4"/>
    <x v="1"/>
    <x v="0"/>
    <x v="25"/>
    <x v="30"/>
    <n v="9355668"/>
    <n v="12019414"/>
    <m/>
    <x v="0"/>
  </r>
  <r>
    <x v="7"/>
    <x v="4"/>
    <x v="2"/>
    <x v="0"/>
    <x v="25"/>
    <x v="0"/>
    <n v="2449623"/>
    <n v="4847804"/>
    <m/>
    <x v="0"/>
  </r>
  <r>
    <x v="7"/>
    <x v="4"/>
    <x v="2"/>
    <x v="0"/>
    <x v="25"/>
    <x v="1"/>
    <n v="2452219"/>
    <n v="4785506"/>
    <m/>
    <x v="0"/>
  </r>
  <r>
    <x v="7"/>
    <x v="4"/>
    <x v="2"/>
    <x v="0"/>
    <x v="25"/>
    <x v="2"/>
    <n v="2453034"/>
    <n v="4720531"/>
    <m/>
    <x v="0"/>
  </r>
  <r>
    <x v="7"/>
    <x v="4"/>
    <x v="2"/>
    <x v="0"/>
    <x v="25"/>
    <x v="3"/>
    <n v="2447858"/>
    <n v="4645754"/>
    <m/>
    <x v="0"/>
  </r>
  <r>
    <x v="7"/>
    <x v="4"/>
    <x v="2"/>
    <x v="0"/>
    <x v="25"/>
    <x v="4"/>
    <n v="2452742"/>
    <n v="4599542"/>
    <m/>
    <x v="0"/>
  </r>
  <r>
    <x v="7"/>
    <x v="4"/>
    <x v="2"/>
    <x v="0"/>
    <x v="25"/>
    <x v="5"/>
    <n v="2456108"/>
    <n v="4525682"/>
    <m/>
    <x v="0"/>
  </r>
  <r>
    <x v="7"/>
    <x v="4"/>
    <x v="2"/>
    <x v="0"/>
    <x v="25"/>
    <x v="6"/>
    <n v="2471890"/>
    <n v="4484303"/>
    <m/>
    <x v="0"/>
  </r>
  <r>
    <x v="7"/>
    <x v="4"/>
    <x v="2"/>
    <x v="0"/>
    <x v="25"/>
    <x v="7"/>
    <n v="2502236"/>
    <n v="4466324"/>
    <m/>
    <x v="0"/>
  </r>
  <r>
    <x v="7"/>
    <x v="4"/>
    <x v="2"/>
    <x v="0"/>
    <x v="25"/>
    <x v="8"/>
    <n v="2534147"/>
    <n v="4451529"/>
    <m/>
    <x v="0"/>
  </r>
  <r>
    <x v="7"/>
    <x v="4"/>
    <x v="2"/>
    <x v="0"/>
    <x v="25"/>
    <x v="9"/>
    <n v="2563494"/>
    <n v="4437386"/>
    <m/>
    <x v="0"/>
  </r>
  <r>
    <x v="7"/>
    <x v="4"/>
    <x v="2"/>
    <x v="0"/>
    <x v="25"/>
    <x v="10"/>
    <n v="2576691"/>
    <n v="4366082"/>
    <m/>
    <x v="0"/>
  </r>
  <r>
    <x v="7"/>
    <x v="4"/>
    <x v="2"/>
    <x v="0"/>
    <x v="25"/>
    <x v="11"/>
    <n v="2586846"/>
    <n v="4294930"/>
    <m/>
    <x v="0"/>
  </r>
  <r>
    <x v="7"/>
    <x v="4"/>
    <x v="2"/>
    <x v="0"/>
    <x v="25"/>
    <x v="12"/>
    <n v="2597050"/>
    <n v="4228355"/>
    <m/>
    <x v="0"/>
  </r>
  <r>
    <x v="7"/>
    <x v="4"/>
    <x v="2"/>
    <x v="0"/>
    <x v="25"/>
    <x v="13"/>
    <n v="2606974"/>
    <n v="4165709"/>
    <m/>
    <x v="0"/>
  </r>
  <r>
    <x v="7"/>
    <x v="4"/>
    <x v="2"/>
    <x v="0"/>
    <x v="25"/>
    <x v="14"/>
    <n v="2616894"/>
    <n v="4107344"/>
    <m/>
    <x v="0"/>
  </r>
  <r>
    <x v="7"/>
    <x v="4"/>
    <x v="2"/>
    <x v="0"/>
    <x v="25"/>
    <x v="15"/>
    <n v="2627103"/>
    <n v="4053801"/>
    <m/>
    <x v="0"/>
  </r>
  <r>
    <x v="7"/>
    <x v="4"/>
    <x v="2"/>
    <x v="0"/>
    <x v="25"/>
    <x v="16"/>
    <n v="2637837"/>
    <n v="4007426"/>
    <m/>
    <x v="0"/>
  </r>
  <r>
    <x v="7"/>
    <x v="4"/>
    <x v="2"/>
    <x v="0"/>
    <x v="25"/>
    <x v="17"/>
    <n v="2647202"/>
    <n v="3965889"/>
    <m/>
    <x v="0"/>
  </r>
  <r>
    <x v="7"/>
    <x v="4"/>
    <x v="2"/>
    <x v="0"/>
    <x v="25"/>
    <x v="18"/>
    <n v="2655340"/>
    <n v="3929246"/>
    <m/>
    <x v="0"/>
  </r>
  <r>
    <x v="7"/>
    <x v="4"/>
    <x v="2"/>
    <x v="0"/>
    <x v="25"/>
    <x v="19"/>
    <n v="2661125"/>
    <n v="3895841"/>
    <m/>
    <x v="0"/>
  </r>
  <r>
    <x v="7"/>
    <x v="4"/>
    <x v="2"/>
    <x v="0"/>
    <x v="25"/>
    <x v="20"/>
    <n v="2667433"/>
    <n v="3869368"/>
    <m/>
    <x v="0"/>
  </r>
  <r>
    <x v="7"/>
    <x v="4"/>
    <x v="2"/>
    <x v="0"/>
    <x v="25"/>
    <x v="21"/>
    <n v="2674006"/>
    <n v="3849392"/>
    <m/>
    <x v="0"/>
  </r>
  <r>
    <x v="7"/>
    <x v="4"/>
    <x v="2"/>
    <x v="0"/>
    <x v="25"/>
    <x v="22"/>
    <n v="2680290"/>
    <n v="3834561"/>
    <m/>
    <x v="0"/>
  </r>
  <r>
    <x v="7"/>
    <x v="4"/>
    <x v="2"/>
    <x v="0"/>
    <x v="25"/>
    <x v="23"/>
    <n v="2686522"/>
    <n v="3825191"/>
    <m/>
    <x v="0"/>
  </r>
  <r>
    <x v="7"/>
    <x v="4"/>
    <x v="2"/>
    <x v="0"/>
    <x v="25"/>
    <x v="24"/>
    <n v="2693252"/>
    <n v="3821648"/>
    <m/>
    <x v="0"/>
  </r>
  <r>
    <x v="7"/>
    <x v="4"/>
    <x v="2"/>
    <x v="0"/>
    <x v="25"/>
    <x v="25"/>
    <n v="2700492"/>
    <n v="3823947"/>
    <m/>
    <x v="0"/>
  </r>
  <r>
    <x v="7"/>
    <x v="4"/>
    <x v="2"/>
    <x v="0"/>
    <x v="25"/>
    <x v="26"/>
    <n v="2707732"/>
    <n v="3831260"/>
    <m/>
    <x v="0"/>
  </r>
  <r>
    <x v="7"/>
    <x v="4"/>
    <x v="2"/>
    <x v="0"/>
    <x v="25"/>
    <x v="27"/>
    <n v="2715120"/>
    <n v="3843420"/>
    <m/>
    <x v="0"/>
  </r>
  <r>
    <x v="7"/>
    <x v="4"/>
    <x v="2"/>
    <x v="0"/>
    <x v="25"/>
    <x v="28"/>
    <n v="2722198"/>
    <n v="3855446"/>
    <m/>
    <x v="0"/>
  </r>
  <r>
    <x v="7"/>
    <x v="4"/>
    <x v="2"/>
    <x v="0"/>
    <x v="25"/>
    <x v="29"/>
    <n v="2729419"/>
    <n v="3867831"/>
    <m/>
    <x v="0"/>
  </r>
  <r>
    <x v="7"/>
    <x v="4"/>
    <x v="2"/>
    <x v="0"/>
    <x v="25"/>
    <x v="30"/>
    <n v="2736715"/>
    <n v="3880399"/>
    <m/>
    <x v="0"/>
  </r>
  <r>
    <x v="7"/>
    <x v="5"/>
    <x v="0"/>
    <x v="0"/>
    <x v="25"/>
    <x v="0"/>
    <n v="8274425"/>
    <n v="17574880"/>
    <m/>
    <x v="0"/>
  </r>
  <r>
    <x v="7"/>
    <x v="5"/>
    <x v="0"/>
    <x v="0"/>
    <x v="25"/>
    <x v="1"/>
    <n v="8363578"/>
    <n v="17552214"/>
    <m/>
    <x v="0"/>
  </r>
  <r>
    <x v="7"/>
    <x v="5"/>
    <x v="0"/>
    <x v="0"/>
    <x v="25"/>
    <x v="2"/>
    <n v="8454686"/>
    <n v="17526100"/>
    <m/>
    <x v="0"/>
  </r>
  <r>
    <x v="7"/>
    <x v="5"/>
    <x v="0"/>
    <x v="0"/>
    <x v="25"/>
    <x v="3"/>
    <n v="8551342"/>
    <n v="17502178"/>
    <m/>
    <x v="0"/>
  </r>
  <r>
    <x v="7"/>
    <x v="5"/>
    <x v="0"/>
    <x v="0"/>
    <x v="25"/>
    <x v="4"/>
    <n v="8643824"/>
    <n v="17509854"/>
    <m/>
    <x v="0"/>
  </r>
  <r>
    <x v="7"/>
    <x v="5"/>
    <x v="0"/>
    <x v="0"/>
    <x v="25"/>
    <x v="5"/>
    <n v="8725192"/>
    <n v="17393460"/>
    <m/>
    <x v="0"/>
  </r>
  <r>
    <x v="7"/>
    <x v="5"/>
    <x v="0"/>
    <x v="0"/>
    <x v="25"/>
    <x v="6"/>
    <n v="8807522"/>
    <n v="17318904"/>
    <m/>
    <x v="0"/>
  </r>
  <r>
    <x v="7"/>
    <x v="5"/>
    <x v="0"/>
    <x v="0"/>
    <x v="25"/>
    <x v="7"/>
    <n v="8889762"/>
    <n v="17238812"/>
    <m/>
    <x v="0"/>
  </r>
  <r>
    <x v="7"/>
    <x v="5"/>
    <x v="0"/>
    <x v="0"/>
    <x v="25"/>
    <x v="8"/>
    <n v="8970562"/>
    <n v="17152844"/>
    <m/>
    <x v="0"/>
  </r>
  <r>
    <x v="7"/>
    <x v="5"/>
    <x v="0"/>
    <x v="0"/>
    <x v="25"/>
    <x v="9"/>
    <n v="9051691"/>
    <n v="17081522"/>
    <m/>
    <x v="0"/>
  </r>
  <r>
    <x v="7"/>
    <x v="5"/>
    <x v="0"/>
    <x v="0"/>
    <x v="25"/>
    <x v="10"/>
    <n v="9133005"/>
    <n v="16910458"/>
    <m/>
    <x v="0"/>
  </r>
  <r>
    <x v="7"/>
    <x v="5"/>
    <x v="0"/>
    <x v="0"/>
    <x v="25"/>
    <x v="11"/>
    <n v="9212702"/>
    <n v="16750788"/>
    <m/>
    <x v="0"/>
  </r>
  <r>
    <x v="7"/>
    <x v="5"/>
    <x v="0"/>
    <x v="0"/>
    <x v="25"/>
    <x v="12"/>
    <n v="9292273"/>
    <n v="16604858"/>
    <m/>
    <x v="0"/>
  </r>
  <r>
    <x v="7"/>
    <x v="5"/>
    <x v="0"/>
    <x v="0"/>
    <x v="25"/>
    <x v="13"/>
    <n v="9370785"/>
    <n v="16471966"/>
    <m/>
    <x v="0"/>
  </r>
  <r>
    <x v="7"/>
    <x v="5"/>
    <x v="0"/>
    <x v="0"/>
    <x v="25"/>
    <x v="14"/>
    <n v="9447575"/>
    <n v="16351292"/>
    <m/>
    <x v="0"/>
  </r>
  <r>
    <x v="7"/>
    <x v="5"/>
    <x v="0"/>
    <x v="0"/>
    <x v="25"/>
    <x v="15"/>
    <n v="9522852"/>
    <n v="16244457"/>
    <m/>
    <x v="0"/>
  </r>
  <r>
    <x v="7"/>
    <x v="5"/>
    <x v="0"/>
    <x v="0"/>
    <x v="25"/>
    <x v="16"/>
    <n v="9596245"/>
    <n v="16159110"/>
    <m/>
    <x v="0"/>
  </r>
  <r>
    <x v="7"/>
    <x v="5"/>
    <x v="0"/>
    <x v="0"/>
    <x v="25"/>
    <x v="17"/>
    <n v="9668295"/>
    <n v="16097531"/>
    <m/>
    <x v="0"/>
  </r>
  <r>
    <x v="7"/>
    <x v="5"/>
    <x v="0"/>
    <x v="0"/>
    <x v="25"/>
    <x v="18"/>
    <n v="9738223"/>
    <n v="16058904"/>
    <m/>
    <x v="0"/>
  </r>
  <r>
    <x v="7"/>
    <x v="5"/>
    <x v="0"/>
    <x v="0"/>
    <x v="25"/>
    <x v="19"/>
    <n v="9805393"/>
    <n v="16042050"/>
    <m/>
    <x v="0"/>
  </r>
  <r>
    <x v="7"/>
    <x v="5"/>
    <x v="0"/>
    <x v="0"/>
    <x v="25"/>
    <x v="20"/>
    <n v="9870174"/>
    <n v="16046776"/>
    <m/>
    <x v="0"/>
  </r>
  <r>
    <x v="7"/>
    <x v="5"/>
    <x v="0"/>
    <x v="0"/>
    <x v="25"/>
    <x v="21"/>
    <n v="9932162"/>
    <n v="16072417"/>
    <m/>
    <x v="0"/>
  </r>
  <r>
    <x v="7"/>
    <x v="5"/>
    <x v="0"/>
    <x v="0"/>
    <x v="25"/>
    <x v="22"/>
    <n v="9992544"/>
    <n v="16119472"/>
    <m/>
    <x v="0"/>
  </r>
  <r>
    <x v="7"/>
    <x v="5"/>
    <x v="0"/>
    <x v="0"/>
    <x v="25"/>
    <x v="23"/>
    <n v="10050475"/>
    <n v="16186965"/>
    <m/>
    <x v="0"/>
  </r>
  <r>
    <x v="7"/>
    <x v="5"/>
    <x v="0"/>
    <x v="0"/>
    <x v="25"/>
    <x v="24"/>
    <n v="10106208"/>
    <n v="16273977"/>
    <m/>
    <x v="0"/>
  </r>
  <r>
    <x v="7"/>
    <x v="5"/>
    <x v="0"/>
    <x v="0"/>
    <x v="25"/>
    <x v="25"/>
    <n v="10161889"/>
    <n v="16384934"/>
    <m/>
    <x v="0"/>
  </r>
  <r>
    <x v="7"/>
    <x v="5"/>
    <x v="0"/>
    <x v="0"/>
    <x v="25"/>
    <x v="26"/>
    <n v="10217928"/>
    <n v="16521321"/>
    <m/>
    <x v="0"/>
  </r>
  <r>
    <x v="7"/>
    <x v="5"/>
    <x v="0"/>
    <x v="0"/>
    <x v="25"/>
    <x v="27"/>
    <n v="10273827"/>
    <n v="16681386"/>
    <m/>
    <x v="0"/>
  </r>
  <r>
    <x v="7"/>
    <x v="5"/>
    <x v="0"/>
    <x v="0"/>
    <x v="25"/>
    <x v="28"/>
    <n v="10329697"/>
    <n v="16840584"/>
    <m/>
    <x v="0"/>
  </r>
  <r>
    <x v="7"/>
    <x v="5"/>
    <x v="0"/>
    <x v="0"/>
    <x v="25"/>
    <x v="29"/>
    <n v="10385587"/>
    <n v="16998170"/>
    <m/>
    <x v="0"/>
  </r>
  <r>
    <x v="7"/>
    <x v="5"/>
    <x v="0"/>
    <x v="0"/>
    <x v="25"/>
    <x v="30"/>
    <n v="10441727"/>
    <n v="17153896"/>
    <m/>
    <x v="0"/>
  </r>
  <r>
    <x v="7"/>
    <x v="5"/>
    <x v="1"/>
    <x v="0"/>
    <x v="25"/>
    <x v="0"/>
    <n v="1294012"/>
    <n v="2203702"/>
    <m/>
    <x v="0"/>
  </r>
  <r>
    <x v="7"/>
    <x v="5"/>
    <x v="1"/>
    <x v="0"/>
    <x v="25"/>
    <x v="1"/>
    <n v="1313838"/>
    <n v="2206419"/>
    <m/>
    <x v="0"/>
  </r>
  <r>
    <x v="7"/>
    <x v="5"/>
    <x v="1"/>
    <x v="0"/>
    <x v="25"/>
    <x v="2"/>
    <n v="1335936"/>
    <n v="2211213"/>
    <m/>
    <x v="0"/>
  </r>
  <r>
    <x v="7"/>
    <x v="5"/>
    <x v="1"/>
    <x v="0"/>
    <x v="25"/>
    <x v="3"/>
    <n v="1359294"/>
    <n v="2216671"/>
    <m/>
    <x v="0"/>
  </r>
  <r>
    <x v="7"/>
    <x v="5"/>
    <x v="1"/>
    <x v="0"/>
    <x v="25"/>
    <x v="4"/>
    <n v="1375724"/>
    <n v="2218057"/>
    <m/>
    <x v="0"/>
  </r>
  <r>
    <x v="7"/>
    <x v="5"/>
    <x v="1"/>
    <x v="0"/>
    <x v="25"/>
    <x v="5"/>
    <n v="1393130"/>
    <n v="2207569"/>
    <m/>
    <x v="0"/>
  </r>
  <r>
    <x v="7"/>
    <x v="5"/>
    <x v="1"/>
    <x v="0"/>
    <x v="25"/>
    <x v="6"/>
    <n v="1410481"/>
    <n v="2202100"/>
    <m/>
    <x v="0"/>
  </r>
  <r>
    <x v="7"/>
    <x v="5"/>
    <x v="1"/>
    <x v="0"/>
    <x v="25"/>
    <x v="7"/>
    <n v="1427917"/>
    <n v="2195722"/>
    <m/>
    <x v="0"/>
  </r>
  <r>
    <x v="7"/>
    <x v="5"/>
    <x v="1"/>
    <x v="0"/>
    <x v="25"/>
    <x v="8"/>
    <n v="1444949"/>
    <n v="2187832"/>
    <m/>
    <x v="0"/>
  </r>
  <r>
    <x v="7"/>
    <x v="5"/>
    <x v="1"/>
    <x v="0"/>
    <x v="25"/>
    <x v="9"/>
    <n v="1462066"/>
    <n v="2181160"/>
    <m/>
    <x v="0"/>
  </r>
  <r>
    <x v="7"/>
    <x v="5"/>
    <x v="1"/>
    <x v="0"/>
    <x v="25"/>
    <x v="10"/>
    <n v="1480003"/>
    <n v="2159287"/>
    <m/>
    <x v="0"/>
  </r>
  <r>
    <x v="7"/>
    <x v="5"/>
    <x v="1"/>
    <x v="0"/>
    <x v="25"/>
    <x v="11"/>
    <n v="1499411"/>
    <n v="2139756"/>
    <m/>
    <x v="0"/>
  </r>
  <r>
    <x v="7"/>
    <x v="5"/>
    <x v="1"/>
    <x v="0"/>
    <x v="25"/>
    <x v="12"/>
    <n v="1518809"/>
    <n v="2120834"/>
    <m/>
    <x v="0"/>
  </r>
  <r>
    <x v="7"/>
    <x v="5"/>
    <x v="1"/>
    <x v="0"/>
    <x v="25"/>
    <x v="13"/>
    <n v="1537852"/>
    <n v="2102274"/>
    <m/>
    <x v="0"/>
  </r>
  <r>
    <x v="7"/>
    <x v="5"/>
    <x v="1"/>
    <x v="0"/>
    <x v="25"/>
    <x v="14"/>
    <n v="1556238"/>
    <n v="2083791"/>
    <m/>
    <x v="0"/>
  </r>
  <r>
    <x v="7"/>
    <x v="5"/>
    <x v="1"/>
    <x v="0"/>
    <x v="25"/>
    <x v="15"/>
    <n v="1574124"/>
    <n v="2065772"/>
    <m/>
    <x v="0"/>
  </r>
  <r>
    <x v="7"/>
    <x v="5"/>
    <x v="1"/>
    <x v="0"/>
    <x v="25"/>
    <x v="16"/>
    <n v="1591573"/>
    <n v="2049530"/>
    <m/>
    <x v="0"/>
  </r>
  <r>
    <x v="7"/>
    <x v="5"/>
    <x v="1"/>
    <x v="0"/>
    <x v="25"/>
    <x v="17"/>
    <n v="1607086"/>
    <n v="2033677"/>
    <m/>
    <x v="0"/>
  </r>
  <r>
    <x v="7"/>
    <x v="5"/>
    <x v="1"/>
    <x v="0"/>
    <x v="25"/>
    <x v="18"/>
    <n v="1621467"/>
    <n v="2019319"/>
    <m/>
    <x v="0"/>
  </r>
  <r>
    <x v="7"/>
    <x v="5"/>
    <x v="1"/>
    <x v="0"/>
    <x v="25"/>
    <x v="19"/>
    <n v="1634885"/>
    <n v="2006740"/>
    <m/>
    <x v="0"/>
  </r>
  <r>
    <x v="7"/>
    <x v="5"/>
    <x v="1"/>
    <x v="0"/>
    <x v="25"/>
    <x v="20"/>
    <n v="1647472"/>
    <n v="1996122"/>
    <m/>
    <x v="0"/>
  </r>
  <r>
    <x v="7"/>
    <x v="5"/>
    <x v="1"/>
    <x v="0"/>
    <x v="25"/>
    <x v="21"/>
    <n v="1659075"/>
    <n v="1987411"/>
    <m/>
    <x v="0"/>
  </r>
  <r>
    <x v="7"/>
    <x v="5"/>
    <x v="1"/>
    <x v="0"/>
    <x v="25"/>
    <x v="22"/>
    <n v="1669914"/>
    <n v="1980775"/>
    <m/>
    <x v="0"/>
  </r>
  <r>
    <x v="7"/>
    <x v="5"/>
    <x v="1"/>
    <x v="0"/>
    <x v="25"/>
    <x v="23"/>
    <n v="1680424"/>
    <n v="1976856"/>
    <m/>
    <x v="0"/>
  </r>
  <r>
    <x v="7"/>
    <x v="5"/>
    <x v="1"/>
    <x v="0"/>
    <x v="25"/>
    <x v="24"/>
    <n v="1690987"/>
    <n v="1976032"/>
    <m/>
    <x v="0"/>
  </r>
  <r>
    <x v="7"/>
    <x v="5"/>
    <x v="1"/>
    <x v="0"/>
    <x v="25"/>
    <x v="25"/>
    <n v="1701606"/>
    <n v="1978499"/>
    <m/>
    <x v="0"/>
  </r>
  <r>
    <x v="7"/>
    <x v="5"/>
    <x v="1"/>
    <x v="0"/>
    <x v="25"/>
    <x v="26"/>
    <n v="1712259"/>
    <n v="1984407"/>
    <m/>
    <x v="0"/>
  </r>
  <r>
    <x v="7"/>
    <x v="5"/>
    <x v="1"/>
    <x v="0"/>
    <x v="25"/>
    <x v="27"/>
    <n v="1722858"/>
    <n v="1993616"/>
    <m/>
    <x v="0"/>
  </r>
  <r>
    <x v="7"/>
    <x v="5"/>
    <x v="1"/>
    <x v="0"/>
    <x v="25"/>
    <x v="28"/>
    <n v="1733456"/>
    <n v="2003147"/>
    <m/>
    <x v="0"/>
  </r>
  <r>
    <x v="7"/>
    <x v="5"/>
    <x v="1"/>
    <x v="0"/>
    <x v="25"/>
    <x v="29"/>
    <n v="1744061"/>
    <n v="2012963"/>
    <m/>
    <x v="0"/>
  </r>
  <r>
    <x v="7"/>
    <x v="5"/>
    <x v="1"/>
    <x v="0"/>
    <x v="25"/>
    <x v="30"/>
    <n v="1754702"/>
    <n v="2023083"/>
    <m/>
    <x v="0"/>
  </r>
  <r>
    <x v="7"/>
    <x v="5"/>
    <x v="2"/>
    <x v="0"/>
    <x v="25"/>
    <x v="0"/>
    <n v="1008942"/>
    <n v="2020910"/>
    <m/>
    <x v="0"/>
  </r>
  <r>
    <x v="7"/>
    <x v="5"/>
    <x v="2"/>
    <x v="0"/>
    <x v="25"/>
    <x v="1"/>
    <n v="998499"/>
    <n v="1976472"/>
    <m/>
    <x v="0"/>
  </r>
  <r>
    <x v="7"/>
    <x v="5"/>
    <x v="2"/>
    <x v="0"/>
    <x v="25"/>
    <x v="2"/>
    <n v="989111"/>
    <n v="1933851"/>
    <m/>
    <x v="0"/>
  </r>
  <r>
    <x v="7"/>
    <x v="5"/>
    <x v="2"/>
    <x v="0"/>
    <x v="25"/>
    <x v="3"/>
    <n v="979593"/>
    <n v="1891016"/>
    <m/>
    <x v="0"/>
  </r>
  <r>
    <x v="7"/>
    <x v="5"/>
    <x v="2"/>
    <x v="0"/>
    <x v="25"/>
    <x v="4"/>
    <n v="970957"/>
    <n v="1854646"/>
    <m/>
    <x v="0"/>
  </r>
  <r>
    <x v="7"/>
    <x v="5"/>
    <x v="2"/>
    <x v="0"/>
    <x v="25"/>
    <x v="5"/>
    <n v="962008"/>
    <n v="1807646"/>
    <m/>
    <x v="0"/>
  </r>
  <r>
    <x v="7"/>
    <x v="5"/>
    <x v="2"/>
    <x v="0"/>
    <x v="25"/>
    <x v="6"/>
    <n v="955425"/>
    <n v="1769701"/>
    <m/>
    <x v="0"/>
  </r>
  <r>
    <x v="7"/>
    <x v="5"/>
    <x v="2"/>
    <x v="0"/>
    <x v="25"/>
    <x v="7"/>
    <n v="951584"/>
    <n v="1736530"/>
    <m/>
    <x v="0"/>
  </r>
  <r>
    <x v="7"/>
    <x v="5"/>
    <x v="2"/>
    <x v="0"/>
    <x v="25"/>
    <x v="8"/>
    <n v="948183"/>
    <n v="1704489"/>
    <m/>
    <x v="0"/>
  </r>
  <r>
    <x v="7"/>
    <x v="5"/>
    <x v="2"/>
    <x v="0"/>
    <x v="25"/>
    <x v="9"/>
    <n v="944489"/>
    <n v="1674038"/>
    <m/>
    <x v="0"/>
  </r>
  <r>
    <x v="7"/>
    <x v="5"/>
    <x v="2"/>
    <x v="0"/>
    <x v="25"/>
    <x v="10"/>
    <n v="938097"/>
    <n v="1629377"/>
    <m/>
    <x v="0"/>
  </r>
  <r>
    <x v="7"/>
    <x v="5"/>
    <x v="2"/>
    <x v="0"/>
    <x v="25"/>
    <x v="11"/>
    <n v="931322"/>
    <n v="1586354"/>
    <m/>
    <x v="0"/>
  </r>
  <r>
    <x v="7"/>
    <x v="5"/>
    <x v="2"/>
    <x v="0"/>
    <x v="25"/>
    <x v="12"/>
    <n v="924708"/>
    <n v="1545669"/>
    <m/>
    <x v="0"/>
  </r>
  <r>
    <x v="7"/>
    <x v="5"/>
    <x v="2"/>
    <x v="0"/>
    <x v="25"/>
    <x v="13"/>
    <n v="918194"/>
    <n v="1507212"/>
    <m/>
    <x v="0"/>
  </r>
  <r>
    <x v="7"/>
    <x v="5"/>
    <x v="2"/>
    <x v="0"/>
    <x v="25"/>
    <x v="14"/>
    <n v="911826"/>
    <n v="1470989"/>
    <m/>
    <x v="0"/>
  </r>
  <r>
    <x v="7"/>
    <x v="5"/>
    <x v="2"/>
    <x v="0"/>
    <x v="25"/>
    <x v="15"/>
    <n v="905654"/>
    <n v="1437116"/>
    <m/>
    <x v="0"/>
  </r>
  <r>
    <x v="7"/>
    <x v="5"/>
    <x v="2"/>
    <x v="0"/>
    <x v="25"/>
    <x v="16"/>
    <n v="899717"/>
    <n v="1406346"/>
    <m/>
    <x v="0"/>
  </r>
  <r>
    <x v="7"/>
    <x v="5"/>
    <x v="2"/>
    <x v="0"/>
    <x v="25"/>
    <x v="17"/>
    <n v="893677"/>
    <n v="1378207"/>
    <m/>
    <x v="0"/>
  </r>
  <r>
    <x v="7"/>
    <x v="5"/>
    <x v="2"/>
    <x v="0"/>
    <x v="25"/>
    <x v="18"/>
    <n v="887557"/>
    <n v="1352680"/>
    <m/>
    <x v="0"/>
  </r>
  <r>
    <x v="7"/>
    <x v="5"/>
    <x v="2"/>
    <x v="0"/>
    <x v="25"/>
    <x v="19"/>
    <n v="881155"/>
    <n v="1329349"/>
    <m/>
    <x v="0"/>
  </r>
  <r>
    <x v="7"/>
    <x v="5"/>
    <x v="2"/>
    <x v="0"/>
    <x v="25"/>
    <x v="20"/>
    <n v="874978"/>
    <n v="1308820"/>
    <m/>
    <x v="0"/>
  </r>
  <r>
    <x v="7"/>
    <x v="5"/>
    <x v="2"/>
    <x v="0"/>
    <x v="25"/>
    <x v="21"/>
    <n v="868976"/>
    <n v="1290933"/>
    <m/>
    <x v="0"/>
  </r>
  <r>
    <x v="7"/>
    <x v="5"/>
    <x v="2"/>
    <x v="0"/>
    <x v="25"/>
    <x v="22"/>
    <n v="863052"/>
    <n v="1275329"/>
    <m/>
    <x v="0"/>
  </r>
  <r>
    <x v="7"/>
    <x v="5"/>
    <x v="2"/>
    <x v="0"/>
    <x v="25"/>
    <x v="23"/>
    <n v="857242"/>
    <n v="1262013"/>
    <m/>
    <x v="0"/>
  </r>
  <r>
    <x v="7"/>
    <x v="5"/>
    <x v="2"/>
    <x v="0"/>
    <x v="25"/>
    <x v="24"/>
    <n v="851644"/>
    <n v="1250947"/>
    <m/>
    <x v="0"/>
  </r>
  <r>
    <x v="7"/>
    <x v="5"/>
    <x v="2"/>
    <x v="0"/>
    <x v="25"/>
    <x v="25"/>
    <n v="846257"/>
    <n v="1242110"/>
    <m/>
    <x v="0"/>
  </r>
  <r>
    <x v="7"/>
    <x v="5"/>
    <x v="2"/>
    <x v="0"/>
    <x v="25"/>
    <x v="26"/>
    <n v="840990"/>
    <n v="1235340"/>
    <m/>
    <x v="0"/>
  </r>
  <r>
    <x v="7"/>
    <x v="5"/>
    <x v="2"/>
    <x v="0"/>
    <x v="25"/>
    <x v="27"/>
    <n v="835869"/>
    <n v="1230527"/>
    <m/>
    <x v="0"/>
  </r>
  <r>
    <x v="7"/>
    <x v="5"/>
    <x v="2"/>
    <x v="0"/>
    <x v="25"/>
    <x v="28"/>
    <n v="830812"/>
    <n v="1225744"/>
    <m/>
    <x v="0"/>
  </r>
  <r>
    <x v="7"/>
    <x v="5"/>
    <x v="2"/>
    <x v="0"/>
    <x v="25"/>
    <x v="29"/>
    <n v="825894"/>
    <n v="1221060"/>
    <m/>
    <x v="0"/>
  </r>
  <r>
    <x v="7"/>
    <x v="5"/>
    <x v="2"/>
    <x v="0"/>
    <x v="25"/>
    <x v="30"/>
    <n v="821101"/>
    <n v="1216427"/>
    <m/>
    <x v="0"/>
  </r>
  <r>
    <x v="7"/>
    <x v="6"/>
    <x v="0"/>
    <x v="0"/>
    <x v="25"/>
    <x v="0"/>
    <n v="15805618"/>
    <n v="34867196"/>
    <m/>
    <x v="0"/>
  </r>
  <r>
    <x v="7"/>
    <x v="6"/>
    <x v="0"/>
    <x v="0"/>
    <x v="25"/>
    <x v="1"/>
    <n v="16162219"/>
    <n v="35194984"/>
    <m/>
    <x v="0"/>
  </r>
  <r>
    <x v="7"/>
    <x v="6"/>
    <x v="0"/>
    <x v="0"/>
    <x v="25"/>
    <x v="2"/>
    <n v="16497403"/>
    <n v="35467172"/>
    <m/>
    <x v="0"/>
  </r>
  <r>
    <x v="7"/>
    <x v="6"/>
    <x v="0"/>
    <x v="0"/>
    <x v="25"/>
    <x v="3"/>
    <n v="16829932"/>
    <n v="35718900"/>
    <m/>
    <x v="0"/>
  </r>
  <r>
    <x v="7"/>
    <x v="6"/>
    <x v="0"/>
    <x v="0"/>
    <x v="25"/>
    <x v="4"/>
    <n v="17147262"/>
    <n v="36023200"/>
    <m/>
    <x v="0"/>
  </r>
  <r>
    <x v="7"/>
    <x v="6"/>
    <x v="0"/>
    <x v="0"/>
    <x v="25"/>
    <x v="5"/>
    <n v="17451588"/>
    <n v="36095000"/>
    <m/>
    <x v="0"/>
  </r>
  <r>
    <x v="7"/>
    <x v="6"/>
    <x v="0"/>
    <x v="0"/>
    <x v="25"/>
    <x v="6"/>
    <n v="17759664"/>
    <n v="36258108"/>
    <m/>
    <x v="0"/>
  </r>
  <r>
    <x v="7"/>
    <x v="6"/>
    <x v="0"/>
    <x v="0"/>
    <x v="25"/>
    <x v="7"/>
    <n v="18067400"/>
    <n v="36408100"/>
    <m/>
    <x v="0"/>
  </r>
  <r>
    <x v="7"/>
    <x v="6"/>
    <x v="0"/>
    <x v="0"/>
    <x v="25"/>
    <x v="8"/>
    <n v="18369746"/>
    <n v="36540976"/>
    <m/>
    <x v="0"/>
  </r>
  <r>
    <x v="7"/>
    <x v="6"/>
    <x v="0"/>
    <x v="0"/>
    <x v="25"/>
    <x v="9"/>
    <n v="18673306"/>
    <n v="36702676"/>
    <m/>
    <x v="0"/>
  </r>
  <r>
    <x v="7"/>
    <x v="6"/>
    <x v="0"/>
    <x v="0"/>
    <x v="25"/>
    <x v="10"/>
    <n v="18977546"/>
    <n v="36651764"/>
    <m/>
    <x v="0"/>
  </r>
  <r>
    <x v="7"/>
    <x v="6"/>
    <x v="0"/>
    <x v="0"/>
    <x v="25"/>
    <x v="11"/>
    <n v="19275728"/>
    <n v="36613548"/>
    <m/>
    <x v="0"/>
  </r>
  <r>
    <x v="7"/>
    <x v="6"/>
    <x v="0"/>
    <x v="0"/>
    <x v="25"/>
    <x v="12"/>
    <n v="19573436"/>
    <n v="36602328"/>
    <m/>
    <x v="0"/>
  </r>
  <r>
    <x v="7"/>
    <x v="6"/>
    <x v="0"/>
    <x v="0"/>
    <x v="25"/>
    <x v="13"/>
    <n v="19867174"/>
    <n v="36612532"/>
    <m/>
    <x v="0"/>
  </r>
  <r>
    <x v="7"/>
    <x v="6"/>
    <x v="0"/>
    <x v="0"/>
    <x v="25"/>
    <x v="14"/>
    <n v="20154464"/>
    <n v="36638732"/>
    <m/>
    <x v="0"/>
  </r>
  <r>
    <x v="7"/>
    <x v="6"/>
    <x v="0"/>
    <x v="0"/>
    <x v="25"/>
    <x v="15"/>
    <n v="20436100"/>
    <n v="36686612"/>
    <m/>
    <x v="0"/>
  </r>
  <r>
    <x v="7"/>
    <x v="6"/>
    <x v="0"/>
    <x v="0"/>
    <x v="25"/>
    <x v="16"/>
    <n v="20710676"/>
    <n v="36769220"/>
    <m/>
    <x v="0"/>
  </r>
  <r>
    <x v="7"/>
    <x v="6"/>
    <x v="0"/>
    <x v="0"/>
    <x v="25"/>
    <x v="17"/>
    <n v="20980222"/>
    <n v="36893212"/>
    <m/>
    <x v="0"/>
  </r>
  <r>
    <x v="7"/>
    <x v="6"/>
    <x v="0"/>
    <x v="0"/>
    <x v="25"/>
    <x v="18"/>
    <n v="21241820"/>
    <n v="37052932"/>
    <m/>
    <x v="0"/>
  </r>
  <r>
    <x v="7"/>
    <x v="6"/>
    <x v="0"/>
    <x v="0"/>
    <x v="25"/>
    <x v="19"/>
    <n v="21493092"/>
    <n v="37247756"/>
    <m/>
    <x v="0"/>
  </r>
  <r>
    <x v="7"/>
    <x v="6"/>
    <x v="0"/>
    <x v="0"/>
    <x v="25"/>
    <x v="20"/>
    <n v="21735428"/>
    <n v="37477528"/>
    <m/>
    <x v="0"/>
  </r>
  <r>
    <x v="7"/>
    <x v="6"/>
    <x v="0"/>
    <x v="0"/>
    <x v="25"/>
    <x v="21"/>
    <n v="21967304"/>
    <n v="37740808"/>
    <m/>
    <x v="0"/>
  </r>
  <r>
    <x v="7"/>
    <x v="6"/>
    <x v="0"/>
    <x v="0"/>
    <x v="25"/>
    <x v="22"/>
    <n v="22193184"/>
    <n v="38040780"/>
    <m/>
    <x v="0"/>
  </r>
  <r>
    <x v="7"/>
    <x v="6"/>
    <x v="0"/>
    <x v="0"/>
    <x v="25"/>
    <x v="23"/>
    <n v="22409878"/>
    <n v="38373372"/>
    <m/>
    <x v="0"/>
  </r>
  <r>
    <x v="7"/>
    <x v="6"/>
    <x v="0"/>
    <x v="0"/>
    <x v="25"/>
    <x v="24"/>
    <n v="22618356"/>
    <n v="38737424"/>
    <m/>
    <x v="0"/>
  </r>
  <r>
    <x v="7"/>
    <x v="6"/>
    <x v="0"/>
    <x v="0"/>
    <x v="25"/>
    <x v="25"/>
    <n v="22826624"/>
    <n v="39148212"/>
    <m/>
    <x v="0"/>
  </r>
  <r>
    <x v="7"/>
    <x v="6"/>
    <x v="0"/>
    <x v="0"/>
    <x v="25"/>
    <x v="26"/>
    <n v="23036236"/>
    <n v="39609732"/>
    <m/>
    <x v="0"/>
  </r>
  <r>
    <x v="7"/>
    <x v="6"/>
    <x v="0"/>
    <x v="0"/>
    <x v="25"/>
    <x v="27"/>
    <n v="23245324"/>
    <n v="40116748"/>
    <m/>
    <x v="0"/>
  </r>
  <r>
    <x v="7"/>
    <x v="6"/>
    <x v="0"/>
    <x v="0"/>
    <x v="25"/>
    <x v="28"/>
    <n v="23454252"/>
    <n v="40622528"/>
    <m/>
    <x v="0"/>
  </r>
  <r>
    <x v="7"/>
    <x v="6"/>
    <x v="0"/>
    <x v="0"/>
    <x v="25"/>
    <x v="29"/>
    <n v="23663132"/>
    <n v="41125580"/>
    <m/>
    <x v="0"/>
  </r>
  <r>
    <x v="7"/>
    <x v="6"/>
    <x v="0"/>
    <x v="0"/>
    <x v="25"/>
    <x v="30"/>
    <n v="23872842"/>
    <n v="41625772"/>
    <m/>
    <x v="0"/>
  </r>
  <r>
    <x v="7"/>
    <x v="6"/>
    <x v="1"/>
    <x v="0"/>
    <x v="25"/>
    <x v="0"/>
    <n v="3577705"/>
    <n v="6303916"/>
    <m/>
    <x v="0"/>
  </r>
  <r>
    <x v="7"/>
    <x v="6"/>
    <x v="1"/>
    <x v="0"/>
    <x v="25"/>
    <x v="1"/>
    <n v="3657691"/>
    <n v="6350636"/>
    <m/>
    <x v="0"/>
  </r>
  <r>
    <x v="7"/>
    <x v="6"/>
    <x v="1"/>
    <x v="0"/>
    <x v="25"/>
    <x v="2"/>
    <n v="3739482"/>
    <n v="6397150"/>
    <m/>
    <x v="0"/>
  </r>
  <r>
    <x v="7"/>
    <x v="6"/>
    <x v="1"/>
    <x v="0"/>
    <x v="25"/>
    <x v="3"/>
    <n v="3820716"/>
    <n v="6440126"/>
    <m/>
    <x v="0"/>
  </r>
  <r>
    <x v="7"/>
    <x v="6"/>
    <x v="1"/>
    <x v="0"/>
    <x v="25"/>
    <x v="4"/>
    <n v="3877644"/>
    <n v="6464098"/>
    <m/>
    <x v="0"/>
  </r>
  <r>
    <x v="7"/>
    <x v="6"/>
    <x v="1"/>
    <x v="0"/>
    <x v="25"/>
    <x v="5"/>
    <n v="3943522"/>
    <n v="6463252"/>
    <m/>
    <x v="0"/>
  </r>
  <r>
    <x v="7"/>
    <x v="6"/>
    <x v="1"/>
    <x v="0"/>
    <x v="25"/>
    <x v="6"/>
    <n v="4009170"/>
    <n v="6477176"/>
    <m/>
    <x v="0"/>
  </r>
  <r>
    <x v="7"/>
    <x v="6"/>
    <x v="1"/>
    <x v="0"/>
    <x v="25"/>
    <x v="7"/>
    <n v="4075134"/>
    <n v="6488341"/>
    <m/>
    <x v="0"/>
  </r>
  <r>
    <x v="7"/>
    <x v="6"/>
    <x v="1"/>
    <x v="0"/>
    <x v="25"/>
    <x v="8"/>
    <n v="4139567"/>
    <n v="6494643"/>
    <m/>
    <x v="0"/>
  </r>
  <r>
    <x v="7"/>
    <x v="6"/>
    <x v="1"/>
    <x v="0"/>
    <x v="25"/>
    <x v="9"/>
    <n v="4204322"/>
    <n v="6504453"/>
    <m/>
    <x v="0"/>
  </r>
  <r>
    <x v="7"/>
    <x v="6"/>
    <x v="1"/>
    <x v="0"/>
    <x v="25"/>
    <x v="10"/>
    <n v="4272174"/>
    <n v="6470656"/>
    <m/>
    <x v="0"/>
  </r>
  <r>
    <x v="7"/>
    <x v="6"/>
    <x v="1"/>
    <x v="0"/>
    <x v="25"/>
    <x v="11"/>
    <n v="4345591"/>
    <n v="6444993"/>
    <m/>
    <x v="0"/>
  </r>
  <r>
    <x v="7"/>
    <x v="6"/>
    <x v="1"/>
    <x v="0"/>
    <x v="25"/>
    <x v="12"/>
    <n v="4418968"/>
    <n v="6421473"/>
    <m/>
    <x v="0"/>
  </r>
  <r>
    <x v="7"/>
    <x v="6"/>
    <x v="1"/>
    <x v="0"/>
    <x v="25"/>
    <x v="13"/>
    <n v="4491000"/>
    <n v="6398660"/>
    <m/>
    <x v="0"/>
  </r>
  <r>
    <x v="7"/>
    <x v="6"/>
    <x v="1"/>
    <x v="0"/>
    <x v="25"/>
    <x v="14"/>
    <n v="4560548"/>
    <n v="6374952"/>
    <m/>
    <x v="0"/>
  </r>
  <r>
    <x v="7"/>
    <x v="6"/>
    <x v="1"/>
    <x v="0"/>
    <x v="25"/>
    <x v="15"/>
    <n v="4628199"/>
    <n v="6352050"/>
    <m/>
    <x v="0"/>
  </r>
  <r>
    <x v="7"/>
    <x v="6"/>
    <x v="1"/>
    <x v="0"/>
    <x v="25"/>
    <x v="16"/>
    <n v="4694200"/>
    <n v="6333510"/>
    <m/>
    <x v="0"/>
  </r>
  <r>
    <x v="7"/>
    <x v="6"/>
    <x v="1"/>
    <x v="0"/>
    <x v="25"/>
    <x v="17"/>
    <n v="4752880"/>
    <n v="6313297"/>
    <m/>
    <x v="0"/>
  </r>
  <r>
    <x v="7"/>
    <x v="6"/>
    <x v="1"/>
    <x v="0"/>
    <x v="25"/>
    <x v="18"/>
    <n v="4807272"/>
    <n v="6295289"/>
    <m/>
    <x v="0"/>
  </r>
  <r>
    <x v="7"/>
    <x v="6"/>
    <x v="1"/>
    <x v="0"/>
    <x v="25"/>
    <x v="19"/>
    <n v="4858018"/>
    <n v="6281429"/>
    <m/>
    <x v="0"/>
  </r>
  <r>
    <x v="7"/>
    <x v="6"/>
    <x v="1"/>
    <x v="0"/>
    <x v="25"/>
    <x v="20"/>
    <n v="4905624"/>
    <n v="6272135"/>
    <m/>
    <x v="0"/>
  </r>
  <r>
    <x v="7"/>
    <x v="6"/>
    <x v="1"/>
    <x v="0"/>
    <x v="25"/>
    <x v="21"/>
    <n v="4949506"/>
    <n v="6267319"/>
    <m/>
    <x v="0"/>
  </r>
  <r>
    <x v="7"/>
    <x v="6"/>
    <x v="1"/>
    <x v="0"/>
    <x v="25"/>
    <x v="22"/>
    <n v="4990500"/>
    <n v="6267309"/>
    <m/>
    <x v="0"/>
  </r>
  <r>
    <x v="7"/>
    <x v="6"/>
    <x v="1"/>
    <x v="0"/>
    <x v="25"/>
    <x v="23"/>
    <n v="5030248"/>
    <n v="6274707"/>
    <m/>
    <x v="0"/>
  </r>
  <r>
    <x v="7"/>
    <x v="6"/>
    <x v="1"/>
    <x v="0"/>
    <x v="25"/>
    <x v="24"/>
    <n v="5070196"/>
    <n v="6291049"/>
    <m/>
    <x v="0"/>
  </r>
  <r>
    <x v="7"/>
    <x v="6"/>
    <x v="1"/>
    <x v="0"/>
    <x v="25"/>
    <x v="25"/>
    <n v="5110356"/>
    <n v="6316715"/>
    <m/>
    <x v="0"/>
  </r>
  <r>
    <x v="7"/>
    <x v="6"/>
    <x v="1"/>
    <x v="0"/>
    <x v="25"/>
    <x v="26"/>
    <n v="5150644"/>
    <n v="6352021"/>
    <m/>
    <x v="0"/>
  </r>
  <r>
    <x v="7"/>
    <x v="6"/>
    <x v="1"/>
    <x v="0"/>
    <x v="25"/>
    <x v="27"/>
    <n v="5190724"/>
    <n v="6396404"/>
    <m/>
    <x v="0"/>
  </r>
  <r>
    <x v="7"/>
    <x v="6"/>
    <x v="1"/>
    <x v="0"/>
    <x v="25"/>
    <x v="28"/>
    <n v="5230794"/>
    <n v="6441752"/>
    <m/>
    <x v="0"/>
  </r>
  <r>
    <x v="7"/>
    <x v="6"/>
    <x v="1"/>
    <x v="0"/>
    <x v="25"/>
    <x v="29"/>
    <n v="5270866"/>
    <n v="6487930"/>
    <m/>
    <x v="0"/>
  </r>
  <r>
    <x v="7"/>
    <x v="6"/>
    <x v="1"/>
    <x v="0"/>
    <x v="25"/>
    <x v="30"/>
    <n v="5311053"/>
    <n v="6534912"/>
    <m/>
    <x v="0"/>
  </r>
  <r>
    <x v="7"/>
    <x v="6"/>
    <x v="2"/>
    <x v="0"/>
    <x v="25"/>
    <x v="0"/>
    <n v="1501767"/>
    <n v="2923940"/>
    <m/>
    <x v="0"/>
  </r>
  <r>
    <x v="7"/>
    <x v="6"/>
    <x v="2"/>
    <x v="0"/>
    <x v="25"/>
    <x v="1"/>
    <n v="1503293"/>
    <n v="2888208"/>
    <m/>
    <x v="0"/>
  </r>
  <r>
    <x v="7"/>
    <x v="6"/>
    <x v="2"/>
    <x v="0"/>
    <x v="25"/>
    <x v="2"/>
    <n v="1505508"/>
    <n v="2853589"/>
    <m/>
    <x v="0"/>
  </r>
  <r>
    <x v="7"/>
    <x v="6"/>
    <x v="2"/>
    <x v="0"/>
    <x v="25"/>
    <x v="3"/>
    <n v="1504887"/>
    <n v="2814398"/>
    <m/>
    <x v="0"/>
  </r>
  <r>
    <x v="7"/>
    <x v="6"/>
    <x v="2"/>
    <x v="0"/>
    <x v="25"/>
    <x v="4"/>
    <n v="1506518"/>
    <n v="2786350"/>
    <m/>
    <x v="0"/>
  </r>
  <r>
    <x v="7"/>
    <x v="6"/>
    <x v="2"/>
    <x v="0"/>
    <x v="25"/>
    <x v="5"/>
    <n v="1509090"/>
    <n v="2745021"/>
    <m/>
    <x v="0"/>
  </r>
  <r>
    <x v="7"/>
    <x v="6"/>
    <x v="2"/>
    <x v="0"/>
    <x v="25"/>
    <x v="6"/>
    <n v="1519414"/>
    <n v="2723963"/>
    <m/>
    <x v="0"/>
  </r>
  <r>
    <x v="7"/>
    <x v="6"/>
    <x v="2"/>
    <x v="0"/>
    <x v="25"/>
    <x v="7"/>
    <n v="1538829"/>
    <n v="2717676"/>
    <m/>
    <x v="0"/>
  </r>
  <r>
    <x v="7"/>
    <x v="6"/>
    <x v="2"/>
    <x v="0"/>
    <x v="25"/>
    <x v="8"/>
    <n v="1559214"/>
    <n v="2713398"/>
    <m/>
    <x v="0"/>
  </r>
  <r>
    <x v="7"/>
    <x v="6"/>
    <x v="2"/>
    <x v="0"/>
    <x v="25"/>
    <x v="9"/>
    <n v="1577988"/>
    <n v="2709300"/>
    <m/>
    <x v="0"/>
  </r>
  <r>
    <x v="7"/>
    <x v="6"/>
    <x v="2"/>
    <x v="0"/>
    <x v="25"/>
    <x v="10"/>
    <n v="1586659"/>
    <n v="2671647"/>
    <m/>
    <x v="0"/>
  </r>
  <r>
    <x v="7"/>
    <x v="6"/>
    <x v="2"/>
    <x v="0"/>
    <x v="25"/>
    <x v="11"/>
    <n v="1593421"/>
    <n v="2633854"/>
    <m/>
    <x v="0"/>
  </r>
  <r>
    <x v="7"/>
    <x v="6"/>
    <x v="2"/>
    <x v="0"/>
    <x v="25"/>
    <x v="12"/>
    <n v="1600206"/>
    <n v="2598960"/>
    <m/>
    <x v="0"/>
  </r>
  <r>
    <x v="7"/>
    <x v="6"/>
    <x v="2"/>
    <x v="0"/>
    <x v="25"/>
    <x v="13"/>
    <n v="1606809"/>
    <n v="2566531"/>
    <m/>
    <x v="0"/>
  </r>
  <r>
    <x v="7"/>
    <x v="6"/>
    <x v="2"/>
    <x v="0"/>
    <x v="25"/>
    <x v="14"/>
    <n v="1613401"/>
    <n v="2536596"/>
    <m/>
    <x v="0"/>
  </r>
  <r>
    <x v="7"/>
    <x v="6"/>
    <x v="2"/>
    <x v="0"/>
    <x v="25"/>
    <x v="15"/>
    <n v="1620167"/>
    <n v="2509649"/>
    <m/>
    <x v="0"/>
  </r>
  <r>
    <x v="7"/>
    <x v="6"/>
    <x v="2"/>
    <x v="0"/>
    <x v="25"/>
    <x v="16"/>
    <n v="1627254"/>
    <n v="2486954"/>
    <m/>
    <x v="0"/>
  </r>
  <r>
    <x v="7"/>
    <x v="6"/>
    <x v="2"/>
    <x v="0"/>
    <x v="25"/>
    <x v="17"/>
    <n v="1633479"/>
    <n v="2466919"/>
    <m/>
    <x v="0"/>
  </r>
  <r>
    <x v="7"/>
    <x v="6"/>
    <x v="2"/>
    <x v="0"/>
    <x v="25"/>
    <x v="18"/>
    <n v="1638930"/>
    <n v="2449501"/>
    <m/>
    <x v="0"/>
  </r>
  <r>
    <x v="7"/>
    <x v="6"/>
    <x v="2"/>
    <x v="0"/>
    <x v="25"/>
    <x v="19"/>
    <n v="1642903"/>
    <n v="2433845"/>
    <m/>
    <x v="0"/>
  </r>
  <r>
    <x v="7"/>
    <x v="6"/>
    <x v="2"/>
    <x v="0"/>
    <x v="25"/>
    <x v="20"/>
    <n v="1647197"/>
    <n v="2422296"/>
    <m/>
    <x v="0"/>
  </r>
  <r>
    <x v="7"/>
    <x v="6"/>
    <x v="2"/>
    <x v="0"/>
    <x v="25"/>
    <x v="21"/>
    <n v="1651649"/>
    <n v="2414616"/>
    <m/>
    <x v="0"/>
  </r>
  <r>
    <x v="7"/>
    <x v="6"/>
    <x v="2"/>
    <x v="0"/>
    <x v="25"/>
    <x v="22"/>
    <n v="1655914"/>
    <n v="2409849"/>
    <m/>
    <x v="0"/>
  </r>
  <r>
    <x v="7"/>
    <x v="6"/>
    <x v="2"/>
    <x v="0"/>
    <x v="25"/>
    <x v="23"/>
    <n v="1660140"/>
    <n v="2408195"/>
    <m/>
    <x v="0"/>
  </r>
  <r>
    <x v="7"/>
    <x v="6"/>
    <x v="2"/>
    <x v="0"/>
    <x v="25"/>
    <x v="24"/>
    <n v="1664670"/>
    <n v="2409896"/>
    <m/>
    <x v="0"/>
  </r>
  <r>
    <x v="7"/>
    <x v="6"/>
    <x v="2"/>
    <x v="0"/>
    <x v="25"/>
    <x v="25"/>
    <n v="1669513"/>
    <n v="2414881"/>
    <m/>
    <x v="0"/>
  </r>
  <r>
    <x v="7"/>
    <x v="6"/>
    <x v="2"/>
    <x v="0"/>
    <x v="25"/>
    <x v="26"/>
    <n v="1674356"/>
    <n v="2422632"/>
    <m/>
    <x v="0"/>
  </r>
  <r>
    <x v="7"/>
    <x v="6"/>
    <x v="2"/>
    <x v="0"/>
    <x v="25"/>
    <x v="27"/>
    <n v="1679300"/>
    <n v="2433079"/>
    <m/>
    <x v="0"/>
  </r>
  <r>
    <x v="7"/>
    <x v="6"/>
    <x v="2"/>
    <x v="0"/>
    <x v="25"/>
    <x v="28"/>
    <n v="1684051"/>
    <n v="2443285"/>
    <m/>
    <x v="0"/>
  </r>
  <r>
    <x v="7"/>
    <x v="6"/>
    <x v="2"/>
    <x v="0"/>
    <x v="25"/>
    <x v="29"/>
    <n v="1688870"/>
    <n v="2453561"/>
    <m/>
    <x v="0"/>
  </r>
  <r>
    <x v="7"/>
    <x v="6"/>
    <x v="2"/>
    <x v="0"/>
    <x v="25"/>
    <x v="30"/>
    <n v="1693717"/>
    <n v="2463778"/>
    <m/>
    <x v="0"/>
  </r>
  <r>
    <x v="7"/>
    <x v="7"/>
    <x v="0"/>
    <x v="0"/>
    <x v="25"/>
    <x v="0"/>
    <n v="10477079"/>
    <n v="22169498"/>
    <m/>
    <x v="0"/>
  </r>
  <r>
    <x v="7"/>
    <x v="7"/>
    <x v="0"/>
    <x v="0"/>
    <x v="25"/>
    <x v="1"/>
    <n v="10731891"/>
    <n v="22404368"/>
    <m/>
    <x v="0"/>
  </r>
  <r>
    <x v="7"/>
    <x v="7"/>
    <x v="0"/>
    <x v="0"/>
    <x v="25"/>
    <x v="2"/>
    <n v="10955289"/>
    <n v="22574232"/>
    <m/>
    <x v="0"/>
  </r>
  <r>
    <x v="7"/>
    <x v="7"/>
    <x v="0"/>
    <x v="0"/>
    <x v="25"/>
    <x v="3"/>
    <n v="11150786"/>
    <n v="22682334"/>
    <m/>
    <x v="0"/>
  </r>
  <r>
    <x v="7"/>
    <x v="7"/>
    <x v="0"/>
    <x v="0"/>
    <x v="25"/>
    <x v="4"/>
    <n v="11368737"/>
    <n v="22882822"/>
    <m/>
    <x v="0"/>
  </r>
  <r>
    <x v="7"/>
    <x v="7"/>
    <x v="0"/>
    <x v="0"/>
    <x v="25"/>
    <x v="5"/>
    <n v="11575048"/>
    <n v="22926898"/>
    <m/>
    <x v="0"/>
  </r>
  <r>
    <x v="7"/>
    <x v="7"/>
    <x v="0"/>
    <x v="0"/>
    <x v="25"/>
    <x v="6"/>
    <n v="11783890"/>
    <n v="23028006"/>
    <m/>
    <x v="0"/>
  </r>
  <r>
    <x v="7"/>
    <x v="7"/>
    <x v="0"/>
    <x v="0"/>
    <x v="25"/>
    <x v="7"/>
    <n v="11992514"/>
    <n v="23120604"/>
    <m/>
    <x v="0"/>
  </r>
  <r>
    <x v="7"/>
    <x v="7"/>
    <x v="0"/>
    <x v="0"/>
    <x v="25"/>
    <x v="8"/>
    <n v="12197492"/>
    <n v="23201834"/>
    <m/>
    <x v="0"/>
  </r>
  <r>
    <x v="7"/>
    <x v="7"/>
    <x v="0"/>
    <x v="0"/>
    <x v="25"/>
    <x v="9"/>
    <n v="12403310"/>
    <n v="23302180"/>
    <m/>
    <x v="0"/>
  </r>
  <r>
    <x v="7"/>
    <x v="7"/>
    <x v="0"/>
    <x v="0"/>
    <x v="25"/>
    <x v="10"/>
    <n v="12609596"/>
    <n v="23260202"/>
    <m/>
    <x v="0"/>
  </r>
  <r>
    <x v="7"/>
    <x v="7"/>
    <x v="0"/>
    <x v="0"/>
    <x v="25"/>
    <x v="11"/>
    <n v="12811779"/>
    <n v="23228212"/>
    <m/>
    <x v="0"/>
  </r>
  <r>
    <x v="7"/>
    <x v="7"/>
    <x v="0"/>
    <x v="0"/>
    <x v="25"/>
    <x v="12"/>
    <n v="13013647"/>
    <n v="23212330"/>
    <m/>
    <x v="0"/>
  </r>
  <r>
    <x v="7"/>
    <x v="7"/>
    <x v="0"/>
    <x v="0"/>
    <x v="25"/>
    <x v="13"/>
    <n v="13212826"/>
    <n v="23208842"/>
    <m/>
    <x v="0"/>
  </r>
  <r>
    <x v="7"/>
    <x v="7"/>
    <x v="0"/>
    <x v="0"/>
    <x v="25"/>
    <x v="14"/>
    <n v="13407635"/>
    <n v="23216052"/>
    <m/>
    <x v="0"/>
  </r>
  <r>
    <x v="7"/>
    <x v="7"/>
    <x v="0"/>
    <x v="0"/>
    <x v="25"/>
    <x v="15"/>
    <n v="13598606"/>
    <n v="23236578"/>
    <m/>
    <x v="0"/>
  </r>
  <r>
    <x v="7"/>
    <x v="7"/>
    <x v="0"/>
    <x v="0"/>
    <x v="25"/>
    <x v="16"/>
    <n v="13784788"/>
    <n v="23279280"/>
    <m/>
    <x v="0"/>
  </r>
  <r>
    <x v="7"/>
    <x v="7"/>
    <x v="0"/>
    <x v="0"/>
    <x v="25"/>
    <x v="17"/>
    <n v="13967563"/>
    <n v="23348570"/>
    <m/>
    <x v="0"/>
  </r>
  <r>
    <x v="7"/>
    <x v="7"/>
    <x v="0"/>
    <x v="0"/>
    <x v="25"/>
    <x v="18"/>
    <n v="14144955"/>
    <n v="23441844"/>
    <m/>
    <x v="0"/>
  </r>
  <r>
    <x v="7"/>
    <x v="7"/>
    <x v="0"/>
    <x v="0"/>
    <x v="25"/>
    <x v="19"/>
    <n v="14315345"/>
    <n v="23556458"/>
    <m/>
    <x v="0"/>
  </r>
  <r>
    <x v="7"/>
    <x v="7"/>
    <x v="0"/>
    <x v="0"/>
    <x v="25"/>
    <x v="20"/>
    <n v="14479675"/>
    <n v="23693350"/>
    <m/>
    <x v="0"/>
  </r>
  <r>
    <x v="7"/>
    <x v="7"/>
    <x v="0"/>
    <x v="0"/>
    <x v="25"/>
    <x v="21"/>
    <n v="14636916"/>
    <n v="23850970"/>
    <m/>
    <x v="0"/>
  </r>
  <r>
    <x v="7"/>
    <x v="7"/>
    <x v="0"/>
    <x v="0"/>
    <x v="25"/>
    <x v="22"/>
    <n v="14790090"/>
    <n v="24032734"/>
    <m/>
    <x v="0"/>
  </r>
  <r>
    <x v="7"/>
    <x v="7"/>
    <x v="0"/>
    <x v="0"/>
    <x v="25"/>
    <x v="23"/>
    <n v="14937039"/>
    <n v="24235956"/>
    <m/>
    <x v="0"/>
  </r>
  <r>
    <x v="7"/>
    <x v="7"/>
    <x v="0"/>
    <x v="0"/>
    <x v="25"/>
    <x v="24"/>
    <n v="15078416"/>
    <n v="24459690"/>
    <m/>
    <x v="0"/>
  </r>
  <r>
    <x v="7"/>
    <x v="7"/>
    <x v="0"/>
    <x v="0"/>
    <x v="25"/>
    <x v="25"/>
    <n v="15219654"/>
    <n v="24714054"/>
    <m/>
    <x v="0"/>
  </r>
  <r>
    <x v="7"/>
    <x v="7"/>
    <x v="0"/>
    <x v="0"/>
    <x v="25"/>
    <x v="26"/>
    <n v="15361807"/>
    <n v="25001778"/>
    <m/>
    <x v="0"/>
  </r>
  <r>
    <x v="7"/>
    <x v="7"/>
    <x v="0"/>
    <x v="0"/>
    <x v="25"/>
    <x v="27"/>
    <n v="15503598"/>
    <n v="25319576"/>
    <m/>
    <x v="0"/>
  </r>
  <r>
    <x v="7"/>
    <x v="7"/>
    <x v="0"/>
    <x v="0"/>
    <x v="25"/>
    <x v="28"/>
    <n v="15645296"/>
    <n v="25636772"/>
    <m/>
    <x v="0"/>
  </r>
  <r>
    <x v="7"/>
    <x v="7"/>
    <x v="0"/>
    <x v="0"/>
    <x v="25"/>
    <x v="29"/>
    <n v="15787018"/>
    <n v="25952332"/>
    <m/>
    <x v="0"/>
  </r>
  <r>
    <x v="7"/>
    <x v="7"/>
    <x v="0"/>
    <x v="0"/>
    <x v="25"/>
    <x v="30"/>
    <n v="15929334"/>
    <n v="26266176"/>
    <m/>
    <x v="0"/>
  </r>
  <r>
    <x v="7"/>
    <x v="7"/>
    <x v="1"/>
    <x v="0"/>
    <x v="25"/>
    <x v="0"/>
    <n v="2141661"/>
    <n v="3675090"/>
    <m/>
    <x v="0"/>
  </r>
  <r>
    <x v="7"/>
    <x v="7"/>
    <x v="1"/>
    <x v="0"/>
    <x v="25"/>
    <x v="1"/>
    <n v="2205006"/>
    <n v="3722609"/>
    <m/>
    <x v="0"/>
  </r>
  <r>
    <x v="7"/>
    <x v="7"/>
    <x v="1"/>
    <x v="0"/>
    <x v="25"/>
    <x v="2"/>
    <n v="2297753"/>
    <n v="3808503"/>
    <m/>
    <x v="0"/>
  </r>
  <r>
    <x v="7"/>
    <x v="7"/>
    <x v="1"/>
    <x v="0"/>
    <x v="25"/>
    <x v="3"/>
    <n v="2375459"/>
    <n v="3872237"/>
    <m/>
    <x v="0"/>
  </r>
  <r>
    <x v="7"/>
    <x v="7"/>
    <x v="1"/>
    <x v="0"/>
    <x v="25"/>
    <x v="4"/>
    <n v="2435018"/>
    <n v="3920389"/>
    <m/>
    <x v="0"/>
  </r>
  <r>
    <x v="7"/>
    <x v="7"/>
    <x v="1"/>
    <x v="0"/>
    <x v="25"/>
    <x v="5"/>
    <n v="2501083"/>
    <n v="3954180"/>
    <m/>
    <x v="0"/>
  </r>
  <r>
    <x v="7"/>
    <x v="7"/>
    <x v="1"/>
    <x v="0"/>
    <x v="25"/>
    <x v="6"/>
    <n v="2566930"/>
    <n v="3996702"/>
    <m/>
    <x v="0"/>
  </r>
  <r>
    <x v="7"/>
    <x v="7"/>
    <x v="1"/>
    <x v="0"/>
    <x v="25"/>
    <x v="7"/>
    <n v="2633098"/>
    <n v="4037809"/>
    <m/>
    <x v="0"/>
  </r>
  <r>
    <x v="7"/>
    <x v="7"/>
    <x v="1"/>
    <x v="0"/>
    <x v="25"/>
    <x v="8"/>
    <n v="2697734"/>
    <n v="4075251"/>
    <m/>
    <x v="0"/>
  </r>
  <r>
    <x v="7"/>
    <x v="7"/>
    <x v="1"/>
    <x v="0"/>
    <x v="25"/>
    <x v="9"/>
    <n v="2762698"/>
    <n v="4115137"/>
    <m/>
    <x v="0"/>
  </r>
  <r>
    <x v="7"/>
    <x v="7"/>
    <x v="1"/>
    <x v="0"/>
    <x v="25"/>
    <x v="10"/>
    <n v="2830770"/>
    <n v="4125346"/>
    <m/>
    <x v="0"/>
  </r>
  <r>
    <x v="7"/>
    <x v="7"/>
    <x v="1"/>
    <x v="0"/>
    <x v="25"/>
    <x v="11"/>
    <n v="2904428"/>
    <n v="4143212"/>
    <m/>
    <x v="0"/>
  </r>
  <r>
    <x v="7"/>
    <x v="7"/>
    <x v="1"/>
    <x v="0"/>
    <x v="25"/>
    <x v="12"/>
    <n v="2978048"/>
    <n v="4161940"/>
    <m/>
    <x v="0"/>
  </r>
  <r>
    <x v="7"/>
    <x v="7"/>
    <x v="1"/>
    <x v="0"/>
    <x v="25"/>
    <x v="13"/>
    <n v="3050320"/>
    <n v="4180060"/>
    <m/>
    <x v="0"/>
  </r>
  <r>
    <x v="7"/>
    <x v="7"/>
    <x v="1"/>
    <x v="0"/>
    <x v="25"/>
    <x v="14"/>
    <n v="3120099"/>
    <n v="4196508"/>
    <m/>
    <x v="0"/>
  </r>
  <r>
    <x v="7"/>
    <x v="7"/>
    <x v="1"/>
    <x v="0"/>
    <x v="25"/>
    <x v="15"/>
    <n v="3187974"/>
    <n v="4212337"/>
    <m/>
    <x v="0"/>
  </r>
  <r>
    <x v="7"/>
    <x v="7"/>
    <x v="1"/>
    <x v="0"/>
    <x v="25"/>
    <x v="16"/>
    <n v="3254193"/>
    <n v="4229993"/>
    <m/>
    <x v="0"/>
  </r>
  <r>
    <x v="7"/>
    <x v="7"/>
    <x v="1"/>
    <x v="0"/>
    <x v="25"/>
    <x v="17"/>
    <n v="3313068"/>
    <n v="4243346"/>
    <m/>
    <x v="0"/>
  </r>
  <r>
    <x v="7"/>
    <x v="7"/>
    <x v="1"/>
    <x v="0"/>
    <x v="25"/>
    <x v="18"/>
    <n v="3367642"/>
    <n v="4256350"/>
    <m/>
    <x v="0"/>
  </r>
  <r>
    <x v="7"/>
    <x v="7"/>
    <x v="1"/>
    <x v="0"/>
    <x v="25"/>
    <x v="19"/>
    <n v="3418558"/>
    <n v="4269946"/>
    <m/>
    <x v="0"/>
  </r>
  <r>
    <x v="7"/>
    <x v="7"/>
    <x v="1"/>
    <x v="0"/>
    <x v="25"/>
    <x v="20"/>
    <n v="3466326"/>
    <n v="4284864"/>
    <m/>
    <x v="0"/>
  </r>
  <r>
    <x v="7"/>
    <x v="7"/>
    <x v="1"/>
    <x v="0"/>
    <x v="25"/>
    <x v="21"/>
    <n v="3510356"/>
    <n v="4300627"/>
    <m/>
    <x v="0"/>
  </r>
  <r>
    <x v="7"/>
    <x v="7"/>
    <x v="1"/>
    <x v="0"/>
    <x v="25"/>
    <x v="22"/>
    <n v="3551488"/>
    <n v="4318123"/>
    <m/>
    <x v="0"/>
  </r>
  <r>
    <x v="7"/>
    <x v="7"/>
    <x v="1"/>
    <x v="0"/>
    <x v="25"/>
    <x v="23"/>
    <n v="3591372"/>
    <n v="4339618"/>
    <m/>
    <x v="0"/>
  </r>
  <r>
    <x v="7"/>
    <x v="7"/>
    <x v="1"/>
    <x v="0"/>
    <x v="25"/>
    <x v="24"/>
    <n v="3631456"/>
    <n v="4366624"/>
    <m/>
    <x v="0"/>
  </r>
  <r>
    <x v="7"/>
    <x v="7"/>
    <x v="1"/>
    <x v="0"/>
    <x v="25"/>
    <x v="25"/>
    <n v="3671754"/>
    <n v="4399426"/>
    <m/>
    <x v="0"/>
  </r>
  <r>
    <x v="7"/>
    <x v="7"/>
    <x v="1"/>
    <x v="0"/>
    <x v="25"/>
    <x v="26"/>
    <n v="3712181"/>
    <n v="4438178"/>
    <m/>
    <x v="0"/>
  </r>
  <r>
    <x v="7"/>
    <x v="7"/>
    <x v="1"/>
    <x v="0"/>
    <x v="25"/>
    <x v="27"/>
    <n v="3752396"/>
    <n v="4482386"/>
    <m/>
    <x v="0"/>
  </r>
  <r>
    <x v="7"/>
    <x v="7"/>
    <x v="1"/>
    <x v="0"/>
    <x v="25"/>
    <x v="28"/>
    <n v="3792608"/>
    <n v="4527222"/>
    <m/>
    <x v="0"/>
  </r>
  <r>
    <x v="7"/>
    <x v="7"/>
    <x v="1"/>
    <x v="0"/>
    <x v="25"/>
    <x v="29"/>
    <n v="3832838"/>
    <n v="4572564"/>
    <m/>
    <x v="0"/>
  </r>
  <r>
    <x v="7"/>
    <x v="7"/>
    <x v="1"/>
    <x v="0"/>
    <x v="25"/>
    <x v="30"/>
    <n v="3873190"/>
    <n v="4618421"/>
    <m/>
    <x v="0"/>
  </r>
  <r>
    <x v="7"/>
    <x v="7"/>
    <x v="2"/>
    <x v="0"/>
    <x v="25"/>
    <x v="0"/>
    <n v="890310"/>
    <n v="1701382"/>
    <m/>
    <x v="0"/>
  </r>
  <r>
    <x v="7"/>
    <x v="7"/>
    <x v="2"/>
    <x v="0"/>
    <x v="25"/>
    <x v="1"/>
    <n v="885986"/>
    <n v="1672145"/>
    <m/>
    <x v="0"/>
  </r>
  <r>
    <x v="7"/>
    <x v="7"/>
    <x v="2"/>
    <x v="0"/>
    <x v="25"/>
    <x v="2"/>
    <n v="885183"/>
    <n v="1648617"/>
    <m/>
    <x v="0"/>
  </r>
  <r>
    <x v="7"/>
    <x v="7"/>
    <x v="2"/>
    <x v="0"/>
    <x v="25"/>
    <x v="3"/>
    <n v="878489"/>
    <n v="1615651"/>
    <m/>
    <x v="0"/>
  </r>
  <r>
    <x v="7"/>
    <x v="7"/>
    <x v="2"/>
    <x v="0"/>
    <x v="25"/>
    <x v="4"/>
    <n v="873157"/>
    <n v="1589123"/>
    <m/>
    <x v="0"/>
  </r>
  <r>
    <x v="7"/>
    <x v="7"/>
    <x v="2"/>
    <x v="0"/>
    <x v="25"/>
    <x v="5"/>
    <n v="869202"/>
    <n v="1556105"/>
    <m/>
    <x v="0"/>
  </r>
  <r>
    <x v="7"/>
    <x v="7"/>
    <x v="2"/>
    <x v="0"/>
    <x v="25"/>
    <x v="6"/>
    <n v="868392"/>
    <n v="1532452"/>
    <m/>
    <x v="0"/>
  </r>
  <r>
    <x v="7"/>
    <x v="7"/>
    <x v="2"/>
    <x v="0"/>
    <x v="25"/>
    <x v="7"/>
    <n v="871253"/>
    <n v="1514725"/>
    <m/>
    <x v="0"/>
  </r>
  <r>
    <x v="7"/>
    <x v="7"/>
    <x v="2"/>
    <x v="0"/>
    <x v="25"/>
    <x v="8"/>
    <n v="874581"/>
    <n v="1498037"/>
    <m/>
    <x v="0"/>
  </r>
  <r>
    <x v="7"/>
    <x v="7"/>
    <x v="2"/>
    <x v="0"/>
    <x v="25"/>
    <x v="9"/>
    <n v="877360"/>
    <n v="1482220"/>
    <m/>
    <x v="0"/>
  </r>
  <r>
    <x v="7"/>
    <x v="7"/>
    <x v="2"/>
    <x v="0"/>
    <x v="25"/>
    <x v="10"/>
    <n v="876239"/>
    <n v="1451150"/>
    <m/>
    <x v="0"/>
  </r>
  <r>
    <x v="7"/>
    <x v="7"/>
    <x v="2"/>
    <x v="0"/>
    <x v="25"/>
    <x v="11"/>
    <n v="874447"/>
    <n v="1420962"/>
    <m/>
    <x v="0"/>
  </r>
  <r>
    <x v="7"/>
    <x v="7"/>
    <x v="2"/>
    <x v="0"/>
    <x v="25"/>
    <x v="12"/>
    <n v="872743"/>
    <n v="1392642"/>
    <m/>
    <x v="0"/>
  </r>
  <r>
    <x v="7"/>
    <x v="7"/>
    <x v="2"/>
    <x v="0"/>
    <x v="25"/>
    <x v="13"/>
    <n v="871046"/>
    <n v="1365992"/>
    <m/>
    <x v="0"/>
  </r>
  <r>
    <x v="7"/>
    <x v="7"/>
    <x v="2"/>
    <x v="0"/>
    <x v="25"/>
    <x v="14"/>
    <n v="869421"/>
    <n v="1341098"/>
    <m/>
    <x v="0"/>
  </r>
  <r>
    <x v="7"/>
    <x v="7"/>
    <x v="2"/>
    <x v="0"/>
    <x v="25"/>
    <x v="15"/>
    <n v="867939"/>
    <n v="1318105"/>
    <m/>
    <x v="0"/>
  </r>
  <r>
    <x v="7"/>
    <x v="7"/>
    <x v="2"/>
    <x v="0"/>
    <x v="25"/>
    <x v="16"/>
    <n v="866658"/>
    <n v="1297676"/>
    <m/>
    <x v="0"/>
  </r>
  <r>
    <x v="7"/>
    <x v="7"/>
    <x v="2"/>
    <x v="0"/>
    <x v="25"/>
    <x v="17"/>
    <n v="865109"/>
    <n v="1279184"/>
    <m/>
    <x v="0"/>
  </r>
  <r>
    <x v="7"/>
    <x v="7"/>
    <x v="2"/>
    <x v="0"/>
    <x v="25"/>
    <x v="18"/>
    <n v="863327"/>
    <n v="1262637"/>
    <m/>
    <x v="0"/>
  </r>
  <r>
    <x v="7"/>
    <x v="7"/>
    <x v="2"/>
    <x v="0"/>
    <x v="25"/>
    <x v="19"/>
    <n v="861032"/>
    <n v="1247549"/>
    <m/>
    <x v="0"/>
  </r>
  <r>
    <x v="7"/>
    <x v="7"/>
    <x v="2"/>
    <x v="0"/>
    <x v="25"/>
    <x v="20"/>
    <n v="858932"/>
    <n v="1234831"/>
    <m/>
    <x v="0"/>
  </r>
  <r>
    <x v="7"/>
    <x v="7"/>
    <x v="2"/>
    <x v="0"/>
    <x v="25"/>
    <x v="21"/>
    <n v="856963"/>
    <n v="1224325"/>
    <m/>
    <x v="0"/>
  </r>
  <r>
    <x v="7"/>
    <x v="7"/>
    <x v="2"/>
    <x v="0"/>
    <x v="25"/>
    <x v="22"/>
    <n v="854986"/>
    <n v="1215666"/>
    <m/>
    <x v="0"/>
  </r>
  <r>
    <x v="7"/>
    <x v="7"/>
    <x v="2"/>
    <x v="0"/>
    <x v="25"/>
    <x v="23"/>
    <n v="853058"/>
    <n v="1208912"/>
    <m/>
    <x v="0"/>
  </r>
  <r>
    <x v="7"/>
    <x v="7"/>
    <x v="2"/>
    <x v="0"/>
    <x v="25"/>
    <x v="24"/>
    <n v="851315"/>
    <n v="1204081"/>
    <m/>
    <x v="0"/>
  </r>
  <r>
    <x v="7"/>
    <x v="7"/>
    <x v="2"/>
    <x v="0"/>
    <x v="25"/>
    <x v="25"/>
    <n v="849757"/>
    <n v="1201152"/>
    <m/>
    <x v="0"/>
  </r>
  <r>
    <x v="7"/>
    <x v="7"/>
    <x v="2"/>
    <x v="0"/>
    <x v="25"/>
    <x v="26"/>
    <n v="848262"/>
    <n v="1199918"/>
    <m/>
    <x v="0"/>
  </r>
  <r>
    <x v="7"/>
    <x v="7"/>
    <x v="2"/>
    <x v="0"/>
    <x v="25"/>
    <x v="27"/>
    <n v="846866"/>
    <n v="1200309"/>
    <m/>
    <x v="0"/>
  </r>
  <r>
    <x v="7"/>
    <x v="7"/>
    <x v="2"/>
    <x v="0"/>
    <x v="25"/>
    <x v="28"/>
    <n v="845455"/>
    <n v="1200644"/>
    <m/>
    <x v="0"/>
  </r>
  <r>
    <x v="7"/>
    <x v="7"/>
    <x v="2"/>
    <x v="0"/>
    <x v="25"/>
    <x v="29"/>
    <n v="844135"/>
    <n v="1201027"/>
    <m/>
    <x v="0"/>
  </r>
  <r>
    <x v="7"/>
    <x v="7"/>
    <x v="2"/>
    <x v="0"/>
    <x v="25"/>
    <x v="30"/>
    <n v="842886"/>
    <n v="1201393"/>
    <m/>
    <x v="0"/>
  </r>
  <r>
    <x v="7"/>
    <x v="8"/>
    <x v="0"/>
    <x v="0"/>
    <x v="25"/>
    <x v="0"/>
    <n v="19288280"/>
    <n v="39193788"/>
    <m/>
    <x v="0"/>
  </r>
  <r>
    <x v="7"/>
    <x v="8"/>
    <x v="0"/>
    <x v="0"/>
    <x v="25"/>
    <x v="1"/>
    <n v="19489610"/>
    <n v="39109708"/>
    <m/>
    <x v="0"/>
  </r>
  <r>
    <x v="7"/>
    <x v="8"/>
    <x v="0"/>
    <x v="0"/>
    <x v="25"/>
    <x v="2"/>
    <n v="19645460"/>
    <n v="38930476"/>
    <m/>
    <x v="0"/>
  </r>
  <r>
    <x v="7"/>
    <x v="8"/>
    <x v="0"/>
    <x v="0"/>
    <x v="25"/>
    <x v="3"/>
    <n v="19785332"/>
    <n v="38700868"/>
    <m/>
    <x v="0"/>
  </r>
  <r>
    <x v="7"/>
    <x v="8"/>
    <x v="0"/>
    <x v="0"/>
    <x v="25"/>
    <x v="4"/>
    <n v="19941126"/>
    <n v="38580136"/>
    <m/>
    <x v="0"/>
  </r>
  <r>
    <x v="7"/>
    <x v="8"/>
    <x v="0"/>
    <x v="0"/>
    <x v="25"/>
    <x v="5"/>
    <n v="20092548"/>
    <n v="38224640"/>
    <m/>
    <x v="0"/>
  </r>
  <r>
    <x v="7"/>
    <x v="8"/>
    <x v="0"/>
    <x v="0"/>
    <x v="25"/>
    <x v="6"/>
    <n v="20245846"/>
    <n v="37959484"/>
    <m/>
    <x v="0"/>
  </r>
  <r>
    <x v="7"/>
    <x v="8"/>
    <x v="0"/>
    <x v="0"/>
    <x v="25"/>
    <x v="7"/>
    <n v="20398978"/>
    <n v="37680668"/>
    <m/>
    <x v="0"/>
  </r>
  <r>
    <x v="7"/>
    <x v="8"/>
    <x v="0"/>
    <x v="0"/>
    <x v="25"/>
    <x v="8"/>
    <n v="20549426"/>
    <n v="37390796"/>
    <m/>
    <x v="0"/>
  </r>
  <r>
    <x v="7"/>
    <x v="8"/>
    <x v="0"/>
    <x v="0"/>
    <x v="25"/>
    <x v="9"/>
    <n v="20700488"/>
    <n v="37135532"/>
    <m/>
    <x v="0"/>
  </r>
  <r>
    <x v="7"/>
    <x v="8"/>
    <x v="0"/>
    <x v="0"/>
    <x v="25"/>
    <x v="10"/>
    <n v="20851886"/>
    <n v="36614932"/>
    <m/>
    <x v="0"/>
  </r>
  <r>
    <x v="7"/>
    <x v="8"/>
    <x v="0"/>
    <x v="0"/>
    <x v="25"/>
    <x v="11"/>
    <n v="21000276"/>
    <n v="36123928"/>
    <m/>
    <x v="0"/>
  </r>
  <r>
    <x v="7"/>
    <x v="8"/>
    <x v="0"/>
    <x v="0"/>
    <x v="25"/>
    <x v="12"/>
    <n v="21148424"/>
    <n v="35667964"/>
    <m/>
    <x v="0"/>
  </r>
  <r>
    <x v="7"/>
    <x v="8"/>
    <x v="0"/>
    <x v="0"/>
    <x v="25"/>
    <x v="13"/>
    <n v="21294598"/>
    <n v="35243000"/>
    <m/>
    <x v="0"/>
  </r>
  <r>
    <x v="7"/>
    <x v="8"/>
    <x v="0"/>
    <x v="0"/>
    <x v="25"/>
    <x v="14"/>
    <n v="21437560"/>
    <n v="34845604"/>
    <m/>
    <x v="0"/>
  </r>
  <r>
    <x v="7"/>
    <x v="8"/>
    <x v="0"/>
    <x v="0"/>
    <x v="25"/>
    <x v="15"/>
    <n v="21577702"/>
    <n v="34480132"/>
    <m/>
    <x v="0"/>
  </r>
  <r>
    <x v="7"/>
    <x v="8"/>
    <x v="0"/>
    <x v="0"/>
    <x v="25"/>
    <x v="16"/>
    <n v="21714336"/>
    <n v="34167804"/>
    <m/>
    <x v="0"/>
  </r>
  <r>
    <x v="7"/>
    <x v="8"/>
    <x v="0"/>
    <x v="0"/>
    <x v="25"/>
    <x v="17"/>
    <n v="21848468"/>
    <n v="33914344"/>
    <m/>
    <x v="0"/>
  </r>
  <r>
    <x v="7"/>
    <x v="8"/>
    <x v="0"/>
    <x v="0"/>
    <x v="25"/>
    <x v="18"/>
    <n v="21978656"/>
    <n v="33720588"/>
    <m/>
    <x v="0"/>
  </r>
  <r>
    <x v="7"/>
    <x v="8"/>
    <x v="0"/>
    <x v="0"/>
    <x v="25"/>
    <x v="19"/>
    <n v="22103712"/>
    <n v="33587120"/>
    <m/>
    <x v="0"/>
  </r>
  <r>
    <x v="7"/>
    <x v="8"/>
    <x v="0"/>
    <x v="0"/>
    <x v="25"/>
    <x v="20"/>
    <n v="22224330"/>
    <n v="33510422"/>
    <m/>
    <x v="0"/>
  </r>
  <r>
    <x v="7"/>
    <x v="8"/>
    <x v="0"/>
    <x v="0"/>
    <x v="25"/>
    <x v="21"/>
    <n v="22339750"/>
    <n v="33488464"/>
    <m/>
    <x v="0"/>
  </r>
  <r>
    <x v="7"/>
    <x v="8"/>
    <x v="0"/>
    <x v="0"/>
    <x v="25"/>
    <x v="22"/>
    <n v="22452192"/>
    <n v="33521106"/>
    <m/>
    <x v="0"/>
  </r>
  <r>
    <x v="7"/>
    <x v="8"/>
    <x v="0"/>
    <x v="0"/>
    <x v="25"/>
    <x v="23"/>
    <n v="22560070"/>
    <n v="33608124"/>
    <m/>
    <x v="0"/>
  </r>
  <r>
    <x v="7"/>
    <x v="8"/>
    <x v="0"/>
    <x v="0"/>
    <x v="25"/>
    <x v="24"/>
    <n v="22663864"/>
    <n v="33746464"/>
    <m/>
    <x v="0"/>
  </r>
  <r>
    <x v="7"/>
    <x v="8"/>
    <x v="0"/>
    <x v="0"/>
    <x v="25"/>
    <x v="25"/>
    <n v="22767560"/>
    <n v="33944096"/>
    <m/>
    <x v="0"/>
  </r>
  <r>
    <x v="7"/>
    <x v="8"/>
    <x v="0"/>
    <x v="0"/>
    <x v="25"/>
    <x v="26"/>
    <n v="22871920"/>
    <n v="34204224"/>
    <m/>
    <x v="0"/>
  </r>
  <r>
    <x v="7"/>
    <x v="8"/>
    <x v="0"/>
    <x v="0"/>
    <x v="25"/>
    <x v="27"/>
    <n v="22975988"/>
    <n v="34523132"/>
    <m/>
    <x v="0"/>
  </r>
  <r>
    <x v="7"/>
    <x v="8"/>
    <x v="0"/>
    <x v="0"/>
    <x v="25"/>
    <x v="28"/>
    <n v="23079974"/>
    <n v="34840044"/>
    <m/>
    <x v="0"/>
  </r>
  <r>
    <x v="7"/>
    <x v="8"/>
    <x v="0"/>
    <x v="0"/>
    <x v="25"/>
    <x v="29"/>
    <n v="23183982"/>
    <n v="35152964"/>
    <m/>
    <x v="0"/>
  </r>
  <r>
    <x v="7"/>
    <x v="8"/>
    <x v="0"/>
    <x v="0"/>
    <x v="25"/>
    <x v="30"/>
    <n v="23288448"/>
    <n v="35461020"/>
    <m/>
    <x v="0"/>
  </r>
  <r>
    <x v="7"/>
    <x v="8"/>
    <x v="1"/>
    <x v="0"/>
    <x v="25"/>
    <x v="0"/>
    <n v="5885345"/>
    <n v="10340551"/>
    <m/>
    <x v="0"/>
  </r>
  <r>
    <x v="7"/>
    <x v="8"/>
    <x v="1"/>
    <x v="0"/>
    <x v="25"/>
    <x v="1"/>
    <n v="5935024"/>
    <n v="10293798"/>
    <m/>
    <x v="0"/>
  </r>
  <r>
    <x v="7"/>
    <x v="8"/>
    <x v="1"/>
    <x v="0"/>
    <x v="25"/>
    <x v="2"/>
    <n v="5999132"/>
    <n v="10262186"/>
    <m/>
    <x v="0"/>
  </r>
  <r>
    <x v="7"/>
    <x v="8"/>
    <x v="1"/>
    <x v="0"/>
    <x v="25"/>
    <x v="3"/>
    <n v="6054303"/>
    <n v="10212403"/>
    <m/>
    <x v="0"/>
  </r>
  <r>
    <x v="7"/>
    <x v="8"/>
    <x v="1"/>
    <x v="0"/>
    <x v="25"/>
    <x v="4"/>
    <n v="6096590"/>
    <n v="10166638"/>
    <m/>
    <x v="0"/>
  </r>
  <r>
    <x v="7"/>
    <x v="8"/>
    <x v="1"/>
    <x v="0"/>
    <x v="25"/>
    <x v="5"/>
    <n v="6144576"/>
    <n v="10068700"/>
    <m/>
    <x v="0"/>
  </r>
  <r>
    <x v="7"/>
    <x v="8"/>
    <x v="1"/>
    <x v="0"/>
    <x v="25"/>
    <x v="6"/>
    <n v="6192398"/>
    <n v="9993486"/>
    <m/>
    <x v="0"/>
  </r>
  <r>
    <x v="7"/>
    <x v="8"/>
    <x v="1"/>
    <x v="0"/>
    <x v="25"/>
    <x v="7"/>
    <n v="6240450"/>
    <n v="9913541"/>
    <m/>
    <x v="0"/>
  </r>
  <r>
    <x v="7"/>
    <x v="8"/>
    <x v="1"/>
    <x v="0"/>
    <x v="25"/>
    <x v="8"/>
    <n v="6287388"/>
    <n v="9827952"/>
    <m/>
    <x v="0"/>
  </r>
  <r>
    <x v="7"/>
    <x v="8"/>
    <x v="1"/>
    <x v="0"/>
    <x v="25"/>
    <x v="9"/>
    <n v="6334560"/>
    <n v="9748754"/>
    <m/>
    <x v="0"/>
  </r>
  <r>
    <x v="7"/>
    <x v="8"/>
    <x v="1"/>
    <x v="0"/>
    <x v="25"/>
    <x v="10"/>
    <n v="6383992"/>
    <n v="9590385"/>
    <m/>
    <x v="0"/>
  </r>
  <r>
    <x v="7"/>
    <x v="8"/>
    <x v="1"/>
    <x v="0"/>
    <x v="25"/>
    <x v="11"/>
    <n v="6437476"/>
    <n v="9441162"/>
    <m/>
    <x v="0"/>
  </r>
  <r>
    <x v="7"/>
    <x v="8"/>
    <x v="1"/>
    <x v="0"/>
    <x v="25"/>
    <x v="12"/>
    <n v="6490933"/>
    <n v="9296624"/>
    <m/>
    <x v="0"/>
  </r>
  <r>
    <x v="7"/>
    <x v="8"/>
    <x v="1"/>
    <x v="0"/>
    <x v="25"/>
    <x v="13"/>
    <n v="6543408"/>
    <n v="9155290"/>
    <m/>
    <x v="0"/>
  </r>
  <r>
    <x v="7"/>
    <x v="8"/>
    <x v="1"/>
    <x v="0"/>
    <x v="25"/>
    <x v="14"/>
    <n v="6594073"/>
    <n v="9015755"/>
    <m/>
    <x v="0"/>
  </r>
  <r>
    <x v="7"/>
    <x v="8"/>
    <x v="1"/>
    <x v="0"/>
    <x v="25"/>
    <x v="15"/>
    <n v="6643354"/>
    <n v="8879718"/>
    <m/>
    <x v="0"/>
  </r>
  <r>
    <x v="7"/>
    <x v="8"/>
    <x v="1"/>
    <x v="0"/>
    <x v="25"/>
    <x v="16"/>
    <n v="6691434"/>
    <n v="8754029"/>
    <m/>
    <x v="0"/>
  </r>
  <r>
    <x v="7"/>
    <x v="8"/>
    <x v="1"/>
    <x v="0"/>
    <x v="25"/>
    <x v="17"/>
    <n v="6734182"/>
    <n v="8635601"/>
    <m/>
    <x v="0"/>
  </r>
  <r>
    <x v="7"/>
    <x v="8"/>
    <x v="1"/>
    <x v="0"/>
    <x v="25"/>
    <x v="18"/>
    <n v="6773809"/>
    <n v="8528451"/>
    <m/>
    <x v="0"/>
  </r>
  <r>
    <x v="7"/>
    <x v="8"/>
    <x v="1"/>
    <x v="0"/>
    <x v="25"/>
    <x v="19"/>
    <n v="6810782"/>
    <n v="8434428"/>
    <m/>
    <x v="0"/>
  </r>
  <r>
    <x v="7"/>
    <x v="8"/>
    <x v="1"/>
    <x v="0"/>
    <x v="25"/>
    <x v="20"/>
    <n v="6845471"/>
    <n v="8353103"/>
    <m/>
    <x v="0"/>
  </r>
  <r>
    <x v="7"/>
    <x v="8"/>
    <x v="1"/>
    <x v="0"/>
    <x v="25"/>
    <x v="21"/>
    <n v="6877447"/>
    <n v="8284191"/>
    <m/>
    <x v="0"/>
  </r>
  <r>
    <x v="7"/>
    <x v="8"/>
    <x v="1"/>
    <x v="0"/>
    <x v="25"/>
    <x v="22"/>
    <n v="6907322"/>
    <n v="8227903"/>
    <m/>
    <x v="0"/>
  </r>
  <r>
    <x v="7"/>
    <x v="8"/>
    <x v="1"/>
    <x v="0"/>
    <x v="25"/>
    <x v="23"/>
    <n v="6936290"/>
    <n v="8186732"/>
    <m/>
    <x v="0"/>
  </r>
  <r>
    <x v="7"/>
    <x v="8"/>
    <x v="1"/>
    <x v="0"/>
    <x v="25"/>
    <x v="24"/>
    <n v="6965406"/>
    <n v="8161320"/>
    <m/>
    <x v="0"/>
  </r>
  <r>
    <x v="7"/>
    <x v="8"/>
    <x v="1"/>
    <x v="0"/>
    <x v="25"/>
    <x v="25"/>
    <n v="6994678"/>
    <n v="8152499"/>
    <m/>
    <x v="0"/>
  </r>
  <r>
    <x v="7"/>
    <x v="8"/>
    <x v="1"/>
    <x v="0"/>
    <x v="25"/>
    <x v="26"/>
    <n v="7024042"/>
    <n v="8161090"/>
    <m/>
    <x v="0"/>
  </r>
  <r>
    <x v="7"/>
    <x v="8"/>
    <x v="1"/>
    <x v="0"/>
    <x v="25"/>
    <x v="27"/>
    <n v="7053246"/>
    <n v="8186552"/>
    <m/>
    <x v="0"/>
  </r>
  <r>
    <x v="7"/>
    <x v="8"/>
    <x v="1"/>
    <x v="0"/>
    <x v="25"/>
    <x v="28"/>
    <n v="7082440"/>
    <n v="8213256"/>
    <m/>
    <x v="0"/>
  </r>
  <r>
    <x v="7"/>
    <x v="8"/>
    <x v="1"/>
    <x v="0"/>
    <x v="25"/>
    <x v="29"/>
    <n v="7111650"/>
    <n v="8240923"/>
    <m/>
    <x v="0"/>
  </r>
  <r>
    <x v="7"/>
    <x v="8"/>
    <x v="1"/>
    <x v="0"/>
    <x v="25"/>
    <x v="30"/>
    <n v="7140958"/>
    <n v="8269551"/>
    <m/>
    <x v="0"/>
  </r>
  <r>
    <x v="7"/>
    <x v="8"/>
    <x v="2"/>
    <x v="0"/>
    <x v="25"/>
    <x v="0"/>
    <n v="1033962"/>
    <n v="2119622"/>
    <m/>
    <x v="0"/>
  </r>
  <r>
    <x v="7"/>
    <x v="8"/>
    <x v="2"/>
    <x v="0"/>
    <x v="25"/>
    <x v="1"/>
    <n v="1023928"/>
    <n v="2072731"/>
    <m/>
    <x v="0"/>
  </r>
  <r>
    <x v="7"/>
    <x v="8"/>
    <x v="2"/>
    <x v="0"/>
    <x v="25"/>
    <x v="2"/>
    <n v="1015289"/>
    <n v="2028218"/>
    <m/>
    <x v="0"/>
  </r>
  <r>
    <x v="7"/>
    <x v="8"/>
    <x v="2"/>
    <x v="0"/>
    <x v="25"/>
    <x v="3"/>
    <n v="1003181"/>
    <n v="1977785"/>
    <m/>
    <x v="0"/>
  </r>
  <r>
    <x v="7"/>
    <x v="8"/>
    <x v="2"/>
    <x v="0"/>
    <x v="25"/>
    <x v="4"/>
    <n v="992102"/>
    <n v="1934085"/>
    <m/>
    <x v="0"/>
  </r>
  <r>
    <x v="7"/>
    <x v="8"/>
    <x v="2"/>
    <x v="0"/>
    <x v="25"/>
    <x v="5"/>
    <n v="982238"/>
    <n v="1881993"/>
    <m/>
    <x v="0"/>
  </r>
  <r>
    <x v="7"/>
    <x v="8"/>
    <x v="2"/>
    <x v="0"/>
    <x v="25"/>
    <x v="6"/>
    <n v="974613"/>
    <n v="1838967"/>
    <m/>
    <x v="0"/>
  </r>
  <r>
    <x v="7"/>
    <x v="8"/>
    <x v="2"/>
    <x v="0"/>
    <x v="25"/>
    <x v="7"/>
    <n v="969580"/>
    <n v="1800400"/>
    <m/>
    <x v="0"/>
  </r>
  <r>
    <x v="7"/>
    <x v="8"/>
    <x v="2"/>
    <x v="0"/>
    <x v="25"/>
    <x v="8"/>
    <n v="964983"/>
    <n v="1763004"/>
    <m/>
    <x v="0"/>
  </r>
  <r>
    <x v="7"/>
    <x v="8"/>
    <x v="2"/>
    <x v="0"/>
    <x v="25"/>
    <x v="9"/>
    <n v="960138"/>
    <n v="1727450"/>
    <m/>
    <x v="0"/>
  </r>
  <r>
    <x v="7"/>
    <x v="8"/>
    <x v="2"/>
    <x v="0"/>
    <x v="25"/>
    <x v="10"/>
    <n v="952794"/>
    <n v="1675019"/>
    <m/>
    <x v="0"/>
  </r>
  <r>
    <x v="7"/>
    <x v="8"/>
    <x v="2"/>
    <x v="0"/>
    <x v="25"/>
    <x v="11"/>
    <n v="945116"/>
    <n v="1624542"/>
    <m/>
    <x v="0"/>
  </r>
  <r>
    <x v="7"/>
    <x v="8"/>
    <x v="2"/>
    <x v="0"/>
    <x v="25"/>
    <x v="12"/>
    <n v="937613"/>
    <n v="1576697"/>
    <m/>
    <x v="0"/>
  </r>
  <r>
    <x v="7"/>
    <x v="8"/>
    <x v="2"/>
    <x v="0"/>
    <x v="25"/>
    <x v="13"/>
    <n v="930226"/>
    <n v="1531223"/>
    <m/>
    <x v="0"/>
  </r>
  <r>
    <x v="7"/>
    <x v="8"/>
    <x v="2"/>
    <x v="0"/>
    <x v="25"/>
    <x v="14"/>
    <n v="922998"/>
    <n v="1488010"/>
    <m/>
    <x v="0"/>
  </r>
  <r>
    <x v="7"/>
    <x v="8"/>
    <x v="2"/>
    <x v="0"/>
    <x v="25"/>
    <x v="15"/>
    <n v="915976"/>
    <n v="1447217"/>
    <m/>
    <x v="0"/>
  </r>
  <r>
    <x v="7"/>
    <x v="8"/>
    <x v="2"/>
    <x v="0"/>
    <x v="25"/>
    <x v="16"/>
    <n v="909195"/>
    <n v="1409825"/>
    <m/>
    <x v="0"/>
  </r>
  <r>
    <x v="7"/>
    <x v="8"/>
    <x v="2"/>
    <x v="0"/>
    <x v="25"/>
    <x v="17"/>
    <n v="902340"/>
    <n v="1375482"/>
    <m/>
    <x v="0"/>
  </r>
  <r>
    <x v="7"/>
    <x v="8"/>
    <x v="2"/>
    <x v="0"/>
    <x v="25"/>
    <x v="18"/>
    <n v="895432"/>
    <n v="1344262"/>
    <m/>
    <x v="0"/>
  </r>
  <r>
    <x v="7"/>
    <x v="8"/>
    <x v="2"/>
    <x v="0"/>
    <x v="25"/>
    <x v="19"/>
    <n v="888282"/>
    <n v="1315906"/>
    <m/>
    <x v="0"/>
  </r>
  <r>
    <x v="7"/>
    <x v="8"/>
    <x v="2"/>
    <x v="0"/>
    <x v="25"/>
    <x v="20"/>
    <n v="881363"/>
    <n v="1290800"/>
    <m/>
    <x v="0"/>
  </r>
  <r>
    <x v="7"/>
    <x v="8"/>
    <x v="2"/>
    <x v="0"/>
    <x v="25"/>
    <x v="21"/>
    <n v="874630"/>
    <n v="1268745"/>
    <m/>
    <x v="0"/>
  </r>
  <r>
    <x v="7"/>
    <x v="8"/>
    <x v="2"/>
    <x v="0"/>
    <x v="25"/>
    <x v="22"/>
    <n v="867988"/>
    <n v="1249375"/>
    <m/>
    <x v="0"/>
  </r>
  <r>
    <x v="7"/>
    <x v="8"/>
    <x v="2"/>
    <x v="0"/>
    <x v="25"/>
    <x v="23"/>
    <n v="861475"/>
    <n v="1232742"/>
    <m/>
    <x v="0"/>
  </r>
  <r>
    <x v="7"/>
    <x v="8"/>
    <x v="2"/>
    <x v="0"/>
    <x v="25"/>
    <x v="24"/>
    <n v="855179"/>
    <n v="1218748"/>
    <m/>
    <x v="0"/>
  </r>
  <r>
    <x v="7"/>
    <x v="8"/>
    <x v="2"/>
    <x v="0"/>
    <x v="25"/>
    <x v="25"/>
    <n v="849098"/>
    <n v="1207360"/>
    <m/>
    <x v="0"/>
  </r>
  <r>
    <x v="7"/>
    <x v="8"/>
    <x v="2"/>
    <x v="0"/>
    <x v="25"/>
    <x v="26"/>
    <n v="843149"/>
    <n v="1198431"/>
    <m/>
    <x v="0"/>
  </r>
  <r>
    <x v="7"/>
    <x v="8"/>
    <x v="2"/>
    <x v="0"/>
    <x v="25"/>
    <x v="27"/>
    <n v="837352"/>
    <n v="1191824"/>
    <m/>
    <x v="0"/>
  </r>
  <r>
    <x v="7"/>
    <x v="8"/>
    <x v="2"/>
    <x v="0"/>
    <x v="25"/>
    <x v="28"/>
    <n v="831630"/>
    <n v="1185337"/>
    <m/>
    <x v="0"/>
  </r>
  <r>
    <x v="7"/>
    <x v="8"/>
    <x v="2"/>
    <x v="0"/>
    <x v="25"/>
    <x v="29"/>
    <n v="826054"/>
    <n v="1179018"/>
    <m/>
    <x v="0"/>
  </r>
  <r>
    <x v="7"/>
    <x v="8"/>
    <x v="2"/>
    <x v="0"/>
    <x v="25"/>
    <x v="30"/>
    <n v="820611"/>
    <n v="1172825"/>
    <m/>
    <x v="0"/>
  </r>
  <r>
    <x v="8"/>
    <x v="0"/>
    <x v="0"/>
    <x v="0"/>
    <x v="26"/>
    <x v="0"/>
    <n v="1288617"/>
    <n v="1796332"/>
    <m/>
    <x v="0"/>
  </r>
  <r>
    <x v="8"/>
    <x v="0"/>
    <x v="0"/>
    <x v="0"/>
    <x v="26"/>
    <x v="1"/>
    <n v="1298836"/>
    <n v="1791806"/>
    <m/>
    <x v="0"/>
  </r>
  <r>
    <x v="8"/>
    <x v="0"/>
    <x v="0"/>
    <x v="0"/>
    <x v="26"/>
    <x v="2"/>
    <n v="1306843"/>
    <n v="1786406"/>
    <m/>
    <x v="0"/>
  </r>
  <r>
    <x v="8"/>
    <x v="0"/>
    <x v="0"/>
    <x v="0"/>
    <x v="26"/>
    <x v="3"/>
    <n v="1315389"/>
    <n v="1781462"/>
    <m/>
    <x v="0"/>
  </r>
  <r>
    <x v="8"/>
    <x v="0"/>
    <x v="0"/>
    <x v="0"/>
    <x v="26"/>
    <x v="4"/>
    <n v="1325323"/>
    <n v="1782744"/>
    <m/>
    <x v="0"/>
  </r>
  <r>
    <x v="8"/>
    <x v="0"/>
    <x v="0"/>
    <x v="0"/>
    <x v="26"/>
    <x v="5"/>
    <n v="1333840"/>
    <n v="1772573"/>
    <m/>
    <x v="0"/>
  </r>
  <r>
    <x v="8"/>
    <x v="0"/>
    <x v="0"/>
    <x v="0"/>
    <x v="26"/>
    <x v="6"/>
    <n v="1342456"/>
    <n v="1767306"/>
    <m/>
    <x v="0"/>
  </r>
  <r>
    <x v="8"/>
    <x v="0"/>
    <x v="0"/>
    <x v="0"/>
    <x v="26"/>
    <x v="7"/>
    <n v="1351062"/>
    <n v="1761830"/>
    <m/>
    <x v="0"/>
  </r>
  <r>
    <x v="8"/>
    <x v="0"/>
    <x v="0"/>
    <x v="0"/>
    <x v="26"/>
    <x v="8"/>
    <n v="1359518"/>
    <n v="1755599"/>
    <m/>
    <x v="0"/>
  </r>
  <r>
    <x v="8"/>
    <x v="0"/>
    <x v="0"/>
    <x v="0"/>
    <x v="26"/>
    <x v="9"/>
    <n v="1368007"/>
    <n v="1748713"/>
    <m/>
    <x v="0"/>
  </r>
  <r>
    <x v="8"/>
    <x v="0"/>
    <x v="0"/>
    <x v="0"/>
    <x v="26"/>
    <x v="10"/>
    <n v="1376516"/>
    <n v="1733088"/>
    <m/>
    <x v="0"/>
  </r>
  <r>
    <x v="8"/>
    <x v="0"/>
    <x v="0"/>
    <x v="0"/>
    <x v="26"/>
    <x v="11"/>
    <n v="1384854"/>
    <n v="1716128"/>
    <m/>
    <x v="0"/>
  </r>
  <r>
    <x v="8"/>
    <x v="0"/>
    <x v="0"/>
    <x v="0"/>
    <x v="26"/>
    <x v="12"/>
    <n v="1393179"/>
    <n v="1698207"/>
    <m/>
    <x v="0"/>
  </r>
  <r>
    <x v="8"/>
    <x v="0"/>
    <x v="0"/>
    <x v="0"/>
    <x v="26"/>
    <x v="13"/>
    <n v="1401392"/>
    <n v="1680791"/>
    <m/>
    <x v="0"/>
  </r>
  <r>
    <x v="8"/>
    <x v="0"/>
    <x v="0"/>
    <x v="0"/>
    <x v="26"/>
    <x v="14"/>
    <n v="1409425"/>
    <n v="1663841"/>
    <m/>
    <x v="0"/>
  </r>
  <r>
    <x v="8"/>
    <x v="0"/>
    <x v="0"/>
    <x v="0"/>
    <x v="26"/>
    <x v="15"/>
    <n v="1417299"/>
    <n v="1647505"/>
    <m/>
    <x v="0"/>
  </r>
  <r>
    <x v="8"/>
    <x v="0"/>
    <x v="0"/>
    <x v="0"/>
    <x v="26"/>
    <x v="16"/>
    <n v="1424976"/>
    <n v="1631711"/>
    <m/>
    <x v="0"/>
  </r>
  <r>
    <x v="8"/>
    <x v="0"/>
    <x v="0"/>
    <x v="0"/>
    <x v="26"/>
    <x v="17"/>
    <n v="1432510"/>
    <n v="1616476"/>
    <m/>
    <x v="0"/>
  </r>
  <r>
    <x v="8"/>
    <x v="0"/>
    <x v="0"/>
    <x v="0"/>
    <x v="26"/>
    <x v="18"/>
    <n v="1439823"/>
    <n v="1601899"/>
    <m/>
    <x v="0"/>
  </r>
  <r>
    <x v="8"/>
    <x v="0"/>
    <x v="0"/>
    <x v="0"/>
    <x v="26"/>
    <x v="19"/>
    <n v="1446847"/>
    <n v="1588041"/>
    <m/>
    <x v="0"/>
  </r>
  <r>
    <x v="8"/>
    <x v="0"/>
    <x v="0"/>
    <x v="0"/>
    <x v="26"/>
    <x v="20"/>
    <n v="1453620"/>
    <n v="1574907"/>
    <m/>
    <x v="0"/>
  </r>
  <r>
    <x v="8"/>
    <x v="0"/>
    <x v="0"/>
    <x v="0"/>
    <x v="26"/>
    <x v="21"/>
    <n v="1460101"/>
    <n v="1562738"/>
    <m/>
    <x v="0"/>
  </r>
  <r>
    <x v="8"/>
    <x v="0"/>
    <x v="0"/>
    <x v="0"/>
    <x v="26"/>
    <x v="22"/>
    <n v="1466414"/>
    <n v="1551547"/>
    <m/>
    <x v="0"/>
  </r>
  <r>
    <x v="8"/>
    <x v="0"/>
    <x v="0"/>
    <x v="0"/>
    <x v="26"/>
    <x v="23"/>
    <n v="1472470"/>
    <n v="1541383"/>
    <m/>
    <x v="0"/>
  </r>
  <r>
    <x v="8"/>
    <x v="0"/>
    <x v="0"/>
    <x v="0"/>
    <x v="26"/>
    <x v="24"/>
    <n v="1478296"/>
    <n v="1532233"/>
    <m/>
    <x v="0"/>
  </r>
  <r>
    <x v="8"/>
    <x v="0"/>
    <x v="0"/>
    <x v="0"/>
    <x v="26"/>
    <x v="25"/>
    <n v="1484116"/>
    <n v="1524279"/>
    <m/>
    <x v="0"/>
  </r>
  <r>
    <x v="8"/>
    <x v="0"/>
    <x v="0"/>
    <x v="0"/>
    <x v="26"/>
    <x v="26"/>
    <n v="1489974"/>
    <n v="1517893"/>
    <m/>
    <x v="0"/>
  </r>
  <r>
    <x v="8"/>
    <x v="0"/>
    <x v="0"/>
    <x v="0"/>
    <x v="26"/>
    <x v="27"/>
    <n v="1495817"/>
    <n v="1512926"/>
    <m/>
    <x v="0"/>
  </r>
  <r>
    <x v="8"/>
    <x v="0"/>
    <x v="0"/>
    <x v="0"/>
    <x v="26"/>
    <x v="28"/>
    <n v="1501657"/>
    <n v="1509661"/>
    <m/>
    <x v="0"/>
  </r>
  <r>
    <x v="8"/>
    <x v="0"/>
    <x v="0"/>
    <x v="0"/>
    <x v="26"/>
    <x v="29"/>
    <n v="1507500"/>
    <n v="1508268"/>
    <m/>
    <x v="0"/>
  </r>
  <r>
    <x v="8"/>
    <x v="0"/>
    <x v="0"/>
    <x v="0"/>
    <x v="26"/>
    <x v="30"/>
    <n v="1513369"/>
    <n v="1508836"/>
    <m/>
    <x v="0"/>
  </r>
  <r>
    <x v="8"/>
    <x v="0"/>
    <x v="1"/>
    <x v="0"/>
    <x v="26"/>
    <x v="0"/>
    <n v="288696"/>
    <n v="422073"/>
    <m/>
    <x v="0"/>
  </r>
  <r>
    <x v="8"/>
    <x v="0"/>
    <x v="1"/>
    <x v="0"/>
    <x v="26"/>
    <x v="1"/>
    <n v="291471"/>
    <n v="421567"/>
    <m/>
    <x v="0"/>
  </r>
  <r>
    <x v="8"/>
    <x v="0"/>
    <x v="1"/>
    <x v="0"/>
    <x v="26"/>
    <x v="2"/>
    <n v="294869"/>
    <n v="422139"/>
    <m/>
    <x v="0"/>
  </r>
  <r>
    <x v="8"/>
    <x v="0"/>
    <x v="1"/>
    <x v="0"/>
    <x v="26"/>
    <x v="3"/>
    <n v="297448"/>
    <n v="421741"/>
    <m/>
    <x v="0"/>
  </r>
  <r>
    <x v="8"/>
    <x v="0"/>
    <x v="1"/>
    <x v="0"/>
    <x v="26"/>
    <x v="4"/>
    <n v="299252"/>
    <n v="421565"/>
    <m/>
    <x v="0"/>
  </r>
  <r>
    <x v="8"/>
    <x v="0"/>
    <x v="1"/>
    <x v="0"/>
    <x v="26"/>
    <x v="5"/>
    <n v="301467"/>
    <n v="419520"/>
    <m/>
    <x v="0"/>
  </r>
  <r>
    <x v="8"/>
    <x v="0"/>
    <x v="1"/>
    <x v="0"/>
    <x v="26"/>
    <x v="6"/>
    <n v="303674"/>
    <n v="418600"/>
    <m/>
    <x v="0"/>
  </r>
  <r>
    <x v="8"/>
    <x v="0"/>
    <x v="1"/>
    <x v="0"/>
    <x v="26"/>
    <x v="7"/>
    <n v="305892"/>
    <n v="417646"/>
    <m/>
    <x v="0"/>
  </r>
  <r>
    <x v="8"/>
    <x v="0"/>
    <x v="1"/>
    <x v="0"/>
    <x v="26"/>
    <x v="8"/>
    <n v="308058"/>
    <n v="416494"/>
    <m/>
    <x v="0"/>
  </r>
  <r>
    <x v="8"/>
    <x v="0"/>
    <x v="1"/>
    <x v="0"/>
    <x v="26"/>
    <x v="9"/>
    <n v="310235"/>
    <n v="415191"/>
    <m/>
    <x v="0"/>
  </r>
  <r>
    <x v="8"/>
    <x v="0"/>
    <x v="1"/>
    <x v="0"/>
    <x v="26"/>
    <x v="10"/>
    <n v="312516"/>
    <n v="411897"/>
    <m/>
    <x v="0"/>
  </r>
  <r>
    <x v="8"/>
    <x v="0"/>
    <x v="1"/>
    <x v="0"/>
    <x v="26"/>
    <x v="11"/>
    <n v="314984"/>
    <n v="408520"/>
    <m/>
    <x v="0"/>
  </r>
  <r>
    <x v="8"/>
    <x v="0"/>
    <x v="1"/>
    <x v="0"/>
    <x v="26"/>
    <x v="12"/>
    <n v="317450"/>
    <n v="404918"/>
    <m/>
    <x v="0"/>
  </r>
  <r>
    <x v="8"/>
    <x v="0"/>
    <x v="1"/>
    <x v="0"/>
    <x v="26"/>
    <x v="13"/>
    <n v="319871"/>
    <n v="401412"/>
    <m/>
    <x v="0"/>
  </r>
  <r>
    <x v="8"/>
    <x v="0"/>
    <x v="1"/>
    <x v="0"/>
    <x v="26"/>
    <x v="14"/>
    <n v="322209"/>
    <n v="397970"/>
    <m/>
    <x v="0"/>
  </r>
  <r>
    <x v="8"/>
    <x v="0"/>
    <x v="1"/>
    <x v="0"/>
    <x v="26"/>
    <x v="15"/>
    <n v="324483"/>
    <n v="394642"/>
    <m/>
    <x v="0"/>
  </r>
  <r>
    <x v="8"/>
    <x v="0"/>
    <x v="1"/>
    <x v="0"/>
    <x v="26"/>
    <x v="16"/>
    <n v="326701"/>
    <n v="391430"/>
    <m/>
    <x v="0"/>
  </r>
  <r>
    <x v="8"/>
    <x v="0"/>
    <x v="1"/>
    <x v="0"/>
    <x v="26"/>
    <x v="17"/>
    <n v="328673"/>
    <n v="388127"/>
    <m/>
    <x v="0"/>
  </r>
  <r>
    <x v="8"/>
    <x v="0"/>
    <x v="1"/>
    <x v="0"/>
    <x v="26"/>
    <x v="18"/>
    <n v="330500"/>
    <n v="384881"/>
    <m/>
    <x v="0"/>
  </r>
  <r>
    <x v="8"/>
    <x v="0"/>
    <x v="1"/>
    <x v="0"/>
    <x v="26"/>
    <x v="19"/>
    <n v="332205"/>
    <n v="381744"/>
    <m/>
    <x v="0"/>
  </r>
  <r>
    <x v="8"/>
    <x v="0"/>
    <x v="1"/>
    <x v="0"/>
    <x v="26"/>
    <x v="20"/>
    <n v="333805"/>
    <n v="378726"/>
    <m/>
    <x v="0"/>
  </r>
  <r>
    <x v="8"/>
    <x v="0"/>
    <x v="1"/>
    <x v="0"/>
    <x v="26"/>
    <x v="21"/>
    <n v="335279"/>
    <n v="375873"/>
    <m/>
    <x v="0"/>
  </r>
  <r>
    <x v="8"/>
    <x v="0"/>
    <x v="1"/>
    <x v="0"/>
    <x v="26"/>
    <x v="22"/>
    <n v="336656"/>
    <n v="373189"/>
    <m/>
    <x v="0"/>
  </r>
  <r>
    <x v="8"/>
    <x v="0"/>
    <x v="1"/>
    <x v="0"/>
    <x v="26"/>
    <x v="23"/>
    <n v="337992"/>
    <n v="370762"/>
    <m/>
    <x v="0"/>
  </r>
  <r>
    <x v="8"/>
    <x v="0"/>
    <x v="1"/>
    <x v="0"/>
    <x v="26"/>
    <x v="24"/>
    <n v="339334"/>
    <n v="368634"/>
    <m/>
    <x v="0"/>
  </r>
  <r>
    <x v="8"/>
    <x v="0"/>
    <x v="1"/>
    <x v="0"/>
    <x v="26"/>
    <x v="25"/>
    <n v="340683"/>
    <n v="366796"/>
    <m/>
    <x v="0"/>
  </r>
  <r>
    <x v="8"/>
    <x v="0"/>
    <x v="1"/>
    <x v="0"/>
    <x v="26"/>
    <x v="26"/>
    <n v="342036"/>
    <n v="365323"/>
    <m/>
    <x v="0"/>
  </r>
  <r>
    <x v="8"/>
    <x v="0"/>
    <x v="1"/>
    <x v="0"/>
    <x v="26"/>
    <x v="27"/>
    <n v="343383"/>
    <n v="364180"/>
    <m/>
    <x v="0"/>
  </r>
  <r>
    <x v="8"/>
    <x v="0"/>
    <x v="1"/>
    <x v="0"/>
    <x v="26"/>
    <x v="28"/>
    <n v="344729"/>
    <n v="363438"/>
    <m/>
    <x v="0"/>
  </r>
  <r>
    <x v="8"/>
    <x v="0"/>
    <x v="1"/>
    <x v="0"/>
    <x v="26"/>
    <x v="29"/>
    <n v="346076"/>
    <n v="363137"/>
    <m/>
    <x v="0"/>
  </r>
  <r>
    <x v="8"/>
    <x v="0"/>
    <x v="1"/>
    <x v="0"/>
    <x v="26"/>
    <x v="30"/>
    <n v="347428"/>
    <n v="363296"/>
    <m/>
    <x v="0"/>
  </r>
  <r>
    <x v="8"/>
    <x v="0"/>
    <x v="2"/>
    <x v="0"/>
    <x v="26"/>
    <x v="0"/>
    <n v="45574"/>
    <n v="69545"/>
    <m/>
    <x v="0"/>
  </r>
  <r>
    <x v="8"/>
    <x v="0"/>
    <x v="2"/>
    <x v="0"/>
    <x v="26"/>
    <x v="1"/>
    <n v="45419"/>
    <n v="68496"/>
    <m/>
    <x v="0"/>
  </r>
  <r>
    <x v="8"/>
    <x v="0"/>
    <x v="2"/>
    <x v="0"/>
    <x v="26"/>
    <x v="2"/>
    <n v="45366"/>
    <n v="67654"/>
    <m/>
    <x v="0"/>
  </r>
  <r>
    <x v="8"/>
    <x v="0"/>
    <x v="2"/>
    <x v="0"/>
    <x v="26"/>
    <x v="3"/>
    <n v="45140"/>
    <n v="66622"/>
    <m/>
    <x v="0"/>
  </r>
  <r>
    <x v="8"/>
    <x v="0"/>
    <x v="2"/>
    <x v="0"/>
    <x v="26"/>
    <x v="4"/>
    <n v="44951"/>
    <n v="65831"/>
    <m/>
    <x v="0"/>
  </r>
  <r>
    <x v="8"/>
    <x v="0"/>
    <x v="2"/>
    <x v="0"/>
    <x v="26"/>
    <x v="5"/>
    <n v="44812"/>
    <n v="64758"/>
    <m/>
    <x v="0"/>
  </r>
  <r>
    <x v="8"/>
    <x v="0"/>
    <x v="2"/>
    <x v="0"/>
    <x v="26"/>
    <x v="6"/>
    <n v="44851"/>
    <n v="64098"/>
    <m/>
    <x v="0"/>
  </r>
  <r>
    <x v="8"/>
    <x v="0"/>
    <x v="2"/>
    <x v="0"/>
    <x v="26"/>
    <x v="7"/>
    <n v="45099"/>
    <n v="63701"/>
    <m/>
    <x v="0"/>
  </r>
  <r>
    <x v="8"/>
    <x v="0"/>
    <x v="2"/>
    <x v="0"/>
    <x v="26"/>
    <x v="8"/>
    <n v="45371"/>
    <n v="63336"/>
    <m/>
    <x v="0"/>
  </r>
  <r>
    <x v="8"/>
    <x v="0"/>
    <x v="2"/>
    <x v="0"/>
    <x v="26"/>
    <x v="9"/>
    <n v="45611"/>
    <n v="62930"/>
    <m/>
    <x v="0"/>
  </r>
  <r>
    <x v="8"/>
    <x v="0"/>
    <x v="2"/>
    <x v="0"/>
    <x v="26"/>
    <x v="10"/>
    <n v="45626"/>
    <n v="61918"/>
    <m/>
    <x v="0"/>
  </r>
  <r>
    <x v="8"/>
    <x v="0"/>
    <x v="2"/>
    <x v="0"/>
    <x v="26"/>
    <x v="11"/>
    <n v="45602"/>
    <n v="60856"/>
    <m/>
    <x v="0"/>
  </r>
  <r>
    <x v="8"/>
    <x v="0"/>
    <x v="2"/>
    <x v="0"/>
    <x v="26"/>
    <x v="12"/>
    <n v="45581"/>
    <n v="59800"/>
    <m/>
    <x v="0"/>
  </r>
  <r>
    <x v="8"/>
    <x v="0"/>
    <x v="2"/>
    <x v="0"/>
    <x v="26"/>
    <x v="13"/>
    <n v="45559"/>
    <n v="58792"/>
    <m/>
    <x v="0"/>
  </r>
  <r>
    <x v="8"/>
    <x v="0"/>
    <x v="2"/>
    <x v="0"/>
    <x v="26"/>
    <x v="14"/>
    <n v="45540"/>
    <n v="57837"/>
    <m/>
    <x v="0"/>
  </r>
  <r>
    <x v="8"/>
    <x v="0"/>
    <x v="2"/>
    <x v="0"/>
    <x v="26"/>
    <x v="15"/>
    <n v="45528"/>
    <n v="56941"/>
    <m/>
    <x v="0"/>
  </r>
  <r>
    <x v="8"/>
    <x v="0"/>
    <x v="2"/>
    <x v="0"/>
    <x v="26"/>
    <x v="16"/>
    <n v="45526"/>
    <n v="56105"/>
    <m/>
    <x v="0"/>
  </r>
  <r>
    <x v="8"/>
    <x v="0"/>
    <x v="2"/>
    <x v="0"/>
    <x v="26"/>
    <x v="17"/>
    <n v="45507"/>
    <n v="55297"/>
    <m/>
    <x v="0"/>
  </r>
  <r>
    <x v="8"/>
    <x v="0"/>
    <x v="2"/>
    <x v="0"/>
    <x v="26"/>
    <x v="18"/>
    <n v="45474"/>
    <n v="54523"/>
    <m/>
    <x v="0"/>
  </r>
  <r>
    <x v="8"/>
    <x v="0"/>
    <x v="2"/>
    <x v="0"/>
    <x v="26"/>
    <x v="19"/>
    <n v="45410"/>
    <n v="53767"/>
    <m/>
    <x v="0"/>
  </r>
  <r>
    <x v="8"/>
    <x v="0"/>
    <x v="2"/>
    <x v="0"/>
    <x v="26"/>
    <x v="20"/>
    <n v="45356"/>
    <n v="53071"/>
    <m/>
    <x v="0"/>
  </r>
  <r>
    <x v="8"/>
    <x v="0"/>
    <x v="2"/>
    <x v="0"/>
    <x v="26"/>
    <x v="21"/>
    <n v="45309"/>
    <n v="52436"/>
    <m/>
    <x v="0"/>
  </r>
  <r>
    <x v="8"/>
    <x v="0"/>
    <x v="2"/>
    <x v="0"/>
    <x v="26"/>
    <x v="22"/>
    <n v="45259"/>
    <n v="51847"/>
    <m/>
    <x v="0"/>
  </r>
  <r>
    <x v="8"/>
    <x v="0"/>
    <x v="2"/>
    <x v="0"/>
    <x v="26"/>
    <x v="23"/>
    <n v="45212"/>
    <n v="51312"/>
    <m/>
    <x v="0"/>
  </r>
  <r>
    <x v="8"/>
    <x v="0"/>
    <x v="2"/>
    <x v="0"/>
    <x v="26"/>
    <x v="24"/>
    <n v="45173"/>
    <n v="50833"/>
    <m/>
    <x v="0"/>
  </r>
  <r>
    <x v="8"/>
    <x v="0"/>
    <x v="2"/>
    <x v="0"/>
    <x v="26"/>
    <x v="25"/>
    <n v="45145"/>
    <n v="50410"/>
    <m/>
    <x v="0"/>
  </r>
  <r>
    <x v="8"/>
    <x v="0"/>
    <x v="2"/>
    <x v="0"/>
    <x v="26"/>
    <x v="26"/>
    <n v="45118"/>
    <n v="50040"/>
    <m/>
    <x v="0"/>
  </r>
  <r>
    <x v="8"/>
    <x v="0"/>
    <x v="2"/>
    <x v="0"/>
    <x v="26"/>
    <x v="27"/>
    <n v="45097"/>
    <n v="49721"/>
    <m/>
    <x v="0"/>
  </r>
  <r>
    <x v="8"/>
    <x v="0"/>
    <x v="2"/>
    <x v="0"/>
    <x v="26"/>
    <x v="28"/>
    <n v="45073"/>
    <n v="49450"/>
    <m/>
    <x v="0"/>
  </r>
  <r>
    <x v="8"/>
    <x v="0"/>
    <x v="2"/>
    <x v="0"/>
    <x v="26"/>
    <x v="29"/>
    <n v="45054"/>
    <n v="49236"/>
    <m/>
    <x v="0"/>
  </r>
  <r>
    <x v="8"/>
    <x v="0"/>
    <x v="2"/>
    <x v="0"/>
    <x v="26"/>
    <x v="30"/>
    <n v="45038"/>
    <n v="49076"/>
    <m/>
    <x v="0"/>
  </r>
  <r>
    <x v="8"/>
    <x v="1"/>
    <x v="0"/>
    <x v="0"/>
    <x v="26"/>
    <x v="0"/>
    <n v="4088150"/>
    <n v="6581921"/>
    <m/>
    <x v="0"/>
  </r>
  <r>
    <x v="8"/>
    <x v="1"/>
    <x v="0"/>
    <x v="0"/>
    <x v="26"/>
    <x v="1"/>
    <n v="4109539"/>
    <n v="6551207"/>
    <m/>
    <x v="0"/>
  </r>
  <r>
    <x v="8"/>
    <x v="1"/>
    <x v="0"/>
    <x v="0"/>
    <x v="26"/>
    <x v="2"/>
    <n v="4127938"/>
    <n v="6522362"/>
    <m/>
    <x v="0"/>
  </r>
  <r>
    <x v="8"/>
    <x v="1"/>
    <x v="0"/>
    <x v="0"/>
    <x v="26"/>
    <x v="3"/>
    <n v="4145097"/>
    <n v="6491407"/>
    <m/>
    <x v="0"/>
  </r>
  <r>
    <x v="8"/>
    <x v="1"/>
    <x v="0"/>
    <x v="0"/>
    <x v="26"/>
    <x v="4"/>
    <n v="4164266"/>
    <n v="6480147"/>
    <m/>
    <x v="0"/>
  </r>
  <r>
    <x v="8"/>
    <x v="1"/>
    <x v="0"/>
    <x v="0"/>
    <x v="26"/>
    <x v="5"/>
    <n v="4181322"/>
    <n v="6430222"/>
    <m/>
    <x v="0"/>
  </r>
  <r>
    <x v="8"/>
    <x v="1"/>
    <x v="0"/>
    <x v="0"/>
    <x v="26"/>
    <x v="6"/>
    <n v="4198580"/>
    <n v="6397979"/>
    <m/>
    <x v="0"/>
  </r>
  <r>
    <x v="8"/>
    <x v="1"/>
    <x v="0"/>
    <x v="0"/>
    <x v="26"/>
    <x v="7"/>
    <n v="4215820"/>
    <n v="6365007"/>
    <m/>
    <x v="0"/>
  </r>
  <r>
    <x v="8"/>
    <x v="1"/>
    <x v="0"/>
    <x v="0"/>
    <x v="26"/>
    <x v="8"/>
    <n v="4232758"/>
    <n v="6329511"/>
    <m/>
    <x v="0"/>
  </r>
  <r>
    <x v="8"/>
    <x v="1"/>
    <x v="0"/>
    <x v="0"/>
    <x v="26"/>
    <x v="9"/>
    <n v="4249767"/>
    <n v="6291554"/>
    <m/>
    <x v="0"/>
  </r>
  <r>
    <x v="8"/>
    <x v="1"/>
    <x v="0"/>
    <x v="0"/>
    <x v="26"/>
    <x v="10"/>
    <n v="4266813"/>
    <n v="6223695"/>
    <m/>
    <x v="0"/>
  </r>
  <r>
    <x v="8"/>
    <x v="1"/>
    <x v="0"/>
    <x v="0"/>
    <x v="26"/>
    <x v="11"/>
    <n v="4283520"/>
    <n v="6151174"/>
    <m/>
    <x v="0"/>
  </r>
  <r>
    <x v="8"/>
    <x v="1"/>
    <x v="0"/>
    <x v="0"/>
    <x v="26"/>
    <x v="12"/>
    <n v="4300200"/>
    <n v="6075260"/>
    <m/>
    <x v="0"/>
  </r>
  <r>
    <x v="8"/>
    <x v="1"/>
    <x v="0"/>
    <x v="0"/>
    <x v="26"/>
    <x v="13"/>
    <n v="4316658"/>
    <n v="6001373"/>
    <m/>
    <x v="0"/>
  </r>
  <r>
    <x v="8"/>
    <x v="1"/>
    <x v="0"/>
    <x v="0"/>
    <x v="26"/>
    <x v="14"/>
    <n v="4332755"/>
    <n v="5929458"/>
    <m/>
    <x v="0"/>
  </r>
  <r>
    <x v="8"/>
    <x v="1"/>
    <x v="0"/>
    <x v="0"/>
    <x v="26"/>
    <x v="15"/>
    <n v="4348536"/>
    <n v="5860024"/>
    <m/>
    <x v="0"/>
  </r>
  <r>
    <x v="8"/>
    <x v="1"/>
    <x v="0"/>
    <x v="0"/>
    <x v="26"/>
    <x v="16"/>
    <n v="4363920"/>
    <n v="5792847"/>
    <m/>
    <x v="0"/>
  </r>
  <r>
    <x v="8"/>
    <x v="1"/>
    <x v="0"/>
    <x v="0"/>
    <x v="26"/>
    <x v="17"/>
    <n v="4379023"/>
    <n v="5727913"/>
    <m/>
    <x v="0"/>
  </r>
  <r>
    <x v="8"/>
    <x v="1"/>
    <x v="0"/>
    <x v="0"/>
    <x v="26"/>
    <x v="18"/>
    <n v="4393680"/>
    <n v="5665613"/>
    <m/>
    <x v="0"/>
  </r>
  <r>
    <x v="8"/>
    <x v="1"/>
    <x v="0"/>
    <x v="0"/>
    <x v="26"/>
    <x v="19"/>
    <n v="4407758"/>
    <n v="5606389"/>
    <m/>
    <x v="0"/>
  </r>
  <r>
    <x v="8"/>
    <x v="1"/>
    <x v="0"/>
    <x v="0"/>
    <x v="26"/>
    <x v="20"/>
    <n v="4421335"/>
    <n v="5550149"/>
    <m/>
    <x v="0"/>
  </r>
  <r>
    <x v="8"/>
    <x v="1"/>
    <x v="0"/>
    <x v="0"/>
    <x v="26"/>
    <x v="21"/>
    <n v="4434325"/>
    <n v="5497812"/>
    <m/>
    <x v="0"/>
  </r>
  <r>
    <x v="8"/>
    <x v="1"/>
    <x v="0"/>
    <x v="0"/>
    <x v="26"/>
    <x v="22"/>
    <n v="4446979"/>
    <n v="5449328"/>
    <m/>
    <x v="0"/>
  </r>
  <r>
    <x v="8"/>
    <x v="1"/>
    <x v="0"/>
    <x v="0"/>
    <x v="26"/>
    <x v="23"/>
    <n v="4459118"/>
    <n v="5404931"/>
    <m/>
    <x v="0"/>
  </r>
  <r>
    <x v="8"/>
    <x v="1"/>
    <x v="0"/>
    <x v="0"/>
    <x v="26"/>
    <x v="24"/>
    <n v="4470796"/>
    <n v="5364528"/>
    <m/>
    <x v="0"/>
  </r>
  <r>
    <x v="8"/>
    <x v="1"/>
    <x v="0"/>
    <x v="0"/>
    <x v="26"/>
    <x v="25"/>
    <n v="4482462"/>
    <n v="5328488"/>
    <m/>
    <x v="0"/>
  </r>
  <r>
    <x v="8"/>
    <x v="1"/>
    <x v="0"/>
    <x v="0"/>
    <x v="26"/>
    <x v="26"/>
    <n v="4494205"/>
    <n v="5298120"/>
    <m/>
    <x v="0"/>
  </r>
  <r>
    <x v="8"/>
    <x v="1"/>
    <x v="0"/>
    <x v="0"/>
    <x v="26"/>
    <x v="27"/>
    <n v="4505920"/>
    <n v="5272926"/>
    <m/>
    <x v="0"/>
  </r>
  <r>
    <x v="8"/>
    <x v="1"/>
    <x v="0"/>
    <x v="0"/>
    <x v="26"/>
    <x v="28"/>
    <n v="4517628"/>
    <n v="5253936"/>
    <m/>
    <x v="0"/>
  </r>
  <r>
    <x v="8"/>
    <x v="1"/>
    <x v="0"/>
    <x v="0"/>
    <x v="26"/>
    <x v="29"/>
    <n v="4529339"/>
    <n v="5241755"/>
    <m/>
    <x v="0"/>
  </r>
  <r>
    <x v="8"/>
    <x v="1"/>
    <x v="0"/>
    <x v="0"/>
    <x v="26"/>
    <x v="30"/>
    <n v="4541102"/>
    <n v="5236660"/>
    <m/>
    <x v="0"/>
  </r>
  <r>
    <x v="8"/>
    <x v="1"/>
    <x v="1"/>
    <x v="0"/>
    <x v="26"/>
    <x v="0"/>
    <n v="557171"/>
    <n v="840213"/>
    <m/>
    <x v="0"/>
  </r>
  <r>
    <x v="8"/>
    <x v="1"/>
    <x v="1"/>
    <x v="0"/>
    <x v="26"/>
    <x v="1"/>
    <n v="560398"/>
    <n v="836662"/>
    <m/>
    <x v="0"/>
  </r>
  <r>
    <x v="8"/>
    <x v="1"/>
    <x v="1"/>
    <x v="0"/>
    <x v="26"/>
    <x v="2"/>
    <n v="564729"/>
    <n v="835136"/>
    <m/>
    <x v="0"/>
  </r>
  <r>
    <x v="8"/>
    <x v="1"/>
    <x v="1"/>
    <x v="0"/>
    <x v="26"/>
    <x v="3"/>
    <n v="567619"/>
    <n v="831836"/>
    <m/>
    <x v="0"/>
  </r>
  <r>
    <x v="8"/>
    <x v="1"/>
    <x v="1"/>
    <x v="0"/>
    <x v="26"/>
    <x v="4"/>
    <n v="569551"/>
    <n v="829600"/>
    <m/>
    <x v="0"/>
  </r>
  <r>
    <x v="8"/>
    <x v="1"/>
    <x v="1"/>
    <x v="0"/>
    <x v="26"/>
    <x v="5"/>
    <n v="572048"/>
    <n v="823425"/>
    <m/>
    <x v="0"/>
  </r>
  <r>
    <x v="8"/>
    <x v="1"/>
    <x v="1"/>
    <x v="0"/>
    <x v="26"/>
    <x v="6"/>
    <n v="574536"/>
    <n v="819470"/>
    <m/>
    <x v="0"/>
  </r>
  <r>
    <x v="8"/>
    <x v="1"/>
    <x v="1"/>
    <x v="0"/>
    <x v="26"/>
    <x v="7"/>
    <n v="577037"/>
    <n v="815439"/>
    <m/>
    <x v="0"/>
  </r>
  <r>
    <x v="8"/>
    <x v="1"/>
    <x v="1"/>
    <x v="0"/>
    <x v="26"/>
    <x v="8"/>
    <n v="579479"/>
    <n v="811066"/>
    <m/>
    <x v="0"/>
  </r>
  <r>
    <x v="8"/>
    <x v="1"/>
    <x v="1"/>
    <x v="0"/>
    <x v="26"/>
    <x v="9"/>
    <n v="581933"/>
    <n v="806382"/>
    <m/>
    <x v="0"/>
  </r>
  <r>
    <x v="8"/>
    <x v="1"/>
    <x v="1"/>
    <x v="0"/>
    <x v="26"/>
    <x v="10"/>
    <n v="584505"/>
    <n v="797977"/>
    <m/>
    <x v="0"/>
  </r>
  <r>
    <x v="8"/>
    <x v="1"/>
    <x v="1"/>
    <x v="0"/>
    <x v="26"/>
    <x v="11"/>
    <n v="587288"/>
    <n v="789250"/>
    <m/>
    <x v="0"/>
  </r>
  <r>
    <x v="8"/>
    <x v="1"/>
    <x v="1"/>
    <x v="0"/>
    <x v="26"/>
    <x v="12"/>
    <n v="590070"/>
    <n v="780091"/>
    <m/>
    <x v="0"/>
  </r>
  <r>
    <x v="8"/>
    <x v="1"/>
    <x v="1"/>
    <x v="0"/>
    <x v="26"/>
    <x v="13"/>
    <n v="592800"/>
    <n v="771168"/>
    <m/>
    <x v="0"/>
  </r>
  <r>
    <x v="8"/>
    <x v="1"/>
    <x v="1"/>
    <x v="0"/>
    <x v="26"/>
    <x v="14"/>
    <n v="595436"/>
    <n v="762448"/>
    <m/>
    <x v="0"/>
  </r>
  <r>
    <x v="8"/>
    <x v="1"/>
    <x v="1"/>
    <x v="0"/>
    <x v="26"/>
    <x v="15"/>
    <n v="598001"/>
    <n v="754014"/>
    <m/>
    <x v="0"/>
  </r>
  <r>
    <x v="8"/>
    <x v="1"/>
    <x v="1"/>
    <x v="0"/>
    <x v="26"/>
    <x v="16"/>
    <n v="600503"/>
    <n v="745859"/>
    <m/>
    <x v="0"/>
  </r>
  <r>
    <x v="8"/>
    <x v="1"/>
    <x v="1"/>
    <x v="0"/>
    <x v="26"/>
    <x v="17"/>
    <n v="602727"/>
    <n v="737735"/>
    <m/>
    <x v="0"/>
  </r>
  <r>
    <x v="8"/>
    <x v="1"/>
    <x v="1"/>
    <x v="0"/>
    <x v="26"/>
    <x v="18"/>
    <n v="604789"/>
    <n v="729837"/>
    <m/>
    <x v="0"/>
  </r>
  <r>
    <x v="8"/>
    <x v="1"/>
    <x v="1"/>
    <x v="0"/>
    <x v="26"/>
    <x v="19"/>
    <n v="606713"/>
    <n v="722270"/>
    <m/>
    <x v="0"/>
  </r>
  <r>
    <x v="8"/>
    <x v="1"/>
    <x v="1"/>
    <x v="0"/>
    <x v="26"/>
    <x v="20"/>
    <n v="608517"/>
    <n v="715029"/>
    <m/>
    <x v="0"/>
  </r>
  <r>
    <x v="8"/>
    <x v="1"/>
    <x v="1"/>
    <x v="0"/>
    <x v="26"/>
    <x v="21"/>
    <n v="610180"/>
    <n v="708222"/>
    <m/>
    <x v="0"/>
  </r>
  <r>
    <x v="8"/>
    <x v="1"/>
    <x v="1"/>
    <x v="0"/>
    <x v="26"/>
    <x v="22"/>
    <n v="611734"/>
    <n v="701838"/>
    <m/>
    <x v="0"/>
  </r>
  <r>
    <x v="8"/>
    <x v="1"/>
    <x v="1"/>
    <x v="0"/>
    <x v="26"/>
    <x v="23"/>
    <n v="613240"/>
    <n v="696001"/>
    <m/>
    <x v="0"/>
  </r>
  <r>
    <x v="8"/>
    <x v="1"/>
    <x v="1"/>
    <x v="0"/>
    <x v="26"/>
    <x v="24"/>
    <n v="614754"/>
    <n v="690749"/>
    <m/>
    <x v="0"/>
  </r>
  <r>
    <x v="8"/>
    <x v="1"/>
    <x v="1"/>
    <x v="0"/>
    <x v="26"/>
    <x v="25"/>
    <n v="616276"/>
    <n v="686065"/>
    <m/>
    <x v="0"/>
  </r>
  <r>
    <x v="8"/>
    <x v="1"/>
    <x v="1"/>
    <x v="0"/>
    <x v="26"/>
    <x v="26"/>
    <n v="617803"/>
    <n v="682099"/>
    <m/>
    <x v="0"/>
  </r>
  <r>
    <x v="8"/>
    <x v="1"/>
    <x v="1"/>
    <x v="0"/>
    <x v="26"/>
    <x v="27"/>
    <n v="619322"/>
    <n v="678790"/>
    <m/>
    <x v="0"/>
  </r>
  <r>
    <x v="8"/>
    <x v="1"/>
    <x v="1"/>
    <x v="0"/>
    <x v="26"/>
    <x v="28"/>
    <n v="620842"/>
    <n v="676274"/>
    <m/>
    <x v="0"/>
  </r>
  <r>
    <x v="8"/>
    <x v="1"/>
    <x v="1"/>
    <x v="0"/>
    <x v="26"/>
    <x v="29"/>
    <n v="622362"/>
    <n v="674629"/>
    <m/>
    <x v="0"/>
  </r>
  <r>
    <x v="8"/>
    <x v="1"/>
    <x v="1"/>
    <x v="0"/>
    <x v="26"/>
    <x v="30"/>
    <n v="623886"/>
    <n v="673886"/>
    <m/>
    <x v="0"/>
  </r>
  <r>
    <x v="8"/>
    <x v="1"/>
    <x v="2"/>
    <x v="0"/>
    <x v="26"/>
    <x v="0"/>
    <n v="172281"/>
    <n v="319581"/>
    <m/>
    <x v="0"/>
  </r>
  <r>
    <x v="8"/>
    <x v="1"/>
    <x v="2"/>
    <x v="0"/>
    <x v="26"/>
    <x v="1"/>
    <n v="171127"/>
    <n v="313924"/>
    <m/>
    <x v="0"/>
  </r>
  <r>
    <x v="8"/>
    <x v="1"/>
    <x v="2"/>
    <x v="0"/>
    <x v="26"/>
    <x v="2"/>
    <n v="170500"/>
    <n v="309418"/>
    <m/>
    <x v="0"/>
  </r>
  <r>
    <x v="8"/>
    <x v="1"/>
    <x v="2"/>
    <x v="0"/>
    <x v="26"/>
    <x v="3"/>
    <n v="169094"/>
    <n v="303860"/>
    <m/>
    <x v="0"/>
  </r>
  <r>
    <x v="8"/>
    <x v="1"/>
    <x v="2"/>
    <x v="0"/>
    <x v="26"/>
    <x v="4"/>
    <n v="167735"/>
    <n v="299271"/>
    <m/>
    <x v="0"/>
  </r>
  <r>
    <x v="8"/>
    <x v="1"/>
    <x v="2"/>
    <x v="0"/>
    <x v="26"/>
    <x v="5"/>
    <n v="166614"/>
    <n v="293468"/>
    <m/>
    <x v="0"/>
  </r>
  <r>
    <x v="8"/>
    <x v="1"/>
    <x v="2"/>
    <x v="0"/>
    <x v="26"/>
    <x v="6"/>
    <n v="166006"/>
    <n v="289321"/>
    <m/>
    <x v="0"/>
  </r>
  <r>
    <x v="8"/>
    <x v="1"/>
    <x v="2"/>
    <x v="0"/>
    <x v="26"/>
    <x v="7"/>
    <n v="165998"/>
    <n v="286115"/>
    <m/>
    <x v="0"/>
  </r>
  <r>
    <x v="8"/>
    <x v="1"/>
    <x v="2"/>
    <x v="0"/>
    <x v="26"/>
    <x v="8"/>
    <n v="166073"/>
    <n v="283038"/>
    <m/>
    <x v="0"/>
  </r>
  <r>
    <x v="8"/>
    <x v="1"/>
    <x v="2"/>
    <x v="0"/>
    <x v="26"/>
    <x v="9"/>
    <n v="166067"/>
    <n v="279839"/>
    <m/>
    <x v="0"/>
  </r>
  <r>
    <x v="8"/>
    <x v="1"/>
    <x v="2"/>
    <x v="0"/>
    <x v="26"/>
    <x v="10"/>
    <n v="165443"/>
    <n v="274351"/>
    <m/>
    <x v="0"/>
  </r>
  <r>
    <x v="8"/>
    <x v="1"/>
    <x v="2"/>
    <x v="0"/>
    <x v="26"/>
    <x v="11"/>
    <n v="164719"/>
    <n v="268700"/>
    <m/>
    <x v="0"/>
  </r>
  <r>
    <x v="8"/>
    <x v="1"/>
    <x v="2"/>
    <x v="0"/>
    <x v="26"/>
    <x v="12"/>
    <n v="164016"/>
    <n v="263087"/>
    <m/>
    <x v="0"/>
  </r>
  <r>
    <x v="8"/>
    <x v="1"/>
    <x v="2"/>
    <x v="0"/>
    <x v="26"/>
    <x v="13"/>
    <n v="163322"/>
    <n v="257718"/>
    <m/>
    <x v="0"/>
  </r>
  <r>
    <x v="8"/>
    <x v="1"/>
    <x v="2"/>
    <x v="0"/>
    <x v="26"/>
    <x v="14"/>
    <n v="162648"/>
    <n v="252602"/>
    <m/>
    <x v="0"/>
  </r>
  <r>
    <x v="8"/>
    <x v="1"/>
    <x v="2"/>
    <x v="0"/>
    <x v="26"/>
    <x v="15"/>
    <n v="162003"/>
    <n v="247763"/>
    <m/>
    <x v="0"/>
  </r>
  <r>
    <x v="8"/>
    <x v="1"/>
    <x v="2"/>
    <x v="0"/>
    <x v="26"/>
    <x v="16"/>
    <n v="161399"/>
    <n v="243201"/>
    <m/>
    <x v="0"/>
  </r>
  <r>
    <x v="8"/>
    <x v="1"/>
    <x v="2"/>
    <x v="0"/>
    <x v="26"/>
    <x v="17"/>
    <n v="160758"/>
    <n v="238803"/>
    <m/>
    <x v="0"/>
  </r>
  <r>
    <x v="8"/>
    <x v="1"/>
    <x v="2"/>
    <x v="0"/>
    <x v="26"/>
    <x v="18"/>
    <n v="160086"/>
    <n v="234588"/>
    <m/>
    <x v="0"/>
  </r>
  <r>
    <x v="8"/>
    <x v="1"/>
    <x v="2"/>
    <x v="0"/>
    <x v="26"/>
    <x v="19"/>
    <n v="159339"/>
    <n v="230511"/>
    <m/>
    <x v="0"/>
  </r>
  <r>
    <x v="8"/>
    <x v="1"/>
    <x v="2"/>
    <x v="0"/>
    <x v="26"/>
    <x v="20"/>
    <n v="158630"/>
    <n v="226705"/>
    <m/>
    <x v="0"/>
  </r>
  <r>
    <x v="8"/>
    <x v="1"/>
    <x v="2"/>
    <x v="0"/>
    <x v="26"/>
    <x v="21"/>
    <n v="157948"/>
    <n v="223183"/>
    <m/>
    <x v="0"/>
  </r>
  <r>
    <x v="8"/>
    <x v="1"/>
    <x v="2"/>
    <x v="0"/>
    <x v="26"/>
    <x v="22"/>
    <n v="157271"/>
    <n v="219893"/>
    <m/>
    <x v="0"/>
  </r>
  <r>
    <x v="8"/>
    <x v="1"/>
    <x v="2"/>
    <x v="0"/>
    <x v="26"/>
    <x v="23"/>
    <n v="156609"/>
    <n v="216852"/>
    <m/>
    <x v="0"/>
  </r>
  <r>
    <x v="8"/>
    <x v="1"/>
    <x v="2"/>
    <x v="0"/>
    <x v="26"/>
    <x v="24"/>
    <n v="155982"/>
    <n v="214073"/>
    <m/>
    <x v="0"/>
  </r>
  <r>
    <x v="8"/>
    <x v="1"/>
    <x v="2"/>
    <x v="0"/>
    <x v="26"/>
    <x v="25"/>
    <n v="155392"/>
    <n v="211545"/>
    <m/>
    <x v="0"/>
  </r>
  <r>
    <x v="8"/>
    <x v="1"/>
    <x v="2"/>
    <x v="0"/>
    <x v="26"/>
    <x v="26"/>
    <n v="154817"/>
    <n v="209267"/>
    <m/>
    <x v="0"/>
  </r>
  <r>
    <x v="8"/>
    <x v="1"/>
    <x v="2"/>
    <x v="0"/>
    <x v="26"/>
    <x v="27"/>
    <n v="154265"/>
    <n v="207228"/>
    <m/>
    <x v="0"/>
  </r>
  <r>
    <x v="8"/>
    <x v="1"/>
    <x v="2"/>
    <x v="0"/>
    <x v="26"/>
    <x v="28"/>
    <n v="153717"/>
    <n v="205422"/>
    <m/>
    <x v="0"/>
  </r>
  <r>
    <x v="8"/>
    <x v="1"/>
    <x v="2"/>
    <x v="0"/>
    <x v="26"/>
    <x v="29"/>
    <n v="153189"/>
    <n v="203879"/>
    <m/>
    <x v="0"/>
  </r>
  <r>
    <x v="8"/>
    <x v="1"/>
    <x v="2"/>
    <x v="0"/>
    <x v="26"/>
    <x v="30"/>
    <n v="152678"/>
    <n v="202588"/>
    <m/>
    <x v="0"/>
  </r>
  <r>
    <x v="8"/>
    <x v="2"/>
    <x v="0"/>
    <x v="0"/>
    <x v="26"/>
    <x v="0"/>
    <n v="7368022"/>
    <n v="11751995"/>
    <m/>
    <x v="0"/>
  </r>
  <r>
    <x v="8"/>
    <x v="2"/>
    <x v="0"/>
    <x v="0"/>
    <x v="26"/>
    <x v="1"/>
    <n v="7413252"/>
    <n v="11705305"/>
    <m/>
    <x v="0"/>
  </r>
  <r>
    <x v="8"/>
    <x v="2"/>
    <x v="0"/>
    <x v="0"/>
    <x v="26"/>
    <x v="2"/>
    <n v="7454064"/>
    <n v="11663146"/>
    <m/>
    <x v="0"/>
  </r>
  <r>
    <x v="8"/>
    <x v="2"/>
    <x v="0"/>
    <x v="0"/>
    <x v="26"/>
    <x v="3"/>
    <n v="7492094"/>
    <n v="11616513"/>
    <m/>
    <x v="0"/>
  </r>
  <r>
    <x v="8"/>
    <x v="2"/>
    <x v="0"/>
    <x v="0"/>
    <x v="26"/>
    <x v="4"/>
    <n v="7534705"/>
    <n v="11606300"/>
    <m/>
    <x v="0"/>
  </r>
  <r>
    <x v="8"/>
    <x v="2"/>
    <x v="0"/>
    <x v="0"/>
    <x v="26"/>
    <x v="5"/>
    <n v="7572564"/>
    <n v="11525651"/>
    <m/>
    <x v="0"/>
  </r>
  <r>
    <x v="8"/>
    <x v="2"/>
    <x v="0"/>
    <x v="0"/>
    <x v="26"/>
    <x v="6"/>
    <n v="7610874"/>
    <n v="11476781"/>
    <m/>
    <x v="0"/>
  </r>
  <r>
    <x v="8"/>
    <x v="2"/>
    <x v="0"/>
    <x v="0"/>
    <x v="26"/>
    <x v="7"/>
    <n v="7649144"/>
    <n v="11426557"/>
    <m/>
    <x v="0"/>
  </r>
  <r>
    <x v="8"/>
    <x v="2"/>
    <x v="0"/>
    <x v="0"/>
    <x v="26"/>
    <x v="8"/>
    <n v="7686749"/>
    <n v="11371644"/>
    <m/>
    <x v="0"/>
  </r>
  <r>
    <x v="8"/>
    <x v="2"/>
    <x v="0"/>
    <x v="0"/>
    <x v="26"/>
    <x v="9"/>
    <n v="7724505"/>
    <n v="11312362"/>
    <m/>
    <x v="0"/>
  </r>
  <r>
    <x v="8"/>
    <x v="2"/>
    <x v="0"/>
    <x v="0"/>
    <x v="26"/>
    <x v="10"/>
    <n v="7762347"/>
    <n v="11199854"/>
    <m/>
    <x v="0"/>
  </r>
  <r>
    <x v="8"/>
    <x v="2"/>
    <x v="0"/>
    <x v="0"/>
    <x v="26"/>
    <x v="11"/>
    <n v="7799436"/>
    <n v="11078937"/>
    <m/>
    <x v="0"/>
  </r>
  <r>
    <x v="8"/>
    <x v="2"/>
    <x v="0"/>
    <x v="0"/>
    <x v="26"/>
    <x v="12"/>
    <n v="7836466"/>
    <n v="10951942"/>
    <m/>
    <x v="0"/>
  </r>
  <r>
    <x v="8"/>
    <x v="2"/>
    <x v="0"/>
    <x v="0"/>
    <x v="26"/>
    <x v="13"/>
    <n v="7873002"/>
    <n v="10828431"/>
    <m/>
    <x v="0"/>
  </r>
  <r>
    <x v="8"/>
    <x v="2"/>
    <x v="0"/>
    <x v="0"/>
    <x v="26"/>
    <x v="14"/>
    <n v="7908736"/>
    <n v="10708257"/>
    <m/>
    <x v="0"/>
  </r>
  <r>
    <x v="8"/>
    <x v="2"/>
    <x v="0"/>
    <x v="0"/>
    <x v="26"/>
    <x v="15"/>
    <n v="7943766"/>
    <n v="10592350"/>
    <m/>
    <x v="0"/>
  </r>
  <r>
    <x v="8"/>
    <x v="2"/>
    <x v="0"/>
    <x v="0"/>
    <x v="26"/>
    <x v="16"/>
    <n v="7977917"/>
    <n v="10480285"/>
    <m/>
    <x v="0"/>
  </r>
  <r>
    <x v="8"/>
    <x v="2"/>
    <x v="0"/>
    <x v="0"/>
    <x v="26"/>
    <x v="17"/>
    <n v="8011440"/>
    <n v="10372102"/>
    <m/>
    <x v="0"/>
  </r>
  <r>
    <x v="8"/>
    <x v="2"/>
    <x v="0"/>
    <x v="0"/>
    <x v="26"/>
    <x v="18"/>
    <n v="8043976"/>
    <n v="10268506"/>
    <m/>
    <x v="0"/>
  </r>
  <r>
    <x v="8"/>
    <x v="2"/>
    <x v="0"/>
    <x v="0"/>
    <x v="26"/>
    <x v="19"/>
    <n v="8075226"/>
    <n v="10170056"/>
    <m/>
    <x v="0"/>
  </r>
  <r>
    <x v="8"/>
    <x v="2"/>
    <x v="0"/>
    <x v="0"/>
    <x v="26"/>
    <x v="20"/>
    <n v="8105364"/>
    <n v="10076672"/>
    <m/>
    <x v="0"/>
  </r>
  <r>
    <x v="8"/>
    <x v="2"/>
    <x v="0"/>
    <x v="0"/>
    <x v="26"/>
    <x v="21"/>
    <n v="8134202"/>
    <n v="9989964"/>
    <m/>
    <x v="0"/>
  </r>
  <r>
    <x v="8"/>
    <x v="2"/>
    <x v="0"/>
    <x v="0"/>
    <x v="26"/>
    <x v="22"/>
    <n v="8162292"/>
    <n v="9909974"/>
    <m/>
    <x v="0"/>
  </r>
  <r>
    <x v="8"/>
    <x v="2"/>
    <x v="0"/>
    <x v="0"/>
    <x v="26"/>
    <x v="23"/>
    <n v="8189239"/>
    <n v="9837026"/>
    <m/>
    <x v="0"/>
  </r>
  <r>
    <x v="8"/>
    <x v="2"/>
    <x v="0"/>
    <x v="0"/>
    <x v="26"/>
    <x v="24"/>
    <n v="8215163"/>
    <n v="9770988"/>
    <m/>
    <x v="0"/>
  </r>
  <r>
    <x v="8"/>
    <x v="2"/>
    <x v="0"/>
    <x v="0"/>
    <x v="26"/>
    <x v="25"/>
    <n v="8241061"/>
    <n v="9712715"/>
    <m/>
    <x v="0"/>
  </r>
  <r>
    <x v="8"/>
    <x v="2"/>
    <x v="0"/>
    <x v="0"/>
    <x v="26"/>
    <x v="26"/>
    <n v="8267122"/>
    <n v="9664555"/>
    <m/>
    <x v="0"/>
  </r>
  <r>
    <x v="8"/>
    <x v="2"/>
    <x v="0"/>
    <x v="0"/>
    <x v="26"/>
    <x v="27"/>
    <n v="8293109"/>
    <n v="9625605"/>
    <m/>
    <x v="0"/>
  </r>
  <r>
    <x v="8"/>
    <x v="2"/>
    <x v="0"/>
    <x v="0"/>
    <x v="26"/>
    <x v="28"/>
    <n v="8319076"/>
    <n v="9597682"/>
    <m/>
    <x v="0"/>
  </r>
  <r>
    <x v="8"/>
    <x v="2"/>
    <x v="0"/>
    <x v="0"/>
    <x v="26"/>
    <x v="29"/>
    <n v="8345049"/>
    <n v="9581882"/>
    <m/>
    <x v="0"/>
  </r>
  <r>
    <x v="8"/>
    <x v="2"/>
    <x v="0"/>
    <x v="0"/>
    <x v="26"/>
    <x v="30"/>
    <n v="8371138"/>
    <n v="9578699"/>
    <m/>
    <x v="0"/>
  </r>
  <r>
    <x v="8"/>
    <x v="2"/>
    <x v="1"/>
    <x v="0"/>
    <x v="26"/>
    <x v="0"/>
    <n v="656048"/>
    <n v="1071326"/>
    <m/>
    <x v="0"/>
  </r>
  <r>
    <x v="8"/>
    <x v="2"/>
    <x v="1"/>
    <x v="0"/>
    <x v="26"/>
    <x v="1"/>
    <n v="658145"/>
    <n v="1064600"/>
    <m/>
    <x v="0"/>
  </r>
  <r>
    <x v="8"/>
    <x v="2"/>
    <x v="1"/>
    <x v="0"/>
    <x v="26"/>
    <x v="2"/>
    <n v="660599"/>
    <n v="1059246"/>
    <m/>
    <x v="0"/>
  </r>
  <r>
    <x v="8"/>
    <x v="2"/>
    <x v="1"/>
    <x v="0"/>
    <x v="26"/>
    <x v="3"/>
    <n v="662579"/>
    <n v="1053195"/>
    <m/>
    <x v="0"/>
  </r>
  <r>
    <x v="8"/>
    <x v="2"/>
    <x v="1"/>
    <x v="0"/>
    <x v="26"/>
    <x v="4"/>
    <n v="664005"/>
    <n v="1049209"/>
    <m/>
    <x v="0"/>
  </r>
  <r>
    <x v="8"/>
    <x v="2"/>
    <x v="1"/>
    <x v="0"/>
    <x v="26"/>
    <x v="5"/>
    <n v="665709"/>
    <n v="1039748"/>
    <m/>
    <x v="0"/>
  </r>
  <r>
    <x v="8"/>
    <x v="2"/>
    <x v="1"/>
    <x v="0"/>
    <x v="26"/>
    <x v="6"/>
    <n v="667407"/>
    <n v="1033100"/>
    <m/>
    <x v="0"/>
  </r>
  <r>
    <x v="8"/>
    <x v="2"/>
    <x v="1"/>
    <x v="0"/>
    <x v="26"/>
    <x v="7"/>
    <n v="669114"/>
    <n v="1026344"/>
    <m/>
    <x v="0"/>
  </r>
  <r>
    <x v="8"/>
    <x v="2"/>
    <x v="1"/>
    <x v="0"/>
    <x v="26"/>
    <x v="8"/>
    <n v="670780"/>
    <n v="1019187"/>
    <m/>
    <x v="0"/>
  </r>
  <r>
    <x v="8"/>
    <x v="2"/>
    <x v="1"/>
    <x v="0"/>
    <x v="26"/>
    <x v="9"/>
    <n v="672456"/>
    <n v="1011625"/>
    <m/>
    <x v="0"/>
  </r>
  <r>
    <x v="8"/>
    <x v="2"/>
    <x v="1"/>
    <x v="0"/>
    <x v="26"/>
    <x v="10"/>
    <n v="674211"/>
    <n v="999533"/>
    <m/>
    <x v="0"/>
  </r>
  <r>
    <x v="8"/>
    <x v="2"/>
    <x v="1"/>
    <x v="0"/>
    <x v="26"/>
    <x v="11"/>
    <n v="676110"/>
    <n v="986926"/>
    <m/>
    <x v="0"/>
  </r>
  <r>
    <x v="8"/>
    <x v="2"/>
    <x v="1"/>
    <x v="0"/>
    <x v="26"/>
    <x v="12"/>
    <n v="678009"/>
    <n v="973777"/>
    <m/>
    <x v="0"/>
  </r>
  <r>
    <x v="8"/>
    <x v="2"/>
    <x v="1"/>
    <x v="0"/>
    <x v="26"/>
    <x v="13"/>
    <n v="679872"/>
    <n v="960962"/>
    <m/>
    <x v="0"/>
  </r>
  <r>
    <x v="8"/>
    <x v="2"/>
    <x v="1"/>
    <x v="0"/>
    <x v="26"/>
    <x v="14"/>
    <n v="681671"/>
    <n v="948464"/>
    <m/>
    <x v="0"/>
  </r>
  <r>
    <x v="8"/>
    <x v="2"/>
    <x v="1"/>
    <x v="0"/>
    <x v="26"/>
    <x v="15"/>
    <n v="683421"/>
    <n v="936374"/>
    <m/>
    <x v="0"/>
  </r>
  <r>
    <x v="8"/>
    <x v="2"/>
    <x v="1"/>
    <x v="0"/>
    <x v="26"/>
    <x v="16"/>
    <n v="685129"/>
    <n v="924680"/>
    <m/>
    <x v="0"/>
  </r>
  <r>
    <x v="8"/>
    <x v="2"/>
    <x v="1"/>
    <x v="0"/>
    <x v="26"/>
    <x v="17"/>
    <n v="686647"/>
    <n v="913188"/>
    <m/>
    <x v="0"/>
  </r>
  <r>
    <x v="8"/>
    <x v="2"/>
    <x v="1"/>
    <x v="0"/>
    <x v="26"/>
    <x v="18"/>
    <n v="688054"/>
    <n v="902090"/>
    <m/>
    <x v="0"/>
  </r>
  <r>
    <x v="8"/>
    <x v="2"/>
    <x v="1"/>
    <x v="0"/>
    <x v="26"/>
    <x v="19"/>
    <n v="689366"/>
    <n v="891486"/>
    <m/>
    <x v="0"/>
  </r>
  <r>
    <x v="8"/>
    <x v="2"/>
    <x v="1"/>
    <x v="0"/>
    <x v="26"/>
    <x v="20"/>
    <n v="690598"/>
    <n v="881365"/>
    <m/>
    <x v="0"/>
  </r>
  <r>
    <x v="8"/>
    <x v="2"/>
    <x v="1"/>
    <x v="0"/>
    <x v="26"/>
    <x v="21"/>
    <n v="691733"/>
    <n v="871875"/>
    <m/>
    <x v="0"/>
  </r>
  <r>
    <x v="8"/>
    <x v="2"/>
    <x v="1"/>
    <x v="0"/>
    <x v="26"/>
    <x v="22"/>
    <n v="692793"/>
    <n v="862988"/>
    <m/>
    <x v="0"/>
  </r>
  <r>
    <x v="8"/>
    <x v="2"/>
    <x v="1"/>
    <x v="0"/>
    <x v="26"/>
    <x v="23"/>
    <n v="693821"/>
    <n v="854823"/>
    <m/>
    <x v="0"/>
  </r>
  <r>
    <x v="8"/>
    <x v="2"/>
    <x v="1"/>
    <x v="0"/>
    <x v="26"/>
    <x v="24"/>
    <n v="694854"/>
    <n v="847398"/>
    <m/>
    <x v="0"/>
  </r>
  <r>
    <x v="8"/>
    <x v="2"/>
    <x v="1"/>
    <x v="0"/>
    <x v="26"/>
    <x v="25"/>
    <n v="695893"/>
    <n v="840689"/>
    <m/>
    <x v="0"/>
  </r>
  <r>
    <x v="8"/>
    <x v="2"/>
    <x v="1"/>
    <x v="0"/>
    <x v="26"/>
    <x v="26"/>
    <n v="696935"/>
    <n v="834886"/>
    <m/>
    <x v="0"/>
  </r>
  <r>
    <x v="8"/>
    <x v="2"/>
    <x v="1"/>
    <x v="0"/>
    <x v="26"/>
    <x v="27"/>
    <n v="697971"/>
    <n v="829922"/>
    <m/>
    <x v="0"/>
  </r>
  <r>
    <x v="8"/>
    <x v="2"/>
    <x v="1"/>
    <x v="0"/>
    <x v="26"/>
    <x v="28"/>
    <n v="699007"/>
    <n v="825962"/>
    <m/>
    <x v="0"/>
  </r>
  <r>
    <x v="8"/>
    <x v="2"/>
    <x v="1"/>
    <x v="0"/>
    <x v="26"/>
    <x v="29"/>
    <n v="700043"/>
    <n v="823105"/>
    <m/>
    <x v="0"/>
  </r>
  <r>
    <x v="8"/>
    <x v="2"/>
    <x v="1"/>
    <x v="0"/>
    <x v="26"/>
    <x v="30"/>
    <n v="701083"/>
    <n v="821388"/>
    <m/>
    <x v="0"/>
  </r>
  <r>
    <x v="8"/>
    <x v="2"/>
    <x v="2"/>
    <x v="0"/>
    <x v="26"/>
    <x v="0"/>
    <n v="262034"/>
    <n v="471137"/>
    <m/>
    <x v="0"/>
  </r>
  <r>
    <x v="8"/>
    <x v="2"/>
    <x v="2"/>
    <x v="0"/>
    <x v="26"/>
    <x v="1"/>
    <n v="261424"/>
    <n v="464401"/>
    <m/>
    <x v="0"/>
  </r>
  <r>
    <x v="8"/>
    <x v="2"/>
    <x v="2"/>
    <x v="0"/>
    <x v="26"/>
    <x v="2"/>
    <n v="261155"/>
    <n v="458712"/>
    <m/>
    <x v="0"/>
  </r>
  <r>
    <x v="8"/>
    <x v="2"/>
    <x v="2"/>
    <x v="0"/>
    <x v="26"/>
    <x v="3"/>
    <n v="259709"/>
    <n v="451486"/>
    <m/>
    <x v="0"/>
  </r>
  <r>
    <x v="8"/>
    <x v="2"/>
    <x v="2"/>
    <x v="0"/>
    <x v="26"/>
    <x v="4"/>
    <n v="258498"/>
    <n v="445926"/>
    <m/>
    <x v="0"/>
  </r>
  <r>
    <x v="8"/>
    <x v="2"/>
    <x v="2"/>
    <x v="0"/>
    <x v="26"/>
    <x v="5"/>
    <n v="257575"/>
    <n v="438451"/>
    <m/>
    <x v="0"/>
  </r>
  <r>
    <x v="8"/>
    <x v="2"/>
    <x v="2"/>
    <x v="0"/>
    <x v="26"/>
    <x v="6"/>
    <n v="257646"/>
    <n v="433725"/>
    <m/>
    <x v="0"/>
  </r>
  <r>
    <x v="8"/>
    <x v="2"/>
    <x v="2"/>
    <x v="0"/>
    <x v="26"/>
    <x v="7"/>
    <n v="258876"/>
    <n v="430735"/>
    <m/>
    <x v="0"/>
  </r>
  <r>
    <x v="8"/>
    <x v="2"/>
    <x v="2"/>
    <x v="0"/>
    <x v="26"/>
    <x v="8"/>
    <n v="260250"/>
    <n v="427957"/>
    <m/>
    <x v="0"/>
  </r>
  <r>
    <x v="8"/>
    <x v="2"/>
    <x v="2"/>
    <x v="0"/>
    <x v="26"/>
    <x v="9"/>
    <n v="261443"/>
    <n v="424917"/>
    <m/>
    <x v="0"/>
  </r>
  <r>
    <x v="8"/>
    <x v="2"/>
    <x v="2"/>
    <x v="0"/>
    <x v="26"/>
    <x v="10"/>
    <n v="261392"/>
    <n v="417965"/>
    <m/>
    <x v="0"/>
  </r>
  <r>
    <x v="8"/>
    <x v="2"/>
    <x v="2"/>
    <x v="0"/>
    <x v="26"/>
    <x v="11"/>
    <n v="261123"/>
    <n v="410687"/>
    <m/>
    <x v="0"/>
  </r>
  <r>
    <x v="8"/>
    <x v="2"/>
    <x v="2"/>
    <x v="0"/>
    <x v="26"/>
    <x v="12"/>
    <n v="260876"/>
    <n v="403450"/>
    <m/>
    <x v="0"/>
  </r>
  <r>
    <x v="8"/>
    <x v="2"/>
    <x v="2"/>
    <x v="0"/>
    <x v="26"/>
    <x v="13"/>
    <n v="260626"/>
    <n v="396546"/>
    <m/>
    <x v="0"/>
  </r>
  <r>
    <x v="8"/>
    <x v="2"/>
    <x v="2"/>
    <x v="0"/>
    <x v="26"/>
    <x v="14"/>
    <n v="260394"/>
    <n v="389999"/>
    <m/>
    <x v="0"/>
  </r>
  <r>
    <x v="8"/>
    <x v="2"/>
    <x v="2"/>
    <x v="0"/>
    <x v="26"/>
    <x v="15"/>
    <n v="260202"/>
    <n v="383852"/>
    <m/>
    <x v="0"/>
  </r>
  <r>
    <x v="8"/>
    <x v="2"/>
    <x v="2"/>
    <x v="0"/>
    <x v="26"/>
    <x v="16"/>
    <n v="260069"/>
    <n v="378110"/>
    <m/>
    <x v="0"/>
  </r>
  <r>
    <x v="8"/>
    <x v="2"/>
    <x v="2"/>
    <x v="0"/>
    <x v="26"/>
    <x v="17"/>
    <n v="259846"/>
    <n v="372564"/>
    <m/>
    <x v="0"/>
  </r>
  <r>
    <x v="8"/>
    <x v="2"/>
    <x v="2"/>
    <x v="0"/>
    <x v="26"/>
    <x v="18"/>
    <n v="259543"/>
    <n v="367250"/>
    <m/>
    <x v="0"/>
  </r>
  <r>
    <x v="8"/>
    <x v="2"/>
    <x v="2"/>
    <x v="0"/>
    <x v="26"/>
    <x v="19"/>
    <n v="259073"/>
    <n v="362070"/>
    <m/>
    <x v="0"/>
  </r>
  <r>
    <x v="8"/>
    <x v="2"/>
    <x v="2"/>
    <x v="0"/>
    <x v="26"/>
    <x v="20"/>
    <n v="258661"/>
    <n v="357289"/>
    <m/>
    <x v="0"/>
  </r>
  <r>
    <x v="8"/>
    <x v="2"/>
    <x v="2"/>
    <x v="0"/>
    <x v="26"/>
    <x v="21"/>
    <n v="258285"/>
    <n v="352918"/>
    <m/>
    <x v="0"/>
  </r>
  <r>
    <x v="8"/>
    <x v="2"/>
    <x v="2"/>
    <x v="0"/>
    <x v="26"/>
    <x v="22"/>
    <n v="257902"/>
    <n v="348872"/>
    <m/>
    <x v="0"/>
  </r>
  <r>
    <x v="8"/>
    <x v="2"/>
    <x v="2"/>
    <x v="0"/>
    <x v="26"/>
    <x v="23"/>
    <n v="257530"/>
    <n v="345181"/>
    <m/>
    <x v="0"/>
  </r>
  <r>
    <x v="8"/>
    <x v="2"/>
    <x v="2"/>
    <x v="0"/>
    <x v="26"/>
    <x v="24"/>
    <n v="257212"/>
    <n v="341877"/>
    <m/>
    <x v="0"/>
  </r>
  <r>
    <x v="8"/>
    <x v="2"/>
    <x v="2"/>
    <x v="0"/>
    <x v="26"/>
    <x v="25"/>
    <n v="256949"/>
    <n v="338942"/>
    <m/>
    <x v="0"/>
  </r>
  <r>
    <x v="8"/>
    <x v="2"/>
    <x v="2"/>
    <x v="0"/>
    <x v="26"/>
    <x v="26"/>
    <n v="256701"/>
    <n v="336366"/>
    <m/>
    <x v="0"/>
  </r>
  <r>
    <x v="8"/>
    <x v="2"/>
    <x v="2"/>
    <x v="0"/>
    <x v="26"/>
    <x v="27"/>
    <n v="256479"/>
    <n v="334132"/>
    <m/>
    <x v="0"/>
  </r>
  <r>
    <x v="8"/>
    <x v="2"/>
    <x v="2"/>
    <x v="0"/>
    <x v="26"/>
    <x v="28"/>
    <n v="256248"/>
    <n v="332224"/>
    <m/>
    <x v="0"/>
  </r>
  <r>
    <x v="8"/>
    <x v="2"/>
    <x v="2"/>
    <x v="0"/>
    <x v="26"/>
    <x v="29"/>
    <n v="256042"/>
    <n v="330695"/>
    <m/>
    <x v="0"/>
  </r>
  <r>
    <x v="8"/>
    <x v="2"/>
    <x v="2"/>
    <x v="0"/>
    <x v="26"/>
    <x v="30"/>
    <n v="255856"/>
    <n v="329530"/>
    <m/>
    <x v="0"/>
  </r>
  <r>
    <x v="8"/>
    <x v="3"/>
    <x v="0"/>
    <x v="0"/>
    <x v="26"/>
    <x v="0"/>
    <n v="4552789"/>
    <n v="7662343"/>
    <m/>
    <x v="0"/>
  </r>
  <r>
    <x v="8"/>
    <x v="3"/>
    <x v="0"/>
    <x v="0"/>
    <x v="26"/>
    <x v="1"/>
    <n v="4588670"/>
    <n v="7642244"/>
    <m/>
    <x v="0"/>
  </r>
  <r>
    <x v="8"/>
    <x v="3"/>
    <x v="0"/>
    <x v="0"/>
    <x v="26"/>
    <x v="2"/>
    <n v="4623219"/>
    <n v="7626902"/>
    <m/>
    <x v="0"/>
  </r>
  <r>
    <x v="8"/>
    <x v="3"/>
    <x v="0"/>
    <x v="0"/>
    <x v="26"/>
    <x v="3"/>
    <n v="4651471"/>
    <n v="7602591"/>
    <m/>
    <x v="0"/>
  </r>
  <r>
    <x v="8"/>
    <x v="3"/>
    <x v="0"/>
    <x v="0"/>
    <x v="26"/>
    <x v="4"/>
    <n v="4684179"/>
    <n v="7604277"/>
    <m/>
    <x v="0"/>
  </r>
  <r>
    <x v="8"/>
    <x v="3"/>
    <x v="0"/>
    <x v="0"/>
    <x v="26"/>
    <x v="5"/>
    <n v="4714980"/>
    <n v="7561273"/>
    <m/>
    <x v="0"/>
  </r>
  <r>
    <x v="8"/>
    <x v="3"/>
    <x v="0"/>
    <x v="0"/>
    <x v="26"/>
    <x v="6"/>
    <n v="4746160"/>
    <n v="7539209"/>
    <m/>
    <x v="0"/>
  </r>
  <r>
    <x v="8"/>
    <x v="3"/>
    <x v="0"/>
    <x v="0"/>
    <x v="26"/>
    <x v="7"/>
    <n v="4777306"/>
    <n v="7516255"/>
    <m/>
    <x v="0"/>
  </r>
  <r>
    <x v="8"/>
    <x v="3"/>
    <x v="0"/>
    <x v="0"/>
    <x v="26"/>
    <x v="8"/>
    <n v="4807906"/>
    <n v="7490086"/>
    <m/>
    <x v="0"/>
  </r>
  <r>
    <x v="8"/>
    <x v="3"/>
    <x v="0"/>
    <x v="0"/>
    <x v="26"/>
    <x v="9"/>
    <n v="4838634"/>
    <n v="7461108"/>
    <m/>
    <x v="0"/>
  </r>
  <r>
    <x v="8"/>
    <x v="3"/>
    <x v="0"/>
    <x v="0"/>
    <x v="26"/>
    <x v="10"/>
    <n v="4869431"/>
    <n v="7396618"/>
    <m/>
    <x v="0"/>
  </r>
  <r>
    <x v="8"/>
    <x v="3"/>
    <x v="0"/>
    <x v="0"/>
    <x v="26"/>
    <x v="11"/>
    <n v="4899618"/>
    <n v="7326482"/>
    <m/>
    <x v="0"/>
  </r>
  <r>
    <x v="8"/>
    <x v="3"/>
    <x v="0"/>
    <x v="0"/>
    <x v="26"/>
    <x v="12"/>
    <n v="4929758"/>
    <n v="7252274"/>
    <m/>
    <x v="0"/>
  </r>
  <r>
    <x v="8"/>
    <x v="3"/>
    <x v="0"/>
    <x v="0"/>
    <x v="26"/>
    <x v="13"/>
    <n v="4959497"/>
    <n v="7180175"/>
    <m/>
    <x v="0"/>
  </r>
  <r>
    <x v="8"/>
    <x v="3"/>
    <x v="0"/>
    <x v="0"/>
    <x v="26"/>
    <x v="14"/>
    <n v="4988584"/>
    <n v="7110024"/>
    <m/>
    <x v="0"/>
  </r>
  <r>
    <x v="8"/>
    <x v="3"/>
    <x v="0"/>
    <x v="0"/>
    <x v="26"/>
    <x v="15"/>
    <n v="5017100"/>
    <n v="7042462"/>
    <m/>
    <x v="0"/>
  </r>
  <r>
    <x v="8"/>
    <x v="3"/>
    <x v="0"/>
    <x v="0"/>
    <x v="26"/>
    <x v="16"/>
    <n v="5044902"/>
    <n v="6977183"/>
    <m/>
    <x v="0"/>
  </r>
  <r>
    <x v="8"/>
    <x v="3"/>
    <x v="0"/>
    <x v="0"/>
    <x v="26"/>
    <x v="17"/>
    <n v="5072194"/>
    <n v="6914287"/>
    <m/>
    <x v="0"/>
  </r>
  <r>
    <x v="8"/>
    <x v="3"/>
    <x v="0"/>
    <x v="0"/>
    <x v="26"/>
    <x v="18"/>
    <n v="5098684"/>
    <n v="6854176"/>
    <m/>
    <x v="0"/>
  </r>
  <r>
    <x v="8"/>
    <x v="3"/>
    <x v="0"/>
    <x v="0"/>
    <x v="26"/>
    <x v="19"/>
    <n v="5124128"/>
    <n v="6797063"/>
    <m/>
    <x v="0"/>
  </r>
  <r>
    <x v="8"/>
    <x v="3"/>
    <x v="0"/>
    <x v="0"/>
    <x v="26"/>
    <x v="20"/>
    <n v="5148666"/>
    <n v="6742981"/>
    <m/>
    <x v="0"/>
  </r>
  <r>
    <x v="8"/>
    <x v="3"/>
    <x v="0"/>
    <x v="0"/>
    <x v="26"/>
    <x v="21"/>
    <n v="5172146"/>
    <n v="6692948"/>
    <m/>
    <x v="0"/>
  </r>
  <r>
    <x v="8"/>
    <x v="3"/>
    <x v="0"/>
    <x v="0"/>
    <x v="26"/>
    <x v="22"/>
    <n v="5195017"/>
    <n v="6647122"/>
    <m/>
    <x v="0"/>
  </r>
  <r>
    <x v="8"/>
    <x v="3"/>
    <x v="0"/>
    <x v="0"/>
    <x v="26"/>
    <x v="23"/>
    <n v="5216959"/>
    <n v="6605629"/>
    <m/>
    <x v="0"/>
  </r>
  <r>
    <x v="8"/>
    <x v="3"/>
    <x v="0"/>
    <x v="0"/>
    <x v="26"/>
    <x v="24"/>
    <n v="5238068"/>
    <n v="6568411"/>
    <m/>
    <x v="0"/>
  </r>
  <r>
    <x v="8"/>
    <x v="3"/>
    <x v="0"/>
    <x v="0"/>
    <x v="26"/>
    <x v="25"/>
    <n v="5259156"/>
    <n v="6536263"/>
    <m/>
    <x v="0"/>
  </r>
  <r>
    <x v="8"/>
    <x v="3"/>
    <x v="0"/>
    <x v="0"/>
    <x v="26"/>
    <x v="26"/>
    <n v="5280379"/>
    <n v="6510751"/>
    <m/>
    <x v="0"/>
  </r>
  <r>
    <x v="8"/>
    <x v="3"/>
    <x v="0"/>
    <x v="0"/>
    <x v="26"/>
    <x v="27"/>
    <n v="5301544"/>
    <n v="6491238"/>
    <m/>
    <x v="0"/>
  </r>
  <r>
    <x v="8"/>
    <x v="3"/>
    <x v="0"/>
    <x v="0"/>
    <x v="26"/>
    <x v="28"/>
    <n v="5322694"/>
    <n v="6478920"/>
    <m/>
    <x v="0"/>
  </r>
  <r>
    <x v="8"/>
    <x v="3"/>
    <x v="0"/>
    <x v="0"/>
    <x v="26"/>
    <x v="29"/>
    <n v="5343844"/>
    <n v="6474511"/>
    <m/>
    <x v="0"/>
  </r>
  <r>
    <x v="8"/>
    <x v="3"/>
    <x v="0"/>
    <x v="0"/>
    <x v="26"/>
    <x v="30"/>
    <n v="5365084"/>
    <n v="6478357"/>
    <m/>
    <x v="0"/>
  </r>
  <r>
    <x v="8"/>
    <x v="3"/>
    <x v="1"/>
    <x v="0"/>
    <x v="26"/>
    <x v="0"/>
    <n v="234451"/>
    <n v="359178"/>
    <m/>
    <x v="0"/>
  </r>
  <r>
    <x v="8"/>
    <x v="3"/>
    <x v="1"/>
    <x v="0"/>
    <x v="26"/>
    <x v="1"/>
    <n v="236542"/>
    <n v="358529"/>
    <m/>
    <x v="0"/>
  </r>
  <r>
    <x v="8"/>
    <x v="3"/>
    <x v="1"/>
    <x v="0"/>
    <x v="26"/>
    <x v="2"/>
    <n v="239151"/>
    <n v="358805"/>
    <m/>
    <x v="0"/>
  </r>
  <r>
    <x v="8"/>
    <x v="3"/>
    <x v="1"/>
    <x v="0"/>
    <x v="26"/>
    <x v="3"/>
    <n v="241007"/>
    <n v="358147"/>
    <m/>
    <x v="0"/>
  </r>
  <r>
    <x v="8"/>
    <x v="3"/>
    <x v="1"/>
    <x v="0"/>
    <x v="26"/>
    <x v="4"/>
    <n v="242385"/>
    <n v="357861"/>
    <m/>
    <x v="0"/>
  </r>
  <r>
    <x v="8"/>
    <x v="3"/>
    <x v="1"/>
    <x v="0"/>
    <x v="26"/>
    <x v="5"/>
    <n v="244129"/>
    <n v="356031"/>
    <m/>
    <x v="0"/>
  </r>
  <r>
    <x v="8"/>
    <x v="3"/>
    <x v="1"/>
    <x v="0"/>
    <x v="26"/>
    <x v="6"/>
    <n v="245866"/>
    <n v="355155"/>
    <m/>
    <x v="0"/>
  </r>
  <r>
    <x v="8"/>
    <x v="3"/>
    <x v="1"/>
    <x v="0"/>
    <x v="26"/>
    <x v="7"/>
    <n v="247612"/>
    <n v="354250"/>
    <m/>
    <x v="0"/>
  </r>
  <r>
    <x v="8"/>
    <x v="3"/>
    <x v="1"/>
    <x v="0"/>
    <x v="26"/>
    <x v="8"/>
    <n v="249317"/>
    <n v="353178"/>
    <m/>
    <x v="0"/>
  </r>
  <r>
    <x v="8"/>
    <x v="3"/>
    <x v="1"/>
    <x v="0"/>
    <x v="26"/>
    <x v="9"/>
    <n v="251031"/>
    <n v="351978"/>
    <m/>
    <x v="0"/>
  </r>
  <r>
    <x v="8"/>
    <x v="3"/>
    <x v="1"/>
    <x v="0"/>
    <x v="26"/>
    <x v="10"/>
    <n v="252827"/>
    <n v="349178"/>
    <m/>
    <x v="0"/>
  </r>
  <r>
    <x v="8"/>
    <x v="3"/>
    <x v="1"/>
    <x v="0"/>
    <x v="26"/>
    <x v="11"/>
    <n v="254771"/>
    <n v="346308"/>
    <m/>
    <x v="0"/>
  </r>
  <r>
    <x v="8"/>
    <x v="3"/>
    <x v="1"/>
    <x v="0"/>
    <x v="26"/>
    <x v="12"/>
    <n v="256714"/>
    <n v="343247"/>
    <m/>
    <x v="0"/>
  </r>
  <r>
    <x v="8"/>
    <x v="3"/>
    <x v="1"/>
    <x v="0"/>
    <x v="26"/>
    <x v="13"/>
    <n v="258621"/>
    <n v="340268"/>
    <m/>
    <x v="0"/>
  </r>
  <r>
    <x v="8"/>
    <x v="3"/>
    <x v="1"/>
    <x v="0"/>
    <x v="26"/>
    <x v="14"/>
    <n v="260462"/>
    <n v="337345"/>
    <m/>
    <x v="0"/>
  </r>
  <r>
    <x v="8"/>
    <x v="3"/>
    <x v="1"/>
    <x v="0"/>
    <x v="26"/>
    <x v="15"/>
    <n v="262253"/>
    <n v="334521"/>
    <m/>
    <x v="0"/>
  </r>
  <r>
    <x v="8"/>
    <x v="3"/>
    <x v="1"/>
    <x v="0"/>
    <x v="26"/>
    <x v="16"/>
    <n v="264001"/>
    <n v="331796"/>
    <m/>
    <x v="0"/>
  </r>
  <r>
    <x v="8"/>
    <x v="3"/>
    <x v="1"/>
    <x v="0"/>
    <x v="26"/>
    <x v="17"/>
    <n v="265555"/>
    <n v="329000"/>
    <m/>
    <x v="0"/>
  </r>
  <r>
    <x v="8"/>
    <x v="3"/>
    <x v="1"/>
    <x v="0"/>
    <x v="26"/>
    <x v="18"/>
    <n v="266995"/>
    <n v="326257"/>
    <m/>
    <x v="0"/>
  </r>
  <r>
    <x v="8"/>
    <x v="3"/>
    <x v="1"/>
    <x v="0"/>
    <x v="26"/>
    <x v="19"/>
    <n v="268339"/>
    <n v="323608"/>
    <m/>
    <x v="0"/>
  </r>
  <r>
    <x v="8"/>
    <x v="3"/>
    <x v="1"/>
    <x v="0"/>
    <x v="26"/>
    <x v="20"/>
    <n v="269599"/>
    <n v="321061"/>
    <m/>
    <x v="0"/>
  </r>
  <r>
    <x v="8"/>
    <x v="3"/>
    <x v="1"/>
    <x v="0"/>
    <x v="26"/>
    <x v="21"/>
    <n v="270761"/>
    <n v="318657"/>
    <m/>
    <x v="0"/>
  </r>
  <r>
    <x v="8"/>
    <x v="3"/>
    <x v="1"/>
    <x v="0"/>
    <x v="26"/>
    <x v="22"/>
    <n v="271847"/>
    <n v="316400"/>
    <m/>
    <x v="0"/>
  </r>
  <r>
    <x v="8"/>
    <x v="3"/>
    <x v="1"/>
    <x v="0"/>
    <x v="26"/>
    <x v="23"/>
    <n v="272899"/>
    <n v="314363"/>
    <m/>
    <x v="0"/>
  </r>
  <r>
    <x v="8"/>
    <x v="3"/>
    <x v="1"/>
    <x v="0"/>
    <x v="26"/>
    <x v="24"/>
    <n v="273957"/>
    <n v="312579"/>
    <m/>
    <x v="0"/>
  </r>
  <r>
    <x v="8"/>
    <x v="3"/>
    <x v="1"/>
    <x v="0"/>
    <x v="26"/>
    <x v="25"/>
    <n v="275020"/>
    <n v="311040"/>
    <m/>
    <x v="0"/>
  </r>
  <r>
    <x v="8"/>
    <x v="3"/>
    <x v="1"/>
    <x v="0"/>
    <x v="26"/>
    <x v="26"/>
    <n v="276087"/>
    <n v="309809"/>
    <m/>
    <x v="0"/>
  </r>
  <r>
    <x v="8"/>
    <x v="3"/>
    <x v="1"/>
    <x v="0"/>
    <x v="26"/>
    <x v="27"/>
    <n v="277148"/>
    <n v="308855"/>
    <m/>
    <x v="0"/>
  </r>
  <r>
    <x v="8"/>
    <x v="3"/>
    <x v="1"/>
    <x v="0"/>
    <x v="26"/>
    <x v="28"/>
    <n v="278208"/>
    <n v="308241"/>
    <m/>
    <x v="0"/>
  </r>
  <r>
    <x v="8"/>
    <x v="3"/>
    <x v="1"/>
    <x v="0"/>
    <x v="26"/>
    <x v="29"/>
    <n v="279270"/>
    <n v="307997"/>
    <m/>
    <x v="0"/>
  </r>
  <r>
    <x v="8"/>
    <x v="3"/>
    <x v="1"/>
    <x v="0"/>
    <x v="26"/>
    <x v="30"/>
    <n v="280334"/>
    <n v="308139"/>
    <m/>
    <x v="0"/>
  </r>
  <r>
    <x v="8"/>
    <x v="3"/>
    <x v="2"/>
    <x v="0"/>
    <x v="26"/>
    <x v="0"/>
    <n v="231671"/>
    <n v="381098"/>
    <m/>
    <x v="0"/>
  </r>
  <r>
    <x v="8"/>
    <x v="3"/>
    <x v="2"/>
    <x v="0"/>
    <x v="26"/>
    <x v="1"/>
    <n v="232449"/>
    <n v="377341"/>
    <m/>
    <x v="0"/>
  </r>
  <r>
    <x v="8"/>
    <x v="3"/>
    <x v="2"/>
    <x v="0"/>
    <x v="26"/>
    <x v="2"/>
    <n v="233965"/>
    <n v="374990"/>
    <m/>
    <x v="0"/>
  </r>
  <r>
    <x v="8"/>
    <x v="3"/>
    <x v="2"/>
    <x v="0"/>
    <x v="26"/>
    <x v="3"/>
    <n v="233429"/>
    <n v="370092"/>
    <m/>
    <x v="0"/>
  </r>
  <r>
    <x v="8"/>
    <x v="3"/>
    <x v="2"/>
    <x v="0"/>
    <x v="26"/>
    <x v="4"/>
    <n v="233267"/>
    <n v="366774"/>
    <m/>
    <x v="0"/>
  </r>
  <r>
    <x v="8"/>
    <x v="3"/>
    <x v="2"/>
    <x v="0"/>
    <x v="26"/>
    <x v="5"/>
    <n v="233660"/>
    <n v="362263"/>
    <m/>
    <x v="0"/>
  </r>
  <r>
    <x v="8"/>
    <x v="3"/>
    <x v="2"/>
    <x v="0"/>
    <x v="26"/>
    <x v="6"/>
    <n v="235254"/>
    <n v="360409"/>
    <m/>
    <x v="0"/>
  </r>
  <r>
    <x v="8"/>
    <x v="3"/>
    <x v="2"/>
    <x v="0"/>
    <x v="26"/>
    <x v="7"/>
    <n v="238254"/>
    <n v="360450"/>
    <m/>
    <x v="0"/>
  </r>
  <r>
    <x v="8"/>
    <x v="3"/>
    <x v="2"/>
    <x v="0"/>
    <x v="26"/>
    <x v="8"/>
    <n v="241405"/>
    <n v="360694"/>
    <m/>
    <x v="0"/>
  </r>
  <r>
    <x v="8"/>
    <x v="3"/>
    <x v="2"/>
    <x v="0"/>
    <x v="26"/>
    <x v="9"/>
    <n v="244307"/>
    <n v="360611"/>
    <m/>
    <x v="0"/>
  </r>
  <r>
    <x v="8"/>
    <x v="3"/>
    <x v="2"/>
    <x v="0"/>
    <x v="26"/>
    <x v="10"/>
    <n v="245647"/>
    <n v="356560"/>
    <m/>
    <x v="0"/>
  </r>
  <r>
    <x v="8"/>
    <x v="3"/>
    <x v="2"/>
    <x v="0"/>
    <x v="26"/>
    <x v="11"/>
    <n v="246691"/>
    <n v="352123"/>
    <m/>
    <x v="0"/>
  </r>
  <r>
    <x v="8"/>
    <x v="3"/>
    <x v="2"/>
    <x v="0"/>
    <x v="26"/>
    <x v="12"/>
    <n v="247739"/>
    <n v="347692"/>
    <m/>
    <x v="0"/>
  </r>
  <r>
    <x v="8"/>
    <x v="3"/>
    <x v="2"/>
    <x v="0"/>
    <x v="26"/>
    <x v="13"/>
    <n v="248759"/>
    <n v="343496"/>
    <m/>
    <x v="0"/>
  </r>
  <r>
    <x v="8"/>
    <x v="3"/>
    <x v="2"/>
    <x v="0"/>
    <x v="26"/>
    <x v="14"/>
    <n v="249778"/>
    <n v="339565"/>
    <m/>
    <x v="0"/>
  </r>
  <r>
    <x v="8"/>
    <x v="3"/>
    <x v="2"/>
    <x v="0"/>
    <x v="26"/>
    <x v="15"/>
    <n v="250824"/>
    <n v="335946"/>
    <m/>
    <x v="0"/>
  </r>
  <r>
    <x v="8"/>
    <x v="3"/>
    <x v="2"/>
    <x v="0"/>
    <x v="26"/>
    <x v="16"/>
    <n v="251920"/>
    <n v="332650"/>
    <m/>
    <x v="0"/>
  </r>
  <r>
    <x v="8"/>
    <x v="3"/>
    <x v="2"/>
    <x v="0"/>
    <x v="26"/>
    <x v="17"/>
    <n v="252882"/>
    <n v="329451"/>
    <m/>
    <x v="0"/>
  </r>
  <r>
    <x v="8"/>
    <x v="3"/>
    <x v="2"/>
    <x v="0"/>
    <x v="26"/>
    <x v="18"/>
    <n v="253725"/>
    <n v="326383"/>
    <m/>
    <x v="0"/>
  </r>
  <r>
    <x v="8"/>
    <x v="3"/>
    <x v="2"/>
    <x v="0"/>
    <x v="26"/>
    <x v="19"/>
    <n v="254339"/>
    <n v="323328"/>
    <m/>
    <x v="0"/>
  </r>
  <r>
    <x v="8"/>
    <x v="3"/>
    <x v="2"/>
    <x v="0"/>
    <x v="26"/>
    <x v="20"/>
    <n v="255003"/>
    <n v="320595"/>
    <m/>
    <x v="0"/>
  </r>
  <r>
    <x v="8"/>
    <x v="3"/>
    <x v="2"/>
    <x v="0"/>
    <x v="26"/>
    <x v="21"/>
    <n v="255692"/>
    <n v="318186"/>
    <m/>
    <x v="0"/>
  </r>
  <r>
    <x v="8"/>
    <x v="3"/>
    <x v="2"/>
    <x v="0"/>
    <x v="26"/>
    <x v="22"/>
    <n v="256351"/>
    <n v="316015"/>
    <m/>
    <x v="0"/>
  </r>
  <r>
    <x v="8"/>
    <x v="3"/>
    <x v="2"/>
    <x v="0"/>
    <x v="26"/>
    <x v="23"/>
    <n v="257004"/>
    <n v="314115"/>
    <m/>
    <x v="0"/>
  </r>
  <r>
    <x v="8"/>
    <x v="3"/>
    <x v="2"/>
    <x v="0"/>
    <x v="26"/>
    <x v="24"/>
    <n v="257704"/>
    <n v="312530"/>
    <m/>
    <x v="0"/>
  </r>
  <r>
    <x v="8"/>
    <x v="3"/>
    <x v="2"/>
    <x v="0"/>
    <x v="26"/>
    <x v="25"/>
    <n v="258453"/>
    <n v="311247"/>
    <m/>
    <x v="0"/>
  </r>
  <r>
    <x v="8"/>
    <x v="3"/>
    <x v="2"/>
    <x v="0"/>
    <x v="26"/>
    <x v="26"/>
    <n v="259201"/>
    <n v="310240"/>
    <m/>
    <x v="0"/>
  </r>
  <r>
    <x v="8"/>
    <x v="3"/>
    <x v="2"/>
    <x v="0"/>
    <x v="26"/>
    <x v="27"/>
    <n v="259964"/>
    <n v="309503"/>
    <m/>
    <x v="0"/>
  </r>
  <r>
    <x v="8"/>
    <x v="3"/>
    <x v="2"/>
    <x v="0"/>
    <x v="26"/>
    <x v="28"/>
    <n v="260697"/>
    <n v="309008"/>
    <m/>
    <x v="0"/>
  </r>
  <r>
    <x v="8"/>
    <x v="3"/>
    <x v="2"/>
    <x v="0"/>
    <x v="26"/>
    <x v="29"/>
    <n v="261442"/>
    <n v="308810"/>
    <m/>
    <x v="0"/>
  </r>
  <r>
    <x v="8"/>
    <x v="3"/>
    <x v="2"/>
    <x v="0"/>
    <x v="26"/>
    <x v="30"/>
    <n v="262193"/>
    <n v="308896"/>
    <m/>
    <x v="0"/>
  </r>
  <r>
    <x v="8"/>
    <x v="4"/>
    <x v="0"/>
    <x v="0"/>
    <x v="26"/>
    <x v="0"/>
    <n v="6892998"/>
    <n v="12758939"/>
    <m/>
    <x v="0"/>
  </r>
  <r>
    <x v="8"/>
    <x v="4"/>
    <x v="0"/>
    <x v="0"/>
    <x v="26"/>
    <x v="1"/>
    <n v="7032934"/>
    <n v="12849599"/>
    <m/>
    <x v="0"/>
  </r>
  <r>
    <x v="8"/>
    <x v="4"/>
    <x v="0"/>
    <x v="0"/>
    <x v="26"/>
    <x v="2"/>
    <n v="7156489"/>
    <n v="12927458"/>
    <m/>
    <x v="0"/>
  </r>
  <r>
    <x v="8"/>
    <x v="4"/>
    <x v="0"/>
    <x v="0"/>
    <x v="26"/>
    <x v="3"/>
    <n v="7273870"/>
    <n v="12995323"/>
    <m/>
    <x v="0"/>
  </r>
  <r>
    <x v="8"/>
    <x v="4"/>
    <x v="0"/>
    <x v="0"/>
    <x v="26"/>
    <x v="4"/>
    <n v="7403646"/>
    <n v="13115865"/>
    <m/>
    <x v="0"/>
  </r>
  <r>
    <x v="8"/>
    <x v="4"/>
    <x v="0"/>
    <x v="0"/>
    <x v="26"/>
    <x v="5"/>
    <n v="7520271"/>
    <n v="13144638"/>
    <m/>
    <x v="0"/>
  </r>
  <r>
    <x v="8"/>
    <x v="4"/>
    <x v="0"/>
    <x v="0"/>
    <x v="26"/>
    <x v="6"/>
    <n v="7638290"/>
    <n v="13210729"/>
    <m/>
    <x v="0"/>
  </r>
  <r>
    <x v="8"/>
    <x v="4"/>
    <x v="0"/>
    <x v="0"/>
    <x v="26"/>
    <x v="7"/>
    <n v="7756183"/>
    <n v="13275229"/>
    <m/>
    <x v="0"/>
  </r>
  <r>
    <x v="8"/>
    <x v="4"/>
    <x v="0"/>
    <x v="0"/>
    <x v="26"/>
    <x v="8"/>
    <n v="7872014"/>
    <n v="13332581"/>
    <m/>
    <x v="0"/>
  </r>
  <r>
    <x v="8"/>
    <x v="4"/>
    <x v="0"/>
    <x v="0"/>
    <x v="26"/>
    <x v="9"/>
    <n v="7988316"/>
    <n v="13385659"/>
    <m/>
    <x v="0"/>
  </r>
  <r>
    <x v="8"/>
    <x v="4"/>
    <x v="0"/>
    <x v="0"/>
    <x v="26"/>
    <x v="10"/>
    <n v="8104878"/>
    <n v="13368183"/>
    <m/>
    <x v="0"/>
  </r>
  <r>
    <x v="8"/>
    <x v="4"/>
    <x v="0"/>
    <x v="0"/>
    <x v="26"/>
    <x v="11"/>
    <n v="8219125"/>
    <n v="13339112"/>
    <m/>
    <x v="0"/>
  </r>
  <r>
    <x v="8"/>
    <x v="4"/>
    <x v="0"/>
    <x v="0"/>
    <x v="26"/>
    <x v="12"/>
    <n v="8333192"/>
    <n v="13302859"/>
    <m/>
    <x v="0"/>
  </r>
  <r>
    <x v="8"/>
    <x v="4"/>
    <x v="0"/>
    <x v="0"/>
    <x v="26"/>
    <x v="13"/>
    <n v="8445741"/>
    <n v="13268702"/>
    <m/>
    <x v="0"/>
  </r>
  <r>
    <x v="8"/>
    <x v="4"/>
    <x v="0"/>
    <x v="0"/>
    <x v="26"/>
    <x v="14"/>
    <n v="8555819"/>
    <n v="13235641"/>
    <m/>
    <x v="0"/>
  </r>
  <r>
    <x v="8"/>
    <x v="4"/>
    <x v="0"/>
    <x v="0"/>
    <x v="26"/>
    <x v="15"/>
    <n v="8663730"/>
    <n v="13204994"/>
    <m/>
    <x v="0"/>
  </r>
  <r>
    <x v="8"/>
    <x v="4"/>
    <x v="0"/>
    <x v="0"/>
    <x v="26"/>
    <x v="16"/>
    <n v="8768936"/>
    <n v="13175855"/>
    <m/>
    <x v="0"/>
  </r>
  <r>
    <x v="8"/>
    <x v="4"/>
    <x v="0"/>
    <x v="0"/>
    <x v="26"/>
    <x v="17"/>
    <n v="8872215"/>
    <n v="13149035"/>
    <m/>
    <x v="0"/>
  </r>
  <r>
    <x v="8"/>
    <x v="4"/>
    <x v="0"/>
    <x v="0"/>
    <x v="26"/>
    <x v="18"/>
    <n v="8972451"/>
    <n v="13124319"/>
    <m/>
    <x v="0"/>
  </r>
  <r>
    <x v="8"/>
    <x v="4"/>
    <x v="0"/>
    <x v="0"/>
    <x v="26"/>
    <x v="19"/>
    <n v="9068731"/>
    <n v="13101422"/>
    <m/>
    <x v="0"/>
  </r>
  <r>
    <x v="8"/>
    <x v="4"/>
    <x v="0"/>
    <x v="0"/>
    <x v="26"/>
    <x v="20"/>
    <n v="9161590"/>
    <n v="13080839"/>
    <m/>
    <x v="0"/>
  </r>
  <r>
    <x v="8"/>
    <x v="4"/>
    <x v="0"/>
    <x v="0"/>
    <x v="26"/>
    <x v="21"/>
    <n v="9250442"/>
    <n v="13063835"/>
    <m/>
    <x v="0"/>
  </r>
  <r>
    <x v="8"/>
    <x v="4"/>
    <x v="0"/>
    <x v="0"/>
    <x v="26"/>
    <x v="22"/>
    <n v="9336997"/>
    <n v="13052029"/>
    <m/>
    <x v="0"/>
  </r>
  <r>
    <x v="8"/>
    <x v="4"/>
    <x v="0"/>
    <x v="0"/>
    <x v="26"/>
    <x v="23"/>
    <n v="9420035"/>
    <n v="13044695"/>
    <m/>
    <x v="0"/>
  </r>
  <r>
    <x v="8"/>
    <x v="4"/>
    <x v="0"/>
    <x v="0"/>
    <x v="26"/>
    <x v="24"/>
    <n v="9499924"/>
    <n v="13042064"/>
    <m/>
    <x v="0"/>
  </r>
  <r>
    <x v="8"/>
    <x v="4"/>
    <x v="0"/>
    <x v="0"/>
    <x v="26"/>
    <x v="25"/>
    <n v="9579734"/>
    <n v="13047896"/>
    <m/>
    <x v="0"/>
  </r>
  <r>
    <x v="8"/>
    <x v="4"/>
    <x v="0"/>
    <x v="0"/>
    <x v="26"/>
    <x v="26"/>
    <n v="9660048"/>
    <n v="13065266"/>
    <m/>
    <x v="0"/>
  </r>
  <r>
    <x v="8"/>
    <x v="4"/>
    <x v="0"/>
    <x v="0"/>
    <x v="26"/>
    <x v="27"/>
    <n v="9740126"/>
    <n v="13092524"/>
    <m/>
    <x v="0"/>
  </r>
  <r>
    <x v="8"/>
    <x v="4"/>
    <x v="0"/>
    <x v="0"/>
    <x v="26"/>
    <x v="28"/>
    <n v="9820130"/>
    <n v="13131825"/>
    <m/>
    <x v="0"/>
  </r>
  <r>
    <x v="8"/>
    <x v="4"/>
    <x v="0"/>
    <x v="0"/>
    <x v="26"/>
    <x v="29"/>
    <n v="9900149"/>
    <n v="13184431"/>
    <m/>
    <x v="0"/>
  </r>
  <r>
    <x v="8"/>
    <x v="4"/>
    <x v="0"/>
    <x v="0"/>
    <x v="26"/>
    <x v="30"/>
    <n v="9980515"/>
    <n v="13251188"/>
    <m/>
    <x v="0"/>
  </r>
  <r>
    <x v="8"/>
    <x v="4"/>
    <x v="1"/>
    <x v="0"/>
    <x v="26"/>
    <x v="0"/>
    <n v="555034"/>
    <n v="881949"/>
    <m/>
    <x v="0"/>
  </r>
  <r>
    <x v="8"/>
    <x v="4"/>
    <x v="1"/>
    <x v="0"/>
    <x v="26"/>
    <x v="1"/>
    <n v="566690"/>
    <n v="888698"/>
    <m/>
    <x v="0"/>
  </r>
  <r>
    <x v="8"/>
    <x v="4"/>
    <x v="1"/>
    <x v="0"/>
    <x v="26"/>
    <x v="2"/>
    <n v="577864"/>
    <n v="895606"/>
    <m/>
    <x v="0"/>
  </r>
  <r>
    <x v="8"/>
    <x v="4"/>
    <x v="1"/>
    <x v="0"/>
    <x v="26"/>
    <x v="3"/>
    <n v="588486"/>
    <n v="901754"/>
    <m/>
    <x v="0"/>
  </r>
  <r>
    <x v="8"/>
    <x v="4"/>
    <x v="1"/>
    <x v="0"/>
    <x v="26"/>
    <x v="4"/>
    <n v="597141"/>
    <n v="907855"/>
    <m/>
    <x v="0"/>
  </r>
  <r>
    <x v="8"/>
    <x v="4"/>
    <x v="1"/>
    <x v="0"/>
    <x v="26"/>
    <x v="5"/>
    <n v="606533"/>
    <n v="909843"/>
    <m/>
    <x v="0"/>
  </r>
  <r>
    <x v="8"/>
    <x v="4"/>
    <x v="1"/>
    <x v="0"/>
    <x v="26"/>
    <x v="6"/>
    <n v="615896"/>
    <n v="914236"/>
    <m/>
    <x v="0"/>
  </r>
  <r>
    <x v="8"/>
    <x v="4"/>
    <x v="1"/>
    <x v="0"/>
    <x v="26"/>
    <x v="7"/>
    <n v="625304"/>
    <n v="918589"/>
    <m/>
    <x v="0"/>
  </r>
  <r>
    <x v="8"/>
    <x v="4"/>
    <x v="1"/>
    <x v="0"/>
    <x v="26"/>
    <x v="8"/>
    <n v="634494"/>
    <n v="922383"/>
    <m/>
    <x v="0"/>
  </r>
  <r>
    <x v="8"/>
    <x v="4"/>
    <x v="1"/>
    <x v="0"/>
    <x v="26"/>
    <x v="9"/>
    <n v="643730"/>
    <n v="925892"/>
    <m/>
    <x v="0"/>
  </r>
  <r>
    <x v="8"/>
    <x v="4"/>
    <x v="1"/>
    <x v="0"/>
    <x v="26"/>
    <x v="10"/>
    <n v="653409"/>
    <n v="925009"/>
    <m/>
    <x v="0"/>
  </r>
  <r>
    <x v="8"/>
    <x v="4"/>
    <x v="1"/>
    <x v="0"/>
    <x v="26"/>
    <x v="11"/>
    <n v="663881"/>
    <n v="924428"/>
    <m/>
    <x v="0"/>
  </r>
  <r>
    <x v="8"/>
    <x v="4"/>
    <x v="1"/>
    <x v="0"/>
    <x v="26"/>
    <x v="12"/>
    <n v="674348"/>
    <n v="923360"/>
    <m/>
    <x v="0"/>
  </r>
  <r>
    <x v="8"/>
    <x v="4"/>
    <x v="1"/>
    <x v="0"/>
    <x v="26"/>
    <x v="13"/>
    <n v="684623"/>
    <n v="922360"/>
    <m/>
    <x v="0"/>
  </r>
  <r>
    <x v="8"/>
    <x v="4"/>
    <x v="1"/>
    <x v="0"/>
    <x v="26"/>
    <x v="14"/>
    <n v="694544"/>
    <n v="921260"/>
    <m/>
    <x v="0"/>
  </r>
  <r>
    <x v="8"/>
    <x v="4"/>
    <x v="1"/>
    <x v="0"/>
    <x v="26"/>
    <x v="15"/>
    <n v="704194"/>
    <n v="920220"/>
    <m/>
    <x v="0"/>
  </r>
  <r>
    <x v="8"/>
    <x v="4"/>
    <x v="1"/>
    <x v="0"/>
    <x v="26"/>
    <x v="16"/>
    <n v="713609"/>
    <n v="919263"/>
    <m/>
    <x v="0"/>
  </r>
  <r>
    <x v="8"/>
    <x v="4"/>
    <x v="1"/>
    <x v="0"/>
    <x v="26"/>
    <x v="17"/>
    <n v="721980"/>
    <n v="917467"/>
    <m/>
    <x v="0"/>
  </r>
  <r>
    <x v="8"/>
    <x v="4"/>
    <x v="1"/>
    <x v="0"/>
    <x v="26"/>
    <x v="18"/>
    <n v="729739"/>
    <n v="915404"/>
    <m/>
    <x v="0"/>
  </r>
  <r>
    <x v="8"/>
    <x v="4"/>
    <x v="1"/>
    <x v="0"/>
    <x v="26"/>
    <x v="19"/>
    <n v="736978"/>
    <n v="913241"/>
    <m/>
    <x v="0"/>
  </r>
  <r>
    <x v="8"/>
    <x v="4"/>
    <x v="1"/>
    <x v="0"/>
    <x v="26"/>
    <x v="20"/>
    <n v="743769"/>
    <n v="911044"/>
    <m/>
    <x v="0"/>
  </r>
  <r>
    <x v="8"/>
    <x v="4"/>
    <x v="1"/>
    <x v="0"/>
    <x v="26"/>
    <x v="21"/>
    <n v="750029"/>
    <n v="908860"/>
    <m/>
    <x v="0"/>
  </r>
  <r>
    <x v="8"/>
    <x v="4"/>
    <x v="1"/>
    <x v="0"/>
    <x v="26"/>
    <x v="22"/>
    <n v="755877"/>
    <n v="906780"/>
    <m/>
    <x v="0"/>
  </r>
  <r>
    <x v="8"/>
    <x v="4"/>
    <x v="1"/>
    <x v="0"/>
    <x v="26"/>
    <x v="23"/>
    <n v="761548"/>
    <n v="905128"/>
    <m/>
    <x v="0"/>
  </r>
  <r>
    <x v="8"/>
    <x v="4"/>
    <x v="1"/>
    <x v="0"/>
    <x v="26"/>
    <x v="24"/>
    <n v="767247"/>
    <n v="904119"/>
    <m/>
    <x v="0"/>
  </r>
  <r>
    <x v="8"/>
    <x v="4"/>
    <x v="1"/>
    <x v="0"/>
    <x v="26"/>
    <x v="25"/>
    <n v="772977"/>
    <n v="903736"/>
    <m/>
    <x v="0"/>
  </r>
  <r>
    <x v="8"/>
    <x v="4"/>
    <x v="1"/>
    <x v="0"/>
    <x v="26"/>
    <x v="26"/>
    <n v="778724"/>
    <n v="904125"/>
    <m/>
    <x v="0"/>
  </r>
  <r>
    <x v="8"/>
    <x v="4"/>
    <x v="1"/>
    <x v="0"/>
    <x v="26"/>
    <x v="27"/>
    <n v="784438"/>
    <n v="905183"/>
    <m/>
    <x v="0"/>
  </r>
  <r>
    <x v="8"/>
    <x v="4"/>
    <x v="1"/>
    <x v="0"/>
    <x v="26"/>
    <x v="28"/>
    <n v="790151"/>
    <n v="907077"/>
    <m/>
    <x v="0"/>
  </r>
  <r>
    <x v="8"/>
    <x v="4"/>
    <x v="1"/>
    <x v="0"/>
    <x v="26"/>
    <x v="29"/>
    <n v="795866"/>
    <n v="909893"/>
    <m/>
    <x v="0"/>
  </r>
  <r>
    <x v="8"/>
    <x v="4"/>
    <x v="1"/>
    <x v="0"/>
    <x v="26"/>
    <x v="30"/>
    <n v="801600"/>
    <n v="913677"/>
    <m/>
    <x v="0"/>
  </r>
  <r>
    <x v="8"/>
    <x v="4"/>
    <x v="2"/>
    <x v="0"/>
    <x v="26"/>
    <x v="0"/>
    <n v="812972"/>
    <n v="1514566"/>
    <m/>
    <x v="0"/>
  </r>
  <r>
    <x v="8"/>
    <x v="4"/>
    <x v="2"/>
    <x v="0"/>
    <x v="26"/>
    <x v="1"/>
    <n v="813972"/>
    <n v="1497107"/>
    <m/>
    <x v="0"/>
  </r>
  <r>
    <x v="8"/>
    <x v="4"/>
    <x v="2"/>
    <x v="0"/>
    <x v="26"/>
    <x v="2"/>
    <n v="814372"/>
    <n v="1480598"/>
    <m/>
    <x v="0"/>
  </r>
  <r>
    <x v="8"/>
    <x v="4"/>
    <x v="2"/>
    <x v="0"/>
    <x v="26"/>
    <x v="3"/>
    <n v="812765"/>
    <n v="1461549"/>
    <m/>
    <x v="0"/>
  </r>
  <r>
    <x v="8"/>
    <x v="4"/>
    <x v="2"/>
    <x v="0"/>
    <x v="26"/>
    <x v="4"/>
    <n v="814524"/>
    <n v="1451757"/>
    <m/>
    <x v="0"/>
  </r>
  <r>
    <x v="8"/>
    <x v="4"/>
    <x v="2"/>
    <x v="0"/>
    <x v="26"/>
    <x v="5"/>
    <n v="815772"/>
    <n v="1433669"/>
    <m/>
    <x v="0"/>
  </r>
  <r>
    <x v="8"/>
    <x v="4"/>
    <x v="2"/>
    <x v="0"/>
    <x v="26"/>
    <x v="6"/>
    <n v="821176"/>
    <n v="1426042"/>
    <m/>
    <x v="0"/>
  </r>
  <r>
    <x v="8"/>
    <x v="4"/>
    <x v="2"/>
    <x v="0"/>
    <x v="26"/>
    <x v="7"/>
    <n v="831454"/>
    <n v="1425858"/>
    <m/>
    <x v="0"/>
  </r>
  <r>
    <x v="8"/>
    <x v="4"/>
    <x v="2"/>
    <x v="0"/>
    <x v="26"/>
    <x v="8"/>
    <n v="842255"/>
    <n v="1426476"/>
    <m/>
    <x v="0"/>
  </r>
  <r>
    <x v="8"/>
    <x v="4"/>
    <x v="2"/>
    <x v="0"/>
    <x v="26"/>
    <x v="9"/>
    <n v="852196"/>
    <n v="1425808"/>
    <m/>
    <x v="0"/>
  </r>
  <r>
    <x v="8"/>
    <x v="4"/>
    <x v="2"/>
    <x v="0"/>
    <x v="26"/>
    <x v="10"/>
    <n v="856726"/>
    <n v="1409486"/>
    <m/>
    <x v="0"/>
  </r>
  <r>
    <x v="8"/>
    <x v="4"/>
    <x v="2"/>
    <x v="0"/>
    <x v="26"/>
    <x v="11"/>
    <n v="860235"/>
    <n v="1391649"/>
    <m/>
    <x v="0"/>
  </r>
  <r>
    <x v="8"/>
    <x v="4"/>
    <x v="2"/>
    <x v="0"/>
    <x v="26"/>
    <x v="12"/>
    <n v="863759"/>
    <n v="1373847"/>
    <m/>
    <x v="0"/>
  </r>
  <r>
    <x v="8"/>
    <x v="4"/>
    <x v="2"/>
    <x v="0"/>
    <x v="26"/>
    <x v="13"/>
    <n v="867187"/>
    <n v="1356994"/>
    <m/>
    <x v="0"/>
  </r>
  <r>
    <x v="8"/>
    <x v="4"/>
    <x v="2"/>
    <x v="0"/>
    <x v="26"/>
    <x v="14"/>
    <n v="870612"/>
    <n v="1341200"/>
    <m/>
    <x v="0"/>
  </r>
  <r>
    <x v="8"/>
    <x v="4"/>
    <x v="2"/>
    <x v="0"/>
    <x v="26"/>
    <x v="15"/>
    <n v="874132"/>
    <n v="1326644"/>
    <m/>
    <x v="0"/>
  </r>
  <r>
    <x v="8"/>
    <x v="4"/>
    <x v="2"/>
    <x v="0"/>
    <x v="26"/>
    <x v="16"/>
    <n v="877826"/>
    <n v="1313373"/>
    <m/>
    <x v="0"/>
  </r>
  <r>
    <x v="8"/>
    <x v="4"/>
    <x v="2"/>
    <x v="0"/>
    <x v="26"/>
    <x v="17"/>
    <n v="881060"/>
    <n v="1300495"/>
    <m/>
    <x v="0"/>
  </r>
  <r>
    <x v="8"/>
    <x v="4"/>
    <x v="2"/>
    <x v="0"/>
    <x v="26"/>
    <x v="18"/>
    <n v="883881"/>
    <n v="1288145"/>
    <m/>
    <x v="0"/>
  </r>
  <r>
    <x v="8"/>
    <x v="4"/>
    <x v="2"/>
    <x v="0"/>
    <x v="26"/>
    <x v="19"/>
    <n v="885913"/>
    <n v="1275862"/>
    <m/>
    <x v="0"/>
  </r>
  <r>
    <x v="8"/>
    <x v="4"/>
    <x v="2"/>
    <x v="0"/>
    <x v="26"/>
    <x v="20"/>
    <n v="888118"/>
    <n v="1264857"/>
    <m/>
    <x v="0"/>
  </r>
  <r>
    <x v="8"/>
    <x v="4"/>
    <x v="2"/>
    <x v="0"/>
    <x v="26"/>
    <x v="21"/>
    <n v="890410"/>
    <n v="1255142"/>
    <m/>
    <x v="0"/>
  </r>
  <r>
    <x v="8"/>
    <x v="4"/>
    <x v="2"/>
    <x v="0"/>
    <x v="26"/>
    <x v="22"/>
    <n v="892603"/>
    <n v="1246374"/>
    <m/>
    <x v="0"/>
  </r>
  <r>
    <x v="8"/>
    <x v="4"/>
    <x v="2"/>
    <x v="0"/>
    <x v="26"/>
    <x v="23"/>
    <n v="894778"/>
    <n v="1238681"/>
    <m/>
    <x v="0"/>
  </r>
  <r>
    <x v="8"/>
    <x v="4"/>
    <x v="2"/>
    <x v="0"/>
    <x v="26"/>
    <x v="24"/>
    <n v="897118"/>
    <n v="1232242"/>
    <m/>
    <x v="0"/>
  </r>
  <r>
    <x v="8"/>
    <x v="4"/>
    <x v="2"/>
    <x v="0"/>
    <x v="26"/>
    <x v="25"/>
    <n v="899627"/>
    <n v="1226999"/>
    <m/>
    <x v="0"/>
  </r>
  <r>
    <x v="8"/>
    <x v="4"/>
    <x v="2"/>
    <x v="0"/>
    <x v="26"/>
    <x v="26"/>
    <n v="902135"/>
    <n v="1222855"/>
    <m/>
    <x v="0"/>
  </r>
  <r>
    <x v="8"/>
    <x v="4"/>
    <x v="2"/>
    <x v="0"/>
    <x v="26"/>
    <x v="27"/>
    <n v="904690"/>
    <n v="1219776"/>
    <m/>
    <x v="0"/>
  </r>
  <r>
    <x v="8"/>
    <x v="4"/>
    <x v="2"/>
    <x v="0"/>
    <x v="26"/>
    <x v="28"/>
    <n v="907141"/>
    <n v="1217654"/>
    <m/>
    <x v="0"/>
  </r>
  <r>
    <x v="8"/>
    <x v="4"/>
    <x v="2"/>
    <x v="0"/>
    <x v="26"/>
    <x v="29"/>
    <n v="909638"/>
    <n v="1216718"/>
    <m/>
    <x v="0"/>
  </r>
  <r>
    <x v="8"/>
    <x v="4"/>
    <x v="2"/>
    <x v="0"/>
    <x v="26"/>
    <x v="30"/>
    <n v="912158"/>
    <n v="1216912"/>
    <m/>
    <x v="0"/>
  </r>
  <r>
    <x v="8"/>
    <x v="5"/>
    <x v="0"/>
    <x v="0"/>
    <x v="26"/>
    <x v="0"/>
    <n v="3108278"/>
    <n v="5619766"/>
    <m/>
    <x v="0"/>
  </r>
  <r>
    <x v="8"/>
    <x v="5"/>
    <x v="0"/>
    <x v="0"/>
    <x v="26"/>
    <x v="1"/>
    <n v="3138965"/>
    <n v="5613769"/>
    <m/>
    <x v="0"/>
  </r>
  <r>
    <x v="8"/>
    <x v="5"/>
    <x v="0"/>
    <x v="0"/>
    <x v="26"/>
    <x v="2"/>
    <n v="3170325"/>
    <n v="5613540"/>
    <m/>
    <x v="0"/>
  </r>
  <r>
    <x v="8"/>
    <x v="5"/>
    <x v="0"/>
    <x v="0"/>
    <x v="26"/>
    <x v="3"/>
    <n v="3203594"/>
    <n v="5615516"/>
    <m/>
    <x v="0"/>
  </r>
  <r>
    <x v="8"/>
    <x v="5"/>
    <x v="0"/>
    <x v="0"/>
    <x v="26"/>
    <x v="4"/>
    <n v="3235428"/>
    <n v="5630352"/>
    <m/>
    <x v="0"/>
  </r>
  <r>
    <x v="8"/>
    <x v="5"/>
    <x v="0"/>
    <x v="0"/>
    <x v="26"/>
    <x v="5"/>
    <n v="3263435"/>
    <n v="5608531"/>
    <m/>
    <x v="0"/>
  </r>
  <r>
    <x v="8"/>
    <x v="5"/>
    <x v="0"/>
    <x v="0"/>
    <x v="26"/>
    <x v="6"/>
    <n v="3291774"/>
    <n v="5602314"/>
    <m/>
    <x v="0"/>
  </r>
  <r>
    <x v="8"/>
    <x v="5"/>
    <x v="0"/>
    <x v="0"/>
    <x v="26"/>
    <x v="7"/>
    <n v="3320081"/>
    <n v="5595405"/>
    <m/>
    <x v="0"/>
  </r>
  <r>
    <x v="8"/>
    <x v="5"/>
    <x v="0"/>
    <x v="0"/>
    <x v="26"/>
    <x v="8"/>
    <n v="3347893"/>
    <n v="5585953"/>
    <m/>
    <x v="0"/>
  </r>
  <r>
    <x v="8"/>
    <x v="5"/>
    <x v="0"/>
    <x v="0"/>
    <x v="26"/>
    <x v="9"/>
    <n v="3375818"/>
    <n v="5574478"/>
    <m/>
    <x v="0"/>
  </r>
  <r>
    <x v="8"/>
    <x v="5"/>
    <x v="0"/>
    <x v="0"/>
    <x v="26"/>
    <x v="10"/>
    <n v="3403806"/>
    <n v="5536010"/>
    <m/>
    <x v="0"/>
  </r>
  <r>
    <x v="8"/>
    <x v="5"/>
    <x v="0"/>
    <x v="0"/>
    <x v="26"/>
    <x v="11"/>
    <n v="3431239"/>
    <n v="5493203"/>
    <m/>
    <x v="0"/>
  </r>
  <r>
    <x v="8"/>
    <x v="5"/>
    <x v="0"/>
    <x v="0"/>
    <x v="26"/>
    <x v="12"/>
    <n v="3458628"/>
    <n v="5447392"/>
    <m/>
    <x v="0"/>
  </r>
  <r>
    <x v="8"/>
    <x v="5"/>
    <x v="0"/>
    <x v="0"/>
    <x v="26"/>
    <x v="13"/>
    <n v="3485652"/>
    <n v="5403012"/>
    <m/>
    <x v="0"/>
  </r>
  <r>
    <x v="8"/>
    <x v="5"/>
    <x v="0"/>
    <x v="0"/>
    <x v="26"/>
    <x v="14"/>
    <n v="3512084"/>
    <n v="5359856"/>
    <m/>
    <x v="0"/>
  </r>
  <r>
    <x v="8"/>
    <x v="5"/>
    <x v="0"/>
    <x v="0"/>
    <x v="26"/>
    <x v="15"/>
    <n v="3537994"/>
    <n v="5318415"/>
    <m/>
    <x v="0"/>
  </r>
  <r>
    <x v="8"/>
    <x v="5"/>
    <x v="0"/>
    <x v="0"/>
    <x v="26"/>
    <x v="16"/>
    <n v="3563257"/>
    <n v="5278427"/>
    <m/>
    <x v="0"/>
  </r>
  <r>
    <x v="8"/>
    <x v="5"/>
    <x v="0"/>
    <x v="0"/>
    <x v="26"/>
    <x v="17"/>
    <n v="3588057"/>
    <n v="5240027"/>
    <m/>
    <x v="0"/>
  </r>
  <r>
    <x v="8"/>
    <x v="5"/>
    <x v="0"/>
    <x v="0"/>
    <x v="26"/>
    <x v="18"/>
    <n v="3612127"/>
    <n v="5203419"/>
    <m/>
    <x v="0"/>
  </r>
  <r>
    <x v="8"/>
    <x v="5"/>
    <x v="0"/>
    <x v="0"/>
    <x v="26"/>
    <x v="19"/>
    <n v="3635246"/>
    <n v="5168698"/>
    <m/>
    <x v="0"/>
  </r>
  <r>
    <x v="8"/>
    <x v="5"/>
    <x v="0"/>
    <x v="0"/>
    <x v="26"/>
    <x v="20"/>
    <n v="3657546"/>
    <n v="5135936"/>
    <m/>
    <x v="0"/>
  </r>
  <r>
    <x v="8"/>
    <x v="5"/>
    <x v="0"/>
    <x v="0"/>
    <x v="26"/>
    <x v="21"/>
    <n v="3678882"/>
    <n v="5105827"/>
    <m/>
    <x v="0"/>
  </r>
  <r>
    <x v="8"/>
    <x v="5"/>
    <x v="0"/>
    <x v="0"/>
    <x v="26"/>
    <x v="22"/>
    <n v="3699666"/>
    <n v="5078623"/>
    <m/>
    <x v="0"/>
  </r>
  <r>
    <x v="8"/>
    <x v="5"/>
    <x v="0"/>
    <x v="0"/>
    <x v="26"/>
    <x v="23"/>
    <n v="3719606"/>
    <n v="5054315"/>
    <m/>
    <x v="0"/>
  </r>
  <r>
    <x v="8"/>
    <x v="5"/>
    <x v="0"/>
    <x v="0"/>
    <x v="26"/>
    <x v="24"/>
    <n v="3738790"/>
    <n v="5032897"/>
    <m/>
    <x v="0"/>
  </r>
  <r>
    <x v="8"/>
    <x v="5"/>
    <x v="0"/>
    <x v="0"/>
    <x v="26"/>
    <x v="25"/>
    <n v="3757955"/>
    <n v="5015193"/>
    <m/>
    <x v="0"/>
  </r>
  <r>
    <x v="8"/>
    <x v="5"/>
    <x v="0"/>
    <x v="0"/>
    <x v="26"/>
    <x v="26"/>
    <n v="3777244"/>
    <n v="5002396"/>
    <m/>
    <x v="0"/>
  </r>
  <r>
    <x v="8"/>
    <x v="5"/>
    <x v="0"/>
    <x v="0"/>
    <x v="26"/>
    <x v="27"/>
    <n v="3796485"/>
    <n v="4993984"/>
    <m/>
    <x v="0"/>
  </r>
  <r>
    <x v="8"/>
    <x v="5"/>
    <x v="0"/>
    <x v="0"/>
    <x v="26"/>
    <x v="28"/>
    <n v="3815716"/>
    <n v="4990845"/>
    <m/>
    <x v="0"/>
  </r>
  <r>
    <x v="8"/>
    <x v="5"/>
    <x v="0"/>
    <x v="0"/>
    <x v="26"/>
    <x v="29"/>
    <n v="3834954"/>
    <n v="4993513"/>
    <m/>
    <x v="0"/>
  </r>
  <r>
    <x v="8"/>
    <x v="5"/>
    <x v="0"/>
    <x v="0"/>
    <x v="26"/>
    <x v="30"/>
    <n v="3854277"/>
    <n v="5002267"/>
    <m/>
    <x v="0"/>
  </r>
  <r>
    <x v="8"/>
    <x v="5"/>
    <x v="1"/>
    <x v="0"/>
    <x v="26"/>
    <x v="0"/>
    <n v="113033"/>
    <n v="196225"/>
    <m/>
    <x v="0"/>
  </r>
  <r>
    <x v="8"/>
    <x v="5"/>
    <x v="1"/>
    <x v="0"/>
    <x v="26"/>
    <x v="1"/>
    <n v="114138"/>
    <n v="196001"/>
    <m/>
    <x v="0"/>
  </r>
  <r>
    <x v="8"/>
    <x v="5"/>
    <x v="1"/>
    <x v="0"/>
    <x v="26"/>
    <x v="2"/>
    <n v="115370"/>
    <n v="196117"/>
    <m/>
    <x v="0"/>
  </r>
  <r>
    <x v="8"/>
    <x v="5"/>
    <x v="1"/>
    <x v="0"/>
    <x v="26"/>
    <x v="3"/>
    <n v="116672"/>
    <n v="196312"/>
    <m/>
    <x v="0"/>
  </r>
  <r>
    <x v="8"/>
    <x v="5"/>
    <x v="1"/>
    <x v="0"/>
    <x v="26"/>
    <x v="4"/>
    <n v="117588"/>
    <n v="196501"/>
    <m/>
    <x v="0"/>
  </r>
  <r>
    <x v="8"/>
    <x v="5"/>
    <x v="1"/>
    <x v="0"/>
    <x v="26"/>
    <x v="5"/>
    <n v="118559"/>
    <n v="195674"/>
    <m/>
    <x v="0"/>
  </r>
  <r>
    <x v="8"/>
    <x v="5"/>
    <x v="1"/>
    <x v="0"/>
    <x v="26"/>
    <x v="6"/>
    <n v="119526"/>
    <n v="195371"/>
    <m/>
    <x v="0"/>
  </r>
  <r>
    <x v="8"/>
    <x v="5"/>
    <x v="1"/>
    <x v="0"/>
    <x v="26"/>
    <x v="7"/>
    <n v="120498"/>
    <n v="195051"/>
    <m/>
    <x v="0"/>
  </r>
  <r>
    <x v="8"/>
    <x v="5"/>
    <x v="1"/>
    <x v="0"/>
    <x v="26"/>
    <x v="8"/>
    <n v="121447"/>
    <n v="194637"/>
    <m/>
    <x v="0"/>
  </r>
  <r>
    <x v="8"/>
    <x v="5"/>
    <x v="1"/>
    <x v="0"/>
    <x v="26"/>
    <x v="9"/>
    <n v="122402"/>
    <n v="194153"/>
    <m/>
    <x v="0"/>
  </r>
  <r>
    <x v="8"/>
    <x v="5"/>
    <x v="1"/>
    <x v="0"/>
    <x v="26"/>
    <x v="10"/>
    <n v="123402"/>
    <n v="192789"/>
    <m/>
    <x v="0"/>
  </r>
  <r>
    <x v="8"/>
    <x v="5"/>
    <x v="1"/>
    <x v="0"/>
    <x v="26"/>
    <x v="11"/>
    <n v="124484"/>
    <n v="191398"/>
    <m/>
    <x v="0"/>
  </r>
  <r>
    <x v="8"/>
    <x v="5"/>
    <x v="1"/>
    <x v="0"/>
    <x v="26"/>
    <x v="12"/>
    <n v="125565"/>
    <n v="189904"/>
    <m/>
    <x v="0"/>
  </r>
  <r>
    <x v="8"/>
    <x v="5"/>
    <x v="1"/>
    <x v="0"/>
    <x v="26"/>
    <x v="13"/>
    <n v="126627"/>
    <n v="188453"/>
    <m/>
    <x v="0"/>
  </r>
  <r>
    <x v="8"/>
    <x v="5"/>
    <x v="1"/>
    <x v="0"/>
    <x v="26"/>
    <x v="14"/>
    <n v="127652"/>
    <n v="187026"/>
    <m/>
    <x v="0"/>
  </r>
  <r>
    <x v="8"/>
    <x v="5"/>
    <x v="1"/>
    <x v="0"/>
    <x v="26"/>
    <x v="15"/>
    <n v="128649"/>
    <n v="185647"/>
    <m/>
    <x v="0"/>
  </r>
  <r>
    <x v="8"/>
    <x v="5"/>
    <x v="1"/>
    <x v="0"/>
    <x v="26"/>
    <x v="16"/>
    <n v="129621"/>
    <n v="184319"/>
    <m/>
    <x v="0"/>
  </r>
  <r>
    <x v="8"/>
    <x v="5"/>
    <x v="1"/>
    <x v="0"/>
    <x v="26"/>
    <x v="17"/>
    <n v="130486"/>
    <n v="182934"/>
    <m/>
    <x v="0"/>
  </r>
  <r>
    <x v="8"/>
    <x v="5"/>
    <x v="1"/>
    <x v="0"/>
    <x v="26"/>
    <x v="18"/>
    <n v="131288"/>
    <n v="181567"/>
    <m/>
    <x v="0"/>
  </r>
  <r>
    <x v="8"/>
    <x v="5"/>
    <x v="1"/>
    <x v="0"/>
    <x v="26"/>
    <x v="19"/>
    <n v="132036"/>
    <n v="180242"/>
    <m/>
    <x v="0"/>
  </r>
  <r>
    <x v="8"/>
    <x v="5"/>
    <x v="1"/>
    <x v="0"/>
    <x v="26"/>
    <x v="20"/>
    <n v="132738"/>
    <n v="178965"/>
    <m/>
    <x v="0"/>
  </r>
  <r>
    <x v="8"/>
    <x v="5"/>
    <x v="1"/>
    <x v="0"/>
    <x v="26"/>
    <x v="21"/>
    <n v="133384"/>
    <n v="177757"/>
    <m/>
    <x v="0"/>
  </r>
  <r>
    <x v="8"/>
    <x v="5"/>
    <x v="1"/>
    <x v="0"/>
    <x v="26"/>
    <x v="22"/>
    <n v="133989"/>
    <n v="176622"/>
    <m/>
    <x v="0"/>
  </r>
  <r>
    <x v="8"/>
    <x v="5"/>
    <x v="1"/>
    <x v="0"/>
    <x v="26"/>
    <x v="23"/>
    <n v="134575"/>
    <n v="175604"/>
    <m/>
    <x v="0"/>
  </r>
  <r>
    <x v="8"/>
    <x v="5"/>
    <x v="1"/>
    <x v="0"/>
    <x v="26"/>
    <x v="24"/>
    <n v="135163"/>
    <n v="174724"/>
    <m/>
    <x v="0"/>
  </r>
  <r>
    <x v="8"/>
    <x v="5"/>
    <x v="1"/>
    <x v="0"/>
    <x v="26"/>
    <x v="25"/>
    <n v="135755"/>
    <n v="173979"/>
    <m/>
    <x v="0"/>
  </r>
  <r>
    <x v="8"/>
    <x v="5"/>
    <x v="1"/>
    <x v="0"/>
    <x v="26"/>
    <x v="26"/>
    <n v="136349"/>
    <n v="173401"/>
    <m/>
    <x v="0"/>
  </r>
  <r>
    <x v="8"/>
    <x v="5"/>
    <x v="1"/>
    <x v="0"/>
    <x v="26"/>
    <x v="27"/>
    <n v="136940"/>
    <n v="172975"/>
    <m/>
    <x v="0"/>
  </r>
  <r>
    <x v="8"/>
    <x v="5"/>
    <x v="1"/>
    <x v="0"/>
    <x v="26"/>
    <x v="28"/>
    <n v="137531"/>
    <n v="172734"/>
    <m/>
    <x v="0"/>
  </r>
  <r>
    <x v="8"/>
    <x v="5"/>
    <x v="1"/>
    <x v="0"/>
    <x v="26"/>
    <x v="29"/>
    <n v="138122"/>
    <n v="172695"/>
    <m/>
    <x v="0"/>
  </r>
  <r>
    <x v="8"/>
    <x v="5"/>
    <x v="1"/>
    <x v="0"/>
    <x v="26"/>
    <x v="30"/>
    <n v="138715"/>
    <n v="172868"/>
    <m/>
    <x v="0"/>
  </r>
  <r>
    <x v="8"/>
    <x v="5"/>
    <x v="2"/>
    <x v="0"/>
    <x v="26"/>
    <x v="0"/>
    <n v="412469"/>
    <n v="717696"/>
    <m/>
    <x v="0"/>
  </r>
  <r>
    <x v="8"/>
    <x v="5"/>
    <x v="2"/>
    <x v="0"/>
    <x v="26"/>
    <x v="1"/>
    <n v="407590"/>
    <n v="702078"/>
    <m/>
    <x v="0"/>
  </r>
  <r>
    <x v="8"/>
    <x v="5"/>
    <x v="2"/>
    <x v="0"/>
    <x v="26"/>
    <x v="2"/>
    <n v="403081"/>
    <n v="687829"/>
    <m/>
    <x v="0"/>
  </r>
  <r>
    <x v="8"/>
    <x v="5"/>
    <x v="2"/>
    <x v="0"/>
    <x v="26"/>
    <x v="3"/>
    <n v="398556"/>
    <n v="673738"/>
    <m/>
    <x v="0"/>
  </r>
  <r>
    <x v="8"/>
    <x v="5"/>
    <x v="2"/>
    <x v="0"/>
    <x v="26"/>
    <x v="4"/>
    <n v="394345"/>
    <n v="662064"/>
    <m/>
    <x v="0"/>
  </r>
  <r>
    <x v="8"/>
    <x v="5"/>
    <x v="2"/>
    <x v="0"/>
    <x v="26"/>
    <x v="5"/>
    <n v="390056"/>
    <n v="646845"/>
    <m/>
    <x v="0"/>
  </r>
  <r>
    <x v="8"/>
    <x v="5"/>
    <x v="2"/>
    <x v="0"/>
    <x v="26"/>
    <x v="6"/>
    <n v="386565"/>
    <n v="634724"/>
    <m/>
    <x v="0"/>
  </r>
  <r>
    <x v="8"/>
    <x v="5"/>
    <x v="2"/>
    <x v="0"/>
    <x v="26"/>
    <x v="7"/>
    <n v="383996"/>
    <n v="624011"/>
    <m/>
    <x v="0"/>
  </r>
  <r>
    <x v="8"/>
    <x v="5"/>
    <x v="2"/>
    <x v="0"/>
    <x v="26"/>
    <x v="8"/>
    <n v="381594"/>
    <n v="613545"/>
    <m/>
    <x v="0"/>
  </r>
  <r>
    <x v="8"/>
    <x v="5"/>
    <x v="2"/>
    <x v="0"/>
    <x v="26"/>
    <x v="9"/>
    <n v="379119"/>
    <n v="602966"/>
    <m/>
    <x v="0"/>
  </r>
  <r>
    <x v="8"/>
    <x v="5"/>
    <x v="2"/>
    <x v="0"/>
    <x v="26"/>
    <x v="10"/>
    <n v="375783"/>
    <n v="588527"/>
    <m/>
    <x v="0"/>
  </r>
  <r>
    <x v="8"/>
    <x v="5"/>
    <x v="2"/>
    <x v="0"/>
    <x v="26"/>
    <x v="11"/>
    <n v="372344"/>
    <n v="573904"/>
    <m/>
    <x v="0"/>
  </r>
  <r>
    <x v="8"/>
    <x v="5"/>
    <x v="2"/>
    <x v="0"/>
    <x v="26"/>
    <x v="12"/>
    <n v="368980"/>
    <n v="559400"/>
    <m/>
    <x v="0"/>
  </r>
  <r>
    <x v="8"/>
    <x v="5"/>
    <x v="2"/>
    <x v="0"/>
    <x v="26"/>
    <x v="13"/>
    <n v="365669"/>
    <n v="545485"/>
    <m/>
    <x v="0"/>
  </r>
  <r>
    <x v="8"/>
    <x v="5"/>
    <x v="2"/>
    <x v="0"/>
    <x v="26"/>
    <x v="14"/>
    <n v="362427"/>
    <n v="532169"/>
    <m/>
    <x v="0"/>
  </r>
  <r>
    <x v="8"/>
    <x v="5"/>
    <x v="2"/>
    <x v="0"/>
    <x v="26"/>
    <x v="15"/>
    <n v="359270"/>
    <n v="519490"/>
    <m/>
    <x v="0"/>
  </r>
  <r>
    <x v="8"/>
    <x v="5"/>
    <x v="2"/>
    <x v="0"/>
    <x v="26"/>
    <x v="16"/>
    <n v="356210"/>
    <n v="507435"/>
    <m/>
    <x v="0"/>
  </r>
  <r>
    <x v="8"/>
    <x v="5"/>
    <x v="2"/>
    <x v="0"/>
    <x v="26"/>
    <x v="17"/>
    <n v="353137"/>
    <n v="495838"/>
    <m/>
    <x v="0"/>
  </r>
  <r>
    <x v="8"/>
    <x v="5"/>
    <x v="2"/>
    <x v="0"/>
    <x v="26"/>
    <x v="18"/>
    <n v="350056"/>
    <n v="484740"/>
    <m/>
    <x v="0"/>
  </r>
  <r>
    <x v="8"/>
    <x v="5"/>
    <x v="2"/>
    <x v="0"/>
    <x v="26"/>
    <x v="19"/>
    <n v="346902"/>
    <n v="474074"/>
    <m/>
    <x v="0"/>
  </r>
  <r>
    <x v="8"/>
    <x v="5"/>
    <x v="2"/>
    <x v="0"/>
    <x v="26"/>
    <x v="20"/>
    <n v="343841"/>
    <n v="464014"/>
    <m/>
    <x v="0"/>
  </r>
  <r>
    <x v="8"/>
    <x v="5"/>
    <x v="2"/>
    <x v="0"/>
    <x v="26"/>
    <x v="21"/>
    <n v="340856"/>
    <n v="454596"/>
    <m/>
    <x v="0"/>
  </r>
  <r>
    <x v="8"/>
    <x v="5"/>
    <x v="2"/>
    <x v="0"/>
    <x v="26"/>
    <x v="22"/>
    <n v="337914"/>
    <n v="445733"/>
    <m/>
    <x v="0"/>
  </r>
  <r>
    <x v="8"/>
    <x v="5"/>
    <x v="2"/>
    <x v="0"/>
    <x v="26"/>
    <x v="23"/>
    <n v="335028"/>
    <n v="437450"/>
    <m/>
    <x v="0"/>
  </r>
  <r>
    <x v="8"/>
    <x v="5"/>
    <x v="2"/>
    <x v="0"/>
    <x v="26"/>
    <x v="24"/>
    <n v="332228"/>
    <n v="429752"/>
    <m/>
    <x v="0"/>
  </r>
  <r>
    <x v="8"/>
    <x v="5"/>
    <x v="2"/>
    <x v="0"/>
    <x v="26"/>
    <x v="25"/>
    <n v="329514"/>
    <n v="422608"/>
    <m/>
    <x v="0"/>
  </r>
  <r>
    <x v="8"/>
    <x v="5"/>
    <x v="2"/>
    <x v="0"/>
    <x v="26"/>
    <x v="26"/>
    <n v="326857"/>
    <n v="416041"/>
    <m/>
    <x v="0"/>
  </r>
  <r>
    <x v="8"/>
    <x v="5"/>
    <x v="2"/>
    <x v="0"/>
    <x v="26"/>
    <x v="27"/>
    <n v="324264"/>
    <n v="410016"/>
    <m/>
    <x v="0"/>
  </r>
  <r>
    <x v="8"/>
    <x v="5"/>
    <x v="2"/>
    <x v="0"/>
    <x v="26"/>
    <x v="28"/>
    <n v="321708"/>
    <n v="404540"/>
    <m/>
    <x v="0"/>
  </r>
  <r>
    <x v="8"/>
    <x v="5"/>
    <x v="2"/>
    <x v="0"/>
    <x v="26"/>
    <x v="29"/>
    <n v="319214"/>
    <n v="399660"/>
    <m/>
    <x v="0"/>
  </r>
  <r>
    <x v="8"/>
    <x v="5"/>
    <x v="2"/>
    <x v="0"/>
    <x v="26"/>
    <x v="30"/>
    <n v="316776"/>
    <n v="395356"/>
    <m/>
    <x v="0"/>
  </r>
  <r>
    <x v="8"/>
    <x v="6"/>
    <x v="0"/>
    <x v="0"/>
    <x v="26"/>
    <x v="0"/>
    <n v="5057292"/>
    <n v="9457136"/>
    <m/>
    <x v="0"/>
  </r>
  <r>
    <x v="8"/>
    <x v="6"/>
    <x v="0"/>
    <x v="0"/>
    <x v="26"/>
    <x v="1"/>
    <n v="5157226"/>
    <n v="9520294"/>
    <m/>
    <x v="0"/>
  </r>
  <r>
    <x v="8"/>
    <x v="6"/>
    <x v="0"/>
    <x v="0"/>
    <x v="26"/>
    <x v="2"/>
    <n v="5251158"/>
    <n v="9582807"/>
    <m/>
    <x v="0"/>
  </r>
  <r>
    <x v="8"/>
    <x v="6"/>
    <x v="0"/>
    <x v="0"/>
    <x v="26"/>
    <x v="3"/>
    <n v="5344346"/>
    <n v="9643396"/>
    <m/>
    <x v="0"/>
  </r>
  <r>
    <x v="8"/>
    <x v="6"/>
    <x v="0"/>
    <x v="0"/>
    <x v="26"/>
    <x v="4"/>
    <n v="5433274"/>
    <n v="9723496"/>
    <m/>
    <x v="0"/>
  </r>
  <r>
    <x v="8"/>
    <x v="6"/>
    <x v="0"/>
    <x v="0"/>
    <x v="26"/>
    <x v="5"/>
    <n v="5518559"/>
    <n v="9744172"/>
    <m/>
    <x v="0"/>
  </r>
  <r>
    <x v="8"/>
    <x v="6"/>
    <x v="0"/>
    <x v="0"/>
    <x v="26"/>
    <x v="6"/>
    <n v="5604896"/>
    <n v="9792518"/>
    <m/>
    <x v="0"/>
  </r>
  <r>
    <x v="8"/>
    <x v="6"/>
    <x v="0"/>
    <x v="0"/>
    <x v="26"/>
    <x v="7"/>
    <n v="5691135"/>
    <n v="9839715"/>
    <m/>
    <x v="0"/>
  </r>
  <r>
    <x v="8"/>
    <x v="6"/>
    <x v="0"/>
    <x v="0"/>
    <x v="26"/>
    <x v="8"/>
    <n v="5775865"/>
    <n v="9881640"/>
    <m/>
    <x v="0"/>
  </r>
  <r>
    <x v="8"/>
    <x v="6"/>
    <x v="0"/>
    <x v="0"/>
    <x v="26"/>
    <x v="9"/>
    <n v="5860935"/>
    <n v="9920428"/>
    <m/>
    <x v="0"/>
  </r>
  <r>
    <x v="8"/>
    <x v="6"/>
    <x v="0"/>
    <x v="0"/>
    <x v="26"/>
    <x v="10"/>
    <n v="5946195"/>
    <n v="9907366"/>
    <m/>
    <x v="0"/>
  </r>
  <r>
    <x v="8"/>
    <x v="6"/>
    <x v="0"/>
    <x v="0"/>
    <x v="26"/>
    <x v="11"/>
    <n v="6029758"/>
    <n v="9885684"/>
    <m/>
    <x v="0"/>
  </r>
  <r>
    <x v="8"/>
    <x v="6"/>
    <x v="0"/>
    <x v="0"/>
    <x v="26"/>
    <x v="12"/>
    <n v="6113188"/>
    <n v="9858707"/>
    <m/>
    <x v="0"/>
  </r>
  <r>
    <x v="8"/>
    <x v="6"/>
    <x v="0"/>
    <x v="0"/>
    <x v="26"/>
    <x v="13"/>
    <n v="6195504"/>
    <n v="9833306"/>
    <m/>
    <x v="0"/>
  </r>
  <r>
    <x v="8"/>
    <x v="6"/>
    <x v="0"/>
    <x v="0"/>
    <x v="26"/>
    <x v="14"/>
    <n v="6276015"/>
    <n v="9808691"/>
    <m/>
    <x v="0"/>
  </r>
  <r>
    <x v="8"/>
    <x v="6"/>
    <x v="0"/>
    <x v="0"/>
    <x v="26"/>
    <x v="15"/>
    <n v="6354942"/>
    <n v="9785889"/>
    <m/>
    <x v="0"/>
  </r>
  <r>
    <x v="8"/>
    <x v="6"/>
    <x v="0"/>
    <x v="0"/>
    <x v="26"/>
    <x v="16"/>
    <n v="6431888"/>
    <n v="9764204"/>
    <m/>
    <x v="0"/>
  </r>
  <r>
    <x v="8"/>
    <x v="6"/>
    <x v="0"/>
    <x v="0"/>
    <x v="26"/>
    <x v="17"/>
    <n v="6507425"/>
    <n v="9744222"/>
    <m/>
    <x v="0"/>
  </r>
  <r>
    <x v="8"/>
    <x v="6"/>
    <x v="0"/>
    <x v="0"/>
    <x v="26"/>
    <x v="18"/>
    <n v="6580736"/>
    <n v="9725766"/>
    <m/>
    <x v="0"/>
  </r>
  <r>
    <x v="8"/>
    <x v="6"/>
    <x v="0"/>
    <x v="0"/>
    <x v="26"/>
    <x v="19"/>
    <n v="6651153"/>
    <n v="9708694"/>
    <m/>
    <x v="0"/>
  </r>
  <r>
    <x v="8"/>
    <x v="6"/>
    <x v="0"/>
    <x v="0"/>
    <x v="26"/>
    <x v="20"/>
    <n v="6719065"/>
    <n v="9693356"/>
    <m/>
    <x v="0"/>
  </r>
  <r>
    <x v="8"/>
    <x v="6"/>
    <x v="0"/>
    <x v="0"/>
    <x v="26"/>
    <x v="21"/>
    <n v="6784047"/>
    <n v="9680716"/>
    <m/>
    <x v="0"/>
  </r>
  <r>
    <x v="8"/>
    <x v="6"/>
    <x v="0"/>
    <x v="0"/>
    <x v="26"/>
    <x v="22"/>
    <n v="6847348"/>
    <n v="9671936"/>
    <m/>
    <x v="0"/>
  </r>
  <r>
    <x v="8"/>
    <x v="6"/>
    <x v="0"/>
    <x v="0"/>
    <x v="26"/>
    <x v="23"/>
    <n v="6908074"/>
    <n v="9666481"/>
    <m/>
    <x v="0"/>
  </r>
  <r>
    <x v="8"/>
    <x v="6"/>
    <x v="0"/>
    <x v="0"/>
    <x v="26"/>
    <x v="24"/>
    <n v="6966498"/>
    <n v="9664524"/>
    <m/>
    <x v="0"/>
  </r>
  <r>
    <x v="8"/>
    <x v="6"/>
    <x v="0"/>
    <x v="0"/>
    <x v="26"/>
    <x v="25"/>
    <n v="7024863"/>
    <n v="9668822"/>
    <m/>
    <x v="0"/>
  </r>
  <r>
    <x v="8"/>
    <x v="6"/>
    <x v="0"/>
    <x v="0"/>
    <x v="26"/>
    <x v="26"/>
    <n v="7083606"/>
    <n v="9681664"/>
    <m/>
    <x v="0"/>
  </r>
  <r>
    <x v="8"/>
    <x v="6"/>
    <x v="0"/>
    <x v="0"/>
    <x v="26"/>
    <x v="27"/>
    <n v="7142199"/>
    <n v="9701856"/>
    <m/>
    <x v="0"/>
  </r>
  <r>
    <x v="8"/>
    <x v="6"/>
    <x v="0"/>
    <x v="0"/>
    <x v="26"/>
    <x v="28"/>
    <n v="7200750"/>
    <n v="9730975"/>
    <m/>
    <x v="0"/>
  </r>
  <r>
    <x v="8"/>
    <x v="6"/>
    <x v="0"/>
    <x v="0"/>
    <x v="26"/>
    <x v="29"/>
    <n v="7259286"/>
    <n v="9769917"/>
    <m/>
    <x v="0"/>
  </r>
  <r>
    <x v="8"/>
    <x v="6"/>
    <x v="0"/>
    <x v="0"/>
    <x v="26"/>
    <x v="30"/>
    <n v="7318056"/>
    <n v="9819316"/>
    <m/>
    <x v="0"/>
  </r>
  <r>
    <x v="8"/>
    <x v="6"/>
    <x v="1"/>
    <x v="0"/>
    <x v="26"/>
    <x v="0"/>
    <n v="457298"/>
    <n v="665825"/>
    <m/>
    <x v="0"/>
  </r>
  <r>
    <x v="8"/>
    <x v="6"/>
    <x v="1"/>
    <x v="0"/>
    <x v="26"/>
    <x v="1"/>
    <n v="463133"/>
    <n v="666620"/>
    <m/>
    <x v="0"/>
  </r>
  <r>
    <x v="8"/>
    <x v="6"/>
    <x v="1"/>
    <x v="0"/>
    <x v="26"/>
    <x v="2"/>
    <n v="469099"/>
    <n v="668139"/>
    <m/>
    <x v="0"/>
  </r>
  <r>
    <x v="8"/>
    <x v="6"/>
    <x v="1"/>
    <x v="0"/>
    <x v="26"/>
    <x v="3"/>
    <n v="475025"/>
    <n v="669552"/>
    <m/>
    <x v="0"/>
  </r>
  <r>
    <x v="8"/>
    <x v="6"/>
    <x v="1"/>
    <x v="0"/>
    <x v="26"/>
    <x v="4"/>
    <n v="479177"/>
    <n v="670718"/>
    <m/>
    <x v="0"/>
  </r>
  <r>
    <x v="8"/>
    <x v="6"/>
    <x v="1"/>
    <x v="0"/>
    <x v="26"/>
    <x v="5"/>
    <n v="483983"/>
    <n v="668898"/>
    <m/>
    <x v="0"/>
  </r>
  <r>
    <x v="8"/>
    <x v="6"/>
    <x v="1"/>
    <x v="0"/>
    <x v="26"/>
    <x v="6"/>
    <n v="488772"/>
    <n v="668860"/>
    <m/>
    <x v="0"/>
  </r>
  <r>
    <x v="8"/>
    <x v="6"/>
    <x v="1"/>
    <x v="0"/>
    <x v="26"/>
    <x v="7"/>
    <n v="493584"/>
    <n v="668778"/>
    <m/>
    <x v="0"/>
  </r>
  <r>
    <x v="8"/>
    <x v="6"/>
    <x v="1"/>
    <x v="0"/>
    <x v="26"/>
    <x v="8"/>
    <n v="498284"/>
    <n v="668353"/>
    <m/>
    <x v="0"/>
  </r>
  <r>
    <x v="8"/>
    <x v="6"/>
    <x v="1"/>
    <x v="0"/>
    <x v="26"/>
    <x v="9"/>
    <n v="503007"/>
    <n v="667698"/>
    <m/>
    <x v="0"/>
  </r>
  <r>
    <x v="8"/>
    <x v="6"/>
    <x v="1"/>
    <x v="0"/>
    <x v="26"/>
    <x v="10"/>
    <n v="507957"/>
    <n v="663980"/>
    <m/>
    <x v="0"/>
  </r>
  <r>
    <x v="8"/>
    <x v="6"/>
    <x v="1"/>
    <x v="0"/>
    <x v="26"/>
    <x v="11"/>
    <n v="513312"/>
    <n v="660243"/>
    <m/>
    <x v="0"/>
  </r>
  <r>
    <x v="8"/>
    <x v="6"/>
    <x v="1"/>
    <x v="0"/>
    <x v="26"/>
    <x v="12"/>
    <n v="518665"/>
    <n v="656153"/>
    <m/>
    <x v="0"/>
  </r>
  <r>
    <x v="8"/>
    <x v="6"/>
    <x v="1"/>
    <x v="0"/>
    <x v="26"/>
    <x v="13"/>
    <n v="523919"/>
    <n v="652186"/>
    <m/>
    <x v="0"/>
  </r>
  <r>
    <x v="8"/>
    <x v="6"/>
    <x v="1"/>
    <x v="0"/>
    <x v="26"/>
    <x v="14"/>
    <n v="528993"/>
    <n v="648263"/>
    <m/>
    <x v="0"/>
  </r>
  <r>
    <x v="8"/>
    <x v="6"/>
    <x v="1"/>
    <x v="0"/>
    <x v="26"/>
    <x v="15"/>
    <n v="533927"/>
    <n v="644480"/>
    <m/>
    <x v="0"/>
  </r>
  <r>
    <x v="8"/>
    <x v="6"/>
    <x v="1"/>
    <x v="0"/>
    <x v="26"/>
    <x v="16"/>
    <n v="538742"/>
    <n v="640840"/>
    <m/>
    <x v="0"/>
  </r>
  <r>
    <x v="8"/>
    <x v="6"/>
    <x v="1"/>
    <x v="0"/>
    <x v="26"/>
    <x v="17"/>
    <n v="543022"/>
    <n v="636906"/>
    <m/>
    <x v="0"/>
  </r>
  <r>
    <x v="8"/>
    <x v="6"/>
    <x v="1"/>
    <x v="0"/>
    <x v="26"/>
    <x v="18"/>
    <n v="546990"/>
    <n v="632969"/>
    <m/>
    <x v="0"/>
  </r>
  <r>
    <x v="8"/>
    <x v="6"/>
    <x v="1"/>
    <x v="0"/>
    <x v="26"/>
    <x v="19"/>
    <n v="550692"/>
    <n v="629126"/>
    <m/>
    <x v="0"/>
  </r>
  <r>
    <x v="8"/>
    <x v="6"/>
    <x v="1"/>
    <x v="0"/>
    <x v="26"/>
    <x v="20"/>
    <n v="554164"/>
    <n v="625405"/>
    <m/>
    <x v="0"/>
  </r>
  <r>
    <x v="8"/>
    <x v="6"/>
    <x v="1"/>
    <x v="0"/>
    <x v="26"/>
    <x v="21"/>
    <n v="557366"/>
    <n v="621867"/>
    <m/>
    <x v="0"/>
  </r>
  <r>
    <x v="8"/>
    <x v="6"/>
    <x v="1"/>
    <x v="0"/>
    <x v="26"/>
    <x v="22"/>
    <n v="560356"/>
    <n v="618540"/>
    <m/>
    <x v="0"/>
  </r>
  <r>
    <x v="8"/>
    <x v="6"/>
    <x v="1"/>
    <x v="0"/>
    <x v="26"/>
    <x v="23"/>
    <n v="563255"/>
    <n v="615592"/>
    <m/>
    <x v="0"/>
  </r>
  <r>
    <x v="8"/>
    <x v="6"/>
    <x v="1"/>
    <x v="0"/>
    <x v="26"/>
    <x v="24"/>
    <n v="566169"/>
    <n v="613118"/>
    <m/>
    <x v="0"/>
  </r>
  <r>
    <x v="8"/>
    <x v="6"/>
    <x v="1"/>
    <x v="0"/>
    <x v="26"/>
    <x v="25"/>
    <n v="569099"/>
    <n v="611104"/>
    <m/>
    <x v="0"/>
  </r>
  <r>
    <x v="8"/>
    <x v="6"/>
    <x v="1"/>
    <x v="0"/>
    <x v="26"/>
    <x v="26"/>
    <n v="572038"/>
    <n v="609663"/>
    <m/>
    <x v="0"/>
  </r>
  <r>
    <x v="8"/>
    <x v="6"/>
    <x v="1"/>
    <x v="0"/>
    <x v="26"/>
    <x v="27"/>
    <n v="574961"/>
    <n v="608734"/>
    <m/>
    <x v="0"/>
  </r>
  <r>
    <x v="8"/>
    <x v="6"/>
    <x v="1"/>
    <x v="0"/>
    <x v="26"/>
    <x v="28"/>
    <n v="577884"/>
    <n v="608434"/>
    <m/>
    <x v="0"/>
  </r>
  <r>
    <x v="8"/>
    <x v="6"/>
    <x v="1"/>
    <x v="0"/>
    <x v="26"/>
    <x v="29"/>
    <n v="580807"/>
    <n v="608822"/>
    <m/>
    <x v="0"/>
  </r>
  <r>
    <x v="8"/>
    <x v="6"/>
    <x v="1"/>
    <x v="0"/>
    <x v="26"/>
    <x v="30"/>
    <n v="583739"/>
    <n v="609930"/>
    <m/>
    <x v="0"/>
  </r>
  <r>
    <x v="8"/>
    <x v="6"/>
    <x v="2"/>
    <x v="0"/>
    <x v="26"/>
    <x v="0"/>
    <n v="514209"/>
    <n v="1080867"/>
    <m/>
    <x v="0"/>
  </r>
  <r>
    <x v="8"/>
    <x v="6"/>
    <x v="2"/>
    <x v="0"/>
    <x v="26"/>
    <x v="1"/>
    <n v="511850"/>
    <n v="1063478"/>
    <m/>
    <x v="0"/>
  </r>
  <r>
    <x v="8"/>
    <x v="6"/>
    <x v="2"/>
    <x v="0"/>
    <x v="26"/>
    <x v="2"/>
    <n v="509705"/>
    <n v="1047745"/>
    <m/>
    <x v="0"/>
  </r>
  <r>
    <x v="8"/>
    <x v="6"/>
    <x v="2"/>
    <x v="0"/>
    <x v="26"/>
    <x v="3"/>
    <n v="506926"/>
    <n v="1031242"/>
    <m/>
    <x v="0"/>
  </r>
  <r>
    <x v="8"/>
    <x v="6"/>
    <x v="2"/>
    <x v="0"/>
    <x v="26"/>
    <x v="4"/>
    <n v="504734"/>
    <n v="1018762"/>
    <m/>
    <x v="0"/>
  </r>
  <r>
    <x v="8"/>
    <x v="6"/>
    <x v="2"/>
    <x v="0"/>
    <x v="26"/>
    <x v="5"/>
    <n v="502815"/>
    <n v="1001415"/>
    <m/>
    <x v="0"/>
  </r>
  <r>
    <x v="8"/>
    <x v="6"/>
    <x v="2"/>
    <x v="0"/>
    <x v="26"/>
    <x v="6"/>
    <n v="502803"/>
    <n v="990295"/>
    <m/>
    <x v="0"/>
  </r>
  <r>
    <x v="8"/>
    <x v="6"/>
    <x v="2"/>
    <x v="0"/>
    <x v="26"/>
    <x v="7"/>
    <n v="505020"/>
    <n v="983080"/>
    <m/>
    <x v="0"/>
  </r>
  <r>
    <x v="8"/>
    <x v="6"/>
    <x v="2"/>
    <x v="0"/>
    <x v="26"/>
    <x v="8"/>
    <n v="507513"/>
    <n v="976353"/>
    <m/>
    <x v="0"/>
  </r>
  <r>
    <x v="8"/>
    <x v="6"/>
    <x v="2"/>
    <x v="0"/>
    <x v="26"/>
    <x v="9"/>
    <n v="509662"/>
    <n v="969043"/>
    <m/>
    <x v="0"/>
  </r>
  <r>
    <x v="8"/>
    <x v="6"/>
    <x v="2"/>
    <x v="0"/>
    <x v="26"/>
    <x v="10"/>
    <n v="509426"/>
    <n v="952950"/>
    <m/>
    <x v="0"/>
  </r>
  <r>
    <x v="8"/>
    <x v="6"/>
    <x v="2"/>
    <x v="0"/>
    <x v="26"/>
    <x v="11"/>
    <n v="508772"/>
    <n v="936126"/>
    <m/>
    <x v="0"/>
  </r>
  <r>
    <x v="8"/>
    <x v="6"/>
    <x v="2"/>
    <x v="0"/>
    <x v="26"/>
    <x v="12"/>
    <n v="508164"/>
    <n v="919395"/>
    <m/>
    <x v="0"/>
  </r>
  <r>
    <x v="8"/>
    <x v="6"/>
    <x v="2"/>
    <x v="0"/>
    <x v="26"/>
    <x v="13"/>
    <n v="507552"/>
    <n v="903437"/>
    <m/>
    <x v="0"/>
  </r>
  <r>
    <x v="8"/>
    <x v="6"/>
    <x v="2"/>
    <x v="0"/>
    <x v="26"/>
    <x v="14"/>
    <n v="506977"/>
    <n v="888295"/>
    <m/>
    <x v="0"/>
  </r>
  <r>
    <x v="8"/>
    <x v="6"/>
    <x v="2"/>
    <x v="0"/>
    <x v="26"/>
    <x v="15"/>
    <n v="506482"/>
    <n v="874072"/>
    <m/>
    <x v="0"/>
  </r>
  <r>
    <x v="8"/>
    <x v="6"/>
    <x v="2"/>
    <x v="0"/>
    <x v="26"/>
    <x v="16"/>
    <n v="506101"/>
    <n v="860775"/>
    <m/>
    <x v="0"/>
  </r>
  <r>
    <x v="8"/>
    <x v="6"/>
    <x v="2"/>
    <x v="0"/>
    <x v="26"/>
    <x v="17"/>
    <n v="505551"/>
    <n v="847936"/>
    <m/>
    <x v="0"/>
  </r>
  <r>
    <x v="8"/>
    <x v="6"/>
    <x v="2"/>
    <x v="0"/>
    <x v="26"/>
    <x v="18"/>
    <n v="504851"/>
    <n v="835636"/>
    <m/>
    <x v="0"/>
  </r>
  <r>
    <x v="8"/>
    <x v="6"/>
    <x v="2"/>
    <x v="0"/>
    <x v="26"/>
    <x v="19"/>
    <n v="503831"/>
    <n v="823651"/>
    <m/>
    <x v="0"/>
  </r>
  <r>
    <x v="8"/>
    <x v="6"/>
    <x v="2"/>
    <x v="0"/>
    <x v="26"/>
    <x v="20"/>
    <n v="502924"/>
    <n v="812580"/>
    <m/>
    <x v="0"/>
  </r>
  <r>
    <x v="8"/>
    <x v="6"/>
    <x v="2"/>
    <x v="0"/>
    <x v="26"/>
    <x v="21"/>
    <n v="502089"/>
    <n v="802453"/>
    <m/>
    <x v="0"/>
  </r>
  <r>
    <x v="8"/>
    <x v="6"/>
    <x v="2"/>
    <x v="0"/>
    <x v="26"/>
    <x v="22"/>
    <n v="501243"/>
    <n v="793072"/>
    <m/>
    <x v="0"/>
  </r>
  <r>
    <x v="8"/>
    <x v="6"/>
    <x v="2"/>
    <x v="0"/>
    <x v="26"/>
    <x v="23"/>
    <n v="500421"/>
    <n v="784507"/>
    <m/>
    <x v="0"/>
  </r>
  <r>
    <x v="8"/>
    <x v="6"/>
    <x v="2"/>
    <x v="0"/>
    <x v="26"/>
    <x v="24"/>
    <n v="499705"/>
    <n v="776830"/>
    <m/>
    <x v="0"/>
  </r>
  <r>
    <x v="8"/>
    <x v="6"/>
    <x v="2"/>
    <x v="0"/>
    <x v="26"/>
    <x v="25"/>
    <n v="499096"/>
    <n v="769997"/>
    <m/>
    <x v="0"/>
  </r>
  <r>
    <x v="8"/>
    <x v="6"/>
    <x v="2"/>
    <x v="0"/>
    <x v="26"/>
    <x v="26"/>
    <n v="498518"/>
    <n v="763987"/>
    <m/>
    <x v="0"/>
  </r>
  <r>
    <x v="8"/>
    <x v="6"/>
    <x v="2"/>
    <x v="0"/>
    <x v="26"/>
    <x v="27"/>
    <n v="497996"/>
    <n v="758764"/>
    <m/>
    <x v="0"/>
  </r>
  <r>
    <x v="8"/>
    <x v="6"/>
    <x v="2"/>
    <x v="0"/>
    <x v="26"/>
    <x v="28"/>
    <n v="497457"/>
    <n v="754290"/>
    <m/>
    <x v="0"/>
  </r>
  <r>
    <x v="8"/>
    <x v="6"/>
    <x v="2"/>
    <x v="0"/>
    <x v="26"/>
    <x v="29"/>
    <n v="496965"/>
    <n v="750678"/>
    <m/>
    <x v="0"/>
  </r>
  <r>
    <x v="8"/>
    <x v="6"/>
    <x v="2"/>
    <x v="0"/>
    <x v="26"/>
    <x v="30"/>
    <n v="496509"/>
    <n v="747895"/>
    <m/>
    <x v="0"/>
  </r>
  <r>
    <x v="8"/>
    <x v="7"/>
    <x v="0"/>
    <x v="0"/>
    <x v="26"/>
    <x v="0"/>
    <n v="3221472"/>
    <n v="5473281"/>
    <m/>
    <x v="0"/>
  </r>
  <r>
    <x v="8"/>
    <x v="7"/>
    <x v="0"/>
    <x v="0"/>
    <x v="26"/>
    <x v="1"/>
    <n v="3292726"/>
    <n v="5519959"/>
    <m/>
    <x v="0"/>
  </r>
  <r>
    <x v="8"/>
    <x v="7"/>
    <x v="0"/>
    <x v="0"/>
    <x v="26"/>
    <x v="2"/>
    <n v="3355195"/>
    <n v="5559612"/>
    <m/>
    <x v="0"/>
  </r>
  <r>
    <x v="8"/>
    <x v="7"/>
    <x v="0"/>
    <x v="0"/>
    <x v="26"/>
    <x v="3"/>
    <n v="3409862"/>
    <n v="5588432"/>
    <m/>
    <x v="0"/>
  </r>
  <r>
    <x v="8"/>
    <x v="7"/>
    <x v="0"/>
    <x v="0"/>
    <x v="26"/>
    <x v="4"/>
    <n v="3470808"/>
    <n v="5640551"/>
    <m/>
    <x v="0"/>
  </r>
  <r>
    <x v="8"/>
    <x v="7"/>
    <x v="0"/>
    <x v="0"/>
    <x v="26"/>
    <x v="5"/>
    <n v="3528499"/>
    <n v="5657057"/>
    <m/>
    <x v="0"/>
  </r>
  <r>
    <x v="8"/>
    <x v="7"/>
    <x v="0"/>
    <x v="0"/>
    <x v="26"/>
    <x v="6"/>
    <n v="3586898"/>
    <n v="5689689"/>
    <m/>
    <x v="0"/>
  </r>
  <r>
    <x v="8"/>
    <x v="7"/>
    <x v="0"/>
    <x v="0"/>
    <x v="26"/>
    <x v="7"/>
    <n v="3645235"/>
    <n v="5721648"/>
    <m/>
    <x v="0"/>
  </r>
  <r>
    <x v="8"/>
    <x v="7"/>
    <x v="0"/>
    <x v="0"/>
    <x v="26"/>
    <x v="8"/>
    <n v="3702555"/>
    <n v="5750479"/>
    <m/>
    <x v="0"/>
  </r>
  <r>
    <x v="8"/>
    <x v="7"/>
    <x v="0"/>
    <x v="0"/>
    <x v="26"/>
    <x v="9"/>
    <n v="3760107"/>
    <n v="5777494"/>
    <m/>
    <x v="0"/>
  </r>
  <r>
    <x v="8"/>
    <x v="7"/>
    <x v="0"/>
    <x v="0"/>
    <x v="26"/>
    <x v="10"/>
    <n v="3817791"/>
    <n v="5773828"/>
    <m/>
    <x v="0"/>
  </r>
  <r>
    <x v="8"/>
    <x v="7"/>
    <x v="0"/>
    <x v="0"/>
    <x v="26"/>
    <x v="11"/>
    <n v="3874328"/>
    <n v="5765120"/>
    <m/>
    <x v="0"/>
  </r>
  <r>
    <x v="8"/>
    <x v="7"/>
    <x v="0"/>
    <x v="0"/>
    <x v="26"/>
    <x v="12"/>
    <n v="3930777"/>
    <n v="5753312"/>
    <m/>
    <x v="0"/>
  </r>
  <r>
    <x v="8"/>
    <x v="7"/>
    <x v="0"/>
    <x v="0"/>
    <x v="26"/>
    <x v="13"/>
    <n v="3986474"/>
    <n v="5742331"/>
    <m/>
    <x v="0"/>
  </r>
  <r>
    <x v="8"/>
    <x v="7"/>
    <x v="0"/>
    <x v="0"/>
    <x v="26"/>
    <x v="14"/>
    <n v="4040949"/>
    <n v="5731725"/>
    <m/>
    <x v="0"/>
  </r>
  <r>
    <x v="8"/>
    <x v="7"/>
    <x v="0"/>
    <x v="0"/>
    <x v="26"/>
    <x v="15"/>
    <n v="4094350"/>
    <n v="5722075"/>
    <m/>
    <x v="0"/>
  </r>
  <r>
    <x v="8"/>
    <x v="7"/>
    <x v="0"/>
    <x v="0"/>
    <x v="26"/>
    <x v="16"/>
    <n v="4146413"/>
    <n v="5712967"/>
    <m/>
    <x v="0"/>
  </r>
  <r>
    <x v="8"/>
    <x v="7"/>
    <x v="0"/>
    <x v="0"/>
    <x v="26"/>
    <x v="17"/>
    <n v="4197522"/>
    <n v="5704774"/>
    <m/>
    <x v="0"/>
  </r>
  <r>
    <x v="8"/>
    <x v="7"/>
    <x v="0"/>
    <x v="0"/>
    <x v="26"/>
    <x v="18"/>
    <n v="4247126"/>
    <n v="5697378"/>
    <m/>
    <x v="0"/>
  </r>
  <r>
    <x v="8"/>
    <x v="7"/>
    <x v="0"/>
    <x v="0"/>
    <x v="26"/>
    <x v="19"/>
    <n v="4294772"/>
    <n v="5690614"/>
    <m/>
    <x v="0"/>
  </r>
  <r>
    <x v="8"/>
    <x v="7"/>
    <x v="0"/>
    <x v="0"/>
    <x v="26"/>
    <x v="20"/>
    <n v="4340725"/>
    <n v="5684727"/>
    <m/>
    <x v="0"/>
  </r>
  <r>
    <x v="8"/>
    <x v="7"/>
    <x v="0"/>
    <x v="0"/>
    <x v="26"/>
    <x v="21"/>
    <n v="4384694"/>
    <n v="5680237"/>
    <m/>
    <x v="0"/>
  </r>
  <r>
    <x v="8"/>
    <x v="7"/>
    <x v="0"/>
    <x v="0"/>
    <x v="26"/>
    <x v="22"/>
    <n v="4427526"/>
    <n v="5677907"/>
    <m/>
    <x v="0"/>
  </r>
  <r>
    <x v="8"/>
    <x v="7"/>
    <x v="0"/>
    <x v="0"/>
    <x v="26"/>
    <x v="23"/>
    <n v="4468618"/>
    <n v="5677383"/>
    <m/>
    <x v="0"/>
  </r>
  <r>
    <x v="8"/>
    <x v="7"/>
    <x v="0"/>
    <x v="0"/>
    <x v="26"/>
    <x v="24"/>
    <n v="4508152"/>
    <n v="5678774"/>
    <m/>
    <x v="0"/>
  </r>
  <r>
    <x v="8"/>
    <x v="7"/>
    <x v="0"/>
    <x v="0"/>
    <x v="26"/>
    <x v="25"/>
    <n v="4547646"/>
    <n v="5683791"/>
    <m/>
    <x v="0"/>
  </r>
  <r>
    <x v="8"/>
    <x v="7"/>
    <x v="0"/>
    <x v="0"/>
    <x v="26"/>
    <x v="26"/>
    <n v="4587397"/>
    <n v="5693778"/>
    <m/>
    <x v="0"/>
  </r>
  <r>
    <x v="8"/>
    <x v="7"/>
    <x v="0"/>
    <x v="0"/>
    <x v="26"/>
    <x v="27"/>
    <n v="4627045"/>
    <n v="5708023"/>
    <m/>
    <x v="0"/>
  </r>
  <r>
    <x v="8"/>
    <x v="7"/>
    <x v="0"/>
    <x v="0"/>
    <x v="26"/>
    <x v="28"/>
    <n v="4666669"/>
    <n v="5727441"/>
    <m/>
    <x v="0"/>
  </r>
  <r>
    <x v="8"/>
    <x v="7"/>
    <x v="0"/>
    <x v="0"/>
    <x v="26"/>
    <x v="29"/>
    <n v="4706300"/>
    <n v="5752570"/>
    <m/>
    <x v="0"/>
  </r>
  <r>
    <x v="8"/>
    <x v="7"/>
    <x v="0"/>
    <x v="0"/>
    <x v="26"/>
    <x v="30"/>
    <n v="4746096"/>
    <n v="5783774"/>
    <m/>
    <x v="0"/>
  </r>
  <r>
    <x v="8"/>
    <x v="7"/>
    <x v="1"/>
    <x v="0"/>
    <x v="26"/>
    <x v="0"/>
    <n v="159686"/>
    <n v="231704"/>
    <m/>
    <x v="0"/>
  </r>
  <r>
    <x v="8"/>
    <x v="7"/>
    <x v="1"/>
    <x v="0"/>
    <x v="26"/>
    <x v="1"/>
    <n v="164063"/>
    <n v="234640"/>
    <m/>
    <x v="0"/>
  </r>
  <r>
    <x v="8"/>
    <x v="7"/>
    <x v="1"/>
    <x v="0"/>
    <x v="26"/>
    <x v="2"/>
    <n v="170471"/>
    <n v="240083"/>
    <m/>
    <x v="0"/>
  </r>
  <r>
    <x v="8"/>
    <x v="7"/>
    <x v="1"/>
    <x v="0"/>
    <x v="26"/>
    <x v="3"/>
    <n v="175841"/>
    <n v="244327"/>
    <m/>
    <x v="0"/>
  </r>
  <r>
    <x v="8"/>
    <x v="7"/>
    <x v="1"/>
    <x v="0"/>
    <x v="26"/>
    <x v="4"/>
    <n v="179956"/>
    <n v="247801"/>
    <m/>
    <x v="0"/>
  </r>
  <r>
    <x v="8"/>
    <x v="7"/>
    <x v="1"/>
    <x v="0"/>
    <x v="26"/>
    <x v="5"/>
    <n v="184521"/>
    <n v="250414"/>
    <m/>
    <x v="0"/>
  </r>
  <r>
    <x v="8"/>
    <x v="7"/>
    <x v="1"/>
    <x v="0"/>
    <x v="26"/>
    <x v="6"/>
    <n v="189070"/>
    <n v="253677"/>
    <m/>
    <x v="0"/>
  </r>
  <r>
    <x v="8"/>
    <x v="7"/>
    <x v="1"/>
    <x v="0"/>
    <x v="26"/>
    <x v="7"/>
    <n v="193642"/>
    <n v="256940"/>
    <m/>
    <x v="0"/>
  </r>
  <r>
    <x v="8"/>
    <x v="7"/>
    <x v="1"/>
    <x v="0"/>
    <x v="26"/>
    <x v="8"/>
    <n v="198109"/>
    <n v="260008"/>
    <m/>
    <x v="0"/>
  </r>
  <r>
    <x v="8"/>
    <x v="7"/>
    <x v="1"/>
    <x v="0"/>
    <x v="26"/>
    <x v="9"/>
    <n v="202597"/>
    <n v="263011"/>
    <m/>
    <x v="0"/>
  </r>
  <r>
    <x v="8"/>
    <x v="7"/>
    <x v="1"/>
    <x v="0"/>
    <x v="26"/>
    <x v="10"/>
    <n v="207301"/>
    <n v="264721"/>
    <m/>
    <x v="0"/>
  </r>
  <r>
    <x v="8"/>
    <x v="7"/>
    <x v="1"/>
    <x v="0"/>
    <x v="26"/>
    <x v="11"/>
    <n v="212390"/>
    <n v="266665"/>
    <m/>
    <x v="0"/>
  </r>
  <r>
    <x v="8"/>
    <x v="7"/>
    <x v="1"/>
    <x v="0"/>
    <x v="26"/>
    <x v="12"/>
    <n v="217477"/>
    <n v="268473"/>
    <m/>
    <x v="0"/>
  </r>
  <r>
    <x v="8"/>
    <x v="7"/>
    <x v="1"/>
    <x v="0"/>
    <x v="26"/>
    <x v="13"/>
    <n v="222471"/>
    <n v="270254"/>
    <m/>
    <x v="0"/>
  </r>
  <r>
    <x v="8"/>
    <x v="7"/>
    <x v="1"/>
    <x v="0"/>
    <x v="26"/>
    <x v="14"/>
    <n v="227292"/>
    <n v="271932"/>
    <m/>
    <x v="0"/>
  </r>
  <r>
    <x v="8"/>
    <x v="7"/>
    <x v="1"/>
    <x v="0"/>
    <x v="26"/>
    <x v="15"/>
    <n v="231982"/>
    <n v="273566"/>
    <m/>
    <x v="0"/>
  </r>
  <r>
    <x v="8"/>
    <x v="7"/>
    <x v="1"/>
    <x v="0"/>
    <x v="26"/>
    <x v="16"/>
    <n v="236558"/>
    <n v="275170"/>
    <m/>
    <x v="0"/>
  </r>
  <r>
    <x v="8"/>
    <x v="7"/>
    <x v="1"/>
    <x v="0"/>
    <x v="26"/>
    <x v="17"/>
    <n v="240626"/>
    <n v="276337"/>
    <m/>
    <x v="0"/>
  </r>
  <r>
    <x v="8"/>
    <x v="7"/>
    <x v="1"/>
    <x v="0"/>
    <x v="26"/>
    <x v="18"/>
    <n v="244397"/>
    <n v="277307"/>
    <m/>
    <x v="0"/>
  </r>
  <r>
    <x v="8"/>
    <x v="7"/>
    <x v="1"/>
    <x v="0"/>
    <x v="26"/>
    <x v="19"/>
    <n v="247915"/>
    <n v="278143"/>
    <m/>
    <x v="0"/>
  </r>
  <r>
    <x v="8"/>
    <x v="7"/>
    <x v="1"/>
    <x v="0"/>
    <x v="26"/>
    <x v="20"/>
    <n v="251215"/>
    <n v="278878"/>
    <m/>
    <x v="0"/>
  </r>
  <r>
    <x v="8"/>
    <x v="7"/>
    <x v="1"/>
    <x v="0"/>
    <x v="26"/>
    <x v="21"/>
    <n v="254258"/>
    <n v="279507"/>
    <m/>
    <x v="0"/>
  </r>
  <r>
    <x v="8"/>
    <x v="7"/>
    <x v="1"/>
    <x v="0"/>
    <x v="26"/>
    <x v="22"/>
    <n v="257100"/>
    <n v="280081"/>
    <m/>
    <x v="0"/>
  </r>
  <r>
    <x v="8"/>
    <x v="7"/>
    <x v="1"/>
    <x v="0"/>
    <x v="26"/>
    <x v="23"/>
    <n v="259856"/>
    <n v="280731"/>
    <m/>
    <x v="0"/>
  </r>
  <r>
    <x v="8"/>
    <x v="7"/>
    <x v="1"/>
    <x v="0"/>
    <x v="26"/>
    <x v="24"/>
    <n v="262625"/>
    <n v="281557"/>
    <m/>
    <x v="0"/>
  </r>
  <r>
    <x v="8"/>
    <x v="7"/>
    <x v="1"/>
    <x v="0"/>
    <x v="26"/>
    <x v="25"/>
    <n v="265410"/>
    <n v="282556"/>
    <m/>
    <x v="0"/>
  </r>
  <r>
    <x v="8"/>
    <x v="7"/>
    <x v="1"/>
    <x v="0"/>
    <x v="26"/>
    <x v="26"/>
    <n v="268203"/>
    <n v="283762"/>
    <m/>
    <x v="0"/>
  </r>
  <r>
    <x v="8"/>
    <x v="7"/>
    <x v="1"/>
    <x v="0"/>
    <x v="26"/>
    <x v="27"/>
    <n v="270982"/>
    <n v="285141"/>
    <m/>
    <x v="0"/>
  </r>
  <r>
    <x v="8"/>
    <x v="7"/>
    <x v="1"/>
    <x v="0"/>
    <x v="26"/>
    <x v="28"/>
    <n v="273760"/>
    <n v="286743"/>
    <m/>
    <x v="0"/>
  </r>
  <r>
    <x v="8"/>
    <x v="7"/>
    <x v="1"/>
    <x v="0"/>
    <x v="26"/>
    <x v="29"/>
    <n v="276540"/>
    <n v="288589"/>
    <m/>
    <x v="0"/>
  </r>
  <r>
    <x v="8"/>
    <x v="7"/>
    <x v="1"/>
    <x v="0"/>
    <x v="26"/>
    <x v="30"/>
    <n v="279328"/>
    <n v="290696"/>
    <m/>
    <x v="0"/>
  </r>
  <r>
    <x v="8"/>
    <x v="7"/>
    <x v="2"/>
    <x v="0"/>
    <x v="26"/>
    <x v="0"/>
    <n v="280553"/>
    <n v="480306"/>
    <m/>
    <x v="0"/>
  </r>
  <r>
    <x v="8"/>
    <x v="7"/>
    <x v="2"/>
    <x v="0"/>
    <x v="26"/>
    <x v="1"/>
    <n v="279020"/>
    <n v="472250"/>
    <m/>
    <x v="0"/>
  </r>
  <r>
    <x v="8"/>
    <x v="7"/>
    <x v="2"/>
    <x v="0"/>
    <x v="26"/>
    <x v="2"/>
    <n v="278548"/>
    <n v="466193"/>
    <m/>
    <x v="0"/>
  </r>
  <r>
    <x v="8"/>
    <x v="7"/>
    <x v="2"/>
    <x v="0"/>
    <x v="26"/>
    <x v="3"/>
    <n v="276311"/>
    <n v="457893"/>
    <m/>
    <x v="0"/>
  </r>
  <r>
    <x v="8"/>
    <x v="7"/>
    <x v="2"/>
    <x v="0"/>
    <x v="26"/>
    <x v="4"/>
    <n v="274487"/>
    <n v="451502"/>
    <m/>
    <x v="0"/>
  </r>
  <r>
    <x v="8"/>
    <x v="7"/>
    <x v="2"/>
    <x v="0"/>
    <x v="26"/>
    <x v="5"/>
    <n v="273081"/>
    <n v="443323"/>
    <m/>
    <x v="0"/>
  </r>
  <r>
    <x v="8"/>
    <x v="7"/>
    <x v="2"/>
    <x v="0"/>
    <x v="26"/>
    <x v="6"/>
    <n v="272623"/>
    <n v="437785"/>
    <m/>
    <x v="0"/>
  </r>
  <r>
    <x v="8"/>
    <x v="7"/>
    <x v="2"/>
    <x v="0"/>
    <x v="26"/>
    <x v="7"/>
    <n v="273271"/>
    <n v="433836"/>
    <m/>
    <x v="0"/>
  </r>
  <r>
    <x v="8"/>
    <x v="7"/>
    <x v="2"/>
    <x v="0"/>
    <x v="26"/>
    <x v="8"/>
    <n v="274063"/>
    <n v="430094"/>
    <m/>
    <x v="0"/>
  </r>
  <r>
    <x v="8"/>
    <x v="7"/>
    <x v="2"/>
    <x v="0"/>
    <x v="26"/>
    <x v="9"/>
    <n v="274694"/>
    <n v="426126"/>
    <m/>
    <x v="0"/>
  </r>
  <r>
    <x v="8"/>
    <x v="7"/>
    <x v="2"/>
    <x v="0"/>
    <x v="26"/>
    <x v="10"/>
    <n v="274157"/>
    <n v="418483"/>
    <m/>
    <x v="0"/>
  </r>
  <r>
    <x v="8"/>
    <x v="7"/>
    <x v="2"/>
    <x v="0"/>
    <x v="26"/>
    <x v="11"/>
    <n v="273423"/>
    <n v="410557"/>
    <m/>
    <x v="0"/>
  </r>
  <r>
    <x v="8"/>
    <x v="7"/>
    <x v="2"/>
    <x v="0"/>
    <x v="26"/>
    <x v="12"/>
    <n v="272718"/>
    <n v="402678"/>
    <m/>
    <x v="0"/>
  </r>
  <r>
    <x v="8"/>
    <x v="7"/>
    <x v="2"/>
    <x v="0"/>
    <x v="26"/>
    <x v="13"/>
    <n v="272019"/>
    <n v="395151"/>
    <m/>
    <x v="0"/>
  </r>
  <r>
    <x v="8"/>
    <x v="7"/>
    <x v="2"/>
    <x v="0"/>
    <x v="26"/>
    <x v="14"/>
    <n v="271345"/>
    <n v="387996"/>
    <m/>
    <x v="0"/>
  </r>
  <r>
    <x v="8"/>
    <x v="7"/>
    <x v="2"/>
    <x v="0"/>
    <x v="26"/>
    <x v="15"/>
    <n v="270717"/>
    <n v="381252"/>
    <m/>
    <x v="0"/>
  </r>
  <r>
    <x v="8"/>
    <x v="7"/>
    <x v="2"/>
    <x v="0"/>
    <x v="26"/>
    <x v="16"/>
    <n v="270153"/>
    <n v="374920"/>
    <m/>
    <x v="0"/>
  </r>
  <r>
    <x v="8"/>
    <x v="7"/>
    <x v="2"/>
    <x v="0"/>
    <x v="26"/>
    <x v="17"/>
    <n v="269512"/>
    <n v="368812"/>
    <m/>
    <x v="0"/>
  </r>
  <r>
    <x v="8"/>
    <x v="7"/>
    <x v="2"/>
    <x v="0"/>
    <x v="26"/>
    <x v="18"/>
    <n v="268803"/>
    <n v="362963"/>
    <m/>
    <x v="0"/>
  </r>
  <r>
    <x v="8"/>
    <x v="7"/>
    <x v="2"/>
    <x v="0"/>
    <x v="26"/>
    <x v="19"/>
    <n v="267944"/>
    <n v="357281"/>
    <m/>
    <x v="0"/>
  </r>
  <r>
    <x v="8"/>
    <x v="7"/>
    <x v="2"/>
    <x v="0"/>
    <x v="26"/>
    <x v="20"/>
    <n v="267146"/>
    <n v="352004"/>
    <m/>
    <x v="0"/>
  </r>
  <r>
    <x v="8"/>
    <x v="7"/>
    <x v="2"/>
    <x v="0"/>
    <x v="26"/>
    <x v="21"/>
    <n v="266391"/>
    <n v="347148"/>
    <m/>
    <x v="0"/>
  </r>
  <r>
    <x v="8"/>
    <x v="7"/>
    <x v="2"/>
    <x v="0"/>
    <x v="26"/>
    <x v="22"/>
    <n v="265636"/>
    <n v="342633"/>
    <m/>
    <x v="0"/>
  </r>
  <r>
    <x v="8"/>
    <x v="7"/>
    <x v="2"/>
    <x v="0"/>
    <x v="26"/>
    <x v="23"/>
    <n v="264899"/>
    <n v="338485"/>
    <m/>
    <x v="0"/>
  </r>
  <r>
    <x v="8"/>
    <x v="7"/>
    <x v="2"/>
    <x v="0"/>
    <x v="26"/>
    <x v="24"/>
    <n v="264220"/>
    <n v="334732"/>
    <m/>
    <x v="0"/>
  </r>
  <r>
    <x v="8"/>
    <x v="7"/>
    <x v="2"/>
    <x v="0"/>
    <x v="26"/>
    <x v="25"/>
    <n v="263599"/>
    <n v="331353"/>
    <m/>
    <x v="0"/>
  </r>
  <r>
    <x v="8"/>
    <x v="7"/>
    <x v="2"/>
    <x v="0"/>
    <x v="26"/>
    <x v="26"/>
    <n v="263000"/>
    <n v="328346"/>
    <m/>
    <x v="0"/>
  </r>
  <r>
    <x v="8"/>
    <x v="7"/>
    <x v="2"/>
    <x v="0"/>
    <x v="26"/>
    <x v="27"/>
    <n v="262434"/>
    <n v="325691"/>
    <m/>
    <x v="0"/>
  </r>
  <r>
    <x v="8"/>
    <x v="7"/>
    <x v="2"/>
    <x v="0"/>
    <x v="26"/>
    <x v="28"/>
    <n v="261865"/>
    <n v="323376"/>
    <m/>
    <x v="0"/>
  </r>
  <r>
    <x v="8"/>
    <x v="7"/>
    <x v="2"/>
    <x v="0"/>
    <x v="26"/>
    <x v="29"/>
    <n v="261326"/>
    <n v="321449"/>
    <m/>
    <x v="0"/>
  </r>
  <r>
    <x v="8"/>
    <x v="7"/>
    <x v="2"/>
    <x v="0"/>
    <x v="26"/>
    <x v="30"/>
    <n v="260812"/>
    <n v="319896"/>
    <m/>
    <x v="0"/>
  </r>
  <r>
    <x v="8"/>
    <x v="8"/>
    <x v="0"/>
    <x v="0"/>
    <x v="26"/>
    <x v="0"/>
    <n v="4424517"/>
    <n v="7322575"/>
    <m/>
    <x v="0"/>
  </r>
  <r>
    <x v="8"/>
    <x v="8"/>
    <x v="0"/>
    <x v="0"/>
    <x v="26"/>
    <x v="1"/>
    <n v="4476456"/>
    <n v="7325868"/>
    <m/>
    <x v="0"/>
  </r>
  <r>
    <x v="8"/>
    <x v="8"/>
    <x v="0"/>
    <x v="0"/>
    <x v="26"/>
    <x v="2"/>
    <n v="4516663"/>
    <n v="7320199"/>
    <m/>
    <x v="0"/>
  </r>
  <r>
    <x v="8"/>
    <x v="8"/>
    <x v="0"/>
    <x v="0"/>
    <x v="26"/>
    <x v="3"/>
    <n v="4552749"/>
    <n v="7308609"/>
    <m/>
    <x v="0"/>
  </r>
  <r>
    <x v="8"/>
    <x v="8"/>
    <x v="0"/>
    <x v="0"/>
    <x v="26"/>
    <x v="4"/>
    <n v="4592940"/>
    <n v="7321788"/>
    <m/>
    <x v="0"/>
  </r>
  <r>
    <x v="8"/>
    <x v="8"/>
    <x v="0"/>
    <x v="0"/>
    <x v="26"/>
    <x v="5"/>
    <n v="4632004"/>
    <n v="7292829"/>
    <m/>
    <x v="0"/>
  </r>
  <r>
    <x v="8"/>
    <x v="8"/>
    <x v="0"/>
    <x v="0"/>
    <x v="26"/>
    <x v="6"/>
    <n v="4671552"/>
    <n v="7284186"/>
    <m/>
    <x v="0"/>
  </r>
  <r>
    <x v="8"/>
    <x v="8"/>
    <x v="0"/>
    <x v="0"/>
    <x v="26"/>
    <x v="7"/>
    <n v="4711058"/>
    <n v="7274664"/>
    <m/>
    <x v="0"/>
  </r>
  <r>
    <x v="8"/>
    <x v="8"/>
    <x v="0"/>
    <x v="0"/>
    <x v="26"/>
    <x v="8"/>
    <n v="4749871"/>
    <n v="7261842"/>
    <m/>
    <x v="0"/>
  </r>
  <r>
    <x v="8"/>
    <x v="8"/>
    <x v="0"/>
    <x v="0"/>
    <x v="26"/>
    <x v="9"/>
    <n v="4788842"/>
    <n v="7246390"/>
    <m/>
    <x v="0"/>
  </r>
  <r>
    <x v="8"/>
    <x v="8"/>
    <x v="0"/>
    <x v="0"/>
    <x v="26"/>
    <x v="10"/>
    <n v="4827900"/>
    <n v="7194407"/>
    <m/>
    <x v="0"/>
  </r>
  <r>
    <x v="8"/>
    <x v="8"/>
    <x v="0"/>
    <x v="0"/>
    <x v="26"/>
    <x v="11"/>
    <n v="4866182"/>
    <n v="7136729"/>
    <m/>
    <x v="0"/>
  </r>
  <r>
    <x v="8"/>
    <x v="8"/>
    <x v="0"/>
    <x v="0"/>
    <x v="26"/>
    <x v="12"/>
    <n v="4904402"/>
    <n v="7075107"/>
    <m/>
    <x v="0"/>
  </r>
  <r>
    <x v="8"/>
    <x v="8"/>
    <x v="0"/>
    <x v="0"/>
    <x v="26"/>
    <x v="13"/>
    <n v="4942112"/>
    <n v="7015336"/>
    <m/>
    <x v="0"/>
  </r>
  <r>
    <x v="8"/>
    <x v="8"/>
    <x v="0"/>
    <x v="0"/>
    <x v="26"/>
    <x v="14"/>
    <n v="4978994"/>
    <n v="6957129"/>
    <m/>
    <x v="0"/>
  </r>
  <r>
    <x v="8"/>
    <x v="8"/>
    <x v="0"/>
    <x v="0"/>
    <x v="26"/>
    <x v="15"/>
    <n v="5015148"/>
    <n v="6901137"/>
    <m/>
    <x v="0"/>
  </r>
  <r>
    <x v="8"/>
    <x v="8"/>
    <x v="0"/>
    <x v="0"/>
    <x v="26"/>
    <x v="16"/>
    <n v="5050398"/>
    <n v="6847043"/>
    <m/>
    <x v="0"/>
  </r>
  <r>
    <x v="8"/>
    <x v="8"/>
    <x v="0"/>
    <x v="0"/>
    <x v="26"/>
    <x v="17"/>
    <n v="5085002"/>
    <n v="6795016"/>
    <m/>
    <x v="0"/>
  </r>
  <r>
    <x v="8"/>
    <x v="8"/>
    <x v="0"/>
    <x v="0"/>
    <x v="26"/>
    <x v="18"/>
    <n v="5118587"/>
    <n v="6745372"/>
    <m/>
    <x v="0"/>
  </r>
  <r>
    <x v="8"/>
    <x v="8"/>
    <x v="0"/>
    <x v="0"/>
    <x v="26"/>
    <x v="19"/>
    <n v="5150850"/>
    <n v="6698297"/>
    <m/>
    <x v="0"/>
  </r>
  <r>
    <x v="8"/>
    <x v="8"/>
    <x v="0"/>
    <x v="0"/>
    <x v="26"/>
    <x v="20"/>
    <n v="5181968"/>
    <n v="6653829"/>
    <m/>
    <x v="0"/>
  </r>
  <r>
    <x v="8"/>
    <x v="8"/>
    <x v="0"/>
    <x v="0"/>
    <x v="26"/>
    <x v="21"/>
    <n v="5211744"/>
    <n v="6612877"/>
    <m/>
    <x v="0"/>
  </r>
  <r>
    <x v="8"/>
    <x v="8"/>
    <x v="0"/>
    <x v="0"/>
    <x v="26"/>
    <x v="22"/>
    <n v="5240752"/>
    <n v="6575747"/>
    <m/>
    <x v="0"/>
  </r>
  <r>
    <x v="8"/>
    <x v="8"/>
    <x v="0"/>
    <x v="0"/>
    <x v="26"/>
    <x v="23"/>
    <n v="5268582"/>
    <n v="6542461"/>
    <m/>
    <x v="0"/>
  </r>
  <r>
    <x v="8"/>
    <x v="8"/>
    <x v="0"/>
    <x v="0"/>
    <x v="26"/>
    <x v="24"/>
    <n v="5295360"/>
    <n v="6513005"/>
    <m/>
    <x v="0"/>
  </r>
  <r>
    <x v="8"/>
    <x v="8"/>
    <x v="0"/>
    <x v="0"/>
    <x v="26"/>
    <x v="25"/>
    <n v="5322111"/>
    <n v="6488412"/>
    <m/>
    <x v="0"/>
  </r>
  <r>
    <x v="8"/>
    <x v="8"/>
    <x v="0"/>
    <x v="0"/>
    <x v="26"/>
    <x v="26"/>
    <n v="5349034"/>
    <n v="6470248"/>
    <m/>
    <x v="0"/>
  </r>
  <r>
    <x v="8"/>
    <x v="8"/>
    <x v="0"/>
    <x v="0"/>
    <x v="26"/>
    <x v="27"/>
    <n v="5375882"/>
    <n v="6457831"/>
    <m/>
    <x v="0"/>
  </r>
  <r>
    <x v="8"/>
    <x v="8"/>
    <x v="0"/>
    <x v="0"/>
    <x v="26"/>
    <x v="28"/>
    <n v="5402710"/>
    <n v="6452329"/>
    <m/>
    <x v="0"/>
  </r>
  <r>
    <x v="8"/>
    <x v="8"/>
    <x v="0"/>
    <x v="0"/>
    <x v="26"/>
    <x v="29"/>
    <n v="5429541"/>
    <n v="6454444"/>
    <m/>
    <x v="0"/>
  </r>
  <r>
    <x v="8"/>
    <x v="8"/>
    <x v="0"/>
    <x v="0"/>
    <x v="26"/>
    <x v="30"/>
    <n v="5456492"/>
    <n v="6464552"/>
    <m/>
    <x v="0"/>
  </r>
  <r>
    <x v="8"/>
    <x v="8"/>
    <x v="1"/>
    <x v="0"/>
    <x v="26"/>
    <x v="0"/>
    <n v="413407"/>
    <n v="601093"/>
    <m/>
    <x v="0"/>
  </r>
  <r>
    <x v="8"/>
    <x v="8"/>
    <x v="1"/>
    <x v="0"/>
    <x v="26"/>
    <x v="1"/>
    <n v="417645"/>
    <n v="600662"/>
    <m/>
    <x v="0"/>
  </r>
  <r>
    <x v="8"/>
    <x v="8"/>
    <x v="1"/>
    <x v="0"/>
    <x v="26"/>
    <x v="2"/>
    <n v="423114"/>
    <n v="602150"/>
    <m/>
    <x v="0"/>
  </r>
  <r>
    <x v="8"/>
    <x v="8"/>
    <x v="1"/>
    <x v="0"/>
    <x v="26"/>
    <x v="3"/>
    <n v="427820"/>
    <n v="602721"/>
    <m/>
    <x v="0"/>
  </r>
  <r>
    <x v="8"/>
    <x v="8"/>
    <x v="1"/>
    <x v="0"/>
    <x v="26"/>
    <x v="4"/>
    <n v="431427"/>
    <n v="603641"/>
    <m/>
    <x v="0"/>
  </r>
  <r>
    <x v="8"/>
    <x v="8"/>
    <x v="1"/>
    <x v="0"/>
    <x v="26"/>
    <x v="5"/>
    <n v="435521"/>
    <n v="601763"/>
    <m/>
    <x v="0"/>
  </r>
  <r>
    <x v="8"/>
    <x v="8"/>
    <x v="1"/>
    <x v="0"/>
    <x v="26"/>
    <x v="6"/>
    <n v="439600"/>
    <n v="601492"/>
    <m/>
    <x v="0"/>
  </r>
  <r>
    <x v="8"/>
    <x v="8"/>
    <x v="1"/>
    <x v="0"/>
    <x v="26"/>
    <x v="7"/>
    <n v="443700"/>
    <n v="601176"/>
    <m/>
    <x v="0"/>
  </r>
  <r>
    <x v="8"/>
    <x v="8"/>
    <x v="1"/>
    <x v="0"/>
    <x v="26"/>
    <x v="8"/>
    <n v="447704"/>
    <n v="600554"/>
    <m/>
    <x v="0"/>
  </r>
  <r>
    <x v="8"/>
    <x v="8"/>
    <x v="1"/>
    <x v="0"/>
    <x v="26"/>
    <x v="9"/>
    <n v="451728"/>
    <n v="599722"/>
    <m/>
    <x v="0"/>
  </r>
  <r>
    <x v="8"/>
    <x v="8"/>
    <x v="1"/>
    <x v="0"/>
    <x v="26"/>
    <x v="10"/>
    <n v="455944"/>
    <n v="596029"/>
    <m/>
    <x v="0"/>
  </r>
  <r>
    <x v="8"/>
    <x v="8"/>
    <x v="1"/>
    <x v="0"/>
    <x v="26"/>
    <x v="11"/>
    <n v="460507"/>
    <n v="592296"/>
    <m/>
    <x v="0"/>
  </r>
  <r>
    <x v="8"/>
    <x v="8"/>
    <x v="1"/>
    <x v="0"/>
    <x v="26"/>
    <x v="12"/>
    <n v="465067"/>
    <n v="588242"/>
    <m/>
    <x v="0"/>
  </r>
  <r>
    <x v="8"/>
    <x v="8"/>
    <x v="1"/>
    <x v="0"/>
    <x v="26"/>
    <x v="13"/>
    <n v="469544"/>
    <n v="584301"/>
    <m/>
    <x v="0"/>
  </r>
  <r>
    <x v="8"/>
    <x v="8"/>
    <x v="1"/>
    <x v="0"/>
    <x v="26"/>
    <x v="14"/>
    <n v="473866"/>
    <n v="580407"/>
    <m/>
    <x v="0"/>
  </r>
  <r>
    <x v="8"/>
    <x v="8"/>
    <x v="1"/>
    <x v="0"/>
    <x v="26"/>
    <x v="15"/>
    <n v="478070"/>
    <n v="576643"/>
    <m/>
    <x v="0"/>
  </r>
  <r>
    <x v="8"/>
    <x v="8"/>
    <x v="1"/>
    <x v="0"/>
    <x v="26"/>
    <x v="16"/>
    <n v="482171"/>
    <n v="573016"/>
    <m/>
    <x v="0"/>
  </r>
  <r>
    <x v="8"/>
    <x v="8"/>
    <x v="1"/>
    <x v="0"/>
    <x v="26"/>
    <x v="17"/>
    <n v="485818"/>
    <n v="569152"/>
    <m/>
    <x v="0"/>
  </r>
  <r>
    <x v="8"/>
    <x v="8"/>
    <x v="1"/>
    <x v="0"/>
    <x v="26"/>
    <x v="18"/>
    <n v="489198"/>
    <n v="565308"/>
    <m/>
    <x v="0"/>
  </r>
  <r>
    <x v="8"/>
    <x v="8"/>
    <x v="1"/>
    <x v="0"/>
    <x v="26"/>
    <x v="19"/>
    <n v="492352"/>
    <n v="561569"/>
    <m/>
    <x v="0"/>
  </r>
  <r>
    <x v="8"/>
    <x v="8"/>
    <x v="1"/>
    <x v="0"/>
    <x v="26"/>
    <x v="20"/>
    <n v="495311"/>
    <n v="557953"/>
    <m/>
    <x v="0"/>
  </r>
  <r>
    <x v="8"/>
    <x v="8"/>
    <x v="1"/>
    <x v="0"/>
    <x v="26"/>
    <x v="21"/>
    <n v="498039"/>
    <n v="554517"/>
    <m/>
    <x v="0"/>
  </r>
  <r>
    <x v="8"/>
    <x v="8"/>
    <x v="1"/>
    <x v="0"/>
    <x v="26"/>
    <x v="22"/>
    <n v="500588"/>
    <n v="551285"/>
    <m/>
    <x v="0"/>
  </r>
  <r>
    <x v="8"/>
    <x v="8"/>
    <x v="1"/>
    <x v="0"/>
    <x v="26"/>
    <x v="23"/>
    <n v="503059"/>
    <n v="548401"/>
    <m/>
    <x v="0"/>
  </r>
  <r>
    <x v="8"/>
    <x v="8"/>
    <x v="1"/>
    <x v="0"/>
    <x v="26"/>
    <x v="24"/>
    <n v="505543"/>
    <n v="545947"/>
    <m/>
    <x v="0"/>
  </r>
  <r>
    <x v="8"/>
    <x v="8"/>
    <x v="1"/>
    <x v="0"/>
    <x v="26"/>
    <x v="25"/>
    <n v="508040"/>
    <n v="543908"/>
    <m/>
    <x v="0"/>
  </r>
  <r>
    <x v="8"/>
    <x v="8"/>
    <x v="1"/>
    <x v="0"/>
    <x v="26"/>
    <x v="26"/>
    <n v="510544"/>
    <n v="542389"/>
    <m/>
    <x v="0"/>
  </r>
  <r>
    <x v="8"/>
    <x v="8"/>
    <x v="1"/>
    <x v="0"/>
    <x v="26"/>
    <x v="27"/>
    <n v="513036"/>
    <n v="541335"/>
    <m/>
    <x v="0"/>
  </r>
  <r>
    <x v="8"/>
    <x v="8"/>
    <x v="1"/>
    <x v="0"/>
    <x v="26"/>
    <x v="28"/>
    <n v="515526"/>
    <n v="540852"/>
    <m/>
    <x v="0"/>
  </r>
  <r>
    <x v="8"/>
    <x v="8"/>
    <x v="1"/>
    <x v="0"/>
    <x v="26"/>
    <x v="29"/>
    <n v="518018"/>
    <n v="540994"/>
    <m/>
    <x v="0"/>
  </r>
  <r>
    <x v="8"/>
    <x v="8"/>
    <x v="1"/>
    <x v="0"/>
    <x v="26"/>
    <x v="30"/>
    <n v="520518"/>
    <n v="541791"/>
    <m/>
    <x v="0"/>
  </r>
  <r>
    <x v="8"/>
    <x v="8"/>
    <x v="2"/>
    <x v="0"/>
    <x v="26"/>
    <x v="0"/>
    <n v="314975"/>
    <n v="640974"/>
    <m/>
    <x v="0"/>
  </r>
  <r>
    <x v="8"/>
    <x v="8"/>
    <x v="2"/>
    <x v="0"/>
    <x v="26"/>
    <x v="1"/>
    <n v="313511"/>
    <n v="630667"/>
    <m/>
    <x v="0"/>
  </r>
  <r>
    <x v="8"/>
    <x v="8"/>
    <x v="2"/>
    <x v="0"/>
    <x v="26"/>
    <x v="2"/>
    <n v="312676"/>
    <n v="622134"/>
    <m/>
    <x v="0"/>
  </r>
  <r>
    <x v="8"/>
    <x v="8"/>
    <x v="2"/>
    <x v="0"/>
    <x v="26"/>
    <x v="3"/>
    <n v="310061"/>
    <n v="610927"/>
    <m/>
    <x v="0"/>
  </r>
  <r>
    <x v="8"/>
    <x v="8"/>
    <x v="2"/>
    <x v="0"/>
    <x v="26"/>
    <x v="4"/>
    <n v="307895"/>
    <n v="602248"/>
    <m/>
    <x v="0"/>
  </r>
  <r>
    <x v="8"/>
    <x v="8"/>
    <x v="2"/>
    <x v="0"/>
    <x v="26"/>
    <x v="5"/>
    <n v="306273"/>
    <n v="591299"/>
    <m/>
    <x v="0"/>
  </r>
  <r>
    <x v="8"/>
    <x v="8"/>
    <x v="2"/>
    <x v="0"/>
    <x v="26"/>
    <x v="6"/>
    <n v="305703"/>
    <n v="583856"/>
    <m/>
    <x v="0"/>
  </r>
  <r>
    <x v="8"/>
    <x v="8"/>
    <x v="2"/>
    <x v="0"/>
    <x v="26"/>
    <x v="7"/>
    <n v="306359"/>
    <n v="578507"/>
    <m/>
    <x v="0"/>
  </r>
  <r>
    <x v="8"/>
    <x v="8"/>
    <x v="2"/>
    <x v="0"/>
    <x v="26"/>
    <x v="8"/>
    <n v="307177"/>
    <n v="573429"/>
    <m/>
    <x v="0"/>
  </r>
  <r>
    <x v="8"/>
    <x v="8"/>
    <x v="2"/>
    <x v="0"/>
    <x v="26"/>
    <x v="9"/>
    <n v="307816"/>
    <n v="568054"/>
    <m/>
    <x v="0"/>
  </r>
  <r>
    <x v="8"/>
    <x v="8"/>
    <x v="2"/>
    <x v="0"/>
    <x v="26"/>
    <x v="10"/>
    <n v="307163"/>
    <n v="557712"/>
    <m/>
    <x v="0"/>
  </r>
  <r>
    <x v="8"/>
    <x v="8"/>
    <x v="2"/>
    <x v="0"/>
    <x v="26"/>
    <x v="11"/>
    <n v="306291"/>
    <n v="546994"/>
    <m/>
    <x v="0"/>
  </r>
  <r>
    <x v="8"/>
    <x v="8"/>
    <x v="2"/>
    <x v="0"/>
    <x v="26"/>
    <x v="12"/>
    <n v="305453"/>
    <n v="536341"/>
    <m/>
    <x v="0"/>
  </r>
  <r>
    <x v="8"/>
    <x v="8"/>
    <x v="2"/>
    <x v="0"/>
    <x v="26"/>
    <x v="13"/>
    <n v="304622"/>
    <n v="526159"/>
    <m/>
    <x v="0"/>
  </r>
  <r>
    <x v="8"/>
    <x v="8"/>
    <x v="2"/>
    <x v="0"/>
    <x v="26"/>
    <x v="14"/>
    <n v="303819"/>
    <n v="516472"/>
    <m/>
    <x v="0"/>
  </r>
  <r>
    <x v="8"/>
    <x v="8"/>
    <x v="2"/>
    <x v="0"/>
    <x v="26"/>
    <x v="15"/>
    <n v="303069"/>
    <n v="507332"/>
    <m/>
    <x v="0"/>
  </r>
  <r>
    <x v="8"/>
    <x v="8"/>
    <x v="2"/>
    <x v="0"/>
    <x v="26"/>
    <x v="16"/>
    <n v="302390"/>
    <n v="498745"/>
    <m/>
    <x v="0"/>
  </r>
  <r>
    <x v="8"/>
    <x v="8"/>
    <x v="2"/>
    <x v="0"/>
    <x v="26"/>
    <x v="17"/>
    <n v="301627"/>
    <n v="490461"/>
    <m/>
    <x v="0"/>
  </r>
  <r>
    <x v="8"/>
    <x v="8"/>
    <x v="2"/>
    <x v="0"/>
    <x v="26"/>
    <x v="18"/>
    <n v="300790"/>
    <n v="482529"/>
    <m/>
    <x v="0"/>
  </r>
  <r>
    <x v="8"/>
    <x v="8"/>
    <x v="2"/>
    <x v="0"/>
    <x v="26"/>
    <x v="19"/>
    <n v="299788"/>
    <n v="474834"/>
    <m/>
    <x v="0"/>
  </r>
  <r>
    <x v="8"/>
    <x v="8"/>
    <x v="2"/>
    <x v="0"/>
    <x v="26"/>
    <x v="20"/>
    <n v="298855"/>
    <n v="467684"/>
    <m/>
    <x v="0"/>
  </r>
  <r>
    <x v="8"/>
    <x v="8"/>
    <x v="2"/>
    <x v="0"/>
    <x v="26"/>
    <x v="21"/>
    <n v="297970"/>
    <n v="461099"/>
    <m/>
    <x v="0"/>
  </r>
  <r>
    <x v="8"/>
    <x v="8"/>
    <x v="2"/>
    <x v="0"/>
    <x v="26"/>
    <x v="22"/>
    <n v="297086"/>
    <n v="454971"/>
    <m/>
    <x v="0"/>
  </r>
  <r>
    <x v="8"/>
    <x v="8"/>
    <x v="2"/>
    <x v="0"/>
    <x v="26"/>
    <x v="23"/>
    <n v="296224"/>
    <n v="449337"/>
    <m/>
    <x v="0"/>
  </r>
  <r>
    <x v="8"/>
    <x v="8"/>
    <x v="2"/>
    <x v="0"/>
    <x v="26"/>
    <x v="24"/>
    <n v="295426"/>
    <n v="444233"/>
    <m/>
    <x v="0"/>
  </r>
  <r>
    <x v="8"/>
    <x v="8"/>
    <x v="2"/>
    <x v="0"/>
    <x v="26"/>
    <x v="25"/>
    <n v="294695"/>
    <n v="439631"/>
    <m/>
    <x v="0"/>
  </r>
  <r>
    <x v="8"/>
    <x v="8"/>
    <x v="2"/>
    <x v="0"/>
    <x v="26"/>
    <x v="26"/>
    <n v="293988"/>
    <n v="435527"/>
    <m/>
    <x v="0"/>
  </r>
  <r>
    <x v="8"/>
    <x v="8"/>
    <x v="2"/>
    <x v="0"/>
    <x v="26"/>
    <x v="27"/>
    <n v="293317"/>
    <n v="431895"/>
    <m/>
    <x v="0"/>
  </r>
  <r>
    <x v="8"/>
    <x v="8"/>
    <x v="2"/>
    <x v="0"/>
    <x v="26"/>
    <x v="28"/>
    <n v="292644"/>
    <n v="428720"/>
    <m/>
    <x v="0"/>
  </r>
  <r>
    <x v="8"/>
    <x v="8"/>
    <x v="2"/>
    <x v="0"/>
    <x v="26"/>
    <x v="29"/>
    <n v="292004"/>
    <n v="426067"/>
    <m/>
    <x v="0"/>
  </r>
  <r>
    <x v="8"/>
    <x v="8"/>
    <x v="2"/>
    <x v="0"/>
    <x v="26"/>
    <x v="30"/>
    <n v="291393"/>
    <n v="423917"/>
    <m/>
    <x v="0"/>
  </r>
  <r>
    <x v="9"/>
    <x v="0"/>
    <x v="0"/>
    <x v="0"/>
    <x v="27"/>
    <x v="0"/>
    <n v="22326988"/>
    <n v="4296384"/>
    <n v="0"/>
    <x v="1"/>
  </r>
  <r>
    <x v="9"/>
    <x v="0"/>
    <x v="0"/>
    <x v="0"/>
    <x v="27"/>
    <x v="1"/>
    <n v="15049184"/>
    <n v="3203714"/>
    <n v="0"/>
    <x v="1"/>
  </r>
  <r>
    <x v="9"/>
    <x v="0"/>
    <x v="0"/>
    <x v="0"/>
    <x v="27"/>
    <x v="2"/>
    <n v="12551961"/>
    <n v="3004786"/>
    <n v="0"/>
    <x v="1"/>
  </r>
  <r>
    <x v="9"/>
    <x v="0"/>
    <x v="0"/>
    <x v="0"/>
    <x v="27"/>
    <x v="3"/>
    <n v="8860792"/>
    <n v="2776739"/>
    <n v="0"/>
    <x v="1"/>
  </r>
  <r>
    <x v="9"/>
    <x v="0"/>
    <x v="0"/>
    <x v="0"/>
    <x v="27"/>
    <x v="4"/>
    <n v="5436410"/>
    <n v="2659514"/>
    <n v="0"/>
    <x v="1"/>
  </r>
  <r>
    <x v="9"/>
    <x v="0"/>
    <x v="0"/>
    <x v="0"/>
    <x v="27"/>
    <x v="5"/>
    <n v="2288657"/>
    <n v="2575299"/>
    <n v="0"/>
    <x v="1"/>
  </r>
  <r>
    <x v="9"/>
    <x v="0"/>
    <x v="0"/>
    <x v="0"/>
    <x v="27"/>
    <x v="6"/>
    <n v="519596"/>
    <n v="2524388"/>
    <n v="0"/>
    <x v="1"/>
  </r>
  <r>
    <x v="9"/>
    <x v="0"/>
    <x v="0"/>
    <x v="0"/>
    <x v="27"/>
    <x v="7"/>
    <n v="134365"/>
    <n v="2524366"/>
    <n v="0"/>
    <x v="1"/>
  </r>
  <r>
    <x v="9"/>
    <x v="0"/>
    <x v="0"/>
    <x v="0"/>
    <x v="27"/>
    <x v="8"/>
    <n v="0"/>
    <n v="2553687"/>
    <n v="0"/>
    <x v="1"/>
  </r>
  <r>
    <x v="9"/>
    <x v="0"/>
    <x v="0"/>
    <x v="0"/>
    <x v="27"/>
    <x v="9"/>
    <n v="0"/>
    <n v="2573330"/>
    <n v="0"/>
    <x v="1"/>
  </r>
  <r>
    <x v="9"/>
    <x v="0"/>
    <x v="0"/>
    <x v="0"/>
    <x v="27"/>
    <x v="10"/>
    <n v="0"/>
    <n v="2534496"/>
    <n v="0"/>
    <x v="1"/>
  </r>
  <r>
    <x v="9"/>
    <x v="0"/>
    <x v="0"/>
    <x v="0"/>
    <x v="27"/>
    <x v="11"/>
    <n v="0"/>
    <n v="2496045"/>
    <n v="0"/>
    <x v="1"/>
  </r>
  <r>
    <x v="9"/>
    <x v="0"/>
    <x v="0"/>
    <x v="0"/>
    <x v="27"/>
    <x v="12"/>
    <n v="0"/>
    <n v="2474333"/>
    <n v="0"/>
    <x v="1"/>
  </r>
  <r>
    <x v="9"/>
    <x v="0"/>
    <x v="0"/>
    <x v="0"/>
    <x v="27"/>
    <x v="13"/>
    <n v="0"/>
    <n v="2465043"/>
    <n v="0"/>
    <x v="1"/>
  </r>
  <r>
    <x v="9"/>
    <x v="0"/>
    <x v="0"/>
    <x v="0"/>
    <x v="27"/>
    <x v="14"/>
    <n v="0"/>
    <n v="2467659"/>
    <n v="0"/>
    <x v="1"/>
  </r>
  <r>
    <x v="9"/>
    <x v="0"/>
    <x v="0"/>
    <x v="0"/>
    <x v="27"/>
    <x v="15"/>
    <n v="0"/>
    <n v="2475252"/>
    <n v="0"/>
    <x v="1"/>
  </r>
  <r>
    <x v="9"/>
    <x v="0"/>
    <x v="0"/>
    <x v="0"/>
    <x v="27"/>
    <x v="16"/>
    <n v="0"/>
    <n v="2481702"/>
    <n v="0"/>
    <x v="1"/>
  </r>
  <r>
    <x v="9"/>
    <x v="0"/>
    <x v="0"/>
    <x v="0"/>
    <x v="27"/>
    <x v="17"/>
    <n v="0"/>
    <n v="2483919"/>
    <n v="0"/>
    <x v="1"/>
  </r>
  <r>
    <x v="9"/>
    <x v="0"/>
    <x v="0"/>
    <x v="0"/>
    <x v="27"/>
    <x v="18"/>
    <n v="0"/>
    <n v="2483280"/>
    <n v="0"/>
    <x v="1"/>
  </r>
  <r>
    <x v="9"/>
    <x v="0"/>
    <x v="0"/>
    <x v="0"/>
    <x v="27"/>
    <x v="19"/>
    <n v="0"/>
    <n v="2487123"/>
    <n v="0"/>
    <x v="1"/>
  </r>
  <r>
    <x v="9"/>
    <x v="0"/>
    <x v="0"/>
    <x v="0"/>
    <x v="27"/>
    <x v="20"/>
    <n v="0"/>
    <n v="2420463"/>
    <n v="0"/>
    <x v="1"/>
  </r>
  <r>
    <x v="9"/>
    <x v="0"/>
    <x v="0"/>
    <x v="0"/>
    <x v="27"/>
    <x v="21"/>
    <n v="0"/>
    <n v="2367154"/>
    <n v="0"/>
    <x v="1"/>
  </r>
  <r>
    <x v="9"/>
    <x v="0"/>
    <x v="0"/>
    <x v="0"/>
    <x v="27"/>
    <x v="22"/>
    <n v="0"/>
    <n v="2317048"/>
    <n v="0"/>
    <x v="1"/>
  </r>
  <r>
    <x v="9"/>
    <x v="0"/>
    <x v="0"/>
    <x v="0"/>
    <x v="27"/>
    <x v="23"/>
    <n v="0"/>
    <n v="2280646"/>
    <n v="0"/>
    <x v="1"/>
  </r>
  <r>
    <x v="9"/>
    <x v="0"/>
    <x v="0"/>
    <x v="0"/>
    <x v="27"/>
    <x v="24"/>
    <n v="0"/>
    <n v="2259733"/>
    <n v="0"/>
    <x v="1"/>
  </r>
  <r>
    <x v="9"/>
    <x v="0"/>
    <x v="0"/>
    <x v="0"/>
    <x v="27"/>
    <x v="25"/>
    <n v="0"/>
    <n v="2248548"/>
    <n v="0"/>
    <x v="1"/>
  </r>
  <r>
    <x v="9"/>
    <x v="0"/>
    <x v="0"/>
    <x v="0"/>
    <x v="27"/>
    <x v="26"/>
    <n v="0"/>
    <n v="2240526"/>
    <n v="0"/>
    <x v="1"/>
  </r>
  <r>
    <x v="9"/>
    <x v="0"/>
    <x v="0"/>
    <x v="0"/>
    <x v="27"/>
    <x v="27"/>
    <n v="0"/>
    <n v="2234474"/>
    <n v="0"/>
    <x v="1"/>
  </r>
  <r>
    <x v="9"/>
    <x v="0"/>
    <x v="0"/>
    <x v="0"/>
    <x v="27"/>
    <x v="28"/>
    <n v="0"/>
    <n v="2230149"/>
    <n v="0"/>
    <x v="1"/>
  </r>
  <r>
    <x v="9"/>
    <x v="0"/>
    <x v="0"/>
    <x v="0"/>
    <x v="27"/>
    <x v="29"/>
    <n v="0"/>
    <n v="2226640"/>
    <n v="0"/>
    <x v="1"/>
  </r>
  <r>
    <x v="9"/>
    <x v="0"/>
    <x v="0"/>
    <x v="0"/>
    <x v="27"/>
    <x v="30"/>
    <n v="0"/>
    <n v="2226589"/>
    <n v="0"/>
    <x v="1"/>
  </r>
  <r>
    <x v="9"/>
    <x v="0"/>
    <x v="1"/>
    <x v="0"/>
    <x v="27"/>
    <x v="0"/>
    <n v="5779448"/>
    <n v="1112139"/>
    <n v="0"/>
    <x v="1"/>
  </r>
  <r>
    <x v="9"/>
    <x v="0"/>
    <x v="1"/>
    <x v="0"/>
    <x v="27"/>
    <x v="1"/>
    <n v="3949451"/>
    <n v="835916"/>
    <n v="0"/>
    <x v="1"/>
  </r>
  <r>
    <x v="9"/>
    <x v="0"/>
    <x v="1"/>
    <x v="0"/>
    <x v="27"/>
    <x v="2"/>
    <n v="3406206"/>
    <n v="795007"/>
    <n v="0"/>
    <x v="1"/>
  </r>
  <r>
    <x v="9"/>
    <x v="0"/>
    <x v="1"/>
    <x v="0"/>
    <x v="27"/>
    <x v="3"/>
    <n v="2409884"/>
    <n v="738440"/>
    <n v="0"/>
    <x v="1"/>
  </r>
  <r>
    <x v="9"/>
    <x v="0"/>
    <x v="1"/>
    <x v="0"/>
    <x v="27"/>
    <x v="4"/>
    <n v="1489759"/>
    <n v="709202"/>
    <n v="0"/>
    <x v="1"/>
  </r>
  <r>
    <x v="9"/>
    <x v="0"/>
    <x v="1"/>
    <x v="0"/>
    <x v="27"/>
    <x v="5"/>
    <n v="648577"/>
    <n v="690360"/>
    <n v="0"/>
    <x v="1"/>
  </r>
  <r>
    <x v="9"/>
    <x v="0"/>
    <x v="1"/>
    <x v="0"/>
    <x v="27"/>
    <x v="6"/>
    <n v="164276"/>
    <n v="680005"/>
    <n v="0"/>
    <x v="1"/>
  </r>
  <r>
    <x v="9"/>
    <x v="0"/>
    <x v="1"/>
    <x v="0"/>
    <x v="27"/>
    <x v="7"/>
    <n v="42995"/>
    <n v="682946"/>
    <n v="0"/>
    <x v="1"/>
  </r>
  <r>
    <x v="9"/>
    <x v="0"/>
    <x v="1"/>
    <x v="0"/>
    <x v="27"/>
    <x v="8"/>
    <n v="0"/>
    <n v="693904"/>
    <n v="0"/>
    <x v="1"/>
  </r>
  <r>
    <x v="9"/>
    <x v="0"/>
    <x v="1"/>
    <x v="0"/>
    <x v="27"/>
    <x v="9"/>
    <n v="0"/>
    <n v="702335"/>
    <n v="0"/>
    <x v="1"/>
  </r>
  <r>
    <x v="9"/>
    <x v="0"/>
    <x v="1"/>
    <x v="0"/>
    <x v="27"/>
    <x v="10"/>
    <n v="0"/>
    <n v="694683"/>
    <n v="0"/>
    <x v="1"/>
  </r>
  <r>
    <x v="9"/>
    <x v="0"/>
    <x v="1"/>
    <x v="0"/>
    <x v="27"/>
    <x v="11"/>
    <n v="0"/>
    <n v="687459"/>
    <n v="0"/>
    <x v="1"/>
  </r>
  <r>
    <x v="9"/>
    <x v="0"/>
    <x v="1"/>
    <x v="0"/>
    <x v="27"/>
    <x v="12"/>
    <n v="0"/>
    <n v="684616"/>
    <n v="0"/>
    <x v="1"/>
  </r>
  <r>
    <x v="9"/>
    <x v="0"/>
    <x v="1"/>
    <x v="0"/>
    <x v="27"/>
    <x v="13"/>
    <n v="0"/>
    <n v="685036"/>
    <n v="0"/>
    <x v="1"/>
  </r>
  <r>
    <x v="9"/>
    <x v="0"/>
    <x v="1"/>
    <x v="0"/>
    <x v="27"/>
    <x v="14"/>
    <n v="0"/>
    <n v="688572"/>
    <n v="0"/>
    <x v="1"/>
  </r>
  <r>
    <x v="9"/>
    <x v="0"/>
    <x v="1"/>
    <x v="0"/>
    <x v="27"/>
    <x v="15"/>
    <n v="0"/>
    <n v="693375"/>
    <n v="0"/>
    <x v="1"/>
  </r>
  <r>
    <x v="9"/>
    <x v="0"/>
    <x v="1"/>
    <x v="0"/>
    <x v="27"/>
    <x v="16"/>
    <n v="0"/>
    <n v="697776"/>
    <n v="0"/>
    <x v="1"/>
  </r>
  <r>
    <x v="9"/>
    <x v="0"/>
    <x v="1"/>
    <x v="0"/>
    <x v="27"/>
    <x v="17"/>
    <n v="0"/>
    <n v="700541"/>
    <n v="0"/>
    <x v="1"/>
  </r>
  <r>
    <x v="9"/>
    <x v="0"/>
    <x v="1"/>
    <x v="0"/>
    <x v="27"/>
    <x v="18"/>
    <n v="0"/>
    <n v="702274"/>
    <n v="0"/>
    <x v="1"/>
  </r>
  <r>
    <x v="9"/>
    <x v="0"/>
    <x v="1"/>
    <x v="0"/>
    <x v="27"/>
    <x v="19"/>
    <n v="0"/>
    <n v="705025"/>
    <n v="0"/>
    <x v="1"/>
  </r>
  <r>
    <x v="9"/>
    <x v="0"/>
    <x v="1"/>
    <x v="0"/>
    <x v="27"/>
    <x v="20"/>
    <n v="0"/>
    <n v="687395"/>
    <n v="0"/>
    <x v="1"/>
  </r>
  <r>
    <x v="9"/>
    <x v="0"/>
    <x v="1"/>
    <x v="0"/>
    <x v="27"/>
    <x v="21"/>
    <n v="0"/>
    <n v="673400"/>
    <n v="0"/>
    <x v="1"/>
  </r>
  <r>
    <x v="9"/>
    <x v="0"/>
    <x v="1"/>
    <x v="0"/>
    <x v="27"/>
    <x v="22"/>
    <n v="0"/>
    <n v="660174"/>
    <n v="0"/>
    <x v="1"/>
  </r>
  <r>
    <x v="9"/>
    <x v="0"/>
    <x v="1"/>
    <x v="0"/>
    <x v="27"/>
    <x v="23"/>
    <n v="0"/>
    <n v="650802"/>
    <n v="0"/>
    <x v="1"/>
  </r>
  <r>
    <x v="9"/>
    <x v="0"/>
    <x v="1"/>
    <x v="0"/>
    <x v="27"/>
    <x v="24"/>
    <n v="0"/>
    <n v="645860"/>
    <n v="0"/>
    <x v="1"/>
  </r>
  <r>
    <x v="9"/>
    <x v="0"/>
    <x v="1"/>
    <x v="0"/>
    <x v="27"/>
    <x v="25"/>
    <n v="0"/>
    <n v="643659"/>
    <n v="0"/>
    <x v="1"/>
  </r>
  <r>
    <x v="9"/>
    <x v="0"/>
    <x v="1"/>
    <x v="0"/>
    <x v="27"/>
    <x v="26"/>
    <n v="0"/>
    <n v="642312"/>
    <n v="0"/>
    <x v="1"/>
  </r>
  <r>
    <x v="9"/>
    <x v="0"/>
    <x v="1"/>
    <x v="0"/>
    <x v="27"/>
    <x v="27"/>
    <n v="0"/>
    <n v="641480"/>
    <n v="0"/>
    <x v="1"/>
  </r>
  <r>
    <x v="9"/>
    <x v="0"/>
    <x v="1"/>
    <x v="0"/>
    <x v="27"/>
    <x v="28"/>
    <n v="0"/>
    <n v="641104"/>
    <n v="0"/>
    <x v="1"/>
  </r>
  <r>
    <x v="9"/>
    <x v="0"/>
    <x v="1"/>
    <x v="0"/>
    <x v="27"/>
    <x v="29"/>
    <n v="0"/>
    <n v="640921"/>
    <n v="0"/>
    <x v="1"/>
  </r>
  <r>
    <x v="9"/>
    <x v="0"/>
    <x v="1"/>
    <x v="0"/>
    <x v="27"/>
    <x v="30"/>
    <n v="0"/>
    <n v="641692"/>
    <n v="0"/>
    <x v="1"/>
  </r>
  <r>
    <x v="9"/>
    <x v="0"/>
    <x v="2"/>
    <x v="0"/>
    <x v="27"/>
    <x v="0"/>
    <n v="441312"/>
    <n v="84921"/>
    <n v="0"/>
    <x v="1"/>
  </r>
  <r>
    <x v="9"/>
    <x v="0"/>
    <x v="2"/>
    <x v="0"/>
    <x v="27"/>
    <x v="1"/>
    <n v="297942"/>
    <n v="63312"/>
    <n v="0"/>
    <x v="1"/>
  </r>
  <r>
    <x v="9"/>
    <x v="0"/>
    <x v="2"/>
    <x v="0"/>
    <x v="27"/>
    <x v="2"/>
    <n v="249817"/>
    <n v="59458"/>
    <n v="0"/>
    <x v="1"/>
  </r>
  <r>
    <x v="9"/>
    <x v="0"/>
    <x v="2"/>
    <x v="0"/>
    <x v="27"/>
    <x v="3"/>
    <n v="178847"/>
    <n v="54819"/>
    <n v="0"/>
    <x v="1"/>
  </r>
  <r>
    <x v="9"/>
    <x v="0"/>
    <x v="2"/>
    <x v="0"/>
    <x v="27"/>
    <x v="4"/>
    <n v="115111"/>
    <n v="52470"/>
    <n v="0"/>
    <x v="1"/>
  </r>
  <r>
    <x v="9"/>
    <x v="0"/>
    <x v="2"/>
    <x v="0"/>
    <x v="27"/>
    <x v="5"/>
    <n v="57620"/>
    <n v="50980"/>
    <n v="0"/>
    <x v="1"/>
  </r>
  <r>
    <x v="9"/>
    <x v="0"/>
    <x v="2"/>
    <x v="0"/>
    <x v="27"/>
    <x v="6"/>
    <n v="9265"/>
    <n v="49977"/>
    <n v="0"/>
    <x v="1"/>
  </r>
  <r>
    <x v="9"/>
    <x v="0"/>
    <x v="2"/>
    <x v="0"/>
    <x v="27"/>
    <x v="7"/>
    <n v="2134"/>
    <n v="50442"/>
    <n v="0"/>
    <x v="1"/>
  </r>
  <r>
    <x v="9"/>
    <x v="0"/>
    <x v="2"/>
    <x v="0"/>
    <x v="27"/>
    <x v="8"/>
    <n v="0"/>
    <n v="51645"/>
    <n v="0"/>
    <x v="1"/>
  </r>
  <r>
    <x v="9"/>
    <x v="0"/>
    <x v="2"/>
    <x v="0"/>
    <x v="27"/>
    <x v="9"/>
    <n v="0"/>
    <n v="52630"/>
    <n v="0"/>
    <x v="1"/>
  </r>
  <r>
    <x v="9"/>
    <x v="0"/>
    <x v="2"/>
    <x v="0"/>
    <x v="27"/>
    <x v="10"/>
    <n v="0"/>
    <n v="52114"/>
    <n v="0"/>
    <x v="1"/>
  </r>
  <r>
    <x v="9"/>
    <x v="0"/>
    <x v="2"/>
    <x v="0"/>
    <x v="27"/>
    <x v="11"/>
    <n v="0"/>
    <n v="51562"/>
    <n v="0"/>
    <x v="1"/>
  </r>
  <r>
    <x v="9"/>
    <x v="0"/>
    <x v="2"/>
    <x v="0"/>
    <x v="27"/>
    <x v="12"/>
    <n v="0"/>
    <n v="51204"/>
    <n v="0"/>
    <x v="1"/>
  </r>
  <r>
    <x v="9"/>
    <x v="0"/>
    <x v="2"/>
    <x v="0"/>
    <x v="27"/>
    <x v="13"/>
    <n v="0"/>
    <n v="51151"/>
    <n v="0"/>
    <x v="1"/>
  </r>
  <r>
    <x v="9"/>
    <x v="0"/>
    <x v="2"/>
    <x v="0"/>
    <x v="27"/>
    <x v="14"/>
    <n v="0"/>
    <n v="51364"/>
    <n v="0"/>
    <x v="1"/>
  </r>
  <r>
    <x v="9"/>
    <x v="0"/>
    <x v="2"/>
    <x v="0"/>
    <x v="27"/>
    <x v="15"/>
    <n v="0"/>
    <n v="51706"/>
    <n v="0"/>
    <x v="1"/>
  </r>
  <r>
    <x v="9"/>
    <x v="0"/>
    <x v="2"/>
    <x v="0"/>
    <x v="27"/>
    <x v="16"/>
    <n v="0"/>
    <n v="52044"/>
    <n v="0"/>
    <x v="1"/>
  </r>
  <r>
    <x v="9"/>
    <x v="0"/>
    <x v="2"/>
    <x v="0"/>
    <x v="27"/>
    <x v="17"/>
    <n v="0"/>
    <n v="52268"/>
    <n v="0"/>
    <x v="1"/>
  </r>
  <r>
    <x v="9"/>
    <x v="0"/>
    <x v="2"/>
    <x v="0"/>
    <x v="27"/>
    <x v="18"/>
    <n v="0"/>
    <n v="52412"/>
    <n v="0"/>
    <x v="1"/>
  </r>
  <r>
    <x v="9"/>
    <x v="0"/>
    <x v="2"/>
    <x v="0"/>
    <x v="27"/>
    <x v="19"/>
    <n v="0"/>
    <n v="52526"/>
    <n v="0"/>
    <x v="1"/>
  </r>
  <r>
    <x v="9"/>
    <x v="0"/>
    <x v="2"/>
    <x v="0"/>
    <x v="27"/>
    <x v="20"/>
    <n v="0"/>
    <n v="51126"/>
    <n v="0"/>
    <x v="1"/>
  </r>
  <r>
    <x v="9"/>
    <x v="0"/>
    <x v="2"/>
    <x v="0"/>
    <x v="27"/>
    <x v="21"/>
    <n v="0"/>
    <n v="50036"/>
    <n v="0"/>
    <x v="1"/>
  </r>
  <r>
    <x v="9"/>
    <x v="0"/>
    <x v="2"/>
    <x v="0"/>
    <x v="27"/>
    <x v="22"/>
    <n v="0"/>
    <n v="49000"/>
    <n v="0"/>
    <x v="1"/>
  </r>
  <r>
    <x v="9"/>
    <x v="0"/>
    <x v="2"/>
    <x v="0"/>
    <x v="27"/>
    <x v="23"/>
    <n v="0"/>
    <n v="48293"/>
    <n v="0"/>
    <x v="1"/>
  </r>
  <r>
    <x v="9"/>
    <x v="0"/>
    <x v="2"/>
    <x v="0"/>
    <x v="27"/>
    <x v="24"/>
    <n v="0"/>
    <n v="47932"/>
    <n v="0"/>
    <x v="1"/>
  </r>
  <r>
    <x v="9"/>
    <x v="0"/>
    <x v="2"/>
    <x v="0"/>
    <x v="27"/>
    <x v="25"/>
    <n v="0"/>
    <n v="47772"/>
    <n v="0"/>
    <x v="1"/>
  </r>
  <r>
    <x v="9"/>
    <x v="0"/>
    <x v="2"/>
    <x v="0"/>
    <x v="27"/>
    <x v="26"/>
    <n v="0"/>
    <n v="47671"/>
    <n v="0"/>
    <x v="1"/>
  </r>
  <r>
    <x v="9"/>
    <x v="0"/>
    <x v="2"/>
    <x v="0"/>
    <x v="27"/>
    <x v="27"/>
    <n v="0"/>
    <n v="47606"/>
    <n v="0"/>
    <x v="1"/>
  </r>
  <r>
    <x v="9"/>
    <x v="0"/>
    <x v="2"/>
    <x v="0"/>
    <x v="27"/>
    <x v="28"/>
    <n v="0"/>
    <n v="47569"/>
    <n v="0"/>
    <x v="1"/>
  </r>
  <r>
    <x v="9"/>
    <x v="0"/>
    <x v="2"/>
    <x v="0"/>
    <x v="27"/>
    <x v="29"/>
    <n v="0"/>
    <n v="47548"/>
    <n v="0"/>
    <x v="1"/>
  </r>
  <r>
    <x v="9"/>
    <x v="0"/>
    <x v="2"/>
    <x v="0"/>
    <x v="27"/>
    <x v="30"/>
    <n v="0"/>
    <n v="47615"/>
    <n v="0"/>
    <x v="1"/>
  </r>
  <r>
    <x v="9"/>
    <x v="1"/>
    <x v="0"/>
    <x v="0"/>
    <x v="27"/>
    <x v="0"/>
    <n v="58566096"/>
    <n v="11269881"/>
    <n v="0"/>
    <x v="1"/>
  </r>
  <r>
    <x v="9"/>
    <x v="1"/>
    <x v="0"/>
    <x v="0"/>
    <x v="27"/>
    <x v="1"/>
    <n v="40140360"/>
    <n v="8393181"/>
    <n v="0"/>
    <x v="1"/>
  </r>
  <r>
    <x v="9"/>
    <x v="1"/>
    <x v="0"/>
    <x v="0"/>
    <x v="27"/>
    <x v="2"/>
    <n v="33894776"/>
    <n v="7913906"/>
    <n v="0"/>
    <x v="1"/>
  </r>
  <r>
    <x v="9"/>
    <x v="1"/>
    <x v="0"/>
    <x v="0"/>
    <x v="27"/>
    <x v="3"/>
    <n v="23570714"/>
    <n v="7357749"/>
    <n v="0"/>
    <x v="1"/>
  </r>
  <r>
    <x v="9"/>
    <x v="1"/>
    <x v="0"/>
    <x v="0"/>
    <x v="27"/>
    <x v="4"/>
    <n v="14377261"/>
    <n v="7000820"/>
    <n v="0"/>
    <x v="1"/>
  </r>
  <r>
    <x v="9"/>
    <x v="1"/>
    <x v="0"/>
    <x v="0"/>
    <x v="27"/>
    <x v="5"/>
    <n v="6075831"/>
    <n v="6736996"/>
    <n v="0"/>
    <x v="1"/>
  </r>
  <r>
    <x v="9"/>
    <x v="1"/>
    <x v="0"/>
    <x v="0"/>
    <x v="27"/>
    <x v="6"/>
    <n v="1390860"/>
    <n v="6566629"/>
    <n v="0"/>
    <x v="1"/>
  </r>
  <r>
    <x v="9"/>
    <x v="1"/>
    <x v="0"/>
    <x v="0"/>
    <x v="27"/>
    <x v="7"/>
    <n v="355595"/>
    <n v="6519599"/>
    <n v="0"/>
    <x v="1"/>
  </r>
  <r>
    <x v="9"/>
    <x v="1"/>
    <x v="0"/>
    <x v="0"/>
    <x v="27"/>
    <x v="8"/>
    <n v="0"/>
    <n v="6526225"/>
    <n v="0"/>
    <x v="1"/>
  </r>
  <r>
    <x v="9"/>
    <x v="1"/>
    <x v="0"/>
    <x v="0"/>
    <x v="27"/>
    <x v="9"/>
    <n v="0"/>
    <n v="6541432"/>
    <n v="0"/>
    <x v="1"/>
  </r>
  <r>
    <x v="9"/>
    <x v="1"/>
    <x v="0"/>
    <x v="0"/>
    <x v="27"/>
    <x v="10"/>
    <n v="0"/>
    <n v="6420028"/>
    <n v="0"/>
    <x v="1"/>
  </r>
  <r>
    <x v="9"/>
    <x v="1"/>
    <x v="0"/>
    <x v="0"/>
    <x v="27"/>
    <x v="11"/>
    <n v="0"/>
    <n v="6268209"/>
    <n v="0"/>
    <x v="1"/>
  </r>
  <r>
    <x v="9"/>
    <x v="1"/>
    <x v="0"/>
    <x v="0"/>
    <x v="27"/>
    <x v="12"/>
    <n v="0"/>
    <n v="6189159"/>
    <n v="0"/>
    <x v="1"/>
  </r>
  <r>
    <x v="9"/>
    <x v="1"/>
    <x v="0"/>
    <x v="0"/>
    <x v="27"/>
    <x v="13"/>
    <n v="0"/>
    <n v="6150133"/>
    <n v="0"/>
    <x v="1"/>
  </r>
  <r>
    <x v="9"/>
    <x v="1"/>
    <x v="0"/>
    <x v="0"/>
    <x v="27"/>
    <x v="14"/>
    <n v="0"/>
    <n v="6146599"/>
    <n v="0"/>
    <x v="1"/>
  </r>
  <r>
    <x v="9"/>
    <x v="1"/>
    <x v="0"/>
    <x v="0"/>
    <x v="27"/>
    <x v="15"/>
    <n v="0"/>
    <n v="6153018"/>
    <n v="0"/>
    <x v="1"/>
  </r>
  <r>
    <x v="9"/>
    <x v="1"/>
    <x v="0"/>
    <x v="0"/>
    <x v="27"/>
    <x v="16"/>
    <n v="0"/>
    <n v="6154859"/>
    <n v="0"/>
    <x v="1"/>
  </r>
  <r>
    <x v="9"/>
    <x v="1"/>
    <x v="0"/>
    <x v="0"/>
    <x v="27"/>
    <x v="17"/>
    <n v="0"/>
    <n v="6142426"/>
    <n v="0"/>
    <x v="1"/>
  </r>
  <r>
    <x v="9"/>
    <x v="1"/>
    <x v="0"/>
    <x v="0"/>
    <x v="27"/>
    <x v="18"/>
    <n v="0"/>
    <n v="6090138"/>
    <n v="0"/>
    <x v="1"/>
  </r>
  <r>
    <x v="9"/>
    <x v="1"/>
    <x v="0"/>
    <x v="0"/>
    <x v="27"/>
    <x v="19"/>
    <n v="0"/>
    <n v="6088435"/>
    <n v="0"/>
    <x v="1"/>
  </r>
  <r>
    <x v="9"/>
    <x v="1"/>
    <x v="0"/>
    <x v="0"/>
    <x v="27"/>
    <x v="20"/>
    <n v="0"/>
    <n v="5924993"/>
    <n v="0"/>
    <x v="1"/>
  </r>
  <r>
    <x v="9"/>
    <x v="1"/>
    <x v="0"/>
    <x v="0"/>
    <x v="27"/>
    <x v="21"/>
    <n v="0"/>
    <n v="5792685"/>
    <n v="0"/>
    <x v="1"/>
  </r>
  <r>
    <x v="9"/>
    <x v="1"/>
    <x v="0"/>
    <x v="0"/>
    <x v="27"/>
    <x v="22"/>
    <n v="0"/>
    <n v="5679096"/>
    <n v="0"/>
    <x v="1"/>
  </r>
  <r>
    <x v="9"/>
    <x v="1"/>
    <x v="0"/>
    <x v="0"/>
    <x v="27"/>
    <x v="23"/>
    <n v="0"/>
    <n v="5596427"/>
    <n v="0"/>
    <x v="1"/>
  </r>
  <r>
    <x v="9"/>
    <x v="1"/>
    <x v="0"/>
    <x v="0"/>
    <x v="27"/>
    <x v="24"/>
    <n v="0"/>
    <n v="5542814"/>
    <n v="0"/>
    <x v="1"/>
  </r>
  <r>
    <x v="9"/>
    <x v="1"/>
    <x v="0"/>
    <x v="0"/>
    <x v="27"/>
    <x v="25"/>
    <n v="0"/>
    <n v="5506551"/>
    <n v="0"/>
    <x v="1"/>
  </r>
  <r>
    <x v="9"/>
    <x v="1"/>
    <x v="0"/>
    <x v="0"/>
    <x v="27"/>
    <x v="26"/>
    <n v="0"/>
    <n v="5483710"/>
    <n v="0"/>
    <x v="1"/>
  </r>
  <r>
    <x v="9"/>
    <x v="1"/>
    <x v="0"/>
    <x v="0"/>
    <x v="27"/>
    <x v="27"/>
    <n v="0"/>
    <n v="5461084"/>
    <n v="0"/>
    <x v="1"/>
  </r>
  <r>
    <x v="9"/>
    <x v="1"/>
    <x v="0"/>
    <x v="0"/>
    <x v="27"/>
    <x v="28"/>
    <n v="0"/>
    <n v="5443413"/>
    <n v="0"/>
    <x v="1"/>
  </r>
  <r>
    <x v="9"/>
    <x v="1"/>
    <x v="0"/>
    <x v="0"/>
    <x v="27"/>
    <x v="29"/>
    <n v="0"/>
    <n v="5429351"/>
    <n v="0"/>
    <x v="1"/>
  </r>
  <r>
    <x v="9"/>
    <x v="1"/>
    <x v="0"/>
    <x v="0"/>
    <x v="27"/>
    <x v="30"/>
    <n v="0"/>
    <n v="5419954"/>
    <n v="0"/>
    <x v="1"/>
  </r>
  <r>
    <x v="9"/>
    <x v="1"/>
    <x v="1"/>
    <x v="0"/>
    <x v="27"/>
    <x v="0"/>
    <n v="16922456"/>
    <n v="3256390"/>
    <n v="0"/>
    <x v="1"/>
  </r>
  <r>
    <x v="9"/>
    <x v="1"/>
    <x v="1"/>
    <x v="0"/>
    <x v="27"/>
    <x v="1"/>
    <n v="11736513"/>
    <n v="2440275"/>
    <n v="0"/>
    <x v="1"/>
  </r>
  <r>
    <x v="9"/>
    <x v="1"/>
    <x v="1"/>
    <x v="0"/>
    <x v="27"/>
    <x v="2"/>
    <n v="10166858"/>
    <n v="2325365"/>
    <n v="0"/>
    <x v="1"/>
  </r>
  <r>
    <x v="9"/>
    <x v="1"/>
    <x v="1"/>
    <x v="0"/>
    <x v="27"/>
    <x v="3"/>
    <n v="7079578"/>
    <n v="2170124"/>
    <n v="0"/>
    <x v="1"/>
  </r>
  <r>
    <x v="9"/>
    <x v="1"/>
    <x v="1"/>
    <x v="0"/>
    <x v="27"/>
    <x v="4"/>
    <n v="4343066"/>
    <n v="2070965"/>
    <n v="0"/>
    <x v="1"/>
  </r>
  <r>
    <x v="9"/>
    <x v="1"/>
    <x v="1"/>
    <x v="0"/>
    <x v="27"/>
    <x v="5"/>
    <n v="1883571"/>
    <n v="2002057"/>
    <n v="0"/>
    <x v="1"/>
  </r>
  <r>
    <x v="9"/>
    <x v="1"/>
    <x v="1"/>
    <x v="0"/>
    <x v="27"/>
    <x v="6"/>
    <n v="469038"/>
    <n v="1959882"/>
    <n v="0"/>
    <x v="1"/>
  </r>
  <r>
    <x v="9"/>
    <x v="1"/>
    <x v="1"/>
    <x v="0"/>
    <x v="27"/>
    <x v="7"/>
    <n v="120962"/>
    <n v="1953460"/>
    <n v="0"/>
    <x v="1"/>
  </r>
  <r>
    <x v="9"/>
    <x v="1"/>
    <x v="1"/>
    <x v="0"/>
    <x v="27"/>
    <x v="8"/>
    <n v="0"/>
    <n v="1963241"/>
    <n v="0"/>
    <x v="1"/>
  </r>
  <r>
    <x v="9"/>
    <x v="1"/>
    <x v="1"/>
    <x v="0"/>
    <x v="27"/>
    <x v="9"/>
    <n v="0"/>
    <n v="1975757"/>
    <n v="0"/>
    <x v="1"/>
  </r>
  <r>
    <x v="9"/>
    <x v="1"/>
    <x v="1"/>
    <x v="0"/>
    <x v="27"/>
    <x v="10"/>
    <n v="0"/>
    <n v="1946502"/>
    <n v="0"/>
    <x v="1"/>
  </r>
  <r>
    <x v="9"/>
    <x v="1"/>
    <x v="1"/>
    <x v="0"/>
    <x v="27"/>
    <x v="11"/>
    <n v="0"/>
    <n v="1908372"/>
    <n v="0"/>
    <x v="1"/>
  </r>
  <r>
    <x v="9"/>
    <x v="1"/>
    <x v="1"/>
    <x v="0"/>
    <x v="27"/>
    <x v="12"/>
    <n v="0"/>
    <n v="1891811"/>
    <n v="0"/>
    <x v="1"/>
  </r>
  <r>
    <x v="9"/>
    <x v="1"/>
    <x v="1"/>
    <x v="0"/>
    <x v="27"/>
    <x v="13"/>
    <n v="0"/>
    <n v="1887115"/>
    <n v="0"/>
    <x v="1"/>
  </r>
  <r>
    <x v="9"/>
    <x v="1"/>
    <x v="1"/>
    <x v="0"/>
    <x v="27"/>
    <x v="14"/>
    <n v="0"/>
    <n v="1892951"/>
    <n v="0"/>
    <x v="1"/>
  </r>
  <r>
    <x v="9"/>
    <x v="1"/>
    <x v="1"/>
    <x v="0"/>
    <x v="27"/>
    <x v="15"/>
    <n v="0"/>
    <n v="1901636"/>
    <n v="0"/>
    <x v="1"/>
  </r>
  <r>
    <x v="9"/>
    <x v="1"/>
    <x v="1"/>
    <x v="0"/>
    <x v="27"/>
    <x v="16"/>
    <n v="0"/>
    <n v="1908763"/>
    <n v="0"/>
    <x v="1"/>
  </r>
  <r>
    <x v="9"/>
    <x v="1"/>
    <x v="1"/>
    <x v="0"/>
    <x v="27"/>
    <x v="17"/>
    <n v="0"/>
    <n v="1910761"/>
    <n v="0"/>
    <x v="1"/>
  </r>
  <r>
    <x v="9"/>
    <x v="1"/>
    <x v="1"/>
    <x v="0"/>
    <x v="27"/>
    <x v="18"/>
    <n v="0"/>
    <n v="1899939"/>
    <n v="0"/>
    <x v="1"/>
  </r>
  <r>
    <x v="9"/>
    <x v="1"/>
    <x v="1"/>
    <x v="0"/>
    <x v="27"/>
    <x v="19"/>
    <n v="0"/>
    <n v="1904380"/>
    <n v="0"/>
    <x v="1"/>
  </r>
  <r>
    <x v="9"/>
    <x v="1"/>
    <x v="1"/>
    <x v="0"/>
    <x v="27"/>
    <x v="20"/>
    <n v="0"/>
    <n v="1857246"/>
    <n v="0"/>
    <x v="1"/>
  </r>
  <r>
    <x v="9"/>
    <x v="1"/>
    <x v="1"/>
    <x v="0"/>
    <x v="27"/>
    <x v="21"/>
    <n v="0"/>
    <n v="1819573"/>
    <n v="0"/>
    <x v="1"/>
  </r>
  <r>
    <x v="9"/>
    <x v="1"/>
    <x v="1"/>
    <x v="0"/>
    <x v="27"/>
    <x v="22"/>
    <n v="0"/>
    <n v="1787510"/>
    <n v="0"/>
    <x v="1"/>
  </r>
  <r>
    <x v="9"/>
    <x v="1"/>
    <x v="1"/>
    <x v="0"/>
    <x v="27"/>
    <x v="23"/>
    <n v="0"/>
    <n v="1765031"/>
    <n v="0"/>
    <x v="1"/>
  </r>
  <r>
    <x v="9"/>
    <x v="1"/>
    <x v="1"/>
    <x v="0"/>
    <x v="27"/>
    <x v="24"/>
    <n v="0"/>
    <n v="1751662"/>
    <n v="0"/>
    <x v="1"/>
  </r>
  <r>
    <x v="9"/>
    <x v="1"/>
    <x v="1"/>
    <x v="0"/>
    <x v="27"/>
    <x v="25"/>
    <n v="0"/>
    <n v="1743662"/>
    <n v="0"/>
    <x v="1"/>
  </r>
  <r>
    <x v="9"/>
    <x v="1"/>
    <x v="1"/>
    <x v="0"/>
    <x v="27"/>
    <x v="26"/>
    <n v="0"/>
    <n v="1739788"/>
    <n v="0"/>
    <x v="1"/>
  </r>
  <r>
    <x v="9"/>
    <x v="1"/>
    <x v="1"/>
    <x v="0"/>
    <x v="27"/>
    <x v="27"/>
    <n v="0"/>
    <n v="1735874"/>
    <n v="0"/>
    <x v="1"/>
  </r>
  <r>
    <x v="9"/>
    <x v="1"/>
    <x v="1"/>
    <x v="0"/>
    <x v="27"/>
    <x v="28"/>
    <n v="0"/>
    <n v="1733430"/>
    <n v="0"/>
    <x v="1"/>
  </r>
  <r>
    <x v="9"/>
    <x v="1"/>
    <x v="1"/>
    <x v="0"/>
    <x v="27"/>
    <x v="29"/>
    <n v="0"/>
    <n v="1732033"/>
    <n v="0"/>
    <x v="1"/>
  </r>
  <r>
    <x v="9"/>
    <x v="1"/>
    <x v="1"/>
    <x v="0"/>
    <x v="27"/>
    <x v="30"/>
    <n v="0"/>
    <n v="1732026"/>
    <n v="0"/>
    <x v="1"/>
  </r>
  <r>
    <x v="9"/>
    <x v="1"/>
    <x v="2"/>
    <x v="0"/>
    <x v="27"/>
    <x v="0"/>
    <n v="1125366"/>
    <n v="216554"/>
    <n v="0"/>
    <x v="1"/>
  </r>
  <r>
    <x v="9"/>
    <x v="1"/>
    <x v="2"/>
    <x v="0"/>
    <x v="27"/>
    <x v="1"/>
    <n v="766505"/>
    <n v="160648"/>
    <n v="0"/>
    <x v="1"/>
  </r>
  <r>
    <x v="9"/>
    <x v="1"/>
    <x v="2"/>
    <x v="0"/>
    <x v="27"/>
    <x v="2"/>
    <n v="642542"/>
    <n v="150916"/>
    <n v="0"/>
    <x v="1"/>
  </r>
  <r>
    <x v="9"/>
    <x v="1"/>
    <x v="2"/>
    <x v="0"/>
    <x v="27"/>
    <x v="3"/>
    <n v="452874"/>
    <n v="139653"/>
    <n v="0"/>
    <x v="1"/>
  </r>
  <r>
    <x v="9"/>
    <x v="1"/>
    <x v="2"/>
    <x v="0"/>
    <x v="27"/>
    <x v="4"/>
    <n v="289200"/>
    <n v="132344"/>
    <n v="0"/>
    <x v="1"/>
  </r>
  <r>
    <x v="9"/>
    <x v="1"/>
    <x v="2"/>
    <x v="0"/>
    <x v="27"/>
    <x v="5"/>
    <n v="143945"/>
    <n v="127254"/>
    <n v="0"/>
    <x v="1"/>
  </r>
  <r>
    <x v="9"/>
    <x v="1"/>
    <x v="2"/>
    <x v="0"/>
    <x v="27"/>
    <x v="6"/>
    <n v="21985"/>
    <n v="123299"/>
    <n v="0"/>
    <x v="1"/>
  </r>
  <r>
    <x v="9"/>
    <x v="1"/>
    <x v="2"/>
    <x v="0"/>
    <x v="27"/>
    <x v="7"/>
    <n v="5013"/>
    <n v="122604"/>
    <n v="0"/>
    <x v="1"/>
  </r>
  <r>
    <x v="9"/>
    <x v="1"/>
    <x v="2"/>
    <x v="0"/>
    <x v="27"/>
    <x v="8"/>
    <n v="0"/>
    <n v="123238"/>
    <n v="0"/>
    <x v="1"/>
  </r>
  <r>
    <x v="9"/>
    <x v="1"/>
    <x v="2"/>
    <x v="0"/>
    <x v="27"/>
    <x v="9"/>
    <n v="0"/>
    <n v="123994"/>
    <n v="0"/>
    <x v="1"/>
  </r>
  <r>
    <x v="9"/>
    <x v="1"/>
    <x v="2"/>
    <x v="0"/>
    <x v="27"/>
    <x v="10"/>
    <n v="0"/>
    <n v="121742"/>
    <n v="0"/>
    <x v="1"/>
  </r>
  <r>
    <x v="9"/>
    <x v="1"/>
    <x v="2"/>
    <x v="0"/>
    <x v="27"/>
    <x v="11"/>
    <n v="0"/>
    <n v="118856"/>
    <n v="0"/>
    <x v="1"/>
  </r>
  <r>
    <x v="9"/>
    <x v="1"/>
    <x v="2"/>
    <x v="0"/>
    <x v="27"/>
    <x v="12"/>
    <n v="0"/>
    <n v="117006"/>
    <n v="0"/>
    <x v="1"/>
  </r>
  <r>
    <x v="9"/>
    <x v="1"/>
    <x v="2"/>
    <x v="0"/>
    <x v="27"/>
    <x v="13"/>
    <n v="0"/>
    <n v="116053"/>
    <n v="0"/>
    <x v="1"/>
  </r>
  <r>
    <x v="9"/>
    <x v="1"/>
    <x v="2"/>
    <x v="0"/>
    <x v="27"/>
    <x v="14"/>
    <n v="0"/>
    <n v="115820"/>
    <n v="0"/>
    <x v="1"/>
  </r>
  <r>
    <x v="9"/>
    <x v="1"/>
    <x v="2"/>
    <x v="0"/>
    <x v="27"/>
    <x v="15"/>
    <n v="0"/>
    <n v="115829"/>
    <n v="0"/>
    <x v="1"/>
  </r>
  <r>
    <x v="9"/>
    <x v="1"/>
    <x v="2"/>
    <x v="0"/>
    <x v="27"/>
    <x v="16"/>
    <n v="0"/>
    <n v="115788"/>
    <n v="0"/>
    <x v="1"/>
  </r>
  <r>
    <x v="9"/>
    <x v="1"/>
    <x v="2"/>
    <x v="0"/>
    <x v="27"/>
    <x v="17"/>
    <n v="0"/>
    <n v="115438"/>
    <n v="0"/>
    <x v="1"/>
  </r>
  <r>
    <x v="9"/>
    <x v="1"/>
    <x v="2"/>
    <x v="0"/>
    <x v="27"/>
    <x v="18"/>
    <n v="0"/>
    <n v="114311"/>
    <n v="0"/>
    <x v="1"/>
  </r>
  <r>
    <x v="9"/>
    <x v="1"/>
    <x v="2"/>
    <x v="0"/>
    <x v="27"/>
    <x v="19"/>
    <n v="0"/>
    <n v="113885"/>
    <n v="0"/>
    <x v="1"/>
  </r>
  <r>
    <x v="9"/>
    <x v="1"/>
    <x v="2"/>
    <x v="0"/>
    <x v="27"/>
    <x v="20"/>
    <n v="0"/>
    <n v="110440"/>
    <n v="0"/>
    <x v="1"/>
  </r>
  <r>
    <x v="9"/>
    <x v="1"/>
    <x v="2"/>
    <x v="0"/>
    <x v="27"/>
    <x v="21"/>
    <n v="0"/>
    <n v="107646"/>
    <n v="0"/>
    <x v="1"/>
  </r>
  <r>
    <x v="9"/>
    <x v="1"/>
    <x v="2"/>
    <x v="0"/>
    <x v="27"/>
    <x v="22"/>
    <n v="0"/>
    <n v="105181"/>
    <n v="0"/>
    <x v="1"/>
  </r>
  <r>
    <x v="9"/>
    <x v="1"/>
    <x v="2"/>
    <x v="0"/>
    <x v="27"/>
    <x v="23"/>
    <n v="0"/>
    <n v="103393"/>
    <n v="0"/>
    <x v="1"/>
  </r>
  <r>
    <x v="9"/>
    <x v="1"/>
    <x v="2"/>
    <x v="0"/>
    <x v="27"/>
    <x v="24"/>
    <n v="0"/>
    <n v="102191"/>
    <n v="0"/>
    <x v="1"/>
  </r>
  <r>
    <x v="9"/>
    <x v="1"/>
    <x v="2"/>
    <x v="0"/>
    <x v="27"/>
    <x v="25"/>
    <n v="0"/>
    <n v="101302"/>
    <n v="0"/>
    <x v="1"/>
  </r>
  <r>
    <x v="9"/>
    <x v="1"/>
    <x v="2"/>
    <x v="0"/>
    <x v="27"/>
    <x v="26"/>
    <n v="0"/>
    <n v="100645"/>
    <n v="0"/>
    <x v="1"/>
  </r>
  <r>
    <x v="9"/>
    <x v="1"/>
    <x v="2"/>
    <x v="0"/>
    <x v="27"/>
    <x v="27"/>
    <n v="0"/>
    <n v="99989"/>
    <n v="0"/>
    <x v="1"/>
  </r>
  <r>
    <x v="9"/>
    <x v="1"/>
    <x v="2"/>
    <x v="0"/>
    <x v="27"/>
    <x v="28"/>
    <n v="0"/>
    <n v="99412"/>
    <n v="0"/>
    <x v="1"/>
  </r>
  <r>
    <x v="9"/>
    <x v="1"/>
    <x v="2"/>
    <x v="0"/>
    <x v="27"/>
    <x v="29"/>
    <n v="0"/>
    <n v="98904"/>
    <n v="0"/>
    <x v="1"/>
  </r>
  <r>
    <x v="9"/>
    <x v="1"/>
    <x v="2"/>
    <x v="0"/>
    <x v="27"/>
    <x v="30"/>
    <n v="0"/>
    <n v="98519"/>
    <n v="0"/>
    <x v="1"/>
  </r>
  <r>
    <x v="9"/>
    <x v="2"/>
    <x v="0"/>
    <x v="0"/>
    <x v="27"/>
    <x v="0"/>
    <n v="82855944"/>
    <n v="15943979"/>
    <n v="0"/>
    <x v="1"/>
  </r>
  <r>
    <x v="9"/>
    <x v="2"/>
    <x v="0"/>
    <x v="0"/>
    <x v="27"/>
    <x v="1"/>
    <n v="57803520"/>
    <n v="11935335"/>
    <n v="0"/>
    <x v="1"/>
  </r>
  <r>
    <x v="9"/>
    <x v="2"/>
    <x v="0"/>
    <x v="0"/>
    <x v="27"/>
    <x v="2"/>
    <n v="49404284"/>
    <n v="11353846"/>
    <n v="0"/>
    <x v="1"/>
  </r>
  <r>
    <x v="9"/>
    <x v="2"/>
    <x v="0"/>
    <x v="0"/>
    <x v="27"/>
    <x v="3"/>
    <n v="34033448"/>
    <n v="10551512"/>
    <n v="0"/>
    <x v="1"/>
  </r>
  <r>
    <x v="9"/>
    <x v="2"/>
    <x v="0"/>
    <x v="0"/>
    <x v="27"/>
    <x v="4"/>
    <n v="20743568"/>
    <n v="10122332"/>
    <n v="0"/>
    <x v="1"/>
  </r>
  <r>
    <x v="9"/>
    <x v="2"/>
    <x v="0"/>
    <x v="0"/>
    <x v="27"/>
    <x v="5"/>
    <n v="8857984"/>
    <n v="9825135"/>
    <n v="0"/>
    <x v="1"/>
  </r>
  <r>
    <x v="9"/>
    <x v="2"/>
    <x v="0"/>
    <x v="0"/>
    <x v="27"/>
    <x v="6"/>
    <n v="2088751"/>
    <n v="9623909"/>
    <n v="0"/>
    <x v="1"/>
  </r>
  <r>
    <x v="9"/>
    <x v="2"/>
    <x v="0"/>
    <x v="0"/>
    <x v="27"/>
    <x v="7"/>
    <n v="528651"/>
    <n v="9619158"/>
    <n v="0"/>
    <x v="1"/>
  </r>
  <r>
    <x v="9"/>
    <x v="2"/>
    <x v="0"/>
    <x v="0"/>
    <x v="27"/>
    <x v="8"/>
    <n v="0"/>
    <n v="9692699"/>
    <n v="0"/>
    <x v="1"/>
  </r>
  <r>
    <x v="9"/>
    <x v="2"/>
    <x v="0"/>
    <x v="0"/>
    <x v="27"/>
    <x v="9"/>
    <n v="0"/>
    <n v="9746866"/>
    <n v="0"/>
    <x v="1"/>
  </r>
  <r>
    <x v="9"/>
    <x v="2"/>
    <x v="0"/>
    <x v="0"/>
    <x v="27"/>
    <x v="10"/>
    <n v="0"/>
    <n v="9578486"/>
    <n v="0"/>
    <x v="1"/>
  </r>
  <r>
    <x v="9"/>
    <x v="2"/>
    <x v="0"/>
    <x v="0"/>
    <x v="27"/>
    <x v="11"/>
    <n v="0"/>
    <n v="9370645"/>
    <n v="0"/>
    <x v="1"/>
  </r>
  <r>
    <x v="9"/>
    <x v="2"/>
    <x v="0"/>
    <x v="0"/>
    <x v="27"/>
    <x v="12"/>
    <n v="0"/>
    <n v="9263807"/>
    <n v="0"/>
    <x v="1"/>
  </r>
  <r>
    <x v="9"/>
    <x v="2"/>
    <x v="0"/>
    <x v="0"/>
    <x v="27"/>
    <x v="13"/>
    <n v="0"/>
    <n v="9210202"/>
    <n v="0"/>
    <x v="1"/>
  </r>
  <r>
    <x v="9"/>
    <x v="2"/>
    <x v="0"/>
    <x v="0"/>
    <x v="27"/>
    <x v="14"/>
    <n v="0"/>
    <n v="9220602"/>
    <n v="0"/>
    <x v="1"/>
  </r>
  <r>
    <x v="9"/>
    <x v="2"/>
    <x v="0"/>
    <x v="0"/>
    <x v="27"/>
    <x v="15"/>
    <n v="0"/>
    <n v="9257942"/>
    <n v="0"/>
    <x v="1"/>
  </r>
  <r>
    <x v="9"/>
    <x v="2"/>
    <x v="0"/>
    <x v="0"/>
    <x v="27"/>
    <x v="16"/>
    <n v="0"/>
    <n v="9294256"/>
    <n v="0"/>
    <x v="1"/>
  </r>
  <r>
    <x v="9"/>
    <x v="2"/>
    <x v="0"/>
    <x v="0"/>
    <x v="27"/>
    <x v="17"/>
    <n v="0"/>
    <n v="9308654"/>
    <n v="0"/>
    <x v="1"/>
  </r>
  <r>
    <x v="9"/>
    <x v="2"/>
    <x v="0"/>
    <x v="0"/>
    <x v="27"/>
    <x v="18"/>
    <n v="0"/>
    <n v="9287633"/>
    <n v="0"/>
    <x v="1"/>
  </r>
  <r>
    <x v="9"/>
    <x v="2"/>
    <x v="0"/>
    <x v="0"/>
    <x v="27"/>
    <x v="19"/>
    <n v="0"/>
    <n v="9314509"/>
    <n v="0"/>
    <x v="1"/>
  </r>
  <r>
    <x v="9"/>
    <x v="2"/>
    <x v="0"/>
    <x v="0"/>
    <x v="27"/>
    <x v="20"/>
    <n v="0"/>
    <n v="9080065"/>
    <n v="0"/>
    <x v="1"/>
  </r>
  <r>
    <x v="9"/>
    <x v="2"/>
    <x v="0"/>
    <x v="0"/>
    <x v="27"/>
    <x v="21"/>
    <n v="0"/>
    <n v="8892110"/>
    <n v="0"/>
    <x v="1"/>
  </r>
  <r>
    <x v="9"/>
    <x v="2"/>
    <x v="0"/>
    <x v="0"/>
    <x v="27"/>
    <x v="22"/>
    <n v="0"/>
    <n v="8745301"/>
    <n v="0"/>
    <x v="1"/>
  </r>
  <r>
    <x v="9"/>
    <x v="2"/>
    <x v="0"/>
    <x v="0"/>
    <x v="27"/>
    <x v="23"/>
    <n v="0"/>
    <n v="8648464"/>
    <n v="0"/>
    <x v="1"/>
  </r>
  <r>
    <x v="9"/>
    <x v="2"/>
    <x v="0"/>
    <x v="0"/>
    <x v="27"/>
    <x v="24"/>
    <n v="0"/>
    <n v="8592783"/>
    <n v="0"/>
    <x v="1"/>
  </r>
  <r>
    <x v="9"/>
    <x v="2"/>
    <x v="0"/>
    <x v="0"/>
    <x v="27"/>
    <x v="25"/>
    <n v="0"/>
    <n v="8559949"/>
    <n v="0"/>
    <x v="1"/>
  </r>
  <r>
    <x v="9"/>
    <x v="2"/>
    <x v="0"/>
    <x v="0"/>
    <x v="27"/>
    <x v="26"/>
    <n v="0"/>
    <n v="8541484"/>
    <n v="0"/>
    <x v="1"/>
  </r>
  <r>
    <x v="9"/>
    <x v="2"/>
    <x v="0"/>
    <x v="0"/>
    <x v="27"/>
    <x v="27"/>
    <n v="0"/>
    <n v="8533874"/>
    <n v="0"/>
    <x v="1"/>
  </r>
  <r>
    <x v="9"/>
    <x v="2"/>
    <x v="0"/>
    <x v="0"/>
    <x v="27"/>
    <x v="28"/>
    <n v="0"/>
    <n v="8533026"/>
    <n v="0"/>
    <x v="1"/>
  </r>
  <r>
    <x v="9"/>
    <x v="2"/>
    <x v="0"/>
    <x v="0"/>
    <x v="27"/>
    <x v="29"/>
    <n v="0"/>
    <n v="8535447"/>
    <n v="0"/>
    <x v="1"/>
  </r>
  <r>
    <x v="9"/>
    <x v="2"/>
    <x v="0"/>
    <x v="0"/>
    <x v="27"/>
    <x v="30"/>
    <n v="0"/>
    <n v="8541870"/>
    <n v="0"/>
    <x v="1"/>
  </r>
  <r>
    <x v="9"/>
    <x v="2"/>
    <x v="1"/>
    <x v="0"/>
    <x v="27"/>
    <x v="0"/>
    <n v="12180904"/>
    <n v="2343972"/>
    <n v="0"/>
    <x v="1"/>
  </r>
  <r>
    <x v="9"/>
    <x v="2"/>
    <x v="1"/>
    <x v="0"/>
    <x v="27"/>
    <x v="1"/>
    <n v="8618444"/>
    <n v="1767148"/>
    <n v="0"/>
    <x v="1"/>
  </r>
  <r>
    <x v="9"/>
    <x v="2"/>
    <x v="1"/>
    <x v="0"/>
    <x v="27"/>
    <x v="2"/>
    <n v="7572634"/>
    <n v="1700796"/>
    <n v="0"/>
    <x v="1"/>
  </r>
  <r>
    <x v="9"/>
    <x v="2"/>
    <x v="1"/>
    <x v="0"/>
    <x v="27"/>
    <x v="3"/>
    <n v="5223057"/>
    <n v="1589065"/>
    <n v="0"/>
    <x v="1"/>
  </r>
  <r>
    <x v="9"/>
    <x v="2"/>
    <x v="1"/>
    <x v="0"/>
    <x v="27"/>
    <x v="4"/>
    <n v="3203051"/>
    <n v="1529854"/>
    <n v="0"/>
    <x v="1"/>
  </r>
  <r>
    <x v="9"/>
    <x v="2"/>
    <x v="1"/>
    <x v="0"/>
    <x v="27"/>
    <x v="5"/>
    <n v="1406009"/>
    <n v="1493366"/>
    <n v="0"/>
    <x v="1"/>
  </r>
  <r>
    <x v="9"/>
    <x v="2"/>
    <x v="1"/>
    <x v="0"/>
    <x v="27"/>
    <x v="6"/>
    <n v="361138"/>
    <n v="1470625"/>
    <n v="0"/>
    <x v="1"/>
  </r>
  <r>
    <x v="9"/>
    <x v="2"/>
    <x v="1"/>
    <x v="0"/>
    <x v="27"/>
    <x v="7"/>
    <n v="92214"/>
    <n v="1477082"/>
    <n v="0"/>
    <x v="1"/>
  </r>
  <r>
    <x v="9"/>
    <x v="2"/>
    <x v="1"/>
    <x v="0"/>
    <x v="27"/>
    <x v="8"/>
    <n v="0"/>
    <n v="1495682"/>
    <n v="0"/>
    <x v="1"/>
  </r>
  <r>
    <x v="9"/>
    <x v="2"/>
    <x v="1"/>
    <x v="0"/>
    <x v="27"/>
    <x v="9"/>
    <n v="0"/>
    <n v="1511483"/>
    <n v="0"/>
    <x v="1"/>
  </r>
  <r>
    <x v="9"/>
    <x v="2"/>
    <x v="1"/>
    <x v="0"/>
    <x v="27"/>
    <x v="10"/>
    <n v="0"/>
    <n v="1492466"/>
    <n v="0"/>
    <x v="1"/>
  </r>
  <r>
    <x v="9"/>
    <x v="2"/>
    <x v="1"/>
    <x v="0"/>
    <x v="27"/>
    <x v="11"/>
    <n v="0"/>
    <n v="1467906"/>
    <n v="0"/>
    <x v="1"/>
  </r>
  <r>
    <x v="9"/>
    <x v="2"/>
    <x v="1"/>
    <x v="0"/>
    <x v="27"/>
    <x v="12"/>
    <n v="0"/>
    <n v="1458644"/>
    <n v="0"/>
    <x v="1"/>
  </r>
  <r>
    <x v="9"/>
    <x v="2"/>
    <x v="1"/>
    <x v="0"/>
    <x v="27"/>
    <x v="13"/>
    <n v="0"/>
    <n v="1457386"/>
    <n v="0"/>
    <x v="1"/>
  </r>
  <r>
    <x v="9"/>
    <x v="2"/>
    <x v="1"/>
    <x v="0"/>
    <x v="27"/>
    <x v="14"/>
    <n v="0"/>
    <n v="1465860"/>
    <n v="0"/>
    <x v="1"/>
  </r>
  <r>
    <x v="9"/>
    <x v="2"/>
    <x v="1"/>
    <x v="0"/>
    <x v="27"/>
    <x v="15"/>
    <n v="0"/>
    <n v="1478403"/>
    <n v="0"/>
    <x v="1"/>
  </r>
  <r>
    <x v="9"/>
    <x v="2"/>
    <x v="1"/>
    <x v="0"/>
    <x v="27"/>
    <x v="16"/>
    <n v="0"/>
    <n v="1490656"/>
    <n v="0"/>
    <x v="1"/>
  </r>
  <r>
    <x v="9"/>
    <x v="2"/>
    <x v="1"/>
    <x v="0"/>
    <x v="27"/>
    <x v="17"/>
    <n v="0"/>
    <n v="1498501"/>
    <n v="0"/>
    <x v="1"/>
  </r>
  <r>
    <x v="9"/>
    <x v="2"/>
    <x v="1"/>
    <x v="0"/>
    <x v="27"/>
    <x v="18"/>
    <n v="0"/>
    <n v="1500156"/>
    <n v="0"/>
    <x v="1"/>
  </r>
  <r>
    <x v="9"/>
    <x v="2"/>
    <x v="1"/>
    <x v="0"/>
    <x v="27"/>
    <x v="19"/>
    <n v="0"/>
    <n v="1509010"/>
    <n v="0"/>
    <x v="1"/>
  </r>
  <r>
    <x v="9"/>
    <x v="2"/>
    <x v="1"/>
    <x v="0"/>
    <x v="27"/>
    <x v="20"/>
    <n v="0"/>
    <n v="1474597"/>
    <n v="0"/>
    <x v="1"/>
  </r>
  <r>
    <x v="9"/>
    <x v="2"/>
    <x v="1"/>
    <x v="0"/>
    <x v="27"/>
    <x v="21"/>
    <n v="0"/>
    <n v="1447381"/>
    <n v="0"/>
    <x v="1"/>
  </r>
  <r>
    <x v="9"/>
    <x v="2"/>
    <x v="1"/>
    <x v="0"/>
    <x v="27"/>
    <x v="22"/>
    <n v="0"/>
    <n v="1426552"/>
    <n v="0"/>
    <x v="1"/>
  </r>
  <r>
    <x v="9"/>
    <x v="2"/>
    <x v="1"/>
    <x v="0"/>
    <x v="27"/>
    <x v="23"/>
    <n v="0"/>
    <n v="1413764"/>
    <n v="0"/>
    <x v="1"/>
  </r>
  <r>
    <x v="9"/>
    <x v="2"/>
    <x v="1"/>
    <x v="0"/>
    <x v="27"/>
    <x v="24"/>
    <n v="0"/>
    <n v="1407730"/>
    <n v="0"/>
    <x v="1"/>
  </r>
  <r>
    <x v="9"/>
    <x v="2"/>
    <x v="1"/>
    <x v="0"/>
    <x v="27"/>
    <x v="25"/>
    <n v="0"/>
    <n v="1405375"/>
    <n v="0"/>
    <x v="1"/>
  </r>
  <r>
    <x v="9"/>
    <x v="2"/>
    <x v="1"/>
    <x v="0"/>
    <x v="27"/>
    <x v="26"/>
    <n v="0"/>
    <n v="1405288"/>
    <n v="0"/>
    <x v="1"/>
  </r>
  <r>
    <x v="9"/>
    <x v="2"/>
    <x v="1"/>
    <x v="0"/>
    <x v="27"/>
    <x v="27"/>
    <n v="0"/>
    <n v="1406906"/>
    <n v="0"/>
    <x v="1"/>
  </r>
  <r>
    <x v="9"/>
    <x v="2"/>
    <x v="1"/>
    <x v="0"/>
    <x v="27"/>
    <x v="28"/>
    <n v="0"/>
    <n v="1409568"/>
    <n v="0"/>
    <x v="1"/>
  </r>
  <r>
    <x v="9"/>
    <x v="2"/>
    <x v="1"/>
    <x v="0"/>
    <x v="27"/>
    <x v="29"/>
    <n v="0"/>
    <n v="1412700"/>
    <n v="0"/>
    <x v="1"/>
  </r>
  <r>
    <x v="9"/>
    <x v="2"/>
    <x v="1"/>
    <x v="0"/>
    <x v="27"/>
    <x v="30"/>
    <n v="0"/>
    <n v="1416426"/>
    <n v="0"/>
    <x v="1"/>
  </r>
  <r>
    <x v="9"/>
    <x v="2"/>
    <x v="2"/>
    <x v="0"/>
    <x v="27"/>
    <x v="0"/>
    <n v="1968986"/>
    <n v="378892"/>
    <n v="0"/>
    <x v="1"/>
  </r>
  <r>
    <x v="9"/>
    <x v="2"/>
    <x v="2"/>
    <x v="0"/>
    <x v="27"/>
    <x v="1"/>
    <n v="1373604"/>
    <n v="283501"/>
    <n v="0"/>
    <x v="1"/>
  </r>
  <r>
    <x v="9"/>
    <x v="2"/>
    <x v="2"/>
    <x v="0"/>
    <x v="27"/>
    <x v="2"/>
    <n v="1171569"/>
    <n v="269270"/>
    <n v="0"/>
    <x v="1"/>
  </r>
  <r>
    <x v="9"/>
    <x v="2"/>
    <x v="2"/>
    <x v="0"/>
    <x v="27"/>
    <x v="3"/>
    <n v="817724"/>
    <n v="249432"/>
    <n v="0"/>
    <x v="1"/>
  </r>
  <r>
    <x v="9"/>
    <x v="2"/>
    <x v="2"/>
    <x v="0"/>
    <x v="27"/>
    <x v="4"/>
    <n v="521929"/>
    <n v="238884"/>
    <n v="0"/>
    <x v="1"/>
  </r>
  <r>
    <x v="9"/>
    <x v="2"/>
    <x v="2"/>
    <x v="0"/>
    <x v="27"/>
    <x v="5"/>
    <n v="262030"/>
    <n v="232268"/>
    <n v="0"/>
    <x v="1"/>
  </r>
  <r>
    <x v="9"/>
    <x v="2"/>
    <x v="2"/>
    <x v="0"/>
    <x v="27"/>
    <x v="6"/>
    <n v="42889"/>
    <n v="227021"/>
    <n v="0"/>
    <x v="1"/>
  </r>
  <r>
    <x v="9"/>
    <x v="2"/>
    <x v="2"/>
    <x v="0"/>
    <x v="27"/>
    <x v="7"/>
    <n v="9620"/>
    <n v="228387"/>
    <n v="0"/>
    <x v="1"/>
  </r>
  <r>
    <x v="9"/>
    <x v="2"/>
    <x v="2"/>
    <x v="0"/>
    <x v="27"/>
    <x v="8"/>
    <n v="0"/>
    <n v="232261"/>
    <n v="0"/>
    <x v="1"/>
  </r>
  <r>
    <x v="9"/>
    <x v="2"/>
    <x v="2"/>
    <x v="0"/>
    <x v="27"/>
    <x v="9"/>
    <n v="0"/>
    <n v="235559"/>
    <n v="0"/>
    <x v="1"/>
  </r>
  <r>
    <x v="9"/>
    <x v="2"/>
    <x v="2"/>
    <x v="0"/>
    <x v="27"/>
    <x v="10"/>
    <n v="0"/>
    <n v="232302"/>
    <n v="0"/>
    <x v="1"/>
  </r>
  <r>
    <x v="9"/>
    <x v="2"/>
    <x v="2"/>
    <x v="0"/>
    <x v="27"/>
    <x v="11"/>
    <n v="0"/>
    <n v="227919"/>
    <n v="0"/>
    <x v="1"/>
  </r>
  <r>
    <x v="9"/>
    <x v="2"/>
    <x v="2"/>
    <x v="0"/>
    <x v="27"/>
    <x v="12"/>
    <n v="0"/>
    <n v="225345"/>
    <n v="0"/>
    <x v="1"/>
  </r>
  <r>
    <x v="9"/>
    <x v="2"/>
    <x v="2"/>
    <x v="0"/>
    <x v="27"/>
    <x v="13"/>
    <n v="0"/>
    <n v="224291"/>
    <n v="0"/>
    <x v="1"/>
  </r>
  <r>
    <x v="9"/>
    <x v="2"/>
    <x v="2"/>
    <x v="0"/>
    <x v="27"/>
    <x v="14"/>
    <n v="0"/>
    <n v="224886"/>
    <n v="0"/>
    <x v="1"/>
  </r>
  <r>
    <x v="9"/>
    <x v="2"/>
    <x v="2"/>
    <x v="0"/>
    <x v="27"/>
    <x v="15"/>
    <n v="0"/>
    <n v="226238"/>
    <n v="0"/>
    <x v="1"/>
  </r>
  <r>
    <x v="9"/>
    <x v="2"/>
    <x v="2"/>
    <x v="0"/>
    <x v="27"/>
    <x v="16"/>
    <n v="0"/>
    <n v="227646"/>
    <n v="0"/>
    <x v="1"/>
  </r>
  <r>
    <x v="9"/>
    <x v="2"/>
    <x v="2"/>
    <x v="0"/>
    <x v="27"/>
    <x v="17"/>
    <n v="0"/>
    <n v="228415"/>
    <n v="0"/>
    <x v="1"/>
  </r>
  <r>
    <x v="9"/>
    <x v="2"/>
    <x v="2"/>
    <x v="0"/>
    <x v="27"/>
    <x v="18"/>
    <n v="0"/>
    <n v="228234"/>
    <n v="0"/>
    <x v="1"/>
  </r>
  <r>
    <x v="9"/>
    <x v="2"/>
    <x v="2"/>
    <x v="0"/>
    <x v="27"/>
    <x v="19"/>
    <n v="0"/>
    <n v="228724"/>
    <n v="0"/>
    <x v="1"/>
  </r>
  <r>
    <x v="9"/>
    <x v="2"/>
    <x v="2"/>
    <x v="0"/>
    <x v="27"/>
    <x v="20"/>
    <n v="0"/>
    <n v="222729"/>
    <n v="0"/>
    <x v="1"/>
  </r>
  <r>
    <x v="9"/>
    <x v="2"/>
    <x v="2"/>
    <x v="0"/>
    <x v="27"/>
    <x v="21"/>
    <n v="0"/>
    <n v="218013"/>
    <n v="0"/>
    <x v="1"/>
  </r>
  <r>
    <x v="9"/>
    <x v="2"/>
    <x v="2"/>
    <x v="0"/>
    <x v="27"/>
    <x v="22"/>
    <n v="0"/>
    <n v="214259"/>
    <n v="0"/>
    <x v="1"/>
  </r>
  <r>
    <x v="9"/>
    <x v="2"/>
    <x v="2"/>
    <x v="0"/>
    <x v="27"/>
    <x v="23"/>
    <n v="0"/>
    <n v="211906"/>
    <n v="0"/>
    <x v="1"/>
  </r>
  <r>
    <x v="9"/>
    <x v="2"/>
    <x v="2"/>
    <x v="0"/>
    <x v="27"/>
    <x v="24"/>
    <n v="0"/>
    <n v="210655"/>
    <n v="0"/>
    <x v="1"/>
  </r>
  <r>
    <x v="9"/>
    <x v="2"/>
    <x v="2"/>
    <x v="0"/>
    <x v="27"/>
    <x v="25"/>
    <n v="0"/>
    <n v="209943"/>
    <n v="0"/>
    <x v="1"/>
  </r>
  <r>
    <x v="9"/>
    <x v="2"/>
    <x v="2"/>
    <x v="0"/>
    <x v="27"/>
    <x v="26"/>
    <n v="0"/>
    <n v="209549"/>
    <n v="0"/>
    <x v="1"/>
  </r>
  <r>
    <x v="9"/>
    <x v="2"/>
    <x v="2"/>
    <x v="0"/>
    <x v="27"/>
    <x v="27"/>
    <n v="0"/>
    <n v="209403"/>
    <n v="0"/>
    <x v="1"/>
  </r>
  <r>
    <x v="9"/>
    <x v="2"/>
    <x v="2"/>
    <x v="0"/>
    <x v="27"/>
    <x v="28"/>
    <n v="0"/>
    <n v="209386"/>
    <n v="0"/>
    <x v="1"/>
  </r>
  <r>
    <x v="9"/>
    <x v="2"/>
    <x v="2"/>
    <x v="0"/>
    <x v="27"/>
    <x v="29"/>
    <n v="0"/>
    <n v="209444"/>
    <n v="0"/>
    <x v="1"/>
  </r>
  <r>
    <x v="9"/>
    <x v="2"/>
    <x v="2"/>
    <x v="0"/>
    <x v="27"/>
    <x v="30"/>
    <n v="0"/>
    <n v="209656"/>
    <n v="0"/>
    <x v="1"/>
  </r>
  <r>
    <x v="9"/>
    <x v="3"/>
    <x v="0"/>
    <x v="0"/>
    <x v="27"/>
    <x v="0"/>
    <n v="39387572"/>
    <n v="7579355"/>
    <n v="0"/>
    <x v="1"/>
  </r>
  <r>
    <x v="9"/>
    <x v="3"/>
    <x v="0"/>
    <x v="0"/>
    <x v="27"/>
    <x v="1"/>
    <n v="27923528"/>
    <n v="5720219"/>
    <n v="0"/>
    <x v="1"/>
  </r>
  <r>
    <x v="9"/>
    <x v="3"/>
    <x v="0"/>
    <x v="0"/>
    <x v="27"/>
    <x v="2"/>
    <n v="24191738"/>
    <n v="5535120"/>
    <n v="0"/>
    <x v="1"/>
  </r>
  <r>
    <x v="9"/>
    <x v="3"/>
    <x v="0"/>
    <x v="0"/>
    <x v="27"/>
    <x v="3"/>
    <n v="16490144"/>
    <n v="5162259"/>
    <n v="0"/>
    <x v="1"/>
  </r>
  <r>
    <x v="9"/>
    <x v="3"/>
    <x v="0"/>
    <x v="0"/>
    <x v="27"/>
    <x v="4"/>
    <n v="10042299"/>
    <n v="4967107"/>
    <n v="0"/>
    <x v="1"/>
  </r>
  <r>
    <x v="9"/>
    <x v="3"/>
    <x v="0"/>
    <x v="0"/>
    <x v="27"/>
    <x v="5"/>
    <n v="4330472"/>
    <n v="4761789"/>
    <n v="0"/>
    <x v="1"/>
  </r>
  <r>
    <x v="9"/>
    <x v="3"/>
    <x v="0"/>
    <x v="0"/>
    <x v="27"/>
    <x v="6"/>
    <n v="1050824"/>
    <n v="4632148"/>
    <n v="0"/>
    <x v="1"/>
  </r>
  <r>
    <x v="9"/>
    <x v="3"/>
    <x v="0"/>
    <x v="0"/>
    <x v="27"/>
    <x v="7"/>
    <n v="264870"/>
    <n v="4621196"/>
    <n v="0"/>
    <x v="1"/>
  </r>
  <r>
    <x v="9"/>
    <x v="3"/>
    <x v="0"/>
    <x v="0"/>
    <x v="27"/>
    <x v="8"/>
    <n v="0"/>
    <n v="4647881"/>
    <n v="0"/>
    <x v="1"/>
  </r>
  <r>
    <x v="9"/>
    <x v="3"/>
    <x v="0"/>
    <x v="0"/>
    <x v="27"/>
    <x v="9"/>
    <n v="0"/>
    <n v="4668659"/>
    <n v="0"/>
    <x v="1"/>
  </r>
  <r>
    <x v="9"/>
    <x v="3"/>
    <x v="0"/>
    <x v="0"/>
    <x v="27"/>
    <x v="10"/>
    <n v="0"/>
    <n v="4594798"/>
    <n v="0"/>
    <x v="1"/>
  </r>
  <r>
    <x v="9"/>
    <x v="3"/>
    <x v="0"/>
    <x v="0"/>
    <x v="27"/>
    <x v="11"/>
    <n v="0"/>
    <n v="4515628"/>
    <n v="0"/>
    <x v="1"/>
  </r>
  <r>
    <x v="9"/>
    <x v="3"/>
    <x v="0"/>
    <x v="0"/>
    <x v="27"/>
    <x v="12"/>
    <n v="0"/>
    <n v="4444156"/>
    <n v="0"/>
    <x v="1"/>
  </r>
  <r>
    <x v="9"/>
    <x v="3"/>
    <x v="0"/>
    <x v="0"/>
    <x v="27"/>
    <x v="13"/>
    <n v="0"/>
    <n v="4391831"/>
    <n v="0"/>
    <x v="1"/>
  </r>
  <r>
    <x v="9"/>
    <x v="3"/>
    <x v="0"/>
    <x v="0"/>
    <x v="27"/>
    <x v="14"/>
    <n v="0"/>
    <n v="4375270"/>
    <n v="0"/>
    <x v="1"/>
  </r>
  <r>
    <x v="9"/>
    <x v="3"/>
    <x v="0"/>
    <x v="0"/>
    <x v="27"/>
    <x v="15"/>
    <n v="0"/>
    <n v="4382854"/>
    <n v="0"/>
    <x v="1"/>
  </r>
  <r>
    <x v="9"/>
    <x v="3"/>
    <x v="0"/>
    <x v="0"/>
    <x v="27"/>
    <x v="16"/>
    <n v="0"/>
    <n v="4396979"/>
    <n v="0"/>
    <x v="1"/>
  </r>
  <r>
    <x v="9"/>
    <x v="3"/>
    <x v="0"/>
    <x v="0"/>
    <x v="27"/>
    <x v="17"/>
    <n v="0"/>
    <n v="4410150"/>
    <n v="0"/>
    <x v="1"/>
  </r>
  <r>
    <x v="9"/>
    <x v="3"/>
    <x v="0"/>
    <x v="0"/>
    <x v="27"/>
    <x v="18"/>
    <n v="0"/>
    <n v="4420796"/>
    <n v="0"/>
    <x v="1"/>
  </r>
  <r>
    <x v="9"/>
    <x v="3"/>
    <x v="0"/>
    <x v="0"/>
    <x v="27"/>
    <x v="19"/>
    <n v="0"/>
    <n v="4427786"/>
    <n v="0"/>
    <x v="1"/>
  </r>
  <r>
    <x v="9"/>
    <x v="3"/>
    <x v="0"/>
    <x v="0"/>
    <x v="27"/>
    <x v="20"/>
    <n v="0"/>
    <n v="4307360"/>
    <n v="0"/>
    <x v="1"/>
  </r>
  <r>
    <x v="9"/>
    <x v="3"/>
    <x v="0"/>
    <x v="0"/>
    <x v="27"/>
    <x v="21"/>
    <n v="0"/>
    <n v="4216258"/>
    <n v="0"/>
    <x v="1"/>
  </r>
  <r>
    <x v="9"/>
    <x v="3"/>
    <x v="0"/>
    <x v="0"/>
    <x v="27"/>
    <x v="22"/>
    <n v="0"/>
    <n v="4151817"/>
    <n v="0"/>
    <x v="1"/>
  </r>
  <r>
    <x v="9"/>
    <x v="3"/>
    <x v="0"/>
    <x v="0"/>
    <x v="27"/>
    <x v="23"/>
    <n v="0"/>
    <n v="4112263"/>
    <n v="0"/>
    <x v="1"/>
  </r>
  <r>
    <x v="9"/>
    <x v="3"/>
    <x v="0"/>
    <x v="0"/>
    <x v="27"/>
    <x v="24"/>
    <n v="0"/>
    <n v="4094842"/>
    <n v="0"/>
    <x v="1"/>
  </r>
  <r>
    <x v="9"/>
    <x v="3"/>
    <x v="0"/>
    <x v="0"/>
    <x v="27"/>
    <x v="25"/>
    <n v="0"/>
    <n v="4089158"/>
    <n v="0"/>
    <x v="1"/>
  </r>
  <r>
    <x v="9"/>
    <x v="3"/>
    <x v="0"/>
    <x v="0"/>
    <x v="27"/>
    <x v="26"/>
    <n v="0"/>
    <n v="4086695"/>
    <n v="0"/>
    <x v="1"/>
  </r>
  <r>
    <x v="9"/>
    <x v="3"/>
    <x v="0"/>
    <x v="0"/>
    <x v="27"/>
    <x v="27"/>
    <n v="0"/>
    <n v="4087602"/>
    <n v="0"/>
    <x v="1"/>
  </r>
  <r>
    <x v="9"/>
    <x v="3"/>
    <x v="0"/>
    <x v="0"/>
    <x v="27"/>
    <x v="28"/>
    <n v="0"/>
    <n v="4092560"/>
    <n v="0"/>
    <x v="1"/>
  </r>
  <r>
    <x v="9"/>
    <x v="3"/>
    <x v="0"/>
    <x v="0"/>
    <x v="27"/>
    <x v="29"/>
    <n v="0"/>
    <n v="4099885"/>
    <n v="0"/>
    <x v="1"/>
  </r>
  <r>
    <x v="9"/>
    <x v="3"/>
    <x v="0"/>
    <x v="0"/>
    <x v="27"/>
    <x v="30"/>
    <n v="0"/>
    <n v="4107699"/>
    <n v="0"/>
    <x v="1"/>
  </r>
  <r>
    <x v="9"/>
    <x v="3"/>
    <x v="1"/>
    <x v="0"/>
    <x v="27"/>
    <x v="0"/>
    <n v="4764622"/>
    <n v="916856"/>
    <n v="0"/>
    <x v="1"/>
  </r>
  <r>
    <x v="9"/>
    <x v="3"/>
    <x v="1"/>
    <x v="0"/>
    <x v="27"/>
    <x v="1"/>
    <n v="3457414"/>
    <n v="699922"/>
    <n v="0"/>
    <x v="1"/>
  </r>
  <r>
    <x v="9"/>
    <x v="3"/>
    <x v="1"/>
    <x v="0"/>
    <x v="27"/>
    <x v="2"/>
    <n v="3122570"/>
    <n v="689645"/>
    <n v="0"/>
    <x v="1"/>
  </r>
  <r>
    <x v="9"/>
    <x v="3"/>
    <x v="1"/>
    <x v="0"/>
    <x v="27"/>
    <x v="3"/>
    <n v="2131816"/>
    <n v="647525"/>
    <n v="0"/>
    <x v="1"/>
  </r>
  <r>
    <x v="9"/>
    <x v="3"/>
    <x v="1"/>
    <x v="0"/>
    <x v="27"/>
    <x v="4"/>
    <n v="1310101"/>
    <n v="626366"/>
    <n v="0"/>
    <x v="1"/>
  </r>
  <r>
    <x v="9"/>
    <x v="3"/>
    <x v="1"/>
    <x v="0"/>
    <x v="27"/>
    <x v="5"/>
    <n v="588150"/>
    <n v="605662"/>
    <n v="0"/>
    <x v="1"/>
  </r>
  <r>
    <x v="9"/>
    <x v="3"/>
    <x v="1"/>
    <x v="0"/>
    <x v="27"/>
    <x v="6"/>
    <n v="160414"/>
    <n v="593990"/>
    <n v="0"/>
    <x v="1"/>
  </r>
  <r>
    <x v="9"/>
    <x v="3"/>
    <x v="1"/>
    <x v="0"/>
    <x v="27"/>
    <x v="7"/>
    <n v="40879"/>
    <n v="597015"/>
    <n v="0"/>
    <x v="1"/>
  </r>
  <r>
    <x v="9"/>
    <x v="3"/>
    <x v="1"/>
    <x v="0"/>
    <x v="27"/>
    <x v="8"/>
    <n v="0"/>
    <n v="604955"/>
    <n v="0"/>
    <x v="1"/>
  </r>
  <r>
    <x v="9"/>
    <x v="3"/>
    <x v="1"/>
    <x v="0"/>
    <x v="27"/>
    <x v="9"/>
    <n v="0"/>
    <n v="612236"/>
    <n v="0"/>
    <x v="1"/>
  </r>
  <r>
    <x v="9"/>
    <x v="3"/>
    <x v="1"/>
    <x v="0"/>
    <x v="27"/>
    <x v="10"/>
    <n v="0"/>
    <n v="606944"/>
    <n v="0"/>
    <x v="1"/>
  </r>
  <r>
    <x v="9"/>
    <x v="3"/>
    <x v="1"/>
    <x v="0"/>
    <x v="27"/>
    <x v="11"/>
    <n v="0"/>
    <n v="601359"/>
    <n v="0"/>
    <x v="1"/>
  </r>
  <r>
    <x v="9"/>
    <x v="3"/>
    <x v="1"/>
    <x v="0"/>
    <x v="27"/>
    <x v="12"/>
    <n v="0"/>
    <n v="596482"/>
    <n v="0"/>
    <x v="1"/>
  </r>
  <r>
    <x v="9"/>
    <x v="3"/>
    <x v="1"/>
    <x v="0"/>
    <x v="27"/>
    <x v="13"/>
    <n v="0"/>
    <n v="593887"/>
    <n v="0"/>
    <x v="1"/>
  </r>
  <r>
    <x v="9"/>
    <x v="3"/>
    <x v="1"/>
    <x v="0"/>
    <x v="27"/>
    <x v="14"/>
    <n v="0"/>
    <n v="595841"/>
    <n v="0"/>
    <x v="1"/>
  </r>
  <r>
    <x v="9"/>
    <x v="3"/>
    <x v="1"/>
    <x v="0"/>
    <x v="27"/>
    <x v="15"/>
    <n v="0"/>
    <n v="600911"/>
    <n v="0"/>
    <x v="1"/>
  </r>
  <r>
    <x v="9"/>
    <x v="3"/>
    <x v="1"/>
    <x v="0"/>
    <x v="27"/>
    <x v="16"/>
    <n v="0"/>
    <n v="606779"/>
    <n v="0"/>
    <x v="1"/>
  </r>
  <r>
    <x v="9"/>
    <x v="3"/>
    <x v="1"/>
    <x v="0"/>
    <x v="27"/>
    <x v="17"/>
    <n v="0"/>
    <n v="611960"/>
    <n v="0"/>
    <x v="1"/>
  </r>
  <r>
    <x v="9"/>
    <x v="3"/>
    <x v="1"/>
    <x v="0"/>
    <x v="27"/>
    <x v="18"/>
    <n v="0"/>
    <n v="616499"/>
    <n v="0"/>
    <x v="1"/>
  </r>
  <r>
    <x v="9"/>
    <x v="3"/>
    <x v="1"/>
    <x v="0"/>
    <x v="27"/>
    <x v="19"/>
    <n v="0"/>
    <n v="620188"/>
    <n v="0"/>
    <x v="1"/>
  </r>
  <r>
    <x v="9"/>
    <x v="3"/>
    <x v="1"/>
    <x v="0"/>
    <x v="27"/>
    <x v="20"/>
    <n v="0"/>
    <n v="605451"/>
    <n v="0"/>
    <x v="1"/>
  </r>
  <r>
    <x v="9"/>
    <x v="3"/>
    <x v="1"/>
    <x v="0"/>
    <x v="27"/>
    <x v="21"/>
    <n v="0"/>
    <n v="594596"/>
    <n v="0"/>
    <x v="1"/>
  </r>
  <r>
    <x v="9"/>
    <x v="3"/>
    <x v="1"/>
    <x v="0"/>
    <x v="27"/>
    <x v="22"/>
    <n v="0"/>
    <n v="587304"/>
    <n v="0"/>
    <x v="1"/>
  </r>
  <r>
    <x v="9"/>
    <x v="3"/>
    <x v="1"/>
    <x v="0"/>
    <x v="27"/>
    <x v="23"/>
    <n v="0"/>
    <n v="583466"/>
    <n v="0"/>
    <x v="1"/>
  </r>
  <r>
    <x v="9"/>
    <x v="3"/>
    <x v="1"/>
    <x v="0"/>
    <x v="27"/>
    <x v="24"/>
    <n v="0"/>
    <n v="582789"/>
    <n v="0"/>
    <x v="1"/>
  </r>
  <r>
    <x v="9"/>
    <x v="3"/>
    <x v="1"/>
    <x v="0"/>
    <x v="27"/>
    <x v="25"/>
    <n v="0"/>
    <n v="583761"/>
    <n v="0"/>
    <x v="1"/>
  </r>
  <r>
    <x v="9"/>
    <x v="3"/>
    <x v="1"/>
    <x v="0"/>
    <x v="27"/>
    <x v="26"/>
    <n v="0"/>
    <n v="585157"/>
    <n v="0"/>
    <x v="1"/>
  </r>
  <r>
    <x v="9"/>
    <x v="3"/>
    <x v="1"/>
    <x v="0"/>
    <x v="27"/>
    <x v="27"/>
    <n v="0"/>
    <n v="586999"/>
    <n v="0"/>
    <x v="1"/>
  </r>
  <r>
    <x v="9"/>
    <x v="3"/>
    <x v="1"/>
    <x v="0"/>
    <x v="27"/>
    <x v="28"/>
    <n v="0"/>
    <n v="589394"/>
    <n v="0"/>
    <x v="1"/>
  </r>
  <r>
    <x v="9"/>
    <x v="3"/>
    <x v="1"/>
    <x v="0"/>
    <x v="27"/>
    <x v="29"/>
    <n v="0"/>
    <n v="592097"/>
    <n v="0"/>
    <x v="1"/>
  </r>
  <r>
    <x v="9"/>
    <x v="3"/>
    <x v="1"/>
    <x v="0"/>
    <x v="27"/>
    <x v="30"/>
    <n v="0"/>
    <n v="594848"/>
    <n v="0"/>
    <x v="1"/>
  </r>
  <r>
    <x v="9"/>
    <x v="3"/>
    <x v="2"/>
    <x v="0"/>
    <x v="27"/>
    <x v="0"/>
    <n v="1098522"/>
    <n v="211388"/>
    <n v="0"/>
    <x v="1"/>
  </r>
  <r>
    <x v="9"/>
    <x v="3"/>
    <x v="2"/>
    <x v="0"/>
    <x v="27"/>
    <x v="1"/>
    <n v="776528"/>
    <n v="159262"/>
    <n v="0"/>
    <x v="1"/>
  </r>
  <r>
    <x v="9"/>
    <x v="3"/>
    <x v="2"/>
    <x v="0"/>
    <x v="27"/>
    <x v="2"/>
    <n v="670463"/>
    <n v="153786"/>
    <n v="0"/>
    <x v="1"/>
  </r>
  <r>
    <x v="9"/>
    <x v="3"/>
    <x v="2"/>
    <x v="0"/>
    <x v="27"/>
    <x v="3"/>
    <n v="462825"/>
    <n v="142735"/>
    <n v="0"/>
    <x v="1"/>
  </r>
  <r>
    <x v="9"/>
    <x v="3"/>
    <x v="2"/>
    <x v="0"/>
    <x v="27"/>
    <x v="4"/>
    <n v="294827"/>
    <n v="136844"/>
    <n v="0"/>
    <x v="1"/>
  </r>
  <r>
    <x v="9"/>
    <x v="3"/>
    <x v="2"/>
    <x v="0"/>
    <x v="27"/>
    <x v="5"/>
    <n v="148571"/>
    <n v="131230"/>
    <n v="0"/>
    <x v="1"/>
  </r>
  <r>
    <x v="9"/>
    <x v="3"/>
    <x v="2"/>
    <x v="0"/>
    <x v="27"/>
    <x v="6"/>
    <n v="25054"/>
    <n v="127239"/>
    <n v="0"/>
    <x v="1"/>
  </r>
  <r>
    <x v="9"/>
    <x v="3"/>
    <x v="2"/>
    <x v="0"/>
    <x v="27"/>
    <x v="7"/>
    <n v="5614"/>
    <n v="127676"/>
    <n v="0"/>
    <x v="1"/>
  </r>
  <r>
    <x v="9"/>
    <x v="3"/>
    <x v="2"/>
    <x v="0"/>
    <x v="27"/>
    <x v="8"/>
    <n v="0"/>
    <n v="129521"/>
    <n v="0"/>
    <x v="1"/>
  </r>
  <r>
    <x v="9"/>
    <x v="3"/>
    <x v="2"/>
    <x v="0"/>
    <x v="27"/>
    <x v="9"/>
    <n v="0"/>
    <n v="131139"/>
    <n v="0"/>
    <x v="1"/>
  </r>
  <r>
    <x v="9"/>
    <x v="3"/>
    <x v="2"/>
    <x v="0"/>
    <x v="27"/>
    <x v="10"/>
    <n v="0"/>
    <n v="129420"/>
    <n v="0"/>
    <x v="1"/>
  </r>
  <r>
    <x v="9"/>
    <x v="3"/>
    <x v="2"/>
    <x v="0"/>
    <x v="27"/>
    <x v="11"/>
    <n v="0"/>
    <n v="127464"/>
    <n v="0"/>
    <x v="1"/>
  </r>
  <r>
    <x v="9"/>
    <x v="3"/>
    <x v="2"/>
    <x v="0"/>
    <x v="27"/>
    <x v="12"/>
    <n v="0"/>
    <n v="125384"/>
    <n v="0"/>
    <x v="1"/>
  </r>
  <r>
    <x v="9"/>
    <x v="3"/>
    <x v="2"/>
    <x v="0"/>
    <x v="27"/>
    <x v="13"/>
    <n v="0"/>
    <n v="123980"/>
    <n v="0"/>
    <x v="1"/>
  </r>
  <r>
    <x v="9"/>
    <x v="3"/>
    <x v="2"/>
    <x v="0"/>
    <x v="27"/>
    <x v="14"/>
    <n v="0"/>
    <n v="123645"/>
    <n v="0"/>
    <x v="1"/>
  </r>
  <r>
    <x v="9"/>
    <x v="3"/>
    <x v="2"/>
    <x v="0"/>
    <x v="27"/>
    <x v="15"/>
    <n v="0"/>
    <n v="124056"/>
    <n v="0"/>
    <x v="1"/>
  </r>
  <r>
    <x v="9"/>
    <x v="3"/>
    <x v="2"/>
    <x v="0"/>
    <x v="27"/>
    <x v="16"/>
    <n v="0"/>
    <n v="124705"/>
    <n v="0"/>
    <x v="1"/>
  </r>
  <r>
    <x v="9"/>
    <x v="3"/>
    <x v="2"/>
    <x v="0"/>
    <x v="27"/>
    <x v="17"/>
    <n v="0"/>
    <n v="125277"/>
    <n v="0"/>
    <x v="1"/>
  </r>
  <r>
    <x v="9"/>
    <x v="3"/>
    <x v="2"/>
    <x v="0"/>
    <x v="27"/>
    <x v="18"/>
    <n v="0"/>
    <n v="125741"/>
    <n v="0"/>
    <x v="1"/>
  </r>
  <r>
    <x v="9"/>
    <x v="3"/>
    <x v="2"/>
    <x v="0"/>
    <x v="27"/>
    <x v="19"/>
    <n v="0"/>
    <n v="125833"/>
    <n v="0"/>
    <x v="1"/>
  </r>
  <r>
    <x v="9"/>
    <x v="3"/>
    <x v="2"/>
    <x v="0"/>
    <x v="27"/>
    <x v="20"/>
    <n v="0"/>
    <n v="122279"/>
    <n v="0"/>
    <x v="1"/>
  </r>
  <r>
    <x v="9"/>
    <x v="3"/>
    <x v="2"/>
    <x v="0"/>
    <x v="27"/>
    <x v="21"/>
    <n v="0"/>
    <n v="119647"/>
    <n v="0"/>
    <x v="1"/>
  </r>
  <r>
    <x v="9"/>
    <x v="3"/>
    <x v="2"/>
    <x v="0"/>
    <x v="27"/>
    <x v="22"/>
    <n v="0"/>
    <n v="117752"/>
    <n v="0"/>
    <x v="1"/>
  </r>
  <r>
    <x v="9"/>
    <x v="3"/>
    <x v="2"/>
    <x v="0"/>
    <x v="27"/>
    <x v="23"/>
    <n v="0"/>
    <n v="116668"/>
    <n v="0"/>
    <x v="1"/>
  </r>
  <r>
    <x v="9"/>
    <x v="3"/>
    <x v="2"/>
    <x v="0"/>
    <x v="27"/>
    <x v="24"/>
    <n v="0"/>
    <n v="116271"/>
    <n v="0"/>
    <x v="1"/>
  </r>
  <r>
    <x v="9"/>
    <x v="3"/>
    <x v="2"/>
    <x v="0"/>
    <x v="27"/>
    <x v="25"/>
    <n v="0"/>
    <n v="116201"/>
    <n v="0"/>
    <x v="1"/>
  </r>
  <r>
    <x v="9"/>
    <x v="3"/>
    <x v="2"/>
    <x v="0"/>
    <x v="27"/>
    <x v="26"/>
    <n v="0"/>
    <n v="116207"/>
    <n v="0"/>
    <x v="1"/>
  </r>
  <r>
    <x v="9"/>
    <x v="3"/>
    <x v="2"/>
    <x v="0"/>
    <x v="27"/>
    <x v="27"/>
    <n v="0"/>
    <n v="116306"/>
    <n v="0"/>
    <x v="1"/>
  </r>
  <r>
    <x v="9"/>
    <x v="3"/>
    <x v="2"/>
    <x v="0"/>
    <x v="27"/>
    <x v="28"/>
    <n v="0"/>
    <n v="116504"/>
    <n v="0"/>
    <x v="1"/>
  </r>
  <r>
    <x v="9"/>
    <x v="3"/>
    <x v="2"/>
    <x v="0"/>
    <x v="27"/>
    <x v="29"/>
    <n v="0"/>
    <n v="116769"/>
    <n v="0"/>
    <x v="1"/>
  </r>
  <r>
    <x v="9"/>
    <x v="3"/>
    <x v="2"/>
    <x v="0"/>
    <x v="27"/>
    <x v="30"/>
    <n v="0"/>
    <n v="117082"/>
    <n v="0"/>
    <x v="1"/>
  </r>
  <r>
    <x v="9"/>
    <x v="4"/>
    <x v="0"/>
    <x v="0"/>
    <x v="27"/>
    <x v="0"/>
    <n v="105387416"/>
    <n v="20279712"/>
    <n v="0"/>
    <x v="1"/>
  </r>
  <r>
    <x v="9"/>
    <x v="4"/>
    <x v="0"/>
    <x v="0"/>
    <x v="27"/>
    <x v="1"/>
    <n v="76840952"/>
    <n v="15498819"/>
    <n v="0"/>
    <x v="1"/>
  </r>
  <r>
    <x v="9"/>
    <x v="4"/>
    <x v="0"/>
    <x v="0"/>
    <x v="27"/>
    <x v="2"/>
    <n v="68351000"/>
    <n v="14994817"/>
    <n v="0"/>
    <x v="1"/>
  </r>
  <r>
    <x v="9"/>
    <x v="4"/>
    <x v="0"/>
    <x v="0"/>
    <x v="27"/>
    <x v="3"/>
    <n v="46782200"/>
    <n v="13924934"/>
    <n v="0"/>
    <x v="1"/>
  </r>
  <r>
    <x v="9"/>
    <x v="4"/>
    <x v="0"/>
    <x v="0"/>
    <x v="27"/>
    <x v="4"/>
    <n v="28754632"/>
    <n v="13487484"/>
    <n v="0"/>
    <x v="1"/>
  </r>
  <r>
    <x v="9"/>
    <x v="4"/>
    <x v="0"/>
    <x v="0"/>
    <x v="27"/>
    <x v="5"/>
    <n v="12835036"/>
    <n v="13065763"/>
    <n v="0"/>
    <x v="1"/>
  </r>
  <r>
    <x v="9"/>
    <x v="4"/>
    <x v="0"/>
    <x v="0"/>
    <x v="27"/>
    <x v="6"/>
    <n v="3423106"/>
    <n v="12828997"/>
    <n v="0"/>
    <x v="1"/>
  </r>
  <r>
    <x v="9"/>
    <x v="4"/>
    <x v="0"/>
    <x v="0"/>
    <x v="27"/>
    <x v="7"/>
    <n v="855501"/>
    <n v="12882113"/>
    <n v="0"/>
    <x v="1"/>
  </r>
  <r>
    <x v="9"/>
    <x v="4"/>
    <x v="0"/>
    <x v="0"/>
    <x v="27"/>
    <x v="8"/>
    <n v="0"/>
    <n v="13051232"/>
    <n v="0"/>
    <x v="1"/>
  </r>
  <r>
    <x v="9"/>
    <x v="4"/>
    <x v="0"/>
    <x v="0"/>
    <x v="27"/>
    <x v="9"/>
    <n v="0"/>
    <n v="13224175"/>
    <n v="0"/>
    <x v="1"/>
  </r>
  <r>
    <x v="9"/>
    <x v="4"/>
    <x v="0"/>
    <x v="0"/>
    <x v="27"/>
    <x v="10"/>
    <n v="0"/>
    <n v="13133310"/>
    <n v="0"/>
    <x v="1"/>
  </r>
  <r>
    <x v="9"/>
    <x v="4"/>
    <x v="0"/>
    <x v="0"/>
    <x v="27"/>
    <x v="11"/>
    <n v="0"/>
    <n v="13017771"/>
    <n v="0"/>
    <x v="1"/>
  </r>
  <r>
    <x v="9"/>
    <x v="4"/>
    <x v="0"/>
    <x v="0"/>
    <x v="27"/>
    <x v="12"/>
    <n v="0"/>
    <n v="12973518"/>
    <n v="0"/>
    <x v="1"/>
  </r>
  <r>
    <x v="9"/>
    <x v="4"/>
    <x v="0"/>
    <x v="0"/>
    <x v="27"/>
    <x v="13"/>
    <n v="0"/>
    <n v="13001548"/>
    <n v="0"/>
    <x v="1"/>
  </r>
  <r>
    <x v="9"/>
    <x v="4"/>
    <x v="0"/>
    <x v="0"/>
    <x v="27"/>
    <x v="14"/>
    <n v="0"/>
    <n v="13114217"/>
    <n v="0"/>
    <x v="1"/>
  </r>
  <r>
    <x v="9"/>
    <x v="4"/>
    <x v="0"/>
    <x v="0"/>
    <x v="27"/>
    <x v="15"/>
    <n v="0"/>
    <n v="13262310"/>
    <n v="0"/>
    <x v="1"/>
  </r>
  <r>
    <x v="9"/>
    <x v="4"/>
    <x v="0"/>
    <x v="0"/>
    <x v="27"/>
    <x v="16"/>
    <n v="0"/>
    <n v="13404365"/>
    <n v="0"/>
    <x v="1"/>
  </r>
  <r>
    <x v="9"/>
    <x v="4"/>
    <x v="0"/>
    <x v="0"/>
    <x v="27"/>
    <x v="17"/>
    <n v="0"/>
    <n v="13529456"/>
    <n v="0"/>
    <x v="1"/>
  </r>
  <r>
    <x v="9"/>
    <x v="4"/>
    <x v="0"/>
    <x v="0"/>
    <x v="27"/>
    <x v="18"/>
    <n v="0"/>
    <n v="13621302"/>
    <n v="0"/>
    <x v="1"/>
  </r>
  <r>
    <x v="9"/>
    <x v="4"/>
    <x v="0"/>
    <x v="0"/>
    <x v="27"/>
    <x v="19"/>
    <n v="0"/>
    <n v="13715764"/>
    <n v="0"/>
    <x v="1"/>
  </r>
  <r>
    <x v="9"/>
    <x v="4"/>
    <x v="0"/>
    <x v="0"/>
    <x v="27"/>
    <x v="20"/>
    <n v="0"/>
    <n v="13404349"/>
    <n v="0"/>
    <x v="1"/>
  </r>
  <r>
    <x v="9"/>
    <x v="4"/>
    <x v="0"/>
    <x v="0"/>
    <x v="27"/>
    <x v="21"/>
    <n v="0"/>
    <n v="13178492"/>
    <n v="0"/>
    <x v="1"/>
  </r>
  <r>
    <x v="9"/>
    <x v="4"/>
    <x v="0"/>
    <x v="0"/>
    <x v="27"/>
    <x v="22"/>
    <n v="0"/>
    <n v="13021373"/>
    <n v="0"/>
    <x v="1"/>
  </r>
  <r>
    <x v="9"/>
    <x v="4"/>
    <x v="0"/>
    <x v="0"/>
    <x v="27"/>
    <x v="23"/>
    <n v="0"/>
    <n v="12933389"/>
    <n v="0"/>
    <x v="1"/>
  </r>
  <r>
    <x v="9"/>
    <x v="4"/>
    <x v="0"/>
    <x v="0"/>
    <x v="27"/>
    <x v="24"/>
    <n v="0"/>
    <n v="12917484"/>
    <n v="0"/>
    <x v="1"/>
  </r>
  <r>
    <x v="9"/>
    <x v="4"/>
    <x v="0"/>
    <x v="0"/>
    <x v="27"/>
    <x v="25"/>
    <n v="0"/>
    <n v="12949095"/>
    <n v="0"/>
    <x v="1"/>
  </r>
  <r>
    <x v="9"/>
    <x v="4"/>
    <x v="0"/>
    <x v="0"/>
    <x v="27"/>
    <x v="26"/>
    <n v="0"/>
    <n v="12990778"/>
    <n v="0"/>
    <x v="1"/>
  </r>
  <r>
    <x v="9"/>
    <x v="4"/>
    <x v="0"/>
    <x v="0"/>
    <x v="27"/>
    <x v="27"/>
    <n v="0"/>
    <n v="13037261"/>
    <n v="0"/>
    <x v="1"/>
  </r>
  <r>
    <x v="9"/>
    <x v="4"/>
    <x v="0"/>
    <x v="0"/>
    <x v="27"/>
    <x v="28"/>
    <n v="0"/>
    <n v="13093004"/>
    <n v="0"/>
    <x v="1"/>
  </r>
  <r>
    <x v="9"/>
    <x v="4"/>
    <x v="0"/>
    <x v="0"/>
    <x v="27"/>
    <x v="29"/>
    <n v="0"/>
    <n v="13153599"/>
    <n v="0"/>
    <x v="1"/>
  </r>
  <r>
    <x v="9"/>
    <x v="4"/>
    <x v="0"/>
    <x v="0"/>
    <x v="27"/>
    <x v="30"/>
    <n v="0"/>
    <n v="13215886"/>
    <n v="0"/>
    <x v="1"/>
  </r>
  <r>
    <x v="9"/>
    <x v="4"/>
    <x v="1"/>
    <x v="0"/>
    <x v="27"/>
    <x v="0"/>
    <n v="15626073"/>
    <n v="3006927"/>
    <n v="0"/>
    <x v="1"/>
  </r>
  <r>
    <x v="9"/>
    <x v="4"/>
    <x v="1"/>
    <x v="0"/>
    <x v="27"/>
    <x v="1"/>
    <n v="11509837"/>
    <n v="2309667"/>
    <n v="0"/>
    <x v="1"/>
  </r>
  <r>
    <x v="9"/>
    <x v="4"/>
    <x v="1"/>
    <x v="0"/>
    <x v="27"/>
    <x v="2"/>
    <n v="10397953"/>
    <n v="2250075"/>
    <n v="0"/>
    <x v="1"/>
  </r>
  <r>
    <x v="9"/>
    <x v="4"/>
    <x v="1"/>
    <x v="0"/>
    <x v="27"/>
    <x v="3"/>
    <n v="7121406"/>
    <n v="2097841"/>
    <n v="0"/>
    <x v="1"/>
  </r>
  <r>
    <x v="9"/>
    <x v="4"/>
    <x v="1"/>
    <x v="0"/>
    <x v="27"/>
    <x v="4"/>
    <n v="4392346"/>
    <n v="2033634"/>
    <n v="0"/>
    <x v="1"/>
  </r>
  <r>
    <x v="9"/>
    <x v="4"/>
    <x v="1"/>
    <x v="0"/>
    <x v="27"/>
    <x v="5"/>
    <n v="1989601"/>
    <n v="1977259"/>
    <n v="0"/>
    <x v="1"/>
  </r>
  <r>
    <x v="9"/>
    <x v="4"/>
    <x v="1"/>
    <x v="0"/>
    <x v="27"/>
    <x v="6"/>
    <n v="551766"/>
    <n v="1947643"/>
    <n v="0"/>
    <x v="1"/>
  </r>
  <r>
    <x v="9"/>
    <x v="4"/>
    <x v="1"/>
    <x v="0"/>
    <x v="27"/>
    <x v="7"/>
    <n v="138321"/>
    <n v="1961336"/>
    <n v="0"/>
    <x v="1"/>
  </r>
  <r>
    <x v="9"/>
    <x v="4"/>
    <x v="1"/>
    <x v="0"/>
    <x v="27"/>
    <x v="8"/>
    <n v="0"/>
    <n v="1992550"/>
    <n v="0"/>
    <x v="1"/>
  </r>
  <r>
    <x v="9"/>
    <x v="4"/>
    <x v="1"/>
    <x v="0"/>
    <x v="27"/>
    <x v="9"/>
    <n v="0"/>
    <n v="2024325"/>
    <n v="0"/>
    <x v="1"/>
  </r>
  <r>
    <x v="9"/>
    <x v="4"/>
    <x v="1"/>
    <x v="0"/>
    <x v="27"/>
    <x v="10"/>
    <n v="0"/>
    <n v="2016211"/>
    <n v="0"/>
    <x v="1"/>
  </r>
  <r>
    <x v="9"/>
    <x v="4"/>
    <x v="1"/>
    <x v="0"/>
    <x v="27"/>
    <x v="11"/>
    <n v="0"/>
    <n v="2006632"/>
    <n v="0"/>
    <x v="1"/>
  </r>
  <r>
    <x v="9"/>
    <x v="4"/>
    <x v="1"/>
    <x v="0"/>
    <x v="27"/>
    <x v="12"/>
    <n v="0"/>
    <n v="2007569"/>
    <n v="0"/>
    <x v="1"/>
  </r>
  <r>
    <x v="9"/>
    <x v="4"/>
    <x v="1"/>
    <x v="0"/>
    <x v="27"/>
    <x v="13"/>
    <n v="0"/>
    <n v="2019168"/>
    <n v="0"/>
    <x v="1"/>
  </r>
  <r>
    <x v="9"/>
    <x v="4"/>
    <x v="1"/>
    <x v="0"/>
    <x v="27"/>
    <x v="14"/>
    <n v="0"/>
    <n v="2043228"/>
    <n v="0"/>
    <x v="1"/>
  </r>
  <r>
    <x v="9"/>
    <x v="4"/>
    <x v="1"/>
    <x v="0"/>
    <x v="27"/>
    <x v="15"/>
    <n v="0"/>
    <n v="2072397"/>
    <n v="0"/>
    <x v="1"/>
  </r>
  <r>
    <x v="9"/>
    <x v="4"/>
    <x v="1"/>
    <x v="0"/>
    <x v="27"/>
    <x v="16"/>
    <n v="0"/>
    <n v="2100470"/>
    <n v="0"/>
    <x v="1"/>
  </r>
  <r>
    <x v="9"/>
    <x v="4"/>
    <x v="1"/>
    <x v="0"/>
    <x v="27"/>
    <x v="17"/>
    <n v="0"/>
    <n v="2123480"/>
    <n v="0"/>
    <x v="1"/>
  </r>
  <r>
    <x v="9"/>
    <x v="4"/>
    <x v="1"/>
    <x v="0"/>
    <x v="27"/>
    <x v="18"/>
    <n v="0"/>
    <n v="2140213"/>
    <n v="0"/>
    <x v="1"/>
  </r>
  <r>
    <x v="9"/>
    <x v="4"/>
    <x v="1"/>
    <x v="0"/>
    <x v="27"/>
    <x v="19"/>
    <n v="0"/>
    <n v="2156629"/>
    <n v="0"/>
    <x v="1"/>
  </r>
  <r>
    <x v="9"/>
    <x v="4"/>
    <x v="1"/>
    <x v="0"/>
    <x v="27"/>
    <x v="20"/>
    <n v="0"/>
    <n v="2108493"/>
    <n v="0"/>
    <x v="1"/>
  </r>
  <r>
    <x v="9"/>
    <x v="4"/>
    <x v="1"/>
    <x v="0"/>
    <x v="27"/>
    <x v="21"/>
    <n v="0"/>
    <n v="2073307"/>
    <n v="0"/>
    <x v="1"/>
  </r>
  <r>
    <x v="9"/>
    <x v="4"/>
    <x v="1"/>
    <x v="0"/>
    <x v="27"/>
    <x v="22"/>
    <n v="0"/>
    <n v="2048378"/>
    <n v="0"/>
    <x v="1"/>
  </r>
  <r>
    <x v="9"/>
    <x v="4"/>
    <x v="1"/>
    <x v="0"/>
    <x v="27"/>
    <x v="23"/>
    <n v="0"/>
    <n v="2034488"/>
    <n v="0"/>
    <x v="1"/>
  </r>
  <r>
    <x v="9"/>
    <x v="4"/>
    <x v="1"/>
    <x v="0"/>
    <x v="27"/>
    <x v="24"/>
    <n v="0"/>
    <n v="2032476"/>
    <n v="0"/>
    <x v="1"/>
  </r>
  <r>
    <x v="9"/>
    <x v="4"/>
    <x v="1"/>
    <x v="0"/>
    <x v="27"/>
    <x v="25"/>
    <n v="0"/>
    <n v="2037928"/>
    <n v="0"/>
    <x v="1"/>
  </r>
  <r>
    <x v="9"/>
    <x v="4"/>
    <x v="1"/>
    <x v="0"/>
    <x v="27"/>
    <x v="26"/>
    <n v="0"/>
    <n v="2044814"/>
    <n v="0"/>
    <x v="1"/>
  </r>
  <r>
    <x v="9"/>
    <x v="4"/>
    <x v="1"/>
    <x v="0"/>
    <x v="27"/>
    <x v="27"/>
    <n v="0"/>
    <n v="2052336"/>
    <n v="0"/>
    <x v="1"/>
  </r>
  <r>
    <x v="9"/>
    <x v="4"/>
    <x v="1"/>
    <x v="0"/>
    <x v="27"/>
    <x v="28"/>
    <n v="0"/>
    <n v="2061237"/>
    <n v="0"/>
    <x v="1"/>
  </r>
  <r>
    <x v="9"/>
    <x v="4"/>
    <x v="1"/>
    <x v="0"/>
    <x v="27"/>
    <x v="29"/>
    <n v="0"/>
    <n v="2070821"/>
    <n v="0"/>
    <x v="1"/>
  </r>
  <r>
    <x v="9"/>
    <x v="4"/>
    <x v="1"/>
    <x v="0"/>
    <x v="27"/>
    <x v="30"/>
    <n v="0"/>
    <n v="2080542"/>
    <n v="0"/>
    <x v="1"/>
  </r>
  <r>
    <x v="9"/>
    <x v="4"/>
    <x v="2"/>
    <x v="0"/>
    <x v="27"/>
    <x v="0"/>
    <n v="6298856"/>
    <n v="1212089"/>
    <n v="0"/>
    <x v="1"/>
  </r>
  <r>
    <x v="9"/>
    <x v="4"/>
    <x v="2"/>
    <x v="0"/>
    <x v="27"/>
    <x v="1"/>
    <n v="4460757"/>
    <n v="912904"/>
    <n v="0"/>
    <x v="1"/>
  </r>
  <r>
    <x v="9"/>
    <x v="4"/>
    <x v="2"/>
    <x v="0"/>
    <x v="27"/>
    <x v="2"/>
    <n v="3798571"/>
    <n v="866207"/>
    <n v="0"/>
    <x v="1"/>
  </r>
  <r>
    <x v="9"/>
    <x v="4"/>
    <x v="2"/>
    <x v="0"/>
    <x v="27"/>
    <x v="3"/>
    <n v="2629440"/>
    <n v="796267"/>
    <n v="0"/>
    <x v="1"/>
  </r>
  <r>
    <x v="9"/>
    <x v="4"/>
    <x v="2"/>
    <x v="0"/>
    <x v="27"/>
    <x v="4"/>
    <n v="1675339"/>
    <n v="764465"/>
    <n v="0"/>
    <x v="1"/>
  </r>
  <r>
    <x v="9"/>
    <x v="4"/>
    <x v="2"/>
    <x v="0"/>
    <x v="27"/>
    <x v="5"/>
    <n v="840908"/>
    <n v="735515"/>
    <n v="0"/>
    <x v="1"/>
  </r>
  <r>
    <x v="9"/>
    <x v="4"/>
    <x v="2"/>
    <x v="0"/>
    <x v="27"/>
    <x v="6"/>
    <n v="136868"/>
    <n v="715144"/>
    <n v="0"/>
    <x v="1"/>
  </r>
  <r>
    <x v="9"/>
    <x v="4"/>
    <x v="2"/>
    <x v="0"/>
    <x v="27"/>
    <x v="7"/>
    <n v="30208"/>
    <n v="718280"/>
    <n v="0"/>
    <x v="1"/>
  </r>
  <r>
    <x v="9"/>
    <x v="4"/>
    <x v="2"/>
    <x v="0"/>
    <x v="27"/>
    <x v="8"/>
    <n v="0"/>
    <n v="729834"/>
    <n v="0"/>
    <x v="1"/>
  </r>
  <r>
    <x v="9"/>
    <x v="4"/>
    <x v="2"/>
    <x v="0"/>
    <x v="27"/>
    <x v="9"/>
    <n v="0"/>
    <n v="740990"/>
    <n v="0"/>
    <x v="1"/>
  </r>
  <r>
    <x v="9"/>
    <x v="4"/>
    <x v="2"/>
    <x v="0"/>
    <x v="27"/>
    <x v="10"/>
    <n v="0"/>
    <n v="733587"/>
    <n v="0"/>
    <x v="1"/>
  </r>
  <r>
    <x v="9"/>
    <x v="4"/>
    <x v="2"/>
    <x v="0"/>
    <x v="27"/>
    <x v="11"/>
    <n v="0"/>
    <n v="724414"/>
    <n v="0"/>
    <x v="1"/>
  </r>
  <r>
    <x v="9"/>
    <x v="4"/>
    <x v="2"/>
    <x v="0"/>
    <x v="27"/>
    <x v="12"/>
    <n v="0"/>
    <n v="717519"/>
    <n v="0"/>
    <x v="1"/>
  </r>
  <r>
    <x v="9"/>
    <x v="4"/>
    <x v="2"/>
    <x v="0"/>
    <x v="27"/>
    <x v="13"/>
    <n v="0"/>
    <n v="715538"/>
    <n v="0"/>
    <x v="1"/>
  </r>
  <r>
    <x v="9"/>
    <x v="4"/>
    <x v="2"/>
    <x v="0"/>
    <x v="27"/>
    <x v="14"/>
    <n v="0"/>
    <n v="718706"/>
    <n v="0"/>
    <x v="1"/>
  </r>
  <r>
    <x v="9"/>
    <x v="4"/>
    <x v="2"/>
    <x v="0"/>
    <x v="27"/>
    <x v="15"/>
    <n v="0"/>
    <n v="724287"/>
    <n v="0"/>
    <x v="1"/>
  </r>
  <r>
    <x v="9"/>
    <x v="4"/>
    <x v="2"/>
    <x v="0"/>
    <x v="27"/>
    <x v="16"/>
    <n v="0"/>
    <n v="729945"/>
    <n v="0"/>
    <x v="1"/>
  </r>
  <r>
    <x v="9"/>
    <x v="4"/>
    <x v="2"/>
    <x v="0"/>
    <x v="27"/>
    <x v="17"/>
    <n v="0"/>
    <n v="734431"/>
    <n v="0"/>
    <x v="1"/>
  </r>
  <r>
    <x v="9"/>
    <x v="4"/>
    <x v="2"/>
    <x v="0"/>
    <x v="27"/>
    <x v="18"/>
    <n v="0"/>
    <n v="737002"/>
    <n v="0"/>
    <x v="1"/>
  </r>
  <r>
    <x v="9"/>
    <x v="4"/>
    <x v="2"/>
    <x v="0"/>
    <x v="27"/>
    <x v="19"/>
    <n v="0"/>
    <n v="738436"/>
    <n v="0"/>
    <x v="1"/>
  </r>
  <r>
    <x v="9"/>
    <x v="4"/>
    <x v="2"/>
    <x v="0"/>
    <x v="27"/>
    <x v="20"/>
    <n v="0"/>
    <n v="718472"/>
    <n v="0"/>
    <x v="1"/>
  </r>
  <r>
    <x v="9"/>
    <x v="4"/>
    <x v="2"/>
    <x v="0"/>
    <x v="27"/>
    <x v="21"/>
    <n v="0"/>
    <n v="703804"/>
    <n v="0"/>
    <x v="1"/>
  </r>
  <r>
    <x v="9"/>
    <x v="4"/>
    <x v="2"/>
    <x v="0"/>
    <x v="27"/>
    <x v="22"/>
    <n v="0"/>
    <n v="692810"/>
    <n v="0"/>
    <x v="1"/>
  </r>
  <r>
    <x v="9"/>
    <x v="4"/>
    <x v="2"/>
    <x v="0"/>
    <x v="27"/>
    <x v="23"/>
    <n v="0"/>
    <n v="686268"/>
    <n v="0"/>
    <x v="1"/>
  </r>
  <r>
    <x v="9"/>
    <x v="4"/>
    <x v="2"/>
    <x v="0"/>
    <x v="27"/>
    <x v="24"/>
    <n v="0"/>
    <n v="684050"/>
    <n v="0"/>
    <x v="1"/>
  </r>
  <r>
    <x v="9"/>
    <x v="4"/>
    <x v="2"/>
    <x v="0"/>
    <x v="27"/>
    <x v="25"/>
    <n v="0"/>
    <n v="684337"/>
    <n v="0"/>
    <x v="1"/>
  </r>
  <r>
    <x v="9"/>
    <x v="4"/>
    <x v="2"/>
    <x v="0"/>
    <x v="27"/>
    <x v="26"/>
    <n v="0"/>
    <n v="685044"/>
    <n v="0"/>
    <x v="1"/>
  </r>
  <r>
    <x v="9"/>
    <x v="4"/>
    <x v="2"/>
    <x v="0"/>
    <x v="27"/>
    <x v="27"/>
    <n v="0"/>
    <n v="685991"/>
    <n v="0"/>
    <x v="1"/>
  </r>
  <r>
    <x v="9"/>
    <x v="4"/>
    <x v="2"/>
    <x v="0"/>
    <x v="27"/>
    <x v="28"/>
    <n v="0"/>
    <n v="687315"/>
    <n v="0"/>
    <x v="1"/>
  </r>
  <r>
    <x v="9"/>
    <x v="4"/>
    <x v="2"/>
    <x v="0"/>
    <x v="27"/>
    <x v="29"/>
    <n v="0"/>
    <n v="688895"/>
    <n v="0"/>
    <x v="1"/>
  </r>
  <r>
    <x v="9"/>
    <x v="4"/>
    <x v="2"/>
    <x v="0"/>
    <x v="27"/>
    <x v="30"/>
    <n v="0"/>
    <n v="690744"/>
    <n v="0"/>
    <x v="1"/>
  </r>
  <r>
    <x v="9"/>
    <x v="5"/>
    <x v="0"/>
    <x v="0"/>
    <x v="27"/>
    <x v="0"/>
    <n v="32907272"/>
    <n v="6332350"/>
    <n v="0"/>
    <x v="1"/>
  </r>
  <r>
    <x v="9"/>
    <x v="5"/>
    <x v="0"/>
    <x v="0"/>
    <x v="27"/>
    <x v="1"/>
    <n v="23512018"/>
    <n v="4782883"/>
    <n v="0"/>
    <x v="1"/>
  </r>
  <r>
    <x v="9"/>
    <x v="5"/>
    <x v="0"/>
    <x v="0"/>
    <x v="27"/>
    <x v="2"/>
    <n v="20515740"/>
    <n v="4587123"/>
    <n v="0"/>
    <x v="1"/>
  </r>
  <r>
    <x v="9"/>
    <x v="5"/>
    <x v="0"/>
    <x v="0"/>
    <x v="27"/>
    <x v="3"/>
    <n v="13982293"/>
    <n v="4273374"/>
    <n v="0"/>
    <x v="1"/>
  </r>
  <r>
    <x v="9"/>
    <x v="5"/>
    <x v="0"/>
    <x v="0"/>
    <x v="27"/>
    <x v="4"/>
    <n v="8530937"/>
    <n v="4126040"/>
    <n v="0"/>
    <x v="1"/>
  </r>
  <r>
    <x v="9"/>
    <x v="5"/>
    <x v="0"/>
    <x v="0"/>
    <x v="27"/>
    <x v="5"/>
    <n v="3712617"/>
    <n v="3988468"/>
    <n v="0"/>
    <x v="1"/>
  </r>
  <r>
    <x v="9"/>
    <x v="5"/>
    <x v="0"/>
    <x v="0"/>
    <x v="27"/>
    <x v="6"/>
    <n v="926321"/>
    <n v="3904285"/>
    <n v="0"/>
    <x v="1"/>
  </r>
  <r>
    <x v="9"/>
    <x v="5"/>
    <x v="0"/>
    <x v="0"/>
    <x v="27"/>
    <x v="7"/>
    <n v="233862"/>
    <n v="3932635"/>
    <n v="0"/>
    <x v="1"/>
  </r>
  <r>
    <x v="9"/>
    <x v="5"/>
    <x v="0"/>
    <x v="0"/>
    <x v="27"/>
    <x v="8"/>
    <n v="0"/>
    <n v="3987444"/>
    <n v="0"/>
    <x v="1"/>
  </r>
  <r>
    <x v="9"/>
    <x v="5"/>
    <x v="0"/>
    <x v="0"/>
    <x v="27"/>
    <x v="9"/>
    <n v="0"/>
    <n v="4025025"/>
    <n v="0"/>
    <x v="1"/>
  </r>
  <r>
    <x v="9"/>
    <x v="5"/>
    <x v="0"/>
    <x v="0"/>
    <x v="27"/>
    <x v="10"/>
    <n v="0"/>
    <n v="3971719"/>
    <n v="0"/>
    <x v="1"/>
  </r>
  <r>
    <x v="9"/>
    <x v="5"/>
    <x v="0"/>
    <x v="0"/>
    <x v="27"/>
    <x v="11"/>
    <n v="0"/>
    <n v="3917055"/>
    <n v="0"/>
    <x v="1"/>
  </r>
  <r>
    <x v="9"/>
    <x v="5"/>
    <x v="0"/>
    <x v="0"/>
    <x v="27"/>
    <x v="12"/>
    <n v="0"/>
    <n v="3878647"/>
    <n v="0"/>
    <x v="1"/>
  </r>
  <r>
    <x v="9"/>
    <x v="5"/>
    <x v="0"/>
    <x v="0"/>
    <x v="27"/>
    <x v="13"/>
    <n v="0"/>
    <n v="3864683"/>
    <n v="0"/>
    <x v="1"/>
  </r>
  <r>
    <x v="9"/>
    <x v="5"/>
    <x v="0"/>
    <x v="0"/>
    <x v="27"/>
    <x v="14"/>
    <n v="0"/>
    <n v="3877340"/>
    <n v="0"/>
    <x v="1"/>
  </r>
  <r>
    <x v="9"/>
    <x v="5"/>
    <x v="0"/>
    <x v="0"/>
    <x v="27"/>
    <x v="15"/>
    <n v="0"/>
    <n v="3903069"/>
    <n v="0"/>
    <x v="1"/>
  </r>
  <r>
    <x v="9"/>
    <x v="5"/>
    <x v="0"/>
    <x v="0"/>
    <x v="27"/>
    <x v="16"/>
    <n v="0"/>
    <n v="3930117"/>
    <n v="0"/>
    <x v="1"/>
  </r>
  <r>
    <x v="9"/>
    <x v="5"/>
    <x v="0"/>
    <x v="0"/>
    <x v="27"/>
    <x v="17"/>
    <n v="0"/>
    <n v="3952458"/>
    <n v="0"/>
    <x v="1"/>
  </r>
  <r>
    <x v="9"/>
    <x v="5"/>
    <x v="0"/>
    <x v="0"/>
    <x v="27"/>
    <x v="18"/>
    <n v="0"/>
    <n v="3967789"/>
    <n v="0"/>
    <x v="1"/>
  </r>
  <r>
    <x v="9"/>
    <x v="5"/>
    <x v="0"/>
    <x v="0"/>
    <x v="27"/>
    <x v="19"/>
    <n v="0"/>
    <n v="3979550"/>
    <n v="0"/>
    <x v="1"/>
  </r>
  <r>
    <x v="9"/>
    <x v="5"/>
    <x v="0"/>
    <x v="0"/>
    <x v="27"/>
    <x v="20"/>
    <n v="0"/>
    <n v="3878484"/>
    <n v="0"/>
    <x v="1"/>
  </r>
  <r>
    <x v="9"/>
    <x v="5"/>
    <x v="0"/>
    <x v="0"/>
    <x v="27"/>
    <x v="21"/>
    <n v="0"/>
    <n v="3801960"/>
    <n v="0"/>
    <x v="1"/>
  </r>
  <r>
    <x v="9"/>
    <x v="5"/>
    <x v="0"/>
    <x v="0"/>
    <x v="27"/>
    <x v="22"/>
    <n v="0"/>
    <n v="3748551"/>
    <n v="0"/>
    <x v="1"/>
  </r>
  <r>
    <x v="9"/>
    <x v="5"/>
    <x v="0"/>
    <x v="0"/>
    <x v="27"/>
    <x v="23"/>
    <n v="0"/>
    <n v="3712212"/>
    <n v="0"/>
    <x v="1"/>
  </r>
  <r>
    <x v="9"/>
    <x v="5"/>
    <x v="0"/>
    <x v="0"/>
    <x v="27"/>
    <x v="24"/>
    <n v="0"/>
    <n v="3696063"/>
    <n v="0"/>
    <x v="1"/>
  </r>
  <r>
    <x v="9"/>
    <x v="5"/>
    <x v="0"/>
    <x v="0"/>
    <x v="27"/>
    <x v="25"/>
    <n v="0"/>
    <n v="3691666"/>
    <n v="0"/>
    <x v="1"/>
  </r>
  <r>
    <x v="9"/>
    <x v="5"/>
    <x v="0"/>
    <x v="0"/>
    <x v="27"/>
    <x v="26"/>
    <n v="0"/>
    <n v="3690598"/>
    <n v="0"/>
    <x v="1"/>
  </r>
  <r>
    <x v="9"/>
    <x v="5"/>
    <x v="0"/>
    <x v="0"/>
    <x v="27"/>
    <x v="27"/>
    <n v="0"/>
    <n v="3691520"/>
    <n v="0"/>
    <x v="1"/>
  </r>
  <r>
    <x v="9"/>
    <x v="5"/>
    <x v="0"/>
    <x v="0"/>
    <x v="27"/>
    <x v="28"/>
    <n v="0"/>
    <n v="3693569"/>
    <n v="0"/>
    <x v="1"/>
  </r>
  <r>
    <x v="9"/>
    <x v="5"/>
    <x v="0"/>
    <x v="0"/>
    <x v="27"/>
    <x v="29"/>
    <n v="0"/>
    <n v="3696581"/>
    <n v="0"/>
    <x v="1"/>
  </r>
  <r>
    <x v="9"/>
    <x v="5"/>
    <x v="0"/>
    <x v="0"/>
    <x v="27"/>
    <x v="30"/>
    <n v="0"/>
    <n v="3701167"/>
    <n v="0"/>
    <x v="1"/>
  </r>
  <r>
    <x v="9"/>
    <x v="5"/>
    <x v="1"/>
    <x v="0"/>
    <x v="27"/>
    <x v="0"/>
    <n v="3439735"/>
    <n v="661908"/>
    <n v="0"/>
    <x v="1"/>
  </r>
  <r>
    <x v="9"/>
    <x v="5"/>
    <x v="1"/>
    <x v="0"/>
    <x v="27"/>
    <x v="1"/>
    <n v="2503588"/>
    <n v="504489"/>
    <n v="0"/>
    <x v="1"/>
  </r>
  <r>
    <x v="9"/>
    <x v="5"/>
    <x v="1"/>
    <x v="0"/>
    <x v="27"/>
    <x v="2"/>
    <n v="2245560"/>
    <n v="489674"/>
    <n v="0"/>
    <x v="1"/>
  </r>
  <r>
    <x v="9"/>
    <x v="5"/>
    <x v="1"/>
    <x v="0"/>
    <x v="27"/>
    <x v="3"/>
    <n v="1532264"/>
    <n v="459306"/>
    <n v="0"/>
    <x v="1"/>
  </r>
  <r>
    <x v="9"/>
    <x v="5"/>
    <x v="1"/>
    <x v="0"/>
    <x v="27"/>
    <x v="4"/>
    <n v="940951"/>
    <n v="445620"/>
    <n v="0"/>
    <x v="1"/>
  </r>
  <r>
    <x v="9"/>
    <x v="5"/>
    <x v="1"/>
    <x v="0"/>
    <x v="27"/>
    <x v="5"/>
    <n v="421080"/>
    <n v="433744"/>
    <n v="0"/>
    <x v="1"/>
  </r>
  <r>
    <x v="9"/>
    <x v="5"/>
    <x v="1"/>
    <x v="0"/>
    <x v="27"/>
    <x v="6"/>
    <n v="113612"/>
    <n v="427350"/>
    <n v="0"/>
    <x v="1"/>
  </r>
  <r>
    <x v="9"/>
    <x v="5"/>
    <x v="1"/>
    <x v="0"/>
    <x v="27"/>
    <x v="7"/>
    <n v="28764"/>
    <n v="433010"/>
    <n v="0"/>
    <x v="1"/>
  </r>
  <r>
    <x v="9"/>
    <x v="5"/>
    <x v="1"/>
    <x v="0"/>
    <x v="27"/>
    <x v="8"/>
    <n v="0"/>
    <n v="441619"/>
    <n v="0"/>
    <x v="1"/>
  </r>
  <r>
    <x v="9"/>
    <x v="5"/>
    <x v="1"/>
    <x v="0"/>
    <x v="27"/>
    <x v="9"/>
    <n v="0"/>
    <n v="448383"/>
    <n v="0"/>
    <x v="1"/>
  </r>
  <r>
    <x v="9"/>
    <x v="5"/>
    <x v="1"/>
    <x v="0"/>
    <x v="27"/>
    <x v="10"/>
    <n v="0"/>
    <n v="444976"/>
    <n v="0"/>
    <x v="1"/>
  </r>
  <r>
    <x v="9"/>
    <x v="5"/>
    <x v="1"/>
    <x v="0"/>
    <x v="27"/>
    <x v="11"/>
    <n v="0"/>
    <n v="441750"/>
    <n v="0"/>
    <x v="1"/>
  </r>
  <r>
    <x v="9"/>
    <x v="5"/>
    <x v="1"/>
    <x v="0"/>
    <x v="27"/>
    <x v="12"/>
    <n v="0"/>
    <n v="440190"/>
    <n v="0"/>
    <x v="1"/>
  </r>
  <r>
    <x v="9"/>
    <x v="5"/>
    <x v="1"/>
    <x v="0"/>
    <x v="27"/>
    <x v="13"/>
    <n v="0"/>
    <n v="441256"/>
    <n v="0"/>
    <x v="1"/>
  </r>
  <r>
    <x v="9"/>
    <x v="5"/>
    <x v="1"/>
    <x v="0"/>
    <x v="27"/>
    <x v="14"/>
    <n v="0"/>
    <n v="445200"/>
    <n v="0"/>
    <x v="1"/>
  </r>
  <r>
    <x v="9"/>
    <x v="5"/>
    <x v="1"/>
    <x v="0"/>
    <x v="27"/>
    <x v="15"/>
    <n v="0"/>
    <n v="450552"/>
    <n v="0"/>
    <x v="1"/>
  </r>
  <r>
    <x v="9"/>
    <x v="5"/>
    <x v="1"/>
    <x v="0"/>
    <x v="27"/>
    <x v="16"/>
    <n v="0"/>
    <n v="456012"/>
    <n v="0"/>
    <x v="1"/>
  </r>
  <r>
    <x v="9"/>
    <x v="5"/>
    <x v="1"/>
    <x v="0"/>
    <x v="27"/>
    <x v="17"/>
    <n v="0"/>
    <n v="460510"/>
    <n v="0"/>
    <x v="1"/>
  </r>
  <r>
    <x v="9"/>
    <x v="5"/>
    <x v="1"/>
    <x v="0"/>
    <x v="27"/>
    <x v="18"/>
    <n v="0"/>
    <n v="463991"/>
    <n v="0"/>
    <x v="1"/>
  </r>
  <r>
    <x v="9"/>
    <x v="5"/>
    <x v="1"/>
    <x v="0"/>
    <x v="27"/>
    <x v="19"/>
    <n v="0"/>
    <n v="466839"/>
    <n v="0"/>
    <x v="1"/>
  </r>
  <r>
    <x v="9"/>
    <x v="5"/>
    <x v="1"/>
    <x v="0"/>
    <x v="27"/>
    <x v="20"/>
    <n v="0"/>
    <n v="456117"/>
    <n v="0"/>
    <x v="1"/>
  </r>
  <r>
    <x v="9"/>
    <x v="5"/>
    <x v="1"/>
    <x v="0"/>
    <x v="27"/>
    <x v="21"/>
    <n v="0"/>
    <n v="448133"/>
    <n v="0"/>
    <x v="1"/>
  </r>
  <r>
    <x v="9"/>
    <x v="5"/>
    <x v="1"/>
    <x v="0"/>
    <x v="27"/>
    <x v="22"/>
    <n v="0"/>
    <n v="442743"/>
    <n v="0"/>
    <x v="1"/>
  </r>
  <r>
    <x v="9"/>
    <x v="5"/>
    <x v="1"/>
    <x v="0"/>
    <x v="27"/>
    <x v="23"/>
    <n v="0"/>
    <n v="439343"/>
    <n v="0"/>
    <x v="1"/>
  </r>
  <r>
    <x v="9"/>
    <x v="5"/>
    <x v="1"/>
    <x v="0"/>
    <x v="27"/>
    <x v="24"/>
    <n v="0"/>
    <n v="438371"/>
    <n v="0"/>
    <x v="1"/>
  </r>
  <r>
    <x v="9"/>
    <x v="5"/>
    <x v="1"/>
    <x v="0"/>
    <x v="27"/>
    <x v="25"/>
    <n v="0"/>
    <n v="438779"/>
    <n v="0"/>
    <x v="1"/>
  </r>
  <r>
    <x v="9"/>
    <x v="5"/>
    <x v="1"/>
    <x v="0"/>
    <x v="27"/>
    <x v="26"/>
    <n v="0"/>
    <n v="439553"/>
    <n v="0"/>
    <x v="1"/>
  </r>
  <r>
    <x v="9"/>
    <x v="5"/>
    <x v="1"/>
    <x v="0"/>
    <x v="27"/>
    <x v="27"/>
    <n v="0"/>
    <n v="440537"/>
    <n v="0"/>
    <x v="1"/>
  </r>
  <r>
    <x v="9"/>
    <x v="5"/>
    <x v="1"/>
    <x v="0"/>
    <x v="27"/>
    <x v="28"/>
    <n v="0"/>
    <n v="441633"/>
    <n v="0"/>
    <x v="1"/>
  </r>
  <r>
    <x v="9"/>
    <x v="5"/>
    <x v="1"/>
    <x v="0"/>
    <x v="27"/>
    <x v="29"/>
    <n v="0"/>
    <n v="442820"/>
    <n v="0"/>
    <x v="1"/>
  </r>
  <r>
    <x v="9"/>
    <x v="5"/>
    <x v="1"/>
    <x v="0"/>
    <x v="27"/>
    <x v="30"/>
    <n v="0"/>
    <n v="444172"/>
    <n v="0"/>
    <x v="1"/>
  </r>
  <r>
    <x v="9"/>
    <x v="5"/>
    <x v="2"/>
    <x v="0"/>
    <x v="27"/>
    <x v="0"/>
    <n v="2427024"/>
    <n v="467032"/>
    <n v="0"/>
    <x v="1"/>
  </r>
  <r>
    <x v="9"/>
    <x v="5"/>
    <x v="2"/>
    <x v="0"/>
    <x v="27"/>
    <x v="1"/>
    <n v="1678228"/>
    <n v="347128"/>
    <n v="0"/>
    <x v="1"/>
  </r>
  <r>
    <x v="9"/>
    <x v="5"/>
    <x v="2"/>
    <x v="0"/>
    <x v="27"/>
    <x v="2"/>
    <n v="1389737"/>
    <n v="325580"/>
    <n v="0"/>
    <x v="1"/>
  </r>
  <r>
    <x v="9"/>
    <x v="5"/>
    <x v="2"/>
    <x v="0"/>
    <x v="27"/>
    <x v="3"/>
    <n v="959212"/>
    <n v="299999"/>
    <n v="0"/>
    <x v="1"/>
  </r>
  <r>
    <x v="9"/>
    <x v="5"/>
    <x v="2"/>
    <x v="0"/>
    <x v="27"/>
    <x v="4"/>
    <n v="607430"/>
    <n v="286285"/>
    <n v="0"/>
    <x v="1"/>
  </r>
  <r>
    <x v="9"/>
    <x v="5"/>
    <x v="2"/>
    <x v="0"/>
    <x v="27"/>
    <x v="5"/>
    <n v="299211"/>
    <n v="273865"/>
    <n v="0"/>
    <x v="1"/>
  </r>
  <r>
    <x v="9"/>
    <x v="5"/>
    <x v="2"/>
    <x v="0"/>
    <x v="27"/>
    <x v="6"/>
    <n v="41233"/>
    <n v="263711"/>
    <n v="0"/>
    <x v="1"/>
  </r>
  <r>
    <x v="9"/>
    <x v="5"/>
    <x v="2"/>
    <x v="0"/>
    <x v="27"/>
    <x v="7"/>
    <n v="9185"/>
    <n v="263205"/>
    <n v="0"/>
    <x v="1"/>
  </r>
  <r>
    <x v="9"/>
    <x v="5"/>
    <x v="2"/>
    <x v="0"/>
    <x v="27"/>
    <x v="8"/>
    <n v="0"/>
    <n v="265043"/>
    <n v="0"/>
    <x v="1"/>
  </r>
  <r>
    <x v="9"/>
    <x v="5"/>
    <x v="2"/>
    <x v="0"/>
    <x v="27"/>
    <x v="9"/>
    <n v="0"/>
    <n v="265618"/>
    <n v="0"/>
    <x v="1"/>
  </r>
  <r>
    <x v="9"/>
    <x v="5"/>
    <x v="2"/>
    <x v="0"/>
    <x v="27"/>
    <x v="10"/>
    <n v="0"/>
    <n v="259784"/>
    <n v="0"/>
    <x v="1"/>
  </r>
  <r>
    <x v="9"/>
    <x v="5"/>
    <x v="2"/>
    <x v="0"/>
    <x v="27"/>
    <x v="11"/>
    <n v="0"/>
    <n v="253848"/>
    <n v="0"/>
    <x v="1"/>
  </r>
  <r>
    <x v="9"/>
    <x v="5"/>
    <x v="2"/>
    <x v="0"/>
    <x v="27"/>
    <x v="12"/>
    <n v="0"/>
    <n v="248380"/>
    <n v="0"/>
    <x v="1"/>
  </r>
  <r>
    <x v="9"/>
    <x v="5"/>
    <x v="2"/>
    <x v="0"/>
    <x v="27"/>
    <x v="13"/>
    <n v="0"/>
    <n v="244884"/>
    <n v="0"/>
    <x v="1"/>
  </r>
  <r>
    <x v="9"/>
    <x v="5"/>
    <x v="2"/>
    <x v="0"/>
    <x v="27"/>
    <x v="14"/>
    <n v="0"/>
    <n v="243267"/>
    <n v="0"/>
    <x v="1"/>
  </r>
  <r>
    <x v="9"/>
    <x v="5"/>
    <x v="2"/>
    <x v="0"/>
    <x v="27"/>
    <x v="15"/>
    <n v="0"/>
    <n v="242611"/>
    <n v="0"/>
    <x v="1"/>
  </r>
  <r>
    <x v="9"/>
    <x v="5"/>
    <x v="2"/>
    <x v="0"/>
    <x v="27"/>
    <x v="16"/>
    <n v="0"/>
    <n v="242132"/>
    <n v="0"/>
    <x v="1"/>
  </r>
  <r>
    <x v="9"/>
    <x v="5"/>
    <x v="2"/>
    <x v="0"/>
    <x v="27"/>
    <x v="17"/>
    <n v="0"/>
    <n v="241316"/>
    <n v="0"/>
    <x v="1"/>
  </r>
  <r>
    <x v="9"/>
    <x v="5"/>
    <x v="2"/>
    <x v="0"/>
    <x v="27"/>
    <x v="18"/>
    <n v="0"/>
    <n v="240059"/>
    <n v="0"/>
    <x v="1"/>
  </r>
  <r>
    <x v="9"/>
    <x v="5"/>
    <x v="2"/>
    <x v="0"/>
    <x v="27"/>
    <x v="19"/>
    <n v="0"/>
    <n v="238205"/>
    <n v="0"/>
    <x v="1"/>
  </r>
  <r>
    <x v="9"/>
    <x v="5"/>
    <x v="2"/>
    <x v="0"/>
    <x v="27"/>
    <x v="20"/>
    <n v="0"/>
    <n v="229906"/>
    <n v="0"/>
    <x v="1"/>
  </r>
  <r>
    <x v="9"/>
    <x v="5"/>
    <x v="2"/>
    <x v="0"/>
    <x v="27"/>
    <x v="21"/>
    <n v="0"/>
    <n v="223298"/>
    <n v="0"/>
    <x v="1"/>
  </r>
  <r>
    <x v="9"/>
    <x v="5"/>
    <x v="2"/>
    <x v="0"/>
    <x v="27"/>
    <x v="22"/>
    <n v="0"/>
    <n v="218075"/>
    <n v="0"/>
    <x v="1"/>
  </r>
  <r>
    <x v="9"/>
    <x v="5"/>
    <x v="2"/>
    <x v="0"/>
    <x v="27"/>
    <x v="23"/>
    <n v="0"/>
    <n v="214144"/>
    <n v="0"/>
    <x v="1"/>
  </r>
  <r>
    <x v="9"/>
    <x v="5"/>
    <x v="2"/>
    <x v="0"/>
    <x v="27"/>
    <x v="24"/>
    <n v="0"/>
    <n v="211556"/>
    <n v="0"/>
    <x v="1"/>
  </r>
  <r>
    <x v="9"/>
    <x v="5"/>
    <x v="2"/>
    <x v="0"/>
    <x v="27"/>
    <x v="25"/>
    <n v="0"/>
    <n v="209645"/>
    <n v="0"/>
    <x v="1"/>
  </r>
  <r>
    <x v="9"/>
    <x v="5"/>
    <x v="2"/>
    <x v="0"/>
    <x v="27"/>
    <x v="26"/>
    <n v="0"/>
    <n v="207909"/>
    <n v="0"/>
    <x v="1"/>
  </r>
  <r>
    <x v="9"/>
    <x v="5"/>
    <x v="2"/>
    <x v="0"/>
    <x v="27"/>
    <x v="27"/>
    <n v="0"/>
    <n v="206290"/>
    <n v="0"/>
    <x v="1"/>
  </r>
  <r>
    <x v="9"/>
    <x v="5"/>
    <x v="2"/>
    <x v="0"/>
    <x v="27"/>
    <x v="28"/>
    <n v="0"/>
    <n v="204734"/>
    <n v="0"/>
    <x v="1"/>
  </r>
  <r>
    <x v="9"/>
    <x v="5"/>
    <x v="2"/>
    <x v="0"/>
    <x v="27"/>
    <x v="29"/>
    <n v="0"/>
    <n v="203256"/>
    <n v="0"/>
    <x v="1"/>
  </r>
  <r>
    <x v="9"/>
    <x v="5"/>
    <x v="2"/>
    <x v="0"/>
    <x v="27"/>
    <x v="30"/>
    <n v="0"/>
    <n v="201957"/>
    <n v="0"/>
    <x v="1"/>
  </r>
  <r>
    <x v="9"/>
    <x v="6"/>
    <x v="0"/>
    <x v="0"/>
    <x v="27"/>
    <x v="0"/>
    <n v="62803196"/>
    <n v="12085227"/>
    <n v="0"/>
    <x v="1"/>
  </r>
  <r>
    <x v="9"/>
    <x v="6"/>
    <x v="0"/>
    <x v="0"/>
    <x v="27"/>
    <x v="1"/>
    <n v="45797616"/>
    <n v="9195999"/>
    <n v="0"/>
    <x v="1"/>
  </r>
  <r>
    <x v="9"/>
    <x v="6"/>
    <x v="0"/>
    <x v="0"/>
    <x v="27"/>
    <x v="2"/>
    <n v="40670308"/>
    <n v="8836319"/>
    <n v="0"/>
    <x v="1"/>
  </r>
  <r>
    <x v="9"/>
    <x v="6"/>
    <x v="0"/>
    <x v="0"/>
    <x v="27"/>
    <x v="3"/>
    <n v="27814104"/>
    <n v="8243164"/>
    <n v="0"/>
    <x v="1"/>
  </r>
  <r>
    <x v="9"/>
    <x v="6"/>
    <x v="0"/>
    <x v="0"/>
    <x v="27"/>
    <x v="4"/>
    <n v="17089452"/>
    <n v="7980921"/>
    <n v="0"/>
    <x v="1"/>
  </r>
  <r>
    <x v="9"/>
    <x v="6"/>
    <x v="0"/>
    <x v="0"/>
    <x v="27"/>
    <x v="5"/>
    <n v="7619252"/>
    <n v="7914087"/>
    <n v="0"/>
    <x v="1"/>
  </r>
  <r>
    <x v="9"/>
    <x v="6"/>
    <x v="0"/>
    <x v="0"/>
    <x v="27"/>
    <x v="6"/>
    <n v="2027147"/>
    <n v="7920207"/>
    <n v="0"/>
    <x v="1"/>
  </r>
  <r>
    <x v="9"/>
    <x v="6"/>
    <x v="0"/>
    <x v="0"/>
    <x v="27"/>
    <x v="7"/>
    <n v="507535"/>
    <n v="7992835"/>
    <n v="0"/>
    <x v="1"/>
  </r>
  <r>
    <x v="9"/>
    <x v="6"/>
    <x v="0"/>
    <x v="0"/>
    <x v="27"/>
    <x v="8"/>
    <n v="0"/>
    <n v="8052136"/>
    <n v="0"/>
    <x v="1"/>
  </r>
  <r>
    <x v="9"/>
    <x v="6"/>
    <x v="0"/>
    <x v="0"/>
    <x v="27"/>
    <x v="9"/>
    <n v="0"/>
    <n v="8088186"/>
    <n v="0"/>
    <x v="1"/>
  </r>
  <r>
    <x v="9"/>
    <x v="6"/>
    <x v="0"/>
    <x v="0"/>
    <x v="27"/>
    <x v="10"/>
    <n v="0"/>
    <n v="7980777"/>
    <n v="0"/>
    <x v="1"/>
  </r>
  <r>
    <x v="9"/>
    <x v="6"/>
    <x v="0"/>
    <x v="0"/>
    <x v="27"/>
    <x v="11"/>
    <n v="0"/>
    <n v="7854293"/>
    <n v="0"/>
    <x v="1"/>
  </r>
  <r>
    <x v="9"/>
    <x v="6"/>
    <x v="0"/>
    <x v="0"/>
    <x v="27"/>
    <x v="12"/>
    <n v="0"/>
    <n v="7805599"/>
    <n v="0"/>
    <x v="1"/>
  </r>
  <r>
    <x v="9"/>
    <x v="6"/>
    <x v="0"/>
    <x v="0"/>
    <x v="27"/>
    <x v="13"/>
    <n v="0"/>
    <n v="7823080"/>
    <n v="0"/>
    <x v="1"/>
  </r>
  <r>
    <x v="9"/>
    <x v="6"/>
    <x v="0"/>
    <x v="0"/>
    <x v="27"/>
    <x v="14"/>
    <n v="0"/>
    <n v="7880019"/>
    <n v="0"/>
    <x v="1"/>
  </r>
  <r>
    <x v="9"/>
    <x v="6"/>
    <x v="0"/>
    <x v="0"/>
    <x v="27"/>
    <x v="15"/>
    <n v="0"/>
    <n v="7965250"/>
    <n v="0"/>
    <x v="1"/>
  </r>
  <r>
    <x v="9"/>
    <x v="6"/>
    <x v="0"/>
    <x v="0"/>
    <x v="27"/>
    <x v="16"/>
    <n v="0"/>
    <n v="8044971"/>
    <n v="0"/>
    <x v="1"/>
  </r>
  <r>
    <x v="9"/>
    <x v="6"/>
    <x v="0"/>
    <x v="0"/>
    <x v="27"/>
    <x v="17"/>
    <n v="0"/>
    <n v="8106866"/>
    <n v="0"/>
    <x v="1"/>
  </r>
  <r>
    <x v="9"/>
    <x v="6"/>
    <x v="0"/>
    <x v="0"/>
    <x v="27"/>
    <x v="18"/>
    <n v="0"/>
    <n v="8126213"/>
    <n v="0"/>
    <x v="1"/>
  </r>
  <r>
    <x v="9"/>
    <x v="6"/>
    <x v="0"/>
    <x v="0"/>
    <x v="27"/>
    <x v="19"/>
    <n v="0"/>
    <n v="8174862"/>
    <n v="0"/>
    <x v="1"/>
  </r>
  <r>
    <x v="9"/>
    <x v="6"/>
    <x v="0"/>
    <x v="0"/>
    <x v="27"/>
    <x v="20"/>
    <n v="0"/>
    <n v="7999884"/>
    <n v="0"/>
    <x v="1"/>
  </r>
  <r>
    <x v="9"/>
    <x v="6"/>
    <x v="0"/>
    <x v="0"/>
    <x v="27"/>
    <x v="21"/>
    <n v="0"/>
    <n v="7894104"/>
    <n v="0"/>
    <x v="1"/>
  </r>
  <r>
    <x v="9"/>
    <x v="6"/>
    <x v="0"/>
    <x v="0"/>
    <x v="27"/>
    <x v="22"/>
    <n v="0"/>
    <n v="7819512"/>
    <n v="0"/>
    <x v="1"/>
  </r>
  <r>
    <x v="9"/>
    <x v="6"/>
    <x v="0"/>
    <x v="0"/>
    <x v="27"/>
    <x v="23"/>
    <n v="0"/>
    <n v="7780780"/>
    <n v="0"/>
    <x v="1"/>
  </r>
  <r>
    <x v="9"/>
    <x v="6"/>
    <x v="0"/>
    <x v="0"/>
    <x v="27"/>
    <x v="24"/>
    <n v="0"/>
    <n v="7781792"/>
    <n v="0"/>
    <x v="1"/>
  </r>
  <r>
    <x v="9"/>
    <x v="6"/>
    <x v="0"/>
    <x v="0"/>
    <x v="27"/>
    <x v="25"/>
    <n v="0"/>
    <n v="7801207"/>
    <n v="0"/>
    <x v="1"/>
  </r>
  <r>
    <x v="9"/>
    <x v="6"/>
    <x v="0"/>
    <x v="0"/>
    <x v="27"/>
    <x v="26"/>
    <n v="0"/>
    <n v="7819945"/>
    <n v="0"/>
    <x v="1"/>
  </r>
  <r>
    <x v="9"/>
    <x v="6"/>
    <x v="0"/>
    <x v="0"/>
    <x v="27"/>
    <x v="27"/>
    <n v="0"/>
    <n v="7840355"/>
    <n v="0"/>
    <x v="1"/>
  </r>
  <r>
    <x v="9"/>
    <x v="6"/>
    <x v="0"/>
    <x v="0"/>
    <x v="27"/>
    <x v="28"/>
    <n v="0"/>
    <n v="7872053"/>
    <n v="0"/>
    <x v="1"/>
  </r>
  <r>
    <x v="9"/>
    <x v="6"/>
    <x v="0"/>
    <x v="0"/>
    <x v="27"/>
    <x v="29"/>
    <n v="0"/>
    <n v="7912706"/>
    <n v="0"/>
    <x v="1"/>
  </r>
  <r>
    <x v="9"/>
    <x v="6"/>
    <x v="0"/>
    <x v="0"/>
    <x v="27"/>
    <x v="30"/>
    <n v="0"/>
    <n v="7954703"/>
    <n v="0"/>
    <x v="1"/>
  </r>
  <r>
    <x v="9"/>
    <x v="6"/>
    <x v="1"/>
    <x v="0"/>
    <x v="27"/>
    <x v="0"/>
    <n v="8999496"/>
    <n v="1731774"/>
    <n v="0"/>
    <x v="1"/>
  </r>
  <r>
    <x v="9"/>
    <x v="6"/>
    <x v="1"/>
    <x v="0"/>
    <x v="27"/>
    <x v="1"/>
    <n v="6650557"/>
    <n v="1326438"/>
    <n v="0"/>
    <x v="1"/>
  </r>
  <r>
    <x v="9"/>
    <x v="6"/>
    <x v="1"/>
    <x v="0"/>
    <x v="27"/>
    <x v="2"/>
    <n v="6022210"/>
    <n v="1285749"/>
    <n v="0"/>
    <x v="1"/>
  </r>
  <r>
    <x v="9"/>
    <x v="6"/>
    <x v="1"/>
    <x v="0"/>
    <x v="27"/>
    <x v="3"/>
    <n v="4121978"/>
    <n v="1205485"/>
    <n v="0"/>
    <x v="1"/>
  </r>
  <r>
    <x v="9"/>
    <x v="6"/>
    <x v="1"/>
    <x v="0"/>
    <x v="27"/>
    <x v="4"/>
    <n v="2543840"/>
    <n v="1169526"/>
    <n v="0"/>
    <x v="1"/>
  </r>
  <r>
    <x v="9"/>
    <x v="6"/>
    <x v="1"/>
    <x v="0"/>
    <x v="27"/>
    <x v="5"/>
    <n v="1155524"/>
    <n v="1165252"/>
    <n v="0"/>
    <x v="1"/>
  </r>
  <r>
    <x v="9"/>
    <x v="6"/>
    <x v="1"/>
    <x v="0"/>
    <x v="27"/>
    <x v="6"/>
    <n v="322926"/>
    <n v="1171097"/>
    <n v="0"/>
    <x v="1"/>
  </r>
  <r>
    <x v="9"/>
    <x v="6"/>
    <x v="1"/>
    <x v="0"/>
    <x v="27"/>
    <x v="7"/>
    <n v="81095"/>
    <n v="1186330"/>
    <n v="0"/>
    <x v="1"/>
  </r>
  <r>
    <x v="9"/>
    <x v="6"/>
    <x v="1"/>
    <x v="0"/>
    <x v="27"/>
    <x v="8"/>
    <n v="0"/>
    <n v="1199510"/>
    <n v="0"/>
    <x v="1"/>
  </r>
  <r>
    <x v="9"/>
    <x v="6"/>
    <x v="1"/>
    <x v="0"/>
    <x v="27"/>
    <x v="9"/>
    <n v="0"/>
    <n v="1209155"/>
    <n v="0"/>
    <x v="1"/>
  </r>
  <r>
    <x v="9"/>
    <x v="6"/>
    <x v="1"/>
    <x v="0"/>
    <x v="27"/>
    <x v="10"/>
    <n v="0"/>
    <n v="1197506"/>
    <n v="0"/>
    <x v="1"/>
  </r>
  <r>
    <x v="9"/>
    <x v="6"/>
    <x v="1"/>
    <x v="0"/>
    <x v="27"/>
    <x v="11"/>
    <n v="0"/>
    <n v="1184253"/>
    <n v="0"/>
    <x v="1"/>
  </r>
  <r>
    <x v="9"/>
    <x v="6"/>
    <x v="1"/>
    <x v="0"/>
    <x v="27"/>
    <x v="12"/>
    <n v="0"/>
    <n v="1182320"/>
    <n v="0"/>
    <x v="1"/>
  </r>
  <r>
    <x v="9"/>
    <x v="6"/>
    <x v="1"/>
    <x v="0"/>
    <x v="27"/>
    <x v="13"/>
    <n v="0"/>
    <n v="1190061"/>
    <n v="0"/>
    <x v="1"/>
  </r>
  <r>
    <x v="9"/>
    <x v="6"/>
    <x v="1"/>
    <x v="0"/>
    <x v="27"/>
    <x v="14"/>
    <n v="0"/>
    <n v="1203376"/>
    <n v="0"/>
    <x v="1"/>
  </r>
  <r>
    <x v="9"/>
    <x v="6"/>
    <x v="1"/>
    <x v="0"/>
    <x v="27"/>
    <x v="15"/>
    <n v="0"/>
    <n v="1220759"/>
    <n v="0"/>
    <x v="1"/>
  </r>
  <r>
    <x v="9"/>
    <x v="6"/>
    <x v="1"/>
    <x v="0"/>
    <x v="27"/>
    <x v="16"/>
    <n v="0"/>
    <n v="1237195"/>
    <n v="0"/>
    <x v="1"/>
  </r>
  <r>
    <x v="9"/>
    <x v="6"/>
    <x v="1"/>
    <x v="0"/>
    <x v="27"/>
    <x v="17"/>
    <n v="0"/>
    <n v="1249484"/>
    <n v="0"/>
    <x v="1"/>
  </r>
  <r>
    <x v="9"/>
    <x v="6"/>
    <x v="1"/>
    <x v="0"/>
    <x v="27"/>
    <x v="18"/>
    <n v="0"/>
    <n v="1254573"/>
    <n v="0"/>
    <x v="1"/>
  </r>
  <r>
    <x v="9"/>
    <x v="6"/>
    <x v="1"/>
    <x v="0"/>
    <x v="27"/>
    <x v="19"/>
    <n v="0"/>
    <n v="1263699"/>
    <n v="0"/>
    <x v="1"/>
  </r>
  <r>
    <x v="9"/>
    <x v="6"/>
    <x v="1"/>
    <x v="0"/>
    <x v="27"/>
    <x v="20"/>
    <n v="0"/>
    <n v="1237728"/>
    <n v="0"/>
    <x v="1"/>
  </r>
  <r>
    <x v="9"/>
    <x v="6"/>
    <x v="1"/>
    <x v="0"/>
    <x v="27"/>
    <x v="21"/>
    <n v="0"/>
    <n v="1222136"/>
    <n v="0"/>
    <x v="1"/>
  </r>
  <r>
    <x v="9"/>
    <x v="6"/>
    <x v="1"/>
    <x v="0"/>
    <x v="27"/>
    <x v="22"/>
    <n v="0"/>
    <n v="1211042"/>
    <n v="0"/>
    <x v="1"/>
  </r>
  <r>
    <x v="9"/>
    <x v="6"/>
    <x v="1"/>
    <x v="0"/>
    <x v="27"/>
    <x v="23"/>
    <n v="0"/>
    <n v="1205563"/>
    <n v="0"/>
    <x v="1"/>
  </r>
  <r>
    <x v="9"/>
    <x v="6"/>
    <x v="1"/>
    <x v="0"/>
    <x v="27"/>
    <x v="24"/>
    <n v="0"/>
    <n v="1206536"/>
    <n v="0"/>
    <x v="1"/>
  </r>
  <r>
    <x v="9"/>
    <x v="6"/>
    <x v="1"/>
    <x v="0"/>
    <x v="27"/>
    <x v="25"/>
    <n v="0"/>
    <n v="1210345"/>
    <n v="0"/>
    <x v="1"/>
  </r>
  <r>
    <x v="9"/>
    <x v="6"/>
    <x v="1"/>
    <x v="0"/>
    <x v="27"/>
    <x v="26"/>
    <n v="0"/>
    <n v="1213954"/>
    <n v="0"/>
    <x v="1"/>
  </r>
  <r>
    <x v="9"/>
    <x v="6"/>
    <x v="1"/>
    <x v="0"/>
    <x v="27"/>
    <x v="27"/>
    <n v="0"/>
    <n v="1217744"/>
    <n v="0"/>
    <x v="1"/>
  </r>
  <r>
    <x v="9"/>
    <x v="6"/>
    <x v="1"/>
    <x v="0"/>
    <x v="27"/>
    <x v="28"/>
    <n v="0"/>
    <n v="1223233"/>
    <n v="0"/>
    <x v="1"/>
  </r>
  <r>
    <x v="9"/>
    <x v="6"/>
    <x v="1"/>
    <x v="0"/>
    <x v="27"/>
    <x v="29"/>
    <n v="0"/>
    <n v="1230055"/>
    <n v="0"/>
    <x v="1"/>
  </r>
  <r>
    <x v="9"/>
    <x v="6"/>
    <x v="1"/>
    <x v="0"/>
    <x v="27"/>
    <x v="30"/>
    <n v="0"/>
    <n v="1237011"/>
    <n v="0"/>
    <x v="1"/>
  </r>
  <r>
    <x v="9"/>
    <x v="6"/>
    <x v="2"/>
    <x v="0"/>
    <x v="27"/>
    <x v="0"/>
    <n v="3526224"/>
    <n v="678551"/>
    <n v="0"/>
    <x v="1"/>
  </r>
  <r>
    <x v="9"/>
    <x v="6"/>
    <x v="2"/>
    <x v="0"/>
    <x v="27"/>
    <x v="1"/>
    <n v="2501194"/>
    <n v="509252"/>
    <n v="0"/>
    <x v="1"/>
  </r>
  <r>
    <x v="9"/>
    <x v="6"/>
    <x v="2"/>
    <x v="0"/>
    <x v="27"/>
    <x v="2"/>
    <n v="2131467"/>
    <n v="480385"/>
    <n v="0"/>
    <x v="1"/>
  </r>
  <r>
    <x v="9"/>
    <x v="6"/>
    <x v="2"/>
    <x v="0"/>
    <x v="27"/>
    <x v="3"/>
    <n v="1474414"/>
    <n v="443762"/>
    <n v="0"/>
    <x v="1"/>
  </r>
  <r>
    <x v="9"/>
    <x v="6"/>
    <x v="2"/>
    <x v="0"/>
    <x v="27"/>
    <x v="4"/>
    <n v="939517"/>
    <n v="426048"/>
    <n v="0"/>
    <x v="1"/>
  </r>
  <r>
    <x v="9"/>
    <x v="6"/>
    <x v="2"/>
    <x v="0"/>
    <x v="27"/>
    <x v="5"/>
    <n v="471914"/>
    <n v="419815"/>
    <n v="0"/>
    <x v="1"/>
  </r>
  <r>
    <x v="9"/>
    <x v="6"/>
    <x v="2"/>
    <x v="0"/>
    <x v="27"/>
    <x v="6"/>
    <n v="77306"/>
    <n v="416288"/>
    <n v="0"/>
    <x v="1"/>
  </r>
  <r>
    <x v="9"/>
    <x v="6"/>
    <x v="2"/>
    <x v="0"/>
    <x v="27"/>
    <x v="7"/>
    <n v="17104"/>
    <n v="420490"/>
    <n v="0"/>
    <x v="1"/>
  </r>
  <r>
    <x v="9"/>
    <x v="6"/>
    <x v="2"/>
    <x v="0"/>
    <x v="27"/>
    <x v="8"/>
    <n v="0"/>
    <n v="425125"/>
    <n v="0"/>
    <x v="1"/>
  </r>
  <r>
    <x v="9"/>
    <x v="6"/>
    <x v="2"/>
    <x v="0"/>
    <x v="27"/>
    <x v="9"/>
    <n v="0"/>
    <n v="428157"/>
    <n v="0"/>
    <x v="1"/>
  </r>
  <r>
    <x v="9"/>
    <x v="6"/>
    <x v="2"/>
    <x v="0"/>
    <x v="27"/>
    <x v="10"/>
    <n v="0"/>
    <n v="421356"/>
    <n v="0"/>
    <x v="1"/>
  </r>
  <r>
    <x v="9"/>
    <x v="6"/>
    <x v="2"/>
    <x v="0"/>
    <x v="27"/>
    <x v="11"/>
    <n v="0"/>
    <n v="413327"/>
    <n v="0"/>
    <x v="1"/>
  </r>
  <r>
    <x v="9"/>
    <x v="6"/>
    <x v="2"/>
    <x v="0"/>
    <x v="27"/>
    <x v="12"/>
    <n v="0"/>
    <n v="408457"/>
    <n v="0"/>
    <x v="1"/>
  </r>
  <r>
    <x v="9"/>
    <x v="6"/>
    <x v="2"/>
    <x v="0"/>
    <x v="27"/>
    <x v="13"/>
    <n v="0"/>
    <n v="407562"/>
    <n v="0"/>
    <x v="1"/>
  </r>
  <r>
    <x v="9"/>
    <x v="6"/>
    <x v="2"/>
    <x v="0"/>
    <x v="27"/>
    <x v="14"/>
    <n v="0"/>
    <n v="409004"/>
    <n v="0"/>
    <x v="1"/>
  </r>
  <r>
    <x v="9"/>
    <x v="6"/>
    <x v="2"/>
    <x v="0"/>
    <x v="27"/>
    <x v="15"/>
    <n v="0"/>
    <n v="412166"/>
    <n v="0"/>
    <x v="1"/>
  </r>
  <r>
    <x v="9"/>
    <x v="6"/>
    <x v="2"/>
    <x v="0"/>
    <x v="27"/>
    <x v="16"/>
    <n v="0"/>
    <n v="415274"/>
    <n v="0"/>
    <x v="1"/>
  </r>
  <r>
    <x v="9"/>
    <x v="6"/>
    <x v="2"/>
    <x v="0"/>
    <x v="27"/>
    <x v="17"/>
    <n v="0"/>
    <n v="417321"/>
    <n v="0"/>
    <x v="1"/>
  </r>
  <r>
    <x v="9"/>
    <x v="6"/>
    <x v="2"/>
    <x v="0"/>
    <x v="27"/>
    <x v="18"/>
    <n v="0"/>
    <n v="417121"/>
    <n v="0"/>
    <x v="1"/>
  </r>
  <r>
    <x v="9"/>
    <x v="6"/>
    <x v="2"/>
    <x v="0"/>
    <x v="27"/>
    <x v="19"/>
    <n v="0"/>
    <n v="417695"/>
    <n v="0"/>
    <x v="1"/>
  </r>
  <r>
    <x v="9"/>
    <x v="6"/>
    <x v="2"/>
    <x v="0"/>
    <x v="27"/>
    <x v="20"/>
    <n v="0"/>
    <n v="407072"/>
    <n v="0"/>
    <x v="1"/>
  </r>
  <r>
    <x v="9"/>
    <x v="6"/>
    <x v="2"/>
    <x v="0"/>
    <x v="27"/>
    <x v="21"/>
    <n v="0"/>
    <n v="400355"/>
    <n v="0"/>
    <x v="1"/>
  </r>
  <r>
    <x v="9"/>
    <x v="6"/>
    <x v="2"/>
    <x v="0"/>
    <x v="27"/>
    <x v="22"/>
    <n v="0"/>
    <n v="395210"/>
    <n v="0"/>
    <x v="1"/>
  </r>
  <r>
    <x v="9"/>
    <x v="6"/>
    <x v="2"/>
    <x v="0"/>
    <x v="27"/>
    <x v="23"/>
    <n v="0"/>
    <n v="392302"/>
    <n v="0"/>
    <x v="1"/>
  </r>
  <r>
    <x v="9"/>
    <x v="6"/>
    <x v="2"/>
    <x v="0"/>
    <x v="27"/>
    <x v="24"/>
    <n v="0"/>
    <n v="391678"/>
    <n v="0"/>
    <x v="1"/>
  </r>
  <r>
    <x v="9"/>
    <x v="6"/>
    <x v="2"/>
    <x v="0"/>
    <x v="27"/>
    <x v="25"/>
    <n v="0"/>
    <n v="391971"/>
    <n v="0"/>
    <x v="1"/>
  </r>
  <r>
    <x v="9"/>
    <x v="6"/>
    <x v="2"/>
    <x v="0"/>
    <x v="27"/>
    <x v="26"/>
    <n v="0"/>
    <n v="392171"/>
    <n v="0"/>
    <x v="1"/>
  </r>
  <r>
    <x v="9"/>
    <x v="6"/>
    <x v="2"/>
    <x v="0"/>
    <x v="27"/>
    <x v="27"/>
    <n v="0"/>
    <n v="392448"/>
    <n v="0"/>
    <x v="1"/>
  </r>
  <r>
    <x v="9"/>
    <x v="6"/>
    <x v="2"/>
    <x v="0"/>
    <x v="27"/>
    <x v="28"/>
    <n v="0"/>
    <n v="393236"/>
    <n v="0"/>
    <x v="1"/>
  </r>
  <r>
    <x v="9"/>
    <x v="6"/>
    <x v="2"/>
    <x v="0"/>
    <x v="27"/>
    <x v="29"/>
    <n v="0"/>
    <n v="394470"/>
    <n v="0"/>
    <x v="1"/>
  </r>
  <r>
    <x v="9"/>
    <x v="6"/>
    <x v="2"/>
    <x v="0"/>
    <x v="27"/>
    <x v="30"/>
    <n v="0"/>
    <n v="395866"/>
    <n v="0"/>
    <x v="1"/>
  </r>
  <r>
    <x v="9"/>
    <x v="7"/>
    <x v="0"/>
    <x v="0"/>
    <x v="27"/>
    <x v="0"/>
    <n v="40260324"/>
    <n v="7747299"/>
    <n v="0"/>
    <x v="1"/>
  </r>
  <r>
    <x v="9"/>
    <x v="7"/>
    <x v="0"/>
    <x v="0"/>
    <x v="27"/>
    <x v="1"/>
    <n v="29449200"/>
    <n v="5931905"/>
    <n v="0"/>
    <x v="1"/>
  </r>
  <r>
    <x v="9"/>
    <x v="7"/>
    <x v="0"/>
    <x v="0"/>
    <x v="27"/>
    <x v="2"/>
    <n v="26299884"/>
    <n v="5793429"/>
    <n v="0"/>
    <x v="1"/>
  </r>
  <r>
    <x v="9"/>
    <x v="7"/>
    <x v="0"/>
    <x v="0"/>
    <x v="27"/>
    <x v="3"/>
    <n v="17969046"/>
    <n v="5397352"/>
    <n v="0"/>
    <x v="1"/>
  </r>
  <r>
    <x v="9"/>
    <x v="7"/>
    <x v="0"/>
    <x v="0"/>
    <x v="27"/>
    <x v="4"/>
    <n v="11046147"/>
    <n v="5217593"/>
    <n v="0"/>
    <x v="1"/>
  </r>
  <r>
    <x v="9"/>
    <x v="7"/>
    <x v="0"/>
    <x v="0"/>
    <x v="27"/>
    <x v="5"/>
    <n v="4943084"/>
    <n v="5064153"/>
    <n v="0"/>
    <x v="1"/>
  </r>
  <r>
    <x v="9"/>
    <x v="7"/>
    <x v="0"/>
    <x v="0"/>
    <x v="27"/>
    <x v="6"/>
    <n v="1326097"/>
    <n v="4977996"/>
    <n v="0"/>
    <x v="1"/>
  </r>
  <r>
    <x v="9"/>
    <x v="7"/>
    <x v="0"/>
    <x v="0"/>
    <x v="27"/>
    <x v="7"/>
    <n v="330715"/>
    <n v="4991859"/>
    <n v="0"/>
    <x v="1"/>
  </r>
  <r>
    <x v="9"/>
    <x v="7"/>
    <x v="0"/>
    <x v="0"/>
    <x v="27"/>
    <x v="8"/>
    <n v="0"/>
    <n v="5039939"/>
    <n v="0"/>
    <x v="1"/>
  </r>
  <r>
    <x v="9"/>
    <x v="7"/>
    <x v="0"/>
    <x v="0"/>
    <x v="27"/>
    <x v="9"/>
    <n v="0"/>
    <n v="5100334"/>
    <n v="0"/>
    <x v="1"/>
  </r>
  <r>
    <x v="9"/>
    <x v="7"/>
    <x v="0"/>
    <x v="0"/>
    <x v="27"/>
    <x v="10"/>
    <n v="0"/>
    <n v="5066474"/>
    <n v="0"/>
    <x v="1"/>
  </r>
  <r>
    <x v="9"/>
    <x v="7"/>
    <x v="0"/>
    <x v="0"/>
    <x v="27"/>
    <x v="11"/>
    <n v="0"/>
    <n v="5036868"/>
    <n v="0"/>
    <x v="1"/>
  </r>
  <r>
    <x v="9"/>
    <x v="7"/>
    <x v="0"/>
    <x v="0"/>
    <x v="27"/>
    <x v="12"/>
    <n v="0"/>
    <n v="5026440"/>
    <n v="0"/>
    <x v="1"/>
  </r>
  <r>
    <x v="9"/>
    <x v="7"/>
    <x v="0"/>
    <x v="0"/>
    <x v="27"/>
    <x v="13"/>
    <n v="0"/>
    <n v="5033963"/>
    <n v="0"/>
    <x v="1"/>
  </r>
  <r>
    <x v="9"/>
    <x v="7"/>
    <x v="0"/>
    <x v="0"/>
    <x v="27"/>
    <x v="14"/>
    <n v="0"/>
    <n v="5071178"/>
    <n v="0"/>
    <x v="1"/>
  </r>
  <r>
    <x v="9"/>
    <x v="7"/>
    <x v="0"/>
    <x v="0"/>
    <x v="27"/>
    <x v="15"/>
    <n v="0"/>
    <n v="5125679"/>
    <n v="0"/>
    <x v="1"/>
  </r>
  <r>
    <x v="9"/>
    <x v="7"/>
    <x v="0"/>
    <x v="0"/>
    <x v="27"/>
    <x v="16"/>
    <n v="0"/>
    <n v="5176734"/>
    <n v="0"/>
    <x v="1"/>
  </r>
  <r>
    <x v="9"/>
    <x v="7"/>
    <x v="0"/>
    <x v="0"/>
    <x v="27"/>
    <x v="17"/>
    <n v="0"/>
    <n v="5217232"/>
    <n v="0"/>
    <x v="1"/>
  </r>
  <r>
    <x v="9"/>
    <x v="7"/>
    <x v="0"/>
    <x v="0"/>
    <x v="27"/>
    <x v="18"/>
    <n v="0"/>
    <n v="5247018"/>
    <n v="0"/>
    <x v="1"/>
  </r>
  <r>
    <x v="9"/>
    <x v="7"/>
    <x v="0"/>
    <x v="0"/>
    <x v="27"/>
    <x v="19"/>
    <n v="0"/>
    <n v="5274293"/>
    <n v="0"/>
    <x v="1"/>
  </r>
  <r>
    <x v="9"/>
    <x v="7"/>
    <x v="0"/>
    <x v="0"/>
    <x v="27"/>
    <x v="20"/>
    <n v="0"/>
    <n v="5150169"/>
    <n v="0"/>
    <x v="1"/>
  </r>
  <r>
    <x v="9"/>
    <x v="7"/>
    <x v="0"/>
    <x v="0"/>
    <x v="27"/>
    <x v="21"/>
    <n v="0"/>
    <n v="5059685"/>
    <n v="0"/>
    <x v="1"/>
  </r>
  <r>
    <x v="9"/>
    <x v="7"/>
    <x v="0"/>
    <x v="0"/>
    <x v="27"/>
    <x v="22"/>
    <n v="0"/>
    <n v="5001927"/>
    <n v="0"/>
    <x v="1"/>
  </r>
  <r>
    <x v="9"/>
    <x v="7"/>
    <x v="0"/>
    <x v="0"/>
    <x v="27"/>
    <x v="23"/>
    <n v="0"/>
    <n v="4972821"/>
    <n v="0"/>
    <x v="1"/>
  </r>
  <r>
    <x v="9"/>
    <x v="7"/>
    <x v="0"/>
    <x v="0"/>
    <x v="27"/>
    <x v="24"/>
    <n v="0"/>
    <n v="4969545"/>
    <n v="0"/>
    <x v="1"/>
  </r>
  <r>
    <x v="9"/>
    <x v="7"/>
    <x v="0"/>
    <x v="0"/>
    <x v="27"/>
    <x v="25"/>
    <n v="0"/>
    <n v="4979167"/>
    <n v="0"/>
    <x v="1"/>
  </r>
  <r>
    <x v="9"/>
    <x v="7"/>
    <x v="0"/>
    <x v="0"/>
    <x v="27"/>
    <x v="26"/>
    <n v="0"/>
    <n v="4991107"/>
    <n v="0"/>
    <x v="1"/>
  </r>
  <r>
    <x v="9"/>
    <x v="7"/>
    <x v="0"/>
    <x v="0"/>
    <x v="27"/>
    <x v="27"/>
    <n v="0"/>
    <n v="5005823"/>
    <n v="0"/>
    <x v="1"/>
  </r>
  <r>
    <x v="9"/>
    <x v="7"/>
    <x v="0"/>
    <x v="0"/>
    <x v="27"/>
    <x v="28"/>
    <n v="0"/>
    <n v="5024283"/>
    <n v="0"/>
    <x v="1"/>
  </r>
  <r>
    <x v="9"/>
    <x v="7"/>
    <x v="0"/>
    <x v="0"/>
    <x v="27"/>
    <x v="29"/>
    <n v="0"/>
    <n v="5044411"/>
    <n v="0"/>
    <x v="1"/>
  </r>
  <r>
    <x v="9"/>
    <x v="7"/>
    <x v="0"/>
    <x v="0"/>
    <x v="27"/>
    <x v="30"/>
    <n v="0"/>
    <n v="5063659"/>
    <n v="0"/>
    <x v="1"/>
  </r>
  <r>
    <x v="9"/>
    <x v="7"/>
    <x v="1"/>
    <x v="0"/>
    <x v="27"/>
    <x v="0"/>
    <n v="5479744"/>
    <n v="1054467"/>
    <n v="0"/>
    <x v="1"/>
  </r>
  <r>
    <x v="9"/>
    <x v="7"/>
    <x v="1"/>
    <x v="0"/>
    <x v="27"/>
    <x v="1"/>
    <n v="4095499"/>
    <n v="816074"/>
    <n v="0"/>
    <x v="1"/>
  </r>
  <r>
    <x v="9"/>
    <x v="7"/>
    <x v="1"/>
    <x v="0"/>
    <x v="27"/>
    <x v="2"/>
    <n v="3900225"/>
    <n v="820715"/>
    <n v="0"/>
    <x v="1"/>
  </r>
  <r>
    <x v="9"/>
    <x v="7"/>
    <x v="1"/>
    <x v="0"/>
    <x v="27"/>
    <x v="3"/>
    <n v="2669106"/>
    <n v="773885"/>
    <n v="0"/>
    <x v="1"/>
  </r>
  <r>
    <x v="9"/>
    <x v="7"/>
    <x v="1"/>
    <x v="0"/>
    <x v="27"/>
    <x v="4"/>
    <n v="1658507"/>
    <n v="753956"/>
    <n v="0"/>
    <x v="1"/>
  </r>
  <r>
    <x v="9"/>
    <x v="7"/>
    <x v="1"/>
    <x v="0"/>
    <x v="27"/>
    <x v="5"/>
    <n v="779320"/>
    <n v="740384"/>
    <n v="0"/>
    <x v="1"/>
  </r>
  <r>
    <x v="9"/>
    <x v="7"/>
    <x v="1"/>
    <x v="0"/>
    <x v="27"/>
    <x v="6"/>
    <n v="238507"/>
    <n v="735566"/>
    <n v="0"/>
    <x v="1"/>
  </r>
  <r>
    <x v="9"/>
    <x v="7"/>
    <x v="1"/>
    <x v="0"/>
    <x v="27"/>
    <x v="7"/>
    <n v="61677"/>
    <n v="744544"/>
    <n v="0"/>
    <x v="1"/>
  </r>
  <r>
    <x v="9"/>
    <x v="7"/>
    <x v="1"/>
    <x v="0"/>
    <x v="27"/>
    <x v="8"/>
    <n v="0"/>
    <n v="758484"/>
    <n v="0"/>
    <x v="1"/>
  </r>
  <r>
    <x v="9"/>
    <x v="7"/>
    <x v="1"/>
    <x v="0"/>
    <x v="27"/>
    <x v="9"/>
    <n v="0"/>
    <n v="774386"/>
    <n v="0"/>
    <x v="1"/>
  </r>
  <r>
    <x v="9"/>
    <x v="7"/>
    <x v="1"/>
    <x v="0"/>
    <x v="27"/>
    <x v="10"/>
    <n v="0"/>
    <n v="775935"/>
    <n v="0"/>
    <x v="1"/>
  </r>
  <r>
    <x v="9"/>
    <x v="7"/>
    <x v="1"/>
    <x v="0"/>
    <x v="27"/>
    <x v="11"/>
    <n v="0"/>
    <n v="779313"/>
    <n v="0"/>
    <x v="1"/>
  </r>
  <r>
    <x v="9"/>
    <x v="7"/>
    <x v="1"/>
    <x v="0"/>
    <x v="27"/>
    <x v="12"/>
    <n v="0"/>
    <n v="785183"/>
    <n v="0"/>
    <x v="1"/>
  </r>
  <r>
    <x v="9"/>
    <x v="7"/>
    <x v="1"/>
    <x v="0"/>
    <x v="27"/>
    <x v="13"/>
    <n v="0"/>
    <n v="793382"/>
    <n v="0"/>
    <x v="1"/>
  </r>
  <r>
    <x v="9"/>
    <x v="7"/>
    <x v="1"/>
    <x v="0"/>
    <x v="27"/>
    <x v="14"/>
    <n v="0"/>
    <n v="805735"/>
    <n v="0"/>
    <x v="1"/>
  </r>
  <r>
    <x v="9"/>
    <x v="7"/>
    <x v="1"/>
    <x v="0"/>
    <x v="27"/>
    <x v="15"/>
    <n v="0"/>
    <n v="820489"/>
    <n v="0"/>
    <x v="1"/>
  </r>
  <r>
    <x v="9"/>
    <x v="7"/>
    <x v="1"/>
    <x v="0"/>
    <x v="27"/>
    <x v="16"/>
    <n v="0"/>
    <n v="834494"/>
    <n v="0"/>
    <x v="1"/>
  </r>
  <r>
    <x v="9"/>
    <x v="7"/>
    <x v="1"/>
    <x v="0"/>
    <x v="27"/>
    <x v="17"/>
    <n v="0"/>
    <n v="845380"/>
    <n v="0"/>
    <x v="1"/>
  </r>
  <r>
    <x v="9"/>
    <x v="7"/>
    <x v="1"/>
    <x v="0"/>
    <x v="27"/>
    <x v="18"/>
    <n v="0"/>
    <n v="853835"/>
    <n v="0"/>
    <x v="1"/>
  </r>
  <r>
    <x v="9"/>
    <x v="7"/>
    <x v="1"/>
    <x v="0"/>
    <x v="27"/>
    <x v="19"/>
    <n v="0"/>
    <n v="861218"/>
    <n v="0"/>
    <x v="1"/>
  </r>
  <r>
    <x v="9"/>
    <x v="7"/>
    <x v="1"/>
    <x v="0"/>
    <x v="27"/>
    <x v="20"/>
    <n v="0"/>
    <n v="843062"/>
    <n v="0"/>
    <x v="1"/>
  </r>
  <r>
    <x v="9"/>
    <x v="7"/>
    <x v="1"/>
    <x v="0"/>
    <x v="27"/>
    <x v="21"/>
    <n v="0"/>
    <n v="829957"/>
    <n v="0"/>
    <x v="1"/>
  </r>
  <r>
    <x v="9"/>
    <x v="7"/>
    <x v="1"/>
    <x v="0"/>
    <x v="27"/>
    <x v="22"/>
    <n v="0"/>
    <n v="821836"/>
    <n v="0"/>
    <x v="1"/>
  </r>
  <r>
    <x v="9"/>
    <x v="7"/>
    <x v="1"/>
    <x v="0"/>
    <x v="27"/>
    <x v="23"/>
    <n v="0"/>
    <n v="818383"/>
    <n v="0"/>
    <x v="1"/>
  </r>
  <r>
    <x v="9"/>
    <x v="7"/>
    <x v="1"/>
    <x v="0"/>
    <x v="27"/>
    <x v="24"/>
    <n v="0"/>
    <n v="819345"/>
    <n v="0"/>
    <x v="1"/>
  </r>
  <r>
    <x v="9"/>
    <x v="7"/>
    <x v="1"/>
    <x v="0"/>
    <x v="27"/>
    <x v="25"/>
    <n v="0"/>
    <n v="822407"/>
    <n v="0"/>
    <x v="1"/>
  </r>
  <r>
    <x v="9"/>
    <x v="7"/>
    <x v="1"/>
    <x v="0"/>
    <x v="27"/>
    <x v="26"/>
    <n v="0"/>
    <n v="825764"/>
    <n v="0"/>
    <x v="1"/>
  </r>
  <r>
    <x v="9"/>
    <x v="7"/>
    <x v="1"/>
    <x v="0"/>
    <x v="27"/>
    <x v="27"/>
    <n v="0"/>
    <n v="829498"/>
    <n v="0"/>
    <x v="1"/>
  </r>
  <r>
    <x v="9"/>
    <x v="7"/>
    <x v="1"/>
    <x v="0"/>
    <x v="27"/>
    <x v="28"/>
    <n v="0"/>
    <n v="833782"/>
    <n v="0"/>
    <x v="1"/>
  </r>
  <r>
    <x v="9"/>
    <x v="7"/>
    <x v="1"/>
    <x v="0"/>
    <x v="27"/>
    <x v="29"/>
    <n v="0"/>
    <n v="838277"/>
    <n v="0"/>
    <x v="1"/>
  </r>
  <r>
    <x v="9"/>
    <x v="7"/>
    <x v="1"/>
    <x v="0"/>
    <x v="27"/>
    <x v="30"/>
    <n v="0"/>
    <n v="842557"/>
    <n v="0"/>
    <x v="1"/>
  </r>
  <r>
    <x v="9"/>
    <x v="7"/>
    <x v="2"/>
    <x v="0"/>
    <x v="27"/>
    <x v="0"/>
    <n v="2107290"/>
    <n v="405506"/>
    <n v="0"/>
    <x v="1"/>
  </r>
  <r>
    <x v="9"/>
    <x v="7"/>
    <x v="2"/>
    <x v="0"/>
    <x v="27"/>
    <x v="1"/>
    <n v="1472157"/>
    <n v="303489"/>
    <n v="0"/>
    <x v="1"/>
  </r>
  <r>
    <x v="9"/>
    <x v="7"/>
    <x v="2"/>
    <x v="0"/>
    <x v="27"/>
    <x v="2"/>
    <n v="1248593"/>
    <n v="289691"/>
    <n v="0"/>
    <x v="1"/>
  </r>
  <r>
    <x v="9"/>
    <x v="7"/>
    <x v="2"/>
    <x v="0"/>
    <x v="27"/>
    <x v="3"/>
    <n v="862517"/>
    <n v="266159"/>
    <n v="0"/>
    <x v="1"/>
  </r>
  <r>
    <x v="9"/>
    <x v="7"/>
    <x v="2"/>
    <x v="0"/>
    <x v="27"/>
    <x v="4"/>
    <n v="548269"/>
    <n v="253166"/>
    <n v="0"/>
    <x v="1"/>
  </r>
  <r>
    <x v="9"/>
    <x v="7"/>
    <x v="2"/>
    <x v="0"/>
    <x v="27"/>
    <x v="5"/>
    <n v="273685"/>
    <n v="242388"/>
    <n v="0"/>
    <x v="1"/>
  </r>
  <r>
    <x v="9"/>
    <x v="7"/>
    <x v="2"/>
    <x v="0"/>
    <x v="27"/>
    <x v="6"/>
    <n v="42723"/>
    <n v="233888"/>
    <n v="0"/>
    <x v="1"/>
  </r>
  <r>
    <x v="9"/>
    <x v="7"/>
    <x v="2"/>
    <x v="0"/>
    <x v="27"/>
    <x v="7"/>
    <n v="9603"/>
    <n v="232201"/>
    <n v="0"/>
    <x v="1"/>
  </r>
  <r>
    <x v="9"/>
    <x v="7"/>
    <x v="2"/>
    <x v="0"/>
    <x v="27"/>
    <x v="8"/>
    <n v="0"/>
    <n v="232686"/>
    <n v="0"/>
    <x v="1"/>
  </r>
  <r>
    <x v="9"/>
    <x v="7"/>
    <x v="2"/>
    <x v="0"/>
    <x v="27"/>
    <x v="9"/>
    <n v="0"/>
    <n v="233599"/>
    <n v="0"/>
    <x v="1"/>
  </r>
  <r>
    <x v="9"/>
    <x v="7"/>
    <x v="2"/>
    <x v="0"/>
    <x v="27"/>
    <x v="10"/>
    <n v="0"/>
    <n v="229601"/>
    <n v="0"/>
    <x v="1"/>
  </r>
  <r>
    <x v="9"/>
    <x v="7"/>
    <x v="2"/>
    <x v="0"/>
    <x v="27"/>
    <x v="11"/>
    <n v="0"/>
    <n v="225756"/>
    <n v="0"/>
    <x v="1"/>
  </r>
  <r>
    <x v="9"/>
    <x v="7"/>
    <x v="2"/>
    <x v="0"/>
    <x v="27"/>
    <x v="12"/>
    <n v="0"/>
    <n v="222271"/>
    <n v="0"/>
    <x v="1"/>
  </r>
  <r>
    <x v="9"/>
    <x v="7"/>
    <x v="2"/>
    <x v="0"/>
    <x v="27"/>
    <x v="13"/>
    <n v="0"/>
    <n v="219930"/>
    <n v="0"/>
    <x v="1"/>
  </r>
  <r>
    <x v="9"/>
    <x v="7"/>
    <x v="2"/>
    <x v="0"/>
    <x v="27"/>
    <x v="14"/>
    <n v="0"/>
    <n v="219074"/>
    <n v="0"/>
    <x v="1"/>
  </r>
  <r>
    <x v="9"/>
    <x v="7"/>
    <x v="2"/>
    <x v="0"/>
    <x v="27"/>
    <x v="15"/>
    <n v="0"/>
    <n v="219109"/>
    <n v="0"/>
    <x v="1"/>
  </r>
  <r>
    <x v="9"/>
    <x v="7"/>
    <x v="2"/>
    <x v="0"/>
    <x v="27"/>
    <x v="16"/>
    <n v="0"/>
    <n v="219108"/>
    <n v="0"/>
    <x v="1"/>
  </r>
  <r>
    <x v="9"/>
    <x v="7"/>
    <x v="2"/>
    <x v="0"/>
    <x v="27"/>
    <x v="17"/>
    <n v="0"/>
    <n v="218619"/>
    <n v="0"/>
    <x v="1"/>
  </r>
  <r>
    <x v="9"/>
    <x v="7"/>
    <x v="2"/>
    <x v="0"/>
    <x v="27"/>
    <x v="18"/>
    <n v="0"/>
    <n v="217686"/>
    <n v="0"/>
    <x v="1"/>
  </r>
  <r>
    <x v="9"/>
    <x v="7"/>
    <x v="2"/>
    <x v="0"/>
    <x v="27"/>
    <x v="19"/>
    <n v="0"/>
    <n v="216346"/>
    <n v="0"/>
    <x v="1"/>
  </r>
  <r>
    <x v="9"/>
    <x v="7"/>
    <x v="2"/>
    <x v="0"/>
    <x v="27"/>
    <x v="20"/>
    <n v="0"/>
    <n v="209135"/>
    <n v="0"/>
    <x v="1"/>
  </r>
  <r>
    <x v="9"/>
    <x v="7"/>
    <x v="2"/>
    <x v="0"/>
    <x v="27"/>
    <x v="21"/>
    <n v="0"/>
    <n v="203532"/>
    <n v="0"/>
    <x v="1"/>
  </r>
  <r>
    <x v="9"/>
    <x v="7"/>
    <x v="2"/>
    <x v="0"/>
    <x v="27"/>
    <x v="22"/>
    <n v="0"/>
    <n v="199276"/>
    <n v="0"/>
    <x v="1"/>
  </r>
  <r>
    <x v="9"/>
    <x v="7"/>
    <x v="2"/>
    <x v="0"/>
    <x v="27"/>
    <x v="23"/>
    <n v="0"/>
    <n v="196434"/>
    <n v="0"/>
    <x v="1"/>
  </r>
  <r>
    <x v="9"/>
    <x v="7"/>
    <x v="2"/>
    <x v="0"/>
    <x v="27"/>
    <x v="24"/>
    <n v="0"/>
    <n v="194782"/>
    <n v="0"/>
    <x v="1"/>
  </r>
  <r>
    <x v="9"/>
    <x v="7"/>
    <x v="2"/>
    <x v="0"/>
    <x v="27"/>
    <x v="25"/>
    <n v="0"/>
    <n v="193631"/>
    <n v="0"/>
    <x v="1"/>
  </r>
  <r>
    <x v="9"/>
    <x v="7"/>
    <x v="2"/>
    <x v="0"/>
    <x v="27"/>
    <x v="26"/>
    <n v="0"/>
    <n v="192540"/>
    <n v="0"/>
    <x v="1"/>
  </r>
  <r>
    <x v="9"/>
    <x v="7"/>
    <x v="2"/>
    <x v="0"/>
    <x v="27"/>
    <x v="27"/>
    <n v="0"/>
    <n v="191555"/>
    <n v="0"/>
    <x v="1"/>
  </r>
  <r>
    <x v="9"/>
    <x v="7"/>
    <x v="2"/>
    <x v="0"/>
    <x v="27"/>
    <x v="28"/>
    <n v="0"/>
    <n v="190698"/>
    <n v="0"/>
    <x v="1"/>
  </r>
  <r>
    <x v="9"/>
    <x v="7"/>
    <x v="2"/>
    <x v="0"/>
    <x v="27"/>
    <x v="29"/>
    <n v="0"/>
    <n v="189911"/>
    <n v="0"/>
    <x v="1"/>
  </r>
  <r>
    <x v="9"/>
    <x v="7"/>
    <x v="2"/>
    <x v="0"/>
    <x v="27"/>
    <x v="30"/>
    <n v="0"/>
    <n v="189157"/>
    <n v="0"/>
    <x v="1"/>
  </r>
  <r>
    <x v="9"/>
    <x v="8"/>
    <x v="0"/>
    <x v="0"/>
    <x v="27"/>
    <x v="0"/>
    <n v="74281984"/>
    <n v="14294089"/>
    <n v="0"/>
    <x v="1"/>
  </r>
  <r>
    <x v="9"/>
    <x v="8"/>
    <x v="0"/>
    <x v="0"/>
    <x v="27"/>
    <x v="1"/>
    <n v="50993136"/>
    <n v="10616583"/>
    <n v="0"/>
    <x v="1"/>
  </r>
  <r>
    <x v="9"/>
    <x v="8"/>
    <x v="0"/>
    <x v="0"/>
    <x v="27"/>
    <x v="2"/>
    <n v="43263424"/>
    <n v="10020685"/>
    <n v="0"/>
    <x v="1"/>
  </r>
  <r>
    <x v="9"/>
    <x v="8"/>
    <x v="0"/>
    <x v="0"/>
    <x v="27"/>
    <x v="3"/>
    <n v="30290662"/>
    <n v="9306828"/>
    <n v="0"/>
    <x v="1"/>
  </r>
  <r>
    <x v="9"/>
    <x v="8"/>
    <x v="0"/>
    <x v="0"/>
    <x v="27"/>
    <x v="4"/>
    <n v="18570164"/>
    <n v="8803414"/>
    <n v="0"/>
    <x v="1"/>
  </r>
  <r>
    <x v="9"/>
    <x v="8"/>
    <x v="0"/>
    <x v="0"/>
    <x v="27"/>
    <x v="5"/>
    <n v="7928800"/>
    <n v="8473849"/>
    <n v="0"/>
    <x v="1"/>
  </r>
  <r>
    <x v="9"/>
    <x v="8"/>
    <x v="0"/>
    <x v="0"/>
    <x v="27"/>
    <x v="6"/>
    <n v="1874349"/>
    <n v="8306286"/>
    <n v="0"/>
    <x v="1"/>
  </r>
  <r>
    <x v="9"/>
    <x v="8"/>
    <x v="0"/>
    <x v="0"/>
    <x v="27"/>
    <x v="7"/>
    <n v="478068"/>
    <n v="8345231"/>
    <n v="0"/>
    <x v="1"/>
  </r>
  <r>
    <x v="9"/>
    <x v="8"/>
    <x v="0"/>
    <x v="0"/>
    <x v="27"/>
    <x v="8"/>
    <n v="0"/>
    <n v="8448644"/>
    <n v="0"/>
    <x v="1"/>
  </r>
  <r>
    <x v="9"/>
    <x v="8"/>
    <x v="0"/>
    <x v="0"/>
    <x v="27"/>
    <x v="9"/>
    <n v="0"/>
    <n v="8531650"/>
    <n v="0"/>
    <x v="1"/>
  </r>
  <r>
    <x v="9"/>
    <x v="8"/>
    <x v="0"/>
    <x v="0"/>
    <x v="27"/>
    <x v="10"/>
    <n v="0"/>
    <n v="8426672"/>
    <n v="0"/>
    <x v="1"/>
  </r>
  <r>
    <x v="9"/>
    <x v="8"/>
    <x v="0"/>
    <x v="0"/>
    <x v="27"/>
    <x v="11"/>
    <n v="0"/>
    <n v="8315913"/>
    <n v="0"/>
    <x v="1"/>
  </r>
  <r>
    <x v="9"/>
    <x v="8"/>
    <x v="0"/>
    <x v="0"/>
    <x v="27"/>
    <x v="12"/>
    <n v="0"/>
    <n v="8256427"/>
    <n v="0"/>
    <x v="1"/>
  </r>
  <r>
    <x v="9"/>
    <x v="8"/>
    <x v="0"/>
    <x v="0"/>
    <x v="27"/>
    <x v="13"/>
    <n v="0"/>
    <n v="8225209"/>
    <n v="0"/>
    <x v="1"/>
  </r>
  <r>
    <x v="9"/>
    <x v="8"/>
    <x v="0"/>
    <x v="0"/>
    <x v="27"/>
    <x v="14"/>
    <n v="0"/>
    <n v="8209856"/>
    <n v="0"/>
    <x v="1"/>
  </r>
  <r>
    <x v="9"/>
    <x v="8"/>
    <x v="0"/>
    <x v="0"/>
    <x v="27"/>
    <x v="15"/>
    <n v="0"/>
    <n v="8201534"/>
    <n v="0"/>
    <x v="1"/>
  </r>
  <r>
    <x v="9"/>
    <x v="8"/>
    <x v="0"/>
    <x v="0"/>
    <x v="27"/>
    <x v="16"/>
    <n v="0"/>
    <n v="8201729"/>
    <n v="0"/>
    <x v="1"/>
  </r>
  <r>
    <x v="9"/>
    <x v="8"/>
    <x v="0"/>
    <x v="0"/>
    <x v="27"/>
    <x v="17"/>
    <n v="0"/>
    <n v="8204259"/>
    <n v="0"/>
    <x v="1"/>
  </r>
  <r>
    <x v="9"/>
    <x v="8"/>
    <x v="0"/>
    <x v="0"/>
    <x v="27"/>
    <x v="18"/>
    <n v="0"/>
    <n v="8216159"/>
    <n v="0"/>
    <x v="1"/>
  </r>
  <r>
    <x v="9"/>
    <x v="8"/>
    <x v="0"/>
    <x v="0"/>
    <x v="27"/>
    <x v="19"/>
    <n v="0"/>
    <n v="8261383"/>
    <n v="0"/>
    <x v="1"/>
  </r>
  <r>
    <x v="9"/>
    <x v="8"/>
    <x v="0"/>
    <x v="0"/>
    <x v="27"/>
    <x v="20"/>
    <n v="0"/>
    <n v="8062274"/>
    <n v="0"/>
    <x v="1"/>
  </r>
  <r>
    <x v="9"/>
    <x v="8"/>
    <x v="0"/>
    <x v="0"/>
    <x v="27"/>
    <x v="21"/>
    <n v="0"/>
    <n v="7892618"/>
    <n v="0"/>
    <x v="1"/>
  </r>
  <r>
    <x v="9"/>
    <x v="8"/>
    <x v="0"/>
    <x v="0"/>
    <x v="27"/>
    <x v="22"/>
    <n v="0"/>
    <n v="7755437"/>
    <n v="0"/>
    <x v="1"/>
  </r>
  <r>
    <x v="9"/>
    <x v="8"/>
    <x v="0"/>
    <x v="0"/>
    <x v="27"/>
    <x v="23"/>
    <n v="0"/>
    <n v="7662221"/>
    <n v="0"/>
    <x v="1"/>
  </r>
  <r>
    <x v="9"/>
    <x v="8"/>
    <x v="0"/>
    <x v="0"/>
    <x v="27"/>
    <x v="24"/>
    <n v="0"/>
    <n v="7613567"/>
    <n v="0"/>
    <x v="1"/>
  </r>
  <r>
    <x v="9"/>
    <x v="8"/>
    <x v="0"/>
    <x v="0"/>
    <x v="27"/>
    <x v="25"/>
    <n v="0"/>
    <n v="7586576"/>
    <n v="0"/>
    <x v="1"/>
  </r>
  <r>
    <x v="9"/>
    <x v="8"/>
    <x v="0"/>
    <x v="0"/>
    <x v="27"/>
    <x v="26"/>
    <n v="0"/>
    <n v="7564737"/>
    <n v="0"/>
    <x v="1"/>
  </r>
  <r>
    <x v="9"/>
    <x v="8"/>
    <x v="0"/>
    <x v="0"/>
    <x v="27"/>
    <x v="27"/>
    <n v="0"/>
    <n v="7547459"/>
    <n v="0"/>
    <x v="1"/>
  </r>
  <r>
    <x v="9"/>
    <x v="8"/>
    <x v="0"/>
    <x v="0"/>
    <x v="27"/>
    <x v="28"/>
    <n v="0"/>
    <n v="7536211"/>
    <n v="0"/>
    <x v="1"/>
  </r>
  <r>
    <x v="9"/>
    <x v="8"/>
    <x v="0"/>
    <x v="0"/>
    <x v="27"/>
    <x v="29"/>
    <n v="0"/>
    <n v="7528745"/>
    <n v="0"/>
    <x v="1"/>
  </r>
  <r>
    <x v="9"/>
    <x v="8"/>
    <x v="0"/>
    <x v="0"/>
    <x v="27"/>
    <x v="30"/>
    <n v="0"/>
    <n v="7524806"/>
    <n v="0"/>
    <x v="1"/>
  </r>
  <r>
    <x v="9"/>
    <x v="8"/>
    <x v="1"/>
    <x v="0"/>
    <x v="27"/>
    <x v="0"/>
    <n v="15424790"/>
    <n v="2968194"/>
    <n v="0"/>
    <x v="1"/>
  </r>
  <r>
    <x v="9"/>
    <x v="8"/>
    <x v="1"/>
    <x v="0"/>
    <x v="27"/>
    <x v="1"/>
    <n v="10680662"/>
    <n v="2214964"/>
    <n v="0"/>
    <x v="1"/>
  </r>
  <r>
    <x v="9"/>
    <x v="8"/>
    <x v="1"/>
    <x v="0"/>
    <x v="27"/>
    <x v="2"/>
    <n v="9287087"/>
    <n v="2112358"/>
    <n v="0"/>
    <x v="1"/>
  </r>
  <r>
    <x v="9"/>
    <x v="8"/>
    <x v="1"/>
    <x v="0"/>
    <x v="27"/>
    <x v="3"/>
    <n v="6510332"/>
    <n v="1973489"/>
    <n v="0"/>
    <x v="1"/>
  </r>
  <r>
    <x v="9"/>
    <x v="8"/>
    <x v="1"/>
    <x v="0"/>
    <x v="27"/>
    <x v="4"/>
    <n v="4011367"/>
    <n v="1875141"/>
    <n v="0"/>
    <x v="1"/>
  </r>
  <r>
    <x v="9"/>
    <x v="8"/>
    <x v="1"/>
    <x v="0"/>
    <x v="27"/>
    <x v="5"/>
    <n v="1752620"/>
    <n v="1815378"/>
    <n v="0"/>
    <x v="1"/>
  </r>
  <r>
    <x v="9"/>
    <x v="8"/>
    <x v="1"/>
    <x v="0"/>
    <x v="27"/>
    <x v="6"/>
    <n v="446354"/>
    <n v="1789118"/>
    <n v="0"/>
    <x v="1"/>
  </r>
  <r>
    <x v="9"/>
    <x v="8"/>
    <x v="1"/>
    <x v="0"/>
    <x v="27"/>
    <x v="7"/>
    <n v="115394"/>
    <n v="1806246"/>
    <n v="0"/>
    <x v="1"/>
  </r>
  <r>
    <x v="9"/>
    <x v="8"/>
    <x v="1"/>
    <x v="0"/>
    <x v="27"/>
    <x v="8"/>
    <n v="0"/>
    <n v="1837409"/>
    <n v="0"/>
    <x v="1"/>
  </r>
  <r>
    <x v="9"/>
    <x v="8"/>
    <x v="1"/>
    <x v="0"/>
    <x v="27"/>
    <x v="9"/>
    <n v="0"/>
    <n v="1864274"/>
    <n v="0"/>
    <x v="1"/>
  </r>
  <r>
    <x v="9"/>
    <x v="8"/>
    <x v="1"/>
    <x v="0"/>
    <x v="27"/>
    <x v="10"/>
    <n v="0"/>
    <n v="1849657"/>
    <n v="0"/>
    <x v="1"/>
  </r>
  <r>
    <x v="9"/>
    <x v="8"/>
    <x v="1"/>
    <x v="0"/>
    <x v="27"/>
    <x v="11"/>
    <n v="0"/>
    <n v="1834557"/>
    <n v="0"/>
    <x v="1"/>
  </r>
  <r>
    <x v="9"/>
    <x v="8"/>
    <x v="1"/>
    <x v="0"/>
    <x v="27"/>
    <x v="12"/>
    <n v="0"/>
    <n v="1830154"/>
    <n v="0"/>
    <x v="1"/>
  </r>
  <r>
    <x v="9"/>
    <x v="8"/>
    <x v="1"/>
    <x v="0"/>
    <x v="27"/>
    <x v="13"/>
    <n v="0"/>
    <n v="1831577"/>
    <n v="0"/>
    <x v="1"/>
  </r>
  <r>
    <x v="9"/>
    <x v="8"/>
    <x v="1"/>
    <x v="0"/>
    <x v="27"/>
    <x v="14"/>
    <n v="0"/>
    <n v="1836031"/>
    <n v="0"/>
    <x v="1"/>
  </r>
  <r>
    <x v="9"/>
    <x v="8"/>
    <x v="1"/>
    <x v="0"/>
    <x v="27"/>
    <x v="15"/>
    <n v="0"/>
    <n v="1841718"/>
    <n v="0"/>
    <x v="1"/>
  </r>
  <r>
    <x v="9"/>
    <x v="8"/>
    <x v="1"/>
    <x v="0"/>
    <x v="27"/>
    <x v="16"/>
    <n v="0"/>
    <n v="1849097"/>
    <n v="0"/>
    <x v="1"/>
  </r>
  <r>
    <x v="9"/>
    <x v="8"/>
    <x v="1"/>
    <x v="0"/>
    <x v="27"/>
    <x v="17"/>
    <n v="0"/>
    <n v="1855945"/>
    <n v="0"/>
    <x v="1"/>
  </r>
  <r>
    <x v="9"/>
    <x v="8"/>
    <x v="1"/>
    <x v="0"/>
    <x v="27"/>
    <x v="18"/>
    <n v="0"/>
    <n v="1864404"/>
    <n v="0"/>
    <x v="1"/>
  </r>
  <r>
    <x v="9"/>
    <x v="8"/>
    <x v="1"/>
    <x v="0"/>
    <x v="27"/>
    <x v="19"/>
    <n v="0"/>
    <n v="1879869"/>
    <n v="0"/>
    <x v="1"/>
  </r>
  <r>
    <x v="9"/>
    <x v="8"/>
    <x v="1"/>
    <x v="0"/>
    <x v="27"/>
    <x v="20"/>
    <n v="0"/>
    <n v="1838684"/>
    <n v="0"/>
    <x v="1"/>
  </r>
  <r>
    <x v="9"/>
    <x v="8"/>
    <x v="1"/>
    <x v="0"/>
    <x v="27"/>
    <x v="21"/>
    <n v="0"/>
    <n v="1803860"/>
    <n v="0"/>
    <x v="1"/>
  </r>
  <r>
    <x v="9"/>
    <x v="8"/>
    <x v="1"/>
    <x v="0"/>
    <x v="27"/>
    <x v="22"/>
    <n v="0"/>
    <n v="1776109"/>
    <n v="0"/>
    <x v="1"/>
  </r>
  <r>
    <x v="9"/>
    <x v="8"/>
    <x v="1"/>
    <x v="0"/>
    <x v="27"/>
    <x v="23"/>
    <n v="0"/>
    <n v="1758332"/>
    <n v="0"/>
    <x v="1"/>
  </r>
  <r>
    <x v="9"/>
    <x v="8"/>
    <x v="1"/>
    <x v="0"/>
    <x v="27"/>
    <x v="24"/>
    <n v="0"/>
    <n v="1750823"/>
    <n v="0"/>
    <x v="1"/>
  </r>
  <r>
    <x v="9"/>
    <x v="8"/>
    <x v="1"/>
    <x v="0"/>
    <x v="27"/>
    <x v="25"/>
    <n v="0"/>
    <n v="1748177"/>
    <n v="0"/>
    <x v="1"/>
  </r>
  <r>
    <x v="9"/>
    <x v="8"/>
    <x v="1"/>
    <x v="0"/>
    <x v="27"/>
    <x v="26"/>
    <n v="0"/>
    <n v="1746553"/>
    <n v="0"/>
    <x v="1"/>
  </r>
  <r>
    <x v="9"/>
    <x v="8"/>
    <x v="1"/>
    <x v="0"/>
    <x v="27"/>
    <x v="27"/>
    <n v="0"/>
    <n v="1745842"/>
    <n v="0"/>
    <x v="1"/>
  </r>
  <r>
    <x v="9"/>
    <x v="8"/>
    <x v="1"/>
    <x v="0"/>
    <x v="27"/>
    <x v="28"/>
    <n v="0"/>
    <n v="1746403"/>
    <n v="0"/>
    <x v="1"/>
  </r>
  <r>
    <x v="9"/>
    <x v="8"/>
    <x v="1"/>
    <x v="0"/>
    <x v="27"/>
    <x v="29"/>
    <n v="0"/>
    <n v="1747712"/>
    <n v="0"/>
    <x v="1"/>
  </r>
  <r>
    <x v="9"/>
    <x v="8"/>
    <x v="1"/>
    <x v="0"/>
    <x v="27"/>
    <x v="30"/>
    <n v="0"/>
    <n v="1749715"/>
    <n v="0"/>
    <x v="1"/>
  </r>
  <r>
    <x v="9"/>
    <x v="8"/>
    <x v="2"/>
    <x v="0"/>
    <x v="27"/>
    <x v="0"/>
    <n v="2528792"/>
    <n v="486615"/>
    <n v="0"/>
    <x v="1"/>
  </r>
  <r>
    <x v="9"/>
    <x v="8"/>
    <x v="2"/>
    <x v="0"/>
    <x v="27"/>
    <x v="1"/>
    <n v="1695374"/>
    <n v="356526"/>
    <n v="0"/>
    <x v="1"/>
  </r>
  <r>
    <x v="9"/>
    <x v="8"/>
    <x v="2"/>
    <x v="0"/>
    <x v="27"/>
    <x v="2"/>
    <n v="1384005"/>
    <n v="331014"/>
    <n v="0"/>
    <x v="1"/>
  </r>
  <r>
    <x v="9"/>
    <x v="8"/>
    <x v="2"/>
    <x v="0"/>
    <x v="27"/>
    <x v="3"/>
    <n v="981247"/>
    <n v="304094"/>
    <n v="0"/>
    <x v="1"/>
  </r>
  <r>
    <x v="9"/>
    <x v="8"/>
    <x v="2"/>
    <x v="0"/>
    <x v="27"/>
    <x v="4"/>
    <n v="626150"/>
    <n v="284385"/>
    <n v="0"/>
    <x v="1"/>
  </r>
  <r>
    <x v="9"/>
    <x v="8"/>
    <x v="2"/>
    <x v="0"/>
    <x v="27"/>
    <x v="5"/>
    <n v="307698"/>
    <n v="271184"/>
    <n v="0"/>
    <x v="1"/>
  </r>
  <r>
    <x v="9"/>
    <x v="8"/>
    <x v="2"/>
    <x v="0"/>
    <x v="27"/>
    <x v="6"/>
    <n v="41593"/>
    <n v="261662"/>
    <n v="0"/>
    <x v="1"/>
  </r>
  <r>
    <x v="9"/>
    <x v="8"/>
    <x v="2"/>
    <x v="0"/>
    <x v="27"/>
    <x v="7"/>
    <n v="9440"/>
    <n v="260564"/>
    <n v="0"/>
    <x v="1"/>
  </r>
  <r>
    <x v="9"/>
    <x v="8"/>
    <x v="2"/>
    <x v="0"/>
    <x v="27"/>
    <x v="8"/>
    <n v="0"/>
    <n v="262072"/>
    <n v="0"/>
    <x v="1"/>
  </r>
  <r>
    <x v="9"/>
    <x v="8"/>
    <x v="2"/>
    <x v="0"/>
    <x v="27"/>
    <x v="9"/>
    <n v="0"/>
    <n v="262852"/>
    <n v="0"/>
    <x v="1"/>
  </r>
  <r>
    <x v="9"/>
    <x v="8"/>
    <x v="2"/>
    <x v="0"/>
    <x v="27"/>
    <x v="10"/>
    <n v="0"/>
    <n v="257489"/>
    <n v="0"/>
    <x v="1"/>
  </r>
  <r>
    <x v="9"/>
    <x v="8"/>
    <x v="2"/>
    <x v="0"/>
    <x v="27"/>
    <x v="11"/>
    <n v="0"/>
    <n v="251923"/>
    <n v="0"/>
    <x v="1"/>
  </r>
  <r>
    <x v="9"/>
    <x v="8"/>
    <x v="2"/>
    <x v="0"/>
    <x v="27"/>
    <x v="12"/>
    <n v="0"/>
    <n v="247250"/>
    <n v="0"/>
    <x v="1"/>
  </r>
  <r>
    <x v="9"/>
    <x v="8"/>
    <x v="2"/>
    <x v="0"/>
    <x v="27"/>
    <x v="13"/>
    <n v="0"/>
    <n v="243812"/>
    <n v="0"/>
    <x v="1"/>
  </r>
  <r>
    <x v="9"/>
    <x v="8"/>
    <x v="2"/>
    <x v="0"/>
    <x v="27"/>
    <x v="14"/>
    <n v="0"/>
    <n v="241025"/>
    <n v="0"/>
    <x v="1"/>
  </r>
  <r>
    <x v="9"/>
    <x v="8"/>
    <x v="2"/>
    <x v="0"/>
    <x v="27"/>
    <x v="15"/>
    <n v="0"/>
    <n v="238613"/>
    <n v="0"/>
    <x v="1"/>
  </r>
  <r>
    <x v="9"/>
    <x v="8"/>
    <x v="2"/>
    <x v="0"/>
    <x v="27"/>
    <x v="16"/>
    <n v="0"/>
    <n v="236561"/>
    <n v="0"/>
    <x v="1"/>
  </r>
  <r>
    <x v="9"/>
    <x v="8"/>
    <x v="2"/>
    <x v="0"/>
    <x v="27"/>
    <x v="17"/>
    <n v="0"/>
    <n v="234549"/>
    <n v="0"/>
    <x v="1"/>
  </r>
  <r>
    <x v="9"/>
    <x v="8"/>
    <x v="2"/>
    <x v="0"/>
    <x v="27"/>
    <x v="18"/>
    <n v="0"/>
    <n v="232798"/>
    <n v="0"/>
    <x v="1"/>
  </r>
  <r>
    <x v="9"/>
    <x v="8"/>
    <x v="2"/>
    <x v="0"/>
    <x v="27"/>
    <x v="19"/>
    <n v="0"/>
    <n v="231575"/>
    <n v="0"/>
    <x v="1"/>
  </r>
  <r>
    <x v="9"/>
    <x v="8"/>
    <x v="2"/>
    <x v="0"/>
    <x v="27"/>
    <x v="20"/>
    <n v="0"/>
    <n v="223791"/>
    <n v="0"/>
    <x v="1"/>
  </r>
  <r>
    <x v="9"/>
    <x v="8"/>
    <x v="2"/>
    <x v="0"/>
    <x v="27"/>
    <x v="21"/>
    <n v="0"/>
    <n v="217029"/>
    <n v="0"/>
    <x v="1"/>
  </r>
  <r>
    <x v="9"/>
    <x v="8"/>
    <x v="2"/>
    <x v="0"/>
    <x v="27"/>
    <x v="22"/>
    <n v="0"/>
    <n v="211176"/>
    <n v="0"/>
    <x v="1"/>
  </r>
  <r>
    <x v="9"/>
    <x v="8"/>
    <x v="2"/>
    <x v="0"/>
    <x v="27"/>
    <x v="23"/>
    <n v="0"/>
    <n v="206813"/>
    <n v="0"/>
    <x v="1"/>
  </r>
  <r>
    <x v="9"/>
    <x v="8"/>
    <x v="2"/>
    <x v="0"/>
    <x v="27"/>
    <x v="24"/>
    <n v="0"/>
    <n v="203812"/>
    <n v="0"/>
    <x v="1"/>
  </r>
  <r>
    <x v="9"/>
    <x v="8"/>
    <x v="2"/>
    <x v="0"/>
    <x v="27"/>
    <x v="25"/>
    <n v="0"/>
    <n v="201392"/>
    <n v="0"/>
    <x v="1"/>
  </r>
  <r>
    <x v="9"/>
    <x v="8"/>
    <x v="2"/>
    <x v="0"/>
    <x v="27"/>
    <x v="26"/>
    <n v="0"/>
    <n v="199097"/>
    <n v="0"/>
    <x v="1"/>
  </r>
  <r>
    <x v="9"/>
    <x v="8"/>
    <x v="2"/>
    <x v="0"/>
    <x v="27"/>
    <x v="27"/>
    <n v="0"/>
    <n v="196927"/>
    <n v="0"/>
    <x v="1"/>
  </r>
  <r>
    <x v="9"/>
    <x v="8"/>
    <x v="2"/>
    <x v="0"/>
    <x v="27"/>
    <x v="28"/>
    <n v="0"/>
    <n v="194917"/>
    <n v="0"/>
    <x v="1"/>
  </r>
  <r>
    <x v="9"/>
    <x v="8"/>
    <x v="2"/>
    <x v="0"/>
    <x v="27"/>
    <x v="29"/>
    <n v="0"/>
    <n v="193035"/>
    <n v="0"/>
    <x v="1"/>
  </r>
  <r>
    <x v="9"/>
    <x v="8"/>
    <x v="2"/>
    <x v="0"/>
    <x v="27"/>
    <x v="30"/>
    <n v="0"/>
    <n v="191346"/>
    <n v="0"/>
    <x v="1"/>
  </r>
  <r>
    <x v="9"/>
    <x v="0"/>
    <x v="0"/>
    <x v="0"/>
    <x v="27"/>
    <x v="0"/>
    <n v="47134748"/>
    <n v="0"/>
    <n v="0"/>
    <x v="2"/>
  </r>
  <r>
    <x v="9"/>
    <x v="0"/>
    <x v="0"/>
    <x v="0"/>
    <x v="27"/>
    <x v="1"/>
    <n v="44776756"/>
    <n v="0"/>
    <n v="0"/>
    <x v="2"/>
  </r>
  <r>
    <x v="9"/>
    <x v="0"/>
    <x v="0"/>
    <x v="0"/>
    <x v="27"/>
    <x v="2"/>
    <n v="43144216"/>
    <n v="0"/>
    <n v="0"/>
    <x v="2"/>
  </r>
  <r>
    <x v="9"/>
    <x v="0"/>
    <x v="0"/>
    <x v="0"/>
    <x v="27"/>
    <x v="3"/>
    <n v="41891448"/>
    <n v="0"/>
    <n v="0"/>
    <x v="2"/>
  </r>
  <r>
    <x v="9"/>
    <x v="0"/>
    <x v="0"/>
    <x v="0"/>
    <x v="27"/>
    <x v="4"/>
    <n v="41207684"/>
    <n v="0"/>
    <n v="0"/>
    <x v="2"/>
  </r>
  <r>
    <x v="9"/>
    <x v="0"/>
    <x v="0"/>
    <x v="0"/>
    <x v="27"/>
    <x v="5"/>
    <n v="40688640"/>
    <n v="0"/>
    <n v="0"/>
    <x v="2"/>
  </r>
  <r>
    <x v="9"/>
    <x v="0"/>
    <x v="0"/>
    <x v="0"/>
    <x v="27"/>
    <x v="6"/>
    <n v="39828328"/>
    <n v="0"/>
    <n v="0"/>
    <x v="2"/>
  </r>
  <r>
    <x v="9"/>
    <x v="0"/>
    <x v="0"/>
    <x v="0"/>
    <x v="27"/>
    <x v="7"/>
    <n v="39036552"/>
    <n v="0"/>
    <n v="0"/>
    <x v="2"/>
  </r>
  <r>
    <x v="9"/>
    <x v="0"/>
    <x v="0"/>
    <x v="0"/>
    <x v="27"/>
    <x v="8"/>
    <n v="38245260"/>
    <n v="0"/>
    <n v="0"/>
    <x v="2"/>
  </r>
  <r>
    <x v="9"/>
    <x v="0"/>
    <x v="0"/>
    <x v="0"/>
    <x v="27"/>
    <x v="9"/>
    <n v="37412396"/>
    <n v="0"/>
    <n v="0"/>
    <x v="2"/>
  </r>
  <r>
    <x v="9"/>
    <x v="0"/>
    <x v="0"/>
    <x v="0"/>
    <x v="27"/>
    <x v="10"/>
    <n v="36589508"/>
    <n v="0"/>
    <n v="0"/>
    <x v="2"/>
  </r>
  <r>
    <x v="9"/>
    <x v="0"/>
    <x v="0"/>
    <x v="0"/>
    <x v="27"/>
    <x v="11"/>
    <n v="35770116"/>
    <n v="0"/>
    <n v="0"/>
    <x v="2"/>
  </r>
  <r>
    <x v="9"/>
    <x v="0"/>
    <x v="0"/>
    <x v="0"/>
    <x v="27"/>
    <x v="12"/>
    <n v="35262620"/>
    <n v="0"/>
    <n v="0"/>
    <x v="2"/>
  </r>
  <r>
    <x v="9"/>
    <x v="0"/>
    <x v="0"/>
    <x v="0"/>
    <x v="27"/>
    <x v="13"/>
    <n v="34748584"/>
    <n v="0"/>
    <n v="0"/>
    <x v="2"/>
  </r>
  <r>
    <x v="9"/>
    <x v="0"/>
    <x v="0"/>
    <x v="0"/>
    <x v="27"/>
    <x v="14"/>
    <n v="34233208"/>
    <n v="0"/>
    <n v="0"/>
    <x v="2"/>
  </r>
  <r>
    <x v="9"/>
    <x v="0"/>
    <x v="0"/>
    <x v="0"/>
    <x v="27"/>
    <x v="15"/>
    <n v="33715384"/>
    <n v="0"/>
    <n v="0"/>
    <x v="2"/>
  </r>
  <r>
    <x v="9"/>
    <x v="0"/>
    <x v="0"/>
    <x v="0"/>
    <x v="27"/>
    <x v="16"/>
    <n v="33191450"/>
    <n v="0"/>
    <n v="0"/>
    <x v="2"/>
  </r>
  <r>
    <x v="9"/>
    <x v="0"/>
    <x v="0"/>
    <x v="0"/>
    <x v="27"/>
    <x v="17"/>
    <n v="32656892"/>
    <n v="0"/>
    <n v="0"/>
    <x v="2"/>
  </r>
  <r>
    <x v="9"/>
    <x v="0"/>
    <x v="0"/>
    <x v="0"/>
    <x v="27"/>
    <x v="18"/>
    <n v="32109020"/>
    <n v="0"/>
    <n v="0"/>
    <x v="2"/>
  </r>
  <r>
    <x v="9"/>
    <x v="0"/>
    <x v="0"/>
    <x v="0"/>
    <x v="27"/>
    <x v="19"/>
    <n v="31822724"/>
    <n v="0"/>
    <n v="0"/>
    <x v="2"/>
  </r>
  <r>
    <x v="9"/>
    <x v="0"/>
    <x v="0"/>
    <x v="0"/>
    <x v="27"/>
    <x v="20"/>
    <n v="31647842"/>
    <n v="0"/>
    <n v="0"/>
    <x v="2"/>
  </r>
  <r>
    <x v="9"/>
    <x v="0"/>
    <x v="0"/>
    <x v="0"/>
    <x v="27"/>
    <x v="21"/>
    <n v="31464848"/>
    <n v="0"/>
    <n v="0"/>
    <x v="2"/>
  </r>
  <r>
    <x v="9"/>
    <x v="0"/>
    <x v="0"/>
    <x v="0"/>
    <x v="27"/>
    <x v="22"/>
    <n v="31260824"/>
    <n v="0"/>
    <n v="0"/>
    <x v="2"/>
  </r>
  <r>
    <x v="9"/>
    <x v="0"/>
    <x v="0"/>
    <x v="0"/>
    <x v="27"/>
    <x v="23"/>
    <n v="31044906"/>
    <n v="0"/>
    <n v="0"/>
    <x v="2"/>
  </r>
  <r>
    <x v="9"/>
    <x v="0"/>
    <x v="0"/>
    <x v="0"/>
    <x v="27"/>
    <x v="24"/>
    <n v="30816842"/>
    <n v="0"/>
    <n v="0"/>
    <x v="2"/>
  </r>
  <r>
    <x v="9"/>
    <x v="0"/>
    <x v="0"/>
    <x v="0"/>
    <x v="27"/>
    <x v="25"/>
    <n v="30584496"/>
    <n v="0"/>
    <n v="0"/>
    <x v="2"/>
  </r>
  <r>
    <x v="9"/>
    <x v="0"/>
    <x v="0"/>
    <x v="0"/>
    <x v="27"/>
    <x v="26"/>
    <n v="30350180"/>
    <n v="0"/>
    <n v="0"/>
    <x v="2"/>
  </r>
  <r>
    <x v="9"/>
    <x v="0"/>
    <x v="0"/>
    <x v="0"/>
    <x v="27"/>
    <x v="27"/>
    <n v="30112772"/>
    <n v="0"/>
    <n v="0"/>
    <x v="2"/>
  </r>
  <r>
    <x v="9"/>
    <x v="0"/>
    <x v="0"/>
    <x v="0"/>
    <x v="27"/>
    <x v="28"/>
    <n v="29872766"/>
    <n v="0"/>
    <n v="0"/>
    <x v="2"/>
  </r>
  <r>
    <x v="9"/>
    <x v="0"/>
    <x v="0"/>
    <x v="0"/>
    <x v="27"/>
    <x v="29"/>
    <n v="29625206"/>
    <n v="0"/>
    <n v="0"/>
    <x v="2"/>
  </r>
  <r>
    <x v="9"/>
    <x v="0"/>
    <x v="0"/>
    <x v="0"/>
    <x v="27"/>
    <x v="30"/>
    <n v="29377198"/>
    <n v="0"/>
    <n v="0"/>
    <x v="2"/>
  </r>
  <r>
    <x v="9"/>
    <x v="0"/>
    <x v="1"/>
    <x v="0"/>
    <x v="27"/>
    <x v="0"/>
    <n v="12201056"/>
    <n v="0"/>
    <n v="0"/>
    <x v="2"/>
  </r>
  <r>
    <x v="9"/>
    <x v="0"/>
    <x v="1"/>
    <x v="0"/>
    <x v="27"/>
    <x v="1"/>
    <n v="11599218"/>
    <n v="0"/>
    <n v="0"/>
    <x v="2"/>
  </r>
  <r>
    <x v="9"/>
    <x v="0"/>
    <x v="1"/>
    <x v="0"/>
    <x v="27"/>
    <x v="2"/>
    <n v="11226931"/>
    <n v="0"/>
    <n v="0"/>
    <x v="2"/>
  </r>
  <r>
    <x v="9"/>
    <x v="0"/>
    <x v="1"/>
    <x v="0"/>
    <x v="27"/>
    <x v="3"/>
    <n v="10948981"/>
    <n v="0"/>
    <n v="0"/>
    <x v="2"/>
  </r>
  <r>
    <x v="9"/>
    <x v="0"/>
    <x v="1"/>
    <x v="0"/>
    <x v="27"/>
    <x v="4"/>
    <n v="10798976"/>
    <n v="0"/>
    <n v="0"/>
    <x v="2"/>
  </r>
  <r>
    <x v="9"/>
    <x v="0"/>
    <x v="1"/>
    <x v="0"/>
    <x v="27"/>
    <x v="5"/>
    <n v="10704501"/>
    <n v="0"/>
    <n v="0"/>
    <x v="2"/>
  </r>
  <r>
    <x v="9"/>
    <x v="0"/>
    <x v="1"/>
    <x v="0"/>
    <x v="27"/>
    <x v="6"/>
    <n v="10519882"/>
    <n v="0"/>
    <n v="0"/>
    <x v="2"/>
  </r>
  <r>
    <x v="9"/>
    <x v="0"/>
    <x v="1"/>
    <x v="0"/>
    <x v="27"/>
    <x v="7"/>
    <n v="10351957"/>
    <n v="0"/>
    <n v="0"/>
    <x v="2"/>
  </r>
  <r>
    <x v="9"/>
    <x v="0"/>
    <x v="1"/>
    <x v="0"/>
    <x v="27"/>
    <x v="8"/>
    <n v="10180835"/>
    <n v="0"/>
    <n v="0"/>
    <x v="2"/>
  </r>
  <r>
    <x v="9"/>
    <x v="0"/>
    <x v="1"/>
    <x v="0"/>
    <x v="27"/>
    <x v="9"/>
    <n v="9995816"/>
    <n v="0"/>
    <n v="0"/>
    <x v="2"/>
  </r>
  <r>
    <x v="9"/>
    <x v="0"/>
    <x v="1"/>
    <x v="0"/>
    <x v="27"/>
    <x v="10"/>
    <n v="9815225"/>
    <n v="0"/>
    <n v="0"/>
    <x v="2"/>
  </r>
  <r>
    <x v="9"/>
    <x v="0"/>
    <x v="1"/>
    <x v="0"/>
    <x v="27"/>
    <x v="11"/>
    <n v="9639025"/>
    <n v="0"/>
    <n v="0"/>
    <x v="2"/>
  </r>
  <r>
    <x v="9"/>
    <x v="0"/>
    <x v="1"/>
    <x v="0"/>
    <x v="27"/>
    <x v="12"/>
    <n v="9542380"/>
    <n v="0"/>
    <n v="0"/>
    <x v="2"/>
  </r>
  <r>
    <x v="9"/>
    <x v="0"/>
    <x v="1"/>
    <x v="0"/>
    <x v="27"/>
    <x v="13"/>
    <n v="9442574"/>
    <n v="0"/>
    <n v="0"/>
    <x v="2"/>
  </r>
  <r>
    <x v="9"/>
    <x v="0"/>
    <x v="1"/>
    <x v="0"/>
    <x v="27"/>
    <x v="14"/>
    <n v="9340768"/>
    <n v="0"/>
    <n v="0"/>
    <x v="2"/>
  </r>
  <r>
    <x v="9"/>
    <x v="0"/>
    <x v="1"/>
    <x v="0"/>
    <x v="27"/>
    <x v="15"/>
    <n v="9236934"/>
    <n v="0"/>
    <n v="0"/>
    <x v="2"/>
  </r>
  <r>
    <x v="9"/>
    <x v="0"/>
    <x v="1"/>
    <x v="0"/>
    <x v="27"/>
    <x v="16"/>
    <n v="9130315"/>
    <n v="0"/>
    <n v="0"/>
    <x v="2"/>
  </r>
  <r>
    <x v="9"/>
    <x v="0"/>
    <x v="1"/>
    <x v="0"/>
    <x v="27"/>
    <x v="17"/>
    <n v="9015526"/>
    <n v="0"/>
    <n v="0"/>
    <x v="2"/>
  </r>
  <r>
    <x v="9"/>
    <x v="0"/>
    <x v="1"/>
    <x v="0"/>
    <x v="27"/>
    <x v="18"/>
    <n v="8894351"/>
    <n v="0"/>
    <n v="0"/>
    <x v="2"/>
  </r>
  <r>
    <x v="9"/>
    <x v="0"/>
    <x v="1"/>
    <x v="0"/>
    <x v="27"/>
    <x v="19"/>
    <n v="8838806"/>
    <n v="0"/>
    <n v="0"/>
    <x v="2"/>
  </r>
  <r>
    <x v="9"/>
    <x v="0"/>
    <x v="1"/>
    <x v="0"/>
    <x v="27"/>
    <x v="20"/>
    <n v="8811213"/>
    <n v="0"/>
    <n v="0"/>
    <x v="2"/>
  </r>
  <r>
    <x v="9"/>
    <x v="0"/>
    <x v="1"/>
    <x v="0"/>
    <x v="27"/>
    <x v="21"/>
    <n v="8779714"/>
    <n v="0"/>
    <n v="0"/>
    <x v="2"/>
  </r>
  <r>
    <x v="9"/>
    <x v="0"/>
    <x v="1"/>
    <x v="0"/>
    <x v="27"/>
    <x v="22"/>
    <n v="8740464"/>
    <n v="0"/>
    <n v="0"/>
    <x v="2"/>
  </r>
  <r>
    <x v="9"/>
    <x v="0"/>
    <x v="1"/>
    <x v="0"/>
    <x v="27"/>
    <x v="23"/>
    <n v="8697717"/>
    <n v="0"/>
    <n v="0"/>
    <x v="2"/>
  </r>
  <r>
    <x v="9"/>
    <x v="0"/>
    <x v="1"/>
    <x v="0"/>
    <x v="27"/>
    <x v="24"/>
    <n v="8652203"/>
    <n v="0"/>
    <n v="0"/>
    <x v="2"/>
  </r>
  <r>
    <x v="9"/>
    <x v="0"/>
    <x v="1"/>
    <x v="0"/>
    <x v="27"/>
    <x v="25"/>
    <n v="8605070"/>
    <n v="0"/>
    <n v="0"/>
    <x v="2"/>
  </r>
  <r>
    <x v="9"/>
    <x v="0"/>
    <x v="1"/>
    <x v="0"/>
    <x v="27"/>
    <x v="26"/>
    <n v="8556729"/>
    <n v="0"/>
    <n v="0"/>
    <x v="2"/>
  </r>
  <r>
    <x v="9"/>
    <x v="0"/>
    <x v="1"/>
    <x v="0"/>
    <x v="27"/>
    <x v="27"/>
    <n v="8506896"/>
    <n v="0"/>
    <n v="0"/>
    <x v="2"/>
  </r>
  <r>
    <x v="9"/>
    <x v="0"/>
    <x v="1"/>
    <x v="0"/>
    <x v="27"/>
    <x v="28"/>
    <n v="8455825"/>
    <n v="0"/>
    <n v="0"/>
    <x v="2"/>
  </r>
  <r>
    <x v="9"/>
    <x v="0"/>
    <x v="1"/>
    <x v="0"/>
    <x v="27"/>
    <x v="29"/>
    <n v="8402033"/>
    <n v="0"/>
    <n v="0"/>
    <x v="2"/>
  </r>
  <r>
    <x v="9"/>
    <x v="0"/>
    <x v="1"/>
    <x v="0"/>
    <x v="27"/>
    <x v="30"/>
    <n v="8347545"/>
    <n v="0"/>
    <n v="0"/>
    <x v="2"/>
  </r>
  <r>
    <x v="9"/>
    <x v="0"/>
    <x v="2"/>
    <x v="0"/>
    <x v="27"/>
    <x v="0"/>
    <n v="931658"/>
    <n v="0"/>
    <n v="0"/>
    <x v="2"/>
  </r>
  <r>
    <x v="9"/>
    <x v="0"/>
    <x v="2"/>
    <x v="0"/>
    <x v="27"/>
    <x v="1"/>
    <n v="885687"/>
    <n v="0"/>
    <n v="0"/>
    <x v="2"/>
  </r>
  <r>
    <x v="9"/>
    <x v="0"/>
    <x v="2"/>
    <x v="0"/>
    <x v="27"/>
    <x v="2"/>
    <n v="855396"/>
    <n v="0"/>
    <n v="0"/>
    <x v="2"/>
  </r>
  <r>
    <x v="9"/>
    <x v="0"/>
    <x v="2"/>
    <x v="0"/>
    <x v="27"/>
    <x v="3"/>
    <n v="829944"/>
    <n v="0"/>
    <n v="0"/>
    <x v="2"/>
  </r>
  <r>
    <x v="9"/>
    <x v="0"/>
    <x v="2"/>
    <x v="0"/>
    <x v="27"/>
    <x v="4"/>
    <n v="815390"/>
    <n v="0"/>
    <n v="0"/>
    <x v="2"/>
  </r>
  <r>
    <x v="9"/>
    <x v="0"/>
    <x v="2"/>
    <x v="0"/>
    <x v="27"/>
    <x v="5"/>
    <n v="806544"/>
    <n v="0"/>
    <n v="0"/>
    <x v="2"/>
  </r>
  <r>
    <x v="9"/>
    <x v="0"/>
    <x v="2"/>
    <x v="0"/>
    <x v="27"/>
    <x v="6"/>
    <n v="798075"/>
    <n v="0"/>
    <n v="0"/>
    <x v="2"/>
  </r>
  <r>
    <x v="9"/>
    <x v="0"/>
    <x v="2"/>
    <x v="0"/>
    <x v="27"/>
    <x v="7"/>
    <n v="786940"/>
    <n v="0"/>
    <n v="0"/>
    <x v="2"/>
  </r>
  <r>
    <x v="9"/>
    <x v="0"/>
    <x v="2"/>
    <x v="0"/>
    <x v="27"/>
    <x v="8"/>
    <n v="779935"/>
    <n v="0"/>
    <n v="0"/>
    <x v="2"/>
  </r>
  <r>
    <x v="9"/>
    <x v="0"/>
    <x v="2"/>
    <x v="0"/>
    <x v="27"/>
    <x v="9"/>
    <n v="772131"/>
    <n v="0"/>
    <n v="0"/>
    <x v="2"/>
  </r>
  <r>
    <x v="9"/>
    <x v="0"/>
    <x v="2"/>
    <x v="0"/>
    <x v="27"/>
    <x v="10"/>
    <n v="761915"/>
    <n v="0"/>
    <n v="0"/>
    <x v="2"/>
  </r>
  <r>
    <x v="9"/>
    <x v="0"/>
    <x v="2"/>
    <x v="0"/>
    <x v="27"/>
    <x v="11"/>
    <n v="751303"/>
    <n v="0"/>
    <n v="0"/>
    <x v="2"/>
  </r>
  <r>
    <x v="9"/>
    <x v="0"/>
    <x v="2"/>
    <x v="0"/>
    <x v="27"/>
    <x v="12"/>
    <n v="740829"/>
    <n v="0"/>
    <n v="0"/>
    <x v="2"/>
  </r>
  <r>
    <x v="9"/>
    <x v="0"/>
    <x v="2"/>
    <x v="0"/>
    <x v="27"/>
    <x v="13"/>
    <n v="733998"/>
    <n v="0"/>
    <n v="0"/>
    <x v="2"/>
  </r>
  <r>
    <x v="9"/>
    <x v="0"/>
    <x v="2"/>
    <x v="0"/>
    <x v="27"/>
    <x v="14"/>
    <n v="729071"/>
    <n v="0"/>
    <n v="0"/>
    <x v="2"/>
  </r>
  <r>
    <x v="9"/>
    <x v="0"/>
    <x v="2"/>
    <x v="0"/>
    <x v="27"/>
    <x v="15"/>
    <n v="724342"/>
    <n v="0"/>
    <n v="0"/>
    <x v="2"/>
  </r>
  <r>
    <x v="9"/>
    <x v="0"/>
    <x v="2"/>
    <x v="0"/>
    <x v="27"/>
    <x v="16"/>
    <n v="719794"/>
    <n v="0"/>
    <n v="0"/>
    <x v="2"/>
  </r>
  <r>
    <x v="9"/>
    <x v="0"/>
    <x v="2"/>
    <x v="0"/>
    <x v="27"/>
    <x v="17"/>
    <n v="714945"/>
    <n v="0"/>
    <n v="0"/>
    <x v="2"/>
  </r>
  <r>
    <x v="9"/>
    <x v="0"/>
    <x v="2"/>
    <x v="0"/>
    <x v="27"/>
    <x v="18"/>
    <n v="709790"/>
    <n v="0"/>
    <n v="0"/>
    <x v="2"/>
  </r>
  <r>
    <x v="9"/>
    <x v="0"/>
    <x v="2"/>
    <x v="0"/>
    <x v="27"/>
    <x v="19"/>
    <n v="704159"/>
    <n v="0"/>
    <n v="0"/>
    <x v="2"/>
  </r>
  <r>
    <x v="9"/>
    <x v="0"/>
    <x v="2"/>
    <x v="0"/>
    <x v="27"/>
    <x v="20"/>
    <n v="699118"/>
    <n v="0"/>
    <n v="0"/>
    <x v="2"/>
  </r>
  <r>
    <x v="9"/>
    <x v="0"/>
    <x v="2"/>
    <x v="0"/>
    <x v="27"/>
    <x v="21"/>
    <n v="694218"/>
    <n v="0"/>
    <n v="0"/>
    <x v="2"/>
  </r>
  <r>
    <x v="9"/>
    <x v="0"/>
    <x v="2"/>
    <x v="0"/>
    <x v="27"/>
    <x v="22"/>
    <n v="688938"/>
    <n v="0"/>
    <n v="0"/>
    <x v="2"/>
  </r>
  <r>
    <x v="9"/>
    <x v="0"/>
    <x v="2"/>
    <x v="0"/>
    <x v="27"/>
    <x v="23"/>
    <n v="686693"/>
    <n v="0"/>
    <n v="0"/>
    <x v="2"/>
  </r>
  <r>
    <x v="9"/>
    <x v="0"/>
    <x v="2"/>
    <x v="0"/>
    <x v="27"/>
    <x v="24"/>
    <n v="686274"/>
    <n v="0"/>
    <n v="0"/>
    <x v="2"/>
  </r>
  <r>
    <x v="9"/>
    <x v="0"/>
    <x v="2"/>
    <x v="0"/>
    <x v="27"/>
    <x v="25"/>
    <n v="685861"/>
    <n v="0"/>
    <n v="0"/>
    <x v="2"/>
  </r>
  <r>
    <x v="9"/>
    <x v="0"/>
    <x v="2"/>
    <x v="0"/>
    <x v="27"/>
    <x v="26"/>
    <n v="685401"/>
    <n v="0"/>
    <n v="0"/>
    <x v="2"/>
  </r>
  <r>
    <x v="9"/>
    <x v="0"/>
    <x v="2"/>
    <x v="0"/>
    <x v="27"/>
    <x v="27"/>
    <n v="684919"/>
    <n v="0"/>
    <n v="0"/>
    <x v="2"/>
  </r>
  <r>
    <x v="9"/>
    <x v="0"/>
    <x v="2"/>
    <x v="0"/>
    <x v="27"/>
    <x v="28"/>
    <n v="684321"/>
    <n v="0"/>
    <n v="0"/>
    <x v="2"/>
  </r>
  <r>
    <x v="9"/>
    <x v="0"/>
    <x v="2"/>
    <x v="0"/>
    <x v="27"/>
    <x v="29"/>
    <n v="683580"/>
    <n v="0"/>
    <n v="0"/>
    <x v="2"/>
  </r>
  <r>
    <x v="9"/>
    <x v="0"/>
    <x v="2"/>
    <x v="0"/>
    <x v="27"/>
    <x v="30"/>
    <n v="682821"/>
    <n v="0"/>
    <n v="0"/>
    <x v="2"/>
  </r>
  <r>
    <x v="9"/>
    <x v="1"/>
    <x v="0"/>
    <x v="0"/>
    <x v="27"/>
    <x v="0"/>
    <n v="123639536"/>
    <n v="0"/>
    <n v="0"/>
    <x v="2"/>
  </r>
  <r>
    <x v="9"/>
    <x v="1"/>
    <x v="0"/>
    <x v="0"/>
    <x v="27"/>
    <x v="1"/>
    <n v="117604320"/>
    <n v="0"/>
    <n v="0"/>
    <x v="2"/>
  </r>
  <r>
    <x v="9"/>
    <x v="1"/>
    <x v="0"/>
    <x v="0"/>
    <x v="27"/>
    <x v="2"/>
    <n v="113735416"/>
    <n v="0"/>
    <n v="0"/>
    <x v="2"/>
  </r>
  <r>
    <x v="9"/>
    <x v="1"/>
    <x v="0"/>
    <x v="0"/>
    <x v="27"/>
    <x v="3"/>
    <n v="111147208"/>
    <n v="0"/>
    <n v="0"/>
    <x v="2"/>
  </r>
  <r>
    <x v="9"/>
    <x v="1"/>
    <x v="0"/>
    <x v="0"/>
    <x v="27"/>
    <x v="4"/>
    <n v="109767784"/>
    <n v="0"/>
    <n v="0"/>
    <x v="2"/>
  </r>
  <r>
    <x v="9"/>
    <x v="1"/>
    <x v="0"/>
    <x v="0"/>
    <x v="27"/>
    <x v="5"/>
    <n v="108797336"/>
    <n v="0"/>
    <n v="0"/>
    <x v="2"/>
  </r>
  <r>
    <x v="9"/>
    <x v="1"/>
    <x v="0"/>
    <x v="0"/>
    <x v="27"/>
    <x v="6"/>
    <n v="106806480"/>
    <n v="0"/>
    <n v="0"/>
    <x v="2"/>
  </r>
  <r>
    <x v="9"/>
    <x v="1"/>
    <x v="0"/>
    <x v="0"/>
    <x v="27"/>
    <x v="7"/>
    <n v="104817360"/>
    <n v="0"/>
    <n v="0"/>
    <x v="2"/>
  </r>
  <r>
    <x v="9"/>
    <x v="1"/>
    <x v="0"/>
    <x v="0"/>
    <x v="27"/>
    <x v="8"/>
    <n v="102759528"/>
    <n v="0"/>
    <n v="0"/>
    <x v="2"/>
  </r>
  <r>
    <x v="9"/>
    <x v="1"/>
    <x v="0"/>
    <x v="0"/>
    <x v="27"/>
    <x v="9"/>
    <n v="100596624"/>
    <n v="0"/>
    <n v="0"/>
    <x v="2"/>
  </r>
  <r>
    <x v="9"/>
    <x v="1"/>
    <x v="0"/>
    <x v="0"/>
    <x v="27"/>
    <x v="10"/>
    <n v="98446872"/>
    <n v="0"/>
    <n v="0"/>
    <x v="2"/>
  </r>
  <r>
    <x v="9"/>
    <x v="1"/>
    <x v="0"/>
    <x v="0"/>
    <x v="27"/>
    <x v="11"/>
    <n v="96240896"/>
    <n v="0"/>
    <n v="0"/>
    <x v="2"/>
  </r>
  <r>
    <x v="9"/>
    <x v="1"/>
    <x v="0"/>
    <x v="0"/>
    <x v="27"/>
    <x v="12"/>
    <n v="94861200"/>
    <n v="0"/>
    <n v="0"/>
    <x v="2"/>
  </r>
  <r>
    <x v="9"/>
    <x v="1"/>
    <x v="0"/>
    <x v="0"/>
    <x v="27"/>
    <x v="13"/>
    <n v="93454600"/>
    <n v="0"/>
    <n v="0"/>
    <x v="2"/>
  </r>
  <r>
    <x v="9"/>
    <x v="1"/>
    <x v="0"/>
    <x v="0"/>
    <x v="27"/>
    <x v="14"/>
    <n v="92047464"/>
    <n v="0"/>
    <n v="0"/>
    <x v="2"/>
  </r>
  <r>
    <x v="9"/>
    <x v="1"/>
    <x v="0"/>
    <x v="0"/>
    <x v="27"/>
    <x v="15"/>
    <n v="90642120"/>
    <n v="0"/>
    <n v="0"/>
    <x v="2"/>
  </r>
  <r>
    <x v="9"/>
    <x v="1"/>
    <x v="0"/>
    <x v="0"/>
    <x v="27"/>
    <x v="16"/>
    <n v="89220152"/>
    <n v="0"/>
    <n v="0"/>
    <x v="2"/>
  </r>
  <r>
    <x v="9"/>
    <x v="1"/>
    <x v="0"/>
    <x v="0"/>
    <x v="27"/>
    <x v="17"/>
    <n v="87766600"/>
    <n v="0"/>
    <n v="0"/>
    <x v="2"/>
  </r>
  <r>
    <x v="9"/>
    <x v="1"/>
    <x v="0"/>
    <x v="0"/>
    <x v="27"/>
    <x v="18"/>
    <n v="86215096"/>
    <n v="0"/>
    <n v="0"/>
    <x v="2"/>
  </r>
  <r>
    <x v="9"/>
    <x v="1"/>
    <x v="0"/>
    <x v="0"/>
    <x v="27"/>
    <x v="19"/>
    <n v="85384560"/>
    <n v="0"/>
    <n v="0"/>
    <x v="2"/>
  </r>
  <r>
    <x v="9"/>
    <x v="1"/>
    <x v="0"/>
    <x v="0"/>
    <x v="27"/>
    <x v="20"/>
    <n v="84845840"/>
    <n v="0"/>
    <n v="0"/>
    <x v="2"/>
  </r>
  <r>
    <x v="9"/>
    <x v="1"/>
    <x v="0"/>
    <x v="0"/>
    <x v="27"/>
    <x v="21"/>
    <n v="84289776"/>
    <n v="0"/>
    <n v="0"/>
    <x v="2"/>
  </r>
  <r>
    <x v="9"/>
    <x v="1"/>
    <x v="0"/>
    <x v="0"/>
    <x v="27"/>
    <x v="22"/>
    <n v="83726104"/>
    <n v="0"/>
    <n v="0"/>
    <x v="2"/>
  </r>
  <r>
    <x v="9"/>
    <x v="1"/>
    <x v="0"/>
    <x v="0"/>
    <x v="27"/>
    <x v="23"/>
    <n v="83140720"/>
    <n v="0"/>
    <n v="0"/>
    <x v="2"/>
  </r>
  <r>
    <x v="9"/>
    <x v="1"/>
    <x v="0"/>
    <x v="0"/>
    <x v="27"/>
    <x v="24"/>
    <n v="82520248"/>
    <n v="0"/>
    <n v="0"/>
    <x v="2"/>
  </r>
  <r>
    <x v="9"/>
    <x v="1"/>
    <x v="0"/>
    <x v="0"/>
    <x v="27"/>
    <x v="25"/>
    <n v="81888336"/>
    <n v="0"/>
    <n v="0"/>
    <x v="2"/>
  </r>
  <r>
    <x v="9"/>
    <x v="1"/>
    <x v="0"/>
    <x v="0"/>
    <x v="27"/>
    <x v="26"/>
    <n v="81264536"/>
    <n v="0"/>
    <n v="0"/>
    <x v="2"/>
  </r>
  <r>
    <x v="9"/>
    <x v="1"/>
    <x v="0"/>
    <x v="0"/>
    <x v="27"/>
    <x v="27"/>
    <n v="80625432"/>
    <n v="0"/>
    <n v="0"/>
    <x v="2"/>
  </r>
  <r>
    <x v="9"/>
    <x v="1"/>
    <x v="0"/>
    <x v="0"/>
    <x v="27"/>
    <x v="28"/>
    <n v="79984800"/>
    <n v="0"/>
    <n v="0"/>
    <x v="2"/>
  </r>
  <r>
    <x v="9"/>
    <x v="1"/>
    <x v="0"/>
    <x v="0"/>
    <x v="27"/>
    <x v="29"/>
    <n v="79329624"/>
    <n v="0"/>
    <n v="0"/>
    <x v="2"/>
  </r>
  <r>
    <x v="9"/>
    <x v="1"/>
    <x v="0"/>
    <x v="0"/>
    <x v="27"/>
    <x v="30"/>
    <n v="78661288"/>
    <n v="0"/>
    <n v="0"/>
    <x v="2"/>
  </r>
  <r>
    <x v="9"/>
    <x v="1"/>
    <x v="1"/>
    <x v="0"/>
    <x v="27"/>
    <x v="0"/>
    <n v="35725184"/>
    <n v="0"/>
    <n v="0"/>
    <x v="2"/>
  </r>
  <r>
    <x v="9"/>
    <x v="1"/>
    <x v="1"/>
    <x v="0"/>
    <x v="27"/>
    <x v="1"/>
    <n v="34005592"/>
    <n v="0"/>
    <n v="0"/>
    <x v="2"/>
  </r>
  <r>
    <x v="9"/>
    <x v="1"/>
    <x v="1"/>
    <x v="0"/>
    <x v="27"/>
    <x v="2"/>
    <n v="33010978"/>
    <n v="0"/>
    <n v="0"/>
    <x v="2"/>
  </r>
  <r>
    <x v="9"/>
    <x v="1"/>
    <x v="1"/>
    <x v="0"/>
    <x v="27"/>
    <x v="3"/>
    <n v="32396348"/>
    <n v="0"/>
    <n v="0"/>
    <x v="2"/>
  </r>
  <r>
    <x v="9"/>
    <x v="1"/>
    <x v="1"/>
    <x v="0"/>
    <x v="27"/>
    <x v="4"/>
    <n v="32088358"/>
    <n v="0"/>
    <n v="0"/>
    <x v="2"/>
  </r>
  <r>
    <x v="9"/>
    <x v="1"/>
    <x v="1"/>
    <x v="0"/>
    <x v="27"/>
    <x v="5"/>
    <n v="31921600"/>
    <n v="0"/>
    <n v="0"/>
    <x v="2"/>
  </r>
  <r>
    <x v="9"/>
    <x v="1"/>
    <x v="1"/>
    <x v="0"/>
    <x v="27"/>
    <x v="6"/>
    <n v="31455538"/>
    <n v="0"/>
    <n v="0"/>
    <x v="2"/>
  </r>
  <r>
    <x v="9"/>
    <x v="1"/>
    <x v="1"/>
    <x v="0"/>
    <x v="27"/>
    <x v="7"/>
    <n v="30984484"/>
    <n v="0"/>
    <n v="0"/>
    <x v="2"/>
  </r>
  <r>
    <x v="9"/>
    <x v="1"/>
    <x v="1"/>
    <x v="0"/>
    <x v="27"/>
    <x v="8"/>
    <n v="30483568"/>
    <n v="0"/>
    <n v="0"/>
    <x v="2"/>
  </r>
  <r>
    <x v="9"/>
    <x v="1"/>
    <x v="1"/>
    <x v="0"/>
    <x v="27"/>
    <x v="9"/>
    <n v="29945228"/>
    <n v="0"/>
    <n v="0"/>
    <x v="2"/>
  </r>
  <r>
    <x v="9"/>
    <x v="1"/>
    <x v="1"/>
    <x v="0"/>
    <x v="27"/>
    <x v="10"/>
    <n v="29413184"/>
    <n v="0"/>
    <n v="0"/>
    <x v="2"/>
  </r>
  <r>
    <x v="9"/>
    <x v="1"/>
    <x v="1"/>
    <x v="0"/>
    <x v="27"/>
    <x v="11"/>
    <n v="28867456"/>
    <n v="0"/>
    <n v="0"/>
    <x v="2"/>
  </r>
  <r>
    <x v="9"/>
    <x v="1"/>
    <x v="1"/>
    <x v="0"/>
    <x v="27"/>
    <x v="12"/>
    <n v="28558944"/>
    <n v="0"/>
    <n v="0"/>
    <x v="2"/>
  </r>
  <r>
    <x v="9"/>
    <x v="1"/>
    <x v="1"/>
    <x v="0"/>
    <x v="27"/>
    <x v="13"/>
    <n v="28239266"/>
    <n v="0"/>
    <n v="0"/>
    <x v="2"/>
  </r>
  <r>
    <x v="9"/>
    <x v="1"/>
    <x v="1"/>
    <x v="0"/>
    <x v="27"/>
    <x v="14"/>
    <n v="27916274"/>
    <n v="0"/>
    <n v="0"/>
    <x v="2"/>
  </r>
  <r>
    <x v="9"/>
    <x v="1"/>
    <x v="1"/>
    <x v="0"/>
    <x v="27"/>
    <x v="15"/>
    <n v="27591138"/>
    <n v="0"/>
    <n v="0"/>
    <x v="2"/>
  </r>
  <r>
    <x v="9"/>
    <x v="1"/>
    <x v="1"/>
    <x v="0"/>
    <x v="27"/>
    <x v="16"/>
    <n v="27258524"/>
    <n v="0"/>
    <n v="0"/>
    <x v="2"/>
  </r>
  <r>
    <x v="9"/>
    <x v="1"/>
    <x v="1"/>
    <x v="0"/>
    <x v="27"/>
    <x v="17"/>
    <n v="26906650"/>
    <n v="0"/>
    <n v="0"/>
    <x v="2"/>
  </r>
  <r>
    <x v="9"/>
    <x v="1"/>
    <x v="1"/>
    <x v="0"/>
    <x v="27"/>
    <x v="18"/>
    <n v="26518286"/>
    <n v="0"/>
    <n v="0"/>
    <x v="2"/>
  </r>
  <r>
    <x v="9"/>
    <x v="1"/>
    <x v="1"/>
    <x v="0"/>
    <x v="27"/>
    <x v="19"/>
    <n v="26336124"/>
    <n v="0"/>
    <n v="0"/>
    <x v="2"/>
  </r>
  <r>
    <x v="9"/>
    <x v="1"/>
    <x v="1"/>
    <x v="0"/>
    <x v="27"/>
    <x v="20"/>
    <n v="26237424"/>
    <n v="0"/>
    <n v="0"/>
    <x v="2"/>
  </r>
  <r>
    <x v="9"/>
    <x v="1"/>
    <x v="1"/>
    <x v="0"/>
    <x v="27"/>
    <x v="21"/>
    <n v="26130150"/>
    <n v="0"/>
    <n v="0"/>
    <x v="2"/>
  </r>
  <r>
    <x v="9"/>
    <x v="1"/>
    <x v="1"/>
    <x v="0"/>
    <x v="27"/>
    <x v="22"/>
    <n v="26017216"/>
    <n v="0"/>
    <n v="0"/>
    <x v="2"/>
  </r>
  <r>
    <x v="9"/>
    <x v="1"/>
    <x v="1"/>
    <x v="0"/>
    <x v="27"/>
    <x v="23"/>
    <n v="25897014"/>
    <n v="0"/>
    <n v="0"/>
    <x v="2"/>
  </r>
  <r>
    <x v="9"/>
    <x v="1"/>
    <x v="1"/>
    <x v="0"/>
    <x v="27"/>
    <x v="24"/>
    <n v="25766778"/>
    <n v="0"/>
    <n v="0"/>
    <x v="2"/>
  </r>
  <r>
    <x v="9"/>
    <x v="1"/>
    <x v="1"/>
    <x v="0"/>
    <x v="27"/>
    <x v="25"/>
    <n v="25631718"/>
    <n v="0"/>
    <n v="0"/>
    <x v="2"/>
  </r>
  <r>
    <x v="9"/>
    <x v="1"/>
    <x v="1"/>
    <x v="0"/>
    <x v="27"/>
    <x v="26"/>
    <n v="25497722"/>
    <n v="0"/>
    <n v="0"/>
    <x v="2"/>
  </r>
  <r>
    <x v="9"/>
    <x v="1"/>
    <x v="1"/>
    <x v="0"/>
    <x v="27"/>
    <x v="27"/>
    <n v="25357286"/>
    <n v="0"/>
    <n v="0"/>
    <x v="2"/>
  </r>
  <r>
    <x v="9"/>
    <x v="1"/>
    <x v="1"/>
    <x v="0"/>
    <x v="27"/>
    <x v="28"/>
    <n v="25214996"/>
    <n v="0"/>
    <n v="0"/>
    <x v="2"/>
  </r>
  <r>
    <x v="9"/>
    <x v="1"/>
    <x v="1"/>
    <x v="0"/>
    <x v="27"/>
    <x v="29"/>
    <n v="25066724"/>
    <n v="0"/>
    <n v="0"/>
    <x v="2"/>
  </r>
  <r>
    <x v="9"/>
    <x v="1"/>
    <x v="1"/>
    <x v="0"/>
    <x v="27"/>
    <x v="30"/>
    <n v="24912784"/>
    <n v="0"/>
    <n v="0"/>
    <x v="2"/>
  </r>
  <r>
    <x v="9"/>
    <x v="1"/>
    <x v="2"/>
    <x v="0"/>
    <x v="27"/>
    <x v="0"/>
    <n v="2375772"/>
    <n v="0"/>
    <n v="0"/>
    <x v="2"/>
  </r>
  <r>
    <x v="9"/>
    <x v="1"/>
    <x v="2"/>
    <x v="0"/>
    <x v="27"/>
    <x v="1"/>
    <n v="2260301"/>
    <n v="0"/>
    <n v="0"/>
    <x v="2"/>
  </r>
  <r>
    <x v="9"/>
    <x v="1"/>
    <x v="2"/>
    <x v="0"/>
    <x v="27"/>
    <x v="2"/>
    <n v="2187106"/>
    <n v="0"/>
    <n v="0"/>
    <x v="2"/>
  </r>
  <r>
    <x v="9"/>
    <x v="1"/>
    <x v="2"/>
    <x v="0"/>
    <x v="27"/>
    <x v="3"/>
    <n v="2129209"/>
    <n v="0"/>
    <n v="0"/>
    <x v="2"/>
  </r>
  <r>
    <x v="9"/>
    <x v="1"/>
    <x v="2"/>
    <x v="0"/>
    <x v="27"/>
    <x v="4"/>
    <n v="2093292"/>
    <n v="0"/>
    <n v="0"/>
    <x v="2"/>
  </r>
  <r>
    <x v="9"/>
    <x v="1"/>
    <x v="2"/>
    <x v="0"/>
    <x v="27"/>
    <x v="5"/>
    <n v="2071269"/>
    <n v="0"/>
    <n v="0"/>
    <x v="2"/>
  </r>
  <r>
    <x v="9"/>
    <x v="1"/>
    <x v="2"/>
    <x v="0"/>
    <x v="27"/>
    <x v="6"/>
    <n v="2047683"/>
    <n v="0"/>
    <n v="0"/>
    <x v="2"/>
  </r>
  <r>
    <x v="9"/>
    <x v="1"/>
    <x v="2"/>
    <x v="0"/>
    <x v="27"/>
    <x v="7"/>
    <n v="2010834"/>
    <n v="0"/>
    <n v="0"/>
    <x v="2"/>
  </r>
  <r>
    <x v="9"/>
    <x v="1"/>
    <x v="2"/>
    <x v="0"/>
    <x v="27"/>
    <x v="8"/>
    <n v="1982797"/>
    <n v="0"/>
    <n v="0"/>
    <x v="2"/>
  </r>
  <r>
    <x v="9"/>
    <x v="1"/>
    <x v="2"/>
    <x v="0"/>
    <x v="27"/>
    <x v="9"/>
    <n v="1953400"/>
    <n v="0"/>
    <n v="0"/>
    <x v="2"/>
  </r>
  <r>
    <x v="9"/>
    <x v="1"/>
    <x v="2"/>
    <x v="0"/>
    <x v="27"/>
    <x v="10"/>
    <n v="1919867"/>
    <n v="0"/>
    <n v="0"/>
    <x v="2"/>
  </r>
  <r>
    <x v="9"/>
    <x v="1"/>
    <x v="2"/>
    <x v="0"/>
    <x v="27"/>
    <x v="11"/>
    <n v="1884600"/>
    <n v="0"/>
    <n v="0"/>
    <x v="2"/>
  </r>
  <r>
    <x v="9"/>
    <x v="1"/>
    <x v="2"/>
    <x v="0"/>
    <x v="27"/>
    <x v="12"/>
    <n v="1850167"/>
    <n v="0"/>
    <n v="0"/>
    <x v="2"/>
  </r>
  <r>
    <x v="9"/>
    <x v="1"/>
    <x v="2"/>
    <x v="0"/>
    <x v="27"/>
    <x v="13"/>
    <n v="1824706"/>
    <n v="0"/>
    <n v="0"/>
    <x v="2"/>
  </r>
  <r>
    <x v="9"/>
    <x v="1"/>
    <x v="2"/>
    <x v="0"/>
    <x v="27"/>
    <x v="14"/>
    <n v="1804011"/>
    <n v="0"/>
    <n v="0"/>
    <x v="2"/>
  </r>
  <r>
    <x v="9"/>
    <x v="1"/>
    <x v="2"/>
    <x v="0"/>
    <x v="27"/>
    <x v="15"/>
    <n v="1783800"/>
    <n v="0"/>
    <n v="0"/>
    <x v="2"/>
  </r>
  <r>
    <x v="9"/>
    <x v="1"/>
    <x v="2"/>
    <x v="0"/>
    <x v="27"/>
    <x v="16"/>
    <n v="1763865"/>
    <n v="0"/>
    <n v="0"/>
    <x v="2"/>
  </r>
  <r>
    <x v="9"/>
    <x v="1"/>
    <x v="2"/>
    <x v="0"/>
    <x v="27"/>
    <x v="17"/>
    <n v="1743339"/>
    <n v="0"/>
    <n v="0"/>
    <x v="2"/>
  </r>
  <r>
    <x v="9"/>
    <x v="1"/>
    <x v="2"/>
    <x v="0"/>
    <x v="27"/>
    <x v="18"/>
    <n v="1721224"/>
    <n v="0"/>
    <n v="0"/>
    <x v="2"/>
  </r>
  <r>
    <x v="9"/>
    <x v="1"/>
    <x v="2"/>
    <x v="0"/>
    <x v="27"/>
    <x v="19"/>
    <n v="1699225"/>
    <n v="0"/>
    <n v="0"/>
    <x v="2"/>
  </r>
  <r>
    <x v="9"/>
    <x v="1"/>
    <x v="2"/>
    <x v="0"/>
    <x v="27"/>
    <x v="20"/>
    <n v="1678512"/>
    <n v="0"/>
    <n v="0"/>
    <x v="2"/>
  </r>
  <r>
    <x v="9"/>
    <x v="1"/>
    <x v="2"/>
    <x v="0"/>
    <x v="27"/>
    <x v="21"/>
    <n v="1658241"/>
    <n v="0"/>
    <n v="0"/>
    <x v="2"/>
  </r>
  <r>
    <x v="9"/>
    <x v="1"/>
    <x v="2"/>
    <x v="0"/>
    <x v="27"/>
    <x v="22"/>
    <n v="1638084"/>
    <n v="0"/>
    <n v="0"/>
    <x v="2"/>
  </r>
  <r>
    <x v="9"/>
    <x v="1"/>
    <x v="2"/>
    <x v="0"/>
    <x v="27"/>
    <x v="23"/>
    <n v="1625648"/>
    <n v="0"/>
    <n v="0"/>
    <x v="2"/>
  </r>
  <r>
    <x v="9"/>
    <x v="1"/>
    <x v="2"/>
    <x v="0"/>
    <x v="27"/>
    <x v="24"/>
    <n v="1617680"/>
    <n v="0"/>
    <n v="0"/>
    <x v="2"/>
  </r>
  <r>
    <x v="9"/>
    <x v="1"/>
    <x v="2"/>
    <x v="0"/>
    <x v="27"/>
    <x v="25"/>
    <n v="1609727"/>
    <n v="0"/>
    <n v="0"/>
    <x v="2"/>
  </r>
  <r>
    <x v="9"/>
    <x v="1"/>
    <x v="2"/>
    <x v="0"/>
    <x v="27"/>
    <x v="26"/>
    <n v="1601933"/>
    <n v="0"/>
    <n v="0"/>
    <x v="2"/>
  </r>
  <r>
    <x v="9"/>
    <x v="1"/>
    <x v="2"/>
    <x v="0"/>
    <x v="27"/>
    <x v="27"/>
    <n v="1594014"/>
    <n v="0"/>
    <n v="0"/>
    <x v="2"/>
  </r>
  <r>
    <x v="9"/>
    <x v="1"/>
    <x v="2"/>
    <x v="0"/>
    <x v="27"/>
    <x v="28"/>
    <n v="1585987"/>
    <n v="0"/>
    <n v="0"/>
    <x v="2"/>
  </r>
  <r>
    <x v="9"/>
    <x v="1"/>
    <x v="2"/>
    <x v="0"/>
    <x v="27"/>
    <x v="29"/>
    <n v="1577724"/>
    <n v="0"/>
    <n v="0"/>
    <x v="2"/>
  </r>
  <r>
    <x v="9"/>
    <x v="1"/>
    <x v="2"/>
    <x v="0"/>
    <x v="27"/>
    <x v="30"/>
    <n v="1569144"/>
    <n v="0"/>
    <n v="0"/>
    <x v="2"/>
  </r>
  <r>
    <x v="9"/>
    <x v="2"/>
    <x v="0"/>
    <x v="0"/>
    <x v="27"/>
    <x v="0"/>
    <n v="174918080"/>
    <n v="0"/>
    <n v="0"/>
    <x v="2"/>
  </r>
  <r>
    <x v="9"/>
    <x v="2"/>
    <x v="0"/>
    <x v="0"/>
    <x v="27"/>
    <x v="1"/>
    <n v="166591568"/>
    <n v="0"/>
    <n v="0"/>
    <x v="2"/>
  </r>
  <r>
    <x v="9"/>
    <x v="2"/>
    <x v="0"/>
    <x v="0"/>
    <x v="27"/>
    <x v="2"/>
    <n v="161644592"/>
    <n v="0"/>
    <n v="0"/>
    <x v="2"/>
  </r>
  <r>
    <x v="9"/>
    <x v="2"/>
    <x v="0"/>
    <x v="0"/>
    <x v="27"/>
    <x v="3"/>
    <n v="158778288"/>
    <n v="0"/>
    <n v="0"/>
    <x v="2"/>
  </r>
  <r>
    <x v="9"/>
    <x v="2"/>
    <x v="0"/>
    <x v="0"/>
    <x v="27"/>
    <x v="4"/>
    <n v="157655968"/>
    <n v="0"/>
    <n v="0"/>
    <x v="2"/>
  </r>
  <r>
    <x v="9"/>
    <x v="2"/>
    <x v="0"/>
    <x v="0"/>
    <x v="27"/>
    <x v="5"/>
    <n v="157074048"/>
    <n v="0"/>
    <n v="0"/>
    <x v="2"/>
  </r>
  <r>
    <x v="9"/>
    <x v="2"/>
    <x v="0"/>
    <x v="0"/>
    <x v="27"/>
    <x v="6"/>
    <n v="154932720"/>
    <n v="0"/>
    <n v="0"/>
    <x v="2"/>
  </r>
  <r>
    <x v="9"/>
    <x v="2"/>
    <x v="0"/>
    <x v="0"/>
    <x v="27"/>
    <x v="7"/>
    <n v="152713616"/>
    <n v="0"/>
    <n v="0"/>
    <x v="2"/>
  </r>
  <r>
    <x v="9"/>
    <x v="2"/>
    <x v="0"/>
    <x v="0"/>
    <x v="27"/>
    <x v="8"/>
    <n v="150370144"/>
    <n v="0"/>
    <n v="0"/>
    <x v="2"/>
  </r>
  <r>
    <x v="9"/>
    <x v="2"/>
    <x v="0"/>
    <x v="0"/>
    <x v="27"/>
    <x v="9"/>
    <n v="147834288"/>
    <n v="0"/>
    <n v="0"/>
    <x v="2"/>
  </r>
  <r>
    <x v="9"/>
    <x v="2"/>
    <x v="0"/>
    <x v="0"/>
    <x v="27"/>
    <x v="10"/>
    <n v="145316480"/>
    <n v="0"/>
    <n v="0"/>
    <x v="2"/>
  </r>
  <r>
    <x v="9"/>
    <x v="2"/>
    <x v="0"/>
    <x v="0"/>
    <x v="27"/>
    <x v="11"/>
    <n v="142700784"/>
    <n v="0"/>
    <n v="0"/>
    <x v="2"/>
  </r>
  <r>
    <x v="9"/>
    <x v="2"/>
    <x v="0"/>
    <x v="0"/>
    <x v="27"/>
    <x v="12"/>
    <n v="141187472"/>
    <n v="0"/>
    <n v="0"/>
    <x v="2"/>
  </r>
  <r>
    <x v="9"/>
    <x v="2"/>
    <x v="0"/>
    <x v="0"/>
    <x v="27"/>
    <x v="13"/>
    <n v="139600864"/>
    <n v="0"/>
    <n v="0"/>
    <x v="2"/>
  </r>
  <r>
    <x v="9"/>
    <x v="2"/>
    <x v="0"/>
    <x v="0"/>
    <x v="27"/>
    <x v="14"/>
    <n v="138018048"/>
    <n v="0"/>
    <n v="0"/>
    <x v="2"/>
  </r>
  <r>
    <x v="9"/>
    <x v="2"/>
    <x v="0"/>
    <x v="0"/>
    <x v="27"/>
    <x v="15"/>
    <n v="136454144"/>
    <n v="0"/>
    <n v="0"/>
    <x v="2"/>
  </r>
  <r>
    <x v="9"/>
    <x v="2"/>
    <x v="0"/>
    <x v="0"/>
    <x v="27"/>
    <x v="16"/>
    <n v="134879072"/>
    <n v="0"/>
    <n v="0"/>
    <x v="2"/>
  </r>
  <r>
    <x v="9"/>
    <x v="2"/>
    <x v="0"/>
    <x v="0"/>
    <x v="27"/>
    <x v="17"/>
    <n v="133269800"/>
    <n v="0"/>
    <n v="0"/>
    <x v="2"/>
  </r>
  <r>
    <x v="9"/>
    <x v="2"/>
    <x v="0"/>
    <x v="0"/>
    <x v="27"/>
    <x v="18"/>
    <n v="131569088"/>
    <n v="0"/>
    <n v="0"/>
    <x v="2"/>
  </r>
  <r>
    <x v="9"/>
    <x v="2"/>
    <x v="0"/>
    <x v="0"/>
    <x v="27"/>
    <x v="19"/>
    <n v="130806360"/>
    <n v="0"/>
    <n v="0"/>
    <x v="2"/>
  </r>
  <r>
    <x v="9"/>
    <x v="2"/>
    <x v="0"/>
    <x v="0"/>
    <x v="27"/>
    <x v="20"/>
    <n v="130439032"/>
    <n v="0"/>
    <n v="0"/>
    <x v="2"/>
  </r>
  <r>
    <x v="9"/>
    <x v="2"/>
    <x v="0"/>
    <x v="0"/>
    <x v="27"/>
    <x v="21"/>
    <n v="130029128"/>
    <n v="0"/>
    <n v="0"/>
    <x v="2"/>
  </r>
  <r>
    <x v="9"/>
    <x v="2"/>
    <x v="0"/>
    <x v="0"/>
    <x v="27"/>
    <x v="22"/>
    <n v="129620880"/>
    <n v="0"/>
    <n v="0"/>
    <x v="2"/>
  </r>
  <r>
    <x v="9"/>
    <x v="2"/>
    <x v="0"/>
    <x v="0"/>
    <x v="27"/>
    <x v="23"/>
    <n v="129176536"/>
    <n v="0"/>
    <n v="0"/>
    <x v="2"/>
  </r>
  <r>
    <x v="9"/>
    <x v="2"/>
    <x v="0"/>
    <x v="0"/>
    <x v="27"/>
    <x v="24"/>
    <n v="128665784"/>
    <n v="0"/>
    <n v="0"/>
    <x v="2"/>
  </r>
  <r>
    <x v="9"/>
    <x v="2"/>
    <x v="0"/>
    <x v="0"/>
    <x v="27"/>
    <x v="25"/>
    <n v="128143640"/>
    <n v="0"/>
    <n v="0"/>
    <x v="2"/>
  </r>
  <r>
    <x v="9"/>
    <x v="2"/>
    <x v="0"/>
    <x v="0"/>
    <x v="27"/>
    <x v="26"/>
    <n v="127633704"/>
    <n v="0"/>
    <n v="0"/>
    <x v="2"/>
  </r>
  <r>
    <x v="9"/>
    <x v="2"/>
    <x v="0"/>
    <x v="0"/>
    <x v="27"/>
    <x v="27"/>
    <n v="127131032"/>
    <n v="0"/>
    <n v="0"/>
    <x v="2"/>
  </r>
  <r>
    <x v="9"/>
    <x v="2"/>
    <x v="0"/>
    <x v="0"/>
    <x v="27"/>
    <x v="28"/>
    <n v="126635736"/>
    <n v="0"/>
    <n v="0"/>
    <x v="2"/>
  </r>
  <r>
    <x v="9"/>
    <x v="2"/>
    <x v="0"/>
    <x v="0"/>
    <x v="27"/>
    <x v="29"/>
    <n v="126123912"/>
    <n v="0"/>
    <n v="0"/>
    <x v="2"/>
  </r>
  <r>
    <x v="9"/>
    <x v="2"/>
    <x v="0"/>
    <x v="0"/>
    <x v="27"/>
    <x v="30"/>
    <n v="125595904"/>
    <n v="0"/>
    <n v="0"/>
    <x v="2"/>
  </r>
  <r>
    <x v="9"/>
    <x v="2"/>
    <x v="1"/>
    <x v="0"/>
    <x v="27"/>
    <x v="0"/>
    <n v="25715240"/>
    <n v="0"/>
    <n v="0"/>
    <x v="2"/>
  </r>
  <r>
    <x v="9"/>
    <x v="2"/>
    <x v="1"/>
    <x v="0"/>
    <x v="27"/>
    <x v="1"/>
    <n v="24513386"/>
    <n v="0"/>
    <n v="0"/>
    <x v="2"/>
  </r>
  <r>
    <x v="9"/>
    <x v="2"/>
    <x v="1"/>
    <x v="0"/>
    <x v="27"/>
    <x v="2"/>
    <n v="23889686"/>
    <n v="0"/>
    <n v="0"/>
    <x v="2"/>
  </r>
  <r>
    <x v="9"/>
    <x v="2"/>
    <x v="1"/>
    <x v="0"/>
    <x v="27"/>
    <x v="3"/>
    <n v="23611440"/>
    <n v="0"/>
    <n v="0"/>
    <x v="2"/>
  </r>
  <r>
    <x v="9"/>
    <x v="2"/>
    <x v="1"/>
    <x v="0"/>
    <x v="27"/>
    <x v="4"/>
    <n v="23532200"/>
    <n v="0"/>
    <n v="0"/>
    <x v="2"/>
  </r>
  <r>
    <x v="9"/>
    <x v="2"/>
    <x v="1"/>
    <x v="0"/>
    <x v="27"/>
    <x v="5"/>
    <n v="23558714"/>
    <n v="0"/>
    <n v="0"/>
    <x v="2"/>
  </r>
  <r>
    <x v="9"/>
    <x v="2"/>
    <x v="1"/>
    <x v="0"/>
    <x v="27"/>
    <x v="6"/>
    <n v="23351576"/>
    <n v="0"/>
    <n v="0"/>
    <x v="2"/>
  </r>
  <r>
    <x v="9"/>
    <x v="2"/>
    <x v="1"/>
    <x v="0"/>
    <x v="27"/>
    <x v="7"/>
    <n v="23129870"/>
    <n v="0"/>
    <n v="0"/>
    <x v="2"/>
  </r>
  <r>
    <x v="9"/>
    <x v="2"/>
    <x v="1"/>
    <x v="0"/>
    <x v="27"/>
    <x v="8"/>
    <n v="22880904"/>
    <n v="0"/>
    <n v="0"/>
    <x v="2"/>
  </r>
  <r>
    <x v="9"/>
    <x v="2"/>
    <x v="1"/>
    <x v="0"/>
    <x v="27"/>
    <x v="9"/>
    <n v="22597298"/>
    <n v="0"/>
    <n v="0"/>
    <x v="2"/>
  </r>
  <r>
    <x v="9"/>
    <x v="2"/>
    <x v="1"/>
    <x v="0"/>
    <x v="27"/>
    <x v="10"/>
    <n v="22320766"/>
    <n v="0"/>
    <n v="0"/>
    <x v="2"/>
  </r>
  <r>
    <x v="9"/>
    <x v="2"/>
    <x v="1"/>
    <x v="0"/>
    <x v="27"/>
    <x v="11"/>
    <n v="22036780"/>
    <n v="0"/>
    <n v="0"/>
    <x v="2"/>
  </r>
  <r>
    <x v="9"/>
    <x v="2"/>
    <x v="1"/>
    <x v="0"/>
    <x v="27"/>
    <x v="12"/>
    <n v="21913044"/>
    <n v="0"/>
    <n v="0"/>
    <x v="2"/>
  </r>
  <r>
    <x v="9"/>
    <x v="2"/>
    <x v="1"/>
    <x v="0"/>
    <x v="27"/>
    <x v="13"/>
    <n v="21774478"/>
    <n v="0"/>
    <n v="0"/>
    <x v="2"/>
  </r>
  <r>
    <x v="9"/>
    <x v="2"/>
    <x v="1"/>
    <x v="0"/>
    <x v="27"/>
    <x v="14"/>
    <n v="21632748"/>
    <n v="0"/>
    <n v="0"/>
    <x v="2"/>
  </r>
  <r>
    <x v="9"/>
    <x v="2"/>
    <x v="1"/>
    <x v="0"/>
    <x v="27"/>
    <x v="15"/>
    <n v="21491164"/>
    <n v="0"/>
    <n v="0"/>
    <x v="2"/>
  </r>
  <r>
    <x v="9"/>
    <x v="2"/>
    <x v="1"/>
    <x v="0"/>
    <x v="27"/>
    <x v="16"/>
    <n v="21345378"/>
    <n v="0"/>
    <n v="0"/>
    <x v="2"/>
  </r>
  <r>
    <x v="9"/>
    <x v="2"/>
    <x v="1"/>
    <x v="0"/>
    <x v="27"/>
    <x v="17"/>
    <n v="21181214"/>
    <n v="0"/>
    <n v="0"/>
    <x v="2"/>
  </r>
  <r>
    <x v="9"/>
    <x v="2"/>
    <x v="1"/>
    <x v="0"/>
    <x v="27"/>
    <x v="18"/>
    <n v="20995260"/>
    <n v="0"/>
    <n v="0"/>
    <x v="2"/>
  </r>
  <r>
    <x v="9"/>
    <x v="2"/>
    <x v="1"/>
    <x v="0"/>
    <x v="27"/>
    <x v="19"/>
    <n v="20943066"/>
    <n v="0"/>
    <n v="0"/>
    <x v="2"/>
  </r>
  <r>
    <x v="9"/>
    <x v="2"/>
    <x v="1"/>
    <x v="0"/>
    <x v="27"/>
    <x v="20"/>
    <n v="20946800"/>
    <n v="0"/>
    <n v="0"/>
    <x v="2"/>
  </r>
  <r>
    <x v="9"/>
    <x v="2"/>
    <x v="1"/>
    <x v="0"/>
    <x v="27"/>
    <x v="21"/>
    <n v="20939430"/>
    <n v="0"/>
    <n v="0"/>
    <x v="2"/>
  </r>
  <r>
    <x v="9"/>
    <x v="2"/>
    <x v="1"/>
    <x v="0"/>
    <x v="27"/>
    <x v="22"/>
    <n v="20928174"/>
    <n v="0"/>
    <n v="0"/>
    <x v="2"/>
  </r>
  <r>
    <x v="9"/>
    <x v="2"/>
    <x v="1"/>
    <x v="0"/>
    <x v="27"/>
    <x v="23"/>
    <n v="20911060"/>
    <n v="0"/>
    <n v="0"/>
    <x v="2"/>
  </r>
  <r>
    <x v="9"/>
    <x v="2"/>
    <x v="1"/>
    <x v="0"/>
    <x v="27"/>
    <x v="24"/>
    <n v="20885450"/>
    <n v="0"/>
    <n v="0"/>
    <x v="2"/>
  </r>
  <r>
    <x v="9"/>
    <x v="2"/>
    <x v="1"/>
    <x v="0"/>
    <x v="27"/>
    <x v="25"/>
    <n v="20857332"/>
    <n v="0"/>
    <n v="0"/>
    <x v="2"/>
  </r>
  <r>
    <x v="9"/>
    <x v="2"/>
    <x v="1"/>
    <x v="0"/>
    <x v="27"/>
    <x v="26"/>
    <n v="20830002"/>
    <n v="0"/>
    <n v="0"/>
    <x v="2"/>
  </r>
  <r>
    <x v="9"/>
    <x v="2"/>
    <x v="1"/>
    <x v="0"/>
    <x v="27"/>
    <x v="27"/>
    <n v="20802712"/>
    <n v="0"/>
    <n v="0"/>
    <x v="2"/>
  </r>
  <r>
    <x v="9"/>
    <x v="2"/>
    <x v="1"/>
    <x v="0"/>
    <x v="27"/>
    <x v="28"/>
    <n v="20775588"/>
    <n v="0"/>
    <n v="0"/>
    <x v="2"/>
  </r>
  <r>
    <x v="9"/>
    <x v="2"/>
    <x v="1"/>
    <x v="0"/>
    <x v="27"/>
    <x v="29"/>
    <n v="20744754"/>
    <n v="0"/>
    <n v="0"/>
    <x v="2"/>
  </r>
  <r>
    <x v="9"/>
    <x v="2"/>
    <x v="1"/>
    <x v="0"/>
    <x v="27"/>
    <x v="30"/>
    <n v="20710096"/>
    <n v="0"/>
    <n v="0"/>
    <x v="2"/>
  </r>
  <r>
    <x v="9"/>
    <x v="2"/>
    <x v="2"/>
    <x v="0"/>
    <x v="27"/>
    <x v="0"/>
    <n v="4156748"/>
    <n v="0"/>
    <n v="0"/>
    <x v="2"/>
  </r>
  <r>
    <x v="9"/>
    <x v="2"/>
    <x v="2"/>
    <x v="0"/>
    <x v="27"/>
    <x v="1"/>
    <n v="3961143"/>
    <n v="0"/>
    <n v="0"/>
    <x v="2"/>
  </r>
  <r>
    <x v="9"/>
    <x v="2"/>
    <x v="2"/>
    <x v="0"/>
    <x v="27"/>
    <x v="2"/>
    <n v="3848539"/>
    <n v="0"/>
    <n v="0"/>
    <x v="2"/>
  </r>
  <r>
    <x v="9"/>
    <x v="2"/>
    <x v="2"/>
    <x v="0"/>
    <x v="27"/>
    <x v="3"/>
    <n v="3770060"/>
    <n v="0"/>
    <n v="0"/>
    <x v="2"/>
  </r>
  <r>
    <x v="9"/>
    <x v="2"/>
    <x v="2"/>
    <x v="0"/>
    <x v="27"/>
    <x v="4"/>
    <n v="3732034"/>
    <n v="0"/>
    <n v="0"/>
    <x v="2"/>
  </r>
  <r>
    <x v="9"/>
    <x v="2"/>
    <x v="2"/>
    <x v="0"/>
    <x v="27"/>
    <x v="5"/>
    <n v="3717914"/>
    <n v="0"/>
    <n v="0"/>
    <x v="2"/>
  </r>
  <r>
    <x v="9"/>
    <x v="2"/>
    <x v="2"/>
    <x v="0"/>
    <x v="27"/>
    <x v="6"/>
    <n v="3703744"/>
    <n v="0"/>
    <n v="0"/>
    <x v="2"/>
  </r>
  <r>
    <x v="9"/>
    <x v="2"/>
    <x v="2"/>
    <x v="0"/>
    <x v="27"/>
    <x v="7"/>
    <n v="3667996"/>
    <n v="0"/>
    <n v="0"/>
    <x v="2"/>
  </r>
  <r>
    <x v="9"/>
    <x v="2"/>
    <x v="2"/>
    <x v="0"/>
    <x v="27"/>
    <x v="8"/>
    <n v="3647538"/>
    <n v="0"/>
    <n v="0"/>
    <x v="2"/>
  </r>
  <r>
    <x v="9"/>
    <x v="2"/>
    <x v="2"/>
    <x v="0"/>
    <x v="27"/>
    <x v="9"/>
    <n v="3622667"/>
    <n v="0"/>
    <n v="0"/>
    <x v="2"/>
  </r>
  <r>
    <x v="9"/>
    <x v="2"/>
    <x v="2"/>
    <x v="0"/>
    <x v="27"/>
    <x v="10"/>
    <n v="3585136"/>
    <n v="0"/>
    <n v="0"/>
    <x v="2"/>
  </r>
  <r>
    <x v="9"/>
    <x v="2"/>
    <x v="2"/>
    <x v="0"/>
    <x v="27"/>
    <x v="11"/>
    <n v="3542960"/>
    <n v="0"/>
    <n v="0"/>
    <x v="2"/>
  </r>
  <r>
    <x v="9"/>
    <x v="2"/>
    <x v="2"/>
    <x v="0"/>
    <x v="27"/>
    <x v="12"/>
    <n v="3501649"/>
    <n v="0"/>
    <n v="0"/>
    <x v="2"/>
  </r>
  <r>
    <x v="9"/>
    <x v="2"/>
    <x v="2"/>
    <x v="0"/>
    <x v="27"/>
    <x v="13"/>
    <n v="3474556"/>
    <n v="0"/>
    <n v="0"/>
    <x v="2"/>
  </r>
  <r>
    <x v="9"/>
    <x v="2"/>
    <x v="2"/>
    <x v="0"/>
    <x v="27"/>
    <x v="14"/>
    <n v="3455856"/>
    <n v="0"/>
    <n v="0"/>
    <x v="2"/>
  </r>
  <r>
    <x v="9"/>
    <x v="2"/>
    <x v="2"/>
    <x v="0"/>
    <x v="27"/>
    <x v="15"/>
    <n v="3438255"/>
    <n v="0"/>
    <n v="0"/>
    <x v="2"/>
  </r>
  <r>
    <x v="9"/>
    <x v="2"/>
    <x v="2"/>
    <x v="0"/>
    <x v="27"/>
    <x v="16"/>
    <n v="3421451"/>
    <n v="0"/>
    <n v="0"/>
    <x v="2"/>
  </r>
  <r>
    <x v="9"/>
    <x v="2"/>
    <x v="2"/>
    <x v="0"/>
    <x v="27"/>
    <x v="17"/>
    <n v="3403118"/>
    <n v="0"/>
    <n v="0"/>
    <x v="2"/>
  </r>
  <r>
    <x v="9"/>
    <x v="2"/>
    <x v="2"/>
    <x v="0"/>
    <x v="27"/>
    <x v="18"/>
    <n v="3382168"/>
    <n v="0"/>
    <n v="0"/>
    <x v="2"/>
  </r>
  <r>
    <x v="9"/>
    <x v="2"/>
    <x v="2"/>
    <x v="0"/>
    <x v="27"/>
    <x v="19"/>
    <n v="3360110"/>
    <n v="0"/>
    <n v="0"/>
    <x v="2"/>
  </r>
  <r>
    <x v="9"/>
    <x v="2"/>
    <x v="2"/>
    <x v="0"/>
    <x v="27"/>
    <x v="20"/>
    <n v="3340753"/>
    <n v="0"/>
    <n v="0"/>
    <x v="2"/>
  </r>
  <r>
    <x v="9"/>
    <x v="2"/>
    <x v="2"/>
    <x v="0"/>
    <x v="27"/>
    <x v="21"/>
    <n v="3321978"/>
    <n v="0"/>
    <n v="0"/>
    <x v="2"/>
  </r>
  <r>
    <x v="9"/>
    <x v="2"/>
    <x v="2"/>
    <x v="0"/>
    <x v="27"/>
    <x v="22"/>
    <n v="3303576"/>
    <n v="0"/>
    <n v="0"/>
    <x v="2"/>
  </r>
  <r>
    <x v="9"/>
    <x v="2"/>
    <x v="2"/>
    <x v="0"/>
    <x v="27"/>
    <x v="23"/>
    <n v="3297944"/>
    <n v="0"/>
    <n v="0"/>
    <x v="2"/>
  </r>
  <r>
    <x v="9"/>
    <x v="2"/>
    <x v="2"/>
    <x v="0"/>
    <x v="27"/>
    <x v="24"/>
    <n v="3299734"/>
    <n v="0"/>
    <n v="0"/>
    <x v="2"/>
  </r>
  <r>
    <x v="9"/>
    <x v="2"/>
    <x v="2"/>
    <x v="0"/>
    <x v="27"/>
    <x v="25"/>
    <n v="3301551"/>
    <n v="0"/>
    <n v="0"/>
    <x v="2"/>
  </r>
  <r>
    <x v="9"/>
    <x v="2"/>
    <x v="2"/>
    <x v="0"/>
    <x v="27"/>
    <x v="26"/>
    <n v="3303480"/>
    <n v="0"/>
    <n v="0"/>
    <x v="2"/>
  </r>
  <r>
    <x v="9"/>
    <x v="2"/>
    <x v="2"/>
    <x v="0"/>
    <x v="27"/>
    <x v="27"/>
    <n v="3305600"/>
    <n v="0"/>
    <n v="0"/>
    <x v="2"/>
  </r>
  <r>
    <x v="9"/>
    <x v="2"/>
    <x v="2"/>
    <x v="0"/>
    <x v="27"/>
    <x v="28"/>
    <n v="3307342"/>
    <n v="0"/>
    <n v="0"/>
    <x v="2"/>
  </r>
  <r>
    <x v="9"/>
    <x v="2"/>
    <x v="2"/>
    <x v="0"/>
    <x v="27"/>
    <x v="29"/>
    <n v="3308510"/>
    <n v="0"/>
    <n v="0"/>
    <x v="2"/>
  </r>
  <r>
    <x v="9"/>
    <x v="2"/>
    <x v="2"/>
    <x v="0"/>
    <x v="27"/>
    <x v="30"/>
    <n v="3308567"/>
    <n v="0"/>
    <n v="0"/>
    <x v="2"/>
  </r>
  <r>
    <x v="9"/>
    <x v="3"/>
    <x v="0"/>
    <x v="0"/>
    <x v="27"/>
    <x v="0"/>
    <n v="83151536"/>
    <n v="0"/>
    <n v="0"/>
    <x v="2"/>
  </r>
  <r>
    <x v="9"/>
    <x v="3"/>
    <x v="0"/>
    <x v="0"/>
    <x v="27"/>
    <x v="1"/>
    <n v="79290072"/>
    <n v="0"/>
    <n v="0"/>
    <x v="2"/>
  </r>
  <r>
    <x v="9"/>
    <x v="3"/>
    <x v="0"/>
    <x v="0"/>
    <x v="27"/>
    <x v="2"/>
    <n v="77225048"/>
    <n v="0"/>
    <n v="0"/>
    <x v="2"/>
  </r>
  <r>
    <x v="9"/>
    <x v="3"/>
    <x v="0"/>
    <x v="0"/>
    <x v="27"/>
    <x v="3"/>
    <n v="76270464"/>
    <n v="0"/>
    <n v="0"/>
    <x v="2"/>
  </r>
  <r>
    <x v="9"/>
    <x v="3"/>
    <x v="0"/>
    <x v="0"/>
    <x v="27"/>
    <x v="4"/>
    <n v="76077848"/>
    <n v="0"/>
    <n v="0"/>
    <x v="2"/>
  </r>
  <r>
    <x v="9"/>
    <x v="3"/>
    <x v="0"/>
    <x v="0"/>
    <x v="27"/>
    <x v="5"/>
    <n v="75994936"/>
    <n v="0"/>
    <n v="0"/>
    <x v="2"/>
  </r>
  <r>
    <x v="9"/>
    <x v="3"/>
    <x v="0"/>
    <x v="0"/>
    <x v="27"/>
    <x v="6"/>
    <n v="75163432"/>
    <n v="0"/>
    <n v="0"/>
    <x v="2"/>
  </r>
  <r>
    <x v="9"/>
    <x v="3"/>
    <x v="0"/>
    <x v="0"/>
    <x v="27"/>
    <x v="7"/>
    <n v="74258168"/>
    <n v="0"/>
    <n v="0"/>
    <x v="2"/>
  </r>
  <r>
    <x v="9"/>
    <x v="3"/>
    <x v="0"/>
    <x v="0"/>
    <x v="27"/>
    <x v="8"/>
    <n v="73251128"/>
    <n v="0"/>
    <n v="0"/>
    <x v="2"/>
  </r>
  <r>
    <x v="9"/>
    <x v="3"/>
    <x v="0"/>
    <x v="0"/>
    <x v="27"/>
    <x v="9"/>
    <n v="72147400"/>
    <n v="0"/>
    <n v="0"/>
    <x v="2"/>
  </r>
  <r>
    <x v="9"/>
    <x v="3"/>
    <x v="0"/>
    <x v="0"/>
    <x v="27"/>
    <x v="10"/>
    <n v="71066856"/>
    <n v="0"/>
    <n v="0"/>
    <x v="2"/>
  </r>
  <r>
    <x v="9"/>
    <x v="3"/>
    <x v="0"/>
    <x v="0"/>
    <x v="27"/>
    <x v="11"/>
    <n v="69955960"/>
    <n v="0"/>
    <n v="0"/>
    <x v="2"/>
  </r>
  <r>
    <x v="9"/>
    <x v="3"/>
    <x v="0"/>
    <x v="0"/>
    <x v="27"/>
    <x v="12"/>
    <n v="69290856"/>
    <n v="0"/>
    <n v="0"/>
    <x v="2"/>
  </r>
  <r>
    <x v="9"/>
    <x v="3"/>
    <x v="0"/>
    <x v="0"/>
    <x v="27"/>
    <x v="13"/>
    <n v="68567264"/>
    <n v="0"/>
    <n v="0"/>
    <x v="2"/>
  </r>
  <r>
    <x v="9"/>
    <x v="3"/>
    <x v="0"/>
    <x v="0"/>
    <x v="27"/>
    <x v="14"/>
    <n v="67832424"/>
    <n v="0"/>
    <n v="0"/>
    <x v="2"/>
  </r>
  <r>
    <x v="9"/>
    <x v="3"/>
    <x v="0"/>
    <x v="0"/>
    <x v="27"/>
    <x v="15"/>
    <n v="67102552"/>
    <n v="0"/>
    <n v="0"/>
    <x v="2"/>
  </r>
  <r>
    <x v="9"/>
    <x v="3"/>
    <x v="0"/>
    <x v="0"/>
    <x v="27"/>
    <x v="16"/>
    <n v="66369580"/>
    <n v="0"/>
    <n v="0"/>
    <x v="2"/>
  </r>
  <r>
    <x v="9"/>
    <x v="3"/>
    <x v="0"/>
    <x v="0"/>
    <x v="27"/>
    <x v="17"/>
    <n v="65632900"/>
    <n v="0"/>
    <n v="0"/>
    <x v="2"/>
  </r>
  <r>
    <x v="9"/>
    <x v="3"/>
    <x v="0"/>
    <x v="0"/>
    <x v="27"/>
    <x v="18"/>
    <n v="64883844"/>
    <n v="0"/>
    <n v="0"/>
    <x v="2"/>
  </r>
  <r>
    <x v="9"/>
    <x v="3"/>
    <x v="0"/>
    <x v="0"/>
    <x v="27"/>
    <x v="19"/>
    <n v="64531856"/>
    <n v="0"/>
    <n v="0"/>
    <x v="2"/>
  </r>
  <r>
    <x v="9"/>
    <x v="3"/>
    <x v="0"/>
    <x v="0"/>
    <x v="27"/>
    <x v="20"/>
    <n v="64365000"/>
    <n v="0"/>
    <n v="0"/>
    <x v="2"/>
  </r>
  <r>
    <x v="9"/>
    <x v="3"/>
    <x v="0"/>
    <x v="0"/>
    <x v="27"/>
    <x v="21"/>
    <n v="64185816"/>
    <n v="0"/>
    <n v="0"/>
    <x v="2"/>
  </r>
  <r>
    <x v="9"/>
    <x v="3"/>
    <x v="0"/>
    <x v="0"/>
    <x v="27"/>
    <x v="22"/>
    <n v="64015536"/>
    <n v="0"/>
    <n v="0"/>
    <x v="2"/>
  </r>
  <r>
    <x v="9"/>
    <x v="3"/>
    <x v="0"/>
    <x v="0"/>
    <x v="27"/>
    <x v="23"/>
    <n v="63836156"/>
    <n v="0"/>
    <n v="0"/>
    <x v="2"/>
  </r>
  <r>
    <x v="9"/>
    <x v="3"/>
    <x v="0"/>
    <x v="0"/>
    <x v="27"/>
    <x v="24"/>
    <n v="63634864"/>
    <n v="0"/>
    <n v="0"/>
    <x v="2"/>
  </r>
  <r>
    <x v="9"/>
    <x v="3"/>
    <x v="0"/>
    <x v="0"/>
    <x v="27"/>
    <x v="25"/>
    <n v="63437824"/>
    <n v="0"/>
    <n v="0"/>
    <x v="2"/>
  </r>
  <r>
    <x v="9"/>
    <x v="3"/>
    <x v="0"/>
    <x v="0"/>
    <x v="27"/>
    <x v="26"/>
    <n v="63246580"/>
    <n v="0"/>
    <n v="0"/>
    <x v="2"/>
  </r>
  <r>
    <x v="9"/>
    <x v="3"/>
    <x v="0"/>
    <x v="0"/>
    <x v="27"/>
    <x v="27"/>
    <n v="63060468"/>
    <n v="0"/>
    <n v="0"/>
    <x v="2"/>
  </r>
  <r>
    <x v="9"/>
    <x v="3"/>
    <x v="0"/>
    <x v="0"/>
    <x v="27"/>
    <x v="28"/>
    <n v="62882384"/>
    <n v="0"/>
    <n v="0"/>
    <x v="2"/>
  </r>
  <r>
    <x v="9"/>
    <x v="3"/>
    <x v="0"/>
    <x v="0"/>
    <x v="27"/>
    <x v="29"/>
    <n v="62700388"/>
    <n v="0"/>
    <n v="0"/>
    <x v="2"/>
  </r>
  <r>
    <x v="9"/>
    <x v="3"/>
    <x v="0"/>
    <x v="0"/>
    <x v="27"/>
    <x v="30"/>
    <n v="62510840"/>
    <n v="0"/>
    <n v="0"/>
    <x v="2"/>
  </r>
  <r>
    <x v="9"/>
    <x v="3"/>
    <x v="1"/>
    <x v="0"/>
    <x v="27"/>
    <x v="0"/>
    <n v="10058645"/>
    <n v="0"/>
    <n v="0"/>
    <x v="2"/>
  </r>
  <r>
    <x v="9"/>
    <x v="3"/>
    <x v="1"/>
    <x v="0"/>
    <x v="27"/>
    <x v="1"/>
    <n v="9606801"/>
    <n v="0"/>
    <n v="0"/>
    <x v="2"/>
  </r>
  <r>
    <x v="9"/>
    <x v="3"/>
    <x v="1"/>
    <x v="0"/>
    <x v="27"/>
    <x v="2"/>
    <n v="9423578"/>
    <n v="0"/>
    <n v="0"/>
    <x v="2"/>
  </r>
  <r>
    <x v="9"/>
    <x v="3"/>
    <x v="1"/>
    <x v="0"/>
    <x v="27"/>
    <x v="3"/>
    <n v="9395247"/>
    <n v="0"/>
    <n v="0"/>
    <x v="2"/>
  </r>
  <r>
    <x v="9"/>
    <x v="3"/>
    <x v="1"/>
    <x v="0"/>
    <x v="27"/>
    <x v="4"/>
    <n v="9428537"/>
    <n v="0"/>
    <n v="0"/>
    <x v="2"/>
  </r>
  <r>
    <x v="9"/>
    <x v="3"/>
    <x v="1"/>
    <x v="0"/>
    <x v="27"/>
    <x v="5"/>
    <n v="9490071"/>
    <n v="0"/>
    <n v="0"/>
    <x v="2"/>
  </r>
  <r>
    <x v="9"/>
    <x v="3"/>
    <x v="1"/>
    <x v="0"/>
    <x v="27"/>
    <x v="6"/>
    <n v="9458950"/>
    <n v="0"/>
    <n v="0"/>
    <x v="2"/>
  </r>
  <r>
    <x v="9"/>
    <x v="3"/>
    <x v="1"/>
    <x v="0"/>
    <x v="27"/>
    <x v="7"/>
    <n v="9416916"/>
    <n v="0"/>
    <n v="0"/>
    <x v="2"/>
  </r>
  <r>
    <x v="9"/>
    <x v="3"/>
    <x v="1"/>
    <x v="0"/>
    <x v="27"/>
    <x v="8"/>
    <n v="9356129"/>
    <n v="0"/>
    <n v="0"/>
    <x v="2"/>
  </r>
  <r>
    <x v="9"/>
    <x v="3"/>
    <x v="1"/>
    <x v="0"/>
    <x v="27"/>
    <x v="9"/>
    <n v="9279957"/>
    <n v="0"/>
    <n v="0"/>
    <x v="2"/>
  </r>
  <r>
    <x v="9"/>
    <x v="3"/>
    <x v="1"/>
    <x v="0"/>
    <x v="27"/>
    <x v="10"/>
    <n v="9210149"/>
    <n v="0"/>
    <n v="0"/>
    <x v="2"/>
  </r>
  <r>
    <x v="9"/>
    <x v="3"/>
    <x v="1"/>
    <x v="0"/>
    <x v="27"/>
    <x v="11"/>
    <n v="9141996"/>
    <n v="0"/>
    <n v="0"/>
    <x v="2"/>
  </r>
  <r>
    <x v="9"/>
    <x v="3"/>
    <x v="1"/>
    <x v="0"/>
    <x v="27"/>
    <x v="12"/>
    <n v="9124953"/>
    <n v="0"/>
    <n v="0"/>
    <x v="2"/>
  </r>
  <r>
    <x v="9"/>
    <x v="3"/>
    <x v="1"/>
    <x v="0"/>
    <x v="27"/>
    <x v="13"/>
    <n v="9097694"/>
    <n v="0"/>
    <n v="0"/>
    <x v="2"/>
  </r>
  <r>
    <x v="9"/>
    <x v="3"/>
    <x v="1"/>
    <x v="0"/>
    <x v="27"/>
    <x v="14"/>
    <n v="9066442"/>
    <n v="0"/>
    <n v="0"/>
    <x v="2"/>
  </r>
  <r>
    <x v="9"/>
    <x v="3"/>
    <x v="1"/>
    <x v="0"/>
    <x v="27"/>
    <x v="15"/>
    <n v="9033852"/>
    <n v="0"/>
    <n v="0"/>
    <x v="2"/>
  </r>
  <r>
    <x v="9"/>
    <x v="3"/>
    <x v="1"/>
    <x v="0"/>
    <x v="27"/>
    <x v="16"/>
    <n v="8999215"/>
    <n v="0"/>
    <n v="0"/>
    <x v="2"/>
  </r>
  <r>
    <x v="9"/>
    <x v="3"/>
    <x v="1"/>
    <x v="0"/>
    <x v="27"/>
    <x v="17"/>
    <n v="8955908"/>
    <n v="0"/>
    <n v="0"/>
    <x v="2"/>
  </r>
  <r>
    <x v="9"/>
    <x v="3"/>
    <x v="1"/>
    <x v="0"/>
    <x v="27"/>
    <x v="18"/>
    <n v="8906536"/>
    <n v="0"/>
    <n v="0"/>
    <x v="2"/>
  </r>
  <r>
    <x v="9"/>
    <x v="3"/>
    <x v="1"/>
    <x v="0"/>
    <x v="27"/>
    <x v="19"/>
    <n v="8901082"/>
    <n v="0"/>
    <n v="0"/>
    <x v="2"/>
  </r>
  <r>
    <x v="9"/>
    <x v="3"/>
    <x v="1"/>
    <x v="0"/>
    <x v="27"/>
    <x v="20"/>
    <n v="8916400"/>
    <n v="0"/>
    <n v="0"/>
    <x v="2"/>
  </r>
  <r>
    <x v="9"/>
    <x v="3"/>
    <x v="1"/>
    <x v="0"/>
    <x v="27"/>
    <x v="21"/>
    <n v="8927046"/>
    <n v="0"/>
    <n v="0"/>
    <x v="2"/>
  </r>
  <r>
    <x v="9"/>
    <x v="3"/>
    <x v="1"/>
    <x v="0"/>
    <x v="27"/>
    <x v="22"/>
    <n v="8936187"/>
    <n v="0"/>
    <n v="0"/>
    <x v="2"/>
  </r>
  <r>
    <x v="9"/>
    <x v="3"/>
    <x v="1"/>
    <x v="0"/>
    <x v="27"/>
    <x v="23"/>
    <n v="8944001"/>
    <n v="0"/>
    <n v="0"/>
    <x v="2"/>
  </r>
  <r>
    <x v="9"/>
    <x v="3"/>
    <x v="1"/>
    <x v="0"/>
    <x v="27"/>
    <x v="24"/>
    <n v="8950229"/>
    <n v="0"/>
    <n v="0"/>
    <x v="2"/>
  </r>
  <r>
    <x v="9"/>
    <x v="3"/>
    <x v="1"/>
    <x v="0"/>
    <x v="27"/>
    <x v="25"/>
    <n v="8956938"/>
    <n v="0"/>
    <n v="0"/>
    <x v="2"/>
  </r>
  <r>
    <x v="9"/>
    <x v="3"/>
    <x v="1"/>
    <x v="0"/>
    <x v="27"/>
    <x v="26"/>
    <n v="8963942"/>
    <n v="0"/>
    <n v="0"/>
    <x v="2"/>
  </r>
  <r>
    <x v="9"/>
    <x v="3"/>
    <x v="1"/>
    <x v="0"/>
    <x v="27"/>
    <x v="27"/>
    <n v="8971136"/>
    <n v="0"/>
    <n v="0"/>
    <x v="2"/>
  </r>
  <r>
    <x v="9"/>
    <x v="3"/>
    <x v="1"/>
    <x v="0"/>
    <x v="27"/>
    <x v="28"/>
    <n v="8979038"/>
    <n v="0"/>
    <n v="0"/>
    <x v="2"/>
  </r>
  <r>
    <x v="9"/>
    <x v="3"/>
    <x v="1"/>
    <x v="0"/>
    <x v="27"/>
    <x v="29"/>
    <n v="8985927"/>
    <n v="0"/>
    <n v="0"/>
    <x v="2"/>
  </r>
  <r>
    <x v="9"/>
    <x v="3"/>
    <x v="1"/>
    <x v="0"/>
    <x v="27"/>
    <x v="30"/>
    <n v="8991307"/>
    <n v="0"/>
    <n v="0"/>
    <x v="2"/>
  </r>
  <r>
    <x v="9"/>
    <x v="3"/>
    <x v="2"/>
    <x v="0"/>
    <x v="27"/>
    <x v="0"/>
    <n v="2319101"/>
    <n v="0"/>
    <n v="0"/>
    <x v="2"/>
  </r>
  <r>
    <x v="9"/>
    <x v="3"/>
    <x v="2"/>
    <x v="0"/>
    <x v="27"/>
    <x v="1"/>
    <n v="2212204"/>
    <n v="0"/>
    <n v="0"/>
    <x v="2"/>
  </r>
  <r>
    <x v="9"/>
    <x v="3"/>
    <x v="2"/>
    <x v="0"/>
    <x v="27"/>
    <x v="2"/>
    <n v="2156800"/>
    <n v="0"/>
    <n v="0"/>
    <x v="2"/>
  </r>
  <r>
    <x v="9"/>
    <x v="3"/>
    <x v="2"/>
    <x v="0"/>
    <x v="27"/>
    <x v="3"/>
    <n v="2120387"/>
    <n v="0"/>
    <n v="0"/>
    <x v="2"/>
  </r>
  <r>
    <x v="9"/>
    <x v="3"/>
    <x v="2"/>
    <x v="0"/>
    <x v="27"/>
    <x v="4"/>
    <n v="2104540"/>
    <n v="0"/>
    <n v="0"/>
    <x v="2"/>
  </r>
  <r>
    <x v="9"/>
    <x v="3"/>
    <x v="2"/>
    <x v="0"/>
    <x v="27"/>
    <x v="5"/>
    <n v="2099534"/>
    <n v="0"/>
    <n v="0"/>
    <x v="2"/>
  </r>
  <r>
    <x v="9"/>
    <x v="3"/>
    <x v="2"/>
    <x v="0"/>
    <x v="27"/>
    <x v="6"/>
    <n v="2095381"/>
    <n v="0"/>
    <n v="0"/>
    <x v="2"/>
  </r>
  <r>
    <x v="9"/>
    <x v="3"/>
    <x v="2"/>
    <x v="0"/>
    <x v="27"/>
    <x v="7"/>
    <n v="2078817"/>
    <n v="0"/>
    <n v="0"/>
    <x v="2"/>
  </r>
  <r>
    <x v="9"/>
    <x v="3"/>
    <x v="2"/>
    <x v="0"/>
    <x v="27"/>
    <x v="8"/>
    <n v="2069748"/>
    <n v="0"/>
    <n v="0"/>
    <x v="2"/>
  </r>
  <r>
    <x v="9"/>
    <x v="3"/>
    <x v="2"/>
    <x v="0"/>
    <x v="27"/>
    <x v="9"/>
    <n v="2058186"/>
    <n v="0"/>
    <n v="0"/>
    <x v="2"/>
  </r>
  <r>
    <x v="9"/>
    <x v="3"/>
    <x v="2"/>
    <x v="0"/>
    <x v="27"/>
    <x v="10"/>
    <n v="2039266"/>
    <n v="0"/>
    <n v="0"/>
    <x v="2"/>
  </r>
  <r>
    <x v="9"/>
    <x v="3"/>
    <x v="2"/>
    <x v="0"/>
    <x v="27"/>
    <x v="11"/>
    <n v="2018208"/>
    <n v="0"/>
    <n v="0"/>
    <x v="2"/>
  </r>
  <r>
    <x v="9"/>
    <x v="3"/>
    <x v="2"/>
    <x v="0"/>
    <x v="27"/>
    <x v="12"/>
    <n v="1995764"/>
    <n v="0"/>
    <n v="0"/>
    <x v="2"/>
  </r>
  <r>
    <x v="9"/>
    <x v="3"/>
    <x v="2"/>
    <x v="0"/>
    <x v="27"/>
    <x v="13"/>
    <n v="1980701"/>
    <n v="0"/>
    <n v="0"/>
    <x v="2"/>
  </r>
  <r>
    <x v="9"/>
    <x v="3"/>
    <x v="2"/>
    <x v="0"/>
    <x v="27"/>
    <x v="14"/>
    <n v="1970119"/>
    <n v="0"/>
    <n v="0"/>
    <x v="2"/>
  </r>
  <r>
    <x v="9"/>
    <x v="3"/>
    <x v="2"/>
    <x v="0"/>
    <x v="27"/>
    <x v="15"/>
    <n v="1960147"/>
    <n v="0"/>
    <n v="0"/>
    <x v="2"/>
  </r>
  <r>
    <x v="9"/>
    <x v="3"/>
    <x v="2"/>
    <x v="0"/>
    <x v="27"/>
    <x v="16"/>
    <n v="1950803"/>
    <n v="0"/>
    <n v="0"/>
    <x v="2"/>
  </r>
  <r>
    <x v="9"/>
    <x v="3"/>
    <x v="2"/>
    <x v="0"/>
    <x v="27"/>
    <x v="17"/>
    <n v="1941038"/>
    <n v="0"/>
    <n v="0"/>
    <x v="2"/>
  </r>
  <r>
    <x v="9"/>
    <x v="3"/>
    <x v="2"/>
    <x v="0"/>
    <x v="27"/>
    <x v="18"/>
    <n v="1930722"/>
    <n v="0"/>
    <n v="0"/>
    <x v="2"/>
  </r>
  <r>
    <x v="9"/>
    <x v="3"/>
    <x v="2"/>
    <x v="0"/>
    <x v="27"/>
    <x v="19"/>
    <n v="1918565"/>
    <n v="0"/>
    <n v="0"/>
    <x v="2"/>
  </r>
  <r>
    <x v="9"/>
    <x v="3"/>
    <x v="2"/>
    <x v="0"/>
    <x v="27"/>
    <x v="20"/>
    <n v="1908066"/>
    <n v="0"/>
    <n v="0"/>
    <x v="2"/>
  </r>
  <r>
    <x v="9"/>
    <x v="3"/>
    <x v="2"/>
    <x v="0"/>
    <x v="27"/>
    <x v="21"/>
    <n v="1898352"/>
    <n v="0"/>
    <n v="0"/>
    <x v="2"/>
  </r>
  <r>
    <x v="9"/>
    <x v="3"/>
    <x v="2"/>
    <x v="0"/>
    <x v="27"/>
    <x v="22"/>
    <n v="1889154"/>
    <n v="0"/>
    <n v="0"/>
    <x v="2"/>
  </r>
  <r>
    <x v="9"/>
    <x v="3"/>
    <x v="2"/>
    <x v="0"/>
    <x v="27"/>
    <x v="23"/>
    <n v="1887382"/>
    <n v="0"/>
    <n v="0"/>
    <x v="2"/>
  </r>
  <r>
    <x v="9"/>
    <x v="3"/>
    <x v="2"/>
    <x v="0"/>
    <x v="27"/>
    <x v="24"/>
    <n v="1890139"/>
    <n v="0"/>
    <n v="0"/>
    <x v="2"/>
  </r>
  <r>
    <x v="9"/>
    <x v="3"/>
    <x v="2"/>
    <x v="0"/>
    <x v="27"/>
    <x v="25"/>
    <n v="1893271"/>
    <n v="0"/>
    <n v="0"/>
    <x v="2"/>
  </r>
  <r>
    <x v="9"/>
    <x v="3"/>
    <x v="2"/>
    <x v="0"/>
    <x v="27"/>
    <x v="26"/>
    <n v="1896499"/>
    <n v="0"/>
    <n v="0"/>
    <x v="2"/>
  </r>
  <r>
    <x v="9"/>
    <x v="3"/>
    <x v="2"/>
    <x v="0"/>
    <x v="27"/>
    <x v="27"/>
    <n v="1899988"/>
    <n v="0"/>
    <n v="0"/>
    <x v="2"/>
  </r>
  <r>
    <x v="9"/>
    <x v="3"/>
    <x v="2"/>
    <x v="0"/>
    <x v="27"/>
    <x v="28"/>
    <n v="1903446"/>
    <n v="0"/>
    <n v="0"/>
    <x v="2"/>
  </r>
  <r>
    <x v="9"/>
    <x v="3"/>
    <x v="2"/>
    <x v="0"/>
    <x v="27"/>
    <x v="29"/>
    <n v="1906728"/>
    <n v="0"/>
    <n v="0"/>
    <x v="2"/>
  </r>
  <r>
    <x v="9"/>
    <x v="3"/>
    <x v="2"/>
    <x v="0"/>
    <x v="27"/>
    <x v="30"/>
    <n v="1909416"/>
    <n v="0"/>
    <n v="0"/>
    <x v="2"/>
  </r>
  <r>
    <x v="9"/>
    <x v="4"/>
    <x v="0"/>
    <x v="0"/>
    <x v="27"/>
    <x v="0"/>
    <n v="222484544"/>
    <n v="0"/>
    <n v="0"/>
    <x v="2"/>
  </r>
  <r>
    <x v="9"/>
    <x v="4"/>
    <x v="0"/>
    <x v="0"/>
    <x v="27"/>
    <x v="1"/>
    <n v="212563248"/>
    <n v="0"/>
    <n v="0"/>
    <x v="2"/>
  </r>
  <r>
    <x v="9"/>
    <x v="4"/>
    <x v="0"/>
    <x v="0"/>
    <x v="27"/>
    <x v="2"/>
    <n v="207967136"/>
    <n v="0"/>
    <n v="0"/>
    <x v="2"/>
  </r>
  <r>
    <x v="9"/>
    <x v="4"/>
    <x v="0"/>
    <x v="0"/>
    <x v="27"/>
    <x v="3"/>
    <n v="206869232"/>
    <n v="0"/>
    <n v="0"/>
    <x v="2"/>
  </r>
  <r>
    <x v="9"/>
    <x v="4"/>
    <x v="0"/>
    <x v="0"/>
    <x v="27"/>
    <x v="4"/>
    <n v="207981280"/>
    <n v="0"/>
    <n v="0"/>
    <x v="2"/>
  </r>
  <r>
    <x v="9"/>
    <x v="4"/>
    <x v="0"/>
    <x v="0"/>
    <x v="27"/>
    <x v="5"/>
    <n v="209160304"/>
    <n v="0"/>
    <n v="0"/>
    <x v="2"/>
  </r>
  <r>
    <x v="9"/>
    <x v="4"/>
    <x v="0"/>
    <x v="0"/>
    <x v="27"/>
    <x v="6"/>
    <n v="208351232"/>
    <n v="0"/>
    <n v="0"/>
    <x v="2"/>
  </r>
  <r>
    <x v="9"/>
    <x v="4"/>
    <x v="0"/>
    <x v="0"/>
    <x v="27"/>
    <x v="7"/>
    <n v="207324288"/>
    <n v="0"/>
    <n v="0"/>
    <x v="2"/>
  </r>
  <r>
    <x v="9"/>
    <x v="4"/>
    <x v="0"/>
    <x v="0"/>
    <x v="27"/>
    <x v="8"/>
    <n v="205925008"/>
    <n v="0"/>
    <n v="0"/>
    <x v="2"/>
  </r>
  <r>
    <x v="9"/>
    <x v="4"/>
    <x v="0"/>
    <x v="0"/>
    <x v="27"/>
    <x v="9"/>
    <n v="204239280"/>
    <n v="0"/>
    <n v="0"/>
    <x v="2"/>
  </r>
  <r>
    <x v="9"/>
    <x v="4"/>
    <x v="0"/>
    <x v="0"/>
    <x v="27"/>
    <x v="10"/>
    <n v="202653856"/>
    <n v="0"/>
    <n v="0"/>
    <x v="2"/>
  </r>
  <r>
    <x v="9"/>
    <x v="4"/>
    <x v="0"/>
    <x v="0"/>
    <x v="27"/>
    <x v="11"/>
    <n v="200933216"/>
    <n v="0"/>
    <n v="0"/>
    <x v="2"/>
  </r>
  <r>
    <x v="9"/>
    <x v="4"/>
    <x v="0"/>
    <x v="0"/>
    <x v="27"/>
    <x v="12"/>
    <n v="200513568"/>
    <n v="0"/>
    <n v="0"/>
    <x v="2"/>
  </r>
  <r>
    <x v="9"/>
    <x v="4"/>
    <x v="0"/>
    <x v="0"/>
    <x v="27"/>
    <x v="13"/>
    <n v="199980992"/>
    <n v="0"/>
    <n v="0"/>
    <x v="2"/>
  </r>
  <r>
    <x v="9"/>
    <x v="4"/>
    <x v="0"/>
    <x v="0"/>
    <x v="27"/>
    <x v="14"/>
    <n v="199419760"/>
    <n v="0"/>
    <n v="0"/>
    <x v="2"/>
  </r>
  <r>
    <x v="9"/>
    <x v="4"/>
    <x v="0"/>
    <x v="0"/>
    <x v="27"/>
    <x v="15"/>
    <n v="198844384"/>
    <n v="0"/>
    <n v="0"/>
    <x v="2"/>
  </r>
  <r>
    <x v="9"/>
    <x v="4"/>
    <x v="0"/>
    <x v="0"/>
    <x v="27"/>
    <x v="16"/>
    <n v="198211568"/>
    <n v="0"/>
    <n v="0"/>
    <x v="2"/>
  </r>
  <r>
    <x v="9"/>
    <x v="4"/>
    <x v="0"/>
    <x v="0"/>
    <x v="27"/>
    <x v="17"/>
    <n v="197518592"/>
    <n v="0"/>
    <n v="0"/>
    <x v="2"/>
  </r>
  <r>
    <x v="9"/>
    <x v="4"/>
    <x v="0"/>
    <x v="0"/>
    <x v="27"/>
    <x v="18"/>
    <n v="196683104"/>
    <n v="0"/>
    <n v="0"/>
    <x v="2"/>
  </r>
  <r>
    <x v="9"/>
    <x v="4"/>
    <x v="0"/>
    <x v="0"/>
    <x v="27"/>
    <x v="19"/>
    <n v="196863584"/>
    <n v="0"/>
    <n v="0"/>
    <x v="2"/>
  </r>
  <r>
    <x v="9"/>
    <x v="4"/>
    <x v="0"/>
    <x v="0"/>
    <x v="27"/>
    <x v="20"/>
    <n v="197513632"/>
    <n v="0"/>
    <n v="0"/>
    <x v="2"/>
  </r>
  <r>
    <x v="9"/>
    <x v="4"/>
    <x v="0"/>
    <x v="0"/>
    <x v="27"/>
    <x v="21"/>
    <n v="198062784"/>
    <n v="0"/>
    <n v="0"/>
    <x v="2"/>
  </r>
  <r>
    <x v="9"/>
    <x v="4"/>
    <x v="0"/>
    <x v="0"/>
    <x v="27"/>
    <x v="22"/>
    <n v="198576384"/>
    <n v="0"/>
    <n v="0"/>
    <x v="2"/>
  </r>
  <r>
    <x v="9"/>
    <x v="4"/>
    <x v="0"/>
    <x v="0"/>
    <x v="27"/>
    <x v="23"/>
    <n v="198996192"/>
    <n v="0"/>
    <n v="0"/>
    <x v="2"/>
  </r>
  <r>
    <x v="9"/>
    <x v="4"/>
    <x v="0"/>
    <x v="0"/>
    <x v="27"/>
    <x v="24"/>
    <n v="199316272"/>
    <n v="0"/>
    <n v="0"/>
    <x v="2"/>
  </r>
  <r>
    <x v="9"/>
    <x v="4"/>
    <x v="0"/>
    <x v="0"/>
    <x v="27"/>
    <x v="25"/>
    <n v="199655120"/>
    <n v="0"/>
    <n v="0"/>
    <x v="2"/>
  </r>
  <r>
    <x v="9"/>
    <x v="4"/>
    <x v="0"/>
    <x v="0"/>
    <x v="27"/>
    <x v="26"/>
    <n v="200008400"/>
    <n v="0"/>
    <n v="0"/>
    <x v="2"/>
  </r>
  <r>
    <x v="9"/>
    <x v="4"/>
    <x v="0"/>
    <x v="0"/>
    <x v="27"/>
    <x v="27"/>
    <n v="200358096"/>
    <n v="0"/>
    <n v="0"/>
    <x v="2"/>
  </r>
  <r>
    <x v="9"/>
    <x v="4"/>
    <x v="0"/>
    <x v="0"/>
    <x v="27"/>
    <x v="28"/>
    <n v="200718112"/>
    <n v="0"/>
    <n v="0"/>
    <x v="2"/>
  </r>
  <r>
    <x v="9"/>
    <x v="4"/>
    <x v="0"/>
    <x v="0"/>
    <x v="27"/>
    <x v="29"/>
    <n v="201046816"/>
    <n v="0"/>
    <n v="0"/>
    <x v="2"/>
  </r>
  <r>
    <x v="9"/>
    <x v="4"/>
    <x v="0"/>
    <x v="0"/>
    <x v="27"/>
    <x v="30"/>
    <n v="201339680"/>
    <n v="0"/>
    <n v="0"/>
    <x v="2"/>
  </r>
  <r>
    <x v="9"/>
    <x v="4"/>
    <x v="1"/>
    <x v="0"/>
    <x v="27"/>
    <x v="0"/>
    <n v="32988374"/>
    <n v="0"/>
    <n v="0"/>
    <x v="2"/>
  </r>
  <r>
    <x v="9"/>
    <x v="4"/>
    <x v="1"/>
    <x v="0"/>
    <x v="27"/>
    <x v="1"/>
    <n v="31539698"/>
    <n v="0"/>
    <n v="0"/>
    <x v="2"/>
  </r>
  <r>
    <x v="9"/>
    <x v="4"/>
    <x v="1"/>
    <x v="0"/>
    <x v="27"/>
    <x v="2"/>
    <n v="30943284"/>
    <n v="0"/>
    <n v="0"/>
    <x v="2"/>
  </r>
  <r>
    <x v="9"/>
    <x v="4"/>
    <x v="1"/>
    <x v="0"/>
    <x v="27"/>
    <x v="3"/>
    <n v="30925442"/>
    <n v="0"/>
    <n v="0"/>
    <x v="2"/>
  </r>
  <r>
    <x v="9"/>
    <x v="4"/>
    <x v="1"/>
    <x v="0"/>
    <x v="27"/>
    <x v="4"/>
    <n v="31133816"/>
    <n v="0"/>
    <n v="0"/>
    <x v="2"/>
  </r>
  <r>
    <x v="9"/>
    <x v="4"/>
    <x v="1"/>
    <x v="0"/>
    <x v="27"/>
    <x v="5"/>
    <n v="31411932"/>
    <n v="0"/>
    <n v="0"/>
    <x v="2"/>
  </r>
  <r>
    <x v="9"/>
    <x v="4"/>
    <x v="1"/>
    <x v="0"/>
    <x v="27"/>
    <x v="6"/>
    <n v="31386380"/>
    <n v="0"/>
    <n v="0"/>
    <x v="2"/>
  </r>
  <r>
    <x v="9"/>
    <x v="4"/>
    <x v="1"/>
    <x v="0"/>
    <x v="27"/>
    <x v="7"/>
    <n v="31325040"/>
    <n v="0"/>
    <n v="0"/>
    <x v="2"/>
  </r>
  <r>
    <x v="9"/>
    <x v="4"/>
    <x v="1"/>
    <x v="0"/>
    <x v="27"/>
    <x v="8"/>
    <n v="31197572"/>
    <n v="0"/>
    <n v="0"/>
    <x v="2"/>
  </r>
  <r>
    <x v="9"/>
    <x v="4"/>
    <x v="1"/>
    <x v="0"/>
    <x v="27"/>
    <x v="9"/>
    <n v="31021250"/>
    <n v="0"/>
    <n v="0"/>
    <x v="2"/>
  </r>
  <r>
    <x v="9"/>
    <x v="4"/>
    <x v="1"/>
    <x v="0"/>
    <x v="27"/>
    <x v="10"/>
    <n v="30873944"/>
    <n v="0"/>
    <n v="0"/>
    <x v="2"/>
  </r>
  <r>
    <x v="9"/>
    <x v="4"/>
    <x v="1"/>
    <x v="0"/>
    <x v="27"/>
    <x v="11"/>
    <n v="30738298"/>
    <n v="0"/>
    <n v="0"/>
    <x v="2"/>
  </r>
  <r>
    <x v="9"/>
    <x v="4"/>
    <x v="1"/>
    <x v="0"/>
    <x v="27"/>
    <x v="12"/>
    <n v="30791802"/>
    <n v="0"/>
    <n v="0"/>
    <x v="2"/>
  </r>
  <r>
    <x v="9"/>
    <x v="4"/>
    <x v="1"/>
    <x v="0"/>
    <x v="27"/>
    <x v="13"/>
    <n v="30822246"/>
    <n v="0"/>
    <n v="0"/>
    <x v="2"/>
  </r>
  <r>
    <x v="9"/>
    <x v="4"/>
    <x v="1"/>
    <x v="0"/>
    <x v="27"/>
    <x v="14"/>
    <n v="30840178"/>
    <n v="0"/>
    <n v="0"/>
    <x v="2"/>
  </r>
  <r>
    <x v="9"/>
    <x v="4"/>
    <x v="1"/>
    <x v="0"/>
    <x v="27"/>
    <x v="15"/>
    <n v="30850150"/>
    <n v="0"/>
    <n v="0"/>
    <x v="2"/>
  </r>
  <r>
    <x v="9"/>
    <x v="4"/>
    <x v="1"/>
    <x v="0"/>
    <x v="27"/>
    <x v="16"/>
    <n v="30848314"/>
    <n v="0"/>
    <n v="0"/>
    <x v="2"/>
  </r>
  <r>
    <x v="9"/>
    <x v="4"/>
    <x v="1"/>
    <x v="0"/>
    <x v="27"/>
    <x v="17"/>
    <n v="30802358"/>
    <n v="0"/>
    <n v="0"/>
    <x v="2"/>
  </r>
  <r>
    <x v="9"/>
    <x v="4"/>
    <x v="1"/>
    <x v="0"/>
    <x v="27"/>
    <x v="18"/>
    <n v="30718838"/>
    <n v="0"/>
    <n v="0"/>
    <x v="2"/>
  </r>
  <r>
    <x v="9"/>
    <x v="4"/>
    <x v="1"/>
    <x v="0"/>
    <x v="27"/>
    <x v="19"/>
    <n v="30776430"/>
    <n v="0"/>
    <n v="0"/>
    <x v="2"/>
  </r>
  <r>
    <x v="9"/>
    <x v="4"/>
    <x v="1"/>
    <x v="0"/>
    <x v="27"/>
    <x v="20"/>
    <n v="30896740"/>
    <n v="0"/>
    <n v="0"/>
    <x v="2"/>
  </r>
  <r>
    <x v="9"/>
    <x v="4"/>
    <x v="1"/>
    <x v="0"/>
    <x v="27"/>
    <x v="21"/>
    <n v="30993420"/>
    <n v="0"/>
    <n v="0"/>
    <x v="2"/>
  </r>
  <r>
    <x v="9"/>
    <x v="4"/>
    <x v="1"/>
    <x v="0"/>
    <x v="27"/>
    <x v="22"/>
    <n v="31075304"/>
    <n v="0"/>
    <n v="0"/>
    <x v="2"/>
  </r>
  <r>
    <x v="9"/>
    <x v="4"/>
    <x v="1"/>
    <x v="0"/>
    <x v="27"/>
    <x v="23"/>
    <n v="31146034"/>
    <n v="0"/>
    <n v="0"/>
    <x v="2"/>
  </r>
  <r>
    <x v="9"/>
    <x v="4"/>
    <x v="1"/>
    <x v="0"/>
    <x v="27"/>
    <x v="24"/>
    <n v="31211196"/>
    <n v="0"/>
    <n v="0"/>
    <x v="2"/>
  </r>
  <r>
    <x v="9"/>
    <x v="4"/>
    <x v="1"/>
    <x v="0"/>
    <x v="27"/>
    <x v="25"/>
    <n v="31279118"/>
    <n v="0"/>
    <n v="0"/>
    <x v="2"/>
  </r>
  <r>
    <x v="9"/>
    <x v="4"/>
    <x v="1"/>
    <x v="0"/>
    <x v="27"/>
    <x v="26"/>
    <n v="31346886"/>
    <n v="0"/>
    <n v="0"/>
    <x v="2"/>
  </r>
  <r>
    <x v="9"/>
    <x v="4"/>
    <x v="1"/>
    <x v="0"/>
    <x v="27"/>
    <x v="27"/>
    <n v="31412172"/>
    <n v="0"/>
    <n v="0"/>
    <x v="2"/>
  </r>
  <r>
    <x v="9"/>
    <x v="4"/>
    <x v="1"/>
    <x v="0"/>
    <x v="27"/>
    <x v="28"/>
    <n v="31477762"/>
    <n v="0"/>
    <n v="0"/>
    <x v="2"/>
  </r>
  <r>
    <x v="9"/>
    <x v="4"/>
    <x v="1"/>
    <x v="0"/>
    <x v="27"/>
    <x v="29"/>
    <n v="31537154"/>
    <n v="0"/>
    <n v="0"/>
    <x v="2"/>
  </r>
  <r>
    <x v="9"/>
    <x v="4"/>
    <x v="1"/>
    <x v="0"/>
    <x v="27"/>
    <x v="30"/>
    <n v="31588692"/>
    <n v="0"/>
    <n v="0"/>
    <x v="2"/>
  </r>
  <r>
    <x v="9"/>
    <x v="4"/>
    <x v="2"/>
    <x v="0"/>
    <x v="27"/>
    <x v="0"/>
    <n v="13297586"/>
    <n v="0"/>
    <n v="0"/>
    <x v="2"/>
  </r>
  <r>
    <x v="9"/>
    <x v="4"/>
    <x v="2"/>
    <x v="0"/>
    <x v="27"/>
    <x v="1"/>
    <n v="12686312"/>
    <n v="0"/>
    <n v="0"/>
    <x v="2"/>
  </r>
  <r>
    <x v="9"/>
    <x v="4"/>
    <x v="2"/>
    <x v="0"/>
    <x v="27"/>
    <x v="2"/>
    <n v="12340653"/>
    <n v="0"/>
    <n v="0"/>
    <x v="2"/>
  </r>
  <r>
    <x v="9"/>
    <x v="4"/>
    <x v="2"/>
    <x v="0"/>
    <x v="27"/>
    <x v="3"/>
    <n v="12125376"/>
    <n v="0"/>
    <n v="0"/>
    <x v="2"/>
  </r>
  <r>
    <x v="9"/>
    <x v="4"/>
    <x v="2"/>
    <x v="0"/>
    <x v="27"/>
    <x v="4"/>
    <n v="12059280"/>
    <n v="0"/>
    <n v="0"/>
    <x v="2"/>
  </r>
  <r>
    <x v="9"/>
    <x v="4"/>
    <x v="2"/>
    <x v="0"/>
    <x v="27"/>
    <x v="5"/>
    <n v="12034914"/>
    <n v="0"/>
    <n v="0"/>
    <x v="2"/>
  </r>
  <r>
    <x v="9"/>
    <x v="4"/>
    <x v="2"/>
    <x v="0"/>
    <x v="27"/>
    <x v="6"/>
    <n v="12017677"/>
    <n v="0"/>
    <n v="0"/>
    <x v="2"/>
  </r>
  <r>
    <x v="9"/>
    <x v="4"/>
    <x v="2"/>
    <x v="0"/>
    <x v="27"/>
    <x v="7"/>
    <n v="11934293"/>
    <n v="0"/>
    <n v="0"/>
    <x v="2"/>
  </r>
  <r>
    <x v="9"/>
    <x v="4"/>
    <x v="2"/>
    <x v="0"/>
    <x v="27"/>
    <x v="8"/>
    <n v="11896531"/>
    <n v="0"/>
    <n v="0"/>
    <x v="2"/>
  </r>
  <r>
    <x v="9"/>
    <x v="4"/>
    <x v="2"/>
    <x v="0"/>
    <x v="27"/>
    <x v="9"/>
    <n v="11845447"/>
    <n v="0"/>
    <n v="0"/>
    <x v="2"/>
  </r>
  <r>
    <x v="9"/>
    <x v="4"/>
    <x v="2"/>
    <x v="0"/>
    <x v="27"/>
    <x v="10"/>
    <n v="11750137"/>
    <n v="0"/>
    <n v="0"/>
    <x v="2"/>
  </r>
  <r>
    <x v="9"/>
    <x v="4"/>
    <x v="2"/>
    <x v="0"/>
    <x v="27"/>
    <x v="11"/>
    <n v="11641799"/>
    <n v="0"/>
    <n v="0"/>
    <x v="2"/>
  </r>
  <r>
    <x v="9"/>
    <x v="4"/>
    <x v="2"/>
    <x v="0"/>
    <x v="27"/>
    <x v="12"/>
    <n v="11532214"/>
    <n v="0"/>
    <n v="0"/>
    <x v="2"/>
  </r>
  <r>
    <x v="9"/>
    <x v="4"/>
    <x v="2"/>
    <x v="0"/>
    <x v="27"/>
    <x v="13"/>
    <n v="11469309"/>
    <n v="0"/>
    <n v="0"/>
    <x v="2"/>
  </r>
  <r>
    <x v="9"/>
    <x v="4"/>
    <x v="2"/>
    <x v="0"/>
    <x v="27"/>
    <x v="14"/>
    <n v="11433310"/>
    <n v="0"/>
    <n v="0"/>
    <x v="2"/>
  </r>
  <r>
    <x v="9"/>
    <x v="4"/>
    <x v="2"/>
    <x v="0"/>
    <x v="27"/>
    <x v="15"/>
    <n v="11400856"/>
    <n v="0"/>
    <n v="0"/>
    <x v="2"/>
  </r>
  <r>
    <x v="9"/>
    <x v="4"/>
    <x v="2"/>
    <x v="0"/>
    <x v="27"/>
    <x v="16"/>
    <n v="11371282"/>
    <n v="0"/>
    <n v="0"/>
    <x v="2"/>
  </r>
  <r>
    <x v="9"/>
    <x v="4"/>
    <x v="2"/>
    <x v="0"/>
    <x v="27"/>
    <x v="17"/>
    <n v="11337489"/>
    <n v="0"/>
    <n v="0"/>
    <x v="2"/>
  </r>
  <r>
    <x v="9"/>
    <x v="4"/>
    <x v="2"/>
    <x v="0"/>
    <x v="27"/>
    <x v="18"/>
    <n v="11296852"/>
    <n v="0"/>
    <n v="0"/>
    <x v="2"/>
  </r>
  <r>
    <x v="9"/>
    <x v="4"/>
    <x v="2"/>
    <x v="0"/>
    <x v="27"/>
    <x v="19"/>
    <n v="11245740"/>
    <n v="0"/>
    <n v="0"/>
    <x v="2"/>
  </r>
  <r>
    <x v="9"/>
    <x v="4"/>
    <x v="2"/>
    <x v="0"/>
    <x v="27"/>
    <x v="20"/>
    <n v="11203860"/>
    <n v="0"/>
    <n v="0"/>
    <x v="2"/>
  </r>
  <r>
    <x v="9"/>
    <x v="4"/>
    <x v="2"/>
    <x v="0"/>
    <x v="27"/>
    <x v="21"/>
    <n v="11165287"/>
    <n v="0"/>
    <n v="0"/>
    <x v="2"/>
  </r>
  <r>
    <x v="9"/>
    <x v="4"/>
    <x v="2"/>
    <x v="0"/>
    <x v="27"/>
    <x v="22"/>
    <n v="11127665"/>
    <n v="0"/>
    <n v="0"/>
    <x v="2"/>
  </r>
  <r>
    <x v="9"/>
    <x v="4"/>
    <x v="2"/>
    <x v="0"/>
    <x v="27"/>
    <x v="23"/>
    <n v="11131233"/>
    <n v="0"/>
    <n v="0"/>
    <x v="2"/>
  </r>
  <r>
    <x v="9"/>
    <x v="4"/>
    <x v="2"/>
    <x v="0"/>
    <x v="27"/>
    <x v="24"/>
    <n v="11160575"/>
    <n v="0"/>
    <n v="0"/>
    <x v="2"/>
  </r>
  <r>
    <x v="9"/>
    <x v="4"/>
    <x v="2"/>
    <x v="0"/>
    <x v="27"/>
    <x v="25"/>
    <n v="11192476"/>
    <n v="0"/>
    <n v="0"/>
    <x v="2"/>
  </r>
  <r>
    <x v="9"/>
    <x v="4"/>
    <x v="2"/>
    <x v="0"/>
    <x v="27"/>
    <x v="26"/>
    <n v="11224373"/>
    <n v="0"/>
    <n v="0"/>
    <x v="2"/>
  </r>
  <r>
    <x v="9"/>
    <x v="4"/>
    <x v="2"/>
    <x v="0"/>
    <x v="27"/>
    <x v="27"/>
    <n v="11256804"/>
    <n v="0"/>
    <n v="0"/>
    <x v="2"/>
  </r>
  <r>
    <x v="9"/>
    <x v="4"/>
    <x v="2"/>
    <x v="0"/>
    <x v="27"/>
    <x v="28"/>
    <n v="11288057"/>
    <n v="0"/>
    <n v="0"/>
    <x v="2"/>
  </r>
  <r>
    <x v="9"/>
    <x v="4"/>
    <x v="2"/>
    <x v="0"/>
    <x v="27"/>
    <x v="29"/>
    <n v="11317434"/>
    <n v="0"/>
    <n v="0"/>
    <x v="2"/>
  </r>
  <r>
    <x v="9"/>
    <x v="4"/>
    <x v="2"/>
    <x v="0"/>
    <x v="27"/>
    <x v="30"/>
    <n v="11342819"/>
    <n v="0"/>
    <n v="0"/>
    <x v="2"/>
  </r>
  <r>
    <x v="9"/>
    <x v="5"/>
    <x v="0"/>
    <x v="0"/>
    <x v="27"/>
    <x v="0"/>
    <n v="69470904"/>
    <n v="0"/>
    <n v="0"/>
    <x v="2"/>
  </r>
  <r>
    <x v="9"/>
    <x v="5"/>
    <x v="0"/>
    <x v="0"/>
    <x v="27"/>
    <x v="1"/>
    <n v="66282984"/>
    <n v="0"/>
    <n v="0"/>
    <x v="2"/>
  </r>
  <r>
    <x v="9"/>
    <x v="5"/>
    <x v="0"/>
    <x v="0"/>
    <x v="27"/>
    <x v="2"/>
    <n v="64641044"/>
    <n v="0"/>
    <n v="0"/>
    <x v="2"/>
  </r>
  <r>
    <x v="9"/>
    <x v="5"/>
    <x v="0"/>
    <x v="0"/>
    <x v="27"/>
    <x v="3"/>
    <n v="64081092"/>
    <n v="0"/>
    <n v="0"/>
    <x v="2"/>
  </r>
  <r>
    <x v="9"/>
    <x v="5"/>
    <x v="0"/>
    <x v="0"/>
    <x v="27"/>
    <x v="4"/>
    <n v="64088896"/>
    <n v="0"/>
    <n v="0"/>
    <x v="2"/>
  </r>
  <r>
    <x v="9"/>
    <x v="5"/>
    <x v="0"/>
    <x v="0"/>
    <x v="27"/>
    <x v="5"/>
    <n v="64170996"/>
    <n v="0"/>
    <n v="0"/>
    <x v="2"/>
  </r>
  <r>
    <x v="9"/>
    <x v="5"/>
    <x v="0"/>
    <x v="0"/>
    <x v="27"/>
    <x v="6"/>
    <n v="63625192"/>
    <n v="0"/>
    <n v="0"/>
    <x v="2"/>
  </r>
  <r>
    <x v="9"/>
    <x v="5"/>
    <x v="0"/>
    <x v="0"/>
    <x v="27"/>
    <x v="7"/>
    <n v="63046340"/>
    <n v="0"/>
    <n v="0"/>
    <x v="2"/>
  </r>
  <r>
    <x v="9"/>
    <x v="5"/>
    <x v="0"/>
    <x v="0"/>
    <x v="27"/>
    <x v="8"/>
    <n v="62379592"/>
    <n v="0"/>
    <n v="0"/>
    <x v="2"/>
  </r>
  <r>
    <x v="9"/>
    <x v="5"/>
    <x v="0"/>
    <x v="0"/>
    <x v="27"/>
    <x v="9"/>
    <n v="61621940"/>
    <n v="0"/>
    <n v="0"/>
    <x v="2"/>
  </r>
  <r>
    <x v="9"/>
    <x v="5"/>
    <x v="0"/>
    <x v="0"/>
    <x v="27"/>
    <x v="10"/>
    <n v="60884600"/>
    <n v="0"/>
    <n v="0"/>
    <x v="2"/>
  </r>
  <r>
    <x v="9"/>
    <x v="5"/>
    <x v="0"/>
    <x v="0"/>
    <x v="27"/>
    <x v="11"/>
    <n v="60125260"/>
    <n v="0"/>
    <n v="0"/>
    <x v="2"/>
  </r>
  <r>
    <x v="9"/>
    <x v="5"/>
    <x v="0"/>
    <x v="0"/>
    <x v="27"/>
    <x v="12"/>
    <n v="59745836"/>
    <n v="0"/>
    <n v="0"/>
    <x v="2"/>
  </r>
  <r>
    <x v="9"/>
    <x v="5"/>
    <x v="0"/>
    <x v="0"/>
    <x v="27"/>
    <x v="13"/>
    <n v="59333836"/>
    <n v="0"/>
    <n v="0"/>
    <x v="2"/>
  </r>
  <r>
    <x v="9"/>
    <x v="5"/>
    <x v="0"/>
    <x v="0"/>
    <x v="27"/>
    <x v="14"/>
    <n v="58916048"/>
    <n v="0"/>
    <n v="0"/>
    <x v="2"/>
  </r>
  <r>
    <x v="9"/>
    <x v="5"/>
    <x v="0"/>
    <x v="0"/>
    <x v="27"/>
    <x v="15"/>
    <n v="58502400"/>
    <n v="0"/>
    <n v="0"/>
    <x v="2"/>
  </r>
  <r>
    <x v="9"/>
    <x v="5"/>
    <x v="0"/>
    <x v="0"/>
    <x v="27"/>
    <x v="16"/>
    <n v="58085632"/>
    <n v="0"/>
    <n v="0"/>
    <x v="2"/>
  </r>
  <r>
    <x v="9"/>
    <x v="5"/>
    <x v="0"/>
    <x v="0"/>
    <x v="27"/>
    <x v="17"/>
    <n v="57660216"/>
    <n v="0"/>
    <n v="0"/>
    <x v="2"/>
  </r>
  <r>
    <x v="9"/>
    <x v="5"/>
    <x v="0"/>
    <x v="0"/>
    <x v="27"/>
    <x v="18"/>
    <n v="57211740"/>
    <n v="0"/>
    <n v="0"/>
    <x v="2"/>
  </r>
  <r>
    <x v="9"/>
    <x v="5"/>
    <x v="0"/>
    <x v="0"/>
    <x v="27"/>
    <x v="19"/>
    <n v="57076304"/>
    <n v="0"/>
    <n v="0"/>
    <x v="2"/>
  </r>
  <r>
    <x v="9"/>
    <x v="5"/>
    <x v="0"/>
    <x v="0"/>
    <x v="27"/>
    <x v="20"/>
    <n v="57093076"/>
    <n v="0"/>
    <n v="0"/>
    <x v="2"/>
  </r>
  <r>
    <x v="9"/>
    <x v="5"/>
    <x v="0"/>
    <x v="0"/>
    <x v="27"/>
    <x v="21"/>
    <n v="57085256"/>
    <n v="0"/>
    <n v="0"/>
    <x v="2"/>
  </r>
  <r>
    <x v="9"/>
    <x v="5"/>
    <x v="0"/>
    <x v="0"/>
    <x v="27"/>
    <x v="22"/>
    <n v="57078240"/>
    <n v="0"/>
    <n v="0"/>
    <x v="2"/>
  </r>
  <r>
    <x v="9"/>
    <x v="5"/>
    <x v="0"/>
    <x v="0"/>
    <x v="27"/>
    <x v="23"/>
    <n v="57042752"/>
    <n v="0"/>
    <n v="0"/>
    <x v="2"/>
  </r>
  <r>
    <x v="9"/>
    <x v="5"/>
    <x v="0"/>
    <x v="0"/>
    <x v="27"/>
    <x v="24"/>
    <n v="56978324"/>
    <n v="0"/>
    <n v="0"/>
    <x v="2"/>
  </r>
  <r>
    <x v="9"/>
    <x v="5"/>
    <x v="0"/>
    <x v="0"/>
    <x v="27"/>
    <x v="25"/>
    <n v="56914192"/>
    <n v="0"/>
    <n v="0"/>
    <x v="2"/>
  </r>
  <r>
    <x v="9"/>
    <x v="5"/>
    <x v="0"/>
    <x v="0"/>
    <x v="27"/>
    <x v="26"/>
    <n v="56850948"/>
    <n v="0"/>
    <n v="0"/>
    <x v="2"/>
  </r>
  <r>
    <x v="9"/>
    <x v="5"/>
    <x v="0"/>
    <x v="0"/>
    <x v="27"/>
    <x v="27"/>
    <n v="56786932"/>
    <n v="0"/>
    <n v="0"/>
    <x v="2"/>
  </r>
  <r>
    <x v="9"/>
    <x v="5"/>
    <x v="0"/>
    <x v="0"/>
    <x v="27"/>
    <x v="28"/>
    <n v="56720536"/>
    <n v="0"/>
    <n v="0"/>
    <x v="2"/>
  </r>
  <r>
    <x v="9"/>
    <x v="5"/>
    <x v="0"/>
    <x v="0"/>
    <x v="27"/>
    <x v="29"/>
    <n v="56642416"/>
    <n v="0"/>
    <n v="0"/>
    <x v="2"/>
  </r>
  <r>
    <x v="9"/>
    <x v="5"/>
    <x v="0"/>
    <x v="0"/>
    <x v="27"/>
    <x v="30"/>
    <n v="56553200"/>
    <n v="0"/>
    <n v="0"/>
    <x v="2"/>
  </r>
  <r>
    <x v="9"/>
    <x v="5"/>
    <x v="1"/>
    <x v="0"/>
    <x v="27"/>
    <x v="0"/>
    <n v="7261663"/>
    <n v="0"/>
    <n v="0"/>
    <x v="2"/>
  </r>
  <r>
    <x v="9"/>
    <x v="5"/>
    <x v="1"/>
    <x v="0"/>
    <x v="27"/>
    <x v="1"/>
    <n v="6937330"/>
    <n v="0"/>
    <n v="0"/>
    <x v="2"/>
  </r>
  <r>
    <x v="9"/>
    <x v="5"/>
    <x v="1"/>
    <x v="0"/>
    <x v="27"/>
    <x v="2"/>
    <n v="6798074"/>
    <n v="0"/>
    <n v="0"/>
    <x v="2"/>
  </r>
  <r>
    <x v="9"/>
    <x v="5"/>
    <x v="1"/>
    <x v="0"/>
    <x v="27"/>
    <x v="3"/>
    <n v="6796133"/>
    <n v="0"/>
    <n v="0"/>
    <x v="2"/>
  </r>
  <r>
    <x v="9"/>
    <x v="5"/>
    <x v="1"/>
    <x v="0"/>
    <x v="27"/>
    <x v="4"/>
    <n v="6831996"/>
    <n v="0"/>
    <n v="0"/>
    <x v="2"/>
  </r>
  <r>
    <x v="9"/>
    <x v="5"/>
    <x v="1"/>
    <x v="0"/>
    <x v="27"/>
    <x v="5"/>
    <n v="6882182"/>
    <n v="0"/>
    <n v="0"/>
    <x v="2"/>
  </r>
  <r>
    <x v="9"/>
    <x v="5"/>
    <x v="1"/>
    <x v="0"/>
    <x v="27"/>
    <x v="6"/>
    <n v="6865288"/>
    <n v="0"/>
    <n v="0"/>
    <x v="2"/>
  </r>
  <r>
    <x v="9"/>
    <x v="5"/>
    <x v="1"/>
    <x v="0"/>
    <x v="27"/>
    <x v="7"/>
    <n v="6844390"/>
    <n v="0"/>
    <n v="0"/>
    <x v="2"/>
  </r>
  <r>
    <x v="9"/>
    <x v="5"/>
    <x v="1"/>
    <x v="0"/>
    <x v="27"/>
    <x v="8"/>
    <n v="6810792"/>
    <n v="0"/>
    <n v="0"/>
    <x v="2"/>
  </r>
  <r>
    <x v="9"/>
    <x v="5"/>
    <x v="1"/>
    <x v="0"/>
    <x v="27"/>
    <x v="9"/>
    <n v="6765628"/>
    <n v="0"/>
    <n v="0"/>
    <x v="2"/>
  </r>
  <r>
    <x v="9"/>
    <x v="5"/>
    <x v="1"/>
    <x v="0"/>
    <x v="27"/>
    <x v="10"/>
    <n v="6725142"/>
    <n v="0"/>
    <n v="0"/>
    <x v="2"/>
  </r>
  <r>
    <x v="9"/>
    <x v="5"/>
    <x v="1"/>
    <x v="0"/>
    <x v="27"/>
    <x v="11"/>
    <n v="6686975"/>
    <n v="0"/>
    <n v="0"/>
    <x v="2"/>
  </r>
  <r>
    <x v="9"/>
    <x v="5"/>
    <x v="1"/>
    <x v="0"/>
    <x v="27"/>
    <x v="12"/>
    <n v="6687261"/>
    <n v="0"/>
    <n v="0"/>
    <x v="2"/>
  </r>
  <r>
    <x v="9"/>
    <x v="5"/>
    <x v="1"/>
    <x v="0"/>
    <x v="27"/>
    <x v="13"/>
    <n v="6682594"/>
    <n v="0"/>
    <n v="0"/>
    <x v="2"/>
  </r>
  <r>
    <x v="9"/>
    <x v="5"/>
    <x v="1"/>
    <x v="0"/>
    <x v="27"/>
    <x v="14"/>
    <n v="6675580"/>
    <n v="0"/>
    <n v="0"/>
    <x v="2"/>
  </r>
  <r>
    <x v="9"/>
    <x v="5"/>
    <x v="1"/>
    <x v="0"/>
    <x v="27"/>
    <x v="15"/>
    <n v="6667698"/>
    <n v="0"/>
    <n v="0"/>
    <x v="2"/>
  </r>
  <r>
    <x v="9"/>
    <x v="5"/>
    <x v="1"/>
    <x v="0"/>
    <x v="27"/>
    <x v="16"/>
    <n v="6658578"/>
    <n v="0"/>
    <n v="0"/>
    <x v="2"/>
  </r>
  <r>
    <x v="9"/>
    <x v="5"/>
    <x v="1"/>
    <x v="0"/>
    <x v="27"/>
    <x v="17"/>
    <n v="6642200"/>
    <n v="0"/>
    <n v="0"/>
    <x v="2"/>
  </r>
  <r>
    <x v="9"/>
    <x v="5"/>
    <x v="1"/>
    <x v="0"/>
    <x v="27"/>
    <x v="18"/>
    <n v="6620090"/>
    <n v="0"/>
    <n v="0"/>
    <x v="2"/>
  </r>
  <r>
    <x v="9"/>
    <x v="5"/>
    <x v="1"/>
    <x v="0"/>
    <x v="27"/>
    <x v="19"/>
    <n v="6627968"/>
    <n v="0"/>
    <n v="0"/>
    <x v="2"/>
  </r>
  <r>
    <x v="9"/>
    <x v="5"/>
    <x v="1"/>
    <x v="0"/>
    <x v="27"/>
    <x v="20"/>
    <n v="6650508"/>
    <n v="0"/>
    <n v="0"/>
    <x v="2"/>
  </r>
  <r>
    <x v="9"/>
    <x v="5"/>
    <x v="1"/>
    <x v="0"/>
    <x v="27"/>
    <x v="21"/>
    <n v="6668216"/>
    <n v="0"/>
    <n v="0"/>
    <x v="2"/>
  </r>
  <r>
    <x v="9"/>
    <x v="5"/>
    <x v="1"/>
    <x v="0"/>
    <x v="27"/>
    <x v="22"/>
    <n v="6684084"/>
    <n v="0"/>
    <n v="0"/>
    <x v="2"/>
  </r>
  <r>
    <x v="9"/>
    <x v="5"/>
    <x v="1"/>
    <x v="0"/>
    <x v="27"/>
    <x v="23"/>
    <n v="6696788"/>
    <n v="0"/>
    <n v="0"/>
    <x v="2"/>
  </r>
  <r>
    <x v="9"/>
    <x v="5"/>
    <x v="1"/>
    <x v="0"/>
    <x v="27"/>
    <x v="24"/>
    <n v="6707448"/>
    <n v="0"/>
    <n v="0"/>
    <x v="2"/>
  </r>
  <r>
    <x v="9"/>
    <x v="5"/>
    <x v="1"/>
    <x v="0"/>
    <x v="27"/>
    <x v="25"/>
    <n v="6718054"/>
    <n v="0"/>
    <n v="0"/>
    <x v="2"/>
  </r>
  <r>
    <x v="9"/>
    <x v="5"/>
    <x v="1"/>
    <x v="0"/>
    <x v="27"/>
    <x v="26"/>
    <n v="6728324"/>
    <n v="0"/>
    <n v="0"/>
    <x v="2"/>
  </r>
  <r>
    <x v="9"/>
    <x v="5"/>
    <x v="1"/>
    <x v="0"/>
    <x v="27"/>
    <x v="27"/>
    <n v="6738094"/>
    <n v="0"/>
    <n v="0"/>
    <x v="2"/>
  </r>
  <r>
    <x v="9"/>
    <x v="5"/>
    <x v="1"/>
    <x v="0"/>
    <x v="27"/>
    <x v="28"/>
    <n v="6747227"/>
    <n v="0"/>
    <n v="0"/>
    <x v="2"/>
  </r>
  <r>
    <x v="9"/>
    <x v="5"/>
    <x v="1"/>
    <x v="0"/>
    <x v="27"/>
    <x v="29"/>
    <n v="6754660"/>
    <n v="0"/>
    <n v="0"/>
    <x v="2"/>
  </r>
  <r>
    <x v="9"/>
    <x v="5"/>
    <x v="1"/>
    <x v="0"/>
    <x v="27"/>
    <x v="30"/>
    <n v="6760375"/>
    <n v="0"/>
    <n v="0"/>
    <x v="2"/>
  </r>
  <r>
    <x v="9"/>
    <x v="5"/>
    <x v="2"/>
    <x v="0"/>
    <x v="27"/>
    <x v="0"/>
    <n v="5123718"/>
    <n v="0"/>
    <n v="0"/>
    <x v="2"/>
  </r>
  <r>
    <x v="9"/>
    <x v="5"/>
    <x v="2"/>
    <x v="0"/>
    <x v="27"/>
    <x v="1"/>
    <n v="4880484"/>
    <n v="0"/>
    <n v="0"/>
    <x v="2"/>
  </r>
  <r>
    <x v="9"/>
    <x v="5"/>
    <x v="2"/>
    <x v="0"/>
    <x v="27"/>
    <x v="2"/>
    <n v="4727149"/>
    <n v="0"/>
    <n v="0"/>
    <x v="2"/>
  </r>
  <r>
    <x v="9"/>
    <x v="5"/>
    <x v="2"/>
    <x v="0"/>
    <x v="27"/>
    <x v="3"/>
    <n v="4620726"/>
    <n v="0"/>
    <n v="0"/>
    <x v="2"/>
  </r>
  <r>
    <x v="9"/>
    <x v="5"/>
    <x v="2"/>
    <x v="0"/>
    <x v="27"/>
    <x v="4"/>
    <n v="4559222"/>
    <n v="0"/>
    <n v="0"/>
    <x v="2"/>
  </r>
  <r>
    <x v="9"/>
    <x v="5"/>
    <x v="2"/>
    <x v="0"/>
    <x v="27"/>
    <x v="5"/>
    <n v="4516318"/>
    <n v="0"/>
    <n v="0"/>
    <x v="2"/>
  </r>
  <r>
    <x v="9"/>
    <x v="5"/>
    <x v="2"/>
    <x v="0"/>
    <x v="27"/>
    <x v="6"/>
    <n v="4467727"/>
    <n v="0"/>
    <n v="0"/>
    <x v="2"/>
  </r>
  <r>
    <x v="9"/>
    <x v="5"/>
    <x v="2"/>
    <x v="0"/>
    <x v="27"/>
    <x v="7"/>
    <n v="4384744"/>
    <n v="0"/>
    <n v="0"/>
    <x v="2"/>
  </r>
  <r>
    <x v="9"/>
    <x v="5"/>
    <x v="2"/>
    <x v="0"/>
    <x v="27"/>
    <x v="8"/>
    <n v="4319432"/>
    <n v="0"/>
    <n v="0"/>
    <x v="2"/>
  </r>
  <r>
    <x v="9"/>
    <x v="5"/>
    <x v="2"/>
    <x v="0"/>
    <x v="27"/>
    <x v="9"/>
    <n v="4250818"/>
    <n v="0"/>
    <n v="0"/>
    <x v="2"/>
  </r>
  <r>
    <x v="9"/>
    <x v="5"/>
    <x v="2"/>
    <x v="0"/>
    <x v="27"/>
    <x v="10"/>
    <n v="4175731"/>
    <n v="0"/>
    <n v="0"/>
    <x v="2"/>
  </r>
  <r>
    <x v="9"/>
    <x v="5"/>
    <x v="2"/>
    <x v="0"/>
    <x v="27"/>
    <x v="11"/>
    <n v="4098765"/>
    <n v="0"/>
    <n v="0"/>
    <x v="2"/>
  </r>
  <r>
    <x v="9"/>
    <x v="5"/>
    <x v="2"/>
    <x v="0"/>
    <x v="27"/>
    <x v="12"/>
    <n v="4020664"/>
    <n v="0"/>
    <n v="0"/>
    <x v="2"/>
  </r>
  <r>
    <x v="9"/>
    <x v="5"/>
    <x v="2"/>
    <x v="0"/>
    <x v="27"/>
    <x v="13"/>
    <n v="3960490"/>
    <n v="0"/>
    <n v="0"/>
    <x v="2"/>
  </r>
  <r>
    <x v="9"/>
    <x v="5"/>
    <x v="2"/>
    <x v="0"/>
    <x v="27"/>
    <x v="14"/>
    <n v="3910398"/>
    <n v="0"/>
    <n v="0"/>
    <x v="2"/>
  </r>
  <r>
    <x v="9"/>
    <x v="5"/>
    <x v="2"/>
    <x v="0"/>
    <x v="27"/>
    <x v="15"/>
    <n v="3861294"/>
    <n v="0"/>
    <n v="0"/>
    <x v="2"/>
  </r>
  <r>
    <x v="9"/>
    <x v="5"/>
    <x v="2"/>
    <x v="0"/>
    <x v="27"/>
    <x v="16"/>
    <n v="3813314"/>
    <n v="0"/>
    <n v="0"/>
    <x v="2"/>
  </r>
  <r>
    <x v="9"/>
    <x v="5"/>
    <x v="2"/>
    <x v="0"/>
    <x v="27"/>
    <x v="17"/>
    <n v="3765115"/>
    <n v="0"/>
    <n v="0"/>
    <x v="2"/>
  </r>
  <r>
    <x v="9"/>
    <x v="5"/>
    <x v="2"/>
    <x v="0"/>
    <x v="27"/>
    <x v="18"/>
    <n v="3716188"/>
    <n v="0"/>
    <n v="0"/>
    <x v="2"/>
  </r>
  <r>
    <x v="9"/>
    <x v="5"/>
    <x v="2"/>
    <x v="0"/>
    <x v="27"/>
    <x v="19"/>
    <n v="3665076"/>
    <n v="0"/>
    <n v="0"/>
    <x v="2"/>
  </r>
  <r>
    <x v="9"/>
    <x v="5"/>
    <x v="2"/>
    <x v="0"/>
    <x v="27"/>
    <x v="20"/>
    <n v="3616710"/>
    <n v="0"/>
    <n v="0"/>
    <x v="2"/>
  </r>
  <r>
    <x v="9"/>
    <x v="5"/>
    <x v="2"/>
    <x v="0"/>
    <x v="27"/>
    <x v="21"/>
    <n v="3569424"/>
    <n v="0"/>
    <n v="0"/>
    <x v="2"/>
  </r>
  <r>
    <x v="9"/>
    <x v="5"/>
    <x v="2"/>
    <x v="0"/>
    <x v="27"/>
    <x v="22"/>
    <n v="3523359"/>
    <n v="0"/>
    <n v="0"/>
    <x v="2"/>
  </r>
  <r>
    <x v="9"/>
    <x v="5"/>
    <x v="2"/>
    <x v="0"/>
    <x v="27"/>
    <x v="23"/>
    <n v="3492660"/>
    <n v="0"/>
    <n v="0"/>
    <x v="2"/>
  </r>
  <r>
    <x v="9"/>
    <x v="5"/>
    <x v="2"/>
    <x v="0"/>
    <x v="27"/>
    <x v="24"/>
    <n v="3471406"/>
    <n v="0"/>
    <n v="0"/>
    <x v="2"/>
  </r>
  <r>
    <x v="9"/>
    <x v="5"/>
    <x v="2"/>
    <x v="0"/>
    <x v="27"/>
    <x v="25"/>
    <n v="3450644"/>
    <n v="0"/>
    <n v="0"/>
    <x v="2"/>
  </r>
  <r>
    <x v="9"/>
    <x v="5"/>
    <x v="2"/>
    <x v="0"/>
    <x v="27"/>
    <x v="26"/>
    <n v="3429983"/>
    <n v="0"/>
    <n v="0"/>
    <x v="2"/>
  </r>
  <r>
    <x v="9"/>
    <x v="5"/>
    <x v="2"/>
    <x v="0"/>
    <x v="27"/>
    <x v="27"/>
    <n v="3409583"/>
    <n v="0"/>
    <n v="0"/>
    <x v="2"/>
  </r>
  <r>
    <x v="9"/>
    <x v="5"/>
    <x v="2"/>
    <x v="0"/>
    <x v="27"/>
    <x v="28"/>
    <n v="3388948"/>
    <n v="0"/>
    <n v="0"/>
    <x v="2"/>
  </r>
  <r>
    <x v="9"/>
    <x v="5"/>
    <x v="2"/>
    <x v="0"/>
    <x v="27"/>
    <x v="29"/>
    <n v="3367720"/>
    <n v="0"/>
    <n v="0"/>
    <x v="2"/>
  </r>
  <r>
    <x v="9"/>
    <x v="5"/>
    <x v="2"/>
    <x v="0"/>
    <x v="27"/>
    <x v="30"/>
    <n v="3345070"/>
    <n v="0"/>
    <n v="0"/>
    <x v="2"/>
  </r>
  <r>
    <x v="9"/>
    <x v="6"/>
    <x v="0"/>
    <x v="0"/>
    <x v="27"/>
    <x v="0"/>
    <n v="132584512"/>
    <n v="0"/>
    <n v="0"/>
    <x v="2"/>
  </r>
  <r>
    <x v="9"/>
    <x v="6"/>
    <x v="0"/>
    <x v="0"/>
    <x v="27"/>
    <x v="1"/>
    <n v="126678968"/>
    <n v="0"/>
    <n v="0"/>
    <x v="2"/>
  </r>
  <r>
    <x v="9"/>
    <x v="6"/>
    <x v="0"/>
    <x v="0"/>
    <x v="27"/>
    <x v="2"/>
    <n v="123928896"/>
    <n v="0"/>
    <n v="0"/>
    <x v="2"/>
  </r>
  <r>
    <x v="9"/>
    <x v="6"/>
    <x v="0"/>
    <x v="0"/>
    <x v="27"/>
    <x v="3"/>
    <n v="123479824"/>
    <n v="0"/>
    <n v="0"/>
    <x v="2"/>
  </r>
  <r>
    <x v="9"/>
    <x v="6"/>
    <x v="0"/>
    <x v="0"/>
    <x v="27"/>
    <x v="4"/>
    <n v="124053168"/>
    <n v="0"/>
    <n v="0"/>
    <x v="2"/>
  </r>
  <r>
    <x v="9"/>
    <x v="6"/>
    <x v="0"/>
    <x v="0"/>
    <x v="27"/>
    <x v="5"/>
    <n v="125170968"/>
    <n v="0"/>
    <n v="0"/>
    <x v="2"/>
  </r>
  <r>
    <x v="9"/>
    <x v="6"/>
    <x v="0"/>
    <x v="0"/>
    <x v="27"/>
    <x v="6"/>
    <n v="125110584"/>
    <n v="0"/>
    <n v="0"/>
    <x v="2"/>
  </r>
  <r>
    <x v="9"/>
    <x v="6"/>
    <x v="0"/>
    <x v="0"/>
    <x v="27"/>
    <x v="7"/>
    <n v="124765024"/>
    <n v="0"/>
    <n v="0"/>
    <x v="2"/>
  </r>
  <r>
    <x v="9"/>
    <x v="6"/>
    <x v="0"/>
    <x v="0"/>
    <x v="27"/>
    <x v="8"/>
    <n v="124120016"/>
    <n v="0"/>
    <n v="0"/>
    <x v="2"/>
  </r>
  <r>
    <x v="9"/>
    <x v="6"/>
    <x v="0"/>
    <x v="0"/>
    <x v="27"/>
    <x v="9"/>
    <n v="123220008"/>
    <n v="0"/>
    <n v="0"/>
    <x v="2"/>
  </r>
  <r>
    <x v="9"/>
    <x v="6"/>
    <x v="0"/>
    <x v="0"/>
    <x v="27"/>
    <x v="10"/>
    <n v="122350256"/>
    <n v="0"/>
    <n v="0"/>
    <x v="2"/>
  </r>
  <r>
    <x v="9"/>
    <x v="6"/>
    <x v="0"/>
    <x v="0"/>
    <x v="27"/>
    <x v="11"/>
    <n v="121328376"/>
    <n v="0"/>
    <n v="0"/>
    <x v="2"/>
  </r>
  <r>
    <x v="9"/>
    <x v="6"/>
    <x v="0"/>
    <x v="0"/>
    <x v="27"/>
    <x v="12"/>
    <n v="121089200"/>
    <n v="0"/>
    <n v="0"/>
    <x v="2"/>
  </r>
  <r>
    <x v="9"/>
    <x v="6"/>
    <x v="0"/>
    <x v="0"/>
    <x v="27"/>
    <x v="13"/>
    <n v="120801968"/>
    <n v="0"/>
    <n v="0"/>
    <x v="2"/>
  </r>
  <r>
    <x v="9"/>
    <x v="6"/>
    <x v="0"/>
    <x v="0"/>
    <x v="27"/>
    <x v="14"/>
    <n v="120463984"/>
    <n v="0"/>
    <n v="0"/>
    <x v="2"/>
  </r>
  <r>
    <x v="9"/>
    <x v="6"/>
    <x v="0"/>
    <x v="0"/>
    <x v="27"/>
    <x v="15"/>
    <n v="120140568"/>
    <n v="0"/>
    <n v="0"/>
    <x v="2"/>
  </r>
  <r>
    <x v="9"/>
    <x v="6"/>
    <x v="0"/>
    <x v="0"/>
    <x v="27"/>
    <x v="16"/>
    <n v="119775224"/>
    <n v="0"/>
    <n v="0"/>
    <x v="2"/>
  </r>
  <r>
    <x v="9"/>
    <x v="6"/>
    <x v="0"/>
    <x v="0"/>
    <x v="27"/>
    <x v="17"/>
    <n v="119357696"/>
    <n v="0"/>
    <n v="0"/>
    <x v="2"/>
  </r>
  <r>
    <x v="9"/>
    <x v="6"/>
    <x v="0"/>
    <x v="0"/>
    <x v="27"/>
    <x v="18"/>
    <n v="118803328"/>
    <n v="0"/>
    <n v="0"/>
    <x v="2"/>
  </r>
  <r>
    <x v="9"/>
    <x v="6"/>
    <x v="0"/>
    <x v="0"/>
    <x v="27"/>
    <x v="19"/>
    <n v="118890976"/>
    <n v="0"/>
    <n v="0"/>
    <x v="2"/>
  </r>
  <r>
    <x v="9"/>
    <x v="6"/>
    <x v="0"/>
    <x v="0"/>
    <x v="27"/>
    <x v="20"/>
    <n v="119282992"/>
    <n v="0"/>
    <n v="0"/>
    <x v="2"/>
  </r>
  <r>
    <x v="9"/>
    <x v="6"/>
    <x v="0"/>
    <x v="0"/>
    <x v="27"/>
    <x v="21"/>
    <n v="119661664"/>
    <n v="0"/>
    <n v="0"/>
    <x v="2"/>
  </r>
  <r>
    <x v="9"/>
    <x v="6"/>
    <x v="0"/>
    <x v="0"/>
    <x v="27"/>
    <x v="22"/>
    <n v="120027072"/>
    <n v="0"/>
    <n v="0"/>
    <x v="2"/>
  </r>
  <r>
    <x v="9"/>
    <x v="6"/>
    <x v="0"/>
    <x v="0"/>
    <x v="27"/>
    <x v="23"/>
    <n v="120344816"/>
    <n v="0"/>
    <n v="0"/>
    <x v="2"/>
  </r>
  <r>
    <x v="9"/>
    <x v="6"/>
    <x v="0"/>
    <x v="0"/>
    <x v="27"/>
    <x v="24"/>
    <n v="120610208"/>
    <n v="0"/>
    <n v="0"/>
    <x v="2"/>
  </r>
  <r>
    <x v="9"/>
    <x v="6"/>
    <x v="0"/>
    <x v="0"/>
    <x v="27"/>
    <x v="25"/>
    <n v="120872920"/>
    <n v="0"/>
    <n v="0"/>
    <x v="2"/>
  </r>
  <r>
    <x v="9"/>
    <x v="6"/>
    <x v="0"/>
    <x v="0"/>
    <x v="27"/>
    <x v="26"/>
    <n v="121131856"/>
    <n v="0"/>
    <n v="0"/>
    <x v="2"/>
  </r>
  <r>
    <x v="9"/>
    <x v="6"/>
    <x v="0"/>
    <x v="0"/>
    <x v="27"/>
    <x v="27"/>
    <n v="121382640"/>
    <n v="0"/>
    <n v="0"/>
    <x v="2"/>
  </r>
  <r>
    <x v="9"/>
    <x v="6"/>
    <x v="0"/>
    <x v="0"/>
    <x v="27"/>
    <x v="28"/>
    <n v="121645624"/>
    <n v="0"/>
    <n v="0"/>
    <x v="2"/>
  </r>
  <r>
    <x v="9"/>
    <x v="6"/>
    <x v="0"/>
    <x v="0"/>
    <x v="27"/>
    <x v="29"/>
    <n v="121900152"/>
    <n v="0"/>
    <n v="0"/>
    <x v="2"/>
  </r>
  <r>
    <x v="9"/>
    <x v="6"/>
    <x v="0"/>
    <x v="0"/>
    <x v="27"/>
    <x v="30"/>
    <n v="122132808"/>
    <n v="0"/>
    <n v="0"/>
    <x v="2"/>
  </r>
  <r>
    <x v="9"/>
    <x v="6"/>
    <x v="1"/>
    <x v="0"/>
    <x v="27"/>
    <x v="0"/>
    <n v="18998936"/>
    <n v="0"/>
    <n v="0"/>
    <x v="2"/>
  </r>
  <r>
    <x v="9"/>
    <x v="6"/>
    <x v="1"/>
    <x v="0"/>
    <x v="27"/>
    <x v="1"/>
    <n v="18169704"/>
    <n v="0"/>
    <n v="0"/>
    <x v="2"/>
  </r>
  <r>
    <x v="9"/>
    <x v="6"/>
    <x v="1"/>
    <x v="0"/>
    <x v="27"/>
    <x v="2"/>
    <n v="17837730"/>
    <n v="0"/>
    <n v="0"/>
    <x v="2"/>
  </r>
  <r>
    <x v="9"/>
    <x v="6"/>
    <x v="1"/>
    <x v="0"/>
    <x v="27"/>
    <x v="3"/>
    <n v="17881788"/>
    <n v="0"/>
    <n v="0"/>
    <x v="2"/>
  </r>
  <r>
    <x v="9"/>
    <x v="6"/>
    <x v="1"/>
    <x v="0"/>
    <x v="27"/>
    <x v="4"/>
    <n v="18010354"/>
    <n v="0"/>
    <n v="0"/>
    <x v="2"/>
  </r>
  <r>
    <x v="9"/>
    <x v="6"/>
    <x v="1"/>
    <x v="0"/>
    <x v="27"/>
    <x v="5"/>
    <n v="18252926"/>
    <n v="0"/>
    <n v="0"/>
    <x v="2"/>
  </r>
  <r>
    <x v="9"/>
    <x v="6"/>
    <x v="1"/>
    <x v="0"/>
    <x v="27"/>
    <x v="6"/>
    <n v="18321610"/>
    <n v="0"/>
    <n v="0"/>
    <x v="2"/>
  </r>
  <r>
    <x v="9"/>
    <x v="6"/>
    <x v="1"/>
    <x v="0"/>
    <x v="27"/>
    <x v="7"/>
    <n v="18345590"/>
    <n v="0"/>
    <n v="0"/>
    <x v="2"/>
  </r>
  <r>
    <x v="9"/>
    <x v="6"/>
    <x v="1"/>
    <x v="0"/>
    <x v="27"/>
    <x v="8"/>
    <n v="18317988"/>
    <n v="0"/>
    <n v="0"/>
    <x v="2"/>
  </r>
  <r>
    <x v="9"/>
    <x v="6"/>
    <x v="1"/>
    <x v="0"/>
    <x v="27"/>
    <x v="9"/>
    <n v="18248106"/>
    <n v="0"/>
    <n v="0"/>
    <x v="2"/>
  </r>
  <r>
    <x v="9"/>
    <x v="6"/>
    <x v="1"/>
    <x v="0"/>
    <x v="27"/>
    <x v="10"/>
    <n v="18190880"/>
    <n v="0"/>
    <n v="0"/>
    <x v="2"/>
  </r>
  <r>
    <x v="9"/>
    <x v="6"/>
    <x v="1"/>
    <x v="0"/>
    <x v="27"/>
    <x v="11"/>
    <n v="18128992"/>
    <n v="0"/>
    <n v="0"/>
    <x v="2"/>
  </r>
  <r>
    <x v="9"/>
    <x v="6"/>
    <x v="1"/>
    <x v="0"/>
    <x v="27"/>
    <x v="12"/>
    <n v="18176690"/>
    <n v="0"/>
    <n v="0"/>
    <x v="2"/>
  </r>
  <r>
    <x v="9"/>
    <x v="6"/>
    <x v="1"/>
    <x v="0"/>
    <x v="27"/>
    <x v="13"/>
    <n v="18213792"/>
    <n v="0"/>
    <n v="0"/>
    <x v="2"/>
  </r>
  <r>
    <x v="9"/>
    <x v="6"/>
    <x v="1"/>
    <x v="0"/>
    <x v="27"/>
    <x v="14"/>
    <n v="18237886"/>
    <n v="0"/>
    <n v="0"/>
    <x v="2"/>
  </r>
  <r>
    <x v="9"/>
    <x v="6"/>
    <x v="1"/>
    <x v="0"/>
    <x v="27"/>
    <x v="15"/>
    <n v="18260770"/>
    <n v="0"/>
    <n v="0"/>
    <x v="2"/>
  </r>
  <r>
    <x v="9"/>
    <x v="6"/>
    <x v="1"/>
    <x v="0"/>
    <x v="27"/>
    <x v="16"/>
    <n v="18275254"/>
    <n v="0"/>
    <n v="0"/>
    <x v="2"/>
  </r>
  <r>
    <x v="9"/>
    <x v="6"/>
    <x v="1"/>
    <x v="0"/>
    <x v="27"/>
    <x v="17"/>
    <n v="18260984"/>
    <n v="0"/>
    <n v="0"/>
    <x v="2"/>
  </r>
  <r>
    <x v="9"/>
    <x v="6"/>
    <x v="1"/>
    <x v="0"/>
    <x v="27"/>
    <x v="18"/>
    <n v="18216250"/>
    <n v="0"/>
    <n v="0"/>
    <x v="2"/>
  </r>
  <r>
    <x v="9"/>
    <x v="6"/>
    <x v="1"/>
    <x v="0"/>
    <x v="27"/>
    <x v="19"/>
    <n v="18257788"/>
    <n v="0"/>
    <n v="0"/>
    <x v="2"/>
  </r>
  <r>
    <x v="9"/>
    <x v="6"/>
    <x v="1"/>
    <x v="0"/>
    <x v="27"/>
    <x v="20"/>
    <n v="18339404"/>
    <n v="0"/>
    <n v="0"/>
    <x v="2"/>
  </r>
  <r>
    <x v="9"/>
    <x v="6"/>
    <x v="1"/>
    <x v="0"/>
    <x v="27"/>
    <x v="21"/>
    <n v="18414066"/>
    <n v="0"/>
    <n v="0"/>
    <x v="2"/>
  </r>
  <r>
    <x v="9"/>
    <x v="6"/>
    <x v="1"/>
    <x v="0"/>
    <x v="27"/>
    <x v="22"/>
    <n v="18481218"/>
    <n v="0"/>
    <n v="0"/>
    <x v="2"/>
  </r>
  <r>
    <x v="9"/>
    <x v="6"/>
    <x v="1"/>
    <x v="0"/>
    <x v="27"/>
    <x v="23"/>
    <n v="18542842"/>
    <n v="0"/>
    <n v="0"/>
    <x v="2"/>
  </r>
  <r>
    <x v="9"/>
    <x v="6"/>
    <x v="1"/>
    <x v="0"/>
    <x v="27"/>
    <x v="24"/>
    <n v="18602332"/>
    <n v="0"/>
    <n v="0"/>
    <x v="2"/>
  </r>
  <r>
    <x v="9"/>
    <x v="6"/>
    <x v="1"/>
    <x v="0"/>
    <x v="27"/>
    <x v="25"/>
    <n v="18661186"/>
    <n v="0"/>
    <n v="0"/>
    <x v="2"/>
  </r>
  <r>
    <x v="9"/>
    <x v="6"/>
    <x v="1"/>
    <x v="0"/>
    <x v="27"/>
    <x v="26"/>
    <n v="18717910"/>
    <n v="0"/>
    <n v="0"/>
    <x v="2"/>
  </r>
  <r>
    <x v="9"/>
    <x v="6"/>
    <x v="1"/>
    <x v="0"/>
    <x v="27"/>
    <x v="27"/>
    <n v="18772116"/>
    <n v="0"/>
    <n v="0"/>
    <x v="2"/>
  </r>
  <r>
    <x v="9"/>
    <x v="6"/>
    <x v="1"/>
    <x v="0"/>
    <x v="27"/>
    <x v="28"/>
    <n v="18827328"/>
    <n v="0"/>
    <n v="0"/>
    <x v="2"/>
  </r>
  <r>
    <x v="9"/>
    <x v="6"/>
    <x v="1"/>
    <x v="0"/>
    <x v="27"/>
    <x v="29"/>
    <n v="18880334"/>
    <n v="0"/>
    <n v="0"/>
    <x v="2"/>
  </r>
  <r>
    <x v="9"/>
    <x v="6"/>
    <x v="1"/>
    <x v="0"/>
    <x v="27"/>
    <x v="30"/>
    <n v="18928632"/>
    <n v="0"/>
    <n v="0"/>
    <x v="2"/>
  </r>
  <r>
    <x v="9"/>
    <x v="6"/>
    <x v="2"/>
    <x v="0"/>
    <x v="27"/>
    <x v="0"/>
    <n v="7444249"/>
    <n v="0"/>
    <n v="0"/>
    <x v="2"/>
  </r>
  <r>
    <x v="9"/>
    <x v="6"/>
    <x v="2"/>
    <x v="0"/>
    <x v="27"/>
    <x v="1"/>
    <n v="7103016"/>
    <n v="0"/>
    <n v="0"/>
    <x v="2"/>
  </r>
  <r>
    <x v="9"/>
    <x v="6"/>
    <x v="2"/>
    <x v="0"/>
    <x v="27"/>
    <x v="2"/>
    <n v="6911544"/>
    <n v="0"/>
    <n v="0"/>
    <x v="2"/>
  </r>
  <r>
    <x v="9"/>
    <x v="6"/>
    <x v="2"/>
    <x v="0"/>
    <x v="27"/>
    <x v="3"/>
    <n v="6803914"/>
    <n v="0"/>
    <n v="0"/>
    <x v="2"/>
  </r>
  <r>
    <x v="9"/>
    <x v="6"/>
    <x v="2"/>
    <x v="0"/>
    <x v="27"/>
    <x v="4"/>
    <n v="6764477"/>
    <n v="0"/>
    <n v="0"/>
    <x v="2"/>
  </r>
  <r>
    <x v="9"/>
    <x v="6"/>
    <x v="2"/>
    <x v="0"/>
    <x v="27"/>
    <x v="5"/>
    <n v="6772625"/>
    <n v="0"/>
    <n v="0"/>
    <x v="2"/>
  </r>
  <r>
    <x v="9"/>
    <x v="6"/>
    <x v="2"/>
    <x v="0"/>
    <x v="27"/>
    <x v="6"/>
    <n v="6788221"/>
    <n v="0"/>
    <n v="0"/>
    <x v="2"/>
  </r>
  <r>
    <x v="9"/>
    <x v="6"/>
    <x v="2"/>
    <x v="0"/>
    <x v="27"/>
    <x v="7"/>
    <n v="6759802"/>
    <n v="0"/>
    <n v="0"/>
    <x v="2"/>
  </r>
  <r>
    <x v="9"/>
    <x v="6"/>
    <x v="2"/>
    <x v="0"/>
    <x v="27"/>
    <x v="8"/>
    <n v="6752708"/>
    <n v="0"/>
    <n v="0"/>
    <x v="2"/>
  </r>
  <r>
    <x v="9"/>
    <x v="6"/>
    <x v="2"/>
    <x v="0"/>
    <x v="27"/>
    <x v="9"/>
    <n v="6733289"/>
    <n v="0"/>
    <n v="0"/>
    <x v="2"/>
  </r>
  <r>
    <x v="9"/>
    <x v="6"/>
    <x v="2"/>
    <x v="0"/>
    <x v="27"/>
    <x v="10"/>
    <n v="6685876"/>
    <n v="0"/>
    <n v="0"/>
    <x v="2"/>
  </r>
  <r>
    <x v="9"/>
    <x v="6"/>
    <x v="2"/>
    <x v="0"/>
    <x v="27"/>
    <x v="11"/>
    <n v="6627316"/>
    <n v="0"/>
    <n v="0"/>
    <x v="2"/>
  </r>
  <r>
    <x v="9"/>
    <x v="6"/>
    <x v="2"/>
    <x v="0"/>
    <x v="27"/>
    <x v="12"/>
    <n v="6569180"/>
    <n v="0"/>
    <n v="0"/>
    <x v="2"/>
  </r>
  <r>
    <x v="9"/>
    <x v="6"/>
    <x v="2"/>
    <x v="0"/>
    <x v="27"/>
    <x v="13"/>
    <n v="6537722"/>
    <n v="0"/>
    <n v="0"/>
    <x v="2"/>
  </r>
  <r>
    <x v="9"/>
    <x v="6"/>
    <x v="2"/>
    <x v="0"/>
    <x v="27"/>
    <x v="14"/>
    <n v="6519691"/>
    <n v="0"/>
    <n v="0"/>
    <x v="2"/>
  </r>
  <r>
    <x v="9"/>
    <x v="6"/>
    <x v="2"/>
    <x v="0"/>
    <x v="27"/>
    <x v="15"/>
    <n v="6504445"/>
    <n v="0"/>
    <n v="0"/>
    <x v="2"/>
  </r>
  <r>
    <x v="9"/>
    <x v="6"/>
    <x v="2"/>
    <x v="0"/>
    <x v="27"/>
    <x v="16"/>
    <n v="6490414"/>
    <n v="0"/>
    <n v="0"/>
    <x v="2"/>
  </r>
  <r>
    <x v="9"/>
    <x v="6"/>
    <x v="2"/>
    <x v="0"/>
    <x v="27"/>
    <x v="17"/>
    <n v="6473115"/>
    <n v="0"/>
    <n v="0"/>
    <x v="2"/>
  </r>
  <r>
    <x v="9"/>
    <x v="6"/>
    <x v="2"/>
    <x v="0"/>
    <x v="27"/>
    <x v="18"/>
    <n v="6449410"/>
    <n v="0"/>
    <n v="0"/>
    <x v="2"/>
  </r>
  <r>
    <x v="9"/>
    <x v="6"/>
    <x v="2"/>
    <x v="0"/>
    <x v="27"/>
    <x v="19"/>
    <n v="6421696"/>
    <n v="0"/>
    <n v="0"/>
    <x v="2"/>
  </r>
  <r>
    <x v="9"/>
    <x v="6"/>
    <x v="2"/>
    <x v="0"/>
    <x v="27"/>
    <x v="20"/>
    <n v="6400542"/>
    <n v="0"/>
    <n v="0"/>
    <x v="2"/>
  </r>
  <r>
    <x v="9"/>
    <x v="6"/>
    <x v="2"/>
    <x v="0"/>
    <x v="27"/>
    <x v="21"/>
    <n v="6383454"/>
    <n v="0"/>
    <n v="0"/>
    <x v="2"/>
  </r>
  <r>
    <x v="9"/>
    <x v="6"/>
    <x v="2"/>
    <x v="0"/>
    <x v="27"/>
    <x v="22"/>
    <n v="6367240"/>
    <n v="0"/>
    <n v="0"/>
    <x v="2"/>
  </r>
  <r>
    <x v="9"/>
    <x v="6"/>
    <x v="2"/>
    <x v="0"/>
    <x v="27"/>
    <x v="23"/>
    <n v="6374088"/>
    <n v="0"/>
    <n v="0"/>
    <x v="2"/>
  </r>
  <r>
    <x v="9"/>
    <x v="6"/>
    <x v="2"/>
    <x v="0"/>
    <x v="27"/>
    <x v="24"/>
    <n v="6395718"/>
    <n v="0"/>
    <n v="0"/>
    <x v="2"/>
  </r>
  <r>
    <x v="9"/>
    <x v="6"/>
    <x v="2"/>
    <x v="0"/>
    <x v="27"/>
    <x v="25"/>
    <n v="6418094"/>
    <n v="0"/>
    <n v="0"/>
    <x v="2"/>
  </r>
  <r>
    <x v="9"/>
    <x v="6"/>
    <x v="2"/>
    <x v="0"/>
    <x v="27"/>
    <x v="26"/>
    <n v="6439898"/>
    <n v="0"/>
    <n v="0"/>
    <x v="2"/>
  </r>
  <r>
    <x v="9"/>
    <x v="6"/>
    <x v="2"/>
    <x v="0"/>
    <x v="27"/>
    <x v="27"/>
    <n v="6461709"/>
    <n v="0"/>
    <n v="0"/>
    <x v="2"/>
  </r>
  <r>
    <x v="9"/>
    <x v="6"/>
    <x v="2"/>
    <x v="0"/>
    <x v="27"/>
    <x v="28"/>
    <n v="6483173"/>
    <n v="0"/>
    <n v="0"/>
    <x v="2"/>
  </r>
  <r>
    <x v="9"/>
    <x v="6"/>
    <x v="2"/>
    <x v="0"/>
    <x v="27"/>
    <x v="29"/>
    <n v="6503908"/>
    <n v="0"/>
    <n v="0"/>
    <x v="2"/>
  </r>
  <r>
    <x v="9"/>
    <x v="6"/>
    <x v="2"/>
    <x v="0"/>
    <x v="27"/>
    <x v="30"/>
    <n v="6522076"/>
    <n v="0"/>
    <n v="0"/>
    <x v="2"/>
  </r>
  <r>
    <x v="9"/>
    <x v="7"/>
    <x v="0"/>
    <x v="0"/>
    <x v="27"/>
    <x v="0"/>
    <n v="84994016"/>
    <n v="0"/>
    <n v="0"/>
    <x v="2"/>
  </r>
  <r>
    <x v="9"/>
    <x v="7"/>
    <x v="0"/>
    <x v="0"/>
    <x v="27"/>
    <x v="1"/>
    <n v="81222696"/>
    <n v="0"/>
    <n v="0"/>
    <x v="2"/>
  </r>
  <r>
    <x v="9"/>
    <x v="7"/>
    <x v="0"/>
    <x v="0"/>
    <x v="27"/>
    <x v="2"/>
    <n v="79546040"/>
    <n v="0"/>
    <n v="0"/>
    <x v="2"/>
  </r>
  <r>
    <x v="9"/>
    <x v="7"/>
    <x v="0"/>
    <x v="0"/>
    <x v="27"/>
    <x v="3"/>
    <n v="79179272"/>
    <n v="0"/>
    <n v="0"/>
    <x v="2"/>
  </r>
  <r>
    <x v="9"/>
    <x v="7"/>
    <x v="0"/>
    <x v="0"/>
    <x v="27"/>
    <x v="4"/>
    <n v="79633264"/>
    <n v="0"/>
    <n v="0"/>
    <x v="2"/>
  </r>
  <r>
    <x v="9"/>
    <x v="7"/>
    <x v="0"/>
    <x v="0"/>
    <x v="27"/>
    <x v="5"/>
    <n v="80200904"/>
    <n v="0"/>
    <n v="0"/>
    <x v="2"/>
  </r>
  <r>
    <x v="9"/>
    <x v="7"/>
    <x v="0"/>
    <x v="0"/>
    <x v="27"/>
    <x v="6"/>
    <n v="79990296"/>
    <n v="0"/>
    <n v="0"/>
    <x v="2"/>
  </r>
  <r>
    <x v="9"/>
    <x v="7"/>
    <x v="0"/>
    <x v="0"/>
    <x v="27"/>
    <x v="7"/>
    <n v="79658976"/>
    <n v="0"/>
    <n v="0"/>
    <x v="2"/>
  </r>
  <r>
    <x v="9"/>
    <x v="7"/>
    <x v="0"/>
    <x v="0"/>
    <x v="27"/>
    <x v="8"/>
    <n v="79159688"/>
    <n v="0"/>
    <n v="0"/>
    <x v="2"/>
  </r>
  <r>
    <x v="9"/>
    <x v="7"/>
    <x v="0"/>
    <x v="0"/>
    <x v="27"/>
    <x v="9"/>
    <n v="78553168"/>
    <n v="0"/>
    <n v="0"/>
    <x v="2"/>
  </r>
  <r>
    <x v="9"/>
    <x v="7"/>
    <x v="0"/>
    <x v="0"/>
    <x v="27"/>
    <x v="10"/>
    <n v="77987920"/>
    <n v="0"/>
    <n v="0"/>
    <x v="2"/>
  </r>
  <r>
    <x v="9"/>
    <x v="7"/>
    <x v="0"/>
    <x v="0"/>
    <x v="27"/>
    <x v="11"/>
    <n v="77394696"/>
    <n v="0"/>
    <n v="0"/>
    <x v="2"/>
  </r>
  <r>
    <x v="9"/>
    <x v="7"/>
    <x v="0"/>
    <x v="0"/>
    <x v="27"/>
    <x v="12"/>
    <n v="77285064"/>
    <n v="0"/>
    <n v="0"/>
    <x v="2"/>
  </r>
  <r>
    <x v="9"/>
    <x v="7"/>
    <x v="0"/>
    <x v="0"/>
    <x v="27"/>
    <x v="13"/>
    <n v="77116920"/>
    <n v="0"/>
    <n v="0"/>
    <x v="2"/>
  </r>
  <r>
    <x v="9"/>
    <x v="7"/>
    <x v="0"/>
    <x v="0"/>
    <x v="27"/>
    <x v="14"/>
    <n v="76930400"/>
    <n v="0"/>
    <n v="0"/>
    <x v="2"/>
  </r>
  <r>
    <x v="9"/>
    <x v="7"/>
    <x v="0"/>
    <x v="0"/>
    <x v="27"/>
    <x v="15"/>
    <n v="76737008"/>
    <n v="0"/>
    <n v="0"/>
    <x v="2"/>
  </r>
  <r>
    <x v="9"/>
    <x v="7"/>
    <x v="0"/>
    <x v="0"/>
    <x v="27"/>
    <x v="16"/>
    <n v="76511248"/>
    <n v="0"/>
    <n v="0"/>
    <x v="2"/>
  </r>
  <r>
    <x v="9"/>
    <x v="7"/>
    <x v="0"/>
    <x v="0"/>
    <x v="27"/>
    <x v="17"/>
    <n v="76248672"/>
    <n v="0"/>
    <n v="0"/>
    <x v="2"/>
  </r>
  <r>
    <x v="9"/>
    <x v="7"/>
    <x v="0"/>
    <x v="0"/>
    <x v="27"/>
    <x v="18"/>
    <n v="75929272"/>
    <n v="0"/>
    <n v="0"/>
    <x v="2"/>
  </r>
  <r>
    <x v="9"/>
    <x v="7"/>
    <x v="0"/>
    <x v="0"/>
    <x v="27"/>
    <x v="19"/>
    <n v="75981016"/>
    <n v="0"/>
    <n v="0"/>
    <x v="2"/>
  </r>
  <r>
    <x v="9"/>
    <x v="7"/>
    <x v="0"/>
    <x v="0"/>
    <x v="27"/>
    <x v="20"/>
    <n v="76214008"/>
    <n v="0"/>
    <n v="0"/>
    <x v="2"/>
  </r>
  <r>
    <x v="9"/>
    <x v="7"/>
    <x v="0"/>
    <x v="0"/>
    <x v="27"/>
    <x v="21"/>
    <n v="76404264"/>
    <n v="0"/>
    <n v="0"/>
    <x v="2"/>
  </r>
  <r>
    <x v="9"/>
    <x v="7"/>
    <x v="0"/>
    <x v="0"/>
    <x v="27"/>
    <x v="22"/>
    <n v="76592072"/>
    <n v="0"/>
    <n v="0"/>
    <x v="2"/>
  </r>
  <r>
    <x v="9"/>
    <x v="7"/>
    <x v="0"/>
    <x v="0"/>
    <x v="27"/>
    <x v="23"/>
    <n v="76751712"/>
    <n v="0"/>
    <n v="0"/>
    <x v="2"/>
  </r>
  <r>
    <x v="9"/>
    <x v="7"/>
    <x v="0"/>
    <x v="0"/>
    <x v="27"/>
    <x v="24"/>
    <n v="76872592"/>
    <n v="0"/>
    <n v="0"/>
    <x v="2"/>
  </r>
  <r>
    <x v="9"/>
    <x v="7"/>
    <x v="0"/>
    <x v="0"/>
    <x v="27"/>
    <x v="25"/>
    <n v="76993384"/>
    <n v="0"/>
    <n v="0"/>
    <x v="2"/>
  </r>
  <r>
    <x v="9"/>
    <x v="7"/>
    <x v="0"/>
    <x v="0"/>
    <x v="27"/>
    <x v="26"/>
    <n v="77116320"/>
    <n v="0"/>
    <n v="0"/>
    <x v="2"/>
  </r>
  <r>
    <x v="9"/>
    <x v="7"/>
    <x v="0"/>
    <x v="0"/>
    <x v="27"/>
    <x v="27"/>
    <n v="77236840"/>
    <n v="0"/>
    <n v="0"/>
    <x v="2"/>
  </r>
  <r>
    <x v="9"/>
    <x v="7"/>
    <x v="0"/>
    <x v="0"/>
    <x v="27"/>
    <x v="28"/>
    <n v="77357640"/>
    <n v="0"/>
    <n v="0"/>
    <x v="2"/>
  </r>
  <r>
    <x v="9"/>
    <x v="7"/>
    <x v="0"/>
    <x v="0"/>
    <x v="27"/>
    <x v="29"/>
    <n v="77463912"/>
    <n v="0"/>
    <n v="0"/>
    <x v="2"/>
  </r>
  <r>
    <x v="9"/>
    <x v="7"/>
    <x v="0"/>
    <x v="0"/>
    <x v="27"/>
    <x v="30"/>
    <n v="77550488"/>
    <n v="0"/>
    <n v="0"/>
    <x v="2"/>
  </r>
  <r>
    <x v="9"/>
    <x v="7"/>
    <x v="1"/>
    <x v="0"/>
    <x v="27"/>
    <x v="0"/>
    <n v="11568348"/>
    <n v="0"/>
    <n v="0"/>
    <x v="2"/>
  </r>
  <r>
    <x v="9"/>
    <x v="7"/>
    <x v="1"/>
    <x v="0"/>
    <x v="27"/>
    <x v="1"/>
    <n v="11071833"/>
    <n v="0"/>
    <n v="0"/>
    <x v="2"/>
  </r>
  <r>
    <x v="9"/>
    <x v="7"/>
    <x v="1"/>
    <x v="0"/>
    <x v="27"/>
    <x v="2"/>
    <n v="10968610"/>
    <n v="0"/>
    <n v="0"/>
    <x v="2"/>
  </r>
  <r>
    <x v="9"/>
    <x v="7"/>
    <x v="1"/>
    <x v="0"/>
    <x v="27"/>
    <x v="3"/>
    <n v="11091481"/>
    <n v="0"/>
    <n v="0"/>
    <x v="2"/>
  </r>
  <r>
    <x v="9"/>
    <x v="7"/>
    <x v="1"/>
    <x v="0"/>
    <x v="27"/>
    <x v="4"/>
    <n v="11254212"/>
    <n v="0"/>
    <n v="0"/>
    <x v="2"/>
  </r>
  <r>
    <x v="9"/>
    <x v="7"/>
    <x v="1"/>
    <x v="0"/>
    <x v="27"/>
    <x v="5"/>
    <n v="11453175"/>
    <n v="0"/>
    <n v="0"/>
    <x v="2"/>
  </r>
  <r>
    <x v="9"/>
    <x v="7"/>
    <x v="1"/>
    <x v="0"/>
    <x v="27"/>
    <x v="6"/>
    <n v="11540388"/>
    <n v="0"/>
    <n v="0"/>
    <x v="2"/>
  </r>
  <r>
    <x v="9"/>
    <x v="7"/>
    <x v="1"/>
    <x v="0"/>
    <x v="27"/>
    <x v="7"/>
    <n v="11607487"/>
    <n v="0"/>
    <n v="0"/>
    <x v="2"/>
  </r>
  <r>
    <x v="9"/>
    <x v="7"/>
    <x v="1"/>
    <x v="0"/>
    <x v="27"/>
    <x v="8"/>
    <n v="11639453"/>
    <n v="0"/>
    <n v="0"/>
    <x v="2"/>
  </r>
  <r>
    <x v="9"/>
    <x v="7"/>
    <x v="1"/>
    <x v="0"/>
    <x v="27"/>
    <x v="9"/>
    <n v="11649928"/>
    <n v="0"/>
    <n v="0"/>
    <x v="2"/>
  </r>
  <r>
    <x v="9"/>
    <x v="7"/>
    <x v="1"/>
    <x v="0"/>
    <x v="27"/>
    <x v="10"/>
    <n v="11674680"/>
    <n v="0"/>
    <n v="0"/>
    <x v="2"/>
  </r>
  <r>
    <x v="9"/>
    <x v="7"/>
    <x v="1"/>
    <x v="0"/>
    <x v="27"/>
    <x v="11"/>
    <n v="11711700"/>
    <n v="0"/>
    <n v="0"/>
    <x v="2"/>
  </r>
  <r>
    <x v="9"/>
    <x v="7"/>
    <x v="1"/>
    <x v="0"/>
    <x v="27"/>
    <x v="12"/>
    <n v="11810527"/>
    <n v="0"/>
    <n v="0"/>
    <x v="2"/>
  </r>
  <r>
    <x v="9"/>
    <x v="7"/>
    <x v="1"/>
    <x v="0"/>
    <x v="27"/>
    <x v="13"/>
    <n v="11895369"/>
    <n v="0"/>
    <n v="0"/>
    <x v="2"/>
  </r>
  <r>
    <x v="9"/>
    <x v="7"/>
    <x v="1"/>
    <x v="0"/>
    <x v="27"/>
    <x v="14"/>
    <n v="11971658"/>
    <n v="0"/>
    <n v="0"/>
    <x v="2"/>
  </r>
  <r>
    <x v="9"/>
    <x v="7"/>
    <x v="1"/>
    <x v="0"/>
    <x v="27"/>
    <x v="15"/>
    <n v="12042254"/>
    <n v="0"/>
    <n v="0"/>
    <x v="2"/>
  </r>
  <r>
    <x v="9"/>
    <x v="7"/>
    <x v="1"/>
    <x v="0"/>
    <x v="27"/>
    <x v="16"/>
    <n v="12104296"/>
    <n v="0"/>
    <n v="0"/>
    <x v="2"/>
  </r>
  <r>
    <x v="9"/>
    <x v="7"/>
    <x v="1"/>
    <x v="0"/>
    <x v="27"/>
    <x v="17"/>
    <n v="12139765"/>
    <n v="0"/>
    <n v="0"/>
    <x v="2"/>
  </r>
  <r>
    <x v="9"/>
    <x v="7"/>
    <x v="1"/>
    <x v="0"/>
    <x v="27"/>
    <x v="18"/>
    <n v="12156016"/>
    <n v="0"/>
    <n v="0"/>
    <x v="2"/>
  </r>
  <r>
    <x v="9"/>
    <x v="7"/>
    <x v="1"/>
    <x v="0"/>
    <x v="27"/>
    <x v="19"/>
    <n v="12213710"/>
    <n v="0"/>
    <n v="0"/>
    <x v="2"/>
  </r>
  <r>
    <x v="9"/>
    <x v="7"/>
    <x v="1"/>
    <x v="0"/>
    <x v="27"/>
    <x v="20"/>
    <n v="12291447"/>
    <n v="0"/>
    <n v="0"/>
    <x v="2"/>
  </r>
  <r>
    <x v="9"/>
    <x v="7"/>
    <x v="1"/>
    <x v="0"/>
    <x v="27"/>
    <x v="21"/>
    <n v="12355952"/>
    <n v="0"/>
    <n v="0"/>
    <x v="2"/>
  </r>
  <r>
    <x v="9"/>
    <x v="7"/>
    <x v="1"/>
    <x v="0"/>
    <x v="27"/>
    <x v="22"/>
    <n v="12414263"/>
    <n v="0"/>
    <n v="0"/>
    <x v="2"/>
  </r>
  <r>
    <x v="9"/>
    <x v="7"/>
    <x v="1"/>
    <x v="0"/>
    <x v="27"/>
    <x v="23"/>
    <n v="12468648"/>
    <n v="0"/>
    <n v="0"/>
    <x v="2"/>
  </r>
  <r>
    <x v="9"/>
    <x v="7"/>
    <x v="1"/>
    <x v="0"/>
    <x v="27"/>
    <x v="24"/>
    <n v="12520884"/>
    <n v="0"/>
    <n v="0"/>
    <x v="2"/>
  </r>
  <r>
    <x v="9"/>
    <x v="7"/>
    <x v="1"/>
    <x v="0"/>
    <x v="27"/>
    <x v="25"/>
    <n v="12572866"/>
    <n v="0"/>
    <n v="0"/>
    <x v="2"/>
  </r>
  <r>
    <x v="9"/>
    <x v="7"/>
    <x v="1"/>
    <x v="0"/>
    <x v="27"/>
    <x v="26"/>
    <n v="12623851"/>
    <n v="0"/>
    <n v="0"/>
    <x v="2"/>
  </r>
  <r>
    <x v="9"/>
    <x v="7"/>
    <x v="1"/>
    <x v="0"/>
    <x v="27"/>
    <x v="27"/>
    <n v="12673198"/>
    <n v="0"/>
    <n v="0"/>
    <x v="2"/>
  </r>
  <r>
    <x v="9"/>
    <x v="7"/>
    <x v="1"/>
    <x v="0"/>
    <x v="27"/>
    <x v="28"/>
    <n v="12721490"/>
    <n v="0"/>
    <n v="0"/>
    <x v="2"/>
  </r>
  <r>
    <x v="9"/>
    <x v="7"/>
    <x v="1"/>
    <x v="0"/>
    <x v="27"/>
    <x v="29"/>
    <n v="12766337"/>
    <n v="0"/>
    <n v="0"/>
    <x v="2"/>
  </r>
  <r>
    <x v="9"/>
    <x v="7"/>
    <x v="1"/>
    <x v="0"/>
    <x v="27"/>
    <x v="30"/>
    <n v="12806692"/>
    <n v="0"/>
    <n v="0"/>
    <x v="2"/>
  </r>
  <r>
    <x v="9"/>
    <x v="7"/>
    <x v="2"/>
    <x v="0"/>
    <x v="27"/>
    <x v="0"/>
    <n v="4448724"/>
    <n v="0"/>
    <n v="0"/>
    <x v="2"/>
  </r>
  <r>
    <x v="9"/>
    <x v="7"/>
    <x v="2"/>
    <x v="0"/>
    <x v="27"/>
    <x v="1"/>
    <n v="4240358"/>
    <n v="0"/>
    <n v="0"/>
    <x v="2"/>
  </r>
  <r>
    <x v="9"/>
    <x v="7"/>
    <x v="2"/>
    <x v="0"/>
    <x v="27"/>
    <x v="2"/>
    <n v="4122256"/>
    <n v="0"/>
    <n v="0"/>
    <x v="2"/>
  </r>
  <r>
    <x v="9"/>
    <x v="7"/>
    <x v="2"/>
    <x v="0"/>
    <x v="27"/>
    <x v="3"/>
    <n v="4035135"/>
    <n v="0"/>
    <n v="0"/>
    <x v="2"/>
  </r>
  <r>
    <x v="9"/>
    <x v="7"/>
    <x v="2"/>
    <x v="0"/>
    <x v="27"/>
    <x v="4"/>
    <n v="3988878"/>
    <n v="0"/>
    <n v="0"/>
    <x v="2"/>
  </r>
  <r>
    <x v="9"/>
    <x v="7"/>
    <x v="2"/>
    <x v="0"/>
    <x v="27"/>
    <x v="5"/>
    <n v="3964022"/>
    <n v="0"/>
    <n v="0"/>
    <x v="2"/>
  </r>
  <r>
    <x v="9"/>
    <x v="7"/>
    <x v="2"/>
    <x v="0"/>
    <x v="27"/>
    <x v="6"/>
    <n v="3935890"/>
    <n v="0"/>
    <n v="0"/>
    <x v="2"/>
  </r>
  <r>
    <x v="9"/>
    <x v="7"/>
    <x v="2"/>
    <x v="0"/>
    <x v="27"/>
    <x v="7"/>
    <n v="3878332"/>
    <n v="0"/>
    <n v="0"/>
    <x v="2"/>
  </r>
  <r>
    <x v="9"/>
    <x v="7"/>
    <x v="2"/>
    <x v="0"/>
    <x v="27"/>
    <x v="8"/>
    <n v="3834644"/>
    <n v="0"/>
    <n v="0"/>
    <x v="2"/>
  </r>
  <r>
    <x v="9"/>
    <x v="7"/>
    <x v="2"/>
    <x v="0"/>
    <x v="27"/>
    <x v="9"/>
    <n v="3787710"/>
    <n v="0"/>
    <n v="0"/>
    <x v="2"/>
  </r>
  <r>
    <x v="9"/>
    <x v="7"/>
    <x v="2"/>
    <x v="0"/>
    <x v="27"/>
    <x v="10"/>
    <n v="3732380"/>
    <n v="0"/>
    <n v="0"/>
    <x v="2"/>
  </r>
  <r>
    <x v="9"/>
    <x v="7"/>
    <x v="2"/>
    <x v="0"/>
    <x v="27"/>
    <x v="11"/>
    <n v="3675068"/>
    <n v="0"/>
    <n v="0"/>
    <x v="2"/>
  </r>
  <r>
    <x v="9"/>
    <x v="7"/>
    <x v="2"/>
    <x v="0"/>
    <x v="27"/>
    <x v="12"/>
    <n v="3617062"/>
    <n v="0"/>
    <n v="0"/>
    <x v="2"/>
  </r>
  <r>
    <x v="9"/>
    <x v="7"/>
    <x v="2"/>
    <x v="0"/>
    <x v="27"/>
    <x v="13"/>
    <n v="3574246"/>
    <n v="0"/>
    <n v="0"/>
    <x v="2"/>
  </r>
  <r>
    <x v="9"/>
    <x v="7"/>
    <x v="2"/>
    <x v="0"/>
    <x v="27"/>
    <x v="14"/>
    <n v="3540066"/>
    <n v="0"/>
    <n v="0"/>
    <x v="2"/>
  </r>
  <r>
    <x v="9"/>
    <x v="7"/>
    <x v="2"/>
    <x v="0"/>
    <x v="27"/>
    <x v="15"/>
    <n v="3506702"/>
    <n v="0"/>
    <n v="0"/>
    <x v="2"/>
  </r>
  <r>
    <x v="9"/>
    <x v="7"/>
    <x v="2"/>
    <x v="0"/>
    <x v="27"/>
    <x v="16"/>
    <n v="3473694"/>
    <n v="0"/>
    <n v="0"/>
    <x v="2"/>
  </r>
  <r>
    <x v="9"/>
    <x v="7"/>
    <x v="2"/>
    <x v="0"/>
    <x v="27"/>
    <x v="17"/>
    <n v="3439523"/>
    <n v="0"/>
    <n v="0"/>
    <x v="2"/>
  </r>
  <r>
    <x v="9"/>
    <x v="7"/>
    <x v="2"/>
    <x v="0"/>
    <x v="27"/>
    <x v="18"/>
    <n v="3403859"/>
    <n v="0"/>
    <n v="0"/>
    <x v="2"/>
  </r>
  <r>
    <x v="9"/>
    <x v="7"/>
    <x v="2"/>
    <x v="0"/>
    <x v="27"/>
    <x v="19"/>
    <n v="3365495"/>
    <n v="0"/>
    <n v="0"/>
    <x v="2"/>
  </r>
  <r>
    <x v="9"/>
    <x v="7"/>
    <x v="2"/>
    <x v="0"/>
    <x v="27"/>
    <x v="20"/>
    <n v="3329580"/>
    <n v="0"/>
    <n v="0"/>
    <x v="2"/>
  </r>
  <r>
    <x v="9"/>
    <x v="7"/>
    <x v="2"/>
    <x v="0"/>
    <x v="27"/>
    <x v="21"/>
    <n v="3294653"/>
    <n v="0"/>
    <n v="0"/>
    <x v="2"/>
  </r>
  <r>
    <x v="9"/>
    <x v="7"/>
    <x v="2"/>
    <x v="0"/>
    <x v="27"/>
    <x v="22"/>
    <n v="3260718"/>
    <n v="0"/>
    <n v="0"/>
    <x v="2"/>
  </r>
  <r>
    <x v="9"/>
    <x v="7"/>
    <x v="2"/>
    <x v="0"/>
    <x v="27"/>
    <x v="23"/>
    <n v="3240916"/>
    <n v="0"/>
    <n v="0"/>
    <x v="2"/>
  </r>
  <r>
    <x v="9"/>
    <x v="7"/>
    <x v="2"/>
    <x v="0"/>
    <x v="27"/>
    <x v="24"/>
    <n v="3229566"/>
    <n v="0"/>
    <n v="0"/>
    <x v="2"/>
  </r>
  <r>
    <x v="9"/>
    <x v="7"/>
    <x v="2"/>
    <x v="0"/>
    <x v="27"/>
    <x v="25"/>
    <n v="3218550"/>
    <n v="0"/>
    <n v="0"/>
    <x v="2"/>
  </r>
  <r>
    <x v="9"/>
    <x v="7"/>
    <x v="2"/>
    <x v="0"/>
    <x v="27"/>
    <x v="26"/>
    <n v="3207422"/>
    <n v="0"/>
    <n v="0"/>
    <x v="2"/>
  </r>
  <r>
    <x v="9"/>
    <x v="7"/>
    <x v="2"/>
    <x v="0"/>
    <x v="27"/>
    <x v="27"/>
    <n v="3196414"/>
    <n v="0"/>
    <n v="0"/>
    <x v="2"/>
  </r>
  <r>
    <x v="9"/>
    <x v="7"/>
    <x v="2"/>
    <x v="0"/>
    <x v="27"/>
    <x v="28"/>
    <n v="3185111"/>
    <n v="0"/>
    <n v="0"/>
    <x v="2"/>
  </r>
  <r>
    <x v="9"/>
    <x v="7"/>
    <x v="2"/>
    <x v="0"/>
    <x v="27"/>
    <x v="29"/>
    <n v="3173127"/>
    <n v="0"/>
    <n v="0"/>
    <x v="2"/>
  </r>
  <r>
    <x v="9"/>
    <x v="7"/>
    <x v="2"/>
    <x v="0"/>
    <x v="27"/>
    <x v="30"/>
    <n v="3159745"/>
    <n v="0"/>
    <n v="0"/>
    <x v="2"/>
  </r>
  <r>
    <x v="9"/>
    <x v="8"/>
    <x v="0"/>
    <x v="0"/>
    <x v="27"/>
    <x v="0"/>
    <n v="156817488"/>
    <n v="0"/>
    <n v="0"/>
    <x v="2"/>
  </r>
  <r>
    <x v="9"/>
    <x v="8"/>
    <x v="0"/>
    <x v="0"/>
    <x v="27"/>
    <x v="1"/>
    <n v="149157152"/>
    <n v="0"/>
    <n v="0"/>
    <x v="2"/>
  </r>
  <r>
    <x v="9"/>
    <x v="8"/>
    <x v="0"/>
    <x v="0"/>
    <x v="27"/>
    <x v="2"/>
    <n v="144253952"/>
    <n v="0"/>
    <n v="0"/>
    <x v="2"/>
  </r>
  <r>
    <x v="9"/>
    <x v="8"/>
    <x v="0"/>
    <x v="0"/>
    <x v="27"/>
    <x v="3"/>
    <n v="140896320"/>
    <n v="0"/>
    <n v="0"/>
    <x v="2"/>
  </r>
  <r>
    <x v="9"/>
    <x v="8"/>
    <x v="0"/>
    <x v="0"/>
    <x v="27"/>
    <x v="4"/>
    <n v="139037536"/>
    <n v="0"/>
    <n v="0"/>
    <x v="2"/>
  </r>
  <r>
    <x v="9"/>
    <x v="8"/>
    <x v="0"/>
    <x v="0"/>
    <x v="27"/>
    <x v="5"/>
    <n v="137830896"/>
    <n v="0"/>
    <n v="0"/>
    <x v="2"/>
  </r>
  <r>
    <x v="9"/>
    <x v="8"/>
    <x v="0"/>
    <x v="0"/>
    <x v="27"/>
    <x v="6"/>
    <n v="135439552"/>
    <n v="0"/>
    <n v="0"/>
    <x v="2"/>
  </r>
  <r>
    <x v="9"/>
    <x v="8"/>
    <x v="0"/>
    <x v="0"/>
    <x v="27"/>
    <x v="7"/>
    <n v="133193200"/>
    <n v="0"/>
    <n v="0"/>
    <x v="2"/>
  </r>
  <r>
    <x v="9"/>
    <x v="8"/>
    <x v="0"/>
    <x v="0"/>
    <x v="27"/>
    <x v="8"/>
    <n v="130887880"/>
    <n v="0"/>
    <n v="0"/>
    <x v="2"/>
  </r>
  <r>
    <x v="9"/>
    <x v="8"/>
    <x v="0"/>
    <x v="0"/>
    <x v="27"/>
    <x v="9"/>
    <n v="128443256"/>
    <n v="0"/>
    <n v="0"/>
    <x v="2"/>
  </r>
  <r>
    <x v="9"/>
    <x v="8"/>
    <x v="0"/>
    <x v="0"/>
    <x v="27"/>
    <x v="10"/>
    <n v="126044656"/>
    <n v="0"/>
    <n v="0"/>
    <x v="2"/>
  </r>
  <r>
    <x v="9"/>
    <x v="8"/>
    <x v="0"/>
    <x v="0"/>
    <x v="27"/>
    <x v="11"/>
    <n v="123638088"/>
    <n v="0"/>
    <n v="0"/>
    <x v="2"/>
  </r>
  <r>
    <x v="9"/>
    <x v="8"/>
    <x v="0"/>
    <x v="0"/>
    <x v="27"/>
    <x v="12"/>
    <n v="122245336"/>
    <n v="0"/>
    <n v="0"/>
    <x v="2"/>
  </r>
  <r>
    <x v="9"/>
    <x v="8"/>
    <x v="0"/>
    <x v="0"/>
    <x v="27"/>
    <x v="13"/>
    <n v="120798512"/>
    <n v="0"/>
    <n v="0"/>
    <x v="2"/>
  </r>
  <r>
    <x v="9"/>
    <x v="8"/>
    <x v="0"/>
    <x v="0"/>
    <x v="27"/>
    <x v="14"/>
    <n v="119293656"/>
    <n v="0"/>
    <n v="0"/>
    <x v="2"/>
  </r>
  <r>
    <x v="9"/>
    <x v="8"/>
    <x v="0"/>
    <x v="0"/>
    <x v="27"/>
    <x v="15"/>
    <n v="117740256"/>
    <n v="0"/>
    <n v="0"/>
    <x v="2"/>
  </r>
  <r>
    <x v="9"/>
    <x v="8"/>
    <x v="0"/>
    <x v="0"/>
    <x v="27"/>
    <x v="16"/>
    <n v="116146744"/>
    <n v="0"/>
    <n v="0"/>
    <x v="2"/>
  </r>
  <r>
    <x v="9"/>
    <x v="8"/>
    <x v="0"/>
    <x v="0"/>
    <x v="27"/>
    <x v="17"/>
    <n v="114509312"/>
    <n v="0"/>
    <n v="0"/>
    <x v="2"/>
  </r>
  <r>
    <x v="9"/>
    <x v="8"/>
    <x v="0"/>
    <x v="0"/>
    <x v="27"/>
    <x v="18"/>
    <n v="112840264"/>
    <n v="0"/>
    <n v="0"/>
    <x v="2"/>
  </r>
  <r>
    <x v="9"/>
    <x v="8"/>
    <x v="0"/>
    <x v="0"/>
    <x v="27"/>
    <x v="19"/>
    <n v="112054288"/>
    <n v="0"/>
    <n v="0"/>
    <x v="2"/>
  </r>
  <r>
    <x v="9"/>
    <x v="8"/>
    <x v="0"/>
    <x v="0"/>
    <x v="27"/>
    <x v="20"/>
    <n v="111635144"/>
    <n v="0"/>
    <n v="0"/>
    <x v="2"/>
  </r>
  <r>
    <x v="9"/>
    <x v="8"/>
    <x v="0"/>
    <x v="0"/>
    <x v="27"/>
    <x v="21"/>
    <n v="111174712"/>
    <n v="0"/>
    <n v="0"/>
    <x v="2"/>
  </r>
  <r>
    <x v="9"/>
    <x v="8"/>
    <x v="0"/>
    <x v="0"/>
    <x v="27"/>
    <x v="22"/>
    <n v="110694568"/>
    <n v="0"/>
    <n v="0"/>
    <x v="2"/>
  </r>
  <r>
    <x v="9"/>
    <x v="8"/>
    <x v="0"/>
    <x v="0"/>
    <x v="27"/>
    <x v="23"/>
    <n v="110177424"/>
    <n v="0"/>
    <n v="0"/>
    <x v="2"/>
  </r>
  <r>
    <x v="9"/>
    <x v="8"/>
    <x v="0"/>
    <x v="0"/>
    <x v="27"/>
    <x v="24"/>
    <n v="109617288"/>
    <n v="0"/>
    <n v="0"/>
    <x v="2"/>
  </r>
  <r>
    <x v="9"/>
    <x v="8"/>
    <x v="0"/>
    <x v="0"/>
    <x v="27"/>
    <x v="25"/>
    <n v="109039992"/>
    <n v="0"/>
    <n v="0"/>
    <x v="2"/>
  </r>
  <r>
    <x v="9"/>
    <x v="8"/>
    <x v="0"/>
    <x v="0"/>
    <x v="27"/>
    <x v="26"/>
    <n v="108448968"/>
    <n v="0"/>
    <n v="0"/>
    <x v="2"/>
  </r>
  <r>
    <x v="9"/>
    <x v="8"/>
    <x v="0"/>
    <x v="0"/>
    <x v="27"/>
    <x v="27"/>
    <n v="107841056"/>
    <n v="0"/>
    <n v="0"/>
    <x v="2"/>
  </r>
  <r>
    <x v="9"/>
    <x v="8"/>
    <x v="0"/>
    <x v="0"/>
    <x v="27"/>
    <x v="28"/>
    <n v="107219352"/>
    <n v="0"/>
    <n v="0"/>
    <x v="2"/>
  </r>
  <r>
    <x v="9"/>
    <x v="8"/>
    <x v="0"/>
    <x v="0"/>
    <x v="27"/>
    <x v="29"/>
    <n v="106567288"/>
    <n v="0"/>
    <n v="0"/>
    <x v="2"/>
  </r>
  <r>
    <x v="9"/>
    <x v="8"/>
    <x v="0"/>
    <x v="0"/>
    <x v="27"/>
    <x v="30"/>
    <n v="105890008"/>
    <n v="0"/>
    <n v="0"/>
    <x v="2"/>
  </r>
  <r>
    <x v="9"/>
    <x v="8"/>
    <x v="1"/>
    <x v="0"/>
    <x v="27"/>
    <x v="0"/>
    <n v="32563442"/>
    <n v="0"/>
    <n v="0"/>
    <x v="2"/>
  </r>
  <r>
    <x v="9"/>
    <x v="8"/>
    <x v="1"/>
    <x v="0"/>
    <x v="27"/>
    <x v="1"/>
    <n v="30988294"/>
    <n v="0"/>
    <n v="0"/>
    <x v="2"/>
  </r>
  <r>
    <x v="9"/>
    <x v="8"/>
    <x v="1"/>
    <x v="0"/>
    <x v="27"/>
    <x v="2"/>
    <n v="30076044"/>
    <n v="0"/>
    <n v="0"/>
    <x v="2"/>
  </r>
  <r>
    <x v="9"/>
    <x v="8"/>
    <x v="1"/>
    <x v="0"/>
    <x v="27"/>
    <x v="3"/>
    <n v="29530736"/>
    <n v="0"/>
    <n v="0"/>
    <x v="2"/>
  </r>
  <r>
    <x v="9"/>
    <x v="8"/>
    <x v="1"/>
    <x v="0"/>
    <x v="27"/>
    <x v="4"/>
    <n v="29247152"/>
    <n v="0"/>
    <n v="0"/>
    <x v="2"/>
  </r>
  <r>
    <x v="9"/>
    <x v="8"/>
    <x v="1"/>
    <x v="0"/>
    <x v="27"/>
    <x v="5"/>
    <n v="29114692"/>
    <n v="0"/>
    <n v="0"/>
    <x v="2"/>
  </r>
  <r>
    <x v="9"/>
    <x v="8"/>
    <x v="1"/>
    <x v="0"/>
    <x v="27"/>
    <x v="6"/>
    <n v="28731314"/>
    <n v="0"/>
    <n v="0"/>
    <x v="2"/>
  </r>
  <r>
    <x v="9"/>
    <x v="8"/>
    <x v="1"/>
    <x v="0"/>
    <x v="27"/>
    <x v="7"/>
    <n v="28376120"/>
    <n v="0"/>
    <n v="0"/>
    <x v="2"/>
  </r>
  <r>
    <x v="9"/>
    <x v="8"/>
    <x v="1"/>
    <x v="0"/>
    <x v="27"/>
    <x v="8"/>
    <n v="28001460"/>
    <n v="0"/>
    <n v="0"/>
    <x v="2"/>
  </r>
  <r>
    <x v="9"/>
    <x v="8"/>
    <x v="1"/>
    <x v="0"/>
    <x v="27"/>
    <x v="9"/>
    <n v="27590740"/>
    <n v="0"/>
    <n v="0"/>
    <x v="2"/>
  </r>
  <r>
    <x v="9"/>
    <x v="8"/>
    <x v="1"/>
    <x v="0"/>
    <x v="27"/>
    <x v="10"/>
    <n v="27194436"/>
    <n v="0"/>
    <n v="0"/>
    <x v="2"/>
  </r>
  <r>
    <x v="9"/>
    <x v="8"/>
    <x v="1"/>
    <x v="0"/>
    <x v="27"/>
    <x v="11"/>
    <n v="26805506"/>
    <n v="0"/>
    <n v="0"/>
    <x v="2"/>
  </r>
  <r>
    <x v="9"/>
    <x v="8"/>
    <x v="1"/>
    <x v="0"/>
    <x v="27"/>
    <x v="12"/>
    <n v="26623584"/>
    <n v="0"/>
    <n v="0"/>
    <x v="2"/>
  </r>
  <r>
    <x v="9"/>
    <x v="8"/>
    <x v="1"/>
    <x v="0"/>
    <x v="27"/>
    <x v="13"/>
    <n v="26425870"/>
    <n v="0"/>
    <n v="0"/>
    <x v="2"/>
  </r>
  <r>
    <x v="9"/>
    <x v="8"/>
    <x v="1"/>
    <x v="0"/>
    <x v="27"/>
    <x v="14"/>
    <n v="26210108"/>
    <n v="0"/>
    <n v="0"/>
    <x v="2"/>
  </r>
  <r>
    <x v="9"/>
    <x v="8"/>
    <x v="1"/>
    <x v="0"/>
    <x v="27"/>
    <x v="15"/>
    <n v="25979622"/>
    <n v="0"/>
    <n v="0"/>
    <x v="2"/>
  </r>
  <r>
    <x v="9"/>
    <x v="8"/>
    <x v="1"/>
    <x v="0"/>
    <x v="27"/>
    <x v="16"/>
    <n v="25737534"/>
    <n v="0"/>
    <n v="0"/>
    <x v="2"/>
  </r>
  <r>
    <x v="9"/>
    <x v="8"/>
    <x v="1"/>
    <x v="0"/>
    <x v="27"/>
    <x v="17"/>
    <n v="25472474"/>
    <n v="0"/>
    <n v="0"/>
    <x v="2"/>
  </r>
  <r>
    <x v="9"/>
    <x v="8"/>
    <x v="1"/>
    <x v="0"/>
    <x v="27"/>
    <x v="18"/>
    <n v="25194062"/>
    <n v="0"/>
    <n v="0"/>
    <x v="2"/>
  </r>
  <r>
    <x v="9"/>
    <x v="8"/>
    <x v="1"/>
    <x v="0"/>
    <x v="27"/>
    <x v="19"/>
    <n v="25095088"/>
    <n v="0"/>
    <n v="0"/>
    <x v="2"/>
  </r>
  <r>
    <x v="9"/>
    <x v="8"/>
    <x v="1"/>
    <x v="0"/>
    <x v="27"/>
    <x v="20"/>
    <n v="25070740"/>
    <n v="0"/>
    <n v="0"/>
    <x v="2"/>
  </r>
  <r>
    <x v="9"/>
    <x v="8"/>
    <x v="1"/>
    <x v="0"/>
    <x v="27"/>
    <x v="21"/>
    <n v="25033180"/>
    <n v="0"/>
    <n v="0"/>
    <x v="2"/>
  </r>
  <r>
    <x v="9"/>
    <x v="8"/>
    <x v="1"/>
    <x v="0"/>
    <x v="27"/>
    <x v="22"/>
    <n v="24986902"/>
    <n v="0"/>
    <n v="0"/>
    <x v="2"/>
  </r>
  <r>
    <x v="9"/>
    <x v="8"/>
    <x v="1"/>
    <x v="0"/>
    <x v="27"/>
    <x v="23"/>
    <n v="24932556"/>
    <n v="0"/>
    <n v="0"/>
    <x v="2"/>
  </r>
  <r>
    <x v="9"/>
    <x v="8"/>
    <x v="1"/>
    <x v="0"/>
    <x v="27"/>
    <x v="24"/>
    <n v="24870810"/>
    <n v="0"/>
    <n v="0"/>
    <x v="2"/>
  </r>
  <r>
    <x v="9"/>
    <x v="8"/>
    <x v="1"/>
    <x v="0"/>
    <x v="27"/>
    <x v="25"/>
    <n v="24803748"/>
    <n v="0"/>
    <n v="0"/>
    <x v="2"/>
  </r>
  <r>
    <x v="9"/>
    <x v="8"/>
    <x v="1"/>
    <x v="0"/>
    <x v="27"/>
    <x v="26"/>
    <n v="24731286"/>
    <n v="0"/>
    <n v="0"/>
    <x v="2"/>
  </r>
  <r>
    <x v="9"/>
    <x v="8"/>
    <x v="1"/>
    <x v="0"/>
    <x v="27"/>
    <x v="27"/>
    <n v="24653066"/>
    <n v="0"/>
    <n v="0"/>
    <x v="2"/>
  </r>
  <r>
    <x v="9"/>
    <x v="8"/>
    <x v="1"/>
    <x v="0"/>
    <x v="27"/>
    <x v="28"/>
    <n v="24570020"/>
    <n v="0"/>
    <n v="0"/>
    <x v="2"/>
  </r>
  <r>
    <x v="9"/>
    <x v="8"/>
    <x v="1"/>
    <x v="0"/>
    <x v="27"/>
    <x v="29"/>
    <n v="24478298"/>
    <n v="0"/>
    <n v="0"/>
    <x v="2"/>
  </r>
  <r>
    <x v="9"/>
    <x v="8"/>
    <x v="1"/>
    <x v="0"/>
    <x v="27"/>
    <x v="30"/>
    <n v="24378928"/>
    <n v="0"/>
    <n v="0"/>
    <x v="2"/>
  </r>
  <r>
    <x v="9"/>
    <x v="8"/>
    <x v="2"/>
    <x v="0"/>
    <x v="27"/>
    <x v="0"/>
    <n v="5338560"/>
    <n v="0"/>
    <n v="0"/>
    <x v="2"/>
  </r>
  <r>
    <x v="9"/>
    <x v="8"/>
    <x v="2"/>
    <x v="0"/>
    <x v="27"/>
    <x v="1"/>
    <n v="5074001"/>
    <n v="0"/>
    <n v="0"/>
    <x v="2"/>
  </r>
  <r>
    <x v="9"/>
    <x v="8"/>
    <x v="2"/>
    <x v="0"/>
    <x v="27"/>
    <x v="2"/>
    <n v="4888814"/>
    <n v="0"/>
    <n v="0"/>
    <x v="2"/>
  </r>
  <r>
    <x v="9"/>
    <x v="8"/>
    <x v="2"/>
    <x v="0"/>
    <x v="27"/>
    <x v="3"/>
    <n v="4731472"/>
    <n v="0"/>
    <n v="0"/>
    <x v="2"/>
  </r>
  <r>
    <x v="9"/>
    <x v="8"/>
    <x v="2"/>
    <x v="0"/>
    <x v="27"/>
    <x v="4"/>
    <n v="4624152"/>
    <n v="0"/>
    <n v="0"/>
    <x v="2"/>
  </r>
  <r>
    <x v="9"/>
    <x v="8"/>
    <x v="2"/>
    <x v="0"/>
    <x v="27"/>
    <x v="5"/>
    <n v="4550096"/>
    <n v="0"/>
    <n v="0"/>
    <x v="2"/>
  </r>
  <r>
    <x v="9"/>
    <x v="8"/>
    <x v="2"/>
    <x v="0"/>
    <x v="27"/>
    <x v="6"/>
    <n v="4470868"/>
    <n v="0"/>
    <n v="0"/>
    <x v="2"/>
  </r>
  <r>
    <x v="9"/>
    <x v="8"/>
    <x v="2"/>
    <x v="0"/>
    <x v="27"/>
    <x v="7"/>
    <n v="4363594"/>
    <n v="0"/>
    <n v="0"/>
    <x v="2"/>
  </r>
  <r>
    <x v="9"/>
    <x v="8"/>
    <x v="2"/>
    <x v="0"/>
    <x v="27"/>
    <x v="8"/>
    <n v="4277600"/>
    <n v="0"/>
    <n v="0"/>
    <x v="2"/>
  </r>
  <r>
    <x v="9"/>
    <x v="8"/>
    <x v="2"/>
    <x v="0"/>
    <x v="27"/>
    <x v="9"/>
    <n v="4189834"/>
    <n v="0"/>
    <n v="0"/>
    <x v="2"/>
  </r>
  <r>
    <x v="9"/>
    <x v="8"/>
    <x v="2"/>
    <x v="0"/>
    <x v="27"/>
    <x v="10"/>
    <n v="4098001"/>
    <n v="0"/>
    <n v="0"/>
    <x v="2"/>
  </r>
  <r>
    <x v="9"/>
    <x v="8"/>
    <x v="2"/>
    <x v="0"/>
    <x v="27"/>
    <x v="11"/>
    <n v="4005644"/>
    <n v="0"/>
    <n v="0"/>
    <x v="2"/>
  </r>
  <r>
    <x v="9"/>
    <x v="8"/>
    <x v="2"/>
    <x v="0"/>
    <x v="27"/>
    <x v="12"/>
    <n v="3914175"/>
    <n v="0"/>
    <n v="0"/>
    <x v="2"/>
  </r>
  <r>
    <x v="9"/>
    <x v="8"/>
    <x v="2"/>
    <x v="0"/>
    <x v="27"/>
    <x v="13"/>
    <n v="3842985"/>
    <n v="0"/>
    <n v="0"/>
    <x v="2"/>
  </r>
  <r>
    <x v="9"/>
    <x v="8"/>
    <x v="2"/>
    <x v="0"/>
    <x v="27"/>
    <x v="14"/>
    <n v="3781491"/>
    <n v="0"/>
    <n v="0"/>
    <x v="2"/>
  </r>
  <r>
    <x v="9"/>
    <x v="8"/>
    <x v="2"/>
    <x v="0"/>
    <x v="27"/>
    <x v="15"/>
    <n v="3720180"/>
    <n v="0"/>
    <n v="0"/>
    <x v="2"/>
  </r>
  <r>
    <x v="9"/>
    <x v="8"/>
    <x v="2"/>
    <x v="0"/>
    <x v="27"/>
    <x v="16"/>
    <n v="3659407"/>
    <n v="0"/>
    <n v="0"/>
    <x v="2"/>
  </r>
  <r>
    <x v="9"/>
    <x v="8"/>
    <x v="2"/>
    <x v="0"/>
    <x v="27"/>
    <x v="17"/>
    <n v="3598246"/>
    <n v="0"/>
    <n v="0"/>
    <x v="2"/>
  </r>
  <r>
    <x v="9"/>
    <x v="8"/>
    <x v="2"/>
    <x v="0"/>
    <x v="27"/>
    <x v="18"/>
    <n v="3537084"/>
    <n v="0"/>
    <n v="0"/>
    <x v="2"/>
  </r>
  <r>
    <x v="9"/>
    <x v="8"/>
    <x v="2"/>
    <x v="0"/>
    <x v="27"/>
    <x v="19"/>
    <n v="3475963"/>
    <n v="0"/>
    <n v="0"/>
    <x v="2"/>
  </r>
  <r>
    <x v="9"/>
    <x v="8"/>
    <x v="2"/>
    <x v="0"/>
    <x v="27"/>
    <x v="20"/>
    <n v="3417147"/>
    <n v="0"/>
    <n v="0"/>
    <x v="2"/>
  </r>
  <r>
    <x v="9"/>
    <x v="8"/>
    <x v="2"/>
    <x v="0"/>
    <x v="27"/>
    <x v="21"/>
    <n v="3359284"/>
    <n v="0"/>
    <n v="0"/>
    <x v="2"/>
  </r>
  <r>
    <x v="9"/>
    <x v="8"/>
    <x v="2"/>
    <x v="0"/>
    <x v="27"/>
    <x v="22"/>
    <n v="3301993"/>
    <n v="0"/>
    <n v="0"/>
    <x v="2"/>
  </r>
  <r>
    <x v="9"/>
    <x v="8"/>
    <x v="2"/>
    <x v="0"/>
    <x v="27"/>
    <x v="23"/>
    <n v="3262473"/>
    <n v="0"/>
    <n v="0"/>
    <x v="2"/>
  </r>
  <r>
    <x v="9"/>
    <x v="8"/>
    <x v="2"/>
    <x v="0"/>
    <x v="27"/>
    <x v="24"/>
    <n v="3233490"/>
    <n v="0"/>
    <n v="0"/>
    <x v="2"/>
  </r>
  <r>
    <x v="9"/>
    <x v="8"/>
    <x v="2"/>
    <x v="0"/>
    <x v="27"/>
    <x v="25"/>
    <n v="3204651"/>
    <n v="0"/>
    <n v="0"/>
    <x v="2"/>
  </r>
  <r>
    <x v="9"/>
    <x v="8"/>
    <x v="2"/>
    <x v="0"/>
    <x v="27"/>
    <x v="26"/>
    <n v="3175758"/>
    <n v="0"/>
    <n v="0"/>
    <x v="2"/>
  </r>
  <r>
    <x v="9"/>
    <x v="8"/>
    <x v="2"/>
    <x v="0"/>
    <x v="27"/>
    <x v="27"/>
    <n v="3146901"/>
    <n v="0"/>
    <n v="0"/>
    <x v="2"/>
  </r>
  <r>
    <x v="9"/>
    <x v="8"/>
    <x v="2"/>
    <x v="0"/>
    <x v="27"/>
    <x v="28"/>
    <n v="3117866"/>
    <n v="0"/>
    <n v="0"/>
    <x v="2"/>
  </r>
  <r>
    <x v="9"/>
    <x v="8"/>
    <x v="2"/>
    <x v="0"/>
    <x v="27"/>
    <x v="29"/>
    <n v="3088396"/>
    <n v="0"/>
    <n v="0"/>
    <x v="2"/>
  </r>
  <r>
    <x v="9"/>
    <x v="8"/>
    <x v="2"/>
    <x v="0"/>
    <x v="27"/>
    <x v="30"/>
    <n v="3058398"/>
    <n v="0"/>
    <n v="0"/>
    <x v="2"/>
  </r>
  <r>
    <x v="9"/>
    <x v="0"/>
    <x v="0"/>
    <x v="0"/>
    <x v="27"/>
    <x v="0"/>
    <n v="53336692"/>
    <n v="0"/>
    <n v="0"/>
    <x v="3"/>
  </r>
  <r>
    <x v="9"/>
    <x v="0"/>
    <x v="0"/>
    <x v="0"/>
    <x v="27"/>
    <x v="1"/>
    <n v="64350360"/>
    <n v="0"/>
    <n v="0"/>
    <x v="3"/>
  </r>
  <r>
    <x v="9"/>
    <x v="0"/>
    <x v="0"/>
    <x v="0"/>
    <x v="27"/>
    <x v="2"/>
    <n v="69670480"/>
    <n v="0"/>
    <n v="0"/>
    <x v="3"/>
  </r>
  <r>
    <x v="9"/>
    <x v="0"/>
    <x v="0"/>
    <x v="0"/>
    <x v="27"/>
    <x v="3"/>
    <n v="75863152"/>
    <n v="0"/>
    <n v="0"/>
    <x v="3"/>
  </r>
  <r>
    <x v="9"/>
    <x v="0"/>
    <x v="0"/>
    <x v="0"/>
    <x v="27"/>
    <x v="4"/>
    <n v="81275216"/>
    <n v="0"/>
    <n v="0"/>
    <x v="3"/>
  </r>
  <r>
    <x v="9"/>
    <x v="0"/>
    <x v="0"/>
    <x v="0"/>
    <x v="27"/>
    <x v="5"/>
    <n v="86121368"/>
    <n v="0"/>
    <n v="0"/>
    <x v="3"/>
  </r>
  <r>
    <x v="9"/>
    <x v="0"/>
    <x v="0"/>
    <x v="0"/>
    <x v="27"/>
    <x v="6"/>
    <n v="89939320"/>
    <n v="0"/>
    <n v="0"/>
    <x v="3"/>
  </r>
  <r>
    <x v="9"/>
    <x v="0"/>
    <x v="0"/>
    <x v="0"/>
    <x v="27"/>
    <x v="7"/>
    <n v="92304528"/>
    <n v="0"/>
    <n v="0"/>
    <x v="3"/>
  </r>
  <r>
    <x v="9"/>
    <x v="0"/>
    <x v="0"/>
    <x v="0"/>
    <x v="27"/>
    <x v="8"/>
    <n v="94405432"/>
    <n v="0"/>
    <n v="0"/>
    <x v="3"/>
  </r>
  <r>
    <x v="9"/>
    <x v="0"/>
    <x v="0"/>
    <x v="0"/>
    <x v="27"/>
    <x v="9"/>
    <n v="96416656"/>
    <n v="0"/>
    <n v="0"/>
    <x v="3"/>
  </r>
  <r>
    <x v="9"/>
    <x v="0"/>
    <x v="0"/>
    <x v="0"/>
    <x v="27"/>
    <x v="10"/>
    <n v="98420072"/>
    <n v="0"/>
    <n v="0"/>
    <x v="3"/>
  </r>
  <r>
    <x v="9"/>
    <x v="0"/>
    <x v="0"/>
    <x v="0"/>
    <x v="27"/>
    <x v="11"/>
    <n v="100405248"/>
    <n v="0"/>
    <n v="0"/>
    <x v="3"/>
  </r>
  <r>
    <x v="9"/>
    <x v="0"/>
    <x v="0"/>
    <x v="0"/>
    <x v="27"/>
    <x v="12"/>
    <n v="102077400"/>
    <n v="0"/>
    <n v="0"/>
    <x v="3"/>
  </r>
  <r>
    <x v="9"/>
    <x v="0"/>
    <x v="0"/>
    <x v="0"/>
    <x v="27"/>
    <x v="13"/>
    <n v="103746536"/>
    <n v="0"/>
    <n v="0"/>
    <x v="3"/>
  </r>
  <r>
    <x v="9"/>
    <x v="0"/>
    <x v="0"/>
    <x v="0"/>
    <x v="27"/>
    <x v="14"/>
    <n v="105401136"/>
    <n v="0"/>
    <n v="0"/>
    <x v="3"/>
  </r>
  <r>
    <x v="9"/>
    <x v="0"/>
    <x v="0"/>
    <x v="0"/>
    <x v="27"/>
    <x v="15"/>
    <n v="107043856"/>
    <n v="0"/>
    <n v="0"/>
    <x v="3"/>
  </r>
  <r>
    <x v="9"/>
    <x v="0"/>
    <x v="0"/>
    <x v="0"/>
    <x v="27"/>
    <x v="16"/>
    <n v="108675144"/>
    <n v="0"/>
    <n v="0"/>
    <x v="3"/>
  </r>
  <r>
    <x v="9"/>
    <x v="0"/>
    <x v="0"/>
    <x v="0"/>
    <x v="27"/>
    <x v="17"/>
    <n v="110304264"/>
    <n v="0"/>
    <n v="0"/>
    <x v="3"/>
  </r>
  <r>
    <x v="9"/>
    <x v="0"/>
    <x v="0"/>
    <x v="0"/>
    <x v="27"/>
    <x v="18"/>
    <n v="111926720"/>
    <n v="0"/>
    <n v="0"/>
    <x v="3"/>
  </r>
  <r>
    <x v="9"/>
    <x v="0"/>
    <x v="0"/>
    <x v="0"/>
    <x v="27"/>
    <x v="19"/>
    <n v="113261168"/>
    <n v="0"/>
    <n v="0"/>
    <x v="3"/>
  </r>
  <r>
    <x v="9"/>
    <x v="0"/>
    <x v="0"/>
    <x v="0"/>
    <x v="27"/>
    <x v="20"/>
    <n v="114461568"/>
    <n v="0"/>
    <n v="0"/>
    <x v="3"/>
  </r>
  <r>
    <x v="9"/>
    <x v="0"/>
    <x v="0"/>
    <x v="0"/>
    <x v="27"/>
    <x v="21"/>
    <n v="115643096"/>
    <n v="0"/>
    <n v="0"/>
    <x v="3"/>
  </r>
  <r>
    <x v="9"/>
    <x v="0"/>
    <x v="0"/>
    <x v="0"/>
    <x v="27"/>
    <x v="22"/>
    <n v="116830360"/>
    <n v="0"/>
    <n v="0"/>
    <x v="3"/>
  </r>
  <r>
    <x v="9"/>
    <x v="0"/>
    <x v="0"/>
    <x v="0"/>
    <x v="27"/>
    <x v="23"/>
    <n v="118005680"/>
    <n v="0"/>
    <n v="0"/>
    <x v="3"/>
  </r>
  <r>
    <x v="9"/>
    <x v="0"/>
    <x v="0"/>
    <x v="0"/>
    <x v="27"/>
    <x v="24"/>
    <n v="119172000"/>
    <n v="0"/>
    <n v="0"/>
    <x v="3"/>
  </r>
  <r>
    <x v="9"/>
    <x v="0"/>
    <x v="0"/>
    <x v="0"/>
    <x v="27"/>
    <x v="25"/>
    <n v="120341784"/>
    <n v="0"/>
    <n v="0"/>
    <x v="3"/>
  </r>
  <r>
    <x v="9"/>
    <x v="0"/>
    <x v="0"/>
    <x v="0"/>
    <x v="27"/>
    <x v="26"/>
    <n v="121516800"/>
    <n v="0"/>
    <n v="0"/>
    <x v="3"/>
  </r>
  <r>
    <x v="9"/>
    <x v="0"/>
    <x v="0"/>
    <x v="0"/>
    <x v="27"/>
    <x v="27"/>
    <n v="122693592"/>
    <n v="0"/>
    <n v="0"/>
    <x v="3"/>
  </r>
  <r>
    <x v="9"/>
    <x v="0"/>
    <x v="0"/>
    <x v="0"/>
    <x v="27"/>
    <x v="28"/>
    <n v="123872432"/>
    <n v="0"/>
    <n v="0"/>
    <x v="3"/>
  </r>
  <r>
    <x v="9"/>
    <x v="0"/>
    <x v="0"/>
    <x v="0"/>
    <x v="27"/>
    <x v="29"/>
    <n v="125058896"/>
    <n v="0"/>
    <n v="0"/>
    <x v="3"/>
  </r>
  <r>
    <x v="9"/>
    <x v="0"/>
    <x v="0"/>
    <x v="0"/>
    <x v="27"/>
    <x v="30"/>
    <n v="126248368"/>
    <n v="0"/>
    <n v="0"/>
    <x v="3"/>
  </r>
  <r>
    <x v="9"/>
    <x v="0"/>
    <x v="1"/>
    <x v="0"/>
    <x v="27"/>
    <x v="0"/>
    <n v="13806459"/>
    <n v="0"/>
    <n v="0"/>
    <x v="3"/>
  </r>
  <r>
    <x v="9"/>
    <x v="0"/>
    <x v="1"/>
    <x v="0"/>
    <x v="27"/>
    <x v="1"/>
    <n v="16881258"/>
    <n v="0"/>
    <n v="0"/>
    <x v="3"/>
  </r>
  <r>
    <x v="9"/>
    <x v="0"/>
    <x v="1"/>
    <x v="0"/>
    <x v="27"/>
    <x v="2"/>
    <n v="18515746"/>
    <n v="0"/>
    <n v="0"/>
    <x v="3"/>
  </r>
  <r>
    <x v="9"/>
    <x v="0"/>
    <x v="1"/>
    <x v="0"/>
    <x v="27"/>
    <x v="3"/>
    <n v="20354894"/>
    <n v="0"/>
    <n v="0"/>
    <x v="3"/>
  </r>
  <r>
    <x v="9"/>
    <x v="0"/>
    <x v="1"/>
    <x v="0"/>
    <x v="27"/>
    <x v="4"/>
    <n v="21882814"/>
    <n v="0"/>
    <n v="0"/>
    <x v="3"/>
  </r>
  <r>
    <x v="9"/>
    <x v="0"/>
    <x v="1"/>
    <x v="0"/>
    <x v="27"/>
    <x v="5"/>
    <n v="23322470"/>
    <n v="0"/>
    <n v="0"/>
    <x v="3"/>
  </r>
  <r>
    <x v="9"/>
    <x v="0"/>
    <x v="1"/>
    <x v="0"/>
    <x v="27"/>
    <x v="6"/>
    <n v="24489868"/>
    <n v="0"/>
    <n v="0"/>
    <x v="3"/>
  </r>
  <r>
    <x v="9"/>
    <x v="0"/>
    <x v="1"/>
    <x v="0"/>
    <x v="27"/>
    <x v="7"/>
    <n v="25274634"/>
    <n v="0"/>
    <n v="0"/>
    <x v="3"/>
  </r>
  <r>
    <x v="9"/>
    <x v="0"/>
    <x v="1"/>
    <x v="0"/>
    <x v="27"/>
    <x v="8"/>
    <n v="25973724"/>
    <n v="0"/>
    <n v="0"/>
    <x v="3"/>
  </r>
  <r>
    <x v="9"/>
    <x v="0"/>
    <x v="1"/>
    <x v="0"/>
    <x v="27"/>
    <x v="9"/>
    <n v="26640574"/>
    <n v="0"/>
    <n v="0"/>
    <x v="3"/>
  </r>
  <r>
    <x v="9"/>
    <x v="0"/>
    <x v="1"/>
    <x v="0"/>
    <x v="27"/>
    <x v="10"/>
    <n v="27310980"/>
    <n v="0"/>
    <n v="0"/>
    <x v="3"/>
  </r>
  <r>
    <x v="9"/>
    <x v="0"/>
    <x v="1"/>
    <x v="0"/>
    <x v="27"/>
    <x v="11"/>
    <n v="27994288"/>
    <n v="0"/>
    <n v="0"/>
    <x v="3"/>
  </r>
  <r>
    <x v="9"/>
    <x v="0"/>
    <x v="1"/>
    <x v="0"/>
    <x v="27"/>
    <x v="12"/>
    <n v="28593150"/>
    <n v="0"/>
    <n v="0"/>
    <x v="3"/>
  </r>
  <r>
    <x v="9"/>
    <x v="0"/>
    <x v="1"/>
    <x v="0"/>
    <x v="27"/>
    <x v="13"/>
    <n v="29185730"/>
    <n v="0"/>
    <n v="0"/>
    <x v="3"/>
  </r>
  <r>
    <x v="9"/>
    <x v="0"/>
    <x v="1"/>
    <x v="0"/>
    <x v="27"/>
    <x v="14"/>
    <n v="29766726"/>
    <n v="0"/>
    <n v="0"/>
    <x v="3"/>
  </r>
  <r>
    <x v="9"/>
    <x v="0"/>
    <x v="1"/>
    <x v="0"/>
    <x v="27"/>
    <x v="15"/>
    <n v="30338542"/>
    <n v="0"/>
    <n v="0"/>
    <x v="3"/>
  </r>
  <r>
    <x v="9"/>
    <x v="0"/>
    <x v="1"/>
    <x v="0"/>
    <x v="27"/>
    <x v="16"/>
    <n v="30903014"/>
    <n v="0"/>
    <n v="0"/>
    <x v="3"/>
  </r>
  <r>
    <x v="9"/>
    <x v="0"/>
    <x v="1"/>
    <x v="0"/>
    <x v="27"/>
    <x v="17"/>
    <n v="31444846"/>
    <n v="0"/>
    <n v="0"/>
    <x v="3"/>
  </r>
  <r>
    <x v="9"/>
    <x v="0"/>
    <x v="1"/>
    <x v="0"/>
    <x v="27"/>
    <x v="18"/>
    <n v="31974012"/>
    <n v="0"/>
    <n v="0"/>
    <x v="3"/>
  </r>
  <r>
    <x v="9"/>
    <x v="0"/>
    <x v="1"/>
    <x v="0"/>
    <x v="27"/>
    <x v="19"/>
    <n v="32421124"/>
    <n v="0"/>
    <n v="0"/>
    <x v="3"/>
  </r>
  <r>
    <x v="9"/>
    <x v="0"/>
    <x v="1"/>
    <x v="0"/>
    <x v="27"/>
    <x v="20"/>
    <n v="32825936"/>
    <n v="0"/>
    <n v="0"/>
    <x v="3"/>
  </r>
  <r>
    <x v="9"/>
    <x v="0"/>
    <x v="1"/>
    <x v="0"/>
    <x v="27"/>
    <x v="21"/>
    <n v="33218546"/>
    <n v="0"/>
    <n v="0"/>
    <x v="3"/>
  </r>
  <r>
    <x v="9"/>
    <x v="0"/>
    <x v="1"/>
    <x v="0"/>
    <x v="27"/>
    <x v="22"/>
    <n v="33606156"/>
    <n v="0"/>
    <n v="0"/>
    <x v="3"/>
  </r>
  <r>
    <x v="9"/>
    <x v="0"/>
    <x v="1"/>
    <x v="0"/>
    <x v="27"/>
    <x v="23"/>
    <n v="33990124"/>
    <n v="0"/>
    <n v="0"/>
    <x v="3"/>
  </r>
  <r>
    <x v="9"/>
    <x v="0"/>
    <x v="1"/>
    <x v="0"/>
    <x v="27"/>
    <x v="24"/>
    <n v="34374672"/>
    <n v="0"/>
    <n v="0"/>
    <x v="3"/>
  </r>
  <r>
    <x v="9"/>
    <x v="0"/>
    <x v="1"/>
    <x v="0"/>
    <x v="27"/>
    <x v="25"/>
    <n v="34758704"/>
    <n v="0"/>
    <n v="0"/>
    <x v="3"/>
  </r>
  <r>
    <x v="9"/>
    <x v="0"/>
    <x v="1"/>
    <x v="0"/>
    <x v="27"/>
    <x v="26"/>
    <n v="35141540"/>
    <n v="0"/>
    <n v="0"/>
    <x v="3"/>
  </r>
  <r>
    <x v="9"/>
    <x v="0"/>
    <x v="1"/>
    <x v="0"/>
    <x v="27"/>
    <x v="27"/>
    <n v="35522368"/>
    <n v="0"/>
    <n v="0"/>
    <x v="3"/>
  </r>
  <r>
    <x v="9"/>
    <x v="0"/>
    <x v="1"/>
    <x v="0"/>
    <x v="27"/>
    <x v="28"/>
    <n v="35901824"/>
    <n v="0"/>
    <n v="0"/>
    <x v="3"/>
  </r>
  <r>
    <x v="9"/>
    <x v="0"/>
    <x v="1"/>
    <x v="0"/>
    <x v="27"/>
    <x v="29"/>
    <n v="36281320"/>
    <n v="0"/>
    <n v="0"/>
    <x v="3"/>
  </r>
  <r>
    <x v="9"/>
    <x v="0"/>
    <x v="1"/>
    <x v="0"/>
    <x v="27"/>
    <x v="30"/>
    <n v="36659172"/>
    <n v="0"/>
    <n v="0"/>
    <x v="3"/>
  </r>
  <r>
    <x v="9"/>
    <x v="0"/>
    <x v="2"/>
    <x v="0"/>
    <x v="27"/>
    <x v="0"/>
    <n v="1054245"/>
    <n v="0"/>
    <n v="0"/>
    <x v="3"/>
  </r>
  <r>
    <x v="9"/>
    <x v="0"/>
    <x v="2"/>
    <x v="0"/>
    <x v="27"/>
    <x v="1"/>
    <n v="1263901"/>
    <n v="0"/>
    <n v="0"/>
    <x v="3"/>
  </r>
  <r>
    <x v="9"/>
    <x v="0"/>
    <x v="2"/>
    <x v="0"/>
    <x v="27"/>
    <x v="2"/>
    <n v="1368749"/>
    <n v="0"/>
    <n v="0"/>
    <x v="3"/>
  </r>
  <r>
    <x v="9"/>
    <x v="0"/>
    <x v="2"/>
    <x v="0"/>
    <x v="27"/>
    <x v="3"/>
    <n v="1480057"/>
    <n v="0"/>
    <n v="0"/>
    <x v="3"/>
  </r>
  <r>
    <x v="9"/>
    <x v="0"/>
    <x v="2"/>
    <x v="0"/>
    <x v="27"/>
    <x v="4"/>
    <n v="1578464"/>
    <n v="0"/>
    <n v="0"/>
    <x v="3"/>
  </r>
  <r>
    <x v="9"/>
    <x v="0"/>
    <x v="2"/>
    <x v="0"/>
    <x v="27"/>
    <x v="5"/>
    <n v="1668967"/>
    <n v="0"/>
    <n v="0"/>
    <x v="3"/>
  </r>
  <r>
    <x v="9"/>
    <x v="0"/>
    <x v="2"/>
    <x v="0"/>
    <x v="27"/>
    <x v="6"/>
    <n v="1762990"/>
    <n v="0"/>
    <n v="0"/>
    <x v="3"/>
  </r>
  <r>
    <x v="9"/>
    <x v="0"/>
    <x v="2"/>
    <x v="0"/>
    <x v="27"/>
    <x v="7"/>
    <n v="1834126"/>
    <n v="0"/>
    <n v="0"/>
    <x v="3"/>
  </r>
  <r>
    <x v="9"/>
    <x v="0"/>
    <x v="2"/>
    <x v="0"/>
    <x v="27"/>
    <x v="8"/>
    <n v="1899159"/>
    <n v="0"/>
    <n v="0"/>
    <x v="3"/>
  </r>
  <r>
    <x v="9"/>
    <x v="0"/>
    <x v="2"/>
    <x v="0"/>
    <x v="27"/>
    <x v="9"/>
    <n v="1960405"/>
    <n v="0"/>
    <n v="0"/>
    <x v="3"/>
  </r>
  <r>
    <x v="9"/>
    <x v="0"/>
    <x v="2"/>
    <x v="0"/>
    <x v="27"/>
    <x v="10"/>
    <n v="2007061"/>
    <n v="0"/>
    <n v="0"/>
    <x v="3"/>
  </r>
  <r>
    <x v="9"/>
    <x v="0"/>
    <x v="2"/>
    <x v="0"/>
    <x v="27"/>
    <x v="11"/>
    <n v="2050670"/>
    <n v="0"/>
    <n v="0"/>
    <x v="3"/>
  </r>
  <r>
    <x v="9"/>
    <x v="0"/>
    <x v="2"/>
    <x v="0"/>
    <x v="27"/>
    <x v="12"/>
    <n v="2094127"/>
    <n v="0"/>
    <n v="0"/>
    <x v="3"/>
  </r>
  <r>
    <x v="9"/>
    <x v="0"/>
    <x v="2"/>
    <x v="0"/>
    <x v="27"/>
    <x v="13"/>
    <n v="2133621"/>
    <n v="0"/>
    <n v="0"/>
    <x v="3"/>
  </r>
  <r>
    <x v="9"/>
    <x v="0"/>
    <x v="2"/>
    <x v="0"/>
    <x v="27"/>
    <x v="14"/>
    <n v="2170824"/>
    <n v="0"/>
    <n v="0"/>
    <x v="3"/>
  </r>
  <r>
    <x v="9"/>
    <x v="0"/>
    <x v="2"/>
    <x v="0"/>
    <x v="27"/>
    <x v="15"/>
    <n v="2207605"/>
    <n v="0"/>
    <n v="0"/>
    <x v="3"/>
  </r>
  <r>
    <x v="9"/>
    <x v="0"/>
    <x v="2"/>
    <x v="0"/>
    <x v="27"/>
    <x v="16"/>
    <n v="2244214"/>
    <n v="0"/>
    <n v="0"/>
    <x v="3"/>
  </r>
  <r>
    <x v="9"/>
    <x v="0"/>
    <x v="2"/>
    <x v="0"/>
    <x v="27"/>
    <x v="17"/>
    <n v="2279040"/>
    <n v="0"/>
    <n v="0"/>
    <x v="3"/>
  </r>
  <r>
    <x v="9"/>
    <x v="0"/>
    <x v="2"/>
    <x v="0"/>
    <x v="27"/>
    <x v="18"/>
    <n v="2312301"/>
    <n v="0"/>
    <n v="0"/>
    <x v="3"/>
  </r>
  <r>
    <x v="9"/>
    <x v="0"/>
    <x v="2"/>
    <x v="0"/>
    <x v="27"/>
    <x v="19"/>
    <n v="2343119"/>
    <n v="0"/>
    <n v="0"/>
    <x v="3"/>
  </r>
  <r>
    <x v="9"/>
    <x v="0"/>
    <x v="2"/>
    <x v="0"/>
    <x v="27"/>
    <x v="20"/>
    <n v="2373490"/>
    <n v="0"/>
    <n v="0"/>
    <x v="3"/>
  </r>
  <r>
    <x v="9"/>
    <x v="0"/>
    <x v="2"/>
    <x v="0"/>
    <x v="27"/>
    <x v="21"/>
    <n v="2404055"/>
    <n v="0"/>
    <n v="0"/>
    <x v="3"/>
  </r>
  <r>
    <x v="9"/>
    <x v="0"/>
    <x v="2"/>
    <x v="0"/>
    <x v="27"/>
    <x v="22"/>
    <n v="2434220"/>
    <n v="0"/>
    <n v="0"/>
    <x v="3"/>
  </r>
  <r>
    <x v="9"/>
    <x v="0"/>
    <x v="2"/>
    <x v="0"/>
    <x v="27"/>
    <x v="23"/>
    <n v="2460800"/>
    <n v="0"/>
    <n v="0"/>
    <x v="3"/>
  </r>
  <r>
    <x v="9"/>
    <x v="0"/>
    <x v="2"/>
    <x v="0"/>
    <x v="27"/>
    <x v="24"/>
    <n v="2485605"/>
    <n v="0"/>
    <n v="0"/>
    <x v="3"/>
  </r>
  <r>
    <x v="9"/>
    <x v="0"/>
    <x v="2"/>
    <x v="0"/>
    <x v="27"/>
    <x v="25"/>
    <n v="2510329"/>
    <n v="0"/>
    <n v="0"/>
    <x v="3"/>
  </r>
  <r>
    <x v="9"/>
    <x v="0"/>
    <x v="2"/>
    <x v="0"/>
    <x v="27"/>
    <x v="26"/>
    <n v="2534469"/>
    <n v="0"/>
    <n v="0"/>
    <x v="3"/>
  </r>
  <r>
    <x v="9"/>
    <x v="0"/>
    <x v="2"/>
    <x v="0"/>
    <x v="27"/>
    <x v="27"/>
    <n v="2558160"/>
    <n v="0"/>
    <n v="0"/>
    <x v="3"/>
  </r>
  <r>
    <x v="9"/>
    <x v="0"/>
    <x v="2"/>
    <x v="0"/>
    <x v="27"/>
    <x v="28"/>
    <n v="2581082"/>
    <n v="0"/>
    <n v="0"/>
    <x v="3"/>
  </r>
  <r>
    <x v="9"/>
    <x v="0"/>
    <x v="2"/>
    <x v="0"/>
    <x v="27"/>
    <x v="29"/>
    <n v="2604162"/>
    <n v="0"/>
    <n v="0"/>
    <x v="3"/>
  </r>
  <r>
    <x v="9"/>
    <x v="0"/>
    <x v="2"/>
    <x v="0"/>
    <x v="27"/>
    <x v="30"/>
    <n v="2627051"/>
    <n v="0"/>
    <n v="0"/>
    <x v="3"/>
  </r>
  <r>
    <x v="9"/>
    <x v="1"/>
    <x v="0"/>
    <x v="0"/>
    <x v="27"/>
    <x v="0"/>
    <n v="139907904"/>
    <n v="0"/>
    <n v="0"/>
    <x v="3"/>
  </r>
  <r>
    <x v="9"/>
    <x v="1"/>
    <x v="0"/>
    <x v="0"/>
    <x v="27"/>
    <x v="1"/>
    <n v="166992624"/>
    <n v="0"/>
    <n v="0"/>
    <x v="3"/>
  </r>
  <r>
    <x v="9"/>
    <x v="1"/>
    <x v="0"/>
    <x v="0"/>
    <x v="27"/>
    <x v="2"/>
    <n v="179551072"/>
    <n v="0"/>
    <n v="0"/>
    <x v="3"/>
  </r>
  <r>
    <x v="9"/>
    <x v="1"/>
    <x v="0"/>
    <x v="0"/>
    <x v="27"/>
    <x v="3"/>
    <n v="194829168"/>
    <n v="0"/>
    <n v="0"/>
    <x v="3"/>
  </r>
  <r>
    <x v="9"/>
    <x v="1"/>
    <x v="0"/>
    <x v="0"/>
    <x v="27"/>
    <x v="4"/>
    <n v="207797168"/>
    <n v="0"/>
    <n v="0"/>
    <x v="3"/>
  </r>
  <r>
    <x v="9"/>
    <x v="1"/>
    <x v="0"/>
    <x v="0"/>
    <x v="27"/>
    <x v="5"/>
    <n v="219323504"/>
    <n v="0"/>
    <n v="0"/>
    <x v="3"/>
  </r>
  <r>
    <x v="9"/>
    <x v="1"/>
    <x v="0"/>
    <x v="0"/>
    <x v="27"/>
    <x v="6"/>
    <n v="228266272"/>
    <n v="0"/>
    <n v="0"/>
    <x v="3"/>
  </r>
  <r>
    <x v="9"/>
    <x v="1"/>
    <x v="0"/>
    <x v="0"/>
    <x v="27"/>
    <x v="7"/>
    <n v="233555376"/>
    <n v="0"/>
    <n v="0"/>
    <x v="3"/>
  </r>
  <r>
    <x v="9"/>
    <x v="1"/>
    <x v="0"/>
    <x v="0"/>
    <x v="27"/>
    <x v="8"/>
    <n v="238212608"/>
    <n v="0"/>
    <n v="0"/>
    <x v="3"/>
  </r>
  <r>
    <x v="9"/>
    <x v="1"/>
    <x v="0"/>
    <x v="0"/>
    <x v="27"/>
    <x v="9"/>
    <n v="242622368"/>
    <n v="0"/>
    <n v="0"/>
    <x v="3"/>
  </r>
  <r>
    <x v="9"/>
    <x v="1"/>
    <x v="0"/>
    <x v="0"/>
    <x v="27"/>
    <x v="10"/>
    <n v="247020656"/>
    <n v="0"/>
    <n v="0"/>
    <x v="3"/>
  </r>
  <r>
    <x v="9"/>
    <x v="1"/>
    <x v="0"/>
    <x v="0"/>
    <x v="27"/>
    <x v="11"/>
    <n v="251451440"/>
    <n v="0"/>
    <n v="0"/>
    <x v="3"/>
  </r>
  <r>
    <x v="9"/>
    <x v="1"/>
    <x v="0"/>
    <x v="0"/>
    <x v="27"/>
    <x v="12"/>
    <n v="255052704"/>
    <n v="0"/>
    <n v="0"/>
    <x v="3"/>
  </r>
  <r>
    <x v="9"/>
    <x v="1"/>
    <x v="0"/>
    <x v="0"/>
    <x v="27"/>
    <x v="13"/>
    <n v="258665056"/>
    <n v="0"/>
    <n v="0"/>
    <x v="3"/>
  </r>
  <r>
    <x v="9"/>
    <x v="1"/>
    <x v="0"/>
    <x v="0"/>
    <x v="27"/>
    <x v="14"/>
    <n v="262252592"/>
    <n v="0"/>
    <n v="0"/>
    <x v="3"/>
  </r>
  <r>
    <x v="9"/>
    <x v="1"/>
    <x v="0"/>
    <x v="0"/>
    <x v="27"/>
    <x v="15"/>
    <n v="265815360"/>
    <n v="0"/>
    <n v="0"/>
    <x v="3"/>
  </r>
  <r>
    <x v="9"/>
    <x v="1"/>
    <x v="0"/>
    <x v="0"/>
    <x v="27"/>
    <x v="16"/>
    <n v="269366912"/>
    <n v="0"/>
    <n v="0"/>
    <x v="3"/>
  </r>
  <r>
    <x v="9"/>
    <x v="1"/>
    <x v="0"/>
    <x v="0"/>
    <x v="27"/>
    <x v="17"/>
    <n v="272929280"/>
    <n v="0"/>
    <n v="0"/>
    <x v="3"/>
  </r>
  <r>
    <x v="9"/>
    <x v="1"/>
    <x v="0"/>
    <x v="0"/>
    <x v="27"/>
    <x v="18"/>
    <n v="276558112"/>
    <n v="0"/>
    <n v="0"/>
    <x v="3"/>
  </r>
  <r>
    <x v="9"/>
    <x v="1"/>
    <x v="0"/>
    <x v="0"/>
    <x v="27"/>
    <x v="19"/>
    <n v="279424800"/>
    <n v="0"/>
    <n v="0"/>
    <x v="3"/>
  </r>
  <r>
    <x v="9"/>
    <x v="1"/>
    <x v="0"/>
    <x v="0"/>
    <x v="27"/>
    <x v="20"/>
    <n v="281964128"/>
    <n v="0"/>
    <n v="0"/>
    <x v="3"/>
  </r>
  <r>
    <x v="9"/>
    <x v="1"/>
    <x v="0"/>
    <x v="0"/>
    <x v="27"/>
    <x v="21"/>
    <n v="284478848"/>
    <n v="0"/>
    <n v="0"/>
    <x v="3"/>
  </r>
  <r>
    <x v="9"/>
    <x v="1"/>
    <x v="0"/>
    <x v="0"/>
    <x v="27"/>
    <x v="22"/>
    <n v="286976192"/>
    <n v="0"/>
    <n v="0"/>
    <x v="3"/>
  </r>
  <r>
    <x v="9"/>
    <x v="1"/>
    <x v="0"/>
    <x v="0"/>
    <x v="27"/>
    <x v="23"/>
    <n v="289458400"/>
    <n v="0"/>
    <n v="0"/>
    <x v="3"/>
  </r>
  <r>
    <x v="9"/>
    <x v="1"/>
    <x v="0"/>
    <x v="0"/>
    <x v="27"/>
    <x v="24"/>
    <n v="291942080"/>
    <n v="0"/>
    <n v="0"/>
    <x v="3"/>
  </r>
  <r>
    <x v="9"/>
    <x v="1"/>
    <x v="0"/>
    <x v="0"/>
    <x v="27"/>
    <x v="25"/>
    <n v="294434880"/>
    <n v="0"/>
    <n v="0"/>
    <x v="3"/>
  </r>
  <r>
    <x v="9"/>
    <x v="1"/>
    <x v="0"/>
    <x v="0"/>
    <x v="27"/>
    <x v="26"/>
    <n v="296923008"/>
    <n v="0"/>
    <n v="0"/>
    <x v="3"/>
  </r>
  <r>
    <x v="9"/>
    <x v="1"/>
    <x v="0"/>
    <x v="0"/>
    <x v="27"/>
    <x v="27"/>
    <n v="299422848"/>
    <n v="0"/>
    <n v="0"/>
    <x v="3"/>
  </r>
  <r>
    <x v="9"/>
    <x v="1"/>
    <x v="0"/>
    <x v="0"/>
    <x v="27"/>
    <x v="28"/>
    <n v="301922304"/>
    <n v="0"/>
    <n v="0"/>
    <x v="3"/>
  </r>
  <r>
    <x v="9"/>
    <x v="1"/>
    <x v="0"/>
    <x v="0"/>
    <x v="27"/>
    <x v="29"/>
    <n v="304434752"/>
    <n v="0"/>
    <n v="0"/>
    <x v="3"/>
  </r>
  <r>
    <x v="9"/>
    <x v="1"/>
    <x v="0"/>
    <x v="0"/>
    <x v="27"/>
    <x v="30"/>
    <n v="306962240"/>
    <n v="0"/>
    <n v="0"/>
    <x v="3"/>
  </r>
  <r>
    <x v="9"/>
    <x v="1"/>
    <x v="1"/>
    <x v="0"/>
    <x v="27"/>
    <x v="0"/>
    <n v="40425864"/>
    <n v="0"/>
    <n v="0"/>
    <x v="3"/>
  </r>
  <r>
    <x v="9"/>
    <x v="1"/>
    <x v="1"/>
    <x v="0"/>
    <x v="27"/>
    <x v="1"/>
    <n v="48716480"/>
    <n v="0"/>
    <n v="0"/>
    <x v="3"/>
  </r>
  <r>
    <x v="9"/>
    <x v="1"/>
    <x v="1"/>
    <x v="0"/>
    <x v="27"/>
    <x v="2"/>
    <n v="52853720"/>
    <n v="0"/>
    <n v="0"/>
    <x v="3"/>
  </r>
  <r>
    <x v="9"/>
    <x v="1"/>
    <x v="1"/>
    <x v="0"/>
    <x v="27"/>
    <x v="3"/>
    <n v="57792796"/>
    <n v="0"/>
    <n v="0"/>
    <x v="3"/>
  </r>
  <r>
    <x v="9"/>
    <x v="1"/>
    <x v="1"/>
    <x v="0"/>
    <x v="27"/>
    <x v="4"/>
    <n v="61894112"/>
    <n v="0"/>
    <n v="0"/>
    <x v="3"/>
  </r>
  <r>
    <x v="9"/>
    <x v="1"/>
    <x v="1"/>
    <x v="0"/>
    <x v="27"/>
    <x v="5"/>
    <n v="65661636"/>
    <n v="0"/>
    <n v="0"/>
    <x v="3"/>
  </r>
  <r>
    <x v="9"/>
    <x v="1"/>
    <x v="1"/>
    <x v="0"/>
    <x v="27"/>
    <x v="6"/>
    <n v="68672176"/>
    <n v="0"/>
    <n v="0"/>
    <x v="3"/>
  </r>
  <r>
    <x v="9"/>
    <x v="1"/>
    <x v="1"/>
    <x v="0"/>
    <x v="27"/>
    <x v="7"/>
    <n v="70613576"/>
    <n v="0"/>
    <n v="0"/>
    <x v="3"/>
  </r>
  <r>
    <x v="9"/>
    <x v="1"/>
    <x v="1"/>
    <x v="0"/>
    <x v="27"/>
    <x v="8"/>
    <n v="72338864"/>
    <n v="0"/>
    <n v="0"/>
    <x v="3"/>
  </r>
  <r>
    <x v="9"/>
    <x v="1"/>
    <x v="1"/>
    <x v="0"/>
    <x v="27"/>
    <x v="9"/>
    <n v="73973176"/>
    <n v="0"/>
    <n v="0"/>
    <x v="3"/>
  </r>
  <r>
    <x v="9"/>
    <x v="1"/>
    <x v="1"/>
    <x v="0"/>
    <x v="27"/>
    <x v="10"/>
    <n v="75610240"/>
    <n v="0"/>
    <n v="0"/>
    <x v="3"/>
  </r>
  <r>
    <x v="9"/>
    <x v="1"/>
    <x v="1"/>
    <x v="0"/>
    <x v="27"/>
    <x v="11"/>
    <n v="77284248"/>
    <n v="0"/>
    <n v="0"/>
    <x v="3"/>
  </r>
  <r>
    <x v="9"/>
    <x v="1"/>
    <x v="1"/>
    <x v="0"/>
    <x v="27"/>
    <x v="12"/>
    <n v="78711080"/>
    <n v="0"/>
    <n v="0"/>
    <x v="3"/>
  </r>
  <r>
    <x v="9"/>
    <x v="1"/>
    <x v="1"/>
    <x v="0"/>
    <x v="27"/>
    <x v="13"/>
    <n v="80132272"/>
    <n v="0"/>
    <n v="0"/>
    <x v="3"/>
  </r>
  <r>
    <x v="9"/>
    <x v="1"/>
    <x v="1"/>
    <x v="0"/>
    <x v="27"/>
    <x v="14"/>
    <n v="81533152"/>
    <n v="0"/>
    <n v="0"/>
    <x v="3"/>
  </r>
  <r>
    <x v="9"/>
    <x v="1"/>
    <x v="1"/>
    <x v="0"/>
    <x v="27"/>
    <x v="15"/>
    <n v="82916192"/>
    <n v="0"/>
    <n v="0"/>
    <x v="3"/>
  </r>
  <r>
    <x v="9"/>
    <x v="1"/>
    <x v="1"/>
    <x v="0"/>
    <x v="27"/>
    <x v="16"/>
    <n v="84288968"/>
    <n v="0"/>
    <n v="0"/>
    <x v="3"/>
  </r>
  <r>
    <x v="9"/>
    <x v="1"/>
    <x v="1"/>
    <x v="0"/>
    <x v="27"/>
    <x v="17"/>
    <n v="85631688"/>
    <n v="0"/>
    <n v="0"/>
    <x v="3"/>
  </r>
  <r>
    <x v="9"/>
    <x v="1"/>
    <x v="1"/>
    <x v="0"/>
    <x v="27"/>
    <x v="18"/>
    <n v="86979128"/>
    <n v="0"/>
    <n v="0"/>
    <x v="3"/>
  </r>
  <r>
    <x v="9"/>
    <x v="1"/>
    <x v="1"/>
    <x v="0"/>
    <x v="27"/>
    <x v="19"/>
    <n v="88093056"/>
    <n v="0"/>
    <n v="0"/>
    <x v="3"/>
  </r>
  <r>
    <x v="9"/>
    <x v="1"/>
    <x v="1"/>
    <x v="0"/>
    <x v="27"/>
    <x v="20"/>
    <n v="89099368"/>
    <n v="0"/>
    <n v="0"/>
    <x v="3"/>
  </r>
  <r>
    <x v="9"/>
    <x v="1"/>
    <x v="1"/>
    <x v="0"/>
    <x v="27"/>
    <x v="21"/>
    <n v="90087104"/>
    <n v="0"/>
    <n v="0"/>
    <x v="3"/>
  </r>
  <r>
    <x v="9"/>
    <x v="1"/>
    <x v="1"/>
    <x v="0"/>
    <x v="27"/>
    <x v="22"/>
    <n v="91058512"/>
    <n v="0"/>
    <n v="0"/>
    <x v="3"/>
  </r>
  <r>
    <x v="9"/>
    <x v="1"/>
    <x v="1"/>
    <x v="0"/>
    <x v="27"/>
    <x v="23"/>
    <n v="92023824"/>
    <n v="0"/>
    <n v="0"/>
    <x v="3"/>
  </r>
  <r>
    <x v="9"/>
    <x v="1"/>
    <x v="1"/>
    <x v="0"/>
    <x v="27"/>
    <x v="24"/>
    <n v="92993672"/>
    <n v="0"/>
    <n v="0"/>
    <x v="3"/>
  </r>
  <r>
    <x v="9"/>
    <x v="1"/>
    <x v="1"/>
    <x v="0"/>
    <x v="27"/>
    <x v="25"/>
    <n v="93962952"/>
    <n v="0"/>
    <n v="0"/>
    <x v="3"/>
  </r>
  <r>
    <x v="9"/>
    <x v="1"/>
    <x v="1"/>
    <x v="0"/>
    <x v="27"/>
    <x v="26"/>
    <n v="94925080"/>
    <n v="0"/>
    <n v="0"/>
    <x v="3"/>
  </r>
  <r>
    <x v="9"/>
    <x v="1"/>
    <x v="1"/>
    <x v="0"/>
    <x v="27"/>
    <x v="27"/>
    <n v="95886288"/>
    <n v="0"/>
    <n v="0"/>
    <x v="3"/>
  </r>
  <r>
    <x v="9"/>
    <x v="1"/>
    <x v="1"/>
    <x v="0"/>
    <x v="27"/>
    <x v="28"/>
    <n v="96843072"/>
    <n v="0"/>
    <n v="0"/>
    <x v="3"/>
  </r>
  <r>
    <x v="9"/>
    <x v="1"/>
    <x v="1"/>
    <x v="0"/>
    <x v="27"/>
    <x v="29"/>
    <n v="97799656"/>
    <n v="0"/>
    <n v="0"/>
    <x v="3"/>
  </r>
  <r>
    <x v="9"/>
    <x v="1"/>
    <x v="1"/>
    <x v="0"/>
    <x v="27"/>
    <x v="30"/>
    <n v="98756064"/>
    <n v="0"/>
    <n v="0"/>
    <x v="3"/>
  </r>
  <r>
    <x v="9"/>
    <x v="1"/>
    <x v="2"/>
    <x v="0"/>
    <x v="27"/>
    <x v="0"/>
    <n v="2688374"/>
    <n v="0"/>
    <n v="0"/>
    <x v="3"/>
  </r>
  <r>
    <x v="9"/>
    <x v="1"/>
    <x v="2"/>
    <x v="0"/>
    <x v="27"/>
    <x v="1"/>
    <n v="3171829"/>
    <n v="0"/>
    <n v="0"/>
    <x v="3"/>
  </r>
  <r>
    <x v="9"/>
    <x v="1"/>
    <x v="2"/>
    <x v="0"/>
    <x v="27"/>
    <x v="2"/>
    <n v="3395717"/>
    <n v="0"/>
    <n v="0"/>
    <x v="3"/>
  </r>
  <r>
    <x v="9"/>
    <x v="1"/>
    <x v="2"/>
    <x v="0"/>
    <x v="27"/>
    <x v="3"/>
    <n v="3643002"/>
    <n v="0"/>
    <n v="0"/>
    <x v="3"/>
  </r>
  <r>
    <x v="9"/>
    <x v="1"/>
    <x v="2"/>
    <x v="0"/>
    <x v="27"/>
    <x v="4"/>
    <n v="3848856"/>
    <n v="0"/>
    <n v="0"/>
    <x v="3"/>
  </r>
  <r>
    <x v="9"/>
    <x v="1"/>
    <x v="2"/>
    <x v="0"/>
    <x v="27"/>
    <x v="5"/>
    <n v="4032656"/>
    <n v="0"/>
    <n v="0"/>
    <x v="3"/>
  </r>
  <r>
    <x v="9"/>
    <x v="1"/>
    <x v="2"/>
    <x v="0"/>
    <x v="27"/>
    <x v="6"/>
    <n v="4214756"/>
    <n v="0"/>
    <n v="0"/>
    <x v="3"/>
  </r>
  <r>
    <x v="9"/>
    <x v="1"/>
    <x v="2"/>
    <x v="0"/>
    <x v="27"/>
    <x v="7"/>
    <n v="4329508"/>
    <n v="0"/>
    <n v="0"/>
    <x v="3"/>
  </r>
  <r>
    <x v="9"/>
    <x v="1"/>
    <x v="2"/>
    <x v="0"/>
    <x v="27"/>
    <x v="8"/>
    <n v="4429333"/>
    <n v="0"/>
    <n v="0"/>
    <x v="3"/>
  </r>
  <r>
    <x v="9"/>
    <x v="1"/>
    <x v="2"/>
    <x v="0"/>
    <x v="27"/>
    <x v="9"/>
    <n v="4521660"/>
    <n v="0"/>
    <n v="0"/>
    <x v="3"/>
  </r>
  <r>
    <x v="9"/>
    <x v="1"/>
    <x v="2"/>
    <x v="0"/>
    <x v="27"/>
    <x v="10"/>
    <n v="4591835"/>
    <n v="0"/>
    <n v="0"/>
    <x v="3"/>
  </r>
  <r>
    <x v="9"/>
    <x v="1"/>
    <x v="2"/>
    <x v="0"/>
    <x v="27"/>
    <x v="11"/>
    <n v="4658015"/>
    <n v="0"/>
    <n v="0"/>
    <x v="3"/>
  </r>
  <r>
    <x v="9"/>
    <x v="1"/>
    <x v="2"/>
    <x v="0"/>
    <x v="27"/>
    <x v="12"/>
    <n v="4723324"/>
    <n v="0"/>
    <n v="0"/>
    <x v="3"/>
  </r>
  <r>
    <x v="9"/>
    <x v="1"/>
    <x v="2"/>
    <x v="0"/>
    <x v="27"/>
    <x v="13"/>
    <n v="4779382"/>
    <n v="0"/>
    <n v="0"/>
    <x v="3"/>
  </r>
  <r>
    <x v="9"/>
    <x v="1"/>
    <x v="2"/>
    <x v="0"/>
    <x v="27"/>
    <x v="14"/>
    <n v="4829882"/>
    <n v="0"/>
    <n v="0"/>
    <x v="3"/>
  </r>
  <r>
    <x v="9"/>
    <x v="1"/>
    <x v="2"/>
    <x v="0"/>
    <x v="27"/>
    <x v="15"/>
    <n v="4879249"/>
    <n v="0"/>
    <n v="0"/>
    <x v="3"/>
  </r>
  <r>
    <x v="9"/>
    <x v="1"/>
    <x v="2"/>
    <x v="0"/>
    <x v="27"/>
    <x v="16"/>
    <n v="4927922"/>
    <n v="0"/>
    <n v="0"/>
    <x v="3"/>
  </r>
  <r>
    <x v="9"/>
    <x v="1"/>
    <x v="2"/>
    <x v="0"/>
    <x v="27"/>
    <x v="17"/>
    <n v="4973602"/>
    <n v="0"/>
    <n v="0"/>
    <x v="3"/>
  </r>
  <r>
    <x v="9"/>
    <x v="1"/>
    <x v="2"/>
    <x v="0"/>
    <x v="27"/>
    <x v="18"/>
    <n v="5017724"/>
    <n v="0"/>
    <n v="0"/>
    <x v="3"/>
  </r>
  <r>
    <x v="9"/>
    <x v="1"/>
    <x v="2"/>
    <x v="0"/>
    <x v="27"/>
    <x v="19"/>
    <n v="5057044"/>
    <n v="0"/>
    <n v="0"/>
    <x v="3"/>
  </r>
  <r>
    <x v="9"/>
    <x v="1"/>
    <x v="2"/>
    <x v="0"/>
    <x v="27"/>
    <x v="20"/>
    <n v="5095196"/>
    <n v="0"/>
    <n v="0"/>
    <x v="3"/>
  </r>
  <r>
    <x v="9"/>
    <x v="1"/>
    <x v="2"/>
    <x v="0"/>
    <x v="27"/>
    <x v="21"/>
    <n v="5133820"/>
    <n v="0"/>
    <n v="0"/>
    <x v="3"/>
  </r>
  <r>
    <x v="9"/>
    <x v="1"/>
    <x v="2"/>
    <x v="0"/>
    <x v="27"/>
    <x v="22"/>
    <n v="5171058"/>
    <n v="0"/>
    <n v="0"/>
    <x v="3"/>
  </r>
  <r>
    <x v="9"/>
    <x v="1"/>
    <x v="2"/>
    <x v="0"/>
    <x v="27"/>
    <x v="23"/>
    <n v="5199691"/>
    <n v="0"/>
    <n v="0"/>
    <x v="3"/>
  </r>
  <r>
    <x v="9"/>
    <x v="1"/>
    <x v="2"/>
    <x v="0"/>
    <x v="27"/>
    <x v="24"/>
    <n v="5223715"/>
    <n v="0"/>
    <n v="0"/>
    <x v="3"/>
  </r>
  <r>
    <x v="9"/>
    <x v="1"/>
    <x v="2"/>
    <x v="0"/>
    <x v="27"/>
    <x v="25"/>
    <n v="5247390"/>
    <n v="0"/>
    <n v="0"/>
    <x v="3"/>
  </r>
  <r>
    <x v="9"/>
    <x v="1"/>
    <x v="2"/>
    <x v="0"/>
    <x v="27"/>
    <x v="26"/>
    <n v="5269688"/>
    <n v="0"/>
    <n v="0"/>
    <x v="3"/>
  </r>
  <r>
    <x v="9"/>
    <x v="1"/>
    <x v="2"/>
    <x v="0"/>
    <x v="27"/>
    <x v="27"/>
    <n v="5291257"/>
    <n v="0"/>
    <n v="0"/>
    <x v="3"/>
  </r>
  <r>
    <x v="9"/>
    <x v="1"/>
    <x v="2"/>
    <x v="0"/>
    <x v="27"/>
    <x v="28"/>
    <n v="5311416"/>
    <n v="0"/>
    <n v="0"/>
    <x v="3"/>
  </r>
  <r>
    <x v="9"/>
    <x v="1"/>
    <x v="2"/>
    <x v="0"/>
    <x v="27"/>
    <x v="29"/>
    <n v="5331951"/>
    <n v="0"/>
    <n v="0"/>
    <x v="3"/>
  </r>
  <r>
    <x v="9"/>
    <x v="1"/>
    <x v="2"/>
    <x v="0"/>
    <x v="27"/>
    <x v="30"/>
    <n v="5352432"/>
    <n v="0"/>
    <n v="0"/>
    <x v="3"/>
  </r>
  <r>
    <x v="9"/>
    <x v="2"/>
    <x v="0"/>
    <x v="0"/>
    <x v="27"/>
    <x v="0"/>
    <n v="197933632"/>
    <n v="0"/>
    <n v="0"/>
    <x v="3"/>
  </r>
  <r>
    <x v="9"/>
    <x v="2"/>
    <x v="0"/>
    <x v="0"/>
    <x v="27"/>
    <x v="1"/>
    <n v="235978192"/>
    <n v="0"/>
    <n v="0"/>
    <x v="3"/>
  </r>
  <r>
    <x v="9"/>
    <x v="2"/>
    <x v="0"/>
    <x v="0"/>
    <x v="27"/>
    <x v="2"/>
    <n v="253649248"/>
    <n v="0"/>
    <n v="0"/>
    <x v="3"/>
  </r>
  <r>
    <x v="9"/>
    <x v="2"/>
    <x v="0"/>
    <x v="0"/>
    <x v="27"/>
    <x v="3"/>
    <n v="276001152"/>
    <n v="0"/>
    <n v="0"/>
    <x v="3"/>
  </r>
  <r>
    <x v="9"/>
    <x v="2"/>
    <x v="0"/>
    <x v="0"/>
    <x v="27"/>
    <x v="4"/>
    <n v="294668992"/>
    <n v="0"/>
    <n v="0"/>
    <x v="3"/>
  </r>
  <r>
    <x v="9"/>
    <x v="2"/>
    <x v="0"/>
    <x v="0"/>
    <x v="27"/>
    <x v="5"/>
    <n v="311083744"/>
    <n v="0"/>
    <n v="0"/>
    <x v="3"/>
  </r>
  <r>
    <x v="9"/>
    <x v="2"/>
    <x v="0"/>
    <x v="0"/>
    <x v="27"/>
    <x v="6"/>
    <n v="323969664"/>
    <n v="0"/>
    <n v="0"/>
    <x v="3"/>
  </r>
  <r>
    <x v="9"/>
    <x v="2"/>
    <x v="0"/>
    <x v="0"/>
    <x v="27"/>
    <x v="7"/>
    <n v="331720416"/>
    <n v="0"/>
    <n v="0"/>
    <x v="3"/>
  </r>
  <r>
    <x v="9"/>
    <x v="2"/>
    <x v="0"/>
    <x v="0"/>
    <x v="27"/>
    <x v="8"/>
    <n v="338518400"/>
    <n v="0"/>
    <n v="0"/>
    <x v="3"/>
  </r>
  <r>
    <x v="9"/>
    <x v="2"/>
    <x v="0"/>
    <x v="0"/>
    <x v="27"/>
    <x v="9"/>
    <n v="344988864"/>
    <n v="0"/>
    <n v="0"/>
    <x v="3"/>
  </r>
  <r>
    <x v="9"/>
    <x v="2"/>
    <x v="0"/>
    <x v="0"/>
    <x v="27"/>
    <x v="10"/>
    <n v="351445664"/>
    <n v="0"/>
    <n v="0"/>
    <x v="3"/>
  </r>
  <r>
    <x v="9"/>
    <x v="2"/>
    <x v="0"/>
    <x v="0"/>
    <x v="27"/>
    <x v="11"/>
    <n v="357950048"/>
    <n v="0"/>
    <n v="0"/>
    <x v="3"/>
  </r>
  <r>
    <x v="9"/>
    <x v="2"/>
    <x v="0"/>
    <x v="0"/>
    <x v="27"/>
    <x v="12"/>
    <n v="363345888"/>
    <n v="0"/>
    <n v="0"/>
    <x v="3"/>
  </r>
  <r>
    <x v="9"/>
    <x v="2"/>
    <x v="0"/>
    <x v="0"/>
    <x v="27"/>
    <x v="13"/>
    <n v="368781696"/>
    <n v="0"/>
    <n v="0"/>
    <x v="3"/>
  </r>
  <r>
    <x v="9"/>
    <x v="2"/>
    <x v="0"/>
    <x v="0"/>
    <x v="27"/>
    <x v="14"/>
    <n v="374159936"/>
    <n v="0"/>
    <n v="0"/>
    <x v="3"/>
  </r>
  <r>
    <x v="9"/>
    <x v="2"/>
    <x v="0"/>
    <x v="0"/>
    <x v="27"/>
    <x v="15"/>
    <n v="379470752"/>
    <n v="0"/>
    <n v="0"/>
    <x v="3"/>
  </r>
  <r>
    <x v="9"/>
    <x v="2"/>
    <x v="0"/>
    <x v="0"/>
    <x v="27"/>
    <x v="16"/>
    <n v="384733760"/>
    <n v="0"/>
    <n v="0"/>
    <x v="3"/>
  </r>
  <r>
    <x v="9"/>
    <x v="2"/>
    <x v="0"/>
    <x v="0"/>
    <x v="27"/>
    <x v="17"/>
    <n v="389987552"/>
    <n v="0"/>
    <n v="0"/>
    <x v="3"/>
  </r>
  <r>
    <x v="9"/>
    <x v="2"/>
    <x v="0"/>
    <x v="0"/>
    <x v="27"/>
    <x v="18"/>
    <n v="395266304"/>
    <n v="0"/>
    <n v="0"/>
    <x v="3"/>
  </r>
  <r>
    <x v="9"/>
    <x v="2"/>
    <x v="0"/>
    <x v="0"/>
    <x v="27"/>
    <x v="19"/>
    <n v="399519968"/>
    <n v="0"/>
    <n v="0"/>
    <x v="3"/>
  </r>
  <r>
    <x v="9"/>
    <x v="2"/>
    <x v="0"/>
    <x v="0"/>
    <x v="27"/>
    <x v="20"/>
    <n v="403303360"/>
    <n v="0"/>
    <n v="0"/>
    <x v="3"/>
  </r>
  <r>
    <x v="9"/>
    <x v="2"/>
    <x v="0"/>
    <x v="0"/>
    <x v="27"/>
    <x v="21"/>
    <n v="407040896"/>
    <n v="0"/>
    <n v="0"/>
    <x v="3"/>
  </r>
  <r>
    <x v="9"/>
    <x v="2"/>
    <x v="0"/>
    <x v="0"/>
    <x v="27"/>
    <x v="22"/>
    <n v="410725696"/>
    <n v="0"/>
    <n v="0"/>
    <x v="3"/>
  </r>
  <r>
    <x v="9"/>
    <x v="2"/>
    <x v="0"/>
    <x v="0"/>
    <x v="27"/>
    <x v="23"/>
    <n v="414368352"/>
    <n v="0"/>
    <n v="0"/>
    <x v="3"/>
  </r>
  <r>
    <x v="9"/>
    <x v="2"/>
    <x v="0"/>
    <x v="0"/>
    <x v="27"/>
    <x v="24"/>
    <n v="418007904"/>
    <n v="0"/>
    <n v="0"/>
    <x v="3"/>
  </r>
  <r>
    <x v="9"/>
    <x v="2"/>
    <x v="0"/>
    <x v="0"/>
    <x v="27"/>
    <x v="25"/>
    <n v="421654272"/>
    <n v="0"/>
    <n v="0"/>
    <x v="3"/>
  </r>
  <r>
    <x v="9"/>
    <x v="2"/>
    <x v="0"/>
    <x v="0"/>
    <x v="27"/>
    <x v="26"/>
    <n v="425297568"/>
    <n v="0"/>
    <n v="0"/>
    <x v="3"/>
  </r>
  <r>
    <x v="9"/>
    <x v="2"/>
    <x v="0"/>
    <x v="0"/>
    <x v="27"/>
    <x v="27"/>
    <n v="428926080"/>
    <n v="0"/>
    <n v="0"/>
    <x v="3"/>
  </r>
  <r>
    <x v="9"/>
    <x v="2"/>
    <x v="0"/>
    <x v="0"/>
    <x v="27"/>
    <x v="28"/>
    <n v="432544000"/>
    <n v="0"/>
    <n v="0"/>
    <x v="3"/>
  </r>
  <r>
    <x v="9"/>
    <x v="2"/>
    <x v="0"/>
    <x v="0"/>
    <x v="27"/>
    <x v="29"/>
    <n v="436176384"/>
    <n v="0"/>
    <n v="0"/>
    <x v="3"/>
  </r>
  <r>
    <x v="9"/>
    <x v="2"/>
    <x v="0"/>
    <x v="0"/>
    <x v="27"/>
    <x v="30"/>
    <n v="439830912"/>
    <n v="0"/>
    <n v="0"/>
    <x v="3"/>
  </r>
  <r>
    <x v="9"/>
    <x v="2"/>
    <x v="1"/>
    <x v="0"/>
    <x v="27"/>
    <x v="0"/>
    <n v="29098824"/>
    <n v="0"/>
    <n v="0"/>
    <x v="3"/>
  </r>
  <r>
    <x v="9"/>
    <x v="2"/>
    <x v="1"/>
    <x v="0"/>
    <x v="27"/>
    <x v="1"/>
    <n v="35053884"/>
    <n v="0"/>
    <n v="0"/>
    <x v="3"/>
  </r>
  <r>
    <x v="9"/>
    <x v="2"/>
    <x v="1"/>
    <x v="0"/>
    <x v="27"/>
    <x v="2"/>
    <n v="38039716"/>
    <n v="0"/>
    <n v="0"/>
    <x v="3"/>
  </r>
  <r>
    <x v="9"/>
    <x v="2"/>
    <x v="1"/>
    <x v="0"/>
    <x v="27"/>
    <x v="3"/>
    <n v="41835472"/>
    <n v="0"/>
    <n v="0"/>
    <x v="3"/>
  </r>
  <r>
    <x v="9"/>
    <x v="2"/>
    <x v="1"/>
    <x v="0"/>
    <x v="27"/>
    <x v="4"/>
    <n v="44876996"/>
    <n v="0"/>
    <n v="0"/>
    <x v="3"/>
  </r>
  <r>
    <x v="9"/>
    <x v="2"/>
    <x v="1"/>
    <x v="0"/>
    <x v="27"/>
    <x v="5"/>
    <n v="47669468"/>
    <n v="0"/>
    <n v="0"/>
    <x v="3"/>
  </r>
  <r>
    <x v="9"/>
    <x v="2"/>
    <x v="1"/>
    <x v="0"/>
    <x v="27"/>
    <x v="6"/>
    <n v="49934320"/>
    <n v="0"/>
    <n v="0"/>
    <x v="3"/>
  </r>
  <r>
    <x v="9"/>
    <x v="2"/>
    <x v="1"/>
    <x v="0"/>
    <x v="27"/>
    <x v="7"/>
    <n v="51433796"/>
    <n v="0"/>
    <n v="0"/>
    <x v="3"/>
  </r>
  <r>
    <x v="9"/>
    <x v="2"/>
    <x v="1"/>
    <x v="0"/>
    <x v="27"/>
    <x v="8"/>
    <n v="52764640"/>
    <n v="0"/>
    <n v="0"/>
    <x v="3"/>
  </r>
  <r>
    <x v="9"/>
    <x v="2"/>
    <x v="1"/>
    <x v="0"/>
    <x v="27"/>
    <x v="9"/>
    <n v="54034036"/>
    <n v="0"/>
    <n v="0"/>
    <x v="3"/>
  </r>
  <r>
    <x v="9"/>
    <x v="2"/>
    <x v="1"/>
    <x v="0"/>
    <x v="27"/>
    <x v="10"/>
    <n v="55313480"/>
    <n v="0"/>
    <n v="0"/>
    <x v="3"/>
  </r>
  <r>
    <x v="9"/>
    <x v="2"/>
    <x v="1"/>
    <x v="0"/>
    <x v="27"/>
    <x v="11"/>
    <n v="56636932"/>
    <n v="0"/>
    <n v="0"/>
    <x v="3"/>
  </r>
  <r>
    <x v="9"/>
    <x v="2"/>
    <x v="1"/>
    <x v="0"/>
    <x v="27"/>
    <x v="12"/>
    <n v="57792464"/>
    <n v="0"/>
    <n v="0"/>
    <x v="3"/>
  </r>
  <r>
    <x v="9"/>
    <x v="2"/>
    <x v="1"/>
    <x v="0"/>
    <x v="27"/>
    <x v="13"/>
    <n v="58945912"/>
    <n v="0"/>
    <n v="0"/>
    <x v="3"/>
  </r>
  <r>
    <x v="9"/>
    <x v="2"/>
    <x v="1"/>
    <x v="0"/>
    <x v="27"/>
    <x v="14"/>
    <n v="60076504"/>
    <n v="0"/>
    <n v="0"/>
    <x v="3"/>
  </r>
  <r>
    <x v="9"/>
    <x v="2"/>
    <x v="1"/>
    <x v="0"/>
    <x v="27"/>
    <x v="15"/>
    <n v="61186272"/>
    <n v="0"/>
    <n v="0"/>
    <x v="3"/>
  </r>
  <r>
    <x v="9"/>
    <x v="2"/>
    <x v="1"/>
    <x v="0"/>
    <x v="27"/>
    <x v="16"/>
    <n v="62281640"/>
    <n v="0"/>
    <n v="0"/>
    <x v="3"/>
  </r>
  <r>
    <x v="9"/>
    <x v="2"/>
    <x v="1"/>
    <x v="0"/>
    <x v="27"/>
    <x v="17"/>
    <n v="63334844"/>
    <n v="0"/>
    <n v="0"/>
    <x v="3"/>
  </r>
  <r>
    <x v="9"/>
    <x v="2"/>
    <x v="1"/>
    <x v="0"/>
    <x v="27"/>
    <x v="18"/>
    <n v="64371892"/>
    <n v="0"/>
    <n v="0"/>
    <x v="3"/>
  </r>
  <r>
    <x v="9"/>
    <x v="2"/>
    <x v="1"/>
    <x v="0"/>
    <x v="27"/>
    <x v="19"/>
    <n v="65242944"/>
    <n v="0"/>
    <n v="0"/>
    <x v="3"/>
  </r>
  <r>
    <x v="9"/>
    <x v="2"/>
    <x v="1"/>
    <x v="0"/>
    <x v="27"/>
    <x v="20"/>
    <n v="66029892"/>
    <n v="0"/>
    <n v="0"/>
    <x v="3"/>
  </r>
  <r>
    <x v="9"/>
    <x v="2"/>
    <x v="1"/>
    <x v="0"/>
    <x v="27"/>
    <x v="21"/>
    <n v="66795884"/>
    <n v="0"/>
    <n v="0"/>
    <x v="3"/>
  </r>
  <r>
    <x v="9"/>
    <x v="2"/>
    <x v="1"/>
    <x v="0"/>
    <x v="27"/>
    <x v="22"/>
    <n v="67540080"/>
    <n v="0"/>
    <n v="0"/>
    <x v="3"/>
  </r>
  <r>
    <x v="9"/>
    <x v="2"/>
    <x v="1"/>
    <x v="0"/>
    <x v="27"/>
    <x v="23"/>
    <n v="68276128"/>
    <n v="0"/>
    <n v="0"/>
    <x v="3"/>
  </r>
  <r>
    <x v="9"/>
    <x v="2"/>
    <x v="1"/>
    <x v="0"/>
    <x v="27"/>
    <x v="24"/>
    <n v="69017432"/>
    <n v="0"/>
    <n v="0"/>
    <x v="3"/>
  </r>
  <r>
    <x v="9"/>
    <x v="2"/>
    <x v="1"/>
    <x v="0"/>
    <x v="27"/>
    <x v="25"/>
    <n v="69758128"/>
    <n v="0"/>
    <n v="0"/>
    <x v="3"/>
  </r>
  <r>
    <x v="9"/>
    <x v="2"/>
    <x v="1"/>
    <x v="0"/>
    <x v="27"/>
    <x v="26"/>
    <n v="70494296"/>
    <n v="0"/>
    <n v="0"/>
    <x v="3"/>
  </r>
  <r>
    <x v="9"/>
    <x v="2"/>
    <x v="1"/>
    <x v="0"/>
    <x v="27"/>
    <x v="27"/>
    <n v="71224352"/>
    <n v="0"/>
    <n v="0"/>
    <x v="3"/>
  </r>
  <r>
    <x v="9"/>
    <x v="2"/>
    <x v="1"/>
    <x v="0"/>
    <x v="27"/>
    <x v="28"/>
    <n v="71949616"/>
    <n v="0"/>
    <n v="0"/>
    <x v="3"/>
  </r>
  <r>
    <x v="9"/>
    <x v="2"/>
    <x v="1"/>
    <x v="0"/>
    <x v="27"/>
    <x v="29"/>
    <n v="72674288"/>
    <n v="0"/>
    <n v="0"/>
    <x v="3"/>
  </r>
  <r>
    <x v="9"/>
    <x v="2"/>
    <x v="1"/>
    <x v="0"/>
    <x v="27"/>
    <x v="30"/>
    <n v="73399232"/>
    <n v="0"/>
    <n v="0"/>
    <x v="3"/>
  </r>
  <r>
    <x v="9"/>
    <x v="2"/>
    <x v="2"/>
    <x v="0"/>
    <x v="27"/>
    <x v="0"/>
    <n v="4703690"/>
    <n v="0"/>
    <n v="0"/>
    <x v="3"/>
  </r>
  <r>
    <x v="9"/>
    <x v="2"/>
    <x v="2"/>
    <x v="0"/>
    <x v="27"/>
    <x v="1"/>
    <n v="5575206"/>
    <n v="0"/>
    <n v="0"/>
    <x v="3"/>
  </r>
  <r>
    <x v="9"/>
    <x v="2"/>
    <x v="2"/>
    <x v="0"/>
    <x v="27"/>
    <x v="2"/>
    <n v="5976467"/>
    <n v="0"/>
    <n v="0"/>
    <x v="3"/>
  </r>
  <r>
    <x v="9"/>
    <x v="2"/>
    <x v="2"/>
    <x v="0"/>
    <x v="27"/>
    <x v="3"/>
    <n v="6448147"/>
    <n v="0"/>
    <n v="0"/>
    <x v="3"/>
  </r>
  <r>
    <x v="9"/>
    <x v="2"/>
    <x v="2"/>
    <x v="0"/>
    <x v="27"/>
    <x v="4"/>
    <n v="6843018"/>
    <n v="0"/>
    <n v="0"/>
    <x v="3"/>
  </r>
  <r>
    <x v="9"/>
    <x v="2"/>
    <x v="2"/>
    <x v="0"/>
    <x v="27"/>
    <x v="5"/>
    <n v="7194628"/>
    <n v="0"/>
    <n v="0"/>
    <x v="3"/>
  </r>
  <r>
    <x v="9"/>
    <x v="2"/>
    <x v="2"/>
    <x v="0"/>
    <x v="27"/>
    <x v="6"/>
    <n v="7554957"/>
    <n v="0"/>
    <n v="0"/>
    <x v="3"/>
  </r>
  <r>
    <x v="9"/>
    <x v="2"/>
    <x v="2"/>
    <x v="0"/>
    <x v="27"/>
    <x v="7"/>
    <n v="7810744"/>
    <n v="0"/>
    <n v="0"/>
    <x v="3"/>
  </r>
  <r>
    <x v="9"/>
    <x v="2"/>
    <x v="2"/>
    <x v="0"/>
    <x v="27"/>
    <x v="8"/>
    <n v="8040278"/>
    <n v="0"/>
    <n v="0"/>
    <x v="3"/>
  </r>
  <r>
    <x v="9"/>
    <x v="2"/>
    <x v="2"/>
    <x v="0"/>
    <x v="27"/>
    <x v="9"/>
    <n v="8255272"/>
    <n v="0"/>
    <n v="0"/>
    <x v="3"/>
  </r>
  <r>
    <x v="9"/>
    <x v="2"/>
    <x v="2"/>
    <x v="0"/>
    <x v="27"/>
    <x v="10"/>
    <n v="8418208"/>
    <n v="0"/>
    <n v="0"/>
    <x v="3"/>
  </r>
  <r>
    <x v="9"/>
    <x v="2"/>
    <x v="2"/>
    <x v="0"/>
    <x v="27"/>
    <x v="11"/>
    <n v="8572535"/>
    <n v="0"/>
    <n v="0"/>
    <x v="3"/>
  </r>
  <r>
    <x v="9"/>
    <x v="2"/>
    <x v="2"/>
    <x v="0"/>
    <x v="27"/>
    <x v="12"/>
    <n v="8725837"/>
    <n v="0"/>
    <n v="0"/>
    <x v="3"/>
  </r>
  <r>
    <x v="9"/>
    <x v="2"/>
    <x v="2"/>
    <x v="0"/>
    <x v="27"/>
    <x v="13"/>
    <n v="8863762"/>
    <n v="0"/>
    <n v="0"/>
    <x v="3"/>
  </r>
  <r>
    <x v="9"/>
    <x v="2"/>
    <x v="2"/>
    <x v="0"/>
    <x v="27"/>
    <x v="14"/>
    <n v="8991864"/>
    <n v="0"/>
    <n v="0"/>
    <x v="3"/>
  </r>
  <r>
    <x v="9"/>
    <x v="2"/>
    <x v="2"/>
    <x v="0"/>
    <x v="27"/>
    <x v="15"/>
    <n v="9117791"/>
    <n v="0"/>
    <n v="0"/>
    <x v="3"/>
  </r>
  <r>
    <x v="9"/>
    <x v="2"/>
    <x v="2"/>
    <x v="0"/>
    <x v="27"/>
    <x v="16"/>
    <n v="9242701"/>
    <n v="0"/>
    <n v="0"/>
    <x v="3"/>
  </r>
  <r>
    <x v="9"/>
    <x v="2"/>
    <x v="2"/>
    <x v="0"/>
    <x v="27"/>
    <x v="17"/>
    <n v="9360947"/>
    <n v="0"/>
    <n v="0"/>
    <x v="3"/>
  </r>
  <r>
    <x v="9"/>
    <x v="2"/>
    <x v="2"/>
    <x v="0"/>
    <x v="27"/>
    <x v="18"/>
    <n v="9474402"/>
    <n v="0"/>
    <n v="0"/>
    <x v="3"/>
  </r>
  <r>
    <x v="9"/>
    <x v="2"/>
    <x v="2"/>
    <x v="0"/>
    <x v="27"/>
    <x v="19"/>
    <n v="9577869"/>
    <n v="0"/>
    <n v="0"/>
    <x v="3"/>
  </r>
  <r>
    <x v="9"/>
    <x v="2"/>
    <x v="2"/>
    <x v="0"/>
    <x v="27"/>
    <x v="20"/>
    <n v="9679121"/>
    <n v="0"/>
    <n v="0"/>
    <x v="3"/>
  </r>
  <r>
    <x v="9"/>
    <x v="2"/>
    <x v="2"/>
    <x v="0"/>
    <x v="27"/>
    <x v="21"/>
    <n v="9781342"/>
    <n v="0"/>
    <n v="0"/>
    <x v="3"/>
  </r>
  <r>
    <x v="9"/>
    <x v="2"/>
    <x v="2"/>
    <x v="0"/>
    <x v="27"/>
    <x v="22"/>
    <n v="9880445"/>
    <n v="0"/>
    <n v="0"/>
    <x v="3"/>
  </r>
  <r>
    <x v="9"/>
    <x v="2"/>
    <x v="2"/>
    <x v="0"/>
    <x v="27"/>
    <x v="23"/>
    <n v="9964643"/>
    <n v="0"/>
    <n v="0"/>
    <x v="3"/>
  </r>
  <r>
    <x v="9"/>
    <x v="2"/>
    <x v="2"/>
    <x v="0"/>
    <x v="27"/>
    <x v="24"/>
    <n v="10041547"/>
    <n v="0"/>
    <n v="0"/>
    <x v="3"/>
  </r>
  <r>
    <x v="9"/>
    <x v="2"/>
    <x v="2"/>
    <x v="0"/>
    <x v="27"/>
    <x v="25"/>
    <n v="10118005"/>
    <n v="0"/>
    <n v="0"/>
    <x v="3"/>
  </r>
  <r>
    <x v="9"/>
    <x v="2"/>
    <x v="2"/>
    <x v="0"/>
    <x v="27"/>
    <x v="26"/>
    <n v="10191974"/>
    <n v="0"/>
    <n v="0"/>
    <x v="3"/>
  </r>
  <r>
    <x v="9"/>
    <x v="2"/>
    <x v="2"/>
    <x v="0"/>
    <x v="27"/>
    <x v="27"/>
    <n v="10263781"/>
    <n v="0"/>
    <n v="0"/>
    <x v="3"/>
  </r>
  <r>
    <x v="9"/>
    <x v="2"/>
    <x v="2"/>
    <x v="0"/>
    <x v="27"/>
    <x v="28"/>
    <n v="10332466"/>
    <n v="0"/>
    <n v="0"/>
    <x v="3"/>
  </r>
  <r>
    <x v="9"/>
    <x v="2"/>
    <x v="2"/>
    <x v="0"/>
    <x v="27"/>
    <x v="29"/>
    <n v="10401874"/>
    <n v="0"/>
    <n v="0"/>
    <x v="3"/>
  </r>
  <r>
    <x v="9"/>
    <x v="2"/>
    <x v="2"/>
    <x v="0"/>
    <x v="27"/>
    <x v="30"/>
    <n v="10471493"/>
    <n v="0"/>
    <n v="0"/>
    <x v="3"/>
  </r>
  <r>
    <x v="9"/>
    <x v="3"/>
    <x v="0"/>
    <x v="0"/>
    <x v="27"/>
    <x v="0"/>
    <n v="94092528"/>
    <n v="0"/>
    <n v="0"/>
    <x v="3"/>
  </r>
  <r>
    <x v="9"/>
    <x v="3"/>
    <x v="0"/>
    <x v="0"/>
    <x v="27"/>
    <x v="1"/>
    <n v="111975664"/>
    <n v="0"/>
    <n v="0"/>
    <x v="3"/>
  </r>
  <r>
    <x v="9"/>
    <x v="3"/>
    <x v="0"/>
    <x v="0"/>
    <x v="27"/>
    <x v="2"/>
    <n v="120291848"/>
    <n v="0"/>
    <n v="0"/>
    <x v="3"/>
  </r>
  <r>
    <x v="9"/>
    <x v="3"/>
    <x v="0"/>
    <x v="0"/>
    <x v="27"/>
    <x v="3"/>
    <n v="131118696"/>
    <n v="0"/>
    <n v="0"/>
    <x v="3"/>
  </r>
  <r>
    <x v="9"/>
    <x v="3"/>
    <x v="0"/>
    <x v="0"/>
    <x v="27"/>
    <x v="4"/>
    <n v="140069424"/>
    <n v="0"/>
    <n v="0"/>
    <x v="3"/>
  </r>
  <r>
    <x v="9"/>
    <x v="3"/>
    <x v="0"/>
    <x v="0"/>
    <x v="27"/>
    <x v="5"/>
    <n v="148079552"/>
    <n v="0"/>
    <n v="0"/>
    <x v="3"/>
  </r>
  <r>
    <x v="9"/>
    <x v="3"/>
    <x v="0"/>
    <x v="0"/>
    <x v="27"/>
    <x v="6"/>
    <n v="154423056"/>
    <n v="0"/>
    <n v="0"/>
    <x v="3"/>
  </r>
  <r>
    <x v="9"/>
    <x v="3"/>
    <x v="0"/>
    <x v="0"/>
    <x v="27"/>
    <x v="7"/>
    <n v="158343424"/>
    <n v="0"/>
    <n v="0"/>
    <x v="3"/>
  </r>
  <r>
    <x v="9"/>
    <x v="3"/>
    <x v="0"/>
    <x v="0"/>
    <x v="27"/>
    <x v="8"/>
    <n v="161815616"/>
    <n v="0"/>
    <n v="0"/>
    <x v="3"/>
  </r>
  <r>
    <x v="9"/>
    <x v="3"/>
    <x v="0"/>
    <x v="0"/>
    <x v="27"/>
    <x v="9"/>
    <n v="165124240"/>
    <n v="0"/>
    <n v="0"/>
    <x v="3"/>
  </r>
  <r>
    <x v="9"/>
    <x v="3"/>
    <x v="0"/>
    <x v="0"/>
    <x v="27"/>
    <x v="10"/>
    <n v="168411632"/>
    <n v="0"/>
    <n v="0"/>
    <x v="3"/>
  </r>
  <r>
    <x v="9"/>
    <x v="3"/>
    <x v="0"/>
    <x v="0"/>
    <x v="27"/>
    <x v="11"/>
    <n v="171697888"/>
    <n v="0"/>
    <n v="0"/>
    <x v="3"/>
  </r>
  <r>
    <x v="9"/>
    <x v="3"/>
    <x v="0"/>
    <x v="0"/>
    <x v="27"/>
    <x v="12"/>
    <n v="174533888"/>
    <n v="0"/>
    <n v="0"/>
    <x v="3"/>
  </r>
  <r>
    <x v="9"/>
    <x v="3"/>
    <x v="0"/>
    <x v="0"/>
    <x v="27"/>
    <x v="13"/>
    <n v="177407232"/>
    <n v="0"/>
    <n v="0"/>
    <x v="3"/>
  </r>
  <r>
    <x v="9"/>
    <x v="3"/>
    <x v="0"/>
    <x v="0"/>
    <x v="27"/>
    <x v="14"/>
    <n v="180257648"/>
    <n v="0"/>
    <n v="0"/>
    <x v="3"/>
  </r>
  <r>
    <x v="9"/>
    <x v="3"/>
    <x v="0"/>
    <x v="0"/>
    <x v="27"/>
    <x v="15"/>
    <n v="183073520"/>
    <n v="0"/>
    <n v="0"/>
    <x v="3"/>
  </r>
  <r>
    <x v="9"/>
    <x v="3"/>
    <x v="0"/>
    <x v="0"/>
    <x v="27"/>
    <x v="16"/>
    <n v="185855936"/>
    <n v="0"/>
    <n v="0"/>
    <x v="3"/>
  </r>
  <r>
    <x v="9"/>
    <x v="3"/>
    <x v="0"/>
    <x v="0"/>
    <x v="27"/>
    <x v="17"/>
    <n v="188614896"/>
    <n v="0"/>
    <n v="0"/>
    <x v="3"/>
  </r>
  <r>
    <x v="9"/>
    <x v="3"/>
    <x v="0"/>
    <x v="0"/>
    <x v="27"/>
    <x v="18"/>
    <n v="191345232"/>
    <n v="0"/>
    <n v="0"/>
    <x v="3"/>
  </r>
  <r>
    <x v="9"/>
    <x v="3"/>
    <x v="0"/>
    <x v="0"/>
    <x v="27"/>
    <x v="19"/>
    <n v="193625600"/>
    <n v="0"/>
    <n v="0"/>
    <x v="3"/>
  </r>
  <r>
    <x v="9"/>
    <x v="3"/>
    <x v="0"/>
    <x v="0"/>
    <x v="27"/>
    <x v="20"/>
    <n v="195674256"/>
    <n v="0"/>
    <n v="0"/>
    <x v="3"/>
  </r>
  <r>
    <x v="9"/>
    <x v="3"/>
    <x v="0"/>
    <x v="0"/>
    <x v="27"/>
    <x v="21"/>
    <n v="197681568"/>
    <n v="0"/>
    <n v="0"/>
    <x v="3"/>
  </r>
  <r>
    <x v="9"/>
    <x v="3"/>
    <x v="0"/>
    <x v="0"/>
    <x v="27"/>
    <x v="22"/>
    <n v="199647952"/>
    <n v="0"/>
    <n v="0"/>
    <x v="3"/>
  </r>
  <r>
    <x v="9"/>
    <x v="3"/>
    <x v="0"/>
    <x v="0"/>
    <x v="27"/>
    <x v="23"/>
    <n v="201576128"/>
    <n v="0"/>
    <n v="0"/>
    <x v="3"/>
  </r>
  <r>
    <x v="9"/>
    <x v="3"/>
    <x v="0"/>
    <x v="0"/>
    <x v="27"/>
    <x v="24"/>
    <n v="203483200"/>
    <n v="0"/>
    <n v="0"/>
    <x v="3"/>
  </r>
  <r>
    <x v="9"/>
    <x v="3"/>
    <x v="0"/>
    <x v="0"/>
    <x v="27"/>
    <x v="25"/>
    <n v="205383424"/>
    <n v="0"/>
    <n v="0"/>
    <x v="3"/>
  </r>
  <r>
    <x v="9"/>
    <x v="3"/>
    <x v="0"/>
    <x v="0"/>
    <x v="27"/>
    <x v="26"/>
    <n v="207282512"/>
    <n v="0"/>
    <n v="0"/>
    <x v="3"/>
  </r>
  <r>
    <x v="9"/>
    <x v="3"/>
    <x v="0"/>
    <x v="0"/>
    <x v="27"/>
    <x v="27"/>
    <n v="209172096"/>
    <n v="0"/>
    <n v="0"/>
    <x v="3"/>
  </r>
  <r>
    <x v="9"/>
    <x v="3"/>
    <x v="0"/>
    <x v="0"/>
    <x v="27"/>
    <x v="28"/>
    <n v="211050896"/>
    <n v="0"/>
    <n v="0"/>
    <x v="3"/>
  </r>
  <r>
    <x v="9"/>
    <x v="3"/>
    <x v="0"/>
    <x v="0"/>
    <x v="27"/>
    <x v="29"/>
    <n v="212932288"/>
    <n v="0"/>
    <n v="0"/>
    <x v="3"/>
  </r>
  <r>
    <x v="9"/>
    <x v="3"/>
    <x v="0"/>
    <x v="0"/>
    <x v="27"/>
    <x v="30"/>
    <n v="214823520"/>
    <n v="0"/>
    <n v="0"/>
    <x v="3"/>
  </r>
  <r>
    <x v="9"/>
    <x v="3"/>
    <x v="1"/>
    <x v="0"/>
    <x v="27"/>
    <x v="0"/>
    <n v="11382150"/>
    <n v="0"/>
    <n v="0"/>
    <x v="3"/>
  </r>
  <r>
    <x v="9"/>
    <x v="3"/>
    <x v="1"/>
    <x v="0"/>
    <x v="27"/>
    <x v="1"/>
    <n v="13762904"/>
    <n v="0"/>
    <n v="0"/>
    <x v="3"/>
  </r>
  <r>
    <x v="9"/>
    <x v="3"/>
    <x v="1"/>
    <x v="0"/>
    <x v="27"/>
    <x v="2"/>
    <n v="14994488"/>
    <n v="0"/>
    <n v="0"/>
    <x v="3"/>
  </r>
  <r>
    <x v="9"/>
    <x v="3"/>
    <x v="1"/>
    <x v="0"/>
    <x v="27"/>
    <x v="3"/>
    <n v="16584145"/>
    <n v="0"/>
    <n v="0"/>
    <x v="3"/>
  </r>
  <r>
    <x v="9"/>
    <x v="3"/>
    <x v="1"/>
    <x v="0"/>
    <x v="27"/>
    <x v="4"/>
    <n v="17844788"/>
    <n v="0"/>
    <n v="0"/>
    <x v="3"/>
  </r>
  <r>
    <x v="9"/>
    <x v="3"/>
    <x v="1"/>
    <x v="0"/>
    <x v="27"/>
    <x v="5"/>
    <n v="19044714"/>
    <n v="0"/>
    <n v="0"/>
    <x v="3"/>
  </r>
  <r>
    <x v="9"/>
    <x v="3"/>
    <x v="1"/>
    <x v="0"/>
    <x v="27"/>
    <x v="6"/>
    <n v="20038626"/>
    <n v="0"/>
    <n v="0"/>
    <x v="3"/>
  </r>
  <r>
    <x v="9"/>
    <x v="3"/>
    <x v="1"/>
    <x v="0"/>
    <x v="27"/>
    <x v="7"/>
    <n v="20733702"/>
    <n v="0"/>
    <n v="0"/>
    <x v="3"/>
  </r>
  <r>
    <x v="9"/>
    <x v="3"/>
    <x v="1"/>
    <x v="0"/>
    <x v="27"/>
    <x v="8"/>
    <n v="21358094"/>
    <n v="0"/>
    <n v="0"/>
    <x v="3"/>
  </r>
  <r>
    <x v="9"/>
    <x v="3"/>
    <x v="1"/>
    <x v="0"/>
    <x v="27"/>
    <x v="9"/>
    <n v="21955536"/>
    <n v="0"/>
    <n v="0"/>
    <x v="3"/>
  </r>
  <r>
    <x v="9"/>
    <x v="3"/>
    <x v="1"/>
    <x v="0"/>
    <x v="27"/>
    <x v="10"/>
    <n v="22558884"/>
    <n v="0"/>
    <n v="0"/>
    <x v="3"/>
  </r>
  <r>
    <x v="9"/>
    <x v="3"/>
    <x v="1"/>
    <x v="0"/>
    <x v="27"/>
    <x v="11"/>
    <n v="23184856"/>
    <n v="0"/>
    <n v="0"/>
    <x v="3"/>
  </r>
  <r>
    <x v="9"/>
    <x v="3"/>
    <x v="1"/>
    <x v="0"/>
    <x v="27"/>
    <x v="12"/>
    <n v="23756314"/>
    <n v="0"/>
    <n v="0"/>
    <x v="3"/>
  </r>
  <r>
    <x v="9"/>
    <x v="3"/>
    <x v="1"/>
    <x v="0"/>
    <x v="27"/>
    <x v="13"/>
    <n v="24328240"/>
    <n v="0"/>
    <n v="0"/>
    <x v="3"/>
  </r>
  <r>
    <x v="9"/>
    <x v="3"/>
    <x v="1"/>
    <x v="0"/>
    <x v="27"/>
    <x v="14"/>
    <n v="24889394"/>
    <n v="0"/>
    <n v="0"/>
    <x v="3"/>
  </r>
  <r>
    <x v="9"/>
    <x v="3"/>
    <x v="1"/>
    <x v="0"/>
    <x v="27"/>
    <x v="15"/>
    <n v="25439646"/>
    <n v="0"/>
    <n v="0"/>
    <x v="3"/>
  </r>
  <r>
    <x v="9"/>
    <x v="3"/>
    <x v="1"/>
    <x v="0"/>
    <x v="27"/>
    <x v="16"/>
    <n v="25981012"/>
    <n v="0"/>
    <n v="0"/>
    <x v="3"/>
  </r>
  <r>
    <x v="9"/>
    <x v="3"/>
    <x v="1"/>
    <x v="0"/>
    <x v="27"/>
    <x v="17"/>
    <n v="26493462"/>
    <n v="0"/>
    <n v="0"/>
    <x v="3"/>
  </r>
  <r>
    <x v="9"/>
    <x v="3"/>
    <x v="1"/>
    <x v="0"/>
    <x v="27"/>
    <x v="18"/>
    <n v="26988802"/>
    <n v="0"/>
    <n v="0"/>
    <x v="3"/>
  </r>
  <r>
    <x v="9"/>
    <x v="3"/>
    <x v="1"/>
    <x v="0"/>
    <x v="27"/>
    <x v="19"/>
    <n v="27420316"/>
    <n v="0"/>
    <n v="0"/>
    <x v="3"/>
  </r>
  <r>
    <x v="9"/>
    <x v="3"/>
    <x v="1"/>
    <x v="0"/>
    <x v="27"/>
    <x v="20"/>
    <n v="27814020"/>
    <n v="0"/>
    <n v="0"/>
    <x v="3"/>
  </r>
  <r>
    <x v="9"/>
    <x v="3"/>
    <x v="1"/>
    <x v="0"/>
    <x v="27"/>
    <x v="21"/>
    <n v="28192470"/>
    <n v="0"/>
    <n v="0"/>
    <x v="3"/>
  </r>
  <r>
    <x v="9"/>
    <x v="3"/>
    <x v="1"/>
    <x v="0"/>
    <x v="27"/>
    <x v="22"/>
    <n v="28556600"/>
    <n v="0"/>
    <n v="0"/>
    <x v="3"/>
  </r>
  <r>
    <x v="9"/>
    <x v="3"/>
    <x v="1"/>
    <x v="0"/>
    <x v="27"/>
    <x v="23"/>
    <n v="28914278"/>
    <n v="0"/>
    <n v="0"/>
    <x v="3"/>
  </r>
  <r>
    <x v="9"/>
    <x v="3"/>
    <x v="1"/>
    <x v="0"/>
    <x v="27"/>
    <x v="24"/>
    <n v="29272270"/>
    <n v="0"/>
    <n v="0"/>
    <x v="3"/>
  </r>
  <r>
    <x v="9"/>
    <x v="3"/>
    <x v="1"/>
    <x v="0"/>
    <x v="27"/>
    <x v="25"/>
    <n v="29628826"/>
    <n v="0"/>
    <n v="0"/>
    <x v="3"/>
  </r>
  <r>
    <x v="9"/>
    <x v="3"/>
    <x v="1"/>
    <x v="0"/>
    <x v="27"/>
    <x v="26"/>
    <n v="29983498"/>
    <n v="0"/>
    <n v="0"/>
    <x v="3"/>
  </r>
  <r>
    <x v="9"/>
    <x v="3"/>
    <x v="1"/>
    <x v="0"/>
    <x v="27"/>
    <x v="27"/>
    <n v="30335076"/>
    <n v="0"/>
    <n v="0"/>
    <x v="3"/>
  </r>
  <r>
    <x v="9"/>
    <x v="3"/>
    <x v="1"/>
    <x v="0"/>
    <x v="27"/>
    <x v="28"/>
    <n v="30683778"/>
    <n v="0"/>
    <n v="0"/>
    <x v="3"/>
  </r>
  <r>
    <x v="9"/>
    <x v="3"/>
    <x v="1"/>
    <x v="0"/>
    <x v="27"/>
    <x v="29"/>
    <n v="31031442"/>
    <n v="0"/>
    <n v="0"/>
    <x v="3"/>
  </r>
  <r>
    <x v="9"/>
    <x v="3"/>
    <x v="1"/>
    <x v="0"/>
    <x v="27"/>
    <x v="30"/>
    <n v="31379304"/>
    <n v="0"/>
    <n v="0"/>
    <x v="3"/>
  </r>
  <r>
    <x v="9"/>
    <x v="3"/>
    <x v="2"/>
    <x v="0"/>
    <x v="27"/>
    <x v="0"/>
    <n v="2624246"/>
    <n v="0"/>
    <n v="0"/>
    <x v="3"/>
  </r>
  <r>
    <x v="9"/>
    <x v="3"/>
    <x v="2"/>
    <x v="0"/>
    <x v="27"/>
    <x v="1"/>
    <n v="3100411"/>
    <n v="0"/>
    <n v="0"/>
    <x v="3"/>
  </r>
  <r>
    <x v="9"/>
    <x v="3"/>
    <x v="2"/>
    <x v="0"/>
    <x v="27"/>
    <x v="2"/>
    <n v="3320386"/>
    <n v="0"/>
    <n v="0"/>
    <x v="3"/>
  </r>
  <r>
    <x v="9"/>
    <x v="3"/>
    <x v="2"/>
    <x v="0"/>
    <x v="27"/>
    <x v="3"/>
    <n v="3579800"/>
    <n v="0"/>
    <n v="0"/>
    <x v="3"/>
  </r>
  <r>
    <x v="9"/>
    <x v="3"/>
    <x v="2"/>
    <x v="0"/>
    <x v="27"/>
    <x v="4"/>
    <n v="3791952"/>
    <n v="0"/>
    <n v="0"/>
    <x v="3"/>
  </r>
  <r>
    <x v="9"/>
    <x v="3"/>
    <x v="2"/>
    <x v="0"/>
    <x v="27"/>
    <x v="5"/>
    <n v="3986932"/>
    <n v="0"/>
    <n v="0"/>
    <x v="3"/>
  </r>
  <r>
    <x v="9"/>
    <x v="3"/>
    <x v="2"/>
    <x v="0"/>
    <x v="27"/>
    <x v="6"/>
    <n v="4187486"/>
    <n v="0"/>
    <n v="0"/>
    <x v="3"/>
  </r>
  <r>
    <x v="9"/>
    <x v="3"/>
    <x v="2"/>
    <x v="0"/>
    <x v="27"/>
    <x v="7"/>
    <n v="4331914"/>
    <n v="0"/>
    <n v="0"/>
    <x v="3"/>
  </r>
  <r>
    <x v="9"/>
    <x v="3"/>
    <x v="2"/>
    <x v="0"/>
    <x v="27"/>
    <x v="8"/>
    <n v="4462720"/>
    <n v="0"/>
    <n v="0"/>
    <x v="3"/>
  </r>
  <r>
    <x v="9"/>
    <x v="3"/>
    <x v="2"/>
    <x v="0"/>
    <x v="27"/>
    <x v="9"/>
    <n v="4585658"/>
    <n v="0"/>
    <n v="0"/>
    <x v="3"/>
  </r>
  <r>
    <x v="9"/>
    <x v="3"/>
    <x v="2"/>
    <x v="0"/>
    <x v="27"/>
    <x v="10"/>
    <n v="4678339"/>
    <n v="0"/>
    <n v="0"/>
    <x v="3"/>
  </r>
  <r>
    <x v="9"/>
    <x v="3"/>
    <x v="2"/>
    <x v="0"/>
    <x v="27"/>
    <x v="11"/>
    <n v="4765823"/>
    <n v="0"/>
    <n v="0"/>
    <x v="3"/>
  </r>
  <r>
    <x v="9"/>
    <x v="3"/>
    <x v="2"/>
    <x v="0"/>
    <x v="27"/>
    <x v="12"/>
    <n v="4855016"/>
    <n v="0"/>
    <n v="0"/>
    <x v="3"/>
  </r>
  <r>
    <x v="9"/>
    <x v="3"/>
    <x v="2"/>
    <x v="0"/>
    <x v="27"/>
    <x v="13"/>
    <n v="4936546"/>
    <n v="0"/>
    <n v="0"/>
    <x v="3"/>
  </r>
  <r>
    <x v="9"/>
    <x v="3"/>
    <x v="2"/>
    <x v="0"/>
    <x v="27"/>
    <x v="14"/>
    <n v="5013210"/>
    <n v="0"/>
    <n v="0"/>
    <x v="3"/>
  </r>
  <r>
    <x v="9"/>
    <x v="3"/>
    <x v="2"/>
    <x v="0"/>
    <x v="27"/>
    <x v="15"/>
    <n v="5089132"/>
    <n v="0"/>
    <n v="0"/>
    <x v="3"/>
  </r>
  <r>
    <x v="9"/>
    <x v="3"/>
    <x v="2"/>
    <x v="0"/>
    <x v="27"/>
    <x v="16"/>
    <n v="5164691"/>
    <n v="0"/>
    <n v="0"/>
    <x v="3"/>
  </r>
  <r>
    <x v="9"/>
    <x v="3"/>
    <x v="2"/>
    <x v="0"/>
    <x v="27"/>
    <x v="17"/>
    <n v="5236390"/>
    <n v="0"/>
    <n v="0"/>
    <x v="3"/>
  </r>
  <r>
    <x v="9"/>
    <x v="3"/>
    <x v="2"/>
    <x v="0"/>
    <x v="27"/>
    <x v="18"/>
    <n v="5304692"/>
    <n v="0"/>
    <n v="0"/>
    <x v="3"/>
  </r>
  <r>
    <x v="9"/>
    <x v="3"/>
    <x v="2"/>
    <x v="0"/>
    <x v="27"/>
    <x v="19"/>
    <n v="5368498"/>
    <n v="0"/>
    <n v="0"/>
    <x v="3"/>
  </r>
  <r>
    <x v="9"/>
    <x v="3"/>
    <x v="2"/>
    <x v="0"/>
    <x v="27"/>
    <x v="20"/>
    <n v="5431364"/>
    <n v="0"/>
    <n v="0"/>
    <x v="3"/>
  </r>
  <r>
    <x v="9"/>
    <x v="3"/>
    <x v="2"/>
    <x v="0"/>
    <x v="27"/>
    <x v="21"/>
    <n v="5494800"/>
    <n v="0"/>
    <n v="0"/>
    <x v="3"/>
  </r>
  <r>
    <x v="9"/>
    <x v="3"/>
    <x v="2"/>
    <x v="0"/>
    <x v="27"/>
    <x v="22"/>
    <n v="5556411"/>
    <n v="0"/>
    <n v="0"/>
    <x v="3"/>
  </r>
  <r>
    <x v="9"/>
    <x v="3"/>
    <x v="2"/>
    <x v="0"/>
    <x v="27"/>
    <x v="23"/>
    <n v="5609768"/>
    <n v="0"/>
    <n v="0"/>
    <x v="3"/>
  </r>
  <r>
    <x v="9"/>
    <x v="3"/>
    <x v="2"/>
    <x v="0"/>
    <x v="27"/>
    <x v="24"/>
    <n v="5659014"/>
    <n v="0"/>
    <n v="0"/>
    <x v="3"/>
  </r>
  <r>
    <x v="9"/>
    <x v="3"/>
    <x v="2"/>
    <x v="0"/>
    <x v="27"/>
    <x v="25"/>
    <n v="5708113"/>
    <n v="0"/>
    <n v="0"/>
    <x v="3"/>
  </r>
  <r>
    <x v="9"/>
    <x v="3"/>
    <x v="2"/>
    <x v="0"/>
    <x v="27"/>
    <x v="26"/>
    <n v="5756036"/>
    <n v="0"/>
    <n v="0"/>
    <x v="3"/>
  </r>
  <r>
    <x v="9"/>
    <x v="3"/>
    <x v="2"/>
    <x v="0"/>
    <x v="27"/>
    <x v="27"/>
    <n v="5803086"/>
    <n v="0"/>
    <n v="0"/>
    <x v="3"/>
  </r>
  <r>
    <x v="9"/>
    <x v="3"/>
    <x v="2"/>
    <x v="0"/>
    <x v="27"/>
    <x v="28"/>
    <n v="5848484"/>
    <n v="0"/>
    <n v="0"/>
    <x v="3"/>
  </r>
  <r>
    <x v="9"/>
    <x v="3"/>
    <x v="2"/>
    <x v="0"/>
    <x v="27"/>
    <x v="29"/>
    <n v="5894348"/>
    <n v="0"/>
    <n v="0"/>
    <x v="3"/>
  </r>
  <r>
    <x v="9"/>
    <x v="3"/>
    <x v="2"/>
    <x v="0"/>
    <x v="27"/>
    <x v="30"/>
    <n v="5940610"/>
    <n v="0"/>
    <n v="0"/>
    <x v="3"/>
  </r>
  <r>
    <x v="9"/>
    <x v="4"/>
    <x v="0"/>
    <x v="0"/>
    <x v="27"/>
    <x v="0"/>
    <n v="251758816"/>
    <n v="0"/>
    <n v="0"/>
    <x v="3"/>
  </r>
  <r>
    <x v="9"/>
    <x v="4"/>
    <x v="0"/>
    <x v="0"/>
    <x v="27"/>
    <x v="1"/>
    <n v="305204224"/>
    <n v="0"/>
    <n v="0"/>
    <x v="3"/>
  </r>
  <r>
    <x v="9"/>
    <x v="4"/>
    <x v="0"/>
    <x v="0"/>
    <x v="27"/>
    <x v="2"/>
    <n v="331969696"/>
    <n v="0"/>
    <n v="0"/>
    <x v="3"/>
  </r>
  <r>
    <x v="9"/>
    <x v="4"/>
    <x v="0"/>
    <x v="0"/>
    <x v="27"/>
    <x v="3"/>
    <n v="367609600"/>
    <n v="0"/>
    <n v="0"/>
    <x v="3"/>
  </r>
  <r>
    <x v="9"/>
    <x v="4"/>
    <x v="0"/>
    <x v="0"/>
    <x v="27"/>
    <x v="4"/>
    <n v="398006976"/>
    <n v="0"/>
    <n v="0"/>
    <x v="3"/>
  </r>
  <r>
    <x v="9"/>
    <x v="4"/>
    <x v="0"/>
    <x v="0"/>
    <x v="27"/>
    <x v="5"/>
    <n v="425086528"/>
    <n v="0"/>
    <n v="0"/>
    <x v="3"/>
  </r>
  <r>
    <x v="9"/>
    <x v="4"/>
    <x v="0"/>
    <x v="0"/>
    <x v="27"/>
    <x v="6"/>
    <n v="447759008"/>
    <n v="0"/>
    <n v="0"/>
    <x v="3"/>
  </r>
  <r>
    <x v="9"/>
    <x v="4"/>
    <x v="0"/>
    <x v="0"/>
    <x v="27"/>
    <x v="7"/>
    <n v="463791520"/>
    <n v="0"/>
    <n v="0"/>
    <x v="3"/>
  </r>
  <r>
    <x v="9"/>
    <x v="4"/>
    <x v="0"/>
    <x v="0"/>
    <x v="27"/>
    <x v="8"/>
    <n v="478297120"/>
    <n v="0"/>
    <n v="0"/>
    <x v="3"/>
  </r>
  <r>
    <x v="9"/>
    <x v="4"/>
    <x v="0"/>
    <x v="0"/>
    <x v="27"/>
    <x v="9"/>
    <n v="492271712"/>
    <n v="0"/>
    <n v="0"/>
    <x v="3"/>
  </r>
  <r>
    <x v="9"/>
    <x v="4"/>
    <x v="0"/>
    <x v="0"/>
    <x v="27"/>
    <x v="10"/>
    <n v="506166496"/>
    <n v="0"/>
    <n v="0"/>
    <x v="3"/>
  </r>
  <r>
    <x v="9"/>
    <x v="4"/>
    <x v="0"/>
    <x v="0"/>
    <x v="27"/>
    <x v="11"/>
    <n v="519987136"/>
    <n v="0"/>
    <n v="0"/>
    <x v="3"/>
  </r>
  <r>
    <x v="9"/>
    <x v="4"/>
    <x v="0"/>
    <x v="0"/>
    <x v="27"/>
    <x v="12"/>
    <n v="532488704"/>
    <n v="0"/>
    <n v="0"/>
    <x v="3"/>
  </r>
  <r>
    <x v="9"/>
    <x v="4"/>
    <x v="0"/>
    <x v="0"/>
    <x v="27"/>
    <x v="13"/>
    <n v="544963136"/>
    <n v="0"/>
    <n v="0"/>
    <x v="3"/>
  </r>
  <r>
    <x v="9"/>
    <x v="4"/>
    <x v="0"/>
    <x v="0"/>
    <x v="27"/>
    <x v="14"/>
    <n v="557248960"/>
    <n v="0"/>
    <n v="0"/>
    <x v="3"/>
  </r>
  <r>
    <x v="9"/>
    <x v="4"/>
    <x v="0"/>
    <x v="0"/>
    <x v="27"/>
    <x v="15"/>
    <n v="569352512"/>
    <n v="0"/>
    <n v="0"/>
    <x v="3"/>
  </r>
  <r>
    <x v="9"/>
    <x v="4"/>
    <x v="0"/>
    <x v="0"/>
    <x v="27"/>
    <x v="16"/>
    <n v="581275584"/>
    <n v="0"/>
    <n v="0"/>
    <x v="3"/>
  </r>
  <r>
    <x v="9"/>
    <x v="4"/>
    <x v="0"/>
    <x v="0"/>
    <x v="27"/>
    <x v="17"/>
    <n v="593083264"/>
    <n v="0"/>
    <n v="0"/>
    <x v="3"/>
  </r>
  <r>
    <x v="9"/>
    <x v="4"/>
    <x v="0"/>
    <x v="0"/>
    <x v="27"/>
    <x v="18"/>
    <n v="604765888"/>
    <n v="0"/>
    <n v="0"/>
    <x v="3"/>
  </r>
  <r>
    <x v="9"/>
    <x v="4"/>
    <x v="0"/>
    <x v="0"/>
    <x v="27"/>
    <x v="19"/>
    <n v="615080384"/>
    <n v="0"/>
    <n v="0"/>
    <x v="3"/>
  </r>
  <r>
    <x v="9"/>
    <x v="4"/>
    <x v="0"/>
    <x v="0"/>
    <x v="27"/>
    <x v="20"/>
    <n v="624624448"/>
    <n v="0"/>
    <n v="0"/>
    <x v="3"/>
  </r>
  <r>
    <x v="9"/>
    <x v="4"/>
    <x v="0"/>
    <x v="0"/>
    <x v="27"/>
    <x v="21"/>
    <n v="633912640"/>
    <n v="0"/>
    <n v="0"/>
    <x v="3"/>
  </r>
  <r>
    <x v="9"/>
    <x v="4"/>
    <x v="0"/>
    <x v="0"/>
    <x v="27"/>
    <x v="22"/>
    <n v="643032960"/>
    <n v="0"/>
    <n v="0"/>
    <x v="3"/>
  </r>
  <r>
    <x v="9"/>
    <x v="4"/>
    <x v="0"/>
    <x v="0"/>
    <x v="27"/>
    <x v="23"/>
    <n v="651932992"/>
    <n v="0"/>
    <n v="0"/>
    <x v="3"/>
  </r>
  <r>
    <x v="9"/>
    <x v="4"/>
    <x v="0"/>
    <x v="0"/>
    <x v="27"/>
    <x v="24"/>
    <n v="660654848"/>
    <n v="0"/>
    <n v="0"/>
    <x v="3"/>
  </r>
  <r>
    <x v="9"/>
    <x v="4"/>
    <x v="0"/>
    <x v="0"/>
    <x v="27"/>
    <x v="25"/>
    <n v="669343680"/>
    <n v="0"/>
    <n v="0"/>
    <x v="3"/>
  </r>
  <r>
    <x v="9"/>
    <x v="4"/>
    <x v="0"/>
    <x v="0"/>
    <x v="27"/>
    <x v="26"/>
    <n v="678058752"/>
    <n v="0"/>
    <n v="0"/>
    <x v="3"/>
  </r>
  <r>
    <x v="9"/>
    <x v="4"/>
    <x v="0"/>
    <x v="0"/>
    <x v="27"/>
    <x v="27"/>
    <n v="686749568"/>
    <n v="0"/>
    <n v="0"/>
    <x v="3"/>
  </r>
  <r>
    <x v="9"/>
    <x v="4"/>
    <x v="0"/>
    <x v="0"/>
    <x v="27"/>
    <x v="28"/>
    <n v="695420416"/>
    <n v="0"/>
    <n v="0"/>
    <x v="3"/>
  </r>
  <r>
    <x v="9"/>
    <x v="4"/>
    <x v="0"/>
    <x v="0"/>
    <x v="27"/>
    <x v="29"/>
    <n v="704116608"/>
    <n v="0"/>
    <n v="0"/>
    <x v="3"/>
  </r>
  <r>
    <x v="9"/>
    <x v="4"/>
    <x v="0"/>
    <x v="0"/>
    <x v="27"/>
    <x v="30"/>
    <n v="712876160"/>
    <n v="0"/>
    <n v="0"/>
    <x v="3"/>
  </r>
  <r>
    <x v="9"/>
    <x v="4"/>
    <x v="1"/>
    <x v="0"/>
    <x v="27"/>
    <x v="0"/>
    <n v="37328948"/>
    <n v="0"/>
    <n v="0"/>
    <x v="3"/>
  </r>
  <r>
    <x v="9"/>
    <x v="4"/>
    <x v="1"/>
    <x v="0"/>
    <x v="27"/>
    <x v="1"/>
    <n v="45570228"/>
    <n v="0"/>
    <n v="0"/>
    <x v="3"/>
  </r>
  <r>
    <x v="9"/>
    <x v="4"/>
    <x v="1"/>
    <x v="0"/>
    <x v="27"/>
    <x v="2"/>
    <n v="49838728"/>
    <n v="0"/>
    <n v="0"/>
    <x v="3"/>
  </r>
  <r>
    <x v="9"/>
    <x v="4"/>
    <x v="1"/>
    <x v="0"/>
    <x v="27"/>
    <x v="3"/>
    <n v="55612752"/>
    <n v="0"/>
    <n v="0"/>
    <x v="3"/>
  </r>
  <r>
    <x v="9"/>
    <x v="4"/>
    <x v="1"/>
    <x v="0"/>
    <x v="27"/>
    <x v="4"/>
    <n v="60259532"/>
    <n v="0"/>
    <n v="0"/>
    <x v="3"/>
  </r>
  <r>
    <x v="9"/>
    <x v="4"/>
    <x v="1"/>
    <x v="0"/>
    <x v="27"/>
    <x v="5"/>
    <n v="64619884"/>
    <n v="0"/>
    <n v="0"/>
    <x v="3"/>
  </r>
  <r>
    <x v="9"/>
    <x v="4"/>
    <x v="1"/>
    <x v="0"/>
    <x v="27"/>
    <x v="6"/>
    <n v="68301176"/>
    <n v="0"/>
    <n v="0"/>
    <x v="3"/>
  </r>
  <r>
    <x v="9"/>
    <x v="4"/>
    <x v="1"/>
    <x v="0"/>
    <x v="27"/>
    <x v="7"/>
    <n v="70988536"/>
    <n v="0"/>
    <n v="0"/>
    <x v="3"/>
  </r>
  <r>
    <x v="9"/>
    <x v="4"/>
    <x v="1"/>
    <x v="0"/>
    <x v="27"/>
    <x v="8"/>
    <n v="73418632"/>
    <n v="0"/>
    <n v="0"/>
    <x v="3"/>
  </r>
  <r>
    <x v="9"/>
    <x v="4"/>
    <x v="1"/>
    <x v="0"/>
    <x v="27"/>
    <x v="9"/>
    <n v="75754280"/>
    <n v="0"/>
    <n v="0"/>
    <x v="3"/>
  </r>
  <r>
    <x v="9"/>
    <x v="4"/>
    <x v="1"/>
    <x v="0"/>
    <x v="27"/>
    <x v="10"/>
    <n v="78119736"/>
    <n v="0"/>
    <n v="0"/>
    <x v="3"/>
  </r>
  <r>
    <x v="9"/>
    <x v="4"/>
    <x v="1"/>
    <x v="0"/>
    <x v="27"/>
    <x v="11"/>
    <n v="80588192"/>
    <n v="0"/>
    <n v="0"/>
    <x v="3"/>
  </r>
  <r>
    <x v="9"/>
    <x v="4"/>
    <x v="1"/>
    <x v="0"/>
    <x v="27"/>
    <x v="12"/>
    <n v="82855448"/>
    <n v="0"/>
    <n v="0"/>
    <x v="3"/>
  </r>
  <r>
    <x v="9"/>
    <x v="4"/>
    <x v="1"/>
    <x v="0"/>
    <x v="27"/>
    <x v="13"/>
    <n v="85102104"/>
    <n v="0"/>
    <n v="0"/>
    <x v="3"/>
  </r>
  <r>
    <x v="9"/>
    <x v="4"/>
    <x v="1"/>
    <x v="0"/>
    <x v="27"/>
    <x v="14"/>
    <n v="87292208"/>
    <n v="0"/>
    <n v="0"/>
    <x v="3"/>
  </r>
  <r>
    <x v="9"/>
    <x v="4"/>
    <x v="1"/>
    <x v="0"/>
    <x v="27"/>
    <x v="15"/>
    <n v="89435032"/>
    <n v="0"/>
    <n v="0"/>
    <x v="3"/>
  </r>
  <r>
    <x v="9"/>
    <x v="4"/>
    <x v="1"/>
    <x v="0"/>
    <x v="27"/>
    <x v="16"/>
    <n v="91542360"/>
    <n v="0"/>
    <n v="0"/>
    <x v="3"/>
  </r>
  <r>
    <x v="9"/>
    <x v="4"/>
    <x v="1"/>
    <x v="0"/>
    <x v="27"/>
    <x v="17"/>
    <n v="93518816"/>
    <n v="0"/>
    <n v="0"/>
    <x v="3"/>
  </r>
  <r>
    <x v="9"/>
    <x v="4"/>
    <x v="1"/>
    <x v="0"/>
    <x v="27"/>
    <x v="18"/>
    <n v="95426712"/>
    <n v="0"/>
    <n v="0"/>
    <x v="3"/>
  </r>
  <r>
    <x v="9"/>
    <x v="4"/>
    <x v="1"/>
    <x v="0"/>
    <x v="27"/>
    <x v="19"/>
    <n v="97104056"/>
    <n v="0"/>
    <n v="0"/>
    <x v="3"/>
  </r>
  <r>
    <x v="9"/>
    <x v="4"/>
    <x v="1"/>
    <x v="0"/>
    <x v="27"/>
    <x v="20"/>
    <n v="98639664"/>
    <n v="0"/>
    <n v="0"/>
    <x v="3"/>
  </r>
  <r>
    <x v="9"/>
    <x v="4"/>
    <x v="1"/>
    <x v="0"/>
    <x v="27"/>
    <x v="21"/>
    <n v="100109176"/>
    <n v="0"/>
    <n v="0"/>
    <x v="3"/>
  </r>
  <r>
    <x v="9"/>
    <x v="4"/>
    <x v="1"/>
    <x v="0"/>
    <x v="27"/>
    <x v="22"/>
    <n v="101521456"/>
    <n v="0"/>
    <n v="0"/>
    <x v="3"/>
  </r>
  <r>
    <x v="9"/>
    <x v="4"/>
    <x v="1"/>
    <x v="0"/>
    <x v="27"/>
    <x v="23"/>
    <n v="102909120"/>
    <n v="0"/>
    <n v="0"/>
    <x v="3"/>
  </r>
  <r>
    <x v="9"/>
    <x v="4"/>
    <x v="1"/>
    <x v="0"/>
    <x v="27"/>
    <x v="24"/>
    <n v="104299120"/>
    <n v="0"/>
    <n v="0"/>
    <x v="3"/>
  </r>
  <r>
    <x v="9"/>
    <x v="4"/>
    <x v="1"/>
    <x v="0"/>
    <x v="27"/>
    <x v="25"/>
    <n v="105682312"/>
    <n v="0"/>
    <n v="0"/>
    <x v="3"/>
  </r>
  <r>
    <x v="9"/>
    <x v="4"/>
    <x v="1"/>
    <x v="0"/>
    <x v="27"/>
    <x v="26"/>
    <n v="107060792"/>
    <n v="0"/>
    <n v="0"/>
    <x v="3"/>
  </r>
  <r>
    <x v="9"/>
    <x v="4"/>
    <x v="1"/>
    <x v="0"/>
    <x v="27"/>
    <x v="27"/>
    <n v="108428432"/>
    <n v="0"/>
    <n v="0"/>
    <x v="3"/>
  </r>
  <r>
    <x v="9"/>
    <x v="4"/>
    <x v="1"/>
    <x v="0"/>
    <x v="27"/>
    <x v="28"/>
    <n v="109788096"/>
    <n v="0"/>
    <n v="0"/>
    <x v="3"/>
  </r>
  <r>
    <x v="9"/>
    <x v="4"/>
    <x v="1"/>
    <x v="0"/>
    <x v="27"/>
    <x v="29"/>
    <n v="111147104"/>
    <n v="0"/>
    <n v="0"/>
    <x v="3"/>
  </r>
  <r>
    <x v="9"/>
    <x v="4"/>
    <x v="1"/>
    <x v="0"/>
    <x v="27"/>
    <x v="30"/>
    <n v="112508288"/>
    <n v="0"/>
    <n v="0"/>
    <x v="3"/>
  </r>
  <r>
    <x v="9"/>
    <x v="4"/>
    <x v="2"/>
    <x v="0"/>
    <x v="27"/>
    <x v="0"/>
    <n v="15047267"/>
    <n v="0"/>
    <n v="0"/>
    <x v="3"/>
  </r>
  <r>
    <x v="9"/>
    <x v="4"/>
    <x v="2"/>
    <x v="0"/>
    <x v="27"/>
    <x v="1"/>
    <n v="17788986"/>
    <n v="0"/>
    <n v="0"/>
    <x v="3"/>
  </r>
  <r>
    <x v="9"/>
    <x v="4"/>
    <x v="2"/>
    <x v="0"/>
    <x v="27"/>
    <x v="2"/>
    <n v="19024888"/>
    <n v="0"/>
    <n v="0"/>
    <x v="3"/>
  </r>
  <r>
    <x v="9"/>
    <x v="4"/>
    <x v="2"/>
    <x v="0"/>
    <x v="27"/>
    <x v="3"/>
    <n v="20581178"/>
    <n v="0"/>
    <n v="0"/>
    <x v="3"/>
  </r>
  <r>
    <x v="9"/>
    <x v="4"/>
    <x v="2"/>
    <x v="0"/>
    <x v="27"/>
    <x v="4"/>
    <n v="21938400"/>
    <n v="0"/>
    <n v="0"/>
    <x v="3"/>
  </r>
  <r>
    <x v="9"/>
    <x v="4"/>
    <x v="2"/>
    <x v="0"/>
    <x v="27"/>
    <x v="5"/>
    <n v="23124448"/>
    <n v="0"/>
    <n v="0"/>
    <x v="3"/>
  </r>
  <r>
    <x v="9"/>
    <x v="4"/>
    <x v="2"/>
    <x v="0"/>
    <x v="27"/>
    <x v="6"/>
    <n v="24357250"/>
    <n v="0"/>
    <n v="0"/>
    <x v="3"/>
  </r>
  <r>
    <x v="9"/>
    <x v="4"/>
    <x v="2"/>
    <x v="0"/>
    <x v="27"/>
    <x v="7"/>
    <n v="25280238"/>
    <n v="0"/>
    <n v="0"/>
    <x v="3"/>
  </r>
  <r>
    <x v="9"/>
    <x v="4"/>
    <x v="2"/>
    <x v="0"/>
    <x v="27"/>
    <x v="8"/>
    <n v="26127902"/>
    <n v="0"/>
    <n v="0"/>
    <x v="3"/>
  </r>
  <r>
    <x v="9"/>
    <x v="4"/>
    <x v="2"/>
    <x v="0"/>
    <x v="27"/>
    <x v="9"/>
    <n v="26927074"/>
    <n v="0"/>
    <n v="0"/>
    <x v="3"/>
  </r>
  <r>
    <x v="9"/>
    <x v="4"/>
    <x v="2"/>
    <x v="0"/>
    <x v="27"/>
    <x v="10"/>
    <n v="27533856"/>
    <n v="0"/>
    <n v="0"/>
    <x v="3"/>
  </r>
  <r>
    <x v="9"/>
    <x v="4"/>
    <x v="2"/>
    <x v="0"/>
    <x v="27"/>
    <x v="11"/>
    <n v="28106872"/>
    <n v="0"/>
    <n v="0"/>
    <x v="3"/>
  </r>
  <r>
    <x v="9"/>
    <x v="4"/>
    <x v="2"/>
    <x v="0"/>
    <x v="27"/>
    <x v="12"/>
    <n v="28682506"/>
    <n v="0"/>
    <n v="0"/>
    <x v="3"/>
  </r>
  <r>
    <x v="9"/>
    <x v="4"/>
    <x v="2"/>
    <x v="0"/>
    <x v="27"/>
    <x v="13"/>
    <n v="29208948"/>
    <n v="0"/>
    <n v="0"/>
    <x v="3"/>
  </r>
  <r>
    <x v="9"/>
    <x v="4"/>
    <x v="2"/>
    <x v="0"/>
    <x v="27"/>
    <x v="14"/>
    <n v="29705080"/>
    <n v="0"/>
    <n v="0"/>
    <x v="3"/>
  </r>
  <r>
    <x v="9"/>
    <x v="4"/>
    <x v="2"/>
    <x v="0"/>
    <x v="27"/>
    <x v="15"/>
    <n v="30197360"/>
    <n v="0"/>
    <n v="0"/>
    <x v="3"/>
  </r>
  <r>
    <x v="9"/>
    <x v="4"/>
    <x v="2"/>
    <x v="0"/>
    <x v="27"/>
    <x v="16"/>
    <n v="30688308"/>
    <n v="0"/>
    <n v="0"/>
    <x v="3"/>
  </r>
  <r>
    <x v="9"/>
    <x v="4"/>
    <x v="2"/>
    <x v="0"/>
    <x v="27"/>
    <x v="17"/>
    <n v="31155842"/>
    <n v="0"/>
    <n v="0"/>
    <x v="3"/>
  </r>
  <r>
    <x v="9"/>
    <x v="4"/>
    <x v="2"/>
    <x v="0"/>
    <x v="27"/>
    <x v="18"/>
    <n v="31605284"/>
    <n v="0"/>
    <n v="0"/>
    <x v="3"/>
  </r>
  <r>
    <x v="9"/>
    <x v="4"/>
    <x v="2"/>
    <x v="0"/>
    <x v="27"/>
    <x v="19"/>
    <n v="32025054"/>
    <n v="0"/>
    <n v="0"/>
    <x v="3"/>
  </r>
  <r>
    <x v="9"/>
    <x v="4"/>
    <x v="2"/>
    <x v="0"/>
    <x v="27"/>
    <x v="20"/>
    <n v="32439798"/>
    <n v="0"/>
    <n v="0"/>
    <x v="3"/>
  </r>
  <r>
    <x v="9"/>
    <x v="4"/>
    <x v="2"/>
    <x v="0"/>
    <x v="27"/>
    <x v="21"/>
    <n v="32858046"/>
    <n v="0"/>
    <n v="0"/>
    <x v="3"/>
  </r>
  <r>
    <x v="9"/>
    <x v="4"/>
    <x v="2"/>
    <x v="0"/>
    <x v="27"/>
    <x v="22"/>
    <n v="33266676"/>
    <n v="0"/>
    <n v="0"/>
    <x v="3"/>
  </r>
  <r>
    <x v="9"/>
    <x v="4"/>
    <x v="2"/>
    <x v="0"/>
    <x v="27"/>
    <x v="23"/>
    <n v="33628604"/>
    <n v="0"/>
    <n v="0"/>
    <x v="3"/>
  </r>
  <r>
    <x v="9"/>
    <x v="4"/>
    <x v="2"/>
    <x v="0"/>
    <x v="27"/>
    <x v="24"/>
    <n v="33967128"/>
    <n v="0"/>
    <n v="0"/>
    <x v="3"/>
  </r>
  <r>
    <x v="9"/>
    <x v="4"/>
    <x v="2"/>
    <x v="0"/>
    <x v="27"/>
    <x v="25"/>
    <n v="34304380"/>
    <n v="0"/>
    <n v="0"/>
    <x v="3"/>
  </r>
  <r>
    <x v="9"/>
    <x v="4"/>
    <x v="2"/>
    <x v="0"/>
    <x v="27"/>
    <x v="26"/>
    <n v="34634692"/>
    <n v="0"/>
    <n v="0"/>
    <x v="3"/>
  </r>
  <r>
    <x v="9"/>
    <x v="4"/>
    <x v="2"/>
    <x v="0"/>
    <x v="27"/>
    <x v="27"/>
    <n v="34959696"/>
    <n v="0"/>
    <n v="0"/>
    <x v="3"/>
  </r>
  <r>
    <x v="9"/>
    <x v="4"/>
    <x v="2"/>
    <x v="0"/>
    <x v="27"/>
    <x v="28"/>
    <n v="35274220"/>
    <n v="0"/>
    <n v="0"/>
    <x v="3"/>
  </r>
  <r>
    <x v="9"/>
    <x v="4"/>
    <x v="2"/>
    <x v="0"/>
    <x v="27"/>
    <x v="29"/>
    <n v="35591776"/>
    <n v="0"/>
    <n v="0"/>
    <x v="3"/>
  </r>
  <r>
    <x v="9"/>
    <x v="4"/>
    <x v="2"/>
    <x v="0"/>
    <x v="27"/>
    <x v="30"/>
    <n v="35911892"/>
    <n v="0"/>
    <n v="0"/>
    <x v="3"/>
  </r>
  <r>
    <x v="9"/>
    <x v="5"/>
    <x v="0"/>
    <x v="0"/>
    <x v="27"/>
    <x v="0"/>
    <n v="78611824"/>
    <n v="0"/>
    <n v="0"/>
    <x v="3"/>
  </r>
  <r>
    <x v="9"/>
    <x v="5"/>
    <x v="0"/>
    <x v="0"/>
    <x v="27"/>
    <x v="1"/>
    <n v="93724056"/>
    <n v="0"/>
    <n v="0"/>
    <x v="3"/>
  </r>
  <r>
    <x v="9"/>
    <x v="5"/>
    <x v="0"/>
    <x v="0"/>
    <x v="27"/>
    <x v="2"/>
    <n v="100963744"/>
    <n v="0"/>
    <n v="0"/>
    <x v="3"/>
  </r>
  <r>
    <x v="9"/>
    <x v="5"/>
    <x v="0"/>
    <x v="0"/>
    <x v="27"/>
    <x v="3"/>
    <n v="110748864"/>
    <n v="0"/>
    <n v="0"/>
    <x v="3"/>
  </r>
  <r>
    <x v="9"/>
    <x v="5"/>
    <x v="0"/>
    <x v="0"/>
    <x v="27"/>
    <x v="4"/>
    <n v="118694656"/>
    <n v="0"/>
    <n v="0"/>
    <x v="3"/>
  </r>
  <r>
    <x v="9"/>
    <x v="5"/>
    <x v="0"/>
    <x v="0"/>
    <x v="27"/>
    <x v="5"/>
    <n v="125712136"/>
    <n v="0"/>
    <n v="0"/>
    <x v="3"/>
  </r>
  <r>
    <x v="9"/>
    <x v="5"/>
    <x v="0"/>
    <x v="0"/>
    <x v="27"/>
    <x v="6"/>
    <n v="131342024"/>
    <n v="0"/>
    <n v="0"/>
    <x v="3"/>
  </r>
  <r>
    <x v="9"/>
    <x v="5"/>
    <x v="0"/>
    <x v="0"/>
    <x v="27"/>
    <x v="7"/>
    <n v="134907776"/>
    <n v="0"/>
    <n v="0"/>
    <x v="3"/>
  </r>
  <r>
    <x v="9"/>
    <x v="5"/>
    <x v="0"/>
    <x v="0"/>
    <x v="27"/>
    <x v="8"/>
    <n v="138072816"/>
    <n v="0"/>
    <n v="0"/>
    <x v="3"/>
  </r>
  <r>
    <x v="9"/>
    <x v="5"/>
    <x v="0"/>
    <x v="0"/>
    <x v="27"/>
    <x v="9"/>
    <n v="141098928"/>
    <n v="0"/>
    <n v="0"/>
    <x v="3"/>
  </r>
  <r>
    <x v="9"/>
    <x v="5"/>
    <x v="0"/>
    <x v="0"/>
    <x v="27"/>
    <x v="10"/>
    <n v="144106928"/>
    <n v="0"/>
    <n v="0"/>
    <x v="3"/>
  </r>
  <r>
    <x v="9"/>
    <x v="5"/>
    <x v="0"/>
    <x v="0"/>
    <x v="27"/>
    <x v="11"/>
    <n v="147103344"/>
    <n v="0"/>
    <n v="0"/>
    <x v="3"/>
  </r>
  <r>
    <x v="9"/>
    <x v="5"/>
    <x v="0"/>
    <x v="0"/>
    <x v="27"/>
    <x v="12"/>
    <n v="149715072"/>
    <n v="0"/>
    <n v="0"/>
    <x v="3"/>
  </r>
  <r>
    <x v="9"/>
    <x v="5"/>
    <x v="0"/>
    <x v="0"/>
    <x v="27"/>
    <x v="13"/>
    <n v="152336832"/>
    <n v="0"/>
    <n v="0"/>
    <x v="3"/>
  </r>
  <r>
    <x v="9"/>
    <x v="5"/>
    <x v="0"/>
    <x v="0"/>
    <x v="27"/>
    <x v="14"/>
    <n v="154927936"/>
    <n v="0"/>
    <n v="0"/>
    <x v="3"/>
  </r>
  <r>
    <x v="9"/>
    <x v="5"/>
    <x v="0"/>
    <x v="0"/>
    <x v="27"/>
    <x v="15"/>
    <n v="157483488"/>
    <n v="0"/>
    <n v="0"/>
    <x v="3"/>
  </r>
  <r>
    <x v="9"/>
    <x v="5"/>
    <x v="0"/>
    <x v="0"/>
    <x v="27"/>
    <x v="16"/>
    <n v="160002512"/>
    <n v="0"/>
    <n v="0"/>
    <x v="3"/>
  </r>
  <r>
    <x v="9"/>
    <x v="5"/>
    <x v="0"/>
    <x v="0"/>
    <x v="27"/>
    <x v="17"/>
    <n v="162502048"/>
    <n v="0"/>
    <n v="0"/>
    <x v="3"/>
  </r>
  <r>
    <x v="9"/>
    <x v="5"/>
    <x v="0"/>
    <x v="0"/>
    <x v="27"/>
    <x v="18"/>
    <n v="164980320"/>
    <n v="0"/>
    <n v="0"/>
    <x v="3"/>
  </r>
  <r>
    <x v="9"/>
    <x v="5"/>
    <x v="0"/>
    <x v="0"/>
    <x v="27"/>
    <x v="19"/>
    <n v="167089344"/>
    <n v="0"/>
    <n v="0"/>
    <x v="3"/>
  </r>
  <r>
    <x v="9"/>
    <x v="5"/>
    <x v="0"/>
    <x v="0"/>
    <x v="27"/>
    <x v="20"/>
    <n v="168996592"/>
    <n v="0"/>
    <n v="0"/>
    <x v="3"/>
  </r>
  <r>
    <x v="9"/>
    <x v="5"/>
    <x v="0"/>
    <x v="0"/>
    <x v="27"/>
    <x v="21"/>
    <n v="170871392"/>
    <n v="0"/>
    <n v="0"/>
    <x v="3"/>
  </r>
  <r>
    <x v="9"/>
    <x v="5"/>
    <x v="0"/>
    <x v="0"/>
    <x v="27"/>
    <x v="22"/>
    <n v="172711408"/>
    <n v="0"/>
    <n v="0"/>
    <x v="3"/>
  </r>
  <r>
    <x v="9"/>
    <x v="5"/>
    <x v="0"/>
    <x v="0"/>
    <x v="27"/>
    <x v="23"/>
    <n v="174529600"/>
    <n v="0"/>
    <n v="0"/>
    <x v="3"/>
  </r>
  <r>
    <x v="9"/>
    <x v="5"/>
    <x v="0"/>
    <x v="0"/>
    <x v="27"/>
    <x v="24"/>
    <n v="176331024"/>
    <n v="0"/>
    <n v="0"/>
    <x v="3"/>
  </r>
  <r>
    <x v="9"/>
    <x v="5"/>
    <x v="0"/>
    <x v="0"/>
    <x v="27"/>
    <x v="25"/>
    <n v="178129424"/>
    <n v="0"/>
    <n v="0"/>
    <x v="3"/>
  </r>
  <r>
    <x v="9"/>
    <x v="5"/>
    <x v="0"/>
    <x v="0"/>
    <x v="27"/>
    <x v="26"/>
    <n v="179932000"/>
    <n v="0"/>
    <n v="0"/>
    <x v="3"/>
  </r>
  <r>
    <x v="9"/>
    <x v="5"/>
    <x v="0"/>
    <x v="0"/>
    <x v="27"/>
    <x v="27"/>
    <n v="181731008"/>
    <n v="0"/>
    <n v="0"/>
    <x v="3"/>
  </r>
  <r>
    <x v="9"/>
    <x v="5"/>
    <x v="0"/>
    <x v="0"/>
    <x v="27"/>
    <x v="28"/>
    <n v="183529712"/>
    <n v="0"/>
    <n v="0"/>
    <x v="3"/>
  </r>
  <r>
    <x v="9"/>
    <x v="5"/>
    <x v="0"/>
    <x v="0"/>
    <x v="27"/>
    <x v="29"/>
    <n v="185338992"/>
    <n v="0"/>
    <n v="0"/>
    <x v="3"/>
  </r>
  <r>
    <x v="9"/>
    <x v="5"/>
    <x v="0"/>
    <x v="0"/>
    <x v="27"/>
    <x v="30"/>
    <n v="187162192"/>
    <n v="0"/>
    <n v="0"/>
    <x v="3"/>
  </r>
  <r>
    <x v="9"/>
    <x v="5"/>
    <x v="1"/>
    <x v="0"/>
    <x v="27"/>
    <x v="0"/>
    <n v="8217146"/>
    <n v="0"/>
    <n v="0"/>
    <x v="3"/>
  </r>
  <r>
    <x v="9"/>
    <x v="5"/>
    <x v="1"/>
    <x v="0"/>
    <x v="27"/>
    <x v="1"/>
    <n v="9919406"/>
    <n v="0"/>
    <n v="0"/>
    <x v="3"/>
  </r>
  <r>
    <x v="9"/>
    <x v="5"/>
    <x v="1"/>
    <x v="0"/>
    <x v="27"/>
    <x v="2"/>
    <n v="10785027"/>
    <n v="0"/>
    <n v="0"/>
    <x v="3"/>
  </r>
  <r>
    <x v="9"/>
    <x v="5"/>
    <x v="1"/>
    <x v="0"/>
    <x v="27"/>
    <x v="3"/>
    <n v="11988450"/>
    <n v="0"/>
    <n v="0"/>
    <x v="3"/>
  </r>
  <r>
    <x v="9"/>
    <x v="5"/>
    <x v="1"/>
    <x v="0"/>
    <x v="27"/>
    <x v="4"/>
    <n v="12928751"/>
    <n v="0"/>
    <n v="0"/>
    <x v="3"/>
  </r>
  <r>
    <x v="9"/>
    <x v="5"/>
    <x v="1"/>
    <x v="0"/>
    <x v="27"/>
    <x v="5"/>
    <n v="13794705"/>
    <n v="0"/>
    <n v="0"/>
    <x v="3"/>
  </r>
  <r>
    <x v="9"/>
    <x v="5"/>
    <x v="1"/>
    <x v="0"/>
    <x v="27"/>
    <x v="6"/>
    <n v="14512205"/>
    <n v="0"/>
    <n v="0"/>
    <x v="3"/>
  </r>
  <r>
    <x v="9"/>
    <x v="5"/>
    <x v="1"/>
    <x v="0"/>
    <x v="27"/>
    <x v="7"/>
    <n v="15009901"/>
    <n v="0"/>
    <n v="0"/>
    <x v="3"/>
  </r>
  <r>
    <x v="9"/>
    <x v="5"/>
    <x v="1"/>
    <x v="0"/>
    <x v="27"/>
    <x v="8"/>
    <n v="15456249"/>
    <n v="0"/>
    <n v="0"/>
    <x v="3"/>
  </r>
  <r>
    <x v="9"/>
    <x v="5"/>
    <x v="1"/>
    <x v="0"/>
    <x v="27"/>
    <x v="9"/>
    <n v="15884285"/>
    <n v="0"/>
    <n v="0"/>
    <x v="3"/>
  </r>
  <r>
    <x v="9"/>
    <x v="5"/>
    <x v="1"/>
    <x v="0"/>
    <x v="27"/>
    <x v="10"/>
    <n v="16316620"/>
    <n v="0"/>
    <n v="0"/>
    <x v="3"/>
  </r>
  <r>
    <x v="9"/>
    <x v="5"/>
    <x v="1"/>
    <x v="0"/>
    <x v="27"/>
    <x v="11"/>
    <n v="16764440"/>
    <n v="0"/>
    <n v="0"/>
    <x v="3"/>
  </r>
  <r>
    <x v="9"/>
    <x v="5"/>
    <x v="1"/>
    <x v="0"/>
    <x v="27"/>
    <x v="12"/>
    <n v="17171584"/>
    <n v="0"/>
    <n v="0"/>
    <x v="3"/>
  </r>
  <r>
    <x v="9"/>
    <x v="5"/>
    <x v="1"/>
    <x v="0"/>
    <x v="27"/>
    <x v="13"/>
    <n v="17576472"/>
    <n v="0"/>
    <n v="0"/>
    <x v="3"/>
  </r>
  <r>
    <x v="9"/>
    <x v="5"/>
    <x v="1"/>
    <x v="0"/>
    <x v="27"/>
    <x v="14"/>
    <n v="17972490"/>
    <n v="0"/>
    <n v="0"/>
    <x v="3"/>
  </r>
  <r>
    <x v="9"/>
    <x v="5"/>
    <x v="1"/>
    <x v="0"/>
    <x v="27"/>
    <x v="15"/>
    <n v="18360352"/>
    <n v="0"/>
    <n v="0"/>
    <x v="3"/>
  </r>
  <r>
    <x v="9"/>
    <x v="5"/>
    <x v="1"/>
    <x v="0"/>
    <x v="27"/>
    <x v="16"/>
    <n v="18741684"/>
    <n v="0"/>
    <n v="0"/>
    <x v="3"/>
  </r>
  <r>
    <x v="9"/>
    <x v="5"/>
    <x v="1"/>
    <x v="0"/>
    <x v="27"/>
    <x v="17"/>
    <n v="19102332"/>
    <n v="0"/>
    <n v="0"/>
    <x v="3"/>
  </r>
  <r>
    <x v="9"/>
    <x v="5"/>
    <x v="1"/>
    <x v="0"/>
    <x v="27"/>
    <x v="18"/>
    <n v="19451910"/>
    <n v="0"/>
    <n v="0"/>
    <x v="3"/>
  </r>
  <r>
    <x v="9"/>
    <x v="5"/>
    <x v="1"/>
    <x v="0"/>
    <x v="27"/>
    <x v="19"/>
    <n v="19756838"/>
    <n v="0"/>
    <n v="0"/>
    <x v="3"/>
  </r>
  <r>
    <x v="9"/>
    <x v="5"/>
    <x v="1"/>
    <x v="0"/>
    <x v="27"/>
    <x v="20"/>
    <n v="20034338"/>
    <n v="0"/>
    <n v="0"/>
    <x v="3"/>
  </r>
  <r>
    <x v="9"/>
    <x v="5"/>
    <x v="1"/>
    <x v="0"/>
    <x v="27"/>
    <x v="21"/>
    <n v="20302216"/>
    <n v="0"/>
    <n v="0"/>
    <x v="3"/>
  </r>
  <r>
    <x v="9"/>
    <x v="5"/>
    <x v="1"/>
    <x v="0"/>
    <x v="27"/>
    <x v="22"/>
    <n v="20560280"/>
    <n v="0"/>
    <n v="0"/>
    <x v="3"/>
  </r>
  <r>
    <x v="9"/>
    <x v="5"/>
    <x v="1"/>
    <x v="0"/>
    <x v="27"/>
    <x v="23"/>
    <n v="20815774"/>
    <n v="0"/>
    <n v="0"/>
    <x v="3"/>
  </r>
  <r>
    <x v="9"/>
    <x v="5"/>
    <x v="1"/>
    <x v="0"/>
    <x v="27"/>
    <x v="24"/>
    <n v="21072358"/>
    <n v="0"/>
    <n v="0"/>
    <x v="3"/>
  </r>
  <r>
    <x v="9"/>
    <x v="5"/>
    <x v="1"/>
    <x v="0"/>
    <x v="27"/>
    <x v="25"/>
    <n v="21328274"/>
    <n v="0"/>
    <n v="0"/>
    <x v="3"/>
  </r>
  <r>
    <x v="9"/>
    <x v="5"/>
    <x v="1"/>
    <x v="0"/>
    <x v="27"/>
    <x v="26"/>
    <n v="21583354"/>
    <n v="0"/>
    <n v="0"/>
    <x v="3"/>
  </r>
  <r>
    <x v="9"/>
    <x v="5"/>
    <x v="1"/>
    <x v="0"/>
    <x v="27"/>
    <x v="27"/>
    <n v="21836808"/>
    <n v="0"/>
    <n v="0"/>
    <x v="3"/>
  </r>
  <r>
    <x v="9"/>
    <x v="5"/>
    <x v="1"/>
    <x v="0"/>
    <x v="27"/>
    <x v="28"/>
    <n v="22089316"/>
    <n v="0"/>
    <n v="0"/>
    <x v="3"/>
  </r>
  <r>
    <x v="9"/>
    <x v="5"/>
    <x v="1"/>
    <x v="0"/>
    <x v="27"/>
    <x v="29"/>
    <n v="22342218"/>
    <n v="0"/>
    <n v="0"/>
    <x v="3"/>
  </r>
  <r>
    <x v="9"/>
    <x v="5"/>
    <x v="1"/>
    <x v="0"/>
    <x v="27"/>
    <x v="30"/>
    <n v="22595710"/>
    <n v="0"/>
    <n v="0"/>
    <x v="3"/>
  </r>
  <r>
    <x v="9"/>
    <x v="5"/>
    <x v="2"/>
    <x v="0"/>
    <x v="27"/>
    <x v="0"/>
    <n v="5797892"/>
    <n v="0"/>
    <n v="0"/>
    <x v="3"/>
  </r>
  <r>
    <x v="9"/>
    <x v="5"/>
    <x v="2"/>
    <x v="0"/>
    <x v="27"/>
    <x v="1"/>
    <n v="6727946"/>
    <n v="0"/>
    <n v="0"/>
    <x v="3"/>
  </r>
  <r>
    <x v="9"/>
    <x v="5"/>
    <x v="2"/>
    <x v="0"/>
    <x v="27"/>
    <x v="2"/>
    <n v="7112529"/>
    <n v="0"/>
    <n v="0"/>
    <x v="3"/>
  </r>
  <r>
    <x v="9"/>
    <x v="5"/>
    <x v="2"/>
    <x v="0"/>
    <x v="27"/>
    <x v="3"/>
    <n v="7601665"/>
    <n v="0"/>
    <n v="0"/>
    <x v="3"/>
  </r>
  <r>
    <x v="9"/>
    <x v="5"/>
    <x v="2"/>
    <x v="0"/>
    <x v="27"/>
    <x v="4"/>
    <n v="7984455"/>
    <n v="0"/>
    <n v="0"/>
    <x v="3"/>
  </r>
  <r>
    <x v="9"/>
    <x v="5"/>
    <x v="2"/>
    <x v="0"/>
    <x v="27"/>
    <x v="5"/>
    <n v="8304508"/>
    <n v="0"/>
    <n v="0"/>
    <x v="3"/>
  </r>
  <r>
    <x v="9"/>
    <x v="5"/>
    <x v="2"/>
    <x v="0"/>
    <x v="27"/>
    <x v="6"/>
    <n v="8610696"/>
    <n v="0"/>
    <n v="0"/>
    <x v="3"/>
  </r>
  <r>
    <x v="9"/>
    <x v="5"/>
    <x v="2"/>
    <x v="0"/>
    <x v="27"/>
    <x v="7"/>
    <n v="8762950"/>
    <n v="0"/>
    <n v="0"/>
    <x v="3"/>
  </r>
  <r>
    <x v="9"/>
    <x v="5"/>
    <x v="2"/>
    <x v="0"/>
    <x v="27"/>
    <x v="8"/>
    <n v="8886191"/>
    <n v="0"/>
    <n v="0"/>
    <x v="3"/>
  </r>
  <r>
    <x v="9"/>
    <x v="5"/>
    <x v="2"/>
    <x v="0"/>
    <x v="27"/>
    <x v="9"/>
    <n v="8998825"/>
    <n v="0"/>
    <n v="0"/>
    <x v="3"/>
  </r>
  <r>
    <x v="9"/>
    <x v="5"/>
    <x v="2"/>
    <x v="0"/>
    <x v="27"/>
    <x v="10"/>
    <n v="9079642"/>
    <n v="0"/>
    <n v="0"/>
    <x v="3"/>
  </r>
  <r>
    <x v="9"/>
    <x v="5"/>
    <x v="2"/>
    <x v="0"/>
    <x v="27"/>
    <x v="11"/>
    <n v="9154118"/>
    <n v="0"/>
    <n v="0"/>
    <x v="3"/>
  </r>
  <r>
    <x v="9"/>
    <x v="5"/>
    <x v="2"/>
    <x v="0"/>
    <x v="27"/>
    <x v="12"/>
    <n v="9230495"/>
    <n v="0"/>
    <n v="0"/>
    <x v="3"/>
  </r>
  <r>
    <x v="9"/>
    <x v="5"/>
    <x v="2"/>
    <x v="0"/>
    <x v="27"/>
    <x v="13"/>
    <n v="9289608"/>
    <n v="0"/>
    <n v="0"/>
    <x v="3"/>
  </r>
  <r>
    <x v="9"/>
    <x v="5"/>
    <x v="2"/>
    <x v="0"/>
    <x v="27"/>
    <x v="14"/>
    <n v="9338082"/>
    <n v="0"/>
    <n v="0"/>
    <x v="3"/>
  </r>
  <r>
    <x v="9"/>
    <x v="5"/>
    <x v="2"/>
    <x v="0"/>
    <x v="27"/>
    <x v="15"/>
    <n v="9385039"/>
    <n v="0"/>
    <n v="0"/>
    <x v="3"/>
  </r>
  <r>
    <x v="9"/>
    <x v="5"/>
    <x v="2"/>
    <x v="0"/>
    <x v="27"/>
    <x v="16"/>
    <n v="9430711"/>
    <n v="0"/>
    <n v="0"/>
    <x v="3"/>
  </r>
  <r>
    <x v="9"/>
    <x v="5"/>
    <x v="2"/>
    <x v="0"/>
    <x v="27"/>
    <x v="17"/>
    <n v="9471479"/>
    <n v="0"/>
    <n v="0"/>
    <x v="3"/>
  </r>
  <r>
    <x v="9"/>
    <x v="5"/>
    <x v="2"/>
    <x v="0"/>
    <x v="27"/>
    <x v="18"/>
    <n v="9508405"/>
    <n v="0"/>
    <n v="0"/>
    <x v="3"/>
  </r>
  <r>
    <x v="9"/>
    <x v="5"/>
    <x v="2"/>
    <x v="0"/>
    <x v="27"/>
    <x v="19"/>
    <n v="9540953"/>
    <n v="0"/>
    <n v="0"/>
    <x v="3"/>
  </r>
  <r>
    <x v="9"/>
    <x v="5"/>
    <x v="2"/>
    <x v="0"/>
    <x v="27"/>
    <x v="20"/>
    <n v="9571735"/>
    <n v="0"/>
    <n v="0"/>
    <x v="3"/>
  </r>
  <r>
    <x v="9"/>
    <x v="5"/>
    <x v="2"/>
    <x v="0"/>
    <x v="27"/>
    <x v="21"/>
    <n v="9604203"/>
    <n v="0"/>
    <n v="0"/>
    <x v="3"/>
  </r>
  <r>
    <x v="9"/>
    <x v="5"/>
    <x v="2"/>
    <x v="0"/>
    <x v="27"/>
    <x v="22"/>
    <n v="9634299"/>
    <n v="0"/>
    <n v="0"/>
    <x v="3"/>
  </r>
  <r>
    <x v="9"/>
    <x v="5"/>
    <x v="2"/>
    <x v="0"/>
    <x v="27"/>
    <x v="23"/>
    <n v="9648257"/>
    <n v="0"/>
    <n v="0"/>
    <x v="3"/>
  </r>
  <r>
    <x v="9"/>
    <x v="5"/>
    <x v="2"/>
    <x v="0"/>
    <x v="27"/>
    <x v="24"/>
    <n v="9653272"/>
    <n v="0"/>
    <n v="0"/>
    <x v="3"/>
  </r>
  <r>
    <x v="9"/>
    <x v="5"/>
    <x v="2"/>
    <x v="0"/>
    <x v="27"/>
    <x v="25"/>
    <n v="9657758"/>
    <n v="0"/>
    <n v="0"/>
    <x v="3"/>
  </r>
  <r>
    <x v="9"/>
    <x v="5"/>
    <x v="2"/>
    <x v="0"/>
    <x v="27"/>
    <x v="26"/>
    <n v="9660712"/>
    <n v="0"/>
    <n v="0"/>
    <x v="3"/>
  </r>
  <r>
    <x v="9"/>
    <x v="5"/>
    <x v="2"/>
    <x v="0"/>
    <x v="27"/>
    <x v="27"/>
    <n v="9662400"/>
    <n v="0"/>
    <n v="0"/>
    <x v="3"/>
  </r>
  <r>
    <x v="9"/>
    <x v="5"/>
    <x v="2"/>
    <x v="0"/>
    <x v="27"/>
    <x v="28"/>
    <n v="9662532"/>
    <n v="0"/>
    <n v="0"/>
    <x v="3"/>
  </r>
  <r>
    <x v="9"/>
    <x v="5"/>
    <x v="2"/>
    <x v="0"/>
    <x v="27"/>
    <x v="29"/>
    <n v="9664471"/>
    <n v="0"/>
    <n v="0"/>
    <x v="3"/>
  </r>
  <r>
    <x v="9"/>
    <x v="5"/>
    <x v="2"/>
    <x v="0"/>
    <x v="27"/>
    <x v="30"/>
    <n v="9668161"/>
    <n v="0"/>
    <n v="0"/>
    <x v="3"/>
  </r>
  <r>
    <x v="9"/>
    <x v="6"/>
    <x v="0"/>
    <x v="0"/>
    <x v="27"/>
    <x v="0"/>
    <n v="150029856"/>
    <n v="0"/>
    <n v="0"/>
    <x v="3"/>
  </r>
  <r>
    <x v="9"/>
    <x v="6"/>
    <x v="0"/>
    <x v="0"/>
    <x v="27"/>
    <x v="1"/>
    <n v="181397984"/>
    <n v="0"/>
    <n v="0"/>
    <x v="3"/>
  </r>
  <r>
    <x v="9"/>
    <x v="6"/>
    <x v="0"/>
    <x v="0"/>
    <x v="27"/>
    <x v="2"/>
    <n v="197422912"/>
    <n v="0"/>
    <n v="0"/>
    <x v="3"/>
  </r>
  <r>
    <x v="9"/>
    <x v="6"/>
    <x v="0"/>
    <x v="0"/>
    <x v="27"/>
    <x v="3"/>
    <n v="218736608"/>
    <n v="0"/>
    <n v="0"/>
    <x v="3"/>
  </r>
  <r>
    <x v="9"/>
    <x v="6"/>
    <x v="0"/>
    <x v="0"/>
    <x v="27"/>
    <x v="4"/>
    <n v="236260576"/>
    <n v="0"/>
    <n v="0"/>
    <x v="3"/>
  </r>
  <r>
    <x v="9"/>
    <x v="6"/>
    <x v="0"/>
    <x v="0"/>
    <x v="27"/>
    <x v="5"/>
    <n v="251734096"/>
    <n v="0"/>
    <n v="0"/>
    <x v="3"/>
  </r>
  <r>
    <x v="9"/>
    <x v="6"/>
    <x v="0"/>
    <x v="0"/>
    <x v="27"/>
    <x v="6"/>
    <n v="264576832"/>
    <n v="0"/>
    <n v="0"/>
    <x v="3"/>
  </r>
  <r>
    <x v="9"/>
    <x v="6"/>
    <x v="0"/>
    <x v="0"/>
    <x v="27"/>
    <x v="7"/>
    <n v="273620576"/>
    <n v="0"/>
    <n v="0"/>
    <x v="3"/>
  </r>
  <r>
    <x v="9"/>
    <x v="6"/>
    <x v="0"/>
    <x v="0"/>
    <x v="27"/>
    <x v="8"/>
    <n v="281847680"/>
    <n v="0"/>
    <n v="0"/>
    <x v="3"/>
  </r>
  <r>
    <x v="9"/>
    <x v="6"/>
    <x v="0"/>
    <x v="0"/>
    <x v="27"/>
    <x v="9"/>
    <n v="289843424"/>
    <n v="0"/>
    <n v="0"/>
    <x v="3"/>
  </r>
  <r>
    <x v="9"/>
    <x v="6"/>
    <x v="0"/>
    <x v="0"/>
    <x v="27"/>
    <x v="10"/>
    <n v="297816800"/>
    <n v="0"/>
    <n v="0"/>
    <x v="3"/>
  </r>
  <r>
    <x v="9"/>
    <x v="6"/>
    <x v="0"/>
    <x v="0"/>
    <x v="27"/>
    <x v="11"/>
    <n v="305825536"/>
    <n v="0"/>
    <n v="0"/>
    <x v="3"/>
  </r>
  <r>
    <x v="9"/>
    <x v="6"/>
    <x v="0"/>
    <x v="0"/>
    <x v="27"/>
    <x v="12"/>
    <n v="313037536"/>
    <n v="0"/>
    <n v="0"/>
    <x v="3"/>
  </r>
  <r>
    <x v="9"/>
    <x v="6"/>
    <x v="0"/>
    <x v="0"/>
    <x v="27"/>
    <x v="13"/>
    <n v="320220480"/>
    <n v="0"/>
    <n v="0"/>
    <x v="3"/>
  </r>
  <r>
    <x v="9"/>
    <x v="6"/>
    <x v="0"/>
    <x v="0"/>
    <x v="27"/>
    <x v="14"/>
    <n v="327326752"/>
    <n v="0"/>
    <n v="0"/>
    <x v="3"/>
  </r>
  <r>
    <x v="9"/>
    <x v="6"/>
    <x v="0"/>
    <x v="0"/>
    <x v="27"/>
    <x v="15"/>
    <n v="334309216"/>
    <n v="0"/>
    <n v="0"/>
    <x v="3"/>
  </r>
  <r>
    <x v="9"/>
    <x v="6"/>
    <x v="0"/>
    <x v="0"/>
    <x v="27"/>
    <x v="16"/>
    <n v="341194528"/>
    <n v="0"/>
    <n v="0"/>
    <x v="3"/>
  </r>
  <r>
    <x v="9"/>
    <x v="6"/>
    <x v="0"/>
    <x v="0"/>
    <x v="27"/>
    <x v="17"/>
    <n v="348034496"/>
    <n v="0"/>
    <n v="0"/>
    <x v="3"/>
  </r>
  <r>
    <x v="9"/>
    <x v="6"/>
    <x v="0"/>
    <x v="0"/>
    <x v="27"/>
    <x v="18"/>
    <n v="354855392"/>
    <n v="0"/>
    <n v="0"/>
    <x v="3"/>
  </r>
  <r>
    <x v="9"/>
    <x v="6"/>
    <x v="0"/>
    <x v="0"/>
    <x v="27"/>
    <x v="19"/>
    <n v="360835840"/>
    <n v="0"/>
    <n v="0"/>
    <x v="3"/>
  </r>
  <r>
    <x v="9"/>
    <x v="6"/>
    <x v="0"/>
    <x v="0"/>
    <x v="27"/>
    <x v="20"/>
    <n v="366337248"/>
    <n v="0"/>
    <n v="0"/>
    <x v="3"/>
  </r>
  <r>
    <x v="9"/>
    <x v="6"/>
    <x v="0"/>
    <x v="0"/>
    <x v="27"/>
    <x v="21"/>
    <n v="371650720"/>
    <n v="0"/>
    <n v="0"/>
    <x v="3"/>
  </r>
  <r>
    <x v="9"/>
    <x v="6"/>
    <x v="0"/>
    <x v="0"/>
    <x v="27"/>
    <x v="22"/>
    <n v="376858624"/>
    <n v="0"/>
    <n v="0"/>
    <x v="3"/>
  </r>
  <r>
    <x v="9"/>
    <x v="6"/>
    <x v="0"/>
    <x v="0"/>
    <x v="27"/>
    <x v="23"/>
    <n v="381937056"/>
    <n v="0"/>
    <n v="0"/>
    <x v="3"/>
  </r>
  <r>
    <x v="9"/>
    <x v="6"/>
    <x v="0"/>
    <x v="0"/>
    <x v="27"/>
    <x v="24"/>
    <n v="386906720"/>
    <n v="0"/>
    <n v="0"/>
    <x v="3"/>
  </r>
  <r>
    <x v="9"/>
    <x v="6"/>
    <x v="0"/>
    <x v="0"/>
    <x v="27"/>
    <x v="25"/>
    <n v="391872832"/>
    <n v="0"/>
    <n v="0"/>
    <x v="3"/>
  </r>
  <r>
    <x v="9"/>
    <x v="6"/>
    <x v="0"/>
    <x v="0"/>
    <x v="27"/>
    <x v="26"/>
    <n v="396863776"/>
    <n v="0"/>
    <n v="0"/>
    <x v="3"/>
  </r>
  <r>
    <x v="9"/>
    <x v="6"/>
    <x v="0"/>
    <x v="0"/>
    <x v="27"/>
    <x v="27"/>
    <n v="401850688"/>
    <n v="0"/>
    <n v="0"/>
    <x v="3"/>
  </r>
  <r>
    <x v="9"/>
    <x v="6"/>
    <x v="0"/>
    <x v="0"/>
    <x v="27"/>
    <x v="28"/>
    <n v="406817856"/>
    <n v="0"/>
    <n v="0"/>
    <x v="3"/>
  </r>
  <r>
    <x v="9"/>
    <x v="6"/>
    <x v="0"/>
    <x v="0"/>
    <x v="27"/>
    <x v="29"/>
    <n v="411788192"/>
    <n v="0"/>
    <n v="0"/>
    <x v="3"/>
  </r>
  <r>
    <x v="9"/>
    <x v="6"/>
    <x v="0"/>
    <x v="0"/>
    <x v="27"/>
    <x v="30"/>
    <n v="416794112"/>
    <n v="0"/>
    <n v="0"/>
    <x v="3"/>
  </r>
  <r>
    <x v="9"/>
    <x v="6"/>
    <x v="1"/>
    <x v="0"/>
    <x v="27"/>
    <x v="0"/>
    <n v="21498798"/>
    <n v="0"/>
    <n v="0"/>
    <x v="3"/>
  </r>
  <r>
    <x v="9"/>
    <x v="6"/>
    <x v="1"/>
    <x v="0"/>
    <x v="27"/>
    <x v="1"/>
    <n v="26228898"/>
    <n v="0"/>
    <n v="0"/>
    <x v="3"/>
  </r>
  <r>
    <x v="9"/>
    <x v="6"/>
    <x v="1"/>
    <x v="0"/>
    <x v="27"/>
    <x v="2"/>
    <n v="28745370"/>
    <n v="0"/>
    <n v="0"/>
    <x v="3"/>
  </r>
  <r>
    <x v="9"/>
    <x v="6"/>
    <x v="1"/>
    <x v="0"/>
    <x v="27"/>
    <x v="3"/>
    <n v="32156494"/>
    <n v="0"/>
    <n v="0"/>
    <x v="3"/>
  </r>
  <r>
    <x v="9"/>
    <x v="6"/>
    <x v="1"/>
    <x v="0"/>
    <x v="27"/>
    <x v="4"/>
    <n v="34816300"/>
    <n v="0"/>
    <n v="0"/>
    <x v="3"/>
  </r>
  <r>
    <x v="9"/>
    <x v="6"/>
    <x v="1"/>
    <x v="0"/>
    <x v="27"/>
    <x v="5"/>
    <n v="37284152"/>
    <n v="0"/>
    <n v="0"/>
    <x v="3"/>
  </r>
  <r>
    <x v="9"/>
    <x v="6"/>
    <x v="1"/>
    <x v="0"/>
    <x v="27"/>
    <x v="6"/>
    <n v="39359644"/>
    <n v="0"/>
    <n v="0"/>
    <x v="3"/>
  </r>
  <r>
    <x v="9"/>
    <x v="6"/>
    <x v="1"/>
    <x v="0"/>
    <x v="27"/>
    <x v="7"/>
    <n v="40884720"/>
    <n v="0"/>
    <n v="0"/>
    <x v="3"/>
  </r>
  <r>
    <x v="9"/>
    <x v="6"/>
    <x v="1"/>
    <x v="0"/>
    <x v="27"/>
    <x v="8"/>
    <n v="42273104"/>
    <n v="0"/>
    <n v="0"/>
    <x v="3"/>
  </r>
  <r>
    <x v="9"/>
    <x v="6"/>
    <x v="1"/>
    <x v="0"/>
    <x v="27"/>
    <x v="9"/>
    <n v="43618552"/>
    <n v="0"/>
    <n v="0"/>
    <x v="3"/>
  </r>
  <r>
    <x v="9"/>
    <x v="6"/>
    <x v="1"/>
    <x v="0"/>
    <x v="27"/>
    <x v="10"/>
    <n v="44984752"/>
    <n v="0"/>
    <n v="0"/>
    <x v="3"/>
  </r>
  <r>
    <x v="9"/>
    <x v="6"/>
    <x v="1"/>
    <x v="0"/>
    <x v="27"/>
    <x v="11"/>
    <n v="46420912"/>
    <n v="0"/>
    <n v="0"/>
    <x v="3"/>
  </r>
  <r>
    <x v="9"/>
    <x v="6"/>
    <x v="1"/>
    <x v="0"/>
    <x v="27"/>
    <x v="12"/>
    <n v="47738144"/>
    <n v="0"/>
    <n v="0"/>
    <x v="3"/>
  </r>
  <r>
    <x v="9"/>
    <x v="6"/>
    <x v="1"/>
    <x v="0"/>
    <x v="27"/>
    <x v="13"/>
    <n v="49041212"/>
    <n v="0"/>
    <n v="0"/>
    <x v="3"/>
  </r>
  <r>
    <x v="9"/>
    <x v="6"/>
    <x v="1"/>
    <x v="0"/>
    <x v="27"/>
    <x v="14"/>
    <n v="50316800"/>
    <n v="0"/>
    <n v="0"/>
    <x v="3"/>
  </r>
  <r>
    <x v="9"/>
    <x v="6"/>
    <x v="1"/>
    <x v="0"/>
    <x v="27"/>
    <x v="15"/>
    <n v="51562252"/>
    <n v="0"/>
    <n v="0"/>
    <x v="3"/>
  </r>
  <r>
    <x v="9"/>
    <x v="6"/>
    <x v="1"/>
    <x v="0"/>
    <x v="27"/>
    <x v="16"/>
    <n v="52788176"/>
    <n v="0"/>
    <n v="0"/>
    <x v="3"/>
  </r>
  <r>
    <x v="9"/>
    <x v="6"/>
    <x v="1"/>
    <x v="0"/>
    <x v="27"/>
    <x v="17"/>
    <n v="53943324"/>
    <n v="0"/>
    <n v="0"/>
    <x v="3"/>
  </r>
  <r>
    <x v="9"/>
    <x v="6"/>
    <x v="1"/>
    <x v="0"/>
    <x v="27"/>
    <x v="18"/>
    <n v="55067512"/>
    <n v="0"/>
    <n v="0"/>
    <x v="3"/>
  </r>
  <r>
    <x v="9"/>
    <x v="6"/>
    <x v="1"/>
    <x v="0"/>
    <x v="27"/>
    <x v="19"/>
    <n v="56053652"/>
    <n v="0"/>
    <n v="0"/>
    <x v="3"/>
  </r>
  <r>
    <x v="9"/>
    <x v="6"/>
    <x v="1"/>
    <x v="0"/>
    <x v="27"/>
    <x v="20"/>
    <n v="56954696"/>
    <n v="0"/>
    <n v="0"/>
    <x v="3"/>
  </r>
  <r>
    <x v="9"/>
    <x v="6"/>
    <x v="1"/>
    <x v="0"/>
    <x v="27"/>
    <x v="21"/>
    <n v="57810816"/>
    <n v="0"/>
    <n v="0"/>
    <x v="3"/>
  </r>
  <r>
    <x v="9"/>
    <x v="6"/>
    <x v="1"/>
    <x v="0"/>
    <x v="27"/>
    <x v="22"/>
    <n v="58633328"/>
    <n v="0"/>
    <n v="0"/>
    <x v="3"/>
  </r>
  <r>
    <x v="9"/>
    <x v="6"/>
    <x v="1"/>
    <x v="0"/>
    <x v="27"/>
    <x v="23"/>
    <n v="59440168"/>
    <n v="0"/>
    <n v="0"/>
    <x v="3"/>
  </r>
  <r>
    <x v="9"/>
    <x v="6"/>
    <x v="1"/>
    <x v="0"/>
    <x v="27"/>
    <x v="24"/>
    <n v="60246544"/>
    <n v="0"/>
    <n v="0"/>
    <x v="3"/>
  </r>
  <r>
    <x v="9"/>
    <x v="6"/>
    <x v="1"/>
    <x v="0"/>
    <x v="27"/>
    <x v="25"/>
    <n v="61051156"/>
    <n v="0"/>
    <n v="0"/>
    <x v="3"/>
  </r>
  <r>
    <x v="9"/>
    <x v="6"/>
    <x v="1"/>
    <x v="0"/>
    <x v="27"/>
    <x v="26"/>
    <n v="61854448"/>
    <n v="0"/>
    <n v="0"/>
    <x v="3"/>
  </r>
  <r>
    <x v="9"/>
    <x v="6"/>
    <x v="1"/>
    <x v="0"/>
    <x v="27"/>
    <x v="27"/>
    <n v="62652812"/>
    <n v="0"/>
    <n v="0"/>
    <x v="3"/>
  </r>
  <r>
    <x v="9"/>
    <x v="6"/>
    <x v="1"/>
    <x v="0"/>
    <x v="27"/>
    <x v="28"/>
    <n v="63445168"/>
    <n v="0"/>
    <n v="0"/>
    <x v="3"/>
  </r>
  <r>
    <x v="9"/>
    <x v="6"/>
    <x v="1"/>
    <x v="0"/>
    <x v="27"/>
    <x v="29"/>
    <n v="64234916"/>
    <n v="0"/>
    <n v="0"/>
    <x v="3"/>
  </r>
  <r>
    <x v="9"/>
    <x v="6"/>
    <x v="1"/>
    <x v="0"/>
    <x v="27"/>
    <x v="30"/>
    <n v="65025936"/>
    <n v="0"/>
    <n v="0"/>
    <x v="3"/>
  </r>
  <r>
    <x v="9"/>
    <x v="6"/>
    <x v="2"/>
    <x v="0"/>
    <x v="27"/>
    <x v="0"/>
    <n v="8423756"/>
    <n v="0"/>
    <n v="0"/>
    <x v="3"/>
  </r>
  <r>
    <x v="9"/>
    <x v="6"/>
    <x v="2"/>
    <x v="0"/>
    <x v="27"/>
    <x v="1"/>
    <n v="9945657"/>
    <n v="0"/>
    <n v="0"/>
    <x v="3"/>
  </r>
  <r>
    <x v="9"/>
    <x v="6"/>
    <x v="2"/>
    <x v="0"/>
    <x v="27"/>
    <x v="2"/>
    <n v="10650231"/>
    <n v="0"/>
    <n v="0"/>
    <x v="3"/>
  </r>
  <r>
    <x v="9"/>
    <x v="6"/>
    <x v="2"/>
    <x v="0"/>
    <x v="27"/>
    <x v="3"/>
    <n v="11537703"/>
    <n v="0"/>
    <n v="0"/>
    <x v="3"/>
  </r>
  <r>
    <x v="9"/>
    <x v="6"/>
    <x v="2"/>
    <x v="0"/>
    <x v="27"/>
    <x v="4"/>
    <n v="12276524"/>
    <n v="0"/>
    <n v="0"/>
    <x v="3"/>
  </r>
  <r>
    <x v="9"/>
    <x v="6"/>
    <x v="2"/>
    <x v="0"/>
    <x v="27"/>
    <x v="5"/>
    <n v="12919964"/>
    <n v="0"/>
    <n v="0"/>
    <x v="3"/>
  </r>
  <r>
    <x v="9"/>
    <x v="6"/>
    <x v="2"/>
    <x v="0"/>
    <x v="27"/>
    <x v="6"/>
    <n v="13587701"/>
    <n v="0"/>
    <n v="0"/>
    <x v="3"/>
  </r>
  <r>
    <x v="9"/>
    <x v="6"/>
    <x v="2"/>
    <x v="0"/>
    <x v="27"/>
    <x v="7"/>
    <n v="14090853"/>
    <n v="0"/>
    <n v="0"/>
    <x v="3"/>
  </r>
  <r>
    <x v="9"/>
    <x v="6"/>
    <x v="2"/>
    <x v="0"/>
    <x v="27"/>
    <x v="8"/>
    <n v="14556023"/>
    <n v="0"/>
    <n v="0"/>
    <x v="3"/>
  </r>
  <r>
    <x v="9"/>
    <x v="6"/>
    <x v="2"/>
    <x v="0"/>
    <x v="27"/>
    <x v="9"/>
    <n v="14998519"/>
    <n v="0"/>
    <n v="0"/>
    <x v="3"/>
  </r>
  <r>
    <x v="9"/>
    <x v="6"/>
    <x v="2"/>
    <x v="0"/>
    <x v="27"/>
    <x v="10"/>
    <n v="15334667"/>
    <n v="0"/>
    <n v="0"/>
    <x v="3"/>
  </r>
  <r>
    <x v="9"/>
    <x v="6"/>
    <x v="2"/>
    <x v="0"/>
    <x v="27"/>
    <x v="11"/>
    <n v="15655467"/>
    <n v="0"/>
    <n v="0"/>
    <x v="3"/>
  </r>
  <r>
    <x v="9"/>
    <x v="6"/>
    <x v="2"/>
    <x v="0"/>
    <x v="27"/>
    <x v="12"/>
    <n v="15977114"/>
    <n v="0"/>
    <n v="0"/>
    <x v="3"/>
  </r>
  <r>
    <x v="9"/>
    <x v="6"/>
    <x v="2"/>
    <x v="0"/>
    <x v="27"/>
    <x v="13"/>
    <n v="16270732"/>
    <n v="0"/>
    <n v="0"/>
    <x v="3"/>
  </r>
  <r>
    <x v="9"/>
    <x v="6"/>
    <x v="2"/>
    <x v="0"/>
    <x v="27"/>
    <x v="14"/>
    <n v="16549086"/>
    <n v="0"/>
    <n v="0"/>
    <x v="3"/>
  </r>
  <r>
    <x v="9"/>
    <x v="6"/>
    <x v="2"/>
    <x v="0"/>
    <x v="27"/>
    <x v="15"/>
    <n v="16824156"/>
    <n v="0"/>
    <n v="0"/>
    <x v="3"/>
  </r>
  <r>
    <x v="9"/>
    <x v="6"/>
    <x v="2"/>
    <x v="0"/>
    <x v="27"/>
    <x v="16"/>
    <n v="17098964"/>
    <n v="0"/>
    <n v="0"/>
    <x v="3"/>
  </r>
  <r>
    <x v="9"/>
    <x v="6"/>
    <x v="2"/>
    <x v="0"/>
    <x v="27"/>
    <x v="17"/>
    <n v="17361874"/>
    <n v="0"/>
    <n v="0"/>
    <x v="3"/>
  </r>
  <r>
    <x v="9"/>
    <x v="6"/>
    <x v="2"/>
    <x v="0"/>
    <x v="27"/>
    <x v="18"/>
    <n v="17617178"/>
    <n v="0"/>
    <n v="0"/>
    <x v="3"/>
  </r>
  <r>
    <x v="9"/>
    <x v="6"/>
    <x v="2"/>
    <x v="0"/>
    <x v="27"/>
    <x v="19"/>
    <n v="17853848"/>
    <n v="0"/>
    <n v="0"/>
    <x v="3"/>
  </r>
  <r>
    <x v="9"/>
    <x v="6"/>
    <x v="2"/>
    <x v="0"/>
    <x v="27"/>
    <x v="20"/>
    <n v="18086468"/>
    <n v="0"/>
    <n v="0"/>
    <x v="3"/>
  </r>
  <r>
    <x v="9"/>
    <x v="6"/>
    <x v="2"/>
    <x v="0"/>
    <x v="27"/>
    <x v="21"/>
    <n v="18318868"/>
    <n v="0"/>
    <n v="0"/>
    <x v="3"/>
  </r>
  <r>
    <x v="9"/>
    <x v="6"/>
    <x v="2"/>
    <x v="0"/>
    <x v="27"/>
    <x v="22"/>
    <n v="18545538"/>
    <n v="0"/>
    <n v="0"/>
    <x v="3"/>
  </r>
  <r>
    <x v="9"/>
    <x v="6"/>
    <x v="2"/>
    <x v="0"/>
    <x v="27"/>
    <x v="23"/>
    <n v="18746024"/>
    <n v="0"/>
    <n v="0"/>
    <x v="3"/>
  </r>
  <r>
    <x v="9"/>
    <x v="6"/>
    <x v="2"/>
    <x v="0"/>
    <x v="27"/>
    <x v="24"/>
    <n v="18933154"/>
    <n v="0"/>
    <n v="0"/>
    <x v="3"/>
  </r>
  <r>
    <x v="9"/>
    <x v="6"/>
    <x v="2"/>
    <x v="0"/>
    <x v="27"/>
    <x v="25"/>
    <n v="19120374"/>
    <n v="0"/>
    <n v="0"/>
    <x v="3"/>
  </r>
  <r>
    <x v="9"/>
    <x v="6"/>
    <x v="2"/>
    <x v="0"/>
    <x v="27"/>
    <x v="26"/>
    <n v="19304410"/>
    <n v="0"/>
    <n v="0"/>
    <x v="3"/>
  </r>
  <r>
    <x v="9"/>
    <x v="6"/>
    <x v="2"/>
    <x v="0"/>
    <x v="27"/>
    <x v="27"/>
    <n v="19486070"/>
    <n v="0"/>
    <n v="0"/>
    <x v="3"/>
  </r>
  <r>
    <x v="9"/>
    <x v="6"/>
    <x v="2"/>
    <x v="0"/>
    <x v="27"/>
    <x v="28"/>
    <n v="19662072"/>
    <n v="0"/>
    <n v="0"/>
    <x v="3"/>
  </r>
  <r>
    <x v="9"/>
    <x v="6"/>
    <x v="2"/>
    <x v="0"/>
    <x v="27"/>
    <x v="29"/>
    <n v="19839364"/>
    <n v="0"/>
    <n v="0"/>
    <x v="3"/>
  </r>
  <r>
    <x v="9"/>
    <x v="6"/>
    <x v="2"/>
    <x v="0"/>
    <x v="27"/>
    <x v="30"/>
    <n v="20018314"/>
    <n v="0"/>
    <n v="0"/>
    <x v="3"/>
  </r>
  <r>
    <x v="9"/>
    <x v="7"/>
    <x v="0"/>
    <x v="0"/>
    <x v="27"/>
    <x v="0"/>
    <n v="96177440"/>
    <n v="0"/>
    <n v="0"/>
    <x v="3"/>
  </r>
  <r>
    <x v="9"/>
    <x v="7"/>
    <x v="0"/>
    <x v="0"/>
    <x v="27"/>
    <x v="1"/>
    <n v="116789520"/>
    <n v="0"/>
    <n v="0"/>
    <x v="3"/>
  </r>
  <r>
    <x v="9"/>
    <x v="7"/>
    <x v="0"/>
    <x v="0"/>
    <x v="27"/>
    <x v="2"/>
    <n v="127014320"/>
    <n v="0"/>
    <n v="0"/>
    <x v="3"/>
  </r>
  <r>
    <x v="9"/>
    <x v="7"/>
    <x v="0"/>
    <x v="0"/>
    <x v="27"/>
    <x v="3"/>
    <n v="140458064"/>
    <n v="0"/>
    <n v="0"/>
    <x v="3"/>
  </r>
  <r>
    <x v="9"/>
    <x v="7"/>
    <x v="0"/>
    <x v="0"/>
    <x v="27"/>
    <x v="4"/>
    <n v="152023616"/>
    <n v="0"/>
    <n v="0"/>
    <x v="3"/>
  </r>
  <r>
    <x v="9"/>
    <x v="7"/>
    <x v="0"/>
    <x v="0"/>
    <x v="27"/>
    <x v="5"/>
    <n v="162419696"/>
    <n v="0"/>
    <n v="0"/>
    <x v="3"/>
  </r>
  <r>
    <x v="9"/>
    <x v="7"/>
    <x v="0"/>
    <x v="0"/>
    <x v="27"/>
    <x v="6"/>
    <n v="171155648"/>
    <n v="0"/>
    <n v="0"/>
    <x v="3"/>
  </r>
  <r>
    <x v="9"/>
    <x v="7"/>
    <x v="0"/>
    <x v="0"/>
    <x v="27"/>
    <x v="7"/>
    <n v="177381728"/>
    <n v="0"/>
    <n v="0"/>
    <x v="3"/>
  </r>
  <r>
    <x v="9"/>
    <x v="7"/>
    <x v="0"/>
    <x v="0"/>
    <x v="27"/>
    <x v="8"/>
    <n v="183036192"/>
    <n v="0"/>
    <n v="0"/>
    <x v="3"/>
  </r>
  <r>
    <x v="9"/>
    <x v="7"/>
    <x v="0"/>
    <x v="0"/>
    <x v="27"/>
    <x v="9"/>
    <n v="188479232"/>
    <n v="0"/>
    <n v="0"/>
    <x v="3"/>
  </r>
  <r>
    <x v="9"/>
    <x v="7"/>
    <x v="0"/>
    <x v="0"/>
    <x v="27"/>
    <x v="10"/>
    <n v="193885712"/>
    <n v="0"/>
    <n v="0"/>
    <x v="3"/>
  </r>
  <r>
    <x v="9"/>
    <x v="7"/>
    <x v="0"/>
    <x v="0"/>
    <x v="27"/>
    <x v="11"/>
    <n v="199236336"/>
    <n v="0"/>
    <n v="0"/>
    <x v="3"/>
  </r>
  <r>
    <x v="9"/>
    <x v="7"/>
    <x v="0"/>
    <x v="0"/>
    <x v="27"/>
    <x v="12"/>
    <n v="204092576"/>
    <n v="0"/>
    <n v="0"/>
    <x v="3"/>
  </r>
  <r>
    <x v="9"/>
    <x v="7"/>
    <x v="0"/>
    <x v="0"/>
    <x v="27"/>
    <x v="13"/>
    <n v="208951616"/>
    <n v="0"/>
    <n v="0"/>
    <x v="3"/>
  </r>
  <r>
    <x v="9"/>
    <x v="7"/>
    <x v="0"/>
    <x v="0"/>
    <x v="27"/>
    <x v="14"/>
    <n v="213737968"/>
    <n v="0"/>
    <n v="0"/>
    <x v="3"/>
  </r>
  <r>
    <x v="9"/>
    <x v="7"/>
    <x v="0"/>
    <x v="0"/>
    <x v="27"/>
    <x v="15"/>
    <n v="218450752"/>
    <n v="0"/>
    <n v="0"/>
    <x v="3"/>
  </r>
  <r>
    <x v="9"/>
    <x v="7"/>
    <x v="0"/>
    <x v="0"/>
    <x v="27"/>
    <x v="16"/>
    <n v="223098688"/>
    <n v="0"/>
    <n v="0"/>
    <x v="3"/>
  </r>
  <r>
    <x v="9"/>
    <x v="7"/>
    <x v="0"/>
    <x v="0"/>
    <x v="27"/>
    <x v="17"/>
    <n v="227711680"/>
    <n v="0"/>
    <n v="0"/>
    <x v="3"/>
  </r>
  <r>
    <x v="9"/>
    <x v="7"/>
    <x v="0"/>
    <x v="0"/>
    <x v="27"/>
    <x v="18"/>
    <n v="232272480"/>
    <n v="0"/>
    <n v="0"/>
    <x v="3"/>
  </r>
  <r>
    <x v="9"/>
    <x v="7"/>
    <x v="0"/>
    <x v="0"/>
    <x v="27"/>
    <x v="19"/>
    <n v="236319536"/>
    <n v="0"/>
    <n v="0"/>
    <x v="3"/>
  </r>
  <r>
    <x v="9"/>
    <x v="7"/>
    <x v="0"/>
    <x v="0"/>
    <x v="27"/>
    <x v="20"/>
    <n v="240061440"/>
    <n v="0"/>
    <n v="0"/>
    <x v="3"/>
  </r>
  <r>
    <x v="9"/>
    <x v="7"/>
    <x v="0"/>
    <x v="0"/>
    <x v="27"/>
    <x v="21"/>
    <n v="243703488"/>
    <n v="0"/>
    <n v="0"/>
    <x v="3"/>
  </r>
  <r>
    <x v="9"/>
    <x v="7"/>
    <x v="0"/>
    <x v="0"/>
    <x v="27"/>
    <x v="22"/>
    <n v="247263680"/>
    <n v="0"/>
    <n v="0"/>
    <x v="3"/>
  </r>
  <r>
    <x v="9"/>
    <x v="7"/>
    <x v="0"/>
    <x v="0"/>
    <x v="27"/>
    <x v="23"/>
    <n v="250726704"/>
    <n v="0"/>
    <n v="0"/>
    <x v="3"/>
  </r>
  <r>
    <x v="9"/>
    <x v="7"/>
    <x v="0"/>
    <x v="0"/>
    <x v="27"/>
    <x v="24"/>
    <n v="254114656"/>
    <n v="0"/>
    <n v="0"/>
    <x v="3"/>
  </r>
  <r>
    <x v="9"/>
    <x v="7"/>
    <x v="0"/>
    <x v="0"/>
    <x v="27"/>
    <x v="25"/>
    <n v="257496240"/>
    <n v="0"/>
    <n v="0"/>
    <x v="3"/>
  </r>
  <r>
    <x v="9"/>
    <x v="7"/>
    <x v="0"/>
    <x v="0"/>
    <x v="27"/>
    <x v="26"/>
    <n v="260891424"/>
    <n v="0"/>
    <n v="0"/>
    <x v="3"/>
  </r>
  <r>
    <x v="9"/>
    <x v="7"/>
    <x v="0"/>
    <x v="0"/>
    <x v="27"/>
    <x v="27"/>
    <n v="264278288"/>
    <n v="0"/>
    <n v="0"/>
    <x v="3"/>
  </r>
  <r>
    <x v="9"/>
    <x v="7"/>
    <x v="0"/>
    <x v="0"/>
    <x v="27"/>
    <x v="28"/>
    <n v="267659456"/>
    <n v="0"/>
    <n v="0"/>
    <x v="3"/>
  </r>
  <r>
    <x v="9"/>
    <x v="7"/>
    <x v="0"/>
    <x v="0"/>
    <x v="27"/>
    <x v="29"/>
    <n v="271053248"/>
    <n v="0"/>
    <n v="0"/>
    <x v="3"/>
  </r>
  <r>
    <x v="9"/>
    <x v="7"/>
    <x v="0"/>
    <x v="0"/>
    <x v="27"/>
    <x v="30"/>
    <n v="274474944"/>
    <n v="0"/>
    <n v="0"/>
    <x v="3"/>
  </r>
  <r>
    <x v="9"/>
    <x v="7"/>
    <x v="1"/>
    <x v="0"/>
    <x v="27"/>
    <x v="0"/>
    <n v="13090499"/>
    <n v="0"/>
    <n v="0"/>
    <x v="3"/>
  </r>
  <r>
    <x v="9"/>
    <x v="7"/>
    <x v="1"/>
    <x v="0"/>
    <x v="27"/>
    <x v="1"/>
    <n v="16132560"/>
    <n v="0"/>
    <n v="0"/>
    <x v="3"/>
  </r>
  <r>
    <x v="9"/>
    <x v="7"/>
    <x v="1"/>
    <x v="0"/>
    <x v="27"/>
    <x v="2"/>
    <n v="17960938"/>
    <n v="0"/>
    <n v="0"/>
    <x v="3"/>
  </r>
  <r>
    <x v="9"/>
    <x v="7"/>
    <x v="1"/>
    <x v="0"/>
    <x v="27"/>
    <x v="3"/>
    <n v="20366036"/>
    <n v="0"/>
    <n v="0"/>
    <x v="3"/>
  </r>
  <r>
    <x v="9"/>
    <x v="7"/>
    <x v="1"/>
    <x v="0"/>
    <x v="27"/>
    <x v="4"/>
    <n v="22270796"/>
    <n v="0"/>
    <n v="0"/>
    <x v="3"/>
  </r>
  <r>
    <x v="9"/>
    <x v="7"/>
    <x v="1"/>
    <x v="0"/>
    <x v="27"/>
    <x v="5"/>
    <n v="24086060"/>
    <n v="0"/>
    <n v="0"/>
    <x v="3"/>
  </r>
  <r>
    <x v="9"/>
    <x v="7"/>
    <x v="1"/>
    <x v="0"/>
    <x v="27"/>
    <x v="6"/>
    <n v="25662836"/>
    <n v="0"/>
    <n v="0"/>
    <x v="3"/>
  </r>
  <r>
    <x v="9"/>
    <x v="7"/>
    <x v="1"/>
    <x v="0"/>
    <x v="27"/>
    <x v="7"/>
    <n v="26891038"/>
    <n v="0"/>
    <n v="0"/>
    <x v="3"/>
  </r>
  <r>
    <x v="9"/>
    <x v="7"/>
    <x v="1"/>
    <x v="0"/>
    <x v="27"/>
    <x v="8"/>
    <n v="28010418"/>
    <n v="0"/>
    <n v="0"/>
    <x v="3"/>
  </r>
  <r>
    <x v="9"/>
    <x v="7"/>
    <x v="1"/>
    <x v="0"/>
    <x v="27"/>
    <x v="9"/>
    <n v="29085096"/>
    <n v="0"/>
    <n v="0"/>
    <x v="3"/>
  </r>
  <r>
    <x v="9"/>
    <x v="7"/>
    <x v="1"/>
    <x v="0"/>
    <x v="27"/>
    <x v="10"/>
    <n v="30176496"/>
    <n v="0"/>
    <n v="0"/>
    <x v="3"/>
  </r>
  <r>
    <x v="9"/>
    <x v="7"/>
    <x v="1"/>
    <x v="0"/>
    <x v="27"/>
    <x v="11"/>
    <n v="31318664"/>
    <n v="0"/>
    <n v="0"/>
    <x v="3"/>
  </r>
  <r>
    <x v="9"/>
    <x v="7"/>
    <x v="1"/>
    <x v="0"/>
    <x v="27"/>
    <x v="12"/>
    <n v="32388986"/>
    <n v="0"/>
    <n v="0"/>
    <x v="3"/>
  </r>
  <r>
    <x v="9"/>
    <x v="7"/>
    <x v="1"/>
    <x v="0"/>
    <x v="27"/>
    <x v="13"/>
    <n v="33446940"/>
    <n v="0"/>
    <n v="0"/>
    <x v="3"/>
  </r>
  <r>
    <x v="9"/>
    <x v="7"/>
    <x v="1"/>
    <x v="0"/>
    <x v="27"/>
    <x v="14"/>
    <n v="34474456"/>
    <n v="0"/>
    <n v="0"/>
    <x v="3"/>
  </r>
  <r>
    <x v="9"/>
    <x v="7"/>
    <x v="1"/>
    <x v="0"/>
    <x v="27"/>
    <x v="15"/>
    <n v="35475164"/>
    <n v="0"/>
    <n v="0"/>
    <x v="3"/>
  </r>
  <r>
    <x v="9"/>
    <x v="7"/>
    <x v="1"/>
    <x v="0"/>
    <x v="27"/>
    <x v="16"/>
    <n v="36456552"/>
    <n v="0"/>
    <n v="0"/>
    <x v="3"/>
  </r>
  <r>
    <x v="9"/>
    <x v="7"/>
    <x v="1"/>
    <x v="0"/>
    <x v="27"/>
    <x v="17"/>
    <n v="37366984"/>
    <n v="0"/>
    <n v="0"/>
    <x v="3"/>
  </r>
  <r>
    <x v="9"/>
    <x v="7"/>
    <x v="1"/>
    <x v="0"/>
    <x v="27"/>
    <x v="18"/>
    <n v="38238100"/>
    <n v="0"/>
    <n v="0"/>
    <x v="3"/>
  </r>
  <r>
    <x v="9"/>
    <x v="7"/>
    <x v="1"/>
    <x v="0"/>
    <x v="27"/>
    <x v="19"/>
    <n v="39016808"/>
    <n v="0"/>
    <n v="0"/>
    <x v="3"/>
  </r>
  <r>
    <x v="9"/>
    <x v="7"/>
    <x v="1"/>
    <x v="0"/>
    <x v="27"/>
    <x v="20"/>
    <n v="39732120"/>
    <n v="0"/>
    <n v="0"/>
    <x v="3"/>
  </r>
  <r>
    <x v="9"/>
    <x v="7"/>
    <x v="1"/>
    <x v="0"/>
    <x v="27"/>
    <x v="21"/>
    <n v="40410236"/>
    <n v="0"/>
    <n v="0"/>
    <x v="3"/>
  </r>
  <r>
    <x v="9"/>
    <x v="7"/>
    <x v="1"/>
    <x v="0"/>
    <x v="27"/>
    <x v="22"/>
    <n v="41055336"/>
    <n v="0"/>
    <n v="0"/>
    <x v="3"/>
  </r>
  <r>
    <x v="9"/>
    <x v="7"/>
    <x v="1"/>
    <x v="0"/>
    <x v="27"/>
    <x v="23"/>
    <n v="41684756"/>
    <n v="0"/>
    <n v="0"/>
    <x v="3"/>
  </r>
  <r>
    <x v="9"/>
    <x v="7"/>
    <x v="1"/>
    <x v="0"/>
    <x v="27"/>
    <x v="24"/>
    <n v="42312884"/>
    <n v="0"/>
    <n v="0"/>
    <x v="3"/>
  </r>
  <r>
    <x v="9"/>
    <x v="7"/>
    <x v="1"/>
    <x v="0"/>
    <x v="27"/>
    <x v="25"/>
    <n v="42938640"/>
    <n v="0"/>
    <n v="0"/>
    <x v="3"/>
  </r>
  <r>
    <x v="9"/>
    <x v="7"/>
    <x v="1"/>
    <x v="0"/>
    <x v="27"/>
    <x v="26"/>
    <n v="43561808"/>
    <n v="0"/>
    <n v="0"/>
    <x v="3"/>
  </r>
  <r>
    <x v="9"/>
    <x v="7"/>
    <x v="1"/>
    <x v="0"/>
    <x v="27"/>
    <x v="27"/>
    <n v="44179208"/>
    <n v="0"/>
    <n v="0"/>
    <x v="3"/>
  </r>
  <r>
    <x v="9"/>
    <x v="7"/>
    <x v="1"/>
    <x v="0"/>
    <x v="27"/>
    <x v="28"/>
    <n v="44791924"/>
    <n v="0"/>
    <n v="0"/>
    <x v="3"/>
  </r>
  <r>
    <x v="9"/>
    <x v="7"/>
    <x v="1"/>
    <x v="0"/>
    <x v="27"/>
    <x v="29"/>
    <n v="45403332"/>
    <n v="0"/>
    <n v="0"/>
    <x v="3"/>
  </r>
  <r>
    <x v="9"/>
    <x v="7"/>
    <x v="1"/>
    <x v="0"/>
    <x v="27"/>
    <x v="30"/>
    <n v="46015616"/>
    <n v="0"/>
    <n v="0"/>
    <x v="3"/>
  </r>
  <r>
    <x v="9"/>
    <x v="7"/>
    <x v="2"/>
    <x v="0"/>
    <x v="27"/>
    <x v="0"/>
    <n v="5034082"/>
    <n v="0"/>
    <n v="0"/>
    <x v="3"/>
  </r>
  <r>
    <x v="9"/>
    <x v="7"/>
    <x v="2"/>
    <x v="0"/>
    <x v="27"/>
    <x v="1"/>
    <n v="5893867"/>
    <n v="0"/>
    <n v="0"/>
    <x v="3"/>
  </r>
  <r>
    <x v="9"/>
    <x v="7"/>
    <x v="2"/>
    <x v="0"/>
    <x v="27"/>
    <x v="2"/>
    <n v="6288056"/>
    <n v="0"/>
    <n v="0"/>
    <x v="3"/>
  </r>
  <r>
    <x v="9"/>
    <x v="7"/>
    <x v="2"/>
    <x v="0"/>
    <x v="27"/>
    <x v="3"/>
    <n v="6746483"/>
    <n v="0"/>
    <n v="0"/>
    <x v="3"/>
  </r>
  <r>
    <x v="9"/>
    <x v="7"/>
    <x v="2"/>
    <x v="0"/>
    <x v="27"/>
    <x v="4"/>
    <n v="7116698"/>
    <n v="0"/>
    <n v="0"/>
    <x v="3"/>
  </r>
  <r>
    <x v="9"/>
    <x v="7"/>
    <x v="2"/>
    <x v="0"/>
    <x v="27"/>
    <x v="5"/>
    <n v="7445092"/>
    <n v="0"/>
    <n v="0"/>
    <x v="3"/>
  </r>
  <r>
    <x v="9"/>
    <x v="7"/>
    <x v="2"/>
    <x v="0"/>
    <x v="27"/>
    <x v="6"/>
    <n v="7771056"/>
    <n v="0"/>
    <n v="0"/>
    <x v="3"/>
  </r>
  <r>
    <x v="9"/>
    <x v="7"/>
    <x v="2"/>
    <x v="0"/>
    <x v="27"/>
    <x v="7"/>
    <n v="7974817"/>
    <n v="0"/>
    <n v="0"/>
    <x v="3"/>
  </r>
  <r>
    <x v="9"/>
    <x v="7"/>
    <x v="2"/>
    <x v="0"/>
    <x v="27"/>
    <x v="8"/>
    <n v="8152158"/>
    <n v="0"/>
    <n v="0"/>
    <x v="3"/>
  </r>
  <r>
    <x v="9"/>
    <x v="7"/>
    <x v="2"/>
    <x v="0"/>
    <x v="27"/>
    <x v="9"/>
    <n v="8315795"/>
    <n v="0"/>
    <n v="0"/>
    <x v="3"/>
  </r>
  <r>
    <x v="9"/>
    <x v="7"/>
    <x v="2"/>
    <x v="0"/>
    <x v="27"/>
    <x v="10"/>
    <n v="8438012"/>
    <n v="0"/>
    <n v="0"/>
    <x v="3"/>
  </r>
  <r>
    <x v="9"/>
    <x v="7"/>
    <x v="2"/>
    <x v="0"/>
    <x v="27"/>
    <x v="11"/>
    <n v="8551298"/>
    <n v="0"/>
    <n v="0"/>
    <x v="3"/>
  </r>
  <r>
    <x v="9"/>
    <x v="7"/>
    <x v="2"/>
    <x v="0"/>
    <x v="27"/>
    <x v="12"/>
    <n v="8665072"/>
    <n v="0"/>
    <n v="0"/>
    <x v="3"/>
  </r>
  <r>
    <x v="9"/>
    <x v="7"/>
    <x v="2"/>
    <x v="0"/>
    <x v="27"/>
    <x v="13"/>
    <n v="8762880"/>
    <n v="0"/>
    <n v="0"/>
    <x v="3"/>
  </r>
  <r>
    <x v="9"/>
    <x v="7"/>
    <x v="2"/>
    <x v="0"/>
    <x v="27"/>
    <x v="14"/>
    <n v="8850511"/>
    <n v="0"/>
    <n v="0"/>
    <x v="3"/>
  </r>
  <r>
    <x v="9"/>
    <x v="7"/>
    <x v="2"/>
    <x v="0"/>
    <x v="27"/>
    <x v="15"/>
    <n v="8936049"/>
    <n v="0"/>
    <n v="0"/>
    <x v="3"/>
  </r>
  <r>
    <x v="9"/>
    <x v="7"/>
    <x v="2"/>
    <x v="0"/>
    <x v="27"/>
    <x v="16"/>
    <n v="9020380"/>
    <n v="0"/>
    <n v="0"/>
    <x v="3"/>
  </r>
  <r>
    <x v="9"/>
    <x v="7"/>
    <x v="2"/>
    <x v="0"/>
    <x v="27"/>
    <x v="17"/>
    <n v="9099089"/>
    <n v="0"/>
    <n v="0"/>
    <x v="3"/>
  </r>
  <r>
    <x v="9"/>
    <x v="7"/>
    <x v="2"/>
    <x v="0"/>
    <x v="27"/>
    <x v="18"/>
    <n v="9173166"/>
    <n v="0"/>
    <n v="0"/>
    <x v="3"/>
  </r>
  <r>
    <x v="9"/>
    <x v="7"/>
    <x v="2"/>
    <x v="0"/>
    <x v="27"/>
    <x v="19"/>
    <n v="9241102"/>
    <n v="0"/>
    <n v="0"/>
    <x v="3"/>
  </r>
  <r>
    <x v="9"/>
    <x v="7"/>
    <x v="2"/>
    <x v="0"/>
    <x v="27"/>
    <x v="20"/>
    <n v="9306909"/>
    <n v="0"/>
    <n v="0"/>
    <x v="3"/>
  </r>
  <r>
    <x v="9"/>
    <x v="7"/>
    <x v="2"/>
    <x v="0"/>
    <x v="27"/>
    <x v="21"/>
    <n v="9373331"/>
    <n v="0"/>
    <n v="0"/>
    <x v="3"/>
  </r>
  <r>
    <x v="9"/>
    <x v="7"/>
    <x v="2"/>
    <x v="0"/>
    <x v="27"/>
    <x v="22"/>
    <n v="9436405"/>
    <n v="0"/>
    <n v="0"/>
    <x v="3"/>
  </r>
  <r>
    <x v="9"/>
    <x v="7"/>
    <x v="2"/>
    <x v="0"/>
    <x v="27"/>
    <x v="23"/>
    <n v="9483541"/>
    <n v="0"/>
    <n v="0"/>
    <x v="3"/>
  </r>
  <r>
    <x v="9"/>
    <x v="7"/>
    <x v="2"/>
    <x v="0"/>
    <x v="27"/>
    <x v="24"/>
    <n v="9521927"/>
    <n v="0"/>
    <n v="0"/>
    <x v="3"/>
  </r>
  <r>
    <x v="9"/>
    <x v="7"/>
    <x v="2"/>
    <x v="0"/>
    <x v="27"/>
    <x v="25"/>
    <n v="9559302"/>
    <n v="0"/>
    <n v="0"/>
    <x v="3"/>
  </r>
  <r>
    <x v="9"/>
    <x v="7"/>
    <x v="2"/>
    <x v="0"/>
    <x v="27"/>
    <x v="26"/>
    <n v="9594457"/>
    <n v="0"/>
    <n v="0"/>
    <x v="3"/>
  </r>
  <r>
    <x v="9"/>
    <x v="7"/>
    <x v="2"/>
    <x v="0"/>
    <x v="27"/>
    <x v="27"/>
    <n v="9627812"/>
    <n v="0"/>
    <n v="0"/>
    <x v="3"/>
  </r>
  <r>
    <x v="9"/>
    <x v="7"/>
    <x v="2"/>
    <x v="0"/>
    <x v="27"/>
    <x v="28"/>
    <n v="9658538"/>
    <n v="0"/>
    <n v="0"/>
    <x v="3"/>
  </r>
  <r>
    <x v="9"/>
    <x v="7"/>
    <x v="2"/>
    <x v="0"/>
    <x v="27"/>
    <x v="29"/>
    <n v="9690019"/>
    <n v="0"/>
    <n v="0"/>
    <x v="3"/>
  </r>
  <r>
    <x v="9"/>
    <x v="7"/>
    <x v="2"/>
    <x v="0"/>
    <x v="27"/>
    <x v="30"/>
    <n v="9722164"/>
    <n v="0"/>
    <n v="0"/>
    <x v="3"/>
  </r>
  <r>
    <x v="9"/>
    <x v="8"/>
    <x v="0"/>
    <x v="0"/>
    <x v="27"/>
    <x v="0"/>
    <n v="177451376"/>
    <n v="0"/>
    <n v="0"/>
    <x v="3"/>
  </r>
  <r>
    <x v="9"/>
    <x v="8"/>
    <x v="0"/>
    <x v="0"/>
    <x v="27"/>
    <x v="1"/>
    <n v="214344016"/>
    <n v="0"/>
    <n v="0"/>
    <x v="3"/>
  </r>
  <r>
    <x v="9"/>
    <x v="8"/>
    <x v="0"/>
    <x v="0"/>
    <x v="27"/>
    <x v="2"/>
    <n v="231993184"/>
    <n v="0"/>
    <n v="0"/>
    <x v="3"/>
  </r>
  <r>
    <x v="9"/>
    <x v="8"/>
    <x v="0"/>
    <x v="0"/>
    <x v="27"/>
    <x v="3"/>
    <n v="252949408"/>
    <n v="0"/>
    <n v="0"/>
    <x v="3"/>
  </r>
  <r>
    <x v="9"/>
    <x v="8"/>
    <x v="0"/>
    <x v="0"/>
    <x v="27"/>
    <x v="4"/>
    <n v="271397376"/>
    <n v="0"/>
    <n v="0"/>
    <x v="3"/>
  </r>
  <r>
    <x v="9"/>
    <x v="8"/>
    <x v="0"/>
    <x v="0"/>
    <x v="27"/>
    <x v="5"/>
    <n v="288017952"/>
    <n v="0"/>
    <n v="0"/>
    <x v="3"/>
  </r>
  <r>
    <x v="9"/>
    <x v="8"/>
    <x v="0"/>
    <x v="0"/>
    <x v="27"/>
    <x v="6"/>
    <n v="301265920"/>
    <n v="0"/>
    <n v="0"/>
    <x v="3"/>
  </r>
  <r>
    <x v="9"/>
    <x v="8"/>
    <x v="0"/>
    <x v="0"/>
    <x v="27"/>
    <x v="7"/>
    <n v="309697920"/>
    <n v="0"/>
    <n v="0"/>
    <x v="3"/>
  </r>
  <r>
    <x v="9"/>
    <x v="8"/>
    <x v="0"/>
    <x v="0"/>
    <x v="27"/>
    <x v="8"/>
    <n v="317210080"/>
    <n v="0"/>
    <n v="0"/>
    <x v="3"/>
  </r>
  <r>
    <x v="9"/>
    <x v="8"/>
    <x v="0"/>
    <x v="0"/>
    <x v="27"/>
    <x v="9"/>
    <n v="324386272"/>
    <n v="0"/>
    <n v="0"/>
    <x v="3"/>
  </r>
  <r>
    <x v="9"/>
    <x v="8"/>
    <x v="0"/>
    <x v="0"/>
    <x v="27"/>
    <x v="10"/>
    <n v="331516000"/>
    <n v="0"/>
    <n v="0"/>
    <x v="3"/>
  </r>
  <r>
    <x v="9"/>
    <x v="8"/>
    <x v="0"/>
    <x v="0"/>
    <x v="27"/>
    <x v="11"/>
    <n v="338584800"/>
    <n v="0"/>
    <n v="0"/>
    <x v="3"/>
  </r>
  <r>
    <x v="9"/>
    <x v="8"/>
    <x v="0"/>
    <x v="0"/>
    <x v="27"/>
    <x v="12"/>
    <n v="344627936"/>
    <n v="0"/>
    <n v="0"/>
    <x v="3"/>
  </r>
  <r>
    <x v="9"/>
    <x v="8"/>
    <x v="0"/>
    <x v="0"/>
    <x v="27"/>
    <x v="13"/>
    <n v="350677088"/>
    <n v="0"/>
    <n v="0"/>
    <x v="3"/>
  </r>
  <r>
    <x v="9"/>
    <x v="8"/>
    <x v="0"/>
    <x v="0"/>
    <x v="27"/>
    <x v="14"/>
    <n v="356713696"/>
    <n v="0"/>
    <n v="0"/>
    <x v="3"/>
  </r>
  <r>
    <x v="9"/>
    <x v="8"/>
    <x v="0"/>
    <x v="0"/>
    <x v="27"/>
    <x v="15"/>
    <n v="362734400"/>
    <n v="0"/>
    <n v="0"/>
    <x v="3"/>
  </r>
  <r>
    <x v="9"/>
    <x v="8"/>
    <x v="0"/>
    <x v="0"/>
    <x v="27"/>
    <x v="16"/>
    <n v="368718912"/>
    <n v="0"/>
    <n v="0"/>
    <x v="3"/>
  </r>
  <r>
    <x v="9"/>
    <x v="8"/>
    <x v="0"/>
    <x v="0"/>
    <x v="27"/>
    <x v="17"/>
    <n v="374689504"/>
    <n v="0"/>
    <n v="0"/>
    <x v="3"/>
  </r>
  <r>
    <x v="9"/>
    <x v="8"/>
    <x v="0"/>
    <x v="0"/>
    <x v="27"/>
    <x v="18"/>
    <n v="380606880"/>
    <n v="0"/>
    <n v="0"/>
    <x v="3"/>
  </r>
  <r>
    <x v="9"/>
    <x v="8"/>
    <x v="0"/>
    <x v="0"/>
    <x v="27"/>
    <x v="19"/>
    <n v="385531616"/>
    <n v="0"/>
    <n v="0"/>
    <x v="3"/>
  </r>
  <r>
    <x v="9"/>
    <x v="8"/>
    <x v="0"/>
    <x v="0"/>
    <x v="27"/>
    <x v="20"/>
    <n v="389995168"/>
    <n v="0"/>
    <n v="0"/>
    <x v="3"/>
  </r>
  <r>
    <x v="9"/>
    <x v="8"/>
    <x v="0"/>
    <x v="0"/>
    <x v="27"/>
    <x v="21"/>
    <n v="394389472"/>
    <n v="0"/>
    <n v="0"/>
    <x v="3"/>
  </r>
  <r>
    <x v="9"/>
    <x v="8"/>
    <x v="0"/>
    <x v="0"/>
    <x v="27"/>
    <x v="22"/>
    <n v="398738048"/>
    <n v="0"/>
    <n v="0"/>
    <x v="3"/>
  </r>
  <r>
    <x v="9"/>
    <x v="8"/>
    <x v="0"/>
    <x v="0"/>
    <x v="27"/>
    <x v="23"/>
    <n v="403025856"/>
    <n v="0"/>
    <n v="0"/>
    <x v="3"/>
  </r>
  <r>
    <x v="9"/>
    <x v="8"/>
    <x v="0"/>
    <x v="0"/>
    <x v="27"/>
    <x v="24"/>
    <n v="407269632"/>
    <n v="0"/>
    <n v="0"/>
    <x v="3"/>
  </r>
  <r>
    <x v="9"/>
    <x v="8"/>
    <x v="0"/>
    <x v="0"/>
    <x v="27"/>
    <x v="25"/>
    <n v="411522112"/>
    <n v="0"/>
    <n v="0"/>
    <x v="3"/>
  </r>
  <r>
    <x v="9"/>
    <x v="8"/>
    <x v="0"/>
    <x v="0"/>
    <x v="27"/>
    <x v="26"/>
    <n v="415793696"/>
    <n v="0"/>
    <n v="0"/>
    <x v="3"/>
  </r>
  <r>
    <x v="9"/>
    <x v="8"/>
    <x v="0"/>
    <x v="0"/>
    <x v="27"/>
    <x v="27"/>
    <n v="420070080"/>
    <n v="0"/>
    <n v="0"/>
    <x v="3"/>
  </r>
  <r>
    <x v="9"/>
    <x v="8"/>
    <x v="0"/>
    <x v="0"/>
    <x v="27"/>
    <x v="28"/>
    <n v="424351008"/>
    <n v="0"/>
    <n v="0"/>
    <x v="3"/>
  </r>
  <r>
    <x v="9"/>
    <x v="8"/>
    <x v="0"/>
    <x v="0"/>
    <x v="27"/>
    <x v="29"/>
    <n v="428656320"/>
    <n v="0"/>
    <n v="0"/>
    <x v="3"/>
  </r>
  <r>
    <x v="9"/>
    <x v="8"/>
    <x v="0"/>
    <x v="0"/>
    <x v="27"/>
    <x v="30"/>
    <n v="432988384"/>
    <n v="0"/>
    <n v="0"/>
    <x v="3"/>
  </r>
  <r>
    <x v="9"/>
    <x v="8"/>
    <x v="1"/>
    <x v="0"/>
    <x v="27"/>
    <x v="0"/>
    <n v="36848112"/>
    <n v="0"/>
    <n v="0"/>
    <x v="3"/>
  </r>
  <r>
    <x v="9"/>
    <x v="8"/>
    <x v="1"/>
    <x v="0"/>
    <x v="27"/>
    <x v="1"/>
    <n v="44844936"/>
    <n v="0"/>
    <n v="0"/>
    <x v="3"/>
  </r>
  <r>
    <x v="9"/>
    <x v="8"/>
    <x v="1"/>
    <x v="0"/>
    <x v="27"/>
    <x v="2"/>
    <n v="48990700"/>
    <n v="0"/>
    <n v="0"/>
    <x v="3"/>
  </r>
  <r>
    <x v="9"/>
    <x v="8"/>
    <x v="1"/>
    <x v="0"/>
    <x v="27"/>
    <x v="3"/>
    <n v="54000952"/>
    <n v="0"/>
    <n v="0"/>
    <x v="3"/>
  </r>
  <r>
    <x v="9"/>
    <x v="8"/>
    <x v="1"/>
    <x v="0"/>
    <x v="27"/>
    <x v="4"/>
    <n v="58291824"/>
    <n v="0"/>
    <n v="0"/>
    <x v="3"/>
  </r>
  <r>
    <x v="9"/>
    <x v="8"/>
    <x v="1"/>
    <x v="0"/>
    <x v="27"/>
    <x v="5"/>
    <n v="62253440"/>
    <n v="0"/>
    <n v="0"/>
    <x v="3"/>
  </r>
  <r>
    <x v="9"/>
    <x v="8"/>
    <x v="1"/>
    <x v="0"/>
    <x v="27"/>
    <x v="6"/>
    <n v="65495948"/>
    <n v="0"/>
    <n v="0"/>
    <x v="3"/>
  </r>
  <r>
    <x v="9"/>
    <x v="8"/>
    <x v="1"/>
    <x v="0"/>
    <x v="27"/>
    <x v="7"/>
    <n v="67722872"/>
    <n v="0"/>
    <n v="0"/>
    <x v="3"/>
  </r>
  <r>
    <x v="9"/>
    <x v="8"/>
    <x v="1"/>
    <x v="0"/>
    <x v="27"/>
    <x v="8"/>
    <n v="69725272"/>
    <n v="0"/>
    <n v="0"/>
    <x v="3"/>
  </r>
  <r>
    <x v="9"/>
    <x v="8"/>
    <x v="1"/>
    <x v="0"/>
    <x v="27"/>
    <x v="9"/>
    <n v="71636760"/>
    <n v="0"/>
    <n v="0"/>
    <x v="3"/>
  </r>
  <r>
    <x v="9"/>
    <x v="8"/>
    <x v="1"/>
    <x v="0"/>
    <x v="27"/>
    <x v="10"/>
    <n v="73549416"/>
    <n v="0"/>
    <n v="0"/>
    <x v="3"/>
  </r>
  <r>
    <x v="9"/>
    <x v="8"/>
    <x v="1"/>
    <x v="0"/>
    <x v="27"/>
    <x v="11"/>
    <n v="75492928"/>
    <n v="0"/>
    <n v="0"/>
    <x v="3"/>
  </r>
  <r>
    <x v="9"/>
    <x v="8"/>
    <x v="1"/>
    <x v="0"/>
    <x v="27"/>
    <x v="12"/>
    <n v="77214256"/>
    <n v="0"/>
    <n v="0"/>
    <x v="3"/>
  </r>
  <r>
    <x v="9"/>
    <x v="8"/>
    <x v="1"/>
    <x v="0"/>
    <x v="27"/>
    <x v="13"/>
    <n v="78925656"/>
    <n v="0"/>
    <n v="0"/>
    <x v="3"/>
  </r>
  <r>
    <x v="9"/>
    <x v="8"/>
    <x v="1"/>
    <x v="0"/>
    <x v="27"/>
    <x v="14"/>
    <n v="80618288"/>
    <n v="0"/>
    <n v="0"/>
    <x v="3"/>
  </r>
  <r>
    <x v="9"/>
    <x v="8"/>
    <x v="1"/>
    <x v="0"/>
    <x v="27"/>
    <x v="15"/>
    <n v="82295704"/>
    <n v="0"/>
    <n v="0"/>
    <x v="3"/>
  </r>
  <r>
    <x v="9"/>
    <x v="8"/>
    <x v="1"/>
    <x v="0"/>
    <x v="27"/>
    <x v="16"/>
    <n v="83957424"/>
    <n v="0"/>
    <n v="0"/>
    <x v="3"/>
  </r>
  <r>
    <x v="9"/>
    <x v="8"/>
    <x v="1"/>
    <x v="0"/>
    <x v="27"/>
    <x v="17"/>
    <n v="85565048"/>
    <n v="0"/>
    <n v="0"/>
    <x v="3"/>
  </r>
  <r>
    <x v="9"/>
    <x v="8"/>
    <x v="1"/>
    <x v="0"/>
    <x v="27"/>
    <x v="18"/>
    <n v="87136656"/>
    <n v="0"/>
    <n v="0"/>
    <x v="3"/>
  </r>
  <r>
    <x v="9"/>
    <x v="8"/>
    <x v="1"/>
    <x v="0"/>
    <x v="27"/>
    <x v="19"/>
    <n v="88484960"/>
    <n v="0"/>
    <n v="0"/>
    <x v="3"/>
  </r>
  <r>
    <x v="9"/>
    <x v="8"/>
    <x v="1"/>
    <x v="0"/>
    <x v="27"/>
    <x v="20"/>
    <n v="89720688"/>
    <n v="0"/>
    <n v="0"/>
    <x v="3"/>
  </r>
  <r>
    <x v="9"/>
    <x v="8"/>
    <x v="1"/>
    <x v="0"/>
    <x v="27"/>
    <x v="21"/>
    <n v="90927184"/>
    <n v="0"/>
    <n v="0"/>
    <x v="3"/>
  </r>
  <r>
    <x v="9"/>
    <x v="8"/>
    <x v="1"/>
    <x v="0"/>
    <x v="27"/>
    <x v="22"/>
    <n v="92107680"/>
    <n v="0"/>
    <n v="0"/>
    <x v="3"/>
  </r>
  <r>
    <x v="9"/>
    <x v="8"/>
    <x v="1"/>
    <x v="0"/>
    <x v="27"/>
    <x v="23"/>
    <n v="93275936"/>
    <n v="0"/>
    <n v="0"/>
    <x v="3"/>
  </r>
  <r>
    <x v="9"/>
    <x v="8"/>
    <x v="1"/>
    <x v="0"/>
    <x v="27"/>
    <x v="24"/>
    <n v="94443688"/>
    <n v="0"/>
    <n v="0"/>
    <x v="3"/>
  </r>
  <r>
    <x v="9"/>
    <x v="8"/>
    <x v="1"/>
    <x v="0"/>
    <x v="27"/>
    <x v="25"/>
    <n v="95609056"/>
    <n v="0"/>
    <n v="0"/>
    <x v="3"/>
  </r>
  <r>
    <x v="9"/>
    <x v="8"/>
    <x v="1"/>
    <x v="0"/>
    <x v="27"/>
    <x v="26"/>
    <n v="96770816"/>
    <n v="0"/>
    <n v="0"/>
    <x v="3"/>
  </r>
  <r>
    <x v="9"/>
    <x v="8"/>
    <x v="1"/>
    <x v="0"/>
    <x v="27"/>
    <x v="27"/>
    <n v="97927280"/>
    <n v="0"/>
    <n v="0"/>
    <x v="3"/>
  </r>
  <r>
    <x v="9"/>
    <x v="8"/>
    <x v="1"/>
    <x v="0"/>
    <x v="27"/>
    <x v="28"/>
    <n v="99079328"/>
    <n v="0"/>
    <n v="0"/>
    <x v="3"/>
  </r>
  <r>
    <x v="9"/>
    <x v="8"/>
    <x v="1"/>
    <x v="0"/>
    <x v="27"/>
    <x v="29"/>
    <n v="100231216"/>
    <n v="0"/>
    <n v="0"/>
    <x v="3"/>
  </r>
  <r>
    <x v="9"/>
    <x v="8"/>
    <x v="1"/>
    <x v="0"/>
    <x v="27"/>
    <x v="30"/>
    <n v="101382872"/>
    <n v="0"/>
    <n v="0"/>
    <x v="3"/>
  </r>
  <r>
    <x v="9"/>
    <x v="8"/>
    <x v="2"/>
    <x v="0"/>
    <x v="27"/>
    <x v="0"/>
    <n v="6041002"/>
    <n v="0"/>
    <n v="0"/>
    <x v="3"/>
  </r>
  <r>
    <x v="9"/>
    <x v="8"/>
    <x v="2"/>
    <x v="0"/>
    <x v="27"/>
    <x v="1"/>
    <n v="7097595"/>
    <n v="0"/>
    <n v="0"/>
    <x v="3"/>
  </r>
  <r>
    <x v="9"/>
    <x v="8"/>
    <x v="2"/>
    <x v="0"/>
    <x v="27"/>
    <x v="2"/>
    <n v="7563628"/>
    <n v="0"/>
    <n v="0"/>
    <x v="3"/>
  </r>
  <r>
    <x v="9"/>
    <x v="8"/>
    <x v="2"/>
    <x v="0"/>
    <x v="27"/>
    <x v="3"/>
    <n v="8056146"/>
    <n v="0"/>
    <n v="0"/>
    <x v="3"/>
  </r>
  <r>
    <x v="9"/>
    <x v="8"/>
    <x v="2"/>
    <x v="0"/>
    <x v="27"/>
    <x v="4"/>
    <n v="8471253"/>
    <n v="0"/>
    <n v="0"/>
    <x v="3"/>
  </r>
  <r>
    <x v="9"/>
    <x v="8"/>
    <x v="2"/>
    <x v="0"/>
    <x v="27"/>
    <x v="5"/>
    <n v="8834051"/>
    <n v="0"/>
    <n v="0"/>
    <x v="3"/>
  </r>
  <r>
    <x v="9"/>
    <x v="8"/>
    <x v="2"/>
    <x v="0"/>
    <x v="27"/>
    <x v="6"/>
    <n v="9178131"/>
    <n v="0"/>
    <n v="0"/>
    <x v="3"/>
  </r>
  <r>
    <x v="9"/>
    <x v="8"/>
    <x v="2"/>
    <x v="0"/>
    <x v="27"/>
    <x v="7"/>
    <n v="9351556"/>
    <n v="0"/>
    <n v="0"/>
    <x v="3"/>
  </r>
  <r>
    <x v="9"/>
    <x v="8"/>
    <x v="2"/>
    <x v="0"/>
    <x v="27"/>
    <x v="8"/>
    <n v="9491724"/>
    <n v="0"/>
    <n v="0"/>
    <x v="3"/>
  </r>
  <r>
    <x v="9"/>
    <x v="8"/>
    <x v="2"/>
    <x v="0"/>
    <x v="27"/>
    <x v="9"/>
    <n v="9618725"/>
    <n v="0"/>
    <n v="0"/>
    <x v="3"/>
  </r>
  <r>
    <x v="9"/>
    <x v="8"/>
    <x v="2"/>
    <x v="0"/>
    <x v="27"/>
    <x v="10"/>
    <n v="9712713"/>
    <n v="0"/>
    <n v="0"/>
    <x v="3"/>
  </r>
  <r>
    <x v="9"/>
    <x v="8"/>
    <x v="2"/>
    <x v="0"/>
    <x v="27"/>
    <x v="11"/>
    <n v="9798557"/>
    <n v="0"/>
    <n v="0"/>
    <x v="3"/>
  </r>
  <r>
    <x v="9"/>
    <x v="8"/>
    <x v="2"/>
    <x v="0"/>
    <x v="27"/>
    <x v="12"/>
    <n v="9883731"/>
    <n v="0"/>
    <n v="0"/>
    <x v="3"/>
  </r>
  <r>
    <x v="9"/>
    <x v="8"/>
    <x v="2"/>
    <x v="0"/>
    <x v="27"/>
    <x v="13"/>
    <n v="9948609"/>
    <n v="0"/>
    <n v="0"/>
    <x v="3"/>
  </r>
  <r>
    <x v="9"/>
    <x v="8"/>
    <x v="2"/>
    <x v="0"/>
    <x v="27"/>
    <x v="14"/>
    <n v="10002507"/>
    <n v="0"/>
    <n v="0"/>
    <x v="3"/>
  </r>
  <r>
    <x v="9"/>
    <x v="8"/>
    <x v="2"/>
    <x v="0"/>
    <x v="27"/>
    <x v="15"/>
    <n v="10054879"/>
    <n v="0"/>
    <n v="0"/>
    <x v="3"/>
  </r>
  <r>
    <x v="9"/>
    <x v="8"/>
    <x v="2"/>
    <x v="0"/>
    <x v="27"/>
    <x v="16"/>
    <n v="10105601"/>
    <n v="0"/>
    <n v="0"/>
    <x v="3"/>
  </r>
  <r>
    <x v="9"/>
    <x v="8"/>
    <x v="2"/>
    <x v="0"/>
    <x v="27"/>
    <x v="17"/>
    <n v="10151108"/>
    <n v="0"/>
    <n v="0"/>
    <x v="3"/>
  </r>
  <r>
    <x v="9"/>
    <x v="8"/>
    <x v="2"/>
    <x v="0"/>
    <x v="27"/>
    <x v="18"/>
    <n v="10191596"/>
    <n v="0"/>
    <n v="0"/>
    <x v="3"/>
  </r>
  <r>
    <x v="9"/>
    <x v="8"/>
    <x v="2"/>
    <x v="0"/>
    <x v="27"/>
    <x v="19"/>
    <n v="10225316"/>
    <n v="0"/>
    <n v="0"/>
    <x v="3"/>
  </r>
  <r>
    <x v="9"/>
    <x v="8"/>
    <x v="2"/>
    <x v="0"/>
    <x v="27"/>
    <x v="20"/>
    <n v="10256861"/>
    <n v="0"/>
    <n v="0"/>
    <x v="3"/>
  </r>
  <r>
    <x v="9"/>
    <x v="8"/>
    <x v="2"/>
    <x v="0"/>
    <x v="27"/>
    <x v="21"/>
    <n v="10289734"/>
    <n v="0"/>
    <n v="0"/>
    <x v="3"/>
  </r>
  <r>
    <x v="9"/>
    <x v="8"/>
    <x v="2"/>
    <x v="0"/>
    <x v="27"/>
    <x v="22"/>
    <n v="10320313"/>
    <n v="0"/>
    <n v="0"/>
    <x v="3"/>
  </r>
  <r>
    <x v="9"/>
    <x v="8"/>
    <x v="2"/>
    <x v="0"/>
    <x v="27"/>
    <x v="23"/>
    <n v="10331632"/>
    <n v="0"/>
    <n v="0"/>
    <x v="3"/>
  </r>
  <r>
    <x v="9"/>
    <x v="8"/>
    <x v="2"/>
    <x v="0"/>
    <x v="27"/>
    <x v="24"/>
    <n v="10332049"/>
    <n v="0"/>
    <n v="0"/>
    <x v="3"/>
  </r>
  <r>
    <x v="9"/>
    <x v="8"/>
    <x v="2"/>
    <x v="0"/>
    <x v="27"/>
    <x v="25"/>
    <n v="10331506"/>
    <n v="0"/>
    <n v="0"/>
    <x v="3"/>
  </r>
  <r>
    <x v="9"/>
    <x v="8"/>
    <x v="2"/>
    <x v="0"/>
    <x v="27"/>
    <x v="26"/>
    <n v="10328900"/>
    <n v="0"/>
    <n v="0"/>
    <x v="3"/>
  </r>
  <r>
    <x v="9"/>
    <x v="8"/>
    <x v="2"/>
    <x v="0"/>
    <x v="27"/>
    <x v="27"/>
    <n v="10324501"/>
    <n v="0"/>
    <n v="0"/>
    <x v="3"/>
  </r>
  <r>
    <x v="9"/>
    <x v="8"/>
    <x v="2"/>
    <x v="0"/>
    <x v="27"/>
    <x v="28"/>
    <n v="10317895"/>
    <n v="0"/>
    <n v="0"/>
    <x v="3"/>
  </r>
  <r>
    <x v="9"/>
    <x v="8"/>
    <x v="2"/>
    <x v="0"/>
    <x v="27"/>
    <x v="29"/>
    <n v="10312587"/>
    <n v="0"/>
    <n v="0"/>
    <x v="3"/>
  </r>
  <r>
    <x v="9"/>
    <x v="8"/>
    <x v="2"/>
    <x v="0"/>
    <x v="27"/>
    <x v="30"/>
    <n v="10307410"/>
    <n v="0"/>
    <n v="0"/>
    <x v="3"/>
  </r>
  <r>
    <x v="9"/>
    <x v="0"/>
    <x v="0"/>
    <x v="0"/>
    <x v="28"/>
    <x v="0"/>
    <n v="11712756"/>
    <n v="2350980"/>
    <n v="0"/>
    <x v="4"/>
  </r>
  <r>
    <x v="9"/>
    <x v="0"/>
    <x v="0"/>
    <x v="0"/>
    <x v="28"/>
    <x v="1"/>
    <n v="9152525"/>
    <n v="2127830"/>
    <n v="0"/>
    <x v="4"/>
  </r>
  <r>
    <x v="9"/>
    <x v="0"/>
    <x v="0"/>
    <x v="0"/>
    <x v="28"/>
    <x v="2"/>
    <n v="5578997"/>
    <n v="1741281"/>
    <n v="0"/>
    <x v="4"/>
  </r>
  <r>
    <x v="9"/>
    <x v="0"/>
    <x v="0"/>
    <x v="0"/>
    <x v="28"/>
    <x v="3"/>
    <n v="1879259"/>
    <n v="1313498"/>
    <n v="0"/>
    <x v="4"/>
  </r>
  <r>
    <x v="9"/>
    <x v="0"/>
    <x v="0"/>
    <x v="0"/>
    <x v="28"/>
    <x v="4"/>
    <n v="147264"/>
    <n v="1131844"/>
    <n v="0"/>
    <x v="4"/>
  </r>
  <r>
    <x v="9"/>
    <x v="0"/>
    <x v="0"/>
    <x v="0"/>
    <x v="28"/>
    <x v="5"/>
    <n v="12113"/>
    <n v="1123309"/>
    <n v="0"/>
    <x v="4"/>
  </r>
  <r>
    <x v="9"/>
    <x v="0"/>
    <x v="0"/>
    <x v="0"/>
    <x v="28"/>
    <x v="6"/>
    <n v="0"/>
    <n v="1131151"/>
    <n v="0"/>
    <x v="4"/>
  </r>
  <r>
    <x v="9"/>
    <x v="0"/>
    <x v="0"/>
    <x v="0"/>
    <x v="28"/>
    <x v="7"/>
    <n v="0"/>
    <n v="1141598"/>
    <n v="0"/>
    <x v="4"/>
  </r>
  <r>
    <x v="9"/>
    <x v="0"/>
    <x v="0"/>
    <x v="0"/>
    <x v="28"/>
    <x v="8"/>
    <n v="0"/>
    <n v="1159873"/>
    <n v="0"/>
    <x v="4"/>
  </r>
  <r>
    <x v="9"/>
    <x v="0"/>
    <x v="0"/>
    <x v="0"/>
    <x v="28"/>
    <x v="9"/>
    <n v="0"/>
    <n v="1172016"/>
    <n v="0"/>
    <x v="4"/>
  </r>
  <r>
    <x v="9"/>
    <x v="0"/>
    <x v="0"/>
    <x v="0"/>
    <x v="28"/>
    <x v="10"/>
    <n v="0"/>
    <n v="1172764"/>
    <n v="0"/>
    <x v="4"/>
  </r>
  <r>
    <x v="9"/>
    <x v="0"/>
    <x v="0"/>
    <x v="0"/>
    <x v="28"/>
    <x v="11"/>
    <n v="0"/>
    <n v="1170609"/>
    <n v="0"/>
    <x v="4"/>
  </r>
  <r>
    <x v="9"/>
    <x v="0"/>
    <x v="0"/>
    <x v="0"/>
    <x v="28"/>
    <x v="12"/>
    <n v="0"/>
    <n v="1169189"/>
    <n v="0"/>
    <x v="4"/>
  </r>
  <r>
    <x v="9"/>
    <x v="0"/>
    <x v="0"/>
    <x v="0"/>
    <x v="28"/>
    <x v="13"/>
    <n v="0"/>
    <n v="1168952"/>
    <n v="0"/>
    <x v="4"/>
  </r>
  <r>
    <x v="9"/>
    <x v="0"/>
    <x v="0"/>
    <x v="0"/>
    <x v="28"/>
    <x v="14"/>
    <n v="0"/>
    <n v="1170464"/>
    <n v="0"/>
    <x v="4"/>
  </r>
  <r>
    <x v="9"/>
    <x v="0"/>
    <x v="0"/>
    <x v="0"/>
    <x v="28"/>
    <x v="15"/>
    <n v="0"/>
    <n v="1173987"/>
    <n v="0"/>
    <x v="4"/>
  </r>
  <r>
    <x v="9"/>
    <x v="0"/>
    <x v="0"/>
    <x v="0"/>
    <x v="28"/>
    <x v="16"/>
    <n v="0"/>
    <n v="1177848"/>
    <n v="0"/>
    <x v="4"/>
  </r>
  <r>
    <x v="9"/>
    <x v="0"/>
    <x v="0"/>
    <x v="0"/>
    <x v="28"/>
    <x v="17"/>
    <n v="0"/>
    <n v="1179378"/>
    <n v="0"/>
    <x v="4"/>
  </r>
  <r>
    <x v="9"/>
    <x v="0"/>
    <x v="0"/>
    <x v="0"/>
    <x v="28"/>
    <x v="18"/>
    <n v="0"/>
    <n v="1179186"/>
    <n v="0"/>
    <x v="4"/>
  </r>
  <r>
    <x v="9"/>
    <x v="0"/>
    <x v="0"/>
    <x v="0"/>
    <x v="28"/>
    <x v="19"/>
    <n v="0"/>
    <n v="1178809"/>
    <n v="0"/>
    <x v="4"/>
  </r>
  <r>
    <x v="9"/>
    <x v="0"/>
    <x v="0"/>
    <x v="0"/>
    <x v="28"/>
    <x v="20"/>
    <n v="0"/>
    <n v="1174447"/>
    <n v="0"/>
    <x v="4"/>
  </r>
  <r>
    <x v="9"/>
    <x v="0"/>
    <x v="0"/>
    <x v="0"/>
    <x v="28"/>
    <x v="21"/>
    <n v="0"/>
    <n v="1170263"/>
    <n v="0"/>
    <x v="4"/>
  </r>
  <r>
    <x v="9"/>
    <x v="0"/>
    <x v="0"/>
    <x v="0"/>
    <x v="28"/>
    <x v="22"/>
    <n v="0"/>
    <n v="1161460"/>
    <n v="0"/>
    <x v="4"/>
  </r>
  <r>
    <x v="9"/>
    <x v="0"/>
    <x v="0"/>
    <x v="0"/>
    <x v="28"/>
    <x v="23"/>
    <n v="0"/>
    <n v="1152736"/>
    <n v="0"/>
    <x v="4"/>
  </r>
  <r>
    <x v="9"/>
    <x v="0"/>
    <x v="0"/>
    <x v="0"/>
    <x v="28"/>
    <x v="24"/>
    <n v="0"/>
    <n v="1145079"/>
    <n v="0"/>
    <x v="4"/>
  </r>
  <r>
    <x v="9"/>
    <x v="0"/>
    <x v="0"/>
    <x v="0"/>
    <x v="28"/>
    <x v="25"/>
    <n v="0"/>
    <n v="1138845"/>
    <n v="0"/>
    <x v="4"/>
  </r>
  <r>
    <x v="9"/>
    <x v="0"/>
    <x v="0"/>
    <x v="0"/>
    <x v="28"/>
    <x v="26"/>
    <n v="0"/>
    <n v="1133167"/>
    <n v="0"/>
    <x v="4"/>
  </r>
  <r>
    <x v="9"/>
    <x v="0"/>
    <x v="0"/>
    <x v="0"/>
    <x v="28"/>
    <x v="27"/>
    <n v="0"/>
    <n v="1127498"/>
    <n v="0"/>
    <x v="4"/>
  </r>
  <r>
    <x v="9"/>
    <x v="0"/>
    <x v="0"/>
    <x v="0"/>
    <x v="28"/>
    <x v="28"/>
    <n v="0"/>
    <n v="1121694"/>
    <n v="0"/>
    <x v="4"/>
  </r>
  <r>
    <x v="9"/>
    <x v="0"/>
    <x v="0"/>
    <x v="0"/>
    <x v="28"/>
    <x v="29"/>
    <n v="0"/>
    <n v="1115392"/>
    <n v="0"/>
    <x v="4"/>
  </r>
  <r>
    <x v="9"/>
    <x v="0"/>
    <x v="0"/>
    <x v="0"/>
    <x v="28"/>
    <x v="30"/>
    <n v="0"/>
    <n v="1110470"/>
    <n v="0"/>
    <x v="4"/>
  </r>
  <r>
    <x v="9"/>
    <x v="0"/>
    <x v="1"/>
    <x v="0"/>
    <x v="28"/>
    <x v="0"/>
    <n v="2996751"/>
    <n v="601506"/>
    <n v="0"/>
    <x v="4"/>
  </r>
  <r>
    <x v="9"/>
    <x v="0"/>
    <x v="1"/>
    <x v="0"/>
    <x v="28"/>
    <x v="1"/>
    <n v="2355917"/>
    <n v="548684"/>
    <n v="0"/>
    <x v="4"/>
  </r>
  <r>
    <x v="9"/>
    <x v="0"/>
    <x v="1"/>
    <x v="0"/>
    <x v="28"/>
    <x v="2"/>
    <n v="1439748"/>
    <n v="453081"/>
    <n v="0"/>
    <x v="4"/>
  </r>
  <r>
    <x v="9"/>
    <x v="0"/>
    <x v="1"/>
    <x v="0"/>
    <x v="28"/>
    <x v="3"/>
    <n v="488341"/>
    <n v="344683"/>
    <n v="0"/>
    <x v="4"/>
  </r>
  <r>
    <x v="9"/>
    <x v="0"/>
    <x v="1"/>
    <x v="0"/>
    <x v="28"/>
    <x v="4"/>
    <n v="40389"/>
    <n v="298486"/>
    <n v="0"/>
    <x v="4"/>
  </r>
  <r>
    <x v="9"/>
    <x v="0"/>
    <x v="1"/>
    <x v="0"/>
    <x v="28"/>
    <x v="5"/>
    <n v="3382"/>
    <n v="297573"/>
    <n v="0"/>
    <x v="4"/>
  </r>
  <r>
    <x v="9"/>
    <x v="0"/>
    <x v="1"/>
    <x v="0"/>
    <x v="28"/>
    <x v="6"/>
    <n v="0"/>
    <n v="301047"/>
    <n v="0"/>
    <x v="4"/>
  </r>
  <r>
    <x v="9"/>
    <x v="0"/>
    <x v="1"/>
    <x v="0"/>
    <x v="28"/>
    <x v="7"/>
    <n v="0"/>
    <n v="305222"/>
    <n v="0"/>
    <x v="4"/>
  </r>
  <r>
    <x v="9"/>
    <x v="0"/>
    <x v="1"/>
    <x v="0"/>
    <x v="28"/>
    <x v="8"/>
    <n v="0"/>
    <n v="311457"/>
    <n v="0"/>
    <x v="4"/>
  </r>
  <r>
    <x v="9"/>
    <x v="0"/>
    <x v="1"/>
    <x v="0"/>
    <x v="28"/>
    <x v="9"/>
    <n v="0"/>
    <n v="316040"/>
    <n v="0"/>
    <x v="4"/>
  </r>
  <r>
    <x v="9"/>
    <x v="0"/>
    <x v="1"/>
    <x v="0"/>
    <x v="28"/>
    <x v="10"/>
    <n v="0"/>
    <n v="317492"/>
    <n v="0"/>
    <x v="4"/>
  </r>
  <r>
    <x v="9"/>
    <x v="0"/>
    <x v="1"/>
    <x v="0"/>
    <x v="28"/>
    <x v="11"/>
    <n v="0"/>
    <n v="318309"/>
    <n v="0"/>
    <x v="4"/>
  </r>
  <r>
    <x v="9"/>
    <x v="0"/>
    <x v="1"/>
    <x v="0"/>
    <x v="28"/>
    <x v="12"/>
    <n v="0"/>
    <n v="319288"/>
    <n v="0"/>
    <x v="4"/>
  </r>
  <r>
    <x v="9"/>
    <x v="0"/>
    <x v="1"/>
    <x v="0"/>
    <x v="28"/>
    <x v="13"/>
    <n v="0"/>
    <n v="320538"/>
    <n v="0"/>
    <x v="4"/>
  </r>
  <r>
    <x v="9"/>
    <x v="0"/>
    <x v="1"/>
    <x v="0"/>
    <x v="28"/>
    <x v="14"/>
    <n v="0"/>
    <n v="322203"/>
    <n v="0"/>
    <x v="4"/>
  </r>
  <r>
    <x v="9"/>
    <x v="0"/>
    <x v="1"/>
    <x v="0"/>
    <x v="28"/>
    <x v="15"/>
    <n v="0"/>
    <n v="324347"/>
    <n v="0"/>
    <x v="4"/>
  </r>
  <r>
    <x v="9"/>
    <x v="0"/>
    <x v="1"/>
    <x v="0"/>
    <x v="28"/>
    <x v="16"/>
    <n v="0"/>
    <n v="326526"/>
    <n v="0"/>
    <x v="4"/>
  </r>
  <r>
    <x v="9"/>
    <x v="0"/>
    <x v="1"/>
    <x v="0"/>
    <x v="28"/>
    <x v="17"/>
    <n v="0"/>
    <n v="327864"/>
    <n v="0"/>
    <x v="4"/>
  </r>
  <r>
    <x v="9"/>
    <x v="0"/>
    <x v="1"/>
    <x v="0"/>
    <x v="28"/>
    <x v="18"/>
    <n v="0"/>
    <n v="328624"/>
    <n v="0"/>
    <x v="4"/>
  </r>
  <r>
    <x v="9"/>
    <x v="0"/>
    <x v="1"/>
    <x v="0"/>
    <x v="28"/>
    <x v="19"/>
    <n v="0"/>
    <n v="329267"/>
    <n v="0"/>
    <x v="4"/>
  </r>
  <r>
    <x v="9"/>
    <x v="0"/>
    <x v="1"/>
    <x v="0"/>
    <x v="28"/>
    <x v="20"/>
    <n v="0"/>
    <n v="328679"/>
    <n v="0"/>
    <x v="4"/>
  </r>
  <r>
    <x v="9"/>
    <x v="0"/>
    <x v="1"/>
    <x v="0"/>
    <x v="28"/>
    <x v="21"/>
    <n v="0"/>
    <n v="328084"/>
    <n v="0"/>
    <x v="4"/>
  </r>
  <r>
    <x v="9"/>
    <x v="0"/>
    <x v="1"/>
    <x v="0"/>
    <x v="28"/>
    <x v="22"/>
    <n v="0"/>
    <n v="326136"/>
    <n v="0"/>
    <x v="4"/>
  </r>
  <r>
    <x v="9"/>
    <x v="0"/>
    <x v="1"/>
    <x v="0"/>
    <x v="28"/>
    <x v="23"/>
    <n v="0"/>
    <n v="324204"/>
    <n v="0"/>
    <x v="4"/>
  </r>
  <r>
    <x v="9"/>
    <x v="0"/>
    <x v="1"/>
    <x v="0"/>
    <x v="28"/>
    <x v="24"/>
    <n v="0"/>
    <n v="322592"/>
    <n v="0"/>
    <x v="4"/>
  </r>
  <r>
    <x v="9"/>
    <x v="0"/>
    <x v="1"/>
    <x v="0"/>
    <x v="28"/>
    <x v="25"/>
    <n v="0"/>
    <n v="321367"/>
    <n v="0"/>
    <x v="4"/>
  </r>
  <r>
    <x v="9"/>
    <x v="0"/>
    <x v="1"/>
    <x v="0"/>
    <x v="28"/>
    <x v="26"/>
    <n v="0"/>
    <n v="320275"/>
    <n v="0"/>
    <x v="4"/>
  </r>
  <r>
    <x v="9"/>
    <x v="0"/>
    <x v="1"/>
    <x v="0"/>
    <x v="28"/>
    <x v="27"/>
    <n v="0"/>
    <n v="319165"/>
    <n v="0"/>
    <x v="4"/>
  </r>
  <r>
    <x v="9"/>
    <x v="0"/>
    <x v="1"/>
    <x v="0"/>
    <x v="28"/>
    <x v="28"/>
    <n v="0"/>
    <n v="317999"/>
    <n v="0"/>
    <x v="4"/>
  </r>
  <r>
    <x v="9"/>
    <x v="0"/>
    <x v="1"/>
    <x v="0"/>
    <x v="28"/>
    <x v="29"/>
    <n v="0"/>
    <n v="316675"/>
    <n v="0"/>
    <x v="4"/>
  </r>
  <r>
    <x v="9"/>
    <x v="0"/>
    <x v="1"/>
    <x v="0"/>
    <x v="28"/>
    <x v="30"/>
    <n v="0"/>
    <n v="315722"/>
    <n v="0"/>
    <x v="4"/>
  </r>
  <r>
    <x v="9"/>
    <x v="0"/>
    <x v="2"/>
    <x v="0"/>
    <x v="28"/>
    <x v="0"/>
    <n v="231444"/>
    <n v="46455"/>
    <n v="0"/>
    <x v="4"/>
  </r>
  <r>
    <x v="9"/>
    <x v="0"/>
    <x v="2"/>
    <x v="0"/>
    <x v="28"/>
    <x v="1"/>
    <n v="181407"/>
    <n v="42026"/>
    <n v="0"/>
    <x v="4"/>
  </r>
  <r>
    <x v="9"/>
    <x v="0"/>
    <x v="2"/>
    <x v="0"/>
    <x v="28"/>
    <x v="2"/>
    <n v="113052"/>
    <n v="34667"/>
    <n v="0"/>
    <x v="4"/>
  </r>
  <r>
    <x v="9"/>
    <x v="0"/>
    <x v="2"/>
    <x v="0"/>
    <x v="28"/>
    <x v="3"/>
    <n v="43646"/>
    <n v="26468"/>
    <n v="0"/>
    <x v="4"/>
  </r>
  <r>
    <x v="9"/>
    <x v="0"/>
    <x v="2"/>
    <x v="0"/>
    <x v="28"/>
    <x v="4"/>
    <n v="2497"/>
    <n v="22184"/>
    <n v="0"/>
    <x v="4"/>
  </r>
  <r>
    <x v="9"/>
    <x v="0"/>
    <x v="2"/>
    <x v="0"/>
    <x v="28"/>
    <x v="5"/>
    <n v="203"/>
    <n v="22124"/>
    <n v="0"/>
    <x v="4"/>
  </r>
  <r>
    <x v="9"/>
    <x v="0"/>
    <x v="2"/>
    <x v="0"/>
    <x v="28"/>
    <x v="6"/>
    <n v="0"/>
    <n v="22468"/>
    <n v="0"/>
    <x v="4"/>
  </r>
  <r>
    <x v="9"/>
    <x v="0"/>
    <x v="2"/>
    <x v="0"/>
    <x v="28"/>
    <x v="7"/>
    <n v="0"/>
    <n v="22981"/>
    <n v="0"/>
    <x v="4"/>
  </r>
  <r>
    <x v="9"/>
    <x v="0"/>
    <x v="2"/>
    <x v="0"/>
    <x v="28"/>
    <x v="8"/>
    <n v="0"/>
    <n v="23670"/>
    <n v="0"/>
    <x v="4"/>
  </r>
  <r>
    <x v="9"/>
    <x v="0"/>
    <x v="2"/>
    <x v="0"/>
    <x v="28"/>
    <x v="9"/>
    <n v="0"/>
    <n v="24219"/>
    <n v="0"/>
    <x v="4"/>
  </r>
  <r>
    <x v="9"/>
    <x v="0"/>
    <x v="2"/>
    <x v="0"/>
    <x v="28"/>
    <x v="10"/>
    <n v="0"/>
    <n v="24390"/>
    <n v="0"/>
    <x v="4"/>
  </r>
  <r>
    <x v="9"/>
    <x v="0"/>
    <x v="2"/>
    <x v="0"/>
    <x v="28"/>
    <x v="11"/>
    <n v="0"/>
    <n v="24482"/>
    <n v="0"/>
    <x v="4"/>
  </r>
  <r>
    <x v="9"/>
    <x v="0"/>
    <x v="2"/>
    <x v="0"/>
    <x v="28"/>
    <x v="12"/>
    <n v="0"/>
    <n v="24587"/>
    <n v="0"/>
    <x v="4"/>
  </r>
  <r>
    <x v="9"/>
    <x v="0"/>
    <x v="2"/>
    <x v="0"/>
    <x v="28"/>
    <x v="13"/>
    <n v="0"/>
    <n v="24713"/>
    <n v="0"/>
    <x v="4"/>
  </r>
  <r>
    <x v="9"/>
    <x v="0"/>
    <x v="2"/>
    <x v="0"/>
    <x v="28"/>
    <x v="14"/>
    <n v="0"/>
    <n v="24874"/>
    <n v="0"/>
    <x v="4"/>
  </r>
  <r>
    <x v="9"/>
    <x v="0"/>
    <x v="2"/>
    <x v="0"/>
    <x v="28"/>
    <x v="15"/>
    <n v="0"/>
    <n v="25049"/>
    <n v="0"/>
    <x v="4"/>
  </r>
  <r>
    <x v="9"/>
    <x v="0"/>
    <x v="2"/>
    <x v="0"/>
    <x v="28"/>
    <x v="16"/>
    <n v="0"/>
    <n v="25206"/>
    <n v="0"/>
    <x v="4"/>
  </r>
  <r>
    <x v="9"/>
    <x v="0"/>
    <x v="2"/>
    <x v="0"/>
    <x v="28"/>
    <x v="17"/>
    <n v="0"/>
    <n v="25302"/>
    <n v="0"/>
    <x v="4"/>
  </r>
  <r>
    <x v="9"/>
    <x v="0"/>
    <x v="2"/>
    <x v="0"/>
    <x v="28"/>
    <x v="18"/>
    <n v="0"/>
    <n v="25385"/>
    <n v="0"/>
    <x v="4"/>
  </r>
  <r>
    <x v="9"/>
    <x v="0"/>
    <x v="2"/>
    <x v="0"/>
    <x v="28"/>
    <x v="19"/>
    <n v="0"/>
    <n v="25443"/>
    <n v="0"/>
    <x v="4"/>
  </r>
  <r>
    <x v="9"/>
    <x v="0"/>
    <x v="2"/>
    <x v="0"/>
    <x v="28"/>
    <x v="20"/>
    <n v="0"/>
    <n v="25416"/>
    <n v="0"/>
    <x v="4"/>
  </r>
  <r>
    <x v="9"/>
    <x v="0"/>
    <x v="2"/>
    <x v="0"/>
    <x v="28"/>
    <x v="21"/>
    <n v="0"/>
    <n v="25393"/>
    <n v="0"/>
    <x v="4"/>
  </r>
  <r>
    <x v="9"/>
    <x v="0"/>
    <x v="2"/>
    <x v="0"/>
    <x v="28"/>
    <x v="22"/>
    <n v="0"/>
    <n v="25260"/>
    <n v="0"/>
    <x v="4"/>
  </r>
  <r>
    <x v="9"/>
    <x v="0"/>
    <x v="2"/>
    <x v="0"/>
    <x v="28"/>
    <x v="23"/>
    <n v="0"/>
    <n v="25123"/>
    <n v="0"/>
    <x v="4"/>
  </r>
  <r>
    <x v="9"/>
    <x v="0"/>
    <x v="2"/>
    <x v="0"/>
    <x v="28"/>
    <x v="24"/>
    <n v="0"/>
    <n v="25007"/>
    <n v="0"/>
    <x v="4"/>
  </r>
  <r>
    <x v="9"/>
    <x v="0"/>
    <x v="2"/>
    <x v="0"/>
    <x v="28"/>
    <x v="25"/>
    <n v="0"/>
    <n v="24915"/>
    <n v="0"/>
    <x v="4"/>
  </r>
  <r>
    <x v="9"/>
    <x v="0"/>
    <x v="2"/>
    <x v="0"/>
    <x v="28"/>
    <x v="26"/>
    <n v="0"/>
    <n v="24824"/>
    <n v="0"/>
    <x v="4"/>
  </r>
  <r>
    <x v="9"/>
    <x v="0"/>
    <x v="2"/>
    <x v="0"/>
    <x v="28"/>
    <x v="27"/>
    <n v="0"/>
    <n v="24725"/>
    <n v="0"/>
    <x v="4"/>
  </r>
  <r>
    <x v="9"/>
    <x v="0"/>
    <x v="2"/>
    <x v="0"/>
    <x v="28"/>
    <x v="28"/>
    <n v="0"/>
    <n v="24610"/>
    <n v="0"/>
    <x v="4"/>
  </r>
  <r>
    <x v="9"/>
    <x v="0"/>
    <x v="2"/>
    <x v="0"/>
    <x v="28"/>
    <x v="29"/>
    <n v="0"/>
    <n v="24474"/>
    <n v="0"/>
    <x v="4"/>
  </r>
  <r>
    <x v="9"/>
    <x v="0"/>
    <x v="2"/>
    <x v="0"/>
    <x v="28"/>
    <x v="30"/>
    <n v="0"/>
    <n v="24357"/>
    <n v="0"/>
    <x v="4"/>
  </r>
  <r>
    <x v="9"/>
    <x v="1"/>
    <x v="0"/>
    <x v="0"/>
    <x v="28"/>
    <x v="0"/>
    <n v="30723826"/>
    <n v="6166876"/>
    <n v="0"/>
    <x v="4"/>
  </r>
  <r>
    <x v="9"/>
    <x v="1"/>
    <x v="0"/>
    <x v="0"/>
    <x v="28"/>
    <x v="1"/>
    <n v="24934524"/>
    <n v="5623506"/>
    <n v="0"/>
    <x v="4"/>
  </r>
  <r>
    <x v="9"/>
    <x v="1"/>
    <x v="0"/>
    <x v="0"/>
    <x v="28"/>
    <x v="2"/>
    <n v="16181458"/>
    <n v="4685288"/>
    <n v="0"/>
    <x v="4"/>
  </r>
  <r>
    <x v="9"/>
    <x v="1"/>
    <x v="0"/>
    <x v="0"/>
    <x v="28"/>
    <x v="3"/>
    <n v="5945884"/>
    <n v="3573244"/>
    <n v="0"/>
    <x v="4"/>
  </r>
  <r>
    <x v="9"/>
    <x v="1"/>
    <x v="0"/>
    <x v="0"/>
    <x v="28"/>
    <x v="4"/>
    <n v="871915"/>
    <n v="3022933"/>
    <n v="0"/>
    <x v="4"/>
  </r>
  <r>
    <x v="9"/>
    <x v="1"/>
    <x v="0"/>
    <x v="0"/>
    <x v="28"/>
    <x v="5"/>
    <n v="142284"/>
    <n v="2940128"/>
    <n v="0"/>
    <x v="4"/>
  </r>
  <r>
    <x v="9"/>
    <x v="1"/>
    <x v="0"/>
    <x v="0"/>
    <x v="28"/>
    <x v="6"/>
    <n v="0"/>
    <n v="2932157"/>
    <n v="0"/>
    <x v="4"/>
  </r>
  <r>
    <x v="9"/>
    <x v="1"/>
    <x v="0"/>
    <x v="0"/>
    <x v="28"/>
    <x v="7"/>
    <n v="0"/>
    <n v="2938029"/>
    <n v="0"/>
    <x v="4"/>
  </r>
  <r>
    <x v="9"/>
    <x v="1"/>
    <x v="0"/>
    <x v="0"/>
    <x v="28"/>
    <x v="8"/>
    <n v="0"/>
    <n v="2953668"/>
    <n v="0"/>
    <x v="4"/>
  </r>
  <r>
    <x v="9"/>
    <x v="1"/>
    <x v="0"/>
    <x v="0"/>
    <x v="28"/>
    <x v="9"/>
    <n v="0"/>
    <n v="2968510"/>
    <n v="0"/>
    <x v="4"/>
  </r>
  <r>
    <x v="9"/>
    <x v="1"/>
    <x v="0"/>
    <x v="0"/>
    <x v="28"/>
    <x v="10"/>
    <n v="0"/>
    <n v="2959606"/>
    <n v="0"/>
    <x v="4"/>
  </r>
  <r>
    <x v="9"/>
    <x v="1"/>
    <x v="0"/>
    <x v="0"/>
    <x v="28"/>
    <x v="11"/>
    <n v="0"/>
    <n v="2928893"/>
    <n v="0"/>
    <x v="4"/>
  </r>
  <r>
    <x v="9"/>
    <x v="1"/>
    <x v="0"/>
    <x v="0"/>
    <x v="28"/>
    <x v="12"/>
    <n v="0"/>
    <n v="2913882"/>
    <n v="0"/>
    <x v="4"/>
  </r>
  <r>
    <x v="9"/>
    <x v="1"/>
    <x v="0"/>
    <x v="0"/>
    <x v="28"/>
    <x v="13"/>
    <n v="0"/>
    <n v="2905959"/>
    <n v="0"/>
    <x v="4"/>
  </r>
  <r>
    <x v="9"/>
    <x v="1"/>
    <x v="0"/>
    <x v="0"/>
    <x v="28"/>
    <x v="14"/>
    <n v="0"/>
    <n v="2905046"/>
    <n v="0"/>
    <x v="4"/>
  </r>
  <r>
    <x v="9"/>
    <x v="1"/>
    <x v="0"/>
    <x v="0"/>
    <x v="28"/>
    <x v="15"/>
    <n v="0"/>
    <n v="2908009"/>
    <n v="0"/>
    <x v="4"/>
  </r>
  <r>
    <x v="9"/>
    <x v="1"/>
    <x v="0"/>
    <x v="0"/>
    <x v="28"/>
    <x v="16"/>
    <n v="0"/>
    <n v="2911079"/>
    <n v="0"/>
    <x v="4"/>
  </r>
  <r>
    <x v="9"/>
    <x v="1"/>
    <x v="0"/>
    <x v="0"/>
    <x v="28"/>
    <x v="17"/>
    <n v="0"/>
    <n v="2906618"/>
    <n v="0"/>
    <x v="4"/>
  </r>
  <r>
    <x v="9"/>
    <x v="1"/>
    <x v="0"/>
    <x v="0"/>
    <x v="28"/>
    <x v="18"/>
    <n v="0"/>
    <n v="2882714"/>
    <n v="0"/>
    <x v="4"/>
  </r>
  <r>
    <x v="9"/>
    <x v="1"/>
    <x v="0"/>
    <x v="0"/>
    <x v="28"/>
    <x v="19"/>
    <n v="0"/>
    <n v="2876752"/>
    <n v="0"/>
    <x v="4"/>
  </r>
  <r>
    <x v="9"/>
    <x v="1"/>
    <x v="0"/>
    <x v="0"/>
    <x v="28"/>
    <x v="20"/>
    <n v="0"/>
    <n v="2865345"/>
    <n v="0"/>
    <x v="4"/>
  </r>
  <r>
    <x v="9"/>
    <x v="1"/>
    <x v="0"/>
    <x v="0"/>
    <x v="28"/>
    <x v="21"/>
    <n v="0"/>
    <n v="2853754"/>
    <n v="0"/>
    <x v="4"/>
  </r>
  <r>
    <x v="9"/>
    <x v="1"/>
    <x v="0"/>
    <x v="0"/>
    <x v="28"/>
    <x v="22"/>
    <n v="0"/>
    <n v="2836196"/>
    <n v="0"/>
    <x v="4"/>
  </r>
  <r>
    <x v="9"/>
    <x v="1"/>
    <x v="0"/>
    <x v="0"/>
    <x v="28"/>
    <x v="23"/>
    <n v="0"/>
    <n v="2817635"/>
    <n v="0"/>
    <x v="4"/>
  </r>
  <r>
    <x v="9"/>
    <x v="1"/>
    <x v="0"/>
    <x v="0"/>
    <x v="28"/>
    <x v="24"/>
    <n v="0"/>
    <n v="2797288"/>
    <n v="0"/>
    <x v="4"/>
  </r>
  <r>
    <x v="9"/>
    <x v="1"/>
    <x v="0"/>
    <x v="0"/>
    <x v="28"/>
    <x v="25"/>
    <n v="0"/>
    <n v="2777177"/>
    <n v="0"/>
    <x v="4"/>
  </r>
  <r>
    <x v="9"/>
    <x v="1"/>
    <x v="0"/>
    <x v="0"/>
    <x v="28"/>
    <x v="26"/>
    <n v="0"/>
    <n v="2761205"/>
    <n v="0"/>
    <x v="4"/>
  </r>
  <r>
    <x v="9"/>
    <x v="1"/>
    <x v="0"/>
    <x v="0"/>
    <x v="28"/>
    <x v="27"/>
    <n v="0"/>
    <n v="2742990"/>
    <n v="0"/>
    <x v="4"/>
  </r>
  <r>
    <x v="9"/>
    <x v="1"/>
    <x v="0"/>
    <x v="0"/>
    <x v="28"/>
    <x v="28"/>
    <n v="0"/>
    <n v="2724792"/>
    <n v="0"/>
    <x v="4"/>
  </r>
  <r>
    <x v="9"/>
    <x v="1"/>
    <x v="0"/>
    <x v="0"/>
    <x v="28"/>
    <x v="29"/>
    <n v="0"/>
    <n v="2706190"/>
    <n v="0"/>
    <x v="4"/>
  </r>
  <r>
    <x v="9"/>
    <x v="1"/>
    <x v="0"/>
    <x v="0"/>
    <x v="28"/>
    <x v="30"/>
    <n v="0"/>
    <n v="2689122"/>
    <n v="0"/>
    <x v="4"/>
  </r>
  <r>
    <x v="9"/>
    <x v="1"/>
    <x v="1"/>
    <x v="0"/>
    <x v="28"/>
    <x v="0"/>
    <n v="8774607"/>
    <n v="1761236"/>
    <n v="0"/>
    <x v="4"/>
  </r>
  <r>
    <x v="9"/>
    <x v="1"/>
    <x v="1"/>
    <x v="0"/>
    <x v="28"/>
    <x v="1"/>
    <n v="7166096"/>
    <n v="1616439"/>
    <n v="0"/>
    <x v="4"/>
  </r>
  <r>
    <x v="9"/>
    <x v="1"/>
    <x v="1"/>
    <x v="0"/>
    <x v="28"/>
    <x v="2"/>
    <n v="4675006"/>
    <n v="1356837"/>
    <n v="0"/>
    <x v="4"/>
  </r>
  <r>
    <x v="9"/>
    <x v="1"/>
    <x v="1"/>
    <x v="0"/>
    <x v="28"/>
    <x v="3"/>
    <n v="1732274"/>
    <n v="1041380"/>
    <n v="0"/>
    <x v="4"/>
  </r>
  <r>
    <x v="9"/>
    <x v="1"/>
    <x v="1"/>
    <x v="0"/>
    <x v="28"/>
    <x v="4"/>
    <n v="263676"/>
    <n v="884697"/>
    <n v="0"/>
    <x v="4"/>
  </r>
  <r>
    <x v="9"/>
    <x v="1"/>
    <x v="1"/>
    <x v="0"/>
    <x v="28"/>
    <x v="5"/>
    <n v="43346"/>
    <n v="863457"/>
    <n v="0"/>
    <x v="4"/>
  </r>
  <r>
    <x v="9"/>
    <x v="1"/>
    <x v="1"/>
    <x v="0"/>
    <x v="28"/>
    <x v="6"/>
    <n v="0"/>
    <n v="864546"/>
    <n v="0"/>
    <x v="4"/>
  </r>
  <r>
    <x v="9"/>
    <x v="1"/>
    <x v="1"/>
    <x v="0"/>
    <x v="28"/>
    <x v="7"/>
    <n v="0"/>
    <n v="869816"/>
    <n v="0"/>
    <x v="4"/>
  </r>
  <r>
    <x v="9"/>
    <x v="1"/>
    <x v="1"/>
    <x v="0"/>
    <x v="28"/>
    <x v="8"/>
    <n v="0"/>
    <n v="877892"/>
    <n v="0"/>
    <x v="4"/>
  </r>
  <r>
    <x v="9"/>
    <x v="1"/>
    <x v="1"/>
    <x v="0"/>
    <x v="28"/>
    <x v="9"/>
    <n v="0"/>
    <n v="885687"/>
    <n v="0"/>
    <x v="4"/>
  </r>
  <r>
    <x v="9"/>
    <x v="1"/>
    <x v="1"/>
    <x v="0"/>
    <x v="28"/>
    <x v="10"/>
    <n v="0"/>
    <n v="886161"/>
    <n v="0"/>
    <x v="4"/>
  </r>
  <r>
    <x v="9"/>
    <x v="1"/>
    <x v="1"/>
    <x v="0"/>
    <x v="28"/>
    <x v="11"/>
    <n v="0"/>
    <n v="880285"/>
    <n v="0"/>
    <x v="4"/>
  </r>
  <r>
    <x v="9"/>
    <x v="1"/>
    <x v="1"/>
    <x v="0"/>
    <x v="28"/>
    <x v="12"/>
    <n v="0"/>
    <n v="879023"/>
    <n v="0"/>
    <x v="4"/>
  </r>
  <r>
    <x v="9"/>
    <x v="1"/>
    <x v="1"/>
    <x v="0"/>
    <x v="28"/>
    <x v="13"/>
    <n v="0"/>
    <n v="879801"/>
    <n v="0"/>
    <x v="4"/>
  </r>
  <r>
    <x v="9"/>
    <x v="1"/>
    <x v="1"/>
    <x v="0"/>
    <x v="28"/>
    <x v="14"/>
    <n v="0"/>
    <n v="882591"/>
    <n v="0"/>
    <x v="4"/>
  </r>
  <r>
    <x v="9"/>
    <x v="1"/>
    <x v="1"/>
    <x v="0"/>
    <x v="28"/>
    <x v="15"/>
    <n v="0"/>
    <n v="886415"/>
    <n v="0"/>
    <x v="4"/>
  </r>
  <r>
    <x v="9"/>
    <x v="1"/>
    <x v="1"/>
    <x v="0"/>
    <x v="28"/>
    <x v="16"/>
    <n v="0"/>
    <n v="890153"/>
    <n v="0"/>
    <x v="4"/>
  </r>
  <r>
    <x v="9"/>
    <x v="1"/>
    <x v="1"/>
    <x v="0"/>
    <x v="28"/>
    <x v="17"/>
    <n v="0"/>
    <n v="891285"/>
    <n v="0"/>
    <x v="4"/>
  </r>
  <r>
    <x v="9"/>
    <x v="1"/>
    <x v="1"/>
    <x v="0"/>
    <x v="28"/>
    <x v="18"/>
    <n v="0"/>
    <n v="886278"/>
    <n v="0"/>
    <x v="4"/>
  </r>
  <r>
    <x v="9"/>
    <x v="1"/>
    <x v="1"/>
    <x v="0"/>
    <x v="28"/>
    <x v="19"/>
    <n v="0"/>
    <n v="886663"/>
    <n v="0"/>
    <x v="4"/>
  </r>
  <r>
    <x v="9"/>
    <x v="1"/>
    <x v="1"/>
    <x v="0"/>
    <x v="28"/>
    <x v="20"/>
    <n v="0"/>
    <n v="885097"/>
    <n v="0"/>
    <x v="4"/>
  </r>
  <r>
    <x v="9"/>
    <x v="1"/>
    <x v="1"/>
    <x v="0"/>
    <x v="28"/>
    <x v="21"/>
    <n v="0"/>
    <n v="883383"/>
    <n v="0"/>
    <x v="4"/>
  </r>
  <r>
    <x v="9"/>
    <x v="1"/>
    <x v="1"/>
    <x v="0"/>
    <x v="28"/>
    <x v="22"/>
    <n v="0"/>
    <n v="879729"/>
    <n v="0"/>
    <x v="4"/>
  </r>
  <r>
    <x v="9"/>
    <x v="1"/>
    <x v="1"/>
    <x v="0"/>
    <x v="28"/>
    <x v="23"/>
    <n v="0"/>
    <n v="875745"/>
    <n v="0"/>
    <x v="4"/>
  </r>
  <r>
    <x v="9"/>
    <x v="1"/>
    <x v="1"/>
    <x v="0"/>
    <x v="28"/>
    <x v="24"/>
    <n v="0"/>
    <n v="871229"/>
    <n v="0"/>
    <x v="4"/>
  </r>
  <r>
    <x v="9"/>
    <x v="1"/>
    <x v="1"/>
    <x v="0"/>
    <x v="28"/>
    <x v="25"/>
    <n v="0"/>
    <n v="866747"/>
    <n v="0"/>
    <x v="4"/>
  </r>
  <r>
    <x v="9"/>
    <x v="1"/>
    <x v="1"/>
    <x v="0"/>
    <x v="28"/>
    <x v="26"/>
    <n v="0"/>
    <n v="863506"/>
    <n v="0"/>
    <x v="4"/>
  </r>
  <r>
    <x v="9"/>
    <x v="1"/>
    <x v="1"/>
    <x v="0"/>
    <x v="28"/>
    <x v="27"/>
    <n v="0"/>
    <n v="859520"/>
    <n v="0"/>
    <x v="4"/>
  </r>
  <r>
    <x v="9"/>
    <x v="1"/>
    <x v="1"/>
    <x v="0"/>
    <x v="28"/>
    <x v="28"/>
    <n v="0"/>
    <n v="855500"/>
    <n v="0"/>
    <x v="4"/>
  </r>
  <r>
    <x v="9"/>
    <x v="1"/>
    <x v="1"/>
    <x v="0"/>
    <x v="28"/>
    <x v="29"/>
    <n v="0"/>
    <n v="851311"/>
    <n v="0"/>
    <x v="4"/>
  </r>
  <r>
    <x v="9"/>
    <x v="1"/>
    <x v="1"/>
    <x v="0"/>
    <x v="28"/>
    <x v="30"/>
    <n v="0"/>
    <n v="847562"/>
    <n v="0"/>
    <x v="4"/>
  </r>
  <r>
    <x v="9"/>
    <x v="1"/>
    <x v="2"/>
    <x v="0"/>
    <x v="28"/>
    <x v="0"/>
    <n v="590192"/>
    <n v="118463"/>
    <n v="0"/>
    <x v="4"/>
  </r>
  <r>
    <x v="9"/>
    <x v="1"/>
    <x v="2"/>
    <x v="0"/>
    <x v="28"/>
    <x v="1"/>
    <n v="477952"/>
    <n v="107522"/>
    <n v="0"/>
    <x v="4"/>
  </r>
  <r>
    <x v="9"/>
    <x v="1"/>
    <x v="2"/>
    <x v="0"/>
    <x v="28"/>
    <x v="2"/>
    <n v="315073"/>
    <n v="89908"/>
    <n v="0"/>
    <x v="4"/>
  </r>
  <r>
    <x v="9"/>
    <x v="1"/>
    <x v="2"/>
    <x v="0"/>
    <x v="28"/>
    <x v="3"/>
    <n v="128586"/>
    <n v="69100"/>
    <n v="0"/>
    <x v="4"/>
  </r>
  <r>
    <x v="9"/>
    <x v="1"/>
    <x v="2"/>
    <x v="0"/>
    <x v="28"/>
    <x v="4"/>
    <n v="14443"/>
    <n v="56649"/>
    <n v="0"/>
    <x v="4"/>
  </r>
  <r>
    <x v="9"/>
    <x v="1"/>
    <x v="2"/>
    <x v="0"/>
    <x v="28"/>
    <x v="5"/>
    <n v="2237"/>
    <n v="55196"/>
    <n v="0"/>
    <x v="4"/>
  </r>
  <r>
    <x v="9"/>
    <x v="1"/>
    <x v="2"/>
    <x v="0"/>
    <x v="28"/>
    <x v="6"/>
    <n v="0"/>
    <n v="55237"/>
    <n v="0"/>
    <x v="4"/>
  </r>
  <r>
    <x v="9"/>
    <x v="1"/>
    <x v="2"/>
    <x v="0"/>
    <x v="28"/>
    <x v="7"/>
    <n v="0"/>
    <n v="55676"/>
    <n v="0"/>
    <x v="4"/>
  </r>
  <r>
    <x v="9"/>
    <x v="1"/>
    <x v="2"/>
    <x v="0"/>
    <x v="28"/>
    <x v="8"/>
    <n v="0"/>
    <n v="56321"/>
    <n v="0"/>
    <x v="4"/>
  </r>
  <r>
    <x v="9"/>
    <x v="1"/>
    <x v="2"/>
    <x v="0"/>
    <x v="28"/>
    <x v="9"/>
    <n v="0"/>
    <n v="56920"/>
    <n v="0"/>
    <x v="4"/>
  </r>
  <r>
    <x v="9"/>
    <x v="1"/>
    <x v="2"/>
    <x v="0"/>
    <x v="28"/>
    <x v="10"/>
    <n v="0"/>
    <n v="56865"/>
    <n v="0"/>
    <x v="4"/>
  </r>
  <r>
    <x v="9"/>
    <x v="1"/>
    <x v="2"/>
    <x v="0"/>
    <x v="28"/>
    <x v="11"/>
    <n v="0"/>
    <n v="56362"/>
    <n v="0"/>
    <x v="4"/>
  </r>
  <r>
    <x v="9"/>
    <x v="1"/>
    <x v="2"/>
    <x v="0"/>
    <x v="28"/>
    <x v="12"/>
    <n v="0"/>
    <n v="56156"/>
    <n v="0"/>
    <x v="4"/>
  </r>
  <r>
    <x v="9"/>
    <x v="1"/>
    <x v="2"/>
    <x v="0"/>
    <x v="28"/>
    <x v="13"/>
    <n v="0"/>
    <n v="56079"/>
    <n v="0"/>
    <x v="4"/>
  </r>
  <r>
    <x v="9"/>
    <x v="1"/>
    <x v="2"/>
    <x v="0"/>
    <x v="28"/>
    <x v="14"/>
    <n v="0"/>
    <n v="56133"/>
    <n v="0"/>
    <x v="4"/>
  </r>
  <r>
    <x v="9"/>
    <x v="1"/>
    <x v="2"/>
    <x v="0"/>
    <x v="28"/>
    <x v="15"/>
    <n v="0"/>
    <n v="56190"/>
    <n v="0"/>
    <x v="4"/>
  </r>
  <r>
    <x v="9"/>
    <x v="1"/>
    <x v="2"/>
    <x v="0"/>
    <x v="28"/>
    <x v="16"/>
    <n v="0"/>
    <n v="56185"/>
    <n v="0"/>
    <x v="4"/>
  </r>
  <r>
    <x v="9"/>
    <x v="1"/>
    <x v="2"/>
    <x v="0"/>
    <x v="28"/>
    <x v="17"/>
    <n v="0"/>
    <n v="56018"/>
    <n v="0"/>
    <x v="4"/>
  </r>
  <r>
    <x v="9"/>
    <x v="1"/>
    <x v="2"/>
    <x v="0"/>
    <x v="28"/>
    <x v="18"/>
    <n v="0"/>
    <n v="55546"/>
    <n v="0"/>
    <x v="4"/>
  </r>
  <r>
    <x v="9"/>
    <x v="1"/>
    <x v="2"/>
    <x v="0"/>
    <x v="28"/>
    <x v="19"/>
    <n v="0"/>
    <n v="55384"/>
    <n v="0"/>
    <x v="4"/>
  </r>
  <r>
    <x v="9"/>
    <x v="1"/>
    <x v="2"/>
    <x v="0"/>
    <x v="28"/>
    <x v="20"/>
    <n v="0"/>
    <n v="55136"/>
    <n v="0"/>
    <x v="4"/>
  </r>
  <r>
    <x v="9"/>
    <x v="1"/>
    <x v="2"/>
    <x v="0"/>
    <x v="28"/>
    <x v="21"/>
    <n v="0"/>
    <n v="54880"/>
    <n v="0"/>
    <x v="4"/>
  </r>
  <r>
    <x v="9"/>
    <x v="1"/>
    <x v="2"/>
    <x v="0"/>
    <x v="28"/>
    <x v="22"/>
    <n v="0"/>
    <n v="54492"/>
    <n v="0"/>
    <x v="4"/>
  </r>
  <r>
    <x v="9"/>
    <x v="1"/>
    <x v="2"/>
    <x v="0"/>
    <x v="28"/>
    <x v="23"/>
    <n v="0"/>
    <n v="54072"/>
    <n v="0"/>
    <x v="4"/>
  </r>
  <r>
    <x v="9"/>
    <x v="1"/>
    <x v="2"/>
    <x v="0"/>
    <x v="28"/>
    <x v="24"/>
    <n v="0"/>
    <n v="53609"/>
    <n v="0"/>
    <x v="4"/>
  </r>
  <r>
    <x v="9"/>
    <x v="1"/>
    <x v="2"/>
    <x v="0"/>
    <x v="28"/>
    <x v="25"/>
    <n v="0"/>
    <n v="53137"/>
    <n v="0"/>
    <x v="4"/>
  </r>
  <r>
    <x v="9"/>
    <x v="1"/>
    <x v="2"/>
    <x v="0"/>
    <x v="28"/>
    <x v="26"/>
    <n v="0"/>
    <n v="52725"/>
    <n v="0"/>
    <x v="4"/>
  </r>
  <r>
    <x v="9"/>
    <x v="1"/>
    <x v="2"/>
    <x v="0"/>
    <x v="28"/>
    <x v="27"/>
    <n v="0"/>
    <n v="52252"/>
    <n v="0"/>
    <x v="4"/>
  </r>
  <r>
    <x v="9"/>
    <x v="1"/>
    <x v="2"/>
    <x v="0"/>
    <x v="28"/>
    <x v="28"/>
    <n v="0"/>
    <n v="51756"/>
    <n v="0"/>
    <x v="4"/>
  </r>
  <r>
    <x v="9"/>
    <x v="1"/>
    <x v="2"/>
    <x v="0"/>
    <x v="28"/>
    <x v="29"/>
    <n v="0"/>
    <n v="51233"/>
    <n v="0"/>
    <x v="4"/>
  </r>
  <r>
    <x v="9"/>
    <x v="1"/>
    <x v="2"/>
    <x v="0"/>
    <x v="28"/>
    <x v="30"/>
    <n v="0"/>
    <n v="50717"/>
    <n v="0"/>
    <x v="4"/>
  </r>
  <r>
    <x v="9"/>
    <x v="2"/>
    <x v="0"/>
    <x v="0"/>
    <x v="28"/>
    <x v="0"/>
    <n v="43466300"/>
    <n v="8724541"/>
    <n v="0"/>
    <x v="4"/>
  </r>
  <r>
    <x v="9"/>
    <x v="2"/>
    <x v="0"/>
    <x v="0"/>
    <x v="28"/>
    <x v="1"/>
    <n v="37186800"/>
    <n v="8122844"/>
    <n v="0"/>
    <x v="4"/>
  </r>
  <r>
    <x v="9"/>
    <x v="2"/>
    <x v="0"/>
    <x v="0"/>
    <x v="28"/>
    <x v="2"/>
    <n v="24616040"/>
    <n v="6816758"/>
    <n v="0"/>
    <x v="4"/>
  </r>
  <r>
    <x v="9"/>
    <x v="2"/>
    <x v="0"/>
    <x v="0"/>
    <x v="28"/>
    <x v="3"/>
    <n v="9469167"/>
    <n v="5212236"/>
    <n v="0"/>
    <x v="4"/>
  </r>
  <r>
    <x v="9"/>
    <x v="2"/>
    <x v="0"/>
    <x v="0"/>
    <x v="28"/>
    <x v="4"/>
    <n v="1624632"/>
    <n v="4400419"/>
    <n v="0"/>
    <x v="4"/>
  </r>
  <r>
    <x v="9"/>
    <x v="2"/>
    <x v="0"/>
    <x v="0"/>
    <x v="28"/>
    <x v="5"/>
    <n v="247243"/>
    <n v="4279712"/>
    <n v="0"/>
    <x v="4"/>
  </r>
  <r>
    <x v="9"/>
    <x v="2"/>
    <x v="0"/>
    <x v="0"/>
    <x v="28"/>
    <x v="6"/>
    <n v="0"/>
    <n v="4282683"/>
    <n v="0"/>
    <x v="4"/>
  </r>
  <r>
    <x v="9"/>
    <x v="2"/>
    <x v="0"/>
    <x v="0"/>
    <x v="28"/>
    <x v="7"/>
    <n v="0"/>
    <n v="4318876"/>
    <n v="0"/>
    <x v="4"/>
  </r>
  <r>
    <x v="9"/>
    <x v="2"/>
    <x v="0"/>
    <x v="0"/>
    <x v="28"/>
    <x v="8"/>
    <n v="0"/>
    <n v="4368887"/>
    <n v="0"/>
    <x v="4"/>
  </r>
  <r>
    <x v="9"/>
    <x v="2"/>
    <x v="0"/>
    <x v="0"/>
    <x v="28"/>
    <x v="9"/>
    <n v="0"/>
    <n v="4403337"/>
    <n v="0"/>
    <x v="4"/>
  </r>
  <r>
    <x v="9"/>
    <x v="2"/>
    <x v="0"/>
    <x v="0"/>
    <x v="28"/>
    <x v="10"/>
    <n v="0"/>
    <n v="4393396"/>
    <n v="0"/>
    <x v="4"/>
  </r>
  <r>
    <x v="9"/>
    <x v="2"/>
    <x v="0"/>
    <x v="0"/>
    <x v="28"/>
    <x v="11"/>
    <n v="0"/>
    <n v="4354094"/>
    <n v="0"/>
    <x v="4"/>
  </r>
  <r>
    <x v="9"/>
    <x v="2"/>
    <x v="0"/>
    <x v="0"/>
    <x v="28"/>
    <x v="12"/>
    <n v="0"/>
    <n v="4335388"/>
    <n v="0"/>
    <x v="4"/>
  </r>
  <r>
    <x v="9"/>
    <x v="2"/>
    <x v="0"/>
    <x v="0"/>
    <x v="28"/>
    <x v="13"/>
    <n v="0"/>
    <n v="4324558"/>
    <n v="0"/>
    <x v="4"/>
  </r>
  <r>
    <x v="9"/>
    <x v="2"/>
    <x v="0"/>
    <x v="0"/>
    <x v="28"/>
    <x v="14"/>
    <n v="0"/>
    <n v="4329335"/>
    <n v="0"/>
    <x v="4"/>
  </r>
  <r>
    <x v="9"/>
    <x v="2"/>
    <x v="0"/>
    <x v="0"/>
    <x v="28"/>
    <x v="15"/>
    <n v="0"/>
    <n v="4345315"/>
    <n v="0"/>
    <x v="4"/>
  </r>
  <r>
    <x v="9"/>
    <x v="2"/>
    <x v="0"/>
    <x v="0"/>
    <x v="28"/>
    <x v="16"/>
    <n v="0"/>
    <n v="4364008"/>
    <n v="0"/>
    <x v="4"/>
  </r>
  <r>
    <x v="9"/>
    <x v="2"/>
    <x v="0"/>
    <x v="0"/>
    <x v="28"/>
    <x v="17"/>
    <n v="0"/>
    <n v="4371196"/>
    <n v="0"/>
    <x v="4"/>
  </r>
  <r>
    <x v="9"/>
    <x v="2"/>
    <x v="0"/>
    <x v="0"/>
    <x v="28"/>
    <x v="18"/>
    <n v="0"/>
    <n v="4360716"/>
    <n v="0"/>
    <x v="4"/>
  </r>
  <r>
    <x v="9"/>
    <x v="2"/>
    <x v="0"/>
    <x v="0"/>
    <x v="28"/>
    <x v="19"/>
    <n v="0"/>
    <n v="4364187"/>
    <n v="0"/>
    <x v="4"/>
  </r>
  <r>
    <x v="9"/>
    <x v="2"/>
    <x v="0"/>
    <x v="0"/>
    <x v="28"/>
    <x v="20"/>
    <n v="0"/>
    <n v="4351713"/>
    <n v="0"/>
    <x v="4"/>
  </r>
  <r>
    <x v="9"/>
    <x v="2"/>
    <x v="0"/>
    <x v="0"/>
    <x v="28"/>
    <x v="21"/>
    <n v="0"/>
    <n v="4338868"/>
    <n v="0"/>
    <x v="4"/>
  </r>
  <r>
    <x v="9"/>
    <x v="2"/>
    <x v="0"/>
    <x v="0"/>
    <x v="28"/>
    <x v="22"/>
    <n v="0"/>
    <n v="4323350"/>
    <n v="0"/>
    <x v="4"/>
  </r>
  <r>
    <x v="9"/>
    <x v="2"/>
    <x v="0"/>
    <x v="0"/>
    <x v="28"/>
    <x v="23"/>
    <n v="0"/>
    <n v="4308043"/>
    <n v="0"/>
    <x v="4"/>
  </r>
  <r>
    <x v="9"/>
    <x v="2"/>
    <x v="0"/>
    <x v="0"/>
    <x v="28"/>
    <x v="24"/>
    <n v="0"/>
    <n v="4288778"/>
    <n v="0"/>
    <x v="4"/>
  </r>
  <r>
    <x v="9"/>
    <x v="2"/>
    <x v="0"/>
    <x v="0"/>
    <x v="28"/>
    <x v="25"/>
    <n v="0"/>
    <n v="4268069"/>
    <n v="0"/>
    <x v="4"/>
  </r>
  <r>
    <x v="9"/>
    <x v="2"/>
    <x v="0"/>
    <x v="0"/>
    <x v="28"/>
    <x v="26"/>
    <n v="0"/>
    <n v="4250551"/>
    <n v="0"/>
    <x v="4"/>
  </r>
  <r>
    <x v="9"/>
    <x v="2"/>
    <x v="0"/>
    <x v="0"/>
    <x v="28"/>
    <x v="27"/>
    <n v="0"/>
    <n v="4234690"/>
    <n v="0"/>
    <x v="4"/>
  </r>
  <r>
    <x v="9"/>
    <x v="2"/>
    <x v="0"/>
    <x v="0"/>
    <x v="28"/>
    <x v="28"/>
    <n v="0"/>
    <n v="4218367"/>
    <n v="0"/>
    <x v="4"/>
  </r>
  <r>
    <x v="9"/>
    <x v="2"/>
    <x v="0"/>
    <x v="0"/>
    <x v="28"/>
    <x v="29"/>
    <n v="0"/>
    <n v="4200272"/>
    <n v="0"/>
    <x v="4"/>
  </r>
  <r>
    <x v="9"/>
    <x v="2"/>
    <x v="0"/>
    <x v="0"/>
    <x v="28"/>
    <x v="30"/>
    <n v="0"/>
    <n v="4182858"/>
    <n v="0"/>
    <x v="4"/>
  </r>
  <r>
    <x v="9"/>
    <x v="2"/>
    <x v="1"/>
    <x v="0"/>
    <x v="28"/>
    <x v="0"/>
    <n v="6316024"/>
    <n v="1267750"/>
    <n v="0"/>
    <x v="4"/>
  </r>
  <r>
    <x v="9"/>
    <x v="2"/>
    <x v="1"/>
    <x v="0"/>
    <x v="28"/>
    <x v="1"/>
    <n v="5454270"/>
    <n v="1189900"/>
    <n v="0"/>
    <x v="4"/>
  </r>
  <r>
    <x v="9"/>
    <x v="2"/>
    <x v="1"/>
    <x v="0"/>
    <x v="28"/>
    <x v="2"/>
    <n v="3633533"/>
    <n v="1006701"/>
    <n v="0"/>
    <x v="4"/>
  </r>
  <r>
    <x v="9"/>
    <x v="2"/>
    <x v="1"/>
    <x v="0"/>
    <x v="28"/>
    <x v="3"/>
    <n v="1411708"/>
    <n v="775918"/>
    <n v="0"/>
    <x v="4"/>
  </r>
  <r>
    <x v="9"/>
    <x v="2"/>
    <x v="1"/>
    <x v="0"/>
    <x v="28"/>
    <x v="4"/>
    <n v="250976"/>
    <n v="658135"/>
    <n v="0"/>
    <x v="4"/>
  </r>
  <r>
    <x v="9"/>
    <x v="2"/>
    <x v="1"/>
    <x v="0"/>
    <x v="28"/>
    <x v="5"/>
    <n v="38494"/>
    <n v="642783"/>
    <n v="0"/>
    <x v="4"/>
  </r>
  <r>
    <x v="9"/>
    <x v="2"/>
    <x v="1"/>
    <x v="0"/>
    <x v="28"/>
    <x v="6"/>
    <n v="0"/>
    <n v="646376"/>
    <n v="0"/>
    <x v="4"/>
  </r>
  <r>
    <x v="9"/>
    <x v="2"/>
    <x v="1"/>
    <x v="0"/>
    <x v="28"/>
    <x v="7"/>
    <n v="0"/>
    <n v="655116"/>
    <n v="0"/>
    <x v="4"/>
  </r>
  <r>
    <x v="9"/>
    <x v="2"/>
    <x v="1"/>
    <x v="0"/>
    <x v="28"/>
    <x v="8"/>
    <n v="0"/>
    <n v="665896"/>
    <n v="0"/>
    <x v="4"/>
  </r>
  <r>
    <x v="9"/>
    <x v="2"/>
    <x v="1"/>
    <x v="0"/>
    <x v="28"/>
    <x v="9"/>
    <n v="0"/>
    <n v="674303"/>
    <n v="0"/>
    <x v="4"/>
  </r>
  <r>
    <x v="9"/>
    <x v="2"/>
    <x v="1"/>
    <x v="0"/>
    <x v="28"/>
    <x v="10"/>
    <n v="0"/>
    <n v="675759"/>
    <n v="0"/>
    <x v="4"/>
  </r>
  <r>
    <x v="9"/>
    <x v="2"/>
    <x v="1"/>
    <x v="0"/>
    <x v="28"/>
    <x v="11"/>
    <n v="0"/>
    <n v="672988"/>
    <n v="0"/>
    <x v="4"/>
  </r>
  <r>
    <x v="9"/>
    <x v="2"/>
    <x v="1"/>
    <x v="0"/>
    <x v="28"/>
    <x v="12"/>
    <n v="0"/>
    <n v="673309"/>
    <n v="0"/>
    <x v="4"/>
  </r>
  <r>
    <x v="9"/>
    <x v="2"/>
    <x v="1"/>
    <x v="0"/>
    <x v="28"/>
    <x v="13"/>
    <n v="0"/>
    <n v="674749"/>
    <n v="0"/>
    <x v="4"/>
  </r>
  <r>
    <x v="9"/>
    <x v="2"/>
    <x v="1"/>
    <x v="0"/>
    <x v="28"/>
    <x v="14"/>
    <n v="0"/>
    <n v="678497"/>
    <n v="0"/>
    <x v="4"/>
  </r>
  <r>
    <x v="9"/>
    <x v="2"/>
    <x v="1"/>
    <x v="0"/>
    <x v="28"/>
    <x v="15"/>
    <n v="0"/>
    <n v="683863"/>
    <n v="0"/>
    <x v="4"/>
  </r>
  <r>
    <x v="9"/>
    <x v="2"/>
    <x v="1"/>
    <x v="0"/>
    <x v="28"/>
    <x v="16"/>
    <n v="0"/>
    <n v="689549"/>
    <n v="0"/>
    <x v="4"/>
  </r>
  <r>
    <x v="9"/>
    <x v="2"/>
    <x v="1"/>
    <x v="0"/>
    <x v="28"/>
    <x v="17"/>
    <n v="0"/>
    <n v="693038"/>
    <n v="0"/>
    <x v="4"/>
  </r>
  <r>
    <x v="9"/>
    <x v="2"/>
    <x v="1"/>
    <x v="0"/>
    <x v="28"/>
    <x v="18"/>
    <n v="0"/>
    <n v="693520"/>
    <n v="0"/>
    <x v="4"/>
  </r>
  <r>
    <x v="9"/>
    <x v="2"/>
    <x v="1"/>
    <x v="0"/>
    <x v="28"/>
    <x v="19"/>
    <n v="0"/>
    <n v="696082"/>
    <n v="0"/>
    <x v="4"/>
  </r>
  <r>
    <x v="9"/>
    <x v="2"/>
    <x v="1"/>
    <x v="0"/>
    <x v="28"/>
    <x v="20"/>
    <n v="0"/>
    <n v="695826"/>
    <n v="0"/>
    <x v="4"/>
  </r>
  <r>
    <x v="9"/>
    <x v="2"/>
    <x v="1"/>
    <x v="0"/>
    <x v="28"/>
    <x v="21"/>
    <n v="0"/>
    <n v="695395"/>
    <n v="0"/>
    <x v="4"/>
  </r>
  <r>
    <x v="9"/>
    <x v="2"/>
    <x v="1"/>
    <x v="0"/>
    <x v="28"/>
    <x v="22"/>
    <n v="0"/>
    <n v="694419"/>
    <n v="0"/>
    <x v="4"/>
  </r>
  <r>
    <x v="9"/>
    <x v="2"/>
    <x v="1"/>
    <x v="0"/>
    <x v="28"/>
    <x v="23"/>
    <n v="0"/>
    <n v="693468"/>
    <n v="0"/>
    <x v="4"/>
  </r>
  <r>
    <x v="9"/>
    <x v="2"/>
    <x v="1"/>
    <x v="0"/>
    <x v="28"/>
    <x v="24"/>
    <n v="0"/>
    <n v="691933"/>
    <n v="0"/>
    <x v="4"/>
  </r>
  <r>
    <x v="9"/>
    <x v="2"/>
    <x v="1"/>
    <x v="0"/>
    <x v="28"/>
    <x v="25"/>
    <n v="0"/>
    <n v="690146"/>
    <n v="0"/>
    <x v="4"/>
  </r>
  <r>
    <x v="9"/>
    <x v="2"/>
    <x v="1"/>
    <x v="0"/>
    <x v="28"/>
    <x v="26"/>
    <n v="0"/>
    <n v="688841"/>
    <n v="0"/>
    <x v="4"/>
  </r>
  <r>
    <x v="9"/>
    <x v="2"/>
    <x v="1"/>
    <x v="0"/>
    <x v="28"/>
    <x v="27"/>
    <n v="0"/>
    <n v="687771"/>
    <n v="0"/>
    <x v="4"/>
  </r>
  <r>
    <x v="9"/>
    <x v="2"/>
    <x v="1"/>
    <x v="0"/>
    <x v="28"/>
    <x v="28"/>
    <n v="0"/>
    <n v="686603"/>
    <n v="0"/>
    <x v="4"/>
  </r>
  <r>
    <x v="9"/>
    <x v="2"/>
    <x v="1"/>
    <x v="0"/>
    <x v="28"/>
    <x v="29"/>
    <n v="0"/>
    <n v="685120"/>
    <n v="0"/>
    <x v="4"/>
  </r>
  <r>
    <x v="9"/>
    <x v="2"/>
    <x v="1"/>
    <x v="0"/>
    <x v="28"/>
    <x v="30"/>
    <n v="0"/>
    <n v="683720"/>
    <n v="0"/>
    <x v="4"/>
  </r>
  <r>
    <x v="9"/>
    <x v="2"/>
    <x v="2"/>
    <x v="0"/>
    <x v="28"/>
    <x v="0"/>
    <n v="1032624"/>
    <n v="207267"/>
    <n v="0"/>
    <x v="4"/>
  </r>
  <r>
    <x v="9"/>
    <x v="2"/>
    <x v="2"/>
    <x v="0"/>
    <x v="28"/>
    <x v="1"/>
    <n v="883013"/>
    <n v="192654"/>
    <n v="0"/>
    <x v="4"/>
  </r>
  <r>
    <x v="9"/>
    <x v="2"/>
    <x v="2"/>
    <x v="0"/>
    <x v="28"/>
    <x v="2"/>
    <n v="592673"/>
    <n v="162397"/>
    <n v="0"/>
    <x v="4"/>
  </r>
  <r>
    <x v="9"/>
    <x v="2"/>
    <x v="2"/>
    <x v="0"/>
    <x v="28"/>
    <x v="3"/>
    <n v="249903"/>
    <n v="125308"/>
    <n v="0"/>
    <x v="4"/>
  </r>
  <r>
    <x v="9"/>
    <x v="2"/>
    <x v="2"/>
    <x v="0"/>
    <x v="28"/>
    <x v="4"/>
    <n v="33874"/>
    <n v="102864"/>
    <n v="0"/>
    <x v="4"/>
  </r>
  <r>
    <x v="9"/>
    <x v="2"/>
    <x v="2"/>
    <x v="0"/>
    <x v="28"/>
    <x v="5"/>
    <n v="4883"/>
    <n v="100519"/>
    <n v="0"/>
    <x v="4"/>
  </r>
  <r>
    <x v="9"/>
    <x v="2"/>
    <x v="2"/>
    <x v="0"/>
    <x v="28"/>
    <x v="6"/>
    <n v="0"/>
    <n v="101308"/>
    <n v="0"/>
    <x v="4"/>
  </r>
  <r>
    <x v="9"/>
    <x v="2"/>
    <x v="2"/>
    <x v="0"/>
    <x v="28"/>
    <x v="7"/>
    <n v="0"/>
    <n v="103257"/>
    <n v="0"/>
    <x v="4"/>
  </r>
  <r>
    <x v="9"/>
    <x v="2"/>
    <x v="2"/>
    <x v="0"/>
    <x v="28"/>
    <x v="8"/>
    <n v="0"/>
    <n v="105609"/>
    <n v="0"/>
    <x v="4"/>
  </r>
  <r>
    <x v="9"/>
    <x v="2"/>
    <x v="2"/>
    <x v="0"/>
    <x v="28"/>
    <x v="9"/>
    <n v="0"/>
    <n v="107516"/>
    <n v="0"/>
    <x v="4"/>
  </r>
  <r>
    <x v="9"/>
    <x v="2"/>
    <x v="2"/>
    <x v="0"/>
    <x v="28"/>
    <x v="10"/>
    <n v="0"/>
    <n v="107797"/>
    <n v="0"/>
    <x v="4"/>
  </r>
  <r>
    <x v="9"/>
    <x v="2"/>
    <x v="2"/>
    <x v="0"/>
    <x v="28"/>
    <x v="11"/>
    <n v="0"/>
    <n v="107283"/>
    <n v="0"/>
    <x v="4"/>
  </r>
  <r>
    <x v="9"/>
    <x v="2"/>
    <x v="2"/>
    <x v="0"/>
    <x v="28"/>
    <x v="12"/>
    <n v="0"/>
    <n v="107263"/>
    <n v="0"/>
    <x v="4"/>
  </r>
  <r>
    <x v="9"/>
    <x v="2"/>
    <x v="2"/>
    <x v="0"/>
    <x v="28"/>
    <x v="13"/>
    <n v="0"/>
    <n v="107420"/>
    <n v="0"/>
    <x v="4"/>
  </r>
  <r>
    <x v="9"/>
    <x v="2"/>
    <x v="2"/>
    <x v="0"/>
    <x v="28"/>
    <x v="14"/>
    <n v="0"/>
    <n v="107959"/>
    <n v="0"/>
    <x v="4"/>
  </r>
  <r>
    <x v="9"/>
    <x v="2"/>
    <x v="2"/>
    <x v="0"/>
    <x v="28"/>
    <x v="15"/>
    <n v="0"/>
    <n v="108646"/>
    <n v="0"/>
    <x v="4"/>
  </r>
  <r>
    <x v="9"/>
    <x v="2"/>
    <x v="2"/>
    <x v="0"/>
    <x v="28"/>
    <x v="16"/>
    <n v="0"/>
    <n v="109289"/>
    <n v="0"/>
    <x v="4"/>
  </r>
  <r>
    <x v="9"/>
    <x v="2"/>
    <x v="2"/>
    <x v="0"/>
    <x v="28"/>
    <x v="17"/>
    <n v="0"/>
    <n v="109603"/>
    <n v="0"/>
    <x v="4"/>
  </r>
  <r>
    <x v="9"/>
    <x v="2"/>
    <x v="2"/>
    <x v="0"/>
    <x v="28"/>
    <x v="18"/>
    <n v="0"/>
    <n v="109587"/>
    <n v="0"/>
    <x v="4"/>
  </r>
  <r>
    <x v="9"/>
    <x v="2"/>
    <x v="2"/>
    <x v="0"/>
    <x v="28"/>
    <x v="19"/>
    <n v="0"/>
    <n v="109841"/>
    <n v="0"/>
    <x v="4"/>
  </r>
  <r>
    <x v="9"/>
    <x v="2"/>
    <x v="2"/>
    <x v="0"/>
    <x v="28"/>
    <x v="20"/>
    <n v="0"/>
    <n v="109711"/>
    <n v="0"/>
    <x v="4"/>
  </r>
  <r>
    <x v="9"/>
    <x v="2"/>
    <x v="2"/>
    <x v="0"/>
    <x v="28"/>
    <x v="21"/>
    <n v="0"/>
    <n v="109566"/>
    <n v="0"/>
    <x v="4"/>
  </r>
  <r>
    <x v="9"/>
    <x v="2"/>
    <x v="2"/>
    <x v="0"/>
    <x v="28"/>
    <x v="22"/>
    <n v="0"/>
    <n v="109320"/>
    <n v="0"/>
    <x v="4"/>
  </r>
  <r>
    <x v="9"/>
    <x v="2"/>
    <x v="2"/>
    <x v="0"/>
    <x v="28"/>
    <x v="23"/>
    <n v="0"/>
    <n v="109054"/>
    <n v="0"/>
    <x v="4"/>
  </r>
  <r>
    <x v="9"/>
    <x v="2"/>
    <x v="2"/>
    <x v="0"/>
    <x v="28"/>
    <x v="24"/>
    <n v="0"/>
    <n v="108674"/>
    <n v="0"/>
    <x v="4"/>
  </r>
  <r>
    <x v="9"/>
    <x v="2"/>
    <x v="2"/>
    <x v="0"/>
    <x v="28"/>
    <x v="25"/>
    <n v="0"/>
    <n v="108231"/>
    <n v="0"/>
    <x v="4"/>
  </r>
  <r>
    <x v="9"/>
    <x v="2"/>
    <x v="2"/>
    <x v="0"/>
    <x v="28"/>
    <x v="26"/>
    <n v="0"/>
    <n v="107826"/>
    <n v="0"/>
    <x v="4"/>
  </r>
  <r>
    <x v="9"/>
    <x v="2"/>
    <x v="2"/>
    <x v="0"/>
    <x v="28"/>
    <x v="27"/>
    <n v="0"/>
    <n v="107424"/>
    <n v="0"/>
    <x v="4"/>
  </r>
  <r>
    <x v="9"/>
    <x v="2"/>
    <x v="2"/>
    <x v="0"/>
    <x v="28"/>
    <x v="28"/>
    <n v="0"/>
    <n v="106957"/>
    <n v="0"/>
    <x v="4"/>
  </r>
  <r>
    <x v="9"/>
    <x v="2"/>
    <x v="2"/>
    <x v="0"/>
    <x v="28"/>
    <x v="29"/>
    <n v="0"/>
    <n v="106403"/>
    <n v="0"/>
    <x v="4"/>
  </r>
  <r>
    <x v="9"/>
    <x v="2"/>
    <x v="2"/>
    <x v="0"/>
    <x v="28"/>
    <x v="30"/>
    <n v="0"/>
    <n v="105818"/>
    <n v="0"/>
    <x v="4"/>
  </r>
  <r>
    <x v="9"/>
    <x v="3"/>
    <x v="0"/>
    <x v="0"/>
    <x v="28"/>
    <x v="0"/>
    <n v="20662756"/>
    <n v="4147421"/>
    <n v="0"/>
    <x v="4"/>
  </r>
  <r>
    <x v="9"/>
    <x v="3"/>
    <x v="0"/>
    <x v="0"/>
    <x v="28"/>
    <x v="1"/>
    <n v="18514654"/>
    <n v="3944544"/>
    <n v="0"/>
    <x v="4"/>
  </r>
  <r>
    <x v="9"/>
    <x v="3"/>
    <x v="0"/>
    <x v="0"/>
    <x v="28"/>
    <x v="2"/>
    <n v="12696387"/>
    <n v="3377754"/>
    <n v="0"/>
    <x v="4"/>
  </r>
  <r>
    <x v="9"/>
    <x v="3"/>
    <x v="0"/>
    <x v="0"/>
    <x v="28"/>
    <x v="3"/>
    <n v="5134178"/>
    <n v="2605185"/>
    <n v="0"/>
    <x v="4"/>
  </r>
  <r>
    <x v="9"/>
    <x v="3"/>
    <x v="0"/>
    <x v="0"/>
    <x v="28"/>
    <x v="4"/>
    <n v="1043309"/>
    <n v="2182576"/>
    <n v="0"/>
    <x v="4"/>
  </r>
  <r>
    <x v="9"/>
    <x v="3"/>
    <x v="0"/>
    <x v="0"/>
    <x v="28"/>
    <x v="5"/>
    <n v="167375"/>
    <n v="2073331"/>
    <n v="0"/>
    <x v="4"/>
  </r>
  <r>
    <x v="9"/>
    <x v="3"/>
    <x v="0"/>
    <x v="0"/>
    <x v="28"/>
    <x v="6"/>
    <n v="0"/>
    <n v="2054840"/>
    <n v="0"/>
    <x v="4"/>
  </r>
  <r>
    <x v="9"/>
    <x v="3"/>
    <x v="0"/>
    <x v="0"/>
    <x v="28"/>
    <x v="7"/>
    <n v="0"/>
    <n v="2068336"/>
    <n v="0"/>
    <x v="4"/>
  </r>
  <r>
    <x v="9"/>
    <x v="3"/>
    <x v="0"/>
    <x v="0"/>
    <x v="28"/>
    <x v="8"/>
    <n v="0"/>
    <n v="2088389"/>
    <n v="0"/>
    <x v="4"/>
  </r>
  <r>
    <x v="9"/>
    <x v="3"/>
    <x v="0"/>
    <x v="0"/>
    <x v="28"/>
    <x v="9"/>
    <n v="0"/>
    <n v="2102382"/>
    <n v="0"/>
    <x v="4"/>
  </r>
  <r>
    <x v="9"/>
    <x v="3"/>
    <x v="0"/>
    <x v="0"/>
    <x v="28"/>
    <x v="10"/>
    <n v="0"/>
    <n v="2100288"/>
    <n v="0"/>
    <x v="4"/>
  </r>
  <r>
    <x v="9"/>
    <x v="3"/>
    <x v="0"/>
    <x v="0"/>
    <x v="28"/>
    <x v="11"/>
    <n v="0"/>
    <n v="2090376"/>
    <n v="0"/>
    <x v="4"/>
  </r>
  <r>
    <x v="9"/>
    <x v="3"/>
    <x v="0"/>
    <x v="0"/>
    <x v="28"/>
    <x v="12"/>
    <n v="0"/>
    <n v="2072108"/>
    <n v="0"/>
    <x v="4"/>
  </r>
  <r>
    <x v="9"/>
    <x v="3"/>
    <x v="0"/>
    <x v="0"/>
    <x v="28"/>
    <x v="13"/>
    <n v="0"/>
    <n v="2054706"/>
    <n v="0"/>
    <x v="4"/>
  </r>
  <r>
    <x v="9"/>
    <x v="3"/>
    <x v="0"/>
    <x v="0"/>
    <x v="28"/>
    <x v="14"/>
    <n v="0"/>
    <n v="2047219"/>
    <n v="0"/>
    <x v="4"/>
  </r>
  <r>
    <x v="9"/>
    <x v="3"/>
    <x v="0"/>
    <x v="0"/>
    <x v="28"/>
    <x v="15"/>
    <n v="0"/>
    <n v="2050307"/>
    <n v="0"/>
    <x v="4"/>
  </r>
  <r>
    <x v="9"/>
    <x v="3"/>
    <x v="0"/>
    <x v="0"/>
    <x v="28"/>
    <x v="16"/>
    <n v="0"/>
    <n v="2057871"/>
    <n v="0"/>
    <x v="4"/>
  </r>
  <r>
    <x v="9"/>
    <x v="3"/>
    <x v="0"/>
    <x v="0"/>
    <x v="28"/>
    <x v="17"/>
    <n v="0"/>
    <n v="2064300"/>
    <n v="0"/>
    <x v="4"/>
  </r>
  <r>
    <x v="9"/>
    <x v="3"/>
    <x v="0"/>
    <x v="0"/>
    <x v="28"/>
    <x v="18"/>
    <n v="0"/>
    <n v="2068817"/>
    <n v="0"/>
    <x v="4"/>
  </r>
  <r>
    <x v="9"/>
    <x v="3"/>
    <x v="0"/>
    <x v="0"/>
    <x v="28"/>
    <x v="19"/>
    <n v="0"/>
    <n v="2067968"/>
    <n v="0"/>
    <x v="4"/>
  </r>
  <r>
    <x v="9"/>
    <x v="3"/>
    <x v="0"/>
    <x v="0"/>
    <x v="28"/>
    <x v="20"/>
    <n v="0"/>
    <n v="2057957"/>
    <n v="0"/>
    <x v="4"/>
  </r>
  <r>
    <x v="9"/>
    <x v="3"/>
    <x v="0"/>
    <x v="0"/>
    <x v="28"/>
    <x v="21"/>
    <n v="0"/>
    <n v="2051070"/>
    <n v="0"/>
    <x v="4"/>
  </r>
  <r>
    <x v="9"/>
    <x v="3"/>
    <x v="0"/>
    <x v="0"/>
    <x v="28"/>
    <x v="22"/>
    <n v="0"/>
    <n v="2046342"/>
    <n v="0"/>
    <x v="4"/>
  </r>
  <r>
    <x v="9"/>
    <x v="3"/>
    <x v="0"/>
    <x v="0"/>
    <x v="28"/>
    <x v="23"/>
    <n v="0"/>
    <n v="2042294"/>
    <n v="0"/>
    <x v="4"/>
  </r>
  <r>
    <x v="9"/>
    <x v="3"/>
    <x v="0"/>
    <x v="0"/>
    <x v="28"/>
    <x v="24"/>
    <n v="0"/>
    <n v="2037627"/>
    <n v="0"/>
    <x v="4"/>
  </r>
  <r>
    <x v="9"/>
    <x v="3"/>
    <x v="0"/>
    <x v="0"/>
    <x v="28"/>
    <x v="25"/>
    <n v="0"/>
    <n v="2032642"/>
    <n v="0"/>
    <x v="4"/>
  </r>
  <r>
    <x v="9"/>
    <x v="3"/>
    <x v="0"/>
    <x v="0"/>
    <x v="28"/>
    <x v="26"/>
    <n v="0"/>
    <n v="2027385"/>
    <n v="0"/>
    <x v="4"/>
  </r>
  <r>
    <x v="9"/>
    <x v="3"/>
    <x v="0"/>
    <x v="0"/>
    <x v="28"/>
    <x v="27"/>
    <n v="0"/>
    <n v="2022020"/>
    <n v="0"/>
    <x v="4"/>
  </r>
  <r>
    <x v="9"/>
    <x v="3"/>
    <x v="0"/>
    <x v="0"/>
    <x v="28"/>
    <x v="28"/>
    <n v="0"/>
    <n v="2016821"/>
    <n v="0"/>
    <x v="4"/>
  </r>
  <r>
    <x v="9"/>
    <x v="3"/>
    <x v="0"/>
    <x v="0"/>
    <x v="28"/>
    <x v="29"/>
    <n v="0"/>
    <n v="2011153"/>
    <n v="0"/>
    <x v="4"/>
  </r>
  <r>
    <x v="9"/>
    <x v="3"/>
    <x v="0"/>
    <x v="0"/>
    <x v="28"/>
    <x v="30"/>
    <n v="0"/>
    <n v="2005112"/>
    <n v="0"/>
    <x v="4"/>
  </r>
  <r>
    <x v="9"/>
    <x v="3"/>
    <x v="1"/>
    <x v="0"/>
    <x v="28"/>
    <x v="0"/>
    <n v="2470544"/>
    <n v="495886"/>
    <n v="0"/>
    <x v="4"/>
  </r>
  <r>
    <x v="9"/>
    <x v="3"/>
    <x v="1"/>
    <x v="0"/>
    <x v="28"/>
    <x v="1"/>
    <n v="2253244"/>
    <n v="478238"/>
    <n v="0"/>
    <x v="4"/>
  </r>
  <r>
    <x v="9"/>
    <x v="3"/>
    <x v="1"/>
    <x v="0"/>
    <x v="28"/>
    <x v="2"/>
    <n v="1563462"/>
    <n v="414806"/>
    <n v="0"/>
    <x v="4"/>
  </r>
  <r>
    <x v="9"/>
    <x v="3"/>
    <x v="1"/>
    <x v="0"/>
    <x v="28"/>
    <x v="3"/>
    <n v="642653"/>
    <n v="323427"/>
    <n v="0"/>
    <x v="4"/>
  </r>
  <r>
    <x v="9"/>
    <x v="3"/>
    <x v="1"/>
    <x v="0"/>
    <x v="28"/>
    <x v="4"/>
    <n v="136895"/>
    <n v="272659"/>
    <n v="0"/>
    <x v="4"/>
  </r>
  <r>
    <x v="9"/>
    <x v="3"/>
    <x v="1"/>
    <x v="0"/>
    <x v="28"/>
    <x v="5"/>
    <n v="22173"/>
    <n v="260535"/>
    <n v="0"/>
    <x v="4"/>
  </r>
  <r>
    <x v="9"/>
    <x v="3"/>
    <x v="1"/>
    <x v="0"/>
    <x v="28"/>
    <x v="6"/>
    <n v="0"/>
    <n v="260114"/>
    <n v="0"/>
    <x v="4"/>
  </r>
  <r>
    <x v="9"/>
    <x v="3"/>
    <x v="1"/>
    <x v="0"/>
    <x v="28"/>
    <x v="7"/>
    <n v="0"/>
    <n v="263839"/>
    <n v="0"/>
    <x v="4"/>
  </r>
  <r>
    <x v="9"/>
    <x v="3"/>
    <x v="1"/>
    <x v="0"/>
    <x v="28"/>
    <x v="8"/>
    <n v="0"/>
    <n v="268358"/>
    <n v="0"/>
    <x v="4"/>
  </r>
  <r>
    <x v="9"/>
    <x v="3"/>
    <x v="1"/>
    <x v="0"/>
    <x v="28"/>
    <x v="9"/>
    <n v="0"/>
    <n v="272095"/>
    <n v="0"/>
    <x v="4"/>
  </r>
  <r>
    <x v="9"/>
    <x v="3"/>
    <x v="1"/>
    <x v="0"/>
    <x v="28"/>
    <x v="10"/>
    <n v="0"/>
    <n v="273664"/>
    <n v="0"/>
    <x v="4"/>
  </r>
  <r>
    <x v="9"/>
    <x v="3"/>
    <x v="1"/>
    <x v="0"/>
    <x v="28"/>
    <x v="11"/>
    <n v="0"/>
    <n v="274406"/>
    <n v="0"/>
    <x v="4"/>
  </r>
  <r>
    <x v="9"/>
    <x v="3"/>
    <x v="1"/>
    <x v="0"/>
    <x v="28"/>
    <x v="12"/>
    <n v="0"/>
    <n v="274000"/>
    <n v="0"/>
    <x v="4"/>
  </r>
  <r>
    <x v="9"/>
    <x v="3"/>
    <x v="1"/>
    <x v="0"/>
    <x v="28"/>
    <x v="13"/>
    <n v="0"/>
    <n v="273621"/>
    <n v="0"/>
    <x v="4"/>
  </r>
  <r>
    <x v="9"/>
    <x v="3"/>
    <x v="1"/>
    <x v="0"/>
    <x v="28"/>
    <x v="14"/>
    <n v="0"/>
    <n v="274466"/>
    <n v="0"/>
    <x v="4"/>
  </r>
  <r>
    <x v="9"/>
    <x v="3"/>
    <x v="1"/>
    <x v="0"/>
    <x v="28"/>
    <x v="15"/>
    <n v="0"/>
    <n v="276629"/>
    <n v="0"/>
    <x v="4"/>
  </r>
  <r>
    <x v="9"/>
    <x v="3"/>
    <x v="1"/>
    <x v="0"/>
    <x v="28"/>
    <x v="16"/>
    <n v="0"/>
    <n v="279322"/>
    <n v="0"/>
    <x v="4"/>
  </r>
  <r>
    <x v="9"/>
    <x v="3"/>
    <x v="1"/>
    <x v="0"/>
    <x v="28"/>
    <x v="17"/>
    <n v="0"/>
    <n v="281625"/>
    <n v="0"/>
    <x v="4"/>
  </r>
  <r>
    <x v="9"/>
    <x v="3"/>
    <x v="1"/>
    <x v="0"/>
    <x v="28"/>
    <x v="18"/>
    <n v="0"/>
    <n v="283545"/>
    <n v="0"/>
    <x v="4"/>
  </r>
  <r>
    <x v="9"/>
    <x v="3"/>
    <x v="1"/>
    <x v="0"/>
    <x v="28"/>
    <x v="19"/>
    <n v="0"/>
    <n v="284639"/>
    <n v="0"/>
    <x v="4"/>
  </r>
  <r>
    <x v="9"/>
    <x v="3"/>
    <x v="1"/>
    <x v="0"/>
    <x v="28"/>
    <x v="20"/>
    <n v="0"/>
    <n v="284297"/>
    <n v="0"/>
    <x v="4"/>
  </r>
  <r>
    <x v="9"/>
    <x v="3"/>
    <x v="1"/>
    <x v="0"/>
    <x v="28"/>
    <x v="21"/>
    <n v="0"/>
    <n v="284303"/>
    <n v="0"/>
    <x v="4"/>
  </r>
  <r>
    <x v="9"/>
    <x v="3"/>
    <x v="1"/>
    <x v="0"/>
    <x v="28"/>
    <x v="22"/>
    <n v="0"/>
    <n v="284535"/>
    <n v="0"/>
    <x v="4"/>
  </r>
  <r>
    <x v="9"/>
    <x v="3"/>
    <x v="1"/>
    <x v="0"/>
    <x v="28"/>
    <x v="23"/>
    <n v="0"/>
    <n v="284855"/>
    <n v="0"/>
    <x v="4"/>
  </r>
  <r>
    <x v="9"/>
    <x v="3"/>
    <x v="1"/>
    <x v="0"/>
    <x v="28"/>
    <x v="24"/>
    <n v="0"/>
    <n v="285122"/>
    <n v="0"/>
    <x v="4"/>
  </r>
  <r>
    <x v="9"/>
    <x v="3"/>
    <x v="1"/>
    <x v="0"/>
    <x v="28"/>
    <x v="25"/>
    <n v="0"/>
    <n v="285341"/>
    <n v="0"/>
    <x v="4"/>
  </r>
  <r>
    <x v="9"/>
    <x v="3"/>
    <x v="1"/>
    <x v="0"/>
    <x v="28"/>
    <x v="26"/>
    <n v="0"/>
    <n v="285510"/>
    <n v="0"/>
    <x v="4"/>
  </r>
  <r>
    <x v="9"/>
    <x v="3"/>
    <x v="1"/>
    <x v="0"/>
    <x v="28"/>
    <x v="27"/>
    <n v="0"/>
    <n v="285651"/>
    <n v="0"/>
    <x v="4"/>
  </r>
  <r>
    <x v="9"/>
    <x v="3"/>
    <x v="1"/>
    <x v="0"/>
    <x v="28"/>
    <x v="28"/>
    <n v="0"/>
    <n v="285805"/>
    <n v="0"/>
    <x v="4"/>
  </r>
  <r>
    <x v="9"/>
    <x v="3"/>
    <x v="1"/>
    <x v="0"/>
    <x v="28"/>
    <x v="29"/>
    <n v="0"/>
    <n v="285883"/>
    <n v="0"/>
    <x v="4"/>
  </r>
  <r>
    <x v="9"/>
    <x v="3"/>
    <x v="1"/>
    <x v="0"/>
    <x v="28"/>
    <x v="30"/>
    <n v="0"/>
    <n v="285899"/>
    <n v="0"/>
    <x v="4"/>
  </r>
  <r>
    <x v="9"/>
    <x v="3"/>
    <x v="2"/>
    <x v="0"/>
    <x v="28"/>
    <x v="0"/>
    <n v="576114"/>
    <n v="115637"/>
    <n v="0"/>
    <x v="4"/>
  </r>
  <r>
    <x v="9"/>
    <x v="3"/>
    <x v="2"/>
    <x v="0"/>
    <x v="28"/>
    <x v="1"/>
    <n v="514228"/>
    <n v="109580"/>
    <n v="0"/>
    <x v="4"/>
  </r>
  <r>
    <x v="9"/>
    <x v="3"/>
    <x v="2"/>
    <x v="0"/>
    <x v="28"/>
    <x v="2"/>
    <n v="356287"/>
    <n v="94139"/>
    <n v="0"/>
    <x v="4"/>
  </r>
  <r>
    <x v="9"/>
    <x v="3"/>
    <x v="2"/>
    <x v="0"/>
    <x v="28"/>
    <x v="3"/>
    <n v="155425"/>
    <n v="73096"/>
    <n v="0"/>
    <x v="4"/>
  </r>
  <r>
    <x v="9"/>
    <x v="3"/>
    <x v="2"/>
    <x v="0"/>
    <x v="28"/>
    <x v="4"/>
    <n v="25464"/>
    <n v="59462"/>
    <n v="0"/>
    <x v="4"/>
  </r>
  <r>
    <x v="9"/>
    <x v="3"/>
    <x v="2"/>
    <x v="0"/>
    <x v="28"/>
    <x v="5"/>
    <n v="3864"/>
    <n v="56725"/>
    <n v="0"/>
    <x v="4"/>
  </r>
  <r>
    <x v="9"/>
    <x v="3"/>
    <x v="2"/>
    <x v="0"/>
    <x v="28"/>
    <x v="6"/>
    <n v="0"/>
    <n v="56584"/>
    <n v="0"/>
    <x v="4"/>
  </r>
  <r>
    <x v="9"/>
    <x v="3"/>
    <x v="2"/>
    <x v="0"/>
    <x v="28"/>
    <x v="7"/>
    <n v="0"/>
    <n v="57527"/>
    <n v="0"/>
    <x v="4"/>
  </r>
  <r>
    <x v="9"/>
    <x v="3"/>
    <x v="2"/>
    <x v="0"/>
    <x v="28"/>
    <x v="8"/>
    <n v="0"/>
    <n v="58694"/>
    <n v="0"/>
    <x v="4"/>
  </r>
  <r>
    <x v="9"/>
    <x v="3"/>
    <x v="2"/>
    <x v="0"/>
    <x v="28"/>
    <x v="9"/>
    <n v="0"/>
    <n v="59653"/>
    <n v="0"/>
    <x v="4"/>
  </r>
  <r>
    <x v="9"/>
    <x v="3"/>
    <x v="2"/>
    <x v="0"/>
    <x v="28"/>
    <x v="10"/>
    <n v="0"/>
    <n v="59846"/>
    <n v="0"/>
    <x v="4"/>
  </r>
  <r>
    <x v="9"/>
    <x v="3"/>
    <x v="2"/>
    <x v="0"/>
    <x v="28"/>
    <x v="11"/>
    <n v="0"/>
    <n v="59777"/>
    <n v="0"/>
    <x v="4"/>
  </r>
  <r>
    <x v="9"/>
    <x v="3"/>
    <x v="2"/>
    <x v="0"/>
    <x v="28"/>
    <x v="12"/>
    <n v="0"/>
    <n v="59465"/>
    <n v="0"/>
    <x v="4"/>
  </r>
  <r>
    <x v="9"/>
    <x v="3"/>
    <x v="2"/>
    <x v="0"/>
    <x v="28"/>
    <x v="13"/>
    <n v="0"/>
    <n v="59170"/>
    <n v="0"/>
    <x v="4"/>
  </r>
  <r>
    <x v="9"/>
    <x v="3"/>
    <x v="2"/>
    <x v="0"/>
    <x v="28"/>
    <x v="14"/>
    <n v="0"/>
    <n v="59159"/>
    <n v="0"/>
    <x v="4"/>
  </r>
  <r>
    <x v="9"/>
    <x v="3"/>
    <x v="2"/>
    <x v="0"/>
    <x v="28"/>
    <x v="15"/>
    <n v="0"/>
    <n v="59386"/>
    <n v="0"/>
    <x v="4"/>
  </r>
  <r>
    <x v="9"/>
    <x v="3"/>
    <x v="2"/>
    <x v="0"/>
    <x v="28"/>
    <x v="16"/>
    <n v="0"/>
    <n v="59686"/>
    <n v="0"/>
    <x v="4"/>
  </r>
  <r>
    <x v="9"/>
    <x v="3"/>
    <x v="2"/>
    <x v="0"/>
    <x v="28"/>
    <x v="17"/>
    <n v="0"/>
    <n v="59933"/>
    <n v="0"/>
    <x v="4"/>
  </r>
  <r>
    <x v="9"/>
    <x v="3"/>
    <x v="2"/>
    <x v="0"/>
    <x v="28"/>
    <x v="18"/>
    <n v="0"/>
    <n v="60191"/>
    <n v="0"/>
    <x v="4"/>
  </r>
  <r>
    <x v="9"/>
    <x v="3"/>
    <x v="2"/>
    <x v="0"/>
    <x v="28"/>
    <x v="19"/>
    <n v="0"/>
    <n v="60250"/>
    <n v="0"/>
    <x v="4"/>
  </r>
  <r>
    <x v="9"/>
    <x v="3"/>
    <x v="2"/>
    <x v="0"/>
    <x v="28"/>
    <x v="20"/>
    <n v="0"/>
    <n v="60056"/>
    <n v="0"/>
    <x v="4"/>
  </r>
  <r>
    <x v="9"/>
    <x v="3"/>
    <x v="2"/>
    <x v="0"/>
    <x v="28"/>
    <x v="21"/>
    <n v="0"/>
    <n v="59956"/>
    <n v="0"/>
    <x v="4"/>
  </r>
  <r>
    <x v="9"/>
    <x v="3"/>
    <x v="2"/>
    <x v="0"/>
    <x v="28"/>
    <x v="22"/>
    <n v="0"/>
    <n v="59903"/>
    <n v="0"/>
    <x v="4"/>
  </r>
  <r>
    <x v="9"/>
    <x v="3"/>
    <x v="2"/>
    <x v="0"/>
    <x v="28"/>
    <x v="23"/>
    <n v="0"/>
    <n v="59860"/>
    <n v="0"/>
    <x v="4"/>
  </r>
  <r>
    <x v="9"/>
    <x v="3"/>
    <x v="2"/>
    <x v="0"/>
    <x v="28"/>
    <x v="24"/>
    <n v="0"/>
    <n v="59796"/>
    <n v="0"/>
    <x v="4"/>
  </r>
  <r>
    <x v="9"/>
    <x v="3"/>
    <x v="2"/>
    <x v="0"/>
    <x v="28"/>
    <x v="25"/>
    <n v="0"/>
    <n v="59711"/>
    <n v="0"/>
    <x v="4"/>
  </r>
  <r>
    <x v="9"/>
    <x v="3"/>
    <x v="2"/>
    <x v="0"/>
    <x v="28"/>
    <x v="26"/>
    <n v="0"/>
    <n v="59596"/>
    <n v="0"/>
    <x v="4"/>
  </r>
  <r>
    <x v="9"/>
    <x v="3"/>
    <x v="2"/>
    <x v="0"/>
    <x v="28"/>
    <x v="27"/>
    <n v="0"/>
    <n v="59460"/>
    <n v="0"/>
    <x v="4"/>
  </r>
  <r>
    <x v="9"/>
    <x v="3"/>
    <x v="2"/>
    <x v="0"/>
    <x v="28"/>
    <x v="28"/>
    <n v="0"/>
    <n v="59301"/>
    <n v="0"/>
    <x v="4"/>
  </r>
  <r>
    <x v="9"/>
    <x v="3"/>
    <x v="2"/>
    <x v="0"/>
    <x v="28"/>
    <x v="29"/>
    <n v="0"/>
    <n v="59107"/>
    <n v="0"/>
    <x v="4"/>
  </r>
  <r>
    <x v="9"/>
    <x v="3"/>
    <x v="2"/>
    <x v="0"/>
    <x v="28"/>
    <x v="30"/>
    <n v="0"/>
    <n v="58877"/>
    <n v="0"/>
    <x v="4"/>
  </r>
  <r>
    <x v="9"/>
    <x v="4"/>
    <x v="0"/>
    <x v="0"/>
    <x v="28"/>
    <x v="0"/>
    <n v="55286332"/>
    <n v="11097054"/>
    <n v="0"/>
    <x v="4"/>
  </r>
  <r>
    <x v="9"/>
    <x v="4"/>
    <x v="0"/>
    <x v="0"/>
    <x v="28"/>
    <x v="1"/>
    <n v="50693724"/>
    <n v="10725566"/>
    <n v="0"/>
    <x v="4"/>
  </r>
  <r>
    <x v="9"/>
    <x v="4"/>
    <x v="0"/>
    <x v="0"/>
    <x v="28"/>
    <x v="2"/>
    <n v="33855224"/>
    <n v="9058359"/>
    <n v="0"/>
    <x v="4"/>
  </r>
  <r>
    <x v="9"/>
    <x v="4"/>
    <x v="0"/>
    <x v="0"/>
    <x v="28"/>
    <x v="3"/>
    <n v="13556748"/>
    <n v="6962751"/>
    <n v="0"/>
    <x v="4"/>
  </r>
  <r>
    <x v="9"/>
    <x v="4"/>
    <x v="0"/>
    <x v="0"/>
    <x v="28"/>
    <x v="4"/>
    <n v="2546373"/>
    <n v="5889904"/>
    <n v="0"/>
    <x v="4"/>
  </r>
  <r>
    <x v="9"/>
    <x v="4"/>
    <x v="0"/>
    <x v="0"/>
    <x v="28"/>
    <x v="5"/>
    <n v="332072"/>
    <n v="5675752"/>
    <n v="0"/>
    <x v="4"/>
  </r>
  <r>
    <x v="9"/>
    <x v="4"/>
    <x v="0"/>
    <x v="0"/>
    <x v="28"/>
    <x v="6"/>
    <n v="0"/>
    <n v="5691060"/>
    <n v="0"/>
    <x v="4"/>
  </r>
  <r>
    <x v="9"/>
    <x v="4"/>
    <x v="0"/>
    <x v="0"/>
    <x v="28"/>
    <x v="7"/>
    <n v="0"/>
    <n v="5766959"/>
    <n v="0"/>
    <x v="4"/>
  </r>
  <r>
    <x v="9"/>
    <x v="4"/>
    <x v="0"/>
    <x v="0"/>
    <x v="28"/>
    <x v="8"/>
    <n v="0"/>
    <n v="5864784"/>
    <n v="0"/>
    <x v="4"/>
  </r>
  <r>
    <x v="9"/>
    <x v="4"/>
    <x v="0"/>
    <x v="0"/>
    <x v="28"/>
    <x v="9"/>
    <n v="0"/>
    <n v="5953941"/>
    <n v="0"/>
    <x v="4"/>
  </r>
  <r>
    <x v="9"/>
    <x v="4"/>
    <x v="0"/>
    <x v="0"/>
    <x v="28"/>
    <x v="10"/>
    <n v="0"/>
    <n v="5999499"/>
    <n v="0"/>
    <x v="4"/>
  </r>
  <r>
    <x v="9"/>
    <x v="4"/>
    <x v="0"/>
    <x v="0"/>
    <x v="28"/>
    <x v="11"/>
    <n v="0"/>
    <n v="6018980"/>
    <n v="0"/>
    <x v="4"/>
  </r>
  <r>
    <x v="9"/>
    <x v="4"/>
    <x v="0"/>
    <x v="0"/>
    <x v="28"/>
    <x v="12"/>
    <n v="0"/>
    <n v="6038416"/>
    <n v="0"/>
    <x v="4"/>
  </r>
  <r>
    <x v="9"/>
    <x v="4"/>
    <x v="0"/>
    <x v="0"/>
    <x v="28"/>
    <x v="13"/>
    <n v="0"/>
    <n v="6068713"/>
    <n v="0"/>
    <x v="4"/>
  </r>
  <r>
    <x v="9"/>
    <x v="4"/>
    <x v="0"/>
    <x v="0"/>
    <x v="28"/>
    <x v="14"/>
    <n v="0"/>
    <n v="6119041"/>
    <n v="0"/>
    <x v="4"/>
  </r>
  <r>
    <x v="9"/>
    <x v="4"/>
    <x v="0"/>
    <x v="0"/>
    <x v="28"/>
    <x v="15"/>
    <n v="0"/>
    <n v="6183249"/>
    <n v="0"/>
    <x v="4"/>
  </r>
  <r>
    <x v="9"/>
    <x v="4"/>
    <x v="0"/>
    <x v="0"/>
    <x v="28"/>
    <x v="16"/>
    <n v="0"/>
    <n v="6248429"/>
    <n v="0"/>
    <x v="4"/>
  </r>
  <r>
    <x v="9"/>
    <x v="4"/>
    <x v="0"/>
    <x v="0"/>
    <x v="28"/>
    <x v="17"/>
    <n v="0"/>
    <n v="6303892"/>
    <n v="0"/>
    <x v="4"/>
  </r>
  <r>
    <x v="9"/>
    <x v="4"/>
    <x v="0"/>
    <x v="0"/>
    <x v="28"/>
    <x v="18"/>
    <n v="0"/>
    <n v="6342234"/>
    <n v="0"/>
    <x v="4"/>
  </r>
  <r>
    <x v="9"/>
    <x v="4"/>
    <x v="0"/>
    <x v="0"/>
    <x v="28"/>
    <x v="19"/>
    <n v="0"/>
    <n v="6371939"/>
    <n v="0"/>
    <x v="4"/>
  </r>
  <r>
    <x v="9"/>
    <x v="4"/>
    <x v="0"/>
    <x v="0"/>
    <x v="28"/>
    <x v="20"/>
    <n v="0"/>
    <n v="6370986"/>
    <n v="0"/>
    <x v="4"/>
  </r>
  <r>
    <x v="9"/>
    <x v="4"/>
    <x v="0"/>
    <x v="0"/>
    <x v="28"/>
    <x v="21"/>
    <n v="0"/>
    <n v="6377807"/>
    <n v="0"/>
    <x v="4"/>
  </r>
  <r>
    <x v="9"/>
    <x v="4"/>
    <x v="0"/>
    <x v="0"/>
    <x v="28"/>
    <x v="22"/>
    <n v="0"/>
    <n v="6384988"/>
    <n v="0"/>
    <x v="4"/>
  </r>
  <r>
    <x v="9"/>
    <x v="4"/>
    <x v="0"/>
    <x v="0"/>
    <x v="28"/>
    <x v="23"/>
    <n v="0"/>
    <n v="6390753"/>
    <n v="0"/>
    <x v="4"/>
  </r>
  <r>
    <x v="9"/>
    <x v="4"/>
    <x v="0"/>
    <x v="0"/>
    <x v="28"/>
    <x v="24"/>
    <n v="0"/>
    <n v="6396458"/>
    <n v="0"/>
    <x v="4"/>
  </r>
  <r>
    <x v="9"/>
    <x v="4"/>
    <x v="0"/>
    <x v="0"/>
    <x v="28"/>
    <x v="25"/>
    <n v="0"/>
    <n v="6406496"/>
    <n v="0"/>
    <x v="4"/>
  </r>
  <r>
    <x v="9"/>
    <x v="4"/>
    <x v="0"/>
    <x v="0"/>
    <x v="28"/>
    <x v="26"/>
    <n v="0"/>
    <n v="6415768"/>
    <n v="0"/>
    <x v="4"/>
  </r>
  <r>
    <x v="9"/>
    <x v="4"/>
    <x v="0"/>
    <x v="0"/>
    <x v="28"/>
    <x v="27"/>
    <n v="0"/>
    <n v="6422011"/>
    <n v="0"/>
    <x v="4"/>
  </r>
  <r>
    <x v="9"/>
    <x v="4"/>
    <x v="0"/>
    <x v="0"/>
    <x v="28"/>
    <x v="28"/>
    <n v="0"/>
    <n v="6427208"/>
    <n v="0"/>
    <x v="4"/>
  </r>
  <r>
    <x v="9"/>
    <x v="4"/>
    <x v="0"/>
    <x v="0"/>
    <x v="28"/>
    <x v="29"/>
    <n v="0"/>
    <n v="6429871"/>
    <n v="0"/>
    <x v="4"/>
  </r>
  <r>
    <x v="9"/>
    <x v="4"/>
    <x v="0"/>
    <x v="0"/>
    <x v="28"/>
    <x v="30"/>
    <n v="0"/>
    <n v="6431603"/>
    <n v="0"/>
    <x v="4"/>
  </r>
  <r>
    <x v="9"/>
    <x v="4"/>
    <x v="1"/>
    <x v="0"/>
    <x v="28"/>
    <x v="0"/>
    <n v="8102408"/>
    <n v="1626312"/>
    <n v="0"/>
    <x v="4"/>
  </r>
  <r>
    <x v="9"/>
    <x v="4"/>
    <x v="1"/>
    <x v="0"/>
    <x v="28"/>
    <x v="1"/>
    <n v="7487592"/>
    <n v="1581543"/>
    <n v="0"/>
    <x v="4"/>
  </r>
  <r>
    <x v="9"/>
    <x v="4"/>
    <x v="1"/>
    <x v="0"/>
    <x v="28"/>
    <x v="2"/>
    <n v="5018499"/>
    <n v="1341871"/>
    <n v="0"/>
    <x v="4"/>
  </r>
  <r>
    <x v="9"/>
    <x v="4"/>
    <x v="1"/>
    <x v="0"/>
    <x v="28"/>
    <x v="3"/>
    <n v="2022105"/>
    <n v="1037044"/>
    <n v="0"/>
    <x v="4"/>
  </r>
  <r>
    <x v="9"/>
    <x v="4"/>
    <x v="1"/>
    <x v="0"/>
    <x v="28"/>
    <x v="4"/>
    <n v="386916"/>
    <n v="878434"/>
    <n v="0"/>
    <x v="4"/>
  </r>
  <r>
    <x v="9"/>
    <x v="4"/>
    <x v="1"/>
    <x v="0"/>
    <x v="28"/>
    <x v="5"/>
    <n v="50608"/>
    <n v="848795"/>
    <n v="0"/>
    <x v="4"/>
  </r>
  <r>
    <x v="9"/>
    <x v="4"/>
    <x v="1"/>
    <x v="0"/>
    <x v="28"/>
    <x v="6"/>
    <n v="0"/>
    <n v="853606"/>
    <n v="0"/>
    <x v="4"/>
  </r>
  <r>
    <x v="9"/>
    <x v="4"/>
    <x v="1"/>
    <x v="0"/>
    <x v="28"/>
    <x v="7"/>
    <n v="0"/>
    <n v="867556"/>
    <n v="0"/>
    <x v="4"/>
  </r>
  <r>
    <x v="9"/>
    <x v="4"/>
    <x v="1"/>
    <x v="0"/>
    <x v="28"/>
    <x v="8"/>
    <n v="0"/>
    <n v="884661"/>
    <n v="0"/>
    <x v="4"/>
  </r>
  <r>
    <x v="9"/>
    <x v="4"/>
    <x v="1"/>
    <x v="0"/>
    <x v="28"/>
    <x v="9"/>
    <n v="0"/>
    <n v="900389"/>
    <n v="0"/>
    <x v="4"/>
  </r>
  <r>
    <x v="9"/>
    <x v="4"/>
    <x v="1"/>
    <x v="0"/>
    <x v="28"/>
    <x v="10"/>
    <n v="0"/>
    <n v="909719"/>
    <n v="0"/>
    <x v="4"/>
  </r>
  <r>
    <x v="9"/>
    <x v="4"/>
    <x v="1"/>
    <x v="0"/>
    <x v="28"/>
    <x v="11"/>
    <n v="0"/>
    <n v="916114"/>
    <n v="0"/>
    <x v="4"/>
  </r>
  <r>
    <x v="9"/>
    <x v="4"/>
    <x v="1"/>
    <x v="0"/>
    <x v="28"/>
    <x v="12"/>
    <n v="0"/>
    <n v="922404"/>
    <n v="0"/>
    <x v="4"/>
  </r>
  <r>
    <x v="9"/>
    <x v="4"/>
    <x v="1"/>
    <x v="0"/>
    <x v="28"/>
    <x v="13"/>
    <n v="0"/>
    <n v="930175"/>
    <n v="0"/>
    <x v="4"/>
  </r>
  <r>
    <x v="9"/>
    <x v="4"/>
    <x v="1"/>
    <x v="0"/>
    <x v="28"/>
    <x v="14"/>
    <n v="0"/>
    <n v="940766"/>
    <n v="0"/>
    <x v="4"/>
  </r>
  <r>
    <x v="9"/>
    <x v="4"/>
    <x v="1"/>
    <x v="0"/>
    <x v="28"/>
    <x v="15"/>
    <n v="0"/>
    <n v="953282"/>
    <n v="0"/>
    <x v="4"/>
  </r>
  <r>
    <x v="9"/>
    <x v="4"/>
    <x v="1"/>
    <x v="0"/>
    <x v="28"/>
    <x v="16"/>
    <n v="0"/>
    <n v="965846"/>
    <n v="0"/>
    <x v="4"/>
  </r>
  <r>
    <x v="9"/>
    <x v="4"/>
    <x v="1"/>
    <x v="0"/>
    <x v="28"/>
    <x v="17"/>
    <n v="0"/>
    <n v="975879"/>
    <n v="0"/>
    <x v="4"/>
  </r>
  <r>
    <x v="9"/>
    <x v="4"/>
    <x v="1"/>
    <x v="0"/>
    <x v="28"/>
    <x v="18"/>
    <n v="0"/>
    <n v="982812"/>
    <n v="0"/>
    <x v="4"/>
  </r>
  <r>
    <x v="9"/>
    <x v="4"/>
    <x v="1"/>
    <x v="0"/>
    <x v="28"/>
    <x v="19"/>
    <n v="0"/>
    <n v="988163"/>
    <n v="0"/>
    <x v="4"/>
  </r>
  <r>
    <x v="9"/>
    <x v="4"/>
    <x v="1"/>
    <x v="0"/>
    <x v="28"/>
    <x v="20"/>
    <n v="0"/>
    <n v="988493"/>
    <n v="0"/>
    <x v="4"/>
  </r>
  <r>
    <x v="9"/>
    <x v="4"/>
    <x v="1"/>
    <x v="0"/>
    <x v="28"/>
    <x v="21"/>
    <n v="0"/>
    <n v="989814"/>
    <n v="0"/>
    <x v="4"/>
  </r>
  <r>
    <x v="9"/>
    <x v="4"/>
    <x v="1"/>
    <x v="0"/>
    <x v="28"/>
    <x v="22"/>
    <n v="0"/>
    <n v="990938"/>
    <n v="0"/>
    <x v="4"/>
  </r>
  <r>
    <x v="9"/>
    <x v="4"/>
    <x v="1"/>
    <x v="0"/>
    <x v="28"/>
    <x v="23"/>
    <n v="0"/>
    <n v="991929"/>
    <n v="0"/>
    <x v="4"/>
  </r>
  <r>
    <x v="9"/>
    <x v="4"/>
    <x v="1"/>
    <x v="0"/>
    <x v="28"/>
    <x v="24"/>
    <n v="0"/>
    <n v="993169"/>
    <n v="0"/>
    <x v="4"/>
  </r>
  <r>
    <x v="9"/>
    <x v="4"/>
    <x v="1"/>
    <x v="0"/>
    <x v="28"/>
    <x v="25"/>
    <n v="0"/>
    <n v="995070"/>
    <n v="0"/>
    <x v="4"/>
  </r>
  <r>
    <x v="9"/>
    <x v="4"/>
    <x v="1"/>
    <x v="0"/>
    <x v="28"/>
    <x v="26"/>
    <n v="0"/>
    <n v="996783"/>
    <n v="0"/>
    <x v="4"/>
  </r>
  <r>
    <x v="9"/>
    <x v="4"/>
    <x v="1"/>
    <x v="0"/>
    <x v="28"/>
    <x v="27"/>
    <n v="0"/>
    <n v="997970"/>
    <n v="0"/>
    <x v="4"/>
  </r>
  <r>
    <x v="9"/>
    <x v="4"/>
    <x v="1"/>
    <x v="0"/>
    <x v="28"/>
    <x v="28"/>
    <n v="0"/>
    <n v="998957"/>
    <n v="0"/>
    <x v="4"/>
  </r>
  <r>
    <x v="9"/>
    <x v="4"/>
    <x v="1"/>
    <x v="0"/>
    <x v="28"/>
    <x v="29"/>
    <n v="0"/>
    <n v="999513"/>
    <n v="0"/>
    <x v="4"/>
  </r>
  <r>
    <x v="9"/>
    <x v="4"/>
    <x v="1"/>
    <x v="0"/>
    <x v="28"/>
    <x v="30"/>
    <n v="0"/>
    <n v="999863"/>
    <n v="0"/>
    <x v="4"/>
  </r>
  <r>
    <x v="9"/>
    <x v="4"/>
    <x v="2"/>
    <x v="0"/>
    <x v="28"/>
    <x v="0"/>
    <n v="3303400"/>
    <n v="663057"/>
    <n v="0"/>
    <x v="4"/>
  </r>
  <r>
    <x v="9"/>
    <x v="4"/>
    <x v="2"/>
    <x v="0"/>
    <x v="28"/>
    <x v="1"/>
    <n v="2957162"/>
    <n v="628557"/>
    <n v="0"/>
    <x v="4"/>
  </r>
  <r>
    <x v="9"/>
    <x v="4"/>
    <x v="2"/>
    <x v="0"/>
    <x v="28"/>
    <x v="2"/>
    <n v="1979779"/>
    <n v="526658"/>
    <n v="0"/>
    <x v="4"/>
  </r>
  <r>
    <x v="9"/>
    <x v="4"/>
    <x v="2"/>
    <x v="0"/>
    <x v="28"/>
    <x v="3"/>
    <n v="846938"/>
    <n v="403813"/>
    <n v="0"/>
    <x v="4"/>
  </r>
  <r>
    <x v="9"/>
    <x v="4"/>
    <x v="2"/>
    <x v="0"/>
    <x v="28"/>
    <x v="4"/>
    <n v="119410"/>
    <n v="329632"/>
    <n v="0"/>
    <x v="4"/>
  </r>
  <r>
    <x v="9"/>
    <x v="4"/>
    <x v="2"/>
    <x v="0"/>
    <x v="28"/>
    <x v="5"/>
    <n v="14816"/>
    <n v="317548"/>
    <n v="0"/>
    <x v="4"/>
  </r>
  <r>
    <x v="9"/>
    <x v="4"/>
    <x v="2"/>
    <x v="0"/>
    <x v="28"/>
    <x v="6"/>
    <n v="0"/>
    <n v="318406"/>
    <n v="0"/>
    <x v="4"/>
  </r>
  <r>
    <x v="9"/>
    <x v="4"/>
    <x v="2"/>
    <x v="0"/>
    <x v="28"/>
    <x v="7"/>
    <n v="0"/>
    <n v="323961"/>
    <n v="0"/>
    <x v="4"/>
  </r>
  <r>
    <x v="9"/>
    <x v="4"/>
    <x v="2"/>
    <x v="0"/>
    <x v="28"/>
    <x v="8"/>
    <n v="0"/>
    <n v="331038"/>
    <n v="0"/>
    <x v="4"/>
  </r>
  <r>
    <x v="9"/>
    <x v="4"/>
    <x v="2"/>
    <x v="0"/>
    <x v="28"/>
    <x v="9"/>
    <n v="0"/>
    <n v="337355"/>
    <n v="0"/>
    <x v="4"/>
  </r>
  <r>
    <x v="9"/>
    <x v="4"/>
    <x v="2"/>
    <x v="0"/>
    <x v="28"/>
    <x v="10"/>
    <n v="0"/>
    <n v="339485"/>
    <n v="0"/>
    <x v="4"/>
  </r>
  <r>
    <x v="9"/>
    <x v="4"/>
    <x v="2"/>
    <x v="0"/>
    <x v="28"/>
    <x v="11"/>
    <n v="0"/>
    <n v="339956"/>
    <n v="0"/>
    <x v="4"/>
  </r>
  <r>
    <x v="9"/>
    <x v="4"/>
    <x v="2"/>
    <x v="0"/>
    <x v="28"/>
    <x v="12"/>
    <n v="0"/>
    <n v="340425"/>
    <n v="0"/>
    <x v="4"/>
  </r>
  <r>
    <x v="9"/>
    <x v="4"/>
    <x v="2"/>
    <x v="0"/>
    <x v="28"/>
    <x v="13"/>
    <n v="0"/>
    <n v="341509"/>
    <n v="0"/>
    <x v="4"/>
  </r>
  <r>
    <x v="9"/>
    <x v="4"/>
    <x v="2"/>
    <x v="0"/>
    <x v="28"/>
    <x v="14"/>
    <n v="0"/>
    <n v="343771"/>
    <n v="0"/>
    <x v="4"/>
  </r>
  <r>
    <x v="9"/>
    <x v="4"/>
    <x v="2"/>
    <x v="0"/>
    <x v="28"/>
    <x v="15"/>
    <n v="0"/>
    <n v="346509"/>
    <n v="0"/>
    <x v="4"/>
  </r>
  <r>
    <x v="9"/>
    <x v="4"/>
    <x v="2"/>
    <x v="0"/>
    <x v="28"/>
    <x v="16"/>
    <n v="0"/>
    <n v="349062"/>
    <n v="0"/>
    <x v="4"/>
  </r>
  <r>
    <x v="9"/>
    <x v="4"/>
    <x v="2"/>
    <x v="0"/>
    <x v="28"/>
    <x v="17"/>
    <n v="0"/>
    <n v="350971"/>
    <n v="0"/>
    <x v="4"/>
  </r>
  <r>
    <x v="9"/>
    <x v="4"/>
    <x v="2"/>
    <x v="0"/>
    <x v="28"/>
    <x v="18"/>
    <n v="0"/>
    <n v="352343"/>
    <n v="0"/>
    <x v="4"/>
  </r>
  <r>
    <x v="9"/>
    <x v="4"/>
    <x v="2"/>
    <x v="0"/>
    <x v="28"/>
    <x v="19"/>
    <n v="0"/>
    <n v="353044"/>
    <n v="0"/>
    <x v="4"/>
  </r>
  <r>
    <x v="9"/>
    <x v="4"/>
    <x v="2"/>
    <x v="0"/>
    <x v="28"/>
    <x v="20"/>
    <n v="0"/>
    <n v="352309"/>
    <n v="0"/>
    <x v="4"/>
  </r>
  <r>
    <x v="9"/>
    <x v="4"/>
    <x v="2"/>
    <x v="0"/>
    <x v="28"/>
    <x v="21"/>
    <n v="0"/>
    <n v="352083"/>
    <n v="0"/>
    <x v="4"/>
  </r>
  <r>
    <x v="9"/>
    <x v="4"/>
    <x v="2"/>
    <x v="0"/>
    <x v="28"/>
    <x v="22"/>
    <n v="0"/>
    <n v="351818"/>
    <n v="0"/>
    <x v="4"/>
  </r>
  <r>
    <x v="9"/>
    <x v="4"/>
    <x v="2"/>
    <x v="0"/>
    <x v="28"/>
    <x v="23"/>
    <n v="0"/>
    <n v="351472"/>
    <n v="0"/>
    <x v="4"/>
  </r>
  <r>
    <x v="9"/>
    <x v="4"/>
    <x v="2"/>
    <x v="0"/>
    <x v="28"/>
    <x v="24"/>
    <n v="0"/>
    <n v="351153"/>
    <n v="0"/>
    <x v="4"/>
  </r>
  <r>
    <x v="9"/>
    <x v="4"/>
    <x v="2"/>
    <x v="0"/>
    <x v="28"/>
    <x v="25"/>
    <n v="0"/>
    <n v="351003"/>
    <n v="0"/>
    <x v="4"/>
  </r>
  <r>
    <x v="9"/>
    <x v="4"/>
    <x v="2"/>
    <x v="0"/>
    <x v="28"/>
    <x v="26"/>
    <n v="0"/>
    <n v="350668"/>
    <n v="0"/>
    <x v="4"/>
  </r>
  <r>
    <x v="9"/>
    <x v="4"/>
    <x v="2"/>
    <x v="0"/>
    <x v="28"/>
    <x v="27"/>
    <n v="0"/>
    <n v="350057"/>
    <n v="0"/>
    <x v="4"/>
  </r>
  <r>
    <x v="9"/>
    <x v="4"/>
    <x v="2"/>
    <x v="0"/>
    <x v="28"/>
    <x v="28"/>
    <n v="0"/>
    <n v="349219"/>
    <n v="0"/>
    <x v="4"/>
  </r>
  <r>
    <x v="9"/>
    <x v="4"/>
    <x v="2"/>
    <x v="0"/>
    <x v="28"/>
    <x v="29"/>
    <n v="0"/>
    <n v="348112"/>
    <n v="0"/>
    <x v="4"/>
  </r>
  <r>
    <x v="9"/>
    <x v="4"/>
    <x v="2"/>
    <x v="0"/>
    <x v="28"/>
    <x v="30"/>
    <n v="0"/>
    <n v="346801"/>
    <n v="0"/>
    <x v="4"/>
  </r>
  <r>
    <x v="9"/>
    <x v="5"/>
    <x v="0"/>
    <x v="0"/>
    <x v="28"/>
    <x v="0"/>
    <n v="17263182"/>
    <n v="3465060"/>
    <n v="0"/>
    <x v="4"/>
  </r>
  <r>
    <x v="9"/>
    <x v="5"/>
    <x v="0"/>
    <x v="0"/>
    <x v="28"/>
    <x v="1"/>
    <n v="15690914"/>
    <n v="3309866"/>
    <n v="0"/>
    <x v="4"/>
  </r>
  <r>
    <x v="9"/>
    <x v="5"/>
    <x v="0"/>
    <x v="0"/>
    <x v="28"/>
    <x v="2"/>
    <n v="11383953"/>
    <n v="2862825"/>
    <n v="0"/>
    <x v="4"/>
  </r>
  <r>
    <x v="9"/>
    <x v="5"/>
    <x v="0"/>
    <x v="0"/>
    <x v="28"/>
    <x v="3"/>
    <n v="4820238"/>
    <n v="2206204"/>
    <n v="0"/>
    <x v="4"/>
  </r>
  <r>
    <x v="9"/>
    <x v="5"/>
    <x v="0"/>
    <x v="0"/>
    <x v="28"/>
    <x v="4"/>
    <n v="1156737"/>
    <n v="1842392"/>
    <n v="0"/>
    <x v="4"/>
  </r>
  <r>
    <x v="9"/>
    <x v="5"/>
    <x v="0"/>
    <x v="0"/>
    <x v="28"/>
    <x v="5"/>
    <n v="216593"/>
    <n v="1743323"/>
    <n v="0"/>
    <x v="4"/>
  </r>
  <r>
    <x v="9"/>
    <x v="5"/>
    <x v="0"/>
    <x v="0"/>
    <x v="28"/>
    <x v="6"/>
    <n v="0"/>
    <n v="1730051"/>
    <n v="0"/>
    <x v="4"/>
  </r>
  <r>
    <x v="9"/>
    <x v="5"/>
    <x v="0"/>
    <x v="0"/>
    <x v="28"/>
    <x v="7"/>
    <n v="0"/>
    <n v="1757879"/>
    <n v="0"/>
    <x v="4"/>
  </r>
  <r>
    <x v="9"/>
    <x v="5"/>
    <x v="0"/>
    <x v="0"/>
    <x v="28"/>
    <x v="8"/>
    <n v="0"/>
    <n v="1788845"/>
    <n v="0"/>
    <x v="4"/>
  </r>
  <r>
    <x v="9"/>
    <x v="5"/>
    <x v="0"/>
    <x v="0"/>
    <x v="28"/>
    <x v="9"/>
    <n v="0"/>
    <n v="1809197"/>
    <n v="0"/>
    <x v="4"/>
  </r>
  <r>
    <x v="9"/>
    <x v="5"/>
    <x v="0"/>
    <x v="0"/>
    <x v="28"/>
    <x v="10"/>
    <n v="0"/>
    <n v="1811459"/>
    <n v="0"/>
    <x v="4"/>
  </r>
  <r>
    <x v="9"/>
    <x v="5"/>
    <x v="0"/>
    <x v="0"/>
    <x v="28"/>
    <x v="11"/>
    <n v="0"/>
    <n v="1808510"/>
    <n v="0"/>
    <x v="4"/>
  </r>
  <r>
    <x v="9"/>
    <x v="5"/>
    <x v="0"/>
    <x v="0"/>
    <x v="28"/>
    <x v="12"/>
    <n v="0"/>
    <n v="1802974"/>
    <n v="0"/>
    <x v="4"/>
  </r>
  <r>
    <x v="9"/>
    <x v="5"/>
    <x v="0"/>
    <x v="0"/>
    <x v="28"/>
    <x v="13"/>
    <n v="0"/>
    <n v="1801872"/>
    <n v="0"/>
    <x v="4"/>
  </r>
  <r>
    <x v="9"/>
    <x v="5"/>
    <x v="0"/>
    <x v="0"/>
    <x v="28"/>
    <x v="14"/>
    <n v="0"/>
    <n v="1807286"/>
    <n v="0"/>
    <x v="4"/>
  </r>
  <r>
    <x v="9"/>
    <x v="5"/>
    <x v="0"/>
    <x v="0"/>
    <x v="28"/>
    <x v="15"/>
    <n v="0"/>
    <n v="1818114"/>
    <n v="0"/>
    <x v="4"/>
  </r>
  <r>
    <x v="9"/>
    <x v="5"/>
    <x v="0"/>
    <x v="0"/>
    <x v="28"/>
    <x v="16"/>
    <n v="0"/>
    <n v="1830760"/>
    <n v="0"/>
    <x v="4"/>
  </r>
  <r>
    <x v="9"/>
    <x v="5"/>
    <x v="0"/>
    <x v="0"/>
    <x v="28"/>
    <x v="17"/>
    <n v="0"/>
    <n v="1840654"/>
    <n v="0"/>
    <x v="4"/>
  </r>
  <r>
    <x v="9"/>
    <x v="5"/>
    <x v="0"/>
    <x v="0"/>
    <x v="28"/>
    <x v="18"/>
    <n v="0"/>
    <n v="1846737"/>
    <n v="0"/>
    <x v="4"/>
  </r>
  <r>
    <x v="9"/>
    <x v="5"/>
    <x v="0"/>
    <x v="0"/>
    <x v="28"/>
    <x v="19"/>
    <n v="0"/>
    <n v="1848118"/>
    <n v="0"/>
    <x v="4"/>
  </r>
  <r>
    <x v="9"/>
    <x v="5"/>
    <x v="0"/>
    <x v="0"/>
    <x v="28"/>
    <x v="20"/>
    <n v="0"/>
    <n v="1841847"/>
    <n v="0"/>
    <x v="4"/>
  </r>
  <r>
    <x v="9"/>
    <x v="5"/>
    <x v="0"/>
    <x v="0"/>
    <x v="28"/>
    <x v="21"/>
    <n v="0"/>
    <n v="1837696"/>
    <n v="0"/>
    <x v="4"/>
  </r>
  <r>
    <x v="9"/>
    <x v="5"/>
    <x v="0"/>
    <x v="0"/>
    <x v="28"/>
    <x v="22"/>
    <n v="0"/>
    <n v="1835163"/>
    <n v="0"/>
    <x v="4"/>
  </r>
  <r>
    <x v="9"/>
    <x v="5"/>
    <x v="0"/>
    <x v="0"/>
    <x v="28"/>
    <x v="23"/>
    <n v="0"/>
    <n v="1830864"/>
    <n v="0"/>
    <x v="4"/>
  </r>
  <r>
    <x v="9"/>
    <x v="5"/>
    <x v="0"/>
    <x v="0"/>
    <x v="28"/>
    <x v="24"/>
    <n v="0"/>
    <n v="1826279"/>
    <n v="0"/>
    <x v="4"/>
  </r>
  <r>
    <x v="9"/>
    <x v="5"/>
    <x v="0"/>
    <x v="0"/>
    <x v="28"/>
    <x v="25"/>
    <n v="0"/>
    <n v="1822060"/>
    <n v="0"/>
    <x v="4"/>
  </r>
  <r>
    <x v="9"/>
    <x v="5"/>
    <x v="0"/>
    <x v="0"/>
    <x v="28"/>
    <x v="26"/>
    <n v="0"/>
    <n v="1817863"/>
    <n v="0"/>
    <x v="4"/>
  </r>
  <r>
    <x v="9"/>
    <x v="5"/>
    <x v="0"/>
    <x v="0"/>
    <x v="28"/>
    <x v="27"/>
    <n v="0"/>
    <n v="1813126"/>
    <n v="0"/>
    <x v="4"/>
  </r>
  <r>
    <x v="9"/>
    <x v="5"/>
    <x v="0"/>
    <x v="0"/>
    <x v="28"/>
    <x v="28"/>
    <n v="0"/>
    <n v="1807420"/>
    <n v="0"/>
    <x v="4"/>
  </r>
  <r>
    <x v="9"/>
    <x v="5"/>
    <x v="0"/>
    <x v="0"/>
    <x v="28"/>
    <x v="29"/>
    <n v="0"/>
    <n v="1800836"/>
    <n v="0"/>
    <x v="4"/>
  </r>
  <r>
    <x v="9"/>
    <x v="5"/>
    <x v="0"/>
    <x v="0"/>
    <x v="28"/>
    <x v="30"/>
    <n v="0"/>
    <n v="1794523"/>
    <n v="0"/>
    <x v="4"/>
  </r>
  <r>
    <x v="9"/>
    <x v="5"/>
    <x v="1"/>
    <x v="0"/>
    <x v="28"/>
    <x v="0"/>
    <n v="1783566"/>
    <n v="357996"/>
    <n v="0"/>
    <x v="4"/>
  </r>
  <r>
    <x v="9"/>
    <x v="5"/>
    <x v="1"/>
    <x v="0"/>
    <x v="28"/>
    <x v="1"/>
    <n v="1644760"/>
    <n v="345801"/>
    <n v="0"/>
    <x v="4"/>
  </r>
  <r>
    <x v="9"/>
    <x v="5"/>
    <x v="1"/>
    <x v="0"/>
    <x v="28"/>
    <x v="2"/>
    <n v="1205848"/>
    <n v="301939"/>
    <n v="0"/>
    <x v="4"/>
  </r>
  <r>
    <x v="9"/>
    <x v="5"/>
    <x v="1"/>
    <x v="0"/>
    <x v="28"/>
    <x v="3"/>
    <n v="517022"/>
    <n v="234826"/>
    <n v="0"/>
    <x v="4"/>
  </r>
  <r>
    <x v="9"/>
    <x v="5"/>
    <x v="1"/>
    <x v="0"/>
    <x v="28"/>
    <x v="4"/>
    <n v="127835"/>
    <n v="197107"/>
    <n v="0"/>
    <x v="4"/>
  </r>
  <r>
    <x v="9"/>
    <x v="5"/>
    <x v="1"/>
    <x v="0"/>
    <x v="28"/>
    <x v="5"/>
    <n v="23986"/>
    <n v="187352"/>
    <n v="0"/>
    <x v="4"/>
  </r>
  <r>
    <x v="9"/>
    <x v="5"/>
    <x v="1"/>
    <x v="0"/>
    <x v="28"/>
    <x v="6"/>
    <n v="0"/>
    <n v="186996"/>
    <n v="0"/>
    <x v="4"/>
  </r>
  <r>
    <x v="9"/>
    <x v="5"/>
    <x v="1"/>
    <x v="0"/>
    <x v="28"/>
    <x v="7"/>
    <n v="0"/>
    <n v="191152"/>
    <n v="0"/>
    <x v="4"/>
  </r>
  <r>
    <x v="9"/>
    <x v="5"/>
    <x v="1"/>
    <x v="0"/>
    <x v="28"/>
    <x v="8"/>
    <n v="0"/>
    <n v="195634"/>
    <n v="0"/>
    <x v="4"/>
  </r>
  <r>
    <x v="9"/>
    <x v="5"/>
    <x v="1"/>
    <x v="0"/>
    <x v="28"/>
    <x v="9"/>
    <n v="0"/>
    <n v="198960"/>
    <n v="0"/>
    <x v="4"/>
  </r>
  <r>
    <x v="9"/>
    <x v="5"/>
    <x v="1"/>
    <x v="0"/>
    <x v="28"/>
    <x v="10"/>
    <n v="0"/>
    <n v="200266"/>
    <n v="0"/>
    <x v="4"/>
  </r>
  <r>
    <x v="9"/>
    <x v="5"/>
    <x v="1"/>
    <x v="0"/>
    <x v="28"/>
    <x v="11"/>
    <n v="0"/>
    <n v="201148"/>
    <n v="0"/>
    <x v="4"/>
  </r>
  <r>
    <x v="9"/>
    <x v="5"/>
    <x v="1"/>
    <x v="0"/>
    <x v="28"/>
    <x v="12"/>
    <n v="0"/>
    <n v="201718"/>
    <n v="0"/>
    <x v="4"/>
  </r>
  <r>
    <x v="9"/>
    <x v="5"/>
    <x v="1"/>
    <x v="0"/>
    <x v="28"/>
    <x v="13"/>
    <n v="0"/>
    <n v="202740"/>
    <n v="0"/>
    <x v="4"/>
  </r>
  <r>
    <x v="9"/>
    <x v="5"/>
    <x v="1"/>
    <x v="0"/>
    <x v="28"/>
    <x v="14"/>
    <n v="0"/>
    <n v="204442"/>
    <n v="0"/>
    <x v="4"/>
  </r>
  <r>
    <x v="9"/>
    <x v="5"/>
    <x v="1"/>
    <x v="0"/>
    <x v="28"/>
    <x v="15"/>
    <n v="0"/>
    <n v="206701"/>
    <n v="0"/>
    <x v="4"/>
  </r>
  <r>
    <x v="9"/>
    <x v="5"/>
    <x v="1"/>
    <x v="0"/>
    <x v="28"/>
    <x v="16"/>
    <n v="0"/>
    <n v="209130"/>
    <n v="0"/>
    <x v="4"/>
  </r>
  <r>
    <x v="9"/>
    <x v="5"/>
    <x v="1"/>
    <x v="0"/>
    <x v="28"/>
    <x v="17"/>
    <n v="0"/>
    <n v="211069"/>
    <n v="0"/>
    <x v="4"/>
  </r>
  <r>
    <x v="9"/>
    <x v="5"/>
    <x v="1"/>
    <x v="0"/>
    <x v="28"/>
    <x v="18"/>
    <n v="0"/>
    <n v="212488"/>
    <n v="0"/>
    <x v="4"/>
  </r>
  <r>
    <x v="9"/>
    <x v="5"/>
    <x v="1"/>
    <x v="0"/>
    <x v="28"/>
    <x v="19"/>
    <n v="0"/>
    <n v="213304"/>
    <n v="0"/>
    <x v="4"/>
  </r>
  <r>
    <x v="9"/>
    <x v="5"/>
    <x v="1"/>
    <x v="0"/>
    <x v="28"/>
    <x v="20"/>
    <n v="0"/>
    <n v="213134"/>
    <n v="0"/>
    <x v="4"/>
  </r>
  <r>
    <x v="9"/>
    <x v="5"/>
    <x v="1"/>
    <x v="0"/>
    <x v="28"/>
    <x v="21"/>
    <n v="0"/>
    <n v="213155"/>
    <n v="0"/>
    <x v="4"/>
  </r>
  <r>
    <x v="9"/>
    <x v="5"/>
    <x v="1"/>
    <x v="0"/>
    <x v="28"/>
    <x v="22"/>
    <n v="0"/>
    <n v="213313"/>
    <n v="0"/>
    <x v="4"/>
  </r>
  <r>
    <x v="9"/>
    <x v="5"/>
    <x v="1"/>
    <x v="0"/>
    <x v="28"/>
    <x v="23"/>
    <n v="0"/>
    <n v="213267"/>
    <n v="0"/>
    <x v="4"/>
  </r>
  <r>
    <x v="9"/>
    <x v="5"/>
    <x v="1"/>
    <x v="0"/>
    <x v="28"/>
    <x v="24"/>
    <n v="0"/>
    <n v="213216"/>
    <n v="0"/>
    <x v="4"/>
  </r>
  <r>
    <x v="9"/>
    <x v="5"/>
    <x v="1"/>
    <x v="0"/>
    <x v="28"/>
    <x v="25"/>
    <n v="0"/>
    <n v="213206"/>
    <n v="0"/>
    <x v="4"/>
  </r>
  <r>
    <x v="9"/>
    <x v="5"/>
    <x v="1"/>
    <x v="0"/>
    <x v="28"/>
    <x v="26"/>
    <n v="0"/>
    <n v="213186"/>
    <n v="0"/>
    <x v="4"/>
  </r>
  <r>
    <x v="9"/>
    <x v="5"/>
    <x v="1"/>
    <x v="0"/>
    <x v="28"/>
    <x v="27"/>
    <n v="0"/>
    <n v="213093"/>
    <n v="0"/>
    <x v="4"/>
  </r>
  <r>
    <x v="9"/>
    <x v="5"/>
    <x v="1"/>
    <x v="0"/>
    <x v="28"/>
    <x v="28"/>
    <n v="0"/>
    <n v="212877"/>
    <n v="0"/>
    <x v="4"/>
  </r>
  <r>
    <x v="9"/>
    <x v="5"/>
    <x v="1"/>
    <x v="0"/>
    <x v="28"/>
    <x v="29"/>
    <n v="0"/>
    <n v="212549"/>
    <n v="0"/>
    <x v="4"/>
  </r>
  <r>
    <x v="9"/>
    <x v="5"/>
    <x v="1"/>
    <x v="0"/>
    <x v="28"/>
    <x v="30"/>
    <n v="0"/>
    <n v="212243"/>
    <n v="0"/>
    <x v="4"/>
  </r>
  <r>
    <x v="9"/>
    <x v="5"/>
    <x v="2"/>
    <x v="0"/>
    <x v="28"/>
    <x v="0"/>
    <n v="1272840"/>
    <n v="255483"/>
    <n v="0"/>
    <x v="4"/>
  </r>
  <r>
    <x v="9"/>
    <x v="5"/>
    <x v="2"/>
    <x v="0"/>
    <x v="28"/>
    <x v="1"/>
    <n v="1125616"/>
    <n v="238836"/>
    <n v="0"/>
    <x v="4"/>
  </r>
  <r>
    <x v="9"/>
    <x v="5"/>
    <x v="2"/>
    <x v="0"/>
    <x v="28"/>
    <x v="2"/>
    <n v="809094"/>
    <n v="203860"/>
    <n v="0"/>
    <x v="4"/>
  </r>
  <r>
    <x v="9"/>
    <x v="5"/>
    <x v="2"/>
    <x v="0"/>
    <x v="28"/>
    <x v="3"/>
    <n v="359347"/>
    <n v="156390"/>
    <n v="0"/>
    <x v="4"/>
  </r>
  <r>
    <x v="9"/>
    <x v="5"/>
    <x v="2"/>
    <x v="0"/>
    <x v="28"/>
    <x v="4"/>
    <n v="66763"/>
    <n v="125763"/>
    <n v="0"/>
    <x v="4"/>
  </r>
  <r>
    <x v="9"/>
    <x v="5"/>
    <x v="2"/>
    <x v="0"/>
    <x v="28"/>
    <x v="5"/>
    <n v="11636"/>
    <n v="118721"/>
    <n v="0"/>
    <x v="4"/>
  </r>
  <r>
    <x v="9"/>
    <x v="5"/>
    <x v="2"/>
    <x v="0"/>
    <x v="28"/>
    <x v="6"/>
    <n v="0"/>
    <n v="117285"/>
    <n v="0"/>
    <x v="4"/>
  </r>
  <r>
    <x v="9"/>
    <x v="5"/>
    <x v="2"/>
    <x v="0"/>
    <x v="28"/>
    <x v="7"/>
    <n v="0"/>
    <n v="118601"/>
    <n v="0"/>
    <x v="4"/>
  </r>
  <r>
    <x v="9"/>
    <x v="5"/>
    <x v="2"/>
    <x v="0"/>
    <x v="28"/>
    <x v="8"/>
    <n v="0"/>
    <n v="120169"/>
    <n v="0"/>
    <x v="4"/>
  </r>
  <r>
    <x v="9"/>
    <x v="5"/>
    <x v="2"/>
    <x v="0"/>
    <x v="28"/>
    <x v="9"/>
    <n v="0"/>
    <n v="120971"/>
    <n v="0"/>
    <x v="4"/>
  </r>
  <r>
    <x v="9"/>
    <x v="5"/>
    <x v="2"/>
    <x v="0"/>
    <x v="28"/>
    <x v="10"/>
    <n v="0"/>
    <n v="120367"/>
    <n v="0"/>
    <x v="4"/>
  </r>
  <r>
    <x v="9"/>
    <x v="5"/>
    <x v="2"/>
    <x v="0"/>
    <x v="28"/>
    <x v="11"/>
    <n v="0"/>
    <n v="119397"/>
    <n v="0"/>
    <x v="4"/>
  </r>
  <r>
    <x v="9"/>
    <x v="5"/>
    <x v="2"/>
    <x v="0"/>
    <x v="28"/>
    <x v="12"/>
    <n v="0"/>
    <n v="118262"/>
    <n v="0"/>
    <x v="4"/>
  </r>
  <r>
    <x v="9"/>
    <x v="5"/>
    <x v="2"/>
    <x v="0"/>
    <x v="28"/>
    <x v="13"/>
    <n v="0"/>
    <n v="117426"/>
    <n v="0"/>
    <x v="4"/>
  </r>
  <r>
    <x v="9"/>
    <x v="5"/>
    <x v="2"/>
    <x v="0"/>
    <x v="28"/>
    <x v="14"/>
    <n v="0"/>
    <n v="117025"/>
    <n v="0"/>
    <x v="4"/>
  </r>
  <r>
    <x v="9"/>
    <x v="5"/>
    <x v="2"/>
    <x v="0"/>
    <x v="28"/>
    <x v="15"/>
    <n v="0"/>
    <n v="116843"/>
    <n v="0"/>
    <x v="4"/>
  </r>
  <r>
    <x v="9"/>
    <x v="5"/>
    <x v="2"/>
    <x v="0"/>
    <x v="28"/>
    <x v="16"/>
    <n v="0"/>
    <n v="116664"/>
    <n v="0"/>
    <x v="4"/>
  </r>
  <r>
    <x v="9"/>
    <x v="5"/>
    <x v="2"/>
    <x v="0"/>
    <x v="28"/>
    <x v="17"/>
    <n v="0"/>
    <n v="116296"/>
    <n v="0"/>
    <x v="4"/>
  </r>
  <r>
    <x v="9"/>
    <x v="5"/>
    <x v="2"/>
    <x v="0"/>
    <x v="28"/>
    <x v="18"/>
    <n v="0"/>
    <n v="115868"/>
    <n v="0"/>
    <x v="4"/>
  </r>
  <r>
    <x v="9"/>
    <x v="5"/>
    <x v="2"/>
    <x v="0"/>
    <x v="28"/>
    <x v="19"/>
    <n v="0"/>
    <n v="115110"/>
    <n v="0"/>
    <x v="4"/>
  </r>
  <r>
    <x v="9"/>
    <x v="5"/>
    <x v="2"/>
    <x v="0"/>
    <x v="28"/>
    <x v="20"/>
    <n v="0"/>
    <n v="114003"/>
    <n v="0"/>
    <x v="4"/>
  </r>
  <r>
    <x v="9"/>
    <x v="5"/>
    <x v="2"/>
    <x v="0"/>
    <x v="28"/>
    <x v="21"/>
    <n v="0"/>
    <n v="113037"/>
    <n v="0"/>
    <x v="4"/>
  </r>
  <r>
    <x v="9"/>
    <x v="5"/>
    <x v="2"/>
    <x v="0"/>
    <x v="28"/>
    <x v="22"/>
    <n v="0"/>
    <n v="112154"/>
    <n v="0"/>
    <x v="4"/>
  </r>
  <r>
    <x v="9"/>
    <x v="5"/>
    <x v="2"/>
    <x v="0"/>
    <x v="28"/>
    <x v="23"/>
    <n v="0"/>
    <n v="111153"/>
    <n v="0"/>
    <x v="4"/>
  </r>
  <r>
    <x v="9"/>
    <x v="5"/>
    <x v="2"/>
    <x v="0"/>
    <x v="28"/>
    <x v="24"/>
    <n v="0"/>
    <n v="110133"/>
    <n v="0"/>
    <x v="4"/>
  </r>
  <r>
    <x v="9"/>
    <x v="5"/>
    <x v="2"/>
    <x v="0"/>
    <x v="28"/>
    <x v="25"/>
    <n v="0"/>
    <n v="109112"/>
    <n v="0"/>
    <x v="4"/>
  </r>
  <r>
    <x v="9"/>
    <x v="5"/>
    <x v="2"/>
    <x v="0"/>
    <x v="28"/>
    <x v="26"/>
    <n v="0"/>
    <n v="108058"/>
    <n v="0"/>
    <x v="4"/>
  </r>
  <r>
    <x v="9"/>
    <x v="5"/>
    <x v="2"/>
    <x v="0"/>
    <x v="28"/>
    <x v="27"/>
    <n v="0"/>
    <n v="106941"/>
    <n v="0"/>
    <x v="4"/>
  </r>
  <r>
    <x v="9"/>
    <x v="5"/>
    <x v="2"/>
    <x v="0"/>
    <x v="28"/>
    <x v="28"/>
    <n v="0"/>
    <n v="105729"/>
    <n v="0"/>
    <x v="4"/>
  </r>
  <r>
    <x v="9"/>
    <x v="5"/>
    <x v="2"/>
    <x v="0"/>
    <x v="28"/>
    <x v="29"/>
    <n v="0"/>
    <n v="104432"/>
    <n v="0"/>
    <x v="4"/>
  </r>
  <r>
    <x v="9"/>
    <x v="5"/>
    <x v="2"/>
    <x v="0"/>
    <x v="28"/>
    <x v="30"/>
    <n v="0"/>
    <n v="103113"/>
    <n v="0"/>
    <x v="4"/>
  </r>
  <r>
    <x v="9"/>
    <x v="6"/>
    <x v="0"/>
    <x v="0"/>
    <x v="28"/>
    <x v="0"/>
    <n v="32946612"/>
    <n v="6613033"/>
    <n v="0"/>
    <x v="4"/>
  </r>
  <r>
    <x v="9"/>
    <x v="6"/>
    <x v="0"/>
    <x v="0"/>
    <x v="28"/>
    <x v="1"/>
    <n v="30405344"/>
    <n v="6377178"/>
    <n v="0"/>
    <x v="4"/>
  </r>
  <r>
    <x v="9"/>
    <x v="6"/>
    <x v="0"/>
    <x v="0"/>
    <x v="28"/>
    <x v="2"/>
    <n v="20031548"/>
    <n v="5324481"/>
    <n v="0"/>
    <x v="4"/>
  </r>
  <r>
    <x v="9"/>
    <x v="6"/>
    <x v="0"/>
    <x v="0"/>
    <x v="28"/>
    <x v="3"/>
    <n v="7960420"/>
    <n v="4108607"/>
    <n v="0"/>
    <x v="4"/>
  </r>
  <r>
    <x v="9"/>
    <x v="6"/>
    <x v="0"/>
    <x v="0"/>
    <x v="28"/>
    <x v="4"/>
    <n v="1424324"/>
    <n v="3473816"/>
    <n v="0"/>
    <x v="4"/>
  </r>
  <r>
    <x v="9"/>
    <x v="6"/>
    <x v="0"/>
    <x v="0"/>
    <x v="28"/>
    <x v="5"/>
    <n v="162902"/>
    <n v="3430715"/>
    <n v="0"/>
    <x v="4"/>
  </r>
  <r>
    <x v="9"/>
    <x v="6"/>
    <x v="0"/>
    <x v="0"/>
    <x v="28"/>
    <x v="6"/>
    <n v="0"/>
    <n v="3507767"/>
    <n v="0"/>
    <x v="4"/>
  </r>
  <r>
    <x v="9"/>
    <x v="6"/>
    <x v="0"/>
    <x v="0"/>
    <x v="28"/>
    <x v="7"/>
    <n v="0"/>
    <n v="3570876"/>
    <n v="0"/>
    <x v="4"/>
  </r>
  <r>
    <x v="9"/>
    <x v="6"/>
    <x v="0"/>
    <x v="0"/>
    <x v="28"/>
    <x v="8"/>
    <n v="0"/>
    <n v="3610140"/>
    <n v="0"/>
    <x v="4"/>
  </r>
  <r>
    <x v="9"/>
    <x v="6"/>
    <x v="0"/>
    <x v="0"/>
    <x v="28"/>
    <x v="9"/>
    <n v="0"/>
    <n v="3633008"/>
    <n v="0"/>
    <x v="4"/>
  </r>
  <r>
    <x v="9"/>
    <x v="6"/>
    <x v="0"/>
    <x v="0"/>
    <x v="28"/>
    <x v="10"/>
    <n v="0"/>
    <n v="3636791"/>
    <n v="0"/>
    <x v="4"/>
  </r>
  <r>
    <x v="9"/>
    <x v="6"/>
    <x v="0"/>
    <x v="0"/>
    <x v="28"/>
    <x v="11"/>
    <n v="0"/>
    <n v="3622811"/>
    <n v="0"/>
    <x v="4"/>
  </r>
  <r>
    <x v="9"/>
    <x v="6"/>
    <x v="0"/>
    <x v="0"/>
    <x v="28"/>
    <x v="12"/>
    <n v="0"/>
    <n v="3624359"/>
    <n v="0"/>
    <x v="4"/>
  </r>
  <r>
    <x v="9"/>
    <x v="6"/>
    <x v="0"/>
    <x v="0"/>
    <x v="28"/>
    <x v="13"/>
    <n v="0"/>
    <n v="3642738"/>
    <n v="0"/>
    <x v="4"/>
  </r>
  <r>
    <x v="9"/>
    <x v="6"/>
    <x v="0"/>
    <x v="0"/>
    <x v="28"/>
    <x v="14"/>
    <n v="0"/>
    <n v="3667998"/>
    <n v="0"/>
    <x v="4"/>
  </r>
  <r>
    <x v="9"/>
    <x v="6"/>
    <x v="0"/>
    <x v="0"/>
    <x v="28"/>
    <x v="15"/>
    <n v="0"/>
    <n v="3704679"/>
    <n v="0"/>
    <x v="4"/>
  </r>
  <r>
    <x v="9"/>
    <x v="6"/>
    <x v="0"/>
    <x v="0"/>
    <x v="28"/>
    <x v="16"/>
    <n v="0"/>
    <n v="3741133"/>
    <n v="0"/>
    <x v="4"/>
  </r>
  <r>
    <x v="9"/>
    <x v="6"/>
    <x v="0"/>
    <x v="0"/>
    <x v="28"/>
    <x v="17"/>
    <n v="0"/>
    <n v="3768323"/>
    <n v="0"/>
    <x v="4"/>
  </r>
  <r>
    <x v="9"/>
    <x v="6"/>
    <x v="0"/>
    <x v="0"/>
    <x v="28"/>
    <x v="18"/>
    <n v="0"/>
    <n v="3775136"/>
    <n v="0"/>
    <x v="4"/>
  </r>
  <r>
    <x v="9"/>
    <x v="6"/>
    <x v="0"/>
    <x v="0"/>
    <x v="28"/>
    <x v="19"/>
    <n v="0"/>
    <n v="3789389"/>
    <n v="0"/>
    <x v="4"/>
  </r>
  <r>
    <x v="9"/>
    <x v="6"/>
    <x v="0"/>
    <x v="0"/>
    <x v="28"/>
    <x v="20"/>
    <n v="0"/>
    <n v="3793213"/>
    <n v="0"/>
    <x v="4"/>
  </r>
  <r>
    <x v="9"/>
    <x v="6"/>
    <x v="0"/>
    <x v="0"/>
    <x v="28"/>
    <x v="21"/>
    <n v="0"/>
    <n v="3810277"/>
    <n v="0"/>
    <x v="4"/>
  </r>
  <r>
    <x v="9"/>
    <x v="6"/>
    <x v="0"/>
    <x v="0"/>
    <x v="28"/>
    <x v="22"/>
    <n v="0"/>
    <n v="3823137"/>
    <n v="0"/>
    <x v="4"/>
  </r>
  <r>
    <x v="9"/>
    <x v="6"/>
    <x v="0"/>
    <x v="0"/>
    <x v="28"/>
    <x v="23"/>
    <n v="0"/>
    <n v="3832595"/>
    <n v="0"/>
    <x v="4"/>
  </r>
  <r>
    <x v="9"/>
    <x v="6"/>
    <x v="0"/>
    <x v="0"/>
    <x v="28"/>
    <x v="24"/>
    <n v="0"/>
    <n v="3840342"/>
    <n v="0"/>
    <x v="4"/>
  </r>
  <r>
    <x v="9"/>
    <x v="6"/>
    <x v="0"/>
    <x v="0"/>
    <x v="28"/>
    <x v="25"/>
    <n v="0"/>
    <n v="3845884"/>
    <n v="0"/>
    <x v="4"/>
  </r>
  <r>
    <x v="9"/>
    <x v="6"/>
    <x v="0"/>
    <x v="0"/>
    <x v="28"/>
    <x v="26"/>
    <n v="0"/>
    <n v="3847812"/>
    <n v="0"/>
    <x v="4"/>
  </r>
  <r>
    <x v="9"/>
    <x v="6"/>
    <x v="0"/>
    <x v="0"/>
    <x v="28"/>
    <x v="27"/>
    <n v="0"/>
    <n v="3847445"/>
    <n v="0"/>
    <x v="4"/>
  </r>
  <r>
    <x v="9"/>
    <x v="6"/>
    <x v="0"/>
    <x v="0"/>
    <x v="28"/>
    <x v="28"/>
    <n v="0"/>
    <n v="3849230"/>
    <n v="0"/>
    <x v="4"/>
  </r>
  <r>
    <x v="9"/>
    <x v="6"/>
    <x v="0"/>
    <x v="0"/>
    <x v="28"/>
    <x v="29"/>
    <n v="0"/>
    <n v="3852359"/>
    <n v="0"/>
    <x v="4"/>
  </r>
  <r>
    <x v="9"/>
    <x v="6"/>
    <x v="0"/>
    <x v="0"/>
    <x v="28"/>
    <x v="30"/>
    <n v="0"/>
    <n v="3855070"/>
    <n v="0"/>
    <x v="4"/>
  </r>
  <r>
    <x v="9"/>
    <x v="6"/>
    <x v="1"/>
    <x v="0"/>
    <x v="28"/>
    <x v="0"/>
    <n v="4666406"/>
    <n v="936639"/>
    <n v="0"/>
    <x v="4"/>
  </r>
  <r>
    <x v="9"/>
    <x v="6"/>
    <x v="1"/>
    <x v="0"/>
    <x v="28"/>
    <x v="1"/>
    <n v="4351583"/>
    <n v="910555"/>
    <n v="0"/>
    <x v="4"/>
  </r>
  <r>
    <x v="9"/>
    <x v="6"/>
    <x v="1"/>
    <x v="0"/>
    <x v="28"/>
    <x v="2"/>
    <n v="2878563"/>
    <n v="764546"/>
    <n v="0"/>
    <x v="4"/>
  </r>
  <r>
    <x v="9"/>
    <x v="6"/>
    <x v="1"/>
    <x v="0"/>
    <x v="28"/>
    <x v="3"/>
    <n v="1152933"/>
    <n v="594027"/>
    <n v="0"/>
    <x v="4"/>
  </r>
  <r>
    <x v="9"/>
    <x v="6"/>
    <x v="1"/>
    <x v="0"/>
    <x v="28"/>
    <x v="4"/>
    <n v="211259"/>
    <n v="503591"/>
    <n v="0"/>
    <x v="4"/>
  </r>
  <r>
    <x v="9"/>
    <x v="6"/>
    <x v="1"/>
    <x v="0"/>
    <x v="28"/>
    <x v="5"/>
    <n v="24244"/>
    <n v="499123"/>
    <n v="0"/>
    <x v="4"/>
  </r>
  <r>
    <x v="9"/>
    <x v="6"/>
    <x v="1"/>
    <x v="0"/>
    <x v="28"/>
    <x v="6"/>
    <n v="0"/>
    <n v="512336"/>
    <n v="0"/>
    <x v="4"/>
  </r>
  <r>
    <x v="9"/>
    <x v="6"/>
    <x v="1"/>
    <x v="0"/>
    <x v="28"/>
    <x v="7"/>
    <n v="0"/>
    <n v="523583"/>
    <n v="0"/>
    <x v="4"/>
  </r>
  <r>
    <x v="9"/>
    <x v="6"/>
    <x v="1"/>
    <x v="0"/>
    <x v="28"/>
    <x v="8"/>
    <n v="0"/>
    <n v="531243"/>
    <n v="0"/>
    <x v="4"/>
  </r>
  <r>
    <x v="9"/>
    <x v="6"/>
    <x v="1"/>
    <x v="0"/>
    <x v="28"/>
    <x v="9"/>
    <n v="0"/>
    <n v="536419"/>
    <n v="0"/>
    <x v="4"/>
  </r>
  <r>
    <x v="9"/>
    <x v="6"/>
    <x v="1"/>
    <x v="0"/>
    <x v="28"/>
    <x v="10"/>
    <n v="0"/>
    <n v="538826"/>
    <n v="0"/>
    <x v="4"/>
  </r>
  <r>
    <x v="9"/>
    <x v="6"/>
    <x v="1"/>
    <x v="0"/>
    <x v="28"/>
    <x v="11"/>
    <n v="0"/>
    <n v="539159"/>
    <n v="0"/>
    <x v="4"/>
  </r>
  <r>
    <x v="9"/>
    <x v="6"/>
    <x v="1"/>
    <x v="0"/>
    <x v="28"/>
    <x v="12"/>
    <n v="0"/>
    <n v="541708"/>
    <n v="0"/>
    <x v="4"/>
  </r>
  <r>
    <x v="9"/>
    <x v="6"/>
    <x v="1"/>
    <x v="0"/>
    <x v="28"/>
    <x v="13"/>
    <n v="0"/>
    <n v="546658"/>
    <n v="0"/>
    <x v="4"/>
  </r>
  <r>
    <x v="9"/>
    <x v="6"/>
    <x v="1"/>
    <x v="0"/>
    <x v="28"/>
    <x v="14"/>
    <n v="0"/>
    <n v="552487"/>
    <n v="0"/>
    <x v="4"/>
  </r>
  <r>
    <x v="9"/>
    <x v="6"/>
    <x v="1"/>
    <x v="0"/>
    <x v="28"/>
    <x v="15"/>
    <n v="0"/>
    <n v="559903"/>
    <n v="0"/>
    <x v="4"/>
  </r>
  <r>
    <x v="9"/>
    <x v="6"/>
    <x v="1"/>
    <x v="0"/>
    <x v="28"/>
    <x v="16"/>
    <n v="0"/>
    <n v="567212"/>
    <n v="0"/>
    <x v="4"/>
  </r>
  <r>
    <x v="9"/>
    <x v="6"/>
    <x v="1"/>
    <x v="0"/>
    <x v="28"/>
    <x v="17"/>
    <n v="0"/>
    <n v="572520"/>
    <n v="0"/>
    <x v="4"/>
  </r>
  <r>
    <x v="9"/>
    <x v="6"/>
    <x v="1"/>
    <x v="0"/>
    <x v="28"/>
    <x v="18"/>
    <n v="0"/>
    <n v="574460"/>
    <n v="0"/>
    <x v="4"/>
  </r>
  <r>
    <x v="9"/>
    <x v="6"/>
    <x v="1"/>
    <x v="0"/>
    <x v="28"/>
    <x v="19"/>
    <n v="0"/>
    <n v="577376"/>
    <n v="0"/>
    <x v="4"/>
  </r>
  <r>
    <x v="9"/>
    <x v="6"/>
    <x v="1"/>
    <x v="0"/>
    <x v="28"/>
    <x v="20"/>
    <n v="0"/>
    <n v="578522"/>
    <n v="0"/>
    <x v="4"/>
  </r>
  <r>
    <x v="9"/>
    <x v="6"/>
    <x v="1"/>
    <x v="0"/>
    <x v="28"/>
    <x v="21"/>
    <n v="0"/>
    <n v="581555"/>
    <n v="0"/>
    <x v="4"/>
  </r>
  <r>
    <x v="9"/>
    <x v="6"/>
    <x v="1"/>
    <x v="0"/>
    <x v="28"/>
    <x v="22"/>
    <n v="0"/>
    <n v="583802"/>
    <n v="0"/>
    <x v="4"/>
  </r>
  <r>
    <x v="9"/>
    <x v="6"/>
    <x v="1"/>
    <x v="0"/>
    <x v="28"/>
    <x v="23"/>
    <n v="0"/>
    <n v="585572"/>
    <n v="0"/>
    <x v="4"/>
  </r>
  <r>
    <x v="9"/>
    <x v="6"/>
    <x v="1"/>
    <x v="0"/>
    <x v="28"/>
    <x v="24"/>
    <n v="0"/>
    <n v="587225"/>
    <n v="0"/>
    <x v="4"/>
  </r>
  <r>
    <x v="9"/>
    <x v="6"/>
    <x v="1"/>
    <x v="0"/>
    <x v="28"/>
    <x v="25"/>
    <n v="0"/>
    <n v="588533"/>
    <n v="0"/>
    <x v="4"/>
  </r>
  <r>
    <x v="9"/>
    <x v="6"/>
    <x v="1"/>
    <x v="0"/>
    <x v="28"/>
    <x v="26"/>
    <n v="0"/>
    <n v="589246"/>
    <n v="0"/>
    <x v="4"/>
  </r>
  <r>
    <x v="9"/>
    <x v="6"/>
    <x v="1"/>
    <x v="0"/>
    <x v="28"/>
    <x v="27"/>
    <n v="0"/>
    <n v="589572"/>
    <n v="0"/>
    <x v="4"/>
  </r>
  <r>
    <x v="9"/>
    <x v="6"/>
    <x v="1"/>
    <x v="0"/>
    <x v="28"/>
    <x v="28"/>
    <n v="0"/>
    <n v="590204"/>
    <n v="0"/>
    <x v="4"/>
  </r>
  <r>
    <x v="9"/>
    <x v="6"/>
    <x v="1"/>
    <x v="0"/>
    <x v="28"/>
    <x v="29"/>
    <n v="0"/>
    <n v="591017"/>
    <n v="0"/>
    <x v="4"/>
  </r>
  <r>
    <x v="9"/>
    <x v="6"/>
    <x v="1"/>
    <x v="0"/>
    <x v="28"/>
    <x v="30"/>
    <n v="0"/>
    <n v="591731"/>
    <n v="0"/>
    <x v="4"/>
  </r>
  <r>
    <x v="9"/>
    <x v="6"/>
    <x v="2"/>
    <x v="0"/>
    <x v="28"/>
    <x v="0"/>
    <n v="1849308"/>
    <n v="371192"/>
    <n v="0"/>
    <x v="4"/>
  </r>
  <r>
    <x v="9"/>
    <x v="6"/>
    <x v="2"/>
    <x v="0"/>
    <x v="28"/>
    <x v="1"/>
    <n v="1667040"/>
    <n v="351342"/>
    <n v="0"/>
    <x v="4"/>
  </r>
  <r>
    <x v="9"/>
    <x v="6"/>
    <x v="2"/>
    <x v="0"/>
    <x v="28"/>
    <x v="2"/>
    <n v="1102884"/>
    <n v="291350"/>
    <n v="0"/>
    <x v="4"/>
  </r>
  <r>
    <x v="9"/>
    <x v="6"/>
    <x v="2"/>
    <x v="0"/>
    <x v="28"/>
    <x v="3"/>
    <n v="469477"/>
    <n v="224421"/>
    <n v="0"/>
    <x v="4"/>
  </r>
  <r>
    <x v="9"/>
    <x v="6"/>
    <x v="2"/>
    <x v="0"/>
    <x v="28"/>
    <x v="4"/>
    <n v="62734"/>
    <n v="183177"/>
    <n v="0"/>
    <x v="4"/>
  </r>
  <r>
    <x v="9"/>
    <x v="6"/>
    <x v="2"/>
    <x v="0"/>
    <x v="28"/>
    <x v="5"/>
    <n v="6869"/>
    <n v="180928"/>
    <n v="0"/>
    <x v="4"/>
  </r>
  <r>
    <x v="9"/>
    <x v="6"/>
    <x v="2"/>
    <x v="0"/>
    <x v="28"/>
    <x v="6"/>
    <n v="0"/>
    <n v="185062"/>
    <n v="0"/>
    <x v="4"/>
  </r>
  <r>
    <x v="9"/>
    <x v="6"/>
    <x v="2"/>
    <x v="0"/>
    <x v="28"/>
    <x v="7"/>
    <n v="0"/>
    <n v="189282"/>
    <n v="0"/>
    <x v="4"/>
  </r>
  <r>
    <x v="9"/>
    <x v="6"/>
    <x v="2"/>
    <x v="0"/>
    <x v="28"/>
    <x v="8"/>
    <n v="0"/>
    <n v="192404"/>
    <n v="0"/>
    <x v="4"/>
  </r>
  <r>
    <x v="9"/>
    <x v="6"/>
    <x v="2"/>
    <x v="0"/>
    <x v="28"/>
    <x v="9"/>
    <n v="0"/>
    <n v="194484"/>
    <n v="0"/>
    <x v="4"/>
  </r>
  <r>
    <x v="9"/>
    <x v="6"/>
    <x v="2"/>
    <x v="0"/>
    <x v="28"/>
    <x v="10"/>
    <n v="0"/>
    <n v="194524"/>
    <n v="0"/>
    <x v="4"/>
  </r>
  <r>
    <x v="9"/>
    <x v="6"/>
    <x v="2"/>
    <x v="0"/>
    <x v="28"/>
    <x v="11"/>
    <n v="0"/>
    <n v="193507"/>
    <n v="0"/>
    <x v="4"/>
  </r>
  <r>
    <x v="9"/>
    <x v="6"/>
    <x v="2"/>
    <x v="0"/>
    <x v="28"/>
    <x v="12"/>
    <n v="0"/>
    <n v="193326"/>
    <n v="0"/>
    <x v="4"/>
  </r>
  <r>
    <x v="9"/>
    <x v="6"/>
    <x v="2"/>
    <x v="0"/>
    <x v="28"/>
    <x v="13"/>
    <n v="0"/>
    <n v="194042"/>
    <n v="0"/>
    <x v="4"/>
  </r>
  <r>
    <x v="9"/>
    <x v="6"/>
    <x v="2"/>
    <x v="0"/>
    <x v="28"/>
    <x v="14"/>
    <n v="0"/>
    <n v="195154"/>
    <n v="0"/>
    <x v="4"/>
  </r>
  <r>
    <x v="9"/>
    <x v="6"/>
    <x v="2"/>
    <x v="0"/>
    <x v="28"/>
    <x v="15"/>
    <n v="0"/>
    <n v="196695"/>
    <n v="0"/>
    <x v="4"/>
  </r>
  <r>
    <x v="9"/>
    <x v="6"/>
    <x v="2"/>
    <x v="0"/>
    <x v="28"/>
    <x v="16"/>
    <n v="0"/>
    <n v="198089"/>
    <n v="0"/>
    <x v="4"/>
  </r>
  <r>
    <x v="9"/>
    <x v="6"/>
    <x v="2"/>
    <x v="0"/>
    <x v="28"/>
    <x v="17"/>
    <n v="0"/>
    <n v="198935"/>
    <n v="0"/>
    <x v="4"/>
  </r>
  <r>
    <x v="9"/>
    <x v="6"/>
    <x v="2"/>
    <x v="0"/>
    <x v="28"/>
    <x v="18"/>
    <n v="0"/>
    <n v="198942"/>
    <n v="0"/>
    <x v="4"/>
  </r>
  <r>
    <x v="9"/>
    <x v="6"/>
    <x v="2"/>
    <x v="0"/>
    <x v="28"/>
    <x v="19"/>
    <n v="0"/>
    <n v="199229"/>
    <n v="0"/>
    <x v="4"/>
  </r>
  <r>
    <x v="9"/>
    <x v="6"/>
    <x v="2"/>
    <x v="0"/>
    <x v="28"/>
    <x v="20"/>
    <n v="0"/>
    <n v="199109"/>
    <n v="0"/>
    <x v="4"/>
  </r>
  <r>
    <x v="9"/>
    <x v="6"/>
    <x v="2"/>
    <x v="0"/>
    <x v="28"/>
    <x v="21"/>
    <n v="0"/>
    <n v="199724"/>
    <n v="0"/>
    <x v="4"/>
  </r>
  <r>
    <x v="9"/>
    <x v="6"/>
    <x v="2"/>
    <x v="0"/>
    <x v="28"/>
    <x v="22"/>
    <n v="0"/>
    <n v="200083"/>
    <n v="0"/>
    <x v="4"/>
  </r>
  <r>
    <x v="9"/>
    <x v="6"/>
    <x v="2"/>
    <x v="0"/>
    <x v="28"/>
    <x v="23"/>
    <n v="0"/>
    <n v="200258"/>
    <n v="0"/>
    <x v="4"/>
  </r>
  <r>
    <x v="9"/>
    <x v="6"/>
    <x v="2"/>
    <x v="0"/>
    <x v="28"/>
    <x v="24"/>
    <n v="0"/>
    <n v="200360"/>
    <n v="0"/>
    <x v="4"/>
  </r>
  <r>
    <x v="9"/>
    <x v="6"/>
    <x v="2"/>
    <x v="0"/>
    <x v="28"/>
    <x v="25"/>
    <n v="0"/>
    <n v="200307"/>
    <n v="0"/>
    <x v="4"/>
  </r>
  <r>
    <x v="9"/>
    <x v="6"/>
    <x v="2"/>
    <x v="0"/>
    <x v="28"/>
    <x v="26"/>
    <n v="0"/>
    <n v="199986"/>
    <n v="0"/>
    <x v="4"/>
  </r>
  <r>
    <x v="9"/>
    <x v="6"/>
    <x v="2"/>
    <x v="0"/>
    <x v="28"/>
    <x v="27"/>
    <n v="0"/>
    <n v="199484"/>
    <n v="0"/>
    <x v="4"/>
  </r>
  <r>
    <x v="9"/>
    <x v="6"/>
    <x v="2"/>
    <x v="0"/>
    <x v="28"/>
    <x v="28"/>
    <n v="0"/>
    <n v="199000"/>
    <n v="0"/>
    <x v="4"/>
  </r>
  <r>
    <x v="9"/>
    <x v="6"/>
    <x v="2"/>
    <x v="0"/>
    <x v="28"/>
    <x v="29"/>
    <n v="0"/>
    <n v="198511"/>
    <n v="0"/>
    <x v="4"/>
  </r>
  <r>
    <x v="9"/>
    <x v="6"/>
    <x v="2"/>
    <x v="0"/>
    <x v="28"/>
    <x v="30"/>
    <n v="0"/>
    <n v="197911"/>
    <n v="0"/>
    <x v="4"/>
  </r>
  <r>
    <x v="9"/>
    <x v="7"/>
    <x v="0"/>
    <x v="0"/>
    <x v="28"/>
    <x v="0"/>
    <n v="21120602"/>
    <n v="4239320"/>
    <n v="0"/>
    <x v="4"/>
  </r>
  <r>
    <x v="9"/>
    <x v="7"/>
    <x v="0"/>
    <x v="0"/>
    <x v="28"/>
    <x v="1"/>
    <n v="19437880"/>
    <n v="4108115"/>
    <n v="0"/>
    <x v="4"/>
  </r>
  <r>
    <x v="9"/>
    <x v="7"/>
    <x v="0"/>
    <x v="0"/>
    <x v="28"/>
    <x v="2"/>
    <n v="12900096"/>
    <n v="3486921"/>
    <n v="0"/>
    <x v="4"/>
  </r>
  <r>
    <x v="9"/>
    <x v="7"/>
    <x v="0"/>
    <x v="0"/>
    <x v="28"/>
    <x v="3"/>
    <n v="5149248"/>
    <n v="2693361"/>
    <n v="0"/>
    <x v="4"/>
  </r>
  <r>
    <x v="9"/>
    <x v="7"/>
    <x v="0"/>
    <x v="0"/>
    <x v="28"/>
    <x v="4"/>
    <n v="946661"/>
    <n v="2274427"/>
    <n v="0"/>
    <x v="4"/>
  </r>
  <r>
    <x v="9"/>
    <x v="7"/>
    <x v="0"/>
    <x v="0"/>
    <x v="28"/>
    <x v="5"/>
    <n v="116424"/>
    <n v="2197618"/>
    <n v="0"/>
    <x v="4"/>
  </r>
  <r>
    <x v="9"/>
    <x v="7"/>
    <x v="0"/>
    <x v="0"/>
    <x v="28"/>
    <x v="6"/>
    <n v="0"/>
    <n v="2207049"/>
    <n v="0"/>
    <x v="4"/>
  </r>
  <r>
    <x v="9"/>
    <x v="7"/>
    <x v="0"/>
    <x v="0"/>
    <x v="28"/>
    <x v="7"/>
    <n v="0"/>
    <n v="2233466"/>
    <n v="0"/>
    <x v="4"/>
  </r>
  <r>
    <x v="9"/>
    <x v="7"/>
    <x v="0"/>
    <x v="0"/>
    <x v="28"/>
    <x v="8"/>
    <n v="0"/>
    <n v="2263553"/>
    <n v="0"/>
    <x v="4"/>
  </r>
  <r>
    <x v="9"/>
    <x v="7"/>
    <x v="0"/>
    <x v="0"/>
    <x v="28"/>
    <x v="9"/>
    <n v="0"/>
    <n v="2295069"/>
    <n v="0"/>
    <x v="4"/>
  </r>
  <r>
    <x v="9"/>
    <x v="7"/>
    <x v="0"/>
    <x v="0"/>
    <x v="28"/>
    <x v="10"/>
    <n v="0"/>
    <n v="2313065"/>
    <n v="0"/>
    <x v="4"/>
  </r>
  <r>
    <x v="9"/>
    <x v="7"/>
    <x v="0"/>
    <x v="0"/>
    <x v="28"/>
    <x v="11"/>
    <n v="0"/>
    <n v="2327205"/>
    <n v="0"/>
    <x v="4"/>
  </r>
  <r>
    <x v="9"/>
    <x v="7"/>
    <x v="0"/>
    <x v="0"/>
    <x v="28"/>
    <x v="12"/>
    <n v="0"/>
    <n v="2337664"/>
    <n v="0"/>
    <x v="4"/>
  </r>
  <r>
    <x v="9"/>
    <x v="7"/>
    <x v="0"/>
    <x v="0"/>
    <x v="28"/>
    <x v="13"/>
    <n v="0"/>
    <n v="2347782"/>
    <n v="0"/>
    <x v="4"/>
  </r>
  <r>
    <x v="9"/>
    <x v="7"/>
    <x v="0"/>
    <x v="0"/>
    <x v="28"/>
    <x v="14"/>
    <n v="0"/>
    <n v="2364261"/>
    <n v="0"/>
    <x v="4"/>
  </r>
  <r>
    <x v="9"/>
    <x v="7"/>
    <x v="0"/>
    <x v="0"/>
    <x v="28"/>
    <x v="15"/>
    <n v="0"/>
    <n v="2387771"/>
    <n v="0"/>
    <x v="4"/>
  </r>
  <r>
    <x v="9"/>
    <x v="7"/>
    <x v="0"/>
    <x v="0"/>
    <x v="28"/>
    <x v="16"/>
    <n v="0"/>
    <n v="2411183"/>
    <n v="0"/>
    <x v="4"/>
  </r>
  <r>
    <x v="9"/>
    <x v="7"/>
    <x v="0"/>
    <x v="0"/>
    <x v="28"/>
    <x v="17"/>
    <n v="0"/>
    <n v="2429061"/>
    <n v="0"/>
    <x v="4"/>
  </r>
  <r>
    <x v="9"/>
    <x v="7"/>
    <x v="0"/>
    <x v="0"/>
    <x v="28"/>
    <x v="18"/>
    <n v="0"/>
    <n v="2441319"/>
    <n v="0"/>
    <x v="4"/>
  </r>
  <r>
    <x v="9"/>
    <x v="7"/>
    <x v="0"/>
    <x v="0"/>
    <x v="28"/>
    <x v="19"/>
    <n v="0"/>
    <n v="2448735"/>
    <n v="0"/>
    <x v="4"/>
  </r>
  <r>
    <x v="9"/>
    <x v="7"/>
    <x v="0"/>
    <x v="0"/>
    <x v="28"/>
    <x v="20"/>
    <n v="0"/>
    <n v="2446488"/>
    <n v="0"/>
    <x v="4"/>
  </r>
  <r>
    <x v="9"/>
    <x v="7"/>
    <x v="0"/>
    <x v="0"/>
    <x v="28"/>
    <x v="21"/>
    <n v="0"/>
    <n v="2447529"/>
    <n v="0"/>
    <x v="4"/>
  </r>
  <r>
    <x v="9"/>
    <x v="7"/>
    <x v="0"/>
    <x v="0"/>
    <x v="28"/>
    <x v="22"/>
    <n v="0"/>
    <n v="2451656"/>
    <n v="0"/>
    <x v="4"/>
  </r>
  <r>
    <x v="9"/>
    <x v="7"/>
    <x v="0"/>
    <x v="0"/>
    <x v="28"/>
    <x v="23"/>
    <n v="0"/>
    <n v="2456235"/>
    <n v="0"/>
    <x v="4"/>
  </r>
  <r>
    <x v="9"/>
    <x v="7"/>
    <x v="0"/>
    <x v="0"/>
    <x v="28"/>
    <x v="24"/>
    <n v="0"/>
    <n v="2459884"/>
    <n v="0"/>
    <x v="4"/>
  </r>
  <r>
    <x v="9"/>
    <x v="7"/>
    <x v="0"/>
    <x v="0"/>
    <x v="28"/>
    <x v="25"/>
    <n v="0"/>
    <n v="2462603"/>
    <n v="0"/>
    <x v="4"/>
  </r>
  <r>
    <x v="9"/>
    <x v="7"/>
    <x v="0"/>
    <x v="0"/>
    <x v="28"/>
    <x v="26"/>
    <n v="0"/>
    <n v="2464294"/>
    <n v="0"/>
    <x v="4"/>
  </r>
  <r>
    <x v="9"/>
    <x v="7"/>
    <x v="0"/>
    <x v="0"/>
    <x v="28"/>
    <x v="27"/>
    <n v="0"/>
    <n v="2465295"/>
    <n v="0"/>
    <x v="4"/>
  </r>
  <r>
    <x v="9"/>
    <x v="7"/>
    <x v="0"/>
    <x v="0"/>
    <x v="28"/>
    <x v="28"/>
    <n v="0"/>
    <n v="2466024"/>
    <n v="0"/>
    <x v="4"/>
  </r>
  <r>
    <x v="9"/>
    <x v="7"/>
    <x v="0"/>
    <x v="0"/>
    <x v="28"/>
    <x v="29"/>
    <n v="0"/>
    <n v="2465713"/>
    <n v="0"/>
    <x v="4"/>
  </r>
  <r>
    <x v="9"/>
    <x v="7"/>
    <x v="0"/>
    <x v="0"/>
    <x v="28"/>
    <x v="30"/>
    <n v="0"/>
    <n v="2464356"/>
    <n v="0"/>
    <x v="4"/>
  </r>
  <r>
    <x v="9"/>
    <x v="7"/>
    <x v="1"/>
    <x v="0"/>
    <x v="28"/>
    <x v="0"/>
    <n v="2841349"/>
    <n v="570314"/>
    <n v="0"/>
    <x v="4"/>
  </r>
  <r>
    <x v="9"/>
    <x v="7"/>
    <x v="1"/>
    <x v="0"/>
    <x v="28"/>
    <x v="1"/>
    <n v="2658833"/>
    <n v="559923"/>
    <n v="0"/>
    <x v="4"/>
  </r>
  <r>
    <x v="9"/>
    <x v="7"/>
    <x v="1"/>
    <x v="0"/>
    <x v="28"/>
    <x v="2"/>
    <n v="1786585"/>
    <n v="484260"/>
    <n v="0"/>
    <x v="4"/>
  </r>
  <r>
    <x v="9"/>
    <x v="7"/>
    <x v="1"/>
    <x v="0"/>
    <x v="28"/>
    <x v="3"/>
    <n v="725193"/>
    <n v="380888"/>
    <n v="0"/>
    <x v="4"/>
  </r>
  <r>
    <x v="9"/>
    <x v="7"/>
    <x v="1"/>
    <x v="0"/>
    <x v="28"/>
    <x v="4"/>
    <n v="141148"/>
    <n v="325290"/>
    <n v="0"/>
    <x v="4"/>
  </r>
  <r>
    <x v="9"/>
    <x v="7"/>
    <x v="1"/>
    <x v="0"/>
    <x v="28"/>
    <x v="5"/>
    <n v="18153"/>
    <n v="317287"/>
    <n v="0"/>
    <x v="4"/>
  </r>
  <r>
    <x v="9"/>
    <x v="7"/>
    <x v="1"/>
    <x v="0"/>
    <x v="28"/>
    <x v="6"/>
    <n v="0"/>
    <n v="321738"/>
    <n v="0"/>
    <x v="4"/>
  </r>
  <r>
    <x v="9"/>
    <x v="7"/>
    <x v="1"/>
    <x v="0"/>
    <x v="28"/>
    <x v="7"/>
    <n v="0"/>
    <n v="328752"/>
    <n v="0"/>
    <x v="4"/>
  </r>
  <r>
    <x v="9"/>
    <x v="7"/>
    <x v="1"/>
    <x v="0"/>
    <x v="28"/>
    <x v="8"/>
    <n v="0"/>
    <n v="336164"/>
    <n v="0"/>
    <x v="4"/>
  </r>
  <r>
    <x v="9"/>
    <x v="7"/>
    <x v="1"/>
    <x v="0"/>
    <x v="28"/>
    <x v="9"/>
    <n v="0"/>
    <n v="343740"/>
    <n v="0"/>
    <x v="4"/>
  </r>
  <r>
    <x v="9"/>
    <x v="7"/>
    <x v="1"/>
    <x v="0"/>
    <x v="28"/>
    <x v="10"/>
    <n v="0"/>
    <n v="349247"/>
    <n v="0"/>
    <x v="4"/>
  </r>
  <r>
    <x v="9"/>
    <x v="7"/>
    <x v="1"/>
    <x v="0"/>
    <x v="28"/>
    <x v="11"/>
    <n v="0"/>
    <n v="354701"/>
    <n v="0"/>
    <x v="4"/>
  </r>
  <r>
    <x v="9"/>
    <x v="7"/>
    <x v="1"/>
    <x v="0"/>
    <x v="28"/>
    <x v="12"/>
    <n v="0"/>
    <n v="359514"/>
    <n v="0"/>
    <x v="4"/>
  </r>
  <r>
    <x v="9"/>
    <x v="7"/>
    <x v="1"/>
    <x v="0"/>
    <x v="28"/>
    <x v="13"/>
    <n v="0"/>
    <n v="364128"/>
    <n v="0"/>
    <x v="4"/>
  </r>
  <r>
    <x v="9"/>
    <x v="7"/>
    <x v="1"/>
    <x v="0"/>
    <x v="28"/>
    <x v="14"/>
    <n v="0"/>
    <n v="369543"/>
    <n v="0"/>
    <x v="4"/>
  </r>
  <r>
    <x v="9"/>
    <x v="7"/>
    <x v="1"/>
    <x v="0"/>
    <x v="28"/>
    <x v="15"/>
    <n v="0"/>
    <n v="375868"/>
    <n v="0"/>
    <x v="4"/>
  </r>
  <r>
    <x v="9"/>
    <x v="7"/>
    <x v="1"/>
    <x v="0"/>
    <x v="28"/>
    <x v="16"/>
    <n v="0"/>
    <n v="382048"/>
    <n v="0"/>
    <x v="4"/>
  </r>
  <r>
    <x v="9"/>
    <x v="7"/>
    <x v="1"/>
    <x v="0"/>
    <x v="28"/>
    <x v="17"/>
    <n v="0"/>
    <n v="386747"/>
    <n v="0"/>
    <x v="4"/>
  </r>
  <r>
    <x v="9"/>
    <x v="7"/>
    <x v="1"/>
    <x v="0"/>
    <x v="28"/>
    <x v="18"/>
    <n v="0"/>
    <n v="390256"/>
    <n v="0"/>
    <x v="4"/>
  </r>
  <r>
    <x v="9"/>
    <x v="7"/>
    <x v="1"/>
    <x v="0"/>
    <x v="28"/>
    <x v="19"/>
    <n v="0"/>
    <n v="392787"/>
    <n v="0"/>
    <x v="4"/>
  </r>
  <r>
    <x v="9"/>
    <x v="7"/>
    <x v="1"/>
    <x v="0"/>
    <x v="28"/>
    <x v="20"/>
    <n v="0"/>
    <n v="393496"/>
    <n v="0"/>
    <x v="4"/>
  </r>
  <r>
    <x v="9"/>
    <x v="7"/>
    <x v="1"/>
    <x v="0"/>
    <x v="28"/>
    <x v="21"/>
    <n v="0"/>
    <n v="394557"/>
    <n v="0"/>
    <x v="4"/>
  </r>
  <r>
    <x v="9"/>
    <x v="7"/>
    <x v="1"/>
    <x v="0"/>
    <x v="28"/>
    <x v="22"/>
    <n v="0"/>
    <n v="395953"/>
    <n v="0"/>
    <x v="4"/>
  </r>
  <r>
    <x v="9"/>
    <x v="7"/>
    <x v="1"/>
    <x v="0"/>
    <x v="28"/>
    <x v="23"/>
    <n v="0"/>
    <n v="397428"/>
    <n v="0"/>
    <x v="4"/>
  </r>
  <r>
    <x v="9"/>
    <x v="7"/>
    <x v="1"/>
    <x v="0"/>
    <x v="28"/>
    <x v="24"/>
    <n v="0"/>
    <n v="398850"/>
    <n v="0"/>
    <x v="4"/>
  </r>
  <r>
    <x v="9"/>
    <x v="7"/>
    <x v="1"/>
    <x v="0"/>
    <x v="28"/>
    <x v="25"/>
    <n v="0"/>
    <n v="400113"/>
    <n v="0"/>
    <x v="4"/>
  </r>
  <r>
    <x v="9"/>
    <x v="7"/>
    <x v="1"/>
    <x v="0"/>
    <x v="28"/>
    <x v="26"/>
    <n v="0"/>
    <n v="401170"/>
    <n v="0"/>
    <x v="4"/>
  </r>
  <r>
    <x v="9"/>
    <x v="7"/>
    <x v="1"/>
    <x v="0"/>
    <x v="28"/>
    <x v="27"/>
    <n v="0"/>
    <n v="402080"/>
    <n v="0"/>
    <x v="4"/>
  </r>
  <r>
    <x v="9"/>
    <x v="7"/>
    <x v="1"/>
    <x v="0"/>
    <x v="28"/>
    <x v="28"/>
    <n v="0"/>
    <n v="402916"/>
    <n v="0"/>
    <x v="4"/>
  </r>
  <r>
    <x v="9"/>
    <x v="7"/>
    <x v="1"/>
    <x v="0"/>
    <x v="28"/>
    <x v="29"/>
    <n v="0"/>
    <n v="403553"/>
    <n v="0"/>
    <x v="4"/>
  </r>
  <r>
    <x v="9"/>
    <x v="7"/>
    <x v="1"/>
    <x v="0"/>
    <x v="28"/>
    <x v="30"/>
    <n v="0"/>
    <n v="403987"/>
    <n v="0"/>
    <x v="4"/>
  </r>
  <r>
    <x v="9"/>
    <x v="7"/>
    <x v="2"/>
    <x v="0"/>
    <x v="28"/>
    <x v="0"/>
    <n v="1105157"/>
    <n v="221826"/>
    <n v="0"/>
    <x v="4"/>
  </r>
  <r>
    <x v="9"/>
    <x v="7"/>
    <x v="2"/>
    <x v="0"/>
    <x v="28"/>
    <x v="1"/>
    <n v="980148"/>
    <n v="208721"/>
    <n v="0"/>
    <x v="4"/>
  </r>
  <r>
    <x v="9"/>
    <x v="7"/>
    <x v="2"/>
    <x v="0"/>
    <x v="28"/>
    <x v="2"/>
    <n v="651016"/>
    <n v="175413"/>
    <n v="0"/>
    <x v="4"/>
  </r>
  <r>
    <x v="9"/>
    <x v="7"/>
    <x v="2"/>
    <x v="0"/>
    <x v="28"/>
    <x v="3"/>
    <n v="276247"/>
    <n v="134558"/>
    <n v="0"/>
    <x v="4"/>
  </r>
  <r>
    <x v="9"/>
    <x v="7"/>
    <x v="2"/>
    <x v="0"/>
    <x v="28"/>
    <x v="4"/>
    <n v="36987"/>
    <n v="108854"/>
    <n v="0"/>
    <x v="4"/>
  </r>
  <r>
    <x v="9"/>
    <x v="7"/>
    <x v="2"/>
    <x v="0"/>
    <x v="28"/>
    <x v="5"/>
    <n v="4427"/>
    <n v="104557"/>
    <n v="0"/>
    <x v="4"/>
  </r>
  <r>
    <x v="9"/>
    <x v="7"/>
    <x v="2"/>
    <x v="0"/>
    <x v="28"/>
    <x v="6"/>
    <n v="0"/>
    <n v="104149"/>
    <n v="0"/>
    <x v="4"/>
  </r>
  <r>
    <x v="9"/>
    <x v="7"/>
    <x v="2"/>
    <x v="0"/>
    <x v="28"/>
    <x v="7"/>
    <n v="0"/>
    <n v="104789"/>
    <n v="0"/>
    <x v="4"/>
  </r>
  <r>
    <x v="9"/>
    <x v="7"/>
    <x v="2"/>
    <x v="0"/>
    <x v="28"/>
    <x v="8"/>
    <n v="0"/>
    <n v="105663"/>
    <n v="0"/>
    <x v="4"/>
  </r>
  <r>
    <x v="9"/>
    <x v="7"/>
    <x v="2"/>
    <x v="0"/>
    <x v="28"/>
    <x v="9"/>
    <n v="0"/>
    <n v="106535"/>
    <n v="0"/>
    <x v="4"/>
  </r>
  <r>
    <x v="9"/>
    <x v="7"/>
    <x v="2"/>
    <x v="0"/>
    <x v="28"/>
    <x v="10"/>
    <n v="0"/>
    <n v="106507"/>
    <n v="0"/>
    <x v="4"/>
  </r>
  <r>
    <x v="9"/>
    <x v="7"/>
    <x v="2"/>
    <x v="0"/>
    <x v="28"/>
    <x v="11"/>
    <n v="0"/>
    <n v="106271"/>
    <n v="0"/>
    <x v="4"/>
  </r>
  <r>
    <x v="9"/>
    <x v="7"/>
    <x v="2"/>
    <x v="0"/>
    <x v="28"/>
    <x v="12"/>
    <n v="0"/>
    <n v="105867"/>
    <n v="0"/>
    <x v="4"/>
  </r>
  <r>
    <x v="9"/>
    <x v="7"/>
    <x v="2"/>
    <x v="0"/>
    <x v="28"/>
    <x v="13"/>
    <n v="0"/>
    <n v="105453"/>
    <n v="0"/>
    <x v="4"/>
  </r>
  <r>
    <x v="9"/>
    <x v="7"/>
    <x v="2"/>
    <x v="0"/>
    <x v="28"/>
    <x v="14"/>
    <n v="0"/>
    <n v="105342"/>
    <n v="0"/>
    <x v="4"/>
  </r>
  <r>
    <x v="9"/>
    <x v="7"/>
    <x v="2"/>
    <x v="0"/>
    <x v="28"/>
    <x v="15"/>
    <n v="0"/>
    <n v="105446"/>
    <n v="0"/>
    <x v="4"/>
  </r>
  <r>
    <x v="9"/>
    <x v="7"/>
    <x v="2"/>
    <x v="0"/>
    <x v="28"/>
    <x v="16"/>
    <n v="0"/>
    <n v="105464"/>
    <n v="0"/>
    <x v="4"/>
  </r>
  <r>
    <x v="9"/>
    <x v="7"/>
    <x v="2"/>
    <x v="0"/>
    <x v="28"/>
    <x v="17"/>
    <n v="0"/>
    <n v="105224"/>
    <n v="0"/>
    <x v="4"/>
  </r>
  <r>
    <x v="9"/>
    <x v="7"/>
    <x v="2"/>
    <x v="0"/>
    <x v="28"/>
    <x v="18"/>
    <n v="0"/>
    <n v="104899"/>
    <n v="0"/>
    <x v="4"/>
  </r>
  <r>
    <x v="9"/>
    <x v="7"/>
    <x v="2"/>
    <x v="0"/>
    <x v="28"/>
    <x v="19"/>
    <n v="0"/>
    <n v="104338"/>
    <n v="0"/>
    <x v="4"/>
  </r>
  <r>
    <x v="9"/>
    <x v="7"/>
    <x v="2"/>
    <x v="0"/>
    <x v="28"/>
    <x v="20"/>
    <n v="0"/>
    <n v="103499"/>
    <n v="0"/>
    <x v="4"/>
  </r>
  <r>
    <x v="9"/>
    <x v="7"/>
    <x v="2"/>
    <x v="0"/>
    <x v="28"/>
    <x v="21"/>
    <n v="0"/>
    <n v="102822"/>
    <n v="0"/>
    <x v="4"/>
  </r>
  <r>
    <x v="9"/>
    <x v="7"/>
    <x v="2"/>
    <x v="0"/>
    <x v="28"/>
    <x v="22"/>
    <n v="0"/>
    <n v="102262"/>
    <n v="0"/>
    <x v="4"/>
  </r>
  <r>
    <x v="9"/>
    <x v="7"/>
    <x v="2"/>
    <x v="0"/>
    <x v="28"/>
    <x v="23"/>
    <n v="0"/>
    <n v="101720"/>
    <n v="0"/>
    <x v="4"/>
  </r>
  <r>
    <x v="9"/>
    <x v="7"/>
    <x v="2"/>
    <x v="0"/>
    <x v="28"/>
    <x v="24"/>
    <n v="0"/>
    <n v="101143"/>
    <n v="0"/>
    <x v="4"/>
  </r>
  <r>
    <x v="9"/>
    <x v="7"/>
    <x v="2"/>
    <x v="0"/>
    <x v="28"/>
    <x v="25"/>
    <n v="0"/>
    <n v="100502"/>
    <n v="0"/>
    <x v="4"/>
  </r>
  <r>
    <x v="9"/>
    <x v="7"/>
    <x v="2"/>
    <x v="0"/>
    <x v="28"/>
    <x v="26"/>
    <n v="0"/>
    <n v="99777"/>
    <n v="0"/>
    <x v="4"/>
  </r>
  <r>
    <x v="9"/>
    <x v="7"/>
    <x v="2"/>
    <x v="0"/>
    <x v="28"/>
    <x v="27"/>
    <n v="0"/>
    <n v="98992"/>
    <n v="0"/>
    <x v="4"/>
  </r>
  <r>
    <x v="9"/>
    <x v="7"/>
    <x v="2"/>
    <x v="0"/>
    <x v="28"/>
    <x v="28"/>
    <n v="0"/>
    <n v="98152"/>
    <n v="0"/>
    <x v="4"/>
  </r>
  <r>
    <x v="9"/>
    <x v="7"/>
    <x v="2"/>
    <x v="0"/>
    <x v="28"/>
    <x v="29"/>
    <n v="0"/>
    <n v="97233"/>
    <n v="0"/>
    <x v="4"/>
  </r>
  <r>
    <x v="9"/>
    <x v="7"/>
    <x v="2"/>
    <x v="0"/>
    <x v="28"/>
    <x v="30"/>
    <n v="0"/>
    <n v="96229"/>
    <n v="0"/>
    <x v="4"/>
  </r>
  <r>
    <x v="9"/>
    <x v="8"/>
    <x v="0"/>
    <x v="0"/>
    <x v="28"/>
    <x v="0"/>
    <n v="38968388"/>
    <n v="7821722"/>
    <n v="0"/>
    <x v="4"/>
  </r>
  <r>
    <x v="9"/>
    <x v="8"/>
    <x v="0"/>
    <x v="0"/>
    <x v="28"/>
    <x v="1"/>
    <n v="30750770"/>
    <n v="7039322"/>
    <n v="0"/>
    <x v="4"/>
  </r>
  <r>
    <x v="9"/>
    <x v="8"/>
    <x v="0"/>
    <x v="0"/>
    <x v="28"/>
    <x v="2"/>
    <n v="18845640"/>
    <n v="5776955"/>
    <n v="0"/>
    <x v="4"/>
  </r>
  <r>
    <x v="9"/>
    <x v="8"/>
    <x v="0"/>
    <x v="0"/>
    <x v="28"/>
    <x v="3"/>
    <n v="6427980"/>
    <n v="4403057"/>
    <n v="0"/>
    <x v="4"/>
  </r>
  <r>
    <x v="9"/>
    <x v="8"/>
    <x v="0"/>
    <x v="0"/>
    <x v="28"/>
    <x v="4"/>
    <n v="557007"/>
    <n v="3748473"/>
    <n v="0"/>
    <x v="4"/>
  </r>
  <r>
    <x v="9"/>
    <x v="8"/>
    <x v="0"/>
    <x v="0"/>
    <x v="28"/>
    <x v="5"/>
    <n v="49190"/>
    <n v="3692239"/>
    <n v="0"/>
    <x v="4"/>
  </r>
  <r>
    <x v="9"/>
    <x v="8"/>
    <x v="0"/>
    <x v="0"/>
    <x v="28"/>
    <x v="6"/>
    <n v="0"/>
    <n v="3716774"/>
    <n v="0"/>
    <x v="4"/>
  </r>
  <r>
    <x v="9"/>
    <x v="8"/>
    <x v="0"/>
    <x v="0"/>
    <x v="28"/>
    <x v="7"/>
    <n v="0"/>
    <n v="3768630"/>
    <n v="0"/>
    <x v="4"/>
  </r>
  <r>
    <x v="9"/>
    <x v="8"/>
    <x v="0"/>
    <x v="0"/>
    <x v="28"/>
    <x v="8"/>
    <n v="0"/>
    <n v="3831285"/>
    <n v="0"/>
    <x v="4"/>
  </r>
  <r>
    <x v="9"/>
    <x v="8"/>
    <x v="0"/>
    <x v="0"/>
    <x v="28"/>
    <x v="9"/>
    <n v="0"/>
    <n v="3878684"/>
    <n v="0"/>
    <x v="4"/>
  </r>
  <r>
    <x v="9"/>
    <x v="8"/>
    <x v="0"/>
    <x v="0"/>
    <x v="28"/>
    <x v="10"/>
    <n v="0"/>
    <n v="3890820"/>
    <n v="0"/>
    <x v="4"/>
  </r>
  <r>
    <x v="9"/>
    <x v="8"/>
    <x v="0"/>
    <x v="0"/>
    <x v="28"/>
    <x v="11"/>
    <n v="0"/>
    <n v="3890303"/>
    <n v="0"/>
    <x v="4"/>
  </r>
  <r>
    <x v="9"/>
    <x v="8"/>
    <x v="0"/>
    <x v="0"/>
    <x v="28"/>
    <x v="12"/>
    <n v="0"/>
    <n v="3890650"/>
    <n v="0"/>
    <x v="4"/>
  </r>
  <r>
    <x v="9"/>
    <x v="8"/>
    <x v="0"/>
    <x v="0"/>
    <x v="28"/>
    <x v="13"/>
    <n v="0"/>
    <n v="3888992"/>
    <n v="0"/>
    <x v="4"/>
  </r>
  <r>
    <x v="9"/>
    <x v="8"/>
    <x v="0"/>
    <x v="0"/>
    <x v="28"/>
    <x v="14"/>
    <n v="0"/>
    <n v="3882187"/>
    <n v="0"/>
    <x v="4"/>
  </r>
  <r>
    <x v="9"/>
    <x v="8"/>
    <x v="0"/>
    <x v="0"/>
    <x v="28"/>
    <x v="15"/>
    <n v="0"/>
    <n v="3877631"/>
    <n v="0"/>
    <x v="4"/>
  </r>
  <r>
    <x v="9"/>
    <x v="8"/>
    <x v="0"/>
    <x v="0"/>
    <x v="28"/>
    <x v="16"/>
    <n v="0"/>
    <n v="3879974"/>
    <n v="0"/>
    <x v="4"/>
  </r>
  <r>
    <x v="9"/>
    <x v="8"/>
    <x v="0"/>
    <x v="0"/>
    <x v="28"/>
    <x v="17"/>
    <n v="0"/>
    <n v="3882364"/>
    <n v="0"/>
    <x v="4"/>
  </r>
  <r>
    <x v="9"/>
    <x v="8"/>
    <x v="0"/>
    <x v="0"/>
    <x v="28"/>
    <x v="18"/>
    <n v="0"/>
    <n v="3887901"/>
    <n v="0"/>
    <x v="4"/>
  </r>
  <r>
    <x v="9"/>
    <x v="8"/>
    <x v="0"/>
    <x v="0"/>
    <x v="28"/>
    <x v="19"/>
    <n v="0"/>
    <n v="3901675"/>
    <n v="0"/>
    <x v="4"/>
  </r>
  <r>
    <x v="9"/>
    <x v="8"/>
    <x v="0"/>
    <x v="0"/>
    <x v="28"/>
    <x v="20"/>
    <n v="0"/>
    <n v="3897511"/>
    <n v="0"/>
    <x v="4"/>
  </r>
  <r>
    <x v="9"/>
    <x v="8"/>
    <x v="0"/>
    <x v="0"/>
    <x v="28"/>
    <x v="21"/>
    <n v="0"/>
    <n v="3887049"/>
    <n v="0"/>
    <x v="4"/>
  </r>
  <r>
    <x v="9"/>
    <x v="8"/>
    <x v="0"/>
    <x v="0"/>
    <x v="28"/>
    <x v="22"/>
    <n v="0"/>
    <n v="3871967"/>
    <n v="0"/>
    <x v="4"/>
  </r>
  <r>
    <x v="9"/>
    <x v="8"/>
    <x v="0"/>
    <x v="0"/>
    <x v="28"/>
    <x v="23"/>
    <n v="0"/>
    <n v="3856586"/>
    <n v="0"/>
    <x v="4"/>
  </r>
  <r>
    <x v="9"/>
    <x v="8"/>
    <x v="0"/>
    <x v="0"/>
    <x v="28"/>
    <x v="24"/>
    <n v="0"/>
    <n v="3841309"/>
    <n v="0"/>
    <x v="4"/>
  </r>
  <r>
    <x v="9"/>
    <x v="8"/>
    <x v="0"/>
    <x v="0"/>
    <x v="28"/>
    <x v="25"/>
    <n v="0"/>
    <n v="3825313"/>
    <n v="0"/>
    <x v="4"/>
  </r>
  <r>
    <x v="9"/>
    <x v="8"/>
    <x v="0"/>
    <x v="0"/>
    <x v="28"/>
    <x v="26"/>
    <n v="0"/>
    <n v="3808474"/>
    <n v="0"/>
    <x v="4"/>
  </r>
  <r>
    <x v="9"/>
    <x v="8"/>
    <x v="0"/>
    <x v="0"/>
    <x v="28"/>
    <x v="27"/>
    <n v="0"/>
    <n v="3790688"/>
    <n v="0"/>
    <x v="4"/>
  </r>
  <r>
    <x v="9"/>
    <x v="8"/>
    <x v="0"/>
    <x v="0"/>
    <x v="28"/>
    <x v="28"/>
    <n v="0"/>
    <n v="3772622"/>
    <n v="0"/>
    <x v="4"/>
  </r>
  <r>
    <x v="9"/>
    <x v="8"/>
    <x v="0"/>
    <x v="0"/>
    <x v="28"/>
    <x v="29"/>
    <n v="0"/>
    <n v="3753485"/>
    <n v="0"/>
    <x v="4"/>
  </r>
  <r>
    <x v="9"/>
    <x v="8"/>
    <x v="0"/>
    <x v="0"/>
    <x v="28"/>
    <x v="30"/>
    <n v="0"/>
    <n v="3735082"/>
    <n v="0"/>
    <x v="4"/>
  </r>
  <r>
    <x v="9"/>
    <x v="8"/>
    <x v="1"/>
    <x v="0"/>
    <x v="28"/>
    <x v="0"/>
    <n v="7998040"/>
    <n v="1605363"/>
    <n v="0"/>
    <x v="4"/>
  </r>
  <r>
    <x v="9"/>
    <x v="8"/>
    <x v="1"/>
    <x v="0"/>
    <x v="28"/>
    <x v="1"/>
    <n v="6335170"/>
    <n v="1451390"/>
    <n v="0"/>
    <x v="4"/>
  </r>
  <r>
    <x v="9"/>
    <x v="8"/>
    <x v="1"/>
    <x v="0"/>
    <x v="28"/>
    <x v="2"/>
    <n v="3890020"/>
    <n v="1198908"/>
    <n v="0"/>
    <x v="4"/>
  </r>
  <r>
    <x v="9"/>
    <x v="8"/>
    <x v="1"/>
    <x v="0"/>
    <x v="28"/>
    <x v="3"/>
    <n v="1332900"/>
    <n v="921373"/>
    <n v="0"/>
    <x v="4"/>
  </r>
  <r>
    <x v="9"/>
    <x v="8"/>
    <x v="1"/>
    <x v="0"/>
    <x v="28"/>
    <x v="4"/>
    <n v="119450"/>
    <n v="789496"/>
    <n v="0"/>
    <x v="4"/>
  </r>
  <r>
    <x v="9"/>
    <x v="8"/>
    <x v="1"/>
    <x v="0"/>
    <x v="28"/>
    <x v="5"/>
    <n v="10746"/>
    <n v="781708"/>
    <n v="0"/>
    <x v="4"/>
  </r>
  <r>
    <x v="9"/>
    <x v="8"/>
    <x v="1"/>
    <x v="0"/>
    <x v="28"/>
    <x v="6"/>
    <n v="0"/>
    <n v="790888"/>
    <n v="0"/>
    <x v="4"/>
  </r>
  <r>
    <x v="9"/>
    <x v="8"/>
    <x v="1"/>
    <x v="0"/>
    <x v="28"/>
    <x v="7"/>
    <n v="0"/>
    <n v="805880"/>
    <n v="0"/>
    <x v="4"/>
  </r>
  <r>
    <x v="9"/>
    <x v="8"/>
    <x v="1"/>
    <x v="0"/>
    <x v="28"/>
    <x v="8"/>
    <n v="0"/>
    <n v="823138"/>
    <n v="0"/>
    <x v="4"/>
  </r>
  <r>
    <x v="9"/>
    <x v="8"/>
    <x v="1"/>
    <x v="0"/>
    <x v="28"/>
    <x v="9"/>
    <n v="0"/>
    <n v="837091"/>
    <n v="0"/>
    <x v="4"/>
  </r>
  <r>
    <x v="9"/>
    <x v="8"/>
    <x v="1"/>
    <x v="0"/>
    <x v="28"/>
    <x v="10"/>
    <n v="0"/>
    <n v="843236"/>
    <n v="0"/>
    <x v="4"/>
  </r>
  <r>
    <x v="9"/>
    <x v="8"/>
    <x v="1"/>
    <x v="0"/>
    <x v="28"/>
    <x v="11"/>
    <n v="0"/>
    <n v="847010"/>
    <n v="0"/>
    <x v="4"/>
  </r>
  <r>
    <x v="9"/>
    <x v="8"/>
    <x v="1"/>
    <x v="0"/>
    <x v="28"/>
    <x v="12"/>
    <n v="0"/>
    <n v="850870"/>
    <n v="0"/>
    <x v="4"/>
  </r>
  <r>
    <x v="9"/>
    <x v="8"/>
    <x v="1"/>
    <x v="0"/>
    <x v="28"/>
    <x v="13"/>
    <n v="0"/>
    <n v="854172"/>
    <n v="0"/>
    <x v="4"/>
  </r>
  <r>
    <x v="9"/>
    <x v="8"/>
    <x v="1"/>
    <x v="0"/>
    <x v="28"/>
    <x v="14"/>
    <n v="0"/>
    <n v="856178"/>
    <n v="0"/>
    <x v="4"/>
  </r>
  <r>
    <x v="9"/>
    <x v="8"/>
    <x v="1"/>
    <x v="0"/>
    <x v="28"/>
    <x v="15"/>
    <n v="0"/>
    <n v="858481"/>
    <n v="0"/>
    <x v="4"/>
  </r>
  <r>
    <x v="9"/>
    <x v="8"/>
    <x v="1"/>
    <x v="0"/>
    <x v="28"/>
    <x v="16"/>
    <n v="0"/>
    <n v="862156"/>
    <n v="0"/>
    <x v="4"/>
  </r>
  <r>
    <x v="9"/>
    <x v="8"/>
    <x v="1"/>
    <x v="0"/>
    <x v="28"/>
    <x v="17"/>
    <n v="0"/>
    <n v="865384"/>
    <n v="0"/>
    <x v="4"/>
  </r>
  <r>
    <x v="9"/>
    <x v="8"/>
    <x v="1"/>
    <x v="0"/>
    <x v="28"/>
    <x v="18"/>
    <n v="0"/>
    <n v="869094"/>
    <n v="0"/>
    <x v="4"/>
  </r>
  <r>
    <x v="9"/>
    <x v="8"/>
    <x v="1"/>
    <x v="0"/>
    <x v="28"/>
    <x v="19"/>
    <n v="0"/>
    <n v="874513"/>
    <n v="0"/>
    <x v="4"/>
  </r>
  <r>
    <x v="9"/>
    <x v="8"/>
    <x v="1"/>
    <x v="0"/>
    <x v="28"/>
    <x v="20"/>
    <n v="0"/>
    <n v="875615"/>
    <n v="0"/>
    <x v="4"/>
  </r>
  <r>
    <x v="9"/>
    <x v="8"/>
    <x v="1"/>
    <x v="0"/>
    <x v="28"/>
    <x v="21"/>
    <n v="0"/>
    <n v="875191"/>
    <n v="0"/>
    <x v="4"/>
  </r>
  <r>
    <x v="9"/>
    <x v="8"/>
    <x v="1"/>
    <x v="0"/>
    <x v="28"/>
    <x v="22"/>
    <n v="0"/>
    <n v="873596"/>
    <n v="0"/>
    <x v="4"/>
  </r>
  <r>
    <x v="9"/>
    <x v="8"/>
    <x v="1"/>
    <x v="0"/>
    <x v="28"/>
    <x v="23"/>
    <n v="0"/>
    <n v="871941"/>
    <n v="0"/>
    <x v="4"/>
  </r>
  <r>
    <x v="9"/>
    <x v="8"/>
    <x v="1"/>
    <x v="0"/>
    <x v="28"/>
    <x v="24"/>
    <n v="0"/>
    <n v="870378"/>
    <n v="0"/>
    <x v="4"/>
  </r>
  <r>
    <x v="9"/>
    <x v="8"/>
    <x v="1"/>
    <x v="0"/>
    <x v="28"/>
    <x v="25"/>
    <n v="0"/>
    <n v="868611"/>
    <n v="0"/>
    <x v="4"/>
  </r>
  <r>
    <x v="9"/>
    <x v="8"/>
    <x v="1"/>
    <x v="0"/>
    <x v="28"/>
    <x v="26"/>
    <n v="0"/>
    <n v="866582"/>
    <n v="0"/>
    <x v="4"/>
  </r>
  <r>
    <x v="9"/>
    <x v="8"/>
    <x v="1"/>
    <x v="0"/>
    <x v="28"/>
    <x v="27"/>
    <n v="0"/>
    <n v="864281"/>
    <n v="0"/>
    <x v="4"/>
  </r>
  <r>
    <x v="9"/>
    <x v="8"/>
    <x v="1"/>
    <x v="0"/>
    <x v="28"/>
    <x v="28"/>
    <n v="0"/>
    <n v="861865"/>
    <n v="0"/>
    <x v="4"/>
  </r>
  <r>
    <x v="9"/>
    <x v="8"/>
    <x v="1"/>
    <x v="0"/>
    <x v="28"/>
    <x v="29"/>
    <n v="0"/>
    <n v="859153"/>
    <n v="0"/>
    <x v="4"/>
  </r>
  <r>
    <x v="9"/>
    <x v="8"/>
    <x v="1"/>
    <x v="0"/>
    <x v="28"/>
    <x v="30"/>
    <n v="0"/>
    <n v="856552"/>
    <n v="0"/>
    <x v="4"/>
  </r>
  <r>
    <x v="9"/>
    <x v="8"/>
    <x v="2"/>
    <x v="0"/>
    <x v="28"/>
    <x v="0"/>
    <n v="1326211"/>
    <n v="266196"/>
    <n v="0"/>
    <x v="4"/>
  </r>
  <r>
    <x v="9"/>
    <x v="8"/>
    <x v="2"/>
    <x v="0"/>
    <x v="28"/>
    <x v="1"/>
    <n v="1038365"/>
    <n v="236373"/>
    <n v="0"/>
    <x v="4"/>
  </r>
  <r>
    <x v="9"/>
    <x v="8"/>
    <x v="2"/>
    <x v="0"/>
    <x v="28"/>
    <x v="2"/>
    <n v="647934"/>
    <n v="193325"/>
    <n v="0"/>
    <x v="4"/>
  </r>
  <r>
    <x v="9"/>
    <x v="8"/>
    <x v="2"/>
    <x v="0"/>
    <x v="28"/>
    <x v="3"/>
    <n v="250272"/>
    <n v="147221"/>
    <n v="0"/>
    <x v="4"/>
  </r>
  <r>
    <x v="9"/>
    <x v="8"/>
    <x v="2"/>
    <x v="0"/>
    <x v="28"/>
    <x v="4"/>
    <n v="14546"/>
    <n v="120111"/>
    <n v="0"/>
    <x v="4"/>
  </r>
  <r>
    <x v="9"/>
    <x v="8"/>
    <x v="2"/>
    <x v="0"/>
    <x v="28"/>
    <x v="5"/>
    <n v="1258"/>
    <n v="117541"/>
    <n v="0"/>
    <x v="4"/>
  </r>
  <r>
    <x v="9"/>
    <x v="8"/>
    <x v="2"/>
    <x v="0"/>
    <x v="28"/>
    <x v="6"/>
    <n v="0"/>
    <n v="117585"/>
    <n v="0"/>
    <x v="4"/>
  </r>
  <r>
    <x v="9"/>
    <x v="8"/>
    <x v="2"/>
    <x v="0"/>
    <x v="28"/>
    <x v="7"/>
    <n v="0"/>
    <n v="118702"/>
    <n v="0"/>
    <x v="4"/>
  </r>
  <r>
    <x v="9"/>
    <x v="8"/>
    <x v="2"/>
    <x v="0"/>
    <x v="28"/>
    <x v="8"/>
    <n v="0"/>
    <n v="120186"/>
    <n v="0"/>
    <x v="4"/>
  </r>
  <r>
    <x v="9"/>
    <x v="8"/>
    <x v="2"/>
    <x v="0"/>
    <x v="28"/>
    <x v="9"/>
    <n v="0"/>
    <n v="121135"/>
    <n v="0"/>
    <x v="4"/>
  </r>
  <r>
    <x v="9"/>
    <x v="8"/>
    <x v="2"/>
    <x v="0"/>
    <x v="28"/>
    <x v="10"/>
    <n v="0"/>
    <n v="120802"/>
    <n v="0"/>
    <x v="4"/>
  </r>
  <r>
    <x v="9"/>
    <x v="8"/>
    <x v="2"/>
    <x v="0"/>
    <x v="28"/>
    <x v="11"/>
    <n v="0"/>
    <n v="120050"/>
    <n v="0"/>
    <x v="4"/>
  </r>
  <r>
    <x v="9"/>
    <x v="8"/>
    <x v="2"/>
    <x v="0"/>
    <x v="28"/>
    <x v="12"/>
    <n v="0"/>
    <n v="119321"/>
    <n v="0"/>
    <x v="4"/>
  </r>
  <r>
    <x v="9"/>
    <x v="8"/>
    <x v="2"/>
    <x v="0"/>
    <x v="28"/>
    <x v="13"/>
    <n v="0"/>
    <n v="118528"/>
    <n v="0"/>
    <x v="4"/>
  </r>
  <r>
    <x v="9"/>
    <x v="8"/>
    <x v="2"/>
    <x v="0"/>
    <x v="28"/>
    <x v="14"/>
    <n v="0"/>
    <n v="117584"/>
    <n v="0"/>
    <x v="4"/>
  </r>
  <r>
    <x v="9"/>
    <x v="8"/>
    <x v="2"/>
    <x v="0"/>
    <x v="28"/>
    <x v="15"/>
    <n v="0"/>
    <n v="116576"/>
    <n v="0"/>
    <x v="4"/>
  </r>
  <r>
    <x v="9"/>
    <x v="8"/>
    <x v="2"/>
    <x v="0"/>
    <x v="28"/>
    <x v="16"/>
    <n v="0"/>
    <n v="115664"/>
    <n v="0"/>
    <x v="4"/>
  </r>
  <r>
    <x v="9"/>
    <x v="8"/>
    <x v="2"/>
    <x v="0"/>
    <x v="28"/>
    <x v="17"/>
    <n v="0"/>
    <n v="114745"/>
    <n v="0"/>
    <x v="4"/>
  </r>
  <r>
    <x v="9"/>
    <x v="8"/>
    <x v="2"/>
    <x v="0"/>
    <x v="28"/>
    <x v="18"/>
    <n v="0"/>
    <n v="114098"/>
    <n v="0"/>
    <x v="4"/>
  </r>
  <r>
    <x v="9"/>
    <x v="8"/>
    <x v="2"/>
    <x v="0"/>
    <x v="28"/>
    <x v="19"/>
    <n v="0"/>
    <n v="113654"/>
    <n v="0"/>
    <x v="4"/>
  </r>
  <r>
    <x v="9"/>
    <x v="8"/>
    <x v="2"/>
    <x v="0"/>
    <x v="28"/>
    <x v="20"/>
    <n v="0"/>
    <n v="112800"/>
    <n v="0"/>
    <x v="4"/>
  </r>
  <r>
    <x v="9"/>
    <x v="8"/>
    <x v="2"/>
    <x v="0"/>
    <x v="28"/>
    <x v="21"/>
    <n v="0"/>
    <n v="111764"/>
    <n v="0"/>
    <x v="4"/>
  </r>
  <r>
    <x v="9"/>
    <x v="8"/>
    <x v="2"/>
    <x v="0"/>
    <x v="28"/>
    <x v="22"/>
    <n v="0"/>
    <n v="110576"/>
    <n v="0"/>
    <x v="4"/>
  </r>
  <r>
    <x v="9"/>
    <x v="8"/>
    <x v="2"/>
    <x v="0"/>
    <x v="28"/>
    <x v="23"/>
    <n v="0"/>
    <n v="109366"/>
    <n v="0"/>
    <x v="4"/>
  </r>
  <r>
    <x v="9"/>
    <x v="8"/>
    <x v="2"/>
    <x v="0"/>
    <x v="28"/>
    <x v="24"/>
    <n v="0"/>
    <n v="108151"/>
    <n v="0"/>
    <x v="4"/>
  </r>
  <r>
    <x v="9"/>
    <x v="8"/>
    <x v="2"/>
    <x v="0"/>
    <x v="28"/>
    <x v="25"/>
    <n v="0"/>
    <n v="106891"/>
    <n v="0"/>
    <x v="4"/>
  </r>
  <r>
    <x v="9"/>
    <x v="8"/>
    <x v="2"/>
    <x v="0"/>
    <x v="28"/>
    <x v="26"/>
    <n v="0"/>
    <n v="105573"/>
    <n v="0"/>
    <x v="4"/>
  </r>
  <r>
    <x v="9"/>
    <x v="8"/>
    <x v="2"/>
    <x v="0"/>
    <x v="28"/>
    <x v="27"/>
    <n v="0"/>
    <n v="104199"/>
    <n v="0"/>
    <x v="4"/>
  </r>
  <r>
    <x v="9"/>
    <x v="8"/>
    <x v="2"/>
    <x v="0"/>
    <x v="28"/>
    <x v="28"/>
    <n v="0"/>
    <n v="102779"/>
    <n v="0"/>
    <x v="4"/>
  </r>
  <r>
    <x v="9"/>
    <x v="8"/>
    <x v="2"/>
    <x v="0"/>
    <x v="28"/>
    <x v="29"/>
    <n v="0"/>
    <n v="101297"/>
    <n v="0"/>
    <x v="4"/>
  </r>
  <r>
    <x v="9"/>
    <x v="8"/>
    <x v="2"/>
    <x v="0"/>
    <x v="28"/>
    <x v="30"/>
    <n v="0"/>
    <n v="99798"/>
    <n v="0"/>
    <x v="4"/>
  </r>
  <r>
    <x v="9"/>
    <x v="0"/>
    <x v="0"/>
    <x v="0"/>
    <x v="28"/>
    <x v="0"/>
    <n v="2509876"/>
    <n v="0"/>
    <n v="0"/>
    <x v="2"/>
  </r>
  <r>
    <x v="9"/>
    <x v="0"/>
    <x v="0"/>
    <x v="0"/>
    <x v="28"/>
    <x v="1"/>
    <n v="2336433"/>
    <n v="0"/>
    <n v="0"/>
    <x v="2"/>
  </r>
  <r>
    <x v="9"/>
    <x v="0"/>
    <x v="0"/>
    <x v="0"/>
    <x v="28"/>
    <x v="2"/>
    <n v="2162990"/>
    <n v="0"/>
    <n v="0"/>
    <x v="2"/>
  </r>
  <r>
    <x v="9"/>
    <x v="0"/>
    <x v="0"/>
    <x v="0"/>
    <x v="28"/>
    <x v="3"/>
    <n v="1989547"/>
    <n v="0"/>
    <n v="0"/>
    <x v="2"/>
  </r>
  <r>
    <x v="9"/>
    <x v="0"/>
    <x v="0"/>
    <x v="0"/>
    <x v="28"/>
    <x v="4"/>
    <n v="1816104"/>
    <n v="0"/>
    <n v="0"/>
    <x v="2"/>
  </r>
  <r>
    <x v="9"/>
    <x v="0"/>
    <x v="0"/>
    <x v="0"/>
    <x v="28"/>
    <x v="5"/>
    <n v="1642661"/>
    <n v="0"/>
    <n v="0"/>
    <x v="2"/>
  </r>
  <r>
    <x v="9"/>
    <x v="0"/>
    <x v="0"/>
    <x v="0"/>
    <x v="28"/>
    <x v="6"/>
    <n v="1469218"/>
    <n v="0"/>
    <n v="0"/>
    <x v="2"/>
  </r>
  <r>
    <x v="9"/>
    <x v="0"/>
    <x v="0"/>
    <x v="0"/>
    <x v="28"/>
    <x v="7"/>
    <n v="1295775"/>
    <n v="0"/>
    <n v="0"/>
    <x v="2"/>
  </r>
  <r>
    <x v="9"/>
    <x v="0"/>
    <x v="0"/>
    <x v="0"/>
    <x v="28"/>
    <x v="8"/>
    <n v="1122332"/>
    <n v="0"/>
    <n v="0"/>
    <x v="2"/>
  </r>
  <r>
    <x v="9"/>
    <x v="0"/>
    <x v="0"/>
    <x v="0"/>
    <x v="28"/>
    <x v="9"/>
    <n v="948888"/>
    <n v="0"/>
    <n v="0"/>
    <x v="2"/>
  </r>
  <r>
    <x v="9"/>
    <x v="0"/>
    <x v="0"/>
    <x v="0"/>
    <x v="28"/>
    <x v="10"/>
    <n v="775445"/>
    <n v="0"/>
    <n v="0"/>
    <x v="2"/>
  </r>
  <r>
    <x v="9"/>
    <x v="0"/>
    <x v="0"/>
    <x v="0"/>
    <x v="28"/>
    <x v="11"/>
    <n v="602002"/>
    <n v="0"/>
    <n v="0"/>
    <x v="2"/>
  </r>
  <r>
    <x v="9"/>
    <x v="0"/>
    <x v="0"/>
    <x v="0"/>
    <x v="28"/>
    <x v="12"/>
    <n v="428559"/>
    <n v="0"/>
    <n v="0"/>
    <x v="2"/>
  </r>
  <r>
    <x v="9"/>
    <x v="0"/>
    <x v="0"/>
    <x v="0"/>
    <x v="28"/>
    <x v="13"/>
    <n v="255116"/>
    <n v="0"/>
    <n v="0"/>
    <x v="2"/>
  </r>
  <r>
    <x v="9"/>
    <x v="0"/>
    <x v="0"/>
    <x v="0"/>
    <x v="28"/>
    <x v="14"/>
    <n v="81673"/>
    <n v="0"/>
    <n v="0"/>
    <x v="2"/>
  </r>
  <r>
    <x v="9"/>
    <x v="0"/>
    <x v="0"/>
    <x v="0"/>
    <x v="28"/>
    <x v="15"/>
    <n v="0"/>
    <n v="0"/>
    <n v="0"/>
    <x v="2"/>
  </r>
  <r>
    <x v="9"/>
    <x v="0"/>
    <x v="0"/>
    <x v="0"/>
    <x v="28"/>
    <x v="16"/>
    <n v="0"/>
    <n v="0"/>
    <n v="0"/>
    <x v="2"/>
  </r>
  <r>
    <x v="9"/>
    <x v="0"/>
    <x v="0"/>
    <x v="0"/>
    <x v="28"/>
    <x v="17"/>
    <n v="0"/>
    <n v="0"/>
    <n v="0"/>
    <x v="2"/>
  </r>
  <r>
    <x v="9"/>
    <x v="0"/>
    <x v="0"/>
    <x v="0"/>
    <x v="28"/>
    <x v="18"/>
    <n v="0"/>
    <n v="0"/>
    <n v="0"/>
    <x v="2"/>
  </r>
  <r>
    <x v="9"/>
    <x v="0"/>
    <x v="0"/>
    <x v="0"/>
    <x v="28"/>
    <x v="19"/>
    <n v="0"/>
    <n v="0"/>
    <n v="0"/>
    <x v="2"/>
  </r>
  <r>
    <x v="9"/>
    <x v="0"/>
    <x v="0"/>
    <x v="0"/>
    <x v="28"/>
    <x v="20"/>
    <n v="0"/>
    <n v="0"/>
    <n v="0"/>
    <x v="2"/>
  </r>
  <r>
    <x v="9"/>
    <x v="0"/>
    <x v="0"/>
    <x v="0"/>
    <x v="28"/>
    <x v="21"/>
    <n v="0"/>
    <n v="0"/>
    <n v="0"/>
    <x v="2"/>
  </r>
  <r>
    <x v="9"/>
    <x v="0"/>
    <x v="0"/>
    <x v="0"/>
    <x v="28"/>
    <x v="22"/>
    <n v="0"/>
    <n v="0"/>
    <n v="0"/>
    <x v="2"/>
  </r>
  <r>
    <x v="9"/>
    <x v="0"/>
    <x v="0"/>
    <x v="0"/>
    <x v="28"/>
    <x v="23"/>
    <n v="0"/>
    <n v="0"/>
    <n v="0"/>
    <x v="2"/>
  </r>
  <r>
    <x v="9"/>
    <x v="0"/>
    <x v="0"/>
    <x v="0"/>
    <x v="28"/>
    <x v="24"/>
    <n v="0"/>
    <n v="0"/>
    <n v="0"/>
    <x v="2"/>
  </r>
  <r>
    <x v="9"/>
    <x v="0"/>
    <x v="0"/>
    <x v="0"/>
    <x v="28"/>
    <x v="25"/>
    <n v="0"/>
    <n v="0"/>
    <n v="0"/>
    <x v="2"/>
  </r>
  <r>
    <x v="9"/>
    <x v="0"/>
    <x v="0"/>
    <x v="0"/>
    <x v="28"/>
    <x v="26"/>
    <n v="0"/>
    <n v="0"/>
    <n v="0"/>
    <x v="2"/>
  </r>
  <r>
    <x v="9"/>
    <x v="0"/>
    <x v="0"/>
    <x v="0"/>
    <x v="28"/>
    <x v="27"/>
    <n v="0"/>
    <n v="0"/>
    <n v="0"/>
    <x v="2"/>
  </r>
  <r>
    <x v="9"/>
    <x v="0"/>
    <x v="0"/>
    <x v="0"/>
    <x v="28"/>
    <x v="28"/>
    <n v="0"/>
    <n v="0"/>
    <n v="0"/>
    <x v="2"/>
  </r>
  <r>
    <x v="9"/>
    <x v="0"/>
    <x v="0"/>
    <x v="0"/>
    <x v="28"/>
    <x v="29"/>
    <n v="0"/>
    <n v="0"/>
    <n v="0"/>
    <x v="2"/>
  </r>
  <r>
    <x v="9"/>
    <x v="0"/>
    <x v="0"/>
    <x v="0"/>
    <x v="28"/>
    <x v="30"/>
    <n v="0"/>
    <n v="0"/>
    <n v="0"/>
    <x v="2"/>
  </r>
  <r>
    <x v="9"/>
    <x v="0"/>
    <x v="1"/>
    <x v="0"/>
    <x v="28"/>
    <x v="0"/>
    <n v="642161"/>
    <n v="0"/>
    <n v="0"/>
    <x v="2"/>
  </r>
  <r>
    <x v="9"/>
    <x v="0"/>
    <x v="1"/>
    <x v="0"/>
    <x v="28"/>
    <x v="1"/>
    <n v="597785"/>
    <n v="0"/>
    <n v="0"/>
    <x v="2"/>
  </r>
  <r>
    <x v="9"/>
    <x v="0"/>
    <x v="1"/>
    <x v="0"/>
    <x v="28"/>
    <x v="2"/>
    <n v="553409"/>
    <n v="0"/>
    <n v="0"/>
    <x v="2"/>
  </r>
  <r>
    <x v="9"/>
    <x v="0"/>
    <x v="1"/>
    <x v="0"/>
    <x v="28"/>
    <x v="3"/>
    <n v="509033"/>
    <n v="0"/>
    <n v="0"/>
    <x v="2"/>
  </r>
  <r>
    <x v="9"/>
    <x v="0"/>
    <x v="1"/>
    <x v="0"/>
    <x v="28"/>
    <x v="4"/>
    <n v="464657"/>
    <n v="0"/>
    <n v="0"/>
    <x v="2"/>
  </r>
  <r>
    <x v="9"/>
    <x v="0"/>
    <x v="1"/>
    <x v="0"/>
    <x v="28"/>
    <x v="5"/>
    <n v="420281"/>
    <n v="0"/>
    <n v="0"/>
    <x v="2"/>
  </r>
  <r>
    <x v="9"/>
    <x v="0"/>
    <x v="1"/>
    <x v="0"/>
    <x v="28"/>
    <x v="6"/>
    <n v="375904"/>
    <n v="0"/>
    <n v="0"/>
    <x v="2"/>
  </r>
  <r>
    <x v="9"/>
    <x v="0"/>
    <x v="1"/>
    <x v="0"/>
    <x v="28"/>
    <x v="7"/>
    <n v="331528"/>
    <n v="0"/>
    <n v="0"/>
    <x v="2"/>
  </r>
  <r>
    <x v="9"/>
    <x v="0"/>
    <x v="1"/>
    <x v="0"/>
    <x v="28"/>
    <x v="8"/>
    <n v="287152"/>
    <n v="0"/>
    <n v="0"/>
    <x v="2"/>
  </r>
  <r>
    <x v="9"/>
    <x v="0"/>
    <x v="1"/>
    <x v="0"/>
    <x v="28"/>
    <x v="9"/>
    <n v="242776"/>
    <n v="0"/>
    <n v="0"/>
    <x v="2"/>
  </r>
  <r>
    <x v="9"/>
    <x v="0"/>
    <x v="1"/>
    <x v="0"/>
    <x v="28"/>
    <x v="10"/>
    <n v="198400"/>
    <n v="0"/>
    <n v="0"/>
    <x v="2"/>
  </r>
  <r>
    <x v="9"/>
    <x v="0"/>
    <x v="1"/>
    <x v="0"/>
    <x v="28"/>
    <x v="11"/>
    <n v="154024"/>
    <n v="0"/>
    <n v="0"/>
    <x v="2"/>
  </r>
  <r>
    <x v="9"/>
    <x v="0"/>
    <x v="1"/>
    <x v="0"/>
    <x v="28"/>
    <x v="12"/>
    <n v="109648"/>
    <n v="0"/>
    <n v="0"/>
    <x v="2"/>
  </r>
  <r>
    <x v="9"/>
    <x v="0"/>
    <x v="1"/>
    <x v="0"/>
    <x v="28"/>
    <x v="13"/>
    <n v="65272"/>
    <n v="0"/>
    <n v="0"/>
    <x v="2"/>
  </r>
  <r>
    <x v="9"/>
    <x v="0"/>
    <x v="1"/>
    <x v="0"/>
    <x v="28"/>
    <x v="14"/>
    <n v="20896"/>
    <n v="0"/>
    <n v="0"/>
    <x v="2"/>
  </r>
  <r>
    <x v="9"/>
    <x v="0"/>
    <x v="1"/>
    <x v="0"/>
    <x v="28"/>
    <x v="15"/>
    <n v="0"/>
    <n v="0"/>
    <n v="0"/>
    <x v="2"/>
  </r>
  <r>
    <x v="9"/>
    <x v="0"/>
    <x v="1"/>
    <x v="0"/>
    <x v="28"/>
    <x v="16"/>
    <n v="0"/>
    <n v="0"/>
    <n v="0"/>
    <x v="2"/>
  </r>
  <r>
    <x v="9"/>
    <x v="0"/>
    <x v="1"/>
    <x v="0"/>
    <x v="28"/>
    <x v="17"/>
    <n v="0"/>
    <n v="0"/>
    <n v="0"/>
    <x v="2"/>
  </r>
  <r>
    <x v="9"/>
    <x v="0"/>
    <x v="1"/>
    <x v="0"/>
    <x v="28"/>
    <x v="18"/>
    <n v="0"/>
    <n v="0"/>
    <n v="0"/>
    <x v="2"/>
  </r>
  <r>
    <x v="9"/>
    <x v="0"/>
    <x v="1"/>
    <x v="0"/>
    <x v="28"/>
    <x v="19"/>
    <n v="0"/>
    <n v="0"/>
    <n v="0"/>
    <x v="2"/>
  </r>
  <r>
    <x v="9"/>
    <x v="0"/>
    <x v="1"/>
    <x v="0"/>
    <x v="28"/>
    <x v="20"/>
    <n v="0"/>
    <n v="0"/>
    <n v="0"/>
    <x v="2"/>
  </r>
  <r>
    <x v="9"/>
    <x v="0"/>
    <x v="1"/>
    <x v="0"/>
    <x v="28"/>
    <x v="21"/>
    <n v="0"/>
    <n v="0"/>
    <n v="0"/>
    <x v="2"/>
  </r>
  <r>
    <x v="9"/>
    <x v="0"/>
    <x v="1"/>
    <x v="0"/>
    <x v="28"/>
    <x v="22"/>
    <n v="0"/>
    <n v="0"/>
    <n v="0"/>
    <x v="2"/>
  </r>
  <r>
    <x v="9"/>
    <x v="0"/>
    <x v="1"/>
    <x v="0"/>
    <x v="28"/>
    <x v="23"/>
    <n v="0"/>
    <n v="0"/>
    <n v="0"/>
    <x v="2"/>
  </r>
  <r>
    <x v="9"/>
    <x v="0"/>
    <x v="1"/>
    <x v="0"/>
    <x v="28"/>
    <x v="24"/>
    <n v="0"/>
    <n v="0"/>
    <n v="0"/>
    <x v="2"/>
  </r>
  <r>
    <x v="9"/>
    <x v="0"/>
    <x v="1"/>
    <x v="0"/>
    <x v="28"/>
    <x v="25"/>
    <n v="0"/>
    <n v="0"/>
    <n v="0"/>
    <x v="2"/>
  </r>
  <r>
    <x v="9"/>
    <x v="0"/>
    <x v="1"/>
    <x v="0"/>
    <x v="28"/>
    <x v="26"/>
    <n v="0"/>
    <n v="0"/>
    <n v="0"/>
    <x v="2"/>
  </r>
  <r>
    <x v="9"/>
    <x v="0"/>
    <x v="1"/>
    <x v="0"/>
    <x v="28"/>
    <x v="27"/>
    <n v="0"/>
    <n v="0"/>
    <n v="0"/>
    <x v="2"/>
  </r>
  <r>
    <x v="9"/>
    <x v="0"/>
    <x v="1"/>
    <x v="0"/>
    <x v="28"/>
    <x v="28"/>
    <n v="0"/>
    <n v="0"/>
    <n v="0"/>
    <x v="2"/>
  </r>
  <r>
    <x v="9"/>
    <x v="0"/>
    <x v="1"/>
    <x v="0"/>
    <x v="28"/>
    <x v="29"/>
    <n v="0"/>
    <n v="0"/>
    <n v="0"/>
    <x v="2"/>
  </r>
  <r>
    <x v="9"/>
    <x v="0"/>
    <x v="1"/>
    <x v="0"/>
    <x v="28"/>
    <x v="30"/>
    <n v="0"/>
    <n v="0"/>
    <n v="0"/>
    <x v="2"/>
  </r>
  <r>
    <x v="9"/>
    <x v="0"/>
    <x v="2"/>
    <x v="0"/>
    <x v="28"/>
    <x v="0"/>
    <n v="49595"/>
    <n v="0"/>
    <n v="0"/>
    <x v="2"/>
  </r>
  <r>
    <x v="9"/>
    <x v="0"/>
    <x v="2"/>
    <x v="0"/>
    <x v="28"/>
    <x v="1"/>
    <n v="46229"/>
    <n v="0"/>
    <n v="0"/>
    <x v="2"/>
  </r>
  <r>
    <x v="9"/>
    <x v="0"/>
    <x v="2"/>
    <x v="0"/>
    <x v="28"/>
    <x v="2"/>
    <n v="42922"/>
    <n v="0"/>
    <n v="0"/>
    <x v="2"/>
  </r>
  <r>
    <x v="9"/>
    <x v="0"/>
    <x v="2"/>
    <x v="0"/>
    <x v="28"/>
    <x v="3"/>
    <n v="39674"/>
    <n v="0"/>
    <n v="0"/>
    <x v="2"/>
  </r>
  <r>
    <x v="9"/>
    <x v="0"/>
    <x v="2"/>
    <x v="0"/>
    <x v="28"/>
    <x v="4"/>
    <n v="36484"/>
    <n v="0"/>
    <n v="0"/>
    <x v="2"/>
  </r>
  <r>
    <x v="9"/>
    <x v="0"/>
    <x v="2"/>
    <x v="0"/>
    <x v="28"/>
    <x v="5"/>
    <n v="33351"/>
    <n v="0"/>
    <n v="0"/>
    <x v="2"/>
  </r>
  <r>
    <x v="9"/>
    <x v="0"/>
    <x v="2"/>
    <x v="0"/>
    <x v="28"/>
    <x v="6"/>
    <n v="30273"/>
    <n v="0"/>
    <n v="0"/>
    <x v="2"/>
  </r>
  <r>
    <x v="9"/>
    <x v="0"/>
    <x v="2"/>
    <x v="0"/>
    <x v="28"/>
    <x v="7"/>
    <n v="27250"/>
    <n v="0"/>
    <n v="0"/>
    <x v="2"/>
  </r>
  <r>
    <x v="9"/>
    <x v="0"/>
    <x v="2"/>
    <x v="0"/>
    <x v="28"/>
    <x v="8"/>
    <n v="24281"/>
    <n v="0"/>
    <n v="0"/>
    <x v="2"/>
  </r>
  <r>
    <x v="9"/>
    <x v="0"/>
    <x v="2"/>
    <x v="0"/>
    <x v="28"/>
    <x v="9"/>
    <n v="21364"/>
    <n v="0"/>
    <n v="0"/>
    <x v="2"/>
  </r>
  <r>
    <x v="9"/>
    <x v="0"/>
    <x v="2"/>
    <x v="0"/>
    <x v="28"/>
    <x v="10"/>
    <n v="18500"/>
    <n v="0"/>
    <n v="0"/>
    <x v="2"/>
  </r>
  <r>
    <x v="9"/>
    <x v="0"/>
    <x v="2"/>
    <x v="0"/>
    <x v="28"/>
    <x v="11"/>
    <n v="15686"/>
    <n v="0"/>
    <n v="0"/>
    <x v="2"/>
  </r>
  <r>
    <x v="9"/>
    <x v="0"/>
    <x v="2"/>
    <x v="0"/>
    <x v="28"/>
    <x v="12"/>
    <n v="12922"/>
    <n v="0"/>
    <n v="0"/>
    <x v="2"/>
  </r>
  <r>
    <x v="9"/>
    <x v="0"/>
    <x v="2"/>
    <x v="0"/>
    <x v="28"/>
    <x v="13"/>
    <n v="10207"/>
    <n v="0"/>
    <n v="0"/>
    <x v="2"/>
  </r>
  <r>
    <x v="9"/>
    <x v="0"/>
    <x v="2"/>
    <x v="0"/>
    <x v="28"/>
    <x v="14"/>
    <n v="7541"/>
    <n v="0"/>
    <n v="0"/>
    <x v="2"/>
  </r>
  <r>
    <x v="9"/>
    <x v="0"/>
    <x v="2"/>
    <x v="0"/>
    <x v="28"/>
    <x v="15"/>
    <n v="4922"/>
    <n v="0"/>
    <n v="0"/>
    <x v="2"/>
  </r>
  <r>
    <x v="9"/>
    <x v="0"/>
    <x v="2"/>
    <x v="0"/>
    <x v="28"/>
    <x v="16"/>
    <n v="2349"/>
    <n v="0"/>
    <n v="0"/>
    <x v="2"/>
  </r>
  <r>
    <x v="9"/>
    <x v="0"/>
    <x v="2"/>
    <x v="0"/>
    <x v="28"/>
    <x v="17"/>
    <n v="0"/>
    <n v="0"/>
    <n v="0"/>
    <x v="2"/>
  </r>
  <r>
    <x v="9"/>
    <x v="0"/>
    <x v="2"/>
    <x v="0"/>
    <x v="28"/>
    <x v="18"/>
    <n v="0"/>
    <n v="0"/>
    <n v="0"/>
    <x v="2"/>
  </r>
  <r>
    <x v="9"/>
    <x v="0"/>
    <x v="2"/>
    <x v="0"/>
    <x v="28"/>
    <x v="19"/>
    <n v="0"/>
    <n v="0"/>
    <n v="0"/>
    <x v="2"/>
  </r>
  <r>
    <x v="9"/>
    <x v="0"/>
    <x v="2"/>
    <x v="0"/>
    <x v="28"/>
    <x v="20"/>
    <n v="0"/>
    <n v="0"/>
    <n v="0"/>
    <x v="2"/>
  </r>
  <r>
    <x v="9"/>
    <x v="0"/>
    <x v="2"/>
    <x v="0"/>
    <x v="28"/>
    <x v="21"/>
    <n v="0"/>
    <n v="0"/>
    <n v="0"/>
    <x v="2"/>
  </r>
  <r>
    <x v="9"/>
    <x v="0"/>
    <x v="2"/>
    <x v="0"/>
    <x v="28"/>
    <x v="22"/>
    <n v="0"/>
    <n v="0"/>
    <n v="0"/>
    <x v="2"/>
  </r>
  <r>
    <x v="9"/>
    <x v="0"/>
    <x v="2"/>
    <x v="0"/>
    <x v="28"/>
    <x v="23"/>
    <n v="0"/>
    <n v="0"/>
    <n v="0"/>
    <x v="2"/>
  </r>
  <r>
    <x v="9"/>
    <x v="0"/>
    <x v="2"/>
    <x v="0"/>
    <x v="28"/>
    <x v="24"/>
    <n v="0"/>
    <n v="0"/>
    <n v="0"/>
    <x v="2"/>
  </r>
  <r>
    <x v="9"/>
    <x v="0"/>
    <x v="2"/>
    <x v="0"/>
    <x v="28"/>
    <x v="25"/>
    <n v="0"/>
    <n v="0"/>
    <n v="0"/>
    <x v="2"/>
  </r>
  <r>
    <x v="9"/>
    <x v="0"/>
    <x v="2"/>
    <x v="0"/>
    <x v="28"/>
    <x v="26"/>
    <n v="0"/>
    <n v="0"/>
    <n v="0"/>
    <x v="2"/>
  </r>
  <r>
    <x v="9"/>
    <x v="0"/>
    <x v="2"/>
    <x v="0"/>
    <x v="28"/>
    <x v="27"/>
    <n v="0"/>
    <n v="0"/>
    <n v="0"/>
    <x v="2"/>
  </r>
  <r>
    <x v="9"/>
    <x v="0"/>
    <x v="2"/>
    <x v="0"/>
    <x v="28"/>
    <x v="28"/>
    <n v="0"/>
    <n v="0"/>
    <n v="0"/>
    <x v="2"/>
  </r>
  <r>
    <x v="9"/>
    <x v="0"/>
    <x v="2"/>
    <x v="0"/>
    <x v="28"/>
    <x v="29"/>
    <n v="0"/>
    <n v="0"/>
    <n v="0"/>
    <x v="2"/>
  </r>
  <r>
    <x v="9"/>
    <x v="0"/>
    <x v="2"/>
    <x v="0"/>
    <x v="28"/>
    <x v="30"/>
    <n v="0"/>
    <n v="0"/>
    <n v="0"/>
    <x v="2"/>
  </r>
  <r>
    <x v="9"/>
    <x v="1"/>
    <x v="0"/>
    <x v="0"/>
    <x v="28"/>
    <x v="0"/>
    <n v="6583677"/>
    <n v="0"/>
    <n v="0"/>
    <x v="2"/>
  </r>
  <r>
    <x v="9"/>
    <x v="1"/>
    <x v="0"/>
    <x v="0"/>
    <x v="28"/>
    <x v="1"/>
    <n v="6128717"/>
    <n v="0"/>
    <n v="0"/>
    <x v="2"/>
  </r>
  <r>
    <x v="9"/>
    <x v="1"/>
    <x v="0"/>
    <x v="0"/>
    <x v="28"/>
    <x v="2"/>
    <n v="5673757"/>
    <n v="0"/>
    <n v="0"/>
    <x v="2"/>
  </r>
  <r>
    <x v="9"/>
    <x v="1"/>
    <x v="0"/>
    <x v="0"/>
    <x v="28"/>
    <x v="3"/>
    <n v="5218797"/>
    <n v="0"/>
    <n v="0"/>
    <x v="2"/>
  </r>
  <r>
    <x v="9"/>
    <x v="1"/>
    <x v="0"/>
    <x v="0"/>
    <x v="28"/>
    <x v="4"/>
    <n v="4763837"/>
    <n v="0"/>
    <n v="0"/>
    <x v="2"/>
  </r>
  <r>
    <x v="9"/>
    <x v="1"/>
    <x v="0"/>
    <x v="0"/>
    <x v="28"/>
    <x v="5"/>
    <n v="4308877"/>
    <n v="0"/>
    <n v="0"/>
    <x v="2"/>
  </r>
  <r>
    <x v="9"/>
    <x v="1"/>
    <x v="0"/>
    <x v="0"/>
    <x v="28"/>
    <x v="6"/>
    <n v="3853917"/>
    <n v="0"/>
    <n v="0"/>
    <x v="2"/>
  </r>
  <r>
    <x v="9"/>
    <x v="1"/>
    <x v="0"/>
    <x v="0"/>
    <x v="28"/>
    <x v="7"/>
    <n v="3398957"/>
    <n v="0"/>
    <n v="0"/>
    <x v="2"/>
  </r>
  <r>
    <x v="9"/>
    <x v="1"/>
    <x v="0"/>
    <x v="0"/>
    <x v="28"/>
    <x v="8"/>
    <n v="2943997"/>
    <n v="0"/>
    <n v="0"/>
    <x v="2"/>
  </r>
  <r>
    <x v="9"/>
    <x v="1"/>
    <x v="0"/>
    <x v="0"/>
    <x v="28"/>
    <x v="9"/>
    <n v="2489037"/>
    <n v="0"/>
    <n v="0"/>
    <x v="2"/>
  </r>
  <r>
    <x v="9"/>
    <x v="1"/>
    <x v="0"/>
    <x v="0"/>
    <x v="28"/>
    <x v="10"/>
    <n v="2034077"/>
    <n v="0"/>
    <n v="0"/>
    <x v="2"/>
  </r>
  <r>
    <x v="9"/>
    <x v="1"/>
    <x v="0"/>
    <x v="0"/>
    <x v="28"/>
    <x v="11"/>
    <n v="1579117"/>
    <n v="0"/>
    <n v="0"/>
    <x v="2"/>
  </r>
  <r>
    <x v="9"/>
    <x v="1"/>
    <x v="0"/>
    <x v="0"/>
    <x v="28"/>
    <x v="12"/>
    <n v="1124157"/>
    <n v="0"/>
    <n v="0"/>
    <x v="2"/>
  </r>
  <r>
    <x v="9"/>
    <x v="1"/>
    <x v="0"/>
    <x v="0"/>
    <x v="28"/>
    <x v="13"/>
    <n v="669197"/>
    <n v="0"/>
    <n v="0"/>
    <x v="2"/>
  </r>
  <r>
    <x v="9"/>
    <x v="1"/>
    <x v="0"/>
    <x v="0"/>
    <x v="28"/>
    <x v="14"/>
    <n v="214237"/>
    <n v="0"/>
    <n v="0"/>
    <x v="2"/>
  </r>
  <r>
    <x v="9"/>
    <x v="1"/>
    <x v="0"/>
    <x v="0"/>
    <x v="28"/>
    <x v="15"/>
    <n v="0"/>
    <n v="0"/>
    <n v="0"/>
    <x v="2"/>
  </r>
  <r>
    <x v="9"/>
    <x v="1"/>
    <x v="0"/>
    <x v="0"/>
    <x v="28"/>
    <x v="16"/>
    <n v="0"/>
    <n v="0"/>
    <n v="0"/>
    <x v="2"/>
  </r>
  <r>
    <x v="9"/>
    <x v="1"/>
    <x v="0"/>
    <x v="0"/>
    <x v="28"/>
    <x v="17"/>
    <n v="0"/>
    <n v="0"/>
    <n v="0"/>
    <x v="2"/>
  </r>
  <r>
    <x v="9"/>
    <x v="1"/>
    <x v="0"/>
    <x v="0"/>
    <x v="28"/>
    <x v="18"/>
    <n v="0"/>
    <n v="0"/>
    <n v="0"/>
    <x v="2"/>
  </r>
  <r>
    <x v="9"/>
    <x v="1"/>
    <x v="0"/>
    <x v="0"/>
    <x v="28"/>
    <x v="19"/>
    <n v="0"/>
    <n v="0"/>
    <n v="0"/>
    <x v="2"/>
  </r>
  <r>
    <x v="9"/>
    <x v="1"/>
    <x v="0"/>
    <x v="0"/>
    <x v="28"/>
    <x v="20"/>
    <n v="0"/>
    <n v="0"/>
    <n v="0"/>
    <x v="2"/>
  </r>
  <r>
    <x v="9"/>
    <x v="1"/>
    <x v="0"/>
    <x v="0"/>
    <x v="28"/>
    <x v="21"/>
    <n v="0"/>
    <n v="0"/>
    <n v="0"/>
    <x v="2"/>
  </r>
  <r>
    <x v="9"/>
    <x v="1"/>
    <x v="0"/>
    <x v="0"/>
    <x v="28"/>
    <x v="22"/>
    <n v="0"/>
    <n v="0"/>
    <n v="0"/>
    <x v="2"/>
  </r>
  <r>
    <x v="9"/>
    <x v="1"/>
    <x v="0"/>
    <x v="0"/>
    <x v="28"/>
    <x v="23"/>
    <n v="0"/>
    <n v="0"/>
    <n v="0"/>
    <x v="2"/>
  </r>
  <r>
    <x v="9"/>
    <x v="1"/>
    <x v="0"/>
    <x v="0"/>
    <x v="28"/>
    <x v="24"/>
    <n v="0"/>
    <n v="0"/>
    <n v="0"/>
    <x v="2"/>
  </r>
  <r>
    <x v="9"/>
    <x v="1"/>
    <x v="0"/>
    <x v="0"/>
    <x v="28"/>
    <x v="25"/>
    <n v="0"/>
    <n v="0"/>
    <n v="0"/>
    <x v="2"/>
  </r>
  <r>
    <x v="9"/>
    <x v="1"/>
    <x v="0"/>
    <x v="0"/>
    <x v="28"/>
    <x v="26"/>
    <n v="0"/>
    <n v="0"/>
    <n v="0"/>
    <x v="2"/>
  </r>
  <r>
    <x v="9"/>
    <x v="1"/>
    <x v="0"/>
    <x v="0"/>
    <x v="28"/>
    <x v="27"/>
    <n v="0"/>
    <n v="0"/>
    <n v="0"/>
    <x v="2"/>
  </r>
  <r>
    <x v="9"/>
    <x v="1"/>
    <x v="0"/>
    <x v="0"/>
    <x v="28"/>
    <x v="28"/>
    <n v="0"/>
    <n v="0"/>
    <n v="0"/>
    <x v="2"/>
  </r>
  <r>
    <x v="9"/>
    <x v="1"/>
    <x v="0"/>
    <x v="0"/>
    <x v="28"/>
    <x v="29"/>
    <n v="0"/>
    <n v="0"/>
    <n v="0"/>
    <x v="2"/>
  </r>
  <r>
    <x v="9"/>
    <x v="1"/>
    <x v="0"/>
    <x v="0"/>
    <x v="28"/>
    <x v="30"/>
    <n v="0"/>
    <n v="0"/>
    <n v="0"/>
    <x v="2"/>
  </r>
  <r>
    <x v="9"/>
    <x v="1"/>
    <x v="1"/>
    <x v="0"/>
    <x v="28"/>
    <x v="0"/>
    <n v="1880273"/>
    <n v="0"/>
    <n v="0"/>
    <x v="2"/>
  </r>
  <r>
    <x v="9"/>
    <x v="1"/>
    <x v="1"/>
    <x v="0"/>
    <x v="28"/>
    <x v="1"/>
    <n v="1750338"/>
    <n v="0"/>
    <n v="0"/>
    <x v="2"/>
  </r>
  <r>
    <x v="9"/>
    <x v="1"/>
    <x v="1"/>
    <x v="0"/>
    <x v="28"/>
    <x v="2"/>
    <n v="1620403"/>
    <n v="0"/>
    <n v="0"/>
    <x v="2"/>
  </r>
  <r>
    <x v="9"/>
    <x v="1"/>
    <x v="1"/>
    <x v="0"/>
    <x v="28"/>
    <x v="3"/>
    <n v="1490468"/>
    <n v="0"/>
    <n v="0"/>
    <x v="2"/>
  </r>
  <r>
    <x v="9"/>
    <x v="1"/>
    <x v="1"/>
    <x v="0"/>
    <x v="28"/>
    <x v="4"/>
    <n v="1360533"/>
    <n v="0"/>
    <n v="0"/>
    <x v="2"/>
  </r>
  <r>
    <x v="9"/>
    <x v="1"/>
    <x v="1"/>
    <x v="0"/>
    <x v="28"/>
    <x v="5"/>
    <n v="1230598"/>
    <n v="0"/>
    <n v="0"/>
    <x v="2"/>
  </r>
  <r>
    <x v="9"/>
    <x v="1"/>
    <x v="1"/>
    <x v="0"/>
    <x v="28"/>
    <x v="6"/>
    <n v="1100664"/>
    <n v="0"/>
    <n v="0"/>
    <x v="2"/>
  </r>
  <r>
    <x v="9"/>
    <x v="1"/>
    <x v="1"/>
    <x v="0"/>
    <x v="28"/>
    <x v="7"/>
    <n v="970729"/>
    <n v="0"/>
    <n v="0"/>
    <x v="2"/>
  </r>
  <r>
    <x v="9"/>
    <x v="1"/>
    <x v="1"/>
    <x v="0"/>
    <x v="28"/>
    <x v="8"/>
    <n v="840794"/>
    <n v="0"/>
    <n v="0"/>
    <x v="2"/>
  </r>
  <r>
    <x v="9"/>
    <x v="1"/>
    <x v="1"/>
    <x v="0"/>
    <x v="28"/>
    <x v="9"/>
    <n v="710859"/>
    <n v="0"/>
    <n v="0"/>
    <x v="2"/>
  </r>
  <r>
    <x v="9"/>
    <x v="1"/>
    <x v="1"/>
    <x v="0"/>
    <x v="28"/>
    <x v="10"/>
    <n v="580924"/>
    <n v="0"/>
    <n v="0"/>
    <x v="2"/>
  </r>
  <r>
    <x v="9"/>
    <x v="1"/>
    <x v="1"/>
    <x v="0"/>
    <x v="28"/>
    <x v="11"/>
    <n v="450989"/>
    <n v="0"/>
    <n v="0"/>
    <x v="2"/>
  </r>
  <r>
    <x v="9"/>
    <x v="1"/>
    <x v="1"/>
    <x v="0"/>
    <x v="28"/>
    <x v="12"/>
    <n v="321054"/>
    <n v="0"/>
    <n v="0"/>
    <x v="2"/>
  </r>
  <r>
    <x v="9"/>
    <x v="1"/>
    <x v="1"/>
    <x v="0"/>
    <x v="28"/>
    <x v="13"/>
    <n v="191120"/>
    <n v="0"/>
    <n v="0"/>
    <x v="2"/>
  </r>
  <r>
    <x v="9"/>
    <x v="1"/>
    <x v="1"/>
    <x v="0"/>
    <x v="28"/>
    <x v="14"/>
    <n v="61185"/>
    <n v="0"/>
    <n v="0"/>
    <x v="2"/>
  </r>
  <r>
    <x v="9"/>
    <x v="1"/>
    <x v="1"/>
    <x v="0"/>
    <x v="28"/>
    <x v="15"/>
    <n v="0"/>
    <n v="0"/>
    <n v="0"/>
    <x v="2"/>
  </r>
  <r>
    <x v="9"/>
    <x v="1"/>
    <x v="1"/>
    <x v="0"/>
    <x v="28"/>
    <x v="16"/>
    <n v="0"/>
    <n v="0"/>
    <n v="0"/>
    <x v="2"/>
  </r>
  <r>
    <x v="9"/>
    <x v="1"/>
    <x v="1"/>
    <x v="0"/>
    <x v="28"/>
    <x v="17"/>
    <n v="0"/>
    <n v="0"/>
    <n v="0"/>
    <x v="2"/>
  </r>
  <r>
    <x v="9"/>
    <x v="1"/>
    <x v="1"/>
    <x v="0"/>
    <x v="28"/>
    <x v="18"/>
    <n v="0"/>
    <n v="0"/>
    <n v="0"/>
    <x v="2"/>
  </r>
  <r>
    <x v="9"/>
    <x v="1"/>
    <x v="1"/>
    <x v="0"/>
    <x v="28"/>
    <x v="19"/>
    <n v="0"/>
    <n v="0"/>
    <n v="0"/>
    <x v="2"/>
  </r>
  <r>
    <x v="9"/>
    <x v="1"/>
    <x v="1"/>
    <x v="0"/>
    <x v="28"/>
    <x v="20"/>
    <n v="0"/>
    <n v="0"/>
    <n v="0"/>
    <x v="2"/>
  </r>
  <r>
    <x v="9"/>
    <x v="1"/>
    <x v="1"/>
    <x v="0"/>
    <x v="28"/>
    <x v="21"/>
    <n v="0"/>
    <n v="0"/>
    <n v="0"/>
    <x v="2"/>
  </r>
  <r>
    <x v="9"/>
    <x v="1"/>
    <x v="1"/>
    <x v="0"/>
    <x v="28"/>
    <x v="22"/>
    <n v="0"/>
    <n v="0"/>
    <n v="0"/>
    <x v="2"/>
  </r>
  <r>
    <x v="9"/>
    <x v="1"/>
    <x v="1"/>
    <x v="0"/>
    <x v="28"/>
    <x v="23"/>
    <n v="0"/>
    <n v="0"/>
    <n v="0"/>
    <x v="2"/>
  </r>
  <r>
    <x v="9"/>
    <x v="1"/>
    <x v="1"/>
    <x v="0"/>
    <x v="28"/>
    <x v="24"/>
    <n v="0"/>
    <n v="0"/>
    <n v="0"/>
    <x v="2"/>
  </r>
  <r>
    <x v="9"/>
    <x v="1"/>
    <x v="1"/>
    <x v="0"/>
    <x v="28"/>
    <x v="25"/>
    <n v="0"/>
    <n v="0"/>
    <n v="0"/>
    <x v="2"/>
  </r>
  <r>
    <x v="9"/>
    <x v="1"/>
    <x v="1"/>
    <x v="0"/>
    <x v="28"/>
    <x v="26"/>
    <n v="0"/>
    <n v="0"/>
    <n v="0"/>
    <x v="2"/>
  </r>
  <r>
    <x v="9"/>
    <x v="1"/>
    <x v="1"/>
    <x v="0"/>
    <x v="28"/>
    <x v="27"/>
    <n v="0"/>
    <n v="0"/>
    <n v="0"/>
    <x v="2"/>
  </r>
  <r>
    <x v="9"/>
    <x v="1"/>
    <x v="1"/>
    <x v="0"/>
    <x v="28"/>
    <x v="28"/>
    <n v="0"/>
    <n v="0"/>
    <n v="0"/>
    <x v="2"/>
  </r>
  <r>
    <x v="9"/>
    <x v="1"/>
    <x v="1"/>
    <x v="0"/>
    <x v="28"/>
    <x v="29"/>
    <n v="0"/>
    <n v="0"/>
    <n v="0"/>
    <x v="2"/>
  </r>
  <r>
    <x v="9"/>
    <x v="1"/>
    <x v="1"/>
    <x v="0"/>
    <x v="28"/>
    <x v="30"/>
    <n v="0"/>
    <n v="0"/>
    <n v="0"/>
    <x v="2"/>
  </r>
  <r>
    <x v="9"/>
    <x v="1"/>
    <x v="2"/>
    <x v="0"/>
    <x v="28"/>
    <x v="0"/>
    <n v="126470"/>
    <n v="0"/>
    <n v="0"/>
    <x v="2"/>
  </r>
  <r>
    <x v="9"/>
    <x v="1"/>
    <x v="2"/>
    <x v="0"/>
    <x v="28"/>
    <x v="1"/>
    <n v="117885"/>
    <n v="0"/>
    <n v="0"/>
    <x v="2"/>
  </r>
  <r>
    <x v="9"/>
    <x v="1"/>
    <x v="2"/>
    <x v="0"/>
    <x v="28"/>
    <x v="2"/>
    <n v="109454"/>
    <n v="0"/>
    <n v="0"/>
    <x v="2"/>
  </r>
  <r>
    <x v="9"/>
    <x v="1"/>
    <x v="2"/>
    <x v="0"/>
    <x v="28"/>
    <x v="3"/>
    <n v="101172"/>
    <n v="0"/>
    <n v="0"/>
    <x v="2"/>
  </r>
  <r>
    <x v="9"/>
    <x v="1"/>
    <x v="2"/>
    <x v="0"/>
    <x v="28"/>
    <x v="4"/>
    <n v="93037"/>
    <n v="0"/>
    <n v="0"/>
    <x v="2"/>
  </r>
  <r>
    <x v="9"/>
    <x v="1"/>
    <x v="2"/>
    <x v="0"/>
    <x v="28"/>
    <x v="5"/>
    <n v="85047"/>
    <n v="0"/>
    <n v="0"/>
    <x v="2"/>
  </r>
  <r>
    <x v="9"/>
    <x v="1"/>
    <x v="2"/>
    <x v="0"/>
    <x v="28"/>
    <x v="6"/>
    <n v="77198"/>
    <n v="0"/>
    <n v="0"/>
    <x v="2"/>
  </r>
  <r>
    <x v="9"/>
    <x v="1"/>
    <x v="2"/>
    <x v="0"/>
    <x v="28"/>
    <x v="7"/>
    <n v="69490"/>
    <n v="0"/>
    <n v="0"/>
    <x v="2"/>
  </r>
  <r>
    <x v="9"/>
    <x v="1"/>
    <x v="2"/>
    <x v="0"/>
    <x v="28"/>
    <x v="8"/>
    <n v="61918"/>
    <n v="0"/>
    <n v="0"/>
    <x v="2"/>
  </r>
  <r>
    <x v="9"/>
    <x v="1"/>
    <x v="2"/>
    <x v="0"/>
    <x v="28"/>
    <x v="9"/>
    <n v="54480"/>
    <n v="0"/>
    <n v="0"/>
    <x v="2"/>
  </r>
  <r>
    <x v="9"/>
    <x v="1"/>
    <x v="2"/>
    <x v="0"/>
    <x v="28"/>
    <x v="10"/>
    <n v="47175"/>
    <n v="0"/>
    <n v="0"/>
    <x v="2"/>
  </r>
  <r>
    <x v="9"/>
    <x v="1"/>
    <x v="2"/>
    <x v="0"/>
    <x v="28"/>
    <x v="11"/>
    <n v="40000"/>
    <n v="0"/>
    <n v="0"/>
    <x v="2"/>
  </r>
  <r>
    <x v="9"/>
    <x v="1"/>
    <x v="2"/>
    <x v="0"/>
    <x v="28"/>
    <x v="12"/>
    <n v="32952"/>
    <n v="0"/>
    <n v="0"/>
    <x v="2"/>
  </r>
  <r>
    <x v="9"/>
    <x v="1"/>
    <x v="2"/>
    <x v="0"/>
    <x v="28"/>
    <x v="13"/>
    <n v="26030"/>
    <n v="0"/>
    <n v="0"/>
    <x v="2"/>
  </r>
  <r>
    <x v="9"/>
    <x v="1"/>
    <x v="2"/>
    <x v="0"/>
    <x v="28"/>
    <x v="14"/>
    <n v="19230"/>
    <n v="0"/>
    <n v="0"/>
    <x v="2"/>
  </r>
  <r>
    <x v="9"/>
    <x v="1"/>
    <x v="2"/>
    <x v="0"/>
    <x v="28"/>
    <x v="15"/>
    <n v="12551"/>
    <n v="0"/>
    <n v="0"/>
    <x v="2"/>
  </r>
  <r>
    <x v="9"/>
    <x v="1"/>
    <x v="2"/>
    <x v="0"/>
    <x v="28"/>
    <x v="16"/>
    <n v="5991"/>
    <n v="0"/>
    <n v="0"/>
    <x v="2"/>
  </r>
  <r>
    <x v="9"/>
    <x v="1"/>
    <x v="2"/>
    <x v="0"/>
    <x v="28"/>
    <x v="17"/>
    <n v="0"/>
    <n v="0"/>
    <n v="0"/>
    <x v="2"/>
  </r>
  <r>
    <x v="9"/>
    <x v="1"/>
    <x v="2"/>
    <x v="0"/>
    <x v="28"/>
    <x v="18"/>
    <n v="0"/>
    <n v="0"/>
    <n v="0"/>
    <x v="2"/>
  </r>
  <r>
    <x v="9"/>
    <x v="1"/>
    <x v="2"/>
    <x v="0"/>
    <x v="28"/>
    <x v="19"/>
    <n v="0"/>
    <n v="0"/>
    <n v="0"/>
    <x v="2"/>
  </r>
  <r>
    <x v="9"/>
    <x v="1"/>
    <x v="2"/>
    <x v="0"/>
    <x v="28"/>
    <x v="20"/>
    <n v="0"/>
    <n v="0"/>
    <n v="0"/>
    <x v="2"/>
  </r>
  <r>
    <x v="9"/>
    <x v="1"/>
    <x v="2"/>
    <x v="0"/>
    <x v="28"/>
    <x v="21"/>
    <n v="0"/>
    <n v="0"/>
    <n v="0"/>
    <x v="2"/>
  </r>
  <r>
    <x v="9"/>
    <x v="1"/>
    <x v="2"/>
    <x v="0"/>
    <x v="28"/>
    <x v="22"/>
    <n v="0"/>
    <n v="0"/>
    <n v="0"/>
    <x v="2"/>
  </r>
  <r>
    <x v="9"/>
    <x v="1"/>
    <x v="2"/>
    <x v="0"/>
    <x v="28"/>
    <x v="23"/>
    <n v="0"/>
    <n v="0"/>
    <n v="0"/>
    <x v="2"/>
  </r>
  <r>
    <x v="9"/>
    <x v="1"/>
    <x v="2"/>
    <x v="0"/>
    <x v="28"/>
    <x v="24"/>
    <n v="0"/>
    <n v="0"/>
    <n v="0"/>
    <x v="2"/>
  </r>
  <r>
    <x v="9"/>
    <x v="1"/>
    <x v="2"/>
    <x v="0"/>
    <x v="28"/>
    <x v="25"/>
    <n v="0"/>
    <n v="0"/>
    <n v="0"/>
    <x v="2"/>
  </r>
  <r>
    <x v="9"/>
    <x v="1"/>
    <x v="2"/>
    <x v="0"/>
    <x v="28"/>
    <x v="26"/>
    <n v="0"/>
    <n v="0"/>
    <n v="0"/>
    <x v="2"/>
  </r>
  <r>
    <x v="9"/>
    <x v="1"/>
    <x v="2"/>
    <x v="0"/>
    <x v="28"/>
    <x v="27"/>
    <n v="0"/>
    <n v="0"/>
    <n v="0"/>
    <x v="2"/>
  </r>
  <r>
    <x v="9"/>
    <x v="1"/>
    <x v="2"/>
    <x v="0"/>
    <x v="28"/>
    <x v="28"/>
    <n v="0"/>
    <n v="0"/>
    <n v="0"/>
    <x v="2"/>
  </r>
  <r>
    <x v="9"/>
    <x v="1"/>
    <x v="2"/>
    <x v="0"/>
    <x v="28"/>
    <x v="29"/>
    <n v="0"/>
    <n v="0"/>
    <n v="0"/>
    <x v="2"/>
  </r>
  <r>
    <x v="9"/>
    <x v="1"/>
    <x v="2"/>
    <x v="0"/>
    <x v="28"/>
    <x v="30"/>
    <n v="0"/>
    <n v="0"/>
    <n v="0"/>
    <x v="2"/>
  </r>
  <r>
    <x v="9"/>
    <x v="2"/>
    <x v="0"/>
    <x v="0"/>
    <x v="28"/>
    <x v="0"/>
    <n v="9314207"/>
    <n v="0"/>
    <n v="0"/>
    <x v="2"/>
  </r>
  <r>
    <x v="9"/>
    <x v="2"/>
    <x v="0"/>
    <x v="0"/>
    <x v="28"/>
    <x v="1"/>
    <n v="8670556"/>
    <n v="0"/>
    <n v="0"/>
    <x v="2"/>
  </r>
  <r>
    <x v="9"/>
    <x v="2"/>
    <x v="0"/>
    <x v="0"/>
    <x v="28"/>
    <x v="2"/>
    <n v="8026904"/>
    <n v="0"/>
    <n v="0"/>
    <x v="2"/>
  </r>
  <r>
    <x v="9"/>
    <x v="2"/>
    <x v="0"/>
    <x v="0"/>
    <x v="28"/>
    <x v="3"/>
    <n v="7383253"/>
    <n v="0"/>
    <n v="0"/>
    <x v="2"/>
  </r>
  <r>
    <x v="9"/>
    <x v="2"/>
    <x v="0"/>
    <x v="0"/>
    <x v="28"/>
    <x v="4"/>
    <n v="6739602"/>
    <n v="0"/>
    <n v="0"/>
    <x v="2"/>
  </r>
  <r>
    <x v="9"/>
    <x v="2"/>
    <x v="0"/>
    <x v="0"/>
    <x v="28"/>
    <x v="5"/>
    <n v="6095950"/>
    <n v="0"/>
    <n v="0"/>
    <x v="2"/>
  </r>
  <r>
    <x v="9"/>
    <x v="2"/>
    <x v="0"/>
    <x v="0"/>
    <x v="28"/>
    <x v="6"/>
    <n v="5452298"/>
    <n v="0"/>
    <n v="0"/>
    <x v="2"/>
  </r>
  <r>
    <x v="9"/>
    <x v="2"/>
    <x v="0"/>
    <x v="0"/>
    <x v="28"/>
    <x v="7"/>
    <n v="4808647"/>
    <n v="0"/>
    <n v="0"/>
    <x v="2"/>
  </r>
  <r>
    <x v="9"/>
    <x v="2"/>
    <x v="0"/>
    <x v="0"/>
    <x v="28"/>
    <x v="8"/>
    <n v="4164996"/>
    <n v="0"/>
    <n v="0"/>
    <x v="2"/>
  </r>
  <r>
    <x v="9"/>
    <x v="2"/>
    <x v="0"/>
    <x v="0"/>
    <x v="28"/>
    <x v="9"/>
    <n v="3521344"/>
    <n v="0"/>
    <n v="0"/>
    <x v="2"/>
  </r>
  <r>
    <x v="9"/>
    <x v="2"/>
    <x v="0"/>
    <x v="0"/>
    <x v="28"/>
    <x v="10"/>
    <n v="2877693"/>
    <n v="0"/>
    <n v="0"/>
    <x v="2"/>
  </r>
  <r>
    <x v="9"/>
    <x v="2"/>
    <x v="0"/>
    <x v="0"/>
    <x v="28"/>
    <x v="11"/>
    <n v="2234042"/>
    <n v="0"/>
    <n v="0"/>
    <x v="2"/>
  </r>
  <r>
    <x v="9"/>
    <x v="2"/>
    <x v="0"/>
    <x v="0"/>
    <x v="28"/>
    <x v="12"/>
    <n v="1590391"/>
    <n v="0"/>
    <n v="0"/>
    <x v="2"/>
  </r>
  <r>
    <x v="9"/>
    <x v="2"/>
    <x v="0"/>
    <x v="0"/>
    <x v="28"/>
    <x v="13"/>
    <n v="946739"/>
    <n v="0"/>
    <n v="0"/>
    <x v="2"/>
  </r>
  <r>
    <x v="9"/>
    <x v="2"/>
    <x v="0"/>
    <x v="0"/>
    <x v="28"/>
    <x v="14"/>
    <n v="303088"/>
    <n v="0"/>
    <n v="0"/>
    <x v="2"/>
  </r>
  <r>
    <x v="9"/>
    <x v="2"/>
    <x v="0"/>
    <x v="0"/>
    <x v="28"/>
    <x v="15"/>
    <n v="0"/>
    <n v="0"/>
    <n v="0"/>
    <x v="2"/>
  </r>
  <r>
    <x v="9"/>
    <x v="2"/>
    <x v="0"/>
    <x v="0"/>
    <x v="28"/>
    <x v="16"/>
    <n v="0"/>
    <n v="0"/>
    <n v="0"/>
    <x v="2"/>
  </r>
  <r>
    <x v="9"/>
    <x v="2"/>
    <x v="0"/>
    <x v="0"/>
    <x v="28"/>
    <x v="17"/>
    <n v="0"/>
    <n v="0"/>
    <n v="0"/>
    <x v="2"/>
  </r>
  <r>
    <x v="9"/>
    <x v="2"/>
    <x v="0"/>
    <x v="0"/>
    <x v="28"/>
    <x v="18"/>
    <n v="0"/>
    <n v="0"/>
    <n v="0"/>
    <x v="2"/>
  </r>
  <r>
    <x v="9"/>
    <x v="2"/>
    <x v="0"/>
    <x v="0"/>
    <x v="28"/>
    <x v="19"/>
    <n v="0"/>
    <n v="0"/>
    <n v="0"/>
    <x v="2"/>
  </r>
  <r>
    <x v="9"/>
    <x v="2"/>
    <x v="0"/>
    <x v="0"/>
    <x v="28"/>
    <x v="20"/>
    <n v="0"/>
    <n v="0"/>
    <n v="0"/>
    <x v="2"/>
  </r>
  <r>
    <x v="9"/>
    <x v="2"/>
    <x v="0"/>
    <x v="0"/>
    <x v="28"/>
    <x v="21"/>
    <n v="0"/>
    <n v="0"/>
    <n v="0"/>
    <x v="2"/>
  </r>
  <r>
    <x v="9"/>
    <x v="2"/>
    <x v="0"/>
    <x v="0"/>
    <x v="28"/>
    <x v="22"/>
    <n v="0"/>
    <n v="0"/>
    <n v="0"/>
    <x v="2"/>
  </r>
  <r>
    <x v="9"/>
    <x v="2"/>
    <x v="0"/>
    <x v="0"/>
    <x v="28"/>
    <x v="23"/>
    <n v="0"/>
    <n v="0"/>
    <n v="0"/>
    <x v="2"/>
  </r>
  <r>
    <x v="9"/>
    <x v="2"/>
    <x v="0"/>
    <x v="0"/>
    <x v="28"/>
    <x v="24"/>
    <n v="0"/>
    <n v="0"/>
    <n v="0"/>
    <x v="2"/>
  </r>
  <r>
    <x v="9"/>
    <x v="2"/>
    <x v="0"/>
    <x v="0"/>
    <x v="28"/>
    <x v="25"/>
    <n v="0"/>
    <n v="0"/>
    <n v="0"/>
    <x v="2"/>
  </r>
  <r>
    <x v="9"/>
    <x v="2"/>
    <x v="0"/>
    <x v="0"/>
    <x v="28"/>
    <x v="26"/>
    <n v="0"/>
    <n v="0"/>
    <n v="0"/>
    <x v="2"/>
  </r>
  <r>
    <x v="9"/>
    <x v="2"/>
    <x v="0"/>
    <x v="0"/>
    <x v="28"/>
    <x v="27"/>
    <n v="0"/>
    <n v="0"/>
    <n v="0"/>
    <x v="2"/>
  </r>
  <r>
    <x v="9"/>
    <x v="2"/>
    <x v="0"/>
    <x v="0"/>
    <x v="28"/>
    <x v="28"/>
    <n v="0"/>
    <n v="0"/>
    <n v="0"/>
    <x v="2"/>
  </r>
  <r>
    <x v="9"/>
    <x v="2"/>
    <x v="0"/>
    <x v="0"/>
    <x v="28"/>
    <x v="29"/>
    <n v="0"/>
    <n v="0"/>
    <n v="0"/>
    <x v="2"/>
  </r>
  <r>
    <x v="9"/>
    <x v="2"/>
    <x v="0"/>
    <x v="0"/>
    <x v="28"/>
    <x v="30"/>
    <n v="0"/>
    <n v="0"/>
    <n v="0"/>
    <x v="2"/>
  </r>
  <r>
    <x v="9"/>
    <x v="2"/>
    <x v="1"/>
    <x v="0"/>
    <x v="28"/>
    <x v="0"/>
    <n v="1353434"/>
    <n v="0"/>
    <n v="0"/>
    <x v="2"/>
  </r>
  <r>
    <x v="9"/>
    <x v="2"/>
    <x v="1"/>
    <x v="0"/>
    <x v="28"/>
    <x v="1"/>
    <n v="1259906"/>
    <n v="0"/>
    <n v="0"/>
    <x v="2"/>
  </r>
  <r>
    <x v="9"/>
    <x v="2"/>
    <x v="1"/>
    <x v="0"/>
    <x v="28"/>
    <x v="2"/>
    <n v="1166378"/>
    <n v="0"/>
    <n v="0"/>
    <x v="2"/>
  </r>
  <r>
    <x v="9"/>
    <x v="2"/>
    <x v="1"/>
    <x v="0"/>
    <x v="28"/>
    <x v="3"/>
    <n v="1072850"/>
    <n v="0"/>
    <n v="0"/>
    <x v="2"/>
  </r>
  <r>
    <x v="9"/>
    <x v="2"/>
    <x v="1"/>
    <x v="0"/>
    <x v="28"/>
    <x v="4"/>
    <n v="979322"/>
    <n v="0"/>
    <n v="0"/>
    <x v="2"/>
  </r>
  <r>
    <x v="9"/>
    <x v="2"/>
    <x v="1"/>
    <x v="0"/>
    <x v="28"/>
    <x v="5"/>
    <n v="885794"/>
    <n v="0"/>
    <n v="0"/>
    <x v="2"/>
  </r>
  <r>
    <x v="9"/>
    <x v="2"/>
    <x v="1"/>
    <x v="0"/>
    <x v="28"/>
    <x v="6"/>
    <n v="792266"/>
    <n v="0"/>
    <n v="0"/>
    <x v="2"/>
  </r>
  <r>
    <x v="9"/>
    <x v="2"/>
    <x v="1"/>
    <x v="0"/>
    <x v="28"/>
    <x v="7"/>
    <n v="698738"/>
    <n v="0"/>
    <n v="0"/>
    <x v="2"/>
  </r>
  <r>
    <x v="9"/>
    <x v="2"/>
    <x v="1"/>
    <x v="0"/>
    <x v="28"/>
    <x v="8"/>
    <n v="605210"/>
    <n v="0"/>
    <n v="0"/>
    <x v="2"/>
  </r>
  <r>
    <x v="9"/>
    <x v="2"/>
    <x v="1"/>
    <x v="0"/>
    <x v="28"/>
    <x v="9"/>
    <n v="511682"/>
    <n v="0"/>
    <n v="0"/>
    <x v="2"/>
  </r>
  <r>
    <x v="9"/>
    <x v="2"/>
    <x v="1"/>
    <x v="0"/>
    <x v="28"/>
    <x v="10"/>
    <n v="418154"/>
    <n v="0"/>
    <n v="0"/>
    <x v="2"/>
  </r>
  <r>
    <x v="9"/>
    <x v="2"/>
    <x v="1"/>
    <x v="0"/>
    <x v="28"/>
    <x v="11"/>
    <n v="324626"/>
    <n v="0"/>
    <n v="0"/>
    <x v="2"/>
  </r>
  <r>
    <x v="9"/>
    <x v="2"/>
    <x v="1"/>
    <x v="0"/>
    <x v="28"/>
    <x v="12"/>
    <n v="231098"/>
    <n v="0"/>
    <n v="0"/>
    <x v="2"/>
  </r>
  <r>
    <x v="9"/>
    <x v="2"/>
    <x v="1"/>
    <x v="0"/>
    <x v="28"/>
    <x v="13"/>
    <n v="137570"/>
    <n v="0"/>
    <n v="0"/>
    <x v="2"/>
  </r>
  <r>
    <x v="9"/>
    <x v="2"/>
    <x v="1"/>
    <x v="0"/>
    <x v="28"/>
    <x v="14"/>
    <n v="44042"/>
    <n v="0"/>
    <n v="0"/>
    <x v="2"/>
  </r>
  <r>
    <x v="9"/>
    <x v="2"/>
    <x v="1"/>
    <x v="0"/>
    <x v="28"/>
    <x v="15"/>
    <n v="0"/>
    <n v="0"/>
    <n v="0"/>
    <x v="2"/>
  </r>
  <r>
    <x v="9"/>
    <x v="2"/>
    <x v="1"/>
    <x v="0"/>
    <x v="28"/>
    <x v="16"/>
    <n v="0"/>
    <n v="0"/>
    <n v="0"/>
    <x v="2"/>
  </r>
  <r>
    <x v="9"/>
    <x v="2"/>
    <x v="1"/>
    <x v="0"/>
    <x v="28"/>
    <x v="17"/>
    <n v="0"/>
    <n v="0"/>
    <n v="0"/>
    <x v="2"/>
  </r>
  <r>
    <x v="9"/>
    <x v="2"/>
    <x v="1"/>
    <x v="0"/>
    <x v="28"/>
    <x v="18"/>
    <n v="0"/>
    <n v="0"/>
    <n v="0"/>
    <x v="2"/>
  </r>
  <r>
    <x v="9"/>
    <x v="2"/>
    <x v="1"/>
    <x v="0"/>
    <x v="28"/>
    <x v="19"/>
    <n v="0"/>
    <n v="0"/>
    <n v="0"/>
    <x v="2"/>
  </r>
  <r>
    <x v="9"/>
    <x v="2"/>
    <x v="1"/>
    <x v="0"/>
    <x v="28"/>
    <x v="20"/>
    <n v="0"/>
    <n v="0"/>
    <n v="0"/>
    <x v="2"/>
  </r>
  <r>
    <x v="9"/>
    <x v="2"/>
    <x v="1"/>
    <x v="0"/>
    <x v="28"/>
    <x v="21"/>
    <n v="0"/>
    <n v="0"/>
    <n v="0"/>
    <x v="2"/>
  </r>
  <r>
    <x v="9"/>
    <x v="2"/>
    <x v="1"/>
    <x v="0"/>
    <x v="28"/>
    <x v="22"/>
    <n v="0"/>
    <n v="0"/>
    <n v="0"/>
    <x v="2"/>
  </r>
  <r>
    <x v="9"/>
    <x v="2"/>
    <x v="1"/>
    <x v="0"/>
    <x v="28"/>
    <x v="23"/>
    <n v="0"/>
    <n v="0"/>
    <n v="0"/>
    <x v="2"/>
  </r>
  <r>
    <x v="9"/>
    <x v="2"/>
    <x v="1"/>
    <x v="0"/>
    <x v="28"/>
    <x v="24"/>
    <n v="0"/>
    <n v="0"/>
    <n v="0"/>
    <x v="2"/>
  </r>
  <r>
    <x v="9"/>
    <x v="2"/>
    <x v="1"/>
    <x v="0"/>
    <x v="28"/>
    <x v="25"/>
    <n v="0"/>
    <n v="0"/>
    <n v="0"/>
    <x v="2"/>
  </r>
  <r>
    <x v="9"/>
    <x v="2"/>
    <x v="1"/>
    <x v="0"/>
    <x v="28"/>
    <x v="26"/>
    <n v="0"/>
    <n v="0"/>
    <n v="0"/>
    <x v="2"/>
  </r>
  <r>
    <x v="9"/>
    <x v="2"/>
    <x v="1"/>
    <x v="0"/>
    <x v="28"/>
    <x v="27"/>
    <n v="0"/>
    <n v="0"/>
    <n v="0"/>
    <x v="2"/>
  </r>
  <r>
    <x v="9"/>
    <x v="2"/>
    <x v="1"/>
    <x v="0"/>
    <x v="28"/>
    <x v="28"/>
    <n v="0"/>
    <n v="0"/>
    <n v="0"/>
    <x v="2"/>
  </r>
  <r>
    <x v="9"/>
    <x v="2"/>
    <x v="1"/>
    <x v="0"/>
    <x v="28"/>
    <x v="29"/>
    <n v="0"/>
    <n v="0"/>
    <n v="0"/>
    <x v="2"/>
  </r>
  <r>
    <x v="9"/>
    <x v="2"/>
    <x v="1"/>
    <x v="0"/>
    <x v="28"/>
    <x v="30"/>
    <n v="0"/>
    <n v="0"/>
    <n v="0"/>
    <x v="2"/>
  </r>
  <r>
    <x v="9"/>
    <x v="2"/>
    <x v="2"/>
    <x v="0"/>
    <x v="28"/>
    <x v="0"/>
    <n v="221277"/>
    <n v="0"/>
    <n v="0"/>
    <x v="2"/>
  </r>
  <r>
    <x v="9"/>
    <x v="2"/>
    <x v="2"/>
    <x v="0"/>
    <x v="28"/>
    <x v="1"/>
    <n v="206257"/>
    <n v="0"/>
    <n v="0"/>
    <x v="2"/>
  </r>
  <r>
    <x v="9"/>
    <x v="2"/>
    <x v="2"/>
    <x v="0"/>
    <x v="28"/>
    <x v="2"/>
    <n v="191505"/>
    <n v="0"/>
    <n v="0"/>
    <x v="2"/>
  </r>
  <r>
    <x v="9"/>
    <x v="2"/>
    <x v="2"/>
    <x v="0"/>
    <x v="28"/>
    <x v="3"/>
    <n v="177014"/>
    <n v="0"/>
    <n v="0"/>
    <x v="2"/>
  </r>
  <r>
    <x v="9"/>
    <x v="2"/>
    <x v="2"/>
    <x v="0"/>
    <x v="28"/>
    <x v="4"/>
    <n v="162781"/>
    <n v="0"/>
    <n v="0"/>
    <x v="2"/>
  </r>
  <r>
    <x v="9"/>
    <x v="2"/>
    <x v="2"/>
    <x v="0"/>
    <x v="28"/>
    <x v="5"/>
    <n v="148801"/>
    <n v="0"/>
    <n v="0"/>
    <x v="2"/>
  </r>
  <r>
    <x v="9"/>
    <x v="2"/>
    <x v="2"/>
    <x v="0"/>
    <x v="28"/>
    <x v="6"/>
    <n v="135069"/>
    <n v="0"/>
    <n v="0"/>
    <x v="2"/>
  </r>
  <r>
    <x v="9"/>
    <x v="2"/>
    <x v="2"/>
    <x v="0"/>
    <x v="28"/>
    <x v="7"/>
    <n v="121582"/>
    <n v="0"/>
    <n v="0"/>
    <x v="2"/>
  </r>
  <r>
    <x v="9"/>
    <x v="2"/>
    <x v="2"/>
    <x v="0"/>
    <x v="28"/>
    <x v="8"/>
    <n v="108334"/>
    <n v="0"/>
    <n v="0"/>
    <x v="2"/>
  </r>
  <r>
    <x v="9"/>
    <x v="2"/>
    <x v="2"/>
    <x v="0"/>
    <x v="28"/>
    <x v="9"/>
    <n v="95321"/>
    <n v="0"/>
    <n v="0"/>
    <x v="2"/>
  </r>
  <r>
    <x v="9"/>
    <x v="2"/>
    <x v="2"/>
    <x v="0"/>
    <x v="28"/>
    <x v="10"/>
    <n v="82540"/>
    <n v="0"/>
    <n v="0"/>
    <x v="2"/>
  </r>
  <r>
    <x v="9"/>
    <x v="2"/>
    <x v="2"/>
    <x v="0"/>
    <x v="28"/>
    <x v="11"/>
    <n v="69986"/>
    <n v="0"/>
    <n v="0"/>
    <x v="2"/>
  </r>
  <r>
    <x v="9"/>
    <x v="2"/>
    <x v="2"/>
    <x v="0"/>
    <x v="28"/>
    <x v="12"/>
    <n v="57654"/>
    <n v="0"/>
    <n v="0"/>
    <x v="2"/>
  </r>
  <r>
    <x v="9"/>
    <x v="2"/>
    <x v="2"/>
    <x v="0"/>
    <x v="28"/>
    <x v="13"/>
    <n v="45542"/>
    <n v="0"/>
    <n v="0"/>
    <x v="2"/>
  </r>
  <r>
    <x v="9"/>
    <x v="2"/>
    <x v="2"/>
    <x v="0"/>
    <x v="28"/>
    <x v="14"/>
    <n v="33645"/>
    <n v="0"/>
    <n v="0"/>
    <x v="2"/>
  </r>
  <r>
    <x v="9"/>
    <x v="2"/>
    <x v="2"/>
    <x v="0"/>
    <x v="28"/>
    <x v="15"/>
    <n v="21960"/>
    <n v="0"/>
    <n v="0"/>
    <x v="2"/>
  </r>
  <r>
    <x v="9"/>
    <x v="2"/>
    <x v="2"/>
    <x v="0"/>
    <x v="28"/>
    <x v="16"/>
    <n v="10482"/>
    <n v="0"/>
    <n v="0"/>
    <x v="2"/>
  </r>
  <r>
    <x v="9"/>
    <x v="2"/>
    <x v="2"/>
    <x v="0"/>
    <x v="28"/>
    <x v="17"/>
    <n v="0"/>
    <n v="0"/>
    <n v="0"/>
    <x v="2"/>
  </r>
  <r>
    <x v="9"/>
    <x v="2"/>
    <x v="2"/>
    <x v="0"/>
    <x v="28"/>
    <x v="18"/>
    <n v="0"/>
    <n v="0"/>
    <n v="0"/>
    <x v="2"/>
  </r>
  <r>
    <x v="9"/>
    <x v="2"/>
    <x v="2"/>
    <x v="0"/>
    <x v="28"/>
    <x v="19"/>
    <n v="0"/>
    <n v="0"/>
    <n v="0"/>
    <x v="2"/>
  </r>
  <r>
    <x v="9"/>
    <x v="2"/>
    <x v="2"/>
    <x v="0"/>
    <x v="28"/>
    <x v="20"/>
    <n v="0"/>
    <n v="0"/>
    <n v="0"/>
    <x v="2"/>
  </r>
  <r>
    <x v="9"/>
    <x v="2"/>
    <x v="2"/>
    <x v="0"/>
    <x v="28"/>
    <x v="21"/>
    <n v="0"/>
    <n v="0"/>
    <n v="0"/>
    <x v="2"/>
  </r>
  <r>
    <x v="9"/>
    <x v="2"/>
    <x v="2"/>
    <x v="0"/>
    <x v="28"/>
    <x v="22"/>
    <n v="0"/>
    <n v="0"/>
    <n v="0"/>
    <x v="2"/>
  </r>
  <r>
    <x v="9"/>
    <x v="2"/>
    <x v="2"/>
    <x v="0"/>
    <x v="28"/>
    <x v="23"/>
    <n v="0"/>
    <n v="0"/>
    <n v="0"/>
    <x v="2"/>
  </r>
  <r>
    <x v="9"/>
    <x v="2"/>
    <x v="2"/>
    <x v="0"/>
    <x v="28"/>
    <x v="24"/>
    <n v="0"/>
    <n v="0"/>
    <n v="0"/>
    <x v="2"/>
  </r>
  <r>
    <x v="9"/>
    <x v="2"/>
    <x v="2"/>
    <x v="0"/>
    <x v="28"/>
    <x v="25"/>
    <n v="0"/>
    <n v="0"/>
    <n v="0"/>
    <x v="2"/>
  </r>
  <r>
    <x v="9"/>
    <x v="2"/>
    <x v="2"/>
    <x v="0"/>
    <x v="28"/>
    <x v="26"/>
    <n v="0"/>
    <n v="0"/>
    <n v="0"/>
    <x v="2"/>
  </r>
  <r>
    <x v="9"/>
    <x v="2"/>
    <x v="2"/>
    <x v="0"/>
    <x v="28"/>
    <x v="27"/>
    <n v="0"/>
    <n v="0"/>
    <n v="0"/>
    <x v="2"/>
  </r>
  <r>
    <x v="9"/>
    <x v="2"/>
    <x v="2"/>
    <x v="0"/>
    <x v="28"/>
    <x v="28"/>
    <n v="0"/>
    <n v="0"/>
    <n v="0"/>
    <x v="2"/>
  </r>
  <r>
    <x v="9"/>
    <x v="2"/>
    <x v="2"/>
    <x v="0"/>
    <x v="28"/>
    <x v="29"/>
    <n v="0"/>
    <n v="0"/>
    <n v="0"/>
    <x v="2"/>
  </r>
  <r>
    <x v="9"/>
    <x v="2"/>
    <x v="2"/>
    <x v="0"/>
    <x v="28"/>
    <x v="30"/>
    <n v="0"/>
    <n v="0"/>
    <n v="0"/>
    <x v="2"/>
  </r>
  <r>
    <x v="9"/>
    <x v="3"/>
    <x v="0"/>
    <x v="0"/>
    <x v="28"/>
    <x v="0"/>
    <n v="4427734"/>
    <n v="0"/>
    <n v="0"/>
    <x v="2"/>
  </r>
  <r>
    <x v="9"/>
    <x v="3"/>
    <x v="0"/>
    <x v="0"/>
    <x v="28"/>
    <x v="1"/>
    <n v="4121758"/>
    <n v="0"/>
    <n v="0"/>
    <x v="2"/>
  </r>
  <r>
    <x v="9"/>
    <x v="3"/>
    <x v="0"/>
    <x v="0"/>
    <x v="28"/>
    <x v="2"/>
    <n v="3815783"/>
    <n v="0"/>
    <n v="0"/>
    <x v="2"/>
  </r>
  <r>
    <x v="9"/>
    <x v="3"/>
    <x v="0"/>
    <x v="0"/>
    <x v="28"/>
    <x v="3"/>
    <n v="3509808"/>
    <n v="0"/>
    <n v="0"/>
    <x v="2"/>
  </r>
  <r>
    <x v="9"/>
    <x v="3"/>
    <x v="0"/>
    <x v="0"/>
    <x v="28"/>
    <x v="4"/>
    <n v="3203832"/>
    <n v="0"/>
    <n v="0"/>
    <x v="2"/>
  </r>
  <r>
    <x v="9"/>
    <x v="3"/>
    <x v="0"/>
    <x v="0"/>
    <x v="28"/>
    <x v="5"/>
    <n v="2897857"/>
    <n v="0"/>
    <n v="0"/>
    <x v="2"/>
  </r>
  <r>
    <x v="9"/>
    <x v="3"/>
    <x v="0"/>
    <x v="0"/>
    <x v="28"/>
    <x v="6"/>
    <n v="2591882"/>
    <n v="0"/>
    <n v="0"/>
    <x v="2"/>
  </r>
  <r>
    <x v="9"/>
    <x v="3"/>
    <x v="0"/>
    <x v="0"/>
    <x v="28"/>
    <x v="7"/>
    <n v="2285907"/>
    <n v="0"/>
    <n v="0"/>
    <x v="2"/>
  </r>
  <r>
    <x v="9"/>
    <x v="3"/>
    <x v="0"/>
    <x v="0"/>
    <x v="28"/>
    <x v="8"/>
    <n v="1979932"/>
    <n v="0"/>
    <n v="0"/>
    <x v="2"/>
  </r>
  <r>
    <x v="9"/>
    <x v="3"/>
    <x v="0"/>
    <x v="0"/>
    <x v="28"/>
    <x v="9"/>
    <n v="1673956"/>
    <n v="0"/>
    <n v="0"/>
    <x v="2"/>
  </r>
  <r>
    <x v="9"/>
    <x v="3"/>
    <x v="0"/>
    <x v="0"/>
    <x v="28"/>
    <x v="10"/>
    <n v="1367981"/>
    <n v="0"/>
    <n v="0"/>
    <x v="2"/>
  </r>
  <r>
    <x v="9"/>
    <x v="3"/>
    <x v="0"/>
    <x v="0"/>
    <x v="28"/>
    <x v="11"/>
    <n v="1062006"/>
    <n v="0"/>
    <n v="0"/>
    <x v="2"/>
  </r>
  <r>
    <x v="9"/>
    <x v="3"/>
    <x v="0"/>
    <x v="0"/>
    <x v="28"/>
    <x v="12"/>
    <n v="756031"/>
    <n v="0"/>
    <n v="0"/>
    <x v="2"/>
  </r>
  <r>
    <x v="9"/>
    <x v="3"/>
    <x v="0"/>
    <x v="0"/>
    <x v="28"/>
    <x v="13"/>
    <n v="450055"/>
    <n v="0"/>
    <n v="0"/>
    <x v="2"/>
  </r>
  <r>
    <x v="9"/>
    <x v="3"/>
    <x v="0"/>
    <x v="0"/>
    <x v="28"/>
    <x v="14"/>
    <n v="144080"/>
    <n v="0"/>
    <n v="0"/>
    <x v="2"/>
  </r>
  <r>
    <x v="9"/>
    <x v="3"/>
    <x v="0"/>
    <x v="0"/>
    <x v="28"/>
    <x v="15"/>
    <n v="0"/>
    <n v="0"/>
    <n v="0"/>
    <x v="2"/>
  </r>
  <r>
    <x v="9"/>
    <x v="3"/>
    <x v="0"/>
    <x v="0"/>
    <x v="28"/>
    <x v="16"/>
    <n v="0"/>
    <n v="0"/>
    <n v="0"/>
    <x v="2"/>
  </r>
  <r>
    <x v="9"/>
    <x v="3"/>
    <x v="0"/>
    <x v="0"/>
    <x v="28"/>
    <x v="17"/>
    <n v="0"/>
    <n v="0"/>
    <n v="0"/>
    <x v="2"/>
  </r>
  <r>
    <x v="9"/>
    <x v="3"/>
    <x v="0"/>
    <x v="0"/>
    <x v="28"/>
    <x v="18"/>
    <n v="0"/>
    <n v="0"/>
    <n v="0"/>
    <x v="2"/>
  </r>
  <r>
    <x v="9"/>
    <x v="3"/>
    <x v="0"/>
    <x v="0"/>
    <x v="28"/>
    <x v="19"/>
    <n v="0"/>
    <n v="0"/>
    <n v="0"/>
    <x v="2"/>
  </r>
  <r>
    <x v="9"/>
    <x v="3"/>
    <x v="0"/>
    <x v="0"/>
    <x v="28"/>
    <x v="20"/>
    <n v="0"/>
    <n v="0"/>
    <n v="0"/>
    <x v="2"/>
  </r>
  <r>
    <x v="9"/>
    <x v="3"/>
    <x v="0"/>
    <x v="0"/>
    <x v="28"/>
    <x v="21"/>
    <n v="0"/>
    <n v="0"/>
    <n v="0"/>
    <x v="2"/>
  </r>
  <r>
    <x v="9"/>
    <x v="3"/>
    <x v="0"/>
    <x v="0"/>
    <x v="28"/>
    <x v="22"/>
    <n v="0"/>
    <n v="0"/>
    <n v="0"/>
    <x v="2"/>
  </r>
  <r>
    <x v="9"/>
    <x v="3"/>
    <x v="0"/>
    <x v="0"/>
    <x v="28"/>
    <x v="23"/>
    <n v="0"/>
    <n v="0"/>
    <n v="0"/>
    <x v="2"/>
  </r>
  <r>
    <x v="9"/>
    <x v="3"/>
    <x v="0"/>
    <x v="0"/>
    <x v="28"/>
    <x v="24"/>
    <n v="0"/>
    <n v="0"/>
    <n v="0"/>
    <x v="2"/>
  </r>
  <r>
    <x v="9"/>
    <x v="3"/>
    <x v="0"/>
    <x v="0"/>
    <x v="28"/>
    <x v="25"/>
    <n v="0"/>
    <n v="0"/>
    <n v="0"/>
    <x v="2"/>
  </r>
  <r>
    <x v="9"/>
    <x v="3"/>
    <x v="0"/>
    <x v="0"/>
    <x v="28"/>
    <x v="26"/>
    <n v="0"/>
    <n v="0"/>
    <n v="0"/>
    <x v="2"/>
  </r>
  <r>
    <x v="9"/>
    <x v="3"/>
    <x v="0"/>
    <x v="0"/>
    <x v="28"/>
    <x v="27"/>
    <n v="0"/>
    <n v="0"/>
    <n v="0"/>
    <x v="2"/>
  </r>
  <r>
    <x v="9"/>
    <x v="3"/>
    <x v="0"/>
    <x v="0"/>
    <x v="28"/>
    <x v="28"/>
    <n v="0"/>
    <n v="0"/>
    <n v="0"/>
    <x v="2"/>
  </r>
  <r>
    <x v="9"/>
    <x v="3"/>
    <x v="0"/>
    <x v="0"/>
    <x v="28"/>
    <x v="29"/>
    <n v="0"/>
    <n v="0"/>
    <n v="0"/>
    <x v="2"/>
  </r>
  <r>
    <x v="9"/>
    <x v="3"/>
    <x v="0"/>
    <x v="0"/>
    <x v="28"/>
    <x v="30"/>
    <n v="0"/>
    <n v="0"/>
    <n v="0"/>
    <x v="2"/>
  </r>
  <r>
    <x v="9"/>
    <x v="3"/>
    <x v="1"/>
    <x v="0"/>
    <x v="28"/>
    <x v="0"/>
    <n v="529402"/>
    <n v="0"/>
    <n v="0"/>
    <x v="2"/>
  </r>
  <r>
    <x v="9"/>
    <x v="3"/>
    <x v="1"/>
    <x v="0"/>
    <x v="28"/>
    <x v="1"/>
    <n v="492818"/>
    <n v="0"/>
    <n v="0"/>
    <x v="2"/>
  </r>
  <r>
    <x v="9"/>
    <x v="3"/>
    <x v="1"/>
    <x v="0"/>
    <x v="28"/>
    <x v="2"/>
    <n v="456234"/>
    <n v="0"/>
    <n v="0"/>
    <x v="2"/>
  </r>
  <r>
    <x v="9"/>
    <x v="3"/>
    <x v="1"/>
    <x v="0"/>
    <x v="28"/>
    <x v="3"/>
    <n v="419650"/>
    <n v="0"/>
    <n v="0"/>
    <x v="2"/>
  </r>
  <r>
    <x v="9"/>
    <x v="3"/>
    <x v="1"/>
    <x v="0"/>
    <x v="28"/>
    <x v="4"/>
    <n v="383067"/>
    <n v="0"/>
    <n v="0"/>
    <x v="2"/>
  </r>
  <r>
    <x v="9"/>
    <x v="3"/>
    <x v="1"/>
    <x v="0"/>
    <x v="28"/>
    <x v="5"/>
    <n v="346483"/>
    <n v="0"/>
    <n v="0"/>
    <x v="2"/>
  </r>
  <r>
    <x v="9"/>
    <x v="3"/>
    <x v="1"/>
    <x v="0"/>
    <x v="28"/>
    <x v="6"/>
    <n v="309899"/>
    <n v="0"/>
    <n v="0"/>
    <x v="2"/>
  </r>
  <r>
    <x v="9"/>
    <x v="3"/>
    <x v="1"/>
    <x v="0"/>
    <x v="28"/>
    <x v="7"/>
    <n v="273315"/>
    <n v="0"/>
    <n v="0"/>
    <x v="2"/>
  </r>
  <r>
    <x v="9"/>
    <x v="3"/>
    <x v="1"/>
    <x v="0"/>
    <x v="28"/>
    <x v="8"/>
    <n v="236731"/>
    <n v="0"/>
    <n v="0"/>
    <x v="2"/>
  </r>
  <r>
    <x v="9"/>
    <x v="3"/>
    <x v="1"/>
    <x v="0"/>
    <x v="28"/>
    <x v="9"/>
    <n v="200147"/>
    <n v="0"/>
    <n v="0"/>
    <x v="2"/>
  </r>
  <r>
    <x v="9"/>
    <x v="3"/>
    <x v="1"/>
    <x v="0"/>
    <x v="28"/>
    <x v="10"/>
    <n v="163563"/>
    <n v="0"/>
    <n v="0"/>
    <x v="2"/>
  </r>
  <r>
    <x v="9"/>
    <x v="3"/>
    <x v="1"/>
    <x v="0"/>
    <x v="28"/>
    <x v="11"/>
    <n v="126979"/>
    <n v="0"/>
    <n v="0"/>
    <x v="2"/>
  </r>
  <r>
    <x v="9"/>
    <x v="3"/>
    <x v="1"/>
    <x v="0"/>
    <x v="28"/>
    <x v="12"/>
    <n v="90395"/>
    <n v="0"/>
    <n v="0"/>
    <x v="2"/>
  </r>
  <r>
    <x v="9"/>
    <x v="3"/>
    <x v="1"/>
    <x v="0"/>
    <x v="28"/>
    <x v="13"/>
    <n v="53811"/>
    <n v="0"/>
    <n v="0"/>
    <x v="2"/>
  </r>
  <r>
    <x v="9"/>
    <x v="3"/>
    <x v="1"/>
    <x v="0"/>
    <x v="28"/>
    <x v="14"/>
    <n v="17227"/>
    <n v="0"/>
    <n v="0"/>
    <x v="2"/>
  </r>
  <r>
    <x v="9"/>
    <x v="3"/>
    <x v="1"/>
    <x v="0"/>
    <x v="28"/>
    <x v="15"/>
    <n v="0"/>
    <n v="0"/>
    <n v="0"/>
    <x v="2"/>
  </r>
  <r>
    <x v="9"/>
    <x v="3"/>
    <x v="1"/>
    <x v="0"/>
    <x v="28"/>
    <x v="16"/>
    <n v="0"/>
    <n v="0"/>
    <n v="0"/>
    <x v="2"/>
  </r>
  <r>
    <x v="9"/>
    <x v="3"/>
    <x v="1"/>
    <x v="0"/>
    <x v="28"/>
    <x v="17"/>
    <n v="0"/>
    <n v="0"/>
    <n v="0"/>
    <x v="2"/>
  </r>
  <r>
    <x v="9"/>
    <x v="3"/>
    <x v="1"/>
    <x v="0"/>
    <x v="28"/>
    <x v="18"/>
    <n v="0"/>
    <n v="0"/>
    <n v="0"/>
    <x v="2"/>
  </r>
  <r>
    <x v="9"/>
    <x v="3"/>
    <x v="1"/>
    <x v="0"/>
    <x v="28"/>
    <x v="19"/>
    <n v="0"/>
    <n v="0"/>
    <n v="0"/>
    <x v="2"/>
  </r>
  <r>
    <x v="9"/>
    <x v="3"/>
    <x v="1"/>
    <x v="0"/>
    <x v="28"/>
    <x v="20"/>
    <n v="0"/>
    <n v="0"/>
    <n v="0"/>
    <x v="2"/>
  </r>
  <r>
    <x v="9"/>
    <x v="3"/>
    <x v="1"/>
    <x v="0"/>
    <x v="28"/>
    <x v="21"/>
    <n v="0"/>
    <n v="0"/>
    <n v="0"/>
    <x v="2"/>
  </r>
  <r>
    <x v="9"/>
    <x v="3"/>
    <x v="1"/>
    <x v="0"/>
    <x v="28"/>
    <x v="22"/>
    <n v="0"/>
    <n v="0"/>
    <n v="0"/>
    <x v="2"/>
  </r>
  <r>
    <x v="9"/>
    <x v="3"/>
    <x v="1"/>
    <x v="0"/>
    <x v="28"/>
    <x v="23"/>
    <n v="0"/>
    <n v="0"/>
    <n v="0"/>
    <x v="2"/>
  </r>
  <r>
    <x v="9"/>
    <x v="3"/>
    <x v="1"/>
    <x v="0"/>
    <x v="28"/>
    <x v="24"/>
    <n v="0"/>
    <n v="0"/>
    <n v="0"/>
    <x v="2"/>
  </r>
  <r>
    <x v="9"/>
    <x v="3"/>
    <x v="1"/>
    <x v="0"/>
    <x v="28"/>
    <x v="25"/>
    <n v="0"/>
    <n v="0"/>
    <n v="0"/>
    <x v="2"/>
  </r>
  <r>
    <x v="9"/>
    <x v="3"/>
    <x v="1"/>
    <x v="0"/>
    <x v="28"/>
    <x v="26"/>
    <n v="0"/>
    <n v="0"/>
    <n v="0"/>
    <x v="2"/>
  </r>
  <r>
    <x v="9"/>
    <x v="3"/>
    <x v="1"/>
    <x v="0"/>
    <x v="28"/>
    <x v="27"/>
    <n v="0"/>
    <n v="0"/>
    <n v="0"/>
    <x v="2"/>
  </r>
  <r>
    <x v="9"/>
    <x v="3"/>
    <x v="1"/>
    <x v="0"/>
    <x v="28"/>
    <x v="28"/>
    <n v="0"/>
    <n v="0"/>
    <n v="0"/>
    <x v="2"/>
  </r>
  <r>
    <x v="9"/>
    <x v="3"/>
    <x v="1"/>
    <x v="0"/>
    <x v="28"/>
    <x v="29"/>
    <n v="0"/>
    <n v="0"/>
    <n v="0"/>
    <x v="2"/>
  </r>
  <r>
    <x v="9"/>
    <x v="3"/>
    <x v="1"/>
    <x v="0"/>
    <x v="28"/>
    <x v="30"/>
    <n v="0"/>
    <n v="0"/>
    <n v="0"/>
    <x v="2"/>
  </r>
  <r>
    <x v="9"/>
    <x v="3"/>
    <x v="2"/>
    <x v="0"/>
    <x v="28"/>
    <x v="0"/>
    <n v="123453"/>
    <n v="0"/>
    <n v="0"/>
    <x v="2"/>
  </r>
  <r>
    <x v="9"/>
    <x v="3"/>
    <x v="2"/>
    <x v="0"/>
    <x v="28"/>
    <x v="1"/>
    <n v="115073"/>
    <n v="0"/>
    <n v="0"/>
    <x v="2"/>
  </r>
  <r>
    <x v="9"/>
    <x v="3"/>
    <x v="2"/>
    <x v="0"/>
    <x v="28"/>
    <x v="2"/>
    <n v="106843"/>
    <n v="0"/>
    <n v="0"/>
    <x v="2"/>
  </r>
  <r>
    <x v="9"/>
    <x v="3"/>
    <x v="2"/>
    <x v="0"/>
    <x v="28"/>
    <x v="3"/>
    <n v="98758"/>
    <n v="0"/>
    <n v="0"/>
    <x v="2"/>
  </r>
  <r>
    <x v="9"/>
    <x v="3"/>
    <x v="2"/>
    <x v="0"/>
    <x v="28"/>
    <x v="4"/>
    <n v="90818"/>
    <n v="0"/>
    <n v="0"/>
    <x v="2"/>
  </r>
  <r>
    <x v="9"/>
    <x v="3"/>
    <x v="2"/>
    <x v="0"/>
    <x v="28"/>
    <x v="5"/>
    <n v="83018"/>
    <n v="0"/>
    <n v="0"/>
    <x v="2"/>
  </r>
  <r>
    <x v="9"/>
    <x v="3"/>
    <x v="2"/>
    <x v="0"/>
    <x v="28"/>
    <x v="6"/>
    <n v="75357"/>
    <n v="0"/>
    <n v="0"/>
    <x v="2"/>
  </r>
  <r>
    <x v="9"/>
    <x v="3"/>
    <x v="2"/>
    <x v="0"/>
    <x v="28"/>
    <x v="7"/>
    <n v="67832"/>
    <n v="0"/>
    <n v="0"/>
    <x v="2"/>
  </r>
  <r>
    <x v="9"/>
    <x v="3"/>
    <x v="2"/>
    <x v="0"/>
    <x v="28"/>
    <x v="8"/>
    <n v="60441"/>
    <n v="0"/>
    <n v="0"/>
    <x v="2"/>
  </r>
  <r>
    <x v="9"/>
    <x v="3"/>
    <x v="2"/>
    <x v="0"/>
    <x v="28"/>
    <x v="9"/>
    <n v="53181"/>
    <n v="0"/>
    <n v="0"/>
    <x v="2"/>
  </r>
  <r>
    <x v="9"/>
    <x v="3"/>
    <x v="2"/>
    <x v="0"/>
    <x v="28"/>
    <x v="10"/>
    <n v="46050"/>
    <n v="0"/>
    <n v="0"/>
    <x v="2"/>
  </r>
  <r>
    <x v="9"/>
    <x v="3"/>
    <x v="2"/>
    <x v="0"/>
    <x v="28"/>
    <x v="11"/>
    <n v="39046"/>
    <n v="0"/>
    <n v="0"/>
    <x v="2"/>
  </r>
  <r>
    <x v="9"/>
    <x v="3"/>
    <x v="2"/>
    <x v="0"/>
    <x v="28"/>
    <x v="12"/>
    <n v="32166"/>
    <n v="0"/>
    <n v="0"/>
    <x v="2"/>
  </r>
  <r>
    <x v="9"/>
    <x v="3"/>
    <x v="2"/>
    <x v="0"/>
    <x v="28"/>
    <x v="13"/>
    <n v="25409"/>
    <n v="0"/>
    <n v="0"/>
    <x v="2"/>
  </r>
  <r>
    <x v="9"/>
    <x v="3"/>
    <x v="2"/>
    <x v="0"/>
    <x v="28"/>
    <x v="14"/>
    <n v="18771"/>
    <n v="0"/>
    <n v="0"/>
    <x v="2"/>
  </r>
  <r>
    <x v="9"/>
    <x v="3"/>
    <x v="2"/>
    <x v="0"/>
    <x v="28"/>
    <x v="15"/>
    <n v="12252"/>
    <n v="0"/>
    <n v="0"/>
    <x v="2"/>
  </r>
  <r>
    <x v="9"/>
    <x v="3"/>
    <x v="2"/>
    <x v="0"/>
    <x v="28"/>
    <x v="16"/>
    <n v="5848"/>
    <n v="0"/>
    <n v="0"/>
    <x v="2"/>
  </r>
  <r>
    <x v="9"/>
    <x v="3"/>
    <x v="2"/>
    <x v="0"/>
    <x v="28"/>
    <x v="17"/>
    <n v="0"/>
    <n v="0"/>
    <n v="0"/>
    <x v="2"/>
  </r>
  <r>
    <x v="9"/>
    <x v="3"/>
    <x v="2"/>
    <x v="0"/>
    <x v="28"/>
    <x v="18"/>
    <n v="0"/>
    <n v="0"/>
    <n v="0"/>
    <x v="2"/>
  </r>
  <r>
    <x v="9"/>
    <x v="3"/>
    <x v="2"/>
    <x v="0"/>
    <x v="28"/>
    <x v="19"/>
    <n v="0"/>
    <n v="0"/>
    <n v="0"/>
    <x v="2"/>
  </r>
  <r>
    <x v="9"/>
    <x v="3"/>
    <x v="2"/>
    <x v="0"/>
    <x v="28"/>
    <x v="20"/>
    <n v="0"/>
    <n v="0"/>
    <n v="0"/>
    <x v="2"/>
  </r>
  <r>
    <x v="9"/>
    <x v="3"/>
    <x v="2"/>
    <x v="0"/>
    <x v="28"/>
    <x v="21"/>
    <n v="0"/>
    <n v="0"/>
    <n v="0"/>
    <x v="2"/>
  </r>
  <r>
    <x v="9"/>
    <x v="3"/>
    <x v="2"/>
    <x v="0"/>
    <x v="28"/>
    <x v="22"/>
    <n v="0"/>
    <n v="0"/>
    <n v="0"/>
    <x v="2"/>
  </r>
  <r>
    <x v="9"/>
    <x v="3"/>
    <x v="2"/>
    <x v="0"/>
    <x v="28"/>
    <x v="23"/>
    <n v="0"/>
    <n v="0"/>
    <n v="0"/>
    <x v="2"/>
  </r>
  <r>
    <x v="9"/>
    <x v="3"/>
    <x v="2"/>
    <x v="0"/>
    <x v="28"/>
    <x v="24"/>
    <n v="0"/>
    <n v="0"/>
    <n v="0"/>
    <x v="2"/>
  </r>
  <r>
    <x v="9"/>
    <x v="3"/>
    <x v="2"/>
    <x v="0"/>
    <x v="28"/>
    <x v="25"/>
    <n v="0"/>
    <n v="0"/>
    <n v="0"/>
    <x v="2"/>
  </r>
  <r>
    <x v="9"/>
    <x v="3"/>
    <x v="2"/>
    <x v="0"/>
    <x v="28"/>
    <x v="26"/>
    <n v="0"/>
    <n v="0"/>
    <n v="0"/>
    <x v="2"/>
  </r>
  <r>
    <x v="9"/>
    <x v="3"/>
    <x v="2"/>
    <x v="0"/>
    <x v="28"/>
    <x v="27"/>
    <n v="0"/>
    <n v="0"/>
    <n v="0"/>
    <x v="2"/>
  </r>
  <r>
    <x v="9"/>
    <x v="3"/>
    <x v="2"/>
    <x v="0"/>
    <x v="28"/>
    <x v="28"/>
    <n v="0"/>
    <n v="0"/>
    <n v="0"/>
    <x v="2"/>
  </r>
  <r>
    <x v="9"/>
    <x v="3"/>
    <x v="2"/>
    <x v="0"/>
    <x v="28"/>
    <x v="29"/>
    <n v="0"/>
    <n v="0"/>
    <n v="0"/>
    <x v="2"/>
  </r>
  <r>
    <x v="9"/>
    <x v="3"/>
    <x v="2"/>
    <x v="0"/>
    <x v="28"/>
    <x v="30"/>
    <n v="0"/>
    <n v="0"/>
    <n v="0"/>
    <x v="2"/>
  </r>
  <r>
    <x v="9"/>
    <x v="4"/>
    <x v="0"/>
    <x v="0"/>
    <x v="28"/>
    <x v="0"/>
    <n v="11847071"/>
    <n v="0"/>
    <n v="0"/>
    <x v="2"/>
  </r>
  <r>
    <x v="9"/>
    <x v="4"/>
    <x v="0"/>
    <x v="0"/>
    <x v="28"/>
    <x v="1"/>
    <n v="11028388"/>
    <n v="0"/>
    <n v="0"/>
    <x v="2"/>
  </r>
  <r>
    <x v="9"/>
    <x v="4"/>
    <x v="0"/>
    <x v="0"/>
    <x v="28"/>
    <x v="2"/>
    <n v="10209705"/>
    <n v="0"/>
    <n v="0"/>
    <x v="2"/>
  </r>
  <r>
    <x v="9"/>
    <x v="4"/>
    <x v="0"/>
    <x v="0"/>
    <x v="28"/>
    <x v="3"/>
    <n v="9391022"/>
    <n v="0"/>
    <n v="0"/>
    <x v="2"/>
  </r>
  <r>
    <x v="9"/>
    <x v="4"/>
    <x v="0"/>
    <x v="0"/>
    <x v="28"/>
    <x v="4"/>
    <n v="8572339"/>
    <n v="0"/>
    <n v="0"/>
    <x v="2"/>
  </r>
  <r>
    <x v="9"/>
    <x v="4"/>
    <x v="0"/>
    <x v="0"/>
    <x v="28"/>
    <x v="5"/>
    <n v="7753656"/>
    <n v="0"/>
    <n v="0"/>
    <x v="2"/>
  </r>
  <r>
    <x v="9"/>
    <x v="4"/>
    <x v="0"/>
    <x v="0"/>
    <x v="28"/>
    <x v="6"/>
    <n v="6934973"/>
    <n v="0"/>
    <n v="0"/>
    <x v="2"/>
  </r>
  <r>
    <x v="9"/>
    <x v="4"/>
    <x v="0"/>
    <x v="0"/>
    <x v="28"/>
    <x v="7"/>
    <n v="6116290"/>
    <n v="0"/>
    <n v="0"/>
    <x v="2"/>
  </r>
  <r>
    <x v="9"/>
    <x v="4"/>
    <x v="0"/>
    <x v="0"/>
    <x v="28"/>
    <x v="8"/>
    <n v="5297607"/>
    <n v="0"/>
    <n v="0"/>
    <x v="2"/>
  </r>
  <r>
    <x v="9"/>
    <x v="4"/>
    <x v="0"/>
    <x v="0"/>
    <x v="28"/>
    <x v="9"/>
    <n v="4478924"/>
    <n v="0"/>
    <n v="0"/>
    <x v="2"/>
  </r>
  <r>
    <x v="9"/>
    <x v="4"/>
    <x v="0"/>
    <x v="0"/>
    <x v="28"/>
    <x v="10"/>
    <n v="3660241"/>
    <n v="0"/>
    <n v="0"/>
    <x v="2"/>
  </r>
  <r>
    <x v="9"/>
    <x v="4"/>
    <x v="0"/>
    <x v="0"/>
    <x v="28"/>
    <x v="11"/>
    <n v="2841558"/>
    <n v="0"/>
    <n v="0"/>
    <x v="2"/>
  </r>
  <r>
    <x v="9"/>
    <x v="4"/>
    <x v="0"/>
    <x v="0"/>
    <x v="28"/>
    <x v="12"/>
    <n v="2022875"/>
    <n v="0"/>
    <n v="0"/>
    <x v="2"/>
  </r>
  <r>
    <x v="9"/>
    <x v="4"/>
    <x v="0"/>
    <x v="0"/>
    <x v="28"/>
    <x v="13"/>
    <n v="1204192"/>
    <n v="0"/>
    <n v="0"/>
    <x v="2"/>
  </r>
  <r>
    <x v="9"/>
    <x v="4"/>
    <x v="0"/>
    <x v="0"/>
    <x v="28"/>
    <x v="14"/>
    <n v="385509"/>
    <n v="0"/>
    <n v="0"/>
    <x v="2"/>
  </r>
  <r>
    <x v="9"/>
    <x v="4"/>
    <x v="0"/>
    <x v="0"/>
    <x v="28"/>
    <x v="15"/>
    <n v="0"/>
    <n v="0"/>
    <n v="0"/>
    <x v="2"/>
  </r>
  <r>
    <x v="9"/>
    <x v="4"/>
    <x v="0"/>
    <x v="0"/>
    <x v="28"/>
    <x v="16"/>
    <n v="0"/>
    <n v="0"/>
    <n v="0"/>
    <x v="2"/>
  </r>
  <r>
    <x v="9"/>
    <x v="4"/>
    <x v="0"/>
    <x v="0"/>
    <x v="28"/>
    <x v="17"/>
    <n v="0"/>
    <n v="0"/>
    <n v="0"/>
    <x v="2"/>
  </r>
  <r>
    <x v="9"/>
    <x v="4"/>
    <x v="0"/>
    <x v="0"/>
    <x v="28"/>
    <x v="18"/>
    <n v="0"/>
    <n v="0"/>
    <n v="0"/>
    <x v="2"/>
  </r>
  <r>
    <x v="9"/>
    <x v="4"/>
    <x v="0"/>
    <x v="0"/>
    <x v="28"/>
    <x v="19"/>
    <n v="0"/>
    <n v="0"/>
    <n v="0"/>
    <x v="2"/>
  </r>
  <r>
    <x v="9"/>
    <x v="4"/>
    <x v="0"/>
    <x v="0"/>
    <x v="28"/>
    <x v="20"/>
    <n v="0"/>
    <n v="0"/>
    <n v="0"/>
    <x v="2"/>
  </r>
  <r>
    <x v="9"/>
    <x v="4"/>
    <x v="0"/>
    <x v="0"/>
    <x v="28"/>
    <x v="21"/>
    <n v="0"/>
    <n v="0"/>
    <n v="0"/>
    <x v="2"/>
  </r>
  <r>
    <x v="9"/>
    <x v="4"/>
    <x v="0"/>
    <x v="0"/>
    <x v="28"/>
    <x v="22"/>
    <n v="0"/>
    <n v="0"/>
    <n v="0"/>
    <x v="2"/>
  </r>
  <r>
    <x v="9"/>
    <x v="4"/>
    <x v="0"/>
    <x v="0"/>
    <x v="28"/>
    <x v="23"/>
    <n v="0"/>
    <n v="0"/>
    <n v="0"/>
    <x v="2"/>
  </r>
  <r>
    <x v="9"/>
    <x v="4"/>
    <x v="0"/>
    <x v="0"/>
    <x v="28"/>
    <x v="24"/>
    <n v="0"/>
    <n v="0"/>
    <n v="0"/>
    <x v="2"/>
  </r>
  <r>
    <x v="9"/>
    <x v="4"/>
    <x v="0"/>
    <x v="0"/>
    <x v="28"/>
    <x v="25"/>
    <n v="0"/>
    <n v="0"/>
    <n v="0"/>
    <x v="2"/>
  </r>
  <r>
    <x v="9"/>
    <x v="4"/>
    <x v="0"/>
    <x v="0"/>
    <x v="28"/>
    <x v="26"/>
    <n v="0"/>
    <n v="0"/>
    <n v="0"/>
    <x v="2"/>
  </r>
  <r>
    <x v="9"/>
    <x v="4"/>
    <x v="0"/>
    <x v="0"/>
    <x v="28"/>
    <x v="27"/>
    <n v="0"/>
    <n v="0"/>
    <n v="0"/>
    <x v="2"/>
  </r>
  <r>
    <x v="9"/>
    <x v="4"/>
    <x v="0"/>
    <x v="0"/>
    <x v="28"/>
    <x v="28"/>
    <n v="0"/>
    <n v="0"/>
    <n v="0"/>
    <x v="2"/>
  </r>
  <r>
    <x v="9"/>
    <x v="4"/>
    <x v="0"/>
    <x v="0"/>
    <x v="28"/>
    <x v="29"/>
    <n v="0"/>
    <n v="0"/>
    <n v="0"/>
    <x v="2"/>
  </r>
  <r>
    <x v="9"/>
    <x v="4"/>
    <x v="0"/>
    <x v="0"/>
    <x v="28"/>
    <x v="30"/>
    <n v="0"/>
    <n v="0"/>
    <n v="0"/>
    <x v="2"/>
  </r>
  <r>
    <x v="9"/>
    <x v="4"/>
    <x v="1"/>
    <x v="0"/>
    <x v="28"/>
    <x v="0"/>
    <n v="1736230"/>
    <n v="0"/>
    <n v="0"/>
    <x v="2"/>
  </r>
  <r>
    <x v="9"/>
    <x v="4"/>
    <x v="1"/>
    <x v="0"/>
    <x v="28"/>
    <x v="1"/>
    <n v="1616249"/>
    <n v="0"/>
    <n v="0"/>
    <x v="2"/>
  </r>
  <r>
    <x v="9"/>
    <x v="4"/>
    <x v="1"/>
    <x v="0"/>
    <x v="28"/>
    <x v="2"/>
    <n v="1496268"/>
    <n v="0"/>
    <n v="0"/>
    <x v="2"/>
  </r>
  <r>
    <x v="9"/>
    <x v="4"/>
    <x v="1"/>
    <x v="0"/>
    <x v="28"/>
    <x v="3"/>
    <n v="1376288"/>
    <n v="0"/>
    <n v="0"/>
    <x v="2"/>
  </r>
  <r>
    <x v="9"/>
    <x v="4"/>
    <x v="1"/>
    <x v="0"/>
    <x v="28"/>
    <x v="4"/>
    <n v="1256307"/>
    <n v="0"/>
    <n v="0"/>
    <x v="2"/>
  </r>
  <r>
    <x v="9"/>
    <x v="4"/>
    <x v="1"/>
    <x v="0"/>
    <x v="28"/>
    <x v="5"/>
    <n v="1136326"/>
    <n v="0"/>
    <n v="0"/>
    <x v="2"/>
  </r>
  <r>
    <x v="9"/>
    <x v="4"/>
    <x v="1"/>
    <x v="0"/>
    <x v="28"/>
    <x v="6"/>
    <n v="1016345"/>
    <n v="0"/>
    <n v="0"/>
    <x v="2"/>
  </r>
  <r>
    <x v="9"/>
    <x v="4"/>
    <x v="1"/>
    <x v="0"/>
    <x v="28"/>
    <x v="7"/>
    <n v="896364"/>
    <n v="0"/>
    <n v="0"/>
    <x v="2"/>
  </r>
  <r>
    <x v="9"/>
    <x v="4"/>
    <x v="1"/>
    <x v="0"/>
    <x v="28"/>
    <x v="8"/>
    <n v="776383"/>
    <n v="0"/>
    <n v="0"/>
    <x v="2"/>
  </r>
  <r>
    <x v="9"/>
    <x v="4"/>
    <x v="1"/>
    <x v="0"/>
    <x v="28"/>
    <x v="9"/>
    <n v="656402"/>
    <n v="0"/>
    <n v="0"/>
    <x v="2"/>
  </r>
  <r>
    <x v="9"/>
    <x v="4"/>
    <x v="1"/>
    <x v="0"/>
    <x v="28"/>
    <x v="10"/>
    <n v="536421"/>
    <n v="0"/>
    <n v="0"/>
    <x v="2"/>
  </r>
  <r>
    <x v="9"/>
    <x v="4"/>
    <x v="1"/>
    <x v="0"/>
    <x v="28"/>
    <x v="11"/>
    <n v="416440"/>
    <n v="0"/>
    <n v="0"/>
    <x v="2"/>
  </r>
  <r>
    <x v="9"/>
    <x v="4"/>
    <x v="1"/>
    <x v="0"/>
    <x v="28"/>
    <x v="12"/>
    <n v="296460"/>
    <n v="0"/>
    <n v="0"/>
    <x v="2"/>
  </r>
  <r>
    <x v="9"/>
    <x v="4"/>
    <x v="1"/>
    <x v="0"/>
    <x v="28"/>
    <x v="13"/>
    <n v="176479"/>
    <n v="0"/>
    <n v="0"/>
    <x v="2"/>
  </r>
  <r>
    <x v="9"/>
    <x v="4"/>
    <x v="1"/>
    <x v="0"/>
    <x v="28"/>
    <x v="14"/>
    <n v="56498"/>
    <n v="0"/>
    <n v="0"/>
    <x v="2"/>
  </r>
  <r>
    <x v="9"/>
    <x v="4"/>
    <x v="1"/>
    <x v="0"/>
    <x v="28"/>
    <x v="15"/>
    <n v="0"/>
    <n v="0"/>
    <n v="0"/>
    <x v="2"/>
  </r>
  <r>
    <x v="9"/>
    <x v="4"/>
    <x v="1"/>
    <x v="0"/>
    <x v="28"/>
    <x v="16"/>
    <n v="0"/>
    <n v="0"/>
    <n v="0"/>
    <x v="2"/>
  </r>
  <r>
    <x v="9"/>
    <x v="4"/>
    <x v="1"/>
    <x v="0"/>
    <x v="28"/>
    <x v="17"/>
    <n v="0"/>
    <n v="0"/>
    <n v="0"/>
    <x v="2"/>
  </r>
  <r>
    <x v="9"/>
    <x v="4"/>
    <x v="1"/>
    <x v="0"/>
    <x v="28"/>
    <x v="18"/>
    <n v="0"/>
    <n v="0"/>
    <n v="0"/>
    <x v="2"/>
  </r>
  <r>
    <x v="9"/>
    <x v="4"/>
    <x v="1"/>
    <x v="0"/>
    <x v="28"/>
    <x v="19"/>
    <n v="0"/>
    <n v="0"/>
    <n v="0"/>
    <x v="2"/>
  </r>
  <r>
    <x v="9"/>
    <x v="4"/>
    <x v="1"/>
    <x v="0"/>
    <x v="28"/>
    <x v="20"/>
    <n v="0"/>
    <n v="0"/>
    <n v="0"/>
    <x v="2"/>
  </r>
  <r>
    <x v="9"/>
    <x v="4"/>
    <x v="1"/>
    <x v="0"/>
    <x v="28"/>
    <x v="21"/>
    <n v="0"/>
    <n v="0"/>
    <n v="0"/>
    <x v="2"/>
  </r>
  <r>
    <x v="9"/>
    <x v="4"/>
    <x v="1"/>
    <x v="0"/>
    <x v="28"/>
    <x v="22"/>
    <n v="0"/>
    <n v="0"/>
    <n v="0"/>
    <x v="2"/>
  </r>
  <r>
    <x v="9"/>
    <x v="4"/>
    <x v="1"/>
    <x v="0"/>
    <x v="28"/>
    <x v="23"/>
    <n v="0"/>
    <n v="0"/>
    <n v="0"/>
    <x v="2"/>
  </r>
  <r>
    <x v="9"/>
    <x v="4"/>
    <x v="1"/>
    <x v="0"/>
    <x v="28"/>
    <x v="24"/>
    <n v="0"/>
    <n v="0"/>
    <n v="0"/>
    <x v="2"/>
  </r>
  <r>
    <x v="9"/>
    <x v="4"/>
    <x v="1"/>
    <x v="0"/>
    <x v="28"/>
    <x v="25"/>
    <n v="0"/>
    <n v="0"/>
    <n v="0"/>
    <x v="2"/>
  </r>
  <r>
    <x v="9"/>
    <x v="4"/>
    <x v="1"/>
    <x v="0"/>
    <x v="28"/>
    <x v="26"/>
    <n v="0"/>
    <n v="0"/>
    <n v="0"/>
    <x v="2"/>
  </r>
  <r>
    <x v="9"/>
    <x v="4"/>
    <x v="1"/>
    <x v="0"/>
    <x v="28"/>
    <x v="27"/>
    <n v="0"/>
    <n v="0"/>
    <n v="0"/>
    <x v="2"/>
  </r>
  <r>
    <x v="9"/>
    <x v="4"/>
    <x v="1"/>
    <x v="0"/>
    <x v="28"/>
    <x v="28"/>
    <n v="0"/>
    <n v="0"/>
    <n v="0"/>
    <x v="2"/>
  </r>
  <r>
    <x v="9"/>
    <x v="4"/>
    <x v="1"/>
    <x v="0"/>
    <x v="28"/>
    <x v="29"/>
    <n v="0"/>
    <n v="0"/>
    <n v="0"/>
    <x v="2"/>
  </r>
  <r>
    <x v="9"/>
    <x v="4"/>
    <x v="1"/>
    <x v="0"/>
    <x v="28"/>
    <x v="30"/>
    <n v="0"/>
    <n v="0"/>
    <n v="0"/>
    <x v="2"/>
  </r>
  <r>
    <x v="9"/>
    <x v="4"/>
    <x v="2"/>
    <x v="0"/>
    <x v="28"/>
    <x v="0"/>
    <n v="707871"/>
    <n v="0"/>
    <n v="0"/>
    <x v="2"/>
  </r>
  <r>
    <x v="9"/>
    <x v="4"/>
    <x v="2"/>
    <x v="0"/>
    <x v="28"/>
    <x v="1"/>
    <n v="659824"/>
    <n v="0"/>
    <n v="0"/>
    <x v="2"/>
  </r>
  <r>
    <x v="9"/>
    <x v="4"/>
    <x v="2"/>
    <x v="0"/>
    <x v="28"/>
    <x v="2"/>
    <n v="612630"/>
    <n v="0"/>
    <n v="0"/>
    <x v="2"/>
  </r>
  <r>
    <x v="9"/>
    <x v="4"/>
    <x v="2"/>
    <x v="0"/>
    <x v="28"/>
    <x v="3"/>
    <n v="566274"/>
    <n v="0"/>
    <n v="0"/>
    <x v="2"/>
  </r>
  <r>
    <x v="9"/>
    <x v="4"/>
    <x v="2"/>
    <x v="0"/>
    <x v="28"/>
    <x v="4"/>
    <n v="520743"/>
    <n v="0"/>
    <n v="0"/>
    <x v="2"/>
  </r>
  <r>
    <x v="9"/>
    <x v="4"/>
    <x v="2"/>
    <x v="0"/>
    <x v="28"/>
    <x v="5"/>
    <n v="476020"/>
    <n v="0"/>
    <n v="0"/>
    <x v="2"/>
  </r>
  <r>
    <x v="9"/>
    <x v="4"/>
    <x v="2"/>
    <x v="0"/>
    <x v="28"/>
    <x v="6"/>
    <n v="432092"/>
    <n v="0"/>
    <n v="0"/>
    <x v="2"/>
  </r>
  <r>
    <x v="9"/>
    <x v="4"/>
    <x v="2"/>
    <x v="0"/>
    <x v="28"/>
    <x v="7"/>
    <n v="388944"/>
    <n v="0"/>
    <n v="0"/>
    <x v="2"/>
  </r>
  <r>
    <x v="9"/>
    <x v="4"/>
    <x v="2"/>
    <x v="0"/>
    <x v="28"/>
    <x v="8"/>
    <n v="346564"/>
    <n v="0"/>
    <n v="0"/>
    <x v="2"/>
  </r>
  <r>
    <x v="9"/>
    <x v="4"/>
    <x v="2"/>
    <x v="0"/>
    <x v="28"/>
    <x v="9"/>
    <n v="304936"/>
    <n v="0"/>
    <n v="0"/>
    <x v="2"/>
  </r>
  <r>
    <x v="9"/>
    <x v="4"/>
    <x v="2"/>
    <x v="0"/>
    <x v="28"/>
    <x v="10"/>
    <n v="264048"/>
    <n v="0"/>
    <n v="0"/>
    <x v="2"/>
  </r>
  <r>
    <x v="9"/>
    <x v="4"/>
    <x v="2"/>
    <x v="0"/>
    <x v="28"/>
    <x v="11"/>
    <n v="223886"/>
    <n v="0"/>
    <n v="0"/>
    <x v="2"/>
  </r>
  <r>
    <x v="9"/>
    <x v="4"/>
    <x v="2"/>
    <x v="0"/>
    <x v="28"/>
    <x v="12"/>
    <n v="184438"/>
    <n v="0"/>
    <n v="0"/>
    <x v="2"/>
  </r>
  <r>
    <x v="9"/>
    <x v="4"/>
    <x v="2"/>
    <x v="0"/>
    <x v="28"/>
    <x v="13"/>
    <n v="145692"/>
    <n v="0"/>
    <n v="0"/>
    <x v="2"/>
  </r>
  <r>
    <x v="9"/>
    <x v="4"/>
    <x v="2"/>
    <x v="0"/>
    <x v="28"/>
    <x v="14"/>
    <n v="107633"/>
    <n v="0"/>
    <n v="0"/>
    <x v="2"/>
  </r>
  <r>
    <x v="9"/>
    <x v="4"/>
    <x v="2"/>
    <x v="0"/>
    <x v="28"/>
    <x v="15"/>
    <n v="70251"/>
    <n v="0"/>
    <n v="0"/>
    <x v="2"/>
  </r>
  <r>
    <x v="9"/>
    <x v="4"/>
    <x v="2"/>
    <x v="0"/>
    <x v="28"/>
    <x v="16"/>
    <n v="33533"/>
    <n v="0"/>
    <n v="0"/>
    <x v="2"/>
  </r>
  <r>
    <x v="9"/>
    <x v="4"/>
    <x v="2"/>
    <x v="0"/>
    <x v="28"/>
    <x v="17"/>
    <n v="0"/>
    <n v="0"/>
    <n v="0"/>
    <x v="2"/>
  </r>
  <r>
    <x v="9"/>
    <x v="4"/>
    <x v="2"/>
    <x v="0"/>
    <x v="28"/>
    <x v="18"/>
    <n v="0"/>
    <n v="0"/>
    <n v="0"/>
    <x v="2"/>
  </r>
  <r>
    <x v="9"/>
    <x v="4"/>
    <x v="2"/>
    <x v="0"/>
    <x v="28"/>
    <x v="19"/>
    <n v="0"/>
    <n v="0"/>
    <n v="0"/>
    <x v="2"/>
  </r>
  <r>
    <x v="9"/>
    <x v="4"/>
    <x v="2"/>
    <x v="0"/>
    <x v="28"/>
    <x v="20"/>
    <n v="0"/>
    <n v="0"/>
    <n v="0"/>
    <x v="2"/>
  </r>
  <r>
    <x v="9"/>
    <x v="4"/>
    <x v="2"/>
    <x v="0"/>
    <x v="28"/>
    <x v="21"/>
    <n v="0"/>
    <n v="0"/>
    <n v="0"/>
    <x v="2"/>
  </r>
  <r>
    <x v="9"/>
    <x v="4"/>
    <x v="2"/>
    <x v="0"/>
    <x v="28"/>
    <x v="22"/>
    <n v="0"/>
    <n v="0"/>
    <n v="0"/>
    <x v="2"/>
  </r>
  <r>
    <x v="9"/>
    <x v="4"/>
    <x v="2"/>
    <x v="0"/>
    <x v="28"/>
    <x v="23"/>
    <n v="0"/>
    <n v="0"/>
    <n v="0"/>
    <x v="2"/>
  </r>
  <r>
    <x v="9"/>
    <x v="4"/>
    <x v="2"/>
    <x v="0"/>
    <x v="28"/>
    <x v="24"/>
    <n v="0"/>
    <n v="0"/>
    <n v="0"/>
    <x v="2"/>
  </r>
  <r>
    <x v="9"/>
    <x v="4"/>
    <x v="2"/>
    <x v="0"/>
    <x v="28"/>
    <x v="25"/>
    <n v="0"/>
    <n v="0"/>
    <n v="0"/>
    <x v="2"/>
  </r>
  <r>
    <x v="9"/>
    <x v="4"/>
    <x v="2"/>
    <x v="0"/>
    <x v="28"/>
    <x v="26"/>
    <n v="0"/>
    <n v="0"/>
    <n v="0"/>
    <x v="2"/>
  </r>
  <r>
    <x v="9"/>
    <x v="4"/>
    <x v="2"/>
    <x v="0"/>
    <x v="28"/>
    <x v="27"/>
    <n v="0"/>
    <n v="0"/>
    <n v="0"/>
    <x v="2"/>
  </r>
  <r>
    <x v="9"/>
    <x v="4"/>
    <x v="2"/>
    <x v="0"/>
    <x v="28"/>
    <x v="28"/>
    <n v="0"/>
    <n v="0"/>
    <n v="0"/>
    <x v="2"/>
  </r>
  <r>
    <x v="9"/>
    <x v="4"/>
    <x v="2"/>
    <x v="0"/>
    <x v="28"/>
    <x v="29"/>
    <n v="0"/>
    <n v="0"/>
    <n v="0"/>
    <x v="2"/>
  </r>
  <r>
    <x v="9"/>
    <x v="4"/>
    <x v="2"/>
    <x v="0"/>
    <x v="28"/>
    <x v="30"/>
    <n v="0"/>
    <n v="0"/>
    <n v="0"/>
    <x v="2"/>
  </r>
  <r>
    <x v="9"/>
    <x v="5"/>
    <x v="0"/>
    <x v="0"/>
    <x v="28"/>
    <x v="0"/>
    <n v="3699253"/>
    <n v="0"/>
    <n v="0"/>
    <x v="2"/>
  </r>
  <r>
    <x v="9"/>
    <x v="5"/>
    <x v="0"/>
    <x v="0"/>
    <x v="28"/>
    <x v="1"/>
    <n v="3443619"/>
    <n v="0"/>
    <n v="0"/>
    <x v="2"/>
  </r>
  <r>
    <x v="9"/>
    <x v="5"/>
    <x v="0"/>
    <x v="0"/>
    <x v="28"/>
    <x v="2"/>
    <n v="3187985"/>
    <n v="0"/>
    <n v="0"/>
    <x v="2"/>
  </r>
  <r>
    <x v="9"/>
    <x v="5"/>
    <x v="0"/>
    <x v="0"/>
    <x v="28"/>
    <x v="3"/>
    <n v="2932351"/>
    <n v="0"/>
    <n v="0"/>
    <x v="2"/>
  </r>
  <r>
    <x v="9"/>
    <x v="5"/>
    <x v="0"/>
    <x v="0"/>
    <x v="28"/>
    <x v="4"/>
    <n v="2676717"/>
    <n v="0"/>
    <n v="0"/>
    <x v="2"/>
  </r>
  <r>
    <x v="9"/>
    <x v="5"/>
    <x v="0"/>
    <x v="0"/>
    <x v="28"/>
    <x v="5"/>
    <n v="2421083"/>
    <n v="0"/>
    <n v="0"/>
    <x v="2"/>
  </r>
  <r>
    <x v="9"/>
    <x v="5"/>
    <x v="0"/>
    <x v="0"/>
    <x v="28"/>
    <x v="6"/>
    <n v="2165449"/>
    <n v="0"/>
    <n v="0"/>
    <x v="2"/>
  </r>
  <r>
    <x v="9"/>
    <x v="5"/>
    <x v="0"/>
    <x v="0"/>
    <x v="28"/>
    <x v="7"/>
    <n v="1909815"/>
    <n v="0"/>
    <n v="0"/>
    <x v="2"/>
  </r>
  <r>
    <x v="9"/>
    <x v="5"/>
    <x v="0"/>
    <x v="0"/>
    <x v="28"/>
    <x v="8"/>
    <n v="1654181"/>
    <n v="0"/>
    <n v="0"/>
    <x v="2"/>
  </r>
  <r>
    <x v="9"/>
    <x v="5"/>
    <x v="0"/>
    <x v="0"/>
    <x v="28"/>
    <x v="9"/>
    <n v="1398547"/>
    <n v="0"/>
    <n v="0"/>
    <x v="2"/>
  </r>
  <r>
    <x v="9"/>
    <x v="5"/>
    <x v="0"/>
    <x v="0"/>
    <x v="28"/>
    <x v="10"/>
    <n v="1142912"/>
    <n v="0"/>
    <n v="0"/>
    <x v="2"/>
  </r>
  <r>
    <x v="9"/>
    <x v="5"/>
    <x v="0"/>
    <x v="0"/>
    <x v="28"/>
    <x v="11"/>
    <n v="887278"/>
    <n v="0"/>
    <n v="0"/>
    <x v="2"/>
  </r>
  <r>
    <x v="9"/>
    <x v="5"/>
    <x v="0"/>
    <x v="0"/>
    <x v="28"/>
    <x v="12"/>
    <n v="631644"/>
    <n v="0"/>
    <n v="0"/>
    <x v="2"/>
  </r>
  <r>
    <x v="9"/>
    <x v="5"/>
    <x v="0"/>
    <x v="0"/>
    <x v="28"/>
    <x v="13"/>
    <n v="376010"/>
    <n v="0"/>
    <n v="0"/>
    <x v="2"/>
  </r>
  <r>
    <x v="9"/>
    <x v="5"/>
    <x v="0"/>
    <x v="0"/>
    <x v="28"/>
    <x v="14"/>
    <n v="120376"/>
    <n v="0"/>
    <n v="0"/>
    <x v="2"/>
  </r>
  <r>
    <x v="9"/>
    <x v="5"/>
    <x v="0"/>
    <x v="0"/>
    <x v="28"/>
    <x v="15"/>
    <n v="0"/>
    <n v="0"/>
    <n v="0"/>
    <x v="2"/>
  </r>
  <r>
    <x v="9"/>
    <x v="5"/>
    <x v="0"/>
    <x v="0"/>
    <x v="28"/>
    <x v="16"/>
    <n v="0"/>
    <n v="0"/>
    <n v="0"/>
    <x v="2"/>
  </r>
  <r>
    <x v="9"/>
    <x v="5"/>
    <x v="0"/>
    <x v="0"/>
    <x v="28"/>
    <x v="17"/>
    <n v="0"/>
    <n v="0"/>
    <n v="0"/>
    <x v="2"/>
  </r>
  <r>
    <x v="9"/>
    <x v="5"/>
    <x v="0"/>
    <x v="0"/>
    <x v="28"/>
    <x v="18"/>
    <n v="0"/>
    <n v="0"/>
    <n v="0"/>
    <x v="2"/>
  </r>
  <r>
    <x v="9"/>
    <x v="5"/>
    <x v="0"/>
    <x v="0"/>
    <x v="28"/>
    <x v="19"/>
    <n v="0"/>
    <n v="0"/>
    <n v="0"/>
    <x v="2"/>
  </r>
  <r>
    <x v="9"/>
    <x v="5"/>
    <x v="0"/>
    <x v="0"/>
    <x v="28"/>
    <x v="20"/>
    <n v="0"/>
    <n v="0"/>
    <n v="0"/>
    <x v="2"/>
  </r>
  <r>
    <x v="9"/>
    <x v="5"/>
    <x v="0"/>
    <x v="0"/>
    <x v="28"/>
    <x v="21"/>
    <n v="0"/>
    <n v="0"/>
    <n v="0"/>
    <x v="2"/>
  </r>
  <r>
    <x v="9"/>
    <x v="5"/>
    <x v="0"/>
    <x v="0"/>
    <x v="28"/>
    <x v="22"/>
    <n v="0"/>
    <n v="0"/>
    <n v="0"/>
    <x v="2"/>
  </r>
  <r>
    <x v="9"/>
    <x v="5"/>
    <x v="0"/>
    <x v="0"/>
    <x v="28"/>
    <x v="23"/>
    <n v="0"/>
    <n v="0"/>
    <n v="0"/>
    <x v="2"/>
  </r>
  <r>
    <x v="9"/>
    <x v="5"/>
    <x v="0"/>
    <x v="0"/>
    <x v="28"/>
    <x v="24"/>
    <n v="0"/>
    <n v="0"/>
    <n v="0"/>
    <x v="2"/>
  </r>
  <r>
    <x v="9"/>
    <x v="5"/>
    <x v="0"/>
    <x v="0"/>
    <x v="28"/>
    <x v="25"/>
    <n v="0"/>
    <n v="0"/>
    <n v="0"/>
    <x v="2"/>
  </r>
  <r>
    <x v="9"/>
    <x v="5"/>
    <x v="0"/>
    <x v="0"/>
    <x v="28"/>
    <x v="26"/>
    <n v="0"/>
    <n v="0"/>
    <n v="0"/>
    <x v="2"/>
  </r>
  <r>
    <x v="9"/>
    <x v="5"/>
    <x v="0"/>
    <x v="0"/>
    <x v="28"/>
    <x v="27"/>
    <n v="0"/>
    <n v="0"/>
    <n v="0"/>
    <x v="2"/>
  </r>
  <r>
    <x v="9"/>
    <x v="5"/>
    <x v="0"/>
    <x v="0"/>
    <x v="28"/>
    <x v="28"/>
    <n v="0"/>
    <n v="0"/>
    <n v="0"/>
    <x v="2"/>
  </r>
  <r>
    <x v="9"/>
    <x v="5"/>
    <x v="0"/>
    <x v="0"/>
    <x v="28"/>
    <x v="29"/>
    <n v="0"/>
    <n v="0"/>
    <n v="0"/>
    <x v="2"/>
  </r>
  <r>
    <x v="9"/>
    <x v="5"/>
    <x v="0"/>
    <x v="0"/>
    <x v="28"/>
    <x v="30"/>
    <n v="0"/>
    <n v="0"/>
    <n v="0"/>
    <x v="2"/>
  </r>
  <r>
    <x v="9"/>
    <x v="5"/>
    <x v="1"/>
    <x v="0"/>
    <x v="28"/>
    <x v="0"/>
    <n v="382193"/>
    <n v="0"/>
    <n v="0"/>
    <x v="2"/>
  </r>
  <r>
    <x v="9"/>
    <x v="5"/>
    <x v="1"/>
    <x v="0"/>
    <x v="28"/>
    <x v="1"/>
    <n v="355782"/>
    <n v="0"/>
    <n v="0"/>
    <x v="2"/>
  </r>
  <r>
    <x v="9"/>
    <x v="5"/>
    <x v="1"/>
    <x v="0"/>
    <x v="28"/>
    <x v="2"/>
    <n v="329370"/>
    <n v="0"/>
    <n v="0"/>
    <x v="2"/>
  </r>
  <r>
    <x v="9"/>
    <x v="5"/>
    <x v="1"/>
    <x v="0"/>
    <x v="28"/>
    <x v="3"/>
    <n v="302959"/>
    <n v="0"/>
    <n v="0"/>
    <x v="2"/>
  </r>
  <r>
    <x v="9"/>
    <x v="5"/>
    <x v="1"/>
    <x v="0"/>
    <x v="28"/>
    <x v="4"/>
    <n v="276548"/>
    <n v="0"/>
    <n v="0"/>
    <x v="2"/>
  </r>
  <r>
    <x v="9"/>
    <x v="5"/>
    <x v="1"/>
    <x v="0"/>
    <x v="28"/>
    <x v="5"/>
    <n v="250137"/>
    <n v="0"/>
    <n v="0"/>
    <x v="2"/>
  </r>
  <r>
    <x v="9"/>
    <x v="5"/>
    <x v="1"/>
    <x v="0"/>
    <x v="28"/>
    <x v="6"/>
    <n v="223726"/>
    <n v="0"/>
    <n v="0"/>
    <x v="2"/>
  </r>
  <r>
    <x v="9"/>
    <x v="5"/>
    <x v="1"/>
    <x v="0"/>
    <x v="28"/>
    <x v="7"/>
    <n v="197315"/>
    <n v="0"/>
    <n v="0"/>
    <x v="2"/>
  </r>
  <r>
    <x v="9"/>
    <x v="5"/>
    <x v="1"/>
    <x v="0"/>
    <x v="28"/>
    <x v="8"/>
    <n v="170904"/>
    <n v="0"/>
    <n v="0"/>
    <x v="2"/>
  </r>
  <r>
    <x v="9"/>
    <x v="5"/>
    <x v="1"/>
    <x v="0"/>
    <x v="28"/>
    <x v="9"/>
    <n v="144492"/>
    <n v="0"/>
    <n v="0"/>
    <x v="2"/>
  </r>
  <r>
    <x v="9"/>
    <x v="5"/>
    <x v="1"/>
    <x v="0"/>
    <x v="28"/>
    <x v="10"/>
    <n v="118081"/>
    <n v="0"/>
    <n v="0"/>
    <x v="2"/>
  </r>
  <r>
    <x v="9"/>
    <x v="5"/>
    <x v="1"/>
    <x v="0"/>
    <x v="28"/>
    <x v="11"/>
    <n v="91670"/>
    <n v="0"/>
    <n v="0"/>
    <x v="2"/>
  </r>
  <r>
    <x v="9"/>
    <x v="5"/>
    <x v="1"/>
    <x v="0"/>
    <x v="28"/>
    <x v="12"/>
    <n v="65259"/>
    <n v="0"/>
    <n v="0"/>
    <x v="2"/>
  </r>
  <r>
    <x v="9"/>
    <x v="5"/>
    <x v="1"/>
    <x v="0"/>
    <x v="28"/>
    <x v="13"/>
    <n v="38848"/>
    <n v="0"/>
    <n v="0"/>
    <x v="2"/>
  </r>
  <r>
    <x v="9"/>
    <x v="5"/>
    <x v="1"/>
    <x v="0"/>
    <x v="28"/>
    <x v="14"/>
    <n v="12437"/>
    <n v="0"/>
    <n v="0"/>
    <x v="2"/>
  </r>
  <r>
    <x v="9"/>
    <x v="5"/>
    <x v="1"/>
    <x v="0"/>
    <x v="28"/>
    <x v="15"/>
    <n v="0"/>
    <n v="0"/>
    <n v="0"/>
    <x v="2"/>
  </r>
  <r>
    <x v="9"/>
    <x v="5"/>
    <x v="1"/>
    <x v="0"/>
    <x v="28"/>
    <x v="16"/>
    <n v="0"/>
    <n v="0"/>
    <n v="0"/>
    <x v="2"/>
  </r>
  <r>
    <x v="9"/>
    <x v="5"/>
    <x v="1"/>
    <x v="0"/>
    <x v="28"/>
    <x v="17"/>
    <n v="0"/>
    <n v="0"/>
    <n v="0"/>
    <x v="2"/>
  </r>
  <r>
    <x v="9"/>
    <x v="5"/>
    <x v="1"/>
    <x v="0"/>
    <x v="28"/>
    <x v="18"/>
    <n v="0"/>
    <n v="0"/>
    <n v="0"/>
    <x v="2"/>
  </r>
  <r>
    <x v="9"/>
    <x v="5"/>
    <x v="1"/>
    <x v="0"/>
    <x v="28"/>
    <x v="19"/>
    <n v="0"/>
    <n v="0"/>
    <n v="0"/>
    <x v="2"/>
  </r>
  <r>
    <x v="9"/>
    <x v="5"/>
    <x v="1"/>
    <x v="0"/>
    <x v="28"/>
    <x v="20"/>
    <n v="0"/>
    <n v="0"/>
    <n v="0"/>
    <x v="2"/>
  </r>
  <r>
    <x v="9"/>
    <x v="5"/>
    <x v="1"/>
    <x v="0"/>
    <x v="28"/>
    <x v="21"/>
    <n v="0"/>
    <n v="0"/>
    <n v="0"/>
    <x v="2"/>
  </r>
  <r>
    <x v="9"/>
    <x v="5"/>
    <x v="1"/>
    <x v="0"/>
    <x v="28"/>
    <x v="22"/>
    <n v="0"/>
    <n v="0"/>
    <n v="0"/>
    <x v="2"/>
  </r>
  <r>
    <x v="9"/>
    <x v="5"/>
    <x v="1"/>
    <x v="0"/>
    <x v="28"/>
    <x v="23"/>
    <n v="0"/>
    <n v="0"/>
    <n v="0"/>
    <x v="2"/>
  </r>
  <r>
    <x v="9"/>
    <x v="5"/>
    <x v="1"/>
    <x v="0"/>
    <x v="28"/>
    <x v="24"/>
    <n v="0"/>
    <n v="0"/>
    <n v="0"/>
    <x v="2"/>
  </r>
  <r>
    <x v="9"/>
    <x v="5"/>
    <x v="1"/>
    <x v="0"/>
    <x v="28"/>
    <x v="25"/>
    <n v="0"/>
    <n v="0"/>
    <n v="0"/>
    <x v="2"/>
  </r>
  <r>
    <x v="9"/>
    <x v="5"/>
    <x v="1"/>
    <x v="0"/>
    <x v="28"/>
    <x v="26"/>
    <n v="0"/>
    <n v="0"/>
    <n v="0"/>
    <x v="2"/>
  </r>
  <r>
    <x v="9"/>
    <x v="5"/>
    <x v="1"/>
    <x v="0"/>
    <x v="28"/>
    <x v="27"/>
    <n v="0"/>
    <n v="0"/>
    <n v="0"/>
    <x v="2"/>
  </r>
  <r>
    <x v="9"/>
    <x v="5"/>
    <x v="1"/>
    <x v="0"/>
    <x v="28"/>
    <x v="28"/>
    <n v="0"/>
    <n v="0"/>
    <n v="0"/>
    <x v="2"/>
  </r>
  <r>
    <x v="9"/>
    <x v="5"/>
    <x v="1"/>
    <x v="0"/>
    <x v="28"/>
    <x v="29"/>
    <n v="0"/>
    <n v="0"/>
    <n v="0"/>
    <x v="2"/>
  </r>
  <r>
    <x v="9"/>
    <x v="5"/>
    <x v="1"/>
    <x v="0"/>
    <x v="28"/>
    <x v="30"/>
    <n v="0"/>
    <n v="0"/>
    <n v="0"/>
    <x v="2"/>
  </r>
  <r>
    <x v="9"/>
    <x v="5"/>
    <x v="2"/>
    <x v="0"/>
    <x v="28"/>
    <x v="0"/>
    <n v="272751"/>
    <n v="0"/>
    <n v="0"/>
    <x v="2"/>
  </r>
  <r>
    <x v="9"/>
    <x v="5"/>
    <x v="2"/>
    <x v="0"/>
    <x v="28"/>
    <x v="1"/>
    <n v="254238"/>
    <n v="0"/>
    <n v="0"/>
    <x v="2"/>
  </r>
  <r>
    <x v="9"/>
    <x v="5"/>
    <x v="2"/>
    <x v="0"/>
    <x v="28"/>
    <x v="2"/>
    <n v="236054"/>
    <n v="0"/>
    <n v="0"/>
    <x v="2"/>
  </r>
  <r>
    <x v="9"/>
    <x v="5"/>
    <x v="2"/>
    <x v="0"/>
    <x v="28"/>
    <x v="3"/>
    <n v="218192"/>
    <n v="0"/>
    <n v="0"/>
    <x v="2"/>
  </r>
  <r>
    <x v="9"/>
    <x v="5"/>
    <x v="2"/>
    <x v="0"/>
    <x v="28"/>
    <x v="4"/>
    <n v="200648"/>
    <n v="0"/>
    <n v="0"/>
    <x v="2"/>
  </r>
  <r>
    <x v="9"/>
    <x v="5"/>
    <x v="2"/>
    <x v="0"/>
    <x v="28"/>
    <x v="5"/>
    <n v="183416"/>
    <n v="0"/>
    <n v="0"/>
    <x v="2"/>
  </r>
  <r>
    <x v="9"/>
    <x v="5"/>
    <x v="2"/>
    <x v="0"/>
    <x v="28"/>
    <x v="6"/>
    <n v="166490"/>
    <n v="0"/>
    <n v="0"/>
    <x v="2"/>
  </r>
  <r>
    <x v="9"/>
    <x v="5"/>
    <x v="2"/>
    <x v="0"/>
    <x v="28"/>
    <x v="7"/>
    <n v="149865"/>
    <n v="0"/>
    <n v="0"/>
    <x v="2"/>
  </r>
  <r>
    <x v="9"/>
    <x v="5"/>
    <x v="2"/>
    <x v="0"/>
    <x v="28"/>
    <x v="8"/>
    <n v="133535"/>
    <n v="0"/>
    <n v="0"/>
    <x v="2"/>
  </r>
  <r>
    <x v="9"/>
    <x v="5"/>
    <x v="2"/>
    <x v="0"/>
    <x v="28"/>
    <x v="9"/>
    <n v="117495"/>
    <n v="0"/>
    <n v="0"/>
    <x v="2"/>
  </r>
  <r>
    <x v="9"/>
    <x v="5"/>
    <x v="2"/>
    <x v="0"/>
    <x v="28"/>
    <x v="10"/>
    <n v="101741"/>
    <n v="0"/>
    <n v="0"/>
    <x v="2"/>
  </r>
  <r>
    <x v="9"/>
    <x v="5"/>
    <x v="2"/>
    <x v="0"/>
    <x v="28"/>
    <x v="11"/>
    <n v="86266"/>
    <n v="0"/>
    <n v="0"/>
    <x v="2"/>
  </r>
  <r>
    <x v="9"/>
    <x v="5"/>
    <x v="2"/>
    <x v="0"/>
    <x v="28"/>
    <x v="12"/>
    <n v="71066"/>
    <n v="0"/>
    <n v="0"/>
    <x v="2"/>
  </r>
  <r>
    <x v="9"/>
    <x v="5"/>
    <x v="2"/>
    <x v="0"/>
    <x v="28"/>
    <x v="13"/>
    <n v="56137"/>
    <n v="0"/>
    <n v="0"/>
    <x v="2"/>
  </r>
  <r>
    <x v="9"/>
    <x v="5"/>
    <x v="2"/>
    <x v="0"/>
    <x v="28"/>
    <x v="14"/>
    <n v="41472"/>
    <n v="0"/>
    <n v="0"/>
    <x v="2"/>
  </r>
  <r>
    <x v="9"/>
    <x v="5"/>
    <x v="2"/>
    <x v="0"/>
    <x v="28"/>
    <x v="15"/>
    <n v="27068"/>
    <n v="0"/>
    <n v="0"/>
    <x v="2"/>
  </r>
  <r>
    <x v="9"/>
    <x v="5"/>
    <x v="2"/>
    <x v="0"/>
    <x v="28"/>
    <x v="16"/>
    <n v="12921"/>
    <n v="0"/>
    <n v="0"/>
    <x v="2"/>
  </r>
  <r>
    <x v="9"/>
    <x v="5"/>
    <x v="2"/>
    <x v="0"/>
    <x v="28"/>
    <x v="17"/>
    <n v="0"/>
    <n v="0"/>
    <n v="0"/>
    <x v="2"/>
  </r>
  <r>
    <x v="9"/>
    <x v="5"/>
    <x v="2"/>
    <x v="0"/>
    <x v="28"/>
    <x v="18"/>
    <n v="0"/>
    <n v="0"/>
    <n v="0"/>
    <x v="2"/>
  </r>
  <r>
    <x v="9"/>
    <x v="5"/>
    <x v="2"/>
    <x v="0"/>
    <x v="28"/>
    <x v="19"/>
    <n v="0"/>
    <n v="0"/>
    <n v="0"/>
    <x v="2"/>
  </r>
  <r>
    <x v="9"/>
    <x v="5"/>
    <x v="2"/>
    <x v="0"/>
    <x v="28"/>
    <x v="20"/>
    <n v="0"/>
    <n v="0"/>
    <n v="0"/>
    <x v="2"/>
  </r>
  <r>
    <x v="9"/>
    <x v="5"/>
    <x v="2"/>
    <x v="0"/>
    <x v="28"/>
    <x v="21"/>
    <n v="0"/>
    <n v="0"/>
    <n v="0"/>
    <x v="2"/>
  </r>
  <r>
    <x v="9"/>
    <x v="5"/>
    <x v="2"/>
    <x v="0"/>
    <x v="28"/>
    <x v="22"/>
    <n v="0"/>
    <n v="0"/>
    <n v="0"/>
    <x v="2"/>
  </r>
  <r>
    <x v="9"/>
    <x v="5"/>
    <x v="2"/>
    <x v="0"/>
    <x v="28"/>
    <x v="23"/>
    <n v="0"/>
    <n v="0"/>
    <n v="0"/>
    <x v="2"/>
  </r>
  <r>
    <x v="9"/>
    <x v="5"/>
    <x v="2"/>
    <x v="0"/>
    <x v="28"/>
    <x v="24"/>
    <n v="0"/>
    <n v="0"/>
    <n v="0"/>
    <x v="2"/>
  </r>
  <r>
    <x v="9"/>
    <x v="5"/>
    <x v="2"/>
    <x v="0"/>
    <x v="28"/>
    <x v="25"/>
    <n v="0"/>
    <n v="0"/>
    <n v="0"/>
    <x v="2"/>
  </r>
  <r>
    <x v="9"/>
    <x v="5"/>
    <x v="2"/>
    <x v="0"/>
    <x v="28"/>
    <x v="26"/>
    <n v="0"/>
    <n v="0"/>
    <n v="0"/>
    <x v="2"/>
  </r>
  <r>
    <x v="9"/>
    <x v="5"/>
    <x v="2"/>
    <x v="0"/>
    <x v="28"/>
    <x v="27"/>
    <n v="0"/>
    <n v="0"/>
    <n v="0"/>
    <x v="2"/>
  </r>
  <r>
    <x v="9"/>
    <x v="5"/>
    <x v="2"/>
    <x v="0"/>
    <x v="28"/>
    <x v="28"/>
    <n v="0"/>
    <n v="0"/>
    <n v="0"/>
    <x v="2"/>
  </r>
  <r>
    <x v="9"/>
    <x v="5"/>
    <x v="2"/>
    <x v="0"/>
    <x v="28"/>
    <x v="29"/>
    <n v="0"/>
    <n v="0"/>
    <n v="0"/>
    <x v="2"/>
  </r>
  <r>
    <x v="9"/>
    <x v="5"/>
    <x v="2"/>
    <x v="0"/>
    <x v="28"/>
    <x v="30"/>
    <n v="0"/>
    <n v="0"/>
    <n v="0"/>
    <x v="2"/>
  </r>
  <r>
    <x v="9"/>
    <x v="6"/>
    <x v="0"/>
    <x v="0"/>
    <x v="28"/>
    <x v="0"/>
    <n v="7059988"/>
    <n v="0"/>
    <n v="0"/>
    <x v="2"/>
  </r>
  <r>
    <x v="9"/>
    <x v="6"/>
    <x v="0"/>
    <x v="0"/>
    <x v="28"/>
    <x v="1"/>
    <n v="6572113"/>
    <n v="0"/>
    <n v="0"/>
    <x v="2"/>
  </r>
  <r>
    <x v="9"/>
    <x v="6"/>
    <x v="0"/>
    <x v="0"/>
    <x v="28"/>
    <x v="2"/>
    <n v="6084238"/>
    <n v="0"/>
    <n v="0"/>
    <x v="2"/>
  </r>
  <r>
    <x v="9"/>
    <x v="6"/>
    <x v="0"/>
    <x v="0"/>
    <x v="28"/>
    <x v="3"/>
    <n v="5596363"/>
    <n v="0"/>
    <n v="0"/>
    <x v="2"/>
  </r>
  <r>
    <x v="9"/>
    <x v="6"/>
    <x v="0"/>
    <x v="0"/>
    <x v="28"/>
    <x v="4"/>
    <n v="5108488"/>
    <n v="0"/>
    <n v="0"/>
    <x v="2"/>
  </r>
  <r>
    <x v="9"/>
    <x v="6"/>
    <x v="0"/>
    <x v="0"/>
    <x v="28"/>
    <x v="5"/>
    <n v="4620613"/>
    <n v="0"/>
    <n v="0"/>
    <x v="2"/>
  </r>
  <r>
    <x v="9"/>
    <x v="6"/>
    <x v="0"/>
    <x v="0"/>
    <x v="28"/>
    <x v="6"/>
    <n v="4132738"/>
    <n v="0"/>
    <n v="0"/>
    <x v="2"/>
  </r>
  <r>
    <x v="9"/>
    <x v="6"/>
    <x v="0"/>
    <x v="0"/>
    <x v="28"/>
    <x v="7"/>
    <n v="3644862"/>
    <n v="0"/>
    <n v="0"/>
    <x v="2"/>
  </r>
  <r>
    <x v="9"/>
    <x v="6"/>
    <x v="0"/>
    <x v="0"/>
    <x v="28"/>
    <x v="8"/>
    <n v="3156987"/>
    <n v="0"/>
    <n v="0"/>
    <x v="2"/>
  </r>
  <r>
    <x v="9"/>
    <x v="6"/>
    <x v="0"/>
    <x v="0"/>
    <x v="28"/>
    <x v="9"/>
    <n v="2669112"/>
    <n v="0"/>
    <n v="0"/>
    <x v="2"/>
  </r>
  <r>
    <x v="9"/>
    <x v="6"/>
    <x v="0"/>
    <x v="0"/>
    <x v="28"/>
    <x v="10"/>
    <n v="2181237"/>
    <n v="0"/>
    <n v="0"/>
    <x v="2"/>
  </r>
  <r>
    <x v="9"/>
    <x v="6"/>
    <x v="0"/>
    <x v="0"/>
    <x v="28"/>
    <x v="11"/>
    <n v="1693362"/>
    <n v="0"/>
    <n v="0"/>
    <x v="2"/>
  </r>
  <r>
    <x v="9"/>
    <x v="6"/>
    <x v="0"/>
    <x v="0"/>
    <x v="28"/>
    <x v="12"/>
    <n v="1205486"/>
    <n v="0"/>
    <n v="0"/>
    <x v="2"/>
  </r>
  <r>
    <x v="9"/>
    <x v="6"/>
    <x v="0"/>
    <x v="0"/>
    <x v="28"/>
    <x v="13"/>
    <n v="717611"/>
    <n v="0"/>
    <n v="0"/>
    <x v="2"/>
  </r>
  <r>
    <x v="9"/>
    <x v="6"/>
    <x v="0"/>
    <x v="0"/>
    <x v="28"/>
    <x v="14"/>
    <n v="229736"/>
    <n v="0"/>
    <n v="0"/>
    <x v="2"/>
  </r>
  <r>
    <x v="9"/>
    <x v="6"/>
    <x v="0"/>
    <x v="0"/>
    <x v="28"/>
    <x v="15"/>
    <n v="0"/>
    <n v="0"/>
    <n v="0"/>
    <x v="2"/>
  </r>
  <r>
    <x v="9"/>
    <x v="6"/>
    <x v="0"/>
    <x v="0"/>
    <x v="28"/>
    <x v="16"/>
    <n v="0"/>
    <n v="0"/>
    <n v="0"/>
    <x v="2"/>
  </r>
  <r>
    <x v="9"/>
    <x v="6"/>
    <x v="0"/>
    <x v="0"/>
    <x v="28"/>
    <x v="17"/>
    <n v="0"/>
    <n v="0"/>
    <n v="0"/>
    <x v="2"/>
  </r>
  <r>
    <x v="9"/>
    <x v="6"/>
    <x v="0"/>
    <x v="0"/>
    <x v="28"/>
    <x v="18"/>
    <n v="0"/>
    <n v="0"/>
    <n v="0"/>
    <x v="2"/>
  </r>
  <r>
    <x v="9"/>
    <x v="6"/>
    <x v="0"/>
    <x v="0"/>
    <x v="28"/>
    <x v="19"/>
    <n v="0"/>
    <n v="0"/>
    <n v="0"/>
    <x v="2"/>
  </r>
  <r>
    <x v="9"/>
    <x v="6"/>
    <x v="0"/>
    <x v="0"/>
    <x v="28"/>
    <x v="20"/>
    <n v="0"/>
    <n v="0"/>
    <n v="0"/>
    <x v="2"/>
  </r>
  <r>
    <x v="9"/>
    <x v="6"/>
    <x v="0"/>
    <x v="0"/>
    <x v="28"/>
    <x v="21"/>
    <n v="0"/>
    <n v="0"/>
    <n v="0"/>
    <x v="2"/>
  </r>
  <r>
    <x v="9"/>
    <x v="6"/>
    <x v="0"/>
    <x v="0"/>
    <x v="28"/>
    <x v="22"/>
    <n v="0"/>
    <n v="0"/>
    <n v="0"/>
    <x v="2"/>
  </r>
  <r>
    <x v="9"/>
    <x v="6"/>
    <x v="0"/>
    <x v="0"/>
    <x v="28"/>
    <x v="23"/>
    <n v="0"/>
    <n v="0"/>
    <n v="0"/>
    <x v="2"/>
  </r>
  <r>
    <x v="9"/>
    <x v="6"/>
    <x v="0"/>
    <x v="0"/>
    <x v="28"/>
    <x v="24"/>
    <n v="0"/>
    <n v="0"/>
    <n v="0"/>
    <x v="2"/>
  </r>
  <r>
    <x v="9"/>
    <x v="6"/>
    <x v="0"/>
    <x v="0"/>
    <x v="28"/>
    <x v="25"/>
    <n v="0"/>
    <n v="0"/>
    <n v="0"/>
    <x v="2"/>
  </r>
  <r>
    <x v="9"/>
    <x v="6"/>
    <x v="0"/>
    <x v="0"/>
    <x v="28"/>
    <x v="26"/>
    <n v="0"/>
    <n v="0"/>
    <n v="0"/>
    <x v="2"/>
  </r>
  <r>
    <x v="9"/>
    <x v="6"/>
    <x v="0"/>
    <x v="0"/>
    <x v="28"/>
    <x v="27"/>
    <n v="0"/>
    <n v="0"/>
    <n v="0"/>
    <x v="2"/>
  </r>
  <r>
    <x v="9"/>
    <x v="6"/>
    <x v="0"/>
    <x v="0"/>
    <x v="28"/>
    <x v="28"/>
    <n v="0"/>
    <n v="0"/>
    <n v="0"/>
    <x v="2"/>
  </r>
  <r>
    <x v="9"/>
    <x v="6"/>
    <x v="0"/>
    <x v="0"/>
    <x v="28"/>
    <x v="29"/>
    <n v="0"/>
    <n v="0"/>
    <n v="0"/>
    <x v="2"/>
  </r>
  <r>
    <x v="9"/>
    <x v="6"/>
    <x v="0"/>
    <x v="0"/>
    <x v="28"/>
    <x v="30"/>
    <n v="0"/>
    <n v="0"/>
    <n v="0"/>
    <x v="2"/>
  </r>
  <r>
    <x v="9"/>
    <x v="6"/>
    <x v="1"/>
    <x v="0"/>
    <x v="28"/>
    <x v="0"/>
    <n v="999944"/>
    <n v="0"/>
    <n v="0"/>
    <x v="2"/>
  </r>
  <r>
    <x v="9"/>
    <x v="6"/>
    <x v="1"/>
    <x v="0"/>
    <x v="28"/>
    <x v="1"/>
    <n v="930844"/>
    <n v="0"/>
    <n v="0"/>
    <x v="2"/>
  </r>
  <r>
    <x v="9"/>
    <x v="6"/>
    <x v="1"/>
    <x v="0"/>
    <x v="28"/>
    <x v="2"/>
    <n v="861743"/>
    <n v="0"/>
    <n v="0"/>
    <x v="2"/>
  </r>
  <r>
    <x v="9"/>
    <x v="6"/>
    <x v="1"/>
    <x v="0"/>
    <x v="28"/>
    <x v="3"/>
    <n v="792643"/>
    <n v="0"/>
    <n v="0"/>
    <x v="2"/>
  </r>
  <r>
    <x v="9"/>
    <x v="6"/>
    <x v="1"/>
    <x v="0"/>
    <x v="28"/>
    <x v="4"/>
    <n v="723542"/>
    <n v="0"/>
    <n v="0"/>
    <x v="2"/>
  </r>
  <r>
    <x v="9"/>
    <x v="6"/>
    <x v="1"/>
    <x v="0"/>
    <x v="28"/>
    <x v="5"/>
    <n v="654442"/>
    <n v="0"/>
    <n v="0"/>
    <x v="2"/>
  </r>
  <r>
    <x v="9"/>
    <x v="6"/>
    <x v="1"/>
    <x v="0"/>
    <x v="28"/>
    <x v="6"/>
    <n v="585342"/>
    <n v="0"/>
    <n v="0"/>
    <x v="2"/>
  </r>
  <r>
    <x v="9"/>
    <x v="6"/>
    <x v="1"/>
    <x v="0"/>
    <x v="28"/>
    <x v="7"/>
    <n v="516241"/>
    <n v="0"/>
    <n v="0"/>
    <x v="2"/>
  </r>
  <r>
    <x v="9"/>
    <x v="6"/>
    <x v="1"/>
    <x v="0"/>
    <x v="28"/>
    <x v="8"/>
    <n v="447141"/>
    <n v="0"/>
    <n v="0"/>
    <x v="2"/>
  </r>
  <r>
    <x v="9"/>
    <x v="6"/>
    <x v="1"/>
    <x v="0"/>
    <x v="28"/>
    <x v="9"/>
    <n v="378041"/>
    <n v="0"/>
    <n v="0"/>
    <x v="2"/>
  </r>
  <r>
    <x v="9"/>
    <x v="6"/>
    <x v="1"/>
    <x v="0"/>
    <x v="28"/>
    <x v="10"/>
    <n v="308940"/>
    <n v="0"/>
    <n v="0"/>
    <x v="2"/>
  </r>
  <r>
    <x v="9"/>
    <x v="6"/>
    <x v="1"/>
    <x v="0"/>
    <x v="28"/>
    <x v="11"/>
    <n v="239840"/>
    <n v="0"/>
    <n v="0"/>
    <x v="2"/>
  </r>
  <r>
    <x v="9"/>
    <x v="6"/>
    <x v="1"/>
    <x v="0"/>
    <x v="28"/>
    <x v="12"/>
    <n v="170740"/>
    <n v="0"/>
    <n v="0"/>
    <x v="2"/>
  </r>
  <r>
    <x v="9"/>
    <x v="6"/>
    <x v="1"/>
    <x v="0"/>
    <x v="28"/>
    <x v="13"/>
    <n v="101639"/>
    <n v="0"/>
    <n v="0"/>
    <x v="2"/>
  </r>
  <r>
    <x v="9"/>
    <x v="6"/>
    <x v="1"/>
    <x v="0"/>
    <x v="28"/>
    <x v="14"/>
    <n v="32539"/>
    <n v="0"/>
    <n v="0"/>
    <x v="2"/>
  </r>
  <r>
    <x v="9"/>
    <x v="6"/>
    <x v="1"/>
    <x v="0"/>
    <x v="28"/>
    <x v="15"/>
    <n v="0"/>
    <n v="0"/>
    <n v="0"/>
    <x v="2"/>
  </r>
  <r>
    <x v="9"/>
    <x v="6"/>
    <x v="1"/>
    <x v="0"/>
    <x v="28"/>
    <x v="16"/>
    <n v="0"/>
    <n v="0"/>
    <n v="0"/>
    <x v="2"/>
  </r>
  <r>
    <x v="9"/>
    <x v="6"/>
    <x v="1"/>
    <x v="0"/>
    <x v="28"/>
    <x v="17"/>
    <n v="0"/>
    <n v="0"/>
    <n v="0"/>
    <x v="2"/>
  </r>
  <r>
    <x v="9"/>
    <x v="6"/>
    <x v="1"/>
    <x v="0"/>
    <x v="28"/>
    <x v="18"/>
    <n v="0"/>
    <n v="0"/>
    <n v="0"/>
    <x v="2"/>
  </r>
  <r>
    <x v="9"/>
    <x v="6"/>
    <x v="1"/>
    <x v="0"/>
    <x v="28"/>
    <x v="19"/>
    <n v="0"/>
    <n v="0"/>
    <n v="0"/>
    <x v="2"/>
  </r>
  <r>
    <x v="9"/>
    <x v="6"/>
    <x v="1"/>
    <x v="0"/>
    <x v="28"/>
    <x v="20"/>
    <n v="0"/>
    <n v="0"/>
    <n v="0"/>
    <x v="2"/>
  </r>
  <r>
    <x v="9"/>
    <x v="6"/>
    <x v="1"/>
    <x v="0"/>
    <x v="28"/>
    <x v="21"/>
    <n v="0"/>
    <n v="0"/>
    <n v="0"/>
    <x v="2"/>
  </r>
  <r>
    <x v="9"/>
    <x v="6"/>
    <x v="1"/>
    <x v="0"/>
    <x v="28"/>
    <x v="22"/>
    <n v="0"/>
    <n v="0"/>
    <n v="0"/>
    <x v="2"/>
  </r>
  <r>
    <x v="9"/>
    <x v="6"/>
    <x v="1"/>
    <x v="0"/>
    <x v="28"/>
    <x v="23"/>
    <n v="0"/>
    <n v="0"/>
    <n v="0"/>
    <x v="2"/>
  </r>
  <r>
    <x v="9"/>
    <x v="6"/>
    <x v="1"/>
    <x v="0"/>
    <x v="28"/>
    <x v="24"/>
    <n v="0"/>
    <n v="0"/>
    <n v="0"/>
    <x v="2"/>
  </r>
  <r>
    <x v="9"/>
    <x v="6"/>
    <x v="1"/>
    <x v="0"/>
    <x v="28"/>
    <x v="25"/>
    <n v="0"/>
    <n v="0"/>
    <n v="0"/>
    <x v="2"/>
  </r>
  <r>
    <x v="9"/>
    <x v="6"/>
    <x v="1"/>
    <x v="0"/>
    <x v="28"/>
    <x v="26"/>
    <n v="0"/>
    <n v="0"/>
    <n v="0"/>
    <x v="2"/>
  </r>
  <r>
    <x v="9"/>
    <x v="6"/>
    <x v="1"/>
    <x v="0"/>
    <x v="28"/>
    <x v="27"/>
    <n v="0"/>
    <n v="0"/>
    <n v="0"/>
    <x v="2"/>
  </r>
  <r>
    <x v="9"/>
    <x v="6"/>
    <x v="1"/>
    <x v="0"/>
    <x v="28"/>
    <x v="28"/>
    <n v="0"/>
    <n v="0"/>
    <n v="0"/>
    <x v="2"/>
  </r>
  <r>
    <x v="9"/>
    <x v="6"/>
    <x v="1"/>
    <x v="0"/>
    <x v="28"/>
    <x v="29"/>
    <n v="0"/>
    <n v="0"/>
    <n v="0"/>
    <x v="2"/>
  </r>
  <r>
    <x v="9"/>
    <x v="6"/>
    <x v="1"/>
    <x v="0"/>
    <x v="28"/>
    <x v="30"/>
    <n v="0"/>
    <n v="0"/>
    <n v="0"/>
    <x v="2"/>
  </r>
  <r>
    <x v="9"/>
    <x v="6"/>
    <x v="2"/>
    <x v="0"/>
    <x v="28"/>
    <x v="0"/>
    <n v="396280"/>
    <n v="0"/>
    <n v="0"/>
    <x v="2"/>
  </r>
  <r>
    <x v="9"/>
    <x v="6"/>
    <x v="2"/>
    <x v="0"/>
    <x v="28"/>
    <x v="1"/>
    <n v="369382"/>
    <n v="0"/>
    <n v="0"/>
    <x v="2"/>
  </r>
  <r>
    <x v="9"/>
    <x v="6"/>
    <x v="2"/>
    <x v="0"/>
    <x v="28"/>
    <x v="2"/>
    <n v="342962"/>
    <n v="0"/>
    <n v="0"/>
    <x v="2"/>
  </r>
  <r>
    <x v="9"/>
    <x v="6"/>
    <x v="2"/>
    <x v="0"/>
    <x v="28"/>
    <x v="3"/>
    <n v="317012"/>
    <n v="0"/>
    <n v="0"/>
    <x v="2"/>
  </r>
  <r>
    <x v="9"/>
    <x v="6"/>
    <x v="2"/>
    <x v="0"/>
    <x v="28"/>
    <x v="4"/>
    <n v="291522"/>
    <n v="0"/>
    <n v="0"/>
    <x v="2"/>
  </r>
  <r>
    <x v="9"/>
    <x v="6"/>
    <x v="2"/>
    <x v="0"/>
    <x v="28"/>
    <x v="5"/>
    <n v="266485"/>
    <n v="0"/>
    <n v="0"/>
    <x v="2"/>
  </r>
  <r>
    <x v="9"/>
    <x v="6"/>
    <x v="2"/>
    <x v="0"/>
    <x v="28"/>
    <x v="6"/>
    <n v="241894"/>
    <n v="0"/>
    <n v="0"/>
    <x v="2"/>
  </r>
  <r>
    <x v="9"/>
    <x v="6"/>
    <x v="2"/>
    <x v="0"/>
    <x v="28"/>
    <x v="7"/>
    <n v="217739"/>
    <n v="0"/>
    <n v="0"/>
    <x v="2"/>
  </r>
  <r>
    <x v="9"/>
    <x v="6"/>
    <x v="2"/>
    <x v="0"/>
    <x v="28"/>
    <x v="8"/>
    <n v="194013"/>
    <n v="0"/>
    <n v="0"/>
    <x v="2"/>
  </r>
  <r>
    <x v="9"/>
    <x v="6"/>
    <x v="2"/>
    <x v="0"/>
    <x v="28"/>
    <x v="9"/>
    <n v="170709"/>
    <n v="0"/>
    <n v="0"/>
    <x v="2"/>
  </r>
  <r>
    <x v="9"/>
    <x v="6"/>
    <x v="2"/>
    <x v="0"/>
    <x v="28"/>
    <x v="10"/>
    <n v="147819"/>
    <n v="0"/>
    <n v="0"/>
    <x v="2"/>
  </r>
  <r>
    <x v="9"/>
    <x v="6"/>
    <x v="2"/>
    <x v="0"/>
    <x v="28"/>
    <x v="11"/>
    <n v="125336"/>
    <n v="0"/>
    <n v="0"/>
    <x v="2"/>
  </r>
  <r>
    <x v="9"/>
    <x v="6"/>
    <x v="2"/>
    <x v="0"/>
    <x v="28"/>
    <x v="12"/>
    <n v="103252"/>
    <n v="0"/>
    <n v="0"/>
    <x v="2"/>
  </r>
  <r>
    <x v="9"/>
    <x v="6"/>
    <x v="2"/>
    <x v="0"/>
    <x v="28"/>
    <x v="13"/>
    <n v="81561"/>
    <n v="0"/>
    <n v="0"/>
    <x v="2"/>
  </r>
  <r>
    <x v="9"/>
    <x v="6"/>
    <x v="2"/>
    <x v="0"/>
    <x v="28"/>
    <x v="14"/>
    <n v="60255"/>
    <n v="0"/>
    <n v="0"/>
    <x v="2"/>
  </r>
  <r>
    <x v="9"/>
    <x v="6"/>
    <x v="2"/>
    <x v="0"/>
    <x v="28"/>
    <x v="15"/>
    <n v="39328"/>
    <n v="0"/>
    <n v="0"/>
    <x v="2"/>
  </r>
  <r>
    <x v="9"/>
    <x v="6"/>
    <x v="2"/>
    <x v="0"/>
    <x v="28"/>
    <x v="16"/>
    <n v="18772"/>
    <n v="0"/>
    <n v="0"/>
    <x v="2"/>
  </r>
  <r>
    <x v="9"/>
    <x v="6"/>
    <x v="2"/>
    <x v="0"/>
    <x v="28"/>
    <x v="17"/>
    <n v="0"/>
    <n v="0"/>
    <n v="0"/>
    <x v="2"/>
  </r>
  <r>
    <x v="9"/>
    <x v="6"/>
    <x v="2"/>
    <x v="0"/>
    <x v="28"/>
    <x v="18"/>
    <n v="0"/>
    <n v="0"/>
    <n v="0"/>
    <x v="2"/>
  </r>
  <r>
    <x v="9"/>
    <x v="6"/>
    <x v="2"/>
    <x v="0"/>
    <x v="28"/>
    <x v="19"/>
    <n v="0"/>
    <n v="0"/>
    <n v="0"/>
    <x v="2"/>
  </r>
  <r>
    <x v="9"/>
    <x v="6"/>
    <x v="2"/>
    <x v="0"/>
    <x v="28"/>
    <x v="20"/>
    <n v="0"/>
    <n v="0"/>
    <n v="0"/>
    <x v="2"/>
  </r>
  <r>
    <x v="9"/>
    <x v="6"/>
    <x v="2"/>
    <x v="0"/>
    <x v="28"/>
    <x v="21"/>
    <n v="0"/>
    <n v="0"/>
    <n v="0"/>
    <x v="2"/>
  </r>
  <r>
    <x v="9"/>
    <x v="6"/>
    <x v="2"/>
    <x v="0"/>
    <x v="28"/>
    <x v="22"/>
    <n v="0"/>
    <n v="0"/>
    <n v="0"/>
    <x v="2"/>
  </r>
  <r>
    <x v="9"/>
    <x v="6"/>
    <x v="2"/>
    <x v="0"/>
    <x v="28"/>
    <x v="23"/>
    <n v="0"/>
    <n v="0"/>
    <n v="0"/>
    <x v="2"/>
  </r>
  <r>
    <x v="9"/>
    <x v="6"/>
    <x v="2"/>
    <x v="0"/>
    <x v="28"/>
    <x v="24"/>
    <n v="0"/>
    <n v="0"/>
    <n v="0"/>
    <x v="2"/>
  </r>
  <r>
    <x v="9"/>
    <x v="6"/>
    <x v="2"/>
    <x v="0"/>
    <x v="28"/>
    <x v="25"/>
    <n v="0"/>
    <n v="0"/>
    <n v="0"/>
    <x v="2"/>
  </r>
  <r>
    <x v="9"/>
    <x v="6"/>
    <x v="2"/>
    <x v="0"/>
    <x v="28"/>
    <x v="26"/>
    <n v="0"/>
    <n v="0"/>
    <n v="0"/>
    <x v="2"/>
  </r>
  <r>
    <x v="9"/>
    <x v="6"/>
    <x v="2"/>
    <x v="0"/>
    <x v="28"/>
    <x v="27"/>
    <n v="0"/>
    <n v="0"/>
    <n v="0"/>
    <x v="2"/>
  </r>
  <r>
    <x v="9"/>
    <x v="6"/>
    <x v="2"/>
    <x v="0"/>
    <x v="28"/>
    <x v="28"/>
    <n v="0"/>
    <n v="0"/>
    <n v="0"/>
    <x v="2"/>
  </r>
  <r>
    <x v="9"/>
    <x v="6"/>
    <x v="2"/>
    <x v="0"/>
    <x v="28"/>
    <x v="29"/>
    <n v="0"/>
    <n v="0"/>
    <n v="0"/>
    <x v="2"/>
  </r>
  <r>
    <x v="9"/>
    <x v="6"/>
    <x v="2"/>
    <x v="0"/>
    <x v="28"/>
    <x v="30"/>
    <n v="0"/>
    <n v="0"/>
    <n v="0"/>
    <x v="2"/>
  </r>
  <r>
    <x v="9"/>
    <x v="7"/>
    <x v="0"/>
    <x v="0"/>
    <x v="28"/>
    <x v="0"/>
    <n v="4525843"/>
    <n v="0"/>
    <n v="0"/>
    <x v="2"/>
  </r>
  <r>
    <x v="9"/>
    <x v="7"/>
    <x v="0"/>
    <x v="0"/>
    <x v="28"/>
    <x v="1"/>
    <n v="4213088"/>
    <n v="0"/>
    <n v="0"/>
    <x v="2"/>
  </r>
  <r>
    <x v="9"/>
    <x v="7"/>
    <x v="0"/>
    <x v="0"/>
    <x v="28"/>
    <x v="2"/>
    <n v="3900333"/>
    <n v="0"/>
    <n v="0"/>
    <x v="2"/>
  </r>
  <r>
    <x v="9"/>
    <x v="7"/>
    <x v="0"/>
    <x v="0"/>
    <x v="28"/>
    <x v="3"/>
    <n v="3587578"/>
    <n v="0"/>
    <n v="0"/>
    <x v="2"/>
  </r>
  <r>
    <x v="9"/>
    <x v="7"/>
    <x v="0"/>
    <x v="0"/>
    <x v="28"/>
    <x v="4"/>
    <n v="3274823"/>
    <n v="0"/>
    <n v="0"/>
    <x v="2"/>
  </r>
  <r>
    <x v="9"/>
    <x v="7"/>
    <x v="0"/>
    <x v="0"/>
    <x v="28"/>
    <x v="5"/>
    <n v="2962068"/>
    <n v="0"/>
    <n v="0"/>
    <x v="2"/>
  </r>
  <r>
    <x v="9"/>
    <x v="7"/>
    <x v="0"/>
    <x v="0"/>
    <x v="28"/>
    <x v="6"/>
    <n v="2649313"/>
    <n v="0"/>
    <n v="0"/>
    <x v="2"/>
  </r>
  <r>
    <x v="9"/>
    <x v="7"/>
    <x v="0"/>
    <x v="0"/>
    <x v="28"/>
    <x v="7"/>
    <n v="2336558"/>
    <n v="0"/>
    <n v="0"/>
    <x v="2"/>
  </r>
  <r>
    <x v="9"/>
    <x v="7"/>
    <x v="0"/>
    <x v="0"/>
    <x v="28"/>
    <x v="8"/>
    <n v="2023803"/>
    <n v="0"/>
    <n v="0"/>
    <x v="2"/>
  </r>
  <r>
    <x v="9"/>
    <x v="7"/>
    <x v="0"/>
    <x v="0"/>
    <x v="28"/>
    <x v="9"/>
    <n v="1711048"/>
    <n v="0"/>
    <n v="0"/>
    <x v="2"/>
  </r>
  <r>
    <x v="9"/>
    <x v="7"/>
    <x v="0"/>
    <x v="0"/>
    <x v="28"/>
    <x v="10"/>
    <n v="1398293"/>
    <n v="0"/>
    <n v="0"/>
    <x v="2"/>
  </r>
  <r>
    <x v="9"/>
    <x v="7"/>
    <x v="0"/>
    <x v="0"/>
    <x v="28"/>
    <x v="11"/>
    <n v="1085538"/>
    <n v="0"/>
    <n v="0"/>
    <x v="2"/>
  </r>
  <r>
    <x v="9"/>
    <x v="7"/>
    <x v="0"/>
    <x v="0"/>
    <x v="28"/>
    <x v="12"/>
    <n v="772783"/>
    <n v="0"/>
    <n v="0"/>
    <x v="2"/>
  </r>
  <r>
    <x v="9"/>
    <x v="7"/>
    <x v="0"/>
    <x v="0"/>
    <x v="28"/>
    <x v="13"/>
    <n v="460028"/>
    <n v="0"/>
    <n v="0"/>
    <x v="2"/>
  </r>
  <r>
    <x v="9"/>
    <x v="7"/>
    <x v="0"/>
    <x v="0"/>
    <x v="28"/>
    <x v="14"/>
    <n v="147273"/>
    <n v="0"/>
    <n v="0"/>
    <x v="2"/>
  </r>
  <r>
    <x v="9"/>
    <x v="7"/>
    <x v="0"/>
    <x v="0"/>
    <x v="28"/>
    <x v="15"/>
    <n v="0"/>
    <n v="0"/>
    <n v="0"/>
    <x v="2"/>
  </r>
  <r>
    <x v="9"/>
    <x v="7"/>
    <x v="0"/>
    <x v="0"/>
    <x v="28"/>
    <x v="16"/>
    <n v="0"/>
    <n v="0"/>
    <n v="0"/>
    <x v="2"/>
  </r>
  <r>
    <x v="9"/>
    <x v="7"/>
    <x v="0"/>
    <x v="0"/>
    <x v="28"/>
    <x v="17"/>
    <n v="0"/>
    <n v="0"/>
    <n v="0"/>
    <x v="2"/>
  </r>
  <r>
    <x v="9"/>
    <x v="7"/>
    <x v="0"/>
    <x v="0"/>
    <x v="28"/>
    <x v="18"/>
    <n v="0"/>
    <n v="0"/>
    <n v="0"/>
    <x v="2"/>
  </r>
  <r>
    <x v="9"/>
    <x v="7"/>
    <x v="0"/>
    <x v="0"/>
    <x v="28"/>
    <x v="19"/>
    <n v="0"/>
    <n v="0"/>
    <n v="0"/>
    <x v="2"/>
  </r>
  <r>
    <x v="9"/>
    <x v="7"/>
    <x v="0"/>
    <x v="0"/>
    <x v="28"/>
    <x v="20"/>
    <n v="0"/>
    <n v="0"/>
    <n v="0"/>
    <x v="2"/>
  </r>
  <r>
    <x v="9"/>
    <x v="7"/>
    <x v="0"/>
    <x v="0"/>
    <x v="28"/>
    <x v="21"/>
    <n v="0"/>
    <n v="0"/>
    <n v="0"/>
    <x v="2"/>
  </r>
  <r>
    <x v="9"/>
    <x v="7"/>
    <x v="0"/>
    <x v="0"/>
    <x v="28"/>
    <x v="22"/>
    <n v="0"/>
    <n v="0"/>
    <n v="0"/>
    <x v="2"/>
  </r>
  <r>
    <x v="9"/>
    <x v="7"/>
    <x v="0"/>
    <x v="0"/>
    <x v="28"/>
    <x v="23"/>
    <n v="0"/>
    <n v="0"/>
    <n v="0"/>
    <x v="2"/>
  </r>
  <r>
    <x v="9"/>
    <x v="7"/>
    <x v="0"/>
    <x v="0"/>
    <x v="28"/>
    <x v="24"/>
    <n v="0"/>
    <n v="0"/>
    <n v="0"/>
    <x v="2"/>
  </r>
  <r>
    <x v="9"/>
    <x v="7"/>
    <x v="0"/>
    <x v="0"/>
    <x v="28"/>
    <x v="25"/>
    <n v="0"/>
    <n v="0"/>
    <n v="0"/>
    <x v="2"/>
  </r>
  <r>
    <x v="9"/>
    <x v="7"/>
    <x v="0"/>
    <x v="0"/>
    <x v="28"/>
    <x v="26"/>
    <n v="0"/>
    <n v="0"/>
    <n v="0"/>
    <x v="2"/>
  </r>
  <r>
    <x v="9"/>
    <x v="7"/>
    <x v="0"/>
    <x v="0"/>
    <x v="28"/>
    <x v="27"/>
    <n v="0"/>
    <n v="0"/>
    <n v="0"/>
    <x v="2"/>
  </r>
  <r>
    <x v="9"/>
    <x v="7"/>
    <x v="0"/>
    <x v="0"/>
    <x v="28"/>
    <x v="28"/>
    <n v="0"/>
    <n v="0"/>
    <n v="0"/>
    <x v="2"/>
  </r>
  <r>
    <x v="9"/>
    <x v="7"/>
    <x v="0"/>
    <x v="0"/>
    <x v="28"/>
    <x v="29"/>
    <n v="0"/>
    <n v="0"/>
    <n v="0"/>
    <x v="2"/>
  </r>
  <r>
    <x v="9"/>
    <x v="7"/>
    <x v="0"/>
    <x v="0"/>
    <x v="28"/>
    <x v="30"/>
    <n v="0"/>
    <n v="0"/>
    <n v="0"/>
    <x v="2"/>
  </r>
  <r>
    <x v="9"/>
    <x v="7"/>
    <x v="1"/>
    <x v="0"/>
    <x v="28"/>
    <x v="0"/>
    <n v="608860"/>
    <n v="0"/>
    <n v="0"/>
    <x v="2"/>
  </r>
  <r>
    <x v="9"/>
    <x v="7"/>
    <x v="1"/>
    <x v="0"/>
    <x v="28"/>
    <x v="1"/>
    <n v="566786"/>
    <n v="0"/>
    <n v="0"/>
    <x v="2"/>
  </r>
  <r>
    <x v="9"/>
    <x v="7"/>
    <x v="1"/>
    <x v="0"/>
    <x v="28"/>
    <x v="2"/>
    <n v="524711"/>
    <n v="0"/>
    <n v="0"/>
    <x v="2"/>
  </r>
  <r>
    <x v="9"/>
    <x v="7"/>
    <x v="1"/>
    <x v="0"/>
    <x v="28"/>
    <x v="3"/>
    <n v="482636"/>
    <n v="0"/>
    <n v="0"/>
    <x v="2"/>
  </r>
  <r>
    <x v="9"/>
    <x v="7"/>
    <x v="1"/>
    <x v="0"/>
    <x v="28"/>
    <x v="4"/>
    <n v="440561"/>
    <n v="0"/>
    <n v="0"/>
    <x v="2"/>
  </r>
  <r>
    <x v="9"/>
    <x v="7"/>
    <x v="1"/>
    <x v="0"/>
    <x v="28"/>
    <x v="5"/>
    <n v="398486"/>
    <n v="0"/>
    <n v="0"/>
    <x v="2"/>
  </r>
  <r>
    <x v="9"/>
    <x v="7"/>
    <x v="1"/>
    <x v="0"/>
    <x v="28"/>
    <x v="6"/>
    <n v="356411"/>
    <n v="0"/>
    <n v="0"/>
    <x v="2"/>
  </r>
  <r>
    <x v="9"/>
    <x v="7"/>
    <x v="1"/>
    <x v="0"/>
    <x v="28"/>
    <x v="7"/>
    <n v="314337"/>
    <n v="0"/>
    <n v="0"/>
    <x v="2"/>
  </r>
  <r>
    <x v="9"/>
    <x v="7"/>
    <x v="1"/>
    <x v="0"/>
    <x v="28"/>
    <x v="8"/>
    <n v="272262"/>
    <n v="0"/>
    <n v="0"/>
    <x v="2"/>
  </r>
  <r>
    <x v="9"/>
    <x v="7"/>
    <x v="1"/>
    <x v="0"/>
    <x v="28"/>
    <x v="9"/>
    <n v="230187"/>
    <n v="0"/>
    <n v="0"/>
    <x v="2"/>
  </r>
  <r>
    <x v="9"/>
    <x v="7"/>
    <x v="1"/>
    <x v="0"/>
    <x v="28"/>
    <x v="10"/>
    <n v="188112"/>
    <n v="0"/>
    <n v="0"/>
    <x v="2"/>
  </r>
  <r>
    <x v="9"/>
    <x v="7"/>
    <x v="1"/>
    <x v="0"/>
    <x v="28"/>
    <x v="11"/>
    <n v="146037"/>
    <n v="0"/>
    <n v="0"/>
    <x v="2"/>
  </r>
  <r>
    <x v="9"/>
    <x v="7"/>
    <x v="1"/>
    <x v="0"/>
    <x v="28"/>
    <x v="12"/>
    <n v="103962"/>
    <n v="0"/>
    <n v="0"/>
    <x v="2"/>
  </r>
  <r>
    <x v="9"/>
    <x v="7"/>
    <x v="1"/>
    <x v="0"/>
    <x v="28"/>
    <x v="13"/>
    <n v="61887"/>
    <n v="0"/>
    <n v="0"/>
    <x v="2"/>
  </r>
  <r>
    <x v="9"/>
    <x v="7"/>
    <x v="1"/>
    <x v="0"/>
    <x v="28"/>
    <x v="14"/>
    <n v="19813"/>
    <n v="0"/>
    <n v="0"/>
    <x v="2"/>
  </r>
  <r>
    <x v="9"/>
    <x v="7"/>
    <x v="1"/>
    <x v="0"/>
    <x v="28"/>
    <x v="15"/>
    <n v="0"/>
    <n v="0"/>
    <n v="0"/>
    <x v="2"/>
  </r>
  <r>
    <x v="9"/>
    <x v="7"/>
    <x v="1"/>
    <x v="0"/>
    <x v="28"/>
    <x v="16"/>
    <n v="0"/>
    <n v="0"/>
    <n v="0"/>
    <x v="2"/>
  </r>
  <r>
    <x v="9"/>
    <x v="7"/>
    <x v="1"/>
    <x v="0"/>
    <x v="28"/>
    <x v="17"/>
    <n v="0"/>
    <n v="0"/>
    <n v="0"/>
    <x v="2"/>
  </r>
  <r>
    <x v="9"/>
    <x v="7"/>
    <x v="1"/>
    <x v="0"/>
    <x v="28"/>
    <x v="18"/>
    <n v="0"/>
    <n v="0"/>
    <n v="0"/>
    <x v="2"/>
  </r>
  <r>
    <x v="9"/>
    <x v="7"/>
    <x v="1"/>
    <x v="0"/>
    <x v="28"/>
    <x v="19"/>
    <n v="0"/>
    <n v="0"/>
    <n v="0"/>
    <x v="2"/>
  </r>
  <r>
    <x v="9"/>
    <x v="7"/>
    <x v="1"/>
    <x v="0"/>
    <x v="28"/>
    <x v="20"/>
    <n v="0"/>
    <n v="0"/>
    <n v="0"/>
    <x v="2"/>
  </r>
  <r>
    <x v="9"/>
    <x v="7"/>
    <x v="1"/>
    <x v="0"/>
    <x v="28"/>
    <x v="21"/>
    <n v="0"/>
    <n v="0"/>
    <n v="0"/>
    <x v="2"/>
  </r>
  <r>
    <x v="9"/>
    <x v="7"/>
    <x v="1"/>
    <x v="0"/>
    <x v="28"/>
    <x v="22"/>
    <n v="0"/>
    <n v="0"/>
    <n v="0"/>
    <x v="2"/>
  </r>
  <r>
    <x v="9"/>
    <x v="7"/>
    <x v="1"/>
    <x v="0"/>
    <x v="28"/>
    <x v="23"/>
    <n v="0"/>
    <n v="0"/>
    <n v="0"/>
    <x v="2"/>
  </r>
  <r>
    <x v="9"/>
    <x v="7"/>
    <x v="1"/>
    <x v="0"/>
    <x v="28"/>
    <x v="24"/>
    <n v="0"/>
    <n v="0"/>
    <n v="0"/>
    <x v="2"/>
  </r>
  <r>
    <x v="9"/>
    <x v="7"/>
    <x v="1"/>
    <x v="0"/>
    <x v="28"/>
    <x v="25"/>
    <n v="0"/>
    <n v="0"/>
    <n v="0"/>
    <x v="2"/>
  </r>
  <r>
    <x v="9"/>
    <x v="7"/>
    <x v="1"/>
    <x v="0"/>
    <x v="28"/>
    <x v="26"/>
    <n v="0"/>
    <n v="0"/>
    <n v="0"/>
    <x v="2"/>
  </r>
  <r>
    <x v="9"/>
    <x v="7"/>
    <x v="1"/>
    <x v="0"/>
    <x v="28"/>
    <x v="27"/>
    <n v="0"/>
    <n v="0"/>
    <n v="0"/>
    <x v="2"/>
  </r>
  <r>
    <x v="9"/>
    <x v="7"/>
    <x v="1"/>
    <x v="0"/>
    <x v="28"/>
    <x v="28"/>
    <n v="0"/>
    <n v="0"/>
    <n v="0"/>
    <x v="2"/>
  </r>
  <r>
    <x v="9"/>
    <x v="7"/>
    <x v="1"/>
    <x v="0"/>
    <x v="28"/>
    <x v="29"/>
    <n v="0"/>
    <n v="0"/>
    <n v="0"/>
    <x v="2"/>
  </r>
  <r>
    <x v="9"/>
    <x v="7"/>
    <x v="1"/>
    <x v="0"/>
    <x v="28"/>
    <x v="30"/>
    <n v="0"/>
    <n v="0"/>
    <n v="0"/>
    <x v="2"/>
  </r>
  <r>
    <x v="9"/>
    <x v="7"/>
    <x v="2"/>
    <x v="0"/>
    <x v="28"/>
    <x v="0"/>
    <n v="236819"/>
    <n v="0"/>
    <n v="0"/>
    <x v="2"/>
  </r>
  <r>
    <x v="9"/>
    <x v="7"/>
    <x v="2"/>
    <x v="0"/>
    <x v="28"/>
    <x v="1"/>
    <n v="220745"/>
    <n v="0"/>
    <n v="0"/>
    <x v="2"/>
  </r>
  <r>
    <x v="9"/>
    <x v="7"/>
    <x v="2"/>
    <x v="0"/>
    <x v="28"/>
    <x v="2"/>
    <n v="204956"/>
    <n v="0"/>
    <n v="0"/>
    <x v="2"/>
  </r>
  <r>
    <x v="9"/>
    <x v="7"/>
    <x v="2"/>
    <x v="0"/>
    <x v="28"/>
    <x v="3"/>
    <n v="189448"/>
    <n v="0"/>
    <n v="0"/>
    <x v="2"/>
  </r>
  <r>
    <x v="9"/>
    <x v="7"/>
    <x v="2"/>
    <x v="0"/>
    <x v="28"/>
    <x v="4"/>
    <n v="174215"/>
    <n v="0"/>
    <n v="0"/>
    <x v="2"/>
  </r>
  <r>
    <x v="9"/>
    <x v="7"/>
    <x v="2"/>
    <x v="0"/>
    <x v="28"/>
    <x v="5"/>
    <n v="159253"/>
    <n v="0"/>
    <n v="0"/>
    <x v="2"/>
  </r>
  <r>
    <x v="9"/>
    <x v="7"/>
    <x v="2"/>
    <x v="0"/>
    <x v="28"/>
    <x v="6"/>
    <n v="144557"/>
    <n v="0"/>
    <n v="0"/>
    <x v="2"/>
  </r>
  <r>
    <x v="9"/>
    <x v="7"/>
    <x v="2"/>
    <x v="0"/>
    <x v="28"/>
    <x v="7"/>
    <n v="130122"/>
    <n v="0"/>
    <n v="0"/>
    <x v="2"/>
  </r>
  <r>
    <x v="9"/>
    <x v="7"/>
    <x v="2"/>
    <x v="0"/>
    <x v="28"/>
    <x v="8"/>
    <n v="115943"/>
    <n v="0"/>
    <n v="0"/>
    <x v="2"/>
  </r>
  <r>
    <x v="9"/>
    <x v="7"/>
    <x v="2"/>
    <x v="0"/>
    <x v="28"/>
    <x v="9"/>
    <n v="102017"/>
    <n v="0"/>
    <n v="0"/>
    <x v="2"/>
  </r>
  <r>
    <x v="9"/>
    <x v="7"/>
    <x v="2"/>
    <x v="0"/>
    <x v="28"/>
    <x v="10"/>
    <n v="88338"/>
    <n v="0"/>
    <n v="0"/>
    <x v="2"/>
  </r>
  <r>
    <x v="9"/>
    <x v="7"/>
    <x v="2"/>
    <x v="0"/>
    <x v="28"/>
    <x v="11"/>
    <n v="74902"/>
    <n v="0"/>
    <n v="0"/>
    <x v="2"/>
  </r>
  <r>
    <x v="9"/>
    <x v="7"/>
    <x v="2"/>
    <x v="0"/>
    <x v="28"/>
    <x v="12"/>
    <n v="61704"/>
    <n v="0"/>
    <n v="0"/>
    <x v="2"/>
  </r>
  <r>
    <x v="9"/>
    <x v="7"/>
    <x v="2"/>
    <x v="0"/>
    <x v="28"/>
    <x v="13"/>
    <n v="48741"/>
    <n v="0"/>
    <n v="0"/>
    <x v="2"/>
  </r>
  <r>
    <x v="9"/>
    <x v="7"/>
    <x v="2"/>
    <x v="0"/>
    <x v="28"/>
    <x v="14"/>
    <n v="36009"/>
    <n v="0"/>
    <n v="0"/>
    <x v="2"/>
  </r>
  <r>
    <x v="9"/>
    <x v="7"/>
    <x v="2"/>
    <x v="0"/>
    <x v="28"/>
    <x v="15"/>
    <n v="23503"/>
    <n v="0"/>
    <n v="0"/>
    <x v="2"/>
  </r>
  <r>
    <x v="9"/>
    <x v="7"/>
    <x v="2"/>
    <x v="0"/>
    <x v="28"/>
    <x v="16"/>
    <n v="11218"/>
    <n v="0"/>
    <n v="0"/>
    <x v="2"/>
  </r>
  <r>
    <x v="9"/>
    <x v="7"/>
    <x v="2"/>
    <x v="0"/>
    <x v="28"/>
    <x v="17"/>
    <n v="0"/>
    <n v="0"/>
    <n v="0"/>
    <x v="2"/>
  </r>
  <r>
    <x v="9"/>
    <x v="7"/>
    <x v="2"/>
    <x v="0"/>
    <x v="28"/>
    <x v="18"/>
    <n v="0"/>
    <n v="0"/>
    <n v="0"/>
    <x v="2"/>
  </r>
  <r>
    <x v="9"/>
    <x v="7"/>
    <x v="2"/>
    <x v="0"/>
    <x v="28"/>
    <x v="19"/>
    <n v="0"/>
    <n v="0"/>
    <n v="0"/>
    <x v="2"/>
  </r>
  <r>
    <x v="9"/>
    <x v="7"/>
    <x v="2"/>
    <x v="0"/>
    <x v="28"/>
    <x v="20"/>
    <n v="0"/>
    <n v="0"/>
    <n v="0"/>
    <x v="2"/>
  </r>
  <r>
    <x v="9"/>
    <x v="7"/>
    <x v="2"/>
    <x v="0"/>
    <x v="28"/>
    <x v="21"/>
    <n v="0"/>
    <n v="0"/>
    <n v="0"/>
    <x v="2"/>
  </r>
  <r>
    <x v="9"/>
    <x v="7"/>
    <x v="2"/>
    <x v="0"/>
    <x v="28"/>
    <x v="22"/>
    <n v="0"/>
    <n v="0"/>
    <n v="0"/>
    <x v="2"/>
  </r>
  <r>
    <x v="9"/>
    <x v="7"/>
    <x v="2"/>
    <x v="0"/>
    <x v="28"/>
    <x v="23"/>
    <n v="0"/>
    <n v="0"/>
    <n v="0"/>
    <x v="2"/>
  </r>
  <r>
    <x v="9"/>
    <x v="7"/>
    <x v="2"/>
    <x v="0"/>
    <x v="28"/>
    <x v="24"/>
    <n v="0"/>
    <n v="0"/>
    <n v="0"/>
    <x v="2"/>
  </r>
  <r>
    <x v="9"/>
    <x v="7"/>
    <x v="2"/>
    <x v="0"/>
    <x v="28"/>
    <x v="25"/>
    <n v="0"/>
    <n v="0"/>
    <n v="0"/>
    <x v="2"/>
  </r>
  <r>
    <x v="9"/>
    <x v="7"/>
    <x v="2"/>
    <x v="0"/>
    <x v="28"/>
    <x v="26"/>
    <n v="0"/>
    <n v="0"/>
    <n v="0"/>
    <x v="2"/>
  </r>
  <r>
    <x v="9"/>
    <x v="7"/>
    <x v="2"/>
    <x v="0"/>
    <x v="28"/>
    <x v="27"/>
    <n v="0"/>
    <n v="0"/>
    <n v="0"/>
    <x v="2"/>
  </r>
  <r>
    <x v="9"/>
    <x v="7"/>
    <x v="2"/>
    <x v="0"/>
    <x v="28"/>
    <x v="28"/>
    <n v="0"/>
    <n v="0"/>
    <n v="0"/>
    <x v="2"/>
  </r>
  <r>
    <x v="9"/>
    <x v="7"/>
    <x v="2"/>
    <x v="0"/>
    <x v="28"/>
    <x v="29"/>
    <n v="0"/>
    <n v="0"/>
    <n v="0"/>
    <x v="2"/>
  </r>
  <r>
    <x v="9"/>
    <x v="7"/>
    <x v="2"/>
    <x v="0"/>
    <x v="28"/>
    <x v="30"/>
    <n v="0"/>
    <n v="0"/>
    <n v="0"/>
    <x v="2"/>
  </r>
  <r>
    <x v="9"/>
    <x v="8"/>
    <x v="0"/>
    <x v="0"/>
    <x v="28"/>
    <x v="0"/>
    <n v="8350369"/>
    <n v="0"/>
    <n v="0"/>
    <x v="2"/>
  </r>
  <r>
    <x v="9"/>
    <x v="8"/>
    <x v="0"/>
    <x v="0"/>
    <x v="28"/>
    <x v="1"/>
    <n v="7773323"/>
    <n v="0"/>
    <n v="0"/>
    <x v="2"/>
  </r>
  <r>
    <x v="9"/>
    <x v="8"/>
    <x v="0"/>
    <x v="0"/>
    <x v="28"/>
    <x v="2"/>
    <n v="7196277"/>
    <n v="0"/>
    <n v="0"/>
    <x v="2"/>
  </r>
  <r>
    <x v="9"/>
    <x v="8"/>
    <x v="0"/>
    <x v="0"/>
    <x v="28"/>
    <x v="3"/>
    <n v="6619231"/>
    <n v="0"/>
    <n v="0"/>
    <x v="2"/>
  </r>
  <r>
    <x v="9"/>
    <x v="8"/>
    <x v="0"/>
    <x v="0"/>
    <x v="28"/>
    <x v="4"/>
    <n v="6042185"/>
    <n v="0"/>
    <n v="0"/>
    <x v="2"/>
  </r>
  <r>
    <x v="9"/>
    <x v="8"/>
    <x v="0"/>
    <x v="0"/>
    <x v="28"/>
    <x v="5"/>
    <n v="5465139"/>
    <n v="0"/>
    <n v="0"/>
    <x v="2"/>
  </r>
  <r>
    <x v="9"/>
    <x v="8"/>
    <x v="0"/>
    <x v="0"/>
    <x v="28"/>
    <x v="6"/>
    <n v="4888093"/>
    <n v="0"/>
    <n v="0"/>
    <x v="2"/>
  </r>
  <r>
    <x v="9"/>
    <x v="8"/>
    <x v="0"/>
    <x v="0"/>
    <x v="28"/>
    <x v="7"/>
    <n v="4311047"/>
    <n v="0"/>
    <n v="0"/>
    <x v="2"/>
  </r>
  <r>
    <x v="9"/>
    <x v="8"/>
    <x v="0"/>
    <x v="0"/>
    <x v="28"/>
    <x v="8"/>
    <n v="3734001"/>
    <n v="0"/>
    <n v="0"/>
    <x v="2"/>
  </r>
  <r>
    <x v="9"/>
    <x v="8"/>
    <x v="0"/>
    <x v="0"/>
    <x v="28"/>
    <x v="9"/>
    <n v="3156955"/>
    <n v="0"/>
    <n v="0"/>
    <x v="2"/>
  </r>
  <r>
    <x v="9"/>
    <x v="8"/>
    <x v="0"/>
    <x v="0"/>
    <x v="28"/>
    <x v="10"/>
    <n v="2579909"/>
    <n v="0"/>
    <n v="0"/>
    <x v="2"/>
  </r>
  <r>
    <x v="9"/>
    <x v="8"/>
    <x v="0"/>
    <x v="0"/>
    <x v="28"/>
    <x v="11"/>
    <n v="2002863"/>
    <n v="0"/>
    <n v="0"/>
    <x v="2"/>
  </r>
  <r>
    <x v="9"/>
    <x v="8"/>
    <x v="0"/>
    <x v="0"/>
    <x v="28"/>
    <x v="12"/>
    <n v="1425817"/>
    <n v="0"/>
    <n v="0"/>
    <x v="2"/>
  </r>
  <r>
    <x v="9"/>
    <x v="8"/>
    <x v="0"/>
    <x v="0"/>
    <x v="28"/>
    <x v="13"/>
    <n v="848771"/>
    <n v="0"/>
    <n v="0"/>
    <x v="2"/>
  </r>
  <r>
    <x v="9"/>
    <x v="8"/>
    <x v="0"/>
    <x v="0"/>
    <x v="28"/>
    <x v="14"/>
    <n v="271725"/>
    <n v="0"/>
    <n v="0"/>
    <x v="2"/>
  </r>
  <r>
    <x v="9"/>
    <x v="8"/>
    <x v="0"/>
    <x v="0"/>
    <x v="28"/>
    <x v="15"/>
    <n v="0"/>
    <n v="0"/>
    <n v="0"/>
    <x v="2"/>
  </r>
  <r>
    <x v="9"/>
    <x v="8"/>
    <x v="0"/>
    <x v="0"/>
    <x v="28"/>
    <x v="16"/>
    <n v="0"/>
    <n v="0"/>
    <n v="0"/>
    <x v="2"/>
  </r>
  <r>
    <x v="9"/>
    <x v="8"/>
    <x v="0"/>
    <x v="0"/>
    <x v="28"/>
    <x v="17"/>
    <n v="0"/>
    <n v="0"/>
    <n v="0"/>
    <x v="2"/>
  </r>
  <r>
    <x v="9"/>
    <x v="8"/>
    <x v="0"/>
    <x v="0"/>
    <x v="28"/>
    <x v="18"/>
    <n v="0"/>
    <n v="0"/>
    <n v="0"/>
    <x v="2"/>
  </r>
  <r>
    <x v="9"/>
    <x v="8"/>
    <x v="0"/>
    <x v="0"/>
    <x v="28"/>
    <x v="19"/>
    <n v="0"/>
    <n v="0"/>
    <n v="0"/>
    <x v="2"/>
  </r>
  <r>
    <x v="9"/>
    <x v="8"/>
    <x v="0"/>
    <x v="0"/>
    <x v="28"/>
    <x v="20"/>
    <n v="0"/>
    <n v="0"/>
    <n v="0"/>
    <x v="2"/>
  </r>
  <r>
    <x v="9"/>
    <x v="8"/>
    <x v="0"/>
    <x v="0"/>
    <x v="28"/>
    <x v="21"/>
    <n v="0"/>
    <n v="0"/>
    <n v="0"/>
    <x v="2"/>
  </r>
  <r>
    <x v="9"/>
    <x v="8"/>
    <x v="0"/>
    <x v="0"/>
    <x v="28"/>
    <x v="22"/>
    <n v="0"/>
    <n v="0"/>
    <n v="0"/>
    <x v="2"/>
  </r>
  <r>
    <x v="9"/>
    <x v="8"/>
    <x v="0"/>
    <x v="0"/>
    <x v="28"/>
    <x v="23"/>
    <n v="0"/>
    <n v="0"/>
    <n v="0"/>
    <x v="2"/>
  </r>
  <r>
    <x v="9"/>
    <x v="8"/>
    <x v="0"/>
    <x v="0"/>
    <x v="28"/>
    <x v="24"/>
    <n v="0"/>
    <n v="0"/>
    <n v="0"/>
    <x v="2"/>
  </r>
  <r>
    <x v="9"/>
    <x v="8"/>
    <x v="0"/>
    <x v="0"/>
    <x v="28"/>
    <x v="25"/>
    <n v="0"/>
    <n v="0"/>
    <n v="0"/>
    <x v="2"/>
  </r>
  <r>
    <x v="9"/>
    <x v="8"/>
    <x v="0"/>
    <x v="0"/>
    <x v="28"/>
    <x v="26"/>
    <n v="0"/>
    <n v="0"/>
    <n v="0"/>
    <x v="2"/>
  </r>
  <r>
    <x v="9"/>
    <x v="8"/>
    <x v="0"/>
    <x v="0"/>
    <x v="28"/>
    <x v="27"/>
    <n v="0"/>
    <n v="0"/>
    <n v="0"/>
    <x v="2"/>
  </r>
  <r>
    <x v="9"/>
    <x v="8"/>
    <x v="0"/>
    <x v="0"/>
    <x v="28"/>
    <x v="28"/>
    <n v="0"/>
    <n v="0"/>
    <n v="0"/>
    <x v="2"/>
  </r>
  <r>
    <x v="9"/>
    <x v="8"/>
    <x v="0"/>
    <x v="0"/>
    <x v="28"/>
    <x v="29"/>
    <n v="0"/>
    <n v="0"/>
    <n v="0"/>
    <x v="2"/>
  </r>
  <r>
    <x v="9"/>
    <x v="8"/>
    <x v="0"/>
    <x v="0"/>
    <x v="28"/>
    <x v="30"/>
    <n v="0"/>
    <n v="0"/>
    <n v="0"/>
    <x v="2"/>
  </r>
  <r>
    <x v="9"/>
    <x v="8"/>
    <x v="1"/>
    <x v="0"/>
    <x v="28"/>
    <x v="0"/>
    <n v="1713866"/>
    <n v="0"/>
    <n v="0"/>
    <x v="2"/>
  </r>
  <r>
    <x v="9"/>
    <x v="8"/>
    <x v="1"/>
    <x v="0"/>
    <x v="28"/>
    <x v="1"/>
    <n v="1595430"/>
    <n v="0"/>
    <n v="0"/>
    <x v="2"/>
  </r>
  <r>
    <x v="9"/>
    <x v="8"/>
    <x v="1"/>
    <x v="0"/>
    <x v="28"/>
    <x v="2"/>
    <n v="1476995"/>
    <n v="0"/>
    <n v="0"/>
    <x v="2"/>
  </r>
  <r>
    <x v="9"/>
    <x v="8"/>
    <x v="1"/>
    <x v="0"/>
    <x v="28"/>
    <x v="3"/>
    <n v="1358559"/>
    <n v="0"/>
    <n v="0"/>
    <x v="2"/>
  </r>
  <r>
    <x v="9"/>
    <x v="8"/>
    <x v="1"/>
    <x v="0"/>
    <x v="28"/>
    <x v="4"/>
    <n v="1240124"/>
    <n v="0"/>
    <n v="0"/>
    <x v="2"/>
  </r>
  <r>
    <x v="9"/>
    <x v="8"/>
    <x v="1"/>
    <x v="0"/>
    <x v="28"/>
    <x v="5"/>
    <n v="1121689"/>
    <n v="0"/>
    <n v="0"/>
    <x v="2"/>
  </r>
  <r>
    <x v="9"/>
    <x v="8"/>
    <x v="1"/>
    <x v="0"/>
    <x v="28"/>
    <x v="6"/>
    <n v="1003253"/>
    <n v="0"/>
    <n v="0"/>
    <x v="2"/>
  </r>
  <r>
    <x v="9"/>
    <x v="8"/>
    <x v="1"/>
    <x v="0"/>
    <x v="28"/>
    <x v="7"/>
    <n v="884818"/>
    <n v="0"/>
    <n v="0"/>
    <x v="2"/>
  </r>
  <r>
    <x v="9"/>
    <x v="8"/>
    <x v="1"/>
    <x v="0"/>
    <x v="28"/>
    <x v="8"/>
    <n v="766382"/>
    <n v="0"/>
    <n v="0"/>
    <x v="2"/>
  </r>
  <r>
    <x v="9"/>
    <x v="8"/>
    <x v="1"/>
    <x v="0"/>
    <x v="28"/>
    <x v="9"/>
    <n v="647947"/>
    <n v="0"/>
    <n v="0"/>
    <x v="2"/>
  </r>
  <r>
    <x v="9"/>
    <x v="8"/>
    <x v="1"/>
    <x v="0"/>
    <x v="28"/>
    <x v="10"/>
    <n v="529512"/>
    <n v="0"/>
    <n v="0"/>
    <x v="2"/>
  </r>
  <r>
    <x v="9"/>
    <x v="8"/>
    <x v="1"/>
    <x v="0"/>
    <x v="28"/>
    <x v="11"/>
    <n v="411076"/>
    <n v="0"/>
    <n v="0"/>
    <x v="2"/>
  </r>
  <r>
    <x v="9"/>
    <x v="8"/>
    <x v="1"/>
    <x v="0"/>
    <x v="28"/>
    <x v="12"/>
    <n v="292641"/>
    <n v="0"/>
    <n v="0"/>
    <x v="2"/>
  </r>
  <r>
    <x v="9"/>
    <x v="8"/>
    <x v="1"/>
    <x v="0"/>
    <x v="28"/>
    <x v="13"/>
    <n v="174206"/>
    <n v="0"/>
    <n v="0"/>
    <x v="2"/>
  </r>
  <r>
    <x v="9"/>
    <x v="8"/>
    <x v="1"/>
    <x v="0"/>
    <x v="28"/>
    <x v="14"/>
    <n v="55770"/>
    <n v="0"/>
    <n v="0"/>
    <x v="2"/>
  </r>
  <r>
    <x v="9"/>
    <x v="8"/>
    <x v="1"/>
    <x v="0"/>
    <x v="28"/>
    <x v="15"/>
    <n v="0"/>
    <n v="0"/>
    <n v="0"/>
    <x v="2"/>
  </r>
  <r>
    <x v="9"/>
    <x v="8"/>
    <x v="1"/>
    <x v="0"/>
    <x v="28"/>
    <x v="16"/>
    <n v="0"/>
    <n v="0"/>
    <n v="0"/>
    <x v="2"/>
  </r>
  <r>
    <x v="9"/>
    <x v="8"/>
    <x v="1"/>
    <x v="0"/>
    <x v="28"/>
    <x v="17"/>
    <n v="0"/>
    <n v="0"/>
    <n v="0"/>
    <x v="2"/>
  </r>
  <r>
    <x v="9"/>
    <x v="8"/>
    <x v="1"/>
    <x v="0"/>
    <x v="28"/>
    <x v="18"/>
    <n v="0"/>
    <n v="0"/>
    <n v="0"/>
    <x v="2"/>
  </r>
  <r>
    <x v="9"/>
    <x v="8"/>
    <x v="1"/>
    <x v="0"/>
    <x v="28"/>
    <x v="19"/>
    <n v="0"/>
    <n v="0"/>
    <n v="0"/>
    <x v="2"/>
  </r>
  <r>
    <x v="9"/>
    <x v="8"/>
    <x v="1"/>
    <x v="0"/>
    <x v="28"/>
    <x v="20"/>
    <n v="0"/>
    <n v="0"/>
    <n v="0"/>
    <x v="2"/>
  </r>
  <r>
    <x v="9"/>
    <x v="8"/>
    <x v="1"/>
    <x v="0"/>
    <x v="28"/>
    <x v="21"/>
    <n v="0"/>
    <n v="0"/>
    <n v="0"/>
    <x v="2"/>
  </r>
  <r>
    <x v="9"/>
    <x v="8"/>
    <x v="1"/>
    <x v="0"/>
    <x v="28"/>
    <x v="22"/>
    <n v="0"/>
    <n v="0"/>
    <n v="0"/>
    <x v="2"/>
  </r>
  <r>
    <x v="9"/>
    <x v="8"/>
    <x v="1"/>
    <x v="0"/>
    <x v="28"/>
    <x v="23"/>
    <n v="0"/>
    <n v="0"/>
    <n v="0"/>
    <x v="2"/>
  </r>
  <r>
    <x v="9"/>
    <x v="8"/>
    <x v="1"/>
    <x v="0"/>
    <x v="28"/>
    <x v="24"/>
    <n v="0"/>
    <n v="0"/>
    <n v="0"/>
    <x v="2"/>
  </r>
  <r>
    <x v="9"/>
    <x v="8"/>
    <x v="1"/>
    <x v="0"/>
    <x v="28"/>
    <x v="25"/>
    <n v="0"/>
    <n v="0"/>
    <n v="0"/>
    <x v="2"/>
  </r>
  <r>
    <x v="9"/>
    <x v="8"/>
    <x v="1"/>
    <x v="0"/>
    <x v="28"/>
    <x v="26"/>
    <n v="0"/>
    <n v="0"/>
    <n v="0"/>
    <x v="2"/>
  </r>
  <r>
    <x v="9"/>
    <x v="8"/>
    <x v="1"/>
    <x v="0"/>
    <x v="28"/>
    <x v="27"/>
    <n v="0"/>
    <n v="0"/>
    <n v="0"/>
    <x v="2"/>
  </r>
  <r>
    <x v="9"/>
    <x v="8"/>
    <x v="1"/>
    <x v="0"/>
    <x v="28"/>
    <x v="28"/>
    <n v="0"/>
    <n v="0"/>
    <n v="0"/>
    <x v="2"/>
  </r>
  <r>
    <x v="9"/>
    <x v="8"/>
    <x v="1"/>
    <x v="0"/>
    <x v="28"/>
    <x v="29"/>
    <n v="0"/>
    <n v="0"/>
    <n v="0"/>
    <x v="2"/>
  </r>
  <r>
    <x v="9"/>
    <x v="8"/>
    <x v="1"/>
    <x v="0"/>
    <x v="28"/>
    <x v="30"/>
    <n v="0"/>
    <n v="0"/>
    <n v="0"/>
    <x v="2"/>
  </r>
  <r>
    <x v="9"/>
    <x v="8"/>
    <x v="2"/>
    <x v="0"/>
    <x v="28"/>
    <x v="0"/>
    <n v="284188"/>
    <n v="0"/>
    <n v="0"/>
    <x v="2"/>
  </r>
  <r>
    <x v="9"/>
    <x v="8"/>
    <x v="2"/>
    <x v="0"/>
    <x v="28"/>
    <x v="1"/>
    <n v="264898"/>
    <n v="0"/>
    <n v="0"/>
    <x v="2"/>
  </r>
  <r>
    <x v="9"/>
    <x v="8"/>
    <x v="2"/>
    <x v="0"/>
    <x v="28"/>
    <x v="2"/>
    <n v="245951"/>
    <n v="0"/>
    <n v="0"/>
    <x v="2"/>
  </r>
  <r>
    <x v="9"/>
    <x v="8"/>
    <x v="2"/>
    <x v="0"/>
    <x v="28"/>
    <x v="3"/>
    <n v="227341"/>
    <n v="0"/>
    <n v="0"/>
    <x v="2"/>
  </r>
  <r>
    <x v="9"/>
    <x v="8"/>
    <x v="2"/>
    <x v="0"/>
    <x v="28"/>
    <x v="4"/>
    <n v="209062"/>
    <n v="0"/>
    <n v="0"/>
    <x v="2"/>
  </r>
  <r>
    <x v="9"/>
    <x v="8"/>
    <x v="2"/>
    <x v="0"/>
    <x v="28"/>
    <x v="5"/>
    <n v="191107"/>
    <n v="0"/>
    <n v="0"/>
    <x v="2"/>
  </r>
  <r>
    <x v="9"/>
    <x v="8"/>
    <x v="2"/>
    <x v="0"/>
    <x v="28"/>
    <x v="6"/>
    <n v="173471"/>
    <n v="0"/>
    <n v="0"/>
    <x v="2"/>
  </r>
  <r>
    <x v="9"/>
    <x v="8"/>
    <x v="2"/>
    <x v="0"/>
    <x v="28"/>
    <x v="7"/>
    <n v="156149"/>
    <n v="0"/>
    <n v="0"/>
    <x v="2"/>
  </r>
  <r>
    <x v="9"/>
    <x v="8"/>
    <x v="2"/>
    <x v="0"/>
    <x v="28"/>
    <x v="8"/>
    <n v="139134"/>
    <n v="0"/>
    <n v="0"/>
    <x v="2"/>
  </r>
  <r>
    <x v="9"/>
    <x v="8"/>
    <x v="2"/>
    <x v="0"/>
    <x v="28"/>
    <x v="9"/>
    <n v="122422"/>
    <n v="0"/>
    <n v="0"/>
    <x v="2"/>
  </r>
  <r>
    <x v="9"/>
    <x v="8"/>
    <x v="2"/>
    <x v="0"/>
    <x v="28"/>
    <x v="10"/>
    <n v="106007"/>
    <n v="0"/>
    <n v="0"/>
    <x v="2"/>
  </r>
  <r>
    <x v="9"/>
    <x v="8"/>
    <x v="2"/>
    <x v="0"/>
    <x v="28"/>
    <x v="11"/>
    <n v="89883"/>
    <n v="0"/>
    <n v="0"/>
    <x v="2"/>
  </r>
  <r>
    <x v="9"/>
    <x v="8"/>
    <x v="2"/>
    <x v="0"/>
    <x v="28"/>
    <x v="12"/>
    <n v="74046"/>
    <n v="0"/>
    <n v="0"/>
    <x v="2"/>
  </r>
  <r>
    <x v="9"/>
    <x v="8"/>
    <x v="2"/>
    <x v="0"/>
    <x v="28"/>
    <x v="13"/>
    <n v="58491"/>
    <n v="0"/>
    <n v="0"/>
    <x v="2"/>
  </r>
  <r>
    <x v="9"/>
    <x v="8"/>
    <x v="2"/>
    <x v="0"/>
    <x v="28"/>
    <x v="14"/>
    <n v="43211"/>
    <n v="0"/>
    <n v="0"/>
    <x v="2"/>
  </r>
  <r>
    <x v="9"/>
    <x v="8"/>
    <x v="2"/>
    <x v="0"/>
    <x v="28"/>
    <x v="15"/>
    <n v="28203"/>
    <n v="0"/>
    <n v="0"/>
    <x v="2"/>
  </r>
  <r>
    <x v="9"/>
    <x v="8"/>
    <x v="2"/>
    <x v="0"/>
    <x v="28"/>
    <x v="16"/>
    <n v="13462"/>
    <n v="0"/>
    <n v="0"/>
    <x v="2"/>
  </r>
  <r>
    <x v="9"/>
    <x v="8"/>
    <x v="2"/>
    <x v="0"/>
    <x v="28"/>
    <x v="17"/>
    <n v="0"/>
    <n v="0"/>
    <n v="0"/>
    <x v="2"/>
  </r>
  <r>
    <x v="9"/>
    <x v="8"/>
    <x v="2"/>
    <x v="0"/>
    <x v="28"/>
    <x v="18"/>
    <n v="0"/>
    <n v="0"/>
    <n v="0"/>
    <x v="2"/>
  </r>
  <r>
    <x v="9"/>
    <x v="8"/>
    <x v="2"/>
    <x v="0"/>
    <x v="28"/>
    <x v="19"/>
    <n v="0"/>
    <n v="0"/>
    <n v="0"/>
    <x v="2"/>
  </r>
  <r>
    <x v="9"/>
    <x v="8"/>
    <x v="2"/>
    <x v="0"/>
    <x v="28"/>
    <x v="20"/>
    <n v="0"/>
    <n v="0"/>
    <n v="0"/>
    <x v="2"/>
  </r>
  <r>
    <x v="9"/>
    <x v="8"/>
    <x v="2"/>
    <x v="0"/>
    <x v="28"/>
    <x v="21"/>
    <n v="0"/>
    <n v="0"/>
    <n v="0"/>
    <x v="2"/>
  </r>
  <r>
    <x v="9"/>
    <x v="8"/>
    <x v="2"/>
    <x v="0"/>
    <x v="28"/>
    <x v="22"/>
    <n v="0"/>
    <n v="0"/>
    <n v="0"/>
    <x v="2"/>
  </r>
  <r>
    <x v="9"/>
    <x v="8"/>
    <x v="2"/>
    <x v="0"/>
    <x v="28"/>
    <x v="23"/>
    <n v="0"/>
    <n v="0"/>
    <n v="0"/>
    <x v="2"/>
  </r>
  <r>
    <x v="9"/>
    <x v="8"/>
    <x v="2"/>
    <x v="0"/>
    <x v="28"/>
    <x v="24"/>
    <n v="0"/>
    <n v="0"/>
    <n v="0"/>
    <x v="2"/>
  </r>
  <r>
    <x v="9"/>
    <x v="8"/>
    <x v="2"/>
    <x v="0"/>
    <x v="28"/>
    <x v="25"/>
    <n v="0"/>
    <n v="0"/>
    <n v="0"/>
    <x v="2"/>
  </r>
  <r>
    <x v="9"/>
    <x v="8"/>
    <x v="2"/>
    <x v="0"/>
    <x v="28"/>
    <x v="26"/>
    <n v="0"/>
    <n v="0"/>
    <n v="0"/>
    <x v="2"/>
  </r>
  <r>
    <x v="9"/>
    <x v="8"/>
    <x v="2"/>
    <x v="0"/>
    <x v="28"/>
    <x v="27"/>
    <n v="0"/>
    <n v="0"/>
    <n v="0"/>
    <x v="2"/>
  </r>
  <r>
    <x v="9"/>
    <x v="8"/>
    <x v="2"/>
    <x v="0"/>
    <x v="28"/>
    <x v="28"/>
    <n v="0"/>
    <n v="0"/>
    <n v="0"/>
    <x v="2"/>
  </r>
  <r>
    <x v="9"/>
    <x v="8"/>
    <x v="2"/>
    <x v="0"/>
    <x v="28"/>
    <x v="29"/>
    <n v="0"/>
    <n v="0"/>
    <n v="0"/>
    <x v="2"/>
  </r>
  <r>
    <x v="9"/>
    <x v="8"/>
    <x v="2"/>
    <x v="0"/>
    <x v="28"/>
    <x v="30"/>
    <n v="0"/>
    <n v="0"/>
    <n v="0"/>
    <x v="2"/>
  </r>
  <r>
    <x v="9"/>
    <x v="0"/>
    <x v="0"/>
    <x v="0"/>
    <x v="28"/>
    <x v="0"/>
    <n v="2928189"/>
    <n v="0"/>
    <n v="0"/>
    <x v="1"/>
  </r>
  <r>
    <x v="9"/>
    <x v="0"/>
    <x v="0"/>
    <x v="0"/>
    <x v="28"/>
    <x v="1"/>
    <n v="2196046"/>
    <n v="0"/>
    <n v="0"/>
    <x v="1"/>
  </r>
  <r>
    <x v="9"/>
    <x v="0"/>
    <x v="0"/>
    <x v="0"/>
    <x v="28"/>
    <x v="2"/>
    <n v="928130"/>
    <n v="0"/>
    <n v="0"/>
    <x v="1"/>
  </r>
  <r>
    <x v="9"/>
    <x v="0"/>
    <x v="0"/>
    <x v="0"/>
    <x v="28"/>
    <x v="3"/>
    <n v="109172"/>
    <n v="0"/>
    <n v="0"/>
    <x v="1"/>
  </r>
  <r>
    <x v="9"/>
    <x v="0"/>
    <x v="0"/>
    <x v="0"/>
    <x v="28"/>
    <x v="4"/>
    <n v="6847"/>
    <n v="0"/>
    <n v="0"/>
    <x v="1"/>
  </r>
  <r>
    <x v="9"/>
    <x v="0"/>
    <x v="0"/>
    <x v="0"/>
    <x v="28"/>
    <x v="5"/>
    <n v="0"/>
    <n v="0"/>
    <n v="0"/>
    <x v="1"/>
  </r>
  <r>
    <x v="9"/>
    <x v="0"/>
    <x v="0"/>
    <x v="0"/>
    <x v="28"/>
    <x v="6"/>
    <n v="0"/>
    <n v="0"/>
    <n v="0"/>
    <x v="1"/>
  </r>
  <r>
    <x v="9"/>
    <x v="0"/>
    <x v="0"/>
    <x v="0"/>
    <x v="28"/>
    <x v="7"/>
    <n v="0"/>
    <n v="0"/>
    <n v="0"/>
    <x v="1"/>
  </r>
  <r>
    <x v="9"/>
    <x v="0"/>
    <x v="0"/>
    <x v="0"/>
    <x v="28"/>
    <x v="8"/>
    <n v="0"/>
    <n v="0"/>
    <n v="0"/>
    <x v="1"/>
  </r>
  <r>
    <x v="9"/>
    <x v="0"/>
    <x v="0"/>
    <x v="0"/>
    <x v="28"/>
    <x v="9"/>
    <n v="0"/>
    <n v="0"/>
    <n v="0"/>
    <x v="1"/>
  </r>
  <r>
    <x v="9"/>
    <x v="0"/>
    <x v="0"/>
    <x v="0"/>
    <x v="28"/>
    <x v="10"/>
    <n v="0"/>
    <n v="0"/>
    <n v="0"/>
    <x v="1"/>
  </r>
  <r>
    <x v="9"/>
    <x v="0"/>
    <x v="0"/>
    <x v="0"/>
    <x v="28"/>
    <x v="11"/>
    <n v="0"/>
    <n v="0"/>
    <n v="0"/>
    <x v="1"/>
  </r>
  <r>
    <x v="9"/>
    <x v="0"/>
    <x v="0"/>
    <x v="0"/>
    <x v="28"/>
    <x v="12"/>
    <n v="0"/>
    <n v="0"/>
    <n v="0"/>
    <x v="1"/>
  </r>
  <r>
    <x v="9"/>
    <x v="0"/>
    <x v="0"/>
    <x v="0"/>
    <x v="28"/>
    <x v="13"/>
    <n v="0"/>
    <n v="0"/>
    <n v="0"/>
    <x v="1"/>
  </r>
  <r>
    <x v="9"/>
    <x v="0"/>
    <x v="0"/>
    <x v="0"/>
    <x v="28"/>
    <x v="14"/>
    <n v="0"/>
    <n v="0"/>
    <n v="0"/>
    <x v="1"/>
  </r>
  <r>
    <x v="9"/>
    <x v="0"/>
    <x v="0"/>
    <x v="0"/>
    <x v="28"/>
    <x v="15"/>
    <n v="0"/>
    <n v="0"/>
    <n v="0"/>
    <x v="1"/>
  </r>
  <r>
    <x v="9"/>
    <x v="0"/>
    <x v="0"/>
    <x v="0"/>
    <x v="28"/>
    <x v="16"/>
    <n v="0"/>
    <n v="0"/>
    <n v="0"/>
    <x v="1"/>
  </r>
  <r>
    <x v="9"/>
    <x v="0"/>
    <x v="0"/>
    <x v="0"/>
    <x v="28"/>
    <x v="17"/>
    <n v="0"/>
    <n v="0"/>
    <n v="0"/>
    <x v="1"/>
  </r>
  <r>
    <x v="9"/>
    <x v="0"/>
    <x v="0"/>
    <x v="0"/>
    <x v="28"/>
    <x v="18"/>
    <n v="0"/>
    <n v="0"/>
    <n v="0"/>
    <x v="1"/>
  </r>
  <r>
    <x v="9"/>
    <x v="0"/>
    <x v="0"/>
    <x v="0"/>
    <x v="28"/>
    <x v="19"/>
    <n v="0"/>
    <n v="0"/>
    <n v="0"/>
    <x v="1"/>
  </r>
  <r>
    <x v="9"/>
    <x v="0"/>
    <x v="0"/>
    <x v="0"/>
    <x v="28"/>
    <x v="20"/>
    <n v="0"/>
    <n v="0"/>
    <n v="0"/>
    <x v="1"/>
  </r>
  <r>
    <x v="9"/>
    <x v="0"/>
    <x v="0"/>
    <x v="0"/>
    <x v="28"/>
    <x v="21"/>
    <n v="0"/>
    <n v="0"/>
    <n v="0"/>
    <x v="1"/>
  </r>
  <r>
    <x v="9"/>
    <x v="0"/>
    <x v="0"/>
    <x v="0"/>
    <x v="28"/>
    <x v="22"/>
    <n v="0"/>
    <n v="0"/>
    <n v="0"/>
    <x v="1"/>
  </r>
  <r>
    <x v="9"/>
    <x v="0"/>
    <x v="0"/>
    <x v="0"/>
    <x v="28"/>
    <x v="23"/>
    <n v="0"/>
    <n v="0"/>
    <n v="0"/>
    <x v="1"/>
  </r>
  <r>
    <x v="9"/>
    <x v="0"/>
    <x v="0"/>
    <x v="0"/>
    <x v="28"/>
    <x v="24"/>
    <n v="0"/>
    <n v="0"/>
    <n v="0"/>
    <x v="1"/>
  </r>
  <r>
    <x v="9"/>
    <x v="0"/>
    <x v="0"/>
    <x v="0"/>
    <x v="28"/>
    <x v="25"/>
    <n v="0"/>
    <n v="0"/>
    <n v="0"/>
    <x v="1"/>
  </r>
  <r>
    <x v="9"/>
    <x v="0"/>
    <x v="0"/>
    <x v="0"/>
    <x v="28"/>
    <x v="26"/>
    <n v="0"/>
    <n v="0"/>
    <n v="0"/>
    <x v="1"/>
  </r>
  <r>
    <x v="9"/>
    <x v="0"/>
    <x v="0"/>
    <x v="0"/>
    <x v="28"/>
    <x v="27"/>
    <n v="0"/>
    <n v="0"/>
    <n v="0"/>
    <x v="1"/>
  </r>
  <r>
    <x v="9"/>
    <x v="0"/>
    <x v="0"/>
    <x v="0"/>
    <x v="28"/>
    <x v="28"/>
    <n v="0"/>
    <n v="0"/>
    <n v="0"/>
    <x v="1"/>
  </r>
  <r>
    <x v="9"/>
    <x v="0"/>
    <x v="0"/>
    <x v="0"/>
    <x v="28"/>
    <x v="29"/>
    <n v="0"/>
    <n v="0"/>
    <n v="0"/>
    <x v="1"/>
  </r>
  <r>
    <x v="9"/>
    <x v="0"/>
    <x v="0"/>
    <x v="0"/>
    <x v="28"/>
    <x v="30"/>
    <n v="0"/>
    <n v="0"/>
    <n v="0"/>
    <x v="1"/>
  </r>
  <r>
    <x v="9"/>
    <x v="0"/>
    <x v="1"/>
    <x v="0"/>
    <x v="28"/>
    <x v="0"/>
    <n v="749188"/>
    <n v="0"/>
    <n v="0"/>
    <x v="1"/>
  </r>
  <r>
    <x v="9"/>
    <x v="0"/>
    <x v="1"/>
    <x v="0"/>
    <x v="28"/>
    <x v="1"/>
    <n v="568607"/>
    <n v="0"/>
    <n v="0"/>
    <x v="1"/>
  </r>
  <r>
    <x v="9"/>
    <x v="0"/>
    <x v="1"/>
    <x v="0"/>
    <x v="28"/>
    <x v="2"/>
    <n v="242304"/>
    <n v="0"/>
    <n v="0"/>
    <x v="1"/>
  </r>
  <r>
    <x v="9"/>
    <x v="0"/>
    <x v="1"/>
    <x v="0"/>
    <x v="28"/>
    <x v="3"/>
    <n v="29865"/>
    <n v="0"/>
    <n v="0"/>
    <x v="1"/>
  </r>
  <r>
    <x v="9"/>
    <x v="0"/>
    <x v="1"/>
    <x v="0"/>
    <x v="28"/>
    <x v="4"/>
    <n v="1912"/>
    <n v="0"/>
    <n v="0"/>
    <x v="1"/>
  </r>
  <r>
    <x v="9"/>
    <x v="0"/>
    <x v="1"/>
    <x v="0"/>
    <x v="28"/>
    <x v="5"/>
    <n v="0"/>
    <n v="0"/>
    <n v="0"/>
    <x v="1"/>
  </r>
  <r>
    <x v="9"/>
    <x v="0"/>
    <x v="1"/>
    <x v="0"/>
    <x v="28"/>
    <x v="6"/>
    <n v="0"/>
    <n v="0"/>
    <n v="0"/>
    <x v="1"/>
  </r>
  <r>
    <x v="9"/>
    <x v="0"/>
    <x v="1"/>
    <x v="0"/>
    <x v="28"/>
    <x v="7"/>
    <n v="0"/>
    <n v="0"/>
    <n v="0"/>
    <x v="1"/>
  </r>
  <r>
    <x v="9"/>
    <x v="0"/>
    <x v="1"/>
    <x v="0"/>
    <x v="28"/>
    <x v="8"/>
    <n v="0"/>
    <n v="0"/>
    <n v="0"/>
    <x v="1"/>
  </r>
  <r>
    <x v="9"/>
    <x v="0"/>
    <x v="1"/>
    <x v="0"/>
    <x v="28"/>
    <x v="9"/>
    <n v="0"/>
    <n v="0"/>
    <n v="0"/>
    <x v="1"/>
  </r>
  <r>
    <x v="9"/>
    <x v="0"/>
    <x v="1"/>
    <x v="0"/>
    <x v="28"/>
    <x v="10"/>
    <n v="0"/>
    <n v="0"/>
    <n v="0"/>
    <x v="1"/>
  </r>
  <r>
    <x v="9"/>
    <x v="0"/>
    <x v="1"/>
    <x v="0"/>
    <x v="28"/>
    <x v="11"/>
    <n v="0"/>
    <n v="0"/>
    <n v="0"/>
    <x v="1"/>
  </r>
  <r>
    <x v="9"/>
    <x v="0"/>
    <x v="1"/>
    <x v="0"/>
    <x v="28"/>
    <x v="12"/>
    <n v="0"/>
    <n v="0"/>
    <n v="0"/>
    <x v="1"/>
  </r>
  <r>
    <x v="9"/>
    <x v="0"/>
    <x v="1"/>
    <x v="0"/>
    <x v="28"/>
    <x v="13"/>
    <n v="0"/>
    <n v="0"/>
    <n v="0"/>
    <x v="1"/>
  </r>
  <r>
    <x v="9"/>
    <x v="0"/>
    <x v="1"/>
    <x v="0"/>
    <x v="28"/>
    <x v="14"/>
    <n v="0"/>
    <n v="0"/>
    <n v="0"/>
    <x v="1"/>
  </r>
  <r>
    <x v="9"/>
    <x v="0"/>
    <x v="1"/>
    <x v="0"/>
    <x v="28"/>
    <x v="15"/>
    <n v="0"/>
    <n v="0"/>
    <n v="0"/>
    <x v="1"/>
  </r>
  <r>
    <x v="9"/>
    <x v="0"/>
    <x v="1"/>
    <x v="0"/>
    <x v="28"/>
    <x v="16"/>
    <n v="0"/>
    <n v="0"/>
    <n v="0"/>
    <x v="1"/>
  </r>
  <r>
    <x v="9"/>
    <x v="0"/>
    <x v="1"/>
    <x v="0"/>
    <x v="28"/>
    <x v="17"/>
    <n v="0"/>
    <n v="0"/>
    <n v="0"/>
    <x v="1"/>
  </r>
  <r>
    <x v="9"/>
    <x v="0"/>
    <x v="1"/>
    <x v="0"/>
    <x v="28"/>
    <x v="18"/>
    <n v="0"/>
    <n v="0"/>
    <n v="0"/>
    <x v="1"/>
  </r>
  <r>
    <x v="9"/>
    <x v="0"/>
    <x v="1"/>
    <x v="0"/>
    <x v="28"/>
    <x v="19"/>
    <n v="0"/>
    <n v="0"/>
    <n v="0"/>
    <x v="1"/>
  </r>
  <r>
    <x v="9"/>
    <x v="0"/>
    <x v="1"/>
    <x v="0"/>
    <x v="28"/>
    <x v="20"/>
    <n v="0"/>
    <n v="0"/>
    <n v="0"/>
    <x v="1"/>
  </r>
  <r>
    <x v="9"/>
    <x v="0"/>
    <x v="1"/>
    <x v="0"/>
    <x v="28"/>
    <x v="21"/>
    <n v="0"/>
    <n v="0"/>
    <n v="0"/>
    <x v="1"/>
  </r>
  <r>
    <x v="9"/>
    <x v="0"/>
    <x v="1"/>
    <x v="0"/>
    <x v="28"/>
    <x v="22"/>
    <n v="0"/>
    <n v="0"/>
    <n v="0"/>
    <x v="1"/>
  </r>
  <r>
    <x v="9"/>
    <x v="0"/>
    <x v="1"/>
    <x v="0"/>
    <x v="28"/>
    <x v="23"/>
    <n v="0"/>
    <n v="0"/>
    <n v="0"/>
    <x v="1"/>
  </r>
  <r>
    <x v="9"/>
    <x v="0"/>
    <x v="1"/>
    <x v="0"/>
    <x v="28"/>
    <x v="24"/>
    <n v="0"/>
    <n v="0"/>
    <n v="0"/>
    <x v="1"/>
  </r>
  <r>
    <x v="9"/>
    <x v="0"/>
    <x v="1"/>
    <x v="0"/>
    <x v="28"/>
    <x v="25"/>
    <n v="0"/>
    <n v="0"/>
    <n v="0"/>
    <x v="1"/>
  </r>
  <r>
    <x v="9"/>
    <x v="0"/>
    <x v="1"/>
    <x v="0"/>
    <x v="28"/>
    <x v="26"/>
    <n v="0"/>
    <n v="0"/>
    <n v="0"/>
    <x v="1"/>
  </r>
  <r>
    <x v="9"/>
    <x v="0"/>
    <x v="1"/>
    <x v="0"/>
    <x v="28"/>
    <x v="27"/>
    <n v="0"/>
    <n v="0"/>
    <n v="0"/>
    <x v="1"/>
  </r>
  <r>
    <x v="9"/>
    <x v="0"/>
    <x v="1"/>
    <x v="0"/>
    <x v="28"/>
    <x v="28"/>
    <n v="0"/>
    <n v="0"/>
    <n v="0"/>
    <x v="1"/>
  </r>
  <r>
    <x v="9"/>
    <x v="0"/>
    <x v="1"/>
    <x v="0"/>
    <x v="28"/>
    <x v="29"/>
    <n v="0"/>
    <n v="0"/>
    <n v="0"/>
    <x v="1"/>
  </r>
  <r>
    <x v="9"/>
    <x v="0"/>
    <x v="1"/>
    <x v="0"/>
    <x v="28"/>
    <x v="30"/>
    <n v="0"/>
    <n v="0"/>
    <n v="0"/>
    <x v="1"/>
  </r>
  <r>
    <x v="9"/>
    <x v="0"/>
    <x v="2"/>
    <x v="0"/>
    <x v="28"/>
    <x v="0"/>
    <n v="57861"/>
    <n v="0"/>
    <n v="0"/>
    <x v="1"/>
  </r>
  <r>
    <x v="9"/>
    <x v="0"/>
    <x v="2"/>
    <x v="0"/>
    <x v="28"/>
    <x v="1"/>
    <n v="43487"/>
    <n v="0"/>
    <n v="0"/>
    <x v="1"/>
  </r>
  <r>
    <x v="9"/>
    <x v="0"/>
    <x v="2"/>
    <x v="0"/>
    <x v="28"/>
    <x v="2"/>
    <n v="19202"/>
    <n v="0"/>
    <n v="0"/>
    <x v="1"/>
  </r>
  <r>
    <x v="9"/>
    <x v="0"/>
    <x v="2"/>
    <x v="0"/>
    <x v="28"/>
    <x v="3"/>
    <n v="1937"/>
    <n v="0"/>
    <n v="0"/>
    <x v="1"/>
  </r>
  <r>
    <x v="9"/>
    <x v="0"/>
    <x v="2"/>
    <x v="0"/>
    <x v="28"/>
    <x v="4"/>
    <n v="123"/>
    <n v="0"/>
    <n v="0"/>
    <x v="1"/>
  </r>
  <r>
    <x v="9"/>
    <x v="0"/>
    <x v="2"/>
    <x v="0"/>
    <x v="28"/>
    <x v="5"/>
    <n v="0"/>
    <n v="0"/>
    <n v="0"/>
    <x v="1"/>
  </r>
  <r>
    <x v="9"/>
    <x v="0"/>
    <x v="2"/>
    <x v="0"/>
    <x v="28"/>
    <x v="6"/>
    <n v="0"/>
    <n v="0"/>
    <n v="0"/>
    <x v="1"/>
  </r>
  <r>
    <x v="9"/>
    <x v="0"/>
    <x v="2"/>
    <x v="0"/>
    <x v="28"/>
    <x v="7"/>
    <n v="0"/>
    <n v="0"/>
    <n v="0"/>
    <x v="1"/>
  </r>
  <r>
    <x v="9"/>
    <x v="0"/>
    <x v="2"/>
    <x v="0"/>
    <x v="28"/>
    <x v="8"/>
    <n v="0"/>
    <n v="0"/>
    <n v="0"/>
    <x v="1"/>
  </r>
  <r>
    <x v="9"/>
    <x v="0"/>
    <x v="2"/>
    <x v="0"/>
    <x v="28"/>
    <x v="9"/>
    <n v="0"/>
    <n v="0"/>
    <n v="0"/>
    <x v="1"/>
  </r>
  <r>
    <x v="9"/>
    <x v="0"/>
    <x v="2"/>
    <x v="0"/>
    <x v="28"/>
    <x v="10"/>
    <n v="0"/>
    <n v="0"/>
    <n v="0"/>
    <x v="1"/>
  </r>
  <r>
    <x v="9"/>
    <x v="0"/>
    <x v="2"/>
    <x v="0"/>
    <x v="28"/>
    <x v="11"/>
    <n v="0"/>
    <n v="0"/>
    <n v="0"/>
    <x v="1"/>
  </r>
  <r>
    <x v="9"/>
    <x v="0"/>
    <x v="2"/>
    <x v="0"/>
    <x v="28"/>
    <x v="12"/>
    <n v="0"/>
    <n v="0"/>
    <n v="0"/>
    <x v="1"/>
  </r>
  <r>
    <x v="9"/>
    <x v="0"/>
    <x v="2"/>
    <x v="0"/>
    <x v="28"/>
    <x v="13"/>
    <n v="0"/>
    <n v="0"/>
    <n v="0"/>
    <x v="1"/>
  </r>
  <r>
    <x v="9"/>
    <x v="0"/>
    <x v="2"/>
    <x v="0"/>
    <x v="28"/>
    <x v="14"/>
    <n v="0"/>
    <n v="0"/>
    <n v="0"/>
    <x v="1"/>
  </r>
  <r>
    <x v="9"/>
    <x v="0"/>
    <x v="2"/>
    <x v="0"/>
    <x v="28"/>
    <x v="15"/>
    <n v="0"/>
    <n v="0"/>
    <n v="0"/>
    <x v="1"/>
  </r>
  <r>
    <x v="9"/>
    <x v="0"/>
    <x v="2"/>
    <x v="0"/>
    <x v="28"/>
    <x v="16"/>
    <n v="0"/>
    <n v="0"/>
    <n v="0"/>
    <x v="1"/>
  </r>
  <r>
    <x v="9"/>
    <x v="0"/>
    <x v="2"/>
    <x v="0"/>
    <x v="28"/>
    <x v="17"/>
    <n v="0"/>
    <n v="0"/>
    <n v="0"/>
    <x v="1"/>
  </r>
  <r>
    <x v="9"/>
    <x v="0"/>
    <x v="2"/>
    <x v="0"/>
    <x v="28"/>
    <x v="18"/>
    <n v="0"/>
    <n v="0"/>
    <n v="0"/>
    <x v="1"/>
  </r>
  <r>
    <x v="9"/>
    <x v="0"/>
    <x v="2"/>
    <x v="0"/>
    <x v="28"/>
    <x v="19"/>
    <n v="0"/>
    <n v="0"/>
    <n v="0"/>
    <x v="1"/>
  </r>
  <r>
    <x v="9"/>
    <x v="0"/>
    <x v="2"/>
    <x v="0"/>
    <x v="28"/>
    <x v="20"/>
    <n v="0"/>
    <n v="0"/>
    <n v="0"/>
    <x v="1"/>
  </r>
  <r>
    <x v="9"/>
    <x v="0"/>
    <x v="2"/>
    <x v="0"/>
    <x v="28"/>
    <x v="21"/>
    <n v="0"/>
    <n v="0"/>
    <n v="0"/>
    <x v="1"/>
  </r>
  <r>
    <x v="9"/>
    <x v="0"/>
    <x v="2"/>
    <x v="0"/>
    <x v="28"/>
    <x v="22"/>
    <n v="0"/>
    <n v="0"/>
    <n v="0"/>
    <x v="1"/>
  </r>
  <r>
    <x v="9"/>
    <x v="0"/>
    <x v="2"/>
    <x v="0"/>
    <x v="28"/>
    <x v="23"/>
    <n v="0"/>
    <n v="0"/>
    <n v="0"/>
    <x v="1"/>
  </r>
  <r>
    <x v="9"/>
    <x v="0"/>
    <x v="2"/>
    <x v="0"/>
    <x v="28"/>
    <x v="24"/>
    <n v="0"/>
    <n v="0"/>
    <n v="0"/>
    <x v="1"/>
  </r>
  <r>
    <x v="9"/>
    <x v="0"/>
    <x v="2"/>
    <x v="0"/>
    <x v="28"/>
    <x v="25"/>
    <n v="0"/>
    <n v="0"/>
    <n v="0"/>
    <x v="1"/>
  </r>
  <r>
    <x v="9"/>
    <x v="0"/>
    <x v="2"/>
    <x v="0"/>
    <x v="28"/>
    <x v="26"/>
    <n v="0"/>
    <n v="0"/>
    <n v="0"/>
    <x v="1"/>
  </r>
  <r>
    <x v="9"/>
    <x v="0"/>
    <x v="2"/>
    <x v="0"/>
    <x v="28"/>
    <x v="27"/>
    <n v="0"/>
    <n v="0"/>
    <n v="0"/>
    <x v="1"/>
  </r>
  <r>
    <x v="9"/>
    <x v="0"/>
    <x v="2"/>
    <x v="0"/>
    <x v="28"/>
    <x v="28"/>
    <n v="0"/>
    <n v="0"/>
    <n v="0"/>
    <x v="1"/>
  </r>
  <r>
    <x v="9"/>
    <x v="0"/>
    <x v="2"/>
    <x v="0"/>
    <x v="28"/>
    <x v="29"/>
    <n v="0"/>
    <n v="0"/>
    <n v="0"/>
    <x v="1"/>
  </r>
  <r>
    <x v="9"/>
    <x v="0"/>
    <x v="2"/>
    <x v="0"/>
    <x v="28"/>
    <x v="30"/>
    <n v="0"/>
    <n v="0"/>
    <n v="0"/>
    <x v="1"/>
  </r>
  <r>
    <x v="9"/>
    <x v="1"/>
    <x v="0"/>
    <x v="0"/>
    <x v="28"/>
    <x v="0"/>
    <n v="7680956"/>
    <n v="0"/>
    <n v="0"/>
    <x v="1"/>
  </r>
  <r>
    <x v="9"/>
    <x v="1"/>
    <x v="0"/>
    <x v="0"/>
    <x v="28"/>
    <x v="1"/>
    <n v="5650012"/>
    <n v="0"/>
    <n v="0"/>
    <x v="1"/>
  </r>
  <r>
    <x v="9"/>
    <x v="1"/>
    <x v="0"/>
    <x v="0"/>
    <x v="28"/>
    <x v="2"/>
    <n v="2499858"/>
    <n v="0"/>
    <n v="0"/>
    <x v="1"/>
  </r>
  <r>
    <x v="9"/>
    <x v="1"/>
    <x v="0"/>
    <x v="0"/>
    <x v="28"/>
    <x v="3"/>
    <n v="342973"/>
    <n v="0"/>
    <n v="0"/>
    <x v="1"/>
  </r>
  <r>
    <x v="9"/>
    <x v="1"/>
    <x v="0"/>
    <x v="0"/>
    <x v="28"/>
    <x v="4"/>
    <n v="47336"/>
    <n v="0"/>
    <n v="0"/>
    <x v="1"/>
  </r>
  <r>
    <x v="9"/>
    <x v="1"/>
    <x v="0"/>
    <x v="0"/>
    <x v="28"/>
    <x v="5"/>
    <n v="0"/>
    <n v="0"/>
    <n v="0"/>
    <x v="1"/>
  </r>
  <r>
    <x v="9"/>
    <x v="1"/>
    <x v="0"/>
    <x v="0"/>
    <x v="28"/>
    <x v="6"/>
    <n v="0"/>
    <n v="0"/>
    <n v="0"/>
    <x v="1"/>
  </r>
  <r>
    <x v="9"/>
    <x v="1"/>
    <x v="0"/>
    <x v="0"/>
    <x v="28"/>
    <x v="7"/>
    <n v="0"/>
    <n v="0"/>
    <n v="0"/>
    <x v="1"/>
  </r>
  <r>
    <x v="9"/>
    <x v="1"/>
    <x v="0"/>
    <x v="0"/>
    <x v="28"/>
    <x v="8"/>
    <n v="0"/>
    <n v="0"/>
    <n v="0"/>
    <x v="1"/>
  </r>
  <r>
    <x v="9"/>
    <x v="1"/>
    <x v="0"/>
    <x v="0"/>
    <x v="28"/>
    <x v="9"/>
    <n v="0"/>
    <n v="0"/>
    <n v="0"/>
    <x v="1"/>
  </r>
  <r>
    <x v="9"/>
    <x v="1"/>
    <x v="0"/>
    <x v="0"/>
    <x v="28"/>
    <x v="10"/>
    <n v="0"/>
    <n v="0"/>
    <n v="0"/>
    <x v="1"/>
  </r>
  <r>
    <x v="9"/>
    <x v="1"/>
    <x v="0"/>
    <x v="0"/>
    <x v="28"/>
    <x v="11"/>
    <n v="0"/>
    <n v="0"/>
    <n v="0"/>
    <x v="1"/>
  </r>
  <r>
    <x v="9"/>
    <x v="1"/>
    <x v="0"/>
    <x v="0"/>
    <x v="28"/>
    <x v="12"/>
    <n v="0"/>
    <n v="0"/>
    <n v="0"/>
    <x v="1"/>
  </r>
  <r>
    <x v="9"/>
    <x v="1"/>
    <x v="0"/>
    <x v="0"/>
    <x v="28"/>
    <x v="13"/>
    <n v="0"/>
    <n v="0"/>
    <n v="0"/>
    <x v="1"/>
  </r>
  <r>
    <x v="9"/>
    <x v="1"/>
    <x v="0"/>
    <x v="0"/>
    <x v="28"/>
    <x v="14"/>
    <n v="0"/>
    <n v="0"/>
    <n v="0"/>
    <x v="1"/>
  </r>
  <r>
    <x v="9"/>
    <x v="1"/>
    <x v="0"/>
    <x v="0"/>
    <x v="28"/>
    <x v="15"/>
    <n v="0"/>
    <n v="0"/>
    <n v="0"/>
    <x v="1"/>
  </r>
  <r>
    <x v="9"/>
    <x v="1"/>
    <x v="0"/>
    <x v="0"/>
    <x v="28"/>
    <x v="16"/>
    <n v="0"/>
    <n v="0"/>
    <n v="0"/>
    <x v="1"/>
  </r>
  <r>
    <x v="9"/>
    <x v="1"/>
    <x v="0"/>
    <x v="0"/>
    <x v="28"/>
    <x v="17"/>
    <n v="0"/>
    <n v="0"/>
    <n v="0"/>
    <x v="1"/>
  </r>
  <r>
    <x v="9"/>
    <x v="1"/>
    <x v="0"/>
    <x v="0"/>
    <x v="28"/>
    <x v="18"/>
    <n v="0"/>
    <n v="0"/>
    <n v="0"/>
    <x v="1"/>
  </r>
  <r>
    <x v="9"/>
    <x v="1"/>
    <x v="0"/>
    <x v="0"/>
    <x v="28"/>
    <x v="19"/>
    <n v="0"/>
    <n v="0"/>
    <n v="0"/>
    <x v="1"/>
  </r>
  <r>
    <x v="9"/>
    <x v="1"/>
    <x v="0"/>
    <x v="0"/>
    <x v="28"/>
    <x v="20"/>
    <n v="0"/>
    <n v="0"/>
    <n v="0"/>
    <x v="1"/>
  </r>
  <r>
    <x v="9"/>
    <x v="1"/>
    <x v="0"/>
    <x v="0"/>
    <x v="28"/>
    <x v="21"/>
    <n v="0"/>
    <n v="0"/>
    <n v="0"/>
    <x v="1"/>
  </r>
  <r>
    <x v="9"/>
    <x v="1"/>
    <x v="0"/>
    <x v="0"/>
    <x v="28"/>
    <x v="22"/>
    <n v="0"/>
    <n v="0"/>
    <n v="0"/>
    <x v="1"/>
  </r>
  <r>
    <x v="9"/>
    <x v="1"/>
    <x v="0"/>
    <x v="0"/>
    <x v="28"/>
    <x v="23"/>
    <n v="0"/>
    <n v="0"/>
    <n v="0"/>
    <x v="1"/>
  </r>
  <r>
    <x v="9"/>
    <x v="1"/>
    <x v="0"/>
    <x v="0"/>
    <x v="28"/>
    <x v="24"/>
    <n v="0"/>
    <n v="0"/>
    <n v="0"/>
    <x v="1"/>
  </r>
  <r>
    <x v="9"/>
    <x v="1"/>
    <x v="0"/>
    <x v="0"/>
    <x v="28"/>
    <x v="25"/>
    <n v="0"/>
    <n v="0"/>
    <n v="0"/>
    <x v="1"/>
  </r>
  <r>
    <x v="9"/>
    <x v="1"/>
    <x v="0"/>
    <x v="0"/>
    <x v="28"/>
    <x v="26"/>
    <n v="0"/>
    <n v="0"/>
    <n v="0"/>
    <x v="1"/>
  </r>
  <r>
    <x v="9"/>
    <x v="1"/>
    <x v="0"/>
    <x v="0"/>
    <x v="28"/>
    <x v="27"/>
    <n v="0"/>
    <n v="0"/>
    <n v="0"/>
    <x v="1"/>
  </r>
  <r>
    <x v="9"/>
    <x v="1"/>
    <x v="0"/>
    <x v="0"/>
    <x v="28"/>
    <x v="28"/>
    <n v="0"/>
    <n v="0"/>
    <n v="0"/>
    <x v="1"/>
  </r>
  <r>
    <x v="9"/>
    <x v="1"/>
    <x v="0"/>
    <x v="0"/>
    <x v="28"/>
    <x v="29"/>
    <n v="0"/>
    <n v="0"/>
    <n v="0"/>
    <x v="1"/>
  </r>
  <r>
    <x v="9"/>
    <x v="1"/>
    <x v="0"/>
    <x v="0"/>
    <x v="28"/>
    <x v="30"/>
    <n v="0"/>
    <n v="0"/>
    <n v="0"/>
    <x v="1"/>
  </r>
  <r>
    <x v="9"/>
    <x v="1"/>
    <x v="1"/>
    <x v="0"/>
    <x v="28"/>
    <x v="0"/>
    <n v="2193652"/>
    <n v="0"/>
    <n v="0"/>
    <x v="1"/>
  </r>
  <r>
    <x v="9"/>
    <x v="1"/>
    <x v="1"/>
    <x v="0"/>
    <x v="28"/>
    <x v="1"/>
    <n v="1627158"/>
    <n v="0"/>
    <n v="0"/>
    <x v="1"/>
  </r>
  <r>
    <x v="9"/>
    <x v="1"/>
    <x v="1"/>
    <x v="0"/>
    <x v="28"/>
    <x v="2"/>
    <n v="726290"/>
    <n v="0"/>
    <n v="0"/>
    <x v="1"/>
  </r>
  <r>
    <x v="9"/>
    <x v="1"/>
    <x v="1"/>
    <x v="0"/>
    <x v="28"/>
    <x v="3"/>
    <n v="103436"/>
    <n v="0"/>
    <n v="0"/>
    <x v="1"/>
  </r>
  <r>
    <x v="9"/>
    <x v="1"/>
    <x v="1"/>
    <x v="0"/>
    <x v="28"/>
    <x v="4"/>
    <n v="14421"/>
    <n v="0"/>
    <n v="0"/>
    <x v="1"/>
  </r>
  <r>
    <x v="9"/>
    <x v="1"/>
    <x v="1"/>
    <x v="0"/>
    <x v="28"/>
    <x v="5"/>
    <n v="0"/>
    <n v="0"/>
    <n v="0"/>
    <x v="1"/>
  </r>
  <r>
    <x v="9"/>
    <x v="1"/>
    <x v="1"/>
    <x v="0"/>
    <x v="28"/>
    <x v="6"/>
    <n v="0"/>
    <n v="0"/>
    <n v="0"/>
    <x v="1"/>
  </r>
  <r>
    <x v="9"/>
    <x v="1"/>
    <x v="1"/>
    <x v="0"/>
    <x v="28"/>
    <x v="7"/>
    <n v="0"/>
    <n v="0"/>
    <n v="0"/>
    <x v="1"/>
  </r>
  <r>
    <x v="9"/>
    <x v="1"/>
    <x v="1"/>
    <x v="0"/>
    <x v="28"/>
    <x v="8"/>
    <n v="0"/>
    <n v="0"/>
    <n v="0"/>
    <x v="1"/>
  </r>
  <r>
    <x v="9"/>
    <x v="1"/>
    <x v="1"/>
    <x v="0"/>
    <x v="28"/>
    <x v="9"/>
    <n v="0"/>
    <n v="0"/>
    <n v="0"/>
    <x v="1"/>
  </r>
  <r>
    <x v="9"/>
    <x v="1"/>
    <x v="1"/>
    <x v="0"/>
    <x v="28"/>
    <x v="10"/>
    <n v="0"/>
    <n v="0"/>
    <n v="0"/>
    <x v="1"/>
  </r>
  <r>
    <x v="9"/>
    <x v="1"/>
    <x v="1"/>
    <x v="0"/>
    <x v="28"/>
    <x v="11"/>
    <n v="0"/>
    <n v="0"/>
    <n v="0"/>
    <x v="1"/>
  </r>
  <r>
    <x v="9"/>
    <x v="1"/>
    <x v="1"/>
    <x v="0"/>
    <x v="28"/>
    <x v="12"/>
    <n v="0"/>
    <n v="0"/>
    <n v="0"/>
    <x v="1"/>
  </r>
  <r>
    <x v="9"/>
    <x v="1"/>
    <x v="1"/>
    <x v="0"/>
    <x v="28"/>
    <x v="13"/>
    <n v="0"/>
    <n v="0"/>
    <n v="0"/>
    <x v="1"/>
  </r>
  <r>
    <x v="9"/>
    <x v="1"/>
    <x v="1"/>
    <x v="0"/>
    <x v="28"/>
    <x v="14"/>
    <n v="0"/>
    <n v="0"/>
    <n v="0"/>
    <x v="1"/>
  </r>
  <r>
    <x v="9"/>
    <x v="1"/>
    <x v="1"/>
    <x v="0"/>
    <x v="28"/>
    <x v="15"/>
    <n v="0"/>
    <n v="0"/>
    <n v="0"/>
    <x v="1"/>
  </r>
  <r>
    <x v="9"/>
    <x v="1"/>
    <x v="1"/>
    <x v="0"/>
    <x v="28"/>
    <x v="16"/>
    <n v="0"/>
    <n v="0"/>
    <n v="0"/>
    <x v="1"/>
  </r>
  <r>
    <x v="9"/>
    <x v="1"/>
    <x v="1"/>
    <x v="0"/>
    <x v="28"/>
    <x v="17"/>
    <n v="0"/>
    <n v="0"/>
    <n v="0"/>
    <x v="1"/>
  </r>
  <r>
    <x v="9"/>
    <x v="1"/>
    <x v="1"/>
    <x v="0"/>
    <x v="28"/>
    <x v="18"/>
    <n v="0"/>
    <n v="0"/>
    <n v="0"/>
    <x v="1"/>
  </r>
  <r>
    <x v="9"/>
    <x v="1"/>
    <x v="1"/>
    <x v="0"/>
    <x v="28"/>
    <x v="19"/>
    <n v="0"/>
    <n v="0"/>
    <n v="0"/>
    <x v="1"/>
  </r>
  <r>
    <x v="9"/>
    <x v="1"/>
    <x v="1"/>
    <x v="0"/>
    <x v="28"/>
    <x v="20"/>
    <n v="0"/>
    <n v="0"/>
    <n v="0"/>
    <x v="1"/>
  </r>
  <r>
    <x v="9"/>
    <x v="1"/>
    <x v="1"/>
    <x v="0"/>
    <x v="28"/>
    <x v="21"/>
    <n v="0"/>
    <n v="0"/>
    <n v="0"/>
    <x v="1"/>
  </r>
  <r>
    <x v="9"/>
    <x v="1"/>
    <x v="1"/>
    <x v="0"/>
    <x v="28"/>
    <x v="22"/>
    <n v="0"/>
    <n v="0"/>
    <n v="0"/>
    <x v="1"/>
  </r>
  <r>
    <x v="9"/>
    <x v="1"/>
    <x v="1"/>
    <x v="0"/>
    <x v="28"/>
    <x v="23"/>
    <n v="0"/>
    <n v="0"/>
    <n v="0"/>
    <x v="1"/>
  </r>
  <r>
    <x v="9"/>
    <x v="1"/>
    <x v="1"/>
    <x v="0"/>
    <x v="28"/>
    <x v="24"/>
    <n v="0"/>
    <n v="0"/>
    <n v="0"/>
    <x v="1"/>
  </r>
  <r>
    <x v="9"/>
    <x v="1"/>
    <x v="1"/>
    <x v="0"/>
    <x v="28"/>
    <x v="25"/>
    <n v="0"/>
    <n v="0"/>
    <n v="0"/>
    <x v="1"/>
  </r>
  <r>
    <x v="9"/>
    <x v="1"/>
    <x v="1"/>
    <x v="0"/>
    <x v="28"/>
    <x v="26"/>
    <n v="0"/>
    <n v="0"/>
    <n v="0"/>
    <x v="1"/>
  </r>
  <r>
    <x v="9"/>
    <x v="1"/>
    <x v="1"/>
    <x v="0"/>
    <x v="28"/>
    <x v="27"/>
    <n v="0"/>
    <n v="0"/>
    <n v="0"/>
    <x v="1"/>
  </r>
  <r>
    <x v="9"/>
    <x v="1"/>
    <x v="1"/>
    <x v="0"/>
    <x v="28"/>
    <x v="28"/>
    <n v="0"/>
    <n v="0"/>
    <n v="0"/>
    <x v="1"/>
  </r>
  <r>
    <x v="9"/>
    <x v="1"/>
    <x v="1"/>
    <x v="0"/>
    <x v="28"/>
    <x v="29"/>
    <n v="0"/>
    <n v="0"/>
    <n v="0"/>
    <x v="1"/>
  </r>
  <r>
    <x v="9"/>
    <x v="1"/>
    <x v="1"/>
    <x v="0"/>
    <x v="28"/>
    <x v="30"/>
    <n v="0"/>
    <n v="0"/>
    <n v="0"/>
    <x v="1"/>
  </r>
  <r>
    <x v="9"/>
    <x v="1"/>
    <x v="2"/>
    <x v="0"/>
    <x v="28"/>
    <x v="0"/>
    <n v="147548"/>
    <n v="0"/>
    <n v="0"/>
    <x v="1"/>
  </r>
  <r>
    <x v="9"/>
    <x v="1"/>
    <x v="2"/>
    <x v="0"/>
    <x v="28"/>
    <x v="1"/>
    <n v="108321"/>
    <n v="0"/>
    <n v="0"/>
    <x v="1"/>
  </r>
  <r>
    <x v="9"/>
    <x v="1"/>
    <x v="2"/>
    <x v="0"/>
    <x v="28"/>
    <x v="2"/>
    <n v="49822"/>
    <n v="0"/>
    <n v="0"/>
    <x v="1"/>
  </r>
  <r>
    <x v="9"/>
    <x v="1"/>
    <x v="2"/>
    <x v="0"/>
    <x v="28"/>
    <x v="3"/>
    <n v="5828"/>
    <n v="0"/>
    <n v="0"/>
    <x v="1"/>
  </r>
  <r>
    <x v="9"/>
    <x v="1"/>
    <x v="2"/>
    <x v="0"/>
    <x v="28"/>
    <x v="4"/>
    <n v="799"/>
    <n v="0"/>
    <n v="0"/>
    <x v="1"/>
  </r>
  <r>
    <x v="9"/>
    <x v="1"/>
    <x v="2"/>
    <x v="0"/>
    <x v="28"/>
    <x v="5"/>
    <n v="0"/>
    <n v="0"/>
    <n v="0"/>
    <x v="1"/>
  </r>
  <r>
    <x v="9"/>
    <x v="1"/>
    <x v="2"/>
    <x v="0"/>
    <x v="28"/>
    <x v="6"/>
    <n v="0"/>
    <n v="0"/>
    <n v="0"/>
    <x v="1"/>
  </r>
  <r>
    <x v="9"/>
    <x v="1"/>
    <x v="2"/>
    <x v="0"/>
    <x v="28"/>
    <x v="7"/>
    <n v="0"/>
    <n v="0"/>
    <n v="0"/>
    <x v="1"/>
  </r>
  <r>
    <x v="9"/>
    <x v="1"/>
    <x v="2"/>
    <x v="0"/>
    <x v="28"/>
    <x v="8"/>
    <n v="0"/>
    <n v="0"/>
    <n v="0"/>
    <x v="1"/>
  </r>
  <r>
    <x v="9"/>
    <x v="1"/>
    <x v="2"/>
    <x v="0"/>
    <x v="28"/>
    <x v="9"/>
    <n v="0"/>
    <n v="0"/>
    <n v="0"/>
    <x v="1"/>
  </r>
  <r>
    <x v="9"/>
    <x v="1"/>
    <x v="2"/>
    <x v="0"/>
    <x v="28"/>
    <x v="10"/>
    <n v="0"/>
    <n v="0"/>
    <n v="0"/>
    <x v="1"/>
  </r>
  <r>
    <x v="9"/>
    <x v="1"/>
    <x v="2"/>
    <x v="0"/>
    <x v="28"/>
    <x v="11"/>
    <n v="0"/>
    <n v="0"/>
    <n v="0"/>
    <x v="1"/>
  </r>
  <r>
    <x v="9"/>
    <x v="1"/>
    <x v="2"/>
    <x v="0"/>
    <x v="28"/>
    <x v="12"/>
    <n v="0"/>
    <n v="0"/>
    <n v="0"/>
    <x v="1"/>
  </r>
  <r>
    <x v="9"/>
    <x v="1"/>
    <x v="2"/>
    <x v="0"/>
    <x v="28"/>
    <x v="13"/>
    <n v="0"/>
    <n v="0"/>
    <n v="0"/>
    <x v="1"/>
  </r>
  <r>
    <x v="9"/>
    <x v="1"/>
    <x v="2"/>
    <x v="0"/>
    <x v="28"/>
    <x v="14"/>
    <n v="0"/>
    <n v="0"/>
    <n v="0"/>
    <x v="1"/>
  </r>
  <r>
    <x v="9"/>
    <x v="1"/>
    <x v="2"/>
    <x v="0"/>
    <x v="28"/>
    <x v="15"/>
    <n v="0"/>
    <n v="0"/>
    <n v="0"/>
    <x v="1"/>
  </r>
  <r>
    <x v="9"/>
    <x v="1"/>
    <x v="2"/>
    <x v="0"/>
    <x v="28"/>
    <x v="16"/>
    <n v="0"/>
    <n v="0"/>
    <n v="0"/>
    <x v="1"/>
  </r>
  <r>
    <x v="9"/>
    <x v="1"/>
    <x v="2"/>
    <x v="0"/>
    <x v="28"/>
    <x v="17"/>
    <n v="0"/>
    <n v="0"/>
    <n v="0"/>
    <x v="1"/>
  </r>
  <r>
    <x v="9"/>
    <x v="1"/>
    <x v="2"/>
    <x v="0"/>
    <x v="28"/>
    <x v="18"/>
    <n v="0"/>
    <n v="0"/>
    <n v="0"/>
    <x v="1"/>
  </r>
  <r>
    <x v="9"/>
    <x v="1"/>
    <x v="2"/>
    <x v="0"/>
    <x v="28"/>
    <x v="19"/>
    <n v="0"/>
    <n v="0"/>
    <n v="0"/>
    <x v="1"/>
  </r>
  <r>
    <x v="9"/>
    <x v="1"/>
    <x v="2"/>
    <x v="0"/>
    <x v="28"/>
    <x v="20"/>
    <n v="0"/>
    <n v="0"/>
    <n v="0"/>
    <x v="1"/>
  </r>
  <r>
    <x v="9"/>
    <x v="1"/>
    <x v="2"/>
    <x v="0"/>
    <x v="28"/>
    <x v="21"/>
    <n v="0"/>
    <n v="0"/>
    <n v="0"/>
    <x v="1"/>
  </r>
  <r>
    <x v="9"/>
    <x v="1"/>
    <x v="2"/>
    <x v="0"/>
    <x v="28"/>
    <x v="22"/>
    <n v="0"/>
    <n v="0"/>
    <n v="0"/>
    <x v="1"/>
  </r>
  <r>
    <x v="9"/>
    <x v="1"/>
    <x v="2"/>
    <x v="0"/>
    <x v="28"/>
    <x v="23"/>
    <n v="0"/>
    <n v="0"/>
    <n v="0"/>
    <x v="1"/>
  </r>
  <r>
    <x v="9"/>
    <x v="1"/>
    <x v="2"/>
    <x v="0"/>
    <x v="28"/>
    <x v="24"/>
    <n v="0"/>
    <n v="0"/>
    <n v="0"/>
    <x v="1"/>
  </r>
  <r>
    <x v="9"/>
    <x v="1"/>
    <x v="2"/>
    <x v="0"/>
    <x v="28"/>
    <x v="25"/>
    <n v="0"/>
    <n v="0"/>
    <n v="0"/>
    <x v="1"/>
  </r>
  <r>
    <x v="9"/>
    <x v="1"/>
    <x v="2"/>
    <x v="0"/>
    <x v="28"/>
    <x v="26"/>
    <n v="0"/>
    <n v="0"/>
    <n v="0"/>
    <x v="1"/>
  </r>
  <r>
    <x v="9"/>
    <x v="1"/>
    <x v="2"/>
    <x v="0"/>
    <x v="28"/>
    <x v="27"/>
    <n v="0"/>
    <n v="0"/>
    <n v="0"/>
    <x v="1"/>
  </r>
  <r>
    <x v="9"/>
    <x v="1"/>
    <x v="2"/>
    <x v="0"/>
    <x v="28"/>
    <x v="28"/>
    <n v="0"/>
    <n v="0"/>
    <n v="0"/>
    <x v="1"/>
  </r>
  <r>
    <x v="9"/>
    <x v="1"/>
    <x v="2"/>
    <x v="0"/>
    <x v="28"/>
    <x v="29"/>
    <n v="0"/>
    <n v="0"/>
    <n v="0"/>
    <x v="1"/>
  </r>
  <r>
    <x v="9"/>
    <x v="1"/>
    <x v="2"/>
    <x v="0"/>
    <x v="28"/>
    <x v="30"/>
    <n v="0"/>
    <n v="0"/>
    <n v="0"/>
    <x v="1"/>
  </r>
  <r>
    <x v="9"/>
    <x v="2"/>
    <x v="0"/>
    <x v="0"/>
    <x v="28"/>
    <x v="0"/>
    <n v="10866575"/>
    <n v="0"/>
    <n v="0"/>
    <x v="1"/>
  </r>
  <r>
    <x v="9"/>
    <x v="2"/>
    <x v="0"/>
    <x v="0"/>
    <x v="28"/>
    <x v="1"/>
    <n v="8191551"/>
    <n v="0"/>
    <n v="0"/>
    <x v="1"/>
  </r>
  <r>
    <x v="9"/>
    <x v="2"/>
    <x v="0"/>
    <x v="0"/>
    <x v="28"/>
    <x v="2"/>
    <n v="3642178"/>
    <n v="0"/>
    <n v="0"/>
    <x v="1"/>
  </r>
  <r>
    <x v="9"/>
    <x v="2"/>
    <x v="0"/>
    <x v="0"/>
    <x v="28"/>
    <x v="3"/>
    <n v="519608"/>
    <n v="0"/>
    <n v="0"/>
    <x v="1"/>
  </r>
  <r>
    <x v="9"/>
    <x v="2"/>
    <x v="0"/>
    <x v="0"/>
    <x v="28"/>
    <x v="4"/>
    <n v="63529"/>
    <n v="0"/>
    <n v="0"/>
    <x v="1"/>
  </r>
  <r>
    <x v="9"/>
    <x v="2"/>
    <x v="0"/>
    <x v="0"/>
    <x v="28"/>
    <x v="5"/>
    <n v="0"/>
    <n v="0"/>
    <n v="0"/>
    <x v="1"/>
  </r>
  <r>
    <x v="9"/>
    <x v="2"/>
    <x v="0"/>
    <x v="0"/>
    <x v="28"/>
    <x v="6"/>
    <n v="0"/>
    <n v="0"/>
    <n v="0"/>
    <x v="1"/>
  </r>
  <r>
    <x v="9"/>
    <x v="2"/>
    <x v="0"/>
    <x v="0"/>
    <x v="28"/>
    <x v="7"/>
    <n v="0"/>
    <n v="0"/>
    <n v="0"/>
    <x v="1"/>
  </r>
  <r>
    <x v="9"/>
    <x v="2"/>
    <x v="0"/>
    <x v="0"/>
    <x v="28"/>
    <x v="8"/>
    <n v="0"/>
    <n v="0"/>
    <n v="0"/>
    <x v="1"/>
  </r>
  <r>
    <x v="9"/>
    <x v="2"/>
    <x v="0"/>
    <x v="0"/>
    <x v="28"/>
    <x v="9"/>
    <n v="0"/>
    <n v="0"/>
    <n v="0"/>
    <x v="1"/>
  </r>
  <r>
    <x v="9"/>
    <x v="2"/>
    <x v="0"/>
    <x v="0"/>
    <x v="28"/>
    <x v="10"/>
    <n v="0"/>
    <n v="0"/>
    <n v="0"/>
    <x v="1"/>
  </r>
  <r>
    <x v="9"/>
    <x v="2"/>
    <x v="0"/>
    <x v="0"/>
    <x v="28"/>
    <x v="11"/>
    <n v="0"/>
    <n v="0"/>
    <n v="0"/>
    <x v="1"/>
  </r>
  <r>
    <x v="9"/>
    <x v="2"/>
    <x v="0"/>
    <x v="0"/>
    <x v="28"/>
    <x v="12"/>
    <n v="0"/>
    <n v="0"/>
    <n v="0"/>
    <x v="1"/>
  </r>
  <r>
    <x v="9"/>
    <x v="2"/>
    <x v="0"/>
    <x v="0"/>
    <x v="28"/>
    <x v="13"/>
    <n v="0"/>
    <n v="0"/>
    <n v="0"/>
    <x v="1"/>
  </r>
  <r>
    <x v="9"/>
    <x v="2"/>
    <x v="0"/>
    <x v="0"/>
    <x v="28"/>
    <x v="14"/>
    <n v="0"/>
    <n v="0"/>
    <n v="0"/>
    <x v="1"/>
  </r>
  <r>
    <x v="9"/>
    <x v="2"/>
    <x v="0"/>
    <x v="0"/>
    <x v="28"/>
    <x v="15"/>
    <n v="0"/>
    <n v="0"/>
    <n v="0"/>
    <x v="1"/>
  </r>
  <r>
    <x v="9"/>
    <x v="2"/>
    <x v="0"/>
    <x v="0"/>
    <x v="28"/>
    <x v="16"/>
    <n v="0"/>
    <n v="0"/>
    <n v="0"/>
    <x v="1"/>
  </r>
  <r>
    <x v="9"/>
    <x v="2"/>
    <x v="0"/>
    <x v="0"/>
    <x v="28"/>
    <x v="17"/>
    <n v="0"/>
    <n v="0"/>
    <n v="0"/>
    <x v="1"/>
  </r>
  <r>
    <x v="9"/>
    <x v="2"/>
    <x v="0"/>
    <x v="0"/>
    <x v="28"/>
    <x v="18"/>
    <n v="0"/>
    <n v="0"/>
    <n v="0"/>
    <x v="1"/>
  </r>
  <r>
    <x v="9"/>
    <x v="2"/>
    <x v="0"/>
    <x v="0"/>
    <x v="28"/>
    <x v="19"/>
    <n v="0"/>
    <n v="0"/>
    <n v="0"/>
    <x v="1"/>
  </r>
  <r>
    <x v="9"/>
    <x v="2"/>
    <x v="0"/>
    <x v="0"/>
    <x v="28"/>
    <x v="20"/>
    <n v="0"/>
    <n v="0"/>
    <n v="0"/>
    <x v="1"/>
  </r>
  <r>
    <x v="9"/>
    <x v="2"/>
    <x v="0"/>
    <x v="0"/>
    <x v="28"/>
    <x v="21"/>
    <n v="0"/>
    <n v="0"/>
    <n v="0"/>
    <x v="1"/>
  </r>
  <r>
    <x v="9"/>
    <x v="2"/>
    <x v="0"/>
    <x v="0"/>
    <x v="28"/>
    <x v="22"/>
    <n v="0"/>
    <n v="0"/>
    <n v="0"/>
    <x v="1"/>
  </r>
  <r>
    <x v="9"/>
    <x v="2"/>
    <x v="0"/>
    <x v="0"/>
    <x v="28"/>
    <x v="23"/>
    <n v="0"/>
    <n v="0"/>
    <n v="0"/>
    <x v="1"/>
  </r>
  <r>
    <x v="9"/>
    <x v="2"/>
    <x v="0"/>
    <x v="0"/>
    <x v="28"/>
    <x v="24"/>
    <n v="0"/>
    <n v="0"/>
    <n v="0"/>
    <x v="1"/>
  </r>
  <r>
    <x v="9"/>
    <x v="2"/>
    <x v="0"/>
    <x v="0"/>
    <x v="28"/>
    <x v="25"/>
    <n v="0"/>
    <n v="0"/>
    <n v="0"/>
    <x v="1"/>
  </r>
  <r>
    <x v="9"/>
    <x v="2"/>
    <x v="0"/>
    <x v="0"/>
    <x v="28"/>
    <x v="26"/>
    <n v="0"/>
    <n v="0"/>
    <n v="0"/>
    <x v="1"/>
  </r>
  <r>
    <x v="9"/>
    <x v="2"/>
    <x v="0"/>
    <x v="0"/>
    <x v="28"/>
    <x v="27"/>
    <n v="0"/>
    <n v="0"/>
    <n v="0"/>
    <x v="1"/>
  </r>
  <r>
    <x v="9"/>
    <x v="2"/>
    <x v="0"/>
    <x v="0"/>
    <x v="28"/>
    <x v="28"/>
    <n v="0"/>
    <n v="0"/>
    <n v="0"/>
    <x v="1"/>
  </r>
  <r>
    <x v="9"/>
    <x v="2"/>
    <x v="0"/>
    <x v="0"/>
    <x v="28"/>
    <x v="29"/>
    <n v="0"/>
    <n v="0"/>
    <n v="0"/>
    <x v="1"/>
  </r>
  <r>
    <x v="9"/>
    <x v="2"/>
    <x v="0"/>
    <x v="0"/>
    <x v="28"/>
    <x v="30"/>
    <n v="0"/>
    <n v="0"/>
    <n v="0"/>
    <x v="1"/>
  </r>
  <r>
    <x v="9"/>
    <x v="2"/>
    <x v="1"/>
    <x v="0"/>
    <x v="28"/>
    <x v="0"/>
    <n v="1579006"/>
    <n v="0"/>
    <n v="0"/>
    <x v="1"/>
  </r>
  <r>
    <x v="9"/>
    <x v="2"/>
    <x v="1"/>
    <x v="0"/>
    <x v="28"/>
    <x v="1"/>
    <n v="1202605"/>
    <n v="0"/>
    <n v="0"/>
    <x v="1"/>
  </r>
  <r>
    <x v="9"/>
    <x v="2"/>
    <x v="1"/>
    <x v="0"/>
    <x v="28"/>
    <x v="2"/>
    <n v="539733"/>
    <n v="0"/>
    <n v="0"/>
    <x v="1"/>
  </r>
  <r>
    <x v="9"/>
    <x v="2"/>
    <x v="1"/>
    <x v="0"/>
    <x v="28"/>
    <x v="3"/>
    <n v="80047"/>
    <n v="0"/>
    <n v="0"/>
    <x v="1"/>
  </r>
  <r>
    <x v="9"/>
    <x v="2"/>
    <x v="1"/>
    <x v="0"/>
    <x v="28"/>
    <x v="4"/>
    <n v="9891"/>
    <n v="0"/>
    <n v="0"/>
    <x v="1"/>
  </r>
  <r>
    <x v="9"/>
    <x v="2"/>
    <x v="1"/>
    <x v="0"/>
    <x v="28"/>
    <x v="5"/>
    <n v="0"/>
    <n v="0"/>
    <n v="0"/>
    <x v="1"/>
  </r>
  <r>
    <x v="9"/>
    <x v="2"/>
    <x v="1"/>
    <x v="0"/>
    <x v="28"/>
    <x v="6"/>
    <n v="0"/>
    <n v="0"/>
    <n v="0"/>
    <x v="1"/>
  </r>
  <r>
    <x v="9"/>
    <x v="2"/>
    <x v="1"/>
    <x v="0"/>
    <x v="28"/>
    <x v="7"/>
    <n v="0"/>
    <n v="0"/>
    <n v="0"/>
    <x v="1"/>
  </r>
  <r>
    <x v="9"/>
    <x v="2"/>
    <x v="1"/>
    <x v="0"/>
    <x v="28"/>
    <x v="8"/>
    <n v="0"/>
    <n v="0"/>
    <n v="0"/>
    <x v="1"/>
  </r>
  <r>
    <x v="9"/>
    <x v="2"/>
    <x v="1"/>
    <x v="0"/>
    <x v="28"/>
    <x v="9"/>
    <n v="0"/>
    <n v="0"/>
    <n v="0"/>
    <x v="1"/>
  </r>
  <r>
    <x v="9"/>
    <x v="2"/>
    <x v="1"/>
    <x v="0"/>
    <x v="28"/>
    <x v="10"/>
    <n v="0"/>
    <n v="0"/>
    <n v="0"/>
    <x v="1"/>
  </r>
  <r>
    <x v="9"/>
    <x v="2"/>
    <x v="1"/>
    <x v="0"/>
    <x v="28"/>
    <x v="11"/>
    <n v="0"/>
    <n v="0"/>
    <n v="0"/>
    <x v="1"/>
  </r>
  <r>
    <x v="9"/>
    <x v="2"/>
    <x v="1"/>
    <x v="0"/>
    <x v="28"/>
    <x v="12"/>
    <n v="0"/>
    <n v="0"/>
    <n v="0"/>
    <x v="1"/>
  </r>
  <r>
    <x v="9"/>
    <x v="2"/>
    <x v="1"/>
    <x v="0"/>
    <x v="28"/>
    <x v="13"/>
    <n v="0"/>
    <n v="0"/>
    <n v="0"/>
    <x v="1"/>
  </r>
  <r>
    <x v="9"/>
    <x v="2"/>
    <x v="1"/>
    <x v="0"/>
    <x v="28"/>
    <x v="14"/>
    <n v="0"/>
    <n v="0"/>
    <n v="0"/>
    <x v="1"/>
  </r>
  <r>
    <x v="9"/>
    <x v="2"/>
    <x v="1"/>
    <x v="0"/>
    <x v="28"/>
    <x v="15"/>
    <n v="0"/>
    <n v="0"/>
    <n v="0"/>
    <x v="1"/>
  </r>
  <r>
    <x v="9"/>
    <x v="2"/>
    <x v="1"/>
    <x v="0"/>
    <x v="28"/>
    <x v="16"/>
    <n v="0"/>
    <n v="0"/>
    <n v="0"/>
    <x v="1"/>
  </r>
  <r>
    <x v="9"/>
    <x v="2"/>
    <x v="1"/>
    <x v="0"/>
    <x v="28"/>
    <x v="17"/>
    <n v="0"/>
    <n v="0"/>
    <n v="0"/>
    <x v="1"/>
  </r>
  <r>
    <x v="9"/>
    <x v="2"/>
    <x v="1"/>
    <x v="0"/>
    <x v="28"/>
    <x v="18"/>
    <n v="0"/>
    <n v="0"/>
    <n v="0"/>
    <x v="1"/>
  </r>
  <r>
    <x v="9"/>
    <x v="2"/>
    <x v="1"/>
    <x v="0"/>
    <x v="28"/>
    <x v="19"/>
    <n v="0"/>
    <n v="0"/>
    <n v="0"/>
    <x v="1"/>
  </r>
  <r>
    <x v="9"/>
    <x v="2"/>
    <x v="1"/>
    <x v="0"/>
    <x v="28"/>
    <x v="20"/>
    <n v="0"/>
    <n v="0"/>
    <n v="0"/>
    <x v="1"/>
  </r>
  <r>
    <x v="9"/>
    <x v="2"/>
    <x v="1"/>
    <x v="0"/>
    <x v="28"/>
    <x v="21"/>
    <n v="0"/>
    <n v="0"/>
    <n v="0"/>
    <x v="1"/>
  </r>
  <r>
    <x v="9"/>
    <x v="2"/>
    <x v="1"/>
    <x v="0"/>
    <x v="28"/>
    <x v="22"/>
    <n v="0"/>
    <n v="0"/>
    <n v="0"/>
    <x v="1"/>
  </r>
  <r>
    <x v="9"/>
    <x v="2"/>
    <x v="1"/>
    <x v="0"/>
    <x v="28"/>
    <x v="23"/>
    <n v="0"/>
    <n v="0"/>
    <n v="0"/>
    <x v="1"/>
  </r>
  <r>
    <x v="9"/>
    <x v="2"/>
    <x v="1"/>
    <x v="0"/>
    <x v="28"/>
    <x v="24"/>
    <n v="0"/>
    <n v="0"/>
    <n v="0"/>
    <x v="1"/>
  </r>
  <r>
    <x v="9"/>
    <x v="2"/>
    <x v="1"/>
    <x v="0"/>
    <x v="28"/>
    <x v="25"/>
    <n v="0"/>
    <n v="0"/>
    <n v="0"/>
    <x v="1"/>
  </r>
  <r>
    <x v="9"/>
    <x v="2"/>
    <x v="1"/>
    <x v="0"/>
    <x v="28"/>
    <x v="26"/>
    <n v="0"/>
    <n v="0"/>
    <n v="0"/>
    <x v="1"/>
  </r>
  <r>
    <x v="9"/>
    <x v="2"/>
    <x v="1"/>
    <x v="0"/>
    <x v="28"/>
    <x v="27"/>
    <n v="0"/>
    <n v="0"/>
    <n v="0"/>
    <x v="1"/>
  </r>
  <r>
    <x v="9"/>
    <x v="2"/>
    <x v="1"/>
    <x v="0"/>
    <x v="28"/>
    <x v="28"/>
    <n v="0"/>
    <n v="0"/>
    <n v="0"/>
    <x v="1"/>
  </r>
  <r>
    <x v="9"/>
    <x v="2"/>
    <x v="1"/>
    <x v="0"/>
    <x v="28"/>
    <x v="29"/>
    <n v="0"/>
    <n v="0"/>
    <n v="0"/>
    <x v="1"/>
  </r>
  <r>
    <x v="9"/>
    <x v="2"/>
    <x v="1"/>
    <x v="0"/>
    <x v="28"/>
    <x v="30"/>
    <n v="0"/>
    <n v="0"/>
    <n v="0"/>
    <x v="1"/>
  </r>
  <r>
    <x v="9"/>
    <x v="2"/>
    <x v="2"/>
    <x v="0"/>
    <x v="28"/>
    <x v="0"/>
    <n v="258156"/>
    <n v="0"/>
    <n v="0"/>
    <x v="1"/>
  </r>
  <r>
    <x v="9"/>
    <x v="2"/>
    <x v="2"/>
    <x v="0"/>
    <x v="28"/>
    <x v="1"/>
    <n v="194988"/>
    <n v="0"/>
    <n v="0"/>
    <x v="1"/>
  </r>
  <r>
    <x v="9"/>
    <x v="2"/>
    <x v="2"/>
    <x v="0"/>
    <x v="28"/>
    <x v="2"/>
    <n v="90162"/>
    <n v="0"/>
    <n v="0"/>
    <x v="1"/>
  </r>
  <r>
    <x v="9"/>
    <x v="2"/>
    <x v="2"/>
    <x v="0"/>
    <x v="28"/>
    <x v="3"/>
    <n v="11161"/>
    <n v="0"/>
    <n v="0"/>
    <x v="1"/>
  </r>
  <r>
    <x v="9"/>
    <x v="2"/>
    <x v="2"/>
    <x v="0"/>
    <x v="28"/>
    <x v="4"/>
    <n v="1347"/>
    <n v="0"/>
    <n v="0"/>
    <x v="1"/>
  </r>
  <r>
    <x v="9"/>
    <x v="2"/>
    <x v="2"/>
    <x v="0"/>
    <x v="28"/>
    <x v="5"/>
    <n v="0"/>
    <n v="0"/>
    <n v="0"/>
    <x v="1"/>
  </r>
  <r>
    <x v="9"/>
    <x v="2"/>
    <x v="2"/>
    <x v="0"/>
    <x v="28"/>
    <x v="6"/>
    <n v="0"/>
    <n v="0"/>
    <n v="0"/>
    <x v="1"/>
  </r>
  <r>
    <x v="9"/>
    <x v="2"/>
    <x v="2"/>
    <x v="0"/>
    <x v="28"/>
    <x v="7"/>
    <n v="0"/>
    <n v="0"/>
    <n v="0"/>
    <x v="1"/>
  </r>
  <r>
    <x v="9"/>
    <x v="2"/>
    <x v="2"/>
    <x v="0"/>
    <x v="28"/>
    <x v="8"/>
    <n v="0"/>
    <n v="0"/>
    <n v="0"/>
    <x v="1"/>
  </r>
  <r>
    <x v="9"/>
    <x v="2"/>
    <x v="2"/>
    <x v="0"/>
    <x v="28"/>
    <x v="9"/>
    <n v="0"/>
    <n v="0"/>
    <n v="0"/>
    <x v="1"/>
  </r>
  <r>
    <x v="9"/>
    <x v="2"/>
    <x v="2"/>
    <x v="0"/>
    <x v="28"/>
    <x v="10"/>
    <n v="0"/>
    <n v="0"/>
    <n v="0"/>
    <x v="1"/>
  </r>
  <r>
    <x v="9"/>
    <x v="2"/>
    <x v="2"/>
    <x v="0"/>
    <x v="28"/>
    <x v="11"/>
    <n v="0"/>
    <n v="0"/>
    <n v="0"/>
    <x v="1"/>
  </r>
  <r>
    <x v="9"/>
    <x v="2"/>
    <x v="2"/>
    <x v="0"/>
    <x v="28"/>
    <x v="12"/>
    <n v="0"/>
    <n v="0"/>
    <n v="0"/>
    <x v="1"/>
  </r>
  <r>
    <x v="9"/>
    <x v="2"/>
    <x v="2"/>
    <x v="0"/>
    <x v="28"/>
    <x v="13"/>
    <n v="0"/>
    <n v="0"/>
    <n v="0"/>
    <x v="1"/>
  </r>
  <r>
    <x v="9"/>
    <x v="2"/>
    <x v="2"/>
    <x v="0"/>
    <x v="28"/>
    <x v="14"/>
    <n v="0"/>
    <n v="0"/>
    <n v="0"/>
    <x v="1"/>
  </r>
  <r>
    <x v="9"/>
    <x v="2"/>
    <x v="2"/>
    <x v="0"/>
    <x v="28"/>
    <x v="15"/>
    <n v="0"/>
    <n v="0"/>
    <n v="0"/>
    <x v="1"/>
  </r>
  <r>
    <x v="9"/>
    <x v="2"/>
    <x v="2"/>
    <x v="0"/>
    <x v="28"/>
    <x v="16"/>
    <n v="0"/>
    <n v="0"/>
    <n v="0"/>
    <x v="1"/>
  </r>
  <r>
    <x v="9"/>
    <x v="2"/>
    <x v="2"/>
    <x v="0"/>
    <x v="28"/>
    <x v="17"/>
    <n v="0"/>
    <n v="0"/>
    <n v="0"/>
    <x v="1"/>
  </r>
  <r>
    <x v="9"/>
    <x v="2"/>
    <x v="2"/>
    <x v="0"/>
    <x v="28"/>
    <x v="18"/>
    <n v="0"/>
    <n v="0"/>
    <n v="0"/>
    <x v="1"/>
  </r>
  <r>
    <x v="9"/>
    <x v="2"/>
    <x v="2"/>
    <x v="0"/>
    <x v="28"/>
    <x v="19"/>
    <n v="0"/>
    <n v="0"/>
    <n v="0"/>
    <x v="1"/>
  </r>
  <r>
    <x v="9"/>
    <x v="2"/>
    <x v="2"/>
    <x v="0"/>
    <x v="28"/>
    <x v="20"/>
    <n v="0"/>
    <n v="0"/>
    <n v="0"/>
    <x v="1"/>
  </r>
  <r>
    <x v="9"/>
    <x v="2"/>
    <x v="2"/>
    <x v="0"/>
    <x v="28"/>
    <x v="21"/>
    <n v="0"/>
    <n v="0"/>
    <n v="0"/>
    <x v="1"/>
  </r>
  <r>
    <x v="9"/>
    <x v="2"/>
    <x v="2"/>
    <x v="0"/>
    <x v="28"/>
    <x v="22"/>
    <n v="0"/>
    <n v="0"/>
    <n v="0"/>
    <x v="1"/>
  </r>
  <r>
    <x v="9"/>
    <x v="2"/>
    <x v="2"/>
    <x v="0"/>
    <x v="28"/>
    <x v="23"/>
    <n v="0"/>
    <n v="0"/>
    <n v="0"/>
    <x v="1"/>
  </r>
  <r>
    <x v="9"/>
    <x v="2"/>
    <x v="2"/>
    <x v="0"/>
    <x v="28"/>
    <x v="24"/>
    <n v="0"/>
    <n v="0"/>
    <n v="0"/>
    <x v="1"/>
  </r>
  <r>
    <x v="9"/>
    <x v="2"/>
    <x v="2"/>
    <x v="0"/>
    <x v="28"/>
    <x v="25"/>
    <n v="0"/>
    <n v="0"/>
    <n v="0"/>
    <x v="1"/>
  </r>
  <r>
    <x v="9"/>
    <x v="2"/>
    <x v="2"/>
    <x v="0"/>
    <x v="28"/>
    <x v="26"/>
    <n v="0"/>
    <n v="0"/>
    <n v="0"/>
    <x v="1"/>
  </r>
  <r>
    <x v="9"/>
    <x v="2"/>
    <x v="2"/>
    <x v="0"/>
    <x v="28"/>
    <x v="27"/>
    <n v="0"/>
    <n v="0"/>
    <n v="0"/>
    <x v="1"/>
  </r>
  <r>
    <x v="9"/>
    <x v="2"/>
    <x v="2"/>
    <x v="0"/>
    <x v="28"/>
    <x v="28"/>
    <n v="0"/>
    <n v="0"/>
    <n v="0"/>
    <x v="1"/>
  </r>
  <r>
    <x v="9"/>
    <x v="2"/>
    <x v="2"/>
    <x v="0"/>
    <x v="28"/>
    <x v="29"/>
    <n v="0"/>
    <n v="0"/>
    <n v="0"/>
    <x v="1"/>
  </r>
  <r>
    <x v="9"/>
    <x v="2"/>
    <x v="2"/>
    <x v="0"/>
    <x v="28"/>
    <x v="30"/>
    <n v="0"/>
    <n v="0"/>
    <n v="0"/>
    <x v="1"/>
  </r>
  <r>
    <x v="9"/>
    <x v="3"/>
    <x v="0"/>
    <x v="0"/>
    <x v="28"/>
    <x v="0"/>
    <n v="5165689"/>
    <n v="0"/>
    <n v="0"/>
    <x v="1"/>
  </r>
  <r>
    <x v="9"/>
    <x v="3"/>
    <x v="0"/>
    <x v="0"/>
    <x v="28"/>
    <x v="1"/>
    <n v="3950158"/>
    <n v="0"/>
    <n v="0"/>
    <x v="1"/>
  </r>
  <r>
    <x v="9"/>
    <x v="3"/>
    <x v="0"/>
    <x v="0"/>
    <x v="28"/>
    <x v="2"/>
    <n v="1783616"/>
    <n v="0"/>
    <n v="0"/>
    <x v="1"/>
  </r>
  <r>
    <x v="9"/>
    <x v="3"/>
    <x v="0"/>
    <x v="0"/>
    <x v="28"/>
    <x v="3"/>
    <n v="270392"/>
    <n v="0"/>
    <n v="0"/>
    <x v="1"/>
  </r>
  <r>
    <x v="9"/>
    <x v="3"/>
    <x v="0"/>
    <x v="0"/>
    <x v="28"/>
    <x v="4"/>
    <n v="34175"/>
    <n v="0"/>
    <n v="0"/>
    <x v="1"/>
  </r>
  <r>
    <x v="9"/>
    <x v="3"/>
    <x v="0"/>
    <x v="0"/>
    <x v="28"/>
    <x v="5"/>
    <n v="0"/>
    <n v="0"/>
    <n v="0"/>
    <x v="1"/>
  </r>
  <r>
    <x v="9"/>
    <x v="3"/>
    <x v="0"/>
    <x v="0"/>
    <x v="28"/>
    <x v="6"/>
    <n v="0"/>
    <n v="0"/>
    <n v="0"/>
    <x v="1"/>
  </r>
  <r>
    <x v="9"/>
    <x v="3"/>
    <x v="0"/>
    <x v="0"/>
    <x v="28"/>
    <x v="7"/>
    <n v="0"/>
    <n v="0"/>
    <n v="0"/>
    <x v="1"/>
  </r>
  <r>
    <x v="9"/>
    <x v="3"/>
    <x v="0"/>
    <x v="0"/>
    <x v="28"/>
    <x v="8"/>
    <n v="0"/>
    <n v="0"/>
    <n v="0"/>
    <x v="1"/>
  </r>
  <r>
    <x v="9"/>
    <x v="3"/>
    <x v="0"/>
    <x v="0"/>
    <x v="28"/>
    <x v="9"/>
    <n v="0"/>
    <n v="0"/>
    <n v="0"/>
    <x v="1"/>
  </r>
  <r>
    <x v="9"/>
    <x v="3"/>
    <x v="0"/>
    <x v="0"/>
    <x v="28"/>
    <x v="10"/>
    <n v="0"/>
    <n v="0"/>
    <n v="0"/>
    <x v="1"/>
  </r>
  <r>
    <x v="9"/>
    <x v="3"/>
    <x v="0"/>
    <x v="0"/>
    <x v="28"/>
    <x v="11"/>
    <n v="0"/>
    <n v="0"/>
    <n v="0"/>
    <x v="1"/>
  </r>
  <r>
    <x v="9"/>
    <x v="3"/>
    <x v="0"/>
    <x v="0"/>
    <x v="28"/>
    <x v="12"/>
    <n v="0"/>
    <n v="0"/>
    <n v="0"/>
    <x v="1"/>
  </r>
  <r>
    <x v="9"/>
    <x v="3"/>
    <x v="0"/>
    <x v="0"/>
    <x v="28"/>
    <x v="13"/>
    <n v="0"/>
    <n v="0"/>
    <n v="0"/>
    <x v="1"/>
  </r>
  <r>
    <x v="9"/>
    <x v="3"/>
    <x v="0"/>
    <x v="0"/>
    <x v="28"/>
    <x v="14"/>
    <n v="0"/>
    <n v="0"/>
    <n v="0"/>
    <x v="1"/>
  </r>
  <r>
    <x v="9"/>
    <x v="3"/>
    <x v="0"/>
    <x v="0"/>
    <x v="28"/>
    <x v="15"/>
    <n v="0"/>
    <n v="0"/>
    <n v="0"/>
    <x v="1"/>
  </r>
  <r>
    <x v="9"/>
    <x v="3"/>
    <x v="0"/>
    <x v="0"/>
    <x v="28"/>
    <x v="16"/>
    <n v="0"/>
    <n v="0"/>
    <n v="0"/>
    <x v="1"/>
  </r>
  <r>
    <x v="9"/>
    <x v="3"/>
    <x v="0"/>
    <x v="0"/>
    <x v="28"/>
    <x v="17"/>
    <n v="0"/>
    <n v="0"/>
    <n v="0"/>
    <x v="1"/>
  </r>
  <r>
    <x v="9"/>
    <x v="3"/>
    <x v="0"/>
    <x v="0"/>
    <x v="28"/>
    <x v="18"/>
    <n v="0"/>
    <n v="0"/>
    <n v="0"/>
    <x v="1"/>
  </r>
  <r>
    <x v="9"/>
    <x v="3"/>
    <x v="0"/>
    <x v="0"/>
    <x v="28"/>
    <x v="19"/>
    <n v="0"/>
    <n v="0"/>
    <n v="0"/>
    <x v="1"/>
  </r>
  <r>
    <x v="9"/>
    <x v="3"/>
    <x v="0"/>
    <x v="0"/>
    <x v="28"/>
    <x v="20"/>
    <n v="0"/>
    <n v="0"/>
    <n v="0"/>
    <x v="1"/>
  </r>
  <r>
    <x v="9"/>
    <x v="3"/>
    <x v="0"/>
    <x v="0"/>
    <x v="28"/>
    <x v="21"/>
    <n v="0"/>
    <n v="0"/>
    <n v="0"/>
    <x v="1"/>
  </r>
  <r>
    <x v="9"/>
    <x v="3"/>
    <x v="0"/>
    <x v="0"/>
    <x v="28"/>
    <x v="22"/>
    <n v="0"/>
    <n v="0"/>
    <n v="0"/>
    <x v="1"/>
  </r>
  <r>
    <x v="9"/>
    <x v="3"/>
    <x v="0"/>
    <x v="0"/>
    <x v="28"/>
    <x v="23"/>
    <n v="0"/>
    <n v="0"/>
    <n v="0"/>
    <x v="1"/>
  </r>
  <r>
    <x v="9"/>
    <x v="3"/>
    <x v="0"/>
    <x v="0"/>
    <x v="28"/>
    <x v="24"/>
    <n v="0"/>
    <n v="0"/>
    <n v="0"/>
    <x v="1"/>
  </r>
  <r>
    <x v="9"/>
    <x v="3"/>
    <x v="0"/>
    <x v="0"/>
    <x v="28"/>
    <x v="25"/>
    <n v="0"/>
    <n v="0"/>
    <n v="0"/>
    <x v="1"/>
  </r>
  <r>
    <x v="9"/>
    <x v="3"/>
    <x v="0"/>
    <x v="0"/>
    <x v="28"/>
    <x v="26"/>
    <n v="0"/>
    <n v="0"/>
    <n v="0"/>
    <x v="1"/>
  </r>
  <r>
    <x v="9"/>
    <x v="3"/>
    <x v="0"/>
    <x v="0"/>
    <x v="28"/>
    <x v="27"/>
    <n v="0"/>
    <n v="0"/>
    <n v="0"/>
    <x v="1"/>
  </r>
  <r>
    <x v="9"/>
    <x v="3"/>
    <x v="0"/>
    <x v="0"/>
    <x v="28"/>
    <x v="28"/>
    <n v="0"/>
    <n v="0"/>
    <n v="0"/>
    <x v="1"/>
  </r>
  <r>
    <x v="9"/>
    <x v="3"/>
    <x v="0"/>
    <x v="0"/>
    <x v="28"/>
    <x v="29"/>
    <n v="0"/>
    <n v="0"/>
    <n v="0"/>
    <x v="1"/>
  </r>
  <r>
    <x v="9"/>
    <x v="3"/>
    <x v="0"/>
    <x v="0"/>
    <x v="28"/>
    <x v="30"/>
    <n v="0"/>
    <n v="0"/>
    <n v="0"/>
    <x v="1"/>
  </r>
  <r>
    <x v="9"/>
    <x v="3"/>
    <x v="1"/>
    <x v="0"/>
    <x v="28"/>
    <x v="0"/>
    <n v="617636"/>
    <n v="0"/>
    <n v="0"/>
    <x v="1"/>
  </r>
  <r>
    <x v="9"/>
    <x v="3"/>
    <x v="1"/>
    <x v="0"/>
    <x v="28"/>
    <x v="1"/>
    <n v="480397"/>
    <n v="0"/>
    <n v="0"/>
    <x v="1"/>
  </r>
  <r>
    <x v="9"/>
    <x v="3"/>
    <x v="1"/>
    <x v="0"/>
    <x v="28"/>
    <x v="2"/>
    <n v="220196"/>
    <n v="0"/>
    <n v="0"/>
    <x v="1"/>
  </r>
  <r>
    <x v="9"/>
    <x v="3"/>
    <x v="1"/>
    <x v="0"/>
    <x v="28"/>
    <x v="3"/>
    <n v="35339"/>
    <n v="0"/>
    <n v="0"/>
    <x v="1"/>
  </r>
  <r>
    <x v="9"/>
    <x v="3"/>
    <x v="1"/>
    <x v="0"/>
    <x v="28"/>
    <x v="4"/>
    <n v="4527"/>
    <n v="0"/>
    <n v="0"/>
    <x v="1"/>
  </r>
  <r>
    <x v="9"/>
    <x v="3"/>
    <x v="1"/>
    <x v="0"/>
    <x v="28"/>
    <x v="5"/>
    <n v="0"/>
    <n v="0"/>
    <n v="0"/>
    <x v="1"/>
  </r>
  <r>
    <x v="9"/>
    <x v="3"/>
    <x v="1"/>
    <x v="0"/>
    <x v="28"/>
    <x v="6"/>
    <n v="0"/>
    <n v="0"/>
    <n v="0"/>
    <x v="1"/>
  </r>
  <r>
    <x v="9"/>
    <x v="3"/>
    <x v="1"/>
    <x v="0"/>
    <x v="28"/>
    <x v="7"/>
    <n v="0"/>
    <n v="0"/>
    <n v="0"/>
    <x v="1"/>
  </r>
  <r>
    <x v="9"/>
    <x v="3"/>
    <x v="1"/>
    <x v="0"/>
    <x v="28"/>
    <x v="8"/>
    <n v="0"/>
    <n v="0"/>
    <n v="0"/>
    <x v="1"/>
  </r>
  <r>
    <x v="9"/>
    <x v="3"/>
    <x v="1"/>
    <x v="0"/>
    <x v="28"/>
    <x v="9"/>
    <n v="0"/>
    <n v="0"/>
    <n v="0"/>
    <x v="1"/>
  </r>
  <r>
    <x v="9"/>
    <x v="3"/>
    <x v="1"/>
    <x v="0"/>
    <x v="28"/>
    <x v="10"/>
    <n v="0"/>
    <n v="0"/>
    <n v="0"/>
    <x v="1"/>
  </r>
  <r>
    <x v="9"/>
    <x v="3"/>
    <x v="1"/>
    <x v="0"/>
    <x v="28"/>
    <x v="11"/>
    <n v="0"/>
    <n v="0"/>
    <n v="0"/>
    <x v="1"/>
  </r>
  <r>
    <x v="9"/>
    <x v="3"/>
    <x v="1"/>
    <x v="0"/>
    <x v="28"/>
    <x v="12"/>
    <n v="0"/>
    <n v="0"/>
    <n v="0"/>
    <x v="1"/>
  </r>
  <r>
    <x v="9"/>
    <x v="3"/>
    <x v="1"/>
    <x v="0"/>
    <x v="28"/>
    <x v="13"/>
    <n v="0"/>
    <n v="0"/>
    <n v="0"/>
    <x v="1"/>
  </r>
  <r>
    <x v="9"/>
    <x v="3"/>
    <x v="1"/>
    <x v="0"/>
    <x v="28"/>
    <x v="14"/>
    <n v="0"/>
    <n v="0"/>
    <n v="0"/>
    <x v="1"/>
  </r>
  <r>
    <x v="9"/>
    <x v="3"/>
    <x v="1"/>
    <x v="0"/>
    <x v="28"/>
    <x v="15"/>
    <n v="0"/>
    <n v="0"/>
    <n v="0"/>
    <x v="1"/>
  </r>
  <r>
    <x v="9"/>
    <x v="3"/>
    <x v="1"/>
    <x v="0"/>
    <x v="28"/>
    <x v="16"/>
    <n v="0"/>
    <n v="0"/>
    <n v="0"/>
    <x v="1"/>
  </r>
  <r>
    <x v="9"/>
    <x v="3"/>
    <x v="1"/>
    <x v="0"/>
    <x v="28"/>
    <x v="17"/>
    <n v="0"/>
    <n v="0"/>
    <n v="0"/>
    <x v="1"/>
  </r>
  <r>
    <x v="9"/>
    <x v="3"/>
    <x v="1"/>
    <x v="0"/>
    <x v="28"/>
    <x v="18"/>
    <n v="0"/>
    <n v="0"/>
    <n v="0"/>
    <x v="1"/>
  </r>
  <r>
    <x v="9"/>
    <x v="3"/>
    <x v="1"/>
    <x v="0"/>
    <x v="28"/>
    <x v="19"/>
    <n v="0"/>
    <n v="0"/>
    <n v="0"/>
    <x v="1"/>
  </r>
  <r>
    <x v="9"/>
    <x v="3"/>
    <x v="1"/>
    <x v="0"/>
    <x v="28"/>
    <x v="20"/>
    <n v="0"/>
    <n v="0"/>
    <n v="0"/>
    <x v="1"/>
  </r>
  <r>
    <x v="9"/>
    <x v="3"/>
    <x v="1"/>
    <x v="0"/>
    <x v="28"/>
    <x v="21"/>
    <n v="0"/>
    <n v="0"/>
    <n v="0"/>
    <x v="1"/>
  </r>
  <r>
    <x v="9"/>
    <x v="3"/>
    <x v="1"/>
    <x v="0"/>
    <x v="28"/>
    <x v="22"/>
    <n v="0"/>
    <n v="0"/>
    <n v="0"/>
    <x v="1"/>
  </r>
  <r>
    <x v="9"/>
    <x v="3"/>
    <x v="1"/>
    <x v="0"/>
    <x v="28"/>
    <x v="23"/>
    <n v="0"/>
    <n v="0"/>
    <n v="0"/>
    <x v="1"/>
  </r>
  <r>
    <x v="9"/>
    <x v="3"/>
    <x v="1"/>
    <x v="0"/>
    <x v="28"/>
    <x v="24"/>
    <n v="0"/>
    <n v="0"/>
    <n v="0"/>
    <x v="1"/>
  </r>
  <r>
    <x v="9"/>
    <x v="3"/>
    <x v="1"/>
    <x v="0"/>
    <x v="28"/>
    <x v="25"/>
    <n v="0"/>
    <n v="0"/>
    <n v="0"/>
    <x v="1"/>
  </r>
  <r>
    <x v="9"/>
    <x v="3"/>
    <x v="1"/>
    <x v="0"/>
    <x v="28"/>
    <x v="26"/>
    <n v="0"/>
    <n v="0"/>
    <n v="0"/>
    <x v="1"/>
  </r>
  <r>
    <x v="9"/>
    <x v="3"/>
    <x v="1"/>
    <x v="0"/>
    <x v="28"/>
    <x v="27"/>
    <n v="0"/>
    <n v="0"/>
    <n v="0"/>
    <x v="1"/>
  </r>
  <r>
    <x v="9"/>
    <x v="3"/>
    <x v="1"/>
    <x v="0"/>
    <x v="28"/>
    <x v="28"/>
    <n v="0"/>
    <n v="0"/>
    <n v="0"/>
    <x v="1"/>
  </r>
  <r>
    <x v="9"/>
    <x v="3"/>
    <x v="1"/>
    <x v="0"/>
    <x v="28"/>
    <x v="29"/>
    <n v="0"/>
    <n v="0"/>
    <n v="0"/>
    <x v="1"/>
  </r>
  <r>
    <x v="9"/>
    <x v="3"/>
    <x v="1"/>
    <x v="0"/>
    <x v="28"/>
    <x v="30"/>
    <n v="0"/>
    <n v="0"/>
    <n v="0"/>
    <x v="1"/>
  </r>
  <r>
    <x v="9"/>
    <x v="3"/>
    <x v="2"/>
    <x v="0"/>
    <x v="28"/>
    <x v="0"/>
    <n v="144028"/>
    <n v="0"/>
    <n v="0"/>
    <x v="1"/>
  </r>
  <r>
    <x v="9"/>
    <x v="3"/>
    <x v="2"/>
    <x v="0"/>
    <x v="28"/>
    <x v="1"/>
    <n v="110113"/>
    <n v="0"/>
    <n v="0"/>
    <x v="1"/>
  </r>
  <r>
    <x v="9"/>
    <x v="3"/>
    <x v="2"/>
    <x v="0"/>
    <x v="28"/>
    <x v="2"/>
    <n v="51558"/>
    <n v="0"/>
    <n v="0"/>
    <x v="1"/>
  </r>
  <r>
    <x v="9"/>
    <x v="3"/>
    <x v="2"/>
    <x v="0"/>
    <x v="28"/>
    <x v="3"/>
    <n v="6775"/>
    <n v="0"/>
    <n v="0"/>
    <x v="1"/>
  </r>
  <r>
    <x v="9"/>
    <x v="3"/>
    <x v="2"/>
    <x v="0"/>
    <x v="28"/>
    <x v="4"/>
    <n v="847"/>
    <n v="0"/>
    <n v="0"/>
    <x v="1"/>
  </r>
  <r>
    <x v="9"/>
    <x v="3"/>
    <x v="2"/>
    <x v="0"/>
    <x v="28"/>
    <x v="5"/>
    <n v="0"/>
    <n v="0"/>
    <n v="0"/>
    <x v="1"/>
  </r>
  <r>
    <x v="9"/>
    <x v="3"/>
    <x v="2"/>
    <x v="0"/>
    <x v="28"/>
    <x v="6"/>
    <n v="0"/>
    <n v="0"/>
    <n v="0"/>
    <x v="1"/>
  </r>
  <r>
    <x v="9"/>
    <x v="3"/>
    <x v="2"/>
    <x v="0"/>
    <x v="28"/>
    <x v="7"/>
    <n v="0"/>
    <n v="0"/>
    <n v="0"/>
    <x v="1"/>
  </r>
  <r>
    <x v="9"/>
    <x v="3"/>
    <x v="2"/>
    <x v="0"/>
    <x v="28"/>
    <x v="8"/>
    <n v="0"/>
    <n v="0"/>
    <n v="0"/>
    <x v="1"/>
  </r>
  <r>
    <x v="9"/>
    <x v="3"/>
    <x v="2"/>
    <x v="0"/>
    <x v="28"/>
    <x v="9"/>
    <n v="0"/>
    <n v="0"/>
    <n v="0"/>
    <x v="1"/>
  </r>
  <r>
    <x v="9"/>
    <x v="3"/>
    <x v="2"/>
    <x v="0"/>
    <x v="28"/>
    <x v="10"/>
    <n v="0"/>
    <n v="0"/>
    <n v="0"/>
    <x v="1"/>
  </r>
  <r>
    <x v="9"/>
    <x v="3"/>
    <x v="2"/>
    <x v="0"/>
    <x v="28"/>
    <x v="11"/>
    <n v="0"/>
    <n v="0"/>
    <n v="0"/>
    <x v="1"/>
  </r>
  <r>
    <x v="9"/>
    <x v="3"/>
    <x v="2"/>
    <x v="0"/>
    <x v="28"/>
    <x v="12"/>
    <n v="0"/>
    <n v="0"/>
    <n v="0"/>
    <x v="1"/>
  </r>
  <r>
    <x v="9"/>
    <x v="3"/>
    <x v="2"/>
    <x v="0"/>
    <x v="28"/>
    <x v="13"/>
    <n v="0"/>
    <n v="0"/>
    <n v="0"/>
    <x v="1"/>
  </r>
  <r>
    <x v="9"/>
    <x v="3"/>
    <x v="2"/>
    <x v="0"/>
    <x v="28"/>
    <x v="14"/>
    <n v="0"/>
    <n v="0"/>
    <n v="0"/>
    <x v="1"/>
  </r>
  <r>
    <x v="9"/>
    <x v="3"/>
    <x v="2"/>
    <x v="0"/>
    <x v="28"/>
    <x v="15"/>
    <n v="0"/>
    <n v="0"/>
    <n v="0"/>
    <x v="1"/>
  </r>
  <r>
    <x v="9"/>
    <x v="3"/>
    <x v="2"/>
    <x v="0"/>
    <x v="28"/>
    <x v="16"/>
    <n v="0"/>
    <n v="0"/>
    <n v="0"/>
    <x v="1"/>
  </r>
  <r>
    <x v="9"/>
    <x v="3"/>
    <x v="2"/>
    <x v="0"/>
    <x v="28"/>
    <x v="17"/>
    <n v="0"/>
    <n v="0"/>
    <n v="0"/>
    <x v="1"/>
  </r>
  <r>
    <x v="9"/>
    <x v="3"/>
    <x v="2"/>
    <x v="0"/>
    <x v="28"/>
    <x v="18"/>
    <n v="0"/>
    <n v="0"/>
    <n v="0"/>
    <x v="1"/>
  </r>
  <r>
    <x v="9"/>
    <x v="3"/>
    <x v="2"/>
    <x v="0"/>
    <x v="28"/>
    <x v="19"/>
    <n v="0"/>
    <n v="0"/>
    <n v="0"/>
    <x v="1"/>
  </r>
  <r>
    <x v="9"/>
    <x v="3"/>
    <x v="2"/>
    <x v="0"/>
    <x v="28"/>
    <x v="20"/>
    <n v="0"/>
    <n v="0"/>
    <n v="0"/>
    <x v="1"/>
  </r>
  <r>
    <x v="9"/>
    <x v="3"/>
    <x v="2"/>
    <x v="0"/>
    <x v="28"/>
    <x v="21"/>
    <n v="0"/>
    <n v="0"/>
    <n v="0"/>
    <x v="1"/>
  </r>
  <r>
    <x v="9"/>
    <x v="3"/>
    <x v="2"/>
    <x v="0"/>
    <x v="28"/>
    <x v="22"/>
    <n v="0"/>
    <n v="0"/>
    <n v="0"/>
    <x v="1"/>
  </r>
  <r>
    <x v="9"/>
    <x v="3"/>
    <x v="2"/>
    <x v="0"/>
    <x v="28"/>
    <x v="23"/>
    <n v="0"/>
    <n v="0"/>
    <n v="0"/>
    <x v="1"/>
  </r>
  <r>
    <x v="9"/>
    <x v="3"/>
    <x v="2"/>
    <x v="0"/>
    <x v="28"/>
    <x v="24"/>
    <n v="0"/>
    <n v="0"/>
    <n v="0"/>
    <x v="1"/>
  </r>
  <r>
    <x v="9"/>
    <x v="3"/>
    <x v="2"/>
    <x v="0"/>
    <x v="28"/>
    <x v="25"/>
    <n v="0"/>
    <n v="0"/>
    <n v="0"/>
    <x v="1"/>
  </r>
  <r>
    <x v="9"/>
    <x v="3"/>
    <x v="2"/>
    <x v="0"/>
    <x v="28"/>
    <x v="26"/>
    <n v="0"/>
    <n v="0"/>
    <n v="0"/>
    <x v="1"/>
  </r>
  <r>
    <x v="9"/>
    <x v="3"/>
    <x v="2"/>
    <x v="0"/>
    <x v="28"/>
    <x v="27"/>
    <n v="0"/>
    <n v="0"/>
    <n v="0"/>
    <x v="1"/>
  </r>
  <r>
    <x v="9"/>
    <x v="3"/>
    <x v="2"/>
    <x v="0"/>
    <x v="28"/>
    <x v="28"/>
    <n v="0"/>
    <n v="0"/>
    <n v="0"/>
    <x v="1"/>
  </r>
  <r>
    <x v="9"/>
    <x v="3"/>
    <x v="2"/>
    <x v="0"/>
    <x v="28"/>
    <x v="29"/>
    <n v="0"/>
    <n v="0"/>
    <n v="0"/>
    <x v="1"/>
  </r>
  <r>
    <x v="9"/>
    <x v="3"/>
    <x v="2"/>
    <x v="0"/>
    <x v="28"/>
    <x v="30"/>
    <n v="0"/>
    <n v="0"/>
    <n v="0"/>
    <x v="1"/>
  </r>
  <r>
    <x v="9"/>
    <x v="4"/>
    <x v="0"/>
    <x v="0"/>
    <x v="28"/>
    <x v="0"/>
    <n v="13821583"/>
    <n v="0"/>
    <n v="0"/>
    <x v="1"/>
  </r>
  <r>
    <x v="9"/>
    <x v="4"/>
    <x v="0"/>
    <x v="0"/>
    <x v="28"/>
    <x v="1"/>
    <n v="10787505"/>
    <n v="0"/>
    <n v="0"/>
    <x v="1"/>
  </r>
  <r>
    <x v="9"/>
    <x v="4"/>
    <x v="0"/>
    <x v="0"/>
    <x v="28"/>
    <x v="2"/>
    <n v="4820524"/>
    <n v="0"/>
    <n v="0"/>
    <x v="1"/>
  </r>
  <r>
    <x v="9"/>
    <x v="4"/>
    <x v="0"/>
    <x v="0"/>
    <x v="28"/>
    <x v="3"/>
    <n v="719818"/>
    <n v="0"/>
    <n v="0"/>
    <x v="1"/>
  </r>
  <r>
    <x v="9"/>
    <x v="4"/>
    <x v="0"/>
    <x v="0"/>
    <x v="28"/>
    <x v="4"/>
    <n v="72605"/>
    <n v="0"/>
    <n v="0"/>
    <x v="1"/>
  </r>
  <r>
    <x v="9"/>
    <x v="4"/>
    <x v="0"/>
    <x v="0"/>
    <x v="28"/>
    <x v="5"/>
    <n v="0"/>
    <n v="0"/>
    <n v="0"/>
    <x v="1"/>
  </r>
  <r>
    <x v="9"/>
    <x v="4"/>
    <x v="0"/>
    <x v="0"/>
    <x v="28"/>
    <x v="6"/>
    <n v="0"/>
    <n v="0"/>
    <n v="0"/>
    <x v="1"/>
  </r>
  <r>
    <x v="9"/>
    <x v="4"/>
    <x v="0"/>
    <x v="0"/>
    <x v="28"/>
    <x v="7"/>
    <n v="0"/>
    <n v="0"/>
    <n v="0"/>
    <x v="1"/>
  </r>
  <r>
    <x v="9"/>
    <x v="4"/>
    <x v="0"/>
    <x v="0"/>
    <x v="28"/>
    <x v="8"/>
    <n v="0"/>
    <n v="0"/>
    <n v="0"/>
    <x v="1"/>
  </r>
  <r>
    <x v="9"/>
    <x v="4"/>
    <x v="0"/>
    <x v="0"/>
    <x v="28"/>
    <x v="9"/>
    <n v="0"/>
    <n v="0"/>
    <n v="0"/>
    <x v="1"/>
  </r>
  <r>
    <x v="9"/>
    <x v="4"/>
    <x v="0"/>
    <x v="0"/>
    <x v="28"/>
    <x v="10"/>
    <n v="0"/>
    <n v="0"/>
    <n v="0"/>
    <x v="1"/>
  </r>
  <r>
    <x v="9"/>
    <x v="4"/>
    <x v="0"/>
    <x v="0"/>
    <x v="28"/>
    <x v="11"/>
    <n v="0"/>
    <n v="0"/>
    <n v="0"/>
    <x v="1"/>
  </r>
  <r>
    <x v="9"/>
    <x v="4"/>
    <x v="0"/>
    <x v="0"/>
    <x v="28"/>
    <x v="12"/>
    <n v="0"/>
    <n v="0"/>
    <n v="0"/>
    <x v="1"/>
  </r>
  <r>
    <x v="9"/>
    <x v="4"/>
    <x v="0"/>
    <x v="0"/>
    <x v="28"/>
    <x v="13"/>
    <n v="0"/>
    <n v="0"/>
    <n v="0"/>
    <x v="1"/>
  </r>
  <r>
    <x v="9"/>
    <x v="4"/>
    <x v="0"/>
    <x v="0"/>
    <x v="28"/>
    <x v="14"/>
    <n v="0"/>
    <n v="0"/>
    <n v="0"/>
    <x v="1"/>
  </r>
  <r>
    <x v="9"/>
    <x v="4"/>
    <x v="0"/>
    <x v="0"/>
    <x v="28"/>
    <x v="15"/>
    <n v="0"/>
    <n v="0"/>
    <n v="0"/>
    <x v="1"/>
  </r>
  <r>
    <x v="9"/>
    <x v="4"/>
    <x v="0"/>
    <x v="0"/>
    <x v="28"/>
    <x v="16"/>
    <n v="0"/>
    <n v="0"/>
    <n v="0"/>
    <x v="1"/>
  </r>
  <r>
    <x v="9"/>
    <x v="4"/>
    <x v="0"/>
    <x v="0"/>
    <x v="28"/>
    <x v="17"/>
    <n v="0"/>
    <n v="0"/>
    <n v="0"/>
    <x v="1"/>
  </r>
  <r>
    <x v="9"/>
    <x v="4"/>
    <x v="0"/>
    <x v="0"/>
    <x v="28"/>
    <x v="18"/>
    <n v="0"/>
    <n v="0"/>
    <n v="0"/>
    <x v="1"/>
  </r>
  <r>
    <x v="9"/>
    <x v="4"/>
    <x v="0"/>
    <x v="0"/>
    <x v="28"/>
    <x v="19"/>
    <n v="0"/>
    <n v="0"/>
    <n v="0"/>
    <x v="1"/>
  </r>
  <r>
    <x v="9"/>
    <x v="4"/>
    <x v="0"/>
    <x v="0"/>
    <x v="28"/>
    <x v="20"/>
    <n v="0"/>
    <n v="0"/>
    <n v="0"/>
    <x v="1"/>
  </r>
  <r>
    <x v="9"/>
    <x v="4"/>
    <x v="0"/>
    <x v="0"/>
    <x v="28"/>
    <x v="21"/>
    <n v="0"/>
    <n v="0"/>
    <n v="0"/>
    <x v="1"/>
  </r>
  <r>
    <x v="9"/>
    <x v="4"/>
    <x v="0"/>
    <x v="0"/>
    <x v="28"/>
    <x v="22"/>
    <n v="0"/>
    <n v="0"/>
    <n v="0"/>
    <x v="1"/>
  </r>
  <r>
    <x v="9"/>
    <x v="4"/>
    <x v="0"/>
    <x v="0"/>
    <x v="28"/>
    <x v="23"/>
    <n v="0"/>
    <n v="0"/>
    <n v="0"/>
    <x v="1"/>
  </r>
  <r>
    <x v="9"/>
    <x v="4"/>
    <x v="0"/>
    <x v="0"/>
    <x v="28"/>
    <x v="24"/>
    <n v="0"/>
    <n v="0"/>
    <n v="0"/>
    <x v="1"/>
  </r>
  <r>
    <x v="9"/>
    <x v="4"/>
    <x v="0"/>
    <x v="0"/>
    <x v="28"/>
    <x v="25"/>
    <n v="0"/>
    <n v="0"/>
    <n v="0"/>
    <x v="1"/>
  </r>
  <r>
    <x v="9"/>
    <x v="4"/>
    <x v="0"/>
    <x v="0"/>
    <x v="28"/>
    <x v="26"/>
    <n v="0"/>
    <n v="0"/>
    <n v="0"/>
    <x v="1"/>
  </r>
  <r>
    <x v="9"/>
    <x v="4"/>
    <x v="0"/>
    <x v="0"/>
    <x v="28"/>
    <x v="27"/>
    <n v="0"/>
    <n v="0"/>
    <n v="0"/>
    <x v="1"/>
  </r>
  <r>
    <x v="9"/>
    <x v="4"/>
    <x v="0"/>
    <x v="0"/>
    <x v="28"/>
    <x v="28"/>
    <n v="0"/>
    <n v="0"/>
    <n v="0"/>
    <x v="1"/>
  </r>
  <r>
    <x v="9"/>
    <x v="4"/>
    <x v="0"/>
    <x v="0"/>
    <x v="28"/>
    <x v="29"/>
    <n v="0"/>
    <n v="0"/>
    <n v="0"/>
    <x v="1"/>
  </r>
  <r>
    <x v="9"/>
    <x v="4"/>
    <x v="0"/>
    <x v="0"/>
    <x v="28"/>
    <x v="30"/>
    <n v="0"/>
    <n v="0"/>
    <n v="0"/>
    <x v="1"/>
  </r>
  <r>
    <x v="9"/>
    <x v="4"/>
    <x v="1"/>
    <x v="0"/>
    <x v="28"/>
    <x v="0"/>
    <n v="2025602"/>
    <n v="0"/>
    <n v="0"/>
    <x v="1"/>
  </r>
  <r>
    <x v="9"/>
    <x v="4"/>
    <x v="1"/>
    <x v="0"/>
    <x v="28"/>
    <x v="1"/>
    <n v="1592783"/>
    <n v="0"/>
    <n v="0"/>
    <x v="1"/>
  </r>
  <r>
    <x v="9"/>
    <x v="4"/>
    <x v="1"/>
    <x v="0"/>
    <x v="28"/>
    <x v="2"/>
    <n v="715610"/>
    <n v="0"/>
    <n v="0"/>
    <x v="1"/>
  </r>
  <r>
    <x v="9"/>
    <x v="4"/>
    <x v="1"/>
    <x v="0"/>
    <x v="28"/>
    <x v="3"/>
    <n v="109283"/>
    <n v="0"/>
    <n v="0"/>
    <x v="1"/>
  </r>
  <r>
    <x v="9"/>
    <x v="4"/>
    <x v="1"/>
    <x v="0"/>
    <x v="28"/>
    <x v="4"/>
    <n v="11065"/>
    <n v="0"/>
    <n v="0"/>
    <x v="1"/>
  </r>
  <r>
    <x v="9"/>
    <x v="4"/>
    <x v="1"/>
    <x v="0"/>
    <x v="28"/>
    <x v="5"/>
    <n v="0"/>
    <n v="0"/>
    <n v="0"/>
    <x v="1"/>
  </r>
  <r>
    <x v="9"/>
    <x v="4"/>
    <x v="1"/>
    <x v="0"/>
    <x v="28"/>
    <x v="6"/>
    <n v="0"/>
    <n v="0"/>
    <n v="0"/>
    <x v="1"/>
  </r>
  <r>
    <x v="9"/>
    <x v="4"/>
    <x v="1"/>
    <x v="0"/>
    <x v="28"/>
    <x v="7"/>
    <n v="0"/>
    <n v="0"/>
    <n v="0"/>
    <x v="1"/>
  </r>
  <r>
    <x v="9"/>
    <x v="4"/>
    <x v="1"/>
    <x v="0"/>
    <x v="28"/>
    <x v="8"/>
    <n v="0"/>
    <n v="0"/>
    <n v="0"/>
    <x v="1"/>
  </r>
  <r>
    <x v="9"/>
    <x v="4"/>
    <x v="1"/>
    <x v="0"/>
    <x v="28"/>
    <x v="9"/>
    <n v="0"/>
    <n v="0"/>
    <n v="0"/>
    <x v="1"/>
  </r>
  <r>
    <x v="9"/>
    <x v="4"/>
    <x v="1"/>
    <x v="0"/>
    <x v="28"/>
    <x v="10"/>
    <n v="0"/>
    <n v="0"/>
    <n v="0"/>
    <x v="1"/>
  </r>
  <r>
    <x v="9"/>
    <x v="4"/>
    <x v="1"/>
    <x v="0"/>
    <x v="28"/>
    <x v="11"/>
    <n v="0"/>
    <n v="0"/>
    <n v="0"/>
    <x v="1"/>
  </r>
  <r>
    <x v="9"/>
    <x v="4"/>
    <x v="1"/>
    <x v="0"/>
    <x v="28"/>
    <x v="12"/>
    <n v="0"/>
    <n v="0"/>
    <n v="0"/>
    <x v="1"/>
  </r>
  <r>
    <x v="9"/>
    <x v="4"/>
    <x v="1"/>
    <x v="0"/>
    <x v="28"/>
    <x v="13"/>
    <n v="0"/>
    <n v="0"/>
    <n v="0"/>
    <x v="1"/>
  </r>
  <r>
    <x v="9"/>
    <x v="4"/>
    <x v="1"/>
    <x v="0"/>
    <x v="28"/>
    <x v="14"/>
    <n v="0"/>
    <n v="0"/>
    <n v="0"/>
    <x v="1"/>
  </r>
  <r>
    <x v="9"/>
    <x v="4"/>
    <x v="1"/>
    <x v="0"/>
    <x v="28"/>
    <x v="15"/>
    <n v="0"/>
    <n v="0"/>
    <n v="0"/>
    <x v="1"/>
  </r>
  <r>
    <x v="9"/>
    <x v="4"/>
    <x v="1"/>
    <x v="0"/>
    <x v="28"/>
    <x v="16"/>
    <n v="0"/>
    <n v="0"/>
    <n v="0"/>
    <x v="1"/>
  </r>
  <r>
    <x v="9"/>
    <x v="4"/>
    <x v="1"/>
    <x v="0"/>
    <x v="28"/>
    <x v="17"/>
    <n v="0"/>
    <n v="0"/>
    <n v="0"/>
    <x v="1"/>
  </r>
  <r>
    <x v="9"/>
    <x v="4"/>
    <x v="1"/>
    <x v="0"/>
    <x v="28"/>
    <x v="18"/>
    <n v="0"/>
    <n v="0"/>
    <n v="0"/>
    <x v="1"/>
  </r>
  <r>
    <x v="9"/>
    <x v="4"/>
    <x v="1"/>
    <x v="0"/>
    <x v="28"/>
    <x v="19"/>
    <n v="0"/>
    <n v="0"/>
    <n v="0"/>
    <x v="1"/>
  </r>
  <r>
    <x v="9"/>
    <x v="4"/>
    <x v="1"/>
    <x v="0"/>
    <x v="28"/>
    <x v="20"/>
    <n v="0"/>
    <n v="0"/>
    <n v="0"/>
    <x v="1"/>
  </r>
  <r>
    <x v="9"/>
    <x v="4"/>
    <x v="1"/>
    <x v="0"/>
    <x v="28"/>
    <x v="21"/>
    <n v="0"/>
    <n v="0"/>
    <n v="0"/>
    <x v="1"/>
  </r>
  <r>
    <x v="9"/>
    <x v="4"/>
    <x v="1"/>
    <x v="0"/>
    <x v="28"/>
    <x v="22"/>
    <n v="0"/>
    <n v="0"/>
    <n v="0"/>
    <x v="1"/>
  </r>
  <r>
    <x v="9"/>
    <x v="4"/>
    <x v="1"/>
    <x v="0"/>
    <x v="28"/>
    <x v="23"/>
    <n v="0"/>
    <n v="0"/>
    <n v="0"/>
    <x v="1"/>
  </r>
  <r>
    <x v="9"/>
    <x v="4"/>
    <x v="1"/>
    <x v="0"/>
    <x v="28"/>
    <x v="24"/>
    <n v="0"/>
    <n v="0"/>
    <n v="0"/>
    <x v="1"/>
  </r>
  <r>
    <x v="9"/>
    <x v="4"/>
    <x v="1"/>
    <x v="0"/>
    <x v="28"/>
    <x v="25"/>
    <n v="0"/>
    <n v="0"/>
    <n v="0"/>
    <x v="1"/>
  </r>
  <r>
    <x v="9"/>
    <x v="4"/>
    <x v="1"/>
    <x v="0"/>
    <x v="28"/>
    <x v="26"/>
    <n v="0"/>
    <n v="0"/>
    <n v="0"/>
    <x v="1"/>
  </r>
  <r>
    <x v="9"/>
    <x v="4"/>
    <x v="1"/>
    <x v="0"/>
    <x v="28"/>
    <x v="27"/>
    <n v="0"/>
    <n v="0"/>
    <n v="0"/>
    <x v="1"/>
  </r>
  <r>
    <x v="9"/>
    <x v="4"/>
    <x v="1"/>
    <x v="0"/>
    <x v="28"/>
    <x v="28"/>
    <n v="0"/>
    <n v="0"/>
    <n v="0"/>
    <x v="1"/>
  </r>
  <r>
    <x v="9"/>
    <x v="4"/>
    <x v="1"/>
    <x v="0"/>
    <x v="28"/>
    <x v="29"/>
    <n v="0"/>
    <n v="0"/>
    <n v="0"/>
    <x v="1"/>
  </r>
  <r>
    <x v="9"/>
    <x v="4"/>
    <x v="1"/>
    <x v="0"/>
    <x v="28"/>
    <x v="30"/>
    <n v="0"/>
    <n v="0"/>
    <n v="0"/>
    <x v="1"/>
  </r>
  <r>
    <x v="9"/>
    <x v="4"/>
    <x v="2"/>
    <x v="0"/>
    <x v="28"/>
    <x v="0"/>
    <n v="825850"/>
    <n v="0"/>
    <n v="0"/>
    <x v="1"/>
  </r>
  <r>
    <x v="9"/>
    <x v="4"/>
    <x v="2"/>
    <x v="0"/>
    <x v="28"/>
    <x v="1"/>
    <n v="632197"/>
    <n v="0"/>
    <n v="0"/>
    <x v="1"/>
  </r>
  <r>
    <x v="9"/>
    <x v="4"/>
    <x v="2"/>
    <x v="0"/>
    <x v="28"/>
    <x v="2"/>
    <n v="289342"/>
    <n v="0"/>
    <n v="0"/>
    <x v="1"/>
  </r>
  <r>
    <x v="9"/>
    <x v="4"/>
    <x v="2"/>
    <x v="0"/>
    <x v="28"/>
    <x v="3"/>
    <n v="34998"/>
    <n v="0"/>
    <n v="0"/>
    <x v="1"/>
  </r>
  <r>
    <x v="9"/>
    <x v="4"/>
    <x v="2"/>
    <x v="0"/>
    <x v="28"/>
    <x v="4"/>
    <n v="3478"/>
    <n v="0"/>
    <n v="0"/>
    <x v="1"/>
  </r>
  <r>
    <x v="9"/>
    <x v="4"/>
    <x v="2"/>
    <x v="0"/>
    <x v="28"/>
    <x v="5"/>
    <n v="0"/>
    <n v="0"/>
    <n v="0"/>
    <x v="1"/>
  </r>
  <r>
    <x v="9"/>
    <x v="4"/>
    <x v="2"/>
    <x v="0"/>
    <x v="28"/>
    <x v="6"/>
    <n v="0"/>
    <n v="0"/>
    <n v="0"/>
    <x v="1"/>
  </r>
  <r>
    <x v="9"/>
    <x v="4"/>
    <x v="2"/>
    <x v="0"/>
    <x v="28"/>
    <x v="7"/>
    <n v="0"/>
    <n v="0"/>
    <n v="0"/>
    <x v="1"/>
  </r>
  <r>
    <x v="9"/>
    <x v="4"/>
    <x v="2"/>
    <x v="0"/>
    <x v="28"/>
    <x v="8"/>
    <n v="0"/>
    <n v="0"/>
    <n v="0"/>
    <x v="1"/>
  </r>
  <r>
    <x v="9"/>
    <x v="4"/>
    <x v="2"/>
    <x v="0"/>
    <x v="28"/>
    <x v="9"/>
    <n v="0"/>
    <n v="0"/>
    <n v="0"/>
    <x v="1"/>
  </r>
  <r>
    <x v="9"/>
    <x v="4"/>
    <x v="2"/>
    <x v="0"/>
    <x v="28"/>
    <x v="10"/>
    <n v="0"/>
    <n v="0"/>
    <n v="0"/>
    <x v="1"/>
  </r>
  <r>
    <x v="9"/>
    <x v="4"/>
    <x v="2"/>
    <x v="0"/>
    <x v="28"/>
    <x v="11"/>
    <n v="0"/>
    <n v="0"/>
    <n v="0"/>
    <x v="1"/>
  </r>
  <r>
    <x v="9"/>
    <x v="4"/>
    <x v="2"/>
    <x v="0"/>
    <x v="28"/>
    <x v="12"/>
    <n v="0"/>
    <n v="0"/>
    <n v="0"/>
    <x v="1"/>
  </r>
  <r>
    <x v="9"/>
    <x v="4"/>
    <x v="2"/>
    <x v="0"/>
    <x v="28"/>
    <x v="13"/>
    <n v="0"/>
    <n v="0"/>
    <n v="0"/>
    <x v="1"/>
  </r>
  <r>
    <x v="9"/>
    <x v="4"/>
    <x v="2"/>
    <x v="0"/>
    <x v="28"/>
    <x v="14"/>
    <n v="0"/>
    <n v="0"/>
    <n v="0"/>
    <x v="1"/>
  </r>
  <r>
    <x v="9"/>
    <x v="4"/>
    <x v="2"/>
    <x v="0"/>
    <x v="28"/>
    <x v="15"/>
    <n v="0"/>
    <n v="0"/>
    <n v="0"/>
    <x v="1"/>
  </r>
  <r>
    <x v="9"/>
    <x v="4"/>
    <x v="2"/>
    <x v="0"/>
    <x v="28"/>
    <x v="16"/>
    <n v="0"/>
    <n v="0"/>
    <n v="0"/>
    <x v="1"/>
  </r>
  <r>
    <x v="9"/>
    <x v="4"/>
    <x v="2"/>
    <x v="0"/>
    <x v="28"/>
    <x v="17"/>
    <n v="0"/>
    <n v="0"/>
    <n v="0"/>
    <x v="1"/>
  </r>
  <r>
    <x v="9"/>
    <x v="4"/>
    <x v="2"/>
    <x v="0"/>
    <x v="28"/>
    <x v="18"/>
    <n v="0"/>
    <n v="0"/>
    <n v="0"/>
    <x v="1"/>
  </r>
  <r>
    <x v="9"/>
    <x v="4"/>
    <x v="2"/>
    <x v="0"/>
    <x v="28"/>
    <x v="19"/>
    <n v="0"/>
    <n v="0"/>
    <n v="0"/>
    <x v="1"/>
  </r>
  <r>
    <x v="9"/>
    <x v="4"/>
    <x v="2"/>
    <x v="0"/>
    <x v="28"/>
    <x v="20"/>
    <n v="0"/>
    <n v="0"/>
    <n v="0"/>
    <x v="1"/>
  </r>
  <r>
    <x v="9"/>
    <x v="4"/>
    <x v="2"/>
    <x v="0"/>
    <x v="28"/>
    <x v="21"/>
    <n v="0"/>
    <n v="0"/>
    <n v="0"/>
    <x v="1"/>
  </r>
  <r>
    <x v="9"/>
    <x v="4"/>
    <x v="2"/>
    <x v="0"/>
    <x v="28"/>
    <x v="22"/>
    <n v="0"/>
    <n v="0"/>
    <n v="0"/>
    <x v="1"/>
  </r>
  <r>
    <x v="9"/>
    <x v="4"/>
    <x v="2"/>
    <x v="0"/>
    <x v="28"/>
    <x v="23"/>
    <n v="0"/>
    <n v="0"/>
    <n v="0"/>
    <x v="1"/>
  </r>
  <r>
    <x v="9"/>
    <x v="4"/>
    <x v="2"/>
    <x v="0"/>
    <x v="28"/>
    <x v="24"/>
    <n v="0"/>
    <n v="0"/>
    <n v="0"/>
    <x v="1"/>
  </r>
  <r>
    <x v="9"/>
    <x v="4"/>
    <x v="2"/>
    <x v="0"/>
    <x v="28"/>
    <x v="25"/>
    <n v="0"/>
    <n v="0"/>
    <n v="0"/>
    <x v="1"/>
  </r>
  <r>
    <x v="9"/>
    <x v="4"/>
    <x v="2"/>
    <x v="0"/>
    <x v="28"/>
    <x v="26"/>
    <n v="0"/>
    <n v="0"/>
    <n v="0"/>
    <x v="1"/>
  </r>
  <r>
    <x v="9"/>
    <x v="4"/>
    <x v="2"/>
    <x v="0"/>
    <x v="28"/>
    <x v="27"/>
    <n v="0"/>
    <n v="0"/>
    <n v="0"/>
    <x v="1"/>
  </r>
  <r>
    <x v="9"/>
    <x v="4"/>
    <x v="2"/>
    <x v="0"/>
    <x v="28"/>
    <x v="28"/>
    <n v="0"/>
    <n v="0"/>
    <n v="0"/>
    <x v="1"/>
  </r>
  <r>
    <x v="9"/>
    <x v="4"/>
    <x v="2"/>
    <x v="0"/>
    <x v="28"/>
    <x v="29"/>
    <n v="0"/>
    <n v="0"/>
    <n v="0"/>
    <x v="1"/>
  </r>
  <r>
    <x v="9"/>
    <x v="4"/>
    <x v="2"/>
    <x v="0"/>
    <x v="28"/>
    <x v="30"/>
    <n v="0"/>
    <n v="0"/>
    <n v="0"/>
    <x v="1"/>
  </r>
  <r>
    <x v="9"/>
    <x v="5"/>
    <x v="0"/>
    <x v="0"/>
    <x v="28"/>
    <x v="0"/>
    <n v="4315796"/>
    <n v="0"/>
    <n v="0"/>
    <x v="1"/>
  </r>
  <r>
    <x v="9"/>
    <x v="5"/>
    <x v="0"/>
    <x v="0"/>
    <x v="28"/>
    <x v="1"/>
    <n v="3317495"/>
    <n v="0"/>
    <n v="0"/>
    <x v="1"/>
  </r>
  <r>
    <x v="9"/>
    <x v="5"/>
    <x v="0"/>
    <x v="0"/>
    <x v="28"/>
    <x v="2"/>
    <n v="1577159"/>
    <n v="0"/>
    <n v="0"/>
    <x v="1"/>
  </r>
  <r>
    <x v="9"/>
    <x v="5"/>
    <x v="0"/>
    <x v="0"/>
    <x v="28"/>
    <x v="3"/>
    <n v="276416"/>
    <n v="0"/>
    <n v="0"/>
    <x v="1"/>
  </r>
  <r>
    <x v="9"/>
    <x v="5"/>
    <x v="0"/>
    <x v="0"/>
    <x v="28"/>
    <x v="4"/>
    <n v="45476"/>
    <n v="0"/>
    <n v="0"/>
    <x v="1"/>
  </r>
  <r>
    <x v="9"/>
    <x v="5"/>
    <x v="0"/>
    <x v="0"/>
    <x v="28"/>
    <x v="5"/>
    <n v="0"/>
    <n v="0"/>
    <n v="0"/>
    <x v="1"/>
  </r>
  <r>
    <x v="9"/>
    <x v="5"/>
    <x v="0"/>
    <x v="0"/>
    <x v="28"/>
    <x v="6"/>
    <n v="0"/>
    <n v="0"/>
    <n v="0"/>
    <x v="1"/>
  </r>
  <r>
    <x v="9"/>
    <x v="5"/>
    <x v="0"/>
    <x v="0"/>
    <x v="28"/>
    <x v="7"/>
    <n v="0"/>
    <n v="0"/>
    <n v="0"/>
    <x v="1"/>
  </r>
  <r>
    <x v="9"/>
    <x v="5"/>
    <x v="0"/>
    <x v="0"/>
    <x v="28"/>
    <x v="8"/>
    <n v="0"/>
    <n v="0"/>
    <n v="0"/>
    <x v="1"/>
  </r>
  <r>
    <x v="9"/>
    <x v="5"/>
    <x v="0"/>
    <x v="0"/>
    <x v="28"/>
    <x v="9"/>
    <n v="0"/>
    <n v="0"/>
    <n v="0"/>
    <x v="1"/>
  </r>
  <r>
    <x v="9"/>
    <x v="5"/>
    <x v="0"/>
    <x v="0"/>
    <x v="28"/>
    <x v="10"/>
    <n v="0"/>
    <n v="0"/>
    <n v="0"/>
    <x v="1"/>
  </r>
  <r>
    <x v="9"/>
    <x v="5"/>
    <x v="0"/>
    <x v="0"/>
    <x v="28"/>
    <x v="11"/>
    <n v="0"/>
    <n v="0"/>
    <n v="0"/>
    <x v="1"/>
  </r>
  <r>
    <x v="9"/>
    <x v="5"/>
    <x v="0"/>
    <x v="0"/>
    <x v="28"/>
    <x v="12"/>
    <n v="0"/>
    <n v="0"/>
    <n v="0"/>
    <x v="1"/>
  </r>
  <r>
    <x v="9"/>
    <x v="5"/>
    <x v="0"/>
    <x v="0"/>
    <x v="28"/>
    <x v="13"/>
    <n v="0"/>
    <n v="0"/>
    <n v="0"/>
    <x v="1"/>
  </r>
  <r>
    <x v="9"/>
    <x v="5"/>
    <x v="0"/>
    <x v="0"/>
    <x v="28"/>
    <x v="14"/>
    <n v="0"/>
    <n v="0"/>
    <n v="0"/>
    <x v="1"/>
  </r>
  <r>
    <x v="9"/>
    <x v="5"/>
    <x v="0"/>
    <x v="0"/>
    <x v="28"/>
    <x v="15"/>
    <n v="0"/>
    <n v="0"/>
    <n v="0"/>
    <x v="1"/>
  </r>
  <r>
    <x v="9"/>
    <x v="5"/>
    <x v="0"/>
    <x v="0"/>
    <x v="28"/>
    <x v="16"/>
    <n v="0"/>
    <n v="0"/>
    <n v="0"/>
    <x v="1"/>
  </r>
  <r>
    <x v="9"/>
    <x v="5"/>
    <x v="0"/>
    <x v="0"/>
    <x v="28"/>
    <x v="17"/>
    <n v="0"/>
    <n v="0"/>
    <n v="0"/>
    <x v="1"/>
  </r>
  <r>
    <x v="9"/>
    <x v="5"/>
    <x v="0"/>
    <x v="0"/>
    <x v="28"/>
    <x v="18"/>
    <n v="0"/>
    <n v="0"/>
    <n v="0"/>
    <x v="1"/>
  </r>
  <r>
    <x v="9"/>
    <x v="5"/>
    <x v="0"/>
    <x v="0"/>
    <x v="28"/>
    <x v="19"/>
    <n v="0"/>
    <n v="0"/>
    <n v="0"/>
    <x v="1"/>
  </r>
  <r>
    <x v="9"/>
    <x v="5"/>
    <x v="0"/>
    <x v="0"/>
    <x v="28"/>
    <x v="20"/>
    <n v="0"/>
    <n v="0"/>
    <n v="0"/>
    <x v="1"/>
  </r>
  <r>
    <x v="9"/>
    <x v="5"/>
    <x v="0"/>
    <x v="0"/>
    <x v="28"/>
    <x v="21"/>
    <n v="0"/>
    <n v="0"/>
    <n v="0"/>
    <x v="1"/>
  </r>
  <r>
    <x v="9"/>
    <x v="5"/>
    <x v="0"/>
    <x v="0"/>
    <x v="28"/>
    <x v="22"/>
    <n v="0"/>
    <n v="0"/>
    <n v="0"/>
    <x v="1"/>
  </r>
  <r>
    <x v="9"/>
    <x v="5"/>
    <x v="0"/>
    <x v="0"/>
    <x v="28"/>
    <x v="23"/>
    <n v="0"/>
    <n v="0"/>
    <n v="0"/>
    <x v="1"/>
  </r>
  <r>
    <x v="9"/>
    <x v="5"/>
    <x v="0"/>
    <x v="0"/>
    <x v="28"/>
    <x v="24"/>
    <n v="0"/>
    <n v="0"/>
    <n v="0"/>
    <x v="1"/>
  </r>
  <r>
    <x v="9"/>
    <x v="5"/>
    <x v="0"/>
    <x v="0"/>
    <x v="28"/>
    <x v="25"/>
    <n v="0"/>
    <n v="0"/>
    <n v="0"/>
    <x v="1"/>
  </r>
  <r>
    <x v="9"/>
    <x v="5"/>
    <x v="0"/>
    <x v="0"/>
    <x v="28"/>
    <x v="26"/>
    <n v="0"/>
    <n v="0"/>
    <n v="0"/>
    <x v="1"/>
  </r>
  <r>
    <x v="9"/>
    <x v="5"/>
    <x v="0"/>
    <x v="0"/>
    <x v="28"/>
    <x v="27"/>
    <n v="0"/>
    <n v="0"/>
    <n v="0"/>
    <x v="1"/>
  </r>
  <r>
    <x v="9"/>
    <x v="5"/>
    <x v="0"/>
    <x v="0"/>
    <x v="28"/>
    <x v="28"/>
    <n v="0"/>
    <n v="0"/>
    <n v="0"/>
    <x v="1"/>
  </r>
  <r>
    <x v="9"/>
    <x v="5"/>
    <x v="0"/>
    <x v="0"/>
    <x v="28"/>
    <x v="29"/>
    <n v="0"/>
    <n v="0"/>
    <n v="0"/>
    <x v="1"/>
  </r>
  <r>
    <x v="9"/>
    <x v="5"/>
    <x v="0"/>
    <x v="0"/>
    <x v="28"/>
    <x v="30"/>
    <n v="0"/>
    <n v="0"/>
    <n v="0"/>
    <x v="1"/>
  </r>
  <r>
    <x v="9"/>
    <x v="5"/>
    <x v="1"/>
    <x v="0"/>
    <x v="28"/>
    <x v="0"/>
    <n v="445892"/>
    <n v="0"/>
    <n v="0"/>
    <x v="1"/>
  </r>
  <r>
    <x v="9"/>
    <x v="5"/>
    <x v="1"/>
    <x v="0"/>
    <x v="28"/>
    <x v="1"/>
    <n v="347398"/>
    <n v="0"/>
    <n v="0"/>
    <x v="1"/>
  </r>
  <r>
    <x v="9"/>
    <x v="5"/>
    <x v="1"/>
    <x v="0"/>
    <x v="28"/>
    <x v="2"/>
    <n v="167309"/>
    <n v="0"/>
    <n v="0"/>
    <x v="1"/>
  </r>
  <r>
    <x v="9"/>
    <x v="5"/>
    <x v="1"/>
    <x v="0"/>
    <x v="28"/>
    <x v="3"/>
    <n v="30518"/>
    <n v="0"/>
    <n v="0"/>
    <x v="1"/>
  </r>
  <r>
    <x v="9"/>
    <x v="5"/>
    <x v="1"/>
    <x v="0"/>
    <x v="28"/>
    <x v="4"/>
    <n v="5036"/>
    <n v="0"/>
    <n v="0"/>
    <x v="1"/>
  </r>
  <r>
    <x v="9"/>
    <x v="5"/>
    <x v="1"/>
    <x v="0"/>
    <x v="28"/>
    <x v="5"/>
    <n v="0"/>
    <n v="0"/>
    <n v="0"/>
    <x v="1"/>
  </r>
  <r>
    <x v="9"/>
    <x v="5"/>
    <x v="1"/>
    <x v="0"/>
    <x v="28"/>
    <x v="6"/>
    <n v="0"/>
    <n v="0"/>
    <n v="0"/>
    <x v="1"/>
  </r>
  <r>
    <x v="9"/>
    <x v="5"/>
    <x v="1"/>
    <x v="0"/>
    <x v="28"/>
    <x v="7"/>
    <n v="0"/>
    <n v="0"/>
    <n v="0"/>
    <x v="1"/>
  </r>
  <r>
    <x v="9"/>
    <x v="5"/>
    <x v="1"/>
    <x v="0"/>
    <x v="28"/>
    <x v="8"/>
    <n v="0"/>
    <n v="0"/>
    <n v="0"/>
    <x v="1"/>
  </r>
  <r>
    <x v="9"/>
    <x v="5"/>
    <x v="1"/>
    <x v="0"/>
    <x v="28"/>
    <x v="9"/>
    <n v="0"/>
    <n v="0"/>
    <n v="0"/>
    <x v="1"/>
  </r>
  <r>
    <x v="9"/>
    <x v="5"/>
    <x v="1"/>
    <x v="0"/>
    <x v="28"/>
    <x v="10"/>
    <n v="0"/>
    <n v="0"/>
    <n v="0"/>
    <x v="1"/>
  </r>
  <r>
    <x v="9"/>
    <x v="5"/>
    <x v="1"/>
    <x v="0"/>
    <x v="28"/>
    <x v="11"/>
    <n v="0"/>
    <n v="0"/>
    <n v="0"/>
    <x v="1"/>
  </r>
  <r>
    <x v="9"/>
    <x v="5"/>
    <x v="1"/>
    <x v="0"/>
    <x v="28"/>
    <x v="12"/>
    <n v="0"/>
    <n v="0"/>
    <n v="0"/>
    <x v="1"/>
  </r>
  <r>
    <x v="9"/>
    <x v="5"/>
    <x v="1"/>
    <x v="0"/>
    <x v="28"/>
    <x v="13"/>
    <n v="0"/>
    <n v="0"/>
    <n v="0"/>
    <x v="1"/>
  </r>
  <r>
    <x v="9"/>
    <x v="5"/>
    <x v="1"/>
    <x v="0"/>
    <x v="28"/>
    <x v="14"/>
    <n v="0"/>
    <n v="0"/>
    <n v="0"/>
    <x v="1"/>
  </r>
  <r>
    <x v="9"/>
    <x v="5"/>
    <x v="1"/>
    <x v="0"/>
    <x v="28"/>
    <x v="15"/>
    <n v="0"/>
    <n v="0"/>
    <n v="0"/>
    <x v="1"/>
  </r>
  <r>
    <x v="9"/>
    <x v="5"/>
    <x v="1"/>
    <x v="0"/>
    <x v="28"/>
    <x v="16"/>
    <n v="0"/>
    <n v="0"/>
    <n v="0"/>
    <x v="1"/>
  </r>
  <r>
    <x v="9"/>
    <x v="5"/>
    <x v="1"/>
    <x v="0"/>
    <x v="28"/>
    <x v="17"/>
    <n v="0"/>
    <n v="0"/>
    <n v="0"/>
    <x v="1"/>
  </r>
  <r>
    <x v="9"/>
    <x v="5"/>
    <x v="1"/>
    <x v="0"/>
    <x v="28"/>
    <x v="18"/>
    <n v="0"/>
    <n v="0"/>
    <n v="0"/>
    <x v="1"/>
  </r>
  <r>
    <x v="9"/>
    <x v="5"/>
    <x v="1"/>
    <x v="0"/>
    <x v="28"/>
    <x v="19"/>
    <n v="0"/>
    <n v="0"/>
    <n v="0"/>
    <x v="1"/>
  </r>
  <r>
    <x v="9"/>
    <x v="5"/>
    <x v="1"/>
    <x v="0"/>
    <x v="28"/>
    <x v="20"/>
    <n v="0"/>
    <n v="0"/>
    <n v="0"/>
    <x v="1"/>
  </r>
  <r>
    <x v="9"/>
    <x v="5"/>
    <x v="1"/>
    <x v="0"/>
    <x v="28"/>
    <x v="21"/>
    <n v="0"/>
    <n v="0"/>
    <n v="0"/>
    <x v="1"/>
  </r>
  <r>
    <x v="9"/>
    <x v="5"/>
    <x v="1"/>
    <x v="0"/>
    <x v="28"/>
    <x v="22"/>
    <n v="0"/>
    <n v="0"/>
    <n v="0"/>
    <x v="1"/>
  </r>
  <r>
    <x v="9"/>
    <x v="5"/>
    <x v="1"/>
    <x v="0"/>
    <x v="28"/>
    <x v="23"/>
    <n v="0"/>
    <n v="0"/>
    <n v="0"/>
    <x v="1"/>
  </r>
  <r>
    <x v="9"/>
    <x v="5"/>
    <x v="1"/>
    <x v="0"/>
    <x v="28"/>
    <x v="24"/>
    <n v="0"/>
    <n v="0"/>
    <n v="0"/>
    <x v="1"/>
  </r>
  <r>
    <x v="9"/>
    <x v="5"/>
    <x v="1"/>
    <x v="0"/>
    <x v="28"/>
    <x v="25"/>
    <n v="0"/>
    <n v="0"/>
    <n v="0"/>
    <x v="1"/>
  </r>
  <r>
    <x v="9"/>
    <x v="5"/>
    <x v="1"/>
    <x v="0"/>
    <x v="28"/>
    <x v="26"/>
    <n v="0"/>
    <n v="0"/>
    <n v="0"/>
    <x v="1"/>
  </r>
  <r>
    <x v="9"/>
    <x v="5"/>
    <x v="1"/>
    <x v="0"/>
    <x v="28"/>
    <x v="27"/>
    <n v="0"/>
    <n v="0"/>
    <n v="0"/>
    <x v="1"/>
  </r>
  <r>
    <x v="9"/>
    <x v="5"/>
    <x v="1"/>
    <x v="0"/>
    <x v="28"/>
    <x v="28"/>
    <n v="0"/>
    <n v="0"/>
    <n v="0"/>
    <x v="1"/>
  </r>
  <r>
    <x v="9"/>
    <x v="5"/>
    <x v="1"/>
    <x v="0"/>
    <x v="28"/>
    <x v="29"/>
    <n v="0"/>
    <n v="0"/>
    <n v="0"/>
    <x v="1"/>
  </r>
  <r>
    <x v="9"/>
    <x v="5"/>
    <x v="1"/>
    <x v="0"/>
    <x v="28"/>
    <x v="30"/>
    <n v="0"/>
    <n v="0"/>
    <n v="0"/>
    <x v="1"/>
  </r>
  <r>
    <x v="9"/>
    <x v="5"/>
    <x v="2"/>
    <x v="0"/>
    <x v="28"/>
    <x v="0"/>
    <n v="318210"/>
    <n v="0"/>
    <n v="0"/>
    <x v="1"/>
  </r>
  <r>
    <x v="9"/>
    <x v="5"/>
    <x v="2"/>
    <x v="0"/>
    <x v="28"/>
    <x v="1"/>
    <n v="239353"/>
    <n v="0"/>
    <n v="0"/>
    <x v="1"/>
  </r>
  <r>
    <x v="9"/>
    <x v="5"/>
    <x v="2"/>
    <x v="0"/>
    <x v="28"/>
    <x v="2"/>
    <n v="115275"/>
    <n v="0"/>
    <n v="0"/>
    <x v="1"/>
  </r>
  <r>
    <x v="9"/>
    <x v="5"/>
    <x v="2"/>
    <x v="0"/>
    <x v="28"/>
    <x v="3"/>
    <n v="16358"/>
    <n v="0"/>
    <n v="0"/>
    <x v="1"/>
  </r>
  <r>
    <x v="9"/>
    <x v="5"/>
    <x v="2"/>
    <x v="0"/>
    <x v="28"/>
    <x v="4"/>
    <n v="2623"/>
    <n v="0"/>
    <n v="0"/>
    <x v="1"/>
  </r>
  <r>
    <x v="9"/>
    <x v="5"/>
    <x v="2"/>
    <x v="0"/>
    <x v="28"/>
    <x v="5"/>
    <n v="0"/>
    <n v="0"/>
    <n v="0"/>
    <x v="1"/>
  </r>
  <r>
    <x v="9"/>
    <x v="5"/>
    <x v="2"/>
    <x v="0"/>
    <x v="28"/>
    <x v="6"/>
    <n v="0"/>
    <n v="0"/>
    <n v="0"/>
    <x v="1"/>
  </r>
  <r>
    <x v="9"/>
    <x v="5"/>
    <x v="2"/>
    <x v="0"/>
    <x v="28"/>
    <x v="7"/>
    <n v="0"/>
    <n v="0"/>
    <n v="0"/>
    <x v="1"/>
  </r>
  <r>
    <x v="9"/>
    <x v="5"/>
    <x v="2"/>
    <x v="0"/>
    <x v="28"/>
    <x v="8"/>
    <n v="0"/>
    <n v="0"/>
    <n v="0"/>
    <x v="1"/>
  </r>
  <r>
    <x v="9"/>
    <x v="5"/>
    <x v="2"/>
    <x v="0"/>
    <x v="28"/>
    <x v="9"/>
    <n v="0"/>
    <n v="0"/>
    <n v="0"/>
    <x v="1"/>
  </r>
  <r>
    <x v="9"/>
    <x v="5"/>
    <x v="2"/>
    <x v="0"/>
    <x v="28"/>
    <x v="10"/>
    <n v="0"/>
    <n v="0"/>
    <n v="0"/>
    <x v="1"/>
  </r>
  <r>
    <x v="9"/>
    <x v="5"/>
    <x v="2"/>
    <x v="0"/>
    <x v="28"/>
    <x v="11"/>
    <n v="0"/>
    <n v="0"/>
    <n v="0"/>
    <x v="1"/>
  </r>
  <r>
    <x v="9"/>
    <x v="5"/>
    <x v="2"/>
    <x v="0"/>
    <x v="28"/>
    <x v="12"/>
    <n v="0"/>
    <n v="0"/>
    <n v="0"/>
    <x v="1"/>
  </r>
  <r>
    <x v="9"/>
    <x v="5"/>
    <x v="2"/>
    <x v="0"/>
    <x v="28"/>
    <x v="13"/>
    <n v="0"/>
    <n v="0"/>
    <n v="0"/>
    <x v="1"/>
  </r>
  <r>
    <x v="9"/>
    <x v="5"/>
    <x v="2"/>
    <x v="0"/>
    <x v="28"/>
    <x v="14"/>
    <n v="0"/>
    <n v="0"/>
    <n v="0"/>
    <x v="1"/>
  </r>
  <r>
    <x v="9"/>
    <x v="5"/>
    <x v="2"/>
    <x v="0"/>
    <x v="28"/>
    <x v="15"/>
    <n v="0"/>
    <n v="0"/>
    <n v="0"/>
    <x v="1"/>
  </r>
  <r>
    <x v="9"/>
    <x v="5"/>
    <x v="2"/>
    <x v="0"/>
    <x v="28"/>
    <x v="16"/>
    <n v="0"/>
    <n v="0"/>
    <n v="0"/>
    <x v="1"/>
  </r>
  <r>
    <x v="9"/>
    <x v="5"/>
    <x v="2"/>
    <x v="0"/>
    <x v="28"/>
    <x v="17"/>
    <n v="0"/>
    <n v="0"/>
    <n v="0"/>
    <x v="1"/>
  </r>
  <r>
    <x v="9"/>
    <x v="5"/>
    <x v="2"/>
    <x v="0"/>
    <x v="28"/>
    <x v="18"/>
    <n v="0"/>
    <n v="0"/>
    <n v="0"/>
    <x v="1"/>
  </r>
  <r>
    <x v="9"/>
    <x v="5"/>
    <x v="2"/>
    <x v="0"/>
    <x v="28"/>
    <x v="19"/>
    <n v="0"/>
    <n v="0"/>
    <n v="0"/>
    <x v="1"/>
  </r>
  <r>
    <x v="9"/>
    <x v="5"/>
    <x v="2"/>
    <x v="0"/>
    <x v="28"/>
    <x v="20"/>
    <n v="0"/>
    <n v="0"/>
    <n v="0"/>
    <x v="1"/>
  </r>
  <r>
    <x v="9"/>
    <x v="5"/>
    <x v="2"/>
    <x v="0"/>
    <x v="28"/>
    <x v="21"/>
    <n v="0"/>
    <n v="0"/>
    <n v="0"/>
    <x v="1"/>
  </r>
  <r>
    <x v="9"/>
    <x v="5"/>
    <x v="2"/>
    <x v="0"/>
    <x v="28"/>
    <x v="22"/>
    <n v="0"/>
    <n v="0"/>
    <n v="0"/>
    <x v="1"/>
  </r>
  <r>
    <x v="9"/>
    <x v="5"/>
    <x v="2"/>
    <x v="0"/>
    <x v="28"/>
    <x v="23"/>
    <n v="0"/>
    <n v="0"/>
    <n v="0"/>
    <x v="1"/>
  </r>
  <r>
    <x v="9"/>
    <x v="5"/>
    <x v="2"/>
    <x v="0"/>
    <x v="28"/>
    <x v="24"/>
    <n v="0"/>
    <n v="0"/>
    <n v="0"/>
    <x v="1"/>
  </r>
  <r>
    <x v="9"/>
    <x v="5"/>
    <x v="2"/>
    <x v="0"/>
    <x v="28"/>
    <x v="25"/>
    <n v="0"/>
    <n v="0"/>
    <n v="0"/>
    <x v="1"/>
  </r>
  <r>
    <x v="9"/>
    <x v="5"/>
    <x v="2"/>
    <x v="0"/>
    <x v="28"/>
    <x v="26"/>
    <n v="0"/>
    <n v="0"/>
    <n v="0"/>
    <x v="1"/>
  </r>
  <r>
    <x v="9"/>
    <x v="5"/>
    <x v="2"/>
    <x v="0"/>
    <x v="28"/>
    <x v="27"/>
    <n v="0"/>
    <n v="0"/>
    <n v="0"/>
    <x v="1"/>
  </r>
  <r>
    <x v="9"/>
    <x v="5"/>
    <x v="2"/>
    <x v="0"/>
    <x v="28"/>
    <x v="28"/>
    <n v="0"/>
    <n v="0"/>
    <n v="0"/>
    <x v="1"/>
  </r>
  <r>
    <x v="9"/>
    <x v="5"/>
    <x v="2"/>
    <x v="0"/>
    <x v="28"/>
    <x v="29"/>
    <n v="0"/>
    <n v="0"/>
    <n v="0"/>
    <x v="1"/>
  </r>
  <r>
    <x v="9"/>
    <x v="5"/>
    <x v="2"/>
    <x v="0"/>
    <x v="28"/>
    <x v="30"/>
    <n v="0"/>
    <n v="0"/>
    <n v="0"/>
    <x v="1"/>
  </r>
  <r>
    <x v="9"/>
    <x v="6"/>
    <x v="0"/>
    <x v="0"/>
    <x v="28"/>
    <x v="0"/>
    <n v="8236653"/>
    <n v="0"/>
    <n v="0"/>
    <x v="1"/>
  </r>
  <r>
    <x v="9"/>
    <x v="6"/>
    <x v="0"/>
    <x v="0"/>
    <x v="28"/>
    <x v="1"/>
    <n v="6426665"/>
    <n v="0"/>
    <n v="0"/>
    <x v="1"/>
  </r>
  <r>
    <x v="9"/>
    <x v="6"/>
    <x v="0"/>
    <x v="0"/>
    <x v="28"/>
    <x v="2"/>
    <n v="2836466"/>
    <n v="0"/>
    <n v="0"/>
    <x v="1"/>
  </r>
  <r>
    <x v="9"/>
    <x v="6"/>
    <x v="0"/>
    <x v="0"/>
    <x v="28"/>
    <x v="3"/>
    <n v="407132"/>
    <n v="0"/>
    <n v="0"/>
    <x v="1"/>
  </r>
  <r>
    <x v="9"/>
    <x v="6"/>
    <x v="0"/>
    <x v="0"/>
    <x v="28"/>
    <x v="4"/>
    <n v="35509"/>
    <n v="0"/>
    <n v="0"/>
    <x v="1"/>
  </r>
  <r>
    <x v="9"/>
    <x v="6"/>
    <x v="0"/>
    <x v="0"/>
    <x v="28"/>
    <x v="5"/>
    <n v="0"/>
    <n v="0"/>
    <n v="0"/>
    <x v="1"/>
  </r>
  <r>
    <x v="9"/>
    <x v="6"/>
    <x v="0"/>
    <x v="0"/>
    <x v="28"/>
    <x v="6"/>
    <n v="0"/>
    <n v="0"/>
    <n v="0"/>
    <x v="1"/>
  </r>
  <r>
    <x v="9"/>
    <x v="6"/>
    <x v="0"/>
    <x v="0"/>
    <x v="28"/>
    <x v="7"/>
    <n v="0"/>
    <n v="0"/>
    <n v="0"/>
    <x v="1"/>
  </r>
  <r>
    <x v="9"/>
    <x v="6"/>
    <x v="0"/>
    <x v="0"/>
    <x v="28"/>
    <x v="8"/>
    <n v="0"/>
    <n v="0"/>
    <n v="0"/>
    <x v="1"/>
  </r>
  <r>
    <x v="9"/>
    <x v="6"/>
    <x v="0"/>
    <x v="0"/>
    <x v="28"/>
    <x v="9"/>
    <n v="0"/>
    <n v="0"/>
    <n v="0"/>
    <x v="1"/>
  </r>
  <r>
    <x v="9"/>
    <x v="6"/>
    <x v="0"/>
    <x v="0"/>
    <x v="28"/>
    <x v="10"/>
    <n v="0"/>
    <n v="0"/>
    <n v="0"/>
    <x v="1"/>
  </r>
  <r>
    <x v="9"/>
    <x v="6"/>
    <x v="0"/>
    <x v="0"/>
    <x v="28"/>
    <x v="11"/>
    <n v="0"/>
    <n v="0"/>
    <n v="0"/>
    <x v="1"/>
  </r>
  <r>
    <x v="9"/>
    <x v="6"/>
    <x v="0"/>
    <x v="0"/>
    <x v="28"/>
    <x v="12"/>
    <n v="0"/>
    <n v="0"/>
    <n v="0"/>
    <x v="1"/>
  </r>
  <r>
    <x v="9"/>
    <x v="6"/>
    <x v="0"/>
    <x v="0"/>
    <x v="28"/>
    <x v="13"/>
    <n v="0"/>
    <n v="0"/>
    <n v="0"/>
    <x v="1"/>
  </r>
  <r>
    <x v="9"/>
    <x v="6"/>
    <x v="0"/>
    <x v="0"/>
    <x v="28"/>
    <x v="14"/>
    <n v="0"/>
    <n v="0"/>
    <n v="0"/>
    <x v="1"/>
  </r>
  <r>
    <x v="9"/>
    <x v="6"/>
    <x v="0"/>
    <x v="0"/>
    <x v="28"/>
    <x v="15"/>
    <n v="0"/>
    <n v="0"/>
    <n v="0"/>
    <x v="1"/>
  </r>
  <r>
    <x v="9"/>
    <x v="6"/>
    <x v="0"/>
    <x v="0"/>
    <x v="28"/>
    <x v="16"/>
    <n v="0"/>
    <n v="0"/>
    <n v="0"/>
    <x v="1"/>
  </r>
  <r>
    <x v="9"/>
    <x v="6"/>
    <x v="0"/>
    <x v="0"/>
    <x v="28"/>
    <x v="17"/>
    <n v="0"/>
    <n v="0"/>
    <n v="0"/>
    <x v="1"/>
  </r>
  <r>
    <x v="9"/>
    <x v="6"/>
    <x v="0"/>
    <x v="0"/>
    <x v="28"/>
    <x v="18"/>
    <n v="0"/>
    <n v="0"/>
    <n v="0"/>
    <x v="1"/>
  </r>
  <r>
    <x v="9"/>
    <x v="6"/>
    <x v="0"/>
    <x v="0"/>
    <x v="28"/>
    <x v="19"/>
    <n v="0"/>
    <n v="0"/>
    <n v="0"/>
    <x v="1"/>
  </r>
  <r>
    <x v="9"/>
    <x v="6"/>
    <x v="0"/>
    <x v="0"/>
    <x v="28"/>
    <x v="20"/>
    <n v="0"/>
    <n v="0"/>
    <n v="0"/>
    <x v="1"/>
  </r>
  <r>
    <x v="9"/>
    <x v="6"/>
    <x v="0"/>
    <x v="0"/>
    <x v="28"/>
    <x v="21"/>
    <n v="0"/>
    <n v="0"/>
    <n v="0"/>
    <x v="1"/>
  </r>
  <r>
    <x v="9"/>
    <x v="6"/>
    <x v="0"/>
    <x v="0"/>
    <x v="28"/>
    <x v="22"/>
    <n v="0"/>
    <n v="0"/>
    <n v="0"/>
    <x v="1"/>
  </r>
  <r>
    <x v="9"/>
    <x v="6"/>
    <x v="0"/>
    <x v="0"/>
    <x v="28"/>
    <x v="23"/>
    <n v="0"/>
    <n v="0"/>
    <n v="0"/>
    <x v="1"/>
  </r>
  <r>
    <x v="9"/>
    <x v="6"/>
    <x v="0"/>
    <x v="0"/>
    <x v="28"/>
    <x v="24"/>
    <n v="0"/>
    <n v="0"/>
    <n v="0"/>
    <x v="1"/>
  </r>
  <r>
    <x v="9"/>
    <x v="6"/>
    <x v="0"/>
    <x v="0"/>
    <x v="28"/>
    <x v="25"/>
    <n v="0"/>
    <n v="0"/>
    <n v="0"/>
    <x v="1"/>
  </r>
  <r>
    <x v="9"/>
    <x v="6"/>
    <x v="0"/>
    <x v="0"/>
    <x v="28"/>
    <x v="26"/>
    <n v="0"/>
    <n v="0"/>
    <n v="0"/>
    <x v="1"/>
  </r>
  <r>
    <x v="9"/>
    <x v="6"/>
    <x v="0"/>
    <x v="0"/>
    <x v="28"/>
    <x v="27"/>
    <n v="0"/>
    <n v="0"/>
    <n v="0"/>
    <x v="1"/>
  </r>
  <r>
    <x v="9"/>
    <x v="6"/>
    <x v="0"/>
    <x v="0"/>
    <x v="28"/>
    <x v="28"/>
    <n v="0"/>
    <n v="0"/>
    <n v="0"/>
    <x v="1"/>
  </r>
  <r>
    <x v="9"/>
    <x v="6"/>
    <x v="0"/>
    <x v="0"/>
    <x v="28"/>
    <x v="29"/>
    <n v="0"/>
    <n v="0"/>
    <n v="0"/>
    <x v="1"/>
  </r>
  <r>
    <x v="9"/>
    <x v="6"/>
    <x v="0"/>
    <x v="0"/>
    <x v="28"/>
    <x v="30"/>
    <n v="0"/>
    <n v="0"/>
    <n v="0"/>
    <x v="1"/>
  </r>
  <r>
    <x v="9"/>
    <x v="6"/>
    <x v="1"/>
    <x v="0"/>
    <x v="28"/>
    <x v="0"/>
    <n v="1166601"/>
    <n v="0"/>
    <n v="0"/>
    <x v="1"/>
  </r>
  <r>
    <x v="9"/>
    <x v="6"/>
    <x v="1"/>
    <x v="0"/>
    <x v="28"/>
    <x v="1"/>
    <n v="919144"/>
    <n v="0"/>
    <n v="0"/>
    <x v="1"/>
  </r>
  <r>
    <x v="9"/>
    <x v="6"/>
    <x v="1"/>
    <x v="0"/>
    <x v="28"/>
    <x v="2"/>
    <n v="408333"/>
    <n v="0"/>
    <n v="0"/>
    <x v="1"/>
  </r>
  <r>
    <x v="9"/>
    <x v="6"/>
    <x v="1"/>
    <x v="0"/>
    <x v="28"/>
    <x v="3"/>
    <n v="60339"/>
    <n v="0"/>
    <n v="0"/>
    <x v="1"/>
  </r>
  <r>
    <x v="9"/>
    <x v="6"/>
    <x v="1"/>
    <x v="0"/>
    <x v="28"/>
    <x v="4"/>
    <n v="5285"/>
    <n v="0"/>
    <n v="0"/>
    <x v="1"/>
  </r>
  <r>
    <x v="9"/>
    <x v="6"/>
    <x v="1"/>
    <x v="0"/>
    <x v="28"/>
    <x v="5"/>
    <n v="0"/>
    <n v="0"/>
    <n v="0"/>
    <x v="1"/>
  </r>
  <r>
    <x v="9"/>
    <x v="6"/>
    <x v="1"/>
    <x v="0"/>
    <x v="28"/>
    <x v="6"/>
    <n v="0"/>
    <n v="0"/>
    <n v="0"/>
    <x v="1"/>
  </r>
  <r>
    <x v="9"/>
    <x v="6"/>
    <x v="1"/>
    <x v="0"/>
    <x v="28"/>
    <x v="7"/>
    <n v="0"/>
    <n v="0"/>
    <n v="0"/>
    <x v="1"/>
  </r>
  <r>
    <x v="9"/>
    <x v="6"/>
    <x v="1"/>
    <x v="0"/>
    <x v="28"/>
    <x v="8"/>
    <n v="0"/>
    <n v="0"/>
    <n v="0"/>
    <x v="1"/>
  </r>
  <r>
    <x v="9"/>
    <x v="6"/>
    <x v="1"/>
    <x v="0"/>
    <x v="28"/>
    <x v="9"/>
    <n v="0"/>
    <n v="0"/>
    <n v="0"/>
    <x v="1"/>
  </r>
  <r>
    <x v="9"/>
    <x v="6"/>
    <x v="1"/>
    <x v="0"/>
    <x v="28"/>
    <x v="10"/>
    <n v="0"/>
    <n v="0"/>
    <n v="0"/>
    <x v="1"/>
  </r>
  <r>
    <x v="9"/>
    <x v="6"/>
    <x v="1"/>
    <x v="0"/>
    <x v="28"/>
    <x v="11"/>
    <n v="0"/>
    <n v="0"/>
    <n v="0"/>
    <x v="1"/>
  </r>
  <r>
    <x v="9"/>
    <x v="6"/>
    <x v="1"/>
    <x v="0"/>
    <x v="28"/>
    <x v="12"/>
    <n v="0"/>
    <n v="0"/>
    <n v="0"/>
    <x v="1"/>
  </r>
  <r>
    <x v="9"/>
    <x v="6"/>
    <x v="1"/>
    <x v="0"/>
    <x v="28"/>
    <x v="13"/>
    <n v="0"/>
    <n v="0"/>
    <n v="0"/>
    <x v="1"/>
  </r>
  <r>
    <x v="9"/>
    <x v="6"/>
    <x v="1"/>
    <x v="0"/>
    <x v="28"/>
    <x v="14"/>
    <n v="0"/>
    <n v="0"/>
    <n v="0"/>
    <x v="1"/>
  </r>
  <r>
    <x v="9"/>
    <x v="6"/>
    <x v="1"/>
    <x v="0"/>
    <x v="28"/>
    <x v="15"/>
    <n v="0"/>
    <n v="0"/>
    <n v="0"/>
    <x v="1"/>
  </r>
  <r>
    <x v="9"/>
    <x v="6"/>
    <x v="1"/>
    <x v="0"/>
    <x v="28"/>
    <x v="16"/>
    <n v="0"/>
    <n v="0"/>
    <n v="0"/>
    <x v="1"/>
  </r>
  <r>
    <x v="9"/>
    <x v="6"/>
    <x v="1"/>
    <x v="0"/>
    <x v="28"/>
    <x v="17"/>
    <n v="0"/>
    <n v="0"/>
    <n v="0"/>
    <x v="1"/>
  </r>
  <r>
    <x v="9"/>
    <x v="6"/>
    <x v="1"/>
    <x v="0"/>
    <x v="28"/>
    <x v="18"/>
    <n v="0"/>
    <n v="0"/>
    <n v="0"/>
    <x v="1"/>
  </r>
  <r>
    <x v="9"/>
    <x v="6"/>
    <x v="1"/>
    <x v="0"/>
    <x v="28"/>
    <x v="19"/>
    <n v="0"/>
    <n v="0"/>
    <n v="0"/>
    <x v="1"/>
  </r>
  <r>
    <x v="9"/>
    <x v="6"/>
    <x v="1"/>
    <x v="0"/>
    <x v="28"/>
    <x v="20"/>
    <n v="0"/>
    <n v="0"/>
    <n v="0"/>
    <x v="1"/>
  </r>
  <r>
    <x v="9"/>
    <x v="6"/>
    <x v="1"/>
    <x v="0"/>
    <x v="28"/>
    <x v="21"/>
    <n v="0"/>
    <n v="0"/>
    <n v="0"/>
    <x v="1"/>
  </r>
  <r>
    <x v="9"/>
    <x v="6"/>
    <x v="1"/>
    <x v="0"/>
    <x v="28"/>
    <x v="22"/>
    <n v="0"/>
    <n v="0"/>
    <n v="0"/>
    <x v="1"/>
  </r>
  <r>
    <x v="9"/>
    <x v="6"/>
    <x v="1"/>
    <x v="0"/>
    <x v="28"/>
    <x v="23"/>
    <n v="0"/>
    <n v="0"/>
    <n v="0"/>
    <x v="1"/>
  </r>
  <r>
    <x v="9"/>
    <x v="6"/>
    <x v="1"/>
    <x v="0"/>
    <x v="28"/>
    <x v="24"/>
    <n v="0"/>
    <n v="0"/>
    <n v="0"/>
    <x v="1"/>
  </r>
  <r>
    <x v="9"/>
    <x v="6"/>
    <x v="1"/>
    <x v="0"/>
    <x v="28"/>
    <x v="25"/>
    <n v="0"/>
    <n v="0"/>
    <n v="0"/>
    <x v="1"/>
  </r>
  <r>
    <x v="9"/>
    <x v="6"/>
    <x v="1"/>
    <x v="0"/>
    <x v="28"/>
    <x v="26"/>
    <n v="0"/>
    <n v="0"/>
    <n v="0"/>
    <x v="1"/>
  </r>
  <r>
    <x v="9"/>
    <x v="6"/>
    <x v="1"/>
    <x v="0"/>
    <x v="28"/>
    <x v="27"/>
    <n v="0"/>
    <n v="0"/>
    <n v="0"/>
    <x v="1"/>
  </r>
  <r>
    <x v="9"/>
    <x v="6"/>
    <x v="1"/>
    <x v="0"/>
    <x v="28"/>
    <x v="28"/>
    <n v="0"/>
    <n v="0"/>
    <n v="0"/>
    <x v="1"/>
  </r>
  <r>
    <x v="9"/>
    <x v="6"/>
    <x v="1"/>
    <x v="0"/>
    <x v="28"/>
    <x v="29"/>
    <n v="0"/>
    <n v="0"/>
    <n v="0"/>
    <x v="1"/>
  </r>
  <r>
    <x v="9"/>
    <x v="6"/>
    <x v="1"/>
    <x v="0"/>
    <x v="28"/>
    <x v="30"/>
    <n v="0"/>
    <n v="0"/>
    <n v="0"/>
    <x v="1"/>
  </r>
  <r>
    <x v="9"/>
    <x v="6"/>
    <x v="2"/>
    <x v="0"/>
    <x v="28"/>
    <x v="0"/>
    <n v="462327"/>
    <n v="0"/>
    <n v="0"/>
    <x v="1"/>
  </r>
  <r>
    <x v="9"/>
    <x v="6"/>
    <x v="2"/>
    <x v="0"/>
    <x v="28"/>
    <x v="1"/>
    <n v="354218"/>
    <n v="0"/>
    <n v="0"/>
    <x v="1"/>
  </r>
  <r>
    <x v="9"/>
    <x v="6"/>
    <x v="2"/>
    <x v="0"/>
    <x v="28"/>
    <x v="2"/>
    <n v="160491"/>
    <n v="0"/>
    <n v="0"/>
    <x v="1"/>
  </r>
  <r>
    <x v="9"/>
    <x v="6"/>
    <x v="2"/>
    <x v="0"/>
    <x v="28"/>
    <x v="3"/>
    <n v="18665"/>
    <n v="0"/>
    <n v="0"/>
    <x v="1"/>
  </r>
  <r>
    <x v="9"/>
    <x v="6"/>
    <x v="2"/>
    <x v="0"/>
    <x v="28"/>
    <x v="4"/>
    <n v="1607"/>
    <n v="0"/>
    <n v="0"/>
    <x v="1"/>
  </r>
  <r>
    <x v="9"/>
    <x v="6"/>
    <x v="2"/>
    <x v="0"/>
    <x v="28"/>
    <x v="5"/>
    <n v="0"/>
    <n v="0"/>
    <n v="0"/>
    <x v="1"/>
  </r>
  <r>
    <x v="9"/>
    <x v="6"/>
    <x v="2"/>
    <x v="0"/>
    <x v="28"/>
    <x v="6"/>
    <n v="0"/>
    <n v="0"/>
    <n v="0"/>
    <x v="1"/>
  </r>
  <r>
    <x v="9"/>
    <x v="6"/>
    <x v="2"/>
    <x v="0"/>
    <x v="28"/>
    <x v="7"/>
    <n v="0"/>
    <n v="0"/>
    <n v="0"/>
    <x v="1"/>
  </r>
  <r>
    <x v="9"/>
    <x v="6"/>
    <x v="2"/>
    <x v="0"/>
    <x v="28"/>
    <x v="8"/>
    <n v="0"/>
    <n v="0"/>
    <n v="0"/>
    <x v="1"/>
  </r>
  <r>
    <x v="9"/>
    <x v="6"/>
    <x v="2"/>
    <x v="0"/>
    <x v="28"/>
    <x v="9"/>
    <n v="0"/>
    <n v="0"/>
    <n v="0"/>
    <x v="1"/>
  </r>
  <r>
    <x v="9"/>
    <x v="6"/>
    <x v="2"/>
    <x v="0"/>
    <x v="28"/>
    <x v="10"/>
    <n v="0"/>
    <n v="0"/>
    <n v="0"/>
    <x v="1"/>
  </r>
  <r>
    <x v="9"/>
    <x v="6"/>
    <x v="2"/>
    <x v="0"/>
    <x v="28"/>
    <x v="11"/>
    <n v="0"/>
    <n v="0"/>
    <n v="0"/>
    <x v="1"/>
  </r>
  <r>
    <x v="9"/>
    <x v="6"/>
    <x v="2"/>
    <x v="0"/>
    <x v="28"/>
    <x v="12"/>
    <n v="0"/>
    <n v="0"/>
    <n v="0"/>
    <x v="1"/>
  </r>
  <r>
    <x v="9"/>
    <x v="6"/>
    <x v="2"/>
    <x v="0"/>
    <x v="28"/>
    <x v="13"/>
    <n v="0"/>
    <n v="0"/>
    <n v="0"/>
    <x v="1"/>
  </r>
  <r>
    <x v="9"/>
    <x v="6"/>
    <x v="2"/>
    <x v="0"/>
    <x v="28"/>
    <x v="14"/>
    <n v="0"/>
    <n v="0"/>
    <n v="0"/>
    <x v="1"/>
  </r>
  <r>
    <x v="9"/>
    <x v="6"/>
    <x v="2"/>
    <x v="0"/>
    <x v="28"/>
    <x v="15"/>
    <n v="0"/>
    <n v="0"/>
    <n v="0"/>
    <x v="1"/>
  </r>
  <r>
    <x v="9"/>
    <x v="6"/>
    <x v="2"/>
    <x v="0"/>
    <x v="28"/>
    <x v="16"/>
    <n v="0"/>
    <n v="0"/>
    <n v="0"/>
    <x v="1"/>
  </r>
  <r>
    <x v="9"/>
    <x v="6"/>
    <x v="2"/>
    <x v="0"/>
    <x v="28"/>
    <x v="17"/>
    <n v="0"/>
    <n v="0"/>
    <n v="0"/>
    <x v="1"/>
  </r>
  <r>
    <x v="9"/>
    <x v="6"/>
    <x v="2"/>
    <x v="0"/>
    <x v="28"/>
    <x v="18"/>
    <n v="0"/>
    <n v="0"/>
    <n v="0"/>
    <x v="1"/>
  </r>
  <r>
    <x v="9"/>
    <x v="6"/>
    <x v="2"/>
    <x v="0"/>
    <x v="28"/>
    <x v="19"/>
    <n v="0"/>
    <n v="0"/>
    <n v="0"/>
    <x v="1"/>
  </r>
  <r>
    <x v="9"/>
    <x v="6"/>
    <x v="2"/>
    <x v="0"/>
    <x v="28"/>
    <x v="20"/>
    <n v="0"/>
    <n v="0"/>
    <n v="0"/>
    <x v="1"/>
  </r>
  <r>
    <x v="9"/>
    <x v="6"/>
    <x v="2"/>
    <x v="0"/>
    <x v="28"/>
    <x v="21"/>
    <n v="0"/>
    <n v="0"/>
    <n v="0"/>
    <x v="1"/>
  </r>
  <r>
    <x v="9"/>
    <x v="6"/>
    <x v="2"/>
    <x v="0"/>
    <x v="28"/>
    <x v="22"/>
    <n v="0"/>
    <n v="0"/>
    <n v="0"/>
    <x v="1"/>
  </r>
  <r>
    <x v="9"/>
    <x v="6"/>
    <x v="2"/>
    <x v="0"/>
    <x v="28"/>
    <x v="23"/>
    <n v="0"/>
    <n v="0"/>
    <n v="0"/>
    <x v="1"/>
  </r>
  <r>
    <x v="9"/>
    <x v="6"/>
    <x v="2"/>
    <x v="0"/>
    <x v="28"/>
    <x v="24"/>
    <n v="0"/>
    <n v="0"/>
    <n v="0"/>
    <x v="1"/>
  </r>
  <r>
    <x v="9"/>
    <x v="6"/>
    <x v="2"/>
    <x v="0"/>
    <x v="28"/>
    <x v="25"/>
    <n v="0"/>
    <n v="0"/>
    <n v="0"/>
    <x v="1"/>
  </r>
  <r>
    <x v="9"/>
    <x v="6"/>
    <x v="2"/>
    <x v="0"/>
    <x v="28"/>
    <x v="26"/>
    <n v="0"/>
    <n v="0"/>
    <n v="0"/>
    <x v="1"/>
  </r>
  <r>
    <x v="9"/>
    <x v="6"/>
    <x v="2"/>
    <x v="0"/>
    <x v="28"/>
    <x v="27"/>
    <n v="0"/>
    <n v="0"/>
    <n v="0"/>
    <x v="1"/>
  </r>
  <r>
    <x v="9"/>
    <x v="6"/>
    <x v="2"/>
    <x v="0"/>
    <x v="28"/>
    <x v="28"/>
    <n v="0"/>
    <n v="0"/>
    <n v="0"/>
    <x v="1"/>
  </r>
  <r>
    <x v="9"/>
    <x v="6"/>
    <x v="2"/>
    <x v="0"/>
    <x v="28"/>
    <x v="29"/>
    <n v="0"/>
    <n v="0"/>
    <n v="0"/>
    <x v="1"/>
  </r>
  <r>
    <x v="9"/>
    <x v="6"/>
    <x v="2"/>
    <x v="0"/>
    <x v="28"/>
    <x v="30"/>
    <n v="0"/>
    <n v="0"/>
    <n v="0"/>
    <x v="1"/>
  </r>
  <r>
    <x v="9"/>
    <x v="7"/>
    <x v="0"/>
    <x v="0"/>
    <x v="28"/>
    <x v="0"/>
    <n v="5280150"/>
    <n v="0"/>
    <n v="0"/>
    <x v="1"/>
  </r>
  <r>
    <x v="9"/>
    <x v="7"/>
    <x v="0"/>
    <x v="0"/>
    <x v="28"/>
    <x v="1"/>
    <n v="4130504"/>
    <n v="0"/>
    <n v="0"/>
    <x v="1"/>
  </r>
  <r>
    <x v="9"/>
    <x v="7"/>
    <x v="0"/>
    <x v="0"/>
    <x v="28"/>
    <x v="2"/>
    <n v="1830793"/>
    <n v="0"/>
    <n v="0"/>
    <x v="1"/>
  </r>
  <r>
    <x v="9"/>
    <x v="7"/>
    <x v="0"/>
    <x v="0"/>
    <x v="28"/>
    <x v="3"/>
    <n v="266988"/>
    <n v="0"/>
    <n v="0"/>
    <x v="1"/>
  </r>
  <r>
    <x v="9"/>
    <x v="7"/>
    <x v="0"/>
    <x v="0"/>
    <x v="28"/>
    <x v="4"/>
    <n v="24081"/>
    <n v="0"/>
    <n v="0"/>
    <x v="1"/>
  </r>
  <r>
    <x v="9"/>
    <x v="7"/>
    <x v="0"/>
    <x v="0"/>
    <x v="28"/>
    <x v="5"/>
    <n v="0"/>
    <n v="0"/>
    <n v="0"/>
    <x v="1"/>
  </r>
  <r>
    <x v="9"/>
    <x v="7"/>
    <x v="0"/>
    <x v="0"/>
    <x v="28"/>
    <x v="6"/>
    <n v="0"/>
    <n v="0"/>
    <n v="0"/>
    <x v="1"/>
  </r>
  <r>
    <x v="9"/>
    <x v="7"/>
    <x v="0"/>
    <x v="0"/>
    <x v="28"/>
    <x v="7"/>
    <n v="0"/>
    <n v="0"/>
    <n v="0"/>
    <x v="1"/>
  </r>
  <r>
    <x v="9"/>
    <x v="7"/>
    <x v="0"/>
    <x v="0"/>
    <x v="28"/>
    <x v="8"/>
    <n v="0"/>
    <n v="0"/>
    <n v="0"/>
    <x v="1"/>
  </r>
  <r>
    <x v="9"/>
    <x v="7"/>
    <x v="0"/>
    <x v="0"/>
    <x v="28"/>
    <x v="9"/>
    <n v="0"/>
    <n v="0"/>
    <n v="0"/>
    <x v="1"/>
  </r>
  <r>
    <x v="9"/>
    <x v="7"/>
    <x v="0"/>
    <x v="0"/>
    <x v="28"/>
    <x v="10"/>
    <n v="0"/>
    <n v="0"/>
    <n v="0"/>
    <x v="1"/>
  </r>
  <r>
    <x v="9"/>
    <x v="7"/>
    <x v="0"/>
    <x v="0"/>
    <x v="28"/>
    <x v="11"/>
    <n v="0"/>
    <n v="0"/>
    <n v="0"/>
    <x v="1"/>
  </r>
  <r>
    <x v="9"/>
    <x v="7"/>
    <x v="0"/>
    <x v="0"/>
    <x v="28"/>
    <x v="12"/>
    <n v="0"/>
    <n v="0"/>
    <n v="0"/>
    <x v="1"/>
  </r>
  <r>
    <x v="9"/>
    <x v="7"/>
    <x v="0"/>
    <x v="0"/>
    <x v="28"/>
    <x v="13"/>
    <n v="0"/>
    <n v="0"/>
    <n v="0"/>
    <x v="1"/>
  </r>
  <r>
    <x v="9"/>
    <x v="7"/>
    <x v="0"/>
    <x v="0"/>
    <x v="28"/>
    <x v="14"/>
    <n v="0"/>
    <n v="0"/>
    <n v="0"/>
    <x v="1"/>
  </r>
  <r>
    <x v="9"/>
    <x v="7"/>
    <x v="0"/>
    <x v="0"/>
    <x v="28"/>
    <x v="15"/>
    <n v="0"/>
    <n v="0"/>
    <n v="0"/>
    <x v="1"/>
  </r>
  <r>
    <x v="9"/>
    <x v="7"/>
    <x v="0"/>
    <x v="0"/>
    <x v="28"/>
    <x v="16"/>
    <n v="0"/>
    <n v="0"/>
    <n v="0"/>
    <x v="1"/>
  </r>
  <r>
    <x v="9"/>
    <x v="7"/>
    <x v="0"/>
    <x v="0"/>
    <x v="28"/>
    <x v="17"/>
    <n v="0"/>
    <n v="0"/>
    <n v="0"/>
    <x v="1"/>
  </r>
  <r>
    <x v="9"/>
    <x v="7"/>
    <x v="0"/>
    <x v="0"/>
    <x v="28"/>
    <x v="18"/>
    <n v="0"/>
    <n v="0"/>
    <n v="0"/>
    <x v="1"/>
  </r>
  <r>
    <x v="9"/>
    <x v="7"/>
    <x v="0"/>
    <x v="0"/>
    <x v="28"/>
    <x v="19"/>
    <n v="0"/>
    <n v="0"/>
    <n v="0"/>
    <x v="1"/>
  </r>
  <r>
    <x v="9"/>
    <x v="7"/>
    <x v="0"/>
    <x v="0"/>
    <x v="28"/>
    <x v="20"/>
    <n v="0"/>
    <n v="0"/>
    <n v="0"/>
    <x v="1"/>
  </r>
  <r>
    <x v="9"/>
    <x v="7"/>
    <x v="0"/>
    <x v="0"/>
    <x v="28"/>
    <x v="21"/>
    <n v="0"/>
    <n v="0"/>
    <n v="0"/>
    <x v="1"/>
  </r>
  <r>
    <x v="9"/>
    <x v="7"/>
    <x v="0"/>
    <x v="0"/>
    <x v="28"/>
    <x v="22"/>
    <n v="0"/>
    <n v="0"/>
    <n v="0"/>
    <x v="1"/>
  </r>
  <r>
    <x v="9"/>
    <x v="7"/>
    <x v="0"/>
    <x v="0"/>
    <x v="28"/>
    <x v="23"/>
    <n v="0"/>
    <n v="0"/>
    <n v="0"/>
    <x v="1"/>
  </r>
  <r>
    <x v="9"/>
    <x v="7"/>
    <x v="0"/>
    <x v="0"/>
    <x v="28"/>
    <x v="24"/>
    <n v="0"/>
    <n v="0"/>
    <n v="0"/>
    <x v="1"/>
  </r>
  <r>
    <x v="9"/>
    <x v="7"/>
    <x v="0"/>
    <x v="0"/>
    <x v="28"/>
    <x v="25"/>
    <n v="0"/>
    <n v="0"/>
    <n v="0"/>
    <x v="1"/>
  </r>
  <r>
    <x v="9"/>
    <x v="7"/>
    <x v="0"/>
    <x v="0"/>
    <x v="28"/>
    <x v="26"/>
    <n v="0"/>
    <n v="0"/>
    <n v="0"/>
    <x v="1"/>
  </r>
  <r>
    <x v="9"/>
    <x v="7"/>
    <x v="0"/>
    <x v="0"/>
    <x v="28"/>
    <x v="27"/>
    <n v="0"/>
    <n v="0"/>
    <n v="0"/>
    <x v="1"/>
  </r>
  <r>
    <x v="9"/>
    <x v="7"/>
    <x v="0"/>
    <x v="0"/>
    <x v="28"/>
    <x v="28"/>
    <n v="0"/>
    <n v="0"/>
    <n v="0"/>
    <x v="1"/>
  </r>
  <r>
    <x v="9"/>
    <x v="7"/>
    <x v="0"/>
    <x v="0"/>
    <x v="28"/>
    <x v="29"/>
    <n v="0"/>
    <n v="0"/>
    <n v="0"/>
    <x v="1"/>
  </r>
  <r>
    <x v="9"/>
    <x v="7"/>
    <x v="0"/>
    <x v="0"/>
    <x v="28"/>
    <x v="30"/>
    <n v="0"/>
    <n v="0"/>
    <n v="0"/>
    <x v="1"/>
  </r>
  <r>
    <x v="9"/>
    <x v="7"/>
    <x v="1"/>
    <x v="0"/>
    <x v="28"/>
    <x v="0"/>
    <n v="710337"/>
    <n v="0"/>
    <n v="0"/>
    <x v="1"/>
  </r>
  <r>
    <x v="9"/>
    <x v="7"/>
    <x v="1"/>
    <x v="0"/>
    <x v="28"/>
    <x v="1"/>
    <n v="564538"/>
    <n v="0"/>
    <n v="0"/>
    <x v="1"/>
  </r>
  <r>
    <x v="9"/>
    <x v="7"/>
    <x v="1"/>
    <x v="0"/>
    <x v="28"/>
    <x v="2"/>
    <n v="254035"/>
    <n v="0"/>
    <n v="0"/>
    <x v="1"/>
  </r>
  <r>
    <x v="9"/>
    <x v="7"/>
    <x v="1"/>
    <x v="0"/>
    <x v="28"/>
    <x v="3"/>
    <n v="39301"/>
    <n v="0"/>
    <n v="0"/>
    <x v="1"/>
  </r>
  <r>
    <x v="9"/>
    <x v="7"/>
    <x v="1"/>
    <x v="0"/>
    <x v="28"/>
    <x v="4"/>
    <n v="3755"/>
    <n v="0"/>
    <n v="0"/>
    <x v="1"/>
  </r>
  <r>
    <x v="9"/>
    <x v="7"/>
    <x v="1"/>
    <x v="0"/>
    <x v="28"/>
    <x v="5"/>
    <n v="0"/>
    <n v="0"/>
    <n v="0"/>
    <x v="1"/>
  </r>
  <r>
    <x v="9"/>
    <x v="7"/>
    <x v="1"/>
    <x v="0"/>
    <x v="28"/>
    <x v="6"/>
    <n v="0"/>
    <n v="0"/>
    <n v="0"/>
    <x v="1"/>
  </r>
  <r>
    <x v="9"/>
    <x v="7"/>
    <x v="1"/>
    <x v="0"/>
    <x v="28"/>
    <x v="7"/>
    <n v="0"/>
    <n v="0"/>
    <n v="0"/>
    <x v="1"/>
  </r>
  <r>
    <x v="9"/>
    <x v="7"/>
    <x v="1"/>
    <x v="0"/>
    <x v="28"/>
    <x v="8"/>
    <n v="0"/>
    <n v="0"/>
    <n v="0"/>
    <x v="1"/>
  </r>
  <r>
    <x v="9"/>
    <x v="7"/>
    <x v="1"/>
    <x v="0"/>
    <x v="28"/>
    <x v="9"/>
    <n v="0"/>
    <n v="0"/>
    <n v="0"/>
    <x v="1"/>
  </r>
  <r>
    <x v="9"/>
    <x v="7"/>
    <x v="1"/>
    <x v="0"/>
    <x v="28"/>
    <x v="10"/>
    <n v="0"/>
    <n v="0"/>
    <n v="0"/>
    <x v="1"/>
  </r>
  <r>
    <x v="9"/>
    <x v="7"/>
    <x v="1"/>
    <x v="0"/>
    <x v="28"/>
    <x v="11"/>
    <n v="0"/>
    <n v="0"/>
    <n v="0"/>
    <x v="1"/>
  </r>
  <r>
    <x v="9"/>
    <x v="7"/>
    <x v="1"/>
    <x v="0"/>
    <x v="28"/>
    <x v="12"/>
    <n v="0"/>
    <n v="0"/>
    <n v="0"/>
    <x v="1"/>
  </r>
  <r>
    <x v="9"/>
    <x v="7"/>
    <x v="1"/>
    <x v="0"/>
    <x v="28"/>
    <x v="13"/>
    <n v="0"/>
    <n v="0"/>
    <n v="0"/>
    <x v="1"/>
  </r>
  <r>
    <x v="9"/>
    <x v="7"/>
    <x v="1"/>
    <x v="0"/>
    <x v="28"/>
    <x v="14"/>
    <n v="0"/>
    <n v="0"/>
    <n v="0"/>
    <x v="1"/>
  </r>
  <r>
    <x v="9"/>
    <x v="7"/>
    <x v="1"/>
    <x v="0"/>
    <x v="28"/>
    <x v="15"/>
    <n v="0"/>
    <n v="0"/>
    <n v="0"/>
    <x v="1"/>
  </r>
  <r>
    <x v="9"/>
    <x v="7"/>
    <x v="1"/>
    <x v="0"/>
    <x v="28"/>
    <x v="16"/>
    <n v="0"/>
    <n v="0"/>
    <n v="0"/>
    <x v="1"/>
  </r>
  <r>
    <x v="9"/>
    <x v="7"/>
    <x v="1"/>
    <x v="0"/>
    <x v="28"/>
    <x v="17"/>
    <n v="0"/>
    <n v="0"/>
    <n v="0"/>
    <x v="1"/>
  </r>
  <r>
    <x v="9"/>
    <x v="7"/>
    <x v="1"/>
    <x v="0"/>
    <x v="28"/>
    <x v="18"/>
    <n v="0"/>
    <n v="0"/>
    <n v="0"/>
    <x v="1"/>
  </r>
  <r>
    <x v="9"/>
    <x v="7"/>
    <x v="1"/>
    <x v="0"/>
    <x v="28"/>
    <x v="19"/>
    <n v="0"/>
    <n v="0"/>
    <n v="0"/>
    <x v="1"/>
  </r>
  <r>
    <x v="9"/>
    <x v="7"/>
    <x v="1"/>
    <x v="0"/>
    <x v="28"/>
    <x v="20"/>
    <n v="0"/>
    <n v="0"/>
    <n v="0"/>
    <x v="1"/>
  </r>
  <r>
    <x v="9"/>
    <x v="7"/>
    <x v="1"/>
    <x v="0"/>
    <x v="28"/>
    <x v="21"/>
    <n v="0"/>
    <n v="0"/>
    <n v="0"/>
    <x v="1"/>
  </r>
  <r>
    <x v="9"/>
    <x v="7"/>
    <x v="1"/>
    <x v="0"/>
    <x v="28"/>
    <x v="22"/>
    <n v="0"/>
    <n v="0"/>
    <n v="0"/>
    <x v="1"/>
  </r>
  <r>
    <x v="9"/>
    <x v="7"/>
    <x v="1"/>
    <x v="0"/>
    <x v="28"/>
    <x v="23"/>
    <n v="0"/>
    <n v="0"/>
    <n v="0"/>
    <x v="1"/>
  </r>
  <r>
    <x v="9"/>
    <x v="7"/>
    <x v="1"/>
    <x v="0"/>
    <x v="28"/>
    <x v="24"/>
    <n v="0"/>
    <n v="0"/>
    <n v="0"/>
    <x v="1"/>
  </r>
  <r>
    <x v="9"/>
    <x v="7"/>
    <x v="1"/>
    <x v="0"/>
    <x v="28"/>
    <x v="25"/>
    <n v="0"/>
    <n v="0"/>
    <n v="0"/>
    <x v="1"/>
  </r>
  <r>
    <x v="9"/>
    <x v="7"/>
    <x v="1"/>
    <x v="0"/>
    <x v="28"/>
    <x v="26"/>
    <n v="0"/>
    <n v="0"/>
    <n v="0"/>
    <x v="1"/>
  </r>
  <r>
    <x v="9"/>
    <x v="7"/>
    <x v="1"/>
    <x v="0"/>
    <x v="28"/>
    <x v="27"/>
    <n v="0"/>
    <n v="0"/>
    <n v="0"/>
    <x v="1"/>
  </r>
  <r>
    <x v="9"/>
    <x v="7"/>
    <x v="1"/>
    <x v="0"/>
    <x v="28"/>
    <x v="28"/>
    <n v="0"/>
    <n v="0"/>
    <n v="0"/>
    <x v="1"/>
  </r>
  <r>
    <x v="9"/>
    <x v="7"/>
    <x v="1"/>
    <x v="0"/>
    <x v="28"/>
    <x v="29"/>
    <n v="0"/>
    <n v="0"/>
    <n v="0"/>
    <x v="1"/>
  </r>
  <r>
    <x v="9"/>
    <x v="7"/>
    <x v="1"/>
    <x v="0"/>
    <x v="28"/>
    <x v="30"/>
    <n v="0"/>
    <n v="0"/>
    <n v="0"/>
    <x v="1"/>
  </r>
  <r>
    <x v="9"/>
    <x v="7"/>
    <x v="2"/>
    <x v="0"/>
    <x v="28"/>
    <x v="0"/>
    <n v="276289"/>
    <n v="0"/>
    <n v="0"/>
    <x v="1"/>
  </r>
  <r>
    <x v="9"/>
    <x v="7"/>
    <x v="2"/>
    <x v="0"/>
    <x v="28"/>
    <x v="1"/>
    <n v="209418"/>
    <n v="0"/>
    <n v="0"/>
    <x v="1"/>
  </r>
  <r>
    <x v="9"/>
    <x v="7"/>
    <x v="2"/>
    <x v="0"/>
    <x v="28"/>
    <x v="2"/>
    <n v="94677"/>
    <n v="0"/>
    <n v="0"/>
    <x v="1"/>
  </r>
  <r>
    <x v="9"/>
    <x v="7"/>
    <x v="2"/>
    <x v="0"/>
    <x v="28"/>
    <x v="3"/>
    <n v="10759"/>
    <n v="0"/>
    <n v="0"/>
    <x v="1"/>
  </r>
  <r>
    <x v="9"/>
    <x v="7"/>
    <x v="2"/>
    <x v="0"/>
    <x v="28"/>
    <x v="4"/>
    <n v="983"/>
    <n v="0"/>
    <n v="0"/>
    <x v="1"/>
  </r>
  <r>
    <x v="9"/>
    <x v="7"/>
    <x v="2"/>
    <x v="0"/>
    <x v="28"/>
    <x v="5"/>
    <n v="0"/>
    <n v="0"/>
    <n v="0"/>
    <x v="1"/>
  </r>
  <r>
    <x v="9"/>
    <x v="7"/>
    <x v="2"/>
    <x v="0"/>
    <x v="28"/>
    <x v="6"/>
    <n v="0"/>
    <n v="0"/>
    <n v="0"/>
    <x v="1"/>
  </r>
  <r>
    <x v="9"/>
    <x v="7"/>
    <x v="2"/>
    <x v="0"/>
    <x v="28"/>
    <x v="7"/>
    <n v="0"/>
    <n v="0"/>
    <n v="0"/>
    <x v="1"/>
  </r>
  <r>
    <x v="9"/>
    <x v="7"/>
    <x v="2"/>
    <x v="0"/>
    <x v="28"/>
    <x v="8"/>
    <n v="0"/>
    <n v="0"/>
    <n v="0"/>
    <x v="1"/>
  </r>
  <r>
    <x v="9"/>
    <x v="7"/>
    <x v="2"/>
    <x v="0"/>
    <x v="28"/>
    <x v="9"/>
    <n v="0"/>
    <n v="0"/>
    <n v="0"/>
    <x v="1"/>
  </r>
  <r>
    <x v="9"/>
    <x v="7"/>
    <x v="2"/>
    <x v="0"/>
    <x v="28"/>
    <x v="10"/>
    <n v="0"/>
    <n v="0"/>
    <n v="0"/>
    <x v="1"/>
  </r>
  <r>
    <x v="9"/>
    <x v="7"/>
    <x v="2"/>
    <x v="0"/>
    <x v="28"/>
    <x v="11"/>
    <n v="0"/>
    <n v="0"/>
    <n v="0"/>
    <x v="1"/>
  </r>
  <r>
    <x v="9"/>
    <x v="7"/>
    <x v="2"/>
    <x v="0"/>
    <x v="28"/>
    <x v="12"/>
    <n v="0"/>
    <n v="0"/>
    <n v="0"/>
    <x v="1"/>
  </r>
  <r>
    <x v="9"/>
    <x v="7"/>
    <x v="2"/>
    <x v="0"/>
    <x v="28"/>
    <x v="13"/>
    <n v="0"/>
    <n v="0"/>
    <n v="0"/>
    <x v="1"/>
  </r>
  <r>
    <x v="9"/>
    <x v="7"/>
    <x v="2"/>
    <x v="0"/>
    <x v="28"/>
    <x v="14"/>
    <n v="0"/>
    <n v="0"/>
    <n v="0"/>
    <x v="1"/>
  </r>
  <r>
    <x v="9"/>
    <x v="7"/>
    <x v="2"/>
    <x v="0"/>
    <x v="28"/>
    <x v="15"/>
    <n v="0"/>
    <n v="0"/>
    <n v="0"/>
    <x v="1"/>
  </r>
  <r>
    <x v="9"/>
    <x v="7"/>
    <x v="2"/>
    <x v="0"/>
    <x v="28"/>
    <x v="16"/>
    <n v="0"/>
    <n v="0"/>
    <n v="0"/>
    <x v="1"/>
  </r>
  <r>
    <x v="9"/>
    <x v="7"/>
    <x v="2"/>
    <x v="0"/>
    <x v="28"/>
    <x v="17"/>
    <n v="0"/>
    <n v="0"/>
    <n v="0"/>
    <x v="1"/>
  </r>
  <r>
    <x v="9"/>
    <x v="7"/>
    <x v="2"/>
    <x v="0"/>
    <x v="28"/>
    <x v="18"/>
    <n v="0"/>
    <n v="0"/>
    <n v="0"/>
    <x v="1"/>
  </r>
  <r>
    <x v="9"/>
    <x v="7"/>
    <x v="2"/>
    <x v="0"/>
    <x v="28"/>
    <x v="19"/>
    <n v="0"/>
    <n v="0"/>
    <n v="0"/>
    <x v="1"/>
  </r>
  <r>
    <x v="9"/>
    <x v="7"/>
    <x v="2"/>
    <x v="0"/>
    <x v="28"/>
    <x v="20"/>
    <n v="0"/>
    <n v="0"/>
    <n v="0"/>
    <x v="1"/>
  </r>
  <r>
    <x v="9"/>
    <x v="7"/>
    <x v="2"/>
    <x v="0"/>
    <x v="28"/>
    <x v="21"/>
    <n v="0"/>
    <n v="0"/>
    <n v="0"/>
    <x v="1"/>
  </r>
  <r>
    <x v="9"/>
    <x v="7"/>
    <x v="2"/>
    <x v="0"/>
    <x v="28"/>
    <x v="22"/>
    <n v="0"/>
    <n v="0"/>
    <n v="0"/>
    <x v="1"/>
  </r>
  <r>
    <x v="9"/>
    <x v="7"/>
    <x v="2"/>
    <x v="0"/>
    <x v="28"/>
    <x v="23"/>
    <n v="0"/>
    <n v="0"/>
    <n v="0"/>
    <x v="1"/>
  </r>
  <r>
    <x v="9"/>
    <x v="7"/>
    <x v="2"/>
    <x v="0"/>
    <x v="28"/>
    <x v="24"/>
    <n v="0"/>
    <n v="0"/>
    <n v="0"/>
    <x v="1"/>
  </r>
  <r>
    <x v="9"/>
    <x v="7"/>
    <x v="2"/>
    <x v="0"/>
    <x v="28"/>
    <x v="25"/>
    <n v="0"/>
    <n v="0"/>
    <n v="0"/>
    <x v="1"/>
  </r>
  <r>
    <x v="9"/>
    <x v="7"/>
    <x v="2"/>
    <x v="0"/>
    <x v="28"/>
    <x v="26"/>
    <n v="0"/>
    <n v="0"/>
    <n v="0"/>
    <x v="1"/>
  </r>
  <r>
    <x v="9"/>
    <x v="7"/>
    <x v="2"/>
    <x v="0"/>
    <x v="28"/>
    <x v="27"/>
    <n v="0"/>
    <n v="0"/>
    <n v="0"/>
    <x v="1"/>
  </r>
  <r>
    <x v="9"/>
    <x v="7"/>
    <x v="2"/>
    <x v="0"/>
    <x v="28"/>
    <x v="28"/>
    <n v="0"/>
    <n v="0"/>
    <n v="0"/>
    <x v="1"/>
  </r>
  <r>
    <x v="9"/>
    <x v="7"/>
    <x v="2"/>
    <x v="0"/>
    <x v="28"/>
    <x v="29"/>
    <n v="0"/>
    <n v="0"/>
    <n v="0"/>
    <x v="1"/>
  </r>
  <r>
    <x v="9"/>
    <x v="7"/>
    <x v="2"/>
    <x v="0"/>
    <x v="28"/>
    <x v="30"/>
    <n v="0"/>
    <n v="0"/>
    <n v="0"/>
    <x v="1"/>
  </r>
  <r>
    <x v="9"/>
    <x v="8"/>
    <x v="0"/>
    <x v="0"/>
    <x v="28"/>
    <x v="0"/>
    <n v="9742097"/>
    <n v="0"/>
    <n v="0"/>
    <x v="1"/>
  </r>
  <r>
    <x v="9"/>
    <x v="8"/>
    <x v="0"/>
    <x v="0"/>
    <x v="28"/>
    <x v="1"/>
    <n v="7078088"/>
    <n v="0"/>
    <n v="0"/>
    <x v="1"/>
  </r>
  <r>
    <x v="9"/>
    <x v="8"/>
    <x v="0"/>
    <x v="0"/>
    <x v="28"/>
    <x v="2"/>
    <n v="2931361"/>
    <n v="0"/>
    <n v="0"/>
    <x v="1"/>
  </r>
  <r>
    <x v="9"/>
    <x v="8"/>
    <x v="0"/>
    <x v="0"/>
    <x v="28"/>
    <x v="3"/>
    <n v="302213"/>
    <n v="0"/>
    <n v="0"/>
    <x v="1"/>
  </r>
  <r>
    <x v="9"/>
    <x v="8"/>
    <x v="0"/>
    <x v="0"/>
    <x v="28"/>
    <x v="4"/>
    <n v="18973"/>
    <n v="0"/>
    <n v="0"/>
    <x v="1"/>
  </r>
  <r>
    <x v="9"/>
    <x v="8"/>
    <x v="0"/>
    <x v="0"/>
    <x v="28"/>
    <x v="5"/>
    <n v="0"/>
    <n v="0"/>
    <n v="0"/>
    <x v="1"/>
  </r>
  <r>
    <x v="9"/>
    <x v="8"/>
    <x v="0"/>
    <x v="0"/>
    <x v="28"/>
    <x v="6"/>
    <n v="0"/>
    <n v="0"/>
    <n v="0"/>
    <x v="1"/>
  </r>
  <r>
    <x v="9"/>
    <x v="8"/>
    <x v="0"/>
    <x v="0"/>
    <x v="28"/>
    <x v="7"/>
    <n v="0"/>
    <n v="0"/>
    <n v="0"/>
    <x v="1"/>
  </r>
  <r>
    <x v="9"/>
    <x v="8"/>
    <x v="0"/>
    <x v="0"/>
    <x v="28"/>
    <x v="8"/>
    <n v="0"/>
    <n v="0"/>
    <n v="0"/>
    <x v="1"/>
  </r>
  <r>
    <x v="9"/>
    <x v="8"/>
    <x v="0"/>
    <x v="0"/>
    <x v="28"/>
    <x v="9"/>
    <n v="0"/>
    <n v="0"/>
    <n v="0"/>
    <x v="1"/>
  </r>
  <r>
    <x v="9"/>
    <x v="8"/>
    <x v="0"/>
    <x v="0"/>
    <x v="28"/>
    <x v="10"/>
    <n v="0"/>
    <n v="0"/>
    <n v="0"/>
    <x v="1"/>
  </r>
  <r>
    <x v="9"/>
    <x v="8"/>
    <x v="0"/>
    <x v="0"/>
    <x v="28"/>
    <x v="11"/>
    <n v="0"/>
    <n v="0"/>
    <n v="0"/>
    <x v="1"/>
  </r>
  <r>
    <x v="9"/>
    <x v="8"/>
    <x v="0"/>
    <x v="0"/>
    <x v="28"/>
    <x v="12"/>
    <n v="0"/>
    <n v="0"/>
    <n v="0"/>
    <x v="1"/>
  </r>
  <r>
    <x v="9"/>
    <x v="8"/>
    <x v="0"/>
    <x v="0"/>
    <x v="28"/>
    <x v="13"/>
    <n v="0"/>
    <n v="0"/>
    <n v="0"/>
    <x v="1"/>
  </r>
  <r>
    <x v="9"/>
    <x v="8"/>
    <x v="0"/>
    <x v="0"/>
    <x v="28"/>
    <x v="14"/>
    <n v="0"/>
    <n v="0"/>
    <n v="0"/>
    <x v="1"/>
  </r>
  <r>
    <x v="9"/>
    <x v="8"/>
    <x v="0"/>
    <x v="0"/>
    <x v="28"/>
    <x v="15"/>
    <n v="0"/>
    <n v="0"/>
    <n v="0"/>
    <x v="1"/>
  </r>
  <r>
    <x v="9"/>
    <x v="8"/>
    <x v="0"/>
    <x v="0"/>
    <x v="28"/>
    <x v="16"/>
    <n v="0"/>
    <n v="0"/>
    <n v="0"/>
    <x v="1"/>
  </r>
  <r>
    <x v="9"/>
    <x v="8"/>
    <x v="0"/>
    <x v="0"/>
    <x v="28"/>
    <x v="17"/>
    <n v="0"/>
    <n v="0"/>
    <n v="0"/>
    <x v="1"/>
  </r>
  <r>
    <x v="9"/>
    <x v="8"/>
    <x v="0"/>
    <x v="0"/>
    <x v="28"/>
    <x v="18"/>
    <n v="0"/>
    <n v="0"/>
    <n v="0"/>
    <x v="1"/>
  </r>
  <r>
    <x v="9"/>
    <x v="8"/>
    <x v="0"/>
    <x v="0"/>
    <x v="28"/>
    <x v="19"/>
    <n v="0"/>
    <n v="0"/>
    <n v="0"/>
    <x v="1"/>
  </r>
  <r>
    <x v="9"/>
    <x v="8"/>
    <x v="0"/>
    <x v="0"/>
    <x v="28"/>
    <x v="20"/>
    <n v="0"/>
    <n v="0"/>
    <n v="0"/>
    <x v="1"/>
  </r>
  <r>
    <x v="9"/>
    <x v="8"/>
    <x v="0"/>
    <x v="0"/>
    <x v="28"/>
    <x v="21"/>
    <n v="0"/>
    <n v="0"/>
    <n v="0"/>
    <x v="1"/>
  </r>
  <r>
    <x v="9"/>
    <x v="8"/>
    <x v="0"/>
    <x v="0"/>
    <x v="28"/>
    <x v="22"/>
    <n v="0"/>
    <n v="0"/>
    <n v="0"/>
    <x v="1"/>
  </r>
  <r>
    <x v="9"/>
    <x v="8"/>
    <x v="0"/>
    <x v="0"/>
    <x v="28"/>
    <x v="23"/>
    <n v="0"/>
    <n v="0"/>
    <n v="0"/>
    <x v="1"/>
  </r>
  <r>
    <x v="9"/>
    <x v="8"/>
    <x v="0"/>
    <x v="0"/>
    <x v="28"/>
    <x v="24"/>
    <n v="0"/>
    <n v="0"/>
    <n v="0"/>
    <x v="1"/>
  </r>
  <r>
    <x v="9"/>
    <x v="8"/>
    <x v="0"/>
    <x v="0"/>
    <x v="28"/>
    <x v="25"/>
    <n v="0"/>
    <n v="0"/>
    <n v="0"/>
    <x v="1"/>
  </r>
  <r>
    <x v="9"/>
    <x v="8"/>
    <x v="0"/>
    <x v="0"/>
    <x v="28"/>
    <x v="26"/>
    <n v="0"/>
    <n v="0"/>
    <n v="0"/>
    <x v="1"/>
  </r>
  <r>
    <x v="9"/>
    <x v="8"/>
    <x v="0"/>
    <x v="0"/>
    <x v="28"/>
    <x v="27"/>
    <n v="0"/>
    <n v="0"/>
    <n v="0"/>
    <x v="1"/>
  </r>
  <r>
    <x v="9"/>
    <x v="8"/>
    <x v="0"/>
    <x v="0"/>
    <x v="28"/>
    <x v="28"/>
    <n v="0"/>
    <n v="0"/>
    <n v="0"/>
    <x v="1"/>
  </r>
  <r>
    <x v="9"/>
    <x v="8"/>
    <x v="0"/>
    <x v="0"/>
    <x v="28"/>
    <x v="29"/>
    <n v="0"/>
    <n v="0"/>
    <n v="0"/>
    <x v="1"/>
  </r>
  <r>
    <x v="9"/>
    <x v="8"/>
    <x v="0"/>
    <x v="0"/>
    <x v="28"/>
    <x v="30"/>
    <n v="0"/>
    <n v="0"/>
    <n v="0"/>
    <x v="1"/>
  </r>
  <r>
    <x v="9"/>
    <x v="8"/>
    <x v="1"/>
    <x v="0"/>
    <x v="28"/>
    <x v="0"/>
    <n v="1999510"/>
    <n v="0"/>
    <n v="0"/>
    <x v="1"/>
  </r>
  <r>
    <x v="9"/>
    <x v="8"/>
    <x v="1"/>
    <x v="0"/>
    <x v="28"/>
    <x v="1"/>
    <n v="1461219"/>
    <n v="0"/>
    <n v="0"/>
    <x v="1"/>
  </r>
  <r>
    <x v="9"/>
    <x v="8"/>
    <x v="1"/>
    <x v="0"/>
    <x v="28"/>
    <x v="2"/>
    <n v="607958"/>
    <n v="0"/>
    <n v="0"/>
    <x v="1"/>
  </r>
  <r>
    <x v="9"/>
    <x v="8"/>
    <x v="1"/>
    <x v="0"/>
    <x v="28"/>
    <x v="3"/>
    <n v="64597"/>
    <n v="0"/>
    <n v="0"/>
    <x v="1"/>
  </r>
  <r>
    <x v="9"/>
    <x v="8"/>
    <x v="1"/>
    <x v="0"/>
    <x v="28"/>
    <x v="4"/>
    <n v="4145"/>
    <n v="0"/>
    <n v="0"/>
    <x v="1"/>
  </r>
  <r>
    <x v="9"/>
    <x v="8"/>
    <x v="1"/>
    <x v="0"/>
    <x v="28"/>
    <x v="5"/>
    <n v="0"/>
    <n v="0"/>
    <n v="0"/>
    <x v="1"/>
  </r>
  <r>
    <x v="9"/>
    <x v="8"/>
    <x v="1"/>
    <x v="0"/>
    <x v="28"/>
    <x v="6"/>
    <n v="0"/>
    <n v="0"/>
    <n v="0"/>
    <x v="1"/>
  </r>
  <r>
    <x v="9"/>
    <x v="8"/>
    <x v="1"/>
    <x v="0"/>
    <x v="28"/>
    <x v="7"/>
    <n v="0"/>
    <n v="0"/>
    <n v="0"/>
    <x v="1"/>
  </r>
  <r>
    <x v="9"/>
    <x v="8"/>
    <x v="1"/>
    <x v="0"/>
    <x v="28"/>
    <x v="8"/>
    <n v="0"/>
    <n v="0"/>
    <n v="0"/>
    <x v="1"/>
  </r>
  <r>
    <x v="9"/>
    <x v="8"/>
    <x v="1"/>
    <x v="0"/>
    <x v="28"/>
    <x v="9"/>
    <n v="0"/>
    <n v="0"/>
    <n v="0"/>
    <x v="1"/>
  </r>
  <r>
    <x v="9"/>
    <x v="8"/>
    <x v="1"/>
    <x v="0"/>
    <x v="28"/>
    <x v="10"/>
    <n v="0"/>
    <n v="0"/>
    <n v="0"/>
    <x v="1"/>
  </r>
  <r>
    <x v="9"/>
    <x v="8"/>
    <x v="1"/>
    <x v="0"/>
    <x v="28"/>
    <x v="11"/>
    <n v="0"/>
    <n v="0"/>
    <n v="0"/>
    <x v="1"/>
  </r>
  <r>
    <x v="9"/>
    <x v="8"/>
    <x v="1"/>
    <x v="0"/>
    <x v="28"/>
    <x v="12"/>
    <n v="0"/>
    <n v="0"/>
    <n v="0"/>
    <x v="1"/>
  </r>
  <r>
    <x v="9"/>
    <x v="8"/>
    <x v="1"/>
    <x v="0"/>
    <x v="28"/>
    <x v="13"/>
    <n v="0"/>
    <n v="0"/>
    <n v="0"/>
    <x v="1"/>
  </r>
  <r>
    <x v="9"/>
    <x v="8"/>
    <x v="1"/>
    <x v="0"/>
    <x v="28"/>
    <x v="14"/>
    <n v="0"/>
    <n v="0"/>
    <n v="0"/>
    <x v="1"/>
  </r>
  <r>
    <x v="9"/>
    <x v="8"/>
    <x v="1"/>
    <x v="0"/>
    <x v="28"/>
    <x v="15"/>
    <n v="0"/>
    <n v="0"/>
    <n v="0"/>
    <x v="1"/>
  </r>
  <r>
    <x v="9"/>
    <x v="8"/>
    <x v="1"/>
    <x v="0"/>
    <x v="28"/>
    <x v="16"/>
    <n v="0"/>
    <n v="0"/>
    <n v="0"/>
    <x v="1"/>
  </r>
  <r>
    <x v="9"/>
    <x v="8"/>
    <x v="1"/>
    <x v="0"/>
    <x v="28"/>
    <x v="17"/>
    <n v="0"/>
    <n v="0"/>
    <n v="0"/>
    <x v="1"/>
  </r>
  <r>
    <x v="9"/>
    <x v="8"/>
    <x v="1"/>
    <x v="0"/>
    <x v="28"/>
    <x v="18"/>
    <n v="0"/>
    <n v="0"/>
    <n v="0"/>
    <x v="1"/>
  </r>
  <r>
    <x v="9"/>
    <x v="8"/>
    <x v="1"/>
    <x v="0"/>
    <x v="28"/>
    <x v="19"/>
    <n v="0"/>
    <n v="0"/>
    <n v="0"/>
    <x v="1"/>
  </r>
  <r>
    <x v="9"/>
    <x v="8"/>
    <x v="1"/>
    <x v="0"/>
    <x v="28"/>
    <x v="20"/>
    <n v="0"/>
    <n v="0"/>
    <n v="0"/>
    <x v="1"/>
  </r>
  <r>
    <x v="9"/>
    <x v="8"/>
    <x v="1"/>
    <x v="0"/>
    <x v="28"/>
    <x v="21"/>
    <n v="0"/>
    <n v="0"/>
    <n v="0"/>
    <x v="1"/>
  </r>
  <r>
    <x v="9"/>
    <x v="8"/>
    <x v="1"/>
    <x v="0"/>
    <x v="28"/>
    <x v="22"/>
    <n v="0"/>
    <n v="0"/>
    <n v="0"/>
    <x v="1"/>
  </r>
  <r>
    <x v="9"/>
    <x v="8"/>
    <x v="1"/>
    <x v="0"/>
    <x v="28"/>
    <x v="23"/>
    <n v="0"/>
    <n v="0"/>
    <n v="0"/>
    <x v="1"/>
  </r>
  <r>
    <x v="9"/>
    <x v="8"/>
    <x v="1"/>
    <x v="0"/>
    <x v="28"/>
    <x v="24"/>
    <n v="0"/>
    <n v="0"/>
    <n v="0"/>
    <x v="1"/>
  </r>
  <r>
    <x v="9"/>
    <x v="8"/>
    <x v="1"/>
    <x v="0"/>
    <x v="28"/>
    <x v="25"/>
    <n v="0"/>
    <n v="0"/>
    <n v="0"/>
    <x v="1"/>
  </r>
  <r>
    <x v="9"/>
    <x v="8"/>
    <x v="1"/>
    <x v="0"/>
    <x v="28"/>
    <x v="26"/>
    <n v="0"/>
    <n v="0"/>
    <n v="0"/>
    <x v="1"/>
  </r>
  <r>
    <x v="9"/>
    <x v="8"/>
    <x v="1"/>
    <x v="0"/>
    <x v="28"/>
    <x v="27"/>
    <n v="0"/>
    <n v="0"/>
    <n v="0"/>
    <x v="1"/>
  </r>
  <r>
    <x v="9"/>
    <x v="8"/>
    <x v="1"/>
    <x v="0"/>
    <x v="28"/>
    <x v="28"/>
    <n v="0"/>
    <n v="0"/>
    <n v="0"/>
    <x v="1"/>
  </r>
  <r>
    <x v="9"/>
    <x v="8"/>
    <x v="1"/>
    <x v="0"/>
    <x v="28"/>
    <x v="29"/>
    <n v="0"/>
    <n v="0"/>
    <n v="0"/>
    <x v="1"/>
  </r>
  <r>
    <x v="9"/>
    <x v="8"/>
    <x v="1"/>
    <x v="0"/>
    <x v="28"/>
    <x v="30"/>
    <n v="0"/>
    <n v="0"/>
    <n v="0"/>
    <x v="1"/>
  </r>
  <r>
    <x v="9"/>
    <x v="8"/>
    <x v="2"/>
    <x v="0"/>
    <x v="28"/>
    <x v="0"/>
    <n v="331553"/>
    <n v="0"/>
    <n v="0"/>
    <x v="1"/>
  </r>
  <r>
    <x v="9"/>
    <x v="8"/>
    <x v="2"/>
    <x v="0"/>
    <x v="28"/>
    <x v="1"/>
    <n v="237805"/>
    <n v="0"/>
    <n v="0"/>
    <x v="1"/>
  </r>
  <r>
    <x v="9"/>
    <x v="8"/>
    <x v="2"/>
    <x v="0"/>
    <x v="28"/>
    <x v="2"/>
    <n v="102375"/>
    <n v="0"/>
    <n v="0"/>
    <x v="1"/>
  </r>
  <r>
    <x v="9"/>
    <x v="8"/>
    <x v="2"/>
    <x v="0"/>
    <x v="28"/>
    <x v="3"/>
    <n v="8244"/>
    <n v="0"/>
    <n v="0"/>
    <x v="1"/>
  </r>
  <r>
    <x v="9"/>
    <x v="8"/>
    <x v="2"/>
    <x v="0"/>
    <x v="28"/>
    <x v="4"/>
    <n v="521"/>
    <n v="0"/>
    <n v="0"/>
    <x v="1"/>
  </r>
  <r>
    <x v="9"/>
    <x v="8"/>
    <x v="2"/>
    <x v="0"/>
    <x v="28"/>
    <x v="5"/>
    <n v="0"/>
    <n v="0"/>
    <n v="0"/>
    <x v="1"/>
  </r>
  <r>
    <x v="9"/>
    <x v="8"/>
    <x v="2"/>
    <x v="0"/>
    <x v="28"/>
    <x v="6"/>
    <n v="0"/>
    <n v="0"/>
    <n v="0"/>
    <x v="1"/>
  </r>
  <r>
    <x v="9"/>
    <x v="8"/>
    <x v="2"/>
    <x v="0"/>
    <x v="28"/>
    <x v="7"/>
    <n v="0"/>
    <n v="0"/>
    <n v="0"/>
    <x v="1"/>
  </r>
  <r>
    <x v="9"/>
    <x v="8"/>
    <x v="2"/>
    <x v="0"/>
    <x v="28"/>
    <x v="8"/>
    <n v="0"/>
    <n v="0"/>
    <n v="0"/>
    <x v="1"/>
  </r>
  <r>
    <x v="9"/>
    <x v="8"/>
    <x v="2"/>
    <x v="0"/>
    <x v="28"/>
    <x v="9"/>
    <n v="0"/>
    <n v="0"/>
    <n v="0"/>
    <x v="1"/>
  </r>
  <r>
    <x v="9"/>
    <x v="8"/>
    <x v="2"/>
    <x v="0"/>
    <x v="28"/>
    <x v="10"/>
    <n v="0"/>
    <n v="0"/>
    <n v="0"/>
    <x v="1"/>
  </r>
  <r>
    <x v="9"/>
    <x v="8"/>
    <x v="2"/>
    <x v="0"/>
    <x v="28"/>
    <x v="11"/>
    <n v="0"/>
    <n v="0"/>
    <n v="0"/>
    <x v="1"/>
  </r>
  <r>
    <x v="9"/>
    <x v="8"/>
    <x v="2"/>
    <x v="0"/>
    <x v="28"/>
    <x v="12"/>
    <n v="0"/>
    <n v="0"/>
    <n v="0"/>
    <x v="1"/>
  </r>
  <r>
    <x v="9"/>
    <x v="8"/>
    <x v="2"/>
    <x v="0"/>
    <x v="28"/>
    <x v="13"/>
    <n v="0"/>
    <n v="0"/>
    <n v="0"/>
    <x v="1"/>
  </r>
  <r>
    <x v="9"/>
    <x v="8"/>
    <x v="2"/>
    <x v="0"/>
    <x v="28"/>
    <x v="14"/>
    <n v="0"/>
    <n v="0"/>
    <n v="0"/>
    <x v="1"/>
  </r>
  <r>
    <x v="9"/>
    <x v="8"/>
    <x v="2"/>
    <x v="0"/>
    <x v="28"/>
    <x v="15"/>
    <n v="0"/>
    <n v="0"/>
    <n v="0"/>
    <x v="1"/>
  </r>
  <r>
    <x v="9"/>
    <x v="8"/>
    <x v="2"/>
    <x v="0"/>
    <x v="28"/>
    <x v="16"/>
    <n v="0"/>
    <n v="0"/>
    <n v="0"/>
    <x v="1"/>
  </r>
  <r>
    <x v="9"/>
    <x v="8"/>
    <x v="2"/>
    <x v="0"/>
    <x v="28"/>
    <x v="17"/>
    <n v="0"/>
    <n v="0"/>
    <n v="0"/>
    <x v="1"/>
  </r>
  <r>
    <x v="9"/>
    <x v="8"/>
    <x v="2"/>
    <x v="0"/>
    <x v="28"/>
    <x v="18"/>
    <n v="0"/>
    <n v="0"/>
    <n v="0"/>
    <x v="1"/>
  </r>
  <r>
    <x v="9"/>
    <x v="8"/>
    <x v="2"/>
    <x v="0"/>
    <x v="28"/>
    <x v="19"/>
    <n v="0"/>
    <n v="0"/>
    <n v="0"/>
    <x v="1"/>
  </r>
  <r>
    <x v="9"/>
    <x v="8"/>
    <x v="2"/>
    <x v="0"/>
    <x v="28"/>
    <x v="20"/>
    <n v="0"/>
    <n v="0"/>
    <n v="0"/>
    <x v="1"/>
  </r>
  <r>
    <x v="9"/>
    <x v="8"/>
    <x v="2"/>
    <x v="0"/>
    <x v="28"/>
    <x v="21"/>
    <n v="0"/>
    <n v="0"/>
    <n v="0"/>
    <x v="1"/>
  </r>
  <r>
    <x v="9"/>
    <x v="8"/>
    <x v="2"/>
    <x v="0"/>
    <x v="28"/>
    <x v="22"/>
    <n v="0"/>
    <n v="0"/>
    <n v="0"/>
    <x v="1"/>
  </r>
  <r>
    <x v="9"/>
    <x v="8"/>
    <x v="2"/>
    <x v="0"/>
    <x v="28"/>
    <x v="23"/>
    <n v="0"/>
    <n v="0"/>
    <n v="0"/>
    <x v="1"/>
  </r>
  <r>
    <x v="9"/>
    <x v="8"/>
    <x v="2"/>
    <x v="0"/>
    <x v="28"/>
    <x v="24"/>
    <n v="0"/>
    <n v="0"/>
    <n v="0"/>
    <x v="1"/>
  </r>
  <r>
    <x v="9"/>
    <x v="8"/>
    <x v="2"/>
    <x v="0"/>
    <x v="28"/>
    <x v="25"/>
    <n v="0"/>
    <n v="0"/>
    <n v="0"/>
    <x v="1"/>
  </r>
  <r>
    <x v="9"/>
    <x v="8"/>
    <x v="2"/>
    <x v="0"/>
    <x v="28"/>
    <x v="26"/>
    <n v="0"/>
    <n v="0"/>
    <n v="0"/>
    <x v="1"/>
  </r>
  <r>
    <x v="9"/>
    <x v="8"/>
    <x v="2"/>
    <x v="0"/>
    <x v="28"/>
    <x v="27"/>
    <n v="0"/>
    <n v="0"/>
    <n v="0"/>
    <x v="1"/>
  </r>
  <r>
    <x v="9"/>
    <x v="8"/>
    <x v="2"/>
    <x v="0"/>
    <x v="28"/>
    <x v="28"/>
    <n v="0"/>
    <n v="0"/>
    <n v="0"/>
    <x v="1"/>
  </r>
  <r>
    <x v="9"/>
    <x v="8"/>
    <x v="2"/>
    <x v="0"/>
    <x v="28"/>
    <x v="29"/>
    <n v="0"/>
    <n v="0"/>
    <n v="0"/>
    <x v="1"/>
  </r>
  <r>
    <x v="9"/>
    <x v="8"/>
    <x v="2"/>
    <x v="0"/>
    <x v="28"/>
    <x v="30"/>
    <n v="0"/>
    <n v="0"/>
    <n v="0"/>
    <x v="1"/>
  </r>
  <r>
    <x v="9"/>
    <x v="0"/>
    <x v="0"/>
    <x v="0"/>
    <x v="28"/>
    <x v="0"/>
    <n v="24680450"/>
    <n v="0"/>
    <n v="0"/>
    <x v="3"/>
  </r>
  <r>
    <x v="9"/>
    <x v="0"/>
    <x v="0"/>
    <x v="0"/>
    <x v="28"/>
    <x v="1"/>
    <n v="28610944"/>
    <n v="0"/>
    <n v="0"/>
    <x v="3"/>
  </r>
  <r>
    <x v="9"/>
    <x v="0"/>
    <x v="0"/>
    <x v="0"/>
    <x v="28"/>
    <x v="2"/>
    <n v="34027272"/>
    <n v="0"/>
    <n v="0"/>
    <x v="3"/>
  </r>
  <r>
    <x v="9"/>
    <x v="0"/>
    <x v="0"/>
    <x v="0"/>
    <x v="28"/>
    <x v="3"/>
    <n v="39140540"/>
    <n v="0"/>
    <n v="0"/>
    <x v="3"/>
  </r>
  <r>
    <x v="9"/>
    <x v="0"/>
    <x v="0"/>
    <x v="0"/>
    <x v="28"/>
    <x v="4"/>
    <n v="41588048"/>
    <n v="0"/>
    <n v="0"/>
    <x v="3"/>
  </r>
  <r>
    <x v="9"/>
    <x v="0"/>
    <x v="0"/>
    <x v="0"/>
    <x v="28"/>
    <x v="5"/>
    <n v="42301216"/>
    <n v="0"/>
    <n v="0"/>
    <x v="3"/>
  </r>
  <r>
    <x v="9"/>
    <x v="0"/>
    <x v="0"/>
    <x v="0"/>
    <x v="28"/>
    <x v="6"/>
    <n v="42887608"/>
    <n v="0"/>
    <n v="0"/>
    <x v="3"/>
  </r>
  <r>
    <x v="9"/>
    <x v="0"/>
    <x v="0"/>
    <x v="0"/>
    <x v="28"/>
    <x v="7"/>
    <n v="43461764"/>
    <n v="0"/>
    <n v="0"/>
    <x v="3"/>
  </r>
  <r>
    <x v="9"/>
    <x v="0"/>
    <x v="0"/>
    <x v="0"/>
    <x v="28"/>
    <x v="8"/>
    <n v="44031560"/>
    <n v="0"/>
    <n v="0"/>
    <x v="3"/>
  </r>
  <r>
    <x v="9"/>
    <x v="0"/>
    <x v="0"/>
    <x v="0"/>
    <x v="28"/>
    <x v="9"/>
    <n v="44602400"/>
    <n v="0"/>
    <n v="0"/>
    <x v="3"/>
  </r>
  <r>
    <x v="9"/>
    <x v="0"/>
    <x v="0"/>
    <x v="0"/>
    <x v="28"/>
    <x v="10"/>
    <n v="45173968"/>
    <n v="0"/>
    <n v="0"/>
    <x v="3"/>
  </r>
  <r>
    <x v="9"/>
    <x v="0"/>
    <x v="0"/>
    <x v="0"/>
    <x v="28"/>
    <x v="11"/>
    <n v="45740564"/>
    <n v="0"/>
    <n v="0"/>
    <x v="3"/>
  </r>
  <r>
    <x v="9"/>
    <x v="0"/>
    <x v="0"/>
    <x v="0"/>
    <x v="28"/>
    <x v="12"/>
    <n v="46306780"/>
    <n v="0"/>
    <n v="0"/>
    <x v="3"/>
  </r>
  <r>
    <x v="9"/>
    <x v="0"/>
    <x v="0"/>
    <x v="0"/>
    <x v="28"/>
    <x v="13"/>
    <n v="46869776"/>
    <n v="0"/>
    <n v="0"/>
    <x v="3"/>
  </r>
  <r>
    <x v="9"/>
    <x v="0"/>
    <x v="0"/>
    <x v="0"/>
    <x v="28"/>
    <x v="14"/>
    <n v="47427416"/>
    <n v="0"/>
    <n v="0"/>
    <x v="3"/>
  </r>
  <r>
    <x v="9"/>
    <x v="0"/>
    <x v="0"/>
    <x v="0"/>
    <x v="28"/>
    <x v="15"/>
    <n v="47888452"/>
    <n v="0"/>
    <n v="0"/>
    <x v="3"/>
  </r>
  <r>
    <x v="9"/>
    <x v="0"/>
    <x v="0"/>
    <x v="0"/>
    <x v="28"/>
    <x v="16"/>
    <n v="48261896"/>
    <n v="0"/>
    <n v="0"/>
    <x v="3"/>
  </r>
  <r>
    <x v="9"/>
    <x v="0"/>
    <x v="0"/>
    <x v="0"/>
    <x v="28"/>
    <x v="17"/>
    <n v="48631024"/>
    <n v="0"/>
    <n v="0"/>
    <x v="3"/>
  </r>
  <r>
    <x v="9"/>
    <x v="0"/>
    <x v="0"/>
    <x v="0"/>
    <x v="28"/>
    <x v="18"/>
    <n v="48993428"/>
    <n v="0"/>
    <n v="0"/>
    <x v="3"/>
  </r>
  <r>
    <x v="9"/>
    <x v="0"/>
    <x v="0"/>
    <x v="0"/>
    <x v="28"/>
    <x v="19"/>
    <n v="49346912"/>
    <n v="0"/>
    <n v="0"/>
    <x v="3"/>
  </r>
  <r>
    <x v="9"/>
    <x v="0"/>
    <x v="0"/>
    <x v="0"/>
    <x v="28"/>
    <x v="20"/>
    <n v="49692760"/>
    <n v="0"/>
    <n v="0"/>
    <x v="3"/>
  </r>
  <r>
    <x v="9"/>
    <x v="0"/>
    <x v="0"/>
    <x v="0"/>
    <x v="28"/>
    <x v="21"/>
    <n v="50029504"/>
    <n v="0"/>
    <n v="0"/>
    <x v="3"/>
  </r>
  <r>
    <x v="9"/>
    <x v="0"/>
    <x v="0"/>
    <x v="0"/>
    <x v="28"/>
    <x v="22"/>
    <n v="50361096"/>
    <n v="0"/>
    <n v="0"/>
    <x v="3"/>
  </r>
  <r>
    <x v="9"/>
    <x v="0"/>
    <x v="0"/>
    <x v="0"/>
    <x v="28"/>
    <x v="23"/>
    <n v="50684652"/>
    <n v="0"/>
    <n v="0"/>
    <x v="3"/>
  </r>
  <r>
    <x v="9"/>
    <x v="0"/>
    <x v="0"/>
    <x v="0"/>
    <x v="28"/>
    <x v="24"/>
    <n v="51001076"/>
    <n v="0"/>
    <n v="0"/>
    <x v="3"/>
  </r>
  <r>
    <x v="9"/>
    <x v="0"/>
    <x v="0"/>
    <x v="0"/>
    <x v="28"/>
    <x v="25"/>
    <n v="51317216"/>
    <n v="0"/>
    <n v="0"/>
    <x v="3"/>
  </r>
  <r>
    <x v="9"/>
    <x v="0"/>
    <x v="0"/>
    <x v="0"/>
    <x v="28"/>
    <x v="26"/>
    <n v="51634472"/>
    <n v="0"/>
    <n v="0"/>
    <x v="3"/>
  </r>
  <r>
    <x v="9"/>
    <x v="0"/>
    <x v="0"/>
    <x v="0"/>
    <x v="28"/>
    <x v="27"/>
    <n v="51951256"/>
    <n v="0"/>
    <n v="0"/>
    <x v="3"/>
  </r>
  <r>
    <x v="9"/>
    <x v="0"/>
    <x v="0"/>
    <x v="0"/>
    <x v="28"/>
    <x v="28"/>
    <n v="52267884"/>
    <n v="0"/>
    <n v="0"/>
    <x v="3"/>
  </r>
  <r>
    <x v="9"/>
    <x v="0"/>
    <x v="0"/>
    <x v="0"/>
    <x v="28"/>
    <x v="29"/>
    <n v="52584524"/>
    <n v="0"/>
    <n v="0"/>
    <x v="3"/>
  </r>
  <r>
    <x v="9"/>
    <x v="0"/>
    <x v="0"/>
    <x v="0"/>
    <x v="28"/>
    <x v="30"/>
    <n v="52902024"/>
    <n v="0"/>
    <n v="0"/>
    <x v="3"/>
  </r>
  <r>
    <x v="9"/>
    <x v="0"/>
    <x v="1"/>
    <x v="0"/>
    <x v="28"/>
    <x v="0"/>
    <n v="6314582"/>
    <n v="0"/>
    <n v="0"/>
    <x v="3"/>
  </r>
  <r>
    <x v="9"/>
    <x v="0"/>
    <x v="1"/>
    <x v="0"/>
    <x v="28"/>
    <x v="1"/>
    <n v="7394694"/>
    <n v="0"/>
    <n v="0"/>
    <x v="3"/>
  </r>
  <r>
    <x v="9"/>
    <x v="0"/>
    <x v="1"/>
    <x v="0"/>
    <x v="28"/>
    <x v="2"/>
    <n v="8921194"/>
    <n v="0"/>
    <n v="0"/>
    <x v="3"/>
  </r>
  <r>
    <x v="9"/>
    <x v="0"/>
    <x v="1"/>
    <x v="0"/>
    <x v="28"/>
    <x v="3"/>
    <n v="10317707"/>
    <n v="0"/>
    <n v="0"/>
    <x v="3"/>
  </r>
  <r>
    <x v="9"/>
    <x v="0"/>
    <x v="1"/>
    <x v="0"/>
    <x v="28"/>
    <x v="4"/>
    <n v="10990586"/>
    <n v="0"/>
    <n v="0"/>
    <x v="3"/>
  </r>
  <r>
    <x v="9"/>
    <x v="0"/>
    <x v="1"/>
    <x v="0"/>
    <x v="28"/>
    <x v="5"/>
    <n v="11241880"/>
    <n v="0"/>
    <n v="0"/>
    <x v="3"/>
  </r>
  <r>
    <x v="9"/>
    <x v="0"/>
    <x v="1"/>
    <x v="0"/>
    <x v="28"/>
    <x v="6"/>
    <n v="11455798"/>
    <n v="0"/>
    <n v="0"/>
    <x v="3"/>
  </r>
  <r>
    <x v="9"/>
    <x v="0"/>
    <x v="1"/>
    <x v="0"/>
    <x v="28"/>
    <x v="7"/>
    <n v="11665360"/>
    <n v="0"/>
    <n v="0"/>
    <x v="3"/>
  </r>
  <r>
    <x v="9"/>
    <x v="0"/>
    <x v="1"/>
    <x v="0"/>
    <x v="28"/>
    <x v="8"/>
    <n v="11871394"/>
    <n v="0"/>
    <n v="0"/>
    <x v="3"/>
  </r>
  <r>
    <x v="9"/>
    <x v="0"/>
    <x v="1"/>
    <x v="0"/>
    <x v="28"/>
    <x v="9"/>
    <n v="12076379"/>
    <n v="0"/>
    <n v="0"/>
    <x v="3"/>
  </r>
  <r>
    <x v="9"/>
    <x v="0"/>
    <x v="1"/>
    <x v="0"/>
    <x v="28"/>
    <x v="10"/>
    <n v="12284030"/>
    <n v="0"/>
    <n v="0"/>
    <x v="3"/>
  </r>
  <r>
    <x v="9"/>
    <x v="0"/>
    <x v="1"/>
    <x v="0"/>
    <x v="28"/>
    <x v="11"/>
    <n v="12497440"/>
    <n v="0"/>
    <n v="0"/>
    <x v="3"/>
  </r>
  <r>
    <x v="9"/>
    <x v="0"/>
    <x v="1"/>
    <x v="0"/>
    <x v="28"/>
    <x v="12"/>
    <n v="12709223"/>
    <n v="0"/>
    <n v="0"/>
    <x v="3"/>
  </r>
  <r>
    <x v="9"/>
    <x v="0"/>
    <x v="1"/>
    <x v="0"/>
    <x v="28"/>
    <x v="13"/>
    <n v="12917855"/>
    <n v="0"/>
    <n v="0"/>
    <x v="3"/>
  </r>
  <r>
    <x v="9"/>
    <x v="0"/>
    <x v="1"/>
    <x v="0"/>
    <x v="28"/>
    <x v="14"/>
    <n v="13121962"/>
    <n v="0"/>
    <n v="0"/>
    <x v="3"/>
  </r>
  <r>
    <x v="9"/>
    <x v="0"/>
    <x v="1"/>
    <x v="0"/>
    <x v="28"/>
    <x v="15"/>
    <n v="13298852"/>
    <n v="0"/>
    <n v="0"/>
    <x v="3"/>
  </r>
  <r>
    <x v="9"/>
    <x v="0"/>
    <x v="1"/>
    <x v="0"/>
    <x v="28"/>
    <x v="16"/>
    <n v="13451470"/>
    <n v="0"/>
    <n v="0"/>
    <x v="3"/>
  </r>
  <r>
    <x v="9"/>
    <x v="0"/>
    <x v="1"/>
    <x v="0"/>
    <x v="28"/>
    <x v="17"/>
    <n v="13593817"/>
    <n v="0"/>
    <n v="0"/>
    <x v="3"/>
  </r>
  <r>
    <x v="9"/>
    <x v="0"/>
    <x v="1"/>
    <x v="0"/>
    <x v="28"/>
    <x v="18"/>
    <n v="13729812"/>
    <n v="0"/>
    <n v="0"/>
    <x v="3"/>
  </r>
  <r>
    <x v="9"/>
    <x v="0"/>
    <x v="1"/>
    <x v="0"/>
    <x v="28"/>
    <x v="19"/>
    <n v="13860335"/>
    <n v="0"/>
    <n v="0"/>
    <x v="3"/>
  </r>
  <r>
    <x v="9"/>
    <x v="0"/>
    <x v="1"/>
    <x v="0"/>
    <x v="28"/>
    <x v="20"/>
    <n v="13986076"/>
    <n v="0"/>
    <n v="0"/>
    <x v="3"/>
  </r>
  <r>
    <x v="9"/>
    <x v="0"/>
    <x v="1"/>
    <x v="0"/>
    <x v="28"/>
    <x v="21"/>
    <n v="14106447"/>
    <n v="0"/>
    <n v="0"/>
    <x v="3"/>
  </r>
  <r>
    <x v="9"/>
    <x v="0"/>
    <x v="1"/>
    <x v="0"/>
    <x v="28"/>
    <x v="22"/>
    <n v="14222566"/>
    <n v="0"/>
    <n v="0"/>
    <x v="3"/>
  </r>
  <r>
    <x v="9"/>
    <x v="0"/>
    <x v="1"/>
    <x v="0"/>
    <x v="28"/>
    <x v="23"/>
    <n v="14336307"/>
    <n v="0"/>
    <n v="0"/>
    <x v="3"/>
  </r>
  <r>
    <x v="9"/>
    <x v="0"/>
    <x v="1"/>
    <x v="0"/>
    <x v="28"/>
    <x v="24"/>
    <n v="14449318"/>
    <n v="0"/>
    <n v="0"/>
    <x v="3"/>
  </r>
  <r>
    <x v="9"/>
    <x v="0"/>
    <x v="1"/>
    <x v="0"/>
    <x v="28"/>
    <x v="25"/>
    <n v="14561618"/>
    <n v="0"/>
    <n v="0"/>
    <x v="3"/>
  </r>
  <r>
    <x v="9"/>
    <x v="0"/>
    <x v="1"/>
    <x v="0"/>
    <x v="28"/>
    <x v="26"/>
    <n v="14673114"/>
    <n v="0"/>
    <n v="0"/>
    <x v="3"/>
  </r>
  <r>
    <x v="9"/>
    <x v="0"/>
    <x v="1"/>
    <x v="0"/>
    <x v="28"/>
    <x v="27"/>
    <n v="14783445"/>
    <n v="0"/>
    <n v="0"/>
    <x v="3"/>
  </r>
  <r>
    <x v="9"/>
    <x v="0"/>
    <x v="1"/>
    <x v="0"/>
    <x v="28"/>
    <x v="28"/>
    <n v="14892906"/>
    <n v="0"/>
    <n v="0"/>
    <x v="3"/>
  </r>
  <r>
    <x v="9"/>
    <x v="0"/>
    <x v="1"/>
    <x v="0"/>
    <x v="28"/>
    <x v="29"/>
    <n v="15001477"/>
    <n v="0"/>
    <n v="0"/>
    <x v="3"/>
  </r>
  <r>
    <x v="9"/>
    <x v="0"/>
    <x v="1"/>
    <x v="0"/>
    <x v="28"/>
    <x v="30"/>
    <n v="15109266"/>
    <n v="0"/>
    <n v="0"/>
    <x v="3"/>
  </r>
  <r>
    <x v="9"/>
    <x v="0"/>
    <x v="2"/>
    <x v="0"/>
    <x v="28"/>
    <x v="0"/>
    <n v="487685"/>
    <n v="0"/>
    <n v="0"/>
    <x v="3"/>
  </r>
  <r>
    <x v="9"/>
    <x v="0"/>
    <x v="2"/>
    <x v="0"/>
    <x v="28"/>
    <x v="1"/>
    <n v="562163"/>
    <n v="0"/>
    <n v="0"/>
    <x v="3"/>
  </r>
  <r>
    <x v="9"/>
    <x v="0"/>
    <x v="2"/>
    <x v="0"/>
    <x v="28"/>
    <x v="2"/>
    <n v="666840"/>
    <n v="0"/>
    <n v="0"/>
    <x v="3"/>
  </r>
  <r>
    <x v="9"/>
    <x v="0"/>
    <x v="2"/>
    <x v="0"/>
    <x v="28"/>
    <x v="3"/>
    <n v="761950"/>
    <n v="0"/>
    <n v="0"/>
    <x v="3"/>
  </r>
  <r>
    <x v="9"/>
    <x v="0"/>
    <x v="2"/>
    <x v="0"/>
    <x v="28"/>
    <x v="4"/>
    <n v="816026"/>
    <n v="0"/>
    <n v="0"/>
    <x v="3"/>
  </r>
  <r>
    <x v="9"/>
    <x v="0"/>
    <x v="2"/>
    <x v="0"/>
    <x v="28"/>
    <x v="5"/>
    <n v="832107"/>
    <n v="0"/>
    <n v="0"/>
    <x v="3"/>
  </r>
  <r>
    <x v="9"/>
    <x v="0"/>
    <x v="2"/>
    <x v="0"/>
    <x v="28"/>
    <x v="6"/>
    <n v="850984"/>
    <n v="0"/>
    <n v="0"/>
    <x v="3"/>
  </r>
  <r>
    <x v="9"/>
    <x v="0"/>
    <x v="2"/>
    <x v="0"/>
    <x v="28"/>
    <x v="7"/>
    <n v="874634"/>
    <n v="0"/>
    <n v="0"/>
    <x v="3"/>
  </r>
  <r>
    <x v="9"/>
    <x v="0"/>
    <x v="2"/>
    <x v="0"/>
    <x v="28"/>
    <x v="8"/>
    <n v="898699"/>
    <n v="0"/>
    <n v="0"/>
    <x v="3"/>
  </r>
  <r>
    <x v="9"/>
    <x v="0"/>
    <x v="2"/>
    <x v="0"/>
    <x v="28"/>
    <x v="9"/>
    <n v="921788"/>
    <n v="0"/>
    <n v="0"/>
    <x v="3"/>
  </r>
  <r>
    <x v="9"/>
    <x v="0"/>
    <x v="2"/>
    <x v="0"/>
    <x v="28"/>
    <x v="10"/>
    <n v="939131"/>
    <n v="0"/>
    <n v="0"/>
    <x v="3"/>
  </r>
  <r>
    <x v="9"/>
    <x v="0"/>
    <x v="2"/>
    <x v="0"/>
    <x v="28"/>
    <x v="11"/>
    <n v="955286"/>
    <n v="0"/>
    <n v="0"/>
    <x v="3"/>
  </r>
  <r>
    <x v="9"/>
    <x v="0"/>
    <x v="2"/>
    <x v="0"/>
    <x v="28"/>
    <x v="12"/>
    <n v="971218"/>
    <n v="0"/>
    <n v="0"/>
    <x v="3"/>
  </r>
  <r>
    <x v="9"/>
    <x v="0"/>
    <x v="2"/>
    <x v="0"/>
    <x v="28"/>
    <x v="13"/>
    <n v="986771"/>
    <n v="0"/>
    <n v="0"/>
    <x v="3"/>
  </r>
  <r>
    <x v="9"/>
    <x v="0"/>
    <x v="2"/>
    <x v="0"/>
    <x v="28"/>
    <x v="14"/>
    <n v="1002021"/>
    <n v="0"/>
    <n v="0"/>
    <x v="3"/>
  </r>
  <r>
    <x v="9"/>
    <x v="0"/>
    <x v="2"/>
    <x v="0"/>
    <x v="28"/>
    <x v="15"/>
    <n v="1017047"/>
    <n v="0"/>
    <n v="0"/>
    <x v="3"/>
  </r>
  <r>
    <x v="9"/>
    <x v="0"/>
    <x v="2"/>
    <x v="0"/>
    <x v="28"/>
    <x v="16"/>
    <n v="1031924"/>
    <n v="0"/>
    <n v="0"/>
    <x v="3"/>
  </r>
  <r>
    <x v="9"/>
    <x v="0"/>
    <x v="2"/>
    <x v="0"/>
    <x v="28"/>
    <x v="17"/>
    <n v="1045777"/>
    <n v="0"/>
    <n v="0"/>
    <x v="3"/>
  </r>
  <r>
    <x v="9"/>
    <x v="0"/>
    <x v="2"/>
    <x v="0"/>
    <x v="28"/>
    <x v="18"/>
    <n v="1056512"/>
    <n v="0"/>
    <n v="0"/>
    <x v="3"/>
  </r>
  <r>
    <x v="9"/>
    <x v="0"/>
    <x v="2"/>
    <x v="0"/>
    <x v="28"/>
    <x v="19"/>
    <n v="1066053"/>
    <n v="0"/>
    <n v="0"/>
    <x v="3"/>
  </r>
  <r>
    <x v="9"/>
    <x v="0"/>
    <x v="2"/>
    <x v="0"/>
    <x v="28"/>
    <x v="20"/>
    <n v="1075332"/>
    <n v="0"/>
    <n v="0"/>
    <x v="3"/>
  </r>
  <r>
    <x v="9"/>
    <x v="0"/>
    <x v="2"/>
    <x v="0"/>
    <x v="28"/>
    <x v="21"/>
    <n v="1084223"/>
    <n v="0"/>
    <n v="0"/>
    <x v="3"/>
  </r>
  <r>
    <x v="9"/>
    <x v="0"/>
    <x v="2"/>
    <x v="0"/>
    <x v="28"/>
    <x v="22"/>
    <n v="1092517"/>
    <n v="0"/>
    <n v="0"/>
    <x v="3"/>
  </r>
  <r>
    <x v="9"/>
    <x v="0"/>
    <x v="2"/>
    <x v="0"/>
    <x v="28"/>
    <x v="23"/>
    <n v="1100276"/>
    <n v="0"/>
    <n v="0"/>
    <x v="3"/>
  </r>
  <r>
    <x v="9"/>
    <x v="0"/>
    <x v="2"/>
    <x v="0"/>
    <x v="28"/>
    <x v="24"/>
    <n v="1107682"/>
    <n v="0"/>
    <n v="0"/>
    <x v="3"/>
  </r>
  <r>
    <x v="9"/>
    <x v="0"/>
    <x v="2"/>
    <x v="0"/>
    <x v="28"/>
    <x v="25"/>
    <n v="1114700"/>
    <n v="0"/>
    <n v="0"/>
    <x v="3"/>
  </r>
  <r>
    <x v="9"/>
    <x v="0"/>
    <x v="2"/>
    <x v="0"/>
    <x v="28"/>
    <x v="26"/>
    <n v="1121138"/>
    <n v="0"/>
    <n v="0"/>
    <x v="3"/>
  </r>
  <r>
    <x v="9"/>
    <x v="0"/>
    <x v="2"/>
    <x v="0"/>
    <x v="28"/>
    <x v="27"/>
    <n v="1127030"/>
    <n v="0"/>
    <n v="0"/>
    <x v="3"/>
  </r>
  <r>
    <x v="9"/>
    <x v="0"/>
    <x v="2"/>
    <x v="0"/>
    <x v="28"/>
    <x v="28"/>
    <n v="1132196"/>
    <n v="0"/>
    <n v="0"/>
    <x v="3"/>
  </r>
  <r>
    <x v="9"/>
    <x v="0"/>
    <x v="2"/>
    <x v="0"/>
    <x v="28"/>
    <x v="29"/>
    <n v="1136766"/>
    <n v="0"/>
    <n v="0"/>
    <x v="3"/>
  </r>
  <r>
    <x v="9"/>
    <x v="0"/>
    <x v="2"/>
    <x v="0"/>
    <x v="28"/>
    <x v="30"/>
    <n v="1140707"/>
    <n v="0"/>
    <n v="0"/>
    <x v="3"/>
  </r>
  <r>
    <x v="9"/>
    <x v="1"/>
    <x v="0"/>
    <x v="0"/>
    <x v="28"/>
    <x v="0"/>
    <n v="64739488"/>
    <n v="0"/>
    <n v="0"/>
    <x v="3"/>
  </r>
  <r>
    <x v="9"/>
    <x v="1"/>
    <x v="0"/>
    <x v="0"/>
    <x v="28"/>
    <x v="1"/>
    <n v="73899536"/>
    <n v="0"/>
    <n v="0"/>
    <x v="3"/>
  </r>
  <r>
    <x v="9"/>
    <x v="1"/>
    <x v="0"/>
    <x v="0"/>
    <x v="28"/>
    <x v="2"/>
    <n v="87081936"/>
    <n v="0"/>
    <n v="0"/>
    <x v="3"/>
  </r>
  <r>
    <x v="9"/>
    <x v="1"/>
    <x v="0"/>
    <x v="0"/>
    <x v="28"/>
    <x v="3"/>
    <n v="100727200"/>
    <n v="0"/>
    <n v="0"/>
    <x v="3"/>
  </r>
  <r>
    <x v="9"/>
    <x v="1"/>
    <x v="0"/>
    <x v="0"/>
    <x v="28"/>
    <x v="4"/>
    <n v="107359504"/>
    <n v="0"/>
    <n v="0"/>
    <x v="3"/>
  </r>
  <r>
    <x v="9"/>
    <x v="1"/>
    <x v="0"/>
    <x v="0"/>
    <x v="28"/>
    <x v="5"/>
    <n v="109351728"/>
    <n v="0"/>
    <n v="0"/>
    <x v="3"/>
  </r>
  <r>
    <x v="9"/>
    <x v="1"/>
    <x v="0"/>
    <x v="0"/>
    <x v="28"/>
    <x v="6"/>
    <n v="110713488"/>
    <n v="0"/>
    <n v="0"/>
    <x v="3"/>
  </r>
  <r>
    <x v="9"/>
    <x v="1"/>
    <x v="0"/>
    <x v="0"/>
    <x v="28"/>
    <x v="7"/>
    <n v="111932224"/>
    <n v="0"/>
    <n v="0"/>
    <x v="3"/>
  </r>
  <r>
    <x v="9"/>
    <x v="1"/>
    <x v="0"/>
    <x v="0"/>
    <x v="28"/>
    <x v="8"/>
    <n v="113143888"/>
    <n v="0"/>
    <n v="0"/>
    <x v="3"/>
  </r>
  <r>
    <x v="9"/>
    <x v="1"/>
    <x v="0"/>
    <x v="0"/>
    <x v="28"/>
    <x v="9"/>
    <n v="114356584"/>
    <n v="0"/>
    <n v="0"/>
    <x v="3"/>
  </r>
  <r>
    <x v="9"/>
    <x v="1"/>
    <x v="0"/>
    <x v="0"/>
    <x v="28"/>
    <x v="10"/>
    <n v="115569856"/>
    <n v="0"/>
    <n v="0"/>
    <x v="3"/>
  </r>
  <r>
    <x v="9"/>
    <x v="1"/>
    <x v="0"/>
    <x v="0"/>
    <x v="28"/>
    <x v="11"/>
    <n v="116775104"/>
    <n v="0"/>
    <n v="0"/>
    <x v="3"/>
  </r>
  <r>
    <x v="9"/>
    <x v="1"/>
    <x v="0"/>
    <x v="0"/>
    <x v="28"/>
    <x v="12"/>
    <n v="117979280"/>
    <n v="0"/>
    <n v="0"/>
    <x v="3"/>
  </r>
  <r>
    <x v="9"/>
    <x v="1"/>
    <x v="0"/>
    <x v="0"/>
    <x v="28"/>
    <x v="13"/>
    <n v="119178128"/>
    <n v="0"/>
    <n v="0"/>
    <x v="3"/>
  </r>
  <r>
    <x v="9"/>
    <x v="1"/>
    <x v="0"/>
    <x v="0"/>
    <x v="28"/>
    <x v="14"/>
    <n v="120368392"/>
    <n v="0"/>
    <n v="0"/>
    <x v="3"/>
  </r>
  <r>
    <x v="9"/>
    <x v="1"/>
    <x v="0"/>
    <x v="0"/>
    <x v="28"/>
    <x v="15"/>
    <n v="121310224"/>
    <n v="0"/>
    <n v="0"/>
    <x v="3"/>
  </r>
  <r>
    <x v="9"/>
    <x v="1"/>
    <x v="0"/>
    <x v="0"/>
    <x v="28"/>
    <x v="16"/>
    <n v="122028400"/>
    <n v="0"/>
    <n v="0"/>
    <x v="3"/>
  </r>
  <r>
    <x v="9"/>
    <x v="1"/>
    <x v="0"/>
    <x v="0"/>
    <x v="28"/>
    <x v="17"/>
    <n v="122739584"/>
    <n v="0"/>
    <n v="0"/>
    <x v="3"/>
  </r>
  <r>
    <x v="9"/>
    <x v="1"/>
    <x v="0"/>
    <x v="0"/>
    <x v="28"/>
    <x v="18"/>
    <n v="123440160"/>
    <n v="0"/>
    <n v="0"/>
    <x v="3"/>
  </r>
  <r>
    <x v="9"/>
    <x v="1"/>
    <x v="0"/>
    <x v="0"/>
    <x v="28"/>
    <x v="19"/>
    <n v="124126832"/>
    <n v="0"/>
    <n v="0"/>
    <x v="3"/>
  </r>
  <r>
    <x v="9"/>
    <x v="1"/>
    <x v="0"/>
    <x v="0"/>
    <x v="28"/>
    <x v="20"/>
    <n v="124801536"/>
    <n v="0"/>
    <n v="0"/>
    <x v="3"/>
  </r>
  <r>
    <x v="9"/>
    <x v="1"/>
    <x v="0"/>
    <x v="0"/>
    <x v="28"/>
    <x v="21"/>
    <n v="125462072"/>
    <n v="0"/>
    <n v="0"/>
    <x v="3"/>
  </r>
  <r>
    <x v="9"/>
    <x v="1"/>
    <x v="0"/>
    <x v="0"/>
    <x v="28"/>
    <x v="22"/>
    <n v="126114192"/>
    <n v="0"/>
    <n v="0"/>
    <x v="3"/>
  </r>
  <r>
    <x v="9"/>
    <x v="1"/>
    <x v="0"/>
    <x v="0"/>
    <x v="28"/>
    <x v="23"/>
    <n v="126753880"/>
    <n v="0"/>
    <n v="0"/>
    <x v="3"/>
  </r>
  <r>
    <x v="9"/>
    <x v="1"/>
    <x v="0"/>
    <x v="0"/>
    <x v="28"/>
    <x v="24"/>
    <n v="127382232"/>
    <n v="0"/>
    <n v="0"/>
    <x v="3"/>
  </r>
  <r>
    <x v="9"/>
    <x v="1"/>
    <x v="0"/>
    <x v="0"/>
    <x v="28"/>
    <x v="25"/>
    <n v="128009800"/>
    <n v="0"/>
    <n v="0"/>
    <x v="3"/>
  </r>
  <r>
    <x v="9"/>
    <x v="1"/>
    <x v="0"/>
    <x v="0"/>
    <x v="28"/>
    <x v="26"/>
    <n v="128638544"/>
    <n v="0"/>
    <n v="0"/>
    <x v="3"/>
  </r>
  <r>
    <x v="9"/>
    <x v="1"/>
    <x v="0"/>
    <x v="0"/>
    <x v="28"/>
    <x v="27"/>
    <n v="129266040"/>
    <n v="0"/>
    <n v="0"/>
    <x v="3"/>
  </r>
  <r>
    <x v="9"/>
    <x v="1"/>
    <x v="0"/>
    <x v="0"/>
    <x v="28"/>
    <x v="28"/>
    <n v="129892944"/>
    <n v="0"/>
    <n v="0"/>
    <x v="3"/>
  </r>
  <r>
    <x v="9"/>
    <x v="1"/>
    <x v="0"/>
    <x v="0"/>
    <x v="28"/>
    <x v="29"/>
    <n v="130519296"/>
    <n v="0"/>
    <n v="0"/>
    <x v="3"/>
  </r>
  <r>
    <x v="9"/>
    <x v="1"/>
    <x v="0"/>
    <x v="0"/>
    <x v="28"/>
    <x v="30"/>
    <n v="131146288"/>
    <n v="0"/>
    <n v="0"/>
    <x v="3"/>
  </r>
  <r>
    <x v="9"/>
    <x v="1"/>
    <x v="1"/>
    <x v="0"/>
    <x v="28"/>
    <x v="0"/>
    <n v="18489350"/>
    <n v="0"/>
    <n v="0"/>
    <x v="3"/>
  </r>
  <r>
    <x v="9"/>
    <x v="1"/>
    <x v="1"/>
    <x v="0"/>
    <x v="28"/>
    <x v="1"/>
    <n v="21255982"/>
    <n v="0"/>
    <n v="0"/>
    <x v="3"/>
  </r>
  <r>
    <x v="9"/>
    <x v="1"/>
    <x v="1"/>
    <x v="0"/>
    <x v="28"/>
    <x v="2"/>
    <n v="25302198"/>
    <n v="0"/>
    <n v="0"/>
    <x v="3"/>
  </r>
  <r>
    <x v="9"/>
    <x v="1"/>
    <x v="1"/>
    <x v="0"/>
    <x v="28"/>
    <x v="3"/>
    <n v="29410110"/>
    <n v="0"/>
    <n v="0"/>
    <x v="3"/>
  </r>
  <r>
    <x v="9"/>
    <x v="1"/>
    <x v="1"/>
    <x v="0"/>
    <x v="28"/>
    <x v="4"/>
    <n v="31449928"/>
    <n v="0"/>
    <n v="0"/>
    <x v="3"/>
  </r>
  <r>
    <x v="9"/>
    <x v="1"/>
    <x v="1"/>
    <x v="0"/>
    <x v="28"/>
    <x v="5"/>
    <n v="32195036"/>
    <n v="0"/>
    <n v="0"/>
    <x v="3"/>
  </r>
  <r>
    <x v="9"/>
    <x v="1"/>
    <x v="1"/>
    <x v="0"/>
    <x v="28"/>
    <x v="6"/>
    <n v="32744968"/>
    <n v="0"/>
    <n v="0"/>
    <x v="3"/>
  </r>
  <r>
    <x v="9"/>
    <x v="1"/>
    <x v="1"/>
    <x v="0"/>
    <x v="28"/>
    <x v="7"/>
    <n v="33248990"/>
    <n v="0"/>
    <n v="0"/>
    <x v="3"/>
  </r>
  <r>
    <x v="9"/>
    <x v="1"/>
    <x v="1"/>
    <x v="0"/>
    <x v="28"/>
    <x v="8"/>
    <n v="33746732"/>
    <n v="0"/>
    <n v="0"/>
    <x v="3"/>
  </r>
  <r>
    <x v="9"/>
    <x v="1"/>
    <x v="1"/>
    <x v="0"/>
    <x v="28"/>
    <x v="9"/>
    <n v="34241988"/>
    <n v="0"/>
    <n v="0"/>
    <x v="3"/>
  </r>
  <r>
    <x v="9"/>
    <x v="1"/>
    <x v="1"/>
    <x v="0"/>
    <x v="28"/>
    <x v="10"/>
    <n v="34740264"/>
    <n v="0"/>
    <n v="0"/>
    <x v="3"/>
  </r>
  <r>
    <x v="9"/>
    <x v="1"/>
    <x v="1"/>
    <x v="0"/>
    <x v="28"/>
    <x v="11"/>
    <n v="35246296"/>
    <n v="0"/>
    <n v="0"/>
    <x v="3"/>
  </r>
  <r>
    <x v="9"/>
    <x v="1"/>
    <x v="1"/>
    <x v="0"/>
    <x v="28"/>
    <x v="12"/>
    <n v="35749000"/>
    <n v="0"/>
    <n v="0"/>
    <x v="3"/>
  </r>
  <r>
    <x v="9"/>
    <x v="1"/>
    <x v="1"/>
    <x v="0"/>
    <x v="28"/>
    <x v="13"/>
    <n v="36246112"/>
    <n v="0"/>
    <n v="0"/>
    <x v="3"/>
  </r>
  <r>
    <x v="9"/>
    <x v="1"/>
    <x v="1"/>
    <x v="0"/>
    <x v="28"/>
    <x v="14"/>
    <n v="36735336"/>
    <n v="0"/>
    <n v="0"/>
    <x v="3"/>
  </r>
  <r>
    <x v="9"/>
    <x v="1"/>
    <x v="1"/>
    <x v="0"/>
    <x v="28"/>
    <x v="15"/>
    <n v="37149160"/>
    <n v="0"/>
    <n v="0"/>
    <x v="3"/>
  </r>
  <r>
    <x v="9"/>
    <x v="1"/>
    <x v="1"/>
    <x v="0"/>
    <x v="28"/>
    <x v="16"/>
    <n v="37495872"/>
    <n v="0"/>
    <n v="0"/>
    <x v="3"/>
  </r>
  <r>
    <x v="9"/>
    <x v="1"/>
    <x v="1"/>
    <x v="0"/>
    <x v="28"/>
    <x v="17"/>
    <n v="37826156"/>
    <n v="0"/>
    <n v="0"/>
    <x v="3"/>
  </r>
  <r>
    <x v="9"/>
    <x v="1"/>
    <x v="1"/>
    <x v="0"/>
    <x v="28"/>
    <x v="18"/>
    <n v="38145852"/>
    <n v="0"/>
    <n v="0"/>
    <x v="3"/>
  </r>
  <r>
    <x v="9"/>
    <x v="1"/>
    <x v="1"/>
    <x v="0"/>
    <x v="28"/>
    <x v="19"/>
    <n v="38456440"/>
    <n v="0"/>
    <n v="0"/>
    <x v="3"/>
  </r>
  <r>
    <x v="9"/>
    <x v="1"/>
    <x v="1"/>
    <x v="0"/>
    <x v="28"/>
    <x v="20"/>
    <n v="38758980"/>
    <n v="0"/>
    <n v="0"/>
    <x v="3"/>
  </r>
  <r>
    <x v="9"/>
    <x v="1"/>
    <x v="1"/>
    <x v="0"/>
    <x v="28"/>
    <x v="21"/>
    <n v="39052464"/>
    <n v="0"/>
    <n v="0"/>
    <x v="3"/>
  </r>
  <r>
    <x v="9"/>
    <x v="1"/>
    <x v="1"/>
    <x v="0"/>
    <x v="28"/>
    <x v="22"/>
    <n v="39338624"/>
    <n v="0"/>
    <n v="0"/>
    <x v="3"/>
  </r>
  <r>
    <x v="9"/>
    <x v="1"/>
    <x v="1"/>
    <x v="0"/>
    <x v="28"/>
    <x v="23"/>
    <n v="39620332"/>
    <n v="0"/>
    <n v="0"/>
    <x v="3"/>
  </r>
  <r>
    <x v="9"/>
    <x v="1"/>
    <x v="1"/>
    <x v="0"/>
    <x v="28"/>
    <x v="24"/>
    <n v="39900196"/>
    <n v="0"/>
    <n v="0"/>
    <x v="3"/>
  </r>
  <r>
    <x v="9"/>
    <x v="1"/>
    <x v="1"/>
    <x v="0"/>
    <x v="28"/>
    <x v="25"/>
    <n v="40178272"/>
    <n v="0"/>
    <n v="0"/>
    <x v="3"/>
  </r>
  <r>
    <x v="9"/>
    <x v="1"/>
    <x v="1"/>
    <x v="0"/>
    <x v="28"/>
    <x v="26"/>
    <n v="40454316"/>
    <n v="0"/>
    <n v="0"/>
    <x v="3"/>
  </r>
  <r>
    <x v="9"/>
    <x v="1"/>
    <x v="1"/>
    <x v="0"/>
    <x v="28"/>
    <x v="27"/>
    <n v="40727912"/>
    <n v="0"/>
    <n v="0"/>
    <x v="3"/>
  </r>
  <r>
    <x v="9"/>
    <x v="1"/>
    <x v="1"/>
    <x v="0"/>
    <x v="28"/>
    <x v="28"/>
    <n v="40999408"/>
    <n v="0"/>
    <n v="0"/>
    <x v="3"/>
  </r>
  <r>
    <x v="9"/>
    <x v="1"/>
    <x v="1"/>
    <x v="0"/>
    <x v="28"/>
    <x v="29"/>
    <n v="41268848"/>
    <n v="0"/>
    <n v="0"/>
    <x v="3"/>
  </r>
  <r>
    <x v="9"/>
    <x v="1"/>
    <x v="1"/>
    <x v="0"/>
    <x v="28"/>
    <x v="30"/>
    <n v="41536336"/>
    <n v="0"/>
    <n v="0"/>
    <x v="3"/>
  </r>
  <r>
    <x v="9"/>
    <x v="1"/>
    <x v="2"/>
    <x v="0"/>
    <x v="28"/>
    <x v="0"/>
    <n v="1243619"/>
    <n v="0"/>
    <n v="0"/>
    <x v="3"/>
  </r>
  <r>
    <x v="9"/>
    <x v="1"/>
    <x v="2"/>
    <x v="0"/>
    <x v="28"/>
    <x v="1"/>
    <n v="1406371"/>
    <n v="0"/>
    <n v="0"/>
    <x v="3"/>
  </r>
  <r>
    <x v="9"/>
    <x v="1"/>
    <x v="2"/>
    <x v="0"/>
    <x v="28"/>
    <x v="2"/>
    <n v="1644701"/>
    <n v="0"/>
    <n v="0"/>
    <x v="3"/>
  </r>
  <r>
    <x v="9"/>
    <x v="1"/>
    <x v="2"/>
    <x v="0"/>
    <x v="28"/>
    <x v="3"/>
    <n v="1883636"/>
    <n v="0"/>
    <n v="0"/>
    <x v="3"/>
  </r>
  <r>
    <x v="9"/>
    <x v="1"/>
    <x v="2"/>
    <x v="0"/>
    <x v="28"/>
    <x v="4"/>
    <n v="2015484"/>
    <n v="0"/>
    <n v="0"/>
    <x v="3"/>
  </r>
  <r>
    <x v="9"/>
    <x v="1"/>
    <x v="2"/>
    <x v="0"/>
    <x v="28"/>
    <x v="5"/>
    <n v="2047578"/>
    <n v="0"/>
    <n v="0"/>
    <x v="3"/>
  </r>
  <r>
    <x v="9"/>
    <x v="1"/>
    <x v="2"/>
    <x v="0"/>
    <x v="28"/>
    <x v="6"/>
    <n v="2077504"/>
    <n v="0"/>
    <n v="0"/>
    <x v="3"/>
  </r>
  <r>
    <x v="9"/>
    <x v="1"/>
    <x v="2"/>
    <x v="0"/>
    <x v="28"/>
    <x v="7"/>
    <n v="2112819"/>
    <n v="0"/>
    <n v="0"/>
    <x v="3"/>
  </r>
  <r>
    <x v="9"/>
    <x v="1"/>
    <x v="2"/>
    <x v="0"/>
    <x v="28"/>
    <x v="8"/>
    <n v="2148609"/>
    <n v="0"/>
    <n v="0"/>
    <x v="3"/>
  </r>
  <r>
    <x v="9"/>
    <x v="1"/>
    <x v="2"/>
    <x v="0"/>
    <x v="28"/>
    <x v="9"/>
    <n v="2182728"/>
    <n v="0"/>
    <n v="0"/>
    <x v="3"/>
  </r>
  <r>
    <x v="9"/>
    <x v="1"/>
    <x v="2"/>
    <x v="0"/>
    <x v="28"/>
    <x v="10"/>
    <n v="2207935"/>
    <n v="0"/>
    <n v="0"/>
    <x v="3"/>
  </r>
  <r>
    <x v="9"/>
    <x v="1"/>
    <x v="2"/>
    <x v="0"/>
    <x v="28"/>
    <x v="11"/>
    <n v="2231131"/>
    <n v="0"/>
    <n v="0"/>
    <x v="3"/>
  </r>
  <r>
    <x v="9"/>
    <x v="1"/>
    <x v="2"/>
    <x v="0"/>
    <x v="28"/>
    <x v="12"/>
    <n v="2253773"/>
    <n v="0"/>
    <n v="0"/>
    <x v="3"/>
  </r>
  <r>
    <x v="9"/>
    <x v="1"/>
    <x v="2"/>
    <x v="0"/>
    <x v="28"/>
    <x v="13"/>
    <n v="2275646"/>
    <n v="0"/>
    <n v="0"/>
    <x v="3"/>
  </r>
  <r>
    <x v="9"/>
    <x v="1"/>
    <x v="2"/>
    <x v="0"/>
    <x v="28"/>
    <x v="14"/>
    <n v="2296826"/>
    <n v="0"/>
    <n v="0"/>
    <x v="3"/>
  </r>
  <r>
    <x v="9"/>
    <x v="1"/>
    <x v="2"/>
    <x v="0"/>
    <x v="28"/>
    <x v="15"/>
    <n v="2317424"/>
    <n v="0"/>
    <n v="0"/>
    <x v="3"/>
  </r>
  <r>
    <x v="9"/>
    <x v="1"/>
    <x v="2"/>
    <x v="0"/>
    <x v="28"/>
    <x v="16"/>
    <n v="2337521"/>
    <n v="0"/>
    <n v="0"/>
    <x v="3"/>
  </r>
  <r>
    <x v="9"/>
    <x v="1"/>
    <x v="2"/>
    <x v="0"/>
    <x v="28"/>
    <x v="17"/>
    <n v="2355622"/>
    <n v="0"/>
    <n v="0"/>
    <x v="3"/>
  </r>
  <r>
    <x v="9"/>
    <x v="1"/>
    <x v="2"/>
    <x v="0"/>
    <x v="28"/>
    <x v="18"/>
    <n v="2366370"/>
    <n v="0"/>
    <n v="0"/>
    <x v="3"/>
  </r>
  <r>
    <x v="9"/>
    <x v="1"/>
    <x v="2"/>
    <x v="0"/>
    <x v="28"/>
    <x v="19"/>
    <n v="2375072"/>
    <n v="0"/>
    <n v="0"/>
    <x v="3"/>
  </r>
  <r>
    <x v="9"/>
    <x v="1"/>
    <x v="2"/>
    <x v="0"/>
    <x v="28"/>
    <x v="20"/>
    <n v="2383093"/>
    <n v="0"/>
    <n v="0"/>
    <x v="3"/>
  </r>
  <r>
    <x v="9"/>
    <x v="1"/>
    <x v="2"/>
    <x v="0"/>
    <x v="28"/>
    <x v="21"/>
    <n v="2390235"/>
    <n v="0"/>
    <n v="0"/>
    <x v="3"/>
  </r>
  <r>
    <x v="9"/>
    <x v="1"/>
    <x v="2"/>
    <x v="0"/>
    <x v="28"/>
    <x v="22"/>
    <n v="2396170"/>
    <n v="0"/>
    <n v="0"/>
    <x v="3"/>
  </r>
  <r>
    <x v="9"/>
    <x v="1"/>
    <x v="2"/>
    <x v="0"/>
    <x v="28"/>
    <x v="23"/>
    <n v="2401012"/>
    <n v="0"/>
    <n v="0"/>
    <x v="3"/>
  </r>
  <r>
    <x v="9"/>
    <x v="1"/>
    <x v="2"/>
    <x v="0"/>
    <x v="28"/>
    <x v="24"/>
    <n v="2404979"/>
    <n v="0"/>
    <n v="0"/>
    <x v="3"/>
  </r>
  <r>
    <x v="9"/>
    <x v="1"/>
    <x v="2"/>
    <x v="0"/>
    <x v="28"/>
    <x v="25"/>
    <n v="2408032"/>
    <n v="0"/>
    <n v="0"/>
    <x v="3"/>
  </r>
  <r>
    <x v="9"/>
    <x v="1"/>
    <x v="2"/>
    <x v="0"/>
    <x v="28"/>
    <x v="26"/>
    <n v="2409874"/>
    <n v="0"/>
    <n v="0"/>
    <x v="3"/>
  </r>
  <r>
    <x v="9"/>
    <x v="1"/>
    <x v="2"/>
    <x v="0"/>
    <x v="28"/>
    <x v="27"/>
    <n v="2410581"/>
    <n v="0"/>
    <n v="0"/>
    <x v="3"/>
  </r>
  <r>
    <x v="9"/>
    <x v="1"/>
    <x v="2"/>
    <x v="0"/>
    <x v="28"/>
    <x v="28"/>
    <n v="2409836"/>
    <n v="0"/>
    <n v="0"/>
    <x v="3"/>
  </r>
  <r>
    <x v="9"/>
    <x v="1"/>
    <x v="2"/>
    <x v="0"/>
    <x v="28"/>
    <x v="29"/>
    <n v="2407823"/>
    <n v="0"/>
    <n v="0"/>
    <x v="3"/>
  </r>
  <r>
    <x v="9"/>
    <x v="1"/>
    <x v="2"/>
    <x v="0"/>
    <x v="28"/>
    <x v="30"/>
    <n v="2404457"/>
    <n v="0"/>
    <n v="0"/>
    <x v="3"/>
  </r>
  <r>
    <x v="9"/>
    <x v="2"/>
    <x v="0"/>
    <x v="0"/>
    <x v="28"/>
    <x v="0"/>
    <n v="91589696"/>
    <n v="0"/>
    <n v="0"/>
    <x v="3"/>
  </r>
  <r>
    <x v="9"/>
    <x v="2"/>
    <x v="0"/>
    <x v="0"/>
    <x v="28"/>
    <x v="1"/>
    <n v="102761320"/>
    <n v="0"/>
    <n v="0"/>
    <x v="3"/>
  </r>
  <r>
    <x v="9"/>
    <x v="2"/>
    <x v="0"/>
    <x v="0"/>
    <x v="28"/>
    <x v="2"/>
    <n v="121983616"/>
    <n v="0"/>
    <n v="0"/>
    <x v="3"/>
  </r>
  <r>
    <x v="9"/>
    <x v="2"/>
    <x v="0"/>
    <x v="0"/>
    <x v="28"/>
    <x v="3"/>
    <n v="142284384"/>
    <n v="0"/>
    <n v="0"/>
    <x v="3"/>
  </r>
  <r>
    <x v="9"/>
    <x v="2"/>
    <x v="0"/>
    <x v="0"/>
    <x v="28"/>
    <x v="4"/>
    <n v="152663840"/>
    <n v="0"/>
    <n v="0"/>
    <x v="3"/>
  </r>
  <r>
    <x v="9"/>
    <x v="2"/>
    <x v="0"/>
    <x v="0"/>
    <x v="28"/>
    <x v="5"/>
    <n v="156079600"/>
    <n v="0"/>
    <n v="0"/>
    <x v="3"/>
  </r>
  <r>
    <x v="9"/>
    <x v="2"/>
    <x v="0"/>
    <x v="0"/>
    <x v="28"/>
    <x v="6"/>
    <n v="158311152"/>
    <n v="0"/>
    <n v="0"/>
    <x v="3"/>
  </r>
  <r>
    <x v="9"/>
    <x v="2"/>
    <x v="0"/>
    <x v="0"/>
    <x v="28"/>
    <x v="7"/>
    <n v="160294176"/>
    <n v="0"/>
    <n v="0"/>
    <x v="3"/>
  </r>
  <r>
    <x v="9"/>
    <x v="2"/>
    <x v="0"/>
    <x v="0"/>
    <x v="28"/>
    <x v="8"/>
    <n v="162261792"/>
    <n v="0"/>
    <n v="0"/>
    <x v="3"/>
  </r>
  <r>
    <x v="9"/>
    <x v="2"/>
    <x v="0"/>
    <x v="0"/>
    <x v="28"/>
    <x v="9"/>
    <n v="164232352"/>
    <n v="0"/>
    <n v="0"/>
    <x v="3"/>
  </r>
  <r>
    <x v="9"/>
    <x v="2"/>
    <x v="0"/>
    <x v="0"/>
    <x v="28"/>
    <x v="10"/>
    <n v="166204416"/>
    <n v="0"/>
    <n v="0"/>
    <x v="3"/>
  </r>
  <r>
    <x v="9"/>
    <x v="2"/>
    <x v="0"/>
    <x v="0"/>
    <x v="28"/>
    <x v="11"/>
    <n v="168159504"/>
    <n v="0"/>
    <n v="0"/>
    <x v="3"/>
  </r>
  <r>
    <x v="9"/>
    <x v="2"/>
    <x v="0"/>
    <x v="0"/>
    <x v="28"/>
    <x v="12"/>
    <n v="170112512"/>
    <n v="0"/>
    <n v="0"/>
    <x v="3"/>
  </r>
  <r>
    <x v="9"/>
    <x v="2"/>
    <x v="0"/>
    <x v="0"/>
    <x v="28"/>
    <x v="13"/>
    <n v="172054272"/>
    <n v="0"/>
    <n v="0"/>
    <x v="3"/>
  </r>
  <r>
    <x v="9"/>
    <x v="2"/>
    <x v="0"/>
    <x v="0"/>
    <x v="28"/>
    <x v="14"/>
    <n v="173977920"/>
    <n v="0"/>
    <n v="0"/>
    <x v="3"/>
  </r>
  <r>
    <x v="9"/>
    <x v="2"/>
    <x v="0"/>
    <x v="0"/>
    <x v="28"/>
    <x v="15"/>
    <n v="175544624"/>
    <n v="0"/>
    <n v="0"/>
    <x v="3"/>
  </r>
  <r>
    <x v="9"/>
    <x v="2"/>
    <x v="0"/>
    <x v="0"/>
    <x v="28"/>
    <x v="16"/>
    <n v="176788368"/>
    <n v="0"/>
    <n v="0"/>
    <x v="3"/>
  </r>
  <r>
    <x v="9"/>
    <x v="2"/>
    <x v="0"/>
    <x v="0"/>
    <x v="28"/>
    <x v="17"/>
    <n v="178017440"/>
    <n v="0"/>
    <n v="0"/>
    <x v="3"/>
  </r>
  <r>
    <x v="9"/>
    <x v="2"/>
    <x v="0"/>
    <x v="0"/>
    <x v="28"/>
    <x v="18"/>
    <n v="179224096"/>
    <n v="0"/>
    <n v="0"/>
    <x v="3"/>
  </r>
  <r>
    <x v="9"/>
    <x v="2"/>
    <x v="0"/>
    <x v="0"/>
    <x v="28"/>
    <x v="19"/>
    <n v="180401408"/>
    <n v="0"/>
    <n v="0"/>
    <x v="3"/>
  </r>
  <r>
    <x v="9"/>
    <x v="2"/>
    <x v="0"/>
    <x v="0"/>
    <x v="28"/>
    <x v="20"/>
    <n v="181553440"/>
    <n v="0"/>
    <n v="0"/>
    <x v="3"/>
  </r>
  <r>
    <x v="9"/>
    <x v="2"/>
    <x v="0"/>
    <x v="0"/>
    <x v="28"/>
    <x v="21"/>
    <n v="182675664"/>
    <n v="0"/>
    <n v="0"/>
    <x v="3"/>
  </r>
  <r>
    <x v="9"/>
    <x v="2"/>
    <x v="0"/>
    <x v="0"/>
    <x v="28"/>
    <x v="22"/>
    <n v="183780624"/>
    <n v="0"/>
    <n v="0"/>
    <x v="3"/>
  </r>
  <r>
    <x v="9"/>
    <x v="2"/>
    <x v="0"/>
    <x v="0"/>
    <x v="28"/>
    <x v="23"/>
    <n v="184859296"/>
    <n v="0"/>
    <n v="0"/>
    <x v="3"/>
  </r>
  <r>
    <x v="9"/>
    <x v="2"/>
    <x v="0"/>
    <x v="0"/>
    <x v="28"/>
    <x v="24"/>
    <n v="185914448"/>
    <n v="0"/>
    <n v="0"/>
    <x v="3"/>
  </r>
  <r>
    <x v="9"/>
    <x v="2"/>
    <x v="0"/>
    <x v="0"/>
    <x v="28"/>
    <x v="25"/>
    <n v="186968096"/>
    <n v="0"/>
    <n v="0"/>
    <x v="3"/>
  </r>
  <r>
    <x v="9"/>
    <x v="2"/>
    <x v="0"/>
    <x v="0"/>
    <x v="28"/>
    <x v="26"/>
    <n v="188024768"/>
    <n v="0"/>
    <n v="0"/>
    <x v="3"/>
  </r>
  <r>
    <x v="9"/>
    <x v="2"/>
    <x v="0"/>
    <x v="0"/>
    <x v="28"/>
    <x v="27"/>
    <n v="189078944"/>
    <n v="0"/>
    <n v="0"/>
    <x v="3"/>
  </r>
  <r>
    <x v="9"/>
    <x v="2"/>
    <x v="0"/>
    <x v="0"/>
    <x v="28"/>
    <x v="28"/>
    <n v="190132032"/>
    <n v="0"/>
    <n v="0"/>
    <x v="3"/>
  </r>
  <r>
    <x v="9"/>
    <x v="2"/>
    <x v="0"/>
    <x v="0"/>
    <x v="28"/>
    <x v="29"/>
    <n v="191184400"/>
    <n v="0"/>
    <n v="0"/>
    <x v="3"/>
  </r>
  <r>
    <x v="9"/>
    <x v="2"/>
    <x v="0"/>
    <x v="0"/>
    <x v="28"/>
    <x v="30"/>
    <n v="192238800"/>
    <n v="0"/>
    <n v="0"/>
    <x v="3"/>
  </r>
  <r>
    <x v="9"/>
    <x v="2"/>
    <x v="1"/>
    <x v="0"/>
    <x v="28"/>
    <x v="0"/>
    <n v="13308764"/>
    <n v="0"/>
    <n v="0"/>
    <x v="3"/>
  </r>
  <r>
    <x v="9"/>
    <x v="2"/>
    <x v="1"/>
    <x v="0"/>
    <x v="28"/>
    <x v="1"/>
    <n v="15037362"/>
    <n v="0"/>
    <n v="0"/>
    <x v="3"/>
  </r>
  <r>
    <x v="9"/>
    <x v="2"/>
    <x v="1"/>
    <x v="0"/>
    <x v="28"/>
    <x v="2"/>
    <n v="18053272"/>
    <n v="0"/>
    <n v="0"/>
    <x v="3"/>
  </r>
  <r>
    <x v="9"/>
    <x v="2"/>
    <x v="1"/>
    <x v="0"/>
    <x v="28"/>
    <x v="3"/>
    <n v="21217624"/>
    <n v="0"/>
    <n v="0"/>
    <x v="3"/>
  </r>
  <r>
    <x v="9"/>
    <x v="2"/>
    <x v="1"/>
    <x v="0"/>
    <x v="28"/>
    <x v="4"/>
    <n v="22856132"/>
    <n v="0"/>
    <n v="0"/>
    <x v="3"/>
  </r>
  <r>
    <x v="9"/>
    <x v="2"/>
    <x v="1"/>
    <x v="0"/>
    <x v="28"/>
    <x v="5"/>
    <n v="23512680"/>
    <n v="0"/>
    <n v="0"/>
    <x v="3"/>
  </r>
  <r>
    <x v="9"/>
    <x v="2"/>
    <x v="1"/>
    <x v="0"/>
    <x v="28"/>
    <x v="6"/>
    <n v="23982320"/>
    <n v="0"/>
    <n v="0"/>
    <x v="3"/>
  </r>
  <r>
    <x v="9"/>
    <x v="2"/>
    <x v="1"/>
    <x v="0"/>
    <x v="28"/>
    <x v="7"/>
    <n v="24412124"/>
    <n v="0"/>
    <n v="0"/>
    <x v="3"/>
  </r>
  <r>
    <x v="9"/>
    <x v="2"/>
    <x v="1"/>
    <x v="0"/>
    <x v="28"/>
    <x v="8"/>
    <n v="24835542"/>
    <n v="0"/>
    <n v="0"/>
    <x v="3"/>
  </r>
  <r>
    <x v="9"/>
    <x v="2"/>
    <x v="1"/>
    <x v="0"/>
    <x v="28"/>
    <x v="9"/>
    <n v="25257668"/>
    <n v="0"/>
    <n v="0"/>
    <x v="3"/>
  </r>
  <r>
    <x v="9"/>
    <x v="2"/>
    <x v="1"/>
    <x v="0"/>
    <x v="28"/>
    <x v="10"/>
    <n v="25685500"/>
    <n v="0"/>
    <n v="0"/>
    <x v="3"/>
  </r>
  <r>
    <x v="9"/>
    <x v="2"/>
    <x v="1"/>
    <x v="0"/>
    <x v="28"/>
    <x v="11"/>
    <n v="26125518"/>
    <n v="0"/>
    <n v="0"/>
    <x v="3"/>
  </r>
  <r>
    <x v="9"/>
    <x v="2"/>
    <x v="1"/>
    <x v="0"/>
    <x v="28"/>
    <x v="12"/>
    <n v="26562976"/>
    <n v="0"/>
    <n v="0"/>
    <x v="3"/>
  </r>
  <r>
    <x v="9"/>
    <x v="2"/>
    <x v="1"/>
    <x v="0"/>
    <x v="28"/>
    <x v="13"/>
    <n v="26994796"/>
    <n v="0"/>
    <n v="0"/>
    <x v="3"/>
  </r>
  <r>
    <x v="9"/>
    <x v="2"/>
    <x v="1"/>
    <x v="0"/>
    <x v="28"/>
    <x v="14"/>
    <n v="27417948"/>
    <n v="0"/>
    <n v="0"/>
    <x v="3"/>
  </r>
  <r>
    <x v="9"/>
    <x v="2"/>
    <x v="1"/>
    <x v="0"/>
    <x v="28"/>
    <x v="15"/>
    <n v="27784716"/>
    <n v="0"/>
    <n v="0"/>
    <x v="3"/>
  </r>
  <r>
    <x v="9"/>
    <x v="2"/>
    <x v="1"/>
    <x v="0"/>
    <x v="28"/>
    <x v="16"/>
    <n v="28101248"/>
    <n v="0"/>
    <n v="0"/>
    <x v="3"/>
  </r>
  <r>
    <x v="9"/>
    <x v="2"/>
    <x v="1"/>
    <x v="0"/>
    <x v="28"/>
    <x v="17"/>
    <n v="28397590"/>
    <n v="0"/>
    <n v="0"/>
    <x v="3"/>
  </r>
  <r>
    <x v="9"/>
    <x v="2"/>
    <x v="1"/>
    <x v="0"/>
    <x v="28"/>
    <x v="18"/>
    <n v="28681288"/>
    <n v="0"/>
    <n v="0"/>
    <x v="3"/>
  </r>
  <r>
    <x v="9"/>
    <x v="2"/>
    <x v="1"/>
    <x v="0"/>
    <x v="28"/>
    <x v="19"/>
    <n v="28954244"/>
    <n v="0"/>
    <n v="0"/>
    <x v="3"/>
  </r>
  <r>
    <x v="9"/>
    <x v="2"/>
    <x v="1"/>
    <x v="0"/>
    <x v="28"/>
    <x v="20"/>
    <n v="29217802"/>
    <n v="0"/>
    <n v="0"/>
    <x v="3"/>
  </r>
  <r>
    <x v="9"/>
    <x v="2"/>
    <x v="1"/>
    <x v="0"/>
    <x v="28"/>
    <x v="21"/>
    <n v="29470678"/>
    <n v="0"/>
    <n v="0"/>
    <x v="3"/>
  </r>
  <r>
    <x v="9"/>
    <x v="2"/>
    <x v="1"/>
    <x v="0"/>
    <x v="28"/>
    <x v="22"/>
    <n v="29714992"/>
    <n v="0"/>
    <n v="0"/>
    <x v="3"/>
  </r>
  <r>
    <x v="9"/>
    <x v="2"/>
    <x v="1"/>
    <x v="0"/>
    <x v="28"/>
    <x v="23"/>
    <n v="29954636"/>
    <n v="0"/>
    <n v="0"/>
    <x v="3"/>
  </r>
  <r>
    <x v="9"/>
    <x v="2"/>
    <x v="1"/>
    <x v="0"/>
    <x v="28"/>
    <x v="24"/>
    <n v="30193200"/>
    <n v="0"/>
    <n v="0"/>
    <x v="3"/>
  </r>
  <r>
    <x v="9"/>
    <x v="2"/>
    <x v="1"/>
    <x v="0"/>
    <x v="28"/>
    <x v="25"/>
    <n v="30430728"/>
    <n v="0"/>
    <n v="0"/>
    <x v="3"/>
  </r>
  <r>
    <x v="9"/>
    <x v="2"/>
    <x v="1"/>
    <x v="0"/>
    <x v="28"/>
    <x v="26"/>
    <n v="30667008"/>
    <n v="0"/>
    <n v="0"/>
    <x v="3"/>
  </r>
  <r>
    <x v="9"/>
    <x v="2"/>
    <x v="1"/>
    <x v="0"/>
    <x v="28"/>
    <x v="27"/>
    <n v="30901260"/>
    <n v="0"/>
    <n v="0"/>
    <x v="3"/>
  </r>
  <r>
    <x v="9"/>
    <x v="2"/>
    <x v="1"/>
    <x v="0"/>
    <x v="28"/>
    <x v="28"/>
    <n v="31133978"/>
    <n v="0"/>
    <n v="0"/>
    <x v="3"/>
  </r>
  <r>
    <x v="9"/>
    <x v="2"/>
    <x v="1"/>
    <x v="0"/>
    <x v="28"/>
    <x v="29"/>
    <n v="31365252"/>
    <n v="0"/>
    <n v="0"/>
    <x v="3"/>
  </r>
  <r>
    <x v="9"/>
    <x v="2"/>
    <x v="1"/>
    <x v="0"/>
    <x v="28"/>
    <x v="30"/>
    <n v="31595348"/>
    <n v="0"/>
    <n v="0"/>
    <x v="3"/>
  </r>
  <r>
    <x v="9"/>
    <x v="2"/>
    <x v="2"/>
    <x v="0"/>
    <x v="28"/>
    <x v="0"/>
    <n v="2175886"/>
    <n v="0"/>
    <n v="0"/>
    <x v="3"/>
  </r>
  <r>
    <x v="9"/>
    <x v="2"/>
    <x v="2"/>
    <x v="0"/>
    <x v="28"/>
    <x v="1"/>
    <n v="2430179"/>
    <n v="0"/>
    <n v="0"/>
    <x v="3"/>
  </r>
  <r>
    <x v="9"/>
    <x v="2"/>
    <x v="2"/>
    <x v="0"/>
    <x v="28"/>
    <x v="2"/>
    <n v="2868259"/>
    <n v="0"/>
    <n v="0"/>
    <x v="3"/>
  </r>
  <r>
    <x v="9"/>
    <x v="2"/>
    <x v="2"/>
    <x v="0"/>
    <x v="28"/>
    <x v="3"/>
    <n v="3317685"/>
    <n v="0"/>
    <n v="0"/>
    <x v="3"/>
  </r>
  <r>
    <x v="9"/>
    <x v="2"/>
    <x v="2"/>
    <x v="0"/>
    <x v="28"/>
    <x v="4"/>
    <n v="3581756"/>
    <n v="0"/>
    <n v="0"/>
    <x v="3"/>
  </r>
  <r>
    <x v="9"/>
    <x v="2"/>
    <x v="2"/>
    <x v="0"/>
    <x v="28"/>
    <x v="5"/>
    <n v="3661408"/>
    <n v="0"/>
    <n v="0"/>
    <x v="3"/>
  </r>
  <r>
    <x v="9"/>
    <x v="2"/>
    <x v="2"/>
    <x v="0"/>
    <x v="28"/>
    <x v="6"/>
    <n v="3736114"/>
    <n v="0"/>
    <n v="0"/>
    <x v="3"/>
  </r>
  <r>
    <x v="9"/>
    <x v="2"/>
    <x v="2"/>
    <x v="0"/>
    <x v="28"/>
    <x v="7"/>
    <n v="3825200"/>
    <n v="0"/>
    <n v="0"/>
    <x v="3"/>
  </r>
  <r>
    <x v="9"/>
    <x v="2"/>
    <x v="2"/>
    <x v="0"/>
    <x v="28"/>
    <x v="8"/>
    <n v="3915890"/>
    <n v="0"/>
    <n v="0"/>
    <x v="3"/>
  </r>
  <r>
    <x v="9"/>
    <x v="2"/>
    <x v="2"/>
    <x v="0"/>
    <x v="28"/>
    <x v="9"/>
    <n v="4002761"/>
    <n v="0"/>
    <n v="0"/>
    <x v="3"/>
  </r>
  <r>
    <x v="9"/>
    <x v="2"/>
    <x v="2"/>
    <x v="0"/>
    <x v="28"/>
    <x v="10"/>
    <n v="4067756"/>
    <n v="0"/>
    <n v="0"/>
    <x v="3"/>
  </r>
  <r>
    <x v="9"/>
    <x v="2"/>
    <x v="2"/>
    <x v="0"/>
    <x v="28"/>
    <x v="11"/>
    <n v="4128181"/>
    <n v="0"/>
    <n v="0"/>
    <x v="3"/>
  </r>
  <r>
    <x v="9"/>
    <x v="2"/>
    <x v="2"/>
    <x v="0"/>
    <x v="28"/>
    <x v="12"/>
    <n v="4187617"/>
    <n v="0"/>
    <n v="0"/>
    <x v="3"/>
  </r>
  <r>
    <x v="9"/>
    <x v="2"/>
    <x v="2"/>
    <x v="0"/>
    <x v="28"/>
    <x v="13"/>
    <n v="4245473"/>
    <n v="0"/>
    <n v="0"/>
    <x v="3"/>
  </r>
  <r>
    <x v="9"/>
    <x v="2"/>
    <x v="2"/>
    <x v="0"/>
    <x v="28"/>
    <x v="14"/>
    <n v="4302094"/>
    <n v="0"/>
    <n v="0"/>
    <x v="3"/>
  </r>
  <r>
    <x v="9"/>
    <x v="2"/>
    <x v="2"/>
    <x v="0"/>
    <x v="28"/>
    <x v="15"/>
    <n v="4357703"/>
    <n v="0"/>
    <n v="0"/>
    <x v="3"/>
  </r>
  <r>
    <x v="9"/>
    <x v="2"/>
    <x v="2"/>
    <x v="0"/>
    <x v="28"/>
    <x v="16"/>
    <n v="4412590"/>
    <n v="0"/>
    <n v="0"/>
    <x v="3"/>
  </r>
  <r>
    <x v="9"/>
    <x v="2"/>
    <x v="2"/>
    <x v="0"/>
    <x v="28"/>
    <x v="17"/>
    <n v="4463306"/>
    <n v="0"/>
    <n v="0"/>
    <x v="3"/>
  </r>
  <r>
    <x v="9"/>
    <x v="2"/>
    <x v="2"/>
    <x v="0"/>
    <x v="28"/>
    <x v="18"/>
    <n v="4500476"/>
    <n v="0"/>
    <n v="0"/>
    <x v="3"/>
  </r>
  <r>
    <x v="9"/>
    <x v="2"/>
    <x v="2"/>
    <x v="0"/>
    <x v="28"/>
    <x v="19"/>
    <n v="4533028"/>
    <n v="0"/>
    <n v="0"/>
    <x v="3"/>
  </r>
  <r>
    <x v="9"/>
    <x v="2"/>
    <x v="2"/>
    <x v="0"/>
    <x v="28"/>
    <x v="20"/>
    <n v="4564400"/>
    <n v="0"/>
    <n v="0"/>
    <x v="3"/>
  </r>
  <r>
    <x v="9"/>
    <x v="2"/>
    <x v="2"/>
    <x v="0"/>
    <x v="28"/>
    <x v="21"/>
    <n v="4594114"/>
    <n v="0"/>
    <n v="0"/>
    <x v="3"/>
  </r>
  <r>
    <x v="9"/>
    <x v="2"/>
    <x v="2"/>
    <x v="0"/>
    <x v="28"/>
    <x v="22"/>
    <n v="4621428"/>
    <n v="0"/>
    <n v="0"/>
    <x v="3"/>
  </r>
  <r>
    <x v="9"/>
    <x v="2"/>
    <x v="2"/>
    <x v="0"/>
    <x v="28"/>
    <x v="23"/>
    <n v="4646504"/>
    <n v="0"/>
    <n v="0"/>
    <x v="3"/>
  </r>
  <r>
    <x v="9"/>
    <x v="2"/>
    <x v="2"/>
    <x v="0"/>
    <x v="28"/>
    <x v="24"/>
    <n v="4670040"/>
    <n v="0"/>
    <n v="0"/>
    <x v="3"/>
  </r>
  <r>
    <x v="9"/>
    <x v="2"/>
    <x v="2"/>
    <x v="0"/>
    <x v="28"/>
    <x v="25"/>
    <n v="4691890"/>
    <n v="0"/>
    <n v="0"/>
    <x v="3"/>
  </r>
  <r>
    <x v="9"/>
    <x v="2"/>
    <x v="2"/>
    <x v="0"/>
    <x v="28"/>
    <x v="26"/>
    <n v="4711375"/>
    <n v="0"/>
    <n v="0"/>
    <x v="3"/>
  </r>
  <r>
    <x v="9"/>
    <x v="2"/>
    <x v="2"/>
    <x v="0"/>
    <x v="28"/>
    <x v="27"/>
    <n v="4728544"/>
    <n v="0"/>
    <n v="0"/>
    <x v="3"/>
  </r>
  <r>
    <x v="9"/>
    <x v="2"/>
    <x v="2"/>
    <x v="0"/>
    <x v="28"/>
    <x v="28"/>
    <n v="4742705"/>
    <n v="0"/>
    <n v="0"/>
    <x v="3"/>
  </r>
  <r>
    <x v="9"/>
    <x v="2"/>
    <x v="2"/>
    <x v="0"/>
    <x v="28"/>
    <x v="29"/>
    <n v="4754424"/>
    <n v="0"/>
    <n v="0"/>
    <x v="3"/>
  </r>
  <r>
    <x v="9"/>
    <x v="2"/>
    <x v="2"/>
    <x v="0"/>
    <x v="28"/>
    <x v="30"/>
    <n v="4763442"/>
    <n v="0"/>
    <n v="0"/>
    <x v="3"/>
  </r>
  <r>
    <x v="9"/>
    <x v="3"/>
    <x v="0"/>
    <x v="0"/>
    <x v="28"/>
    <x v="0"/>
    <n v="43539380"/>
    <n v="0"/>
    <n v="0"/>
    <x v="3"/>
  </r>
  <r>
    <x v="9"/>
    <x v="3"/>
    <x v="0"/>
    <x v="0"/>
    <x v="28"/>
    <x v="1"/>
    <n v="48071532"/>
    <n v="0"/>
    <n v="0"/>
    <x v="3"/>
  </r>
  <r>
    <x v="9"/>
    <x v="3"/>
    <x v="0"/>
    <x v="0"/>
    <x v="28"/>
    <x v="2"/>
    <n v="57211952"/>
    <n v="0"/>
    <n v="0"/>
    <x v="3"/>
  </r>
  <r>
    <x v="9"/>
    <x v="3"/>
    <x v="0"/>
    <x v="0"/>
    <x v="28"/>
    <x v="3"/>
    <n v="67325408"/>
    <n v="0"/>
    <n v="0"/>
    <x v="3"/>
  </r>
  <r>
    <x v="9"/>
    <x v="3"/>
    <x v="0"/>
    <x v="0"/>
    <x v="28"/>
    <x v="4"/>
    <n v="72737584"/>
    <n v="0"/>
    <n v="0"/>
    <x v="3"/>
  </r>
  <r>
    <x v="9"/>
    <x v="3"/>
    <x v="0"/>
    <x v="0"/>
    <x v="28"/>
    <x v="5"/>
    <n v="74700800"/>
    <n v="0"/>
    <n v="0"/>
    <x v="3"/>
  </r>
  <r>
    <x v="9"/>
    <x v="3"/>
    <x v="0"/>
    <x v="0"/>
    <x v="28"/>
    <x v="6"/>
    <n v="75927000"/>
    <n v="0"/>
    <n v="0"/>
    <x v="3"/>
  </r>
  <r>
    <x v="9"/>
    <x v="3"/>
    <x v="0"/>
    <x v="0"/>
    <x v="28"/>
    <x v="7"/>
    <n v="76984752"/>
    <n v="0"/>
    <n v="0"/>
    <x v="3"/>
  </r>
  <r>
    <x v="9"/>
    <x v="3"/>
    <x v="0"/>
    <x v="0"/>
    <x v="28"/>
    <x v="8"/>
    <n v="78032736"/>
    <n v="0"/>
    <n v="0"/>
    <x v="3"/>
  </r>
  <r>
    <x v="9"/>
    <x v="3"/>
    <x v="0"/>
    <x v="0"/>
    <x v="28"/>
    <x v="9"/>
    <n v="79082304"/>
    <n v="0"/>
    <n v="0"/>
    <x v="3"/>
  </r>
  <r>
    <x v="9"/>
    <x v="3"/>
    <x v="0"/>
    <x v="0"/>
    <x v="28"/>
    <x v="10"/>
    <n v="80132528"/>
    <n v="0"/>
    <n v="0"/>
    <x v="3"/>
  </r>
  <r>
    <x v="9"/>
    <x v="3"/>
    <x v="0"/>
    <x v="0"/>
    <x v="28"/>
    <x v="11"/>
    <n v="81172136"/>
    <n v="0"/>
    <n v="0"/>
    <x v="3"/>
  </r>
  <r>
    <x v="9"/>
    <x v="3"/>
    <x v="0"/>
    <x v="0"/>
    <x v="28"/>
    <x v="12"/>
    <n v="82210224"/>
    <n v="0"/>
    <n v="0"/>
    <x v="3"/>
  </r>
  <r>
    <x v="9"/>
    <x v="3"/>
    <x v="0"/>
    <x v="0"/>
    <x v="28"/>
    <x v="13"/>
    <n v="83241200"/>
    <n v="0"/>
    <n v="0"/>
    <x v="3"/>
  </r>
  <r>
    <x v="9"/>
    <x v="3"/>
    <x v="0"/>
    <x v="0"/>
    <x v="28"/>
    <x v="14"/>
    <n v="84260640"/>
    <n v="0"/>
    <n v="0"/>
    <x v="3"/>
  </r>
  <r>
    <x v="9"/>
    <x v="3"/>
    <x v="0"/>
    <x v="0"/>
    <x v="28"/>
    <x v="15"/>
    <n v="85108208"/>
    <n v="0"/>
    <n v="0"/>
    <x v="3"/>
  </r>
  <r>
    <x v="9"/>
    <x v="3"/>
    <x v="0"/>
    <x v="0"/>
    <x v="28"/>
    <x v="16"/>
    <n v="85799360"/>
    <n v="0"/>
    <n v="0"/>
    <x v="3"/>
  </r>
  <r>
    <x v="9"/>
    <x v="3"/>
    <x v="0"/>
    <x v="0"/>
    <x v="28"/>
    <x v="17"/>
    <n v="86481376"/>
    <n v="0"/>
    <n v="0"/>
    <x v="3"/>
  </r>
  <r>
    <x v="9"/>
    <x v="3"/>
    <x v="0"/>
    <x v="0"/>
    <x v="28"/>
    <x v="18"/>
    <n v="87149552"/>
    <n v="0"/>
    <n v="0"/>
    <x v="3"/>
  </r>
  <r>
    <x v="9"/>
    <x v="3"/>
    <x v="0"/>
    <x v="0"/>
    <x v="28"/>
    <x v="19"/>
    <n v="87799872"/>
    <n v="0"/>
    <n v="0"/>
    <x v="3"/>
  </r>
  <r>
    <x v="9"/>
    <x v="3"/>
    <x v="0"/>
    <x v="0"/>
    <x v="28"/>
    <x v="20"/>
    <n v="88434496"/>
    <n v="0"/>
    <n v="0"/>
    <x v="3"/>
  </r>
  <r>
    <x v="9"/>
    <x v="3"/>
    <x v="0"/>
    <x v="0"/>
    <x v="28"/>
    <x v="21"/>
    <n v="89051016"/>
    <n v="0"/>
    <n v="0"/>
    <x v="3"/>
  </r>
  <r>
    <x v="9"/>
    <x v="3"/>
    <x v="0"/>
    <x v="0"/>
    <x v="28"/>
    <x v="22"/>
    <n v="89656736"/>
    <n v="0"/>
    <n v="0"/>
    <x v="3"/>
  </r>
  <r>
    <x v="9"/>
    <x v="3"/>
    <x v="0"/>
    <x v="0"/>
    <x v="28"/>
    <x v="23"/>
    <n v="90246512"/>
    <n v="0"/>
    <n v="0"/>
    <x v="3"/>
  </r>
  <r>
    <x v="9"/>
    <x v="3"/>
    <x v="0"/>
    <x v="0"/>
    <x v="28"/>
    <x v="24"/>
    <n v="90821760"/>
    <n v="0"/>
    <n v="0"/>
    <x v="3"/>
  </r>
  <r>
    <x v="9"/>
    <x v="3"/>
    <x v="0"/>
    <x v="0"/>
    <x v="28"/>
    <x v="25"/>
    <n v="91396176"/>
    <n v="0"/>
    <n v="0"/>
    <x v="3"/>
  </r>
  <r>
    <x v="9"/>
    <x v="3"/>
    <x v="0"/>
    <x v="0"/>
    <x v="28"/>
    <x v="26"/>
    <n v="91972128"/>
    <n v="0"/>
    <n v="0"/>
    <x v="3"/>
  </r>
  <r>
    <x v="9"/>
    <x v="3"/>
    <x v="0"/>
    <x v="0"/>
    <x v="28"/>
    <x v="27"/>
    <n v="92546608"/>
    <n v="0"/>
    <n v="0"/>
    <x v="3"/>
  </r>
  <r>
    <x v="9"/>
    <x v="3"/>
    <x v="0"/>
    <x v="0"/>
    <x v="28"/>
    <x v="28"/>
    <n v="93120160"/>
    <n v="0"/>
    <n v="0"/>
    <x v="3"/>
  </r>
  <r>
    <x v="9"/>
    <x v="3"/>
    <x v="0"/>
    <x v="0"/>
    <x v="28"/>
    <x v="29"/>
    <n v="93693264"/>
    <n v="0"/>
    <n v="0"/>
    <x v="3"/>
  </r>
  <r>
    <x v="9"/>
    <x v="3"/>
    <x v="0"/>
    <x v="0"/>
    <x v="28"/>
    <x v="30"/>
    <n v="94267136"/>
    <n v="0"/>
    <n v="0"/>
    <x v="3"/>
  </r>
  <r>
    <x v="9"/>
    <x v="3"/>
    <x v="1"/>
    <x v="0"/>
    <x v="28"/>
    <x v="0"/>
    <n v="5205789"/>
    <n v="0"/>
    <n v="0"/>
    <x v="3"/>
  </r>
  <r>
    <x v="9"/>
    <x v="3"/>
    <x v="1"/>
    <x v="0"/>
    <x v="28"/>
    <x v="1"/>
    <n v="5804146"/>
    <n v="0"/>
    <n v="0"/>
    <x v="3"/>
  </r>
  <r>
    <x v="9"/>
    <x v="3"/>
    <x v="1"/>
    <x v="0"/>
    <x v="28"/>
    <x v="2"/>
    <n v="7028552"/>
    <n v="0"/>
    <n v="0"/>
    <x v="3"/>
  </r>
  <r>
    <x v="9"/>
    <x v="3"/>
    <x v="1"/>
    <x v="0"/>
    <x v="28"/>
    <x v="3"/>
    <n v="8360994"/>
    <n v="0"/>
    <n v="0"/>
    <x v="3"/>
  </r>
  <r>
    <x v="9"/>
    <x v="3"/>
    <x v="1"/>
    <x v="0"/>
    <x v="28"/>
    <x v="4"/>
    <n v="9091553"/>
    <n v="0"/>
    <n v="0"/>
    <x v="3"/>
  </r>
  <r>
    <x v="9"/>
    <x v="3"/>
    <x v="1"/>
    <x v="0"/>
    <x v="28"/>
    <x v="5"/>
    <n v="9427222"/>
    <n v="0"/>
    <n v="0"/>
    <x v="3"/>
  </r>
  <r>
    <x v="9"/>
    <x v="3"/>
    <x v="1"/>
    <x v="0"/>
    <x v="28"/>
    <x v="6"/>
    <n v="9664330"/>
    <n v="0"/>
    <n v="0"/>
    <x v="3"/>
  </r>
  <r>
    <x v="9"/>
    <x v="3"/>
    <x v="1"/>
    <x v="0"/>
    <x v="28"/>
    <x v="7"/>
    <n v="9878748"/>
    <n v="0"/>
    <n v="0"/>
    <x v="3"/>
  </r>
  <r>
    <x v="9"/>
    <x v="3"/>
    <x v="1"/>
    <x v="0"/>
    <x v="28"/>
    <x v="8"/>
    <n v="10089576"/>
    <n v="0"/>
    <n v="0"/>
    <x v="3"/>
  </r>
  <r>
    <x v="9"/>
    <x v="3"/>
    <x v="1"/>
    <x v="0"/>
    <x v="28"/>
    <x v="9"/>
    <n v="10299916"/>
    <n v="0"/>
    <n v="0"/>
    <x v="3"/>
  </r>
  <r>
    <x v="9"/>
    <x v="3"/>
    <x v="1"/>
    <x v="0"/>
    <x v="28"/>
    <x v="10"/>
    <n v="10514348"/>
    <n v="0"/>
    <n v="0"/>
    <x v="3"/>
  </r>
  <r>
    <x v="9"/>
    <x v="3"/>
    <x v="1"/>
    <x v="0"/>
    <x v="28"/>
    <x v="11"/>
    <n v="10736872"/>
    <n v="0"/>
    <n v="0"/>
    <x v="3"/>
  </r>
  <r>
    <x v="9"/>
    <x v="3"/>
    <x v="1"/>
    <x v="0"/>
    <x v="28"/>
    <x v="12"/>
    <n v="10958260"/>
    <n v="0"/>
    <n v="0"/>
    <x v="3"/>
  </r>
  <r>
    <x v="9"/>
    <x v="3"/>
    <x v="1"/>
    <x v="0"/>
    <x v="28"/>
    <x v="13"/>
    <n v="11176399"/>
    <n v="0"/>
    <n v="0"/>
    <x v="3"/>
  </r>
  <r>
    <x v="9"/>
    <x v="3"/>
    <x v="1"/>
    <x v="0"/>
    <x v="28"/>
    <x v="14"/>
    <n v="11389616"/>
    <n v="0"/>
    <n v="0"/>
    <x v="3"/>
  </r>
  <r>
    <x v="9"/>
    <x v="3"/>
    <x v="1"/>
    <x v="0"/>
    <x v="28"/>
    <x v="15"/>
    <n v="11579398"/>
    <n v="0"/>
    <n v="0"/>
    <x v="3"/>
  </r>
  <r>
    <x v="9"/>
    <x v="3"/>
    <x v="1"/>
    <x v="0"/>
    <x v="28"/>
    <x v="16"/>
    <n v="11748309"/>
    <n v="0"/>
    <n v="0"/>
    <x v="3"/>
  </r>
  <r>
    <x v="9"/>
    <x v="3"/>
    <x v="1"/>
    <x v="0"/>
    <x v="28"/>
    <x v="17"/>
    <n v="11904690"/>
    <n v="0"/>
    <n v="0"/>
    <x v="3"/>
  </r>
  <r>
    <x v="9"/>
    <x v="3"/>
    <x v="1"/>
    <x v="0"/>
    <x v="28"/>
    <x v="18"/>
    <n v="12053346"/>
    <n v="0"/>
    <n v="0"/>
    <x v="3"/>
  </r>
  <r>
    <x v="9"/>
    <x v="3"/>
    <x v="1"/>
    <x v="0"/>
    <x v="28"/>
    <x v="19"/>
    <n v="12195366"/>
    <n v="0"/>
    <n v="0"/>
    <x v="3"/>
  </r>
  <r>
    <x v="9"/>
    <x v="3"/>
    <x v="1"/>
    <x v="0"/>
    <x v="28"/>
    <x v="20"/>
    <n v="12331705"/>
    <n v="0"/>
    <n v="0"/>
    <x v="3"/>
  </r>
  <r>
    <x v="9"/>
    <x v="3"/>
    <x v="1"/>
    <x v="0"/>
    <x v="28"/>
    <x v="21"/>
    <n v="12461404"/>
    <n v="0"/>
    <n v="0"/>
    <x v="3"/>
  </r>
  <r>
    <x v="9"/>
    <x v="3"/>
    <x v="1"/>
    <x v="0"/>
    <x v="28"/>
    <x v="22"/>
    <n v="12585828"/>
    <n v="0"/>
    <n v="0"/>
    <x v="3"/>
  </r>
  <r>
    <x v="9"/>
    <x v="3"/>
    <x v="1"/>
    <x v="0"/>
    <x v="28"/>
    <x v="23"/>
    <n v="12707658"/>
    <n v="0"/>
    <n v="0"/>
    <x v="3"/>
  </r>
  <r>
    <x v="9"/>
    <x v="3"/>
    <x v="1"/>
    <x v="0"/>
    <x v="28"/>
    <x v="24"/>
    <n v="12829066"/>
    <n v="0"/>
    <n v="0"/>
    <x v="3"/>
  </r>
  <r>
    <x v="9"/>
    <x v="3"/>
    <x v="1"/>
    <x v="0"/>
    <x v="28"/>
    <x v="25"/>
    <n v="12950154"/>
    <n v="0"/>
    <n v="0"/>
    <x v="3"/>
  </r>
  <r>
    <x v="9"/>
    <x v="3"/>
    <x v="1"/>
    <x v="0"/>
    <x v="28"/>
    <x v="26"/>
    <n v="13070710"/>
    <n v="0"/>
    <n v="0"/>
    <x v="3"/>
  </r>
  <r>
    <x v="9"/>
    <x v="3"/>
    <x v="1"/>
    <x v="0"/>
    <x v="28"/>
    <x v="27"/>
    <n v="13190302"/>
    <n v="0"/>
    <n v="0"/>
    <x v="3"/>
  </r>
  <r>
    <x v="9"/>
    <x v="3"/>
    <x v="1"/>
    <x v="0"/>
    <x v="28"/>
    <x v="28"/>
    <n v="13309170"/>
    <n v="0"/>
    <n v="0"/>
    <x v="3"/>
  </r>
  <r>
    <x v="9"/>
    <x v="3"/>
    <x v="1"/>
    <x v="0"/>
    <x v="28"/>
    <x v="29"/>
    <n v="13427357"/>
    <n v="0"/>
    <n v="0"/>
    <x v="3"/>
  </r>
  <r>
    <x v="9"/>
    <x v="3"/>
    <x v="1"/>
    <x v="0"/>
    <x v="28"/>
    <x v="30"/>
    <n v="13545102"/>
    <n v="0"/>
    <n v="0"/>
    <x v="3"/>
  </r>
  <r>
    <x v="9"/>
    <x v="3"/>
    <x v="2"/>
    <x v="0"/>
    <x v="28"/>
    <x v="0"/>
    <n v="1213954"/>
    <n v="0"/>
    <n v="0"/>
    <x v="3"/>
  </r>
  <r>
    <x v="9"/>
    <x v="3"/>
    <x v="2"/>
    <x v="0"/>
    <x v="28"/>
    <x v="1"/>
    <n v="1333706"/>
    <n v="0"/>
    <n v="0"/>
    <x v="3"/>
  </r>
  <r>
    <x v="9"/>
    <x v="3"/>
    <x v="2"/>
    <x v="0"/>
    <x v="28"/>
    <x v="2"/>
    <n v="1577496"/>
    <n v="0"/>
    <n v="0"/>
    <x v="3"/>
  </r>
  <r>
    <x v="9"/>
    <x v="3"/>
    <x v="2"/>
    <x v="0"/>
    <x v="28"/>
    <x v="3"/>
    <n v="1836065"/>
    <n v="0"/>
    <n v="0"/>
    <x v="3"/>
  </r>
  <r>
    <x v="9"/>
    <x v="3"/>
    <x v="2"/>
    <x v="0"/>
    <x v="28"/>
    <x v="4"/>
    <n v="1990843"/>
    <n v="0"/>
    <n v="0"/>
    <x v="3"/>
  </r>
  <r>
    <x v="9"/>
    <x v="3"/>
    <x v="2"/>
    <x v="0"/>
    <x v="28"/>
    <x v="5"/>
    <n v="2040540"/>
    <n v="0"/>
    <n v="0"/>
    <x v="3"/>
  </r>
  <r>
    <x v="9"/>
    <x v="3"/>
    <x v="2"/>
    <x v="0"/>
    <x v="28"/>
    <x v="6"/>
    <n v="2083952"/>
    <n v="0"/>
    <n v="0"/>
    <x v="3"/>
  </r>
  <r>
    <x v="9"/>
    <x v="3"/>
    <x v="2"/>
    <x v="0"/>
    <x v="28"/>
    <x v="7"/>
    <n v="2135138"/>
    <n v="0"/>
    <n v="0"/>
    <x v="3"/>
  </r>
  <r>
    <x v="9"/>
    <x v="3"/>
    <x v="2"/>
    <x v="0"/>
    <x v="28"/>
    <x v="8"/>
    <n v="2187432"/>
    <n v="0"/>
    <n v="0"/>
    <x v="3"/>
  </r>
  <r>
    <x v="9"/>
    <x v="3"/>
    <x v="2"/>
    <x v="0"/>
    <x v="28"/>
    <x v="9"/>
    <n v="2237740"/>
    <n v="0"/>
    <n v="0"/>
    <x v="3"/>
  </r>
  <r>
    <x v="9"/>
    <x v="3"/>
    <x v="2"/>
    <x v="0"/>
    <x v="28"/>
    <x v="10"/>
    <n v="2275336"/>
    <n v="0"/>
    <n v="0"/>
    <x v="3"/>
  </r>
  <r>
    <x v="9"/>
    <x v="3"/>
    <x v="2"/>
    <x v="0"/>
    <x v="28"/>
    <x v="11"/>
    <n v="2310406"/>
    <n v="0"/>
    <n v="0"/>
    <x v="3"/>
  </r>
  <r>
    <x v="9"/>
    <x v="3"/>
    <x v="2"/>
    <x v="0"/>
    <x v="28"/>
    <x v="12"/>
    <n v="2345071"/>
    <n v="0"/>
    <n v="0"/>
    <x v="3"/>
  </r>
  <r>
    <x v="9"/>
    <x v="3"/>
    <x v="2"/>
    <x v="0"/>
    <x v="28"/>
    <x v="13"/>
    <n v="2378983"/>
    <n v="0"/>
    <n v="0"/>
    <x v="3"/>
  </r>
  <r>
    <x v="9"/>
    <x v="3"/>
    <x v="2"/>
    <x v="0"/>
    <x v="28"/>
    <x v="14"/>
    <n v="2412344"/>
    <n v="0"/>
    <n v="0"/>
    <x v="3"/>
  </r>
  <r>
    <x v="9"/>
    <x v="3"/>
    <x v="2"/>
    <x v="0"/>
    <x v="28"/>
    <x v="15"/>
    <n v="2445294"/>
    <n v="0"/>
    <n v="0"/>
    <x v="3"/>
  </r>
  <r>
    <x v="9"/>
    <x v="3"/>
    <x v="2"/>
    <x v="0"/>
    <x v="28"/>
    <x v="16"/>
    <n v="2477970"/>
    <n v="0"/>
    <n v="0"/>
    <x v="3"/>
  </r>
  <r>
    <x v="9"/>
    <x v="3"/>
    <x v="2"/>
    <x v="0"/>
    <x v="28"/>
    <x v="17"/>
    <n v="2508414"/>
    <n v="0"/>
    <n v="0"/>
    <x v="3"/>
  </r>
  <r>
    <x v="9"/>
    <x v="3"/>
    <x v="2"/>
    <x v="0"/>
    <x v="28"/>
    <x v="18"/>
    <n v="2531360"/>
    <n v="0"/>
    <n v="0"/>
    <x v="3"/>
  </r>
  <r>
    <x v="9"/>
    <x v="3"/>
    <x v="2"/>
    <x v="0"/>
    <x v="28"/>
    <x v="19"/>
    <n v="2551678"/>
    <n v="0"/>
    <n v="0"/>
    <x v="3"/>
  </r>
  <r>
    <x v="9"/>
    <x v="3"/>
    <x v="2"/>
    <x v="0"/>
    <x v="28"/>
    <x v="20"/>
    <n v="2571490"/>
    <n v="0"/>
    <n v="0"/>
    <x v="3"/>
  </r>
  <r>
    <x v="9"/>
    <x v="3"/>
    <x v="2"/>
    <x v="0"/>
    <x v="28"/>
    <x v="21"/>
    <n v="2590542"/>
    <n v="0"/>
    <n v="0"/>
    <x v="3"/>
  </r>
  <r>
    <x v="9"/>
    <x v="3"/>
    <x v="2"/>
    <x v="0"/>
    <x v="28"/>
    <x v="22"/>
    <n v="2608313"/>
    <n v="0"/>
    <n v="0"/>
    <x v="3"/>
  </r>
  <r>
    <x v="9"/>
    <x v="3"/>
    <x v="2"/>
    <x v="0"/>
    <x v="28"/>
    <x v="23"/>
    <n v="2624946"/>
    <n v="0"/>
    <n v="0"/>
    <x v="3"/>
  </r>
  <r>
    <x v="9"/>
    <x v="3"/>
    <x v="2"/>
    <x v="0"/>
    <x v="28"/>
    <x v="24"/>
    <n v="2640826"/>
    <n v="0"/>
    <n v="0"/>
    <x v="3"/>
  </r>
  <r>
    <x v="9"/>
    <x v="3"/>
    <x v="2"/>
    <x v="0"/>
    <x v="28"/>
    <x v="25"/>
    <n v="2655910"/>
    <n v="0"/>
    <n v="0"/>
    <x v="3"/>
  </r>
  <r>
    <x v="9"/>
    <x v="3"/>
    <x v="2"/>
    <x v="0"/>
    <x v="28"/>
    <x v="26"/>
    <n v="2669748"/>
    <n v="0"/>
    <n v="0"/>
    <x v="3"/>
  </r>
  <r>
    <x v="9"/>
    <x v="3"/>
    <x v="2"/>
    <x v="0"/>
    <x v="28"/>
    <x v="27"/>
    <n v="2682449"/>
    <n v="0"/>
    <n v="0"/>
    <x v="3"/>
  </r>
  <r>
    <x v="9"/>
    <x v="3"/>
    <x v="2"/>
    <x v="0"/>
    <x v="28"/>
    <x v="28"/>
    <n v="2693554"/>
    <n v="0"/>
    <n v="0"/>
    <x v="3"/>
  </r>
  <r>
    <x v="9"/>
    <x v="3"/>
    <x v="2"/>
    <x v="0"/>
    <x v="28"/>
    <x v="29"/>
    <n v="2703364"/>
    <n v="0"/>
    <n v="0"/>
    <x v="3"/>
  </r>
  <r>
    <x v="9"/>
    <x v="3"/>
    <x v="2"/>
    <x v="0"/>
    <x v="28"/>
    <x v="30"/>
    <n v="2711754"/>
    <n v="0"/>
    <n v="0"/>
    <x v="3"/>
  </r>
  <r>
    <x v="9"/>
    <x v="4"/>
    <x v="0"/>
    <x v="0"/>
    <x v="28"/>
    <x v="0"/>
    <n v="116496192"/>
    <n v="0"/>
    <n v="0"/>
    <x v="3"/>
  </r>
  <r>
    <x v="9"/>
    <x v="4"/>
    <x v="0"/>
    <x v="0"/>
    <x v="28"/>
    <x v="1"/>
    <n v="129992688"/>
    <n v="0"/>
    <n v="0"/>
    <x v="3"/>
  </r>
  <r>
    <x v="9"/>
    <x v="4"/>
    <x v="0"/>
    <x v="0"/>
    <x v="28"/>
    <x v="2"/>
    <n v="158230160"/>
    <n v="0"/>
    <n v="0"/>
    <x v="3"/>
  </r>
  <r>
    <x v="9"/>
    <x v="4"/>
    <x v="0"/>
    <x v="0"/>
    <x v="28"/>
    <x v="3"/>
    <n v="187823136"/>
    <n v="0"/>
    <n v="0"/>
    <x v="3"/>
  </r>
  <r>
    <x v="9"/>
    <x v="4"/>
    <x v="0"/>
    <x v="0"/>
    <x v="28"/>
    <x v="4"/>
    <n v="204846080"/>
    <n v="0"/>
    <n v="0"/>
    <x v="3"/>
  </r>
  <r>
    <x v="9"/>
    <x v="4"/>
    <x v="0"/>
    <x v="0"/>
    <x v="28"/>
    <x v="5"/>
    <n v="212112912"/>
    <n v="0"/>
    <n v="0"/>
    <x v="3"/>
  </r>
  <r>
    <x v="9"/>
    <x v="4"/>
    <x v="0"/>
    <x v="0"/>
    <x v="28"/>
    <x v="6"/>
    <n v="217462848"/>
    <n v="0"/>
    <n v="0"/>
    <x v="3"/>
  </r>
  <r>
    <x v="9"/>
    <x v="4"/>
    <x v="0"/>
    <x v="0"/>
    <x v="28"/>
    <x v="7"/>
    <n v="222476160"/>
    <n v="0"/>
    <n v="0"/>
    <x v="3"/>
  </r>
  <r>
    <x v="9"/>
    <x v="4"/>
    <x v="0"/>
    <x v="0"/>
    <x v="28"/>
    <x v="8"/>
    <n v="227426336"/>
    <n v="0"/>
    <n v="0"/>
    <x v="3"/>
  </r>
  <r>
    <x v="9"/>
    <x v="4"/>
    <x v="0"/>
    <x v="0"/>
    <x v="28"/>
    <x v="9"/>
    <n v="232389376"/>
    <n v="0"/>
    <n v="0"/>
    <x v="3"/>
  </r>
  <r>
    <x v="9"/>
    <x v="4"/>
    <x v="0"/>
    <x v="0"/>
    <x v="28"/>
    <x v="10"/>
    <n v="237359296"/>
    <n v="0"/>
    <n v="0"/>
    <x v="3"/>
  </r>
  <r>
    <x v="9"/>
    <x v="4"/>
    <x v="0"/>
    <x v="0"/>
    <x v="28"/>
    <x v="11"/>
    <n v="242258592"/>
    <n v="0"/>
    <n v="0"/>
    <x v="3"/>
  </r>
  <r>
    <x v="9"/>
    <x v="4"/>
    <x v="0"/>
    <x v="0"/>
    <x v="28"/>
    <x v="12"/>
    <n v="247151840"/>
    <n v="0"/>
    <n v="0"/>
    <x v="3"/>
  </r>
  <r>
    <x v="9"/>
    <x v="4"/>
    <x v="0"/>
    <x v="0"/>
    <x v="28"/>
    <x v="13"/>
    <n v="251997824"/>
    <n v="0"/>
    <n v="0"/>
    <x v="3"/>
  </r>
  <r>
    <x v="9"/>
    <x v="4"/>
    <x v="0"/>
    <x v="0"/>
    <x v="28"/>
    <x v="14"/>
    <n v="256770592"/>
    <n v="0"/>
    <n v="0"/>
    <x v="3"/>
  </r>
  <r>
    <x v="9"/>
    <x v="4"/>
    <x v="0"/>
    <x v="0"/>
    <x v="28"/>
    <x v="15"/>
    <n v="261043872"/>
    <n v="0"/>
    <n v="0"/>
    <x v="3"/>
  </r>
  <r>
    <x v="9"/>
    <x v="4"/>
    <x v="0"/>
    <x v="0"/>
    <x v="28"/>
    <x v="16"/>
    <n v="264851440"/>
    <n v="0"/>
    <n v="0"/>
    <x v="3"/>
  </r>
  <r>
    <x v="9"/>
    <x v="4"/>
    <x v="0"/>
    <x v="0"/>
    <x v="28"/>
    <x v="17"/>
    <n v="268599840"/>
    <n v="0"/>
    <n v="0"/>
    <x v="3"/>
  </r>
  <r>
    <x v="9"/>
    <x v="4"/>
    <x v="0"/>
    <x v="0"/>
    <x v="28"/>
    <x v="18"/>
    <n v="272257920"/>
    <n v="0"/>
    <n v="0"/>
    <x v="3"/>
  </r>
  <r>
    <x v="9"/>
    <x v="4"/>
    <x v="0"/>
    <x v="0"/>
    <x v="28"/>
    <x v="19"/>
    <n v="275797344"/>
    <n v="0"/>
    <n v="0"/>
    <x v="3"/>
  </r>
  <r>
    <x v="9"/>
    <x v="4"/>
    <x v="0"/>
    <x v="0"/>
    <x v="28"/>
    <x v="20"/>
    <n v="279235200"/>
    <n v="0"/>
    <n v="0"/>
    <x v="3"/>
  </r>
  <r>
    <x v="9"/>
    <x v="4"/>
    <x v="0"/>
    <x v="0"/>
    <x v="28"/>
    <x v="21"/>
    <n v="282552736"/>
    <n v="0"/>
    <n v="0"/>
    <x v="3"/>
  </r>
  <r>
    <x v="9"/>
    <x v="4"/>
    <x v="0"/>
    <x v="0"/>
    <x v="28"/>
    <x v="22"/>
    <n v="285801728"/>
    <n v="0"/>
    <n v="0"/>
    <x v="3"/>
  </r>
  <r>
    <x v="9"/>
    <x v="4"/>
    <x v="0"/>
    <x v="0"/>
    <x v="28"/>
    <x v="23"/>
    <n v="288944864"/>
    <n v="0"/>
    <n v="0"/>
    <x v="3"/>
  </r>
  <r>
    <x v="9"/>
    <x v="4"/>
    <x v="0"/>
    <x v="0"/>
    <x v="28"/>
    <x v="24"/>
    <n v="291994144"/>
    <n v="0"/>
    <n v="0"/>
    <x v="3"/>
  </r>
  <r>
    <x v="9"/>
    <x v="4"/>
    <x v="0"/>
    <x v="0"/>
    <x v="28"/>
    <x v="25"/>
    <n v="295038720"/>
    <n v="0"/>
    <n v="0"/>
    <x v="3"/>
  </r>
  <r>
    <x v="9"/>
    <x v="4"/>
    <x v="0"/>
    <x v="0"/>
    <x v="28"/>
    <x v="26"/>
    <n v="298096960"/>
    <n v="0"/>
    <n v="0"/>
    <x v="3"/>
  </r>
  <r>
    <x v="9"/>
    <x v="4"/>
    <x v="0"/>
    <x v="0"/>
    <x v="28"/>
    <x v="27"/>
    <n v="301145824"/>
    <n v="0"/>
    <n v="0"/>
    <x v="3"/>
  </r>
  <r>
    <x v="9"/>
    <x v="4"/>
    <x v="0"/>
    <x v="0"/>
    <x v="28"/>
    <x v="28"/>
    <n v="304191392"/>
    <n v="0"/>
    <n v="0"/>
    <x v="3"/>
  </r>
  <r>
    <x v="9"/>
    <x v="4"/>
    <x v="0"/>
    <x v="0"/>
    <x v="28"/>
    <x v="29"/>
    <n v="307235040"/>
    <n v="0"/>
    <n v="0"/>
    <x v="3"/>
  </r>
  <r>
    <x v="9"/>
    <x v="4"/>
    <x v="0"/>
    <x v="0"/>
    <x v="28"/>
    <x v="30"/>
    <n v="310287808"/>
    <n v="0"/>
    <n v="0"/>
    <x v="3"/>
  </r>
  <r>
    <x v="9"/>
    <x v="4"/>
    <x v="1"/>
    <x v="0"/>
    <x v="28"/>
    <x v="0"/>
    <n v="17072930"/>
    <n v="0"/>
    <n v="0"/>
    <x v="3"/>
  </r>
  <r>
    <x v="9"/>
    <x v="4"/>
    <x v="1"/>
    <x v="0"/>
    <x v="28"/>
    <x v="1"/>
    <n v="19132670"/>
    <n v="0"/>
    <n v="0"/>
    <x v="3"/>
  </r>
  <r>
    <x v="9"/>
    <x v="4"/>
    <x v="1"/>
    <x v="0"/>
    <x v="28"/>
    <x v="2"/>
    <n v="23452318"/>
    <n v="0"/>
    <n v="0"/>
    <x v="3"/>
  </r>
  <r>
    <x v="9"/>
    <x v="4"/>
    <x v="1"/>
    <x v="0"/>
    <x v="28"/>
    <x v="3"/>
    <n v="28001564"/>
    <n v="0"/>
    <n v="0"/>
    <x v="3"/>
  </r>
  <r>
    <x v="9"/>
    <x v="4"/>
    <x v="1"/>
    <x v="0"/>
    <x v="28"/>
    <x v="4"/>
    <n v="30563650"/>
    <n v="0"/>
    <n v="0"/>
    <x v="3"/>
  </r>
  <r>
    <x v="9"/>
    <x v="4"/>
    <x v="1"/>
    <x v="0"/>
    <x v="28"/>
    <x v="5"/>
    <n v="31776248"/>
    <n v="0"/>
    <n v="0"/>
    <x v="3"/>
  </r>
  <r>
    <x v="9"/>
    <x v="4"/>
    <x v="1"/>
    <x v="0"/>
    <x v="28"/>
    <x v="6"/>
    <n v="32686136"/>
    <n v="0"/>
    <n v="0"/>
    <x v="3"/>
  </r>
  <r>
    <x v="9"/>
    <x v="4"/>
    <x v="1"/>
    <x v="0"/>
    <x v="28"/>
    <x v="7"/>
    <n v="33543642"/>
    <n v="0"/>
    <n v="0"/>
    <x v="3"/>
  </r>
  <r>
    <x v="9"/>
    <x v="4"/>
    <x v="1"/>
    <x v="0"/>
    <x v="28"/>
    <x v="8"/>
    <n v="34385064"/>
    <n v="0"/>
    <n v="0"/>
    <x v="3"/>
  </r>
  <r>
    <x v="9"/>
    <x v="4"/>
    <x v="1"/>
    <x v="0"/>
    <x v="28"/>
    <x v="9"/>
    <n v="35224816"/>
    <n v="0"/>
    <n v="0"/>
    <x v="3"/>
  </r>
  <r>
    <x v="9"/>
    <x v="4"/>
    <x v="1"/>
    <x v="0"/>
    <x v="28"/>
    <x v="10"/>
    <n v="36084176"/>
    <n v="0"/>
    <n v="0"/>
    <x v="3"/>
  </r>
  <r>
    <x v="9"/>
    <x v="4"/>
    <x v="1"/>
    <x v="0"/>
    <x v="28"/>
    <x v="11"/>
    <n v="36981760"/>
    <n v="0"/>
    <n v="0"/>
    <x v="3"/>
  </r>
  <r>
    <x v="9"/>
    <x v="4"/>
    <x v="1"/>
    <x v="0"/>
    <x v="28"/>
    <x v="12"/>
    <n v="37875328"/>
    <n v="0"/>
    <n v="0"/>
    <x v="3"/>
  </r>
  <r>
    <x v="9"/>
    <x v="4"/>
    <x v="1"/>
    <x v="0"/>
    <x v="28"/>
    <x v="13"/>
    <n v="38754344"/>
    <n v="0"/>
    <n v="0"/>
    <x v="3"/>
  </r>
  <r>
    <x v="9"/>
    <x v="4"/>
    <x v="1"/>
    <x v="0"/>
    <x v="28"/>
    <x v="14"/>
    <n v="39610336"/>
    <n v="0"/>
    <n v="0"/>
    <x v="3"/>
  </r>
  <r>
    <x v="9"/>
    <x v="4"/>
    <x v="1"/>
    <x v="0"/>
    <x v="28"/>
    <x v="15"/>
    <n v="40384440"/>
    <n v="0"/>
    <n v="0"/>
    <x v="3"/>
  </r>
  <r>
    <x v="9"/>
    <x v="4"/>
    <x v="1"/>
    <x v="0"/>
    <x v="28"/>
    <x v="16"/>
    <n v="41086264"/>
    <n v="0"/>
    <n v="0"/>
    <x v="3"/>
  </r>
  <r>
    <x v="9"/>
    <x v="4"/>
    <x v="1"/>
    <x v="0"/>
    <x v="28"/>
    <x v="17"/>
    <n v="41729768"/>
    <n v="0"/>
    <n v="0"/>
    <x v="3"/>
  </r>
  <r>
    <x v="9"/>
    <x v="4"/>
    <x v="1"/>
    <x v="0"/>
    <x v="28"/>
    <x v="18"/>
    <n v="42337888"/>
    <n v="0"/>
    <n v="0"/>
    <x v="3"/>
  </r>
  <r>
    <x v="9"/>
    <x v="4"/>
    <x v="1"/>
    <x v="0"/>
    <x v="28"/>
    <x v="19"/>
    <n v="42916200"/>
    <n v="0"/>
    <n v="0"/>
    <x v="3"/>
  </r>
  <r>
    <x v="9"/>
    <x v="4"/>
    <x v="1"/>
    <x v="0"/>
    <x v="28"/>
    <x v="20"/>
    <n v="43468176"/>
    <n v="0"/>
    <n v="0"/>
    <x v="3"/>
  </r>
  <r>
    <x v="9"/>
    <x v="4"/>
    <x v="1"/>
    <x v="0"/>
    <x v="28"/>
    <x v="21"/>
    <n v="43990240"/>
    <n v="0"/>
    <n v="0"/>
    <x v="3"/>
  </r>
  <r>
    <x v="9"/>
    <x v="4"/>
    <x v="1"/>
    <x v="0"/>
    <x v="28"/>
    <x v="22"/>
    <n v="44488296"/>
    <n v="0"/>
    <n v="0"/>
    <x v="3"/>
  </r>
  <r>
    <x v="9"/>
    <x v="4"/>
    <x v="1"/>
    <x v="0"/>
    <x v="28"/>
    <x v="23"/>
    <n v="44974420"/>
    <n v="0"/>
    <n v="0"/>
    <x v="3"/>
  </r>
  <r>
    <x v="9"/>
    <x v="4"/>
    <x v="1"/>
    <x v="0"/>
    <x v="28"/>
    <x v="24"/>
    <n v="45459480"/>
    <n v="0"/>
    <n v="0"/>
    <x v="3"/>
  </r>
  <r>
    <x v="9"/>
    <x v="4"/>
    <x v="1"/>
    <x v="0"/>
    <x v="28"/>
    <x v="25"/>
    <n v="45943184"/>
    <n v="0"/>
    <n v="0"/>
    <x v="3"/>
  </r>
  <r>
    <x v="9"/>
    <x v="4"/>
    <x v="1"/>
    <x v="0"/>
    <x v="28"/>
    <x v="26"/>
    <n v="46425272"/>
    <n v="0"/>
    <n v="0"/>
    <x v="3"/>
  </r>
  <r>
    <x v="9"/>
    <x v="4"/>
    <x v="1"/>
    <x v="0"/>
    <x v="28"/>
    <x v="27"/>
    <n v="46902912"/>
    <n v="0"/>
    <n v="0"/>
    <x v="3"/>
  </r>
  <r>
    <x v="9"/>
    <x v="4"/>
    <x v="1"/>
    <x v="0"/>
    <x v="28"/>
    <x v="28"/>
    <n v="47377996"/>
    <n v="0"/>
    <n v="0"/>
    <x v="3"/>
  </r>
  <r>
    <x v="9"/>
    <x v="4"/>
    <x v="1"/>
    <x v="0"/>
    <x v="28"/>
    <x v="29"/>
    <n v="47850792"/>
    <n v="0"/>
    <n v="0"/>
    <x v="3"/>
  </r>
  <r>
    <x v="9"/>
    <x v="4"/>
    <x v="1"/>
    <x v="0"/>
    <x v="28"/>
    <x v="30"/>
    <n v="48321708"/>
    <n v="0"/>
    <n v="0"/>
    <x v="3"/>
  </r>
  <r>
    <x v="9"/>
    <x v="4"/>
    <x v="2"/>
    <x v="0"/>
    <x v="28"/>
    <x v="0"/>
    <n v="6960736"/>
    <n v="0"/>
    <n v="0"/>
    <x v="3"/>
  </r>
  <r>
    <x v="9"/>
    <x v="4"/>
    <x v="2"/>
    <x v="0"/>
    <x v="28"/>
    <x v="1"/>
    <n v="7645142"/>
    <n v="0"/>
    <n v="0"/>
    <x v="3"/>
  </r>
  <r>
    <x v="9"/>
    <x v="4"/>
    <x v="2"/>
    <x v="0"/>
    <x v="28"/>
    <x v="2"/>
    <n v="9085642"/>
    <n v="0"/>
    <n v="0"/>
    <x v="3"/>
  </r>
  <r>
    <x v="9"/>
    <x v="4"/>
    <x v="2"/>
    <x v="0"/>
    <x v="28"/>
    <x v="3"/>
    <n v="10575314"/>
    <n v="0"/>
    <n v="0"/>
    <x v="3"/>
  </r>
  <r>
    <x v="9"/>
    <x v="4"/>
    <x v="2"/>
    <x v="0"/>
    <x v="28"/>
    <x v="4"/>
    <n v="11502267"/>
    <n v="0"/>
    <n v="0"/>
    <x v="3"/>
  </r>
  <r>
    <x v="9"/>
    <x v="4"/>
    <x v="2"/>
    <x v="0"/>
    <x v="28"/>
    <x v="5"/>
    <n v="11793590"/>
    <n v="0"/>
    <n v="0"/>
    <x v="3"/>
  </r>
  <r>
    <x v="9"/>
    <x v="4"/>
    <x v="2"/>
    <x v="0"/>
    <x v="28"/>
    <x v="6"/>
    <n v="12067384"/>
    <n v="0"/>
    <n v="0"/>
    <x v="3"/>
  </r>
  <r>
    <x v="9"/>
    <x v="4"/>
    <x v="2"/>
    <x v="0"/>
    <x v="28"/>
    <x v="7"/>
    <n v="12398296"/>
    <n v="0"/>
    <n v="0"/>
    <x v="3"/>
  </r>
  <r>
    <x v="9"/>
    <x v="4"/>
    <x v="2"/>
    <x v="0"/>
    <x v="28"/>
    <x v="8"/>
    <n v="12736418"/>
    <n v="0"/>
    <n v="0"/>
    <x v="3"/>
  </r>
  <r>
    <x v="9"/>
    <x v="4"/>
    <x v="2"/>
    <x v="0"/>
    <x v="28"/>
    <x v="9"/>
    <n v="13061776"/>
    <n v="0"/>
    <n v="0"/>
    <x v="3"/>
  </r>
  <r>
    <x v="9"/>
    <x v="4"/>
    <x v="2"/>
    <x v="0"/>
    <x v="28"/>
    <x v="10"/>
    <n v="13307208"/>
    <n v="0"/>
    <n v="0"/>
    <x v="3"/>
  </r>
  <r>
    <x v="9"/>
    <x v="4"/>
    <x v="2"/>
    <x v="0"/>
    <x v="28"/>
    <x v="11"/>
    <n v="13536590"/>
    <n v="0"/>
    <n v="0"/>
    <x v="3"/>
  </r>
  <r>
    <x v="9"/>
    <x v="4"/>
    <x v="2"/>
    <x v="0"/>
    <x v="28"/>
    <x v="12"/>
    <n v="13763512"/>
    <n v="0"/>
    <n v="0"/>
    <x v="3"/>
  </r>
  <r>
    <x v="9"/>
    <x v="4"/>
    <x v="2"/>
    <x v="0"/>
    <x v="28"/>
    <x v="13"/>
    <n v="13985790"/>
    <n v="0"/>
    <n v="0"/>
    <x v="3"/>
  </r>
  <r>
    <x v="9"/>
    <x v="4"/>
    <x v="2"/>
    <x v="0"/>
    <x v="28"/>
    <x v="14"/>
    <n v="14204482"/>
    <n v="0"/>
    <n v="0"/>
    <x v="3"/>
  </r>
  <r>
    <x v="9"/>
    <x v="4"/>
    <x v="2"/>
    <x v="0"/>
    <x v="28"/>
    <x v="15"/>
    <n v="14420960"/>
    <n v="0"/>
    <n v="0"/>
    <x v="3"/>
  </r>
  <r>
    <x v="9"/>
    <x v="4"/>
    <x v="2"/>
    <x v="0"/>
    <x v="28"/>
    <x v="16"/>
    <n v="14635846"/>
    <n v="0"/>
    <n v="0"/>
    <x v="3"/>
  </r>
  <r>
    <x v="9"/>
    <x v="4"/>
    <x v="2"/>
    <x v="0"/>
    <x v="28"/>
    <x v="17"/>
    <n v="14836872"/>
    <n v="0"/>
    <n v="0"/>
    <x v="3"/>
  </r>
  <r>
    <x v="9"/>
    <x v="4"/>
    <x v="2"/>
    <x v="0"/>
    <x v="28"/>
    <x v="18"/>
    <n v="14994086"/>
    <n v="0"/>
    <n v="0"/>
    <x v="3"/>
  </r>
  <r>
    <x v="9"/>
    <x v="4"/>
    <x v="2"/>
    <x v="0"/>
    <x v="28"/>
    <x v="19"/>
    <n v="15134894"/>
    <n v="0"/>
    <n v="0"/>
    <x v="3"/>
  </r>
  <r>
    <x v="9"/>
    <x v="4"/>
    <x v="2"/>
    <x v="0"/>
    <x v="28"/>
    <x v="20"/>
    <n v="15272710"/>
    <n v="0"/>
    <n v="0"/>
    <x v="3"/>
  </r>
  <r>
    <x v="9"/>
    <x v="4"/>
    <x v="2"/>
    <x v="0"/>
    <x v="28"/>
    <x v="21"/>
    <n v="15405741"/>
    <n v="0"/>
    <n v="0"/>
    <x v="3"/>
  </r>
  <r>
    <x v="9"/>
    <x v="4"/>
    <x v="2"/>
    <x v="0"/>
    <x v="28"/>
    <x v="22"/>
    <n v="15530945"/>
    <n v="0"/>
    <n v="0"/>
    <x v="3"/>
  </r>
  <r>
    <x v="9"/>
    <x v="4"/>
    <x v="2"/>
    <x v="0"/>
    <x v="28"/>
    <x v="23"/>
    <n v="15649215"/>
    <n v="0"/>
    <n v="0"/>
    <x v="3"/>
  </r>
  <r>
    <x v="9"/>
    <x v="4"/>
    <x v="2"/>
    <x v="0"/>
    <x v="28"/>
    <x v="24"/>
    <n v="15762996"/>
    <n v="0"/>
    <n v="0"/>
    <x v="3"/>
  </r>
  <r>
    <x v="9"/>
    <x v="4"/>
    <x v="2"/>
    <x v="0"/>
    <x v="28"/>
    <x v="25"/>
    <n v="15872024"/>
    <n v="0"/>
    <n v="0"/>
    <x v="3"/>
  </r>
  <r>
    <x v="9"/>
    <x v="4"/>
    <x v="2"/>
    <x v="0"/>
    <x v="28"/>
    <x v="26"/>
    <n v="15973447"/>
    <n v="0"/>
    <n v="0"/>
    <x v="3"/>
  </r>
  <r>
    <x v="9"/>
    <x v="4"/>
    <x v="2"/>
    <x v="0"/>
    <x v="28"/>
    <x v="27"/>
    <n v="16067712"/>
    <n v="0"/>
    <n v="0"/>
    <x v="3"/>
  </r>
  <r>
    <x v="9"/>
    <x v="4"/>
    <x v="2"/>
    <x v="0"/>
    <x v="28"/>
    <x v="28"/>
    <n v="16151936"/>
    <n v="0"/>
    <n v="0"/>
    <x v="3"/>
  </r>
  <r>
    <x v="9"/>
    <x v="4"/>
    <x v="2"/>
    <x v="0"/>
    <x v="28"/>
    <x v="29"/>
    <n v="16228317"/>
    <n v="0"/>
    <n v="0"/>
    <x v="3"/>
  </r>
  <r>
    <x v="9"/>
    <x v="4"/>
    <x v="2"/>
    <x v="0"/>
    <x v="28"/>
    <x v="30"/>
    <n v="16296150"/>
    <n v="0"/>
    <n v="0"/>
    <x v="3"/>
  </r>
  <r>
    <x v="9"/>
    <x v="5"/>
    <x v="0"/>
    <x v="0"/>
    <x v="28"/>
    <x v="0"/>
    <n v="36375992"/>
    <n v="0"/>
    <n v="0"/>
    <x v="3"/>
  </r>
  <r>
    <x v="9"/>
    <x v="5"/>
    <x v="0"/>
    <x v="0"/>
    <x v="28"/>
    <x v="1"/>
    <n v="40055108"/>
    <n v="0"/>
    <n v="0"/>
    <x v="3"/>
  </r>
  <r>
    <x v="9"/>
    <x v="5"/>
    <x v="0"/>
    <x v="0"/>
    <x v="28"/>
    <x v="2"/>
    <n v="47235360"/>
    <n v="0"/>
    <n v="0"/>
    <x v="3"/>
  </r>
  <r>
    <x v="9"/>
    <x v="5"/>
    <x v="0"/>
    <x v="0"/>
    <x v="28"/>
    <x v="3"/>
    <n v="56263224"/>
    <n v="0"/>
    <n v="0"/>
    <x v="3"/>
  </r>
  <r>
    <x v="9"/>
    <x v="5"/>
    <x v="0"/>
    <x v="0"/>
    <x v="28"/>
    <x v="4"/>
    <n v="61257160"/>
    <n v="0"/>
    <n v="0"/>
    <x v="3"/>
  </r>
  <r>
    <x v="9"/>
    <x v="5"/>
    <x v="0"/>
    <x v="0"/>
    <x v="28"/>
    <x v="5"/>
    <n v="63267760"/>
    <n v="0"/>
    <n v="0"/>
    <x v="3"/>
  </r>
  <r>
    <x v="9"/>
    <x v="5"/>
    <x v="0"/>
    <x v="0"/>
    <x v="28"/>
    <x v="6"/>
    <n v="64514892"/>
    <n v="0"/>
    <n v="0"/>
    <x v="3"/>
  </r>
  <r>
    <x v="9"/>
    <x v="5"/>
    <x v="0"/>
    <x v="0"/>
    <x v="28"/>
    <x v="7"/>
    <n v="65544312"/>
    <n v="0"/>
    <n v="0"/>
    <x v="3"/>
  </r>
  <r>
    <x v="9"/>
    <x v="5"/>
    <x v="0"/>
    <x v="0"/>
    <x v="28"/>
    <x v="8"/>
    <n v="66563616"/>
    <n v="0"/>
    <n v="0"/>
    <x v="3"/>
  </r>
  <r>
    <x v="9"/>
    <x v="5"/>
    <x v="0"/>
    <x v="0"/>
    <x v="28"/>
    <x v="9"/>
    <n v="67584272"/>
    <n v="0"/>
    <n v="0"/>
    <x v="3"/>
  </r>
  <r>
    <x v="9"/>
    <x v="5"/>
    <x v="0"/>
    <x v="0"/>
    <x v="28"/>
    <x v="10"/>
    <n v="68605664"/>
    <n v="0"/>
    <n v="0"/>
    <x v="3"/>
  </r>
  <r>
    <x v="9"/>
    <x v="5"/>
    <x v="0"/>
    <x v="0"/>
    <x v="28"/>
    <x v="11"/>
    <n v="69615744"/>
    <n v="0"/>
    <n v="0"/>
    <x v="3"/>
  </r>
  <r>
    <x v="9"/>
    <x v="5"/>
    <x v="0"/>
    <x v="0"/>
    <x v="28"/>
    <x v="12"/>
    <n v="70624208"/>
    <n v="0"/>
    <n v="0"/>
    <x v="3"/>
  </r>
  <r>
    <x v="9"/>
    <x v="5"/>
    <x v="0"/>
    <x v="0"/>
    <x v="28"/>
    <x v="13"/>
    <n v="71625056"/>
    <n v="0"/>
    <n v="0"/>
    <x v="3"/>
  </r>
  <r>
    <x v="9"/>
    <x v="5"/>
    <x v="0"/>
    <x v="0"/>
    <x v="28"/>
    <x v="14"/>
    <n v="72613640"/>
    <n v="0"/>
    <n v="0"/>
    <x v="3"/>
  </r>
  <r>
    <x v="9"/>
    <x v="5"/>
    <x v="0"/>
    <x v="0"/>
    <x v="28"/>
    <x v="15"/>
    <n v="73456352"/>
    <n v="0"/>
    <n v="0"/>
    <x v="3"/>
  </r>
  <r>
    <x v="9"/>
    <x v="5"/>
    <x v="0"/>
    <x v="0"/>
    <x v="28"/>
    <x v="16"/>
    <n v="74165328"/>
    <n v="0"/>
    <n v="0"/>
    <x v="3"/>
  </r>
  <r>
    <x v="9"/>
    <x v="5"/>
    <x v="0"/>
    <x v="0"/>
    <x v="28"/>
    <x v="17"/>
    <n v="74864816"/>
    <n v="0"/>
    <n v="0"/>
    <x v="3"/>
  </r>
  <r>
    <x v="9"/>
    <x v="5"/>
    <x v="0"/>
    <x v="0"/>
    <x v="28"/>
    <x v="18"/>
    <n v="75549352"/>
    <n v="0"/>
    <n v="0"/>
    <x v="3"/>
  </r>
  <r>
    <x v="9"/>
    <x v="5"/>
    <x v="0"/>
    <x v="0"/>
    <x v="28"/>
    <x v="19"/>
    <n v="76214936"/>
    <n v="0"/>
    <n v="0"/>
    <x v="3"/>
  </r>
  <r>
    <x v="9"/>
    <x v="5"/>
    <x v="0"/>
    <x v="0"/>
    <x v="28"/>
    <x v="20"/>
    <n v="76863800"/>
    <n v="0"/>
    <n v="0"/>
    <x v="3"/>
  </r>
  <r>
    <x v="9"/>
    <x v="5"/>
    <x v="0"/>
    <x v="0"/>
    <x v="28"/>
    <x v="21"/>
    <n v="77493424"/>
    <n v="0"/>
    <n v="0"/>
    <x v="3"/>
  </r>
  <r>
    <x v="9"/>
    <x v="5"/>
    <x v="0"/>
    <x v="0"/>
    <x v="28"/>
    <x v="22"/>
    <n v="78111584"/>
    <n v="0"/>
    <n v="0"/>
    <x v="3"/>
  </r>
  <r>
    <x v="9"/>
    <x v="5"/>
    <x v="0"/>
    <x v="0"/>
    <x v="28"/>
    <x v="23"/>
    <n v="78712808"/>
    <n v="0"/>
    <n v="0"/>
    <x v="3"/>
  </r>
  <r>
    <x v="9"/>
    <x v="5"/>
    <x v="0"/>
    <x v="0"/>
    <x v="28"/>
    <x v="24"/>
    <n v="79298584"/>
    <n v="0"/>
    <n v="0"/>
    <x v="3"/>
  </r>
  <r>
    <x v="9"/>
    <x v="5"/>
    <x v="0"/>
    <x v="0"/>
    <x v="28"/>
    <x v="25"/>
    <n v="79883464"/>
    <n v="0"/>
    <n v="0"/>
    <x v="3"/>
  </r>
  <r>
    <x v="9"/>
    <x v="5"/>
    <x v="0"/>
    <x v="0"/>
    <x v="28"/>
    <x v="26"/>
    <n v="80470032"/>
    <n v="0"/>
    <n v="0"/>
    <x v="3"/>
  </r>
  <r>
    <x v="9"/>
    <x v="5"/>
    <x v="0"/>
    <x v="0"/>
    <x v="28"/>
    <x v="27"/>
    <n v="81055152"/>
    <n v="0"/>
    <n v="0"/>
    <x v="3"/>
  </r>
  <r>
    <x v="9"/>
    <x v="5"/>
    <x v="0"/>
    <x v="0"/>
    <x v="28"/>
    <x v="28"/>
    <n v="81639344"/>
    <n v="0"/>
    <n v="0"/>
    <x v="3"/>
  </r>
  <r>
    <x v="9"/>
    <x v="5"/>
    <x v="0"/>
    <x v="0"/>
    <x v="28"/>
    <x v="29"/>
    <n v="82223168"/>
    <n v="0"/>
    <n v="0"/>
    <x v="3"/>
  </r>
  <r>
    <x v="9"/>
    <x v="5"/>
    <x v="0"/>
    <x v="0"/>
    <x v="28"/>
    <x v="30"/>
    <n v="82807952"/>
    <n v="0"/>
    <n v="0"/>
    <x v="3"/>
  </r>
  <r>
    <x v="9"/>
    <x v="5"/>
    <x v="1"/>
    <x v="0"/>
    <x v="28"/>
    <x v="0"/>
    <n v="3758229"/>
    <n v="0"/>
    <n v="0"/>
    <x v="3"/>
  </r>
  <r>
    <x v="9"/>
    <x v="5"/>
    <x v="1"/>
    <x v="0"/>
    <x v="28"/>
    <x v="1"/>
    <n v="4169200"/>
    <n v="0"/>
    <n v="0"/>
    <x v="3"/>
  </r>
  <r>
    <x v="9"/>
    <x v="5"/>
    <x v="1"/>
    <x v="0"/>
    <x v="28"/>
    <x v="2"/>
    <n v="4970725"/>
    <n v="0"/>
    <n v="0"/>
    <x v="3"/>
  </r>
  <r>
    <x v="9"/>
    <x v="5"/>
    <x v="1"/>
    <x v="0"/>
    <x v="28"/>
    <x v="3"/>
    <n v="5985481"/>
    <n v="0"/>
    <n v="0"/>
    <x v="3"/>
  </r>
  <r>
    <x v="9"/>
    <x v="5"/>
    <x v="1"/>
    <x v="0"/>
    <x v="28"/>
    <x v="4"/>
    <n v="6554845"/>
    <n v="0"/>
    <n v="0"/>
    <x v="3"/>
  </r>
  <r>
    <x v="9"/>
    <x v="5"/>
    <x v="1"/>
    <x v="0"/>
    <x v="28"/>
    <x v="5"/>
    <n v="6822232"/>
    <n v="0"/>
    <n v="0"/>
    <x v="3"/>
  </r>
  <r>
    <x v="9"/>
    <x v="5"/>
    <x v="1"/>
    <x v="0"/>
    <x v="28"/>
    <x v="6"/>
    <n v="7003674"/>
    <n v="0"/>
    <n v="0"/>
    <x v="3"/>
  </r>
  <r>
    <x v="9"/>
    <x v="5"/>
    <x v="1"/>
    <x v="0"/>
    <x v="28"/>
    <x v="7"/>
    <n v="7160735"/>
    <n v="0"/>
    <n v="0"/>
    <x v="3"/>
  </r>
  <r>
    <x v="9"/>
    <x v="5"/>
    <x v="1"/>
    <x v="0"/>
    <x v="28"/>
    <x v="8"/>
    <n v="7315142"/>
    <n v="0"/>
    <n v="0"/>
    <x v="3"/>
  </r>
  <r>
    <x v="9"/>
    <x v="5"/>
    <x v="1"/>
    <x v="0"/>
    <x v="28"/>
    <x v="9"/>
    <n v="7469177"/>
    <n v="0"/>
    <n v="0"/>
    <x v="3"/>
  </r>
  <r>
    <x v="9"/>
    <x v="5"/>
    <x v="1"/>
    <x v="0"/>
    <x v="28"/>
    <x v="10"/>
    <n v="7626205"/>
    <n v="0"/>
    <n v="0"/>
    <x v="3"/>
  </r>
  <r>
    <x v="9"/>
    <x v="5"/>
    <x v="1"/>
    <x v="0"/>
    <x v="28"/>
    <x v="11"/>
    <n v="7789166"/>
    <n v="0"/>
    <n v="0"/>
    <x v="3"/>
  </r>
  <r>
    <x v="9"/>
    <x v="5"/>
    <x v="1"/>
    <x v="0"/>
    <x v="28"/>
    <x v="12"/>
    <n v="7951388"/>
    <n v="0"/>
    <n v="0"/>
    <x v="3"/>
  </r>
  <r>
    <x v="9"/>
    <x v="5"/>
    <x v="1"/>
    <x v="0"/>
    <x v="28"/>
    <x v="13"/>
    <n v="8111206"/>
    <n v="0"/>
    <n v="0"/>
    <x v="3"/>
  </r>
  <r>
    <x v="9"/>
    <x v="5"/>
    <x v="1"/>
    <x v="0"/>
    <x v="28"/>
    <x v="14"/>
    <n v="8267286"/>
    <n v="0"/>
    <n v="0"/>
    <x v="3"/>
  </r>
  <r>
    <x v="9"/>
    <x v="5"/>
    <x v="1"/>
    <x v="0"/>
    <x v="28"/>
    <x v="15"/>
    <n v="8406382"/>
    <n v="0"/>
    <n v="0"/>
    <x v="3"/>
  </r>
  <r>
    <x v="9"/>
    <x v="5"/>
    <x v="1"/>
    <x v="0"/>
    <x v="28"/>
    <x v="16"/>
    <n v="8530453"/>
    <n v="0"/>
    <n v="0"/>
    <x v="3"/>
  </r>
  <r>
    <x v="9"/>
    <x v="5"/>
    <x v="1"/>
    <x v="0"/>
    <x v="28"/>
    <x v="17"/>
    <n v="8645210"/>
    <n v="0"/>
    <n v="0"/>
    <x v="3"/>
  </r>
  <r>
    <x v="9"/>
    <x v="5"/>
    <x v="1"/>
    <x v="0"/>
    <x v="28"/>
    <x v="18"/>
    <n v="8754365"/>
    <n v="0"/>
    <n v="0"/>
    <x v="3"/>
  </r>
  <r>
    <x v="9"/>
    <x v="5"/>
    <x v="1"/>
    <x v="0"/>
    <x v="28"/>
    <x v="19"/>
    <n v="8858634"/>
    <n v="0"/>
    <n v="0"/>
    <x v="3"/>
  </r>
  <r>
    <x v="9"/>
    <x v="5"/>
    <x v="1"/>
    <x v="0"/>
    <x v="28"/>
    <x v="20"/>
    <n v="8958648"/>
    <n v="0"/>
    <n v="0"/>
    <x v="3"/>
  </r>
  <r>
    <x v="9"/>
    <x v="5"/>
    <x v="1"/>
    <x v="0"/>
    <x v="28"/>
    <x v="21"/>
    <n v="9053844"/>
    <n v="0"/>
    <n v="0"/>
    <x v="3"/>
  </r>
  <r>
    <x v="9"/>
    <x v="5"/>
    <x v="1"/>
    <x v="0"/>
    <x v="28"/>
    <x v="22"/>
    <n v="9145155"/>
    <n v="0"/>
    <n v="0"/>
    <x v="3"/>
  </r>
  <r>
    <x v="9"/>
    <x v="5"/>
    <x v="1"/>
    <x v="0"/>
    <x v="28"/>
    <x v="23"/>
    <n v="9234552"/>
    <n v="0"/>
    <n v="0"/>
    <x v="3"/>
  </r>
  <r>
    <x v="9"/>
    <x v="5"/>
    <x v="1"/>
    <x v="0"/>
    <x v="28"/>
    <x v="24"/>
    <n v="9323633"/>
    <n v="0"/>
    <n v="0"/>
    <x v="3"/>
  </r>
  <r>
    <x v="9"/>
    <x v="5"/>
    <x v="1"/>
    <x v="0"/>
    <x v="28"/>
    <x v="25"/>
    <n v="9412476"/>
    <n v="0"/>
    <n v="0"/>
    <x v="3"/>
  </r>
  <r>
    <x v="9"/>
    <x v="5"/>
    <x v="1"/>
    <x v="0"/>
    <x v="28"/>
    <x v="26"/>
    <n v="9500924"/>
    <n v="0"/>
    <n v="0"/>
    <x v="3"/>
  </r>
  <r>
    <x v="9"/>
    <x v="5"/>
    <x v="1"/>
    <x v="0"/>
    <x v="28"/>
    <x v="27"/>
    <n v="9588666"/>
    <n v="0"/>
    <n v="0"/>
    <x v="3"/>
  </r>
  <r>
    <x v="9"/>
    <x v="5"/>
    <x v="1"/>
    <x v="0"/>
    <x v="28"/>
    <x v="28"/>
    <n v="9675880"/>
    <n v="0"/>
    <n v="0"/>
    <x v="3"/>
  </r>
  <r>
    <x v="9"/>
    <x v="5"/>
    <x v="1"/>
    <x v="0"/>
    <x v="28"/>
    <x v="29"/>
    <n v="9762656"/>
    <n v="0"/>
    <n v="0"/>
    <x v="3"/>
  </r>
  <r>
    <x v="9"/>
    <x v="5"/>
    <x v="1"/>
    <x v="0"/>
    <x v="28"/>
    <x v="30"/>
    <n v="9849060"/>
    <n v="0"/>
    <n v="0"/>
    <x v="3"/>
  </r>
  <r>
    <x v="9"/>
    <x v="5"/>
    <x v="2"/>
    <x v="0"/>
    <x v="28"/>
    <x v="0"/>
    <n v="2682055"/>
    <n v="0"/>
    <n v="0"/>
    <x v="3"/>
  </r>
  <r>
    <x v="9"/>
    <x v="5"/>
    <x v="2"/>
    <x v="0"/>
    <x v="28"/>
    <x v="1"/>
    <n v="2904946"/>
    <n v="0"/>
    <n v="0"/>
    <x v="3"/>
  </r>
  <r>
    <x v="9"/>
    <x v="5"/>
    <x v="2"/>
    <x v="0"/>
    <x v="28"/>
    <x v="2"/>
    <n v="3343000"/>
    <n v="0"/>
    <n v="0"/>
    <x v="3"/>
  </r>
  <r>
    <x v="9"/>
    <x v="5"/>
    <x v="2"/>
    <x v="0"/>
    <x v="28"/>
    <x v="3"/>
    <n v="3892459"/>
    <n v="0"/>
    <n v="0"/>
    <x v="3"/>
  </r>
  <r>
    <x v="9"/>
    <x v="5"/>
    <x v="2"/>
    <x v="0"/>
    <x v="28"/>
    <x v="4"/>
    <n v="4208472"/>
    <n v="0"/>
    <n v="0"/>
    <x v="3"/>
  </r>
  <r>
    <x v="9"/>
    <x v="5"/>
    <x v="2"/>
    <x v="0"/>
    <x v="28"/>
    <x v="5"/>
    <n v="4282411"/>
    <n v="0"/>
    <n v="0"/>
    <x v="3"/>
  </r>
  <r>
    <x v="9"/>
    <x v="5"/>
    <x v="2"/>
    <x v="0"/>
    <x v="28"/>
    <x v="6"/>
    <n v="4326072"/>
    <n v="0"/>
    <n v="0"/>
    <x v="3"/>
  </r>
  <r>
    <x v="9"/>
    <x v="5"/>
    <x v="2"/>
    <x v="0"/>
    <x v="28"/>
    <x v="7"/>
    <n v="4370327"/>
    <n v="0"/>
    <n v="0"/>
    <x v="3"/>
  </r>
  <r>
    <x v="9"/>
    <x v="5"/>
    <x v="2"/>
    <x v="0"/>
    <x v="28"/>
    <x v="8"/>
    <n v="4415466"/>
    <n v="0"/>
    <n v="0"/>
    <x v="3"/>
  </r>
  <r>
    <x v="9"/>
    <x v="5"/>
    <x v="2"/>
    <x v="0"/>
    <x v="28"/>
    <x v="9"/>
    <n v="4458257"/>
    <n v="0"/>
    <n v="0"/>
    <x v="3"/>
  </r>
  <r>
    <x v="9"/>
    <x v="5"/>
    <x v="2"/>
    <x v="0"/>
    <x v="28"/>
    <x v="10"/>
    <n v="4488020"/>
    <n v="0"/>
    <n v="0"/>
    <x v="3"/>
  </r>
  <r>
    <x v="9"/>
    <x v="5"/>
    <x v="2"/>
    <x v="0"/>
    <x v="28"/>
    <x v="11"/>
    <n v="4514849"/>
    <n v="0"/>
    <n v="0"/>
    <x v="3"/>
  </r>
  <r>
    <x v="9"/>
    <x v="5"/>
    <x v="2"/>
    <x v="0"/>
    <x v="28"/>
    <x v="12"/>
    <n v="4540828"/>
    <n v="0"/>
    <n v="0"/>
    <x v="3"/>
  </r>
  <r>
    <x v="9"/>
    <x v="5"/>
    <x v="2"/>
    <x v="0"/>
    <x v="28"/>
    <x v="13"/>
    <n v="4565618"/>
    <n v="0"/>
    <n v="0"/>
    <x v="3"/>
  </r>
  <r>
    <x v="9"/>
    <x v="5"/>
    <x v="2"/>
    <x v="0"/>
    <x v="28"/>
    <x v="14"/>
    <n v="4589322"/>
    <n v="0"/>
    <n v="0"/>
    <x v="3"/>
  </r>
  <r>
    <x v="9"/>
    <x v="5"/>
    <x v="2"/>
    <x v="0"/>
    <x v="28"/>
    <x v="15"/>
    <n v="4612090"/>
    <n v="0"/>
    <n v="0"/>
    <x v="3"/>
  </r>
  <r>
    <x v="9"/>
    <x v="5"/>
    <x v="2"/>
    <x v="0"/>
    <x v="28"/>
    <x v="16"/>
    <n v="4634068"/>
    <n v="0"/>
    <n v="0"/>
    <x v="3"/>
  </r>
  <r>
    <x v="9"/>
    <x v="5"/>
    <x v="2"/>
    <x v="0"/>
    <x v="28"/>
    <x v="17"/>
    <n v="4652672"/>
    <n v="0"/>
    <n v="0"/>
    <x v="3"/>
  </r>
  <r>
    <x v="9"/>
    <x v="5"/>
    <x v="2"/>
    <x v="0"/>
    <x v="28"/>
    <x v="18"/>
    <n v="4656246"/>
    <n v="0"/>
    <n v="0"/>
    <x v="3"/>
  </r>
  <r>
    <x v="9"/>
    <x v="5"/>
    <x v="2"/>
    <x v="0"/>
    <x v="28"/>
    <x v="19"/>
    <n v="4656701"/>
    <n v="0"/>
    <n v="0"/>
    <x v="3"/>
  </r>
  <r>
    <x v="9"/>
    <x v="5"/>
    <x v="2"/>
    <x v="0"/>
    <x v="28"/>
    <x v="20"/>
    <n v="4656036"/>
    <n v="0"/>
    <n v="0"/>
    <x v="3"/>
  </r>
  <r>
    <x v="9"/>
    <x v="5"/>
    <x v="2"/>
    <x v="0"/>
    <x v="28"/>
    <x v="21"/>
    <n v="4653908"/>
    <n v="0"/>
    <n v="0"/>
    <x v="3"/>
  </r>
  <r>
    <x v="9"/>
    <x v="5"/>
    <x v="2"/>
    <x v="0"/>
    <x v="28"/>
    <x v="22"/>
    <n v="4649812"/>
    <n v="0"/>
    <n v="0"/>
    <x v="3"/>
  </r>
  <r>
    <x v="9"/>
    <x v="5"/>
    <x v="2"/>
    <x v="0"/>
    <x v="28"/>
    <x v="23"/>
    <n v="4643864"/>
    <n v="0"/>
    <n v="0"/>
    <x v="3"/>
  </r>
  <r>
    <x v="9"/>
    <x v="5"/>
    <x v="2"/>
    <x v="0"/>
    <x v="28"/>
    <x v="24"/>
    <n v="4636457"/>
    <n v="0"/>
    <n v="0"/>
    <x v="3"/>
  </r>
  <r>
    <x v="9"/>
    <x v="5"/>
    <x v="2"/>
    <x v="0"/>
    <x v="28"/>
    <x v="25"/>
    <n v="4627490"/>
    <n v="0"/>
    <n v="0"/>
    <x v="3"/>
  </r>
  <r>
    <x v="9"/>
    <x v="5"/>
    <x v="2"/>
    <x v="0"/>
    <x v="28"/>
    <x v="26"/>
    <n v="4616494"/>
    <n v="0"/>
    <n v="0"/>
    <x v="3"/>
  </r>
  <r>
    <x v="9"/>
    <x v="5"/>
    <x v="2"/>
    <x v="0"/>
    <x v="28"/>
    <x v="27"/>
    <n v="4603524"/>
    <n v="0"/>
    <n v="0"/>
    <x v="3"/>
  </r>
  <r>
    <x v="9"/>
    <x v="5"/>
    <x v="2"/>
    <x v="0"/>
    <x v="28"/>
    <x v="28"/>
    <n v="4588138"/>
    <n v="0"/>
    <n v="0"/>
    <x v="3"/>
  </r>
  <r>
    <x v="9"/>
    <x v="5"/>
    <x v="2"/>
    <x v="0"/>
    <x v="28"/>
    <x v="29"/>
    <n v="4570638"/>
    <n v="0"/>
    <n v="0"/>
    <x v="3"/>
  </r>
  <r>
    <x v="9"/>
    <x v="5"/>
    <x v="2"/>
    <x v="0"/>
    <x v="28"/>
    <x v="30"/>
    <n v="4550852"/>
    <n v="0"/>
    <n v="0"/>
    <x v="3"/>
  </r>
  <r>
    <x v="9"/>
    <x v="6"/>
    <x v="0"/>
    <x v="0"/>
    <x v="28"/>
    <x v="0"/>
    <n v="69423216"/>
    <n v="0"/>
    <n v="0"/>
    <x v="3"/>
  </r>
  <r>
    <x v="9"/>
    <x v="6"/>
    <x v="0"/>
    <x v="0"/>
    <x v="28"/>
    <x v="1"/>
    <n v="77114400"/>
    <n v="0"/>
    <n v="0"/>
    <x v="3"/>
  </r>
  <r>
    <x v="9"/>
    <x v="6"/>
    <x v="0"/>
    <x v="0"/>
    <x v="28"/>
    <x v="2"/>
    <n v="94313984"/>
    <n v="0"/>
    <n v="0"/>
    <x v="3"/>
  </r>
  <r>
    <x v="9"/>
    <x v="6"/>
    <x v="0"/>
    <x v="0"/>
    <x v="28"/>
    <x v="3"/>
    <n v="112003104"/>
    <n v="0"/>
    <n v="0"/>
    <x v="3"/>
  </r>
  <r>
    <x v="9"/>
    <x v="6"/>
    <x v="0"/>
    <x v="0"/>
    <x v="28"/>
    <x v="4"/>
    <n v="121885088"/>
    <n v="0"/>
    <n v="0"/>
    <x v="3"/>
  </r>
  <r>
    <x v="9"/>
    <x v="6"/>
    <x v="0"/>
    <x v="0"/>
    <x v="28"/>
    <x v="5"/>
    <n v="126071440"/>
    <n v="0"/>
    <n v="0"/>
    <x v="3"/>
  </r>
  <r>
    <x v="9"/>
    <x v="6"/>
    <x v="0"/>
    <x v="0"/>
    <x v="28"/>
    <x v="6"/>
    <n v="129147072"/>
    <n v="0"/>
    <n v="0"/>
    <x v="3"/>
  </r>
  <r>
    <x v="9"/>
    <x v="6"/>
    <x v="0"/>
    <x v="0"/>
    <x v="28"/>
    <x v="7"/>
    <n v="132055872"/>
    <n v="0"/>
    <n v="0"/>
    <x v="3"/>
  </r>
  <r>
    <x v="9"/>
    <x v="6"/>
    <x v="0"/>
    <x v="0"/>
    <x v="28"/>
    <x v="8"/>
    <n v="134929600"/>
    <n v="0"/>
    <n v="0"/>
    <x v="3"/>
  </r>
  <r>
    <x v="9"/>
    <x v="6"/>
    <x v="0"/>
    <x v="0"/>
    <x v="28"/>
    <x v="9"/>
    <n v="137810464"/>
    <n v="0"/>
    <n v="0"/>
    <x v="3"/>
  </r>
  <r>
    <x v="9"/>
    <x v="6"/>
    <x v="0"/>
    <x v="0"/>
    <x v="28"/>
    <x v="10"/>
    <n v="140694000"/>
    <n v="0"/>
    <n v="0"/>
    <x v="3"/>
  </r>
  <r>
    <x v="9"/>
    <x v="6"/>
    <x v="0"/>
    <x v="0"/>
    <x v="28"/>
    <x v="11"/>
    <n v="143538128"/>
    <n v="0"/>
    <n v="0"/>
    <x v="3"/>
  </r>
  <r>
    <x v="9"/>
    <x v="6"/>
    <x v="0"/>
    <x v="0"/>
    <x v="28"/>
    <x v="12"/>
    <n v="146377568"/>
    <n v="0"/>
    <n v="0"/>
    <x v="3"/>
  </r>
  <r>
    <x v="9"/>
    <x v="6"/>
    <x v="0"/>
    <x v="0"/>
    <x v="28"/>
    <x v="13"/>
    <n v="149190960"/>
    <n v="0"/>
    <n v="0"/>
    <x v="3"/>
  </r>
  <r>
    <x v="9"/>
    <x v="6"/>
    <x v="0"/>
    <x v="0"/>
    <x v="28"/>
    <x v="14"/>
    <n v="151961408"/>
    <n v="0"/>
    <n v="0"/>
    <x v="3"/>
  </r>
  <r>
    <x v="9"/>
    <x v="6"/>
    <x v="0"/>
    <x v="0"/>
    <x v="28"/>
    <x v="15"/>
    <n v="154436832"/>
    <n v="0"/>
    <n v="0"/>
    <x v="3"/>
  </r>
  <r>
    <x v="9"/>
    <x v="6"/>
    <x v="0"/>
    <x v="0"/>
    <x v="28"/>
    <x v="16"/>
    <n v="156635648"/>
    <n v="0"/>
    <n v="0"/>
    <x v="3"/>
  </r>
  <r>
    <x v="9"/>
    <x v="6"/>
    <x v="0"/>
    <x v="0"/>
    <x v="28"/>
    <x v="17"/>
    <n v="158801600"/>
    <n v="0"/>
    <n v="0"/>
    <x v="3"/>
  </r>
  <r>
    <x v="9"/>
    <x v="6"/>
    <x v="0"/>
    <x v="0"/>
    <x v="28"/>
    <x v="18"/>
    <n v="160914960"/>
    <n v="0"/>
    <n v="0"/>
    <x v="3"/>
  </r>
  <r>
    <x v="9"/>
    <x v="6"/>
    <x v="0"/>
    <x v="0"/>
    <x v="28"/>
    <x v="19"/>
    <n v="162961360"/>
    <n v="0"/>
    <n v="0"/>
    <x v="3"/>
  </r>
  <r>
    <x v="9"/>
    <x v="6"/>
    <x v="0"/>
    <x v="0"/>
    <x v="28"/>
    <x v="20"/>
    <n v="164948896"/>
    <n v="0"/>
    <n v="0"/>
    <x v="3"/>
  </r>
  <r>
    <x v="9"/>
    <x v="6"/>
    <x v="0"/>
    <x v="0"/>
    <x v="28"/>
    <x v="21"/>
    <n v="166868528"/>
    <n v="0"/>
    <n v="0"/>
    <x v="3"/>
  </r>
  <r>
    <x v="9"/>
    <x v="6"/>
    <x v="0"/>
    <x v="0"/>
    <x v="28"/>
    <x v="22"/>
    <n v="168748080"/>
    <n v="0"/>
    <n v="0"/>
    <x v="3"/>
  </r>
  <r>
    <x v="9"/>
    <x v="6"/>
    <x v="0"/>
    <x v="0"/>
    <x v="28"/>
    <x v="23"/>
    <n v="170567920"/>
    <n v="0"/>
    <n v="0"/>
    <x v="3"/>
  </r>
  <r>
    <x v="9"/>
    <x v="6"/>
    <x v="0"/>
    <x v="0"/>
    <x v="28"/>
    <x v="24"/>
    <n v="172333392"/>
    <n v="0"/>
    <n v="0"/>
    <x v="3"/>
  </r>
  <r>
    <x v="9"/>
    <x v="6"/>
    <x v="0"/>
    <x v="0"/>
    <x v="28"/>
    <x v="25"/>
    <n v="174096768"/>
    <n v="0"/>
    <n v="0"/>
    <x v="3"/>
  </r>
  <r>
    <x v="9"/>
    <x v="6"/>
    <x v="0"/>
    <x v="0"/>
    <x v="28"/>
    <x v="26"/>
    <n v="175867264"/>
    <n v="0"/>
    <n v="0"/>
    <x v="3"/>
  </r>
  <r>
    <x v="9"/>
    <x v="6"/>
    <x v="0"/>
    <x v="0"/>
    <x v="28"/>
    <x v="27"/>
    <n v="177633664"/>
    <n v="0"/>
    <n v="0"/>
    <x v="3"/>
  </r>
  <r>
    <x v="9"/>
    <x v="6"/>
    <x v="0"/>
    <x v="0"/>
    <x v="28"/>
    <x v="28"/>
    <n v="179397504"/>
    <n v="0"/>
    <n v="0"/>
    <x v="3"/>
  </r>
  <r>
    <x v="9"/>
    <x v="6"/>
    <x v="0"/>
    <x v="0"/>
    <x v="28"/>
    <x v="29"/>
    <n v="181159536"/>
    <n v="0"/>
    <n v="0"/>
    <x v="3"/>
  </r>
  <r>
    <x v="9"/>
    <x v="6"/>
    <x v="0"/>
    <x v="0"/>
    <x v="28"/>
    <x v="30"/>
    <n v="182926224"/>
    <n v="0"/>
    <n v="0"/>
    <x v="3"/>
  </r>
  <r>
    <x v="9"/>
    <x v="6"/>
    <x v="1"/>
    <x v="0"/>
    <x v="28"/>
    <x v="0"/>
    <n v="9832783"/>
    <n v="0"/>
    <n v="0"/>
    <x v="3"/>
  </r>
  <r>
    <x v="9"/>
    <x v="6"/>
    <x v="1"/>
    <x v="0"/>
    <x v="28"/>
    <x v="1"/>
    <n v="10981472"/>
    <n v="0"/>
    <n v="0"/>
    <x v="3"/>
  </r>
  <r>
    <x v="9"/>
    <x v="6"/>
    <x v="1"/>
    <x v="0"/>
    <x v="28"/>
    <x v="2"/>
    <n v="13553118"/>
    <n v="0"/>
    <n v="0"/>
    <x v="3"/>
  </r>
  <r>
    <x v="9"/>
    <x v="6"/>
    <x v="1"/>
    <x v="0"/>
    <x v="28"/>
    <x v="3"/>
    <n v="16214161"/>
    <n v="0"/>
    <n v="0"/>
    <x v="3"/>
  </r>
  <r>
    <x v="9"/>
    <x v="6"/>
    <x v="1"/>
    <x v="0"/>
    <x v="28"/>
    <x v="4"/>
    <n v="17683402"/>
    <n v="0"/>
    <n v="0"/>
    <x v="3"/>
  </r>
  <r>
    <x v="9"/>
    <x v="6"/>
    <x v="1"/>
    <x v="0"/>
    <x v="28"/>
    <x v="5"/>
    <n v="18385504"/>
    <n v="0"/>
    <n v="0"/>
    <x v="3"/>
  </r>
  <r>
    <x v="9"/>
    <x v="6"/>
    <x v="1"/>
    <x v="0"/>
    <x v="28"/>
    <x v="6"/>
    <n v="18916044"/>
    <n v="0"/>
    <n v="0"/>
    <x v="3"/>
  </r>
  <r>
    <x v="9"/>
    <x v="6"/>
    <x v="1"/>
    <x v="0"/>
    <x v="28"/>
    <x v="7"/>
    <n v="19420884"/>
    <n v="0"/>
    <n v="0"/>
    <x v="3"/>
  </r>
  <r>
    <x v="9"/>
    <x v="6"/>
    <x v="1"/>
    <x v="0"/>
    <x v="28"/>
    <x v="8"/>
    <n v="19916544"/>
    <n v="0"/>
    <n v="0"/>
    <x v="3"/>
  </r>
  <r>
    <x v="9"/>
    <x v="6"/>
    <x v="1"/>
    <x v="0"/>
    <x v="28"/>
    <x v="9"/>
    <n v="20410834"/>
    <n v="0"/>
    <n v="0"/>
    <x v="3"/>
  </r>
  <r>
    <x v="9"/>
    <x v="6"/>
    <x v="1"/>
    <x v="0"/>
    <x v="28"/>
    <x v="10"/>
    <n v="20916262"/>
    <n v="0"/>
    <n v="0"/>
    <x v="3"/>
  </r>
  <r>
    <x v="9"/>
    <x v="6"/>
    <x v="1"/>
    <x v="0"/>
    <x v="28"/>
    <x v="11"/>
    <n v="21443452"/>
    <n v="0"/>
    <n v="0"/>
    <x v="3"/>
  </r>
  <r>
    <x v="9"/>
    <x v="6"/>
    <x v="1"/>
    <x v="0"/>
    <x v="28"/>
    <x v="12"/>
    <n v="21967528"/>
    <n v="0"/>
    <n v="0"/>
    <x v="3"/>
  </r>
  <r>
    <x v="9"/>
    <x v="6"/>
    <x v="1"/>
    <x v="0"/>
    <x v="28"/>
    <x v="13"/>
    <n v="22483350"/>
    <n v="0"/>
    <n v="0"/>
    <x v="3"/>
  </r>
  <r>
    <x v="9"/>
    <x v="6"/>
    <x v="1"/>
    <x v="0"/>
    <x v="28"/>
    <x v="14"/>
    <n v="22985678"/>
    <n v="0"/>
    <n v="0"/>
    <x v="3"/>
  </r>
  <r>
    <x v="9"/>
    <x v="6"/>
    <x v="1"/>
    <x v="0"/>
    <x v="28"/>
    <x v="15"/>
    <n v="23440996"/>
    <n v="0"/>
    <n v="0"/>
    <x v="3"/>
  </r>
  <r>
    <x v="9"/>
    <x v="6"/>
    <x v="1"/>
    <x v="0"/>
    <x v="28"/>
    <x v="16"/>
    <n v="23854468"/>
    <n v="0"/>
    <n v="0"/>
    <x v="3"/>
  </r>
  <r>
    <x v="9"/>
    <x v="6"/>
    <x v="1"/>
    <x v="0"/>
    <x v="28"/>
    <x v="17"/>
    <n v="24234760"/>
    <n v="0"/>
    <n v="0"/>
    <x v="3"/>
  </r>
  <r>
    <x v="9"/>
    <x v="6"/>
    <x v="1"/>
    <x v="0"/>
    <x v="28"/>
    <x v="18"/>
    <n v="24594576"/>
    <n v="0"/>
    <n v="0"/>
    <x v="3"/>
  </r>
  <r>
    <x v="9"/>
    <x v="6"/>
    <x v="1"/>
    <x v="0"/>
    <x v="28"/>
    <x v="19"/>
    <n v="24937136"/>
    <n v="0"/>
    <n v="0"/>
    <x v="3"/>
  </r>
  <r>
    <x v="9"/>
    <x v="6"/>
    <x v="1"/>
    <x v="0"/>
    <x v="28"/>
    <x v="20"/>
    <n v="25264688"/>
    <n v="0"/>
    <n v="0"/>
    <x v="3"/>
  </r>
  <r>
    <x v="9"/>
    <x v="6"/>
    <x v="1"/>
    <x v="0"/>
    <x v="28"/>
    <x v="21"/>
    <n v="25574944"/>
    <n v="0"/>
    <n v="0"/>
    <x v="3"/>
  </r>
  <r>
    <x v="9"/>
    <x v="6"/>
    <x v="1"/>
    <x v="0"/>
    <x v="28"/>
    <x v="22"/>
    <n v="25871500"/>
    <n v="0"/>
    <n v="0"/>
    <x v="3"/>
  </r>
  <r>
    <x v="9"/>
    <x v="6"/>
    <x v="1"/>
    <x v="0"/>
    <x v="28"/>
    <x v="23"/>
    <n v="26160992"/>
    <n v="0"/>
    <n v="0"/>
    <x v="3"/>
  </r>
  <r>
    <x v="9"/>
    <x v="6"/>
    <x v="1"/>
    <x v="0"/>
    <x v="28"/>
    <x v="24"/>
    <n v="26449608"/>
    <n v="0"/>
    <n v="0"/>
    <x v="3"/>
  </r>
  <r>
    <x v="9"/>
    <x v="6"/>
    <x v="1"/>
    <x v="0"/>
    <x v="28"/>
    <x v="25"/>
    <n v="26737432"/>
    <n v="0"/>
    <n v="0"/>
    <x v="3"/>
  </r>
  <r>
    <x v="9"/>
    <x v="6"/>
    <x v="1"/>
    <x v="0"/>
    <x v="28"/>
    <x v="26"/>
    <n v="27024104"/>
    <n v="0"/>
    <n v="0"/>
    <x v="3"/>
  </r>
  <r>
    <x v="9"/>
    <x v="6"/>
    <x v="1"/>
    <x v="0"/>
    <x v="28"/>
    <x v="27"/>
    <n v="27308296"/>
    <n v="0"/>
    <n v="0"/>
    <x v="3"/>
  </r>
  <r>
    <x v="9"/>
    <x v="6"/>
    <x v="1"/>
    <x v="0"/>
    <x v="28"/>
    <x v="28"/>
    <n v="27590818"/>
    <n v="0"/>
    <n v="0"/>
    <x v="3"/>
  </r>
  <r>
    <x v="9"/>
    <x v="6"/>
    <x v="1"/>
    <x v="0"/>
    <x v="28"/>
    <x v="29"/>
    <n v="27871744"/>
    <n v="0"/>
    <n v="0"/>
    <x v="3"/>
  </r>
  <r>
    <x v="9"/>
    <x v="6"/>
    <x v="1"/>
    <x v="0"/>
    <x v="28"/>
    <x v="30"/>
    <n v="28151512"/>
    <n v="0"/>
    <n v="0"/>
    <x v="3"/>
  </r>
  <r>
    <x v="9"/>
    <x v="6"/>
    <x v="2"/>
    <x v="0"/>
    <x v="28"/>
    <x v="0"/>
    <n v="3896756"/>
    <n v="0"/>
    <n v="0"/>
    <x v="3"/>
  </r>
  <r>
    <x v="9"/>
    <x v="6"/>
    <x v="2"/>
    <x v="0"/>
    <x v="28"/>
    <x v="1"/>
    <n v="4265331"/>
    <n v="0"/>
    <n v="0"/>
    <x v="3"/>
  </r>
  <r>
    <x v="9"/>
    <x v="6"/>
    <x v="2"/>
    <x v="0"/>
    <x v="28"/>
    <x v="2"/>
    <n v="5095795"/>
    <n v="0"/>
    <n v="0"/>
    <x v="3"/>
  </r>
  <r>
    <x v="9"/>
    <x v="6"/>
    <x v="2"/>
    <x v="0"/>
    <x v="28"/>
    <x v="3"/>
    <n v="5937298"/>
    <n v="0"/>
    <n v="0"/>
    <x v="3"/>
  </r>
  <r>
    <x v="9"/>
    <x v="6"/>
    <x v="2"/>
    <x v="0"/>
    <x v="28"/>
    <x v="4"/>
    <n v="6446959"/>
    <n v="0"/>
    <n v="0"/>
    <x v="3"/>
  </r>
  <r>
    <x v="9"/>
    <x v="6"/>
    <x v="2"/>
    <x v="0"/>
    <x v="28"/>
    <x v="5"/>
    <n v="6607450"/>
    <n v="0"/>
    <n v="0"/>
    <x v="3"/>
  </r>
  <r>
    <x v="9"/>
    <x v="6"/>
    <x v="2"/>
    <x v="0"/>
    <x v="28"/>
    <x v="6"/>
    <n v="6760262"/>
    <n v="0"/>
    <n v="0"/>
    <x v="3"/>
  </r>
  <r>
    <x v="9"/>
    <x v="6"/>
    <x v="2"/>
    <x v="0"/>
    <x v="28"/>
    <x v="7"/>
    <n v="6946988"/>
    <n v="0"/>
    <n v="0"/>
    <x v="3"/>
  </r>
  <r>
    <x v="9"/>
    <x v="6"/>
    <x v="2"/>
    <x v="0"/>
    <x v="28"/>
    <x v="8"/>
    <n v="7137822"/>
    <n v="0"/>
    <n v="0"/>
    <x v="3"/>
  </r>
  <r>
    <x v="9"/>
    <x v="6"/>
    <x v="2"/>
    <x v="0"/>
    <x v="28"/>
    <x v="9"/>
    <n v="7321446"/>
    <n v="0"/>
    <n v="0"/>
    <x v="3"/>
  </r>
  <r>
    <x v="9"/>
    <x v="6"/>
    <x v="2"/>
    <x v="0"/>
    <x v="28"/>
    <x v="10"/>
    <n v="7459707"/>
    <n v="0"/>
    <n v="0"/>
    <x v="3"/>
  </r>
  <r>
    <x v="9"/>
    <x v="6"/>
    <x v="2"/>
    <x v="0"/>
    <x v="28"/>
    <x v="11"/>
    <n v="7588898"/>
    <n v="0"/>
    <n v="0"/>
    <x v="3"/>
  </r>
  <r>
    <x v="9"/>
    <x v="6"/>
    <x v="2"/>
    <x v="0"/>
    <x v="28"/>
    <x v="12"/>
    <n v="7716878"/>
    <n v="0"/>
    <n v="0"/>
    <x v="3"/>
  </r>
  <r>
    <x v="9"/>
    <x v="6"/>
    <x v="2"/>
    <x v="0"/>
    <x v="28"/>
    <x v="13"/>
    <n v="7842270"/>
    <n v="0"/>
    <n v="0"/>
    <x v="3"/>
  </r>
  <r>
    <x v="9"/>
    <x v="6"/>
    <x v="2"/>
    <x v="0"/>
    <x v="28"/>
    <x v="14"/>
    <n v="7965680"/>
    <n v="0"/>
    <n v="0"/>
    <x v="3"/>
  </r>
  <r>
    <x v="9"/>
    <x v="6"/>
    <x v="2"/>
    <x v="0"/>
    <x v="28"/>
    <x v="15"/>
    <n v="8087752"/>
    <n v="0"/>
    <n v="0"/>
    <x v="3"/>
  </r>
  <r>
    <x v="9"/>
    <x v="6"/>
    <x v="2"/>
    <x v="0"/>
    <x v="28"/>
    <x v="16"/>
    <n v="8208977"/>
    <n v="0"/>
    <n v="0"/>
    <x v="3"/>
  </r>
  <r>
    <x v="9"/>
    <x v="6"/>
    <x v="2"/>
    <x v="0"/>
    <x v="28"/>
    <x v="17"/>
    <n v="8322541"/>
    <n v="0"/>
    <n v="0"/>
    <x v="3"/>
  </r>
  <r>
    <x v="9"/>
    <x v="6"/>
    <x v="2"/>
    <x v="0"/>
    <x v="28"/>
    <x v="18"/>
    <n v="8411544"/>
    <n v="0"/>
    <n v="0"/>
    <x v="3"/>
  </r>
  <r>
    <x v="9"/>
    <x v="6"/>
    <x v="2"/>
    <x v="0"/>
    <x v="28"/>
    <x v="19"/>
    <n v="8491277"/>
    <n v="0"/>
    <n v="0"/>
    <x v="3"/>
  </r>
  <r>
    <x v="9"/>
    <x v="6"/>
    <x v="2"/>
    <x v="0"/>
    <x v="28"/>
    <x v="20"/>
    <n v="8569371"/>
    <n v="0"/>
    <n v="0"/>
    <x v="3"/>
  </r>
  <r>
    <x v="9"/>
    <x v="6"/>
    <x v="2"/>
    <x v="0"/>
    <x v="28"/>
    <x v="21"/>
    <n v="8644806"/>
    <n v="0"/>
    <n v="0"/>
    <x v="3"/>
  </r>
  <r>
    <x v="9"/>
    <x v="6"/>
    <x v="2"/>
    <x v="0"/>
    <x v="28"/>
    <x v="22"/>
    <n v="8715852"/>
    <n v="0"/>
    <n v="0"/>
    <x v="3"/>
  </r>
  <r>
    <x v="9"/>
    <x v="6"/>
    <x v="2"/>
    <x v="0"/>
    <x v="28"/>
    <x v="23"/>
    <n v="8783019"/>
    <n v="0"/>
    <n v="0"/>
    <x v="3"/>
  </r>
  <r>
    <x v="9"/>
    <x v="6"/>
    <x v="2"/>
    <x v="0"/>
    <x v="28"/>
    <x v="24"/>
    <n v="8847699"/>
    <n v="0"/>
    <n v="0"/>
    <x v="3"/>
  </r>
  <r>
    <x v="9"/>
    <x v="6"/>
    <x v="2"/>
    <x v="0"/>
    <x v="28"/>
    <x v="25"/>
    <n v="8909740"/>
    <n v="0"/>
    <n v="0"/>
    <x v="3"/>
  </r>
  <r>
    <x v="9"/>
    <x v="6"/>
    <x v="2"/>
    <x v="0"/>
    <x v="28"/>
    <x v="26"/>
    <n v="8967548"/>
    <n v="0"/>
    <n v="0"/>
    <x v="3"/>
  </r>
  <r>
    <x v="9"/>
    <x v="6"/>
    <x v="2"/>
    <x v="0"/>
    <x v="28"/>
    <x v="27"/>
    <n v="9021430"/>
    <n v="0"/>
    <n v="0"/>
    <x v="3"/>
  </r>
  <r>
    <x v="9"/>
    <x v="6"/>
    <x v="2"/>
    <x v="0"/>
    <x v="28"/>
    <x v="28"/>
    <n v="9069832"/>
    <n v="0"/>
    <n v="0"/>
    <x v="3"/>
  </r>
  <r>
    <x v="9"/>
    <x v="6"/>
    <x v="2"/>
    <x v="0"/>
    <x v="28"/>
    <x v="29"/>
    <n v="9113779"/>
    <n v="0"/>
    <n v="0"/>
    <x v="3"/>
  </r>
  <r>
    <x v="9"/>
    <x v="6"/>
    <x v="2"/>
    <x v="0"/>
    <x v="28"/>
    <x v="30"/>
    <n v="9152882"/>
    <n v="0"/>
    <n v="0"/>
    <x v="3"/>
  </r>
  <r>
    <x v="9"/>
    <x v="7"/>
    <x v="0"/>
    <x v="0"/>
    <x v="28"/>
    <x v="0"/>
    <n v="44504124"/>
    <n v="0"/>
    <n v="0"/>
    <x v="3"/>
  </r>
  <r>
    <x v="9"/>
    <x v="7"/>
    <x v="0"/>
    <x v="0"/>
    <x v="28"/>
    <x v="1"/>
    <n v="49682708"/>
    <n v="0"/>
    <n v="0"/>
    <x v="3"/>
  </r>
  <r>
    <x v="9"/>
    <x v="7"/>
    <x v="0"/>
    <x v="0"/>
    <x v="28"/>
    <x v="2"/>
    <n v="60653672"/>
    <n v="0"/>
    <n v="0"/>
    <x v="3"/>
  </r>
  <r>
    <x v="9"/>
    <x v="7"/>
    <x v="0"/>
    <x v="0"/>
    <x v="28"/>
    <x v="3"/>
    <n v="71881680"/>
    <n v="0"/>
    <n v="0"/>
    <x v="3"/>
  </r>
  <r>
    <x v="9"/>
    <x v="7"/>
    <x v="0"/>
    <x v="0"/>
    <x v="28"/>
    <x v="4"/>
    <n v="78358752"/>
    <n v="0"/>
    <n v="0"/>
    <x v="3"/>
  </r>
  <r>
    <x v="9"/>
    <x v="7"/>
    <x v="0"/>
    <x v="0"/>
    <x v="28"/>
    <x v="5"/>
    <n v="81165040"/>
    <n v="0"/>
    <n v="0"/>
    <x v="3"/>
  </r>
  <r>
    <x v="9"/>
    <x v="7"/>
    <x v="0"/>
    <x v="0"/>
    <x v="28"/>
    <x v="6"/>
    <n v="83249528"/>
    <n v="0"/>
    <n v="0"/>
    <x v="3"/>
  </r>
  <r>
    <x v="9"/>
    <x v="7"/>
    <x v="0"/>
    <x v="0"/>
    <x v="28"/>
    <x v="7"/>
    <n v="85214552"/>
    <n v="0"/>
    <n v="0"/>
    <x v="3"/>
  </r>
  <r>
    <x v="9"/>
    <x v="7"/>
    <x v="0"/>
    <x v="0"/>
    <x v="28"/>
    <x v="8"/>
    <n v="87154336"/>
    <n v="0"/>
    <n v="0"/>
    <x v="3"/>
  </r>
  <r>
    <x v="9"/>
    <x v="7"/>
    <x v="0"/>
    <x v="0"/>
    <x v="28"/>
    <x v="9"/>
    <n v="89098176"/>
    <n v="0"/>
    <n v="0"/>
    <x v="3"/>
  </r>
  <r>
    <x v="9"/>
    <x v="7"/>
    <x v="0"/>
    <x v="0"/>
    <x v="28"/>
    <x v="10"/>
    <n v="91043616"/>
    <n v="0"/>
    <n v="0"/>
    <x v="3"/>
  </r>
  <r>
    <x v="9"/>
    <x v="7"/>
    <x v="0"/>
    <x v="0"/>
    <x v="28"/>
    <x v="11"/>
    <n v="92960752"/>
    <n v="0"/>
    <n v="0"/>
    <x v="3"/>
  </r>
  <r>
    <x v="9"/>
    <x v="7"/>
    <x v="0"/>
    <x v="0"/>
    <x v="28"/>
    <x v="12"/>
    <n v="94874280"/>
    <n v="0"/>
    <n v="0"/>
    <x v="3"/>
  </r>
  <r>
    <x v="9"/>
    <x v="7"/>
    <x v="0"/>
    <x v="0"/>
    <x v="28"/>
    <x v="13"/>
    <n v="96769008"/>
    <n v="0"/>
    <n v="0"/>
    <x v="3"/>
  </r>
  <r>
    <x v="9"/>
    <x v="7"/>
    <x v="0"/>
    <x v="0"/>
    <x v="28"/>
    <x v="14"/>
    <n v="98633024"/>
    <n v="0"/>
    <n v="0"/>
    <x v="3"/>
  </r>
  <r>
    <x v="9"/>
    <x v="7"/>
    <x v="0"/>
    <x v="0"/>
    <x v="28"/>
    <x v="15"/>
    <n v="100304432"/>
    <n v="0"/>
    <n v="0"/>
    <x v="3"/>
  </r>
  <r>
    <x v="9"/>
    <x v="7"/>
    <x v="0"/>
    <x v="0"/>
    <x v="28"/>
    <x v="16"/>
    <n v="101795776"/>
    <n v="0"/>
    <n v="0"/>
    <x v="3"/>
  </r>
  <r>
    <x v="9"/>
    <x v="7"/>
    <x v="0"/>
    <x v="0"/>
    <x v="28"/>
    <x v="17"/>
    <n v="103262944"/>
    <n v="0"/>
    <n v="0"/>
    <x v="3"/>
  </r>
  <r>
    <x v="9"/>
    <x v="7"/>
    <x v="0"/>
    <x v="0"/>
    <x v="28"/>
    <x v="18"/>
    <n v="104693328"/>
    <n v="0"/>
    <n v="0"/>
    <x v="3"/>
  </r>
  <r>
    <x v="9"/>
    <x v="7"/>
    <x v="0"/>
    <x v="0"/>
    <x v="28"/>
    <x v="19"/>
    <n v="106075616"/>
    <n v="0"/>
    <n v="0"/>
    <x v="3"/>
  </r>
  <r>
    <x v="9"/>
    <x v="7"/>
    <x v="0"/>
    <x v="0"/>
    <x v="28"/>
    <x v="20"/>
    <n v="107416112"/>
    <n v="0"/>
    <n v="0"/>
    <x v="3"/>
  </r>
  <r>
    <x v="9"/>
    <x v="7"/>
    <x v="0"/>
    <x v="0"/>
    <x v="28"/>
    <x v="21"/>
    <n v="108708528"/>
    <n v="0"/>
    <n v="0"/>
    <x v="3"/>
  </r>
  <r>
    <x v="9"/>
    <x v="7"/>
    <x v="0"/>
    <x v="0"/>
    <x v="28"/>
    <x v="22"/>
    <n v="109972528"/>
    <n v="0"/>
    <n v="0"/>
    <x v="3"/>
  </r>
  <r>
    <x v="9"/>
    <x v="7"/>
    <x v="0"/>
    <x v="0"/>
    <x v="28"/>
    <x v="23"/>
    <n v="111194256"/>
    <n v="0"/>
    <n v="0"/>
    <x v="3"/>
  </r>
  <r>
    <x v="9"/>
    <x v="7"/>
    <x v="0"/>
    <x v="0"/>
    <x v="28"/>
    <x v="24"/>
    <n v="112377584"/>
    <n v="0"/>
    <n v="0"/>
    <x v="3"/>
  </r>
  <r>
    <x v="9"/>
    <x v="7"/>
    <x v="0"/>
    <x v="0"/>
    <x v="28"/>
    <x v="25"/>
    <n v="113558736"/>
    <n v="0"/>
    <n v="0"/>
    <x v="3"/>
  </r>
  <r>
    <x v="9"/>
    <x v="7"/>
    <x v="0"/>
    <x v="0"/>
    <x v="28"/>
    <x v="26"/>
    <n v="114745216"/>
    <n v="0"/>
    <n v="0"/>
    <x v="3"/>
  </r>
  <r>
    <x v="9"/>
    <x v="7"/>
    <x v="0"/>
    <x v="0"/>
    <x v="28"/>
    <x v="27"/>
    <n v="115928032"/>
    <n v="0"/>
    <n v="0"/>
    <x v="3"/>
  </r>
  <r>
    <x v="9"/>
    <x v="7"/>
    <x v="0"/>
    <x v="0"/>
    <x v="28"/>
    <x v="28"/>
    <n v="117109024"/>
    <n v="0"/>
    <n v="0"/>
    <x v="3"/>
  </r>
  <r>
    <x v="9"/>
    <x v="7"/>
    <x v="0"/>
    <x v="0"/>
    <x v="28"/>
    <x v="29"/>
    <n v="118289440"/>
    <n v="0"/>
    <n v="0"/>
    <x v="3"/>
  </r>
  <r>
    <x v="9"/>
    <x v="7"/>
    <x v="0"/>
    <x v="0"/>
    <x v="28"/>
    <x v="30"/>
    <n v="119472544"/>
    <n v="0"/>
    <n v="0"/>
    <x v="3"/>
  </r>
  <r>
    <x v="9"/>
    <x v="7"/>
    <x v="1"/>
    <x v="0"/>
    <x v="28"/>
    <x v="0"/>
    <n v="5987128"/>
    <n v="0"/>
    <n v="0"/>
    <x v="3"/>
  </r>
  <r>
    <x v="9"/>
    <x v="7"/>
    <x v="1"/>
    <x v="0"/>
    <x v="28"/>
    <x v="1"/>
    <n v="6744617"/>
    <n v="0"/>
    <n v="0"/>
    <x v="3"/>
  </r>
  <r>
    <x v="9"/>
    <x v="7"/>
    <x v="1"/>
    <x v="0"/>
    <x v="28"/>
    <x v="2"/>
    <n v="8479404"/>
    <n v="0"/>
    <n v="0"/>
    <x v="3"/>
  </r>
  <r>
    <x v="9"/>
    <x v="7"/>
    <x v="1"/>
    <x v="0"/>
    <x v="28"/>
    <x v="3"/>
    <n v="10229888"/>
    <n v="0"/>
    <n v="0"/>
    <x v="3"/>
  </r>
  <r>
    <x v="9"/>
    <x v="7"/>
    <x v="1"/>
    <x v="0"/>
    <x v="28"/>
    <x v="4"/>
    <n v="11243850"/>
    <n v="0"/>
    <n v="0"/>
    <x v="3"/>
  </r>
  <r>
    <x v="9"/>
    <x v="7"/>
    <x v="1"/>
    <x v="0"/>
    <x v="28"/>
    <x v="5"/>
    <n v="11791021"/>
    <n v="0"/>
    <n v="0"/>
    <x v="3"/>
  </r>
  <r>
    <x v="9"/>
    <x v="7"/>
    <x v="1"/>
    <x v="0"/>
    <x v="28"/>
    <x v="6"/>
    <n v="12225642"/>
    <n v="0"/>
    <n v="0"/>
    <x v="3"/>
  </r>
  <r>
    <x v="9"/>
    <x v="7"/>
    <x v="1"/>
    <x v="0"/>
    <x v="28"/>
    <x v="7"/>
    <n v="12640540"/>
    <n v="0"/>
    <n v="0"/>
    <x v="3"/>
  </r>
  <r>
    <x v="9"/>
    <x v="7"/>
    <x v="1"/>
    <x v="0"/>
    <x v="28"/>
    <x v="8"/>
    <n v="13045838"/>
    <n v="0"/>
    <n v="0"/>
    <x v="3"/>
  </r>
  <r>
    <x v="9"/>
    <x v="7"/>
    <x v="1"/>
    <x v="0"/>
    <x v="28"/>
    <x v="9"/>
    <n v="13449631"/>
    <n v="0"/>
    <n v="0"/>
    <x v="3"/>
  </r>
  <r>
    <x v="9"/>
    <x v="7"/>
    <x v="1"/>
    <x v="0"/>
    <x v="28"/>
    <x v="10"/>
    <n v="13863758"/>
    <n v="0"/>
    <n v="0"/>
    <x v="3"/>
  </r>
  <r>
    <x v="9"/>
    <x v="7"/>
    <x v="1"/>
    <x v="0"/>
    <x v="28"/>
    <x v="11"/>
    <n v="14298894"/>
    <n v="0"/>
    <n v="0"/>
    <x v="3"/>
  </r>
  <r>
    <x v="9"/>
    <x v="7"/>
    <x v="1"/>
    <x v="0"/>
    <x v="28"/>
    <x v="12"/>
    <n v="14730686"/>
    <n v="0"/>
    <n v="0"/>
    <x v="3"/>
  </r>
  <r>
    <x v="9"/>
    <x v="7"/>
    <x v="1"/>
    <x v="0"/>
    <x v="28"/>
    <x v="13"/>
    <n v="15153692"/>
    <n v="0"/>
    <n v="0"/>
    <x v="3"/>
  </r>
  <r>
    <x v="9"/>
    <x v="7"/>
    <x v="1"/>
    <x v="0"/>
    <x v="28"/>
    <x v="14"/>
    <n v="15563700"/>
    <n v="0"/>
    <n v="0"/>
    <x v="3"/>
  </r>
  <r>
    <x v="9"/>
    <x v="7"/>
    <x v="1"/>
    <x v="0"/>
    <x v="28"/>
    <x v="15"/>
    <n v="15940616"/>
    <n v="0"/>
    <n v="0"/>
    <x v="3"/>
  </r>
  <r>
    <x v="9"/>
    <x v="7"/>
    <x v="1"/>
    <x v="0"/>
    <x v="28"/>
    <x v="16"/>
    <n v="16288426"/>
    <n v="0"/>
    <n v="0"/>
    <x v="3"/>
  </r>
  <r>
    <x v="9"/>
    <x v="7"/>
    <x v="1"/>
    <x v="0"/>
    <x v="28"/>
    <x v="17"/>
    <n v="16603726"/>
    <n v="0"/>
    <n v="0"/>
    <x v="3"/>
  </r>
  <r>
    <x v="9"/>
    <x v="7"/>
    <x v="1"/>
    <x v="0"/>
    <x v="28"/>
    <x v="18"/>
    <n v="16899514"/>
    <n v="0"/>
    <n v="0"/>
    <x v="3"/>
  </r>
  <r>
    <x v="9"/>
    <x v="7"/>
    <x v="1"/>
    <x v="0"/>
    <x v="28"/>
    <x v="19"/>
    <n v="17178316"/>
    <n v="0"/>
    <n v="0"/>
    <x v="3"/>
  </r>
  <r>
    <x v="9"/>
    <x v="7"/>
    <x v="1"/>
    <x v="0"/>
    <x v="28"/>
    <x v="20"/>
    <n v="17442666"/>
    <n v="0"/>
    <n v="0"/>
    <x v="3"/>
  </r>
  <r>
    <x v="9"/>
    <x v="7"/>
    <x v="1"/>
    <x v="0"/>
    <x v="28"/>
    <x v="21"/>
    <n v="17690204"/>
    <n v="0"/>
    <n v="0"/>
    <x v="3"/>
  </r>
  <r>
    <x v="9"/>
    <x v="7"/>
    <x v="1"/>
    <x v="0"/>
    <x v="28"/>
    <x v="22"/>
    <n v="17924676"/>
    <n v="0"/>
    <n v="0"/>
    <x v="3"/>
  </r>
  <r>
    <x v="9"/>
    <x v="7"/>
    <x v="1"/>
    <x v="0"/>
    <x v="28"/>
    <x v="23"/>
    <n v="18152612"/>
    <n v="0"/>
    <n v="0"/>
    <x v="3"/>
  </r>
  <r>
    <x v="9"/>
    <x v="7"/>
    <x v="1"/>
    <x v="0"/>
    <x v="28"/>
    <x v="24"/>
    <n v="18379400"/>
    <n v="0"/>
    <n v="0"/>
    <x v="3"/>
  </r>
  <r>
    <x v="9"/>
    <x v="7"/>
    <x v="1"/>
    <x v="0"/>
    <x v="28"/>
    <x v="25"/>
    <n v="18605314"/>
    <n v="0"/>
    <n v="0"/>
    <x v="3"/>
  </r>
  <r>
    <x v="9"/>
    <x v="7"/>
    <x v="1"/>
    <x v="0"/>
    <x v="28"/>
    <x v="26"/>
    <n v="18830028"/>
    <n v="0"/>
    <n v="0"/>
    <x v="3"/>
  </r>
  <r>
    <x v="9"/>
    <x v="7"/>
    <x v="1"/>
    <x v="0"/>
    <x v="28"/>
    <x v="27"/>
    <n v="19052276"/>
    <n v="0"/>
    <n v="0"/>
    <x v="3"/>
  </r>
  <r>
    <x v="9"/>
    <x v="7"/>
    <x v="1"/>
    <x v="0"/>
    <x v="28"/>
    <x v="28"/>
    <n v="19272618"/>
    <n v="0"/>
    <n v="0"/>
    <x v="3"/>
  </r>
  <r>
    <x v="9"/>
    <x v="7"/>
    <x v="1"/>
    <x v="0"/>
    <x v="28"/>
    <x v="29"/>
    <n v="19491368"/>
    <n v="0"/>
    <n v="0"/>
    <x v="3"/>
  </r>
  <r>
    <x v="9"/>
    <x v="7"/>
    <x v="1"/>
    <x v="0"/>
    <x v="28"/>
    <x v="30"/>
    <n v="19708916"/>
    <n v="0"/>
    <n v="0"/>
    <x v="3"/>
  </r>
  <r>
    <x v="9"/>
    <x v="7"/>
    <x v="2"/>
    <x v="0"/>
    <x v="28"/>
    <x v="0"/>
    <n v="2328723"/>
    <n v="0"/>
    <n v="0"/>
    <x v="3"/>
  </r>
  <r>
    <x v="9"/>
    <x v="7"/>
    <x v="2"/>
    <x v="0"/>
    <x v="28"/>
    <x v="1"/>
    <n v="2541466"/>
    <n v="0"/>
    <n v="0"/>
    <x v="3"/>
  </r>
  <r>
    <x v="9"/>
    <x v="7"/>
    <x v="2"/>
    <x v="0"/>
    <x v="28"/>
    <x v="2"/>
    <n v="3017586"/>
    <n v="0"/>
    <n v="0"/>
    <x v="3"/>
  </r>
  <r>
    <x v="9"/>
    <x v="7"/>
    <x v="2"/>
    <x v="0"/>
    <x v="28"/>
    <x v="3"/>
    <n v="3486306"/>
    <n v="0"/>
    <n v="0"/>
    <x v="3"/>
  </r>
  <r>
    <x v="9"/>
    <x v="7"/>
    <x v="2"/>
    <x v="0"/>
    <x v="28"/>
    <x v="4"/>
    <n v="3756946"/>
    <n v="0"/>
    <n v="0"/>
    <x v="3"/>
  </r>
  <r>
    <x v="9"/>
    <x v="7"/>
    <x v="2"/>
    <x v="0"/>
    <x v="28"/>
    <x v="5"/>
    <n v="3824696"/>
    <n v="0"/>
    <n v="0"/>
    <x v="3"/>
  </r>
  <r>
    <x v="9"/>
    <x v="7"/>
    <x v="2"/>
    <x v="0"/>
    <x v="28"/>
    <x v="6"/>
    <n v="3880450"/>
    <n v="0"/>
    <n v="0"/>
    <x v="3"/>
  </r>
  <r>
    <x v="9"/>
    <x v="7"/>
    <x v="2"/>
    <x v="0"/>
    <x v="28"/>
    <x v="7"/>
    <n v="3946394"/>
    <n v="0"/>
    <n v="0"/>
    <x v="3"/>
  </r>
  <r>
    <x v="9"/>
    <x v="7"/>
    <x v="2"/>
    <x v="0"/>
    <x v="28"/>
    <x v="8"/>
    <n v="4013219"/>
    <n v="0"/>
    <n v="0"/>
    <x v="3"/>
  </r>
  <r>
    <x v="9"/>
    <x v="7"/>
    <x v="2"/>
    <x v="0"/>
    <x v="28"/>
    <x v="9"/>
    <n v="4076853"/>
    <n v="0"/>
    <n v="0"/>
    <x v="3"/>
  </r>
  <r>
    <x v="9"/>
    <x v="7"/>
    <x v="2"/>
    <x v="0"/>
    <x v="28"/>
    <x v="10"/>
    <n v="4123601"/>
    <n v="0"/>
    <n v="0"/>
    <x v="3"/>
  </r>
  <r>
    <x v="9"/>
    <x v="7"/>
    <x v="2"/>
    <x v="0"/>
    <x v="28"/>
    <x v="11"/>
    <n v="4166540"/>
    <n v="0"/>
    <n v="0"/>
    <x v="3"/>
  </r>
  <r>
    <x v="9"/>
    <x v="7"/>
    <x v="2"/>
    <x v="0"/>
    <x v="28"/>
    <x v="12"/>
    <n v="4208422"/>
    <n v="0"/>
    <n v="0"/>
    <x v="3"/>
  </r>
  <r>
    <x v="9"/>
    <x v="7"/>
    <x v="2"/>
    <x v="0"/>
    <x v="28"/>
    <x v="13"/>
    <n v="4248788"/>
    <n v="0"/>
    <n v="0"/>
    <x v="3"/>
  </r>
  <r>
    <x v="9"/>
    <x v="7"/>
    <x v="2"/>
    <x v="0"/>
    <x v="28"/>
    <x v="14"/>
    <n v="4287834"/>
    <n v="0"/>
    <n v="0"/>
    <x v="3"/>
  </r>
  <r>
    <x v="9"/>
    <x v="7"/>
    <x v="2"/>
    <x v="0"/>
    <x v="28"/>
    <x v="15"/>
    <n v="4325766"/>
    <n v="0"/>
    <n v="0"/>
    <x v="3"/>
  </r>
  <r>
    <x v="9"/>
    <x v="7"/>
    <x v="2"/>
    <x v="0"/>
    <x v="28"/>
    <x v="16"/>
    <n v="4362740"/>
    <n v="0"/>
    <n v="0"/>
    <x v="3"/>
  </r>
  <r>
    <x v="9"/>
    <x v="7"/>
    <x v="2"/>
    <x v="0"/>
    <x v="28"/>
    <x v="17"/>
    <n v="4395950"/>
    <n v="0"/>
    <n v="0"/>
    <x v="3"/>
  </r>
  <r>
    <x v="9"/>
    <x v="7"/>
    <x v="2"/>
    <x v="0"/>
    <x v="28"/>
    <x v="18"/>
    <n v="4415314"/>
    <n v="0"/>
    <n v="0"/>
    <x v="3"/>
  </r>
  <r>
    <x v="9"/>
    <x v="7"/>
    <x v="2"/>
    <x v="0"/>
    <x v="28"/>
    <x v="19"/>
    <n v="4430827"/>
    <n v="0"/>
    <n v="0"/>
    <x v="3"/>
  </r>
  <r>
    <x v="9"/>
    <x v="7"/>
    <x v="2"/>
    <x v="0"/>
    <x v="28"/>
    <x v="20"/>
    <n v="4445096"/>
    <n v="0"/>
    <n v="0"/>
    <x v="3"/>
  </r>
  <r>
    <x v="9"/>
    <x v="7"/>
    <x v="2"/>
    <x v="0"/>
    <x v="28"/>
    <x v="21"/>
    <n v="4457698"/>
    <n v="0"/>
    <n v="0"/>
    <x v="3"/>
  </r>
  <r>
    <x v="9"/>
    <x v="7"/>
    <x v="2"/>
    <x v="0"/>
    <x v="28"/>
    <x v="22"/>
    <n v="4468020"/>
    <n v="0"/>
    <n v="0"/>
    <x v="3"/>
  </r>
  <r>
    <x v="9"/>
    <x v="7"/>
    <x v="2"/>
    <x v="0"/>
    <x v="28"/>
    <x v="23"/>
    <n v="4476221"/>
    <n v="0"/>
    <n v="0"/>
    <x v="3"/>
  </r>
  <r>
    <x v="9"/>
    <x v="7"/>
    <x v="2"/>
    <x v="0"/>
    <x v="28"/>
    <x v="24"/>
    <n v="4482758"/>
    <n v="0"/>
    <n v="0"/>
    <x v="3"/>
  </r>
  <r>
    <x v="9"/>
    <x v="7"/>
    <x v="2"/>
    <x v="0"/>
    <x v="28"/>
    <x v="25"/>
    <n v="4487560"/>
    <n v="0"/>
    <n v="0"/>
    <x v="3"/>
  </r>
  <r>
    <x v="9"/>
    <x v="7"/>
    <x v="2"/>
    <x v="0"/>
    <x v="28"/>
    <x v="26"/>
    <n v="4490063"/>
    <n v="0"/>
    <n v="0"/>
    <x v="3"/>
  </r>
  <r>
    <x v="9"/>
    <x v="7"/>
    <x v="2"/>
    <x v="0"/>
    <x v="28"/>
    <x v="27"/>
    <n v="4490406"/>
    <n v="0"/>
    <n v="0"/>
    <x v="3"/>
  </r>
  <r>
    <x v="9"/>
    <x v="7"/>
    <x v="2"/>
    <x v="0"/>
    <x v="28"/>
    <x v="28"/>
    <n v="4488000"/>
    <n v="0"/>
    <n v="0"/>
    <x v="3"/>
  </r>
  <r>
    <x v="9"/>
    <x v="7"/>
    <x v="2"/>
    <x v="0"/>
    <x v="28"/>
    <x v="29"/>
    <n v="4483187"/>
    <n v="0"/>
    <n v="0"/>
    <x v="3"/>
  </r>
  <r>
    <x v="9"/>
    <x v="7"/>
    <x v="2"/>
    <x v="0"/>
    <x v="28"/>
    <x v="30"/>
    <n v="4475805"/>
    <n v="0"/>
    <n v="0"/>
    <x v="3"/>
  </r>
  <r>
    <x v="9"/>
    <x v="8"/>
    <x v="0"/>
    <x v="0"/>
    <x v="28"/>
    <x v="0"/>
    <n v="82111960"/>
    <n v="0"/>
    <n v="0"/>
    <x v="3"/>
  </r>
  <r>
    <x v="9"/>
    <x v="8"/>
    <x v="0"/>
    <x v="0"/>
    <x v="28"/>
    <x v="1"/>
    <n v="95575032"/>
    <n v="0"/>
    <n v="0"/>
    <x v="3"/>
  </r>
  <r>
    <x v="9"/>
    <x v="8"/>
    <x v="0"/>
    <x v="0"/>
    <x v="28"/>
    <x v="2"/>
    <n v="113895632"/>
    <n v="0"/>
    <n v="0"/>
    <x v="3"/>
  </r>
  <r>
    <x v="9"/>
    <x v="8"/>
    <x v="0"/>
    <x v="0"/>
    <x v="28"/>
    <x v="3"/>
    <n v="131079520"/>
    <n v="0"/>
    <n v="0"/>
    <x v="3"/>
  </r>
  <r>
    <x v="9"/>
    <x v="8"/>
    <x v="0"/>
    <x v="0"/>
    <x v="28"/>
    <x v="4"/>
    <n v="139452720"/>
    <n v="0"/>
    <n v="0"/>
    <x v="3"/>
  </r>
  <r>
    <x v="9"/>
    <x v="8"/>
    <x v="0"/>
    <x v="0"/>
    <x v="28"/>
    <x v="5"/>
    <n v="142166080"/>
    <n v="0"/>
    <n v="0"/>
    <x v="3"/>
  </r>
  <r>
    <x v="9"/>
    <x v="8"/>
    <x v="0"/>
    <x v="0"/>
    <x v="28"/>
    <x v="6"/>
    <n v="144411808"/>
    <n v="0"/>
    <n v="0"/>
    <x v="3"/>
  </r>
  <r>
    <x v="9"/>
    <x v="8"/>
    <x v="0"/>
    <x v="0"/>
    <x v="28"/>
    <x v="7"/>
    <n v="146604032"/>
    <n v="0"/>
    <n v="0"/>
    <x v="3"/>
  </r>
  <r>
    <x v="9"/>
    <x v="8"/>
    <x v="0"/>
    <x v="0"/>
    <x v="28"/>
    <x v="8"/>
    <n v="148775840"/>
    <n v="0"/>
    <n v="0"/>
    <x v="3"/>
  </r>
  <r>
    <x v="9"/>
    <x v="8"/>
    <x v="0"/>
    <x v="0"/>
    <x v="28"/>
    <x v="9"/>
    <n v="150948592"/>
    <n v="0"/>
    <n v="0"/>
    <x v="3"/>
  </r>
  <r>
    <x v="9"/>
    <x v="8"/>
    <x v="0"/>
    <x v="0"/>
    <x v="28"/>
    <x v="10"/>
    <n v="153121152"/>
    <n v="0"/>
    <n v="0"/>
    <x v="3"/>
  </r>
  <r>
    <x v="9"/>
    <x v="8"/>
    <x v="0"/>
    <x v="0"/>
    <x v="28"/>
    <x v="11"/>
    <n v="155270528"/>
    <n v="0"/>
    <n v="0"/>
    <x v="3"/>
  </r>
  <r>
    <x v="9"/>
    <x v="8"/>
    <x v="0"/>
    <x v="0"/>
    <x v="28"/>
    <x v="12"/>
    <n v="157415872"/>
    <n v="0"/>
    <n v="0"/>
    <x v="3"/>
  </r>
  <r>
    <x v="9"/>
    <x v="8"/>
    <x v="0"/>
    <x v="0"/>
    <x v="28"/>
    <x v="13"/>
    <n v="159545024"/>
    <n v="0"/>
    <n v="0"/>
    <x v="3"/>
  </r>
  <r>
    <x v="9"/>
    <x v="8"/>
    <x v="0"/>
    <x v="0"/>
    <x v="28"/>
    <x v="14"/>
    <n v="161650400"/>
    <n v="0"/>
    <n v="0"/>
    <x v="3"/>
  </r>
  <r>
    <x v="9"/>
    <x v="8"/>
    <x v="0"/>
    <x v="0"/>
    <x v="28"/>
    <x v="15"/>
    <n v="163428672"/>
    <n v="0"/>
    <n v="0"/>
    <x v="3"/>
  </r>
  <r>
    <x v="9"/>
    <x v="8"/>
    <x v="0"/>
    <x v="0"/>
    <x v="28"/>
    <x v="16"/>
    <n v="164909504"/>
    <n v="0"/>
    <n v="0"/>
    <x v="3"/>
  </r>
  <r>
    <x v="9"/>
    <x v="8"/>
    <x v="0"/>
    <x v="0"/>
    <x v="28"/>
    <x v="17"/>
    <n v="166370832"/>
    <n v="0"/>
    <n v="0"/>
    <x v="3"/>
  </r>
  <r>
    <x v="9"/>
    <x v="8"/>
    <x v="0"/>
    <x v="0"/>
    <x v="28"/>
    <x v="18"/>
    <n v="167803568"/>
    <n v="0"/>
    <n v="0"/>
    <x v="3"/>
  </r>
  <r>
    <x v="9"/>
    <x v="8"/>
    <x v="0"/>
    <x v="0"/>
    <x v="28"/>
    <x v="19"/>
    <n v="169199328"/>
    <n v="0"/>
    <n v="0"/>
    <x v="3"/>
  </r>
  <r>
    <x v="9"/>
    <x v="8"/>
    <x v="0"/>
    <x v="0"/>
    <x v="28"/>
    <x v="20"/>
    <n v="170563296"/>
    <n v="0"/>
    <n v="0"/>
    <x v="3"/>
  </r>
  <r>
    <x v="9"/>
    <x v="8"/>
    <x v="0"/>
    <x v="0"/>
    <x v="28"/>
    <x v="21"/>
    <n v="171889952"/>
    <n v="0"/>
    <n v="0"/>
    <x v="3"/>
  </r>
  <r>
    <x v="9"/>
    <x v="8"/>
    <x v="0"/>
    <x v="0"/>
    <x v="28"/>
    <x v="22"/>
    <n v="173194576"/>
    <n v="0"/>
    <n v="0"/>
    <x v="3"/>
  </r>
  <r>
    <x v="9"/>
    <x v="8"/>
    <x v="0"/>
    <x v="0"/>
    <x v="28"/>
    <x v="23"/>
    <n v="174466208"/>
    <n v="0"/>
    <n v="0"/>
    <x v="3"/>
  </r>
  <r>
    <x v="9"/>
    <x v="8"/>
    <x v="0"/>
    <x v="0"/>
    <x v="28"/>
    <x v="24"/>
    <n v="175708480"/>
    <n v="0"/>
    <n v="0"/>
    <x v="3"/>
  </r>
  <r>
    <x v="9"/>
    <x v="8"/>
    <x v="0"/>
    <x v="0"/>
    <x v="28"/>
    <x v="25"/>
    <n v="176947920"/>
    <n v="0"/>
    <n v="0"/>
    <x v="3"/>
  </r>
  <r>
    <x v="9"/>
    <x v="8"/>
    <x v="0"/>
    <x v="0"/>
    <x v="28"/>
    <x v="26"/>
    <n v="178189152"/>
    <n v="0"/>
    <n v="0"/>
    <x v="3"/>
  </r>
  <r>
    <x v="9"/>
    <x v="8"/>
    <x v="0"/>
    <x v="0"/>
    <x v="28"/>
    <x v="27"/>
    <n v="179426320"/>
    <n v="0"/>
    <n v="0"/>
    <x v="3"/>
  </r>
  <r>
    <x v="9"/>
    <x v="8"/>
    <x v="0"/>
    <x v="0"/>
    <x v="28"/>
    <x v="28"/>
    <n v="180660320"/>
    <n v="0"/>
    <n v="0"/>
    <x v="3"/>
  </r>
  <r>
    <x v="9"/>
    <x v="8"/>
    <x v="0"/>
    <x v="0"/>
    <x v="28"/>
    <x v="29"/>
    <n v="181892384"/>
    <n v="0"/>
    <n v="0"/>
    <x v="3"/>
  </r>
  <r>
    <x v="9"/>
    <x v="8"/>
    <x v="0"/>
    <x v="0"/>
    <x v="28"/>
    <x v="30"/>
    <n v="183124928"/>
    <n v="0"/>
    <n v="0"/>
    <x v="3"/>
  </r>
  <r>
    <x v="9"/>
    <x v="8"/>
    <x v="1"/>
    <x v="0"/>
    <x v="28"/>
    <x v="0"/>
    <n v="16853010"/>
    <n v="0"/>
    <n v="0"/>
    <x v="3"/>
  </r>
  <r>
    <x v="9"/>
    <x v="8"/>
    <x v="1"/>
    <x v="0"/>
    <x v="28"/>
    <x v="1"/>
    <n v="19731790"/>
    <n v="0"/>
    <n v="0"/>
    <x v="3"/>
  </r>
  <r>
    <x v="9"/>
    <x v="8"/>
    <x v="1"/>
    <x v="0"/>
    <x v="28"/>
    <x v="2"/>
    <n v="23761948"/>
    <n v="0"/>
    <n v="0"/>
    <x v="3"/>
  </r>
  <r>
    <x v="9"/>
    <x v="8"/>
    <x v="1"/>
    <x v="0"/>
    <x v="28"/>
    <x v="3"/>
    <n v="27543596"/>
    <n v="0"/>
    <n v="0"/>
    <x v="3"/>
  </r>
  <r>
    <x v="9"/>
    <x v="8"/>
    <x v="1"/>
    <x v="0"/>
    <x v="28"/>
    <x v="4"/>
    <n v="29438708"/>
    <n v="0"/>
    <n v="0"/>
    <x v="3"/>
  </r>
  <r>
    <x v="9"/>
    <x v="8"/>
    <x v="1"/>
    <x v="0"/>
    <x v="28"/>
    <x v="5"/>
    <n v="30193464"/>
    <n v="0"/>
    <n v="0"/>
    <x v="3"/>
  </r>
  <r>
    <x v="9"/>
    <x v="8"/>
    <x v="1"/>
    <x v="0"/>
    <x v="28"/>
    <x v="6"/>
    <n v="30840266"/>
    <n v="0"/>
    <n v="0"/>
    <x v="3"/>
  </r>
  <r>
    <x v="9"/>
    <x v="8"/>
    <x v="1"/>
    <x v="0"/>
    <x v="28"/>
    <x v="7"/>
    <n v="31472290"/>
    <n v="0"/>
    <n v="0"/>
    <x v="3"/>
  </r>
  <r>
    <x v="9"/>
    <x v="8"/>
    <x v="1"/>
    <x v="0"/>
    <x v="28"/>
    <x v="8"/>
    <n v="32094840"/>
    <n v="0"/>
    <n v="0"/>
    <x v="3"/>
  </r>
  <r>
    <x v="9"/>
    <x v="8"/>
    <x v="1"/>
    <x v="0"/>
    <x v="28"/>
    <x v="9"/>
    <n v="32713534"/>
    <n v="0"/>
    <n v="0"/>
    <x v="3"/>
  </r>
  <r>
    <x v="9"/>
    <x v="8"/>
    <x v="1"/>
    <x v="0"/>
    <x v="28"/>
    <x v="10"/>
    <n v="33337416"/>
    <n v="0"/>
    <n v="0"/>
    <x v="3"/>
  </r>
  <r>
    <x v="9"/>
    <x v="8"/>
    <x v="1"/>
    <x v="0"/>
    <x v="28"/>
    <x v="11"/>
    <n v="33974048"/>
    <n v="0"/>
    <n v="0"/>
    <x v="3"/>
  </r>
  <r>
    <x v="9"/>
    <x v="8"/>
    <x v="1"/>
    <x v="0"/>
    <x v="28"/>
    <x v="12"/>
    <n v="34605616"/>
    <n v="0"/>
    <n v="0"/>
    <x v="3"/>
  </r>
  <r>
    <x v="9"/>
    <x v="8"/>
    <x v="1"/>
    <x v="0"/>
    <x v="28"/>
    <x v="13"/>
    <n v="35228624"/>
    <n v="0"/>
    <n v="0"/>
    <x v="3"/>
  </r>
  <r>
    <x v="9"/>
    <x v="8"/>
    <x v="1"/>
    <x v="0"/>
    <x v="28"/>
    <x v="14"/>
    <n v="35839340"/>
    <n v="0"/>
    <n v="0"/>
    <x v="3"/>
  </r>
  <r>
    <x v="9"/>
    <x v="8"/>
    <x v="1"/>
    <x v="0"/>
    <x v="28"/>
    <x v="15"/>
    <n v="36377416"/>
    <n v="0"/>
    <n v="0"/>
    <x v="3"/>
  </r>
  <r>
    <x v="9"/>
    <x v="8"/>
    <x v="1"/>
    <x v="0"/>
    <x v="28"/>
    <x v="16"/>
    <n v="36850632"/>
    <n v="0"/>
    <n v="0"/>
    <x v="3"/>
  </r>
  <r>
    <x v="9"/>
    <x v="8"/>
    <x v="1"/>
    <x v="0"/>
    <x v="28"/>
    <x v="17"/>
    <n v="37298144"/>
    <n v="0"/>
    <n v="0"/>
    <x v="3"/>
  </r>
  <r>
    <x v="9"/>
    <x v="8"/>
    <x v="1"/>
    <x v="0"/>
    <x v="28"/>
    <x v="18"/>
    <n v="37729216"/>
    <n v="0"/>
    <n v="0"/>
    <x v="3"/>
  </r>
  <r>
    <x v="9"/>
    <x v="8"/>
    <x v="1"/>
    <x v="0"/>
    <x v="28"/>
    <x v="19"/>
    <n v="38145656"/>
    <n v="0"/>
    <n v="0"/>
    <x v="3"/>
  </r>
  <r>
    <x v="9"/>
    <x v="8"/>
    <x v="1"/>
    <x v="0"/>
    <x v="28"/>
    <x v="20"/>
    <n v="38549452"/>
    <n v="0"/>
    <n v="0"/>
    <x v="3"/>
  </r>
  <r>
    <x v="9"/>
    <x v="8"/>
    <x v="1"/>
    <x v="0"/>
    <x v="28"/>
    <x v="21"/>
    <n v="38939104"/>
    <n v="0"/>
    <n v="0"/>
    <x v="3"/>
  </r>
  <r>
    <x v="9"/>
    <x v="8"/>
    <x v="1"/>
    <x v="0"/>
    <x v="28"/>
    <x v="22"/>
    <n v="39317172"/>
    <n v="0"/>
    <n v="0"/>
    <x v="3"/>
  </r>
  <r>
    <x v="9"/>
    <x v="8"/>
    <x v="1"/>
    <x v="0"/>
    <x v="28"/>
    <x v="23"/>
    <n v="39688476"/>
    <n v="0"/>
    <n v="0"/>
    <x v="3"/>
  </r>
  <r>
    <x v="9"/>
    <x v="8"/>
    <x v="1"/>
    <x v="0"/>
    <x v="28"/>
    <x v="24"/>
    <n v="40057140"/>
    <n v="0"/>
    <n v="0"/>
    <x v="3"/>
  </r>
  <r>
    <x v="9"/>
    <x v="8"/>
    <x v="1"/>
    <x v="0"/>
    <x v="28"/>
    <x v="25"/>
    <n v="40423248"/>
    <n v="0"/>
    <n v="0"/>
    <x v="3"/>
  </r>
  <r>
    <x v="9"/>
    <x v="8"/>
    <x v="1"/>
    <x v="0"/>
    <x v="28"/>
    <x v="26"/>
    <n v="40786344"/>
    <n v="0"/>
    <n v="0"/>
    <x v="3"/>
  </r>
  <r>
    <x v="9"/>
    <x v="8"/>
    <x v="1"/>
    <x v="0"/>
    <x v="28"/>
    <x v="27"/>
    <n v="41145756"/>
    <n v="0"/>
    <n v="0"/>
    <x v="3"/>
  </r>
  <r>
    <x v="9"/>
    <x v="8"/>
    <x v="1"/>
    <x v="0"/>
    <x v="28"/>
    <x v="28"/>
    <n v="41502100"/>
    <n v="0"/>
    <n v="0"/>
    <x v="3"/>
  </r>
  <r>
    <x v="9"/>
    <x v="8"/>
    <x v="1"/>
    <x v="0"/>
    <x v="28"/>
    <x v="29"/>
    <n v="41855480"/>
    <n v="0"/>
    <n v="0"/>
    <x v="3"/>
  </r>
  <r>
    <x v="9"/>
    <x v="8"/>
    <x v="1"/>
    <x v="0"/>
    <x v="28"/>
    <x v="30"/>
    <n v="42206240"/>
    <n v="0"/>
    <n v="0"/>
    <x v="3"/>
  </r>
  <r>
    <x v="9"/>
    <x v="8"/>
    <x v="2"/>
    <x v="0"/>
    <x v="28"/>
    <x v="0"/>
    <n v="2794516"/>
    <n v="0"/>
    <n v="0"/>
    <x v="3"/>
  </r>
  <r>
    <x v="9"/>
    <x v="8"/>
    <x v="2"/>
    <x v="0"/>
    <x v="28"/>
    <x v="1"/>
    <n v="3180604"/>
    <n v="0"/>
    <n v="0"/>
    <x v="3"/>
  </r>
  <r>
    <x v="9"/>
    <x v="8"/>
    <x v="2"/>
    <x v="0"/>
    <x v="28"/>
    <x v="2"/>
    <n v="3714168"/>
    <n v="0"/>
    <n v="0"/>
    <x v="3"/>
  </r>
  <r>
    <x v="9"/>
    <x v="8"/>
    <x v="2"/>
    <x v="0"/>
    <x v="28"/>
    <x v="3"/>
    <n v="4202972"/>
    <n v="0"/>
    <n v="0"/>
    <x v="3"/>
  </r>
  <r>
    <x v="9"/>
    <x v="8"/>
    <x v="2"/>
    <x v="0"/>
    <x v="28"/>
    <x v="4"/>
    <n v="4455282"/>
    <n v="0"/>
    <n v="0"/>
    <x v="3"/>
  </r>
  <r>
    <x v="9"/>
    <x v="8"/>
    <x v="2"/>
    <x v="0"/>
    <x v="28"/>
    <x v="5"/>
    <n v="4490352"/>
    <n v="0"/>
    <n v="0"/>
    <x v="3"/>
  </r>
  <r>
    <x v="9"/>
    <x v="8"/>
    <x v="2"/>
    <x v="0"/>
    <x v="28"/>
    <x v="6"/>
    <n v="4525806"/>
    <n v="0"/>
    <n v="0"/>
    <x v="3"/>
  </r>
  <r>
    <x v="9"/>
    <x v="8"/>
    <x v="2"/>
    <x v="0"/>
    <x v="28"/>
    <x v="7"/>
    <n v="4570095"/>
    <n v="0"/>
    <n v="0"/>
    <x v="3"/>
  </r>
  <r>
    <x v="9"/>
    <x v="8"/>
    <x v="2"/>
    <x v="0"/>
    <x v="28"/>
    <x v="8"/>
    <n v="4614695"/>
    <n v="0"/>
    <n v="0"/>
    <x v="3"/>
  </r>
  <r>
    <x v="9"/>
    <x v="8"/>
    <x v="2"/>
    <x v="0"/>
    <x v="28"/>
    <x v="9"/>
    <n v="4656653"/>
    <n v="0"/>
    <n v="0"/>
    <x v="3"/>
  </r>
  <r>
    <x v="9"/>
    <x v="8"/>
    <x v="2"/>
    <x v="0"/>
    <x v="28"/>
    <x v="10"/>
    <n v="4685972"/>
    <n v="0"/>
    <n v="0"/>
    <x v="3"/>
  </r>
  <r>
    <x v="9"/>
    <x v="8"/>
    <x v="2"/>
    <x v="0"/>
    <x v="28"/>
    <x v="11"/>
    <n v="4712158"/>
    <n v="0"/>
    <n v="0"/>
    <x v="3"/>
  </r>
  <r>
    <x v="9"/>
    <x v="8"/>
    <x v="2"/>
    <x v="0"/>
    <x v="28"/>
    <x v="12"/>
    <n v="4737202"/>
    <n v="0"/>
    <n v="0"/>
    <x v="3"/>
  </r>
  <r>
    <x v="9"/>
    <x v="8"/>
    <x v="2"/>
    <x v="0"/>
    <x v="28"/>
    <x v="13"/>
    <n v="4760745"/>
    <n v="0"/>
    <n v="0"/>
    <x v="3"/>
  </r>
  <r>
    <x v="9"/>
    <x v="8"/>
    <x v="2"/>
    <x v="0"/>
    <x v="28"/>
    <x v="14"/>
    <n v="4782914"/>
    <n v="0"/>
    <n v="0"/>
    <x v="3"/>
  </r>
  <r>
    <x v="9"/>
    <x v="8"/>
    <x v="2"/>
    <x v="0"/>
    <x v="28"/>
    <x v="15"/>
    <n v="4803841"/>
    <n v="0"/>
    <n v="0"/>
    <x v="3"/>
  </r>
  <r>
    <x v="9"/>
    <x v="8"/>
    <x v="2"/>
    <x v="0"/>
    <x v="28"/>
    <x v="16"/>
    <n v="4823616"/>
    <n v="0"/>
    <n v="0"/>
    <x v="3"/>
  </r>
  <r>
    <x v="9"/>
    <x v="8"/>
    <x v="2"/>
    <x v="0"/>
    <x v="28"/>
    <x v="17"/>
    <n v="4839781"/>
    <n v="0"/>
    <n v="0"/>
    <x v="3"/>
  </r>
  <r>
    <x v="9"/>
    <x v="8"/>
    <x v="2"/>
    <x v="0"/>
    <x v="28"/>
    <x v="18"/>
    <n v="4840180"/>
    <n v="0"/>
    <n v="0"/>
    <x v="3"/>
  </r>
  <r>
    <x v="9"/>
    <x v="8"/>
    <x v="2"/>
    <x v="0"/>
    <x v="28"/>
    <x v="19"/>
    <n v="4837359"/>
    <n v="0"/>
    <n v="0"/>
    <x v="3"/>
  </r>
  <r>
    <x v="9"/>
    <x v="8"/>
    <x v="2"/>
    <x v="0"/>
    <x v="28"/>
    <x v="20"/>
    <n v="4833072"/>
    <n v="0"/>
    <n v="0"/>
    <x v="3"/>
  </r>
  <r>
    <x v="9"/>
    <x v="8"/>
    <x v="2"/>
    <x v="0"/>
    <x v="28"/>
    <x v="21"/>
    <n v="4827034"/>
    <n v="0"/>
    <n v="0"/>
    <x v="3"/>
  </r>
  <r>
    <x v="9"/>
    <x v="8"/>
    <x v="2"/>
    <x v="0"/>
    <x v="28"/>
    <x v="22"/>
    <n v="4818816"/>
    <n v="0"/>
    <n v="0"/>
    <x v="3"/>
  </r>
  <r>
    <x v="9"/>
    <x v="8"/>
    <x v="2"/>
    <x v="0"/>
    <x v="28"/>
    <x v="23"/>
    <n v="4808482"/>
    <n v="0"/>
    <n v="0"/>
    <x v="3"/>
  </r>
  <r>
    <x v="9"/>
    <x v="8"/>
    <x v="2"/>
    <x v="0"/>
    <x v="28"/>
    <x v="24"/>
    <n v="4796342"/>
    <n v="0"/>
    <n v="0"/>
    <x v="3"/>
  </r>
  <r>
    <x v="9"/>
    <x v="8"/>
    <x v="2"/>
    <x v="0"/>
    <x v="28"/>
    <x v="25"/>
    <n v="4782330"/>
    <n v="0"/>
    <n v="0"/>
    <x v="3"/>
  </r>
  <r>
    <x v="9"/>
    <x v="8"/>
    <x v="2"/>
    <x v="0"/>
    <x v="28"/>
    <x v="26"/>
    <n v="4766012"/>
    <n v="0"/>
    <n v="0"/>
    <x v="3"/>
  </r>
  <r>
    <x v="9"/>
    <x v="8"/>
    <x v="2"/>
    <x v="0"/>
    <x v="28"/>
    <x v="27"/>
    <n v="4747425"/>
    <n v="0"/>
    <n v="0"/>
    <x v="3"/>
  </r>
  <r>
    <x v="9"/>
    <x v="8"/>
    <x v="2"/>
    <x v="0"/>
    <x v="28"/>
    <x v="28"/>
    <n v="4726163"/>
    <n v="0"/>
    <n v="0"/>
    <x v="3"/>
  </r>
  <r>
    <x v="9"/>
    <x v="8"/>
    <x v="2"/>
    <x v="0"/>
    <x v="28"/>
    <x v="29"/>
    <n v="4702505"/>
    <n v="0"/>
    <n v="0"/>
    <x v="3"/>
  </r>
  <r>
    <x v="9"/>
    <x v="8"/>
    <x v="2"/>
    <x v="0"/>
    <x v="28"/>
    <x v="30"/>
    <n v="4676281"/>
    <n v="0"/>
    <n v="0"/>
    <x v="3"/>
  </r>
  <r>
    <x v="9"/>
    <x v="0"/>
    <x v="0"/>
    <x v="0"/>
    <x v="29"/>
    <x v="0"/>
    <n v="7158604"/>
    <n v="1217476"/>
    <n v="0"/>
    <x v="5"/>
  </r>
  <r>
    <x v="9"/>
    <x v="0"/>
    <x v="0"/>
    <x v="0"/>
    <x v="29"/>
    <x v="1"/>
    <n v="6897315"/>
    <n v="1230501"/>
    <n v="0"/>
    <x v="5"/>
  </r>
  <r>
    <x v="9"/>
    <x v="0"/>
    <x v="0"/>
    <x v="0"/>
    <x v="29"/>
    <x v="2"/>
    <n v="6636026"/>
    <n v="1227450"/>
    <n v="0"/>
    <x v="5"/>
  </r>
  <r>
    <x v="9"/>
    <x v="0"/>
    <x v="0"/>
    <x v="0"/>
    <x v="29"/>
    <x v="3"/>
    <n v="6374737"/>
    <n v="1205760"/>
    <n v="0"/>
    <x v="5"/>
  </r>
  <r>
    <x v="9"/>
    <x v="0"/>
    <x v="0"/>
    <x v="0"/>
    <x v="29"/>
    <x v="4"/>
    <n v="6113448"/>
    <n v="1208645"/>
    <n v="0"/>
    <x v="5"/>
  </r>
  <r>
    <x v="9"/>
    <x v="0"/>
    <x v="0"/>
    <x v="0"/>
    <x v="29"/>
    <x v="5"/>
    <n v="5852159"/>
    <n v="1215592"/>
    <n v="0"/>
    <x v="5"/>
  </r>
  <r>
    <x v="9"/>
    <x v="0"/>
    <x v="0"/>
    <x v="0"/>
    <x v="29"/>
    <x v="6"/>
    <n v="5590870"/>
    <n v="1226118"/>
    <n v="0"/>
    <x v="5"/>
  </r>
  <r>
    <x v="9"/>
    <x v="0"/>
    <x v="0"/>
    <x v="0"/>
    <x v="29"/>
    <x v="7"/>
    <n v="5329581"/>
    <n v="1238075"/>
    <n v="0"/>
    <x v="5"/>
  </r>
  <r>
    <x v="9"/>
    <x v="0"/>
    <x v="0"/>
    <x v="0"/>
    <x v="29"/>
    <x v="8"/>
    <n v="5068292"/>
    <n v="1258539"/>
    <n v="0"/>
    <x v="5"/>
  </r>
  <r>
    <x v="9"/>
    <x v="0"/>
    <x v="0"/>
    <x v="0"/>
    <x v="29"/>
    <x v="9"/>
    <n v="4807003"/>
    <n v="1272364"/>
    <n v="0"/>
    <x v="5"/>
  </r>
  <r>
    <x v="9"/>
    <x v="0"/>
    <x v="0"/>
    <x v="0"/>
    <x v="29"/>
    <x v="10"/>
    <n v="4545714"/>
    <n v="1278683"/>
    <n v="0"/>
    <x v="5"/>
  </r>
  <r>
    <x v="9"/>
    <x v="0"/>
    <x v="0"/>
    <x v="0"/>
    <x v="29"/>
    <x v="11"/>
    <n v="4284425"/>
    <n v="1281846"/>
    <n v="0"/>
    <x v="5"/>
  </r>
  <r>
    <x v="9"/>
    <x v="0"/>
    <x v="0"/>
    <x v="0"/>
    <x v="29"/>
    <x v="12"/>
    <n v="4023136"/>
    <n v="1285825"/>
    <n v="0"/>
    <x v="5"/>
  </r>
  <r>
    <x v="9"/>
    <x v="0"/>
    <x v="0"/>
    <x v="0"/>
    <x v="29"/>
    <x v="13"/>
    <n v="3761847"/>
    <n v="1291119"/>
    <n v="0"/>
    <x v="5"/>
  </r>
  <r>
    <x v="9"/>
    <x v="0"/>
    <x v="0"/>
    <x v="0"/>
    <x v="29"/>
    <x v="14"/>
    <n v="3500558"/>
    <n v="1298368"/>
    <n v="0"/>
    <x v="5"/>
  </r>
  <r>
    <x v="9"/>
    <x v="0"/>
    <x v="0"/>
    <x v="0"/>
    <x v="29"/>
    <x v="15"/>
    <n v="3239269"/>
    <n v="1306304"/>
    <n v="0"/>
    <x v="5"/>
  </r>
  <r>
    <x v="9"/>
    <x v="0"/>
    <x v="0"/>
    <x v="0"/>
    <x v="29"/>
    <x v="16"/>
    <n v="2977980"/>
    <n v="1313217"/>
    <n v="0"/>
    <x v="5"/>
  </r>
  <r>
    <x v="9"/>
    <x v="0"/>
    <x v="0"/>
    <x v="0"/>
    <x v="29"/>
    <x v="17"/>
    <n v="2716691"/>
    <n v="1317534"/>
    <n v="0"/>
    <x v="5"/>
  </r>
  <r>
    <x v="9"/>
    <x v="0"/>
    <x v="0"/>
    <x v="0"/>
    <x v="29"/>
    <x v="18"/>
    <n v="2455402"/>
    <n v="1319919"/>
    <n v="0"/>
    <x v="5"/>
  </r>
  <r>
    <x v="9"/>
    <x v="0"/>
    <x v="0"/>
    <x v="0"/>
    <x v="29"/>
    <x v="19"/>
    <n v="2194113"/>
    <n v="1322078"/>
    <n v="0"/>
    <x v="5"/>
  </r>
  <r>
    <x v="9"/>
    <x v="0"/>
    <x v="0"/>
    <x v="0"/>
    <x v="29"/>
    <x v="20"/>
    <n v="1932824"/>
    <n v="1324922"/>
    <n v="0"/>
    <x v="5"/>
  </r>
  <r>
    <x v="9"/>
    <x v="0"/>
    <x v="0"/>
    <x v="0"/>
    <x v="29"/>
    <x v="21"/>
    <n v="1671535"/>
    <n v="1327961"/>
    <n v="0"/>
    <x v="5"/>
  </r>
  <r>
    <x v="9"/>
    <x v="0"/>
    <x v="0"/>
    <x v="0"/>
    <x v="29"/>
    <x v="22"/>
    <n v="1410246"/>
    <n v="1325740"/>
    <n v="0"/>
    <x v="5"/>
  </r>
  <r>
    <x v="9"/>
    <x v="0"/>
    <x v="0"/>
    <x v="0"/>
    <x v="29"/>
    <x v="23"/>
    <n v="1148957"/>
    <n v="1323553"/>
    <n v="0"/>
    <x v="5"/>
  </r>
  <r>
    <x v="9"/>
    <x v="0"/>
    <x v="0"/>
    <x v="0"/>
    <x v="29"/>
    <x v="24"/>
    <n v="887668"/>
    <n v="1322547"/>
    <n v="0"/>
    <x v="5"/>
  </r>
  <r>
    <x v="9"/>
    <x v="0"/>
    <x v="0"/>
    <x v="0"/>
    <x v="29"/>
    <x v="25"/>
    <n v="626379"/>
    <n v="1323187"/>
    <n v="0"/>
    <x v="5"/>
  </r>
  <r>
    <x v="9"/>
    <x v="0"/>
    <x v="0"/>
    <x v="0"/>
    <x v="29"/>
    <x v="26"/>
    <n v="365090"/>
    <n v="1324490"/>
    <n v="0"/>
    <x v="5"/>
  </r>
  <r>
    <x v="9"/>
    <x v="0"/>
    <x v="0"/>
    <x v="0"/>
    <x v="29"/>
    <x v="27"/>
    <n v="103801"/>
    <n v="1325822"/>
    <n v="0"/>
    <x v="5"/>
  </r>
  <r>
    <x v="9"/>
    <x v="0"/>
    <x v="0"/>
    <x v="0"/>
    <x v="29"/>
    <x v="28"/>
    <n v="0"/>
    <n v="1329722"/>
    <n v="0"/>
    <x v="5"/>
  </r>
  <r>
    <x v="9"/>
    <x v="0"/>
    <x v="0"/>
    <x v="0"/>
    <x v="29"/>
    <x v="29"/>
    <n v="0"/>
    <n v="1334826"/>
    <n v="0"/>
    <x v="5"/>
  </r>
  <r>
    <x v="9"/>
    <x v="0"/>
    <x v="0"/>
    <x v="0"/>
    <x v="29"/>
    <x v="30"/>
    <n v="0"/>
    <n v="1341599"/>
    <n v="0"/>
    <x v="5"/>
  </r>
  <r>
    <x v="9"/>
    <x v="0"/>
    <x v="1"/>
    <x v="0"/>
    <x v="29"/>
    <x v="0"/>
    <n v="1806864"/>
    <n v="307296"/>
    <n v="0"/>
    <x v="5"/>
  </r>
  <r>
    <x v="9"/>
    <x v="0"/>
    <x v="1"/>
    <x v="0"/>
    <x v="29"/>
    <x v="1"/>
    <n v="1740914"/>
    <n v="313029"/>
    <n v="0"/>
    <x v="5"/>
  </r>
  <r>
    <x v="9"/>
    <x v="0"/>
    <x v="1"/>
    <x v="0"/>
    <x v="29"/>
    <x v="2"/>
    <n v="1674964"/>
    <n v="315749"/>
    <n v="0"/>
    <x v="5"/>
  </r>
  <r>
    <x v="9"/>
    <x v="0"/>
    <x v="1"/>
    <x v="0"/>
    <x v="29"/>
    <x v="3"/>
    <n v="1609013"/>
    <n v="312162"/>
    <n v="0"/>
    <x v="5"/>
  </r>
  <r>
    <x v="9"/>
    <x v="0"/>
    <x v="1"/>
    <x v="0"/>
    <x v="29"/>
    <x v="4"/>
    <n v="1543062"/>
    <n v="313869"/>
    <n v="0"/>
    <x v="5"/>
  </r>
  <r>
    <x v="9"/>
    <x v="0"/>
    <x v="1"/>
    <x v="0"/>
    <x v="29"/>
    <x v="5"/>
    <n v="1477112"/>
    <n v="317292"/>
    <n v="0"/>
    <x v="5"/>
  </r>
  <r>
    <x v="9"/>
    <x v="0"/>
    <x v="1"/>
    <x v="0"/>
    <x v="29"/>
    <x v="6"/>
    <n v="1411162"/>
    <n v="321590"/>
    <n v="0"/>
    <x v="5"/>
  </r>
  <r>
    <x v="9"/>
    <x v="0"/>
    <x v="1"/>
    <x v="0"/>
    <x v="29"/>
    <x v="7"/>
    <n v="1345211"/>
    <n v="326254"/>
    <n v="0"/>
    <x v="5"/>
  </r>
  <r>
    <x v="9"/>
    <x v="0"/>
    <x v="1"/>
    <x v="0"/>
    <x v="29"/>
    <x v="8"/>
    <n v="1279260"/>
    <n v="333125"/>
    <n v="0"/>
    <x v="5"/>
  </r>
  <r>
    <x v="9"/>
    <x v="0"/>
    <x v="1"/>
    <x v="0"/>
    <x v="29"/>
    <x v="9"/>
    <n v="1213310"/>
    <n v="338232"/>
    <n v="0"/>
    <x v="5"/>
  </r>
  <r>
    <x v="9"/>
    <x v="0"/>
    <x v="1"/>
    <x v="0"/>
    <x v="29"/>
    <x v="10"/>
    <n v="1147360"/>
    <n v="341417"/>
    <n v="0"/>
    <x v="5"/>
  </r>
  <r>
    <x v="9"/>
    <x v="0"/>
    <x v="1"/>
    <x v="0"/>
    <x v="29"/>
    <x v="11"/>
    <n v="1081409"/>
    <n v="343941"/>
    <n v="0"/>
    <x v="5"/>
  </r>
  <r>
    <x v="9"/>
    <x v="0"/>
    <x v="1"/>
    <x v="0"/>
    <x v="29"/>
    <x v="12"/>
    <n v="1015458"/>
    <n v="346639"/>
    <n v="0"/>
    <x v="5"/>
  </r>
  <r>
    <x v="9"/>
    <x v="0"/>
    <x v="1"/>
    <x v="0"/>
    <x v="29"/>
    <x v="13"/>
    <n v="949508"/>
    <n v="349631"/>
    <n v="0"/>
    <x v="5"/>
  </r>
  <r>
    <x v="9"/>
    <x v="0"/>
    <x v="1"/>
    <x v="0"/>
    <x v="29"/>
    <x v="14"/>
    <n v="883557"/>
    <n v="353077"/>
    <n v="0"/>
    <x v="5"/>
  </r>
  <r>
    <x v="9"/>
    <x v="0"/>
    <x v="1"/>
    <x v="0"/>
    <x v="29"/>
    <x v="15"/>
    <n v="817607"/>
    <n v="356652"/>
    <n v="0"/>
    <x v="5"/>
  </r>
  <r>
    <x v="9"/>
    <x v="0"/>
    <x v="1"/>
    <x v="0"/>
    <x v="29"/>
    <x v="16"/>
    <n v="751656"/>
    <n v="359908"/>
    <n v="0"/>
    <x v="5"/>
  </r>
  <r>
    <x v="9"/>
    <x v="0"/>
    <x v="1"/>
    <x v="0"/>
    <x v="29"/>
    <x v="17"/>
    <n v="685706"/>
    <n v="362220"/>
    <n v="0"/>
    <x v="5"/>
  </r>
  <r>
    <x v="9"/>
    <x v="0"/>
    <x v="1"/>
    <x v="0"/>
    <x v="29"/>
    <x v="18"/>
    <n v="619755"/>
    <n v="363883"/>
    <n v="0"/>
    <x v="5"/>
  </r>
  <r>
    <x v="9"/>
    <x v="0"/>
    <x v="1"/>
    <x v="0"/>
    <x v="29"/>
    <x v="19"/>
    <n v="553804"/>
    <n v="365404"/>
    <n v="0"/>
    <x v="5"/>
  </r>
  <r>
    <x v="9"/>
    <x v="0"/>
    <x v="1"/>
    <x v="0"/>
    <x v="29"/>
    <x v="20"/>
    <n v="487854"/>
    <n v="367044"/>
    <n v="0"/>
    <x v="5"/>
  </r>
  <r>
    <x v="9"/>
    <x v="0"/>
    <x v="1"/>
    <x v="0"/>
    <x v="29"/>
    <x v="21"/>
    <n v="421903"/>
    <n v="368664"/>
    <n v="0"/>
    <x v="5"/>
  </r>
  <r>
    <x v="9"/>
    <x v="0"/>
    <x v="1"/>
    <x v="0"/>
    <x v="29"/>
    <x v="22"/>
    <n v="355953"/>
    <n v="368749"/>
    <n v="0"/>
    <x v="5"/>
  </r>
  <r>
    <x v="9"/>
    <x v="0"/>
    <x v="1"/>
    <x v="0"/>
    <x v="29"/>
    <x v="23"/>
    <n v="290002"/>
    <n v="368835"/>
    <n v="0"/>
    <x v="5"/>
  </r>
  <r>
    <x v="9"/>
    <x v="0"/>
    <x v="1"/>
    <x v="0"/>
    <x v="29"/>
    <x v="24"/>
    <n v="224052"/>
    <n v="369277"/>
    <n v="0"/>
    <x v="5"/>
  </r>
  <r>
    <x v="9"/>
    <x v="0"/>
    <x v="1"/>
    <x v="0"/>
    <x v="29"/>
    <x v="25"/>
    <n v="158101"/>
    <n v="370159"/>
    <n v="0"/>
    <x v="5"/>
  </r>
  <r>
    <x v="9"/>
    <x v="0"/>
    <x v="1"/>
    <x v="0"/>
    <x v="29"/>
    <x v="26"/>
    <n v="92151"/>
    <n v="371197"/>
    <n v="0"/>
    <x v="5"/>
  </r>
  <r>
    <x v="9"/>
    <x v="0"/>
    <x v="1"/>
    <x v="0"/>
    <x v="29"/>
    <x v="27"/>
    <n v="26200"/>
    <n v="372214"/>
    <n v="0"/>
    <x v="5"/>
  </r>
  <r>
    <x v="9"/>
    <x v="0"/>
    <x v="1"/>
    <x v="0"/>
    <x v="29"/>
    <x v="28"/>
    <n v="0"/>
    <n v="373853"/>
    <n v="0"/>
    <x v="5"/>
  </r>
  <r>
    <x v="9"/>
    <x v="0"/>
    <x v="1"/>
    <x v="0"/>
    <x v="29"/>
    <x v="29"/>
    <n v="0"/>
    <n v="375755"/>
    <n v="0"/>
    <x v="5"/>
  </r>
  <r>
    <x v="9"/>
    <x v="0"/>
    <x v="1"/>
    <x v="0"/>
    <x v="29"/>
    <x v="30"/>
    <n v="0"/>
    <n v="378100"/>
    <n v="0"/>
    <x v="5"/>
  </r>
  <r>
    <x v="9"/>
    <x v="0"/>
    <x v="2"/>
    <x v="0"/>
    <x v="29"/>
    <x v="0"/>
    <n v="143601"/>
    <n v="24422"/>
    <n v="0"/>
    <x v="5"/>
  </r>
  <r>
    <x v="9"/>
    <x v="0"/>
    <x v="2"/>
    <x v="0"/>
    <x v="29"/>
    <x v="1"/>
    <n v="138453"/>
    <n v="24620"/>
    <n v="0"/>
    <x v="5"/>
  </r>
  <r>
    <x v="9"/>
    <x v="0"/>
    <x v="2"/>
    <x v="0"/>
    <x v="29"/>
    <x v="2"/>
    <n v="133396"/>
    <n v="24588"/>
    <n v="0"/>
    <x v="5"/>
  </r>
  <r>
    <x v="9"/>
    <x v="0"/>
    <x v="2"/>
    <x v="0"/>
    <x v="29"/>
    <x v="3"/>
    <n v="128429"/>
    <n v="24055"/>
    <n v="0"/>
    <x v="5"/>
  </r>
  <r>
    <x v="9"/>
    <x v="0"/>
    <x v="2"/>
    <x v="0"/>
    <x v="29"/>
    <x v="4"/>
    <n v="123551"/>
    <n v="24048"/>
    <n v="0"/>
    <x v="5"/>
  </r>
  <r>
    <x v="9"/>
    <x v="0"/>
    <x v="2"/>
    <x v="0"/>
    <x v="29"/>
    <x v="5"/>
    <n v="118759"/>
    <n v="24180"/>
    <n v="0"/>
    <x v="5"/>
  </r>
  <r>
    <x v="9"/>
    <x v="0"/>
    <x v="2"/>
    <x v="0"/>
    <x v="29"/>
    <x v="6"/>
    <n v="114052"/>
    <n v="24500"/>
    <n v="0"/>
    <x v="5"/>
  </r>
  <r>
    <x v="9"/>
    <x v="0"/>
    <x v="2"/>
    <x v="0"/>
    <x v="29"/>
    <x v="7"/>
    <n v="109428"/>
    <n v="24989"/>
    <n v="0"/>
    <x v="5"/>
  </r>
  <r>
    <x v="9"/>
    <x v="0"/>
    <x v="2"/>
    <x v="0"/>
    <x v="29"/>
    <x v="8"/>
    <n v="104887"/>
    <n v="25678"/>
    <n v="0"/>
    <x v="5"/>
  </r>
  <r>
    <x v="9"/>
    <x v="0"/>
    <x v="2"/>
    <x v="0"/>
    <x v="29"/>
    <x v="9"/>
    <n v="100427"/>
    <n v="26221"/>
    <n v="0"/>
    <x v="5"/>
  </r>
  <r>
    <x v="9"/>
    <x v="0"/>
    <x v="2"/>
    <x v="0"/>
    <x v="29"/>
    <x v="10"/>
    <n v="96046"/>
    <n v="26471"/>
    <n v="0"/>
    <x v="5"/>
  </r>
  <r>
    <x v="9"/>
    <x v="0"/>
    <x v="2"/>
    <x v="0"/>
    <x v="29"/>
    <x v="11"/>
    <n v="91742"/>
    <n v="26637"/>
    <n v="0"/>
    <x v="5"/>
  </r>
  <r>
    <x v="9"/>
    <x v="0"/>
    <x v="2"/>
    <x v="0"/>
    <x v="29"/>
    <x v="12"/>
    <n v="87516"/>
    <n v="26827"/>
    <n v="0"/>
    <x v="5"/>
  </r>
  <r>
    <x v="9"/>
    <x v="0"/>
    <x v="2"/>
    <x v="0"/>
    <x v="29"/>
    <x v="13"/>
    <n v="83364"/>
    <n v="27048"/>
    <n v="0"/>
    <x v="5"/>
  </r>
  <r>
    <x v="9"/>
    <x v="0"/>
    <x v="2"/>
    <x v="0"/>
    <x v="29"/>
    <x v="14"/>
    <n v="79286"/>
    <n v="27318"/>
    <n v="0"/>
    <x v="5"/>
  </r>
  <r>
    <x v="9"/>
    <x v="0"/>
    <x v="2"/>
    <x v="0"/>
    <x v="29"/>
    <x v="15"/>
    <n v="75280"/>
    <n v="27612"/>
    <n v="0"/>
    <x v="5"/>
  </r>
  <r>
    <x v="9"/>
    <x v="0"/>
    <x v="2"/>
    <x v="0"/>
    <x v="29"/>
    <x v="16"/>
    <n v="71346"/>
    <n v="27897"/>
    <n v="0"/>
    <x v="5"/>
  </r>
  <r>
    <x v="9"/>
    <x v="0"/>
    <x v="2"/>
    <x v="0"/>
    <x v="29"/>
    <x v="17"/>
    <n v="67482"/>
    <n v="28120"/>
    <n v="0"/>
    <x v="5"/>
  </r>
  <r>
    <x v="9"/>
    <x v="0"/>
    <x v="2"/>
    <x v="0"/>
    <x v="29"/>
    <x v="18"/>
    <n v="63686"/>
    <n v="28298"/>
    <n v="0"/>
    <x v="5"/>
  </r>
  <r>
    <x v="9"/>
    <x v="0"/>
    <x v="2"/>
    <x v="0"/>
    <x v="29"/>
    <x v="19"/>
    <n v="59958"/>
    <n v="28456"/>
    <n v="0"/>
    <x v="5"/>
  </r>
  <r>
    <x v="9"/>
    <x v="0"/>
    <x v="2"/>
    <x v="0"/>
    <x v="29"/>
    <x v="20"/>
    <n v="56295"/>
    <n v="28640"/>
    <n v="0"/>
    <x v="5"/>
  </r>
  <r>
    <x v="9"/>
    <x v="0"/>
    <x v="2"/>
    <x v="0"/>
    <x v="29"/>
    <x v="21"/>
    <n v="52698"/>
    <n v="28837"/>
    <n v="0"/>
    <x v="5"/>
  </r>
  <r>
    <x v="9"/>
    <x v="0"/>
    <x v="2"/>
    <x v="0"/>
    <x v="29"/>
    <x v="22"/>
    <n v="49165"/>
    <n v="28921"/>
    <n v="0"/>
    <x v="5"/>
  </r>
  <r>
    <x v="9"/>
    <x v="0"/>
    <x v="2"/>
    <x v="0"/>
    <x v="29"/>
    <x v="23"/>
    <n v="45695"/>
    <n v="29009"/>
    <n v="0"/>
    <x v="5"/>
  </r>
  <r>
    <x v="9"/>
    <x v="0"/>
    <x v="2"/>
    <x v="0"/>
    <x v="29"/>
    <x v="24"/>
    <n v="42286"/>
    <n v="29132"/>
    <n v="0"/>
    <x v="5"/>
  </r>
  <r>
    <x v="9"/>
    <x v="0"/>
    <x v="2"/>
    <x v="0"/>
    <x v="29"/>
    <x v="25"/>
    <n v="38938"/>
    <n v="29295"/>
    <n v="0"/>
    <x v="5"/>
  </r>
  <r>
    <x v="9"/>
    <x v="0"/>
    <x v="2"/>
    <x v="0"/>
    <x v="29"/>
    <x v="26"/>
    <n v="35650"/>
    <n v="29472"/>
    <n v="0"/>
    <x v="5"/>
  </r>
  <r>
    <x v="9"/>
    <x v="0"/>
    <x v="2"/>
    <x v="0"/>
    <x v="29"/>
    <x v="27"/>
    <n v="32420"/>
    <n v="29651"/>
    <n v="0"/>
    <x v="5"/>
  </r>
  <r>
    <x v="9"/>
    <x v="0"/>
    <x v="2"/>
    <x v="0"/>
    <x v="29"/>
    <x v="28"/>
    <n v="29247"/>
    <n v="29823"/>
    <n v="0"/>
    <x v="5"/>
  </r>
  <r>
    <x v="9"/>
    <x v="0"/>
    <x v="2"/>
    <x v="0"/>
    <x v="29"/>
    <x v="29"/>
    <n v="26131"/>
    <n v="29982"/>
    <n v="0"/>
    <x v="5"/>
  </r>
  <r>
    <x v="9"/>
    <x v="0"/>
    <x v="2"/>
    <x v="0"/>
    <x v="29"/>
    <x v="30"/>
    <n v="23070"/>
    <n v="30179"/>
    <n v="0"/>
    <x v="5"/>
  </r>
  <r>
    <x v="9"/>
    <x v="1"/>
    <x v="0"/>
    <x v="0"/>
    <x v="29"/>
    <x v="0"/>
    <n v="18777794"/>
    <n v="3193573"/>
    <n v="0"/>
    <x v="5"/>
  </r>
  <r>
    <x v="9"/>
    <x v="1"/>
    <x v="0"/>
    <x v="0"/>
    <x v="29"/>
    <x v="1"/>
    <n v="18092404"/>
    <n v="3209605"/>
    <n v="0"/>
    <x v="5"/>
  </r>
  <r>
    <x v="9"/>
    <x v="1"/>
    <x v="0"/>
    <x v="0"/>
    <x v="29"/>
    <x v="2"/>
    <n v="17407014"/>
    <n v="3202385"/>
    <n v="0"/>
    <x v="5"/>
  </r>
  <r>
    <x v="9"/>
    <x v="1"/>
    <x v="0"/>
    <x v="0"/>
    <x v="29"/>
    <x v="3"/>
    <n v="16721624"/>
    <n v="3186209"/>
    <n v="0"/>
    <x v="5"/>
  </r>
  <r>
    <x v="9"/>
    <x v="1"/>
    <x v="0"/>
    <x v="0"/>
    <x v="29"/>
    <x v="4"/>
    <n v="16036234"/>
    <n v="3176499"/>
    <n v="0"/>
    <x v="5"/>
  </r>
  <r>
    <x v="9"/>
    <x v="1"/>
    <x v="0"/>
    <x v="0"/>
    <x v="29"/>
    <x v="5"/>
    <n v="15350844"/>
    <n v="3174610"/>
    <n v="0"/>
    <x v="5"/>
  </r>
  <r>
    <x v="9"/>
    <x v="1"/>
    <x v="0"/>
    <x v="0"/>
    <x v="29"/>
    <x v="6"/>
    <n v="14665454"/>
    <n v="3183987"/>
    <n v="0"/>
    <x v="5"/>
  </r>
  <r>
    <x v="9"/>
    <x v="1"/>
    <x v="0"/>
    <x v="0"/>
    <x v="29"/>
    <x v="7"/>
    <n v="13980064"/>
    <n v="3191790"/>
    <n v="0"/>
    <x v="5"/>
  </r>
  <r>
    <x v="9"/>
    <x v="1"/>
    <x v="0"/>
    <x v="0"/>
    <x v="29"/>
    <x v="8"/>
    <n v="13294674"/>
    <n v="3210215"/>
    <n v="0"/>
    <x v="5"/>
  </r>
  <r>
    <x v="9"/>
    <x v="1"/>
    <x v="0"/>
    <x v="0"/>
    <x v="29"/>
    <x v="9"/>
    <n v="12609284"/>
    <n v="3227788"/>
    <n v="0"/>
    <x v="5"/>
  </r>
  <r>
    <x v="9"/>
    <x v="1"/>
    <x v="0"/>
    <x v="0"/>
    <x v="29"/>
    <x v="10"/>
    <n v="11923894"/>
    <n v="3231205"/>
    <n v="0"/>
    <x v="5"/>
  </r>
  <r>
    <x v="9"/>
    <x v="1"/>
    <x v="0"/>
    <x v="0"/>
    <x v="29"/>
    <x v="11"/>
    <n v="11238504"/>
    <n v="3210729"/>
    <n v="0"/>
    <x v="5"/>
  </r>
  <r>
    <x v="9"/>
    <x v="1"/>
    <x v="0"/>
    <x v="0"/>
    <x v="29"/>
    <x v="12"/>
    <n v="10553114"/>
    <n v="3207378"/>
    <n v="0"/>
    <x v="5"/>
  </r>
  <r>
    <x v="9"/>
    <x v="1"/>
    <x v="0"/>
    <x v="0"/>
    <x v="29"/>
    <x v="13"/>
    <n v="9867724"/>
    <n v="3211832"/>
    <n v="0"/>
    <x v="5"/>
  </r>
  <r>
    <x v="9"/>
    <x v="1"/>
    <x v="0"/>
    <x v="0"/>
    <x v="29"/>
    <x v="14"/>
    <n v="9182334"/>
    <n v="3224094"/>
    <n v="0"/>
    <x v="5"/>
  </r>
  <r>
    <x v="9"/>
    <x v="1"/>
    <x v="0"/>
    <x v="0"/>
    <x v="29"/>
    <x v="15"/>
    <n v="8496944"/>
    <n v="3236707"/>
    <n v="0"/>
    <x v="5"/>
  </r>
  <r>
    <x v="9"/>
    <x v="1"/>
    <x v="0"/>
    <x v="0"/>
    <x v="29"/>
    <x v="16"/>
    <n v="7811554"/>
    <n v="3245860"/>
    <n v="0"/>
    <x v="5"/>
  </r>
  <r>
    <x v="9"/>
    <x v="1"/>
    <x v="0"/>
    <x v="0"/>
    <x v="29"/>
    <x v="17"/>
    <n v="7126165"/>
    <n v="3246618"/>
    <n v="0"/>
    <x v="5"/>
  </r>
  <r>
    <x v="9"/>
    <x v="1"/>
    <x v="0"/>
    <x v="0"/>
    <x v="29"/>
    <x v="18"/>
    <n v="6440776"/>
    <n v="3225604"/>
    <n v="0"/>
    <x v="5"/>
  </r>
  <r>
    <x v="9"/>
    <x v="1"/>
    <x v="0"/>
    <x v="0"/>
    <x v="29"/>
    <x v="19"/>
    <n v="5755386"/>
    <n v="3224603"/>
    <n v="0"/>
    <x v="5"/>
  </r>
  <r>
    <x v="9"/>
    <x v="1"/>
    <x v="0"/>
    <x v="0"/>
    <x v="29"/>
    <x v="20"/>
    <n v="5069996"/>
    <n v="3229705"/>
    <n v="0"/>
    <x v="5"/>
  </r>
  <r>
    <x v="9"/>
    <x v="1"/>
    <x v="0"/>
    <x v="0"/>
    <x v="29"/>
    <x v="21"/>
    <n v="4384607"/>
    <n v="3234651"/>
    <n v="0"/>
    <x v="5"/>
  </r>
  <r>
    <x v="9"/>
    <x v="1"/>
    <x v="0"/>
    <x v="0"/>
    <x v="29"/>
    <x v="22"/>
    <n v="3699218"/>
    <n v="3232870"/>
    <n v="0"/>
    <x v="5"/>
  </r>
  <r>
    <x v="9"/>
    <x v="1"/>
    <x v="0"/>
    <x v="0"/>
    <x v="29"/>
    <x v="23"/>
    <n v="3013828"/>
    <n v="3229930"/>
    <n v="0"/>
    <x v="5"/>
  </r>
  <r>
    <x v="9"/>
    <x v="1"/>
    <x v="0"/>
    <x v="0"/>
    <x v="29"/>
    <x v="24"/>
    <n v="2328438"/>
    <n v="3224917"/>
    <n v="0"/>
    <x v="5"/>
  </r>
  <r>
    <x v="9"/>
    <x v="1"/>
    <x v="0"/>
    <x v="0"/>
    <x v="29"/>
    <x v="25"/>
    <n v="1643049"/>
    <n v="3220178"/>
    <n v="0"/>
    <x v="5"/>
  </r>
  <r>
    <x v="9"/>
    <x v="1"/>
    <x v="0"/>
    <x v="0"/>
    <x v="29"/>
    <x v="26"/>
    <n v="957660"/>
    <n v="3220281"/>
    <n v="0"/>
    <x v="5"/>
  </r>
  <r>
    <x v="9"/>
    <x v="1"/>
    <x v="0"/>
    <x v="0"/>
    <x v="29"/>
    <x v="27"/>
    <n v="272270"/>
    <n v="3217811"/>
    <n v="0"/>
    <x v="5"/>
  </r>
  <r>
    <x v="9"/>
    <x v="1"/>
    <x v="0"/>
    <x v="0"/>
    <x v="29"/>
    <x v="28"/>
    <n v="0"/>
    <n v="3222323"/>
    <n v="0"/>
    <x v="5"/>
  </r>
  <r>
    <x v="9"/>
    <x v="1"/>
    <x v="0"/>
    <x v="0"/>
    <x v="29"/>
    <x v="29"/>
    <n v="0"/>
    <n v="3230933"/>
    <n v="0"/>
    <x v="5"/>
  </r>
  <r>
    <x v="9"/>
    <x v="1"/>
    <x v="0"/>
    <x v="0"/>
    <x v="29"/>
    <x v="30"/>
    <n v="0"/>
    <n v="3241402"/>
    <n v="0"/>
    <x v="5"/>
  </r>
  <r>
    <x v="9"/>
    <x v="1"/>
    <x v="1"/>
    <x v="0"/>
    <x v="29"/>
    <x v="0"/>
    <n v="5290572"/>
    <n v="899777"/>
    <n v="0"/>
    <x v="5"/>
  </r>
  <r>
    <x v="9"/>
    <x v="1"/>
    <x v="1"/>
    <x v="0"/>
    <x v="29"/>
    <x v="1"/>
    <n v="5097466"/>
    <n v="909689"/>
    <n v="0"/>
    <x v="5"/>
  </r>
  <r>
    <x v="9"/>
    <x v="1"/>
    <x v="1"/>
    <x v="0"/>
    <x v="29"/>
    <x v="2"/>
    <n v="4904360"/>
    <n v="915058"/>
    <n v="0"/>
    <x v="5"/>
  </r>
  <r>
    <x v="9"/>
    <x v="1"/>
    <x v="1"/>
    <x v="0"/>
    <x v="29"/>
    <x v="3"/>
    <n v="4711254"/>
    <n v="915107"/>
    <n v="0"/>
    <x v="5"/>
  </r>
  <r>
    <x v="9"/>
    <x v="1"/>
    <x v="1"/>
    <x v="0"/>
    <x v="29"/>
    <x v="4"/>
    <n v="4518148"/>
    <n v="915350"/>
    <n v="0"/>
    <x v="5"/>
  </r>
  <r>
    <x v="9"/>
    <x v="1"/>
    <x v="1"/>
    <x v="0"/>
    <x v="29"/>
    <x v="5"/>
    <n v="4325042"/>
    <n v="918881"/>
    <n v="0"/>
    <x v="5"/>
  </r>
  <r>
    <x v="9"/>
    <x v="1"/>
    <x v="1"/>
    <x v="0"/>
    <x v="29"/>
    <x v="6"/>
    <n v="4131936"/>
    <n v="925535"/>
    <n v="0"/>
    <x v="5"/>
  </r>
  <r>
    <x v="9"/>
    <x v="1"/>
    <x v="1"/>
    <x v="0"/>
    <x v="29"/>
    <x v="7"/>
    <n v="3938830"/>
    <n v="931673"/>
    <n v="0"/>
    <x v="5"/>
  </r>
  <r>
    <x v="9"/>
    <x v="1"/>
    <x v="1"/>
    <x v="0"/>
    <x v="29"/>
    <x v="8"/>
    <n v="3745724"/>
    <n v="940819"/>
    <n v="0"/>
    <x v="5"/>
  </r>
  <r>
    <x v="9"/>
    <x v="1"/>
    <x v="1"/>
    <x v="0"/>
    <x v="29"/>
    <x v="9"/>
    <n v="3552618"/>
    <n v="949668"/>
    <n v="0"/>
    <x v="5"/>
  </r>
  <r>
    <x v="9"/>
    <x v="1"/>
    <x v="1"/>
    <x v="0"/>
    <x v="29"/>
    <x v="10"/>
    <n v="3359512"/>
    <n v="954434"/>
    <n v="0"/>
    <x v="5"/>
  </r>
  <r>
    <x v="9"/>
    <x v="1"/>
    <x v="1"/>
    <x v="0"/>
    <x v="29"/>
    <x v="11"/>
    <n v="3166406"/>
    <n v="952361"/>
    <n v="0"/>
    <x v="5"/>
  </r>
  <r>
    <x v="9"/>
    <x v="1"/>
    <x v="1"/>
    <x v="0"/>
    <x v="29"/>
    <x v="12"/>
    <n v="2973300"/>
    <n v="955246"/>
    <n v="0"/>
    <x v="5"/>
  </r>
  <r>
    <x v="9"/>
    <x v="1"/>
    <x v="1"/>
    <x v="0"/>
    <x v="29"/>
    <x v="13"/>
    <n v="2780194"/>
    <n v="960339"/>
    <n v="0"/>
    <x v="5"/>
  </r>
  <r>
    <x v="9"/>
    <x v="1"/>
    <x v="1"/>
    <x v="0"/>
    <x v="29"/>
    <x v="14"/>
    <n v="2587088"/>
    <n v="967637"/>
    <n v="0"/>
    <x v="5"/>
  </r>
  <r>
    <x v="9"/>
    <x v="1"/>
    <x v="1"/>
    <x v="0"/>
    <x v="29"/>
    <x v="15"/>
    <n v="2393982"/>
    <n v="974946"/>
    <n v="0"/>
    <x v="5"/>
  </r>
  <r>
    <x v="9"/>
    <x v="1"/>
    <x v="1"/>
    <x v="0"/>
    <x v="29"/>
    <x v="16"/>
    <n v="2200876"/>
    <n v="981146"/>
    <n v="0"/>
    <x v="5"/>
  </r>
  <r>
    <x v="9"/>
    <x v="1"/>
    <x v="1"/>
    <x v="0"/>
    <x v="29"/>
    <x v="17"/>
    <n v="2007770"/>
    <n v="984447"/>
    <n v="0"/>
    <x v="5"/>
  </r>
  <r>
    <x v="9"/>
    <x v="1"/>
    <x v="1"/>
    <x v="0"/>
    <x v="29"/>
    <x v="18"/>
    <n v="1814664"/>
    <n v="980933"/>
    <n v="0"/>
    <x v="5"/>
  </r>
  <r>
    <x v="9"/>
    <x v="1"/>
    <x v="1"/>
    <x v="0"/>
    <x v="29"/>
    <x v="19"/>
    <n v="1621558"/>
    <n v="983357"/>
    <n v="0"/>
    <x v="5"/>
  </r>
  <r>
    <x v="9"/>
    <x v="1"/>
    <x v="1"/>
    <x v="0"/>
    <x v="29"/>
    <x v="20"/>
    <n v="1428452"/>
    <n v="987529"/>
    <n v="0"/>
    <x v="5"/>
  </r>
  <r>
    <x v="9"/>
    <x v="1"/>
    <x v="1"/>
    <x v="0"/>
    <x v="29"/>
    <x v="21"/>
    <n v="1235347"/>
    <n v="991538"/>
    <n v="0"/>
    <x v="5"/>
  </r>
  <r>
    <x v="9"/>
    <x v="1"/>
    <x v="1"/>
    <x v="0"/>
    <x v="29"/>
    <x v="22"/>
    <n v="1042241"/>
    <n v="993365"/>
    <n v="0"/>
    <x v="5"/>
  </r>
  <r>
    <x v="9"/>
    <x v="1"/>
    <x v="1"/>
    <x v="0"/>
    <x v="29"/>
    <x v="23"/>
    <n v="849135"/>
    <n v="994812"/>
    <n v="0"/>
    <x v="5"/>
  </r>
  <r>
    <x v="9"/>
    <x v="1"/>
    <x v="1"/>
    <x v="0"/>
    <x v="29"/>
    <x v="24"/>
    <n v="656029"/>
    <n v="995652"/>
    <n v="0"/>
    <x v="5"/>
  </r>
  <r>
    <x v="9"/>
    <x v="1"/>
    <x v="1"/>
    <x v="0"/>
    <x v="29"/>
    <x v="25"/>
    <n v="462923"/>
    <n v="996527"/>
    <n v="0"/>
    <x v="5"/>
  </r>
  <r>
    <x v="9"/>
    <x v="1"/>
    <x v="1"/>
    <x v="0"/>
    <x v="29"/>
    <x v="26"/>
    <n v="269817"/>
    <n v="998833"/>
    <n v="0"/>
    <x v="5"/>
  </r>
  <r>
    <x v="9"/>
    <x v="1"/>
    <x v="1"/>
    <x v="0"/>
    <x v="29"/>
    <x v="27"/>
    <n v="76711"/>
    <n v="1000285"/>
    <n v="0"/>
    <x v="5"/>
  </r>
  <r>
    <x v="9"/>
    <x v="1"/>
    <x v="1"/>
    <x v="0"/>
    <x v="29"/>
    <x v="28"/>
    <n v="0"/>
    <n v="1003652"/>
    <n v="0"/>
    <x v="5"/>
  </r>
  <r>
    <x v="9"/>
    <x v="1"/>
    <x v="1"/>
    <x v="0"/>
    <x v="29"/>
    <x v="29"/>
    <n v="0"/>
    <n v="1008106"/>
    <n v="0"/>
    <x v="5"/>
  </r>
  <r>
    <x v="9"/>
    <x v="1"/>
    <x v="1"/>
    <x v="0"/>
    <x v="29"/>
    <x v="30"/>
    <n v="0"/>
    <n v="1013081"/>
    <n v="0"/>
    <x v="5"/>
  </r>
  <r>
    <x v="9"/>
    <x v="1"/>
    <x v="2"/>
    <x v="0"/>
    <x v="29"/>
    <x v="0"/>
    <n v="366190"/>
    <n v="62278"/>
    <n v="0"/>
    <x v="5"/>
  </r>
  <r>
    <x v="9"/>
    <x v="1"/>
    <x v="2"/>
    <x v="0"/>
    <x v="29"/>
    <x v="1"/>
    <n v="353062"/>
    <n v="62215"/>
    <n v="0"/>
    <x v="5"/>
  </r>
  <r>
    <x v="9"/>
    <x v="1"/>
    <x v="2"/>
    <x v="0"/>
    <x v="29"/>
    <x v="2"/>
    <n v="340167"/>
    <n v="61904"/>
    <n v="0"/>
    <x v="5"/>
  </r>
  <r>
    <x v="9"/>
    <x v="1"/>
    <x v="2"/>
    <x v="0"/>
    <x v="29"/>
    <x v="3"/>
    <n v="327501"/>
    <n v="61156"/>
    <n v="0"/>
    <x v="5"/>
  </r>
  <r>
    <x v="9"/>
    <x v="1"/>
    <x v="2"/>
    <x v="0"/>
    <x v="29"/>
    <x v="4"/>
    <n v="315060"/>
    <n v="60582"/>
    <n v="0"/>
    <x v="5"/>
  </r>
  <r>
    <x v="9"/>
    <x v="1"/>
    <x v="2"/>
    <x v="0"/>
    <x v="29"/>
    <x v="5"/>
    <n v="302840"/>
    <n v="60273"/>
    <n v="0"/>
    <x v="5"/>
  </r>
  <r>
    <x v="9"/>
    <x v="1"/>
    <x v="2"/>
    <x v="0"/>
    <x v="29"/>
    <x v="6"/>
    <n v="290837"/>
    <n v="60365"/>
    <n v="0"/>
    <x v="5"/>
  </r>
  <r>
    <x v="9"/>
    <x v="1"/>
    <x v="2"/>
    <x v="0"/>
    <x v="29"/>
    <x v="7"/>
    <n v="279048"/>
    <n v="60643"/>
    <n v="0"/>
    <x v="5"/>
  </r>
  <r>
    <x v="9"/>
    <x v="1"/>
    <x v="2"/>
    <x v="0"/>
    <x v="29"/>
    <x v="8"/>
    <n v="267468"/>
    <n v="61165"/>
    <n v="0"/>
    <x v="5"/>
  </r>
  <r>
    <x v="9"/>
    <x v="1"/>
    <x v="2"/>
    <x v="0"/>
    <x v="29"/>
    <x v="9"/>
    <n v="256093"/>
    <n v="61656"/>
    <n v="0"/>
    <x v="5"/>
  </r>
  <r>
    <x v="9"/>
    <x v="1"/>
    <x v="2"/>
    <x v="0"/>
    <x v="29"/>
    <x v="10"/>
    <n v="244921"/>
    <n v="61671"/>
    <n v="0"/>
    <x v="5"/>
  </r>
  <r>
    <x v="9"/>
    <x v="1"/>
    <x v="2"/>
    <x v="0"/>
    <x v="29"/>
    <x v="11"/>
    <n v="233947"/>
    <n v="61210"/>
    <n v="0"/>
    <x v="5"/>
  </r>
  <r>
    <x v="9"/>
    <x v="1"/>
    <x v="2"/>
    <x v="0"/>
    <x v="29"/>
    <x v="12"/>
    <n v="223169"/>
    <n v="61091"/>
    <n v="0"/>
    <x v="5"/>
  </r>
  <r>
    <x v="9"/>
    <x v="1"/>
    <x v="2"/>
    <x v="0"/>
    <x v="29"/>
    <x v="13"/>
    <n v="212582"/>
    <n v="61132"/>
    <n v="0"/>
    <x v="5"/>
  </r>
  <r>
    <x v="9"/>
    <x v="1"/>
    <x v="2"/>
    <x v="0"/>
    <x v="29"/>
    <x v="14"/>
    <n v="202183"/>
    <n v="61338"/>
    <n v="0"/>
    <x v="5"/>
  </r>
  <r>
    <x v="9"/>
    <x v="1"/>
    <x v="2"/>
    <x v="0"/>
    <x v="29"/>
    <x v="15"/>
    <n v="191968"/>
    <n v="61568"/>
    <n v="0"/>
    <x v="5"/>
  </r>
  <r>
    <x v="9"/>
    <x v="1"/>
    <x v="2"/>
    <x v="0"/>
    <x v="29"/>
    <x v="16"/>
    <n v="181936"/>
    <n v="61754"/>
    <n v="0"/>
    <x v="5"/>
  </r>
  <r>
    <x v="9"/>
    <x v="1"/>
    <x v="2"/>
    <x v="0"/>
    <x v="29"/>
    <x v="17"/>
    <n v="172081"/>
    <n v="61774"/>
    <n v="0"/>
    <x v="5"/>
  </r>
  <r>
    <x v="9"/>
    <x v="1"/>
    <x v="2"/>
    <x v="0"/>
    <x v="29"/>
    <x v="18"/>
    <n v="162402"/>
    <n v="61378"/>
    <n v="0"/>
    <x v="5"/>
  </r>
  <r>
    <x v="9"/>
    <x v="1"/>
    <x v="2"/>
    <x v="0"/>
    <x v="29"/>
    <x v="19"/>
    <n v="152894"/>
    <n v="61345"/>
    <n v="0"/>
    <x v="5"/>
  </r>
  <r>
    <x v="9"/>
    <x v="1"/>
    <x v="2"/>
    <x v="0"/>
    <x v="29"/>
    <x v="20"/>
    <n v="143556"/>
    <n v="61448"/>
    <n v="0"/>
    <x v="5"/>
  </r>
  <r>
    <x v="9"/>
    <x v="1"/>
    <x v="2"/>
    <x v="0"/>
    <x v="29"/>
    <x v="21"/>
    <n v="134384"/>
    <n v="61564"/>
    <n v="0"/>
    <x v="5"/>
  </r>
  <r>
    <x v="9"/>
    <x v="1"/>
    <x v="2"/>
    <x v="0"/>
    <x v="29"/>
    <x v="22"/>
    <n v="125374"/>
    <n v="61557"/>
    <n v="0"/>
    <x v="5"/>
  </r>
  <r>
    <x v="9"/>
    <x v="1"/>
    <x v="2"/>
    <x v="0"/>
    <x v="29"/>
    <x v="23"/>
    <n v="116525"/>
    <n v="61538"/>
    <n v="0"/>
    <x v="5"/>
  </r>
  <r>
    <x v="9"/>
    <x v="1"/>
    <x v="2"/>
    <x v="0"/>
    <x v="29"/>
    <x v="24"/>
    <n v="107832"/>
    <n v="61496"/>
    <n v="0"/>
    <x v="5"/>
  </r>
  <r>
    <x v="9"/>
    <x v="1"/>
    <x v="2"/>
    <x v="0"/>
    <x v="29"/>
    <x v="25"/>
    <n v="99295"/>
    <n v="61470"/>
    <n v="0"/>
    <x v="5"/>
  </r>
  <r>
    <x v="9"/>
    <x v="1"/>
    <x v="2"/>
    <x v="0"/>
    <x v="29"/>
    <x v="26"/>
    <n v="90909"/>
    <n v="61538"/>
    <n v="0"/>
    <x v="5"/>
  </r>
  <r>
    <x v="9"/>
    <x v="1"/>
    <x v="2"/>
    <x v="0"/>
    <x v="29"/>
    <x v="27"/>
    <n v="82672"/>
    <n v="61562"/>
    <n v="0"/>
    <x v="5"/>
  </r>
  <r>
    <x v="9"/>
    <x v="1"/>
    <x v="2"/>
    <x v="0"/>
    <x v="29"/>
    <x v="28"/>
    <n v="74581"/>
    <n v="61586"/>
    <n v="0"/>
    <x v="5"/>
  </r>
  <r>
    <x v="9"/>
    <x v="1"/>
    <x v="2"/>
    <x v="0"/>
    <x v="29"/>
    <x v="29"/>
    <n v="66634"/>
    <n v="61604"/>
    <n v="0"/>
    <x v="5"/>
  </r>
  <r>
    <x v="9"/>
    <x v="1"/>
    <x v="2"/>
    <x v="0"/>
    <x v="29"/>
    <x v="30"/>
    <n v="58828"/>
    <n v="61659"/>
    <n v="0"/>
    <x v="5"/>
  </r>
  <r>
    <x v="9"/>
    <x v="2"/>
    <x v="0"/>
    <x v="0"/>
    <x v="29"/>
    <x v="0"/>
    <n v="26565740"/>
    <n v="4518084"/>
    <n v="0"/>
    <x v="5"/>
  </r>
  <r>
    <x v="9"/>
    <x v="2"/>
    <x v="0"/>
    <x v="0"/>
    <x v="29"/>
    <x v="1"/>
    <n v="25596090"/>
    <n v="4546077"/>
    <n v="0"/>
    <x v="5"/>
  </r>
  <r>
    <x v="9"/>
    <x v="2"/>
    <x v="0"/>
    <x v="0"/>
    <x v="29"/>
    <x v="2"/>
    <n v="24626440"/>
    <n v="4557852"/>
    <n v="0"/>
    <x v="5"/>
  </r>
  <r>
    <x v="9"/>
    <x v="2"/>
    <x v="0"/>
    <x v="0"/>
    <x v="29"/>
    <x v="3"/>
    <n v="23656790"/>
    <n v="4558318"/>
    <n v="0"/>
    <x v="5"/>
  </r>
  <r>
    <x v="9"/>
    <x v="2"/>
    <x v="0"/>
    <x v="0"/>
    <x v="29"/>
    <x v="4"/>
    <n v="22687140"/>
    <n v="4584046"/>
    <n v="0"/>
    <x v="5"/>
  </r>
  <r>
    <x v="9"/>
    <x v="2"/>
    <x v="0"/>
    <x v="0"/>
    <x v="29"/>
    <x v="5"/>
    <n v="21717490"/>
    <n v="4619012"/>
    <n v="0"/>
    <x v="5"/>
  </r>
  <r>
    <x v="9"/>
    <x v="2"/>
    <x v="0"/>
    <x v="0"/>
    <x v="29"/>
    <x v="6"/>
    <n v="20747840"/>
    <n v="4653819"/>
    <n v="0"/>
    <x v="5"/>
  </r>
  <r>
    <x v="9"/>
    <x v="2"/>
    <x v="0"/>
    <x v="0"/>
    <x v="29"/>
    <x v="7"/>
    <n v="19778190"/>
    <n v="4695265"/>
    <n v="0"/>
    <x v="5"/>
  </r>
  <r>
    <x v="9"/>
    <x v="2"/>
    <x v="0"/>
    <x v="0"/>
    <x v="29"/>
    <x v="8"/>
    <n v="18808540"/>
    <n v="4751768"/>
    <n v="0"/>
    <x v="5"/>
  </r>
  <r>
    <x v="9"/>
    <x v="2"/>
    <x v="0"/>
    <x v="0"/>
    <x v="29"/>
    <x v="9"/>
    <n v="17838890"/>
    <n v="4791381"/>
    <n v="0"/>
    <x v="5"/>
  </r>
  <r>
    <x v="9"/>
    <x v="2"/>
    <x v="0"/>
    <x v="0"/>
    <x v="29"/>
    <x v="10"/>
    <n v="16869240"/>
    <n v="4800593"/>
    <n v="0"/>
    <x v="5"/>
  </r>
  <r>
    <x v="9"/>
    <x v="2"/>
    <x v="0"/>
    <x v="0"/>
    <x v="29"/>
    <x v="11"/>
    <n v="15899590"/>
    <n v="4777581"/>
    <n v="0"/>
    <x v="5"/>
  </r>
  <r>
    <x v="9"/>
    <x v="2"/>
    <x v="0"/>
    <x v="0"/>
    <x v="29"/>
    <x v="12"/>
    <n v="14929940"/>
    <n v="4777026"/>
    <n v="0"/>
    <x v="5"/>
  </r>
  <r>
    <x v="9"/>
    <x v="2"/>
    <x v="0"/>
    <x v="0"/>
    <x v="29"/>
    <x v="13"/>
    <n v="13960290"/>
    <n v="4785118"/>
    <n v="0"/>
    <x v="5"/>
  </r>
  <r>
    <x v="9"/>
    <x v="2"/>
    <x v="0"/>
    <x v="0"/>
    <x v="29"/>
    <x v="14"/>
    <n v="12990640"/>
    <n v="4810544"/>
    <n v="0"/>
    <x v="5"/>
  </r>
  <r>
    <x v="9"/>
    <x v="2"/>
    <x v="0"/>
    <x v="0"/>
    <x v="29"/>
    <x v="15"/>
    <n v="12020990"/>
    <n v="4842647"/>
    <n v="0"/>
    <x v="5"/>
  </r>
  <r>
    <x v="9"/>
    <x v="2"/>
    <x v="0"/>
    <x v="0"/>
    <x v="29"/>
    <x v="16"/>
    <n v="11051340"/>
    <n v="4872553"/>
    <n v="0"/>
    <x v="5"/>
  </r>
  <r>
    <x v="9"/>
    <x v="2"/>
    <x v="0"/>
    <x v="0"/>
    <x v="29"/>
    <x v="17"/>
    <n v="10081690"/>
    <n v="4889648"/>
    <n v="0"/>
    <x v="5"/>
  </r>
  <r>
    <x v="9"/>
    <x v="2"/>
    <x v="0"/>
    <x v="0"/>
    <x v="29"/>
    <x v="18"/>
    <n v="9112040"/>
    <n v="4886941"/>
    <n v="0"/>
    <x v="5"/>
  </r>
  <r>
    <x v="9"/>
    <x v="2"/>
    <x v="0"/>
    <x v="0"/>
    <x v="29"/>
    <x v="19"/>
    <n v="8142390"/>
    <n v="4899813"/>
    <n v="0"/>
    <x v="5"/>
  </r>
  <r>
    <x v="9"/>
    <x v="2"/>
    <x v="0"/>
    <x v="0"/>
    <x v="29"/>
    <x v="20"/>
    <n v="7172741"/>
    <n v="4913756"/>
    <n v="0"/>
    <x v="5"/>
  </r>
  <r>
    <x v="9"/>
    <x v="2"/>
    <x v="0"/>
    <x v="0"/>
    <x v="29"/>
    <x v="21"/>
    <n v="6203092"/>
    <n v="4927336"/>
    <n v="0"/>
    <x v="5"/>
  </r>
  <r>
    <x v="9"/>
    <x v="2"/>
    <x v="0"/>
    <x v="0"/>
    <x v="29"/>
    <x v="22"/>
    <n v="5233442"/>
    <n v="4937980"/>
    <n v="0"/>
    <x v="5"/>
  </r>
  <r>
    <x v="9"/>
    <x v="2"/>
    <x v="0"/>
    <x v="0"/>
    <x v="29"/>
    <x v="23"/>
    <n v="4263792"/>
    <n v="4948924"/>
    <n v="0"/>
    <x v="5"/>
  </r>
  <r>
    <x v="9"/>
    <x v="2"/>
    <x v="0"/>
    <x v="0"/>
    <x v="29"/>
    <x v="24"/>
    <n v="3294143"/>
    <n v="4955375"/>
    <n v="0"/>
    <x v="5"/>
  </r>
  <r>
    <x v="9"/>
    <x v="2"/>
    <x v="0"/>
    <x v="0"/>
    <x v="29"/>
    <x v="25"/>
    <n v="2324494"/>
    <n v="4960266"/>
    <n v="0"/>
    <x v="5"/>
  </r>
  <r>
    <x v="9"/>
    <x v="2"/>
    <x v="0"/>
    <x v="0"/>
    <x v="29"/>
    <x v="26"/>
    <n v="1354844"/>
    <n v="4969004"/>
    <n v="0"/>
    <x v="5"/>
  </r>
  <r>
    <x v="9"/>
    <x v="2"/>
    <x v="0"/>
    <x v="0"/>
    <x v="29"/>
    <x v="27"/>
    <n v="385194"/>
    <n v="4979830"/>
    <n v="0"/>
    <x v="5"/>
  </r>
  <r>
    <x v="9"/>
    <x v="2"/>
    <x v="0"/>
    <x v="0"/>
    <x v="29"/>
    <x v="28"/>
    <n v="0"/>
    <n v="5000672"/>
    <n v="0"/>
    <x v="5"/>
  </r>
  <r>
    <x v="9"/>
    <x v="2"/>
    <x v="0"/>
    <x v="0"/>
    <x v="29"/>
    <x v="29"/>
    <n v="0"/>
    <n v="5026439"/>
    <n v="0"/>
    <x v="5"/>
  </r>
  <r>
    <x v="9"/>
    <x v="2"/>
    <x v="0"/>
    <x v="0"/>
    <x v="29"/>
    <x v="30"/>
    <n v="0"/>
    <n v="5053209"/>
    <n v="0"/>
    <x v="5"/>
  </r>
  <r>
    <x v="9"/>
    <x v="2"/>
    <x v="1"/>
    <x v="0"/>
    <x v="29"/>
    <x v="0"/>
    <n v="3808191"/>
    <n v="647665"/>
    <n v="0"/>
    <x v="5"/>
  </r>
  <r>
    <x v="9"/>
    <x v="2"/>
    <x v="1"/>
    <x v="0"/>
    <x v="29"/>
    <x v="1"/>
    <n v="3669192"/>
    <n v="655993"/>
    <n v="0"/>
    <x v="5"/>
  </r>
  <r>
    <x v="9"/>
    <x v="2"/>
    <x v="1"/>
    <x v="0"/>
    <x v="29"/>
    <x v="2"/>
    <n v="3530193"/>
    <n v="663515"/>
    <n v="0"/>
    <x v="5"/>
  </r>
  <r>
    <x v="9"/>
    <x v="2"/>
    <x v="1"/>
    <x v="0"/>
    <x v="29"/>
    <x v="3"/>
    <n v="3391194"/>
    <n v="668356"/>
    <n v="0"/>
    <x v="5"/>
  </r>
  <r>
    <x v="9"/>
    <x v="2"/>
    <x v="1"/>
    <x v="0"/>
    <x v="29"/>
    <x v="4"/>
    <n v="3252195"/>
    <n v="674772"/>
    <n v="0"/>
    <x v="5"/>
  </r>
  <r>
    <x v="9"/>
    <x v="2"/>
    <x v="1"/>
    <x v="0"/>
    <x v="29"/>
    <x v="5"/>
    <n v="3113196"/>
    <n v="683646"/>
    <n v="0"/>
    <x v="5"/>
  </r>
  <r>
    <x v="9"/>
    <x v="2"/>
    <x v="1"/>
    <x v="0"/>
    <x v="29"/>
    <x v="6"/>
    <n v="2974197"/>
    <n v="692407"/>
    <n v="0"/>
    <x v="5"/>
  </r>
  <r>
    <x v="9"/>
    <x v="2"/>
    <x v="1"/>
    <x v="0"/>
    <x v="29"/>
    <x v="7"/>
    <n v="2835198"/>
    <n v="702158"/>
    <n v="0"/>
    <x v="5"/>
  </r>
  <r>
    <x v="9"/>
    <x v="2"/>
    <x v="1"/>
    <x v="0"/>
    <x v="29"/>
    <x v="8"/>
    <n v="2696199"/>
    <n v="714100"/>
    <n v="0"/>
    <x v="5"/>
  </r>
  <r>
    <x v="9"/>
    <x v="2"/>
    <x v="1"/>
    <x v="0"/>
    <x v="29"/>
    <x v="9"/>
    <n v="2557200"/>
    <n v="723503"/>
    <n v="0"/>
    <x v="5"/>
  </r>
  <r>
    <x v="9"/>
    <x v="2"/>
    <x v="1"/>
    <x v="0"/>
    <x v="29"/>
    <x v="10"/>
    <n v="2418201"/>
    <n v="728470"/>
    <n v="0"/>
    <x v="5"/>
  </r>
  <r>
    <x v="9"/>
    <x v="2"/>
    <x v="1"/>
    <x v="0"/>
    <x v="29"/>
    <x v="11"/>
    <n v="2279202"/>
    <n v="728897"/>
    <n v="0"/>
    <x v="5"/>
  </r>
  <r>
    <x v="9"/>
    <x v="2"/>
    <x v="1"/>
    <x v="0"/>
    <x v="29"/>
    <x v="12"/>
    <n v="2140203"/>
    <n v="732645"/>
    <n v="0"/>
    <x v="5"/>
  </r>
  <r>
    <x v="9"/>
    <x v="2"/>
    <x v="1"/>
    <x v="0"/>
    <x v="29"/>
    <x v="13"/>
    <n v="2001204"/>
    <n v="737597"/>
    <n v="0"/>
    <x v="5"/>
  </r>
  <r>
    <x v="9"/>
    <x v="2"/>
    <x v="1"/>
    <x v="0"/>
    <x v="29"/>
    <x v="14"/>
    <n v="1862205"/>
    <n v="745069"/>
    <n v="0"/>
    <x v="5"/>
  </r>
  <r>
    <x v="9"/>
    <x v="2"/>
    <x v="1"/>
    <x v="0"/>
    <x v="29"/>
    <x v="15"/>
    <n v="1723206"/>
    <n v="753483"/>
    <n v="0"/>
    <x v="5"/>
  </r>
  <r>
    <x v="9"/>
    <x v="2"/>
    <x v="1"/>
    <x v="0"/>
    <x v="29"/>
    <x v="16"/>
    <n v="1584207"/>
    <n v="761497"/>
    <n v="0"/>
    <x v="5"/>
  </r>
  <r>
    <x v="9"/>
    <x v="2"/>
    <x v="1"/>
    <x v="0"/>
    <x v="29"/>
    <x v="17"/>
    <n v="1445208"/>
    <n v="767053"/>
    <n v="0"/>
    <x v="5"/>
  </r>
  <r>
    <x v="9"/>
    <x v="2"/>
    <x v="1"/>
    <x v="0"/>
    <x v="29"/>
    <x v="18"/>
    <n v="1306209"/>
    <n v="769258"/>
    <n v="0"/>
    <x v="5"/>
  </r>
  <r>
    <x v="9"/>
    <x v="2"/>
    <x v="1"/>
    <x v="0"/>
    <x v="29"/>
    <x v="19"/>
    <n v="1167210"/>
    <n v="773750"/>
    <n v="0"/>
    <x v="5"/>
  </r>
  <r>
    <x v="9"/>
    <x v="2"/>
    <x v="1"/>
    <x v="0"/>
    <x v="29"/>
    <x v="20"/>
    <n v="1028211"/>
    <n v="778271"/>
    <n v="0"/>
    <x v="5"/>
  </r>
  <r>
    <x v="9"/>
    <x v="2"/>
    <x v="1"/>
    <x v="0"/>
    <x v="29"/>
    <x v="21"/>
    <n v="889212"/>
    <n v="782584"/>
    <n v="0"/>
    <x v="5"/>
  </r>
  <r>
    <x v="9"/>
    <x v="2"/>
    <x v="1"/>
    <x v="0"/>
    <x v="29"/>
    <x v="22"/>
    <n v="750213"/>
    <n v="786281"/>
    <n v="0"/>
    <x v="5"/>
  </r>
  <r>
    <x v="9"/>
    <x v="2"/>
    <x v="1"/>
    <x v="0"/>
    <x v="29"/>
    <x v="23"/>
    <n v="611214"/>
    <n v="790015"/>
    <n v="0"/>
    <x v="5"/>
  </r>
  <r>
    <x v="9"/>
    <x v="2"/>
    <x v="1"/>
    <x v="0"/>
    <x v="29"/>
    <x v="24"/>
    <n v="472215"/>
    <n v="793103"/>
    <n v="0"/>
    <x v="5"/>
  </r>
  <r>
    <x v="9"/>
    <x v="2"/>
    <x v="1"/>
    <x v="0"/>
    <x v="29"/>
    <x v="25"/>
    <n v="333216"/>
    <n v="795917"/>
    <n v="0"/>
    <x v="5"/>
  </r>
  <r>
    <x v="9"/>
    <x v="2"/>
    <x v="1"/>
    <x v="0"/>
    <x v="29"/>
    <x v="26"/>
    <n v="194217"/>
    <n v="799302"/>
    <n v="0"/>
    <x v="5"/>
  </r>
  <r>
    <x v="9"/>
    <x v="2"/>
    <x v="1"/>
    <x v="0"/>
    <x v="29"/>
    <x v="27"/>
    <n v="55218"/>
    <n v="802981"/>
    <n v="0"/>
    <x v="5"/>
  </r>
  <r>
    <x v="9"/>
    <x v="2"/>
    <x v="1"/>
    <x v="0"/>
    <x v="29"/>
    <x v="28"/>
    <n v="0"/>
    <n v="808056"/>
    <n v="0"/>
    <x v="5"/>
  </r>
  <r>
    <x v="9"/>
    <x v="2"/>
    <x v="1"/>
    <x v="0"/>
    <x v="29"/>
    <x v="29"/>
    <n v="0"/>
    <n v="813767"/>
    <n v="0"/>
    <x v="5"/>
  </r>
  <r>
    <x v="9"/>
    <x v="2"/>
    <x v="1"/>
    <x v="0"/>
    <x v="29"/>
    <x v="30"/>
    <n v="0"/>
    <n v="819601"/>
    <n v="0"/>
    <x v="5"/>
  </r>
  <r>
    <x v="9"/>
    <x v="2"/>
    <x v="2"/>
    <x v="0"/>
    <x v="29"/>
    <x v="0"/>
    <n v="640702"/>
    <n v="108965"/>
    <n v="0"/>
    <x v="5"/>
  </r>
  <r>
    <x v="9"/>
    <x v="2"/>
    <x v="2"/>
    <x v="0"/>
    <x v="29"/>
    <x v="1"/>
    <n v="617732"/>
    <n v="109360"/>
    <n v="0"/>
    <x v="5"/>
  </r>
  <r>
    <x v="9"/>
    <x v="2"/>
    <x v="2"/>
    <x v="0"/>
    <x v="29"/>
    <x v="2"/>
    <n v="595170"/>
    <n v="109518"/>
    <n v="0"/>
    <x v="5"/>
  </r>
  <r>
    <x v="9"/>
    <x v="2"/>
    <x v="2"/>
    <x v="0"/>
    <x v="29"/>
    <x v="3"/>
    <n v="573009"/>
    <n v="108960"/>
    <n v="0"/>
    <x v="5"/>
  </r>
  <r>
    <x v="9"/>
    <x v="2"/>
    <x v="2"/>
    <x v="0"/>
    <x v="29"/>
    <x v="4"/>
    <n v="551242"/>
    <n v="109158"/>
    <n v="0"/>
    <x v="5"/>
  </r>
  <r>
    <x v="9"/>
    <x v="2"/>
    <x v="2"/>
    <x v="0"/>
    <x v="29"/>
    <x v="5"/>
    <n v="529861"/>
    <n v="109785"/>
    <n v="0"/>
    <x v="5"/>
  </r>
  <r>
    <x v="9"/>
    <x v="2"/>
    <x v="2"/>
    <x v="0"/>
    <x v="29"/>
    <x v="6"/>
    <n v="508860"/>
    <n v="110867"/>
    <n v="0"/>
    <x v="5"/>
  </r>
  <r>
    <x v="9"/>
    <x v="2"/>
    <x v="2"/>
    <x v="0"/>
    <x v="29"/>
    <x v="7"/>
    <n v="488233"/>
    <n v="112654"/>
    <n v="0"/>
    <x v="5"/>
  </r>
  <r>
    <x v="9"/>
    <x v="2"/>
    <x v="2"/>
    <x v="0"/>
    <x v="29"/>
    <x v="8"/>
    <n v="467972"/>
    <n v="114914"/>
    <n v="0"/>
    <x v="5"/>
  </r>
  <r>
    <x v="9"/>
    <x v="2"/>
    <x v="2"/>
    <x v="0"/>
    <x v="29"/>
    <x v="9"/>
    <n v="448071"/>
    <n v="116723"/>
    <n v="0"/>
    <x v="5"/>
  </r>
  <r>
    <x v="9"/>
    <x v="2"/>
    <x v="2"/>
    <x v="0"/>
    <x v="29"/>
    <x v="10"/>
    <n v="428524"/>
    <n v="117252"/>
    <n v="0"/>
    <x v="5"/>
  </r>
  <r>
    <x v="9"/>
    <x v="2"/>
    <x v="2"/>
    <x v="0"/>
    <x v="29"/>
    <x v="11"/>
    <n v="409324"/>
    <n v="116933"/>
    <n v="0"/>
    <x v="5"/>
  </r>
  <r>
    <x v="9"/>
    <x v="2"/>
    <x v="2"/>
    <x v="0"/>
    <x v="29"/>
    <x v="12"/>
    <n v="390465"/>
    <n v="117188"/>
    <n v="0"/>
    <x v="5"/>
  </r>
  <r>
    <x v="9"/>
    <x v="2"/>
    <x v="2"/>
    <x v="0"/>
    <x v="29"/>
    <x v="13"/>
    <n v="371942"/>
    <n v="117673"/>
    <n v="0"/>
    <x v="5"/>
  </r>
  <r>
    <x v="9"/>
    <x v="2"/>
    <x v="2"/>
    <x v="0"/>
    <x v="29"/>
    <x v="14"/>
    <n v="353747"/>
    <n v="118618"/>
    <n v="0"/>
    <x v="5"/>
  </r>
  <r>
    <x v="9"/>
    <x v="2"/>
    <x v="2"/>
    <x v="0"/>
    <x v="29"/>
    <x v="15"/>
    <n v="335876"/>
    <n v="119769"/>
    <n v="0"/>
    <x v="5"/>
  </r>
  <r>
    <x v="9"/>
    <x v="2"/>
    <x v="2"/>
    <x v="0"/>
    <x v="29"/>
    <x v="16"/>
    <n v="318322"/>
    <n v="120919"/>
    <n v="0"/>
    <x v="5"/>
  </r>
  <r>
    <x v="9"/>
    <x v="2"/>
    <x v="2"/>
    <x v="0"/>
    <x v="29"/>
    <x v="17"/>
    <n v="301080"/>
    <n v="121729"/>
    <n v="0"/>
    <x v="5"/>
  </r>
  <r>
    <x v="9"/>
    <x v="2"/>
    <x v="2"/>
    <x v="0"/>
    <x v="29"/>
    <x v="18"/>
    <n v="284145"/>
    <n v="122032"/>
    <n v="0"/>
    <x v="5"/>
  </r>
  <r>
    <x v="9"/>
    <x v="2"/>
    <x v="2"/>
    <x v="0"/>
    <x v="29"/>
    <x v="19"/>
    <n v="267510"/>
    <n v="122673"/>
    <n v="0"/>
    <x v="5"/>
  </r>
  <r>
    <x v="9"/>
    <x v="2"/>
    <x v="2"/>
    <x v="0"/>
    <x v="29"/>
    <x v="20"/>
    <n v="251172"/>
    <n v="123388"/>
    <n v="0"/>
    <x v="5"/>
  </r>
  <r>
    <x v="9"/>
    <x v="2"/>
    <x v="2"/>
    <x v="0"/>
    <x v="29"/>
    <x v="21"/>
    <n v="235123"/>
    <n v="124131"/>
    <n v="0"/>
    <x v="5"/>
  </r>
  <r>
    <x v="9"/>
    <x v="2"/>
    <x v="2"/>
    <x v="0"/>
    <x v="29"/>
    <x v="22"/>
    <n v="219360"/>
    <n v="124810"/>
    <n v="0"/>
    <x v="5"/>
  </r>
  <r>
    <x v="9"/>
    <x v="2"/>
    <x v="2"/>
    <x v="0"/>
    <x v="29"/>
    <x v="23"/>
    <n v="203876"/>
    <n v="125518"/>
    <n v="0"/>
    <x v="5"/>
  </r>
  <r>
    <x v="9"/>
    <x v="2"/>
    <x v="2"/>
    <x v="0"/>
    <x v="29"/>
    <x v="24"/>
    <n v="188668"/>
    <n v="126152"/>
    <n v="0"/>
    <x v="5"/>
  </r>
  <r>
    <x v="9"/>
    <x v="2"/>
    <x v="2"/>
    <x v="0"/>
    <x v="29"/>
    <x v="25"/>
    <n v="173730"/>
    <n v="126767"/>
    <n v="0"/>
    <x v="5"/>
  </r>
  <r>
    <x v="9"/>
    <x v="2"/>
    <x v="2"/>
    <x v="0"/>
    <x v="29"/>
    <x v="26"/>
    <n v="159057"/>
    <n v="127482"/>
    <n v="0"/>
    <x v="5"/>
  </r>
  <r>
    <x v="9"/>
    <x v="2"/>
    <x v="2"/>
    <x v="0"/>
    <x v="29"/>
    <x v="27"/>
    <n v="144646"/>
    <n v="128259"/>
    <n v="0"/>
    <x v="5"/>
  </r>
  <r>
    <x v="9"/>
    <x v="2"/>
    <x v="2"/>
    <x v="0"/>
    <x v="29"/>
    <x v="28"/>
    <n v="130490"/>
    <n v="129016"/>
    <n v="0"/>
    <x v="5"/>
  </r>
  <r>
    <x v="9"/>
    <x v="2"/>
    <x v="2"/>
    <x v="0"/>
    <x v="29"/>
    <x v="29"/>
    <n v="116586"/>
    <n v="129729"/>
    <n v="0"/>
    <x v="5"/>
  </r>
  <r>
    <x v="9"/>
    <x v="2"/>
    <x v="2"/>
    <x v="0"/>
    <x v="29"/>
    <x v="30"/>
    <n v="102928"/>
    <n v="130467"/>
    <n v="0"/>
    <x v="5"/>
  </r>
  <r>
    <x v="9"/>
    <x v="3"/>
    <x v="0"/>
    <x v="0"/>
    <x v="29"/>
    <x v="0"/>
    <n v="12628667"/>
    <n v="2147780"/>
    <n v="0"/>
    <x v="5"/>
  </r>
  <r>
    <x v="9"/>
    <x v="3"/>
    <x v="0"/>
    <x v="0"/>
    <x v="29"/>
    <x v="1"/>
    <n v="12167721"/>
    <n v="2170127"/>
    <n v="0"/>
    <x v="5"/>
  </r>
  <r>
    <x v="9"/>
    <x v="3"/>
    <x v="0"/>
    <x v="0"/>
    <x v="29"/>
    <x v="2"/>
    <n v="11706775"/>
    <n v="2201291"/>
    <n v="0"/>
    <x v="5"/>
  </r>
  <r>
    <x v="9"/>
    <x v="3"/>
    <x v="0"/>
    <x v="0"/>
    <x v="29"/>
    <x v="3"/>
    <n v="11245829"/>
    <n v="2224876"/>
    <n v="0"/>
    <x v="5"/>
  </r>
  <r>
    <x v="9"/>
    <x v="3"/>
    <x v="0"/>
    <x v="0"/>
    <x v="29"/>
    <x v="4"/>
    <n v="10784883"/>
    <n v="2245137"/>
    <n v="0"/>
    <x v="5"/>
  </r>
  <r>
    <x v="9"/>
    <x v="3"/>
    <x v="0"/>
    <x v="0"/>
    <x v="29"/>
    <x v="5"/>
    <n v="10323937"/>
    <n v="2234103"/>
    <n v="0"/>
    <x v="5"/>
  </r>
  <r>
    <x v="9"/>
    <x v="3"/>
    <x v="0"/>
    <x v="0"/>
    <x v="29"/>
    <x v="6"/>
    <n v="9862991"/>
    <n v="2235178"/>
    <n v="0"/>
    <x v="5"/>
  </r>
  <r>
    <x v="9"/>
    <x v="3"/>
    <x v="0"/>
    <x v="0"/>
    <x v="29"/>
    <x v="7"/>
    <n v="9402045"/>
    <n v="2250851"/>
    <n v="0"/>
    <x v="5"/>
  </r>
  <r>
    <x v="9"/>
    <x v="3"/>
    <x v="0"/>
    <x v="0"/>
    <x v="29"/>
    <x v="8"/>
    <n v="8941099"/>
    <n v="2273665"/>
    <n v="0"/>
    <x v="5"/>
  </r>
  <r>
    <x v="9"/>
    <x v="3"/>
    <x v="0"/>
    <x v="0"/>
    <x v="29"/>
    <x v="9"/>
    <n v="8480153"/>
    <n v="2289894"/>
    <n v="0"/>
    <x v="5"/>
  </r>
  <r>
    <x v="9"/>
    <x v="3"/>
    <x v="0"/>
    <x v="0"/>
    <x v="29"/>
    <x v="10"/>
    <n v="8019206"/>
    <n v="2297423"/>
    <n v="0"/>
    <x v="5"/>
  </r>
  <r>
    <x v="9"/>
    <x v="3"/>
    <x v="0"/>
    <x v="0"/>
    <x v="29"/>
    <x v="11"/>
    <n v="7558260"/>
    <n v="2296357"/>
    <n v="0"/>
    <x v="5"/>
  </r>
  <r>
    <x v="9"/>
    <x v="3"/>
    <x v="0"/>
    <x v="0"/>
    <x v="29"/>
    <x v="12"/>
    <n v="7097314"/>
    <n v="2286016"/>
    <n v="0"/>
    <x v="5"/>
  </r>
  <r>
    <x v="9"/>
    <x v="3"/>
    <x v="0"/>
    <x v="0"/>
    <x v="29"/>
    <x v="13"/>
    <n v="6636367"/>
    <n v="2276490"/>
    <n v="0"/>
    <x v="5"/>
  </r>
  <r>
    <x v="9"/>
    <x v="3"/>
    <x v="0"/>
    <x v="0"/>
    <x v="29"/>
    <x v="14"/>
    <n v="6175420"/>
    <n v="2277850"/>
    <n v="0"/>
    <x v="5"/>
  </r>
  <r>
    <x v="9"/>
    <x v="3"/>
    <x v="0"/>
    <x v="0"/>
    <x v="29"/>
    <x v="15"/>
    <n v="5714474"/>
    <n v="2288204"/>
    <n v="0"/>
    <x v="5"/>
  </r>
  <r>
    <x v="9"/>
    <x v="3"/>
    <x v="0"/>
    <x v="0"/>
    <x v="29"/>
    <x v="16"/>
    <n v="5253528"/>
    <n v="2301095"/>
    <n v="0"/>
    <x v="5"/>
  </r>
  <r>
    <x v="9"/>
    <x v="3"/>
    <x v="0"/>
    <x v="0"/>
    <x v="29"/>
    <x v="17"/>
    <n v="4792581"/>
    <n v="2312727"/>
    <n v="0"/>
    <x v="5"/>
  </r>
  <r>
    <x v="9"/>
    <x v="3"/>
    <x v="0"/>
    <x v="0"/>
    <x v="29"/>
    <x v="18"/>
    <n v="4331634"/>
    <n v="2322211"/>
    <n v="0"/>
    <x v="5"/>
  </r>
  <r>
    <x v="9"/>
    <x v="3"/>
    <x v="0"/>
    <x v="0"/>
    <x v="29"/>
    <x v="19"/>
    <n v="3870688"/>
    <n v="2325644"/>
    <n v="0"/>
    <x v="5"/>
  </r>
  <r>
    <x v="9"/>
    <x v="3"/>
    <x v="0"/>
    <x v="0"/>
    <x v="29"/>
    <x v="20"/>
    <n v="3409742"/>
    <n v="2327899"/>
    <n v="0"/>
    <x v="5"/>
  </r>
  <r>
    <x v="9"/>
    <x v="3"/>
    <x v="0"/>
    <x v="0"/>
    <x v="29"/>
    <x v="21"/>
    <n v="2948796"/>
    <n v="2333649"/>
    <n v="0"/>
    <x v="5"/>
  </r>
  <r>
    <x v="9"/>
    <x v="3"/>
    <x v="0"/>
    <x v="0"/>
    <x v="29"/>
    <x v="22"/>
    <n v="2487850"/>
    <n v="2341887"/>
    <n v="0"/>
    <x v="5"/>
  </r>
  <r>
    <x v="9"/>
    <x v="3"/>
    <x v="0"/>
    <x v="0"/>
    <x v="29"/>
    <x v="23"/>
    <n v="2026903"/>
    <n v="2350939"/>
    <n v="0"/>
    <x v="5"/>
  </r>
  <r>
    <x v="9"/>
    <x v="3"/>
    <x v="0"/>
    <x v="0"/>
    <x v="29"/>
    <x v="24"/>
    <n v="1565957"/>
    <n v="2359329"/>
    <n v="0"/>
    <x v="5"/>
  </r>
  <r>
    <x v="9"/>
    <x v="3"/>
    <x v="0"/>
    <x v="0"/>
    <x v="29"/>
    <x v="25"/>
    <n v="1105010"/>
    <n v="2367444"/>
    <n v="0"/>
    <x v="5"/>
  </r>
  <r>
    <x v="9"/>
    <x v="3"/>
    <x v="0"/>
    <x v="0"/>
    <x v="29"/>
    <x v="26"/>
    <n v="644064"/>
    <n v="2375344"/>
    <n v="0"/>
    <x v="5"/>
  </r>
  <r>
    <x v="9"/>
    <x v="3"/>
    <x v="0"/>
    <x v="0"/>
    <x v="29"/>
    <x v="27"/>
    <n v="183118"/>
    <n v="2383207"/>
    <n v="0"/>
    <x v="5"/>
  </r>
  <r>
    <x v="9"/>
    <x v="3"/>
    <x v="0"/>
    <x v="0"/>
    <x v="29"/>
    <x v="28"/>
    <n v="0"/>
    <n v="2396189"/>
    <n v="0"/>
    <x v="5"/>
  </r>
  <r>
    <x v="9"/>
    <x v="3"/>
    <x v="0"/>
    <x v="0"/>
    <x v="29"/>
    <x v="29"/>
    <n v="0"/>
    <n v="2411911"/>
    <n v="0"/>
    <x v="5"/>
  </r>
  <r>
    <x v="9"/>
    <x v="3"/>
    <x v="0"/>
    <x v="0"/>
    <x v="29"/>
    <x v="30"/>
    <n v="0"/>
    <n v="2427299"/>
    <n v="0"/>
    <x v="5"/>
  </r>
  <r>
    <x v="9"/>
    <x v="3"/>
    <x v="1"/>
    <x v="0"/>
    <x v="29"/>
    <x v="0"/>
    <n v="1489593"/>
    <n v="253337"/>
    <n v="0"/>
    <x v="5"/>
  </r>
  <r>
    <x v="9"/>
    <x v="3"/>
    <x v="1"/>
    <x v="0"/>
    <x v="29"/>
    <x v="1"/>
    <n v="1435223"/>
    <n v="258652"/>
    <n v="0"/>
    <x v="5"/>
  </r>
  <r>
    <x v="9"/>
    <x v="3"/>
    <x v="1"/>
    <x v="0"/>
    <x v="29"/>
    <x v="2"/>
    <n v="1380853"/>
    <n v="265906"/>
    <n v="0"/>
    <x v="5"/>
  </r>
  <r>
    <x v="9"/>
    <x v="3"/>
    <x v="1"/>
    <x v="0"/>
    <x v="29"/>
    <x v="3"/>
    <n v="1326482"/>
    <n v="271418"/>
    <n v="0"/>
    <x v="5"/>
  </r>
  <r>
    <x v="9"/>
    <x v="3"/>
    <x v="1"/>
    <x v="0"/>
    <x v="29"/>
    <x v="4"/>
    <n v="1272112"/>
    <n v="275530"/>
    <n v="0"/>
    <x v="5"/>
  </r>
  <r>
    <x v="9"/>
    <x v="3"/>
    <x v="1"/>
    <x v="0"/>
    <x v="29"/>
    <x v="5"/>
    <n v="1217742"/>
    <n v="276479"/>
    <n v="0"/>
    <x v="5"/>
  </r>
  <r>
    <x v="9"/>
    <x v="3"/>
    <x v="1"/>
    <x v="0"/>
    <x v="29"/>
    <x v="6"/>
    <n v="1163372"/>
    <n v="278835"/>
    <n v="0"/>
    <x v="5"/>
  </r>
  <r>
    <x v="9"/>
    <x v="3"/>
    <x v="1"/>
    <x v="0"/>
    <x v="29"/>
    <x v="7"/>
    <n v="1109002"/>
    <n v="282995"/>
    <n v="0"/>
    <x v="5"/>
  </r>
  <r>
    <x v="9"/>
    <x v="3"/>
    <x v="1"/>
    <x v="0"/>
    <x v="29"/>
    <x v="8"/>
    <n v="1054632"/>
    <n v="288007"/>
    <n v="0"/>
    <x v="5"/>
  </r>
  <r>
    <x v="9"/>
    <x v="3"/>
    <x v="1"/>
    <x v="0"/>
    <x v="29"/>
    <x v="9"/>
    <n v="1000262"/>
    <n v="292181"/>
    <n v="0"/>
    <x v="5"/>
  </r>
  <r>
    <x v="9"/>
    <x v="3"/>
    <x v="1"/>
    <x v="0"/>
    <x v="29"/>
    <x v="10"/>
    <n v="945892"/>
    <n v="295352"/>
    <n v="0"/>
    <x v="5"/>
  </r>
  <r>
    <x v="9"/>
    <x v="3"/>
    <x v="1"/>
    <x v="0"/>
    <x v="29"/>
    <x v="11"/>
    <n v="891522"/>
    <n v="297649"/>
    <n v="0"/>
    <x v="5"/>
  </r>
  <r>
    <x v="9"/>
    <x v="3"/>
    <x v="1"/>
    <x v="0"/>
    <x v="29"/>
    <x v="12"/>
    <n v="837151"/>
    <n v="298685"/>
    <n v="0"/>
    <x v="5"/>
  </r>
  <r>
    <x v="9"/>
    <x v="3"/>
    <x v="1"/>
    <x v="0"/>
    <x v="29"/>
    <x v="13"/>
    <n v="782781"/>
    <n v="299725"/>
    <n v="0"/>
    <x v="5"/>
  </r>
  <r>
    <x v="9"/>
    <x v="3"/>
    <x v="1"/>
    <x v="0"/>
    <x v="29"/>
    <x v="14"/>
    <n v="728411"/>
    <n v="302083"/>
    <n v="0"/>
    <x v="5"/>
  </r>
  <r>
    <x v="9"/>
    <x v="3"/>
    <x v="1"/>
    <x v="0"/>
    <x v="29"/>
    <x v="15"/>
    <n v="674041"/>
    <n v="305557"/>
    <n v="0"/>
    <x v="5"/>
  </r>
  <r>
    <x v="9"/>
    <x v="3"/>
    <x v="1"/>
    <x v="0"/>
    <x v="29"/>
    <x v="16"/>
    <n v="619671"/>
    <n v="309323"/>
    <n v="0"/>
    <x v="5"/>
  </r>
  <r>
    <x v="9"/>
    <x v="3"/>
    <x v="1"/>
    <x v="0"/>
    <x v="29"/>
    <x v="17"/>
    <n v="565301"/>
    <n v="312637"/>
    <n v="0"/>
    <x v="5"/>
  </r>
  <r>
    <x v="9"/>
    <x v="3"/>
    <x v="1"/>
    <x v="0"/>
    <x v="29"/>
    <x v="18"/>
    <n v="510931"/>
    <n v="315515"/>
    <n v="0"/>
    <x v="5"/>
  </r>
  <r>
    <x v="9"/>
    <x v="3"/>
    <x v="1"/>
    <x v="0"/>
    <x v="29"/>
    <x v="19"/>
    <n v="456560"/>
    <n v="317461"/>
    <n v="0"/>
    <x v="5"/>
  </r>
  <r>
    <x v="9"/>
    <x v="3"/>
    <x v="1"/>
    <x v="0"/>
    <x v="29"/>
    <x v="20"/>
    <n v="402190"/>
    <n v="319151"/>
    <n v="0"/>
    <x v="5"/>
  </r>
  <r>
    <x v="9"/>
    <x v="3"/>
    <x v="1"/>
    <x v="0"/>
    <x v="29"/>
    <x v="21"/>
    <n v="347820"/>
    <n v="321212"/>
    <n v="0"/>
    <x v="5"/>
  </r>
  <r>
    <x v="9"/>
    <x v="3"/>
    <x v="1"/>
    <x v="0"/>
    <x v="29"/>
    <x v="22"/>
    <n v="293450"/>
    <n v="323519"/>
    <n v="0"/>
    <x v="5"/>
  </r>
  <r>
    <x v="9"/>
    <x v="3"/>
    <x v="1"/>
    <x v="0"/>
    <x v="29"/>
    <x v="23"/>
    <n v="239080"/>
    <n v="325932"/>
    <n v="0"/>
    <x v="5"/>
  </r>
  <r>
    <x v="9"/>
    <x v="3"/>
    <x v="1"/>
    <x v="0"/>
    <x v="29"/>
    <x v="24"/>
    <n v="184710"/>
    <n v="328297"/>
    <n v="0"/>
    <x v="5"/>
  </r>
  <r>
    <x v="9"/>
    <x v="3"/>
    <x v="1"/>
    <x v="0"/>
    <x v="29"/>
    <x v="25"/>
    <n v="130340"/>
    <n v="330620"/>
    <n v="0"/>
    <x v="5"/>
  </r>
  <r>
    <x v="9"/>
    <x v="3"/>
    <x v="1"/>
    <x v="0"/>
    <x v="29"/>
    <x v="26"/>
    <n v="75970"/>
    <n v="332896"/>
    <n v="0"/>
    <x v="5"/>
  </r>
  <r>
    <x v="9"/>
    <x v="3"/>
    <x v="1"/>
    <x v="0"/>
    <x v="29"/>
    <x v="27"/>
    <n v="21599"/>
    <n v="335150"/>
    <n v="0"/>
    <x v="5"/>
  </r>
  <r>
    <x v="9"/>
    <x v="3"/>
    <x v="1"/>
    <x v="0"/>
    <x v="29"/>
    <x v="28"/>
    <n v="0"/>
    <n v="338001"/>
    <n v="0"/>
    <x v="5"/>
  </r>
  <r>
    <x v="9"/>
    <x v="3"/>
    <x v="1"/>
    <x v="0"/>
    <x v="29"/>
    <x v="29"/>
    <n v="0"/>
    <n v="341151"/>
    <n v="0"/>
    <x v="5"/>
  </r>
  <r>
    <x v="9"/>
    <x v="3"/>
    <x v="1"/>
    <x v="0"/>
    <x v="29"/>
    <x v="30"/>
    <n v="0"/>
    <n v="344240"/>
    <n v="0"/>
    <x v="5"/>
  </r>
  <r>
    <x v="9"/>
    <x v="3"/>
    <x v="2"/>
    <x v="0"/>
    <x v="29"/>
    <x v="0"/>
    <n v="357455"/>
    <n v="60793"/>
    <n v="0"/>
    <x v="5"/>
  </r>
  <r>
    <x v="9"/>
    <x v="3"/>
    <x v="2"/>
    <x v="0"/>
    <x v="29"/>
    <x v="1"/>
    <n v="344640"/>
    <n v="61205"/>
    <n v="0"/>
    <x v="5"/>
  </r>
  <r>
    <x v="9"/>
    <x v="3"/>
    <x v="2"/>
    <x v="0"/>
    <x v="29"/>
    <x v="2"/>
    <n v="332053"/>
    <n v="61989"/>
    <n v="0"/>
    <x v="5"/>
  </r>
  <r>
    <x v="9"/>
    <x v="3"/>
    <x v="2"/>
    <x v="0"/>
    <x v="29"/>
    <x v="3"/>
    <n v="319689"/>
    <n v="62218"/>
    <n v="0"/>
    <x v="5"/>
  </r>
  <r>
    <x v="9"/>
    <x v="3"/>
    <x v="2"/>
    <x v="0"/>
    <x v="29"/>
    <x v="4"/>
    <n v="307544"/>
    <n v="62424"/>
    <n v="0"/>
    <x v="5"/>
  </r>
  <r>
    <x v="9"/>
    <x v="3"/>
    <x v="2"/>
    <x v="0"/>
    <x v="29"/>
    <x v="5"/>
    <n v="295616"/>
    <n v="61924"/>
    <n v="0"/>
    <x v="5"/>
  </r>
  <r>
    <x v="9"/>
    <x v="3"/>
    <x v="2"/>
    <x v="0"/>
    <x v="29"/>
    <x v="6"/>
    <n v="283900"/>
    <n v="62032"/>
    <n v="0"/>
    <x v="5"/>
  </r>
  <r>
    <x v="9"/>
    <x v="3"/>
    <x v="2"/>
    <x v="0"/>
    <x v="29"/>
    <x v="7"/>
    <n v="272391"/>
    <n v="62870"/>
    <n v="0"/>
    <x v="5"/>
  </r>
  <r>
    <x v="9"/>
    <x v="3"/>
    <x v="2"/>
    <x v="0"/>
    <x v="29"/>
    <x v="8"/>
    <n v="261087"/>
    <n v="63974"/>
    <n v="0"/>
    <x v="5"/>
  </r>
  <r>
    <x v="9"/>
    <x v="3"/>
    <x v="2"/>
    <x v="0"/>
    <x v="29"/>
    <x v="9"/>
    <n v="249984"/>
    <n v="64868"/>
    <n v="0"/>
    <x v="5"/>
  </r>
  <r>
    <x v="9"/>
    <x v="3"/>
    <x v="2"/>
    <x v="0"/>
    <x v="29"/>
    <x v="10"/>
    <n v="239079"/>
    <n v="65204"/>
    <n v="0"/>
    <x v="5"/>
  </r>
  <r>
    <x v="9"/>
    <x v="3"/>
    <x v="2"/>
    <x v="0"/>
    <x v="29"/>
    <x v="11"/>
    <n v="228367"/>
    <n v="65264"/>
    <n v="0"/>
    <x v="5"/>
  </r>
  <r>
    <x v="9"/>
    <x v="3"/>
    <x v="2"/>
    <x v="0"/>
    <x v="29"/>
    <x v="12"/>
    <n v="217845"/>
    <n v="65079"/>
    <n v="0"/>
    <x v="5"/>
  </r>
  <r>
    <x v="9"/>
    <x v="3"/>
    <x v="2"/>
    <x v="0"/>
    <x v="29"/>
    <x v="13"/>
    <n v="207511"/>
    <n v="64931"/>
    <n v="0"/>
    <x v="5"/>
  </r>
  <r>
    <x v="9"/>
    <x v="3"/>
    <x v="2"/>
    <x v="0"/>
    <x v="29"/>
    <x v="14"/>
    <n v="197360"/>
    <n v="65115"/>
    <n v="0"/>
    <x v="5"/>
  </r>
  <r>
    <x v="9"/>
    <x v="3"/>
    <x v="2"/>
    <x v="0"/>
    <x v="29"/>
    <x v="15"/>
    <n v="187389"/>
    <n v="65584"/>
    <n v="0"/>
    <x v="5"/>
  </r>
  <r>
    <x v="9"/>
    <x v="3"/>
    <x v="2"/>
    <x v="0"/>
    <x v="29"/>
    <x v="16"/>
    <n v="177596"/>
    <n v="66159"/>
    <n v="0"/>
    <x v="5"/>
  </r>
  <r>
    <x v="9"/>
    <x v="3"/>
    <x v="2"/>
    <x v="0"/>
    <x v="29"/>
    <x v="17"/>
    <n v="167976"/>
    <n v="66689"/>
    <n v="0"/>
    <x v="5"/>
  </r>
  <r>
    <x v="9"/>
    <x v="3"/>
    <x v="2"/>
    <x v="0"/>
    <x v="29"/>
    <x v="18"/>
    <n v="158528"/>
    <n v="67155"/>
    <n v="0"/>
    <x v="5"/>
  </r>
  <r>
    <x v="9"/>
    <x v="3"/>
    <x v="2"/>
    <x v="0"/>
    <x v="29"/>
    <x v="19"/>
    <n v="149247"/>
    <n v="67420"/>
    <n v="0"/>
    <x v="5"/>
  </r>
  <r>
    <x v="9"/>
    <x v="3"/>
    <x v="2"/>
    <x v="0"/>
    <x v="29"/>
    <x v="20"/>
    <n v="140132"/>
    <n v="67682"/>
    <n v="0"/>
    <x v="5"/>
  </r>
  <r>
    <x v="9"/>
    <x v="3"/>
    <x v="2"/>
    <x v="0"/>
    <x v="29"/>
    <x v="21"/>
    <n v="131178"/>
    <n v="68073"/>
    <n v="0"/>
    <x v="5"/>
  </r>
  <r>
    <x v="9"/>
    <x v="3"/>
    <x v="2"/>
    <x v="0"/>
    <x v="29"/>
    <x v="22"/>
    <n v="122383"/>
    <n v="68545"/>
    <n v="0"/>
    <x v="5"/>
  </r>
  <r>
    <x v="9"/>
    <x v="3"/>
    <x v="2"/>
    <x v="0"/>
    <x v="29"/>
    <x v="23"/>
    <n v="113745"/>
    <n v="69059"/>
    <n v="0"/>
    <x v="5"/>
  </r>
  <r>
    <x v="9"/>
    <x v="3"/>
    <x v="2"/>
    <x v="0"/>
    <x v="29"/>
    <x v="24"/>
    <n v="105260"/>
    <n v="69581"/>
    <n v="0"/>
    <x v="5"/>
  </r>
  <r>
    <x v="9"/>
    <x v="3"/>
    <x v="2"/>
    <x v="0"/>
    <x v="29"/>
    <x v="25"/>
    <n v="96926"/>
    <n v="70111"/>
    <n v="0"/>
    <x v="5"/>
  </r>
  <r>
    <x v="9"/>
    <x v="3"/>
    <x v="2"/>
    <x v="0"/>
    <x v="29"/>
    <x v="26"/>
    <n v="88740"/>
    <n v="70638"/>
    <n v="0"/>
    <x v="5"/>
  </r>
  <r>
    <x v="9"/>
    <x v="3"/>
    <x v="2"/>
    <x v="0"/>
    <x v="29"/>
    <x v="27"/>
    <n v="80700"/>
    <n v="71174"/>
    <n v="0"/>
    <x v="5"/>
  </r>
  <r>
    <x v="9"/>
    <x v="3"/>
    <x v="2"/>
    <x v="0"/>
    <x v="29"/>
    <x v="28"/>
    <n v="72802"/>
    <n v="71717"/>
    <n v="0"/>
    <x v="5"/>
  </r>
  <r>
    <x v="9"/>
    <x v="3"/>
    <x v="2"/>
    <x v="0"/>
    <x v="29"/>
    <x v="29"/>
    <n v="65045"/>
    <n v="72252"/>
    <n v="0"/>
    <x v="5"/>
  </r>
  <r>
    <x v="9"/>
    <x v="3"/>
    <x v="2"/>
    <x v="0"/>
    <x v="29"/>
    <x v="30"/>
    <n v="57425"/>
    <n v="72778"/>
    <n v="0"/>
    <x v="5"/>
  </r>
  <r>
    <x v="9"/>
    <x v="4"/>
    <x v="0"/>
    <x v="0"/>
    <x v="29"/>
    <x v="0"/>
    <n v="33789908"/>
    <n v="5746711"/>
    <n v="0"/>
    <x v="5"/>
  </r>
  <r>
    <x v="9"/>
    <x v="4"/>
    <x v="0"/>
    <x v="0"/>
    <x v="29"/>
    <x v="1"/>
    <n v="32556576"/>
    <n v="5871516"/>
    <n v="0"/>
    <x v="5"/>
  </r>
  <r>
    <x v="9"/>
    <x v="4"/>
    <x v="0"/>
    <x v="0"/>
    <x v="29"/>
    <x v="2"/>
    <n v="31323244"/>
    <n v="5950521"/>
    <n v="0"/>
    <x v="5"/>
  </r>
  <r>
    <x v="9"/>
    <x v="4"/>
    <x v="0"/>
    <x v="0"/>
    <x v="29"/>
    <x v="3"/>
    <n v="30089912"/>
    <n v="5993022"/>
    <n v="0"/>
    <x v="5"/>
  </r>
  <r>
    <x v="9"/>
    <x v="4"/>
    <x v="0"/>
    <x v="0"/>
    <x v="29"/>
    <x v="4"/>
    <n v="28856580"/>
    <n v="6091337"/>
    <n v="0"/>
    <x v="5"/>
  </r>
  <r>
    <x v="9"/>
    <x v="4"/>
    <x v="0"/>
    <x v="0"/>
    <x v="29"/>
    <x v="5"/>
    <n v="27623248"/>
    <n v="6123532"/>
    <n v="0"/>
    <x v="5"/>
  </r>
  <r>
    <x v="9"/>
    <x v="4"/>
    <x v="0"/>
    <x v="0"/>
    <x v="29"/>
    <x v="6"/>
    <n v="26389916"/>
    <n v="6182957"/>
    <n v="0"/>
    <x v="5"/>
  </r>
  <r>
    <x v="9"/>
    <x v="4"/>
    <x v="0"/>
    <x v="0"/>
    <x v="29"/>
    <x v="7"/>
    <n v="25156584"/>
    <n v="6269215"/>
    <n v="0"/>
    <x v="5"/>
  </r>
  <r>
    <x v="9"/>
    <x v="4"/>
    <x v="0"/>
    <x v="0"/>
    <x v="29"/>
    <x v="8"/>
    <n v="23923252"/>
    <n v="6379322"/>
    <n v="0"/>
    <x v="5"/>
  </r>
  <r>
    <x v="9"/>
    <x v="4"/>
    <x v="0"/>
    <x v="0"/>
    <x v="29"/>
    <x v="9"/>
    <n v="22689920"/>
    <n v="6480041"/>
    <n v="0"/>
    <x v="5"/>
  </r>
  <r>
    <x v="9"/>
    <x v="4"/>
    <x v="0"/>
    <x v="0"/>
    <x v="29"/>
    <x v="10"/>
    <n v="21456588"/>
    <n v="6563039"/>
    <n v="0"/>
    <x v="5"/>
  </r>
  <r>
    <x v="9"/>
    <x v="4"/>
    <x v="0"/>
    <x v="0"/>
    <x v="29"/>
    <x v="11"/>
    <n v="20223256"/>
    <n v="6617371"/>
    <n v="0"/>
    <x v="5"/>
  </r>
  <r>
    <x v="9"/>
    <x v="4"/>
    <x v="0"/>
    <x v="0"/>
    <x v="29"/>
    <x v="12"/>
    <n v="18989924"/>
    <n v="6671536"/>
    <n v="0"/>
    <x v="5"/>
  </r>
  <r>
    <x v="9"/>
    <x v="4"/>
    <x v="0"/>
    <x v="0"/>
    <x v="29"/>
    <x v="13"/>
    <n v="17756592"/>
    <n v="6737560"/>
    <n v="0"/>
    <x v="5"/>
  </r>
  <r>
    <x v="9"/>
    <x v="4"/>
    <x v="0"/>
    <x v="0"/>
    <x v="29"/>
    <x v="14"/>
    <n v="16523260"/>
    <n v="6825806"/>
    <n v="0"/>
    <x v="5"/>
  </r>
  <r>
    <x v="9"/>
    <x v="4"/>
    <x v="0"/>
    <x v="0"/>
    <x v="29"/>
    <x v="15"/>
    <n v="15289928"/>
    <n v="6922317"/>
    <n v="0"/>
    <x v="5"/>
  </r>
  <r>
    <x v="9"/>
    <x v="4"/>
    <x v="0"/>
    <x v="0"/>
    <x v="29"/>
    <x v="16"/>
    <n v="14056596"/>
    <n v="7013371"/>
    <n v="0"/>
    <x v="5"/>
  </r>
  <r>
    <x v="9"/>
    <x v="4"/>
    <x v="0"/>
    <x v="0"/>
    <x v="29"/>
    <x v="17"/>
    <n v="12823264"/>
    <n v="7093527"/>
    <n v="0"/>
    <x v="5"/>
  </r>
  <r>
    <x v="9"/>
    <x v="4"/>
    <x v="0"/>
    <x v="0"/>
    <x v="29"/>
    <x v="18"/>
    <n v="11589932"/>
    <n v="7154301"/>
    <n v="0"/>
    <x v="5"/>
  </r>
  <r>
    <x v="9"/>
    <x v="4"/>
    <x v="0"/>
    <x v="0"/>
    <x v="29"/>
    <x v="19"/>
    <n v="10356600"/>
    <n v="7205107"/>
    <n v="0"/>
    <x v="5"/>
  </r>
  <r>
    <x v="9"/>
    <x v="4"/>
    <x v="0"/>
    <x v="0"/>
    <x v="29"/>
    <x v="20"/>
    <n v="9123268"/>
    <n v="7252526"/>
    <n v="0"/>
    <x v="5"/>
  </r>
  <r>
    <x v="9"/>
    <x v="4"/>
    <x v="0"/>
    <x v="0"/>
    <x v="29"/>
    <x v="21"/>
    <n v="7889936"/>
    <n v="7308454"/>
    <n v="0"/>
    <x v="5"/>
  </r>
  <r>
    <x v="9"/>
    <x v="4"/>
    <x v="0"/>
    <x v="0"/>
    <x v="29"/>
    <x v="22"/>
    <n v="6656605"/>
    <n v="7364744"/>
    <n v="0"/>
    <x v="5"/>
  </r>
  <r>
    <x v="9"/>
    <x v="4"/>
    <x v="0"/>
    <x v="0"/>
    <x v="29"/>
    <x v="23"/>
    <n v="5423274"/>
    <n v="7419243"/>
    <n v="0"/>
    <x v="5"/>
  </r>
  <r>
    <x v="9"/>
    <x v="4"/>
    <x v="0"/>
    <x v="0"/>
    <x v="29"/>
    <x v="24"/>
    <n v="4189942"/>
    <n v="7473592"/>
    <n v="0"/>
    <x v="5"/>
  </r>
  <r>
    <x v="9"/>
    <x v="4"/>
    <x v="0"/>
    <x v="0"/>
    <x v="29"/>
    <x v="25"/>
    <n v="2956610"/>
    <n v="7533258"/>
    <n v="0"/>
    <x v="5"/>
  </r>
  <r>
    <x v="9"/>
    <x v="4"/>
    <x v="0"/>
    <x v="0"/>
    <x v="29"/>
    <x v="26"/>
    <n v="1723279"/>
    <n v="7592369"/>
    <n v="0"/>
    <x v="5"/>
  </r>
  <r>
    <x v="9"/>
    <x v="4"/>
    <x v="0"/>
    <x v="0"/>
    <x v="29"/>
    <x v="27"/>
    <n v="489947"/>
    <n v="7648141"/>
    <n v="0"/>
    <x v="5"/>
  </r>
  <r>
    <x v="9"/>
    <x v="4"/>
    <x v="0"/>
    <x v="0"/>
    <x v="29"/>
    <x v="28"/>
    <n v="0"/>
    <n v="7715632"/>
    <n v="0"/>
    <x v="5"/>
  </r>
  <r>
    <x v="9"/>
    <x v="4"/>
    <x v="0"/>
    <x v="0"/>
    <x v="29"/>
    <x v="29"/>
    <n v="0"/>
    <n v="7788696"/>
    <n v="0"/>
    <x v="5"/>
  </r>
  <r>
    <x v="9"/>
    <x v="4"/>
    <x v="0"/>
    <x v="0"/>
    <x v="29"/>
    <x v="30"/>
    <n v="0"/>
    <n v="7860860"/>
    <n v="0"/>
    <x v="5"/>
  </r>
  <r>
    <x v="9"/>
    <x v="4"/>
    <x v="1"/>
    <x v="0"/>
    <x v="29"/>
    <x v="0"/>
    <n v="4885275"/>
    <n v="830847"/>
    <n v="0"/>
    <x v="5"/>
  </r>
  <r>
    <x v="9"/>
    <x v="4"/>
    <x v="1"/>
    <x v="0"/>
    <x v="29"/>
    <x v="1"/>
    <n v="4706962"/>
    <n v="852795"/>
    <n v="0"/>
    <x v="5"/>
  </r>
  <r>
    <x v="9"/>
    <x v="4"/>
    <x v="1"/>
    <x v="0"/>
    <x v="29"/>
    <x v="2"/>
    <n v="4528650"/>
    <n v="868775"/>
    <n v="0"/>
    <x v="5"/>
  </r>
  <r>
    <x v="9"/>
    <x v="4"/>
    <x v="1"/>
    <x v="0"/>
    <x v="29"/>
    <x v="3"/>
    <n v="4350338"/>
    <n v="879588"/>
    <n v="0"/>
    <x v="5"/>
  </r>
  <r>
    <x v="9"/>
    <x v="4"/>
    <x v="1"/>
    <x v="0"/>
    <x v="29"/>
    <x v="4"/>
    <n v="4172025"/>
    <n v="894888"/>
    <n v="0"/>
    <x v="5"/>
  </r>
  <r>
    <x v="9"/>
    <x v="4"/>
    <x v="1"/>
    <x v="0"/>
    <x v="29"/>
    <x v="5"/>
    <n v="3993712"/>
    <n v="902849"/>
    <n v="0"/>
    <x v="5"/>
  </r>
  <r>
    <x v="9"/>
    <x v="4"/>
    <x v="1"/>
    <x v="0"/>
    <x v="29"/>
    <x v="6"/>
    <n v="3815400"/>
    <n v="914488"/>
    <n v="0"/>
    <x v="5"/>
  </r>
  <r>
    <x v="9"/>
    <x v="4"/>
    <x v="1"/>
    <x v="0"/>
    <x v="29"/>
    <x v="7"/>
    <n v="3637088"/>
    <n v="930055"/>
    <n v="0"/>
    <x v="5"/>
  </r>
  <r>
    <x v="9"/>
    <x v="4"/>
    <x v="1"/>
    <x v="0"/>
    <x v="29"/>
    <x v="8"/>
    <n v="3458775"/>
    <n v="949005"/>
    <n v="0"/>
    <x v="5"/>
  </r>
  <r>
    <x v="9"/>
    <x v="4"/>
    <x v="1"/>
    <x v="0"/>
    <x v="29"/>
    <x v="9"/>
    <n v="3280462"/>
    <n v="966484"/>
    <n v="0"/>
    <x v="5"/>
  </r>
  <r>
    <x v="9"/>
    <x v="4"/>
    <x v="1"/>
    <x v="0"/>
    <x v="29"/>
    <x v="10"/>
    <n v="3102150"/>
    <n v="981797"/>
    <n v="0"/>
    <x v="5"/>
  </r>
  <r>
    <x v="9"/>
    <x v="4"/>
    <x v="1"/>
    <x v="0"/>
    <x v="29"/>
    <x v="11"/>
    <n v="2923838"/>
    <n v="994046"/>
    <n v="0"/>
    <x v="5"/>
  </r>
  <r>
    <x v="9"/>
    <x v="4"/>
    <x v="1"/>
    <x v="0"/>
    <x v="29"/>
    <x v="12"/>
    <n v="2745525"/>
    <n v="1006156"/>
    <n v="0"/>
    <x v="5"/>
  </r>
  <r>
    <x v="9"/>
    <x v="4"/>
    <x v="1"/>
    <x v="0"/>
    <x v="29"/>
    <x v="13"/>
    <n v="2567212"/>
    <n v="1019845"/>
    <n v="0"/>
    <x v="5"/>
  </r>
  <r>
    <x v="9"/>
    <x v="4"/>
    <x v="1"/>
    <x v="0"/>
    <x v="29"/>
    <x v="14"/>
    <n v="2388900"/>
    <n v="1036598"/>
    <n v="0"/>
    <x v="5"/>
  </r>
  <r>
    <x v="9"/>
    <x v="4"/>
    <x v="1"/>
    <x v="0"/>
    <x v="29"/>
    <x v="15"/>
    <n v="2210588"/>
    <n v="1054414"/>
    <n v="0"/>
    <x v="5"/>
  </r>
  <r>
    <x v="9"/>
    <x v="4"/>
    <x v="1"/>
    <x v="0"/>
    <x v="29"/>
    <x v="16"/>
    <n v="2032275"/>
    <n v="1071328"/>
    <n v="0"/>
    <x v="5"/>
  </r>
  <r>
    <x v="9"/>
    <x v="4"/>
    <x v="1"/>
    <x v="0"/>
    <x v="29"/>
    <x v="17"/>
    <n v="1853962"/>
    <n v="1085344"/>
    <n v="0"/>
    <x v="5"/>
  </r>
  <r>
    <x v="9"/>
    <x v="4"/>
    <x v="1"/>
    <x v="0"/>
    <x v="29"/>
    <x v="18"/>
    <n v="1675650"/>
    <n v="1095855"/>
    <n v="0"/>
    <x v="5"/>
  </r>
  <r>
    <x v="9"/>
    <x v="4"/>
    <x v="1"/>
    <x v="0"/>
    <x v="29"/>
    <x v="19"/>
    <n v="1497338"/>
    <n v="1104548"/>
    <n v="0"/>
    <x v="5"/>
  </r>
  <r>
    <x v="9"/>
    <x v="4"/>
    <x v="1"/>
    <x v="0"/>
    <x v="29"/>
    <x v="20"/>
    <n v="1319025"/>
    <n v="1112452"/>
    <n v="0"/>
    <x v="5"/>
  </r>
  <r>
    <x v="9"/>
    <x v="4"/>
    <x v="1"/>
    <x v="0"/>
    <x v="29"/>
    <x v="21"/>
    <n v="1140712"/>
    <n v="1121378"/>
    <n v="0"/>
    <x v="5"/>
  </r>
  <r>
    <x v="9"/>
    <x v="4"/>
    <x v="1"/>
    <x v="0"/>
    <x v="29"/>
    <x v="22"/>
    <n v="962400"/>
    <n v="1130025"/>
    <n v="0"/>
    <x v="5"/>
  </r>
  <r>
    <x v="9"/>
    <x v="4"/>
    <x v="1"/>
    <x v="0"/>
    <x v="29"/>
    <x v="23"/>
    <n v="784088"/>
    <n v="1138513"/>
    <n v="0"/>
    <x v="5"/>
  </r>
  <r>
    <x v="9"/>
    <x v="4"/>
    <x v="1"/>
    <x v="0"/>
    <x v="29"/>
    <x v="24"/>
    <n v="605775"/>
    <n v="1147316"/>
    <n v="0"/>
    <x v="5"/>
  </r>
  <r>
    <x v="9"/>
    <x v="4"/>
    <x v="1"/>
    <x v="0"/>
    <x v="29"/>
    <x v="25"/>
    <n v="427462"/>
    <n v="1156921"/>
    <n v="0"/>
    <x v="5"/>
  </r>
  <r>
    <x v="9"/>
    <x v="4"/>
    <x v="1"/>
    <x v="0"/>
    <x v="29"/>
    <x v="26"/>
    <n v="249150"/>
    <n v="1166347"/>
    <n v="0"/>
    <x v="5"/>
  </r>
  <r>
    <x v="9"/>
    <x v="4"/>
    <x v="1"/>
    <x v="0"/>
    <x v="29"/>
    <x v="27"/>
    <n v="70837"/>
    <n v="1175187"/>
    <n v="0"/>
    <x v="5"/>
  </r>
  <r>
    <x v="9"/>
    <x v="4"/>
    <x v="1"/>
    <x v="0"/>
    <x v="29"/>
    <x v="28"/>
    <n v="0"/>
    <n v="1185660"/>
    <n v="0"/>
    <x v="5"/>
  </r>
  <r>
    <x v="9"/>
    <x v="4"/>
    <x v="1"/>
    <x v="0"/>
    <x v="29"/>
    <x v="29"/>
    <n v="0"/>
    <n v="1196864"/>
    <n v="0"/>
    <x v="5"/>
  </r>
  <r>
    <x v="9"/>
    <x v="4"/>
    <x v="1"/>
    <x v="0"/>
    <x v="29"/>
    <x v="30"/>
    <n v="0"/>
    <n v="1207846"/>
    <n v="0"/>
    <x v="5"/>
  </r>
  <r>
    <x v="9"/>
    <x v="4"/>
    <x v="2"/>
    <x v="0"/>
    <x v="29"/>
    <x v="0"/>
    <n v="2049628"/>
    <n v="348583"/>
    <n v="0"/>
    <x v="5"/>
  </r>
  <r>
    <x v="9"/>
    <x v="4"/>
    <x v="2"/>
    <x v="0"/>
    <x v="29"/>
    <x v="1"/>
    <n v="1976146"/>
    <n v="350747"/>
    <n v="0"/>
    <x v="5"/>
  </r>
  <r>
    <x v="9"/>
    <x v="4"/>
    <x v="2"/>
    <x v="0"/>
    <x v="29"/>
    <x v="2"/>
    <n v="1903969"/>
    <n v="350343"/>
    <n v="0"/>
    <x v="5"/>
  </r>
  <r>
    <x v="9"/>
    <x v="4"/>
    <x v="2"/>
    <x v="0"/>
    <x v="29"/>
    <x v="3"/>
    <n v="1833076"/>
    <n v="347508"/>
    <n v="0"/>
    <x v="5"/>
  </r>
  <r>
    <x v="9"/>
    <x v="4"/>
    <x v="2"/>
    <x v="0"/>
    <x v="29"/>
    <x v="4"/>
    <n v="1763441"/>
    <n v="349112"/>
    <n v="0"/>
    <x v="5"/>
  </r>
  <r>
    <x v="9"/>
    <x v="4"/>
    <x v="2"/>
    <x v="0"/>
    <x v="29"/>
    <x v="5"/>
    <n v="1695044"/>
    <n v="347433"/>
    <n v="0"/>
    <x v="5"/>
  </r>
  <r>
    <x v="9"/>
    <x v="4"/>
    <x v="2"/>
    <x v="0"/>
    <x v="29"/>
    <x v="6"/>
    <n v="1627863"/>
    <n v="348976"/>
    <n v="0"/>
    <x v="5"/>
  </r>
  <r>
    <x v="9"/>
    <x v="4"/>
    <x v="2"/>
    <x v="0"/>
    <x v="29"/>
    <x v="7"/>
    <n v="1561875"/>
    <n v="354003"/>
    <n v="0"/>
    <x v="5"/>
  </r>
  <r>
    <x v="9"/>
    <x v="4"/>
    <x v="2"/>
    <x v="0"/>
    <x v="29"/>
    <x v="8"/>
    <n v="1497060"/>
    <n v="360806"/>
    <n v="0"/>
    <x v="5"/>
  </r>
  <r>
    <x v="9"/>
    <x v="4"/>
    <x v="2"/>
    <x v="0"/>
    <x v="29"/>
    <x v="9"/>
    <n v="1433396"/>
    <n v="366889"/>
    <n v="0"/>
    <x v="5"/>
  </r>
  <r>
    <x v="9"/>
    <x v="4"/>
    <x v="2"/>
    <x v="0"/>
    <x v="29"/>
    <x v="10"/>
    <n v="1370864"/>
    <n v="370033"/>
    <n v="0"/>
    <x v="5"/>
  </r>
  <r>
    <x v="9"/>
    <x v="4"/>
    <x v="2"/>
    <x v="0"/>
    <x v="29"/>
    <x v="11"/>
    <n v="1309442"/>
    <n v="371418"/>
    <n v="0"/>
    <x v="5"/>
  </r>
  <r>
    <x v="9"/>
    <x v="4"/>
    <x v="2"/>
    <x v="0"/>
    <x v="29"/>
    <x v="12"/>
    <n v="1249112"/>
    <n v="372921"/>
    <n v="0"/>
    <x v="5"/>
  </r>
  <r>
    <x v="9"/>
    <x v="4"/>
    <x v="2"/>
    <x v="0"/>
    <x v="29"/>
    <x v="13"/>
    <n v="1189854"/>
    <n v="375215"/>
    <n v="0"/>
    <x v="5"/>
  </r>
  <r>
    <x v="9"/>
    <x v="4"/>
    <x v="2"/>
    <x v="0"/>
    <x v="29"/>
    <x v="14"/>
    <n v="1131650"/>
    <n v="378932"/>
    <n v="0"/>
    <x v="5"/>
  </r>
  <r>
    <x v="9"/>
    <x v="4"/>
    <x v="2"/>
    <x v="0"/>
    <x v="29"/>
    <x v="15"/>
    <n v="1074479"/>
    <n v="383316"/>
    <n v="0"/>
    <x v="5"/>
  </r>
  <r>
    <x v="9"/>
    <x v="4"/>
    <x v="2"/>
    <x v="0"/>
    <x v="29"/>
    <x v="16"/>
    <n v="1018324"/>
    <n v="387648"/>
    <n v="0"/>
    <x v="5"/>
  </r>
  <r>
    <x v="9"/>
    <x v="4"/>
    <x v="2"/>
    <x v="0"/>
    <x v="29"/>
    <x v="17"/>
    <n v="963167"/>
    <n v="391349"/>
    <n v="0"/>
    <x v="5"/>
  </r>
  <r>
    <x v="9"/>
    <x v="4"/>
    <x v="2"/>
    <x v="0"/>
    <x v="29"/>
    <x v="18"/>
    <n v="908990"/>
    <n v="394013"/>
    <n v="0"/>
    <x v="5"/>
  </r>
  <r>
    <x v="9"/>
    <x v="4"/>
    <x v="2"/>
    <x v="0"/>
    <x v="29"/>
    <x v="19"/>
    <n v="855776"/>
    <n v="396049"/>
    <n v="0"/>
    <x v="5"/>
  </r>
  <r>
    <x v="9"/>
    <x v="4"/>
    <x v="2"/>
    <x v="0"/>
    <x v="29"/>
    <x v="20"/>
    <n v="803507"/>
    <n v="398161"/>
    <n v="0"/>
    <x v="5"/>
  </r>
  <r>
    <x v="9"/>
    <x v="4"/>
    <x v="2"/>
    <x v="0"/>
    <x v="29"/>
    <x v="21"/>
    <n v="752167"/>
    <n v="400983"/>
    <n v="0"/>
    <x v="5"/>
  </r>
  <r>
    <x v="9"/>
    <x v="4"/>
    <x v="2"/>
    <x v="0"/>
    <x v="29"/>
    <x v="22"/>
    <n v="701739"/>
    <n v="403918"/>
    <n v="0"/>
    <x v="5"/>
  </r>
  <r>
    <x v="9"/>
    <x v="4"/>
    <x v="2"/>
    <x v="0"/>
    <x v="29"/>
    <x v="23"/>
    <n v="652207"/>
    <n v="406928"/>
    <n v="0"/>
    <x v="5"/>
  </r>
  <r>
    <x v="9"/>
    <x v="4"/>
    <x v="2"/>
    <x v="0"/>
    <x v="29"/>
    <x v="24"/>
    <n v="603556"/>
    <n v="410152"/>
    <n v="0"/>
    <x v="5"/>
  </r>
  <r>
    <x v="9"/>
    <x v="4"/>
    <x v="2"/>
    <x v="0"/>
    <x v="29"/>
    <x v="25"/>
    <n v="555768"/>
    <n v="413764"/>
    <n v="0"/>
    <x v="5"/>
  </r>
  <r>
    <x v="9"/>
    <x v="4"/>
    <x v="2"/>
    <x v="0"/>
    <x v="29"/>
    <x v="26"/>
    <n v="508830"/>
    <n v="417345"/>
    <n v="0"/>
    <x v="5"/>
  </r>
  <r>
    <x v="9"/>
    <x v="4"/>
    <x v="2"/>
    <x v="0"/>
    <x v="29"/>
    <x v="27"/>
    <n v="462726"/>
    <n v="420791"/>
    <n v="0"/>
    <x v="5"/>
  </r>
  <r>
    <x v="9"/>
    <x v="4"/>
    <x v="2"/>
    <x v="0"/>
    <x v="29"/>
    <x v="28"/>
    <n v="417442"/>
    <n v="424152"/>
    <n v="0"/>
    <x v="5"/>
  </r>
  <r>
    <x v="9"/>
    <x v="4"/>
    <x v="2"/>
    <x v="0"/>
    <x v="29"/>
    <x v="29"/>
    <n v="372962"/>
    <n v="427385"/>
    <n v="0"/>
    <x v="5"/>
  </r>
  <r>
    <x v="9"/>
    <x v="4"/>
    <x v="2"/>
    <x v="0"/>
    <x v="29"/>
    <x v="30"/>
    <n v="329272"/>
    <n v="430569"/>
    <n v="0"/>
    <x v="5"/>
  </r>
  <r>
    <x v="9"/>
    <x v="5"/>
    <x v="0"/>
    <x v="0"/>
    <x v="29"/>
    <x v="0"/>
    <n v="10550914"/>
    <n v="1794413"/>
    <n v="0"/>
    <x v="5"/>
  </r>
  <r>
    <x v="9"/>
    <x v="5"/>
    <x v="0"/>
    <x v="0"/>
    <x v="29"/>
    <x v="1"/>
    <n v="10165806"/>
    <n v="1812148"/>
    <n v="0"/>
    <x v="5"/>
  </r>
  <r>
    <x v="9"/>
    <x v="5"/>
    <x v="0"/>
    <x v="0"/>
    <x v="29"/>
    <x v="2"/>
    <n v="9780698"/>
    <n v="1822140"/>
    <n v="0"/>
    <x v="5"/>
  </r>
  <r>
    <x v="9"/>
    <x v="5"/>
    <x v="0"/>
    <x v="0"/>
    <x v="29"/>
    <x v="3"/>
    <n v="9395590"/>
    <n v="1840851"/>
    <n v="0"/>
    <x v="5"/>
  </r>
  <r>
    <x v="9"/>
    <x v="5"/>
    <x v="0"/>
    <x v="0"/>
    <x v="29"/>
    <x v="4"/>
    <n v="9010482"/>
    <n v="1864314"/>
    <n v="0"/>
    <x v="5"/>
  </r>
  <r>
    <x v="9"/>
    <x v="5"/>
    <x v="0"/>
    <x v="0"/>
    <x v="29"/>
    <x v="5"/>
    <n v="8625374"/>
    <n v="1870171"/>
    <n v="0"/>
    <x v="5"/>
  </r>
  <r>
    <x v="9"/>
    <x v="5"/>
    <x v="0"/>
    <x v="0"/>
    <x v="29"/>
    <x v="6"/>
    <n v="8240266"/>
    <n v="1882436"/>
    <n v="0"/>
    <x v="5"/>
  </r>
  <r>
    <x v="9"/>
    <x v="5"/>
    <x v="0"/>
    <x v="0"/>
    <x v="29"/>
    <x v="7"/>
    <n v="7855157"/>
    <n v="1913591"/>
    <n v="0"/>
    <x v="5"/>
  </r>
  <r>
    <x v="9"/>
    <x v="5"/>
    <x v="0"/>
    <x v="0"/>
    <x v="29"/>
    <x v="8"/>
    <n v="7470048"/>
    <n v="1948180"/>
    <n v="0"/>
    <x v="5"/>
  </r>
  <r>
    <x v="9"/>
    <x v="5"/>
    <x v="0"/>
    <x v="0"/>
    <x v="29"/>
    <x v="9"/>
    <n v="7084940"/>
    <n v="1971227"/>
    <n v="0"/>
    <x v="5"/>
  </r>
  <r>
    <x v="9"/>
    <x v="5"/>
    <x v="0"/>
    <x v="0"/>
    <x v="29"/>
    <x v="10"/>
    <n v="6699832"/>
    <n v="1982490"/>
    <n v="0"/>
    <x v="5"/>
  </r>
  <r>
    <x v="9"/>
    <x v="5"/>
    <x v="0"/>
    <x v="0"/>
    <x v="29"/>
    <x v="11"/>
    <n v="6314723"/>
    <n v="1988024"/>
    <n v="0"/>
    <x v="5"/>
  </r>
  <r>
    <x v="9"/>
    <x v="5"/>
    <x v="0"/>
    <x v="0"/>
    <x v="29"/>
    <x v="12"/>
    <n v="5929614"/>
    <n v="1990679"/>
    <n v="0"/>
    <x v="5"/>
  </r>
  <r>
    <x v="9"/>
    <x v="5"/>
    <x v="0"/>
    <x v="0"/>
    <x v="29"/>
    <x v="13"/>
    <n v="5544506"/>
    <n v="1998190"/>
    <n v="0"/>
    <x v="5"/>
  </r>
  <r>
    <x v="9"/>
    <x v="5"/>
    <x v="0"/>
    <x v="0"/>
    <x v="29"/>
    <x v="14"/>
    <n v="5159398"/>
    <n v="2012931"/>
    <n v="0"/>
    <x v="5"/>
  </r>
  <r>
    <x v="9"/>
    <x v="5"/>
    <x v="0"/>
    <x v="0"/>
    <x v="29"/>
    <x v="15"/>
    <n v="4774289"/>
    <n v="2031379"/>
    <n v="0"/>
    <x v="5"/>
  </r>
  <r>
    <x v="9"/>
    <x v="5"/>
    <x v="0"/>
    <x v="0"/>
    <x v="29"/>
    <x v="16"/>
    <n v="4389180"/>
    <n v="2049760"/>
    <n v="0"/>
    <x v="5"/>
  </r>
  <r>
    <x v="9"/>
    <x v="5"/>
    <x v="0"/>
    <x v="0"/>
    <x v="29"/>
    <x v="17"/>
    <n v="4004072"/>
    <n v="2065079"/>
    <n v="0"/>
    <x v="5"/>
  </r>
  <r>
    <x v="9"/>
    <x v="5"/>
    <x v="0"/>
    <x v="0"/>
    <x v="29"/>
    <x v="18"/>
    <n v="3618964"/>
    <n v="2076115"/>
    <n v="0"/>
    <x v="5"/>
  </r>
  <r>
    <x v="9"/>
    <x v="5"/>
    <x v="0"/>
    <x v="0"/>
    <x v="29"/>
    <x v="19"/>
    <n v="3233856"/>
    <n v="2081833"/>
    <n v="0"/>
    <x v="5"/>
  </r>
  <r>
    <x v="9"/>
    <x v="5"/>
    <x v="0"/>
    <x v="0"/>
    <x v="29"/>
    <x v="20"/>
    <n v="2848748"/>
    <n v="2087317"/>
    <n v="0"/>
    <x v="5"/>
  </r>
  <r>
    <x v="9"/>
    <x v="5"/>
    <x v="0"/>
    <x v="0"/>
    <x v="29"/>
    <x v="21"/>
    <n v="2463639"/>
    <n v="2095160"/>
    <n v="0"/>
    <x v="5"/>
  </r>
  <r>
    <x v="9"/>
    <x v="5"/>
    <x v="0"/>
    <x v="0"/>
    <x v="29"/>
    <x v="22"/>
    <n v="2078531"/>
    <n v="2104867"/>
    <n v="0"/>
    <x v="5"/>
  </r>
  <r>
    <x v="9"/>
    <x v="5"/>
    <x v="0"/>
    <x v="0"/>
    <x v="29"/>
    <x v="23"/>
    <n v="1693422"/>
    <n v="2112551"/>
    <n v="0"/>
    <x v="5"/>
  </r>
  <r>
    <x v="9"/>
    <x v="5"/>
    <x v="0"/>
    <x v="0"/>
    <x v="29"/>
    <x v="24"/>
    <n v="1308314"/>
    <n v="2119907"/>
    <n v="0"/>
    <x v="5"/>
  </r>
  <r>
    <x v="9"/>
    <x v="5"/>
    <x v="0"/>
    <x v="0"/>
    <x v="29"/>
    <x v="25"/>
    <n v="923206"/>
    <n v="2127745"/>
    <n v="0"/>
    <x v="5"/>
  </r>
  <r>
    <x v="9"/>
    <x v="5"/>
    <x v="0"/>
    <x v="0"/>
    <x v="29"/>
    <x v="26"/>
    <n v="538097"/>
    <n v="2135679"/>
    <n v="0"/>
    <x v="5"/>
  </r>
  <r>
    <x v="9"/>
    <x v="5"/>
    <x v="0"/>
    <x v="0"/>
    <x v="29"/>
    <x v="27"/>
    <n v="152989"/>
    <n v="2143035"/>
    <n v="0"/>
    <x v="5"/>
  </r>
  <r>
    <x v="9"/>
    <x v="5"/>
    <x v="0"/>
    <x v="0"/>
    <x v="29"/>
    <x v="28"/>
    <n v="0"/>
    <n v="2153429"/>
    <n v="0"/>
    <x v="5"/>
  </r>
  <r>
    <x v="9"/>
    <x v="5"/>
    <x v="0"/>
    <x v="0"/>
    <x v="29"/>
    <x v="29"/>
    <n v="0"/>
    <n v="2165536"/>
    <n v="0"/>
    <x v="5"/>
  </r>
  <r>
    <x v="9"/>
    <x v="5"/>
    <x v="0"/>
    <x v="0"/>
    <x v="29"/>
    <x v="30"/>
    <n v="0"/>
    <n v="2177998"/>
    <n v="0"/>
    <x v="5"/>
  </r>
  <r>
    <x v="9"/>
    <x v="5"/>
    <x v="1"/>
    <x v="0"/>
    <x v="29"/>
    <x v="0"/>
    <n v="1075386"/>
    <n v="182892"/>
    <n v="0"/>
    <x v="5"/>
  </r>
  <r>
    <x v="9"/>
    <x v="5"/>
    <x v="1"/>
    <x v="0"/>
    <x v="29"/>
    <x v="1"/>
    <n v="1036134"/>
    <n v="186218"/>
    <n v="0"/>
    <x v="5"/>
  </r>
  <r>
    <x v="9"/>
    <x v="5"/>
    <x v="1"/>
    <x v="0"/>
    <x v="29"/>
    <x v="2"/>
    <n v="996882"/>
    <n v="188918"/>
    <n v="0"/>
    <x v="5"/>
  </r>
  <r>
    <x v="9"/>
    <x v="5"/>
    <x v="1"/>
    <x v="0"/>
    <x v="29"/>
    <x v="3"/>
    <n v="957631"/>
    <n v="192606"/>
    <n v="0"/>
    <x v="5"/>
  </r>
  <r>
    <x v="9"/>
    <x v="5"/>
    <x v="1"/>
    <x v="0"/>
    <x v="29"/>
    <x v="4"/>
    <n v="918379"/>
    <n v="196083"/>
    <n v="0"/>
    <x v="5"/>
  </r>
  <r>
    <x v="9"/>
    <x v="5"/>
    <x v="1"/>
    <x v="0"/>
    <x v="29"/>
    <x v="5"/>
    <n v="879128"/>
    <n v="198011"/>
    <n v="0"/>
    <x v="5"/>
  </r>
  <r>
    <x v="9"/>
    <x v="5"/>
    <x v="1"/>
    <x v="0"/>
    <x v="29"/>
    <x v="6"/>
    <n v="839876"/>
    <n v="200568"/>
    <n v="0"/>
    <x v="5"/>
  </r>
  <r>
    <x v="9"/>
    <x v="5"/>
    <x v="1"/>
    <x v="0"/>
    <x v="29"/>
    <x v="7"/>
    <n v="800625"/>
    <n v="205142"/>
    <n v="0"/>
    <x v="5"/>
  </r>
  <r>
    <x v="9"/>
    <x v="5"/>
    <x v="1"/>
    <x v="0"/>
    <x v="29"/>
    <x v="8"/>
    <n v="761373"/>
    <n v="210069"/>
    <n v="0"/>
    <x v="5"/>
  </r>
  <r>
    <x v="9"/>
    <x v="5"/>
    <x v="1"/>
    <x v="0"/>
    <x v="29"/>
    <x v="9"/>
    <n v="722121"/>
    <n v="213757"/>
    <n v="0"/>
    <x v="5"/>
  </r>
  <r>
    <x v="9"/>
    <x v="5"/>
    <x v="1"/>
    <x v="0"/>
    <x v="29"/>
    <x v="10"/>
    <n v="682870"/>
    <n v="216248"/>
    <n v="0"/>
    <x v="5"/>
  </r>
  <r>
    <x v="9"/>
    <x v="5"/>
    <x v="1"/>
    <x v="0"/>
    <x v="29"/>
    <x v="11"/>
    <n v="643618"/>
    <n v="218297"/>
    <n v="0"/>
    <x v="5"/>
  </r>
  <r>
    <x v="9"/>
    <x v="5"/>
    <x v="1"/>
    <x v="0"/>
    <x v="29"/>
    <x v="12"/>
    <n v="604367"/>
    <n v="220003"/>
    <n v="0"/>
    <x v="5"/>
  </r>
  <r>
    <x v="9"/>
    <x v="5"/>
    <x v="1"/>
    <x v="0"/>
    <x v="29"/>
    <x v="13"/>
    <n v="565115"/>
    <n v="222193"/>
    <n v="0"/>
    <x v="5"/>
  </r>
  <r>
    <x v="9"/>
    <x v="5"/>
    <x v="1"/>
    <x v="0"/>
    <x v="29"/>
    <x v="14"/>
    <n v="525864"/>
    <n v="225125"/>
    <n v="0"/>
    <x v="5"/>
  </r>
  <r>
    <x v="9"/>
    <x v="5"/>
    <x v="1"/>
    <x v="0"/>
    <x v="29"/>
    <x v="15"/>
    <n v="486612"/>
    <n v="228429"/>
    <n v="0"/>
    <x v="5"/>
  </r>
  <r>
    <x v="9"/>
    <x v="5"/>
    <x v="1"/>
    <x v="0"/>
    <x v="29"/>
    <x v="16"/>
    <n v="447360"/>
    <n v="231705"/>
    <n v="0"/>
    <x v="5"/>
  </r>
  <r>
    <x v="9"/>
    <x v="5"/>
    <x v="1"/>
    <x v="0"/>
    <x v="29"/>
    <x v="17"/>
    <n v="408109"/>
    <n v="234426"/>
    <n v="0"/>
    <x v="5"/>
  </r>
  <r>
    <x v="9"/>
    <x v="5"/>
    <x v="1"/>
    <x v="0"/>
    <x v="29"/>
    <x v="18"/>
    <n v="368857"/>
    <n v="236559"/>
    <n v="0"/>
    <x v="5"/>
  </r>
  <r>
    <x v="9"/>
    <x v="5"/>
    <x v="1"/>
    <x v="0"/>
    <x v="29"/>
    <x v="19"/>
    <n v="329606"/>
    <n v="238015"/>
    <n v="0"/>
    <x v="5"/>
  </r>
  <r>
    <x v="9"/>
    <x v="5"/>
    <x v="1"/>
    <x v="0"/>
    <x v="29"/>
    <x v="20"/>
    <n v="290354"/>
    <n v="239379"/>
    <n v="0"/>
    <x v="5"/>
  </r>
  <r>
    <x v="9"/>
    <x v="5"/>
    <x v="1"/>
    <x v="0"/>
    <x v="29"/>
    <x v="21"/>
    <n v="251103"/>
    <n v="240944"/>
    <n v="0"/>
    <x v="5"/>
  </r>
  <r>
    <x v="9"/>
    <x v="5"/>
    <x v="1"/>
    <x v="0"/>
    <x v="29"/>
    <x v="22"/>
    <n v="211851"/>
    <n v="242657"/>
    <n v="0"/>
    <x v="5"/>
  </r>
  <r>
    <x v="9"/>
    <x v="5"/>
    <x v="1"/>
    <x v="0"/>
    <x v="29"/>
    <x v="23"/>
    <n v="172600"/>
    <n v="244138"/>
    <n v="0"/>
    <x v="5"/>
  </r>
  <r>
    <x v="9"/>
    <x v="5"/>
    <x v="1"/>
    <x v="0"/>
    <x v="29"/>
    <x v="24"/>
    <n v="133348"/>
    <n v="245620"/>
    <n v="0"/>
    <x v="5"/>
  </r>
  <r>
    <x v="9"/>
    <x v="5"/>
    <x v="1"/>
    <x v="0"/>
    <x v="29"/>
    <x v="25"/>
    <n v="94096"/>
    <n v="247155"/>
    <n v="0"/>
    <x v="5"/>
  </r>
  <r>
    <x v="9"/>
    <x v="5"/>
    <x v="1"/>
    <x v="0"/>
    <x v="29"/>
    <x v="26"/>
    <n v="54845"/>
    <n v="248685"/>
    <n v="0"/>
    <x v="5"/>
  </r>
  <r>
    <x v="9"/>
    <x v="5"/>
    <x v="1"/>
    <x v="0"/>
    <x v="29"/>
    <x v="27"/>
    <n v="15593"/>
    <n v="250133"/>
    <n v="0"/>
    <x v="5"/>
  </r>
  <r>
    <x v="9"/>
    <x v="5"/>
    <x v="1"/>
    <x v="0"/>
    <x v="29"/>
    <x v="28"/>
    <n v="0"/>
    <n v="251864"/>
    <n v="0"/>
    <x v="5"/>
  </r>
  <r>
    <x v="9"/>
    <x v="5"/>
    <x v="1"/>
    <x v="0"/>
    <x v="29"/>
    <x v="29"/>
    <n v="0"/>
    <n v="253742"/>
    <n v="0"/>
    <x v="5"/>
  </r>
  <r>
    <x v="9"/>
    <x v="5"/>
    <x v="1"/>
    <x v="0"/>
    <x v="29"/>
    <x v="30"/>
    <n v="0"/>
    <n v="255648"/>
    <n v="0"/>
    <x v="5"/>
  </r>
  <r>
    <x v="9"/>
    <x v="5"/>
    <x v="2"/>
    <x v="0"/>
    <x v="29"/>
    <x v="0"/>
    <n v="789746"/>
    <n v="134313"/>
    <n v="0"/>
    <x v="5"/>
  </r>
  <r>
    <x v="9"/>
    <x v="5"/>
    <x v="2"/>
    <x v="0"/>
    <x v="29"/>
    <x v="1"/>
    <n v="761432"/>
    <n v="133415"/>
    <n v="0"/>
    <x v="5"/>
  </r>
  <r>
    <x v="9"/>
    <x v="5"/>
    <x v="2"/>
    <x v="0"/>
    <x v="29"/>
    <x v="2"/>
    <n v="733622"/>
    <n v="131964"/>
    <n v="0"/>
    <x v="5"/>
  </r>
  <r>
    <x v="9"/>
    <x v="5"/>
    <x v="2"/>
    <x v="0"/>
    <x v="29"/>
    <x v="3"/>
    <n v="706306"/>
    <n v="131093"/>
    <n v="0"/>
    <x v="5"/>
  </r>
  <r>
    <x v="9"/>
    <x v="5"/>
    <x v="2"/>
    <x v="0"/>
    <x v="29"/>
    <x v="4"/>
    <n v="679475"/>
    <n v="130799"/>
    <n v="0"/>
    <x v="5"/>
  </r>
  <r>
    <x v="9"/>
    <x v="5"/>
    <x v="2"/>
    <x v="0"/>
    <x v="29"/>
    <x v="5"/>
    <n v="653121"/>
    <n v="129394"/>
    <n v="0"/>
    <x v="5"/>
  </r>
  <r>
    <x v="9"/>
    <x v="5"/>
    <x v="2"/>
    <x v="0"/>
    <x v="29"/>
    <x v="6"/>
    <n v="627235"/>
    <n v="128728"/>
    <n v="0"/>
    <x v="5"/>
  </r>
  <r>
    <x v="9"/>
    <x v="5"/>
    <x v="2"/>
    <x v="0"/>
    <x v="29"/>
    <x v="7"/>
    <n v="601809"/>
    <n v="129687"/>
    <n v="0"/>
    <x v="5"/>
  </r>
  <r>
    <x v="9"/>
    <x v="5"/>
    <x v="2"/>
    <x v="0"/>
    <x v="29"/>
    <x v="8"/>
    <n v="576835"/>
    <n v="130951"/>
    <n v="0"/>
    <x v="5"/>
  </r>
  <r>
    <x v="9"/>
    <x v="5"/>
    <x v="2"/>
    <x v="0"/>
    <x v="29"/>
    <x v="9"/>
    <n v="552305"/>
    <n v="131416"/>
    <n v="0"/>
    <x v="5"/>
  </r>
  <r>
    <x v="9"/>
    <x v="5"/>
    <x v="2"/>
    <x v="0"/>
    <x v="29"/>
    <x v="10"/>
    <n v="528210"/>
    <n v="130796"/>
    <n v="0"/>
    <x v="5"/>
  </r>
  <r>
    <x v="9"/>
    <x v="5"/>
    <x v="2"/>
    <x v="0"/>
    <x v="29"/>
    <x v="11"/>
    <n v="504544"/>
    <n v="129806"/>
    <n v="0"/>
    <x v="5"/>
  </r>
  <r>
    <x v="9"/>
    <x v="5"/>
    <x v="2"/>
    <x v="0"/>
    <x v="29"/>
    <x v="12"/>
    <n v="481298"/>
    <n v="128682"/>
    <n v="0"/>
    <x v="5"/>
  </r>
  <r>
    <x v="9"/>
    <x v="5"/>
    <x v="2"/>
    <x v="0"/>
    <x v="29"/>
    <x v="13"/>
    <n v="458465"/>
    <n v="127924"/>
    <n v="0"/>
    <x v="5"/>
  </r>
  <r>
    <x v="9"/>
    <x v="5"/>
    <x v="2"/>
    <x v="0"/>
    <x v="29"/>
    <x v="14"/>
    <n v="436038"/>
    <n v="127685"/>
    <n v="0"/>
    <x v="5"/>
  </r>
  <r>
    <x v="9"/>
    <x v="5"/>
    <x v="2"/>
    <x v="0"/>
    <x v="29"/>
    <x v="15"/>
    <n v="414009"/>
    <n v="127732"/>
    <n v="0"/>
    <x v="5"/>
  </r>
  <r>
    <x v="9"/>
    <x v="5"/>
    <x v="2"/>
    <x v="0"/>
    <x v="29"/>
    <x v="16"/>
    <n v="392372"/>
    <n v="127833"/>
    <n v="0"/>
    <x v="5"/>
  </r>
  <r>
    <x v="9"/>
    <x v="5"/>
    <x v="2"/>
    <x v="0"/>
    <x v="29"/>
    <x v="17"/>
    <n v="371120"/>
    <n v="127753"/>
    <n v="0"/>
    <x v="5"/>
  </r>
  <r>
    <x v="9"/>
    <x v="5"/>
    <x v="2"/>
    <x v="0"/>
    <x v="29"/>
    <x v="18"/>
    <n v="350245"/>
    <n v="127434"/>
    <n v="0"/>
    <x v="5"/>
  </r>
  <r>
    <x v="9"/>
    <x v="5"/>
    <x v="2"/>
    <x v="0"/>
    <x v="29"/>
    <x v="19"/>
    <n v="329740"/>
    <n v="126797"/>
    <n v="0"/>
    <x v="5"/>
  </r>
  <r>
    <x v="9"/>
    <x v="5"/>
    <x v="2"/>
    <x v="0"/>
    <x v="29"/>
    <x v="20"/>
    <n v="309601"/>
    <n v="126214"/>
    <n v="0"/>
    <x v="5"/>
  </r>
  <r>
    <x v="9"/>
    <x v="5"/>
    <x v="2"/>
    <x v="0"/>
    <x v="29"/>
    <x v="21"/>
    <n v="289819"/>
    <n v="125836"/>
    <n v="0"/>
    <x v="5"/>
  </r>
  <r>
    <x v="9"/>
    <x v="5"/>
    <x v="2"/>
    <x v="0"/>
    <x v="29"/>
    <x v="22"/>
    <n v="270388"/>
    <n v="125603"/>
    <n v="0"/>
    <x v="5"/>
  </r>
  <r>
    <x v="9"/>
    <x v="5"/>
    <x v="2"/>
    <x v="0"/>
    <x v="29"/>
    <x v="23"/>
    <n v="251303"/>
    <n v="125295"/>
    <n v="0"/>
    <x v="5"/>
  </r>
  <r>
    <x v="9"/>
    <x v="5"/>
    <x v="2"/>
    <x v="0"/>
    <x v="29"/>
    <x v="24"/>
    <n v="232557"/>
    <n v="125022"/>
    <n v="0"/>
    <x v="5"/>
  </r>
  <r>
    <x v="9"/>
    <x v="5"/>
    <x v="2"/>
    <x v="0"/>
    <x v="29"/>
    <x v="25"/>
    <n v="214144"/>
    <n v="124809"/>
    <n v="0"/>
    <x v="5"/>
  </r>
  <r>
    <x v="9"/>
    <x v="5"/>
    <x v="2"/>
    <x v="0"/>
    <x v="29"/>
    <x v="26"/>
    <n v="196058"/>
    <n v="124614"/>
    <n v="0"/>
    <x v="5"/>
  </r>
  <r>
    <x v="9"/>
    <x v="5"/>
    <x v="2"/>
    <x v="0"/>
    <x v="29"/>
    <x v="27"/>
    <n v="178294"/>
    <n v="124408"/>
    <n v="0"/>
    <x v="5"/>
  </r>
  <r>
    <x v="9"/>
    <x v="5"/>
    <x v="2"/>
    <x v="0"/>
    <x v="29"/>
    <x v="28"/>
    <n v="160845"/>
    <n v="124148"/>
    <n v="0"/>
    <x v="5"/>
  </r>
  <r>
    <x v="9"/>
    <x v="5"/>
    <x v="2"/>
    <x v="0"/>
    <x v="29"/>
    <x v="29"/>
    <n v="143706"/>
    <n v="123848"/>
    <n v="0"/>
    <x v="5"/>
  </r>
  <r>
    <x v="9"/>
    <x v="5"/>
    <x v="2"/>
    <x v="0"/>
    <x v="29"/>
    <x v="30"/>
    <n v="126872"/>
    <n v="123583"/>
    <n v="0"/>
    <x v="5"/>
  </r>
  <r>
    <x v="9"/>
    <x v="6"/>
    <x v="0"/>
    <x v="0"/>
    <x v="29"/>
    <x v="0"/>
    <n v="20136316"/>
    <n v="3424619"/>
    <n v="0"/>
    <x v="5"/>
  </r>
  <r>
    <x v="9"/>
    <x v="6"/>
    <x v="0"/>
    <x v="0"/>
    <x v="29"/>
    <x v="1"/>
    <n v="19401340"/>
    <n v="3482236"/>
    <n v="0"/>
    <x v="5"/>
  </r>
  <r>
    <x v="9"/>
    <x v="6"/>
    <x v="0"/>
    <x v="0"/>
    <x v="29"/>
    <x v="2"/>
    <n v="18666364"/>
    <n v="3506906"/>
    <n v="0"/>
    <x v="5"/>
  </r>
  <r>
    <x v="9"/>
    <x v="6"/>
    <x v="0"/>
    <x v="0"/>
    <x v="29"/>
    <x v="3"/>
    <n v="17931388"/>
    <n v="3548392"/>
    <n v="0"/>
    <x v="5"/>
  </r>
  <r>
    <x v="9"/>
    <x v="6"/>
    <x v="0"/>
    <x v="0"/>
    <x v="29"/>
    <x v="4"/>
    <n v="17196412"/>
    <n v="3604464"/>
    <n v="0"/>
    <x v="5"/>
  </r>
  <r>
    <x v="9"/>
    <x v="6"/>
    <x v="0"/>
    <x v="0"/>
    <x v="29"/>
    <x v="5"/>
    <n v="16461436"/>
    <n v="3707007"/>
    <n v="0"/>
    <x v="5"/>
  </r>
  <r>
    <x v="9"/>
    <x v="6"/>
    <x v="0"/>
    <x v="0"/>
    <x v="29"/>
    <x v="6"/>
    <n v="15726460"/>
    <n v="3812490"/>
    <n v="0"/>
    <x v="5"/>
  </r>
  <r>
    <x v="9"/>
    <x v="6"/>
    <x v="0"/>
    <x v="0"/>
    <x v="29"/>
    <x v="7"/>
    <n v="14991484"/>
    <n v="3883381"/>
    <n v="0"/>
    <x v="5"/>
  </r>
  <r>
    <x v="9"/>
    <x v="6"/>
    <x v="0"/>
    <x v="0"/>
    <x v="29"/>
    <x v="8"/>
    <n v="14256508"/>
    <n v="3928345"/>
    <n v="0"/>
    <x v="5"/>
  </r>
  <r>
    <x v="9"/>
    <x v="6"/>
    <x v="0"/>
    <x v="0"/>
    <x v="29"/>
    <x v="9"/>
    <n v="13521532"/>
    <n v="3955460"/>
    <n v="0"/>
    <x v="5"/>
  </r>
  <r>
    <x v="9"/>
    <x v="6"/>
    <x v="0"/>
    <x v="0"/>
    <x v="29"/>
    <x v="10"/>
    <n v="12786556"/>
    <n v="3979632"/>
    <n v="0"/>
    <x v="5"/>
  </r>
  <r>
    <x v="9"/>
    <x v="6"/>
    <x v="0"/>
    <x v="0"/>
    <x v="29"/>
    <x v="11"/>
    <n v="12051580"/>
    <n v="3984030"/>
    <n v="0"/>
    <x v="5"/>
  </r>
  <r>
    <x v="9"/>
    <x v="6"/>
    <x v="0"/>
    <x v="0"/>
    <x v="29"/>
    <x v="12"/>
    <n v="11316604"/>
    <n v="4005255"/>
    <n v="0"/>
    <x v="5"/>
  </r>
  <r>
    <x v="9"/>
    <x v="6"/>
    <x v="0"/>
    <x v="0"/>
    <x v="29"/>
    <x v="13"/>
    <n v="10581628"/>
    <n v="4044961"/>
    <n v="0"/>
    <x v="5"/>
  </r>
  <r>
    <x v="9"/>
    <x v="6"/>
    <x v="0"/>
    <x v="0"/>
    <x v="29"/>
    <x v="14"/>
    <n v="9846652"/>
    <n v="4092285"/>
    <n v="0"/>
    <x v="5"/>
  </r>
  <r>
    <x v="9"/>
    <x v="6"/>
    <x v="0"/>
    <x v="0"/>
    <x v="29"/>
    <x v="15"/>
    <n v="9111676"/>
    <n v="4147981"/>
    <n v="0"/>
    <x v="5"/>
  </r>
  <r>
    <x v="9"/>
    <x v="6"/>
    <x v="0"/>
    <x v="0"/>
    <x v="29"/>
    <x v="16"/>
    <n v="8376700"/>
    <n v="4199466"/>
    <n v="0"/>
    <x v="5"/>
  </r>
  <r>
    <x v="9"/>
    <x v="6"/>
    <x v="0"/>
    <x v="0"/>
    <x v="29"/>
    <x v="17"/>
    <n v="7641725"/>
    <n v="4240544"/>
    <n v="0"/>
    <x v="5"/>
  </r>
  <r>
    <x v="9"/>
    <x v="6"/>
    <x v="0"/>
    <x v="0"/>
    <x v="29"/>
    <x v="18"/>
    <n v="6906750"/>
    <n v="4258568"/>
    <n v="0"/>
    <x v="5"/>
  </r>
  <r>
    <x v="9"/>
    <x v="6"/>
    <x v="0"/>
    <x v="0"/>
    <x v="29"/>
    <x v="19"/>
    <n v="6171774"/>
    <n v="4284809"/>
    <n v="0"/>
    <x v="5"/>
  </r>
  <r>
    <x v="9"/>
    <x v="6"/>
    <x v="0"/>
    <x v="0"/>
    <x v="29"/>
    <x v="20"/>
    <n v="5436798"/>
    <n v="4317810"/>
    <n v="0"/>
    <x v="5"/>
  </r>
  <r>
    <x v="9"/>
    <x v="6"/>
    <x v="0"/>
    <x v="0"/>
    <x v="29"/>
    <x v="21"/>
    <n v="4701823"/>
    <n v="4365836"/>
    <n v="0"/>
    <x v="5"/>
  </r>
  <r>
    <x v="9"/>
    <x v="6"/>
    <x v="0"/>
    <x v="0"/>
    <x v="29"/>
    <x v="22"/>
    <n v="3966848"/>
    <n v="4409187"/>
    <n v="0"/>
    <x v="5"/>
  </r>
  <r>
    <x v="9"/>
    <x v="6"/>
    <x v="0"/>
    <x v="0"/>
    <x v="29"/>
    <x v="23"/>
    <n v="3231872"/>
    <n v="4448657"/>
    <n v="0"/>
    <x v="5"/>
  </r>
  <r>
    <x v="9"/>
    <x v="6"/>
    <x v="0"/>
    <x v="0"/>
    <x v="29"/>
    <x v="24"/>
    <n v="2496896"/>
    <n v="4486180"/>
    <n v="0"/>
    <x v="5"/>
  </r>
  <r>
    <x v="9"/>
    <x v="6"/>
    <x v="0"/>
    <x v="0"/>
    <x v="29"/>
    <x v="25"/>
    <n v="1761921"/>
    <n v="4521324"/>
    <n v="0"/>
    <x v="5"/>
  </r>
  <r>
    <x v="9"/>
    <x v="6"/>
    <x v="0"/>
    <x v="0"/>
    <x v="29"/>
    <x v="26"/>
    <n v="1026946"/>
    <n v="4552404"/>
    <n v="0"/>
    <x v="5"/>
  </r>
  <r>
    <x v="9"/>
    <x v="6"/>
    <x v="0"/>
    <x v="0"/>
    <x v="29"/>
    <x v="27"/>
    <n v="291970"/>
    <n v="4580874"/>
    <n v="0"/>
    <x v="5"/>
  </r>
  <r>
    <x v="9"/>
    <x v="6"/>
    <x v="0"/>
    <x v="0"/>
    <x v="29"/>
    <x v="28"/>
    <n v="0"/>
    <n v="4619714"/>
    <n v="0"/>
    <x v="5"/>
  </r>
  <r>
    <x v="9"/>
    <x v="6"/>
    <x v="0"/>
    <x v="0"/>
    <x v="29"/>
    <x v="29"/>
    <n v="0"/>
    <n v="4665400"/>
    <n v="0"/>
    <x v="5"/>
  </r>
  <r>
    <x v="9"/>
    <x v="6"/>
    <x v="0"/>
    <x v="0"/>
    <x v="29"/>
    <x v="30"/>
    <n v="0"/>
    <n v="4710762"/>
    <n v="0"/>
    <x v="5"/>
  </r>
  <r>
    <x v="9"/>
    <x v="6"/>
    <x v="1"/>
    <x v="0"/>
    <x v="29"/>
    <x v="0"/>
    <n v="2813568"/>
    <n v="478508"/>
    <n v="0"/>
    <x v="5"/>
  </r>
  <r>
    <x v="9"/>
    <x v="6"/>
    <x v="1"/>
    <x v="0"/>
    <x v="29"/>
    <x v="1"/>
    <n v="2710873"/>
    <n v="489481"/>
    <n v="0"/>
    <x v="5"/>
  </r>
  <r>
    <x v="9"/>
    <x v="6"/>
    <x v="1"/>
    <x v="0"/>
    <x v="29"/>
    <x v="2"/>
    <n v="2608178"/>
    <n v="496203"/>
    <n v="0"/>
    <x v="5"/>
  </r>
  <r>
    <x v="9"/>
    <x v="6"/>
    <x v="1"/>
    <x v="0"/>
    <x v="29"/>
    <x v="3"/>
    <n v="2505482"/>
    <n v="505422"/>
    <n v="0"/>
    <x v="5"/>
  </r>
  <r>
    <x v="9"/>
    <x v="6"/>
    <x v="1"/>
    <x v="0"/>
    <x v="29"/>
    <x v="4"/>
    <n v="2402787"/>
    <n v="514572"/>
    <n v="0"/>
    <x v="5"/>
  </r>
  <r>
    <x v="9"/>
    <x v="6"/>
    <x v="1"/>
    <x v="0"/>
    <x v="29"/>
    <x v="5"/>
    <n v="2300092"/>
    <n v="531653"/>
    <n v="0"/>
    <x v="5"/>
  </r>
  <r>
    <x v="9"/>
    <x v="6"/>
    <x v="1"/>
    <x v="0"/>
    <x v="29"/>
    <x v="6"/>
    <n v="2197396"/>
    <n v="549045"/>
    <n v="0"/>
    <x v="5"/>
  </r>
  <r>
    <x v="9"/>
    <x v="6"/>
    <x v="1"/>
    <x v="0"/>
    <x v="29"/>
    <x v="7"/>
    <n v="2094701"/>
    <n v="561476"/>
    <n v="0"/>
    <x v="5"/>
  </r>
  <r>
    <x v="9"/>
    <x v="6"/>
    <x v="1"/>
    <x v="0"/>
    <x v="29"/>
    <x v="8"/>
    <n v="1992006"/>
    <n v="570060"/>
    <n v="0"/>
    <x v="5"/>
  </r>
  <r>
    <x v="9"/>
    <x v="6"/>
    <x v="1"/>
    <x v="0"/>
    <x v="29"/>
    <x v="9"/>
    <n v="1889311"/>
    <n v="575976"/>
    <n v="0"/>
    <x v="5"/>
  </r>
  <r>
    <x v="9"/>
    <x v="6"/>
    <x v="1"/>
    <x v="0"/>
    <x v="29"/>
    <x v="10"/>
    <n v="1786616"/>
    <n v="581719"/>
    <n v="0"/>
    <x v="5"/>
  </r>
  <r>
    <x v="9"/>
    <x v="6"/>
    <x v="1"/>
    <x v="0"/>
    <x v="29"/>
    <x v="11"/>
    <n v="1683920"/>
    <n v="585241"/>
    <n v="0"/>
    <x v="5"/>
  </r>
  <r>
    <x v="9"/>
    <x v="6"/>
    <x v="1"/>
    <x v="0"/>
    <x v="29"/>
    <x v="12"/>
    <n v="1581225"/>
    <n v="591123"/>
    <n v="0"/>
    <x v="5"/>
  </r>
  <r>
    <x v="9"/>
    <x v="6"/>
    <x v="1"/>
    <x v="0"/>
    <x v="29"/>
    <x v="13"/>
    <n v="1478530"/>
    <n v="599598"/>
    <n v="0"/>
    <x v="5"/>
  </r>
  <r>
    <x v="9"/>
    <x v="6"/>
    <x v="1"/>
    <x v="0"/>
    <x v="29"/>
    <x v="14"/>
    <n v="1375834"/>
    <n v="609020"/>
    <n v="0"/>
    <x v="5"/>
  </r>
  <r>
    <x v="9"/>
    <x v="6"/>
    <x v="1"/>
    <x v="0"/>
    <x v="29"/>
    <x v="15"/>
    <n v="1273139"/>
    <n v="619570"/>
    <n v="0"/>
    <x v="5"/>
  </r>
  <r>
    <x v="9"/>
    <x v="6"/>
    <x v="1"/>
    <x v="0"/>
    <x v="29"/>
    <x v="16"/>
    <n v="1170444"/>
    <n v="629444"/>
    <n v="0"/>
    <x v="5"/>
  </r>
  <r>
    <x v="9"/>
    <x v="6"/>
    <x v="1"/>
    <x v="0"/>
    <x v="29"/>
    <x v="17"/>
    <n v="1067749"/>
    <n v="637042"/>
    <n v="0"/>
    <x v="5"/>
  </r>
  <r>
    <x v="9"/>
    <x v="6"/>
    <x v="1"/>
    <x v="0"/>
    <x v="29"/>
    <x v="18"/>
    <n v="965054"/>
    <n v="640852"/>
    <n v="0"/>
    <x v="5"/>
  </r>
  <r>
    <x v="9"/>
    <x v="6"/>
    <x v="1"/>
    <x v="0"/>
    <x v="29"/>
    <x v="19"/>
    <n v="862358"/>
    <n v="645710"/>
    <n v="0"/>
    <x v="5"/>
  </r>
  <r>
    <x v="9"/>
    <x v="6"/>
    <x v="1"/>
    <x v="0"/>
    <x v="29"/>
    <x v="20"/>
    <n v="759663"/>
    <n v="651432"/>
    <n v="0"/>
    <x v="5"/>
  </r>
  <r>
    <x v="9"/>
    <x v="6"/>
    <x v="1"/>
    <x v="0"/>
    <x v="29"/>
    <x v="21"/>
    <n v="656968"/>
    <n v="659247"/>
    <n v="0"/>
    <x v="5"/>
  </r>
  <r>
    <x v="9"/>
    <x v="6"/>
    <x v="1"/>
    <x v="0"/>
    <x v="29"/>
    <x v="22"/>
    <n v="554272"/>
    <n v="666167"/>
    <n v="0"/>
    <x v="5"/>
  </r>
  <r>
    <x v="9"/>
    <x v="6"/>
    <x v="1"/>
    <x v="0"/>
    <x v="29"/>
    <x v="23"/>
    <n v="451577"/>
    <n v="672554"/>
    <n v="0"/>
    <x v="5"/>
  </r>
  <r>
    <x v="9"/>
    <x v="6"/>
    <x v="1"/>
    <x v="0"/>
    <x v="29"/>
    <x v="24"/>
    <n v="348882"/>
    <n v="678839"/>
    <n v="0"/>
    <x v="5"/>
  </r>
  <r>
    <x v="9"/>
    <x v="6"/>
    <x v="1"/>
    <x v="0"/>
    <x v="29"/>
    <x v="25"/>
    <n v="246187"/>
    <n v="684754"/>
    <n v="0"/>
    <x v="5"/>
  </r>
  <r>
    <x v="9"/>
    <x v="6"/>
    <x v="1"/>
    <x v="0"/>
    <x v="29"/>
    <x v="26"/>
    <n v="143492"/>
    <n v="689996"/>
    <n v="0"/>
    <x v="5"/>
  </r>
  <r>
    <x v="9"/>
    <x v="6"/>
    <x v="1"/>
    <x v="0"/>
    <x v="29"/>
    <x v="27"/>
    <n v="40796"/>
    <n v="694795"/>
    <n v="0"/>
    <x v="5"/>
  </r>
  <r>
    <x v="9"/>
    <x v="6"/>
    <x v="1"/>
    <x v="0"/>
    <x v="29"/>
    <x v="28"/>
    <n v="0"/>
    <n v="701043"/>
    <n v="0"/>
    <x v="5"/>
  </r>
  <r>
    <x v="9"/>
    <x v="6"/>
    <x v="1"/>
    <x v="0"/>
    <x v="29"/>
    <x v="29"/>
    <n v="0"/>
    <n v="708234"/>
    <n v="0"/>
    <x v="5"/>
  </r>
  <r>
    <x v="9"/>
    <x v="6"/>
    <x v="1"/>
    <x v="0"/>
    <x v="29"/>
    <x v="30"/>
    <n v="0"/>
    <n v="715329"/>
    <n v="0"/>
    <x v="5"/>
  </r>
  <r>
    <x v="9"/>
    <x v="6"/>
    <x v="2"/>
    <x v="0"/>
    <x v="29"/>
    <x v="0"/>
    <n v="1147422"/>
    <n v="195144"/>
    <n v="0"/>
    <x v="5"/>
  </r>
  <r>
    <x v="9"/>
    <x v="6"/>
    <x v="2"/>
    <x v="0"/>
    <x v="29"/>
    <x v="1"/>
    <n v="1106285"/>
    <n v="195553"/>
    <n v="0"/>
    <x v="5"/>
  </r>
  <r>
    <x v="9"/>
    <x v="6"/>
    <x v="2"/>
    <x v="0"/>
    <x v="29"/>
    <x v="2"/>
    <n v="1065879"/>
    <n v="194241"/>
    <n v="0"/>
    <x v="5"/>
  </r>
  <r>
    <x v="9"/>
    <x v="6"/>
    <x v="2"/>
    <x v="0"/>
    <x v="29"/>
    <x v="3"/>
    <n v="1026192"/>
    <n v="193668"/>
    <n v="0"/>
    <x v="5"/>
  </r>
  <r>
    <x v="9"/>
    <x v="6"/>
    <x v="2"/>
    <x v="0"/>
    <x v="29"/>
    <x v="4"/>
    <n v="987209"/>
    <n v="194542"/>
    <n v="0"/>
    <x v="5"/>
  </r>
  <r>
    <x v="9"/>
    <x v="6"/>
    <x v="2"/>
    <x v="0"/>
    <x v="29"/>
    <x v="5"/>
    <n v="948919"/>
    <n v="198179"/>
    <n v="0"/>
    <x v="5"/>
  </r>
  <r>
    <x v="9"/>
    <x v="6"/>
    <x v="2"/>
    <x v="0"/>
    <x v="29"/>
    <x v="6"/>
    <n v="911309"/>
    <n v="202879"/>
    <n v="0"/>
    <x v="5"/>
  </r>
  <r>
    <x v="9"/>
    <x v="6"/>
    <x v="2"/>
    <x v="0"/>
    <x v="29"/>
    <x v="7"/>
    <n v="874368"/>
    <n v="206885"/>
    <n v="0"/>
    <x v="5"/>
  </r>
  <r>
    <x v="9"/>
    <x v="6"/>
    <x v="2"/>
    <x v="0"/>
    <x v="29"/>
    <x v="8"/>
    <n v="838083"/>
    <n v="209759"/>
    <n v="0"/>
    <x v="5"/>
  </r>
  <r>
    <x v="9"/>
    <x v="6"/>
    <x v="2"/>
    <x v="0"/>
    <x v="29"/>
    <x v="9"/>
    <n v="802443"/>
    <n v="211565"/>
    <n v="0"/>
    <x v="5"/>
  </r>
  <r>
    <x v="9"/>
    <x v="6"/>
    <x v="2"/>
    <x v="0"/>
    <x v="29"/>
    <x v="10"/>
    <n v="767436"/>
    <n v="212086"/>
    <n v="0"/>
    <x v="5"/>
  </r>
  <r>
    <x v="9"/>
    <x v="6"/>
    <x v="2"/>
    <x v="0"/>
    <x v="29"/>
    <x v="11"/>
    <n v="733051"/>
    <n v="211476"/>
    <n v="0"/>
    <x v="5"/>
  </r>
  <r>
    <x v="9"/>
    <x v="6"/>
    <x v="2"/>
    <x v="0"/>
    <x v="29"/>
    <x v="12"/>
    <n v="699278"/>
    <n v="211844"/>
    <n v="0"/>
    <x v="5"/>
  </r>
  <r>
    <x v="9"/>
    <x v="6"/>
    <x v="2"/>
    <x v="0"/>
    <x v="29"/>
    <x v="13"/>
    <n v="666104"/>
    <n v="213260"/>
    <n v="0"/>
    <x v="5"/>
  </r>
  <r>
    <x v="9"/>
    <x v="6"/>
    <x v="2"/>
    <x v="0"/>
    <x v="29"/>
    <x v="14"/>
    <n v="633520"/>
    <n v="215185"/>
    <n v="0"/>
    <x v="5"/>
  </r>
  <r>
    <x v="9"/>
    <x v="6"/>
    <x v="2"/>
    <x v="0"/>
    <x v="29"/>
    <x v="15"/>
    <n v="601514"/>
    <n v="217663"/>
    <n v="0"/>
    <x v="5"/>
  </r>
  <r>
    <x v="9"/>
    <x v="6"/>
    <x v="2"/>
    <x v="0"/>
    <x v="29"/>
    <x v="16"/>
    <n v="570078"/>
    <n v="220063"/>
    <n v="0"/>
    <x v="5"/>
  </r>
  <r>
    <x v="9"/>
    <x v="6"/>
    <x v="2"/>
    <x v="0"/>
    <x v="29"/>
    <x v="17"/>
    <n v="539200"/>
    <n v="221902"/>
    <n v="0"/>
    <x v="5"/>
  </r>
  <r>
    <x v="9"/>
    <x v="6"/>
    <x v="2"/>
    <x v="0"/>
    <x v="29"/>
    <x v="18"/>
    <n v="508870"/>
    <n v="222553"/>
    <n v="0"/>
    <x v="5"/>
  </r>
  <r>
    <x v="9"/>
    <x v="6"/>
    <x v="2"/>
    <x v="0"/>
    <x v="29"/>
    <x v="19"/>
    <n v="479080"/>
    <n v="223584"/>
    <n v="0"/>
    <x v="5"/>
  </r>
  <r>
    <x v="9"/>
    <x v="6"/>
    <x v="2"/>
    <x v="0"/>
    <x v="29"/>
    <x v="20"/>
    <n v="449819"/>
    <n v="225114"/>
    <n v="0"/>
    <x v="5"/>
  </r>
  <r>
    <x v="9"/>
    <x v="6"/>
    <x v="2"/>
    <x v="0"/>
    <x v="29"/>
    <x v="21"/>
    <n v="421078"/>
    <n v="227560"/>
    <n v="0"/>
    <x v="5"/>
  </r>
  <r>
    <x v="9"/>
    <x v="6"/>
    <x v="2"/>
    <x v="0"/>
    <x v="29"/>
    <x v="22"/>
    <n v="392847"/>
    <n v="229816"/>
    <n v="0"/>
    <x v="5"/>
  </r>
  <r>
    <x v="9"/>
    <x v="6"/>
    <x v="2"/>
    <x v="0"/>
    <x v="29"/>
    <x v="23"/>
    <n v="365118"/>
    <n v="231963"/>
    <n v="0"/>
    <x v="5"/>
  </r>
  <r>
    <x v="9"/>
    <x v="6"/>
    <x v="2"/>
    <x v="0"/>
    <x v="29"/>
    <x v="24"/>
    <n v="337882"/>
    <n v="234136"/>
    <n v="0"/>
    <x v="5"/>
  </r>
  <r>
    <x v="9"/>
    <x v="6"/>
    <x v="2"/>
    <x v="0"/>
    <x v="29"/>
    <x v="25"/>
    <n v="311130"/>
    <n v="236239"/>
    <n v="0"/>
    <x v="5"/>
  </r>
  <r>
    <x v="9"/>
    <x v="6"/>
    <x v="2"/>
    <x v="0"/>
    <x v="29"/>
    <x v="26"/>
    <n v="284853"/>
    <n v="238133"/>
    <n v="0"/>
    <x v="5"/>
  </r>
  <r>
    <x v="9"/>
    <x v="6"/>
    <x v="2"/>
    <x v="0"/>
    <x v="29"/>
    <x v="27"/>
    <n v="259043"/>
    <n v="239917"/>
    <n v="0"/>
    <x v="5"/>
  </r>
  <r>
    <x v="9"/>
    <x v="6"/>
    <x v="2"/>
    <x v="0"/>
    <x v="29"/>
    <x v="28"/>
    <n v="233692"/>
    <n v="241829"/>
    <n v="0"/>
    <x v="5"/>
  </r>
  <r>
    <x v="9"/>
    <x v="6"/>
    <x v="2"/>
    <x v="0"/>
    <x v="29"/>
    <x v="29"/>
    <n v="208791"/>
    <n v="243849"/>
    <n v="0"/>
    <x v="5"/>
  </r>
  <r>
    <x v="9"/>
    <x v="6"/>
    <x v="2"/>
    <x v="0"/>
    <x v="29"/>
    <x v="30"/>
    <n v="184333"/>
    <n v="245850"/>
    <n v="0"/>
    <x v="5"/>
  </r>
  <r>
    <x v="9"/>
    <x v="7"/>
    <x v="0"/>
    <x v="0"/>
    <x v="29"/>
    <x v="0"/>
    <n v="12908492"/>
    <n v="2195370"/>
    <n v="0"/>
    <x v="5"/>
  </r>
  <r>
    <x v="9"/>
    <x v="7"/>
    <x v="0"/>
    <x v="0"/>
    <x v="29"/>
    <x v="1"/>
    <n v="12437332"/>
    <n v="2246585"/>
    <n v="0"/>
    <x v="5"/>
  </r>
  <r>
    <x v="9"/>
    <x v="7"/>
    <x v="0"/>
    <x v="0"/>
    <x v="29"/>
    <x v="2"/>
    <n v="11966172"/>
    <n v="2294184"/>
    <n v="0"/>
    <x v="5"/>
  </r>
  <r>
    <x v="9"/>
    <x v="7"/>
    <x v="0"/>
    <x v="0"/>
    <x v="29"/>
    <x v="3"/>
    <n v="11495012"/>
    <n v="2321434"/>
    <n v="0"/>
    <x v="5"/>
  </r>
  <r>
    <x v="9"/>
    <x v="7"/>
    <x v="0"/>
    <x v="0"/>
    <x v="29"/>
    <x v="4"/>
    <n v="11023852"/>
    <n v="2355208"/>
    <n v="0"/>
    <x v="5"/>
  </r>
  <r>
    <x v="9"/>
    <x v="7"/>
    <x v="0"/>
    <x v="0"/>
    <x v="29"/>
    <x v="5"/>
    <n v="10552692"/>
    <n v="2372033"/>
    <n v="0"/>
    <x v="5"/>
  </r>
  <r>
    <x v="9"/>
    <x v="7"/>
    <x v="0"/>
    <x v="0"/>
    <x v="29"/>
    <x v="6"/>
    <n v="10081532"/>
    <n v="2397626"/>
    <n v="0"/>
    <x v="5"/>
  </r>
  <r>
    <x v="9"/>
    <x v="7"/>
    <x v="0"/>
    <x v="0"/>
    <x v="29"/>
    <x v="7"/>
    <n v="9610372"/>
    <n v="2427823"/>
    <n v="0"/>
    <x v="5"/>
  </r>
  <r>
    <x v="9"/>
    <x v="7"/>
    <x v="0"/>
    <x v="0"/>
    <x v="29"/>
    <x v="8"/>
    <n v="9139212"/>
    <n v="2462005"/>
    <n v="0"/>
    <x v="5"/>
  </r>
  <r>
    <x v="9"/>
    <x v="7"/>
    <x v="0"/>
    <x v="0"/>
    <x v="29"/>
    <x v="9"/>
    <n v="8668052"/>
    <n v="2497748"/>
    <n v="0"/>
    <x v="5"/>
  </r>
  <r>
    <x v="9"/>
    <x v="7"/>
    <x v="0"/>
    <x v="0"/>
    <x v="29"/>
    <x v="10"/>
    <n v="8196892"/>
    <n v="2530329"/>
    <n v="0"/>
    <x v="5"/>
  </r>
  <r>
    <x v="9"/>
    <x v="7"/>
    <x v="0"/>
    <x v="0"/>
    <x v="29"/>
    <x v="11"/>
    <n v="7725732"/>
    <n v="2558664"/>
    <n v="0"/>
    <x v="5"/>
  </r>
  <r>
    <x v="9"/>
    <x v="7"/>
    <x v="0"/>
    <x v="0"/>
    <x v="29"/>
    <x v="12"/>
    <n v="7254572"/>
    <n v="2582949"/>
    <n v="0"/>
    <x v="5"/>
  </r>
  <r>
    <x v="9"/>
    <x v="7"/>
    <x v="0"/>
    <x v="0"/>
    <x v="29"/>
    <x v="13"/>
    <n v="6783412"/>
    <n v="2606797"/>
    <n v="0"/>
    <x v="5"/>
  </r>
  <r>
    <x v="9"/>
    <x v="7"/>
    <x v="0"/>
    <x v="0"/>
    <x v="29"/>
    <x v="14"/>
    <n v="6312252"/>
    <n v="2637665"/>
    <n v="0"/>
    <x v="5"/>
  </r>
  <r>
    <x v="9"/>
    <x v="7"/>
    <x v="0"/>
    <x v="0"/>
    <x v="29"/>
    <x v="15"/>
    <n v="5841092"/>
    <n v="2673571"/>
    <n v="0"/>
    <x v="5"/>
  </r>
  <r>
    <x v="9"/>
    <x v="7"/>
    <x v="0"/>
    <x v="0"/>
    <x v="29"/>
    <x v="16"/>
    <n v="5369932"/>
    <n v="2706833"/>
    <n v="0"/>
    <x v="5"/>
  </r>
  <r>
    <x v="9"/>
    <x v="7"/>
    <x v="0"/>
    <x v="0"/>
    <x v="29"/>
    <x v="17"/>
    <n v="4898772"/>
    <n v="2733865"/>
    <n v="0"/>
    <x v="5"/>
  </r>
  <r>
    <x v="9"/>
    <x v="7"/>
    <x v="0"/>
    <x v="0"/>
    <x v="29"/>
    <x v="18"/>
    <n v="4427612"/>
    <n v="2754505"/>
    <n v="0"/>
    <x v="5"/>
  </r>
  <r>
    <x v="9"/>
    <x v="7"/>
    <x v="0"/>
    <x v="0"/>
    <x v="29"/>
    <x v="19"/>
    <n v="3956452"/>
    <n v="2769567"/>
    <n v="0"/>
    <x v="5"/>
  </r>
  <r>
    <x v="9"/>
    <x v="7"/>
    <x v="0"/>
    <x v="0"/>
    <x v="29"/>
    <x v="20"/>
    <n v="3485292"/>
    <n v="2785730"/>
    <n v="0"/>
    <x v="5"/>
  </r>
  <r>
    <x v="9"/>
    <x v="7"/>
    <x v="0"/>
    <x v="0"/>
    <x v="29"/>
    <x v="21"/>
    <n v="3014132"/>
    <n v="2805467"/>
    <n v="0"/>
    <x v="5"/>
  </r>
  <r>
    <x v="9"/>
    <x v="7"/>
    <x v="0"/>
    <x v="0"/>
    <x v="29"/>
    <x v="22"/>
    <n v="2542972"/>
    <n v="2828708"/>
    <n v="0"/>
    <x v="5"/>
  </r>
  <r>
    <x v="9"/>
    <x v="7"/>
    <x v="0"/>
    <x v="0"/>
    <x v="29"/>
    <x v="23"/>
    <n v="2071812"/>
    <n v="2852430"/>
    <n v="0"/>
    <x v="5"/>
  </r>
  <r>
    <x v="9"/>
    <x v="7"/>
    <x v="0"/>
    <x v="0"/>
    <x v="29"/>
    <x v="24"/>
    <n v="1600652"/>
    <n v="2875057"/>
    <n v="0"/>
    <x v="5"/>
  </r>
  <r>
    <x v="9"/>
    <x v="7"/>
    <x v="0"/>
    <x v="0"/>
    <x v="29"/>
    <x v="25"/>
    <n v="1129492"/>
    <n v="2896692"/>
    <n v="0"/>
    <x v="5"/>
  </r>
  <r>
    <x v="9"/>
    <x v="7"/>
    <x v="0"/>
    <x v="0"/>
    <x v="29"/>
    <x v="26"/>
    <n v="658332"/>
    <n v="2917226"/>
    <n v="0"/>
    <x v="5"/>
  </r>
  <r>
    <x v="9"/>
    <x v="7"/>
    <x v="0"/>
    <x v="0"/>
    <x v="29"/>
    <x v="27"/>
    <n v="187172"/>
    <n v="2937009"/>
    <n v="0"/>
    <x v="5"/>
  </r>
  <r>
    <x v="9"/>
    <x v="7"/>
    <x v="0"/>
    <x v="0"/>
    <x v="29"/>
    <x v="28"/>
    <n v="0"/>
    <n v="2961379"/>
    <n v="0"/>
    <x v="5"/>
  </r>
  <r>
    <x v="9"/>
    <x v="7"/>
    <x v="0"/>
    <x v="0"/>
    <x v="29"/>
    <x v="29"/>
    <n v="0"/>
    <n v="2987752"/>
    <n v="0"/>
    <x v="5"/>
  </r>
  <r>
    <x v="9"/>
    <x v="7"/>
    <x v="0"/>
    <x v="0"/>
    <x v="29"/>
    <x v="30"/>
    <n v="0"/>
    <n v="3012902"/>
    <n v="0"/>
    <x v="5"/>
  </r>
  <r>
    <x v="9"/>
    <x v="7"/>
    <x v="1"/>
    <x v="0"/>
    <x v="29"/>
    <x v="0"/>
    <n v="1713166"/>
    <n v="291361"/>
    <n v="0"/>
    <x v="5"/>
  </r>
  <r>
    <x v="9"/>
    <x v="7"/>
    <x v="1"/>
    <x v="0"/>
    <x v="29"/>
    <x v="1"/>
    <n v="1650636"/>
    <n v="301077"/>
    <n v="0"/>
    <x v="5"/>
  </r>
  <r>
    <x v="9"/>
    <x v="7"/>
    <x v="1"/>
    <x v="0"/>
    <x v="29"/>
    <x v="2"/>
    <n v="1588105"/>
    <n v="314287"/>
    <n v="0"/>
    <x v="5"/>
  </r>
  <r>
    <x v="9"/>
    <x v="7"/>
    <x v="1"/>
    <x v="0"/>
    <x v="29"/>
    <x v="3"/>
    <n v="1525574"/>
    <n v="323493"/>
    <n v="0"/>
    <x v="5"/>
  </r>
  <r>
    <x v="9"/>
    <x v="7"/>
    <x v="1"/>
    <x v="0"/>
    <x v="29"/>
    <x v="4"/>
    <n v="1463044"/>
    <n v="331085"/>
    <n v="0"/>
    <x v="5"/>
  </r>
  <r>
    <x v="9"/>
    <x v="7"/>
    <x v="1"/>
    <x v="0"/>
    <x v="29"/>
    <x v="5"/>
    <n v="1400514"/>
    <n v="337227"/>
    <n v="0"/>
    <x v="5"/>
  </r>
  <r>
    <x v="9"/>
    <x v="7"/>
    <x v="1"/>
    <x v="0"/>
    <x v="29"/>
    <x v="6"/>
    <n v="1337983"/>
    <n v="344413"/>
    <n v="0"/>
    <x v="5"/>
  </r>
  <r>
    <x v="9"/>
    <x v="7"/>
    <x v="1"/>
    <x v="0"/>
    <x v="29"/>
    <x v="7"/>
    <n v="1275452"/>
    <n v="352212"/>
    <n v="0"/>
    <x v="5"/>
  </r>
  <r>
    <x v="9"/>
    <x v="7"/>
    <x v="1"/>
    <x v="0"/>
    <x v="29"/>
    <x v="8"/>
    <n v="1212922"/>
    <n v="360433"/>
    <n v="0"/>
    <x v="5"/>
  </r>
  <r>
    <x v="9"/>
    <x v="7"/>
    <x v="1"/>
    <x v="0"/>
    <x v="29"/>
    <x v="9"/>
    <n v="1150392"/>
    <n v="368831"/>
    <n v="0"/>
    <x v="5"/>
  </r>
  <r>
    <x v="9"/>
    <x v="7"/>
    <x v="1"/>
    <x v="0"/>
    <x v="29"/>
    <x v="10"/>
    <n v="1087861"/>
    <n v="377023"/>
    <n v="0"/>
    <x v="5"/>
  </r>
  <r>
    <x v="9"/>
    <x v="7"/>
    <x v="1"/>
    <x v="0"/>
    <x v="29"/>
    <x v="11"/>
    <n v="1025330"/>
    <n v="385217"/>
    <n v="0"/>
    <x v="5"/>
  </r>
  <r>
    <x v="9"/>
    <x v="7"/>
    <x v="1"/>
    <x v="0"/>
    <x v="29"/>
    <x v="12"/>
    <n v="962800"/>
    <n v="392711"/>
    <n v="0"/>
    <x v="5"/>
  </r>
  <r>
    <x v="9"/>
    <x v="7"/>
    <x v="1"/>
    <x v="0"/>
    <x v="29"/>
    <x v="13"/>
    <n v="900269"/>
    <n v="399964"/>
    <n v="0"/>
    <x v="5"/>
  </r>
  <r>
    <x v="9"/>
    <x v="7"/>
    <x v="1"/>
    <x v="0"/>
    <x v="29"/>
    <x v="14"/>
    <n v="837739"/>
    <n v="408074"/>
    <n v="0"/>
    <x v="5"/>
  </r>
  <r>
    <x v="9"/>
    <x v="7"/>
    <x v="1"/>
    <x v="0"/>
    <x v="29"/>
    <x v="15"/>
    <n v="775208"/>
    <n v="416803"/>
    <n v="0"/>
    <x v="5"/>
  </r>
  <r>
    <x v="9"/>
    <x v="7"/>
    <x v="1"/>
    <x v="0"/>
    <x v="29"/>
    <x v="16"/>
    <n v="712678"/>
    <n v="425025"/>
    <n v="0"/>
    <x v="5"/>
  </r>
  <r>
    <x v="9"/>
    <x v="7"/>
    <x v="1"/>
    <x v="0"/>
    <x v="29"/>
    <x v="17"/>
    <n v="650147"/>
    <n v="431545"/>
    <n v="0"/>
    <x v="5"/>
  </r>
  <r>
    <x v="9"/>
    <x v="7"/>
    <x v="1"/>
    <x v="0"/>
    <x v="29"/>
    <x v="18"/>
    <n v="587616"/>
    <n v="436703"/>
    <n v="0"/>
    <x v="5"/>
  </r>
  <r>
    <x v="9"/>
    <x v="7"/>
    <x v="1"/>
    <x v="0"/>
    <x v="29"/>
    <x v="19"/>
    <n v="525086"/>
    <n v="440731"/>
    <n v="0"/>
    <x v="5"/>
  </r>
  <r>
    <x v="9"/>
    <x v="7"/>
    <x v="1"/>
    <x v="0"/>
    <x v="29"/>
    <x v="20"/>
    <n v="462555"/>
    <n v="444728"/>
    <n v="0"/>
    <x v="5"/>
  </r>
  <r>
    <x v="9"/>
    <x v="7"/>
    <x v="1"/>
    <x v="0"/>
    <x v="29"/>
    <x v="21"/>
    <n v="400025"/>
    <n v="449063"/>
    <n v="0"/>
    <x v="5"/>
  </r>
  <r>
    <x v="9"/>
    <x v="7"/>
    <x v="1"/>
    <x v="0"/>
    <x v="29"/>
    <x v="22"/>
    <n v="337494"/>
    <n v="453746"/>
    <n v="0"/>
    <x v="5"/>
  </r>
  <r>
    <x v="9"/>
    <x v="7"/>
    <x v="1"/>
    <x v="0"/>
    <x v="29"/>
    <x v="23"/>
    <n v="274964"/>
    <n v="458516"/>
    <n v="0"/>
    <x v="5"/>
  </r>
  <r>
    <x v="9"/>
    <x v="7"/>
    <x v="1"/>
    <x v="0"/>
    <x v="29"/>
    <x v="24"/>
    <n v="212433"/>
    <n v="463238"/>
    <n v="0"/>
    <x v="5"/>
  </r>
  <r>
    <x v="9"/>
    <x v="7"/>
    <x v="1"/>
    <x v="0"/>
    <x v="29"/>
    <x v="25"/>
    <n v="149903"/>
    <n v="467789"/>
    <n v="0"/>
    <x v="5"/>
  </r>
  <r>
    <x v="9"/>
    <x v="7"/>
    <x v="1"/>
    <x v="0"/>
    <x v="29"/>
    <x v="26"/>
    <n v="87372"/>
    <n v="472110"/>
    <n v="0"/>
    <x v="5"/>
  </r>
  <r>
    <x v="9"/>
    <x v="7"/>
    <x v="1"/>
    <x v="0"/>
    <x v="29"/>
    <x v="27"/>
    <n v="24841"/>
    <n v="476262"/>
    <n v="0"/>
    <x v="5"/>
  </r>
  <r>
    <x v="9"/>
    <x v="7"/>
    <x v="1"/>
    <x v="0"/>
    <x v="29"/>
    <x v="28"/>
    <n v="0"/>
    <n v="480974"/>
    <n v="0"/>
    <x v="5"/>
  </r>
  <r>
    <x v="9"/>
    <x v="7"/>
    <x v="1"/>
    <x v="0"/>
    <x v="29"/>
    <x v="29"/>
    <n v="0"/>
    <n v="485879"/>
    <n v="0"/>
    <x v="5"/>
  </r>
  <r>
    <x v="9"/>
    <x v="7"/>
    <x v="1"/>
    <x v="0"/>
    <x v="29"/>
    <x v="30"/>
    <n v="0"/>
    <n v="490541"/>
    <n v="0"/>
    <x v="5"/>
  </r>
  <r>
    <x v="9"/>
    <x v="7"/>
    <x v="2"/>
    <x v="0"/>
    <x v="29"/>
    <x v="0"/>
    <n v="685706"/>
    <n v="116619"/>
    <n v="0"/>
    <x v="5"/>
  </r>
  <r>
    <x v="9"/>
    <x v="7"/>
    <x v="2"/>
    <x v="0"/>
    <x v="29"/>
    <x v="1"/>
    <n v="661122"/>
    <n v="116659"/>
    <n v="0"/>
    <x v="5"/>
  </r>
  <r>
    <x v="9"/>
    <x v="7"/>
    <x v="2"/>
    <x v="0"/>
    <x v="29"/>
    <x v="2"/>
    <n v="636975"/>
    <n v="117124"/>
    <n v="0"/>
    <x v="5"/>
  </r>
  <r>
    <x v="9"/>
    <x v="7"/>
    <x v="2"/>
    <x v="0"/>
    <x v="29"/>
    <x v="3"/>
    <n v="613258"/>
    <n v="116167"/>
    <n v="0"/>
    <x v="5"/>
  </r>
  <r>
    <x v="9"/>
    <x v="7"/>
    <x v="2"/>
    <x v="0"/>
    <x v="29"/>
    <x v="4"/>
    <n v="589962"/>
    <n v="115593"/>
    <n v="0"/>
    <x v="5"/>
  </r>
  <r>
    <x v="9"/>
    <x v="7"/>
    <x v="2"/>
    <x v="0"/>
    <x v="29"/>
    <x v="5"/>
    <n v="567079"/>
    <n v="114476"/>
    <n v="0"/>
    <x v="5"/>
  </r>
  <r>
    <x v="9"/>
    <x v="7"/>
    <x v="2"/>
    <x v="0"/>
    <x v="29"/>
    <x v="6"/>
    <n v="544604"/>
    <n v="114142"/>
    <n v="0"/>
    <x v="5"/>
  </r>
  <r>
    <x v="9"/>
    <x v="7"/>
    <x v="2"/>
    <x v="0"/>
    <x v="29"/>
    <x v="7"/>
    <n v="522527"/>
    <n v="114453"/>
    <n v="0"/>
    <x v="5"/>
  </r>
  <r>
    <x v="9"/>
    <x v="7"/>
    <x v="2"/>
    <x v="0"/>
    <x v="29"/>
    <x v="8"/>
    <n v="500843"/>
    <n v="115057"/>
    <n v="0"/>
    <x v="5"/>
  </r>
  <r>
    <x v="9"/>
    <x v="7"/>
    <x v="2"/>
    <x v="0"/>
    <x v="29"/>
    <x v="9"/>
    <n v="479544"/>
    <n v="115696"/>
    <n v="0"/>
    <x v="5"/>
  </r>
  <r>
    <x v="9"/>
    <x v="7"/>
    <x v="2"/>
    <x v="0"/>
    <x v="29"/>
    <x v="10"/>
    <n v="458624"/>
    <n v="115795"/>
    <n v="0"/>
    <x v="5"/>
  </r>
  <r>
    <x v="9"/>
    <x v="7"/>
    <x v="2"/>
    <x v="0"/>
    <x v="29"/>
    <x v="11"/>
    <n v="438076"/>
    <n v="115690"/>
    <n v="0"/>
    <x v="5"/>
  </r>
  <r>
    <x v="9"/>
    <x v="7"/>
    <x v="2"/>
    <x v="0"/>
    <x v="29"/>
    <x v="12"/>
    <n v="417892"/>
    <n v="115439"/>
    <n v="0"/>
    <x v="5"/>
  </r>
  <r>
    <x v="9"/>
    <x v="7"/>
    <x v="2"/>
    <x v="0"/>
    <x v="29"/>
    <x v="13"/>
    <n v="398067"/>
    <n v="115214"/>
    <n v="0"/>
    <x v="5"/>
  </r>
  <r>
    <x v="9"/>
    <x v="7"/>
    <x v="2"/>
    <x v="0"/>
    <x v="29"/>
    <x v="14"/>
    <n v="378595"/>
    <n v="115358"/>
    <n v="0"/>
    <x v="5"/>
  </r>
  <r>
    <x v="9"/>
    <x v="7"/>
    <x v="2"/>
    <x v="0"/>
    <x v="29"/>
    <x v="15"/>
    <n v="359468"/>
    <n v="115779"/>
    <n v="0"/>
    <x v="5"/>
  </r>
  <r>
    <x v="9"/>
    <x v="7"/>
    <x v="2"/>
    <x v="0"/>
    <x v="29"/>
    <x v="16"/>
    <n v="340682"/>
    <n v="116149"/>
    <n v="0"/>
    <x v="5"/>
  </r>
  <r>
    <x v="9"/>
    <x v="7"/>
    <x v="2"/>
    <x v="0"/>
    <x v="29"/>
    <x v="17"/>
    <n v="322229"/>
    <n v="116260"/>
    <n v="0"/>
    <x v="5"/>
  </r>
  <r>
    <x v="9"/>
    <x v="7"/>
    <x v="2"/>
    <x v="0"/>
    <x v="29"/>
    <x v="18"/>
    <n v="304104"/>
    <n v="116126"/>
    <n v="0"/>
    <x v="5"/>
  </r>
  <r>
    <x v="9"/>
    <x v="7"/>
    <x v="2"/>
    <x v="0"/>
    <x v="29"/>
    <x v="19"/>
    <n v="286301"/>
    <n v="115771"/>
    <n v="0"/>
    <x v="5"/>
  </r>
  <r>
    <x v="9"/>
    <x v="7"/>
    <x v="2"/>
    <x v="0"/>
    <x v="29"/>
    <x v="20"/>
    <n v="268814"/>
    <n v="115540"/>
    <n v="0"/>
    <x v="5"/>
  </r>
  <r>
    <x v="9"/>
    <x v="7"/>
    <x v="2"/>
    <x v="0"/>
    <x v="29"/>
    <x v="21"/>
    <n v="251638"/>
    <n v="115529"/>
    <n v="0"/>
    <x v="5"/>
  </r>
  <r>
    <x v="9"/>
    <x v="7"/>
    <x v="2"/>
    <x v="0"/>
    <x v="29"/>
    <x v="22"/>
    <n v="234768"/>
    <n v="115696"/>
    <n v="0"/>
    <x v="5"/>
  </r>
  <r>
    <x v="9"/>
    <x v="7"/>
    <x v="2"/>
    <x v="0"/>
    <x v="29"/>
    <x v="23"/>
    <n v="218197"/>
    <n v="115932"/>
    <n v="0"/>
    <x v="5"/>
  </r>
  <r>
    <x v="9"/>
    <x v="7"/>
    <x v="2"/>
    <x v="0"/>
    <x v="29"/>
    <x v="24"/>
    <n v="201920"/>
    <n v="116182"/>
    <n v="0"/>
    <x v="5"/>
  </r>
  <r>
    <x v="9"/>
    <x v="7"/>
    <x v="2"/>
    <x v="0"/>
    <x v="29"/>
    <x v="25"/>
    <n v="185933"/>
    <n v="116412"/>
    <n v="0"/>
    <x v="5"/>
  </r>
  <r>
    <x v="9"/>
    <x v="7"/>
    <x v="2"/>
    <x v="0"/>
    <x v="29"/>
    <x v="26"/>
    <n v="170230"/>
    <n v="116598"/>
    <n v="0"/>
    <x v="5"/>
  </r>
  <r>
    <x v="9"/>
    <x v="7"/>
    <x v="2"/>
    <x v="0"/>
    <x v="29"/>
    <x v="27"/>
    <n v="154806"/>
    <n v="116766"/>
    <n v="0"/>
    <x v="5"/>
  </r>
  <r>
    <x v="9"/>
    <x v="7"/>
    <x v="2"/>
    <x v="0"/>
    <x v="29"/>
    <x v="28"/>
    <n v="139656"/>
    <n v="116922"/>
    <n v="0"/>
    <x v="5"/>
  </r>
  <r>
    <x v="9"/>
    <x v="7"/>
    <x v="2"/>
    <x v="0"/>
    <x v="29"/>
    <x v="29"/>
    <n v="124775"/>
    <n v="117038"/>
    <n v="0"/>
    <x v="5"/>
  </r>
  <r>
    <x v="9"/>
    <x v="7"/>
    <x v="2"/>
    <x v="0"/>
    <x v="29"/>
    <x v="30"/>
    <n v="110158"/>
    <n v="117106"/>
    <n v="0"/>
    <x v="5"/>
  </r>
  <r>
    <x v="9"/>
    <x v="8"/>
    <x v="0"/>
    <x v="0"/>
    <x v="29"/>
    <x v="0"/>
    <n v="23816704"/>
    <n v="4050550"/>
    <n v="0"/>
    <x v="5"/>
  </r>
  <r>
    <x v="9"/>
    <x v="8"/>
    <x v="0"/>
    <x v="0"/>
    <x v="29"/>
    <x v="1"/>
    <n v="22947394"/>
    <n v="4067192"/>
    <n v="0"/>
    <x v="5"/>
  </r>
  <r>
    <x v="9"/>
    <x v="8"/>
    <x v="0"/>
    <x v="0"/>
    <x v="29"/>
    <x v="2"/>
    <n v="22078084"/>
    <n v="4064852"/>
    <n v="0"/>
    <x v="5"/>
  </r>
  <r>
    <x v="9"/>
    <x v="8"/>
    <x v="0"/>
    <x v="0"/>
    <x v="29"/>
    <x v="3"/>
    <n v="21208774"/>
    <n v="4030834"/>
    <n v="0"/>
    <x v="5"/>
  </r>
  <r>
    <x v="9"/>
    <x v="8"/>
    <x v="0"/>
    <x v="0"/>
    <x v="29"/>
    <x v="4"/>
    <n v="20339464"/>
    <n v="3994159"/>
    <n v="0"/>
    <x v="5"/>
  </r>
  <r>
    <x v="9"/>
    <x v="8"/>
    <x v="0"/>
    <x v="0"/>
    <x v="29"/>
    <x v="5"/>
    <n v="19470154"/>
    <n v="3992895"/>
    <n v="0"/>
    <x v="5"/>
  </r>
  <r>
    <x v="9"/>
    <x v="8"/>
    <x v="0"/>
    <x v="0"/>
    <x v="29"/>
    <x v="6"/>
    <n v="18600844"/>
    <n v="4027304"/>
    <n v="0"/>
    <x v="5"/>
  </r>
  <r>
    <x v="9"/>
    <x v="8"/>
    <x v="0"/>
    <x v="0"/>
    <x v="29"/>
    <x v="7"/>
    <n v="17731534"/>
    <n v="4085784"/>
    <n v="0"/>
    <x v="5"/>
  </r>
  <r>
    <x v="9"/>
    <x v="8"/>
    <x v="0"/>
    <x v="0"/>
    <x v="29"/>
    <x v="8"/>
    <n v="16862224"/>
    <n v="4156024"/>
    <n v="0"/>
    <x v="5"/>
  </r>
  <r>
    <x v="9"/>
    <x v="8"/>
    <x v="0"/>
    <x v="0"/>
    <x v="29"/>
    <x v="9"/>
    <n v="15992914"/>
    <n v="4209766"/>
    <n v="0"/>
    <x v="5"/>
  </r>
  <r>
    <x v="9"/>
    <x v="8"/>
    <x v="0"/>
    <x v="0"/>
    <x v="29"/>
    <x v="10"/>
    <n v="15123604"/>
    <n v="4241907"/>
    <n v="0"/>
    <x v="5"/>
  </r>
  <r>
    <x v="9"/>
    <x v="8"/>
    <x v="0"/>
    <x v="0"/>
    <x v="29"/>
    <x v="11"/>
    <n v="14254294"/>
    <n v="4260298"/>
    <n v="0"/>
    <x v="5"/>
  </r>
  <r>
    <x v="9"/>
    <x v="8"/>
    <x v="0"/>
    <x v="0"/>
    <x v="29"/>
    <x v="12"/>
    <n v="13384984"/>
    <n v="4279673"/>
    <n v="0"/>
    <x v="5"/>
  </r>
  <r>
    <x v="9"/>
    <x v="8"/>
    <x v="0"/>
    <x v="0"/>
    <x v="29"/>
    <x v="13"/>
    <n v="12515674"/>
    <n v="4296846"/>
    <n v="0"/>
    <x v="5"/>
  </r>
  <r>
    <x v="9"/>
    <x v="8"/>
    <x v="0"/>
    <x v="0"/>
    <x v="29"/>
    <x v="14"/>
    <n v="11646364"/>
    <n v="4308294"/>
    <n v="0"/>
    <x v="5"/>
  </r>
  <r>
    <x v="9"/>
    <x v="8"/>
    <x v="0"/>
    <x v="0"/>
    <x v="29"/>
    <x v="15"/>
    <n v="10777054"/>
    <n v="4317060"/>
    <n v="0"/>
    <x v="5"/>
  </r>
  <r>
    <x v="9"/>
    <x v="8"/>
    <x v="0"/>
    <x v="0"/>
    <x v="29"/>
    <x v="16"/>
    <n v="9907744"/>
    <n v="4328871"/>
    <n v="0"/>
    <x v="5"/>
  </r>
  <r>
    <x v="9"/>
    <x v="8"/>
    <x v="0"/>
    <x v="0"/>
    <x v="29"/>
    <x v="17"/>
    <n v="9038434"/>
    <n v="4340690"/>
    <n v="0"/>
    <x v="5"/>
  </r>
  <r>
    <x v="9"/>
    <x v="8"/>
    <x v="0"/>
    <x v="0"/>
    <x v="29"/>
    <x v="18"/>
    <n v="8169124"/>
    <n v="4355972"/>
    <n v="0"/>
    <x v="5"/>
  </r>
  <r>
    <x v="9"/>
    <x v="8"/>
    <x v="0"/>
    <x v="0"/>
    <x v="29"/>
    <x v="19"/>
    <n v="7299815"/>
    <n v="4380443"/>
    <n v="0"/>
    <x v="5"/>
  </r>
  <r>
    <x v="9"/>
    <x v="8"/>
    <x v="0"/>
    <x v="0"/>
    <x v="29"/>
    <x v="20"/>
    <n v="6430506"/>
    <n v="4402285"/>
    <n v="0"/>
    <x v="5"/>
  </r>
  <r>
    <x v="9"/>
    <x v="8"/>
    <x v="0"/>
    <x v="0"/>
    <x v="29"/>
    <x v="21"/>
    <n v="5561196"/>
    <n v="4417015"/>
    <n v="0"/>
    <x v="5"/>
  </r>
  <r>
    <x v="9"/>
    <x v="8"/>
    <x v="0"/>
    <x v="0"/>
    <x v="29"/>
    <x v="22"/>
    <n v="4691886"/>
    <n v="4426496"/>
    <n v="0"/>
    <x v="5"/>
  </r>
  <r>
    <x v="9"/>
    <x v="8"/>
    <x v="0"/>
    <x v="0"/>
    <x v="29"/>
    <x v="23"/>
    <n v="3822577"/>
    <n v="4435570"/>
    <n v="0"/>
    <x v="5"/>
  </r>
  <r>
    <x v="9"/>
    <x v="8"/>
    <x v="0"/>
    <x v="0"/>
    <x v="29"/>
    <x v="24"/>
    <n v="2953267"/>
    <n v="4444724"/>
    <n v="0"/>
    <x v="5"/>
  </r>
  <r>
    <x v="9"/>
    <x v="8"/>
    <x v="0"/>
    <x v="0"/>
    <x v="29"/>
    <x v="25"/>
    <n v="2083957"/>
    <n v="4453101"/>
    <n v="0"/>
    <x v="5"/>
  </r>
  <r>
    <x v="9"/>
    <x v="8"/>
    <x v="0"/>
    <x v="0"/>
    <x v="29"/>
    <x v="26"/>
    <n v="1214648"/>
    <n v="4460554"/>
    <n v="0"/>
    <x v="5"/>
  </r>
  <r>
    <x v="9"/>
    <x v="8"/>
    <x v="0"/>
    <x v="0"/>
    <x v="29"/>
    <x v="27"/>
    <n v="345338"/>
    <n v="4466929"/>
    <n v="0"/>
    <x v="5"/>
  </r>
  <r>
    <x v="9"/>
    <x v="8"/>
    <x v="0"/>
    <x v="0"/>
    <x v="29"/>
    <x v="28"/>
    <n v="0"/>
    <n v="4481789"/>
    <n v="0"/>
    <x v="5"/>
  </r>
  <r>
    <x v="9"/>
    <x v="8"/>
    <x v="0"/>
    <x v="0"/>
    <x v="29"/>
    <x v="29"/>
    <n v="0"/>
    <n v="4501155"/>
    <n v="0"/>
    <x v="5"/>
  </r>
  <r>
    <x v="9"/>
    <x v="8"/>
    <x v="0"/>
    <x v="0"/>
    <x v="29"/>
    <x v="30"/>
    <n v="0"/>
    <n v="4521385"/>
    <n v="0"/>
    <x v="5"/>
  </r>
  <r>
    <x v="9"/>
    <x v="8"/>
    <x v="1"/>
    <x v="0"/>
    <x v="29"/>
    <x v="0"/>
    <n v="4822347"/>
    <n v="820145"/>
    <n v="0"/>
    <x v="5"/>
  </r>
  <r>
    <x v="9"/>
    <x v="8"/>
    <x v="1"/>
    <x v="0"/>
    <x v="29"/>
    <x v="1"/>
    <n v="4646332"/>
    <n v="827287"/>
    <n v="0"/>
    <x v="5"/>
  </r>
  <r>
    <x v="9"/>
    <x v="8"/>
    <x v="1"/>
    <x v="0"/>
    <x v="29"/>
    <x v="2"/>
    <n v="4470316"/>
    <n v="833480"/>
    <n v="0"/>
    <x v="5"/>
  </r>
  <r>
    <x v="9"/>
    <x v="8"/>
    <x v="1"/>
    <x v="0"/>
    <x v="29"/>
    <x v="3"/>
    <n v="4294300"/>
    <n v="832525"/>
    <n v="0"/>
    <x v="5"/>
  </r>
  <r>
    <x v="9"/>
    <x v="8"/>
    <x v="1"/>
    <x v="0"/>
    <x v="29"/>
    <x v="4"/>
    <n v="4118285"/>
    <n v="828936"/>
    <n v="0"/>
    <x v="5"/>
  </r>
  <r>
    <x v="9"/>
    <x v="8"/>
    <x v="1"/>
    <x v="0"/>
    <x v="29"/>
    <x v="5"/>
    <n v="3942269"/>
    <n v="833283"/>
    <n v="0"/>
    <x v="5"/>
  </r>
  <r>
    <x v="9"/>
    <x v="8"/>
    <x v="1"/>
    <x v="0"/>
    <x v="29"/>
    <x v="6"/>
    <n v="3766253"/>
    <n v="844858"/>
    <n v="0"/>
    <x v="5"/>
  </r>
  <r>
    <x v="9"/>
    <x v="8"/>
    <x v="1"/>
    <x v="0"/>
    <x v="29"/>
    <x v="7"/>
    <n v="3590238"/>
    <n v="861450"/>
    <n v="0"/>
    <x v="5"/>
  </r>
  <r>
    <x v="9"/>
    <x v="8"/>
    <x v="1"/>
    <x v="0"/>
    <x v="29"/>
    <x v="8"/>
    <n v="3414222"/>
    <n v="880475"/>
    <n v="0"/>
    <x v="5"/>
  </r>
  <r>
    <x v="9"/>
    <x v="8"/>
    <x v="1"/>
    <x v="0"/>
    <x v="29"/>
    <x v="9"/>
    <n v="3238206"/>
    <n v="895975"/>
    <n v="0"/>
    <x v="5"/>
  </r>
  <r>
    <x v="9"/>
    <x v="8"/>
    <x v="1"/>
    <x v="0"/>
    <x v="29"/>
    <x v="10"/>
    <n v="3062190"/>
    <n v="907047"/>
    <n v="0"/>
    <x v="5"/>
  </r>
  <r>
    <x v="9"/>
    <x v="8"/>
    <x v="1"/>
    <x v="0"/>
    <x v="29"/>
    <x v="11"/>
    <n v="2886174"/>
    <n v="915628"/>
    <n v="0"/>
    <x v="5"/>
  </r>
  <r>
    <x v="9"/>
    <x v="8"/>
    <x v="1"/>
    <x v="0"/>
    <x v="29"/>
    <x v="12"/>
    <n v="2710159"/>
    <n v="924301"/>
    <n v="0"/>
    <x v="5"/>
  </r>
  <r>
    <x v="9"/>
    <x v="8"/>
    <x v="1"/>
    <x v="0"/>
    <x v="29"/>
    <x v="13"/>
    <n v="2534143"/>
    <n v="932359"/>
    <n v="0"/>
    <x v="5"/>
  </r>
  <r>
    <x v="9"/>
    <x v="8"/>
    <x v="1"/>
    <x v="0"/>
    <x v="29"/>
    <x v="14"/>
    <n v="2358127"/>
    <n v="938978"/>
    <n v="0"/>
    <x v="5"/>
  </r>
  <r>
    <x v="9"/>
    <x v="8"/>
    <x v="1"/>
    <x v="0"/>
    <x v="29"/>
    <x v="15"/>
    <n v="2182112"/>
    <n v="944858"/>
    <n v="0"/>
    <x v="5"/>
  </r>
  <r>
    <x v="9"/>
    <x v="8"/>
    <x v="1"/>
    <x v="0"/>
    <x v="29"/>
    <x v="16"/>
    <n v="2006096"/>
    <n v="951298"/>
    <n v="0"/>
    <x v="5"/>
  </r>
  <r>
    <x v="9"/>
    <x v="8"/>
    <x v="1"/>
    <x v="0"/>
    <x v="29"/>
    <x v="17"/>
    <n v="1830080"/>
    <n v="957191"/>
    <n v="0"/>
    <x v="5"/>
  </r>
  <r>
    <x v="9"/>
    <x v="8"/>
    <x v="1"/>
    <x v="0"/>
    <x v="29"/>
    <x v="18"/>
    <n v="1654065"/>
    <n v="963586"/>
    <n v="0"/>
    <x v="5"/>
  </r>
  <r>
    <x v="9"/>
    <x v="8"/>
    <x v="1"/>
    <x v="0"/>
    <x v="29"/>
    <x v="19"/>
    <n v="1478049"/>
    <n v="971856"/>
    <n v="0"/>
    <x v="5"/>
  </r>
  <r>
    <x v="9"/>
    <x v="8"/>
    <x v="1"/>
    <x v="0"/>
    <x v="29"/>
    <x v="20"/>
    <n v="1302033"/>
    <n v="979411"/>
    <n v="0"/>
    <x v="5"/>
  </r>
  <r>
    <x v="9"/>
    <x v="8"/>
    <x v="1"/>
    <x v="0"/>
    <x v="29"/>
    <x v="21"/>
    <n v="1126018"/>
    <n v="985242"/>
    <n v="0"/>
    <x v="5"/>
  </r>
  <r>
    <x v="9"/>
    <x v="8"/>
    <x v="1"/>
    <x v="0"/>
    <x v="29"/>
    <x v="22"/>
    <n v="950002"/>
    <n v="989732"/>
    <n v="0"/>
    <x v="5"/>
  </r>
  <r>
    <x v="9"/>
    <x v="8"/>
    <x v="1"/>
    <x v="0"/>
    <x v="29"/>
    <x v="23"/>
    <n v="773986"/>
    <n v="994142"/>
    <n v="0"/>
    <x v="5"/>
  </r>
  <r>
    <x v="9"/>
    <x v="8"/>
    <x v="1"/>
    <x v="0"/>
    <x v="29"/>
    <x v="24"/>
    <n v="597971"/>
    <n v="998662"/>
    <n v="0"/>
    <x v="5"/>
  </r>
  <r>
    <x v="9"/>
    <x v="8"/>
    <x v="1"/>
    <x v="0"/>
    <x v="29"/>
    <x v="25"/>
    <n v="421955"/>
    <n v="1002954"/>
    <n v="0"/>
    <x v="5"/>
  </r>
  <r>
    <x v="9"/>
    <x v="8"/>
    <x v="1"/>
    <x v="0"/>
    <x v="29"/>
    <x v="26"/>
    <n v="245940"/>
    <n v="1006945"/>
    <n v="0"/>
    <x v="5"/>
  </r>
  <r>
    <x v="9"/>
    <x v="8"/>
    <x v="1"/>
    <x v="0"/>
    <x v="29"/>
    <x v="27"/>
    <n v="69924"/>
    <n v="1010618"/>
    <n v="0"/>
    <x v="5"/>
  </r>
  <r>
    <x v="9"/>
    <x v="8"/>
    <x v="1"/>
    <x v="0"/>
    <x v="29"/>
    <x v="28"/>
    <n v="0"/>
    <n v="1015935"/>
    <n v="0"/>
    <x v="5"/>
  </r>
  <r>
    <x v="9"/>
    <x v="8"/>
    <x v="1"/>
    <x v="0"/>
    <x v="29"/>
    <x v="29"/>
    <n v="0"/>
    <n v="1022063"/>
    <n v="0"/>
    <x v="5"/>
  </r>
  <r>
    <x v="9"/>
    <x v="8"/>
    <x v="1"/>
    <x v="0"/>
    <x v="29"/>
    <x v="30"/>
    <n v="0"/>
    <n v="1028313"/>
    <n v="0"/>
    <x v="5"/>
  </r>
  <r>
    <x v="9"/>
    <x v="8"/>
    <x v="2"/>
    <x v="0"/>
    <x v="29"/>
    <x v="0"/>
    <n v="822861"/>
    <n v="139945"/>
    <n v="0"/>
    <x v="5"/>
  </r>
  <r>
    <x v="9"/>
    <x v="8"/>
    <x v="2"/>
    <x v="0"/>
    <x v="29"/>
    <x v="1"/>
    <n v="793360"/>
    <n v="138349"/>
    <n v="0"/>
    <x v="5"/>
  </r>
  <r>
    <x v="9"/>
    <x v="8"/>
    <x v="2"/>
    <x v="0"/>
    <x v="29"/>
    <x v="2"/>
    <n v="764383"/>
    <n v="136545"/>
    <n v="0"/>
    <x v="5"/>
  </r>
  <r>
    <x v="9"/>
    <x v="8"/>
    <x v="2"/>
    <x v="0"/>
    <x v="29"/>
    <x v="3"/>
    <n v="735922"/>
    <n v="133391"/>
    <n v="0"/>
    <x v="5"/>
  </r>
  <r>
    <x v="9"/>
    <x v="8"/>
    <x v="2"/>
    <x v="0"/>
    <x v="29"/>
    <x v="4"/>
    <n v="707966"/>
    <n v="130293"/>
    <n v="0"/>
    <x v="5"/>
  </r>
  <r>
    <x v="9"/>
    <x v="8"/>
    <x v="2"/>
    <x v="0"/>
    <x v="29"/>
    <x v="5"/>
    <n v="680507"/>
    <n v="128567"/>
    <n v="0"/>
    <x v="5"/>
  </r>
  <r>
    <x v="9"/>
    <x v="8"/>
    <x v="2"/>
    <x v="0"/>
    <x v="29"/>
    <x v="6"/>
    <n v="653535"/>
    <n v="128255"/>
    <n v="0"/>
    <x v="5"/>
  </r>
  <r>
    <x v="9"/>
    <x v="8"/>
    <x v="2"/>
    <x v="0"/>
    <x v="29"/>
    <x v="7"/>
    <n v="627043"/>
    <n v="129006"/>
    <n v="0"/>
    <x v="5"/>
  </r>
  <r>
    <x v="9"/>
    <x v="8"/>
    <x v="2"/>
    <x v="0"/>
    <x v="29"/>
    <x v="8"/>
    <n v="601022"/>
    <n v="130190"/>
    <n v="0"/>
    <x v="5"/>
  </r>
  <r>
    <x v="9"/>
    <x v="8"/>
    <x v="2"/>
    <x v="0"/>
    <x v="29"/>
    <x v="9"/>
    <n v="575463"/>
    <n v="130830"/>
    <n v="0"/>
    <x v="5"/>
  </r>
  <r>
    <x v="9"/>
    <x v="8"/>
    <x v="2"/>
    <x v="0"/>
    <x v="29"/>
    <x v="10"/>
    <n v="550358"/>
    <n v="130521"/>
    <n v="0"/>
    <x v="5"/>
  </r>
  <r>
    <x v="9"/>
    <x v="8"/>
    <x v="2"/>
    <x v="0"/>
    <x v="29"/>
    <x v="11"/>
    <n v="525700"/>
    <n v="129786"/>
    <n v="0"/>
    <x v="5"/>
  </r>
  <r>
    <x v="9"/>
    <x v="8"/>
    <x v="2"/>
    <x v="0"/>
    <x v="29"/>
    <x v="12"/>
    <n v="501479"/>
    <n v="129120"/>
    <n v="0"/>
    <x v="5"/>
  </r>
  <r>
    <x v="9"/>
    <x v="8"/>
    <x v="2"/>
    <x v="0"/>
    <x v="29"/>
    <x v="13"/>
    <n v="477689"/>
    <n v="128427"/>
    <n v="0"/>
    <x v="5"/>
  </r>
  <r>
    <x v="9"/>
    <x v="8"/>
    <x v="2"/>
    <x v="0"/>
    <x v="29"/>
    <x v="14"/>
    <n v="454321"/>
    <n v="127613"/>
    <n v="0"/>
    <x v="5"/>
  </r>
  <r>
    <x v="9"/>
    <x v="8"/>
    <x v="2"/>
    <x v="0"/>
    <x v="29"/>
    <x v="15"/>
    <n v="431369"/>
    <n v="126774"/>
    <n v="0"/>
    <x v="5"/>
  </r>
  <r>
    <x v="9"/>
    <x v="8"/>
    <x v="2"/>
    <x v="0"/>
    <x v="29"/>
    <x v="16"/>
    <n v="408825"/>
    <n v="126085"/>
    <n v="0"/>
    <x v="5"/>
  </r>
  <r>
    <x v="9"/>
    <x v="8"/>
    <x v="2"/>
    <x v="0"/>
    <x v="29"/>
    <x v="17"/>
    <n v="386681"/>
    <n v="125412"/>
    <n v="0"/>
    <x v="5"/>
  </r>
  <r>
    <x v="9"/>
    <x v="8"/>
    <x v="2"/>
    <x v="0"/>
    <x v="29"/>
    <x v="18"/>
    <n v="364931"/>
    <n v="124863"/>
    <n v="0"/>
    <x v="5"/>
  </r>
  <r>
    <x v="9"/>
    <x v="8"/>
    <x v="2"/>
    <x v="0"/>
    <x v="29"/>
    <x v="19"/>
    <n v="343567"/>
    <n v="124581"/>
    <n v="0"/>
    <x v="5"/>
  </r>
  <r>
    <x v="9"/>
    <x v="8"/>
    <x v="2"/>
    <x v="0"/>
    <x v="29"/>
    <x v="20"/>
    <n v="322582"/>
    <n v="124274"/>
    <n v="0"/>
    <x v="5"/>
  </r>
  <r>
    <x v="9"/>
    <x v="8"/>
    <x v="2"/>
    <x v="0"/>
    <x v="29"/>
    <x v="21"/>
    <n v="301971"/>
    <n v="123814"/>
    <n v="0"/>
    <x v="5"/>
  </r>
  <r>
    <x v="9"/>
    <x v="8"/>
    <x v="2"/>
    <x v="0"/>
    <x v="29"/>
    <x v="22"/>
    <n v="281726"/>
    <n v="123236"/>
    <n v="0"/>
    <x v="5"/>
  </r>
  <r>
    <x v="9"/>
    <x v="8"/>
    <x v="2"/>
    <x v="0"/>
    <x v="29"/>
    <x v="23"/>
    <n v="261840"/>
    <n v="122687"/>
    <n v="0"/>
    <x v="5"/>
  </r>
  <r>
    <x v="9"/>
    <x v="8"/>
    <x v="2"/>
    <x v="0"/>
    <x v="29"/>
    <x v="24"/>
    <n v="242308"/>
    <n v="122185"/>
    <n v="0"/>
    <x v="5"/>
  </r>
  <r>
    <x v="9"/>
    <x v="8"/>
    <x v="2"/>
    <x v="0"/>
    <x v="29"/>
    <x v="25"/>
    <n v="223123"/>
    <n v="121687"/>
    <n v="0"/>
    <x v="5"/>
  </r>
  <r>
    <x v="9"/>
    <x v="8"/>
    <x v="2"/>
    <x v="0"/>
    <x v="29"/>
    <x v="26"/>
    <n v="204279"/>
    <n v="121176"/>
    <n v="0"/>
    <x v="5"/>
  </r>
  <r>
    <x v="9"/>
    <x v="8"/>
    <x v="2"/>
    <x v="0"/>
    <x v="29"/>
    <x v="27"/>
    <n v="185770"/>
    <n v="120654"/>
    <n v="0"/>
    <x v="5"/>
  </r>
  <r>
    <x v="9"/>
    <x v="8"/>
    <x v="2"/>
    <x v="0"/>
    <x v="29"/>
    <x v="28"/>
    <n v="167590"/>
    <n v="120132"/>
    <n v="0"/>
    <x v="5"/>
  </r>
  <r>
    <x v="9"/>
    <x v="8"/>
    <x v="2"/>
    <x v="0"/>
    <x v="29"/>
    <x v="29"/>
    <n v="149732"/>
    <n v="119591"/>
    <n v="0"/>
    <x v="5"/>
  </r>
  <r>
    <x v="9"/>
    <x v="8"/>
    <x v="2"/>
    <x v="0"/>
    <x v="29"/>
    <x v="30"/>
    <n v="132192"/>
    <n v="119085"/>
    <n v="0"/>
    <x v="5"/>
  </r>
  <r>
    <x v="9"/>
    <x v="0"/>
    <x v="0"/>
    <x v="0"/>
    <x v="29"/>
    <x v="0"/>
    <n v="9428406"/>
    <n v="0"/>
    <n v="0"/>
    <x v="6"/>
  </r>
  <r>
    <x v="9"/>
    <x v="0"/>
    <x v="0"/>
    <x v="0"/>
    <x v="29"/>
    <x v="1"/>
    <n v="9869981"/>
    <n v="0"/>
    <n v="0"/>
    <x v="6"/>
  </r>
  <r>
    <x v="9"/>
    <x v="0"/>
    <x v="0"/>
    <x v="0"/>
    <x v="29"/>
    <x v="2"/>
    <n v="10298741"/>
    <n v="0"/>
    <n v="0"/>
    <x v="6"/>
  </r>
  <r>
    <x v="9"/>
    <x v="0"/>
    <x v="0"/>
    <x v="0"/>
    <x v="29"/>
    <x v="3"/>
    <n v="10742002"/>
    <n v="0"/>
    <n v="0"/>
    <x v="6"/>
  </r>
  <r>
    <x v="9"/>
    <x v="0"/>
    <x v="0"/>
    <x v="0"/>
    <x v="29"/>
    <x v="4"/>
    <n v="11193584"/>
    <n v="0"/>
    <n v="0"/>
    <x v="6"/>
  </r>
  <r>
    <x v="9"/>
    <x v="0"/>
    <x v="0"/>
    <x v="0"/>
    <x v="29"/>
    <x v="5"/>
    <n v="11628174"/>
    <n v="0"/>
    <n v="0"/>
    <x v="6"/>
  </r>
  <r>
    <x v="9"/>
    <x v="0"/>
    <x v="0"/>
    <x v="0"/>
    <x v="29"/>
    <x v="6"/>
    <n v="12063952"/>
    <n v="0"/>
    <n v="0"/>
    <x v="6"/>
  </r>
  <r>
    <x v="9"/>
    <x v="0"/>
    <x v="0"/>
    <x v="0"/>
    <x v="29"/>
    <x v="7"/>
    <n v="12499790"/>
    <n v="0"/>
    <n v="0"/>
    <x v="6"/>
  </r>
  <r>
    <x v="9"/>
    <x v="0"/>
    <x v="0"/>
    <x v="0"/>
    <x v="29"/>
    <x v="8"/>
    <n v="12934016"/>
    <n v="0"/>
    <n v="0"/>
    <x v="6"/>
  </r>
  <r>
    <x v="9"/>
    <x v="0"/>
    <x v="0"/>
    <x v="0"/>
    <x v="29"/>
    <x v="9"/>
    <n v="13368632"/>
    <n v="0"/>
    <n v="0"/>
    <x v="6"/>
  </r>
  <r>
    <x v="9"/>
    <x v="0"/>
    <x v="0"/>
    <x v="0"/>
    <x v="29"/>
    <x v="10"/>
    <n v="13805502"/>
    <n v="0"/>
    <n v="0"/>
    <x v="6"/>
  </r>
  <r>
    <x v="9"/>
    <x v="0"/>
    <x v="0"/>
    <x v="0"/>
    <x v="29"/>
    <x v="11"/>
    <n v="14240292"/>
    <n v="0"/>
    <n v="0"/>
    <x v="6"/>
  </r>
  <r>
    <x v="9"/>
    <x v="0"/>
    <x v="0"/>
    <x v="0"/>
    <x v="29"/>
    <x v="12"/>
    <n v="14674916"/>
    <n v="0"/>
    <n v="0"/>
    <x v="6"/>
  </r>
  <r>
    <x v="9"/>
    <x v="0"/>
    <x v="0"/>
    <x v="0"/>
    <x v="29"/>
    <x v="13"/>
    <n v="15108193"/>
    <n v="0"/>
    <n v="0"/>
    <x v="6"/>
  </r>
  <r>
    <x v="9"/>
    <x v="0"/>
    <x v="0"/>
    <x v="0"/>
    <x v="29"/>
    <x v="14"/>
    <n v="15539236"/>
    <n v="0"/>
    <n v="0"/>
    <x v="6"/>
  </r>
  <r>
    <x v="9"/>
    <x v="0"/>
    <x v="0"/>
    <x v="0"/>
    <x v="29"/>
    <x v="15"/>
    <n v="15968264"/>
    <n v="0"/>
    <n v="0"/>
    <x v="6"/>
  </r>
  <r>
    <x v="9"/>
    <x v="0"/>
    <x v="0"/>
    <x v="0"/>
    <x v="29"/>
    <x v="16"/>
    <n v="16394816"/>
    <n v="0"/>
    <n v="0"/>
    <x v="6"/>
  </r>
  <r>
    <x v="9"/>
    <x v="0"/>
    <x v="0"/>
    <x v="0"/>
    <x v="29"/>
    <x v="17"/>
    <n v="16819562"/>
    <n v="0"/>
    <n v="0"/>
    <x v="6"/>
  </r>
  <r>
    <x v="9"/>
    <x v="0"/>
    <x v="0"/>
    <x v="0"/>
    <x v="29"/>
    <x v="18"/>
    <n v="17241492"/>
    <n v="0"/>
    <n v="0"/>
    <x v="6"/>
  </r>
  <r>
    <x v="9"/>
    <x v="0"/>
    <x v="0"/>
    <x v="0"/>
    <x v="29"/>
    <x v="19"/>
    <n v="17659694"/>
    <n v="0"/>
    <n v="0"/>
    <x v="6"/>
  </r>
  <r>
    <x v="9"/>
    <x v="0"/>
    <x v="0"/>
    <x v="0"/>
    <x v="29"/>
    <x v="20"/>
    <n v="18074616"/>
    <n v="0"/>
    <n v="0"/>
    <x v="6"/>
  </r>
  <r>
    <x v="9"/>
    <x v="0"/>
    <x v="0"/>
    <x v="0"/>
    <x v="29"/>
    <x v="21"/>
    <n v="18485740"/>
    <n v="0"/>
    <n v="0"/>
    <x v="6"/>
  </r>
  <r>
    <x v="9"/>
    <x v="0"/>
    <x v="0"/>
    <x v="0"/>
    <x v="29"/>
    <x v="22"/>
    <n v="18894682"/>
    <n v="0"/>
    <n v="0"/>
    <x v="6"/>
  </r>
  <r>
    <x v="9"/>
    <x v="0"/>
    <x v="0"/>
    <x v="0"/>
    <x v="29"/>
    <x v="23"/>
    <n v="19300256"/>
    <n v="0"/>
    <n v="0"/>
    <x v="6"/>
  </r>
  <r>
    <x v="9"/>
    <x v="0"/>
    <x v="0"/>
    <x v="0"/>
    <x v="29"/>
    <x v="24"/>
    <n v="19702844"/>
    <n v="0"/>
    <n v="0"/>
    <x v="6"/>
  </r>
  <r>
    <x v="9"/>
    <x v="0"/>
    <x v="0"/>
    <x v="0"/>
    <x v="29"/>
    <x v="25"/>
    <n v="20105304"/>
    <n v="0"/>
    <n v="0"/>
    <x v="6"/>
  </r>
  <r>
    <x v="9"/>
    <x v="0"/>
    <x v="0"/>
    <x v="0"/>
    <x v="29"/>
    <x v="26"/>
    <n v="20508212"/>
    <n v="0"/>
    <n v="0"/>
    <x v="6"/>
  </r>
  <r>
    <x v="9"/>
    <x v="0"/>
    <x v="0"/>
    <x v="0"/>
    <x v="29"/>
    <x v="27"/>
    <n v="20910920"/>
    <n v="0"/>
    <n v="0"/>
    <x v="6"/>
  </r>
  <r>
    <x v="9"/>
    <x v="0"/>
    <x v="0"/>
    <x v="0"/>
    <x v="29"/>
    <x v="28"/>
    <n v="21156236"/>
    <n v="0"/>
    <n v="0"/>
    <x v="6"/>
  </r>
  <r>
    <x v="9"/>
    <x v="0"/>
    <x v="0"/>
    <x v="0"/>
    <x v="29"/>
    <x v="29"/>
    <n v="21297870"/>
    <n v="0"/>
    <n v="0"/>
    <x v="6"/>
  </r>
  <r>
    <x v="9"/>
    <x v="0"/>
    <x v="0"/>
    <x v="0"/>
    <x v="29"/>
    <x v="30"/>
    <n v="21439856"/>
    <n v="0"/>
    <n v="0"/>
    <x v="6"/>
  </r>
  <r>
    <x v="9"/>
    <x v="0"/>
    <x v="1"/>
    <x v="0"/>
    <x v="29"/>
    <x v="0"/>
    <n v="2379773"/>
    <n v="0"/>
    <n v="0"/>
    <x v="6"/>
  </r>
  <r>
    <x v="9"/>
    <x v="0"/>
    <x v="1"/>
    <x v="0"/>
    <x v="29"/>
    <x v="1"/>
    <n v="2529082"/>
    <n v="0"/>
    <n v="0"/>
    <x v="6"/>
  </r>
  <r>
    <x v="9"/>
    <x v="0"/>
    <x v="1"/>
    <x v="0"/>
    <x v="29"/>
    <x v="2"/>
    <n v="2692792"/>
    <n v="0"/>
    <n v="0"/>
    <x v="6"/>
  </r>
  <r>
    <x v="9"/>
    <x v="0"/>
    <x v="1"/>
    <x v="0"/>
    <x v="29"/>
    <x v="3"/>
    <n v="2837660"/>
    <n v="0"/>
    <n v="0"/>
    <x v="6"/>
  </r>
  <r>
    <x v="9"/>
    <x v="0"/>
    <x v="1"/>
    <x v="0"/>
    <x v="29"/>
    <x v="4"/>
    <n v="2968082"/>
    <n v="0"/>
    <n v="0"/>
    <x v="6"/>
  </r>
  <r>
    <x v="9"/>
    <x v="0"/>
    <x v="1"/>
    <x v="0"/>
    <x v="29"/>
    <x v="5"/>
    <n v="3104954"/>
    <n v="0"/>
    <n v="0"/>
    <x v="6"/>
  </r>
  <r>
    <x v="9"/>
    <x v="0"/>
    <x v="1"/>
    <x v="0"/>
    <x v="29"/>
    <x v="6"/>
    <n v="3241040"/>
    <n v="0"/>
    <n v="0"/>
    <x v="6"/>
  </r>
  <r>
    <x v="9"/>
    <x v="0"/>
    <x v="1"/>
    <x v="0"/>
    <x v="29"/>
    <x v="7"/>
    <n v="3376760"/>
    <n v="0"/>
    <n v="0"/>
    <x v="6"/>
  </r>
  <r>
    <x v="9"/>
    <x v="0"/>
    <x v="1"/>
    <x v="0"/>
    <x v="29"/>
    <x v="8"/>
    <n v="3511093"/>
    <n v="0"/>
    <n v="0"/>
    <x v="6"/>
  </r>
  <r>
    <x v="9"/>
    <x v="0"/>
    <x v="1"/>
    <x v="0"/>
    <x v="29"/>
    <x v="9"/>
    <n v="3644982"/>
    <n v="0"/>
    <n v="0"/>
    <x v="6"/>
  </r>
  <r>
    <x v="9"/>
    <x v="0"/>
    <x v="1"/>
    <x v="0"/>
    <x v="29"/>
    <x v="10"/>
    <n v="3780540"/>
    <n v="0"/>
    <n v="0"/>
    <x v="6"/>
  </r>
  <r>
    <x v="9"/>
    <x v="0"/>
    <x v="1"/>
    <x v="0"/>
    <x v="29"/>
    <x v="11"/>
    <n v="3918467"/>
    <n v="0"/>
    <n v="0"/>
    <x v="6"/>
  </r>
  <r>
    <x v="9"/>
    <x v="0"/>
    <x v="1"/>
    <x v="0"/>
    <x v="29"/>
    <x v="12"/>
    <n v="4055722"/>
    <n v="0"/>
    <n v="0"/>
    <x v="6"/>
  </r>
  <r>
    <x v="9"/>
    <x v="0"/>
    <x v="1"/>
    <x v="0"/>
    <x v="29"/>
    <x v="13"/>
    <n v="4191679"/>
    <n v="0"/>
    <n v="0"/>
    <x v="6"/>
  </r>
  <r>
    <x v="9"/>
    <x v="0"/>
    <x v="1"/>
    <x v="0"/>
    <x v="29"/>
    <x v="14"/>
    <n v="4325774"/>
    <n v="0"/>
    <n v="0"/>
    <x v="6"/>
  </r>
  <r>
    <x v="9"/>
    <x v="0"/>
    <x v="1"/>
    <x v="0"/>
    <x v="29"/>
    <x v="15"/>
    <n v="4458332"/>
    <n v="0"/>
    <n v="0"/>
    <x v="6"/>
  </r>
  <r>
    <x v="9"/>
    <x v="0"/>
    <x v="1"/>
    <x v="0"/>
    <x v="29"/>
    <x v="16"/>
    <n v="4589499"/>
    <n v="0"/>
    <n v="0"/>
    <x v="6"/>
  </r>
  <r>
    <x v="9"/>
    <x v="0"/>
    <x v="1"/>
    <x v="0"/>
    <x v="29"/>
    <x v="17"/>
    <n v="4716439"/>
    <n v="0"/>
    <n v="0"/>
    <x v="6"/>
  </r>
  <r>
    <x v="9"/>
    <x v="0"/>
    <x v="1"/>
    <x v="0"/>
    <x v="29"/>
    <x v="18"/>
    <n v="4840763"/>
    <n v="0"/>
    <n v="0"/>
    <x v="6"/>
  </r>
  <r>
    <x v="9"/>
    <x v="0"/>
    <x v="1"/>
    <x v="0"/>
    <x v="29"/>
    <x v="19"/>
    <n v="4962834"/>
    <n v="0"/>
    <n v="0"/>
    <x v="6"/>
  </r>
  <r>
    <x v="9"/>
    <x v="0"/>
    <x v="1"/>
    <x v="0"/>
    <x v="29"/>
    <x v="20"/>
    <n v="5082910"/>
    <n v="0"/>
    <n v="0"/>
    <x v="6"/>
  </r>
  <r>
    <x v="9"/>
    <x v="0"/>
    <x v="1"/>
    <x v="0"/>
    <x v="29"/>
    <x v="21"/>
    <n v="5200774"/>
    <n v="0"/>
    <n v="0"/>
    <x v="6"/>
  </r>
  <r>
    <x v="9"/>
    <x v="0"/>
    <x v="1"/>
    <x v="0"/>
    <x v="29"/>
    <x v="22"/>
    <n v="5316883"/>
    <n v="0"/>
    <n v="0"/>
    <x v="6"/>
  </r>
  <r>
    <x v="9"/>
    <x v="0"/>
    <x v="1"/>
    <x v="0"/>
    <x v="29"/>
    <x v="23"/>
    <n v="5432009"/>
    <n v="0"/>
    <n v="0"/>
    <x v="6"/>
  </r>
  <r>
    <x v="9"/>
    <x v="0"/>
    <x v="1"/>
    <x v="0"/>
    <x v="29"/>
    <x v="24"/>
    <n v="5546831"/>
    <n v="0"/>
    <n v="0"/>
    <x v="6"/>
  </r>
  <r>
    <x v="9"/>
    <x v="0"/>
    <x v="1"/>
    <x v="0"/>
    <x v="29"/>
    <x v="25"/>
    <n v="5661357"/>
    <n v="0"/>
    <n v="0"/>
    <x v="6"/>
  </r>
  <r>
    <x v="9"/>
    <x v="0"/>
    <x v="1"/>
    <x v="0"/>
    <x v="29"/>
    <x v="26"/>
    <n v="5775548"/>
    <n v="0"/>
    <n v="0"/>
    <x v="6"/>
  </r>
  <r>
    <x v="9"/>
    <x v="0"/>
    <x v="1"/>
    <x v="0"/>
    <x v="29"/>
    <x v="27"/>
    <n v="5889258"/>
    <n v="0"/>
    <n v="0"/>
    <x v="6"/>
  </r>
  <r>
    <x v="9"/>
    <x v="0"/>
    <x v="1"/>
    <x v="0"/>
    <x v="29"/>
    <x v="28"/>
    <n v="5962902"/>
    <n v="0"/>
    <n v="0"/>
    <x v="6"/>
  </r>
  <r>
    <x v="9"/>
    <x v="0"/>
    <x v="1"/>
    <x v="0"/>
    <x v="29"/>
    <x v="29"/>
    <n v="6010005"/>
    <n v="0"/>
    <n v="0"/>
    <x v="6"/>
  </r>
  <r>
    <x v="9"/>
    <x v="0"/>
    <x v="1"/>
    <x v="0"/>
    <x v="29"/>
    <x v="30"/>
    <n v="6056788"/>
    <n v="0"/>
    <n v="0"/>
    <x v="6"/>
  </r>
  <r>
    <x v="9"/>
    <x v="0"/>
    <x v="2"/>
    <x v="0"/>
    <x v="29"/>
    <x v="0"/>
    <n v="189134"/>
    <n v="0"/>
    <n v="0"/>
    <x v="6"/>
  </r>
  <r>
    <x v="9"/>
    <x v="0"/>
    <x v="2"/>
    <x v="0"/>
    <x v="29"/>
    <x v="1"/>
    <n v="196889"/>
    <n v="0"/>
    <n v="0"/>
    <x v="6"/>
  </r>
  <r>
    <x v="9"/>
    <x v="0"/>
    <x v="2"/>
    <x v="0"/>
    <x v="29"/>
    <x v="2"/>
    <n v="205711"/>
    <n v="0"/>
    <n v="0"/>
    <x v="6"/>
  </r>
  <r>
    <x v="9"/>
    <x v="0"/>
    <x v="2"/>
    <x v="0"/>
    <x v="29"/>
    <x v="3"/>
    <n v="212640"/>
    <n v="0"/>
    <n v="0"/>
    <x v="6"/>
  </r>
  <r>
    <x v="9"/>
    <x v="0"/>
    <x v="2"/>
    <x v="0"/>
    <x v="29"/>
    <x v="4"/>
    <n v="220159"/>
    <n v="0"/>
    <n v="0"/>
    <x v="6"/>
  </r>
  <r>
    <x v="9"/>
    <x v="0"/>
    <x v="2"/>
    <x v="0"/>
    <x v="29"/>
    <x v="5"/>
    <n v="228163"/>
    <n v="0"/>
    <n v="0"/>
    <x v="6"/>
  </r>
  <r>
    <x v="9"/>
    <x v="0"/>
    <x v="2"/>
    <x v="0"/>
    <x v="29"/>
    <x v="6"/>
    <n v="237988"/>
    <n v="0"/>
    <n v="0"/>
    <x v="6"/>
  </r>
  <r>
    <x v="9"/>
    <x v="0"/>
    <x v="2"/>
    <x v="0"/>
    <x v="29"/>
    <x v="7"/>
    <n v="249959"/>
    <n v="0"/>
    <n v="0"/>
    <x v="6"/>
  </r>
  <r>
    <x v="9"/>
    <x v="0"/>
    <x v="2"/>
    <x v="0"/>
    <x v="29"/>
    <x v="8"/>
    <n v="262176"/>
    <n v="0"/>
    <n v="0"/>
    <x v="6"/>
  </r>
  <r>
    <x v="9"/>
    <x v="0"/>
    <x v="2"/>
    <x v="0"/>
    <x v="29"/>
    <x v="9"/>
    <n v="274056"/>
    <n v="0"/>
    <n v="0"/>
    <x v="6"/>
  </r>
  <r>
    <x v="9"/>
    <x v="0"/>
    <x v="2"/>
    <x v="0"/>
    <x v="29"/>
    <x v="10"/>
    <n v="283632"/>
    <n v="0"/>
    <n v="0"/>
    <x v="6"/>
  </r>
  <r>
    <x v="9"/>
    <x v="0"/>
    <x v="2"/>
    <x v="0"/>
    <x v="29"/>
    <x v="11"/>
    <n v="292790"/>
    <n v="0"/>
    <n v="0"/>
    <x v="6"/>
  </r>
  <r>
    <x v="9"/>
    <x v="0"/>
    <x v="2"/>
    <x v="0"/>
    <x v="29"/>
    <x v="12"/>
    <n v="301944"/>
    <n v="0"/>
    <n v="0"/>
    <x v="6"/>
  </r>
  <r>
    <x v="9"/>
    <x v="0"/>
    <x v="2"/>
    <x v="0"/>
    <x v="29"/>
    <x v="13"/>
    <n v="311033"/>
    <n v="0"/>
    <n v="0"/>
    <x v="6"/>
  </r>
  <r>
    <x v="9"/>
    <x v="0"/>
    <x v="2"/>
    <x v="0"/>
    <x v="29"/>
    <x v="14"/>
    <n v="320096"/>
    <n v="0"/>
    <n v="0"/>
    <x v="6"/>
  </r>
  <r>
    <x v="9"/>
    <x v="0"/>
    <x v="2"/>
    <x v="0"/>
    <x v="29"/>
    <x v="15"/>
    <n v="329170"/>
    <n v="0"/>
    <n v="0"/>
    <x v="6"/>
  </r>
  <r>
    <x v="9"/>
    <x v="0"/>
    <x v="2"/>
    <x v="0"/>
    <x v="29"/>
    <x v="16"/>
    <n v="338295"/>
    <n v="0"/>
    <n v="0"/>
    <x v="6"/>
  </r>
  <r>
    <x v="9"/>
    <x v="0"/>
    <x v="2"/>
    <x v="0"/>
    <x v="29"/>
    <x v="17"/>
    <n v="347179"/>
    <n v="0"/>
    <n v="0"/>
    <x v="6"/>
  </r>
  <r>
    <x v="9"/>
    <x v="0"/>
    <x v="2"/>
    <x v="0"/>
    <x v="29"/>
    <x v="18"/>
    <n v="355842"/>
    <n v="0"/>
    <n v="0"/>
    <x v="6"/>
  </r>
  <r>
    <x v="9"/>
    <x v="0"/>
    <x v="2"/>
    <x v="0"/>
    <x v="29"/>
    <x v="19"/>
    <n v="364112"/>
    <n v="0"/>
    <n v="0"/>
    <x v="6"/>
  </r>
  <r>
    <x v="9"/>
    <x v="0"/>
    <x v="2"/>
    <x v="0"/>
    <x v="29"/>
    <x v="20"/>
    <n v="372403"/>
    <n v="0"/>
    <n v="0"/>
    <x v="6"/>
  </r>
  <r>
    <x v="9"/>
    <x v="0"/>
    <x v="2"/>
    <x v="0"/>
    <x v="29"/>
    <x v="21"/>
    <n v="380669"/>
    <n v="0"/>
    <n v="0"/>
    <x v="6"/>
  </r>
  <r>
    <x v="9"/>
    <x v="0"/>
    <x v="2"/>
    <x v="0"/>
    <x v="29"/>
    <x v="22"/>
    <n v="388828"/>
    <n v="0"/>
    <n v="0"/>
    <x v="6"/>
  </r>
  <r>
    <x v="9"/>
    <x v="0"/>
    <x v="2"/>
    <x v="0"/>
    <x v="29"/>
    <x v="23"/>
    <n v="396909"/>
    <n v="0"/>
    <n v="0"/>
    <x v="6"/>
  </r>
  <r>
    <x v="9"/>
    <x v="0"/>
    <x v="2"/>
    <x v="0"/>
    <x v="29"/>
    <x v="24"/>
    <n v="404998"/>
    <n v="0"/>
    <n v="0"/>
    <x v="6"/>
  </r>
  <r>
    <x v="9"/>
    <x v="0"/>
    <x v="2"/>
    <x v="0"/>
    <x v="29"/>
    <x v="25"/>
    <n v="413085"/>
    <n v="0"/>
    <n v="0"/>
    <x v="6"/>
  </r>
  <r>
    <x v="9"/>
    <x v="0"/>
    <x v="2"/>
    <x v="0"/>
    <x v="29"/>
    <x v="26"/>
    <n v="421095"/>
    <n v="0"/>
    <n v="0"/>
    <x v="6"/>
  </r>
  <r>
    <x v="9"/>
    <x v="0"/>
    <x v="2"/>
    <x v="0"/>
    <x v="29"/>
    <x v="27"/>
    <n v="429048"/>
    <n v="0"/>
    <n v="0"/>
    <x v="6"/>
  </r>
  <r>
    <x v="9"/>
    <x v="0"/>
    <x v="2"/>
    <x v="0"/>
    <x v="29"/>
    <x v="28"/>
    <n v="436873"/>
    <n v="0"/>
    <n v="0"/>
    <x v="6"/>
  </r>
  <r>
    <x v="9"/>
    <x v="0"/>
    <x v="2"/>
    <x v="0"/>
    <x v="29"/>
    <x v="29"/>
    <n v="444634"/>
    <n v="0"/>
    <n v="0"/>
    <x v="6"/>
  </r>
  <r>
    <x v="9"/>
    <x v="0"/>
    <x v="2"/>
    <x v="0"/>
    <x v="29"/>
    <x v="30"/>
    <n v="452322"/>
    <n v="0"/>
    <n v="0"/>
    <x v="6"/>
  </r>
  <r>
    <x v="9"/>
    <x v="1"/>
    <x v="0"/>
    <x v="0"/>
    <x v="29"/>
    <x v="0"/>
    <n v="24731728"/>
    <n v="0"/>
    <n v="0"/>
    <x v="6"/>
  </r>
  <r>
    <x v="9"/>
    <x v="1"/>
    <x v="0"/>
    <x v="0"/>
    <x v="29"/>
    <x v="1"/>
    <n v="25801454"/>
    <n v="0"/>
    <n v="0"/>
    <x v="6"/>
  </r>
  <r>
    <x v="9"/>
    <x v="1"/>
    <x v="0"/>
    <x v="0"/>
    <x v="29"/>
    <x v="2"/>
    <n v="26853728"/>
    <n v="0"/>
    <n v="0"/>
    <x v="6"/>
  </r>
  <r>
    <x v="9"/>
    <x v="1"/>
    <x v="0"/>
    <x v="0"/>
    <x v="29"/>
    <x v="3"/>
    <n v="27894526"/>
    <n v="0"/>
    <n v="0"/>
    <x v="6"/>
  </r>
  <r>
    <x v="9"/>
    <x v="1"/>
    <x v="0"/>
    <x v="0"/>
    <x v="29"/>
    <x v="4"/>
    <n v="28939086"/>
    <n v="0"/>
    <n v="0"/>
    <x v="6"/>
  </r>
  <r>
    <x v="9"/>
    <x v="1"/>
    <x v="0"/>
    <x v="0"/>
    <x v="29"/>
    <x v="5"/>
    <n v="29963164"/>
    <n v="0"/>
    <n v="0"/>
    <x v="6"/>
  </r>
  <r>
    <x v="9"/>
    <x v="1"/>
    <x v="0"/>
    <x v="0"/>
    <x v="29"/>
    <x v="6"/>
    <n v="30988296"/>
    <n v="0"/>
    <n v="0"/>
    <x v="6"/>
  </r>
  <r>
    <x v="9"/>
    <x v="1"/>
    <x v="0"/>
    <x v="0"/>
    <x v="29"/>
    <x v="7"/>
    <n v="32013068"/>
    <n v="0"/>
    <n v="0"/>
    <x v="6"/>
  </r>
  <r>
    <x v="9"/>
    <x v="1"/>
    <x v="0"/>
    <x v="0"/>
    <x v="29"/>
    <x v="8"/>
    <n v="33035004"/>
    <n v="0"/>
    <n v="0"/>
    <x v="6"/>
  </r>
  <r>
    <x v="9"/>
    <x v="1"/>
    <x v="0"/>
    <x v="0"/>
    <x v="29"/>
    <x v="9"/>
    <n v="34057360"/>
    <n v="0"/>
    <n v="0"/>
    <x v="6"/>
  </r>
  <r>
    <x v="9"/>
    <x v="1"/>
    <x v="0"/>
    <x v="0"/>
    <x v="29"/>
    <x v="10"/>
    <n v="35083256"/>
    <n v="0"/>
    <n v="0"/>
    <x v="6"/>
  </r>
  <r>
    <x v="9"/>
    <x v="1"/>
    <x v="0"/>
    <x v="0"/>
    <x v="29"/>
    <x v="11"/>
    <n v="36105760"/>
    <n v="0"/>
    <n v="0"/>
    <x v="6"/>
  </r>
  <r>
    <x v="9"/>
    <x v="1"/>
    <x v="0"/>
    <x v="0"/>
    <x v="29"/>
    <x v="12"/>
    <n v="37127824"/>
    <n v="0"/>
    <n v="0"/>
    <x v="6"/>
  </r>
  <r>
    <x v="9"/>
    <x v="1"/>
    <x v="0"/>
    <x v="0"/>
    <x v="29"/>
    <x v="13"/>
    <n v="38147640"/>
    <n v="0"/>
    <n v="0"/>
    <x v="6"/>
  </r>
  <r>
    <x v="9"/>
    <x v="1"/>
    <x v="0"/>
    <x v="0"/>
    <x v="29"/>
    <x v="14"/>
    <n v="39163884"/>
    <n v="0"/>
    <n v="0"/>
    <x v="6"/>
  </r>
  <r>
    <x v="9"/>
    <x v="1"/>
    <x v="0"/>
    <x v="0"/>
    <x v="29"/>
    <x v="15"/>
    <n v="40176888"/>
    <n v="0"/>
    <n v="0"/>
    <x v="6"/>
  </r>
  <r>
    <x v="9"/>
    <x v="1"/>
    <x v="0"/>
    <x v="0"/>
    <x v="29"/>
    <x v="16"/>
    <n v="41185972"/>
    <n v="0"/>
    <n v="0"/>
    <x v="6"/>
  </r>
  <r>
    <x v="9"/>
    <x v="1"/>
    <x v="0"/>
    <x v="0"/>
    <x v="29"/>
    <x v="17"/>
    <n v="42192112"/>
    <n v="0"/>
    <n v="0"/>
    <x v="6"/>
  </r>
  <r>
    <x v="9"/>
    <x v="1"/>
    <x v="0"/>
    <x v="0"/>
    <x v="29"/>
    <x v="18"/>
    <n v="43193756"/>
    <n v="0"/>
    <n v="0"/>
    <x v="6"/>
  </r>
  <r>
    <x v="9"/>
    <x v="1"/>
    <x v="0"/>
    <x v="0"/>
    <x v="29"/>
    <x v="19"/>
    <n v="44189620"/>
    <n v="0"/>
    <n v="0"/>
    <x v="6"/>
  </r>
  <r>
    <x v="9"/>
    <x v="1"/>
    <x v="0"/>
    <x v="0"/>
    <x v="29"/>
    <x v="20"/>
    <n v="45180320"/>
    <n v="0"/>
    <n v="0"/>
    <x v="6"/>
  </r>
  <r>
    <x v="9"/>
    <x v="1"/>
    <x v="0"/>
    <x v="0"/>
    <x v="29"/>
    <x v="21"/>
    <n v="46165096"/>
    <n v="0"/>
    <n v="0"/>
    <x v="6"/>
  </r>
  <r>
    <x v="9"/>
    <x v="1"/>
    <x v="0"/>
    <x v="0"/>
    <x v="29"/>
    <x v="22"/>
    <n v="47146340"/>
    <n v="0"/>
    <n v="0"/>
    <x v="6"/>
  </r>
  <r>
    <x v="9"/>
    <x v="1"/>
    <x v="0"/>
    <x v="0"/>
    <x v="29"/>
    <x v="23"/>
    <n v="48122368"/>
    <n v="0"/>
    <n v="0"/>
    <x v="6"/>
  </r>
  <r>
    <x v="9"/>
    <x v="1"/>
    <x v="0"/>
    <x v="0"/>
    <x v="29"/>
    <x v="24"/>
    <n v="49093640"/>
    <n v="0"/>
    <n v="0"/>
    <x v="6"/>
  </r>
  <r>
    <x v="9"/>
    <x v="1"/>
    <x v="0"/>
    <x v="0"/>
    <x v="29"/>
    <x v="25"/>
    <n v="50064552"/>
    <n v="0"/>
    <n v="0"/>
    <x v="6"/>
  </r>
  <r>
    <x v="9"/>
    <x v="1"/>
    <x v="0"/>
    <x v="0"/>
    <x v="29"/>
    <x v="26"/>
    <n v="51035936"/>
    <n v="0"/>
    <n v="0"/>
    <x v="6"/>
  </r>
  <r>
    <x v="9"/>
    <x v="1"/>
    <x v="0"/>
    <x v="0"/>
    <x v="29"/>
    <x v="27"/>
    <n v="52006772"/>
    <n v="0"/>
    <n v="0"/>
    <x v="6"/>
  </r>
  <r>
    <x v="9"/>
    <x v="1"/>
    <x v="0"/>
    <x v="0"/>
    <x v="29"/>
    <x v="28"/>
    <n v="52564624"/>
    <n v="0"/>
    <n v="0"/>
    <x v="6"/>
  </r>
  <r>
    <x v="9"/>
    <x v="1"/>
    <x v="0"/>
    <x v="0"/>
    <x v="29"/>
    <x v="29"/>
    <n v="52850248"/>
    <n v="0"/>
    <n v="0"/>
    <x v="6"/>
  </r>
  <r>
    <x v="9"/>
    <x v="1"/>
    <x v="0"/>
    <x v="0"/>
    <x v="29"/>
    <x v="30"/>
    <n v="53136112"/>
    <n v="0"/>
    <n v="0"/>
    <x v="6"/>
  </r>
  <r>
    <x v="9"/>
    <x v="1"/>
    <x v="1"/>
    <x v="0"/>
    <x v="29"/>
    <x v="0"/>
    <n v="6968070"/>
    <n v="0"/>
    <n v="0"/>
    <x v="6"/>
  </r>
  <r>
    <x v="9"/>
    <x v="1"/>
    <x v="1"/>
    <x v="0"/>
    <x v="29"/>
    <x v="1"/>
    <n v="7354944"/>
    <n v="0"/>
    <n v="0"/>
    <x v="6"/>
  </r>
  <r>
    <x v="9"/>
    <x v="1"/>
    <x v="1"/>
    <x v="0"/>
    <x v="29"/>
    <x v="2"/>
    <n v="7770212"/>
    <n v="0"/>
    <n v="0"/>
    <x v="6"/>
  </r>
  <r>
    <x v="9"/>
    <x v="1"/>
    <x v="1"/>
    <x v="0"/>
    <x v="29"/>
    <x v="3"/>
    <n v="8139296"/>
    <n v="0"/>
    <n v="0"/>
    <x v="6"/>
  </r>
  <r>
    <x v="9"/>
    <x v="1"/>
    <x v="1"/>
    <x v="0"/>
    <x v="29"/>
    <x v="4"/>
    <n v="8483557"/>
    <n v="0"/>
    <n v="0"/>
    <x v="6"/>
  </r>
  <r>
    <x v="9"/>
    <x v="1"/>
    <x v="1"/>
    <x v="0"/>
    <x v="29"/>
    <x v="5"/>
    <n v="8839152"/>
    <n v="0"/>
    <n v="0"/>
    <x v="6"/>
  </r>
  <r>
    <x v="9"/>
    <x v="1"/>
    <x v="1"/>
    <x v="0"/>
    <x v="29"/>
    <x v="6"/>
    <n v="9192965"/>
    <n v="0"/>
    <n v="0"/>
    <x v="6"/>
  </r>
  <r>
    <x v="9"/>
    <x v="1"/>
    <x v="1"/>
    <x v="0"/>
    <x v="29"/>
    <x v="7"/>
    <n v="9545711"/>
    <n v="0"/>
    <n v="0"/>
    <x v="6"/>
  </r>
  <r>
    <x v="9"/>
    <x v="1"/>
    <x v="1"/>
    <x v="0"/>
    <x v="29"/>
    <x v="8"/>
    <n v="9895914"/>
    <n v="0"/>
    <n v="0"/>
    <x v="6"/>
  </r>
  <r>
    <x v="9"/>
    <x v="1"/>
    <x v="1"/>
    <x v="0"/>
    <x v="29"/>
    <x v="9"/>
    <n v="10245090"/>
    <n v="0"/>
    <n v="0"/>
    <x v="6"/>
  </r>
  <r>
    <x v="9"/>
    <x v="1"/>
    <x v="1"/>
    <x v="0"/>
    <x v="29"/>
    <x v="10"/>
    <n v="10596582"/>
    <n v="0"/>
    <n v="0"/>
    <x v="6"/>
  </r>
  <r>
    <x v="9"/>
    <x v="1"/>
    <x v="1"/>
    <x v="0"/>
    <x v="29"/>
    <x v="11"/>
    <n v="10951247"/>
    <n v="0"/>
    <n v="0"/>
    <x v="6"/>
  </r>
  <r>
    <x v="9"/>
    <x v="1"/>
    <x v="1"/>
    <x v="0"/>
    <x v="29"/>
    <x v="12"/>
    <n v="11304547"/>
    <n v="0"/>
    <n v="0"/>
    <x v="6"/>
  </r>
  <r>
    <x v="9"/>
    <x v="1"/>
    <x v="1"/>
    <x v="0"/>
    <x v="29"/>
    <x v="13"/>
    <n v="11655538"/>
    <n v="0"/>
    <n v="0"/>
    <x v="6"/>
  </r>
  <r>
    <x v="9"/>
    <x v="1"/>
    <x v="1"/>
    <x v="0"/>
    <x v="29"/>
    <x v="14"/>
    <n v="12003284"/>
    <n v="0"/>
    <n v="0"/>
    <x v="6"/>
  </r>
  <r>
    <x v="9"/>
    <x v="1"/>
    <x v="1"/>
    <x v="0"/>
    <x v="29"/>
    <x v="15"/>
    <n v="12348294"/>
    <n v="0"/>
    <n v="0"/>
    <x v="6"/>
  </r>
  <r>
    <x v="9"/>
    <x v="1"/>
    <x v="1"/>
    <x v="0"/>
    <x v="29"/>
    <x v="16"/>
    <n v="12690862"/>
    <n v="0"/>
    <n v="0"/>
    <x v="6"/>
  </r>
  <r>
    <x v="9"/>
    <x v="1"/>
    <x v="1"/>
    <x v="0"/>
    <x v="29"/>
    <x v="17"/>
    <n v="13026662"/>
    <n v="0"/>
    <n v="0"/>
    <x v="6"/>
  </r>
  <r>
    <x v="9"/>
    <x v="1"/>
    <x v="1"/>
    <x v="0"/>
    <x v="29"/>
    <x v="18"/>
    <n v="13358084"/>
    <n v="0"/>
    <n v="0"/>
    <x v="6"/>
  </r>
  <r>
    <x v="9"/>
    <x v="1"/>
    <x v="1"/>
    <x v="0"/>
    <x v="29"/>
    <x v="19"/>
    <n v="13685766"/>
    <n v="0"/>
    <n v="0"/>
    <x v="6"/>
  </r>
  <r>
    <x v="9"/>
    <x v="1"/>
    <x v="1"/>
    <x v="0"/>
    <x v="29"/>
    <x v="20"/>
    <n v="14010080"/>
    <n v="0"/>
    <n v="0"/>
    <x v="6"/>
  </r>
  <r>
    <x v="9"/>
    <x v="1"/>
    <x v="1"/>
    <x v="0"/>
    <x v="29"/>
    <x v="21"/>
    <n v="14330666"/>
    <n v="0"/>
    <n v="0"/>
    <x v="6"/>
  </r>
  <r>
    <x v="9"/>
    <x v="1"/>
    <x v="1"/>
    <x v="0"/>
    <x v="29"/>
    <x v="22"/>
    <n v="14648228"/>
    <n v="0"/>
    <n v="0"/>
    <x v="6"/>
  </r>
  <r>
    <x v="9"/>
    <x v="1"/>
    <x v="1"/>
    <x v="0"/>
    <x v="29"/>
    <x v="23"/>
    <n v="14963947"/>
    <n v="0"/>
    <n v="0"/>
    <x v="6"/>
  </r>
  <r>
    <x v="9"/>
    <x v="1"/>
    <x v="1"/>
    <x v="0"/>
    <x v="29"/>
    <x v="24"/>
    <n v="15278903"/>
    <n v="0"/>
    <n v="0"/>
    <x v="6"/>
  </r>
  <r>
    <x v="9"/>
    <x v="1"/>
    <x v="1"/>
    <x v="0"/>
    <x v="29"/>
    <x v="25"/>
    <n v="15593113"/>
    <n v="0"/>
    <n v="0"/>
    <x v="6"/>
  </r>
  <r>
    <x v="9"/>
    <x v="1"/>
    <x v="1"/>
    <x v="0"/>
    <x v="29"/>
    <x v="26"/>
    <n v="15906482"/>
    <n v="0"/>
    <n v="0"/>
    <x v="6"/>
  </r>
  <r>
    <x v="9"/>
    <x v="1"/>
    <x v="1"/>
    <x v="0"/>
    <x v="29"/>
    <x v="27"/>
    <n v="16218833"/>
    <n v="0"/>
    <n v="0"/>
    <x v="6"/>
  </r>
  <r>
    <x v="9"/>
    <x v="1"/>
    <x v="1"/>
    <x v="0"/>
    <x v="29"/>
    <x v="28"/>
    <n v="16414035"/>
    <n v="0"/>
    <n v="0"/>
    <x v="6"/>
  </r>
  <r>
    <x v="9"/>
    <x v="1"/>
    <x v="1"/>
    <x v="0"/>
    <x v="29"/>
    <x v="29"/>
    <n v="16531755"/>
    <n v="0"/>
    <n v="0"/>
    <x v="6"/>
  </r>
  <r>
    <x v="9"/>
    <x v="1"/>
    <x v="1"/>
    <x v="0"/>
    <x v="29"/>
    <x v="30"/>
    <n v="16648660"/>
    <n v="0"/>
    <n v="0"/>
    <x v="6"/>
  </r>
  <r>
    <x v="9"/>
    <x v="1"/>
    <x v="2"/>
    <x v="0"/>
    <x v="29"/>
    <x v="0"/>
    <n v="482300"/>
    <n v="0"/>
    <n v="0"/>
    <x v="6"/>
  </r>
  <r>
    <x v="9"/>
    <x v="1"/>
    <x v="2"/>
    <x v="0"/>
    <x v="29"/>
    <x v="1"/>
    <n v="496899"/>
    <n v="0"/>
    <n v="0"/>
    <x v="6"/>
  </r>
  <r>
    <x v="9"/>
    <x v="1"/>
    <x v="2"/>
    <x v="0"/>
    <x v="29"/>
    <x v="2"/>
    <n v="514048"/>
    <n v="0"/>
    <n v="0"/>
    <x v="6"/>
  </r>
  <r>
    <x v="9"/>
    <x v="1"/>
    <x v="2"/>
    <x v="0"/>
    <x v="29"/>
    <x v="3"/>
    <n v="526382"/>
    <n v="0"/>
    <n v="0"/>
    <x v="6"/>
  </r>
  <r>
    <x v="9"/>
    <x v="1"/>
    <x v="2"/>
    <x v="0"/>
    <x v="29"/>
    <x v="4"/>
    <n v="539210"/>
    <n v="0"/>
    <n v="0"/>
    <x v="6"/>
  </r>
  <r>
    <x v="9"/>
    <x v="1"/>
    <x v="2"/>
    <x v="0"/>
    <x v="29"/>
    <x v="5"/>
    <n v="553189"/>
    <n v="0"/>
    <n v="0"/>
    <x v="6"/>
  </r>
  <r>
    <x v="9"/>
    <x v="1"/>
    <x v="2"/>
    <x v="0"/>
    <x v="29"/>
    <x v="6"/>
    <n v="569911"/>
    <n v="0"/>
    <n v="0"/>
    <x v="6"/>
  </r>
  <r>
    <x v="9"/>
    <x v="1"/>
    <x v="2"/>
    <x v="0"/>
    <x v="29"/>
    <x v="7"/>
    <n v="589864"/>
    <n v="0"/>
    <n v="0"/>
    <x v="6"/>
  </r>
  <r>
    <x v="9"/>
    <x v="1"/>
    <x v="2"/>
    <x v="0"/>
    <x v="29"/>
    <x v="8"/>
    <n v="610166"/>
    <n v="0"/>
    <n v="0"/>
    <x v="6"/>
  </r>
  <r>
    <x v="9"/>
    <x v="1"/>
    <x v="2"/>
    <x v="0"/>
    <x v="29"/>
    <x v="9"/>
    <n v="629933"/>
    <n v="0"/>
    <n v="0"/>
    <x v="6"/>
  </r>
  <r>
    <x v="9"/>
    <x v="1"/>
    <x v="2"/>
    <x v="0"/>
    <x v="29"/>
    <x v="10"/>
    <n v="646173"/>
    <n v="0"/>
    <n v="0"/>
    <x v="6"/>
  </r>
  <r>
    <x v="9"/>
    <x v="1"/>
    <x v="2"/>
    <x v="0"/>
    <x v="29"/>
    <x v="11"/>
    <n v="661754"/>
    <n v="0"/>
    <n v="0"/>
    <x v="6"/>
  </r>
  <r>
    <x v="9"/>
    <x v="1"/>
    <x v="2"/>
    <x v="0"/>
    <x v="29"/>
    <x v="12"/>
    <n v="677305"/>
    <n v="0"/>
    <n v="0"/>
    <x v="6"/>
  </r>
  <r>
    <x v="9"/>
    <x v="1"/>
    <x v="2"/>
    <x v="0"/>
    <x v="29"/>
    <x v="13"/>
    <n v="692746"/>
    <n v="0"/>
    <n v="0"/>
    <x v="6"/>
  </r>
  <r>
    <x v="9"/>
    <x v="1"/>
    <x v="2"/>
    <x v="0"/>
    <x v="29"/>
    <x v="14"/>
    <n v="708118"/>
    <n v="0"/>
    <n v="0"/>
    <x v="6"/>
  </r>
  <r>
    <x v="9"/>
    <x v="1"/>
    <x v="2"/>
    <x v="0"/>
    <x v="29"/>
    <x v="15"/>
    <n v="723482"/>
    <n v="0"/>
    <n v="0"/>
    <x v="6"/>
  </r>
  <r>
    <x v="9"/>
    <x v="1"/>
    <x v="2"/>
    <x v="0"/>
    <x v="29"/>
    <x v="16"/>
    <n v="738882"/>
    <n v="0"/>
    <n v="0"/>
    <x v="6"/>
  </r>
  <r>
    <x v="9"/>
    <x v="1"/>
    <x v="2"/>
    <x v="0"/>
    <x v="29"/>
    <x v="17"/>
    <n v="753889"/>
    <n v="0"/>
    <n v="0"/>
    <x v="6"/>
  </r>
  <r>
    <x v="9"/>
    <x v="1"/>
    <x v="2"/>
    <x v="0"/>
    <x v="29"/>
    <x v="18"/>
    <n v="768541"/>
    <n v="0"/>
    <n v="0"/>
    <x v="6"/>
  </r>
  <r>
    <x v="9"/>
    <x v="1"/>
    <x v="2"/>
    <x v="0"/>
    <x v="29"/>
    <x v="19"/>
    <n v="782566"/>
    <n v="0"/>
    <n v="0"/>
    <x v="6"/>
  </r>
  <r>
    <x v="9"/>
    <x v="1"/>
    <x v="2"/>
    <x v="0"/>
    <x v="29"/>
    <x v="20"/>
    <n v="796591"/>
    <n v="0"/>
    <n v="0"/>
    <x v="6"/>
  </r>
  <r>
    <x v="9"/>
    <x v="1"/>
    <x v="2"/>
    <x v="0"/>
    <x v="29"/>
    <x v="21"/>
    <n v="810545"/>
    <n v="0"/>
    <n v="0"/>
    <x v="6"/>
  </r>
  <r>
    <x v="9"/>
    <x v="1"/>
    <x v="2"/>
    <x v="0"/>
    <x v="29"/>
    <x v="22"/>
    <n v="824301"/>
    <n v="0"/>
    <n v="0"/>
    <x v="6"/>
  </r>
  <r>
    <x v="9"/>
    <x v="1"/>
    <x v="2"/>
    <x v="0"/>
    <x v="29"/>
    <x v="23"/>
    <n v="837918"/>
    <n v="0"/>
    <n v="0"/>
    <x v="6"/>
  </r>
  <r>
    <x v="9"/>
    <x v="1"/>
    <x v="2"/>
    <x v="0"/>
    <x v="29"/>
    <x v="24"/>
    <n v="851499"/>
    <n v="0"/>
    <n v="0"/>
    <x v="6"/>
  </r>
  <r>
    <x v="9"/>
    <x v="1"/>
    <x v="2"/>
    <x v="0"/>
    <x v="29"/>
    <x v="25"/>
    <n v="865039"/>
    <n v="0"/>
    <n v="0"/>
    <x v="6"/>
  </r>
  <r>
    <x v="9"/>
    <x v="1"/>
    <x v="2"/>
    <x v="0"/>
    <x v="29"/>
    <x v="26"/>
    <n v="878424"/>
    <n v="0"/>
    <n v="0"/>
    <x v="6"/>
  </r>
  <r>
    <x v="9"/>
    <x v="1"/>
    <x v="2"/>
    <x v="0"/>
    <x v="29"/>
    <x v="27"/>
    <n v="891699"/>
    <n v="0"/>
    <n v="0"/>
    <x v="6"/>
  </r>
  <r>
    <x v="9"/>
    <x v="1"/>
    <x v="2"/>
    <x v="0"/>
    <x v="29"/>
    <x v="28"/>
    <n v="904740"/>
    <n v="0"/>
    <n v="0"/>
    <x v="6"/>
  </r>
  <r>
    <x v="9"/>
    <x v="1"/>
    <x v="2"/>
    <x v="0"/>
    <x v="29"/>
    <x v="29"/>
    <n v="917639"/>
    <n v="0"/>
    <n v="0"/>
    <x v="6"/>
  </r>
  <r>
    <x v="9"/>
    <x v="1"/>
    <x v="2"/>
    <x v="0"/>
    <x v="29"/>
    <x v="30"/>
    <n v="930372"/>
    <n v="0"/>
    <n v="0"/>
    <x v="6"/>
  </r>
  <r>
    <x v="9"/>
    <x v="2"/>
    <x v="0"/>
    <x v="0"/>
    <x v="29"/>
    <x v="0"/>
    <n v="34989024"/>
    <n v="0"/>
    <n v="0"/>
    <x v="6"/>
  </r>
  <r>
    <x v="9"/>
    <x v="2"/>
    <x v="0"/>
    <x v="0"/>
    <x v="29"/>
    <x v="1"/>
    <n v="36594416"/>
    <n v="0"/>
    <n v="0"/>
    <x v="6"/>
  </r>
  <r>
    <x v="9"/>
    <x v="2"/>
    <x v="0"/>
    <x v="0"/>
    <x v="29"/>
    <x v="2"/>
    <n v="38197804"/>
    <n v="0"/>
    <n v="0"/>
    <x v="6"/>
  </r>
  <r>
    <x v="9"/>
    <x v="2"/>
    <x v="0"/>
    <x v="0"/>
    <x v="29"/>
    <x v="3"/>
    <n v="39777408"/>
    <n v="0"/>
    <n v="0"/>
    <x v="6"/>
  </r>
  <r>
    <x v="9"/>
    <x v="2"/>
    <x v="0"/>
    <x v="0"/>
    <x v="29"/>
    <x v="4"/>
    <n v="41377020"/>
    <n v="0"/>
    <n v="0"/>
    <x v="6"/>
  </r>
  <r>
    <x v="9"/>
    <x v="2"/>
    <x v="0"/>
    <x v="0"/>
    <x v="29"/>
    <x v="5"/>
    <n v="42933560"/>
    <n v="0"/>
    <n v="0"/>
    <x v="6"/>
  </r>
  <r>
    <x v="9"/>
    <x v="2"/>
    <x v="0"/>
    <x v="0"/>
    <x v="29"/>
    <x v="6"/>
    <n v="44493656"/>
    <n v="0"/>
    <n v="0"/>
    <x v="6"/>
  </r>
  <r>
    <x v="9"/>
    <x v="2"/>
    <x v="0"/>
    <x v="0"/>
    <x v="29"/>
    <x v="7"/>
    <n v="46053300"/>
    <n v="0"/>
    <n v="0"/>
    <x v="6"/>
  </r>
  <r>
    <x v="9"/>
    <x v="2"/>
    <x v="0"/>
    <x v="0"/>
    <x v="29"/>
    <x v="8"/>
    <n v="47606656"/>
    <n v="0"/>
    <n v="0"/>
    <x v="6"/>
  </r>
  <r>
    <x v="9"/>
    <x v="2"/>
    <x v="0"/>
    <x v="0"/>
    <x v="29"/>
    <x v="9"/>
    <n v="49161192"/>
    <n v="0"/>
    <n v="0"/>
    <x v="6"/>
  </r>
  <r>
    <x v="9"/>
    <x v="2"/>
    <x v="0"/>
    <x v="0"/>
    <x v="29"/>
    <x v="10"/>
    <n v="50719888"/>
    <n v="0"/>
    <n v="0"/>
    <x v="6"/>
  </r>
  <r>
    <x v="9"/>
    <x v="2"/>
    <x v="0"/>
    <x v="0"/>
    <x v="29"/>
    <x v="11"/>
    <n v="52271472"/>
    <n v="0"/>
    <n v="0"/>
    <x v="6"/>
  </r>
  <r>
    <x v="9"/>
    <x v="2"/>
    <x v="0"/>
    <x v="0"/>
    <x v="29"/>
    <x v="12"/>
    <n v="53822184"/>
    <n v="0"/>
    <n v="0"/>
    <x v="6"/>
  </r>
  <r>
    <x v="9"/>
    <x v="2"/>
    <x v="0"/>
    <x v="0"/>
    <x v="29"/>
    <x v="13"/>
    <n v="55368176"/>
    <n v="0"/>
    <n v="0"/>
    <x v="6"/>
  </r>
  <r>
    <x v="9"/>
    <x v="2"/>
    <x v="0"/>
    <x v="0"/>
    <x v="29"/>
    <x v="14"/>
    <n v="56906612"/>
    <n v="0"/>
    <n v="0"/>
    <x v="6"/>
  </r>
  <r>
    <x v="9"/>
    <x v="2"/>
    <x v="0"/>
    <x v="0"/>
    <x v="29"/>
    <x v="15"/>
    <n v="58438216"/>
    <n v="0"/>
    <n v="0"/>
    <x v="6"/>
  </r>
  <r>
    <x v="9"/>
    <x v="2"/>
    <x v="0"/>
    <x v="0"/>
    <x v="29"/>
    <x v="16"/>
    <n v="59961512"/>
    <n v="0"/>
    <n v="0"/>
    <x v="6"/>
  </r>
  <r>
    <x v="9"/>
    <x v="2"/>
    <x v="0"/>
    <x v="0"/>
    <x v="29"/>
    <x v="17"/>
    <n v="61478676"/>
    <n v="0"/>
    <n v="0"/>
    <x v="6"/>
  </r>
  <r>
    <x v="9"/>
    <x v="2"/>
    <x v="0"/>
    <x v="0"/>
    <x v="29"/>
    <x v="18"/>
    <n v="62986460"/>
    <n v="0"/>
    <n v="0"/>
    <x v="6"/>
  </r>
  <r>
    <x v="9"/>
    <x v="2"/>
    <x v="0"/>
    <x v="0"/>
    <x v="29"/>
    <x v="19"/>
    <n v="64481984"/>
    <n v="0"/>
    <n v="0"/>
    <x v="6"/>
  </r>
  <r>
    <x v="9"/>
    <x v="2"/>
    <x v="0"/>
    <x v="0"/>
    <x v="29"/>
    <x v="20"/>
    <n v="65966832"/>
    <n v="0"/>
    <n v="0"/>
    <x v="6"/>
  </r>
  <r>
    <x v="9"/>
    <x v="2"/>
    <x v="0"/>
    <x v="0"/>
    <x v="29"/>
    <x v="21"/>
    <n v="67439216"/>
    <n v="0"/>
    <n v="0"/>
    <x v="6"/>
  </r>
  <r>
    <x v="9"/>
    <x v="2"/>
    <x v="0"/>
    <x v="0"/>
    <x v="29"/>
    <x v="22"/>
    <n v="68904400"/>
    <n v="0"/>
    <n v="0"/>
    <x v="6"/>
  </r>
  <r>
    <x v="9"/>
    <x v="2"/>
    <x v="0"/>
    <x v="0"/>
    <x v="29"/>
    <x v="23"/>
    <n v="70358568"/>
    <n v="0"/>
    <n v="0"/>
    <x v="6"/>
  </r>
  <r>
    <x v="9"/>
    <x v="2"/>
    <x v="0"/>
    <x v="0"/>
    <x v="29"/>
    <x v="24"/>
    <n v="71802920"/>
    <n v="0"/>
    <n v="0"/>
    <x v="6"/>
  </r>
  <r>
    <x v="9"/>
    <x v="2"/>
    <x v="0"/>
    <x v="0"/>
    <x v="29"/>
    <x v="25"/>
    <n v="73246624"/>
    <n v="0"/>
    <n v="0"/>
    <x v="6"/>
  </r>
  <r>
    <x v="9"/>
    <x v="2"/>
    <x v="0"/>
    <x v="0"/>
    <x v="29"/>
    <x v="26"/>
    <n v="74691584"/>
    <n v="0"/>
    <n v="0"/>
    <x v="6"/>
  </r>
  <r>
    <x v="9"/>
    <x v="2"/>
    <x v="0"/>
    <x v="0"/>
    <x v="29"/>
    <x v="27"/>
    <n v="76135472"/>
    <n v="0"/>
    <n v="0"/>
    <x v="6"/>
  </r>
  <r>
    <x v="9"/>
    <x v="2"/>
    <x v="0"/>
    <x v="0"/>
    <x v="29"/>
    <x v="28"/>
    <n v="76994912"/>
    <n v="0"/>
    <n v="0"/>
    <x v="6"/>
  </r>
  <r>
    <x v="9"/>
    <x v="2"/>
    <x v="0"/>
    <x v="0"/>
    <x v="29"/>
    <x v="29"/>
    <n v="77469144"/>
    <n v="0"/>
    <n v="0"/>
    <x v="6"/>
  </r>
  <r>
    <x v="9"/>
    <x v="2"/>
    <x v="0"/>
    <x v="0"/>
    <x v="29"/>
    <x v="30"/>
    <n v="77944224"/>
    <n v="0"/>
    <n v="0"/>
    <x v="6"/>
  </r>
  <r>
    <x v="9"/>
    <x v="2"/>
    <x v="1"/>
    <x v="0"/>
    <x v="29"/>
    <x v="0"/>
    <n v="5015666"/>
    <n v="0"/>
    <n v="0"/>
    <x v="6"/>
  </r>
  <r>
    <x v="9"/>
    <x v="2"/>
    <x v="1"/>
    <x v="0"/>
    <x v="29"/>
    <x v="1"/>
    <n v="5313378"/>
    <n v="0"/>
    <n v="0"/>
    <x v="6"/>
  </r>
  <r>
    <x v="9"/>
    <x v="2"/>
    <x v="1"/>
    <x v="0"/>
    <x v="29"/>
    <x v="2"/>
    <n v="5636184"/>
    <n v="0"/>
    <n v="0"/>
    <x v="6"/>
  </r>
  <r>
    <x v="9"/>
    <x v="2"/>
    <x v="1"/>
    <x v="0"/>
    <x v="29"/>
    <x v="3"/>
    <n v="5939730"/>
    <n v="0"/>
    <n v="0"/>
    <x v="6"/>
  </r>
  <r>
    <x v="9"/>
    <x v="2"/>
    <x v="1"/>
    <x v="0"/>
    <x v="29"/>
    <x v="4"/>
    <n v="6212410"/>
    <n v="0"/>
    <n v="0"/>
    <x v="6"/>
  </r>
  <r>
    <x v="9"/>
    <x v="2"/>
    <x v="1"/>
    <x v="0"/>
    <x v="29"/>
    <x v="5"/>
    <n v="6496042"/>
    <n v="0"/>
    <n v="0"/>
    <x v="6"/>
  </r>
  <r>
    <x v="9"/>
    <x v="2"/>
    <x v="1"/>
    <x v="0"/>
    <x v="29"/>
    <x v="6"/>
    <n v="6778362"/>
    <n v="0"/>
    <n v="0"/>
    <x v="6"/>
  </r>
  <r>
    <x v="9"/>
    <x v="2"/>
    <x v="1"/>
    <x v="0"/>
    <x v="29"/>
    <x v="7"/>
    <n v="7060147"/>
    <n v="0"/>
    <n v="0"/>
    <x v="6"/>
  </r>
  <r>
    <x v="9"/>
    <x v="2"/>
    <x v="1"/>
    <x v="0"/>
    <x v="29"/>
    <x v="8"/>
    <n v="7339329"/>
    <n v="0"/>
    <n v="0"/>
    <x v="6"/>
  </r>
  <r>
    <x v="9"/>
    <x v="2"/>
    <x v="1"/>
    <x v="0"/>
    <x v="29"/>
    <x v="9"/>
    <n v="7617970"/>
    <n v="0"/>
    <n v="0"/>
    <x v="6"/>
  </r>
  <r>
    <x v="9"/>
    <x v="2"/>
    <x v="1"/>
    <x v="0"/>
    <x v="29"/>
    <x v="10"/>
    <n v="7899562"/>
    <n v="0"/>
    <n v="0"/>
    <x v="6"/>
  </r>
  <r>
    <x v="9"/>
    <x v="2"/>
    <x v="1"/>
    <x v="0"/>
    <x v="29"/>
    <x v="11"/>
    <n v="8186160"/>
    <n v="0"/>
    <n v="0"/>
    <x v="6"/>
  </r>
  <r>
    <x v="9"/>
    <x v="2"/>
    <x v="1"/>
    <x v="0"/>
    <x v="29"/>
    <x v="12"/>
    <n v="8471704"/>
    <n v="0"/>
    <n v="0"/>
    <x v="6"/>
  </r>
  <r>
    <x v="9"/>
    <x v="2"/>
    <x v="1"/>
    <x v="0"/>
    <x v="29"/>
    <x v="13"/>
    <n v="8754924"/>
    <n v="0"/>
    <n v="0"/>
    <x v="6"/>
  </r>
  <r>
    <x v="9"/>
    <x v="2"/>
    <x v="1"/>
    <x v="0"/>
    <x v="29"/>
    <x v="14"/>
    <n v="9034576"/>
    <n v="0"/>
    <n v="0"/>
    <x v="6"/>
  </r>
  <r>
    <x v="9"/>
    <x v="2"/>
    <x v="1"/>
    <x v="0"/>
    <x v="29"/>
    <x v="15"/>
    <n v="9311390"/>
    <n v="0"/>
    <n v="0"/>
    <x v="6"/>
  </r>
  <r>
    <x v="9"/>
    <x v="2"/>
    <x v="1"/>
    <x v="0"/>
    <x v="29"/>
    <x v="16"/>
    <n v="9585652"/>
    <n v="0"/>
    <n v="0"/>
    <x v="6"/>
  </r>
  <r>
    <x v="9"/>
    <x v="2"/>
    <x v="1"/>
    <x v="0"/>
    <x v="29"/>
    <x v="17"/>
    <n v="9851606"/>
    <n v="0"/>
    <n v="0"/>
    <x v="6"/>
  </r>
  <r>
    <x v="9"/>
    <x v="2"/>
    <x v="1"/>
    <x v="0"/>
    <x v="29"/>
    <x v="18"/>
    <n v="10112350"/>
    <n v="0"/>
    <n v="0"/>
    <x v="6"/>
  </r>
  <r>
    <x v="9"/>
    <x v="2"/>
    <x v="1"/>
    <x v="0"/>
    <x v="29"/>
    <x v="19"/>
    <n v="10368675"/>
    <n v="0"/>
    <n v="0"/>
    <x v="6"/>
  </r>
  <r>
    <x v="9"/>
    <x v="2"/>
    <x v="1"/>
    <x v="0"/>
    <x v="29"/>
    <x v="20"/>
    <n v="10621108"/>
    <n v="0"/>
    <n v="0"/>
    <x v="6"/>
  </r>
  <r>
    <x v="9"/>
    <x v="2"/>
    <x v="1"/>
    <x v="0"/>
    <x v="29"/>
    <x v="21"/>
    <n v="10869142"/>
    <n v="0"/>
    <n v="0"/>
    <x v="6"/>
  </r>
  <r>
    <x v="9"/>
    <x v="2"/>
    <x v="1"/>
    <x v="0"/>
    <x v="29"/>
    <x v="22"/>
    <n v="11113650"/>
    <n v="0"/>
    <n v="0"/>
    <x v="6"/>
  </r>
  <r>
    <x v="9"/>
    <x v="2"/>
    <x v="1"/>
    <x v="0"/>
    <x v="29"/>
    <x v="23"/>
    <n v="11356235"/>
    <n v="0"/>
    <n v="0"/>
    <x v="6"/>
  </r>
  <r>
    <x v="9"/>
    <x v="2"/>
    <x v="1"/>
    <x v="0"/>
    <x v="29"/>
    <x v="24"/>
    <n v="11598371"/>
    <n v="0"/>
    <n v="0"/>
    <x v="6"/>
  </r>
  <r>
    <x v="9"/>
    <x v="2"/>
    <x v="1"/>
    <x v="0"/>
    <x v="29"/>
    <x v="25"/>
    <n v="11840075"/>
    <n v="0"/>
    <n v="0"/>
    <x v="6"/>
  </r>
  <r>
    <x v="9"/>
    <x v="2"/>
    <x v="1"/>
    <x v="0"/>
    <x v="29"/>
    <x v="26"/>
    <n v="12081266"/>
    <n v="0"/>
    <n v="0"/>
    <x v="6"/>
  </r>
  <r>
    <x v="9"/>
    <x v="2"/>
    <x v="1"/>
    <x v="0"/>
    <x v="29"/>
    <x v="27"/>
    <n v="12321616"/>
    <n v="0"/>
    <n v="0"/>
    <x v="6"/>
  </r>
  <r>
    <x v="9"/>
    <x v="2"/>
    <x v="1"/>
    <x v="0"/>
    <x v="29"/>
    <x v="28"/>
    <n v="12477620"/>
    <n v="0"/>
    <n v="0"/>
    <x v="6"/>
  </r>
  <r>
    <x v="9"/>
    <x v="2"/>
    <x v="1"/>
    <x v="0"/>
    <x v="29"/>
    <x v="29"/>
    <n v="12577859"/>
    <n v="0"/>
    <n v="0"/>
    <x v="6"/>
  </r>
  <r>
    <x v="9"/>
    <x v="2"/>
    <x v="1"/>
    <x v="0"/>
    <x v="29"/>
    <x v="30"/>
    <n v="12677607"/>
    <n v="0"/>
    <n v="0"/>
    <x v="6"/>
  </r>
  <r>
    <x v="9"/>
    <x v="2"/>
    <x v="2"/>
    <x v="0"/>
    <x v="29"/>
    <x v="0"/>
    <n v="843851"/>
    <n v="0"/>
    <n v="0"/>
    <x v="6"/>
  </r>
  <r>
    <x v="9"/>
    <x v="2"/>
    <x v="2"/>
    <x v="0"/>
    <x v="29"/>
    <x v="1"/>
    <n v="877657"/>
    <n v="0"/>
    <n v="0"/>
    <x v="6"/>
  </r>
  <r>
    <x v="9"/>
    <x v="2"/>
    <x v="2"/>
    <x v="0"/>
    <x v="29"/>
    <x v="2"/>
    <n v="913230"/>
    <n v="0"/>
    <n v="0"/>
    <x v="6"/>
  </r>
  <r>
    <x v="9"/>
    <x v="2"/>
    <x v="2"/>
    <x v="0"/>
    <x v="29"/>
    <x v="3"/>
    <n v="940591"/>
    <n v="0"/>
    <n v="0"/>
    <x v="6"/>
  </r>
  <r>
    <x v="9"/>
    <x v="2"/>
    <x v="2"/>
    <x v="0"/>
    <x v="29"/>
    <x v="4"/>
    <n v="970298"/>
    <n v="0"/>
    <n v="0"/>
    <x v="6"/>
  </r>
  <r>
    <x v="9"/>
    <x v="2"/>
    <x v="2"/>
    <x v="0"/>
    <x v="29"/>
    <x v="5"/>
    <n v="1001831"/>
    <n v="0"/>
    <n v="0"/>
    <x v="6"/>
  </r>
  <r>
    <x v="9"/>
    <x v="2"/>
    <x v="2"/>
    <x v="0"/>
    <x v="29"/>
    <x v="6"/>
    <n v="1040251"/>
    <n v="0"/>
    <n v="0"/>
    <x v="6"/>
  </r>
  <r>
    <x v="9"/>
    <x v="2"/>
    <x v="2"/>
    <x v="0"/>
    <x v="29"/>
    <x v="7"/>
    <n v="1086776"/>
    <n v="0"/>
    <n v="0"/>
    <x v="6"/>
  </r>
  <r>
    <x v="9"/>
    <x v="2"/>
    <x v="2"/>
    <x v="0"/>
    <x v="29"/>
    <x v="8"/>
    <n v="1134248"/>
    <n v="0"/>
    <n v="0"/>
    <x v="6"/>
  </r>
  <r>
    <x v="9"/>
    <x v="2"/>
    <x v="2"/>
    <x v="0"/>
    <x v="29"/>
    <x v="9"/>
    <n v="1180426"/>
    <n v="0"/>
    <n v="0"/>
    <x v="6"/>
  </r>
  <r>
    <x v="9"/>
    <x v="2"/>
    <x v="2"/>
    <x v="0"/>
    <x v="29"/>
    <x v="10"/>
    <n v="1217786"/>
    <n v="0"/>
    <n v="0"/>
    <x v="6"/>
  </r>
  <r>
    <x v="9"/>
    <x v="2"/>
    <x v="2"/>
    <x v="0"/>
    <x v="29"/>
    <x v="11"/>
    <n v="1253576"/>
    <n v="0"/>
    <n v="0"/>
    <x v="6"/>
  </r>
  <r>
    <x v="9"/>
    <x v="2"/>
    <x v="2"/>
    <x v="0"/>
    <x v="29"/>
    <x v="12"/>
    <n v="1289336"/>
    <n v="0"/>
    <n v="0"/>
    <x v="6"/>
  </r>
  <r>
    <x v="9"/>
    <x v="2"/>
    <x v="2"/>
    <x v="0"/>
    <x v="29"/>
    <x v="13"/>
    <n v="1324835"/>
    <n v="0"/>
    <n v="0"/>
    <x v="6"/>
  </r>
  <r>
    <x v="9"/>
    <x v="2"/>
    <x v="2"/>
    <x v="0"/>
    <x v="29"/>
    <x v="14"/>
    <n v="1360244"/>
    <n v="0"/>
    <n v="0"/>
    <x v="6"/>
  </r>
  <r>
    <x v="9"/>
    <x v="2"/>
    <x v="2"/>
    <x v="0"/>
    <x v="29"/>
    <x v="15"/>
    <n v="1395678"/>
    <n v="0"/>
    <n v="0"/>
    <x v="6"/>
  </r>
  <r>
    <x v="9"/>
    <x v="2"/>
    <x v="2"/>
    <x v="0"/>
    <x v="29"/>
    <x v="16"/>
    <n v="1431285"/>
    <n v="0"/>
    <n v="0"/>
    <x v="6"/>
  </r>
  <r>
    <x v="9"/>
    <x v="2"/>
    <x v="2"/>
    <x v="0"/>
    <x v="29"/>
    <x v="17"/>
    <n v="1465962"/>
    <n v="0"/>
    <n v="0"/>
    <x v="6"/>
  </r>
  <r>
    <x v="9"/>
    <x v="2"/>
    <x v="2"/>
    <x v="0"/>
    <x v="29"/>
    <x v="18"/>
    <n v="1499782"/>
    <n v="0"/>
    <n v="0"/>
    <x v="6"/>
  </r>
  <r>
    <x v="9"/>
    <x v="2"/>
    <x v="2"/>
    <x v="0"/>
    <x v="29"/>
    <x v="19"/>
    <n v="1532117"/>
    <n v="0"/>
    <n v="0"/>
    <x v="6"/>
  </r>
  <r>
    <x v="9"/>
    <x v="2"/>
    <x v="2"/>
    <x v="0"/>
    <x v="29"/>
    <x v="20"/>
    <n v="1564515"/>
    <n v="0"/>
    <n v="0"/>
    <x v="6"/>
  </r>
  <r>
    <x v="9"/>
    <x v="2"/>
    <x v="2"/>
    <x v="0"/>
    <x v="29"/>
    <x v="21"/>
    <n v="1596799"/>
    <n v="0"/>
    <n v="0"/>
    <x v="6"/>
  </r>
  <r>
    <x v="9"/>
    <x v="2"/>
    <x v="2"/>
    <x v="0"/>
    <x v="29"/>
    <x v="22"/>
    <n v="1628678"/>
    <n v="0"/>
    <n v="0"/>
    <x v="6"/>
  </r>
  <r>
    <x v="9"/>
    <x v="2"/>
    <x v="2"/>
    <x v="0"/>
    <x v="29"/>
    <x v="23"/>
    <n v="1660242"/>
    <n v="0"/>
    <n v="0"/>
    <x v="6"/>
  </r>
  <r>
    <x v="9"/>
    <x v="2"/>
    <x v="2"/>
    <x v="0"/>
    <x v="29"/>
    <x v="24"/>
    <n v="1691812"/>
    <n v="0"/>
    <n v="0"/>
    <x v="6"/>
  </r>
  <r>
    <x v="9"/>
    <x v="2"/>
    <x v="2"/>
    <x v="0"/>
    <x v="29"/>
    <x v="25"/>
    <n v="1723349"/>
    <n v="0"/>
    <n v="0"/>
    <x v="6"/>
  </r>
  <r>
    <x v="9"/>
    <x v="2"/>
    <x v="2"/>
    <x v="0"/>
    <x v="29"/>
    <x v="26"/>
    <n v="1754590"/>
    <n v="0"/>
    <n v="0"/>
    <x v="6"/>
  </r>
  <r>
    <x v="9"/>
    <x v="2"/>
    <x v="2"/>
    <x v="0"/>
    <x v="29"/>
    <x v="27"/>
    <n v="1785582"/>
    <n v="0"/>
    <n v="0"/>
    <x v="6"/>
  </r>
  <r>
    <x v="9"/>
    <x v="2"/>
    <x v="2"/>
    <x v="0"/>
    <x v="29"/>
    <x v="28"/>
    <n v="1816057"/>
    <n v="0"/>
    <n v="0"/>
    <x v="6"/>
  </r>
  <r>
    <x v="9"/>
    <x v="2"/>
    <x v="2"/>
    <x v="0"/>
    <x v="29"/>
    <x v="29"/>
    <n v="1846280"/>
    <n v="0"/>
    <n v="0"/>
    <x v="6"/>
  </r>
  <r>
    <x v="9"/>
    <x v="2"/>
    <x v="2"/>
    <x v="0"/>
    <x v="29"/>
    <x v="30"/>
    <n v="1876168"/>
    <n v="0"/>
    <n v="0"/>
    <x v="6"/>
  </r>
  <r>
    <x v="9"/>
    <x v="3"/>
    <x v="0"/>
    <x v="0"/>
    <x v="29"/>
    <x v="0"/>
    <n v="16632879"/>
    <n v="0"/>
    <n v="0"/>
    <x v="6"/>
  </r>
  <r>
    <x v="9"/>
    <x v="3"/>
    <x v="0"/>
    <x v="0"/>
    <x v="29"/>
    <x v="1"/>
    <n v="17445360"/>
    <n v="0"/>
    <n v="0"/>
    <x v="6"/>
  </r>
  <r>
    <x v="9"/>
    <x v="3"/>
    <x v="0"/>
    <x v="0"/>
    <x v="29"/>
    <x v="2"/>
    <n v="18275768"/>
    <n v="0"/>
    <n v="0"/>
    <x v="6"/>
  </r>
  <r>
    <x v="9"/>
    <x v="3"/>
    <x v="0"/>
    <x v="0"/>
    <x v="29"/>
    <x v="3"/>
    <n v="19057674"/>
    <n v="0"/>
    <n v="0"/>
    <x v="6"/>
  </r>
  <r>
    <x v="9"/>
    <x v="3"/>
    <x v="0"/>
    <x v="0"/>
    <x v="29"/>
    <x v="4"/>
    <n v="19859122"/>
    <n v="0"/>
    <n v="0"/>
    <x v="6"/>
  </r>
  <r>
    <x v="9"/>
    <x v="3"/>
    <x v="0"/>
    <x v="0"/>
    <x v="29"/>
    <x v="5"/>
    <n v="20646930"/>
    <n v="0"/>
    <n v="0"/>
    <x v="6"/>
  </r>
  <r>
    <x v="9"/>
    <x v="3"/>
    <x v="0"/>
    <x v="0"/>
    <x v="29"/>
    <x v="6"/>
    <n v="21436858"/>
    <n v="0"/>
    <n v="0"/>
    <x v="6"/>
  </r>
  <r>
    <x v="9"/>
    <x v="3"/>
    <x v="0"/>
    <x v="0"/>
    <x v="29"/>
    <x v="7"/>
    <n v="22226366"/>
    <n v="0"/>
    <n v="0"/>
    <x v="6"/>
  </r>
  <r>
    <x v="9"/>
    <x v="3"/>
    <x v="0"/>
    <x v="0"/>
    <x v="29"/>
    <x v="8"/>
    <n v="23011820"/>
    <n v="0"/>
    <n v="0"/>
    <x v="6"/>
  </r>
  <r>
    <x v="9"/>
    <x v="3"/>
    <x v="0"/>
    <x v="0"/>
    <x v="29"/>
    <x v="9"/>
    <n v="23797904"/>
    <n v="0"/>
    <n v="0"/>
    <x v="6"/>
  </r>
  <r>
    <x v="9"/>
    <x v="3"/>
    <x v="0"/>
    <x v="0"/>
    <x v="29"/>
    <x v="10"/>
    <n v="24585864"/>
    <n v="0"/>
    <n v="0"/>
    <x v="6"/>
  </r>
  <r>
    <x v="9"/>
    <x v="3"/>
    <x v="0"/>
    <x v="0"/>
    <x v="29"/>
    <x v="11"/>
    <n v="25369376"/>
    <n v="0"/>
    <n v="0"/>
    <x v="6"/>
  </r>
  <r>
    <x v="9"/>
    <x v="3"/>
    <x v="0"/>
    <x v="0"/>
    <x v="29"/>
    <x v="12"/>
    <n v="26152236"/>
    <n v="0"/>
    <n v="0"/>
    <x v="6"/>
  </r>
  <r>
    <x v="9"/>
    <x v="3"/>
    <x v="0"/>
    <x v="0"/>
    <x v="29"/>
    <x v="13"/>
    <n v="26932112"/>
    <n v="0"/>
    <n v="0"/>
    <x v="6"/>
  </r>
  <r>
    <x v="9"/>
    <x v="3"/>
    <x v="0"/>
    <x v="0"/>
    <x v="29"/>
    <x v="14"/>
    <n v="27707168"/>
    <n v="0"/>
    <n v="0"/>
    <x v="6"/>
  </r>
  <r>
    <x v="9"/>
    <x v="3"/>
    <x v="0"/>
    <x v="0"/>
    <x v="29"/>
    <x v="15"/>
    <n v="28478060"/>
    <n v="0"/>
    <n v="0"/>
    <x v="6"/>
  </r>
  <r>
    <x v="9"/>
    <x v="3"/>
    <x v="0"/>
    <x v="0"/>
    <x v="29"/>
    <x v="16"/>
    <n v="29243800"/>
    <n v="0"/>
    <n v="0"/>
    <x v="6"/>
  </r>
  <r>
    <x v="9"/>
    <x v="3"/>
    <x v="0"/>
    <x v="0"/>
    <x v="29"/>
    <x v="17"/>
    <n v="30005720"/>
    <n v="0"/>
    <n v="0"/>
    <x v="6"/>
  </r>
  <r>
    <x v="9"/>
    <x v="3"/>
    <x v="0"/>
    <x v="0"/>
    <x v="29"/>
    <x v="18"/>
    <n v="30761864"/>
    <n v="0"/>
    <n v="0"/>
    <x v="6"/>
  </r>
  <r>
    <x v="9"/>
    <x v="3"/>
    <x v="0"/>
    <x v="0"/>
    <x v="29"/>
    <x v="19"/>
    <n v="31510548"/>
    <n v="0"/>
    <n v="0"/>
    <x v="6"/>
  </r>
  <r>
    <x v="9"/>
    <x v="3"/>
    <x v="0"/>
    <x v="0"/>
    <x v="29"/>
    <x v="20"/>
    <n v="32252600"/>
    <n v="0"/>
    <n v="0"/>
    <x v="6"/>
  </r>
  <r>
    <x v="9"/>
    <x v="3"/>
    <x v="0"/>
    <x v="0"/>
    <x v="29"/>
    <x v="21"/>
    <n v="32987100"/>
    <n v="0"/>
    <n v="0"/>
    <x v="6"/>
  </r>
  <r>
    <x v="9"/>
    <x v="3"/>
    <x v="0"/>
    <x v="0"/>
    <x v="29"/>
    <x v="22"/>
    <n v="33717092"/>
    <n v="0"/>
    <n v="0"/>
    <x v="6"/>
  </r>
  <r>
    <x v="9"/>
    <x v="3"/>
    <x v="0"/>
    <x v="0"/>
    <x v="29"/>
    <x v="23"/>
    <n v="34440424"/>
    <n v="0"/>
    <n v="0"/>
    <x v="6"/>
  </r>
  <r>
    <x v="9"/>
    <x v="3"/>
    <x v="0"/>
    <x v="0"/>
    <x v="29"/>
    <x v="24"/>
    <n v="35157692"/>
    <n v="0"/>
    <n v="0"/>
    <x v="6"/>
  </r>
  <r>
    <x v="9"/>
    <x v="3"/>
    <x v="0"/>
    <x v="0"/>
    <x v="29"/>
    <x v="25"/>
    <n v="35874592"/>
    <n v="0"/>
    <n v="0"/>
    <x v="6"/>
  </r>
  <r>
    <x v="9"/>
    <x v="3"/>
    <x v="0"/>
    <x v="0"/>
    <x v="29"/>
    <x v="26"/>
    <n v="36592136"/>
    <n v="0"/>
    <n v="0"/>
    <x v="6"/>
  </r>
  <r>
    <x v="9"/>
    <x v="3"/>
    <x v="0"/>
    <x v="0"/>
    <x v="29"/>
    <x v="27"/>
    <n v="37309056"/>
    <n v="0"/>
    <n v="0"/>
    <x v="6"/>
  </r>
  <r>
    <x v="9"/>
    <x v="3"/>
    <x v="0"/>
    <x v="0"/>
    <x v="29"/>
    <x v="28"/>
    <n v="37747976"/>
    <n v="0"/>
    <n v="0"/>
    <x v="6"/>
  </r>
  <r>
    <x v="9"/>
    <x v="3"/>
    <x v="0"/>
    <x v="0"/>
    <x v="29"/>
    <x v="29"/>
    <n v="38003728"/>
    <n v="0"/>
    <n v="0"/>
    <x v="6"/>
  </r>
  <r>
    <x v="9"/>
    <x v="3"/>
    <x v="0"/>
    <x v="0"/>
    <x v="29"/>
    <x v="30"/>
    <n v="38259804"/>
    <n v="0"/>
    <n v="0"/>
    <x v="6"/>
  </r>
  <r>
    <x v="9"/>
    <x v="3"/>
    <x v="1"/>
    <x v="0"/>
    <x v="29"/>
    <x v="0"/>
    <n v="1961903"/>
    <n v="0"/>
    <n v="0"/>
    <x v="6"/>
  </r>
  <r>
    <x v="9"/>
    <x v="3"/>
    <x v="1"/>
    <x v="0"/>
    <x v="29"/>
    <x v="1"/>
    <n v="2099646"/>
    <n v="0"/>
    <n v="0"/>
    <x v="6"/>
  </r>
  <r>
    <x v="9"/>
    <x v="3"/>
    <x v="1"/>
    <x v="0"/>
    <x v="29"/>
    <x v="2"/>
    <n v="2253596"/>
    <n v="0"/>
    <n v="0"/>
    <x v="6"/>
  </r>
  <r>
    <x v="9"/>
    <x v="3"/>
    <x v="1"/>
    <x v="0"/>
    <x v="29"/>
    <x v="3"/>
    <n v="2388041"/>
    <n v="0"/>
    <n v="0"/>
    <x v="6"/>
  </r>
  <r>
    <x v="9"/>
    <x v="3"/>
    <x v="1"/>
    <x v="0"/>
    <x v="29"/>
    <x v="4"/>
    <n v="2508995"/>
    <n v="0"/>
    <n v="0"/>
    <x v="6"/>
  </r>
  <r>
    <x v="9"/>
    <x v="3"/>
    <x v="1"/>
    <x v="0"/>
    <x v="29"/>
    <x v="5"/>
    <n v="2639124"/>
    <n v="0"/>
    <n v="0"/>
    <x v="6"/>
  </r>
  <r>
    <x v="9"/>
    <x v="3"/>
    <x v="1"/>
    <x v="0"/>
    <x v="29"/>
    <x v="6"/>
    <n v="2768603"/>
    <n v="0"/>
    <n v="0"/>
    <x v="6"/>
  </r>
  <r>
    <x v="9"/>
    <x v="3"/>
    <x v="1"/>
    <x v="0"/>
    <x v="29"/>
    <x v="7"/>
    <n v="2897874"/>
    <n v="0"/>
    <n v="0"/>
    <x v="6"/>
  </r>
  <r>
    <x v="9"/>
    <x v="3"/>
    <x v="1"/>
    <x v="0"/>
    <x v="29"/>
    <x v="8"/>
    <n v="3025670"/>
    <n v="0"/>
    <n v="0"/>
    <x v="6"/>
  </r>
  <r>
    <x v="9"/>
    <x v="3"/>
    <x v="1"/>
    <x v="0"/>
    <x v="29"/>
    <x v="9"/>
    <n v="3153262"/>
    <n v="0"/>
    <n v="0"/>
    <x v="6"/>
  </r>
  <r>
    <x v="9"/>
    <x v="3"/>
    <x v="1"/>
    <x v="0"/>
    <x v="29"/>
    <x v="10"/>
    <n v="3282780"/>
    <n v="0"/>
    <n v="0"/>
    <x v="6"/>
  </r>
  <r>
    <x v="9"/>
    <x v="3"/>
    <x v="1"/>
    <x v="0"/>
    <x v="29"/>
    <x v="11"/>
    <n v="3415624"/>
    <n v="0"/>
    <n v="0"/>
    <x v="6"/>
  </r>
  <r>
    <x v="9"/>
    <x v="3"/>
    <x v="1"/>
    <x v="0"/>
    <x v="29"/>
    <x v="12"/>
    <n v="3547997"/>
    <n v="0"/>
    <n v="0"/>
    <x v="6"/>
  </r>
  <r>
    <x v="9"/>
    <x v="3"/>
    <x v="1"/>
    <x v="0"/>
    <x v="29"/>
    <x v="13"/>
    <n v="3679030"/>
    <n v="0"/>
    <n v="0"/>
    <x v="6"/>
  </r>
  <r>
    <x v="9"/>
    <x v="3"/>
    <x v="1"/>
    <x v="0"/>
    <x v="29"/>
    <x v="14"/>
    <n v="3808038"/>
    <n v="0"/>
    <n v="0"/>
    <x v="6"/>
  </r>
  <r>
    <x v="9"/>
    <x v="3"/>
    <x v="1"/>
    <x v="0"/>
    <x v="29"/>
    <x v="15"/>
    <n v="3935367"/>
    <n v="0"/>
    <n v="0"/>
    <x v="6"/>
  </r>
  <r>
    <x v="9"/>
    <x v="3"/>
    <x v="1"/>
    <x v="0"/>
    <x v="29"/>
    <x v="16"/>
    <n v="4061196"/>
    <n v="0"/>
    <n v="0"/>
    <x v="6"/>
  </r>
  <r>
    <x v="9"/>
    <x v="3"/>
    <x v="1"/>
    <x v="0"/>
    <x v="29"/>
    <x v="17"/>
    <n v="4181867"/>
    <n v="0"/>
    <n v="0"/>
    <x v="6"/>
  </r>
  <r>
    <x v="9"/>
    <x v="3"/>
    <x v="1"/>
    <x v="0"/>
    <x v="29"/>
    <x v="18"/>
    <n v="4299359"/>
    <n v="0"/>
    <n v="0"/>
    <x v="6"/>
  </r>
  <r>
    <x v="9"/>
    <x v="3"/>
    <x v="1"/>
    <x v="0"/>
    <x v="29"/>
    <x v="19"/>
    <n v="4414119"/>
    <n v="0"/>
    <n v="0"/>
    <x v="6"/>
  </r>
  <r>
    <x v="9"/>
    <x v="3"/>
    <x v="1"/>
    <x v="0"/>
    <x v="29"/>
    <x v="20"/>
    <n v="4526531"/>
    <n v="0"/>
    <n v="0"/>
    <x v="6"/>
  </r>
  <r>
    <x v="9"/>
    <x v="3"/>
    <x v="1"/>
    <x v="0"/>
    <x v="29"/>
    <x v="21"/>
    <n v="4636209"/>
    <n v="0"/>
    <n v="0"/>
    <x v="6"/>
  </r>
  <r>
    <x v="9"/>
    <x v="3"/>
    <x v="1"/>
    <x v="0"/>
    <x v="29"/>
    <x v="22"/>
    <n v="4743716"/>
    <n v="0"/>
    <n v="0"/>
    <x v="6"/>
  </r>
  <r>
    <x v="9"/>
    <x v="3"/>
    <x v="1"/>
    <x v="0"/>
    <x v="29"/>
    <x v="23"/>
    <n v="4850155"/>
    <n v="0"/>
    <n v="0"/>
    <x v="6"/>
  </r>
  <r>
    <x v="9"/>
    <x v="3"/>
    <x v="1"/>
    <x v="0"/>
    <x v="29"/>
    <x v="24"/>
    <n v="4956418"/>
    <n v="0"/>
    <n v="0"/>
    <x v="6"/>
  </r>
  <r>
    <x v="9"/>
    <x v="3"/>
    <x v="1"/>
    <x v="0"/>
    <x v="29"/>
    <x v="25"/>
    <n v="5062550"/>
    <n v="0"/>
    <n v="0"/>
    <x v="6"/>
  </r>
  <r>
    <x v="9"/>
    <x v="3"/>
    <x v="1"/>
    <x v="0"/>
    <x v="29"/>
    <x v="26"/>
    <n v="5168462"/>
    <n v="0"/>
    <n v="0"/>
    <x v="6"/>
  </r>
  <r>
    <x v="9"/>
    <x v="3"/>
    <x v="1"/>
    <x v="0"/>
    <x v="29"/>
    <x v="27"/>
    <n v="5273974"/>
    <n v="0"/>
    <n v="0"/>
    <x v="6"/>
  </r>
  <r>
    <x v="9"/>
    <x v="3"/>
    <x v="1"/>
    <x v="0"/>
    <x v="29"/>
    <x v="28"/>
    <n v="5346444"/>
    <n v="0"/>
    <n v="0"/>
    <x v="6"/>
  </r>
  <r>
    <x v="9"/>
    <x v="3"/>
    <x v="1"/>
    <x v="0"/>
    <x v="29"/>
    <x v="29"/>
    <n v="5397050"/>
    <n v="0"/>
    <n v="0"/>
    <x v="6"/>
  </r>
  <r>
    <x v="9"/>
    <x v="3"/>
    <x v="1"/>
    <x v="0"/>
    <x v="29"/>
    <x v="30"/>
    <n v="5447475"/>
    <n v="0"/>
    <n v="0"/>
    <x v="6"/>
  </r>
  <r>
    <x v="9"/>
    <x v="3"/>
    <x v="2"/>
    <x v="0"/>
    <x v="29"/>
    <x v="0"/>
    <n v="470795"/>
    <n v="0"/>
    <n v="0"/>
    <x v="6"/>
  </r>
  <r>
    <x v="9"/>
    <x v="3"/>
    <x v="2"/>
    <x v="0"/>
    <x v="29"/>
    <x v="1"/>
    <n v="490049"/>
    <n v="0"/>
    <n v="0"/>
    <x v="6"/>
  </r>
  <r>
    <x v="9"/>
    <x v="3"/>
    <x v="2"/>
    <x v="0"/>
    <x v="29"/>
    <x v="2"/>
    <n v="511442"/>
    <n v="0"/>
    <n v="0"/>
    <x v="6"/>
  </r>
  <r>
    <x v="9"/>
    <x v="3"/>
    <x v="2"/>
    <x v="0"/>
    <x v="29"/>
    <x v="3"/>
    <n v="525826"/>
    <n v="0"/>
    <n v="0"/>
    <x v="6"/>
  </r>
  <r>
    <x v="9"/>
    <x v="3"/>
    <x v="2"/>
    <x v="0"/>
    <x v="29"/>
    <x v="4"/>
    <n v="541634"/>
    <n v="0"/>
    <n v="0"/>
    <x v="6"/>
  </r>
  <r>
    <x v="9"/>
    <x v="3"/>
    <x v="2"/>
    <x v="0"/>
    <x v="29"/>
    <x v="5"/>
    <n v="559312"/>
    <n v="0"/>
    <n v="0"/>
    <x v="6"/>
  </r>
  <r>
    <x v="9"/>
    <x v="3"/>
    <x v="2"/>
    <x v="0"/>
    <x v="29"/>
    <x v="6"/>
    <n v="581060"/>
    <n v="0"/>
    <n v="0"/>
    <x v="6"/>
  </r>
  <r>
    <x v="9"/>
    <x v="3"/>
    <x v="2"/>
    <x v="0"/>
    <x v="29"/>
    <x v="7"/>
    <n v="607643"/>
    <n v="0"/>
    <n v="0"/>
    <x v="6"/>
  </r>
  <r>
    <x v="9"/>
    <x v="3"/>
    <x v="2"/>
    <x v="0"/>
    <x v="29"/>
    <x v="8"/>
    <n v="634836"/>
    <n v="0"/>
    <n v="0"/>
    <x v="6"/>
  </r>
  <r>
    <x v="9"/>
    <x v="3"/>
    <x v="2"/>
    <x v="0"/>
    <x v="29"/>
    <x v="9"/>
    <n v="661369"/>
    <n v="0"/>
    <n v="0"/>
    <x v="6"/>
  </r>
  <r>
    <x v="9"/>
    <x v="3"/>
    <x v="2"/>
    <x v="0"/>
    <x v="29"/>
    <x v="10"/>
    <n v="682764"/>
    <n v="0"/>
    <n v="0"/>
    <x v="6"/>
  </r>
  <r>
    <x v="9"/>
    <x v="3"/>
    <x v="2"/>
    <x v="0"/>
    <x v="29"/>
    <x v="11"/>
    <n v="703295"/>
    <n v="0"/>
    <n v="0"/>
    <x v="6"/>
  </r>
  <r>
    <x v="9"/>
    <x v="3"/>
    <x v="2"/>
    <x v="0"/>
    <x v="29"/>
    <x v="12"/>
    <n v="723872"/>
    <n v="0"/>
    <n v="0"/>
    <x v="6"/>
  </r>
  <r>
    <x v="9"/>
    <x v="3"/>
    <x v="2"/>
    <x v="0"/>
    <x v="29"/>
    <x v="13"/>
    <n v="744360"/>
    <n v="0"/>
    <n v="0"/>
    <x v="6"/>
  </r>
  <r>
    <x v="9"/>
    <x v="3"/>
    <x v="2"/>
    <x v="0"/>
    <x v="29"/>
    <x v="14"/>
    <n v="764856"/>
    <n v="0"/>
    <n v="0"/>
    <x v="6"/>
  </r>
  <r>
    <x v="9"/>
    <x v="3"/>
    <x v="2"/>
    <x v="0"/>
    <x v="29"/>
    <x v="15"/>
    <n v="785434"/>
    <n v="0"/>
    <n v="0"/>
    <x v="6"/>
  </r>
  <r>
    <x v="9"/>
    <x v="3"/>
    <x v="2"/>
    <x v="0"/>
    <x v="29"/>
    <x v="16"/>
    <n v="806165"/>
    <n v="0"/>
    <n v="0"/>
    <x v="6"/>
  </r>
  <r>
    <x v="9"/>
    <x v="3"/>
    <x v="2"/>
    <x v="0"/>
    <x v="29"/>
    <x v="17"/>
    <n v="826420"/>
    <n v="0"/>
    <n v="0"/>
    <x v="6"/>
  </r>
  <r>
    <x v="9"/>
    <x v="3"/>
    <x v="2"/>
    <x v="0"/>
    <x v="29"/>
    <x v="18"/>
    <n v="846225"/>
    <n v="0"/>
    <n v="0"/>
    <x v="6"/>
  </r>
  <r>
    <x v="9"/>
    <x v="3"/>
    <x v="2"/>
    <x v="0"/>
    <x v="29"/>
    <x v="19"/>
    <n v="865182"/>
    <n v="0"/>
    <n v="0"/>
    <x v="6"/>
  </r>
  <r>
    <x v="9"/>
    <x v="3"/>
    <x v="2"/>
    <x v="0"/>
    <x v="29"/>
    <x v="20"/>
    <n v="884243"/>
    <n v="0"/>
    <n v="0"/>
    <x v="6"/>
  </r>
  <r>
    <x v="9"/>
    <x v="3"/>
    <x v="2"/>
    <x v="0"/>
    <x v="29"/>
    <x v="21"/>
    <n v="903314"/>
    <n v="0"/>
    <n v="0"/>
    <x v="6"/>
  </r>
  <r>
    <x v="9"/>
    <x v="3"/>
    <x v="2"/>
    <x v="0"/>
    <x v="29"/>
    <x v="22"/>
    <n v="922187"/>
    <n v="0"/>
    <n v="0"/>
    <x v="6"/>
  </r>
  <r>
    <x v="9"/>
    <x v="3"/>
    <x v="2"/>
    <x v="0"/>
    <x v="29"/>
    <x v="23"/>
    <n v="940936"/>
    <n v="0"/>
    <n v="0"/>
    <x v="6"/>
  </r>
  <r>
    <x v="9"/>
    <x v="3"/>
    <x v="2"/>
    <x v="0"/>
    <x v="29"/>
    <x v="24"/>
    <n v="959739"/>
    <n v="0"/>
    <n v="0"/>
    <x v="6"/>
  </r>
  <r>
    <x v="9"/>
    <x v="3"/>
    <x v="2"/>
    <x v="0"/>
    <x v="29"/>
    <x v="25"/>
    <n v="978590"/>
    <n v="0"/>
    <n v="0"/>
    <x v="6"/>
  </r>
  <r>
    <x v="9"/>
    <x v="3"/>
    <x v="2"/>
    <x v="0"/>
    <x v="29"/>
    <x v="26"/>
    <n v="997314"/>
    <n v="0"/>
    <n v="0"/>
    <x v="6"/>
  </r>
  <r>
    <x v="9"/>
    <x v="3"/>
    <x v="2"/>
    <x v="0"/>
    <x v="29"/>
    <x v="27"/>
    <n v="1015970"/>
    <n v="0"/>
    <n v="0"/>
    <x v="6"/>
  </r>
  <r>
    <x v="9"/>
    <x v="3"/>
    <x v="2"/>
    <x v="0"/>
    <x v="29"/>
    <x v="28"/>
    <n v="1034380"/>
    <n v="0"/>
    <n v="0"/>
    <x v="6"/>
  </r>
  <r>
    <x v="9"/>
    <x v="3"/>
    <x v="2"/>
    <x v="0"/>
    <x v="29"/>
    <x v="29"/>
    <n v="1052685"/>
    <n v="0"/>
    <n v="0"/>
    <x v="6"/>
  </r>
  <r>
    <x v="9"/>
    <x v="3"/>
    <x v="2"/>
    <x v="0"/>
    <x v="29"/>
    <x v="30"/>
    <n v="1070849"/>
    <n v="0"/>
    <n v="0"/>
    <x v="6"/>
  </r>
  <r>
    <x v="9"/>
    <x v="4"/>
    <x v="0"/>
    <x v="0"/>
    <x v="29"/>
    <x v="0"/>
    <n v="44503784"/>
    <n v="0"/>
    <n v="0"/>
    <x v="6"/>
  </r>
  <r>
    <x v="9"/>
    <x v="4"/>
    <x v="0"/>
    <x v="0"/>
    <x v="29"/>
    <x v="1"/>
    <n v="47797568"/>
    <n v="0"/>
    <n v="0"/>
    <x v="6"/>
  </r>
  <r>
    <x v="9"/>
    <x v="4"/>
    <x v="0"/>
    <x v="0"/>
    <x v="29"/>
    <x v="2"/>
    <n v="50992164"/>
    <n v="0"/>
    <n v="0"/>
    <x v="6"/>
  </r>
  <r>
    <x v="9"/>
    <x v="4"/>
    <x v="0"/>
    <x v="0"/>
    <x v="29"/>
    <x v="3"/>
    <n v="54090596"/>
    <n v="0"/>
    <n v="0"/>
    <x v="6"/>
  </r>
  <r>
    <x v="9"/>
    <x v="4"/>
    <x v="0"/>
    <x v="0"/>
    <x v="29"/>
    <x v="4"/>
    <n v="57260440"/>
    <n v="0"/>
    <n v="0"/>
    <x v="6"/>
  </r>
  <r>
    <x v="9"/>
    <x v="4"/>
    <x v="0"/>
    <x v="0"/>
    <x v="29"/>
    <x v="5"/>
    <n v="60268776"/>
    <n v="0"/>
    <n v="0"/>
    <x v="6"/>
  </r>
  <r>
    <x v="9"/>
    <x v="4"/>
    <x v="0"/>
    <x v="0"/>
    <x v="29"/>
    <x v="6"/>
    <n v="63291968"/>
    <n v="0"/>
    <n v="0"/>
    <x v="6"/>
  </r>
  <r>
    <x v="9"/>
    <x v="4"/>
    <x v="0"/>
    <x v="0"/>
    <x v="29"/>
    <x v="7"/>
    <n v="66313324"/>
    <n v="0"/>
    <n v="0"/>
    <x v="6"/>
  </r>
  <r>
    <x v="9"/>
    <x v="4"/>
    <x v="0"/>
    <x v="0"/>
    <x v="29"/>
    <x v="8"/>
    <n v="69308448"/>
    <n v="0"/>
    <n v="0"/>
    <x v="6"/>
  </r>
  <r>
    <x v="9"/>
    <x v="4"/>
    <x v="0"/>
    <x v="0"/>
    <x v="29"/>
    <x v="9"/>
    <n v="72308872"/>
    <n v="0"/>
    <n v="0"/>
    <x v="6"/>
  </r>
  <r>
    <x v="9"/>
    <x v="4"/>
    <x v="0"/>
    <x v="0"/>
    <x v="29"/>
    <x v="10"/>
    <n v="75318304"/>
    <n v="0"/>
    <n v="0"/>
    <x v="6"/>
  </r>
  <r>
    <x v="9"/>
    <x v="4"/>
    <x v="0"/>
    <x v="0"/>
    <x v="29"/>
    <x v="11"/>
    <n v="78298208"/>
    <n v="0"/>
    <n v="0"/>
    <x v="6"/>
  </r>
  <r>
    <x v="9"/>
    <x v="4"/>
    <x v="0"/>
    <x v="0"/>
    <x v="29"/>
    <x v="12"/>
    <n v="81275536"/>
    <n v="0"/>
    <n v="0"/>
    <x v="6"/>
  </r>
  <r>
    <x v="9"/>
    <x v="4"/>
    <x v="0"/>
    <x v="0"/>
    <x v="29"/>
    <x v="13"/>
    <n v="84233136"/>
    <n v="0"/>
    <n v="0"/>
    <x v="6"/>
  </r>
  <r>
    <x v="9"/>
    <x v="4"/>
    <x v="0"/>
    <x v="0"/>
    <x v="29"/>
    <x v="14"/>
    <n v="87160176"/>
    <n v="0"/>
    <n v="0"/>
    <x v="6"/>
  </r>
  <r>
    <x v="9"/>
    <x v="4"/>
    <x v="0"/>
    <x v="0"/>
    <x v="29"/>
    <x v="15"/>
    <n v="90059568"/>
    <n v="0"/>
    <n v="0"/>
    <x v="6"/>
  </r>
  <r>
    <x v="9"/>
    <x v="4"/>
    <x v="0"/>
    <x v="0"/>
    <x v="29"/>
    <x v="16"/>
    <n v="92925472"/>
    <n v="0"/>
    <n v="0"/>
    <x v="6"/>
  </r>
  <r>
    <x v="9"/>
    <x v="4"/>
    <x v="0"/>
    <x v="0"/>
    <x v="29"/>
    <x v="17"/>
    <n v="95766688"/>
    <n v="0"/>
    <n v="0"/>
    <x v="6"/>
  </r>
  <r>
    <x v="9"/>
    <x v="4"/>
    <x v="0"/>
    <x v="0"/>
    <x v="29"/>
    <x v="18"/>
    <n v="98570192"/>
    <n v="0"/>
    <n v="0"/>
    <x v="6"/>
  </r>
  <r>
    <x v="9"/>
    <x v="4"/>
    <x v="0"/>
    <x v="0"/>
    <x v="29"/>
    <x v="19"/>
    <n v="101324128"/>
    <n v="0"/>
    <n v="0"/>
    <x v="6"/>
  </r>
  <r>
    <x v="9"/>
    <x v="4"/>
    <x v="0"/>
    <x v="0"/>
    <x v="29"/>
    <x v="20"/>
    <n v="104035464"/>
    <n v="0"/>
    <n v="0"/>
    <x v="6"/>
  </r>
  <r>
    <x v="9"/>
    <x v="4"/>
    <x v="0"/>
    <x v="0"/>
    <x v="29"/>
    <x v="21"/>
    <n v="106696624"/>
    <n v="0"/>
    <n v="0"/>
    <x v="6"/>
  </r>
  <r>
    <x v="9"/>
    <x v="4"/>
    <x v="0"/>
    <x v="0"/>
    <x v="29"/>
    <x v="22"/>
    <n v="109329112"/>
    <n v="0"/>
    <n v="0"/>
    <x v="6"/>
  </r>
  <r>
    <x v="9"/>
    <x v="4"/>
    <x v="0"/>
    <x v="0"/>
    <x v="29"/>
    <x v="23"/>
    <n v="111917392"/>
    <n v="0"/>
    <n v="0"/>
    <x v="6"/>
  </r>
  <r>
    <x v="9"/>
    <x v="4"/>
    <x v="0"/>
    <x v="0"/>
    <x v="29"/>
    <x v="24"/>
    <n v="114466568"/>
    <n v="0"/>
    <n v="0"/>
    <x v="6"/>
  </r>
  <r>
    <x v="9"/>
    <x v="4"/>
    <x v="0"/>
    <x v="0"/>
    <x v="29"/>
    <x v="25"/>
    <n v="117013728"/>
    <n v="0"/>
    <n v="0"/>
    <x v="6"/>
  </r>
  <r>
    <x v="9"/>
    <x v="4"/>
    <x v="0"/>
    <x v="0"/>
    <x v="29"/>
    <x v="26"/>
    <n v="119566560"/>
    <n v="0"/>
    <n v="0"/>
    <x v="6"/>
  </r>
  <r>
    <x v="9"/>
    <x v="4"/>
    <x v="0"/>
    <x v="0"/>
    <x v="29"/>
    <x v="27"/>
    <n v="122115440"/>
    <n v="0"/>
    <n v="0"/>
    <x v="6"/>
  </r>
  <r>
    <x v="9"/>
    <x v="4"/>
    <x v="0"/>
    <x v="0"/>
    <x v="29"/>
    <x v="28"/>
    <n v="123920144"/>
    <n v="0"/>
    <n v="0"/>
    <x v="6"/>
  </r>
  <r>
    <x v="9"/>
    <x v="4"/>
    <x v="0"/>
    <x v="0"/>
    <x v="29"/>
    <x v="29"/>
    <n v="125234464"/>
    <n v="0"/>
    <n v="0"/>
    <x v="6"/>
  </r>
  <r>
    <x v="9"/>
    <x v="4"/>
    <x v="0"/>
    <x v="0"/>
    <x v="29"/>
    <x v="30"/>
    <n v="126552576"/>
    <n v="0"/>
    <n v="0"/>
    <x v="6"/>
  </r>
  <r>
    <x v="9"/>
    <x v="4"/>
    <x v="1"/>
    <x v="0"/>
    <x v="29"/>
    <x v="0"/>
    <n v="6434265"/>
    <n v="0"/>
    <n v="0"/>
    <x v="6"/>
  </r>
  <r>
    <x v="9"/>
    <x v="4"/>
    <x v="1"/>
    <x v="0"/>
    <x v="29"/>
    <x v="1"/>
    <n v="6971616"/>
    <n v="0"/>
    <n v="0"/>
    <x v="6"/>
  </r>
  <r>
    <x v="9"/>
    <x v="4"/>
    <x v="1"/>
    <x v="0"/>
    <x v="29"/>
    <x v="2"/>
    <n v="7506318"/>
    <n v="0"/>
    <n v="0"/>
    <x v="6"/>
  </r>
  <r>
    <x v="9"/>
    <x v="4"/>
    <x v="1"/>
    <x v="0"/>
    <x v="29"/>
    <x v="3"/>
    <n v="8030480"/>
    <n v="0"/>
    <n v="0"/>
    <x v="6"/>
  </r>
  <r>
    <x v="9"/>
    <x v="4"/>
    <x v="1"/>
    <x v="0"/>
    <x v="29"/>
    <x v="4"/>
    <n v="8506195"/>
    <n v="0"/>
    <n v="0"/>
    <x v="6"/>
  </r>
  <r>
    <x v="9"/>
    <x v="4"/>
    <x v="1"/>
    <x v="0"/>
    <x v="29"/>
    <x v="5"/>
    <n v="8996786"/>
    <n v="0"/>
    <n v="0"/>
    <x v="6"/>
  </r>
  <r>
    <x v="9"/>
    <x v="4"/>
    <x v="1"/>
    <x v="0"/>
    <x v="29"/>
    <x v="6"/>
    <n v="9484782"/>
    <n v="0"/>
    <n v="0"/>
    <x v="6"/>
  </r>
  <r>
    <x v="9"/>
    <x v="4"/>
    <x v="1"/>
    <x v="0"/>
    <x v="29"/>
    <x v="7"/>
    <n v="9972060"/>
    <n v="0"/>
    <n v="0"/>
    <x v="6"/>
  </r>
  <r>
    <x v="9"/>
    <x v="4"/>
    <x v="1"/>
    <x v="0"/>
    <x v="29"/>
    <x v="8"/>
    <n v="10452738"/>
    <n v="0"/>
    <n v="0"/>
    <x v="6"/>
  </r>
  <r>
    <x v="9"/>
    <x v="4"/>
    <x v="1"/>
    <x v="0"/>
    <x v="29"/>
    <x v="9"/>
    <n v="10932722"/>
    <n v="0"/>
    <n v="0"/>
    <x v="6"/>
  </r>
  <r>
    <x v="9"/>
    <x v="4"/>
    <x v="1"/>
    <x v="0"/>
    <x v="29"/>
    <x v="10"/>
    <n v="11421736"/>
    <n v="0"/>
    <n v="0"/>
    <x v="6"/>
  </r>
  <r>
    <x v="9"/>
    <x v="4"/>
    <x v="1"/>
    <x v="0"/>
    <x v="29"/>
    <x v="11"/>
    <n v="11926466"/>
    <n v="0"/>
    <n v="0"/>
    <x v="6"/>
  </r>
  <r>
    <x v="9"/>
    <x v="4"/>
    <x v="1"/>
    <x v="0"/>
    <x v="29"/>
    <x v="12"/>
    <n v="12429539"/>
    <n v="0"/>
    <n v="0"/>
    <x v="6"/>
  </r>
  <r>
    <x v="9"/>
    <x v="4"/>
    <x v="1"/>
    <x v="0"/>
    <x v="29"/>
    <x v="13"/>
    <n v="12926616"/>
    <n v="0"/>
    <n v="0"/>
    <x v="6"/>
  </r>
  <r>
    <x v="9"/>
    <x v="4"/>
    <x v="1"/>
    <x v="0"/>
    <x v="29"/>
    <x v="14"/>
    <n v="13414223"/>
    <n v="0"/>
    <n v="0"/>
    <x v="6"/>
  </r>
  <r>
    <x v="9"/>
    <x v="4"/>
    <x v="1"/>
    <x v="0"/>
    <x v="29"/>
    <x v="15"/>
    <n v="13894248"/>
    <n v="0"/>
    <n v="0"/>
    <x v="6"/>
  </r>
  <r>
    <x v="9"/>
    <x v="4"/>
    <x v="1"/>
    <x v="0"/>
    <x v="29"/>
    <x v="16"/>
    <n v="14367785"/>
    <n v="0"/>
    <n v="0"/>
    <x v="6"/>
  </r>
  <r>
    <x v="9"/>
    <x v="4"/>
    <x v="1"/>
    <x v="0"/>
    <x v="29"/>
    <x v="17"/>
    <n v="14817316"/>
    <n v="0"/>
    <n v="0"/>
    <x v="6"/>
  </r>
  <r>
    <x v="9"/>
    <x v="4"/>
    <x v="1"/>
    <x v="0"/>
    <x v="29"/>
    <x v="18"/>
    <n v="15252288"/>
    <n v="0"/>
    <n v="0"/>
    <x v="6"/>
  </r>
  <r>
    <x v="9"/>
    <x v="4"/>
    <x v="1"/>
    <x v="0"/>
    <x v="29"/>
    <x v="19"/>
    <n v="15674984"/>
    <n v="0"/>
    <n v="0"/>
    <x v="6"/>
  </r>
  <r>
    <x v="9"/>
    <x v="4"/>
    <x v="1"/>
    <x v="0"/>
    <x v="29"/>
    <x v="20"/>
    <n v="16086803"/>
    <n v="0"/>
    <n v="0"/>
    <x v="6"/>
  </r>
  <r>
    <x v="9"/>
    <x v="4"/>
    <x v="1"/>
    <x v="0"/>
    <x v="29"/>
    <x v="21"/>
    <n v="16486312"/>
    <n v="0"/>
    <n v="0"/>
    <x v="6"/>
  </r>
  <r>
    <x v="9"/>
    <x v="4"/>
    <x v="1"/>
    <x v="0"/>
    <x v="29"/>
    <x v="22"/>
    <n v="16875936"/>
    <n v="0"/>
    <n v="0"/>
    <x v="6"/>
  </r>
  <r>
    <x v="9"/>
    <x v="4"/>
    <x v="1"/>
    <x v="0"/>
    <x v="29"/>
    <x v="23"/>
    <n v="17260650"/>
    <n v="0"/>
    <n v="0"/>
    <x v="6"/>
  </r>
  <r>
    <x v="9"/>
    <x v="4"/>
    <x v="1"/>
    <x v="0"/>
    <x v="29"/>
    <x v="24"/>
    <n v="17644916"/>
    <n v="0"/>
    <n v="0"/>
    <x v="6"/>
  </r>
  <r>
    <x v="9"/>
    <x v="4"/>
    <x v="1"/>
    <x v="0"/>
    <x v="29"/>
    <x v="25"/>
    <n v="18028624"/>
    <n v="0"/>
    <n v="0"/>
    <x v="6"/>
  </r>
  <r>
    <x v="9"/>
    <x v="4"/>
    <x v="1"/>
    <x v="0"/>
    <x v="29"/>
    <x v="26"/>
    <n v="18411664"/>
    <n v="0"/>
    <n v="0"/>
    <x v="6"/>
  </r>
  <r>
    <x v="9"/>
    <x v="4"/>
    <x v="1"/>
    <x v="0"/>
    <x v="29"/>
    <x v="27"/>
    <n v="18792866"/>
    <n v="0"/>
    <n v="0"/>
    <x v="6"/>
  </r>
  <r>
    <x v="9"/>
    <x v="4"/>
    <x v="1"/>
    <x v="0"/>
    <x v="29"/>
    <x v="28"/>
    <n v="19065626"/>
    <n v="0"/>
    <n v="0"/>
    <x v="6"/>
  </r>
  <r>
    <x v="9"/>
    <x v="4"/>
    <x v="1"/>
    <x v="0"/>
    <x v="29"/>
    <x v="29"/>
    <n v="19266658"/>
    <n v="0"/>
    <n v="0"/>
    <x v="6"/>
  </r>
  <r>
    <x v="9"/>
    <x v="4"/>
    <x v="1"/>
    <x v="0"/>
    <x v="29"/>
    <x v="30"/>
    <n v="19466910"/>
    <n v="0"/>
    <n v="0"/>
    <x v="6"/>
  </r>
  <r>
    <x v="9"/>
    <x v="4"/>
    <x v="2"/>
    <x v="0"/>
    <x v="29"/>
    <x v="0"/>
    <n v="2699510"/>
    <n v="0"/>
    <n v="0"/>
    <x v="6"/>
  </r>
  <r>
    <x v="9"/>
    <x v="4"/>
    <x v="2"/>
    <x v="0"/>
    <x v="29"/>
    <x v="1"/>
    <n v="2812902"/>
    <n v="0"/>
    <n v="0"/>
    <x v="6"/>
  </r>
  <r>
    <x v="9"/>
    <x v="4"/>
    <x v="2"/>
    <x v="0"/>
    <x v="29"/>
    <x v="2"/>
    <n v="2920174"/>
    <n v="0"/>
    <n v="0"/>
    <x v="6"/>
  </r>
  <r>
    <x v="9"/>
    <x v="4"/>
    <x v="2"/>
    <x v="0"/>
    <x v="29"/>
    <x v="3"/>
    <n v="3014530"/>
    <n v="0"/>
    <n v="0"/>
    <x v="6"/>
  </r>
  <r>
    <x v="9"/>
    <x v="4"/>
    <x v="2"/>
    <x v="0"/>
    <x v="29"/>
    <x v="4"/>
    <n v="3129966"/>
    <n v="0"/>
    <n v="0"/>
    <x v="6"/>
  </r>
  <r>
    <x v="9"/>
    <x v="4"/>
    <x v="2"/>
    <x v="0"/>
    <x v="29"/>
    <x v="5"/>
    <n v="3242182"/>
    <n v="0"/>
    <n v="0"/>
    <x v="6"/>
  </r>
  <r>
    <x v="9"/>
    <x v="4"/>
    <x v="2"/>
    <x v="0"/>
    <x v="29"/>
    <x v="6"/>
    <n v="3380173"/>
    <n v="0"/>
    <n v="0"/>
    <x v="6"/>
  </r>
  <r>
    <x v="9"/>
    <x v="4"/>
    <x v="2"/>
    <x v="0"/>
    <x v="29"/>
    <x v="7"/>
    <n v="3548411"/>
    <n v="0"/>
    <n v="0"/>
    <x v="6"/>
  </r>
  <r>
    <x v="9"/>
    <x v="4"/>
    <x v="2"/>
    <x v="0"/>
    <x v="29"/>
    <x v="8"/>
    <n v="3720580"/>
    <n v="0"/>
    <n v="0"/>
    <x v="6"/>
  </r>
  <r>
    <x v="9"/>
    <x v="4"/>
    <x v="2"/>
    <x v="0"/>
    <x v="29"/>
    <x v="9"/>
    <n v="3888413"/>
    <n v="0"/>
    <n v="0"/>
    <x v="6"/>
  </r>
  <r>
    <x v="9"/>
    <x v="4"/>
    <x v="2"/>
    <x v="0"/>
    <x v="29"/>
    <x v="10"/>
    <n v="4023888"/>
    <n v="0"/>
    <n v="0"/>
    <x v="6"/>
  </r>
  <r>
    <x v="9"/>
    <x v="4"/>
    <x v="2"/>
    <x v="0"/>
    <x v="29"/>
    <x v="11"/>
    <n v="4153780"/>
    <n v="0"/>
    <n v="0"/>
    <x v="6"/>
  </r>
  <r>
    <x v="9"/>
    <x v="4"/>
    <x v="2"/>
    <x v="0"/>
    <x v="29"/>
    <x v="12"/>
    <n v="4283916"/>
    <n v="0"/>
    <n v="0"/>
    <x v="6"/>
  </r>
  <r>
    <x v="9"/>
    <x v="4"/>
    <x v="2"/>
    <x v="0"/>
    <x v="29"/>
    <x v="13"/>
    <n v="4413447"/>
    <n v="0"/>
    <n v="0"/>
    <x v="6"/>
  </r>
  <r>
    <x v="9"/>
    <x v="4"/>
    <x v="2"/>
    <x v="0"/>
    <x v="29"/>
    <x v="14"/>
    <n v="4542896"/>
    <n v="0"/>
    <n v="0"/>
    <x v="6"/>
  </r>
  <r>
    <x v="9"/>
    <x v="4"/>
    <x v="2"/>
    <x v="0"/>
    <x v="29"/>
    <x v="15"/>
    <n v="4672928"/>
    <n v="0"/>
    <n v="0"/>
    <x v="6"/>
  </r>
  <r>
    <x v="9"/>
    <x v="4"/>
    <x v="2"/>
    <x v="0"/>
    <x v="29"/>
    <x v="16"/>
    <n v="4803882"/>
    <n v="0"/>
    <n v="0"/>
    <x v="6"/>
  </r>
  <r>
    <x v="9"/>
    <x v="4"/>
    <x v="2"/>
    <x v="0"/>
    <x v="29"/>
    <x v="17"/>
    <n v="4931718"/>
    <n v="0"/>
    <n v="0"/>
    <x v="6"/>
  </r>
  <r>
    <x v="9"/>
    <x v="4"/>
    <x v="2"/>
    <x v="0"/>
    <x v="29"/>
    <x v="18"/>
    <n v="5056692"/>
    <n v="0"/>
    <n v="0"/>
    <x v="6"/>
  </r>
  <r>
    <x v="9"/>
    <x v="4"/>
    <x v="2"/>
    <x v="0"/>
    <x v="29"/>
    <x v="19"/>
    <n v="5176309"/>
    <n v="0"/>
    <n v="0"/>
    <x v="6"/>
  </r>
  <r>
    <x v="9"/>
    <x v="4"/>
    <x v="2"/>
    <x v="0"/>
    <x v="29"/>
    <x v="20"/>
    <n v="5296554"/>
    <n v="0"/>
    <n v="0"/>
    <x v="6"/>
  </r>
  <r>
    <x v="9"/>
    <x v="4"/>
    <x v="2"/>
    <x v="0"/>
    <x v="29"/>
    <x v="21"/>
    <n v="5416756"/>
    <n v="0"/>
    <n v="0"/>
    <x v="6"/>
  </r>
  <r>
    <x v="9"/>
    <x v="4"/>
    <x v="2"/>
    <x v="0"/>
    <x v="29"/>
    <x v="22"/>
    <n v="5535706"/>
    <n v="0"/>
    <n v="0"/>
    <x v="6"/>
  </r>
  <r>
    <x v="9"/>
    <x v="4"/>
    <x v="2"/>
    <x v="0"/>
    <x v="29"/>
    <x v="23"/>
    <n v="5653862"/>
    <n v="0"/>
    <n v="0"/>
    <x v="6"/>
  </r>
  <r>
    <x v="9"/>
    <x v="4"/>
    <x v="2"/>
    <x v="0"/>
    <x v="29"/>
    <x v="24"/>
    <n v="5772345"/>
    <n v="0"/>
    <n v="0"/>
    <x v="6"/>
  </r>
  <r>
    <x v="9"/>
    <x v="4"/>
    <x v="2"/>
    <x v="0"/>
    <x v="29"/>
    <x v="25"/>
    <n v="5891126"/>
    <n v="0"/>
    <n v="0"/>
    <x v="6"/>
  </r>
  <r>
    <x v="9"/>
    <x v="4"/>
    <x v="2"/>
    <x v="0"/>
    <x v="29"/>
    <x v="26"/>
    <n v="6009086"/>
    <n v="0"/>
    <n v="0"/>
    <x v="6"/>
  </r>
  <r>
    <x v="9"/>
    <x v="4"/>
    <x v="2"/>
    <x v="0"/>
    <x v="29"/>
    <x v="27"/>
    <n v="6126502"/>
    <n v="0"/>
    <n v="0"/>
    <x v="6"/>
  </r>
  <r>
    <x v="9"/>
    <x v="4"/>
    <x v="2"/>
    <x v="0"/>
    <x v="29"/>
    <x v="28"/>
    <n v="6242242"/>
    <n v="0"/>
    <n v="0"/>
    <x v="6"/>
  </r>
  <r>
    <x v="9"/>
    <x v="4"/>
    <x v="2"/>
    <x v="0"/>
    <x v="29"/>
    <x v="29"/>
    <n v="6357330"/>
    <n v="0"/>
    <n v="0"/>
    <x v="6"/>
  </r>
  <r>
    <x v="9"/>
    <x v="4"/>
    <x v="2"/>
    <x v="0"/>
    <x v="29"/>
    <x v="30"/>
    <n v="6471562"/>
    <n v="0"/>
    <n v="0"/>
    <x v="6"/>
  </r>
  <r>
    <x v="9"/>
    <x v="5"/>
    <x v="0"/>
    <x v="0"/>
    <x v="29"/>
    <x v="0"/>
    <n v="13896327"/>
    <n v="0"/>
    <n v="0"/>
    <x v="6"/>
  </r>
  <r>
    <x v="9"/>
    <x v="5"/>
    <x v="0"/>
    <x v="0"/>
    <x v="29"/>
    <x v="1"/>
    <n v="14629650"/>
    <n v="0"/>
    <n v="0"/>
    <x v="6"/>
  </r>
  <r>
    <x v="9"/>
    <x v="5"/>
    <x v="0"/>
    <x v="0"/>
    <x v="29"/>
    <x v="2"/>
    <n v="15394104"/>
    <n v="0"/>
    <n v="0"/>
    <x v="6"/>
  </r>
  <r>
    <x v="9"/>
    <x v="5"/>
    <x v="0"/>
    <x v="0"/>
    <x v="29"/>
    <x v="3"/>
    <n v="16171076"/>
    <n v="0"/>
    <n v="0"/>
    <x v="6"/>
  </r>
  <r>
    <x v="9"/>
    <x v="5"/>
    <x v="0"/>
    <x v="0"/>
    <x v="29"/>
    <x v="4"/>
    <n v="16921292"/>
    <n v="0"/>
    <n v="0"/>
    <x v="6"/>
  </r>
  <r>
    <x v="9"/>
    <x v="5"/>
    <x v="0"/>
    <x v="0"/>
    <x v="29"/>
    <x v="5"/>
    <n v="17640052"/>
    <n v="0"/>
    <n v="0"/>
    <x v="6"/>
  </r>
  <r>
    <x v="9"/>
    <x v="5"/>
    <x v="0"/>
    <x v="0"/>
    <x v="29"/>
    <x v="6"/>
    <n v="18360842"/>
    <n v="0"/>
    <n v="0"/>
    <x v="6"/>
  </r>
  <r>
    <x v="9"/>
    <x v="5"/>
    <x v="0"/>
    <x v="0"/>
    <x v="29"/>
    <x v="7"/>
    <n v="19081244"/>
    <n v="0"/>
    <n v="0"/>
    <x v="6"/>
  </r>
  <r>
    <x v="9"/>
    <x v="5"/>
    <x v="0"/>
    <x v="0"/>
    <x v="29"/>
    <x v="8"/>
    <n v="19797448"/>
    <n v="0"/>
    <n v="0"/>
    <x v="6"/>
  </r>
  <r>
    <x v="9"/>
    <x v="5"/>
    <x v="0"/>
    <x v="0"/>
    <x v="29"/>
    <x v="9"/>
    <n v="20514204"/>
    <n v="0"/>
    <n v="0"/>
    <x v="6"/>
  </r>
  <r>
    <x v="9"/>
    <x v="5"/>
    <x v="0"/>
    <x v="0"/>
    <x v="29"/>
    <x v="10"/>
    <n v="21232576"/>
    <n v="0"/>
    <n v="0"/>
    <x v="6"/>
  </r>
  <r>
    <x v="9"/>
    <x v="5"/>
    <x v="0"/>
    <x v="0"/>
    <x v="29"/>
    <x v="11"/>
    <n v="21946224"/>
    <n v="0"/>
    <n v="0"/>
    <x v="6"/>
  </r>
  <r>
    <x v="9"/>
    <x v="5"/>
    <x v="0"/>
    <x v="0"/>
    <x v="29"/>
    <x v="12"/>
    <n v="22659182"/>
    <n v="0"/>
    <n v="0"/>
    <x v="6"/>
  </r>
  <r>
    <x v="9"/>
    <x v="5"/>
    <x v="0"/>
    <x v="0"/>
    <x v="29"/>
    <x v="13"/>
    <n v="23368964"/>
    <n v="0"/>
    <n v="0"/>
    <x v="6"/>
  </r>
  <r>
    <x v="9"/>
    <x v="5"/>
    <x v="0"/>
    <x v="0"/>
    <x v="29"/>
    <x v="14"/>
    <n v="24073620"/>
    <n v="0"/>
    <n v="0"/>
    <x v="6"/>
  </r>
  <r>
    <x v="9"/>
    <x v="5"/>
    <x v="0"/>
    <x v="0"/>
    <x v="29"/>
    <x v="15"/>
    <n v="24773856"/>
    <n v="0"/>
    <n v="0"/>
    <x v="6"/>
  </r>
  <r>
    <x v="9"/>
    <x v="5"/>
    <x v="0"/>
    <x v="0"/>
    <x v="29"/>
    <x v="16"/>
    <n v="25468508"/>
    <n v="0"/>
    <n v="0"/>
    <x v="6"/>
  </r>
  <r>
    <x v="9"/>
    <x v="5"/>
    <x v="0"/>
    <x v="0"/>
    <x v="29"/>
    <x v="17"/>
    <n v="26159196"/>
    <n v="0"/>
    <n v="0"/>
    <x v="6"/>
  </r>
  <r>
    <x v="9"/>
    <x v="5"/>
    <x v="0"/>
    <x v="0"/>
    <x v="29"/>
    <x v="18"/>
    <n v="26843640"/>
    <n v="0"/>
    <n v="0"/>
    <x v="6"/>
  </r>
  <r>
    <x v="9"/>
    <x v="5"/>
    <x v="0"/>
    <x v="0"/>
    <x v="29"/>
    <x v="19"/>
    <n v="27520168"/>
    <n v="0"/>
    <n v="0"/>
    <x v="6"/>
  </r>
  <r>
    <x v="9"/>
    <x v="5"/>
    <x v="0"/>
    <x v="0"/>
    <x v="29"/>
    <x v="20"/>
    <n v="28189672"/>
    <n v="0"/>
    <n v="0"/>
    <x v="6"/>
  </r>
  <r>
    <x v="9"/>
    <x v="5"/>
    <x v="0"/>
    <x v="0"/>
    <x v="29"/>
    <x v="21"/>
    <n v="28851148"/>
    <n v="0"/>
    <n v="0"/>
    <x v="6"/>
  </r>
  <r>
    <x v="9"/>
    <x v="5"/>
    <x v="0"/>
    <x v="0"/>
    <x v="29"/>
    <x v="22"/>
    <n v="29507836"/>
    <n v="0"/>
    <n v="0"/>
    <x v="6"/>
  </r>
  <r>
    <x v="9"/>
    <x v="5"/>
    <x v="0"/>
    <x v="0"/>
    <x v="29"/>
    <x v="23"/>
    <n v="30157444"/>
    <n v="0"/>
    <n v="0"/>
    <x v="6"/>
  </r>
  <r>
    <x v="9"/>
    <x v="5"/>
    <x v="0"/>
    <x v="0"/>
    <x v="29"/>
    <x v="24"/>
    <n v="30800604"/>
    <n v="0"/>
    <n v="0"/>
    <x v="6"/>
  </r>
  <r>
    <x v="9"/>
    <x v="5"/>
    <x v="0"/>
    <x v="0"/>
    <x v="29"/>
    <x v="25"/>
    <n v="31443384"/>
    <n v="0"/>
    <n v="0"/>
    <x v="6"/>
  </r>
  <r>
    <x v="9"/>
    <x v="5"/>
    <x v="0"/>
    <x v="0"/>
    <x v="29"/>
    <x v="26"/>
    <n v="32086864"/>
    <n v="0"/>
    <n v="0"/>
    <x v="6"/>
  </r>
  <r>
    <x v="9"/>
    <x v="5"/>
    <x v="0"/>
    <x v="0"/>
    <x v="29"/>
    <x v="27"/>
    <n v="32729728"/>
    <n v="0"/>
    <n v="0"/>
    <x v="6"/>
  </r>
  <r>
    <x v="9"/>
    <x v="5"/>
    <x v="0"/>
    <x v="0"/>
    <x v="29"/>
    <x v="28"/>
    <n v="33140252"/>
    <n v="0"/>
    <n v="0"/>
    <x v="6"/>
  </r>
  <r>
    <x v="9"/>
    <x v="5"/>
    <x v="0"/>
    <x v="0"/>
    <x v="29"/>
    <x v="29"/>
    <n v="33397740"/>
    <n v="0"/>
    <n v="0"/>
    <x v="6"/>
  </r>
  <r>
    <x v="9"/>
    <x v="5"/>
    <x v="0"/>
    <x v="0"/>
    <x v="29"/>
    <x v="30"/>
    <n v="33655624"/>
    <n v="0"/>
    <n v="0"/>
    <x v="6"/>
  </r>
  <r>
    <x v="9"/>
    <x v="5"/>
    <x v="1"/>
    <x v="0"/>
    <x v="29"/>
    <x v="0"/>
    <n v="1416362"/>
    <n v="0"/>
    <n v="0"/>
    <x v="6"/>
  </r>
  <r>
    <x v="9"/>
    <x v="5"/>
    <x v="1"/>
    <x v="0"/>
    <x v="29"/>
    <x v="1"/>
    <n v="1514925"/>
    <n v="0"/>
    <n v="0"/>
    <x v="6"/>
  </r>
  <r>
    <x v="9"/>
    <x v="5"/>
    <x v="1"/>
    <x v="0"/>
    <x v="29"/>
    <x v="2"/>
    <n v="1619774"/>
    <n v="0"/>
    <n v="0"/>
    <x v="6"/>
  </r>
  <r>
    <x v="9"/>
    <x v="5"/>
    <x v="1"/>
    <x v="0"/>
    <x v="29"/>
    <x v="3"/>
    <n v="1727322"/>
    <n v="0"/>
    <n v="0"/>
    <x v="6"/>
  </r>
  <r>
    <x v="9"/>
    <x v="5"/>
    <x v="1"/>
    <x v="0"/>
    <x v="29"/>
    <x v="4"/>
    <n v="1820690"/>
    <n v="0"/>
    <n v="0"/>
    <x v="6"/>
  </r>
  <r>
    <x v="9"/>
    <x v="5"/>
    <x v="1"/>
    <x v="0"/>
    <x v="29"/>
    <x v="5"/>
    <n v="1915575"/>
    <n v="0"/>
    <n v="0"/>
    <x v="6"/>
  </r>
  <r>
    <x v="9"/>
    <x v="5"/>
    <x v="1"/>
    <x v="0"/>
    <x v="29"/>
    <x v="6"/>
    <n v="2009995"/>
    <n v="0"/>
    <n v="0"/>
    <x v="6"/>
  </r>
  <r>
    <x v="9"/>
    <x v="5"/>
    <x v="1"/>
    <x v="0"/>
    <x v="29"/>
    <x v="7"/>
    <n v="2104261"/>
    <n v="0"/>
    <n v="0"/>
    <x v="6"/>
  </r>
  <r>
    <x v="9"/>
    <x v="5"/>
    <x v="1"/>
    <x v="0"/>
    <x v="29"/>
    <x v="8"/>
    <n v="2197440"/>
    <n v="0"/>
    <n v="0"/>
    <x v="6"/>
  </r>
  <r>
    <x v="9"/>
    <x v="5"/>
    <x v="1"/>
    <x v="0"/>
    <x v="29"/>
    <x v="9"/>
    <n v="2290462"/>
    <n v="0"/>
    <n v="0"/>
    <x v="6"/>
  </r>
  <r>
    <x v="9"/>
    <x v="5"/>
    <x v="1"/>
    <x v="0"/>
    <x v="29"/>
    <x v="10"/>
    <n v="2384879"/>
    <n v="0"/>
    <n v="0"/>
    <x v="6"/>
  </r>
  <r>
    <x v="9"/>
    <x v="5"/>
    <x v="1"/>
    <x v="0"/>
    <x v="29"/>
    <x v="11"/>
    <n v="2481736"/>
    <n v="0"/>
    <n v="0"/>
    <x v="6"/>
  </r>
  <r>
    <x v="9"/>
    <x v="5"/>
    <x v="1"/>
    <x v="0"/>
    <x v="29"/>
    <x v="12"/>
    <n v="2578286"/>
    <n v="0"/>
    <n v="0"/>
    <x v="6"/>
  </r>
  <r>
    <x v="9"/>
    <x v="5"/>
    <x v="1"/>
    <x v="0"/>
    <x v="29"/>
    <x v="13"/>
    <n v="2673848"/>
    <n v="0"/>
    <n v="0"/>
    <x v="6"/>
  </r>
  <r>
    <x v="9"/>
    <x v="5"/>
    <x v="1"/>
    <x v="0"/>
    <x v="29"/>
    <x v="14"/>
    <n v="2767870"/>
    <n v="0"/>
    <n v="0"/>
    <x v="6"/>
  </r>
  <r>
    <x v="9"/>
    <x v="5"/>
    <x v="1"/>
    <x v="0"/>
    <x v="29"/>
    <x v="15"/>
    <n v="2860654"/>
    <n v="0"/>
    <n v="0"/>
    <x v="6"/>
  </r>
  <r>
    <x v="9"/>
    <x v="5"/>
    <x v="1"/>
    <x v="0"/>
    <x v="29"/>
    <x v="16"/>
    <n v="2952372"/>
    <n v="0"/>
    <n v="0"/>
    <x v="6"/>
  </r>
  <r>
    <x v="9"/>
    <x v="5"/>
    <x v="1"/>
    <x v="0"/>
    <x v="29"/>
    <x v="17"/>
    <n v="3040257"/>
    <n v="0"/>
    <n v="0"/>
    <x v="6"/>
  </r>
  <r>
    <x v="9"/>
    <x v="5"/>
    <x v="1"/>
    <x v="0"/>
    <x v="29"/>
    <x v="18"/>
    <n v="3125836"/>
    <n v="0"/>
    <n v="0"/>
    <x v="6"/>
  </r>
  <r>
    <x v="9"/>
    <x v="5"/>
    <x v="1"/>
    <x v="0"/>
    <x v="29"/>
    <x v="19"/>
    <n v="3209404"/>
    <n v="0"/>
    <n v="0"/>
    <x v="6"/>
  </r>
  <r>
    <x v="9"/>
    <x v="5"/>
    <x v="1"/>
    <x v="0"/>
    <x v="29"/>
    <x v="20"/>
    <n v="3291214"/>
    <n v="0"/>
    <n v="0"/>
    <x v="6"/>
  </r>
  <r>
    <x v="9"/>
    <x v="5"/>
    <x v="1"/>
    <x v="0"/>
    <x v="29"/>
    <x v="21"/>
    <n v="3371041"/>
    <n v="0"/>
    <n v="0"/>
    <x v="6"/>
  </r>
  <r>
    <x v="9"/>
    <x v="5"/>
    <x v="1"/>
    <x v="0"/>
    <x v="29"/>
    <x v="22"/>
    <n v="3449268"/>
    <n v="0"/>
    <n v="0"/>
    <x v="6"/>
  </r>
  <r>
    <x v="9"/>
    <x v="5"/>
    <x v="1"/>
    <x v="0"/>
    <x v="29"/>
    <x v="23"/>
    <n v="3526709"/>
    <n v="0"/>
    <n v="0"/>
    <x v="6"/>
  </r>
  <r>
    <x v="9"/>
    <x v="5"/>
    <x v="1"/>
    <x v="0"/>
    <x v="29"/>
    <x v="24"/>
    <n v="3604018"/>
    <n v="0"/>
    <n v="0"/>
    <x v="6"/>
  </r>
  <r>
    <x v="9"/>
    <x v="5"/>
    <x v="1"/>
    <x v="0"/>
    <x v="29"/>
    <x v="25"/>
    <n v="3681227"/>
    <n v="0"/>
    <n v="0"/>
    <x v="6"/>
  </r>
  <r>
    <x v="9"/>
    <x v="5"/>
    <x v="1"/>
    <x v="0"/>
    <x v="29"/>
    <x v="26"/>
    <n v="3758273"/>
    <n v="0"/>
    <n v="0"/>
    <x v="6"/>
  </r>
  <r>
    <x v="9"/>
    <x v="5"/>
    <x v="1"/>
    <x v="0"/>
    <x v="29"/>
    <x v="27"/>
    <n v="3835029"/>
    <n v="0"/>
    <n v="0"/>
    <x v="6"/>
  </r>
  <r>
    <x v="9"/>
    <x v="5"/>
    <x v="1"/>
    <x v="0"/>
    <x v="29"/>
    <x v="28"/>
    <n v="3887924"/>
    <n v="0"/>
    <n v="0"/>
    <x v="6"/>
  </r>
  <r>
    <x v="9"/>
    <x v="5"/>
    <x v="1"/>
    <x v="0"/>
    <x v="29"/>
    <x v="29"/>
    <n v="3925058"/>
    <n v="0"/>
    <n v="0"/>
    <x v="6"/>
  </r>
  <r>
    <x v="9"/>
    <x v="5"/>
    <x v="1"/>
    <x v="0"/>
    <x v="29"/>
    <x v="30"/>
    <n v="3962036"/>
    <n v="0"/>
    <n v="0"/>
    <x v="6"/>
  </r>
  <r>
    <x v="9"/>
    <x v="5"/>
    <x v="2"/>
    <x v="0"/>
    <x v="29"/>
    <x v="0"/>
    <n v="1040153"/>
    <n v="0"/>
    <n v="0"/>
    <x v="6"/>
  </r>
  <r>
    <x v="9"/>
    <x v="5"/>
    <x v="2"/>
    <x v="0"/>
    <x v="29"/>
    <x v="1"/>
    <n v="1059470"/>
    <n v="0"/>
    <n v="0"/>
    <x v="6"/>
  </r>
  <r>
    <x v="9"/>
    <x v="5"/>
    <x v="2"/>
    <x v="0"/>
    <x v="29"/>
    <x v="2"/>
    <n v="1080142"/>
    <n v="0"/>
    <n v="0"/>
    <x v="6"/>
  </r>
  <r>
    <x v="9"/>
    <x v="5"/>
    <x v="2"/>
    <x v="0"/>
    <x v="29"/>
    <x v="3"/>
    <n v="1100137"/>
    <n v="0"/>
    <n v="0"/>
    <x v="6"/>
  </r>
  <r>
    <x v="9"/>
    <x v="5"/>
    <x v="2"/>
    <x v="0"/>
    <x v="29"/>
    <x v="4"/>
    <n v="1121564"/>
    <n v="0"/>
    <n v="0"/>
    <x v="6"/>
  </r>
  <r>
    <x v="9"/>
    <x v="5"/>
    <x v="2"/>
    <x v="0"/>
    <x v="29"/>
    <x v="5"/>
    <n v="1142148"/>
    <n v="0"/>
    <n v="0"/>
    <x v="6"/>
  </r>
  <r>
    <x v="9"/>
    <x v="5"/>
    <x v="2"/>
    <x v="0"/>
    <x v="29"/>
    <x v="6"/>
    <n v="1166835"/>
    <n v="0"/>
    <n v="0"/>
    <x v="6"/>
  </r>
  <r>
    <x v="9"/>
    <x v="5"/>
    <x v="2"/>
    <x v="0"/>
    <x v="29"/>
    <x v="7"/>
    <n v="1196347"/>
    <n v="0"/>
    <n v="0"/>
    <x v="6"/>
  </r>
  <r>
    <x v="9"/>
    <x v="5"/>
    <x v="2"/>
    <x v="0"/>
    <x v="29"/>
    <x v="8"/>
    <n v="1226478"/>
    <n v="0"/>
    <n v="0"/>
    <x v="6"/>
  </r>
  <r>
    <x v="9"/>
    <x v="5"/>
    <x v="2"/>
    <x v="0"/>
    <x v="29"/>
    <x v="9"/>
    <n v="1255961"/>
    <n v="0"/>
    <n v="0"/>
    <x v="6"/>
  </r>
  <r>
    <x v="9"/>
    <x v="5"/>
    <x v="2"/>
    <x v="0"/>
    <x v="29"/>
    <x v="10"/>
    <n v="1280355"/>
    <n v="0"/>
    <n v="0"/>
    <x v="6"/>
  </r>
  <r>
    <x v="9"/>
    <x v="5"/>
    <x v="2"/>
    <x v="0"/>
    <x v="29"/>
    <x v="11"/>
    <n v="1303891"/>
    <n v="0"/>
    <n v="0"/>
    <x v="6"/>
  </r>
  <r>
    <x v="9"/>
    <x v="5"/>
    <x v="2"/>
    <x v="0"/>
    <x v="29"/>
    <x v="12"/>
    <n v="1327469"/>
    <n v="0"/>
    <n v="0"/>
    <x v="6"/>
  </r>
  <r>
    <x v="9"/>
    <x v="5"/>
    <x v="2"/>
    <x v="0"/>
    <x v="29"/>
    <x v="13"/>
    <n v="1350966"/>
    <n v="0"/>
    <n v="0"/>
    <x v="6"/>
  </r>
  <r>
    <x v="9"/>
    <x v="5"/>
    <x v="2"/>
    <x v="0"/>
    <x v="29"/>
    <x v="14"/>
    <n v="1374446"/>
    <n v="0"/>
    <n v="0"/>
    <x v="6"/>
  </r>
  <r>
    <x v="9"/>
    <x v="5"/>
    <x v="2"/>
    <x v="0"/>
    <x v="29"/>
    <x v="15"/>
    <n v="1397992"/>
    <n v="0"/>
    <n v="0"/>
    <x v="6"/>
  </r>
  <r>
    <x v="9"/>
    <x v="5"/>
    <x v="2"/>
    <x v="0"/>
    <x v="29"/>
    <x v="16"/>
    <n v="1421688"/>
    <n v="0"/>
    <n v="0"/>
    <x v="6"/>
  </r>
  <r>
    <x v="9"/>
    <x v="5"/>
    <x v="2"/>
    <x v="0"/>
    <x v="29"/>
    <x v="17"/>
    <n v="1444874"/>
    <n v="0"/>
    <n v="0"/>
    <x v="6"/>
  </r>
  <r>
    <x v="9"/>
    <x v="5"/>
    <x v="2"/>
    <x v="0"/>
    <x v="29"/>
    <x v="18"/>
    <n v="1467588"/>
    <n v="0"/>
    <n v="0"/>
    <x v="6"/>
  </r>
  <r>
    <x v="9"/>
    <x v="5"/>
    <x v="2"/>
    <x v="0"/>
    <x v="29"/>
    <x v="19"/>
    <n v="1489432"/>
    <n v="0"/>
    <n v="0"/>
    <x v="6"/>
  </r>
  <r>
    <x v="9"/>
    <x v="5"/>
    <x v="2"/>
    <x v="0"/>
    <x v="29"/>
    <x v="20"/>
    <n v="1511358"/>
    <n v="0"/>
    <n v="0"/>
    <x v="6"/>
  </r>
  <r>
    <x v="9"/>
    <x v="5"/>
    <x v="2"/>
    <x v="0"/>
    <x v="29"/>
    <x v="21"/>
    <n v="1533245"/>
    <n v="0"/>
    <n v="0"/>
    <x v="6"/>
  </r>
  <r>
    <x v="9"/>
    <x v="5"/>
    <x v="2"/>
    <x v="0"/>
    <x v="29"/>
    <x v="22"/>
    <n v="1554897"/>
    <n v="0"/>
    <n v="0"/>
    <x v="6"/>
  </r>
  <r>
    <x v="9"/>
    <x v="5"/>
    <x v="2"/>
    <x v="0"/>
    <x v="29"/>
    <x v="23"/>
    <n v="1576382"/>
    <n v="0"/>
    <n v="0"/>
    <x v="6"/>
  </r>
  <r>
    <x v="9"/>
    <x v="5"/>
    <x v="2"/>
    <x v="0"/>
    <x v="29"/>
    <x v="24"/>
    <n v="1597887"/>
    <n v="0"/>
    <n v="0"/>
    <x v="6"/>
  </r>
  <r>
    <x v="9"/>
    <x v="5"/>
    <x v="2"/>
    <x v="0"/>
    <x v="29"/>
    <x v="25"/>
    <n v="1619390"/>
    <n v="0"/>
    <n v="0"/>
    <x v="6"/>
  </r>
  <r>
    <x v="9"/>
    <x v="5"/>
    <x v="2"/>
    <x v="0"/>
    <x v="29"/>
    <x v="26"/>
    <n v="1640714"/>
    <n v="0"/>
    <n v="0"/>
    <x v="6"/>
  </r>
  <r>
    <x v="9"/>
    <x v="5"/>
    <x v="2"/>
    <x v="0"/>
    <x v="29"/>
    <x v="27"/>
    <n v="1661902"/>
    <n v="0"/>
    <n v="0"/>
    <x v="6"/>
  </r>
  <r>
    <x v="9"/>
    <x v="5"/>
    <x v="2"/>
    <x v="0"/>
    <x v="29"/>
    <x v="28"/>
    <n v="1682788"/>
    <n v="0"/>
    <n v="0"/>
    <x v="6"/>
  </r>
  <r>
    <x v="9"/>
    <x v="5"/>
    <x v="2"/>
    <x v="0"/>
    <x v="29"/>
    <x v="29"/>
    <n v="1703524"/>
    <n v="0"/>
    <n v="0"/>
    <x v="6"/>
  </r>
  <r>
    <x v="9"/>
    <x v="5"/>
    <x v="2"/>
    <x v="0"/>
    <x v="29"/>
    <x v="30"/>
    <n v="1724056"/>
    <n v="0"/>
    <n v="0"/>
    <x v="6"/>
  </r>
  <r>
    <x v="9"/>
    <x v="6"/>
    <x v="0"/>
    <x v="0"/>
    <x v="29"/>
    <x v="0"/>
    <n v="26521002"/>
    <n v="0"/>
    <n v="0"/>
    <x v="6"/>
  </r>
  <r>
    <x v="9"/>
    <x v="6"/>
    <x v="0"/>
    <x v="0"/>
    <x v="29"/>
    <x v="1"/>
    <n v="28467136"/>
    <n v="0"/>
    <n v="0"/>
    <x v="6"/>
  </r>
  <r>
    <x v="9"/>
    <x v="6"/>
    <x v="0"/>
    <x v="0"/>
    <x v="29"/>
    <x v="2"/>
    <n v="30363600"/>
    <n v="0"/>
    <n v="0"/>
    <x v="6"/>
  </r>
  <r>
    <x v="9"/>
    <x v="6"/>
    <x v="0"/>
    <x v="0"/>
    <x v="29"/>
    <x v="3"/>
    <n v="32247658"/>
    <n v="0"/>
    <n v="0"/>
    <x v="6"/>
  </r>
  <r>
    <x v="9"/>
    <x v="6"/>
    <x v="0"/>
    <x v="0"/>
    <x v="29"/>
    <x v="4"/>
    <n v="34042588"/>
    <n v="0"/>
    <n v="0"/>
    <x v="6"/>
  </r>
  <r>
    <x v="9"/>
    <x v="6"/>
    <x v="0"/>
    <x v="0"/>
    <x v="29"/>
    <x v="5"/>
    <n v="35802744"/>
    <n v="0"/>
    <n v="0"/>
    <x v="6"/>
  </r>
  <r>
    <x v="9"/>
    <x v="6"/>
    <x v="0"/>
    <x v="0"/>
    <x v="29"/>
    <x v="6"/>
    <n v="37572424"/>
    <n v="0"/>
    <n v="0"/>
    <x v="6"/>
  </r>
  <r>
    <x v="9"/>
    <x v="6"/>
    <x v="0"/>
    <x v="0"/>
    <x v="29"/>
    <x v="7"/>
    <n v="39340388"/>
    <n v="0"/>
    <n v="0"/>
    <x v="6"/>
  </r>
  <r>
    <x v="9"/>
    <x v="6"/>
    <x v="0"/>
    <x v="0"/>
    <x v="29"/>
    <x v="8"/>
    <n v="41093688"/>
    <n v="0"/>
    <n v="0"/>
    <x v="6"/>
  </r>
  <r>
    <x v="9"/>
    <x v="6"/>
    <x v="0"/>
    <x v="0"/>
    <x v="29"/>
    <x v="9"/>
    <n v="42849820"/>
    <n v="0"/>
    <n v="0"/>
    <x v="6"/>
  </r>
  <r>
    <x v="9"/>
    <x v="6"/>
    <x v="0"/>
    <x v="0"/>
    <x v="29"/>
    <x v="10"/>
    <n v="44610216"/>
    <n v="0"/>
    <n v="0"/>
    <x v="6"/>
  </r>
  <r>
    <x v="9"/>
    <x v="6"/>
    <x v="0"/>
    <x v="0"/>
    <x v="29"/>
    <x v="11"/>
    <n v="46354136"/>
    <n v="0"/>
    <n v="0"/>
    <x v="6"/>
  </r>
  <r>
    <x v="9"/>
    <x v="6"/>
    <x v="0"/>
    <x v="0"/>
    <x v="29"/>
    <x v="12"/>
    <n v="48096072"/>
    <n v="0"/>
    <n v="0"/>
    <x v="6"/>
  </r>
  <r>
    <x v="9"/>
    <x v="6"/>
    <x v="0"/>
    <x v="0"/>
    <x v="29"/>
    <x v="13"/>
    <n v="49827148"/>
    <n v="0"/>
    <n v="0"/>
    <x v="6"/>
  </r>
  <r>
    <x v="9"/>
    <x v="6"/>
    <x v="0"/>
    <x v="0"/>
    <x v="29"/>
    <x v="14"/>
    <n v="51540280"/>
    <n v="0"/>
    <n v="0"/>
    <x v="6"/>
  </r>
  <r>
    <x v="9"/>
    <x v="6"/>
    <x v="0"/>
    <x v="0"/>
    <x v="29"/>
    <x v="15"/>
    <n v="53238048"/>
    <n v="0"/>
    <n v="0"/>
    <x v="6"/>
  </r>
  <r>
    <x v="9"/>
    <x v="6"/>
    <x v="0"/>
    <x v="0"/>
    <x v="29"/>
    <x v="16"/>
    <n v="54916232"/>
    <n v="0"/>
    <n v="0"/>
    <x v="6"/>
  </r>
  <r>
    <x v="9"/>
    <x v="6"/>
    <x v="0"/>
    <x v="0"/>
    <x v="29"/>
    <x v="17"/>
    <n v="56580688"/>
    <n v="0"/>
    <n v="0"/>
    <x v="6"/>
  </r>
  <r>
    <x v="9"/>
    <x v="6"/>
    <x v="0"/>
    <x v="0"/>
    <x v="29"/>
    <x v="18"/>
    <n v="58223160"/>
    <n v="0"/>
    <n v="0"/>
    <x v="6"/>
  </r>
  <r>
    <x v="9"/>
    <x v="6"/>
    <x v="0"/>
    <x v="0"/>
    <x v="29"/>
    <x v="19"/>
    <n v="59837712"/>
    <n v="0"/>
    <n v="0"/>
    <x v="6"/>
  </r>
  <r>
    <x v="9"/>
    <x v="6"/>
    <x v="0"/>
    <x v="0"/>
    <x v="29"/>
    <x v="20"/>
    <n v="61427560"/>
    <n v="0"/>
    <n v="0"/>
    <x v="6"/>
  </r>
  <r>
    <x v="9"/>
    <x v="6"/>
    <x v="0"/>
    <x v="0"/>
    <x v="29"/>
    <x v="21"/>
    <n v="62989104"/>
    <n v="0"/>
    <n v="0"/>
    <x v="6"/>
  </r>
  <r>
    <x v="9"/>
    <x v="6"/>
    <x v="0"/>
    <x v="0"/>
    <x v="29"/>
    <x v="22"/>
    <n v="64533908"/>
    <n v="0"/>
    <n v="0"/>
    <x v="6"/>
  </r>
  <r>
    <x v="9"/>
    <x v="6"/>
    <x v="0"/>
    <x v="0"/>
    <x v="29"/>
    <x v="23"/>
    <n v="66053804"/>
    <n v="0"/>
    <n v="0"/>
    <x v="6"/>
  </r>
  <r>
    <x v="9"/>
    <x v="6"/>
    <x v="0"/>
    <x v="0"/>
    <x v="29"/>
    <x v="24"/>
    <n v="67551000"/>
    <n v="0"/>
    <n v="0"/>
    <x v="6"/>
  </r>
  <r>
    <x v="9"/>
    <x v="6"/>
    <x v="0"/>
    <x v="0"/>
    <x v="29"/>
    <x v="25"/>
    <n v="69047312"/>
    <n v="0"/>
    <n v="0"/>
    <x v="6"/>
  </r>
  <r>
    <x v="9"/>
    <x v="6"/>
    <x v="0"/>
    <x v="0"/>
    <x v="29"/>
    <x v="26"/>
    <n v="70546576"/>
    <n v="0"/>
    <n v="0"/>
    <x v="6"/>
  </r>
  <r>
    <x v="9"/>
    <x v="6"/>
    <x v="0"/>
    <x v="0"/>
    <x v="29"/>
    <x v="27"/>
    <n v="72044096"/>
    <n v="0"/>
    <n v="0"/>
    <x v="6"/>
  </r>
  <r>
    <x v="9"/>
    <x v="6"/>
    <x v="0"/>
    <x v="0"/>
    <x v="29"/>
    <x v="28"/>
    <n v="73097880"/>
    <n v="0"/>
    <n v="0"/>
    <x v="6"/>
  </r>
  <r>
    <x v="9"/>
    <x v="6"/>
    <x v="0"/>
    <x v="0"/>
    <x v="29"/>
    <x v="29"/>
    <n v="73859152"/>
    <n v="0"/>
    <n v="0"/>
    <x v="6"/>
  </r>
  <r>
    <x v="9"/>
    <x v="6"/>
    <x v="0"/>
    <x v="0"/>
    <x v="29"/>
    <x v="30"/>
    <n v="74622352"/>
    <n v="0"/>
    <n v="0"/>
    <x v="6"/>
  </r>
  <r>
    <x v="9"/>
    <x v="6"/>
    <x v="1"/>
    <x v="0"/>
    <x v="29"/>
    <x v="0"/>
    <n v="3705675"/>
    <n v="0"/>
    <n v="0"/>
    <x v="6"/>
  </r>
  <r>
    <x v="9"/>
    <x v="6"/>
    <x v="1"/>
    <x v="0"/>
    <x v="29"/>
    <x v="1"/>
    <n v="4024158"/>
    <n v="0"/>
    <n v="0"/>
    <x v="6"/>
  </r>
  <r>
    <x v="9"/>
    <x v="6"/>
    <x v="1"/>
    <x v="0"/>
    <x v="29"/>
    <x v="2"/>
    <n v="4342210"/>
    <n v="0"/>
    <n v="0"/>
    <x v="6"/>
  </r>
  <r>
    <x v="9"/>
    <x v="6"/>
    <x v="1"/>
    <x v="0"/>
    <x v="29"/>
    <x v="3"/>
    <n v="4661256"/>
    <n v="0"/>
    <n v="0"/>
    <x v="6"/>
  </r>
  <r>
    <x v="9"/>
    <x v="6"/>
    <x v="1"/>
    <x v="0"/>
    <x v="29"/>
    <x v="4"/>
    <n v="4933114"/>
    <n v="0"/>
    <n v="0"/>
    <x v="6"/>
  </r>
  <r>
    <x v="9"/>
    <x v="6"/>
    <x v="1"/>
    <x v="0"/>
    <x v="29"/>
    <x v="5"/>
    <n v="5220384"/>
    <n v="0"/>
    <n v="0"/>
    <x v="6"/>
  </r>
  <r>
    <x v="9"/>
    <x v="6"/>
    <x v="1"/>
    <x v="0"/>
    <x v="29"/>
    <x v="6"/>
    <n v="5506182"/>
    <n v="0"/>
    <n v="0"/>
    <x v="6"/>
  </r>
  <r>
    <x v="9"/>
    <x v="6"/>
    <x v="1"/>
    <x v="0"/>
    <x v="29"/>
    <x v="7"/>
    <n v="5791373"/>
    <n v="0"/>
    <n v="0"/>
    <x v="6"/>
  </r>
  <r>
    <x v="9"/>
    <x v="6"/>
    <x v="1"/>
    <x v="0"/>
    <x v="29"/>
    <x v="8"/>
    <n v="6072781"/>
    <n v="0"/>
    <n v="0"/>
    <x v="6"/>
  </r>
  <r>
    <x v="9"/>
    <x v="6"/>
    <x v="1"/>
    <x v="0"/>
    <x v="29"/>
    <x v="9"/>
    <n v="6353604"/>
    <n v="0"/>
    <n v="0"/>
    <x v="6"/>
  </r>
  <r>
    <x v="9"/>
    <x v="6"/>
    <x v="1"/>
    <x v="0"/>
    <x v="29"/>
    <x v="10"/>
    <n v="6639502"/>
    <n v="0"/>
    <n v="0"/>
    <x v="6"/>
  </r>
  <r>
    <x v="9"/>
    <x v="6"/>
    <x v="1"/>
    <x v="0"/>
    <x v="29"/>
    <x v="11"/>
    <n v="6934344"/>
    <n v="0"/>
    <n v="0"/>
    <x v="6"/>
  </r>
  <r>
    <x v="9"/>
    <x v="6"/>
    <x v="1"/>
    <x v="0"/>
    <x v="29"/>
    <x v="12"/>
    <n v="7227904"/>
    <n v="0"/>
    <n v="0"/>
    <x v="6"/>
  </r>
  <r>
    <x v="9"/>
    <x v="6"/>
    <x v="1"/>
    <x v="0"/>
    <x v="29"/>
    <x v="13"/>
    <n v="7518066"/>
    <n v="0"/>
    <n v="0"/>
    <x v="6"/>
  </r>
  <r>
    <x v="9"/>
    <x v="6"/>
    <x v="1"/>
    <x v="0"/>
    <x v="29"/>
    <x v="14"/>
    <n v="7802675"/>
    <n v="0"/>
    <n v="0"/>
    <x v="6"/>
  </r>
  <r>
    <x v="9"/>
    <x v="6"/>
    <x v="1"/>
    <x v="0"/>
    <x v="29"/>
    <x v="15"/>
    <n v="8082982"/>
    <n v="0"/>
    <n v="0"/>
    <x v="6"/>
  </r>
  <r>
    <x v="9"/>
    <x v="6"/>
    <x v="1"/>
    <x v="0"/>
    <x v="29"/>
    <x v="16"/>
    <n v="8359457"/>
    <n v="0"/>
    <n v="0"/>
    <x v="6"/>
  </r>
  <r>
    <x v="9"/>
    <x v="6"/>
    <x v="1"/>
    <x v="0"/>
    <x v="29"/>
    <x v="17"/>
    <n v="8622277"/>
    <n v="0"/>
    <n v="0"/>
    <x v="6"/>
  </r>
  <r>
    <x v="9"/>
    <x v="6"/>
    <x v="1"/>
    <x v="0"/>
    <x v="29"/>
    <x v="18"/>
    <n v="8876666"/>
    <n v="0"/>
    <n v="0"/>
    <x v="6"/>
  </r>
  <r>
    <x v="9"/>
    <x v="6"/>
    <x v="1"/>
    <x v="0"/>
    <x v="29"/>
    <x v="19"/>
    <n v="9123952"/>
    <n v="0"/>
    <n v="0"/>
    <x v="6"/>
  </r>
  <r>
    <x v="9"/>
    <x v="6"/>
    <x v="1"/>
    <x v="0"/>
    <x v="29"/>
    <x v="20"/>
    <n v="9365043"/>
    <n v="0"/>
    <n v="0"/>
    <x v="6"/>
  </r>
  <r>
    <x v="9"/>
    <x v="6"/>
    <x v="1"/>
    <x v="0"/>
    <x v="29"/>
    <x v="21"/>
    <n v="9599020"/>
    <n v="0"/>
    <n v="0"/>
    <x v="6"/>
  </r>
  <r>
    <x v="9"/>
    <x v="6"/>
    <x v="1"/>
    <x v="0"/>
    <x v="29"/>
    <x v="22"/>
    <n v="9827356"/>
    <n v="0"/>
    <n v="0"/>
    <x v="6"/>
  </r>
  <r>
    <x v="9"/>
    <x v="6"/>
    <x v="1"/>
    <x v="0"/>
    <x v="29"/>
    <x v="23"/>
    <n v="10052780"/>
    <n v="0"/>
    <n v="0"/>
    <x v="6"/>
  </r>
  <r>
    <x v="9"/>
    <x v="6"/>
    <x v="1"/>
    <x v="0"/>
    <x v="29"/>
    <x v="24"/>
    <n v="10277848"/>
    <n v="0"/>
    <n v="0"/>
    <x v="6"/>
  </r>
  <r>
    <x v="9"/>
    <x v="6"/>
    <x v="1"/>
    <x v="0"/>
    <x v="29"/>
    <x v="25"/>
    <n v="10502582"/>
    <n v="0"/>
    <n v="0"/>
    <x v="6"/>
  </r>
  <r>
    <x v="9"/>
    <x v="6"/>
    <x v="1"/>
    <x v="0"/>
    <x v="29"/>
    <x v="26"/>
    <n v="10726843"/>
    <n v="0"/>
    <n v="0"/>
    <x v="6"/>
  </r>
  <r>
    <x v="9"/>
    <x v="6"/>
    <x v="1"/>
    <x v="0"/>
    <x v="29"/>
    <x v="27"/>
    <n v="10950077"/>
    <n v="0"/>
    <n v="0"/>
    <x v="6"/>
  </r>
  <r>
    <x v="9"/>
    <x v="6"/>
    <x v="1"/>
    <x v="0"/>
    <x v="29"/>
    <x v="28"/>
    <n v="11110774"/>
    <n v="0"/>
    <n v="0"/>
    <x v="6"/>
  </r>
  <r>
    <x v="9"/>
    <x v="6"/>
    <x v="1"/>
    <x v="0"/>
    <x v="29"/>
    <x v="29"/>
    <n v="11230042"/>
    <n v="0"/>
    <n v="0"/>
    <x v="6"/>
  </r>
  <r>
    <x v="9"/>
    <x v="6"/>
    <x v="1"/>
    <x v="0"/>
    <x v="29"/>
    <x v="30"/>
    <n v="11348835"/>
    <n v="0"/>
    <n v="0"/>
    <x v="6"/>
  </r>
  <r>
    <x v="9"/>
    <x v="6"/>
    <x v="2"/>
    <x v="0"/>
    <x v="29"/>
    <x v="0"/>
    <n v="1511239"/>
    <n v="0"/>
    <n v="0"/>
    <x v="6"/>
  </r>
  <r>
    <x v="9"/>
    <x v="6"/>
    <x v="2"/>
    <x v="0"/>
    <x v="29"/>
    <x v="1"/>
    <n v="1575386"/>
    <n v="0"/>
    <n v="0"/>
    <x v="6"/>
  </r>
  <r>
    <x v="9"/>
    <x v="6"/>
    <x v="2"/>
    <x v="0"/>
    <x v="29"/>
    <x v="2"/>
    <n v="1637400"/>
    <n v="0"/>
    <n v="0"/>
    <x v="6"/>
  </r>
  <r>
    <x v="9"/>
    <x v="6"/>
    <x v="2"/>
    <x v="0"/>
    <x v="29"/>
    <x v="3"/>
    <n v="1693981"/>
    <n v="0"/>
    <n v="0"/>
    <x v="6"/>
  </r>
  <r>
    <x v="9"/>
    <x v="6"/>
    <x v="2"/>
    <x v="0"/>
    <x v="29"/>
    <x v="4"/>
    <n v="1755125"/>
    <n v="0"/>
    <n v="0"/>
    <x v="6"/>
  </r>
  <r>
    <x v="9"/>
    <x v="6"/>
    <x v="2"/>
    <x v="0"/>
    <x v="29"/>
    <x v="5"/>
    <n v="1818070"/>
    <n v="0"/>
    <n v="0"/>
    <x v="6"/>
  </r>
  <r>
    <x v="9"/>
    <x v="6"/>
    <x v="2"/>
    <x v="0"/>
    <x v="29"/>
    <x v="6"/>
    <n v="1895690"/>
    <n v="0"/>
    <n v="0"/>
    <x v="6"/>
  </r>
  <r>
    <x v="9"/>
    <x v="6"/>
    <x v="2"/>
    <x v="0"/>
    <x v="29"/>
    <x v="7"/>
    <n v="1990514"/>
    <n v="0"/>
    <n v="0"/>
    <x v="6"/>
  </r>
  <r>
    <x v="9"/>
    <x v="6"/>
    <x v="2"/>
    <x v="0"/>
    <x v="29"/>
    <x v="8"/>
    <n v="2087575"/>
    <n v="0"/>
    <n v="0"/>
    <x v="6"/>
  </r>
  <r>
    <x v="9"/>
    <x v="6"/>
    <x v="2"/>
    <x v="0"/>
    <x v="29"/>
    <x v="9"/>
    <n v="2182176"/>
    <n v="0"/>
    <n v="0"/>
    <x v="6"/>
  </r>
  <r>
    <x v="9"/>
    <x v="6"/>
    <x v="2"/>
    <x v="0"/>
    <x v="29"/>
    <x v="10"/>
    <n v="2258380"/>
    <n v="0"/>
    <n v="0"/>
    <x v="6"/>
  </r>
  <r>
    <x v="9"/>
    <x v="6"/>
    <x v="2"/>
    <x v="0"/>
    <x v="29"/>
    <x v="11"/>
    <n v="2331424"/>
    <n v="0"/>
    <n v="0"/>
    <x v="6"/>
  </r>
  <r>
    <x v="9"/>
    <x v="6"/>
    <x v="2"/>
    <x v="0"/>
    <x v="29"/>
    <x v="12"/>
    <n v="2404678"/>
    <n v="0"/>
    <n v="0"/>
    <x v="6"/>
  </r>
  <r>
    <x v="9"/>
    <x v="6"/>
    <x v="2"/>
    <x v="0"/>
    <x v="29"/>
    <x v="13"/>
    <n v="2477598"/>
    <n v="0"/>
    <n v="0"/>
    <x v="6"/>
  </r>
  <r>
    <x v="9"/>
    <x v="6"/>
    <x v="2"/>
    <x v="0"/>
    <x v="29"/>
    <x v="14"/>
    <n v="2550488"/>
    <n v="0"/>
    <n v="0"/>
    <x v="6"/>
  </r>
  <r>
    <x v="9"/>
    <x v="6"/>
    <x v="2"/>
    <x v="0"/>
    <x v="29"/>
    <x v="15"/>
    <n v="2623662"/>
    <n v="0"/>
    <n v="0"/>
    <x v="6"/>
  </r>
  <r>
    <x v="9"/>
    <x v="6"/>
    <x v="2"/>
    <x v="0"/>
    <x v="29"/>
    <x v="16"/>
    <n v="2697375"/>
    <n v="0"/>
    <n v="0"/>
    <x v="6"/>
  </r>
  <r>
    <x v="9"/>
    <x v="6"/>
    <x v="2"/>
    <x v="0"/>
    <x v="29"/>
    <x v="17"/>
    <n v="2769386"/>
    <n v="0"/>
    <n v="0"/>
    <x v="6"/>
  </r>
  <r>
    <x v="9"/>
    <x v="6"/>
    <x v="2"/>
    <x v="0"/>
    <x v="29"/>
    <x v="18"/>
    <n v="2839783"/>
    <n v="0"/>
    <n v="0"/>
    <x v="6"/>
  </r>
  <r>
    <x v="9"/>
    <x v="6"/>
    <x v="2"/>
    <x v="0"/>
    <x v="29"/>
    <x v="19"/>
    <n v="2907149"/>
    <n v="0"/>
    <n v="0"/>
    <x v="6"/>
  </r>
  <r>
    <x v="9"/>
    <x v="6"/>
    <x v="2"/>
    <x v="0"/>
    <x v="29"/>
    <x v="20"/>
    <n v="2974885"/>
    <n v="0"/>
    <n v="0"/>
    <x v="6"/>
  </r>
  <r>
    <x v="9"/>
    <x v="6"/>
    <x v="2"/>
    <x v="0"/>
    <x v="29"/>
    <x v="21"/>
    <n v="3042610"/>
    <n v="0"/>
    <n v="0"/>
    <x v="6"/>
  </r>
  <r>
    <x v="9"/>
    <x v="6"/>
    <x v="2"/>
    <x v="0"/>
    <x v="29"/>
    <x v="22"/>
    <n v="3109634"/>
    <n v="0"/>
    <n v="0"/>
    <x v="6"/>
  </r>
  <r>
    <x v="9"/>
    <x v="6"/>
    <x v="2"/>
    <x v="0"/>
    <x v="29"/>
    <x v="23"/>
    <n v="3176220"/>
    <n v="0"/>
    <n v="0"/>
    <x v="6"/>
  </r>
  <r>
    <x v="9"/>
    <x v="6"/>
    <x v="2"/>
    <x v="0"/>
    <x v="29"/>
    <x v="24"/>
    <n v="3243004"/>
    <n v="0"/>
    <n v="0"/>
    <x v="6"/>
  </r>
  <r>
    <x v="9"/>
    <x v="6"/>
    <x v="2"/>
    <x v="0"/>
    <x v="29"/>
    <x v="25"/>
    <n v="3309969"/>
    <n v="0"/>
    <n v="0"/>
    <x v="6"/>
  </r>
  <r>
    <x v="9"/>
    <x v="6"/>
    <x v="2"/>
    <x v="0"/>
    <x v="29"/>
    <x v="26"/>
    <n v="3376488"/>
    <n v="0"/>
    <n v="0"/>
    <x v="6"/>
  </r>
  <r>
    <x v="9"/>
    <x v="6"/>
    <x v="2"/>
    <x v="0"/>
    <x v="29"/>
    <x v="27"/>
    <n v="3442742"/>
    <n v="0"/>
    <n v="0"/>
    <x v="6"/>
  </r>
  <r>
    <x v="9"/>
    <x v="6"/>
    <x v="2"/>
    <x v="0"/>
    <x v="29"/>
    <x v="28"/>
    <n v="3508124"/>
    <n v="0"/>
    <n v="0"/>
    <x v="6"/>
  </r>
  <r>
    <x v="9"/>
    <x v="6"/>
    <x v="2"/>
    <x v="0"/>
    <x v="29"/>
    <x v="29"/>
    <n v="3573118"/>
    <n v="0"/>
    <n v="0"/>
    <x v="6"/>
  </r>
  <r>
    <x v="9"/>
    <x v="6"/>
    <x v="2"/>
    <x v="0"/>
    <x v="29"/>
    <x v="30"/>
    <n v="3637614"/>
    <n v="0"/>
    <n v="0"/>
    <x v="6"/>
  </r>
  <r>
    <x v="9"/>
    <x v="7"/>
    <x v="0"/>
    <x v="0"/>
    <x v="29"/>
    <x v="0"/>
    <n v="17001430"/>
    <n v="0"/>
    <n v="0"/>
    <x v="6"/>
  </r>
  <r>
    <x v="9"/>
    <x v="7"/>
    <x v="0"/>
    <x v="0"/>
    <x v="29"/>
    <x v="1"/>
    <n v="18302220"/>
    <n v="0"/>
    <n v="0"/>
    <x v="6"/>
  </r>
  <r>
    <x v="9"/>
    <x v="7"/>
    <x v="0"/>
    <x v="0"/>
    <x v="29"/>
    <x v="2"/>
    <n v="19546076"/>
    <n v="0"/>
    <n v="0"/>
    <x v="6"/>
  </r>
  <r>
    <x v="9"/>
    <x v="7"/>
    <x v="0"/>
    <x v="0"/>
    <x v="29"/>
    <x v="3"/>
    <n v="20700172"/>
    <n v="0"/>
    <n v="0"/>
    <x v="6"/>
  </r>
  <r>
    <x v="9"/>
    <x v="7"/>
    <x v="0"/>
    <x v="0"/>
    <x v="29"/>
    <x v="4"/>
    <n v="21903516"/>
    <n v="0"/>
    <n v="0"/>
    <x v="6"/>
  </r>
  <r>
    <x v="9"/>
    <x v="7"/>
    <x v="0"/>
    <x v="0"/>
    <x v="29"/>
    <x v="5"/>
    <n v="23073500"/>
    <n v="0"/>
    <n v="0"/>
    <x v="6"/>
  </r>
  <r>
    <x v="9"/>
    <x v="7"/>
    <x v="0"/>
    <x v="0"/>
    <x v="29"/>
    <x v="6"/>
    <n v="24249878"/>
    <n v="0"/>
    <n v="0"/>
    <x v="6"/>
  </r>
  <r>
    <x v="9"/>
    <x v="7"/>
    <x v="0"/>
    <x v="0"/>
    <x v="29"/>
    <x v="7"/>
    <n v="25424968"/>
    <n v="0"/>
    <n v="0"/>
    <x v="6"/>
  </r>
  <r>
    <x v="9"/>
    <x v="7"/>
    <x v="0"/>
    <x v="0"/>
    <x v="29"/>
    <x v="8"/>
    <n v="26589532"/>
    <n v="0"/>
    <n v="0"/>
    <x v="6"/>
  </r>
  <r>
    <x v="9"/>
    <x v="7"/>
    <x v="0"/>
    <x v="0"/>
    <x v="29"/>
    <x v="9"/>
    <n v="27755758"/>
    <n v="0"/>
    <n v="0"/>
    <x v="6"/>
  </r>
  <r>
    <x v="9"/>
    <x v="7"/>
    <x v="0"/>
    <x v="0"/>
    <x v="29"/>
    <x v="10"/>
    <n v="28924972"/>
    <n v="0"/>
    <n v="0"/>
    <x v="6"/>
  </r>
  <r>
    <x v="9"/>
    <x v="7"/>
    <x v="0"/>
    <x v="0"/>
    <x v="29"/>
    <x v="11"/>
    <n v="30082380"/>
    <n v="0"/>
    <n v="0"/>
    <x v="6"/>
  </r>
  <r>
    <x v="9"/>
    <x v="7"/>
    <x v="0"/>
    <x v="0"/>
    <x v="29"/>
    <x v="12"/>
    <n v="31238252"/>
    <n v="0"/>
    <n v="0"/>
    <x v="6"/>
  </r>
  <r>
    <x v="9"/>
    <x v="7"/>
    <x v="0"/>
    <x v="0"/>
    <x v="29"/>
    <x v="13"/>
    <n v="32386274"/>
    <n v="0"/>
    <n v="0"/>
    <x v="6"/>
  </r>
  <r>
    <x v="9"/>
    <x v="7"/>
    <x v="0"/>
    <x v="0"/>
    <x v="29"/>
    <x v="14"/>
    <n v="33521476"/>
    <n v="0"/>
    <n v="0"/>
    <x v="6"/>
  </r>
  <r>
    <x v="9"/>
    <x v="7"/>
    <x v="0"/>
    <x v="0"/>
    <x v="29"/>
    <x v="15"/>
    <n v="34645364"/>
    <n v="0"/>
    <n v="0"/>
    <x v="6"/>
  </r>
  <r>
    <x v="9"/>
    <x v="7"/>
    <x v="0"/>
    <x v="0"/>
    <x v="29"/>
    <x v="16"/>
    <n v="35755560"/>
    <n v="0"/>
    <n v="0"/>
    <x v="6"/>
  </r>
  <r>
    <x v="9"/>
    <x v="7"/>
    <x v="0"/>
    <x v="0"/>
    <x v="29"/>
    <x v="17"/>
    <n v="36855664"/>
    <n v="0"/>
    <n v="0"/>
    <x v="6"/>
  </r>
  <r>
    <x v="9"/>
    <x v="7"/>
    <x v="0"/>
    <x v="0"/>
    <x v="29"/>
    <x v="18"/>
    <n v="37940404"/>
    <n v="0"/>
    <n v="0"/>
    <x v="6"/>
  </r>
  <r>
    <x v="9"/>
    <x v="7"/>
    <x v="0"/>
    <x v="0"/>
    <x v="29"/>
    <x v="19"/>
    <n v="39005056"/>
    <n v="0"/>
    <n v="0"/>
    <x v="6"/>
  </r>
  <r>
    <x v="9"/>
    <x v="7"/>
    <x v="0"/>
    <x v="0"/>
    <x v="29"/>
    <x v="20"/>
    <n v="40052192"/>
    <n v="0"/>
    <n v="0"/>
    <x v="6"/>
  </r>
  <r>
    <x v="9"/>
    <x v="7"/>
    <x v="0"/>
    <x v="0"/>
    <x v="29"/>
    <x v="21"/>
    <n v="41079256"/>
    <n v="0"/>
    <n v="0"/>
    <x v="6"/>
  </r>
  <r>
    <x v="9"/>
    <x v="7"/>
    <x v="0"/>
    <x v="0"/>
    <x v="29"/>
    <x v="22"/>
    <n v="42094448"/>
    <n v="0"/>
    <n v="0"/>
    <x v="6"/>
  </r>
  <r>
    <x v="9"/>
    <x v="7"/>
    <x v="0"/>
    <x v="0"/>
    <x v="29"/>
    <x v="23"/>
    <n v="43092004"/>
    <n v="0"/>
    <n v="0"/>
    <x v="6"/>
  </r>
  <r>
    <x v="9"/>
    <x v="7"/>
    <x v="0"/>
    <x v="0"/>
    <x v="29"/>
    <x v="24"/>
    <n v="44073544"/>
    <n v="0"/>
    <n v="0"/>
    <x v="6"/>
  </r>
  <r>
    <x v="9"/>
    <x v="7"/>
    <x v="0"/>
    <x v="0"/>
    <x v="29"/>
    <x v="25"/>
    <n v="45054156"/>
    <n v="0"/>
    <n v="0"/>
    <x v="6"/>
  </r>
  <r>
    <x v="9"/>
    <x v="7"/>
    <x v="0"/>
    <x v="0"/>
    <x v="29"/>
    <x v="26"/>
    <n v="46036968"/>
    <n v="0"/>
    <n v="0"/>
    <x v="6"/>
  </r>
  <r>
    <x v="9"/>
    <x v="7"/>
    <x v="0"/>
    <x v="0"/>
    <x v="29"/>
    <x v="27"/>
    <n v="47018256"/>
    <n v="0"/>
    <n v="0"/>
    <x v="6"/>
  </r>
  <r>
    <x v="9"/>
    <x v="7"/>
    <x v="0"/>
    <x v="0"/>
    <x v="29"/>
    <x v="28"/>
    <n v="47715008"/>
    <n v="0"/>
    <n v="0"/>
    <x v="6"/>
  </r>
  <r>
    <x v="9"/>
    <x v="7"/>
    <x v="0"/>
    <x v="0"/>
    <x v="29"/>
    <x v="29"/>
    <n v="48224476"/>
    <n v="0"/>
    <n v="0"/>
    <x v="6"/>
  </r>
  <r>
    <x v="9"/>
    <x v="7"/>
    <x v="0"/>
    <x v="0"/>
    <x v="29"/>
    <x v="30"/>
    <n v="48735060"/>
    <n v="0"/>
    <n v="0"/>
    <x v="6"/>
  </r>
  <r>
    <x v="9"/>
    <x v="7"/>
    <x v="1"/>
    <x v="0"/>
    <x v="29"/>
    <x v="0"/>
    <n v="2256365"/>
    <n v="0"/>
    <n v="0"/>
    <x v="6"/>
  </r>
  <r>
    <x v="9"/>
    <x v="7"/>
    <x v="1"/>
    <x v="0"/>
    <x v="29"/>
    <x v="1"/>
    <n v="2474716"/>
    <n v="0"/>
    <n v="0"/>
    <x v="6"/>
  </r>
  <r>
    <x v="9"/>
    <x v="7"/>
    <x v="1"/>
    <x v="0"/>
    <x v="29"/>
    <x v="2"/>
    <n v="2748594"/>
    <n v="0"/>
    <n v="0"/>
    <x v="6"/>
  </r>
  <r>
    <x v="9"/>
    <x v="7"/>
    <x v="1"/>
    <x v="0"/>
    <x v="29"/>
    <x v="3"/>
    <n v="2990939"/>
    <n v="0"/>
    <n v="0"/>
    <x v="6"/>
  </r>
  <r>
    <x v="9"/>
    <x v="7"/>
    <x v="1"/>
    <x v="0"/>
    <x v="29"/>
    <x v="4"/>
    <n v="3200408"/>
    <n v="0"/>
    <n v="0"/>
    <x v="6"/>
  </r>
  <r>
    <x v="9"/>
    <x v="7"/>
    <x v="1"/>
    <x v="0"/>
    <x v="29"/>
    <x v="5"/>
    <n v="3420550"/>
    <n v="0"/>
    <n v="0"/>
    <x v="6"/>
  </r>
  <r>
    <x v="9"/>
    <x v="7"/>
    <x v="1"/>
    <x v="0"/>
    <x v="29"/>
    <x v="6"/>
    <n v="3639012"/>
    <n v="0"/>
    <n v="0"/>
    <x v="6"/>
  </r>
  <r>
    <x v="9"/>
    <x v="7"/>
    <x v="1"/>
    <x v="0"/>
    <x v="29"/>
    <x v="7"/>
    <n v="3856826"/>
    <n v="0"/>
    <n v="0"/>
    <x v="6"/>
  </r>
  <r>
    <x v="9"/>
    <x v="7"/>
    <x v="1"/>
    <x v="0"/>
    <x v="29"/>
    <x v="8"/>
    <n v="4070692"/>
    <n v="0"/>
    <n v="0"/>
    <x v="6"/>
  </r>
  <r>
    <x v="9"/>
    <x v="7"/>
    <x v="1"/>
    <x v="0"/>
    <x v="29"/>
    <x v="9"/>
    <n v="4283936"/>
    <n v="0"/>
    <n v="0"/>
    <x v="6"/>
  </r>
  <r>
    <x v="9"/>
    <x v="7"/>
    <x v="1"/>
    <x v="0"/>
    <x v="29"/>
    <x v="10"/>
    <n v="4501834"/>
    <n v="0"/>
    <n v="0"/>
    <x v="6"/>
  </r>
  <r>
    <x v="9"/>
    <x v="7"/>
    <x v="1"/>
    <x v="0"/>
    <x v="29"/>
    <x v="11"/>
    <n v="4728374"/>
    <n v="0"/>
    <n v="0"/>
    <x v="6"/>
  </r>
  <r>
    <x v="9"/>
    <x v="7"/>
    <x v="1"/>
    <x v="0"/>
    <x v="29"/>
    <x v="12"/>
    <n v="4953534"/>
    <n v="0"/>
    <n v="0"/>
    <x v="6"/>
  </r>
  <r>
    <x v="9"/>
    <x v="7"/>
    <x v="1"/>
    <x v="0"/>
    <x v="29"/>
    <x v="13"/>
    <n v="5175078"/>
    <n v="0"/>
    <n v="0"/>
    <x v="6"/>
  </r>
  <r>
    <x v="9"/>
    <x v="7"/>
    <x v="1"/>
    <x v="0"/>
    <x v="29"/>
    <x v="14"/>
    <n v="5391272"/>
    <n v="0"/>
    <n v="0"/>
    <x v="6"/>
  </r>
  <r>
    <x v="9"/>
    <x v="7"/>
    <x v="1"/>
    <x v="0"/>
    <x v="29"/>
    <x v="15"/>
    <n v="5603009"/>
    <n v="0"/>
    <n v="0"/>
    <x v="6"/>
  </r>
  <r>
    <x v="9"/>
    <x v="7"/>
    <x v="1"/>
    <x v="0"/>
    <x v="29"/>
    <x v="16"/>
    <n v="5810922"/>
    <n v="0"/>
    <n v="0"/>
    <x v="6"/>
  </r>
  <r>
    <x v="9"/>
    <x v="7"/>
    <x v="1"/>
    <x v="0"/>
    <x v="29"/>
    <x v="17"/>
    <n v="6005454"/>
    <n v="0"/>
    <n v="0"/>
    <x v="6"/>
  </r>
  <r>
    <x v="9"/>
    <x v="7"/>
    <x v="1"/>
    <x v="0"/>
    <x v="29"/>
    <x v="18"/>
    <n v="6191954"/>
    <n v="0"/>
    <n v="0"/>
    <x v="6"/>
  </r>
  <r>
    <x v="9"/>
    <x v="7"/>
    <x v="1"/>
    <x v="0"/>
    <x v="29"/>
    <x v="19"/>
    <n v="6371464"/>
    <n v="0"/>
    <n v="0"/>
    <x v="6"/>
  </r>
  <r>
    <x v="9"/>
    <x v="7"/>
    <x v="1"/>
    <x v="0"/>
    <x v="29"/>
    <x v="20"/>
    <n v="6545009"/>
    <n v="0"/>
    <n v="0"/>
    <x v="6"/>
  </r>
  <r>
    <x v="9"/>
    <x v="7"/>
    <x v="1"/>
    <x v="0"/>
    <x v="29"/>
    <x v="21"/>
    <n v="6711634"/>
    <n v="0"/>
    <n v="0"/>
    <x v="6"/>
  </r>
  <r>
    <x v="9"/>
    <x v="7"/>
    <x v="1"/>
    <x v="0"/>
    <x v="29"/>
    <x v="22"/>
    <n v="6872884"/>
    <n v="0"/>
    <n v="0"/>
    <x v="6"/>
  </r>
  <r>
    <x v="9"/>
    <x v="7"/>
    <x v="1"/>
    <x v="0"/>
    <x v="29"/>
    <x v="23"/>
    <n v="7031442"/>
    <n v="0"/>
    <n v="0"/>
    <x v="6"/>
  </r>
  <r>
    <x v="9"/>
    <x v="7"/>
    <x v="1"/>
    <x v="0"/>
    <x v="29"/>
    <x v="24"/>
    <n v="7189527"/>
    <n v="0"/>
    <n v="0"/>
    <x v="6"/>
  </r>
  <r>
    <x v="9"/>
    <x v="7"/>
    <x v="1"/>
    <x v="0"/>
    <x v="29"/>
    <x v="25"/>
    <n v="7347249"/>
    <n v="0"/>
    <n v="0"/>
    <x v="6"/>
  </r>
  <r>
    <x v="9"/>
    <x v="7"/>
    <x v="1"/>
    <x v="0"/>
    <x v="29"/>
    <x v="26"/>
    <n v="7504476"/>
    <n v="0"/>
    <n v="0"/>
    <x v="6"/>
  </r>
  <r>
    <x v="9"/>
    <x v="7"/>
    <x v="1"/>
    <x v="0"/>
    <x v="29"/>
    <x v="27"/>
    <n v="7660686"/>
    <n v="0"/>
    <n v="0"/>
    <x v="6"/>
  </r>
  <r>
    <x v="9"/>
    <x v="7"/>
    <x v="1"/>
    <x v="0"/>
    <x v="29"/>
    <x v="28"/>
    <n v="7778450"/>
    <n v="0"/>
    <n v="0"/>
    <x v="6"/>
  </r>
  <r>
    <x v="9"/>
    <x v="7"/>
    <x v="1"/>
    <x v="0"/>
    <x v="29"/>
    <x v="29"/>
    <n v="7870736"/>
    <n v="0"/>
    <n v="0"/>
    <x v="6"/>
  </r>
  <r>
    <x v="9"/>
    <x v="7"/>
    <x v="1"/>
    <x v="0"/>
    <x v="29"/>
    <x v="30"/>
    <n v="7962526"/>
    <n v="0"/>
    <n v="0"/>
    <x v="6"/>
  </r>
  <r>
    <x v="9"/>
    <x v="7"/>
    <x v="2"/>
    <x v="0"/>
    <x v="29"/>
    <x v="0"/>
    <n v="903124"/>
    <n v="0"/>
    <n v="0"/>
    <x v="6"/>
  </r>
  <r>
    <x v="9"/>
    <x v="7"/>
    <x v="2"/>
    <x v="0"/>
    <x v="29"/>
    <x v="1"/>
    <n v="929676"/>
    <n v="0"/>
    <n v="0"/>
    <x v="6"/>
  </r>
  <r>
    <x v="9"/>
    <x v="7"/>
    <x v="2"/>
    <x v="0"/>
    <x v="29"/>
    <x v="2"/>
    <n v="962130"/>
    <n v="0"/>
    <n v="0"/>
    <x v="6"/>
  </r>
  <r>
    <x v="9"/>
    <x v="7"/>
    <x v="2"/>
    <x v="0"/>
    <x v="29"/>
    <x v="3"/>
    <n v="983343"/>
    <n v="0"/>
    <n v="0"/>
    <x v="6"/>
  </r>
  <r>
    <x v="9"/>
    <x v="7"/>
    <x v="2"/>
    <x v="0"/>
    <x v="29"/>
    <x v="4"/>
    <n v="1007200"/>
    <n v="0"/>
    <n v="0"/>
    <x v="6"/>
  </r>
  <r>
    <x v="9"/>
    <x v="7"/>
    <x v="2"/>
    <x v="0"/>
    <x v="29"/>
    <x v="5"/>
    <n v="1033166"/>
    <n v="0"/>
    <n v="0"/>
    <x v="6"/>
  </r>
  <r>
    <x v="9"/>
    <x v="7"/>
    <x v="2"/>
    <x v="0"/>
    <x v="29"/>
    <x v="6"/>
    <n v="1064338"/>
    <n v="0"/>
    <n v="0"/>
    <x v="6"/>
  </r>
  <r>
    <x v="9"/>
    <x v="7"/>
    <x v="2"/>
    <x v="0"/>
    <x v="29"/>
    <x v="7"/>
    <n v="1101641"/>
    <n v="0"/>
    <n v="0"/>
    <x v="6"/>
  </r>
  <r>
    <x v="9"/>
    <x v="7"/>
    <x v="2"/>
    <x v="0"/>
    <x v="29"/>
    <x v="8"/>
    <n v="1139588"/>
    <n v="0"/>
    <n v="0"/>
    <x v="6"/>
  </r>
  <r>
    <x v="9"/>
    <x v="7"/>
    <x v="2"/>
    <x v="0"/>
    <x v="29"/>
    <x v="9"/>
    <n v="1176509"/>
    <n v="0"/>
    <n v="0"/>
    <x v="6"/>
  </r>
  <r>
    <x v="9"/>
    <x v="7"/>
    <x v="2"/>
    <x v="0"/>
    <x v="29"/>
    <x v="10"/>
    <n v="1206706"/>
    <n v="0"/>
    <n v="0"/>
    <x v="6"/>
  </r>
  <r>
    <x v="9"/>
    <x v="7"/>
    <x v="2"/>
    <x v="0"/>
    <x v="29"/>
    <x v="11"/>
    <n v="1235653"/>
    <n v="0"/>
    <n v="0"/>
    <x v="6"/>
  </r>
  <r>
    <x v="9"/>
    <x v="7"/>
    <x v="2"/>
    <x v="0"/>
    <x v="29"/>
    <x v="12"/>
    <n v="1264535"/>
    <n v="0"/>
    <n v="0"/>
    <x v="6"/>
  </r>
  <r>
    <x v="9"/>
    <x v="7"/>
    <x v="2"/>
    <x v="0"/>
    <x v="29"/>
    <x v="13"/>
    <n v="1293179"/>
    <n v="0"/>
    <n v="0"/>
    <x v="6"/>
  </r>
  <r>
    <x v="9"/>
    <x v="7"/>
    <x v="2"/>
    <x v="0"/>
    <x v="29"/>
    <x v="14"/>
    <n v="1321687"/>
    <n v="0"/>
    <n v="0"/>
    <x v="6"/>
  </r>
  <r>
    <x v="9"/>
    <x v="7"/>
    <x v="2"/>
    <x v="0"/>
    <x v="29"/>
    <x v="15"/>
    <n v="1350169"/>
    <n v="0"/>
    <n v="0"/>
    <x v="6"/>
  </r>
  <r>
    <x v="9"/>
    <x v="7"/>
    <x v="2"/>
    <x v="0"/>
    <x v="29"/>
    <x v="16"/>
    <n v="1378710"/>
    <n v="0"/>
    <n v="0"/>
    <x v="6"/>
  </r>
  <r>
    <x v="9"/>
    <x v="7"/>
    <x v="2"/>
    <x v="0"/>
    <x v="29"/>
    <x v="17"/>
    <n v="1406504"/>
    <n v="0"/>
    <n v="0"/>
    <x v="6"/>
  </r>
  <r>
    <x v="9"/>
    <x v="7"/>
    <x v="2"/>
    <x v="0"/>
    <x v="29"/>
    <x v="18"/>
    <n v="1433604"/>
    <n v="0"/>
    <n v="0"/>
    <x v="6"/>
  </r>
  <r>
    <x v="9"/>
    <x v="7"/>
    <x v="2"/>
    <x v="0"/>
    <x v="29"/>
    <x v="19"/>
    <n v="1459518"/>
    <n v="0"/>
    <n v="0"/>
    <x v="6"/>
  </r>
  <r>
    <x v="9"/>
    <x v="7"/>
    <x v="2"/>
    <x v="0"/>
    <x v="29"/>
    <x v="20"/>
    <n v="1485448"/>
    <n v="0"/>
    <n v="0"/>
    <x v="6"/>
  </r>
  <r>
    <x v="9"/>
    <x v="7"/>
    <x v="2"/>
    <x v="0"/>
    <x v="29"/>
    <x v="21"/>
    <n v="1511237"/>
    <n v="0"/>
    <n v="0"/>
    <x v="6"/>
  </r>
  <r>
    <x v="9"/>
    <x v="7"/>
    <x v="2"/>
    <x v="0"/>
    <x v="29"/>
    <x v="22"/>
    <n v="1536646"/>
    <n v="0"/>
    <n v="0"/>
    <x v="6"/>
  </r>
  <r>
    <x v="9"/>
    <x v="7"/>
    <x v="2"/>
    <x v="0"/>
    <x v="29"/>
    <x v="23"/>
    <n v="1561762"/>
    <n v="0"/>
    <n v="0"/>
    <x v="6"/>
  </r>
  <r>
    <x v="9"/>
    <x v="7"/>
    <x v="2"/>
    <x v="0"/>
    <x v="29"/>
    <x v="24"/>
    <n v="1586800"/>
    <n v="0"/>
    <n v="0"/>
    <x v="6"/>
  </r>
  <r>
    <x v="9"/>
    <x v="7"/>
    <x v="2"/>
    <x v="0"/>
    <x v="29"/>
    <x v="25"/>
    <n v="1611752"/>
    <n v="0"/>
    <n v="0"/>
    <x v="6"/>
  </r>
  <r>
    <x v="9"/>
    <x v="7"/>
    <x v="2"/>
    <x v="0"/>
    <x v="29"/>
    <x v="26"/>
    <n v="1636399"/>
    <n v="0"/>
    <n v="0"/>
    <x v="6"/>
  </r>
  <r>
    <x v="9"/>
    <x v="7"/>
    <x v="2"/>
    <x v="0"/>
    <x v="29"/>
    <x v="27"/>
    <n v="1660824"/>
    <n v="0"/>
    <n v="0"/>
    <x v="6"/>
  </r>
  <r>
    <x v="9"/>
    <x v="7"/>
    <x v="2"/>
    <x v="0"/>
    <x v="29"/>
    <x v="28"/>
    <n v="1684799"/>
    <n v="0"/>
    <n v="0"/>
    <x v="6"/>
  </r>
  <r>
    <x v="9"/>
    <x v="7"/>
    <x v="2"/>
    <x v="0"/>
    <x v="29"/>
    <x v="29"/>
    <n v="1708492"/>
    <n v="0"/>
    <n v="0"/>
    <x v="6"/>
  </r>
  <r>
    <x v="9"/>
    <x v="7"/>
    <x v="2"/>
    <x v="0"/>
    <x v="29"/>
    <x v="30"/>
    <n v="1731856"/>
    <n v="0"/>
    <n v="0"/>
    <x v="6"/>
  </r>
  <r>
    <x v="9"/>
    <x v="8"/>
    <x v="0"/>
    <x v="0"/>
    <x v="29"/>
    <x v="0"/>
    <n v="31368344"/>
    <n v="0"/>
    <n v="0"/>
    <x v="6"/>
  </r>
  <r>
    <x v="9"/>
    <x v="8"/>
    <x v="0"/>
    <x v="0"/>
    <x v="29"/>
    <x v="1"/>
    <n v="33058688"/>
    <n v="0"/>
    <n v="0"/>
    <x v="6"/>
  </r>
  <r>
    <x v="9"/>
    <x v="8"/>
    <x v="0"/>
    <x v="0"/>
    <x v="29"/>
    <x v="2"/>
    <n v="34584708"/>
    <n v="0"/>
    <n v="0"/>
    <x v="6"/>
  </r>
  <r>
    <x v="9"/>
    <x v="8"/>
    <x v="0"/>
    <x v="0"/>
    <x v="29"/>
    <x v="3"/>
    <n v="36125232"/>
    <n v="0"/>
    <n v="0"/>
    <x v="6"/>
  </r>
  <r>
    <x v="9"/>
    <x v="8"/>
    <x v="0"/>
    <x v="0"/>
    <x v="29"/>
    <x v="4"/>
    <n v="37700744"/>
    <n v="0"/>
    <n v="0"/>
    <x v="6"/>
  </r>
  <r>
    <x v="9"/>
    <x v="8"/>
    <x v="0"/>
    <x v="0"/>
    <x v="29"/>
    <x v="5"/>
    <n v="39266864"/>
    <n v="0"/>
    <n v="0"/>
    <x v="6"/>
  </r>
  <r>
    <x v="9"/>
    <x v="8"/>
    <x v="0"/>
    <x v="0"/>
    <x v="29"/>
    <x v="6"/>
    <n v="40837512"/>
    <n v="0"/>
    <n v="0"/>
    <x v="6"/>
  </r>
  <r>
    <x v="9"/>
    <x v="8"/>
    <x v="0"/>
    <x v="0"/>
    <x v="29"/>
    <x v="7"/>
    <n v="42406708"/>
    <n v="0"/>
    <n v="0"/>
    <x v="6"/>
  </r>
  <r>
    <x v="9"/>
    <x v="8"/>
    <x v="0"/>
    <x v="0"/>
    <x v="29"/>
    <x v="8"/>
    <n v="43967780"/>
    <n v="0"/>
    <n v="0"/>
    <x v="6"/>
  </r>
  <r>
    <x v="9"/>
    <x v="8"/>
    <x v="0"/>
    <x v="0"/>
    <x v="29"/>
    <x v="9"/>
    <n v="45529208"/>
    <n v="0"/>
    <n v="0"/>
    <x v="6"/>
  </r>
  <r>
    <x v="9"/>
    <x v="8"/>
    <x v="0"/>
    <x v="0"/>
    <x v="29"/>
    <x v="10"/>
    <n v="47096000"/>
    <n v="0"/>
    <n v="0"/>
    <x v="6"/>
  </r>
  <r>
    <x v="9"/>
    <x v="8"/>
    <x v="0"/>
    <x v="0"/>
    <x v="29"/>
    <x v="11"/>
    <n v="48653096"/>
    <n v="0"/>
    <n v="0"/>
    <x v="6"/>
  </r>
  <r>
    <x v="9"/>
    <x v="8"/>
    <x v="0"/>
    <x v="0"/>
    <x v="29"/>
    <x v="12"/>
    <n v="50208496"/>
    <n v="0"/>
    <n v="0"/>
    <x v="6"/>
  </r>
  <r>
    <x v="9"/>
    <x v="8"/>
    <x v="0"/>
    <x v="0"/>
    <x v="29"/>
    <x v="13"/>
    <n v="51757112"/>
    <n v="0"/>
    <n v="0"/>
    <x v="6"/>
  </r>
  <r>
    <x v="9"/>
    <x v="8"/>
    <x v="0"/>
    <x v="0"/>
    <x v="29"/>
    <x v="14"/>
    <n v="53295764"/>
    <n v="0"/>
    <n v="0"/>
    <x v="6"/>
  </r>
  <r>
    <x v="9"/>
    <x v="8"/>
    <x v="0"/>
    <x v="0"/>
    <x v="29"/>
    <x v="15"/>
    <n v="54825320"/>
    <n v="0"/>
    <n v="0"/>
    <x v="6"/>
  </r>
  <r>
    <x v="9"/>
    <x v="8"/>
    <x v="0"/>
    <x v="0"/>
    <x v="29"/>
    <x v="16"/>
    <n v="56344104"/>
    <n v="0"/>
    <n v="0"/>
    <x v="6"/>
  </r>
  <r>
    <x v="9"/>
    <x v="8"/>
    <x v="0"/>
    <x v="0"/>
    <x v="29"/>
    <x v="17"/>
    <n v="57854732"/>
    <n v="0"/>
    <n v="0"/>
    <x v="6"/>
  </r>
  <r>
    <x v="9"/>
    <x v="8"/>
    <x v="0"/>
    <x v="0"/>
    <x v="29"/>
    <x v="18"/>
    <n v="59353412"/>
    <n v="0"/>
    <n v="0"/>
    <x v="6"/>
  </r>
  <r>
    <x v="9"/>
    <x v="8"/>
    <x v="0"/>
    <x v="0"/>
    <x v="29"/>
    <x v="19"/>
    <n v="60836680"/>
    <n v="0"/>
    <n v="0"/>
    <x v="6"/>
  </r>
  <r>
    <x v="9"/>
    <x v="8"/>
    <x v="0"/>
    <x v="0"/>
    <x v="29"/>
    <x v="20"/>
    <n v="62306412"/>
    <n v="0"/>
    <n v="0"/>
    <x v="6"/>
  </r>
  <r>
    <x v="9"/>
    <x v="8"/>
    <x v="0"/>
    <x v="0"/>
    <x v="29"/>
    <x v="21"/>
    <n v="63760544"/>
    <n v="0"/>
    <n v="0"/>
    <x v="6"/>
  </r>
  <r>
    <x v="9"/>
    <x v="8"/>
    <x v="0"/>
    <x v="0"/>
    <x v="29"/>
    <x v="22"/>
    <n v="65205464"/>
    <n v="0"/>
    <n v="0"/>
    <x v="6"/>
  </r>
  <r>
    <x v="9"/>
    <x v="8"/>
    <x v="0"/>
    <x v="0"/>
    <x v="29"/>
    <x v="23"/>
    <n v="66636572"/>
    <n v="0"/>
    <n v="0"/>
    <x v="6"/>
  </r>
  <r>
    <x v="9"/>
    <x v="8"/>
    <x v="0"/>
    <x v="0"/>
    <x v="29"/>
    <x v="24"/>
    <n v="68055424"/>
    <n v="0"/>
    <n v="0"/>
    <x v="6"/>
  </r>
  <r>
    <x v="9"/>
    <x v="8"/>
    <x v="0"/>
    <x v="0"/>
    <x v="29"/>
    <x v="25"/>
    <n v="69473056"/>
    <n v="0"/>
    <n v="0"/>
    <x v="6"/>
  </r>
  <r>
    <x v="9"/>
    <x v="8"/>
    <x v="0"/>
    <x v="0"/>
    <x v="29"/>
    <x v="26"/>
    <n v="70891392"/>
    <n v="0"/>
    <n v="0"/>
    <x v="6"/>
  </r>
  <r>
    <x v="9"/>
    <x v="8"/>
    <x v="0"/>
    <x v="0"/>
    <x v="29"/>
    <x v="27"/>
    <n v="72307976"/>
    <n v="0"/>
    <n v="0"/>
    <x v="6"/>
  </r>
  <r>
    <x v="9"/>
    <x v="8"/>
    <x v="0"/>
    <x v="0"/>
    <x v="29"/>
    <x v="28"/>
    <n v="73199816"/>
    <n v="0"/>
    <n v="0"/>
    <x v="6"/>
  </r>
  <r>
    <x v="9"/>
    <x v="8"/>
    <x v="0"/>
    <x v="0"/>
    <x v="29"/>
    <x v="29"/>
    <n v="73745784"/>
    <n v="0"/>
    <n v="0"/>
    <x v="6"/>
  </r>
  <r>
    <x v="9"/>
    <x v="8"/>
    <x v="0"/>
    <x v="0"/>
    <x v="29"/>
    <x v="30"/>
    <n v="74291968"/>
    <n v="0"/>
    <n v="0"/>
    <x v="6"/>
  </r>
  <r>
    <x v="9"/>
    <x v="8"/>
    <x v="1"/>
    <x v="0"/>
    <x v="29"/>
    <x v="0"/>
    <n v="6351384"/>
    <n v="0"/>
    <n v="0"/>
    <x v="6"/>
  </r>
  <r>
    <x v="9"/>
    <x v="8"/>
    <x v="1"/>
    <x v="0"/>
    <x v="29"/>
    <x v="1"/>
    <n v="6753241"/>
    <n v="0"/>
    <n v="0"/>
    <x v="6"/>
  </r>
  <r>
    <x v="9"/>
    <x v="8"/>
    <x v="1"/>
    <x v="0"/>
    <x v="29"/>
    <x v="2"/>
    <n v="7167716"/>
    <n v="0"/>
    <n v="0"/>
    <x v="6"/>
  </r>
  <r>
    <x v="9"/>
    <x v="8"/>
    <x v="1"/>
    <x v="0"/>
    <x v="29"/>
    <x v="3"/>
    <n v="7578947"/>
    <n v="0"/>
    <n v="0"/>
    <x v="6"/>
  </r>
  <r>
    <x v="9"/>
    <x v="8"/>
    <x v="1"/>
    <x v="0"/>
    <x v="29"/>
    <x v="4"/>
    <n v="7965874"/>
    <n v="0"/>
    <n v="0"/>
    <x v="6"/>
  </r>
  <r>
    <x v="9"/>
    <x v="8"/>
    <x v="1"/>
    <x v="0"/>
    <x v="29"/>
    <x v="5"/>
    <n v="8362254"/>
    <n v="0"/>
    <n v="0"/>
    <x v="6"/>
  </r>
  <r>
    <x v="9"/>
    <x v="8"/>
    <x v="1"/>
    <x v="0"/>
    <x v="29"/>
    <x v="6"/>
    <n v="8756325"/>
    <n v="0"/>
    <n v="0"/>
    <x v="6"/>
  </r>
  <r>
    <x v="9"/>
    <x v="8"/>
    <x v="1"/>
    <x v="0"/>
    <x v="29"/>
    <x v="7"/>
    <n v="9148819"/>
    <n v="0"/>
    <n v="0"/>
    <x v="6"/>
  </r>
  <r>
    <x v="9"/>
    <x v="8"/>
    <x v="1"/>
    <x v="0"/>
    <x v="29"/>
    <x v="8"/>
    <n v="9537516"/>
    <n v="0"/>
    <n v="0"/>
    <x v="6"/>
  </r>
  <r>
    <x v="9"/>
    <x v="8"/>
    <x v="1"/>
    <x v="0"/>
    <x v="29"/>
    <x v="9"/>
    <n v="9924620"/>
    <n v="0"/>
    <n v="0"/>
    <x v="6"/>
  </r>
  <r>
    <x v="9"/>
    <x v="8"/>
    <x v="1"/>
    <x v="0"/>
    <x v="29"/>
    <x v="10"/>
    <n v="10315147"/>
    <n v="0"/>
    <n v="0"/>
    <x v="6"/>
  </r>
  <r>
    <x v="9"/>
    <x v="8"/>
    <x v="1"/>
    <x v="0"/>
    <x v="29"/>
    <x v="11"/>
    <n v="10710910"/>
    <n v="0"/>
    <n v="0"/>
    <x v="6"/>
  </r>
  <r>
    <x v="9"/>
    <x v="8"/>
    <x v="1"/>
    <x v="0"/>
    <x v="29"/>
    <x v="12"/>
    <n v="11104588"/>
    <n v="0"/>
    <n v="0"/>
    <x v="6"/>
  </r>
  <r>
    <x v="9"/>
    <x v="8"/>
    <x v="1"/>
    <x v="0"/>
    <x v="29"/>
    <x v="13"/>
    <n v="11494732"/>
    <n v="0"/>
    <n v="0"/>
    <x v="6"/>
  </r>
  <r>
    <x v="9"/>
    <x v="8"/>
    <x v="1"/>
    <x v="0"/>
    <x v="29"/>
    <x v="14"/>
    <n v="11879817"/>
    <n v="0"/>
    <n v="0"/>
    <x v="6"/>
  </r>
  <r>
    <x v="9"/>
    <x v="8"/>
    <x v="1"/>
    <x v="0"/>
    <x v="29"/>
    <x v="15"/>
    <n v="12260788"/>
    <n v="0"/>
    <n v="0"/>
    <x v="6"/>
  </r>
  <r>
    <x v="9"/>
    <x v="8"/>
    <x v="1"/>
    <x v="0"/>
    <x v="29"/>
    <x v="16"/>
    <n v="12638012"/>
    <n v="0"/>
    <n v="0"/>
    <x v="6"/>
  </r>
  <r>
    <x v="9"/>
    <x v="8"/>
    <x v="1"/>
    <x v="0"/>
    <x v="29"/>
    <x v="17"/>
    <n v="13004655"/>
    <n v="0"/>
    <n v="0"/>
    <x v="6"/>
  </r>
  <r>
    <x v="9"/>
    <x v="8"/>
    <x v="1"/>
    <x v="0"/>
    <x v="29"/>
    <x v="18"/>
    <n v="13364527"/>
    <n v="0"/>
    <n v="0"/>
    <x v="6"/>
  </r>
  <r>
    <x v="9"/>
    <x v="8"/>
    <x v="1"/>
    <x v="0"/>
    <x v="29"/>
    <x v="19"/>
    <n v="13718383"/>
    <n v="0"/>
    <n v="0"/>
    <x v="6"/>
  </r>
  <r>
    <x v="9"/>
    <x v="8"/>
    <x v="1"/>
    <x v="0"/>
    <x v="29"/>
    <x v="20"/>
    <n v="14066970"/>
    <n v="0"/>
    <n v="0"/>
    <x v="6"/>
  </r>
  <r>
    <x v="9"/>
    <x v="8"/>
    <x v="1"/>
    <x v="0"/>
    <x v="29"/>
    <x v="21"/>
    <n v="14409732"/>
    <n v="0"/>
    <n v="0"/>
    <x v="6"/>
  </r>
  <r>
    <x v="9"/>
    <x v="8"/>
    <x v="1"/>
    <x v="0"/>
    <x v="29"/>
    <x v="22"/>
    <n v="14747721"/>
    <n v="0"/>
    <n v="0"/>
    <x v="6"/>
  </r>
  <r>
    <x v="9"/>
    <x v="8"/>
    <x v="1"/>
    <x v="0"/>
    <x v="29"/>
    <x v="23"/>
    <n v="15082922"/>
    <n v="0"/>
    <n v="0"/>
    <x v="6"/>
  </r>
  <r>
    <x v="9"/>
    <x v="8"/>
    <x v="1"/>
    <x v="0"/>
    <x v="29"/>
    <x v="24"/>
    <n v="15417029"/>
    <n v="0"/>
    <n v="0"/>
    <x v="6"/>
  </r>
  <r>
    <x v="9"/>
    <x v="8"/>
    <x v="1"/>
    <x v="0"/>
    <x v="29"/>
    <x v="25"/>
    <n v="15750072"/>
    <n v="0"/>
    <n v="0"/>
    <x v="6"/>
  </r>
  <r>
    <x v="9"/>
    <x v="8"/>
    <x v="1"/>
    <x v="0"/>
    <x v="29"/>
    <x v="26"/>
    <n v="16081870"/>
    <n v="0"/>
    <n v="0"/>
    <x v="6"/>
  </r>
  <r>
    <x v="9"/>
    <x v="8"/>
    <x v="1"/>
    <x v="0"/>
    <x v="29"/>
    <x v="27"/>
    <n v="16412143"/>
    <n v="0"/>
    <n v="0"/>
    <x v="6"/>
  </r>
  <r>
    <x v="9"/>
    <x v="8"/>
    <x v="1"/>
    <x v="0"/>
    <x v="29"/>
    <x v="28"/>
    <n v="16635161"/>
    <n v="0"/>
    <n v="0"/>
    <x v="6"/>
  </r>
  <r>
    <x v="9"/>
    <x v="8"/>
    <x v="1"/>
    <x v="0"/>
    <x v="29"/>
    <x v="29"/>
    <n v="16787104"/>
    <n v="0"/>
    <n v="0"/>
    <x v="6"/>
  </r>
  <r>
    <x v="9"/>
    <x v="8"/>
    <x v="1"/>
    <x v="0"/>
    <x v="29"/>
    <x v="30"/>
    <n v="16937964"/>
    <n v="0"/>
    <n v="0"/>
    <x v="6"/>
  </r>
  <r>
    <x v="9"/>
    <x v="8"/>
    <x v="2"/>
    <x v="0"/>
    <x v="29"/>
    <x v="0"/>
    <n v="1083768"/>
    <n v="0"/>
    <n v="0"/>
    <x v="6"/>
  </r>
  <r>
    <x v="9"/>
    <x v="8"/>
    <x v="2"/>
    <x v="0"/>
    <x v="29"/>
    <x v="1"/>
    <n v="1107186"/>
    <n v="0"/>
    <n v="0"/>
    <x v="6"/>
  </r>
  <r>
    <x v="9"/>
    <x v="8"/>
    <x v="2"/>
    <x v="0"/>
    <x v="29"/>
    <x v="2"/>
    <n v="1131164"/>
    <n v="0"/>
    <n v="0"/>
    <x v="6"/>
  </r>
  <r>
    <x v="9"/>
    <x v="8"/>
    <x v="2"/>
    <x v="0"/>
    <x v="29"/>
    <x v="3"/>
    <n v="1149122"/>
    <n v="0"/>
    <n v="0"/>
    <x v="6"/>
  </r>
  <r>
    <x v="9"/>
    <x v="8"/>
    <x v="2"/>
    <x v="0"/>
    <x v="29"/>
    <x v="4"/>
    <n v="1168934"/>
    <n v="0"/>
    <n v="0"/>
    <x v="6"/>
  </r>
  <r>
    <x v="9"/>
    <x v="8"/>
    <x v="2"/>
    <x v="0"/>
    <x v="29"/>
    <x v="5"/>
    <n v="1190658"/>
    <n v="0"/>
    <n v="0"/>
    <x v="6"/>
  </r>
  <r>
    <x v="9"/>
    <x v="8"/>
    <x v="2"/>
    <x v="0"/>
    <x v="29"/>
    <x v="6"/>
    <n v="1216175"/>
    <n v="0"/>
    <n v="0"/>
    <x v="6"/>
  </r>
  <r>
    <x v="9"/>
    <x v="8"/>
    <x v="2"/>
    <x v="0"/>
    <x v="29"/>
    <x v="7"/>
    <n v="1246157"/>
    <n v="0"/>
    <n v="0"/>
    <x v="6"/>
  </r>
  <r>
    <x v="9"/>
    <x v="8"/>
    <x v="2"/>
    <x v="0"/>
    <x v="29"/>
    <x v="8"/>
    <n v="1276608"/>
    <n v="0"/>
    <n v="0"/>
    <x v="6"/>
  </r>
  <r>
    <x v="9"/>
    <x v="8"/>
    <x v="2"/>
    <x v="0"/>
    <x v="29"/>
    <x v="9"/>
    <n v="1306301"/>
    <n v="0"/>
    <n v="0"/>
    <x v="6"/>
  </r>
  <r>
    <x v="9"/>
    <x v="8"/>
    <x v="2"/>
    <x v="0"/>
    <x v="29"/>
    <x v="10"/>
    <n v="1331144"/>
    <n v="0"/>
    <n v="0"/>
    <x v="6"/>
  </r>
  <r>
    <x v="9"/>
    <x v="8"/>
    <x v="2"/>
    <x v="0"/>
    <x v="29"/>
    <x v="11"/>
    <n v="1355059"/>
    <n v="0"/>
    <n v="0"/>
    <x v="6"/>
  </r>
  <r>
    <x v="9"/>
    <x v="8"/>
    <x v="2"/>
    <x v="0"/>
    <x v="29"/>
    <x v="12"/>
    <n v="1378909"/>
    <n v="0"/>
    <n v="0"/>
    <x v="6"/>
  </r>
  <r>
    <x v="9"/>
    <x v="8"/>
    <x v="2"/>
    <x v="0"/>
    <x v="29"/>
    <x v="13"/>
    <n v="1402563"/>
    <n v="0"/>
    <n v="0"/>
    <x v="6"/>
  </r>
  <r>
    <x v="9"/>
    <x v="8"/>
    <x v="2"/>
    <x v="0"/>
    <x v="29"/>
    <x v="14"/>
    <n v="1426096"/>
    <n v="0"/>
    <n v="0"/>
    <x v="6"/>
  </r>
  <r>
    <x v="9"/>
    <x v="8"/>
    <x v="2"/>
    <x v="0"/>
    <x v="29"/>
    <x v="15"/>
    <n v="1449583"/>
    <n v="0"/>
    <n v="0"/>
    <x v="6"/>
  </r>
  <r>
    <x v="9"/>
    <x v="8"/>
    <x v="2"/>
    <x v="0"/>
    <x v="29"/>
    <x v="16"/>
    <n v="1473086"/>
    <n v="0"/>
    <n v="0"/>
    <x v="6"/>
  </r>
  <r>
    <x v="9"/>
    <x v="8"/>
    <x v="2"/>
    <x v="0"/>
    <x v="29"/>
    <x v="17"/>
    <n v="1496014"/>
    <n v="0"/>
    <n v="0"/>
    <x v="6"/>
  </r>
  <r>
    <x v="9"/>
    <x v="8"/>
    <x v="2"/>
    <x v="0"/>
    <x v="29"/>
    <x v="18"/>
    <n v="1518405"/>
    <n v="0"/>
    <n v="0"/>
    <x v="6"/>
  </r>
  <r>
    <x v="9"/>
    <x v="8"/>
    <x v="2"/>
    <x v="0"/>
    <x v="29"/>
    <x v="19"/>
    <n v="1539897"/>
    <n v="0"/>
    <n v="0"/>
    <x v="6"/>
  </r>
  <r>
    <x v="9"/>
    <x v="8"/>
    <x v="2"/>
    <x v="0"/>
    <x v="29"/>
    <x v="20"/>
    <n v="1561346"/>
    <n v="0"/>
    <n v="0"/>
    <x v="6"/>
  </r>
  <r>
    <x v="9"/>
    <x v="8"/>
    <x v="2"/>
    <x v="0"/>
    <x v="29"/>
    <x v="21"/>
    <n v="1582652"/>
    <n v="0"/>
    <n v="0"/>
    <x v="6"/>
  </r>
  <r>
    <x v="9"/>
    <x v="8"/>
    <x v="2"/>
    <x v="0"/>
    <x v="29"/>
    <x v="22"/>
    <n v="1603655"/>
    <n v="0"/>
    <n v="0"/>
    <x v="6"/>
  </r>
  <r>
    <x v="9"/>
    <x v="8"/>
    <x v="2"/>
    <x v="0"/>
    <x v="29"/>
    <x v="23"/>
    <n v="1624400"/>
    <n v="0"/>
    <n v="0"/>
    <x v="6"/>
  </r>
  <r>
    <x v="9"/>
    <x v="8"/>
    <x v="2"/>
    <x v="0"/>
    <x v="29"/>
    <x v="24"/>
    <n v="1645040"/>
    <n v="0"/>
    <n v="0"/>
    <x v="6"/>
  </r>
  <r>
    <x v="9"/>
    <x v="8"/>
    <x v="2"/>
    <x v="0"/>
    <x v="29"/>
    <x v="25"/>
    <n v="1665568"/>
    <n v="0"/>
    <n v="0"/>
    <x v="6"/>
  </r>
  <r>
    <x v="9"/>
    <x v="8"/>
    <x v="2"/>
    <x v="0"/>
    <x v="29"/>
    <x v="26"/>
    <n v="1685821"/>
    <n v="0"/>
    <n v="0"/>
    <x v="6"/>
  </r>
  <r>
    <x v="9"/>
    <x v="8"/>
    <x v="2"/>
    <x v="0"/>
    <x v="29"/>
    <x v="27"/>
    <n v="1705834"/>
    <n v="0"/>
    <n v="0"/>
    <x v="6"/>
  </r>
  <r>
    <x v="9"/>
    <x v="8"/>
    <x v="2"/>
    <x v="0"/>
    <x v="29"/>
    <x v="28"/>
    <n v="1725460"/>
    <n v="0"/>
    <n v="0"/>
    <x v="6"/>
  </r>
  <r>
    <x v="9"/>
    <x v="8"/>
    <x v="2"/>
    <x v="0"/>
    <x v="29"/>
    <x v="29"/>
    <n v="1744836"/>
    <n v="0"/>
    <n v="0"/>
    <x v="6"/>
  </r>
  <r>
    <x v="9"/>
    <x v="8"/>
    <x v="2"/>
    <x v="0"/>
    <x v="29"/>
    <x v="30"/>
    <n v="1763915"/>
    <n v="0"/>
    <n v="0"/>
    <x v="6"/>
  </r>
  <r>
    <x v="9"/>
    <x v="0"/>
    <x v="0"/>
    <x v="0"/>
    <x v="29"/>
    <x v="0"/>
    <n v="873000"/>
    <n v="0"/>
    <n v="0"/>
    <x v="3"/>
  </r>
  <r>
    <x v="9"/>
    <x v="0"/>
    <x v="0"/>
    <x v="0"/>
    <x v="29"/>
    <x v="1"/>
    <n v="886667"/>
    <n v="0"/>
    <n v="0"/>
    <x v="3"/>
  </r>
  <r>
    <x v="9"/>
    <x v="0"/>
    <x v="0"/>
    <x v="0"/>
    <x v="29"/>
    <x v="2"/>
    <n v="886754"/>
    <n v="0"/>
    <n v="0"/>
    <x v="3"/>
  </r>
  <r>
    <x v="9"/>
    <x v="0"/>
    <x v="0"/>
    <x v="0"/>
    <x v="29"/>
    <x v="3"/>
    <n v="880558"/>
    <n v="0"/>
    <n v="0"/>
    <x v="3"/>
  </r>
  <r>
    <x v="9"/>
    <x v="0"/>
    <x v="0"/>
    <x v="0"/>
    <x v="29"/>
    <x v="4"/>
    <n v="873809"/>
    <n v="0"/>
    <n v="0"/>
    <x v="3"/>
  </r>
  <r>
    <x v="9"/>
    <x v="0"/>
    <x v="0"/>
    <x v="0"/>
    <x v="29"/>
    <x v="5"/>
    <n v="866515"/>
    <n v="0"/>
    <n v="0"/>
    <x v="3"/>
  </r>
  <r>
    <x v="9"/>
    <x v="0"/>
    <x v="0"/>
    <x v="0"/>
    <x v="29"/>
    <x v="6"/>
    <n v="859333"/>
    <n v="0"/>
    <n v="0"/>
    <x v="3"/>
  </r>
  <r>
    <x v="9"/>
    <x v="0"/>
    <x v="0"/>
    <x v="0"/>
    <x v="29"/>
    <x v="7"/>
    <n v="852038"/>
    <n v="0"/>
    <n v="0"/>
    <x v="3"/>
  </r>
  <r>
    <x v="9"/>
    <x v="0"/>
    <x v="0"/>
    <x v="0"/>
    <x v="29"/>
    <x v="8"/>
    <n v="844533"/>
    <n v="0"/>
    <n v="0"/>
    <x v="3"/>
  </r>
  <r>
    <x v="9"/>
    <x v="0"/>
    <x v="0"/>
    <x v="0"/>
    <x v="29"/>
    <x v="9"/>
    <n v="837075"/>
    <n v="0"/>
    <n v="0"/>
    <x v="3"/>
  </r>
  <r>
    <x v="9"/>
    <x v="0"/>
    <x v="0"/>
    <x v="0"/>
    <x v="29"/>
    <x v="10"/>
    <n v="827667"/>
    <n v="0"/>
    <n v="0"/>
    <x v="3"/>
  </r>
  <r>
    <x v="9"/>
    <x v="0"/>
    <x v="0"/>
    <x v="0"/>
    <x v="29"/>
    <x v="11"/>
    <n v="818265"/>
    <n v="0"/>
    <n v="0"/>
    <x v="3"/>
  </r>
  <r>
    <x v="9"/>
    <x v="0"/>
    <x v="0"/>
    <x v="0"/>
    <x v="29"/>
    <x v="12"/>
    <n v="808869"/>
    <n v="0"/>
    <n v="0"/>
    <x v="3"/>
  </r>
  <r>
    <x v="9"/>
    <x v="0"/>
    <x v="0"/>
    <x v="0"/>
    <x v="29"/>
    <x v="13"/>
    <n v="799476"/>
    <n v="0"/>
    <n v="0"/>
    <x v="3"/>
  </r>
  <r>
    <x v="9"/>
    <x v="0"/>
    <x v="0"/>
    <x v="0"/>
    <x v="29"/>
    <x v="14"/>
    <n v="790082"/>
    <n v="0"/>
    <n v="0"/>
    <x v="3"/>
  </r>
  <r>
    <x v="9"/>
    <x v="0"/>
    <x v="0"/>
    <x v="0"/>
    <x v="29"/>
    <x v="15"/>
    <n v="780689"/>
    <n v="0"/>
    <n v="0"/>
    <x v="3"/>
  </r>
  <r>
    <x v="9"/>
    <x v="0"/>
    <x v="0"/>
    <x v="0"/>
    <x v="29"/>
    <x v="16"/>
    <n v="771297"/>
    <n v="0"/>
    <n v="0"/>
    <x v="3"/>
  </r>
  <r>
    <x v="9"/>
    <x v="0"/>
    <x v="0"/>
    <x v="0"/>
    <x v="29"/>
    <x v="17"/>
    <n v="761913"/>
    <n v="0"/>
    <n v="0"/>
    <x v="3"/>
  </r>
  <r>
    <x v="9"/>
    <x v="0"/>
    <x v="0"/>
    <x v="0"/>
    <x v="29"/>
    <x v="18"/>
    <n v="752536"/>
    <n v="0"/>
    <n v="0"/>
    <x v="3"/>
  </r>
  <r>
    <x v="9"/>
    <x v="0"/>
    <x v="0"/>
    <x v="0"/>
    <x v="29"/>
    <x v="19"/>
    <n v="743164"/>
    <n v="0"/>
    <n v="0"/>
    <x v="3"/>
  </r>
  <r>
    <x v="9"/>
    <x v="0"/>
    <x v="0"/>
    <x v="0"/>
    <x v="29"/>
    <x v="20"/>
    <n v="733883"/>
    <n v="0"/>
    <n v="0"/>
    <x v="3"/>
  </r>
  <r>
    <x v="9"/>
    <x v="0"/>
    <x v="0"/>
    <x v="0"/>
    <x v="29"/>
    <x v="21"/>
    <n v="724607"/>
    <n v="0"/>
    <n v="0"/>
    <x v="3"/>
  </r>
  <r>
    <x v="9"/>
    <x v="0"/>
    <x v="0"/>
    <x v="0"/>
    <x v="29"/>
    <x v="22"/>
    <n v="715358"/>
    <n v="0"/>
    <n v="0"/>
    <x v="3"/>
  </r>
  <r>
    <x v="9"/>
    <x v="0"/>
    <x v="0"/>
    <x v="0"/>
    <x v="29"/>
    <x v="23"/>
    <n v="706119"/>
    <n v="0"/>
    <n v="0"/>
    <x v="3"/>
  </r>
  <r>
    <x v="9"/>
    <x v="0"/>
    <x v="0"/>
    <x v="0"/>
    <x v="29"/>
    <x v="24"/>
    <n v="696891"/>
    <n v="0"/>
    <n v="0"/>
    <x v="3"/>
  </r>
  <r>
    <x v="9"/>
    <x v="0"/>
    <x v="0"/>
    <x v="0"/>
    <x v="29"/>
    <x v="25"/>
    <n v="687676"/>
    <n v="0"/>
    <n v="0"/>
    <x v="3"/>
  </r>
  <r>
    <x v="9"/>
    <x v="0"/>
    <x v="0"/>
    <x v="0"/>
    <x v="29"/>
    <x v="26"/>
    <n v="678472"/>
    <n v="0"/>
    <n v="0"/>
    <x v="3"/>
  </r>
  <r>
    <x v="9"/>
    <x v="0"/>
    <x v="0"/>
    <x v="0"/>
    <x v="29"/>
    <x v="27"/>
    <n v="669281"/>
    <n v="0"/>
    <n v="0"/>
    <x v="3"/>
  </r>
  <r>
    <x v="9"/>
    <x v="0"/>
    <x v="0"/>
    <x v="0"/>
    <x v="29"/>
    <x v="28"/>
    <n v="659920"/>
    <n v="0"/>
    <n v="0"/>
    <x v="3"/>
  </r>
  <r>
    <x v="9"/>
    <x v="0"/>
    <x v="0"/>
    <x v="0"/>
    <x v="29"/>
    <x v="29"/>
    <n v="650450"/>
    <n v="0"/>
    <n v="0"/>
    <x v="3"/>
  </r>
  <r>
    <x v="9"/>
    <x v="0"/>
    <x v="0"/>
    <x v="0"/>
    <x v="29"/>
    <x v="30"/>
    <n v="640984"/>
    <n v="0"/>
    <n v="0"/>
    <x v="3"/>
  </r>
  <r>
    <x v="9"/>
    <x v="0"/>
    <x v="1"/>
    <x v="0"/>
    <x v="29"/>
    <x v="0"/>
    <n v="220349"/>
    <n v="0"/>
    <n v="0"/>
    <x v="3"/>
  </r>
  <r>
    <x v="9"/>
    <x v="0"/>
    <x v="1"/>
    <x v="0"/>
    <x v="29"/>
    <x v="1"/>
    <n v="225241"/>
    <n v="0"/>
    <n v="0"/>
    <x v="3"/>
  </r>
  <r>
    <x v="9"/>
    <x v="0"/>
    <x v="1"/>
    <x v="0"/>
    <x v="29"/>
    <x v="2"/>
    <n v="226161"/>
    <n v="0"/>
    <n v="0"/>
    <x v="3"/>
  </r>
  <r>
    <x v="9"/>
    <x v="0"/>
    <x v="1"/>
    <x v="0"/>
    <x v="29"/>
    <x v="3"/>
    <n v="224776"/>
    <n v="0"/>
    <n v="0"/>
    <x v="3"/>
  </r>
  <r>
    <x v="9"/>
    <x v="0"/>
    <x v="1"/>
    <x v="0"/>
    <x v="29"/>
    <x v="4"/>
    <n v="223138"/>
    <n v="0"/>
    <n v="0"/>
    <x v="3"/>
  </r>
  <r>
    <x v="9"/>
    <x v="0"/>
    <x v="1"/>
    <x v="0"/>
    <x v="29"/>
    <x v="5"/>
    <n v="221393"/>
    <n v="0"/>
    <n v="0"/>
    <x v="3"/>
  </r>
  <r>
    <x v="9"/>
    <x v="0"/>
    <x v="1"/>
    <x v="0"/>
    <x v="29"/>
    <x v="6"/>
    <n v="219676"/>
    <n v="0"/>
    <n v="0"/>
    <x v="3"/>
  </r>
  <r>
    <x v="9"/>
    <x v="0"/>
    <x v="1"/>
    <x v="0"/>
    <x v="29"/>
    <x v="7"/>
    <n v="217924"/>
    <n v="0"/>
    <n v="0"/>
    <x v="3"/>
  </r>
  <r>
    <x v="9"/>
    <x v="0"/>
    <x v="1"/>
    <x v="0"/>
    <x v="29"/>
    <x v="8"/>
    <n v="216107"/>
    <n v="0"/>
    <n v="0"/>
    <x v="3"/>
  </r>
  <r>
    <x v="9"/>
    <x v="0"/>
    <x v="1"/>
    <x v="0"/>
    <x v="29"/>
    <x v="9"/>
    <n v="214302"/>
    <n v="0"/>
    <n v="0"/>
    <x v="3"/>
  </r>
  <r>
    <x v="9"/>
    <x v="0"/>
    <x v="1"/>
    <x v="0"/>
    <x v="29"/>
    <x v="10"/>
    <n v="211924"/>
    <n v="0"/>
    <n v="0"/>
    <x v="3"/>
  </r>
  <r>
    <x v="9"/>
    <x v="0"/>
    <x v="1"/>
    <x v="0"/>
    <x v="29"/>
    <x v="11"/>
    <n v="209551"/>
    <n v="0"/>
    <n v="0"/>
    <x v="3"/>
  </r>
  <r>
    <x v="9"/>
    <x v="0"/>
    <x v="1"/>
    <x v="0"/>
    <x v="29"/>
    <x v="12"/>
    <n v="207179"/>
    <n v="0"/>
    <n v="0"/>
    <x v="3"/>
  </r>
  <r>
    <x v="9"/>
    <x v="0"/>
    <x v="1"/>
    <x v="0"/>
    <x v="29"/>
    <x v="13"/>
    <n v="204807"/>
    <n v="0"/>
    <n v="0"/>
    <x v="3"/>
  </r>
  <r>
    <x v="9"/>
    <x v="0"/>
    <x v="1"/>
    <x v="0"/>
    <x v="29"/>
    <x v="14"/>
    <n v="202434"/>
    <n v="0"/>
    <n v="0"/>
    <x v="3"/>
  </r>
  <r>
    <x v="9"/>
    <x v="0"/>
    <x v="1"/>
    <x v="0"/>
    <x v="29"/>
    <x v="15"/>
    <n v="200060"/>
    <n v="0"/>
    <n v="0"/>
    <x v="3"/>
  </r>
  <r>
    <x v="9"/>
    <x v="0"/>
    <x v="1"/>
    <x v="0"/>
    <x v="29"/>
    <x v="16"/>
    <n v="197686"/>
    <n v="0"/>
    <n v="0"/>
    <x v="3"/>
  </r>
  <r>
    <x v="9"/>
    <x v="0"/>
    <x v="1"/>
    <x v="0"/>
    <x v="29"/>
    <x v="17"/>
    <n v="195310"/>
    <n v="0"/>
    <n v="0"/>
    <x v="3"/>
  </r>
  <r>
    <x v="9"/>
    <x v="0"/>
    <x v="1"/>
    <x v="0"/>
    <x v="29"/>
    <x v="18"/>
    <n v="192934"/>
    <n v="0"/>
    <n v="0"/>
    <x v="3"/>
  </r>
  <r>
    <x v="9"/>
    <x v="0"/>
    <x v="1"/>
    <x v="0"/>
    <x v="29"/>
    <x v="19"/>
    <n v="190559"/>
    <n v="0"/>
    <n v="0"/>
    <x v="3"/>
  </r>
  <r>
    <x v="9"/>
    <x v="0"/>
    <x v="1"/>
    <x v="0"/>
    <x v="29"/>
    <x v="20"/>
    <n v="188209"/>
    <n v="0"/>
    <n v="0"/>
    <x v="3"/>
  </r>
  <r>
    <x v="9"/>
    <x v="0"/>
    <x v="1"/>
    <x v="0"/>
    <x v="29"/>
    <x v="21"/>
    <n v="185859"/>
    <n v="0"/>
    <n v="0"/>
    <x v="3"/>
  </r>
  <r>
    <x v="9"/>
    <x v="0"/>
    <x v="1"/>
    <x v="0"/>
    <x v="29"/>
    <x v="22"/>
    <n v="183515"/>
    <n v="0"/>
    <n v="0"/>
    <x v="3"/>
  </r>
  <r>
    <x v="9"/>
    <x v="0"/>
    <x v="1"/>
    <x v="0"/>
    <x v="29"/>
    <x v="23"/>
    <n v="181174"/>
    <n v="0"/>
    <n v="0"/>
    <x v="3"/>
  </r>
  <r>
    <x v="9"/>
    <x v="0"/>
    <x v="1"/>
    <x v="0"/>
    <x v="29"/>
    <x v="24"/>
    <n v="178837"/>
    <n v="0"/>
    <n v="0"/>
    <x v="3"/>
  </r>
  <r>
    <x v="9"/>
    <x v="0"/>
    <x v="1"/>
    <x v="0"/>
    <x v="29"/>
    <x v="25"/>
    <n v="176503"/>
    <n v="0"/>
    <n v="0"/>
    <x v="3"/>
  </r>
  <r>
    <x v="9"/>
    <x v="0"/>
    <x v="1"/>
    <x v="0"/>
    <x v="29"/>
    <x v="26"/>
    <n v="174171"/>
    <n v="0"/>
    <n v="0"/>
    <x v="3"/>
  </r>
  <r>
    <x v="9"/>
    <x v="0"/>
    <x v="1"/>
    <x v="0"/>
    <x v="29"/>
    <x v="27"/>
    <n v="171843"/>
    <n v="0"/>
    <n v="0"/>
    <x v="3"/>
  </r>
  <r>
    <x v="9"/>
    <x v="0"/>
    <x v="1"/>
    <x v="0"/>
    <x v="29"/>
    <x v="28"/>
    <n v="169472"/>
    <n v="0"/>
    <n v="0"/>
    <x v="3"/>
  </r>
  <r>
    <x v="9"/>
    <x v="0"/>
    <x v="1"/>
    <x v="0"/>
    <x v="29"/>
    <x v="29"/>
    <n v="167073"/>
    <n v="0"/>
    <n v="0"/>
    <x v="3"/>
  </r>
  <r>
    <x v="9"/>
    <x v="0"/>
    <x v="1"/>
    <x v="0"/>
    <x v="29"/>
    <x v="30"/>
    <n v="164675"/>
    <n v="0"/>
    <n v="0"/>
    <x v="3"/>
  </r>
  <r>
    <x v="9"/>
    <x v="0"/>
    <x v="2"/>
    <x v="0"/>
    <x v="29"/>
    <x v="0"/>
    <n v="17512"/>
    <n v="0"/>
    <n v="0"/>
    <x v="3"/>
  </r>
  <r>
    <x v="9"/>
    <x v="0"/>
    <x v="2"/>
    <x v="0"/>
    <x v="29"/>
    <x v="1"/>
    <n v="17746"/>
    <n v="0"/>
    <n v="0"/>
    <x v="3"/>
  </r>
  <r>
    <x v="9"/>
    <x v="0"/>
    <x v="2"/>
    <x v="0"/>
    <x v="29"/>
    <x v="2"/>
    <n v="17752"/>
    <n v="0"/>
    <n v="0"/>
    <x v="3"/>
  </r>
  <r>
    <x v="9"/>
    <x v="0"/>
    <x v="2"/>
    <x v="0"/>
    <x v="29"/>
    <x v="3"/>
    <n v="17623"/>
    <n v="0"/>
    <n v="0"/>
    <x v="3"/>
  </r>
  <r>
    <x v="9"/>
    <x v="0"/>
    <x v="2"/>
    <x v="0"/>
    <x v="29"/>
    <x v="4"/>
    <n v="17492"/>
    <n v="0"/>
    <n v="0"/>
    <x v="3"/>
  </r>
  <r>
    <x v="9"/>
    <x v="0"/>
    <x v="2"/>
    <x v="0"/>
    <x v="29"/>
    <x v="5"/>
    <n v="17358"/>
    <n v="0"/>
    <n v="0"/>
    <x v="3"/>
  </r>
  <r>
    <x v="9"/>
    <x v="0"/>
    <x v="2"/>
    <x v="0"/>
    <x v="29"/>
    <x v="6"/>
    <n v="17237"/>
    <n v="0"/>
    <n v="0"/>
    <x v="3"/>
  </r>
  <r>
    <x v="9"/>
    <x v="0"/>
    <x v="2"/>
    <x v="0"/>
    <x v="29"/>
    <x v="7"/>
    <n v="17125"/>
    <n v="0"/>
    <n v="0"/>
    <x v="3"/>
  </r>
  <r>
    <x v="9"/>
    <x v="0"/>
    <x v="2"/>
    <x v="0"/>
    <x v="29"/>
    <x v="8"/>
    <n v="17012"/>
    <n v="0"/>
    <n v="0"/>
    <x v="3"/>
  </r>
  <r>
    <x v="9"/>
    <x v="0"/>
    <x v="2"/>
    <x v="0"/>
    <x v="29"/>
    <x v="9"/>
    <n v="16902"/>
    <n v="0"/>
    <n v="0"/>
    <x v="3"/>
  </r>
  <r>
    <x v="9"/>
    <x v="0"/>
    <x v="2"/>
    <x v="0"/>
    <x v="29"/>
    <x v="10"/>
    <n v="16744"/>
    <n v="0"/>
    <n v="0"/>
    <x v="3"/>
  </r>
  <r>
    <x v="9"/>
    <x v="0"/>
    <x v="2"/>
    <x v="0"/>
    <x v="29"/>
    <x v="11"/>
    <n v="16590"/>
    <n v="0"/>
    <n v="0"/>
    <x v="3"/>
  </r>
  <r>
    <x v="9"/>
    <x v="0"/>
    <x v="2"/>
    <x v="0"/>
    <x v="29"/>
    <x v="12"/>
    <n v="16439"/>
    <n v="0"/>
    <n v="0"/>
    <x v="3"/>
  </r>
  <r>
    <x v="9"/>
    <x v="0"/>
    <x v="2"/>
    <x v="0"/>
    <x v="29"/>
    <x v="13"/>
    <n v="16290"/>
    <n v="0"/>
    <n v="0"/>
    <x v="3"/>
  </r>
  <r>
    <x v="9"/>
    <x v="0"/>
    <x v="2"/>
    <x v="0"/>
    <x v="29"/>
    <x v="14"/>
    <n v="16144"/>
    <n v="0"/>
    <n v="0"/>
    <x v="3"/>
  </r>
  <r>
    <x v="9"/>
    <x v="0"/>
    <x v="2"/>
    <x v="0"/>
    <x v="29"/>
    <x v="15"/>
    <n v="16001"/>
    <n v="0"/>
    <n v="0"/>
    <x v="3"/>
  </r>
  <r>
    <x v="9"/>
    <x v="0"/>
    <x v="2"/>
    <x v="0"/>
    <x v="29"/>
    <x v="16"/>
    <n v="15861"/>
    <n v="0"/>
    <n v="0"/>
    <x v="3"/>
  </r>
  <r>
    <x v="9"/>
    <x v="0"/>
    <x v="2"/>
    <x v="0"/>
    <x v="29"/>
    <x v="17"/>
    <n v="15723"/>
    <n v="0"/>
    <n v="0"/>
    <x v="3"/>
  </r>
  <r>
    <x v="9"/>
    <x v="0"/>
    <x v="2"/>
    <x v="0"/>
    <x v="29"/>
    <x v="18"/>
    <n v="15587"/>
    <n v="0"/>
    <n v="0"/>
    <x v="3"/>
  </r>
  <r>
    <x v="9"/>
    <x v="0"/>
    <x v="2"/>
    <x v="0"/>
    <x v="29"/>
    <x v="19"/>
    <n v="15454"/>
    <n v="0"/>
    <n v="0"/>
    <x v="3"/>
  </r>
  <r>
    <x v="9"/>
    <x v="0"/>
    <x v="2"/>
    <x v="0"/>
    <x v="29"/>
    <x v="20"/>
    <n v="15325"/>
    <n v="0"/>
    <n v="0"/>
    <x v="3"/>
  </r>
  <r>
    <x v="9"/>
    <x v="0"/>
    <x v="2"/>
    <x v="0"/>
    <x v="29"/>
    <x v="21"/>
    <n v="15198"/>
    <n v="0"/>
    <n v="0"/>
    <x v="3"/>
  </r>
  <r>
    <x v="9"/>
    <x v="0"/>
    <x v="2"/>
    <x v="0"/>
    <x v="29"/>
    <x v="22"/>
    <n v="15074"/>
    <n v="0"/>
    <n v="0"/>
    <x v="3"/>
  </r>
  <r>
    <x v="9"/>
    <x v="0"/>
    <x v="2"/>
    <x v="0"/>
    <x v="29"/>
    <x v="23"/>
    <n v="14952"/>
    <n v="0"/>
    <n v="0"/>
    <x v="3"/>
  </r>
  <r>
    <x v="9"/>
    <x v="0"/>
    <x v="2"/>
    <x v="0"/>
    <x v="29"/>
    <x v="24"/>
    <n v="14833"/>
    <n v="0"/>
    <n v="0"/>
    <x v="3"/>
  </r>
  <r>
    <x v="9"/>
    <x v="0"/>
    <x v="2"/>
    <x v="0"/>
    <x v="29"/>
    <x v="25"/>
    <n v="14716"/>
    <n v="0"/>
    <n v="0"/>
    <x v="3"/>
  </r>
  <r>
    <x v="9"/>
    <x v="0"/>
    <x v="2"/>
    <x v="0"/>
    <x v="29"/>
    <x v="26"/>
    <n v="14602"/>
    <n v="0"/>
    <n v="0"/>
    <x v="3"/>
  </r>
  <r>
    <x v="9"/>
    <x v="0"/>
    <x v="2"/>
    <x v="0"/>
    <x v="29"/>
    <x v="27"/>
    <n v="14490"/>
    <n v="0"/>
    <n v="0"/>
    <x v="3"/>
  </r>
  <r>
    <x v="9"/>
    <x v="0"/>
    <x v="2"/>
    <x v="0"/>
    <x v="29"/>
    <x v="28"/>
    <n v="14380"/>
    <n v="0"/>
    <n v="0"/>
    <x v="3"/>
  </r>
  <r>
    <x v="9"/>
    <x v="0"/>
    <x v="2"/>
    <x v="0"/>
    <x v="29"/>
    <x v="29"/>
    <n v="14272"/>
    <n v="0"/>
    <n v="0"/>
    <x v="3"/>
  </r>
  <r>
    <x v="9"/>
    <x v="0"/>
    <x v="2"/>
    <x v="0"/>
    <x v="29"/>
    <x v="30"/>
    <n v="14167"/>
    <n v="0"/>
    <n v="0"/>
    <x v="3"/>
  </r>
  <r>
    <x v="9"/>
    <x v="1"/>
    <x v="0"/>
    <x v="0"/>
    <x v="29"/>
    <x v="0"/>
    <n v="2289975"/>
    <n v="0"/>
    <n v="0"/>
    <x v="3"/>
  </r>
  <r>
    <x v="9"/>
    <x v="1"/>
    <x v="0"/>
    <x v="0"/>
    <x v="29"/>
    <x v="1"/>
    <n v="2274966"/>
    <n v="0"/>
    <n v="0"/>
    <x v="3"/>
  </r>
  <r>
    <x v="9"/>
    <x v="1"/>
    <x v="0"/>
    <x v="0"/>
    <x v="29"/>
    <x v="2"/>
    <n v="2252102"/>
    <n v="0"/>
    <n v="0"/>
    <x v="3"/>
  </r>
  <r>
    <x v="9"/>
    <x v="1"/>
    <x v="0"/>
    <x v="0"/>
    <x v="29"/>
    <x v="3"/>
    <n v="2229712"/>
    <n v="0"/>
    <n v="0"/>
    <x v="3"/>
  </r>
  <r>
    <x v="9"/>
    <x v="1"/>
    <x v="0"/>
    <x v="0"/>
    <x v="29"/>
    <x v="4"/>
    <n v="2207687"/>
    <n v="0"/>
    <n v="0"/>
    <x v="3"/>
  </r>
  <r>
    <x v="9"/>
    <x v="1"/>
    <x v="0"/>
    <x v="0"/>
    <x v="29"/>
    <x v="5"/>
    <n v="2186339"/>
    <n v="0"/>
    <n v="0"/>
    <x v="3"/>
  </r>
  <r>
    <x v="9"/>
    <x v="1"/>
    <x v="0"/>
    <x v="0"/>
    <x v="29"/>
    <x v="6"/>
    <n v="2165699"/>
    <n v="0"/>
    <n v="0"/>
    <x v="3"/>
  </r>
  <r>
    <x v="9"/>
    <x v="1"/>
    <x v="0"/>
    <x v="0"/>
    <x v="29"/>
    <x v="7"/>
    <n v="2145110"/>
    <n v="0"/>
    <n v="0"/>
    <x v="3"/>
  </r>
  <r>
    <x v="9"/>
    <x v="1"/>
    <x v="0"/>
    <x v="0"/>
    <x v="29"/>
    <x v="8"/>
    <n v="2124401"/>
    <n v="0"/>
    <n v="0"/>
    <x v="3"/>
  </r>
  <r>
    <x v="9"/>
    <x v="1"/>
    <x v="0"/>
    <x v="0"/>
    <x v="29"/>
    <x v="9"/>
    <n v="2103712"/>
    <n v="0"/>
    <n v="0"/>
    <x v="3"/>
  </r>
  <r>
    <x v="9"/>
    <x v="1"/>
    <x v="0"/>
    <x v="0"/>
    <x v="29"/>
    <x v="10"/>
    <n v="2079715"/>
    <n v="0"/>
    <n v="0"/>
    <x v="3"/>
  </r>
  <r>
    <x v="9"/>
    <x v="1"/>
    <x v="0"/>
    <x v="0"/>
    <x v="29"/>
    <x v="11"/>
    <n v="2055766"/>
    <n v="0"/>
    <n v="0"/>
    <x v="3"/>
  </r>
  <r>
    <x v="9"/>
    <x v="1"/>
    <x v="0"/>
    <x v="0"/>
    <x v="29"/>
    <x v="12"/>
    <n v="2031815"/>
    <n v="0"/>
    <n v="0"/>
    <x v="3"/>
  </r>
  <r>
    <x v="9"/>
    <x v="1"/>
    <x v="0"/>
    <x v="0"/>
    <x v="29"/>
    <x v="13"/>
    <n v="2007876"/>
    <n v="0"/>
    <n v="0"/>
    <x v="3"/>
  </r>
  <r>
    <x v="9"/>
    <x v="1"/>
    <x v="0"/>
    <x v="0"/>
    <x v="29"/>
    <x v="14"/>
    <n v="1983937"/>
    <n v="0"/>
    <n v="0"/>
    <x v="3"/>
  </r>
  <r>
    <x v="9"/>
    <x v="1"/>
    <x v="0"/>
    <x v="0"/>
    <x v="29"/>
    <x v="15"/>
    <n v="1960001"/>
    <n v="0"/>
    <n v="0"/>
    <x v="3"/>
  </r>
  <r>
    <x v="9"/>
    <x v="1"/>
    <x v="0"/>
    <x v="0"/>
    <x v="29"/>
    <x v="16"/>
    <n v="1936076"/>
    <n v="0"/>
    <n v="0"/>
    <x v="3"/>
  </r>
  <r>
    <x v="9"/>
    <x v="1"/>
    <x v="0"/>
    <x v="0"/>
    <x v="29"/>
    <x v="17"/>
    <n v="1912172"/>
    <n v="0"/>
    <n v="0"/>
    <x v="3"/>
  </r>
  <r>
    <x v="9"/>
    <x v="1"/>
    <x v="0"/>
    <x v="0"/>
    <x v="29"/>
    <x v="18"/>
    <n v="1888325"/>
    <n v="0"/>
    <n v="0"/>
    <x v="3"/>
  </r>
  <r>
    <x v="9"/>
    <x v="1"/>
    <x v="0"/>
    <x v="0"/>
    <x v="29"/>
    <x v="19"/>
    <n v="1864462"/>
    <n v="0"/>
    <n v="0"/>
    <x v="3"/>
  </r>
  <r>
    <x v="9"/>
    <x v="1"/>
    <x v="0"/>
    <x v="0"/>
    <x v="29"/>
    <x v="20"/>
    <n v="1840765"/>
    <n v="0"/>
    <n v="0"/>
    <x v="3"/>
  </r>
  <r>
    <x v="9"/>
    <x v="1"/>
    <x v="0"/>
    <x v="0"/>
    <x v="29"/>
    <x v="21"/>
    <n v="1817084"/>
    <n v="0"/>
    <n v="0"/>
    <x v="3"/>
  </r>
  <r>
    <x v="9"/>
    <x v="1"/>
    <x v="0"/>
    <x v="0"/>
    <x v="29"/>
    <x v="22"/>
    <n v="1793427"/>
    <n v="0"/>
    <n v="0"/>
    <x v="3"/>
  </r>
  <r>
    <x v="9"/>
    <x v="1"/>
    <x v="0"/>
    <x v="0"/>
    <x v="29"/>
    <x v="23"/>
    <n v="1769790"/>
    <n v="0"/>
    <n v="0"/>
    <x v="3"/>
  </r>
  <r>
    <x v="9"/>
    <x v="1"/>
    <x v="0"/>
    <x v="0"/>
    <x v="29"/>
    <x v="24"/>
    <n v="1746180"/>
    <n v="0"/>
    <n v="0"/>
    <x v="3"/>
  </r>
  <r>
    <x v="9"/>
    <x v="1"/>
    <x v="0"/>
    <x v="0"/>
    <x v="29"/>
    <x v="25"/>
    <n v="1722598"/>
    <n v="0"/>
    <n v="0"/>
    <x v="3"/>
  </r>
  <r>
    <x v="9"/>
    <x v="1"/>
    <x v="0"/>
    <x v="0"/>
    <x v="29"/>
    <x v="26"/>
    <n v="1699031"/>
    <n v="0"/>
    <n v="0"/>
    <x v="3"/>
  </r>
  <r>
    <x v="9"/>
    <x v="1"/>
    <x v="0"/>
    <x v="0"/>
    <x v="29"/>
    <x v="27"/>
    <n v="1675498"/>
    <n v="0"/>
    <n v="0"/>
    <x v="3"/>
  </r>
  <r>
    <x v="9"/>
    <x v="1"/>
    <x v="0"/>
    <x v="0"/>
    <x v="29"/>
    <x v="28"/>
    <n v="1651572"/>
    <n v="0"/>
    <n v="0"/>
    <x v="3"/>
  </r>
  <r>
    <x v="9"/>
    <x v="1"/>
    <x v="0"/>
    <x v="0"/>
    <x v="29"/>
    <x v="29"/>
    <n v="1627390"/>
    <n v="0"/>
    <n v="0"/>
    <x v="3"/>
  </r>
  <r>
    <x v="9"/>
    <x v="1"/>
    <x v="0"/>
    <x v="0"/>
    <x v="29"/>
    <x v="30"/>
    <n v="1603226"/>
    <n v="0"/>
    <n v="0"/>
    <x v="3"/>
  </r>
  <r>
    <x v="9"/>
    <x v="1"/>
    <x v="1"/>
    <x v="0"/>
    <x v="29"/>
    <x v="0"/>
    <n v="645192"/>
    <n v="0"/>
    <n v="0"/>
    <x v="3"/>
  </r>
  <r>
    <x v="9"/>
    <x v="1"/>
    <x v="1"/>
    <x v="0"/>
    <x v="29"/>
    <x v="1"/>
    <n v="641532"/>
    <n v="0"/>
    <n v="0"/>
    <x v="3"/>
  </r>
  <r>
    <x v="9"/>
    <x v="1"/>
    <x v="1"/>
    <x v="0"/>
    <x v="29"/>
    <x v="2"/>
    <n v="635268"/>
    <n v="0"/>
    <n v="0"/>
    <x v="3"/>
  </r>
  <r>
    <x v="9"/>
    <x v="1"/>
    <x v="1"/>
    <x v="0"/>
    <x v="29"/>
    <x v="3"/>
    <n v="629098"/>
    <n v="0"/>
    <n v="0"/>
    <x v="3"/>
  </r>
  <r>
    <x v="9"/>
    <x v="1"/>
    <x v="1"/>
    <x v="0"/>
    <x v="29"/>
    <x v="4"/>
    <n v="622996"/>
    <n v="0"/>
    <n v="0"/>
    <x v="3"/>
  </r>
  <r>
    <x v="9"/>
    <x v="1"/>
    <x v="1"/>
    <x v="0"/>
    <x v="29"/>
    <x v="5"/>
    <n v="617152"/>
    <n v="0"/>
    <n v="0"/>
    <x v="3"/>
  </r>
  <r>
    <x v="9"/>
    <x v="1"/>
    <x v="1"/>
    <x v="0"/>
    <x v="29"/>
    <x v="6"/>
    <n v="611535"/>
    <n v="0"/>
    <n v="0"/>
    <x v="3"/>
  </r>
  <r>
    <x v="9"/>
    <x v="1"/>
    <x v="1"/>
    <x v="0"/>
    <x v="29"/>
    <x v="7"/>
    <n v="605932"/>
    <n v="0"/>
    <n v="0"/>
    <x v="3"/>
  </r>
  <r>
    <x v="9"/>
    <x v="1"/>
    <x v="1"/>
    <x v="0"/>
    <x v="29"/>
    <x v="8"/>
    <n v="600285"/>
    <n v="0"/>
    <n v="0"/>
    <x v="3"/>
  </r>
  <r>
    <x v="9"/>
    <x v="1"/>
    <x v="1"/>
    <x v="0"/>
    <x v="29"/>
    <x v="9"/>
    <n v="594641"/>
    <n v="0"/>
    <n v="0"/>
    <x v="3"/>
  </r>
  <r>
    <x v="9"/>
    <x v="1"/>
    <x v="1"/>
    <x v="0"/>
    <x v="29"/>
    <x v="10"/>
    <n v="587925"/>
    <n v="0"/>
    <n v="0"/>
    <x v="3"/>
  </r>
  <r>
    <x v="9"/>
    <x v="1"/>
    <x v="1"/>
    <x v="0"/>
    <x v="29"/>
    <x v="11"/>
    <n v="581228"/>
    <n v="0"/>
    <n v="0"/>
    <x v="3"/>
  </r>
  <r>
    <x v="9"/>
    <x v="1"/>
    <x v="1"/>
    <x v="0"/>
    <x v="29"/>
    <x v="12"/>
    <n v="574529"/>
    <n v="0"/>
    <n v="0"/>
    <x v="3"/>
  </r>
  <r>
    <x v="9"/>
    <x v="1"/>
    <x v="1"/>
    <x v="0"/>
    <x v="29"/>
    <x v="13"/>
    <n v="567832"/>
    <n v="0"/>
    <n v="0"/>
    <x v="3"/>
  </r>
  <r>
    <x v="9"/>
    <x v="1"/>
    <x v="1"/>
    <x v="0"/>
    <x v="29"/>
    <x v="14"/>
    <n v="561134"/>
    <n v="0"/>
    <n v="0"/>
    <x v="3"/>
  </r>
  <r>
    <x v="9"/>
    <x v="1"/>
    <x v="1"/>
    <x v="0"/>
    <x v="29"/>
    <x v="15"/>
    <n v="554436"/>
    <n v="0"/>
    <n v="0"/>
    <x v="3"/>
  </r>
  <r>
    <x v="9"/>
    <x v="1"/>
    <x v="1"/>
    <x v="0"/>
    <x v="29"/>
    <x v="16"/>
    <n v="547740"/>
    <n v="0"/>
    <n v="0"/>
    <x v="3"/>
  </r>
  <r>
    <x v="9"/>
    <x v="1"/>
    <x v="1"/>
    <x v="0"/>
    <x v="29"/>
    <x v="17"/>
    <n v="541045"/>
    <n v="0"/>
    <n v="0"/>
    <x v="3"/>
  </r>
  <r>
    <x v="9"/>
    <x v="1"/>
    <x v="1"/>
    <x v="0"/>
    <x v="29"/>
    <x v="18"/>
    <n v="534366"/>
    <n v="0"/>
    <n v="0"/>
    <x v="3"/>
  </r>
  <r>
    <x v="9"/>
    <x v="1"/>
    <x v="1"/>
    <x v="0"/>
    <x v="29"/>
    <x v="19"/>
    <n v="527681"/>
    <n v="0"/>
    <n v="0"/>
    <x v="3"/>
  </r>
  <r>
    <x v="9"/>
    <x v="1"/>
    <x v="1"/>
    <x v="0"/>
    <x v="29"/>
    <x v="20"/>
    <n v="521046"/>
    <n v="0"/>
    <n v="0"/>
    <x v="3"/>
  </r>
  <r>
    <x v="9"/>
    <x v="1"/>
    <x v="1"/>
    <x v="0"/>
    <x v="29"/>
    <x v="21"/>
    <n v="514415"/>
    <n v="0"/>
    <n v="0"/>
    <x v="3"/>
  </r>
  <r>
    <x v="9"/>
    <x v="1"/>
    <x v="1"/>
    <x v="0"/>
    <x v="29"/>
    <x v="22"/>
    <n v="507789"/>
    <n v="0"/>
    <n v="0"/>
    <x v="3"/>
  </r>
  <r>
    <x v="9"/>
    <x v="1"/>
    <x v="1"/>
    <x v="0"/>
    <x v="29"/>
    <x v="23"/>
    <n v="501170"/>
    <n v="0"/>
    <n v="0"/>
    <x v="3"/>
  </r>
  <r>
    <x v="9"/>
    <x v="1"/>
    <x v="1"/>
    <x v="0"/>
    <x v="29"/>
    <x v="24"/>
    <n v="494559"/>
    <n v="0"/>
    <n v="0"/>
    <x v="3"/>
  </r>
  <r>
    <x v="9"/>
    <x v="1"/>
    <x v="1"/>
    <x v="0"/>
    <x v="29"/>
    <x v="25"/>
    <n v="487958"/>
    <n v="0"/>
    <n v="0"/>
    <x v="3"/>
  </r>
  <r>
    <x v="9"/>
    <x v="1"/>
    <x v="1"/>
    <x v="0"/>
    <x v="29"/>
    <x v="26"/>
    <n v="481359"/>
    <n v="0"/>
    <n v="0"/>
    <x v="3"/>
  </r>
  <r>
    <x v="9"/>
    <x v="1"/>
    <x v="1"/>
    <x v="0"/>
    <x v="29"/>
    <x v="27"/>
    <n v="474771"/>
    <n v="0"/>
    <n v="0"/>
    <x v="3"/>
  </r>
  <r>
    <x v="9"/>
    <x v="1"/>
    <x v="1"/>
    <x v="0"/>
    <x v="29"/>
    <x v="28"/>
    <n v="468072"/>
    <n v="0"/>
    <n v="0"/>
    <x v="3"/>
  </r>
  <r>
    <x v="9"/>
    <x v="1"/>
    <x v="1"/>
    <x v="0"/>
    <x v="29"/>
    <x v="29"/>
    <n v="461301"/>
    <n v="0"/>
    <n v="0"/>
    <x v="3"/>
  </r>
  <r>
    <x v="9"/>
    <x v="1"/>
    <x v="1"/>
    <x v="0"/>
    <x v="29"/>
    <x v="30"/>
    <n v="454535"/>
    <n v="0"/>
    <n v="0"/>
    <x v="3"/>
  </r>
  <r>
    <x v="9"/>
    <x v="1"/>
    <x v="2"/>
    <x v="0"/>
    <x v="29"/>
    <x v="0"/>
    <n v="44657"/>
    <n v="0"/>
    <n v="0"/>
    <x v="3"/>
  </r>
  <r>
    <x v="9"/>
    <x v="1"/>
    <x v="2"/>
    <x v="0"/>
    <x v="29"/>
    <x v="1"/>
    <n v="44331"/>
    <n v="0"/>
    <n v="0"/>
    <x v="3"/>
  </r>
  <r>
    <x v="9"/>
    <x v="1"/>
    <x v="2"/>
    <x v="0"/>
    <x v="29"/>
    <x v="2"/>
    <n v="43895"/>
    <n v="0"/>
    <n v="0"/>
    <x v="3"/>
  </r>
  <r>
    <x v="9"/>
    <x v="1"/>
    <x v="2"/>
    <x v="0"/>
    <x v="29"/>
    <x v="3"/>
    <n v="43468"/>
    <n v="0"/>
    <n v="0"/>
    <x v="3"/>
  </r>
  <r>
    <x v="9"/>
    <x v="1"/>
    <x v="2"/>
    <x v="0"/>
    <x v="29"/>
    <x v="4"/>
    <n v="43056"/>
    <n v="0"/>
    <n v="0"/>
    <x v="3"/>
  </r>
  <r>
    <x v="9"/>
    <x v="1"/>
    <x v="2"/>
    <x v="0"/>
    <x v="29"/>
    <x v="5"/>
    <n v="42665"/>
    <n v="0"/>
    <n v="0"/>
    <x v="3"/>
  </r>
  <r>
    <x v="9"/>
    <x v="1"/>
    <x v="2"/>
    <x v="0"/>
    <x v="29"/>
    <x v="6"/>
    <n v="42300"/>
    <n v="0"/>
    <n v="0"/>
    <x v="3"/>
  </r>
  <r>
    <x v="9"/>
    <x v="1"/>
    <x v="2"/>
    <x v="0"/>
    <x v="29"/>
    <x v="7"/>
    <n v="41952"/>
    <n v="0"/>
    <n v="0"/>
    <x v="3"/>
  </r>
  <r>
    <x v="9"/>
    <x v="1"/>
    <x v="2"/>
    <x v="0"/>
    <x v="29"/>
    <x v="8"/>
    <n v="41610"/>
    <n v="0"/>
    <n v="0"/>
    <x v="3"/>
  </r>
  <r>
    <x v="9"/>
    <x v="1"/>
    <x v="2"/>
    <x v="0"/>
    <x v="29"/>
    <x v="9"/>
    <n v="41275"/>
    <n v="0"/>
    <n v="0"/>
    <x v="3"/>
  </r>
  <r>
    <x v="9"/>
    <x v="1"/>
    <x v="2"/>
    <x v="0"/>
    <x v="29"/>
    <x v="10"/>
    <n v="40882"/>
    <n v="0"/>
    <n v="0"/>
    <x v="3"/>
  </r>
  <r>
    <x v="9"/>
    <x v="1"/>
    <x v="2"/>
    <x v="0"/>
    <x v="29"/>
    <x v="11"/>
    <n v="40498"/>
    <n v="0"/>
    <n v="0"/>
    <x v="3"/>
  </r>
  <r>
    <x v="9"/>
    <x v="1"/>
    <x v="2"/>
    <x v="0"/>
    <x v="29"/>
    <x v="12"/>
    <n v="40121"/>
    <n v="0"/>
    <n v="0"/>
    <x v="3"/>
  </r>
  <r>
    <x v="9"/>
    <x v="1"/>
    <x v="2"/>
    <x v="0"/>
    <x v="29"/>
    <x v="13"/>
    <n v="39751"/>
    <n v="0"/>
    <n v="0"/>
    <x v="3"/>
  </r>
  <r>
    <x v="9"/>
    <x v="1"/>
    <x v="2"/>
    <x v="0"/>
    <x v="29"/>
    <x v="14"/>
    <n v="39387"/>
    <n v="0"/>
    <n v="0"/>
    <x v="3"/>
  </r>
  <r>
    <x v="9"/>
    <x v="1"/>
    <x v="2"/>
    <x v="0"/>
    <x v="29"/>
    <x v="15"/>
    <n v="39030"/>
    <n v="0"/>
    <n v="0"/>
    <x v="3"/>
  </r>
  <r>
    <x v="9"/>
    <x v="1"/>
    <x v="2"/>
    <x v="0"/>
    <x v="29"/>
    <x v="16"/>
    <n v="38680"/>
    <n v="0"/>
    <n v="0"/>
    <x v="3"/>
  </r>
  <r>
    <x v="9"/>
    <x v="1"/>
    <x v="2"/>
    <x v="0"/>
    <x v="29"/>
    <x v="17"/>
    <n v="38337"/>
    <n v="0"/>
    <n v="0"/>
    <x v="3"/>
  </r>
  <r>
    <x v="9"/>
    <x v="1"/>
    <x v="2"/>
    <x v="0"/>
    <x v="29"/>
    <x v="18"/>
    <n v="38000"/>
    <n v="0"/>
    <n v="0"/>
    <x v="3"/>
  </r>
  <r>
    <x v="9"/>
    <x v="1"/>
    <x v="2"/>
    <x v="0"/>
    <x v="29"/>
    <x v="19"/>
    <n v="37669"/>
    <n v="0"/>
    <n v="0"/>
    <x v="3"/>
  </r>
  <r>
    <x v="9"/>
    <x v="1"/>
    <x v="2"/>
    <x v="0"/>
    <x v="29"/>
    <x v="20"/>
    <n v="37347"/>
    <n v="0"/>
    <n v="0"/>
    <x v="3"/>
  </r>
  <r>
    <x v="9"/>
    <x v="1"/>
    <x v="2"/>
    <x v="0"/>
    <x v="29"/>
    <x v="21"/>
    <n v="37030"/>
    <n v="0"/>
    <n v="0"/>
    <x v="3"/>
  </r>
  <r>
    <x v="9"/>
    <x v="1"/>
    <x v="2"/>
    <x v="0"/>
    <x v="29"/>
    <x v="22"/>
    <n v="36720"/>
    <n v="0"/>
    <n v="0"/>
    <x v="3"/>
  </r>
  <r>
    <x v="9"/>
    <x v="1"/>
    <x v="2"/>
    <x v="0"/>
    <x v="29"/>
    <x v="23"/>
    <n v="36416"/>
    <n v="0"/>
    <n v="0"/>
    <x v="3"/>
  </r>
  <r>
    <x v="9"/>
    <x v="1"/>
    <x v="2"/>
    <x v="0"/>
    <x v="29"/>
    <x v="24"/>
    <n v="36117"/>
    <n v="0"/>
    <n v="0"/>
    <x v="3"/>
  </r>
  <r>
    <x v="9"/>
    <x v="1"/>
    <x v="2"/>
    <x v="0"/>
    <x v="29"/>
    <x v="25"/>
    <n v="35825"/>
    <n v="0"/>
    <n v="0"/>
    <x v="3"/>
  </r>
  <r>
    <x v="9"/>
    <x v="1"/>
    <x v="2"/>
    <x v="0"/>
    <x v="29"/>
    <x v="26"/>
    <n v="35538"/>
    <n v="0"/>
    <n v="0"/>
    <x v="3"/>
  </r>
  <r>
    <x v="9"/>
    <x v="1"/>
    <x v="2"/>
    <x v="0"/>
    <x v="29"/>
    <x v="27"/>
    <n v="35257"/>
    <n v="0"/>
    <n v="0"/>
    <x v="3"/>
  </r>
  <r>
    <x v="9"/>
    <x v="1"/>
    <x v="2"/>
    <x v="0"/>
    <x v="29"/>
    <x v="28"/>
    <n v="34982"/>
    <n v="0"/>
    <n v="0"/>
    <x v="3"/>
  </r>
  <r>
    <x v="9"/>
    <x v="1"/>
    <x v="2"/>
    <x v="0"/>
    <x v="29"/>
    <x v="29"/>
    <n v="34711"/>
    <n v="0"/>
    <n v="0"/>
    <x v="3"/>
  </r>
  <r>
    <x v="9"/>
    <x v="1"/>
    <x v="2"/>
    <x v="0"/>
    <x v="29"/>
    <x v="30"/>
    <n v="34446"/>
    <n v="0"/>
    <n v="0"/>
    <x v="3"/>
  </r>
  <r>
    <x v="9"/>
    <x v="2"/>
    <x v="0"/>
    <x v="0"/>
    <x v="29"/>
    <x v="0"/>
    <n v="3239724"/>
    <n v="0"/>
    <n v="0"/>
    <x v="3"/>
  </r>
  <r>
    <x v="9"/>
    <x v="2"/>
    <x v="0"/>
    <x v="0"/>
    <x v="29"/>
    <x v="1"/>
    <n v="3260727"/>
    <n v="0"/>
    <n v="0"/>
    <x v="3"/>
  </r>
  <r>
    <x v="9"/>
    <x v="2"/>
    <x v="0"/>
    <x v="0"/>
    <x v="29"/>
    <x v="2"/>
    <n v="3235764"/>
    <n v="0"/>
    <n v="0"/>
    <x v="3"/>
  </r>
  <r>
    <x v="9"/>
    <x v="2"/>
    <x v="0"/>
    <x v="0"/>
    <x v="29"/>
    <x v="3"/>
    <n v="3205006"/>
    <n v="0"/>
    <n v="0"/>
    <x v="3"/>
  </r>
  <r>
    <x v="9"/>
    <x v="2"/>
    <x v="0"/>
    <x v="0"/>
    <x v="29"/>
    <x v="4"/>
    <n v="3174084"/>
    <n v="0"/>
    <n v="0"/>
    <x v="3"/>
  </r>
  <r>
    <x v="9"/>
    <x v="2"/>
    <x v="0"/>
    <x v="0"/>
    <x v="29"/>
    <x v="5"/>
    <n v="3142824"/>
    <n v="0"/>
    <n v="0"/>
    <x v="3"/>
  </r>
  <r>
    <x v="9"/>
    <x v="2"/>
    <x v="0"/>
    <x v="0"/>
    <x v="29"/>
    <x v="6"/>
    <n v="3111956"/>
    <n v="0"/>
    <n v="0"/>
    <x v="3"/>
  </r>
  <r>
    <x v="9"/>
    <x v="2"/>
    <x v="0"/>
    <x v="0"/>
    <x v="29"/>
    <x v="7"/>
    <n v="3081006"/>
    <n v="0"/>
    <n v="0"/>
    <x v="3"/>
  </r>
  <r>
    <x v="9"/>
    <x v="2"/>
    <x v="0"/>
    <x v="0"/>
    <x v="29"/>
    <x v="8"/>
    <n v="3049908"/>
    <n v="0"/>
    <n v="0"/>
    <x v="3"/>
  </r>
  <r>
    <x v="9"/>
    <x v="2"/>
    <x v="0"/>
    <x v="0"/>
    <x v="29"/>
    <x v="9"/>
    <n v="3018873"/>
    <n v="0"/>
    <n v="0"/>
    <x v="3"/>
  </r>
  <r>
    <x v="9"/>
    <x v="2"/>
    <x v="0"/>
    <x v="0"/>
    <x v="29"/>
    <x v="10"/>
    <n v="2984284"/>
    <n v="0"/>
    <n v="0"/>
    <x v="3"/>
  </r>
  <r>
    <x v="9"/>
    <x v="2"/>
    <x v="0"/>
    <x v="0"/>
    <x v="29"/>
    <x v="11"/>
    <n v="2949735"/>
    <n v="0"/>
    <n v="0"/>
    <x v="3"/>
  </r>
  <r>
    <x v="9"/>
    <x v="2"/>
    <x v="0"/>
    <x v="0"/>
    <x v="29"/>
    <x v="12"/>
    <n v="2915193"/>
    <n v="0"/>
    <n v="0"/>
    <x v="3"/>
  </r>
  <r>
    <x v="9"/>
    <x v="2"/>
    <x v="0"/>
    <x v="0"/>
    <x v="29"/>
    <x v="13"/>
    <n v="2880669"/>
    <n v="0"/>
    <n v="0"/>
    <x v="3"/>
  </r>
  <r>
    <x v="9"/>
    <x v="2"/>
    <x v="0"/>
    <x v="0"/>
    <x v="29"/>
    <x v="14"/>
    <n v="2846142"/>
    <n v="0"/>
    <n v="0"/>
    <x v="3"/>
  </r>
  <r>
    <x v="9"/>
    <x v="2"/>
    <x v="0"/>
    <x v="0"/>
    <x v="29"/>
    <x v="15"/>
    <n v="2811614"/>
    <n v="0"/>
    <n v="0"/>
    <x v="3"/>
  </r>
  <r>
    <x v="9"/>
    <x v="2"/>
    <x v="0"/>
    <x v="0"/>
    <x v="29"/>
    <x v="16"/>
    <n v="2777091"/>
    <n v="0"/>
    <n v="0"/>
    <x v="3"/>
  </r>
  <r>
    <x v="9"/>
    <x v="2"/>
    <x v="0"/>
    <x v="0"/>
    <x v="29"/>
    <x v="17"/>
    <n v="2742584"/>
    <n v="0"/>
    <n v="0"/>
    <x v="3"/>
  </r>
  <r>
    <x v="9"/>
    <x v="2"/>
    <x v="0"/>
    <x v="0"/>
    <x v="29"/>
    <x v="18"/>
    <n v="2708104"/>
    <n v="0"/>
    <n v="0"/>
    <x v="3"/>
  </r>
  <r>
    <x v="9"/>
    <x v="2"/>
    <x v="0"/>
    <x v="0"/>
    <x v="29"/>
    <x v="19"/>
    <n v="2673619"/>
    <n v="0"/>
    <n v="0"/>
    <x v="3"/>
  </r>
  <r>
    <x v="9"/>
    <x v="2"/>
    <x v="0"/>
    <x v="0"/>
    <x v="29"/>
    <x v="20"/>
    <n v="2639278"/>
    <n v="0"/>
    <n v="0"/>
    <x v="3"/>
  </r>
  <r>
    <x v="9"/>
    <x v="2"/>
    <x v="0"/>
    <x v="0"/>
    <x v="29"/>
    <x v="21"/>
    <n v="2604946"/>
    <n v="0"/>
    <n v="0"/>
    <x v="3"/>
  </r>
  <r>
    <x v="9"/>
    <x v="2"/>
    <x v="0"/>
    <x v="0"/>
    <x v="29"/>
    <x v="22"/>
    <n v="2570626"/>
    <n v="0"/>
    <n v="0"/>
    <x v="3"/>
  </r>
  <r>
    <x v="9"/>
    <x v="2"/>
    <x v="0"/>
    <x v="0"/>
    <x v="29"/>
    <x v="23"/>
    <n v="2536316"/>
    <n v="0"/>
    <n v="0"/>
    <x v="3"/>
  </r>
  <r>
    <x v="9"/>
    <x v="2"/>
    <x v="0"/>
    <x v="0"/>
    <x v="29"/>
    <x v="24"/>
    <n v="2502022"/>
    <n v="0"/>
    <n v="0"/>
    <x v="3"/>
  </r>
  <r>
    <x v="9"/>
    <x v="2"/>
    <x v="0"/>
    <x v="0"/>
    <x v="29"/>
    <x v="25"/>
    <n v="2467752"/>
    <n v="0"/>
    <n v="0"/>
    <x v="3"/>
  </r>
  <r>
    <x v="9"/>
    <x v="2"/>
    <x v="0"/>
    <x v="0"/>
    <x v="29"/>
    <x v="26"/>
    <n v="2433499"/>
    <n v="0"/>
    <n v="0"/>
    <x v="3"/>
  </r>
  <r>
    <x v="9"/>
    <x v="2"/>
    <x v="0"/>
    <x v="0"/>
    <x v="29"/>
    <x v="27"/>
    <n v="2399265"/>
    <n v="0"/>
    <n v="0"/>
    <x v="3"/>
  </r>
  <r>
    <x v="9"/>
    <x v="2"/>
    <x v="0"/>
    <x v="0"/>
    <x v="29"/>
    <x v="28"/>
    <n v="2364571"/>
    <n v="0"/>
    <n v="0"/>
    <x v="3"/>
  </r>
  <r>
    <x v="9"/>
    <x v="2"/>
    <x v="0"/>
    <x v="0"/>
    <x v="29"/>
    <x v="29"/>
    <n v="2329578"/>
    <n v="0"/>
    <n v="0"/>
    <x v="3"/>
  </r>
  <r>
    <x v="9"/>
    <x v="2"/>
    <x v="0"/>
    <x v="0"/>
    <x v="29"/>
    <x v="30"/>
    <n v="2294601"/>
    <n v="0"/>
    <n v="0"/>
    <x v="3"/>
  </r>
  <r>
    <x v="9"/>
    <x v="2"/>
    <x v="1"/>
    <x v="0"/>
    <x v="29"/>
    <x v="0"/>
    <n v="464414"/>
    <n v="0"/>
    <n v="0"/>
    <x v="3"/>
  </r>
  <r>
    <x v="9"/>
    <x v="2"/>
    <x v="1"/>
    <x v="0"/>
    <x v="29"/>
    <x v="1"/>
    <n v="469136"/>
    <n v="0"/>
    <n v="0"/>
    <x v="3"/>
  </r>
  <r>
    <x v="9"/>
    <x v="2"/>
    <x v="1"/>
    <x v="0"/>
    <x v="29"/>
    <x v="2"/>
    <n v="466001"/>
    <n v="0"/>
    <n v="0"/>
    <x v="3"/>
  </r>
  <r>
    <x v="9"/>
    <x v="2"/>
    <x v="1"/>
    <x v="0"/>
    <x v="29"/>
    <x v="3"/>
    <n v="461759"/>
    <n v="0"/>
    <n v="0"/>
    <x v="3"/>
  </r>
  <r>
    <x v="9"/>
    <x v="2"/>
    <x v="1"/>
    <x v="0"/>
    <x v="29"/>
    <x v="4"/>
    <n v="457410"/>
    <n v="0"/>
    <n v="0"/>
    <x v="3"/>
  </r>
  <r>
    <x v="9"/>
    <x v="2"/>
    <x v="1"/>
    <x v="0"/>
    <x v="29"/>
    <x v="5"/>
    <n v="453044"/>
    <n v="0"/>
    <n v="0"/>
    <x v="3"/>
  </r>
  <r>
    <x v="9"/>
    <x v="2"/>
    <x v="1"/>
    <x v="0"/>
    <x v="29"/>
    <x v="6"/>
    <n v="448741"/>
    <n v="0"/>
    <n v="0"/>
    <x v="3"/>
  </r>
  <r>
    <x v="9"/>
    <x v="2"/>
    <x v="1"/>
    <x v="0"/>
    <x v="29"/>
    <x v="7"/>
    <n v="444423"/>
    <n v="0"/>
    <n v="0"/>
    <x v="3"/>
  </r>
  <r>
    <x v="9"/>
    <x v="2"/>
    <x v="1"/>
    <x v="0"/>
    <x v="29"/>
    <x v="8"/>
    <n v="440076"/>
    <n v="0"/>
    <n v="0"/>
    <x v="3"/>
  </r>
  <r>
    <x v="9"/>
    <x v="2"/>
    <x v="1"/>
    <x v="0"/>
    <x v="29"/>
    <x v="9"/>
    <n v="435739"/>
    <n v="0"/>
    <n v="0"/>
    <x v="3"/>
  </r>
  <r>
    <x v="9"/>
    <x v="2"/>
    <x v="1"/>
    <x v="0"/>
    <x v="29"/>
    <x v="10"/>
    <n v="430800"/>
    <n v="0"/>
    <n v="0"/>
    <x v="3"/>
  </r>
  <r>
    <x v="9"/>
    <x v="2"/>
    <x v="1"/>
    <x v="0"/>
    <x v="29"/>
    <x v="11"/>
    <n v="425874"/>
    <n v="0"/>
    <n v="0"/>
    <x v="3"/>
  </r>
  <r>
    <x v="9"/>
    <x v="2"/>
    <x v="1"/>
    <x v="0"/>
    <x v="29"/>
    <x v="12"/>
    <n v="420948"/>
    <n v="0"/>
    <n v="0"/>
    <x v="3"/>
  </r>
  <r>
    <x v="9"/>
    <x v="2"/>
    <x v="1"/>
    <x v="0"/>
    <x v="29"/>
    <x v="13"/>
    <n v="416024"/>
    <n v="0"/>
    <n v="0"/>
    <x v="3"/>
  </r>
  <r>
    <x v="9"/>
    <x v="2"/>
    <x v="1"/>
    <x v="0"/>
    <x v="29"/>
    <x v="14"/>
    <n v="411098"/>
    <n v="0"/>
    <n v="0"/>
    <x v="3"/>
  </r>
  <r>
    <x v="9"/>
    <x v="2"/>
    <x v="1"/>
    <x v="0"/>
    <x v="29"/>
    <x v="15"/>
    <n v="406170"/>
    <n v="0"/>
    <n v="0"/>
    <x v="3"/>
  </r>
  <r>
    <x v="9"/>
    <x v="2"/>
    <x v="1"/>
    <x v="0"/>
    <x v="29"/>
    <x v="16"/>
    <n v="401243"/>
    <n v="0"/>
    <n v="0"/>
    <x v="3"/>
  </r>
  <r>
    <x v="9"/>
    <x v="2"/>
    <x v="1"/>
    <x v="0"/>
    <x v="29"/>
    <x v="17"/>
    <n v="396312"/>
    <n v="0"/>
    <n v="0"/>
    <x v="3"/>
  </r>
  <r>
    <x v="9"/>
    <x v="2"/>
    <x v="1"/>
    <x v="0"/>
    <x v="29"/>
    <x v="18"/>
    <n v="391383"/>
    <n v="0"/>
    <n v="0"/>
    <x v="3"/>
  </r>
  <r>
    <x v="9"/>
    <x v="2"/>
    <x v="1"/>
    <x v="0"/>
    <x v="29"/>
    <x v="19"/>
    <n v="386451"/>
    <n v="0"/>
    <n v="0"/>
    <x v="3"/>
  </r>
  <r>
    <x v="9"/>
    <x v="2"/>
    <x v="1"/>
    <x v="0"/>
    <x v="29"/>
    <x v="20"/>
    <n v="381542"/>
    <n v="0"/>
    <n v="0"/>
    <x v="3"/>
  </r>
  <r>
    <x v="9"/>
    <x v="2"/>
    <x v="1"/>
    <x v="0"/>
    <x v="29"/>
    <x v="21"/>
    <n v="376632"/>
    <n v="0"/>
    <n v="0"/>
    <x v="3"/>
  </r>
  <r>
    <x v="9"/>
    <x v="2"/>
    <x v="1"/>
    <x v="0"/>
    <x v="29"/>
    <x v="22"/>
    <n v="371722"/>
    <n v="0"/>
    <n v="0"/>
    <x v="3"/>
  </r>
  <r>
    <x v="9"/>
    <x v="2"/>
    <x v="1"/>
    <x v="0"/>
    <x v="29"/>
    <x v="23"/>
    <n v="366813"/>
    <n v="0"/>
    <n v="0"/>
    <x v="3"/>
  </r>
  <r>
    <x v="9"/>
    <x v="2"/>
    <x v="1"/>
    <x v="0"/>
    <x v="29"/>
    <x v="24"/>
    <n v="361908"/>
    <n v="0"/>
    <n v="0"/>
    <x v="3"/>
  </r>
  <r>
    <x v="9"/>
    <x v="2"/>
    <x v="1"/>
    <x v="0"/>
    <x v="29"/>
    <x v="25"/>
    <n v="357007"/>
    <n v="0"/>
    <n v="0"/>
    <x v="3"/>
  </r>
  <r>
    <x v="9"/>
    <x v="2"/>
    <x v="1"/>
    <x v="0"/>
    <x v="29"/>
    <x v="26"/>
    <n v="352108"/>
    <n v="0"/>
    <n v="0"/>
    <x v="3"/>
  </r>
  <r>
    <x v="9"/>
    <x v="2"/>
    <x v="1"/>
    <x v="0"/>
    <x v="29"/>
    <x v="27"/>
    <n v="347212"/>
    <n v="0"/>
    <n v="0"/>
    <x v="3"/>
  </r>
  <r>
    <x v="9"/>
    <x v="2"/>
    <x v="1"/>
    <x v="0"/>
    <x v="29"/>
    <x v="28"/>
    <n v="342249"/>
    <n v="0"/>
    <n v="0"/>
    <x v="3"/>
  </r>
  <r>
    <x v="9"/>
    <x v="2"/>
    <x v="1"/>
    <x v="0"/>
    <x v="29"/>
    <x v="29"/>
    <n v="337244"/>
    <n v="0"/>
    <n v="0"/>
    <x v="3"/>
  </r>
  <r>
    <x v="9"/>
    <x v="2"/>
    <x v="1"/>
    <x v="0"/>
    <x v="29"/>
    <x v="30"/>
    <n v="332241"/>
    <n v="0"/>
    <n v="0"/>
    <x v="3"/>
  </r>
  <r>
    <x v="9"/>
    <x v="2"/>
    <x v="2"/>
    <x v="0"/>
    <x v="29"/>
    <x v="0"/>
    <n v="78134"/>
    <n v="0"/>
    <n v="0"/>
    <x v="3"/>
  </r>
  <r>
    <x v="9"/>
    <x v="2"/>
    <x v="2"/>
    <x v="0"/>
    <x v="29"/>
    <x v="1"/>
    <n v="78525"/>
    <n v="0"/>
    <n v="0"/>
    <x v="3"/>
  </r>
  <r>
    <x v="9"/>
    <x v="2"/>
    <x v="2"/>
    <x v="0"/>
    <x v="29"/>
    <x v="2"/>
    <n v="77918"/>
    <n v="0"/>
    <n v="0"/>
    <x v="3"/>
  </r>
  <r>
    <x v="9"/>
    <x v="2"/>
    <x v="2"/>
    <x v="0"/>
    <x v="29"/>
    <x v="3"/>
    <n v="77193"/>
    <n v="0"/>
    <n v="0"/>
    <x v="3"/>
  </r>
  <r>
    <x v="9"/>
    <x v="2"/>
    <x v="2"/>
    <x v="0"/>
    <x v="29"/>
    <x v="4"/>
    <n v="76485"/>
    <n v="0"/>
    <n v="0"/>
    <x v="3"/>
  </r>
  <r>
    <x v="9"/>
    <x v="2"/>
    <x v="2"/>
    <x v="0"/>
    <x v="29"/>
    <x v="5"/>
    <n v="75789"/>
    <n v="0"/>
    <n v="0"/>
    <x v="3"/>
  </r>
  <r>
    <x v="9"/>
    <x v="2"/>
    <x v="2"/>
    <x v="0"/>
    <x v="29"/>
    <x v="6"/>
    <n v="75131"/>
    <n v="0"/>
    <n v="0"/>
    <x v="3"/>
  </r>
  <r>
    <x v="9"/>
    <x v="2"/>
    <x v="2"/>
    <x v="0"/>
    <x v="29"/>
    <x v="7"/>
    <n v="74503"/>
    <n v="0"/>
    <n v="0"/>
    <x v="3"/>
  </r>
  <r>
    <x v="9"/>
    <x v="2"/>
    <x v="2"/>
    <x v="0"/>
    <x v="29"/>
    <x v="8"/>
    <n v="73885"/>
    <n v="0"/>
    <n v="0"/>
    <x v="3"/>
  </r>
  <r>
    <x v="9"/>
    <x v="2"/>
    <x v="2"/>
    <x v="0"/>
    <x v="29"/>
    <x v="9"/>
    <n v="73279"/>
    <n v="0"/>
    <n v="0"/>
    <x v="3"/>
  </r>
  <r>
    <x v="9"/>
    <x v="2"/>
    <x v="2"/>
    <x v="0"/>
    <x v="29"/>
    <x v="10"/>
    <n v="72583"/>
    <n v="0"/>
    <n v="0"/>
    <x v="3"/>
  </r>
  <r>
    <x v="9"/>
    <x v="2"/>
    <x v="2"/>
    <x v="0"/>
    <x v="29"/>
    <x v="11"/>
    <n v="71901"/>
    <n v="0"/>
    <n v="0"/>
    <x v="3"/>
  </r>
  <r>
    <x v="9"/>
    <x v="2"/>
    <x v="2"/>
    <x v="0"/>
    <x v="29"/>
    <x v="12"/>
    <n v="71232"/>
    <n v="0"/>
    <n v="0"/>
    <x v="3"/>
  </r>
  <r>
    <x v="9"/>
    <x v="2"/>
    <x v="2"/>
    <x v="0"/>
    <x v="29"/>
    <x v="13"/>
    <n v="70574"/>
    <n v="0"/>
    <n v="0"/>
    <x v="3"/>
  </r>
  <r>
    <x v="9"/>
    <x v="2"/>
    <x v="2"/>
    <x v="0"/>
    <x v="29"/>
    <x v="14"/>
    <n v="69929"/>
    <n v="0"/>
    <n v="0"/>
    <x v="3"/>
  </r>
  <r>
    <x v="9"/>
    <x v="2"/>
    <x v="2"/>
    <x v="0"/>
    <x v="29"/>
    <x v="15"/>
    <n v="69296"/>
    <n v="0"/>
    <n v="0"/>
    <x v="3"/>
  </r>
  <r>
    <x v="9"/>
    <x v="2"/>
    <x v="2"/>
    <x v="0"/>
    <x v="29"/>
    <x v="16"/>
    <n v="68674"/>
    <n v="0"/>
    <n v="0"/>
    <x v="3"/>
  </r>
  <r>
    <x v="9"/>
    <x v="2"/>
    <x v="2"/>
    <x v="0"/>
    <x v="29"/>
    <x v="17"/>
    <n v="68063"/>
    <n v="0"/>
    <n v="0"/>
    <x v="3"/>
  </r>
  <r>
    <x v="9"/>
    <x v="2"/>
    <x v="2"/>
    <x v="0"/>
    <x v="29"/>
    <x v="18"/>
    <n v="67464"/>
    <n v="0"/>
    <n v="0"/>
    <x v="3"/>
  </r>
  <r>
    <x v="9"/>
    <x v="2"/>
    <x v="2"/>
    <x v="0"/>
    <x v="29"/>
    <x v="19"/>
    <n v="66874"/>
    <n v="0"/>
    <n v="0"/>
    <x v="3"/>
  </r>
  <r>
    <x v="9"/>
    <x v="2"/>
    <x v="2"/>
    <x v="0"/>
    <x v="29"/>
    <x v="20"/>
    <n v="66298"/>
    <n v="0"/>
    <n v="0"/>
    <x v="3"/>
  </r>
  <r>
    <x v="9"/>
    <x v="2"/>
    <x v="2"/>
    <x v="0"/>
    <x v="29"/>
    <x v="21"/>
    <n v="65733"/>
    <n v="0"/>
    <n v="0"/>
    <x v="3"/>
  </r>
  <r>
    <x v="9"/>
    <x v="2"/>
    <x v="2"/>
    <x v="0"/>
    <x v="29"/>
    <x v="22"/>
    <n v="65179"/>
    <n v="0"/>
    <n v="0"/>
    <x v="3"/>
  </r>
  <r>
    <x v="9"/>
    <x v="2"/>
    <x v="2"/>
    <x v="0"/>
    <x v="29"/>
    <x v="23"/>
    <n v="64634"/>
    <n v="0"/>
    <n v="0"/>
    <x v="3"/>
  </r>
  <r>
    <x v="9"/>
    <x v="2"/>
    <x v="2"/>
    <x v="0"/>
    <x v="29"/>
    <x v="24"/>
    <n v="64100"/>
    <n v="0"/>
    <n v="0"/>
    <x v="3"/>
  </r>
  <r>
    <x v="9"/>
    <x v="2"/>
    <x v="2"/>
    <x v="0"/>
    <x v="29"/>
    <x v="25"/>
    <n v="63576"/>
    <n v="0"/>
    <n v="0"/>
    <x v="3"/>
  </r>
  <r>
    <x v="9"/>
    <x v="2"/>
    <x v="2"/>
    <x v="0"/>
    <x v="29"/>
    <x v="26"/>
    <n v="63062"/>
    <n v="0"/>
    <n v="0"/>
    <x v="3"/>
  </r>
  <r>
    <x v="9"/>
    <x v="2"/>
    <x v="2"/>
    <x v="0"/>
    <x v="29"/>
    <x v="27"/>
    <n v="62558"/>
    <n v="0"/>
    <n v="0"/>
    <x v="3"/>
  </r>
  <r>
    <x v="9"/>
    <x v="2"/>
    <x v="2"/>
    <x v="0"/>
    <x v="29"/>
    <x v="28"/>
    <n v="62063"/>
    <n v="0"/>
    <n v="0"/>
    <x v="3"/>
  </r>
  <r>
    <x v="9"/>
    <x v="2"/>
    <x v="2"/>
    <x v="0"/>
    <x v="29"/>
    <x v="29"/>
    <n v="61577"/>
    <n v="0"/>
    <n v="0"/>
    <x v="3"/>
  </r>
  <r>
    <x v="9"/>
    <x v="2"/>
    <x v="2"/>
    <x v="0"/>
    <x v="29"/>
    <x v="30"/>
    <n v="61100"/>
    <n v="0"/>
    <n v="0"/>
    <x v="3"/>
  </r>
  <r>
    <x v="9"/>
    <x v="3"/>
    <x v="0"/>
    <x v="0"/>
    <x v="29"/>
    <x v="0"/>
    <n v="1540081"/>
    <n v="0"/>
    <n v="0"/>
    <x v="3"/>
  </r>
  <r>
    <x v="9"/>
    <x v="3"/>
    <x v="0"/>
    <x v="0"/>
    <x v="29"/>
    <x v="1"/>
    <n v="1548562"/>
    <n v="0"/>
    <n v="0"/>
    <x v="3"/>
  </r>
  <r>
    <x v="9"/>
    <x v="3"/>
    <x v="0"/>
    <x v="0"/>
    <x v="29"/>
    <x v="2"/>
    <n v="1533730"/>
    <n v="0"/>
    <n v="0"/>
    <x v="3"/>
  </r>
  <r>
    <x v="9"/>
    <x v="3"/>
    <x v="0"/>
    <x v="0"/>
    <x v="29"/>
    <x v="3"/>
    <n v="1518320"/>
    <n v="0"/>
    <n v="0"/>
    <x v="3"/>
  </r>
  <r>
    <x v="9"/>
    <x v="3"/>
    <x v="0"/>
    <x v="0"/>
    <x v="29"/>
    <x v="4"/>
    <n v="1503017"/>
    <n v="0"/>
    <n v="0"/>
    <x v="3"/>
  </r>
  <r>
    <x v="9"/>
    <x v="3"/>
    <x v="0"/>
    <x v="0"/>
    <x v="29"/>
    <x v="5"/>
    <n v="1488000"/>
    <n v="0"/>
    <n v="0"/>
    <x v="3"/>
  </r>
  <r>
    <x v="9"/>
    <x v="3"/>
    <x v="0"/>
    <x v="0"/>
    <x v="29"/>
    <x v="6"/>
    <n v="1473249"/>
    <n v="0"/>
    <n v="0"/>
    <x v="3"/>
  </r>
  <r>
    <x v="9"/>
    <x v="3"/>
    <x v="0"/>
    <x v="0"/>
    <x v="29"/>
    <x v="7"/>
    <n v="1458471"/>
    <n v="0"/>
    <n v="0"/>
    <x v="3"/>
  </r>
  <r>
    <x v="9"/>
    <x v="3"/>
    <x v="0"/>
    <x v="0"/>
    <x v="29"/>
    <x v="8"/>
    <n v="1443674"/>
    <n v="0"/>
    <n v="0"/>
    <x v="3"/>
  </r>
  <r>
    <x v="9"/>
    <x v="3"/>
    <x v="0"/>
    <x v="0"/>
    <x v="29"/>
    <x v="9"/>
    <n v="1428904"/>
    <n v="0"/>
    <n v="0"/>
    <x v="3"/>
  </r>
  <r>
    <x v="9"/>
    <x v="3"/>
    <x v="0"/>
    <x v="0"/>
    <x v="29"/>
    <x v="10"/>
    <n v="1412534"/>
    <n v="0"/>
    <n v="0"/>
    <x v="3"/>
  </r>
  <r>
    <x v="9"/>
    <x v="3"/>
    <x v="0"/>
    <x v="0"/>
    <x v="29"/>
    <x v="11"/>
    <n v="1396177"/>
    <n v="0"/>
    <n v="0"/>
    <x v="3"/>
  </r>
  <r>
    <x v="9"/>
    <x v="3"/>
    <x v="0"/>
    <x v="0"/>
    <x v="29"/>
    <x v="12"/>
    <n v="1379842"/>
    <n v="0"/>
    <n v="0"/>
    <x v="3"/>
  </r>
  <r>
    <x v="9"/>
    <x v="3"/>
    <x v="0"/>
    <x v="0"/>
    <x v="29"/>
    <x v="13"/>
    <n v="1363523"/>
    <n v="0"/>
    <n v="0"/>
    <x v="3"/>
  </r>
  <r>
    <x v="9"/>
    <x v="3"/>
    <x v="0"/>
    <x v="0"/>
    <x v="29"/>
    <x v="14"/>
    <n v="1347207"/>
    <n v="0"/>
    <n v="0"/>
    <x v="3"/>
  </r>
  <r>
    <x v="9"/>
    <x v="3"/>
    <x v="0"/>
    <x v="0"/>
    <x v="29"/>
    <x v="15"/>
    <n v="1330892"/>
    <n v="0"/>
    <n v="0"/>
    <x v="3"/>
  </r>
  <r>
    <x v="9"/>
    <x v="3"/>
    <x v="0"/>
    <x v="0"/>
    <x v="29"/>
    <x v="16"/>
    <n v="1314580"/>
    <n v="0"/>
    <n v="0"/>
    <x v="3"/>
  </r>
  <r>
    <x v="9"/>
    <x v="3"/>
    <x v="0"/>
    <x v="0"/>
    <x v="29"/>
    <x v="17"/>
    <n v="1298272"/>
    <n v="0"/>
    <n v="0"/>
    <x v="3"/>
  </r>
  <r>
    <x v="9"/>
    <x v="3"/>
    <x v="0"/>
    <x v="0"/>
    <x v="29"/>
    <x v="18"/>
    <n v="1281968"/>
    <n v="0"/>
    <n v="0"/>
    <x v="3"/>
  </r>
  <r>
    <x v="9"/>
    <x v="3"/>
    <x v="0"/>
    <x v="0"/>
    <x v="29"/>
    <x v="19"/>
    <n v="1265673"/>
    <n v="0"/>
    <n v="0"/>
    <x v="3"/>
  </r>
  <r>
    <x v="9"/>
    <x v="3"/>
    <x v="0"/>
    <x v="0"/>
    <x v="29"/>
    <x v="20"/>
    <n v="1249448"/>
    <n v="0"/>
    <n v="0"/>
    <x v="3"/>
  </r>
  <r>
    <x v="9"/>
    <x v="3"/>
    <x v="0"/>
    <x v="0"/>
    <x v="29"/>
    <x v="21"/>
    <n v="1233224"/>
    <n v="0"/>
    <n v="0"/>
    <x v="3"/>
  </r>
  <r>
    <x v="9"/>
    <x v="3"/>
    <x v="0"/>
    <x v="0"/>
    <x v="29"/>
    <x v="22"/>
    <n v="1217004"/>
    <n v="0"/>
    <n v="0"/>
    <x v="3"/>
  </r>
  <r>
    <x v="9"/>
    <x v="3"/>
    <x v="0"/>
    <x v="0"/>
    <x v="29"/>
    <x v="23"/>
    <n v="1200786"/>
    <n v="0"/>
    <n v="0"/>
    <x v="3"/>
  </r>
  <r>
    <x v="9"/>
    <x v="3"/>
    <x v="0"/>
    <x v="0"/>
    <x v="29"/>
    <x v="24"/>
    <n v="1184570"/>
    <n v="0"/>
    <n v="0"/>
    <x v="3"/>
  </r>
  <r>
    <x v="9"/>
    <x v="3"/>
    <x v="0"/>
    <x v="0"/>
    <x v="29"/>
    <x v="25"/>
    <n v="1168362"/>
    <n v="0"/>
    <n v="0"/>
    <x v="3"/>
  </r>
  <r>
    <x v="9"/>
    <x v="3"/>
    <x v="0"/>
    <x v="0"/>
    <x v="29"/>
    <x v="26"/>
    <n v="1152164"/>
    <n v="0"/>
    <n v="0"/>
    <x v="3"/>
  </r>
  <r>
    <x v="9"/>
    <x v="3"/>
    <x v="0"/>
    <x v="0"/>
    <x v="29"/>
    <x v="27"/>
    <n v="1135973"/>
    <n v="0"/>
    <n v="0"/>
    <x v="3"/>
  </r>
  <r>
    <x v="9"/>
    <x v="3"/>
    <x v="0"/>
    <x v="0"/>
    <x v="29"/>
    <x v="28"/>
    <n v="1119566"/>
    <n v="0"/>
    <n v="0"/>
    <x v="3"/>
  </r>
  <r>
    <x v="9"/>
    <x v="3"/>
    <x v="0"/>
    <x v="0"/>
    <x v="29"/>
    <x v="29"/>
    <n v="1103019"/>
    <n v="0"/>
    <n v="0"/>
    <x v="3"/>
  </r>
  <r>
    <x v="9"/>
    <x v="3"/>
    <x v="0"/>
    <x v="0"/>
    <x v="29"/>
    <x v="30"/>
    <n v="1086480"/>
    <n v="0"/>
    <n v="0"/>
    <x v="3"/>
  </r>
  <r>
    <x v="9"/>
    <x v="3"/>
    <x v="1"/>
    <x v="0"/>
    <x v="29"/>
    <x v="0"/>
    <n v="181658"/>
    <n v="0"/>
    <n v="0"/>
    <x v="3"/>
  </r>
  <r>
    <x v="9"/>
    <x v="3"/>
    <x v="1"/>
    <x v="0"/>
    <x v="29"/>
    <x v="1"/>
    <n v="183616"/>
    <n v="0"/>
    <n v="0"/>
    <x v="3"/>
  </r>
  <r>
    <x v="9"/>
    <x v="3"/>
    <x v="1"/>
    <x v="0"/>
    <x v="29"/>
    <x v="2"/>
    <n v="181970"/>
    <n v="0"/>
    <n v="0"/>
    <x v="3"/>
  </r>
  <r>
    <x v="9"/>
    <x v="3"/>
    <x v="1"/>
    <x v="0"/>
    <x v="29"/>
    <x v="3"/>
    <n v="180209"/>
    <n v="0"/>
    <n v="0"/>
    <x v="3"/>
  </r>
  <r>
    <x v="9"/>
    <x v="3"/>
    <x v="1"/>
    <x v="0"/>
    <x v="29"/>
    <x v="4"/>
    <n v="178439"/>
    <n v="0"/>
    <n v="0"/>
    <x v="3"/>
  </r>
  <r>
    <x v="9"/>
    <x v="3"/>
    <x v="1"/>
    <x v="0"/>
    <x v="29"/>
    <x v="5"/>
    <n v="176730"/>
    <n v="0"/>
    <n v="0"/>
    <x v="3"/>
  </r>
  <r>
    <x v="9"/>
    <x v="3"/>
    <x v="1"/>
    <x v="0"/>
    <x v="29"/>
    <x v="6"/>
    <n v="175060"/>
    <n v="0"/>
    <n v="0"/>
    <x v="3"/>
  </r>
  <r>
    <x v="9"/>
    <x v="3"/>
    <x v="1"/>
    <x v="0"/>
    <x v="29"/>
    <x v="7"/>
    <n v="173386"/>
    <n v="0"/>
    <n v="0"/>
    <x v="3"/>
  </r>
  <r>
    <x v="9"/>
    <x v="3"/>
    <x v="1"/>
    <x v="0"/>
    <x v="29"/>
    <x v="8"/>
    <n v="171707"/>
    <n v="0"/>
    <n v="0"/>
    <x v="3"/>
  </r>
  <r>
    <x v="9"/>
    <x v="3"/>
    <x v="1"/>
    <x v="0"/>
    <x v="29"/>
    <x v="9"/>
    <n v="170031"/>
    <n v="0"/>
    <n v="0"/>
    <x v="3"/>
  </r>
  <r>
    <x v="9"/>
    <x v="3"/>
    <x v="1"/>
    <x v="0"/>
    <x v="29"/>
    <x v="10"/>
    <n v="168116"/>
    <n v="0"/>
    <n v="0"/>
    <x v="3"/>
  </r>
  <r>
    <x v="9"/>
    <x v="3"/>
    <x v="1"/>
    <x v="0"/>
    <x v="29"/>
    <x v="11"/>
    <n v="166205"/>
    <n v="0"/>
    <n v="0"/>
    <x v="3"/>
  </r>
  <r>
    <x v="9"/>
    <x v="3"/>
    <x v="1"/>
    <x v="0"/>
    <x v="29"/>
    <x v="12"/>
    <n v="164298"/>
    <n v="0"/>
    <n v="0"/>
    <x v="3"/>
  </r>
  <r>
    <x v="9"/>
    <x v="3"/>
    <x v="1"/>
    <x v="0"/>
    <x v="29"/>
    <x v="13"/>
    <n v="162393"/>
    <n v="0"/>
    <n v="0"/>
    <x v="3"/>
  </r>
  <r>
    <x v="9"/>
    <x v="3"/>
    <x v="1"/>
    <x v="0"/>
    <x v="29"/>
    <x v="14"/>
    <n v="160487"/>
    <n v="0"/>
    <n v="0"/>
    <x v="3"/>
  </r>
  <r>
    <x v="9"/>
    <x v="3"/>
    <x v="1"/>
    <x v="0"/>
    <x v="29"/>
    <x v="15"/>
    <n v="158580"/>
    <n v="0"/>
    <n v="0"/>
    <x v="3"/>
  </r>
  <r>
    <x v="9"/>
    <x v="3"/>
    <x v="1"/>
    <x v="0"/>
    <x v="29"/>
    <x v="16"/>
    <n v="156673"/>
    <n v="0"/>
    <n v="0"/>
    <x v="3"/>
  </r>
  <r>
    <x v="9"/>
    <x v="3"/>
    <x v="1"/>
    <x v="0"/>
    <x v="29"/>
    <x v="17"/>
    <n v="154764"/>
    <n v="0"/>
    <n v="0"/>
    <x v="3"/>
  </r>
  <r>
    <x v="9"/>
    <x v="3"/>
    <x v="1"/>
    <x v="0"/>
    <x v="29"/>
    <x v="18"/>
    <n v="152853"/>
    <n v="0"/>
    <n v="0"/>
    <x v="3"/>
  </r>
  <r>
    <x v="9"/>
    <x v="3"/>
    <x v="1"/>
    <x v="0"/>
    <x v="29"/>
    <x v="19"/>
    <n v="150942"/>
    <n v="0"/>
    <n v="0"/>
    <x v="3"/>
  </r>
  <r>
    <x v="9"/>
    <x v="3"/>
    <x v="1"/>
    <x v="0"/>
    <x v="29"/>
    <x v="20"/>
    <n v="149041"/>
    <n v="0"/>
    <n v="0"/>
    <x v="3"/>
  </r>
  <r>
    <x v="9"/>
    <x v="3"/>
    <x v="1"/>
    <x v="0"/>
    <x v="29"/>
    <x v="21"/>
    <n v="147138"/>
    <n v="0"/>
    <n v="0"/>
    <x v="3"/>
  </r>
  <r>
    <x v="9"/>
    <x v="3"/>
    <x v="1"/>
    <x v="0"/>
    <x v="29"/>
    <x v="22"/>
    <n v="145234"/>
    <n v="0"/>
    <n v="0"/>
    <x v="3"/>
  </r>
  <r>
    <x v="9"/>
    <x v="3"/>
    <x v="1"/>
    <x v="0"/>
    <x v="29"/>
    <x v="23"/>
    <n v="143331"/>
    <n v="0"/>
    <n v="0"/>
    <x v="3"/>
  </r>
  <r>
    <x v="9"/>
    <x v="3"/>
    <x v="1"/>
    <x v="0"/>
    <x v="29"/>
    <x v="24"/>
    <n v="141429"/>
    <n v="0"/>
    <n v="0"/>
    <x v="3"/>
  </r>
  <r>
    <x v="9"/>
    <x v="3"/>
    <x v="1"/>
    <x v="0"/>
    <x v="29"/>
    <x v="25"/>
    <n v="139527"/>
    <n v="0"/>
    <n v="0"/>
    <x v="3"/>
  </r>
  <r>
    <x v="9"/>
    <x v="3"/>
    <x v="1"/>
    <x v="0"/>
    <x v="29"/>
    <x v="26"/>
    <n v="137627"/>
    <n v="0"/>
    <n v="0"/>
    <x v="3"/>
  </r>
  <r>
    <x v="9"/>
    <x v="3"/>
    <x v="1"/>
    <x v="0"/>
    <x v="29"/>
    <x v="27"/>
    <n v="135727"/>
    <n v="0"/>
    <n v="0"/>
    <x v="3"/>
  </r>
  <r>
    <x v="9"/>
    <x v="3"/>
    <x v="1"/>
    <x v="0"/>
    <x v="29"/>
    <x v="28"/>
    <n v="133803"/>
    <n v="0"/>
    <n v="0"/>
    <x v="3"/>
  </r>
  <r>
    <x v="9"/>
    <x v="3"/>
    <x v="1"/>
    <x v="0"/>
    <x v="29"/>
    <x v="29"/>
    <n v="131861"/>
    <n v="0"/>
    <n v="0"/>
    <x v="3"/>
  </r>
  <r>
    <x v="9"/>
    <x v="3"/>
    <x v="1"/>
    <x v="0"/>
    <x v="29"/>
    <x v="30"/>
    <n v="129921"/>
    <n v="0"/>
    <n v="0"/>
    <x v="3"/>
  </r>
  <r>
    <x v="9"/>
    <x v="3"/>
    <x v="2"/>
    <x v="0"/>
    <x v="29"/>
    <x v="0"/>
    <n v="43592"/>
    <n v="0"/>
    <n v="0"/>
    <x v="3"/>
  </r>
  <r>
    <x v="9"/>
    <x v="3"/>
    <x v="2"/>
    <x v="0"/>
    <x v="29"/>
    <x v="1"/>
    <n v="43752"/>
    <n v="0"/>
    <n v="0"/>
    <x v="3"/>
  </r>
  <r>
    <x v="9"/>
    <x v="3"/>
    <x v="2"/>
    <x v="0"/>
    <x v="29"/>
    <x v="2"/>
    <n v="43334"/>
    <n v="0"/>
    <n v="0"/>
    <x v="3"/>
  </r>
  <r>
    <x v="9"/>
    <x v="3"/>
    <x v="2"/>
    <x v="0"/>
    <x v="29"/>
    <x v="3"/>
    <n v="42911"/>
    <n v="0"/>
    <n v="0"/>
    <x v="3"/>
  </r>
  <r>
    <x v="9"/>
    <x v="3"/>
    <x v="2"/>
    <x v="0"/>
    <x v="29"/>
    <x v="4"/>
    <n v="42500"/>
    <n v="0"/>
    <n v="0"/>
    <x v="3"/>
  </r>
  <r>
    <x v="9"/>
    <x v="3"/>
    <x v="2"/>
    <x v="0"/>
    <x v="29"/>
    <x v="5"/>
    <n v="42106"/>
    <n v="0"/>
    <n v="0"/>
    <x v="3"/>
  </r>
  <r>
    <x v="9"/>
    <x v="3"/>
    <x v="2"/>
    <x v="0"/>
    <x v="29"/>
    <x v="6"/>
    <n v="41735"/>
    <n v="0"/>
    <n v="0"/>
    <x v="3"/>
  </r>
  <r>
    <x v="9"/>
    <x v="3"/>
    <x v="2"/>
    <x v="0"/>
    <x v="29"/>
    <x v="7"/>
    <n v="41380"/>
    <n v="0"/>
    <n v="0"/>
    <x v="3"/>
  </r>
  <r>
    <x v="9"/>
    <x v="3"/>
    <x v="2"/>
    <x v="0"/>
    <x v="29"/>
    <x v="8"/>
    <n v="41033"/>
    <n v="0"/>
    <n v="0"/>
    <x v="3"/>
  </r>
  <r>
    <x v="9"/>
    <x v="3"/>
    <x v="2"/>
    <x v="0"/>
    <x v="29"/>
    <x v="9"/>
    <n v="40692"/>
    <n v="0"/>
    <n v="0"/>
    <x v="3"/>
  </r>
  <r>
    <x v="9"/>
    <x v="3"/>
    <x v="2"/>
    <x v="0"/>
    <x v="29"/>
    <x v="10"/>
    <n v="40306"/>
    <n v="0"/>
    <n v="0"/>
    <x v="3"/>
  </r>
  <r>
    <x v="9"/>
    <x v="3"/>
    <x v="2"/>
    <x v="0"/>
    <x v="29"/>
    <x v="11"/>
    <n v="39927"/>
    <n v="0"/>
    <n v="0"/>
    <x v="3"/>
  </r>
  <r>
    <x v="9"/>
    <x v="3"/>
    <x v="2"/>
    <x v="0"/>
    <x v="29"/>
    <x v="12"/>
    <n v="39555"/>
    <n v="0"/>
    <n v="0"/>
    <x v="3"/>
  </r>
  <r>
    <x v="9"/>
    <x v="3"/>
    <x v="2"/>
    <x v="0"/>
    <x v="29"/>
    <x v="13"/>
    <n v="39191"/>
    <n v="0"/>
    <n v="0"/>
    <x v="3"/>
  </r>
  <r>
    <x v="9"/>
    <x v="3"/>
    <x v="2"/>
    <x v="0"/>
    <x v="29"/>
    <x v="14"/>
    <n v="38833"/>
    <n v="0"/>
    <n v="0"/>
    <x v="3"/>
  </r>
  <r>
    <x v="9"/>
    <x v="3"/>
    <x v="2"/>
    <x v="0"/>
    <x v="29"/>
    <x v="15"/>
    <n v="38482"/>
    <n v="0"/>
    <n v="0"/>
    <x v="3"/>
  </r>
  <r>
    <x v="9"/>
    <x v="3"/>
    <x v="2"/>
    <x v="0"/>
    <x v="29"/>
    <x v="16"/>
    <n v="38138"/>
    <n v="0"/>
    <n v="0"/>
    <x v="3"/>
  </r>
  <r>
    <x v="9"/>
    <x v="3"/>
    <x v="2"/>
    <x v="0"/>
    <x v="29"/>
    <x v="17"/>
    <n v="37800"/>
    <n v="0"/>
    <n v="0"/>
    <x v="3"/>
  </r>
  <r>
    <x v="9"/>
    <x v="3"/>
    <x v="2"/>
    <x v="0"/>
    <x v="29"/>
    <x v="18"/>
    <n v="37468"/>
    <n v="0"/>
    <n v="0"/>
    <x v="3"/>
  </r>
  <r>
    <x v="9"/>
    <x v="3"/>
    <x v="2"/>
    <x v="0"/>
    <x v="29"/>
    <x v="19"/>
    <n v="37142"/>
    <n v="0"/>
    <n v="0"/>
    <x v="3"/>
  </r>
  <r>
    <x v="9"/>
    <x v="3"/>
    <x v="2"/>
    <x v="0"/>
    <x v="29"/>
    <x v="20"/>
    <n v="36823"/>
    <n v="0"/>
    <n v="0"/>
    <x v="3"/>
  </r>
  <r>
    <x v="9"/>
    <x v="3"/>
    <x v="2"/>
    <x v="0"/>
    <x v="29"/>
    <x v="21"/>
    <n v="36511"/>
    <n v="0"/>
    <n v="0"/>
    <x v="3"/>
  </r>
  <r>
    <x v="9"/>
    <x v="3"/>
    <x v="2"/>
    <x v="0"/>
    <x v="29"/>
    <x v="22"/>
    <n v="36204"/>
    <n v="0"/>
    <n v="0"/>
    <x v="3"/>
  </r>
  <r>
    <x v="9"/>
    <x v="3"/>
    <x v="2"/>
    <x v="0"/>
    <x v="29"/>
    <x v="23"/>
    <n v="35904"/>
    <n v="0"/>
    <n v="0"/>
    <x v="3"/>
  </r>
  <r>
    <x v="9"/>
    <x v="3"/>
    <x v="2"/>
    <x v="0"/>
    <x v="29"/>
    <x v="24"/>
    <n v="35608"/>
    <n v="0"/>
    <n v="0"/>
    <x v="3"/>
  </r>
  <r>
    <x v="9"/>
    <x v="3"/>
    <x v="2"/>
    <x v="0"/>
    <x v="29"/>
    <x v="25"/>
    <n v="35319"/>
    <n v="0"/>
    <n v="0"/>
    <x v="3"/>
  </r>
  <r>
    <x v="9"/>
    <x v="3"/>
    <x v="2"/>
    <x v="0"/>
    <x v="29"/>
    <x v="26"/>
    <n v="35035"/>
    <n v="0"/>
    <n v="0"/>
    <x v="3"/>
  </r>
  <r>
    <x v="9"/>
    <x v="3"/>
    <x v="2"/>
    <x v="0"/>
    <x v="29"/>
    <x v="27"/>
    <n v="34757"/>
    <n v="0"/>
    <n v="0"/>
    <x v="3"/>
  </r>
  <r>
    <x v="9"/>
    <x v="3"/>
    <x v="2"/>
    <x v="0"/>
    <x v="29"/>
    <x v="28"/>
    <n v="34483"/>
    <n v="0"/>
    <n v="0"/>
    <x v="3"/>
  </r>
  <r>
    <x v="9"/>
    <x v="3"/>
    <x v="2"/>
    <x v="0"/>
    <x v="29"/>
    <x v="29"/>
    <n v="34215"/>
    <n v="0"/>
    <n v="0"/>
    <x v="3"/>
  </r>
  <r>
    <x v="9"/>
    <x v="3"/>
    <x v="2"/>
    <x v="0"/>
    <x v="29"/>
    <x v="30"/>
    <n v="33952"/>
    <n v="0"/>
    <n v="0"/>
    <x v="3"/>
  </r>
  <r>
    <x v="9"/>
    <x v="4"/>
    <x v="0"/>
    <x v="0"/>
    <x v="29"/>
    <x v="0"/>
    <n v="4120720"/>
    <n v="0"/>
    <n v="0"/>
    <x v="3"/>
  </r>
  <r>
    <x v="9"/>
    <x v="4"/>
    <x v="0"/>
    <x v="0"/>
    <x v="29"/>
    <x v="1"/>
    <n v="4168562"/>
    <n v="0"/>
    <n v="0"/>
    <x v="3"/>
  </r>
  <r>
    <x v="9"/>
    <x v="4"/>
    <x v="0"/>
    <x v="0"/>
    <x v="29"/>
    <x v="2"/>
    <n v="4132844"/>
    <n v="0"/>
    <n v="0"/>
    <x v="3"/>
  </r>
  <r>
    <x v="9"/>
    <x v="4"/>
    <x v="0"/>
    <x v="0"/>
    <x v="29"/>
    <x v="3"/>
    <n v="4093882"/>
    <n v="0"/>
    <n v="0"/>
    <x v="3"/>
  </r>
  <r>
    <x v="9"/>
    <x v="4"/>
    <x v="0"/>
    <x v="0"/>
    <x v="29"/>
    <x v="4"/>
    <n v="4055112"/>
    <n v="0"/>
    <n v="0"/>
    <x v="3"/>
  </r>
  <r>
    <x v="9"/>
    <x v="4"/>
    <x v="0"/>
    <x v="0"/>
    <x v="29"/>
    <x v="5"/>
    <n v="4016970"/>
    <n v="0"/>
    <n v="0"/>
    <x v="3"/>
  </r>
  <r>
    <x v="9"/>
    <x v="4"/>
    <x v="0"/>
    <x v="0"/>
    <x v="29"/>
    <x v="6"/>
    <n v="3979818"/>
    <n v="0"/>
    <n v="0"/>
    <x v="3"/>
  </r>
  <r>
    <x v="9"/>
    <x v="4"/>
    <x v="0"/>
    <x v="0"/>
    <x v="29"/>
    <x v="7"/>
    <n v="3942592"/>
    <n v="0"/>
    <n v="0"/>
    <x v="3"/>
  </r>
  <r>
    <x v="9"/>
    <x v="4"/>
    <x v="0"/>
    <x v="0"/>
    <x v="29"/>
    <x v="8"/>
    <n v="3905242"/>
    <n v="0"/>
    <n v="0"/>
    <x v="3"/>
  </r>
  <r>
    <x v="9"/>
    <x v="4"/>
    <x v="0"/>
    <x v="0"/>
    <x v="29"/>
    <x v="9"/>
    <n v="3867976"/>
    <n v="0"/>
    <n v="0"/>
    <x v="3"/>
  </r>
  <r>
    <x v="9"/>
    <x v="4"/>
    <x v="0"/>
    <x v="0"/>
    <x v="29"/>
    <x v="10"/>
    <n v="3824580"/>
    <n v="0"/>
    <n v="0"/>
    <x v="3"/>
  </r>
  <r>
    <x v="9"/>
    <x v="4"/>
    <x v="0"/>
    <x v="0"/>
    <x v="29"/>
    <x v="11"/>
    <n v="3781224"/>
    <n v="0"/>
    <n v="0"/>
    <x v="3"/>
  </r>
  <r>
    <x v="9"/>
    <x v="4"/>
    <x v="0"/>
    <x v="0"/>
    <x v="29"/>
    <x v="12"/>
    <n v="3737906"/>
    <n v="0"/>
    <n v="0"/>
    <x v="3"/>
  </r>
  <r>
    <x v="9"/>
    <x v="4"/>
    <x v="0"/>
    <x v="0"/>
    <x v="29"/>
    <x v="13"/>
    <n v="3694603"/>
    <n v="0"/>
    <n v="0"/>
    <x v="3"/>
  </r>
  <r>
    <x v="9"/>
    <x v="4"/>
    <x v="0"/>
    <x v="0"/>
    <x v="29"/>
    <x v="14"/>
    <n v="3651282"/>
    <n v="0"/>
    <n v="0"/>
    <x v="3"/>
  </r>
  <r>
    <x v="9"/>
    <x v="4"/>
    <x v="0"/>
    <x v="0"/>
    <x v="29"/>
    <x v="15"/>
    <n v="3607951"/>
    <n v="0"/>
    <n v="0"/>
    <x v="3"/>
  </r>
  <r>
    <x v="9"/>
    <x v="4"/>
    <x v="0"/>
    <x v="0"/>
    <x v="29"/>
    <x v="16"/>
    <n v="3564615"/>
    <n v="0"/>
    <n v="0"/>
    <x v="3"/>
  </r>
  <r>
    <x v="9"/>
    <x v="4"/>
    <x v="0"/>
    <x v="0"/>
    <x v="29"/>
    <x v="17"/>
    <n v="3521288"/>
    <n v="0"/>
    <n v="0"/>
    <x v="3"/>
  </r>
  <r>
    <x v="9"/>
    <x v="4"/>
    <x v="0"/>
    <x v="0"/>
    <x v="29"/>
    <x v="18"/>
    <n v="3477980"/>
    <n v="0"/>
    <n v="0"/>
    <x v="3"/>
  </r>
  <r>
    <x v="9"/>
    <x v="4"/>
    <x v="0"/>
    <x v="0"/>
    <x v="29"/>
    <x v="19"/>
    <n v="3434676"/>
    <n v="0"/>
    <n v="0"/>
    <x v="3"/>
  </r>
  <r>
    <x v="9"/>
    <x v="4"/>
    <x v="0"/>
    <x v="0"/>
    <x v="29"/>
    <x v="20"/>
    <n v="3391605"/>
    <n v="0"/>
    <n v="0"/>
    <x v="3"/>
  </r>
  <r>
    <x v="9"/>
    <x v="4"/>
    <x v="0"/>
    <x v="0"/>
    <x v="29"/>
    <x v="21"/>
    <n v="3348520"/>
    <n v="0"/>
    <n v="0"/>
    <x v="3"/>
  </r>
  <r>
    <x v="9"/>
    <x v="4"/>
    <x v="0"/>
    <x v="0"/>
    <x v="29"/>
    <x v="22"/>
    <n v="3305448"/>
    <n v="0"/>
    <n v="0"/>
    <x v="3"/>
  </r>
  <r>
    <x v="9"/>
    <x v="4"/>
    <x v="0"/>
    <x v="0"/>
    <x v="29"/>
    <x v="23"/>
    <n v="3262376"/>
    <n v="0"/>
    <n v="0"/>
    <x v="3"/>
  </r>
  <r>
    <x v="9"/>
    <x v="4"/>
    <x v="0"/>
    <x v="0"/>
    <x v="29"/>
    <x v="24"/>
    <n v="3219301"/>
    <n v="0"/>
    <n v="0"/>
    <x v="3"/>
  </r>
  <r>
    <x v="9"/>
    <x v="4"/>
    <x v="0"/>
    <x v="0"/>
    <x v="29"/>
    <x v="25"/>
    <n v="3176248"/>
    <n v="0"/>
    <n v="0"/>
    <x v="3"/>
  </r>
  <r>
    <x v="9"/>
    <x v="4"/>
    <x v="0"/>
    <x v="0"/>
    <x v="29"/>
    <x v="26"/>
    <n v="3133233"/>
    <n v="0"/>
    <n v="0"/>
    <x v="3"/>
  </r>
  <r>
    <x v="9"/>
    <x v="4"/>
    <x v="0"/>
    <x v="0"/>
    <x v="29"/>
    <x v="27"/>
    <n v="3090250"/>
    <n v="0"/>
    <n v="0"/>
    <x v="3"/>
  </r>
  <r>
    <x v="9"/>
    <x v="4"/>
    <x v="0"/>
    <x v="0"/>
    <x v="29"/>
    <x v="28"/>
    <n v="3046688"/>
    <n v="0"/>
    <n v="0"/>
    <x v="3"/>
  </r>
  <r>
    <x v="9"/>
    <x v="4"/>
    <x v="0"/>
    <x v="0"/>
    <x v="29"/>
    <x v="29"/>
    <n v="3002758"/>
    <n v="0"/>
    <n v="0"/>
    <x v="3"/>
  </r>
  <r>
    <x v="9"/>
    <x v="4"/>
    <x v="0"/>
    <x v="0"/>
    <x v="29"/>
    <x v="30"/>
    <n v="2958863"/>
    <n v="0"/>
    <n v="0"/>
    <x v="3"/>
  </r>
  <r>
    <x v="9"/>
    <x v="4"/>
    <x v="1"/>
    <x v="0"/>
    <x v="29"/>
    <x v="0"/>
    <n v="595765"/>
    <n v="0"/>
    <n v="0"/>
    <x v="3"/>
  </r>
  <r>
    <x v="9"/>
    <x v="4"/>
    <x v="1"/>
    <x v="0"/>
    <x v="29"/>
    <x v="1"/>
    <n v="604073"/>
    <n v="0"/>
    <n v="0"/>
    <x v="3"/>
  </r>
  <r>
    <x v="9"/>
    <x v="4"/>
    <x v="1"/>
    <x v="0"/>
    <x v="29"/>
    <x v="2"/>
    <n v="599083"/>
    <n v="0"/>
    <n v="0"/>
    <x v="3"/>
  </r>
  <r>
    <x v="9"/>
    <x v="4"/>
    <x v="1"/>
    <x v="0"/>
    <x v="29"/>
    <x v="3"/>
    <n v="593574"/>
    <n v="0"/>
    <n v="0"/>
    <x v="3"/>
  </r>
  <r>
    <x v="9"/>
    <x v="4"/>
    <x v="1"/>
    <x v="0"/>
    <x v="29"/>
    <x v="4"/>
    <n v="587989"/>
    <n v="0"/>
    <n v="0"/>
    <x v="3"/>
  </r>
  <r>
    <x v="9"/>
    <x v="4"/>
    <x v="1"/>
    <x v="0"/>
    <x v="29"/>
    <x v="5"/>
    <n v="582576"/>
    <n v="0"/>
    <n v="0"/>
    <x v="3"/>
  </r>
  <r>
    <x v="9"/>
    <x v="4"/>
    <x v="1"/>
    <x v="0"/>
    <x v="29"/>
    <x v="6"/>
    <n v="577310"/>
    <n v="0"/>
    <n v="0"/>
    <x v="3"/>
  </r>
  <r>
    <x v="9"/>
    <x v="4"/>
    <x v="1"/>
    <x v="0"/>
    <x v="29"/>
    <x v="7"/>
    <n v="572031"/>
    <n v="0"/>
    <n v="0"/>
    <x v="3"/>
  </r>
  <r>
    <x v="9"/>
    <x v="4"/>
    <x v="1"/>
    <x v="0"/>
    <x v="29"/>
    <x v="8"/>
    <n v="566728"/>
    <n v="0"/>
    <n v="0"/>
    <x v="3"/>
  </r>
  <r>
    <x v="9"/>
    <x v="4"/>
    <x v="1"/>
    <x v="0"/>
    <x v="29"/>
    <x v="9"/>
    <n v="561434"/>
    <n v="0"/>
    <n v="0"/>
    <x v="3"/>
  </r>
  <r>
    <x v="9"/>
    <x v="4"/>
    <x v="1"/>
    <x v="0"/>
    <x v="29"/>
    <x v="10"/>
    <n v="555184"/>
    <n v="0"/>
    <n v="0"/>
    <x v="3"/>
  </r>
  <r>
    <x v="9"/>
    <x v="4"/>
    <x v="1"/>
    <x v="0"/>
    <x v="29"/>
    <x v="11"/>
    <n v="548955"/>
    <n v="0"/>
    <n v="0"/>
    <x v="3"/>
  </r>
  <r>
    <x v="9"/>
    <x v="4"/>
    <x v="1"/>
    <x v="0"/>
    <x v="29"/>
    <x v="12"/>
    <n v="542733"/>
    <n v="0"/>
    <n v="0"/>
    <x v="3"/>
  </r>
  <r>
    <x v="9"/>
    <x v="4"/>
    <x v="1"/>
    <x v="0"/>
    <x v="29"/>
    <x v="13"/>
    <n v="536510"/>
    <n v="0"/>
    <n v="0"/>
    <x v="3"/>
  </r>
  <r>
    <x v="9"/>
    <x v="4"/>
    <x v="1"/>
    <x v="0"/>
    <x v="29"/>
    <x v="14"/>
    <n v="530281"/>
    <n v="0"/>
    <n v="0"/>
    <x v="3"/>
  </r>
  <r>
    <x v="9"/>
    <x v="4"/>
    <x v="1"/>
    <x v="0"/>
    <x v="29"/>
    <x v="15"/>
    <n v="524048"/>
    <n v="0"/>
    <n v="0"/>
    <x v="3"/>
  </r>
  <r>
    <x v="9"/>
    <x v="4"/>
    <x v="1"/>
    <x v="0"/>
    <x v="29"/>
    <x v="16"/>
    <n v="517813"/>
    <n v="0"/>
    <n v="0"/>
    <x v="3"/>
  </r>
  <r>
    <x v="9"/>
    <x v="4"/>
    <x v="1"/>
    <x v="0"/>
    <x v="29"/>
    <x v="17"/>
    <n v="511564"/>
    <n v="0"/>
    <n v="0"/>
    <x v="3"/>
  </r>
  <r>
    <x v="9"/>
    <x v="4"/>
    <x v="1"/>
    <x v="0"/>
    <x v="29"/>
    <x v="18"/>
    <n v="505312"/>
    <n v="0"/>
    <n v="0"/>
    <x v="3"/>
  </r>
  <r>
    <x v="9"/>
    <x v="4"/>
    <x v="1"/>
    <x v="0"/>
    <x v="29"/>
    <x v="19"/>
    <n v="499057"/>
    <n v="0"/>
    <n v="0"/>
    <x v="3"/>
  </r>
  <r>
    <x v="9"/>
    <x v="4"/>
    <x v="1"/>
    <x v="0"/>
    <x v="29"/>
    <x v="20"/>
    <n v="492834"/>
    <n v="0"/>
    <n v="0"/>
    <x v="3"/>
  </r>
  <r>
    <x v="9"/>
    <x v="4"/>
    <x v="1"/>
    <x v="0"/>
    <x v="29"/>
    <x v="21"/>
    <n v="486604"/>
    <n v="0"/>
    <n v="0"/>
    <x v="3"/>
  </r>
  <r>
    <x v="9"/>
    <x v="4"/>
    <x v="1"/>
    <x v="0"/>
    <x v="29"/>
    <x v="22"/>
    <n v="480373"/>
    <n v="0"/>
    <n v="0"/>
    <x v="3"/>
  </r>
  <r>
    <x v="9"/>
    <x v="4"/>
    <x v="1"/>
    <x v="0"/>
    <x v="29"/>
    <x v="23"/>
    <n v="474143"/>
    <n v="0"/>
    <n v="0"/>
    <x v="3"/>
  </r>
  <r>
    <x v="9"/>
    <x v="4"/>
    <x v="1"/>
    <x v="0"/>
    <x v="29"/>
    <x v="24"/>
    <n v="467917"/>
    <n v="0"/>
    <n v="0"/>
    <x v="3"/>
  </r>
  <r>
    <x v="9"/>
    <x v="4"/>
    <x v="1"/>
    <x v="0"/>
    <x v="29"/>
    <x v="25"/>
    <n v="461694"/>
    <n v="0"/>
    <n v="0"/>
    <x v="3"/>
  </r>
  <r>
    <x v="9"/>
    <x v="4"/>
    <x v="1"/>
    <x v="0"/>
    <x v="29"/>
    <x v="26"/>
    <n v="455475"/>
    <n v="0"/>
    <n v="0"/>
    <x v="3"/>
  </r>
  <r>
    <x v="9"/>
    <x v="4"/>
    <x v="1"/>
    <x v="0"/>
    <x v="29"/>
    <x v="27"/>
    <n v="449260"/>
    <n v="0"/>
    <n v="0"/>
    <x v="3"/>
  </r>
  <r>
    <x v="9"/>
    <x v="4"/>
    <x v="1"/>
    <x v="0"/>
    <x v="29"/>
    <x v="28"/>
    <n v="442962"/>
    <n v="0"/>
    <n v="0"/>
    <x v="3"/>
  </r>
  <r>
    <x v="9"/>
    <x v="4"/>
    <x v="1"/>
    <x v="0"/>
    <x v="29"/>
    <x v="29"/>
    <n v="436609"/>
    <n v="0"/>
    <n v="0"/>
    <x v="3"/>
  </r>
  <r>
    <x v="9"/>
    <x v="4"/>
    <x v="1"/>
    <x v="0"/>
    <x v="29"/>
    <x v="30"/>
    <n v="430261"/>
    <n v="0"/>
    <n v="0"/>
    <x v="3"/>
  </r>
  <r>
    <x v="9"/>
    <x v="4"/>
    <x v="2"/>
    <x v="0"/>
    <x v="29"/>
    <x v="0"/>
    <n v="249955"/>
    <n v="0"/>
    <n v="0"/>
    <x v="3"/>
  </r>
  <r>
    <x v="9"/>
    <x v="4"/>
    <x v="2"/>
    <x v="0"/>
    <x v="29"/>
    <x v="1"/>
    <n v="250921"/>
    <n v="0"/>
    <n v="0"/>
    <x v="3"/>
  </r>
  <r>
    <x v="9"/>
    <x v="4"/>
    <x v="2"/>
    <x v="0"/>
    <x v="29"/>
    <x v="2"/>
    <n v="248584"/>
    <n v="0"/>
    <n v="0"/>
    <x v="3"/>
  </r>
  <r>
    <x v="9"/>
    <x v="4"/>
    <x v="2"/>
    <x v="0"/>
    <x v="29"/>
    <x v="3"/>
    <n v="246207"/>
    <n v="0"/>
    <n v="0"/>
    <x v="3"/>
  </r>
  <r>
    <x v="9"/>
    <x v="4"/>
    <x v="2"/>
    <x v="0"/>
    <x v="29"/>
    <x v="4"/>
    <n v="243917"/>
    <n v="0"/>
    <n v="0"/>
    <x v="3"/>
  </r>
  <r>
    <x v="9"/>
    <x v="4"/>
    <x v="2"/>
    <x v="0"/>
    <x v="29"/>
    <x v="5"/>
    <n v="241704"/>
    <n v="0"/>
    <n v="0"/>
    <x v="3"/>
  </r>
  <r>
    <x v="9"/>
    <x v="4"/>
    <x v="2"/>
    <x v="0"/>
    <x v="29"/>
    <x v="6"/>
    <n v="239629"/>
    <n v="0"/>
    <n v="0"/>
    <x v="3"/>
  </r>
  <r>
    <x v="9"/>
    <x v="4"/>
    <x v="2"/>
    <x v="0"/>
    <x v="29"/>
    <x v="7"/>
    <n v="237659"/>
    <n v="0"/>
    <n v="0"/>
    <x v="3"/>
  </r>
  <r>
    <x v="9"/>
    <x v="4"/>
    <x v="2"/>
    <x v="0"/>
    <x v="29"/>
    <x v="8"/>
    <n v="235735"/>
    <n v="0"/>
    <n v="0"/>
    <x v="3"/>
  </r>
  <r>
    <x v="9"/>
    <x v="4"/>
    <x v="2"/>
    <x v="0"/>
    <x v="29"/>
    <x v="9"/>
    <n v="233846"/>
    <n v="0"/>
    <n v="0"/>
    <x v="3"/>
  </r>
  <r>
    <x v="9"/>
    <x v="4"/>
    <x v="2"/>
    <x v="0"/>
    <x v="29"/>
    <x v="10"/>
    <n v="231638"/>
    <n v="0"/>
    <n v="0"/>
    <x v="3"/>
  </r>
  <r>
    <x v="9"/>
    <x v="4"/>
    <x v="2"/>
    <x v="0"/>
    <x v="29"/>
    <x v="11"/>
    <n v="229475"/>
    <n v="0"/>
    <n v="0"/>
    <x v="3"/>
  </r>
  <r>
    <x v="9"/>
    <x v="4"/>
    <x v="2"/>
    <x v="0"/>
    <x v="29"/>
    <x v="12"/>
    <n v="227353"/>
    <n v="0"/>
    <n v="0"/>
    <x v="3"/>
  </r>
  <r>
    <x v="9"/>
    <x v="4"/>
    <x v="2"/>
    <x v="0"/>
    <x v="29"/>
    <x v="13"/>
    <n v="225271"/>
    <n v="0"/>
    <n v="0"/>
    <x v="3"/>
  </r>
  <r>
    <x v="9"/>
    <x v="4"/>
    <x v="2"/>
    <x v="0"/>
    <x v="29"/>
    <x v="14"/>
    <n v="223227"/>
    <n v="0"/>
    <n v="0"/>
    <x v="3"/>
  </r>
  <r>
    <x v="9"/>
    <x v="4"/>
    <x v="2"/>
    <x v="0"/>
    <x v="29"/>
    <x v="15"/>
    <n v="221221"/>
    <n v="0"/>
    <n v="0"/>
    <x v="3"/>
  </r>
  <r>
    <x v="9"/>
    <x v="4"/>
    <x v="2"/>
    <x v="0"/>
    <x v="29"/>
    <x v="16"/>
    <n v="219254"/>
    <n v="0"/>
    <n v="0"/>
    <x v="3"/>
  </r>
  <r>
    <x v="9"/>
    <x v="4"/>
    <x v="2"/>
    <x v="0"/>
    <x v="29"/>
    <x v="17"/>
    <n v="217321"/>
    <n v="0"/>
    <n v="0"/>
    <x v="3"/>
  </r>
  <r>
    <x v="9"/>
    <x v="4"/>
    <x v="2"/>
    <x v="0"/>
    <x v="29"/>
    <x v="18"/>
    <n v="215424"/>
    <n v="0"/>
    <n v="0"/>
    <x v="3"/>
  </r>
  <r>
    <x v="9"/>
    <x v="4"/>
    <x v="2"/>
    <x v="0"/>
    <x v="29"/>
    <x v="19"/>
    <n v="213560"/>
    <n v="0"/>
    <n v="0"/>
    <x v="3"/>
  </r>
  <r>
    <x v="9"/>
    <x v="4"/>
    <x v="2"/>
    <x v="0"/>
    <x v="29"/>
    <x v="20"/>
    <n v="211742"/>
    <n v="0"/>
    <n v="0"/>
    <x v="3"/>
  </r>
  <r>
    <x v="9"/>
    <x v="4"/>
    <x v="2"/>
    <x v="0"/>
    <x v="29"/>
    <x v="21"/>
    <n v="209958"/>
    <n v="0"/>
    <n v="0"/>
    <x v="3"/>
  </r>
  <r>
    <x v="9"/>
    <x v="4"/>
    <x v="2"/>
    <x v="0"/>
    <x v="29"/>
    <x v="22"/>
    <n v="208208"/>
    <n v="0"/>
    <n v="0"/>
    <x v="3"/>
  </r>
  <r>
    <x v="9"/>
    <x v="4"/>
    <x v="2"/>
    <x v="0"/>
    <x v="29"/>
    <x v="23"/>
    <n v="206492"/>
    <n v="0"/>
    <n v="0"/>
    <x v="3"/>
  </r>
  <r>
    <x v="9"/>
    <x v="4"/>
    <x v="2"/>
    <x v="0"/>
    <x v="29"/>
    <x v="24"/>
    <n v="204808"/>
    <n v="0"/>
    <n v="0"/>
    <x v="3"/>
  </r>
  <r>
    <x v="9"/>
    <x v="4"/>
    <x v="2"/>
    <x v="0"/>
    <x v="29"/>
    <x v="25"/>
    <n v="203158"/>
    <n v="0"/>
    <n v="0"/>
    <x v="3"/>
  </r>
  <r>
    <x v="9"/>
    <x v="4"/>
    <x v="2"/>
    <x v="0"/>
    <x v="29"/>
    <x v="26"/>
    <n v="201538"/>
    <n v="0"/>
    <n v="0"/>
    <x v="3"/>
  </r>
  <r>
    <x v="9"/>
    <x v="4"/>
    <x v="2"/>
    <x v="0"/>
    <x v="29"/>
    <x v="27"/>
    <n v="199950"/>
    <n v="0"/>
    <n v="0"/>
    <x v="3"/>
  </r>
  <r>
    <x v="9"/>
    <x v="4"/>
    <x v="2"/>
    <x v="0"/>
    <x v="29"/>
    <x v="28"/>
    <n v="198392"/>
    <n v="0"/>
    <n v="0"/>
    <x v="3"/>
  </r>
  <r>
    <x v="9"/>
    <x v="4"/>
    <x v="2"/>
    <x v="0"/>
    <x v="29"/>
    <x v="29"/>
    <n v="196864"/>
    <n v="0"/>
    <n v="0"/>
    <x v="3"/>
  </r>
  <r>
    <x v="9"/>
    <x v="4"/>
    <x v="2"/>
    <x v="0"/>
    <x v="29"/>
    <x v="30"/>
    <n v="195365"/>
    <n v="0"/>
    <n v="0"/>
    <x v="3"/>
  </r>
  <r>
    <x v="9"/>
    <x v="5"/>
    <x v="0"/>
    <x v="0"/>
    <x v="29"/>
    <x v="0"/>
    <n v="1286697"/>
    <n v="0"/>
    <n v="0"/>
    <x v="3"/>
  </r>
  <r>
    <x v="9"/>
    <x v="5"/>
    <x v="0"/>
    <x v="0"/>
    <x v="29"/>
    <x v="1"/>
    <n v="1294480"/>
    <n v="0"/>
    <n v="0"/>
    <x v="3"/>
  </r>
  <r>
    <x v="9"/>
    <x v="5"/>
    <x v="0"/>
    <x v="0"/>
    <x v="29"/>
    <x v="2"/>
    <n v="1281322"/>
    <n v="0"/>
    <n v="0"/>
    <x v="3"/>
  </r>
  <r>
    <x v="9"/>
    <x v="5"/>
    <x v="0"/>
    <x v="0"/>
    <x v="29"/>
    <x v="3"/>
    <n v="1268354"/>
    <n v="0"/>
    <n v="0"/>
    <x v="3"/>
  </r>
  <r>
    <x v="9"/>
    <x v="5"/>
    <x v="0"/>
    <x v="0"/>
    <x v="29"/>
    <x v="4"/>
    <n v="1255467"/>
    <n v="0"/>
    <n v="0"/>
    <x v="3"/>
  </r>
  <r>
    <x v="9"/>
    <x v="5"/>
    <x v="0"/>
    <x v="0"/>
    <x v="29"/>
    <x v="5"/>
    <n v="1242930"/>
    <n v="0"/>
    <n v="0"/>
    <x v="3"/>
  </r>
  <r>
    <x v="9"/>
    <x v="5"/>
    <x v="0"/>
    <x v="0"/>
    <x v="29"/>
    <x v="6"/>
    <n v="1230690"/>
    <n v="0"/>
    <n v="0"/>
    <x v="3"/>
  </r>
  <r>
    <x v="9"/>
    <x v="5"/>
    <x v="0"/>
    <x v="0"/>
    <x v="29"/>
    <x v="7"/>
    <n v="1218371"/>
    <n v="0"/>
    <n v="0"/>
    <x v="3"/>
  </r>
  <r>
    <x v="9"/>
    <x v="5"/>
    <x v="0"/>
    <x v="0"/>
    <x v="29"/>
    <x v="8"/>
    <n v="1206020"/>
    <n v="0"/>
    <n v="0"/>
    <x v="3"/>
  </r>
  <r>
    <x v="9"/>
    <x v="5"/>
    <x v="0"/>
    <x v="0"/>
    <x v="29"/>
    <x v="9"/>
    <n v="1193693"/>
    <n v="0"/>
    <n v="0"/>
    <x v="3"/>
  </r>
  <r>
    <x v="9"/>
    <x v="5"/>
    <x v="0"/>
    <x v="0"/>
    <x v="29"/>
    <x v="10"/>
    <n v="1180048"/>
    <n v="0"/>
    <n v="0"/>
    <x v="3"/>
  </r>
  <r>
    <x v="9"/>
    <x v="5"/>
    <x v="0"/>
    <x v="0"/>
    <x v="29"/>
    <x v="11"/>
    <n v="1166409"/>
    <n v="0"/>
    <n v="0"/>
    <x v="3"/>
  </r>
  <r>
    <x v="9"/>
    <x v="5"/>
    <x v="0"/>
    <x v="0"/>
    <x v="29"/>
    <x v="12"/>
    <n v="1152782"/>
    <n v="0"/>
    <n v="0"/>
    <x v="3"/>
  </r>
  <r>
    <x v="9"/>
    <x v="5"/>
    <x v="0"/>
    <x v="0"/>
    <x v="29"/>
    <x v="13"/>
    <n v="1139158"/>
    <n v="0"/>
    <n v="0"/>
    <x v="3"/>
  </r>
  <r>
    <x v="9"/>
    <x v="5"/>
    <x v="0"/>
    <x v="0"/>
    <x v="29"/>
    <x v="14"/>
    <n v="1125534"/>
    <n v="0"/>
    <n v="0"/>
    <x v="3"/>
  </r>
  <r>
    <x v="9"/>
    <x v="5"/>
    <x v="0"/>
    <x v="0"/>
    <x v="29"/>
    <x v="15"/>
    <n v="1111909"/>
    <n v="0"/>
    <n v="0"/>
    <x v="3"/>
  </r>
  <r>
    <x v="9"/>
    <x v="5"/>
    <x v="0"/>
    <x v="0"/>
    <x v="29"/>
    <x v="16"/>
    <n v="1098285"/>
    <n v="0"/>
    <n v="0"/>
    <x v="3"/>
  </r>
  <r>
    <x v="9"/>
    <x v="5"/>
    <x v="0"/>
    <x v="0"/>
    <x v="29"/>
    <x v="17"/>
    <n v="1084664"/>
    <n v="0"/>
    <n v="0"/>
    <x v="3"/>
  </r>
  <r>
    <x v="9"/>
    <x v="5"/>
    <x v="0"/>
    <x v="0"/>
    <x v="29"/>
    <x v="18"/>
    <n v="1071046"/>
    <n v="0"/>
    <n v="0"/>
    <x v="3"/>
  </r>
  <r>
    <x v="9"/>
    <x v="5"/>
    <x v="0"/>
    <x v="0"/>
    <x v="29"/>
    <x v="19"/>
    <n v="1057434"/>
    <n v="0"/>
    <n v="0"/>
    <x v="3"/>
  </r>
  <r>
    <x v="9"/>
    <x v="5"/>
    <x v="0"/>
    <x v="0"/>
    <x v="29"/>
    <x v="20"/>
    <n v="1043867"/>
    <n v="0"/>
    <n v="0"/>
    <x v="3"/>
  </r>
  <r>
    <x v="9"/>
    <x v="5"/>
    <x v="0"/>
    <x v="0"/>
    <x v="29"/>
    <x v="21"/>
    <n v="1030301"/>
    <n v="0"/>
    <n v="0"/>
    <x v="3"/>
  </r>
  <r>
    <x v="9"/>
    <x v="5"/>
    <x v="0"/>
    <x v="0"/>
    <x v="29"/>
    <x v="22"/>
    <n v="1016738"/>
    <n v="0"/>
    <n v="0"/>
    <x v="3"/>
  </r>
  <r>
    <x v="9"/>
    <x v="5"/>
    <x v="0"/>
    <x v="0"/>
    <x v="29"/>
    <x v="23"/>
    <n v="1003180"/>
    <n v="0"/>
    <n v="0"/>
    <x v="3"/>
  </r>
  <r>
    <x v="9"/>
    <x v="5"/>
    <x v="0"/>
    <x v="0"/>
    <x v="29"/>
    <x v="24"/>
    <n v="989625"/>
    <n v="0"/>
    <n v="0"/>
    <x v="3"/>
  </r>
  <r>
    <x v="9"/>
    <x v="5"/>
    <x v="0"/>
    <x v="0"/>
    <x v="29"/>
    <x v="25"/>
    <n v="976077"/>
    <n v="0"/>
    <n v="0"/>
    <x v="3"/>
  </r>
  <r>
    <x v="9"/>
    <x v="5"/>
    <x v="0"/>
    <x v="0"/>
    <x v="29"/>
    <x v="26"/>
    <n v="962538"/>
    <n v="0"/>
    <n v="0"/>
    <x v="3"/>
  </r>
  <r>
    <x v="9"/>
    <x v="5"/>
    <x v="0"/>
    <x v="0"/>
    <x v="29"/>
    <x v="27"/>
    <n v="949007"/>
    <n v="0"/>
    <n v="0"/>
    <x v="3"/>
  </r>
  <r>
    <x v="9"/>
    <x v="5"/>
    <x v="0"/>
    <x v="0"/>
    <x v="29"/>
    <x v="28"/>
    <n v="935310"/>
    <n v="0"/>
    <n v="0"/>
    <x v="3"/>
  </r>
  <r>
    <x v="9"/>
    <x v="5"/>
    <x v="0"/>
    <x v="0"/>
    <x v="29"/>
    <x v="29"/>
    <n v="921505"/>
    <n v="0"/>
    <n v="0"/>
    <x v="3"/>
  </r>
  <r>
    <x v="9"/>
    <x v="5"/>
    <x v="0"/>
    <x v="0"/>
    <x v="29"/>
    <x v="30"/>
    <n v="907707"/>
    <n v="0"/>
    <n v="0"/>
    <x v="3"/>
  </r>
  <r>
    <x v="9"/>
    <x v="5"/>
    <x v="1"/>
    <x v="0"/>
    <x v="29"/>
    <x v="0"/>
    <n v="131145"/>
    <n v="0"/>
    <n v="0"/>
    <x v="3"/>
  </r>
  <r>
    <x v="9"/>
    <x v="5"/>
    <x v="1"/>
    <x v="0"/>
    <x v="29"/>
    <x v="1"/>
    <n v="132469"/>
    <n v="0"/>
    <n v="0"/>
    <x v="3"/>
  </r>
  <r>
    <x v="9"/>
    <x v="5"/>
    <x v="1"/>
    <x v="0"/>
    <x v="29"/>
    <x v="2"/>
    <n v="131153"/>
    <n v="0"/>
    <n v="0"/>
    <x v="3"/>
  </r>
  <r>
    <x v="9"/>
    <x v="5"/>
    <x v="1"/>
    <x v="0"/>
    <x v="29"/>
    <x v="3"/>
    <n v="129863"/>
    <n v="0"/>
    <n v="0"/>
    <x v="3"/>
  </r>
  <r>
    <x v="9"/>
    <x v="5"/>
    <x v="1"/>
    <x v="0"/>
    <x v="29"/>
    <x v="4"/>
    <n v="128569"/>
    <n v="0"/>
    <n v="0"/>
    <x v="3"/>
  </r>
  <r>
    <x v="9"/>
    <x v="5"/>
    <x v="1"/>
    <x v="0"/>
    <x v="29"/>
    <x v="5"/>
    <n v="127325"/>
    <n v="0"/>
    <n v="0"/>
    <x v="3"/>
  </r>
  <r>
    <x v="9"/>
    <x v="5"/>
    <x v="1"/>
    <x v="0"/>
    <x v="29"/>
    <x v="6"/>
    <n v="126117"/>
    <n v="0"/>
    <n v="0"/>
    <x v="3"/>
  </r>
  <r>
    <x v="9"/>
    <x v="5"/>
    <x v="1"/>
    <x v="0"/>
    <x v="29"/>
    <x v="7"/>
    <n v="124900"/>
    <n v="0"/>
    <n v="0"/>
    <x v="3"/>
  </r>
  <r>
    <x v="9"/>
    <x v="5"/>
    <x v="1"/>
    <x v="0"/>
    <x v="29"/>
    <x v="8"/>
    <n v="123677"/>
    <n v="0"/>
    <n v="0"/>
    <x v="3"/>
  </r>
  <r>
    <x v="9"/>
    <x v="5"/>
    <x v="1"/>
    <x v="0"/>
    <x v="29"/>
    <x v="9"/>
    <n v="122456"/>
    <n v="0"/>
    <n v="0"/>
    <x v="3"/>
  </r>
  <r>
    <x v="9"/>
    <x v="5"/>
    <x v="1"/>
    <x v="0"/>
    <x v="29"/>
    <x v="10"/>
    <n v="121075"/>
    <n v="0"/>
    <n v="0"/>
    <x v="3"/>
  </r>
  <r>
    <x v="9"/>
    <x v="5"/>
    <x v="1"/>
    <x v="0"/>
    <x v="29"/>
    <x v="11"/>
    <n v="119696"/>
    <n v="0"/>
    <n v="0"/>
    <x v="3"/>
  </r>
  <r>
    <x v="9"/>
    <x v="5"/>
    <x v="1"/>
    <x v="0"/>
    <x v="29"/>
    <x v="12"/>
    <n v="118319"/>
    <n v="0"/>
    <n v="0"/>
    <x v="3"/>
  </r>
  <r>
    <x v="9"/>
    <x v="5"/>
    <x v="1"/>
    <x v="0"/>
    <x v="29"/>
    <x v="13"/>
    <n v="116942"/>
    <n v="0"/>
    <n v="0"/>
    <x v="3"/>
  </r>
  <r>
    <x v="9"/>
    <x v="5"/>
    <x v="1"/>
    <x v="0"/>
    <x v="29"/>
    <x v="14"/>
    <n v="115564"/>
    <n v="0"/>
    <n v="0"/>
    <x v="3"/>
  </r>
  <r>
    <x v="9"/>
    <x v="5"/>
    <x v="1"/>
    <x v="0"/>
    <x v="29"/>
    <x v="15"/>
    <n v="114186"/>
    <n v="0"/>
    <n v="0"/>
    <x v="3"/>
  </r>
  <r>
    <x v="9"/>
    <x v="5"/>
    <x v="1"/>
    <x v="0"/>
    <x v="29"/>
    <x v="16"/>
    <n v="112807"/>
    <n v="0"/>
    <n v="0"/>
    <x v="3"/>
  </r>
  <r>
    <x v="9"/>
    <x v="5"/>
    <x v="1"/>
    <x v="0"/>
    <x v="29"/>
    <x v="17"/>
    <n v="111426"/>
    <n v="0"/>
    <n v="0"/>
    <x v="3"/>
  </r>
  <r>
    <x v="9"/>
    <x v="5"/>
    <x v="1"/>
    <x v="0"/>
    <x v="29"/>
    <x v="18"/>
    <n v="110045"/>
    <n v="0"/>
    <n v="0"/>
    <x v="3"/>
  </r>
  <r>
    <x v="9"/>
    <x v="5"/>
    <x v="1"/>
    <x v="0"/>
    <x v="29"/>
    <x v="19"/>
    <n v="108663"/>
    <n v="0"/>
    <n v="0"/>
    <x v="3"/>
  </r>
  <r>
    <x v="9"/>
    <x v="5"/>
    <x v="1"/>
    <x v="0"/>
    <x v="29"/>
    <x v="20"/>
    <n v="107286"/>
    <n v="0"/>
    <n v="0"/>
    <x v="3"/>
  </r>
  <r>
    <x v="9"/>
    <x v="5"/>
    <x v="1"/>
    <x v="0"/>
    <x v="29"/>
    <x v="21"/>
    <n v="105909"/>
    <n v="0"/>
    <n v="0"/>
    <x v="3"/>
  </r>
  <r>
    <x v="9"/>
    <x v="5"/>
    <x v="1"/>
    <x v="0"/>
    <x v="29"/>
    <x v="22"/>
    <n v="104531"/>
    <n v="0"/>
    <n v="0"/>
    <x v="3"/>
  </r>
  <r>
    <x v="9"/>
    <x v="5"/>
    <x v="1"/>
    <x v="0"/>
    <x v="29"/>
    <x v="23"/>
    <n v="103154"/>
    <n v="0"/>
    <n v="0"/>
    <x v="3"/>
  </r>
  <r>
    <x v="9"/>
    <x v="5"/>
    <x v="1"/>
    <x v="0"/>
    <x v="29"/>
    <x v="24"/>
    <n v="101777"/>
    <n v="0"/>
    <n v="0"/>
    <x v="3"/>
  </r>
  <r>
    <x v="9"/>
    <x v="5"/>
    <x v="1"/>
    <x v="0"/>
    <x v="29"/>
    <x v="25"/>
    <n v="100402"/>
    <n v="0"/>
    <n v="0"/>
    <x v="3"/>
  </r>
  <r>
    <x v="9"/>
    <x v="5"/>
    <x v="1"/>
    <x v="0"/>
    <x v="29"/>
    <x v="26"/>
    <n v="99027"/>
    <n v="0"/>
    <n v="0"/>
    <x v="3"/>
  </r>
  <r>
    <x v="9"/>
    <x v="5"/>
    <x v="1"/>
    <x v="0"/>
    <x v="29"/>
    <x v="27"/>
    <n v="97653"/>
    <n v="0"/>
    <n v="0"/>
    <x v="3"/>
  </r>
  <r>
    <x v="9"/>
    <x v="5"/>
    <x v="1"/>
    <x v="0"/>
    <x v="29"/>
    <x v="28"/>
    <n v="96262"/>
    <n v="0"/>
    <n v="0"/>
    <x v="3"/>
  </r>
  <r>
    <x v="9"/>
    <x v="5"/>
    <x v="1"/>
    <x v="0"/>
    <x v="29"/>
    <x v="29"/>
    <n v="94860"/>
    <n v="0"/>
    <n v="0"/>
    <x v="3"/>
  </r>
  <r>
    <x v="9"/>
    <x v="5"/>
    <x v="1"/>
    <x v="0"/>
    <x v="29"/>
    <x v="30"/>
    <n v="93459"/>
    <n v="0"/>
    <n v="0"/>
    <x v="3"/>
  </r>
  <r>
    <x v="9"/>
    <x v="5"/>
    <x v="2"/>
    <x v="0"/>
    <x v="29"/>
    <x v="0"/>
    <n v="96310"/>
    <n v="0"/>
    <n v="0"/>
    <x v="3"/>
  </r>
  <r>
    <x v="9"/>
    <x v="5"/>
    <x v="2"/>
    <x v="0"/>
    <x v="29"/>
    <x v="1"/>
    <n v="96112"/>
    <n v="0"/>
    <n v="0"/>
    <x v="3"/>
  </r>
  <r>
    <x v="9"/>
    <x v="5"/>
    <x v="2"/>
    <x v="0"/>
    <x v="29"/>
    <x v="2"/>
    <n v="95115"/>
    <n v="0"/>
    <n v="0"/>
    <x v="3"/>
  </r>
  <r>
    <x v="9"/>
    <x v="5"/>
    <x v="2"/>
    <x v="0"/>
    <x v="29"/>
    <x v="3"/>
    <n v="94157"/>
    <n v="0"/>
    <n v="0"/>
    <x v="3"/>
  </r>
  <r>
    <x v="9"/>
    <x v="5"/>
    <x v="2"/>
    <x v="0"/>
    <x v="29"/>
    <x v="4"/>
    <n v="93222"/>
    <n v="0"/>
    <n v="0"/>
    <x v="3"/>
  </r>
  <r>
    <x v="9"/>
    <x v="5"/>
    <x v="2"/>
    <x v="0"/>
    <x v="29"/>
    <x v="5"/>
    <n v="92319"/>
    <n v="0"/>
    <n v="0"/>
    <x v="3"/>
  </r>
  <r>
    <x v="9"/>
    <x v="5"/>
    <x v="2"/>
    <x v="0"/>
    <x v="29"/>
    <x v="6"/>
    <n v="91451"/>
    <n v="0"/>
    <n v="0"/>
    <x v="3"/>
  </r>
  <r>
    <x v="9"/>
    <x v="5"/>
    <x v="2"/>
    <x v="0"/>
    <x v="29"/>
    <x v="7"/>
    <n v="90606"/>
    <n v="0"/>
    <n v="0"/>
    <x v="3"/>
  </r>
  <r>
    <x v="9"/>
    <x v="5"/>
    <x v="2"/>
    <x v="0"/>
    <x v="29"/>
    <x v="8"/>
    <n v="89776"/>
    <n v="0"/>
    <n v="0"/>
    <x v="3"/>
  </r>
  <r>
    <x v="9"/>
    <x v="5"/>
    <x v="2"/>
    <x v="0"/>
    <x v="29"/>
    <x v="9"/>
    <n v="88963"/>
    <n v="0"/>
    <n v="0"/>
    <x v="3"/>
  </r>
  <r>
    <x v="9"/>
    <x v="5"/>
    <x v="2"/>
    <x v="0"/>
    <x v="29"/>
    <x v="10"/>
    <n v="88099"/>
    <n v="0"/>
    <n v="0"/>
    <x v="3"/>
  </r>
  <r>
    <x v="9"/>
    <x v="5"/>
    <x v="2"/>
    <x v="0"/>
    <x v="29"/>
    <x v="11"/>
    <n v="87252"/>
    <n v="0"/>
    <n v="0"/>
    <x v="3"/>
  </r>
  <r>
    <x v="9"/>
    <x v="5"/>
    <x v="2"/>
    <x v="0"/>
    <x v="29"/>
    <x v="12"/>
    <n v="86420"/>
    <n v="0"/>
    <n v="0"/>
    <x v="3"/>
  </r>
  <r>
    <x v="9"/>
    <x v="5"/>
    <x v="2"/>
    <x v="0"/>
    <x v="29"/>
    <x v="13"/>
    <n v="85603"/>
    <n v="0"/>
    <n v="0"/>
    <x v="3"/>
  </r>
  <r>
    <x v="9"/>
    <x v="5"/>
    <x v="2"/>
    <x v="0"/>
    <x v="29"/>
    <x v="14"/>
    <n v="84802"/>
    <n v="0"/>
    <n v="0"/>
    <x v="3"/>
  </r>
  <r>
    <x v="9"/>
    <x v="5"/>
    <x v="2"/>
    <x v="0"/>
    <x v="29"/>
    <x v="15"/>
    <n v="84014"/>
    <n v="0"/>
    <n v="0"/>
    <x v="3"/>
  </r>
  <r>
    <x v="9"/>
    <x v="5"/>
    <x v="2"/>
    <x v="0"/>
    <x v="29"/>
    <x v="16"/>
    <n v="83242"/>
    <n v="0"/>
    <n v="0"/>
    <x v="3"/>
  </r>
  <r>
    <x v="9"/>
    <x v="5"/>
    <x v="2"/>
    <x v="0"/>
    <x v="29"/>
    <x v="17"/>
    <n v="82482"/>
    <n v="0"/>
    <n v="0"/>
    <x v="3"/>
  </r>
  <r>
    <x v="9"/>
    <x v="5"/>
    <x v="2"/>
    <x v="0"/>
    <x v="29"/>
    <x v="18"/>
    <n v="81737"/>
    <n v="0"/>
    <n v="0"/>
    <x v="3"/>
  </r>
  <r>
    <x v="9"/>
    <x v="5"/>
    <x v="2"/>
    <x v="0"/>
    <x v="29"/>
    <x v="19"/>
    <n v="81005"/>
    <n v="0"/>
    <n v="0"/>
    <x v="3"/>
  </r>
  <r>
    <x v="9"/>
    <x v="5"/>
    <x v="2"/>
    <x v="0"/>
    <x v="29"/>
    <x v="20"/>
    <n v="80288"/>
    <n v="0"/>
    <n v="0"/>
    <x v="3"/>
  </r>
  <r>
    <x v="9"/>
    <x v="5"/>
    <x v="2"/>
    <x v="0"/>
    <x v="29"/>
    <x v="21"/>
    <n v="79584"/>
    <n v="0"/>
    <n v="0"/>
    <x v="3"/>
  </r>
  <r>
    <x v="9"/>
    <x v="5"/>
    <x v="2"/>
    <x v="0"/>
    <x v="29"/>
    <x v="22"/>
    <n v="78893"/>
    <n v="0"/>
    <n v="0"/>
    <x v="3"/>
  </r>
  <r>
    <x v="9"/>
    <x v="5"/>
    <x v="2"/>
    <x v="0"/>
    <x v="29"/>
    <x v="23"/>
    <n v="78215"/>
    <n v="0"/>
    <n v="0"/>
    <x v="3"/>
  </r>
  <r>
    <x v="9"/>
    <x v="5"/>
    <x v="2"/>
    <x v="0"/>
    <x v="29"/>
    <x v="24"/>
    <n v="77549"/>
    <n v="0"/>
    <n v="0"/>
    <x v="3"/>
  </r>
  <r>
    <x v="9"/>
    <x v="5"/>
    <x v="2"/>
    <x v="0"/>
    <x v="29"/>
    <x v="25"/>
    <n v="76895"/>
    <n v="0"/>
    <n v="0"/>
    <x v="3"/>
  </r>
  <r>
    <x v="9"/>
    <x v="5"/>
    <x v="2"/>
    <x v="0"/>
    <x v="29"/>
    <x v="26"/>
    <n v="76254"/>
    <n v="0"/>
    <n v="0"/>
    <x v="3"/>
  </r>
  <r>
    <x v="9"/>
    <x v="5"/>
    <x v="2"/>
    <x v="0"/>
    <x v="29"/>
    <x v="27"/>
    <n v="75624"/>
    <n v="0"/>
    <n v="0"/>
    <x v="3"/>
  </r>
  <r>
    <x v="9"/>
    <x v="5"/>
    <x v="2"/>
    <x v="0"/>
    <x v="29"/>
    <x v="28"/>
    <n v="75006"/>
    <n v="0"/>
    <n v="0"/>
    <x v="3"/>
  </r>
  <r>
    <x v="9"/>
    <x v="5"/>
    <x v="2"/>
    <x v="0"/>
    <x v="29"/>
    <x v="29"/>
    <n v="74400"/>
    <n v="0"/>
    <n v="0"/>
    <x v="3"/>
  </r>
  <r>
    <x v="9"/>
    <x v="5"/>
    <x v="2"/>
    <x v="0"/>
    <x v="29"/>
    <x v="30"/>
    <n v="73804"/>
    <n v="0"/>
    <n v="0"/>
    <x v="3"/>
  </r>
  <r>
    <x v="9"/>
    <x v="6"/>
    <x v="0"/>
    <x v="0"/>
    <x v="29"/>
    <x v="0"/>
    <n v="2455648"/>
    <n v="0"/>
    <n v="0"/>
    <x v="3"/>
  </r>
  <r>
    <x v="9"/>
    <x v="6"/>
    <x v="0"/>
    <x v="0"/>
    <x v="29"/>
    <x v="1"/>
    <n v="2434917"/>
    <n v="0"/>
    <n v="0"/>
    <x v="3"/>
  </r>
  <r>
    <x v="9"/>
    <x v="6"/>
    <x v="0"/>
    <x v="0"/>
    <x v="29"/>
    <x v="2"/>
    <n v="2420299"/>
    <n v="0"/>
    <n v="0"/>
    <x v="3"/>
  </r>
  <r>
    <x v="9"/>
    <x v="6"/>
    <x v="0"/>
    <x v="0"/>
    <x v="29"/>
    <x v="3"/>
    <n v="2398500"/>
    <n v="0"/>
    <n v="0"/>
    <x v="3"/>
  </r>
  <r>
    <x v="9"/>
    <x v="6"/>
    <x v="0"/>
    <x v="0"/>
    <x v="29"/>
    <x v="4"/>
    <n v="2376344"/>
    <n v="0"/>
    <n v="0"/>
    <x v="3"/>
  </r>
  <r>
    <x v="9"/>
    <x v="6"/>
    <x v="0"/>
    <x v="0"/>
    <x v="29"/>
    <x v="5"/>
    <n v="2353551"/>
    <n v="0"/>
    <n v="0"/>
    <x v="3"/>
  </r>
  <r>
    <x v="9"/>
    <x v="6"/>
    <x v="0"/>
    <x v="0"/>
    <x v="29"/>
    <x v="6"/>
    <n v="2330962"/>
    <n v="0"/>
    <n v="0"/>
    <x v="3"/>
  </r>
  <r>
    <x v="9"/>
    <x v="6"/>
    <x v="0"/>
    <x v="0"/>
    <x v="29"/>
    <x v="7"/>
    <n v="2308446"/>
    <n v="0"/>
    <n v="0"/>
    <x v="3"/>
  </r>
  <r>
    <x v="9"/>
    <x v="6"/>
    <x v="0"/>
    <x v="0"/>
    <x v="29"/>
    <x v="8"/>
    <n v="2285956"/>
    <n v="0"/>
    <n v="0"/>
    <x v="3"/>
  </r>
  <r>
    <x v="9"/>
    <x v="6"/>
    <x v="0"/>
    <x v="0"/>
    <x v="29"/>
    <x v="9"/>
    <n v="2263614"/>
    <n v="0"/>
    <n v="0"/>
    <x v="3"/>
  </r>
  <r>
    <x v="9"/>
    <x v="6"/>
    <x v="0"/>
    <x v="0"/>
    <x v="29"/>
    <x v="10"/>
    <n v="2238114"/>
    <n v="0"/>
    <n v="0"/>
    <x v="3"/>
  </r>
  <r>
    <x v="9"/>
    <x v="6"/>
    <x v="0"/>
    <x v="0"/>
    <x v="29"/>
    <x v="11"/>
    <n v="2212655"/>
    <n v="0"/>
    <n v="0"/>
    <x v="3"/>
  </r>
  <r>
    <x v="9"/>
    <x v="6"/>
    <x v="0"/>
    <x v="0"/>
    <x v="29"/>
    <x v="12"/>
    <n v="2187213"/>
    <n v="0"/>
    <n v="0"/>
    <x v="3"/>
  </r>
  <r>
    <x v="9"/>
    <x v="6"/>
    <x v="0"/>
    <x v="0"/>
    <x v="29"/>
    <x v="13"/>
    <n v="2161773"/>
    <n v="0"/>
    <n v="0"/>
    <x v="3"/>
  </r>
  <r>
    <x v="9"/>
    <x v="6"/>
    <x v="0"/>
    <x v="0"/>
    <x v="29"/>
    <x v="14"/>
    <n v="2136335"/>
    <n v="0"/>
    <n v="0"/>
    <x v="3"/>
  </r>
  <r>
    <x v="9"/>
    <x v="6"/>
    <x v="0"/>
    <x v="0"/>
    <x v="29"/>
    <x v="15"/>
    <n v="2110887"/>
    <n v="0"/>
    <n v="0"/>
    <x v="3"/>
  </r>
  <r>
    <x v="9"/>
    <x v="6"/>
    <x v="0"/>
    <x v="0"/>
    <x v="29"/>
    <x v="16"/>
    <n v="2085440"/>
    <n v="0"/>
    <n v="0"/>
    <x v="3"/>
  </r>
  <r>
    <x v="9"/>
    <x v="6"/>
    <x v="0"/>
    <x v="0"/>
    <x v="29"/>
    <x v="17"/>
    <n v="2060006"/>
    <n v="0"/>
    <n v="0"/>
    <x v="3"/>
  </r>
  <r>
    <x v="9"/>
    <x v="6"/>
    <x v="0"/>
    <x v="0"/>
    <x v="29"/>
    <x v="18"/>
    <n v="2034599"/>
    <n v="0"/>
    <n v="0"/>
    <x v="3"/>
  </r>
  <r>
    <x v="9"/>
    <x v="6"/>
    <x v="0"/>
    <x v="0"/>
    <x v="29"/>
    <x v="19"/>
    <n v="2009184"/>
    <n v="0"/>
    <n v="0"/>
    <x v="3"/>
  </r>
  <r>
    <x v="9"/>
    <x v="6"/>
    <x v="0"/>
    <x v="0"/>
    <x v="29"/>
    <x v="20"/>
    <n v="1983882"/>
    <n v="0"/>
    <n v="0"/>
    <x v="3"/>
  </r>
  <r>
    <x v="9"/>
    <x v="6"/>
    <x v="0"/>
    <x v="0"/>
    <x v="29"/>
    <x v="21"/>
    <n v="1958556"/>
    <n v="0"/>
    <n v="0"/>
    <x v="3"/>
  </r>
  <r>
    <x v="9"/>
    <x v="6"/>
    <x v="0"/>
    <x v="0"/>
    <x v="29"/>
    <x v="22"/>
    <n v="1933233"/>
    <n v="0"/>
    <n v="0"/>
    <x v="3"/>
  </r>
  <r>
    <x v="9"/>
    <x v="6"/>
    <x v="0"/>
    <x v="0"/>
    <x v="29"/>
    <x v="23"/>
    <n v="1907905"/>
    <n v="0"/>
    <n v="0"/>
    <x v="3"/>
  </r>
  <r>
    <x v="9"/>
    <x v="6"/>
    <x v="0"/>
    <x v="0"/>
    <x v="29"/>
    <x v="24"/>
    <n v="1882571"/>
    <n v="0"/>
    <n v="0"/>
    <x v="3"/>
  </r>
  <r>
    <x v="9"/>
    <x v="6"/>
    <x v="0"/>
    <x v="0"/>
    <x v="29"/>
    <x v="25"/>
    <n v="1857255"/>
    <n v="0"/>
    <n v="0"/>
    <x v="3"/>
  </r>
  <r>
    <x v="9"/>
    <x v="6"/>
    <x v="0"/>
    <x v="0"/>
    <x v="29"/>
    <x v="26"/>
    <n v="1831963"/>
    <n v="0"/>
    <n v="0"/>
    <x v="3"/>
  </r>
  <r>
    <x v="9"/>
    <x v="6"/>
    <x v="0"/>
    <x v="0"/>
    <x v="29"/>
    <x v="27"/>
    <n v="1806692"/>
    <n v="0"/>
    <n v="0"/>
    <x v="3"/>
  </r>
  <r>
    <x v="9"/>
    <x v="6"/>
    <x v="0"/>
    <x v="0"/>
    <x v="29"/>
    <x v="28"/>
    <n v="1781090"/>
    <n v="0"/>
    <n v="0"/>
    <x v="3"/>
  </r>
  <r>
    <x v="9"/>
    <x v="6"/>
    <x v="0"/>
    <x v="0"/>
    <x v="29"/>
    <x v="29"/>
    <n v="1755276"/>
    <n v="0"/>
    <n v="0"/>
    <x v="3"/>
  </r>
  <r>
    <x v="9"/>
    <x v="6"/>
    <x v="0"/>
    <x v="0"/>
    <x v="29"/>
    <x v="30"/>
    <n v="1729479"/>
    <n v="0"/>
    <n v="0"/>
    <x v="3"/>
  </r>
  <r>
    <x v="9"/>
    <x v="6"/>
    <x v="1"/>
    <x v="0"/>
    <x v="29"/>
    <x v="0"/>
    <n v="343118"/>
    <n v="0"/>
    <n v="0"/>
    <x v="3"/>
  </r>
  <r>
    <x v="9"/>
    <x v="6"/>
    <x v="1"/>
    <x v="0"/>
    <x v="29"/>
    <x v="1"/>
    <n v="340340"/>
    <n v="0"/>
    <n v="0"/>
    <x v="3"/>
  </r>
  <r>
    <x v="9"/>
    <x v="6"/>
    <x v="1"/>
    <x v="0"/>
    <x v="29"/>
    <x v="2"/>
    <n v="338572"/>
    <n v="0"/>
    <n v="0"/>
    <x v="3"/>
  </r>
  <r>
    <x v="9"/>
    <x v="6"/>
    <x v="1"/>
    <x v="0"/>
    <x v="29"/>
    <x v="3"/>
    <n v="335646"/>
    <n v="0"/>
    <n v="0"/>
    <x v="3"/>
  </r>
  <r>
    <x v="9"/>
    <x v="6"/>
    <x v="1"/>
    <x v="0"/>
    <x v="29"/>
    <x v="4"/>
    <n v="332595"/>
    <n v="0"/>
    <n v="0"/>
    <x v="3"/>
  </r>
  <r>
    <x v="9"/>
    <x v="6"/>
    <x v="1"/>
    <x v="0"/>
    <x v="29"/>
    <x v="5"/>
    <n v="329485"/>
    <n v="0"/>
    <n v="0"/>
    <x v="3"/>
  </r>
  <r>
    <x v="9"/>
    <x v="6"/>
    <x v="1"/>
    <x v="0"/>
    <x v="29"/>
    <x v="6"/>
    <n v="326403"/>
    <n v="0"/>
    <n v="0"/>
    <x v="3"/>
  </r>
  <r>
    <x v="9"/>
    <x v="6"/>
    <x v="1"/>
    <x v="0"/>
    <x v="29"/>
    <x v="7"/>
    <n v="323331"/>
    <n v="0"/>
    <n v="0"/>
    <x v="3"/>
  </r>
  <r>
    <x v="9"/>
    <x v="6"/>
    <x v="1"/>
    <x v="0"/>
    <x v="29"/>
    <x v="8"/>
    <n v="320260"/>
    <n v="0"/>
    <n v="0"/>
    <x v="3"/>
  </r>
  <r>
    <x v="9"/>
    <x v="6"/>
    <x v="1"/>
    <x v="0"/>
    <x v="29"/>
    <x v="9"/>
    <n v="317211"/>
    <n v="0"/>
    <n v="0"/>
    <x v="3"/>
  </r>
  <r>
    <x v="9"/>
    <x v="6"/>
    <x v="1"/>
    <x v="0"/>
    <x v="29"/>
    <x v="10"/>
    <n v="313672"/>
    <n v="0"/>
    <n v="0"/>
    <x v="3"/>
  </r>
  <r>
    <x v="9"/>
    <x v="6"/>
    <x v="1"/>
    <x v="0"/>
    <x v="29"/>
    <x v="11"/>
    <n v="310149"/>
    <n v="0"/>
    <n v="0"/>
    <x v="3"/>
  </r>
  <r>
    <x v="9"/>
    <x v="6"/>
    <x v="1"/>
    <x v="0"/>
    <x v="29"/>
    <x v="12"/>
    <n v="306627"/>
    <n v="0"/>
    <n v="0"/>
    <x v="3"/>
  </r>
  <r>
    <x v="9"/>
    <x v="6"/>
    <x v="1"/>
    <x v="0"/>
    <x v="29"/>
    <x v="13"/>
    <n v="303105"/>
    <n v="0"/>
    <n v="0"/>
    <x v="3"/>
  </r>
  <r>
    <x v="9"/>
    <x v="6"/>
    <x v="1"/>
    <x v="0"/>
    <x v="29"/>
    <x v="14"/>
    <n v="299581"/>
    <n v="0"/>
    <n v="0"/>
    <x v="3"/>
  </r>
  <r>
    <x v="9"/>
    <x v="6"/>
    <x v="1"/>
    <x v="0"/>
    <x v="29"/>
    <x v="15"/>
    <n v="296054"/>
    <n v="0"/>
    <n v="0"/>
    <x v="3"/>
  </r>
  <r>
    <x v="9"/>
    <x v="6"/>
    <x v="1"/>
    <x v="0"/>
    <x v="29"/>
    <x v="16"/>
    <n v="292527"/>
    <n v="0"/>
    <n v="0"/>
    <x v="3"/>
  </r>
  <r>
    <x v="9"/>
    <x v="6"/>
    <x v="1"/>
    <x v="0"/>
    <x v="29"/>
    <x v="17"/>
    <n v="288993"/>
    <n v="0"/>
    <n v="0"/>
    <x v="3"/>
  </r>
  <r>
    <x v="9"/>
    <x v="6"/>
    <x v="1"/>
    <x v="0"/>
    <x v="29"/>
    <x v="18"/>
    <n v="285459"/>
    <n v="0"/>
    <n v="0"/>
    <x v="3"/>
  </r>
  <r>
    <x v="9"/>
    <x v="6"/>
    <x v="1"/>
    <x v="0"/>
    <x v="29"/>
    <x v="19"/>
    <n v="281923"/>
    <n v="0"/>
    <n v="0"/>
    <x v="3"/>
  </r>
  <r>
    <x v="9"/>
    <x v="6"/>
    <x v="1"/>
    <x v="0"/>
    <x v="29"/>
    <x v="20"/>
    <n v="278401"/>
    <n v="0"/>
    <n v="0"/>
    <x v="3"/>
  </r>
  <r>
    <x v="9"/>
    <x v="6"/>
    <x v="1"/>
    <x v="0"/>
    <x v="29"/>
    <x v="21"/>
    <n v="274874"/>
    <n v="0"/>
    <n v="0"/>
    <x v="3"/>
  </r>
  <r>
    <x v="9"/>
    <x v="6"/>
    <x v="1"/>
    <x v="0"/>
    <x v="29"/>
    <x v="22"/>
    <n v="271345"/>
    <n v="0"/>
    <n v="0"/>
    <x v="3"/>
  </r>
  <r>
    <x v="9"/>
    <x v="6"/>
    <x v="1"/>
    <x v="0"/>
    <x v="29"/>
    <x v="23"/>
    <n v="267815"/>
    <n v="0"/>
    <n v="0"/>
    <x v="3"/>
  </r>
  <r>
    <x v="9"/>
    <x v="6"/>
    <x v="1"/>
    <x v="0"/>
    <x v="29"/>
    <x v="24"/>
    <n v="264287"/>
    <n v="0"/>
    <n v="0"/>
    <x v="3"/>
  </r>
  <r>
    <x v="9"/>
    <x v="6"/>
    <x v="1"/>
    <x v="0"/>
    <x v="29"/>
    <x v="25"/>
    <n v="260762"/>
    <n v="0"/>
    <n v="0"/>
    <x v="3"/>
  </r>
  <r>
    <x v="9"/>
    <x v="6"/>
    <x v="1"/>
    <x v="0"/>
    <x v="29"/>
    <x v="26"/>
    <n v="257239"/>
    <n v="0"/>
    <n v="0"/>
    <x v="3"/>
  </r>
  <r>
    <x v="9"/>
    <x v="6"/>
    <x v="1"/>
    <x v="0"/>
    <x v="29"/>
    <x v="27"/>
    <n v="253720"/>
    <n v="0"/>
    <n v="0"/>
    <x v="3"/>
  </r>
  <r>
    <x v="9"/>
    <x v="6"/>
    <x v="1"/>
    <x v="0"/>
    <x v="29"/>
    <x v="28"/>
    <n v="250153"/>
    <n v="0"/>
    <n v="0"/>
    <x v="3"/>
  </r>
  <r>
    <x v="9"/>
    <x v="6"/>
    <x v="1"/>
    <x v="0"/>
    <x v="29"/>
    <x v="29"/>
    <n v="246557"/>
    <n v="0"/>
    <n v="0"/>
    <x v="3"/>
  </r>
  <r>
    <x v="9"/>
    <x v="6"/>
    <x v="1"/>
    <x v="0"/>
    <x v="29"/>
    <x v="30"/>
    <n v="242963"/>
    <n v="0"/>
    <n v="0"/>
    <x v="3"/>
  </r>
  <r>
    <x v="9"/>
    <x v="6"/>
    <x v="2"/>
    <x v="0"/>
    <x v="29"/>
    <x v="0"/>
    <n v="139930"/>
    <n v="0"/>
    <n v="0"/>
    <x v="3"/>
  </r>
  <r>
    <x v="9"/>
    <x v="6"/>
    <x v="2"/>
    <x v="0"/>
    <x v="29"/>
    <x v="1"/>
    <n v="138655"/>
    <n v="0"/>
    <n v="0"/>
    <x v="3"/>
  </r>
  <r>
    <x v="9"/>
    <x v="6"/>
    <x v="2"/>
    <x v="0"/>
    <x v="29"/>
    <x v="2"/>
    <n v="137637"/>
    <n v="0"/>
    <n v="0"/>
    <x v="3"/>
  </r>
  <r>
    <x v="9"/>
    <x v="6"/>
    <x v="2"/>
    <x v="0"/>
    <x v="29"/>
    <x v="3"/>
    <n v="136358"/>
    <n v="0"/>
    <n v="0"/>
    <x v="3"/>
  </r>
  <r>
    <x v="9"/>
    <x v="6"/>
    <x v="2"/>
    <x v="0"/>
    <x v="29"/>
    <x v="4"/>
    <n v="135111"/>
    <n v="0"/>
    <n v="0"/>
    <x v="3"/>
  </r>
  <r>
    <x v="9"/>
    <x v="6"/>
    <x v="2"/>
    <x v="0"/>
    <x v="29"/>
    <x v="5"/>
    <n v="133870"/>
    <n v="0"/>
    <n v="0"/>
    <x v="3"/>
  </r>
  <r>
    <x v="9"/>
    <x v="6"/>
    <x v="2"/>
    <x v="0"/>
    <x v="29"/>
    <x v="6"/>
    <n v="132689"/>
    <n v="0"/>
    <n v="0"/>
    <x v="3"/>
  </r>
  <r>
    <x v="9"/>
    <x v="6"/>
    <x v="2"/>
    <x v="0"/>
    <x v="29"/>
    <x v="7"/>
    <n v="131568"/>
    <n v="0"/>
    <n v="0"/>
    <x v="3"/>
  </r>
  <r>
    <x v="9"/>
    <x v="6"/>
    <x v="2"/>
    <x v="0"/>
    <x v="29"/>
    <x v="8"/>
    <n v="130477"/>
    <n v="0"/>
    <n v="0"/>
    <x v="3"/>
  </r>
  <r>
    <x v="9"/>
    <x v="6"/>
    <x v="2"/>
    <x v="0"/>
    <x v="29"/>
    <x v="9"/>
    <n v="129412"/>
    <n v="0"/>
    <n v="0"/>
    <x v="3"/>
  </r>
  <r>
    <x v="9"/>
    <x v="6"/>
    <x v="2"/>
    <x v="0"/>
    <x v="29"/>
    <x v="10"/>
    <n v="128190"/>
    <n v="0"/>
    <n v="0"/>
    <x v="3"/>
  </r>
  <r>
    <x v="9"/>
    <x v="6"/>
    <x v="2"/>
    <x v="0"/>
    <x v="29"/>
    <x v="11"/>
    <n v="126994"/>
    <n v="0"/>
    <n v="0"/>
    <x v="3"/>
  </r>
  <r>
    <x v="9"/>
    <x v="6"/>
    <x v="2"/>
    <x v="0"/>
    <x v="29"/>
    <x v="12"/>
    <n v="125821"/>
    <n v="0"/>
    <n v="0"/>
    <x v="3"/>
  </r>
  <r>
    <x v="9"/>
    <x v="6"/>
    <x v="2"/>
    <x v="0"/>
    <x v="29"/>
    <x v="13"/>
    <n v="124670"/>
    <n v="0"/>
    <n v="0"/>
    <x v="3"/>
  </r>
  <r>
    <x v="9"/>
    <x v="6"/>
    <x v="2"/>
    <x v="0"/>
    <x v="29"/>
    <x v="14"/>
    <n v="123540"/>
    <n v="0"/>
    <n v="0"/>
    <x v="3"/>
  </r>
  <r>
    <x v="9"/>
    <x v="6"/>
    <x v="2"/>
    <x v="0"/>
    <x v="29"/>
    <x v="15"/>
    <n v="122432"/>
    <n v="0"/>
    <n v="0"/>
    <x v="3"/>
  </r>
  <r>
    <x v="9"/>
    <x v="6"/>
    <x v="2"/>
    <x v="0"/>
    <x v="29"/>
    <x v="16"/>
    <n v="121346"/>
    <n v="0"/>
    <n v="0"/>
    <x v="3"/>
  </r>
  <r>
    <x v="9"/>
    <x v="6"/>
    <x v="2"/>
    <x v="0"/>
    <x v="29"/>
    <x v="17"/>
    <n v="120279"/>
    <n v="0"/>
    <n v="0"/>
    <x v="3"/>
  </r>
  <r>
    <x v="9"/>
    <x v="6"/>
    <x v="2"/>
    <x v="0"/>
    <x v="29"/>
    <x v="18"/>
    <n v="119233"/>
    <n v="0"/>
    <n v="0"/>
    <x v="3"/>
  </r>
  <r>
    <x v="9"/>
    <x v="6"/>
    <x v="2"/>
    <x v="0"/>
    <x v="29"/>
    <x v="19"/>
    <n v="118205"/>
    <n v="0"/>
    <n v="0"/>
    <x v="3"/>
  </r>
  <r>
    <x v="9"/>
    <x v="6"/>
    <x v="2"/>
    <x v="0"/>
    <x v="29"/>
    <x v="20"/>
    <n v="117202"/>
    <n v="0"/>
    <n v="0"/>
    <x v="3"/>
  </r>
  <r>
    <x v="9"/>
    <x v="6"/>
    <x v="2"/>
    <x v="0"/>
    <x v="29"/>
    <x v="21"/>
    <n v="116217"/>
    <n v="0"/>
    <n v="0"/>
    <x v="3"/>
  </r>
  <r>
    <x v="9"/>
    <x v="6"/>
    <x v="2"/>
    <x v="0"/>
    <x v="29"/>
    <x v="22"/>
    <n v="115251"/>
    <n v="0"/>
    <n v="0"/>
    <x v="3"/>
  </r>
  <r>
    <x v="9"/>
    <x v="6"/>
    <x v="2"/>
    <x v="0"/>
    <x v="29"/>
    <x v="23"/>
    <n v="114303"/>
    <n v="0"/>
    <n v="0"/>
    <x v="3"/>
  </r>
  <r>
    <x v="9"/>
    <x v="6"/>
    <x v="2"/>
    <x v="0"/>
    <x v="29"/>
    <x v="24"/>
    <n v="113374"/>
    <n v="0"/>
    <n v="0"/>
    <x v="3"/>
  </r>
  <r>
    <x v="9"/>
    <x v="6"/>
    <x v="2"/>
    <x v="0"/>
    <x v="29"/>
    <x v="25"/>
    <n v="112463"/>
    <n v="0"/>
    <n v="0"/>
    <x v="3"/>
  </r>
  <r>
    <x v="9"/>
    <x v="6"/>
    <x v="2"/>
    <x v="0"/>
    <x v="29"/>
    <x v="26"/>
    <n v="111570"/>
    <n v="0"/>
    <n v="0"/>
    <x v="3"/>
  </r>
  <r>
    <x v="9"/>
    <x v="6"/>
    <x v="2"/>
    <x v="0"/>
    <x v="29"/>
    <x v="27"/>
    <n v="110695"/>
    <n v="0"/>
    <n v="0"/>
    <x v="3"/>
  </r>
  <r>
    <x v="9"/>
    <x v="6"/>
    <x v="2"/>
    <x v="0"/>
    <x v="29"/>
    <x v="28"/>
    <n v="109836"/>
    <n v="0"/>
    <n v="0"/>
    <x v="3"/>
  </r>
  <r>
    <x v="9"/>
    <x v="6"/>
    <x v="2"/>
    <x v="0"/>
    <x v="29"/>
    <x v="29"/>
    <n v="108994"/>
    <n v="0"/>
    <n v="0"/>
    <x v="3"/>
  </r>
  <r>
    <x v="9"/>
    <x v="6"/>
    <x v="2"/>
    <x v="0"/>
    <x v="29"/>
    <x v="30"/>
    <n v="108168"/>
    <n v="0"/>
    <n v="0"/>
    <x v="3"/>
  </r>
  <r>
    <x v="9"/>
    <x v="7"/>
    <x v="0"/>
    <x v="0"/>
    <x v="29"/>
    <x v="0"/>
    <n v="1574206"/>
    <n v="0"/>
    <n v="0"/>
    <x v="3"/>
  </r>
  <r>
    <x v="9"/>
    <x v="7"/>
    <x v="0"/>
    <x v="0"/>
    <x v="29"/>
    <x v="1"/>
    <n v="1593324"/>
    <n v="0"/>
    <n v="0"/>
    <x v="3"/>
  </r>
  <r>
    <x v="9"/>
    <x v="7"/>
    <x v="0"/>
    <x v="0"/>
    <x v="29"/>
    <x v="2"/>
    <n v="1580579"/>
    <n v="0"/>
    <n v="0"/>
    <x v="3"/>
  </r>
  <r>
    <x v="9"/>
    <x v="7"/>
    <x v="0"/>
    <x v="0"/>
    <x v="29"/>
    <x v="3"/>
    <n v="1565720"/>
    <n v="0"/>
    <n v="0"/>
    <x v="3"/>
  </r>
  <r>
    <x v="9"/>
    <x v="7"/>
    <x v="0"/>
    <x v="0"/>
    <x v="29"/>
    <x v="4"/>
    <n v="1550957"/>
    <n v="0"/>
    <n v="0"/>
    <x v="3"/>
  </r>
  <r>
    <x v="9"/>
    <x v="7"/>
    <x v="0"/>
    <x v="0"/>
    <x v="29"/>
    <x v="5"/>
    <n v="1536328"/>
    <n v="0"/>
    <n v="0"/>
    <x v="3"/>
  </r>
  <r>
    <x v="9"/>
    <x v="7"/>
    <x v="0"/>
    <x v="0"/>
    <x v="29"/>
    <x v="6"/>
    <n v="1522022"/>
    <n v="0"/>
    <n v="0"/>
    <x v="3"/>
  </r>
  <r>
    <x v="9"/>
    <x v="7"/>
    <x v="0"/>
    <x v="0"/>
    <x v="29"/>
    <x v="7"/>
    <n v="1507737"/>
    <n v="0"/>
    <n v="0"/>
    <x v="3"/>
  </r>
  <r>
    <x v="9"/>
    <x v="7"/>
    <x v="0"/>
    <x v="0"/>
    <x v="29"/>
    <x v="8"/>
    <n v="1493444"/>
    <n v="0"/>
    <n v="0"/>
    <x v="3"/>
  </r>
  <r>
    <x v="9"/>
    <x v="7"/>
    <x v="0"/>
    <x v="0"/>
    <x v="29"/>
    <x v="9"/>
    <n v="1479174"/>
    <n v="0"/>
    <n v="0"/>
    <x v="3"/>
  </r>
  <r>
    <x v="9"/>
    <x v="7"/>
    <x v="0"/>
    <x v="0"/>
    <x v="29"/>
    <x v="10"/>
    <n v="1462583"/>
    <n v="0"/>
    <n v="0"/>
    <x v="3"/>
  </r>
  <r>
    <x v="9"/>
    <x v="7"/>
    <x v="0"/>
    <x v="0"/>
    <x v="29"/>
    <x v="11"/>
    <n v="1445999"/>
    <n v="0"/>
    <n v="0"/>
    <x v="3"/>
  </r>
  <r>
    <x v="9"/>
    <x v="7"/>
    <x v="0"/>
    <x v="0"/>
    <x v="29"/>
    <x v="12"/>
    <n v="1429431"/>
    <n v="0"/>
    <n v="0"/>
    <x v="3"/>
  </r>
  <r>
    <x v="9"/>
    <x v="7"/>
    <x v="0"/>
    <x v="0"/>
    <x v="29"/>
    <x v="13"/>
    <n v="1412874"/>
    <n v="0"/>
    <n v="0"/>
    <x v="3"/>
  </r>
  <r>
    <x v="9"/>
    <x v="7"/>
    <x v="0"/>
    <x v="0"/>
    <x v="29"/>
    <x v="14"/>
    <n v="1396311"/>
    <n v="0"/>
    <n v="0"/>
    <x v="3"/>
  </r>
  <r>
    <x v="9"/>
    <x v="7"/>
    <x v="0"/>
    <x v="0"/>
    <x v="29"/>
    <x v="15"/>
    <n v="1379744"/>
    <n v="0"/>
    <n v="0"/>
    <x v="3"/>
  </r>
  <r>
    <x v="9"/>
    <x v="7"/>
    <x v="0"/>
    <x v="0"/>
    <x v="29"/>
    <x v="16"/>
    <n v="1363178"/>
    <n v="0"/>
    <n v="0"/>
    <x v="3"/>
  </r>
  <r>
    <x v="9"/>
    <x v="7"/>
    <x v="0"/>
    <x v="0"/>
    <x v="29"/>
    <x v="17"/>
    <n v="1346620"/>
    <n v="0"/>
    <n v="0"/>
    <x v="3"/>
  </r>
  <r>
    <x v="9"/>
    <x v="7"/>
    <x v="0"/>
    <x v="0"/>
    <x v="29"/>
    <x v="18"/>
    <n v="1330070"/>
    <n v="0"/>
    <n v="0"/>
    <x v="3"/>
  </r>
  <r>
    <x v="9"/>
    <x v="7"/>
    <x v="0"/>
    <x v="0"/>
    <x v="29"/>
    <x v="19"/>
    <n v="1313526"/>
    <n v="0"/>
    <n v="0"/>
    <x v="3"/>
  </r>
  <r>
    <x v="9"/>
    <x v="7"/>
    <x v="0"/>
    <x v="0"/>
    <x v="29"/>
    <x v="20"/>
    <n v="1297072"/>
    <n v="0"/>
    <n v="0"/>
    <x v="3"/>
  </r>
  <r>
    <x v="9"/>
    <x v="7"/>
    <x v="0"/>
    <x v="0"/>
    <x v="29"/>
    <x v="21"/>
    <n v="1280614"/>
    <n v="0"/>
    <n v="0"/>
    <x v="3"/>
  </r>
  <r>
    <x v="9"/>
    <x v="7"/>
    <x v="0"/>
    <x v="0"/>
    <x v="29"/>
    <x v="22"/>
    <n v="1264156"/>
    <n v="0"/>
    <n v="0"/>
    <x v="3"/>
  </r>
  <r>
    <x v="9"/>
    <x v="7"/>
    <x v="0"/>
    <x v="0"/>
    <x v="29"/>
    <x v="23"/>
    <n v="1247695"/>
    <n v="0"/>
    <n v="0"/>
    <x v="3"/>
  </r>
  <r>
    <x v="9"/>
    <x v="7"/>
    <x v="0"/>
    <x v="0"/>
    <x v="29"/>
    <x v="24"/>
    <n v="1231232"/>
    <n v="0"/>
    <n v="0"/>
    <x v="3"/>
  </r>
  <r>
    <x v="9"/>
    <x v="7"/>
    <x v="0"/>
    <x v="0"/>
    <x v="29"/>
    <x v="25"/>
    <n v="1214782"/>
    <n v="0"/>
    <n v="0"/>
    <x v="3"/>
  </r>
  <r>
    <x v="9"/>
    <x v="7"/>
    <x v="0"/>
    <x v="0"/>
    <x v="29"/>
    <x v="26"/>
    <n v="1198348"/>
    <n v="0"/>
    <n v="0"/>
    <x v="3"/>
  </r>
  <r>
    <x v="9"/>
    <x v="7"/>
    <x v="0"/>
    <x v="0"/>
    <x v="29"/>
    <x v="27"/>
    <n v="1181928"/>
    <n v="0"/>
    <n v="0"/>
    <x v="3"/>
  </r>
  <r>
    <x v="9"/>
    <x v="7"/>
    <x v="0"/>
    <x v="0"/>
    <x v="29"/>
    <x v="28"/>
    <n v="1165288"/>
    <n v="0"/>
    <n v="0"/>
    <x v="3"/>
  </r>
  <r>
    <x v="9"/>
    <x v="7"/>
    <x v="0"/>
    <x v="0"/>
    <x v="29"/>
    <x v="29"/>
    <n v="1148509"/>
    <n v="0"/>
    <n v="0"/>
    <x v="3"/>
  </r>
  <r>
    <x v="9"/>
    <x v="7"/>
    <x v="0"/>
    <x v="0"/>
    <x v="29"/>
    <x v="30"/>
    <n v="1131745"/>
    <n v="0"/>
    <n v="0"/>
    <x v="3"/>
  </r>
  <r>
    <x v="9"/>
    <x v="7"/>
    <x v="1"/>
    <x v="0"/>
    <x v="29"/>
    <x v="0"/>
    <n v="208923"/>
    <n v="0"/>
    <n v="0"/>
    <x v="3"/>
  </r>
  <r>
    <x v="9"/>
    <x v="7"/>
    <x v="1"/>
    <x v="0"/>
    <x v="29"/>
    <x v="1"/>
    <n v="212496"/>
    <n v="0"/>
    <n v="0"/>
    <x v="3"/>
  </r>
  <r>
    <x v="9"/>
    <x v="7"/>
    <x v="1"/>
    <x v="0"/>
    <x v="29"/>
    <x v="2"/>
    <n v="211133"/>
    <n v="0"/>
    <n v="0"/>
    <x v="3"/>
  </r>
  <r>
    <x v="9"/>
    <x v="7"/>
    <x v="1"/>
    <x v="0"/>
    <x v="29"/>
    <x v="3"/>
    <n v="209317"/>
    <n v="0"/>
    <n v="0"/>
    <x v="3"/>
  </r>
  <r>
    <x v="9"/>
    <x v="7"/>
    <x v="1"/>
    <x v="0"/>
    <x v="29"/>
    <x v="4"/>
    <n v="207442"/>
    <n v="0"/>
    <n v="0"/>
    <x v="3"/>
  </r>
  <r>
    <x v="9"/>
    <x v="7"/>
    <x v="1"/>
    <x v="0"/>
    <x v="29"/>
    <x v="5"/>
    <n v="205620"/>
    <n v="0"/>
    <n v="0"/>
    <x v="3"/>
  </r>
  <r>
    <x v="9"/>
    <x v="7"/>
    <x v="1"/>
    <x v="0"/>
    <x v="29"/>
    <x v="6"/>
    <n v="203850"/>
    <n v="0"/>
    <n v="0"/>
    <x v="3"/>
  </r>
  <r>
    <x v="9"/>
    <x v="7"/>
    <x v="1"/>
    <x v="0"/>
    <x v="29"/>
    <x v="7"/>
    <n v="202083"/>
    <n v="0"/>
    <n v="0"/>
    <x v="3"/>
  </r>
  <r>
    <x v="9"/>
    <x v="7"/>
    <x v="1"/>
    <x v="0"/>
    <x v="29"/>
    <x v="8"/>
    <n v="200310"/>
    <n v="0"/>
    <n v="0"/>
    <x v="3"/>
  </r>
  <r>
    <x v="9"/>
    <x v="7"/>
    <x v="1"/>
    <x v="0"/>
    <x v="29"/>
    <x v="9"/>
    <n v="198538"/>
    <n v="0"/>
    <n v="0"/>
    <x v="3"/>
  </r>
  <r>
    <x v="9"/>
    <x v="7"/>
    <x v="1"/>
    <x v="0"/>
    <x v="29"/>
    <x v="10"/>
    <n v="196368"/>
    <n v="0"/>
    <n v="0"/>
    <x v="3"/>
  </r>
  <r>
    <x v="9"/>
    <x v="7"/>
    <x v="1"/>
    <x v="0"/>
    <x v="29"/>
    <x v="11"/>
    <n v="194208"/>
    <n v="0"/>
    <n v="0"/>
    <x v="3"/>
  </r>
  <r>
    <x v="9"/>
    <x v="7"/>
    <x v="1"/>
    <x v="0"/>
    <x v="29"/>
    <x v="12"/>
    <n v="192049"/>
    <n v="0"/>
    <n v="0"/>
    <x v="3"/>
  </r>
  <r>
    <x v="9"/>
    <x v="7"/>
    <x v="1"/>
    <x v="0"/>
    <x v="29"/>
    <x v="13"/>
    <n v="189891"/>
    <n v="0"/>
    <n v="0"/>
    <x v="3"/>
  </r>
  <r>
    <x v="9"/>
    <x v="7"/>
    <x v="1"/>
    <x v="0"/>
    <x v="29"/>
    <x v="14"/>
    <n v="187729"/>
    <n v="0"/>
    <n v="0"/>
    <x v="3"/>
  </r>
  <r>
    <x v="9"/>
    <x v="7"/>
    <x v="1"/>
    <x v="0"/>
    <x v="29"/>
    <x v="15"/>
    <n v="185565"/>
    <n v="0"/>
    <n v="0"/>
    <x v="3"/>
  </r>
  <r>
    <x v="9"/>
    <x v="7"/>
    <x v="1"/>
    <x v="0"/>
    <x v="29"/>
    <x v="16"/>
    <n v="183400"/>
    <n v="0"/>
    <n v="0"/>
    <x v="3"/>
  </r>
  <r>
    <x v="9"/>
    <x v="7"/>
    <x v="1"/>
    <x v="0"/>
    <x v="29"/>
    <x v="17"/>
    <n v="181227"/>
    <n v="0"/>
    <n v="0"/>
    <x v="3"/>
  </r>
  <r>
    <x v="9"/>
    <x v="7"/>
    <x v="1"/>
    <x v="0"/>
    <x v="29"/>
    <x v="18"/>
    <n v="179051"/>
    <n v="0"/>
    <n v="0"/>
    <x v="3"/>
  </r>
  <r>
    <x v="9"/>
    <x v="7"/>
    <x v="1"/>
    <x v="0"/>
    <x v="29"/>
    <x v="19"/>
    <n v="176874"/>
    <n v="0"/>
    <n v="0"/>
    <x v="3"/>
  </r>
  <r>
    <x v="9"/>
    <x v="7"/>
    <x v="1"/>
    <x v="0"/>
    <x v="29"/>
    <x v="20"/>
    <n v="174709"/>
    <n v="0"/>
    <n v="0"/>
    <x v="3"/>
  </r>
  <r>
    <x v="9"/>
    <x v="7"/>
    <x v="1"/>
    <x v="0"/>
    <x v="29"/>
    <x v="21"/>
    <n v="172540"/>
    <n v="0"/>
    <n v="0"/>
    <x v="3"/>
  </r>
  <r>
    <x v="9"/>
    <x v="7"/>
    <x v="1"/>
    <x v="0"/>
    <x v="29"/>
    <x v="22"/>
    <n v="170369"/>
    <n v="0"/>
    <n v="0"/>
    <x v="3"/>
  </r>
  <r>
    <x v="9"/>
    <x v="7"/>
    <x v="1"/>
    <x v="0"/>
    <x v="29"/>
    <x v="23"/>
    <n v="168197"/>
    <n v="0"/>
    <n v="0"/>
    <x v="3"/>
  </r>
  <r>
    <x v="9"/>
    <x v="7"/>
    <x v="1"/>
    <x v="0"/>
    <x v="29"/>
    <x v="24"/>
    <n v="166027"/>
    <n v="0"/>
    <n v="0"/>
    <x v="3"/>
  </r>
  <r>
    <x v="9"/>
    <x v="7"/>
    <x v="1"/>
    <x v="0"/>
    <x v="29"/>
    <x v="25"/>
    <n v="163858"/>
    <n v="0"/>
    <n v="0"/>
    <x v="3"/>
  </r>
  <r>
    <x v="9"/>
    <x v="7"/>
    <x v="1"/>
    <x v="0"/>
    <x v="29"/>
    <x v="26"/>
    <n v="161692"/>
    <n v="0"/>
    <n v="0"/>
    <x v="3"/>
  </r>
  <r>
    <x v="9"/>
    <x v="7"/>
    <x v="1"/>
    <x v="0"/>
    <x v="29"/>
    <x v="27"/>
    <n v="159527"/>
    <n v="0"/>
    <n v="0"/>
    <x v="3"/>
  </r>
  <r>
    <x v="9"/>
    <x v="7"/>
    <x v="1"/>
    <x v="0"/>
    <x v="29"/>
    <x v="28"/>
    <n v="157332"/>
    <n v="0"/>
    <n v="0"/>
    <x v="3"/>
  </r>
  <r>
    <x v="9"/>
    <x v="7"/>
    <x v="1"/>
    <x v="0"/>
    <x v="29"/>
    <x v="29"/>
    <n v="155119"/>
    <n v="0"/>
    <n v="0"/>
    <x v="3"/>
  </r>
  <r>
    <x v="9"/>
    <x v="7"/>
    <x v="1"/>
    <x v="0"/>
    <x v="29"/>
    <x v="30"/>
    <n v="152908"/>
    <n v="0"/>
    <n v="0"/>
    <x v="3"/>
  </r>
  <r>
    <x v="9"/>
    <x v="7"/>
    <x v="2"/>
    <x v="0"/>
    <x v="29"/>
    <x v="0"/>
    <n v="83623"/>
    <n v="0"/>
    <n v="0"/>
    <x v="3"/>
  </r>
  <r>
    <x v="9"/>
    <x v="7"/>
    <x v="2"/>
    <x v="0"/>
    <x v="29"/>
    <x v="1"/>
    <n v="83684"/>
    <n v="0"/>
    <n v="0"/>
    <x v="3"/>
  </r>
  <r>
    <x v="9"/>
    <x v="7"/>
    <x v="2"/>
    <x v="0"/>
    <x v="29"/>
    <x v="2"/>
    <n v="82926"/>
    <n v="0"/>
    <n v="0"/>
    <x v="3"/>
  </r>
  <r>
    <x v="9"/>
    <x v="7"/>
    <x v="2"/>
    <x v="0"/>
    <x v="29"/>
    <x v="3"/>
    <n v="82117"/>
    <n v="0"/>
    <n v="0"/>
    <x v="3"/>
  </r>
  <r>
    <x v="9"/>
    <x v="7"/>
    <x v="2"/>
    <x v="0"/>
    <x v="29"/>
    <x v="4"/>
    <n v="81328"/>
    <n v="0"/>
    <n v="0"/>
    <x v="3"/>
  </r>
  <r>
    <x v="9"/>
    <x v="7"/>
    <x v="2"/>
    <x v="0"/>
    <x v="29"/>
    <x v="5"/>
    <n v="80563"/>
    <n v="0"/>
    <n v="0"/>
    <x v="3"/>
  </r>
  <r>
    <x v="9"/>
    <x v="7"/>
    <x v="2"/>
    <x v="0"/>
    <x v="29"/>
    <x v="6"/>
    <n v="79833"/>
    <n v="0"/>
    <n v="0"/>
    <x v="3"/>
  </r>
  <r>
    <x v="9"/>
    <x v="7"/>
    <x v="2"/>
    <x v="0"/>
    <x v="29"/>
    <x v="7"/>
    <n v="79130"/>
    <n v="0"/>
    <n v="0"/>
    <x v="3"/>
  </r>
  <r>
    <x v="9"/>
    <x v="7"/>
    <x v="2"/>
    <x v="0"/>
    <x v="29"/>
    <x v="8"/>
    <n v="78442"/>
    <n v="0"/>
    <n v="0"/>
    <x v="3"/>
  </r>
  <r>
    <x v="9"/>
    <x v="7"/>
    <x v="2"/>
    <x v="0"/>
    <x v="29"/>
    <x v="9"/>
    <n v="77767"/>
    <n v="0"/>
    <n v="0"/>
    <x v="3"/>
  </r>
  <r>
    <x v="9"/>
    <x v="7"/>
    <x v="2"/>
    <x v="0"/>
    <x v="29"/>
    <x v="10"/>
    <n v="77021"/>
    <n v="0"/>
    <n v="0"/>
    <x v="3"/>
  </r>
  <r>
    <x v="9"/>
    <x v="7"/>
    <x v="2"/>
    <x v="0"/>
    <x v="29"/>
    <x v="11"/>
    <n v="76288"/>
    <n v="0"/>
    <n v="0"/>
    <x v="3"/>
  </r>
  <r>
    <x v="9"/>
    <x v="7"/>
    <x v="2"/>
    <x v="0"/>
    <x v="29"/>
    <x v="12"/>
    <n v="75570"/>
    <n v="0"/>
    <n v="0"/>
    <x v="3"/>
  </r>
  <r>
    <x v="9"/>
    <x v="7"/>
    <x v="2"/>
    <x v="0"/>
    <x v="29"/>
    <x v="13"/>
    <n v="74864"/>
    <n v="0"/>
    <n v="0"/>
    <x v="3"/>
  </r>
  <r>
    <x v="9"/>
    <x v="7"/>
    <x v="2"/>
    <x v="0"/>
    <x v="29"/>
    <x v="14"/>
    <n v="74172"/>
    <n v="0"/>
    <n v="0"/>
    <x v="3"/>
  </r>
  <r>
    <x v="9"/>
    <x v="7"/>
    <x v="2"/>
    <x v="0"/>
    <x v="29"/>
    <x v="15"/>
    <n v="73491"/>
    <n v="0"/>
    <n v="0"/>
    <x v="3"/>
  </r>
  <r>
    <x v="9"/>
    <x v="7"/>
    <x v="2"/>
    <x v="0"/>
    <x v="29"/>
    <x v="16"/>
    <n v="72824"/>
    <n v="0"/>
    <n v="0"/>
    <x v="3"/>
  </r>
  <r>
    <x v="9"/>
    <x v="7"/>
    <x v="2"/>
    <x v="0"/>
    <x v="29"/>
    <x v="17"/>
    <n v="72169"/>
    <n v="0"/>
    <n v="0"/>
    <x v="3"/>
  </r>
  <r>
    <x v="9"/>
    <x v="7"/>
    <x v="2"/>
    <x v="0"/>
    <x v="29"/>
    <x v="18"/>
    <n v="71525"/>
    <n v="0"/>
    <n v="0"/>
    <x v="3"/>
  </r>
  <r>
    <x v="9"/>
    <x v="7"/>
    <x v="2"/>
    <x v="0"/>
    <x v="29"/>
    <x v="19"/>
    <n v="70893"/>
    <n v="0"/>
    <n v="0"/>
    <x v="3"/>
  </r>
  <r>
    <x v="9"/>
    <x v="7"/>
    <x v="2"/>
    <x v="0"/>
    <x v="29"/>
    <x v="20"/>
    <n v="70275"/>
    <n v="0"/>
    <n v="0"/>
    <x v="3"/>
  </r>
  <r>
    <x v="9"/>
    <x v="7"/>
    <x v="2"/>
    <x v="0"/>
    <x v="29"/>
    <x v="21"/>
    <n v="69668"/>
    <n v="0"/>
    <n v="0"/>
    <x v="3"/>
  </r>
  <r>
    <x v="9"/>
    <x v="7"/>
    <x v="2"/>
    <x v="0"/>
    <x v="29"/>
    <x v="22"/>
    <n v="69073"/>
    <n v="0"/>
    <n v="0"/>
    <x v="3"/>
  </r>
  <r>
    <x v="9"/>
    <x v="7"/>
    <x v="2"/>
    <x v="0"/>
    <x v="29"/>
    <x v="23"/>
    <n v="68488"/>
    <n v="0"/>
    <n v="0"/>
    <x v="3"/>
  </r>
  <r>
    <x v="9"/>
    <x v="7"/>
    <x v="2"/>
    <x v="0"/>
    <x v="29"/>
    <x v="24"/>
    <n v="67914"/>
    <n v="0"/>
    <n v="0"/>
    <x v="3"/>
  </r>
  <r>
    <x v="9"/>
    <x v="7"/>
    <x v="2"/>
    <x v="0"/>
    <x v="29"/>
    <x v="25"/>
    <n v="67352"/>
    <n v="0"/>
    <n v="0"/>
    <x v="3"/>
  </r>
  <r>
    <x v="9"/>
    <x v="7"/>
    <x v="2"/>
    <x v="0"/>
    <x v="29"/>
    <x v="26"/>
    <n v="66799"/>
    <n v="0"/>
    <n v="0"/>
    <x v="3"/>
  </r>
  <r>
    <x v="9"/>
    <x v="7"/>
    <x v="2"/>
    <x v="0"/>
    <x v="29"/>
    <x v="27"/>
    <n v="66257"/>
    <n v="0"/>
    <n v="0"/>
    <x v="3"/>
  </r>
  <r>
    <x v="9"/>
    <x v="7"/>
    <x v="2"/>
    <x v="0"/>
    <x v="29"/>
    <x v="28"/>
    <n v="65724"/>
    <n v="0"/>
    <n v="0"/>
    <x v="3"/>
  </r>
  <r>
    <x v="9"/>
    <x v="7"/>
    <x v="2"/>
    <x v="0"/>
    <x v="29"/>
    <x v="29"/>
    <n v="65202"/>
    <n v="0"/>
    <n v="0"/>
    <x v="3"/>
  </r>
  <r>
    <x v="9"/>
    <x v="7"/>
    <x v="2"/>
    <x v="0"/>
    <x v="29"/>
    <x v="30"/>
    <n v="64689"/>
    <n v="0"/>
    <n v="0"/>
    <x v="3"/>
  </r>
  <r>
    <x v="9"/>
    <x v="8"/>
    <x v="0"/>
    <x v="0"/>
    <x v="29"/>
    <x v="0"/>
    <n v="2904476"/>
    <n v="0"/>
    <n v="0"/>
    <x v="3"/>
  </r>
  <r>
    <x v="9"/>
    <x v="8"/>
    <x v="0"/>
    <x v="0"/>
    <x v="29"/>
    <x v="1"/>
    <n v="2920059"/>
    <n v="0"/>
    <n v="0"/>
    <x v="3"/>
  </r>
  <r>
    <x v="9"/>
    <x v="8"/>
    <x v="0"/>
    <x v="0"/>
    <x v="29"/>
    <x v="2"/>
    <n v="2969446"/>
    <n v="0"/>
    <n v="0"/>
    <x v="3"/>
  </r>
  <r>
    <x v="9"/>
    <x v="8"/>
    <x v="0"/>
    <x v="0"/>
    <x v="29"/>
    <x v="3"/>
    <n v="2949382"/>
    <n v="0"/>
    <n v="0"/>
    <x v="3"/>
  </r>
  <r>
    <x v="9"/>
    <x v="8"/>
    <x v="0"/>
    <x v="0"/>
    <x v="29"/>
    <x v="4"/>
    <n v="2928510"/>
    <n v="0"/>
    <n v="0"/>
    <x v="3"/>
  </r>
  <r>
    <x v="9"/>
    <x v="8"/>
    <x v="0"/>
    <x v="0"/>
    <x v="29"/>
    <x v="5"/>
    <n v="2903497"/>
    <n v="0"/>
    <n v="0"/>
    <x v="3"/>
  </r>
  <r>
    <x v="9"/>
    <x v="8"/>
    <x v="0"/>
    <x v="0"/>
    <x v="29"/>
    <x v="6"/>
    <n v="2878117"/>
    <n v="0"/>
    <n v="0"/>
    <x v="3"/>
  </r>
  <r>
    <x v="9"/>
    <x v="8"/>
    <x v="0"/>
    <x v="0"/>
    <x v="29"/>
    <x v="7"/>
    <n v="2852397"/>
    <n v="0"/>
    <n v="0"/>
    <x v="3"/>
  </r>
  <r>
    <x v="9"/>
    <x v="8"/>
    <x v="0"/>
    <x v="0"/>
    <x v="29"/>
    <x v="8"/>
    <n v="2826274"/>
    <n v="0"/>
    <n v="0"/>
    <x v="3"/>
  </r>
  <r>
    <x v="9"/>
    <x v="8"/>
    <x v="0"/>
    <x v="0"/>
    <x v="29"/>
    <x v="9"/>
    <n v="2800186"/>
    <n v="0"/>
    <n v="0"/>
    <x v="3"/>
  </r>
  <r>
    <x v="9"/>
    <x v="8"/>
    <x v="0"/>
    <x v="0"/>
    <x v="29"/>
    <x v="10"/>
    <n v="2768657"/>
    <n v="0"/>
    <n v="0"/>
    <x v="3"/>
  </r>
  <r>
    <x v="9"/>
    <x v="8"/>
    <x v="0"/>
    <x v="0"/>
    <x v="29"/>
    <x v="11"/>
    <n v="2737147"/>
    <n v="0"/>
    <n v="0"/>
    <x v="3"/>
  </r>
  <r>
    <x v="9"/>
    <x v="8"/>
    <x v="0"/>
    <x v="0"/>
    <x v="29"/>
    <x v="12"/>
    <n v="2705655"/>
    <n v="0"/>
    <n v="0"/>
    <x v="3"/>
  </r>
  <r>
    <x v="9"/>
    <x v="8"/>
    <x v="0"/>
    <x v="0"/>
    <x v="29"/>
    <x v="13"/>
    <n v="2674186"/>
    <n v="0"/>
    <n v="0"/>
    <x v="3"/>
  </r>
  <r>
    <x v="9"/>
    <x v="8"/>
    <x v="0"/>
    <x v="0"/>
    <x v="29"/>
    <x v="14"/>
    <n v="2642746"/>
    <n v="0"/>
    <n v="0"/>
    <x v="3"/>
  </r>
  <r>
    <x v="9"/>
    <x v="8"/>
    <x v="0"/>
    <x v="0"/>
    <x v="29"/>
    <x v="15"/>
    <n v="2611332"/>
    <n v="0"/>
    <n v="0"/>
    <x v="3"/>
  </r>
  <r>
    <x v="9"/>
    <x v="8"/>
    <x v="0"/>
    <x v="0"/>
    <x v="29"/>
    <x v="16"/>
    <n v="2579934"/>
    <n v="0"/>
    <n v="0"/>
    <x v="3"/>
  </r>
  <r>
    <x v="9"/>
    <x v="8"/>
    <x v="0"/>
    <x v="0"/>
    <x v="29"/>
    <x v="17"/>
    <n v="2548563"/>
    <n v="0"/>
    <n v="0"/>
    <x v="3"/>
  </r>
  <r>
    <x v="9"/>
    <x v="8"/>
    <x v="0"/>
    <x v="0"/>
    <x v="29"/>
    <x v="18"/>
    <n v="2517202"/>
    <n v="0"/>
    <n v="0"/>
    <x v="3"/>
  </r>
  <r>
    <x v="9"/>
    <x v="8"/>
    <x v="0"/>
    <x v="0"/>
    <x v="29"/>
    <x v="19"/>
    <n v="2485828"/>
    <n v="0"/>
    <n v="0"/>
    <x v="3"/>
  </r>
  <r>
    <x v="9"/>
    <x v="8"/>
    <x v="0"/>
    <x v="0"/>
    <x v="29"/>
    <x v="20"/>
    <n v="2454716"/>
    <n v="0"/>
    <n v="0"/>
    <x v="3"/>
  </r>
  <r>
    <x v="9"/>
    <x v="8"/>
    <x v="0"/>
    <x v="0"/>
    <x v="29"/>
    <x v="21"/>
    <n v="2423624"/>
    <n v="0"/>
    <n v="0"/>
    <x v="3"/>
  </r>
  <r>
    <x v="9"/>
    <x v="8"/>
    <x v="0"/>
    <x v="0"/>
    <x v="29"/>
    <x v="22"/>
    <n v="2392560"/>
    <n v="0"/>
    <n v="0"/>
    <x v="3"/>
  </r>
  <r>
    <x v="9"/>
    <x v="8"/>
    <x v="0"/>
    <x v="0"/>
    <x v="29"/>
    <x v="23"/>
    <n v="2361516"/>
    <n v="0"/>
    <n v="0"/>
    <x v="3"/>
  </r>
  <r>
    <x v="9"/>
    <x v="8"/>
    <x v="0"/>
    <x v="0"/>
    <x v="29"/>
    <x v="24"/>
    <n v="2330494"/>
    <n v="0"/>
    <n v="0"/>
    <x v="3"/>
  </r>
  <r>
    <x v="9"/>
    <x v="8"/>
    <x v="0"/>
    <x v="0"/>
    <x v="29"/>
    <x v="25"/>
    <n v="2299509"/>
    <n v="0"/>
    <n v="0"/>
    <x v="3"/>
  </r>
  <r>
    <x v="9"/>
    <x v="8"/>
    <x v="0"/>
    <x v="0"/>
    <x v="29"/>
    <x v="26"/>
    <n v="2268565"/>
    <n v="0"/>
    <n v="0"/>
    <x v="3"/>
  </r>
  <r>
    <x v="9"/>
    <x v="8"/>
    <x v="0"/>
    <x v="0"/>
    <x v="29"/>
    <x v="27"/>
    <n v="2237663"/>
    <n v="0"/>
    <n v="0"/>
    <x v="3"/>
  </r>
  <r>
    <x v="9"/>
    <x v="8"/>
    <x v="0"/>
    <x v="0"/>
    <x v="29"/>
    <x v="28"/>
    <n v="2206248"/>
    <n v="0"/>
    <n v="0"/>
    <x v="3"/>
  </r>
  <r>
    <x v="9"/>
    <x v="8"/>
    <x v="0"/>
    <x v="0"/>
    <x v="29"/>
    <x v="29"/>
    <n v="2174505"/>
    <n v="0"/>
    <n v="0"/>
    <x v="3"/>
  </r>
  <r>
    <x v="9"/>
    <x v="8"/>
    <x v="0"/>
    <x v="0"/>
    <x v="29"/>
    <x v="30"/>
    <n v="2142794"/>
    <n v="0"/>
    <n v="0"/>
    <x v="3"/>
  </r>
  <r>
    <x v="9"/>
    <x v="8"/>
    <x v="1"/>
    <x v="0"/>
    <x v="29"/>
    <x v="0"/>
    <n v="588091"/>
    <n v="0"/>
    <n v="0"/>
    <x v="3"/>
  </r>
  <r>
    <x v="9"/>
    <x v="8"/>
    <x v="1"/>
    <x v="0"/>
    <x v="29"/>
    <x v="1"/>
    <n v="592501"/>
    <n v="0"/>
    <n v="0"/>
    <x v="3"/>
  </r>
  <r>
    <x v="9"/>
    <x v="8"/>
    <x v="1"/>
    <x v="0"/>
    <x v="29"/>
    <x v="2"/>
    <n v="606583"/>
    <n v="0"/>
    <n v="0"/>
    <x v="3"/>
  </r>
  <r>
    <x v="9"/>
    <x v="8"/>
    <x v="1"/>
    <x v="0"/>
    <x v="29"/>
    <x v="3"/>
    <n v="603079"/>
    <n v="0"/>
    <n v="0"/>
    <x v="3"/>
  </r>
  <r>
    <x v="9"/>
    <x v="8"/>
    <x v="1"/>
    <x v="0"/>
    <x v="29"/>
    <x v="4"/>
    <n v="599192"/>
    <n v="0"/>
    <n v="0"/>
    <x v="3"/>
  </r>
  <r>
    <x v="9"/>
    <x v="8"/>
    <x v="1"/>
    <x v="0"/>
    <x v="29"/>
    <x v="5"/>
    <n v="594376"/>
    <n v="0"/>
    <n v="0"/>
    <x v="3"/>
  </r>
  <r>
    <x v="9"/>
    <x v="8"/>
    <x v="1"/>
    <x v="0"/>
    <x v="29"/>
    <x v="6"/>
    <n v="589459"/>
    <n v="0"/>
    <n v="0"/>
    <x v="3"/>
  </r>
  <r>
    <x v="9"/>
    <x v="8"/>
    <x v="1"/>
    <x v="0"/>
    <x v="29"/>
    <x v="7"/>
    <n v="584458"/>
    <n v="0"/>
    <n v="0"/>
    <x v="3"/>
  </r>
  <r>
    <x v="9"/>
    <x v="8"/>
    <x v="1"/>
    <x v="0"/>
    <x v="29"/>
    <x v="8"/>
    <n v="579355"/>
    <n v="0"/>
    <n v="0"/>
    <x v="3"/>
  </r>
  <r>
    <x v="9"/>
    <x v="8"/>
    <x v="1"/>
    <x v="0"/>
    <x v="29"/>
    <x v="9"/>
    <n v="574255"/>
    <n v="0"/>
    <n v="0"/>
    <x v="3"/>
  </r>
  <r>
    <x v="9"/>
    <x v="8"/>
    <x v="1"/>
    <x v="0"/>
    <x v="29"/>
    <x v="10"/>
    <n v="567870"/>
    <n v="0"/>
    <n v="0"/>
    <x v="3"/>
  </r>
  <r>
    <x v="9"/>
    <x v="8"/>
    <x v="1"/>
    <x v="0"/>
    <x v="29"/>
    <x v="11"/>
    <n v="561497"/>
    <n v="0"/>
    <n v="0"/>
    <x v="3"/>
  </r>
  <r>
    <x v="9"/>
    <x v="8"/>
    <x v="1"/>
    <x v="0"/>
    <x v="29"/>
    <x v="12"/>
    <n v="555127"/>
    <n v="0"/>
    <n v="0"/>
    <x v="3"/>
  </r>
  <r>
    <x v="9"/>
    <x v="8"/>
    <x v="1"/>
    <x v="0"/>
    <x v="29"/>
    <x v="13"/>
    <n v="548760"/>
    <n v="0"/>
    <n v="0"/>
    <x v="3"/>
  </r>
  <r>
    <x v="9"/>
    <x v="8"/>
    <x v="1"/>
    <x v="0"/>
    <x v="29"/>
    <x v="14"/>
    <n v="542398"/>
    <n v="0"/>
    <n v="0"/>
    <x v="3"/>
  </r>
  <r>
    <x v="9"/>
    <x v="8"/>
    <x v="1"/>
    <x v="0"/>
    <x v="29"/>
    <x v="15"/>
    <n v="536041"/>
    <n v="0"/>
    <n v="0"/>
    <x v="3"/>
  </r>
  <r>
    <x v="9"/>
    <x v="8"/>
    <x v="1"/>
    <x v="0"/>
    <x v="29"/>
    <x v="16"/>
    <n v="529686"/>
    <n v="0"/>
    <n v="0"/>
    <x v="3"/>
  </r>
  <r>
    <x v="9"/>
    <x v="8"/>
    <x v="1"/>
    <x v="0"/>
    <x v="29"/>
    <x v="17"/>
    <n v="523329"/>
    <n v="0"/>
    <n v="0"/>
    <x v="3"/>
  </r>
  <r>
    <x v="9"/>
    <x v="8"/>
    <x v="1"/>
    <x v="0"/>
    <x v="29"/>
    <x v="18"/>
    <n v="516971"/>
    <n v="0"/>
    <n v="0"/>
    <x v="3"/>
  </r>
  <r>
    <x v="9"/>
    <x v="8"/>
    <x v="1"/>
    <x v="0"/>
    <x v="29"/>
    <x v="19"/>
    <n v="510607"/>
    <n v="0"/>
    <n v="0"/>
    <x v="3"/>
  </r>
  <r>
    <x v="9"/>
    <x v="8"/>
    <x v="1"/>
    <x v="0"/>
    <x v="29"/>
    <x v="20"/>
    <n v="504302"/>
    <n v="0"/>
    <n v="0"/>
    <x v="3"/>
  </r>
  <r>
    <x v="9"/>
    <x v="8"/>
    <x v="1"/>
    <x v="0"/>
    <x v="29"/>
    <x v="21"/>
    <n v="498000"/>
    <n v="0"/>
    <n v="0"/>
    <x v="3"/>
  </r>
  <r>
    <x v="9"/>
    <x v="8"/>
    <x v="1"/>
    <x v="0"/>
    <x v="29"/>
    <x v="22"/>
    <n v="491701"/>
    <n v="0"/>
    <n v="0"/>
    <x v="3"/>
  </r>
  <r>
    <x v="9"/>
    <x v="8"/>
    <x v="1"/>
    <x v="0"/>
    <x v="29"/>
    <x v="23"/>
    <n v="485407"/>
    <n v="0"/>
    <n v="0"/>
    <x v="3"/>
  </r>
  <r>
    <x v="9"/>
    <x v="8"/>
    <x v="1"/>
    <x v="0"/>
    <x v="29"/>
    <x v="24"/>
    <n v="479119"/>
    <n v="0"/>
    <n v="0"/>
    <x v="3"/>
  </r>
  <r>
    <x v="9"/>
    <x v="8"/>
    <x v="1"/>
    <x v="0"/>
    <x v="29"/>
    <x v="25"/>
    <n v="472840"/>
    <n v="0"/>
    <n v="0"/>
    <x v="3"/>
  </r>
  <r>
    <x v="9"/>
    <x v="8"/>
    <x v="1"/>
    <x v="0"/>
    <x v="29"/>
    <x v="26"/>
    <n v="466568"/>
    <n v="0"/>
    <n v="0"/>
    <x v="3"/>
  </r>
  <r>
    <x v="9"/>
    <x v="8"/>
    <x v="1"/>
    <x v="0"/>
    <x v="29"/>
    <x v="27"/>
    <n v="460305"/>
    <n v="0"/>
    <n v="0"/>
    <x v="3"/>
  </r>
  <r>
    <x v="9"/>
    <x v="8"/>
    <x v="1"/>
    <x v="0"/>
    <x v="29"/>
    <x v="28"/>
    <n v="453938"/>
    <n v="0"/>
    <n v="0"/>
    <x v="3"/>
  </r>
  <r>
    <x v="9"/>
    <x v="8"/>
    <x v="1"/>
    <x v="0"/>
    <x v="29"/>
    <x v="29"/>
    <n v="447505"/>
    <n v="0"/>
    <n v="0"/>
    <x v="3"/>
  </r>
  <r>
    <x v="9"/>
    <x v="8"/>
    <x v="1"/>
    <x v="0"/>
    <x v="29"/>
    <x v="30"/>
    <n v="441078"/>
    <n v="0"/>
    <n v="0"/>
    <x v="3"/>
  </r>
  <r>
    <x v="9"/>
    <x v="8"/>
    <x v="2"/>
    <x v="0"/>
    <x v="29"/>
    <x v="0"/>
    <n v="100349"/>
    <n v="0"/>
    <n v="0"/>
    <x v="3"/>
  </r>
  <r>
    <x v="9"/>
    <x v="8"/>
    <x v="2"/>
    <x v="0"/>
    <x v="29"/>
    <x v="1"/>
    <n v="100163"/>
    <n v="0"/>
    <n v="0"/>
    <x v="3"/>
  </r>
  <r>
    <x v="9"/>
    <x v="8"/>
    <x v="2"/>
    <x v="0"/>
    <x v="29"/>
    <x v="2"/>
    <n v="100774"/>
    <n v="0"/>
    <n v="0"/>
    <x v="3"/>
  </r>
  <r>
    <x v="9"/>
    <x v="8"/>
    <x v="2"/>
    <x v="0"/>
    <x v="29"/>
    <x v="3"/>
    <n v="99907"/>
    <n v="0"/>
    <n v="0"/>
    <x v="3"/>
  </r>
  <r>
    <x v="9"/>
    <x v="8"/>
    <x v="2"/>
    <x v="0"/>
    <x v="29"/>
    <x v="4"/>
    <n v="99075"/>
    <n v="0"/>
    <n v="0"/>
    <x v="3"/>
  </r>
  <r>
    <x v="9"/>
    <x v="8"/>
    <x v="2"/>
    <x v="0"/>
    <x v="29"/>
    <x v="5"/>
    <n v="98194"/>
    <n v="0"/>
    <n v="0"/>
    <x v="3"/>
  </r>
  <r>
    <x v="9"/>
    <x v="8"/>
    <x v="2"/>
    <x v="0"/>
    <x v="29"/>
    <x v="6"/>
    <n v="97336"/>
    <n v="0"/>
    <n v="0"/>
    <x v="3"/>
  </r>
  <r>
    <x v="9"/>
    <x v="8"/>
    <x v="2"/>
    <x v="0"/>
    <x v="29"/>
    <x v="7"/>
    <n v="96503"/>
    <n v="0"/>
    <n v="0"/>
    <x v="3"/>
  </r>
  <r>
    <x v="9"/>
    <x v="8"/>
    <x v="2"/>
    <x v="0"/>
    <x v="29"/>
    <x v="8"/>
    <n v="95679"/>
    <n v="0"/>
    <n v="0"/>
    <x v="3"/>
  </r>
  <r>
    <x v="9"/>
    <x v="8"/>
    <x v="2"/>
    <x v="0"/>
    <x v="29"/>
    <x v="9"/>
    <n v="94870"/>
    <n v="0"/>
    <n v="0"/>
    <x v="3"/>
  </r>
  <r>
    <x v="9"/>
    <x v="8"/>
    <x v="2"/>
    <x v="0"/>
    <x v="29"/>
    <x v="10"/>
    <n v="93954"/>
    <n v="0"/>
    <n v="0"/>
    <x v="3"/>
  </r>
  <r>
    <x v="9"/>
    <x v="8"/>
    <x v="2"/>
    <x v="0"/>
    <x v="29"/>
    <x v="11"/>
    <n v="93056"/>
    <n v="0"/>
    <n v="0"/>
    <x v="3"/>
  </r>
  <r>
    <x v="9"/>
    <x v="8"/>
    <x v="2"/>
    <x v="0"/>
    <x v="29"/>
    <x v="12"/>
    <n v="92173"/>
    <n v="0"/>
    <n v="0"/>
    <x v="3"/>
  </r>
  <r>
    <x v="9"/>
    <x v="8"/>
    <x v="2"/>
    <x v="0"/>
    <x v="29"/>
    <x v="13"/>
    <n v="91307"/>
    <n v="0"/>
    <n v="0"/>
    <x v="3"/>
  </r>
  <r>
    <x v="9"/>
    <x v="8"/>
    <x v="2"/>
    <x v="0"/>
    <x v="29"/>
    <x v="14"/>
    <n v="90456"/>
    <n v="0"/>
    <n v="0"/>
    <x v="3"/>
  </r>
  <r>
    <x v="9"/>
    <x v="8"/>
    <x v="2"/>
    <x v="0"/>
    <x v="29"/>
    <x v="15"/>
    <n v="89621"/>
    <n v="0"/>
    <n v="0"/>
    <x v="3"/>
  </r>
  <r>
    <x v="9"/>
    <x v="8"/>
    <x v="2"/>
    <x v="0"/>
    <x v="29"/>
    <x v="16"/>
    <n v="88801"/>
    <n v="0"/>
    <n v="0"/>
    <x v="3"/>
  </r>
  <r>
    <x v="9"/>
    <x v="8"/>
    <x v="2"/>
    <x v="0"/>
    <x v="29"/>
    <x v="17"/>
    <n v="87995"/>
    <n v="0"/>
    <n v="0"/>
    <x v="3"/>
  </r>
  <r>
    <x v="9"/>
    <x v="8"/>
    <x v="2"/>
    <x v="0"/>
    <x v="29"/>
    <x v="18"/>
    <n v="87204"/>
    <n v="0"/>
    <n v="0"/>
    <x v="3"/>
  </r>
  <r>
    <x v="9"/>
    <x v="8"/>
    <x v="2"/>
    <x v="0"/>
    <x v="29"/>
    <x v="19"/>
    <n v="86426"/>
    <n v="0"/>
    <n v="0"/>
    <x v="3"/>
  </r>
  <r>
    <x v="9"/>
    <x v="8"/>
    <x v="2"/>
    <x v="0"/>
    <x v="29"/>
    <x v="20"/>
    <n v="85666"/>
    <n v="0"/>
    <n v="0"/>
    <x v="3"/>
  </r>
  <r>
    <x v="9"/>
    <x v="8"/>
    <x v="2"/>
    <x v="0"/>
    <x v="29"/>
    <x v="21"/>
    <n v="84920"/>
    <n v="0"/>
    <n v="0"/>
    <x v="3"/>
  </r>
  <r>
    <x v="9"/>
    <x v="8"/>
    <x v="2"/>
    <x v="0"/>
    <x v="29"/>
    <x v="22"/>
    <n v="84188"/>
    <n v="0"/>
    <n v="0"/>
    <x v="3"/>
  </r>
  <r>
    <x v="9"/>
    <x v="8"/>
    <x v="2"/>
    <x v="0"/>
    <x v="29"/>
    <x v="23"/>
    <n v="83469"/>
    <n v="0"/>
    <n v="0"/>
    <x v="3"/>
  </r>
  <r>
    <x v="9"/>
    <x v="8"/>
    <x v="2"/>
    <x v="0"/>
    <x v="29"/>
    <x v="24"/>
    <n v="82763"/>
    <n v="0"/>
    <n v="0"/>
    <x v="3"/>
  </r>
  <r>
    <x v="9"/>
    <x v="8"/>
    <x v="2"/>
    <x v="0"/>
    <x v="29"/>
    <x v="25"/>
    <n v="82070"/>
    <n v="0"/>
    <n v="0"/>
    <x v="3"/>
  </r>
  <r>
    <x v="9"/>
    <x v="8"/>
    <x v="2"/>
    <x v="0"/>
    <x v="29"/>
    <x v="26"/>
    <n v="81390"/>
    <n v="0"/>
    <n v="0"/>
    <x v="3"/>
  </r>
  <r>
    <x v="9"/>
    <x v="8"/>
    <x v="2"/>
    <x v="0"/>
    <x v="29"/>
    <x v="27"/>
    <n v="80722"/>
    <n v="0"/>
    <n v="0"/>
    <x v="3"/>
  </r>
  <r>
    <x v="9"/>
    <x v="8"/>
    <x v="2"/>
    <x v="0"/>
    <x v="29"/>
    <x v="28"/>
    <n v="80067"/>
    <n v="0"/>
    <n v="0"/>
    <x v="3"/>
  </r>
  <r>
    <x v="9"/>
    <x v="8"/>
    <x v="2"/>
    <x v="0"/>
    <x v="29"/>
    <x v="29"/>
    <n v="79424"/>
    <n v="0"/>
    <n v="0"/>
    <x v="3"/>
  </r>
  <r>
    <x v="9"/>
    <x v="8"/>
    <x v="2"/>
    <x v="0"/>
    <x v="29"/>
    <x v="30"/>
    <n v="78792"/>
    <n v="0"/>
    <n v="0"/>
    <x v="3"/>
  </r>
  <r>
    <x v="9"/>
    <x v="0"/>
    <x v="0"/>
    <x v="0"/>
    <x v="30"/>
    <x v="0"/>
    <n v="5041578"/>
    <n v="2190662"/>
    <n v="0"/>
    <x v="4"/>
  </r>
  <r>
    <x v="9"/>
    <x v="0"/>
    <x v="0"/>
    <x v="0"/>
    <x v="30"/>
    <x v="1"/>
    <n v="5021"/>
    <n v="1402093"/>
    <n v="0"/>
    <x v="4"/>
  </r>
  <r>
    <x v="9"/>
    <x v="0"/>
    <x v="0"/>
    <x v="0"/>
    <x v="30"/>
    <x v="2"/>
    <n v="344"/>
    <n v="1395972"/>
    <n v="0"/>
    <x v="4"/>
  </r>
  <r>
    <x v="9"/>
    <x v="0"/>
    <x v="0"/>
    <x v="0"/>
    <x v="30"/>
    <x v="3"/>
    <n v="0"/>
    <n v="1367381"/>
    <n v="0"/>
    <x v="4"/>
  </r>
  <r>
    <x v="9"/>
    <x v="0"/>
    <x v="0"/>
    <x v="0"/>
    <x v="30"/>
    <x v="4"/>
    <n v="0"/>
    <n v="1365334"/>
    <n v="0"/>
    <x v="4"/>
  </r>
  <r>
    <x v="9"/>
    <x v="0"/>
    <x v="0"/>
    <x v="0"/>
    <x v="30"/>
    <x v="5"/>
    <n v="0"/>
    <n v="1367020"/>
    <n v="0"/>
    <x v="4"/>
  </r>
  <r>
    <x v="9"/>
    <x v="0"/>
    <x v="0"/>
    <x v="0"/>
    <x v="30"/>
    <x v="6"/>
    <n v="0"/>
    <n v="1370984"/>
    <n v="0"/>
    <x v="4"/>
  </r>
  <r>
    <x v="9"/>
    <x v="0"/>
    <x v="0"/>
    <x v="0"/>
    <x v="30"/>
    <x v="7"/>
    <n v="0"/>
    <n v="1376425"/>
    <n v="0"/>
    <x v="4"/>
  </r>
  <r>
    <x v="9"/>
    <x v="0"/>
    <x v="0"/>
    <x v="0"/>
    <x v="30"/>
    <x v="8"/>
    <n v="0"/>
    <n v="1391131"/>
    <n v="0"/>
    <x v="4"/>
  </r>
  <r>
    <x v="9"/>
    <x v="0"/>
    <x v="0"/>
    <x v="0"/>
    <x v="30"/>
    <x v="9"/>
    <n v="0"/>
    <n v="1400040"/>
    <n v="0"/>
    <x v="4"/>
  </r>
  <r>
    <x v="9"/>
    <x v="0"/>
    <x v="0"/>
    <x v="0"/>
    <x v="30"/>
    <x v="10"/>
    <n v="0"/>
    <n v="1399545"/>
    <n v="0"/>
    <x v="4"/>
  </r>
  <r>
    <x v="9"/>
    <x v="0"/>
    <x v="0"/>
    <x v="0"/>
    <x v="30"/>
    <x v="11"/>
    <n v="0"/>
    <n v="1395572"/>
    <n v="0"/>
    <x v="4"/>
  </r>
  <r>
    <x v="9"/>
    <x v="0"/>
    <x v="0"/>
    <x v="0"/>
    <x v="30"/>
    <x v="12"/>
    <n v="0"/>
    <n v="1392468"/>
    <n v="0"/>
    <x v="4"/>
  </r>
  <r>
    <x v="9"/>
    <x v="0"/>
    <x v="0"/>
    <x v="0"/>
    <x v="30"/>
    <x v="13"/>
    <n v="0"/>
    <n v="1390758"/>
    <n v="0"/>
    <x v="4"/>
  </r>
  <r>
    <x v="9"/>
    <x v="0"/>
    <x v="0"/>
    <x v="0"/>
    <x v="30"/>
    <x v="14"/>
    <n v="0"/>
    <n v="1391106"/>
    <n v="0"/>
    <x v="4"/>
  </r>
  <r>
    <x v="9"/>
    <x v="0"/>
    <x v="0"/>
    <x v="0"/>
    <x v="30"/>
    <x v="15"/>
    <n v="0"/>
    <n v="1392122"/>
    <n v="0"/>
    <x v="4"/>
  </r>
  <r>
    <x v="9"/>
    <x v="0"/>
    <x v="0"/>
    <x v="0"/>
    <x v="30"/>
    <x v="16"/>
    <n v="0"/>
    <n v="1391982"/>
    <n v="0"/>
    <x v="4"/>
  </r>
  <r>
    <x v="9"/>
    <x v="0"/>
    <x v="0"/>
    <x v="0"/>
    <x v="30"/>
    <x v="17"/>
    <n v="0"/>
    <n v="1389043"/>
    <n v="0"/>
    <x v="4"/>
  </r>
  <r>
    <x v="9"/>
    <x v="0"/>
    <x v="0"/>
    <x v="0"/>
    <x v="30"/>
    <x v="18"/>
    <n v="0"/>
    <n v="1384211"/>
    <n v="0"/>
    <x v="4"/>
  </r>
  <r>
    <x v="9"/>
    <x v="0"/>
    <x v="0"/>
    <x v="0"/>
    <x v="30"/>
    <x v="19"/>
    <n v="0"/>
    <n v="1382197"/>
    <n v="0"/>
    <x v="4"/>
  </r>
  <r>
    <x v="9"/>
    <x v="0"/>
    <x v="0"/>
    <x v="0"/>
    <x v="30"/>
    <x v="20"/>
    <n v="0"/>
    <n v="1356753"/>
    <n v="0"/>
    <x v="4"/>
  </r>
  <r>
    <x v="9"/>
    <x v="0"/>
    <x v="0"/>
    <x v="0"/>
    <x v="30"/>
    <x v="21"/>
    <n v="0"/>
    <n v="1333184"/>
    <n v="0"/>
    <x v="4"/>
  </r>
  <r>
    <x v="9"/>
    <x v="0"/>
    <x v="0"/>
    <x v="0"/>
    <x v="30"/>
    <x v="22"/>
    <n v="0"/>
    <n v="1309667"/>
    <n v="0"/>
    <x v="4"/>
  </r>
  <r>
    <x v="9"/>
    <x v="0"/>
    <x v="0"/>
    <x v="0"/>
    <x v="30"/>
    <x v="23"/>
    <n v="0"/>
    <n v="1289145"/>
    <n v="0"/>
    <x v="4"/>
  </r>
  <r>
    <x v="9"/>
    <x v="0"/>
    <x v="0"/>
    <x v="0"/>
    <x v="30"/>
    <x v="24"/>
    <n v="0"/>
    <n v="1271924"/>
    <n v="0"/>
    <x v="4"/>
  </r>
  <r>
    <x v="9"/>
    <x v="0"/>
    <x v="0"/>
    <x v="0"/>
    <x v="30"/>
    <x v="25"/>
    <n v="0"/>
    <n v="1258524"/>
    <n v="0"/>
    <x v="4"/>
  </r>
  <r>
    <x v="9"/>
    <x v="0"/>
    <x v="0"/>
    <x v="0"/>
    <x v="30"/>
    <x v="26"/>
    <n v="0"/>
    <n v="1247817"/>
    <n v="0"/>
    <x v="4"/>
  </r>
  <r>
    <x v="9"/>
    <x v="0"/>
    <x v="0"/>
    <x v="0"/>
    <x v="30"/>
    <x v="27"/>
    <n v="0"/>
    <n v="1238358"/>
    <n v="0"/>
    <x v="4"/>
  </r>
  <r>
    <x v="9"/>
    <x v="0"/>
    <x v="0"/>
    <x v="0"/>
    <x v="30"/>
    <x v="28"/>
    <n v="0"/>
    <n v="1230080"/>
    <n v="0"/>
    <x v="4"/>
  </r>
  <r>
    <x v="9"/>
    <x v="0"/>
    <x v="0"/>
    <x v="0"/>
    <x v="30"/>
    <x v="29"/>
    <n v="0"/>
    <n v="1222686"/>
    <n v="0"/>
    <x v="4"/>
  </r>
  <r>
    <x v="9"/>
    <x v="0"/>
    <x v="0"/>
    <x v="0"/>
    <x v="30"/>
    <x v="30"/>
    <n v="0"/>
    <n v="1218335"/>
    <n v="0"/>
    <x v="4"/>
  </r>
  <r>
    <x v="9"/>
    <x v="0"/>
    <x v="1"/>
    <x v="0"/>
    <x v="30"/>
    <x v="0"/>
    <n v="1015705"/>
    <n v="441343"/>
    <n v="0"/>
    <x v="4"/>
  </r>
  <r>
    <x v="9"/>
    <x v="0"/>
    <x v="1"/>
    <x v="0"/>
    <x v="30"/>
    <x v="1"/>
    <n v="1042"/>
    <n v="284835"/>
    <n v="0"/>
    <x v="4"/>
  </r>
  <r>
    <x v="9"/>
    <x v="0"/>
    <x v="1"/>
    <x v="0"/>
    <x v="30"/>
    <x v="2"/>
    <n v="80"/>
    <n v="286957"/>
    <n v="0"/>
    <x v="4"/>
  </r>
  <r>
    <x v="9"/>
    <x v="0"/>
    <x v="1"/>
    <x v="0"/>
    <x v="30"/>
    <x v="3"/>
    <n v="0"/>
    <n v="282964"/>
    <n v="0"/>
    <x v="4"/>
  </r>
  <r>
    <x v="9"/>
    <x v="0"/>
    <x v="1"/>
    <x v="0"/>
    <x v="30"/>
    <x v="4"/>
    <n v="0"/>
    <n v="283451"/>
    <n v="0"/>
    <x v="4"/>
  </r>
  <r>
    <x v="9"/>
    <x v="0"/>
    <x v="1"/>
    <x v="0"/>
    <x v="30"/>
    <x v="5"/>
    <n v="0"/>
    <n v="285320"/>
    <n v="0"/>
    <x v="4"/>
  </r>
  <r>
    <x v="9"/>
    <x v="0"/>
    <x v="1"/>
    <x v="0"/>
    <x v="30"/>
    <x v="6"/>
    <n v="0"/>
    <n v="287596"/>
    <n v="0"/>
    <x v="4"/>
  </r>
  <r>
    <x v="9"/>
    <x v="0"/>
    <x v="1"/>
    <x v="0"/>
    <x v="30"/>
    <x v="7"/>
    <n v="0"/>
    <n v="290174"/>
    <n v="0"/>
    <x v="4"/>
  </r>
  <r>
    <x v="9"/>
    <x v="0"/>
    <x v="1"/>
    <x v="0"/>
    <x v="30"/>
    <x v="8"/>
    <n v="0"/>
    <n v="294674"/>
    <n v="0"/>
    <x v="4"/>
  </r>
  <r>
    <x v="9"/>
    <x v="0"/>
    <x v="1"/>
    <x v="0"/>
    <x v="30"/>
    <x v="9"/>
    <n v="0"/>
    <n v="297924"/>
    <n v="0"/>
    <x v="4"/>
  </r>
  <r>
    <x v="9"/>
    <x v="0"/>
    <x v="1"/>
    <x v="0"/>
    <x v="30"/>
    <x v="10"/>
    <n v="0"/>
    <n v="299045"/>
    <n v="0"/>
    <x v="4"/>
  </r>
  <r>
    <x v="9"/>
    <x v="0"/>
    <x v="1"/>
    <x v="0"/>
    <x v="30"/>
    <x v="11"/>
    <n v="0"/>
    <n v="299574"/>
    <n v="0"/>
    <x v="4"/>
  </r>
  <r>
    <x v="9"/>
    <x v="0"/>
    <x v="1"/>
    <x v="0"/>
    <x v="30"/>
    <x v="12"/>
    <n v="0"/>
    <n v="300252"/>
    <n v="0"/>
    <x v="4"/>
  </r>
  <r>
    <x v="9"/>
    <x v="0"/>
    <x v="1"/>
    <x v="0"/>
    <x v="30"/>
    <x v="13"/>
    <n v="0"/>
    <n v="301179"/>
    <n v="0"/>
    <x v="4"/>
  </r>
  <r>
    <x v="9"/>
    <x v="0"/>
    <x v="1"/>
    <x v="0"/>
    <x v="30"/>
    <x v="14"/>
    <n v="0"/>
    <n v="302487"/>
    <n v="0"/>
    <x v="4"/>
  </r>
  <r>
    <x v="9"/>
    <x v="0"/>
    <x v="1"/>
    <x v="0"/>
    <x v="30"/>
    <x v="15"/>
    <n v="0"/>
    <n v="303893"/>
    <n v="0"/>
    <x v="4"/>
  </r>
  <r>
    <x v="9"/>
    <x v="0"/>
    <x v="1"/>
    <x v="0"/>
    <x v="30"/>
    <x v="16"/>
    <n v="0"/>
    <n v="305013"/>
    <n v="0"/>
    <x v="4"/>
  </r>
  <r>
    <x v="9"/>
    <x v="0"/>
    <x v="1"/>
    <x v="0"/>
    <x v="30"/>
    <x v="17"/>
    <n v="0"/>
    <n v="305324"/>
    <n v="0"/>
    <x v="4"/>
  </r>
  <r>
    <x v="9"/>
    <x v="0"/>
    <x v="1"/>
    <x v="0"/>
    <x v="30"/>
    <x v="18"/>
    <n v="0"/>
    <n v="305122"/>
    <n v="0"/>
    <x v="4"/>
  </r>
  <r>
    <x v="9"/>
    <x v="0"/>
    <x v="1"/>
    <x v="0"/>
    <x v="30"/>
    <x v="19"/>
    <n v="0"/>
    <n v="305456"/>
    <n v="0"/>
    <x v="4"/>
  </r>
  <r>
    <x v="9"/>
    <x v="0"/>
    <x v="1"/>
    <x v="0"/>
    <x v="30"/>
    <x v="20"/>
    <n v="0"/>
    <n v="300478"/>
    <n v="0"/>
    <x v="4"/>
  </r>
  <r>
    <x v="9"/>
    <x v="0"/>
    <x v="1"/>
    <x v="0"/>
    <x v="30"/>
    <x v="21"/>
    <n v="0"/>
    <n v="295848"/>
    <n v="0"/>
    <x v="4"/>
  </r>
  <r>
    <x v="9"/>
    <x v="0"/>
    <x v="1"/>
    <x v="0"/>
    <x v="30"/>
    <x v="22"/>
    <n v="0"/>
    <n v="291097"/>
    <n v="0"/>
    <x v="4"/>
  </r>
  <r>
    <x v="9"/>
    <x v="0"/>
    <x v="1"/>
    <x v="0"/>
    <x v="30"/>
    <x v="23"/>
    <n v="0"/>
    <n v="286976"/>
    <n v="0"/>
    <x v="4"/>
  </r>
  <r>
    <x v="9"/>
    <x v="0"/>
    <x v="1"/>
    <x v="0"/>
    <x v="30"/>
    <x v="24"/>
    <n v="0"/>
    <n v="283598"/>
    <n v="0"/>
    <x v="4"/>
  </r>
  <r>
    <x v="9"/>
    <x v="0"/>
    <x v="1"/>
    <x v="0"/>
    <x v="30"/>
    <x v="25"/>
    <n v="0"/>
    <n v="281044"/>
    <n v="0"/>
    <x v="4"/>
  </r>
  <r>
    <x v="9"/>
    <x v="0"/>
    <x v="1"/>
    <x v="0"/>
    <x v="30"/>
    <x v="26"/>
    <n v="0"/>
    <n v="279058"/>
    <n v="0"/>
    <x v="4"/>
  </r>
  <r>
    <x v="9"/>
    <x v="0"/>
    <x v="1"/>
    <x v="0"/>
    <x v="30"/>
    <x v="27"/>
    <n v="0"/>
    <n v="277329"/>
    <n v="0"/>
    <x v="4"/>
  </r>
  <r>
    <x v="9"/>
    <x v="0"/>
    <x v="1"/>
    <x v="0"/>
    <x v="30"/>
    <x v="28"/>
    <n v="0"/>
    <n v="275849"/>
    <n v="0"/>
    <x v="4"/>
  </r>
  <r>
    <x v="9"/>
    <x v="0"/>
    <x v="1"/>
    <x v="0"/>
    <x v="30"/>
    <x v="29"/>
    <n v="0"/>
    <n v="274547"/>
    <n v="0"/>
    <x v="4"/>
  </r>
  <r>
    <x v="9"/>
    <x v="0"/>
    <x v="1"/>
    <x v="0"/>
    <x v="30"/>
    <x v="30"/>
    <n v="0"/>
    <n v="273908"/>
    <n v="0"/>
    <x v="4"/>
  </r>
  <r>
    <x v="9"/>
    <x v="0"/>
    <x v="2"/>
    <x v="0"/>
    <x v="30"/>
    <x v="0"/>
    <n v="86301"/>
    <n v="37499"/>
    <n v="0"/>
    <x v="4"/>
  </r>
  <r>
    <x v="9"/>
    <x v="0"/>
    <x v="2"/>
    <x v="0"/>
    <x v="30"/>
    <x v="1"/>
    <n v="85"/>
    <n v="23935"/>
    <n v="0"/>
    <x v="4"/>
  </r>
  <r>
    <x v="9"/>
    <x v="0"/>
    <x v="2"/>
    <x v="0"/>
    <x v="30"/>
    <x v="2"/>
    <n v="6"/>
    <n v="23856"/>
    <n v="0"/>
    <x v="4"/>
  </r>
  <r>
    <x v="9"/>
    <x v="0"/>
    <x v="2"/>
    <x v="0"/>
    <x v="30"/>
    <x v="3"/>
    <n v="0"/>
    <n v="23347"/>
    <n v="0"/>
    <x v="4"/>
  </r>
  <r>
    <x v="9"/>
    <x v="0"/>
    <x v="2"/>
    <x v="0"/>
    <x v="30"/>
    <x v="4"/>
    <n v="0"/>
    <n v="23328"/>
    <n v="0"/>
    <x v="4"/>
  </r>
  <r>
    <x v="9"/>
    <x v="0"/>
    <x v="2"/>
    <x v="0"/>
    <x v="30"/>
    <x v="5"/>
    <n v="0"/>
    <n v="23431"/>
    <n v="0"/>
    <x v="4"/>
  </r>
  <r>
    <x v="9"/>
    <x v="0"/>
    <x v="2"/>
    <x v="0"/>
    <x v="30"/>
    <x v="6"/>
    <n v="0"/>
    <n v="23688"/>
    <n v="0"/>
    <x v="4"/>
  </r>
  <r>
    <x v="9"/>
    <x v="0"/>
    <x v="2"/>
    <x v="0"/>
    <x v="30"/>
    <x v="7"/>
    <n v="0"/>
    <n v="24103"/>
    <n v="0"/>
    <x v="4"/>
  </r>
  <r>
    <x v="9"/>
    <x v="0"/>
    <x v="2"/>
    <x v="0"/>
    <x v="30"/>
    <x v="8"/>
    <n v="0"/>
    <n v="24704"/>
    <n v="0"/>
    <x v="4"/>
  </r>
  <r>
    <x v="9"/>
    <x v="0"/>
    <x v="2"/>
    <x v="0"/>
    <x v="30"/>
    <x v="9"/>
    <n v="0"/>
    <n v="25152"/>
    <n v="0"/>
    <x v="4"/>
  </r>
  <r>
    <x v="9"/>
    <x v="0"/>
    <x v="2"/>
    <x v="0"/>
    <x v="30"/>
    <x v="10"/>
    <n v="0"/>
    <n v="25126"/>
    <n v="0"/>
    <x v="4"/>
  </r>
  <r>
    <x v="9"/>
    <x v="0"/>
    <x v="2"/>
    <x v="0"/>
    <x v="30"/>
    <x v="11"/>
    <n v="0"/>
    <n v="25156"/>
    <n v="0"/>
    <x v="4"/>
  </r>
  <r>
    <x v="9"/>
    <x v="0"/>
    <x v="2"/>
    <x v="0"/>
    <x v="30"/>
    <x v="12"/>
    <n v="0"/>
    <n v="25184"/>
    <n v="0"/>
    <x v="4"/>
  </r>
  <r>
    <x v="9"/>
    <x v="0"/>
    <x v="2"/>
    <x v="0"/>
    <x v="30"/>
    <x v="13"/>
    <n v="0"/>
    <n v="25211"/>
    <n v="0"/>
    <x v="4"/>
  </r>
  <r>
    <x v="9"/>
    <x v="0"/>
    <x v="2"/>
    <x v="0"/>
    <x v="30"/>
    <x v="14"/>
    <n v="0"/>
    <n v="25248"/>
    <n v="0"/>
    <x v="4"/>
  </r>
  <r>
    <x v="9"/>
    <x v="0"/>
    <x v="2"/>
    <x v="0"/>
    <x v="30"/>
    <x v="15"/>
    <n v="0"/>
    <n v="25272"/>
    <n v="0"/>
    <x v="4"/>
  </r>
  <r>
    <x v="9"/>
    <x v="0"/>
    <x v="2"/>
    <x v="0"/>
    <x v="30"/>
    <x v="16"/>
    <n v="0"/>
    <n v="25247"/>
    <n v="0"/>
    <x v="4"/>
  </r>
  <r>
    <x v="9"/>
    <x v="0"/>
    <x v="2"/>
    <x v="0"/>
    <x v="30"/>
    <x v="17"/>
    <n v="0"/>
    <n v="25125"/>
    <n v="0"/>
    <x v="4"/>
  </r>
  <r>
    <x v="9"/>
    <x v="0"/>
    <x v="2"/>
    <x v="0"/>
    <x v="30"/>
    <x v="18"/>
    <n v="0"/>
    <n v="24971"/>
    <n v="0"/>
    <x v="4"/>
  </r>
  <r>
    <x v="9"/>
    <x v="0"/>
    <x v="2"/>
    <x v="0"/>
    <x v="30"/>
    <x v="19"/>
    <n v="0"/>
    <n v="24906"/>
    <n v="0"/>
    <x v="4"/>
  </r>
  <r>
    <x v="9"/>
    <x v="0"/>
    <x v="2"/>
    <x v="0"/>
    <x v="30"/>
    <x v="20"/>
    <n v="0"/>
    <n v="24386"/>
    <n v="0"/>
    <x v="4"/>
  </r>
  <r>
    <x v="9"/>
    <x v="0"/>
    <x v="2"/>
    <x v="0"/>
    <x v="30"/>
    <x v="21"/>
    <n v="0"/>
    <n v="23907"/>
    <n v="0"/>
    <x v="4"/>
  </r>
  <r>
    <x v="9"/>
    <x v="0"/>
    <x v="2"/>
    <x v="0"/>
    <x v="30"/>
    <x v="22"/>
    <n v="0"/>
    <n v="23361"/>
    <n v="0"/>
    <x v="4"/>
  </r>
  <r>
    <x v="9"/>
    <x v="0"/>
    <x v="2"/>
    <x v="0"/>
    <x v="30"/>
    <x v="23"/>
    <n v="0"/>
    <n v="22877"/>
    <n v="0"/>
    <x v="4"/>
  </r>
  <r>
    <x v="9"/>
    <x v="0"/>
    <x v="2"/>
    <x v="0"/>
    <x v="30"/>
    <x v="24"/>
    <n v="0"/>
    <n v="22481"/>
    <n v="0"/>
    <x v="4"/>
  </r>
  <r>
    <x v="9"/>
    <x v="0"/>
    <x v="2"/>
    <x v="0"/>
    <x v="30"/>
    <x v="25"/>
    <n v="0"/>
    <n v="22159"/>
    <n v="0"/>
    <x v="4"/>
  </r>
  <r>
    <x v="9"/>
    <x v="0"/>
    <x v="2"/>
    <x v="0"/>
    <x v="30"/>
    <x v="26"/>
    <n v="0"/>
    <n v="21879"/>
    <n v="0"/>
    <x v="4"/>
  </r>
  <r>
    <x v="9"/>
    <x v="0"/>
    <x v="2"/>
    <x v="0"/>
    <x v="30"/>
    <x v="27"/>
    <n v="0"/>
    <n v="21620"/>
    <n v="0"/>
    <x v="4"/>
  </r>
  <r>
    <x v="9"/>
    <x v="0"/>
    <x v="2"/>
    <x v="0"/>
    <x v="30"/>
    <x v="28"/>
    <n v="0"/>
    <n v="21421"/>
    <n v="0"/>
    <x v="4"/>
  </r>
  <r>
    <x v="9"/>
    <x v="0"/>
    <x v="2"/>
    <x v="0"/>
    <x v="30"/>
    <x v="29"/>
    <n v="0"/>
    <n v="21231"/>
    <n v="0"/>
    <x v="4"/>
  </r>
  <r>
    <x v="9"/>
    <x v="0"/>
    <x v="2"/>
    <x v="0"/>
    <x v="30"/>
    <x v="30"/>
    <n v="0"/>
    <n v="21090"/>
    <n v="0"/>
    <x v="4"/>
  </r>
  <r>
    <x v="9"/>
    <x v="1"/>
    <x v="0"/>
    <x v="0"/>
    <x v="30"/>
    <x v="0"/>
    <n v="13224604"/>
    <n v="5746345"/>
    <n v="0"/>
    <x v="4"/>
  </r>
  <r>
    <x v="9"/>
    <x v="1"/>
    <x v="0"/>
    <x v="0"/>
    <x v="30"/>
    <x v="1"/>
    <n v="91934"/>
    <n v="3671901"/>
    <n v="0"/>
    <x v="4"/>
  </r>
  <r>
    <x v="9"/>
    <x v="1"/>
    <x v="0"/>
    <x v="0"/>
    <x v="30"/>
    <x v="2"/>
    <n v="16561"/>
    <n v="3642660"/>
    <n v="0"/>
    <x v="4"/>
  </r>
  <r>
    <x v="9"/>
    <x v="1"/>
    <x v="0"/>
    <x v="0"/>
    <x v="30"/>
    <x v="3"/>
    <n v="0"/>
    <n v="3610125"/>
    <n v="0"/>
    <x v="4"/>
  </r>
  <r>
    <x v="9"/>
    <x v="1"/>
    <x v="0"/>
    <x v="0"/>
    <x v="30"/>
    <x v="4"/>
    <n v="0"/>
    <n v="3584690"/>
    <n v="0"/>
    <x v="4"/>
  </r>
  <r>
    <x v="9"/>
    <x v="1"/>
    <x v="0"/>
    <x v="0"/>
    <x v="30"/>
    <x v="5"/>
    <n v="0"/>
    <n v="3566093"/>
    <n v="0"/>
    <x v="4"/>
  </r>
  <r>
    <x v="9"/>
    <x v="1"/>
    <x v="0"/>
    <x v="0"/>
    <x v="30"/>
    <x v="6"/>
    <n v="0"/>
    <n v="3555824"/>
    <n v="0"/>
    <x v="4"/>
  </r>
  <r>
    <x v="9"/>
    <x v="1"/>
    <x v="0"/>
    <x v="0"/>
    <x v="30"/>
    <x v="7"/>
    <n v="0"/>
    <n v="3543654"/>
    <n v="0"/>
    <x v="4"/>
  </r>
  <r>
    <x v="9"/>
    <x v="1"/>
    <x v="0"/>
    <x v="0"/>
    <x v="30"/>
    <x v="8"/>
    <n v="0"/>
    <n v="3543067"/>
    <n v="0"/>
    <x v="4"/>
  </r>
  <r>
    <x v="9"/>
    <x v="1"/>
    <x v="0"/>
    <x v="0"/>
    <x v="30"/>
    <x v="9"/>
    <n v="0"/>
    <n v="3545767"/>
    <n v="0"/>
    <x v="4"/>
  </r>
  <r>
    <x v="9"/>
    <x v="1"/>
    <x v="0"/>
    <x v="0"/>
    <x v="30"/>
    <x v="10"/>
    <n v="0"/>
    <n v="3531176"/>
    <n v="0"/>
    <x v="4"/>
  </r>
  <r>
    <x v="9"/>
    <x v="1"/>
    <x v="0"/>
    <x v="0"/>
    <x v="30"/>
    <x v="11"/>
    <n v="0"/>
    <n v="3490564"/>
    <n v="0"/>
    <x v="4"/>
  </r>
  <r>
    <x v="9"/>
    <x v="1"/>
    <x v="0"/>
    <x v="0"/>
    <x v="30"/>
    <x v="12"/>
    <n v="0"/>
    <n v="3468685"/>
    <n v="0"/>
    <x v="4"/>
  </r>
  <r>
    <x v="9"/>
    <x v="1"/>
    <x v="0"/>
    <x v="0"/>
    <x v="30"/>
    <x v="13"/>
    <n v="0"/>
    <n v="3455222"/>
    <n v="0"/>
    <x v="4"/>
  </r>
  <r>
    <x v="9"/>
    <x v="1"/>
    <x v="0"/>
    <x v="0"/>
    <x v="30"/>
    <x v="14"/>
    <n v="0"/>
    <n v="3450044"/>
    <n v="0"/>
    <x v="4"/>
  </r>
  <r>
    <x v="9"/>
    <x v="1"/>
    <x v="0"/>
    <x v="0"/>
    <x v="30"/>
    <x v="15"/>
    <n v="0"/>
    <n v="3445075"/>
    <n v="0"/>
    <x v="4"/>
  </r>
  <r>
    <x v="9"/>
    <x v="1"/>
    <x v="0"/>
    <x v="0"/>
    <x v="30"/>
    <x v="16"/>
    <n v="0"/>
    <n v="3436271"/>
    <n v="0"/>
    <x v="4"/>
  </r>
  <r>
    <x v="9"/>
    <x v="1"/>
    <x v="0"/>
    <x v="0"/>
    <x v="30"/>
    <x v="17"/>
    <n v="0"/>
    <n v="3418491"/>
    <n v="0"/>
    <x v="4"/>
  </r>
  <r>
    <x v="9"/>
    <x v="1"/>
    <x v="0"/>
    <x v="0"/>
    <x v="30"/>
    <x v="18"/>
    <n v="0"/>
    <n v="3378288"/>
    <n v="0"/>
    <x v="4"/>
  </r>
  <r>
    <x v="9"/>
    <x v="1"/>
    <x v="0"/>
    <x v="0"/>
    <x v="30"/>
    <x v="19"/>
    <n v="0"/>
    <n v="3366787"/>
    <n v="0"/>
    <x v="4"/>
  </r>
  <r>
    <x v="9"/>
    <x v="1"/>
    <x v="0"/>
    <x v="0"/>
    <x v="30"/>
    <x v="20"/>
    <n v="0"/>
    <n v="3303486"/>
    <n v="0"/>
    <x v="4"/>
  </r>
  <r>
    <x v="9"/>
    <x v="1"/>
    <x v="0"/>
    <x v="0"/>
    <x v="30"/>
    <x v="21"/>
    <n v="0"/>
    <n v="3243977"/>
    <n v="0"/>
    <x v="4"/>
  </r>
  <r>
    <x v="9"/>
    <x v="1"/>
    <x v="0"/>
    <x v="0"/>
    <x v="30"/>
    <x v="22"/>
    <n v="0"/>
    <n v="3190930"/>
    <n v="0"/>
    <x v="4"/>
  </r>
  <r>
    <x v="9"/>
    <x v="1"/>
    <x v="0"/>
    <x v="0"/>
    <x v="30"/>
    <x v="23"/>
    <n v="0"/>
    <n v="3143870"/>
    <n v="0"/>
    <x v="4"/>
  </r>
  <r>
    <x v="9"/>
    <x v="1"/>
    <x v="0"/>
    <x v="0"/>
    <x v="30"/>
    <x v="24"/>
    <n v="0"/>
    <n v="3099974"/>
    <n v="0"/>
    <x v="4"/>
  </r>
  <r>
    <x v="9"/>
    <x v="1"/>
    <x v="0"/>
    <x v="0"/>
    <x v="30"/>
    <x v="25"/>
    <n v="0"/>
    <n v="3061874"/>
    <n v="0"/>
    <x v="4"/>
  </r>
  <r>
    <x v="9"/>
    <x v="1"/>
    <x v="0"/>
    <x v="0"/>
    <x v="30"/>
    <x v="26"/>
    <n v="0"/>
    <n v="3033480"/>
    <n v="0"/>
    <x v="4"/>
  </r>
  <r>
    <x v="9"/>
    <x v="1"/>
    <x v="0"/>
    <x v="0"/>
    <x v="30"/>
    <x v="27"/>
    <n v="0"/>
    <n v="3005646"/>
    <n v="0"/>
    <x v="4"/>
  </r>
  <r>
    <x v="9"/>
    <x v="1"/>
    <x v="0"/>
    <x v="0"/>
    <x v="30"/>
    <x v="28"/>
    <n v="0"/>
    <n v="2981092"/>
    <n v="0"/>
    <x v="4"/>
  </r>
  <r>
    <x v="9"/>
    <x v="1"/>
    <x v="0"/>
    <x v="0"/>
    <x v="30"/>
    <x v="29"/>
    <n v="0"/>
    <n v="2959593"/>
    <n v="0"/>
    <x v="4"/>
  </r>
  <r>
    <x v="9"/>
    <x v="1"/>
    <x v="0"/>
    <x v="0"/>
    <x v="30"/>
    <x v="30"/>
    <n v="0"/>
    <n v="2943519"/>
    <n v="0"/>
    <x v="4"/>
  </r>
  <r>
    <x v="9"/>
    <x v="1"/>
    <x v="1"/>
    <x v="0"/>
    <x v="30"/>
    <x v="0"/>
    <n v="2974027"/>
    <n v="1292271"/>
    <n v="0"/>
    <x v="4"/>
  </r>
  <r>
    <x v="9"/>
    <x v="1"/>
    <x v="1"/>
    <x v="0"/>
    <x v="30"/>
    <x v="1"/>
    <n v="21152"/>
    <n v="831000"/>
    <n v="0"/>
    <x v="4"/>
  </r>
  <r>
    <x v="9"/>
    <x v="1"/>
    <x v="1"/>
    <x v="0"/>
    <x v="30"/>
    <x v="2"/>
    <n v="4137"/>
    <n v="831497"/>
    <n v="0"/>
    <x v="4"/>
  </r>
  <r>
    <x v="9"/>
    <x v="1"/>
    <x v="1"/>
    <x v="0"/>
    <x v="30"/>
    <x v="3"/>
    <n v="0"/>
    <n v="828413"/>
    <n v="0"/>
    <x v="4"/>
  </r>
  <r>
    <x v="9"/>
    <x v="1"/>
    <x v="1"/>
    <x v="0"/>
    <x v="30"/>
    <x v="4"/>
    <n v="0"/>
    <n v="825436"/>
    <n v="0"/>
    <x v="4"/>
  </r>
  <r>
    <x v="9"/>
    <x v="1"/>
    <x v="1"/>
    <x v="0"/>
    <x v="30"/>
    <x v="5"/>
    <n v="0"/>
    <n v="824975"/>
    <n v="0"/>
    <x v="4"/>
  </r>
  <r>
    <x v="9"/>
    <x v="1"/>
    <x v="1"/>
    <x v="0"/>
    <x v="30"/>
    <x v="6"/>
    <n v="0"/>
    <n v="826276"/>
    <n v="0"/>
    <x v="4"/>
  </r>
  <r>
    <x v="9"/>
    <x v="1"/>
    <x v="1"/>
    <x v="0"/>
    <x v="30"/>
    <x v="7"/>
    <n v="0"/>
    <n v="827084"/>
    <n v="0"/>
    <x v="4"/>
  </r>
  <r>
    <x v="9"/>
    <x v="1"/>
    <x v="1"/>
    <x v="0"/>
    <x v="30"/>
    <x v="8"/>
    <n v="0"/>
    <n v="830513"/>
    <n v="0"/>
    <x v="4"/>
  </r>
  <r>
    <x v="9"/>
    <x v="1"/>
    <x v="1"/>
    <x v="0"/>
    <x v="30"/>
    <x v="9"/>
    <n v="0"/>
    <n v="834629"/>
    <n v="0"/>
    <x v="4"/>
  </r>
  <r>
    <x v="9"/>
    <x v="1"/>
    <x v="1"/>
    <x v="0"/>
    <x v="30"/>
    <x v="10"/>
    <n v="0"/>
    <n v="834273"/>
    <n v="0"/>
    <x v="4"/>
  </r>
  <r>
    <x v="9"/>
    <x v="1"/>
    <x v="1"/>
    <x v="0"/>
    <x v="30"/>
    <x v="11"/>
    <n v="0"/>
    <n v="827952"/>
    <n v="0"/>
    <x v="4"/>
  </r>
  <r>
    <x v="9"/>
    <x v="1"/>
    <x v="1"/>
    <x v="0"/>
    <x v="30"/>
    <x v="12"/>
    <n v="0"/>
    <n v="825970"/>
    <n v="0"/>
    <x v="4"/>
  </r>
  <r>
    <x v="9"/>
    <x v="1"/>
    <x v="1"/>
    <x v="0"/>
    <x v="30"/>
    <x v="13"/>
    <n v="0"/>
    <n v="825894"/>
    <n v="0"/>
    <x v="4"/>
  </r>
  <r>
    <x v="9"/>
    <x v="1"/>
    <x v="1"/>
    <x v="0"/>
    <x v="30"/>
    <x v="14"/>
    <n v="0"/>
    <n v="827689"/>
    <n v="0"/>
    <x v="4"/>
  </r>
  <r>
    <x v="9"/>
    <x v="1"/>
    <x v="1"/>
    <x v="0"/>
    <x v="30"/>
    <x v="15"/>
    <n v="0"/>
    <n v="829455"/>
    <n v="0"/>
    <x v="4"/>
  </r>
  <r>
    <x v="9"/>
    <x v="1"/>
    <x v="1"/>
    <x v="0"/>
    <x v="30"/>
    <x v="16"/>
    <n v="0"/>
    <n v="830241"/>
    <n v="0"/>
    <x v="4"/>
  </r>
  <r>
    <x v="9"/>
    <x v="1"/>
    <x v="1"/>
    <x v="0"/>
    <x v="30"/>
    <x v="17"/>
    <n v="0"/>
    <n v="828554"/>
    <n v="0"/>
    <x v="4"/>
  </r>
  <r>
    <x v="9"/>
    <x v="1"/>
    <x v="1"/>
    <x v="0"/>
    <x v="30"/>
    <x v="18"/>
    <n v="0"/>
    <n v="821258"/>
    <n v="0"/>
    <x v="4"/>
  </r>
  <r>
    <x v="9"/>
    <x v="1"/>
    <x v="1"/>
    <x v="0"/>
    <x v="30"/>
    <x v="19"/>
    <n v="0"/>
    <n v="820759"/>
    <n v="0"/>
    <x v="4"/>
  </r>
  <r>
    <x v="9"/>
    <x v="1"/>
    <x v="1"/>
    <x v="0"/>
    <x v="30"/>
    <x v="20"/>
    <n v="0"/>
    <n v="807280"/>
    <n v="0"/>
    <x v="4"/>
  </r>
  <r>
    <x v="9"/>
    <x v="1"/>
    <x v="1"/>
    <x v="0"/>
    <x v="30"/>
    <x v="21"/>
    <n v="0"/>
    <n v="794616"/>
    <n v="0"/>
    <x v="4"/>
  </r>
  <r>
    <x v="9"/>
    <x v="1"/>
    <x v="1"/>
    <x v="0"/>
    <x v="30"/>
    <x v="22"/>
    <n v="0"/>
    <n v="783249"/>
    <n v="0"/>
    <x v="4"/>
  </r>
  <r>
    <x v="9"/>
    <x v="1"/>
    <x v="1"/>
    <x v="0"/>
    <x v="30"/>
    <x v="23"/>
    <n v="0"/>
    <n v="773258"/>
    <n v="0"/>
    <x v="4"/>
  </r>
  <r>
    <x v="9"/>
    <x v="1"/>
    <x v="1"/>
    <x v="0"/>
    <x v="30"/>
    <x v="24"/>
    <n v="0"/>
    <n v="764035"/>
    <n v="0"/>
    <x v="4"/>
  </r>
  <r>
    <x v="9"/>
    <x v="1"/>
    <x v="1"/>
    <x v="0"/>
    <x v="30"/>
    <x v="25"/>
    <n v="0"/>
    <n v="756166"/>
    <n v="0"/>
    <x v="4"/>
  </r>
  <r>
    <x v="9"/>
    <x v="1"/>
    <x v="1"/>
    <x v="0"/>
    <x v="30"/>
    <x v="26"/>
    <n v="0"/>
    <n v="750613"/>
    <n v="0"/>
    <x v="4"/>
  </r>
  <r>
    <x v="9"/>
    <x v="1"/>
    <x v="1"/>
    <x v="0"/>
    <x v="30"/>
    <x v="27"/>
    <n v="0"/>
    <n v="745151"/>
    <n v="0"/>
    <x v="4"/>
  </r>
  <r>
    <x v="9"/>
    <x v="1"/>
    <x v="1"/>
    <x v="0"/>
    <x v="30"/>
    <x v="28"/>
    <n v="0"/>
    <n v="740457"/>
    <n v="0"/>
    <x v="4"/>
  </r>
  <r>
    <x v="9"/>
    <x v="1"/>
    <x v="1"/>
    <x v="0"/>
    <x v="30"/>
    <x v="29"/>
    <n v="0"/>
    <n v="736473"/>
    <n v="0"/>
    <x v="4"/>
  </r>
  <r>
    <x v="9"/>
    <x v="1"/>
    <x v="1"/>
    <x v="0"/>
    <x v="30"/>
    <x v="30"/>
    <n v="0"/>
    <n v="733783"/>
    <n v="0"/>
    <x v="4"/>
  </r>
  <r>
    <x v="9"/>
    <x v="1"/>
    <x v="2"/>
    <x v="0"/>
    <x v="30"/>
    <x v="0"/>
    <n v="220072"/>
    <n v="95625"/>
    <n v="0"/>
    <x v="4"/>
  </r>
  <r>
    <x v="9"/>
    <x v="1"/>
    <x v="2"/>
    <x v="0"/>
    <x v="30"/>
    <x v="1"/>
    <n v="1488"/>
    <n v="60715"/>
    <n v="0"/>
    <x v="4"/>
  </r>
  <r>
    <x v="9"/>
    <x v="1"/>
    <x v="2"/>
    <x v="0"/>
    <x v="30"/>
    <x v="2"/>
    <n v="272"/>
    <n v="60049"/>
    <n v="0"/>
    <x v="4"/>
  </r>
  <r>
    <x v="9"/>
    <x v="1"/>
    <x v="2"/>
    <x v="0"/>
    <x v="30"/>
    <x v="3"/>
    <n v="0"/>
    <n v="59276"/>
    <n v="0"/>
    <x v="4"/>
  </r>
  <r>
    <x v="9"/>
    <x v="1"/>
    <x v="2"/>
    <x v="0"/>
    <x v="30"/>
    <x v="4"/>
    <n v="0"/>
    <n v="58681"/>
    <n v="0"/>
    <x v="4"/>
  </r>
  <r>
    <x v="9"/>
    <x v="1"/>
    <x v="2"/>
    <x v="0"/>
    <x v="30"/>
    <x v="5"/>
    <n v="0"/>
    <n v="58318"/>
    <n v="0"/>
    <x v="4"/>
  </r>
  <r>
    <x v="9"/>
    <x v="1"/>
    <x v="2"/>
    <x v="0"/>
    <x v="30"/>
    <x v="6"/>
    <n v="0"/>
    <n v="58274"/>
    <n v="0"/>
    <x v="4"/>
  </r>
  <r>
    <x v="9"/>
    <x v="1"/>
    <x v="2"/>
    <x v="0"/>
    <x v="30"/>
    <x v="7"/>
    <n v="0"/>
    <n v="58405"/>
    <n v="0"/>
    <x v="4"/>
  </r>
  <r>
    <x v="9"/>
    <x v="1"/>
    <x v="2"/>
    <x v="0"/>
    <x v="30"/>
    <x v="8"/>
    <n v="0"/>
    <n v="58754"/>
    <n v="0"/>
    <x v="4"/>
  </r>
  <r>
    <x v="9"/>
    <x v="1"/>
    <x v="2"/>
    <x v="0"/>
    <x v="30"/>
    <x v="9"/>
    <n v="0"/>
    <n v="59048"/>
    <n v="0"/>
    <x v="4"/>
  </r>
  <r>
    <x v="9"/>
    <x v="1"/>
    <x v="2"/>
    <x v="0"/>
    <x v="30"/>
    <x v="10"/>
    <n v="0"/>
    <n v="58477"/>
    <n v="0"/>
    <x v="4"/>
  </r>
  <r>
    <x v="9"/>
    <x v="1"/>
    <x v="2"/>
    <x v="0"/>
    <x v="30"/>
    <x v="11"/>
    <n v="0"/>
    <n v="57794"/>
    <n v="0"/>
    <x v="4"/>
  </r>
  <r>
    <x v="9"/>
    <x v="1"/>
    <x v="2"/>
    <x v="0"/>
    <x v="30"/>
    <x v="12"/>
    <n v="0"/>
    <n v="57386"/>
    <n v="0"/>
    <x v="4"/>
  </r>
  <r>
    <x v="9"/>
    <x v="1"/>
    <x v="2"/>
    <x v="0"/>
    <x v="30"/>
    <x v="13"/>
    <n v="0"/>
    <n v="57058"/>
    <n v="0"/>
    <x v="4"/>
  </r>
  <r>
    <x v="9"/>
    <x v="1"/>
    <x v="2"/>
    <x v="0"/>
    <x v="30"/>
    <x v="14"/>
    <n v="0"/>
    <n v="56805"/>
    <n v="0"/>
    <x v="4"/>
  </r>
  <r>
    <x v="9"/>
    <x v="1"/>
    <x v="2"/>
    <x v="0"/>
    <x v="30"/>
    <x v="15"/>
    <n v="0"/>
    <n v="56492"/>
    <n v="0"/>
    <x v="4"/>
  </r>
  <r>
    <x v="9"/>
    <x v="1"/>
    <x v="2"/>
    <x v="0"/>
    <x v="30"/>
    <x v="16"/>
    <n v="0"/>
    <n v="56050"/>
    <n v="0"/>
    <x v="4"/>
  </r>
  <r>
    <x v="9"/>
    <x v="1"/>
    <x v="2"/>
    <x v="0"/>
    <x v="30"/>
    <x v="17"/>
    <n v="0"/>
    <n v="55365"/>
    <n v="0"/>
    <x v="4"/>
  </r>
  <r>
    <x v="9"/>
    <x v="1"/>
    <x v="2"/>
    <x v="0"/>
    <x v="30"/>
    <x v="18"/>
    <n v="0"/>
    <n v="54338"/>
    <n v="0"/>
    <x v="4"/>
  </r>
  <r>
    <x v="9"/>
    <x v="1"/>
    <x v="2"/>
    <x v="0"/>
    <x v="30"/>
    <x v="19"/>
    <n v="0"/>
    <n v="53895"/>
    <n v="0"/>
    <x v="4"/>
  </r>
  <r>
    <x v="9"/>
    <x v="1"/>
    <x v="2"/>
    <x v="0"/>
    <x v="30"/>
    <x v="20"/>
    <n v="0"/>
    <n v="52570"/>
    <n v="0"/>
    <x v="4"/>
  </r>
  <r>
    <x v="9"/>
    <x v="1"/>
    <x v="2"/>
    <x v="0"/>
    <x v="30"/>
    <x v="21"/>
    <n v="0"/>
    <n v="51322"/>
    <n v="0"/>
    <x v="4"/>
  </r>
  <r>
    <x v="9"/>
    <x v="1"/>
    <x v="2"/>
    <x v="0"/>
    <x v="30"/>
    <x v="22"/>
    <n v="0"/>
    <n v="50030"/>
    <n v="0"/>
    <x v="4"/>
  </r>
  <r>
    <x v="9"/>
    <x v="1"/>
    <x v="2"/>
    <x v="0"/>
    <x v="30"/>
    <x v="23"/>
    <n v="0"/>
    <n v="48859"/>
    <n v="0"/>
    <x v="4"/>
  </r>
  <r>
    <x v="9"/>
    <x v="1"/>
    <x v="2"/>
    <x v="0"/>
    <x v="30"/>
    <x v="24"/>
    <n v="0"/>
    <n v="47806"/>
    <n v="0"/>
    <x v="4"/>
  </r>
  <r>
    <x v="9"/>
    <x v="1"/>
    <x v="2"/>
    <x v="0"/>
    <x v="30"/>
    <x v="25"/>
    <n v="0"/>
    <n v="46855"/>
    <n v="0"/>
    <x v="4"/>
  </r>
  <r>
    <x v="9"/>
    <x v="1"/>
    <x v="2"/>
    <x v="0"/>
    <x v="30"/>
    <x v="26"/>
    <n v="0"/>
    <n v="46048"/>
    <n v="0"/>
    <x v="4"/>
  </r>
  <r>
    <x v="9"/>
    <x v="1"/>
    <x v="2"/>
    <x v="0"/>
    <x v="30"/>
    <x v="27"/>
    <n v="0"/>
    <n v="45252"/>
    <n v="0"/>
    <x v="4"/>
  </r>
  <r>
    <x v="9"/>
    <x v="1"/>
    <x v="2"/>
    <x v="0"/>
    <x v="30"/>
    <x v="28"/>
    <n v="0"/>
    <n v="44607"/>
    <n v="0"/>
    <x v="4"/>
  </r>
  <r>
    <x v="9"/>
    <x v="1"/>
    <x v="2"/>
    <x v="0"/>
    <x v="30"/>
    <x v="29"/>
    <n v="0"/>
    <n v="44000"/>
    <n v="0"/>
    <x v="4"/>
  </r>
  <r>
    <x v="9"/>
    <x v="1"/>
    <x v="2"/>
    <x v="0"/>
    <x v="30"/>
    <x v="30"/>
    <n v="0"/>
    <n v="43466"/>
    <n v="0"/>
    <x v="4"/>
  </r>
  <r>
    <x v="9"/>
    <x v="2"/>
    <x v="0"/>
    <x v="0"/>
    <x v="30"/>
    <x v="0"/>
    <n v="18709408"/>
    <n v="8129597"/>
    <n v="0"/>
    <x v="4"/>
  </r>
  <r>
    <x v="9"/>
    <x v="2"/>
    <x v="0"/>
    <x v="0"/>
    <x v="30"/>
    <x v="1"/>
    <n v="383839"/>
    <n v="5255210"/>
    <n v="0"/>
    <x v="4"/>
  </r>
  <r>
    <x v="9"/>
    <x v="2"/>
    <x v="0"/>
    <x v="0"/>
    <x v="30"/>
    <x v="2"/>
    <n v="66633"/>
    <n v="5195948"/>
    <n v="0"/>
    <x v="4"/>
  </r>
  <r>
    <x v="9"/>
    <x v="2"/>
    <x v="0"/>
    <x v="0"/>
    <x v="30"/>
    <x v="3"/>
    <n v="0"/>
    <n v="5167620"/>
    <n v="0"/>
    <x v="4"/>
  </r>
  <r>
    <x v="9"/>
    <x v="2"/>
    <x v="0"/>
    <x v="0"/>
    <x v="30"/>
    <x v="4"/>
    <n v="0"/>
    <n v="5176319"/>
    <n v="0"/>
    <x v="4"/>
  </r>
  <r>
    <x v="9"/>
    <x v="2"/>
    <x v="0"/>
    <x v="0"/>
    <x v="30"/>
    <x v="5"/>
    <n v="0"/>
    <n v="5192186"/>
    <n v="0"/>
    <x v="4"/>
  </r>
  <r>
    <x v="9"/>
    <x v="2"/>
    <x v="0"/>
    <x v="0"/>
    <x v="30"/>
    <x v="6"/>
    <n v="0"/>
    <n v="5201217"/>
    <n v="0"/>
    <x v="4"/>
  </r>
  <r>
    <x v="9"/>
    <x v="2"/>
    <x v="0"/>
    <x v="0"/>
    <x v="30"/>
    <x v="7"/>
    <n v="0"/>
    <n v="5217232"/>
    <n v="0"/>
    <x v="4"/>
  </r>
  <r>
    <x v="9"/>
    <x v="2"/>
    <x v="0"/>
    <x v="0"/>
    <x v="30"/>
    <x v="8"/>
    <n v="0"/>
    <n v="5249393"/>
    <n v="0"/>
    <x v="4"/>
  </r>
  <r>
    <x v="9"/>
    <x v="2"/>
    <x v="0"/>
    <x v="0"/>
    <x v="30"/>
    <x v="9"/>
    <n v="0"/>
    <n v="5268893"/>
    <n v="0"/>
    <x v="4"/>
  </r>
  <r>
    <x v="9"/>
    <x v="2"/>
    <x v="0"/>
    <x v="0"/>
    <x v="30"/>
    <x v="10"/>
    <n v="0"/>
    <n v="5251324"/>
    <n v="0"/>
    <x v="4"/>
  </r>
  <r>
    <x v="9"/>
    <x v="2"/>
    <x v="0"/>
    <x v="0"/>
    <x v="30"/>
    <x v="11"/>
    <n v="0"/>
    <n v="5198643"/>
    <n v="0"/>
    <x v="4"/>
  </r>
  <r>
    <x v="9"/>
    <x v="2"/>
    <x v="0"/>
    <x v="0"/>
    <x v="30"/>
    <x v="12"/>
    <n v="0"/>
    <n v="5170582"/>
    <n v="0"/>
    <x v="4"/>
  </r>
  <r>
    <x v="9"/>
    <x v="2"/>
    <x v="0"/>
    <x v="0"/>
    <x v="30"/>
    <x v="13"/>
    <n v="0"/>
    <n v="5151881"/>
    <n v="0"/>
    <x v="4"/>
  </r>
  <r>
    <x v="9"/>
    <x v="2"/>
    <x v="0"/>
    <x v="0"/>
    <x v="30"/>
    <x v="14"/>
    <n v="0"/>
    <n v="5151704"/>
    <n v="0"/>
    <x v="4"/>
  </r>
  <r>
    <x v="9"/>
    <x v="2"/>
    <x v="0"/>
    <x v="0"/>
    <x v="30"/>
    <x v="15"/>
    <n v="0"/>
    <n v="5158394"/>
    <n v="0"/>
    <x v="4"/>
  </r>
  <r>
    <x v="9"/>
    <x v="2"/>
    <x v="0"/>
    <x v="0"/>
    <x v="30"/>
    <x v="16"/>
    <n v="0"/>
    <n v="5162422"/>
    <n v="0"/>
    <x v="4"/>
  </r>
  <r>
    <x v="9"/>
    <x v="2"/>
    <x v="0"/>
    <x v="0"/>
    <x v="30"/>
    <x v="17"/>
    <n v="0"/>
    <n v="5152629"/>
    <n v="0"/>
    <x v="4"/>
  </r>
  <r>
    <x v="9"/>
    <x v="2"/>
    <x v="0"/>
    <x v="0"/>
    <x v="30"/>
    <x v="18"/>
    <n v="0"/>
    <n v="5122547"/>
    <n v="0"/>
    <x v="4"/>
  </r>
  <r>
    <x v="9"/>
    <x v="2"/>
    <x v="0"/>
    <x v="0"/>
    <x v="30"/>
    <x v="19"/>
    <n v="0"/>
    <n v="5120185"/>
    <n v="0"/>
    <x v="4"/>
  </r>
  <r>
    <x v="9"/>
    <x v="2"/>
    <x v="0"/>
    <x v="0"/>
    <x v="30"/>
    <x v="20"/>
    <n v="0"/>
    <n v="5029764"/>
    <n v="0"/>
    <x v="4"/>
  </r>
  <r>
    <x v="9"/>
    <x v="2"/>
    <x v="0"/>
    <x v="0"/>
    <x v="30"/>
    <x v="21"/>
    <n v="0"/>
    <n v="4944932"/>
    <n v="0"/>
    <x v="4"/>
  </r>
  <r>
    <x v="9"/>
    <x v="2"/>
    <x v="0"/>
    <x v="0"/>
    <x v="30"/>
    <x v="22"/>
    <n v="0"/>
    <n v="4876697"/>
    <n v="0"/>
    <x v="4"/>
  </r>
  <r>
    <x v="9"/>
    <x v="2"/>
    <x v="0"/>
    <x v="0"/>
    <x v="30"/>
    <x v="23"/>
    <n v="0"/>
    <n v="4819218"/>
    <n v="0"/>
    <x v="4"/>
  </r>
  <r>
    <x v="9"/>
    <x v="2"/>
    <x v="0"/>
    <x v="0"/>
    <x v="30"/>
    <x v="24"/>
    <n v="0"/>
    <n v="4764978"/>
    <n v="0"/>
    <x v="4"/>
  </r>
  <r>
    <x v="9"/>
    <x v="2"/>
    <x v="0"/>
    <x v="0"/>
    <x v="30"/>
    <x v="25"/>
    <n v="0"/>
    <n v="4717448"/>
    <n v="0"/>
    <x v="4"/>
  </r>
  <r>
    <x v="9"/>
    <x v="2"/>
    <x v="0"/>
    <x v="0"/>
    <x v="30"/>
    <x v="26"/>
    <n v="0"/>
    <n v="4681239"/>
    <n v="0"/>
    <x v="4"/>
  </r>
  <r>
    <x v="9"/>
    <x v="2"/>
    <x v="0"/>
    <x v="0"/>
    <x v="30"/>
    <x v="27"/>
    <n v="0"/>
    <n v="4651462"/>
    <n v="0"/>
    <x v="4"/>
  </r>
  <r>
    <x v="9"/>
    <x v="2"/>
    <x v="0"/>
    <x v="0"/>
    <x v="30"/>
    <x v="28"/>
    <n v="0"/>
    <n v="4626161"/>
    <n v="0"/>
    <x v="4"/>
  </r>
  <r>
    <x v="9"/>
    <x v="2"/>
    <x v="0"/>
    <x v="0"/>
    <x v="30"/>
    <x v="29"/>
    <n v="0"/>
    <n v="4604291"/>
    <n v="0"/>
    <x v="4"/>
  </r>
  <r>
    <x v="9"/>
    <x v="2"/>
    <x v="0"/>
    <x v="0"/>
    <x v="30"/>
    <x v="30"/>
    <n v="0"/>
    <n v="4588960"/>
    <n v="0"/>
    <x v="4"/>
  </r>
  <r>
    <x v="9"/>
    <x v="2"/>
    <x v="1"/>
    <x v="0"/>
    <x v="30"/>
    <x v="0"/>
    <n v="2140725"/>
    <n v="930186"/>
    <n v="0"/>
    <x v="4"/>
  </r>
  <r>
    <x v="9"/>
    <x v="2"/>
    <x v="1"/>
    <x v="0"/>
    <x v="30"/>
    <x v="1"/>
    <n v="45044"/>
    <n v="605673"/>
    <n v="0"/>
    <x v="4"/>
  </r>
  <r>
    <x v="9"/>
    <x v="2"/>
    <x v="1"/>
    <x v="0"/>
    <x v="30"/>
    <x v="2"/>
    <n v="8505"/>
    <n v="604433"/>
    <n v="0"/>
    <x v="4"/>
  </r>
  <r>
    <x v="9"/>
    <x v="2"/>
    <x v="1"/>
    <x v="0"/>
    <x v="30"/>
    <x v="3"/>
    <n v="0"/>
    <n v="605490"/>
    <n v="0"/>
    <x v="4"/>
  </r>
  <r>
    <x v="9"/>
    <x v="2"/>
    <x v="1"/>
    <x v="0"/>
    <x v="30"/>
    <x v="4"/>
    <n v="0"/>
    <n v="609001"/>
    <n v="0"/>
    <x v="4"/>
  </r>
  <r>
    <x v="9"/>
    <x v="2"/>
    <x v="1"/>
    <x v="0"/>
    <x v="30"/>
    <x v="5"/>
    <n v="0"/>
    <n v="614359"/>
    <n v="0"/>
    <x v="4"/>
  </r>
  <r>
    <x v="9"/>
    <x v="2"/>
    <x v="1"/>
    <x v="0"/>
    <x v="30"/>
    <x v="6"/>
    <n v="0"/>
    <n v="618793"/>
    <n v="0"/>
    <x v="4"/>
  </r>
  <r>
    <x v="9"/>
    <x v="2"/>
    <x v="1"/>
    <x v="0"/>
    <x v="30"/>
    <x v="7"/>
    <n v="0"/>
    <n v="624060"/>
    <n v="0"/>
    <x v="4"/>
  </r>
  <r>
    <x v="9"/>
    <x v="2"/>
    <x v="1"/>
    <x v="0"/>
    <x v="30"/>
    <x v="8"/>
    <n v="0"/>
    <n v="631207"/>
    <n v="0"/>
    <x v="4"/>
  </r>
  <r>
    <x v="9"/>
    <x v="2"/>
    <x v="1"/>
    <x v="0"/>
    <x v="30"/>
    <x v="9"/>
    <n v="0"/>
    <n v="636796"/>
    <n v="0"/>
    <x v="4"/>
  </r>
  <r>
    <x v="9"/>
    <x v="2"/>
    <x v="1"/>
    <x v="0"/>
    <x v="30"/>
    <x v="10"/>
    <n v="0"/>
    <n v="637605"/>
    <n v="0"/>
    <x v="4"/>
  </r>
  <r>
    <x v="9"/>
    <x v="2"/>
    <x v="1"/>
    <x v="0"/>
    <x v="30"/>
    <x v="11"/>
    <n v="0"/>
    <n v="634445"/>
    <n v="0"/>
    <x v="4"/>
  </r>
  <r>
    <x v="9"/>
    <x v="2"/>
    <x v="1"/>
    <x v="0"/>
    <x v="30"/>
    <x v="12"/>
    <n v="0"/>
    <n v="634199"/>
    <n v="0"/>
    <x v="4"/>
  </r>
  <r>
    <x v="9"/>
    <x v="2"/>
    <x v="1"/>
    <x v="0"/>
    <x v="30"/>
    <x v="13"/>
    <n v="0"/>
    <n v="634999"/>
    <n v="0"/>
    <x v="4"/>
  </r>
  <r>
    <x v="9"/>
    <x v="2"/>
    <x v="1"/>
    <x v="0"/>
    <x v="30"/>
    <x v="14"/>
    <n v="0"/>
    <n v="637954"/>
    <n v="0"/>
    <x v="4"/>
  </r>
  <r>
    <x v="9"/>
    <x v="2"/>
    <x v="1"/>
    <x v="0"/>
    <x v="30"/>
    <x v="15"/>
    <n v="0"/>
    <n v="641680"/>
    <n v="0"/>
    <x v="4"/>
  </r>
  <r>
    <x v="9"/>
    <x v="2"/>
    <x v="1"/>
    <x v="0"/>
    <x v="30"/>
    <x v="16"/>
    <n v="0"/>
    <n v="645027"/>
    <n v="0"/>
    <x v="4"/>
  </r>
  <r>
    <x v="9"/>
    <x v="2"/>
    <x v="1"/>
    <x v="0"/>
    <x v="30"/>
    <x v="17"/>
    <n v="0"/>
    <n v="646264"/>
    <n v="0"/>
    <x v="4"/>
  </r>
  <r>
    <x v="9"/>
    <x v="2"/>
    <x v="1"/>
    <x v="0"/>
    <x v="30"/>
    <x v="18"/>
    <n v="0"/>
    <n v="644753"/>
    <n v="0"/>
    <x v="4"/>
  </r>
  <r>
    <x v="9"/>
    <x v="2"/>
    <x v="1"/>
    <x v="0"/>
    <x v="30"/>
    <x v="19"/>
    <n v="0"/>
    <n v="646532"/>
    <n v="0"/>
    <x v="4"/>
  </r>
  <r>
    <x v="9"/>
    <x v="2"/>
    <x v="1"/>
    <x v="0"/>
    <x v="30"/>
    <x v="20"/>
    <n v="0"/>
    <n v="636856"/>
    <n v="0"/>
    <x v="4"/>
  </r>
  <r>
    <x v="9"/>
    <x v="2"/>
    <x v="1"/>
    <x v="0"/>
    <x v="30"/>
    <x v="21"/>
    <n v="0"/>
    <n v="627751"/>
    <n v="0"/>
    <x v="4"/>
  </r>
  <r>
    <x v="9"/>
    <x v="2"/>
    <x v="1"/>
    <x v="0"/>
    <x v="30"/>
    <x v="22"/>
    <n v="0"/>
    <n v="620459"/>
    <n v="0"/>
    <x v="4"/>
  </r>
  <r>
    <x v="9"/>
    <x v="2"/>
    <x v="1"/>
    <x v="0"/>
    <x v="30"/>
    <x v="23"/>
    <n v="0"/>
    <n v="614457"/>
    <n v="0"/>
    <x v="4"/>
  </r>
  <r>
    <x v="9"/>
    <x v="2"/>
    <x v="1"/>
    <x v="0"/>
    <x v="30"/>
    <x v="24"/>
    <n v="0"/>
    <n v="608885"/>
    <n v="0"/>
    <x v="4"/>
  </r>
  <r>
    <x v="9"/>
    <x v="2"/>
    <x v="1"/>
    <x v="0"/>
    <x v="30"/>
    <x v="25"/>
    <n v="0"/>
    <n v="604117"/>
    <n v="0"/>
    <x v="4"/>
  </r>
  <r>
    <x v="9"/>
    <x v="2"/>
    <x v="1"/>
    <x v="0"/>
    <x v="30"/>
    <x v="26"/>
    <n v="0"/>
    <n v="600734"/>
    <n v="0"/>
    <x v="4"/>
  </r>
  <r>
    <x v="9"/>
    <x v="2"/>
    <x v="1"/>
    <x v="0"/>
    <x v="30"/>
    <x v="27"/>
    <n v="0"/>
    <n v="598141"/>
    <n v="0"/>
    <x v="4"/>
  </r>
  <r>
    <x v="9"/>
    <x v="2"/>
    <x v="1"/>
    <x v="0"/>
    <x v="30"/>
    <x v="28"/>
    <n v="0"/>
    <n v="596093"/>
    <n v="0"/>
    <x v="4"/>
  </r>
  <r>
    <x v="9"/>
    <x v="2"/>
    <x v="1"/>
    <x v="0"/>
    <x v="30"/>
    <x v="29"/>
    <n v="0"/>
    <n v="594455"/>
    <n v="0"/>
    <x v="4"/>
  </r>
  <r>
    <x v="9"/>
    <x v="2"/>
    <x v="1"/>
    <x v="0"/>
    <x v="30"/>
    <x v="30"/>
    <n v="0"/>
    <n v="593622"/>
    <n v="0"/>
    <x v="4"/>
  </r>
  <r>
    <x v="9"/>
    <x v="2"/>
    <x v="2"/>
    <x v="0"/>
    <x v="30"/>
    <x v="0"/>
    <n v="385046"/>
    <n v="167309"/>
    <n v="0"/>
    <x v="4"/>
  </r>
  <r>
    <x v="9"/>
    <x v="2"/>
    <x v="2"/>
    <x v="0"/>
    <x v="30"/>
    <x v="1"/>
    <n v="7790"/>
    <n v="107847"/>
    <n v="0"/>
    <x v="4"/>
  </r>
  <r>
    <x v="9"/>
    <x v="2"/>
    <x v="2"/>
    <x v="0"/>
    <x v="30"/>
    <x v="2"/>
    <n v="1383"/>
    <n v="106495"/>
    <n v="0"/>
    <x v="4"/>
  </r>
  <r>
    <x v="9"/>
    <x v="2"/>
    <x v="2"/>
    <x v="0"/>
    <x v="30"/>
    <x v="3"/>
    <n v="0"/>
    <n v="105687"/>
    <n v="0"/>
    <x v="4"/>
  </r>
  <r>
    <x v="9"/>
    <x v="2"/>
    <x v="2"/>
    <x v="0"/>
    <x v="30"/>
    <x v="4"/>
    <n v="0"/>
    <n v="105817"/>
    <n v="0"/>
    <x v="4"/>
  </r>
  <r>
    <x v="9"/>
    <x v="2"/>
    <x v="2"/>
    <x v="0"/>
    <x v="30"/>
    <x v="5"/>
    <n v="0"/>
    <n v="106312"/>
    <n v="0"/>
    <x v="4"/>
  </r>
  <r>
    <x v="9"/>
    <x v="2"/>
    <x v="2"/>
    <x v="0"/>
    <x v="30"/>
    <x v="6"/>
    <n v="0"/>
    <n v="107115"/>
    <n v="0"/>
    <x v="4"/>
  </r>
  <r>
    <x v="9"/>
    <x v="2"/>
    <x v="2"/>
    <x v="0"/>
    <x v="30"/>
    <x v="7"/>
    <n v="0"/>
    <n v="108585"/>
    <n v="0"/>
    <x v="4"/>
  </r>
  <r>
    <x v="9"/>
    <x v="2"/>
    <x v="2"/>
    <x v="0"/>
    <x v="30"/>
    <x v="8"/>
    <n v="0"/>
    <n v="110476"/>
    <n v="0"/>
    <x v="4"/>
  </r>
  <r>
    <x v="9"/>
    <x v="2"/>
    <x v="2"/>
    <x v="0"/>
    <x v="30"/>
    <x v="9"/>
    <n v="0"/>
    <n v="111882"/>
    <n v="0"/>
    <x v="4"/>
  </r>
  <r>
    <x v="9"/>
    <x v="2"/>
    <x v="2"/>
    <x v="0"/>
    <x v="30"/>
    <x v="10"/>
    <n v="0"/>
    <n v="111241"/>
    <n v="0"/>
    <x v="4"/>
  </r>
  <r>
    <x v="9"/>
    <x v="2"/>
    <x v="2"/>
    <x v="0"/>
    <x v="30"/>
    <x v="11"/>
    <n v="0"/>
    <n v="110403"/>
    <n v="0"/>
    <x v="4"/>
  </r>
  <r>
    <x v="9"/>
    <x v="2"/>
    <x v="2"/>
    <x v="0"/>
    <x v="30"/>
    <x v="12"/>
    <n v="0"/>
    <n v="110017"/>
    <n v="0"/>
    <x v="4"/>
  </r>
  <r>
    <x v="9"/>
    <x v="2"/>
    <x v="2"/>
    <x v="0"/>
    <x v="30"/>
    <x v="13"/>
    <n v="0"/>
    <n v="109712"/>
    <n v="0"/>
    <x v="4"/>
  </r>
  <r>
    <x v="9"/>
    <x v="2"/>
    <x v="2"/>
    <x v="0"/>
    <x v="30"/>
    <x v="14"/>
    <n v="0"/>
    <n v="109689"/>
    <n v="0"/>
    <x v="4"/>
  </r>
  <r>
    <x v="9"/>
    <x v="2"/>
    <x v="2"/>
    <x v="0"/>
    <x v="30"/>
    <x v="15"/>
    <n v="0"/>
    <n v="109694"/>
    <n v="0"/>
    <x v="4"/>
  </r>
  <r>
    <x v="9"/>
    <x v="2"/>
    <x v="2"/>
    <x v="0"/>
    <x v="30"/>
    <x v="16"/>
    <n v="0"/>
    <n v="109522"/>
    <n v="0"/>
    <x v="4"/>
  </r>
  <r>
    <x v="9"/>
    <x v="2"/>
    <x v="2"/>
    <x v="0"/>
    <x v="30"/>
    <x v="17"/>
    <n v="0"/>
    <n v="108859"/>
    <n v="0"/>
    <x v="4"/>
  </r>
  <r>
    <x v="9"/>
    <x v="2"/>
    <x v="2"/>
    <x v="0"/>
    <x v="30"/>
    <x v="18"/>
    <n v="0"/>
    <n v="107786"/>
    <n v="0"/>
    <x v="4"/>
  </r>
  <r>
    <x v="9"/>
    <x v="2"/>
    <x v="2"/>
    <x v="0"/>
    <x v="30"/>
    <x v="19"/>
    <n v="0"/>
    <n v="107488"/>
    <n v="0"/>
    <x v="4"/>
  </r>
  <r>
    <x v="9"/>
    <x v="2"/>
    <x v="2"/>
    <x v="0"/>
    <x v="30"/>
    <x v="20"/>
    <n v="0"/>
    <n v="105213"/>
    <n v="0"/>
    <x v="4"/>
  </r>
  <r>
    <x v="9"/>
    <x v="2"/>
    <x v="2"/>
    <x v="0"/>
    <x v="30"/>
    <x v="21"/>
    <n v="0"/>
    <n v="103084"/>
    <n v="0"/>
    <x v="4"/>
  </r>
  <r>
    <x v="9"/>
    <x v="2"/>
    <x v="2"/>
    <x v="0"/>
    <x v="30"/>
    <x v="22"/>
    <n v="0"/>
    <n v="101010"/>
    <n v="0"/>
    <x v="4"/>
  </r>
  <r>
    <x v="9"/>
    <x v="2"/>
    <x v="2"/>
    <x v="0"/>
    <x v="30"/>
    <x v="23"/>
    <n v="0"/>
    <n v="99197"/>
    <n v="0"/>
    <x v="4"/>
  </r>
  <r>
    <x v="9"/>
    <x v="2"/>
    <x v="2"/>
    <x v="0"/>
    <x v="30"/>
    <x v="24"/>
    <n v="0"/>
    <n v="97579"/>
    <n v="0"/>
    <x v="4"/>
  </r>
  <r>
    <x v="9"/>
    <x v="2"/>
    <x v="2"/>
    <x v="0"/>
    <x v="30"/>
    <x v="25"/>
    <n v="0"/>
    <n v="96121"/>
    <n v="0"/>
    <x v="4"/>
  </r>
  <r>
    <x v="9"/>
    <x v="2"/>
    <x v="2"/>
    <x v="0"/>
    <x v="30"/>
    <x v="26"/>
    <n v="0"/>
    <n v="94877"/>
    <n v="0"/>
    <x v="4"/>
  </r>
  <r>
    <x v="9"/>
    <x v="2"/>
    <x v="2"/>
    <x v="0"/>
    <x v="30"/>
    <x v="27"/>
    <n v="0"/>
    <n v="93760"/>
    <n v="0"/>
    <x v="4"/>
  </r>
  <r>
    <x v="9"/>
    <x v="2"/>
    <x v="2"/>
    <x v="0"/>
    <x v="30"/>
    <x v="28"/>
    <n v="0"/>
    <n v="92913"/>
    <n v="0"/>
    <x v="4"/>
  </r>
  <r>
    <x v="9"/>
    <x v="2"/>
    <x v="2"/>
    <x v="0"/>
    <x v="30"/>
    <x v="29"/>
    <n v="0"/>
    <n v="92114"/>
    <n v="0"/>
    <x v="4"/>
  </r>
  <r>
    <x v="9"/>
    <x v="2"/>
    <x v="2"/>
    <x v="0"/>
    <x v="30"/>
    <x v="30"/>
    <n v="0"/>
    <n v="91425"/>
    <n v="0"/>
    <x v="4"/>
  </r>
  <r>
    <x v="9"/>
    <x v="3"/>
    <x v="0"/>
    <x v="0"/>
    <x v="30"/>
    <x v="0"/>
    <n v="8893969"/>
    <n v="3864600"/>
    <n v="0"/>
    <x v="4"/>
  </r>
  <r>
    <x v="9"/>
    <x v="3"/>
    <x v="0"/>
    <x v="0"/>
    <x v="30"/>
    <x v="1"/>
    <n v="418744"/>
    <n v="2557735"/>
    <n v="0"/>
    <x v="4"/>
  </r>
  <r>
    <x v="9"/>
    <x v="3"/>
    <x v="0"/>
    <x v="0"/>
    <x v="30"/>
    <x v="2"/>
    <n v="94538"/>
    <n v="2523240"/>
    <n v="0"/>
    <x v="4"/>
  </r>
  <r>
    <x v="9"/>
    <x v="3"/>
    <x v="0"/>
    <x v="0"/>
    <x v="30"/>
    <x v="3"/>
    <n v="0"/>
    <n v="2522904"/>
    <n v="0"/>
    <x v="4"/>
  </r>
  <r>
    <x v="9"/>
    <x v="3"/>
    <x v="0"/>
    <x v="0"/>
    <x v="30"/>
    <x v="4"/>
    <n v="0"/>
    <n v="2535992"/>
    <n v="0"/>
    <x v="4"/>
  </r>
  <r>
    <x v="9"/>
    <x v="3"/>
    <x v="0"/>
    <x v="0"/>
    <x v="30"/>
    <x v="5"/>
    <n v="0"/>
    <n v="2512251"/>
    <n v="0"/>
    <x v="4"/>
  </r>
  <r>
    <x v="9"/>
    <x v="3"/>
    <x v="0"/>
    <x v="0"/>
    <x v="30"/>
    <x v="6"/>
    <n v="0"/>
    <n v="2499156"/>
    <n v="0"/>
    <x v="4"/>
  </r>
  <r>
    <x v="9"/>
    <x v="3"/>
    <x v="0"/>
    <x v="0"/>
    <x v="30"/>
    <x v="7"/>
    <n v="0"/>
    <n v="2502340"/>
    <n v="0"/>
    <x v="4"/>
  </r>
  <r>
    <x v="9"/>
    <x v="3"/>
    <x v="0"/>
    <x v="0"/>
    <x v="30"/>
    <x v="8"/>
    <n v="0"/>
    <n v="2513277"/>
    <n v="0"/>
    <x v="4"/>
  </r>
  <r>
    <x v="9"/>
    <x v="3"/>
    <x v="0"/>
    <x v="0"/>
    <x v="30"/>
    <x v="9"/>
    <n v="0"/>
    <n v="2519845"/>
    <n v="0"/>
    <x v="4"/>
  </r>
  <r>
    <x v="9"/>
    <x v="3"/>
    <x v="0"/>
    <x v="0"/>
    <x v="30"/>
    <x v="10"/>
    <n v="0"/>
    <n v="2514690"/>
    <n v="0"/>
    <x v="4"/>
  </r>
  <r>
    <x v="9"/>
    <x v="3"/>
    <x v="0"/>
    <x v="0"/>
    <x v="30"/>
    <x v="11"/>
    <n v="0"/>
    <n v="2500153"/>
    <n v="0"/>
    <x v="4"/>
  </r>
  <r>
    <x v="9"/>
    <x v="3"/>
    <x v="0"/>
    <x v="0"/>
    <x v="30"/>
    <x v="12"/>
    <n v="0"/>
    <n v="2475627"/>
    <n v="0"/>
    <x v="4"/>
  </r>
  <r>
    <x v="9"/>
    <x v="3"/>
    <x v="0"/>
    <x v="0"/>
    <x v="30"/>
    <x v="13"/>
    <n v="0"/>
    <n v="2452149"/>
    <n v="0"/>
    <x v="4"/>
  </r>
  <r>
    <x v="9"/>
    <x v="3"/>
    <x v="0"/>
    <x v="0"/>
    <x v="30"/>
    <x v="14"/>
    <n v="0"/>
    <n v="2440498"/>
    <n v="0"/>
    <x v="4"/>
  </r>
  <r>
    <x v="9"/>
    <x v="3"/>
    <x v="0"/>
    <x v="0"/>
    <x v="30"/>
    <x v="15"/>
    <n v="0"/>
    <n v="2438468"/>
    <n v="0"/>
    <x v="4"/>
  </r>
  <r>
    <x v="9"/>
    <x v="3"/>
    <x v="0"/>
    <x v="0"/>
    <x v="30"/>
    <x v="16"/>
    <n v="0"/>
    <n v="2439054"/>
    <n v="0"/>
    <x v="4"/>
  </r>
  <r>
    <x v="9"/>
    <x v="3"/>
    <x v="0"/>
    <x v="0"/>
    <x v="30"/>
    <x v="17"/>
    <n v="0"/>
    <n v="2438205"/>
    <n v="0"/>
    <x v="4"/>
  </r>
  <r>
    <x v="9"/>
    <x v="3"/>
    <x v="0"/>
    <x v="0"/>
    <x v="30"/>
    <x v="18"/>
    <n v="0"/>
    <n v="2435334"/>
    <n v="0"/>
    <x v="4"/>
  </r>
  <r>
    <x v="9"/>
    <x v="3"/>
    <x v="0"/>
    <x v="0"/>
    <x v="30"/>
    <x v="19"/>
    <n v="0"/>
    <n v="2431401"/>
    <n v="0"/>
    <x v="4"/>
  </r>
  <r>
    <x v="9"/>
    <x v="3"/>
    <x v="0"/>
    <x v="0"/>
    <x v="30"/>
    <x v="20"/>
    <n v="0"/>
    <n v="2383778"/>
    <n v="0"/>
    <x v="4"/>
  </r>
  <r>
    <x v="9"/>
    <x v="3"/>
    <x v="0"/>
    <x v="0"/>
    <x v="30"/>
    <x v="21"/>
    <n v="0"/>
    <n v="2342737"/>
    <n v="0"/>
    <x v="4"/>
  </r>
  <r>
    <x v="9"/>
    <x v="3"/>
    <x v="0"/>
    <x v="0"/>
    <x v="30"/>
    <x v="22"/>
    <n v="0"/>
    <n v="2313316"/>
    <n v="0"/>
    <x v="4"/>
  </r>
  <r>
    <x v="9"/>
    <x v="3"/>
    <x v="0"/>
    <x v="0"/>
    <x v="30"/>
    <x v="23"/>
    <n v="0"/>
    <n v="2289560"/>
    <n v="0"/>
    <x v="4"/>
  </r>
  <r>
    <x v="9"/>
    <x v="3"/>
    <x v="0"/>
    <x v="0"/>
    <x v="30"/>
    <x v="24"/>
    <n v="0"/>
    <n v="2268684"/>
    <n v="0"/>
    <x v="4"/>
  </r>
  <r>
    <x v="9"/>
    <x v="3"/>
    <x v="0"/>
    <x v="0"/>
    <x v="30"/>
    <x v="25"/>
    <n v="0"/>
    <n v="2251336"/>
    <n v="0"/>
    <x v="4"/>
  </r>
  <r>
    <x v="9"/>
    <x v="3"/>
    <x v="0"/>
    <x v="0"/>
    <x v="30"/>
    <x v="26"/>
    <n v="0"/>
    <n v="2237352"/>
    <n v="0"/>
    <x v="4"/>
  </r>
  <r>
    <x v="9"/>
    <x v="3"/>
    <x v="0"/>
    <x v="0"/>
    <x v="30"/>
    <x v="27"/>
    <n v="0"/>
    <n v="2225436"/>
    <n v="0"/>
    <x v="4"/>
  </r>
  <r>
    <x v="9"/>
    <x v="3"/>
    <x v="0"/>
    <x v="0"/>
    <x v="30"/>
    <x v="28"/>
    <n v="0"/>
    <n v="2216071"/>
    <n v="0"/>
    <x v="4"/>
  </r>
  <r>
    <x v="9"/>
    <x v="3"/>
    <x v="0"/>
    <x v="0"/>
    <x v="30"/>
    <x v="29"/>
    <n v="0"/>
    <n v="2208750"/>
    <n v="0"/>
    <x v="4"/>
  </r>
  <r>
    <x v="9"/>
    <x v="3"/>
    <x v="0"/>
    <x v="0"/>
    <x v="30"/>
    <x v="30"/>
    <n v="0"/>
    <n v="2203781"/>
    <n v="0"/>
    <x v="4"/>
  </r>
  <r>
    <x v="9"/>
    <x v="3"/>
    <x v="1"/>
    <x v="0"/>
    <x v="30"/>
    <x v="0"/>
    <n v="837355"/>
    <n v="363847"/>
    <n v="0"/>
    <x v="4"/>
  </r>
  <r>
    <x v="9"/>
    <x v="3"/>
    <x v="1"/>
    <x v="0"/>
    <x v="30"/>
    <x v="1"/>
    <n v="41013"/>
    <n v="243705"/>
    <n v="0"/>
    <x v="4"/>
  </r>
  <r>
    <x v="9"/>
    <x v="3"/>
    <x v="1"/>
    <x v="0"/>
    <x v="30"/>
    <x v="2"/>
    <n v="10379"/>
    <n v="243866"/>
    <n v="0"/>
    <x v="4"/>
  </r>
  <r>
    <x v="9"/>
    <x v="3"/>
    <x v="1"/>
    <x v="0"/>
    <x v="30"/>
    <x v="3"/>
    <n v="0"/>
    <n v="246085"/>
    <n v="0"/>
    <x v="4"/>
  </r>
  <r>
    <x v="9"/>
    <x v="3"/>
    <x v="1"/>
    <x v="0"/>
    <x v="30"/>
    <x v="4"/>
    <n v="0"/>
    <n v="248907"/>
    <n v="0"/>
    <x v="4"/>
  </r>
  <r>
    <x v="9"/>
    <x v="3"/>
    <x v="1"/>
    <x v="0"/>
    <x v="30"/>
    <x v="5"/>
    <n v="0"/>
    <n v="248733"/>
    <n v="0"/>
    <x v="4"/>
  </r>
  <r>
    <x v="9"/>
    <x v="3"/>
    <x v="1"/>
    <x v="0"/>
    <x v="30"/>
    <x v="6"/>
    <n v="0"/>
    <n v="249506"/>
    <n v="0"/>
    <x v="4"/>
  </r>
  <r>
    <x v="9"/>
    <x v="3"/>
    <x v="1"/>
    <x v="0"/>
    <x v="30"/>
    <x v="7"/>
    <n v="0"/>
    <n v="251890"/>
    <n v="0"/>
    <x v="4"/>
  </r>
  <r>
    <x v="9"/>
    <x v="3"/>
    <x v="1"/>
    <x v="0"/>
    <x v="30"/>
    <x v="8"/>
    <n v="0"/>
    <n v="255013"/>
    <n v="0"/>
    <x v="4"/>
  </r>
  <r>
    <x v="9"/>
    <x v="3"/>
    <x v="1"/>
    <x v="0"/>
    <x v="30"/>
    <x v="9"/>
    <n v="0"/>
    <n v="257669"/>
    <n v="0"/>
    <x v="4"/>
  </r>
  <r>
    <x v="9"/>
    <x v="3"/>
    <x v="1"/>
    <x v="0"/>
    <x v="30"/>
    <x v="10"/>
    <n v="0"/>
    <n v="258957"/>
    <n v="0"/>
    <x v="4"/>
  </r>
  <r>
    <x v="9"/>
    <x v="3"/>
    <x v="1"/>
    <x v="0"/>
    <x v="30"/>
    <x v="11"/>
    <n v="0"/>
    <n v="259472"/>
    <n v="0"/>
    <x v="4"/>
  </r>
  <r>
    <x v="9"/>
    <x v="3"/>
    <x v="1"/>
    <x v="0"/>
    <x v="30"/>
    <x v="12"/>
    <n v="0"/>
    <n v="258899"/>
    <n v="0"/>
    <x v="4"/>
  </r>
  <r>
    <x v="9"/>
    <x v="3"/>
    <x v="1"/>
    <x v="0"/>
    <x v="30"/>
    <x v="13"/>
    <n v="0"/>
    <n v="258351"/>
    <n v="0"/>
    <x v="4"/>
  </r>
  <r>
    <x v="9"/>
    <x v="3"/>
    <x v="1"/>
    <x v="0"/>
    <x v="30"/>
    <x v="14"/>
    <n v="0"/>
    <n v="258951"/>
    <n v="0"/>
    <x v="4"/>
  </r>
  <r>
    <x v="9"/>
    <x v="3"/>
    <x v="1"/>
    <x v="0"/>
    <x v="30"/>
    <x v="15"/>
    <n v="0"/>
    <n v="260507"/>
    <n v="0"/>
    <x v="4"/>
  </r>
  <r>
    <x v="9"/>
    <x v="3"/>
    <x v="1"/>
    <x v="0"/>
    <x v="30"/>
    <x v="16"/>
    <n v="0"/>
    <n v="262304"/>
    <n v="0"/>
    <x v="4"/>
  </r>
  <r>
    <x v="9"/>
    <x v="3"/>
    <x v="1"/>
    <x v="0"/>
    <x v="30"/>
    <x v="17"/>
    <n v="0"/>
    <n v="263708"/>
    <n v="0"/>
    <x v="4"/>
  </r>
  <r>
    <x v="9"/>
    <x v="3"/>
    <x v="1"/>
    <x v="0"/>
    <x v="30"/>
    <x v="18"/>
    <n v="0"/>
    <n v="264772"/>
    <n v="0"/>
    <x v="4"/>
  </r>
  <r>
    <x v="9"/>
    <x v="3"/>
    <x v="1"/>
    <x v="0"/>
    <x v="30"/>
    <x v="19"/>
    <n v="0"/>
    <n v="265594"/>
    <n v="0"/>
    <x v="4"/>
  </r>
  <r>
    <x v="9"/>
    <x v="3"/>
    <x v="1"/>
    <x v="0"/>
    <x v="30"/>
    <x v="20"/>
    <n v="0"/>
    <n v="261431"/>
    <n v="0"/>
    <x v="4"/>
  </r>
  <r>
    <x v="9"/>
    <x v="3"/>
    <x v="1"/>
    <x v="0"/>
    <x v="30"/>
    <x v="21"/>
    <n v="0"/>
    <n v="257894"/>
    <n v="0"/>
    <x v="4"/>
  </r>
  <r>
    <x v="9"/>
    <x v="3"/>
    <x v="1"/>
    <x v="0"/>
    <x v="30"/>
    <x v="22"/>
    <n v="0"/>
    <n v="255458"/>
    <n v="0"/>
    <x v="4"/>
  </r>
  <r>
    <x v="9"/>
    <x v="3"/>
    <x v="1"/>
    <x v="0"/>
    <x v="30"/>
    <x v="23"/>
    <n v="0"/>
    <n v="253600"/>
    <n v="0"/>
    <x v="4"/>
  </r>
  <r>
    <x v="9"/>
    <x v="3"/>
    <x v="1"/>
    <x v="0"/>
    <x v="30"/>
    <x v="24"/>
    <n v="0"/>
    <n v="252072"/>
    <n v="0"/>
    <x v="4"/>
  </r>
  <r>
    <x v="9"/>
    <x v="3"/>
    <x v="1"/>
    <x v="0"/>
    <x v="30"/>
    <x v="25"/>
    <n v="0"/>
    <n v="250911"/>
    <n v="0"/>
    <x v="4"/>
  </r>
  <r>
    <x v="9"/>
    <x v="3"/>
    <x v="1"/>
    <x v="0"/>
    <x v="30"/>
    <x v="26"/>
    <n v="0"/>
    <n v="250095"/>
    <n v="0"/>
    <x v="4"/>
  </r>
  <r>
    <x v="9"/>
    <x v="3"/>
    <x v="1"/>
    <x v="0"/>
    <x v="30"/>
    <x v="27"/>
    <n v="0"/>
    <n v="249493"/>
    <n v="0"/>
    <x v="4"/>
  </r>
  <r>
    <x v="9"/>
    <x v="3"/>
    <x v="1"/>
    <x v="0"/>
    <x v="30"/>
    <x v="28"/>
    <n v="0"/>
    <n v="249164"/>
    <n v="0"/>
    <x v="4"/>
  </r>
  <r>
    <x v="9"/>
    <x v="3"/>
    <x v="1"/>
    <x v="0"/>
    <x v="30"/>
    <x v="29"/>
    <n v="0"/>
    <n v="249050"/>
    <n v="0"/>
    <x v="4"/>
  </r>
  <r>
    <x v="9"/>
    <x v="3"/>
    <x v="1"/>
    <x v="0"/>
    <x v="30"/>
    <x v="30"/>
    <n v="0"/>
    <n v="249186"/>
    <n v="0"/>
    <x v="4"/>
  </r>
  <r>
    <x v="9"/>
    <x v="3"/>
    <x v="2"/>
    <x v="0"/>
    <x v="30"/>
    <x v="0"/>
    <n v="214822"/>
    <n v="93344"/>
    <n v="0"/>
    <x v="4"/>
  </r>
  <r>
    <x v="9"/>
    <x v="3"/>
    <x v="2"/>
    <x v="0"/>
    <x v="30"/>
    <x v="1"/>
    <n v="9934"/>
    <n v="61517"/>
    <n v="0"/>
    <x v="4"/>
  </r>
  <r>
    <x v="9"/>
    <x v="3"/>
    <x v="2"/>
    <x v="0"/>
    <x v="30"/>
    <x v="2"/>
    <n v="2282"/>
    <n v="60600"/>
    <n v="0"/>
    <x v="4"/>
  </r>
  <r>
    <x v="9"/>
    <x v="3"/>
    <x v="2"/>
    <x v="0"/>
    <x v="30"/>
    <x v="3"/>
    <n v="0"/>
    <n v="60343"/>
    <n v="0"/>
    <x v="4"/>
  </r>
  <r>
    <x v="9"/>
    <x v="3"/>
    <x v="2"/>
    <x v="0"/>
    <x v="30"/>
    <x v="4"/>
    <n v="0"/>
    <n v="60506"/>
    <n v="0"/>
    <x v="4"/>
  </r>
  <r>
    <x v="9"/>
    <x v="3"/>
    <x v="2"/>
    <x v="0"/>
    <x v="30"/>
    <x v="5"/>
    <n v="0"/>
    <n v="59957"/>
    <n v="0"/>
    <x v="4"/>
  </r>
  <r>
    <x v="9"/>
    <x v="3"/>
    <x v="2"/>
    <x v="0"/>
    <x v="30"/>
    <x v="6"/>
    <n v="0"/>
    <n v="59927"/>
    <n v="0"/>
    <x v="4"/>
  </r>
  <r>
    <x v="9"/>
    <x v="3"/>
    <x v="2"/>
    <x v="0"/>
    <x v="30"/>
    <x v="7"/>
    <n v="0"/>
    <n v="60594"/>
    <n v="0"/>
    <x v="4"/>
  </r>
  <r>
    <x v="9"/>
    <x v="3"/>
    <x v="2"/>
    <x v="0"/>
    <x v="30"/>
    <x v="8"/>
    <n v="0"/>
    <n v="61499"/>
    <n v="0"/>
    <x v="4"/>
  </r>
  <r>
    <x v="9"/>
    <x v="3"/>
    <x v="2"/>
    <x v="0"/>
    <x v="30"/>
    <x v="9"/>
    <n v="0"/>
    <n v="62176"/>
    <n v="0"/>
    <x v="4"/>
  </r>
  <r>
    <x v="9"/>
    <x v="3"/>
    <x v="2"/>
    <x v="0"/>
    <x v="30"/>
    <x v="10"/>
    <n v="0"/>
    <n v="61857"/>
    <n v="0"/>
    <x v="4"/>
  </r>
  <r>
    <x v="9"/>
    <x v="3"/>
    <x v="2"/>
    <x v="0"/>
    <x v="30"/>
    <x v="11"/>
    <n v="0"/>
    <n v="61614"/>
    <n v="0"/>
    <x v="4"/>
  </r>
  <r>
    <x v="9"/>
    <x v="3"/>
    <x v="2"/>
    <x v="0"/>
    <x v="30"/>
    <x v="12"/>
    <n v="0"/>
    <n v="61089"/>
    <n v="0"/>
    <x v="4"/>
  </r>
  <r>
    <x v="9"/>
    <x v="3"/>
    <x v="2"/>
    <x v="0"/>
    <x v="30"/>
    <x v="13"/>
    <n v="0"/>
    <n v="60529"/>
    <n v="0"/>
    <x v="4"/>
  </r>
  <r>
    <x v="9"/>
    <x v="3"/>
    <x v="2"/>
    <x v="0"/>
    <x v="30"/>
    <x v="14"/>
    <n v="0"/>
    <n v="60203"/>
    <n v="0"/>
    <x v="4"/>
  </r>
  <r>
    <x v="9"/>
    <x v="3"/>
    <x v="2"/>
    <x v="0"/>
    <x v="30"/>
    <x v="15"/>
    <n v="0"/>
    <n v="60056"/>
    <n v="0"/>
    <x v="4"/>
  </r>
  <r>
    <x v="9"/>
    <x v="3"/>
    <x v="2"/>
    <x v="0"/>
    <x v="30"/>
    <x v="16"/>
    <n v="0"/>
    <n v="59912"/>
    <n v="0"/>
    <x v="4"/>
  </r>
  <r>
    <x v="9"/>
    <x v="3"/>
    <x v="2"/>
    <x v="0"/>
    <x v="30"/>
    <x v="17"/>
    <n v="0"/>
    <n v="59630"/>
    <n v="0"/>
    <x v="4"/>
  </r>
  <r>
    <x v="9"/>
    <x v="3"/>
    <x v="2"/>
    <x v="0"/>
    <x v="30"/>
    <x v="18"/>
    <n v="0"/>
    <n v="59311"/>
    <n v="0"/>
    <x v="4"/>
  </r>
  <r>
    <x v="9"/>
    <x v="3"/>
    <x v="2"/>
    <x v="0"/>
    <x v="30"/>
    <x v="19"/>
    <n v="0"/>
    <n v="59071"/>
    <n v="0"/>
    <x v="4"/>
  </r>
  <r>
    <x v="9"/>
    <x v="3"/>
    <x v="2"/>
    <x v="0"/>
    <x v="30"/>
    <x v="20"/>
    <n v="0"/>
    <n v="57705"/>
    <n v="0"/>
    <x v="4"/>
  </r>
  <r>
    <x v="9"/>
    <x v="3"/>
    <x v="2"/>
    <x v="0"/>
    <x v="30"/>
    <x v="21"/>
    <n v="0"/>
    <n v="56521"/>
    <n v="0"/>
    <x v="4"/>
  </r>
  <r>
    <x v="9"/>
    <x v="3"/>
    <x v="2"/>
    <x v="0"/>
    <x v="30"/>
    <x v="22"/>
    <n v="0"/>
    <n v="55462"/>
    <n v="0"/>
    <x v="4"/>
  </r>
  <r>
    <x v="9"/>
    <x v="3"/>
    <x v="2"/>
    <x v="0"/>
    <x v="30"/>
    <x v="23"/>
    <n v="0"/>
    <n v="54563"/>
    <n v="0"/>
    <x v="4"/>
  </r>
  <r>
    <x v="9"/>
    <x v="3"/>
    <x v="2"/>
    <x v="0"/>
    <x v="30"/>
    <x v="24"/>
    <n v="0"/>
    <n v="53807"/>
    <n v="0"/>
    <x v="4"/>
  </r>
  <r>
    <x v="9"/>
    <x v="3"/>
    <x v="2"/>
    <x v="0"/>
    <x v="30"/>
    <x v="25"/>
    <n v="0"/>
    <n v="53148"/>
    <n v="0"/>
    <x v="4"/>
  </r>
  <r>
    <x v="9"/>
    <x v="3"/>
    <x v="2"/>
    <x v="0"/>
    <x v="30"/>
    <x v="26"/>
    <n v="0"/>
    <n v="52561"/>
    <n v="0"/>
    <x v="4"/>
  </r>
  <r>
    <x v="9"/>
    <x v="3"/>
    <x v="2"/>
    <x v="0"/>
    <x v="30"/>
    <x v="27"/>
    <n v="0"/>
    <n v="52022"/>
    <n v="0"/>
    <x v="4"/>
  </r>
  <r>
    <x v="9"/>
    <x v="3"/>
    <x v="2"/>
    <x v="0"/>
    <x v="30"/>
    <x v="28"/>
    <n v="0"/>
    <n v="51643"/>
    <n v="0"/>
    <x v="4"/>
  </r>
  <r>
    <x v="9"/>
    <x v="3"/>
    <x v="2"/>
    <x v="0"/>
    <x v="30"/>
    <x v="29"/>
    <n v="0"/>
    <n v="51300"/>
    <n v="0"/>
    <x v="4"/>
  </r>
  <r>
    <x v="9"/>
    <x v="3"/>
    <x v="2"/>
    <x v="0"/>
    <x v="30"/>
    <x v="30"/>
    <n v="0"/>
    <n v="51002"/>
    <n v="0"/>
    <x v="4"/>
  </r>
  <r>
    <x v="9"/>
    <x v="4"/>
    <x v="0"/>
    <x v="0"/>
    <x v="30"/>
    <x v="0"/>
    <n v="23797160"/>
    <n v="10340324"/>
    <n v="0"/>
    <x v="4"/>
  </r>
  <r>
    <x v="9"/>
    <x v="4"/>
    <x v="0"/>
    <x v="0"/>
    <x v="30"/>
    <x v="1"/>
    <n v="1218133"/>
    <n v="6942058"/>
    <n v="0"/>
    <x v="4"/>
  </r>
  <r>
    <x v="9"/>
    <x v="4"/>
    <x v="0"/>
    <x v="0"/>
    <x v="30"/>
    <x v="2"/>
    <n v="169866"/>
    <n v="6810780"/>
    <n v="0"/>
    <x v="4"/>
  </r>
  <r>
    <x v="9"/>
    <x v="4"/>
    <x v="0"/>
    <x v="0"/>
    <x v="30"/>
    <x v="3"/>
    <n v="0"/>
    <n v="6807206"/>
    <n v="0"/>
    <x v="4"/>
  </r>
  <r>
    <x v="9"/>
    <x v="4"/>
    <x v="0"/>
    <x v="0"/>
    <x v="30"/>
    <x v="4"/>
    <n v="0"/>
    <n v="6894579"/>
    <n v="0"/>
    <x v="4"/>
  </r>
  <r>
    <x v="9"/>
    <x v="4"/>
    <x v="0"/>
    <x v="0"/>
    <x v="30"/>
    <x v="5"/>
    <n v="0"/>
    <n v="6902555"/>
    <n v="0"/>
    <x v="4"/>
  </r>
  <r>
    <x v="9"/>
    <x v="4"/>
    <x v="0"/>
    <x v="0"/>
    <x v="30"/>
    <x v="6"/>
    <n v="0"/>
    <n v="6932341"/>
    <n v="0"/>
    <x v="4"/>
  </r>
  <r>
    <x v="9"/>
    <x v="4"/>
    <x v="0"/>
    <x v="0"/>
    <x v="30"/>
    <x v="7"/>
    <n v="0"/>
    <n v="6992142"/>
    <n v="0"/>
    <x v="4"/>
  </r>
  <r>
    <x v="9"/>
    <x v="4"/>
    <x v="0"/>
    <x v="0"/>
    <x v="30"/>
    <x v="8"/>
    <n v="0"/>
    <n v="7078127"/>
    <n v="0"/>
    <x v="4"/>
  </r>
  <r>
    <x v="9"/>
    <x v="4"/>
    <x v="0"/>
    <x v="0"/>
    <x v="30"/>
    <x v="9"/>
    <n v="0"/>
    <n v="7161316"/>
    <n v="0"/>
    <x v="4"/>
  </r>
  <r>
    <x v="9"/>
    <x v="4"/>
    <x v="0"/>
    <x v="0"/>
    <x v="30"/>
    <x v="10"/>
    <n v="0"/>
    <n v="7210761"/>
    <n v="0"/>
    <x v="4"/>
  </r>
  <r>
    <x v="9"/>
    <x v="4"/>
    <x v="0"/>
    <x v="0"/>
    <x v="30"/>
    <x v="11"/>
    <n v="0"/>
    <n v="7228730"/>
    <n v="0"/>
    <x v="4"/>
  </r>
  <r>
    <x v="9"/>
    <x v="4"/>
    <x v="0"/>
    <x v="0"/>
    <x v="30"/>
    <x v="12"/>
    <n v="0"/>
    <n v="7246633"/>
    <n v="0"/>
    <x v="4"/>
  </r>
  <r>
    <x v="9"/>
    <x v="4"/>
    <x v="0"/>
    <x v="0"/>
    <x v="30"/>
    <x v="13"/>
    <n v="0"/>
    <n v="7277485"/>
    <n v="0"/>
    <x v="4"/>
  </r>
  <r>
    <x v="9"/>
    <x v="4"/>
    <x v="0"/>
    <x v="0"/>
    <x v="30"/>
    <x v="14"/>
    <n v="0"/>
    <n v="7332208"/>
    <n v="0"/>
    <x v="4"/>
  </r>
  <r>
    <x v="9"/>
    <x v="4"/>
    <x v="0"/>
    <x v="0"/>
    <x v="30"/>
    <x v="15"/>
    <n v="0"/>
    <n v="7395468"/>
    <n v="0"/>
    <x v="4"/>
  </r>
  <r>
    <x v="9"/>
    <x v="4"/>
    <x v="0"/>
    <x v="0"/>
    <x v="30"/>
    <x v="16"/>
    <n v="0"/>
    <n v="7452516"/>
    <n v="0"/>
    <x v="4"/>
  </r>
  <r>
    <x v="9"/>
    <x v="4"/>
    <x v="0"/>
    <x v="0"/>
    <x v="30"/>
    <x v="17"/>
    <n v="0"/>
    <n v="7497669"/>
    <n v="0"/>
    <x v="4"/>
  </r>
  <r>
    <x v="9"/>
    <x v="4"/>
    <x v="0"/>
    <x v="0"/>
    <x v="30"/>
    <x v="18"/>
    <n v="0"/>
    <n v="7523153"/>
    <n v="0"/>
    <x v="4"/>
  </r>
  <r>
    <x v="9"/>
    <x v="4"/>
    <x v="0"/>
    <x v="0"/>
    <x v="30"/>
    <x v="19"/>
    <n v="0"/>
    <n v="7553394"/>
    <n v="0"/>
    <x v="4"/>
  </r>
  <r>
    <x v="9"/>
    <x v="4"/>
    <x v="0"/>
    <x v="0"/>
    <x v="30"/>
    <x v="20"/>
    <n v="0"/>
    <n v="7442854"/>
    <n v="0"/>
    <x v="4"/>
  </r>
  <r>
    <x v="9"/>
    <x v="4"/>
    <x v="0"/>
    <x v="0"/>
    <x v="30"/>
    <x v="21"/>
    <n v="0"/>
    <n v="7350387"/>
    <n v="0"/>
    <x v="4"/>
  </r>
  <r>
    <x v="9"/>
    <x v="4"/>
    <x v="0"/>
    <x v="0"/>
    <x v="30"/>
    <x v="22"/>
    <n v="0"/>
    <n v="7283752"/>
    <n v="0"/>
    <x v="4"/>
  </r>
  <r>
    <x v="9"/>
    <x v="4"/>
    <x v="0"/>
    <x v="0"/>
    <x v="30"/>
    <x v="23"/>
    <n v="0"/>
    <n v="7229718"/>
    <n v="0"/>
    <x v="4"/>
  </r>
  <r>
    <x v="9"/>
    <x v="4"/>
    <x v="0"/>
    <x v="0"/>
    <x v="30"/>
    <x v="24"/>
    <n v="0"/>
    <n v="7186399"/>
    <n v="0"/>
    <x v="4"/>
  </r>
  <r>
    <x v="9"/>
    <x v="4"/>
    <x v="0"/>
    <x v="0"/>
    <x v="30"/>
    <x v="25"/>
    <n v="0"/>
    <n v="7159620"/>
    <n v="0"/>
    <x v="4"/>
  </r>
  <r>
    <x v="9"/>
    <x v="4"/>
    <x v="0"/>
    <x v="0"/>
    <x v="30"/>
    <x v="26"/>
    <n v="0"/>
    <n v="7143069"/>
    <n v="0"/>
    <x v="4"/>
  </r>
  <r>
    <x v="9"/>
    <x v="4"/>
    <x v="0"/>
    <x v="0"/>
    <x v="30"/>
    <x v="27"/>
    <n v="0"/>
    <n v="7129959"/>
    <n v="0"/>
    <x v="4"/>
  </r>
  <r>
    <x v="9"/>
    <x v="4"/>
    <x v="0"/>
    <x v="0"/>
    <x v="30"/>
    <x v="28"/>
    <n v="0"/>
    <n v="7123069"/>
    <n v="0"/>
    <x v="4"/>
  </r>
  <r>
    <x v="9"/>
    <x v="4"/>
    <x v="0"/>
    <x v="0"/>
    <x v="30"/>
    <x v="29"/>
    <n v="0"/>
    <n v="7121327"/>
    <n v="0"/>
    <x v="4"/>
  </r>
  <r>
    <x v="9"/>
    <x v="4"/>
    <x v="0"/>
    <x v="0"/>
    <x v="30"/>
    <x v="30"/>
    <n v="0"/>
    <n v="7127124"/>
    <n v="0"/>
    <x v="4"/>
  </r>
  <r>
    <x v="9"/>
    <x v="4"/>
    <x v="1"/>
    <x v="0"/>
    <x v="30"/>
    <x v="0"/>
    <n v="2746194"/>
    <n v="1193274"/>
    <n v="0"/>
    <x v="4"/>
  </r>
  <r>
    <x v="9"/>
    <x v="4"/>
    <x v="1"/>
    <x v="0"/>
    <x v="30"/>
    <x v="1"/>
    <n v="142978"/>
    <n v="805355"/>
    <n v="0"/>
    <x v="4"/>
  </r>
  <r>
    <x v="9"/>
    <x v="4"/>
    <x v="1"/>
    <x v="0"/>
    <x v="30"/>
    <x v="2"/>
    <n v="20750"/>
    <n v="794312"/>
    <n v="0"/>
    <x v="4"/>
  </r>
  <r>
    <x v="9"/>
    <x v="4"/>
    <x v="1"/>
    <x v="0"/>
    <x v="30"/>
    <x v="3"/>
    <n v="0"/>
    <n v="798043"/>
    <n v="0"/>
    <x v="4"/>
  </r>
  <r>
    <x v="9"/>
    <x v="4"/>
    <x v="1"/>
    <x v="0"/>
    <x v="30"/>
    <x v="4"/>
    <n v="0"/>
    <n v="809119"/>
    <n v="0"/>
    <x v="4"/>
  </r>
  <r>
    <x v="9"/>
    <x v="4"/>
    <x v="1"/>
    <x v="0"/>
    <x v="30"/>
    <x v="5"/>
    <n v="0"/>
    <n v="813068"/>
    <n v="0"/>
    <x v="4"/>
  </r>
  <r>
    <x v="9"/>
    <x v="4"/>
    <x v="1"/>
    <x v="0"/>
    <x v="30"/>
    <x v="6"/>
    <n v="0"/>
    <n v="819249"/>
    <n v="0"/>
    <x v="4"/>
  </r>
  <r>
    <x v="9"/>
    <x v="4"/>
    <x v="1"/>
    <x v="0"/>
    <x v="30"/>
    <x v="7"/>
    <n v="0"/>
    <n v="828941"/>
    <n v="0"/>
    <x v="4"/>
  </r>
  <r>
    <x v="9"/>
    <x v="4"/>
    <x v="1"/>
    <x v="0"/>
    <x v="30"/>
    <x v="8"/>
    <n v="0"/>
    <n v="841596"/>
    <n v="0"/>
    <x v="4"/>
  </r>
  <r>
    <x v="9"/>
    <x v="4"/>
    <x v="1"/>
    <x v="0"/>
    <x v="30"/>
    <x v="9"/>
    <n v="0"/>
    <n v="853824"/>
    <n v="0"/>
    <x v="4"/>
  </r>
  <r>
    <x v="9"/>
    <x v="4"/>
    <x v="1"/>
    <x v="0"/>
    <x v="30"/>
    <x v="10"/>
    <n v="0"/>
    <n v="862121"/>
    <n v="0"/>
    <x v="4"/>
  </r>
  <r>
    <x v="9"/>
    <x v="4"/>
    <x v="1"/>
    <x v="0"/>
    <x v="30"/>
    <x v="11"/>
    <n v="0"/>
    <n v="867686"/>
    <n v="0"/>
    <x v="4"/>
  </r>
  <r>
    <x v="9"/>
    <x v="4"/>
    <x v="1"/>
    <x v="0"/>
    <x v="30"/>
    <x v="12"/>
    <n v="0"/>
    <n v="873146"/>
    <n v="0"/>
    <x v="4"/>
  </r>
  <r>
    <x v="9"/>
    <x v="4"/>
    <x v="1"/>
    <x v="0"/>
    <x v="30"/>
    <x v="13"/>
    <n v="0"/>
    <n v="879989"/>
    <n v="0"/>
    <x v="4"/>
  </r>
  <r>
    <x v="9"/>
    <x v="4"/>
    <x v="1"/>
    <x v="0"/>
    <x v="30"/>
    <x v="14"/>
    <n v="0"/>
    <n v="889466"/>
    <n v="0"/>
    <x v="4"/>
  </r>
  <r>
    <x v="9"/>
    <x v="4"/>
    <x v="1"/>
    <x v="0"/>
    <x v="30"/>
    <x v="15"/>
    <n v="0"/>
    <n v="899816"/>
    <n v="0"/>
    <x v="4"/>
  </r>
  <r>
    <x v="9"/>
    <x v="4"/>
    <x v="1"/>
    <x v="0"/>
    <x v="30"/>
    <x v="16"/>
    <n v="0"/>
    <n v="909352"/>
    <n v="0"/>
    <x v="4"/>
  </r>
  <r>
    <x v="9"/>
    <x v="4"/>
    <x v="1"/>
    <x v="0"/>
    <x v="30"/>
    <x v="17"/>
    <n v="0"/>
    <n v="916397"/>
    <n v="0"/>
    <x v="4"/>
  </r>
  <r>
    <x v="9"/>
    <x v="4"/>
    <x v="1"/>
    <x v="0"/>
    <x v="30"/>
    <x v="18"/>
    <n v="0"/>
    <n v="920585"/>
    <n v="0"/>
    <x v="4"/>
  </r>
  <r>
    <x v="9"/>
    <x v="4"/>
    <x v="1"/>
    <x v="0"/>
    <x v="30"/>
    <x v="19"/>
    <n v="0"/>
    <n v="925063"/>
    <n v="0"/>
    <x v="4"/>
  </r>
  <r>
    <x v="9"/>
    <x v="4"/>
    <x v="1"/>
    <x v="0"/>
    <x v="30"/>
    <x v="20"/>
    <n v="0"/>
    <n v="912061"/>
    <n v="0"/>
    <x v="4"/>
  </r>
  <r>
    <x v="9"/>
    <x v="4"/>
    <x v="1"/>
    <x v="0"/>
    <x v="30"/>
    <x v="21"/>
    <n v="0"/>
    <n v="901037"/>
    <n v="0"/>
    <x v="4"/>
  </r>
  <r>
    <x v="9"/>
    <x v="4"/>
    <x v="1"/>
    <x v="0"/>
    <x v="30"/>
    <x v="22"/>
    <n v="0"/>
    <n v="892814"/>
    <n v="0"/>
    <x v="4"/>
  </r>
  <r>
    <x v="9"/>
    <x v="4"/>
    <x v="1"/>
    <x v="0"/>
    <x v="30"/>
    <x v="23"/>
    <n v="0"/>
    <n v="886167"/>
    <n v="0"/>
    <x v="4"/>
  </r>
  <r>
    <x v="9"/>
    <x v="4"/>
    <x v="1"/>
    <x v="0"/>
    <x v="30"/>
    <x v="24"/>
    <n v="0"/>
    <n v="881052"/>
    <n v="0"/>
    <x v="4"/>
  </r>
  <r>
    <x v="9"/>
    <x v="4"/>
    <x v="1"/>
    <x v="0"/>
    <x v="30"/>
    <x v="25"/>
    <n v="0"/>
    <n v="877930"/>
    <n v="0"/>
    <x v="4"/>
  </r>
  <r>
    <x v="9"/>
    <x v="4"/>
    <x v="1"/>
    <x v="0"/>
    <x v="30"/>
    <x v="26"/>
    <n v="0"/>
    <n v="875975"/>
    <n v="0"/>
    <x v="4"/>
  </r>
  <r>
    <x v="9"/>
    <x v="4"/>
    <x v="1"/>
    <x v="0"/>
    <x v="30"/>
    <x v="27"/>
    <n v="0"/>
    <n v="874390"/>
    <n v="0"/>
    <x v="4"/>
  </r>
  <r>
    <x v="9"/>
    <x v="4"/>
    <x v="1"/>
    <x v="0"/>
    <x v="30"/>
    <x v="28"/>
    <n v="0"/>
    <n v="873542"/>
    <n v="0"/>
    <x v="4"/>
  </r>
  <r>
    <x v="9"/>
    <x v="4"/>
    <x v="1"/>
    <x v="0"/>
    <x v="30"/>
    <x v="29"/>
    <n v="0"/>
    <n v="873299"/>
    <n v="0"/>
    <x v="4"/>
  </r>
  <r>
    <x v="9"/>
    <x v="4"/>
    <x v="1"/>
    <x v="0"/>
    <x v="30"/>
    <x v="30"/>
    <n v="0"/>
    <n v="873931"/>
    <n v="0"/>
    <x v="4"/>
  </r>
  <r>
    <x v="9"/>
    <x v="4"/>
    <x v="2"/>
    <x v="0"/>
    <x v="30"/>
    <x v="0"/>
    <n v="1231776"/>
    <n v="535230"/>
    <n v="0"/>
    <x v="4"/>
  </r>
  <r>
    <x v="9"/>
    <x v="4"/>
    <x v="2"/>
    <x v="0"/>
    <x v="30"/>
    <x v="1"/>
    <n v="59251"/>
    <n v="353011"/>
    <n v="0"/>
    <x v="4"/>
  </r>
  <r>
    <x v="9"/>
    <x v="4"/>
    <x v="2"/>
    <x v="0"/>
    <x v="30"/>
    <x v="2"/>
    <n v="7531"/>
    <n v="341298"/>
    <n v="0"/>
    <x v="4"/>
  </r>
  <r>
    <x v="9"/>
    <x v="4"/>
    <x v="2"/>
    <x v="0"/>
    <x v="30"/>
    <x v="3"/>
    <n v="0"/>
    <n v="337026"/>
    <n v="0"/>
    <x v="4"/>
  </r>
  <r>
    <x v="9"/>
    <x v="4"/>
    <x v="2"/>
    <x v="0"/>
    <x v="30"/>
    <x v="4"/>
    <n v="0"/>
    <n v="338414"/>
    <n v="0"/>
    <x v="4"/>
  </r>
  <r>
    <x v="9"/>
    <x v="4"/>
    <x v="2"/>
    <x v="0"/>
    <x v="30"/>
    <x v="5"/>
    <n v="0"/>
    <n v="336442"/>
    <n v="0"/>
    <x v="4"/>
  </r>
  <r>
    <x v="9"/>
    <x v="4"/>
    <x v="2"/>
    <x v="0"/>
    <x v="30"/>
    <x v="6"/>
    <n v="0"/>
    <n v="337177"/>
    <n v="0"/>
    <x v="4"/>
  </r>
  <r>
    <x v="9"/>
    <x v="4"/>
    <x v="2"/>
    <x v="0"/>
    <x v="30"/>
    <x v="7"/>
    <n v="0"/>
    <n v="341240"/>
    <n v="0"/>
    <x v="4"/>
  </r>
  <r>
    <x v="9"/>
    <x v="4"/>
    <x v="2"/>
    <x v="0"/>
    <x v="30"/>
    <x v="8"/>
    <n v="0"/>
    <n v="346909"/>
    <n v="0"/>
    <x v="4"/>
  </r>
  <r>
    <x v="9"/>
    <x v="4"/>
    <x v="2"/>
    <x v="0"/>
    <x v="30"/>
    <x v="9"/>
    <n v="0"/>
    <n v="351728"/>
    <n v="0"/>
    <x v="4"/>
  </r>
  <r>
    <x v="9"/>
    <x v="4"/>
    <x v="2"/>
    <x v="0"/>
    <x v="30"/>
    <x v="10"/>
    <n v="0"/>
    <n v="351071"/>
    <n v="0"/>
    <x v="4"/>
  </r>
  <r>
    <x v="9"/>
    <x v="4"/>
    <x v="2"/>
    <x v="0"/>
    <x v="30"/>
    <x v="11"/>
    <n v="0"/>
    <n v="350613"/>
    <n v="0"/>
    <x v="4"/>
  </r>
  <r>
    <x v="9"/>
    <x v="4"/>
    <x v="2"/>
    <x v="0"/>
    <x v="30"/>
    <x v="12"/>
    <n v="0"/>
    <n v="349967"/>
    <n v="0"/>
    <x v="4"/>
  </r>
  <r>
    <x v="9"/>
    <x v="4"/>
    <x v="2"/>
    <x v="0"/>
    <x v="30"/>
    <x v="13"/>
    <n v="0"/>
    <n v="349639"/>
    <n v="0"/>
    <x v="4"/>
  </r>
  <r>
    <x v="9"/>
    <x v="4"/>
    <x v="2"/>
    <x v="0"/>
    <x v="30"/>
    <x v="14"/>
    <n v="0"/>
    <n v="350171"/>
    <n v="0"/>
    <x v="4"/>
  </r>
  <r>
    <x v="9"/>
    <x v="4"/>
    <x v="2"/>
    <x v="0"/>
    <x v="30"/>
    <x v="15"/>
    <n v="0"/>
    <n v="350805"/>
    <n v="0"/>
    <x v="4"/>
  </r>
  <r>
    <x v="9"/>
    <x v="4"/>
    <x v="2"/>
    <x v="0"/>
    <x v="30"/>
    <x v="16"/>
    <n v="0"/>
    <n v="350837"/>
    <n v="0"/>
    <x v="4"/>
  </r>
  <r>
    <x v="9"/>
    <x v="4"/>
    <x v="2"/>
    <x v="0"/>
    <x v="30"/>
    <x v="17"/>
    <n v="0"/>
    <n v="349714"/>
    <n v="0"/>
    <x v="4"/>
  </r>
  <r>
    <x v="9"/>
    <x v="4"/>
    <x v="2"/>
    <x v="0"/>
    <x v="30"/>
    <x v="18"/>
    <n v="0"/>
    <n v="347779"/>
    <n v="0"/>
    <x v="4"/>
  </r>
  <r>
    <x v="9"/>
    <x v="4"/>
    <x v="2"/>
    <x v="0"/>
    <x v="30"/>
    <x v="19"/>
    <n v="0"/>
    <n v="346735"/>
    <n v="0"/>
    <x v="4"/>
  </r>
  <r>
    <x v="9"/>
    <x v="4"/>
    <x v="2"/>
    <x v="0"/>
    <x v="30"/>
    <x v="20"/>
    <n v="0"/>
    <n v="339113"/>
    <n v="0"/>
    <x v="4"/>
  </r>
  <r>
    <x v="9"/>
    <x v="4"/>
    <x v="2"/>
    <x v="0"/>
    <x v="30"/>
    <x v="21"/>
    <n v="0"/>
    <n v="332524"/>
    <n v="0"/>
    <x v="4"/>
  </r>
  <r>
    <x v="9"/>
    <x v="4"/>
    <x v="2"/>
    <x v="0"/>
    <x v="30"/>
    <x v="22"/>
    <n v="0"/>
    <n v="326373"/>
    <n v="0"/>
    <x v="4"/>
  </r>
  <r>
    <x v="9"/>
    <x v="4"/>
    <x v="2"/>
    <x v="0"/>
    <x v="30"/>
    <x v="23"/>
    <n v="0"/>
    <n v="321033"/>
    <n v="0"/>
    <x v="4"/>
  </r>
  <r>
    <x v="9"/>
    <x v="4"/>
    <x v="2"/>
    <x v="0"/>
    <x v="30"/>
    <x v="24"/>
    <n v="0"/>
    <n v="316658"/>
    <n v="0"/>
    <x v="4"/>
  </r>
  <r>
    <x v="9"/>
    <x v="4"/>
    <x v="2"/>
    <x v="0"/>
    <x v="30"/>
    <x v="25"/>
    <n v="0"/>
    <n v="313124"/>
    <n v="0"/>
    <x v="4"/>
  </r>
  <r>
    <x v="9"/>
    <x v="4"/>
    <x v="2"/>
    <x v="0"/>
    <x v="30"/>
    <x v="26"/>
    <n v="0"/>
    <n v="309995"/>
    <n v="0"/>
    <x v="4"/>
  </r>
  <r>
    <x v="9"/>
    <x v="4"/>
    <x v="2"/>
    <x v="0"/>
    <x v="30"/>
    <x v="27"/>
    <n v="0"/>
    <n v="307019"/>
    <n v="0"/>
    <x v="4"/>
  </r>
  <r>
    <x v="9"/>
    <x v="4"/>
    <x v="2"/>
    <x v="0"/>
    <x v="30"/>
    <x v="28"/>
    <n v="0"/>
    <n v="304866"/>
    <n v="0"/>
    <x v="4"/>
  </r>
  <r>
    <x v="9"/>
    <x v="4"/>
    <x v="2"/>
    <x v="0"/>
    <x v="30"/>
    <x v="29"/>
    <n v="0"/>
    <n v="302879"/>
    <n v="0"/>
    <x v="4"/>
  </r>
  <r>
    <x v="9"/>
    <x v="4"/>
    <x v="2"/>
    <x v="0"/>
    <x v="30"/>
    <x v="30"/>
    <n v="0"/>
    <n v="301157"/>
    <n v="0"/>
    <x v="4"/>
  </r>
  <r>
    <x v="9"/>
    <x v="5"/>
    <x v="0"/>
    <x v="0"/>
    <x v="30"/>
    <x v="0"/>
    <n v="7430675"/>
    <n v="3228771"/>
    <n v="0"/>
    <x v="4"/>
  </r>
  <r>
    <x v="9"/>
    <x v="5"/>
    <x v="0"/>
    <x v="0"/>
    <x v="30"/>
    <x v="1"/>
    <n v="428281"/>
    <n v="2152026"/>
    <n v="0"/>
    <x v="4"/>
  </r>
  <r>
    <x v="9"/>
    <x v="5"/>
    <x v="0"/>
    <x v="0"/>
    <x v="30"/>
    <x v="2"/>
    <n v="107760"/>
    <n v="2095082"/>
    <n v="0"/>
    <x v="4"/>
  </r>
  <r>
    <x v="9"/>
    <x v="5"/>
    <x v="0"/>
    <x v="0"/>
    <x v="30"/>
    <x v="3"/>
    <n v="0"/>
    <n v="2088322"/>
    <n v="0"/>
    <x v="4"/>
  </r>
  <r>
    <x v="9"/>
    <x v="5"/>
    <x v="0"/>
    <x v="0"/>
    <x v="30"/>
    <x v="4"/>
    <n v="0"/>
    <n v="2106948"/>
    <n v="0"/>
    <x v="4"/>
  </r>
  <r>
    <x v="9"/>
    <x v="5"/>
    <x v="0"/>
    <x v="0"/>
    <x v="30"/>
    <x v="5"/>
    <n v="0"/>
    <n v="2104322"/>
    <n v="0"/>
    <x v="4"/>
  </r>
  <r>
    <x v="9"/>
    <x v="5"/>
    <x v="0"/>
    <x v="0"/>
    <x v="30"/>
    <x v="6"/>
    <n v="0"/>
    <n v="2106267"/>
    <n v="0"/>
    <x v="4"/>
  </r>
  <r>
    <x v="9"/>
    <x v="5"/>
    <x v="0"/>
    <x v="0"/>
    <x v="30"/>
    <x v="7"/>
    <n v="0"/>
    <n v="2129197"/>
    <n v="0"/>
    <x v="4"/>
  </r>
  <r>
    <x v="9"/>
    <x v="5"/>
    <x v="0"/>
    <x v="0"/>
    <x v="30"/>
    <x v="8"/>
    <n v="0"/>
    <n v="2155639"/>
    <n v="0"/>
    <x v="4"/>
  </r>
  <r>
    <x v="9"/>
    <x v="5"/>
    <x v="0"/>
    <x v="0"/>
    <x v="30"/>
    <x v="9"/>
    <n v="0"/>
    <n v="2171660"/>
    <n v="0"/>
    <x v="4"/>
  </r>
  <r>
    <x v="9"/>
    <x v="5"/>
    <x v="0"/>
    <x v="0"/>
    <x v="30"/>
    <x v="10"/>
    <n v="0"/>
    <n v="2172219"/>
    <n v="0"/>
    <x v="4"/>
  </r>
  <r>
    <x v="9"/>
    <x v="5"/>
    <x v="0"/>
    <x v="0"/>
    <x v="30"/>
    <x v="11"/>
    <n v="0"/>
    <n v="2166503"/>
    <n v="0"/>
    <x v="4"/>
  </r>
  <r>
    <x v="9"/>
    <x v="5"/>
    <x v="0"/>
    <x v="0"/>
    <x v="30"/>
    <x v="12"/>
    <n v="0"/>
    <n v="2157683"/>
    <n v="0"/>
    <x v="4"/>
  </r>
  <r>
    <x v="9"/>
    <x v="5"/>
    <x v="0"/>
    <x v="0"/>
    <x v="30"/>
    <x v="13"/>
    <n v="0"/>
    <n v="2154161"/>
    <n v="0"/>
    <x v="4"/>
  </r>
  <r>
    <x v="9"/>
    <x v="5"/>
    <x v="0"/>
    <x v="0"/>
    <x v="30"/>
    <x v="14"/>
    <n v="0"/>
    <n v="2158399"/>
    <n v="0"/>
    <x v="4"/>
  </r>
  <r>
    <x v="9"/>
    <x v="5"/>
    <x v="0"/>
    <x v="0"/>
    <x v="30"/>
    <x v="15"/>
    <n v="0"/>
    <n v="2166510"/>
    <n v="0"/>
    <x v="4"/>
  </r>
  <r>
    <x v="9"/>
    <x v="5"/>
    <x v="0"/>
    <x v="0"/>
    <x v="30"/>
    <x v="16"/>
    <n v="0"/>
    <n v="2174425"/>
    <n v="0"/>
    <x v="4"/>
  </r>
  <r>
    <x v="9"/>
    <x v="5"/>
    <x v="0"/>
    <x v="0"/>
    <x v="30"/>
    <x v="17"/>
    <n v="0"/>
    <n v="2178974"/>
    <n v="0"/>
    <x v="4"/>
  </r>
  <r>
    <x v="9"/>
    <x v="5"/>
    <x v="0"/>
    <x v="0"/>
    <x v="30"/>
    <x v="18"/>
    <n v="0"/>
    <n v="2179215"/>
    <n v="0"/>
    <x v="4"/>
  </r>
  <r>
    <x v="9"/>
    <x v="5"/>
    <x v="0"/>
    <x v="0"/>
    <x v="30"/>
    <x v="19"/>
    <n v="0"/>
    <n v="2178481"/>
    <n v="0"/>
    <x v="4"/>
  </r>
  <r>
    <x v="9"/>
    <x v="5"/>
    <x v="0"/>
    <x v="0"/>
    <x v="30"/>
    <x v="20"/>
    <n v="0"/>
    <n v="2139096"/>
    <n v="0"/>
    <x v="4"/>
  </r>
  <r>
    <x v="9"/>
    <x v="5"/>
    <x v="0"/>
    <x v="0"/>
    <x v="30"/>
    <x v="21"/>
    <n v="0"/>
    <n v="2104812"/>
    <n v="0"/>
    <x v="4"/>
  </r>
  <r>
    <x v="9"/>
    <x v="5"/>
    <x v="0"/>
    <x v="0"/>
    <x v="30"/>
    <x v="22"/>
    <n v="0"/>
    <n v="2080358"/>
    <n v="0"/>
    <x v="4"/>
  </r>
  <r>
    <x v="9"/>
    <x v="5"/>
    <x v="0"/>
    <x v="0"/>
    <x v="30"/>
    <x v="23"/>
    <n v="0"/>
    <n v="2058232"/>
    <n v="0"/>
    <x v="4"/>
  </r>
  <r>
    <x v="9"/>
    <x v="5"/>
    <x v="0"/>
    <x v="0"/>
    <x v="30"/>
    <x v="24"/>
    <n v="0"/>
    <n v="2038992"/>
    <n v="0"/>
    <x v="4"/>
  </r>
  <r>
    <x v="9"/>
    <x v="5"/>
    <x v="0"/>
    <x v="0"/>
    <x v="30"/>
    <x v="25"/>
    <n v="0"/>
    <n v="2023625"/>
    <n v="0"/>
    <x v="4"/>
  </r>
  <r>
    <x v="9"/>
    <x v="5"/>
    <x v="0"/>
    <x v="0"/>
    <x v="30"/>
    <x v="26"/>
    <n v="0"/>
    <n v="2011546"/>
    <n v="0"/>
    <x v="4"/>
  </r>
  <r>
    <x v="9"/>
    <x v="5"/>
    <x v="0"/>
    <x v="0"/>
    <x v="30"/>
    <x v="27"/>
    <n v="0"/>
    <n v="2000832"/>
    <n v="0"/>
    <x v="4"/>
  </r>
  <r>
    <x v="9"/>
    <x v="5"/>
    <x v="0"/>
    <x v="0"/>
    <x v="30"/>
    <x v="28"/>
    <n v="0"/>
    <n v="1991167"/>
    <n v="0"/>
    <x v="4"/>
  </r>
  <r>
    <x v="9"/>
    <x v="5"/>
    <x v="0"/>
    <x v="0"/>
    <x v="30"/>
    <x v="29"/>
    <n v="0"/>
    <n v="1982820"/>
    <n v="0"/>
    <x v="4"/>
  </r>
  <r>
    <x v="9"/>
    <x v="5"/>
    <x v="0"/>
    <x v="0"/>
    <x v="30"/>
    <x v="30"/>
    <n v="0"/>
    <n v="1977222"/>
    <n v="0"/>
    <x v="4"/>
  </r>
  <r>
    <x v="9"/>
    <x v="5"/>
    <x v="1"/>
    <x v="0"/>
    <x v="30"/>
    <x v="0"/>
    <n v="604514"/>
    <n v="262673"/>
    <n v="0"/>
    <x v="4"/>
  </r>
  <r>
    <x v="9"/>
    <x v="5"/>
    <x v="1"/>
    <x v="0"/>
    <x v="30"/>
    <x v="1"/>
    <n v="35939"/>
    <n v="176757"/>
    <n v="0"/>
    <x v="4"/>
  </r>
  <r>
    <x v="9"/>
    <x v="5"/>
    <x v="1"/>
    <x v="0"/>
    <x v="30"/>
    <x v="2"/>
    <n v="9706"/>
    <n v="173704"/>
    <n v="0"/>
    <x v="4"/>
  </r>
  <r>
    <x v="9"/>
    <x v="5"/>
    <x v="1"/>
    <x v="0"/>
    <x v="30"/>
    <x v="3"/>
    <n v="0"/>
    <n v="174630"/>
    <n v="0"/>
    <x v="4"/>
  </r>
  <r>
    <x v="9"/>
    <x v="5"/>
    <x v="1"/>
    <x v="0"/>
    <x v="30"/>
    <x v="4"/>
    <n v="0"/>
    <n v="177148"/>
    <n v="0"/>
    <x v="4"/>
  </r>
  <r>
    <x v="9"/>
    <x v="5"/>
    <x v="1"/>
    <x v="0"/>
    <x v="30"/>
    <x v="5"/>
    <n v="0"/>
    <n v="178155"/>
    <n v="0"/>
    <x v="4"/>
  </r>
  <r>
    <x v="9"/>
    <x v="5"/>
    <x v="1"/>
    <x v="0"/>
    <x v="30"/>
    <x v="6"/>
    <n v="0"/>
    <n v="179492"/>
    <n v="0"/>
    <x v="4"/>
  </r>
  <r>
    <x v="9"/>
    <x v="5"/>
    <x v="1"/>
    <x v="0"/>
    <x v="30"/>
    <x v="7"/>
    <n v="0"/>
    <n v="182622"/>
    <n v="0"/>
    <x v="4"/>
  </r>
  <r>
    <x v="9"/>
    <x v="5"/>
    <x v="1"/>
    <x v="0"/>
    <x v="30"/>
    <x v="8"/>
    <n v="0"/>
    <n v="186040"/>
    <n v="0"/>
    <x v="4"/>
  </r>
  <r>
    <x v="9"/>
    <x v="5"/>
    <x v="1"/>
    <x v="0"/>
    <x v="30"/>
    <x v="9"/>
    <n v="0"/>
    <n v="188551"/>
    <n v="0"/>
    <x v="4"/>
  </r>
  <r>
    <x v="9"/>
    <x v="5"/>
    <x v="1"/>
    <x v="0"/>
    <x v="30"/>
    <x v="10"/>
    <n v="0"/>
    <n v="189642"/>
    <n v="0"/>
    <x v="4"/>
  </r>
  <r>
    <x v="9"/>
    <x v="5"/>
    <x v="1"/>
    <x v="0"/>
    <x v="30"/>
    <x v="11"/>
    <n v="0"/>
    <n v="190339"/>
    <n v="0"/>
    <x v="4"/>
  </r>
  <r>
    <x v="9"/>
    <x v="5"/>
    <x v="1"/>
    <x v="0"/>
    <x v="30"/>
    <x v="12"/>
    <n v="0"/>
    <n v="190740"/>
    <n v="0"/>
    <x v="4"/>
  </r>
  <r>
    <x v="9"/>
    <x v="5"/>
    <x v="1"/>
    <x v="0"/>
    <x v="30"/>
    <x v="13"/>
    <n v="0"/>
    <n v="191565"/>
    <n v="0"/>
    <x v="4"/>
  </r>
  <r>
    <x v="9"/>
    <x v="5"/>
    <x v="1"/>
    <x v="0"/>
    <x v="30"/>
    <x v="14"/>
    <n v="0"/>
    <n v="193026"/>
    <n v="0"/>
    <x v="4"/>
  </r>
  <r>
    <x v="9"/>
    <x v="5"/>
    <x v="1"/>
    <x v="0"/>
    <x v="30"/>
    <x v="15"/>
    <n v="0"/>
    <n v="194800"/>
    <n v="0"/>
    <x v="4"/>
  </r>
  <r>
    <x v="9"/>
    <x v="5"/>
    <x v="1"/>
    <x v="0"/>
    <x v="30"/>
    <x v="16"/>
    <n v="0"/>
    <n v="196538"/>
    <n v="0"/>
    <x v="4"/>
  </r>
  <r>
    <x v="9"/>
    <x v="5"/>
    <x v="1"/>
    <x v="0"/>
    <x v="30"/>
    <x v="17"/>
    <n v="0"/>
    <n v="197796"/>
    <n v="0"/>
    <x v="4"/>
  </r>
  <r>
    <x v="9"/>
    <x v="5"/>
    <x v="1"/>
    <x v="0"/>
    <x v="30"/>
    <x v="18"/>
    <n v="0"/>
    <n v="198579"/>
    <n v="0"/>
    <x v="4"/>
  </r>
  <r>
    <x v="9"/>
    <x v="5"/>
    <x v="1"/>
    <x v="0"/>
    <x v="30"/>
    <x v="19"/>
    <n v="0"/>
    <n v="199189"/>
    <n v="0"/>
    <x v="4"/>
  </r>
  <r>
    <x v="9"/>
    <x v="5"/>
    <x v="1"/>
    <x v="0"/>
    <x v="30"/>
    <x v="20"/>
    <n v="0"/>
    <n v="196144"/>
    <n v="0"/>
    <x v="4"/>
  </r>
  <r>
    <x v="9"/>
    <x v="5"/>
    <x v="1"/>
    <x v="0"/>
    <x v="30"/>
    <x v="21"/>
    <n v="0"/>
    <n v="193507"/>
    <n v="0"/>
    <x v="4"/>
  </r>
  <r>
    <x v="9"/>
    <x v="5"/>
    <x v="1"/>
    <x v="0"/>
    <x v="30"/>
    <x v="22"/>
    <n v="0"/>
    <n v="191663"/>
    <n v="0"/>
    <x v="4"/>
  </r>
  <r>
    <x v="9"/>
    <x v="5"/>
    <x v="1"/>
    <x v="0"/>
    <x v="30"/>
    <x v="23"/>
    <n v="0"/>
    <n v="190011"/>
    <n v="0"/>
    <x v="4"/>
  </r>
  <r>
    <x v="9"/>
    <x v="5"/>
    <x v="1"/>
    <x v="0"/>
    <x v="30"/>
    <x v="24"/>
    <n v="0"/>
    <n v="188642"/>
    <n v="0"/>
    <x v="4"/>
  </r>
  <r>
    <x v="9"/>
    <x v="5"/>
    <x v="1"/>
    <x v="0"/>
    <x v="30"/>
    <x v="25"/>
    <n v="0"/>
    <n v="187616"/>
    <n v="0"/>
    <x v="4"/>
  </r>
  <r>
    <x v="9"/>
    <x v="5"/>
    <x v="1"/>
    <x v="0"/>
    <x v="30"/>
    <x v="26"/>
    <n v="0"/>
    <n v="186873"/>
    <n v="0"/>
    <x v="4"/>
  </r>
  <r>
    <x v="9"/>
    <x v="5"/>
    <x v="1"/>
    <x v="0"/>
    <x v="30"/>
    <x v="27"/>
    <n v="0"/>
    <n v="186245"/>
    <n v="0"/>
    <x v="4"/>
  </r>
  <r>
    <x v="9"/>
    <x v="5"/>
    <x v="1"/>
    <x v="0"/>
    <x v="30"/>
    <x v="28"/>
    <n v="0"/>
    <n v="185705"/>
    <n v="0"/>
    <x v="4"/>
  </r>
  <r>
    <x v="9"/>
    <x v="5"/>
    <x v="1"/>
    <x v="0"/>
    <x v="30"/>
    <x v="29"/>
    <n v="0"/>
    <n v="185278"/>
    <n v="0"/>
    <x v="4"/>
  </r>
  <r>
    <x v="9"/>
    <x v="5"/>
    <x v="1"/>
    <x v="0"/>
    <x v="30"/>
    <x v="30"/>
    <n v="0"/>
    <n v="185096"/>
    <n v="0"/>
    <x v="4"/>
  </r>
  <r>
    <x v="9"/>
    <x v="5"/>
    <x v="2"/>
    <x v="0"/>
    <x v="30"/>
    <x v="0"/>
    <n v="474618"/>
    <n v="206230"/>
    <n v="0"/>
    <x v="4"/>
  </r>
  <r>
    <x v="9"/>
    <x v="5"/>
    <x v="2"/>
    <x v="0"/>
    <x v="30"/>
    <x v="1"/>
    <n v="25529"/>
    <n v="134801"/>
    <n v="0"/>
    <x v="4"/>
  </r>
  <r>
    <x v="9"/>
    <x v="5"/>
    <x v="2"/>
    <x v="0"/>
    <x v="30"/>
    <x v="2"/>
    <n v="5675"/>
    <n v="128992"/>
    <n v="0"/>
    <x v="4"/>
  </r>
  <r>
    <x v="9"/>
    <x v="5"/>
    <x v="2"/>
    <x v="0"/>
    <x v="30"/>
    <x v="3"/>
    <n v="0"/>
    <n v="126951"/>
    <n v="0"/>
    <x v="4"/>
  </r>
  <r>
    <x v="9"/>
    <x v="5"/>
    <x v="2"/>
    <x v="0"/>
    <x v="30"/>
    <x v="4"/>
    <n v="0"/>
    <n v="126580"/>
    <n v="0"/>
    <x v="4"/>
  </r>
  <r>
    <x v="9"/>
    <x v="5"/>
    <x v="2"/>
    <x v="0"/>
    <x v="30"/>
    <x v="5"/>
    <n v="0"/>
    <n v="125082"/>
    <n v="0"/>
    <x v="4"/>
  </r>
  <r>
    <x v="9"/>
    <x v="5"/>
    <x v="2"/>
    <x v="0"/>
    <x v="30"/>
    <x v="6"/>
    <n v="0"/>
    <n v="124163"/>
    <n v="0"/>
    <x v="4"/>
  </r>
  <r>
    <x v="9"/>
    <x v="5"/>
    <x v="2"/>
    <x v="0"/>
    <x v="30"/>
    <x v="7"/>
    <n v="0"/>
    <n v="124799"/>
    <n v="0"/>
    <x v="4"/>
  </r>
  <r>
    <x v="9"/>
    <x v="5"/>
    <x v="2"/>
    <x v="0"/>
    <x v="30"/>
    <x v="8"/>
    <n v="0"/>
    <n v="125694"/>
    <n v="0"/>
    <x v="4"/>
  </r>
  <r>
    <x v="9"/>
    <x v="5"/>
    <x v="2"/>
    <x v="0"/>
    <x v="30"/>
    <x v="9"/>
    <n v="0"/>
    <n v="125771"/>
    <n v="0"/>
    <x v="4"/>
  </r>
  <r>
    <x v="9"/>
    <x v="5"/>
    <x v="2"/>
    <x v="0"/>
    <x v="30"/>
    <x v="10"/>
    <n v="0"/>
    <n v="123990"/>
    <n v="0"/>
    <x v="4"/>
  </r>
  <r>
    <x v="9"/>
    <x v="5"/>
    <x v="2"/>
    <x v="0"/>
    <x v="30"/>
    <x v="11"/>
    <n v="0"/>
    <n v="122617"/>
    <n v="0"/>
    <x v="4"/>
  </r>
  <r>
    <x v="9"/>
    <x v="5"/>
    <x v="2"/>
    <x v="0"/>
    <x v="30"/>
    <x v="12"/>
    <n v="0"/>
    <n v="121015"/>
    <n v="0"/>
    <x v="4"/>
  </r>
  <r>
    <x v="9"/>
    <x v="5"/>
    <x v="2"/>
    <x v="0"/>
    <x v="30"/>
    <x v="13"/>
    <n v="0"/>
    <n v="119612"/>
    <n v="0"/>
    <x v="4"/>
  </r>
  <r>
    <x v="9"/>
    <x v="5"/>
    <x v="2"/>
    <x v="0"/>
    <x v="30"/>
    <x v="14"/>
    <n v="0"/>
    <n v="118533"/>
    <n v="0"/>
    <x v="4"/>
  </r>
  <r>
    <x v="9"/>
    <x v="5"/>
    <x v="2"/>
    <x v="0"/>
    <x v="30"/>
    <x v="15"/>
    <n v="0"/>
    <n v="117544"/>
    <n v="0"/>
    <x v="4"/>
  </r>
  <r>
    <x v="9"/>
    <x v="5"/>
    <x v="2"/>
    <x v="0"/>
    <x v="30"/>
    <x v="16"/>
    <n v="0"/>
    <n v="116414"/>
    <n v="0"/>
    <x v="4"/>
  </r>
  <r>
    <x v="9"/>
    <x v="5"/>
    <x v="2"/>
    <x v="0"/>
    <x v="30"/>
    <x v="17"/>
    <n v="0"/>
    <n v="114920"/>
    <n v="0"/>
    <x v="4"/>
  </r>
  <r>
    <x v="9"/>
    <x v="5"/>
    <x v="2"/>
    <x v="0"/>
    <x v="30"/>
    <x v="18"/>
    <n v="0"/>
    <n v="113267"/>
    <n v="0"/>
    <x v="4"/>
  </r>
  <r>
    <x v="9"/>
    <x v="5"/>
    <x v="2"/>
    <x v="0"/>
    <x v="30"/>
    <x v="19"/>
    <n v="0"/>
    <n v="111891"/>
    <n v="0"/>
    <x v="4"/>
  </r>
  <r>
    <x v="9"/>
    <x v="5"/>
    <x v="2"/>
    <x v="0"/>
    <x v="30"/>
    <x v="20"/>
    <n v="0"/>
    <n v="108538"/>
    <n v="0"/>
    <x v="4"/>
  </r>
  <r>
    <x v="9"/>
    <x v="5"/>
    <x v="2"/>
    <x v="0"/>
    <x v="30"/>
    <x v="21"/>
    <n v="0"/>
    <n v="105512"/>
    <n v="0"/>
    <x v="4"/>
  </r>
  <r>
    <x v="9"/>
    <x v="5"/>
    <x v="2"/>
    <x v="0"/>
    <x v="30"/>
    <x v="22"/>
    <n v="0"/>
    <n v="102730"/>
    <n v="0"/>
    <x v="4"/>
  </r>
  <r>
    <x v="9"/>
    <x v="5"/>
    <x v="2"/>
    <x v="0"/>
    <x v="30"/>
    <x v="23"/>
    <n v="0"/>
    <n v="100161"/>
    <n v="0"/>
    <x v="4"/>
  </r>
  <r>
    <x v="9"/>
    <x v="5"/>
    <x v="2"/>
    <x v="0"/>
    <x v="30"/>
    <x v="24"/>
    <n v="0"/>
    <n v="97905"/>
    <n v="0"/>
    <x v="4"/>
  </r>
  <r>
    <x v="9"/>
    <x v="5"/>
    <x v="2"/>
    <x v="0"/>
    <x v="30"/>
    <x v="25"/>
    <n v="0"/>
    <n v="95875"/>
    <n v="0"/>
    <x v="4"/>
  </r>
  <r>
    <x v="9"/>
    <x v="5"/>
    <x v="2"/>
    <x v="0"/>
    <x v="30"/>
    <x v="26"/>
    <n v="0"/>
    <n v="94003"/>
    <n v="0"/>
    <x v="4"/>
  </r>
  <r>
    <x v="9"/>
    <x v="5"/>
    <x v="2"/>
    <x v="0"/>
    <x v="30"/>
    <x v="27"/>
    <n v="0"/>
    <n v="92205"/>
    <n v="0"/>
    <x v="4"/>
  </r>
  <r>
    <x v="9"/>
    <x v="5"/>
    <x v="2"/>
    <x v="0"/>
    <x v="30"/>
    <x v="28"/>
    <n v="0"/>
    <n v="90704"/>
    <n v="0"/>
    <x v="4"/>
  </r>
  <r>
    <x v="9"/>
    <x v="5"/>
    <x v="2"/>
    <x v="0"/>
    <x v="30"/>
    <x v="29"/>
    <n v="0"/>
    <n v="89255"/>
    <n v="0"/>
    <x v="4"/>
  </r>
  <r>
    <x v="9"/>
    <x v="5"/>
    <x v="2"/>
    <x v="0"/>
    <x v="30"/>
    <x v="30"/>
    <n v="0"/>
    <n v="87925"/>
    <n v="0"/>
    <x v="4"/>
  </r>
  <r>
    <x v="9"/>
    <x v="6"/>
    <x v="0"/>
    <x v="0"/>
    <x v="30"/>
    <x v="0"/>
    <n v="14181368"/>
    <n v="6162077"/>
    <n v="0"/>
    <x v="4"/>
  </r>
  <r>
    <x v="9"/>
    <x v="6"/>
    <x v="0"/>
    <x v="0"/>
    <x v="30"/>
    <x v="1"/>
    <n v="832679"/>
    <n v="4137711"/>
    <n v="0"/>
    <x v="4"/>
  </r>
  <r>
    <x v="9"/>
    <x v="6"/>
    <x v="0"/>
    <x v="0"/>
    <x v="30"/>
    <x v="2"/>
    <n v="88995"/>
    <n v="4010199"/>
    <n v="0"/>
    <x v="4"/>
  </r>
  <r>
    <x v="9"/>
    <x v="6"/>
    <x v="0"/>
    <x v="0"/>
    <x v="30"/>
    <x v="3"/>
    <n v="0"/>
    <n v="4029428"/>
    <n v="0"/>
    <x v="4"/>
  </r>
  <r>
    <x v="9"/>
    <x v="6"/>
    <x v="0"/>
    <x v="0"/>
    <x v="30"/>
    <x v="4"/>
    <n v="0"/>
    <n v="4078586"/>
    <n v="0"/>
    <x v="4"/>
  </r>
  <r>
    <x v="9"/>
    <x v="6"/>
    <x v="0"/>
    <x v="0"/>
    <x v="30"/>
    <x v="5"/>
    <n v="0"/>
    <n v="4177441"/>
    <n v="0"/>
    <x v="4"/>
  </r>
  <r>
    <x v="9"/>
    <x v="6"/>
    <x v="0"/>
    <x v="0"/>
    <x v="30"/>
    <x v="6"/>
    <n v="0"/>
    <n v="4273450"/>
    <n v="0"/>
    <x v="4"/>
  </r>
  <r>
    <x v="9"/>
    <x v="6"/>
    <x v="0"/>
    <x v="0"/>
    <x v="30"/>
    <x v="7"/>
    <n v="0"/>
    <n v="4330082"/>
    <n v="0"/>
    <x v="4"/>
  </r>
  <r>
    <x v="9"/>
    <x v="6"/>
    <x v="0"/>
    <x v="0"/>
    <x v="30"/>
    <x v="8"/>
    <n v="0"/>
    <n v="4357546"/>
    <n v="0"/>
    <x v="4"/>
  </r>
  <r>
    <x v="9"/>
    <x v="6"/>
    <x v="0"/>
    <x v="0"/>
    <x v="30"/>
    <x v="9"/>
    <n v="0"/>
    <n v="4370150"/>
    <n v="0"/>
    <x v="4"/>
  </r>
  <r>
    <x v="9"/>
    <x v="6"/>
    <x v="0"/>
    <x v="0"/>
    <x v="30"/>
    <x v="10"/>
    <n v="0"/>
    <n v="4371379"/>
    <n v="0"/>
    <x v="4"/>
  </r>
  <r>
    <x v="9"/>
    <x v="6"/>
    <x v="0"/>
    <x v="0"/>
    <x v="30"/>
    <x v="11"/>
    <n v="0"/>
    <n v="4351200"/>
    <n v="0"/>
    <x v="4"/>
  </r>
  <r>
    <x v="9"/>
    <x v="6"/>
    <x v="0"/>
    <x v="0"/>
    <x v="30"/>
    <x v="12"/>
    <n v="0"/>
    <n v="4349696"/>
    <n v="0"/>
    <x v="4"/>
  </r>
  <r>
    <x v="9"/>
    <x v="6"/>
    <x v="0"/>
    <x v="0"/>
    <x v="30"/>
    <x v="13"/>
    <n v="0"/>
    <n v="4368356"/>
    <n v="0"/>
    <x v="4"/>
  </r>
  <r>
    <x v="9"/>
    <x v="6"/>
    <x v="0"/>
    <x v="0"/>
    <x v="30"/>
    <x v="14"/>
    <n v="0"/>
    <n v="4395173"/>
    <n v="0"/>
    <x v="4"/>
  </r>
  <r>
    <x v="9"/>
    <x v="6"/>
    <x v="0"/>
    <x v="0"/>
    <x v="30"/>
    <x v="15"/>
    <n v="0"/>
    <n v="4430808"/>
    <n v="0"/>
    <x v="4"/>
  </r>
  <r>
    <x v="9"/>
    <x v="6"/>
    <x v="0"/>
    <x v="0"/>
    <x v="30"/>
    <x v="16"/>
    <n v="0"/>
    <n v="4461731"/>
    <n v="0"/>
    <x v="4"/>
  </r>
  <r>
    <x v="9"/>
    <x v="6"/>
    <x v="0"/>
    <x v="0"/>
    <x v="30"/>
    <x v="17"/>
    <n v="0"/>
    <n v="4481443"/>
    <n v="0"/>
    <x v="4"/>
  </r>
  <r>
    <x v="9"/>
    <x v="6"/>
    <x v="0"/>
    <x v="0"/>
    <x v="30"/>
    <x v="18"/>
    <n v="0"/>
    <n v="4477396"/>
    <n v="0"/>
    <x v="4"/>
  </r>
  <r>
    <x v="9"/>
    <x v="6"/>
    <x v="0"/>
    <x v="0"/>
    <x v="30"/>
    <x v="19"/>
    <n v="0"/>
    <n v="4491199"/>
    <n v="0"/>
    <x v="4"/>
  </r>
  <r>
    <x v="9"/>
    <x v="6"/>
    <x v="0"/>
    <x v="0"/>
    <x v="30"/>
    <x v="20"/>
    <n v="0"/>
    <n v="4430581"/>
    <n v="0"/>
    <x v="4"/>
  </r>
  <r>
    <x v="9"/>
    <x v="6"/>
    <x v="0"/>
    <x v="0"/>
    <x v="30"/>
    <x v="21"/>
    <n v="0"/>
    <n v="4390439"/>
    <n v="0"/>
    <x v="4"/>
  </r>
  <r>
    <x v="9"/>
    <x v="6"/>
    <x v="0"/>
    <x v="0"/>
    <x v="30"/>
    <x v="22"/>
    <n v="0"/>
    <n v="4360399"/>
    <n v="0"/>
    <x v="4"/>
  </r>
  <r>
    <x v="9"/>
    <x v="6"/>
    <x v="0"/>
    <x v="0"/>
    <x v="30"/>
    <x v="23"/>
    <n v="0"/>
    <n v="4334856"/>
    <n v="0"/>
    <x v="4"/>
  </r>
  <r>
    <x v="9"/>
    <x v="6"/>
    <x v="0"/>
    <x v="0"/>
    <x v="30"/>
    <x v="24"/>
    <n v="0"/>
    <n v="4313758"/>
    <n v="0"/>
    <x v="4"/>
  </r>
  <r>
    <x v="9"/>
    <x v="6"/>
    <x v="0"/>
    <x v="0"/>
    <x v="30"/>
    <x v="25"/>
    <n v="0"/>
    <n v="4297162"/>
    <n v="0"/>
    <x v="4"/>
  </r>
  <r>
    <x v="9"/>
    <x v="6"/>
    <x v="0"/>
    <x v="0"/>
    <x v="30"/>
    <x v="26"/>
    <n v="0"/>
    <n v="4283202"/>
    <n v="0"/>
    <x v="4"/>
  </r>
  <r>
    <x v="9"/>
    <x v="6"/>
    <x v="0"/>
    <x v="0"/>
    <x v="30"/>
    <x v="27"/>
    <n v="0"/>
    <n v="4270803"/>
    <n v="0"/>
    <x v="4"/>
  </r>
  <r>
    <x v="9"/>
    <x v="6"/>
    <x v="0"/>
    <x v="0"/>
    <x v="30"/>
    <x v="28"/>
    <n v="0"/>
    <n v="4265235"/>
    <n v="0"/>
    <x v="4"/>
  </r>
  <r>
    <x v="9"/>
    <x v="6"/>
    <x v="0"/>
    <x v="0"/>
    <x v="30"/>
    <x v="29"/>
    <n v="0"/>
    <n v="4265939"/>
    <n v="0"/>
    <x v="4"/>
  </r>
  <r>
    <x v="9"/>
    <x v="6"/>
    <x v="0"/>
    <x v="0"/>
    <x v="30"/>
    <x v="30"/>
    <n v="0"/>
    <n v="4271323"/>
    <n v="0"/>
    <x v="4"/>
  </r>
  <r>
    <x v="9"/>
    <x v="6"/>
    <x v="1"/>
    <x v="0"/>
    <x v="30"/>
    <x v="0"/>
    <n v="1581611"/>
    <n v="687240"/>
    <n v="0"/>
    <x v="4"/>
  </r>
  <r>
    <x v="9"/>
    <x v="6"/>
    <x v="1"/>
    <x v="0"/>
    <x v="30"/>
    <x v="1"/>
    <n v="94935"/>
    <n v="464677"/>
    <n v="0"/>
    <x v="4"/>
  </r>
  <r>
    <x v="9"/>
    <x v="6"/>
    <x v="1"/>
    <x v="0"/>
    <x v="30"/>
    <x v="2"/>
    <n v="10657"/>
    <n v="453321"/>
    <n v="0"/>
    <x v="4"/>
  </r>
  <r>
    <x v="9"/>
    <x v="6"/>
    <x v="1"/>
    <x v="0"/>
    <x v="30"/>
    <x v="3"/>
    <n v="0"/>
    <n v="458528"/>
    <n v="0"/>
    <x v="4"/>
  </r>
  <r>
    <x v="9"/>
    <x v="6"/>
    <x v="1"/>
    <x v="0"/>
    <x v="30"/>
    <x v="4"/>
    <n v="0"/>
    <n v="465221"/>
    <n v="0"/>
    <x v="4"/>
  </r>
  <r>
    <x v="9"/>
    <x v="6"/>
    <x v="1"/>
    <x v="0"/>
    <x v="30"/>
    <x v="5"/>
    <n v="0"/>
    <n v="478779"/>
    <n v="0"/>
    <x v="4"/>
  </r>
  <r>
    <x v="9"/>
    <x v="6"/>
    <x v="1"/>
    <x v="0"/>
    <x v="30"/>
    <x v="6"/>
    <n v="0"/>
    <n v="491887"/>
    <n v="0"/>
    <x v="4"/>
  </r>
  <r>
    <x v="9"/>
    <x v="6"/>
    <x v="1"/>
    <x v="0"/>
    <x v="30"/>
    <x v="7"/>
    <n v="0"/>
    <n v="500482"/>
    <n v="0"/>
    <x v="4"/>
  </r>
  <r>
    <x v="9"/>
    <x v="6"/>
    <x v="1"/>
    <x v="0"/>
    <x v="30"/>
    <x v="8"/>
    <n v="0"/>
    <n v="505618"/>
    <n v="0"/>
    <x v="4"/>
  </r>
  <r>
    <x v="9"/>
    <x v="6"/>
    <x v="1"/>
    <x v="0"/>
    <x v="30"/>
    <x v="9"/>
    <n v="0"/>
    <n v="508936"/>
    <n v="0"/>
    <x v="4"/>
  </r>
  <r>
    <x v="9"/>
    <x v="6"/>
    <x v="1"/>
    <x v="0"/>
    <x v="30"/>
    <x v="10"/>
    <n v="0"/>
    <n v="510899"/>
    <n v="0"/>
    <x v="4"/>
  </r>
  <r>
    <x v="9"/>
    <x v="6"/>
    <x v="1"/>
    <x v="0"/>
    <x v="30"/>
    <x v="11"/>
    <n v="0"/>
    <n v="510924"/>
    <n v="0"/>
    <x v="4"/>
  </r>
  <r>
    <x v="9"/>
    <x v="6"/>
    <x v="1"/>
    <x v="0"/>
    <x v="30"/>
    <x v="12"/>
    <n v="0"/>
    <n v="513047"/>
    <n v="0"/>
    <x v="4"/>
  </r>
  <r>
    <x v="9"/>
    <x v="6"/>
    <x v="1"/>
    <x v="0"/>
    <x v="30"/>
    <x v="13"/>
    <n v="0"/>
    <n v="517434"/>
    <n v="0"/>
    <x v="4"/>
  </r>
  <r>
    <x v="9"/>
    <x v="6"/>
    <x v="1"/>
    <x v="0"/>
    <x v="30"/>
    <x v="14"/>
    <n v="0"/>
    <n v="522634"/>
    <n v="0"/>
    <x v="4"/>
  </r>
  <r>
    <x v="9"/>
    <x v="6"/>
    <x v="1"/>
    <x v="0"/>
    <x v="30"/>
    <x v="15"/>
    <n v="0"/>
    <n v="528783"/>
    <n v="0"/>
    <x v="4"/>
  </r>
  <r>
    <x v="9"/>
    <x v="6"/>
    <x v="1"/>
    <x v="0"/>
    <x v="30"/>
    <x v="16"/>
    <n v="0"/>
    <n v="534331"/>
    <n v="0"/>
    <x v="4"/>
  </r>
  <r>
    <x v="9"/>
    <x v="6"/>
    <x v="1"/>
    <x v="0"/>
    <x v="30"/>
    <x v="17"/>
    <n v="0"/>
    <n v="537933"/>
    <n v="0"/>
    <x v="4"/>
  </r>
  <r>
    <x v="9"/>
    <x v="6"/>
    <x v="1"/>
    <x v="0"/>
    <x v="30"/>
    <x v="18"/>
    <n v="0"/>
    <n v="538410"/>
    <n v="0"/>
    <x v="4"/>
  </r>
  <r>
    <x v="9"/>
    <x v="6"/>
    <x v="1"/>
    <x v="0"/>
    <x v="30"/>
    <x v="19"/>
    <n v="0"/>
    <n v="540839"/>
    <n v="0"/>
    <x v="4"/>
  </r>
  <r>
    <x v="9"/>
    <x v="6"/>
    <x v="1"/>
    <x v="0"/>
    <x v="30"/>
    <x v="20"/>
    <n v="0"/>
    <n v="534129"/>
    <n v="0"/>
    <x v="4"/>
  </r>
  <r>
    <x v="9"/>
    <x v="6"/>
    <x v="1"/>
    <x v="0"/>
    <x v="30"/>
    <x v="21"/>
    <n v="0"/>
    <n v="529742"/>
    <n v="0"/>
    <x v="4"/>
  </r>
  <r>
    <x v="9"/>
    <x v="6"/>
    <x v="1"/>
    <x v="0"/>
    <x v="30"/>
    <x v="22"/>
    <n v="0"/>
    <n v="526341"/>
    <n v="0"/>
    <x v="4"/>
  </r>
  <r>
    <x v="9"/>
    <x v="6"/>
    <x v="1"/>
    <x v="0"/>
    <x v="30"/>
    <x v="23"/>
    <n v="0"/>
    <n v="523482"/>
    <n v="0"/>
    <x v="4"/>
  </r>
  <r>
    <x v="9"/>
    <x v="6"/>
    <x v="1"/>
    <x v="0"/>
    <x v="30"/>
    <x v="24"/>
    <n v="0"/>
    <n v="521280"/>
    <n v="0"/>
    <x v="4"/>
  </r>
  <r>
    <x v="9"/>
    <x v="6"/>
    <x v="1"/>
    <x v="0"/>
    <x v="30"/>
    <x v="25"/>
    <n v="0"/>
    <n v="519594"/>
    <n v="0"/>
    <x v="4"/>
  </r>
  <r>
    <x v="9"/>
    <x v="6"/>
    <x v="1"/>
    <x v="0"/>
    <x v="30"/>
    <x v="26"/>
    <n v="0"/>
    <n v="518171"/>
    <n v="0"/>
    <x v="4"/>
  </r>
  <r>
    <x v="9"/>
    <x v="6"/>
    <x v="1"/>
    <x v="0"/>
    <x v="30"/>
    <x v="27"/>
    <n v="0"/>
    <n v="516902"/>
    <n v="0"/>
    <x v="4"/>
  </r>
  <r>
    <x v="9"/>
    <x v="6"/>
    <x v="1"/>
    <x v="0"/>
    <x v="30"/>
    <x v="28"/>
    <n v="0"/>
    <n v="516440"/>
    <n v="0"/>
    <x v="4"/>
  </r>
  <r>
    <x v="9"/>
    <x v="6"/>
    <x v="1"/>
    <x v="0"/>
    <x v="30"/>
    <x v="29"/>
    <n v="0"/>
    <n v="516718"/>
    <n v="0"/>
    <x v="4"/>
  </r>
  <r>
    <x v="9"/>
    <x v="6"/>
    <x v="1"/>
    <x v="0"/>
    <x v="30"/>
    <x v="30"/>
    <n v="0"/>
    <n v="517532"/>
    <n v="0"/>
    <x v="4"/>
  </r>
  <r>
    <x v="9"/>
    <x v="6"/>
    <x v="2"/>
    <x v="0"/>
    <x v="30"/>
    <x v="0"/>
    <n v="689573"/>
    <n v="299632"/>
    <n v="0"/>
    <x v="4"/>
  </r>
  <r>
    <x v="9"/>
    <x v="6"/>
    <x v="2"/>
    <x v="0"/>
    <x v="30"/>
    <x v="1"/>
    <n v="38161"/>
    <n v="197799"/>
    <n v="0"/>
    <x v="4"/>
  </r>
  <r>
    <x v="9"/>
    <x v="6"/>
    <x v="2"/>
    <x v="0"/>
    <x v="30"/>
    <x v="2"/>
    <n v="3743"/>
    <n v="189100"/>
    <n v="0"/>
    <x v="4"/>
  </r>
  <r>
    <x v="9"/>
    <x v="6"/>
    <x v="2"/>
    <x v="0"/>
    <x v="30"/>
    <x v="3"/>
    <n v="0"/>
    <n v="187804"/>
    <n v="0"/>
    <x v="4"/>
  </r>
  <r>
    <x v="9"/>
    <x v="6"/>
    <x v="2"/>
    <x v="0"/>
    <x v="30"/>
    <x v="4"/>
    <n v="0"/>
    <n v="188554"/>
    <n v="0"/>
    <x v="4"/>
  </r>
  <r>
    <x v="9"/>
    <x v="6"/>
    <x v="2"/>
    <x v="0"/>
    <x v="30"/>
    <x v="5"/>
    <n v="0"/>
    <n v="191888"/>
    <n v="0"/>
    <x v="4"/>
  </r>
  <r>
    <x v="9"/>
    <x v="6"/>
    <x v="2"/>
    <x v="0"/>
    <x v="30"/>
    <x v="6"/>
    <n v="0"/>
    <n v="196004"/>
    <n v="0"/>
    <x v="4"/>
  </r>
  <r>
    <x v="9"/>
    <x v="6"/>
    <x v="2"/>
    <x v="0"/>
    <x v="30"/>
    <x v="7"/>
    <n v="0"/>
    <n v="199416"/>
    <n v="0"/>
    <x v="4"/>
  </r>
  <r>
    <x v="9"/>
    <x v="6"/>
    <x v="2"/>
    <x v="0"/>
    <x v="30"/>
    <x v="8"/>
    <n v="0"/>
    <n v="201675"/>
    <n v="0"/>
    <x v="4"/>
  </r>
  <r>
    <x v="9"/>
    <x v="6"/>
    <x v="2"/>
    <x v="0"/>
    <x v="30"/>
    <x v="9"/>
    <n v="0"/>
    <n v="202820"/>
    <n v="0"/>
    <x v="4"/>
  </r>
  <r>
    <x v="9"/>
    <x v="6"/>
    <x v="2"/>
    <x v="0"/>
    <x v="30"/>
    <x v="10"/>
    <n v="0"/>
    <n v="201216"/>
    <n v="0"/>
    <x v="4"/>
  </r>
  <r>
    <x v="9"/>
    <x v="6"/>
    <x v="2"/>
    <x v="0"/>
    <x v="30"/>
    <x v="11"/>
    <n v="0"/>
    <n v="199626"/>
    <n v="0"/>
    <x v="4"/>
  </r>
  <r>
    <x v="9"/>
    <x v="6"/>
    <x v="2"/>
    <x v="0"/>
    <x v="30"/>
    <x v="12"/>
    <n v="0"/>
    <n v="198798"/>
    <n v="0"/>
    <x v="4"/>
  </r>
  <r>
    <x v="9"/>
    <x v="6"/>
    <x v="2"/>
    <x v="0"/>
    <x v="30"/>
    <x v="13"/>
    <n v="0"/>
    <n v="198715"/>
    <n v="0"/>
    <x v="4"/>
  </r>
  <r>
    <x v="9"/>
    <x v="6"/>
    <x v="2"/>
    <x v="0"/>
    <x v="30"/>
    <x v="14"/>
    <n v="0"/>
    <n v="198841"/>
    <n v="0"/>
    <x v="4"/>
  </r>
  <r>
    <x v="9"/>
    <x v="6"/>
    <x v="2"/>
    <x v="0"/>
    <x v="30"/>
    <x v="15"/>
    <n v="0"/>
    <n v="199189"/>
    <n v="0"/>
    <x v="4"/>
  </r>
  <r>
    <x v="9"/>
    <x v="6"/>
    <x v="2"/>
    <x v="0"/>
    <x v="30"/>
    <x v="16"/>
    <n v="0"/>
    <n v="199152"/>
    <n v="0"/>
    <x v="4"/>
  </r>
  <r>
    <x v="9"/>
    <x v="6"/>
    <x v="2"/>
    <x v="0"/>
    <x v="30"/>
    <x v="17"/>
    <n v="0"/>
    <n v="198281"/>
    <n v="0"/>
    <x v="4"/>
  </r>
  <r>
    <x v="9"/>
    <x v="6"/>
    <x v="2"/>
    <x v="0"/>
    <x v="30"/>
    <x v="18"/>
    <n v="0"/>
    <n v="196426"/>
    <n v="0"/>
    <x v="4"/>
  </r>
  <r>
    <x v="9"/>
    <x v="6"/>
    <x v="2"/>
    <x v="0"/>
    <x v="30"/>
    <x v="19"/>
    <n v="0"/>
    <n v="195733"/>
    <n v="0"/>
    <x v="4"/>
  </r>
  <r>
    <x v="9"/>
    <x v="6"/>
    <x v="2"/>
    <x v="0"/>
    <x v="30"/>
    <x v="20"/>
    <n v="0"/>
    <n v="191719"/>
    <n v="0"/>
    <x v="4"/>
  </r>
  <r>
    <x v="9"/>
    <x v="6"/>
    <x v="2"/>
    <x v="0"/>
    <x v="30"/>
    <x v="21"/>
    <n v="0"/>
    <n v="188698"/>
    <n v="0"/>
    <x v="4"/>
  </r>
  <r>
    <x v="9"/>
    <x v="6"/>
    <x v="2"/>
    <x v="0"/>
    <x v="30"/>
    <x v="22"/>
    <n v="0"/>
    <n v="185683"/>
    <n v="0"/>
    <x v="4"/>
  </r>
  <r>
    <x v="9"/>
    <x v="6"/>
    <x v="2"/>
    <x v="0"/>
    <x v="30"/>
    <x v="23"/>
    <n v="0"/>
    <n v="182987"/>
    <n v="0"/>
    <x v="4"/>
  </r>
  <r>
    <x v="9"/>
    <x v="6"/>
    <x v="2"/>
    <x v="0"/>
    <x v="30"/>
    <x v="24"/>
    <n v="0"/>
    <n v="180751"/>
    <n v="0"/>
    <x v="4"/>
  </r>
  <r>
    <x v="9"/>
    <x v="6"/>
    <x v="2"/>
    <x v="0"/>
    <x v="30"/>
    <x v="25"/>
    <n v="0"/>
    <n v="178765"/>
    <n v="0"/>
    <x v="4"/>
  </r>
  <r>
    <x v="9"/>
    <x v="6"/>
    <x v="2"/>
    <x v="0"/>
    <x v="30"/>
    <x v="26"/>
    <n v="0"/>
    <n v="176866"/>
    <n v="0"/>
    <x v="4"/>
  </r>
  <r>
    <x v="9"/>
    <x v="6"/>
    <x v="2"/>
    <x v="0"/>
    <x v="30"/>
    <x v="27"/>
    <n v="0"/>
    <n v="175036"/>
    <n v="0"/>
    <x v="4"/>
  </r>
  <r>
    <x v="9"/>
    <x v="6"/>
    <x v="2"/>
    <x v="0"/>
    <x v="30"/>
    <x v="28"/>
    <n v="0"/>
    <n v="173805"/>
    <n v="0"/>
    <x v="4"/>
  </r>
  <r>
    <x v="9"/>
    <x v="6"/>
    <x v="2"/>
    <x v="0"/>
    <x v="30"/>
    <x v="29"/>
    <n v="0"/>
    <n v="172798"/>
    <n v="0"/>
    <x v="4"/>
  </r>
  <r>
    <x v="9"/>
    <x v="6"/>
    <x v="2"/>
    <x v="0"/>
    <x v="30"/>
    <x v="30"/>
    <n v="0"/>
    <n v="171947"/>
    <n v="0"/>
    <x v="4"/>
  </r>
  <r>
    <x v="9"/>
    <x v="7"/>
    <x v="0"/>
    <x v="0"/>
    <x v="30"/>
    <x v="0"/>
    <n v="9091041"/>
    <n v="3950232"/>
    <n v="0"/>
    <x v="4"/>
  </r>
  <r>
    <x v="9"/>
    <x v="7"/>
    <x v="0"/>
    <x v="0"/>
    <x v="30"/>
    <x v="1"/>
    <n v="480326"/>
    <n v="2659339"/>
    <n v="0"/>
    <x v="4"/>
  </r>
  <r>
    <x v="9"/>
    <x v="7"/>
    <x v="0"/>
    <x v="0"/>
    <x v="30"/>
    <x v="2"/>
    <n v="72986"/>
    <n v="2627821"/>
    <n v="0"/>
    <x v="4"/>
  </r>
  <r>
    <x v="9"/>
    <x v="7"/>
    <x v="0"/>
    <x v="0"/>
    <x v="30"/>
    <x v="3"/>
    <n v="0"/>
    <n v="2637047"/>
    <n v="0"/>
    <x v="4"/>
  </r>
  <r>
    <x v="9"/>
    <x v="7"/>
    <x v="0"/>
    <x v="0"/>
    <x v="30"/>
    <x v="4"/>
    <n v="0"/>
    <n v="2666009"/>
    <n v="0"/>
    <x v="4"/>
  </r>
  <r>
    <x v="9"/>
    <x v="7"/>
    <x v="0"/>
    <x v="0"/>
    <x v="30"/>
    <x v="5"/>
    <n v="0"/>
    <n v="2674080"/>
    <n v="0"/>
    <x v="4"/>
  </r>
  <r>
    <x v="9"/>
    <x v="7"/>
    <x v="0"/>
    <x v="0"/>
    <x v="30"/>
    <x v="6"/>
    <n v="0"/>
    <n v="2688551"/>
    <n v="0"/>
    <x v="4"/>
  </r>
  <r>
    <x v="9"/>
    <x v="7"/>
    <x v="0"/>
    <x v="0"/>
    <x v="30"/>
    <x v="7"/>
    <n v="0"/>
    <n v="2708171"/>
    <n v="0"/>
    <x v="4"/>
  </r>
  <r>
    <x v="9"/>
    <x v="7"/>
    <x v="0"/>
    <x v="0"/>
    <x v="30"/>
    <x v="8"/>
    <n v="0"/>
    <n v="2732154"/>
    <n v="0"/>
    <x v="4"/>
  </r>
  <r>
    <x v="9"/>
    <x v="7"/>
    <x v="0"/>
    <x v="0"/>
    <x v="30"/>
    <x v="9"/>
    <n v="0"/>
    <n v="2760875"/>
    <n v="0"/>
    <x v="4"/>
  </r>
  <r>
    <x v="9"/>
    <x v="7"/>
    <x v="0"/>
    <x v="0"/>
    <x v="30"/>
    <x v="10"/>
    <n v="0"/>
    <n v="2780518"/>
    <n v="0"/>
    <x v="4"/>
  </r>
  <r>
    <x v="9"/>
    <x v="7"/>
    <x v="0"/>
    <x v="0"/>
    <x v="30"/>
    <x v="11"/>
    <n v="0"/>
    <n v="2795471"/>
    <n v="0"/>
    <x v="4"/>
  </r>
  <r>
    <x v="9"/>
    <x v="7"/>
    <x v="0"/>
    <x v="0"/>
    <x v="30"/>
    <x v="12"/>
    <n v="0"/>
    <n v="2805988"/>
    <n v="0"/>
    <x v="4"/>
  </r>
  <r>
    <x v="9"/>
    <x v="7"/>
    <x v="0"/>
    <x v="0"/>
    <x v="30"/>
    <x v="13"/>
    <n v="0"/>
    <n v="2816058"/>
    <n v="0"/>
    <x v="4"/>
  </r>
  <r>
    <x v="9"/>
    <x v="7"/>
    <x v="0"/>
    <x v="0"/>
    <x v="30"/>
    <x v="14"/>
    <n v="0"/>
    <n v="2833701"/>
    <n v="0"/>
    <x v="4"/>
  </r>
  <r>
    <x v="9"/>
    <x v="7"/>
    <x v="0"/>
    <x v="0"/>
    <x v="30"/>
    <x v="15"/>
    <n v="0"/>
    <n v="2856662"/>
    <n v="0"/>
    <x v="4"/>
  </r>
  <r>
    <x v="9"/>
    <x v="7"/>
    <x v="0"/>
    <x v="0"/>
    <x v="30"/>
    <x v="16"/>
    <n v="0"/>
    <n v="2876682"/>
    <n v="0"/>
    <x v="4"/>
  </r>
  <r>
    <x v="9"/>
    <x v="7"/>
    <x v="0"/>
    <x v="0"/>
    <x v="30"/>
    <x v="17"/>
    <n v="0"/>
    <n v="2889996"/>
    <n v="0"/>
    <x v="4"/>
  </r>
  <r>
    <x v="9"/>
    <x v="7"/>
    <x v="0"/>
    <x v="0"/>
    <x v="30"/>
    <x v="18"/>
    <n v="0"/>
    <n v="2896913"/>
    <n v="0"/>
    <x v="4"/>
  </r>
  <r>
    <x v="9"/>
    <x v="7"/>
    <x v="0"/>
    <x v="0"/>
    <x v="30"/>
    <x v="19"/>
    <n v="0"/>
    <n v="2903854"/>
    <n v="0"/>
    <x v="4"/>
  </r>
  <r>
    <x v="9"/>
    <x v="7"/>
    <x v="0"/>
    <x v="0"/>
    <x v="30"/>
    <x v="20"/>
    <n v="0"/>
    <n v="2859190"/>
    <n v="0"/>
    <x v="4"/>
  </r>
  <r>
    <x v="9"/>
    <x v="7"/>
    <x v="0"/>
    <x v="0"/>
    <x v="30"/>
    <x v="21"/>
    <n v="0"/>
    <n v="2821865"/>
    <n v="0"/>
    <x v="4"/>
  </r>
  <r>
    <x v="9"/>
    <x v="7"/>
    <x v="0"/>
    <x v="0"/>
    <x v="30"/>
    <x v="22"/>
    <n v="0"/>
    <n v="2797826"/>
    <n v="0"/>
    <x v="4"/>
  </r>
  <r>
    <x v="9"/>
    <x v="7"/>
    <x v="0"/>
    <x v="0"/>
    <x v="30"/>
    <x v="23"/>
    <n v="0"/>
    <n v="2779715"/>
    <n v="0"/>
    <x v="4"/>
  </r>
  <r>
    <x v="9"/>
    <x v="7"/>
    <x v="0"/>
    <x v="0"/>
    <x v="30"/>
    <x v="24"/>
    <n v="0"/>
    <n v="2764661"/>
    <n v="0"/>
    <x v="4"/>
  </r>
  <r>
    <x v="9"/>
    <x v="7"/>
    <x v="0"/>
    <x v="0"/>
    <x v="30"/>
    <x v="25"/>
    <n v="0"/>
    <n v="2753043"/>
    <n v="0"/>
    <x v="4"/>
  </r>
  <r>
    <x v="9"/>
    <x v="7"/>
    <x v="0"/>
    <x v="0"/>
    <x v="30"/>
    <x v="26"/>
    <n v="0"/>
    <n v="2744550"/>
    <n v="0"/>
    <x v="4"/>
  </r>
  <r>
    <x v="9"/>
    <x v="7"/>
    <x v="0"/>
    <x v="0"/>
    <x v="30"/>
    <x v="27"/>
    <n v="0"/>
    <n v="2737920"/>
    <n v="0"/>
    <x v="4"/>
  </r>
  <r>
    <x v="9"/>
    <x v="7"/>
    <x v="0"/>
    <x v="0"/>
    <x v="30"/>
    <x v="28"/>
    <n v="0"/>
    <n v="2733827"/>
    <n v="0"/>
    <x v="4"/>
  </r>
  <r>
    <x v="9"/>
    <x v="7"/>
    <x v="0"/>
    <x v="0"/>
    <x v="30"/>
    <x v="29"/>
    <n v="0"/>
    <n v="2731639"/>
    <n v="0"/>
    <x v="4"/>
  </r>
  <r>
    <x v="9"/>
    <x v="7"/>
    <x v="0"/>
    <x v="0"/>
    <x v="30"/>
    <x v="30"/>
    <n v="0"/>
    <n v="2731576"/>
    <n v="0"/>
    <x v="4"/>
  </r>
  <r>
    <x v="9"/>
    <x v="7"/>
    <x v="1"/>
    <x v="0"/>
    <x v="30"/>
    <x v="0"/>
    <n v="963034"/>
    <n v="418456"/>
    <n v="0"/>
    <x v="4"/>
  </r>
  <r>
    <x v="9"/>
    <x v="7"/>
    <x v="1"/>
    <x v="0"/>
    <x v="30"/>
    <x v="1"/>
    <n v="52730"/>
    <n v="284892"/>
    <n v="0"/>
    <x v="4"/>
  </r>
  <r>
    <x v="9"/>
    <x v="7"/>
    <x v="1"/>
    <x v="0"/>
    <x v="30"/>
    <x v="2"/>
    <n v="9571"/>
    <n v="288159"/>
    <n v="0"/>
    <x v="4"/>
  </r>
  <r>
    <x v="9"/>
    <x v="7"/>
    <x v="1"/>
    <x v="0"/>
    <x v="30"/>
    <x v="3"/>
    <n v="0"/>
    <n v="293998"/>
    <n v="0"/>
    <x v="4"/>
  </r>
  <r>
    <x v="9"/>
    <x v="7"/>
    <x v="1"/>
    <x v="0"/>
    <x v="30"/>
    <x v="4"/>
    <n v="0"/>
    <n v="299936"/>
    <n v="0"/>
    <x v="4"/>
  </r>
  <r>
    <x v="9"/>
    <x v="7"/>
    <x v="1"/>
    <x v="0"/>
    <x v="30"/>
    <x v="5"/>
    <n v="0"/>
    <n v="304375"/>
    <n v="0"/>
    <x v="4"/>
  </r>
  <r>
    <x v="9"/>
    <x v="7"/>
    <x v="1"/>
    <x v="0"/>
    <x v="30"/>
    <x v="6"/>
    <n v="0"/>
    <n v="309320"/>
    <n v="0"/>
    <x v="4"/>
  </r>
  <r>
    <x v="9"/>
    <x v="7"/>
    <x v="1"/>
    <x v="0"/>
    <x v="30"/>
    <x v="7"/>
    <n v="0"/>
    <n v="314813"/>
    <n v="0"/>
    <x v="4"/>
  </r>
  <r>
    <x v="9"/>
    <x v="7"/>
    <x v="1"/>
    <x v="0"/>
    <x v="30"/>
    <x v="8"/>
    <n v="0"/>
    <n v="320673"/>
    <n v="0"/>
    <x v="4"/>
  </r>
  <r>
    <x v="9"/>
    <x v="7"/>
    <x v="1"/>
    <x v="0"/>
    <x v="30"/>
    <x v="9"/>
    <n v="0"/>
    <n v="327008"/>
    <n v="0"/>
    <x v="4"/>
  </r>
  <r>
    <x v="9"/>
    <x v="7"/>
    <x v="1"/>
    <x v="0"/>
    <x v="30"/>
    <x v="10"/>
    <n v="0"/>
    <n v="332095"/>
    <n v="0"/>
    <x v="4"/>
  </r>
  <r>
    <x v="9"/>
    <x v="7"/>
    <x v="1"/>
    <x v="0"/>
    <x v="30"/>
    <x v="11"/>
    <n v="0"/>
    <n v="337157"/>
    <n v="0"/>
    <x v="4"/>
  </r>
  <r>
    <x v="9"/>
    <x v="7"/>
    <x v="1"/>
    <x v="0"/>
    <x v="30"/>
    <x v="12"/>
    <n v="0"/>
    <n v="341605"/>
    <n v="0"/>
    <x v="4"/>
  </r>
  <r>
    <x v="9"/>
    <x v="7"/>
    <x v="1"/>
    <x v="0"/>
    <x v="30"/>
    <x v="13"/>
    <n v="0"/>
    <n v="345852"/>
    <n v="0"/>
    <x v="4"/>
  </r>
  <r>
    <x v="9"/>
    <x v="7"/>
    <x v="1"/>
    <x v="0"/>
    <x v="30"/>
    <x v="14"/>
    <n v="0"/>
    <n v="350844"/>
    <n v="0"/>
    <x v="4"/>
  </r>
  <r>
    <x v="9"/>
    <x v="7"/>
    <x v="1"/>
    <x v="0"/>
    <x v="30"/>
    <x v="15"/>
    <n v="0"/>
    <n v="356358"/>
    <n v="0"/>
    <x v="4"/>
  </r>
  <r>
    <x v="9"/>
    <x v="7"/>
    <x v="1"/>
    <x v="0"/>
    <x v="30"/>
    <x v="16"/>
    <n v="0"/>
    <n v="361427"/>
    <n v="0"/>
    <x v="4"/>
  </r>
  <r>
    <x v="9"/>
    <x v="7"/>
    <x v="1"/>
    <x v="0"/>
    <x v="30"/>
    <x v="17"/>
    <n v="0"/>
    <n v="365044"/>
    <n v="0"/>
    <x v="4"/>
  </r>
  <r>
    <x v="9"/>
    <x v="7"/>
    <x v="1"/>
    <x v="0"/>
    <x v="30"/>
    <x v="18"/>
    <n v="0"/>
    <n v="367558"/>
    <n v="0"/>
    <x v="4"/>
  </r>
  <r>
    <x v="9"/>
    <x v="7"/>
    <x v="1"/>
    <x v="0"/>
    <x v="30"/>
    <x v="19"/>
    <n v="0"/>
    <n v="369813"/>
    <n v="0"/>
    <x v="4"/>
  </r>
  <r>
    <x v="9"/>
    <x v="7"/>
    <x v="1"/>
    <x v="0"/>
    <x v="30"/>
    <x v="20"/>
    <n v="0"/>
    <n v="365209"/>
    <n v="0"/>
    <x v="4"/>
  </r>
  <r>
    <x v="9"/>
    <x v="7"/>
    <x v="1"/>
    <x v="0"/>
    <x v="30"/>
    <x v="21"/>
    <n v="0"/>
    <n v="361353"/>
    <n v="0"/>
    <x v="4"/>
  </r>
  <r>
    <x v="9"/>
    <x v="7"/>
    <x v="1"/>
    <x v="0"/>
    <x v="30"/>
    <x v="22"/>
    <n v="0"/>
    <n v="358895"/>
    <n v="0"/>
    <x v="4"/>
  </r>
  <r>
    <x v="9"/>
    <x v="7"/>
    <x v="1"/>
    <x v="0"/>
    <x v="30"/>
    <x v="23"/>
    <n v="0"/>
    <n v="357147"/>
    <n v="0"/>
    <x v="4"/>
  </r>
  <r>
    <x v="9"/>
    <x v="7"/>
    <x v="1"/>
    <x v="0"/>
    <x v="30"/>
    <x v="24"/>
    <n v="0"/>
    <n v="355859"/>
    <n v="0"/>
    <x v="4"/>
  </r>
  <r>
    <x v="9"/>
    <x v="7"/>
    <x v="1"/>
    <x v="0"/>
    <x v="30"/>
    <x v="25"/>
    <n v="0"/>
    <n v="354977"/>
    <n v="0"/>
    <x v="4"/>
  </r>
  <r>
    <x v="9"/>
    <x v="7"/>
    <x v="1"/>
    <x v="0"/>
    <x v="30"/>
    <x v="26"/>
    <n v="0"/>
    <n v="354438"/>
    <n v="0"/>
    <x v="4"/>
  </r>
  <r>
    <x v="9"/>
    <x v="7"/>
    <x v="1"/>
    <x v="0"/>
    <x v="30"/>
    <x v="27"/>
    <n v="0"/>
    <n v="354105"/>
    <n v="0"/>
    <x v="4"/>
  </r>
  <r>
    <x v="9"/>
    <x v="7"/>
    <x v="1"/>
    <x v="0"/>
    <x v="30"/>
    <x v="28"/>
    <n v="0"/>
    <n v="354072"/>
    <n v="0"/>
    <x v="4"/>
  </r>
  <r>
    <x v="9"/>
    <x v="7"/>
    <x v="1"/>
    <x v="0"/>
    <x v="30"/>
    <x v="29"/>
    <n v="0"/>
    <n v="354261"/>
    <n v="0"/>
    <x v="4"/>
  </r>
  <r>
    <x v="9"/>
    <x v="7"/>
    <x v="1"/>
    <x v="0"/>
    <x v="30"/>
    <x v="30"/>
    <n v="0"/>
    <n v="354693"/>
    <n v="0"/>
    <x v="4"/>
  </r>
  <r>
    <x v="9"/>
    <x v="7"/>
    <x v="2"/>
    <x v="0"/>
    <x v="30"/>
    <x v="0"/>
    <n v="412092"/>
    <n v="179062"/>
    <n v="0"/>
    <x v="4"/>
  </r>
  <r>
    <x v="9"/>
    <x v="7"/>
    <x v="2"/>
    <x v="0"/>
    <x v="30"/>
    <x v="1"/>
    <n v="19877"/>
    <n v="117409"/>
    <n v="0"/>
    <x v="4"/>
  </r>
  <r>
    <x v="9"/>
    <x v="7"/>
    <x v="2"/>
    <x v="0"/>
    <x v="30"/>
    <x v="2"/>
    <n v="2731"/>
    <n v="114098"/>
    <n v="0"/>
    <x v="4"/>
  </r>
  <r>
    <x v="9"/>
    <x v="7"/>
    <x v="2"/>
    <x v="0"/>
    <x v="30"/>
    <x v="3"/>
    <n v="0"/>
    <n v="112592"/>
    <n v="0"/>
    <x v="4"/>
  </r>
  <r>
    <x v="9"/>
    <x v="7"/>
    <x v="2"/>
    <x v="0"/>
    <x v="30"/>
    <x v="4"/>
    <n v="0"/>
    <n v="111963"/>
    <n v="0"/>
    <x v="4"/>
  </r>
  <r>
    <x v="9"/>
    <x v="7"/>
    <x v="2"/>
    <x v="0"/>
    <x v="30"/>
    <x v="5"/>
    <n v="0"/>
    <n v="110760"/>
    <n v="0"/>
    <x v="4"/>
  </r>
  <r>
    <x v="9"/>
    <x v="7"/>
    <x v="2"/>
    <x v="0"/>
    <x v="30"/>
    <x v="6"/>
    <n v="0"/>
    <n v="110188"/>
    <n v="0"/>
    <x v="4"/>
  </r>
  <r>
    <x v="9"/>
    <x v="7"/>
    <x v="2"/>
    <x v="0"/>
    <x v="30"/>
    <x v="7"/>
    <n v="0"/>
    <n v="110230"/>
    <n v="0"/>
    <x v="4"/>
  </r>
  <r>
    <x v="9"/>
    <x v="7"/>
    <x v="2"/>
    <x v="0"/>
    <x v="30"/>
    <x v="8"/>
    <n v="0"/>
    <n v="110524"/>
    <n v="0"/>
    <x v="4"/>
  </r>
  <r>
    <x v="9"/>
    <x v="7"/>
    <x v="2"/>
    <x v="0"/>
    <x v="30"/>
    <x v="9"/>
    <n v="0"/>
    <n v="110808"/>
    <n v="0"/>
    <x v="4"/>
  </r>
  <r>
    <x v="9"/>
    <x v="7"/>
    <x v="2"/>
    <x v="0"/>
    <x v="30"/>
    <x v="10"/>
    <n v="0"/>
    <n v="109807"/>
    <n v="0"/>
    <x v="4"/>
  </r>
  <r>
    <x v="9"/>
    <x v="7"/>
    <x v="2"/>
    <x v="0"/>
    <x v="30"/>
    <x v="11"/>
    <n v="0"/>
    <n v="109244"/>
    <n v="0"/>
    <x v="4"/>
  </r>
  <r>
    <x v="9"/>
    <x v="7"/>
    <x v="2"/>
    <x v="0"/>
    <x v="30"/>
    <x v="12"/>
    <n v="0"/>
    <n v="108452"/>
    <n v="0"/>
    <x v="4"/>
  </r>
  <r>
    <x v="9"/>
    <x v="7"/>
    <x v="2"/>
    <x v="0"/>
    <x v="30"/>
    <x v="13"/>
    <n v="0"/>
    <n v="107552"/>
    <n v="0"/>
    <x v="4"/>
  </r>
  <r>
    <x v="9"/>
    <x v="7"/>
    <x v="2"/>
    <x v="0"/>
    <x v="30"/>
    <x v="14"/>
    <n v="0"/>
    <n v="106854"/>
    <n v="0"/>
    <x v="4"/>
  </r>
  <r>
    <x v="9"/>
    <x v="7"/>
    <x v="2"/>
    <x v="0"/>
    <x v="30"/>
    <x v="15"/>
    <n v="0"/>
    <n v="106257"/>
    <n v="0"/>
    <x v="4"/>
  </r>
  <r>
    <x v="9"/>
    <x v="7"/>
    <x v="2"/>
    <x v="0"/>
    <x v="30"/>
    <x v="16"/>
    <n v="0"/>
    <n v="105446"/>
    <n v="0"/>
    <x v="4"/>
  </r>
  <r>
    <x v="9"/>
    <x v="7"/>
    <x v="2"/>
    <x v="0"/>
    <x v="30"/>
    <x v="17"/>
    <n v="0"/>
    <n v="104225"/>
    <n v="0"/>
    <x v="4"/>
  </r>
  <r>
    <x v="9"/>
    <x v="7"/>
    <x v="2"/>
    <x v="0"/>
    <x v="30"/>
    <x v="18"/>
    <n v="0"/>
    <n v="102840"/>
    <n v="0"/>
    <x v="4"/>
  </r>
  <r>
    <x v="9"/>
    <x v="7"/>
    <x v="2"/>
    <x v="0"/>
    <x v="30"/>
    <x v="19"/>
    <n v="0"/>
    <n v="101743"/>
    <n v="0"/>
    <x v="4"/>
  </r>
  <r>
    <x v="9"/>
    <x v="7"/>
    <x v="2"/>
    <x v="0"/>
    <x v="30"/>
    <x v="20"/>
    <n v="0"/>
    <n v="98880"/>
    <n v="0"/>
    <x v="4"/>
  </r>
  <r>
    <x v="9"/>
    <x v="7"/>
    <x v="2"/>
    <x v="0"/>
    <x v="30"/>
    <x v="21"/>
    <n v="0"/>
    <n v="96342"/>
    <n v="0"/>
    <x v="4"/>
  </r>
  <r>
    <x v="9"/>
    <x v="7"/>
    <x v="2"/>
    <x v="0"/>
    <x v="30"/>
    <x v="22"/>
    <n v="0"/>
    <n v="94063"/>
    <n v="0"/>
    <x v="4"/>
  </r>
  <r>
    <x v="9"/>
    <x v="7"/>
    <x v="2"/>
    <x v="0"/>
    <x v="30"/>
    <x v="23"/>
    <n v="0"/>
    <n v="92076"/>
    <n v="0"/>
    <x v="4"/>
  </r>
  <r>
    <x v="9"/>
    <x v="7"/>
    <x v="2"/>
    <x v="0"/>
    <x v="30"/>
    <x v="24"/>
    <n v="0"/>
    <n v="90348"/>
    <n v="0"/>
    <x v="4"/>
  </r>
  <r>
    <x v="9"/>
    <x v="7"/>
    <x v="2"/>
    <x v="0"/>
    <x v="30"/>
    <x v="25"/>
    <n v="0"/>
    <n v="88765"/>
    <n v="0"/>
    <x v="4"/>
  </r>
  <r>
    <x v="9"/>
    <x v="7"/>
    <x v="2"/>
    <x v="0"/>
    <x v="30"/>
    <x v="26"/>
    <n v="0"/>
    <n v="87278"/>
    <n v="0"/>
    <x v="4"/>
  </r>
  <r>
    <x v="9"/>
    <x v="7"/>
    <x v="2"/>
    <x v="0"/>
    <x v="30"/>
    <x v="27"/>
    <n v="0"/>
    <n v="85857"/>
    <n v="0"/>
    <x v="4"/>
  </r>
  <r>
    <x v="9"/>
    <x v="7"/>
    <x v="2"/>
    <x v="0"/>
    <x v="30"/>
    <x v="28"/>
    <n v="0"/>
    <n v="84715"/>
    <n v="0"/>
    <x v="4"/>
  </r>
  <r>
    <x v="9"/>
    <x v="7"/>
    <x v="2"/>
    <x v="0"/>
    <x v="30"/>
    <x v="29"/>
    <n v="0"/>
    <n v="83618"/>
    <n v="0"/>
    <x v="4"/>
  </r>
  <r>
    <x v="9"/>
    <x v="7"/>
    <x v="2"/>
    <x v="0"/>
    <x v="30"/>
    <x v="30"/>
    <n v="0"/>
    <n v="82577"/>
    <n v="0"/>
    <x v="4"/>
  </r>
  <r>
    <x v="9"/>
    <x v="8"/>
    <x v="0"/>
    <x v="0"/>
    <x v="30"/>
    <x v="0"/>
    <n v="16773351"/>
    <n v="7288344"/>
    <n v="0"/>
    <x v="4"/>
  </r>
  <r>
    <x v="9"/>
    <x v="8"/>
    <x v="0"/>
    <x v="0"/>
    <x v="30"/>
    <x v="1"/>
    <n v="51548"/>
    <n v="4641454"/>
    <n v="0"/>
    <x v="4"/>
  </r>
  <r>
    <x v="9"/>
    <x v="8"/>
    <x v="0"/>
    <x v="0"/>
    <x v="30"/>
    <x v="2"/>
    <n v="4921"/>
    <n v="4625519"/>
    <n v="0"/>
    <x v="4"/>
  </r>
  <r>
    <x v="9"/>
    <x v="8"/>
    <x v="0"/>
    <x v="0"/>
    <x v="30"/>
    <x v="3"/>
    <n v="0"/>
    <n v="4573152"/>
    <n v="0"/>
    <x v="4"/>
  </r>
  <r>
    <x v="9"/>
    <x v="8"/>
    <x v="0"/>
    <x v="0"/>
    <x v="30"/>
    <x v="4"/>
    <n v="0"/>
    <n v="4514213"/>
    <n v="0"/>
    <x v="4"/>
  </r>
  <r>
    <x v="9"/>
    <x v="8"/>
    <x v="0"/>
    <x v="0"/>
    <x v="30"/>
    <x v="5"/>
    <n v="0"/>
    <n v="4492832"/>
    <n v="0"/>
    <x v="4"/>
  </r>
  <r>
    <x v="9"/>
    <x v="8"/>
    <x v="0"/>
    <x v="0"/>
    <x v="30"/>
    <x v="6"/>
    <n v="0"/>
    <n v="4505947"/>
    <n v="0"/>
    <x v="4"/>
  </r>
  <r>
    <x v="9"/>
    <x v="8"/>
    <x v="0"/>
    <x v="0"/>
    <x v="30"/>
    <x v="7"/>
    <n v="0"/>
    <n v="4545559"/>
    <n v="0"/>
    <x v="4"/>
  </r>
  <r>
    <x v="9"/>
    <x v="8"/>
    <x v="0"/>
    <x v="0"/>
    <x v="30"/>
    <x v="8"/>
    <n v="0"/>
    <n v="4597582"/>
    <n v="0"/>
    <x v="4"/>
  </r>
  <r>
    <x v="9"/>
    <x v="8"/>
    <x v="0"/>
    <x v="0"/>
    <x v="30"/>
    <x v="9"/>
    <n v="0"/>
    <n v="4636392"/>
    <n v="0"/>
    <x v="4"/>
  </r>
  <r>
    <x v="9"/>
    <x v="8"/>
    <x v="0"/>
    <x v="0"/>
    <x v="30"/>
    <x v="10"/>
    <n v="0"/>
    <n v="4646614"/>
    <n v="0"/>
    <x v="4"/>
  </r>
  <r>
    <x v="9"/>
    <x v="8"/>
    <x v="0"/>
    <x v="0"/>
    <x v="30"/>
    <x v="11"/>
    <n v="0"/>
    <n v="4641661"/>
    <n v="0"/>
    <x v="4"/>
  </r>
  <r>
    <x v="9"/>
    <x v="8"/>
    <x v="0"/>
    <x v="0"/>
    <x v="30"/>
    <x v="12"/>
    <n v="0"/>
    <n v="4637708"/>
    <n v="0"/>
    <x v="4"/>
  </r>
  <r>
    <x v="9"/>
    <x v="8"/>
    <x v="0"/>
    <x v="0"/>
    <x v="30"/>
    <x v="13"/>
    <n v="0"/>
    <n v="4631313"/>
    <n v="0"/>
    <x v="4"/>
  </r>
  <r>
    <x v="9"/>
    <x v="8"/>
    <x v="0"/>
    <x v="0"/>
    <x v="30"/>
    <x v="14"/>
    <n v="0"/>
    <n v="4618731"/>
    <n v="0"/>
    <x v="4"/>
  </r>
  <r>
    <x v="9"/>
    <x v="8"/>
    <x v="0"/>
    <x v="0"/>
    <x v="30"/>
    <x v="15"/>
    <n v="0"/>
    <n v="4603296"/>
    <n v="0"/>
    <x v="4"/>
  </r>
  <r>
    <x v="9"/>
    <x v="8"/>
    <x v="0"/>
    <x v="0"/>
    <x v="30"/>
    <x v="16"/>
    <n v="0"/>
    <n v="4591120"/>
    <n v="0"/>
    <x v="4"/>
  </r>
  <r>
    <x v="9"/>
    <x v="8"/>
    <x v="0"/>
    <x v="0"/>
    <x v="30"/>
    <x v="17"/>
    <n v="0"/>
    <n v="4578934"/>
    <n v="0"/>
    <x v="4"/>
  </r>
  <r>
    <x v="9"/>
    <x v="8"/>
    <x v="0"/>
    <x v="0"/>
    <x v="30"/>
    <x v="18"/>
    <n v="0"/>
    <n v="4570923"/>
    <n v="0"/>
    <x v="4"/>
  </r>
  <r>
    <x v="9"/>
    <x v="8"/>
    <x v="0"/>
    <x v="0"/>
    <x v="30"/>
    <x v="19"/>
    <n v="0"/>
    <n v="4582472"/>
    <n v="0"/>
    <x v="4"/>
  </r>
  <r>
    <x v="9"/>
    <x v="8"/>
    <x v="0"/>
    <x v="0"/>
    <x v="30"/>
    <x v="20"/>
    <n v="0"/>
    <n v="4510358"/>
    <n v="0"/>
    <x v="4"/>
  </r>
  <r>
    <x v="9"/>
    <x v="8"/>
    <x v="0"/>
    <x v="0"/>
    <x v="30"/>
    <x v="21"/>
    <n v="0"/>
    <n v="4436319"/>
    <n v="0"/>
    <x v="4"/>
  </r>
  <r>
    <x v="9"/>
    <x v="8"/>
    <x v="0"/>
    <x v="0"/>
    <x v="30"/>
    <x v="22"/>
    <n v="0"/>
    <n v="4374157"/>
    <n v="0"/>
    <x v="4"/>
  </r>
  <r>
    <x v="9"/>
    <x v="8"/>
    <x v="0"/>
    <x v="0"/>
    <x v="30"/>
    <x v="23"/>
    <n v="0"/>
    <n v="4320980"/>
    <n v="0"/>
    <x v="4"/>
  </r>
  <r>
    <x v="9"/>
    <x v="8"/>
    <x v="0"/>
    <x v="0"/>
    <x v="30"/>
    <x v="24"/>
    <n v="0"/>
    <n v="4274770"/>
    <n v="0"/>
    <x v="4"/>
  </r>
  <r>
    <x v="9"/>
    <x v="8"/>
    <x v="0"/>
    <x v="0"/>
    <x v="30"/>
    <x v="25"/>
    <n v="0"/>
    <n v="4235135"/>
    <n v="0"/>
    <x v="4"/>
  </r>
  <r>
    <x v="9"/>
    <x v="8"/>
    <x v="0"/>
    <x v="0"/>
    <x v="30"/>
    <x v="26"/>
    <n v="0"/>
    <n v="4201491"/>
    <n v="0"/>
    <x v="4"/>
  </r>
  <r>
    <x v="9"/>
    <x v="8"/>
    <x v="0"/>
    <x v="0"/>
    <x v="30"/>
    <x v="27"/>
    <n v="0"/>
    <n v="4170955"/>
    <n v="0"/>
    <x v="4"/>
  </r>
  <r>
    <x v="9"/>
    <x v="8"/>
    <x v="0"/>
    <x v="0"/>
    <x v="30"/>
    <x v="28"/>
    <n v="0"/>
    <n v="4144569"/>
    <n v="0"/>
    <x v="4"/>
  </r>
  <r>
    <x v="9"/>
    <x v="8"/>
    <x v="0"/>
    <x v="0"/>
    <x v="30"/>
    <x v="29"/>
    <n v="0"/>
    <n v="4121787"/>
    <n v="0"/>
    <x v="4"/>
  </r>
  <r>
    <x v="9"/>
    <x v="8"/>
    <x v="0"/>
    <x v="0"/>
    <x v="30"/>
    <x v="30"/>
    <n v="0"/>
    <n v="4104924"/>
    <n v="0"/>
    <x v="4"/>
  </r>
  <r>
    <x v="9"/>
    <x v="8"/>
    <x v="1"/>
    <x v="0"/>
    <x v="30"/>
    <x v="0"/>
    <n v="2710820"/>
    <n v="1177903"/>
    <n v="0"/>
    <x v="4"/>
  </r>
  <r>
    <x v="9"/>
    <x v="8"/>
    <x v="1"/>
    <x v="0"/>
    <x v="30"/>
    <x v="1"/>
    <n v="8477"/>
    <n v="753770"/>
    <n v="0"/>
    <x v="4"/>
  </r>
  <r>
    <x v="9"/>
    <x v="8"/>
    <x v="1"/>
    <x v="0"/>
    <x v="30"/>
    <x v="2"/>
    <n v="879"/>
    <n v="757652"/>
    <n v="0"/>
    <x v="4"/>
  </r>
  <r>
    <x v="9"/>
    <x v="8"/>
    <x v="1"/>
    <x v="0"/>
    <x v="30"/>
    <x v="3"/>
    <n v="0"/>
    <n v="754747"/>
    <n v="0"/>
    <x v="4"/>
  </r>
  <r>
    <x v="9"/>
    <x v="8"/>
    <x v="1"/>
    <x v="0"/>
    <x v="30"/>
    <x v="4"/>
    <n v="0"/>
    <n v="748764"/>
    <n v="0"/>
    <x v="4"/>
  </r>
  <r>
    <x v="9"/>
    <x v="8"/>
    <x v="1"/>
    <x v="0"/>
    <x v="30"/>
    <x v="5"/>
    <n v="0"/>
    <n v="749531"/>
    <n v="0"/>
    <x v="4"/>
  </r>
  <r>
    <x v="9"/>
    <x v="8"/>
    <x v="1"/>
    <x v="0"/>
    <x v="30"/>
    <x v="6"/>
    <n v="0"/>
    <n v="755810"/>
    <n v="0"/>
    <x v="4"/>
  </r>
  <r>
    <x v="9"/>
    <x v="8"/>
    <x v="1"/>
    <x v="0"/>
    <x v="30"/>
    <x v="7"/>
    <n v="0"/>
    <n v="766505"/>
    <n v="0"/>
    <x v="4"/>
  </r>
  <r>
    <x v="9"/>
    <x v="8"/>
    <x v="1"/>
    <x v="0"/>
    <x v="30"/>
    <x v="8"/>
    <n v="0"/>
    <n v="779255"/>
    <n v="0"/>
    <x v="4"/>
  </r>
  <r>
    <x v="9"/>
    <x v="8"/>
    <x v="1"/>
    <x v="0"/>
    <x v="30"/>
    <x v="9"/>
    <n v="0"/>
    <n v="789698"/>
    <n v="0"/>
    <x v="4"/>
  </r>
  <r>
    <x v="9"/>
    <x v="8"/>
    <x v="1"/>
    <x v="0"/>
    <x v="30"/>
    <x v="10"/>
    <n v="0"/>
    <n v="794910"/>
    <n v="0"/>
    <x v="4"/>
  </r>
  <r>
    <x v="9"/>
    <x v="8"/>
    <x v="1"/>
    <x v="0"/>
    <x v="30"/>
    <x v="11"/>
    <n v="0"/>
    <n v="797903"/>
    <n v="0"/>
    <x v="4"/>
  </r>
  <r>
    <x v="9"/>
    <x v="8"/>
    <x v="1"/>
    <x v="0"/>
    <x v="30"/>
    <x v="12"/>
    <n v="0"/>
    <n v="800965"/>
    <n v="0"/>
    <x v="4"/>
  </r>
  <r>
    <x v="9"/>
    <x v="8"/>
    <x v="1"/>
    <x v="0"/>
    <x v="30"/>
    <x v="13"/>
    <n v="0"/>
    <n v="803487"/>
    <n v="0"/>
    <x v="4"/>
  </r>
  <r>
    <x v="9"/>
    <x v="8"/>
    <x v="1"/>
    <x v="0"/>
    <x v="30"/>
    <x v="14"/>
    <n v="0"/>
    <n v="804770"/>
    <n v="0"/>
    <x v="4"/>
  </r>
  <r>
    <x v="9"/>
    <x v="8"/>
    <x v="1"/>
    <x v="0"/>
    <x v="30"/>
    <x v="15"/>
    <n v="0"/>
    <n v="805427"/>
    <n v="0"/>
    <x v="4"/>
  </r>
  <r>
    <x v="9"/>
    <x v="8"/>
    <x v="1"/>
    <x v="0"/>
    <x v="30"/>
    <x v="16"/>
    <n v="0"/>
    <n v="806563"/>
    <n v="0"/>
    <x v="4"/>
  </r>
  <r>
    <x v="9"/>
    <x v="8"/>
    <x v="1"/>
    <x v="0"/>
    <x v="30"/>
    <x v="17"/>
    <n v="0"/>
    <n v="807236"/>
    <n v="0"/>
    <x v="4"/>
  </r>
  <r>
    <x v="9"/>
    <x v="8"/>
    <x v="1"/>
    <x v="0"/>
    <x v="30"/>
    <x v="18"/>
    <n v="0"/>
    <n v="808428"/>
    <n v="0"/>
    <x v="4"/>
  </r>
  <r>
    <x v="9"/>
    <x v="8"/>
    <x v="1"/>
    <x v="0"/>
    <x v="30"/>
    <x v="19"/>
    <n v="0"/>
    <n v="812867"/>
    <n v="0"/>
    <x v="4"/>
  </r>
  <r>
    <x v="9"/>
    <x v="8"/>
    <x v="1"/>
    <x v="0"/>
    <x v="30"/>
    <x v="20"/>
    <n v="0"/>
    <n v="802092"/>
    <n v="0"/>
    <x v="4"/>
  </r>
  <r>
    <x v="9"/>
    <x v="8"/>
    <x v="1"/>
    <x v="0"/>
    <x v="30"/>
    <x v="21"/>
    <n v="0"/>
    <n v="790847"/>
    <n v="0"/>
    <x v="4"/>
  </r>
  <r>
    <x v="9"/>
    <x v="8"/>
    <x v="1"/>
    <x v="0"/>
    <x v="30"/>
    <x v="22"/>
    <n v="0"/>
    <n v="781389"/>
    <n v="0"/>
    <x v="4"/>
  </r>
  <r>
    <x v="9"/>
    <x v="8"/>
    <x v="1"/>
    <x v="0"/>
    <x v="30"/>
    <x v="23"/>
    <n v="0"/>
    <n v="773463"/>
    <n v="0"/>
    <x v="4"/>
  </r>
  <r>
    <x v="9"/>
    <x v="8"/>
    <x v="1"/>
    <x v="0"/>
    <x v="30"/>
    <x v="24"/>
    <n v="0"/>
    <n v="766813"/>
    <n v="0"/>
    <x v="4"/>
  </r>
  <r>
    <x v="9"/>
    <x v="8"/>
    <x v="1"/>
    <x v="0"/>
    <x v="30"/>
    <x v="25"/>
    <n v="0"/>
    <n v="761264"/>
    <n v="0"/>
    <x v="4"/>
  </r>
  <r>
    <x v="9"/>
    <x v="8"/>
    <x v="1"/>
    <x v="0"/>
    <x v="30"/>
    <x v="26"/>
    <n v="0"/>
    <n v="756691"/>
    <n v="0"/>
    <x v="4"/>
  </r>
  <r>
    <x v="9"/>
    <x v="8"/>
    <x v="1"/>
    <x v="0"/>
    <x v="30"/>
    <x v="27"/>
    <n v="0"/>
    <n v="752617"/>
    <n v="0"/>
    <x v="4"/>
  </r>
  <r>
    <x v="9"/>
    <x v="8"/>
    <x v="1"/>
    <x v="0"/>
    <x v="30"/>
    <x v="28"/>
    <n v="0"/>
    <n v="749238"/>
    <n v="0"/>
    <x v="4"/>
  </r>
  <r>
    <x v="9"/>
    <x v="8"/>
    <x v="1"/>
    <x v="0"/>
    <x v="30"/>
    <x v="29"/>
    <n v="0"/>
    <n v="746451"/>
    <n v="0"/>
    <x v="4"/>
  </r>
  <r>
    <x v="9"/>
    <x v="8"/>
    <x v="1"/>
    <x v="0"/>
    <x v="30"/>
    <x v="30"/>
    <n v="0"/>
    <n v="744671"/>
    <n v="0"/>
    <x v="4"/>
  </r>
  <r>
    <x v="9"/>
    <x v="8"/>
    <x v="2"/>
    <x v="0"/>
    <x v="30"/>
    <x v="0"/>
    <n v="494519"/>
    <n v="214878"/>
    <n v="0"/>
    <x v="4"/>
  </r>
  <r>
    <x v="9"/>
    <x v="8"/>
    <x v="2"/>
    <x v="0"/>
    <x v="30"/>
    <x v="1"/>
    <n v="1424"/>
    <n v="134603"/>
    <n v="0"/>
    <x v="4"/>
  </r>
  <r>
    <x v="9"/>
    <x v="8"/>
    <x v="2"/>
    <x v="0"/>
    <x v="30"/>
    <x v="2"/>
    <n v="124"/>
    <n v="132334"/>
    <n v="0"/>
    <x v="4"/>
  </r>
  <r>
    <x v="9"/>
    <x v="8"/>
    <x v="2"/>
    <x v="0"/>
    <x v="30"/>
    <x v="3"/>
    <n v="0"/>
    <n v="129256"/>
    <n v="0"/>
    <x v="4"/>
  </r>
  <r>
    <x v="9"/>
    <x v="8"/>
    <x v="2"/>
    <x v="0"/>
    <x v="30"/>
    <x v="4"/>
    <n v="0"/>
    <n v="126166"/>
    <n v="0"/>
    <x v="4"/>
  </r>
  <r>
    <x v="9"/>
    <x v="8"/>
    <x v="2"/>
    <x v="0"/>
    <x v="30"/>
    <x v="5"/>
    <n v="0"/>
    <n v="124354"/>
    <n v="0"/>
    <x v="4"/>
  </r>
  <r>
    <x v="9"/>
    <x v="8"/>
    <x v="2"/>
    <x v="0"/>
    <x v="30"/>
    <x v="6"/>
    <n v="0"/>
    <n v="123773"/>
    <n v="0"/>
    <x v="4"/>
  </r>
  <r>
    <x v="9"/>
    <x v="8"/>
    <x v="2"/>
    <x v="0"/>
    <x v="30"/>
    <x v="7"/>
    <n v="0"/>
    <n v="124204"/>
    <n v="0"/>
    <x v="4"/>
  </r>
  <r>
    <x v="9"/>
    <x v="8"/>
    <x v="2"/>
    <x v="0"/>
    <x v="30"/>
    <x v="8"/>
    <n v="0"/>
    <n v="125016"/>
    <n v="0"/>
    <x v="4"/>
  </r>
  <r>
    <x v="9"/>
    <x v="8"/>
    <x v="2"/>
    <x v="0"/>
    <x v="30"/>
    <x v="9"/>
    <n v="0"/>
    <n v="125254"/>
    <n v="0"/>
    <x v="4"/>
  </r>
  <r>
    <x v="9"/>
    <x v="8"/>
    <x v="2"/>
    <x v="0"/>
    <x v="30"/>
    <x v="10"/>
    <n v="0"/>
    <n v="123766"/>
    <n v="0"/>
    <x v="4"/>
  </r>
  <r>
    <x v="9"/>
    <x v="8"/>
    <x v="2"/>
    <x v="0"/>
    <x v="30"/>
    <x v="11"/>
    <n v="0"/>
    <n v="122630"/>
    <n v="0"/>
    <x v="4"/>
  </r>
  <r>
    <x v="9"/>
    <x v="8"/>
    <x v="2"/>
    <x v="0"/>
    <x v="30"/>
    <x v="12"/>
    <n v="0"/>
    <n v="121455"/>
    <n v="0"/>
    <x v="4"/>
  </r>
  <r>
    <x v="9"/>
    <x v="8"/>
    <x v="2"/>
    <x v="0"/>
    <x v="30"/>
    <x v="13"/>
    <n v="0"/>
    <n v="120104"/>
    <n v="0"/>
    <x v="4"/>
  </r>
  <r>
    <x v="9"/>
    <x v="8"/>
    <x v="2"/>
    <x v="0"/>
    <x v="30"/>
    <x v="14"/>
    <n v="0"/>
    <n v="118482"/>
    <n v="0"/>
    <x v="4"/>
  </r>
  <r>
    <x v="9"/>
    <x v="8"/>
    <x v="2"/>
    <x v="0"/>
    <x v="30"/>
    <x v="15"/>
    <n v="0"/>
    <n v="116670"/>
    <n v="0"/>
    <x v="4"/>
  </r>
  <r>
    <x v="9"/>
    <x v="8"/>
    <x v="2"/>
    <x v="0"/>
    <x v="30"/>
    <x v="16"/>
    <n v="0"/>
    <n v="114820"/>
    <n v="0"/>
    <x v="4"/>
  </r>
  <r>
    <x v="9"/>
    <x v="8"/>
    <x v="2"/>
    <x v="0"/>
    <x v="30"/>
    <x v="17"/>
    <n v="0"/>
    <n v="112800"/>
    <n v="0"/>
    <x v="4"/>
  </r>
  <r>
    <x v="9"/>
    <x v="8"/>
    <x v="2"/>
    <x v="0"/>
    <x v="30"/>
    <x v="18"/>
    <n v="0"/>
    <n v="110955"/>
    <n v="0"/>
    <x v="4"/>
  </r>
  <r>
    <x v="9"/>
    <x v="8"/>
    <x v="2"/>
    <x v="0"/>
    <x v="30"/>
    <x v="19"/>
    <n v="0"/>
    <n v="109913"/>
    <n v="0"/>
    <x v="4"/>
  </r>
  <r>
    <x v="9"/>
    <x v="8"/>
    <x v="2"/>
    <x v="0"/>
    <x v="30"/>
    <x v="20"/>
    <n v="0"/>
    <n v="106854"/>
    <n v="0"/>
    <x v="4"/>
  </r>
  <r>
    <x v="9"/>
    <x v="8"/>
    <x v="2"/>
    <x v="0"/>
    <x v="30"/>
    <x v="21"/>
    <n v="0"/>
    <n v="103806"/>
    <n v="0"/>
    <x v="4"/>
  </r>
  <r>
    <x v="9"/>
    <x v="8"/>
    <x v="2"/>
    <x v="0"/>
    <x v="30"/>
    <x v="22"/>
    <n v="0"/>
    <n v="100786"/>
    <n v="0"/>
    <x v="4"/>
  </r>
  <r>
    <x v="9"/>
    <x v="8"/>
    <x v="2"/>
    <x v="0"/>
    <x v="30"/>
    <x v="23"/>
    <n v="0"/>
    <n v="98069"/>
    <n v="0"/>
    <x v="4"/>
  </r>
  <r>
    <x v="9"/>
    <x v="8"/>
    <x v="2"/>
    <x v="0"/>
    <x v="30"/>
    <x v="24"/>
    <n v="0"/>
    <n v="95677"/>
    <n v="0"/>
    <x v="4"/>
  </r>
  <r>
    <x v="9"/>
    <x v="8"/>
    <x v="2"/>
    <x v="0"/>
    <x v="30"/>
    <x v="25"/>
    <n v="0"/>
    <n v="93469"/>
    <n v="0"/>
    <x v="4"/>
  </r>
  <r>
    <x v="9"/>
    <x v="8"/>
    <x v="2"/>
    <x v="0"/>
    <x v="30"/>
    <x v="26"/>
    <n v="0"/>
    <n v="91398"/>
    <n v="0"/>
    <x v="4"/>
  </r>
  <r>
    <x v="9"/>
    <x v="8"/>
    <x v="2"/>
    <x v="0"/>
    <x v="30"/>
    <x v="27"/>
    <n v="0"/>
    <n v="89408"/>
    <n v="0"/>
    <x v="4"/>
  </r>
  <r>
    <x v="9"/>
    <x v="8"/>
    <x v="2"/>
    <x v="0"/>
    <x v="30"/>
    <x v="28"/>
    <n v="0"/>
    <n v="87751"/>
    <n v="0"/>
    <x v="4"/>
  </r>
  <r>
    <x v="9"/>
    <x v="8"/>
    <x v="2"/>
    <x v="0"/>
    <x v="30"/>
    <x v="29"/>
    <n v="0"/>
    <n v="86164"/>
    <n v="0"/>
    <x v="4"/>
  </r>
  <r>
    <x v="9"/>
    <x v="8"/>
    <x v="2"/>
    <x v="0"/>
    <x v="30"/>
    <x v="30"/>
    <n v="0"/>
    <n v="84698"/>
    <n v="0"/>
    <x v="4"/>
  </r>
  <r>
    <x v="9"/>
    <x v="0"/>
    <x v="0"/>
    <x v="0"/>
    <x v="30"/>
    <x v="0"/>
    <n v="7333204"/>
    <n v="0"/>
    <n v="0"/>
    <x v="2"/>
  </r>
  <r>
    <x v="9"/>
    <x v="0"/>
    <x v="0"/>
    <x v="0"/>
    <x v="30"/>
    <x v="1"/>
    <n v="6506176"/>
    <n v="0"/>
    <n v="0"/>
    <x v="2"/>
  </r>
  <r>
    <x v="9"/>
    <x v="0"/>
    <x v="0"/>
    <x v="0"/>
    <x v="30"/>
    <x v="2"/>
    <n v="5676330"/>
    <n v="0"/>
    <n v="0"/>
    <x v="2"/>
  </r>
  <r>
    <x v="9"/>
    <x v="0"/>
    <x v="0"/>
    <x v="0"/>
    <x v="30"/>
    <x v="3"/>
    <n v="4846448"/>
    <n v="0"/>
    <n v="0"/>
    <x v="2"/>
  </r>
  <r>
    <x v="9"/>
    <x v="0"/>
    <x v="0"/>
    <x v="0"/>
    <x v="30"/>
    <x v="4"/>
    <n v="4016580"/>
    <n v="0"/>
    <n v="0"/>
    <x v="2"/>
  </r>
  <r>
    <x v="9"/>
    <x v="0"/>
    <x v="0"/>
    <x v="0"/>
    <x v="30"/>
    <x v="5"/>
    <n v="3186700"/>
    <n v="0"/>
    <n v="0"/>
    <x v="2"/>
  </r>
  <r>
    <x v="9"/>
    <x v="0"/>
    <x v="0"/>
    <x v="0"/>
    <x v="30"/>
    <x v="6"/>
    <n v="2356792"/>
    <n v="0"/>
    <n v="0"/>
    <x v="2"/>
  </r>
  <r>
    <x v="9"/>
    <x v="0"/>
    <x v="0"/>
    <x v="0"/>
    <x v="30"/>
    <x v="7"/>
    <n v="1526889"/>
    <n v="0"/>
    <n v="0"/>
    <x v="2"/>
  </r>
  <r>
    <x v="9"/>
    <x v="0"/>
    <x v="0"/>
    <x v="0"/>
    <x v="30"/>
    <x v="8"/>
    <n v="697011"/>
    <n v="0"/>
    <n v="0"/>
    <x v="2"/>
  </r>
  <r>
    <x v="9"/>
    <x v="0"/>
    <x v="0"/>
    <x v="0"/>
    <x v="30"/>
    <x v="9"/>
    <n v="1660"/>
    <n v="0"/>
    <n v="0"/>
    <x v="2"/>
  </r>
  <r>
    <x v="9"/>
    <x v="0"/>
    <x v="0"/>
    <x v="0"/>
    <x v="30"/>
    <x v="10"/>
    <n v="1811"/>
    <n v="0"/>
    <n v="0"/>
    <x v="2"/>
  </r>
  <r>
    <x v="9"/>
    <x v="0"/>
    <x v="0"/>
    <x v="0"/>
    <x v="30"/>
    <x v="11"/>
    <n v="2187"/>
    <n v="0"/>
    <n v="0"/>
    <x v="2"/>
  </r>
  <r>
    <x v="9"/>
    <x v="0"/>
    <x v="0"/>
    <x v="0"/>
    <x v="30"/>
    <x v="12"/>
    <n v="2548"/>
    <n v="0"/>
    <n v="0"/>
    <x v="2"/>
  </r>
  <r>
    <x v="9"/>
    <x v="0"/>
    <x v="0"/>
    <x v="0"/>
    <x v="30"/>
    <x v="13"/>
    <n v="2901"/>
    <n v="0"/>
    <n v="0"/>
    <x v="2"/>
  </r>
  <r>
    <x v="9"/>
    <x v="0"/>
    <x v="0"/>
    <x v="0"/>
    <x v="30"/>
    <x v="14"/>
    <n v="3252"/>
    <n v="0"/>
    <n v="0"/>
    <x v="2"/>
  </r>
  <r>
    <x v="9"/>
    <x v="0"/>
    <x v="0"/>
    <x v="0"/>
    <x v="30"/>
    <x v="15"/>
    <n v="3601"/>
    <n v="0"/>
    <n v="0"/>
    <x v="2"/>
  </r>
  <r>
    <x v="9"/>
    <x v="0"/>
    <x v="0"/>
    <x v="0"/>
    <x v="30"/>
    <x v="16"/>
    <n v="3938"/>
    <n v="0"/>
    <n v="0"/>
    <x v="2"/>
  </r>
  <r>
    <x v="9"/>
    <x v="0"/>
    <x v="0"/>
    <x v="0"/>
    <x v="30"/>
    <x v="17"/>
    <n v="4253"/>
    <n v="0"/>
    <n v="0"/>
    <x v="2"/>
  </r>
  <r>
    <x v="9"/>
    <x v="0"/>
    <x v="0"/>
    <x v="0"/>
    <x v="30"/>
    <x v="18"/>
    <n v="4542"/>
    <n v="0"/>
    <n v="0"/>
    <x v="2"/>
  </r>
  <r>
    <x v="9"/>
    <x v="0"/>
    <x v="0"/>
    <x v="0"/>
    <x v="30"/>
    <x v="19"/>
    <n v="4592"/>
    <n v="0"/>
    <n v="0"/>
    <x v="2"/>
  </r>
  <r>
    <x v="9"/>
    <x v="0"/>
    <x v="0"/>
    <x v="0"/>
    <x v="30"/>
    <x v="20"/>
    <n v="4665"/>
    <n v="0"/>
    <n v="0"/>
    <x v="2"/>
  </r>
  <r>
    <x v="9"/>
    <x v="0"/>
    <x v="0"/>
    <x v="0"/>
    <x v="30"/>
    <x v="21"/>
    <n v="4723"/>
    <n v="0"/>
    <n v="0"/>
    <x v="2"/>
  </r>
  <r>
    <x v="9"/>
    <x v="0"/>
    <x v="0"/>
    <x v="0"/>
    <x v="30"/>
    <x v="22"/>
    <n v="4727"/>
    <n v="0"/>
    <n v="0"/>
    <x v="2"/>
  </r>
  <r>
    <x v="9"/>
    <x v="0"/>
    <x v="0"/>
    <x v="0"/>
    <x v="30"/>
    <x v="23"/>
    <n v="4712"/>
    <n v="0"/>
    <n v="0"/>
    <x v="2"/>
  </r>
  <r>
    <x v="9"/>
    <x v="0"/>
    <x v="0"/>
    <x v="0"/>
    <x v="30"/>
    <x v="24"/>
    <n v="4685"/>
    <n v="0"/>
    <n v="0"/>
    <x v="2"/>
  </r>
  <r>
    <x v="9"/>
    <x v="0"/>
    <x v="0"/>
    <x v="0"/>
    <x v="30"/>
    <x v="25"/>
    <n v="4655"/>
    <n v="0"/>
    <n v="0"/>
    <x v="2"/>
  </r>
  <r>
    <x v="9"/>
    <x v="0"/>
    <x v="0"/>
    <x v="0"/>
    <x v="30"/>
    <x v="26"/>
    <n v="4630"/>
    <n v="0"/>
    <n v="0"/>
    <x v="2"/>
  </r>
  <r>
    <x v="9"/>
    <x v="0"/>
    <x v="0"/>
    <x v="0"/>
    <x v="30"/>
    <x v="27"/>
    <n v="4621"/>
    <n v="0"/>
    <n v="0"/>
    <x v="2"/>
  </r>
  <r>
    <x v="9"/>
    <x v="0"/>
    <x v="0"/>
    <x v="0"/>
    <x v="30"/>
    <x v="28"/>
    <n v="4631"/>
    <n v="0"/>
    <n v="0"/>
    <x v="2"/>
  </r>
  <r>
    <x v="9"/>
    <x v="0"/>
    <x v="0"/>
    <x v="0"/>
    <x v="30"/>
    <x v="29"/>
    <n v="4639"/>
    <n v="0"/>
    <n v="0"/>
    <x v="2"/>
  </r>
  <r>
    <x v="9"/>
    <x v="0"/>
    <x v="0"/>
    <x v="0"/>
    <x v="30"/>
    <x v="30"/>
    <n v="4659"/>
    <n v="0"/>
    <n v="0"/>
    <x v="2"/>
  </r>
  <r>
    <x v="9"/>
    <x v="0"/>
    <x v="1"/>
    <x v="0"/>
    <x v="30"/>
    <x v="0"/>
    <n v="1477390"/>
    <n v="0"/>
    <n v="0"/>
    <x v="2"/>
  </r>
  <r>
    <x v="9"/>
    <x v="0"/>
    <x v="1"/>
    <x v="0"/>
    <x v="30"/>
    <x v="1"/>
    <n v="1310789"/>
    <n v="0"/>
    <n v="0"/>
    <x v="2"/>
  </r>
  <r>
    <x v="9"/>
    <x v="0"/>
    <x v="1"/>
    <x v="0"/>
    <x v="30"/>
    <x v="2"/>
    <n v="1143608"/>
    <n v="0"/>
    <n v="0"/>
    <x v="2"/>
  </r>
  <r>
    <x v="9"/>
    <x v="0"/>
    <x v="1"/>
    <x v="0"/>
    <x v="30"/>
    <x v="3"/>
    <n v="976416"/>
    <n v="0"/>
    <n v="0"/>
    <x v="2"/>
  </r>
  <r>
    <x v="9"/>
    <x v="0"/>
    <x v="1"/>
    <x v="0"/>
    <x v="30"/>
    <x v="4"/>
    <n v="809226"/>
    <n v="0"/>
    <n v="0"/>
    <x v="2"/>
  </r>
  <r>
    <x v="9"/>
    <x v="0"/>
    <x v="1"/>
    <x v="0"/>
    <x v="30"/>
    <x v="5"/>
    <n v="642034"/>
    <n v="0"/>
    <n v="0"/>
    <x v="2"/>
  </r>
  <r>
    <x v="9"/>
    <x v="0"/>
    <x v="1"/>
    <x v="0"/>
    <x v="30"/>
    <x v="6"/>
    <n v="474836"/>
    <n v="0"/>
    <n v="0"/>
    <x v="2"/>
  </r>
  <r>
    <x v="9"/>
    <x v="0"/>
    <x v="1"/>
    <x v="0"/>
    <x v="30"/>
    <x v="7"/>
    <n v="307639"/>
    <n v="0"/>
    <n v="0"/>
    <x v="2"/>
  </r>
  <r>
    <x v="9"/>
    <x v="0"/>
    <x v="1"/>
    <x v="0"/>
    <x v="30"/>
    <x v="8"/>
    <n v="140448"/>
    <n v="0"/>
    <n v="0"/>
    <x v="2"/>
  </r>
  <r>
    <x v="9"/>
    <x v="0"/>
    <x v="1"/>
    <x v="0"/>
    <x v="30"/>
    <x v="9"/>
    <n v="358"/>
    <n v="0"/>
    <n v="0"/>
    <x v="2"/>
  </r>
  <r>
    <x v="9"/>
    <x v="0"/>
    <x v="1"/>
    <x v="0"/>
    <x v="30"/>
    <x v="10"/>
    <n v="397"/>
    <n v="0"/>
    <n v="0"/>
    <x v="2"/>
  </r>
  <r>
    <x v="9"/>
    <x v="0"/>
    <x v="1"/>
    <x v="0"/>
    <x v="30"/>
    <x v="11"/>
    <n v="482"/>
    <n v="0"/>
    <n v="0"/>
    <x v="2"/>
  </r>
  <r>
    <x v="9"/>
    <x v="0"/>
    <x v="1"/>
    <x v="0"/>
    <x v="30"/>
    <x v="12"/>
    <n v="564"/>
    <n v="0"/>
    <n v="0"/>
    <x v="2"/>
  </r>
  <r>
    <x v="9"/>
    <x v="0"/>
    <x v="1"/>
    <x v="0"/>
    <x v="30"/>
    <x v="13"/>
    <n v="643"/>
    <n v="0"/>
    <n v="0"/>
    <x v="2"/>
  </r>
  <r>
    <x v="9"/>
    <x v="0"/>
    <x v="1"/>
    <x v="0"/>
    <x v="30"/>
    <x v="14"/>
    <n v="722"/>
    <n v="0"/>
    <n v="0"/>
    <x v="2"/>
  </r>
  <r>
    <x v="9"/>
    <x v="0"/>
    <x v="1"/>
    <x v="0"/>
    <x v="30"/>
    <x v="15"/>
    <n v="800"/>
    <n v="0"/>
    <n v="0"/>
    <x v="2"/>
  </r>
  <r>
    <x v="9"/>
    <x v="0"/>
    <x v="1"/>
    <x v="0"/>
    <x v="30"/>
    <x v="16"/>
    <n v="875"/>
    <n v="0"/>
    <n v="0"/>
    <x v="2"/>
  </r>
  <r>
    <x v="9"/>
    <x v="0"/>
    <x v="1"/>
    <x v="0"/>
    <x v="30"/>
    <x v="17"/>
    <n v="944"/>
    <n v="0"/>
    <n v="0"/>
    <x v="2"/>
  </r>
  <r>
    <x v="9"/>
    <x v="0"/>
    <x v="1"/>
    <x v="0"/>
    <x v="30"/>
    <x v="18"/>
    <n v="1006"/>
    <n v="0"/>
    <n v="0"/>
    <x v="2"/>
  </r>
  <r>
    <x v="9"/>
    <x v="0"/>
    <x v="1"/>
    <x v="0"/>
    <x v="30"/>
    <x v="19"/>
    <n v="1018"/>
    <n v="0"/>
    <n v="0"/>
    <x v="2"/>
  </r>
  <r>
    <x v="9"/>
    <x v="0"/>
    <x v="1"/>
    <x v="0"/>
    <x v="30"/>
    <x v="20"/>
    <n v="1036"/>
    <n v="0"/>
    <n v="0"/>
    <x v="2"/>
  </r>
  <r>
    <x v="9"/>
    <x v="0"/>
    <x v="1"/>
    <x v="0"/>
    <x v="30"/>
    <x v="21"/>
    <n v="1051"/>
    <n v="0"/>
    <n v="0"/>
    <x v="2"/>
  </r>
  <r>
    <x v="9"/>
    <x v="0"/>
    <x v="1"/>
    <x v="0"/>
    <x v="30"/>
    <x v="22"/>
    <n v="1053"/>
    <n v="0"/>
    <n v="0"/>
    <x v="2"/>
  </r>
  <r>
    <x v="9"/>
    <x v="0"/>
    <x v="1"/>
    <x v="0"/>
    <x v="30"/>
    <x v="23"/>
    <n v="1052"/>
    <n v="0"/>
    <n v="0"/>
    <x v="2"/>
  </r>
  <r>
    <x v="9"/>
    <x v="0"/>
    <x v="1"/>
    <x v="0"/>
    <x v="30"/>
    <x v="24"/>
    <n v="1048"/>
    <n v="0"/>
    <n v="0"/>
    <x v="2"/>
  </r>
  <r>
    <x v="9"/>
    <x v="0"/>
    <x v="1"/>
    <x v="0"/>
    <x v="30"/>
    <x v="25"/>
    <n v="1044"/>
    <n v="0"/>
    <n v="0"/>
    <x v="2"/>
  </r>
  <r>
    <x v="9"/>
    <x v="0"/>
    <x v="1"/>
    <x v="0"/>
    <x v="30"/>
    <x v="26"/>
    <n v="1040"/>
    <n v="0"/>
    <n v="0"/>
    <x v="2"/>
  </r>
  <r>
    <x v="9"/>
    <x v="0"/>
    <x v="1"/>
    <x v="0"/>
    <x v="30"/>
    <x v="27"/>
    <n v="1040"/>
    <n v="0"/>
    <n v="0"/>
    <x v="2"/>
  </r>
  <r>
    <x v="9"/>
    <x v="0"/>
    <x v="1"/>
    <x v="0"/>
    <x v="30"/>
    <x v="28"/>
    <n v="1043"/>
    <n v="0"/>
    <n v="0"/>
    <x v="2"/>
  </r>
  <r>
    <x v="9"/>
    <x v="0"/>
    <x v="1"/>
    <x v="0"/>
    <x v="30"/>
    <x v="29"/>
    <n v="1046"/>
    <n v="0"/>
    <n v="0"/>
    <x v="2"/>
  </r>
  <r>
    <x v="9"/>
    <x v="0"/>
    <x v="1"/>
    <x v="0"/>
    <x v="30"/>
    <x v="30"/>
    <n v="1051"/>
    <n v="0"/>
    <n v="0"/>
    <x v="2"/>
  </r>
  <r>
    <x v="9"/>
    <x v="0"/>
    <x v="2"/>
    <x v="0"/>
    <x v="30"/>
    <x v="0"/>
    <n v="125529"/>
    <n v="0"/>
    <n v="0"/>
    <x v="2"/>
  </r>
  <r>
    <x v="9"/>
    <x v="0"/>
    <x v="2"/>
    <x v="0"/>
    <x v="30"/>
    <x v="1"/>
    <n v="111623"/>
    <n v="0"/>
    <n v="0"/>
    <x v="2"/>
  </r>
  <r>
    <x v="9"/>
    <x v="0"/>
    <x v="2"/>
    <x v="0"/>
    <x v="30"/>
    <x v="2"/>
    <n v="97918"/>
    <n v="0"/>
    <n v="0"/>
    <x v="2"/>
  </r>
  <r>
    <x v="9"/>
    <x v="0"/>
    <x v="2"/>
    <x v="0"/>
    <x v="30"/>
    <x v="3"/>
    <n v="84456"/>
    <n v="0"/>
    <n v="0"/>
    <x v="2"/>
  </r>
  <r>
    <x v="9"/>
    <x v="0"/>
    <x v="2"/>
    <x v="0"/>
    <x v="30"/>
    <x v="4"/>
    <n v="71233"/>
    <n v="0"/>
    <n v="0"/>
    <x v="2"/>
  </r>
  <r>
    <x v="9"/>
    <x v="0"/>
    <x v="2"/>
    <x v="0"/>
    <x v="30"/>
    <x v="5"/>
    <n v="58245"/>
    <n v="0"/>
    <n v="0"/>
    <x v="2"/>
  </r>
  <r>
    <x v="9"/>
    <x v="0"/>
    <x v="2"/>
    <x v="0"/>
    <x v="30"/>
    <x v="6"/>
    <n v="45488"/>
    <n v="0"/>
    <n v="0"/>
    <x v="2"/>
  </r>
  <r>
    <x v="9"/>
    <x v="0"/>
    <x v="2"/>
    <x v="0"/>
    <x v="30"/>
    <x v="7"/>
    <n v="32957"/>
    <n v="0"/>
    <n v="0"/>
    <x v="2"/>
  </r>
  <r>
    <x v="9"/>
    <x v="0"/>
    <x v="2"/>
    <x v="0"/>
    <x v="30"/>
    <x v="8"/>
    <n v="20650"/>
    <n v="0"/>
    <n v="0"/>
    <x v="2"/>
  </r>
  <r>
    <x v="9"/>
    <x v="0"/>
    <x v="2"/>
    <x v="0"/>
    <x v="30"/>
    <x v="9"/>
    <n v="8560"/>
    <n v="0"/>
    <n v="0"/>
    <x v="2"/>
  </r>
  <r>
    <x v="9"/>
    <x v="0"/>
    <x v="2"/>
    <x v="0"/>
    <x v="30"/>
    <x v="10"/>
    <n v="34"/>
    <n v="0"/>
    <n v="0"/>
    <x v="2"/>
  </r>
  <r>
    <x v="9"/>
    <x v="0"/>
    <x v="2"/>
    <x v="0"/>
    <x v="30"/>
    <x v="11"/>
    <n v="41"/>
    <n v="0"/>
    <n v="0"/>
    <x v="2"/>
  </r>
  <r>
    <x v="9"/>
    <x v="0"/>
    <x v="2"/>
    <x v="0"/>
    <x v="30"/>
    <x v="12"/>
    <n v="47"/>
    <n v="0"/>
    <n v="0"/>
    <x v="2"/>
  </r>
  <r>
    <x v="9"/>
    <x v="0"/>
    <x v="2"/>
    <x v="0"/>
    <x v="30"/>
    <x v="13"/>
    <n v="52"/>
    <n v="0"/>
    <n v="0"/>
    <x v="2"/>
  </r>
  <r>
    <x v="9"/>
    <x v="0"/>
    <x v="2"/>
    <x v="0"/>
    <x v="30"/>
    <x v="14"/>
    <n v="58"/>
    <n v="0"/>
    <n v="0"/>
    <x v="2"/>
  </r>
  <r>
    <x v="9"/>
    <x v="0"/>
    <x v="2"/>
    <x v="0"/>
    <x v="30"/>
    <x v="15"/>
    <n v="63"/>
    <n v="0"/>
    <n v="0"/>
    <x v="2"/>
  </r>
  <r>
    <x v="9"/>
    <x v="0"/>
    <x v="2"/>
    <x v="0"/>
    <x v="30"/>
    <x v="16"/>
    <n v="68"/>
    <n v="0"/>
    <n v="0"/>
    <x v="2"/>
  </r>
  <r>
    <x v="9"/>
    <x v="0"/>
    <x v="2"/>
    <x v="0"/>
    <x v="30"/>
    <x v="17"/>
    <n v="72"/>
    <n v="0"/>
    <n v="0"/>
    <x v="2"/>
  </r>
  <r>
    <x v="9"/>
    <x v="0"/>
    <x v="2"/>
    <x v="0"/>
    <x v="30"/>
    <x v="18"/>
    <n v="75"/>
    <n v="0"/>
    <n v="0"/>
    <x v="2"/>
  </r>
  <r>
    <x v="9"/>
    <x v="0"/>
    <x v="2"/>
    <x v="0"/>
    <x v="30"/>
    <x v="19"/>
    <n v="77"/>
    <n v="0"/>
    <n v="0"/>
    <x v="2"/>
  </r>
  <r>
    <x v="9"/>
    <x v="0"/>
    <x v="2"/>
    <x v="0"/>
    <x v="30"/>
    <x v="20"/>
    <n v="80"/>
    <n v="0"/>
    <n v="0"/>
    <x v="2"/>
  </r>
  <r>
    <x v="9"/>
    <x v="0"/>
    <x v="2"/>
    <x v="0"/>
    <x v="30"/>
    <x v="21"/>
    <n v="82"/>
    <n v="0"/>
    <n v="0"/>
    <x v="2"/>
  </r>
  <r>
    <x v="9"/>
    <x v="0"/>
    <x v="2"/>
    <x v="0"/>
    <x v="30"/>
    <x v="22"/>
    <n v="84"/>
    <n v="0"/>
    <n v="0"/>
    <x v="2"/>
  </r>
  <r>
    <x v="9"/>
    <x v="0"/>
    <x v="2"/>
    <x v="0"/>
    <x v="30"/>
    <x v="23"/>
    <n v="85"/>
    <n v="0"/>
    <n v="0"/>
    <x v="2"/>
  </r>
  <r>
    <x v="9"/>
    <x v="0"/>
    <x v="2"/>
    <x v="0"/>
    <x v="30"/>
    <x v="24"/>
    <n v="84"/>
    <n v="0"/>
    <n v="0"/>
    <x v="2"/>
  </r>
  <r>
    <x v="9"/>
    <x v="0"/>
    <x v="2"/>
    <x v="0"/>
    <x v="30"/>
    <x v="25"/>
    <n v="83"/>
    <n v="0"/>
    <n v="0"/>
    <x v="2"/>
  </r>
  <r>
    <x v="9"/>
    <x v="0"/>
    <x v="2"/>
    <x v="0"/>
    <x v="30"/>
    <x v="26"/>
    <n v="83"/>
    <n v="0"/>
    <n v="0"/>
    <x v="2"/>
  </r>
  <r>
    <x v="9"/>
    <x v="0"/>
    <x v="2"/>
    <x v="0"/>
    <x v="30"/>
    <x v="27"/>
    <n v="82"/>
    <n v="0"/>
    <n v="0"/>
    <x v="2"/>
  </r>
  <r>
    <x v="9"/>
    <x v="0"/>
    <x v="2"/>
    <x v="0"/>
    <x v="30"/>
    <x v="28"/>
    <n v="81"/>
    <n v="0"/>
    <n v="0"/>
    <x v="2"/>
  </r>
  <r>
    <x v="9"/>
    <x v="0"/>
    <x v="2"/>
    <x v="0"/>
    <x v="30"/>
    <x v="29"/>
    <n v="80"/>
    <n v="0"/>
    <n v="0"/>
    <x v="2"/>
  </r>
  <r>
    <x v="9"/>
    <x v="0"/>
    <x v="2"/>
    <x v="0"/>
    <x v="30"/>
    <x v="30"/>
    <n v="80"/>
    <n v="0"/>
    <n v="0"/>
    <x v="2"/>
  </r>
  <r>
    <x v="9"/>
    <x v="1"/>
    <x v="0"/>
    <x v="0"/>
    <x v="30"/>
    <x v="0"/>
    <n v="19235788"/>
    <n v="0"/>
    <n v="0"/>
    <x v="2"/>
  </r>
  <r>
    <x v="9"/>
    <x v="1"/>
    <x v="0"/>
    <x v="0"/>
    <x v="30"/>
    <x v="1"/>
    <n v="17066150"/>
    <n v="0"/>
    <n v="0"/>
    <x v="2"/>
  </r>
  <r>
    <x v="9"/>
    <x v="1"/>
    <x v="0"/>
    <x v="0"/>
    <x v="30"/>
    <x v="2"/>
    <n v="14890060"/>
    <n v="0"/>
    <n v="0"/>
    <x v="2"/>
  </r>
  <r>
    <x v="9"/>
    <x v="1"/>
    <x v="0"/>
    <x v="0"/>
    <x v="30"/>
    <x v="3"/>
    <n v="12713759"/>
    <n v="0"/>
    <n v="0"/>
    <x v="2"/>
  </r>
  <r>
    <x v="9"/>
    <x v="1"/>
    <x v="0"/>
    <x v="0"/>
    <x v="30"/>
    <x v="4"/>
    <n v="10537304"/>
    <n v="0"/>
    <n v="0"/>
    <x v="2"/>
  </r>
  <r>
    <x v="9"/>
    <x v="1"/>
    <x v="0"/>
    <x v="0"/>
    <x v="30"/>
    <x v="5"/>
    <n v="8360744"/>
    <n v="0"/>
    <n v="0"/>
    <x v="2"/>
  </r>
  <r>
    <x v="9"/>
    <x v="1"/>
    <x v="0"/>
    <x v="0"/>
    <x v="30"/>
    <x v="6"/>
    <n v="6184042"/>
    <n v="0"/>
    <n v="0"/>
    <x v="2"/>
  </r>
  <r>
    <x v="9"/>
    <x v="1"/>
    <x v="0"/>
    <x v="0"/>
    <x v="30"/>
    <x v="7"/>
    <n v="4007284"/>
    <n v="0"/>
    <n v="0"/>
    <x v="2"/>
  </r>
  <r>
    <x v="9"/>
    <x v="1"/>
    <x v="0"/>
    <x v="0"/>
    <x v="30"/>
    <x v="8"/>
    <n v="1830524"/>
    <n v="0"/>
    <n v="0"/>
    <x v="2"/>
  </r>
  <r>
    <x v="9"/>
    <x v="1"/>
    <x v="0"/>
    <x v="0"/>
    <x v="30"/>
    <x v="9"/>
    <n v="6628"/>
    <n v="0"/>
    <n v="0"/>
    <x v="2"/>
  </r>
  <r>
    <x v="9"/>
    <x v="1"/>
    <x v="0"/>
    <x v="0"/>
    <x v="30"/>
    <x v="10"/>
    <n v="7064"/>
    <n v="0"/>
    <n v="0"/>
    <x v="2"/>
  </r>
  <r>
    <x v="9"/>
    <x v="1"/>
    <x v="0"/>
    <x v="0"/>
    <x v="30"/>
    <x v="11"/>
    <n v="7955"/>
    <n v="0"/>
    <n v="0"/>
    <x v="2"/>
  </r>
  <r>
    <x v="9"/>
    <x v="1"/>
    <x v="0"/>
    <x v="0"/>
    <x v="30"/>
    <x v="12"/>
    <n v="8891"/>
    <n v="0"/>
    <n v="0"/>
    <x v="2"/>
  </r>
  <r>
    <x v="9"/>
    <x v="1"/>
    <x v="0"/>
    <x v="0"/>
    <x v="30"/>
    <x v="13"/>
    <n v="9840"/>
    <n v="0"/>
    <n v="0"/>
    <x v="2"/>
  </r>
  <r>
    <x v="9"/>
    <x v="1"/>
    <x v="0"/>
    <x v="0"/>
    <x v="30"/>
    <x v="14"/>
    <n v="10819"/>
    <n v="0"/>
    <n v="0"/>
    <x v="2"/>
  </r>
  <r>
    <x v="9"/>
    <x v="1"/>
    <x v="0"/>
    <x v="0"/>
    <x v="30"/>
    <x v="15"/>
    <n v="11819"/>
    <n v="0"/>
    <n v="0"/>
    <x v="2"/>
  </r>
  <r>
    <x v="9"/>
    <x v="1"/>
    <x v="0"/>
    <x v="0"/>
    <x v="30"/>
    <x v="16"/>
    <n v="12804"/>
    <n v="0"/>
    <n v="0"/>
    <x v="2"/>
  </r>
  <r>
    <x v="9"/>
    <x v="1"/>
    <x v="0"/>
    <x v="0"/>
    <x v="30"/>
    <x v="17"/>
    <n v="13740"/>
    <n v="0"/>
    <n v="0"/>
    <x v="2"/>
  </r>
  <r>
    <x v="9"/>
    <x v="1"/>
    <x v="0"/>
    <x v="0"/>
    <x v="30"/>
    <x v="18"/>
    <n v="14492"/>
    <n v="0"/>
    <n v="0"/>
    <x v="2"/>
  </r>
  <r>
    <x v="9"/>
    <x v="1"/>
    <x v="0"/>
    <x v="0"/>
    <x v="30"/>
    <x v="19"/>
    <n v="14596"/>
    <n v="0"/>
    <n v="0"/>
    <x v="2"/>
  </r>
  <r>
    <x v="9"/>
    <x v="1"/>
    <x v="0"/>
    <x v="0"/>
    <x v="30"/>
    <x v="20"/>
    <n v="14827"/>
    <n v="0"/>
    <n v="0"/>
    <x v="2"/>
  </r>
  <r>
    <x v="9"/>
    <x v="1"/>
    <x v="0"/>
    <x v="0"/>
    <x v="30"/>
    <x v="21"/>
    <n v="15003"/>
    <n v="0"/>
    <n v="0"/>
    <x v="2"/>
  </r>
  <r>
    <x v="9"/>
    <x v="1"/>
    <x v="0"/>
    <x v="0"/>
    <x v="30"/>
    <x v="22"/>
    <n v="15094"/>
    <n v="0"/>
    <n v="0"/>
    <x v="2"/>
  </r>
  <r>
    <x v="9"/>
    <x v="1"/>
    <x v="0"/>
    <x v="0"/>
    <x v="30"/>
    <x v="23"/>
    <n v="15131"/>
    <n v="0"/>
    <n v="0"/>
    <x v="2"/>
  </r>
  <r>
    <x v="9"/>
    <x v="1"/>
    <x v="0"/>
    <x v="0"/>
    <x v="30"/>
    <x v="24"/>
    <n v="15119"/>
    <n v="0"/>
    <n v="0"/>
    <x v="2"/>
  </r>
  <r>
    <x v="9"/>
    <x v="1"/>
    <x v="0"/>
    <x v="0"/>
    <x v="30"/>
    <x v="25"/>
    <n v="15083"/>
    <n v="0"/>
    <n v="0"/>
    <x v="2"/>
  </r>
  <r>
    <x v="9"/>
    <x v="1"/>
    <x v="0"/>
    <x v="0"/>
    <x v="30"/>
    <x v="26"/>
    <n v="15079"/>
    <n v="0"/>
    <n v="0"/>
    <x v="2"/>
  </r>
  <r>
    <x v="9"/>
    <x v="1"/>
    <x v="0"/>
    <x v="0"/>
    <x v="30"/>
    <x v="27"/>
    <n v="15102"/>
    <n v="0"/>
    <n v="0"/>
    <x v="2"/>
  </r>
  <r>
    <x v="9"/>
    <x v="1"/>
    <x v="0"/>
    <x v="0"/>
    <x v="30"/>
    <x v="28"/>
    <n v="15170"/>
    <n v="0"/>
    <n v="0"/>
    <x v="2"/>
  </r>
  <r>
    <x v="9"/>
    <x v="1"/>
    <x v="0"/>
    <x v="0"/>
    <x v="30"/>
    <x v="29"/>
    <n v="15231"/>
    <n v="0"/>
    <n v="0"/>
    <x v="2"/>
  </r>
  <r>
    <x v="9"/>
    <x v="1"/>
    <x v="0"/>
    <x v="0"/>
    <x v="30"/>
    <x v="30"/>
    <n v="15294"/>
    <n v="0"/>
    <n v="0"/>
    <x v="2"/>
  </r>
  <r>
    <x v="9"/>
    <x v="1"/>
    <x v="1"/>
    <x v="0"/>
    <x v="30"/>
    <x v="0"/>
    <n v="4325857"/>
    <n v="0"/>
    <n v="0"/>
    <x v="2"/>
  </r>
  <r>
    <x v="9"/>
    <x v="1"/>
    <x v="1"/>
    <x v="0"/>
    <x v="30"/>
    <x v="1"/>
    <n v="3837972"/>
    <n v="0"/>
    <n v="0"/>
    <x v="2"/>
  </r>
  <r>
    <x v="9"/>
    <x v="1"/>
    <x v="1"/>
    <x v="0"/>
    <x v="30"/>
    <x v="2"/>
    <n v="3348626"/>
    <n v="0"/>
    <n v="0"/>
    <x v="2"/>
  </r>
  <r>
    <x v="9"/>
    <x v="1"/>
    <x v="1"/>
    <x v="0"/>
    <x v="30"/>
    <x v="3"/>
    <n v="2859220"/>
    <n v="0"/>
    <n v="0"/>
    <x v="2"/>
  </r>
  <r>
    <x v="9"/>
    <x v="1"/>
    <x v="1"/>
    <x v="0"/>
    <x v="30"/>
    <x v="4"/>
    <n v="2369770"/>
    <n v="0"/>
    <n v="0"/>
    <x v="2"/>
  </r>
  <r>
    <x v="9"/>
    <x v="1"/>
    <x v="1"/>
    <x v="0"/>
    <x v="30"/>
    <x v="5"/>
    <n v="1880299"/>
    <n v="0"/>
    <n v="0"/>
    <x v="2"/>
  </r>
  <r>
    <x v="9"/>
    <x v="1"/>
    <x v="1"/>
    <x v="0"/>
    <x v="30"/>
    <x v="6"/>
    <n v="1390793"/>
    <n v="0"/>
    <n v="0"/>
    <x v="2"/>
  </r>
  <r>
    <x v="9"/>
    <x v="1"/>
    <x v="1"/>
    <x v="0"/>
    <x v="30"/>
    <x v="7"/>
    <n v="901274"/>
    <n v="0"/>
    <n v="0"/>
    <x v="2"/>
  </r>
  <r>
    <x v="9"/>
    <x v="1"/>
    <x v="1"/>
    <x v="0"/>
    <x v="30"/>
    <x v="8"/>
    <n v="411753"/>
    <n v="0"/>
    <n v="0"/>
    <x v="2"/>
  </r>
  <r>
    <x v="9"/>
    <x v="1"/>
    <x v="1"/>
    <x v="0"/>
    <x v="30"/>
    <x v="9"/>
    <n v="1586"/>
    <n v="0"/>
    <n v="0"/>
    <x v="2"/>
  </r>
  <r>
    <x v="9"/>
    <x v="1"/>
    <x v="1"/>
    <x v="0"/>
    <x v="30"/>
    <x v="10"/>
    <n v="1706"/>
    <n v="0"/>
    <n v="0"/>
    <x v="2"/>
  </r>
  <r>
    <x v="9"/>
    <x v="1"/>
    <x v="1"/>
    <x v="0"/>
    <x v="30"/>
    <x v="11"/>
    <n v="1929"/>
    <n v="0"/>
    <n v="0"/>
    <x v="2"/>
  </r>
  <r>
    <x v="9"/>
    <x v="1"/>
    <x v="1"/>
    <x v="0"/>
    <x v="30"/>
    <x v="12"/>
    <n v="2164"/>
    <n v="0"/>
    <n v="0"/>
    <x v="2"/>
  </r>
  <r>
    <x v="9"/>
    <x v="1"/>
    <x v="1"/>
    <x v="0"/>
    <x v="30"/>
    <x v="13"/>
    <n v="2400"/>
    <n v="0"/>
    <n v="0"/>
    <x v="2"/>
  </r>
  <r>
    <x v="9"/>
    <x v="1"/>
    <x v="1"/>
    <x v="0"/>
    <x v="30"/>
    <x v="14"/>
    <n v="2643"/>
    <n v="0"/>
    <n v="0"/>
    <x v="2"/>
  </r>
  <r>
    <x v="9"/>
    <x v="1"/>
    <x v="1"/>
    <x v="0"/>
    <x v="30"/>
    <x v="15"/>
    <n v="2889"/>
    <n v="0"/>
    <n v="0"/>
    <x v="2"/>
  </r>
  <r>
    <x v="9"/>
    <x v="1"/>
    <x v="1"/>
    <x v="0"/>
    <x v="30"/>
    <x v="16"/>
    <n v="3131"/>
    <n v="0"/>
    <n v="0"/>
    <x v="2"/>
  </r>
  <r>
    <x v="9"/>
    <x v="1"/>
    <x v="1"/>
    <x v="0"/>
    <x v="30"/>
    <x v="17"/>
    <n v="3358"/>
    <n v="0"/>
    <n v="0"/>
    <x v="2"/>
  </r>
  <r>
    <x v="9"/>
    <x v="1"/>
    <x v="1"/>
    <x v="0"/>
    <x v="30"/>
    <x v="18"/>
    <n v="3539"/>
    <n v="0"/>
    <n v="0"/>
    <x v="2"/>
  </r>
  <r>
    <x v="9"/>
    <x v="1"/>
    <x v="1"/>
    <x v="0"/>
    <x v="30"/>
    <x v="19"/>
    <n v="3570"/>
    <n v="0"/>
    <n v="0"/>
    <x v="2"/>
  </r>
  <r>
    <x v="9"/>
    <x v="1"/>
    <x v="1"/>
    <x v="0"/>
    <x v="30"/>
    <x v="20"/>
    <n v="3636"/>
    <n v="0"/>
    <n v="0"/>
    <x v="2"/>
  </r>
  <r>
    <x v="9"/>
    <x v="1"/>
    <x v="1"/>
    <x v="0"/>
    <x v="30"/>
    <x v="21"/>
    <n v="3689"/>
    <n v="0"/>
    <n v="0"/>
    <x v="2"/>
  </r>
  <r>
    <x v="9"/>
    <x v="1"/>
    <x v="1"/>
    <x v="0"/>
    <x v="30"/>
    <x v="22"/>
    <n v="3720"/>
    <n v="0"/>
    <n v="0"/>
    <x v="2"/>
  </r>
  <r>
    <x v="9"/>
    <x v="1"/>
    <x v="1"/>
    <x v="0"/>
    <x v="30"/>
    <x v="23"/>
    <n v="3739"/>
    <n v="0"/>
    <n v="0"/>
    <x v="2"/>
  </r>
  <r>
    <x v="9"/>
    <x v="1"/>
    <x v="1"/>
    <x v="0"/>
    <x v="30"/>
    <x v="24"/>
    <n v="3746"/>
    <n v="0"/>
    <n v="0"/>
    <x v="2"/>
  </r>
  <r>
    <x v="9"/>
    <x v="1"/>
    <x v="1"/>
    <x v="0"/>
    <x v="30"/>
    <x v="25"/>
    <n v="3746"/>
    <n v="0"/>
    <n v="0"/>
    <x v="2"/>
  </r>
  <r>
    <x v="9"/>
    <x v="1"/>
    <x v="1"/>
    <x v="0"/>
    <x v="30"/>
    <x v="26"/>
    <n v="3755"/>
    <n v="0"/>
    <n v="0"/>
    <x v="2"/>
  </r>
  <r>
    <x v="9"/>
    <x v="1"/>
    <x v="1"/>
    <x v="0"/>
    <x v="30"/>
    <x v="27"/>
    <n v="3768"/>
    <n v="0"/>
    <n v="0"/>
    <x v="2"/>
  </r>
  <r>
    <x v="9"/>
    <x v="1"/>
    <x v="1"/>
    <x v="0"/>
    <x v="30"/>
    <x v="28"/>
    <n v="3790"/>
    <n v="0"/>
    <n v="0"/>
    <x v="2"/>
  </r>
  <r>
    <x v="9"/>
    <x v="1"/>
    <x v="1"/>
    <x v="0"/>
    <x v="30"/>
    <x v="29"/>
    <n v="3810"/>
    <n v="0"/>
    <n v="0"/>
    <x v="2"/>
  </r>
  <r>
    <x v="9"/>
    <x v="1"/>
    <x v="1"/>
    <x v="0"/>
    <x v="30"/>
    <x v="30"/>
    <n v="3830"/>
    <n v="0"/>
    <n v="0"/>
    <x v="2"/>
  </r>
  <r>
    <x v="9"/>
    <x v="1"/>
    <x v="2"/>
    <x v="0"/>
    <x v="30"/>
    <x v="0"/>
    <n v="320104"/>
    <n v="0"/>
    <n v="0"/>
    <x v="2"/>
  </r>
  <r>
    <x v="9"/>
    <x v="1"/>
    <x v="2"/>
    <x v="0"/>
    <x v="30"/>
    <x v="1"/>
    <n v="284639"/>
    <n v="0"/>
    <n v="0"/>
    <x v="2"/>
  </r>
  <r>
    <x v="9"/>
    <x v="1"/>
    <x v="2"/>
    <x v="0"/>
    <x v="30"/>
    <x v="2"/>
    <n v="249701"/>
    <n v="0"/>
    <n v="0"/>
    <x v="2"/>
  </r>
  <r>
    <x v="9"/>
    <x v="1"/>
    <x v="2"/>
    <x v="0"/>
    <x v="30"/>
    <x v="3"/>
    <n v="215380"/>
    <n v="0"/>
    <n v="0"/>
    <x v="2"/>
  </r>
  <r>
    <x v="9"/>
    <x v="1"/>
    <x v="2"/>
    <x v="0"/>
    <x v="30"/>
    <x v="4"/>
    <n v="181667"/>
    <n v="0"/>
    <n v="0"/>
    <x v="2"/>
  </r>
  <r>
    <x v="9"/>
    <x v="1"/>
    <x v="2"/>
    <x v="0"/>
    <x v="30"/>
    <x v="5"/>
    <n v="148551"/>
    <n v="0"/>
    <n v="0"/>
    <x v="2"/>
  </r>
  <r>
    <x v="9"/>
    <x v="1"/>
    <x v="2"/>
    <x v="0"/>
    <x v="30"/>
    <x v="6"/>
    <n v="116022"/>
    <n v="0"/>
    <n v="0"/>
    <x v="2"/>
  </r>
  <r>
    <x v="9"/>
    <x v="1"/>
    <x v="2"/>
    <x v="0"/>
    <x v="30"/>
    <x v="7"/>
    <n v="84071"/>
    <n v="0"/>
    <n v="0"/>
    <x v="2"/>
  </r>
  <r>
    <x v="9"/>
    <x v="1"/>
    <x v="2"/>
    <x v="0"/>
    <x v="30"/>
    <x v="8"/>
    <n v="52687"/>
    <n v="0"/>
    <n v="0"/>
    <x v="2"/>
  </r>
  <r>
    <x v="9"/>
    <x v="1"/>
    <x v="2"/>
    <x v="0"/>
    <x v="30"/>
    <x v="9"/>
    <n v="21859"/>
    <n v="0"/>
    <n v="0"/>
    <x v="2"/>
  </r>
  <r>
    <x v="9"/>
    <x v="1"/>
    <x v="2"/>
    <x v="0"/>
    <x v="30"/>
    <x v="10"/>
    <n v="118"/>
    <n v="0"/>
    <n v="0"/>
    <x v="2"/>
  </r>
  <r>
    <x v="9"/>
    <x v="1"/>
    <x v="2"/>
    <x v="0"/>
    <x v="30"/>
    <x v="11"/>
    <n v="131"/>
    <n v="0"/>
    <n v="0"/>
    <x v="2"/>
  </r>
  <r>
    <x v="9"/>
    <x v="1"/>
    <x v="2"/>
    <x v="0"/>
    <x v="30"/>
    <x v="12"/>
    <n v="144"/>
    <n v="0"/>
    <n v="0"/>
    <x v="2"/>
  </r>
  <r>
    <x v="9"/>
    <x v="1"/>
    <x v="2"/>
    <x v="0"/>
    <x v="30"/>
    <x v="13"/>
    <n v="157"/>
    <n v="0"/>
    <n v="0"/>
    <x v="2"/>
  </r>
  <r>
    <x v="9"/>
    <x v="1"/>
    <x v="2"/>
    <x v="0"/>
    <x v="30"/>
    <x v="14"/>
    <n v="170"/>
    <n v="0"/>
    <n v="0"/>
    <x v="2"/>
  </r>
  <r>
    <x v="9"/>
    <x v="1"/>
    <x v="2"/>
    <x v="0"/>
    <x v="30"/>
    <x v="15"/>
    <n v="183"/>
    <n v="0"/>
    <n v="0"/>
    <x v="2"/>
  </r>
  <r>
    <x v="9"/>
    <x v="1"/>
    <x v="2"/>
    <x v="0"/>
    <x v="30"/>
    <x v="16"/>
    <n v="194"/>
    <n v="0"/>
    <n v="0"/>
    <x v="2"/>
  </r>
  <r>
    <x v="9"/>
    <x v="1"/>
    <x v="2"/>
    <x v="0"/>
    <x v="30"/>
    <x v="17"/>
    <n v="205"/>
    <n v="0"/>
    <n v="0"/>
    <x v="2"/>
  </r>
  <r>
    <x v="9"/>
    <x v="1"/>
    <x v="2"/>
    <x v="0"/>
    <x v="30"/>
    <x v="18"/>
    <n v="211"/>
    <n v="0"/>
    <n v="0"/>
    <x v="2"/>
  </r>
  <r>
    <x v="9"/>
    <x v="1"/>
    <x v="2"/>
    <x v="0"/>
    <x v="30"/>
    <x v="19"/>
    <n v="213"/>
    <n v="0"/>
    <n v="0"/>
    <x v="2"/>
  </r>
  <r>
    <x v="9"/>
    <x v="1"/>
    <x v="2"/>
    <x v="0"/>
    <x v="30"/>
    <x v="20"/>
    <n v="222"/>
    <n v="0"/>
    <n v="0"/>
    <x v="2"/>
  </r>
  <r>
    <x v="9"/>
    <x v="1"/>
    <x v="2"/>
    <x v="0"/>
    <x v="30"/>
    <x v="21"/>
    <n v="229"/>
    <n v="0"/>
    <n v="0"/>
    <x v="2"/>
  </r>
  <r>
    <x v="9"/>
    <x v="1"/>
    <x v="2"/>
    <x v="0"/>
    <x v="30"/>
    <x v="22"/>
    <n v="235"/>
    <n v="0"/>
    <n v="0"/>
    <x v="2"/>
  </r>
  <r>
    <x v="9"/>
    <x v="1"/>
    <x v="2"/>
    <x v="0"/>
    <x v="30"/>
    <x v="23"/>
    <n v="237"/>
    <n v="0"/>
    <n v="0"/>
    <x v="2"/>
  </r>
  <r>
    <x v="9"/>
    <x v="1"/>
    <x v="2"/>
    <x v="0"/>
    <x v="30"/>
    <x v="24"/>
    <n v="235"/>
    <n v="0"/>
    <n v="0"/>
    <x v="2"/>
  </r>
  <r>
    <x v="9"/>
    <x v="1"/>
    <x v="2"/>
    <x v="0"/>
    <x v="30"/>
    <x v="25"/>
    <n v="233"/>
    <n v="0"/>
    <n v="0"/>
    <x v="2"/>
  </r>
  <r>
    <x v="9"/>
    <x v="1"/>
    <x v="2"/>
    <x v="0"/>
    <x v="30"/>
    <x v="26"/>
    <n v="231"/>
    <n v="0"/>
    <n v="0"/>
    <x v="2"/>
  </r>
  <r>
    <x v="9"/>
    <x v="1"/>
    <x v="2"/>
    <x v="0"/>
    <x v="30"/>
    <x v="27"/>
    <n v="229"/>
    <n v="0"/>
    <n v="0"/>
    <x v="2"/>
  </r>
  <r>
    <x v="9"/>
    <x v="1"/>
    <x v="2"/>
    <x v="0"/>
    <x v="30"/>
    <x v="28"/>
    <n v="226"/>
    <n v="0"/>
    <n v="0"/>
    <x v="2"/>
  </r>
  <r>
    <x v="9"/>
    <x v="1"/>
    <x v="2"/>
    <x v="0"/>
    <x v="30"/>
    <x v="29"/>
    <n v="224"/>
    <n v="0"/>
    <n v="0"/>
    <x v="2"/>
  </r>
  <r>
    <x v="9"/>
    <x v="1"/>
    <x v="2"/>
    <x v="0"/>
    <x v="30"/>
    <x v="30"/>
    <n v="221"/>
    <n v="0"/>
    <n v="0"/>
    <x v="2"/>
  </r>
  <r>
    <x v="9"/>
    <x v="2"/>
    <x v="0"/>
    <x v="0"/>
    <x v="30"/>
    <x v="0"/>
    <n v="27213682"/>
    <n v="0"/>
    <n v="0"/>
    <x v="2"/>
  </r>
  <r>
    <x v="9"/>
    <x v="2"/>
    <x v="0"/>
    <x v="0"/>
    <x v="30"/>
    <x v="1"/>
    <n v="24145580"/>
    <n v="0"/>
    <n v="0"/>
    <x v="2"/>
  </r>
  <r>
    <x v="9"/>
    <x v="2"/>
    <x v="0"/>
    <x v="0"/>
    <x v="30"/>
    <x v="2"/>
    <n v="21066828"/>
    <n v="0"/>
    <n v="0"/>
    <x v="2"/>
  </r>
  <r>
    <x v="9"/>
    <x v="2"/>
    <x v="0"/>
    <x v="0"/>
    <x v="30"/>
    <x v="3"/>
    <n v="17988126"/>
    <n v="0"/>
    <n v="0"/>
    <x v="2"/>
  </r>
  <r>
    <x v="9"/>
    <x v="2"/>
    <x v="0"/>
    <x v="0"/>
    <x v="30"/>
    <x v="4"/>
    <n v="14909303"/>
    <n v="0"/>
    <n v="0"/>
    <x v="2"/>
  </r>
  <r>
    <x v="9"/>
    <x v="2"/>
    <x v="0"/>
    <x v="0"/>
    <x v="30"/>
    <x v="5"/>
    <n v="11830421"/>
    <n v="0"/>
    <n v="0"/>
    <x v="2"/>
  </r>
  <r>
    <x v="9"/>
    <x v="2"/>
    <x v="0"/>
    <x v="0"/>
    <x v="30"/>
    <x v="6"/>
    <n v="8751303"/>
    <n v="0"/>
    <n v="0"/>
    <x v="2"/>
  </r>
  <r>
    <x v="9"/>
    <x v="2"/>
    <x v="0"/>
    <x v="0"/>
    <x v="30"/>
    <x v="7"/>
    <n v="5672162"/>
    <n v="0"/>
    <n v="0"/>
    <x v="2"/>
  </r>
  <r>
    <x v="9"/>
    <x v="2"/>
    <x v="0"/>
    <x v="0"/>
    <x v="30"/>
    <x v="8"/>
    <n v="2593032"/>
    <n v="0"/>
    <n v="0"/>
    <x v="2"/>
  </r>
  <r>
    <x v="9"/>
    <x v="2"/>
    <x v="0"/>
    <x v="0"/>
    <x v="30"/>
    <x v="9"/>
    <n v="13004"/>
    <n v="0"/>
    <n v="0"/>
    <x v="2"/>
  </r>
  <r>
    <x v="9"/>
    <x v="2"/>
    <x v="0"/>
    <x v="0"/>
    <x v="30"/>
    <x v="10"/>
    <n v="13913"/>
    <n v="0"/>
    <n v="0"/>
    <x v="2"/>
  </r>
  <r>
    <x v="9"/>
    <x v="2"/>
    <x v="0"/>
    <x v="0"/>
    <x v="30"/>
    <x v="11"/>
    <n v="15558"/>
    <n v="0"/>
    <n v="0"/>
    <x v="2"/>
  </r>
  <r>
    <x v="9"/>
    <x v="2"/>
    <x v="0"/>
    <x v="0"/>
    <x v="30"/>
    <x v="12"/>
    <n v="17205"/>
    <n v="0"/>
    <n v="0"/>
    <x v="2"/>
  </r>
  <r>
    <x v="9"/>
    <x v="2"/>
    <x v="0"/>
    <x v="0"/>
    <x v="30"/>
    <x v="13"/>
    <n v="18836"/>
    <n v="0"/>
    <n v="0"/>
    <x v="2"/>
  </r>
  <r>
    <x v="9"/>
    <x v="2"/>
    <x v="0"/>
    <x v="0"/>
    <x v="30"/>
    <x v="14"/>
    <n v="20536"/>
    <n v="0"/>
    <n v="0"/>
    <x v="2"/>
  </r>
  <r>
    <x v="9"/>
    <x v="2"/>
    <x v="0"/>
    <x v="0"/>
    <x v="30"/>
    <x v="15"/>
    <n v="22307"/>
    <n v="0"/>
    <n v="0"/>
    <x v="2"/>
  </r>
  <r>
    <x v="9"/>
    <x v="2"/>
    <x v="0"/>
    <x v="0"/>
    <x v="30"/>
    <x v="16"/>
    <n v="24100"/>
    <n v="0"/>
    <n v="0"/>
    <x v="2"/>
  </r>
  <r>
    <x v="9"/>
    <x v="2"/>
    <x v="0"/>
    <x v="0"/>
    <x v="30"/>
    <x v="17"/>
    <n v="25871"/>
    <n v="0"/>
    <n v="0"/>
    <x v="2"/>
  </r>
  <r>
    <x v="9"/>
    <x v="2"/>
    <x v="0"/>
    <x v="0"/>
    <x v="30"/>
    <x v="18"/>
    <n v="27507"/>
    <n v="0"/>
    <n v="0"/>
    <x v="2"/>
  </r>
  <r>
    <x v="9"/>
    <x v="2"/>
    <x v="0"/>
    <x v="0"/>
    <x v="30"/>
    <x v="19"/>
    <n v="27861"/>
    <n v="0"/>
    <n v="0"/>
    <x v="2"/>
  </r>
  <r>
    <x v="9"/>
    <x v="2"/>
    <x v="0"/>
    <x v="0"/>
    <x v="30"/>
    <x v="20"/>
    <n v="28584"/>
    <n v="0"/>
    <n v="0"/>
    <x v="2"/>
  </r>
  <r>
    <x v="9"/>
    <x v="2"/>
    <x v="0"/>
    <x v="0"/>
    <x v="30"/>
    <x v="21"/>
    <n v="29201"/>
    <n v="0"/>
    <n v="0"/>
    <x v="2"/>
  </r>
  <r>
    <x v="9"/>
    <x v="2"/>
    <x v="0"/>
    <x v="0"/>
    <x v="30"/>
    <x v="22"/>
    <n v="29677"/>
    <n v="0"/>
    <n v="0"/>
    <x v="2"/>
  </r>
  <r>
    <x v="9"/>
    <x v="2"/>
    <x v="0"/>
    <x v="0"/>
    <x v="30"/>
    <x v="23"/>
    <n v="30054"/>
    <n v="0"/>
    <n v="0"/>
    <x v="2"/>
  </r>
  <r>
    <x v="9"/>
    <x v="2"/>
    <x v="0"/>
    <x v="0"/>
    <x v="30"/>
    <x v="24"/>
    <n v="30330"/>
    <n v="0"/>
    <n v="0"/>
    <x v="2"/>
  </r>
  <r>
    <x v="9"/>
    <x v="2"/>
    <x v="0"/>
    <x v="0"/>
    <x v="30"/>
    <x v="25"/>
    <n v="30543"/>
    <n v="0"/>
    <n v="0"/>
    <x v="2"/>
  </r>
  <r>
    <x v="9"/>
    <x v="2"/>
    <x v="0"/>
    <x v="0"/>
    <x v="30"/>
    <x v="26"/>
    <n v="30769"/>
    <n v="0"/>
    <n v="0"/>
    <x v="2"/>
  </r>
  <r>
    <x v="9"/>
    <x v="2"/>
    <x v="0"/>
    <x v="0"/>
    <x v="30"/>
    <x v="27"/>
    <n v="31077"/>
    <n v="0"/>
    <n v="0"/>
    <x v="2"/>
  </r>
  <r>
    <x v="9"/>
    <x v="2"/>
    <x v="0"/>
    <x v="0"/>
    <x v="30"/>
    <x v="28"/>
    <n v="31465"/>
    <n v="0"/>
    <n v="0"/>
    <x v="2"/>
  </r>
  <r>
    <x v="9"/>
    <x v="2"/>
    <x v="0"/>
    <x v="0"/>
    <x v="30"/>
    <x v="29"/>
    <n v="31828"/>
    <n v="0"/>
    <n v="0"/>
    <x v="2"/>
  </r>
  <r>
    <x v="9"/>
    <x v="2"/>
    <x v="0"/>
    <x v="0"/>
    <x v="30"/>
    <x v="30"/>
    <n v="32186"/>
    <n v="0"/>
    <n v="0"/>
    <x v="2"/>
  </r>
  <r>
    <x v="9"/>
    <x v="2"/>
    <x v="1"/>
    <x v="0"/>
    <x v="30"/>
    <x v="0"/>
    <n v="3113782"/>
    <n v="0"/>
    <n v="0"/>
    <x v="2"/>
  </r>
  <r>
    <x v="9"/>
    <x v="2"/>
    <x v="1"/>
    <x v="0"/>
    <x v="30"/>
    <x v="1"/>
    <n v="2762763"/>
    <n v="0"/>
    <n v="0"/>
    <x v="2"/>
  </r>
  <r>
    <x v="9"/>
    <x v="2"/>
    <x v="1"/>
    <x v="0"/>
    <x v="30"/>
    <x v="2"/>
    <n v="2410512"/>
    <n v="0"/>
    <n v="0"/>
    <x v="2"/>
  </r>
  <r>
    <x v="9"/>
    <x v="2"/>
    <x v="1"/>
    <x v="0"/>
    <x v="30"/>
    <x v="3"/>
    <n v="2058265"/>
    <n v="0"/>
    <n v="0"/>
    <x v="2"/>
  </r>
  <r>
    <x v="9"/>
    <x v="2"/>
    <x v="1"/>
    <x v="0"/>
    <x v="30"/>
    <x v="4"/>
    <n v="1705993"/>
    <n v="0"/>
    <n v="0"/>
    <x v="2"/>
  </r>
  <r>
    <x v="9"/>
    <x v="2"/>
    <x v="1"/>
    <x v="0"/>
    <x v="30"/>
    <x v="5"/>
    <n v="1353719"/>
    <n v="0"/>
    <n v="0"/>
    <x v="2"/>
  </r>
  <r>
    <x v="9"/>
    <x v="2"/>
    <x v="1"/>
    <x v="0"/>
    <x v="30"/>
    <x v="6"/>
    <n v="1001415"/>
    <n v="0"/>
    <n v="0"/>
    <x v="2"/>
  </r>
  <r>
    <x v="9"/>
    <x v="2"/>
    <x v="1"/>
    <x v="0"/>
    <x v="30"/>
    <x v="7"/>
    <n v="649109"/>
    <n v="0"/>
    <n v="0"/>
    <x v="2"/>
  </r>
  <r>
    <x v="9"/>
    <x v="2"/>
    <x v="1"/>
    <x v="0"/>
    <x v="30"/>
    <x v="8"/>
    <n v="296803"/>
    <n v="0"/>
    <n v="0"/>
    <x v="2"/>
  </r>
  <r>
    <x v="9"/>
    <x v="2"/>
    <x v="1"/>
    <x v="0"/>
    <x v="30"/>
    <x v="9"/>
    <n v="1603"/>
    <n v="0"/>
    <n v="0"/>
    <x v="2"/>
  </r>
  <r>
    <x v="9"/>
    <x v="2"/>
    <x v="1"/>
    <x v="0"/>
    <x v="30"/>
    <x v="10"/>
    <n v="1734"/>
    <n v="0"/>
    <n v="0"/>
    <x v="2"/>
  </r>
  <r>
    <x v="9"/>
    <x v="2"/>
    <x v="1"/>
    <x v="0"/>
    <x v="30"/>
    <x v="11"/>
    <n v="1950"/>
    <n v="0"/>
    <n v="0"/>
    <x v="2"/>
  </r>
  <r>
    <x v="9"/>
    <x v="2"/>
    <x v="1"/>
    <x v="0"/>
    <x v="30"/>
    <x v="12"/>
    <n v="2167"/>
    <n v="0"/>
    <n v="0"/>
    <x v="2"/>
  </r>
  <r>
    <x v="9"/>
    <x v="2"/>
    <x v="1"/>
    <x v="0"/>
    <x v="30"/>
    <x v="13"/>
    <n v="2380"/>
    <n v="0"/>
    <n v="0"/>
    <x v="2"/>
  </r>
  <r>
    <x v="9"/>
    <x v="2"/>
    <x v="1"/>
    <x v="0"/>
    <x v="30"/>
    <x v="14"/>
    <n v="2600"/>
    <n v="0"/>
    <n v="0"/>
    <x v="2"/>
  </r>
  <r>
    <x v="9"/>
    <x v="2"/>
    <x v="1"/>
    <x v="0"/>
    <x v="30"/>
    <x v="15"/>
    <n v="2828"/>
    <n v="0"/>
    <n v="0"/>
    <x v="2"/>
  </r>
  <r>
    <x v="9"/>
    <x v="2"/>
    <x v="1"/>
    <x v="0"/>
    <x v="30"/>
    <x v="16"/>
    <n v="3057"/>
    <n v="0"/>
    <n v="0"/>
    <x v="2"/>
  </r>
  <r>
    <x v="9"/>
    <x v="2"/>
    <x v="1"/>
    <x v="0"/>
    <x v="30"/>
    <x v="17"/>
    <n v="3279"/>
    <n v="0"/>
    <n v="0"/>
    <x v="2"/>
  </r>
  <r>
    <x v="9"/>
    <x v="2"/>
    <x v="1"/>
    <x v="0"/>
    <x v="30"/>
    <x v="18"/>
    <n v="3481"/>
    <n v="0"/>
    <n v="0"/>
    <x v="2"/>
  </r>
  <r>
    <x v="9"/>
    <x v="2"/>
    <x v="1"/>
    <x v="0"/>
    <x v="30"/>
    <x v="19"/>
    <n v="3532"/>
    <n v="0"/>
    <n v="0"/>
    <x v="2"/>
  </r>
  <r>
    <x v="9"/>
    <x v="2"/>
    <x v="1"/>
    <x v="0"/>
    <x v="30"/>
    <x v="20"/>
    <n v="3634"/>
    <n v="0"/>
    <n v="0"/>
    <x v="2"/>
  </r>
  <r>
    <x v="9"/>
    <x v="2"/>
    <x v="1"/>
    <x v="0"/>
    <x v="30"/>
    <x v="21"/>
    <n v="3722"/>
    <n v="0"/>
    <n v="0"/>
    <x v="2"/>
  </r>
  <r>
    <x v="9"/>
    <x v="2"/>
    <x v="1"/>
    <x v="0"/>
    <x v="30"/>
    <x v="22"/>
    <n v="3792"/>
    <n v="0"/>
    <n v="0"/>
    <x v="2"/>
  </r>
  <r>
    <x v="9"/>
    <x v="2"/>
    <x v="1"/>
    <x v="0"/>
    <x v="30"/>
    <x v="23"/>
    <n v="3850"/>
    <n v="0"/>
    <n v="0"/>
    <x v="2"/>
  </r>
  <r>
    <x v="9"/>
    <x v="2"/>
    <x v="1"/>
    <x v="0"/>
    <x v="30"/>
    <x v="24"/>
    <n v="3896"/>
    <n v="0"/>
    <n v="0"/>
    <x v="2"/>
  </r>
  <r>
    <x v="9"/>
    <x v="2"/>
    <x v="1"/>
    <x v="0"/>
    <x v="30"/>
    <x v="25"/>
    <n v="3935"/>
    <n v="0"/>
    <n v="0"/>
    <x v="2"/>
  </r>
  <r>
    <x v="9"/>
    <x v="2"/>
    <x v="1"/>
    <x v="0"/>
    <x v="30"/>
    <x v="26"/>
    <n v="3975"/>
    <n v="0"/>
    <n v="0"/>
    <x v="2"/>
  </r>
  <r>
    <x v="9"/>
    <x v="2"/>
    <x v="1"/>
    <x v="0"/>
    <x v="30"/>
    <x v="27"/>
    <n v="4024"/>
    <n v="0"/>
    <n v="0"/>
    <x v="2"/>
  </r>
  <r>
    <x v="9"/>
    <x v="2"/>
    <x v="1"/>
    <x v="0"/>
    <x v="30"/>
    <x v="28"/>
    <n v="4080"/>
    <n v="0"/>
    <n v="0"/>
    <x v="2"/>
  </r>
  <r>
    <x v="9"/>
    <x v="2"/>
    <x v="1"/>
    <x v="0"/>
    <x v="30"/>
    <x v="29"/>
    <n v="4133"/>
    <n v="0"/>
    <n v="0"/>
    <x v="2"/>
  </r>
  <r>
    <x v="9"/>
    <x v="2"/>
    <x v="1"/>
    <x v="0"/>
    <x v="30"/>
    <x v="30"/>
    <n v="4185"/>
    <n v="0"/>
    <n v="0"/>
    <x v="2"/>
  </r>
  <r>
    <x v="9"/>
    <x v="2"/>
    <x v="2"/>
    <x v="0"/>
    <x v="30"/>
    <x v="0"/>
    <n v="560067"/>
    <n v="0"/>
    <n v="0"/>
    <x v="2"/>
  </r>
  <r>
    <x v="9"/>
    <x v="2"/>
    <x v="2"/>
    <x v="0"/>
    <x v="30"/>
    <x v="1"/>
    <n v="498047"/>
    <n v="0"/>
    <n v="0"/>
    <x v="2"/>
  </r>
  <r>
    <x v="9"/>
    <x v="2"/>
    <x v="2"/>
    <x v="0"/>
    <x v="30"/>
    <x v="2"/>
    <n v="436914"/>
    <n v="0"/>
    <n v="0"/>
    <x v="2"/>
  </r>
  <r>
    <x v="9"/>
    <x v="2"/>
    <x v="2"/>
    <x v="0"/>
    <x v="30"/>
    <x v="3"/>
    <n v="376870"/>
    <n v="0"/>
    <n v="0"/>
    <x v="2"/>
  </r>
  <r>
    <x v="9"/>
    <x v="2"/>
    <x v="2"/>
    <x v="0"/>
    <x v="30"/>
    <x v="4"/>
    <n v="317890"/>
    <n v="0"/>
    <n v="0"/>
    <x v="2"/>
  </r>
  <r>
    <x v="9"/>
    <x v="2"/>
    <x v="2"/>
    <x v="0"/>
    <x v="30"/>
    <x v="5"/>
    <n v="259958"/>
    <n v="0"/>
    <n v="0"/>
    <x v="2"/>
  </r>
  <r>
    <x v="9"/>
    <x v="2"/>
    <x v="2"/>
    <x v="0"/>
    <x v="30"/>
    <x v="6"/>
    <n v="203052"/>
    <n v="0"/>
    <n v="0"/>
    <x v="2"/>
  </r>
  <r>
    <x v="9"/>
    <x v="2"/>
    <x v="2"/>
    <x v="0"/>
    <x v="30"/>
    <x v="7"/>
    <n v="147158"/>
    <n v="0"/>
    <n v="0"/>
    <x v="2"/>
  </r>
  <r>
    <x v="9"/>
    <x v="2"/>
    <x v="2"/>
    <x v="0"/>
    <x v="30"/>
    <x v="8"/>
    <n v="92258"/>
    <n v="0"/>
    <n v="0"/>
    <x v="2"/>
  </r>
  <r>
    <x v="9"/>
    <x v="2"/>
    <x v="2"/>
    <x v="0"/>
    <x v="30"/>
    <x v="9"/>
    <n v="38329"/>
    <n v="0"/>
    <n v="0"/>
    <x v="2"/>
  </r>
  <r>
    <x v="9"/>
    <x v="2"/>
    <x v="2"/>
    <x v="0"/>
    <x v="30"/>
    <x v="10"/>
    <n v="303"/>
    <n v="0"/>
    <n v="0"/>
    <x v="2"/>
  </r>
  <r>
    <x v="9"/>
    <x v="2"/>
    <x v="2"/>
    <x v="0"/>
    <x v="30"/>
    <x v="11"/>
    <n v="334"/>
    <n v="0"/>
    <n v="0"/>
    <x v="2"/>
  </r>
  <r>
    <x v="9"/>
    <x v="2"/>
    <x v="2"/>
    <x v="0"/>
    <x v="30"/>
    <x v="12"/>
    <n v="365"/>
    <n v="0"/>
    <n v="0"/>
    <x v="2"/>
  </r>
  <r>
    <x v="9"/>
    <x v="2"/>
    <x v="2"/>
    <x v="0"/>
    <x v="30"/>
    <x v="13"/>
    <n v="395"/>
    <n v="0"/>
    <n v="0"/>
    <x v="2"/>
  </r>
  <r>
    <x v="9"/>
    <x v="2"/>
    <x v="2"/>
    <x v="0"/>
    <x v="30"/>
    <x v="14"/>
    <n v="424"/>
    <n v="0"/>
    <n v="0"/>
    <x v="2"/>
  </r>
  <r>
    <x v="9"/>
    <x v="2"/>
    <x v="2"/>
    <x v="0"/>
    <x v="30"/>
    <x v="15"/>
    <n v="454"/>
    <n v="0"/>
    <n v="0"/>
    <x v="2"/>
  </r>
  <r>
    <x v="9"/>
    <x v="2"/>
    <x v="2"/>
    <x v="0"/>
    <x v="30"/>
    <x v="16"/>
    <n v="482"/>
    <n v="0"/>
    <n v="0"/>
    <x v="2"/>
  </r>
  <r>
    <x v="9"/>
    <x v="2"/>
    <x v="2"/>
    <x v="0"/>
    <x v="30"/>
    <x v="17"/>
    <n v="509"/>
    <n v="0"/>
    <n v="0"/>
    <x v="2"/>
  </r>
  <r>
    <x v="9"/>
    <x v="2"/>
    <x v="2"/>
    <x v="0"/>
    <x v="30"/>
    <x v="18"/>
    <n v="529"/>
    <n v="0"/>
    <n v="0"/>
    <x v="2"/>
  </r>
  <r>
    <x v="9"/>
    <x v="2"/>
    <x v="2"/>
    <x v="0"/>
    <x v="30"/>
    <x v="19"/>
    <n v="539"/>
    <n v="0"/>
    <n v="0"/>
    <x v="2"/>
  </r>
  <r>
    <x v="9"/>
    <x v="2"/>
    <x v="2"/>
    <x v="0"/>
    <x v="30"/>
    <x v="20"/>
    <n v="567"/>
    <n v="0"/>
    <n v="0"/>
    <x v="2"/>
  </r>
  <r>
    <x v="9"/>
    <x v="2"/>
    <x v="2"/>
    <x v="0"/>
    <x v="30"/>
    <x v="21"/>
    <n v="593"/>
    <n v="0"/>
    <n v="0"/>
    <x v="2"/>
  </r>
  <r>
    <x v="9"/>
    <x v="2"/>
    <x v="2"/>
    <x v="0"/>
    <x v="30"/>
    <x v="22"/>
    <n v="615"/>
    <n v="0"/>
    <n v="0"/>
    <x v="2"/>
  </r>
  <r>
    <x v="9"/>
    <x v="2"/>
    <x v="2"/>
    <x v="0"/>
    <x v="30"/>
    <x v="23"/>
    <n v="627"/>
    <n v="0"/>
    <n v="0"/>
    <x v="2"/>
  </r>
  <r>
    <x v="9"/>
    <x v="2"/>
    <x v="2"/>
    <x v="0"/>
    <x v="30"/>
    <x v="24"/>
    <n v="631"/>
    <n v="0"/>
    <n v="0"/>
    <x v="2"/>
  </r>
  <r>
    <x v="9"/>
    <x v="2"/>
    <x v="2"/>
    <x v="0"/>
    <x v="30"/>
    <x v="25"/>
    <n v="633"/>
    <n v="0"/>
    <n v="0"/>
    <x v="2"/>
  </r>
  <r>
    <x v="9"/>
    <x v="2"/>
    <x v="2"/>
    <x v="0"/>
    <x v="30"/>
    <x v="26"/>
    <n v="633"/>
    <n v="0"/>
    <n v="0"/>
    <x v="2"/>
  </r>
  <r>
    <x v="9"/>
    <x v="2"/>
    <x v="2"/>
    <x v="0"/>
    <x v="30"/>
    <x v="27"/>
    <n v="634"/>
    <n v="0"/>
    <n v="0"/>
    <x v="2"/>
  </r>
  <r>
    <x v="9"/>
    <x v="2"/>
    <x v="2"/>
    <x v="0"/>
    <x v="30"/>
    <x v="28"/>
    <n v="634"/>
    <n v="0"/>
    <n v="0"/>
    <x v="2"/>
  </r>
  <r>
    <x v="9"/>
    <x v="2"/>
    <x v="2"/>
    <x v="0"/>
    <x v="30"/>
    <x v="29"/>
    <n v="633"/>
    <n v="0"/>
    <n v="0"/>
    <x v="2"/>
  </r>
  <r>
    <x v="9"/>
    <x v="2"/>
    <x v="2"/>
    <x v="0"/>
    <x v="30"/>
    <x v="30"/>
    <n v="633"/>
    <n v="0"/>
    <n v="0"/>
    <x v="2"/>
  </r>
  <r>
    <x v="9"/>
    <x v="3"/>
    <x v="0"/>
    <x v="0"/>
    <x v="30"/>
    <x v="0"/>
    <n v="12936682"/>
    <n v="0"/>
    <n v="0"/>
    <x v="2"/>
  </r>
  <r>
    <x v="9"/>
    <x v="3"/>
    <x v="0"/>
    <x v="0"/>
    <x v="30"/>
    <x v="1"/>
    <n v="11478685"/>
    <n v="0"/>
    <n v="0"/>
    <x v="2"/>
  </r>
  <r>
    <x v="9"/>
    <x v="3"/>
    <x v="0"/>
    <x v="0"/>
    <x v="30"/>
    <x v="2"/>
    <n v="10015219"/>
    <n v="0"/>
    <n v="0"/>
    <x v="2"/>
  </r>
  <r>
    <x v="9"/>
    <x v="3"/>
    <x v="0"/>
    <x v="0"/>
    <x v="30"/>
    <x v="3"/>
    <n v="8551864"/>
    <n v="0"/>
    <n v="0"/>
    <x v="2"/>
  </r>
  <r>
    <x v="9"/>
    <x v="3"/>
    <x v="0"/>
    <x v="0"/>
    <x v="30"/>
    <x v="4"/>
    <n v="7088410"/>
    <n v="0"/>
    <n v="0"/>
    <x v="2"/>
  </r>
  <r>
    <x v="9"/>
    <x v="3"/>
    <x v="0"/>
    <x v="0"/>
    <x v="30"/>
    <x v="5"/>
    <n v="5624828"/>
    <n v="0"/>
    <n v="0"/>
    <x v="2"/>
  </r>
  <r>
    <x v="9"/>
    <x v="3"/>
    <x v="0"/>
    <x v="0"/>
    <x v="30"/>
    <x v="6"/>
    <n v="4161142"/>
    <n v="0"/>
    <n v="0"/>
    <x v="2"/>
  </r>
  <r>
    <x v="9"/>
    <x v="3"/>
    <x v="0"/>
    <x v="0"/>
    <x v="30"/>
    <x v="7"/>
    <n v="2697434"/>
    <n v="0"/>
    <n v="0"/>
    <x v="2"/>
  </r>
  <r>
    <x v="9"/>
    <x v="3"/>
    <x v="0"/>
    <x v="0"/>
    <x v="30"/>
    <x v="8"/>
    <n v="1233688"/>
    <n v="0"/>
    <n v="0"/>
    <x v="2"/>
  </r>
  <r>
    <x v="9"/>
    <x v="3"/>
    <x v="0"/>
    <x v="0"/>
    <x v="30"/>
    <x v="9"/>
    <n v="7188"/>
    <n v="0"/>
    <n v="0"/>
    <x v="2"/>
  </r>
  <r>
    <x v="9"/>
    <x v="3"/>
    <x v="0"/>
    <x v="0"/>
    <x v="30"/>
    <x v="10"/>
    <n v="7611"/>
    <n v="0"/>
    <n v="0"/>
    <x v="2"/>
  </r>
  <r>
    <x v="9"/>
    <x v="3"/>
    <x v="0"/>
    <x v="0"/>
    <x v="30"/>
    <x v="11"/>
    <n v="8445"/>
    <n v="0"/>
    <n v="0"/>
    <x v="2"/>
  </r>
  <r>
    <x v="9"/>
    <x v="3"/>
    <x v="0"/>
    <x v="0"/>
    <x v="30"/>
    <x v="12"/>
    <n v="9202"/>
    <n v="0"/>
    <n v="0"/>
    <x v="2"/>
  </r>
  <r>
    <x v="9"/>
    <x v="3"/>
    <x v="0"/>
    <x v="0"/>
    <x v="30"/>
    <x v="13"/>
    <n v="9941"/>
    <n v="0"/>
    <n v="0"/>
    <x v="2"/>
  </r>
  <r>
    <x v="9"/>
    <x v="3"/>
    <x v="0"/>
    <x v="0"/>
    <x v="30"/>
    <x v="14"/>
    <n v="10706"/>
    <n v="0"/>
    <n v="0"/>
    <x v="2"/>
  </r>
  <r>
    <x v="9"/>
    <x v="3"/>
    <x v="0"/>
    <x v="0"/>
    <x v="30"/>
    <x v="15"/>
    <n v="11501"/>
    <n v="0"/>
    <n v="0"/>
    <x v="2"/>
  </r>
  <r>
    <x v="9"/>
    <x v="3"/>
    <x v="0"/>
    <x v="0"/>
    <x v="30"/>
    <x v="16"/>
    <n v="12317"/>
    <n v="0"/>
    <n v="0"/>
    <x v="2"/>
  </r>
  <r>
    <x v="9"/>
    <x v="3"/>
    <x v="0"/>
    <x v="0"/>
    <x v="30"/>
    <x v="17"/>
    <n v="13150"/>
    <n v="0"/>
    <n v="0"/>
    <x v="2"/>
  </r>
  <r>
    <x v="9"/>
    <x v="3"/>
    <x v="0"/>
    <x v="0"/>
    <x v="30"/>
    <x v="18"/>
    <n v="13978"/>
    <n v="0"/>
    <n v="0"/>
    <x v="2"/>
  </r>
  <r>
    <x v="9"/>
    <x v="3"/>
    <x v="0"/>
    <x v="0"/>
    <x v="30"/>
    <x v="19"/>
    <n v="14109"/>
    <n v="0"/>
    <n v="0"/>
    <x v="2"/>
  </r>
  <r>
    <x v="9"/>
    <x v="3"/>
    <x v="0"/>
    <x v="0"/>
    <x v="30"/>
    <x v="20"/>
    <n v="14441"/>
    <n v="0"/>
    <n v="0"/>
    <x v="2"/>
  </r>
  <r>
    <x v="9"/>
    <x v="3"/>
    <x v="0"/>
    <x v="0"/>
    <x v="30"/>
    <x v="21"/>
    <n v="14742"/>
    <n v="0"/>
    <n v="0"/>
    <x v="2"/>
  </r>
  <r>
    <x v="9"/>
    <x v="3"/>
    <x v="0"/>
    <x v="0"/>
    <x v="30"/>
    <x v="22"/>
    <n v="14985"/>
    <n v="0"/>
    <n v="0"/>
    <x v="2"/>
  </r>
  <r>
    <x v="9"/>
    <x v="3"/>
    <x v="0"/>
    <x v="0"/>
    <x v="30"/>
    <x v="23"/>
    <n v="15190"/>
    <n v="0"/>
    <n v="0"/>
    <x v="2"/>
  </r>
  <r>
    <x v="9"/>
    <x v="3"/>
    <x v="0"/>
    <x v="0"/>
    <x v="30"/>
    <x v="24"/>
    <n v="15363"/>
    <n v="0"/>
    <n v="0"/>
    <x v="2"/>
  </r>
  <r>
    <x v="9"/>
    <x v="3"/>
    <x v="0"/>
    <x v="0"/>
    <x v="30"/>
    <x v="25"/>
    <n v="15515"/>
    <n v="0"/>
    <n v="0"/>
    <x v="2"/>
  </r>
  <r>
    <x v="9"/>
    <x v="3"/>
    <x v="0"/>
    <x v="0"/>
    <x v="30"/>
    <x v="26"/>
    <n v="15667"/>
    <n v="0"/>
    <n v="0"/>
    <x v="2"/>
  </r>
  <r>
    <x v="9"/>
    <x v="3"/>
    <x v="0"/>
    <x v="0"/>
    <x v="30"/>
    <x v="27"/>
    <n v="15859"/>
    <n v="0"/>
    <n v="0"/>
    <x v="2"/>
  </r>
  <r>
    <x v="9"/>
    <x v="3"/>
    <x v="0"/>
    <x v="0"/>
    <x v="30"/>
    <x v="28"/>
    <n v="16099"/>
    <n v="0"/>
    <n v="0"/>
    <x v="2"/>
  </r>
  <r>
    <x v="9"/>
    <x v="3"/>
    <x v="0"/>
    <x v="0"/>
    <x v="30"/>
    <x v="29"/>
    <n v="16328"/>
    <n v="0"/>
    <n v="0"/>
    <x v="2"/>
  </r>
  <r>
    <x v="9"/>
    <x v="3"/>
    <x v="0"/>
    <x v="0"/>
    <x v="30"/>
    <x v="30"/>
    <n v="16548"/>
    <n v="0"/>
    <n v="0"/>
    <x v="2"/>
  </r>
  <r>
    <x v="9"/>
    <x v="3"/>
    <x v="1"/>
    <x v="0"/>
    <x v="30"/>
    <x v="0"/>
    <n v="1217971"/>
    <n v="0"/>
    <n v="0"/>
    <x v="2"/>
  </r>
  <r>
    <x v="9"/>
    <x v="3"/>
    <x v="1"/>
    <x v="0"/>
    <x v="30"/>
    <x v="1"/>
    <n v="1080725"/>
    <n v="0"/>
    <n v="0"/>
    <x v="2"/>
  </r>
  <r>
    <x v="9"/>
    <x v="3"/>
    <x v="1"/>
    <x v="0"/>
    <x v="30"/>
    <x v="2"/>
    <n v="942954"/>
    <n v="0"/>
    <n v="0"/>
    <x v="2"/>
  </r>
  <r>
    <x v="9"/>
    <x v="3"/>
    <x v="1"/>
    <x v="0"/>
    <x v="30"/>
    <x v="3"/>
    <n v="805193"/>
    <n v="0"/>
    <n v="0"/>
    <x v="2"/>
  </r>
  <r>
    <x v="9"/>
    <x v="3"/>
    <x v="1"/>
    <x v="0"/>
    <x v="30"/>
    <x v="4"/>
    <n v="667416"/>
    <n v="0"/>
    <n v="0"/>
    <x v="2"/>
  </r>
  <r>
    <x v="9"/>
    <x v="3"/>
    <x v="1"/>
    <x v="0"/>
    <x v="30"/>
    <x v="5"/>
    <n v="529629"/>
    <n v="0"/>
    <n v="0"/>
    <x v="2"/>
  </r>
  <r>
    <x v="9"/>
    <x v="3"/>
    <x v="1"/>
    <x v="0"/>
    <x v="30"/>
    <x v="6"/>
    <n v="391831"/>
    <n v="0"/>
    <n v="0"/>
    <x v="2"/>
  </r>
  <r>
    <x v="9"/>
    <x v="3"/>
    <x v="1"/>
    <x v="0"/>
    <x v="30"/>
    <x v="7"/>
    <n v="254031"/>
    <n v="0"/>
    <n v="0"/>
    <x v="2"/>
  </r>
  <r>
    <x v="9"/>
    <x v="3"/>
    <x v="1"/>
    <x v="0"/>
    <x v="30"/>
    <x v="8"/>
    <n v="116226"/>
    <n v="0"/>
    <n v="0"/>
    <x v="2"/>
  </r>
  <r>
    <x v="9"/>
    <x v="3"/>
    <x v="1"/>
    <x v="0"/>
    <x v="30"/>
    <x v="9"/>
    <n v="757"/>
    <n v="0"/>
    <n v="0"/>
    <x v="2"/>
  </r>
  <r>
    <x v="9"/>
    <x v="3"/>
    <x v="1"/>
    <x v="0"/>
    <x v="30"/>
    <x v="10"/>
    <n v="814"/>
    <n v="0"/>
    <n v="0"/>
    <x v="2"/>
  </r>
  <r>
    <x v="9"/>
    <x v="3"/>
    <x v="1"/>
    <x v="0"/>
    <x v="30"/>
    <x v="11"/>
    <n v="912"/>
    <n v="0"/>
    <n v="0"/>
    <x v="2"/>
  </r>
  <r>
    <x v="9"/>
    <x v="3"/>
    <x v="1"/>
    <x v="0"/>
    <x v="30"/>
    <x v="12"/>
    <n v="1000"/>
    <n v="0"/>
    <n v="0"/>
    <x v="2"/>
  </r>
  <r>
    <x v="9"/>
    <x v="3"/>
    <x v="1"/>
    <x v="0"/>
    <x v="30"/>
    <x v="13"/>
    <n v="1086"/>
    <n v="0"/>
    <n v="0"/>
    <x v="2"/>
  </r>
  <r>
    <x v="9"/>
    <x v="3"/>
    <x v="1"/>
    <x v="0"/>
    <x v="30"/>
    <x v="14"/>
    <n v="1174"/>
    <n v="0"/>
    <n v="0"/>
    <x v="2"/>
  </r>
  <r>
    <x v="9"/>
    <x v="3"/>
    <x v="1"/>
    <x v="0"/>
    <x v="30"/>
    <x v="15"/>
    <n v="1264"/>
    <n v="0"/>
    <n v="0"/>
    <x v="2"/>
  </r>
  <r>
    <x v="9"/>
    <x v="3"/>
    <x v="1"/>
    <x v="0"/>
    <x v="30"/>
    <x v="16"/>
    <n v="1354"/>
    <n v="0"/>
    <n v="0"/>
    <x v="2"/>
  </r>
  <r>
    <x v="9"/>
    <x v="3"/>
    <x v="1"/>
    <x v="0"/>
    <x v="30"/>
    <x v="17"/>
    <n v="1445"/>
    <n v="0"/>
    <n v="0"/>
    <x v="2"/>
  </r>
  <r>
    <x v="9"/>
    <x v="3"/>
    <x v="1"/>
    <x v="0"/>
    <x v="30"/>
    <x v="18"/>
    <n v="1532"/>
    <n v="0"/>
    <n v="0"/>
    <x v="2"/>
  </r>
  <r>
    <x v="9"/>
    <x v="3"/>
    <x v="1"/>
    <x v="0"/>
    <x v="30"/>
    <x v="19"/>
    <n v="1550"/>
    <n v="0"/>
    <n v="0"/>
    <x v="2"/>
  </r>
  <r>
    <x v="9"/>
    <x v="3"/>
    <x v="1"/>
    <x v="0"/>
    <x v="30"/>
    <x v="20"/>
    <n v="1593"/>
    <n v="0"/>
    <n v="0"/>
    <x v="2"/>
  </r>
  <r>
    <x v="9"/>
    <x v="3"/>
    <x v="1"/>
    <x v="0"/>
    <x v="30"/>
    <x v="21"/>
    <n v="1632"/>
    <n v="0"/>
    <n v="0"/>
    <x v="2"/>
  </r>
  <r>
    <x v="9"/>
    <x v="3"/>
    <x v="1"/>
    <x v="0"/>
    <x v="30"/>
    <x v="22"/>
    <n v="1665"/>
    <n v="0"/>
    <n v="0"/>
    <x v="2"/>
  </r>
  <r>
    <x v="9"/>
    <x v="3"/>
    <x v="1"/>
    <x v="0"/>
    <x v="30"/>
    <x v="23"/>
    <n v="1693"/>
    <n v="0"/>
    <n v="0"/>
    <x v="2"/>
  </r>
  <r>
    <x v="9"/>
    <x v="3"/>
    <x v="1"/>
    <x v="0"/>
    <x v="30"/>
    <x v="24"/>
    <n v="1720"/>
    <n v="0"/>
    <n v="0"/>
    <x v="2"/>
  </r>
  <r>
    <x v="9"/>
    <x v="3"/>
    <x v="1"/>
    <x v="0"/>
    <x v="30"/>
    <x v="25"/>
    <n v="1744"/>
    <n v="0"/>
    <n v="0"/>
    <x v="2"/>
  </r>
  <r>
    <x v="9"/>
    <x v="3"/>
    <x v="1"/>
    <x v="0"/>
    <x v="30"/>
    <x v="26"/>
    <n v="1768"/>
    <n v="0"/>
    <n v="0"/>
    <x v="2"/>
  </r>
  <r>
    <x v="9"/>
    <x v="3"/>
    <x v="1"/>
    <x v="0"/>
    <x v="30"/>
    <x v="27"/>
    <n v="1795"/>
    <n v="0"/>
    <n v="0"/>
    <x v="2"/>
  </r>
  <r>
    <x v="9"/>
    <x v="3"/>
    <x v="1"/>
    <x v="0"/>
    <x v="30"/>
    <x v="28"/>
    <n v="1827"/>
    <n v="0"/>
    <n v="0"/>
    <x v="2"/>
  </r>
  <r>
    <x v="9"/>
    <x v="3"/>
    <x v="1"/>
    <x v="0"/>
    <x v="30"/>
    <x v="29"/>
    <n v="1856"/>
    <n v="0"/>
    <n v="0"/>
    <x v="2"/>
  </r>
  <r>
    <x v="9"/>
    <x v="3"/>
    <x v="1"/>
    <x v="0"/>
    <x v="30"/>
    <x v="30"/>
    <n v="1885"/>
    <n v="0"/>
    <n v="0"/>
    <x v="2"/>
  </r>
  <r>
    <x v="9"/>
    <x v="3"/>
    <x v="2"/>
    <x v="0"/>
    <x v="30"/>
    <x v="0"/>
    <n v="312468"/>
    <n v="0"/>
    <n v="0"/>
    <x v="2"/>
  </r>
  <r>
    <x v="9"/>
    <x v="3"/>
    <x v="2"/>
    <x v="0"/>
    <x v="30"/>
    <x v="1"/>
    <n v="277878"/>
    <n v="0"/>
    <n v="0"/>
    <x v="2"/>
  </r>
  <r>
    <x v="9"/>
    <x v="3"/>
    <x v="2"/>
    <x v="0"/>
    <x v="30"/>
    <x v="2"/>
    <n v="243773"/>
    <n v="0"/>
    <n v="0"/>
    <x v="2"/>
  </r>
  <r>
    <x v="9"/>
    <x v="3"/>
    <x v="2"/>
    <x v="0"/>
    <x v="30"/>
    <x v="3"/>
    <n v="210277"/>
    <n v="0"/>
    <n v="0"/>
    <x v="2"/>
  </r>
  <r>
    <x v="9"/>
    <x v="3"/>
    <x v="2"/>
    <x v="0"/>
    <x v="30"/>
    <x v="4"/>
    <n v="177374"/>
    <n v="0"/>
    <n v="0"/>
    <x v="2"/>
  </r>
  <r>
    <x v="9"/>
    <x v="3"/>
    <x v="2"/>
    <x v="0"/>
    <x v="30"/>
    <x v="5"/>
    <n v="145054"/>
    <n v="0"/>
    <n v="0"/>
    <x v="2"/>
  </r>
  <r>
    <x v="9"/>
    <x v="3"/>
    <x v="2"/>
    <x v="0"/>
    <x v="30"/>
    <x v="6"/>
    <n v="113306"/>
    <n v="0"/>
    <n v="0"/>
    <x v="2"/>
  </r>
  <r>
    <x v="9"/>
    <x v="3"/>
    <x v="2"/>
    <x v="0"/>
    <x v="30"/>
    <x v="7"/>
    <n v="82123"/>
    <n v="0"/>
    <n v="0"/>
    <x v="2"/>
  </r>
  <r>
    <x v="9"/>
    <x v="3"/>
    <x v="2"/>
    <x v="0"/>
    <x v="30"/>
    <x v="8"/>
    <n v="51494"/>
    <n v="0"/>
    <n v="0"/>
    <x v="2"/>
  </r>
  <r>
    <x v="9"/>
    <x v="3"/>
    <x v="2"/>
    <x v="0"/>
    <x v="30"/>
    <x v="9"/>
    <n v="21406"/>
    <n v="0"/>
    <n v="0"/>
    <x v="2"/>
  </r>
  <r>
    <x v="9"/>
    <x v="3"/>
    <x v="2"/>
    <x v="0"/>
    <x v="30"/>
    <x v="10"/>
    <n v="191"/>
    <n v="0"/>
    <n v="0"/>
    <x v="2"/>
  </r>
  <r>
    <x v="9"/>
    <x v="3"/>
    <x v="2"/>
    <x v="0"/>
    <x v="30"/>
    <x v="11"/>
    <n v="209"/>
    <n v="0"/>
    <n v="0"/>
    <x v="2"/>
  </r>
  <r>
    <x v="9"/>
    <x v="3"/>
    <x v="2"/>
    <x v="0"/>
    <x v="30"/>
    <x v="12"/>
    <n v="226"/>
    <n v="0"/>
    <n v="0"/>
    <x v="2"/>
  </r>
  <r>
    <x v="9"/>
    <x v="3"/>
    <x v="2"/>
    <x v="0"/>
    <x v="30"/>
    <x v="13"/>
    <n v="241"/>
    <n v="0"/>
    <n v="0"/>
    <x v="2"/>
  </r>
  <r>
    <x v="9"/>
    <x v="3"/>
    <x v="2"/>
    <x v="0"/>
    <x v="30"/>
    <x v="14"/>
    <n v="256"/>
    <n v="0"/>
    <n v="0"/>
    <x v="2"/>
  </r>
  <r>
    <x v="9"/>
    <x v="3"/>
    <x v="2"/>
    <x v="0"/>
    <x v="30"/>
    <x v="15"/>
    <n v="271"/>
    <n v="0"/>
    <n v="0"/>
    <x v="2"/>
  </r>
  <r>
    <x v="9"/>
    <x v="3"/>
    <x v="2"/>
    <x v="0"/>
    <x v="30"/>
    <x v="16"/>
    <n v="285"/>
    <n v="0"/>
    <n v="0"/>
    <x v="2"/>
  </r>
  <r>
    <x v="9"/>
    <x v="3"/>
    <x v="2"/>
    <x v="0"/>
    <x v="30"/>
    <x v="17"/>
    <n v="300"/>
    <n v="0"/>
    <n v="0"/>
    <x v="2"/>
  </r>
  <r>
    <x v="9"/>
    <x v="3"/>
    <x v="2"/>
    <x v="0"/>
    <x v="30"/>
    <x v="18"/>
    <n v="311"/>
    <n v="0"/>
    <n v="0"/>
    <x v="2"/>
  </r>
  <r>
    <x v="9"/>
    <x v="3"/>
    <x v="2"/>
    <x v="0"/>
    <x v="30"/>
    <x v="19"/>
    <n v="316"/>
    <n v="0"/>
    <n v="0"/>
    <x v="2"/>
  </r>
  <r>
    <x v="9"/>
    <x v="3"/>
    <x v="2"/>
    <x v="0"/>
    <x v="30"/>
    <x v="20"/>
    <n v="332"/>
    <n v="0"/>
    <n v="0"/>
    <x v="2"/>
  </r>
  <r>
    <x v="9"/>
    <x v="3"/>
    <x v="2"/>
    <x v="0"/>
    <x v="30"/>
    <x v="21"/>
    <n v="346"/>
    <n v="0"/>
    <n v="0"/>
    <x v="2"/>
  </r>
  <r>
    <x v="9"/>
    <x v="3"/>
    <x v="2"/>
    <x v="0"/>
    <x v="30"/>
    <x v="22"/>
    <n v="359"/>
    <n v="0"/>
    <n v="0"/>
    <x v="2"/>
  </r>
  <r>
    <x v="9"/>
    <x v="3"/>
    <x v="2"/>
    <x v="0"/>
    <x v="30"/>
    <x v="23"/>
    <n v="367"/>
    <n v="0"/>
    <n v="0"/>
    <x v="2"/>
  </r>
  <r>
    <x v="9"/>
    <x v="3"/>
    <x v="2"/>
    <x v="0"/>
    <x v="30"/>
    <x v="24"/>
    <n v="370"/>
    <n v="0"/>
    <n v="0"/>
    <x v="2"/>
  </r>
  <r>
    <x v="9"/>
    <x v="3"/>
    <x v="2"/>
    <x v="0"/>
    <x v="30"/>
    <x v="25"/>
    <n v="372"/>
    <n v="0"/>
    <n v="0"/>
    <x v="2"/>
  </r>
  <r>
    <x v="9"/>
    <x v="3"/>
    <x v="2"/>
    <x v="0"/>
    <x v="30"/>
    <x v="26"/>
    <n v="374"/>
    <n v="0"/>
    <n v="0"/>
    <x v="2"/>
  </r>
  <r>
    <x v="9"/>
    <x v="3"/>
    <x v="2"/>
    <x v="0"/>
    <x v="30"/>
    <x v="27"/>
    <n v="375"/>
    <n v="0"/>
    <n v="0"/>
    <x v="2"/>
  </r>
  <r>
    <x v="9"/>
    <x v="3"/>
    <x v="2"/>
    <x v="0"/>
    <x v="30"/>
    <x v="28"/>
    <n v="377"/>
    <n v="0"/>
    <n v="0"/>
    <x v="2"/>
  </r>
  <r>
    <x v="9"/>
    <x v="3"/>
    <x v="2"/>
    <x v="0"/>
    <x v="30"/>
    <x v="29"/>
    <n v="377"/>
    <n v="0"/>
    <n v="0"/>
    <x v="2"/>
  </r>
  <r>
    <x v="9"/>
    <x v="3"/>
    <x v="2"/>
    <x v="0"/>
    <x v="30"/>
    <x v="30"/>
    <n v="379"/>
    <n v="0"/>
    <n v="0"/>
    <x v="2"/>
  </r>
  <r>
    <x v="9"/>
    <x v="4"/>
    <x v="0"/>
    <x v="0"/>
    <x v="30"/>
    <x v="0"/>
    <n v="34614052"/>
    <n v="0"/>
    <n v="0"/>
    <x v="2"/>
  </r>
  <r>
    <x v="9"/>
    <x v="4"/>
    <x v="0"/>
    <x v="0"/>
    <x v="30"/>
    <x v="1"/>
    <n v="30713752"/>
    <n v="0"/>
    <n v="0"/>
    <x v="2"/>
  </r>
  <r>
    <x v="9"/>
    <x v="4"/>
    <x v="0"/>
    <x v="0"/>
    <x v="30"/>
    <x v="2"/>
    <n v="26797638"/>
    <n v="0"/>
    <n v="0"/>
    <x v="2"/>
  </r>
  <r>
    <x v="9"/>
    <x v="4"/>
    <x v="0"/>
    <x v="0"/>
    <x v="30"/>
    <x v="3"/>
    <n v="22882002"/>
    <n v="0"/>
    <n v="0"/>
    <x v="2"/>
  </r>
  <r>
    <x v="9"/>
    <x v="4"/>
    <x v="0"/>
    <x v="0"/>
    <x v="30"/>
    <x v="4"/>
    <n v="18966304"/>
    <n v="0"/>
    <n v="0"/>
    <x v="2"/>
  </r>
  <r>
    <x v="9"/>
    <x v="4"/>
    <x v="0"/>
    <x v="0"/>
    <x v="30"/>
    <x v="5"/>
    <n v="15050345"/>
    <n v="0"/>
    <n v="0"/>
    <x v="2"/>
  </r>
  <r>
    <x v="9"/>
    <x v="4"/>
    <x v="0"/>
    <x v="0"/>
    <x v="30"/>
    <x v="6"/>
    <n v="11134112"/>
    <n v="0"/>
    <n v="0"/>
    <x v="2"/>
  </r>
  <r>
    <x v="9"/>
    <x v="4"/>
    <x v="0"/>
    <x v="0"/>
    <x v="30"/>
    <x v="7"/>
    <n v="7217790"/>
    <n v="0"/>
    <n v="0"/>
    <x v="2"/>
  </r>
  <r>
    <x v="9"/>
    <x v="4"/>
    <x v="0"/>
    <x v="0"/>
    <x v="30"/>
    <x v="8"/>
    <n v="3301361"/>
    <n v="0"/>
    <n v="0"/>
    <x v="2"/>
  </r>
  <r>
    <x v="9"/>
    <x v="4"/>
    <x v="0"/>
    <x v="0"/>
    <x v="30"/>
    <x v="9"/>
    <n v="19748"/>
    <n v="0"/>
    <n v="0"/>
    <x v="2"/>
  </r>
  <r>
    <x v="9"/>
    <x v="4"/>
    <x v="0"/>
    <x v="0"/>
    <x v="30"/>
    <x v="10"/>
    <n v="21441"/>
    <n v="0"/>
    <n v="0"/>
    <x v="2"/>
  </r>
  <r>
    <x v="9"/>
    <x v="4"/>
    <x v="0"/>
    <x v="0"/>
    <x v="30"/>
    <x v="11"/>
    <n v="24263"/>
    <n v="0"/>
    <n v="0"/>
    <x v="2"/>
  </r>
  <r>
    <x v="9"/>
    <x v="4"/>
    <x v="0"/>
    <x v="0"/>
    <x v="30"/>
    <x v="12"/>
    <n v="26942"/>
    <n v="0"/>
    <n v="0"/>
    <x v="2"/>
  </r>
  <r>
    <x v="9"/>
    <x v="4"/>
    <x v="0"/>
    <x v="0"/>
    <x v="30"/>
    <x v="13"/>
    <n v="29607"/>
    <n v="0"/>
    <n v="0"/>
    <x v="2"/>
  </r>
  <r>
    <x v="9"/>
    <x v="4"/>
    <x v="0"/>
    <x v="0"/>
    <x v="30"/>
    <x v="14"/>
    <n v="32347"/>
    <n v="0"/>
    <n v="0"/>
    <x v="2"/>
  </r>
  <r>
    <x v="9"/>
    <x v="4"/>
    <x v="0"/>
    <x v="0"/>
    <x v="30"/>
    <x v="15"/>
    <n v="35143"/>
    <n v="0"/>
    <n v="0"/>
    <x v="2"/>
  </r>
  <r>
    <x v="9"/>
    <x v="4"/>
    <x v="0"/>
    <x v="0"/>
    <x v="30"/>
    <x v="16"/>
    <n v="37943"/>
    <n v="0"/>
    <n v="0"/>
    <x v="2"/>
  </r>
  <r>
    <x v="9"/>
    <x v="4"/>
    <x v="0"/>
    <x v="0"/>
    <x v="30"/>
    <x v="17"/>
    <n v="40730"/>
    <n v="0"/>
    <n v="0"/>
    <x v="2"/>
  </r>
  <r>
    <x v="9"/>
    <x v="4"/>
    <x v="0"/>
    <x v="0"/>
    <x v="30"/>
    <x v="18"/>
    <n v="43360"/>
    <n v="0"/>
    <n v="0"/>
    <x v="2"/>
  </r>
  <r>
    <x v="9"/>
    <x v="4"/>
    <x v="0"/>
    <x v="0"/>
    <x v="30"/>
    <x v="19"/>
    <n v="44039"/>
    <n v="0"/>
    <n v="0"/>
    <x v="2"/>
  </r>
  <r>
    <x v="9"/>
    <x v="4"/>
    <x v="0"/>
    <x v="0"/>
    <x v="30"/>
    <x v="20"/>
    <n v="45391"/>
    <n v="0"/>
    <n v="0"/>
    <x v="2"/>
  </r>
  <r>
    <x v="9"/>
    <x v="4"/>
    <x v="0"/>
    <x v="0"/>
    <x v="30"/>
    <x v="21"/>
    <n v="46590"/>
    <n v="0"/>
    <n v="0"/>
    <x v="2"/>
  </r>
  <r>
    <x v="9"/>
    <x v="4"/>
    <x v="0"/>
    <x v="0"/>
    <x v="30"/>
    <x v="22"/>
    <n v="47558"/>
    <n v="0"/>
    <n v="0"/>
    <x v="2"/>
  </r>
  <r>
    <x v="9"/>
    <x v="4"/>
    <x v="0"/>
    <x v="0"/>
    <x v="30"/>
    <x v="23"/>
    <n v="48357"/>
    <n v="0"/>
    <n v="0"/>
    <x v="2"/>
  </r>
  <r>
    <x v="9"/>
    <x v="4"/>
    <x v="0"/>
    <x v="0"/>
    <x v="30"/>
    <x v="24"/>
    <n v="49047"/>
    <n v="0"/>
    <n v="0"/>
    <x v="2"/>
  </r>
  <r>
    <x v="9"/>
    <x v="4"/>
    <x v="0"/>
    <x v="0"/>
    <x v="30"/>
    <x v="25"/>
    <n v="49700"/>
    <n v="0"/>
    <n v="0"/>
    <x v="2"/>
  </r>
  <r>
    <x v="9"/>
    <x v="4"/>
    <x v="0"/>
    <x v="0"/>
    <x v="30"/>
    <x v="26"/>
    <n v="50348"/>
    <n v="0"/>
    <n v="0"/>
    <x v="2"/>
  </r>
  <r>
    <x v="9"/>
    <x v="4"/>
    <x v="0"/>
    <x v="0"/>
    <x v="30"/>
    <x v="27"/>
    <n v="51082"/>
    <n v="0"/>
    <n v="0"/>
    <x v="2"/>
  </r>
  <r>
    <x v="9"/>
    <x v="4"/>
    <x v="0"/>
    <x v="0"/>
    <x v="30"/>
    <x v="28"/>
    <n v="51926"/>
    <n v="0"/>
    <n v="0"/>
    <x v="2"/>
  </r>
  <r>
    <x v="9"/>
    <x v="4"/>
    <x v="0"/>
    <x v="0"/>
    <x v="30"/>
    <x v="29"/>
    <n v="52711"/>
    <n v="0"/>
    <n v="0"/>
    <x v="2"/>
  </r>
  <r>
    <x v="9"/>
    <x v="4"/>
    <x v="0"/>
    <x v="0"/>
    <x v="30"/>
    <x v="30"/>
    <n v="53465"/>
    <n v="0"/>
    <n v="0"/>
    <x v="2"/>
  </r>
  <r>
    <x v="9"/>
    <x v="4"/>
    <x v="1"/>
    <x v="0"/>
    <x v="30"/>
    <x v="0"/>
    <n v="3994464"/>
    <n v="0"/>
    <n v="0"/>
    <x v="2"/>
  </r>
  <r>
    <x v="9"/>
    <x v="4"/>
    <x v="1"/>
    <x v="0"/>
    <x v="30"/>
    <x v="1"/>
    <n v="3544402"/>
    <n v="0"/>
    <n v="0"/>
    <x v="2"/>
  </r>
  <r>
    <x v="9"/>
    <x v="4"/>
    <x v="1"/>
    <x v="0"/>
    <x v="30"/>
    <x v="2"/>
    <n v="3092494"/>
    <n v="0"/>
    <n v="0"/>
    <x v="2"/>
  </r>
  <r>
    <x v="9"/>
    <x v="4"/>
    <x v="1"/>
    <x v="0"/>
    <x v="30"/>
    <x v="3"/>
    <n v="2640647"/>
    <n v="0"/>
    <n v="0"/>
    <x v="2"/>
  </r>
  <r>
    <x v="9"/>
    <x v="4"/>
    <x v="1"/>
    <x v="0"/>
    <x v="30"/>
    <x v="4"/>
    <n v="2188776"/>
    <n v="0"/>
    <n v="0"/>
    <x v="2"/>
  </r>
  <r>
    <x v="9"/>
    <x v="4"/>
    <x v="1"/>
    <x v="0"/>
    <x v="30"/>
    <x v="5"/>
    <n v="1736885"/>
    <n v="0"/>
    <n v="0"/>
    <x v="2"/>
  </r>
  <r>
    <x v="9"/>
    <x v="4"/>
    <x v="1"/>
    <x v="0"/>
    <x v="30"/>
    <x v="6"/>
    <n v="1284959"/>
    <n v="0"/>
    <n v="0"/>
    <x v="2"/>
  </r>
  <r>
    <x v="9"/>
    <x v="4"/>
    <x v="1"/>
    <x v="0"/>
    <x v="30"/>
    <x v="7"/>
    <n v="833022"/>
    <n v="0"/>
    <n v="0"/>
    <x v="2"/>
  </r>
  <r>
    <x v="9"/>
    <x v="4"/>
    <x v="1"/>
    <x v="0"/>
    <x v="30"/>
    <x v="8"/>
    <n v="381072"/>
    <n v="0"/>
    <n v="0"/>
    <x v="2"/>
  </r>
  <r>
    <x v="9"/>
    <x v="4"/>
    <x v="1"/>
    <x v="0"/>
    <x v="30"/>
    <x v="9"/>
    <n v="2378"/>
    <n v="0"/>
    <n v="0"/>
    <x v="2"/>
  </r>
  <r>
    <x v="9"/>
    <x v="4"/>
    <x v="1"/>
    <x v="0"/>
    <x v="30"/>
    <x v="10"/>
    <n v="2599"/>
    <n v="0"/>
    <n v="0"/>
    <x v="2"/>
  </r>
  <r>
    <x v="9"/>
    <x v="4"/>
    <x v="1"/>
    <x v="0"/>
    <x v="30"/>
    <x v="11"/>
    <n v="2959"/>
    <n v="0"/>
    <n v="0"/>
    <x v="2"/>
  </r>
  <r>
    <x v="9"/>
    <x v="4"/>
    <x v="1"/>
    <x v="0"/>
    <x v="30"/>
    <x v="12"/>
    <n v="3301"/>
    <n v="0"/>
    <n v="0"/>
    <x v="2"/>
  </r>
  <r>
    <x v="9"/>
    <x v="4"/>
    <x v="1"/>
    <x v="0"/>
    <x v="30"/>
    <x v="13"/>
    <n v="3639"/>
    <n v="0"/>
    <n v="0"/>
    <x v="2"/>
  </r>
  <r>
    <x v="9"/>
    <x v="4"/>
    <x v="1"/>
    <x v="0"/>
    <x v="30"/>
    <x v="14"/>
    <n v="3983"/>
    <n v="0"/>
    <n v="0"/>
    <x v="2"/>
  </r>
  <r>
    <x v="9"/>
    <x v="4"/>
    <x v="1"/>
    <x v="0"/>
    <x v="30"/>
    <x v="15"/>
    <n v="4331"/>
    <n v="0"/>
    <n v="0"/>
    <x v="2"/>
  </r>
  <r>
    <x v="9"/>
    <x v="4"/>
    <x v="1"/>
    <x v="0"/>
    <x v="30"/>
    <x v="16"/>
    <n v="4678"/>
    <n v="0"/>
    <n v="0"/>
    <x v="2"/>
  </r>
  <r>
    <x v="9"/>
    <x v="4"/>
    <x v="1"/>
    <x v="0"/>
    <x v="30"/>
    <x v="17"/>
    <n v="5012"/>
    <n v="0"/>
    <n v="0"/>
    <x v="2"/>
  </r>
  <r>
    <x v="9"/>
    <x v="4"/>
    <x v="1"/>
    <x v="0"/>
    <x v="30"/>
    <x v="18"/>
    <n v="5323"/>
    <n v="0"/>
    <n v="0"/>
    <x v="2"/>
  </r>
  <r>
    <x v="9"/>
    <x v="4"/>
    <x v="1"/>
    <x v="0"/>
    <x v="30"/>
    <x v="19"/>
    <n v="5402"/>
    <n v="0"/>
    <n v="0"/>
    <x v="2"/>
  </r>
  <r>
    <x v="9"/>
    <x v="4"/>
    <x v="1"/>
    <x v="0"/>
    <x v="30"/>
    <x v="20"/>
    <n v="5564"/>
    <n v="0"/>
    <n v="0"/>
    <x v="2"/>
  </r>
  <r>
    <x v="9"/>
    <x v="4"/>
    <x v="1"/>
    <x v="0"/>
    <x v="30"/>
    <x v="21"/>
    <n v="5707"/>
    <n v="0"/>
    <n v="0"/>
    <x v="2"/>
  </r>
  <r>
    <x v="9"/>
    <x v="4"/>
    <x v="1"/>
    <x v="0"/>
    <x v="30"/>
    <x v="22"/>
    <n v="5821"/>
    <n v="0"/>
    <n v="0"/>
    <x v="2"/>
  </r>
  <r>
    <x v="9"/>
    <x v="4"/>
    <x v="1"/>
    <x v="0"/>
    <x v="30"/>
    <x v="23"/>
    <n v="5917"/>
    <n v="0"/>
    <n v="0"/>
    <x v="2"/>
  </r>
  <r>
    <x v="9"/>
    <x v="4"/>
    <x v="1"/>
    <x v="0"/>
    <x v="30"/>
    <x v="24"/>
    <n v="6005"/>
    <n v="0"/>
    <n v="0"/>
    <x v="2"/>
  </r>
  <r>
    <x v="9"/>
    <x v="4"/>
    <x v="1"/>
    <x v="0"/>
    <x v="30"/>
    <x v="25"/>
    <n v="6090"/>
    <n v="0"/>
    <n v="0"/>
    <x v="2"/>
  </r>
  <r>
    <x v="9"/>
    <x v="4"/>
    <x v="1"/>
    <x v="0"/>
    <x v="30"/>
    <x v="26"/>
    <n v="6174"/>
    <n v="0"/>
    <n v="0"/>
    <x v="2"/>
  </r>
  <r>
    <x v="9"/>
    <x v="4"/>
    <x v="1"/>
    <x v="0"/>
    <x v="30"/>
    <x v="27"/>
    <n v="6268"/>
    <n v="0"/>
    <n v="0"/>
    <x v="2"/>
  </r>
  <r>
    <x v="9"/>
    <x v="4"/>
    <x v="1"/>
    <x v="0"/>
    <x v="30"/>
    <x v="28"/>
    <n v="6373"/>
    <n v="0"/>
    <n v="0"/>
    <x v="2"/>
  </r>
  <r>
    <x v="9"/>
    <x v="4"/>
    <x v="1"/>
    <x v="0"/>
    <x v="30"/>
    <x v="29"/>
    <n v="6469"/>
    <n v="0"/>
    <n v="0"/>
    <x v="2"/>
  </r>
  <r>
    <x v="9"/>
    <x v="4"/>
    <x v="1"/>
    <x v="0"/>
    <x v="30"/>
    <x v="30"/>
    <n v="6561"/>
    <n v="0"/>
    <n v="0"/>
    <x v="2"/>
  </r>
  <r>
    <x v="9"/>
    <x v="4"/>
    <x v="2"/>
    <x v="0"/>
    <x v="30"/>
    <x v="0"/>
    <n v="1791675"/>
    <n v="0"/>
    <n v="0"/>
    <x v="2"/>
  </r>
  <r>
    <x v="9"/>
    <x v="4"/>
    <x v="2"/>
    <x v="0"/>
    <x v="30"/>
    <x v="1"/>
    <n v="1593341"/>
    <n v="0"/>
    <n v="0"/>
    <x v="2"/>
  </r>
  <r>
    <x v="9"/>
    <x v="4"/>
    <x v="2"/>
    <x v="0"/>
    <x v="30"/>
    <x v="2"/>
    <n v="1397752"/>
    <n v="0"/>
    <n v="0"/>
    <x v="2"/>
  </r>
  <r>
    <x v="9"/>
    <x v="4"/>
    <x v="2"/>
    <x v="0"/>
    <x v="30"/>
    <x v="3"/>
    <n v="1205668"/>
    <n v="0"/>
    <n v="0"/>
    <x v="2"/>
  </r>
  <r>
    <x v="9"/>
    <x v="4"/>
    <x v="2"/>
    <x v="0"/>
    <x v="30"/>
    <x v="4"/>
    <n v="1016999"/>
    <n v="0"/>
    <n v="0"/>
    <x v="2"/>
  </r>
  <r>
    <x v="9"/>
    <x v="4"/>
    <x v="2"/>
    <x v="0"/>
    <x v="30"/>
    <x v="5"/>
    <n v="831671"/>
    <n v="0"/>
    <n v="0"/>
    <x v="2"/>
  </r>
  <r>
    <x v="9"/>
    <x v="4"/>
    <x v="2"/>
    <x v="0"/>
    <x v="30"/>
    <x v="6"/>
    <n v="649630"/>
    <n v="0"/>
    <n v="0"/>
    <x v="2"/>
  </r>
  <r>
    <x v="9"/>
    <x v="4"/>
    <x v="2"/>
    <x v="0"/>
    <x v="30"/>
    <x v="7"/>
    <n v="470828"/>
    <n v="0"/>
    <n v="0"/>
    <x v="2"/>
  </r>
  <r>
    <x v="9"/>
    <x v="4"/>
    <x v="2"/>
    <x v="0"/>
    <x v="30"/>
    <x v="8"/>
    <n v="295197"/>
    <n v="0"/>
    <n v="0"/>
    <x v="2"/>
  </r>
  <r>
    <x v="9"/>
    <x v="4"/>
    <x v="2"/>
    <x v="0"/>
    <x v="30"/>
    <x v="9"/>
    <n v="122676"/>
    <n v="0"/>
    <n v="0"/>
    <x v="2"/>
  </r>
  <r>
    <x v="9"/>
    <x v="4"/>
    <x v="2"/>
    <x v="0"/>
    <x v="30"/>
    <x v="10"/>
    <n v="1036"/>
    <n v="0"/>
    <n v="0"/>
    <x v="2"/>
  </r>
  <r>
    <x v="9"/>
    <x v="4"/>
    <x v="2"/>
    <x v="0"/>
    <x v="30"/>
    <x v="11"/>
    <n v="1150"/>
    <n v="0"/>
    <n v="0"/>
    <x v="2"/>
  </r>
  <r>
    <x v="9"/>
    <x v="4"/>
    <x v="2"/>
    <x v="0"/>
    <x v="30"/>
    <x v="12"/>
    <n v="1257"/>
    <n v="0"/>
    <n v="0"/>
    <x v="2"/>
  </r>
  <r>
    <x v="9"/>
    <x v="4"/>
    <x v="2"/>
    <x v="0"/>
    <x v="30"/>
    <x v="13"/>
    <n v="1358"/>
    <n v="0"/>
    <n v="0"/>
    <x v="2"/>
  </r>
  <r>
    <x v="9"/>
    <x v="4"/>
    <x v="2"/>
    <x v="0"/>
    <x v="30"/>
    <x v="14"/>
    <n v="1460"/>
    <n v="0"/>
    <n v="0"/>
    <x v="2"/>
  </r>
  <r>
    <x v="9"/>
    <x v="4"/>
    <x v="2"/>
    <x v="0"/>
    <x v="30"/>
    <x v="15"/>
    <n v="1560"/>
    <n v="0"/>
    <n v="0"/>
    <x v="2"/>
  </r>
  <r>
    <x v="9"/>
    <x v="4"/>
    <x v="2"/>
    <x v="0"/>
    <x v="30"/>
    <x v="16"/>
    <n v="1658"/>
    <n v="0"/>
    <n v="0"/>
    <x v="2"/>
  </r>
  <r>
    <x v="9"/>
    <x v="4"/>
    <x v="2"/>
    <x v="0"/>
    <x v="30"/>
    <x v="17"/>
    <n v="1751"/>
    <n v="0"/>
    <n v="0"/>
    <x v="2"/>
  </r>
  <r>
    <x v="9"/>
    <x v="4"/>
    <x v="2"/>
    <x v="0"/>
    <x v="30"/>
    <x v="18"/>
    <n v="1825"/>
    <n v="0"/>
    <n v="0"/>
    <x v="2"/>
  </r>
  <r>
    <x v="9"/>
    <x v="4"/>
    <x v="2"/>
    <x v="0"/>
    <x v="30"/>
    <x v="19"/>
    <n v="1858"/>
    <n v="0"/>
    <n v="0"/>
    <x v="2"/>
  </r>
  <r>
    <x v="9"/>
    <x v="4"/>
    <x v="2"/>
    <x v="0"/>
    <x v="30"/>
    <x v="20"/>
    <n v="1953"/>
    <n v="0"/>
    <n v="0"/>
    <x v="2"/>
  </r>
  <r>
    <x v="9"/>
    <x v="4"/>
    <x v="2"/>
    <x v="0"/>
    <x v="30"/>
    <x v="21"/>
    <n v="2039"/>
    <n v="0"/>
    <n v="0"/>
    <x v="2"/>
  </r>
  <r>
    <x v="9"/>
    <x v="4"/>
    <x v="2"/>
    <x v="0"/>
    <x v="30"/>
    <x v="22"/>
    <n v="2116"/>
    <n v="0"/>
    <n v="0"/>
    <x v="2"/>
  </r>
  <r>
    <x v="9"/>
    <x v="4"/>
    <x v="2"/>
    <x v="0"/>
    <x v="30"/>
    <x v="23"/>
    <n v="2159"/>
    <n v="0"/>
    <n v="0"/>
    <x v="2"/>
  </r>
  <r>
    <x v="9"/>
    <x v="4"/>
    <x v="2"/>
    <x v="0"/>
    <x v="30"/>
    <x v="24"/>
    <n v="2175"/>
    <n v="0"/>
    <n v="0"/>
    <x v="2"/>
  </r>
  <r>
    <x v="9"/>
    <x v="4"/>
    <x v="2"/>
    <x v="0"/>
    <x v="30"/>
    <x v="25"/>
    <n v="2188"/>
    <n v="0"/>
    <n v="0"/>
    <x v="2"/>
  </r>
  <r>
    <x v="9"/>
    <x v="4"/>
    <x v="2"/>
    <x v="0"/>
    <x v="30"/>
    <x v="26"/>
    <n v="2197"/>
    <n v="0"/>
    <n v="0"/>
    <x v="2"/>
  </r>
  <r>
    <x v="9"/>
    <x v="4"/>
    <x v="2"/>
    <x v="0"/>
    <x v="30"/>
    <x v="27"/>
    <n v="2206"/>
    <n v="0"/>
    <n v="0"/>
    <x v="2"/>
  </r>
  <r>
    <x v="9"/>
    <x v="4"/>
    <x v="2"/>
    <x v="0"/>
    <x v="30"/>
    <x v="28"/>
    <n v="2212"/>
    <n v="0"/>
    <n v="0"/>
    <x v="2"/>
  </r>
  <r>
    <x v="9"/>
    <x v="4"/>
    <x v="2"/>
    <x v="0"/>
    <x v="30"/>
    <x v="29"/>
    <n v="2214"/>
    <n v="0"/>
    <n v="0"/>
    <x v="2"/>
  </r>
  <r>
    <x v="9"/>
    <x v="4"/>
    <x v="2"/>
    <x v="0"/>
    <x v="30"/>
    <x v="30"/>
    <n v="2220"/>
    <n v="0"/>
    <n v="0"/>
    <x v="2"/>
  </r>
  <r>
    <x v="9"/>
    <x v="5"/>
    <x v="0"/>
    <x v="0"/>
    <x v="30"/>
    <x v="0"/>
    <n v="10808254"/>
    <n v="0"/>
    <n v="0"/>
    <x v="2"/>
  </r>
  <r>
    <x v="9"/>
    <x v="5"/>
    <x v="0"/>
    <x v="0"/>
    <x v="30"/>
    <x v="1"/>
    <n v="9590257"/>
    <n v="0"/>
    <n v="0"/>
    <x v="2"/>
  </r>
  <r>
    <x v="9"/>
    <x v="5"/>
    <x v="0"/>
    <x v="0"/>
    <x v="30"/>
    <x v="2"/>
    <n v="8367986"/>
    <n v="0"/>
    <n v="0"/>
    <x v="2"/>
  </r>
  <r>
    <x v="9"/>
    <x v="5"/>
    <x v="0"/>
    <x v="0"/>
    <x v="30"/>
    <x v="3"/>
    <n v="7145529"/>
    <n v="0"/>
    <n v="0"/>
    <x v="2"/>
  </r>
  <r>
    <x v="9"/>
    <x v="5"/>
    <x v="0"/>
    <x v="0"/>
    <x v="30"/>
    <x v="4"/>
    <n v="5922924"/>
    <n v="0"/>
    <n v="0"/>
    <x v="2"/>
  </r>
  <r>
    <x v="9"/>
    <x v="5"/>
    <x v="0"/>
    <x v="0"/>
    <x v="30"/>
    <x v="5"/>
    <n v="4700137"/>
    <n v="0"/>
    <n v="0"/>
    <x v="2"/>
  </r>
  <r>
    <x v="9"/>
    <x v="5"/>
    <x v="0"/>
    <x v="0"/>
    <x v="30"/>
    <x v="6"/>
    <n v="3477233"/>
    <n v="0"/>
    <n v="0"/>
    <x v="2"/>
  </r>
  <r>
    <x v="9"/>
    <x v="5"/>
    <x v="0"/>
    <x v="0"/>
    <x v="30"/>
    <x v="7"/>
    <n v="2254358"/>
    <n v="0"/>
    <n v="0"/>
    <x v="2"/>
  </r>
  <r>
    <x v="9"/>
    <x v="5"/>
    <x v="0"/>
    <x v="0"/>
    <x v="30"/>
    <x v="8"/>
    <n v="1031459"/>
    <n v="0"/>
    <n v="0"/>
    <x v="2"/>
  </r>
  <r>
    <x v="9"/>
    <x v="5"/>
    <x v="0"/>
    <x v="0"/>
    <x v="30"/>
    <x v="9"/>
    <n v="6761"/>
    <n v="0"/>
    <n v="0"/>
    <x v="2"/>
  </r>
  <r>
    <x v="9"/>
    <x v="5"/>
    <x v="0"/>
    <x v="0"/>
    <x v="30"/>
    <x v="10"/>
    <n v="7131"/>
    <n v="0"/>
    <n v="0"/>
    <x v="2"/>
  </r>
  <r>
    <x v="9"/>
    <x v="5"/>
    <x v="0"/>
    <x v="0"/>
    <x v="30"/>
    <x v="11"/>
    <n v="7860"/>
    <n v="0"/>
    <n v="0"/>
    <x v="2"/>
  </r>
  <r>
    <x v="9"/>
    <x v="5"/>
    <x v="0"/>
    <x v="0"/>
    <x v="30"/>
    <x v="12"/>
    <n v="8577"/>
    <n v="0"/>
    <n v="0"/>
    <x v="2"/>
  </r>
  <r>
    <x v="9"/>
    <x v="5"/>
    <x v="0"/>
    <x v="0"/>
    <x v="30"/>
    <x v="13"/>
    <n v="9328"/>
    <n v="0"/>
    <n v="0"/>
    <x v="2"/>
  </r>
  <r>
    <x v="9"/>
    <x v="5"/>
    <x v="0"/>
    <x v="0"/>
    <x v="30"/>
    <x v="14"/>
    <n v="10123"/>
    <n v="0"/>
    <n v="0"/>
    <x v="2"/>
  </r>
  <r>
    <x v="9"/>
    <x v="5"/>
    <x v="0"/>
    <x v="0"/>
    <x v="30"/>
    <x v="15"/>
    <n v="10947"/>
    <n v="0"/>
    <n v="0"/>
    <x v="2"/>
  </r>
  <r>
    <x v="9"/>
    <x v="5"/>
    <x v="0"/>
    <x v="0"/>
    <x v="30"/>
    <x v="16"/>
    <n v="11790"/>
    <n v="0"/>
    <n v="0"/>
    <x v="2"/>
  </r>
  <r>
    <x v="9"/>
    <x v="5"/>
    <x v="0"/>
    <x v="0"/>
    <x v="30"/>
    <x v="17"/>
    <n v="12644"/>
    <n v="0"/>
    <n v="0"/>
    <x v="2"/>
  </r>
  <r>
    <x v="9"/>
    <x v="5"/>
    <x v="0"/>
    <x v="0"/>
    <x v="30"/>
    <x v="18"/>
    <n v="13480"/>
    <n v="0"/>
    <n v="0"/>
    <x v="2"/>
  </r>
  <r>
    <x v="9"/>
    <x v="5"/>
    <x v="0"/>
    <x v="0"/>
    <x v="30"/>
    <x v="19"/>
    <n v="13659"/>
    <n v="0"/>
    <n v="0"/>
    <x v="2"/>
  </r>
  <r>
    <x v="9"/>
    <x v="5"/>
    <x v="0"/>
    <x v="0"/>
    <x v="30"/>
    <x v="20"/>
    <n v="14058"/>
    <n v="0"/>
    <n v="0"/>
    <x v="2"/>
  </r>
  <r>
    <x v="9"/>
    <x v="5"/>
    <x v="0"/>
    <x v="0"/>
    <x v="30"/>
    <x v="21"/>
    <n v="14407"/>
    <n v="0"/>
    <n v="0"/>
    <x v="2"/>
  </r>
  <r>
    <x v="9"/>
    <x v="5"/>
    <x v="0"/>
    <x v="0"/>
    <x v="30"/>
    <x v="22"/>
    <n v="14689"/>
    <n v="0"/>
    <n v="0"/>
    <x v="2"/>
  </r>
  <r>
    <x v="9"/>
    <x v="5"/>
    <x v="0"/>
    <x v="0"/>
    <x v="30"/>
    <x v="23"/>
    <n v="14908"/>
    <n v="0"/>
    <n v="0"/>
    <x v="2"/>
  </r>
  <r>
    <x v="9"/>
    <x v="5"/>
    <x v="0"/>
    <x v="0"/>
    <x v="30"/>
    <x v="24"/>
    <n v="15088"/>
    <n v="0"/>
    <n v="0"/>
    <x v="2"/>
  </r>
  <r>
    <x v="9"/>
    <x v="5"/>
    <x v="0"/>
    <x v="0"/>
    <x v="30"/>
    <x v="25"/>
    <n v="15242"/>
    <n v="0"/>
    <n v="0"/>
    <x v="2"/>
  </r>
  <r>
    <x v="9"/>
    <x v="5"/>
    <x v="0"/>
    <x v="0"/>
    <x v="30"/>
    <x v="26"/>
    <n v="15388"/>
    <n v="0"/>
    <n v="0"/>
    <x v="2"/>
  </r>
  <r>
    <x v="9"/>
    <x v="5"/>
    <x v="0"/>
    <x v="0"/>
    <x v="30"/>
    <x v="27"/>
    <n v="15563"/>
    <n v="0"/>
    <n v="0"/>
    <x v="2"/>
  </r>
  <r>
    <x v="9"/>
    <x v="5"/>
    <x v="0"/>
    <x v="0"/>
    <x v="30"/>
    <x v="28"/>
    <n v="15766"/>
    <n v="0"/>
    <n v="0"/>
    <x v="2"/>
  </r>
  <r>
    <x v="9"/>
    <x v="5"/>
    <x v="0"/>
    <x v="0"/>
    <x v="30"/>
    <x v="29"/>
    <n v="15947"/>
    <n v="0"/>
    <n v="0"/>
    <x v="2"/>
  </r>
  <r>
    <x v="9"/>
    <x v="5"/>
    <x v="0"/>
    <x v="0"/>
    <x v="30"/>
    <x v="30"/>
    <n v="16117"/>
    <n v="0"/>
    <n v="0"/>
    <x v="2"/>
  </r>
  <r>
    <x v="9"/>
    <x v="5"/>
    <x v="1"/>
    <x v="0"/>
    <x v="30"/>
    <x v="0"/>
    <n v="879293"/>
    <n v="0"/>
    <n v="0"/>
    <x v="2"/>
  </r>
  <r>
    <x v="9"/>
    <x v="5"/>
    <x v="1"/>
    <x v="0"/>
    <x v="30"/>
    <x v="1"/>
    <n v="780217"/>
    <n v="0"/>
    <n v="0"/>
    <x v="2"/>
  </r>
  <r>
    <x v="9"/>
    <x v="5"/>
    <x v="1"/>
    <x v="0"/>
    <x v="30"/>
    <x v="2"/>
    <n v="680790"/>
    <n v="0"/>
    <n v="0"/>
    <x v="2"/>
  </r>
  <r>
    <x v="9"/>
    <x v="5"/>
    <x v="1"/>
    <x v="0"/>
    <x v="30"/>
    <x v="3"/>
    <n v="581348"/>
    <n v="0"/>
    <n v="0"/>
    <x v="2"/>
  </r>
  <r>
    <x v="9"/>
    <x v="5"/>
    <x v="1"/>
    <x v="0"/>
    <x v="30"/>
    <x v="4"/>
    <n v="481888"/>
    <n v="0"/>
    <n v="0"/>
    <x v="2"/>
  </r>
  <r>
    <x v="9"/>
    <x v="5"/>
    <x v="1"/>
    <x v="0"/>
    <x v="30"/>
    <x v="5"/>
    <n v="382414"/>
    <n v="0"/>
    <n v="0"/>
    <x v="2"/>
  </r>
  <r>
    <x v="9"/>
    <x v="5"/>
    <x v="1"/>
    <x v="0"/>
    <x v="30"/>
    <x v="6"/>
    <n v="282929"/>
    <n v="0"/>
    <n v="0"/>
    <x v="2"/>
  </r>
  <r>
    <x v="9"/>
    <x v="5"/>
    <x v="1"/>
    <x v="0"/>
    <x v="30"/>
    <x v="7"/>
    <n v="183446"/>
    <n v="0"/>
    <n v="0"/>
    <x v="2"/>
  </r>
  <r>
    <x v="9"/>
    <x v="5"/>
    <x v="1"/>
    <x v="0"/>
    <x v="30"/>
    <x v="8"/>
    <n v="83962"/>
    <n v="0"/>
    <n v="0"/>
    <x v="2"/>
  </r>
  <r>
    <x v="9"/>
    <x v="5"/>
    <x v="1"/>
    <x v="0"/>
    <x v="30"/>
    <x v="9"/>
    <n v="601"/>
    <n v="0"/>
    <n v="0"/>
    <x v="2"/>
  </r>
  <r>
    <x v="9"/>
    <x v="5"/>
    <x v="1"/>
    <x v="0"/>
    <x v="30"/>
    <x v="10"/>
    <n v="641"/>
    <n v="0"/>
    <n v="0"/>
    <x v="2"/>
  </r>
  <r>
    <x v="9"/>
    <x v="5"/>
    <x v="1"/>
    <x v="0"/>
    <x v="30"/>
    <x v="11"/>
    <n v="712"/>
    <n v="0"/>
    <n v="0"/>
    <x v="2"/>
  </r>
  <r>
    <x v="9"/>
    <x v="5"/>
    <x v="1"/>
    <x v="0"/>
    <x v="30"/>
    <x v="12"/>
    <n v="782"/>
    <n v="0"/>
    <n v="0"/>
    <x v="2"/>
  </r>
  <r>
    <x v="9"/>
    <x v="5"/>
    <x v="1"/>
    <x v="0"/>
    <x v="30"/>
    <x v="13"/>
    <n v="854"/>
    <n v="0"/>
    <n v="0"/>
    <x v="2"/>
  </r>
  <r>
    <x v="9"/>
    <x v="5"/>
    <x v="1"/>
    <x v="0"/>
    <x v="30"/>
    <x v="14"/>
    <n v="929"/>
    <n v="0"/>
    <n v="0"/>
    <x v="2"/>
  </r>
  <r>
    <x v="9"/>
    <x v="5"/>
    <x v="1"/>
    <x v="0"/>
    <x v="30"/>
    <x v="15"/>
    <n v="1006"/>
    <n v="0"/>
    <n v="0"/>
    <x v="2"/>
  </r>
  <r>
    <x v="9"/>
    <x v="5"/>
    <x v="1"/>
    <x v="0"/>
    <x v="30"/>
    <x v="16"/>
    <n v="1085"/>
    <n v="0"/>
    <n v="0"/>
    <x v="2"/>
  </r>
  <r>
    <x v="9"/>
    <x v="5"/>
    <x v="1"/>
    <x v="0"/>
    <x v="30"/>
    <x v="17"/>
    <n v="1162"/>
    <n v="0"/>
    <n v="0"/>
    <x v="2"/>
  </r>
  <r>
    <x v="9"/>
    <x v="5"/>
    <x v="1"/>
    <x v="0"/>
    <x v="30"/>
    <x v="18"/>
    <n v="1236"/>
    <n v="0"/>
    <n v="0"/>
    <x v="2"/>
  </r>
  <r>
    <x v="9"/>
    <x v="5"/>
    <x v="1"/>
    <x v="0"/>
    <x v="30"/>
    <x v="19"/>
    <n v="1254"/>
    <n v="0"/>
    <n v="0"/>
    <x v="2"/>
  </r>
  <r>
    <x v="9"/>
    <x v="5"/>
    <x v="1"/>
    <x v="0"/>
    <x v="30"/>
    <x v="20"/>
    <n v="1294"/>
    <n v="0"/>
    <n v="0"/>
    <x v="2"/>
  </r>
  <r>
    <x v="9"/>
    <x v="5"/>
    <x v="1"/>
    <x v="0"/>
    <x v="30"/>
    <x v="21"/>
    <n v="1329"/>
    <n v="0"/>
    <n v="0"/>
    <x v="2"/>
  </r>
  <r>
    <x v="9"/>
    <x v="5"/>
    <x v="1"/>
    <x v="0"/>
    <x v="30"/>
    <x v="22"/>
    <n v="1358"/>
    <n v="0"/>
    <n v="0"/>
    <x v="2"/>
  </r>
  <r>
    <x v="9"/>
    <x v="5"/>
    <x v="1"/>
    <x v="0"/>
    <x v="30"/>
    <x v="23"/>
    <n v="1382"/>
    <n v="0"/>
    <n v="0"/>
    <x v="2"/>
  </r>
  <r>
    <x v="9"/>
    <x v="5"/>
    <x v="1"/>
    <x v="0"/>
    <x v="30"/>
    <x v="24"/>
    <n v="1402"/>
    <n v="0"/>
    <n v="0"/>
    <x v="2"/>
  </r>
  <r>
    <x v="9"/>
    <x v="5"/>
    <x v="1"/>
    <x v="0"/>
    <x v="30"/>
    <x v="25"/>
    <n v="1421"/>
    <n v="0"/>
    <n v="0"/>
    <x v="2"/>
  </r>
  <r>
    <x v="9"/>
    <x v="5"/>
    <x v="1"/>
    <x v="0"/>
    <x v="30"/>
    <x v="26"/>
    <n v="1438"/>
    <n v="0"/>
    <n v="0"/>
    <x v="2"/>
  </r>
  <r>
    <x v="9"/>
    <x v="5"/>
    <x v="1"/>
    <x v="0"/>
    <x v="30"/>
    <x v="27"/>
    <n v="1458"/>
    <n v="0"/>
    <n v="0"/>
    <x v="2"/>
  </r>
  <r>
    <x v="9"/>
    <x v="5"/>
    <x v="1"/>
    <x v="0"/>
    <x v="30"/>
    <x v="28"/>
    <n v="1480"/>
    <n v="0"/>
    <n v="0"/>
    <x v="2"/>
  </r>
  <r>
    <x v="9"/>
    <x v="5"/>
    <x v="1"/>
    <x v="0"/>
    <x v="30"/>
    <x v="29"/>
    <n v="1499"/>
    <n v="0"/>
    <n v="0"/>
    <x v="2"/>
  </r>
  <r>
    <x v="9"/>
    <x v="5"/>
    <x v="1"/>
    <x v="0"/>
    <x v="30"/>
    <x v="30"/>
    <n v="1516"/>
    <n v="0"/>
    <n v="0"/>
    <x v="2"/>
  </r>
  <r>
    <x v="9"/>
    <x v="5"/>
    <x v="2"/>
    <x v="0"/>
    <x v="30"/>
    <x v="0"/>
    <n v="690354"/>
    <n v="0"/>
    <n v="0"/>
    <x v="2"/>
  </r>
  <r>
    <x v="9"/>
    <x v="5"/>
    <x v="2"/>
    <x v="0"/>
    <x v="30"/>
    <x v="1"/>
    <n v="613924"/>
    <n v="0"/>
    <n v="0"/>
    <x v="2"/>
  </r>
  <r>
    <x v="9"/>
    <x v="5"/>
    <x v="2"/>
    <x v="0"/>
    <x v="30"/>
    <x v="2"/>
    <n v="538588"/>
    <n v="0"/>
    <n v="0"/>
    <x v="2"/>
  </r>
  <r>
    <x v="9"/>
    <x v="5"/>
    <x v="2"/>
    <x v="0"/>
    <x v="30"/>
    <x v="3"/>
    <n v="464584"/>
    <n v="0"/>
    <n v="0"/>
    <x v="2"/>
  </r>
  <r>
    <x v="9"/>
    <x v="5"/>
    <x v="2"/>
    <x v="0"/>
    <x v="30"/>
    <x v="4"/>
    <n v="391889"/>
    <n v="0"/>
    <n v="0"/>
    <x v="2"/>
  </r>
  <r>
    <x v="9"/>
    <x v="5"/>
    <x v="2"/>
    <x v="0"/>
    <x v="30"/>
    <x v="5"/>
    <n v="320476"/>
    <n v="0"/>
    <n v="0"/>
    <x v="2"/>
  </r>
  <r>
    <x v="9"/>
    <x v="5"/>
    <x v="2"/>
    <x v="0"/>
    <x v="30"/>
    <x v="6"/>
    <n v="250327"/>
    <n v="0"/>
    <n v="0"/>
    <x v="2"/>
  </r>
  <r>
    <x v="9"/>
    <x v="5"/>
    <x v="2"/>
    <x v="0"/>
    <x v="30"/>
    <x v="7"/>
    <n v="181428"/>
    <n v="0"/>
    <n v="0"/>
    <x v="2"/>
  </r>
  <r>
    <x v="9"/>
    <x v="5"/>
    <x v="2"/>
    <x v="0"/>
    <x v="30"/>
    <x v="8"/>
    <n v="113750"/>
    <n v="0"/>
    <n v="0"/>
    <x v="2"/>
  </r>
  <r>
    <x v="9"/>
    <x v="5"/>
    <x v="2"/>
    <x v="0"/>
    <x v="30"/>
    <x v="9"/>
    <n v="47271"/>
    <n v="0"/>
    <n v="0"/>
    <x v="2"/>
  </r>
  <r>
    <x v="9"/>
    <x v="5"/>
    <x v="2"/>
    <x v="0"/>
    <x v="30"/>
    <x v="10"/>
    <n v="388"/>
    <n v="0"/>
    <n v="0"/>
    <x v="2"/>
  </r>
  <r>
    <x v="9"/>
    <x v="5"/>
    <x v="2"/>
    <x v="0"/>
    <x v="30"/>
    <x v="11"/>
    <n v="418"/>
    <n v="0"/>
    <n v="0"/>
    <x v="2"/>
  </r>
  <r>
    <x v="9"/>
    <x v="5"/>
    <x v="2"/>
    <x v="0"/>
    <x v="30"/>
    <x v="12"/>
    <n v="447"/>
    <n v="0"/>
    <n v="0"/>
    <x v="2"/>
  </r>
  <r>
    <x v="9"/>
    <x v="5"/>
    <x v="2"/>
    <x v="0"/>
    <x v="30"/>
    <x v="13"/>
    <n v="476"/>
    <n v="0"/>
    <n v="0"/>
    <x v="2"/>
  </r>
  <r>
    <x v="9"/>
    <x v="5"/>
    <x v="2"/>
    <x v="0"/>
    <x v="30"/>
    <x v="14"/>
    <n v="507"/>
    <n v="0"/>
    <n v="0"/>
    <x v="2"/>
  </r>
  <r>
    <x v="9"/>
    <x v="5"/>
    <x v="2"/>
    <x v="0"/>
    <x v="30"/>
    <x v="15"/>
    <n v="538"/>
    <n v="0"/>
    <n v="0"/>
    <x v="2"/>
  </r>
  <r>
    <x v="9"/>
    <x v="5"/>
    <x v="2"/>
    <x v="0"/>
    <x v="30"/>
    <x v="16"/>
    <n v="568"/>
    <n v="0"/>
    <n v="0"/>
    <x v="2"/>
  </r>
  <r>
    <x v="9"/>
    <x v="5"/>
    <x v="2"/>
    <x v="0"/>
    <x v="30"/>
    <x v="17"/>
    <n v="598"/>
    <n v="0"/>
    <n v="0"/>
    <x v="2"/>
  </r>
  <r>
    <x v="9"/>
    <x v="5"/>
    <x v="2"/>
    <x v="0"/>
    <x v="30"/>
    <x v="18"/>
    <n v="622"/>
    <n v="0"/>
    <n v="0"/>
    <x v="2"/>
  </r>
  <r>
    <x v="9"/>
    <x v="5"/>
    <x v="2"/>
    <x v="0"/>
    <x v="30"/>
    <x v="19"/>
    <n v="631"/>
    <n v="0"/>
    <n v="0"/>
    <x v="2"/>
  </r>
  <r>
    <x v="9"/>
    <x v="5"/>
    <x v="2"/>
    <x v="0"/>
    <x v="30"/>
    <x v="20"/>
    <n v="662"/>
    <n v="0"/>
    <n v="0"/>
    <x v="2"/>
  </r>
  <r>
    <x v="9"/>
    <x v="5"/>
    <x v="2"/>
    <x v="0"/>
    <x v="30"/>
    <x v="21"/>
    <n v="690"/>
    <n v="0"/>
    <n v="0"/>
    <x v="2"/>
  </r>
  <r>
    <x v="9"/>
    <x v="5"/>
    <x v="2"/>
    <x v="0"/>
    <x v="30"/>
    <x v="22"/>
    <n v="714"/>
    <n v="0"/>
    <n v="0"/>
    <x v="2"/>
  </r>
  <r>
    <x v="9"/>
    <x v="5"/>
    <x v="2"/>
    <x v="0"/>
    <x v="30"/>
    <x v="23"/>
    <n v="724"/>
    <n v="0"/>
    <n v="0"/>
    <x v="2"/>
  </r>
  <r>
    <x v="9"/>
    <x v="5"/>
    <x v="2"/>
    <x v="0"/>
    <x v="30"/>
    <x v="24"/>
    <n v="723"/>
    <n v="0"/>
    <n v="0"/>
    <x v="2"/>
  </r>
  <r>
    <x v="9"/>
    <x v="5"/>
    <x v="2"/>
    <x v="0"/>
    <x v="30"/>
    <x v="25"/>
    <n v="719"/>
    <n v="0"/>
    <n v="0"/>
    <x v="2"/>
  </r>
  <r>
    <x v="9"/>
    <x v="5"/>
    <x v="2"/>
    <x v="0"/>
    <x v="30"/>
    <x v="26"/>
    <n v="715"/>
    <n v="0"/>
    <n v="0"/>
    <x v="2"/>
  </r>
  <r>
    <x v="9"/>
    <x v="5"/>
    <x v="2"/>
    <x v="0"/>
    <x v="30"/>
    <x v="27"/>
    <n v="710"/>
    <n v="0"/>
    <n v="0"/>
    <x v="2"/>
  </r>
  <r>
    <x v="9"/>
    <x v="5"/>
    <x v="2"/>
    <x v="0"/>
    <x v="30"/>
    <x v="28"/>
    <n v="705"/>
    <n v="0"/>
    <n v="0"/>
    <x v="2"/>
  </r>
  <r>
    <x v="9"/>
    <x v="5"/>
    <x v="2"/>
    <x v="0"/>
    <x v="30"/>
    <x v="29"/>
    <n v="698"/>
    <n v="0"/>
    <n v="0"/>
    <x v="2"/>
  </r>
  <r>
    <x v="9"/>
    <x v="5"/>
    <x v="2"/>
    <x v="0"/>
    <x v="30"/>
    <x v="30"/>
    <n v="693"/>
    <n v="0"/>
    <n v="0"/>
    <x v="2"/>
  </r>
  <r>
    <x v="9"/>
    <x v="6"/>
    <x v="0"/>
    <x v="0"/>
    <x v="30"/>
    <x v="0"/>
    <n v="20627444"/>
    <n v="0"/>
    <n v="0"/>
    <x v="2"/>
  </r>
  <r>
    <x v="9"/>
    <x v="6"/>
    <x v="0"/>
    <x v="0"/>
    <x v="30"/>
    <x v="1"/>
    <n v="18303234"/>
    <n v="0"/>
    <n v="0"/>
    <x v="2"/>
  </r>
  <r>
    <x v="9"/>
    <x v="6"/>
    <x v="0"/>
    <x v="0"/>
    <x v="30"/>
    <x v="2"/>
    <n v="15969324"/>
    <n v="0"/>
    <n v="0"/>
    <x v="2"/>
  </r>
  <r>
    <x v="9"/>
    <x v="6"/>
    <x v="0"/>
    <x v="0"/>
    <x v="30"/>
    <x v="3"/>
    <n v="13635921"/>
    <n v="0"/>
    <n v="0"/>
    <x v="2"/>
  </r>
  <r>
    <x v="9"/>
    <x v="6"/>
    <x v="0"/>
    <x v="0"/>
    <x v="30"/>
    <x v="4"/>
    <n v="11302429"/>
    <n v="0"/>
    <n v="0"/>
    <x v="2"/>
  </r>
  <r>
    <x v="9"/>
    <x v="6"/>
    <x v="0"/>
    <x v="0"/>
    <x v="30"/>
    <x v="5"/>
    <n v="8969211"/>
    <n v="0"/>
    <n v="0"/>
    <x v="2"/>
  </r>
  <r>
    <x v="9"/>
    <x v="6"/>
    <x v="0"/>
    <x v="0"/>
    <x v="30"/>
    <x v="6"/>
    <n v="6635896"/>
    <n v="0"/>
    <n v="0"/>
    <x v="2"/>
  </r>
  <r>
    <x v="9"/>
    <x v="6"/>
    <x v="0"/>
    <x v="0"/>
    <x v="30"/>
    <x v="7"/>
    <n v="4302428"/>
    <n v="0"/>
    <n v="0"/>
    <x v="2"/>
  </r>
  <r>
    <x v="9"/>
    <x v="6"/>
    <x v="0"/>
    <x v="0"/>
    <x v="30"/>
    <x v="8"/>
    <n v="1968814"/>
    <n v="0"/>
    <n v="0"/>
    <x v="2"/>
  </r>
  <r>
    <x v="9"/>
    <x v="6"/>
    <x v="0"/>
    <x v="0"/>
    <x v="30"/>
    <x v="9"/>
    <n v="13376"/>
    <n v="0"/>
    <n v="0"/>
    <x v="2"/>
  </r>
  <r>
    <x v="9"/>
    <x v="6"/>
    <x v="0"/>
    <x v="0"/>
    <x v="30"/>
    <x v="10"/>
    <n v="14443"/>
    <n v="0"/>
    <n v="0"/>
    <x v="2"/>
  </r>
  <r>
    <x v="9"/>
    <x v="6"/>
    <x v="0"/>
    <x v="0"/>
    <x v="30"/>
    <x v="11"/>
    <n v="16110"/>
    <n v="0"/>
    <n v="0"/>
    <x v="2"/>
  </r>
  <r>
    <x v="9"/>
    <x v="6"/>
    <x v="0"/>
    <x v="0"/>
    <x v="30"/>
    <x v="12"/>
    <n v="17684"/>
    <n v="0"/>
    <n v="0"/>
    <x v="2"/>
  </r>
  <r>
    <x v="9"/>
    <x v="6"/>
    <x v="0"/>
    <x v="0"/>
    <x v="30"/>
    <x v="13"/>
    <n v="19254"/>
    <n v="0"/>
    <n v="0"/>
    <x v="2"/>
  </r>
  <r>
    <x v="9"/>
    <x v="6"/>
    <x v="0"/>
    <x v="0"/>
    <x v="30"/>
    <x v="14"/>
    <n v="20810"/>
    <n v="0"/>
    <n v="0"/>
    <x v="2"/>
  </r>
  <r>
    <x v="9"/>
    <x v="6"/>
    <x v="0"/>
    <x v="0"/>
    <x v="30"/>
    <x v="15"/>
    <n v="22441"/>
    <n v="0"/>
    <n v="0"/>
    <x v="2"/>
  </r>
  <r>
    <x v="9"/>
    <x v="6"/>
    <x v="0"/>
    <x v="0"/>
    <x v="30"/>
    <x v="16"/>
    <n v="24101"/>
    <n v="0"/>
    <n v="0"/>
    <x v="2"/>
  </r>
  <r>
    <x v="9"/>
    <x v="6"/>
    <x v="0"/>
    <x v="0"/>
    <x v="30"/>
    <x v="17"/>
    <n v="25758"/>
    <n v="0"/>
    <n v="0"/>
    <x v="2"/>
  </r>
  <r>
    <x v="9"/>
    <x v="6"/>
    <x v="0"/>
    <x v="0"/>
    <x v="30"/>
    <x v="18"/>
    <n v="27273"/>
    <n v="0"/>
    <n v="0"/>
    <x v="2"/>
  </r>
  <r>
    <x v="9"/>
    <x v="6"/>
    <x v="0"/>
    <x v="0"/>
    <x v="30"/>
    <x v="19"/>
    <n v="27644"/>
    <n v="0"/>
    <n v="0"/>
    <x v="2"/>
  </r>
  <r>
    <x v="9"/>
    <x v="6"/>
    <x v="0"/>
    <x v="0"/>
    <x v="30"/>
    <x v="20"/>
    <n v="28503"/>
    <n v="0"/>
    <n v="0"/>
    <x v="2"/>
  </r>
  <r>
    <x v="9"/>
    <x v="6"/>
    <x v="0"/>
    <x v="0"/>
    <x v="30"/>
    <x v="21"/>
    <n v="29336"/>
    <n v="0"/>
    <n v="0"/>
    <x v="2"/>
  </r>
  <r>
    <x v="9"/>
    <x v="6"/>
    <x v="0"/>
    <x v="0"/>
    <x v="30"/>
    <x v="22"/>
    <n v="30034"/>
    <n v="0"/>
    <n v="0"/>
    <x v="2"/>
  </r>
  <r>
    <x v="9"/>
    <x v="6"/>
    <x v="0"/>
    <x v="0"/>
    <x v="30"/>
    <x v="23"/>
    <n v="30643"/>
    <n v="0"/>
    <n v="0"/>
    <x v="2"/>
  </r>
  <r>
    <x v="9"/>
    <x v="6"/>
    <x v="0"/>
    <x v="0"/>
    <x v="30"/>
    <x v="24"/>
    <n v="31193"/>
    <n v="0"/>
    <n v="0"/>
    <x v="2"/>
  </r>
  <r>
    <x v="9"/>
    <x v="6"/>
    <x v="0"/>
    <x v="0"/>
    <x v="30"/>
    <x v="25"/>
    <n v="31688"/>
    <n v="0"/>
    <n v="0"/>
    <x v="2"/>
  </r>
  <r>
    <x v="9"/>
    <x v="6"/>
    <x v="0"/>
    <x v="0"/>
    <x v="30"/>
    <x v="26"/>
    <n v="32153"/>
    <n v="0"/>
    <n v="0"/>
    <x v="2"/>
  </r>
  <r>
    <x v="9"/>
    <x v="6"/>
    <x v="0"/>
    <x v="0"/>
    <x v="30"/>
    <x v="27"/>
    <n v="32652"/>
    <n v="0"/>
    <n v="0"/>
    <x v="2"/>
  </r>
  <r>
    <x v="9"/>
    <x v="6"/>
    <x v="0"/>
    <x v="0"/>
    <x v="30"/>
    <x v="28"/>
    <n v="33211"/>
    <n v="0"/>
    <n v="0"/>
    <x v="2"/>
  </r>
  <r>
    <x v="9"/>
    <x v="6"/>
    <x v="0"/>
    <x v="0"/>
    <x v="30"/>
    <x v="29"/>
    <n v="33734"/>
    <n v="0"/>
    <n v="0"/>
    <x v="2"/>
  </r>
  <r>
    <x v="9"/>
    <x v="6"/>
    <x v="0"/>
    <x v="0"/>
    <x v="30"/>
    <x v="30"/>
    <n v="34233"/>
    <n v="0"/>
    <n v="0"/>
    <x v="2"/>
  </r>
  <r>
    <x v="9"/>
    <x v="6"/>
    <x v="1"/>
    <x v="0"/>
    <x v="30"/>
    <x v="0"/>
    <n v="2300525"/>
    <n v="0"/>
    <n v="0"/>
    <x v="2"/>
  </r>
  <r>
    <x v="9"/>
    <x v="6"/>
    <x v="1"/>
    <x v="0"/>
    <x v="30"/>
    <x v="1"/>
    <n v="2041336"/>
    <n v="0"/>
    <n v="0"/>
    <x v="2"/>
  </r>
  <r>
    <x v="9"/>
    <x v="6"/>
    <x v="1"/>
    <x v="0"/>
    <x v="30"/>
    <x v="2"/>
    <n v="1781048"/>
    <n v="0"/>
    <n v="0"/>
    <x v="2"/>
  </r>
  <r>
    <x v="9"/>
    <x v="6"/>
    <x v="1"/>
    <x v="0"/>
    <x v="30"/>
    <x v="3"/>
    <n v="1520823"/>
    <n v="0"/>
    <n v="0"/>
    <x v="2"/>
  </r>
  <r>
    <x v="9"/>
    <x v="6"/>
    <x v="1"/>
    <x v="0"/>
    <x v="30"/>
    <x v="4"/>
    <n v="1260578"/>
    <n v="0"/>
    <n v="0"/>
    <x v="2"/>
  </r>
  <r>
    <x v="9"/>
    <x v="6"/>
    <x v="1"/>
    <x v="0"/>
    <x v="30"/>
    <x v="5"/>
    <n v="1000371"/>
    <n v="0"/>
    <n v="0"/>
    <x v="2"/>
  </r>
  <r>
    <x v="9"/>
    <x v="6"/>
    <x v="1"/>
    <x v="0"/>
    <x v="30"/>
    <x v="6"/>
    <n v="740152"/>
    <n v="0"/>
    <n v="0"/>
    <x v="2"/>
  </r>
  <r>
    <x v="9"/>
    <x v="6"/>
    <x v="1"/>
    <x v="0"/>
    <x v="30"/>
    <x v="7"/>
    <n v="479915"/>
    <n v="0"/>
    <n v="0"/>
    <x v="2"/>
  </r>
  <r>
    <x v="9"/>
    <x v="6"/>
    <x v="1"/>
    <x v="0"/>
    <x v="30"/>
    <x v="8"/>
    <n v="219660"/>
    <n v="0"/>
    <n v="0"/>
    <x v="2"/>
  </r>
  <r>
    <x v="9"/>
    <x v="6"/>
    <x v="1"/>
    <x v="0"/>
    <x v="30"/>
    <x v="9"/>
    <n v="1579"/>
    <n v="0"/>
    <n v="0"/>
    <x v="2"/>
  </r>
  <r>
    <x v="9"/>
    <x v="6"/>
    <x v="1"/>
    <x v="0"/>
    <x v="30"/>
    <x v="10"/>
    <n v="1718"/>
    <n v="0"/>
    <n v="0"/>
    <x v="2"/>
  </r>
  <r>
    <x v="9"/>
    <x v="6"/>
    <x v="1"/>
    <x v="0"/>
    <x v="30"/>
    <x v="11"/>
    <n v="1929"/>
    <n v="0"/>
    <n v="0"/>
    <x v="2"/>
  </r>
  <r>
    <x v="9"/>
    <x v="6"/>
    <x v="1"/>
    <x v="0"/>
    <x v="30"/>
    <x v="12"/>
    <n v="2128"/>
    <n v="0"/>
    <n v="0"/>
    <x v="2"/>
  </r>
  <r>
    <x v="9"/>
    <x v="6"/>
    <x v="1"/>
    <x v="0"/>
    <x v="30"/>
    <x v="13"/>
    <n v="2325"/>
    <n v="0"/>
    <n v="0"/>
    <x v="2"/>
  </r>
  <r>
    <x v="9"/>
    <x v="6"/>
    <x v="1"/>
    <x v="0"/>
    <x v="30"/>
    <x v="14"/>
    <n v="2518"/>
    <n v="0"/>
    <n v="0"/>
    <x v="2"/>
  </r>
  <r>
    <x v="9"/>
    <x v="6"/>
    <x v="1"/>
    <x v="0"/>
    <x v="30"/>
    <x v="15"/>
    <n v="2719"/>
    <n v="0"/>
    <n v="0"/>
    <x v="2"/>
  </r>
  <r>
    <x v="9"/>
    <x v="6"/>
    <x v="1"/>
    <x v="0"/>
    <x v="30"/>
    <x v="16"/>
    <n v="2921"/>
    <n v="0"/>
    <n v="0"/>
    <x v="2"/>
  </r>
  <r>
    <x v="9"/>
    <x v="6"/>
    <x v="1"/>
    <x v="0"/>
    <x v="30"/>
    <x v="17"/>
    <n v="3117"/>
    <n v="0"/>
    <n v="0"/>
    <x v="2"/>
  </r>
  <r>
    <x v="9"/>
    <x v="6"/>
    <x v="1"/>
    <x v="0"/>
    <x v="30"/>
    <x v="18"/>
    <n v="3293"/>
    <n v="0"/>
    <n v="0"/>
    <x v="2"/>
  </r>
  <r>
    <x v="9"/>
    <x v="6"/>
    <x v="1"/>
    <x v="0"/>
    <x v="30"/>
    <x v="19"/>
    <n v="3336"/>
    <n v="0"/>
    <n v="0"/>
    <x v="2"/>
  </r>
  <r>
    <x v="9"/>
    <x v="6"/>
    <x v="1"/>
    <x v="0"/>
    <x v="30"/>
    <x v="20"/>
    <n v="3440"/>
    <n v="0"/>
    <n v="0"/>
    <x v="2"/>
  </r>
  <r>
    <x v="9"/>
    <x v="6"/>
    <x v="1"/>
    <x v="0"/>
    <x v="30"/>
    <x v="21"/>
    <n v="3540"/>
    <n v="0"/>
    <n v="0"/>
    <x v="2"/>
  </r>
  <r>
    <x v="9"/>
    <x v="6"/>
    <x v="1"/>
    <x v="0"/>
    <x v="30"/>
    <x v="22"/>
    <n v="3624"/>
    <n v="0"/>
    <n v="0"/>
    <x v="2"/>
  </r>
  <r>
    <x v="9"/>
    <x v="6"/>
    <x v="1"/>
    <x v="0"/>
    <x v="30"/>
    <x v="23"/>
    <n v="3699"/>
    <n v="0"/>
    <n v="0"/>
    <x v="2"/>
  </r>
  <r>
    <x v="9"/>
    <x v="6"/>
    <x v="1"/>
    <x v="0"/>
    <x v="30"/>
    <x v="24"/>
    <n v="3769"/>
    <n v="0"/>
    <n v="0"/>
    <x v="2"/>
  </r>
  <r>
    <x v="9"/>
    <x v="6"/>
    <x v="1"/>
    <x v="0"/>
    <x v="30"/>
    <x v="25"/>
    <n v="3834"/>
    <n v="0"/>
    <n v="0"/>
    <x v="2"/>
  </r>
  <r>
    <x v="9"/>
    <x v="6"/>
    <x v="1"/>
    <x v="0"/>
    <x v="30"/>
    <x v="26"/>
    <n v="3895"/>
    <n v="0"/>
    <n v="0"/>
    <x v="2"/>
  </r>
  <r>
    <x v="9"/>
    <x v="6"/>
    <x v="1"/>
    <x v="0"/>
    <x v="30"/>
    <x v="27"/>
    <n v="3959"/>
    <n v="0"/>
    <n v="0"/>
    <x v="2"/>
  </r>
  <r>
    <x v="9"/>
    <x v="6"/>
    <x v="1"/>
    <x v="0"/>
    <x v="30"/>
    <x v="28"/>
    <n v="4029"/>
    <n v="0"/>
    <n v="0"/>
    <x v="2"/>
  </r>
  <r>
    <x v="9"/>
    <x v="6"/>
    <x v="1"/>
    <x v="0"/>
    <x v="30"/>
    <x v="29"/>
    <n v="4094"/>
    <n v="0"/>
    <n v="0"/>
    <x v="2"/>
  </r>
  <r>
    <x v="9"/>
    <x v="6"/>
    <x v="1"/>
    <x v="0"/>
    <x v="30"/>
    <x v="30"/>
    <n v="4155"/>
    <n v="0"/>
    <n v="0"/>
    <x v="2"/>
  </r>
  <r>
    <x v="9"/>
    <x v="6"/>
    <x v="2"/>
    <x v="0"/>
    <x v="30"/>
    <x v="0"/>
    <n v="1003015"/>
    <n v="0"/>
    <n v="0"/>
    <x v="2"/>
  </r>
  <r>
    <x v="9"/>
    <x v="6"/>
    <x v="2"/>
    <x v="0"/>
    <x v="30"/>
    <x v="1"/>
    <n v="891989"/>
    <n v="0"/>
    <n v="0"/>
    <x v="2"/>
  </r>
  <r>
    <x v="9"/>
    <x v="6"/>
    <x v="2"/>
    <x v="0"/>
    <x v="30"/>
    <x v="2"/>
    <n v="782486"/>
    <n v="0"/>
    <n v="0"/>
    <x v="2"/>
  </r>
  <r>
    <x v="9"/>
    <x v="6"/>
    <x v="2"/>
    <x v="0"/>
    <x v="30"/>
    <x v="3"/>
    <n v="674956"/>
    <n v="0"/>
    <n v="0"/>
    <x v="2"/>
  </r>
  <r>
    <x v="9"/>
    <x v="6"/>
    <x v="2"/>
    <x v="0"/>
    <x v="30"/>
    <x v="4"/>
    <n v="569334"/>
    <n v="0"/>
    <n v="0"/>
    <x v="2"/>
  </r>
  <r>
    <x v="9"/>
    <x v="6"/>
    <x v="2"/>
    <x v="0"/>
    <x v="30"/>
    <x v="5"/>
    <n v="465601"/>
    <n v="0"/>
    <n v="0"/>
    <x v="2"/>
  </r>
  <r>
    <x v="9"/>
    <x v="6"/>
    <x v="2"/>
    <x v="0"/>
    <x v="30"/>
    <x v="6"/>
    <n v="363712"/>
    <n v="0"/>
    <n v="0"/>
    <x v="2"/>
  </r>
  <r>
    <x v="9"/>
    <x v="6"/>
    <x v="2"/>
    <x v="0"/>
    <x v="30"/>
    <x v="7"/>
    <n v="263632"/>
    <n v="0"/>
    <n v="0"/>
    <x v="2"/>
  </r>
  <r>
    <x v="9"/>
    <x v="6"/>
    <x v="2"/>
    <x v="0"/>
    <x v="30"/>
    <x v="8"/>
    <n v="165324"/>
    <n v="0"/>
    <n v="0"/>
    <x v="2"/>
  </r>
  <r>
    <x v="9"/>
    <x v="6"/>
    <x v="2"/>
    <x v="0"/>
    <x v="30"/>
    <x v="9"/>
    <n v="68752"/>
    <n v="0"/>
    <n v="0"/>
    <x v="2"/>
  </r>
  <r>
    <x v="9"/>
    <x v="6"/>
    <x v="2"/>
    <x v="0"/>
    <x v="30"/>
    <x v="10"/>
    <n v="661"/>
    <n v="0"/>
    <n v="0"/>
    <x v="2"/>
  </r>
  <r>
    <x v="9"/>
    <x v="6"/>
    <x v="2"/>
    <x v="0"/>
    <x v="30"/>
    <x v="11"/>
    <n v="724"/>
    <n v="0"/>
    <n v="0"/>
    <x v="2"/>
  </r>
  <r>
    <x v="9"/>
    <x v="6"/>
    <x v="2"/>
    <x v="0"/>
    <x v="30"/>
    <x v="12"/>
    <n v="783"/>
    <n v="0"/>
    <n v="0"/>
    <x v="2"/>
  </r>
  <r>
    <x v="9"/>
    <x v="6"/>
    <x v="2"/>
    <x v="0"/>
    <x v="30"/>
    <x v="13"/>
    <n v="839"/>
    <n v="0"/>
    <n v="0"/>
    <x v="2"/>
  </r>
  <r>
    <x v="9"/>
    <x v="6"/>
    <x v="2"/>
    <x v="0"/>
    <x v="30"/>
    <x v="14"/>
    <n v="892"/>
    <n v="0"/>
    <n v="0"/>
    <x v="2"/>
  </r>
  <r>
    <x v="9"/>
    <x v="6"/>
    <x v="2"/>
    <x v="0"/>
    <x v="30"/>
    <x v="15"/>
    <n v="946"/>
    <n v="0"/>
    <n v="0"/>
    <x v="2"/>
  </r>
  <r>
    <x v="9"/>
    <x v="6"/>
    <x v="2"/>
    <x v="0"/>
    <x v="30"/>
    <x v="16"/>
    <n v="1000"/>
    <n v="0"/>
    <n v="0"/>
    <x v="2"/>
  </r>
  <r>
    <x v="9"/>
    <x v="6"/>
    <x v="2"/>
    <x v="0"/>
    <x v="30"/>
    <x v="17"/>
    <n v="1052"/>
    <n v="0"/>
    <n v="0"/>
    <x v="2"/>
  </r>
  <r>
    <x v="9"/>
    <x v="6"/>
    <x v="2"/>
    <x v="0"/>
    <x v="30"/>
    <x v="18"/>
    <n v="1090"/>
    <n v="0"/>
    <n v="0"/>
    <x v="2"/>
  </r>
  <r>
    <x v="9"/>
    <x v="6"/>
    <x v="2"/>
    <x v="0"/>
    <x v="30"/>
    <x v="19"/>
    <n v="1108"/>
    <n v="0"/>
    <n v="0"/>
    <x v="2"/>
  </r>
  <r>
    <x v="9"/>
    <x v="6"/>
    <x v="2"/>
    <x v="0"/>
    <x v="30"/>
    <x v="20"/>
    <n v="1166"/>
    <n v="0"/>
    <n v="0"/>
    <x v="2"/>
  </r>
  <r>
    <x v="9"/>
    <x v="6"/>
    <x v="2"/>
    <x v="0"/>
    <x v="30"/>
    <x v="21"/>
    <n v="1221"/>
    <n v="0"/>
    <n v="0"/>
    <x v="2"/>
  </r>
  <r>
    <x v="9"/>
    <x v="6"/>
    <x v="2"/>
    <x v="0"/>
    <x v="30"/>
    <x v="22"/>
    <n v="1271"/>
    <n v="0"/>
    <n v="0"/>
    <x v="2"/>
  </r>
  <r>
    <x v="9"/>
    <x v="6"/>
    <x v="2"/>
    <x v="0"/>
    <x v="30"/>
    <x v="23"/>
    <n v="1302"/>
    <n v="0"/>
    <n v="0"/>
    <x v="2"/>
  </r>
  <r>
    <x v="9"/>
    <x v="6"/>
    <x v="2"/>
    <x v="0"/>
    <x v="30"/>
    <x v="24"/>
    <n v="1317"/>
    <n v="0"/>
    <n v="0"/>
    <x v="2"/>
  </r>
  <r>
    <x v="9"/>
    <x v="6"/>
    <x v="2"/>
    <x v="0"/>
    <x v="30"/>
    <x v="25"/>
    <n v="1329"/>
    <n v="0"/>
    <n v="0"/>
    <x v="2"/>
  </r>
  <r>
    <x v="9"/>
    <x v="6"/>
    <x v="2"/>
    <x v="0"/>
    <x v="30"/>
    <x v="26"/>
    <n v="1337"/>
    <n v="0"/>
    <n v="0"/>
    <x v="2"/>
  </r>
  <r>
    <x v="9"/>
    <x v="6"/>
    <x v="2"/>
    <x v="0"/>
    <x v="30"/>
    <x v="27"/>
    <n v="1343"/>
    <n v="0"/>
    <n v="0"/>
    <x v="2"/>
  </r>
  <r>
    <x v="9"/>
    <x v="6"/>
    <x v="2"/>
    <x v="0"/>
    <x v="30"/>
    <x v="28"/>
    <n v="1348"/>
    <n v="0"/>
    <n v="0"/>
    <x v="2"/>
  </r>
  <r>
    <x v="9"/>
    <x v="6"/>
    <x v="2"/>
    <x v="0"/>
    <x v="30"/>
    <x v="29"/>
    <n v="1351"/>
    <n v="0"/>
    <n v="0"/>
    <x v="2"/>
  </r>
  <r>
    <x v="9"/>
    <x v="6"/>
    <x v="2"/>
    <x v="0"/>
    <x v="30"/>
    <x v="30"/>
    <n v="1355"/>
    <n v="0"/>
    <n v="0"/>
    <x v="2"/>
  </r>
  <r>
    <x v="9"/>
    <x v="7"/>
    <x v="0"/>
    <x v="0"/>
    <x v="30"/>
    <x v="0"/>
    <n v="13223333"/>
    <n v="0"/>
    <n v="0"/>
    <x v="2"/>
  </r>
  <r>
    <x v="9"/>
    <x v="7"/>
    <x v="0"/>
    <x v="0"/>
    <x v="30"/>
    <x v="1"/>
    <n v="11733376"/>
    <n v="0"/>
    <n v="0"/>
    <x v="2"/>
  </r>
  <r>
    <x v="9"/>
    <x v="7"/>
    <x v="0"/>
    <x v="0"/>
    <x v="30"/>
    <x v="2"/>
    <n v="10237240"/>
    <n v="0"/>
    <n v="0"/>
    <x v="2"/>
  </r>
  <r>
    <x v="9"/>
    <x v="7"/>
    <x v="0"/>
    <x v="0"/>
    <x v="30"/>
    <x v="3"/>
    <n v="8741382"/>
    <n v="0"/>
    <n v="0"/>
    <x v="2"/>
  </r>
  <r>
    <x v="9"/>
    <x v="7"/>
    <x v="0"/>
    <x v="0"/>
    <x v="30"/>
    <x v="4"/>
    <n v="7245491"/>
    <n v="0"/>
    <n v="0"/>
    <x v="2"/>
  </r>
  <r>
    <x v="9"/>
    <x v="7"/>
    <x v="0"/>
    <x v="0"/>
    <x v="30"/>
    <x v="5"/>
    <n v="5749584"/>
    <n v="0"/>
    <n v="0"/>
    <x v="2"/>
  </r>
  <r>
    <x v="9"/>
    <x v="7"/>
    <x v="0"/>
    <x v="0"/>
    <x v="30"/>
    <x v="6"/>
    <n v="4253576"/>
    <n v="0"/>
    <n v="0"/>
    <x v="2"/>
  </r>
  <r>
    <x v="9"/>
    <x v="7"/>
    <x v="0"/>
    <x v="0"/>
    <x v="30"/>
    <x v="7"/>
    <n v="2757504"/>
    <n v="0"/>
    <n v="0"/>
    <x v="2"/>
  </r>
  <r>
    <x v="9"/>
    <x v="7"/>
    <x v="0"/>
    <x v="0"/>
    <x v="30"/>
    <x v="8"/>
    <n v="1261367"/>
    <n v="0"/>
    <n v="0"/>
    <x v="2"/>
  </r>
  <r>
    <x v="9"/>
    <x v="7"/>
    <x v="0"/>
    <x v="0"/>
    <x v="30"/>
    <x v="9"/>
    <n v="7743"/>
    <n v="0"/>
    <n v="0"/>
    <x v="2"/>
  </r>
  <r>
    <x v="9"/>
    <x v="7"/>
    <x v="0"/>
    <x v="0"/>
    <x v="30"/>
    <x v="10"/>
    <n v="8420"/>
    <n v="0"/>
    <n v="0"/>
    <x v="2"/>
  </r>
  <r>
    <x v="9"/>
    <x v="7"/>
    <x v="0"/>
    <x v="0"/>
    <x v="30"/>
    <x v="11"/>
    <n v="9556"/>
    <n v="0"/>
    <n v="0"/>
    <x v="2"/>
  </r>
  <r>
    <x v="9"/>
    <x v="7"/>
    <x v="0"/>
    <x v="0"/>
    <x v="30"/>
    <x v="12"/>
    <n v="10616"/>
    <n v="0"/>
    <n v="0"/>
    <x v="2"/>
  </r>
  <r>
    <x v="9"/>
    <x v="7"/>
    <x v="0"/>
    <x v="0"/>
    <x v="30"/>
    <x v="13"/>
    <n v="11649"/>
    <n v="0"/>
    <n v="0"/>
    <x v="2"/>
  </r>
  <r>
    <x v="9"/>
    <x v="7"/>
    <x v="0"/>
    <x v="0"/>
    <x v="30"/>
    <x v="14"/>
    <n v="12697"/>
    <n v="0"/>
    <n v="0"/>
    <x v="2"/>
  </r>
  <r>
    <x v="9"/>
    <x v="7"/>
    <x v="0"/>
    <x v="0"/>
    <x v="30"/>
    <x v="15"/>
    <n v="13768"/>
    <n v="0"/>
    <n v="0"/>
    <x v="2"/>
  </r>
  <r>
    <x v="9"/>
    <x v="7"/>
    <x v="0"/>
    <x v="0"/>
    <x v="30"/>
    <x v="16"/>
    <n v="14833"/>
    <n v="0"/>
    <n v="0"/>
    <x v="2"/>
  </r>
  <r>
    <x v="9"/>
    <x v="7"/>
    <x v="0"/>
    <x v="0"/>
    <x v="30"/>
    <x v="17"/>
    <n v="15877"/>
    <n v="0"/>
    <n v="0"/>
    <x v="2"/>
  </r>
  <r>
    <x v="9"/>
    <x v="7"/>
    <x v="0"/>
    <x v="0"/>
    <x v="30"/>
    <x v="18"/>
    <n v="16859"/>
    <n v="0"/>
    <n v="0"/>
    <x v="2"/>
  </r>
  <r>
    <x v="9"/>
    <x v="7"/>
    <x v="0"/>
    <x v="0"/>
    <x v="30"/>
    <x v="19"/>
    <n v="17072"/>
    <n v="0"/>
    <n v="0"/>
    <x v="2"/>
  </r>
  <r>
    <x v="9"/>
    <x v="7"/>
    <x v="0"/>
    <x v="0"/>
    <x v="30"/>
    <x v="20"/>
    <n v="17551"/>
    <n v="0"/>
    <n v="0"/>
    <x v="2"/>
  </r>
  <r>
    <x v="9"/>
    <x v="7"/>
    <x v="0"/>
    <x v="0"/>
    <x v="30"/>
    <x v="21"/>
    <n v="17970"/>
    <n v="0"/>
    <n v="0"/>
    <x v="2"/>
  </r>
  <r>
    <x v="9"/>
    <x v="7"/>
    <x v="0"/>
    <x v="0"/>
    <x v="30"/>
    <x v="22"/>
    <n v="18323"/>
    <n v="0"/>
    <n v="0"/>
    <x v="2"/>
  </r>
  <r>
    <x v="9"/>
    <x v="7"/>
    <x v="0"/>
    <x v="0"/>
    <x v="30"/>
    <x v="23"/>
    <n v="18626"/>
    <n v="0"/>
    <n v="0"/>
    <x v="2"/>
  </r>
  <r>
    <x v="9"/>
    <x v="7"/>
    <x v="0"/>
    <x v="0"/>
    <x v="30"/>
    <x v="24"/>
    <n v="18889"/>
    <n v="0"/>
    <n v="0"/>
    <x v="2"/>
  </r>
  <r>
    <x v="9"/>
    <x v="7"/>
    <x v="0"/>
    <x v="0"/>
    <x v="30"/>
    <x v="25"/>
    <n v="19128"/>
    <n v="0"/>
    <n v="0"/>
    <x v="2"/>
  </r>
  <r>
    <x v="9"/>
    <x v="7"/>
    <x v="0"/>
    <x v="0"/>
    <x v="30"/>
    <x v="26"/>
    <n v="19363"/>
    <n v="0"/>
    <n v="0"/>
    <x v="2"/>
  </r>
  <r>
    <x v="9"/>
    <x v="7"/>
    <x v="0"/>
    <x v="0"/>
    <x v="30"/>
    <x v="27"/>
    <n v="19630"/>
    <n v="0"/>
    <n v="0"/>
    <x v="2"/>
  </r>
  <r>
    <x v="9"/>
    <x v="7"/>
    <x v="0"/>
    <x v="0"/>
    <x v="30"/>
    <x v="28"/>
    <n v="19935"/>
    <n v="0"/>
    <n v="0"/>
    <x v="2"/>
  </r>
  <r>
    <x v="9"/>
    <x v="7"/>
    <x v="0"/>
    <x v="0"/>
    <x v="30"/>
    <x v="29"/>
    <n v="20211"/>
    <n v="0"/>
    <n v="0"/>
    <x v="2"/>
  </r>
  <r>
    <x v="9"/>
    <x v="7"/>
    <x v="0"/>
    <x v="0"/>
    <x v="30"/>
    <x v="30"/>
    <n v="20466"/>
    <n v="0"/>
    <n v="0"/>
    <x v="2"/>
  </r>
  <r>
    <x v="9"/>
    <x v="7"/>
    <x v="1"/>
    <x v="0"/>
    <x v="30"/>
    <x v="0"/>
    <n v="1400777"/>
    <n v="0"/>
    <n v="0"/>
    <x v="2"/>
  </r>
  <r>
    <x v="9"/>
    <x v="7"/>
    <x v="1"/>
    <x v="0"/>
    <x v="30"/>
    <x v="1"/>
    <n v="1242966"/>
    <n v="0"/>
    <n v="0"/>
    <x v="2"/>
  </r>
  <r>
    <x v="9"/>
    <x v="7"/>
    <x v="1"/>
    <x v="0"/>
    <x v="30"/>
    <x v="2"/>
    <n v="1084495"/>
    <n v="0"/>
    <n v="0"/>
    <x v="2"/>
  </r>
  <r>
    <x v="9"/>
    <x v="7"/>
    <x v="1"/>
    <x v="0"/>
    <x v="30"/>
    <x v="3"/>
    <n v="926058"/>
    <n v="0"/>
    <n v="0"/>
    <x v="2"/>
  </r>
  <r>
    <x v="9"/>
    <x v="7"/>
    <x v="1"/>
    <x v="0"/>
    <x v="30"/>
    <x v="4"/>
    <n v="767605"/>
    <n v="0"/>
    <n v="0"/>
    <x v="2"/>
  </r>
  <r>
    <x v="9"/>
    <x v="7"/>
    <x v="1"/>
    <x v="0"/>
    <x v="30"/>
    <x v="5"/>
    <n v="609155"/>
    <n v="0"/>
    <n v="0"/>
    <x v="2"/>
  </r>
  <r>
    <x v="9"/>
    <x v="7"/>
    <x v="1"/>
    <x v="0"/>
    <x v="30"/>
    <x v="6"/>
    <n v="450691"/>
    <n v="0"/>
    <n v="0"/>
    <x v="2"/>
  </r>
  <r>
    <x v="9"/>
    <x v="7"/>
    <x v="1"/>
    <x v="0"/>
    <x v="30"/>
    <x v="7"/>
    <n v="292220"/>
    <n v="0"/>
    <n v="0"/>
    <x v="2"/>
  </r>
  <r>
    <x v="9"/>
    <x v="7"/>
    <x v="1"/>
    <x v="0"/>
    <x v="30"/>
    <x v="8"/>
    <n v="133740"/>
    <n v="0"/>
    <n v="0"/>
    <x v="2"/>
  </r>
  <r>
    <x v="9"/>
    <x v="7"/>
    <x v="1"/>
    <x v="0"/>
    <x v="30"/>
    <x v="9"/>
    <n v="948"/>
    <n v="0"/>
    <n v="0"/>
    <x v="2"/>
  </r>
  <r>
    <x v="9"/>
    <x v="7"/>
    <x v="1"/>
    <x v="0"/>
    <x v="30"/>
    <x v="10"/>
    <n v="1050"/>
    <n v="0"/>
    <n v="0"/>
    <x v="2"/>
  </r>
  <r>
    <x v="9"/>
    <x v="7"/>
    <x v="1"/>
    <x v="0"/>
    <x v="30"/>
    <x v="11"/>
    <n v="1206"/>
    <n v="0"/>
    <n v="0"/>
    <x v="2"/>
  </r>
  <r>
    <x v="9"/>
    <x v="7"/>
    <x v="1"/>
    <x v="0"/>
    <x v="30"/>
    <x v="12"/>
    <n v="1351"/>
    <n v="0"/>
    <n v="0"/>
    <x v="2"/>
  </r>
  <r>
    <x v="9"/>
    <x v="7"/>
    <x v="1"/>
    <x v="0"/>
    <x v="30"/>
    <x v="13"/>
    <n v="1491"/>
    <n v="0"/>
    <n v="0"/>
    <x v="2"/>
  </r>
  <r>
    <x v="9"/>
    <x v="7"/>
    <x v="1"/>
    <x v="0"/>
    <x v="30"/>
    <x v="14"/>
    <n v="1631"/>
    <n v="0"/>
    <n v="0"/>
    <x v="2"/>
  </r>
  <r>
    <x v="9"/>
    <x v="7"/>
    <x v="1"/>
    <x v="0"/>
    <x v="30"/>
    <x v="15"/>
    <n v="1771"/>
    <n v="0"/>
    <n v="0"/>
    <x v="2"/>
  </r>
  <r>
    <x v="9"/>
    <x v="7"/>
    <x v="1"/>
    <x v="0"/>
    <x v="30"/>
    <x v="16"/>
    <n v="1909"/>
    <n v="0"/>
    <n v="0"/>
    <x v="2"/>
  </r>
  <r>
    <x v="9"/>
    <x v="7"/>
    <x v="1"/>
    <x v="0"/>
    <x v="30"/>
    <x v="17"/>
    <n v="2039"/>
    <n v="0"/>
    <n v="0"/>
    <x v="2"/>
  </r>
  <r>
    <x v="9"/>
    <x v="7"/>
    <x v="1"/>
    <x v="0"/>
    <x v="30"/>
    <x v="18"/>
    <n v="2156"/>
    <n v="0"/>
    <n v="0"/>
    <x v="2"/>
  </r>
  <r>
    <x v="9"/>
    <x v="7"/>
    <x v="1"/>
    <x v="0"/>
    <x v="30"/>
    <x v="19"/>
    <n v="2185"/>
    <n v="0"/>
    <n v="0"/>
    <x v="2"/>
  </r>
  <r>
    <x v="9"/>
    <x v="7"/>
    <x v="1"/>
    <x v="0"/>
    <x v="30"/>
    <x v="20"/>
    <n v="2250"/>
    <n v="0"/>
    <n v="0"/>
    <x v="2"/>
  </r>
  <r>
    <x v="9"/>
    <x v="7"/>
    <x v="1"/>
    <x v="0"/>
    <x v="30"/>
    <x v="21"/>
    <n v="2307"/>
    <n v="0"/>
    <n v="0"/>
    <x v="2"/>
  </r>
  <r>
    <x v="9"/>
    <x v="7"/>
    <x v="1"/>
    <x v="0"/>
    <x v="30"/>
    <x v="22"/>
    <n v="2355"/>
    <n v="0"/>
    <n v="0"/>
    <x v="2"/>
  </r>
  <r>
    <x v="9"/>
    <x v="7"/>
    <x v="1"/>
    <x v="0"/>
    <x v="30"/>
    <x v="23"/>
    <n v="2398"/>
    <n v="0"/>
    <n v="0"/>
    <x v="2"/>
  </r>
  <r>
    <x v="9"/>
    <x v="7"/>
    <x v="1"/>
    <x v="0"/>
    <x v="30"/>
    <x v="24"/>
    <n v="2438"/>
    <n v="0"/>
    <n v="0"/>
    <x v="2"/>
  </r>
  <r>
    <x v="9"/>
    <x v="7"/>
    <x v="1"/>
    <x v="0"/>
    <x v="30"/>
    <x v="25"/>
    <n v="2475"/>
    <n v="0"/>
    <n v="0"/>
    <x v="2"/>
  </r>
  <r>
    <x v="9"/>
    <x v="7"/>
    <x v="1"/>
    <x v="0"/>
    <x v="30"/>
    <x v="26"/>
    <n v="2513"/>
    <n v="0"/>
    <n v="0"/>
    <x v="2"/>
  </r>
  <r>
    <x v="9"/>
    <x v="7"/>
    <x v="1"/>
    <x v="0"/>
    <x v="30"/>
    <x v="27"/>
    <n v="2553"/>
    <n v="0"/>
    <n v="0"/>
    <x v="2"/>
  </r>
  <r>
    <x v="9"/>
    <x v="7"/>
    <x v="1"/>
    <x v="0"/>
    <x v="30"/>
    <x v="28"/>
    <n v="2595"/>
    <n v="0"/>
    <n v="0"/>
    <x v="2"/>
  </r>
  <r>
    <x v="9"/>
    <x v="7"/>
    <x v="1"/>
    <x v="0"/>
    <x v="30"/>
    <x v="29"/>
    <n v="2634"/>
    <n v="0"/>
    <n v="0"/>
    <x v="2"/>
  </r>
  <r>
    <x v="9"/>
    <x v="7"/>
    <x v="1"/>
    <x v="0"/>
    <x v="30"/>
    <x v="30"/>
    <n v="2668"/>
    <n v="0"/>
    <n v="0"/>
    <x v="2"/>
  </r>
  <r>
    <x v="9"/>
    <x v="7"/>
    <x v="2"/>
    <x v="0"/>
    <x v="30"/>
    <x v="0"/>
    <n v="599407"/>
    <n v="0"/>
    <n v="0"/>
    <x v="2"/>
  </r>
  <r>
    <x v="9"/>
    <x v="7"/>
    <x v="2"/>
    <x v="0"/>
    <x v="30"/>
    <x v="1"/>
    <n v="533048"/>
    <n v="0"/>
    <n v="0"/>
    <x v="2"/>
  </r>
  <r>
    <x v="9"/>
    <x v="7"/>
    <x v="2"/>
    <x v="0"/>
    <x v="30"/>
    <x v="2"/>
    <n v="467610"/>
    <n v="0"/>
    <n v="0"/>
    <x v="2"/>
  </r>
  <r>
    <x v="9"/>
    <x v="7"/>
    <x v="2"/>
    <x v="0"/>
    <x v="30"/>
    <x v="3"/>
    <n v="403346"/>
    <n v="0"/>
    <n v="0"/>
    <x v="2"/>
  </r>
  <r>
    <x v="9"/>
    <x v="7"/>
    <x v="2"/>
    <x v="0"/>
    <x v="30"/>
    <x v="4"/>
    <n v="340223"/>
    <n v="0"/>
    <n v="0"/>
    <x v="2"/>
  </r>
  <r>
    <x v="9"/>
    <x v="7"/>
    <x v="2"/>
    <x v="0"/>
    <x v="30"/>
    <x v="5"/>
    <n v="278221"/>
    <n v="0"/>
    <n v="0"/>
    <x v="2"/>
  </r>
  <r>
    <x v="9"/>
    <x v="7"/>
    <x v="2"/>
    <x v="0"/>
    <x v="30"/>
    <x v="6"/>
    <n v="217319"/>
    <n v="0"/>
    <n v="0"/>
    <x v="2"/>
  </r>
  <r>
    <x v="9"/>
    <x v="7"/>
    <x v="2"/>
    <x v="0"/>
    <x v="30"/>
    <x v="7"/>
    <n v="157498"/>
    <n v="0"/>
    <n v="0"/>
    <x v="2"/>
  </r>
  <r>
    <x v="9"/>
    <x v="7"/>
    <x v="2"/>
    <x v="0"/>
    <x v="30"/>
    <x v="8"/>
    <n v="98738"/>
    <n v="0"/>
    <n v="0"/>
    <x v="2"/>
  </r>
  <r>
    <x v="9"/>
    <x v="7"/>
    <x v="2"/>
    <x v="0"/>
    <x v="30"/>
    <x v="9"/>
    <n v="41018"/>
    <n v="0"/>
    <n v="0"/>
    <x v="2"/>
  </r>
  <r>
    <x v="9"/>
    <x v="7"/>
    <x v="2"/>
    <x v="0"/>
    <x v="30"/>
    <x v="10"/>
    <n v="316"/>
    <n v="0"/>
    <n v="0"/>
    <x v="2"/>
  </r>
  <r>
    <x v="9"/>
    <x v="7"/>
    <x v="2"/>
    <x v="0"/>
    <x v="30"/>
    <x v="11"/>
    <n v="349"/>
    <n v="0"/>
    <n v="0"/>
    <x v="2"/>
  </r>
  <r>
    <x v="9"/>
    <x v="7"/>
    <x v="2"/>
    <x v="0"/>
    <x v="30"/>
    <x v="12"/>
    <n v="380"/>
    <n v="0"/>
    <n v="0"/>
    <x v="2"/>
  </r>
  <r>
    <x v="9"/>
    <x v="7"/>
    <x v="2"/>
    <x v="0"/>
    <x v="30"/>
    <x v="13"/>
    <n v="408"/>
    <n v="0"/>
    <n v="0"/>
    <x v="2"/>
  </r>
  <r>
    <x v="9"/>
    <x v="7"/>
    <x v="2"/>
    <x v="0"/>
    <x v="30"/>
    <x v="14"/>
    <n v="436"/>
    <n v="0"/>
    <n v="0"/>
    <x v="2"/>
  </r>
  <r>
    <x v="9"/>
    <x v="7"/>
    <x v="2"/>
    <x v="0"/>
    <x v="30"/>
    <x v="15"/>
    <n v="464"/>
    <n v="0"/>
    <n v="0"/>
    <x v="2"/>
  </r>
  <r>
    <x v="9"/>
    <x v="7"/>
    <x v="2"/>
    <x v="0"/>
    <x v="30"/>
    <x v="16"/>
    <n v="491"/>
    <n v="0"/>
    <n v="0"/>
    <x v="2"/>
  </r>
  <r>
    <x v="9"/>
    <x v="7"/>
    <x v="2"/>
    <x v="0"/>
    <x v="30"/>
    <x v="17"/>
    <n v="516"/>
    <n v="0"/>
    <n v="0"/>
    <x v="2"/>
  </r>
  <r>
    <x v="9"/>
    <x v="7"/>
    <x v="2"/>
    <x v="0"/>
    <x v="30"/>
    <x v="18"/>
    <n v="535"/>
    <n v="0"/>
    <n v="0"/>
    <x v="2"/>
  </r>
  <r>
    <x v="9"/>
    <x v="7"/>
    <x v="2"/>
    <x v="0"/>
    <x v="30"/>
    <x v="19"/>
    <n v="541"/>
    <n v="0"/>
    <n v="0"/>
    <x v="2"/>
  </r>
  <r>
    <x v="9"/>
    <x v="7"/>
    <x v="2"/>
    <x v="0"/>
    <x v="30"/>
    <x v="20"/>
    <n v="564"/>
    <n v="0"/>
    <n v="0"/>
    <x v="2"/>
  </r>
  <r>
    <x v="9"/>
    <x v="7"/>
    <x v="2"/>
    <x v="0"/>
    <x v="30"/>
    <x v="21"/>
    <n v="586"/>
    <n v="0"/>
    <n v="0"/>
    <x v="2"/>
  </r>
  <r>
    <x v="9"/>
    <x v="7"/>
    <x v="2"/>
    <x v="0"/>
    <x v="30"/>
    <x v="22"/>
    <n v="605"/>
    <n v="0"/>
    <n v="0"/>
    <x v="2"/>
  </r>
  <r>
    <x v="9"/>
    <x v="7"/>
    <x v="2"/>
    <x v="0"/>
    <x v="30"/>
    <x v="23"/>
    <n v="613"/>
    <n v="0"/>
    <n v="0"/>
    <x v="2"/>
  </r>
  <r>
    <x v="9"/>
    <x v="7"/>
    <x v="2"/>
    <x v="0"/>
    <x v="30"/>
    <x v="24"/>
    <n v="613"/>
    <n v="0"/>
    <n v="0"/>
    <x v="2"/>
  </r>
  <r>
    <x v="9"/>
    <x v="7"/>
    <x v="2"/>
    <x v="0"/>
    <x v="30"/>
    <x v="25"/>
    <n v="612"/>
    <n v="0"/>
    <n v="0"/>
    <x v="2"/>
  </r>
  <r>
    <x v="9"/>
    <x v="7"/>
    <x v="2"/>
    <x v="0"/>
    <x v="30"/>
    <x v="26"/>
    <n v="610"/>
    <n v="0"/>
    <n v="0"/>
    <x v="2"/>
  </r>
  <r>
    <x v="9"/>
    <x v="7"/>
    <x v="2"/>
    <x v="0"/>
    <x v="30"/>
    <x v="27"/>
    <n v="608"/>
    <n v="0"/>
    <n v="0"/>
    <x v="2"/>
  </r>
  <r>
    <x v="9"/>
    <x v="7"/>
    <x v="2"/>
    <x v="0"/>
    <x v="30"/>
    <x v="28"/>
    <n v="605"/>
    <n v="0"/>
    <n v="0"/>
    <x v="2"/>
  </r>
  <r>
    <x v="9"/>
    <x v="7"/>
    <x v="2"/>
    <x v="0"/>
    <x v="30"/>
    <x v="29"/>
    <n v="602"/>
    <n v="0"/>
    <n v="0"/>
    <x v="2"/>
  </r>
  <r>
    <x v="9"/>
    <x v="7"/>
    <x v="2"/>
    <x v="0"/>
    <x v="30"/>
    <x v="30"/>
    <n v="599"/>
    <n v="0"/>
    <n v="0"/>
    <x v="2"/>
  </r>
  <r>
    <x v="9"/>
    <x v="8"/>
    <x v="0"/>
    <x v="0"/>
    <x v="30"/>
    <x v="0"/>
    <n v="24397600"/>
    <n v="0"/>
    <n v="0"/>
    <x v="2"/>
  </r>
  <r>
    <x v="9"/>
    <x v="8"/>
    <x v="0"/>
    <x v="0"/>
    <x v="30"/>
    <x v="1"/>
    <n v="21645098"/>
    <n v="0"/>
    <n v="0"/>
    <x v="2"/>
  </r>
  <r>
    <x v="9"/>
    <x v="8"/>
    <x v="0"/>
    <x v="0"/>
    <x v="30"/>
    <x v="2"/>
    <n v="18884252"/>
    <n v="0"/>
    <n v="0"/>
    <x v="2"/>
  </r>
  <r>
    <x v="9"/>
    <x v="8"/>
    <x v="0"/>
    <x v="0"/>
    <x v="30"/>
    <x v="3"/>
    <n v="16123628"/>
    <n v="0"/>
    <n v="0"/>
    <x v="2"/>
  </r>
  <r>
    <x v="9"/>
    <x v="8"/>
    <x v="0"/>
    <x v="0"/>
    <x v="30"/>
    <x v="4"/>
    <n v="13362870"/>
    <n v="0"/>
    <n v="0"/>
    <x v="2"/>
  </r>
  <r>
    <x v="9"/>
    <x v="8"/>
    <x v="0"/>
    <x v="0"/>
    <x v="30"/>
    <x v="5"/>
    <n v="10602200"/>
    <n v="0"/>
    <n v="0"/>
    <x v="2"/>
  </r>
  <r>
    <x v="9"/>
    <x v="8"/>
    <x v="0"/>
    <x v="0"/>
    <x v="30"/>
    <x v="6"/>
    <n v="7841464"/>
    <n v="0"/>
    <n v="0"/>
    <x v="2"/>
  </r>
  <r>
    <x v="9"/>
    <x v="8"/>
    <x v="0"/>
    <x v="0"/>
    <x v="30"/>
    <x v="7"/>
    <n v="5080759"/>
    <n v="0"/>
    <n v="0"/>
    <x v="2"/>
  </r>
  <r>
    <x v="9"/>
    <x v="8"/>
    <x v="0"/>
    <x v="0"/>
    <x v="30"/>
    <x v="8"/>
    <n v="2320100"/>
    <n v="0"/>
    <n v="0"/>
    <x v="2"/>
  </r>
  <r>
    <x v="9"/>
    <x v="8"/>
    <x v="0"/>
    <x v="0"/>
    <x v="30"/>
    <x v="9"/>
    <n v="7005"/>
    <n v="0"/>
    <n v="0"/>
    <x v="2"/>
  </r>
  <r>
    <x v="9"/>
    <x v="8"/>
    <x v="0"/>
    <x v="0"/>
    <x v="30"/>
    <x v="10"/>
    <n v="7919"/>
    <n v="0"/>
    <n v="0"/>
    <x v="2"/>
  </r>
  <r>
    <x v="9"/>
    <x v="8"/>
    <x v="0"/>
    <x v="0"/>
    <x v="30"/>
    <x v="11"/>
    <n v="9450"/>
    <n v="0"/>
    <n v="0"/>
    <x v="2"/>
  </r>
  <r>
    <x v="9"/>
    <x v="8"/>
    <x v="0"/>
    <x v="0"/>
    <x v="30"/>
    <x v="12"/>
    <n v="10904"/>
    <n v="0"/>
    <n v="0"/>
    <x v="2"/>
  </r>
  <r>
    <x v="9"/>
    <x v="8"/>
    <x v="0"/>
    <x v="0"/>
    <x v="30"/>
    <x v="13"/>
    <n v="12291"/>
    <n v="0"/>
    <n v="0"/>
    <x v="2"/>
  </r>
  <r>
    <x v="9"/>
    <x v="8"/>
    <x v="0"/>
    <x v="0"/>
    <x v="30"/>
    <x v="14"/>
    <n v="13583"/>
    <n v="0"/>
    <n v="0"/>
    <x v="2"/>
  </r>
  <r>
    <x v="9"/>
    <x v="8"/>
    <x v="0"/>
    <x v="0"/>
    <x v="30"/>
    <x v="15"/>
    <n v="14797"/>
    <n v="0"/>
    <n v="0"/>
    <x v="2"/>
  </r>
  <r>
    <x v="9"/>
    <x v="8"/>
    <x v="0"/>
    <x v="0"/>
    <x v="30"/>
    <x v="16"/>
    <n v="15955"/>
    <n v="0"/>
    <n v="0"/>
    <x v="2"/>
  </r>
  <r>
    <x v="9"/>
    <x v="8"/>
    <x v="0"/>
    <x v="0"/>
    <x v="30"/>
    <x v="17"/>
    <n v="17046"/>
    <n v="0"/>
    <n v="0"/>
    <x v="2"/>
  </r>
  <r>
    <x v="9"/>
    <x v="8"/>
    <x v="0"/>
    <x v="0"/>
    <x v="30"/>
    <x v="18"/>
    <n v="18087"/>
    <n v="0"/>
    <n v="0"/>
    <x v="2"/>
  </r>
  <r>
    <x v="9"/>
    <x v="8"/>
    <x v="0"/>
    <x v="0"/>
    <x v="30"/>
    <x v="19"/>
    <n v="18284"/>
    <n v="0"/>
    <n v="0"/>
    <x v="2"/>
  </r>
  <r>
    <x v="9"/>
    <x v="8"/>
    <x v="0"/>
    <x v="0"/>
    <x v="30"/>
    <x v="20"/>
    <n v="18635"/>
    <n v="0"/>
    <n v="0"/>
    <x v="2"/>
  </r>
  <r>
    <x v="9"/>
    <x v="8"/>
    <x v="0"/>
    <x v="0"/>
    <x v="30"/>
    <x v="21"/>
    <n v="18915"/>
    <n v="0"/>
    <n v="0"/>
    <x v="2"/>
  </r>
  <r>
    <x v="9"/>
    <x v="8"/>
    <x v="0"/>
    <x v="0"/>
    <x v="30"/>
    <x v="22"/>
    <n v="19102"/>
    <n v="0"/>
    <n v="0"/>
    <x v="2"/>
  </r>
  <r>
    <x v="9"/>
    <x v="8"/>
    <x v="0"/>
    <x v="0"/>
    <x v="30"/>
    <x v="23"/>
    <n v="19232"/>
    <n v="0"/>
    <n v="0"/>
    <x v="2"/>
  </r>
  <r>
    <x v="9"/>
    <x v="8"/>
    <x v="0"/>
    <x v="0"/>
    <x v="30"/>
    <x v="24"/>
    <n v="19320"/>
    <n v="0"/>
    <n v="0"/>
    <x v="2"/>
  </r>
  <r>
    <x v="9"/>
    <x v="8"/>
    <x v="0"/>
    <x v="0"/>
    <x v="30"/>
    <x v="25"/>
    <n v="19369"/>
    <n v="0"/>
    <n v="0"/>
    <x v="2"/>
  </r>
  <r>
    <x v="9"/>
    <x v="8"/>
    <x v="0"/>
    <x v="0"/>
    <x v="30"/>
    <x v="26"/>
    <n v="19404"/>
    <n v="0"/>
    <n v="0"/>
    <x v="2"/>
  </r>
  <r>
    <x v="9"/>
    <x v="8"/>
    <x v="0"/>
    <x v="0"/>
    <x v="30"/>
    <x v="27"/>
    <n v="19470"/>
    <n v="0"/>
    <n v="0"/>
    <x v="2"/>
  </r>
  <r>
    <x v="9"/>
    <x v="8"/>
    <x v="0"/>
    <x v="0"/>
    <x v="30"/>
    <x v="28"/>
    <n v="19578"/>
    <n v="0"/>
    <n v="0"/>
    <x v="2"/>
  </r>
  <r>
    <x v="9"/>
    <x v="8"/>
    <x v="0"/>
    <x v="0"/>
    <x v="30"/>
    <x v="29"/>
    <n v="19663"/>
    <n v="0"/>
    <n v="0"/>
    <x v="2"/>
  </r>
  <r>
    <x v="9"/>
    <x v="8"/>
    <x v="0"/>
    <x v="0"/>
    <x v="30"/>
    <x v="30"/>
    <n v="19740"/>
    <n v="0"/>
    <n v="0"/>
    <x v="2"/>
  </r>
  <r>
    <x v="9"/>
    <x v="8"/>
    <x v="1"/>
    <x v="0"/>
    <x v="30"/>
    <x v="0"/>
    <n v="3943011"/>
    <n v="0"/>
    <n v="0"/>
    <x v="2"/>
  </r>
  <r>
    <x v="9"/>
    <x v="8"/>
    <x v="1"/>
    <x v="0"/>
    <x v="30"/>
    <x v="1"/>
    <n v="3498189"/>
    <n v="0"/>
    <n v="0"/>
    <x v="2"/>
  </r>
  <r>
    <x v="9"/>
    <x v="8"/>
    <x v="1"/>
    <x v="0"/>
    <x v="30"/>
    <x v="2"/>
    <n v="3052004"/>
    <n v="0"/>
    <n v="0"/>
    <x v="2"/>
  </r>
  <r>
    <x v="9"/>
    <x v="8"/>
    <x v="1"/>
    <x v="0"/>
    <x v="30"/>
    <x v="3"/>
    <n v="2605858"/>
    <n v="0"/>
    <n v="0"/>
    <x v="2"/>
  </r>
  <r>
    <x v="9"/>
    <x v="8"/>
    <x v="1"/>
    <x v="0"/>
    <x v="30"/>
    <x v="4"/>
    <n v="2159684"/>
    <n v="0"/>
    <n v="0"/>
    <x v="2"/>
  </r>
  <r>
    <x v="9"/>
    <x v="8"/>
    <x v="1"/>
    <x v="0"/>
    <x v="30"/>
    <x v="5"/>
    <n v="1713527"/>
    <n v="0"/>
    <n v="0"/>
    <x v="2"/>
  </r>
  <r>
    <x v="9"/>
    <x v="8"/>
    <x v="1"/>
    <x v="0"/>
    <x v="30"/>
    <x v="6"/>
    <n v="1267358"/>
    <n v="0"/>
    <n v="0"/>
    <x v="2"/>
  </r>
  <r>
    <x v="9"/>
    <x v="8"/>
    <x v="1"/>
    <x v="0"/>
    <x v="30"/>
    <x v="7"/>
    <n v="821194"/>
    <n v="0"/>
    <n v="0"/>
    <x v="2"/>
  </r>
  <r>
    <x v="9"/>
    <x v="8"/>
    <x v="1"/>
    <x v="0"/>
    <x v="30"/>
    <x v="8"/>
    <n v="375038"/>
    <n v="0"/>
    <n v="0"/>
    <x v="2"/>
  </r>
  <r>
    <x v="9"/>
    <x v="8"/>
    <x v="1"/>
    <x v="0"/>
    <x v="30"/>
    <x v="9"/>
    <n v="1214"/>
    <n v="0"/>
    <n v="0"/>
    <x v="2"/>
  </r>
  <r>
    <x v="9"/>
    <x v="8"/>
    <x v="1"/>
    <x v="0"/>
    <x v="30"/>
    <x v="10"/>
    <n v="1391"/>
    <n v="0"/>
    <n v="0"/>
    <x v="2"/>
  </r>
  <r>
    <x v="9"/>
    <x v="8"/>
    <x v="1"/>
    <x v="0"/>
    <x v="30"/>
    <x v="11"/>
    <n v="1669"/>
    <n v="0"/>
    <n v="0"/>
    <x v="2"/>
  </r>
  <r>
    <x v="9"/>
    <x v="8"/>
    <x v="1"/>
    <x v="0"/>
    <x v="30"/>
    <x v="12"/>
    <n v="1933"/>
    <n v="0"/>
    <n v="0"/>
    <x v="2"/>
  </r>
  <r>
    <x v="9"/>
    <x v="8"/>
    <x v="1"/>
    <x v="0"/>
    <x v="30"/>
    <x v="13"/>
    <n v="2184"/>
    <n v="0"/>
    <n v="0"/>
    <x v="2"/>
  </r>
  <r>
    <x v="9"/>
    <x v="8"/>
    <x v="1"/>
    <x v="0"/>
    <x v="30"/>
    <x v="14"/>
    <n v="2417"/>
    <n v="0"/>
    <n v="0"/>
    <x v="2"/>
  </r>
  <r>
    <x v="9"/>
    <x v="8"/>
    <x v="1"/>
    <x v="0"/>
    <x v="30"/>
    <x v="15"/>
    <n v="2635"/>
    <n v="0"/>
    <n v="0"/>
    <x v="2"/>
  </r>
  <r>
    <x v="9"/>
    <x v="8"/>
    <x v="1"/>
    <x v="0"/>
    <x v="30"/>
    <x v="16"/>
    <n v="2841"/>
    <n v="0"/>
    <n v="0"/>
    <x v="2"/>
  </r>
  <r>
    <x v="9"/>
    <x v="8"/>
    <x v="1"/>
    <x v="0"/>
    <x v="30"/>
    <x v="17"/>
    <n v="3033"/>
    <n v="0"/>
    <n v="0"/>
    <x v="2"/>
  </r>
  <r>
    <x v="9"/>
    <x v="8"/>
    <x v="1"/>
    <x v="0"/>
    <x v="30"/>
    <x v="18"/>
    <n v="3214"/>
    <n v="0"/>
    <n v="0"/>
    <x v="2"/>
  </r>
  <r>
    <x v="9"/>
    <x v="8"/>
    <x v="1"/>
    <x v="0"/>
    <x v="30"/>
    <x v="19"/>
    <n v="3255"/>
    <n v="0"/>
    <n v="0"/>
    <x v="2"/>
  </r>
  <r>
    <x v="9"/>
    <x v="8"/>
    <x v="1"/>
    <x v="0"/>
    <x v="30"/>
    <x v="20"/>
    <n v="3326"/>
    <n v="0"/>
    <n v="0"/>
    <x v="2"/>
  </r>
  <r>
    <x v="9"/>
    <x v="8"/>
    <x v="1"/>
    <x v="0"/>
    <x v="30"/>
    <x v="21"/>
    <n v="3384"/>
    <n v="0"/>
    <n v="0"/>
    <x v="2"/>
  </r>
  <r>
    <x v="9"/>
    <x v="8"/>
    <x v="1"/>
    <x v="0"/>
    <x v="30"/>
    <x v="22"/>
    <n v="3426"/>
    <n v="0"/>
    <n v="0"/>
    <x v="2"/>
  </r>
  <r>
    <x v="9"/>
    <x v="8"/>
    <x v="1"/>
    <x v="0"/>
    <x v="30"/>
    <x v="23"/>
    <n v="3458"/>
    <n v="0"/>
    <n v="0"/>
    <x v="2"/>
  </r>
  <r>
    <x v="9"/>
    <x v="8"/>
    <x v="1"/>
    <x v="0"/>
    <x v="30"/>
    <x v="24"/>
    <n v="3483"/>
    <n v="0"/>
    <n v="0"/>
    <x v="2"/>
  </r>
  <r>
    <x v="9"/>
    <x v="8"/>
    <x v="1"/>
    <x v="0"/>
    <x v="30"/>
    <x v="25"/>
    <n v="3501"/>
    <n v="0"/>
    <n v="0"/>
    <x v="2"/>
  </r>
  <r>
    <x v="9"/>
    <x v="8"/>
    <x v="1"/>
    <x v="0"/>
    <x v="30"/>
    <x v="26"/>
    <n v="3517"/>
    <n v="0"/>
    <n v="0"/>
    <x v="2"/>
  </r>
  <r>
    <x v="9"/>
    <x v="8"/>
    <x v="1"/>
    <x v="0"/>
    <x v="30"/>
    <x v="27"/>
    <n v="3535"/>
    <n v="0"/>
    <n v="0"/>
    <x v="2"/>
  </r>
  <r>
    <x v="9"/>
    <x v="8"/>
    <x v="1"/>
    <x v="0"/>
    <x v="30"/>
    <x v="28"/>
    <n v="3560"/>
    <n v="0"/>
    <n v="0"/>
    <x v="2"/>
  </r>
  <r>
    <x v="9"/>
    <x v="8"/>
    <x v="1"/>
    <x v="0"/>
    <x v="30"/>
    <x v="29"/>
    <n v="3579"/>
    <n v="0"/>
    <n v="0"/>
    <x v="2"/>
  </r>
  <r>
    <x v="9"/>
    <x v="8"/>
    <x v="1"/>
    <x v="0"/>
    <x v="30"/>
    <x v="30"/>
    <n v="3597"/>
    <n v="0"/>
    <n v="0"/>
    <x v="2"/>
  </r>
  <r>
    <x v="9"/>
    <x v="8"/>
    <x v="2"/>
    <x v="0"/>
    <x v="30"/>
    <x v="0"/>
    <n v="719301"/>
    <n v="0"/>
    <n v="0"/>
    <x v="2"/>
  </r>
  <r>
    <x v="9"/>
    <x v="8"/>
    <x v="2"/>
    <x v="0"/>
    <x v="30"/>
    <x v="1"/>
    <n v="639581"/>
    <n v="0"/>
    <n v="0"/>
    <x v="2"/>
  </r>
  <r>
    <x v="9"/>
    <x v="8"/>
    <x v="2"/>
    <x v="0"/>
    <x v="30"/>
    <x v="2"/>
    <n v="561047"/>
    <n v="0"/>
    <n v="0"/>
    <x v="2"/>
  </r>
  <r>
    <x v="9"/>
    <x v="8"/>
    <x v="2"/>
    <x v="0"/>
    <x v="30"/>
    <x v="3"/>
    <n v="483915"/>
    <n v="0"/>
    <n v="0"/>
    <x v="2"/>
  </r>
  <r>
    <x v="9"/>
    <x v="8"/>
    <x v="2"/>
    <x v="0"/>
    <x v="30"/>
    <x v="4"/>
    <n v="408151"/>
    <n v="0"/>
    <n v="0"/>
    <x v="2"/>
  </r>
  <r>
    <x v="9"/>
    <x v="8"/>
    <x v="2"/>
    <x v="0"/>
    <x v="30"/>
    <x v="5"/>
    <n v="333735"/>
    <n v="0"/>
    <n v="0"/>
    <x v="2"/>
  </r>
  <r>
    <x v="9"/>
    <x v="8"/>
    <x v="2"/>
    <x v="0"/>
    <x v="30"/>
    <x v="6"/>
    <n v="260640"/>
    <n v="0"/>
    <n v="0"/>
    <x v="2"/>
  </r>
  <r>
    <x v="9"/>
    <x v="8"/>
    <x v="2"/>
    <x v="0"/>
    <x v="30"/>
    <x v="7"/>
    <n v="188845"/>
    <n v="0"/>
    <n v="0"/>
    <x v="2"/>
  </r>
  <r>
    <x v="9"/>
    <x v="8"/>
    <x v="2"/>
    <x v="0"/>
    <x v="30"/>
    <x v="8"/>
    <n v="118326"/>
    <n v="0"/>
    <n v="0"/>
    <x v="2"/>
  </r>
  <r>
    <x v="9"/>
    <x v="8"/>
    <x v="2"/>
    <x v="0"/>
    <x v="30"/>
    <x v="9"/>
    <n v="49058"/>
    <n v="0"/>
    <n v="0"/>
    <x v="2"/>
  </r>
  <r>
    <x v="9"/>
    <x v="8"/>
    <x v="2"/>
    <x v="0"/>
    <x v="30"/>
    <x v="10"/>
    <n v="205"/>
    <n v="0"/>
    <n v="0"/>
    <x v="2"/>
  </r>
  <r>
    <x v="9"/>
    <x v="8"/>
    <x v="2"/>
    <x v="0"/>
    <x v="30"/>
    <x v="11"/>
    <n v="237"/>
    <n v="0"/>
    <n v="0"/>
    <x v="2"/>
  </r>
  <r>
    <x v="9"/>
    <x v="8"/>
    <x v="2"/>
    <x v="0"/>
    <x v="30"/>
    <x v="12"/>
    <n v="267"/>
    <n v="0"/>
    <n v="0"/>
    <x v="2"/>
  </r>
  <r>
    <x v="9"/>
    <x v="8"/>
    <x v="2"/>
    <x v="0"/>
    <x v="30"/>
    <x v="13"/>
    <n v="294"/>
    <n v="0"/>
    <n v="0"/>
    <x v="2"/>
  </r>
  <r>
    <x v="9"/>
    <x v="8"/>
    <x v="2"/>
    <x v="0"/>
    <x v="30"/>
    <x v="14"/>
    <n v="318"/>
    <n v="0"/>
    <n v="0"/>
    <x v="2"/>
  </r>
  <r>
    <x v="9"/>
    <x v="8"/>
    <x v="2"/>
    <x v="0"/>
    <x v="30"/>
    <x v="15"/>
    <n v="340"/>
    <n v="0"/>
    <n v="0"/>
    <x v="2"/>
  </r>
  <r>
    <x v="9"/>
    <x v="8"/>
    <x v="2"/>
    <x v="0"/>
    <x v="30"/>
    <x v="16"/>
    <n v="360"/>
    <n v="0"/>
    <n v="0"/>
    <x v="2"/>
  </r>
  <r>
    <x v="9"/>
    <x v="8"/>
    <x v="2"/>
    <x v="0"/>
    <x v="30"/>
    <x v="17"/>
    <n v="377"/>
    <n v="0"/>
    <n v="0"/>
    <x v="2"/>
  </r>
  <r>
    <x v="9"/>
    <x v="8"/>
    <x v="2"/>
    <x v="0"/>
    <x v="30"/>
    <x v="18"/>
    <n v="390"/>
    <n v="0"/>
    <n v="0"/>
    <x v="2"/>
  </r>
  <r>
    <x v="9"/>
    <x v="8"/>
    <x v="2"/>
    <x v="0"/>
    <x v="30"/>
    <x v="19"/>
    <n v="394"/>
    <n v="0"/>
    <n v="0"/>
    <x v="2"/>
  </r>
  <r>
    <x v="9"/>
    <x v="8"/>
    <x v="2"/>
    <x v="0"/>
    <x v="30"/>
    <x v="20"/>
    <n v="409"/>
    <n v="0"/>
    <n v="0"/>
    <x v="2"/>
  </r>
  <r>
    <x v="9"/>
    <x v="8"/>
    <x v="2"/>
    <x v="0"/>
    <x v="30"/>
    <x v="21"/>
    <n v="422"/>
    <n v="0"/>
    <n v="0"/>
    <x v="2"/>
  </r>
  <r>
    <x v="9"/>
    <x v="8"/>
    <x v="2"/>
    <x v="0"/>
    <x v="30"/>
    <x v="22"/>
    <n v="432"/>
    <n v="0"/>
    <n v="0"/>
    <x v="2"/>
  </r>
  <r>
    <x v="9"/>
    <x v="8"/>
    <x v="2"/>
    <x v="0"/>
    <x v="30"/>
    <x v="23"/>
    <n v="435"/>
    <n v="0"/>
    <n v="0"/>
    <x v="2"/>
  </r>
  <r>
    <x v="9"/>
    <x v="8"/>
    <x v="2"/>
    <x v="0"/>
    <x v="30"/>
    <x v="24"/>
    <n v="431"/>
    <n v="0"/>
    <n v="0"/>
    <x v="2"/>
  </r>
  <r>
    <x v="9"/>
    <x v="8"/>
    <x v="2"/>
    <x v="0"/>
    <x v="30"/>
    <x v="25"/>
    <n v="425"/>
    <n v="0"/>
    <n v="0"/>
    <x v="2"/>
  </r>
  <r>
    <x v="9"/>
    <x v="8"/>
    <x v="2"/>
    <x v="0"/>
    <x v="30"/>
    <x v="26"/>
    <n v="419"/>
    <n v="0"/>
    <n v="0"/>
    <x v="2"/>
  </r>
  <r>
    <x v="9"/>
    <x v="8"/>
    <x v="2"/>
    <x v="0"/>
    <x v="30"/>
    <x v="27"/>
    <n v="413"/>
    <n v="0"/>
    <n v="0"/>
    <x v="2"/>
  </r>
  <r>
    <x v="9"/>
    <x v="8"/>
    <x v="2"/>
    <x v="0"/>
    <x v="30"/>
    <x v="28"/>
    <n v="406"/>
    <n v="0"/>
    <n v="0"/>
    <x v="2"/>
  </r>
  <r>
    <x v="9"/>
    <x v="8"/>
    <x v="2"/>
    <x v="0"/>
    <x v="30"/>
    <x v="29"/>
    <n v="399"/>
    <n v="0"/>
    <n v="0"/>
    <x v="2"/>
  </r>
  <r>
    <x v="9"/>
    <x v="8"/>
    <x v="2"/>
    <x v="0"/>
    <x v="30"/>
    <x v="30"/>
    <n v="393"/>
    <n v="0"/>
    <n v="0"/>
    <x v="2"/>
  </r>
  <r>
    <x v="9"/>
    <x v="0"/>
    <x v="0"/>
    <x v="0"/>
    <x v="30"/>
    <x v="0"/>
    <n v="687488"/>
    <n v="0"/>
    <n v="0"/>
    <x v="7"/>
  </r>
  <r>
    <x v="9"/>
    <x v="0"/>
    <x v="0"/>
    <x v="0"/>
    <x v="30"/>
    <x v="1"/>
    <n v="655100"/>
    <n v="0"/>
    <n v="0"/>
    <x v="7"/>
  </r>
  <r>
    <x v="9"/>
    <x v="0"/>
    <x v="0"/>
    <x v="0"/>
    <x v="30"/>
    <x v="2"/>
    <n v="622688"/>
    <n v="0"/>
    <n v="0"/>
    <x v="7"/>
  </r>
  <r>
    <x v="9"/>
    <x v="0"/>
    <x v="0"/>
    <x v="0"/>
    <x v="30"/>
    <x v="3"/>
    <n v="590275"/>
    <n v="0"/>
    <n v="0"/>
    <x v="7"/>
  </r>
  <r>
    <x v="9"/>
    <x v="0"/>
    <x v="0"/>
    <x v="0"/>
    <x v="30"/>
    <x v="4"/>
    <n v="557863"/>
    <n v="0"/>
    <n v="0"/>
    <x v="7"/>
  </r>
  <r>
    <x v="9"/>
    <x v="0"/>
    <x v="0"/>
    <x v="0"/>
    <x v="30"/>
    <x v="5"/>
    <n v="525451"/>
    <n v="0"/>
    <n v="0"/>
    <x v="7"/>
  </r>
  <r>
    <x v="9"/>
    <x v="0"/>
    <x v="0"/>
    <x v="0"/>
    <x v="30"/>
    <x v="6"/>
    <n v="493039"/>
    <n v="0"/>
    <n v="0"/>
    <x v="7"/>
  </r>
  <r>
    <x v="9"/>
    <x v="0"/>
    <x v="0"/>
    <x v="0"/>
    <x v="30"/>
    <x v="7"/>
    <n v="460628"/>
    <n v="0"/>
    <n v="0"/>
    <x v="7"/>
  </r>
  <r>
    <x v="9"/>
    <x v="0"/>
    <x v="0"/>
    <x v="0"/>
    <x v="30"/>
    <x v="8"/>
    <n v="428218"/>
    <n v="0"/>
    <n v="0"/>
    <x v="7"/>
  </r>
  <r>
    <x v="9"/>
    <x v="0"/>
    <x v="0"/>
    <x v="0"/>
    <x v="30"/>
    <x v="9"/>
    <n v="395808"/>
    <n v="0"/>
    <n v="0"/>
    <x v="7"/>
  </r>
  <r>
    <x v="9"/>
    <x v="0"/>
    <x v="0"/>
    <x v="0"/>
    <x v="30"/>
    <x v="10"/>
    <n v="363396"/>
    <n v="0"/>
    <n v="0"/>
    <x v="7"/>
  </r>
  <r>
    <x v="9"/>
    <x v="0"/>
    <x v="0"/>
    <x v="0"/>
    <x v="30"/>
    <x v="11"/>
    <n v="330984"/>
    <n v="0"/>
    <n v="0"/>
    <x v="7"/>
  </r>
  <r>
    <x v="9"/>
    <x v="0"/>
    <x v="0"/>
    <x v="0"/>
    <x v="30"/>
    <x v="12"/>
    <n v="298571"/>
    <n v="0"/>
    <n v="0"/>
    <x v="7"/>
  </r>
  <r>
    <x v="9"/>
    <x v="0"/>
    <x v="0"/>
    <x v="0"/>
    <x v="30"/>
    <x v="13"/>
    <n v="266159"/>
    <n v="0"/>
    <n v="0"/>
    <x v="7"/>
  </r>
  <r>
    <x v="9"/>
    <x v="0"/>
    <x v="0"/>
    <x v="0"/>
    <x v="30"/>
    <x v="14"/>
    <n v="233748"/>
    <n v="0"/>
    <n v="0"/>
    <x v="7"/>
  </r>
  <r>
    <x v="9"/>
    <x v="0"/>
    <x v="0"/>
    <x v="0"/>
    <x v="30"/>
    <x v="15"/>
    <n v="201336"/>
    <n v="0"/>
    <n v="0"/>
    <x v="7"/>
  </r>
  <r>
    <x v="9"/>
    <x v="0"/>
    <x v="0"/>
    <x v="0"/>
    <x v="30"/>
    <x v="16"/>
    <n v="168925"/>
    <n v="0"/>
    <n v="0"/>
    <x v="7"/>
  </r>
  <r>
    <x v="9"/>
    <x v="0"/>
    <x v="0"/>
    <x v="0"/>
    <x v="30"/>
    <x v="17"/>
    <n v="136513"/>
    <n v="0"/>
    <n v="0"/>
    <x v="7"/>
  </r>
  <r>
    <x v="9"/>
    <x v="0"/>
    <x v="0"/>
    <x v="0"/>
    <x v="30"/>
    <x v="18"/>
    <n v="104101"/>
    <n v="0"/>
    <n v="0"/>
    <x v="7"/>
  </r>
  <r>
    <x v="9"/>
    <x v="0"/>
    <x v="0"/>
    <x v="0"/>
    <x v="30"/>
    <x v="19"/>
    <n v="71689"/>
    <n v="0"/>
    <n v="0"/>
    <x v="7"/>
  </r>
  <r>
    <x v="9"/>
    <x v="0"/>
    <x v="0"/>
    <x v="0"/>
    <x v="30"/>
    <x v="20"/>
    <n v="39275"/>
    <n v="0"/>
    <n v="0"/>
    <x v="7"/>
  </r>
  <r>
    <x v="9"/>
    <x v="0"/>
    <x v="0"/>
    <x v="0"/>
    <x v="30"/>
    <x v="21"/>
    <n v="6861"/>
    <n v="0"/>
    <n v="0"/>
    <x v="7"/>
  </r>
  <r>
    <x v="9"/>
    <x v="0"/>
    <x v="0"/>
    <x v="0"/>
    <x v="30"/>
    <x v="22"/>
    <n v="27"/>
    <n v="0"/>
    <n v="0"/>
    <x v="7"/>
  </r>
  <r>
    <x v="9"/>
    <x v="0"/>
    <x v="0"/>
    <x v="0"/>
    <x v="30"/>
    <x v="23"/>
    <n v="26"/>
    <n v="0"/>
    <n v="0"/>
    <x v="7"/>
  </r>
  <r>
    <x v="9"/>
    <x v="0"/>
    <x v="0"/>
    <x v="0"/>
    <x v="30"/>
    <x v="24"/>
    <n v="25"/>
    <n v="0"/>
    <n v="0"/>
    <x v="7"/>
  </r>
  <r>
    <x v="9"/>
    <x v="0"/>
    <x v="0"/>
    <x v="0"/>
    <x v="30"/>
    <x v="25"/>
    <n v="23"/>
    <n v="0"/>
    <n v="0"/>
    <x v="7"/>
  </r>
  <r>
    <x v="9"/>
    <x v="0"/>
    <x v="0"/>
    <x v="0"/>
    <x v="30"/>
    <x v="26"/>
    <n v="22"/>
    <n v="0"/>
    <n v="0"/>
    <x v="7"/>
  </r>
  <r>
    <x v="9"/>
    <x v="0"/>
    <x v="0"/>
    <x v="0"/>
    <x v="30"/>
    <x v="27"/>
    <n v="21"/>
    <n v="0"/>
    <n v="0"/>
    <x v="7"/>
  </r>
  <r>
    <x v="9"/>
    <x v="0"/>
    <x v="0"/>
    <x v="0"/>
    <x v="30"/>
    <x v="28"/>
    <n v="19"/>
    <n v="0"/>
    <n v="0"/>
    <x v="7"/>
  </r>
  <r>
    <x v="9"/>
    <x v="0"/>
    <x v="0"/>
    <x v="0"/>
    <x v="30"/>
    <x v="29"/>
    <n v="18"/>
    <n v="0"/>
    <n v="0"/>
    <x v="7"/>
  </r>
  <r>
    <x v="9"/>
    <x v="0"/>
    <x v="0"/>
    <x v="0"/>
    <x v="30"/>
    <x v="30"/>
    <n v="17"/>
    <n v="0"/>
    <n v="0"/>
    <x v="7"/>
  </r>
  <r>
    <x v="9"/>
    <x v="0"/>
    <x v="1"/>
    <x v="0"/>
    <x v="30"/>
    <x v="0"/>
    <n v="138505"/>
    <n v="0"/>
    <n v="0"/>
    <x v="7"/>
  </r>
  <r>
    <x v="9"/>
    <x v="0"/>
    <x v="1"/>
    <x v="0"/>
    <x v="30"/>
    <x v="1"/>
    <n v="131980"/>
    <n v="0"/>
    <n v="0"/>
    <x v="7"/>
  </r>
  <r>
    <x v="9"/>
    <x v="0"/>
    <x v="1"/>
    <x v="0"/>
    <x v="30"/>
    <x v="2"/>
    <n v="125450"/>
    <n v="0"/>
    <n v="0"/>
    <x v="7"/>
  </r>
  <r>
    <x v="9"/>
    <x v="0"/>
    <x v="1"/>
    <x v="0"/>
    <x v="30"/>
    <x v="3"/>
    <n v="118920"/>
    <n v="0"/>
    <n v="0"/>
    <x v="7"/>
  </r>
  <r>
    <x v="9"/>
    <x v="0"/>
    <x v="1"/>
    <x v="0"/>
    <x v="30"/>
    <x v="4"/>
    <n v="112390"/>
    <n v="0"/>
    <n v="0"/>
    <x v="7"/>
  </r>
  <r>
    <x v="9"/>
    <x v="0"/>
    <x v="1"/>
    <x v="0"/>
    <x v="30"/>
    <x v="5"/>
    <n v="105861"/>
    <n v="0"/>
    <n v="0"/>
    <x v="7"/>
  </r>
  <r>
    <x v="9"/>
    <x v="0"/>
    <x v="1"/>
    <x v="0"/>
    <x v="30"/>
    <x v="6"/>
    <n v="99331"/>
    <n v="0"/>
    <n v="0"/>
    <x v="7"/>
  </r>
  <r>
    <x v="9"/>
    <x v="0"/>
    <x v="1"/>
    <x v="0"/>
    <x v="30"/>
    <x v="7"/>
    <n v="92801"/>
    <n v="0"/>
    <n v="0"/>
    <x v="7"/>
  </r>
  <r>
    <x v="9"/>
    <x v="0"/>
    <x v="1"/>
    <x v="0"/>
    <x v="30"/>
    <x v="8"/>
    <n v="86272"/>
    <n v="0"/>
    <n v="0"/>
    <x v="7"/>
  </r>
  <r>
    <x v="9"/>
    <x v="0"/>
    <x v="1"/>
    <x v="0"/>
    <x v="30"/>
    <x v="9"/>
    <n v="79742"/>
    <n v="0"/>
    <n v="0"/>
    <x v="7"/>
  </r>
  <r>
    <x v="9"/>
    <x v="0"/>
    <x v="1"/>
    <x v="0"/>
    <x v="30"/>
    <x v="10"/>
    <n v="73212"/>
    <n v="0"/>
    <n v="0"/>
    <x v="7"/>
  </r>
  <r>
    <x v="9"/>
    <x v="0"/>
    <x v="1"/>
    <x v="0"/>
    <x v="30"/>
    <x v="11"/>
    <n v="66682"/>
    <n v="0"/>
    <n v="0"/>
    <x v="7"/>
  </r>
  <r>
    <x v="9"/>
    <x v="0"/>
    <x v="1"/>
    <x v="0"/>
    <x v="30"/>
    <x v="12"/>
    <n v="60152"/>
    <n v="0"/>
    <n v="0"/>
    <x v="7"/>
  </r>
  <r>
    <x v="9"/>
    <x v="0"/>
    <x v="1"/>
    <x v="0"/>
    <x v="30"/>
    <x v="13"/>
    <n v="53622"/>
    <n v="0"/>
    <n v="0"/>
    <x v="7"/>
  </r>
  <r>
    <x v="9"/>
    <x v="0"/>
    <x v="1"/>
    <x v="0"/>
    <x v="30"/>
    <x v="14"/>
    <n v="47093"/>
    <n v="0"/>
    <n v="0"/>
    <x v="7"/>
  </r>
  <r>
    <x v="9"/>
    <x v="0"/>
    <x v="1"/>
    <x v="0"/>
    <x v="30"/>
    <x v="15"/>
    <n v="40563"/>
    <n v="0"/>
    <n v="0"/>
    <x v="7"/>
  </r>
  <r>
    <x v="9"/>
    <x v="0"/>
    <x v="1"/>
    <x v="0"/>
    <x v="30"/>
    <x v="16"/>
    <n v="34033"/>
    <n v="0"/>
    <n v="0"/>
    <x v="7"/>
  </r>
  <r>
    <x v="9"/>
    <x v="0"/>
    <x v="1"/>
    <x v="0"/>
    <x v="30"/>
    <x v="17"/>
    <n v="27503"/>
    <n v="0"/>
    <n v="0"/>
    <x v="7"/>
  </r>
  <r>
    <x v="9"/>
    <x v="0"/>
    <x v="1"/>
    <x v="0"/>
    <x v="30"/>
    <x v="18"/>
    <n v="20973"/>
    <n v="0"/>
    <n v="0"/>
    <x v="7"/>
  </r>
  <r>
    <x v="9"/>
    <x v="0"/>
    <x v="1"/>
    <x v="0"/>
    <x v="30"/>
    <x v="19"/>
    <n v="14443"/>
    <n v="0"/>
    <n v="0"/>
    <x v="7"/>
  </r>
  <r>
    <x v="9"/>
    <x v="0"/>
    <x v="1"/>
    <x v="0"/>
    <x v="30"/>
    <x v="20"/>
    <n v="7913"/>
    <n v="0"/>
    <n v="0"/>
    <x v="7"/>
  </r>
  <r>
    <x v="9"/>
    <x v="0"/>
    <x v="1"/>
    <x v="0"/>
    <x v="30"/>
    <x v="21"/>
    <n v="1383"/>
    <n v="0"/>
    <n v="0"/>
    <x v="7"/>
  </r>
  <r>
    <x v="9"/>
    <x v="0"/>
    <x v="1"/>
    <x v="0"/>
    <x v="30"/>
    <x v="22"/>
    <n v="6"/>
    <n v="0"/>
    <n v="0"/>
    <x v="7"/>
  </r>
  <r>
    <x v="9"/>
    <x v="0"/>
    <x v="1"/>
    <x v="0"/>
    <x v="30"/>
    <x v="23"/>
    <n v="6"/>
    <n v="0"/>
    <n v="0"/>
    <x v="7"/>
  </r>
  <r>
    <x v="9"/>
    <x v="0"/>
    <x v="1"/>
    <x v="0"/>
    <x v="30"/>
    <x v="24"/>
    <n v="5"/>
    <n v="0"/>
    <n v="0"/>
    <x v="7"/>
  </r>
  <r>
    <x v="9"/>
    <x v="0"/>
    <x v="1"/>
    <x v="0"/>
    <x v="30"/>
    <x v="25"/>
    <n v="5"/>
    <n v="0"/>
    <n v="0"/>
    <x v="7"/>
  </r>
  <r>
    <x v="9"/>
    <x v="0"/>
    <x v="1"/>
    <x v="0"/>
    <x v="30"/>
    <x v="26"/>
    <n v="5"/>
    <n v="0"/>
    <n v="0"/>
    <x v="7"/>
  </r>
  <r>
    <x v="9"/>
    <x v="0"/>
    <x v="1"/>
    <x v="0"/>
    <x v="30"/>
    <x v="27"/>
    <n v="5"/>
    <n v="0"/>
    <n v="0"/>
    <x v="7"/>
  </r>
  <r>
    <x v="9"/>
    <x v="0"/>
    <x v="1"/>
    <x v="0"/>
    <x v="30"/>
    <x v="28"/>
    <n v="4"/>
    <n v="0"/>
    <n v="0"/>
    <x v="7"/>
  </r>
  <r>
    <x v="9"/>
    <x v="0"/>
    <x v="1"/>
    <x v="0"/>
    <x v="30"/>
    <x v="29"/>
    <n v="4"/>
    <n v="0"/>
    <n v="0"/>
    <x v="7"/>
  </r>
  <r>
    <x v="9"/>
    <x v="0"/>
    <x v="1"/>
    <x v="0"/>
    <x v="30"/>
    <x v="30"/>
    <n v="4"/>
    <n v="0"/>
    <n v="0"/>
    <x v="7"/>
  </r>
  <r>
    <x v="9"/>
    <x v="0"/>
    <x v="2"/>
    <x v="0"/>
    <x v="30"/>
    <x v="0"/>
    <n v="11768"/>
    <n v="0"/>
    <n v="0"/>
    <x v="7"/>
  </r>
  <r>
    <x v="9"/>
    <x v="0"/>
    <x v="2"/>
    <x v="0"/>
    <x v="30"/>
    <x v="1"/>
    <n v="11224"/>
    <n v="0"/>
    <n v="0"/>
    <x v="7"/>
  </r>
  <r>
    <x v="9"/>
    <x v="0"/>
    <x v="2"/>
    <x v="0"/>
    <x v="30"/>
    <x v="2"/>
    <n v="10688"/>
    <n v="0"/>
    <n v="0"/>
    <x v="7"/>
  </r>
  <r>
    <x v="9"/>
    <x v="0"/>
    <x v="2"/>
    <x v="0"/>
    <x v="30"/>
    <x v="3"/>
    <n v="10163"/>
    <n v="0"/>
    <n v="0"/>
    <x v="7"/>
  </r>
  <r>
    <x v="9"/>
    <x v="0"/>
    <x v="2"/>
    <x v="0"/>
    <x v="30"/>
    <x v="4"/>
    <n v="9646"/>
    <n v="0"/>
    <n v="0"/>
    <x v="7"/>
  </r>
  <r>
    <x v="9"/>
    <x v="0"/>
    <x v="2"/>
    <x v="0"/>
    <x v="30"/>
    <x v="5"/>
    <n v="9139"/>
    <n v="0"/>
    <n v="0"/>
    <x v="7"/>
  </r>
  <r>
    <x v="9"/>
    <x v="0"/>
    <x v="2"/>
    <x v="0"/>
    <x v="30"/>
    <x v="6"/>
    <n v="8641"/>
    <n v="0"/>
    <n v="0"/>
    <x v="7"/>
  </r>
  <r>
    <x v="9"/>
    <x v="0"/>
    <x v="2"/>
    <x v="0"/>
    <x v="30"/>
    <x v="7"/>
    <n v="8151"/>
    <n v="0"/>
    <n v="0"/>
    <x v="7"/>
  </r>
  <r>
    <x v="9"/>
    <x v="0"/>
    <x v="2"/>
    <x v="0"/>
    <x v="30"/>
    <x v="8"/>
    <n v="7671"/>
    <n v="0"/>
    <n v="0"/>
    <x v="7"/>
  </r>
  <r>
    <x v="9"/>
    <x v="0"/>
    <x v="2"/>
    <x v="0"/>
    <x v="30"/>
    <x v="9"/>
    <n v="7199"/>
    <n v="0"/>
    <n v="0"/>
    <x v="7"/>
  </r>
  <r>
    <x v="9"/>
    <x v="0"/>
    <x v="2"/>
    <x v="0"/>
    <x v="30"/>
    <x v="10"/>
    <n v="6735"/>
    <n v="0"/>
    <n v="0"/>
    <x v="7"/>
  </r>
  <r>
    <x v="9"/>
    <x v="0"/>
    <x v="2"/>
    <x v="0"/>
    <x v="30"/>
    <x v="11"/>
    <n v="6279"/>
    <n v="0"/>
    <n v="0"/>
    <x v="7"/>
  </r>
  <r>
    <x v="9"/>
    <x v="0"/>
    <x v="2"/>
    <x v="0"/>
    <x v="30"/>
    <x v="12"/>
    <n v="5832"/>
    <n v="0"/>
    <n v="0"/>
    <x v="7"/>
  </r>
  <r>
    <x v="9"/>
    <x v="0"/>
    <x v="2"/>
    <x v="0"/>
    <x v="30"/>
    <x v="13"/>
    <n v="5392"/>
    <n v="0"/>
    <n v="0"/>
    <x v="7"/>
  </r>
  <r>
    <x v="9"/>
    <x v="0"/>
    <x v="2"/>
    <x v="0"/>
    <x v="30"/>
    <x v="14"/>
    <n v="4961"/>
    <n v="0"/>
    <n v="0"/>
    <x v="7"/>
  </r>
  <r>
    <x v="9"/>
    <x v="0"/>
    <x v="2"/>
    <x v="0"/>
    <x v="30"/>
    <x v="15"/>
    <n v="4537"/>
    <n v="0"/>
    <n v="0"/>
    <x v="7"/>
  </r>
  <r>
    <x v="9"/>
    <x v="0"/>
    <x v="2"/>
    <x v="0"/>
    <x v="30"/>
    <x v="16"/>
    <n v="4120"/>
    <n v="0"/>
    <n v="0"/>
    <x v="7"/>
  </r>
  <r>
    <x v="9"/>
    <x v="0"/>
    <x v="2"/>
    <x v="0"/>
    <x v="30"/>
    <x v="17"/>
    <n v="3711"/>
    <n v="0"/>
    <n v="0"/>
    <x v="7"/>
  </r>
  <r>
    <x v="9"/>
    <x v="0"/>
    <x v="2"/>
    <x v="0"/>
    <x v="30"/>
    <x v="18"/>
    <n v="3310"/>
    <n v="0"/>
    <n v="0"/>
    <x v="7"/>
  </r>
  <r>
    <x v="9"/>
    <x v="0"/>
    <x v="2"/>
    <x v="0"/>
    <x v="30"/>
    <x v="19"/>
    <n v="2915"/>
    <n v="0"/>
    <n v="0"/>
    <x v="7"/>
  </r>
  <r>
    <x v="9"/>
    <x v="0"/>
    <x v="2"/>
    <x v="0"/>
    <x v="30"/>
    <x v="20"/>
    <n v="2527"/>
    <n v="0"/>
    <n v="0"/>
    <x v="7"/>
  </r>
  <r>
    <x v="9"/>
    <x v="0"/>
    <x v="2"/>
    <x v="0"/>
    <x v="30"/>
    <x v="21"/>
    <n v="2146"/>
    <n v="0"/>
    <n v="0"/>
    <x v="7"/>
  </r>
  <r>
    <x v="9"/>
    <x v="0"/>
    <x v="2"/>
    <x v="0"/>
    <x v="30"/>
    <x v="22"/>
    <n v="1772"/>
    <n v="0"/>
    <n v="0"/>
    <x v="7"/>
  </r>
  <r>
    <x v="9"/>
    <x v="0"/>
    <x v="2"/>
    <x v="0"/>
    <x v="30"/>
    <x v="23"/>
    <n v="1405"/>
    <n v="0"/>
    <n v="0"/>
    <x v="7"/>
  </r>
  <r>
    <x v="9"/>
    <x v="0"/>
    <x v="2"/>
    <x v="0"/>
    <x v="30"/>
    <x v="24"/>
    <n v="1044"/>
    <n v="0"/>
    <n v="0"/>
    <x v="7"/>
  </r>
  <r>
    <x v="9"/>
    <x v="0"/>
    <x v="2"/>
    <x v="0"/>
    <x v="30"/>
    <x v="25"/>
    <n v="690"/>
    <n v="0"/>
    <n v="0"/>
    <x v="7"/>
  </r>
  <r>
    <x v="9"/>
    <x v="0"/>
    <x v="2"/>
    <x v="0"/>
    <x v="30"/>
    <x v="26"/>
    <n v="342"/>
    <n v="0"/>
    <n v="0"/>
    <x v="7"/>
  </r>
  <r>
    <x v="9"/>
    <x v="0"/>
    <x v="2"/>
    <x v="0"/>
    <x v="30"/>
    <x v="27"/>
    <n v="0"/>
    <n v="0"/>
    <n v="0"/>
    <x v="7"/>
  </r>
  <r>
    <x v="9"/>
    <x v="0"/>
    <x v="2"/>
    <x v="0"/>
    <x v="30"/>
    <x v="28"/>
    <n v="0"/>
    <n v="0"/>
    <n v="0"/>
    <x v="7"/>
  </r>
  <r>
    <x v="9"/>
    <x v="0"/>
    <x v="2"/>
    <x v="0"/>
    <x v="30"/>
    <x v="29"/>
    <n v="0"/>
    <n v="0"/>
    <n v="0"/>
    <x v="7"/>
  </r>
  <r>
    <x v="9"/>
    <x v="0"/>
    <x v="2"/>
    <x v="0"/>
    <x v="30"/>
    <x v="30"/>
    <n v="0"/>
    <n v="0"/>
    <n v="0"/>
    <x v="7"/>
  </r>
  <r>
    <x v="9"/>
    <x v="1"/>
    <x v="0"/>
    <x v="0"/>
    <x v="30"/>
    <x v="0"/>
    <n v="1803355"/>
    <n v="0"/>
    <n v="0"/>
    <x v="7"/>
  </r>
  <r>
    <x v="9"/>
    <x v="1"/>
    <x v="0"/>
    <x v="0"/>
    <x v="30"/>
    <x v="1"/>
    <n v="1718703"/>
    <n v="0"/>
    <n v="0"/>
    <x v="7"/>
  </r>
  <r>
    <x v="9"/>
    <x v="1"/>
    <x v="0"/>
    <x v="0"/>
    <x v="30"/>
    <x v="2"/>
    <n v="1633733"/>
    <n v="0"/>
    <n v="0"/>
    <x v="7"/>
  </r>
  <r>
    <x v="9"/>
    <x v="1"/>
    <x v="0"/>
    <x v="0"/>
    <x v="30"/>
    <x v="3"/>
    <n v="1548747"/>
    <n v="0"/>
    <n v="0"/>
    <x v="7"/>
  </r>
  <r>
    <x v="9"/>
    <x v="1"/>
    <x v="0"/>
    <x v="0"/>
    <x v="30"/>
    <x v="4"/>
    <n v="1463749"/>
    <n v="0"/>
    <n v="0"/>
    <x v="7"/>
  </r>
  <r>
    <x v="9"/>
    <x v="1"/>
    <x v="0"/>
    <x v="0"/>
    <x v="30"/>
    <x v="5"/>
    <n v="1378756"/>
    <n v="0"/>
    <n v="0"/>
    <x v="7"/>
  </r>
  <r>
    <x v="9"/>
    <x v="1"/>
    <x v="0"/>
    <x v="0"/>
    <x v="30"/>
    <x v="6"/>
    <n v="1293759"/>
    <n v="0"/>
    <n v="0"/>
    <x v="7"/>
  </r>
  <r>
    <x v="9"/>
    <x v="1"/>
    <x v="0"/>
    <x v="0"/>
    <x v="30"/>
    <x v="7"/>
    <n v="1208761"/>
    <n v="0"/>
    <n v="0"/>
    <x v="7"/>
  </r>
  <r>
    <x v="9"/>
    <x v="1"/>
    <x v="0"/>
    <x v="0"/>
    <x v="30"/>
    <x v="8"/>
    <n v="1123776"/>
    <n v="0"/>
    <n v="0"/>
    <x v="7"/>
  </r>
  <r>
    <x v="9"/>
    <x v="1"/>
    <x v="0"/>
    <x v="0"/>
    <x v="30"/>
    <x v="9"/>
    <n v="1038791"/>
    <n v="0"/>
    <n v="0"/>
    <x v="7"/>
  </r>
  <r>
    <x v="9"/>
    <x v="1"/>
    <x v="0"/>
    <x v="0"/>
    <x v="30"/>
    <x v="10"/>
    <n v="953769"/>
    <n v="0"/>
    <n v="0"/>
    <x v="7"/>
  </r>
  <r>
    <x v="9"/>
    <x v="1"/>
    <x v="0"/>
    <x v="0"/>
    <x v="30"/>
    <x v="11"/>
    <n v="868736"/>
    <n v="0"/>
    <n v="0"/>
    <x v="7"/>
  </r>
  <r>
    <x v="9"/>
    <x v="1"/>
    <x v="0"/>
    <x v="0"/>
    <x v="30"/>
    <x v="12"/>
    <n v="783706"/>
    <n v="0"/>
    <n v="0"/>
    <x v="7"/>
  </r>
  <r>
    <x v="9"/>
    <x v="1"/>
    <x v="0"/>
    <x v="0"/>
    <x v="30"/>
    <x v="13"/>
    <n v="698677"/>
    <n v="0"/>
    <n v="0"/>
    <x v="7"/>
  </r>
  <r>
    <x v="9"/>
    <x v="1"/>
    <x v="0"/>
    <x v="0"/>
    <x v="30"/>
    <x v="14"/>
    <n v="613651"/>
    <n v="0"/>
    <n v="0"/>
    <x v="7"/>
  </r>
  <r>
    <x v="9"/>
    <x v="1"/>
    <x v="0"/>
    <x v="0"/>
    <x v="30"/>
    <x v="15"/>
    <n v="528628"/>
    <n v="0"/>
    <n v="0"/>
    <x v="7"/>
  </r>
  <r>
    <x v="9"/>
    <x v="1"/>
    <x v="0"/>
    <x v="0"/>
    <x v="30"/>
    <x v="16"/>
    <n v="443605"/>
    <n v="0"/>
    <n v="0"/>
    <x v="7"/>
  </r>
  <r>
    <x v="9"/>
    <x v="1"/>
    <x v="0"/>
    <x v="0"/>
    <x v="30"/>
    <x v="17"/>
    <n v="358579"/>
    <n v="0"/>
    <n v="0"/>
    <x v="7"/>
  </r>
  <r>
    <x v="9"/>
    <x v="1"/>
    <x v="0"/>
    <x v="0"/>
    <x v="30"/>
    <x v="18"/>
    <n v="273538"/>
    <n v="0"/>
    <n v="0"/>
    <x v="7"/>
  </r>
  <r>
    <x v="9"/>
    <x v="1"/>
    <x v="0"/>
    <x v="0"/>
    <x v="30"/>
    <x v="19"/>
    <n v="188496"/>
    <n v="0"/>
    <n v="0"/>
    <x v="7"/>
  </r>
  <r>
    <x v="9"/>
    <x v="1"/>
    <x v="0"/>
    <x v="0"/>
    <x v="30"/>
    <x v="20"/>
    <n v="103439"/>
    <n v="0"/>
    <n v="0"/>
    <x v="7"/>
  </r>
  <r>
    <x v="9"/>
    <x v="1"/>
    <x v="0"/>
    <x v="0"/>
    <x v="30"/>
    <x v="21"/>
    <n v="18380"/>
    <n v="0"/>
    <n v="0"/>
    <x v="7"/>
  </r>
  <r>
    <x v="9"/>
    <x v="1"/>
    <x v="0"/>
    <x v="0"/>
    <x v="30"/>
    <x v="22"/>
    <n v="419"/>
    <n v="0"/>
    <n v="0"/>
    <x v="7"/>
  </r>
  <r>
    <x v="9"/>
    <x v="1"/>
    <x v="0"/>
    <x v="0"/>
    <x v="30"/>
    <x v="23"/>
    <n v="391"/>
    <n v="0"/>
    <n v="0"/>
    <x v="7"/>
  </r>
  <r>
    <x v="9"/>
    <x v="1"/>
    <x v="0"/>
    <x v="0"/>
    <x v="30"/>
    <x v="24"/>
    <n v="367"/>
    <n v="0"/>
    <n v="0"/>
    <x v="7"/>
  </r>
  <r>
    <x v="9"/>
    <x v="1"/>
    <x v="0"/>
    <x v="0"/>
    <x v="30"/>
    <x v="25"/>
    <n v="344"/>
    <n v="0"/>
    <n v="0"/>
    <x v="7"/>
  </r>
  <r>
    <x v="9"/>
    <x v="1"/>
    <x v="0"/>
    <x v="0"/>
    <x v="30"/>
    <x v="26"/>
    <n v="322"/>
    <n v="0"/>
    <n v="0"/>
    <x v="7"/>
  </r>
  <r>
    <x v="9"/>
    <x v="1"/>
    <x v="0"/>
    <x v="0"/>
    <x v="30"/>
    <x v="27"/>
    <n v="301"/>
    <n v="0"/>
    <n v="0"/>
    <x v="7"/>
  </r>
  <r>
    <x v="9"/>
    <x v="1"/>
    <x v="0"/>
    <x v="0"/>
    <x v="30"/>
    <x v="28"/>
    <n v="282"/>
    <n v="0"/>
    <n v="0"/>
    <x v="7"/>
  </r>
  <r>
    <x v="9"/>
    <x v="1"/>
    <x v="0"/>
    <x v="0"/>
    <x v="30"/>
    <x v="29"/>
    <n v="263"/>
    <n v="0"/>
    <n v="0"/>
    <x v="7"/>
  </r>
  <r>
    <x v="9"/>
    <x v="1"/>
    <x v="0"/>
    <x v="0"/>
    <x v="30"/>
    <x v="30"/>
    <n v="247"/>
    <n v="0"/>
    <n v="0"/>
    <x v="7"/>
  </r>
  <r>
    <x v="9"/>
    <x v="1"/>
    <x v="1"/>
    <x v="0"/>
    <x v="30"/>
    <x v="0"/>
    <n v="405549"/>
    <n v="0"/>
    <n v="0"/>
    <x v="7"/>
  </r>
  <r>
    <x v="9"/>
    <x v="1"/>
    <x v="1"/>
    <x v="0"/>
    <x v="30"/>
    <x v="1"/>
    <n v="386514"/>
    <n v="0"/>
    <n v="0"/>
    <x v="7"/>
  </r>
  <r>
    <x v="9"/>
    <x v="1"/>
    <x v="1"/>
    <x v="0"/>
    <x v="30"/>
    <x v="2"/>
    <n v="367407"/>
    <n v="0"/>
    <n v="0"/>
    <x v="7"/>
  </r>
  <r>
    <x v="9"/>
    <x v="1"/>
    <x v="1"/>
    <x v="0"/>
    <x v="30"/>
    <x v="3"/>
    <n v="348296"/>
    <n v="0"/>
    <n v="0"/>
    <x v="7"/>
  </r>
  <r>
    <x v="9"/>
    <x v="1"/>
    <x v="1"/>
    <x v="0"/>
    <x v="30"/>
    <x v="4"/>
    <n v="329181"/>
    <n v="0"/>
    <n v="0"/>
    <x v="7"/>
  </r>
  <r>
    <x v="9"/>
    <x v="1"/>
    <x v="1"/>
    <x v="0"/>
    <x v="30"/>
    <x v="5"/>
    <n v="310068"/>
    <n v="0"/>
    <n v="0"/>
    <x v="7"/>
  </r>
  <r>
    <x v="9"/>
    <x v="1"/>
    <x v="1"/>
    <x v="0"/>
    <x v="30"/>
    <x v="6"/>
    <n v="290954"/>
    <n v="0"/>
    <n v="0"/>
    <x v="7"/>
  </r>
  <r>
    <x v="9"/>
    <x v="1"/>
    <x v="1"/>
    <x v="0"/>
    <x v="30"/>
    <x v="7"/>
    <n v="271840"/>
    <n v="0"/>
    <n v="0"/>
    <x v="7"/>
  </r>
  <r>
    <x v="9"/>
    <x v="1"/>
    <x v="1"/>
    <x v="0"/>
    <x v="30"/>
    <x v="8"/>
    <n v="252728"/>
    <n v="0"/>
    <n v="0"/>
    <x v="7"/>
  </r>
  <r>
    <x v="9"/>
    <x v="1"/>
    <x v="1"/>
    <x v="0"/>
    <x v="30"/>
    <x v="9"/>
    <n v="233617"/>
    <n v="0"/>
    <n v="0"/>
    <x v="7"/>
  </r>
  <r>
    <x v="9"/>
    <x v="1"/>
    <x v="1"/>
    <x v="0"/>
    <x v="30"/>
    <x v="10"/>
    <n v="214497"/>
    <n v="0"/>
    <n v="0"/>
    <x v="7"/>
  </r>
  <r>
    <x v="9"/>
    <x v="1"/>
    <x v="1"/>
    <x v="0"/>
    <x v="30"/>
    <x v="11"/>
    <n v="195374"/>
    <n v="0"/>
    <n v="0"/>
    <x v="7"/>
  </r>
  <r>
    <x v="9"/>
    <x v="1"/>
    <x v="1"/>
    <x v="0"/>
    <x v="30"/>
    <x v="12"/>
    <n v="176253"/>
    <n v="0"/>
    <n v="0"/>
    <x v="7"/>
  </r>
  <r>
    <x v="9"/>
    <x v="1"/>
    <x v="1"/>
    <x v="0"/>
    <x v="30"/>
    <x v="13"/>
    <n v="157131"/>
    <n v="0"/>
    <n v="0"/>
    <x v="7"/>
  </r>
  <r>
    <x v="9"/>
    <x v="1"/>
    <x v="1"/>
    <x v="0"/>
    <x v="30"/>
    <x v="14"/>
    <n v="138010"/>
    <n v="0"/>
    <n v="0"/>
    <x v="7"/>
  </r>
  <r>
    <x v="9"/>
    <x v="1"/>
    <x v="1"/>
    <x v="0"/>
    <x v="30"/>
    <x v="15"/>
    <n v="118890"/>
    <n v="0"/>
    <n v="0"/>
    <x v="7"/>
  </r>
  <r>
    <x v="9"/>
    <x v="1"/>
    <x v="1"/>
    <x v="0"/>
    <x v="30"/>
    <x v="16"/>
    <n v="99770"/>
    <n v="0"/>
    <n v="0"/>
    <x v="7"/>
  </r>
  <r>
    <x v="9"/>
    <x v="1"/>
    <x v="1"/>
    <x v="0"/>
    <x v="30"/>
    <x v="17"/>
    <n v="80649"/>
    <n v="0"/>
    <n v="0"/>
    <x v="7"/>
  </r>
  <r>
    <x v="9"/>
    <x v="1"/>
    <x v="1"/>
    <x v="0"/>
    <x v="30"/>
    <x v="18"/>
    <n v="61524"/>
    <n v="0"/>
    <n v="0"/>
    <x v="7"/>
  </r>
  <r>
    <x v="9"/>
    <x v="1"/>
    <x v="1"/>
    <x v="0"/>
    <x v="30"/>
    <x v="19"/>
    <n v="42399"/>
    <n v="0"/>
    <n v="0"/>
    <x v="7"/>
  </r>
  <r>
    <x v="9"/>
    <x v="1"/>
    <x v="1"/>
    <x v="0"/>
    <x v="30"/>
    <x v="20"/>
    <n v="23271"/>
    <n v="0"/>
    <n v="0"/>
    <x v="7"/>
  </r>
  <r>
    <x v="9"/>
    <x v="1"/>
    <x v="1"/>
    <x v="0"/>
    <x v="30"/>
    <x v="21"/>
    <n v="4142"/>
    <n v="0"/>
    <n v="0"/>
    <x v="7"/>
  </r>
  <r>
    <x v="9"/>
    <x v="1"/>
    <x v="1"/>
    <x v="0"/>
    <x v="30"/>
    <x v="22"/>
    <n v="102"/>
    <n v="0"/>
    <n v="0"/>
    <x v="7"/>
  </r>
  <r>
    <x v="9"/>
    <x v="1"/>
    <x v="1"/>
    <x v="0"/>
    <x v="30"/>
    <x v="23"/>
    <n v="96"/>
    <n v="0"/>
    <n v="0"/>
    <x v="7"/>
  </r>
  <r>
    <x v="9"/>
    <x v="1"/>
    <x v="1"/>
    <x v="0"/>
    <x v="30"/>
    <x v="24"/>
    <n v="90"/>
    <n v="0"/>
    <n v="0"/>
    <x v="7"/>
  </r>
  <r>
    <x v="9"/>
    <x v="1"/>
    <x v="1"/>
    <x v="0"/>
    <x v="30"/>
    <x v="25"/>
    <n v="84"/>
    <n v="0"/>
    <n v="0"/>
    <x v="7"/>
  </r>
  <r>
    <x v="9"/>
    <x v="1"/>
    <x v="1"/>
    <x v="0"/>
    <x v="30"/>
    <x v="26"/>
    <n v="79"/>
    <n v="0"/>
    <n v="0"/>
    <x v="7"/>
  </r>
  <r>
    <x v="9"/>
    <x v="1"/>
    <x v="1"/>
    <x v="0"/>
    <x v="30"/>
    <x v="27"/>
    <n v="74"/>
    <n v="0"/>
    <n v="0"/>
    <x v="7"/>
  </r>
  <r>
    <x v="9"/>
    <x v="1"/>
    <x v="1"/>
    <x v="0"/>
    <x v="30"/>
    <x v="28"/>
    <n v="69"/>
    <n v="0"/>
    <n v="0"/>
    <x v="7"/>
  </r>
  <r>
    <x v="9"/>
    <x v="1"/>
    <x v="1"/>
    <x v="0"/>
    <x v="30"/>
    <x v="29"/>
    <n v="65"/>
    <n v="0"/>
    <n v="0"/>
    <x v="7"/>
  </r>
  <r>
    <x v="9"/>
    <x v="1"/>
    <x v="1"/>
    <x v="0"/>
    <x v="30"/>
    <x v="30"/>
    <n v="61"/>
    <n v="0"/>
    <n v="0"/>
    <x v="7"/>
  </r>
  <r>
    <x v="9"/>
    <x v="1"/>
    <x v="2"/>
    <x v="0"/>
    <x v="30"/>
    <x v="0"/>
    <n v="30010"/>
    <n v="0"/>
    <n v="0"/>
    <x v="7"/>
  </r>
  <r>
    <x v="9"/>
    <x v="1"/>
    <x v="2"/>
    <x v="0"/>
    <x v="30"/>
    <x v="1"/>
    <n v="28626"/>
    <n v="0"/>
    <n v="0"/>
    <x v="7"/>
  </r>
  <r>
    <x v="9"/>
    <x v="1"/>
    <x v="2"/>
    <x v="0"/>
    <x v="30"/>
    <x v="2"/>
    <n v="27262"/>
    <n v="0"/>
    <n v="0"/>
    <x v="7"/>
  </r>
  <r>
    <x v="9"/>
    <x v="1"/>
    <x v="2"/>
    <x v="0"/>
    <x v="30"/>
    <x v="3"/>
    <n v="25922"/>
    <n v="0"/>
    <n v="0"/>
    <x v="7"/>
  </r>
  <r>
    <x v="9"/>
    <x v="1"/>
    <x v="2"/>
    <x v="0"/>
    <x v="30"/>
    <x v="4"/>
    <n v="24605"/>
    <n v="0"/>
    <n v="0"/>
    <x v="7"/>
  </r>
  <r>
    <x v="9"/>
    <x v="1"/>
    <x v="2"/>
    <x v="0"/>
    <x v="30"/>
    <x v="5"/>
    <n v="23312"/>
    <n v="0"/>
    <n v="0"/>
    <x v="7"/>
  </r>
  <r>
    <x v="9"/>
    <x v="1"/>
    <x v="2"/>
    <x v="0"/>
    <x v="30"/>
    <x v="6"/>
    <n v="22042"/>
    <n v="0"/>
    <n v="0"/>
    <x v="7"/>
  </r>
  <r>
    <x v="9"/>
    <x v="1"/>
    <x v="2"/>
    <x v="0"/>
    <x v="30"/>
    <x v="7"/>
    <n v="20794"/>
    <n v="0"/>
    <n v="0"/>
    <x v="7"/>
  </r>
  <r>
    <x v="9"/>
    <x v="1"/>
    <x v="2"/>
    <x v="0"/>
    <x v="30"/>
    <x v="8"/>
    <n v="19569"/>
    <n v="0"/>
    <n v="0"/>
    <x v="7"/>
  </r>
  <r>
    <x v="9"/>
    <x v="1"/>
    <x v="2"/>
    <x v="0"/>
    <x v="30"/>
    <x v="9"/>
    <n v="18365"/>
    <n v="0"/>
    <n v="0"/>
    <x v="7"/>
  </r>
  <r>
    <x v="9"/>
    <x v="1"/>
    <x v="2"/>
    <x v="0"/>
    <x v="30"/>
    <x v="10"/>
    <n v="17183"/>
    <n v="0"/>
    <n v="0"/>
    <x v="7"/>
  </r>
  <r>
    <x v="9"/>
    <x v="1"/>
    <x v="2"/>
    <x v="0"/>
    <x v="30"/>
    <x v="11"/>
    <n v="16021"/>
    <n v="0"/>
    <n v="0"/>
    <x v="7"/>
  </r>
  <r>
    <x v="9"/>
    <x v="1"/>
    <x v="2"/>
    <x v="0"/>
    <x v="30"/>
    <x v="12"/>
    <n v="14880"/>
    <n v="0"/>
    <n v="0"/>
    <x v="7"/>
  </r>
  <r>
    <x v="9"/>
    <x v="1"/>
    <x v="2"/>
    <x v="0"/>
    <x v="30"/>
    <x v="13"/>
    <n v="13759"/>
    <n v="0"/>
    <n v="0"/>
    <x v="7"/>
  </r>
  <r>
    <x v="9"/>
    <x v="1"/>
    <x v="2"/>
    <x v="0"/>
    <x v="30"/>
    <x v="14"/>
    <n v="12658"/>
    <n v="0"/>
    <n v="0"/>
    <x v="7"/>
  </r>
  <r>
    <x v="9"/>
    <x v="1"/>
    <x v="2"/>
    <x v="0"/>
    <x v="30"/>
    <x v="15"/>
    <n v="11577"/>
    <n v="0"/>
    <n v="0"/>
    <x v="7"/>
  </r>
  <r>
    <x v="9"/>
    <x v="1"/>
    <x v="2"/>
    <x v="0"/>
    <x v="30"/>
    <x v="16"/>
    <n v="10515"/>
    <n v="0"/>
    <n v="0"/>
    <x v="7"/>
  </r>
  <r>
    <x v="9"/>
    <x v="1"/>
    <x v="2"/>
    <x v="0"/>
    <x v="30"/>
    <x v="17"/>
    <n v="9471"/>
    <n v="0"/>
    <n v="0"/>
    <x v="7"/>
  </r>
  <r>
    <x v="9"/>
    <x v="1"/>
    <x v="2"/>
    <x v="0"/>
    <x v="30"/>
    <x v="18"/>
    <n v="8446"/>
    <n v="0"/>
    <n v="0"/>
    <x v="7"/>
  </r>
  <r>
    <x v="9"/>
    <x v="1"/>
    <x v="2"/>
    <x v="0"/>
    <x v="30"/>
    <x v="19"/>
    <n v="7440"/>
    <n v="0"/>
    <n v="0"/>
    <x v="7"/>
  </r>
  <r>
    <x v="9"/>
    <x v="1"/>
    <x v="2"/>
    <x v="0"/>
    <x v="30"/>
    <x v="20"/>
    <n v="6451"/>
    <n v="0"/>
    <n v="0"/>
    <x v="7"/>
  </r>
  <r>
    <x v="9"/>
    <x v="1"/>
    <x v="2"/>
    <x v="0"/>
    <x v="30"/>
    <x v="21"/>
    <n v="5479"/>
    <n v="0"/>
    <n v="0"/>
    <x v="7"/>
  </r>
  <r>
    <x v="9"/>
    <x v="1"/>
    <x v="2"/>
    <x v="0"/>
    <x v="30"/>
    <x v="22"/>
    <n v="4525"/>
    <n v="0"/>
    <n v="0"/>
    <x v="7"/>
  </r>
  <r>
    <x v="9"/>
    <x v="1"/>
    <x v="2"/>
    <x v="0"/>
    <x v="30"/>
    <x v="23"/>
    <n v="3588"/>
    <n v="0"/>
    <n v="0"/>
    <x v="7"/>
  </r>
  <r>
    <x v="9"/>
    <x v="1"/>
    <x v="2"/>
    <x v="0"/>
    <x v="30"/>
    <x v="24"/>
    <n v="2667"/>
    <n v="0"/>
    <n v="0"/>
    <x v="7"/>
  </r>
  <r>
    <x v="9"/>
    <x v="1"/>
    <x v="2"/>
    <x v="0"/>
    <x v="30"/>
    <x v="25"/>
    <n v="1763"/>
    <n v="0"/>
    <n v="0"/>
    <x v="7"/>
  </r>
  <r>
    <x v="9"/>
    <x v="1"/>
    <x v="2"/>
    <x v="0"/>
    <x v="30"/>
    <x v="26"/>
    <n v="875"/>
    <n v="0"/>
    <n v="0"/>
    <x v="7"/>
  </r>
  <r>
    <x v="9"/>
    <x v="1"/>
    <x v="2"/>
    <x v="0"/>
    <x v="30"/>
    <x v="27"/>
    <n v="5"/>
    <n v="0"/>
    <n v="0"/>
    <x v="7"/>
  </r>
  <r>
    <x v="9"/>
    <x v="1"/>
    <x v="2"/>
    <x v="0"/>
    <x v="30"/>
    <x v="28"/>
    <n v="4"/>
    <n v="0"/>
    <n v="0"/>
    <x v="7"/>
  </r>
  <r>
    <x v="9"/>
    <x v="1"/>
    <x v="2"/>
    <x v="0"/>
    <x v="30"/>
    <x v="29"/>
    <n v="4"/>
    <n v="0"/>
    <n v="0"/>
    <x v="7"/>
  </r>
  <r>
    <x v="9"/>
    <x v="1"/>
    <x v="2"/>
    <x v="0"/>
    <x v="30"/>
    <x v="30"/>
    <n v="4"/>
    <n v="0"/>
    <n v="0"/>
    <x v="7"/>
  </r>
  <r>
    <x v="9"/>
    <x v="2"/>
    <x v="0"/>
    <x v="0"/>
    <x v="30"/>
    <x v="0"/>
    <n v="2551283"/>
    <n v="0"/>
    <n v="0"/>
    <x v="7"/>
  </r>
  <r>
    <x v="9"/>
    <x v="2"/>
    <x v="0"/>
    <x v="0"/>
    <x v="30"/>
    <x v="1"/>
    <n v="2432420"/>
    <n v="0"/>
    <n v="0"/>
    <x v="7"/>
  </r>
  <r>
    <x v="9"/>
    <x v="2"/>
    <x v="0"/>
    <x v="0"/>
    <x v="30"/>
    <x v="2"/>
    <n v="2312320"/>
    <n v="0"/>
    <n v="0"/>
    <x v="7"/>
  </r>
  <r>
    <x v="9"/>
    <x v="2"/>
    <x v="0"/>
    <x v="0"/>
    <x v="30"/>
    <x v="3"/>
    <n v="2192221"/>
    <n v="0"/>
    <n v="0"/>
    <x v="7"/>
  </r>
  <r>
    <x v="9"/>
    <x v="2"/>
    <x v="0"/>
    <x v="0"/>
    <x v="30"/>
    <x v="4"/>
    <n v="2072130"/>
    <n v="0"/>
    <n v="0"/>
    <x v="7"/>
  </r>
  <r>
    <x v="9"/>
    <x v="2"/>
    <x v="0"/>
    <x v="0"/>
    <x v="30"/>
    <x v="5"/>
    <n v="1952119"/>
    <n v="0"/>
    <n v="0"/>
    <x v="7"/>
  </r>
  <r>
    <x v="9"/>
    <x v="2"/>
    <x v="0"/>
    <x v="0"/>
    <x v="30"/>
    <x v="6"/>
    <n v="1832077"/>
    <n v="0"/>
    <n v="0"/>
    <x v="7"/>
  </r>
  <r>
    <x v="9"/>
    <x v="2"/>
    <x v="0"/>
    <x v="0"/>
    <x v="30"/>
    <x v="7"/>
    <n v="1712104"/>
    <n v="0"/>
    <n v="0"/>
    <x v="7"/>
  </r>
  <r>
    <x v="9"/>
    <x v="2"/>
    <x v="0"/>
    <x v="0"/>
    <x v="30"/>
    <x v="8"/>
    <n v="1592255"/>
    <n v="0"/>
    <n v="0"/>
    <x v="7"/>
  </r>
  <r>
    <x v="9"/>
    <x v="2"/>
    <x v="0"/>
    <x v="0"/>
    <x v="30"/>
    <x v="9"/>
    <n v="1472372"/>
    <n v="0"/>
    <n v="0"/>
    <x v="7"/>
  </r>
  <r>
    <x v="9"/>
    <x v="2"/>
    <x v="0"/>
    <x v="0"/>
    <x v="30"/>
    <x v="10"/>
    <n v="1352202"/>
    <n v="0"/>
    <n v="0"/>
    <x v="7"/>
  </r>
  <r>
    <x v="9"/>
    <x v="2"/>
    <x v="0"/>
    <x v="0"/>
    <x v="30"/>
    <x v="11"/>
    <n v="1231964"/>
    <n v="0"/>
    <n v="0"/>
    <x v="7"/>
  </r>
  <r>
    <x v="9"/>
    <x v="2"/>
    <x v="0"/>
    <x v="0"/>
    <x v="30"/>
    <x v="12"/>
    <n v="1111748"/>
    <n v="0"/>
    <n v="0"/>
    <x v="7"/>
  </r>
  <r>
    <x v="9"/>
    <x v="2"/>
    <x v="0"/>
    <x v="0"/>
    <x v="30"/>
    <x v="13"/>
    <n v="991524"/>
    <n v="0"/>
    <n v="0"/>
    <x v="7"/>
  </r>
  <r>
    <x v="9"/>
    <x v="2"/>
    <x v="0"/>
    <x v="0"/>
    <x v="30"/>
    <x v="14"/>
    <n v="871334"/>
    <n v="0"/>
    <n v="0"/>
    <x v="7"/>
  </r>
  <r>
    <x v="9"/>
    <x v="2"/>
    <x v="0"/>
    <x v="0"/>
    <x v="30"/>
    <x v="15"/>
    <n v="751185"/>
    <n v="0"/>
    <n v="0"/>
    <x v="7"/>
  </r>
  <r>
    <x v="9"/>
    <x v="2"/>
    <x v="0"/>
    <x v="0"/>
    <x v="30"/>
    <x v="16"/>
    <n v="631057"/>
    <n v="0"/>
    <n v="0"/>
    <x v="7"/>
  </r>
  <r>
    <x v="9"/>
    <x v="2"/>
    <x v="0"/>
    <x v="0"/>
    <x v="30"/>
    <x v="17"/>
    <n v="510921"/>
    <n v="0"/>
    <n v="0"/>
    <x v="7"/>
  </r>
  <r>
    <x v="9"/>
    <x v="2"/>
    <x v="0"/>
    <x v="0"/>
    <x v="30"/>
    <x v="18"/>
    <n v="390731"/>
    <n v="0"/>
    <n v="0"/>
    <x v="7"/>
  </r>
  <r>
    <x v="9"/>
    <x v="2"/>
    <x v="0"/>
    <x v="0"/>
    <x v="30"/>
    <x v="19"/>
    <n v="270486"/>
    <n v="0"/>
    <n v="0"/>
    <x v="7"/>
  </r>
  <r>
    <x v="9"/>
    <x v="2"/>
    <x v="0"/>
    <x v="0"/>
    <x v="30"/>
    <x v="20"/>
    <n v="150078"/>
    <n v="0"/>
    <n v="0"/>
    <x v="7"/>
  </r>
  <r>
    <x v="9"/>
    <x v="2"/>
    <x v="0"/>
    <x v="0"/>
    <x v="30"/>
    <x v="21"/>
    <n v="29661"/>
    <n v="0"/>
    <n v="0"/>
    <x v="7"/>
  </r>
  <r>
    <x v="9"/>
    <x v="2"/>
    <x v="0"/>
    <x v="0"/>
    <x v="30"/>
    <x v="22"/>
    <n v="4162"/>
    <n v="0"/>
    <n v="0"/>
    <x v="7"/>
  </r>
  <r>
    <x v="9"/>
    <x v="2"/>
    <x v="0"/>
    <x v="0"/>
    <x v="30"/>
    <x v="23"/>
    <n v="4059"/>
    <n v="0"/>
    <n v="0"/>
    <x v="7"/>
  </r>
  <r>
    <x v="9"/>
    <x v="2"/>
    <x v="0"/>
    <x v="0"/>
    <x v="30"/>
    <x v="24"/>
    <n v="3960"/>
    <n v="0"/>
    <n v="0"/>
    <x v="7"/>
  </r>
  <r>
    <x v="9"/>
    <x v="2"/>
    <x v="0"/>
    <x v="0"/>
    <x v="30"/>
    <x v="25"/>
    <n v="3858"/>
    <n v="0"/>
    <n v="0"/>
    <x v="7"/>
  </r>
  <r>
    <x v="9"/>
    <x v="2"/>
    <x v="0"/>
    <x v="0"/>
    <x v="30"/>
    <x v="26"/>
    <n v="3762"/>
    <n v="0"/>
    <n v="0"/>
    <x v="7"/>
  </r>
  <r>
    <x v="9"/>
    <x v="2"/>
    <x v="0"/>
    <x v="0"/>
    <x v="30"/>
    <x v="27"/>
    <n v="3676"/>
    <n v="0"/>
    <n v="0"/>
    <x v="7"/>
  </r>
  <r>
    <x v="9"/>
    <x v="2"/>
    <x v="0"/>
    <x v="0"/>
    <x v="30"/>
    <x v="28"/>
    <n v="3597"/>
    <n v="0"/>
    <n v="0"/>
    <x v="7"/>
  </r>
  <r>
    <x v="9"/>
    <x v="2"/>
    <x v="0"/>
    <x v="0"/>
    <x v="30"/>
    <x v="29"/>
    <n v="3526"/>
    <n v="0"/>
    <n v="0"/>
    <x v="7"/>
  </r>
  <r>
    <x v="9"/>
    <x v="2"/>
    <x v="0"/>
    <x v="0"/>
    <x v="30"/>
    <x v="30"/>
    <n v="3472"/>
    <n v="0"/>
    <n v="0"/>
    <x v="7"/>
  </r>
  <r>
    <x v="9"/>
    <x v="2"/>
    <x v="1"/>
    <x v="0"/>
    <x v="30"/>
    <x v="0"/>
    <n v="291917"/>
    <n v="0"/>
    <n v="0"/>
    <x v="7"/>
  </r>
  <r>
    <x v="9"/>
    <x v="2"/>
    <x v="1"/>
    <x v="0"/>
    <x v="30"/>
    <x v="1"/>
    <n v="278321"/>
    <n v="0"/>
    <n v="0"/>
    <x v="7"/>
  </r>
  <r>
    <x v="9"/>
    <x v="2"/>
    <x v="1"/>
    <x v="0"/>
    <x v="30"/>
    <x v="2"/>
    <n v="264582"/>
    <n v="0"/>
    <n v="0"/>
    <x v="7"/>
  </r>
  <r>
    <x v="9"/>
    <x v="2"/>
    <x v="1"/>
    <x v="0"/>
    <x v="30"/>
    <x v="3"/>
    <n v="250843"/>
    <n v="0"/>
    <n v="0"/>
    <x v="7"/>
  </r>
  <r>
    <x v="9"/>
    <x v="2"/>
    <x v="1"/>
    <x v="0"/>
    <x v="30"/>
    <x v="4"/>
    <n v="237104"/>
    <n v="0"/>
    <n v="0"/>
    <x v="7"/>
  </r>
  <r>
    <x v="9"/>
    <x v="2"/>
    <x v="1"/>
    <x v="0"/>
    <x v="30"/>
    <x v="5"/>
    <n v="223375"/>
    <n v="0"/>
    <n v="0"/>
    <x v="7"/>
  </r>
  <r>
    <x v="9"/>
    <x v="2"/>
    <x v="1"/>
    <x v="0"/>
    <x v="30"/>
    <x v="6"/>
    <n v="209643"/>
    <n v="0"/>
    <n v="0"/>
    <x v="7"/>
  </r>
  <r>
    <x v="9"/>
    <x v="2"/>
    <x v="1"/>
    <x v="0"/>
    <x v="30"/>
    <x v="7"/>
    <n v="195919"/>
    <n v="0"/>
    <n v="0"/>
    <x v="7"/>
  </r>
  <r>
    <x v="9"/>
    <x v="2"/>
    <x v="1"/>
    <x v="0"/>
    <x v="30"/>
    <x v="8"/>
    <n v="182210"/>
    <n v="0"/>
    <n v="0"/>
    <x v="7"/>
  </r>
  <r>
    <x v="9"/>
    <x v="2"/>
    <x v="1"/>
    <x v="0"/>
    <x v="30"/>
    <x v="9"/>
    <n v="168497"/>
    <n v="0"/>
    <n v="0"/>
    <x v="7"/>
  </r>
  <r>
    <x v="9"/>
    <x v="2"/>
    <x v="1"/>
    <x v="0"/>
    <x v="30"/>
    <x v="10"/>
    <n v="154750"/>
    <n v="0"/>
    <n v="0"/>
    <x v="7"/>
  </r>
  <r>
    <x v="9"/>
    <x v="2"/>
    <x v="1"/>
    <x v="0"/>
    <x v="30"/>
    <x v="11"/>
    <n v="140994"/>
    <n v="0"/>
    <n v="0"/>
    <x v="7"/>
  </r>
  <r>
    <x v="9"/>
    <x v="2"/>
    <x v="1"/>
    <x v="0"/>
    <x v="30"/>
    <x v="12"/>
    <n v="127241"/>
    <n v="0"/>
    <n v="0"/>
    <x v="7"/>
  </r>
  <r>
    <x v="9"/>
    <x v="2"/>
    <x v="1"/>
    <x v="0"/>
    <x v="30"/>
    <x v="13"/>
    <n v="113487"/>
    <n v="0"/>
    <n v="0"/>
    <x v="7"/>
  </r>
  <r>
    <x v="9"/>
    <x v="2"/>
    <x v="1"/>
    <x v="0"/>
    <x v="30"/>
    <x v="14"/>
    <n v="99737"/>
    <n v="0"/>
    <n v="0"/>
    <x v="7"/>
  </r>
  <r>
    <x v="9"/>
    <x v="2"/>
    <x v="1"/>
    <x v="0"/>
    <x v="30"/>
    <x v="15"/>
    <n v="85992"/>
    <n v="0"/>
    <n v="0"/>
    <x v="7"/>
  </r>
  <r>
    <x v="9"/>
    <x v="2"/>
    <x v="1"/>
    <x v="0"/>
    <x v="30"/>
    <x v="16"/>
    <n v="72250"/>
    <n v="0"/>
    <n v="0"/>
    <x v="7"/>
  </r>
  <r>
    <x v="9"/>
    <x v="2"/>
    <x v="1"/>
    <x v="0"/>
    <x v="30"/>
    <x v="17"/>
    <n v="58507"/>
    <n v="0"/>
    <n v="0"/>
    <x v="7"/>
  </r>
  <r>
    <x v="9"/>
    <x v="2"/>
    <x v="1"/>
    <x v="0"/>
    <x v="30"/>
    <x v="18"/>
    <n v="44756"/>
    <n v="0"/>
    <n v="0"/>
    <x v="7"/>
  </r>
  <r>
    <x v="9"/>
    <x v="2"/>
    <x v="1"/>
    <x v="0"/>
    <x v="30"/>
    <x v="19"/>
    <n v="31000"/>
    <n v="0"/>
    <n v="0"/>
    <x v="7"/>
  </r>
  <r>
    <x v="9"/>
    <x v="2"/>
    <x v="1"/>
    <x v="0"/>
    <x v="30"/>
    <x v="20"/>
    <n v="17223"/>
    <n v="0"/>
    <n v="0"/>
    <x v="7"/>
  </r>
  <r>
    <x v="9"/>
    <x v="2"/>
    <x v="1"/>
    <x v="0"/>
    <x v="30"/>
    <x v="21"/>
    <n v="3444"/>
    <n v="0"/>
    <n v="0"/>
    <x v="7"/>
  </r>
  <r>
    <x v="9"/>
    <x v="2"/>
    <x v="1"/>
    <x v="0"/>
    <x v="30"/>
    <x v="22"/>
    <n v="527"/>
    <n v="0"/>
    <n v="0"/>
    <x v="7"/>
  </r>
  <r>
    <x v="9"/>
    <x v="2"/>
    <x v="1"/>
    <x v="0"/>
    <x v="30"/>
    <x v="23"/>
    <n v="515"/>
    <n v="0"/>
    <n v="0"/>
    <x v="7"/>
  </r>
  <r>
    <x v="9"/>
    <x v="2"/>
    <x v="1"/>
    <x v="0"/>
    <x v="30"/>
    <x v="24"/>
    <n v="503"/>
    <n v="0"/>
    <n v="0"/>
    <x v="7"/>
  </r>
  <r>
    <x v="9"/>
    <x v="2"/>
    <x v="1"/>
    <x v="0"/>
    <x v="30"/>
    <x v="25"/>
    <n v="491"/>
    <n v="0"/>
    <n v="0"/>
    <x v="7"/>
  </r>
  <r>
    <x v="9"/>
    <x v="2"/>
    <x v="1"/>
    <x v="0"/>
    <x v="30"/>
    <x v="26"/>
    <n v="480"/>
    <n v="0"/>
    <n v="0"/>
    <x v="7"/>
  </r>
  <r>
    <x v="9"/>
    <x v="2"/>
    <x v="1"/>
    <x v="0"/>
    <x v="30"/>
    <x v="27"/>
    <n v="470"/>
    <n v="0"/>
    <n v="0"/>
    <x v="7"/>
  </r>
  <r>
    <x v="9"/>
    <x v="2"/>
    <x v="1"/>
    <x v="0"/>
    <x v="30"/>
    <x v="28"/>
    <n v="461"/>
    <n v="0"/>
    <n v="0"/>
    <x v="7"/>
  </r>
  <r>
    <x v="9"/>
    <x v="2"/>
    <x v="1"/>
    <x v="0"/>
    <x v="30"/>
    <x v="29"/>
    <n v="453"/>
    <n v="0"/>
    <n v="0"/>
    <x v="7"/>
  </r>
  <r>
    <x v="9"/>
    <x v="2"/>
    <x v="1"/>
    <x v="0"/>
    <x v="30"/>
    <x v="30"/>
    <n v="447"/>
    <n v="0"/>
    <n v="0"/>
    <x v="7"/>
  </r>
  <r>
    <x v="9"/>
    <x v="2"/>
    <x v="2"/>
    <x v="0"/>
    <x v="30"/>
    <x v="0"/>
    <n v="52506"/>
    <n v="0"/>
    <n v="0"/>
    <x v="7"/>
  </r>
  <r>
    <x v="9"/>
    <x v="2"/>
    <x v="2"/>
    <x v="0"/>
    <x v="30"/>
    <x v="1"/>
    <n v="50104"/>
    <n v="0"/>
    <n v="0"/>
    <x v="7"/>
  </r>
  <r>
    <x v="9"/>
    <x v="2"/>
    <x v="2"/>
    <x v="0"/>
    <x v="30"/>
    <x v="2"/>
    <n v="47719"/>
    <n v="0"/>
    <n v="0"/>
    <x v="7"/>
  </r>
  <r>
    <x v="9"/>
    <x v="2"/>
    <x v="2"/>
    <x v="0"/>
    <x v="30"/>
    <x v="3"/>
    <n v="45376"/>
    <n v="0"/>
    <n v="0"/>
    <x v="7"/>
  </r>
  <r>
    <x v="9"/>
    <x v="2"/>
    <x v="2"/>
    <x v="0"/>
    <x v="30"/>
    <x v="4"/>
    <n v="43076"/>
    <n v="0"/>
    <n v="0"/>
    <x v="7"/>
  </r>
  <r>
    <x v="9"/>
    <x v="2"/>
    <x v="2"/>
    <x v="0"/>
    <x v="30"/>
    <x v="5"/>
    <n v="40818"/>
    <n v="0"/>
    <n v="0"/>
    <x v="7"/>
  </r>
  <r>
    <x v="9"/>
    <x v="2"/>
    <x v="2"/>
    <x v="0"/>
    <x v="30"/>
    <x v="6"/>
    <n v="38600"/>
    <n v="0"/>
    <n v="0"/>
    <x v="7"/>
  </r>
  <r>
    <x v="9"/>
    <x v="2"/>
    <x v="2"/>
    <x v="0"/>
    <x v="30"/>
    <x v="7"/>
    <n v="36423"/>
    <n v="0"/>
    <n v="0"/>
    <x v="7"/>
  </r>
  <r>
    <x v="9"/>
    <x v="2"/>
    <x v="2"/>
    <x v="0"/>
    <x v="30"/>
    <x v="8"/>
    <n v="34287"/>
    <n v="0"/>
    <n v="0"/>
    <x v="7"/>
  </r>
  <r>
    <x v="9"/>
    <x v="2"/>
    <x v="2"/>
    <x v="0"/>
    <x v="30"/>
    <x v="9"/>
    <n v="32190"/>
    <n v="0"/>
    <n v="0"/>
    <x v="7"/>
  </r>
  <r>
    <x v="9"/>
    <x v="2"/>
    <x v="2"/>
    <x v="0"/>
    <x v="30"/>
    <x v="10"/>
    <n v="30124"/>
    <n v="0"/>
    <n v="0"/>
    <x v="7"/>
  </r>
  <r>
    <x v="9"/>
    <x v="2"/>
    <x v="2"/>
    <x v="0"/>
    <x v="30"/>
    <x v="11"/>
    <n v="28093"/>
    <n v="0"/>
    <n v="0"/>
    <x v="7"/>
  </r>
  <r>
    <x v="9"/>
    <x v="2"/>
    <x v="2"/>
    <x v="0"/>
    <x v="30"/>
    <x v="12"/>
    <n v="26097"/>
    <n v="0"/>
    <n v="0"/>
    <x v="7"/>
  </r>
  <r>
    <x v="9"/>
    <x v="2"/>
    <x v="2"/>
    <x v="0"/>
    <x v="30"/>
    <x v="13"/>
    <n v="24138"/>
    <n v="0"/>
    <n v="0"/>
    <x v="7"/>
  </r>
  <r>
    <x v="9"/>
    <x v="2"/>
    <x v="2"/>
    <x v="0"/>
    <x v="30"/>
    <x v="14"/>
    <n v="22213"/>
    <n v="0"/>
    <n v="0"/>
    <x v="7"/>
  </r>
  <r>
    <x v="9"/>
    <x v="2"/>
    <x v="2"/>
    <x v="0"/>
    <x v="30"/>
    <x v="15"/>
    <n v="20324"/>
    <n v="0"/>
    <n v="0"/>
    <x v="7"/>
  </r>
  <r>
    <x v="9"/>
    <x v="2"/>
    <x v="2"/>
    <x v="0"/>
    <x v="30"/>
    <x v="16"/>
    <n v="18468"/>
    <n v="0"/>
    <n v="0"/>
    <x v="7"/>
  </r>
  <r>
    <x v="9"/>
    <x v="2"/>
    <x v="2"/>
    <x v="0"/>
    <x v="30"/>
    <x v="17"/>
    <n v="16645"/>
    <n v="0"/>
    <n v="0"/>
    <x v="7"/>
  </r>
  <r>
    <x v="9"/>
    <x v="2"/>
    <x v="2"/>
    <x v="0"/>
    <x v="30"/>
    <x v="18"/>
    <n v="14853"/>
    <n v="0"/>
    <n v="0"/>
    <x v="7"/>
  </r>
  <r>
    <x v="9"/>
    <x v="2"/>
    <x v="2"/>
    <x v="0"/>
    <x v="30"/>
    <x v="19"/>
    <n v="13094"/>
    <n v="0"/>
    <n v="0"/>
    <x v="7"/>
  </r>
  <r>
    <x v="9"/>
    <x v="2"/>
    <x v="2"/>
    <x v="0"/>
    <x v="30"/>
    <x v="20"/>
    <n v="11362"/>
    <n v="0"/>
    <n v="0"/>
    <x v="7"/>
  </r>
  <r>
    <x v="9"/>
    <x v="2"/>
    <x v="2"/>
    <x v="0"/>
    <x v="30"/>
    <x v="21"/>
    <n v="9661"/>
    <n v="0"/>
    <n v="0"/>
    <x v="7"/>
  </r>
  <r>
    <x v="9"/>
    <x v="2"/>
    <x v="2"/>
    <x v="0"/>
    <x v="30"/>
    <x v="22"/>
    <n v="7990"/>
    <n v="0"/>
    <n v="0"/>
    <x v="7"/>
  </r>
  <r>
    <x v="9"/>
    <x v="2"/>
    <x v="2"/>
    <x v="0"/>
    <x v="30"/>
    <x v="23"/>
    <n v="6349"/>
    <n v="0"/>
    <n v="0"/>
    <x v="7"/>
  </r>
  <r>
    <x v="9"/>
    <x v="2"/>
    <x v="2"/>
    <x v="0"/>
    <x v="30"/>
    <x v="24"/>
    <n v="4737"/>
    <n v="0"/>
    <n v="0"/>
    <x v="7"/>
  </r>
  <r>
    <x v="9"/>
    <x v="2"/>
    <x v="2"/>
    <x v="0"/>
    <x v="30"/>
    <x v="25"/>
    <n v="3153"/>
    <n v="0"/>
    <n v="0"/>
    <x v="7"/>
  </r>
  <r>
    <x v="9"/>
    <x v="2"/>
    <x v="2"/>
    <x v="0"/>
    <x v="30"/>
    <x v="26"/>
    <n v="1598"/>
    <n v="0"/>
    <n v="0"/>
    <x v="7"/>
  </r>
  <r>
    <x v="9"/>
    <x v="2"/>
    <x v="2"/>
    <x v="0"/>
    <x v="30"/>
    <x v="27"/>
    <n v="74"/>
    <n v="0"/>
    <n v="0"/>
    <x v="7"/>
  </r>
  <r>
    <x v="9"/>
    <x v="2"/>
    <x v="2"/>
    <x v="0"/>
    <x v="30"/>
    <x v="28"/>
    <n v="72"/>
    <n v="0"/>
    <n v="0"/>
    <x v="7"/>
  </r>
  <r>
    <x v="9"/>
    <x v="2"/>
    <x v="2"/>
    <x v="0"/>
    <x v="30"/>
    <x v="29"/>
    <n v="70"/>
    <n v="0"/>
    <n v="0"/>
    <x v="7"/>
  </r>
  <r>
    <x v="9"/>
    <x v="2"/>
    <x v="2"/>
    <x v="0"/>
    <x v="30"/>
    <x v="30"/>
    <n v="69"/>
    <n v="0"/>
    <n v="0"/>
    <x v="7"/>
  </r>
  <r>
    <x v="9"/>
    <x v="3"/>
    <x v="0"/>
    <x v="0"/>
    <x v="30"/>
    <x v="0"/>
    <n v="1212814"/>
    <n v="0"/>
    <n v="0"/>
    <x v="7"/>
  </r>
  <r>
    <x v="9"/>
    <x v="3"/>
    <x v="0"/>
    <x v="0"/>
    <x v="30"/>
    <x v="1"/>
    <n v="1157090"/>
    <n v="0"/>
    <n v="0"/>
    <x v="7"/>
  </r>
  <r>
    <x v="9"/>
    <x v="3"/>
    <x v="0"/>
    <x v="0"/>
    <x v="30"/>
    <x v="2"/>
    <n v="1100166"/>
    <n v="0"/>
    <n v="0"/>
    <x v="7"/>
  </r>
  <r>
    <x v="9"/>
    <x v="3"/>
    <x v="0"/>
    <x v="0"/>
    <x v="30"/>
    <x v="3"/>
    <n v="1043309"/>
    <n v="0"/>
    <n v="0"/>
    <x v="7"/>
  </r>
  <r>
    <x v="9"/>
    <x v="3"/>
    <x v="0"/>
    <x v="0"/>
    <x v="30"/>
    <x v="4"/>
    <n v="986428"/>
    <n v="0"/>
    <n v="0"/>
    <x v="7"/>
  </r>
  <r>
    <x v="9"/>
    <x v="3"/>
    <x v="0"/>
    <x v="0"/>
    <x v="30"/>
    <x v="5"/>
    <n v="929464"/>
    <n v="0"/>
    <n v="0"/>
    <x v="7"/>
  </r>
  <r>
    <x v="9"/>
    <x v="3"/>
    <x v="0"/>
    <x v="0"/>
    <x v="30"/>
    <x v="6"/>
    <n v="872496"/>
    <n v="0"/>
    <n v="0"/>
    <x v="7"/>
  </r>
  <r>
    <x v="9"/>
    <x v="3"/>
    <x v="0"/>
    <x v="0"/>
    <x v="30"/>
    <x v="7"/>
    <n v="815582"/>
    <n v="0"/>
    <n v="0"/>
    <x v="7"/>
  </r>
  <r>
    <x v="9"/>
    <x v="3"/>
    <x v="0"/>
    <x v="0"/>
    <x v="30"/>
    <x v="8"/>
    <n v="758713"/>
    <n v="0"/>
    <n v="0"/>
    <x v="7"/>
  </r>
  <r>
    <x v="9"/>
    <x v="3"/>
    <x v="0"/>
    <x v="0"/>
    <x v="30"/>
    <x v="9"/>
    <n v="701819"/>
    <n v="0"/>
    <n v="0"/>
    <x v="7"/>
  </r>
  <r>
    <x v="9"/>
    <x v="3"/>
    <x v="0"/>
    <x v="0"/>
    <x v="30"/>
    <x v="10"/>
    <n v="644706"/>
    <n v="0"/>
    <n v="0"/>
    <x v="7"/>
  </r>
  <r>
    <x v="9"/>
    <x v="3"/>
    <x v="0"/>
    <x v="0"/>
    <x v="30"/>
    <x v="11"/>
    <n v="587560"/>
    <n v="0"/>
    <n v="0"/>
    <x v="7"/>
  </r>
  <r>
    <x v="9"/>
    <x v="3"/>
    <x v="0"/>
    <x v="0"/>
    <x v="30"/>
    <x v="12"/>
    <n v="530364"/>
    <n v="0"/>
    <n v="0"/>
    <x v="7"/>
  </r>
  <r>
    <x v="9"/>
    <x v="3"/>
    <x v="0"/>
    <x v="0"/>
    <x v="30"/>
    <x v="13"/>
    <n v="473142"/>
    <n v="0"/>
    <n v="0"/>
    <x v="7"/>
  </r>
  <r>
    <x v="9"/>
    <x v="3"/>
    <x v="0"/>
    <x v="0"/>
    <x v="30"/>
    <x v="14"/>
    <n v="415927"/>
    <n v="0"/>
    <n v="0"/>
    <x v="7"/>
  </r>
  <r>
    <x v="9"/>
    <x v="3"/>
    <x v="0"/>
    <x v="0"/>
    <x v="30"/>
    <x v="15"/>
    <n v="358724"/>
    <n v="0"/>
    <n v="0"/>
    <x v="7"/>
  </r>
  <r>
    <x v="9"/>
    <x v="3"/>
    <x v="0"/>
    <x v="0"/>
    <x v="30"/>
    <x v="16"/>
    <n v="301531"/>
    <n v="0"/>
    <n v="0"/>
    <x v="7"/>
  </r>
  <r>
    <x v="9"/>
    <x v="3"/>
    <x v="0"/>
    <x v="0"/>
    <x v="30"/>
    <x v="17"/>
    <n v="244345"/>
    <n v="0"/>
    <n v="0"/>
    <x v="7"/>
  </r>
  <r>
    <x v="9"/>
    <x v="3"/>
    <x v="0"/>
    <x v="0"/>
    <x v="30"/>
    <x v="18"/>
    <n v="187159"/>
    <n v="0"/>
    <n v="0"/>
    <x v="7"/>
  </r>
  <r>
    <x v="9"/>
    <x v="3"/>
    <x v="0"/>
    <x v="0"/>
    <x v="30"/>
    <x v="19"/>
    <n v="129892"/>
    <n v="0"/>
    <n v="0"/>
    <x v="7"/>
  </r>
  <r>
    <x v="9"/>
    <x v="3"/>
    <x v="0"/>
    <x v="0"/>
    <x v="30"/>
    <x v="20"/>
    <n v="72527"/>
    <n v="0"/>
    <n v="0"/>
    <x v="7"/>
  </r>
  <r>
    <x v="9"/>
    <x v="3"/>
    <x v="0"/>
    <x v="0"/>
    <x v="30"/>
    <x v="21"/>
    <n v="15160"/>
    <n v="0"/>
    <n v="0"/>
    <x v="7"/>
  </r>
  <r>
    <x v="9"/>
    <x v="3"/>
    <x v="0"/>
    <x v="0"/>
    <x v="30"/>
    <x v="22"/>
    <n v="2916"/>
    <n v="0"/>
    <n v="0"/>
    <x v="7"/>
  </r>
  <r>
    <x v="9"/>
    <x v="3"/>
    <x v="0"/>
    <x v="0"/>
    <x v="30"/>
    <x v="23"/>
    <n v="2775"/>
    <n v="0"/>
    <n v="0"/>
    <x v="7"/>
  </r>
  <r>
    <x v="9"/>
    <x v="3"/>
    <x v="0"/>
    <x v="0"/>
    <x v="30"/>
    <x v="24"/>
    <n v="2656"/>
    <n v="0"/>
    <n v="0"/>
    <x v="7"/>
  </r>
  <r>
    <x v="9"/>
    <x v="3"/>
    <x v="0"/>
    <x v="0"/>
    <x v="30"/>
    <x v="25"/>
    <n v="2551"/>
    <n v="0"/>
    <n v="0"/>
    <x v="7"/>
  </r>
  <r>
    <x v="9"/>
    <x v="3"/>
    <x v="0"/>
    <x v="0"/>
    <x v="30"/>
    <x v="26"/>
    <n v="2461"/>
    <n v="0"/>
    <n v="0"/>
    <x v="7"/>
  </r>
  <r>
    <x v="9"/>
    <x v="3"/>
    <x v="0"/>
    <x v="0"/>
    <x v="30"/>
    <x v="27"/>
    <n v="2383"/>
    <n v="0"/>
    <n v="0"/>
    <x v="7"/>
  </r>
  <r>
    <x v="9"/>
    <x v="3"/>
    <x v="0"/>
    <x v="0"/>
    <x v="30"/>
    <x v="28"/>
    <n v="2319"/>
    <n v="0"/>
    <n v="0"/>
    <x v="7"/>
  </r>
  <r>
    <x v="9"/>
    <x v="3"/>
    <x v="0"/>
    <x v="0"/>
    <x v="30"/>
    <x v="29"/>
    <n v="2268"/>
    <n v="0"/>
    <n v="0"/>
    <x v="7"/>
  </r>
  <r>
    <x v="9"/>
    <x v="3"/>
    <x v="0"/>
    <x v="0"/>
    <x v="30"/>
    <x v="30"/>
    <n v="2234"/>
    <n v="0"/>
    <n v="0"/>
    <x v="7"/>
  </r>
  <r>
    <x v="9"/>
    <x v="3"/>
    <x v="1"/>
    <x v="0"/>
    <x v="30"/>
    <x v="0"/>
    <n v="114185"/>
    <n v="0"/>
    <n v="0"/>
    <x v="7"/>
  </r>
  <r>
    <x v="9"/>
    <x v="3"/>
    <x v="1"/>
    <x v="0"/>
    <x v="30"/>
    <x v="1"/>
    <n v="108944"/>
    <n v="0"/>
    <n v="0"/>
    <x v="7"/>
  </r>
  <r>
    <x v="9"/>
    <x v="3"/>
    <x v="1"/>
    <x v="0"/>
    <x v="30"/>
    <x v="2"/>
    <n v="103590"/>
    <n v="0"/>
    <n v="0"/>
    <x v="7"/>
  </r>
  <r>
    <x v="9"/>
    <x v="3"/>
    <x v="1"/>
    <x v="0"/>
    <x v="30"/>
    <x v="3"/>
    <n v="98241"/>
    <n v="0"/>
    <n v="0"/>
    <x v="7"/>
  </r>
  <r>
    <x v="9"/>
    <x v="3"/>
    <x v="1"/>
    <x v="0"/>
    <x v="30"/>
    <x v="4"/>
    <n v="92889"/>
    <n v="0"/>
    <n v="0"/>
    <x v="7"/>
  </r>
  <r>
    <x v="9"/>
    <x v="3"/>
    <x v="1"/>
    <x v="0"/>
    <x v="30"/>
    <x v="5"/>
    <n v="87529"/>
    <n v="0"/>
    <n v="0"/>
    <x v="7"/>
  </r>
  <r>
    <x v="9"/>
    <x v="3"/>
    <x v="1"/>
    <x v="0"/>
    <x v="30"/>
    <x v="6"/>
    <n v="82169"/>
    <n v="0"/>
    <n v="0"/>
    <x v="7"/>
  </r>
  <r>
    <x v="9"/>
    <x v="3"/>
    <x v="1"/>
    <x v="0"/>
    <x v="30"/>
    <x v="7"/>
    <n v="76814"/>
    <n v="0"/>
    <n v="0"/>
    <x v="7"/>
  </r>
  <r>
    <x v="9"/>
    <x v="3"/>
    <x v="1"/>
    <x v="0"/>
    <x v="30"/>
    <x v="8"/>
    <n v="71464"/>
    <n v="0"/>
    <n v="0"/>
    <x v="7"/>
  </r>
  <r>
    <x v="9"/>
    <x v="3"/>
    <x v="1"/>
    <x v="0"/>
    <x v="30"/>
    <x v="9"/>
    <n v="66111"/>
    <n v="0"/>
    <n v="0"/>
    <x v="7"/>
  </r>
  <r>
    <x v="9"/>
    <x v="3"/>
    <x v="1"/>
    <x v="0"/>
    <x v="30"/>
    <x v="10"/>
    <n v="60736"/>
    <n v="0"/>
    <n v="0"/>
    <x v="7"/>
  </r>
  <r>
    <x v="9"/>
    <x v="3"/>
    <x v="1"/>
    <x v="0"/>
    <x v="30"/>
    <x v="11"/>
    <n v="55358"/>
    <n v="0"/>
    <n v="0"/>
    <x v="7"/>
  </r>
  <r>
    <x v="9"/>
    <x v="3"/>
    <x v="1"/>
    <x v="0"/>
    <x v="30"/>
    <x v="12"/>
    <n v="49975"/>
    <n v="0"/>
    <n v="0"/>
    <x v="7"/>
  </r>
  <r>
    <x v="9"/>
    <x v="3"/>
    <x v="1"/>
    <x v="0"/>
    <x v="30"/>
    <x v="13"/>
    <n v="44588"/>
    <n v="0"/>
    <n v="0"/>
    <x v="7"/>
  </r>
  <r>
    <x v="9"/>
    <x v="3"/>
    <x v="1"/>
    <x v="0"/>
    <x v="30"/>
    <x v="14"/>
    <n v="39202"/>
    <n v="0"/>
    <n v="0"/>
    <x v="7"/>
  </r>
  <r>
    <x v="9"/>
    <x v="3"/>
    <x v="1"/>
    <x v="0"/>
    <x v="30"/>
    <x v="15"/>
    <n v="33818"/>
    <n v="0"/>
    <n v="0"/>
    <x v="7"/>
  </r>
  <r>
    <x v="9"/>
    <x v="3"/>
    <x v="1"/>
    <x v="0"/>
    <x v="30"/>
    <x v="16"/>
    <n v="28434"/>
    <n v="0"/>
    <n v="0"/>
    <x v="7"/>
  </r>
  <r>
    <x v="9"/>
    <x v="3"/>
    <x v="1"/>
    <x v="0"/>
    <x v="30"/>
    <x v="17"/>
    <n v="23051"/>
    <n v="0"/>
    <n v="0"/>
    <x v="7"/>
  </r>
  <r>
    <x v="9"/>
    <x v="3"/>
    <x v="1"/>
    <x v="0"/>
    <x v="30"/>
    <x v="18"/>
    <n v="17668"/>
    <n v="0"/>
    <n v="0"/>
    <x v="7"/>
  </r>
  <r>
    <x v="9"/>
    <x v="3"/>
    <x v="1"/>
    <x v="0"/>
    <x v="30"/>
    <x v="19"/>
    <n v="12277"/>
    <n v="0"/>
    <n v="0"/>
    <x v="7"/>
  </r>
  <r>
    <x v="9"/>
    <x v="3"/>
    <x v="1"/>
    <x v="0"/>
    <x v="30"/>
    <x v="20"/>
    <n v="6875"/>
    <n v="0"/>
    <n v="0"/>
    <x v="7"/>
  </r>
  <r>
    <x v="9"/>
    <x v="3"/>
    <x v="1"/>
    <x v="0"/>
    <x v="30"/>
    <x v="21"/>
    <n v="1472"/>
    <n v="0"/>
    <n v="0"/>
    <x v="7"/>
  </r>
  <r>
    <x v="9"/>
    <x v="3"/>
    <x v="1"/>
    <x v="0"/>
    <x v="30"/>
    <x v="22"/>
    <n v="318"/>
    <n v="0"/>
    <n v="0"/>
    <x v="7"/>
  </r>
  <r>
    <x v="9"/>
    <x v="3"/>
    <x v="1"/>
    <x v="0"/>
    <x v="30"/>
    <x v="23"/>
    <n v="304"/>
    <n v="0"/>
    <n v="0"/>
    <x v="7"/>
  </r>
  <r>
    <x v="9"/>
    <x v="3"/>
    <x v="1"/>
    <x v="0"/>
    <x v="30"/>
    <x v="24"/>
    <n v="292"/>
    <n v="0"/>
    <n v="0"/>
    <x v="7"/>
  </r>
  <r>
    <x v="9"/>
    <x v="3"/>
    <x v="1"/>
    <x v="0"/>
    <x v="30"/>
    <x v="25"/>
    <n v="282"/>
    <n v="0"/>
    <n v="0"/>
    <x v="7"/>
  </r>
  <r>
    <x v="9"/>
    <x v="3"/>
    <x v="1"/>
    <x v="0"/>
    <x v="30"/>
    <x v="26"/>
    <n v="273"/>
    <n v="0"/>
    <n v="0"/>
    <x v="7"/>
  </r>
  <r>
    <x v="9"/>
    <x v="3"/>
    <x v="1"/>
    <x v="0"/>
    <x v="30"/>
    <x v="27"/>
    <n v="265"/>
    <n v="0"/>
    <n v="0"/>
    <x v="7"/>
  </r>
  <r>
    <x v="9"/>
    <x v="3"/>
    <x v="1"/>
    <x v="0"/>
    <x v="30"/>
    <x v="28"/>
    <n v="259"/>
    <n v="0"/>
    <n v="0"/>
    <x v="7"/>
  </r>
  <r>
    <x v="9"/>
    <x v="3"/>
    <x v="1"/>
    <x v="0"/>
    <x v="30"/>
    <x v="29"/>
    <n v="254"/>
    <n v="0"/>
    <n v="0"/>
    <x v="7"/>
  </r>
  <r>
    <x v="9"/>
    <x v="3"/>
    <x v="1"/>
    <x v="0"/>
    <x v="30"/>
    <x v="30"/>
    <n v="251"/>
    <n v="0"/>
    <n v="0"/>
    <x v="7"/>
  </r>
  <r>
    <x v="9"/>
    <x v="3"/>
    <x v="2"/>
    <x v="0"/>
    <x v="30"/>
    <x v="0"/>
    <n v="29294"/>
    <n v="0"/>
    <n v="0"/>
    <x v="7"/>
  </r>
  <r>
    <x v="9"/>
    <x v="3"/>
    <x v="2"/>
    <x v="0"/>
    <x v="30"/>
    <x v="1"/>
    <n v="27972"/>
    <n v="0"/>
    <n v="0"/>
    <x v="7"/>
  </r>
  <r>
    <x v="9"/>
    <x v="3"/>
    <x v="2"/>
    <x v="0"/>
    <x v="30"/>
    <x v="2"/>
    <n v="26645"/>
    <n v="0"/>
    <n v="0"/>
    <x v="7"/>
  </r>
  <r>
    <x v="9"/>
    <x v="3"/>
    <x v="2"/>
    <x v="0"/>
    <x v="30"/>
    <x v="3"/>
    <n v="25343"/>
    <n v="0"/>
    <n v="0"/>
    <x v="7"/>
  </r>
  <r>
    <x v="9"/>
    <x v="3"/>
    <x v="2"/>
    <x v="0"/>
    <x v="30"/>
    <x v="4"/>
    <n v="24064"/>
    <n v="0"/>
    <n v="0"/>
    <x v="7"/>
  </r>
  <r>
    <x v="9"/>
    <x v="3"/>
    <x v="2"/>
    <x v="0"/>
    <x v="30"/>
    <x v="5"/>
    <n v="22806"/>
    <n v="0"/>
    <n v="0"/>
    <x v="7"/>
  </r>
  <r>
    <x v="9"/>
    <x v="3"/>
    <x v="2"/>
    <x v="0"/>
    <x v="30"/>
    <x v="6"/>
    <n v="21571"/>
    <n v="0"/>
    <n v="0"/>
    <x v="7"/>
  </r>
  <r>
    <x v="9"/>
    <x v="3"/>
    <x v="2"/>
    <x v="0"/>
    <x v="30"/>
    <x v="7"/>
    <n v="20359"/>
    <n v="0"/>
    <n v="0"/>
    <x v="7"/>
  </r>
  <r>
    <x v="9"/>
    <x v="3"/>
    <x v="2"/>
    <x v="0"/>
    <x v="30"/>
    <x v="8"/>
    <n v="19171"/>
    <n v="0"/>
    <n v="0"/>
    <x v="7"/>
  </r>
  <r>
    <x v="9"/>
    <x v="3"/>
    <x v="2"/>
    <x v="0"/>
    <x v="30"/>
    <x v="9"/>
    <n v="18003"/>
    <n v="0"/>
    <n v="0"/>
    <x v="7"/>
  </r>
  <r>
    <x v="9"/>
    <x v="3"/>
    <x v="2"/>
    <x v="0"/>
    <x v="30"/>
    <x v="10"/>
    <n v="16851"/>
    <n v="0"/>
    <n v="0"/>
    <x v="7"/>
  </r>
  <r>
    <x v="9"/>
    <x v="3"/>
    <x v="2"/>
    <x v="0"/>
    <x v="30"/>
    <x v="11"/>
    <n v="15718"/>
    <n v="0"/>
    <n v="0"/>
    <x v="7"/>
  </r>
  <r>
    <x v="9"/>
    <x v="3"/>
    <x v="2"/>
    <x v="0"/>
    <x v="30"/>
    <x v="12"/>
    <n v="14604"/>
    <n v="0"/>
    <n v="0"/>
    <x v="7"/>
  </r>
  <r>
    <x v="9"/>
    <x v="3"/>
    <x v="2"/>
    <x v="0"/>
    <x v="30"/>
    <x v="13"/>
    <n v="13508"/>
    <n v="0"/>
    <n v="0"/>
    <x v="7"/>
  </r>
  <r>
    <x v="9"/>
    <x v="3"/>
    <x v="2"/>
    <x v="0"/>
    <x v="30"/>
    <x v="14"/>
    <n v="12433"/>
    <n v="0"/>
    <n v="0"/>
    <x v="7"/>
  </r>
  <r>
    <x v="9"/>
    <x v="3"/>
    <x v="2"/>
    <x v="0"/>
    <x v="30"/>
    <x v="15"/>
    <n v="11376"/>
    <n v="0"/>
    <n v="0"/>
    <x v="7"/>
  </r>
  <r>
    <x v="9"/>
    <x v="3"/>
    <x v="2"/>
    <x v="0"/>
    <x v="30"/>
    <x v="16"/>
    <n v="10339"/>
    <n v="0"/>
    <n v="0"/>
    <x v="7"/>
  </r>
  <r>
    <x v="9"/>
    <x v="3"/>
    <x v="2"/>
    <x v="0"/>
    <x v="30"/>
    <x v="17"/>
    <n v="9320"/>
    <n v="0"/>
    <n v="0"/>
    <x v="7"/>
  </r>
  <r>
    <x v="9"/>
    <x v="3"/>
    <x v="2"/>
    <x v="0"/>
    <x v="30"/>
    <x v="18"/>
    <n v="8319"/>
    <n v="0"/>
    <n v="0"/>
    <x v="7"/>
  </r>
  <r>
    <x v="9"/>
    <x v="3"/>
    <x v="2"/>
    <x v="0"/>
    <x v="30"/>
    <x v="19"/>
    <n v="7334"/>
    <n v="0"/>
    <n v="0"/>
    <x v="7"/>
  </r>
  <r>
    <x v="9"/>
    <x v="3"/>
    <x v="2"/>
    <x v="0"/>
    <x v="30"/>
    <x v="20"/>
    <n v="6365"/>
    <n v="0"/>
    <n v="0"/>
    <x v="7"/>
  </r>
  <r>
    <x v="9"/>
    <x v="3"/>
    <x v="2"/>
    <x v="0"/>
    <x v="30"/>
    <x v="21"/>
    <n v="5413"/>
    <n v="0"/>
    <n v="0"/>
    <x v="7"/>
  </r>
  <r>
    <x v="9"/>
    <x v="3"/>
    <x v="2"/>
    <x v="0"/>
    <x v="30"/>
    <x v="22"/>
    <n v="4478"/>
    <n v="0"/>
    <n v="0"/>
    <x v="7"/>
  </r>
  <r>
    <x v="9"/>
    <x v="3"/>
    <x v="2"/>
    <x v="0"/>
    <x v="30"/>
    <x v="23"/>
    <n v="3561"/>
    <n v="0"/>
    <n v="0"/>
    <x v="7"/>
  </r>
  <r>
    <x v="9"/>
    <x v="3"/>
    <x v="2"/>
    <x v="0"/>
    <x v="30"/>
    <x v="24"/>
    <n v="2660"/>
    <n v="0"/>
    <n v="0"/>
    <x v="7"/>
  </r>
  <r>
    <x v="9"/>
    <x v="3"/>
    <x v="2"/>
    <x v="0"/>
    <x v="30"/>
    <x v="25"/>
    <n v="1775"/>
    <n v="0"/>
    <n v="0"/>
    <x v="7"/>
  </r>
  <r>
    <x v="9"/>
    <x v="3"/>
    <x v="2"/>
    <x v="0"/>
    <x v="30"/>
    <x v="26"/>
    <n v="907"/>
    <n v="0"/>
    <n v="0"/>
    <x v="7"/>
  </r>
  <r>
    <x v="9"/>
    <x v="3"/>
    <x v="2"/>
    <x v="0"/>
    <x v="30"/>
    <x v="27"/>
    <n v="55"/>
    <n v="0"/>
    <n v="0"/>
    <x v="7"/>
  </r>
  <r>
    <x v="9"/>
    <x v="3"/>
    <x v="2"/>
    <x v="0"/>
    <x v="30"/>
    <x v="28"/>
    <n v="54"/>
    <n v="0"/>
    <n v="0"/>
    <x v="7"/>
  </r>
  <r>
    <x v="9"/>
    <x v="3"/>
    <x v="2"/>
    <x v="0"/>
    <x v="30"/>
    <x v="29"/>
    <n v="52"/>
    <n v="0"/>
    <n v="0"/>
    <x v="7"/>
  </r>
  <r>
    <x v="9"/>
    <x v="3"/>
    <x v="2"/>
    <x v="0"/>
    <x v="30"/>
    <x v="30"/>
    <n v="51"/>
    <n v="0"/>
    <n v="0"/>
    <x v="7"/>
  </r>
  <r>
    <x v="9"/>
    <x v="4"/>
    <x v="0"/>
    <x v="0"/>
    <x v="30"/>
    <x v="0"/>
    <n v="3245067"/>
    <n v="0"/>
    <n v="0"/>
    <x v="7"/>
  </r>
  <r>
    <x v="9"/>
    <x v="4"/>
    <x v="0"/>
    <x v="0"/>
    <x v="30"/>
    <x v="1"/>
    <n v="3096296"/>
    <n v="0"/>
    <n v="0"/>
    <x v="7"/>
  </r>
  <r>
    <x v="9"/>
    <x v="4"/>
    <x v="0"/>
    <x v="0"/>
    <x v="30"/>
    <x v="2"/>
    <n v="2943704"/>
    <n v="0"/>
    <n v="0"/>
    <x v="7"/>
  </r>
  <r>
    <x v="9"/>
    <x v="4"/>
    <x v="0"/>
    <x v="0"/>
    <x v="30"/>
    <x v="3"/>
    <n v="2791160"/>
    <n v="0"/>
    <n v="0"/>
    <x v="7"/>
  </r>
  <r>
    <x v="9"/>
    <x v="4"/>
    <x v="0"/>
    <x v="0"/>
    <x v="30"/>
    <x v="4"/>
    <n v="2638710"/>
    <n v="0"/>
    <n v="0"/>
    <x v="7"/>
  </r>
  <r>
    <x v="9"/>
    <x v="4"/>
    <x v="0"/>
    <x v="0"/>
    <x v="30"/>
    <x v="5"/>
    <n v="2486104"/>
    <n v="0"/>
    <n v="0"/>
    <x v="7"/>
  </r>
  <r>
    <x v="9"/>
    <x v="4"/>
    <x v="0"/>
    <x v="0"/>
    <x v="30"/>
    <x v="6"/>
    <n v="2333472"/>
    <n v="0"/>
    <n v="0"/>
    <x v="7"/>
  </r>
  <r>
    <x v="9"/>
    <x v="4"/>
    <x v="0"/>
    <x v="0"/>
    <x v="30"/>
    <x v="7"/>
    <n v="2180922"/>
    <n v="0"/>
    <n v="0"/>
    <x v="7"/>
  </r>
  <r>
    <x v="9"/>
    <x v="4"/>
    <x v="0"/>
    <x v="0"/>
    <x v="30"/>
    <x v="8"/>
    <n v="2028465"/>
    <n v="0"/>
    <n v="0"/>
    <x v="7"/>
  </r>
  <r>
    <x v="9"/>
    <x v="4"/>
    <x v="0"/>
    <x v="0"/>
    <x v="30"/>
    <x v="9"/>
    <n v="1875984"/>
    <n v="0"/>
    <n v="0"/>
    <x v="7"/>
  </r>
  <r>
    <x v="9"/>
    <x v="4"/>
    <x v="0"/>
    <x v="0"/>
    <x v="30"/>
    <x v="10"/>
    <n v="1723103"/>
    <n v="0"/>
    <n v="0"/>
    <x v="7"/>
  </r>
  <r>
    <x v="9"/>
    <x v="4"/>
    <x v="0"/>
    <x v="0"/>
    <x v="30"/>
    <x v="11"/>
    <n v="1570151"/>
    <n v="0"/>
    <n v="0"/>
    <x v="7"/>
  </r>
  <r>
    <x v="9"/>
    <x v="4"/>
    <x v="0"/>
    <x v="0"/>
    <x v="30"/>
    <x v="12"/>
    <n v="1417176"/>
    <n v="0"/>
    <n v="0"/>
    <x v="7"/>
  </r>
  <r>
    <x v="9"/>
    <x v="4"/>
    <x v="0"/>
    <x v="0"/>
    <x v="30"/>
    <x v="13"/>
    <n v="1264207"/>
    <n v="0"/>
    <n v="0"/>
    <x v="7"/>
  </r>
  <r>
    <x v="9"/>
    <x v="4"/>
    <x v="0"/>
    <x v="0"/>
    <x v="30"/>
    <x v="14"/>
    <n v="1111291"/>
    <n v="0"/>
    <n v="0"/>
    <x v="7"/>
  </r>
  <r>
    <x v="9"/>
    <x v="4"/>
    <x v="0"/>
    <x v="0"/>
    <x v="30"/>
    <x v="15"/>
    <n v="958426"/>
    <n v="0"/>
    <n v="0"/>
    <x v="7"/>
  </r>
  <r>
    <x v="9"/>
    <x v="4"/>
    <x v="0"/>
    <x v="0"/>
    <x v="30"/>
    <x v="16"/>
    <n v="805589"/>
    <n v="0"/>
    <n v="0"/>
    <x v="7"/>
  </r>
  <r>
    <x v="9"/>
    <x v="4"/>
    <x v="0"/>
    <x v="0"/>
    <x v="30"/>
    <x v="17"/>
    <n v="652763"/>
    <n v="0"/>
    <n v="0"/>
    <x v="7"/>
  </r>
  <r>
    <x v="9"/>
    <x v="4"/>
    <x v="0"/>
    <x v="0"/>
    <x v="30"/>
    <x v="18"/>
    <n v="499887"/>
    <n v="0"/>
    <n v="0"/>
    <x v="7"/>
  </r>
  <r>
    <x v="9"/>
    <x v="4"/>
    <x v="0"/>
    <x v="0"/>
    <x v="30"/>
    <x v="19"/>
    <n v="346824"/>
    <n v="0"/>
    <n v="0"/>
    <x v="7"/>
  </r>
  <r>
    <x v="9"/>
    <x v="4"/>
    <x v="0"/>
    <x v="0"/>
    <x v="30"/>
    <x v="20"/>
    <n v="193475"/>
    <n v="0"/>
    <n v="0"/>
    <x v="7"/>
  </r>
  <r>
    <x v="9"/>
    <x v="4"/>
    <x v="0"/>
    <x v="0"/>
    <x v="30"/>
    <x v="21"/>
    <n v="40116"/>
    <n v="0"/>
    <n v="0"/>
    <x v="7"/>
  </r>
  <r>
    <x v="9"/>
    <x v="4"/>
    <x v="0"/>
    <x v="0"/>
    <x v="30"/>
    <x v="22"/>
    <n v="7476"/>
    <n v="0"/>
    <n v="0"/>
    <x v="7"/>
  </r>
  <r>
    <x v="9"/>
    <x v="4"/>
    <x v="0"/>
    <x v="0"/>
    <x v="30"/>
    <x v="23"/>
    <n v="7220"/>
    <n v="0"/>
    <n v="0"/>
    <x v="7"/>
  </r>
  <r>
    <x v="9"/>
    <x v="4"/>
    <x v="0"/>
    <x v="0"/>
    <x v="30"/>
    <x v="24"/>
    <n v="7014"/>
    <n v="0"/>
    <n v="0"/>
    <x v="7"/>
  </r>
  <r>
    <x v="9"/>
    <x v="4"/>
    <x v="0"/>
    <x v="0"/>
    <x v="30"/>
    <x v="25"/>
    <n v="6832"/>
    <n v="0"/>
    <n v="0"/>
    <x v="7"/>
  </r>
  <r>
    <x v="9"/>
    <x v="4"/>
    <x v="0"/>
    <x v="0"/>
    <x v="30"/>
    <x v="26"/>
    <n v="6671"/>
    <n v="0"/>
    <n v="0"/>
    <x v="7"/>
  </r>
  <r>
    <x v="9"/>
    <x v="4"/>
    <x v="0"/>
    <x v="0"/>
    <x v="30"/>
    <x v="27"/>
    <n v="6526"/>
    <n v="0"/>
    <n v="0"/>
    <x v="7"/>
  </r>
  <r>
    <x v="9"/>
    <x v="4"/>
    <x v="0"/>
    <x v="0"/>
    <x v="30"/>
    <x v="28"/>
    <n v="6399"/>
    <n v="0"/>
    <n v="0"/>
    <x v="7"/>
  </r>
  <r>
    <x v="9"/>
    <x v="4"/>
    <x v="0"/>
    <x v="0"/>
    <x v="30"/>
    <x v="29"/>
    <n v="6284"/>
    <n v="0"/>
    <n v="0"/>
    <x v="7"/>
  </r>
  <r>
    <x v="9"/>
    <x v="4"/>
    <x v="0"/>
    <x v="0"/>
    <x v="30"/>
    <x v="30"/>
    <n v="6189"/>
    <n v="0"/>
    <n v="0"/>
    <x v="7"/>
  </r>
  <r>
    <x v="9"/>
    <x v="4"/>
    <x v="1"/>
    <x v="0"/>
    <x v="30"/>
    <x v="0"/>
    <n v="374481"/>
    <n v="0"/>
    <n v="0"/>
    <x v="7"/>
  </r>
  <r>
    <x v="9"/>
    <x v="4"/>
    <x v="1"/>
    <x v="0"/>
    <x v="30"/>
    <x v="1"/>
    <n v="357321"/>
    <n v="0"/>
    <n v="0"/>
    <x v="7"/>
  </r>
  <r>
    <x v="9"/>
    <x v="4"/>
    <x v="1"/>
    <x v="0"/>
    <x v="30"/>
    <x v="2"/>
    <n v="339716"/>
    <n v="0"/>
    <n v="0"/>
    <x v="7"/>
  </r>
  <r>
    <x v="9"/>
    <x v="4"/>
    <x v="1"/>
    <x v="0"/>
    <x v="30"/>
    <x v="3"/>
    <n v="322117"/>
    <n v="0"/>
    <n v="0"/>
    <x v="7"/>
  </r>
  <r>
    <x v="9"/>
    <x v="4"/>
    <x v="1"/>
    <x v="0"/>
    <x v="30"/>
    <x v="4"/>
    <n v="304525"/>
    <n v="0"/>
    <n v="0"/>
    <x v="7"/>
  </r>
  <r>
    <x v="9"/>
    <x v="4"/>
    <x v="1"/>
    <x v="0"/>
    <x v="30"/>
    <x v="5"/>
    <n v="286918"/>
    <n v="0"/>
    <n v="0"/>
    <x v="7"/>
  </r>
  <r>
    <x v="9"/>
    <x v="4"/>
    <x v="1"/>
    <x v="0"/>
    <x v="30"/>
    <x v="6"/>
    <n v="269306"/>
    <n v="0"/>
    <n v="0"/>
    <x v="7"/>
  </r>
  <r>
    <x v="9"/>
    <x v="4"/>
    <x v="1"/>
    <x v="0"/>
    <x v="30"/>
    <x v="7"/>
    <n v="251705"/>
    <n v="0"/>
    <n v="0"/>
    <x v="7"/>
  </r>
  <r>
    <x v="9"/>
    <x v="4"/>
    <x v="1"/>
    <x v="0"/>
    <x v="30"/>
    <x v="8"/>
    <n v="234115"/>
    <n v="0"/>
    <n v="0"/>
    <x v="7"/>
  </r>
  <r>
    <x v="9"/>
    <x v="4"/>
    <x v="1"/>
    <x v="0"/>
    <x v="30"/>
    <x v="9"/>
    <n v="216522"/>
    <n v="0"/>
    <n v="0"/>
    <x v="7"/>
  </r>
  <r>
    <x v="9"/>
    <x v="4"/>
    <x v="1"/>
    <x v="0"/>
    <x v="30"/>
    <x v="10"/>
    <n v="198882"/>
    <n v="0"/>
    <n v="0"/>
    <x v="7"/>
  </r>
  <r>
    <x v="9"/>
    <x v="4"/>
    <x v="1"/>
    <x v="0"/>
    <x v="30"/>
    <x v="11"/>
    <n v="181234"/>
    <n v="0"/>
    <n v="0"/>
    <x v="7"/>
  </r>
  <r>
    <x v="9"/>
    <x v="4"/>
    <x v="1"/>
    <x v="0"/>
    <x v="30"/>
    <x v="12"/>
    <n v="163583"/>
    <n v="0"/>
    <n v="0"/>
    <x v="7"/>
  </r>
  <r>
    <x v="9"/>
    <x v="4"/>
    <x v="1"/>
    <x v="0"/>
    <x v="30"/>
    <x v="13"/>
    <n v="145932"/>
    <n v="0"/>
    <n v="0"/>
    <x v="7"/>
  </r>
  <r>
    <x v="9"/>
    <x v="4"/>
    <x v="1"/>
    <x v="0"/>
    <x v="30"/>
    <x v="14"/>
    <n v="128288"/>
    <n v="0"/>
    <n v="0"/>
    <x v="7"/>
  </r>
  <r>
    <x v="9"/>
    <x v="4"/>
    <x v="1"/>
    <x v="0"/>
    <x v="30"/>
    <x v="15"/>
    <n v="110651"/>
    <n v="0"/>
    <n v="0"/>
    <x v="7"/>
  </r>
  <r>
    <x v="9"/>
    <x v="4"/>
    <x v="1"/>
    <x v="0"/>
    <x v="30"/>
    <x v="16"/>
    <n v="93016"/>
    <n v="0"/>
    <n v="0"/>
    <x v="7"/>
  </r>
  <r>
    <x v="9"/>
    <x v="4"/>
    <x v="1"/>
    <x v="0"/>
    <x v="30"/>
    <x v="17"/>
    <n v="75382"/>
    <n v="0"/>
    <n v="0"/>
    <x v="7"/>
  </r>
  <r>
    <x v="9"/>
    <x v="4"/>
    <x v="1"/>
    <x v="0"/>
    <x v="30"/>
    <x v="18"/>
    <n v="57742"/>
    <n v="0"/>
    <n v="0"/>
    <x v="7"/>
  </r>
  <r>
    <x v="9"/>
    <x v="4"/>
    <x v="1"/>
    <x v="0"/>
    <x v="30"/>
    <x v="19"/>
    <n v="40079"/>
    <n v="0"/>
    <n v="0"/>
    <x v="7"/>
  </r>
  <r>
    <x v="9"/>
    <x v="4"/>
    <x v="1"/>
    <x v="0"/>
    <x v="30"/>
    <x v="20"/>
    <n v="22381"/>
    <n v="0"/>
    <n v="0"/>
    <x v="7"/>
  </r>
  <r>
    <x v="9"/>
    <x v="4"/>
    <x v="1"/>
    <x v="0"/>
    <x v="30"/>
    <x v="21"/>
    <n v="4683"/>
    <n v="0"/>
    <n v="0"/>
    <x v="7"/>
  </r>
  <r>
    <x v="9"/>
    <x v="4"/>
    <x v="1"/>
    <x v="0"/>
    <x v="30"/>
    <x v="22"/>
    <n v="914"/>
    <n v="0"/>
    <n v="0"/>
    <x v="7"/>
  </r>
  <r>
    <x v="9"/>
    <x v="4"/>
    <x v="1"/>
    <x v="0"/>
    <x v="30"/>
    <x v="23"/>
    <n v="883"/>
    <n v="0"/>
    <n v="0"/>
    <x v="7"/>
  </r>
  <r>
    <x v="9"/>
    <x v="4"/>
    <x v="1"/>
    <x v="0"/>
    <x v="30"/>
    <x v="24"/>
    <n v="859"/>
    <n v="0"/>
    <n v="0"/>
    <x v="7"/>
  </r>
  <r>
    <x v="9"/>
    <x v="4"/>
    <x v="1"/>
    <x v="0"/>
    <x v="30"/>
    <x v="25"/>
    <n v="837"/>
    <n v="0"/>
    <n v="0"/>
    <x v="7"/>
  </r>
  <r>
    <x v="9"/>
    <x v="4"/>
    <x v="1"/>
    <x v="0"/>
    <x v="30"/>
    <x v="26"/>
    <n v="818"/>
    <n v="0"/>
    <n v="0"/>
    <x v="7"/>
  </r>
  <r>
    <x v="9"/>
    <x v="4"/>
    <x v="1"/>
    <x v="0"/>
    <x v="30"/>
    <x v="27"/>
    <n v="800"/>
    <n v="0"/>
    <n v="0"/>
    <x v="7"/>
  </r>
  <r>
    <x v="9"/>
    <x v="4"/>
    <x v="1"/>
    <x v="0"/>
    <x v="30"/>
    <x v="28"/>
    <n v="785"/>
    <n v="0"/>
    <n v="0"/>
    <x v="7"/>
  </r>
  <r>
    <x v="9"/>
    <x v="4"/>
    <x v="1"/>
    <x v="0"/>
    <x v="30"/>
    <x v="29"/>
    <n v="771"/>
    <n v="0"/>
    <n v="0"/>
    <x v="7"/>
  </r>
  <r>
    <x v="9"/>
    <x v="4"/>
    <x v="1"/>
    <x v="0"/>
    <x v="30"/>
    <x v="30"/>
    <n v="759"/>
    <n v="0"/>
    <n v="0"/>
    <x v="7"/>
  </r>
  <r>
    <x v="9"/>
    <x v="4"/>
    <x v="2"/>
    <x v="0"/>
    <x v="30"/>
    <x v="0"/>
    <n v="167970"/>
    <n v="0"/>
    <n v="0"/>
    <x v="7"/>
  </r>
  <r>
    <x v="9"/>
    <x v="4"/>
    <x v="2"/>
    <x v="0"/>
    <x v="30"/>
    <x v="1"/>
    <n v="160396"/>
    <n v="0"/>
    <n v="0"/>
    <x v="7"/>
  </r>
  <r>
    <x v="9"/>
    <x v="4"/>
    <x v="2"/>
    <x v="0"/>
    <x v="30"/>
    <x v="2"/>
    <n v="152769"/>
    <n v="0"/>
    <n v="0"/>
    <x v="7"/>
  </r>
  <r>
    <x v="9"/>
    <x v="4"/>
    <x v="2"/>
    <x v="0"/>
    <x v="30"/>
    <x v="3"/>
    <n v="145283"/>
    <n v="0"/>
    <n v="0"/>
    <x v="7"/>
  </r>
  <r>
    <x v="9"/>
    <x v="4"/>
    <x v="2"/>
    <x v="0"/>
    <x v="30"/>
    <x v="4"/>
    <n v="137934"/>
    <n v="0"/>
    <n v="0"/>
    <x v="7"/>
  </r>
  <r>
    <x v="9"/>
    <x v="4"/>
    <x v="2"/>
    <x v="0"/>
    <x v="30"/>
    <x v="5"/>
    <n v="130710"/>
    <n v="0"/>
    <n v="0"/>
    <x v="7"/>
  </r>
  <r>
    <x v="9"/>
    <x v="4"/>
    <x v="2"/>
    <x v="0"/>
    <x v="30"/>
    <x v="6"/>
    <n v="123615"/>
    <n v="0"/>
    <n v="0"/>
    <x v="7"/>
  </r>
  <r>
    <x v="9"/>
    <x v="4"/>
    <x v="2"/>
    <x v="0"/>
    <x v="30"/>
    <x v="7"/>
    <n v="116651"/>
    <n v="0"/>
    <n v="0"/>
    <x v="7"/>
  </r>
  <r>
    <x v="9"/>
    <x v="4"/>
    <x v="2"/>
    <x v="0"/>
    <x v="30"/>
    <x v="8"/>
    <n v="109815"/>
    <n v="0"/>
    <n v="0"/>
    <x v="7"/>
  </r>
  <r>
    <x v="9"/>
    <x v="4"/>
    <x v="2"/>
    <x v="0"/>
    <x v="30"/>
    <x v="9"/>
    <n v="103102"/>
    <n v="0"/>
    <n v="0"/>
    <x v="7"/>
  </r>
  <r>
    <x v="9"/>
    <x v="4"/>
    <x v="2"/>
    <x v="0"/>
    <x v="30"/>
    <x v="10"/>
    <n v="96491"/>
    <n v="0"/>
    <n v="0"/>
    <x v="7"/>
  </r>
  <r>
    <x v="9"/>
    <x v="4"/>
    <x v="2"/>
    <x v="0"/>
    <x v="30"/>
    <x v="11"/>
    <n v="89990"/>
    <n v="0"/>
    <n v="0"/>
    <x v="7"/>
  </r>
  <r>
    <x v="9"/>
    <x v="4"/>
    <x v="2"/>
    <x v="0"/>
    <x v="30"/>
    <x v="12"/>
    <n v="83603"/>
    <n v="0"/>
    <n v="0"/>
    <x v="7"/>
  </r>
  <r>
    <x v="9"/>
    <x v="4"/>
    <x v="2"/>
    <x v="0"/>
    <x v="30"/>
    <x v="13"/>
    <n v="77329"/>
    <n v="0"/>
    <n v="0"/>
    <x v="7"/>
  </r>
  <r>
    <x v="9"/>
    <x v="4"/>
    <x v="2"/>
    <x v="0"/>
    <x v="30"/>
    <x v="14"/>
    <n v="71169"/>
    <n v="0"/>
    <n v="0"/>
    <x v="7"/>
  </r>
  <r>
    <x v="9"/>
    <x v="4"/>
    <x v="2"/>
    <x v="0"/>
    <x v="30"/>
    <x v="15"/>
    <n v="65120"/>
    <n v="0"/>
    <n v="0"/>
    <x v="7"/>
  </r>
  <r>
    <x v="9"/>
    <x v="4"/>
    <x v="2"/>
    <x v="0"/>
    <x v="30"/>
    <x v="16"/>
    <n v="59179"/>
    <n v="0"/>
    <n v="0"/>
    <x v="7"/>
  </r>
  <r>
    <x v="9"/>
    <x v="4"/>
    <x v="2"/>
    <x v="0"/>
    <x v="30"/>
    <x v="17"/>
    <n v="53344"/>
    <n v="0"/>
    <n v="0"/>
    <x v="7"/>
  </r>
  <r>
    <x v="9"/>
    <x v="4"/>
    <x v="2"/>
    <x v="0"/>
    <x v="30"/>
    <x v="18"/>
    <n v="47609"/>
    <n v="0"/>
    <n v="0"/>
    <x v="7"/>
  </r>
  <r>
    <x v="9"/>
    <x v="4"/>
    <x v="2"/>
    <x v="0"/>
    <x v="30"/>
    <x v="19"/>
    <n v="41972"/>
    <n v="0"/>
    <n v="0"/>
    <x v="7"/>
  </r>
  <r>
    <x v="9"/>
    <x v="4"/>
    <x v="2"/>
    <x v="0"/>
    <x v="30"/>
    <x v="20"/>
    <n v="36423"/>
    <n v="0"/>
    <n v="0"/>
    <x v="7"/>
  </r>
  <r>
    <x v="9"/>
    <x v="4"/>
    <x v="2"/>
    <x v="0"/>
    <x v="30"/>
    <x v="21"/>
    <n v="30971"/>
    <n v="0"/>
    <n v="0"/>
    <x v="7"/>
  </r>
  <r>
    <x v="9"/>
    <x v="4"/>
    <x v="2"/>
    <x v="0"/>
    <x v="30"/>
    <x v="22"/>
    <n v="25617"/>
    <n v="0"/>
    <n v="0"/>
    <x v="7"/>
  </r>
  <r>
    <x v="9"/>
    <x v="4"/>
    <x v="2"/>
    <x v="0"/>
    <x v="30"/>
    <x v="23"/>
    <n v="20364"/>
    <n v="0"/>
    <n v="0"/>
    <x v="7"/>
  </r>
  <r>
    <x v="9"/>
    <x v="4"/>
    <x v="2"/>
    <x v="0"/>
    <x v="30"/>
    <x v="24"/>
    <n v="15204"/>
    <n v="0"/>
    <n v="0"/>
    <x v="7"/>
  </r>
  <r>
    <x v="9"/>
    <x v="4"/>
    <x v="2"/>
    <x v="0"/>
    <x v="30"/>
    <x v="25"/>
    <n v="10137"/>
    <n v="0"/>
    <n v="0"/>
    <x v="7"/>
  </r>
  <r>
    <x v="9"/>
    <x v="4"/>
    <x v="2"/>
    <x v="0"/>
    <x v="30"/>
    <x v="26"/>
    <n v="5160"/>
    <n v="0"/>
    <n v="0"/>
    <x v="7"/>
  </r>
  <r>
    <x v="9"/>
    <x v="4"/>
    <x v="2"/>
    <x v="0"/>
    <x v="30"/>
    <x v="27"/>
    <n v="281"/>
    <n v="0"/>
    <n v="0"/>
    <x v="7"/>
  </r>
  <r>
    <x v="9"/>
    <x v="4"/>
    <x v="2"/>
    <x v="0"/>
    <x v="30"/>
    <x v="28"/>
    <n v="274"/>
    <n v="0"/>
    <n v="0"/>
    <x v="7"/>
  </r>
  <r>
    <x v="9"/>
    <x v="4"/>
    <x v="2"/>
    <x v="0"/>
    <x v="30"/>
    <x v="29"/>
    <n v="267"/>
    <n v="0"/>
    <n v="0"/>
    <x v="7"/>
  </r>
  <r>
    <x v="9"/>
    <x v="4"/>
    <x v="2"/>
    <x v="0"/>
    <x v="30"/>
    <x v="30"/>
    <n v="262"/>
    <n v="0"/>
    <n v="0"/>
    <x v="7"/>
  </r>
  <r>
    <x v="9"/>
    <x v="5"/>
    <x v="0"/>
    <x v="0"/>
    <x v="30"/>
    <x v="0"/>
    <n v="1013274"/>
    <n v="0"/>
    <n v="0"/>
    <x v="7"/>
  </r>
  <r>
    <x v="9"/>
    <x v="5"/>
    <x v="0"/>
    <x v="0"/>
    <x v="30"/>
    <x v="1"/>
    <n v="966968"/>
    <n v="0"/>
    <n v="0"/>
    <x v="7"/>
  </r>
  <r>
    <x v="9"/>
    <x v="5"/>
    <x v="0"/>
    <x v="0"/>
    <x v="30"/>
    <x v="2"/>
    <n v="919501"/>
    <n v="0"/>
    <n v="0"/>
    <x v="7"/>
  </r>
  <r>
    <x v="9"/>
    <x v="5"/>
    <x v="0"/>
    <x v="0"/>
    <x v="30"/>
    <x v="3"/>
    <n v="872037"/>
    <n v="0"/>
    <n v="0"/>
    <x v="7"/>
  </r>
  <r>
    <x v="9"/>
    <x v="5"/>
    <x v="0"/>
    <x v="0"/>
    <x v="30"/>
    <x v="4"/>
    <n v="824554"/>
    <n v="0"/>
    <n v="0"/>
    <x v="7"/>
  </r>
  <r>
    <x v="9"/>
    <x v="5"/>
    <x v="0"/>
    <x v="0"/>
    <x v="30"/>
    <x v="5"/>
    <n v="777008"/>
    <n v="0"/>
    <n v="0"/>
    <x v="7"/>
  </r>
  <r>
    <x v="9"/>
    <x v="5"/>
    <x v="0"/>
    <x v="0"/>
    <x v="30"/>
    <x v="6"/>
    <n v="729458"/>
    <n v="0"/>
    <n v="0"/>
    <x v="7"/>
  </r>
  <r>
    <x v="9"/>
    <x v="5"/>
    <x v="0"/>
    <x v="0"/>
    <x v="30"/>
    <x v="7"/>
    <n v="682050"/>
    <n v="0"/>
    <n v="0"/>
    <x v="7"/>
  </r>
  <r>
    <x v="9"/>
    <x v="5"/>
    <x v="0"/>
    <x v="0"/>
    <x v="30"/>
    <x v="8"/>
    <n v="634724"/>
    <n v="0"/>
    <n v="0"/>
    <x v="7"/>
  </r>
  <r>
    <x v="9"/>
    <x v="5"/>
    <x v="0"/>
    <x v="0"/>
    <x v="30"/>
    <x v="9"/>
    <n v="587366"/>
    <n v="0"/>
    <n v="0"/>
    <x v="7"/>
  </r>
  <r>
    <x v="9"/>
    <x v="5"/>
    <x v="0"/>
    <x v="0"/>
    <x v="30"/>
    <x v="10"/>
    <n v="539733"/>
    <n v="0"/>
    <n v="0"/>
    <x v="7"/>
  </r>
  <r>
    <x v="9"/>
    <x v="5"/>
    <x v="0"/>
    <x v="0"/>
    <x v="30"/>
    <x v="11"/>
    <n v="492076"/>
    <n v="0"/>
    <n v="0"/>
    <x v="7"/>
  </r>
  <r>
    <x v="9"/>
    <x v="5"/>
    <x v="0"/>
    <x v="0"/>
    <x v="30"/>
    <x v="12"/>
    <n v="444389"/>
    <n v="0"/>
    <n v="0"/>
    <x v="7"/>
  </r>
  <r>
    <x v="9"/>
    <x v="5"/>
    <x v="0"/>
    <x v="0"/>
    <x v="30"/>
    <x v="13"/>
    <n v="396710"/>
    <n v="0"/>
    <n v="0"/>
    <x v="7"/>
  </r>
  <r>
    <x v="9"/>
    <x v="5"/>
    <x v="0"/>
    <x v="0"/>
    <x v="30"/>
    <x v="14"/>
    <n v="349063"/>
    <n v="0"/>
    <n v="0"/>
    <x v="7"/>
  </r>
  <r>
    <x v="9"/>
    <x v="5"/>
    <x v="0"/>
    <x v="0"/>
    <x v="30"/>
    <x v="15"/>
    <n v="301449"/>
    <n v="0"/>
    <n v="0"/>
    <x v="7"/>
  </r>
  <r>
    <x v="9"/>
    <x v="5"/>
    <x v="0"/>
    <x v="0"/>
    <x v="30"/>
    <x v="16"/>
    <n v="253866"/>
    <n v="0"/>
    <n v="0"/>
    <x v="7"/>
  </r>
  <r>
    <x v="9"/>
    <x v="5"/>
    <x v="0"/>
    <x v="0"/>
    <x v="30"/>
    <x v="17"/>
    <n v="206296"/>
    <n v="0"/>
    <n v="0"/>
    <x v="7"/>
  </r>
  <r>
    <x v="9"/>
    <x v="5"/>
    <x v="0"/>
    <x v="0"/>
    <x v="30"/>
    <x v="18"/>
    <n v="158718"/>
    <n v="0"/>
    <n v="0"/>
    <x v="7"/>
  </r>
  <r>
    <x v="9"/>
    <x v="5"/>
    <x v="0"/>
    <x v="0"/>
    <x v="30"/>
    <x v="19"/>
    <n v="110993"/>
    <n v="0"/>
    <n v="0"/>
    <x v="7"/>
  </r>
  <r>
    <x v="9"/>
    <x v="5"/>
    <x v="0"/>
    <x v="0"/>
    <x v="30"/>
    <x v="20"/>
    <n v="63084"/>
    <n v="0"/>
    <n v="0"/>
    <x v="7"/>
  </r>
  <r>
    <x v="9"/>
    <x v="5"/>
    <x v="0"/>
    <x v="0"/>
    <x v="30"/>
    <x v="21"/>
    <n v="15167"/>
    <n v="0"/>
    <n v="0"/>
    <x v="7"/>
  </r>
  <r>
    <x v="9"/>
    <x v="5"/>
    <x v="0"/>
    <x v="0"/>
    <x v="30"/>
    <x v="22"/>
    <n v="4942"/>
    <n v="0"/>
    <n v="0"/>
    <x v="7"/>
  </r>
  <r>
    <x v="9"/>
    <x v="5"/>
    <x v="0"/>
    <x v="0"/>
    <x v="30"/>
    <x v="23"/>
    <n v="4820"/>
    <n v="0"/>
    <n v="0"/>
    <x v="7"/>
  </r>
  <r>
    <x v="9"/>
    <x v="5"/>
    <x v="0"/>
    <x v="0"/>
    <x v="30"/>
    <x v="24"/>
    <n v="4715"/>
    <n v="0"/>
    <n v="0"/>
    <x v="7"/>
  </r>
  <r>
    <x v="9"/>
    <x v="5"/>
    <x v="0"/>
    <x v="0"/>
    <x v="30"/>
    <x v="25"/>
    <n v="4615"/>
    <n v="0"/>
    <n v="0"/>
    <x v="7"/>
  </r>
  <r>
    <x v="9"/>
    <x v="5"/>
    <x v="0"/>
    <x v="0"/>
    <x v="30"/>
    <x v="26"/>
    <n v="4519"/>
    <n v="0"/>
    <n v="0"/>
    <x v="7"/>
  </r>
  <r>
    <x v="9"/>
    <x v="5"/>
    <x v="0"/>
    <x v="0"/>
    <x v="30"/>
    <x v="27"/>
    <n v="4427"/>
    <n v="0"/>
    <n v="0"/>
    <x v="7"/>
  </r>
  <r>
    <x v="9"/>
    <x v="5"/>
    <x v="0"/>
    <x v="0"/>
    <x v="30"/>
    <x v="28"/>
    <n v="4334"/>
    <n v="0"/>
    <n v="0"/>
    <x v="7"/>
  </r>
  <r>
    <x v="9"/>
    <x v="5"/>
    <x v="0"/>
    <x v="0"/>
    <x v="30"/>
    <x v="29"/>
    <n v="4243"/>
    <n v="0"/>
    <n v="0"/>
    <x v="7"/>
  </r>
  <r>
    <x v="9"/>
    <x v="5"/>
    <x v="0"/>
    <x v="0"/>
    <x v="30"/>
    <x v="30"/>
    <n v="4163"/>
    <n v="0"/>
    <n v="0"/>
    <x v="7"/>
  </r>
  <r>
    <x v="9"/>
    <x v="5"/>
    <x v="1"/>
    <x v="0"/>
    <x v="30"/>
    <x v="0"/>
    <n v="82434"/>
    <n v="0"/>
    <n v="0"/>
    <x v="7"/>
  </r>
  <r>
    <x v="9"/>
    <x v="5"/>
    <x v="1"/>
    <x v="0"/>
    <x v="30"/>
    <x v="1"/>
    <n v="78670"/>
    <n v="0"/>
    <n v="0"/>
    <x v="7"/>
  </r>
  <r>
    <x v="9"/>
    <x v="5"/>
    <x v="1"/>
    <x v="0"/>
    <x v="30"/>
    <x v="2"/>
    <n v="74812"/>
    <n v="0"/>
    <n v="0"/>
    <x v="7"/>
  </r>
  <r>
    <x v="9"/>
    <x v="5"/>
    <x v="1"/>
    <x v="0"/>
    <x v="30"/>
    <x v="3"/>
    <n v="70954"/>
    <n v="0"/>
    <n v="0"/>
    <x v="7"/>
  </r>
  <r>
    <x v="9"/>
    <x v="5"/>
    <x v="1"/>
    <x v="0"/>
    <x v="30"/>
    <x v="4"/>
    <n v="67093"/>
    <n v="0"/>
    <n v="0"/>
    <x v="7"/>
  </r>
  <r>
    <x v="9"/>
    <x v="5"/>
    <x v="1"/>
    <x v="0"/>
    <x v="30"/>
    <x v="5"/>
    <n v="63227"/>
    <n v="0"/>
    <n v="0"/>
    <x v="7"/>
  </r>
  <r>
    <x v="9"/>
    <x v="5"/>
    <x v="1"/>
    <x v="0"/>
    <x v="30"/>
    <x v="6"/>
    <n v="59361"/>
    <n v="0"/>
    <n v="0"/>
    <x v="7"/>
  </r>
  <r>
    <x v="9"/>
    <x v="5"/>
    <x v="1"/>
    <x v="0"/>
    <x v="30"/>
    <x v="7"/>
    <n v="55507"/>
    <n v="0"/>
    <n v="0"/>
    <x v="7"/>
  </r>
  <r>
    <x v="9"/>
    <x v="5"/>
    <x v="1"/>
    <x v="0"/>
    <x v="30"/>
    <x v="8"/>
    <n v="51661"/>
    <n v="0"/>
    <n v="0"/>
    <x v="7"/>
  </r>
  <r>
    <x v="9"/>
    <x v="5"/>
    <x v="1"/>
    <x v="0"/>
    <x v="30"/>
    <x v="9"/>
    <n v="47812"/>
    <n v="0"/>
    <n v="0"/>
    <x v="7"/>
  </r>
  <r>
    <x v="9"/>
    <x v="5"/>
    <x v="1"/>
    <x v="0"/>
    <x v="30"/>
    <x v="10"/>
    <n v="43939"/>
    <n v="0"/>
    <n v="0"/>
    <x v="7"/>
  </r>
  <r>
    <x v="9"/>
    <x v="5"/>
    <x v="1"/>
    <x v="0"/>
    <x v="30"/>
    <x v="11"/>
    <n v="40064"/>
    <n v="0"/>
    <n v="0"/>
    <x v="7"/>
  </r>
  <r>
    <x v="9"/>
    <x v="5"/>
    <x v="1"/>
    <x v="0"/>
    <x v="30"/>
    <x v="12"/>
    <n v="36187"/>
    <n v="0"/>
    <n v="0"/>
    <x v="7"/>
  </r>
  <r>
    <x v="9"/>
    <x v="5"/>
    <x v="1"/>
    <x v="0"/>
    <x v="30"/>
    <x v="13"/>
    <n v="32310"/>
    <n v="0"/>
    <n v="0"/>
    <x v="7"/>
  </r>
  <r>
    <x v="9"/>
    <x v="5"/>
    <x v="1"/>
    <x v="0"/>
    <x v="30"/>
    <x v="14"/>
    <n v="28436"/>
    <n v="0"/>
    <n v="0"/>
    <x v="7"/>
  </r>
  <r>
    <x v="9"/>
    <x v="5"/>
    <x v="1"/>
    <x v="0"/>
    <x v="30"/>
    <x v="15"/>
    <n v="24565"/>
    <n v="0"/>
    <n v="0"/>
    <x v="7"/>
  </r>
  <r>
    <x v="9"/>
    <x v="5"/>
    <x v="1"/>
    <x v="0"/>
    <x v="30"/>
    <x v="16"/>
    <n v="20697"/>
    <n v="0"/>
    <n v="0"/>
    <x v="7"/>
  </r>
  <r>
    <x v="9"/>
    <x v="5"/>
    <x v="1"/>
    <x v="0"/>
    <x v="30"/>
    <x v="17"/>
    <n v="16830"/>
    <n v="0"/>
    <n v="0"/>
    <x v="7"/>
  </r>
  <r>
    <x v="9"/>
    <x v="5"/>
    <x v="1"/>
    <x v="0"/>
    <x v="30"/>
    <x v="18"/>
    <n v="12962"/>
    <n v="0"/>
    <n v="0"/>
    <x v="7"/>
  </r>
  <r>
    <x v="9"/>
    <x v="5"/>
    <x v="1"/>
    <x v="0"/>
    <x v="30"/>
    <x v="19"/>
    <n v="9081"/>
    <n v="0"/>
    <n v="0"/>
    <x v="7"/>
  </r>
  <r>
    <x v="9"/>
    <x v="5"/>
    <x v="1"/>
    <x v="0"/>
    <x v="30"/>
    <x v="20"/>
    <n v="5183"/>
    <n v="0"/>
    <n v="0"/>
    <x v="7"/>
  </r>
  <r>
    <x v="9"/>
    <x v="5"/>
    <x v="1"/>
    <x v="0"/>
    <x v="30"/>
    <x v="21"/>
    <n v="1285"/>
    <n v="0"/>
    <n v="0"/>
    <x v="7"/>
  </r>
  <r>
    <x v="9"/>
    <x v="5"/>
    <x v="1"/>
    <x v="0"/>
    <x v="30"/>
    <x v="22"/>
    <n v="453"/>
    <n v="0"/>
    <n v="0"/>
    <x v="7"/>
  </r>
  <r>
    <x v="9"/>
    <x v="5"/>
    <x v="1"/>
    <x v="0"/>
    <x v="30"/>
    <x v="23"/>
    <n v="443"/>
    <n v="0"/>
    <n v="0"/>
    <x v="7"/>
  </r>
  <r>
    <x v="9"/>
    <x v="5"/>
    <x v="1"/>
    <x v="0"/>
    <x v="30"/>
    <x v="24"/>
    <n v="434"/>
    <n v="0"/>
    <n v="0"/>
    <x v="7"/>
  </r>
  <r>
    <x v="9"/>
    <x v="5"/>
    <x v="1"/>
    <x v="0"/>
    <x v="30"/>
    <x v="25"/>
    <n v="426"/>
    <n v="0"/>
    <n v="0"/>
    <x v="7"/>
  </r>
  <r>
    <x v="9"/>
    <x v="5"/>
    <x v="1"/>
    <x v="0"/>
    <x v="30"/>
    <x v="26"/>
    <n v="418"/>
    <n v="0"/>
    <n v="0"/>
    <x v="7"/>
  </r>
  <r>
    <x v="9"/>
    <x v="5"/>
    <x v="1"/>
    <x v="0"/>
    <x v="30"/>
    <x v="27"/>
    <n v="410"/>
    <n v="0"/>
    <n v="0"/>
    <x v="7"/>
  </r>
  <r>
    <x v="9"/>
    <x v="5"/>
    <x v="1"/>
    <x v="0"/>
    <x v="30"/>
    <x v="28"/>
    <n v="402"/>
    <n v="0"/>
    <n v="0"/>
    <x v="7"/>
  </r>
  <r>
    <x v="9"/>
    <x v="5"/>
    <x v="1"/>
    <x v="0"/>
    <x v="30"/>
    <x v="29"/>
    <n v="395"/>
    <n v="0"/>
    <n v="0"/>
    <x v="7"/>
  </r>
  <r>
    <x v="9"/>
    <x v="5"/>
    <x v="1"/>
    <x v="0"/>
    <x v="30"/>
    <x v="30"/>
    <n v="388"/>
    <n v="0"/>
    <n v="0"/>
    <x v="7"/>
  </r>
  <r>
    <x v="9"/>
    <x v="5"/>
    <x v="2"/>
    <x v="0"/>
    <x v="30"/>
    <x v="0"/>
    <n v="64721"/>
    <n v="0"/>
    <n v="0"/>
    <x v="7"/>
  </r>
  <r>
    <x v="9"/>
    <x v="5"/>
    <x v="2"/>
    <x v="0"/>
    <x v="30"/>
    <x v="1"/>
    <n v="61811"/>
    <n v="0"/>
    <n v="0"/>
    <x v="7"/>
  </r>
  <r>
    <x v="9"/>
    <x v="5"/>
    <x v="2"/>
    <x v="0"/>
    <x v="30"/>
    <x v="2"/>
    <n v="58881"/>
    <n v="0"/>
    <n v="0"/>
    <x v="7"/>
  </r>
  <r>
    <x v="9"/>
    <x v="5"/>
    <x v="2"/>
    <x v="0"/>
    <x v="30"/>
    <x v="3"/>
    <n v="56004"/>
    <n v="0"/>
    <n v="0"/>
    <x v="7"/>
  </r>
  <r>
    <x v="9"/>
    <x v="5"/>
    <x v="2"/>
    <x v="0"/>
    <x v="30"/>
    <x v="4"/>
    <n v="53178"/>
    <n v="0"/>
    <n v="0"/>
    <x v="7"/>
  </r>
  <r>
    <x v="9"/>
    <x v="5"/>
    <x v="2"/>
    <x v="0"/>
    <x v="30"/>
    <x v="5"/>
    <n v="50399"/>
    <n v="0"/>
    <n v="0"/>
    <x v="7"/>
  </r>
  <r>
    <x v="9"/>
    <x v="5"/>
    <x v="2"/>
    <x v="0"/>
    <x v="30"/>
    <x v="6"/>
    <n v="47670"/>
    <n v="0"/>
    <n v="0"/>
    <x v="7"/>
  </r>
  <r>
    <x v="9"/>
    <x v="5"/>
    <x v="2"/>
    <x v="0"/>
    <x v="30"/>
    <x v="7"/>
    <n v="44997"/>
    <n v="0"/>
    <n v="0"/>
    <x v="7"/>
  </r>
  <r>
    <x v="9"/>
    <x v="5"/>
    <x v="2"/>
    <x v="0"/>
    <x v="30"/>
    <x v="8"/>
    <n v="42377"/>
    <n v="0"/>
    <n v="0"/>
    <x v="7"/>
  </r>
  <r>
    <x v="9"/>
    <x v="5"/>
    <x v="2"/>
    <x v="0"/>
    <x v="30"/>
    <x v="9"/>
    <n v="39802"/>
    <n v="0"/>
    <n v="0"/>
    <x v="7"/>
  </r>
  <r>
    <x v="9"/>
    <x v="5"/>
    <x v="2"/>
    <x v="0"/>
    <x v="30"/>
    <x v="10"/>
    <n v="37262"/>
    <n v="0"/>
    <n v="0"/>
    <x v="7"/>
  </r>
  <r>
    <x v="9"/>
    <x v="5"/>
    <x v="2"/>
    <x v="0"/>
    <x v="30"/>
    <x v="11"/>
    <n v="34761"/>
    <n v="0"/>
    <n v="0"/>
    <x v="7"/>
  </r>
  <r>
    <x v="9"/>
    <x v="5"/>
    <x v="2"/>
    <x v="0"/>
    <x v="30"/>
    <x v="12"/>
    <n v="32302"/>
    <n v="0"/>
    <n v="0"/>
    <x v="7"/>
  </r>
  <r>
    <x v="9"/>
    <x v="5"/>
    <x v="2"/>
    <x v="0"/>
    <x v="30"/>
    <x v="13"/>
    <n v="29888"/>
    <n v="0"/>
    <n v="0"/>
    <x v="7"/>
  </r>
  <r>
    <x v="9"/>
    <x v="5"/>
    <x v="2"/>
    <x v="0"/>
    <x v="30"/>
    <x v="14"/>
    <n v="27518"/>
    <n v="0"/>
    <n v="0"/>
    <x v="7"/>
  </r>
  <r>
    <x v="9"/>
    <x v="5"/>
    <x v="2"/>
    <x v="0"/>
    <x v="30"/>
    <x v="15"/>
    <n v="25191"/>
    <n v="0"/>
    <n v="0"/>
    <x v="7"/>
  </r>
  <r>
    <x v="9"/>
    <x v="5"/>
    <x v="2"/>
    <x v="0"/>
    <x v="30"/>
    <x v="16"/>
    <n v="22907"/>
    <n v="0"/>
    <n v="0"/>
    <x v="7"/>
  </r>
  <r>
    <x v="9"/>
    <x v="5"/>
    <x v="2"/>
    <x v="0"/>
    <x v="30"/>
    <x v="17"/>
    <n v="20664"/>
    <n v="0"/>
    <n v="0"/>
    <x v="7"/>
  </r>
  <r>
    <x v="9"/>
    <x v="5"/>
    <x v="2"/>
    <x v="0"/>
    <x v="30"/>
    <x v="18"/>
    <n v="18459"/>
    <n v="0"/>
    <n v="0"/>
    <x v="7"/>
  </r>
  <r>
    <x v="9"/>
    <x v="5"/>
    <x v="2"/>
    <x v="0"/>
    <x v="30"/>
    <x v="19"/>
    <n v="16289"/>
    <n v="0"/>
    <n v="0"/>
    <x v="7"/>
  </r>
  <r>
    <x v="9"/>
    <x v="5"/>
    <x v="2"/>
    <x v="0"/>
    <x v="30"/>
    <x v="20"/>
    <n v="14150"/>
    <n v="0"/>
    <n v="0"/>
    <x v="7"/>
  </r>
  <r>
    <x v="9"/>
    <x v="5"/>
    <x v="2"/>
    <x v="0"/>
    <x v="30"/>
    <x v="21"/>
    <n v="12048"/>
    <n v="0"/>
    <n v="0"/>
    <x v="7"/>
  </r>
  <r>
    <x v="9"/>
    <x v="5"/>
    <x v="2"/>
    <x v="0"/>
    <x v="30"/>
    <x v="22"/>
    <n v="9984"/>
    <n v="0"/>
    <n v="0"/>
    <x v="7"/>
  </r>
  <r>
    <x v="9"/>
    <x v="5"/>
    <x v="2"/>
    <x v="0"/>
    <x v="30"/>
    <x v="23"/>
    <n v="7957"/>
    <n v="0"/>
    <n v="0"/>
    <x v="7"/>
  </r>
  <r>
    <x v="9"/>
    <x v="5"/>
    <x v="2"/>
    <x v="0"/>
    <x v="30"/>
    <x v="24"/>
    <n v="5966"/>
    <n v="0"/>
    <n v="0"/>
    <x v="7"/>
  </r>
  <r>
    <x v="9"/>
    <x v="5"/>
    <x v="2"/>
    <x v="0"/>
    <x v="30"/>
    <x v="25"/>
    <n v="4010"/>
    <n v="0"/>
    <n v="0"/>
    <x v="7"/>
  </r>
  <r>
    <x v="9"/>
    <x v="5"/>
    <x v="2"/>
    <x v="0"/>
    <x v="30"/>
    <x v="26"/>
    <n v="2089"/>
    <n v="0"/>
    <n v="0"/>
    <x v="7"/>
  </r>
  <r>
    <x v="9"/>
    <x v="5"/>
    <x v="2"/>
    <x v="0"/>
    <x v="30"/>
    <x v="27"/>
    <n v="206"/>
    <n v="0"/>
    <n v="0"/>
    <x v="7"/>
  </r>
  <r>
    <x v="9"/>
    <x v="5"/>
    <x v="2"/>
    <x v="0"/>
    <x v="30"/>
    <x v="28"/>
    <n v="200"/>
    <n v="0"/>
    <n v="0"/>
    <x v="7"/>
  </r>
  <r>
    <x v="9"/>
    <x v="5"/>
    <x v="2"/>
    <x v="0"/>
    <x v="30"/>
    <x v="29"/>
    <n v="193"/>
    <n v="0"/>
    <n v="0"/>
    <x v="7"/>
  </r>
  <r>
    <x v="9"/>
    <x v="5"/>
    <x v="2"/>
    <x v="0"/>
    <x v="30"/>
    <x v="30"/>
    <n v="188"/>
    <n v="0"/>
    <n v="0"/>
    <x v="7"/>
  </r>
  <r>
    <x v="9"/>
    <x v="6"/>
    <x v="0"/>
    <x v="0"/>
    <x v="30"/>
    <x v="0"/>
    <n v="1933823"/>
    <n v="0"/>
    <n v="0"/>
    <x v="7"/>
  </r>
  <r>
    <x v="9"/>
    <x v="6"/>
    <x v="0"/>
    <x v="0"/>
    <x v="30"/>
    <x v="1"/>
    <n v="1845506"/>
    <n v="0"/>
    <n v="0"/>
    <x v="7"/>
  </r>
  <r>
    <x v="9"/>
    <x v="6"/>
    <x v="0"/>
    <x v="0"/>
    <x v="30"/>
    <x v="2"/>
    <n v="1754513"/>
    <n v="0"/>
    <n v="0"/>
    <x v="7"/>
  </r>
  <r>
    <x v="9"/>
    <x v="6"/>
    <x v="0"/>
    <x v="0"/>
    <x v="30"/>
    <x v="3"/>
    <n v="1663703"/>
    <n v="0"/>
    <n v="0"/>
    <x v="7"/>
  </r>
  <r>
    <x v="9"/>
    <x v="6"/>
    <x v="0"/>
    <x v="0"/>
    <x v="30"/>
    <x v="4"/>
    <n v="1572895"/>
    <n v="0"/>
    <n v="0"/>
    <x v="7"/>
  </r>
  <r>
    <x v="9"/>
    <x v="6"/>
    <x v="0"/>
    <x v="0"/>
    <x v="30"/>
    <x v="5"/>
    <n v="1482560"/>
    <n v="0"/>
    <n v="0"/>
    <x v="7"/>
  </r>
  <r>
    <x v="9"/>
    <x v="6"/>
    <x v="0"/>
    <x v="0"/>
    <x v="30"/>
    <x v="6"/>
    <n v="1392328"/>
    <n v="0"/>
    <n v="0"/>
    <x v="7"/>
  </r>
  <r>
    <x v="9"/>
    <x v="6"/>
    <x v="0"/>
    <x v="0"/>
    <x v="30"/>
    <x v="7"/>
    <n v="1302042"/>
    <n v="0"/>
    <n v="0"/>
    <x v="7"/>
  </r>
  <r>
    <x v="9"/>
    <x v="6"/>
    <x v="0"/>
    <x v="0"/>
    <x v="30"/>
    <x v="8"/>
    <n v="1211740"/>
    <n v="0"/>
    <n v="0"/>
    <x v="7"/>
  </r>
  <r>
    <x v="9"/>
    <x v="6"/>
    <x v="0"/>
    <x v="0"/>
    <x v="30"/>
    <x v="9"/>
    <n v="1121237"/>
    <n v="0"/>
    <n v="0"/>
    <x v="7"/>
  </r>
  <r>
    <x v="9"/>
    <x v="6"/>
    <x v="0"/>
    <x v="0"/>
    <x v="30"/>
    <x v="10"/>
    <n v="1030244"/>
    <n v="0"/>
    <n v="0"/>
    <x v="7"/>
  </r>
  <r>
    <x v="9"/>
    <x v="6"/>
    <x v="0"/>
    <x v="0"/>
    <x v="30"/>
    <x v="11"/>
    <n v="939107"/>
    <n v="0"/>
    <n v="0"/>
    <x v="7"/>
  </r>
  <r>
    <x v="9"/>
    <x v="6"/>
    <x v="0"/>
    <x v="0"/>
    <x v="30"/>
    <x v="12"/>
    <n v="847968"/>
    <n v="0"/>
    <n v="0"/>
    <x v="7"/>
  </r>
  <r>
    <x v="9"/>
    <x v="6"/>
    <x v="0"/>
    <x v="0"/>
    <x v="30"/>
    <x v="13"/>
    <n v="756854"/>
    <n v="0"/>
    <n v="0"/>
    <x v="7"/>
  </r>
  <r>
    <x v="9"/>
    <x v="6"/>
    <x v="0"/>
    <x v="0"/>
    <x v="30"/>
    <x v="14"/>
    <n v="665747"/>
    <n v="0"/>
    <n v="0"/>
    <x v="7"/>
  </r>
  <r>
    <x v="9"/>
    <x v="6"/>
    <x v="0"/>
    <x v="0"/>
    <x v="30"/>
    <x v="15"/>
    <n v="574708"/>
    <n v="0"/>
    <n v="0"/>
    <x v="7"/>
  </r>
  <r>
    <x v="9"/>
    <x v="6"/>
    <x v="0"/>
    <x v="0"/>
    <x v="30"/>
    <x v="16"/>
    <n v="483683"/>
    <n v="0"/>
    <n v="0"/>
    <x v="7"/>
  </r>
  <r>
    <x v="9"/>
    <x v="6"/>
    <x v="0"/>
    <x v="0"/>
    <x v="30"/>
    <x v="17"/>
    <n v="392634"/>
    <n v="0"/>
    <n v="0"/>
    <x v="7"/>
  </r>
  <r>
    <x v="9"/>
    <x v="6"/>
    <x v="0"/>
    <x v="0"/>
    <x v="30"/>
    <x v="18"/>
    <n v="301465"/>
    <n v="0"/>
    <n v="0"/>
    <x v="7"/>
  </r>
  <r>
    <x v="9"/>
    <x v="6"/>
    <x v="0"/>
    <x v="0"/>
    <x v="30"/>
    <x v="19"/>
    <n v="210179"/>
    <n v="0"/>
    <n v="0"/>
    <x v="7"/>
  </r>
  <r>
    <x v="9"/>
    <x v="6"/>
    <x v="0"/>
    <x v="0"/>
    <x v="30"/>
    <x v="20"/>
    <n v="118656"/>
    <n v="0"/>
    <n v="0"/>
    <x v="7"/>
  </r>
  <r>
    <x v="9"/>
    <x v="6"/>
    <x v="0"/>
    <x v="0"/>
    <x v="30"/>
    <x v="21"/>
    <n v="27164"/>
    <n v="0"/>
    <n v="0"/>
    <x v="7"/>
  </r>
  <r>
    <x v="9"/>
    <x v="6"/>
    <x v="0"/>
    <x v="0"/>
    <x v="30"/>
    <x v="22"/>
    <n v="7609"/>
    <n v="0"/>
    <n v="0"/>
    <x v="7"/>
  </r>
  <r>
    <x v="9"/>
    <x v="6"/>
    <x v="0"/>
    <x v="0"/>
    <x v="30"/>
    <x v="23"/>
    <n v="7368"/>
    <n v="0"/>
    <n v="0"/>
    <x v="7"/>
  </r>
  <r>
    <x v="9"/>
    <x v="6"/>
    <x v="0"/>
    <x v="0"/>
    <x v="30"/>
    <x v="24"/>
    <n v="7165"/>
    <n v="0"/>
    <n v="0"/>
    <x v="7"/>
  </r>
  <r>
    <x v="9"/>
    <x v="6"/>
    <x v="0"/>
    <x v="0"/>
    <x v="30"/>
    <x v="25"/>
    <n v="6963"/>
    <n v="0"/>
    <n v="0"/>
    <x v="7"/>
  </r>
  <r>
    <x v="9"/>
    <x v="6"/>
    <x v="0"/>
    <x v="0"/>
    <x v="30"/>
    <x v="26"/>
    <n v="6760"/>
    <n v="0"/>
    <n v="0"/>
    <x v="7"/>
  </r>
  <r>
    <x v="9"/>
    <x v="6"/>
    <x v="0"/>
    <x v="0"/>
    <x v="30"/>
    <x v="27"/>
    <n v="6577"/>
    <n v="0"/>
    <n v="0"/>
    <x v="7"/>
  </r>
  <r>
    <x v="9"/>
    <x v="6"/>
    <x v="0"/>
    <x v="0"/>
    <x v="30"/>
    <x v="28"/>
    <n v="6438"/>
    <n v="0"/>
    <n v="0"/>
    <x v="7"/>
  </r>
  <r>
    <x v="9"/>
    <x v="6"/>
    <x v="0"/>
    <x v="0"/>
    <x v="30"/>
    <x v="29"/>
    <n v="6340"/>
    <n v="0"/>
    <n v="0"/>
    <x v="7"/>
  </r>
  <r>
    <x v="9"/>
    <x v="6"/>
    <x v="0"/>
    <x v="0"/>
    <x v="30"/>
    <x v="30"/>
    <n v="6279"/>
    <n v="0"/>
    <n v="0"/>
    <x v="7"/>
  </r>
  <r>
    <x v="9"/>
    <x v="6"/>
    <x v="1"/>
    <x v="0"/>
    <x v="30"/>
    <x v="0"/>
    <n v="215674"/>
    <n v="0"/>
    <n v="0"/>
    <x v="7"/>
  </r>
  <r>
    <x v="9"/>
    <x v="6"/>
    <x v="1"/>
    <x v="0"/>
    <x v="30"/>
    <x v="1"/>
    <n v="205832"/>
    <n v="0"/>
    <n v="0"/>
    <x v="7"/>
  </r>
  <r>
    <x v="9"/>
    <x v="6"/>
    <x v="1"/>
    <x v="0"/>
    <x v="30"/>
    <x v="2"/>
    <n v="195686"/>
    <n v="0"/>
    <n v="0"/>
    <x v="7"/>
  </r>
  <r>
    <x v="9"/>
    <x v="6"/>
    <x v="1"/>
    <x v="0"/>
    <x v="30"/>
    <x v="3"/>
    <n v="185562"/>
    <n v="0"/>
    <n v="0"/>
    <x v="7"/>
  </r>
  <r>
    <x v="9"/>
    <x v="6"/>
    <x v="1"/>
    <x v="0"/>
    <x v="30"/>
    <x v="4"/>
    <n v="175436"/>
    <n v="0"/>
    <n v="0"/>
    <x v="7"/>
  </r>
  <r>
    <x v="9"/>
    <x v="6"/>
    <x v="1"/>
    <x v="0"/>
    <x v="30"/>
    <x v="5"/>
    <n v="165368"/>
    <n v="0"/>
    <n v="0"/>
    <x v="7"/>
  </r>
  <r>
    <x v="9"/>
    <x v="6"/>
    <x v="1"/>
    <x v="0"/>
    <x v="30"/>
    <x v="6"/>
    <n v="155312"/>
    <n v="0"/>
    <n v="0"/>
    <x v="7"/>
  </r>
  <r>
    <x v="9"/>
    <x v="6"/>
    <x v="1"/>
    <x v="0"/>
    <x v="30"/>
    <x v="7"/>
    <n v="145249"/>
    <n v="0"/>
    <n v="0"/>
    <x v="7"/>
  </r>
  <r>
    <x v="9"/>
    <x v="6"/>
    <x v="1"/>
    <x v="0"/>
    <x v="30"/>
    <x v="8"/>
    <n v="135184"/>
    <n v="0"/>
    <n v="0"/>
    <x v="7"/>
  </r>
  <r>
    <x v="9"/>
    <x v="6"/>
    <x v="1"/>
    <x v="0"/>
    <x v="30"/>
    <x v="9"/>
    <n v="125096"/>
    <n v="0"/>
    <n v="0"/>
    <x v="7"/>
  </r>
  <r>
    <x v="9"/>
    <x v="6"/>
    <x v="1"/>
    <x v="0"/>
    <x v="30"/>
    <x v="10"/>
    <n v="114951"/>
    <n v="0"/>
    <n v="0"/>
    <x v="7"/>
  </r>
  <r>
    <x v="9"/>
    <x v="6"/>
    <x v="1"/>
    <x v="0"/>
    <x v="30"/>
    <x v="11"/>
    <n v="104789"/>
    <n v="0"/>
    <n v="0"/>
    <x v="7"/>
  </r>
  <r>
    <x v="9"/>
    <x v="6"/>
    <x v="1"/>
    <x v="0"/>
    <x v="30"/>
    <x v="12"/>
    <n v="94627"/>
    <n v="0"/>
    <n v="0"/>
    <x v="7"/>
  </r>
  <r>
    <x v="9"/>
    <x v="6"/>
    <x v="1"/>
    <x v="0"/>
    <x v="30"/>
    <x v="13"/>
    <n v="84468"/>
    <n v="0"/>
    <n v="0"/>
    <x v="7"/>
  </r>
  <r>
    <x v="9"/>
    <x v="6"/>
    <x v="1"/>
    <x v="0"/>
    <x v="30"/>
    <x v="14"/>
    <n v="74310"/>
    <n v="0"/>
    <n v="0"/>
    <x v="7"/>
  </r>
  <r>
    <x v="9"/>
    <x v="6"/>
    <x v="1"/>
    <x v="0"/>
    <x v="30"/>
    <x v="15"/>
    <n v="64160"/>
    <n v="0"/>
    <n v="0"/>
    <x v="7"/>
  </r>
  <r>
    <x v="9"/>
    <x v="6"/>
    <x v="1"/>
    <x v="0"/>
    <x v="30"/>
    <x v="16"/>
    <n v="54011"/>
    <n v="0"/>
    <n v="0"/>
    <x v="7"/>
  </r>
  <r>
    <x v="9"/>
    <x v="6"/>
    <x v="1"/>
    <x v="0"/>
    <x v="30"/>
    <x v="17"/>
    <n v="43859"/>
    <n v="0"/>
    <n v="0"/>
    <x v="7"/>
  </r>
  <r>
    <x v="9"/>
    <x v="6"/>
    <x v="1"/>
    <x v="0"/>
    <x v="30"/>
    <x v="18"/>
    <n v="33692"/>
    <n v="0"/>
    <n v="0"/>
    <x v="7"/>
  </r>
  <r>
    <x v="9"/>
    <x v="6"/>
    <x v="1"/>
    <x v="0"/>
    <x v="30"/>
    <x v="19"/>
    <n v="23511"/>
    <n v="0"/>
    <n v="0"/>
    <x v="7"/>
  </r>
  <r>
    <x v="9"/>
    <x v="6"/>
    <x v="1"/>
    <x v="0"/>
    <x v="30"/>
    <x v="20"/>
    <n v="13303"/>
    <n v="0"/>
    <n v="0"/>
    <x v="7"/>
  </r>
  <r>
    <x v="9"/>
    <x v="6"/>
    <x v="1"/>
    <x v="0"/>
    <x v="30"/>
    <x v="21"/>
    <n v="3097"/>
    <n v="0"/>
    <n v="0"/>
    <x v="7"/>
  </r>
  <r>
    <x v="9"/>
    <x v="6"/>
    <x v="1"/>
    <x v="0"/>
    <x v="30"/>
    <x v="22"/>
    <n v="915"/>
    <n v="0"/>
    <n v="0"/>
    <x v="7"/>
  </r>
  <r>
    <x v="9"/>
    <x v="6"/>
    <x v="1"/>
    <x v="0"/>
    <x v="30"/>
    <x v="23"/>
    <n v="887"/>
    <n v="0"/>
    <n v="0"/>
    <x v="7"/>
  </r>
  <r>
    <x v="9"/>
    <x v="6"/>
    <x v="1"/>
    <x v="0"/>
    <x v="30"/>
    <x v="24"/>
    <n v="863"/>
    <n v="0"/>
    <n v="0"/>
    <x v="7"/>
  </r>
  <r>
    <x v="9"/>
    <x v="6"/>
    <x v="1"/>
    <x v="0"/>
    <x v="30"/>
    <x v="25"/>
    <n v="840"/>
    <n v="0"/>
    <n v="0"/>
    <x v="7"/>
  </r>
  <r>
    <x v="9"/>
    <x v="6"/>
    <x v="1"/>
    <x v="0"/>
    <x v="30"/>
    <x v="26"/>
    <n v="816"/>
    <n v="0"/>
    <n v="0"/>
    <x v="7"/>
  </r>
  <r>
    <x v="9"/>
    <x v="6"/>
    <x v="1"/>
    <x v="0"/>
    <x v="30"/>
    <x v="27"/>
    <n v="795"/>
    <n v="0"/>
    <n v="0"/>
    <x v="7"/>
  </r>
  <r>
    <x v="9"/>
    <x v="6"/>
    <x v="1"/>
    <x v="0"/>
    <x v="30"/>
    <x v="28"/>
    <n v="779"/>
    <n v="0"/>
    <n v="0"/>
    <x v="7"/>
  </r>
  <r>
    <x v="9"/>
    <x v="6"/>
    <x v="1"/>
    <x v="0"/>
    <x v="30"/>
    <x v="29"/>
    <n v="768"/>
    <n v="0"/>
    <n v="0"/>
    <x v="7"/>
  </r>
  <r>
    <x v="9"/>
    <x v="6"/>
    <x v="1"/>
    <x v="0"/>
    <x v="30"/>
    <x v="30"/>
    <n v="760"/>
    <n v="0"/>
    <n v="0"/>
    <x v="7"/>
  </r>
  <r>
    <x v="9"/>
    <x v="6"/>
    <x v="2"/>
    <x v="0"/>
    <x v="30"/>
    <x v="0"/>
    <n v="94033"/>
    <n v="0"/>
    <n v="0"/>
    <x v="7"/>
  </r>
  <r>
    <x v="9"/>
    <x v="6"/>
    <x v="2"/>
    <x v="0"/>
    <x v="30"/>
    <x v="1"/>
    <n v="89809"/>
    <n v="0"/>
    <n v="0"/>
    <x v="7"/>
  </r>
  <r>
    <x v="9"/>
    <x v="6"/>
    <x v="2"/>
    <x v="0"/>
    <x v="30"/>
    <x v="2"/>
    <n v="85537"/>
    <n v="0"/>
    <n v="0"/>
    <x v="7"/>
  </r>
  <r>
    <x v="9"/>
    <x v="6"/>
    <x v="2"/>
    <x v="0"/>
    <x v="30"/>
    <x v="3"/>
    <n v="81349"/>
    <n v="0"/>
    <n v="0"/>
    <x v="7"/>
  </r>
  <r>
    <x v="9"/>
    <x v="6"/>
    <x v="2"/>
    <x v="0"/>
    <x v="30"/>
    <x v="4"/>
    <n v="77237"/>
    <n v="0"/>
    <n v="0"/>
    <x v="7"/>
  </r>
  <r>
    <x v="9"/>
    <x v="6"/>
    <x v="2"/>
    <x v="0"/>
    <x v="30"/>
    <x v="5"/>
    <n v="73218"/>
    <n v="0"/>
    <n v="0"/>
    <x v="7"/>
  </r>
  <r>
    <x v="9"/>
    <x v="6"/>
    <x v="2"/>
    <x v="0"/>
    <x v="30"/>
    <x v="6"/>
    <n v="69278"/>
    <n v="0"/>
    <n v="0"/>
    <x v="7"/>
  </r>
  <r>
    <x v="9"/>
    <x v="6"/>
    <x v="2"/>
    <x v="0"/>
    <x v="30"/>
    <x v="7"/>
    <n v="65407"/>
    <n v="0"/>
    <n v="0"/>
    <x v="7"/>
  </r>
  <r>
    <x v="9"/>
    <x v="6"/>
    <x v="2"/>
    <x v="0"/>
    <x v="30"/>
    <x v="8"/>
    <n v="61606"/>
    <n v="0"/>
    <n v="0"/>
    <x v="7"/>
  </r>
  <r>
    <x v="9"/>
    <x v="6"/>
    <x v="2"/>
    <x v="0"/>
    <x v="30"/>
    <x v="9"/>
    <n v="57865"/>
    <n v="0"/>
    <n v="0"/>
    <x v="7"/>
  </r>
  <r>
    <x v="9"/>
    <x v="6"/>
    <x v="2"/>
    <x v="0"/>
    <x v="30"/>
    <x v="10"/>
    <n v="54171"/>
    <n v="0"/>
    <n v="0"/>
    <x v="7"/>
  </r>
  <r>
    <x v="9"/>
    <x v="6"/>
    <x v="2"/>
    <x v="0"/>
    <x v="30"/>
    <x v="11"/>
    <n v="50531"/>
    <n v="0"/>
    <n v="0"/>
    <x v="7"/>
  </r>
  <r>
    <x v="9"/>
    <x v="6"/>
    <x v="2"/>
    <x v="0"/>
    <x v="30"/>
    <x v="12"/>
    <n v="46956"/>
    <n v="0"/>
    <n v="0"/>
    <x v="7"/>
  </r>
  <r>
    <x v="9"/>
    <x v="6"/>
    <x v="2"/>
    <x v="0"/>
    <x v="30"/>
    <x v="13"/>
    <n v="43445"/>
    <n v="0"/>
    <n v="0"/>
    <x v="7"/>
  </r>
  <r>
    <x v="9"/>
    <x v="6"/>
    <x v="2"/>
    <x v="0"/>
    <x v="30"/>
    <x v="14"/>
    <n v="39996"/>
    <n v="0"/>
    <n v="0"/>
    <x v="7"/>
  </r>
  <r>
    <x v="9"/>
    <x v="6"/>
    <x v="2"/>
    <x v="0"/>
    <x v="30"/>
    <x v="15"/>
    <n v="36611"/>
    <n v="0"/>
    <n v="0"/>
    <x v="7"/>
  </r>
  <r>
    <x v="9"/>
    <x v="6"/>
    <x v="2"/>
    <x v="0"/>
    <x v="30"/>
    <x v="16"/>
    <n v="33287"/>
    <n v="0"/>
    <n v="0"/>
    <x v="7"/>
  </r>
  <r>
    <x v="9"/>
    <x v="6"/>
    <x v="2"/>
    <x v="0"/>
    <x v="30"/>
    <x v="17"/>
    <n v="30020"/>
    <n v="0"/>
    <n v="0"/>
    <x v="7"/>
  </r>
  <r>
    <x v="9"/>
    <x v="6"/>
    <x v="2"/>
    <x v="0"/>
    <x v="30"/>
    <x v="18"/>
    <n v="26805"/>
    <n v="0"/>
    <n v="0"/>
    <x v="7"/>
  </r>
  <r>
    <x v="9"/>
    <x v="6"/>
    <x v="2"/>
    <x v="0"/>
    <x v="30"/>
    <x v="19"/>
    <n v="23646"/>
    <n v="0"/>
    <n v="0"/>
    <x v="7"/>
  </r>
  <r>
    <x v="9"/>
    <x v="6"/>
    <x v="2"/>
    <x v="0"/>
    <x v="30"/>
    <x v="20"/>
    <n v="20533"/>
    <n v="0"/>
    <n v="0"/>
    <x v="7"/>
  </r>
  <r>
    <x v="9"/>
    <x v="6"/>
    <x v="2"/>
    <x v="0"/>
    <x v="30"/>
    <x v="21"/>
    <n v="17478"/>
    <n v="0"/>
    <n v="0"/>
    <x v="7"/>
  </r>
  <r>
    <x v="9"/>
    <x v="6"/>
    <x v="2"/>
    <x v="0"/>
    <x v="30"/>
    <x v="22"/>
    <n v="14476"/>
    <n v="0"/>
    <n v="0"/>
    <x v="7"/>
  </r>
  <r>
    <x v="9"/>
    <x v="6"/>
    <x v="2"/>
    <x v="0"/>
    <x v="30"/>
    <x v="23"/>
    <n v="11531"/>
    <n v="0"/>
    <n v="0"/>
    <x v="7"/>
  </r>
  <r>
    <x v="9"/>
    <x v="6"/>
    <x v="2"/>
    <x v="0"/>
    <x v="30"/>
    <x v="24"/>
    <n v="8638"/>
    <n v="0"/>
    <n v="0"/>
    <x v="7"/>
  </r>
  <r>
    <x v="9"/>
    <x v="6"/>
    <x v="2"/>
    <x v="0"/>
    <x v="30"/>
    <x v="25"/>
    <n v="5796"/>
    <n v="0"/>
    <n v="0"/>
    <x v="7"/>
  </r>
  <r>
    <x v="9"/>
    <x v="6"/>
    <x v="2"/>
    <x v="0"/>
    <x v="30"/>
    <x v="26"/>
    <n v="3005"/>
    <n v="0"/>
    <n v="0"/>
    <x v="7"/>
  </r>
  <r>
    <x v="9"/>
    <x v="6"/>
    <x v="2"/>
    <x v="0"/>
    <x v="30"/>
    <x v="27"/>
    <n v="269"/>
    <n v="0"/>
    <n v="0"/>
    <x v="7"/>
  </r>
  <r>
    <x v="9"/>
    <x v="6"/>
    <x v="2"/>
    <x v="0"/>
    <x v="30"/>
    <x v="28"/>
    <n v="262"/>
    <n v="0"/>
    <n v="0"/>
    <x v="7"/>
  </r>
  <r>
    <x v="9"/>
    <x v="6"/>
    <x v="2"/>
    <x v="0"/>
    <x v="30"/>
    <x v="29"/>
    <n v="257"/>
    <n v="0"/>
    <n v="0"/>
    <x v="7"/>
  </r>
  <r>
    <x v="9"/>
    <x v="6"/>
    <x v="2"/>
    <x v="0"/>
    <x v="30"/>
    <x v="30"/>
    <n v="253"/>
    <n v="0"/>
    <n v="0"/>
    <x v="7"/>
  </r>
  <r>
    <x v="9"/>
    <x v="7"/>
    <x v="0"/>
    <x v="0"/>
    <x v="30"/>
    <x v="0"/>
    <n v="1239688"/>
    <n v="0"/>
    <n v="0"/>
    <x v="7"/>
  </r>
  <r>
    <x v="9"/>
    <x v="7"/>
    <x v="0"/>
    <x v="0"/>
    <x v="30"/>
    <x v="1"/>
    <n v="1182902"/>
    <n v="0"/>
    <n v="0"/>
    <x v="7"/>
  </r>
  <r>
    <x v="9"/>
    <x v="7"/>
    <x v="0"/>
    <x v="0"/>
    <x v="30"/>
    <x v="2"/>
    <n v="1124629"/>
    <n v="0"/>
    <n v="0"/>
    <x v="7"/>
  </r>
  <r>
    <x v="9"/>
    <x v="7"/>
    <x v="0"/>
    <x v="0"/>
    <x v="30"/>
    <x v="3"/>
    <n v="1066416"/>
    <n v="0"/>
    <n v="0"/>
    <x v="7"/>
  </r>
  <r>
    <x v="9"/>
    <x v="7"/>
    <x v="0"/>
    <x v="0"/>
    <x v="30"/>
    <x v="4"/>
    <n v="1008204"/>
    <n v="0"/>
    <n v="0"/>
    <x v="7"/>
  </r>
  <r>
    <x v="9"/>
    <x v="7"/>
    <x v="0"/>
    <x v="0"/>
    <x v="30"/>
    <x v="5"/>
    <n v="949982"/>
    <n v="0"/>
    <n v="0"/>
    <x v="7"/>
  </r>
  <r>
    <x v="9"/>
    <x v="7"/>
    <x v="0"/>
    <x v="0"/>
    <x v="30"/>
    <x v="6"/>
    <n v="891740"/>
    <n v="0"/>
    <n v="0"/>
    <x v="7"/>
  </r>
  <r>
    <x v="9"/>
    <x v="7"/>
    <x v="0"/>
    <x v="0"/>
    <x v="30"/>
    <x v="7"/>
    <n v="833506"/>
    <n v="0"/>
    <n v="0"/>
    <x v="7"/>
  </r>
  <r>
    <x v="9"/>
    <x v="7"/>
    <x v="0"/>
    <x v="0"/>
    <x v="30"/>
    <x v="8"/>
    <n v="775284"/>
    <n v="0"/>
    <n v="0"/>
    <x v="7"/>
  </r>
  <r>
    <x v="9"/>
    <x v="7"/>
    <x v="0"/>
    <x v="0"/>
    <x v="30"/>
    <x v="9"/>
    <n v="717058"/>
    <n v="0"/>
    <n v="0"/>
    <x v="7"/>
  </r>
  <r>
    <x v="9"/>
    <x v="7"/>
    <x v="0"/>
    <x v="0"/>
    <x v="30"/>
    <x v="10"/>
    <n v="658662"/>
    <n v="0"/>
    <n v="0"/>
    <x v="7"/>
  </r>
  <r>
    <x v="9"/>
    <x v="7"/>
    <x v="0"/>
    <x v="0"/>
    <x v="30"/>
    <x v="11"/>
    <n v="600256"/>
    <n v="0"/>
    <n v="0"/>
    <x v="7"/>
  </r>
  <r>
    <x v="9"/>
    <x v="7"/>
    <x v="0"/>
    <x v="0"/>
    <x v="30"/>
    <x v="12"/>
    <n v="541834"/>
    <n v="0"/>
    <n v="0"/>
    <x v="7"/>
  </r>
  <r>
    <x v="9"/>
    <x v="7"/>
    <x v="0"/>
    <x v="0"/>
    <x v="30"/>
    <x v="13"/>
    <n v="483402"/>
    <n v="0"/>
    <n v="0"/>
    <x v="7"/>
  </r>
  <r>
    <x v="9"/>
    <x v="7"/>
    <x v="0"/>
    <x v="0"/>
    <x v="30"/>
    <x v="14"/>
    <n v="424988"/>
    <n v="0"/>
    <n v="0"/>
    <x v="7"/>
  </r>
  <r>
    <x v="9"/>
    <x v="7"/>
    <x v="0"/>
    <x v="0"/>
    <x v="30"/>
    <x v="15"/>
    <n v="366594"/>
    <n v="0"/>
    <n v="0"/>
    <x v="7"/>
  </r>
  <r>
    <x v="9"/>
    <x v="7"/>
    <x v="0"/>
    <x v="0"/>
    <x v="30"/>
    <x v="16"/>
    <n v="308202"/>
    <n v="0"/>
    <n v="0"/>
    <x v="7"/>
  </r>
  <r>
    <x v="9"/>
    <x v="7"/>
    <x v="0"/>
    <x v="0"/>
    <x v="30"/>
    <x v="17"/>
    <n v="249801"/>
    <n v="0"/>
    <n v="0"/>
    <x v="7"/>
  </r>
  <r>
    <x v="9"/>
    <x v="7"/>
    <x v="0"/>
    <x v="0"/>
    <x v="30"/>
    <x v="18"/>
    <n v="191376"/>
    <n v="0"/>
    <n v="0"/>
    <x v="7"/>
  </r>
  <r>
    <x v="9"/>
    <x v="7"/>
    <x v="0"/>
    <x v="0"/>
    <x v="30"/>
    <x v="19"/>
    <n v="132864"/>
    <n v="0"/>
    <n v="0"/>
    <x v="7"/>
  </r>
  <r>
    <x v="9"/>
    <x v="7"/>
    <x v="0"/>
    <x v="0"/>
    <x v="30"/>
    <x v="20"/>
    <n v="74243"/>
    <n v="0"/>
    <n v="0"/>
    <x v="7"/>
  </r>
  <r>
    <x v="9"/>
    <x v="7"/>
    <x v="0"/>
    <x v="0"/>
    <x v="30"/>
    <x v="21"/>
    <n v="15617"/>
    <n v="0"/>
    <n v="0"/>
    <x v="7"/>
  </r>
  <r>
    <x v="9"/>
    <x v="7"/>
    <x v="0"/>
    <x v="0"/>
    <x v="30"/>
    <x v="22"/>
    <n v="3113"/>
    <n v="0"/>
    <n v="0"/>
    <x v="7"/>
  </r>
  <r>
    <x v="9"/>
    <x v="7"/>
    <x v="0"/>
    <x v="0"/>
    <x v="30"/>
    <x v="23"/>
    <n v="2985"/>
    <n v="0"/>
    <n v="0"/>
    <x v="7"/>
  </r>
  <r>
    <x v="9"/>
    <x v="7"/>
    <x v="0"/>
    <x v="0"/>
    <x v="30"/>
    <x v="24"/>
    <n v="2877"/>
    <n v="0"/>
    <n v="0"/>
    <x v="7"/>
  </r>
  <r>
    <x v="9"/>
    <x v="7"/>
    <x v="0"/>
    <x v="0"/>
    <x v="30"/>
    <x v="25"/>
    <n v="2776"/>
    <n v="0"/>
    <n v="0"/>
    <x v="7"/>
  </r>
  <r>
    <x v="9"/>
    <x v="7"/>
    <x v="0"/>
    <x v="0"/>
    <x v="30"/>
    <x v="26"/>
    <n v="2683"/>
    <n v="0"/>
    <n v="0"/>
    <x v="7"/>
  </r>
  <r>
    <x v="9"/>
    <x v="7"/>
    <x v="0"/>
    <x v="0"/>
    <x v="30"/>
    <x v="27"/>
    <n v="2597"/>
    <n v="0"/>
    <n v="0"/>
    <x v="7"/>
  </r>
  <r>
    <x v="9"/>
    <x v="7"/>
    <x v="0"/>
    <x v="0"/>
    <x v="30"/>
    <x v="28"/>
    <n v="2520"/>
    <n v="0"/>
    <n v="0"/>
    <x v="7"/>
  </r>
  <r>
    <x v="9"/>
    <x v="7"/>
    <x v="0"/>
    <x v="0"/>
    <x v="30"/>
    <x v="29"/>
    <n v="2449"/>
    <n v="0"/>
    <n v="0"/>
    <x v="7"/>
  </r>
  <r>
    <x v="9"/>
    <x v="7"/>
    <x v="0"/>
    <x v="0"/>
    <x v="30"/>
    <x v="30"/>
    <n v="2383"/>
    <n v="0"/>
    <n v="0"/>
    <x v="7"/>
  </r>
  <r>
    <x v="9"/>
    <x v="7"/>
    <x v="1"/>
    <x v="0"/>
    <x v="30"/>
    <x v="0"/>
    <n v="131323"/>
    <n v="0"/>
    <n v="0"/>
    <x v="7"/>
  </r>
  <r>
    <x v="9"/>
    <x v="7"/>
    <x v="1"/>
    <x v="0"/>
    <x v="30"/>
    <x v="1"/>
    <n v="125314"/>
    <n v="0"/>
    <n v="0"/>
    <x v="7"/>
  </r>
  <r>
    <x v="9"/>
    <x v="7"/>
    <x v="1"/>
    <x v="0"/>
    <x v="30"/>
    <x v="2"/>
    <n v="119147"/>
    <n v="0"/>
    <n v="0"/>
    <x v="7"/>
  </r>
  <r>
    <x v="9"/>
    <x v="7"/>
    <x v="1"/>
    <x v="0"/>
    <x v="30"/>
    <x v="3"/>
    <n v="112987"/>
    <n v="0"/>
    <n v="0"/>
    <x v="7"/>
  </r>
  <r>
    <x v="9"/>
    <x v="7"/>
    <x v="1"/>
    <x v="0"/>
    <x v="30"/>
    <x v="4"/>
    <n v="106825"/>
    <n v="0"/>
    <n v="0"/>
    <x v="7"/>
  </r>
  <r>
    <x v="9"/>
    <x v="7"/>
    <x v="1"/>
    <x v="0"/>
    <x v="30"/>
    <x v="5"/>
    <n v="100662"/>
    <n v="0"/>
    <n v="0"/>
    <x v="7"/>
  </r>
  <r>
    <x v="9"/>
    <x v="7"/>
    <x v="1"/>
    <x v="0"/>
    <x v="30"/>
    <x v="6"/>
    <n v="94497"/>
    <n v="0"/>
    <n v="0"/>
    <x v="7"/>
  </r>
  <r>
    <x v="9"/>
    <x v="7"/>
    <x v="1"/>
    <x v="0"/>
    <x v="30"/>
    <x v="7"/>
    <n v="88332"/>
    <n v="0"/>
    <n v="0"/>
    <x v="7"/>
  </r>
  <r>
    <x v="9"/>
    <x v="7"/>
    <x v="1"/>
    <x v="0"/>
    <x v="30"/>
    <x v="8"/>
    <n v="82169"/>
    <n v="0"/>
    <n v="0"/>
    <x v="7"/>
  </r>
  <r>
    <x v="9"/>
    <x v="7"/>
    <x v="1"/>
    <x v="0"/>
    <x v="30"/>
    <x v="9"/>
    <n v="76006"/>
    <n v="0"/>
    <n v="0"/>
    <x v="7"/>
  </r>
  <r>
    <x v="9"/>
    <x v="7"/>
    <x v="1"/>
    <x v="0"/>
    <x v="30"/>
    <x v="10"/>
    <n v="69823"/>
    <n v="0"/>
    <n v="0"/>
    <x v="7"/>
  </r>
  <r>
    <x v="9"/>
    <x v="7"/>
    <x v="1"/>
    <x v="0"/>
    <x v="30"/>
    <x v="11"/>
    <n v="63640"/>
    <n v="0"/>
    <n v="0"/>
    <x v="7"/>
  </r>
  <r>
    <x v="9"/>
    <x v="7"/>
    <x v="1"/>
    <x v="0"/>
    <x v="30"/>
    <x v="12"/>
    <n v="57454"/>
    <n v="0"/>
    <n v="0"/>
    <x v="7"/>
  </r>
  <r>
    <x v="9"/>
    <x v="7"/>
    <x v="1"/>
    <x v="0"/>
    <x v="30"/>
    <x v="13"/>
    <n v="51266"/>
    <n v="0"/>
    <n v="0"/>
    <x v="7"/>
  </r>
  <r>
    <x v="9"/>
    <x v="7"/>
    <x v="1"/>
    <x v="0"/>
    <x v="30"/>
    <x v="14"/>
    <n v="45081"/>
    <n v="0"/>
    <n v="0"/>
    <x v="7"/>
  </r>
  <r>
    <x v="9"/>
    <x v="7"/>
    <x v="1"/>
    <x v="0"/>
    <x v="30"/>
    <x v="15"/>
    <n v="38899"/>
    <n v="0"/>
    <n v="0"/>
    <x v="7"/>
  </r>
  <r>
    <x v="9"/>
    <x v="7"/>
    <x v="1"/>
    <x v="0"/>
    <x v="30"/>
    <x v="16"/>
    <n v="32716"/>
    <n v="0"/>
    <n v="0"/>
    <x v="7"/>
  </r>
  <r>
    <x v="9"/>
    <x v="7"/>
    <x v="1"/>
    <x v="0"/>
    <x v="30"/>
    <x v="17"/>
    <n v="26532"/>
    <n v="0"/>
    <n v="0"/>
    <x v="7"/>
  </r>
  <r>
    <x v="9"/>
    <x v="7"/>
    <x v="1"/>
    <x v="0"/>
    <x v="30"/>
    <x v="18"/>
    <n v="20345"/>
    <n v="0"/>
    <n v="0"/>
    <x v="7"/>
  </r>
  <r>
    <x v="9"/>
    <x v="7"/>
    <x v="1"/>
    <x v="0"/>
    <x v="30"/>
    <x v="19"/>
    <n v="14147"/>
    <n v="0"/>
    <n v="0"/>
    <x v="7"/>
  </r>
  <r>
    <x v="9"/>
    <x v="7"/>
    <x v="1"/>
    <x v="0"/>
    <x v="30"/>
    <x v="20"/>
    <n v="7935"/>
    <n v="0"/>
    <n v="0"/>
    <x v="7"/>
  </r>
  <r>
    <x v="9"/>
    <x v="7"/>
    <x v="1"/>
    <x v="0"/>
    <x v="30"/>
    <x v="21"/>
    <n v="1723"/>
    <n v="0"/>
    <n v="0"/>
    <x v="7"/>
  </r>
  <r>
    <x v="9"/>
    <x v="7"/>
    <x v="1"/>
    <x v="0"/>
    <x v="30"/>
    <x v="22"/>
    <n v="396"/>
    <n v="0"/>
    <n v="0"/>
    <x v="7"/>
  </r>
  <r>
    <x v="9"/>
    <x v="7"/>
    <x v="1"/>
    <x v="0"/>
    <x v="30"/>
    <x v="23"/>
    <n v="381"/>
    <n v="0"/>
    <n v="0"/>
    <x v="7"/>
  </r>
  <r>
    <x v="9"/>
    <x v="7"/>
    <x v="1"/>
    <x v="0"/>
    <x v="30"/>
    <x v="24"/>
    <n v="368"/>
    <n v="0"/>
    <n v="0"/>
    <x v="7"/>
  </r>
  <r>
    <x v="9"/>
    <x v="7"/>
    <x v="1"/>
    <x v="0"/>
    <x v="30"/>
    <x v="25"/>
    <n v="356"/>
    <n v="0"/>
    <n v="0"/>
    <x v="7"/>
  </r>
  <r>
    <x v="9"/>
    <x v="7"/>
    <x v="1"/>
    <x v="0"/>
    <x v="30"/>
    <x v="26"/>
    <n v="345"/>
    <n v="0"/>
    <n v="0"/>
    <x v="7"/>
  </r>
  <r>
    <x v="9"/>
    <x v="7"/>
    <x v="1"/>
    <x v="0"/>
    <x v="30"/>
    <x v="27"/>
    <n v="334"/>
    <n v="0"/>
    <n v="0"/>
    <x v="7"/>
  </r>
  <r>
    <x v="9"/>
    <x v="7"/>
    <x v="1"/>
    <x v="0"/>
    <x v="30"/>
    <x v="28"/>
    <n v="325"/>
    <n v="0"/>
    <n v="0"/>
    <x v="7"/>
  </r>
  <r>
    <x v="9"/>
    <x v="7"/>
    <x v="1"/>
    <x v="0"/>
    <x v="30"/>
    <x v="29"/>
    <n v="316"/>
    <n v="0"/>
    <n v="0"/>
    <x v="7"/>
  </r>
  <r>
    <x v="9"/>
    <x v="7"/>
    <x v="1"/>
    <x v="0"/>
    <x v="30"/>
    <x v="30"/>
    <n v="308"/>
    <n v="0"/>
    <n v="0"/>
    <x v="7"/>
  </r>
  <r>
    <x v="9"/>
    <x v="7"/>
    <x v="2"/>
    <x v="0"/>
    <x v="30"/>
    <x v="0"/>
    <n v="56194"/>
    <n v="0"/>
    <n v="0"/>
    <x v="7"/>
  </r>
  <r>
    <x v="9"/>
    <x v="7"/>
    <x v="2"/>
    <x v="0"/>
    <x v="30"/>
    <x v="1"/>
    <n v="53661"/>
    <n v="0"/>
    <n v="0"/>
    <x v="7"/>
  </r>
  <r>
    <x v="9"/>
    <x v="7"/>
    <x v="2"/>
    <x v="0"/>
    <x v="30"/>
    <x v="2"/>
    <n v="51110"/>
    <n v="0"/>
    <n v="0"/>
    <x v="7"/>
  </r>
  <r>
    <x v="9"/>
    <x v="7"/>
    <x v="2"/>
    <x v="0"/>
    <x v="30"/>
    <x v="3"/>
    <n v="48607"/>
    <n v="0"/>
    <n v="0"/>
    <x v="7"/>
  </r>
  <r>
    <x v="9"/>
    <x v="7"/>
    <x v="2"/>
    <x v="0"/>
    <x v="30"/>
    <x v="4"/>
    <n v="46148"/>
    <n v="0"/>
    <n v="0"/>
    <x v="7"/>
  </r>
  <r>
    <x v="9"/>
    <x v="7"/>
    <x v="2"/>
    <x v="0"/>
    <x v="30"/>
    <x v="5"/>
    <n v="43733"/>
    <n v="0"/>
    <n v="0"/>
    <x v="7"/>
  </r>
  <r>
    <x v="9"/>
    <x v="7"/>
    <x v="2"/>
    <x v="0"/>
    <x v="30"/>
    <x v="6"/>
    <n v="41361"/>
    <n v="0"/>
    <n v="0"/>
    <x v="7"/>
  </r>
  <r>
    <x v="9"/>
    <x v="7"/>
    <x v="2"/>
    <x v="0"/>
    <x v="30"/>
    <x v="7"/>
    <n v="39032"/>
    <n v="0"/>
    <n v="0"/>
    <x v="7"/>
  </r>
  <r>
    <x v="9"/>
    <x v="7"/>
    <x v="2"/>
    <x v="0"/>
    <x v="30"/>
    <x v="8"/>
    <n v="36744"/>
    <n v="0"/>
    <n v="0"/>
    <x v="7"/>
  </r>
  <r>
    <x v="9"/>
    <x v="7"/>
    <x v="2"/>
    <x v="0"/>
    <x v="30"/>
    <x v="9"/>
    <n v="34498"/>
    <n v="0"/>
    <n v="0"/>
    <x v="7"/>
  </r>
  <r>
    <x v="9"/>
    <x v="7"/>
    <x v="2"/>
    <x v="0"/>
    <x v="30"/>
    <x v="10"/>
    <n v="32286"/>
    <n v="0"/>
    <n v="0"/>
    <x v="7"/>
  </r>
  <r>
    <x v="9"/>
    <x v="7"/>
    <x v="2"/>
    <x v="0"/>
    <x v="30"/>
    <x v="11"/>
    <n v="30111"/>
    <n v="0"/>
    <n v="0"/>
    <x v="7"/>
  </r>
  <r>
    <x v="9"/>
    <x v="7"/>
    <x v="2"/>
    <x v="0"/>
    <x v="30"/>
    <x v="12"/>
    <n v="27974"/>
    <n v="0"/>
    <n v="0"/>
    <x v="7"/>
  </r>
  <r>
    <x v="9"/>
    <x v="7"/>
    <x v="2"/>
    <x v="0"/>
    <x v="30"/>
    <x v="13"/>
    <n v="25875"/>
    <n v="0"/>
    <n v="0"/>
    <x v="7"/>
  </r>
  <r>
    <x v="9"/>
    <x v="7"/>
    <x v="2"/>
    <x v="0"/>
    <x v="30"/>
    <x v="14"/>
    <n v="23813"/>
    <n v="0"/>
    <n v="0"/>
    <x v="7"/>
  </r>
  <r>
    <x v="9"/>
    <x v="7"/>
    <x v="2"/>
    <x v="0"/>
    <x v="30"/>
    <x v="15"/>
    <n v="21789"/>
    <n v="0"/>
    <n v="0"/>
    <x v="7"/>
  </r>
  <r>
    <x v="9"/>
    <x v="7"/>
    <x v="2"/>
    <x v="0"/>
    <x v="30"/>
    <x v="16"/>
    <n v="19800"/>
    <n v="0"/>
    <n v="0"/>
    <x v="7"/>
  </r>
  <r>
    <x v="9"/>
    <x v="7"/>
    <x v="2"/>
    <x v="0"/>
    <x v="30"/>
    <x v="17"/>
    <n v="17847"/>
    <n v="0"/>
    <n v="0"/>
    <x v="7"/>
  </r>
  <r>
    <x v="9"/>
    <x v="7"/>
    <x v="2"/>
    <x v="0"/>
    <x v="30"/>
    <x v="18"/>
    <n v="15927"/>
    <n v="0"/>
    <n v="0"/>
    <x v="7"/>
  </r>
  <r>
    <x v="9"/>
    <x v="7"/>
    <x v="2"/>
    <x v="0"/>
    <x v="30"/>
    <x v="19"/>
    <n v="14039"/>
    <n v="0"/>
    <n v="0"/>
    <x v="7"/>
  </r>
  <r>
    <x v="9"/>
    <x v="7"/>
    <x v="2"/>
    <x v="0"/>
    <x v="30"/>
    <x v="20"/>
    <n v="12181"/>
    <n v="0"/>
    <n v="0"/>
    <x v="7"/>
  </r>
  <r>
    <x v="9"/>
    <x v="7"/>
    <x v="2"/>
    <x v="0"/>
    <x v="30"/>
    <x v="21"/>
    <n v="10356"/>
    <n v="0"/>
    <n v="0"/>
    <x v="7"/>
  </r>
  <r>
    <x v="9"/>
    <x v="7"/>
    <x v="2"/>
    <x v="0"/>
    <x v="30"/>
    <x v="22"/>
    <n v="8564"/>
    <n v="0"/>
    <n v="0"/>
    <x v="7"/>
  </r>
  <r>
    <x v="9"/>
    <x v="7"/>
    <x v="2"/>
    <x v="0"/>
    <x v="30"/>
    <x v="23"/>
    <n v="6805"/>
    <n v="0"/>
    <n v="0"/>
    <x v="7"/>
  </r>
  <r>
    <x v="9"/>
    <x v="7"/>
    <x v="2"/>
    <x v="0"/>
    <x v="30"/>
    <x v="24"/>
    <n v="5078"/>
    <n v="0"/>
    <n v="0"/>
    <x v="7"/>
  </r>
  <r>
    <x v="9"/>
    <x v="7"/>
    <x v="2"/>
    <x v="0"/>
    <x v="30"/>
    <x v="25"/>
    <n v="3382"/>
    <n v="0"/>
    <n v="0"/>
    <x v="7"/>
  </r>
  <r>
    <x v="9"/>
    <x v="7"/>
    <x v="2"/>
    <x v="0"/>
    <x v="30"/>
    <x v="26"/>
    <n v="1716"/>
    <n v="0"/>
    <n v="0"/>
    <x v="7"/>
  </r>
  <r>
    <x v="9"/>
    <x v="7"/>
    <x v="2"/>
    <x v="0"/>
    <x v="30"/>
    <x v="27"/>
    <n v="82"/>
    <n v="0"/>
    <n v="0"/>
    <x v="7"/>
  </r>
  <r>
    <x v="9"/>
    <x v="7"/>
    <x v="2"/>
    <x v="0"/>
    <x v="30"/>
    <x v="28"/>
    <n v="79"/>
    <n v="0"/>
    <n v="0"/>
    <x v="7"/>
  </r>
  <r>
    <x v="9"/>
    <x v="7"/>
    <x v="2"/>
    <x v="0"/>
    <x v="30"/>
    <x v="29"/>
    <n v="76"/>
    <n v="0"/>
    <n v="0"/>
    <x v="7"/>
  </r>
  <r>
    <x v="9"/>
    <x v="7"/>
    <x v="2"/>
    <x v="0"/>
    <x v="30"/>
    <x v="30"/>
    <n v="73"/>
    <n v="0"/>
    <n v="0"/>
    <x v="7"/>
  </r>
  <r>
    <x v="9"/>
    <x v="8"/>
    <x v="0"/>
    <x v="0"/>
    <x v="30"/>
    <x v="0"/>
    <n v="2287275"/>
    <n v="0"/>
    <n v="0"/>
    <x v="7"/>
  </r>
  <r>
    <x v="9"/>
    <x v="8"/>
    <x v="0"/>
    <x v="0"/>
    <x v="30"/>
    <x v="1"/>
    <n v="2179660"/>
    <n v="0"/>
    <n v="0"/>
    <x v="7"/>
  </r>
  <r>
    <x v="9"/>
    <x v="8"/>
    <x v="0"/>
    <x v="0"/>
    <x v="30"/>
    <x v="2"/>
    <n v="2071835"/>
    <n v="0"/>
    <n v="0"/>
    <x v="7"/>
  </r>
  <r>
    <x v="9"/>
    <x v="8"/>
    <x v="0"/>
    <x v="0"/>
    <x v="30"/>
    <x v="3"/>
    <n v="1964008"/>
    <n v="0"/>
    <n v="0"/>
    <x v="7"/>
  </r>
  <r>
    <x v="9"/>
    <x v="8"/>
    <x v="0"/>
    <x v="0"/>
    <x v="30"/>
    <x v="4"/>
    <n v="1856172"/>
    <n v="0"/>
    <n v="0"/>
    <x v="7"/>
  </r>
  <r>
    <x v="9"/>
    <x v="8"/>
    <x v="0"/>
    <x v="0"/>
    <x v="30"/>
    <x v="5"/>
    <n v="1748343"/>
    <n v="0"/>
    <n v="0"/>
    <x v="7"/>
  </r>
  <r>
    <x v="9"/>
    <x v="8"/>
    <x v="0"/>
    <x v="0"/>
    <x v="30"/>
    <x v="6"/>
    <n v="1640515"/>
    <n v="0"/>
    <n v="0"/>
    <x v="7"/>
  </r>
  <r>
    <x v="9"/>
    <x v="8"/>
    <x v="0"/>
    <x v="0"/>
    <x v="30"/>
    <x v="7"/>
    <n v="1532696"/>
    <n v="0"/>
    <n v="0"/>
    <x v="7"/>
  </r>
  <r>
    <x v="9"/>
    <x v="8"/>
    <x v="0"/>
    <x v="0"/>
    <x v="30"/>
    <x v="8"/>
    <n v="1424891"/>
    <n v="0"/>
    <n v="0"/>
    <x v="7"/>
  </r>
  <r>
    <x v="9"/>
    <x v="8"/>
    <x v="0"/>
    <x v="0"/>
    <x v="30"/>
    <x v="9"/>
    <n v="1317086"/>
    <n v="0"/>
    <n v="0"/>
    <x v="7"/>
  </r>
  <r>
    <x v="9"/>
    <x v="8"/>
    <x v="0"/>
    <x v="0"/>
    <x v="30"/>
    <x v="10"/>
    <n v="1209259"/>
    <n v="0"/>
    <n v="0"/>
    <x v="7"/>
  </r>
  <r>
    <x v="9"/>
    <x v="8"/>
    <x v="0"/>
    <x v="0"/>
    <x v="30"/>
    <x v="11"/>
    <n v="1101430"/>
    <n v="0"/>
    <n v="0"/>
    <x v="7"/>
  </r>
  <r>
    <x v="9"/>
    <x v="8"/>
    <x v="0"/>
    <x v="0"/>
    <x v="30"/>
    <x v="12"/>
    <n v="993601"/>
    <n v="0"/>
    <n v="0"/>
    <x v="7"/>
  </r>
  <r>
    <x v="9"/>
    <x v="8"/>
    <x v="0"/>
    <x v="0"/>
    <x v="30"/>
    <x v="13"/>
    <n v="885771"/>
    <n v="0"/>
    <n v="0"/>
    <x v="7"/>
  </r>
  <r>
    <x v="9"/>
    <x v="8"/>
    <x v="0"/>
    <x v="0"/>
    <x v="30"/>
    <x v="14"/>
    <n v="777938"/>
    <n v="0"/>
    <n v="0"/>
    <x v="7"/>
  </r>
  <r>
    <x v="9"/>
    <x v="8"/>
    <x v="0"/>
    <x v="0"/>
    <x v="30"/>
    <x v="15"/>
    <n v="670102"/>
    <n v="0"/>
    <n v="0"/>
    <x v="7"/>
  </r>
  <r>
    <x v="9"/>
    <x v="8"/>
    <x v="0"/>
    <x v="0"/>
    <x v="30"/>
    <x v="16"/>
    <n v="562266"/>
    <n v="0"/>
    <n v="0"/>
    <x v="7"/>
  </r>
  <r>
    <x v="9"/>
    <x v="8"/>
    <x v="0"/>
    <x v="0"/>
    <x v="30"/>
    <x v="17"/>
    <n v="454429"/>
    <n v="0"/>
    <n v="0"/>
    <x v="7"/>
  </r>
  <r>
    <x v="9"/>
    <x v="8"/>
    <x v="0"/>
    <x v="0"/>
    <x v="30"/>
    <x v="18"/>
    <n v="346591"/>
    <n v="0"/>
    <n v="0"/>
    <x v="7"/>
  </r>
  <r>
    <x v="9"/>
    <x v="8"/>
    <x v="0"/>
    <x v="0"/>
    <x v="30"/>
    <x v="19"/>
    <n v="238750"/>
    <n v="0"/>
    <n v="0"/>
    <x v="7"/>
  </r>
  <r>
    <x v="9"/>
    <x v="8"/>
    <x v="0"/>
    <x v="0"/>
    <x v="30"/>
    <x v="20"/>
    <n v="130897"/>
    <n v="0"/>
    <n v="0"/>
    <x v="7"/>
  </r>
  <r>
    <x v="9"/>
    <x v="8"/>
    <x v="0"/>
    <x v="0"/>
    <x v="30"/>
    <x v="21"/>
    <n v="23042"/>
    <n v="0"/>
    <n v="0"/>
    <x v="7"/>
  </r>
  <r>
    <x v="9"/>
    <x v="8"/>
    <x v="0"/>
    <x v="0"/>
    <x v="30"/>
    <x v="22"/>
    <n v="292"/>
    <n v="0"/>
    <n v="0"/>
    <x v="7"/>
  </r>
  <r>
    <x v="9"/>
    <x v="8"/>
    <x v="0"/>
    <x v="0"/>
    <x v="30"/>
    <x v="23"/>
    <n v="278"/>
    <n v="0"/>
    <n v="0"/>
    <x v="7"/>
  </r>
  <r>
    <x v="9"/>
    <x v="8"/>
    <x v="0"/>
    <x v="0"/>
    <x v="30"/>
    <x v="24"/>
    <n v="266"/>
    <n v="0"/>
    <n v="0"/>
    <x v="7"/>
  </r>
  <r>
    <x v="9"/>
    <x v="8"/>
    <x v="0"/>
    <x v="0"/>
    <x v="30"/>
    <x v="25"/>
    <n v="254"/>
    <n v="0"/>
    <n v="0"/>
    <x v="7"/>
  </r>
  <r>
    <x v="9"/>
    <x v="8"/>
    <x v="0"/>
    <x v="0"/>
    <x v="30"/>
    <x v="26"/>
    <n v="241"/>
    <n v="0"/>
    <n v="0"/>
    <x v="7"/>
  </r>
  <r>
    <x v="9"/>
    <x v="8"/>
    <x v="0"/>
    <x v="0"/>
    <x v="30"/>
    <x v="27"/>
    <n v="228"/>
    <n v="0"/>
    <n v="0"/>
    <x v="7"/>
  </r>
  <r>
    <x v="9"/>
    <x v="8"/>
    <x v="0"/>
    <x v="0"/>
    <x v="30"/>
    <x v="28"/>
    <n v="215"/>
    <n v="0"/>
    <n v="0"/>
    <x v="7"/>
  </r>
  <r>
    <x v="9"/>
    <x v="8"/>
    <x v="0"/>
    <x v="0"/>
    <x v="30"/>
    <x v="29"/>
    <n v="201"/>
    <n v="0"/>
    <n v="0"/>
    <x v="7"/>
  </r>
  <r>
    <x v="9"/>
    <x v="8"/>
    <x v="0"/>
    <x v="0"/>
    <x v="30"/>
    <x v="30"/>
    <n v="189"/>
    <n v="0"/>
    <n v="0"/>
    <x v="7"/>
  </r>
  <r>
    <x v="9"/>
    <x v="8"/>
    <x v="1"/>
    <x v="0"/>
    <x v="30"/>
    <x v="0"/>
    <n v="369657"/>
    <n v="0"/>
    <n v="0"/>
    <x v="7"/>
  </r>
  <r>
    <x v="9"/>
    <x v="8"/>
    <x v="1"/>
    <x v="0"/>
    <x v="30"/>
    <x v="1"/>
    <n v="352266"/>
    <n v="0"/>
    <n v="0"/>
    <x v="7"/>
  </r>
  <r>
    <x v="9"/>
    <x v="8"/>
    <x v="1"/>
    <x v="0"/>
    <x v="30"/>
    <x v="2"/>
    <n v="334840"/>
    <n v="0"/>
    <n v="0"/>
    <x v="7"/>
  </r>
  <r>
    <x v="9"/>
    <x v="8"/>
    <x v="1"/>
    <x v="0"/>
    <x v="30"/>
    <x v="3"/>
    <n v="317414"/>
    <n v="0"/>
    <n v="0"/>
    <x v="7"/>
  </r>
  <r>
    <x v="9"/>
    <x v="8"/>
    <x v="1"/>
    <x v="0"/>
    <x v="30"/>
    <x v="4"/>
    <n v="299986"/>
    <n v="0"/>
    <n v="0"/>
    <x v="7"/>
  </r>
  <r>
    <x v="9"/>
    <x v="8"/>
    <x v="1"/>
    <x v="0"/>
    <x v="30"/>
    <x v="5"/>
    <n v="282559"/>
    <n v="0"/>
    <n v="0"/>
    <x v="7"/>
  </r>
  <r>
    <x v="9"/>
    <x v="8"/>
    <x v="1"/>
    <x v="0"/>
    <x v="30"/>
    <x v="6"/>
    <n v="265133"/>
    <n v="0"/>
    <n v="0"/>
    <x v="7"/>
  </r>
  <r>
    <x v="9"/>
    <x v="8"/>
    <x v="1"/>
    <x v="0"/>
    <x v="30"/>
    <x v="7"/>
    <n v="247708"/>
    <n v="0"/>
    <n v="0"/>
    <x v="7"/>
  </r>
  <r>
    <x v="9"/>
    <x v="8"/>
    <x v="1"/>
    <x v="0"/>
    <x v="30"/>
    <x v="8"/>
    <n v="230286"/>
    <n v="0"/>
    <n v="0"/>
    <x v="7"/>
  </r>
  <r>
    <x v="9"/>
    <x v="8"/>
    <x v="1"/>
    <x v="0"/>
    <x v="30"/>
    <x v="9"/>
    <n v="212863"/>
    <n v="0"/>
    <n v="0"/>
    <x v="7"/>
  </r>
  <r>
    <x v="9"/>
    <x v="8"/>
    <x v="1"/>
    <x v="0"/>
    <x v="30"/>
    <x v="10"/>
    <n v="195437"/>
    <n v="0"/>
    <n v="0"/>
    <x v="7"/>
  </r>
  <r>
    <x v="9"/>
    <x v="8"/>
    <x v="1"/>
    <x v="0"/>
    <x v="30"/>
    <x v="11"/>
    <n v="178011"/>
    <n v="0"/>
    <n v="0"/>
    <x v="7"/>
  </r>
  <r>
    <x v="9"/>
    <x v="8"/>
    <x v="1"/>
    <x v="0"/>
    <x v="30"/>
    <x v="12"/>
    <n v="160584"/>
    <n v="0"/>
    <n v="0"/>
    <x v="7"/>
  </r>
  <r>
    <x v="9"/>
    <x v="8"/>
    <x v="1"/>
    <x v="0"/>
    <x v="30"/>
    <x v="13"/>
    <n v="143158"/>
    <n v="0"/>
    <n v="0"/>
    <x v="7"/>
  </r>
  <r>
    <x v="9"/>
    <x v="8"/>
    <x v="1"/>
    <x v="0"/>
    <x v="30"/>
    <x v="14"/>
    <n v="125730"/>
    <n v="0"/>
    <n v="0"/>
    <x v="7"/>
  </r>
  <r>
    <x v="9"/>
    <x v="8"/>
    <x v="1"/>
    <x v="0"/>
    <x v="30"/>
    <x v="15"/>
    <n v="108303"/>
    <n v="0"/>
    <n v="0"/>
    <x v="7"/>
  </r>
  <r>
    <x v="9"/>
    <x v="8"/>
    <x v="1"/>
    <x v="0"/>
    <x v="30"/>
    <x v="16"/>
    <n v="90875"/>
    <n v="0"/>
    <n v="0"/>
    <x v="7"/>
  </r>
  <r>
    <x v="9"/>
    <x v="8"/>
    <x v="1"/>
    <x v="0"/>
    <x v="30"/>
    <x v="17"/>
    <n v="73447"/>
    <n v="0"/>
    <n v="0"/>
    <x v="7"/>
  </r>
  <r>
    <x v="9"/>
    <x v="8"/>
    <x v="1"/>
    <x v="0"/>
    <x v="30"/>
    <x v="18"/>
    <n v="56019"/>
    <n v="0"/>
    <n v="0"/>
    <x v="7"/>
  </r>
  <r>
    <x v="9"/>
    <x v="8"/>
    <x v="1"/>
    <x v="0"/>
    <x v="30"/>
    <x v="19"/>
    <n v="38590"/>
    <n v="0"/>
    <n v="0"/>
    <x v="7"/>
  </r>
  <r>
    <x v="9"/>
    <x v="8"/>
    <x v="1"/>
    <x v="0"/>
    <x v="30"/>
    <x v="20"/>
    <n v="21160"/>
    <n v="0"/>
    <n v="0"/>
    <x v="7"/>
  </r>
  <r>
    <x v="9"/>
    <x v="8"/>
    <x v="1"/>
    <x v="0"/>
    <x v="30"/>
    <x v="21"/>
    <n v="3729"/>
    <n v="0"/>
    <n v="0"/>
    <x v="7"/>
  </r>
  <r>
    <x v="9"/>
    <x v="8"/>
    <x v="1"/>
    <x v="0"/>
    <x v="30"/>
    <x v="22"/>
    <n v="52"/>
    <n v="0"/>
    <n v="0"/>
    <x v="7"/>
  </r>
  <r>
    <x v="9"/>
    <x v="8"/>
    <x v="1"/>
    <x v="0"/>
    <x v="30"/>
    <x v="23"/>
    <n v="50"/>
    <n v="0"/>
    <n v="0"/>
    <x v="7"/>
  </r>
  <r>
    <x v="9"/>
    <x v="8"/>
    <x v="1"/>
    <x v="0"/>
    <x v="30"/>
    <x v="24"/>
    <n v="47"/>
    <n v="0"/>
    <n v="0"/>
    <x v="7"/>
  </r>
  <r>
    <x v="9"/>
    <x v="8"/>
    <x v="1"/>
    <x v="0"/>
    <x v="30"/>
    <x v="25"/>
    <n v="45"/>
    <n v="0"/>
    <n v="0"/>
    <x v="7"/>
  </r>
  <r>
    <x v="9"/>
    <x v="8"/>
    <x v="1"/>
    <x v="0"/>
    <x v="30"/>
    <x v="26"/>
    <n v="43"/>
    <n v="0"/>
    <n v="0"/>
    <x v="7"/>
  </r>
  <r>
    <x v="9"/>
    <x v="8"/>
    <x v="1"/>
    <x v="0"/>
    <x v="30"/>
    <x v="27"/>
    <n v="41"/>
    <n v="0"/>
    <n v="0"/>
    <x v="7"/>
  </r>
  <r>
    <x v="9"/>
    <x v="8"/>
    <x v="1"/>
    <x v="0"/>
    <x v="30"/>
    <x v="28"/>
    <n v="39"/>
    <n v="0"/>
    <n v="0"/>
    <x v="7"/>
  </r>
  <r>
    <x v="9"/>
    <x v="8"/>
    <x v="1"/>
    <x v="0"/>
    <x v="30"/>
    <x v="29"/>
    <n v="36"/>
    <n v="0"/>
    <n v="0"/>
    <x v="7"/>
  </r>
  <r>
    <x v="9"/>
    <x v="8"/>
    <x v="1"/>
    <x v="0"/>
    <x v="30"/>
    <x v="30"/>
    <n v="34"/>
    <n v="0"/>
    <n v="0"/>
    <x v="7"/>
  </r>
  <r>
    <x v="9"/>
    <x v="8"/>
    <x v="2"/>
    <x v="0"/>
    <x v="30"/>
    <x v="0"/>
    <n v="67434"/>
    <n v="0"/>
    <n v="0"/>
    <x v="7"/>
  </r>
  <r>
    <x v="9"/>
    <x v="8"/>
    <x v="2"/>
    <x v="0"/>
    <x v="30"/>
    <x v="1"/>
    <n v="64318"/>
    <n v="0"/>
    <n v="0"/>
    <x v="7"/>
  </r>
  <r>
    <x v="9"/>
    <x v="8"/>
    <x v="2"/>
    <x v="0"/>
    <x v="30"/>
    <x v="2"/>
    <n v="61251"/>
    <n v="0"/>
    <n v="0"/>
    <x v="7"/>
  </r>
  <r>
    <x v="9"/>
    <x v="8"/>
    <x v="2"/>
    <x v="0"/>
    <x v="30"/>
    <x v="3"/>
    <n v="58238"/>
    <n v="0"/>
    <n v="0"/>
    <x v="7"/>
  </r>
  <r>
    <x v="9"/>
    <x v="8"/>
    <x v="2"/>
    <x v="0"/>
    <x v="30"/>
    <x v="4"/>
    <n v="55279"/>
    <n v="0"/>
    <n v="0"/>
    <x v="7"/>
  </r>
  <r>
    <x v="9"/>
    <x v="8"/>
    <x v="2"/>
    <x v="0"/>
    <x v="30"/>
    <x v="5"/>
    <n v="52372"/>
    <n v="0"/>
    <n v="0"/>
    <x v="7"/>
  </r>
  <r>
    <x v="9"/>
    <x v="8"/>
    <x v="2"/>
    <x v="0"/>
    <x v="30"/>
    <x v="6"/>
    <n v="49517"/>
    <n v="0"/>
    <n v="0"/>
    <x v="7"/>
  </r>
  <r>
    <x v="9"/>
    <x v="8"/>
    <x v="2"/>
    <x v="0"/>
    <x v="30"/>
    <x v="7"/>
    <n v="46713"/>
    <n v="0"/>
    <n v="0"/>
    <x v="7"/>
  </r>
  <r>
    <x v="9"/>
    <x v="8"/>
    <x v="2"/>
    <x v="0"/>
    <x v="30"/>
    <x v="8"/>
    <n v="43960"/>
    <n v="0"/>
    <n v="0"/>
    <x v="7"/>
  </r>
  <r>
    <x v="9"/>
    <x v="8"/>
    <x v="2"/>
    <x v="0"/>
    <x v="30"/>
    <x v="9"/>
    <n v="41255"/>
    <n v="0"/>
    <n v="0"/>
    <x v="7"/>
  </r>
  <r>
    <x v="9"/>
    <x v="8"/>
    <x v="2"/>
    <x v="0"/>
    <x v="30"/>
    <x v="10"/>
    <n v="38598"/>
    <n v="0"/>
    <n v="0"/>
    <x v="7"/>
  </r>
  <r>
    <x v="9"/>
    <x v="8"/>
    <x v="2"/>
    <x v="0"/>
    <x v="30"/>
    <x v="11"/>
    <n v="35988"/>
    <n v="0"/>
    <n v="0"/>
    <x v="7"/>
  </r>
  <r>
    <x v="9"/>
    <x v="8"/>
    <x v="2"/>
    <x v="0"/>
    <x v="30"/>
    <x v="12"/>
    <n v="33424"/>
    <n v="0"/>
    <n v="0"/>
    <x v="7"/>
  </r>
  <r>
    <x v="9"/>
    <x v="8"/>
    <x v="2"/>
    <x v="0"/>
    <x v="30"/>
    <x v="13"/>
    <n v="30906"/>
    <n v="0"/>
    <n v="0"/>
    <x v="7"/>
  </r>
  <r>
    <x v="9"/>
    <x v="8"/>
    <x v="2"/>
    <x v="0"/>
    <x v="30"/>
    <x v="14"/>
    <n v="28432"/>
    <n v="0"/>
    <n v="0"/>
    <x v="7"/>
  </r>
  <r>
    <x v="9"/>
    <x v="8"/>
    <x v="2"/>
    <x v="0"/>
    <x v="30"/>
    <x v="15"/>
    <n v="26002"/>
    <n v="0"/>
    <n v="0"/>
    <x v="7"/>
  </r>
  <r>
    <x v="9"/>
    <x v="8"/>
    <x v="2"/>
    <x v="0"/>
    <x v="30"/>
    <x v="16"/>
    <n v="23616"/>
    <n v="0"/>
    <n v="0"/>
    <x v="7"/>
  </r>
  <r>
    <x v="9"/>
    <x v="8"/>
    <x v="2"/>
    <x v="0"/>
    <x v="30"/>
    <x v="17"/>
    <n v="21272"/>
    <n v="0"/>
    <n v="0"/>
    <x v="7"/>
  </r>
  <r>
    <x v="9"/>
    <x v="8"/>
    <x v="2"/>
    <x v="0"/>
    <x v="30"/>
    <x v="18"/>
    <n v="18969"/>
    <n v="0"/>
    <n v="0"/>
    <x v="7"/>
  </r>
  <r>
    <x v="9"/>
    <x v="8"/>
    <x v="2"/>
    <x v="0"/>
    <x v="30"/>
    <x v="19"/>
    <n v="16707"/>
    <n v="0"/>
    <n v="0"/>
    <x v="7"/>
  </r>
  <r>
    <x v="9"/>
    <x v="8"/>
    <x v="2"/>
    <x v="0"/>
    <x v="30"/>
    <x v="20"/>
    <n v="14486"/>
    <n v="0"/>
    <n v="0"/>
    <x v="7"/>
  </r>
  <r>
    <x v="9"/>
    <x v="8"/>
    <x v="2"/>
    <x v="0"/>
    <x v="30"/>
    <x v="21"/>
    <n v="12303"/>
    <n v="0"/>
    <n v="0"/>
    <x v="7"/>
  </r>
  <r>
    <x v="9"/>
    <x v="8"/>
    <x v="2"/>
    <x v="0"/>
    <x v="30"/>
    <x v="22"/>
    <n v="10160"/>
    <n v="0"/>
    <n v="0"/>
    <x v="7"/>
  </r>
  <r>
    <x v="9"/>
    <x v="8"/>
    <x v="2"/>
    <x v="0"/>
    <x v="30"/>
    <x v="23"/>
    <n v="8055"/>
    <n v="0"/>
    <n v="0"/>
    <x v="7"/>
  </r>
  <r>
    <x v="9"/>
    <x v="8"/>
    <x v="2"/>
    <x v="0"/>
    <x v="30"/>
    <x v="24"/>
    <n v="5987"/>
    <n v="0"/>
    <n v="0"/>
    <x v="7"/>
  </r>
  <r>
    <x v="9"/>
    <x v="8"/>
    <x v="2"/>
    <x v="0"/>
    <x v="30"/>
    <x v="25"/>
    <n v="3956"/>
    <n v="0"/>
    <n v="0"/>
    <x v="7"/>
  </r>
  <r>
    <x v="9"/>
    <x v="8"/>
    <x v="2"/>
    <x v="0"/>
    <x v="30"/>
    <x v="26"/>
    <n v="1961"/>
    <n v="0"/>
    <n v="0"/>
    <x v="7"/>
  </r>
  <r>
    <x v="9"/>
    <x v="8"/>
    <x v="2"/>
    <x v="0"/>
    <x v="30"/>
    <x v="27"/>
    <n v="5"/>
    <n v="0"/>
    <n v="0"/>
    <x v="7"/>
  </r>
  <r>
    <x v="9"/>
    <x v="8"/>
    <x v="2"/>
    <x v="0"/>
    <x v="30"/>
    <x v="28"/>
    <n v="5"/>
    <n v="0"/>
    <n v="0"/>
    <x v="7"/>
  </r>
  <r>
    <x v="9"/>
    <x v="8"/>
    <x v="2"/>
    <x v="0"/>
    <x v="30"/>
    <x v="29"/>
    <n v="4"/>
    <n v="0"/>
    <n v="0"/>
    <x v="7"/>
  </r>
  <r>
    <x v="9"/>
    <x v="8"/>
    <x v="2"/>
    <x v="0"/>
    <x v="30"/>
    <x v="30"/>
    <n v="4"/>
    <n v="0"/>
    <n v="0"/>
    <x v="7"/>
  </r>
  <r>
    <x v="9"/>
    <x v="0"/>
    <x v="0"/>
    <x v="0"/>
    <x v="30"/>
    <x v="0"/>
    <n v="9853994"/>
    <n v="0"/>
    <n v="0"/>
    <x v="3"/>
  </r>
  <r>
    <x v="9"/>
    <x v="0"/>
    <x v="0"/>
    <x v="0"/>
    <x v="30"/>
    <x v="1"/>
    <n v="16004531"/>
    <n v="0"/>
    <n v="0"/>
    <x v="3"/>
  </r>
  <r>
    <x v="9"/>
    <x v="0"/>
    <x v="0"/>
    <x v="0"/>
    <x v="30"/>
    <x v="2"/>
    <n v="17091384"/>
    <n v="0"/>
    <n v="0"/>
    <x v="3"/>
  </r>
  <r>
    <x v="9"/>
    <x v="0"/>
    <x v="0"/>
    <x v="0"/>
    <x v="30"/>
    <x v="3"/>
    <n v="18184730"/>
    <n v="0"/>
    <n v="0"/>
    <x v="3"/>
  </r>
  <r>
    <x v="9"/>
    <x v="0"/>
    <x v="0"/>
    <x v="0"/>
    <x v="30"/>
    <x v="4"/>
    <n v="19287910"/>
    <n v="0"/>
    <n v="0"/>
    <x v="3"/>
  </r>
  <r>
    <x v="9"/>
    <x v="0"/>
    <x v="0"/>
    <x v="0"/>
    <x v="30"/>
    <x v="5"/>
    <n v="20368088"/>
    <n v="0"/>
    <n v="0"/>
    <x v="3"/>
  </r>
  <r>
    <x v="9"/>
    <x v="0"/>
    <x v="0"/>
    <x v="0"/>
    <x v="30"/>
    <x v="6"/>
    <n v="21449998"/>
    <n v="0"/>
    <n v="0"/>
    <x v="3"/>
  </r>
  <r>
    <x v="9"/>
    <x v="0"/>
    <x v="0"/>
    <x v="0"/>
    <x v="30"/>
    <x v="7"/>
    <n v="22531832"/>
    <n v="0"/>
    <n v="0"/>
    <x v="3"/>
  </r>
  <r>
    <x v="9"/>
    <x v="0"/>
    <x v="0"/>
    <x v="0"/>
    <x v="30"/>
    <x v="8"/>
    <n v="23611252"/>
    <n v="0"/>
    <n v="0"/>
    <x v="3"/>
  </r>
  <r>
    <x v="9"/>
    <x v="0"/>
    <x v="0"/>
    <x v="0"/>
    <x v="30"/>
    <x v="9"/>
    <n v="24556714"/>
    <n v="0"/>
    <n v="0"/>
    <x v="3"/>
  </r>
  <r>
    <x v="9"/>
    <x v="0"/>
    <x v="0"/>
    <x v="0"/>
    <x v="30"/>
    <x v="10"/>
    <n v="24807078"/>
    <n v="0"/>
    <n v="0"/>
    <x v="3"/>
  </r>
  <r>
    <x v="9"/>
    <x v="0"/>
    <x v="0"/>
    <x v="0"/>
    <x v="30"/>
    <x v="11"/>
    <n v="25054496"/>
    <n v="0"/>
    <n v="0"/>
    <x v="3"/>
  </r>
  <r>
    <x v="9"/>
    <x v="0"/>
    <x v="0"/>
    <x v="0"/>
    <x v="30"/>
    <x v="12"/>
    <n v="25301716"/>
    <n v="0"/>
    <n v="0"/>
    <x v="3"/>
  </r>
  <r>
    <x v="9"/>
    <x v="0"/>
    <x v="0"/>
    <x v="0"/>
    <x v="30"/>
    <x v="13"/>
    <n v="25547184"/>
    <n v="0"/>
    <n v="0"/>
    <x v="3"/>
  </r>
  <r>
    <x v="9"/>
    <x v="0"/>
    <x v="0"/>
    <x v="0"/>
    <x v="30"/>
    <x v="14"/>
    <n v="25789714"/>
    <n v="0"/>
    <n v="0"/>
    <x v="3"/>
  </r>
  <r>
    <x v="9"/>
    <x v="0"/>
    <x v="0"/>
    <x v="0"/>
    <x v="30"/>
    <x v="15"/>
    <n v="26029604"/>
    <n v="0"/>
    <n v="0"/>
    <x v="3"/>
  </r>
  <r>
    <x v="9"/>
    <x v="0"/>
    <x v="0"/>
    <x v="0"/>
    <x v="30"/>
    <x v="16"/>
    <n v="26266264"/>
    <n v="0"/>
    <n v="0"/>
    <x v="3"/>
  </r>
  <r>
    <x v="9"/>
    <x v="0"/>
    <x v="0"/>
    <x v="0"/>
    <x v="30"/>
    <x v="17"/>
    <n v="26500578"/>
    <n v="0"/>
    <n v="0"/>
    <x v="3"/>
  </r>
  <r>
    <x v="9"/>
    <x v="0"/>
    <x v="0"/>
    <x v="0"/>
    <x v="30"/>
    <x v="18"/>
    <n v="26731232"/>
    <n v="0"/>
    <n v="0"/>
    <x v="3"/>
  </r>
  <r>
    <x v="9"/>
    <x v="0"/>
    <x v="0"/>
    <x v="0"/>
    <x v="30"/>
    <x v="19"/>
    <n v="26957238"/>
    <n v="0"/>
    <n v="0"/>
    <x v="3"/>
  </r>
  <r>
    <x v="9"/>
    <x v="0"/>
    <x v="0"/>
    <x v="0"/>
    <x v="30"/>
    <x v="20"/>
    <n v="27179044"/>
    <n v="0"/>
    <n v="0"/>
    <x v="3"/>
  </r>
  <r>
    <x v="9"/>
    <x v="0"/>
    <x v="0"/>
    <x v="0"/>
    <x v="30"/>
    <x v="21"/>
    <n v="27395884"/>
    <n v="0"/>
    <n v="0"/>
    <x v="3"/>
  </r>
  <r>
    <x v="9"/>
    <x v="0"/>
    <x v="0"/>
    <x v="0"/>
    <x v="30"/>
    <x v="22"/>
    <n v="27584368"/>
    <n v="0"/>
    <n v="0"/>
    <x v="3"/>
  </r>
  <r>
    <x v="9"/>
    <x v="0"/>
    <x v="0"/>
    <x v="0"/>
    <x v="30"/>
    <x v="23"/>
    <n v="27761634"/>
    <n v="0"/>
    <n v="0"/>
    <x v="3"/>
  </r>
  <r>
    <x v="9"/>
    <x v="0"/>
    <x v="0"/>
    <x v="0"/>
    <x v="30"/>
    <x v="24"/>
    <n v="27935002"/>
    <n v="0"/>
    <n v="0"/>
    <x v="3"/>
  </r>
  <r>
    <x v="9"/>
    <x v="0"/>
    <x v="0"/>
    <x v="0"/>
    <x v="30"/>
    <x v="25"/>
    <n v="28108234"/>
    <n v="0"/>
    <n v="0"/>
    <x v="3"/>
  </r>
  <r>
    <x v="9"/>
    <x v="0"/>
    <x v="0"/>
    <x v="0"/>
    <x v="30"/>
    <x v="26"/>
    <n v="28282050"/>
    <n v="0"/>
    <n v="0"/>
    <x v="3"/>
  </r>
  <r>
    <x v="9"/>
    <x v="0"/>
    <x v="0"/>
    <x v="0"/>
    <x v="30"/>
    <x v="27"/>
    <n v="28455610"/>
    <n v="0"/>
    <n v="0"/>
    <x v="3"/>
  </r>
  <r>
    <x v="9"/>
    <x v="0"/>
    <x v="0"/>
    <x v="0"/>
    <x v="30"/>
    <x v="28"/>
    <n v="28629052"/>
    <n v="0"/>
    <n v="0"/>
    <x v="3"/>
  </r>
  <r>
    <x v="9"/>
    <x v="0"/>
    <x v="0"/>
    <x v="0"/>
    <x v="30"/>
    <x v="29"/>
    <n v="28802510"/>
    <n v="0"/>
    <n v="0"/>
    <x v="3"/>
  </r>
  <r>
    <x v="9"/>
    <x v="0"/>
    <x v="0"/>
    <x v="0"/>
    <x v="30"/>
    <x v="30"/>
    <n v="28976426"/>
    <n v="0"/>
    <n v="0"/>
    <x v="3"/>
  </r>
  <r>
    <x v="9"/>
    <x v="0"/>
    <x v="1"/>
    <x v="0"/>
    <x v="30"/>
    <x v="0"/>
    <n v="1985242"/>
    <n v="0"/>
    <n v="0"/>
    <x v="3"/>
  </r>
  <r>
    <x v="9"/>
    <x v="0"/>
    <x v="1"/>
    <x v="0"/>
    <x v="30"/>
    <x v="1"/>
    <n v="3265484"/>
    <n v="0"/>
    <n v="0"/>
    <x v="3"/>
  </r>
  <r>
    <x v="9"/>
    <x v="0"/>
    <x v="1"/>
    <x v="0"/>
    <x v="30"/>
    <x v="2"/>
    <n v="3543536"/>
    <n v="0"/>
    <n v="0"/>
    <x v="3"/>
  </r>
  <r>
    <x v="9"/>
    <x v="0"/>
    <x v="1"/>
    <x v="0"/>
    <x v="30"/>
    <x v="3"/>
    <n v="3798562"/>
    <n v="0"/>
    <n v="0"/>
    <x v="3"/>
  </r>
  <r>
    <x v="9"/>
    <x v="0"/>
    <x v="1"/>
    <x v="0"/>
    <x v="30"/>
    <x v="4"/>
    <n v="4038108"/>
    <n v="0"/>
    <n v="0"/>
    <x v="3"/>
  </r>
  <r>
    <x v="9"/>
    <x v="0"/>
    <x v="1"/>
    <x v="0"/>
    <x v="30"/>
    <x v="5"/>
    <n v="4284300"/>
    <n v="0"/>
    <n v="0"/>
    <x v="3"/>
  </r>
  <r>
    <x v="9"/>
    <x v="0"/>
    <x v="1"/>
    <x v="0"/>
    <x v="30"/>
    <x v="6"/>
    <n v="4529704"/>
    <n v="0"/>
    <n v="0"/>
    <x v="3"/>
  </r>
  <r>
    <x v="9"/>
    <x v="0"/>
    <x v="1"/>
    <x v="0"/>
    <x v="30"/>
    <x v="7"/>
    <n v="4774688"/>
    <n v="0"/>
    <n v="0"/>
    <x v="3"/>
  </r>
  <r>
    <x v="9"/>
    <x v="0"/>
    <x v="1"/>
    <x v="0"/>
    <x v="30"/>
    <x v="8"/>
    <n v="5018144"/>
    <n v="0"/>
    <n v="0"/>
    <x v="3"/>
  </r>
  <r>
    <x v="9"/>
    <x v="0"/>
    <x v="1"/>
    <x v="0"/>
    <x v="30"/>
    <x v="9"/>
    <n v="5234046"/>
    <n v="0"/>
    <n v="0"/>
    <x v="3"/>
  </r>
  <r>
    <x v="9"/>
    <x v="0"/>
    <x v="1"/>
    <x v="0"/>
    <x v="30"/>
    <x v="10"/>
    <n v="5310968"/>
    <n v="0"/>
    <n v="0"/>
    <x v="3"/>
  </r>
  <r>
    <x v="9"/>
    <x v="0"/>
    <x v="1"/>
    <x v="0"/>
    <x v="30"/>
    <x v="11"/>
    <n v="5390330"/>
    <n v="0"/>
    <n v="0"/>
    <x v="3"/>
  </r>
  <r>
    <x v="9"/>
    <x v="0"/>
    <x v="1"/>
    <x v="0"/>
    <x v="30"/>
    <x v="12"/>
    <n v="5468993"/>
    <n v="0"/>
    <n v="0"/>
    <x v="3"/>
  </r>
  <r>
    <x v="9"/>
    <x v="0"/>
    <x v="1"/>
    <x v="0"/>
    <x v="30"/>
    <x v="13"/>
    <n v="5546299"/>
    <n v="0"/>
    <n v="0"/>
    <x v="3"/>
  </r>
  <r>
    <x v="9"/>
    <x v="0"/>
    <x v="1"/>
    <x v="0"/>
    <x v="30"/>
    <x v="14"/>
    <n v="5621654"/>
    <n v="0"/>
    <n v="0"/>
    <x v="3"/>
  </r>
  <r>
    <x v="9"/>
    <x v="0"/>
    <x v="1"/>
    <x v="0"/>
    <x v="30"/>
    <x v="15"/>
    <n v="5695398"/>
    <n v="0"/>
    <n v="0"/>
    <x v="3"/>
  </r>
  <r>
    <x v="9"/>
    <x v="0"/>
    <x v="1"/>
    <x v="0"/>
    <x v="30"/>
    <x v="16"/>
    <n v="5767688"/>
    <n v="0"/>
    <n v="0"/>
    <x v="3"/>
  </r>
  <r>
    <x v="9"/>
    <x v="0"/>
    <x v="1"/>
    <x v="0"/>
    <x v="30"/>
    <x v="17"/>
    <n v="5835554"/>
    <n v="0"/>
    <n v="0"/>
    <x v="3"/>
  </r>
  <r>
    <x v="9"/>
    <x v="0"/>
    <x v="1"/>
    <x v="0"/>
    <x v="30"/>
    <x v="18"/>
    <n v="5900686"/>
    <n v="0"/>
    <n v="0"/>
    <x v="3"/>
  </r>
  <r>
    <x v="9"/>
    <x v="0"/>
    <x v="1"/>
    <x v="0"/>
    <x v="30"/>
    <x v="19"/>
    <n v="5963508"/>
    <n v="0"/>
    <n v="0"/>
    <x v="3"/>
  </r>
  <r>
    <x v="9"/>
    <x v="0"/>
    <x v="1"/>
    <x v="0"/>
    <x v="30"/>
    <x v="20"/>
    <n v="6024261"/>
    <n v="0"/>
    <n v="0"/>
    <x v="3"/>
  </r>
  <r>
    <x v="9"/>
    <x v="0"/>
    <x v="1"/>
    <x v="0"/>
    <x v="30"/>
    <x v="21"/>
    <n v="6082702"/>
    <n v="0"/>
    <n v="0"/>
    <x v="3"/>
  </r>
  <r>
    <x v="9"/>
    <x v="0"/>
    <x v="1"/>
    <x v="0"/>
    <x v="30"/>
    <x v="22"/>
    <n v="6134166"/>
    <n v="0"/>
    <n v="0"/>
    <x v="3"/>
  </r>
  <r>
    <x v="9"/>
    <x v="0"/>
    <x v="1"/>
    <x v="0"/>
    <x v="30"/>
    <x v="23"/>
    <n v="6183232"/>
    <n v="0"/>
    <n v="0"/>
    <x v="3"/>
  </r>
  <r>
    <x v="9"/>
    <x v="0"/>
    <x v="1"/>
    <x v="0"/>
    <x v="30"/>
    <x v="24"/>
    <n v="6231986"/>
    <n v="0"/>
    <n v="0"/>
    <x v="3"/>
  </r>
  <r>
    <x v="9"/>
    <x v="0"/>
    <x v="1"/>
    <x v="0"/>
    <x v="30"/>
    <x v="25"/>
    <n v="6280435"/>
    <n v="0"/>
    <n v="0"/>
    <x v="3"/>
  </r>
  <r>
    <x v="9"/>
    <x v="0"/>
    <x v="1"/>
    <x v="0"/>
    <x v="30"/>
    <x v="26"/>
    <n v="6328535"/>
    <n v="0"/>
    <n v="0"/>
    <x v="3"/>
  </r>
  <r>
    <x v="9"/>
    <x v="0"/>
    <x v="1"/>
    <x v="0"/>
    <x v="30"/>
    <x v="27"/>
    <n v="6376129"/>
    <n v="0"/>
    <n v="0"/>
    <x v="3"/>
  </r>
  <r>
    <x v="9"/>
    <x v="0"/>
    <x v="1"/>
    <x v="0"/>
    <x v="30"/>
    <x v="28"/>
    <n v="6423346"/>
    <n v="0"/>
    <n v="0"/>
    <x v="3"/>
  </r>
  <r>
    <x v="9"/>
    <x v="0"/>
    <x v="1"/>
    <x v="0"/>
    <x v="30"/>
    <x v="29"/>
    <n v="6470176"/>
    <n v="0"/>
    <n v="0"/>
    <x v="3"/>
  </r>
  <r>
    <x v="9"/>
    <x v="0"/>
    <x v="1"/>
    <x v="0"/>
    <x v="30"/>
    <x v="30"/>
    <n v="6516670"/>
    <n v="0"/>
    <n v="0"/>
    <x v="3"/>
  </r>
  <r>
    <x v="9"/>
    <x v="0"/>
    <x v="2"/>
    <x v="0"/>
    <x v="30"/>
    <x v="0"/>
    <n v="168679"/>
    <n v="0"/>
    <n v="0"/>
    <x v="3"/>
  </r>
  <r>
    <x v="9"/>
    <x v="0"/>
    <x v="2"/>
    <x v="0"/>
    <x v="30"/>
    <x v="1"/>
    <n v="272526"/>
    <n v="0"/>
    <n v="0"/>
    <x v="3"/>
  </r>
  <r>
    <x v="9"/>
    <x v="0"/>
    <x v="2"/>
    <x v="0"/>
    <x v="30"/>
    <x v="2"/>
    <n v="290954"/>
    <n v="0"/>
    <n v="0"/>
    <x v="3"/>
  </r>
  <r>
    <x v="9"/>
    <x v="0"/>
    <x v="2"/>
    <x v="0"/>
    <x v="30"/>
    <x v="3"/>
    <n v="308375"/>
    <n v="0"/>
    <n v="0"/>
    <x v="3"/>
  </r>
  <r>
    <x v="9"/>
    <x v="0"/>
    <x v="2"/>
    <x v="0"/>
    <x v="30"/>
    <x v="4"/>
    <n v="326323"/>
    <n v="0"/>
    <n v="0"/>
    <x v="3"/>
  </r>
  <r>
    <x v="9"/>
    <x v="0"/>
    <x v="2"/>
    <x v="0"/>
    <x v="30"/>
    <x v="5"/>
    <n v="344646"/>
    <n v="0"/>
    <n v="0"/>
    <x v="3"/>
  </r>
  <r>
    <x v="9"/>
    <x v="0"/>
    <x v="2"/>
    <x v="0"/>
    <x v="30"/>
    <x v="6"/>
    <n v="364820"/>
    <n v="0"/>
    <n v="0"/>
    <x v="3"/>
  </r>
  <r>
    <x v="9"/>
    <x v="0"/>
    <x v="2"/>
    <x v="0"/>
    <x v="30"/>
    <x v="7"/>
    <n v="387154"/>
    <n v="0"/>
    <n v="0"/>
    <x v="3"/>
  </r>
  <r>
    <x v="9"/>
    <x v="0"/>
    <x v="2"/>
    <x v="0"/>
    <x v="30"/>
    <x v="8"/>
    <n v="409463"/>
    <n v="0"/>
    <n v="0"/>
    <x v="3"/>
  </r>
  <r>
    <x v="9"/>
    <x v="0"/>
    <x v="2"/>
    <x v="0"/>
    <x v="30"/>
    <x v="9"/>
    <n v="431043"/>
    <n v="0"/>
    <n v="0"/>
    <x v="3"/>
  </r>
  <r>
    <x v="9"/>
    <x v="0"/>
    <x v="2"/>
    <x v="0"/>
    <x v="30"/>
    <x v="10"/>
    <n v="446233"/>
    <n v="0"/>
    <n v="0"/>
    <x v="3"/>
  </r>
  <r>
    <x v="9"/>
    <x v="0"/>
    <x v="2"/>
    <x v="0"/>
    <x v="30"/>
    <x v="11"/>
    <n v="452180"/>
    <n v="0"/>
    <n v="0"/>
    <x v="3"/>
  </r>
  <r>
    <x v="9"/>
    <x v="0"/>
    <x v="2"/>
    <x v="0"/>
    <x v="30"/>
    <x v="12"/>
    <n v="457780"/>
    <n v="0"/>
    <n v="0"/>
    <x v="3"/>
  </r>
  <r>
    <x v="9"/>
    <x v="0"/>
    <x v="2"/>
    <x v="0"/>
    <x v="30"/>
    <x v="13"/>
    <n v="462783"/>
    <n v="0"/>
    <n v="0"/>
    <x v="3"/>
  </r>
  <r>
    <x v="9"/>
    <x v="0"/>
    <x v="2"/>
    <x v="0"/>
    <x v="30"/>
    <x v="14"/>
    <n v="467182"/>
    <n v="0"/>
    <n v="0"/>
    <x v="3"/>
  </r>
  <r>
    <x v="9"/>
    <x v="0"/>
    <x v="2"/>
    <x v="0"/>
    <x v="30"/>
    <x v="15"/>
    <n v="470974"/>
    <n v="0"/>
    <n v="0"/>
    <x v="3"/>
  </r>
  <r>
    <x v="9"/>
    <x v="0"/>
    <x v="2"/>
    <x v="0"/>
    <x v="30"/>
    <x v="16"/>
    <n v="474151"/>
    <n v="0"/>
    <n v="0"/>
    <x v="3"/>
  </r>
  <r>
    <x v="9"/>
    <x v="0"/>
    <x v="2"/>
    <x v="0"/>
    <x v="30"/>
    <x v="17"/>
    <n v="476336"/>
    <n v="0"/>
    <n v="0"/>
    <x v="3"/>
  </r>
  <r>
    <x v="9"/>
    <x v="0"/>
    <x v="2"/>
    <x v="0"/>
    <x v="30"/>
    <x v="18"/>
    <n v="478167"/>
    <n v="0"/>
    <n v="0"/>
    <x v="3"/>
  </r>
  <r>
    <x v="9"/>
    <x v="0"/>
    <x v="2"/>
    <x v="0"/>
    <x v="30"/>
    <x v="19"/>
    <n v="480773"/>
    <n v="0"/>
    <n v="0"/>
    <x v="3"/>
  </r>
  <r>
    <x v="9"/>
    <x v="0"/>
    <x v="2"/>
    <x v="0"/>
    <x v="30"/>
    <x v="20"/>
    <n v="483340"/>
    <n v="0"/>
    <n v="0"/>
    <x v="3"/>
  </r>
  <r>
    <x v="9"/>
    <x v="0"/>
    <x v="2"/>
    <x v="0"/>
    <x v="30"/>
    <x v="21"/>
    <n v="485778"/>
    <n v="0"/>
    <n v="0"/>
    <x v="3"/>
  </r>
  <r>
    <x v="9"/>
    <x v="0"/>
    <x v="2"/>
    <x v="0"/>
    <x v="30"/>
    <x v="22"/>
    <n v="488031"/>
    <n v="0"/>
    <n v="0"/>
    <x v="3"/>
  </r>
  <r>
    <x v="9"/>
    <x v="0"/>
    <x v="2"/>
    <x v="0"/>
    <x v="30"/>
    <x v="23"/>
    <n v="490194"/>
    <n v="0"/>
    <n v="0"/>
    <x v="3"/>
  </r>
  <r>
    <x v="9"/>
    <x v="0"/>
    <x v="2"/>
    <x v="0"/>
    <x v="30"/>
    <x v="24"/>
    <n v="492418"/>
    <n v="0"/>
    <n v="0"/>
    <x v="3"/>
  </r>
  <r>
    <x v="9"/>
    <x v="0"/>
    <x v="2"/>
    <x v="0"/>
    <x v="30"/>
    <x v="25"/>
    <n v="494686"/>
    <n v="0"/>
    <n v="0"/>
    <x v="3"/>
  </r>
  <r>
    <x v="9"/>
    <x v="0"/>
    <x v="2"/>
    <x v="0"/>
    <x v="30"/>
    <x v="26"/>
    <n v="496866"/>
    <n v="0"/>
    <n v="0"/>
    <x v="3"/>
  </r>
  <r>
    <x v="9"/>
    <x v="0"/>
    <x v="2"/>
    <x v="0"/>
    <x v="30"/>
    <x v="27"/>
    <n v="498910"/>
    <n v="0"/>
    <n v="0"/>
    <x v="3"/>
  </r>
  <r>
    <x v="9"/>
    <x v="0"/>
    <x v="2"/>
    <x v="0"/>
    <x v="30"/>
    <x v="28"/>
    <n v="500359"/>
    <n v="0"/>
    <n v="0"/>
    <x v="3"/>
  </r>
  <r>
    <x v="9"/>
    <x v="0"/>
    <x v="2"/>
    <x v="0"/>
    <x v="30"/>
    <x v="29"/>
    <n v="501654"/>
    <n v="0"/>
    <n v="0"/>
    <x v="3"/>
  </r>
  <r>
    <x v="9"/>
    <x v="0"/>
    <x v="2"/>
    <x v="0"/>
    <x v="30"/>
    <x v="30"/>
    <n v="502816"/>
    <n v="0"/>
    <n v="0"/>
    <x v="3"/>
  </r>
  <r>
    <x v="9"/>
    <x v="1"/>
    <x v="0"/>
    <x v="0"/>
    <x v="30"/>
    <x v="0"/>
    <n v="25848090"/>
    <n v="0"/>
    <n v="0"/>
    <x v="3"/>
  </r>
  <r>
    <x v="9"/>
    <x v="1"/>
    <x v="0"/>
    <x v="0"/>
    <x v="30"/>
    <x v="1"/>
    <n v="41719788"/>
    <n v="0"/>
    <n v="0"/>
    <x v="3"/>
  </r>
  <r>
    <x v="9"/>
    <x v="1"/>
    <x v="0"/>
    <x v="0"/>
    <x v="30"/>
    <x v="2"/>
    <n v="44507752"/>
    <n v="0"/>
    <n v="0"/>
    <x v="3"/>
  </r>
  <r>
    <x v="9"/>
    <x v="1"/>
    <x v="0"/>
    <x v="0"/>
    <x v="30"/>
    <x v="3"/>
    <n v="47222680"/>
    <n v="0"/>
    <n v="0"/>
    <x v="3"/>
  </r>
  <r>
    <x v="9"/>
    <x v="1"/>
    <x v="0"/>
    <x v="0"/>
    <x v="30"/>
    <x v="4"/>
    <n v="49926636"/>
    <n v="0"/>
    <n v="0"/>
    <x v="3"/>
  </r>
  <r>
    <x v="9"/>
    <x v="1"/>
    <x v="0"/>
    <x v="0"/>
    <x v="30"/>
    <x v="5"/>
    <n v="52604696"/>
    <n v="0"/>
    <n v="0"/>
    <x v="3"/>
  </r>
  <r>
    <x v="9"/>
    <x v="1"/>
    <x v="0"/>
    <x v="0"/>
    <x v="30"/>
    <x v="6"/>
    <n v="55285216"/>
    <n v="0"/>
    <n v="0"/>
    <x v="3"/>
  </r>
  <r>
    <x v="9"/>
    <x v="1"/>
    <x v="0"/>
    <x v="0"/>
    <x v="30"/>
    <x v="7"/>
    <n v="57965392"/>
    <n v="0"/>
    <n v="0"/>
    <x v="3"/>
  </r>
  <r>
    <x v="9"/>
    <x v="1"/>
    <x v="0"/>
    <x v="0"/>
    <x v="30"/>
    <x v="8"/>
    <n v="60641672"/>
    <n v="0"/>
    <n v="0"/>
    <x v="3"/>
  </r>
  <r>
    <x v="9"/>
    <x v="1"/>
    <x v="0"/>
    <x v="0"/>
    <x v="30"/>
    <x v="9"/>
    <n v="62965664"/>
    <n v="0"/>
    <n v="0"/>
    <x v="3"/>
  </r>
  <r>
    <x v="9"/>
    <x v="1"/>
    <x v="0"/>
    <x v="0"/>
    <x v="30"/>
    <x v="10"/>
    <n v="63465672"/>
    <n v="0"/>
    <n v="0"/>
    <x v="3"/>
  </r>
  <r>
    <x v="9"/>
    <x v="1"/>
    <x v="0"/>
    <x v="0"/>
    <x v="30"/>
    <x v="11"/>
    <n v="63960852"/>
    <n v="0"/>
    <n v="0"/>
    <x v="3"/>
  </r>
  <r>
    <x v="9"/>
    <x v="1"/>
    <x v="0"/>
    <x v="0"/>
    <x v="30"/>
    <x v="12"/>
    <n v="64455380"/>
    <n v="0"/>
    <n v="0"/>
    <x v="3"/>
  </r>
  <r>
    <x v="9"/>
    <x v="1"/>
    <x v="0"/>
    <x v="0"/>
    <x v="30"/>
    <x v="13"/>
    <n v="64946980"/>
    <n v="0"/>
    <n v="0"/>
    <x v="3"/>
  </r>
  <r>
    <x v="9"/>
    <x v="1"/>
    <x v="0"/>
    <x v="0"/>
    <x v="30"/>
    <x v="14"/>
    <n v="65433856"/>
    <n v="0"/>
    <n v="0"/>
    <x v="3"/>
  </r>
  <r>
    <x v="9"/>
    <x v="1"/>
    <x v="0"/>
    <x v="0"/>
    <x v="30"/>
    <x v="15"/>
    <n v="65916464"/>
    <n v="0"/>
    <n v="0"/>
    <x v="3"/>
  </r>
  <r>
    <x v="9"/>
    <x v="1"/>
    <x v="0"/>
    <x v="0"/>
    <x v="30"/>
    <x v="16"/>
    <n v="66393940"/>
    <n v="0"/>
    <n v="0"/>
    <x v="3"/>
  </r>
  <r>
    <x v="9"/>
    <x v="1"/>
    <x v="0"/>
    <x v="0"/>
    <x v="30"/>
    <x v="17"/>
    <n v="66867636"/>
    <n v="0"/>
    <n v="0"/>
    <x v="3"/>
  </r>
  <r>
    <x v="9"/>
    <x v="1"/>
    <x v="0"/>
    <x v="0"/>
    <x v="30"/>
    <x v="18"/>
    <n v="67335720"/>
    <n v="0"/>
    <n v="0"/>
    <x v="3"/>
  </r>
  <r>
    <x v="9"/>
    <x v="1"/>
    <x v="0"/>
    <x v="0"/>
    <x v="30"/>
    <x v="19"/>
    <n v="67796832"/>
    <n v="0"/>
    <n v="0"/>
    <x v="3"/>
  </r>
  <r>
    <x v="9"/>
    <x v="1"/>
    <x v="0"/>
    <x v="0"/>
    <x v="30"/>
    <x v="20"/>
    <n v="68251272"/>
    <n v="0"/>
    <n v="0"/>
    <x v="3"/>
  </r>
  <r>
    <x v="9"/>
    <x v="1"/>
    <x v="0"/>
    <x v="0"/>
    <x v="30"/>
    <x v="21"/>
    <n v="68698032"/>
    <n v="0"/>
    <n v="0"/>
    <x v="3"/>
  </r>
  <r>
    <x v="9"/>
    <x v="1"/>
    <x v="0"/>
    <x v="0"/>
    <x v="30"/>
    <x v="22"/>
    <n v="69073144"/>
    <n v="0"/>
    <n v="0"/>
    <x v="3"/>
  </r>
  <r>
    <x v="9"/>
    <x v="1"/>
    <x v="0"/>
    <x v="0"/>
    <x v="30"/>
    <x v="23"/>
    <n v="69423584"/>
    <n v="0"/>
    <n v="0"/>
    <x v="3"/>
  </r>
  <r>
    <x v="9"/>
    <x v="1"/>
    <x v="0"/>
    <x v="0"/>
    <x v="30"/>
    <x v="24"/>
    <n v="69767840"/>
    <n v="0"/>
    <n v="0"/>
    <x v="3"/>
  </r>
  <r>
    <x v="9"/>
    <x v="1"/>
    <x v="0"/>
    <x v="0"/>
    <x v="30"/>
    <x v="25"/>
    <n v="70111696"/>
    <n v="0"/>
    <n v="0"/>
    <x v="3"/>
  </r>
  <r>
    <x v="9"/>
    <x v="1"/>
    <x v="0"/>
    <x v="0"/>
    <x v="30"/>
    <x v="26"/>
    <n v="70456160"/>
    <n v="0"/>
    <n v="0"/>
    <x v="3"/>
  </r>
  <r>
    <x v="9"/>
    <x v="1"/>
    <x v="0"/>
    <x v="0"/>
    <x v="30"/>
    <x v="27"/>
    <n v="70799920"/>
    <n v="0"/>
    <n v="0"/>
    <x v="3"/>
  </r>
  <r>
    <x v="9"/>
    <x v="1"/>
    <x v="0"/>
    <x v="0"/>
    <x v="30"/>
    <x v="28"/>
    <n v="71143296"/>
    <n v="0"/>
    <n v="0"/>
    <x v="3"/>
  </r>
  <r>
    <x v="9"/>
    <x v="1"/>
    <x v="0"/>
    <x v="0"/>
    <x v="30"/>
    <x v="29"/>
    <n v="71486392"/>
    <n v="0"/>
    <n v="0"/>
    <x v="3"/>
  </r>
  <r>
    <x v="9"/>
    <x v="1"/>
    <x v="0"/>
    <x v="0"/>
    <x v="30"/>
    <x v="30"/>
    <n v="71829824"/>
    <n v="0"/>
    <n v="0"/>
    <x v="3"/>
  </r>
  <r>
    <x v="9"/>
    <x v="1"/>
    <x v="1"/>
    <x v="0"/>
    <x v="30"/>
    <x v="0"/>
    <n v="5812870"/>
    <n v="0"/>
    <n v="0"/>
    <x v="3"/>
  </r>
  <r>
    <x v="9"/>
    <x v="1"/>
    <x v="1"/>
    <x v="0"/>
    <x v="30"/>
    <x v="1"/>
    <n v="9471827"/>
    <n v="0"/>
    <n v="0"/>
    <x v="3"/>
  </r>
  <r>
    <x v="9"/>
    <x v="1"/>
    <x v="1"/>
    <x v="0"/>
    <x v="30"/>
    <x v="2"/>
    <n v="10223472"/>
    <n v="0"/>
    <n v="0"/>
    <x v="3"/>
  </r>
  <r>
    <x v="9"/>
    <x v="1"/>
    <x v="1"/>
    <x v="0"/>
    <x v="30"/>
    <x v="3"/>
    <n v="10914022"/>
    <n v="0"/>
    <n v="0"/>
    <x v="3"/>
  </r>
  <r>
    <x v="9"/>
    <x v="1"/>
    <x v="1"/>
    <x v="0"/>
    <x v="30"/>
    <x v="4"/>
    <n v="11574546"/>
    <n v="0"/>
    <n v="0"/>
    <x v="3"/>
  </r>
  <r>
    <x v="9"/>
    <x v="1"/>
    <x v="1"/>
    <x v="0"/>
    <x v="30"/>
    <x v="5"/>
    <n v="12247234"/>
    <n v="0"/>
    <n v="0"/>
    <x v="3"/>
  </r>
  <r>
    <x v="9"/>
    <x v="1"/>
    <x v="1"/>
    <x v="0"/>
    <x v="30"/>
    <x v="6"/>
    <n v="12918330"/>
    <n v="0"/>
    <n v="0"/>
    <x v="3"/>
  </r>
  <r>
    <x v="9"/>
    <x v="1"/>
    <x v="1"/>
    <x v="0"/>
    <x v="30"/>
    <x v="7"/>
    <n v="13588336"/>
    <n v="0"/>
    <n v="0"/>
    <x v="3"/>
  </r>
  <r>
    <x v="9"/>
    <x v="1"/>
    <x v="1"/>
    <x v="0"/>
    <x v="30"/>
    <x v="8"/>
    <n v="14255630"/>
    <n v="0"/>
    <n v="0"/>
    <x v="3"/>
  </r>
  <r>
    <x v="9"/>
    <x v="1"/>
    <x v="1"/>
    <x v="0"/>
    <x v="30"/>
    <x v="9"/>
    <n v="14842499"/>
    <n v="0"/>
    <n v="0"/>
    <x v="3"/>
  </r>
  <r>
    <x v="9"/>
    <x v="1"/>
    <x v="1"/>
    <x v="0"/>
    <x v="30"/>
    <x v="10"/>
    <n v="15020390"/>
    <n v="0"/>
    <n v="0"/>
    <x v="3"/>
  </r>
  <r>
    <x v="9"/>
    <x v="1"/>
    <x v="1"/>
    <x v="0"/>
    <x v="30"/>
    <x v="11"/>
    <n v="15201526"/>
    <n v="0"/>
    <n v="0"/>
    <x v="3"/>
  </r>
  <r>
    <x v="9"/>
    <x v="1"/>
    <x v="1"/>
    <x v="0"/>
    <x v="30"/>
    <x v="12"/>
    <n v="15381219"/>
    <n v="0"/>
    <n v="0"/>
    <x v="3"/>
  </r>
  <r>
    <x v="9"/>
    <x v="1"/>
    <x v="1"/>
    <x v="0"/>
    <x v="30"/>
    <x v="13"/>
    <n v="15558489"/>
    <n v="0"/>
    <n v="0"/>
    <x v="3"/>
  </r>
  <r>
    <x v="9"/>
    <x v="1"/>
    <x v="1"/>
    <x v="0"/>
    <x v="30"/>
    <x v="14"/>
    <n v="15732358"/>
    <n v="0"/>
    <n v="0"/>
    <x v="3"/>
  </r>
  <r>
    <x v="9"/>
    <x v="1"/>
    <x v="1"/>
    <x v="0"/>
    <x v="30"/>
    <x v="15"/>
    <n v="15903348"/>
    <n v="0"/>
    <n v="0"/>
    <x v="3"/>
  </r>
  <r>
    <x v="9"/>
    <x v="1"/>
    <x v="1"/>
    <x v="0"/>
    <x v="30"/>
    <x v="16"/>
    <n v="16071792"/>
    <n v="0"/>
    <n v="0"/>
    <x v="3"/>
  </r>
  <r>
    <x v="9"/>
    <x v="1"/>
    <x v="1"/>
    <x v="0"/>
    <x v="30"/>
    <x v="17"/>
    <n v="16233160"/>
    <n v="0"/>
    <n v="0"/>
    <x v="3"/>
  </r>
  <r>
    <x v="9"/>
    <x v="1"/>
    <x v="1"/>
    <x v="0"/>
    <x v="30"/>
    <x v="18"/>
    <n v="16390013"/>
    <n v="0"/>
    <n v="0"/>
    <x v="3"/>
  </r>
  <r>
    <x v="9"/>
    <x v="1"/>
    <x v="1"/>
    <x v="0"/>
    <x v="30"/>
    <x v="19"/>
    <n v="16543088"/>
    <n v="0"/>
    <n v="0"/>
    <x v="3"/>
  </r>
  <r>
    <x v="9"/>
    <x v="1"/>
    <x v="1"/>
    <x v="0"/>
    <x v="30"/>
    <x v="20"/>
    <n v="16692655"/>
    <n v="0"/>
    <n v="0"/>
    <x v="3"/>
  </r>
  <r>
    <x v="9"/>
    <x v="1"/>
    <x v="1"/>
    <x v="0"/>
    <x v="30"/>
    <x v="21"/>
    <n v="16838332"/>
    <n v="0"/>
    <n v="0"/>
    <x v="3"/>
  </r>
  <r>
    <x v="9"/>
    <x v="1"/>
    <x v="1"/>
    <x v="0"/>
    <x v="30"/>
    <x v="22"/>
    <n v="16965784"/>
    <n v="0"/>
    <n v="0"/>
    <x v="3"/>
  </r>
  <r>
    <x v="9"/>
    <x v="1"/>
    <x v="1"/>
    <x v="0"/>
    <x v="30"/>
    <x v="23"/>
    <n v="17087290"/>
    <n v="0"/>
    <n v="0"/>
    <x v="3"/>
  </r>
  <r>
    <x v="9"/>
    <x v="1"/>
    <x v="1"/>
    <x v="0"/>
    <x v="30"/>
    <x v="24"/>
    <n v="17208016"/>
    <n v="0"/>
    <n v="0"/>
    <x v="3"/>
  </r>
  <r>
    <x v="9"/>
    <x v="1"/>
    <x v="1"/>
    <x v="0"/>
    <x v="30"/>
    <x v="25"/>
    <n v="17327974"/>
    <n v="0"/>
    <n v="0"/>
    <x v="3"/>
  </r>
  <r>
    <x v="9"/>
    <x v="1"/>
    <x v="1"/>
    <x v="0"/>
    <x v="30"/>
    <x v="26"/>
    <n v="17447046"/>
    <n v="0"/>
    <n v="0"/>
    <x v="3"/>
  </r>
  <r>
    <x v="9"/>
    <x v="1"/>
    <x v="1"/>
    <x v="0"/>
    <x v="30"/>
    <x v="27"/>
    <n v="17565058"/>
    <n v="0"/>
    <n v="0"/>
    <x v="3"/>
  </r>
  <r>
    <x v="9"/>
    <x v="1"/>
    <x v="1"/>
    <x v="0"/>
    <x v="30"/>
    <x v="28"/>
    <n v="17682156"/>
    <n v="0"/>
    <n v="0"/>
    <x v="3"/>
  </r>
  <r>
    <x v="9"/>
    <x v="1"/>
    <x v="1"/>
    <x v="0"/>
    <x v="30"/>
    <x v="29"/>
    <n v="17798372"/>
    <n v="0"/>
    <n v="0"/>
    <x v="3"/>
  </r>
  <r>
    <x v="9"/>
    <x v="1"/>
    <x v="1"/>
    <x v="0"/>
    <x v="30"/>
    <x v="30"/>
    <n v="17913742"/>
    <n v="0"/>
    <n v="0"/>
    <x v="3"/>
  </r>
  <r>
    <x v="9"/>
    <x v="1"/>
    <x v="2"/>
    <x v="0"/>
    <x v="30"/>
    <x v="0"/>
    <n v="430140"/>
    <n v="0"/>
    <n v="0"/>
    <x v="3"/>
  </r>
  <r>
    <x v="9"/>
    <x v="1"/>
    <x v="2"/>
    <x v="0"/>
    <x v="30"/>
    <x v="1"/>
    <n v="686853"/>
    <n v="0"/>
    <n v="0"/>
    <x v="3"/>
  </r>
  <r>
    <x v="9"/>
    <x v="1"/>
    <x v="2"/>
    <x v="0"/>
    <x v="30"/>
    <x v="2"/>
    <n v="728339"/>
    <n v="0"/>
    <n v="0"/>
    <x v="3"/>
  </r>
  <r>
    <x v="9"/>
    <x v="1"/>
    <x v="2"/>
    <x v="0"/>
    <x v="30"/>
    <x v="3"/>
    <n v="766923"/>
    <n v="0"/>
    <n v="0"/>
    <x v="3"/>
  </r>
  <r>
    <x v="9"/>
    <x v="1"/>
    <x v="2"/>
    <x v="0"/>
    <x v="30"/>
    <x v="4"/>
    <n v="805529"/>
    <n v="0"/>
    <n v="0"/>
    <x v="3"/>
  </r>
  <r>
    <x v="9"/>
    <x v="1"/>
    <x v="2"/>
    <x v="0"/>
    <x v="30"/>
    <x v="5"/>
    <n v="845067"/>
    <n v="0"/>
    <n v="0"/>
    <x v="3"/>
  </r>
  <r>
    <x v="9"/>
    <x v="1"/>
    <x v="2"/>
    <x v="0"/>
    <x v="30"/>
    <x v="6"/>
    <n v="887220"/>
    <n v="0"/>
    <n v="0"/>
    <x v="3"/>
  </r>
  <r>
    <x v="9"/>
    <x v="1"/>
    <x v="2"/>
    <x v="0"/>
    <x v="30"/>
    <x v="7"/>
    <n v="932421"/>
    <n v="0"/>
    <n v="0"/>
    <x v="3"/>
  </r>
  <r>
    <x v="9"/>
    <x v="1"/>
    <x v="2"/>
    <x v="0"/>
    <x v="30"/>
    <x v="8"/>
    <n v="977314"/>
    <n v="0"/>
    <n v="0"/>
    <x v="3"/>
  </r>
  <r>
    <x v="9"/>
    <x v="1"/>
    <x v="2"/>
    <x v="0"/>
    <x v="30"/>
    <x v="9"/>
    <n v="1020792"/>
    <n v="0"/>
    <n v="0"/>
    <x v="3"/>
  </r>
  <r>
    <x v="9"/>
    <x v="1"/>
    <x v="2"/>
    <x v="0"/>
    <x v="30"/>
    <x v="10"/>
    <n v="1050769"/>
    <n v="0"/>
    <n v="0"/>
    <x v="3"/>
  </r>
  <r>
    <x v="9"/>
    <x v="1"/>
    <x v="2"/>
    <x v="0"/>
    <x v="30"/>
    <x v="11"/>
    <n v="1057742"/>
    <n v="0"/>
    <n v="0"/>
    <x v="3"/>
  </r>
  <r>
    <x v="9"/>
    <x v="1"/>
    <x v="2"/>
    <x v="0"/>
    <x v="30"/>
    <x v="12"/>
    <n v="1063922"/>
    <n v="0"/>
    <n v="0"/>
    <x v="3"/>
  </r>
  <r>
    <x v="9"/>
    <x v="1"/>
    <x v="2"/>
    <x v="0"/>
    <x v="30"/>
    <x v="13"/>
    <n v="1068768"/>
    <n v="0"/>
    <n v="0"/>
    <x v="3"/>
  </r>
  <r>
    <x v="9"/>
    <x v="1"/>
    <x v="2"/>
    <x v="0"/>
    <x v="30"/>
    <x v="14"/>
    <n v="1072223"/>
    <n v="0"/>
    <n v="0"/>
    <x v="3"/>
  </r>
  <r>
    <x v="9"/>
    <x v="1"/>
    <x v="2"/>
    <x v="0"/>
    <x v="30"/>
    <x v="15"/>
    <n v="1074246"/>
    <n v="0"/>
    <n v="0"/>
    <x v="3"/>
  </r>
  <r>
    <x v="9"/>
    <x v="1"/>
    <x v="2"/>
    <x v="0"/>
    <x v="30"/>
    <x v="16"/>
    <n v="1074776"/>
    <n v="0"/>
    <n v="0"/>
    <x v="3"/>
  </r>
  <r>
    <x v="9"/>
    <x v="1"/>
    <x v="2"/>
    <x v="0"/>
    <x v="30"/>
    <x v="17"/>
    <n v="1073215"/>
    <n v="0"/>
    <n v="0"/>
    <x v="3"/>
  </r>
  <r>
    <x v="9"/>
    <x v="1"/>
    <x v="2"/>
    <x v="0"/>
    <x v="30"/>
    <x v="18"/>
    <n v="1071131"/>
    <n v="0"/>
    <n v="0"/>
    <x v="3"/>
  </r>
  <r>
    <x v="9"/>
    <x v="1"/>
    <x v="2"/>
    <x v="0"/>
    <x v="30"/>
    <x v="19"/>
    <n v="1071458"/>
    <n v="0"/>
    <n v="0"/>
    <x v="3"/>
  </r>
  <r>
    <x v="9"/>
    <x v="1"/>
    <x v="2"/>
    <x v="0"/>
    <x v="30"/>
    <x v="20"/>
    <n v="1071727"/>
    <n v="0"/>
    <n v="0"/>
    <x v="3"/>
  </r>
  <r>
    <x v="9"/>
    <x v="1"/>
    <x v="2"/>
    <x v="0"/>
    <x v="30"/>
    <x v="21"/>
    <n v="1071756"/>
    <n v="0"/>
    <n v="0"/>
    <x v="3"/>
  </r>
  <r>
    <x v="9"/>
    <x v="1"/>
    <x v="2"/>
    <x v="0"/>
    <x v="30"/>
    <x v="22"/>
    <n v="1071483"/>
    <n v="0"/>
    <n v="0"/>
    <x v="3"/>
  </r>
  <r>
    <x v="9"/>
    <x v="1"/>
    <x v="2"/>
    <x v="0"/>
    <x v="30"/>
    <x v="23"/>
    <n v="1071091"/>
    <n v="0"/>
    <n v="0"/>
    <x v="3"/>
  </r>
  <r>
    <x v="9"/>
    <x v="1"/>
    <x v="2"/>
    <x v="0"/>
    <x v="30"/>
    <x v="24"/>
    <n v="1070815"/>
    <n v="0"/>
    <n v="0"/>
    <x v="3"/>
  </r>
  <r>
    <x v="9"/>
    <x v="1"/>
    <x v="2"/>
    <x v="0"/>
    <x v="30"/>
    <x v="25"/>
    <n v="1070616"/>
    <n v="0"/>
    <n v="0"/>
    <x v="3"/>
  </r>
  <r>
    <x v="9"/>
    <x v="1"/>
    <x v="2"/>
    <x v="0"/>
    <x v="30"/>
    <x v="26"/>
    <n v="1070265"/>
    <n v="0"/>
    <n v="0"/>
    <x v="3"/>
  </r>
  <r>
    <x v="9"/>
    <x v="1"/>
    <x v="2"/>
    <x v="0"/>
    <x v="30"/>
    <x v="27"/>
    <n v="1069647"/>
    <n v="0"/>
    <n v="0"/>
    <x v="3"/>
  </r>
  <r>
    <x v="9"/>
    <x v="1"/>
    <x v="2"/>
    <x v="0"/>
    <x v="30"/>
    <x v="28"/>
    <n v="1067659"/>
    <n v="0"/>
    <n v="0"/>
    <x v="3"/>
  </r>
  <r>
    <x v="9"/>
    <x v="1"/>
    <x v="2"/>
    <x v="0"/>
    <x v="30"/>
    <x v="29"/>
    <n v="1065343"/>
    <n v="0"/>
    <n v="0"/>
    <x v="3"/>
  </r>
  <r>
    <x v="9"/>
    <x v="1"/>
    <x v="2"/>
    <x v="0"/>
    <x v="30"/>
    <x v="30"/>
    <n v="1062746"/>
    <n v="0"/>
    <n v="0"/>
    <x v="3"/>
  </r>
  <r>
    <x v="9"/>
    <x v="2"/>
    <x v="0"/>
    <x v="0"/>
    <x v="30"/>
    <x v="0"/>
    <n v="36568388"/>
    <n v="0"/>
    <n v="0"/>
    <x v="3"/>
  </r>
  <r>
    <x v="9"/>
    <x v="2"/>
    <x v="0"/>
    <x v="0"/>
    <x v="30"/>
    <x v="1"/>
    <n v="58942896"/>
    <n v="0"/>
    <n v="0"/>
    <x v="3"/>
  </r>
  <r>
    <x v="9"/>
    <x v="2"/>
    <x v="0"/>
    <x v="0"/>
    <x v="30"/>
    <x v="2"/>
    <n v="63257976"/>
    <n v="0"/>
    <n v="0"/>
    <x v="3"/>
  </r>
  <r>
    <x v="9"/>
    <x v="2"/>
    <x v="0"/>
    <x v="0"/>
    <x v="30"/>
    <x v="3"/>
    <n v="67283600"/>
    <n v="0"/>
    <n v="0"/>
    <x v="3"/>
  </r>
  <r>
    <x v="9"/>
    <x v="2"/>
    <x v="0"/>
    <x v="0"/>
    <x v="30"/>
    <x v="4"/>
    <n v="71268752"/>
    <n v="0"/>
    <n v="0"/>
    <x v="3"/>
  </r>
  <r>
    <x v="9"/>
    <x v="2"/>
    <x v="0"/>
    <x v="0"/>
    <x v="30"/>
    <x v="5"/>
    <n v="75196912"/>
    <n v="0"/>
    <n v="0"/>
    <x v="3"/>
  </r>
  <r>
    <x v="9"/>
    <x v="2"/>
    <x v="0"/>
    <x v="0"/>
    <x v="30"/>
    <x v="6"/>
    <n v="79130512"/>
    <n v="0"/>
    <n v="0"/>
    <x v="3"/>
  </r>
  <r>
    <x v="9"/>
    <x v="2"/>
    <x v="0"/>
    <x v="0"/>
    <x v="30"/>
    <x v="7"/>
    <n v="83063376"/>
    <n v="0"/>
    <n v="0"/>
    <x v="3"/>
  </r>
  <r>
    <x v="9"/>
    <x v="2"/>
    <x v="0"/>
    <x v="0"/>
    <x v="30"/>
    <x v="8"/>
    <n v="86987664"/>
    <n v="0"/>
    <n v="0"/>
    <x v="3"/>
  </r>
  <r>
    <x v="9"/>
    <x v="2"/>
    <x v="0"/>
    <x v="0"/>
    <x v="30"/>
    <x v="9"/>
    <n v="90414496"/>
    <n v="0"/>
    <n v="0"/>
    <x v="3"/>
  </r>
  <r>
    <x v="9"/>
    <x v="2"/>
    <x v="0"/>
    <x v="0"/>
    <x v="30"/>
    <x v="10"/>
    <n v="91261488"/>
    <n v="0"/>
    <n v="0"/>
    <x v="3"/>
  </r>
  <r>
    <x v="9"/>
    <x v="2"/>
    <x v="0"/>
    <x v="0"/>
    <x v="30"/>
    <x v="11"/>
    <n v="92098528"/>
    <n v="0"/>
    <n v="0"/>
    <x v="3"/>
  </r>
  <r>
    <x v="9"/>
    <x v="2"/>
    <x v="0"/>
    <x v="0"/>
    <x v="30"/>
    <x v="12"/>
    <n v="92934400"/>
    <n v="0"/>
    <n v="0"/>
    <x v="3"/>
  </r>
  <r>
    <x v="9"/>
    <x v="2"/>
    <x v="0"/>
    <x v="0"/>
    <x v="30"/>
    <x v="13"/>
    <n v="93764128"/>
    <n v="0"/>
    <n v="0"/>
    <x v="3"/>
  </r>
  <r>
    <x v="9"/>
    <x v="2"/>
    <x v="0"/>
    <x v="0"/>
    <x v="30"/>
    <x v="14"/>
    <n v="94583824"/>
    <n v="0"/>
    <n v="0"/>
    <x v="3"/>
  </r>
  <r>
    <x v="9"/>
    <x v="2"/>
    <x v="0"/>
    <x v="0"/>
    <x v="30"/>
    <x v="15"/>
    <n v="95394448"/>
    <n v="0"/>
    <n v="0"/>
    <x v="3"/>
  </r>
  <r>
    <x v="9"/>
    <x v="2"/>
    <x v="0"/>
    <x v="0"/>
    <x v="30"/>
    <x v="16"/>
    <n v="96194144"/>
    <n v="0"/>
    <n v="0"/>
    <x v="3"/>
  </r>
  <r>
    <x v="9"/>
    <x v="2"/>
    <x v="0"/>
    <x v="0"/>
    <x v="30"/>
    <x v="17"/>
    <n v="96985824"/>
    <n v="0"/>
    <n v="0"/>
    <x v="3"/>
  </r>
  <r>
    <x v="9"/>
    <x v="2"/>
    <x v="0"/>
    <x v="0"/>
    <x v="30"/>
    <x v="18"/>
    <n v="97765408"/>
    <n v="0"/>
    <n v="0"/>
    <x v="3"/>
  </r>
  <r>
    <x v="9"/>
    <x v="2"/>
    <x v="0"/>
    <x v="0"/>
    <x v="30"/>
    <x v="19"/>
    <n v="98530272"/>
    <n v="0"/>
    <n v="0"/>
    <x v="3"/>
  </r>
  <r>
    <x v="9"/>
    <x v="2"/>
    <x v="0"/>
    <x v="0"/>
    <x v="30"/>
    <x v="20"/>
    <n v="99281072"/>
    <n v="0"/>
    <n v="0"/>
    <x v="3"/>
  </r>
  <r>
    <x v="9"/>
    <x v="2"/>
    <x v="0"/>
    <x v="0"/>
    <x v="30"/>
    <x v="21"/>
    <n v="100015640"/>
    <n v="0"/>
    <n v="0"/>
    <x v="3"/>
  </r>
  <r>
    <x v="9"/>
    <x v="2"/>
    <x v="0"/>
    <x v="0"/>
    <x v="30"/>
    <x v="22"/>
    <n v="100646016"/>
    <n v="0"/>
    <n v="0"/>
    <x v="3"/>
  </r>
  <r>
    <x v="9"/>
    <x v="2"/>
    <x v="0"/>
    <x v="0"/>
    <x v="30"/>
    <x v="23"/>
    <n v="101236640"/>
    <n v="0"/>
    <n v="0"/>
    <x v="3"/>
  </r>
  <r>
    <x v="9"/>
    <x v="2"/>
    <x v="0"/>
    <x v="0"/>
    <x v="30"/>
    <x v="24"/>
    <n v="101814512"/>
    <n v="0"/>
    <n v="0"/>
    <x v="3"/>
  </r>
  <r>
    <x v="9"/>
    <x v="2"/>
    <x v="0"/>
    <x v="0"/>
    <x v="30"/>
    <x v="25"/>
    <n v="102391624"/>
    <n v="0"/>
    <n v="0"/>
    <x v="3"/>
  </r>
  <r>
    <x v="9"/>
    <x v="2"/>
    <x v="0"/>
    <x v="0"/>
    <x v="30"/>
    <x v="26"/>
    <n v="102970368"/>
    <n v="0"/>
    <n v="0"/>
    <x v="3"/>
  </r>
  <r>
    <x v="9"/>
    <x v="2"/>
    <x v="0"/>
    <x v="0"/>
    <x v="30"/>
    <x v="27"/>
    <n v="103547664"/>
    <n v="0"/>
    <n v="0"/>
    <x v="3"/>
  </r>
  <r>
    <x v="9"/>
    <x v="2"/>
    <x v="0"/>
    <x v="0"/>
    <x v="30"/>
    <x v="28"/>
    <n v="104124240"/>
    <n v="0"/>
    <n v="0"/>
    <x v="3"/>
  </r>
  <r>
    <x v="9"/>
    <x v="2"/>
    <x v="0"/>
    <x v="0"/>
    <x v="30"/>
    <x v="29"/>
    <n v="104700472"/>
    <n v="0"/>
    <n v="0"/>
    <x v="3"/>
  </r>
  <r>
    <x v="9"/>
    <x v="2"/>
    <x v="0"/>
    <x v="0"/>
    <x v="30"/>
    <x v="30"/>
    <n v="105277800"/>
    <n v="0"/>
    <n v="0"/>
    <x v="3"/>
  </r>
  <r>
    <x v="9"/>
    <x v="2"/>
    <x v="1"/>
    <x v="0"/>
    <x v="30"/>
    <x v="0"/>
    <n v="4184145"/>
    <n v="0"/>
    <n v="0"/>
    <x v="3"/>
  </r>
  <r>
    <x v="9"/>
    <x v="2"/>
    <x v="1"/>
    <x v="0"/>
    <x v="30"/>
    <x v="1"/>
    <n v="6815659"/>
    <n v="0"/>
    <n v="0"/>
    <x v="3"/>
  </r>
  <r>
    <x v="9"/>
    <x v="2"/>
    <x v="1"/>
    <x v="0"/>
    <x v="30"/>
    <x v="2"/>
    <n v="7407463"/>
    <n v="0"/>
    <n v="0"/>
    <x v="3"/>
  </r>
  <r>
    <x v="9"/>
    <x v="2"/>
    <x v="1"/>
    <x v="0"/>
    <x v="30"/>
    <x v="3"/>
    <n v="7949892"/>
    <n v="0"/>
    <n v="0"/>
    <x v="3"/>
  </r>
  <r>
    <x v="9"/>
    <x v="2"/>
    <x v="1"/>
    <x v="0"/>
    <x v="30"/>
    <x v="4"/>
    <n v="8451394"/>
    <n v="0"/>
    <n v="0"/>
    <x v="3"/>
  </r>
  <r>
    <x v="9"/>
    <x v="2"/>
    <x v="1"/>
    <x v="0"/>
    <x v="30"/>
    <x v="5"/>
    <n v="8964343"/>
    <n v="0"/>
    <n v="0"/>
    <x v="3"/>
  </r>
  <r>
    <x v="9"/>
    <x v="2"/>
    <x v="1"/>
    <x v="0"/>
    <x v="30"/>
    <x v="6"/>
    <n v="9476018"/>
    <n v="0"/>
    <n v="0"/>
    <x v="3"/>
  </r>
  <r>
    <x v="9"/>
    <x v="2"/>
    <x v="1"/>
    <x v="0"/>
    <x v="30"/>
    <x v="7"/>
    <n v="9987110"/>
    <n v="0"/>
    <n v="0"/>
    <x v="3"/>
  </r>
  <r>
    <x v="9"/>
    <x v="2"/>
    <x v="1"/>
    <x v="0"/>
    <x v="30"/>
    <x v="8"/>
    <n v="10495430"/>
    <n v="0"/>
    <n v="0"/>
    <x v="3"/>
  </r>
  <r>
    <x v="9"/>
    <x v="2"/>
    <x v="1"/>
    <x v="0"/>
    <x v="30"/>
    <x v="9"/>
    <n v="10946090"/>
    <n v="0"/>
    <n v="0"/>
    <x v="3"/>
  </r>
  <r>
    <x v="9"/>
    <x v="2"/>
    <x v="1"/>
    <x v="0"/>
    <x v="30"/>
    <x v="10"/>
    <n v="11103918"/>
    <n v="0"/>
    <n v="0"/>
    <x v="3"/>
  </r>
  <r>
    <x v="9"/>
    <x v="2"/>
    <x v="1"/>
    <x v="0"/>
    <x v="30"/>
    <x v="11"/>
    <n v="11266921"/>
    <n v="0"/>
    <n v="0"/>
    <x v="3"/>
  </r>
  <r>
    <x v="9"/>
    <x v="2"/>
    <x v="1"/>
    <x v="0"/>
    <x v="30"/>
    <x v="12"/>
    <n v="11428821"/>
    <n v="0"/>
    <n v="0"/>
    <x v="3"/>
  </r>
  <r>
    <x v="9"/>
    <x v="2"/>
    <x v="1"/>
    <x v="0"/>
    <x v="30"/>
    <x v="13"/>
    <n v="11588292"/>
    <n v="0"/>
    <n v="0"/>
    <x v="3"/>
  </r>
  <r>
    <x v="9"/>
    <x v="2"/>
    <x v="1"/>
    <x v="0"/>
    <x v="30"/>
    <x v="14"/>
    <n v="11744009"/>
    <n v="0"/>
    <n v="0"/>
    <x v="3"/>
  </r>
  <r>
    <x v="9"/>
    <x v="2"/>
    <x v="1"/>
    <x v="0"/>
    <x v="30"/>
    <x v="15"/>
    <n v="11896743"/>
    <n v="0"/>
    <n v="0"/>
    <x v="3"/>
  </r>
  <r>
    <x v="9"/>
    <x v="2"/>
    <x v="1"/>
    <x v="0"/>
    <x v="30"/>
    <x v="16"/>
    <n v="12046799"/>
    <n v="0"/>
    <n v="0"/>
    <x v="3"/>
  </r>
  <r>
    <x v="9"/>
    <x v="2"/>
    <x v="1"/>
    <x v="0"/>
    <x v="30"/>
    <x v="17"/>
    <n v="12188156"/>
    <n v="0"/>
    <n v="0"/>
    <x v="3"/>
  </r>
  <r>
    <x v="9"/>
    <x v="2"/>
    <x v="1"/>
    <x v="0"/>
    <x v="30"/>
    <x v="18"/>
    <n v="12324083"/>
    <n v="0"/>
    <n v="0"/>
    <x v="3"/>
  </r>
  <r>
    <x v="9"/>
    <x v="2"/>
    <x v="1"/>
    <x v="0"/>
    <x v="30"/>
    <x v="19"/>
    <n v="12455534"/>
    <n v="0"/>
    <n v="0"/>
    <x v="3"/>
  </r>
  <r>
    <x v="9"/>
    <x v="2"/>
    <x v="1"/>
    <x v="0"/>
    <x v="30"/>
    <x v="20"/>
    <n v="12582903"/>
    <n v="0"/>
    <n v="0"/>
    <x v="3"/>
  </r>
  <r>
    <x v="9"/>
    <x v="2"/>
    <x v="1"/>
    <x v="0"/>
    <x v="30"/>
    <x v="21"/>
    <n v="12705676"/>
    <n v="0"/>
    <n v="0"/>
    <x v="3"/>
  </r>
  <r>
    <x v="9"/>
    <x v="2"/>
    <x v="1"/>
    <x v="0"/>
    <x v="30"/>
    <x v="22"/>
    <n v="12813913"/>
    <n v="0"/>
    <n v="0"/>
    <x v="3"/>
  </r>
  <r>
    <x v="9"/>
    <x v="2"/>
    <x v="1"/>
    <x v="0"/>
    <x v="30"/>
    <x v="23"/>
    <n v="12917243"/>
    <n v="0"/>
    <n v="0"/>
    <x v="3"/>
  </r>
  <r>
    <x v="9"/>
    <x v="2"/>
    <x v="1"/>
    <x v="0"/>
    <x v="30"/>
    <x v="24"/>
    <n v="13020118"/>
    <n v="0"/>
    <n v="0"/>
    <x v="3"/>
  </r>
  <r>
    <x v="9"/>
    <x v="2"/>
    <x v="1"/>
    <x v="0"/>
    <x v="30"/>
    <x v="25"/>
    <n v="13122553"/>
    <n v="0"/>
    <n v="0"/>
    <x v="3"/>
  </r>
  <r>
    <x v="9"/>
    <x v="2"/>
    <x v="1"/>
    <x v="0"/>
    <x v="30"/>
    <x v="26"/>
    <n v="13224450"/>
    <n v="0"/>
    <n v="0"/>
    <x v="3"/>
  </r>
  <r>
    <x v="9"/>
    <x v="2"/>
    <x v="1"/>
    <x v="0"/>
    <x v="30"/>
    <x v="27"/>
    <n v="13325459"/>
    <n v="0"/>
    <n v="0"/>
    <x v="3"/>
  </r>
  <r>
    <x v="9"/>
    <x v="2"/>
    <x v="1"/>
    <x v="0"/>
    <x v="30"/>
    <x v="28"/>
    <n v="13425800"/>
    <n v="0"/>
    <n v="0"/>
    <x v="3"/>
  </r>
  <r>
    <x v="9"/>
    <x v="2"/>
    <x v="1"/>
    <x v="0"/>
    <x v="30"/>
    <x v="29"/>
    <n v="13525520"/>
    <n v="0"/>
    <n v="0"/>
    <x v="3"/>
  </r>
  <r>
    <x v="9"/>
    <x v="2"/>
    <x v="1"/>
    <x v="0"/>
    <x v="30"/>
    <x v="30"/>
    <n v="13624734"/>
    <n v="0"/>
    <n v="0"/>
    <x v="3"/>
  </r>
  <r>
    <x v="9"/>
    <x v="2"/>
    <x v="2"/>
    <x v="0"/>
    <x v="30"/>
    <x v="0"/>
    <n v="752590"/>
    <n v="0"/>
    <n v="0"/>
    <x v="3"/>
  </r>
  <r>
    <x v="9"/>
    <x v="2"/>
    <x v="2"/>
    <x v="0"/>
    <x v="30"/>
    <x v="1"/>
    <n v="1206842"/>
    <n v="0"/>
    <n v="0"/>
    <x v="3"/>
  </r>
  <r>
    <x v="9"/>
    <x v="2"/>
    <x v="2"/>
    <x v="0"/>
    <x v="30"/>
    <x v="2"/>
    <n v="1290028"/>
    <n v="0"/>
    <n v="0"/>
    <x v="3"/>
  </r>
  <r>
    <x v="9"/>
    <x v="2"/>
    <x v="2"/>
    <x v="0"/>
    <x v="30"/>
    <x v="3"/>
    <n v="1364810"/>
    <n v="0"/>
    <n v="0"/>
    <x v="3"/>
  </r>
  <r>
    <x v="9"/>
    <x v="2"/>
    <x v="2"/>
    <x v="0"/>
    <x v="30"/>
    <x v="4"/>
    <n v="1440437"/>
    <n v="0"/>
    <n v="0"/>
    <x v="3"/>
  </r>
  <r>
    <x v="9"/>
    <x v="2"/>
    <x v="2"/>
    <x v="0"/>
    <x v="30"/>
    <x v="5"/>
    <n v="1517428"/>
    <n v="0"/>
    <n v="0"/>
    <x v="3"/>
  </r>
  <r>
    <x v="9"/>
    <x v="2"/>
    <x v="2"/>
    <x v="0"/>
    <x v="30"/>
    <x v="6"/>
    <n v="1601286"/>
    <n v="0"/>
    <n v="0"/>
    <x v="3"/>
  </r>
  <r>
    <x v="9"/>
    <x v="2"/>
    <x v="2"/>
    <x v="0"/>
    <x v="30"/>
    <x v="7"/>
    <n v="1693162"/>
    <n v="0"/>
    <n v="0"/>
    <x v="3"/>
  </r>
  <r>
    <x v="9"/>
    <x v="2"/>
    <x v="2"/>
    <x v="0"/>
    <x v="30"/>
    <x v="8"/>
    <n v="1784804"/>
    <n v="0"/>
    <n v="0"/>
    <x v="3"/>
  </r>
  <r>
    <x v="9"/>
    <x v="2"/>
    <x v="2"/>
    <x v="0"/>
    <x v="30"/>
    <x v="9"/>
    <n v="1873484"/>
    <n v="0"/>
    <n v="0"/>
    <x v="3"/>
  </r>
  <r>
    <x v="9"/>
    <x v="2"/>
    <x v="2"/>
    <x v="0"/>
    <x v="30"/>
    <x v="10"/>
    <n v="1935485"/>
    <n v="0"/>
    <n v="0"/>
    <x v="3"/>
  </r>
  <r>
    <x v="9"/>
    <x v="2"/>
    <x v="2"/>
    <x v="0"/>
    <x v="30"/>
    <x v="11"/>
    <n v="1956656"/>
    <n v="0"/>
    <n v="0"/>
    <x v="3"/>
  </r>
  <r>
    <x v="9"/>
    <x v="2"/>
    <x v="2"/>
    <x v="0"/>
    <x v="30"/>
    <x v="12"/>
    <n v="1976338"/>
    <n v="0"/>
    <n v="0"/>
    <x v="3"/>
  </r>
  <r>
    <x v="9"/>
    <x v="2"/>
    <x v="2"/>
    <x v="0"/>
    <x v="30"/>
    <x v="13"/>
    <n v="1993465"/>
    <n v="0"/>
    <n v="0"/>
    <x v="3"/>
  </r>
  <r>
    <x v="9"/>
    <x v="2"/>
    <x v="2"/>
    <x v="0"/>
    <x v="30"/>
    <x v="14"/>
    <n v="2008026"/>
    <n v="0"/>
    <n v="0"/>
    <x v="3"/>
  </r>
  <r>
    <x v="9"/>
    <x v="2"/>
    <x v="2"/>
    <x v="0"/>
    <x v="30"/>
    <x v="15"/>
    <n v="2019948"/>
    <n v="0"/>
    <n v="0"/>
    <x v="3"/>
  </r>
  <r>
    <x v="9"/>
    <x v="2"/>
    <x v="2"/>
    <x v="0"/>
    <x v="30"/>
    <x v="16"/>
    <n v="2029181"/>
    <n v="0"/>
    <n v="0"/>
    <x v="3"/>
  </r>
  <r>
    <x v="9"/>
    <x v="2"/>
    <x v="2"/>
    <x v="0"/>
    <x v="30"/>
    <x v="17"/>
    <n v="2034269"/>
    <n v="0"/>
    <n v="0"/>
    <x v="3"/>
  </r>
  <r>
    <x v="9"/>
    <x v="2"/>
    <x v="2"/>
    <x v="0"/>
    <x v="30"/>
    <x v="18"/>
    <n v="2038036"/>
    <n v="0"/>
    <n v="0"/>
    <x v="3"/>
  </r>
  <r>
    <x v="9"/>
    <x v="2"/>
    <x v="2"/>
    <x v="0"/>
    <x v="30"/>
    <x v="19"/>
    <n v="2045568"/>
    <n v="0"/>
    <n v="0"/>
    <x v="3"/>
  </r>
  <r>
    <x v="9"/>
    <x v="2"/>
    <x v="2"/>
    <x v="0"/>
    <x v="30"/>
    <x v="20"/>
    <n v="2052958"/>
    <n v="0"/>
    <n v="0"/>
    <x v="3"/>
  </r>
  <r>
    <x v="9"/>
    <x v="2"/>
    <x v="2"/>
    <x v="0"/>
    <x v="30"/>
    <x v="21"/>
    <n v="2059834"/>
    <n v="0"/>
    <n v="0"/>
    <x v="3"/>
  </r>
  <r>
    <x v="9"/>
    <x v="2"/>
    <x v="2"/>
    <x v="0"/>
    <x v="30"/>
    <x v="22"/>
    <n v="2066021"/>
    <n v="0"/>
    <n v="0"/>
    <x v="3"/>
  </r>
  <r>
    <x v="9"/>
    <x v="2"/>
    <x v="2"/>
    <x v="0"/>
    <x v="30"/>
    <x v="23"/>
    <n v="2071872"/>
    <n v="0"/>
    <n v="0"/>
    <x v="3"/>
  </r>
  <r>
    <x v="9"/>
    <x v="2"/>
    <x v="2"/>
    <x v="0"/>
    <x v="30"/>
    <x v="24"/>
    <n v="2077983"/>
    <n v="0"/>
    <n v="0"/>
    <x v="3"/>
  </r>
  <r>
    <x v="9"/>
    <x v="2"/>
    <x v="2"/>
    <x v="0"/>
    <x v="30"/>
    <x v="25"/>
    <n v="2084264"/>
    <n v="0"/>
    <n v="0"/>
    <x v="3"/>
  </r>
  <r>
    <x v="9"/>
    <x v="2"/>
    <x v="2"/>
    <x v="0"/>
    <x v="30"/>
    <x v="26"/>
    <n v="2090226"/>
    <n v="0"/>
    <n v="0"/>
    <x v="3"/>
  </r>
  <r>
    <x v="9"/>
    <x v="2"/>
    <x v="2"/>
    <x v="0"/>
    <x v="30"/>
    <x v="27"/>
    <n v="2095609"/>
    <n v="0"/>
    <n v="0"/>
    <x v="3"/>
  </r>
  <r>
    <x v="9"/>
    <x v="2"/>
    <x v="2"/>
    <x v="0"/>
    <x v="30"/>
    <x v="28"/>
    <n v="2098423"/>
    <n v="0"/>
    <n v="0"/>
    <x v="3"/>
  </r>
  <r>
    <x v="9"/>
    <x v="2"/>
    <x v="2"/>
    <x v="0"/>
    <x v="30"/>
    <x v="29"/>
    <n v="2100616"/>
    <n v="0"/>
    <n v="0"/>
    <x v="3"/>
  </r>
  <r>
    <x v="9"/>
    <x v="2"/>
    <x v="2"/>
    <x v="0"/>
    <x v="30"/>
    <x v="30"/>
    <n v="2102230"/>
    <n v="0"/>
    <n v="0"/>
    <x v="3"/>
  </r>
  <r>
    <x v="9"/>
    <x v="3"/>
    <x v="0"/>
    <x v="0"/>
    <x v="30"/>
    <x v="0"/>
    <n v="17383668"/>
    <n v="0"/>
    <n v="0"/>
    <x v="3"/>
  </r>
  <r>
    <x v="9"/>
    <x v="3"/>
    <x v="0"/>
    <x v="0"/>
    <x v="30"/>
    <x v="1"/>
    <n v="27845136"/>
    <n v="0"/>
    <n v="0"/>
    <x v="3"/>
  </r>
  <r>
    <x v="9"/>
    <x v="3"/>
    <x v="0"/>
    <x v="0"/>
    <x v="30"/>
    <x v="2"/>
    <n v="30155186"/>
    <n v="0"/>
    <n v="0"/>
    <x v="3"/>
  </r>
  <r>
    <x v="9"/>
    <x v="3"/>
    <x v="0"/>
    <x v="0"/>
    <x v="30"/>
    <x v="3"/>
    <n v="32170972"/>
    <n v="0"/>
    <n v="0"/>
    <x v="3"/>
  </r>
  <r>
    <x v="9"/>
    <x v="3"/>
    <x v="0"/>
    <x v="0"/>
    <x v="30"/>
    <x v="4"/>
    <n v="34118128"/>
    <n v="0"/>
    <n v="0"/>
    <x v="3"/>
  </r>
  <r>
    <x v="9"/>
    <x v="3"/>
    <x v="0"/>
    <x v="0"/>
    <x v="30"/>
    <x v="5"/>
    <n v="36047968"/>
    <n v="0"/>
    <n v="0"/>
    <x v="3"/>
  </r>
  <r>
    <x v="9"/>
    <x v="3"/>
    <x v="0"/>
    <x v="0"/>
    <x v="30"/>
    <x v="6"/>
    <n v="37981056"/>
    <n v="0"/>
    <n v="0"/>
    <x v="3"/>
  </r>
  <r>
    <x v="9"/>
    <x v="3"/>
    <x v="0"/>
    <x v="0"/>
    <x v="30"/>
    <x v="7"/>
    <n v="39913516"/>
    <n v="0"/>
    <n v="0"/>
    <x v="3"/>
  </r>
  <r>
    <x v="9"/>
    <x v="3"/>
    <x v="0"/>
    <x v="0"/>
    <x v="30"/>
    <x v="8"/>
    <n v="41840632"/>
    <n v="0"/>
    <n v="0"/>
    <x v="3"/>
  </r>
  <r>
    <x v="9"/>
    <x v="3"/>
    <x v="0"/>
    <x v="0"/>
    <x v="30"/>
    <x v="9"/>
    <n v="43531380"/>
    <n v="0"/>
    <n v="0"/>
    <x v="3"/>
  </r>
  <r>
    <x v="9"/>
    <x v="3"/>
    <x v="0"/>
    <x v="0"/>
    <x v="30"/>
    <x v="10"/>
    <n v="43995792"/>
    <n v="0"/>
    <n v="0"/>
    <x v="3"/>
  </r>
  <r>
    <x v="9"/>
    <x v="3"/>
    <x v="0"/>
    <x v="0"/>
    <x v="30"/>
    <x v="11"/>
    <n v="44454000"/>
    <n v="0"/>
    <n v="0"/>
    <x v="3"/>
  </r>
  <r>
    <x v="9"/>
    <x v="3"/>
    <x v="0"/>
    <x v="0"/>
    <x v="30"/>
    <x v="12"/>
    <n v="44911508"/>
    <n v="0"/>
    <n v="0"/>
    <x v="3"/>
  </r>
  <r>
    <x v="9"/>
    <x v="3"/>
    <x v="0"/>
    <x v="0"/>
    <x v="30"/>
    <x v="13"/>
    <n v="45365168"/>
    <n v="0"/>
    <n v="0"/>
    <x v="3"/>
  </r>
  <r>
    <x v="9"/>
    <x v="3"/>
    <x v="0"/>
    <x v="0"/>
    <x v="30"/>
    <x v="14"/>
    <n v="45812468"/>
    <n v="0"/>
    <n v="0"/>
    <x v="3"/>
  </r>
  <r>
    <x v="9"/>
    <x v="3"/>
    <x v="0"/>
    <x v="0"/>
    <x v="30"/>
    <x v="15"/>
    <n v="46254272"/>
    <n v="0"/>
    <n v="0"/>
    <x v="3"/>
  </r>
  <r>
    <x v="9"/>
    <x v="3"/>
    <x v="0"/>
    <x v="0"/>
    <x v="30"/>
    <x v="16"/>
    <n v="46689272"/>
    <n v="0"/>
    <n v="0"/>
    <x v="3"/>
  </r>
  <r>
    <x v="9"/>
    <x v="3"/>
    <x v="0"/>
    <x v="0"/>
    <x v="30"/>
    <x v="17"/>
    <n v="47119252"/>
    <n v="0"/>
    <n v="0"/>
    <x v="3"/>
  </r>
  <r>
    <x v="9"/>
    <x v="3"/>
    <x v="0"/>
    <x v="0"/>
    <x v="30"/>
    <x v="18"/>
    <n v="47541660"/>
    <n v="0"/>
    <n v="0"/>
    <x v="3"/>
  </r>
  <r>
    <x v="9"/>
    <x v="3"/>
    <x v="0"/>
    <x v="0"/>
    <x v="30"/>
    <x v="19"/>
    <n v="47955064"/>
    <n v="0"/>
    <n v="0"/>
    <x v="3"/>
  </r>
  <r>
    <x v="9"/>
    <x v="3"/>
    <x v="0"/>
    <x v="0"/>
    <x v="30"/>
    <x v="20"/>
    <n v="48359756"/>
    <n v="0"/>
    <n v="0"/>
    <x v="3"/>
  </r>
  <r>
    <x v="9"/>
    <x v="3"/>
    <x v="0"/>
    <x v="0"/>
    <x v="30"/>
    <x v="21"/>
    <n v="48754568"/>
    <n v="0"/>
    <n v="0"/>
    <x v="3"/>
  </r>
  <r>
    <x v="9"/>
    <x v="3"/>
    <x v="0"/>
    <x v="0"/>
    <x v="30"/>
    <x v="22"/>
    <n v="49098396"/>
    <n v="0"/>
    <n v="0"/>
    <x v="3"/>
  </r>
  <r>
    <x v="9"/>
    <x v="3"/>
    <x v="0"/>
    <x v="0"/>
    <x v="30"/>
    <x v="23"/>
    <n v="49421424"/>
    <n v="0"/>
    <n v="0"/>
    <x v="3"/>
  </r>
  <r>
    <x v="9"/>
    <x v="3"/>
    <x v="0"/>
    <x v="0"/>
    <x v="30"/>
    <x v="24"/>
    <n v="49736512"/>
    <n v="0"/>
    <n v="0"/>
    <x v="3"/>
  </r>
  <r>
    <x v="9"/>
    <x v="3"/>
    <x v="0"/>
    <x v="0"/>
    <x v="30"/>
    <x v="25"/>
    <n v="50051132"/>
    <n v="0"/>
    <n v="0"/>
    <x v="3"/>
  </r>
  <r>
    <x v="9"/>
    <x v="3"/>
    <x v="0"/>
    <x v="0"/>
    <x v="30"/>
    <x v="26"/>
    <n v="50366596"/>
    <n v="0"/>
    <n v="0"/>
    <x v="3"/>
  </r>
  <r>
    <x v="9"/>
    <x v="3"/>
    <x v="0"/>
    <x v="0"/>
    <x v="30"/>
    <x v="27"/>
    <n v="50681196"/>
    <n v="0"/>
    <n v="0"/>
    <x v="3"/>
  </r>
  <r>
    <x v="9"/>
    <x v="3"/>
    <x v="0"/>
    <x v="0"/>
    <x v="30"/>
    <x v="28"/>
    <n v="50995224"/>
    <n v="0"/>
    <n v="0"/>
    <x v="3"/>
  </r>
  <r>
    <x v="9"/>
    <x v="3"/>
    <x v="0"/>
    <x v="0"/>
    <x v="30"/>
    <x v="29"/>
    <n v="51309008"/>
    <n v="0"/>
    <n v="0"/>
    <x v="3"/>
  </r>
  <r>
    <x v="9"/>
    <x v="3"/>
    <x v="0"/>
    <x v="0"/>
    <x v="30"/>
    <x v="30"/>
    <n v="51623212"/>
    <n v="0"/>
    <n v="0"/>
    <x v="3"/>
  </r>
  <r>
    <x v="9"/>
    <x v="3"/>
    <x v="1"/>
    <x v="0"/>
    <x v="30"/>
    <x v="0"/>
    <n v="1636649"/>
    <n v="0"/>
    <n v="0"/>
    <x v="3"/>
  </r>
  <r>
    <x v="9"/>
    <x v="3"/>
    <x v="1"/>
    <x v="0"/>
    <x v="30"/>
    <x v="1"/>
    <n v="2664874"/>
    <n v="0"/>
    <n v="0"/>
    <x v="3"/>
  </r>
  <r>
    <x v="9"/>
    <x v="3"/>
    <x v="1"/>
    <x v="0"/>
    <x v="30"/>
    <x v="2"/>
    <n v="2941230"/>
    <n v="0"/>
    <n v="0"/>
    <x v="3"/>
  </r>
  <r>
    <x v="9"/>
    <x v="3"/>
    <x v="1"/>
    <x v="0"/>
    <x v="30"/>
    <x v="3"/>
    <n v="3176762"/>
    <n v="0"/>
    <n v="0"/>
    <x v="3"/>
  </r>
  <r>
    <x v="9"/>
    <x v="3"/>
    <x v="1"/>
    <x v="0"/>
    <x v="30"/>
    <x v="4"/>
    <n v="3387792"/>
    <n v="0"/>
    <n v="0"/>
    <x v="3"/>
  </r>
  <r>
    <x v="9"/>
    <x v="3"/>
    <x v="1"/>
    <x v="0"/>
    <x v="30"/>
    <x v="5"/>
    <n v="3608514"/>
    <n v="0"/>
    <n v="0"/>
    <x v="3"/>
  </r>
  <r>
    <x v="9"/>
    <x v="3"/>
    <x v="1"/>
    <x v="0"/>
    <x v="30"/>
    <x v="6"/>
    <n v="3828610"/>
    <n v="0"/>
    <n v="0"/>
    <x v="3"/>
  </r>
  <r>
    <x v="9"/>
    <x v="3"/>
    <x v="1"/>
    <x v="0"/>
    <x v="30"/>
    <x v="7"/>
    <n v="4048478"/>
    <n v="0"/>
    <n v="0"/>
    <x v="3"/>
  </r>
  <r>
    <x v="9"/>
    <x v="3"/>
    <x v="1"/>
    <x v="0"/>
    <x v="30"/>
    <x v="8"/>
    <n v="4266796"/>
    <n v="0"/>
    <n v="0"/>
    <x v="3"/>
  </r>
  <r>
    <x v="9"/>
    <x v="3"/>
    <x v="1"/>
    <x v="0"/>
    <x v="30"/>
    <x v="9"/>
    <n v="4462572"/>
    <n v="0"/>
    <n v="0"/>
    <x v="3"/>
  </r>
  <r>
    <x v="9"/>
    <x v="3"/>
    <x v="1"/>
    <x v="0"/>
    <x v="30"/>
    <x v="10"/>
    <n v="4544608"/>
    <n v="0"/>
    <n v="0"/>
    <x v="3"/>
  </r>
  <r>
    <x v="9"/>
    <x v="3"/>
    <x v="1"/>
    <x v="0"/>
    <x v="30"/>
    <x v="11"/>
    <n v="4630098"/>
    <n v="0"/>
    <n v="0"/>
    <x v="3"/>
  </r>
  <r>
    <x v="9"/>
    <x v="3"/>
    <x v="1"/>
    <x v="0"/>
    <x v="30"/>
    <x v="12"/>
    <n v="4715112"/>
    <n v="0"/>
    <n v="0"/>
    <x v="3"/>
  </r>
  <r>
    <x v="9"/>
    <x v="3"/>
    <x v="1"/>
    <x v="0"/>
    <x v="30"/>
    <x v="13"/>
    <n v="4798731"/>
    <n v="0"/>
    <n v="0"/>
    <x v="3"/>
  </r>
  <r>
    <x v="9"/>
    <x v="3"/>
    <x v="1"/>
    <x v="0"/>
    <x v="30"/>
    <x v="14"/>
    <n v="4880224"/>
    <n v="0"/>
    <n v="0"/>
    <x v="3"/>
  </r>
  <r>
    <x v="9"/>
    <x v="3"/>
    <x v="1"/>
    <x v="0"/>
    <x v="30"/>
    <x v="15"/>
    <n v="4959954"/>
    <n v="0"/>
    <n v="0"/>
    <x v="3"/>
  </r>
  <r>
    <x v="9"/>
    <x v="3"/>
    <x v="1"/>
    <x v="0"/>
    <x v="30"/>
    <x v="16"/>
    <n v="5038110"/>
    <n v="0"/>
    <n v="0"/>
    <x v="3"/>
  </r>
  <r>
    <x v="9"/>
    <x v="3"/>
    <x v="1"/>
    <x v="0"/>
    <x v="30"/>
    <x v="17"/>
    <n v="5110862"/>
    <n v="0"/>
    <n v="0"/>
    <x v="3"/>
  </r>
  <r>
    <x v="9"/>
    <x v="3"/>
    <x v="1"/>
    <x v="0"/>
    <x v="30"/>
    <x v="18"/>
    <n v="5180284"/>
    <n v="0"/>
    <n v="0"/>
    <x v="3"/>
  </r>
  <r>
    <x v="9"/>
    <x v="3"/>
    <x v="1"/>
    <x v="0"/>
    <x v="30"/>
    <x v="19"/>
    <n v="5246920"/>
    <n v="0"/>
    <n v="0"/>
    <x v="3"/>
  </r>
  <r>
    <x v="9"/>
    <x v="3"/>
    <x v="1"/>
    <x v="0"/>
    <x v="30"/>
    <x v="20"/>
    <n v="5311093"/>
    <n v="0"/>
    <n v="0"/>
    <x v="3"/>
  </r>
  <r>
    <x v="9"/>
    <x v="3"/>
    <x v="1"/>
    <x v="0"/>
    <x v="30"/>
    <x v="21"/>
    <n v="5372406"/>
    <n v="0"/>
    <n v="0"/>
    <x v="3"/>
  </r>
  <r>
    <x v="9"/>
    <x v="3"/>
    <x v="1"/>
    <x v="0"/>
    <x v="30"/>
    <x v="22"/>
    <n v="5427199"/>
    <n v="0"/>
    <n v="0"/>
    <x v="3"/>
  </r>
  <r>
    <x v="9"/>
    <x v="3"/>
    <x v="1"/>
    <x v="0"/>
    <x v="30"/>
    <x v="23"/>
    <n v="5479739"/>
    <n v="0"/>
    <n v="0"/>
    <x v="3"/>
  </r>
  <r>
    <x v="9"/>
    <x v="3"/>
    <x v="1"/>
    <x v="0"/>
    <x v="30"/>
    <x v="24"/>
    <n v="5532096"/>
    <n v="0"/>
    <n v="0"/>
    <x v="3"/>
  </r>
  <r>
    <x v="9"/>
    <x v="3"/>
    <x v="1"/>
    <x v="0"/>
    <x v="30"/>
    <x v="25"/>
    <n v="5584317"/>
    <n v="0"/>
    <n v="0"/>
    <x v="3"/>
  </r>
  <r>
    <x v="9"/>
    <x v="3"/>
    <x v="1"/>
    <x v="0"/>
    <x v="30"/>
    <x v="26"/>
    <n v="5636308"/>
    <n v="0"/>
    <n v="0"/>
    <x v="3"/>
  </r>
  <r>
    <x v="9"/>
    <x v="3"/>
    <x v="1"/>
    <x v="0"/>
    <x v="30"/>
    <x v="27"/>
    <n v="5687876"/>
    <n v="0"/>
    <n v="0"/>
    <x v="3"/>
  </r>
  <r>
    <x v="9"/>
    <x v="3"/>
    <x v="1"/>
    <x v="0"/>
    <x v="30"/>
    <x v="28"/>
    <n v="5739126"/>
    <n v="0"/>
    <n v="0"/>
    <x v="3"/>
  </r>
  <r>
    <x v="9"/>
    <x v="3"/>
    <x v="1"/>
    <x v="0"/>
    <x v="30"/>
    <x v="29"/>
    <n v="5790083"/>
    <n v="0"/>
    <n v="0"/>
    <x v="3"/>
  </r>
  <r>
    <x v="9"/>
    <x v="3"/>
    <x v="1"/>
    <x v="0"/>
    <x v="30"/>
    <x v="30"/>
    <n v="5840851"/>
    <n v="0"/>
    <n v="0"/>
    <x v="3"/>
  </r>
  <r>
    <x v="9"/>
    <x v="3"/>
    <x v="2"/>
    <x v="0"/>
    <x v="30"/>
    <x v="0"/>
    <n v="419879"/>
    <n v="0"/>
    <n v="0"/>
    <x v="3"/>
  </r>
  <r>
    <x v="9"/>
    <x v="3"/>
    <x v="2"/>
    <x v="0"/>
    <x v="30"/>
    <x v="1"/>
    <n v="668070"/>
    <n v="0"/>
    <n v="0"/>
    <x v="3"/>
  </r>
  <r>
    <x v="9"/>
    <x v="3"/>
    <x v="2"/>
    <x v="0"/>
    <x v="30"/>
    <x v="2"/>
    <n v="720103"/>
    <n v="0"/>
    <n v="0"/>
    <x v="3"/>
  </r>
  <r>
    <x v="9"/>
    <x v="3"/>
    <x v="2"/>
    <x v="0"/>
    <x v="30"/>
    <x v="3"/>
    <n v="762209"/>
    <n v="0"/>
    <n v="0"/>
    <x v="3"/>
  </r>
  <r>
    <x v="9"/>
    <x v="3"/>
    <x v="2"/>
    <x v="0"/>
    <x v="30"/>
    <x v="4"/>
    <n v="803498"/>
    <n v="0"/>
    <n v="0"/>
    <x v="3"/>
  </r>
  <r>
    <x v="9"/>
    <x v="3"/>
    <x v="2"/>
    <x v="0"/>
    <x v="30"/>
    <x v="5"/>
    <n v="846544"/>
    <n v="0"/>
    <n v="0"/>
    <x v="3"/>
  </r>
  <r>
    <x v="9"/>
    <x v="3"/>
    <x v="2"/>
    <x v="0"/>
    <x v="30"/>
    <x v="6"/>
    <n v="893675"/>
    <n v="0"/>
    <n v="0"/>
    <x v="3"/>
  </r>
  <r>
    <x v="9"/>
    <x v="3"/>
    <x v="2"/>
    <x v="0"/>
    <x v="30"/>
    <x v="7"/>
    <n v="945631"/>
    <n v="0"/>
    <n v="0"/>
    <x v="3"/>
  </r>
  <r>
    <x v="9"/>
    <x v="3"/>
    <x v="2"/>
    <x v="0"/>
    <x v="30"/>
    <x v="8"/>
    <n v="997550"/>
    <n v="0"/>
    <n v="0"/>
    <x v="3"/>
  </r>
  <r>
    <x v="9"/>
    <x v="3"/>
    <x v="2"/>
    <x v="0"/>
    <x v="30"/>
    <x v="9"/>
    <n v="1047882"/>
    <n v="0"/>
    <n v="0"/>
    <x v="3"/>
  </r>
  <r>
    <x v="9"/>
    <x v="3"/>
    <x v="2"/>
    <x v="0"/>
    <x v="30"/>
    <x v="10"/>
    <n v="1083089"/>
    <n v="0"/>
    <n v="0"/>
    <x v="3"/>
  </r>
  <r>
    <x v="9"/>
    <x v="3"/>
    <x v="2"/>
    <x v="0"/>
    <x v="30"/>
    <x v="11"/>
    <n v="1095525"/>
    <n v="0"/>
    <n v="0"/>
    <x v="3"/>
  </r>
  <r>
    <x v="9"/>
    <x v="3"/>
    <x v="2"/>
    <x v="0"/>
    <x v="30"/>
    <x v="12"/>
    <n v="1107200"/>
    <n v="0"/>
    <n v="0"/>
    <x v="3"/>
  </r>
  <r>
    <x v="9"/>
    <x v="3"/>
    <x v="2"/>
    <x v="0"/>
    <x v="30"/>
    <x v="13"/>
    <n v="1117508"/>
    <n v="0"/>
    <n v="0"/>
    <x v="3"/>
  </r>
  <r>
    <x v="9"/>
    <x v="3"/>
    <x v="2"/>
    <x v="0"/>
    <x v="30"/>
    <x v="14"/>
    <n v="1126444"/>
    <n v="0"/>
    <n v="0"/>
    <x v="3"/>
  </r>
  <r>
    <x v="9"/>
    <x v="3"/>
    <x v="2"/>
    <x v="0"/>
    <x v="30"/>
    <x v="15"/>
    <n v="1133977"/>
    <n v="0"/>
    <n v="0"/>
    <x v="3"/>
  </r>
  <r>
    <x v="9"/>
    <x v="3"/>
    <x v="2"/>
    <x v="0"/>
    <x v="30"/>
    <x v="16"/>
    <n v="1140064"/>
    <n v="0"/>
    <n v="0"/>
    <x v="3"/>
  </r>
  <r>
    <x v="9"/>
    <x v="3"/>
    <x v="2"/>
    <x v="0"/>
    <x v="30"/>
    <x v="17"/>
    <n v="1143876"/>
    <n v="0"/>
    <n v="0"/>
    <x v="3"/>
  </r>
  <r>
    <x v="9"/>
    <x v="3"/>
    <x v="2"/>
    <x v="0"/>
    <x v="30"/>
    <x v="18"/>
    <n v="1146988"/>
    <n v="0"/>
    <n v="0"/>
    <x v="3"/>
  </r>
  <r>
    <x v="9"/>
    <x v="3"/>
    <x v="2"/>
    <x v="0"/>
    <x v="30"/>
    <x v="19"/>
    <n v="1152156"/>
    <n v="0"/>
    <n v="0"/>
    <x v="3"/>
  </r>
  <r>
    <x v="9"/>
    <x v="3"/>
    <x v="2"/>
    <x v="0"/>
    <x v="30"/>
    <x v="20"/>
    <n v="1157304"/>
    <n v="0"/>
    <n v="0"/>
    <x v="3"/>
  </r>
  <r>
    <x v="9"/>
    <x v="3"/>
    <x v="2"/>
    <x v="0"/>
    <x v="30"/>
    <x v="21"/>
    <n v="1162224"/>
    <n v="0"/>
    <n v="0"/>
    <x v="3"/>
  </r>
  <r>
    <x v="9"/>
    <x v="3"/>
    <x v="2"/>
    <x v="0"/>
    <x v="30"/>
    <x v="22"/>
    <n v="1166777"/>
    <n v="0"/>
    <n v="0"/>
    <x v="3"/>
  </r>
  <r>
    <x v="9"/>
    <x v="3"/>
    <x v="2"/>
    <x v="0"/>
    <x v="30"/>
    <x v="23"/>
    <n v="1171187"/>
    <n v="0"/>
    <n v="0"/>
    <x v="3"/>
  </r>
  <r>
    <x v="9"/>
    <x v="3"/>
    <x v="2"/>
    <x v="0"/>
    <x v="30"/>
    <x v="24"/>
    <n v="1175789"/>
    <n v="0"/>
    <n v="0"/>
    <x v="3"/>
  </r>
  <r>
    <x v="9"/>
    <x v="3"/>
    <x v="2"/>
    <x v="0"/>
    <x v="30"/>
    <x v="25"/>
    <n v="1180552"/>
    <n v="0"/>
    <n v="0"/>
    <x v="3"/>
  </r>
  <r>
    <x v="9"/>
    <x v="3"/>
    <x v="2"/>
    <x v="0"/>
    <x v="30"/>
    <x v="26"/>
    <n v="1185169"/>
    <n v="0"/>
    <n v="0"/>
    <x v="3"/>
  </r>
  <r>
    <x v="9"/>
    <x v="3"/>
    <x v="2"/>
    <x v="0"/>
    <x v="30"/>
    <x v="27"/>
    <n v="1189531"/>
    <n v="0"/>
    <n v="0"/>
    <x v="3"/>
  </r>
  <r>
    <x v="9"/>
    <x v="3"/>
    <x v="2"/>
    <x v="0"/>
    <x v="30"/>
    <x v="28"/>
    <n v="1192492"/>
    <n v="0"/>
    <n v="0"/>
    <x v="3"/>
  </r>
  <r>
    <x v="9"/>
    <x v="3"/>
    <x v="2"/>
    <x v="0"/>
    <x v="30"/>
    <x v="29"/>
    <n v="1195134"/>
    <n v="0"/>
    <n v="0"/>
    <x v="3"/>
  </r>
  <r>
    <x v="9"/>
    <x v="3"/>
    <x v="2"/>
    <x v="0"/>
    <x v="30"/>
    <x v="30"/>
    <n v="1197489"/>
    <n v="0"/>
    <n v="0"/>
    <x v="3"/>
  </r>
  <r>
    <x v="9"/>
    <x v="4"/>
    <x v="0"/>
    <x v="0"/>
    <x v="30"/>
    <x v="0"/>
    <n v="46512632"/>
    <n v="0"/>
    <n v="0"/>
    <x v="3"/>
  </r>
  <r>
    <x v="9"/>
    <x v="4"/>
    <x v="0"/>
    <x v="0"/>
    <x v="30"/>
    <x v="1"/>
    <n v="75907864"/>
    <n v="0"/>
    <n v="0"/>
    <x v="3"/>
  </r>
  <r>
    <x v="9"/>
    <x v="4"/>
    <x v="0"/>
    <x v="0"/>
    <x v="30"/>
    <x v="2"/>
    <n v="83552112"/>
    <n v="0"/>
    <n v="0"/>
    <x v="3"/>
  </r>
  <r>
    <x v="9"/>
    <x v="4"/>
    <x v="0"/>
    <x v="0"/>
    <x v="30"/>
    <x v="3"/>
    <n v="90186968"/>
    <n v="0"/>
    <n v="0"/>
    <x v="3"/>
  </r>
  <r>
    <x v="9"/>
    <x v="4"/>
    <x v="0"/>
    <x v="0"/>
    <x v="30"/>
    <x v="4"/>
    <n v="96745904"/>
    <n v="0"/>
    <n v="0"/>
    <x v="3"/>
  </r>
  <r>
    <x v="9"/>
    <x v="4"/>
    <x v="0"/>
    <x v="0"/>
    <x v="30"/>
    <x v="5"/>
    <n v="103094096"/>
    <n v="0"/>
    <n v="0"/>
    <x v="3"/>
  </r>
  <r>
    <x v="9"/>
    <x v="4"/>
    <x v="0"/>
    <x v="0"/>
    <x v="30"/>
    <x v="6"/>
    <n v="109463384"/>
    <n v="0"/>
    <n v="0"/>
    <x v="3"/>
  </r>
  <r>
    <x v="9"/>
    <x v="4"/>
    <x v="0"/>
    <x v="0"/>
    <x v="30"/>
    <x v="7"/>
    <n v="115830184"/>
    <n v="0"/>
    <n v="0"/>
    <x v="3"/>
  </r>
  <r>
    <x v="9"/>
    <x v="4"/>
    <x v="0"/>
    <x v="0"/>
    <x v="30"/>
    <x v="8"/>
    <n v="122162408"/>
    <n v="0"/>
    <n v="0"/>
    <x v="3"/>
  </r>
  <r>
    <x v="9"/>
    <x v="4"/>
    <x v="0"/>
    <x v="0"/>
    <x v="30"/>
    <x v="9"/>
    <n v="127866896"/>
    <n v="0"/>
    <n v="0"/>
    <x v="3"/>
  </r>
  <r>
    <x v="9"/>
    <x v="4"/>
    <x v="0"/>
    <x v="0"/>
    <x v="30"/>
    <x v="10"/>
    <n v="130292248"/>
    <n v="0"/>
    <n v="0"/>
    <x v="3"/>
  </r>
  <r>
    <x v="9"/>
    <x v="4"/>
    <x v="0"/>
    <x v="0"/>
    <x v="30"/>
    <x v="11"/>
    <n v="132677840"/>
    <n v="0"/>
    <n v="0"/>
    <x v="3"/>
  </r>
  <r>
    <x v="9"/>
    <x v="4"/>
    <x v="0"/>
    <x v="0"/>
    <x v="30"/>
    <x v="12"/>
    <n v="135060288"/>
    <n v="0"/>
    <n v="0"/>
    <x v="3"/>
  </r>
  <r>
    <x v="9"/>
    <x v="4"/>
    <x v="0"/>
    <x v="0"/>
    <x v="30"/>
    <x v="13"/>
    <n v="137416848"/>
    <n v="0"/>
    <n v="0"/>
    <x v="3"/>
  </r>
  <r>
    <x v="9"/>
    <x v="4"/>
    <x v="0"/>
    <x v="0"/>
    <x v="30"/>
    <x v="14"/>
    <n v="139733168"/>
    <n v="0"/>
    <n v="0"/>
    <x v="3"/>
  </r>
  <r>
    <x v="9"/>
    <x v="4"/>
    <x v="0"/>
    <x v="0"/>
    <x v="30"/>
    <x v="15"/>
    <n v="142013056"/>
    <n v="0"/>
    <n v="0"/>
    <x v="3"/>
  </r>
  <r>
    <x v="9"/>
    <x v="4"/>
    <x v="0"/>
    <x v="0"/>
    <x v="30"/>
    <x v="16"/>
    <n v="144248992"/>
    <n v="0"/>
    <n v="0"/>
    <x v="3"/>
  </r>
  <r>
    <x v="9"/>
    <x v="4"/>
    <x v="0"/>
    <x v="0"/>
    <x v="30"/>
    <x v="17"/>
    <n v="146452496"/>
    <n v="0"/>
    <n v="0"/>
    <x v="3"/>
  </r>
  <r>
    <x v="9"/>
    <x v="4"/>
    <x v="0"/>
    <x v="0"/>
    <x v="30"/>
    <x v="18"/>
    <n v="148606752"/>
    <n v="0"/>
    <n v="0"/>
    <x v="3"/>
  </r>
  <r>
    <x v="9"/>
    <x v="4"/>
    <x v="0"/>
    <x v="0"/>
    <x v="30"/>
    <x v="19"/>
    <n v="150698112"/>
    <n v="0"/>
    <n v="0"/>
    <x v="3"/>
  </r>
  <r>
    <x v="9"/>
    <x v="4"/>
    <x v="0"/>
    <x v="0"/>
    <x v="30"/>
    <x v="20"/>
    <n v="152733456"/>
    <n v="0"/>
    <n v="0"/>
    <x v="3"/>
  </r>
  <r>
    <x v="9"/>
    <x v="4"/>
    <x v="0"/>
    <x v="0"/>
    <x v="30"/>
    <x v="21"/>
    <n v="154703056"/>
    <n v="0"/>
    <n v="0"/>
    <x v="3"/>
  </r>
  <r>
    <x v="9"/>
    <x v="4"/>
    <x v="0"/>
    <x v="0"/>
    <x v="30"/>
    <x v="22"/>
    <n v="156514608"/>
    <n v="0"/>
    <n v="0"/>
    <x v="3"/>
  </r>
  <r>
    <x v="9"/>
    <x v="4"/>
    <x v="0"/>
    <x v="0"/>
    <x v="30"/>
    <x v="23"/>
    <n v="158235920"/>
    <n v="0"/>
    <n v="0"/>
    <x v="3"/>
  </r>
  <r>
    <x v="9"/>
    <x v="4"/>
    <x v="0"/>
    <x v="0"/>
    <x v="30"/>
    <x v="24"/>
    <n v="159905936"/>
    <n v="0"/>
    <n v="0"/>
    <x v="3"/>
  </r>
  <r>
    <x v="9"/>
    <x v="4"/>
    <x v="0"/>
    <x v="0"/>
    <x v="30"/>
    <x v="25"/>
    <n v="161573344"/>
    <n v="0"/>
    <n v="0"/>
    <x v="3"/>
  </r>
  <r>
    <x v="9"/>
    <x v="4"/>
    <x v="0"/>
    <x v="0"/>
    <x v="30"/>
    <x v="26"/>
    <n v="163248240"/>
    <n v="0"/>
    <n v="0"/>
    <x v="3"/>
  </r>
  <r>
    <x v="9"/>
    <x v="4"/>
    <x v="0"/>
    <x v="0"/>
    <x v="30"/>
    <x v="27"/>
    <n v="164917904"/>
    <n v="0"/>
    <n v="0"/>
    <x v="3"/>
  </r>
  <r>
    <x v="9"/>
    <x v="4"/>
    <x v="0"/>
    <x v="0"/>
    <x v="30"/>
    <x v="28"/>
    <n v="166585616"/>
    <n v="0"/>
    <n v="0"/>
    <x v="3"/>
  </r>
  <r>
    <x v="9"/>
    <x v="4"/>
    <x v="0"/>
    <x v="0"/>
    <x v="30"/>
    <x v="29"/>
    <n v="168252320"/>
    <n v="0"/>
    <n v="0"/>
    <x v="3"/>
  </r>
  <r>
    <x v="9"/>
    <x v="4"/>
    <x v="0"/>
    <x v="0"/>
    <x v="30"/>
    <x v="30"/>
    <n v="169924064"/>
    <n v="0"/>
    <n v="0"/>
    <x v="3"/>
  </r>
  <r>
    <x v="9"/>
    <x v="4"/>
    <x v="1"/>
    <x v="0"/>
    <x v="30"/>
    <x v="0"/>
    <n v="5367562"/>
    <n v="0"/>
    <n v="0"/>
    <x v="3"/>
  </r>
  <r>
    <x v="9"/>
    <x v="4"/>
    <x v="1"/>
    <x v="0"/>
    <x v="30"/>
    <x v="1"/>
    <n v="8822838"/>
    <n v="0"/>
    <n v="0"/>
    <x v="3"/>
  </r>
  <r>
    <x v="9"/>
    <x v="4"/>
    <x v="1"/>
    <x v="0"/>
    <x v="30"/>
    <x v="2"/>
    <n v="9782714"/>
    <n v="0"/>
    <n v="0"/>
    <x v="3"/>
  </r>
  <r>
    <x v="9"/>
    <x v="4"/>
    <x v="1"/>
    <x v="0"/>
    <x v="30"/>
    <x v="3"/>
    <n v="10629458"/>
    <n v="0"/>
    <n v="0"/>
    <x v="3"/>
  </r>
  <r>
    <x v="9"/>
    <x v="4"/>
    <x v="1"/>
    <x v="0"/>
    <x v="30"/>
    <x v="4"/>
    <n v="11404634"/>
    <n v="0"/>
    <n v="0"/>
    <x v="3"/>
  </r>
  <r>
    <x v="9"/>
    <x v="4"/>
    <x v="1"/>
    <x v="0"/>
    <x v="30"/>
    <x v="5"/>
    <n v="12195610"/>
    <n v="0"/>
    <n v="0"/>
    <x v="3"/>
  </r>
  <r>
    <x v="9"/>
    <x v="4"/>
    <x v="1"/>
    <x v="0"/>
    <x v="30"/>
    <x v="6"/>
    <n v="12984062"/>
    <n v="0"/>
    <n v="0"/>
    <x v="3"/>
  </r>
  <r>
    <x v="9"/>
    <x v="4"/>
    <x v="1"/>
    <x v="0"/>
    <x v="30"/>
    <x v="7"/>
    <n v="13771746"/>
    <n v="0"/>
    <n v="0"/>
    <x v="3"/>
  </r>
  <r>
    <x v="9"/>
    <x v="4"/>
    <x v="1"/>
    <x v="0"/>
    <x v="30"/>
    <x v="8"/>
    <n v="14552496"/>
    <n v="0"/>
    <n v="0"/>
    <x v="3"/>
  </r>
  <r>
    <x v="9"/>
    <x v="4"/>
    <x v="1"/>
    <x v="0"/>
    <x v="30"/>
    <x v="9"/>
    <n v="15259274"/>
    <n v="0"/>
    <n v="0"/>
    <x v="3"/>
  </r>
  <r>
    <x v="9"/>
    <x v="4"/>
    <x v="1"/>
    <x v="0"/>
    <x v="30"/>
    <x v="10"/>
    <n v="15595642"/>
    <n v="0"/>
    <n v="0"/>
    <x v="3"/>
  </r>
  <r>
    <x v="9"/>
    <x v="4"/>
    <x v="1"/>
    <x v="0"/>
    <x v="30"/>
    <x v="11"/>
    <n v="15948368"/>
    <n v="0"/>
    <n v="0"/>
    <x v="3"/>
  </r>
  <r>
    <x v="9"/>
    <x v="4"/>
    <x v="1"/>
    <x v="0"/>
    <x v="30"/>
    <x v="12"/>
    <n v="16299383"/>
    <n v="0"/>
    <n v="0"/>
    <x v="3"/>
  </r>
  <r>
    <x v="9"/>
    <x v="4"/>
    <x v="1"/>
    <x v="0"/>
    <x v="30"/>
    <x v="13"/>
    <n v="16644119"/>
    <n v="0"/>
    <n v="0"/>
    <x v="3"/>
  </r>
  <r>
    <x v="9"/>
    <x v="4"/>
    <x v="1"/>
    <x v="0"/>
    <x v="30"/>
    <x v="14"/>
    <n v="16978916"/>
    <n v="0"/>
    <n v="0"/>
    <x v="3"/>
  </r>
  <r>
    <x v="9"/>
    <x v="4"/>
    <x v="1"/>
    <x v="0"/>
    <x v="30"/>
    <x v="15"/>
    <n v="17305756"/>
    <n v="0"/>
    <n v="0"/>
    <x v="3"/>
  </r>
  <r>
    <x v="9"/>
    <x v="4"/>
    <x v="1"/>
    <x v="0"/>
    <x v="30"/>
    <x v="16"/>
    <n v="17625796"/>
    <n v="0"/>
    <n v="0"/>
    <x v="3"/>
  </r>
  <r>
    <x v="9"/>
    <x v="4"/>
    <x v="1"/>
    <x v="0"/>
    <x v="30"/>
    <x v="17"/>
    <n v="17920682"/>
    <n v="0"/>
    <n v="0"/>
    <x v="3"/>
  </r>
  <r>
    <x v="9"/>
    <x v="4"/>
    <x v="1"/>
    <x v="0"/>
    <x v="30"/>
    <x v="18"/>
    <n v="18200342"/>
    <n v="0"/>
    <n v="0"/>
    <x v="3"/>
  </r>
  <r>
    <x v="9"/>
    <x v="4"/>
    <x v="1"/>
    <x v="0"/>
    <x v="30"/>
    <x v="19"/>
    <n v="18467394"/>
    <n v="0"/>
    <n v="0"/>
    <x v="3"/>
  </r>
  <r>
    <x v="9"/>
    <x v="4"/>
    <x v="1"/>
    <x v="0"/>
    <x v="30"/>
    <x v="20"/>
    <n v="18723036"/>
    <n v="0"/>
    <n v="0"/>
    <x v="3"/>
  </r>
  <r>
    <x v="9"/>
    <x v="4"/>
    <x v="1"/>
    <x v="0"/>
    <x v="30"/>
    <x v="21"/>
    <n v="18965796"/>
    <n v="0"/>
    <n v="0"/>
    <x v="3"/>
  </r>
  <r>
    <x v="9"/>
    <x v="4"/>
    <x v="1"/>
    <x v="0"/>
    <x v="30"/>
    <x v="22"/>
    <n v="19184296"/>
    <n v="0"/>
    <n v="0"/>
    <x v="3"/>
  </r>
  <r>
    <x v="9"/>
    <x v="4"/>
    <x v="1"/>
    <x v="0"/>
    <x v="30"/>
    <x v="23"/>
    <n v="19393934"/>
    <n v="0"/>
    <n v="0"/>
    <x v="3"/>
  </r>
  <r>
    <x v="9"/>
    <x v="4"/>
    <x v="1"/>
    <x v="0"/>
    <x v="30"/>
    <x v="24"/>
    <n v="19603108"/>
    <n v="0"/>
    <n v="0"/>
    <x v="3"/>
  </r>
  <r>
    <x v="9"/>
    <x v="4"/>
    <x v="1"/>
    <x v="0"/>
    <x v="30"/>
    <x v="25"/>
    <n v="19811704"/>
    <n v="0"/>
    <n v="0"/>
    <x v="3"/>
  </r>
  <r>
    <x v="9"/>
    <x v="4"/>
    <x v="1"/>
    <x v="0"/>
    <x v="30"/>
    <x v="26"/>
    <n v="20019596"/>
    <n v="0"/>
    <n v="0"/>
    <x v="3"/>
  </r>
  <r>
    <x v="9"/>
    <x v="4"/>
    <x v="1"/>
    <x v="0"/>
    <x v="30"/>
    <x v="27"/>
    <n v="20225560"/>
    <n v="0"/>
    <n v="0"/>
    <x v="3"/>
  </r>
  <r>
    <x v="9"/>
    <x v="4"/>
    <x v="1"/>
    <x v="0"/>
    <x v="30"/>
    <x v="28"/>
    <n v="20430412"/>
    <n v="0"/>
    <n v="0"/>
    <x v="3"/>
  </r>
  <r>
    <x v="9"/>
    <x v="4"/>
    <x v="1"/>
    <x v="0"/>
    <x v="30"/>
    <x v="29"/>
    <n v="20634280"/>
    <n v="0"/>
    <n v="0"/>
    <x v="3"/>
  </r>
  <r>
    <x v="9"/>
    <x v="4"/>
    <x v="1"/>
    <x v="0"/>
    <x v="30"/>
    <x v="30"/>
    <n v="20837338"/>
    <n v="0"/>
    <n v="0"/>
    <x v="3"/>
  </r>
  <r>
    <x v="9"/>
    <x v="4"/>
    <x v="2"/>
    <x v="0"/>
    <x v="30"/>
    <x v="0"/>
    <n v="2407563"/>
    <n v="0"/>
    <n v="0"/>
    <x v="3"/>
  </r>
  <r>
    <x v="9"/>
    <x v="4"/>
    <x v="2"/>
    <x v="0"/>
    <x v="30"/>
    <x v="1"/>
    <n v="3831776"/>
    <n v="0"/>
    <n v="0"/>
    <x v="3"/>
  </r>
  <r>
    <x v="9"/>
    <x v="4"/>
    <x v="2"/>
    <x v="0"/>
    <x v="30"/>
    <x v="2"/>
    <n v="4120808"/>
    <n v="0"/>
    <n v="0"/>
    <x v="3"/>
  </r>
  <r>
    <x v="9"/>
    <x v="4"/>
    <x v="2"/>
    <x v="0"/>
    <x v="30"/>
    <x v="3"/>
    <n v="4370152"/>
    <n v="0"/>
    <n v="0"/>
    <x v="3"/>
  </r>
  <r>
    <x v="9"/>
    <x v="4"/>
    <x v="2"/>
    <x v="0"/>
    <x v="30"/>
    <x v="4"/>
    <n v="4634871"/>
    <n v="0"/>
    <n v="0"/>
    <x v="3"/>
  </r>
  <r>
    <x v="9"/>
    <x v="4"/>
    <x v="2"/>
    <x v="0"/>
    <x v="30"/>
    <x v="5"/>
    <n v="4893895"/>
    <n v="0"/>
    <n v="0"/>
    <x v="3"/>
  </r>
  <r>
    <x v="9"/>
    <x v="4"/>
    <x v="2"/>
    <x v="0"/>
    <x v="30"/>
    <x v="6"/>
    <n v="5179036"/>
    <n v="0"/>
    <n v="0"/>
    <x v="3"/>
  </r>
  <r>
    <x v="9"/>
    <x v="4"/>
    <x v="2"/>
    <x v="0"/>
    <x v="30"/>
    <x v="7"/>
    <n v="5494618"/>
    <n v="0"/>
    <n v="0"/>
    <x v="3"/>
  </r>
  <r>
    <x v="9"/>
    <x v="4"/>
    <x v="2"/>
    <x v="0"/>
    <x v="30"/>
    <x v="8"/>
    <n v="5810395"/>
    <n v="0"/>
    <n v="0"/>
    <x v="3"/>
  </r>
  <r>
    <x v="9"/>
    <x v="4"/>
    <x v="2"/>
    <x v="0"/>
    <x v="30"/>
    <x v="9"/>
    <n v="6116354"/>
    <n v="0"/>
    <n v="0"/>
    <x v="3"/>
  </r>
  <r>
    <x v="9"/>
    <x v="4"/>
    <x v="2"/>
    <x v="0"/>
    <x v="30"/>
    <x v="10"/>
    <n v="6332138"/>
    <n v="0"/>
    <n v="0"/>
    <x v="3"/>
  </r>
  <r>
    <x v="9"/>
    <x v="4"/>
    <x v="2"/>
    <x v="0"/>
    <x v="30"/>
    <x v="11"/>
    <n v="6416506"/>
    <n v="0"/>
    <n v="0"/>
    <x v="3"/>
  </r>
  <r>
    <x v="9"/>
    <x v="4"/>
    <x v="2"/>
    <x v="0"/>
    <x v="30"/>
    <x v="12"/>
    <n v="6496316"/>
    <n v="0"/>
    <n v="0"/>
    <x v="3"/>
  </r>
  <r>
    <x v="9"/>
    <x v="4"/>
    <x v="2"/>
    <x v="0"/>
    <x v="30"/>
    <x v="13"/>
    <n v="6567994"/>
    <n v="0"/>
    <n v="0"/>
    <x v="3"/>
  </r>
  <r>
    <x v="9"/>
    <x v="4"/>
    <x v="2"/>
    <x v="0"/>
    <x v="30"/>
    <x v="14"/>
    <n v="6631461"/>
    <n v="0"/>
    <n v="0"/>
    <x v="3"/>
  </r>
  <r>
    <x v="9"/>
    <x v="4"/>
    <x v="2"/>
    <x v="0"/>
    <x v="30"/>
    <x v="15"/>
    <n v="6686781"/>
    <n v="0"/>
    <n v="0"/>
    <x v="3"/>
  </r>
  <r>
    <x v="9"/>
    <x v="4"/>
    <x v="2"/>
    <x v="0"/>
    <x v="30"/>
    <x v="16"/>
    <n v="6733619"/>
    <n v="0"/>
    <n v="0"/>
    <x v="3"/>
  </r>
  <r>
    <x v="9"/>
    <x v="4"/>
    <x v="2"/>
    <x v="0"/>
    <x v="30"/>
    <x v="17"/>
    <n v="6766696"/>
    <n v="0"/>
    <n v="0"/>
    <x v="3"/>
  </r>
  <r>
    <x v="9"/>
    <x v="4"/>
    <x v="2"/>
    <x v="0"/>
    <x v="30"/>
    <x v="18"/>
    <n v="6795099"/>
    <n v="0"/>
    <n v="0"/>
    <x v="3"/>
  </r>
  <r>
    <x v="9"/>
    <x v="4"/>
    <x v="2"/>
    <x v="0"/>
    <x v="30"/>
    <x v="19"/>
    <n v="6834380"/>
    <n v="0"/>
    <n v="0"/>
    <x v="3"/>
  </r>
  <r>
    <x v="9"/>
    <x v="4"/>
    <x v="2"/>
    <x v="0"/>
    <x v="30"/>
    <x v="20"/>
    <n v="6873502"/>
    <n v="0"/>
    <n v="0"/>
    <x v="3"/>
  </r>
  <r>
    <x v="9"/>
    <x v="4"/>
    <x v="2"/>
    <x v="0"/>
    <x v="30"/>
    <x v="21"/>
    <n v="6911196"/>
    <n v="0"/>
    <n v="0"/>
    <x v="3"/>
  </r>
  <r>
    <x v="9"/>
    <x v="4"/>
    <x v="2"/>
    <x v="0"/>
    <x v="30"/>
    <x v="22"/>
    <n v="6946544"/>
    <n v="0"/>
    <n v="0"/>
    <x v="3"/>
  </r>
  <r>
    <x v="9"/>
    <x v="4"/>
    <x v="2"/>
    <x v="0"/>
    <x v="30"/>
    <x v="23"/>
    <n v="6980904"/>
    <n v="0"/>
    <n v="0"/>
    <x v="3"/>
  </r>
  <r>
    <x v="9"/>
    <x v="4"/>
    <x v="2"/>
    <x v="0"/>
    <x v="30"/>
    <x v="24"/>
    <n v="7016362"/>
    <n v="0"/>
    <n v="0"/>
    <x v="3"/>
  </r>
  <r>
    <x v="9"/>
    <x v="4"/>
    <x v="2"/>
    <x v="0"/>
    <x v="30"/>
    <x v="25"/>
    <n v="7052738"/>
    <n v="0"/>
    <n v="0"/>
    <x v="3"/>
  </r>
  <r>
    <x v="9"/>
    <x v="4"/>
    <x v="2"/>
    <x v="0"/>
    <x v="30"/>
    <x v="26"/>
    <n v="7088136"/>
    <n v="0"/>
    <n v="0"/>
    <x v="3"/>
  </r>
  <r>
    <x v="9"/>
    <x v="4"/>
    <x v="2"/>
    <x v="0"/>
    <x v="30"/>
    <x v="27"/>
    <n v="7121827"/>
    <n v="0"/>
    <n v="0"/>
    <x v="3"/>
  </r>
  <r>
    <x v="9"/>
    <x v="4"/>
    <x v="2"/>
    <x v="0"/>
    <x v="30"/>
    <x v="28"/>
    <n v="7147124"/>
    <n v="0"/>
    <n v="0"/>
    <x v="3"/>
  </r>
  <r>
    <x v="9"/>
    <x v="4"/>
    <x v="2"/>
    <x v="0"/>
    <x v="30"/>
    <x v="29"/>
    <n v="7170468"/>
    <n v="0"/>
    <n v="0"/>
    <x v="3"/>
  </r>
  <r>
    <x v="9"/>
    <x v="4"/>
    <x v="2"/>
    <x v="0"/>
    <x v="30"/>
    <x v="30"/>
    <n v="7192064"/>
    <n v="0"/>
    <n v="0"/>
    <x v="3"/>
  </r>
  <r>
    <x v="9"/>
    <x v="5"/>
    <x v="0"/>
    <x v="0"/>
    <x v="30"/>
    <x v="0"/>
    <n v="14523593"/>
    <n v="0"/>
    <n v="0"/>
    <x v="3"/>
  </r>
  <r>
    <x v="9"/>
    <x v="5"/>
    <x v="0"/>
    <x v="0"/>
    <x v="30"/>
    <x v="1"/>
    <n v="23257536"/>
    <n v="0"/>
    <n v="0"/>
    <x v="3"/>
  </r>
  <r>
    <x v="9"/>
    <x v="5"/>
    <x v="0"/>
    <x v="0"/>
    <x v="30"/>
    <x v="2"/>
    <n v="25328418"/>
    <n v="0"/>
    <n v="0"/>
    <x v="3"/>
  </r>
  <r>
    <x v="9"/>
    <x v="5"/>
    <x v="0"/>
    <x v="0"/>
    <x v="30"/>
    <x v="3"/>
    <n v="27203400"/>
    <n v="0"/>
    <n v="0"/>
    <x v="3"/>
  </r>
  <r>
    <x v="9"/>
    <x v="5"/>
    <x v="0"/>
    <x v="0"/>
    <x v="30"/>
    <x v="4"/>
    <n v="28935780"/>
    <n v="0"/>
    <n v="0"/>
    <x v="3"/>
  </r>
  <r>
    <x v="9"/>
    <x v="5"/>
    <x v="0"/>
    <x v="0"/>
    <x v="30"/>
    <x v="5"/>
    <n v="30627576"/>
    <n v="0"/>
    <n v="0"/>
    <x v="3"/>
  </r>
  <r>
    <x v="9"/>
    <x v="5"/>
    <x v="0"/>
    <x v="0"/>
    <x v="30"/>
    <x v="6"/>
    <n v="32322544"/>
    <n v="0"/>
    <n v="0"/>
    <x v="3"/>
  </r>
  <r>
    <x v="9"/>
    <x v="5"/>
    <x v="0"/>
    <x v="0"/>
    <x v="30"/>
    <x v="7"/>
    <n v="34016728"/>
    <n v="0"/>
    <n v="0"/>
    <x v="3"/>
  </r>
  <r>
    <x v="9"/>
    <x v="5"/>
    <x v="0"/>
    <x v="0"/>
    <x v="30"/>
    <x v="8"/>
    <n v="35705304"/>
    <n v="0"/>
    <n v="0"/>
    <x v="3"/>
  </r>
  <r>
    <x v="9"/>
    <x v="5"/>
    <x v="0"/>
    <x v="0"/>
    <x v="30"/>
    <x v="9"/>
    <n v="37196464"/>
    <n v="0"/>
    <n v="0"/>
    <x v="3"/>
  </r>
  <r>
    <x v="9"/>
    <x v="5"/>
    <x v="0"/>
    <x v="0"/>
    <x v="30"/>
    <x v="10"/>
    <n v="37663236"/>
    <n v="0"/>
    <n v="0"/>
    <x v="3"/>
  </r>
  <r>
    <x v="9"/>
    <x v="5"/>
    <x v="0"/>
    <x v="0"/>
    <x v="30"/>
    <x v="11"/>
    <n v="38123464"/>
    <n v="0"/>
    <n v="0"/>
    <x v="3"/>
  </r>
  <r>
    <x v="9"/>
    <x v="5"/>
    <x v="0"/>
    <x v="0"/>
    <x v="30"/>
    <x v="12"/>
    <n v="38582848"/>
    <n v="0"/>
    <n v="0"/>
    <x v="3"/>
  </r>
  <r>
    <x v="9"/>
    <x v="5"/>
    <x v="0"/>
    <x v="0"/>
    <x v="30"/>
    <x v="13"/>
    <n v="39038032"/>
    <n v="0"/>
    <n v="0"/>
    <x v="3"/>
  </r>
  <r>
    <x v="9"/>
    <x v="5"/>
    <x v="0"/>
    <x v="0"/>
    <x v="30"/>
    <x v="14"/>
    <n v="39486412"/>
    <n v="0"/>
    <n v="0"/>
    <x v="3"/>
  </r>
  <r>
    <x v="9"/>
    <x v="5"/>
    <x v="0"/>
    <x v="0"/>
    <x v="30"/>
    <x v="15"/>
    <n v="39928916"/>
    <n v="0"/>
    <n v="0"/>
    <x v="3"/>
  </r>
  <r>
    <x v="9"/>
    <x v="5"/>
    <x v="0"/>
    <x v="0"/>
    <x v="30"/>
    <x v="16"/>
    <n v="40364048"/>
    <n v="0"/>
    <n v="0"/>
    <x v="3"/>
  </r>
  <r>
    <x v="9"/>
    <x v="5"/>
    <x v="0"/>
    <x v="0"/>
    <x v="30"/>
    <x v="17"/>
    <n v="40793968"/>
    <n v="0"/>
    <n v="0"/>
    <x v="3"/>
  </r>
  <r>
    <x v="9"/>
    <x v="5"/>
    <x v="0"/>
    <x v="0"/>
    <x v="30"/>
    <x v="18"/>
    <n v="41215716"/>
    <n v="0"/>
    <n v="0"/>
    <x v="3"/>
  </r>
  <r>
    <x v="9"/>
    <x v="5"/>
    <x v="0"/>
    <x v="0"/>
    <x v="30"/>
    <x v="19"/>
    <n v="41627884"/>
    <n v="0"/>
    <n v="0"/>
    <x v="3"/>
  </r>
  <r>
    <x v="9"/>
    <x v="5"/>
    <x v="0"/>
    <x v="0"/>
    <x v="30"/>
    <x v="20"/>
    <n v="42030856"/>
    <n v="0"/>
    <n v="0"/>
    <x v="3"/>
  </r>
  <r>
    <x v="9"/>
    <x v="5"/>
    <x v="0"/>
    <x v="0"/>
    <x v="30"/>
    <x v="21"/>
    <n v="42423356"/>
    <n v="0"/>
    <n v="0"/>
    <x v="3"/>
  </r>
  <r>
    <x v="9"/>
    <x v="5"/>
    <x v="0"/>
    <x v="0"/>
    <x v="30"/>
    <x v="22"/>
    <n v="42771940"/>
    <n v="0"/>
    <n v="0"/>
    <x v="3"/>
  </r>
  <r>
    <x v="9"/>
    <x v="5"/>
    <x v="0"/>
    <x v="0"/>
    <x v="30"/>
    <x v="23"/>
    <n v="43101204"/>
    <n v="0"/>
    <n v="0"/>
    <x v="3"/>
  </r>
  <r>
    <x v="9"/>
    <x v="5"/>
    <x v="0"/>
    <x v="0"/>
    <x v="30"/>
    <x v="24"/>
    <n v="43422036"/>
    <n v="0"/>
    <n v="0"/>
    <x v="3"/>
  </r>
  <r>
    <x v="9"/>
    <x v="5"/>
    <x v="0"/>
    <x v="0"/>
    <x v="30"/>
    <x v="25"/>
    <n v="43742392"/>
    <n v="0"/>
    <n v="0"/>
    <x v="3"/>
  </r>
  <r>
    <x v="9"/>
    <x v="5"/>
    <x v="0"/>
    <x v="0"/>
    <x v="30"/>
    <x v="26"/>
    <n v="44063684"/>
    <n v="0"/>
    <n v="0"/>
    <x v="3"/>
  </r>
  <r>
    <x v="9"/>
    <x v="5"/>
    <x v="0"/>
    <x v="0"/>
    <x v="30"/>
    <x v="27"/>
    <n v="44384140"/>
    <n v="0"/>
    <n v="0"/>
    <x v="3"/>
  </r>
  <r>
    <x v="9"/>
    <x v="5"/>
    <x v="0"/>
    <x v="0"/>
    <x v="30"/>
    <x v="28"/>
    <n v="44704064"/>
    <n v="0"/>
    <n v="0"/>
    <x v="3"/>
  </r>
  <r>
    <x v="9"/>
    <x v="5"/>
    <x v="0"/>
    <x v="0"/>
    <x v="30"/>
    <x v="29"/>
    <n v="45023812"/>
    <n v="0"/>
    <n v="0"/>
    <x v="3"/>
  </r>
  <r>
    <x v="9"/>
    <x v="5"/>
    <x v="0"/>
    <x v="0"/>
    <x v="30"/>
    <x v="30"/>
    <n v="45344076"/>
    <n v="0"/>
    <n v="0"/>
    <x v="3"/>
  </r>
  <r>
    <x v="9"/>
    <x v="5"/>
    <x v="1"/>
    <x v="0"/>
    <x v="30"/>
    <x v="0"/>
    <n v="1181550"/>
    <n v="0"/>
    <n v="0"/>
    <x v="3"/>
  </r>
  <r>
    <x v="9"/>
    <x v="5"/>
    <x v="1"/>
    <x v="0"/>
    <x v="30"/>
    <x v="1"/>
    <n v="1916489"/>
    <n v="0"/>
    <n v="0"/>
    <x v="3"/>
  </r>
  <r>
    <x v="9"/>
    <x v="5"/>
    <x v="1"/>
    <x v="0"/>
    <x v="30"/>
    <x v="2"/>
    <n v="2113350"/>
    <n v="0"/>
    <n v="0"/>
    <x v="3"/>
  </r>
  <r>
    <x v="9"/>
    <x v="5"/>
    <x v="1"/>
    <x v="0"/>
    <x v="30"/>
    <x v="3"/>
    <n v="2296553"/>
    <n v="0"/>
    <n v="0"/>
    <x v="3"/>
  </r>
  <r>
    <x v="9"/>
    <x v="5"/>
    <x v="1"/>
    <x v="0"/>
    <x v="30"/>
    <x v="4"/>
    <n v="2455212"/>
    <n v="0"/>
    <n v="0"/>
    <x v="3"/>
  </r>
  <r>
    <x v="9"/>
    <x v="5"/>
    <x v="1"/>
    <x v="0"/>
    <x v="30"/>
    <x v="5"/>
    <n v="2615532"/>
    <n v="0"/>
    <n v="0"/>
    <x v="3"/>
  </r>
  <r>
    <x v="9"/>
    <x v="5"/>
    <x v="1"/>
    <x v="0"/>
    <x v="30"/>
    <x v="6"/>
    <n v="2775412"/>
    <n v="0"/>
    <n v="0"/>
    <x v="3"/>
  </r>
  <r>
    <x v="9"/>
    <x v="5"/>
    <x v="1"/>
    <x v="0"/>
    <x v="30"/>
    <x v="7"/>
    <n v="2935107"/>
    <n v="0"/>
    <n v="0"/>
    <x v="3"/>
  </r>
  <r>
    <x v="9"/>
    <x v="5"/>
    <x v="1"/>
    <x v="0"/>
    <x v="30"/>
    <x v="8"/>
    <n v="3093652"/>
    <n v="0"/>
    <n v="0"/>
    <x v="3"/>
  </r>
  <r>
    <x v="9"/>
    <x v="5"/>
    <x v="1"/>
    <x v="0"/>
    <x v="30"/>
    <x v="9"/>
    <n v="3235916"/>
    <n v="0"/>
    <n v="0"/>
    <x v="3"/>
  </r>
  <r>
    <x v="9"/>
    <x v="5"/>
    <x v="1"/>
    <x v="0"/>
    <x v="30"/>
    <x v="10"/>
    <n v="3296092"/>
    <n v="0"/>
    <n v="0"/>
    <x v="3"/>
  </r>
  <r>
    <x v="9"/>
    <x v="5"/>
    <x v="1"/>
    <x v="0"/>
    <x v="30"/>
    <x v="11"/>
    <n v="3358800"/>
    <n v="0"/>
    <n v="0"/>
    <x v="3"/>
  </r>
  <r>
    <x v="9"/>
    <x v="5"/>
    <x v="1"/>
    <x v="0"/>
    <x v="30"/>
    <x v="12"/>
    <n v="3421193"/>
    <n v="0"/>
    <n v="0"/>
    <x v="3"/>
  </r>
  <r>
    <x v="9"/>
    <x v="5"/>
    <x v="1"/>
    <x v="0"/>
    <x v="30"/>
    <x v="13"/>
    <n v="3482545"/>
    <n v="0"/>
    <n v="0"/>
    <x v="3"/>
  </r>
  <r>
    <x v="9"/>
    <x v="5"/>
    <x v="1"/>
    <x v="0"/>
    <x v="30"/>
    <x v="14"/>
    <n v="3542280"/>
    <n v="0"/>
    <n v="0"/>
    <x v="3"/>
  </r>
  <r>
    <x v="9"/>
    <x v="5"/>
    <x v="1"/>
    <x v="0"/>
    <x v="30"/>
    <x v="15"/>
    <n v="3600711"/>
    <n v="0"/>
    <n v="0"/>
    <x v="3"/>
  </r>
  <r>
    <x v="9"/>
    <x v="5"/>
    <x v="1"/>
    <x v="0"/>
    <x v="30"/>
    <x v="16"/>
    <n v="3658022"/>
    <n v="0"/>
    <n v="0"/>
    <x v="3"/>
  </r>
  <r>
    <x v="9"/>
    <x v="5"/>
    <x v="1"/>
    <x v="0"/>
    <x v="30"/>
    <x v="17"/>
    <n v="3711314"/>
    <n v="0"/>
    <n v="0"/>
    <x v="3"/>
  </r>
  <r>
    <x v="9"/>
    <x v="5"/>
    <x v="1"/>
    <x v="0"/>
    <x v="30"/>
    <x v="18"/>
    <n v="3762195"/>
    <n v="0"/>
    <n v="0"/>
    <x v="3"/>
  </r>
  <r>
    <x v="9"/>
    <x v="5"/>
    <x v="1"/>
    <x v="0"/>
    <x v="30"/>
    <x v="19"/>
    <n v="3811036"/>
    <n v="0"/>
    <n v="0"/>
    <x v="3"/>
  </r>
  <r>
    <x v="9"/>
    <x v="5"/>
    <x v="1"/>
    <x v="0"/>
    <x v="30"/>
    <x v="20"/>
    <n v="3858037"/>
    <n v="0"/>
    <n v="0"/>
    <x v="3"/>
  </r>
  <r>
    <x v="9"/>
    <x v="5"/>
    <x v="1"/>
    <x v="0"/>
    <x v="30"/>
    <x v="21"/>
    <n v="3902965"/>
    <n v="0"/>
    <n v="0"/>
    <x v="3"/>
  </r>
  <r>
    <x v="9"/>
    <x v="5"/>
    <x v="1"/>
    <x v="0"/>
    <x v="30"/>
    <x v="22"/>
    <n v="3943157"/>
    <n v="0"/>
    <n v="0"/>
    <x v="3"/>
  </r>
  <r>
    <x v="9"/>
    <x v="5"/>
    <x v="1"/>
    <x v="0"/>
    <x v="30"/>
    <x v="23"/>
    <n v="3981708"/>
    <n v="0"/>
    <n v="0"/>
    <x v="3"/>
  </r>
  <r>
    <x v="9"/>
    <x v="5"/>
    <x v="1"/>
    <x v="0"/>
    <x v="30"/>
    <x v="24"/>
    <n v="4020124"/>
    <n v="0"/>
    <n v="0"/>
    <x v="3"/>
  </r>
  <r>
    <x v="9"/>
    <x v="5"/>
    <x v="1"/>
    <x v="0"/>
    <x v="30"/>
    <x v="25"/>
    <n v="4058438"/>
    <n v="0"/>
    <n v="0"/>
    <x v="3"/>
  </r>
  <r>
    <x v="9"/>
    <x v="5"/>
    <x v="1"/>
    <x v="0"/>
    <x v="30"/>
    <x v="26"/>
    <n v="4096582"/>
    <n v="0"/>
    <n v="0"/>
    <x v="3"/>
  </r>
  <r>
    <x v="9"/>
    <x v="5"/>
    <x v="1"/>
    <x v="0"/>
    <x v="30"/>
    <x v="27"/>
    <n v="4134420"/>
    <n v="0"/>
    <n v="0"/>
    <x v="3"/>
  </r>
  <r>
    <x v="9"/>
    <x v="5"/>
    <x v="1"/>
    <x v="0"/>
    <x v="30"/>
    <x v="28"/>
    <n v="4172027"/>
    <n v="0"/>
    <n v="0"/>
    <x v="3"/>
  </r>
  <r>
    <x v="9"/>
    <x v="5"/>
    <x v="1"/>
    <x v="0"/>
    <x v="30"/>
    <x v="29"/>
    <n v="4209450"/>
    <n v="0"/>
    <n v="0"/>
    <x v="3"/>
  </r>
  <r>
    <x v="9"/>
    <x v="5"/>
    <x v="1"/>
    <x v="0"/>
    <x v="30"/>
    <x v="30"/>
    <n v="4246710"/>
    <n v="0"/>
    <n v="0"/>
    <x v="3"/>
  </r>
  <r>
    <x v="9"/>
    <x v="5"/>
    <x v="2"/>
    <x v="0"/>
    <x v="30"/>
    <x v="0"/>
    <n v="927663"/>
    <n v="0"/>
    <n v="0"/>
    <x v="3"/>
  </r>
  <r>
    <x v="9"/>
    <x v="5"/>
    <x v="2"/>
    <x v="0"/>
    <x v="30"/>
    <x v="1"/>
    <n v="1445792"/>
    <n v="0"/>
    <n v="0"/>
    <x v="3"/>
  </r>
  <r>
    <x v="9"/>
    <x v="5"/>
    <x v="2"/>
    <x v="0"/>
    <x v="30"/>
    <x v="2"/>
    <n v="1533778"/>
    <n v="0"/>
    <n v="0"/>
    <x v="3"/>
  </r>
  <r>
    <x v="9"/>
    <x v="5"/>
    <x v="2"/>
    <x v="0"/>
    <x v="30"/>
    <x v="3"/>
    <n v="1614232"/>
    <n v="0"/>
    <n v="0"/>
    <x v="3"/>
  </r>
  <r>
    <x v="9"/>
    <x v="5"/>
    <x v="2"/>
    <x v="0"/>
    <x v="30"/>
    <x v="4"/>
    <n v="1690470"/>
    <n v="0"/>
    <n v="0"/>
    <x v="3"/>
  </r>
  <r>
    <x v="9"/>
    <x v="5"/>
    <x v="2"/>
    <x v="0"/>
    <x v="30"/>
    <x v="5"/>
    <n v="1765112"/>
    <n v="0"/>
    <n v="0"/>
    <x v="3"/>
  </r>
  <r>
    <x v="9"/>
    <x v="5"/>
    <x v="2"/>
    <x v="0"/>
    <x v="30"/>
    <x v="6"/>
    <n v="1843408"/>
    <n v="0"/>
    <n v="0"/>
    <x v="3"/>
  </r>
  <r>
    <x v="9"/>
    <x v="5"/>
    <x v="2"/>
    <x v="0"/>
    <x v="30"/>
    <x v="7"/>
    <n v="1925924"/>
    <n v="0"/>
    <n v="0"/>
    <x v="3"/>
  </r>
  <r>
    <x v="9"/>
    <x v="5"/>
    <x v="2"/>
    <x v="0"/>
    <x v="30"/>
    <x v="8"/>
    <n v="2007725"/>
    <n v="0"/>
    <n v="0"/>
    <x v="3"/>
  </r>
  <r>
    <x v="9"/>
    <x v="5"/>
    <x v="2"/>
    <x v="0"/>
    <x v="30"/>
    <x v="9"/>
    <n v="2087160"/>
    <n v="0"/>
    <n v="0"/>
    <x v="3"/>
  </r>
  <r>
    <x v="9"/>
    <x v="5"/>
    <x v="2"/>
    <x v="0"/>
    <x v="30"/>
    <x v="10"/>
    <n v="2140530"/>
    <n v="0"/>
    <n v="0"/>
    <x v="3"/>
  </r>
  <r>
    <x v="9"/>
    <x v="5"/>
    <x v="2"/>
    <x v="0"/>
    <x v="30"/>
    <x v="11"/>
    <n v="2145077"/>
    <n v="0"/>
    <n v="0"/>
    <x v="3"/>
  </r>
  <r>
    <x v="9"/>
    <x v="5"/>
    <x v="2"/>
    <x v="0"/>
    <x v="30"/>
    <x v="12"/>
    <n v="2148212"/>
    <n v="0"/>
    <n v="0"/>
    <x v="3"/>
  </r>
  <r>
    <x v="9"/>
    <x v="5"/>
    <x v="2"/>
    <x v="0"/>
    <x v="30"/>
    <x v="13"/>
    <n v="2148830"/>
    <n v="0"/>
    <n v="0"/>
    <x v="3"/>
  </r>
  <r>
    <x v="9"/>
    <x v="5"/>
    <x v="2"/>
    <x v="0"/>
    <x v="30"/>
    <x v="14"/>
    <n v="2146800"/>
    <n v="0"/>
    <n v="0"/>
    <x v="3"/>
  </r>
  <r>
    <x v="9"/>
    <x v="5"/>
    <x v="2"/>
    <x v="0"/>
    <x v="30"/>
    <x v="15"/>
    <n v="2142008"/>
    <n v="0"/>
    <n v="0"/>
    <x v="3"/>
  </r>
  <r>
    <x v="9"/>
    <x v="5"/>
    <x v="2"/>
    <x v="0"/>
    <x v="30"/>
    <x v="16"/>
    <n v="2134324"/>
    <n v="0"/>
    <n v="0"/>
    <x v="3"/>
  </r>
  <r>
    <x v="9"/>
    <x v="5"/>
    <x v="2"/>
    <x v="0"/>
    <x v="30"/>
    <x v="17"/>
    <n v="2122783"/>
    <n v="0"/>
    <n v="0"/>
    <x v="3"/>
  </r>
  <r>
    <x v="9"/>
    <x v="5"/>
    <x v="2"/>
    <x v="0"/>
    <x v="30"/>
    <x v="18"/>
    <n v="2110577"/>
    <n v="0"/>
    <n v="0"/>
    <x v="3"/>
  </r>
  <r>
    <x v="9"/>
    <x v="5"/>
    <x v="2"/>
    <x v="0"/>
    <x v="30"/>
    <x v="19"/>
    <n v="2103918"/>
    <n v="0"/>
    <n v="0"/>
    <x v="3"/>
  </r>
  <r>
    <x v="9"/>
    <x v="5"/>
    <x v="2"/>
    <x v="0"/>
    <x v="30"/>
    <x v="20"/>
    <n v="2097394"/>
    <n v="0"/>
    <n v="0"/>
    <x v="3"/>
  </r>
  <r>
    <x v="9"/>
    <x v="5"/>
    <x v="2"/>
    <x v="0"/>
    <x v="30"/>
    <x v="21"/>
    <n v="2090614"/>
    <n v="0"/>
    <n v="0"/>
    <x v="3"/>
  </r>
  <r>
    <x v="9"/>
    <x v="5"/>
    <x v="2"/>
    <x v="0"/>
    <x v="30"/>
    <x v="22"/>
    <n v="2083487"/>
    <n v="0"/>
    <n v="0"/>
    <x v="3"/>
  </r>
  <r>
    <x v="9"/>
    <x v="5"/>
    <x v="2"/>
    <x v="0"/>
    <x v="30"/>
    <x v="23"/>
    <n v="2076305"/>
    <n v="0"/>
    <n v="0"/>
    <x v="3"/>
  </r>
  <r>
    <x v="9"/>
    <x v="5"/>
    <x v="2"/>
    <x v="0"/>
    <x v="30"/>
    <x v="24"/>
    <n v="2069501"/>
    <n v="0"/>
    <n v="0"/>
    <x v="3"/>
  </r>
  <r>
    <x v="9"/>
    <x v="5"/>
    <x v="2"/>
    <x v="0"/>
    <x v="30"/>
    <x v="25"/>
    <n v="2062961"/>
    <n v="0"/>
    <n v="0"/>
    <x v="3"/>
  </r>
  <r>
    <x v="9"/>
    <x v="5"/>
    <x v="2"/>
    <x v="0"/>
    <x v="30"/>
    <x v="26"/>
    <n v="2056283"/>
    <n v="0"/>
    <n v="0"/>
    <x v="3"/>
  </r>
  <r>
    <x v="9"/>
    <x v="5"/>
    <x v="2"/>
    <x v="0"/>
    <x v="30"/>
    <x v="27"/>
    <n v="2049182"/>
    <n v="0"/>
    <n v="0"/>
    <x v="3"/>
  </r>
  <r>
    <x v="9"/>
    <x v="5"/>
    <x v="2"/>
    <x v="0"/>
    <x v="30"/>
    <x v="28"/>
    <n v="2039384"/>
    <n v="0"/>
    <n v="0"/>
    <x v="3"/>
  </r>
  <r>
    <x v="9"/>
    <x v="5"/>
    <x v="2"/>
    <x v="0"/>
    <x v="30"/>
    <x v="29"/>
    <n v="2029080"/>
    <n v="0"/>
    <n v="0"/>
    <x v="3"/>
  </r>
  <r>
    <x v="9"/>
    <x v="5"/>
    <x v="2"/>
    <x v="0"/>
    <x v="30"/>
    <x v="30"/>
    <n v="2018361"/>
    <n v="0"/>
    <n v="0"/>
    <x v="3"/>
  </r>
  <r>
    <x v="9"/>
    <x v="6"/>
    <x v="0"/>
    <x v="0"/>
    <x v="30"/>
    <x v="0"/>
    <n v="27718128"/>
    <n v="0"/>
    <n v="0"/>
    <x v="3"/>
  </r>
  <r>
    <x v="9"/>
    <x v="6"/>
    <x v="0"/>
    <x v="0"/>
    <x v="30"/>
    <x v="1"/>
    <n v="45041776"/>
    <n v="0"/>
    <n v="0"/>
    <x v="3"/>
  </r>
  <r>
    <x v="9"/>
    <x v="6"/>
    <x v="0"/>
    <x v="0"/>
    <x v="30"/>
    <x v="2"/>
    <n v="49715632"/>
    <n v="0"/>
    <n v="0"/>
    <x v="3"/>
  </r>
  <r>
    <x v="9"/>
    <x v="6"/>
    <x v="0"/>
    <x v="0"/>
    <x v="30"/>
    <x v="3"/>
    <n v="53708400"/>
    <n v="0"/>
    <n v="0"/>
    <x v="3"/>
  </r>
  <r>
    <x v="9"/>
    <x v="6"/>
    <x v="0"/>
    <x v="0"/>
    <x v="30"/>
    <x v="4"/>
    <n v="57494812"/>
    <n v="0"/>
    <n v="0"/>
    <x v="3"/>
  </r>
  <r>
    <x v="9"/>
    <x v="6"/>
    <x v="0"/>
    <x v="0"/>
    <x v="30"/>
    <x v="5"/>
    <n v="61234000"/>
    <n v="0"/>
    <n v="0"/>
    <x v="3"/>
  </r>
  <r>
    <x v="9"/>
    <x v="6"/>
    <x v="0"/>
    <x v="0"/>
    <x v="30"/>
    <x v="6"/>
    <n v="64985948"/>
    <n v="0"/>
    <n v="0"/>
    <x v="3"/>
  </r>
  <r>
    <x v="9"/>
    <x v="6"/>
    <x v="0"/>
    <x v="0"/>
    <x v="30"/>
    <x v="7"/>
    <n v="68735952"/>
    <n v="0"/>
    <n v="0"/>
    <x v="3"/>
  </r>
  <r>
    <x v="9"/>
    <x v="6"/>
    <x v="0"/>
    <x v="0"/>
    <x v="30"/>
    <x v="8"/>
    <n v="72466880"/>
    <n v="0"/>
    <n v="0"/>
    <x v="3"/>
  </r>
  <r>
    <x v="9"/>
    <x v="6"/>
    <x v="0"/>
    <x v="0"/>
    <x v="30"/>
    <x v="9"/>
    <n v="75823776"/>
    <n v="0"/>
    <n v="0"/>
    <x v="3"/>
  </r>
  <r>
    <x v="9"/>
    <x v="6"/>
    <x v="0"/>
    <x v="0"/>
    <x v="30"/>
    <x v="10"/>
    <n v="77226096"/>
    <n v="0"/>
    <n v="0"/>
    <x v="3"/>
  </r>
  <r>
    <x v="9"/>
    <x v="6"/>
    <x v="0"/>
    <x v="0"/>
    <x v="30"/>
    <x v="11"/>
    <n v="78606392"/>
    <n v="0"/>
    <n v="0"/>
    <x v="3"/>
  </r>
  <r>
    <x v="9"/>
    <x v="6"/>
    <x v="0"/>
    <x v="0"/>
    <x v="30"/>
    <x v="12"/>
    <n v="79984200"/>
    <n v="0"/>
    <n v="0"/>
    <x v="3"/>
  </r>
  <r>
    <x v="9"/>
    <x v="6"/>
    <x v="0"/>
    <x v="0"/>
    <x v="30"/>
    <x v="13"/>
    <n v="81347736"/>
    <n v="0"/>
    <n v="0"/>
    <x v="3"/>
  </r>
  <r>
    <x v="9"/>
    <x v="6"/>
    <x v="0"/>
    <x v="0"/>
    <x v="30"/>
    <x v="14"/>
    <n v="82687728"/>
    <n v="0"/>
    <n v="0"/>
    <x v="3"/>
  </r>
  <r>
    <x v="9"/>
    <x v="6"/>
    <x v="0"/>
    <x v="0"/>
    <x v="30"/>
    <x v="15"/>
    <n v="84007392"/>
    <n v="0"/>
    <n v="0"/>
    <x v="3"/>
  </r>
  <r>
    <x v="9"/>
    <x v="6"/>
    <x v="0"/>
    <x v="0"/>
    <x v="30"/>
    <x v="16"/>
    <n v="85301328"/>
    <n v="0"/>
    <n v="0"/>
    <x v="3"/>
  </r>
  <r>
    <x v="9"/>
    <x v="6"/>
    <x v="0"/>
    <x v="0"/>
    <x v="30"/>
    <x v="17"/>
    <n v="86577272"/>
    <n v="0"/>
    <n v="0"/>
    <x v="3"/>
  </r>
  <r>
    <x v="9"/>
    <x v="6"/>
    <x v="0"/>
    <x v="0"/>
    <x v="30"/>
    <x v="18"/>
    <n v="87824688"/>
    <n v="0"/>
    <n v="0"/>
    <x v="3"/>
  </r>
  <r>
    <x v="9"/>
    <x v="6"/>
    <x v="0"/>
    <x v="0"/>
    <x v="30"/>
    <x v="19"/>
    <n v="89036688"/>
    <n v="0"/>
    <n v="0"/>
    <x v="3"/>
  </r>
  <r>
    <x v="9"/>
    <x v="6"/>
    <x v="0"/>
    <x v="0"/>
    <x v="30"/>
    <x v="20"/>
    <n v="90216160"/>
    <n v="0"/>
    <n v="0"/>
    <x v="3"/>
  </r>
  <r>
    <x v="9"/>
    <x v="6"/>
    <x v="0"/>
    <x v="0"/>
    <x v="30"/>
    <x v="21"/>
    <n v="91358448"/>
    <n v="0"/>
    <n v="0"/>
    <x v="3"/>
  </r>
  <r>
    <x v="9"/>
    <x v="6"/>
    <x v="0"/>
    <x v="0"/>
    <x v="30"/>
    <x v="22"/>
    <n v="92406968"/>
    <n v="0"/>
    <n v="0"/>
    <x v="3"/>
  </r>
  <r>
    <x v="9"/>
    <x v="6"/>
    <x v="0"/>
    <x v="0"/>
    <x v="30"/>
    <x v="23"/>
    <n v="93403560"/>
    <n v="0"/>
    <n v="0"/>
    <x v="3"/>
  </r>
  <r>
    <x v="9"/>
    <x v="6"/>
    <x v="0"/>
    <x v="0"/>
    <x v="30"/>
    <x v="24"/>
    <n v="94370384"/>
    <n v="0"/>
    <n v="0"/>
    <x v="3"/>
  </r>
  <r>
    <x v="9"/>
    <x v="6"/>
    <x v="0"/>
    <x v="0"/>
    <x v="30"/>
    <x v="25"/>
    <n v="95336120"/>
    <n v="0"/>
    <n v="0"/>
    <x v="3"/>
  </r>
  <r>
    <x v="9"/>
    <x v="6"/>
    <x v="0"/>
    <x v="0"/>
    <x v="30"/>
    <x v="26"/>
    <n v="96305784"/>
    <n v="0"/>
    <n v="0"/>
    <x v="3"/>
  </r>
  <r>
    <x v="9"/>
    <x v="6"/>
    <x v="0"/>
    <x v="0"/>
    <x v="30"/>
    <x v="27"/>
    <n v="97273144"/>
    <n v="0"/>
    <n v="0"/>
    <x v="3"/>
  </r>
  <r>
    <x v="9"/>
    <x v="6"/>
    <x v="0"/>
    <x v="0"/>
    <x v="30"/>
    <x v="28"/>
    <n v="98239008"/>
    <n v="0"/>
    <n v="0"/>
    <x v="3"/>
  </r>
  <r>
    <x v="9"/>
    <x v="6"/>
    <x v="0"/>
    <x v="0"/>
    <x v="30"/>
    <x v="29"/>
    <n v="99203864"/>
    <n v="0"/>
    <n v="0"/>
    <x v="3"/>
  </r>
  <r>
    <x v="9"/>
    <x v="6"/>
    <x v="0"/>
    <x v="0"/>
    <x v="30"/>
    <x v="30"/>
    <n v="100171264"/>
    <n v="0"/>
    <n v="0"/>
    <x v="3"/>
  </r>
  <r>
    <x v="9"/>
    <x v="6"/>
    <x v="1"/>
    <x v="0"/>
    <x v="30"/>
    <x v="0"/>
    <n v="3091330"/>
    <n v="0"/>
    <n v="0"/>
    <x v="3"/>
  </r>
  <r>
    <x v="9"/>
    <x v="6"/>
    <x v="1"/>
    <x v="0"/>
    <x v="30"/>
    <x v="1"/>
    <n v="5070190"/>
    <n v="0"/>
    <n v="0"/>
    <x v="3"/>
  </r>
  <r>
    <x v="9"/>
    <x v="6"/>
    <x v="1"/>
    <x v="0"/>
    <x v="30"/>
    <x v="2"/>
    <n v="5648662"/>
    <n v="0"/>
    <n v="0"/>
    <x v="3"/>
  </r>
  <r>
    <x v="9"/>
    <x v="6"/>
    <x v="1"/>
    <x v="0"/>
    <x v="30"/>
    <x v="3"/>
    <n v="6153256"/>
    <n v="0"/>
    <n v="0"/>
    <x v="3"/>
  </r>
  <r>
    <x v="9"/>
    <x v="6"/>
    <x v="1"/>
    <x v="0"/>
    <x v="30"/>
    <x v="4"/>
    <n v="6597648"/>
    <n v="0"/>
    <n v="0"/>
    <x v="3"/>
  </r>
  <r>
    <x v="9"/>
    <x v="6"/>
    <x v="1"/>
    <x v="0"/>
    <x v="30"/>
    <x v="5"/>
    <n v="7058030"/>
    <n v="0"/>
    <n v="0"/>
    <x v="3"/>
  </r>
  <r>
    <x v="9"/>
    <x v="6"/>
    <x v="1"/>
    <x v="0"/>
    <x v="30"/>
    <x v="6"/>
    <n v="7516898"/>
    <n v="0"/>
    <n v="0"/>
    <x v="3"/>
  </r>
  <r>
    <x v="9"/>
    <x v="6"/>
    <x v="1"/>
    <x v="0"/>
    <x v="30"/>
    <x v="7"/>
    <n v="7975165"/>
    <n v="0"/>
    <n v="0"/>
    <x v="3"/>
  </r>
  <r>
    <x v="9"/>
    <x v="6"/>
    <x v="1"/>
    <x v="0"/>
    <x v="30"/>
    <x v="8"/>
    <n v="8429491"/>
    <n v="0"/>
    <n v="0"/>
    <x v="3"/>
  </r>
  <r>
    <x v="9"/>
    <x v="6"/>
    <x v="1"/>
    <x v="0"/>
    <x v="30"/>
    <x v="9"/>
    <n v="8841076"/>
    <n v="0"/>
    <n v="0"/>
    <x v="3"/>
  </r>
  <r>
    <x v="9"/>
    <x v="6"/>
    <x v="1"/>
    <x v="0"/>
    <x v="30"/>
    <x v="10"/>
    <n v="9039302"/>
    <n v="0"/>
    <n v="0"/>
    <x v="3"/>
  </r>
  <r>
    <x v="9"/>
    <x v="6"/>
    <x v="1"/>
    <x v="0"/>
    <x v="30"/>
    <x v="11"/>
    <n v="9246859"/>
    <n v="0"/>
    <n v="0"/>
    <x v="3"/>
  </r>
  <r>
    <x v="9"/>
    <x v="6"/>
    <x v="1"/>
    <x v="0"/>
    <x v="30"/>
    <x v="12"/>
    <n v="9453086"/>
    <n v="0"/>
    <n v="0"/>
    <x v="3"/>
  </r>
  <r>
    <x v="9"/>
    <x v="6"/>
    <x v="1"/>
    <x v="0"/>
    <x v="30"/>
    <x v="13"/>
    <n v="9655752"/>
    <n v="0"/>
    <n v="0"/>
    <x v="3"/>
  </r>
  <r>
    <x v="9"/>
    <x v="6"/>
    <x v="1"/>
    <x v="0"/>
    <x v="30"/>
    <x v="14"/>
    <n v="9852600"/>
    <n v="0"/>
    <n v="0"/>
    <x v="3"/>
  </r>
  <r>
    <x v="9"/>
    <x v="6"/>
    <x v="1"/>
    <x v="0"/>
    <x v="30"/>
    <x v="15"/>
    <n v="10044926"/>
    <n v="0"/>
    <n v="0"/>
    <x v="3"/>
  </r>
  <r>
    <x v="9"/>
    <x v="6"/>
    <x v="1"/>
    <x v="0"/>
    <x v="30"/>
    <x v="16"/>
    <n v="10233230"/>
    <n v="0"/>
    <n v="0"/>
    <x v="3"/>
  </r>
  <r>
    <x v="9"/>
    <x v="6"/>
    <x v="1"/>
    <x v="0"/>
    <x v="30"/>
    <x v="17"/>
    <n v="10407235"/>
    <n v="0"/>
    <n v="0"/>
    <x v="3"/>
  </r>
  <r>
    <x v="9"/>
    <x v="6"/>
    <x v="1"/>
    <x v="0"/>
    <x v="30"/>
    <x v="18"/>
    <n v="10572441"/>
    <n v="0"/>
    <n v="0"/>
    <x v="3"/>
  </r>
  <r>
    <x v="9"/>
    <x v="6"/>
    <x v="1"/>
    <x v="0"/>
    <x v="30"/>
    <x v="19"/>
    <n v="10730348"/>
    <n v="0"/>
    <n v="0"/>
    <x v="3"/>
  </r>
  <r>
    <x v="9"/>
    <x v="6"/>
    <x v="1"/>
    <x v="0"/>
    <x v="30"/>
    <x v="20"/>
    <n v="10881752"/>
    <n v="0"/>
    <n v="0"/>
    <x v="3"/>
  </r>
  <r>
    <x v="9"/>
    <x v="6"/>
    <x v="1"/>
    <x v="0"/>
    <x v="30"/>
    <x v="21"/>
    <n v="11025694"/>
    <n v="0"/>
    <n v="0"/>
    <x v="3"/>
  </r>
  <r>
    <x v="9"/>
    <x v="6"/>
    <x v="1"/>
    <x v="0"/>
    <x v="30"/>
    <x v="22"/>
    <n v="11155719"/>
    <n v="0"/>
    <n v="0"/>
    <x v="3"/>
  </r>
  <r>
    <x v="9"/>
    <x v="6"/>
    <x v="1"/>
    <x v="0"/>
    <x v="30"/>
    <x v="23"/>
    <n v="11280549"/>
    <n v="0"/>
    <n v="0"/>
    <x v="3"/>
  </r>
  <r>
    <x v="9"/>
    <x v="6"/>
    <x v="1"/>
    <x v="0"/>
    <x v="30"/>
    <x v="24"/>
    <n v="11405005"/>
    <n v="0"/>
    <n v="0"/>
    <x v="3"/>
  </r>
  <r>
    <x v="9"/>
    <x v="6"/>
    <x v="1"/>
    <x v="0"/>
    <x v="30"/>
    <x v="25"/>
    <n v="11529121"/>
    <n v="0"/>
    <n v="0"/>
    <x v="3"/>
  </r>
  <r>
    <x v="9"/>
    <x v="6"/>
    <x v="1"/>
    <x v="0"/>
    <x v="30"/>
    <x v="26"/>
    <n v="11652748"/>
    <n v="0"/>
    <n v="0"/>
    <x v="3"/>
  </r>
  <r>
    <x v="9"/>
    <x v="6"/>
    <x v="1"/>
    <x v="0"/>
    <x v="30"/>
    <x v="27"/>
    <n v="11775299"/>
    <n v="0"/>
    <n v="0"/>
    <x v="3"/>
  </r>
  <r>
    <x v="9"/>
    <x v="6"/>
    <x v="1"/>
    <x v="0"/>
    <x v="30"/>
    <x v="28"/>
    <n v="11897117"/>
    <n v="0"/>
    <n v="0"/>
    <x v="3"/>
  </r>
  <r>
    <x v="9"/>
    <x v="6"/>
    <x v="1"/>
    <x v="0"/>
    <x v="30"/>
    <x v="29"/>
    <n v="12018244"/>
    <n v="0"/>
    <n v="0"/>
    <x v="3"/>
  </r>
  <r>
    <x v="9"/>
    <x v="6"/>
    <x v="1"/>
    <x v="0"/>
    <x v="30"/>
    <x v="30"/>
    <n v="12138874"/>
    <n v="0"/>
    <n v="0"/>
    <x v="3"/>
  </r>
  <r>
    <x v="9"/>
    <x v="6"/>
    <x v="2"/>
    <x v="0"/>
    <x v="30"/>
    <x v="0"/>
    <n v="1347801"/>
    <n v="0"/>
    <n v="0"/>
    <x v="3"/>
  </r>
  <r>
    <x v="9"/>
    <x v="6"/>
    <x v="2"/>
    <x v="0"/>
    <x v="30"/>
    <x v="1"/>
    <n v="2138808"/>
    <n v="0"/>
    <n v="0"/>
    <x v="3"/>
  </r>
  <r>
    <x v="9"/>
    <x v="6"/>
    <x v="2"/>
    <x v="0"/>
    <x v="30"/>
    <x v="2"/>
    <n v="2308528"/>
    <n v="0"/>
    <n v="0"/>
    <x v="3"/>
  </r>
  <r>
    <x v="9"/>
    <x v="6"/>
    <x v="2"/>
    <x v="0"/>
    <x v="30"/>
    <x v="3"/>
    <n v="2451838"/>
    <n v="0"/>
    <n v="0"/>
    <x v="3"/>
  </r>
  <r>
    <x v="9"/>
    <x v="6"/>
    <x v="2"/>
    <x v="0"/>
    <x v="30"/>
    <x v="4"/>
    <n v="2596182"/>
    <n v="0"/>
    <n v="0"/>
    <x v="3"/>
  </r>
  <r>
    <x v="9"/>
    <x v="6"/>
    <x v="2"/>
    <x v="0"/>
    <x v="30"/>
    <x v="5"/>
    <n v="2741278"/>
    <n v="0"/>
    <n v="0"/>
    <x v="3"/>
  </r>
  <r>
    <x v="9"/>
    <x v="6"/>
    <x v="2"/>
    <x v="0"/>
    <x v="30"/>
    <x v="6"/>
    <n v="2901242"/>
    <n v="0"/>
    <n v="0"/>
    <x v="3"/>
  </r>
  <r>
    <x v="9"/>
    <x v="6"/>
    <x v="2"/>
    <x v="0"/>
    <x v="30"/>
    <x v="7"/>
    <n v="3078556"/>
    <n v="0"/>
    <n v="0"/>
    <x v="3"/>
  </r>
  <r>
    <x v="9"/>
    <x v="6"/>
    <x v="2"/>
    <x v="0"/>
    <x v="30"/>
    <x v="8"/>
    <n v="3256028"/>
    <n v="0"/>
    <n v="0"/>
    <x v="3"/>
  </r>
  <r>
    <x v="9"/>
    <x v="6"/>
    <x v="2"/>
    <x v="0"/>
    <x v="30"/>
    <x v="9"/>
    <n v="3427984"/>
    <n v="0"/>
    <n v="0"/>
    <x v="3"/>
  </r>
  <r>
    <x v="9"/>
    <x v="6"/>
    <x v="2"/>
    <x v="0"/>
    <x v="30"/>
    <x v="10"/>
    <n v="3549174"/>
    <n v="0"/>
    <n v="0"/>
    <x v="3"/>
  </r>
  <r>
    <x v="9"/>
    <x v="6"/>
    <x v="2"/>
    <x v="0"/>
    <x v="30"/>
    <x v="11"/>
    <n v="3596764"/>
    <n v="0"/>
    <n v="0"/>
    <x v="3"/>
  </r>
  <r>
    <x v="9"/>
    <x v="6"/>
    <x v="2"/>
    <x v="0"/>
    <x v="30"/>
    <x v="12"/>
    <n v="3641877"/>
    <n v="0"/>
    <n v="0"/>
    <x v="3"/>
  </r>
  <r>
    <x v="9"/>
    <x v="6"/>
    <x v="2"/>
    <x v="0"/>
    <x v="30"/>
    <x v="13"/>
    <n v="3682435"/>
    <n v="0"/>
    <n v="0"/>
    <x v="3"/>
  </r>
  <r>
    <x v="9"/>
    <x v="6"/>
    <x v="2"/>
    <x v="0"/>
    <x v="30"/>
    <x v="14"/>
    <n v="3718410"/>
    <n v="0"/>
    <n v="0"/>
    <x v="3"/>
  </r>
  <r>
    <x v="9"/>
    <x v="6"/>
    <x v="2"/>
    <x v="0"/>
    <x v="30"/>
    <x v="15"/>
    <n v="3749766"/>
    <n v="0"/>
    <n v="0"/>
    <x v="3"/>
  </r>
  <r>
    <x v="9"/>
    <x v="6"/>
    <x v="2"/>
    <x v="0"/>
    <x v="30"/>
    <x v="16"/>
    <n v="3776388"/>
    <n v="0"/>
    <n v="0"/>
    <x v="3"/>
  </r>
  <r>
    <x v="9"/>
    <x v="6"/>
    <x v="2"/>
    <x v="0"/>
    <x v="30"/>
    <x v="17"/>
    <n v="3795346"/>
    <n v="0"/>
    <n v="0"/>
    <x v="3"/>
  </r>
  <r>
    <x v="9"/>
    <x v="6"/>
    <x v="2"/>
    <x v="0"/>
    <x v="30"/>
    <x v="18"/>
    <n v="3811700"/>
    <n v="0"/>
    <n v="0"/>
    <x v="3"/>
  </r>
  <r>
    <x v="9"/>
    <x v="6"/>
    <x v="2"/>
    <x v="0"/>
    <x v="30"/>
    <x v="19"/>
    <n v="3834115"/>
    <n v="0"/>
    <n v="0"/>
    <x v="3"/>
  </r>
  <r>
    <x v="9"/>
    <x v="6"/>
    <x v="2"/>
    <x v="0"/>
    <x v="30"/>
    <x v="20"/>
    <n v="3856456"/>
    <n v="0"/>
    <n v="0"/>
    <x v="3"/>
  </r>
  <r>
    <x v="9"/>
    <x v="6"/>
    <x v="2"/>
    <x v="0"/>
    <x v="30"/>
    <x v="21"/>
    <n v="3877970"/>
    <n v="0"/>
    <n v="0"/>
    <x v="3"/>
  </r>
  <r>
    <x v="9"/>
    <x v="6"/>
    <x v="2"/>
    <x v="0"/>
    <x v="30"/>
    <x v="22"/>
    <n v="3898159"/>
    <n v="0"/>
    <n v="0"/>
    <x v="3"/>
  </r>
  <r>
    <x v="9"/>
    <x v="6"/>
    <x v="2"/>
    <x v="0"/>
    <x v="30"/>
    <x v="23"/>
    <n v="3917799"/>
    <n v="0"/>
    <n v="0"/>
    <x v="3"/>
  </r>
  <r>
    <x v="9"/>
    <x v="6"/>
    <x v="2"/>
    <x v="0"/>
    <x v="30"/>
    <x v="24"/>
    <n v="3938070"/>
    <n v="0"/>
    <n v="0"/>
    <x v="3"/>
  </r>
  <r>
    <x v="9"/>
    <x v="6"/>
    <x v="2"/>
    <x v="0"/>
    <x v="30"/>
    <x v="25"/>
    <n v="3958873"/>
    <n v="0"/>
    <n v="0"/>
    <x v="3"/>
  </r>
  <r>
    <x v="9"/>
    <x v="6"/>
    <x v="2"/>
    <x v="0"/>
    <x v="30"/>
    <x v="26"/>
    <n v="3979147"/>
    <n v="0"/>
    <n v="0"/>
    <x v="3"/>
  </r>
  <r>
    <x v="9"/>
    <x v="6"/>
    <x v="2"/>
    <x v="0"/>
    <x v="30"/>
    <x v="27"/>
    <n v="3998504"/>
    <n v="0"/>
    <n v="0"/>
    <x v="3"/>
  </r>
  <r>
    <x v="9"/>
    <x v="6"/>
    <x v="2"/>
    <x v="0"/>
    <x v="30"/>
    <x v="28"/>
    <n v="4013232"/>
    <n v="0"/>
    <n v="0"/>
    <x v="3"/>
  </r>
  <r>
    <x v="9"/>
    <x v="6"/>
    <x v="2"/>
    <x v="0"/>
    <x v="30"/>
    <x v="29"/>
    <n v="4026838"/>
    <n v="0"/>
    <n v="0"/>
    <x v="3"/>
  </r>
  <r>
    <x v="9"/>
    <x v="6"/>
    <x v="2"/>
    <x v="0"/>
    <x v="30"/>
    <x v="30"/>
    <n v="4039440"/>
    <n v="0"/>
    <n v="0"/>
    <x v="3"/>
  </r>
  <r>
    <x v="9"/>
    <x v="7"/>
    <x v="0"/>
    <x v="0"/>
    <x v="30"/>
    <x v="0"/>
    <n v="17768854"/>
    <n v="0"/>
    <n v="0"/>
    <x v="3"/>
  </r>
  <r>
    <x v="9"/>
    <x v="7"/>
    <x v="0"/>
    <x v="0"/>
    <x v="30"/>
    <x v="1"/>
    <n v="29040292"/>
    <n v="0"/>
    <n v="0"/>
    <x v="3"/>
  </r>
  <r>
    <x v="9"/>
    <x v="7"/>
    <x v="0"/>
    <x v="0"/>
    <x v="30"/>
    <x v="2"/>
    <n v="31999476"/>
    <n v="0"/>
    <n v="0"/>
    <x v="3"/>
  </r>
  <r>
    <x v="9"/>
    <x v="7"/>
    <x v="0"/>
    <x v="0"/>
    <x v="30"/>
    <x v="3"/>
    <n v="34503384"/>
    <n v="0"/>
    <n v="0"/>
    <x v="3"/>
  </r>
  <r>
    <x v="9"/>
    <x v="7"/>
    <x v="0"/>
    <x v="0"/>
    <x v="30"/>
    <x v="4"/>
    <n v="36999104"/>
    <n v="0"/>
    <n v="0"/>
    <x v="3"/>
  </r>
  <r>
    <x v="9"/>
    <x v="7"/>
    <x v="0"/>
    <x v="0"/>
    <x v="30"/>
    <x v="5"/>
    <n v="39451236"/>
    <n v="0"/>
    <n v="0"/>
    <x v="3"/>
  </r>
  <r>
    <x v="9"/>
    <x v="7"/>
    <x v="0"/>
    <x v="0"/>
    <x v="30"/>
    <x v="6"/>
    <n v="41912312"/>
    <n v="0"/>
    <n v="0"/>
    <x v="3"/>
  </r>
  <r>
    <x v="9"/>
    <x v="7"/>
    <x v="0"/>
    <x v="0"/>
    <x v="30"/>
    <x v="7"/>
    <n v="44371776"/>
    <n v="0"/>
    <n v="0"/>
    <x v="3"/>
  </r>
  <r>
    <x v="9"/>
    <x v="7"/>
    <x v="0"/>
    <x v="0"/>
    <x v="30"/>
    <x v="8"/>
    <n v="46817464"/>
    <n v="0"/>
    <n v="0"/>
    <x v="3"/>
  </r>
  <r>
    <x v="9"/>
    <x v="7"/>
    <x v="0"/>
    <x v="0"/>
    <x v="30"/>
    <x v="9"/>
    <n v="49022864"/>
    <n v="0"/>
    <n v="0"/>
    <x v="3"/>
  </r>
  <r>
    <x v="9"/>
    <x v="7"/>
    <x v="0"/>
    <x v="0"/>
    <x v="30"/>
    <x v="10"/>
    <n v="49975004"/>
    <n v="0"/>
    <n v="0"/>
    <x v="3"/>
  </r>
  <r>
    <x v="9"/>
    <x v="7"/>
    <x v="0"/>
    <x v="0"/>
    <x v="30"/>
    <x v="11"/>
    <n v="50911200"/>
    <n v="0"/>
    <n v="0"/>
    <x v="3"/>
  </r>
  <r>
    <x v="9"/>
    <x v="7"/>
    <x v="0"/>
    <x v="0"/>
    <x v="30"/>
    <x v="12"/>
    <n v="51845500"/>
    <n v="0"/>
    <n v="0"/>
    <x v="3"/>
  </r>
  <r>
    <x v="9"/>
    <x v="7"/>
    <x v="0"/>
    <x v="0"/>
    <x v="30"/>
    <x v="13"/>
    <n v="52769552"/>
    <n v="0"/>
    <n v="0"/>
    <x v="3"/>
  </r>
  <r>
    <x v="9"/>
    <x v="7"/>
    <x v="0"/>
    <x v="0"/>
    <x v="30"/>
    <x v="14"/>
    <n v="53676732"/>
    <n v="0"/>
    <n v="0"/>
    <x v="3"/>
  </r>
  <r>
    <x v="9"/>
    <x v="7"/>
    <x v="0"/>
    <x v="0"/>
    <x v="30"/>
    <x v="15"/>
    <n v="54569020"/>
    <n v="0"/>
    <n v="0"/>
    <x v="3"/>
  </r>
  <r>
    <x v="9"/>
    <x v="7"/>
    <x v="0"/>
    <x v="0"/>
    <x v="30"/>
    <x v="16"/>
    <n v="55443348"/>
    <n v="0"/>
    <n v="0"/>
    <x v="3"/>
  </r>
  <r>
    <x v="9"/>
    <x v="7"/>
    <x v="0"/>
    <x v="0"/>
    <x v="30"/>
    <x v="17"/>
    <n v="56304456"/>
    <n v="0"/>
    <n v="0"/>
    <x v="3"/>
  </r>
  <r>
    <x v="9"/>
    <x v="7"/>
    <x v="0"/>
    <x v="0"/>
    <x v="30"/>
    <x v="18"/>
    <n v="57145500"/>
    <n v="0"/>
    <n v="0"/>
    <x v="3"/>
  </r>
  <r>
    <x v="9"/>
    <x v="7"/>
    <x v="0"/>
    <x v="0"/>
    <x v="30"/>
    <x v="19"/>
    <n v="57961044"/>
    <n v="0"/>
    <n v="0"/>
    <x v="3"/>
  </r>
  <r>
    <x v="9"/>
    <x v="7"/>
    <x v="0"/>
    <x v="0"/>
    <x v="30"/>
    <x v="20"/>
    <n v="58753556"/>
    <n v="0"/>
    <n v="0"/>
    <x v="3"/>
  </r>
  <r>
    <x v="9"/>
    <x v="7"/>
    <x v="0"/>
    <x v="0"/>
    <x v="30"/>
    <x v="21"/>
    <n v="59519788"/>
    <n v="0"/>
    <n v="0"/>
    <x v="3"/>
  </r>
  <r>
    <x v="9"/>
    <x v="7"/>
    <x v="0"/>
    <x v="0"/>
    <x v="30"/>
    <x v="22"/>
    <n v="60224384"/>
    <n v="0"/>
    <n v="0"/>
    <x v="3"/>
  </r>
  <r>
    <x v="9"/>
    <x v="7"/>
    <x v="0"/>
    <x v="0"/>
    <x v="30"/>
    <x v="23"/>
    <n v="60893500"/>
    <n v="0"/>
    <n v="0"/>
    <x v="3"/>
  </r>
  <r>
    <x v="9"/>
    <x v="7"/>
    <x v="0"/>
    <x v="0"/>
    <x v="30"/>
    <x v="24"/>
    <n v="61541600"/>
    <n v="0"/>
    <n v="0"/>
    <x v="3"/>
  </r>
  <r>
    <x v="9"/>
    <x v="7"/>
    <x v="0"/>
    <x v="0"/>
    <x v="30"/>
    <x v="25"/>
    <n v="62188528"/>
    <n v="0"/>
    <n v="0"/>
    <x v="3"/>
  </r>
  <r>
    <x v="9"/>
    <x v="7"/>
    <x v="0"/>
    <x v="0"/>
    <x v="30"/>
    <x v="26"/>
    <n v="62838360"/>
    <n v="0"/>
    <n v="0"/>
    <x v="3"/>
  </r>
  <r>
    <x v="9"/>
    <x v="7"/>
    <x v="0"/>
    <x v="0"/>
    <x v="30"/>
    <x v="27"/>
    <n v="63486176"/>
    <n v="0"/>
    <n v="0"/>
    <x v="3"/>
  </r>
  <r>
    <x v="9"/>
    <x v="7"/>
    <x v="0"/>
    <x v="0"/>
    <x v="30"/>
    <x v="28"/>
    <n v="64132928"/>
    <n v="0"/>
    <n v="0"/>
    <x v="3"/>
  </r>
  <r>
    <x v="9"/>
    <x v="7"/>
    <x v="0"/>
    <x v="0"/>
    <x v="30"/>
    <x v="29"/>
    <n v="64779380"/>
    <n v="0"/>
    <n v="0"/>
    <x v="3"/>
  </r>
  <r>
    <x v="9"/>
    <x v="7"/>
    <x v="0"/>
    <x v="0"/>
    <x v="30"/>
    <x v="30"/>
    <n v="65427336"/>
    <n v="0"/>
    <n v="0"/>
    <x v="3"/>
  </r>
  <r>
    <x v="9"/>
    <x v="7"/>
    <x v="1"/>
    <x v="0"/>
    <x v="30"/>
    <x v="0"/>
    <n v="1882294"/>
    <n v="0"/>
    <n v="0"/>
    <x v="3"/>
  </r>
  <r>
    <x v="9"/>
    <x v="7"/>
    <x v="1"/>
    <x v="0"/>
    <x v="30"/>
    <x v="1"/>
    <n v="3123402"/>
    <n v="0"/>
    <n v="0"/>
    <x v="3"/>
  </r>
  <r>
    <x v="9"/>
    <x v="7"/>
    <x v="1"/>
    <x v="0"/>
    <x v="30"/>
    <x v="2"/>
    <n v="3551183"/>
    <n v="0"/>
    <n v="0"/>
    <x v="3"/>
  </r>
  <r>
    <x v="9"/>
    <x v="7"/>
    <x v="1"/>
    <x v="0"/>
    <x v="30"/>
    <x v="3"/>
    <n v="3911826"/>
    <n v="0"/>
    <n v="0"/>
    <x v="3"/>
  </r>
  <r>
    <x v="9"/>
    <x v="7"/>
    <x v="1"/>
    <x v="0"/>
    <x v="30"/>
    <x v="4"/>
    <n v="4228412"/>
    <n v="0"/>
    <n v="0"/>
    <x v="3"/>
  </r>
  <r>
    <x v="9"/>
    <x v="7"/>
    <x v="1"/>
    <x v="0"/>
    <x v="30"/>
    <x v="5"/>
    <n v="4556234"/>
    <n v="0"/>
    <n v="0"/>
    <x v="3"/>
  </r>
  <r>
    <x v="9"/>
    <x v="7"/>
    <x v="1"/>
    <x v="0"/>
    <x v="30"/>
    <x v="6"/>
    <n v="4882365"/>
    <n v="0"/>
    <n v="0"/>
    <x v="3"/>
  </r>
  <r>
    <x v="9"/>
    <x v="7"/>
    <x v="1"/>
    <x v="0"/>
    <x v="30"/>
    <x v="7"/>
    <n v="5207826"/>
    <n v="0"/>
    <n v="0"/>
    <x v="3"/>
  </r>
  <r>
    <x v="9"/>
    <x v="7"/>
    <x v="1"/>
    <x v="0"/>
    <x v="30"/>
    <x v="8"/>
    <n v="5529154"/>
    <n v="0"/>
    <n v="0"/>
    <x v="3"/>
  </r>
  <r>
    <x v="9"/>
    <x v="7"/>
    <x v="1"/>
    <x v="0"/>
    <x v="30"/>
    <x v="9"/>
    <n v="5824144"/>
    <n v="0"/>
    <n v="0"/>
    <x v="3"/>
  </r>
  <r>
    <x v="9"/>
    <x v="7"/>
    <x v="1"/>
    <x v="0"/>
    <x v="30"/>
    <x v="10"/>
    <n v="5990718"/>
    <n v="0"/>
    <n v="0"/>
    <x v="3"/>
  </r>
  <r>
    <x v="9"/>
    <x v="7"/>
    <x v="1"/>
    <x v="0"/>
    <x v="30"/>
    <x v="11"/>
    <n v="6166302"/>
    <n v="0"/>
    <n v="0"/>
    <x v="3"/>
  </r>
  <r>
    <x v="9"/>
    <x v="7"/>
    <x v="1"/>
    <x v="0"/>
    <x v="30"/>
    <x v="12"/>
    <n v="6340455"/>
    <n v="0"/>
    <n v="0"/>
    <x v="3"/>
  </r>
  <r>
    <x v="9"/>
    <x v="7"/>
    <x v="1"/>
    <x v="0"/>
    <x v="30"/>
    <x v="13"/>
    <n v="6510826"/>
    <n v="0"/>
    <n v="0"/>
    <x v="3"/>
  </r>
  <r>
    <x v="9"/>
    <x v="7"/>
    <x v="1"/>
    <x v="0"/>
    <x v="30"/>
    <x v="14"/>
    <n v="6675588"/>
    <n v="0"/>
    <n v="0"/>
    <x v="3"/>
  </r>
  <r>
    <x v="9"/>
    <x v="7"/>
    <x v="1"/>
    <x v="0"/>
    <x v="30"/>
    <x v="15"/>
    <n v="6835674"/>
    <n v="0"/>
    <n v="0"/>
    <x v="3"/>
  </r>
  <r>
    <x v="9"/>
    <x v="7"/>
    <x v="1"/>
    <x v="0"/>
    <x v="30"/>
    <x v="16"/>
    <n v="6991754"/>
    <n v="0"/>
    <n v="0"/>
    <x v="3"/>
  </r>
  <r>
    <x v="9"/>
    <x v="7"/>
    <x v="1"/>
    <x v="0"/>
    <x v="30"/>
    <x v="17"/>
    <n v="7133822"/>
    <n v="0"/>
    <n v="0"/>
    <x v="3"/>
  </r>
  <r>
    <x v="9"/>
    <x v="7"/>
    <x v="1"/>
    <x v="0"/>
    <x v="30"/>
    <x v="18"/>
    <n v="7267486"/>
    <n v="0"/>
    <n v="0"/>
    <x v="3"/>
  </r>
  <r>
    <x v="9"/>
    <x v="7"/>
    <x v="1"/>
    <x v="0"/>
    <x v="30"/>
    <x v="19"/>
    <n v="7393922"/>
    <n v="0"/>
    <n v="0"/>
    <x v="3"/>
  </r>
  <r>
    <x v="9"/>
    <x v="7"/>
    <x v="1"/>
    <x v="0"/>
    <x v="30"/>
    <x v="20"/>
    <n v="7514102"/>
    <n v="0"/>
    <n v="0"/>
    <x v="3"/>
  </r>
  <r>
    <x v="9"/>
    <x v="7"/>
    <x v="1"/>
    <x v="0"/>
    <x v="30"/>
    <x v="21"/>
    <n v="7627039"/>
    <n v="0"/>
    <n v="0"/>
    <x v="3"/>
  </r>
  <r>
    <x v="9"/>
    <x v="7"/>
    <x v="1"/>
    <x v="0"/>
    <x v="30"/>
    <x v="22"/>
    <n v="7729463"/>
    <n v="0"/>
    <n v="0"/>
    <x v="3"/>
  </r>
  <r>
    <x v="9"/>
    <x v="7"/>
    <x v="1"/>
    <x v="0"/>
    <x v="30"/>
    <x v="23"/>
    <n v="7827760"/>
    <n v="0"/>
    <n v="0"/>
    <x v="3"/>
  </r>
  <r>
    <x v="9"/>
    <x v="7"/>
    <x v="1"/>
    <x v="0"/>
    <x v="30"/>
    <x v="24"/>
    <n v="7925564"/>
    <n v="0"/>
    <n v="0"/>
    <x v="3"/>
  </r>
  <r>
    <x v="9"/>
    <x v="7"/>
    <x v="1"/>
    <x v="0"/>
    <x v="30"/>
    <x v="25"/>
    <n v="8022990"/>
    <n v="0"/>
    <n v="0"/>
    <x v="3"/>
  </r>
  <r>
    <x v="9"/>
    <x v="7"/>
    <x v="1"/>
    <x v="0"/>
    <x v="30"/>
    <x v="26"/>
    <n v="8119900"/>
    <n v="0"/>
    <n v="0"/>
    <x v="3"/>
  </r>
  <r>
    <x v="9"/>
    <x v="7"/>
    <x v="1"/>
    <x v="0"/>
    <x v="30"/>
    <x v="27"/>
    <n v="8215743"/>
    <n v="0"/>
    <n v="0"/>
    <x v="3"/>
  </r>
  <r>
    <x v="9"/>
    <x v="7"/>
    <x v="1"/>
    <x v="0"/>
    <x v="30"/>
    <x v="28"/>
    <n v="8310756"/>
    <n v="0"/>
    <n v="0"/>
    <x v="3"/>
  </r>
  <r>
    <x v="9"/>
    <x v="7"/>
    <x v="1"/>
    <x v="0"/>
    <x v="30"/>
    <x v="29"/>
    <n v="8405091"/>
    <n v="0"/>
    <n v="0"/>
    <x v="3"/>
  </r>
  <r>
    <x v="9"/>
    <x v="7"/>
    <x v="1"/>
    <x v="0"/>
    <x v="30"/>
    <x v="30"/>
    <n v="8498908"/>
    <n v="0"/>
    <n v="0"/>
    <x v="3"/>
  </r>
  <r>
    <x v="9"/>
    <x v="7"/>
    <x v="2"/>
    <x v="0"/>
    <x v="30"/>
    <x v="0"/>
    <n v="805453"/>
    <n v="0"/>
    <n v="0"/>
    <x v="3"/>
  </r>
  <r>
    <x v="9"/>
    <x v="7"/>
    <x v="2"/>
    <x v="0"/>
    <x v="30"/>
    <x v="1"/>
    <n v="1268834"/>
    <n v="0"/>
    <n v="0"/>
    <x v="3"/>
  </r>
  <r>
    <x v="9"/>
    <x v="7"/>
    <x v="2"/>
    <x v="0"/>
    <x v="30"/>
    <x v="2"/>
    <n v="1361565"/>
    <n v="0"/>
    <n v="0"/>
    <x v="3"/>
  </r>
  <r>
    <x v="9"/>
    <x v="7"/>
    <x v="2"/>
    <x v="0"/>
    <x v="30"/>
    <x v="3"/>
    <n v="1433611"/>
    <n v="0"/>
    <n v="0"/>
    <x v="3"/>
  </r>
  <r>
    <x v="9"/>
    <x v="7"/>
    <x v="2"/>
    <x v="0"/>
    <x v="30"/>
    <x v="4"/>
    <n v="1505674"/>
    <n v="0"/>
    <n v="0"/>
    <x v="3"/>
  </r>
  <r>
    <x v="9"/>
    <x v="7"/>
    <x v="2"/>
    <x v="0"/>
    <x v="30"/>
    <x v="5"/>
    <n v="1579446"/>
    <n v="0"/>
    <n v="0"/>
    <x v="3"/>
  </r>
  <r>
    <x v="9"/>
    <x v="7"/>
    <x v="2"/>
    <x v="0"/>
    <x v="30"/>
    <x v="6"/>
    <n v="1658182"/>
    <n v="0"/>
    <n v="0"/>
    <x v="3"/>
  </r>
  <r>
    <x v="9"/>
    <x v="7"/>
    <x v="2"/>
    <x v="0"/>
    <x v="30"/>
    <x v="7"/>
    <n v="1742711"/>
    <n v="0"/>
    <n v="0"/>
    <x v="3"/>
  </r>
  <r>
    <x v="9"/>
    <x v="7"/>
    <x v="2"/>
    <x v="0"/>
    <x v="30"/>
    <x v="8"/>
    <n v="1826664"/>
    <n v="0"/>
    <n v="0"/>
    <x v="3"/>
  </r>
  <r>
    <x v="9"/>
    <x v="7"/>
    <x v="2"/>
    <x v="0"/>
    <x v="30"/>
    <x v="9"/>
    <n v="1907944"/>
    <n v="0"/>
    <n v="0"/>
    <x v="3"/>
  </r>
  <r>
    <x v="9"/>
    <x v="7"/>
    <x v="2"/>
    <x v="0"/>
    <x v="30"/>
    <x v="10"/>
    <n v="1963854"/>
    <n v="0"/>
    <n v="0"/>
    <x v="3"/>
  </r>
  <r>
    <x v="9"/>
    <x v="7"/>
    <x v="2"/>
    <x v="0"/>
    <x v="30"/>
    <x v="11"/>
    <n v="1976674"/>
    <n v="0"/>
    <n v="0"/>
    <x v="3"/>
  </r>
  <r>
    <x v="9"/>
    <x v="7"/>
    <x v="2"/>
    <x v="0"/>
    <x v="30"/>
    <x v="12"/>
    <n v="1988012"/>
    <n v="0"/>
    <n v="0"/>
    <x v="3"/>
  </r>
  <r>
    <x v="9"/>
    <x v="7"/>
    <x v="2"/>
    <x v="0"/>
    <x v="30"/>
    <x v="13"/>
    <n v="1996820"/>
    <n v="0"/>
    <n v="0"/>
    <x v="3"/>
  </r>
  <r>
    <x v="9"/>
    <x v="7"/>
    <x v="2"/>
    <x v="0"/>
    <x v="30"/>
    <x v="14"/>
    <n v="2003022"/>
    <n v="0"/>
    <n v="0"/>
    <x v="3"/>
  </r>
  <r>
    <x v="9"/>
    <x v="7"/>
    <x v="2"/>
    <x v="0"/>
    <x v="30"/>
    <x v="15"/>
    <n v="2006536"/>
    <n v="0"/>
    <n v="0"/>
    <x v="3"/>
  </r>
  <r>
    <x v="9"/>
    <x v="7"/>
    <x v="2"/>
    <x v="0"/>
    <x v="30"/>
    <x v="16"/>
    <n v="2007253"/>
    <n v="0"/>
    <n v="0"/>
    <x v="3"/>
  </r>
  <r>
    <x v="9"/>
    <x v="7"/>
    <x v="2"/>
    <x v="0"/>
    <x v="30"/>
    <x v="17"/>
    <n v="2004049"/>
    <n v="0"/>
    <n v="0"/>
    <x v="3"/>
  </r>
  <r>
    <x v="9"/>
    <x v="7"/>
    <x v="2"/>
    <x v="0"/>
    <x v="30"/>
    <x v="18"/>
    <n v="1999877"/>
    <n v="0"/>
    <n v="0"/>
    <x v="3"/>
  </r>
  <r>
    <x v="9"/>
    <x v="7"/>
    <x v="2"/>
    <x v="0"/>
    <x v="30"/>
    <x v="19"/>
    <n v="2000138"/>
    <n v="0"/>
    <n v="0"/>
    <x v="3"/>
  </r>
  <r>
    <x v="9"/>
    <x v="7"/>
    <x v="2"/>
    <x v="0"/>
    <x v="30"/>
    <x v="20"/>
    <n v="2000303"/>
    <n v="0"/>
    <n v="0"/>
    <x v="3"/>
  </r>
  <r>
    <x v="9"/>
    <x v="7"/>
    <x v="2"/>
    <x v="0"/>
    <x v="30"/>
    <x v="21"/>
    <n v="2000011"/>
    <n v="0"/>
    <n v="0"/>
    <x v="3"/>
  </r>
  <r>
    <x v="9"/>
    <x v="7"/>
    <x v="2"/>
    <x v="0"/>
    <x v="30"/>
    <x v="22"/>
    <n v="1999146"/>
    <n v="0"/>
    <n v="0"/>
    <x v="3"/>
  </r>
  <r>
    <x v="9"/>
    <x v="7"/>
    <x v="2"/>
    <x v="0"/>
    <x v="30"/>
    <x v="23"/>
    <n v="1998027"/>
    <n v="0"/>
    <n v="0"/>
    <x v="3"/>
  </r>
  <r>
    <x v="9"/>
    <x v="7"/>
    <x v="2"/>
    <x v="0"/>
    <x v="30"/>
    <x v="24"/>
    <n v="1997120"/>
    <n v="0"/>
    <n v="0"/>
    <x v="3"/>
  </r>
  <r>
    <x v="9"/>
    <x v="7"/>
    <x v="2"/>
    <x v="0"/>
    <x v="30"/>
    <x v="25"/>
    <n v="1996351"/>
    <n v="0"/>
    <n v="0"/>
    <x v="3"/>
  </r>
  <r>
    <x v="9"/>
    <x v="7"/>
    <x v="2"/>
    <x v="0"/>
    <x v="30"/>
    <x v="26"/>
    <n v="1995287"/>
    <n v="0"/>
    <n v="0"/>
    <x v="3"/>
  </r>
  <r>
    <x v="9"/>
    <x v="7"/>
    <x v="2"/>
    <x v="0"/>
    <x v="30"/>
    <x v="27"/>
    <n v="1993709"/>
    <n v="0"/>
    <n v="0"/>
    <x v="3"/>
  </r>
  <r>
    <x v="9"/>
    <x v="7"/>
    <x v="2"/>
    <x v="0"/>
    <x v="30"/>
    <x v="28"/>
    <n v="1989554"/>
    <n v="0"/>
    <n v="0"/>
    <x v="3"/>
  </r>
  <r>
    <x v="9"/>
    <x v="7"/>
    <x v="2"/>
    <x v="0"/>
    <x v="30"/>
    <x v="29"/>
    <n v="1984771"/>
    <n v="0"/>
    <n v="0"/>
    <x v="3"/>
  </r>
  <r>
    <x v="9"/>
    <x v="7"/>
    <x v="2"/>
    <x v="0"/>
    <x v="30"/>
    <x v="30"/>
    <n v="1979446"/>
    <n v="0"/>
    <n v="0"/>
    <x v="3"/>
  </r>
  <r>
    <x v="9"/>
    <x v="8"/>
    <x v="0"/>
    <x v="0"/>
    <x v="30"/>
    <x v="0"/>
    <n v="32784278"/>
    <n v="0"/>
    <n v="0"/>
    <x v="3"/>
  </r>
  <r>
    <x v="9"/>
    <x v="8"/>
    <x v="0"/>
    <x v="0"/>
    <x v="30"/>
    <x v="1"/>
    <n v="53464256"/>
    <n v="0"/>
    <n v="0"/>
    <x v="3"/>
  </r>
  <r>
    <x v="9"/>
    <x v="8"/>
    <x v="0"/>
    <x v="0"/>
    <x v="30"/>
    <x v="2"/>
    <n v="57306304"/>
    <n v="0"/>
    <n v="0"/>
    <x v="3"/>
  </r>
  <r>
    <x v="9"/>
    <x v="8"/>
    <x v="0"/>
    <x v="0"/>
    <x v="30"/>
    <x v="3"/>
    <n v="61034312"/>
    <n v="0"/>
    <n v="0"/>
    <x v="3"/>
  </r>
  <r>
    <x v="9"/>
    <x v="8"/>
    <x v="0"/>
    <x v="0"/>
    <x v="30"/>
    <x v="4"/>
    <n v="64802400"/>
    <n v="0"/>
    <n v="0"/>
    <x v="3"/>
  </r>
  <r>
    <x v="9"/>
    <x v="8"/>
    <x v="0"/>
    <x v="0"/>
    <x v="30"/>
    <x v="5"/>
    <n v="68552640"/>
    <n v="0"/>
    <n v="0"/>
    <x v="3"/>
  </r>
  <r>
    <x v="9"/>
    <x v="8"/>
    <x v="0"/>
    <x v="0"/>
    <x v="30"/>
    <x v="6"/>
    <n v="72308392"/>
    <n v="0"/>
    <n v="0"/>
    <x v="3"/>
  </r>
  <r>
    <x v="9"/>
    <x v="8"/>
    <x v="0"/>
    <x v="0"/>
    <x v="30"/>
    <x v="7"/>
    <n v="76061760"/>
    <n v="0"/>
    <n v="0"/>
    <x v="3"/>
  </r>
  <r>
    <x v="9"/>
    <x v="8"/>
    <x v="0"/>
    <x v="0"/>
    <x v="30"/>
    <x v="8"/>
    <n v="79803872"/>
    <n v="0"/>
    <n v="0"/>
    <x v="3"/>
  </r>
  <r>
    <x v="9"/>
    <x v="8"/>
    <x v="0"/>
    <x v="0"/>
    <x v="30"/>
    <x v="9"/>
    <n v="83098928"/>
    <n v="0"/>
    <n v="0"/>
    <x v="3"/>
  </r>
  <r>
    <x v="9"/>
    <x v="8"/>
    <x v="0"/>
    <x v="0"/>
    <x v="30"/>
    <x v="10"/>
    <n v="84079920"/>
    <n v="0"/>
    <n v="0"/>
    <x v="3"/>
  </r>
  <r>
    <x v="9"/>
    <x v="8"/>
    <x v="0"/>
    <x v="0"/>
    <x v="30"/>
    <x v="11"/>
    <n v="85047560"/>
    <n v="0"/>
    <n v="0"/>
    <x v="3"/>
  </r>
  <r>
    <x v="9"/>
    <x v="8"/>
    <x v="0"/>
    <x v="0"/>
    <x v="30"/>
    <x v="12"/>
    <n v="86013104"/>
    <n v="0"/>
    <n v="0"/>
    <x v="3"/>
  </r>
  <r>
    <x v="9"/>
    <x v="8"/>
    <x v="0"/>
    <x v="0"/>
    <x v="30"/>
    <x v="13"/>
    <n v="86969832"/>
    <n v="0"/>
    <n v="0"/>
    <x v="3"/>
  </r>
  <r>
    <x v="9"/>
    <x v="8"/>
    <x v="0"/>
    <x v="0"/>
    <x v="30"/>
    <x v="14"/>
    <n v="87913616"/>
    <n v="0"/>
    <n v="0"/>
    <x v="3"/>
  </r>
  <r>
    <x v="9"/>
    <x v="8"/>
    <x v="0"/>
    <x v="0"/>
    <x v="30"/>
    <x v="15"/>
    <n v="88845584"/>
    <n v="0"/>
    <n v="0"/>
    <x v="3"/>
  </r>
  <r>
    <x v="9"/>
    <x v="8"/>
    <x v="0"/>
    <x v="0"/>
    <x v="30"/>
    <x v="16"/>
    <n v="89763496"/>
    <n v="0"/>
    <n v="0"/>
    <x v="3"/>
  </r>
  <r>
    <x v="9"/>
    <x v="8"/>
    <x v="0"/>
    <x v="0"/>
    <x v="30"/>
    <x v="17"/>
    <n v="90670800"/>
    <n v="0"/>
    <n v="0"/>
    <x v="3"/>
  </r>
  <r>
    <x v="9"/>
    <x v="8"/>
    <x v="0"/>
    <x v="0"/>
    <x v="30"/>
    <x v="18"/>
    <n v="91562480"/>
    <n v="0"/>
    <n v="0"/>
    <x v="3"/>
  </r>
  <r>
    <x v="9"/>
    <x v="8"/>
    <x v="0"/>
    <x v="0"/>
    <x v="30"/>
    <x v="19"/>
    <n v="92434768"/>
    <n v="0"/>
    <n v="0"/>
    <x v="3"/>
  </r>
  <r>
    <x v="9"/>
    <x v="8"/>
    <x v="0"/>
    <x v="0"/>
    <x v="30"/>
    <x v="20"/>
    <n v="93289480"/>
    <n v="0"/>
    <n v="0"/>
    <x v="3"/>
  </r>
  <r>
    <x v="9"/>
    <x v="8"/>
    <x v="0"/>
    <x v="0"/>
    <x v="30"/>
    <x v="21"/>
    <n v="94123840"/>
    <n v="0"/>
    <n v="0"/>
    <x v="3"/>
  </r>
  <r>
    <x v="9"/>
    <x v="8"/>
    <x v="0"/>
    <x v="0"/>
    <x v="30"/>
    <x v="22"/>
    <n v="94861112"/>
    <n v="0"/>
    <n v="0"/>
    <x v="3"/>
  </r>
  <r>
    <x v="9"/>
    <x v="8"/>
    <x v="0"/>
    <x v="0"/>
    <x v="30"/>
    <x v="23"/>
    <n v="95557608"/>
    <n v="0"/>
    <n v="0"/>
    <x v="3"/>
  </r>
  <r>
    <x v="9"/>
    <x v="8"/>
    <x v="0"/>
    <x v="0"/>
    <x v="30"/>
    <x v="24"/>
    <n v="96238096"/>
    <n v="0"/>
    <n v="0"/>
    <x v="3"/>
  </r>
  <r>
    <x v="9"/>
    <x v="8"/>
    <x v="0"/>
    <x v="0"/>
    <x v="30"/>
    <x v="25"/>
    <n v="96917056"/>
    <n v="0"/>
    <n v="0"/>
    <x v="3"/>
  </r>
  <r>
    <x v="9"/>
    <x v="8"/>
    <x v="0"/>
    <x v="0"/>
    <x v="30"/>
    <x v="26"/>
    <n v="97597008"/>
    <n v="0"/>
    <n v="0"/>
    <x v="3"/>
  </r>
  <r>
    <x v="9"/>
    <x v="8"/>
    <x v="0"/>
    <x v="0"/>
    <x v="30"/>
    <x v="27"/>
    <n v="98274720"/>
    <n v="0"/>
    <n v="0"/>
    <x v="3"/>
  </r>
  <r>
    <x v="9"/>
    <x v="8"/>
    <x v="0"/>
    <x v="0"/>
    <x v="30"/>
    <x v="28"/>
    <n v="98950648"/>
    <n v="0"/>
    <n v="0"/>
    <x v="3"/>
  </r>
  <r>
    <x v="9"/>
    <x v="8"/>
    <x v="0"/>
    <x v="0"/>
    <x v="30"/>
    <x v="29"/>
    <n v="99625528"/>
    <n v="0"/>
    <n v="0"/>
    <x v="3"/>
  </r>
  <r>
    <x v="9"/>
    <x v="8"/>
    <x v="0"/>
    <x v="0"/>
    <x v="30"/>
    <x v="30"/>
    <n v="100300680"/>
    <n v="0"/>
    <n v="0"/>
    <x v="3"/>
  </r>
  <r>
    <x v="9"/>
    <x v="8"/>
    <x v="1"/>
    <x v="0"/>
    <x v="30"/>
    <x v="0"/>
    <n v="5298422"/>
    <n v="0"/>
    <n v="0"/>
    <x v="3"/>
  </r>
  <r>
    <x v="9"/>
    <x v="8"/>
    <x v="1"/>
    <x v="0"/>
    <x v="30"/>
    <x v="1"/>
    <n v="8704194"/>
    <n v="0"/>
    <n v="0"/>
    <x v="3"/>
  </r>
  <r>
    <x v="9"/>
    <x v="8"/>
    <x v="1"/>
    <x v="0"/>
    <x v="30"/>
    <x v="2"/>
    <n v="9439968"/>
    <n v="0"/>
    <n v="0"/>
    <x v="3"/>
  </r>
  <r>
    <x v="9"/>
    <x v="8"/>
    <x v="1"/>
    <x v="0"/>
    <x v="30"/>
    <x v="3"/>
    <n v="10147166"/>
    <n v="0"/>
    <n v="0"/>
    <x v="3"/>
  </r>
  <r>
    <x v="9"/>
    <x v="8"/>
    <x v="1"/>
    <x v="0"/>
    <x v="30"/>
    <x v="4"/>
    <n v="10827651"/>
    <n v="0"/>
    <n v="0"/>
    <x v="3"/>
  </r>
  <r>
    <x v="9"/>
    <x v="8"/>
    <x v="1"/>
    <x v="0"/>
    <x v="30"/>
    <x v="5"/>
    <n v="11517046"/>
    <n v="0"/>
    <n v="0"/>
    <x v="3"/>
  </r>
  <r>
    <x v="9"/>
    <x v="8"/>
    <x v="1"/>
    <x v="0"/>
    <x v="30"/>
    <x v="6"/>
    <n v="12203930"/>
    <n v="0"/>
    <n v="0"/>
    <x v="3"/>
  </r>
  <r>
    <x v="9"/>
    <x v="8"/>
    <x v="1"/>
    <x v="0"/>
    <x v="30"/>
    <x v="7"/>
    <n v="12889066"/>
    <n v="0"/>
    <n v="0"/>
    <x v="3"/>
  </r>
  <r>
    <x v="9"/>
    <x v="8"/>
    <x v="1"/>
    <x v="0"/>
    <x v="30"/>
    <x v="8"/>
    <n v="13570106"/>
    <n v="0"/>
    <n v="0"/>
    <x v="3"/>
  </r>
  <r>
    <x v="9"/>
    <x v="8"/>
    <x v="1"/>
    <x v="0"/>
    <x v="30"/>
    <x v="9"/>
    <n v="14177150"/>
    <n v="0"/>
    <n v="0"/>
    <x v="3"/>
  </r>
  <r>
    <x v="9"/>
    <x v="8"/>
    <x v="1"/>
    <x v="0"/>
    <x v="30"/>
    <x v="10"/>
    <n v="14412436"/>
    <n v="0"/>
    <n v="0"/>
    <x v="3"/>
  </r>
  <r>
    <x v="9"/>
    <x v="8"/>
    <x v="1"/>
    <x v="0"/>
    <x v="30"/>
    <x v="11"/>
    <n v="14653120"/>
    <n v="0"/>
    <n v="0"/>
    <x v="3"/>
  </r>
  <r>
    <x v="9"/>
    <x v="8"/>
    <x v="1"/>
    <x v="0"/>
    <x v="30"/>
    <x v="12"/>
    <n v="14891636"/>
    <n v="0"/>
    <n v="0"/>
    <x v="3"/>
  </r>
  <r>
    <x v="9"/>
    <x v="8"/>
    <x v="1"/>
    <x v="0"/>
    <x v="30"/>
    <x v="13"/>
    <n v="15126467"/>
    <n v="0"/>
    <n v="0"/>
    <x v="3"/>
  </r>
  <r>
    <x v="9"/>
    <x v="8"/>
    <x v="1"/>
    <x v="0"/>
    <x v="30"/>
    <x v="14"/>
    <n v="15356020"/>
    <n v="0"/>
    <n v="0"/>
    <x v="3"/>
  </r>
  <r>
    <x v="9"/>
    <x v="8"/>
    <x v="1"/>
    <x v="0"/>
    <x v="30"/>
    <x v="15"/>
    <n v="15581282"/>
    <n v="0"/>
    <n v="0"/>
    <x v="3"/>
  </r>
  <r>
    <x v="9"/>
    <x v="8"/>
    <x v="1"/>
    <x v="0"/>
    <x v="30"/>
    <x v="16"/>
    <n v="15802636"/>
    <n v="0"/>
    <n v="0"/>
    <x v="3"/>
  </r>
  <r>
    <x v="9"/>
    <x v="8"/>
    <x v="1"/>
    <x v="0"/>
    <x v="30"/>
    <x v="17"/>
    <n v="16012918"/>
    <n v="0"/>
    <n v="0"/>
    <x v="3"/>
  </r>
  <r>
    <x v="9"/>
    <x v="8"/>
    <x v="1"/>
    <x v="0"/>
    <x v="30"/>
    <x v="18"/>
    <n v="16216117"/>
    <n v="0"/>
    <n v="0"/>
    <x v="3"/>
  </r>
  <r>
    <x v="9"/>
    <x v="8"/>
    <x v="1"/>
    <x v="0"/>
    <x v="30"/>
    <x v="19"/>
    <n v="16413147"/>
    <n v="0"/>
    <n v="0"/>
    <x v="3"/>
  </r>
  <r>
    <x v="9"/>
    <x v="8"/>
    <x v="1"/>
    <x v="0"/>
    <x v="30"/>
    <x v="20"/>
    <n v="16604691"/>
    <n v="0"/>
    <n v="0"/>
    <x v="3"/>
  </r>
  <r>
    <x v="9"/>
    <x v="8"/>
    <x v="1"/>
    <x v="0"/>
    <x v="30"/>
    <x v="21"/>
    <n v="16790146"/>
    <n v="0"/>
    <n v="0"/>
    <x v="3"/>
  </r>
  <r>
    <x v="9"/>
    <x v="8"/>
    <x v="1"/>
    <x v="0"/>
    <x v="30"/>
    <x v="22"/>
    <n v="16956870"/>
    <n v="0"/>
    <n v="0"/>
    <x v="3"/>
  </r>
  <r>
    <x v="9"/>
    <x v="8"/>
    <x v="1"/>
    <x v="0"/>
    <x v="30"/>
    <x v="23"/>
    <n v="17117014"/>
    <n v="0"/>
    <n v="0"/>
    <x v="3"/>
  </r>
  <r>
    <x v="9"/>
    <x v="8"/>
    <x v="1"/>
    <x v="0"/>
    <x v="30"/>
    <x v="24"/>
    <n v="17276024"/>
    <n v="0"/>
    <n v="0"/>
    <x v="3"/>
  </r>
  <r>
    <x v="9"/>
    <x v="8"/>
    <x v="1"/>
    <x v="0"/>
    <x v="30"/>
    <x v="25"/>
    <n v="17433932"/>
    <n v="0"/>
    <n v="0"/>
    <x v="3"/>
  </r>
  <r>
    <x v="9"/>
    <x v="8"/>
    <x v="1"/>
    <x v="0"/>
    <x v="30"/>
    <x v="26"/>
    <n v="17590552"/>
    <n v="0"/>
    <n v="0"/>
    <x v="3"/>
  </r>
  <r>
    <x v="9"/>
    <x v="8"/>
    <x v="1"/>
    <x v="0"/>
    <x v="30"/>
    <x v="27"/>
    <n v="17745574"/>
    <n v="0"/>
    <n v="0"/>
    <x v="3"/>
  </r>
  <r>
    <x v="9"/>
    <x v="8"/>
    <x v="1"/>
    <x v="0"/>
    <x v="30"/>
    <x v="28"/>
    <n v="17899268"/>
    <n v="0"/>
    <n v="0"/>
    <x v="3"/>
  </r>
  <r>
    <x v="9"/>
    <x v="8"/>
    <x v="1"/>
    <x v="0"/>
    <x v="30"/>
    <x v="29"/>
    <n v="18051690"/>
    <n v="0"/>
    <n v="0"/>
    <x v="3"/>
  </r>
  <r>
    <x v="9"/>
    <x v="8"/>
    <x v="1"/>
    <x v="0"/>
    <x v="30"/>
    <x v="30"/>
    <n v="18202984"/>
    <n v="0"/>
    <n v="0"/>
    <x v="3"/>
  </r>
  <r>
    <x v="9"/>
    <x v="8"/>
    <x v="2"/>
    <x v="0"/>
    <x v="30"/>
    <x v="0"/>
    <n v="966560"/>
    <n v="0"/>
    <n v="0"/>
    <x v="3"/>
  </r>
  <r>
    <x v="9"/>
    <x v="8"/>
    <x v="2"/>
    <x v="0"/>
    <x v="30"/>
    <x v="1"/>
    <n v="1535471"/>
    <n v="0"/>
    <n v="0"/>
    <x v="3"/>
  </r>
  <r>
    <x v="9"/>
    <x v="8"/>
    <x v="2"/>
    <x v="0"/>
    <x v="30"/>
    <x v="2"/>
    <n v="1612802"/>
    <n v="0"/>
    <n v="0"/>
    <x v="3"/>
  </r>
  <r>
    <x v="9"/>
    <x v="8"/>
    <x v="2"/>
    <x v="0"/>
    <x v="30"/>
    <x v="3"/>
    <n v="1688272"/>
    <n v="0"/>
    <n v="0"/>
    <x v="3"/>
  </r>
  <r>
    <x v="9"/>
    <x v="8"/>
    <x v="2"/>
    <x v="0"/>
    <x v="30"/>
    <x v="4"/>
    <n v="1765124"/>
    <n v="0"/>
    <n v="0"/>
    <x v="3"/>
  </r>
  <r>
    <x v="9"/>
    <x v="8"/>
    <x v="2"/>
    <x v="0"/>
    <x v="30"/>
    <x v="5"/>
    <n v="1843237"/>
    <n v="0"/>
    <n v="0"/>
    <x v="3"/>
  </r>
  <r>
    <x v="9"/>
    <x v="8"/>
    <x v="2"/>
    <x v="0"/>
    <x v="30"/>
    <x v="6"/>
    <n v="1924595"/>
    <n v="0"/>
    <n v="0"/>
    <x v="3"/>
  </r>
  <r>
    <x v="9"/>
    <x v="8"/>
    <x v="2"/>
    <x v="0"/>
    <x v="30"/>
    <x v="7"/>
    <n v="2009728"/>
    <n v="0"/>
    <n v="0"/>
    <x v="3"/>
  </r>
  <r>
    <x v="9"/>
    <x v="8"/>
    <x v="2"/>
    <x v="0"/>
    <x v="30"/>
    <x v="8"/>
    <n v="2093908"/>
    <n v="0"/>
    <n v="0"/>
    <x v="3"/>
  </r>
  <r>
    <x v="9"/>
    <x v="8"/>
    <x v="2"/>
    <x v="0"/>
    <x v="30"/>
    <x v="9"/>
    <n v="2175523"/>
    <n v="0"/>
    <n v="0"/>
    <x v="3"/>
  </r>
  <r>
    <x v="9"/>
    <x v="8"/>
    <x v="2"/>
    <x v="0"/>
    <x v="30"/>
    <x v="10"/>
    <n v="2230414"/>
    <n v="0"/>
    <n v="0"/>
    <x v="3"/>
  </r>
  <r>
    <x v="9"/>
    <x v="8"/>
    <x v="2"/>
    <x v="0"/>
    <x v="30"/>
    <x v="11"/>
    <n v="2234384"/>
    <n v="0"/>
    <n v="0"/>
    <x v="3"/>
  </r>
  <r>
    <x v="9"/>
    <x v="8"/>
    <x v="2"/>
    <x v="0"/>
    <x v="30"/>
    <x v="12"/>
    <n v="2236758"/>
    <n v="0"/>
    <n v="0"/>
    <x v="3"/>
  </r>
  <r>
    <x v="9"/>
    <x v="8"/>
    <x v="2"/>
    <x v="0"/>
    <x v="30"/>
    <x v="13"/>
    <n v="2236390"/>
    <n v="0"/>
    <n v="0"/>
    <x v="3"/>
  </r>
  <r>
    <x v="9"/>
    <x v="8"/>
    <x v="2"/>
    <x v="0"/>
    <x v="30"/>
    <x v="14"/>
    <n v="2233152"/>
    <n v="0"/>
    <n v="0"/>
    <x v="3"/>
  </r>
  <r>
    <x v="9"/>
    <x v="8"/>
    <x v="2"/>
    <x v="0"/>
    <x v="30"/>
    <x v="15"/>
    <n v="2226911"/>
    <n v="0"/>
    <n v="0"/>
    <x v="3"/>
  </r>
  <r>
    <x v="9"/>
    <x v="8"/>
    <x v="2"/>
    <x v="0"/>
    <x v="30"/>
    <x v="16"/>
    <n v="2217508"/>
    <n v="0"/>
    <n v="0"/>
    <x v="3"/>
  </r>
  <r>
    <x v="9"/>
    <x v="8"/>
    <x v="2"/>
    <x v="0"/>
    <x v="30"/>
    <x v="17"/>
    <n v="2204042"/>
    <n v="0"/>
    <n v="0"/>
    <x v="3"/>
  </r>
  <r>
    <x v="9"/>
    <x v="8"/>
    <x v="2"/>
    <x v="0"/>
    <x v="30"/>
    <x v="18"/>
    <n v="2189849"/>
    <n v="0"/>
    <n v="0"/>
    <x v="3"/>
  </r>
  <r>
    <x v="9"/>
    <x v="8"/>
    <x v="2"/>
    <x v="0"/>
    <x v="30"/>
    <x v="19"/>
    <n v="2181638"/>
    <n v="0"/>
    <n v="0"/>
    <x v="3"/>
  </r>
  <r>
    <x v="9"/>
    <x v="8"/>
    <x v="2"/>
    <x v="0"/>
    <x v="30"/>
    <x v="20"/>
    <n v="2173370"/>
    <n v="0"/>
    <n v="0"/>
    <x v="3"/>
  </r>
  <r>
    <x v="9"/>
    <x v="8"/>
    <x v="2"/>
    <x v="0"/>
    <x v="30"/>
    <x v="21"/>
    <n v="2164718"/>
    <n v="0"/>
    <n v="0"/>
    <x v="3"/>
  </r>
  <r>
    <x v="9"/>
    <x v="8"/>
    <x v="2"/>
    <x v="0"/>
    <x v="30"/>
    <x v="22"/>
    <n v="2155663"/>
    <n v="0"/>
    <n v="0"/>
    <x v="3"/>
  </r>
  <r>
    <x v="9"/>
    <x v="8"/>
    <x v="2"/>
    <x v="0"/>
    <x v="30"/>
    <x v="23"/>
    <n v="2146468"/>
    <n v="0"/>
    <n v="0"/>
    <x v="3"/>
  </r>
  <r>
    <x v="9"/>
    <x v="8"/>
    <x v="2"/>
    <x v="0"/>
    <x v="30"/>
    <x v="24"/>
    <n v="2137532"/>
    <n v="0"/>
    <n v="0"/>
    <x v="3"/>
  </r>
  <r>
    <x v="9"/>
    <x v="8"/>
    <x v="2"/>
    <x v="0"/>
    <x v="30"/>
    <x v="25"/>
    <n v="2128760"/>
    <n v="0"/>
    <n v="0"/>
    <x v="3"/>
  </r>
  <r>
    <x v="9"/>
    <x v="8"/>
    <x v="2"/>
    <x v="0"/>
    <x v="30"/>
    <x v="26"/>
    <n v="2119761"/>
    <n v="0"/>
    <n v="0"/>
    <x v="3"/>
  </r>
  <r>
    <x v="9"/>
    <x v="8"/>
    <x v="2"/>
    <x v="0"/>
    <x v="30"/>
    <x v="27"/>
    <n v="2110232"/>
    <n v="0"/>
    <n v="0"/>
    <x v="3"/>
  </r>
  <r>
    <x v="9"/>
    <x v="8"/>
    <x v="2"/>
    <x v="0"/>
    <x v="30"/>
    <x v="28"/>
    <n v="2097834"/>
    <n v="0"/>
    <n v="0"/>
    <x v="3"/>
  </r>
  <r>
    <x v="9"/>
    <x v="8"/>
    <x v="2"/>
    <x v="0"/>
    <x v="30"/>
    <x v="29"/>
    <n v="2084830"/>
    <n v="0"/>
    <n v="0"/>
    <x v="3"/>
  </r>
  <r>
    <x v="9"/>
    <x v="8"/>
    <x v="2"/>
    <x v="0"/>
    <x v="30"/>
    <x v="30"/>
    <n v="2071321"/>
    <n v="0"/>
    <n v="0"/>
    <x v="3"/>
  </r>
  <r>
    <x v="10"/>
    <x v="0"/>
    <x v="0"/>
    <x v="0"/>
    <x v="31"/>
    <x v="0"/>
    <n v="3364344"/>
    <n v="5783307"/>
    <m/>
    <x v="0"/>
  </r>
  <r>
    <x v="10"/>
    <x v="0"/>
    <x v="0"/>
    <x v="0"/>
    <x v="31"/>
    <x v="1"/>
    <n v="3101745"/>
    <n v="5255653"/>
    <m/>
    <x v="0"/>
  </r>
  <r>
    <x v="10"/>
    <x v="0"/>
    <x v="0"/>
    <x v="0"/>
    <x v="31"/>
    <x v="2"/>
    <n v="3102829"/>
    <n v="5449349"/>
    <m/>
    <x v="0"/>
  </r>
  <r>
    <x v="10"/>
    <x v="0"/>
    <x v="0"/>
    <x v="0"/>
    <x v="31"/>
    <x v="3"/>
    <n v="3108169"/>
    <n v="4627696"/>
    <m/>
    <x v="0"/>
  </r>
  <r>
    <x v="10"/>
    <x v="0"/>
    <x v="0"/>
    <x v="0"/>
    <x v="31"/>
    <x v="4"/>
    <n v="3117110"/>
    <n v="4894606"/>
    <m/>
    <x v="0"/>
  </r>
  <r>
    <x v="10"/>
    <x v="0"/>
    <x v="0"/>
    <x v="0"/>
    <x v="31"/>
    <x v="5"/>
    <n v="3122727"/>
    <n v="5583337"/>
    <m/>
    <x v="0"/>
  </r>
  <r>
    <x v="10"/>
    <x v="0"/>
    <x v="0"/>
    <x v="0"/>
    <x v="31"/>
    <x v="6"/>
    <n v="3130533"/>
    <n v="5325998"/>
    <m/>
    <x v="0"/>
  </r>
  <r>
    <x v="10"/>
    <x v="0"/>
    <x v="0"/>
    <x v="0"/>
    <x v="31"/>
    <x v="7"/>
    <n v="3138000"/>
    <n v="5319322"/>
    <m/>
    <x v="0"/>
  </r>
  <r>
    <x v="10"/>
    <x v="0"/>
    <x v="0"/>
    <x v="0"/>
    <x v="31"/>
    <x v="8"/>
    <n v="3144626"/>
    <n v="5295856"/>
    <m/>
    <x v="0"/>
  </r>
  <r>
    <x v="10"/>
    <x v="0"/>
    <x v="0"/>
    <x v="0"/>
    <x v="31"/>
    <x v="9"/>
    <n v="3152031"/>
    <n v="5266103"/>
    <m/>
    <x v="0"/>
  </r>
  <r>
    <x v="10"/>
    <x v="0"/>
    <x v="0"/>
    <x v="0"/>
    <x v="31"/>
    <x v="10"/>
    <n v="3159325"/>
    <n v="5229555"/>
    <m/>
    <x v="0"/>
  </r>
  <r>
    <x v="10"/>
    <x v="0"/>
    <x v="0"/>
    <x v="0"/>
    <x v="31"/>
    <x v="11"/>
    <n v="3166177"/>
    <n v="5194530"/>
    <m/>
    <x v="0"/>
  </r>
  <r>
    <x v="10"/>
    <x v="0"/>
    <x v="0"/>
    <x v="0"/>
    <x v="31"/>
    <x v="12"/>
    <n v="3173464"/>
    <n v="5164133"/>
    <m/>
    <x v="0"/>
  </r>
  <r>
    <x v="10"/>
    <x v="0"/>
    <x v="0"/>
    <x v="0"/>
    <x v="31"/>
    <x v="13"/>
    <n v="3180876"/>
    <n v="5129882"/>
    <m/>
    <x v="0"/>
  </r>
  <r>
    <x v="10"/>
    <x v="0"/>
    <x v="0"/>
    <x v="0"/>
    <x v="31"/>
    <x v="14"/>
    <n v="3188272"/>
    <n v="5093990"/>
    <m/>
    <x v="0"/>
  </r>
  <r>
    <x v="10"/>
    <x v="0"/>
    <x v="0"/>
    <x v="0"/>
    <x v="31"/>
    <x v="15"/>
    <n v="3195942"/>
    <n v="5059710"/>
    <m/>
    <x v="0"/>
  </r>
  <r>
    <x v="10"/>
    <x v="0"/>
    <x v="0"/>
    <x v="0"/>
    <x v="31"/>
    <x v="16"/>
    <n v="3203555"/>
    <n v="5018699"/>
    <m/>
    <x v="0"/>
  </r>
  <r>
    <x v="10"/>
    <x v="0"/>
    <x v="0"/>
    <x v="0"/>
    <x v="31"/>
    <x v="17"/>
    <n v="3211293"/>
    <n v="4969323"/>
    <m/>
    <x v="0"/>
  </r>
  <r>
    <x v="10"/>
    <x v="0"/>
    <x v="0"/>
    <x v="0"/>
    <x v="31"/>
    <x v="18"/>
    <n v="3218920"/>
    <n v="4910051"/>
    <m/>
    <x v="0"/>
  </r>
  <r>
    <x v="10"/>
    <x v="0"/>
    <x v="0"/>
    <x v="0"/>
    <x v="31"/>
    <x v="19"/>
    <n v="3226072"/>
    <n v="4840248"/>
    <m/>
    <x v="0"/>
  </r>
  <r>
    <x v="10"/>
    <x v="0"/>
    <x v="0"/>
    <x v="0"/>
    <x v="31"/>
    <x v="20"/>
    <n v="3232876"/>
    <n v="4756664"/>
    <m/>
    <x v="0"/>
  </r>
  <r>
    <x v="10"/>
    <x v="0"/>
    <x v="0"/>
    <x v="0"/>
    <x v="31"/>
    <x v="21"/>
    <n v="3239200"/>
    <n v="4661255"/>
    <m/>
    <x v="0"/>
  </r>
  <r>
    <x v="10"/>
    <x v="0"/>
    <x v="0"/>
    <x v="0"/>
    <x v="31"/>
    <x v="22"/>
    <n v="3245758"/>
    <n v="4560701"/>
    <m/>
    <x v="0"/>
  </r>
  <r>
    <x v="10"/>
    <x v="0"/>
    <x v="0"/>
    <x v="0"/>
    <x v="31"/>
    <x v="23"/>
    <n v="3252098"/>
    <n v="4451934"/>
    <m/>
    <x v="0"/>
  </r>
  <r>
    <x v="10"/>
    <x v="0"/>
    <x v="0"/>
    <x v="0"/>
    <x v="31"/>
    <x v="24"/>
    <n v="3258212"/>
    <n v="4341086"/>
    <m/>
    <x v="0"/>
  </r>
  <r>
    <x v="10"/>
    <x v="0"/>
    <x v="0"/>
    <x v="0"/>
    <x v="31"/>
    <x v="25"/>
    <n v="3264590"/>
    <n v="4230847"/>
    <m/>
    <x v="0"/>
  </r>
  <r>
    <x v="10"/>
    <x v="0"/>
    <x v="0"/>
    <x v="0"/>
    <x v="31"/>
    <x v="26"/>
    <n v="3271242"/>
    <n v="4125194"/>
    <m/>
    <x v="0"/>
  </r>
  <r>
    <x v="10"/>
    <x v="0"/>
    <x v="0"/>
    <x v="0"/>
    <x v="31"/>
    <x v="27"/>
    <n v="3277409"/>
    <n v="4020336"/>
    <m/>
    <x v="0"/>
  </r>
  <r>
    <x v="10"/>
    <x v="0"/>
    <x v="0"/>
    <x v="0"/>
    <x v="31"/>
    <x v="28"/>
    <n v="3283190"/>
    <n v="3921470"/>
    <m/>
    <x v="0"/>
  </r>
  <r>
    <x v="10"/>
    <x v="0"/>
    <x v="0"/>
    <x v="0"/>
    <x v="31"/>
    <x v="29"/>
    <n v="3288687"/>
    <n v="3829809"/>
    <m/>
    <x v="0"/>
  </r>
  <r>
    <x v="10"/>
    <x v="0"/>
    <x v="0"/>
    <x v="0"/>
    <x v="31"/>
    <x v="30"/>
    <n v="3293945"/>
    <n v="3745765"/>
    <m/>
    <x v="0"/>
  </r>
  <r>
    <x v="10"/>
    <x v="0"/>
    <x v="1"/>
    <x v="0"/>
    <x v="31"/>
    <x v="0"/>
    <n v="1589291"/>
    <n v="521287"/>
    <m/>
    <x v="0"/>
  </r>
  <r>
    <x v="10"/>
    <x v="0"/>
    <x v="1"/>
    <x v="0"/>
    <x v="31"/>
    <x v="1"/>
    <n v="1416043"/>
    <n v="454969"/>
    <m/>
    <x v="0"/>
  </r>
  <r>
    <x v="10"/>
    <x v="0"/>
    <x v="1"/>
    <x v="0"/>
    <x v="31"/>
    <x v="2"/>
    <n v="1434624"/>
    <n v="483646"/>
    <m/>
    <x v="0"/>
  </r>
  <r>
    <x v="10"/>
    <x v="0"/>
    <x v="1"/>
    <x v="0"/>
    <x v="31"/>
    <x v="3"/>
    <n v="1448727"/>
    <n v="409922"/>
    <m/>
    <x v="0"/>
  </r>
  <r>
    <x v="10"/>
    <x v="0"/>
    <x v="1"/>
    <x v="0"/>
    <x v="31"/>
    <x v="4"/>
    <n v="1458590"/>
    <n v="429375"/>
    <m/>
    <x v="0"/>
  </r>
  <r>
    <x v="10"/>
    <x v="0"/>
    <x v="1"/>
    <x v="0"/>
    <x v="31"/>
    <x v="5"/>
    <n v="1470557"/>
    <n v="485400"/>
    <m/>
    <x v="0"/>
  </r>
  <r>
    <x v="10"/>
    <x v="0"/>
    <x v="1"/>
    <x v="0"/>
    <x v="31"/>
    <x v="6"/>
    <n v="1482527"/>
    <n v="459461"/>
    <m/>
    <x v="0"/>
  </r>
  <r>
    <x v="10"/>
    <x v="0"/>
    <x v="1"/>
    <x v="0"/>
    <x v="31"/>
    <x v="7"/>
    <n v="1494556"/>
    <n v="456491"/>
    <m/>
    <x v="0"/>
  </r>
  <r>
    <x v="10"/>
    <x v="0"/>
    <x v="1"/>
    <x v="0"/>
    <x v="31"/>
    <x v="8"/>
    <n v="1506242"/>
    <n v="452665"/>
    <m/>
    <x v="0"/>
  </r>
  <r>
    <x v="10"/>
    <x v="0"/>
    <x v="1"/>
    <x v="0"/>
    <x v="31"/>
    <x v="9"/>
    <n v="1517886"/>
    <n v="448223"/>
    <m/>
    <x v="0"/>
  </r>
  <r>
    <x v="10"/>
    <x v="0"/>
    <x v="1"/>
    <x v="0"/>
    <x v="31"/>
    <x v="10"/>
    <n v="1530003"/>
    <n v="443122"/>
    <m/>
    <x v="0"/>
  </r>
  <r>
    <x v="10"/>
    <x v="0"/>
    <x v="1"/>
    <x v="0"/>
    <x v="31"/>
    <x v="11"/>
    <n v="1543037"/>
    <n v="438083"/>
    <m/>
    <x v="0"/>
  </r>
  <r>
    <x v="10"/>
    <x v="0"/>
    <x v="1"/>
    <x v="0"/>
    <x v="31"/>
    <x v="12"/>
    <n v="1555994"/>
    <n v="433025"/>
    <m/>
    <x v="0"/>
  </r>
  <r>
    <x v="10"/>
    <x v="0"/>
    <x v="1"/>
    <x v="0"/>
    <x v="31"/>
    <x v="13"/>
    <n v="1568648"/>
    <n v="427838"/>
    <m/>
    <x v="0"/>
  </r>
  <r>
    <x v="10"/>
    <x v="0"/>
    <x v="1"/>
    <x v="0"/>
    <x v="31"/>
    <x v="14"/>
    <n v="1580800"/>
    <n v="422864"/>
    <m/>
    <x v="0"/>
  </r>
  <r>
    <x v="10"/>
    <x v="0"/>
    <x v="1"/>
    <x v="0"/>
    <x v="31"/>
    <x v="15"/>
    <n v="1592557"/>
    <n v="418395"/>
    <m/>
    <x v="0"/>
  </r>
  <r>
    <x v="10"/>
    <x v="0"/>
    <x v="1"/>
    <x v="0"/>
    <x v="31"/>
    <x v="16"/>
    <n v="1603969"/>
    <n v="413985"/>
    <m/>
    <x v="0"/>
  </r>
  <r>
    <x v="10"/>
    <x v="0"/>
    <x v="1"/>
    <x v="0"/>
    <x v="31"/>
    <x v="17"/>
    <n v="1614071"/>
    <n v="409556"/>
    <m/>
    <x v="0"/>
  </r>
  <r>
    <x v="10"/>
    <x v="0"/>
    <x v="1"/>
    <x v="0"/>
    <x v="31"/>
    <x v="18"/>
    <n v="1623399"/>
    <n v="405267"/>
    <m/>
    <x v="0"/>
  </r>
  <r>
    <x v="10"/>
    <x v="0"/>
    <x v="1"/>
    <x v="0"/>
    <x v="31"/>
    <x v="19"/>
    <n v="1632070"/>
    <n v="401339"/>
    <m/>
    <x v="0"/>
  </r>
  <r>
    <x v="10"/>
    <x v="0"/>
    <x v="1"/>
    <x v="0"/>
    <x v="31"/>
    <x v="20"/>
    <n v="1640177"/>
    <n v="397452"/>
    <m/>
    <x v="0"/>
  </r>
  <r>
    <x v="10"/>
    <x v="0"/>
    <x v="1"/>
    <x v="0"/>
    <x v="31"/>
    <x v="21"/>
    <n v="1647626"/>
    <n v="393610"/>
    <m/>
    <x v="0"/>
  </r>
  <r>
    <x v="10"/>
    <x v="0"/>
    <x v="1"/>
    <x v="0"/>
    <x v="31"/>
    <x v="22"/>
    <n v="1654573"/>
    <n v="390178"/>
    <m/>
    <x v="0"/>
  </r>
  <r>
    <x v="10"/>
    <x v="0"/>
    <x v="1"/>
    <x v="0"/>
    <x v="31"/>
    <x v="23"/>
    <n v="1661300"/>
    <n v="387016"/>
    <m/>
    <x v="0"/>
  </r>
  <r>
    <x v="10"/>
    <x v="0"/>
    <x v="1"/>
    <x v="0"/>
    <x v="31"/>
    <x v="24"/>
    <n v="1668054"/>
    <n v="384331"/>
    <m/>
    <x v="0"/>
  </r>
  <r>
    <x v="10"/>
    <x v="0"/>
    <x v="1"/>
    <x v="0"/>
    <x v="31"/>
    <x v="25"/>
    <n v="1674838"/>
    <n v="382211"/>
    <m/>
    <x v="0"/>
  </r>
  <r>
    <x v="10"/>
    <x v="0"/>
    <x v="1"/>
    <x v="0"/>
    <x v="31"/>
    <x v="26"/>
    <n v="1681636"/>
    <n v="380707"/>
    <m/>
    <x v="0"/>
  </r>
  <r>
    <x v="10"/>
    <x v="0"/>
    <x v="1"/>
    <x v="0"/>
    <x v="31"/>
    <x v="27"/>
    <n v="1688394"/>
    <n v="379244"/>
    <m/>
    <x v="0"/>
  </r>
  <r>
    <x v="10"/>
    <x v="0"/>
    <x v="1"/>
    <x v="0"/>
    <x v="31"/>
    <x v="28"/>
    <n v="1695145"/>
    <n v="377973"/>
    <m/>
    <x v="0"/>
  </r>
  <r>
    <x v="10"/>
    <x v="0"/>
    <x v="1"/>
    <x v="0"/>
    <x v="31"/>
    <x v="29"/>
    <n v="1701896"/>
    <n v="376962"/>
    <m/>
    <x v="0"/>
  </r>
  <r>
    <x v="10"/>
    <x v="0"/>
    <x v="1"/>
    <x v="0"/>
    <x v="31"/>
    <x v="30"/>
    <n v="1708664"/>
    <n v="376107"/>
    <m/>
    <x v="0"/>
  </r>
  <r>
    <x v="10"/>
    <x v="0"/>
    <x v="2"/>
    <x v="0"/>
    <x v="31"/>
    <x v="0"/>
    <n v="125584"/>
    <n v="145300"/>
    <m/>
    <x v="0"/>
  </r>
  <r>
    <x v="10"/>
    <x v="0"/>
    <x v="2"/>
    <x v="0"/>
    <x v="31"/>
    <x v="1"/>
    <n v="114649"/>
    <n v="128138"/>
    <m/>
    <x v="0"/>
  </r>
  <r>
    <x v="10"/>
    <x v="0"/>
    <x v="2"/>
    <x v="0"/>
    <x v="31"/>
    <x v="2"/>
    <n v="114788"/>
    <n v="131705"/>
    <m/>
    <x v="0"/>
  </r>
  <r>
    <x v="10"/>
    <x v="0"/>
    <x v="2"/>
    <x v="0"/>
    <x v="31"/>
    <x v="3"/>
    <n v="114421"/>
    <n v="109585"/>
    <m/>
    <x v="0"/>
  </r>
  <r>
    <x v="10"/>
    <x v="0"/>
    <x v="2"/>
    <x v="0"/>
    <x v="31"/>
    <x v="4"/>
    <n v="114155"/>
    <n v="113760"/>
    <m/>
    <x v="0"/>
  </r>
  <r>
    <x v="10"/>
    <x v="0"/>
    <x v="2"/>
    <x v="0"/>
    <x v="31"/>
    <x v="5"/>
    <n v="113665"/>
    <n v="127366"/>
    <m/>
    <x v="0"/>
  </r>
  <r>
    <x v="10"/>
    <x v="0"/>
    <x v="2"/>
    <x v="0"/>
    <x v="31"/>
    <x v="6"/>
    <n v="113657"/>
    <n v="119382"/>
    <m/>
    <x v="0"/>
  </r>
  <r>
    <x v="10"/>
    <x v="0"/>
    <x v="2"/>
    <x v="0"/>
    <x v="31"/>
    <x v="7"/>
    <n v="114199"/>
    <n v="117530"/>
    <m/>
    <x v="0"/>
  </r>
  <r>
    <x v="10"/>
    <x v="0"/>
    <x v="2"/>
    <x v="0"/>
    <x v="31"/>
    <x v="8"/>
    <n v="114831"/>
    <n v="115402"/>
    <m/>
    <x v="0"/>
  </r>
  <r>
    <x v="10"/>
    <x v="0"/>
    <x v="2"/>
    <x v="0"/>
    <x v="31"/>
    <x v="9"/>
    <n v="115426"/>
    <n v="113112"/>
    <m/>
    <x v="0"/>
  </r>
  <r>
    <x v="10"/>
    <x v="0"/>
    <x v="2"/>
    <x v="0"/>
    <x v="31"/>
    <x v="10"/>
    <n v="115472"/>
    <n v="110288"/>
    <m/>
    <x v="0"/>
  </r>
  <r>
    <x v="10"/>
    <x v="0"/>
    <x v="2"/>
    <x v="0"/>
    <x v="31"/>
    <x v="11"/>
    <n v="115425"/>
    <n v="107524"/>
    <m/>
    <x v="0"/>
  </r>
  <r>
    <x v="10"/>
    <x v="0"/>
    <x v="2"/>
    <x v="0"/>
    <x v="31"/>
    <x v="12"/>
    <n v="115389"/>
    <n v="105015"/>
    <m/>
    <x v="0"/>
  </r>
  <r>
    <x v="10"/>
    <x v="0"/>
    <x v="2"/>
    <x v="0"/>
    <x v="31"/>
    <x v="13"/>
    <n v="115349"/>
    <n v="102619"/>
    <m/>
    <x v="0"/>
  </r>
  <r>
    <x v="10"/>
    <x v="0"/>
    <x v="2"/>
    <x v="0"/>
    <x v="31"/>
    <x v="14"/>
    <n v="115312"/>
    <n v="100392"/>
    <m/>
    <x v="0"/>
  </r>
  <r>
    <x v="10"/>
    <x v="0"/>
    <x v="2"/>
    <x v="0"/>
    <x v="31"/>
    <x v="15"/>
    <n v="115288"/>
    <n v="98446"/>
    <m/>
    <x v="0"/>
  </r>
  <r>
    <x v="10"/>
    <x v="0"/>
    <x v="2"/>
    <x v="0"/>
    <x v="31"/>
    <x v="16"/>
    <n v="115286"/>
    <n v="96654"/>
    <m/>
    <x v="0"/>
  </r>
  <r>
    <x v="10"/>
    <x v="0"/>
    <x v="2"/>
    <x v="0"/>
    <x v="31"/>
    <x v="17"/>
    <n v="115237"/>
    <n v="94934"/>
    <m/>
    <x v="0"/>
  </r>
  <r>
    <x v="10"/>
    <x v="0"/>
    <x v="2"/>
    <x v="0"/>
    <x v="31"/>
    <x v="18"/>
    <n v="115146"/>
    <n v="93321"/>
    <m/>
    <x v="0"/>
  </r>
  <r>
    <x v="10"/>
    <x v="0"/>
    <x v="2"/>
    <x v="0"/>
    <x v="31"/>
    <x v="19"/>
    <n v="114973"/>
    <n v="91811"/>
    <m/>
    <x v="0"/>
  </r>
  <r>
    <x v="10"/>
    <x v="0"/>
    <x v="2"/>
    <x v="0"/>
    <x v="31"/>
    <x v="20"/>
    <n v="114820"/>
    <n v="90444"/>
    <m/>
    <x v="0"/>
  </r>
  <r>
    <x v="10"/>
    <x v="0"/>
    <x v="2"/>
    <x v="0"/>
    <x v="31"/>
    <x v="21"/>
    <n v="114679"/>
    <n v="89226"/>
    <m/>
    <x v="0"/>
  </r>
  <r>
    <x v="10"/>
    <x v="0"/>
    <x v="2"/>
    <x v="0"/>
    <x v="31"/>
    <x v="22"/>
    <n v="114531"/>
    <n v="88189"/>
    <m/>
    <x v="0"/>
  </r>
  <r>
    <x v="10"/>
    <x v="0"/>
    <x v="2"/>
    <x v="0"/>
    <x v="31"/>
    <x v="23"/>
    <n v="114386"/>
    <n v="87265"/>
    <m/>
    <x v="0"/>
  </r>
  <r>
    <x v="10"/>
    <x v="0"/>
    <x v="2"/>
    <x v="0"/>
    <x v="31"/>
    <x v="24"/>
    <n v="114264"/>
    <n v="86461"/>
    <m/>
    <x v="0"/>
  </r>
  <r>
    <x v="10"/>
    <x v="0"/>
    <x v="2"/>
    <x v="0"/>
    <x v="31"/>
    <x v="25"/>
    <n v="114164"/>
    <n v="85722"/>
    <m/>
    <x v="0"/>
  </r>
  <r>
    <x v="10"/>
    <x v="0"/>
    <x v="2"/>
    <x v="0"/>
    <x v="31"/>
    <x v="26"/>
    <n v="114068"/>
    <n v="85061"/>
    <m/>
    <x v="0"/>
  </r>
  <r>
    <x v="10"/>
    <x v="0"/>
    <x v="2"/>
    <x v="0"/>
    <x v="31"/>
    <x v="27"/>
    <n v="113984"/>
    <n v="84372"/>
    <m/>
    <x v="0"/>
  </r>
  <r>
    <x v="10"/>
    <x v="0"/>
    <x v="2"/>
    <x v="0"/>
    <x v="31"/>
    <x v="28"/>
    <n v="113894"/>
    <n v="83684"/>
    <m/>
    <x v="0"/>
  </r>
  <r>
    <x v="10"/>
    <x v="0"/>
    <x v="2"/>
    <x v="0"/>
    <x v="31"/>
    <x v="29"/>
    <n v="113816"/>
    <n v="83003"/>
    <m/>
    <x v="0"/>
  </r>
  <r>
    <x v="10"/>
    <x v="0"/>
    <x v="2"/>
    <x v="0"/>
    <x v="31"/>
    <x v="30"/>
    <n v="113748"/>
    <n v="82348"/>
    <m/>
    <x v="0"/>
  </r>
  <r>
    <x v="10"/>
    <x v="1"/>
    <x v="0"/>
    <x v="0"/>
    <x v="31"/>
    <x v="0"/>
    <n v="8973327"/>
    <n v="16932668"/>
    <m/>
    <x v="0"/>
  </r>
  <r>
    <x v="10"/>
    <x v="1"/>
    <x v="0"/>
    <x v="0"/>
    <x v="31"/>
    <x v="1"/>
    <n v="8337957"/>
    <n v="15908613"/>
    <m/>
    <x v="0"/>
  </r>
  <r>
    <x v="10"/>
    <x v="1"/>
    <x v="0"/>
    <x v="0"/>
    <x v="31"/>
    <x v="2"/>
    <n v="8353844"/>
    <n v="18029868"/>
    <m/>
    <x v="0"/>
  </r>
  <r>
    <x v="10"/>
    <x v="1"/>
    <x v="0"/>
    <x v="0"/>
    <x v="31"/>
    <x v="3"/>
    <n v="8367550"/>
    <n v="13884570"/>
    <m/>
    <x v="0"/>
  </r>
  <r>
    <x v="10"/>
    <x v="1"/>
    <x v="0"/>
    <x v="0"/>
    <x v="31"/>
    <x v="4"/>
    <n v="8386220"/>
    <n v="14389537"/>
    <m/>
    <x v="0"/>
  </r>
  <r>
    <x v="10"/>
    <x v="1"/>
    <x v="0"/>
    <x v="0"/>
    <x v="31"/>
    <x v="5"/>
    <n v="8400249"/>
    <n v="16773078"/>
    <m/>
    <x v="0"/>
  </r>
  <r>
    <x v="10"/>
    <x v="1"/>
    <x v="0"/>
    <x v="0"/>
    <x v="31"/>
    <x v="6"/>
    <n v="8418221"/>
    <n v="16104751"/>
    <m/>
    <x v="0"/>
  </r>
  <r>
    <x v="10"/>
    <x v="1"/>
    <x v="0"/>
    <x v="0"/>
    <x v="31"/>
    <x v="7"/>
    <n v="8436335"/>
    <n v="16079579"/>
    <m/>
    <x v="0"/>
  </r>
  <r>
    <x v="10"/>
    <x v="1"/>
    <x v="0"/>
    <x v="0"/>
    <x v="31"/>
    <x v="8"/>
    <n v="8453006"/>
    <n v="16024895"/>
    <m/>
    <x v="0"/>
  </r>
  <r>
    <x v="10"/>
    <x v="1"/>
    <x v="0"/>
    <x v="0"/>
    <x v="31"/>
    <x v="9"/>
    <n v="8470778"/>
    <n v="15925177"/>
    <m/>
    <x v="0"/>
  </r>
  <r>
    <x v="10"/>
    <x v="1"/>
    <x v="0"/>
    <x v="0"/>
    <x v="31"/>
    <x v="10"/>
    <n v="8488283"/>
    <n v="15800446"/>
    <m/>
    <x v="0"/>
  </r>
  <r>
    <x v="10"/>
    <x v="1"/>
    <x v="0"/>
    <x v="0"/>
    <x v="31"/>
    <x v="11"/>
    <n v="8506051"/>
    <n v="15682522"/>
    <m/>
    <x v="0"/>
  </r>
  <r>
    <x v="10"/>
    <x v="1"/>
    <x v="0"/>
    <x v="0"/>
    <x v="31"/>
    <x v="12"/>
    <n v="8523207"/>
    <n v="15567413"/>
    <m/>
    <x v="0"/>
  </r>
  <r>
    <x v="10"/>
    <x v="1"/>
    <x v="0"/>
    <x v="0"/>
    <x v="31"/>
    <x v="13"/>
    <n v="8540068"/>
    <n v="15458904"/>
    <m/>
    <x v="0"/>
  </r>
  <r>
    <x v="10"/>
    <x v="1"/>
    <x v="0"/>
    <x v="0"/>
    <x v="31"/>
    <x v="14"/>
    <n v="8556357"/>
    <n v="15353589"/>
    <m/>
    <x v="0"/>
  </r>
  <r>
    <x v="10"/>
    <x v="1"/>
    <x v="0"/>
    <x v="0"/>
    <x v="31"/>
    <x v="15"/>
    <n v="8572430"/>
    <n v="15235442"/>
    <m/>
    <x v="0"/>
  </r>
  <r>
    <x v="10"/>
    <x v="1"/>
    <x v="0"/>
    <x v="0"/>
    <x v="31"/>
    <x v="16"/>
    <n v="8588109"/>
    <n v="15107747"/>
    <m/>
    <x v="0"/>
  </r>
  <r>
    <x v="10"/>
    <x v="1"/>
    <x v="0"/>
    <x v="0"/>
    <x v="31"/>
    <x v="17"/>
    <n v="8603643"/>
    <n v="14931400"/>
    <m/>
    <x v="0"/>
  </r>
  <r>
    <x v="10"/>
    <x v="1"/>
    <x v="0"/>
    <x v="0"/>
    <x v="31"/>
    <x v="18"/>
    <n v="8619657"/>
    <n v="14728256"/>
    <m/>
    <x v="0"/>
  </r>
  <r>
    <x v="10"/>
    <x v="1"/>
    <x v="0"/>
    <x v="0"/>
    <x v="31"/>
    <x v="19"/>
    <n v="8634056"/>
    <n v="14493250"/>
    <m/>
    <x v="0"/>
  </r>
  <r>
    <x v="10"/>
    <x v="1"/>
    <x v="0"/>
    <x v="0"/>
    <x v="31"/>
    <x v="20"/>
    <n v="8647766"/>
    <n v="14232368"/>
    <m/>
    <x v="0"/>
  </r>
  <r>
    <x v="10"/>
    <x v="1"/>
    <x v="0"/>
    <x v="0"/>
    <x v="31"/>
    <x v="21"/>
    <n v="8660596"/>
    <n v="13943409"/>
    <m/>
    <x v="0"/>
  </r>
  <r>
    <x v="10"/>
    <x v="1"/>
    <x v="0"/>
    <x v="0"/>
    <x v="31"/>
    <x v="22"/>
    <n v="8673313"/>
    <n v="13637764"/>
    <m/>
    <x v="0"/>
  </r>
  <r>
    <x v="10"/>
    <x v="1"/>
    <x v="0"/>
    <x v="0"/>
    <x v="31"/>
    <x v="23"/>
    <n v="8685596"/>
    <n v="13311068"/>
    <m/>
    <x v="0"/>
  </r>
  <r>
    <x v="10"/>
    <x v="1"/>
    <x v="0"/>
    <x v="0"/>
    <x v="31"/>
    <x v="24"/>
    <n v="8697516"/>
    <n v="12992959"/>
    <m/>
    <x v="0"/>
  </r>
  <r>
    <x v="10"/>
    <x v="1"/>
    <x v="0"/>
    <x v="0"/>
    <x v="31"/>
    <x v="25"/>
    <n v="8709781"/>
    <n v="12687820"/>
    <m/>
    <x v="0"/>
  </r>
  <r>
    <x v="10"/>
    <x v="1"/>
    <x v="0"/>
    <x v="0"/>
    <x v="31"/>
    <x v="26"/>
    <n v="8722322"/>
    <n v="12387313"/>
    <m/>
    <x v="0"/>
  </r>
  <r>
    <x v="10"/>
    <x v="1"/>
    <x v="0"/>
    <x v="0"/>
    <x v="31"/>
    <x v="27"/>
    <n v="8734543"/>
    <n v="12095513"/>
    <m/>
    <x v="0"/>
  </r>
  <r>
    <x v="10"/>
    <x v="1"/>
    <x v="0"/>
    <x v="0"/>
    <x v="31"/>
    <x v="28"/>
    <n v="8746467"/>
    <n v="11817833"/>
    <m/>
    <x v="0"/>
  </r>
  <r>
    <x v="10"/>
    <x v="1"/>
    <x v="0"/>
    <x v="0"/>
    <x v="31"/>
    <x v="29"/>
    <n v="8758223"/>
    <n v="11559651"/>
    <m/>
    <x v="0"/>
  </r>
  <r>
    <x v="10"/>
    <x v="1"/>
    <x v="0"/>
    <x v="0"/>
    <x v="31"/>
    <x v="30"/>
    <n v="8769926"/>
    <n v="11318292"/>
    <m/>
    <x v="0"/>
  </r>
  <r>
    <x v="10"/>
    <x v="1"/>
    <x v="1"/>
    <x v="0"/>
    <x v="31"/>
    <x v="0"/>
    <n v="4826723"/>
    <n v="1587991"/>
    <m/>
    <x v="0"/>
  </r>
  <r>
    <x v="10"/>
    <x v="1"/>
    <x v="1"/>
    <x v="0"/>
    <x v="31"/>
    <x v="1"/>
    <n v="4074581"/>
    <n v="1363914"/>
    <m/>
    <x v="0"/>
  </r>
  <r>
    <x v="10"/>
    <x v="1"/>
    <x v="1"/>
    <x v="0"/>
    <x v="31"/>
    <x v="2"/>
    <n v="4100363"/>
    <n v="1551683"/>
    <m/>
    <x v="0"/>
  </r>
  <r>
    <x v="10"/>
    <x v="1"/>
    <x v="1"/>
    <x v="0"/>
    <x v="31"/>
    <x v="3"/>
    <n v="4117568"/>
    <n v="1194616"/>
    <m/>
    <x v="0"/>
  </r>
  <r>
    <x v="10"/>
    <x v="1"/>
    <x v="1"/>
    <x v="0"/>
    <x v="31"/>
    <x v="4"/>
    <n v="4129070"/>
    <n v="1235610"/>
    <m/>
    <x v="0"/>
  </r>
  <r>
    <x v="10"/>
    <x v="1"/>
    <x v="1"/>
    <x v="0"/>
    <x v="31"/>
    <x v="5"/>
    <n v="4144216"/>
    <n v="1439119"/>
    <m/>
    <x v="0"/>
  </r>
  <r>
    <x v="10"/>
    <x v="1"/>
    <x v="1"/>
    <x v="0"/>
    <x v="31"/>
    <x v="6"/>
    <n v="4159352"/>
    <n v="1379966"/>
    <m/>
    <x v="0"/>
  </r>
  <r>
    <x v="10"/>
    <x v="1"/>
    <x v="1"/>
    <x v="0"/>
    <x v="31"/>
    <x v="7"/>
    <n v="4174593"/>
    <n v="1376334"/>
    <m/>
    <x v="0"/>
  </r>
  <r>
    <x v="10"/>
    <x v="1"/>
    <x v="1"/>
    <x v="0"/>
    <x v="31"/>
    <x v="8"/>
    <n v="4189472"/>
    <n v="1370610"/>
    <m/>
    <x v="0"/>
  </r>
  <r>
    <x v="10"/>
    <x v="1"/>
    <x v="1"/>
    <x v="0"/>
    <x v="31"/>
    <x v="9"/>
    <n v="4204340"/>
    <n v="1360938"/>
    <m/>
    <x v="0"/>
  </r>
  <r>
    <x v="10"/>
    <x v="1"/>
    <x v="1"/>
    <x v="0"/>
    <x v="31"/>
    <x v="10"/>
    <n v="4219852"/>
    <n v="1348775"/>
    <m/>
    <x v="0"/>
  </r>
  <r>
    <x v="10"/>
    <x v="1"/>
    <x v="1"/>
    <x v="0"/>
    <x v="31"/>
    <x v="11"/>
    <n v="4236610"/>
    <n v="1336873"/>
    <m/>
    <x v="0"/>
  </r>
  <r>
    <x v="10"/>
    <x v="1"/>
    <x v="1"/>
    <x v="0"/>
    <x v="31"/>
    <x v="12"/>
    <n v="4253316"/>
    <n v="1324005"/>
    <m/>
    <x v="0"/>
  </r>
  <r>
    <x v="10"/>
    <x v="1"/>
    <x v="1"/>
    <x v="0"/>
    <x v="31"/>
    <x v="13"/>
    <n v="4269676"/>
    <n v="1311687"/>
    <m/>
    <x v="0"/>
  </r>
  <r>
    <x v="10"/>
    <x v="1"/>
    <x v="1"/>
    <x v="0"/>
    <x v="31"/>
    <x v="14"/>
    <n v="4285431"/>
    <n v="1299893"/>
    <m/>
    <x v="0"/>
  </r>
  <r>
    <x v="10"/>
    <x v="1"/>
    <x v="1"/>
    <x v="0"/>
    <x v="31"/>
    <x v="15"/>
    <n v="4300710"/>
    <n v="1287571"/>
    <m/>
    <x v="0"/>
  </r>
  <r>
    <x v="10"/>
    <x v="1"/>
    <x v="1"/>
    <x v="0"/>
    <x v="31"/>
    <x v="16"/>
    <n v="4315576"/>
    <n v="1275535"/>
    <m/>
    <x v="0"/>
  </r>
  <r>
    <x v="10"/>
    <x v="1"/>
    <x v="1"/>
    <x v="0"/>
    <x v="31"/>
    <x v="17"/>
    <n v="4328763"/>
    <n v="1260325"/>
    <m/>
    <x v="0"/>
  </r>
  <r>
    <x v="10"/>
    <x v="1"/>
    <x v="1"/>
    <x v="0"/>
    <x v="31"/>
    <x v="18"/>
    <n v="4340979"/>
    <n v="1244521"/>
    <m/>
    <x v="0"/>
  </r>
  <r>
    <x v="10"/>
    <x v="1"/>
    <x v="1"/>
    <x v="0"/>
    <x v="31"/>
    <x v="19"/>
    <n v="4352358"/>
    <n v="1227828"/>
    <m/>
    <x v="0"/>
  </r>
  <r>
    <x v="10"/>
    <x v="1"/>
    <x v="1"/>
    <x v="0"/>
    <x v="31"/>
    <x v="20"/>
    <n v="4363014"/>
    <n v="1210515"/>
    <m/>
    <x v="0"/>
  </r>
  <r>
    <x v="10"/>
    <x v="1"/>
    <x v="1"/>
    <x v="0"/>
    <x v="31"/>
    <x v="21"/>
    <n v="4372821"/>
    <n v="1191727"/>
    <m/>
    <x v="0"/>
  </r>
  <r>
    <x v="10"/>
    <x v="1"/>
    <x v="1"/>
    <x v="0"/>
    <x v="31"/>
    <x v="22"/>
    <n v="4381970"/>
    <n v="1172746"/>
    <m/>
    <x v="0"/>
  </r>
  <r>
    <x v="10"/>
    <x v="1"/>
    <x v="1"/>
    <x v="0"/>
    <x v="31"/>
    <x v="23"/>
    <n v="4390832"/>
    <n v="1153348"/>
    <m/>
    <x v="0"/>
  </r>
  <r>
    <x v="10"/>
    <x v="1"/>
    <x v="1"/>
    <x v="0"/>
    <x v="31"/>
    <x v="24"/>
    <n v="4399732"/>
    <n v="1136025"/>
    <m/>
    <x v="0"/>
  </r>
  <r>
    <x v="10"/>
    <x v="1"/>
    <x v="1"/>
    <x v="0"/>
    <x v="31"/>
    <x v="25"/>
    <n v="4408671"/>
    <n v="1120793"/>
    <m/>
    <x v="0"/>
  </r>
  <r>
    <x v="10"/>
    <x v="1"/>
    <x v="1"/>
    <x v="0"/>
    <x v="31"/>
    <x v="26"/>
    <n v="4417632"/>
    <n v="1106471"/>
    <m/>
    <x v="0"/>
  </r>
  <r>
    <x v="10"/>
    <x v="1"/>
    <x v="1"/>
    <x v="0"/>
    <x v="31"/>
    <x v="27"/>
    <n v="4426542"/>
    <n v="1093398"/>
    <m/>
    <x v="0"/>
  </r>
  <r>
    <x v="10"/>
    <x v="1"/>
    <x v="1"/>
    <x v="0"/>
    <x v="31"/>
    <x v="28"/>
    <n v="4435446"/>
    <n v="1081412"/>
    <m/>
    <x v="0"/>
  </r>
  <r>
    <x v="10"/>
    <x v="1"/>
    <x v="1"/>
    <x v="0"/>
    <x v="31"/>
    <x v="29"/>
    <n v="4444348"/>
    <n v="1070907"/>
    <m/>
    <x v="0"/>
  </r>
  <r>
    <x v="10"/>
    <x v="1"/>
    <x v="1"/>
    <x v="0"/>
    <x v="31"/>
    <x v="30"/>
    <n v="4453272"/>
    <n v="1061569"/>
    <m/>
    <x v="0"/>
  </r>
  <r>
    <x v="10"/>
    <x v="1"/>
    <x v="2"/>
    <x v="0"/>
    <x v="31"/>
    <x v="0"/>
    <n v="332883"/>
    <n v="351191"/>
    <m/>
    <x v="0"/>
  </r>
  <r>
    <x v="10"/>
    <x v="1"/>
    <x v="2"/>
    <x v="0"/>
    <x v="31"/>
    <x v="1"/>
    <n v="274844"/>
    <n v="291550"/>
    <m/>
    <x v="0"/>
  </r>
  <r>
    <x v="10"/>
    <x v="1"/>
    <x v="2"/>
    <x v="0"/>
    <x v="31"/>
    <x v="2"/>
    <n v="274015"/>
    <n v="321647"/>
    <m/>
    <x v="0"/>
  </r>
  <r>
    <x v="10"/>
    <x v="1"/>
    <x v="2"/>
    <x v="0"/>
    <x v="31"/>
    <x v="3"/>
    <n v="271872"/>
    <n v="242219"/>
    <m/>
    <x v="0"/>
  </r>
  <r>
    <x v="10"/>
    <x v="1"/>
    <x v="2"/>
    <x v="0"/>
    <x v="31"/>
    <x v="4"/>
    <n v="269806"/>
    <n v="246125"/>
    <m/>
    <x v="0"/>
  </r>
  <r>
    <x v="10"/>
    <x v="1"/>
    <x v="2"/>
    <x v="0"/>
    <x v="31"/>
    <x v="5"/>
    <n v="266678"/>
    <n v="280255"/>
    <m/>
    <x v="0"/>
  </r>
  <r>
    <x v="10"/>
    <x v="1"/>
    <x v="2"/>
    <x v="0"/>
    <x v="31"/>
    <x v="6"/>
    <n v="264098"/>
    <n v="263013"/>
    <m/>
    <x v="0"/>
  </r>
  <r>
    <x v="10"/>
    <x v="1"/>
    <x v="2"/>
    <x v="0"/>
    <x v="31"/>
    <x v="7"/>
    <n v="262152"/>
    <n v="256875"/>
    <m/>
    <x v="0"/>
  </r>
  <r>
    <x v="10"/>
    <x v="1"/>
    <x v="2"/>
    <x v="0"/>
    <x v="31"/>
    <x v="8"/>
    <n v="260345"/>
    <n v="250251"/>
    <m/>
    <x v="0"/>
  </r>
  <r>
    <x v="10"/>
    <x v="1"/>
    <x v="2"/>
    <x v="0"/>
    <x v="31"/>
    <x v="9"/>
    <n v="258564"/>
    <n v="243035"/>
    <m/>
    <x v="0"/>
  </r>
  <r>
    <x v="10"/>
    <x v="1"/>
    <x v="2"/>
    <x v="0"/>
    <x v="31"/>
    <x v="10"/>
    <n v="256246"/>
    <n v="235039"/>
    <m/>
    <x v="0"/>
  </r>
  <r>
    <x v="10"/>
    <x v="1"/>
    <x v="2"/>
    <x v="0"/>
    <x v="31"/>
    <x v="11"/>
    <n v="253875"/>
    <n v="227183"/>
    <m/>
    <x v="0"/>
  </r>
  <r>
    <x v="10"/>
    <x v="1"/>
    <x v="2"/>
    <x v="0"/>
    <x v="31"/>
    <x v="12"/>
    <n v="251558"/>
    <n v="219665"/>
    <m/>
    <x v="0"/>
  </r>
  <r>
    <x v="10"/>
    <x v="1"/>
    <x v="2"/>
    <x v="0"/>
    <x v="31"/>
    <x v="13"/>
    <n v="249273"/>
    <n v="212699"/>
    <m/>
    <x v="0"/>
  </r>
  <r>
    <x v="10"/>
    <x v="1"/>
    <x v="2"/>
    <x v="0"/>
    <x v="31"/>
    <x v="14"/>
    <n v="247022"/>
    <n v="206263"/>
    <m/>
    <x v="0"/>
  </r>
  <r>
    <x v="10"/>
    <x v="1"/>
    <x v="2"/>
    <x v="0"/>
    <x v="31"/>
    <x v="15"/>
    <n v="244813"/>
    <n v="200284"/>
    <m/>
    <x v="0"/>
  </r>
  <r>
    <x v="10"/>
    <x v="1"/>
    <x v="2"/>
    <x v="0"/>
    <x v="31"/>
    <x v="16"/>
    <n v="242648"/>
    <n v="194802"/>
    <m/>
    <x v="0"/>
  </r>
  <r>
    <x v="10"/>
    <x v="1"/>
    <x v="2"/>
    <x v="0"/>
    <x v="31"/>
    <x v="17"/>
    <n v="240460"/>
    <n v="189444"/>
    <m/>
    <x v="0"/>
  </r>
  <r>
    <x v="10"/>
    <x v="1"/>
    <x v="2"/>
    <x v="0"/>
    <x v="31"/>
    <x v="18"/>
    <n v="238255"/>
    <n v="184463"/>
    <m/>
    <x v="0"/>
  </r>
  <r>
    <x v="10"/>
    <x v="1"/>
    <x v="2"/>
    <x v="0"/>
    <x v="31"/>
    <x v="19"/>
    <n v="235990"/>
    <n v="179795"/>
    <m/>
    <x v="0"/>
  </r>
  <r>
    <x v="10"/>
    <x v="1"/>
    <x v="2"/>
    <x v="0"/>
    <x v="31"/>
    <x v="20"/>
    <n v="233769"/>
    <n v="175507"/>
    <m/>
    <x v="0"/>
  </r>
  <r>
    <x v="10"/>
    <x v="1"/>
    <x v="2"/>
    <x v="0"/>
    <x v="31"/>
    <x v="21"/>
    <n v="231586"/>
    <n v="171646"/>
    <m/>
    <x v="0"/>
  </r>
  <r>
    <x v="10"/>
    <x v="1"/>
    <x v="2"/>
    <x v="0"/>
    <x v="31"/>
    <x v="22"/>
    <n v="229422"/>
    <n v="168170"/>
    <m/>
    <x v="0"/>
  </r>
  <r>
    <x v="10"/>
    <x v="1"/>
    <x v="2"/>
    <x v="0"/>
    <x v="31"/>
    <x v="23"/>
    <n v="227286"/>
    <n v="165015"/>
    <m/>
    <x v="0"/>
  </r>
  <r>
    <x v="10"/>
    <x v="1"/>
    <x v="2"/>
    <x v="0"/>
    <x v="31"/>
    <x v="24"/>
    <n v="225196"/>
    <n v="162264"/>
    <m/>
    <x v="0"/>
  </r>
  <r>
    <x v="10"/>
    <x v="1"/>
    <x v="2"/>
    <x v="0"/>
    <x v="31"/>
    <x v="25"/>
    <n v="223147"/>
    <n v="159765"/>
    <m/>
    <x v="0"/>
  </r>
  <r>
    <x v="10"/>
    <x v="1"/>
    <x v="2"/>
    <x v="0"/>
    <x v="31"/>
    <x v="26"/>
    <n v="221121"/>
    <n v="157352"/>
    <m/>
    <x v="0"/>
  </r>
  <r>
    <x v="10"/>
    <x v="1"/>
    <x v="2"/>
    <x v="0"/>
    <x v="31"/>
    <x v="27"/>
    <n v="219123"/>
    <n v="155017"/>
    <m/>
    <x v="0"/>
  </r>
  <r>
    <x v="10"/>
    <x v="1"/>
    <x v="2"/>
    <x v="0"/>
    <x v="31"/>
    <x v="28"/>
    <n v="217138"/>
    <n v="152696"/>
    <m/>
    <x v="0"/>
  </r>
  <r>
    <x v="10"/>
    <x v="1"/>
    <x v="2"/>
    <x v="0"/>
    <x v="31"/>
    <x v="29"/>
    <n v="215181"/>
    <n v="150413"/>
    <m/>
    <x v="0"/>
  </r>
  <r>
    <x v="10"/>
    <x v="1"/>
    <x v="2"/>
    <x v="0"/>
    <x v="31"/>
    <x v="30"/>
    <n v="213251"/>
    <n v="148107"/>
    <m/>
    <x v="0"/>
  </r>
  <r>
    <x v="10"/>
    <x v="2"/>
    <x v="0"/>
    <x v="0"/>
    <x v="31"/>
    <x v="0"/>
    <n v="13203824"/>
    <n v="35703140"/>
    <m/>
    <x v="0"/>
  </r>
  <r>
    <x v="10"/>
    <x v="2"/>
    <x v="0"/>
    <x v="0"/>
    <x v="31"/>
    <x v="1"/>
    <n v="11965943"/>
    <n v="30511784"/>
    <m/>
    <x v="0"/>
  </r>
  <r>
    <x v="10"/>
    <x v="2"/>
    <x v="0"/>
    <x v="0"/>
    <x v="31"/>
    <x v="2"/>
    <n v="12031024"/>
    <n v="36719028"/>
    <m/>
    <x v="0"/>
  </r>
  <r>
    <x v="10"/>
    <x v="2"/>
    <x v="0"/>
    <x v="0"/>
    <x v="31"/>
    <x v="3"/>
    <n v="12088605"/>
    <n v="26856130"/>
    <m/>
    <x v="0"/>
  </r>
  <r>
    <x v="10"/>
    <x v="2"/>
    <x v="0"/>
    <x v="0"/>
    <x v="31"/>
    <x v="4"/>
    <n v="12156504"/>
    <n v="24981344"/>
    <m/>
    <x v="0"/>
  </r>
  <r>
    <x v="10"/>
    <x v="2"/>
    <x v="0"/>
    <x v="0"/>
    <x v="31"/>
    <x v="5"/>
    <n v="12215576"/>
    <n v="33516804"/>
    <m/>
    <x v="0"/>
  </r>
  <r>
    <x v="10"/>
    <x v="2"/>
    <x v="0"/>
    <x v="0"/>
    <x v="31"/>
    <x v="6"/>
    <n v="12277927"/>
    <n v="32182182"/>
    <m/>
    <x v="0"/>
  </r>
  <r>
    <x v="10"/>
    <x v="2"/>
    <x v="0"/>
    <x v="0"/>
    <x v="31"/>
    <x v="7"/>
    <n v="12340037"/>
    <n v="32301340"/>
    <m/>
    <x v="0"/>
  </r>
  <r>
    <x v="10"/>
    <x v="2"/>
    <x v="0"/>
    <x v="0"/>
    <x v="31"/>
    <x v="8"/>
    <n v="12399388"/>
    <n v="32354852"/>
    <m/>
    <x v="0"/>
  </r>
  <r>
    <x v="10"/>
    <x v="2"/>
    <x v="0"/>
    <x v="0"/>
    <x v="31"/>
    <x v="9"/>
    <n v="12460828"/>
    <n v="32310938"/>
    <m/>
    <x v="0"/>
  </r>
  <r>
    <x v="10"/>
    <x v="2"/>
    <x v="0"/>
    <x v="0"/>
    <x v="31"/>
    <x v="10"/>
    <n v="12521809"/>
    <n v="32164472"/>
    <m/>
    <x v="0"/>
  </r>
  <r>
    <x v="10"/>
    <x v="2"/>
    <x v="0"/>
    <x v="0"/>
    <x v="31"/>
    <x v="11"/>
    <n v="12581546"/>
    <n v="31983782"/>
    <m/>
    <x v="0"/>
  </r>
  <r>
    <x v="10"/>
    <x v="2"/>
    <x v="0"/>
    <x v="0"/>
    <x v="31"/>
    <x v="12"/>
    <n v="12639976"/>
    <n v="31823370"/>
    <m/>
    <x v="0"/>
  </r>
  <r>
    <x v="10"/>
    <x v="2"/>
    <x v="0"/>
    <x v="0"/>
    <x v="31"/>
    <x v="13"/>
    <n v="12697270"/>
    <n v="31695498"/>
    <m/>
    <x v="0"/>
  </r>
  <r>
    <x v="10"/>
    <x v="2"/>
    <x v="0"/>
    <x v="0"/>
    <x v="31"/>
    <x v="14"/>
    <n v="12752697"/>
    <n v="31591034"/>
    <m/>
    <x v="0"/>
  </r>
  <r>
    <x v="10"/>
    <x v="2"/>
    <x v="0"/>
    <x v="0"/>
    <x v="31"/>
    <x v="15"/>
    <n v="12806630"/>
    <n v="31484874"/>
    <m/>
    <x v="0"/>
  </r>
  <r>
    <x v="10"/>
    <x v="2"/>
    <x v="0"/>
    <x v="0"/>
    <x v="31"/>
    <x v="16"/>
    <n v="12858924"/>
    <n v="31322428"/>
    <m/>
    <x v="0"/>
  </r>
  <r>
    <x v="10"/>
    <x v="2"/>
    <x v="0"/>
    <x v="0"/>
    <x v="31"/>
    <x v="17"/>
    <n v="12910259"/>
    <n v="31076742"/>
    <m/>
    <x v="0"/>
  </r>
  <r>
    <x v="10"/>
    <x v="2"/>
    <x v="0"/>
    <x v="0"/>
    <x v="31"/>
    <x v="18"/>
    <n v="12960299"/>
    <n v="30748832"/>
    <m/>
    <x v="0"/>
  </r>
  <r>
    <x v="10"/>
    <x v="2"/>
    <x v="0"/>
    <x v="0"/>
    <x v="31"/>
    <x v="19"/>
    <n v="13007864"/>
    <n v="30350924"/>
    <m/>
    <x v="0"/>
  </r>
  <r>
    <x v="10"/>
    <x v="2"/>
    <x v="0"/>
    <x v="0"/>
    <x v="31"/>
    <x v="20"/>
    <n v="13053719"/>
    <n v="29889292"/>
    <m/>
    <x v="0"/>
  </r>
  <r>
    <x v="10"/>
    <x v="2"/>
    <x v="0"/>
    <x v="0"/>
    <x v="31"/>
    <x v="21"/>
    <n v="13097425"/>
    <n v="29362226"/>
    <m/>
    <x v="0"/>
  </r>
  <r>
    <x v="10"/>
    <x v="2"/>
    <x v="0"/>
    <x v="0"/>
    <x v="31"/>
    <x v="22"/>
    <n v="13139872"/>
    <n v="28803300"/>
    <m/>
    <x v="0"/>
  </r>
  <r>
    <x v="10"/>
    <x v="2"/>
    <x v="0"/>
    <x v="0"/>
    <x v="31"/>
    <x v="23"/>
    <n v="13180446"/>
    <n v="28211352"/>
    <m/>
    <x v="0"/>
  </r>
  <r>
    <x v="10"/>
    <x v="2"/>
    <x v="0"/>
    <x v="0"/>
    <x v="31"/>
    <x v="24"/>
    <n v="13219398"/>
    <n v="27616732"/>
    <m/>
    <x v="0"/>
  </r>
  <r>
    <x v="10"/>
    <x v="2"/>
    <x v="0"/>
    <x v="0"/>
    <x v="31"/>
    <x v="25"/>
    <n v="13258456"/>
    <n v="27034536"/>
    <m/>
    <x v="0"/>
  </r>
  <r>
    <x v="10"/>
    <x v="2"/>
    <x v="0"/>
    <x v="0"/>
    <x v="31"/>
    <x v="26"/>
    <n v="13297937"/>
    <n v="26465332"/>
    <m/>
    <x v="0"/>
  </r>
  <r>
    <x v="10"/>
    <x v="2"/>
    <x v="0"/>
    <x v="0"/>
    <x v="31"/>
    <x v="27"/>
    <n v="13336745"/>
    <n v="25915576"/>
    <m/>
    <x v="0"/>
  </r>
  <r>
    <x v="10"/>
    <x v="2"/>
    <x v="0"/>
    <x v="0"/>
    <x v="31"/>
    <x v="28"/>
    <n v="13375075"/>
    <n v="25402454"/>
    <m/>
    <x v="0"/>
  </r>
  <r>
    <x v="10"/>
    <x v="2"/>
    <x v="0"/>
    <x v="0"/>
    <x v="31"/>
    <x v="29"/>
    <n v="13413079"/>
    <n v="24927526"/>
    <m/>
    <x v="0"/>
  </r>
  <r>
    <x v="10"/>
    <x v="2"/>
    <x v="0"/>
    <x v="0"/>
    <x v="31"/>
    <x v="30"/>
    <n v="13450947"/>
    <n v="24494020"/>
    <m/>
    <x v="0"/>
  </r>
  <r>
    <x v="10"/>
    <x v="2"/>
    <x v="1"/>
    <x v="0"/>
    <x v="31"/>
    <x v="0"/>
    <n v="3485476"/>
    <n v="2084314"/>
    <m/>
    <x v="0"/>
  </r>
  <r>
    <x v="10"/>
    <x v="2"/>
    <x v="1"/>
    <x v="0"/>
    <x v="31"/>
    <x v="1"/>
    <n v="2487146"/>
    <n v="1406780"/>
    <m/>
    <x v="0"/>
  </r>
  <r>
    <x v="10"/>
    <x v="2"/>
    <x v="1"/>
    <x v="0"/>
    <x v="31"/>
    <x v="2"/>
    <n v="2514335"/>
    <n v="1697290"/>
    <m/>
    <x v="0"/>
  </r>
  <r>
    <x v="10"/>
    <x v="2"/>
    <x v="1"/>
    <x v="0"/>
    <x v="31"/>
    <x v="3"/>
    <n v="2536280"/>
    <n v="1242721"/>
    <m/>
    <x v="0"/>
  </r>
  <r>
    <x v="10"/>
    <x v="2"/>
    <x v="1"/>
    <x v="0"/>
    <x v="31"/>
    <x v="4"/>
    <n v="2552082"/>
    <n v="1154362"/>
    <m/>
    <x v="0"/>
  </r>
  <r>
    <x v="10"/>
    <x v="2"/>
    <x v="1"/>
    <x v="0"/>
    <x v="31"/>
    <x v="5"/>
    <n v="2571790"/>
    <n v="1548945"/>
    <m/>
    <x v="0"/>
  </r>
  <r>
    <x v="10"/>
    <x v="2"/>
    <x v="1"/>
    <x v="0"/>
    <x v="31"/>
    <x v="6"/>
    <n v="2591477"/>
    <n v="1489231"/>
    <m/>
    <x v="0"/>
  </r>
  <r>
    <x v="10"/>
    <x v="2"/>
    <x v="1"/>
    <x v="0"/>
    <x v="31"/>
    <x v="7"/>
    <n v="2611278"/>
    <n v="1495397"/>
    <m/>
    <x v="0"/>
  </r>
  <r>
    <x v="10"/>
    <x v="2"/>
    <x v="1"/>
    <x v="0"/>
    <x v="31"/>
    <x v="8"/>
    <n v="2630589"/>
    <n v="1498710"/>
    <m/>
    <x v="0"/>
  </r>
  <r>
    <x v="10"/>
    <x v="2"/>
    <x v="1"/>
    <x v="0"/>
    <x v="31"/>
    <x v="9"/>
    <n v="2649806"/>
    <n v="1497143"/>
    <m/>
    <x v="0"/>
  </r>
  <r>
    <x v="10"/>
    <x v="2"/>
    <x v="1"/>
    <x v="0"/>
    <x v="31"/>
    <x v="10"/>
    <n v="2669788"/>
    <n v="1490921"/>
    <m/>
    <x v="0"/>
  </r>
  <r>
    <x v="10"/>
    <x v="2"/>
    <x v="1"/>
    <x v="0"/>
    <x v="31"/>
    <x v="11"/>
    <n v="2691297"/>
    <n v="1483338"/>
    <m/>
    <x v="0"/>
  </r>
  <r>
    <x v="10"/>
    <x v="2"/>
    <x v="1"/>
    <x v="0"/>
    <x v="31"/>
    <x v="12"/>
    <n v="2712684"/>
    <n v="1475659"/>
    <m/>
    <x v="0"/>
  </r>
  <r>
    <x v="10"/>
    <x v="2"/>
    <x v="1"/>
    <x v="0"/>
    <x v="31"/>
    <x v="13"/>
    <n v="2733587"/>
    <n v="1469508"/>
    <m/>
    <x v="0"/>
  </r>
  <r>
    <x v="10"/>
    <x v="2"/>
    <x v="1"/>
    <x v="0"/>
    <x v="31"/>
    <x v="14"/>
    <n v="2753680"/>
    <n v="1464563"/>
    <m/>
    <x v="0"/>
  </r>
  <r>
    <x v="10"/>
    <x v="2"/>
    <x v="1"/>
    <x v="0"/>
    <x v="31"/>
    <x v="15"/>
    <n v="2773138"/>
    <n v="1460011"/>
    <m/>
    <x v="0"/>
  </r>
  <r>
    <x v="10"/>
    <x v="2"/>
    <x v="1"/>
    <x v="0"/>
    <x v="31"/>
    <x v="16"/>
    <n v="2792041"/>
    <n v="1453746"/>
    <m/>
    <x v="0"/>
  </r>
  <r>
    <x v="10"/>
    <x v="2"/>
    <x v="1"/>
    <x v="0"/>
    <x v="31"/>
    <x v="17"/>
    <n v="2808784"/>
    <n v="1443987"/>
    <m/>
    <x v="0"/>
  </r>
  <r>
    <x v="10"/>
    <x v="2"/>
    <x v="1"/>
    <x v="0"/>
    <x v="31"/>
    <x v="18"/>
    <n v="2824260"/>
    <n v="1431711"/>
    <m/>
    <x v="0"/>
  </r>
  <r>
    <x v="10"/>
    <x v="2"/>
    <x v="1"/>
    <x v="0"/>
    <x v="31"/>
    <x v="19"/>
    <n v="2838653"/>
    <n v="1417516"/>
    <m/>
    <x v="0"/>
  </r>
  <r>
    <x v="10"/>
    <x v="2"/>
    <x v="1"/>
    <x v="0"/>
    <x v="31"/>
    <x v="20"/>
    <n v="2852116"/>
    <n v="1401483"/>
    <m/>
    <x v="0"/>
  </r>
  <r>
    <x v="10"/>
    <x v="2"/>
    <x v="1"/>
    <x v="0"/>
    <x v="31"/>
    <x v="21"/>
    <n v="2864492"/>
    <n v="1383049"/>
    <m/>
    <x v="0"/>
  </r>
  <r>
    <x v="10"/>
    <x v="2"/>
    <x v="1"/>
    <x v="0"/>
    <x v="31"/>
    <x v="22"/>
    <n v="2876022"/>
    <n v="1363984"/>
    <m/>
    <x v="0"/>
  </r>
  <r>
    <x v="10"/>
    <x v="2"/>
    <x v="1"/>
    <x v="0"/>
    <x v="31"/>
    <x v="23"/>
    <n v="2887176"/>
    <n v="1344325"/>
    <m/>
    <x v="0"/>
  </r>
  <r>
    <x v="10"/>
    <x v="2"/>
    <x v="1"/>
    <x v="0"/>
    <x v="31"/>
    <x v="24"/>
    <n v="2898360"/>
    <n v="1325819"/>
    <m/>
    <x v="0"/>
  </r>
  <r>
    <x v="10"/>
    <x v="2"/>
    <x v="1"/>
    <x v="0"/>
    <x v="31"/>
    <x v="25"/>
    <n v="2909584"/>
    <n v="1308737"/>
    <m/>
    <x v="0"/>
  </r>
  <r>
    <x v="10"/>
    <x v="2"/>
    <x v="1"/>
    <x v="0"/>
    <x v="31"/>
    <x v="26"/>
    <n v="2920819"/>
    <n v="1292694"/>
    <m/>
    <x v="0"/>
  </r>
  <r>
    <x v="10"/>
    <x v="2"/>
    <x v="1"/>
    <x v="0"/>
    <x v="31"/>
    <x v="27"/>
    <n v="2931971"/>
    <n v="1277935"/>
    <m/>
    <x v="0"/>
  </r>
  <r>
    <x v="10"/>
    <x v="2"/>
    <x v="1"/>
    <x v="0"/>
    <x v="31"/>
    <x v="28"/>
    <n v="2943100"/>
    <n v="1264654"/>
    <m/>
    <x v="0"/>
  </r>
  <r>
    <x v="10"/>
    <x v="2"/>
    <x v="1"/>
    <x v="0"/>
    <x v="31"/>
    <x v="29"/>
    <n v="2954217"/>
    <n v="1252822"/>
    <m/>
    <x v="0"/>
  </r>
  <r>
    <x v="10"/>
    <x v="2"/>
    <x v="1"/>
    <x v="0"/>
    <x v="31"/>
    <x v="30"/>
    <n v="2965353"/>
    <n v="1242589"/>
    <m/>
    <x v="0"/>
  </r>
  <r>
    <x v="10"/>
    <x v="2"/>
    <x v="2"/>
    <x v="0"/>
    <x v="31"/>
    <x v="0"/>
    <n v="609068"/>
    <n v="604195"/>
    <m/>
    <x v="0"/>
  </r>
  <r>
    <x v="10"/>
    <x v="2"/>
    <x v="2"/>
    <x v="0"/>
    <x v="31"/>
    <x v="1"/>
    <n v="458255"/>
    <n v="428014"/>
    <m/>
    <x v="0"/>
  </r>
  <r>
    <x v="10"/>
    <x v="2"/>
    <x v="2"/>
    <x v="0"/>
    <x v="31"/>
    <x v="2"/>
    <n v="459789"/>
    <n v="506704"/>
    <m/>
    <x v="0"/>
  </r>
  <r>
    <x v="10"/>
    <x v="2"/>
    <x v="2"/>
    <x v="0"/>
    <x v="31"/>
    <x v="3"/>
    <n v="458684"/>
    <n v="363135"/>
    <m/>
    <x v="0"/>
  </r>
  <r>
    <x v="10"/>
    <x v="2"/>
    <x v="2"/>
    <x v="0"/>
    <x v="31"/>
    <x v="4"/>
    <n v="458059"/>
    <n v="331054"/>
    <m/>
    <x v="0"/>
  </r>
  <r>
    <x v="10"/>
    <x v="2"/>
    <x v="2"/>
    <x v="0"/>
    <x v="31"/>
    <x v="5"/>
    <n v="458534"/>
    <n v="436809"/>
    <m/>
    <x v="0"/>
  </r>
  <r>
    <x v="10"/>
    <x v="2"/>
    <x v="2"/>
    <x v="0"/>
    <x v="31"/>
    <x v="6"/>
    <n v="461331"/>
    <n v="413529"/>
    <m/>
    <x v="0"/>
  </r>
  <r>
    <x v="10"/>
    <x v="2"/>
    <x v="2"/>
    <x v="0"/>
    <x v="31"/>
    <x v="7"/>
    <n v="466836"/>
    <n v="411376"/>
    <m/>
    <x v="0"/>
  </r>
  <r>
    <x v="10"/>
    <x v="2"/>
    <x v="2"/>
    <x v="0"/>
    <x v="31"/>
    <x v="8"/>
    <n v="472612"/>
    <n v="408671"/>
    <m/>
    <x v="0"/>
  </r>
  <r>
    <x v="10"/>
    <x v="2"/>
    <x v="2"/>
    <x v="0"/>
    <x v="31"/>
    <x v="9"/>
    <n v="477900"/>
    <n v="404330"/>
    <m/>
    <x v="0"/>
  </r>
  <r>
    <x v="10"/>
    <x v="2"/>
    <x v="2"/>
    <x v="0"/>
    <x v="31"/>
    <x v="10"/>
    <n v="480208"/>
    <n v="396620"/>
    <m/>
    <x v="0"/>
  </r>
  <r>
    <x v="10"/>
    <x v="2"/>
    <x v="2"/>
    <x v="0"/>
    <x v="31"/>
    <x v="11"/>
    <n v="481965"/>
    <n v="388209"/>
    <m/>
    <x v="0"/>
  </r>
  <r>
    <x v="10"/>
    <x v="2"/>
    <x v="2"/>
    <x v="0"/>
    <x v="31"/>
    <x v="12"/>
    <n v="483723"/>
    <n v="380268"/>
    <m/>
    <x v="0"/>
  </r>
  <r>
    <x v="10"/>
    <x v="2"/>
    <x v="2"/>
    <x v="0"/>
    <x v="31"/>
    <x v="13"/>
    <n v="485424"/>
    <n v="373346"/>
    <m/>
    <x v="0"/>
  </r>
  <r>
    <x v="10"/>
    <x v="2"/>
    <x v="2"/>
    <x v="0"/>
    <x v="31"/>
    <x v="14"/>
    <n v="487110"/>
    <n v="367435"/>
    <m/>
    <x v="0"/>
  </r>
  <r>
    <x v="10"/>
    <x v="2"/>
    <x v="2"/>
    <x v="0"/>
    <x v="31"/>
    <x v="15"/>
    <n v="488827"/>
    <n v="362421"/>
    <m/>
    <x v="0"/>
  </r>
  <r>
    <x v="10"/>
    <x v="2"/>
    <x v="2"/>
    <x v="0"/>
    <x v="31"/>
    <x v="16"/>
    <n v="490616"/>
    <n v="357861"/>
    <m/>
    <x v="0"/>
  </r>
  <r>
    <x v="10"/>
    <x v="2"/>
    <x v="2"/>
    <x v="0"/>
    <x v="31"/>
    <x v="17"/>
    <n v="492133"/>
    <n v="353338"/>
    <m/>
    <x v="0"/>
  </r>
  <r>
    <x v="10"/>
    <x v="2"/>
    <x v="2"/>
    <x v="0"/>
    <x v="31"/>
    <x v="18"/>
    <n v="493416"/>
    <n v="349030"/>
    <m/>
    <x v="0"/>
  </r>
  <r>
    <x v="10"/>
    <x v="2"/>
    <x v="2"/>
    <x v="0"/>
    <x v="31"/>
    <x v="19"/>
    <n v="494252"/>
    <n v="344994"/>
    <m/>
    <x v="0"/>
  </r>
  <r>
    <x v="10"/>
    <x v="2"/>
    <x v="2"/>
    <x v="0"/>
    <x v="31"/>
    <x v="20"/>
    <n v="495166"/>
    <n v="341597"/>
    <m/>
    <x v="0"/>
  </r>
  <r>
    <x v="10"/>
    <x v="2"/>
    <x v="2"/>
    <x v="0"/>
    <x v="31"/>
    <x v="21"/>
    <n v="496111"/>
    <n v="338649"/>
    <m/>
    <x v="0"/>
  </r>
  <r>
    <x v="10"/>
    <x v="2"/>
    <x v="2"/>
    <x v="0"/>
    <x v="31"/>
    <x v="22"/>
    <n v="496987"/>
    <n v="336303"/>
    <m/>
    <x v="0"/>
  </r>
  <r>
    <x v="10"/>
    <x v="2"/>
    <x v="2"/>
    <x v="0"/>
    <x v="31"/>
    <x v="23"/>
    <n v="497837"/>
    <n v="334519"/>
    <m/>
    <x v="0"/>
  </r>
  <r>
    <x v="10"/>
    <x v="2"/>
    <x v="2"/>
    <x v="0"/>
    <x v="31"/>
    <x v="24"/>
    <n v="498763"/>
    <n v="333286"/>
    <m/>
    <x v="0"/>
  </r>
  <r>
    <x v="10"/>
    <x v="2"/>
    <x v="2"/>
    <x v="0"/>
    <x v="31"/>
    <x v="25"/>
    <n v="499770"/>
    <n v="332486"/>
    <m/>
    <x v="0"/>
  </r>
  <r>
    <x v="10"/>
    <x v="2"/>
    <x v="2"/>
    <x v="0"/>
    <x v="31"/>
    <x v="26"/>
    <n v="500766"/>
    <n v="331775"/>
    <m/>
    <x v="0"/>
  </r>
  <r>
    <x v="10"/>
    <x v="2"/>
    <x v="2"/>
    <x v="0"/>
    <x v="31"/>
    <x v="27"/>
    <n v="501775"/>
    <n v="331124"/>
    <m/>
    <x v="0"/>
  </r>
  <r>
    <x v="10"/>
    <x v="2"/>
    <x v="2"/>
    <x v="0"/>
    <x v="31"/>
    <x v="28"/>
    <n v="502719"/>
    <n v="330398"/>
    <m/>
    <x v="0"/>
  </r>
  <r>
    <x v="10"/>
    <x v="2"/>
    <x v="2"/>
    <x v="0"/>
    <x v="31"/>
    <x v="29"/>
    <n v="503677"/>
    <n v="329629"/>
    <m/>
    <x v="0"/>
  </r>
  <r>
    <x v="10"/>
    <x v="2"/>
    <x v="2"/>
    <x v="0"/>
    <x v="31"/>
    <x v="30"/>
    <n v="504640"/>
    <n v="328832"/>
    <m/>
    <x v="0"/>
  </r>
  <r>
    <x v="10"/>
    <x v="3"/>
    <x v="0"/>
    <x v="0"/>
    <x v="31"/>
    <x v="0"/>
    <n v="6135585"/>
    <n v="16995570"/>
    <m/>
    <x v="0"/>
  </r>
  <r>
    <x v="10"/>
    <x v="3"/>
    <x v="0"/>
    <x v="0"/>
    <x v="31"/>
    <x v="1"/>
    <n v="5445485"/>
    <n v="13567499"/>
    <m/>
    <x v="0"/>
  </r>
  <r>
    <x v="10"/>
    <x v="3"/>
    <x v="0"/>
    <x v="0"/>
    <x v="31"/>
    <x v="2"/>
    <n v="5484926"/>
    <n v="17393956"/>
    <m/>
    <x v="0"/>
  </r>
  <r>
    <x v="10"/>
    <x v="3"/>
    <x v="0"/>
    <x v="0"/>
    <x v="31"/>
    <x v="3"/>
    <n v="5512915"/>
    <n v="12733295"/>
    <m/>
    <x v="0"/>
  </r>
  <r>
    <x v="10"/>
    <x v="3"/>
    <x v="0"/>
    <x v="0"/>
    <x v="31"/>
    <x v="4"/>
    <n v="5544956"/>
    <n v="11428633"/>
    <m/>
    <x v="0"/>
  </r>
  <r>
    <x v="10"/>
    <x v="3"/>
    <x v="0"/>
    <x v="0"/>
    <x v="31"/>
    <x v="5"/>
    <n v="5577166"/>
    <n v="14598581"/>
    <m/>
    <x v="0"/>
  </r>
  <r>
    <x v="10"/>
    <x v="3"/>
    <x v="0"/>
    <x v="0"/>
    <x v="31"/>
    <x v="6"/>
    <n v="5611027"/>
    <n v="14766954"/>
    <m/>
    <x v="0"/>
  </r>
  <r>
    <x v="10"/>
    <x v="3"/>
    <x v="0"/>
    <x v="0"/>
    <x v="31"/>
    <x v="7"/>
    <n v="5644930"/>
    <n v="14850139"/>
    <m/>
    <x v="0"/>
  </r>
  <r>
    <x v="10"/>
    <x v="3"/>
    <x v="0"/>
    <x v="0"/>
    <x v="31"/>
    <x v="8"/>
    <n v="5677910"/>
    <n v="14896250"/>
    <m/>
    <x v="0"/>
  </r>
  <r>
    <x v="10"/>
    <x v="3"/>
    <x v="0"/>
    <x v="0"/>
    <x v="31"/>
    <x v="9"/>
    <n v="5711686"/>
    <n v="14907425"/>
    <m/>
    <x v="0"/>
  </r>
  <r>
    <x v="10"/>
    <x v="3"/>
    <x v="0"/>
    <x v="0"/>
    <x v="31"/>
    <x v="10"/>
    <n v="5745231"/>
    <n v="14882915"/>
    <m/>
    <x v="0"/>
  </r>
  <r>
    <x v="10"/>
    <x v="3"/>
    <x v="0"/>
    <x v="0"/>
    <x v="31"/>
    <x v="11"/>
    <n v="5777916"/>
    <n v="14842366"/>
    <m/>
    <x v="0"/>
  </r>
  <r>
    <x v="10"/>
    <x v="3"/>
    <x v="0"/>
    <x v="0"/>
    <x v="31"/>
    <x v="12"/>
    <n v="5810812"/>
    <n v="14816373"/>
    <m/>
    <x v="0"/>
  </r>
  <r>
    <x v="10"/>
    <x v="3"/>
    <x v="0"/>
    <x v="0"/>
    <x v="31"/>
    <x v="13"/>
    <n v="5843401"/>
    <n v="14804725"/>
    <m/>
    <x v="0"/>
  </r>
  <r>
    <x v="10"/>
    <x v="3"/>
    <x v="0"/>
    <x v="0"/>
    <x v="31"/>
    <x v="14"/>
    <n v="5875190"/>
    <n v="14819173"/>
    <m/>
    <x v="0"/>
  </r>
  <r>
    <x v="10"/>
    <x v="3"/>
    <x v="0"/>
    <x v="0"/>
    <x v="31"/>
    <x v="15"/>
    <n v="5906252"/>
    <n v="14824584"/>
    <m/>
    <x v="0"/>
  </r>
  <r>
    <x v="10"/>
    <x v="3"/>
    <x v="0"/>
    <x v="0"/>
    <x v="31"/>
    <x v="16"/>
    <n v="5936402"/>
    <n v="14807738"/>
    <m/>
    <x v="0"/>
  </r>
  <r>
    <x v="10"/>
    <x v="3"/>
    <x v="0"/>
    <x v="0"/>
    <x v="31"/>
    <x v="17"/>
    <n v="5965890"/>
    <n v="14744958"/>
    <m/>
    <x v="0"/>
  </r>
  <r>
    <x v="10"/>
    <x v="3"/>
    <x v="0"/>
    <x v="0"/>
    <x v="31"/>
    <x v="18"/>
    <n v="5994410"/>
    <n v="14647215"/>
    <m/>
    <x v="0"/>
  </r>
  <r>
    <x v="10"/>
    <x v="3"/>
    <x v="0"/>
    <x v="0"/>
    <x v="31"/>
    <x v="19"/>
    <n v="6021912"/>
    <n v="14512791"/>
    <m/>
    <x v="0"/>
  </r>
  <r>
    <x v="10"/>
    <x v="3"/>
    <x v="0"/>
    <x v="0"/>
    <x v="31"/>
    <x v="20"/>
    <n v="6048479"/>
    <n v="14349748"/>
    <m/>
    <x v="0"/>
  </r>
  <r>
    <x v="10"/>
    <x v="3"/>
    <x v="0"/>
    <x v="0"/>
    <x v="31"/>
    <x v="21"/>
    <n v="6073782"/>
    <n v="14151134"/>
    <m/>
    <x v="0"/>
  </r>
  <r>
    <x v="10"/>
    <x v="3"/>
    <x v="0"/>
    <x v="0"/>
    <x v="31"/>
    <x v="22"/>
    <n v="6098352"/>
    <n v="13935114"/>
    <m/>
    <x v="0"/>
  </r>
  <r>
    <x v="10"/>
    <x v="3"/>
    <x v="0"/>
    <x v="0"/>
    <x v="31"/>
    <x v="23"/>
    <n v="6121836"/>
    <n v="13698073"/>
    <m/>
    <x v="0"/>
  </r>
  <r>
    <x v="10"/>
    <x v="3"/>
    <x v="0"/>
    <x v="0"/>
    <x v="31"/>
    <x v="24"/>
    <n v="6144337"/>
    <n v="13457922"/>
    <m/>
    <x v="0"/>
  </r>
  <r>
    <x v="10"/>
    <x v="3"/>
    <x v="0"/>
    <x v="0"/>
    <x v="31"/>
    <x v="25"/>
    <n v="6166814"/>
    <n v="13223730"/>
    <m/>
    <x v="0"/>
  </r>
  <r>
    <x v="10"/>
    <x v="3"/>
    <x v="0"/>
    <x v="0"/>
    <x v="31"/>
    <x v="26"/>
    <n v="6189454"/>
    <n v="12990905"/>
    <m/>
    <x v="0"/>
  </r>
  <r>
    <x v="10"/>
    <x v="3"/>
    <x v="0"/>
    <x v="0"/>
    <x v="31"/>
    <x v="27"/>
    <n v="6211782"/>
    <n v="12761608"/>
    <m/>
    <x v="0"/>
  </r>
  <r>
    <x v="10"/>
    <x v="3"/>
    <x v="0"/>
    <x v="0"/>
    <x v="31"/>
    <x v="28"/>
    <n v="6233860"/>
    <n v="12554638"/>
    <m/>
    <x v="0"/>
  </r>
  <r>
    <x v="10"/>
    <x v="3"/>
    <x v="0"/>
    <x v="0"/>
    <x v="31"/>
    <x v="29"/>
    <n v="6255763"/>
    <n v="12361764"/>
    <m/>
    <x v="0"/>
  </r>
  <r>
    <x v="10"/>
    <x v="3"/>
    <x v="0"/>
    <x v="0"/>
    <x v="31"/>
    <x v="30"/>
    <n v="6277602"/>
    <n v="12188493"/>
    <m/>
    <x v="0"/>
  </r>
  <r>
    <x v="10"/>
    <x v="3"/>
    <x v="1"/>
    <x v="0"/>
    <x v="31"/>
    <x v="0"/>
    <n v="1467924"/>
    <n v="839652"/>
    <m/>
    <x v="0"/>
  </r>
  <r>
    <x v="10"/>
    <x v="3"/>
    <x v="1"/>
    <x v="0"/>
    <x v="31"/>
    <x v="1"/>
    <n v="900283"/>
    <n v="464406"/>
    <m/>
    <x v="0"/>
  </r>
  <r>
    <x v="10"/>
    <x v="3"/>
    <x v="1"/>
    <x v="0"/>
    <x v="31"/>
    <x v="2"/>
    <n v="917835"/>
    <n v="595853"/>
    <m/>
    <x v="0"/>
  </r>
  <r>
    <x v="10"/>
    <x v="3"/>
    <x v="1"/>
    <x v="0"/>
    <x v="31"/>
    <x v="3"/>
    <n v="930322"/>
    <n v="435302"/>
    <m/>
    <x v="0"/>
  </r>
  <r>
    <x v="10"/>
    <x v="3"/>
    <x v="1"/>
    <x v="0"/>
    <x v="31"/>
    <x v="4"/>
    <n v="939588"/>
    <n v="388691"/>
    <m/>
    <x v="0"/>
  </r>
  <r>
    <x v="10"/>
    <x v="3"/>
    <x v="1"/>
    <x v="0"/>
    <x v="31"/>
    <x v="5"/>
    <n v="951497"/>
    <n v="494661"/>
    <m/>
    <x v="0"/>
  </r>
  <r>
    <x v="10"/>
    <x v="3"/>
    <x v="1"/>
    <x v="0"/>
    <x v="31"/>
    <x v="6"/>
    <n v="963431"/>
    <n v="499014"/>
    <m/>
    <x v="0"/>
  </r>
  <r>
    <x v="10"/>
    <x v="3"/>
    <x v="1"/>
    <x v="0"/>
    <x v="31"/>
    <x v="7"/>
    <n v="975457"/>
    <n v="499755"/>
    <m/>
    <x v="0"/>
  </r>
  <r>
    <x v="10"/>
    <x v="3"/>
    <x v="1"/>
    <x v="0"/>
    <x v="31"/>
    <x v="8"/>
    <n v="987219"/>
    <n v="498843"/>
    <m/>
    <x v="0"/>
  </r>
  <r>
    <x v="10"/>
    <x v="3"/>
    <x v="1"/>
    <x v="0"/>
    <x v="31"/>
    <x v="9"/>
    <n v="998956"/>
    <n v="496296"/>
    <m/>
    <x v="0"/>
  </r>
  <r>
    <x v="10"/>
    <x v="3"/>
    <x v="1"/>
    <x v="0"/>
    <x v="31"/>
    <x v="10"/>
    <n v="1011186"/>
    <n v="492743"/>
    <m/>
    <x v="0"/>
  </r>
  <r>
    <x v="10"/>
    <x v="3"/>
    <x v="1"/>
    <x v="0"/>
    <x v="31"/>
    <x v="11"/>
    <n v="1024362"/>
    <n v="488995"/>
    <m/>
    <x v="0"/>
  </r>
  <r>
    <x v="10"/>
    <x v="3"/>
    <x v="1"/>
    <x v="0"/>
    <x v="31"/>
    <x v="12"/>
    <n v="1037499"/>
    <n v="485525"/>
    <m/>
    <x v="0"/>
  </r>
  <r>
    <x v="10"/>
    <x v="3"/>
    <x v="1"/>
    <x v="0"/>
    <x v="31"/>
    <x v="13"/>
    <n v="1050377"/>
    <n v="482843"/>
    <m/>
    <x v="0"/>
  </r>
  <r>
    <x v="10"/>
    <x v="3"/>
    <x v="1"/>
    <x v="0"/>
    <x v="31"/>
    <x v="14"/>
    <n v="1062796"/>
    <n v="481391"/>
    <m/>
    <x v="0"/>
  </r>
  <r>
    <x v="10"/>
    <x v="3"/>
    <x v="1"/>
    <x v="0"/>
    <x v="31"/>
    <x v="15"/>
    <n v="1074859"/>
    <n v="480241"/>
    <m/>
    <x v="0"/>
  </r>
  <r>
    <x v="10"/>
    <x v="3"/>
    <x v="1"/>
    <x v="0"/>
    <x v="31"/>
    <x v="16"/>
    <n v="1086611"/>
    <n v="479265"/>
    <m/>
    <x v="0"/>
  </r>
  <r>
    <x v="10"/>
    <x v="3"/>
    <x v="1"/>
    <x v="0"/>
    <x v="31"/>
    <x v="17"/>
    <n v="1097044"/>
    <n v="477477"/>
    <m/>
    <x v="0"/>
  </r>
  <r>
    <x v="10"/>
    <x v="3"/>
    <x v="1"/>
    <x v="0"/>
    <x v="31"/>
    <x v="18"/>
    <n v="1106703"/>
    <n v="475724"/>
    <m/>
    <x v="0"/>
  </r>
  <r>
    <x v="10"/>
    <x v="3"/>
    <x v="1"/>
    <x v="0"/>
    <x v="31"/>
    <x v="19"/>
    <n v="1115706"/>
    <n v="474168"/>
    <m/>
    <x v="0"/>
  </r>
  <r>
    <x v="10"/>
    <x v="3"/>
    <x v="1"/>
    <x v="0"/>
    <x v="31"/>
    <x v="20"/>
    <n v="1124148"/>
    <n v="473095"/>
    <m/>
    <x v="0"/>
  </r>
  <r>
    <x v="10"/>
    <x v="3"/>
    <x v="1"/>
    <x v="0"/>
    <x v="31"/>
    <x v="21"/>
    <n v="1131924"/>
    <n v="472097"/>
    <m/>
    <x v="0"/>
  </r>
  <r>
    <x v="10"/>
    <x v="3"/>
    <x v="1"/>
    <x v="0"/>
    <x v="31"/>
    <x v="22"/>
    <n v="1139181"/>
    <n v="471820"/>
    <m/>
    <x v="0"/>
  </r>
  <r>
    <x v="10"/>
    <x v="3"/>
    <x v="1"/>
    <x v="0"/>
    <x v="31"/>
    <x v="23"/>
    <n v="1146211"/>
    <n v="472278"/>
    <m/>
    <x v="0"/>
  </r>
  <r>
    <x v="10"/>
    <x v="3"/>
    <x v="1"/>
    <x v="0"/>
    <x v="31"/>
    <x v="24"/>
    <n v="1153271"/>
    <n v="473626"/>
    <m/>
    <x v="0"/>
  </r>
  <r>
    <x v="10"/>
    <x v="3"/>
    <x v="1"/>
    <x v="0"/>
    <x v="31"/>
    <x v="25"/>
    <n v="1160362"/>
    <n v="475789"/>
    <m/>
    <x v="0"/>
  </r>
  <r>
    <x v="10"/>
    <x v="3"/>
    <x v="1"/>
    <x v="0"/>
    <x v="31"/>
    <x v="26"/>
    <n v="1167469"/>
    <n v="478221"/>
    <m/>
    <x v="0"/>
  </r>
  <r>
    <x v="10"/>
    <x v="3"/>
    <x v="1"/>
    <x v="0"/>
    <x v="31"/>
    <x v="27"/>
    <n v="1174530"/>
    <n v="480758"/>
    <m/>
    <x v="0"/>
  </r>
  <r>
    <x v="10"/>
    <x v="3"/>
    <x v="1"/>
    <x v="0"/>
    <x v="31"/>
    <x v="28"/>
    <n v="1181583"/>
    <n v="483658"/>
    <m/>
    <x v="0"/>
  </r>
  <r>
    <x v="10"/>
    <x v="3"/>
    <x v="1"/>
    <x v="0"/>
    <x v="31"/>
    <x v="29"/>
    <n v="1188632"/>
    <n v="486513"/>
    <m/>
    <x v="0"/>
  </r>
  <r>
    <x v="10"/>
    <x v="3"/>
    <x v="1"/>
    <x v="0"/>
    <x v="31"/>
    <x v="30"/>
    <n v="1195695"/>
    <n v="489478"/>
    <m/>
    <x v="0"/>
  </r>
  <r>
    <x v="10"/>
    <x v="3"/>
    <x v="2"/>
    <x v="0"/>
    <x v="31"/>
    <x v="0"/>
    <n v="319265"/>
    <n v="388545"/>
    <m/>
    <x v="0"/>
  </r>
  <r>
    <x v="10"/>
    <x v="3"/>
    <x v="2"/>
    <x v="0"/>
    <x v="31"/>
    <x v="1"/>
    <n v="211308"/>
    <n v="230899"/>
    <m/>
    <x v="0"/>
  </r>
  <r>
    <x v="10"/>
    <x v="3"/>
    <x v="2"/>
    <x v="0"/>
    <x v="31"/>
    <x v="2"/>
    <n v="211945"/>
    <n v="290237"/>
    <m/>
    <x v="0"/>
  </r>
  <r>
    <x v="10"/>
    <x v="3"/>
    <x v="2"/>
    <x v="0"/>
    <x v="31"/>
    <x v="3"/>
    <n v="210995"/>
    <n v="207836"/>
    <m/>
    <x v="0"/>
  </r>
  <r>
    <x v="10"/>
    <x v="3"/>
    <x v="2"/>
    <x v="0"/>
    <x v="31"/>
    <x v="4"/>
    <n v="210346"/>
    <n v="182527"/>
    <m/>
    <x v="0"/>
  </r>
  <r>
    <x v="10"/>
    <x v="3"/>
    <x v="2"/>
    <x v="0"/>
    <x v="31"/>
    <x v="5"/>
    <n v="210262"/>
    <n v="228689"/>
    <m/>
    <x v="0"/>
  </r>
  <r>
    <x v="10"/>
    <x v="3"/>
    <x v="2"/>
    <x v="0"/>
    <x v="31"/>
    <x v="6"/>
    <n v="211257"/>
    <n v="227580"/>
    <m/>
    <x v="0"/>
  </r>
  <r>
    <x v="10"/>
    <x v="3"/>
    <x v="2"/>
    <x v="0"/>
    <x v="31"/>
    <x v="7"/>
    <n v="213500"/>
    <n v="226377"/>
    <m/>
    <x v="0"/>
  </r>
  <r>
    <x v="10"/>
    <x v="3"/>
    <x v="2"/>
    <x v="0"/>
    <x v="31"/>
    <x v="8"/>
    <n v="215920"/>
    <n v="224771"/>
    <m/>
    <x v="0"/>
  </r>
  <r>
    <x v="10"/>
    <x v="3"/>
    <x v="2"/>
    <x v="0"/>
    <x v="31"/>
    <x v="9"/>
    <n v="218195"/>
    <n v="222441"/>
    <m/>
    <x v="0"/>
  </r>
  <r>
    <x v="10"/>
    <x v="3"/>
    <x v="2"/>
    <x v="0"/>
    <x v="31"/>
    <x v="10"/>
    <n v="219175"/>
    <n v="218455"/>
    <m/>
    <x v="0"/>
  </r>
  <r>
    <x v="10"/>
    <x v="3"/>
    <x v="2"/>
    <x v="0"/>
    <x v="31"/>
    <x v="11"/>
    <n v="219926"/>
    <n v="214109"/>
    <m/>
    <x v="0"/>
  </r>
  <r>
    <x v="10"/>
    <x v="3"/>
    <x v="2"/>
    <x v="0"/>
    <x v="31"/>
    <x v="12"/>
    <n v="220709"/>
    <n v="210072"/>
    <m/>
    <x v="0"/>
  </r>
  <r>
    <x v="10"/>
    <x v="3"/>
    <x v="2"/>
    <x v="0"/>
    <x v="31"/>
    <x v="13"/>
    <n v="221494"/>
    <n v="206541"/>
    <m/>
    <x v="0"/>
  </r>
  <r>
    <x v="10"/>
    <x v="3"/>
    <x v="2"/>
    <x v="0"/>
    <x v="31"/>
    <x v="14"/>
    <n v="222298"/>
    <n v="203748"/>
    <m/>
    <x v="0"/>
  </r>
  <r>
    <x v="10"/>
    <x v="3"/>
    <x v="2"/>
    <x v="0"/>
    <x v="31"/>
    <x v="15"/>
    <n v="223137"/>
    <n v="201363"/>
    <m/>
    <x v="0"/>
  </r>
  <r>
    <x v="10"/>
    <x v="3"/>
    <x v="2"/>
    <x v="0"/>
    <x v="31"/>
    <x v="16"/>
    <n v="224025"/>
    <n v="199327"/>
    <m/>
    <x v="0"/>
  </r>
  <r>
    <x v="10"/>
    <x v="3"/>
    <x v="2"/>
    <x v="0"/>
    <x v="31"/>
    <x v="17"/>
    <n v="224795"/>
    <n v="197265"/>
    <m/>
    <x v="0"/>
  </r>
  <r>
    <x v="10"/>
    <x v="3"/>
    <x v="2"/>
    <x v="0"/>
    <x v="31"/>
    <x v="18"/>
    <n v="225458"/>
    <n v="195404"/>
    <m/>
    <x v="0"/>
  </r>
  <r>
    <x v="10"/>
    <x v="3"/>
    <x v="2"/>
    <x v="0"/>
    <x v="31"/>
    <x v="19"/>
    <n v="225923"/>
    <n v="193651"/>
    <m/>
    <x v="0"/>
  </r>
  <r>
    <x v="10"/>
    <x v="3"/>
    <x v="2"/>
    <x v="0"/>
    <x v="31"/>
    <x v="20"/>
    <n v="226433"/>
    <n v="192305"/>
    <m/>
    <x v="0"/>
  </r>
  <r>
    <x v="10"/>
    <x v="3"/>
    <x v="2"/>
    <x v="0"/>
    <x v="31"/>
    <x v="21"/>
    <n v="226964"/>
    <n v="191179"/>
    <m/>
    <x v="0"/>
  </r>
  <r>
    <x v="10"/>
    <x v="3"/>
    <x v="2"/>
    <x v="0"/>
    <x v="31"/>
    <x v="22"/>
    <n v="227466"/>
    <n v="190367"/>
    <m/>
    <x v="0"/>
  </r>
  <r>
    <x v="10"/>
    <x v="3"/>
    <x v="2"/>
    <x v="0"/>
    <x v="31"/>
    <x v="23"/>
    <n v="227958"/>
    <n v="189802"/>
    <m/>
    <x v="0"/>
  </r>
  <r>
    <x v="10"/>
    <x v="3"/>
    <x v="2"/>
    <x v="0"/>
    <x v="31"/>
    <x v="24"/>
    <n v="228487"/>
    <n v="189531"/>
    <m/>
    <x v="0"/>
  </r>
  <r>
    <x v="10"/>
    <x v="3"/>
    <x v="2"/>
    <x v="0"/>
    <x v="31"/>
    <x v="25"/>
    <n v="229051"/>
    <n v="189529"/>
    <m/>
    <x v="0"/>
  </r>
  <r>
    <x v="10"/>
    <x v="3"/>
    <x v="2"/>
    <x v="0"/>
    <x v="31"/>
    <x v="26"/>
    <n v="229607"/>
    <n v="189552"/>
    <m/>
    <x v="0"/>
  </r>
  <r>
    <x v="10"/>
    <x v="3"/>
    <x v="2"/>
    <x v="0"/>
    <x v="31"/>
    <x v="27"/>
    <n v="230167"/>
    <n v="189556"/>
    <m/>
    <x v="0"/>
  </r>
  <r>
    <x v="10"/>
    <x v="3"/>
    <x v="2"/>
    <x v="0"/>
    <x v="31"/>
    <x v="28"/>
    <n v="230691"/>
    <n v="189608"/>
    <m/>
    <x v="0"/>
  </r>
  <r>
    <x v="10"/>
    <x v="3"/>
    <x v="2"/>
    <x v="0"/>
    <x v="31"/>
    <x v="29"/>
    <n v="231218"/>
    <n v="189600"/>
    <m/>
    <x v="0"/>
  </r>
  <r>
    <x v="10"/>
    <x v="3"/>
    <x v="2"/>
    <x v="0"/>
    <x v="31"/>
    <x v="30"/>
    <n v="231741"/>
    <n v="189587"/>
    <m/>
    <x v="0"/>
  </r>
  <r>
    <x v="10"/>
    <x v="4"/>
    <x v="0"/>
    <x v="0"/>
    <x v="31"/>
    <x v="0"/>
    <n v="16383246"/>
    <n v="41531532"/>
    <m/>
    <x v="0"/>
  </r>
  <r>
    <x v="10"/>
    <x v="4"/>
    <x v="0"/>
    <x v="0"/>
    <x v="31"/>
    <x v="1"/>
    <n v="7114989"/>
    <n v="19419132"/>
    <m/>
    <x v="0"/>
  </r>
  <r>
    <x v="10"/>
    <x v="4"/>
    <x v="0"/>
    <x v="0"/>
    <x v="31"/>
    <x v="2"/>
    <n v="7167444"/>
    <n v="22024252"/>
    <m/>
    <x v="0"/>
  </r>
  <r>
    <x v="10"/>
    <x v="4"/>
    <x v="0"/>
    <x v="0"/>
    <x v="31"/>
    <x v="3"/>
    <n v="7205290"/>
    <n v="15941059"/>
    <m/>
    <x v="0"/>
  </r>
  <r>
    <x v="10"/>
    <x v="4"/>
    <x v="0"/>
    <x v="0"/>
    <x v="31"/>
    <x v="4"/>
    <n v="7258632"/>
    <n v="17421210"/>
    <m/>
    <x v="0"/>
  </r>
  <r>
    <x v="10"/>
    <x v="4"/>
    <x v="0"/>
    <x v="0"/>
    <x v="31"/>
    <x v="5"/>
    <n v="7313653"/>
    <n v="21029676"/>
    <m/>
    <x v="0"/>
  </r>
  <r>
    <x v="10"/>
    <x v="4"/>
    <x v="0"/>
    <x v="0"/>
    <x v="31"/>
    <x v="6"/>
    <n v="7371134"/>
    <n v="19063902"/>
    <m/>
    <x v="0"/>
  </r>
  <r>
    <x v="10"/>
    <x v="4"/>
    <x v="0"/>
    <x v="0"/>
    <x v="31"/>
    <x v="7"/>
    <n v="7429446"/>
    <n v="19061168"/>
    <m/>
    <x v="0"/>
  </r>
  <r>
    <x v="10"/>
    <x v="4"/>
    <x v="0"/>
    <x v="0"/>
    <x v="31"/>
    <x v="8"/>
    <n v="7486969"/>
    <n v="18955308"/>
    <m/>
    <x v="0"/>
  </r>
  <r>
    <x v="10"/>
    <x v="4"/>
    <x v="0"/>
    <x v="0"/>
    <x v="31"/>
    <x v="9"/>
    <n v="7544708"/>
    <n v="18767078"/>
    <m/>
    <x v="0"/>
  </r>
  <r>
    <x v="10"/>
    <x v="4"/>
    <x v="0"/>
    <x v="0"/>
    <x v="31"/>
    <x v="10"/>
    <n v="7602082"/>
    <n v="18555766"/>
    <m/>
    <x v="0"/>
  </r>
  <r>
    <x v="10"/>
    <x v="4"/>
    <x v="0"/>
    <x v="0"/>
    <x v="31"/>
    <x v="11"/>
    <n v="7657666"/>
    <n v="18309044"/>
    <m/>
    <x v="0"/>
  </r>
  <r>
    <x v="10"/>
    <x v="4"/>
    <x v="0"/>
    <x v="0"/>
    <x v="31"/>
    <x v="12"/>
    <n v="7713206"/>
    <n v="18086082"/>
    <m/>
    <x v="0"/>
  </r>
  <r>
    <x v="10"/>
    <x v="4"/>
    <x v="0"/>
    <x v="0"/>
    <x v="31"/>
    <x v="13"/>
    <n v="7768008"/>
    <n v="17900082"/>
    <m/>
    <x v="0"/>
  </r>
  <r>
    <x v="10"/>
    <x v="4"/>
    <x v="0"/>
    <x v="0"/>
    <x v="31"/>
    <x v="14"/>
    <n v="7821594"/>
    <n v="17708364"/>
    <m/>
    <x v="0"/>
  </r>
  <r>
    <x v="10"/>
    <x v="4"/>
    <x v="0"/>
    <x v="0"/>
    <x v="31"/>
    <x v="15"/>
    <n v="7874183"/>
    <n v="17503578"/>
    <m/>
    <x v="0"/>
  </r>
  <r>
    <x v="10"/>
    <x v="4"/>
    <x v="0"/>
    <x v="0"/>
    <x v="31"/>
    <x v="16"/>
    <n v="7925400"/>
    <n v="17282594"/>
    <m/>
    <x v="0"/>
  </r>
  <r>
    <x v="10"/>
    <x v="4"/>
    <x v="0"/>
    <x v="0"/>
    <x v="31"/>
    <x v="17"/>
    <n v="7975724"/>
    <n v="17008020"/>
    <m/>
    <x v="0"/>
  </r>
  <r>
    <x v="10"/>
    <x v="4"/>
    <x v="0"/>
    <x v="0"/>
    <x v="31"/>
    <x v="18"/>
    <n v="8024500"/>
    <n v="16708604"/>
    <m/>
    <x v="0"/>
  </r>
  <r>
    <x v="10"/>
    <x v="4"/>
    <x v="0"/>
    <x v="0"/>
    <x v="31"/>
    <x v="19"/>
    <n v="8071264"/>
    <n v="16355229"/>
    <m/>
    <x v="0"/>
  </r>
  <r>
    <x v="10"/>
    <x v="4"/>
    <x v="0"/>
    <x v="0"/>
    <x v="31"/>
    <x v="20"/>
    <n v="8116344"/>
    <n v="15983649"/>
    <m/>
    <x v="0"/>
  </r>
  <r>
    <x v="10"/>
    <x v="4"/>
    <x v="0"/>
    <x v="0"/>
    <x v="31"/>
    <x v="21"/>
    <n v="8159356"/>
    <n v="15571246"/>
    <m/>
    <x v="0"/>
  </r>
  <r>
    <x v="10"/>
    <x v="4"/>
    <x v="0"/>
    <x v="0"/>
    <x v="31"/>
    <x v="22"/>
    <n v="8201232"/>
    <n v="15154844"/>
    <m/>
    <x v="0"/>
  </r>
  <r>
    <x v="10"/>
    <x v="4"/>
    <x v="0"/>
    <x v="0"/>
    <x v="31"/>
    <x v="23"/>
    <n v="8241332"/>
    <n v="14721723"/>
    <m/>
    <x v="0"/>
  </r>
  <r>
    <x v="10"/>
    <x v="4"/>
    <x v="0"/>
    <x v="0"/>
    <x v="31"/>
    <x v="24"/>
    <n v="8279835"/>
    <n v="14273760"/>
    <m/>
    <x v="0"/>
  </r>
  <r>
    <x v="10"/>
    <x v="4"/>
    <x v="0"/>
    <x v="0"/>
    <x v="31"/>
    <x v="25"/>
    <n v="8318454"/>
    <n v="13852165"/>
    <m/>
    <x v="0"/>
  </r>
  <r>
    <x v="10"/>
    <x v="4"/>
    <x v="0"/>
    <x v="0"/>
    <x v="31"/>
    <x v="26"/>
    <n v="8357532"/>
    <n v="13447550"/>
    <m/>
    <x v="0"/>
  </r>
  <r>
    <x v="10"/>
    <x v="4"/>
    <x v="0"/>
    <x v="0"/>
    <x v="31"/>
    <x v="27"/>
    <n v="8396151"/>
    <n v="13039372"/>
    <m/>
    <x v="0"/>
  </r>
  <r>
    <x v="10"/>
    <x v="4"/>
    <x v="0"/>
    <x v="0"/>
    <x v="31"/>
    <x v="28"/>
    <n v="8434446"/>
    <n v="12665452"/>
    <m/>
    <x v="0"/>
  </r>
  <r>
    <x v="10"/>
    <x v="4"/>
    <x v="0"/>
    <x v="0"/>
    <x v="31"/>
    <x v="29"/>
    <n v="8472529"/>
    <n v="12314408"/>
    <m/>
    <x v="0"/>
  </r>
  <r>
    <x v="10"/>
    <x v="4"/>
    <x v="0"/>
    <x v="0"/>
    <x v="31"/>
    <x v="30"/>
    <n v="8510638"/>
    <n v="11987551"/>
    <m/>
    <x v="0"/>
  </r>
  <r>
    <x v="10"/>
    <x v="4"/>
    <x v="1"/>
    <x v="0"/>
    <x v="31"/>
    <x v="0"/>
    <n v="5266126"/>
    <n v="4834303"/>
    <m/>
    <x v="0"/>
  </r>
  <r>
    <x v="10"/>
    <x v="4"/>
    <x v="1"/>
    <x v="0"/>
    <x v="31"/>
    <x v="1"/>
    <n v="1205796"/>
    <n v="1194077"/>
    <m/>
    <x v="0"/>
  </r>
  <r>
    <x v="10"/>
    <x v="4"/>
    <x v="1"/>
    <x v="0"/>
    <x v="31"/>
    <x v="2"/>
    <n v="1234432"/>
    <n v="1376385"/>
    <m/>
    <x v="0"/>
  </r>
  <r>
    <x v="10"/>
    <x v="4"/>
    <x v="1"/>
    <x v="0"/>
    <x v="31"/>
    <x v="3"/>
    <n v="1261652"/>
    <n v="1010766"/>
    <m/>
    <x v="0"/>
  </r>
  <r>
    <x v="10"/>
    <x v="4"/>
    <x v="1"/>
    <x v="0"/>
    <x v="31"/>
    <x v="4"/>
    <n v="1283830"/>
    <n v="1115144"/>
    <m/>
    <x v="0"/>
  </r>
  <r>
    <x v="10"/>
    <x v="4"/>
    <x v="1"/>
    <x v="0"/>
    <x v="31"/>
    <x v="5"/>
    <n v="1308015"/>
    <n v="1359167"/>
    <m/>
    <x v="0"/>
  </r>
  <r>
    <x v="10"/>
    <x v="4"/>
    <x v="1"/>
    <x v="0"/>
    <x v="31"/>
    <x v="6"/>
    <n v="1332216"/>
    <n v="1246502"/>
    <m/>
    <x v="0"/>
  </r>
  <r>
    <x v="10"/>
    <x v="4"/>
    <x v="1"/>
    <x v="0"/>
    <x v="31"/>
    <x v="7"/>
    <n v="1356599"/>
    <n v="1258079"/>
    <m/>
    <x v="0"/>
  </r>
  <r>
    <x v="10"/>
    <x v="4"/>
    <x v="1"/>
    <x v="0"/>
    <x v="31"/>
    <x v="8"/>
    <n v="1380455"/>
    <n v="1262574"/>
    <m/>
    <x v="0"/>
  </r>
  <r>
    <x v="10"/>
    <x v="4"/>
    <x v="1"/>
    <x v="0"/>
    <x v="31"/>
    <x v="9"/>
    <n v="1404100"/>
    <n v="1260342"/>
    <m/>
    <x v="0"/>
  </r>
  <r>
    <x v="10"/>
    <x v="4"/>
    <x v="1"/>
    <x v="0"/>
    <x v="31"/>
    <x v="10"/>
    <n v="1428596"/>
    <n v="1257001"/>
    <m/>
    <x v="0"/>
  </r>
  <r>
    <x v="10"/>
    <x v="4"/>
    <x v="1"/>
    <x v="0"/>
    <x v="31"/>
    <x v="11"/>
    <n v="1454858"/>
    <n v="1251885"/>
    <m/>
    <x v="0"/>
  </r>
  <r>
    <x v="10"/>
    <x v="4"/>
    <x v="1"/>
    <x v="0"/>
    <x v="31"/>
    <x v="12"/>
    <n v="1480903"/>
    <n v="1247320"/>
    <m/>
    <x v="0"/>
  </r>
  <r>
    <x v="10"/>
    <x v="4"/>
    <x v="1"/>
    <x v="0"/>
    <x v="31"/>
    <x v="13"/>
    <n v="1506303"/>
    <n v="1244677"/>
    <m/>
    <x v="0"/>
  </r>
  <r>
    <x v="10"/>
    <x v="4"/>
    <x v="1"/>
    <x v="0"/>
    <x v="31"/>
    <x v="14"/>
    <n v="1530688"/>
    <n v="1240898"/>
    <m/>
    <x v="0"/>
  </r>
  <r>
    <x v="10"/>
    <x v="4"/>
    <x v="1"/>
    <x v="0"/>
    <x v="31"/>
    <x v="15"/>
    <n v="1554288"/>
    <n v="1235692"/>
    <m/>
    <x v="0"/>
  </r>
  <r>
    <x v="10"/>
    <x v="4"/>
    <x v="1"/>
    <x v="0"/>
    <x v="31"/>
    <x v="16"/>
    <n v="1577212"/>
    <n v="1229209"/>
    <m/>
    <x v="0"/>
  </r>
  <r>
    <x v="10"/>
    <x v="4"/>
    <x v="1"/>
    <x v="0"/>
    <x v="31"/>
    <x v="17"/>
    <n v="1597515"/>
    <n v="1217746"/>
    <m/>
    <x v="0"/>
  </r>
  <r>
    <x v="10"/>
    <x v="4"/>
    <x v="1"/>
    <x v="0"/>
    <x v="31"/>
    <x v="18"/>
    <n v="1616272"/>
    <n v="1204290"/>
    <m/>
    <x v="0"/>
  </r>
  <r>
    <x v="10"/>
    <x v="4"/>
    <x v="1"/>
    <x v="0"/>
    <x v="31"/>
    <x v="19"/>
    <n v="1633720"/>
    <n v="1186972"/>
    <m/>
    <x v="0"/>
  </r>
  <r>
    <x v="10"/>
    <x v="4"/>
    <x v="1"/>
    <x v="0"/>
    <x v="31"/>
    <x v="20"/>
    <n v="1650048"/>
    <n v="1168319"/>
    <m/>
    <x v="0"/>
  </r>
  <r>
    <x v="10"/>
    <x v="4"/>
    <x v="1"/>
    <x v="0"/>
    <x v="31"/>
    <x v="21"/>
    <n v="1665063"/>
    <n v="1146376"/>
    <m/>
    <x v="0"/>
  </r>
  <r>
    <x v="10"/>
    <x v="4"/>
    <x v="1"/>
    <x v="0"/>
    <x v="31"/>
    <x v="22"/>
    <n v="1679061"/>
    <n v="1123875"/>
    <m/>
    <x v="0"/>
  </r>
  <r>
    <x v="10"/>
    <x v="4"/>
    <x v="1"/>
    <x v="0"/>
    <x v="31"/>
    <x v="23"/>
    <n v="1692608"/>
    <n v="1100132"/>
    <m/>
    <x v="0"/>
  </r>
  <r>
    <x v="10"/>
    <x v="4"/>
    <x v="1"/>
    <x v="0"/>
    <x v="31"/>
    <x v="24"/>
    <n v="1706200"/>
    <n v="1075781"/>
    <m/>
    <x v="0"/>
  </r>
  <r>
    <x v="10"/>
    <x v="4"/>
    <x v="1"/>
    <x v="0"/>
    <x v="31"/>
    <x v="25"/>
    <n v="1719843"/>
    <n v="1053562"/>
    <m/>
    <x v="0"/>
  </r>
  <r>
    <x v="10"/>
    <x v="4"/>
    <x v="1"/>
    <x v="0"/>
    <x v="31"/>
    <x v="26"/>
    <n v="1733508"/>
    <n v="1032455"/>
    <m/>
    <x v="0"/>
  </r>
  <r>
    <x v="10"/>
    <x v="4"/>
    <x v="1"/>
    <x v="0"/>
    <x v="31"/>
    <x v="27"/>
    <n v="1747079"/>
    <n v="1010905"/>
    <m/>
    <x v="0"/>
  </r>
  <r>
    <x v="10"/>
    <x v="4"/>
    <x v="1"/>
    <x v="0"/>
    <x v="31"/>
    <x v="28"/>
    <n v="1760628"/>
    <n v="991462"/>
    <m/>
    <x v="0"/>
  </r>
  <r>
    <x v="10"/>
    <x v="4"/>
    <x v="1"/>
    <x v="0"/>
    <x v="31"/>
    <x v="29"/>
    <n v="1774168"/>
    <n v="973214"/>
    <m/>
    <x v="0"/>
  </r>
  <r>
    <x v="10"/>
    <x v="4"/>
    <x v="1"/>
    <x v="0"/>
    <x v="31"/>
    <x v="30"/>
    <n v="1787738"/>
    <n v="956271"/>
    <m/>
    <x v="0"/>
  </r>
  <r>
    <x v="10"/>
    <x v="4"/>
    <x v="2"/>
    <x v="0"/>
    <x v="31"/>
    <x v="0"/>
    <n v="1727247"/>
    <n v="1775609"/>
    <m/>
    <x v="0"/>
  </r>
  <r>
    <x v="10"/>
    <x v="4"/>
    <x v="2"/>
    <x v="0"/>
    <x v="31"/>
    <x v="1"/>
    <n v="255966"/>
    <n v="282060"/>
    <m/>
    <x v="0"/>
  </r>
  <r>
    <x v="10"/>
    <x v="4"/>
    <x v="2"/>
    <x v="0"/>
    <x v="31"/>
    <x v="2"/>
    <n v="254700"/>
    <n v="308095"/>
    <m/>
    <x v="0"/>
  </r>
  <r>
    <x v="10"/>
    <x v="4"/>
    <x v="2"/>
    <x v="0"/>
    <x v="31"/>
    <x v="3"/>
    <n v="253015"/>
    <n v="217239"/>
    <m/>
    <x v="0"/>
  </r>
  <r>
    <x v="10"/>
    <x v="4"/>
    <x v="2"/>
    <x v="0"/>
    <x v="31"/>
    <x v="4"/>
    <n v="252097"/>
    <n v="232503"/>
    <m/>
    <x v="0"/>
  </r>
  <r>
    <x v="10"/>
    <x v="4"/>
    <x v="2"/>
    <x v="0"/>
    <x v="31"/>
    <x v="5"/>
    <n v="250840"/>
    <n v="274253"/>
    <m/>
    <x v="0"/>
  </r>
  <r>
    <x v="10"/>
    <x v="4"/>
    <x v="2"/>
    <x v="0"/>
    <x v="31"/>
    <x v="6"/>
    <n v="250555"/>
    <n v="243163"/>
    <m/>
    <x v="0"/>
  </r>
  <r>
    <x v="10"/>
    <x v="4"/>
    <x v="2"/>
    <x v="0"/>
    <x v="31"/>
    <x v="7"/>
    <n v="251399"/>
    <n v="238458"/>
    <m/>
    <x v="0"/>
  </r>
  <r>
    <x v="10"/>
    <x v="4"/>
    <x v="2"/>
    <x v="0"/>
    <x v="31"/>
    <x v="8"/>
    <n v="252424"/>
    <n v="232809"/>
    <m/>
    <x v="0"/>
  </r>
  <r>
    <x v="10"/>
    <x v="4"/>
    <x v="2"/>
    <x v="0"/>
    <x v="31"/>
    <x v="9"/>
    <n v="253275"/>
    <n v="226199"/>
    <m/>
    <x v="0"/>
  </r>
  <r>
    <x v="10"/>
    <x v="4"/>
    <x v="2"/>
    <x v="0"/>
    <x v="31"/>
    <x v="10"/>
    <n v="252972"/>
    <n v="218607"/>
    <m/>
    <x v="0"/>
  </r>
  <r>
    <x v="10"/>
    <x v="4"/>
    <x v="2"/>
    <x v="0"/>
    <x v="31"/>
    <x v="11"/>
    <n v="252458"/>
    <n v="210693"/>
    <m/>
    <x v="0"/>
  </r>
  <r>
    <x v="10"/>
    <x v="4"/>
    <x v="2"/>
    <x v="0"/>
    <x v="31"/>
    <x v="12"/>
    <n v="251949"/>
    <n v="203228"/>
    <m/>
    <x v="0"/>
  </r>
  <r>
    <x v="10"/>
    <x v="4"/>
    <x v="2"/>
    <x v="0"/>
    <x v="31"/>
    <x v="13"/>
    <n v="251421"/>
    <n v="196524"/>
    <m/>
    <x v="0"/>
  </r>
  <r>
    <x v="10"/>
    <x v="4"/>
    <x v="2"/>
    <x v="0"/>
    <x v="31"/>
    <x v="14"/>
    <n v="250889"/>
    <n v="190248"/>
    <m/>
    <x v="0"/>
  </r>
  <r>
    <x v="10"/>
    <x v="4"/>
    <x v="2"/>
    <x v="0"/>
    <x v="31"/>
    <x v="15"/>
    <n v="250371"/>
    <n v="184523"/>
    <m/>
    <x v="0"/>
  </r>
  <r>
    <x v="10"/>
    <x v="4"/>
    <x v="2"/>
    <x v="0"/>
    <x v="31"/>
    <x v="16"/>
    <n v="249883"/>
    <n v="179402"/>
    <m/>
    <x v="0"/>
  </r>
  <r>
    <x v="10"/>
    <x v="4"/>
    <x v="2"/>
    <x v="0"/>
    <x v="31"/>
    <x v="17"/>
    <n v="249296"/>
    <n v="174391"/>
    <m/>
    <x v="0"/>
  </r>
  <r>
    <x v="10"/>
    <x v="4"/>
    <x v="2"/>
    <x v="0"/>
    <x v="31"/>
    <x v="18"/>
    <n v="248623"/>
    <n v="169855"/>
    <m/>
    <x v="0"/>
  </r>
  <r>
    <x v="10"/>
    <x v="4"/>
    <x v="2"/>
    <x v="0"/>
    <x v="31"/>
    <x v="19"/>
    <n v="247792"/>
    <n v="165425"/>
    <m/>
    <x v="0"/>
  </r>
  <r>
    <x v="10"/>
    <x v="4"/>
    <x v="2"/>
    <x v="0"/>
    <x v="31"/>
    <x v="20"/>
    <n v="247002"/>
    <n v="161514"/>
    <m/>
    <x v="0"/>
  </r>
  <r>
    <x v="10"/>
    <x v="4"/>
    <x v="2"/>
    <x v="0"/>
    <x v="31"/>
    <x v="21"/>
    <n v="246234"/>
    <n v="157729"/>
    <m/>
    <x v="0"/>
  </r>
  <r>
    <x v="10"/>
    <x v="4"/>
    <x v="2"/>
    <x v="0"/>
    <x v="31"/>
    <x v="22"/>
    <n v="245453"/>
    <n v="154314"/>
    <m/>
    <x v="0"/>
  </r>
  <r>
    <x v="10"/>
    <x v="4"/>
    <x v="2"/>
    <x v="0"/>
    <x v="31"/>
    <x v="23"/>
    <n v="244675"/>
    <n v="151136"/>
    <m/>
    <x v="0"/>
  </r>
  <r>
    <x v="10"/>
    <x v="4"/>
    <x v="2"/>
    <x v="0"/>
    <x v="31"/>
    <x v="24"/>
    <n v="243938"/>
    <n v="148035"/>
    <m/>
    <x v="0"/>
  </r>
  <r>
    <x v="10"/>
    <x v="4"/>
    <x v="2"/>
    <x v="0"/>
    <x v="31"/>
    <x v="25"/>
    <n v="243241"/>
    <n v="145287"/>
    <m/>
    <x v="0"/>
  </r>
  <r>
    <x v="10"/>
    <x v="4"/>
    <x v="2"/>
    <x v="0"/>
    <x v="31"/>
    <x v="26"/>
    <n v="242551"/>
    <n v="142688"/>
    <m/>
    <x v="0"/>
  </r>
  <r>
    <x v="10"/>
    <x v="4"/>
    <x v="2"/>
    <x v="0"/>
    <x v="31"/>
    <x v="27"/>
    <n v="241878"/>
    <n v="139988"/>
    <m/>
    <x v="0"/>
  </r>
  <r>
    <x v="10"/>
    <x v="4"/>
    <x v="2"/>
    <x v="0"/>
    <x v="31"/>
    <x v="28"/>
    <n v="241194"/>
    <n v="137465"/>
    <m/>
    <x v="0"/>
  </r>
  <r>
    <x v="10"/>
    <x v="4"/>
    <x v="2"/>
    <x v="0"/>
    <x v="31"/>
    <x v="29"/>
    <n v="240527"/>
    <n v="134997"/>
    <m/>
    <x v="0"/>
  </r>
  <r>
    <x v="10"/>
    <x v="4"/>
    <x v="2"/>
    <x v="0"/>
    <x v="31"/>
    <x v="30"/>
    <n v="239875"/>
    <n v="132579"/>
    <m/>
    <x v="0"/>
  </r>
  <r>
    <x v="10"/>
    <x v="5"/>
    <x v="0"/>
    <x v="0"/>
    <x v="31"/>
    <x v="0"/>
    <n v="5060654"/>
    <n v="12444149"/>
    <m/>
    <x v="0"/>
  </r>
  <r>
    <x v="10"/>
    <x v="5"/>
    <x v="0"/>
    <x v="0"/>
    <x v="31"/>
    <x v="1"/>
    <n v="2777246"/>
    <n v="7197359"/>
    <m/>
    <x v="0"/>
  </r>
  <r>
    <x v="10"/>
    <x v="5"/>
    <x v="0"/>
    <x v="0"/>
    <x v="31"/>
    <x v="2"/>
    <n v="2790206"/>
    <n v="8441100"/>
    <m/>
    <x v="0"/>
  </r>
  <r>
    <x v="10"/>
    <x v="5"/>
    <x v="0"/>
    <x v="0"/>
    <x v="31"/>
    <x v="3"/>
    <n v="2806769"/>
    <n v="5673693"/>
    <m/>
    <x v="0"/>
  </r>
  <r>
    <x v="10"/>
    <x v="5"/>
    <x v="0"/>
    <x v="0"/>
    <x v="31"/>
    <x v="4"/>
    <n v="2820191"/>
    <n v="6029198"/>
    <m/>
    <x v="0"/>
  </r>
  <r>
    <x v="10"/>
    <x v="5"/>
    <x v="0"/>
    <x v="0"/>
    <x v="31"/>
    <x v="5"/>
    <n v="2832705"/>
    <n v="7651769"/>
    <m/>
    <x v="0"/>
  </r>
  <r>
    <x v="10"/>
    <x v="5"/>
    <x v="0"/>
    <x v="0"/>
    <x v="31"/>
    <x v="6"/>
    <n v="2845940"/>
    <n v="7137950"/>
    <m/>
    <x v="0"/>
  </r>
  <r>
    <x v="10"/>
    <x v="5"/>
    <x v="0"/>
    <x v="0"/>
    <x v="31"/>
    <x v="7"/>
    <n v="2859152"/>
    <n v="7136924"/>
    <m/>
    <x v="0"/>
  </r>
  <r>
    <x v="10"/>
    <x v="5"/>
    <x v="0"/>
    <x v="0"/>
    <x v="31"/>
    <x v="8"/>
    <n v="2872014"/>
    <n v="7103872"/>
    <m/>
    <x v="0"/>
  </r>
  <r>
    <x v="10"/>
    <x v="5"/>
    <x v="0"/>
    <x v="0"/>
    <x v="31"/>
    <x v="9"/>
    <n v="2884824"/>
    <n v="7042446"/>
    <m/>
    <x v="0"/>
  </r>
  <r>
    <x v="10"/>
    <x v="5"/>
    <x v="0"/>
    <x v="0"/>
    <x v="31"/>
    <x v="10"/>
    <n v="2897434"/>
    <n v="6967247"/>
    <m/>
    <x v="0"/>
  </r>
  <r>
    <x v="10"/>
    <x v="5"/>
    <x v="0"/>
    <x v="0"/>
    <x v="31"/>
    <x v="11"/>
    <n v="2909526"/>
    <n v="6884897"/>
    <m/>
    <x v="0"/>
  </r>
  <r>
    <x v="10"/>
    <x v="5"/>
    <x v="0"/>
    <x v="0"/>
    <x v="31"/>
    <x v="12"/>
    <n v="2921554"/>
    <n v="6816940"/>
    <m/>
    <x v="0"/>
  </r>
  <r>
    <x v="10"/>
    <x v="5"/>
    <x v="0"/>
    <x v="0"/>
    <x v="31"/>
    <x v="13"/>
    <n v="2933353"/>
    <n v="6760701"/>
    <m/>
    <x v="0"/>
  </r>
  <r>
    <x v="10"/>
    <x v="5"/>
    <x v="0"/>
    <x v="0"/>
    <x v="31"/>
    <x v="14"/>
    <n v="2944847"/>
    <n v="6719029"/>
    <m/>
    <x v="0"/>
  </r>
  <r>
    <x v="10"/>
    <x v="5"/>
    <x v="0"/>
    <x v="0"/>
    <x v="31"/>
    <x v="15"/>
    <n v="2956096"/>
    <n v="6667509"/>
    <m/>
    <x v="0"/>
  </r>
  <r>
    <x v="10"/>
    <x v="5"/>
    <x v="0"/>
    <x v="0"/>
    <x v="31"/>
    <x v="16"/>
    <n v="2967025"/>
    <n v="6607489"/>
    <m/>
    <x v="0"/>
  </r>
  <r>
    <x v="10"/>
    <x v="5"/>
    <x v="0"/>
    <x v="0"/>
    <x v="31"/>
    <x v="17"/>
    <n v="2977755"/>
    <n v="6526247"/>
    <m/>
    <x v="0"/>
  </r>
  <r>
    <x v="10"/>
    <x v="5"/>
    <x v="0"/>
    <x v="0"/>
    <x v="31"/>
    <x v="18"/>
    <n v="2988150"/>
    <n v="6434106"/>
    <m/>
    <x v="0"/>
  </r>
  <r>
    <x v="10"/>
    <x v="5"/>
    <x v="0"/>
    <x v="0"/>
    <x v="31"/>
    <x v="19"/>
    <n v="2998138"/>
    <n v="6329340"/>
    <m/>
    <x v="0"/>
  </r>
  <r>
    <x v="10"/>
    <x v="5"/>
    <x v="0"/>
    <x v="0"/>
    <x v="31"/>
    <x v="20"/>
    <n v="3007780"/>
    <n v="6206774"/>
    <m/>
    <x v="0"/>
  </r>
  <r>
    <x v="10"/>
    <x v="5"/>
    <x v="0"/>
    <x v="0"/>
    <x v="31"/>
    <x v="21"/>
    <n v="3016988"/>
    <n v="6079839"/>
    <m/>
    <x v="0"/>
  </r>
  <r>
    <x v="10"/>
    <x v="5"/>
    <x v="0"/>
    <x v="0"/>
    <x v="31"/>
    <x v="22"/>
    <n v="3025946"/>
    <n v="5940967"/>
    <m/>
    <x v="0"/>
  </r>
  <r>
    <x v="10"/>
    <x v="5"/>
    <x v="0"/>
    <x v="0"/>
    <x v="31"/>
    <x v="23"/>
    <n v="3034534"/>
    <n v="5799129"/>
    <m/>
    <x v="0"/>
  </r>
  <r>
    <x v="10"/>
    <x v="5"/>
    <x v="0"/>
    <x v="0"/>
    <x v="31"/>
    <x v="24"/>
    <n v="3042782"/>
    <n v="5652595"/>
    <m/>
    <x v="0"/>
  </r>
  <r>
    <x v="10"/>
    <x v="5"/>
    <x v="0"/>
    <x v="0"/>
    <x v="31"/>
    <x v="25"/>
    <n v="3051062"/>
    <n v="5514137"/>
    <m/>
    <x v="0"/>
  </r>
  <r>
    <x v="10"/>
    <x v="5"/>
    <x v="0"/>
    <x v="0"/>
    <x v="31"/>
    <x v="26"/>
    <n v="3059460"/>
    <n v="5377560"/>
    <m/>
    <x v="0"/>
  </r>
  <r>
    <x v="10"/>
    <x v="5"/>
    <x v="0"/>
    <x v="0"/>
    <x v="31"/>
    <x v="27"/>
    <n v="3067760"/>
    <n v="5247452"/>
    <m/>
    <x v="0"/>
  </r>
  <r>
    <x v="10"/>
    <x v="5"/>
    <x v="0"/>
    <x v="0"/>
    <x v="31"/>
    <x v="28"/>
    <n v="3076001"/>
    <n v="5121043"/>
    <m/>
    <x v="0"/>
  </r>
  <r>
    <x v="10"/>
    <x v="5"/>
    <x v="0"/>
    <x v="0"/>
    <x v="31"/>
    <x v="29"/>
    <n v="3084208"/>
    <n v="5006693"/>
    <m/>
    <x v="0"/>
  </r>
  <r>
    <x v="10"/>
    <x v="5"/>
    <x v="0"/>
    <x v="0"/>
    <x v="31"/>
    <x v="30"/>
    <n v="3092429"/>
    <n v="4901317"/>
    <m/>
    <x v="0"/>
  </r>
  <r>
    <x v="10"/>
    <x v="5"/>
    <x v="1"/>
    <x v="0"/>
    <x v="31"/>
    <x v="0"/>
    <n v="1111437"/>
    <n v="727991"/>
    <m/>
    <x v="0"/>
  </r>
  <r>
    <x v="10"/>
    <x v="5"/>
    <x v="1"/>
    <x v="0"/>
    <x v="31"/>
    <x v="1"/>
    <n v="227433"/>
    <n v="157498"/>
    <m/>
    <x v="0"/>
  </r>
  <r>
    <x v="10"/>
    <x v="5"/>
    <x v="1"/>
    <x v="0"/>
    <x v="31"/>
    <x v="2"/>
    <n v="230484"/>
    <n v="185919"/>
    <m/>
    <x v="0"/>
  </r>
  <r>
    <x v="10"/>
    <x v="5"/>
    <x v="1"/>
    <x v="0"/>
    <x v="31"/>
    <x v="3"/>
    <n v="233709"/>
    <n v="125417"/>
    <m/>
    <x v="0"/>
  </r>
  <r>
    <x v="10"/>
    <x v="5"/>
    <x v="1"/>
    <x v="0"/>
    <x v="31"/>
    <x v="4"/>
    <n v="235977"/>
    <n v="133314"/>
    <m/>
    <x v="0"/>
  </r>
  <r>
    <x v="10"/>
    <x v="5"/>
    <x v="1"/>
    <x v="0"/>
    <x v="31"/>
    <x v="5"/>
    <n v="238191"/>
    <n v="169331"/>
    <m/>
    <x v="0"/>
  </r>
  <r>
    <x v="10"/>
    <x v="5"/>
    <x v="1"/>
    <x v="0"/>
    <x v="31"/>
    <x v="6"/>
    <n v="240408"/>
    <n v="158254"/>
    <m/>
    <x v="0"/>
  </r>
  <r>
    <x v="10"/>
    <x v="5"/>
    <x v="1"/>
    <x v="0"/>
    <x v="31"/>
    <x v="7"/>
    <n v="242642"/>
    <n v="158243"/>
    <m/>
    <x v="0"/>
  </r>
  <r>
    <x v="10"/>
    <x v="5"/>
    <x v="1"/>
    <x v="0"/>
    <x v="31"/>
    <x v="8"/>
    <n v="244825"/>
    <n v="157516"/>
    <m/>
    <x v="0"/>
  </r>
  <r>
    <x v="10"/>
    <x v="5"/>
    <x v="1"/>
    <x v="0"/>
    <x v="31"/>
    <x v="9"/>
    <n v="247002"/>
    <n v="156140"/>
    <m/>
    <x v="0"/>
  </r>
  <r>
    <x v="10"/>
    <x v="5"/>
    <x v="1"/>
    <x v="0"/>
    <x v="31"/>
    <x v="10"/>
    <n v="249268"/>
    <n v="154449"/>
    <m/>
    <x v="0"/>
  </r>
  <r>
    <x v="10"/>
    <x v="5"/>
    <x v="1"/>
    <x v="0"/>
    <x v="31"/>
    <x v="11"/>
    <n v="251707"/>
    <n v="152621"/>
    <m/>
    <x v="0"/>
  </r>
  <r>
    <x v="10"/>
    <x v="5"/>
    <x v="1"/>
    <x v="0"/>
    <x v="31"/>
    <x v="12"/>
    <n v="254134"/>
    <n v="151030"/>
    <m/>
    <x v="0"/>
  </r>
  <r>
    <x v="10"/>
    <x v="5"/>
    <x v="1"/>
    <x v="0"/>
    <x v="31"/>
    <x v="13"/>
    <n v="256508"/>
    <n v="149743"/>
    <m/>
    <x v="0"/>
  </r>
  <r>
    <x v="10"/>
    <x v="5"/>
    <x v="1"/>
    <x v="0"/>
    <x v="31"/>
    <x v="14"/>
    <n v="258793"/>
    <n v="148821"/>
    <m/>
    <x v="0"/>
  </r>
  <r>
    <x v="10"/>
    <x v="5"/>
    <x v="1"/>
    <x v="0"/>
    <x v="31"/>
    <x v="15"/>
    <n v="261008"/>
    <n v="147764"/>
    <m/>
    <x v="0"/>
  </r>
  <r>
    <x v="10"/>
    <x v="5"/>
    <x v="1"/>
    <x v="0"/>
    <x v="31"/>
    <x v="16"/>
    <n v="263163"/>
    <n v="146662"/>
    <m/>
    <x v="0"/>
  </r>
  <r>
    <x v="10"/>
    <x v="5"/>
    <x v="1"/>
    <x v="0"/>
    <x v="31"/>
    <x v="17"/>
    <n v="265075"/>
    <n v="145184"/>
    <m/>
    <x v="0"/>
  </r>
  <r>
    <x v="10"/>
    <x v="5"/>
    <x v="1"/>
    <x v="0"/>
    <x v="31"/>
    <x v="18"/>
    <n v="266843"/>
    <n v="143682"/>
    <m/>
    <x v="0"/>
  </r>
  <r>
    <x v="10"/>
    <x v="5"/>
    <x v="1"/>
    <x v="0"/>
    <x v="31"/>
    <x v="19"/>
    <n v="268489"/>
    <n v="142118"/>
    <m/>
    <x v="0"/>
  </r>
  <r>
    <x v="10"/>
    <x v="5"/>
    <x v="1"/>
    <x v="0"/>
    <x v="31"/>
    <x v="20"/>
    <n v="270031"/>
    <n v="140337"/>
    <m/>
    <x v="0"/>
  </r>
  <r>
    <x v="10"/>
    <x v="5"/>
    <x v="1"/>
    <x v="0"/>
    <x v="31"/>
    <x v="21"/>
    <n v="271450"/>
    <n v="138585"/>
    <m/>
    <x v="0"/>
  </r>
  <r>
    <x v="10"/>
    <x v="5"/>
    <x v="1"/>
    <x v="0"/>
    <x v="31"/>
    <x v="22"/>
    <n v="272774"/>
    <n v="136670"/>
    <m/>
    <x v="0"/>
  </r>
  <r>
    <x v="10"/>
    <x v="5"/>
    <x v="1"/>
    <x v="0"/>
    <x v="31"/>
    <x v="23"/>
    <n v="274057"/>
    <n v="134823"/>
    <m/>
    <x v="0"/>
  </r>
  <r>
    <x v="10"/>
    <x v="5"/>
    <x v="1"/>
    <x v="0"/>
    <x v="31"/>
    <x v="24"/>
    <n v="275344"/>
    <n v="133014"/>
    <m/>
    <x v="0"/>
  </r>
  <r>
    <x v="10"/>
    <x v="5"/>
    <x v="1"/>
    <x v="0"/>
    <x v="31"/>
    <x v="25"/>
    <n v="276637"/>
    <n v="131491"/>
    <m/>
    <x v="0"/>
  </r>
  <r>
    <x v="10"/>
    <x v="5"/>
    <x v="1"/>
    <x v="0"/>
    <x v="31"/>
    <x v="26"/>
    <n v="277932"/>
    <n v="130053"/>
    <m/>
    <x v="0"/>
  </r>
  <r>
    <x v="10"/>
    <x v="5"/>
    <x v="1"/>
    <x v="0"/>
    <x v="31"/>
    <x v="27"/>
    <n v="279220"/>
    <n v="128762"/>
    <m/>
    <x v="0"/>
  </r>
  <r>
    <x v="10"/>
    <x v="5"/>
    <x v="1"/>
    <x v="0"/>
    <x v="31"/>
    <x v="28"/>
    <n v="280507"/>
    <n v="127471"/>
    <m/>
    <x v="0"/>
  </r>
  <r>
    <x v="10"/>
    <x v="5"/>
    <x v="1"/>
    <x v="0"/>
    <x v="31"/>
    <x v="29"/>
    <n v="281794"/>
    <n v="126370"/>
    <m/>
    <x v="0"/>
  </r>
  <r>
    <x v="10"/>
    <x v="5"/>
    <x v="1"/>
    <x v="0"/>
    <x v="31"/>
    <x v="30"/>
    <n v="283084"/>
    <n v="125381"/>
    <m/>
    <x v="0"/>
  </r>
  <r>
    <x v="10"/>
    <x v="5"/>
    <x v="2"/>
    <x v="0"/>
    <x v="31"/>
    <x v="0"/>
    <n v="654483"/>
    <n v="723858"/>
    <m/>
    <x v="0"/>
  </r>
  <r>
    <x v="10"/>
    <x v="5"/>
    <x v="2"/>
    <x v="0"/>
    <x v="31"/>
    <x v="1"/>
    <n v="141104"/>
    <n v="163765"/>
    <m/>
    <x v="0"/>
  </r>
  <r>
    <x v="10"/>
    <x v="5"/>
    <x v="2"/>
    <x v="0"/>
    <x v="31"/>
    <x v="2"/>
    <n v="139338"/>
    <n v="184835"/>
    <m/>
    <x v="0"/>
  </r>
  <r>
    <x v="10"/>
    <x v="5"/>
    <x v="2"/>
    <x v="0"/>
    <x v="31"/>
    <x v="3"/>
    <n v="137578"/>
    <n v="120370"/>
    <m/>
    <x v="0"/>
  </r>
  <r>
    <x v="10"/>
    <x v="5"/>
    <x v="2"/>
    <x v="0"/>
    <x v="31"/>
    <x v="4"/>
    <n v="135912"/>
    <n v="124179"/>
    <m/>
    <x v="0"/>
  </r>
  <r>
    <x v="10"/>
    <x v="5"/>
    <x v="2"/>
    <x v="0"/>
    <x v="31"/>
    <x v="5"/>
    <n v="134177"/>
    <n v="153108"/>
    <m/>
    <x v="0"/>
  </r>
  <r>
    <x v="10"/>
    <x v="5"/>
    <x v="2"/>
    <x v="0"/>
    <x v="31"/>
    <x v="6"/>
    <n v="132674"/>
    <n v="138733"/>
    <m/>
    <x v="0"/>
  </r>
  <r>
    <x v="10"/>
    <x v="5"/>
    <x v="2"/>
    <x v="0"/>
    <x v="31"/>
    <x v="7"/>
    <n v="131428"/>
    <n v="134982"/>
    <m/>
    <x v="0"/>
  </r>
  <r>
    <x v="10"/>
    <x v="5"/>
    <x v="2"/>
    <x v="0"/>
    <x v="31"/>
    <x v="8"/>
    <n v="130237"/>
    <n v="130750"/>
    <m/>
    <x v="0"/>
  </r>
  <r>
    <x v="10"/>
    <x v="5"/>
    <x v="2"/>
    <x v="0"/>
    <x v="31"/>
    <x v="9"/>
    <n v="129033"/>
    <n v="126043"/>
    <m/>
    <x v="0"/>
  </r>
  <r>
    <x v="10"/>
    <x v="5"/>
    <x v="2"/>
    <x v="0"/>
    <x v="31"/>
    <x v="10"/>
    <n v="127611"/>
    <n v="120994"/>
    <m/>
    <x v="0"/>
  </r>
  <r>
    <x v="10"/>
    <x v="5"/>
    <x v="2"/>
    <x v="0"/>
    <x v="31"/>
    <x v="11"/>
    <n v="126166"/>
    <n v="115921"/>
    <m/>
    <x v="0"/>
  </r>
  <r>
    <x v="10"/>
    <x v="5"/>
    <x v="2"/>
    <x v="0"/>
    <x v="31"/>
    <x v="12"/>
    <n v="124745"/>
    <n v="111143"/>
    <m/>
    <x v="0"/>
  </r>
  <r>
    <x v="10"/>
    <x v="5"/>
    <x v="2"/>
    <x v="0"/>
    <x v="31"/>
    <x v="13"/>
    <n v="123341"/>
    <n v="106702"/>
    <m/>
    <x v="0"/>
  </r>
  <r>
    <x v="10"/>
    <x v="5"/>
    <x v="2"/>
    <x v="0"/>
    <x v="31"/>
    <x v="14"/>
    <n v="121956"/>
    <n v="102760"/>
    <m/>
    <x v="0"/>
  </r>
  <r>
    <x v="10"/>
    <x v="5"/>
    <x v="2"/>
    <x v="0"/>
    <x v="31"/>
    <x v="15"/>
    <n v="120596"/>
    <n v="99105"/>
    <m/>
    <x v="0"/>
  </r>
  <r>
    <x v="10"/>
    <x v="5"/>
    <x v="2"/>
    <x v="0"/>
    <x v="31"/>
    <x v="16"/>
    <n v="119261"/>
    <n v="95824"/>
    <m/>
    <x v="0"/>
  </r>
  <r>
    <x v="10"/>
    <x v="5"/>
    <x v="2"/>
    <x v="0"/>
    <x v="31"/>
    <x v="17"/>
    <n v="117925"/>
    <n v="92757"/>
    <m/>
    <x v="0"/>
  </r>
  <r>
    <x v="10"/>
    <x v="5"/>
    <x v="2"/>
    <x v="0"/>
    <x v="31"/>
    <x v="18"/>
    <n v="116591"/>
    <n v="90088"/>
    <m/>
    <x v="0"/>
  </r>
  <r>
    <x v="10"/>
    <x v="5"/>
    <x v="2"/>
    <x v="0"/>
    <x v="31"/>
    <x v="19"/>
    <n v="115245"/>
    <n v="87737"/>
    <m/>
    <x v="0"/>
  </r>
  <r>
    <x v="10"/>
    <x v="5"/>
    <x v="2"/>
    <x v="0"/>
    <x v="31"/>
    <x v="20"/>
    <n v="113927"/>
    <n v="85565"/>
    <m/>
    <x v="0"/>
  </r>
  <r>
    <x v="10"/>
    <x v="5"/>
    <x v="2"/>
    <x v="0"/>
    <x v="31"/>
    <x v="21"/>
    <n v="112632"/>
    <n v="83554"/>
    <m/>
    <x v="0"/>
  </r>
  <r>
    <x v="10"/>
    <x v="5"/>
    <x v="2"/>
    <x v="0"/>
    <x v="31"/>
    <x v="22"/>
    <n v="111353"/>
    <n v="81498"/>
    <m/>
    <x v="0"/>
  </r>
  <r>
    <x v="10"/>
    <x v="5"/>
    <x v="2"/>
    <x v="0"/>
    <x v="31"/>
    <x v="23"/>
    <n v="110094"/>
    <n v="79535"/>
    <m/>
    <x v="0"/>
  </r>
  <r>
    <x v="10"/>
    <x v="5"/>
    <x v="2"/>
    <x v="0"/>
    <x v="31"/>
    <x v="24"/>
    <n v="108862"/>
    <n v="77582"/>
    <m/>
    <x v="0"/>
  </r>
  <r>
    <x v="10"/>
    <x v="5"/>
    <x v="2"/>
    <x v="0"/>
    <x v="31"/>
    <x v="25"/>
    <n v="107658"/>
    <n v="75791"/>
    <m/>
    <x v="0"/>
  </r>
  <r>
    <x v="10"/>
    <x v="5"/>
    <x v="2"/>
    <x v="0"/>
    <x v="31"/>
    <x v="26"/>
    <n v="106473"/>
    <n v="74064"/>
    <m/>
    <x v="0"/>
  </r>
  <r>
    <x v="10"/>
    <x v="5"/>
    <x v="2"/>
    <x v="0"/>
    <x v="31"/>
    <x v="27"/>
    <n v="105311"/>
    <n v="72448"/>
    <m/>
    <x v="0"/>
  </r>
  <r>
    <x v="10"/>
    <x v="5"/>
    <x v="2"/>
    <x v="0"/>
    <x v="31"/>
    <x v="28"/>
    <n v="104165"/>
    <n v="70845"/>
    <m/>
    <x v="0"/>
  </r>
  <r>
    <x v="10"/>
    <x v="5"/>
    <x v="2"/>
    <x v="0"/>
    <x v="31"/>
    <x v="29"/>
    <n v="103041"/>
    <n v="69368"/>
    <m/>
    <x v="0"/>
  </r>
  <r>
    <x v="10"/>
    <x v="5"/>
    <x v="2"/>
    <x v="0"/>
    <x v="31"/>
    <x v="30"/>
    <n v="101938"/>
    <n v="67966"/>
    <m/>
    <x v="0"/>
  </r>
  <r>
    <x v="10"/>
    <x v="6"/>
    <x v="0"/>
    <x v="0"/>
    <x v="31"/>
    <x v="0"/>
    <n v="9385100"/>
    <n v="29534910"/>
    <m/>
    <x v="0"/>
  </r>
  <r>
    <x v="10"/>
    <x v="6"/>
    <x v="0"/>
    <x v="0"/>
    <x v="31"/>
    <x v="1"/>
    <n v="5985748"/>
    <n v="20536892"/>
    <m/>
    <x v="0"/>
  </r>
  <r>
    <x v="10"/>
    <x v="6"/>
    <x v="0"/>
    <x v="0"/>
    <x v="31"/>
    <x v="2"/>
    <n v="6076082"/>
    <n v="27161204"/>
    <m/>
    <x v="0"/>
  </r>
  <r>
    <x v="10"/>
    <x v="6"/>
    <x v="0"/>
    <x v="0"/>
    <x v="31"/>
    <x v="3"/>
    <n v="6166390"/>
    <n v="16669037"/>
    <m/>
    <x v="0"/>
  </r>
  <r>
    <x v="10"/>
    <x v="6"/>
    <x v="0"/>
    <x v="0"/>
    <x v="31"/>
    <x v="4"/>
    <n v="6258404"/>
    <n v="15318445"/>
    <m/>
    <x v="0"/>
  </r>
  <r>
    <x v="10"/>
    <x v="6"/>
    <x v="0"/>
    <x v="0"/>
    <x v="31"/>
    <x v="5"/>
    <n v="6352172"/>
    <n v="22502700"/>
    <m/>
    <x v="0"/>
  </r>
  <r>
    <x v="10"/>
    <x v="6"/>
    <x v="0"/>
    <x v="0"/>
    <x v="31"/>
    <x v="6"/>
    <n v="6447292"/>
    <n v="21340686"/>
    <m/>
    <x v="0"/>
  </r>
  <r>
    <x v="10"/>
    <x v="6"/>
    <x v="0"/>
    <x v="0"/>
    <x v="31"/>
    <x v="7"/>
    <n v="6542525"/>
    <n v="21631444"/>
    <m/>
    <x v="0"/>
  </r>
  <r>
    <x v="10"/>
    <x v="6"/>
    <x v="0"/>
    <x v="0"/>
    <x v="31"/>
    <x v="8"/>
    <n v="6636054"/>
    <n v="21767714"/>
    <m/>
    <x v="0"/>
  </r>
  <r>
    <x v="10"/>
    <x v="6"/>
    <x v="0"/>
    <x v="0"/>
    <x v="31"/>
    <x v="9"/>
    <n v="6729683"/>
    <n v="21810644"/>
    <m/>
    <x v="0"/>
  </r>
  <r>
    <x v="10"/>
    <x v="6"/>
    <x v="0"/>
    <x v="0"/>
    <x v="31"/>
    <x v="10"/>
    <n v="6823056"/>
    <n v="21815538"/>
    <m/>
    <x v="0"/>
  </r>
  <r>
    <x v="10"/>
    <x v="6"/>
    <x v="0"/>
    <x v="0"/>
    <x v="31"/>
    <x v="11"/>
    <n v="6914335"/>
    <n v="21765832"/>
    <m/>
    <x v="0"/>
  </r>
  <r>
    <x v="10"/>
    <x v="6"/>
    <x v="0"/>
    <x v="0"/>
    <x v="31"/>
    <x v="12"/>
    <n v="7005234"/>
    <n v="21733412"/>
    <m/>
    <x v="0"/>
  </r>
  <r>
    <x v="10"/>
    <x v="6"/>
    <x v="0"/>
    <x v="0"/>
    <x v="31"/>
    <x v="13"/>
    <n v="7094664"/>
    <n v="21757274"/>
    <m/>
    <x v="0"/>
  </r>
  <r>
    <x v="10"/>
    <x v="6"/>
    <x v="0"/>
    <x v="0"/>
    <x v="31"/>
    <x v="14"/>
    <n v="7181964"/>
    <n v="21786980"/>
    <m/>
    <x v="0"/>
  </r>
  <r>
    <x v="10"/>
    <x v="6"/>
    <x v="0"/>
    <x v="0"/>
    <x v="31"/>
    <x v="15"/>
    <n v="7267288"/>
    <n v="21815978"/>
    <m/>
    <x v="0"/>
  </r>
  <r>
    <x v="10"/>
    <x v="6"/>
    <x v="0"/>
    <x v="0"/>
    <x v="31"/>
    <x v="16"/>
    <n v="7350237"/>
    <n v="21763346"/>
    <m/>
    <x v="0"/>
  </r>
  <r>
    <x v="10"/>
    <x v="6"/>
    <x v="0"/>
    <x v="0"/>
    <x v="31"/>
    <x v="17"/>
    <n v="7431516"/>
    <n v="21668358"/>
    <m/>
    <x v="0"/>
  </r>
  <r>
    <x v="10"/>
    <x v="6"/>
    <x v="0"/>
    <x v="0"/>
    <x v="31"/>
    <x v="18"/>
    <n v="7510372"/>
    <n v="21491762"/>
    <m/>
    <x v="0"/>
  </r>
  <r>
    <x v="10"/>
    <x v="6"/>
    <x v="0"/>
    <x v="0"/>
    <x v="31"/>
    <x v="19"/>
    <n v="7585918"/>
    <n v="21287576"/>
    <m/>
    <x v="0"/>
  </r>
  <r>
    <x v="10"/>
    <x v="6"/>
    <x v="0"/>
    <x v="0"/>
    <x v="31"/>
    <x v="20"/>
    <n v="7658646"/>
    <n v="21028918"/>
    <m/>
    <x v="0"/>
  </r>
  <r>
    <x v="10"/>
    <x v="6"/>
    <x v="0"/>
    <x v="0"/>
    <x v="31"/>
    <x v="21"/>
    <n v="7728070"/>
    <n v="20699720"/>
    <m/>
    <x v="0"/>
  </r>
  <r>
    <x v="10"/>
    <x v="6"/>
    <x v="0"/>
    <x v="0"/>
    <x v="31"/>
    <x v="22"/>
    <n v="7795542"/>
    <n v="20360754"/>
    <m/>
    <x v="0"/>
  </r>
  <r>
    <x v="10"/>
    <x v="6"/>
    <x v="0"/>
    <x v="0"/>
    <x v="31"/>
    <x v="23"/>
    <n v="7860120"/>
    <n v="19993864"/>
    <m/>
    <x v="0"/>
  </r>
  <r>
    <x v="10"/>
    <x v="6"/>
    <x v="0"/>
    <x v="0"/>
    <x v="31"/>
    <x v="24"/>
    <n v="7922086"/>
    <n v="19593668"/>
    <m/>
    <x v="0"/>
  </r>
  <r>
    <x v="10"/>
    <x v="6"/>
    <x v="0"/>
    <x v="0"/>
    <x v="31"/>
    <x v="25"/>
    <n v="7983906"/>
    <n v="19216628"/>
    <m/>
    <x v="0"/>
  </r>
  <r>
    <x v="10"/>
    <x v="6"/>
    <x v="0"/>
    <x v="0"/>
    <x v="31"/>
    <x v="26"/>
    <n v="8046083"/>
    <n v="18847750"/>
    <m/>
    <x v="0"/>
  </r>
  <r>
    <x v="10"/>
    <x v="6"/>
    <x v="0"/>
    <x v="0"/>
    <x v="31"/>
    <x v="27"/>
    <n v="8107893"/>
    <n v="18466592"/>
    <m/>
    <x v="0"/>
  </r>
  <r>
    <x v="10"/>
    <x v="6"/>
    <x v="0"/>
    <x v="0"/>
    <x v="31"/>
    <x v="28"/>
    <n v="8169460"/>
    <n v="18133698"/>
    <m/>
    <x v="0"/>
  </r>
  <r>
    <x v="10"/>
    <x v="6"/>
    <x v="0"/>
    <x v="0"/>
    <x v="31"/>
    <x v="29"/>
    <n v="8230834"/>
    <n v="17825090"/>
    <m/>
    <x v="0"/>
  </r>
  <r>
    <x v="10"/>
    <x v="6"/>
    <x v="0"/>
    <x v="0"/>
    <x v="31"/>
    <x v="30"/>
    <n v="8292304"/>
    <n v="17541928"/>
    <m/>
    <x v="0"/>
  </r>
  <r>
    <x v="10"/>
    <x v="6"/>
    <x v="1"/>
    <x v="0"/>
    <x v="31"/>
    <x v="0"/>
    <n v="2936248"/>
    <n v="2586834"/>
    <m/>
    <x v="0"/>
  </r>
  <r>
    <x v="10"/>
    <x v="6"/>
    <x v="1"/>
    <x v="0"/>
    <x v="31"/>
    <x v="1"/>
    <n v="432974"/>
    <n v="416933"/>
    <m/>
    <x v="0"/>
  </r>
  <r>
    <x v="10"/>
    <x v="6"/>
    <x v="1"/>
    <x v="0"/>
    <x v="31"/>
    <x v="2"/>
    <n v="442879"/>
    <n v="548543"/>
    <m/>
    <x v="0"/>
  </r>
  <r>
    <x v="10"/>
    <x v="6"/>
    <x v="1"/>
    <x v="0"/>
    <x v="31"/>
    <x v="3"/>
    <n v="452717"/>
    <n v="334891"/>
    <m/>
    <x v="0"/>
  </r>
  <r>
    <x v="10"/>
    <x v="6"/>
    <x v="1"/>
    <x v="0"/>
    <x v="31"/>
    <x v="4"/>
    <n v="459611"/>
    <n v="304238"/>
    <m/>
    <x v="0"/>
  </r>
  <r>
    <x v="10"/>
    <x v="6"/>
    <x v="1"/>
    <x v="0"/>
    <x v="31"/>
    <x v="5"/>
    <n v="468388"/>
    <n v="443304"/>
    <m/>
    <x v="0"/>
  </r>
  <r>
    <x v="10"/>
    <x v="6"/>
    <x v="1"/>
    <x v="0"/>
    <x v="31"/>
    <x v="6"/>
    <n v="477151"/>
    <n v="417836"/>
    <m/>
    <x v="0"/>
  </r>
  <r>
    <x v="10"/>
    <x v="6"/>
    <x v="1"/>
    <x v="0"/>
    <x v="31"/>
    <x v="7"/>
    <n v="485968"/>
    <n v="419940"/>
    <m/>
    <x v="0"/>
  </r>
  <r>
    <x v="10"/>
    <x v="6"/>
    <x v="1"/>
    <x v="0"/>
    <x v="31"/>
    <x v="8"/>
    <n v="494589"/>
    <n v="418784"/>
    <m/>
    <x v="0"/>
  </r>
  <r>
    <x v="10"/>
    <x v="6"/>
    <x v="1"/>
    <x v="0"/>
    <x v="31"/>
    <x v="9"/>
    <n v="503111"/>
    <n v="415508"/>
    <m/>
    <x v="0"/>
  </r>
  <r>
    <x v="10"/>
    <x v="6"/>
    <x v="1"/>
    <x v="0"/>
    <x v="31"/>
    <x v="10"/>
    <n v="511922"/>
    <n v="411763"/>
    <m/>
    <x v="0"/>
  </r>
  <r>
    <x v="10"/>
    <x v="6"/>
    <x v="1"/>
    <x v="0"/>
    <x v="31"/>
    <x v="11"/>
    <n v="521355"/>
    <n v="407496"/>
    <m/>
    <x v="0"/>
  </r>
  <r>
    <x v="10"/>
    <x v="6"/>
    <x v="1"/>
    <x v="0"/>
    <x v="31"/>
    <x v="12"/>
    <n v="530699"/>
    <n v="403542"/>
    <m/>
    <x v="0"/>
  </r>
  <r>
    <x v="10"/>
    <x v="6"/>
    <x v="1"/>
    <x v="0"/>
    <x v="31"/>
    <x v="13"/>
    <n v="539802"/>
    <n v="401009"/>
    <m/>
    <x v="0"/>
  </r>
  <r>
    <x v="10"/>
    <x v="6"/>
    <x v="1"/>
    <x v="0"/>
    <x v="31"/>
    <x v="14"/>
    <n v="548534"/>
    <n v="399015"/>
    <m/>
    <x v="0"/>
  </r>
  <r>
    <x v="10"/>
    <x v="6"/>
    <x v="1"/>
    <x v="0"/>
    <x v="31"/>
    <x v="15"/>
    <n v="556981"/>
    <n v="397679"/>
    <m/>
    <x v="0"/>
  </r>
  <r>
    <x v="10"/>
    <x v="6"/>
    <x v="1"/>
    <x v="0"/>
    <x v="31"/>
    <x v="16"/>
    <n v="565180"/>
    <n v="395826"/>
    <m/>
    <x v="0"/>
  </r>
  <r>
    <x v="10"/>
    <x v="6"/>
    <x v="1"/>
    <x v="0"/>
    <x v="31"/>
    <x v="17"/>
    <n v="572438"/>
    <n v="393897"/>
    <m/>
    <x v="0"/>
  </r>
  <r>
    <x v="10"/>
    <x v="6"/>
    <x v="1"/>
    <x v="0"/>
    <x v="31"/>
    <x v="18"/>
    <n v="579143"/>
    <n v="391637"/>
    <m/>
    <x v="0"/>
  </r>
  <r>
    <x v="10"/>
    <x v="6"/>
    <x v="1"/>
    <x v="0"/>
    <x v="31"/>
    <x v="19"/>
    <n v="585377"/>
    <n v="390168"/>
    <m/>
    <x v="0"/>
  </r>
  <r>
    <x v="10"/>
    <x v="6"/>
    <x v="1"/>
    <x v="0"/>
    <x v="31"/>
    <x v="20"/>
    <n v="591208"/>
    <n v="388863"/>
    <m/>
    <x v="0"/>
  </r>
  <r>
    <x v="10"/>
    <x v="6"/>
    <x v="1"/>
    <x v="0"/>
    <x v="31"/>
    <x v="21"/>
    <n v="596570"/>
    <n v="387114"/>
    <m/>
    <x v="0"/>
  </r>
  <r>
    <x v="10"/>
    <x v="6"/>
    <x v="1"/>
    <x v="0"/>
    <x v="31"/>
    <x v="22"/>
    <n v="601566"/>
    <n v="385945"/>
    <m/>
    <x v="0"/>
  </r>
  <r>
    <x v="10"/>
    <x v="6"/>
    <x v="1"/>
    <x v="0"/>
    <x v="31"/>
    <x v="23"/>
    <n v="606401"/>
    <n v="385191"/>
    <m/>
    <x v="0"/>
  </r>
  <r>
    <x v="10"/>
    <x v="6"/>
    <x v="1"/>
    <x v="0"/>
    <x v="31"/>
    <x v="24"/>
    <n v="611251"/>
    <n v="384452"/>
    <m/>
    <x v="0"/>
  </r>
  <r>
    <x v="10"/>
    <x v="6"/>
    <x v="1"/>
    <x v="0"/>
    <x v="31"/>
    <x v="25"/>
    <n v="616118"/>
    <n v="384552"/>
    <m/>
    <x v="0"/>
  </r>
  <r>
    <x v="10"/>
    <x v="6"/>
    <x v="1"/>
    <x v="0"/>
    <x v="31"/>
    <x v="26"/>
    <n v="620994"/>
    <n v="384950"/>
    <m/>
    <x v="0"/>
  </r>
  <r>
    <x v="10"/>
    <x v="6"/>
    <x v="1"/>
    <x v="0"/>
    <x v="31"/>
    <x v="27"/>
    <n v="625837"/>
    <n v="385005"/>
    <m/>
    <x v="0"/>
  </r>
  <r>
    <x v="10"/>
    <x v="6"/>
    <x v="1"/>
    <x v="0"/>
    <x v="31"/>
    <x v="28"/>
    <n v="630674"/>
    <n v="385659"/>
    <m/>
    <x v="0"/>
  </r>
  <r>
    <x v="10"/>
    <x v="6"/>
    <x v="1"/>
    <x v="0"/>
    <x v="31"/>
    <x v="29"/>
    <n v="635505"/>
    <n v="386355"/>
    <m/>
    <x v="0"/>
  </r>
  <r>
    <x v="10"/>
    <x v="6"/>
    <x v="1"/>
    <x v="0"/>
    <x v="31"/>
    <x v="30"/>
    <n v="640345"/>
    <n v="387079"/>
    <m/>
    <x v="0"/>
  </r>
  <r>
    <x v="10"/>
    <x v="6"/>
    <x v="2"/>
    <x v="0"/>
    <x v="31"/>
    <x v="0"/>
    <n v="901834"/>
    <n v="1104746"/>
    <m/>
    <x v="0"/>
  </r>
  <r>
    <x v="10"/>
    <x v="6"/>
    <x v="2"/>
    <x v="0"/>
    <x v="31"/>
    <x v="1"/>
    <n v="262211"/>
    <n v="350726"/>
    <m/>
    <x v="0"/>
  </r>
  <r>
    <x v="10"/>
    <x v="6"/>
    <x v="2"/>
    <x v="0"/>
    <x v="31"/>
    <x v="2"/>
    <n v="260673"/>
    <n v="448133"/>
    <m/>
    <x v="0"/>
  </r>
  <r>
    <x v="10"/>
    <x v="6"/>
    <x v="2"/>
    <x v="0"/>
    <x v="31"/>
    <x v="3"/>
    <n v="258861"/>
    <n v="265858"/>
    <m/>
    <x v="0"/>
  </r>
  <r>
    <x v="10"/>
    <x v="6"/>
    <x v="2"/>
    <x v="0"/>
    <x v="31"/>
    <x v="4"/>
    <n v="257323"/>
    <n v="236622"/>
    <m/>
    <x v="0"/>
  </r>
  <r>
    <x v="10"/>
    <x v="6"/>
    <x v="2"/>
    <x v="0"/>
    <x v="31"/>
    <x v="5"/>
    <n v="256138"/>
    <n v="336923"/>
    <m/>
    <x v="0"/>
  </r>
  <r>
    <x v="10"/>
    <x v="6"/>
    <x v="2"/>
    <x v="0"/>
    <x v="31"/>
    <x v="6"/>
    <n v="255888"/>
    <n v="309674"/>
    <m/>
    <x v="0"/>
  </r>
  <r>
    <x v="10"/>
    <x v="6"/>
    <x v="2"/>
    <x v="0"/>
    <x v="31"/>
    <x v="7"/>
    <n v="256739"/>
    <n v="305517"/>
    <m/>
    <x v="0"/>
  </r>
  <r>
    <x v="10"/>
    <x v="6"/>
    <x v="2"/>
    <x v="0"/>
    <x v="31"/>
    <x v="8"/>
    <n v="257743"/>
    <n v="299640"/>
    <m/>
    <x v="0"/>
  </r>
  <r>
    <x v="10"/>
    <x v="6"/>
    <x v="2"/>
    <x v="0"/>
    <x v="31"/>
    <x v="9"/>
    <n v="258546"/>
    <n v="292514"/>
    <m/>
    <x v="0"/>
  </r>
  <r>
    <x v="10"/>
    <x v="6"/>
    <x v="2"/>
    <x v="0"/>
    <x v="31"/>
    <x v="10"/>
    <n v="258175"/>
    <n v="283902"/>
    <m/>
    <x v="0"/>
  </r>
  <r>
    <x v="10"/>
    <x v="6"/>
    <x v="2"/>
    <x v="0"/>
    <x v="31"/>
    <x v="11"/>
    <n v="257595"/>
    <n v="274672"/>
    <m/>
    <x v="0"/>
  </r>
  <r>
    <x v="10"/>
    <x v="6"/>
    <x v="2"/>
    <x v="0"/>
    <x v="31"/>
    <x v="12"/>
    <n v="257022"/>
    <n v="266009"/>
    <m/>
    <x v="0"/>
  </r>
  <r>
    <x v="10"/>
    <x v="6"/>
    <x v="2"/>
    <x v="0"/>
    <x v="31"/>
    <x v="13"/>
    <n v="256431"/>
    <n v="258594"/>
    <m/>
    <x v="0"/>
  </r>
  <r>
    <x v="10"/>
    <x v="6"/>
    <x v="2"/>
    <x v="0"/>
    <x v="31"/>
    <x v="14"/>
    <n v="255842"/>
    <n v="251888"/>
    <m/>
    <x v="0"/>
  </r>
  <r>
    <x v="10"/>
    <x v="6"/>
    <x v="2"/>
    <x v="0"/>
    <x v="31"/>
    <x v="15"/>
    <n v="255272"/>
    <n v="245998"/>
    <m/>
    <x v="0"/>
  </r>
  <r>
    <x v="10"/>
    <x v="6"/>
    <x v="2"/>
    <x v="0"/>
    <x v="31"/>
    <x v="16"/>
    <n v="254736"/>
    <n v="240134"/>
    <m/>
    <x v="0"/>
  </r>
  <r>
    <x v="10"/>
    <x v="6"/>
    <x v="2"/>
    <x v="0"/>
    <x v="31"/>
    <x v="17"/>
    <n v="254105"/>
    <n v="234683"/>
    <m/>
    <x v="0"/>
  </r>
  <r>
    <x v="10"/>
    <x v="6"/>
    <x v="2"/>
    <x v="0"/>
    <x v="31"/>
    <x v="18"/>
    <n v="253399"/>
    <n v="229301"/>
    <m/>
    <x v="0"/>
  </r>
  <r>
    <x v="10"/>
    <x v="6"/>
    <x v="2"/>
    <x v="0"/>
    <x v="31"/>
    <x v="19"/>
    <n v="252535"/>
    <n v="224536"/>
    <m/>
    <x v="0"/>
  </r>
  <r>
    <x v="10"/>
    <x v="6"/>
    <x v="2"/>
    <x v="0"/>
    <x v="31"/>
    <x v="20"/>
    <n v="251713"/>
    <n v="220233"/>
    <m/>
    <x v="0"/>
  </r>
  <r>
    <x v="10"/>
    <x v="6"/>
    <x v="2"/>
    <x v="0"/>
    <x v="31"/>
    <x v="21"/>
    <n v="250915"/>
    <n v="216110"/>
    <m/>
    <x v="0"/>
  </r>
  <r>
    <x v="10"/>
    <x v="6"/>
    <x v="2"/>
    <x v="0"/>
    <x v="31"/>
    <x v="22"/>
    <n v="250103"/>
    <n v="212633"/>
    <m/>
    <x v="0"/>
  </r>
  <r>
    <x v="10"/>
    <x v="6"/>
    <x v="2"/>
    <x v="0"/>
    <x v="31"/>
    <x v="23"/>
    <n v="249296"/>
    <n v="209602"/>
    <m/>
    <x v="0"/>
  </r>
  <r>
    <x v="10"/>
    <x v="6"/>
    <x v="2"/>
    <x v="0"/>
    <x v="31"/>
    <x v="24"/>
    <n v="248530"/>
    <n v="206709"/>
    <m/>
    <x v="0"/>
  </r>
  <r>
    <x v="10"/>
    <x v="6"/>
    <x v="2"/>
    <x v="0"/>
    <x v="31"/>
    <x v="25"/>
    <n v="247806"/>
    <n v="204339"/>
    <m/>
    <x v="0"/>
  </r>
  <r>
    <x v="10"/>
    <x v="6"/>
    <x v="2"/>
    <x v="0"/>
    <x v="31"/>
    <x v="26"/>
    <n v="247093"/>
    <n v="202131"/>
    <m/>
    <x v="0"/>
  </r>
  <r>
    <x v="10"/>
    <x v="6"/>
    <x v="2"/>
    <x v="0"/>
    <x v="31"/>
    <x v="27"/>
    <n v="246401"/>
    <n v="199718"/>
    <m/>
    <x v="0"/>
  </r>
  <r>
    <x v="10"/>
    <x v="6"/>
    <x v="2"/>
    <x v="0"/>
    <x v="31"/>
    <x v="28"/>
    <n v="245700"/>
    <n v="197565"/>
    <m/>
    <x v="0"/>
  </r>
  <r>
    <x v="10"/>
    <x v="6"/>
    <x v="2"/>
    <x v="0"/>
    <x v="31"/>
    <x v="29"/>
    <n v="245018"/>
    <n v="195425"/>
    <m/>
    <x v="0"/>
  </r>
  <r>
    <x v="10"/>
    <x v="6"/>
    <x v="2"/>
    <x v="0"/>
    <x v="31"/>
    <x v="30"/>
    <n v="244351"/>
    <n v="193287"/>
    <m/>
    <x v="0"/>
  </r>
  <r>
    <x v="10"/>
    <x v="7"/>
    <x v="0"/>
    <x v="0"/>
    <x v="31"/>
    <x v="0"/>
    <n v="6164856"/>
    <n v="16435505"/>
    <m/>
    <x v="0"/>
  </r>
  <r>
    <x v="10"/>
    <x v="7"/>
    <x v="0"/>
    <x v="0"/>
    <x v="31"/>
    <x v="1"/>
    <n v="5154634"/>
    <n v="12924657"/>
    <m/>
    <x v="0"/>
  </r>
  <r>
    <x v="10"/>
    <x v="7"/>
    <x v="0"/>
    <x v="0"/>
    <x v="31"/>
    <x v="2"/>
    <n v="5264908"/>
    <n v="15474366"/>
    <m/>
    <x v="0"/>
  </r>
  <r>
    <x v="10"/>
    <x v="7"/>
    <x v="0"/>
    <x v="0"/>
    <x v="31"/>
    <x v="3"/>
    <n v="5354267"/>
    <n v="15469660"/>
    <m/>
    <x v="0"/>
  </r>
  <r>
    <x v="10"/>
    <x v="7"/>
    <x v="0"/>
    <x v="0"/>
    <x v="31"/>
    <x v="4"/>
    <n v="5448774"/>
    <n v="13211235"/>
    <m/>
    <x v="0"/>
  </r>
  <r>
    <x v="10"/>
    <x v="7"/>
    <x v="0"/>
    <x v="0"/>
    <x v="31"/>
    <x v="5"/>
    <n v="5537744"/>
    <n v="13905242"/>
    <m/>
    <x v="0"/>
  </r>
  <r>
    <x v="10"/>
    <x v="7"/>
    <x v="0"/>
    <x v="0"/>
    <x v="31"/>
    <x v="6"/>
    <n v="5628264"/>
    <n v="14823203"/>
    <m/>
    <x v="0"/>
  </r>
  <r>
    <x v="10"/>
    <x v="7"/>
    <x v="0"/>
    <x v="0"/>
    <x v="31"/>
    <x v="7"/>
    <n v="5719072"/>
    <n v="15067286"/>
    <m/>
    <x v="0"/>
  </r>
  <r>
    <x v="10"/>
    <x v="7"/>
    <x v="0"/>
    <x v="0"/>
    <x v="31"/>
    <x v="8"/>
    <n v="5808468"/>
    <n v="15269955"/>
    <m/>
    <x v="0"/>
  </r>
  <r>
    <x v="10"/>
    <x v="7"/>
    <x v="0"/>
    <x v="0"/>
    <x v="31"/>
    <x v="9"/>
    <n v="5898207"/>
    <n v="15460308"/>
    <m/>
    <x v="0"/>
  </r>
  <r>
    <x v="10"/>
    <x v="7"/>
    <x v="0"/>
    <x v="0"/>
    <x v="31"/>
    <x v="10"/>
    <n v="5988028"/>
    <n v="15614622"/>
    <m/>
    <x v="0"/>
  </r>
  <r>
    <x v="10"/>
    <x v="7"/>
    <x v="0"/>
    <x v="0"/>
    <x v="31"/>
    <x v="11"/>
    <n v="6075840"/>
    <n v="15740415"/>
    <m/>
    <x v="0"/>
  </r>
  <r>
    <x v="10"/>
    <x v="7"/>
    <x v="0"/>
    <x v="0"/>
    <x v="31"/>
    <x v="12"/>
    <n v="6163574"/>
    <n v="15859631"/>
    <m/>
    <x v="0"/>
  </r>
  <r>
    <x v="10"/>
    <x v="7"/>
    <x v="0"/>
    <x v="0"/>
    <x v="31"/>
    <x v="13"/>
    <n v="6250183"/>
    <n v="15982837"/>
    <m/>
    <x v="0"/>
  </r>
  <r>
    <x v="10"/>
    <x v="7"/>
    <x v="0"/>
    <x v="0"/>
    <x v="31"/>
    <x v="14"/>
    <n v="6334904"/>
    <n v="16124746"/>
    <m/>
    <x v="0"/>
  </r>
  <r>
    <x v="10"/>
    <x v="7"/>
    <x v="0"/>
    <x v="0"/>
    <x v="31"/>
    <x v="15"/>
    <n v="6417945"/>
    <n v="16261297"/>
    <m/>
    <x v="0"/>
  </r>
  <r>
    <x v="10"/>
    <x v="7"/>
    <x v="0"/>
    <x v="0"/>
    <x v="31"/>
    <x v="16"/>
    <n v="6498874"/>
    <n v="16362358"/>
    <m/>
    <x v="0"/>
  </r>
  <r>
    <x v="10"/>
    <x v="7"/>
    <x v="0"/>
    <x v="0"/>
    <x v="31"/>
    <x v="17"/>
    <n v="6578336"/>
    <n v="16413759"/>
    <m/>
    <x v="0"/>
  </r>
  <r>
    <x v="10"/>
    <x v="7"/>
    <x v="0"/>
    <x v="0"/>
    <x v="31"/>
    <x v="18"/>
    <n v="6655438"/>
    <n v="16417186"/>
    <m/>
    <x v="0"/>
  </r>
  <r>
    <x v="10"/>
    <x v="7"/>
    <x v="0"/>
    <x v="0"/>
    <x v="31"/>
    <x v="19"/>
    <n v="6729523"/>
    <n v="16381240"/>
    <m/>
    <x v="0"/>
  </r>
  <r>
    <x v="10"/>
    <x v="7"/>
    <x v="0"/>
    <x v="0"/>
    <x v="31"/>
    <x v="20"/>
    <n v="6801018"/>
    <n v="16301474"/>
    <m/>
    <x v="0"/>
  </r>
  <r>
    <x v="10"/>
    <x v="7"/>
    <x v="0"/>
    <x v="0"/>
    <x v="31"/>
    <x v="21"/>
    <n v="6869432"/>
    <n v="16178969"/>
    <m/>
    <x v="0"/>
  </r>
  <r>
    <x v="10"/>
    <x v="7"/>
    <x v="0"/>
    <x v="0"/>
    <x v="31"/>
    <x v="22"/>
    <n v="6936070"/>
    <n v="16025856"/>
    <m/>
    <x v="0"/>
  </r>
  <r>
    <x v="10"/>
    <x v="7"/>
    <x v="0"/>
    <x v="0"/>
    <x v="31"/>
    <x v="23"/>
    <n v="6999977"/>
    <n v="15848384"/>
    <m/>
    <x v="0"/>
  </r>
  <r>
    <x v="10"/>
    <x v="7"/>
    <x v="0"/>
    <x v="0"/>
    <x v="31"/>
    <x v="24"/>
    <n v="7061430"/>
    <n v="15667598"/>
    <m/>
    <x v="0"/>
  </r>
  <r>
    <x v="10"/>
    <x v="7"/>
    <x v="0"/>
    <x v="0"/>
    <x v="31"/>
    <x v="25"/>
    <n v="7122874"/>
    <n v="15477269"/>
    <m/>
    <x v="0"/>
  </r>
  <r>
    <x v="10"/>
    <x v="7"/>
    <x v="0"/>
    <x v="0"/>
    <x v="31"/>
    <x v="26"/>
    <n v="7184808"/>
    <n v="15289032"/>
    <m/>
    <x v="0"/>
  </r>
  <r>
    <x v="10"/>
    <x v="7"/>
    <x v="0"/>
    <x v="0"/>
    <x v="31"/>
    <x v="27"/>
    <n v="7246449"/>
    <n v="15110074"/>
    <m/>
    <x v="0"/>
  </r>
  <r>
    <x v="10"/>
    <x v="7"/>
    <x v="0"/>
    <x v="0"/>
    <x v="31"/>
    <x v="28"/>
    <n v="7307936"/>
    <n v="14942830"/>
    <m/>
    <x v="0"/>
  </r>
  <r>
    <x v="10"/>
    <x v="7"/>
    <x v="0"/>
    <x v="0"/>
    <x v="31"/>
    <x v="29"/>
    <n v="7369344"/>
    <n v="14794678"/>
    <m/>
    <x v="0"/>
  </r>
  <r>
    <x v="10"/>
    <x v="7"/>
    <x v="0"/>
    <x v="0"/>
    <x v="31"/>
    <x v="30"/>
    <n v="7430951"/>
    <n v="14674309"/>
    <m/>
    <x v="0"/>
  </r>
  <r>
    <x v="10"/>
    <x v="7"/>
    <x v="1"/>
    <x v="0"/>
    <x v="31"/>
    <x v="0"/>
    <n v="1597960"/>
    <n v="1115376"/>
    <m/>
    <x v="0"/>
  </r>
  <r>
    <x v="10"/>
    <x v="7"/>
    <x v="1"/>
    <x v="0"/>
    <x v="31"/>
    <x v="1"/>
    <n v="836787"/>
    <n v="551094"/>
    <m/>
    <x v="0"/>
  </r>
  <r>
    <x v="10"/>
    <x v="7"/>
    <x v="1"/>
    <x v="0"/>
    <x v="31"/>
    <x v="2"/>
    <n v="872787"/>
    <n v="672806"/>
    <m/>
    <x v="0"/>
  </r>
  <r>
    <x v="10"/>
    <x v="7"/>
    <x v="1"/>
    <x v="0"/>
    <x v="31"/>
    <x v="3"/>
    <n v="902949"/>
    <n v="686826"/>
    <m/>
    <x v="0"/>
  </r>
  <r>
    <x v="10"/>
    <x v="7"/>
    <x v="1"/>
    <x v="0"/>
    <x v="31"/>
    <x v="4"/>
    <n v="926067"/>
    <n v="594096"/>
    <m/>
    <x v="0"/>
  </r>
  <r>
    <x v="10"/>
    <x v="7"/>
    <x v="1"/>
    <x v="0"/>
    <x v="31"/>
    <x v="5"/>
    <n v="951673"/>
    <n v="633532"/>
    <m/>
    <x v="0"/>
  </r>
  <r>
    <x v="10"/>
    <x v="7"/>
    <x v="1"/>
    <x v="0"/>
    <x v="31"/>
    <x v="6"/>
    <n v="977287"/>
    <n v="685679"/>
    <m/>
    <x v="0"/>
  </r>
  <r>
    <x v="10"/>
    <x v="7"/>
    <x v="1"/>
    <x v="0"/>
    <x v="31"/>
    <x v="7"/>
    <n v="1003100"/>
    <n v="705911"/>
    <m/>
    <x v="0"/>
  </r>
  <r>
    <x v="10"/>
    <x v="7"/>
    <x v="1"/>
    <x v="0"/>
    <x v="31"/>
    <x v="8"/>
    <n v="1028363"/>
    <n v="723917"/>
    <m/>
    <x v="0"/>
  </r>
  <r>
    <x v="10"/>
    <x v="7"/>
    <x v="1"/>
    <x v="0"/>
    <x v="31"/>
    <x v="9"/>
    <n v="1053560"/>
    <n v="740947"/>
    <m/>
    <x v="0"/>
  </r>
  <r>
    <x v="10"/>
    <x v="7"/>
    <x v="1"/>
    <x v="0"/>
    <x v="31"/>
    <x v="10"/>
    <n v="1079799"/>
    <n v="756977"/>
    <m/>
    <x v="0"/>
  </r>
  <r>
    <x v="10"/>
    <x v="7"/>
    <x v="1"/>
    <x v="0"/>
    <x v="31"/>
    <x v="11"/>
    <n v="1108045"/>
    <n v="772979"/>
    <m/>
    <x v="0"/>
  </r>
  <r>
    <x v="10"/>
    <x v="7"/>
    <x v="1"/>
    <x v="0"/>
    <x v="31"/>
    <x v="12"/>
    <n v="1136159"/>
    <n v="788494"/>
    <m/>
    <x v="0"/>
  </r>
  <r>
    <x v="10"/>
    <x v="7"/>
    <x v="1"/>
    <x v="0"/>
    <x v="31"/>
    <x v="13"/>
    <n v="1163664"/>
    <n v="803806"/>
    <m/>
    <x v="0"/>
  </r>
  <r>
    <x v="10"/>
    <x v="7"/>
    <x v="1"/>
    <x v="0"/>
    <x v="31"/>
    <x v="14"/>
    <n v="1190135"/>
    <n v="819520"/>
    <m/>
    <x v="0"/>
  </r>
  <r>
    <x v="10"/>
    <x v="7"/>
    <x v="1"/>
    <x v="0"/>
    <x v="31"/>
    <x v="15"/>
    <n v="1215805"/>
    <n v="834582"/>
    <m/>
    <x v="0"/>
  </r>
  <r>
    <x v="10"/>
    <x v="7"/>
    <x v="1"/>
    <x v="0"/>
    <x v="31"/>
    <x v="16"/>
    <n v="1240781"/>
    <n v="847718"/>
    <m/>
    <x v="0"/>
  </r>
  <r>
    <x v="10"/>
    <x v="7"/>
    <x v="1"/>
    <x v="0"/>
    <x v="31"/>
    <x v="17"/>
    <n v="1262936"/>
    <n v="857021"/>
    <m/>
    <x v="0"/>
  </r>
  <r>
    <x v="10"/>
    <x v="7"/>
    <x v="1"/>
    <x v="0"/>
    <x v="31"/>
    <x v="18"/>
    <n v="1283436"/>
    <n v="863070"/>
    <m/>
    <x v="0"/>
  </r>
  <r>
    <x v="10"/>
    <x v="7"/>
    <x v="1"/>
    <x v="0"/>
    <x v="31"/>
    <x v="19"/>
    <n v="1302540"/>
    <n v="866685"/>
    <m/>
    <x v="0"/>
  </r>
  <r>
    <x v="10"/>
    <x v="7"/>
    <x v="1"/>
    <x v="0"/>
    <x v="31"/>
    <x v="20"/>
    <n v="1320445"/>
    <n v="867679"/>
    <m/>
    <x v="0"/>
  </r>
  <r>
    <x v="10"/>
    <x v="7"/>
    <x v="1"/>
    <x v="0"/>
    <x v="31"/>
    <x v="21"/>
    <n v="1336935"/>
    <n v="865858"/>
    <m/>
    <x v="0"/>
  </r>
  <r>
    <x v="10"/>
    <x v="7"/>
    <x v="1"/>
    <x v="0"/>
    <x v="31"/>
    <x v="22"/>
    <n v="1352325"/>
    <n v="861936"/>
    <m/>
    <x v="0"/>
  </r>
  <r>
    <x v="10"/>
    <x v="7"/>
    <x v="1"/>
    <x v="0"/>
    <x v="31"/>
    <x v="23"/>
    <n v="1367235"/>
    <n v="856452"/>
    <m/>
    <x v="0"/>
  </r>
  <r>
    <x v="10"/>
    <x v="7"/>
    <x v="1"/>
    <x v="0"/>
    <x v="31"/>
    <x v="24"/>
    <n v="1382206"/>
    <n v="851048"/>
    <m/>
    <x v="0"/>
  </r>
  <r>
    <x v="10"/>
    <x v="7"/>
    <x v="1"/>
    <x v="0"/>
    <x v="31"/>
    <x v="25"/>
    <n v="1397246"/>
    <n v="845099"/>
    <m/>
    <x v="0"/>
  </r>
  <r>
    <x v="10"/>
    <x v="7"/>
    <x v="1"/>
    <x v="0"/>
    <x v="31"/>
    <x v="26"/>
    <n v="1412322"/>
    <n v="839055"/>
    <m/>
    <x v="0"/>
  </r>
  <r>
    <x v="10"/>
    <x v="7"/>
    <x v="1"/>
    <x v="0"/>
    <x v="31"/>
    <x v="27"/>
    <n v="1427310"/>
    <n v="833548"/>
    <m/>
    <x v="0"/>
  </r>
  <r>
    <x v="10"/>
    <x v="7"/>
    <x v="1"/>
    <x v="0"/>
    <x v="31"/>
    <x v="28"/>
    <n v="1442286"/>
    <n v="828565"/>
    <m/>
    <x v="0"/>
  </r>
  <r>
    <x v="10"/>
    <x v="7"/>
    <x v="1"/>
    <x v="0"/>
    <x v="31"/>
    <x v="29"/>
    <n v="1457263"/>
    <n v="824558"/>
    <m/>
    <x v="0"/>
  </r>
  <r>
    <x v="10"/>
    <x v="7"/>
    <x v="1"/>
    <x v="0"/>
    <x v="31"/>
    <x v="30"/>
    <n v="1472280"/>
    <n v="822071"/>
    <m/>
    <x v="0"/>
  </r>
  <r>
    <x v="10"/>
    <x v="7"/>
    <x v="2"/>
    <x v="0"/>
    <x v="31"/>
    <x v="0"/>
    <n v="512008"/>
    <n v="574472"/>
    <m/>
    <x v="0"/>
  </r>
  <r>
    <x v="10"/>
    <x v="7"/>
    <x v="2"/>
    <x v="0"/>
    <x v="31"/>
    <x v="1"/>
    <n v="401712"/>
    <n v="425635"/>
    <m/>
    <x v="0"/>
  </r>
  <r>
    <x v="10"/>
    <x v="7"/>
    <x v="2"/>
    <x v="0"/>
    <x v="31"/>
    <x v="2"/>
    <n v="401368"/>
    <n v="491309"/>
    <m/>
    <x v="0"/>
  </r>
  <r>
    <x v="10"/>
    <x v="7"/>
    <x v="2"/>
    <x v="0"/>
    <x v="31"/>
    <x v="3"/>
    <n v="398345"/>
    <n v="473653"/>
    <m/>
    <x v="0"/>
  </r>
  <r>
    <x v="10"/>
    <x v="7"/>
    <x v="2"/>
    <x v="0"/>
    <x v="31"/>
    <x v="4"/>
    <n v="395941"/>
    <n v="390511"/>
    <m/>
    <x v="0"/>
  </r>
  <r>
    <x v="10"/>
    <x v="7"/>
    <x v="2"/>
    <x v="0"/>
    <x v="31"/>
    <x v="5"/>
    <n v="394280"/>
    <n v="397288"/>
    <m/>
    <x v="0"/>
  </r>
  <r>
    <x v="10"/>
    <x v="7"/>
    <x v="2"/>
    <x v="0"/>
    <x v="31"/>
    <x v="6"/>
    <n v="394154"/>
    <n v="410546"/>
    <m/>
    <x v="0"/>
  </r>
  <r>
    <x v="10"/>
    <x v="7"/>
    <x v="2"/>
    <x v="0"/>
    <x v="31"/>
    <x v="7"/>
    <n v="395825"/>
    <n v="406229"/>
    <m/>
    <x v="0"/>
  </r>
  <r>
    <x v="10"/>
    <x v="7"/>
    <x v="2"/>
    <x v="0"/>
    <x v="31"/>
    <x v="8"/>
    <n v="397765"/>
    <n v="401198"/>
    <m/>
    <x v="0"/>
  </r>
  <r>
    <x v="10"/>
    <x v="7"/>
    <x v="2"/>
    <x v="0"/>
    <x v="31"/>
    <x v="9"/>
    <n v="399459"/>
    <n v="395558"/>
    <m/>
    <x v="0"/>
  </r>
  <r>
    <x v="10"/>
    <x v="7"/>
    <x v="2"/>
    <x v="0"/>
    <x v="31"/>
    <x v="10"/>
    <n v="399288"/>
    <n v="387488"/>
    <m/>
    <x v="0"/>
  </r>
  <r>
    <x v="10"/>
    <x v="7"/>
    <x v="2"/>
    <x v="0"/>
    <x v="31"/>
    <x v="11"/>
    <n v="398792"/>
    <n v="378658"/>
    <m/>
    <x v="0"/>
  </r>
  <r>
    <x v="10"/>
    <x v="7"/>
    <x v="2"/>
    <x v="0"/>
    <x v="31"/>
    <x v="12"/>
    <n v="398331"/>
    <n v="370075"/>
    <m/>
    <x v="0"/>
  </r>
  <r>
    <x v="10"/>
    <x v="7"/>
    <x v="2"/>
    <x v="0"/>
    <x v="31"/>
    <x v="13"/>
    <n v="397865"/>
    <n v="362319"/>
    <m/>
    <x v="0"/>
  </r>
  <r>
    <x v="10"/>
    <x v="7"/>
    <x v="2"/>
    <x v="0"/>
    <x v="31"/>
    <x v="14"/>
    <n v="397420"/>
    <n v="355798"/>
    <m/>
    <x v="0"/>
  </r>
  <r>
    <x v="10"/>
    <x v="7"/>
    <x v="2"/>
    <x v="0"/>
    <x v="31"/>
    <x v="15"/>
    <n v="397025"/>
    <n v="350153"/>
    <m/>
    <x v="0"/>
  </r>
  <r>
    <x v="10"/>
    <x v="7"/>
    <x v="2"/>
    <x v="0"/>
    <x v="31"/>
    <x v="16"/>
    <n v="396705"/>
    <n v="344947"/>
    <m/>
    <x v="0"/>
  </r>
  <r>
    <x v="10"/>
    <x v="7"/>
    <x v="2"/>
    <x v="0"/>
    <x v="31"/>
    <x v="17"/>
    <n v="396240"/>
    <n v="339843"/>
    <m/>
    <x v="0"/>
  </r>
  <r>
    <x v="10"/>
    <x v="7"/>
    <x v="2"/>
    <x v="0"/>
    <x v="31"/>
    <x v="18"/>
    <n v="395652"/>
    <n v="335063"/>
    <m/>
    <x v="0"/>
  </r>
  <r>
    <x v="10"/>
    <x v="7"/>
    <x v="2"/>
    <x v="0"/>
    <x v="31"/>
    <x v="19"/>
    <n v="394815"/>
    <n v="330748"/>
    <m/>
    <x v="0"/>
  </r>
  <r>
    <x v="10"/>
    <x v="7"/>
    <x v="2"/>
    <x v="0"/>
    <x v="31"/>
    <x v="20"/>
    <n v="394067"/>
    <n v="327045"/>
    <m/>
    <x v="0"/>
  </r>
  <r>
    <x v="10"/>
    <x v="7"/>
    <x v="2"/>
    <x v="0"/>
    <x v="31"/>
    <x v="21"/>
    <n v="393375"/>
    <n v="323840"/>
    <m/>
    <x v="0"/>
  </r>
  <r>
    <x v="10"/>
    <x v="7"/>
    <x v="2"/>
    <x v="0"/>
    <x v="31"/>
    <x v="22"/>
    <n v="392672"/>
    <n v="321140"/>
    <m/>
    <x v="0"/>
  </r>
  <r>
    <x v="10"/>
    <x v="7"/>
    <x v="2"/>
    <x v="0"/>
    <x v="31"/>
    <x v="23"/>
    <n v="391984"/>
    <n v="319076"/>
    <m/>
    <x v="0"/>
  </r>
  <r>
    <x v="10"/>
    <x v="7"/>
    <x v="2"/>
    <x v="0"/>
    <x v="31"/>
    <x v="24"/>
    <n v="391375"/>
    <n v="317731"/>
    <m/>
    <x v="0"/>
  </r>
  <r>
    <x v="10"/>
    <x v="7"/>
    <x v="2"/>
    <x v="0"/>
    <x v="31"/>
    <x v="25"/>
    <n v="390844"/>
    <n v="316670"/>
    <m/>
    <x v="0"/>
  </r>
  <r>
    <x v="10"/>
    <x v="7"/>
    <x v="2"/>
    <x v="0"/>
    <x v="31"/>
    <x v="26"/>
    <n v="390334"/>
    <n v="315817"/>
    <m/>
    <x v="0"/>
  </r>
  <r>
    <x v="10"/>
    <x v="7"/>
    <x v="2"/>
    <x v="0"/>
    <x v="31"/>
    <x v="27"/>
    <n v="389863"/>
    <n v="315109"/>
    <m/>
    <x v="0"/>
  </r>
  <r>
    <x v="10"/>
    <x v="7"/>
    <x v="2"/>
    <x v="0"/>
    <x v="31"/>
    <x v="28"/>
    <n v="389376"/>
    <n v="314289"/>
    <m/>
    <x v="0"/>
  </r>
  <r>
    <x v="10"/>
    <x v="7"/>
    <x v="2"/>
    <x v="0"/>
    <x v="31"/>
    <x v="29"/>
    <n v="388926"/>
    <n v="313506"/>
    <m/>
    <x v="0"/>
  </r>
  <r>
    <x v="10"/>
    <x v="7"/>
    <x v="2"/>
    <x v="0"/>
    <x v="31"/>
    <x v="30"/>
    <n v="388505"/>
    <n v="312893"/>
    <m/>
    <x v="0"/>
  </r>
  <r>
    <x v="10"/>
    <x v="8"/>
    <x v="0"/>
    <x v="0"/>
    <x v="31"/>
    <x v="0"/>
    <n v="9901584"/>
    <n v="13278024"/>
    <m/>
    <x v="0"/>
  </r>
  <r>
    <x v="10"/>
    <x v="8"/>
    <x v="0"/>
    <x v="0"/>
    <x v="31"/>
    <x v="1"/>
    <n v="8975212"/>
    <n v="12733060"/>
    <m/>
    <x v="0"/>
  </r>
  <r>
    <x v="10"/>
    <x v="8"/>
    <x v="0"/>
    <x v="0"/>
    <x v="31"/>
    <x v="2"/>
    <n v="9036697"/>
    <n v="12903606"/>
    <m/>
    <x v="0"/>
  </r>
  <r>
    <x v="10"/>
    <x v="8"/>
    <x v="0"/>
    <x v="0"/>
    <x v="31"/>
    <x v="3"/>
    <n v="9089346"/>
    <n v="14758363"/>
    <m/>
    <x v="0"/>
  </r>
  <r>
    <x v="10"/>
    <x v="8"/>
    <x v="0"/>
    <x v="0"/>
    <x v="31"/>
    <x v="4"/>
    <n v="9140618"/>
    <n v="12617603"/>
    <m/>
    <x v="0"/>
  </r>
  <r>
    <x v="10"/>
    <x v="8"/>
    <x v="0"/>
    <x v="0"/>
    <x v="31"/>
    <x v="5"/>
    <n v="9225450"/>
    <n v="12266427"/>
    <m/>
    <x v="0"/>
  </r>
  <r>
    <x v="10"/>
    <x v="8"/>
    <x v="0"/>
    <x v="0"/>
    <x v="31"/>
    <x v="6"/>
    <n v="9311664"/>
    <n v="12830340"/>
    <m/>
    <x v="0"/>
  </r>
  <r>
    <x v="10"/>
    <x v="8"/>
    <x v="0"/>
    <x v="0"/>
    <x v="31"/>
    <x v="7"/>
    <n v="9397728"/>
    <n v="12963832"/>
    <m/>
    <x v="0"/>
  </r>
  <r>
    <x v="10"/>
    <x v="8"/>
    <x v="0"/>
    <x v="0"/>
    <x v="31"/>
    <x v="8"/>
    <n v="9482134"/>
    <n v="13101336"/>
    <m/>
    <x v="0"/>
  </r>
  <r>
    <x v="10"/>
    <x v="8"/>
    <x v="0"/>
    <x v="0"/>
    <x v="31"/>
    <x v="9"/>
    <n v="9566810"/>
    <n v="13216634"/>
    <m/>
    <x v="0"/>
  </r>
  <r>
    <x v="10"/>
    <x v="8"/>
    <x v="0"/>
    <x v="0"/>
    <x v="31"/>
    <x v="10"/>
    <n v="9651548"/>
    <n v="13338316"/>
    <m/>
    <x v="0"/>
  </r>
  <r>
    <x v="10"/>
    <x v="8"/>
    <x v="0"/>
    <x v="0"/>
    <x v="31"/>
    <x v="11"/>
    <n v="9734454"/>
    <n v="13438999"/>
    <m/>
    <x v="0"/>
  </r>
  <r>
    <x v="10"/>
    <x v="8"/>
    <x v="0"/>
    <x v="0"/>
    <x v="31"/>
    <x v="12"/>
    <n v="9817124"/>
    <n v="13497051"/>
    <m/>
    <x v="0"/>
  </r>
  <r>
    <x v="10"/>
    <x v="8"/>
    <x v="0"/>
    <x v="0"/>
    <x v="31"/>
    <x v="13"/>
    <n v="9898635"/>
    <n v="13531260"/>
    <m/>
    <x v="0"/>
  </r>
  <r>
    <x v="10"/>
    <x v="8"/>
    <x v="0"/>
    <x v="0"/>
    <x v="31"/>
    <x v="14"/>
    <n v="9977985"/>
    <n v="13412955"/>
    <m/>
    <x v="0"/>
  </r>
  <r>
    <x v="10"/>
    <x v="8"/>
    <x v="0"/>
    <x v="0"/>
    <x v="31"/>
    <x v="15"/>
    <n v="10055760"/>
    <n v="13326302"/>
    <m/>
    <x v="0"/>
  </r>
  <r>
    <x v="10"/>
    <x v="8"/>
    <x v="0"/>
    <x v="0"/>
    <x v="31"/>
    <x v="16"/>
    <n v="10131523"/>
    <n v="13272224"/>
    <m/>
    <x v="0"/>
  </r>
  <r>
    <x v="10"/>
    <x v="8"/>
    <x v="0"/>
    <x v="0"/>
    <x v="31"/>
    <x v="17"/>
    <n v="10205866"/>
    <n v="13225149"/>
    <m/>
    <x v="0"/>
  </r>
  <r>
    <x v="10"/>
    <x v="8"/>
    <x v="0"/>
    <x v="0"/>
    <x v="31"/>
    <x v="18"/>
    <n v="10278246"/>
    <n v="13294898"/>
    <m/>
    <x v="0"/>
  </r>
  <r>
    <x v="10"/>
    <x v="8"/>
    <x v="0"/>
    <x v="0"/>
    <x v="31"/>
    <x v="19"/>
    <n v="10347680"/>
    <n v="13313256"/>
    <m/>
    <x v="0"/>
  </r>
  <r>
    <x v="10"/>
    <x v="8"/>
    <x v="0"/>
    <x v="0"/>
    <x v="31"/>
    <x v="20"/>
    <n v="10414615"/>
    <n v="13243460"/>
    <m/>
    <x v="0"/>
  </r>
  <r>
    <x v="10"/>
    <x v="8"/>
    <x v="0"/>
    <x v="0"/>
    <x v="31"/>
    <x v="21"/>
    <n v="10478628"/>
    <n v="13082803"/>
    <m/>
    <x v="0"/>
  </r>
  <r>
    <x v="10"/>
    <x v="8"/>
    <x v="0"/>
    <x v="0"/>
    <x v="31"/>
    <x v="22"/>
    <n v="10540998"/>
    <n v="12900754"/>
    <m/>
    <x v="0"/>
  </r>
  <r>
    <x v="10"/>
    <x v="8"/>
    <x v="0"/>
    <x v="0"/>
    <x v="31"/>
    <x v="23"/>
    <n v="10600834"/>
    <n v="12700170"/>
    <m/>
    <x v="0"/>
  </r>
  <r>
    <x v="10"/>
    <x v="8"/>
    <x v="0"/>
    <x v="0"/>
    <x v="31"/>
    <x v="24"/>
    <n v="10658394"/>
    <n v="12486736"/>
    <m/>
    <x v="0"/>
  </r>
  <r>
    <x v="10"/>
    <x v="8"/>
    <x v="0"/>
    <x v="0"/>
    <x v="31"/>
    <x v="25"/>
    <n v="10715943"/>
    <n v="12281526"/>
    <m/>
    <x v="0"/>
  </r>
  <r>
    <x v="10"/>
    <x v="8"/>
    <x v="0"/>
    <x v="0"/>
    <x v="31"/>
    <x v="26"/>
    <n v="10773915"/>
    <n v="12080965"/>
    <m/>
    <x v="0"/>
  </r>
  <r>
    <x v="10"/>
    <x v="8"/>
    <x v="0"/>
    <x v="0"/>
    <x v="31"/>
    <x v="27"/>
    <n v="10831691"/>
    <n v="11877685"/>
    <m/>
    <x v="0"/>
  </r>
  <r>
    <x v="10"/>
    <x v="8"/>
    <x v="0"/>
    <x v="0"/>
    <x v="31"/>
    <x v="28"/>
    <n v="10889395"/>
    <n v="11698408"/>
    <m/>
    <x v="0"/>
  </r>
  <r>
    <x v="10"/>
    <x v="8"/>
    <x v="0"/>
    <x v="0"/>
    <x v="31"/>
    <x v="29"/>
    <n v="10947112"/>
    <n v="11535321"/>
    <m/>
    <x v="0"/>
  </r>
  <r>
    <x v="10"/>
    <x v="8"/>
    <x v="0"/>
    <x v="0"/>
    <x v="31"/>
    <x v="30"/>
    <n v="11005083"/>
    <n v="11389037"/>
    <m/>
    <x v="0"/>
  </r>
  <r>
    <x v="10"/>
    <x v="8"/>
    <x v="1"/>
    <x v="0"/>
    <x v="31"/>
    <x v="0"/>
    <n v="2591898"/>
    <n v="759426"/>
    <m/>
    <x v="0"/>
  </r>
  <r>
    <x v="10"/>
    <x v="8"/>
    <x v="1"/>
    <x v="0"/>
    <x v="31"/>
    <x v="1"/>
    <n v="1738709"/>
    <n v="543388"/>
    <m/>
    <x v="0"/>
  </r>
  <r>
    <x v="10"/>
    <x v="8"/>
    <x v="1"/>
    <x v="0"/>
    <x v="31"/>
    <x v="2"/>
    <n v="1754674"/>
    <n v="551038"/>
    <m/>
    <x v="0"/>
  </r>
  <r>
    <x v="10"/>
    <x v="8"/>
    <x v="1"/>
    <x v="0"/>
    <x v="31"/>
    <x v="3"/>
    <n v="1768413"/>
    <n v="629929"/>
    <m/>
    <x v="0"/>
  </r>
  <r>
    <x v="10"/>
    <x v="8"/>
    <x v="1"/>
    <x v="0"/>
    <x v="31"/>
    <x v="4"/>
    <n v="1778943"/>
    <n v="537921"/>
    <m/>
    <x v="0"/>
  </r>
  <r>
    <x v="10"/>
    <x v="8"/>
    <x v="1"/>
    <x v="0"/>
    <x v="31"/>
    <x v="5"/>
    <n v="1790908"/>
    <n v="521063"/>
    <m/>
    <x v="0"/>
  </r>
  <r>
    <x v="10"/>
    <x v="8"/>
    <x v="1"/>
    <x v="0"/>
    <x v="31"/>
    <x v="6"/>
    <n v="1802852"/>
    <n v="543523"/>
    <m/>
    <x v="0"/>
  </r>
  <r>
    <x v="10"/>
    <x v="8"/>
    <x v="1"/>
    <x v="0"/>
    <x v="31"/>
    <x v="7"/>
    <n v="1814864"/>
    <n v="546769"/>
    <m/>
    <x v="0"/>
  </r>
  <r>
    <x v="10"/>
    <x v="8"/>
    <x v="1"/>
    <x v="0"/>
    <x v="31"/>
    <x v="8"/>
    <n v="1826597"/>
    <n v="550078"/>
    <m/>
    <x v="0"/>
  </r>
  <r>
    <x v="10"/>
    <x v="8"/>
    <x v="1"/>
    <x v="0"/>
    <x v="31"/>
    <x v="9"/>
    <n v="1838252"/>
    <n v="552251"/>
    <m/>
    <x v="0"/>
  </r>
  <r>
    <x v="10"/>
    <x v="8"/>
    <x v="1"/>
    <x v="0"/>
    <x v="31"/>
    <x v="10"/>
    <n v="1850351"/>
    <n v="554568"/>
    <m/>
    <x v="0"/>
  </r>
  <r>
    <x v="10"/>
    <x v="8"/>
    <x v="1"/>
    <x v="0"/>
    <x v="31"/>
    <x v="11"/>
    <n v="1863344"/>
    <n v="555940"/>
    <m/>
    <x v="0"/>
  </r>
  <r>
    <x v="10"/>
    <x v="8"/>
    <x v="1"/>
    <x v="0"/>
    <x v="31"/>
    <x v="12"/>
    <n v="1876248"/>
    <n v="554973"/>
    <m/>
    <x v="0"/>
  </r>
  <r>
    <x v="10"/>
    <x v="8"/>
    <x v="1"/>
    <x v="0"/>
    <x v="31"/>
    <x v="13"/>
    <n v="1888848"/>
    <n v="553023"/>
    <m/>
    <x v="0"/>
  </r>
  <r>
    <x v="10"/>
    <x v="8"/>
    <x v="1"/>
    <x v="0"/>
    <x v="31"/>
    <x v="14"/>
    <n v="1900956"/>
    <n v="544920"/>
    <m/>
    <x v="0"/>
  </r>
  <r>
    <x v="10"/>
    <x v="8"/>
    <x v="1"/>
    <x v="0"/>
    <x v="31"/>
    <x v="15"/>
    <n v="1912685"/>
    <n v="538589"/>
    <m/>
    <x v="0"/>
  </r>
  <r>
    <x v="10"/>
    <x v="8"/>
    <x v="1"/>
    <x v="0"/>
    <x v="31"/>
    <x v="16"/>
    <n v="1924088"/>
    <n v="534258"/>
    <m/>
    <x v="0"/>
  </r>
  <r>
    <x v="10"/>
    <x v="8"/>
    <x v="1"/>
    <x v="0"/>
    <x v="31"/>
    <x v="17"/>
    <n v="1934195"/>
    <n v="530790"/>
    <m/>
    <x v="0"/>
  </r>
  <r>
    <x v="10"/>
    <x v="8"/>
    <x v="1"/>
    <x v="0"/>
    <x v="31"/>
    <x v="18"/>
    <n v="1943543"/>
    <n v="533045"/>
    <m/>
    <x v="0"/>
  </r>
  <r>
    <x v="10"/>
    <x v="8"/>
    <x v="1"/>
    <x v="0"/>
    <x v="31"/>
    <x v="19"/>
    <n v="1952246"/>
    <n v="534189"/>
    <m/>
    <x v="0"/>
  </r>
  <r>
    <x v="10"/>
    <x v="8"/>
    <x v="1"/>
    <x v="0"/>
    <x v="31"/>
    <x v="20"/>
    <n v="1960397"/>
    <n v="532619"/>
    <m/>
    <x v="0"/>
  </r>
  <r>
    <x v="10"/>
    <x v="8"/>
    <x v="1"/>
    <x v="0"/>
    <x v="31"/>
    <x v="21"/>
    <n v="1967898"/>
    <n v="527937"/>
    <m/>
    <x v="0"/>
  </r>
  <r>
    <x v="10"/>
    <x v="8"/>
    <x v="1"/>
    <x v="0"/>
    <x v="31"/>
    <x v="22"/>
    <n v="1974897"/>
    <n v="522977"/>
    <m/>
    <x v="0"/>
  </r>
  <r>
    <x v="10"/>
    <x v="8"/>
    <x v="1"/>
    <x v="0"/>
    <x v="31"/>
    <x v="23"/>
    <n v="1981675"/>
    <n v="517943"/>
    <m/>
    <x v="0"/>
  </r>
  <r>
    <x v="10"/>
    <x v="8"/>
    <x v="1"/>
    <x v="0"/>
    <x v="31"/>
    <x v="24"/>
    <n v="1988479"/>
    <n v="513085"/>
    <m/>
    <x v="0"/>
  </r>
  <r>
    <x v="10"/>
    <x v="8"/>
    <x v="1"/>
    <x v="0"/>
    <x v="31"/>
    <x v="25"/>
    <n v="1995314"/>
    <n v="509037"/>
    <m/>
    <x v="0"/>
  </r>
  <r>
    <x v="10"/>
    <x v="8"/>
    <x v="1"/>
    <x v="0"/>
    <x v="31"/>
    <x v="26"/>
    <n v="2002164"/>
    <n v="505458"/>
    <m/>
    <x v="0"/>
  </r>
  <r>
    <x v="10"/>
    <x v="8"/>
    <x v="1"/>
    <x v="0"/>
    <x v="31"/>
    <x v="27"/>
    <n v="2008972"/>
    <n v="501922"/>
    <m/>
    <x v="0"/>
  </r>
  <r>
    <x v="10"/>
    <x v="8"/>
    <x v="1"/>
    <x v="0"/>
    <x v="31"/>
    <x v="28"/>
    <n v="2015774"/>
    <n v="499253"/>
    <m/>
    <x v="0"/>
  </r>
  <r>
    <x v="10"/>
    <x v="8"/>
    <x v="1"/>
    <x v="0"/>
    <x v="31"/>
    <x v="29"/>
    <n v="2022575"/>
    <n v="497076"/>
    <m/>
    <x v="0"/>
  </r>
  <r>
    <x v="10"/>
    <x v="8"/>
    <x v="1"/>
    <x v="0"/>
    <x v="31"/>
    <x v="30"/>
    <n v="2029395"/>
    <n v="495385"/>
    <m/>
    <x v="0"/>
  </r>
  <r>
    <x v="10"/>
    <x v="8"/>
    <x v="2"/>
    <x v="0"/>
    <x v="31"/>
    <x v="0"/>
    <n v="588178"/>
    <n v="427605"/>
    <m/>
    <x v="0"/>
  </r>
  <r>
    <x v="10"/>
    <x v="8"/>
    <x v="2"/>
    <x v="0"/>
    <x v="31"/>
    <x v="1"/>
    <n v="405330"/>
    <n v="312128"/>
    <m/>
    <x v="0"/>
  </r>
  <r>
    <x v="10"/>
    <x v="8"/>
    <x v="2"/>
    <x v="0"/>
    <x v="31"/>
    <x v="2"/>
    <n v="401035"/>
    <n v="310278"/>
    <m/>
    <x v="0"/>
  </r>
  <r>
    <x v="10"/>
    <x v="8"/>
    <x v="2"/>
    <x v="0"/>
    <x v="31"/>
    <x v="3"/>
    <n v="395715"/>
    <n v="348567"/>
    <m/>
    <x v="0"/>
  </r>
  <r>
    <x v="10"/>
    <x v="8"/>
    <x v="2"/>
    <x v="0"/>
    <x v="31"/>
    <x v="4"/>
    <n v="390737"/>
    <n v="292675"/>
    <m/>
    <x v="0"/>
  </r>
  <r>
    <x v="10"/>
    <x v="8"/>
    <x v="2"/>
    <x v="0"/>
    <x v="31"/>
    <x v="5"/>
    <n v="386069"/>
    <n v="279004"/>
    <m/>
    <x v="0"/>
  </r>
  <r>
    <x v="10"/>
    <x v="8"/>
    <x v="2"/>
    <x v="0"/>
    <x v="31"/>
    <x v="6"/>
    <n v="382114"/>
    <n v="286125"/>
    <m/>
    <x v="0"/>
  </r>
  <r>
    <x v="10"/>
    <x v="8"/>
    <x v="2"/>
    <x v="0"/>
    <x v="31"/>
    <x v="7"/>
    <n v="378942"/>
    <n v="284068"/>
    <m/>
    <x v="0"/>
  </r>
  <r>
    <x v="10"/>
    <x v="8"/>
    <x v="2"/>
    <x v="0"/>
    <x v="31"/>
    <x v="8"/>
    <n v="375896"/>
    <n v="282246"/>
    <m/>
    <x v="0"/>
  </r>
  <r>
    <x v="10"/>
    <x v="8"/>
    <x v="2"/>
    <x v="0"/>
    <x v="31"/>
    <x v="9"/>
    <n v="372758"/>
    <n v="279893"/>
    <m/>
    <x v="0"/>
  </r>
  <r>
    <x v="10"/>
    <x v="8"/>
    <x v="2"/>
    <x v="0"/>
    <x v="31"/>
    <x v="10"/>
    <n v="368903"/>
    <n v="277191"/>
    <m/>
    <x v="0"/>
  </r>
  <r>
    <x v="10"/>
    <x v="8"/>
    <x v="2"/>
    <x v="0"/>
    <x v="31"/>
    <x v="11"/>
    <n v="364966"/>
    <n v="273913"/>
    <m/>
    <x v="0"/>
  </r>
  <r>
    <x v="10"/>
    <x v="8"/>
    <x v="2"/>
    <x v="0"/>
    <x v="31"/>
    <x v="12"/>
    <n v="361091"/>
    <n v="269886"/>
    <m/>
    <x v="0"/>
  </r>
  <r>
    <x v="10"/>
    <x v="8"/>
    <x v="2"/>
    <x v="0"/>
    <x v="31"/>
    <x v="13"/>
    <n v="357265"/>
    <n v="265522"/>
    <m/>
    <x v="0"/>
  </r>
  <r>
    <x v="10"/>
    <x v="8"/>
    <x v="2"/>
    <x v="0"/>
    <x v="31"/>
    <x v="14"/>
    <n v="353492"/>
    <n v="258458"/>
    <m/>
    <x v="0"/>
  </r>
  <r>
    <x v="10"/>
    <x v="8"/>
    <x v="2"/>
    <x v="0"/>
    <x v="31"/>
    <x v="15"/>
    <n v="349787"/>
    <n v="252222"/>
    <m/>
    <x v="0"/>
  </r>
  <r>
    <x v="10"/>
    <x v="8"/>
    <x v="2"/>
    <x v="0"/>
    <x v="31"/>
    <x v="16"/>
    <n v="346162"/>
    <n v="246799"/>
    <m/>
    <x v="0"/>
  </r>
  <r>
    <x v="10"/>
    <x v="8"/>
    <x v="2"/>
    <x v="0"/>
    <x v="31"/>
    <x v="17"/>
    <n v="342533"/>
    <n v="241632"/>
    <m/>
    <x v="0"/>
  </r>
  <r>
    <x v="10"/>
    <x v="8"/>
    <x v="2"/>
    <x v="0"/>
    <x v="31"/>
    <x v="18"/>
    <n v="338919"/>
    <n v="238629"/>
    <m/>
    <x v="0"/>
  </r>
  <r>
    <x v="10"/>
    <x v="8"/>
    <x v="2"/>
    <x v="0"/>
    <x v="31"/>
    <x v="19"/>
    <n v="335265"/>
    <n v="234801"/>
    <m/>
    <x v="0"/>
  </r>
  <r>
    <x v="10"/>
    <x v="8"/>
    <x v="2"/>
    <x v="0"/>
    <x v="31"/>
    <x v="20"/>
    <n v="331701"/>
    <n v="229644"/>
    <m/>
    <x v="0"/>
  </r>
  <r>
    <x v="10"/>
    <x v="8"/>
    <x v="2"/>
    <x v="0"/>
    <x v="31"/>
    <x v="21"/>
    <n v="328212"/>
    <n v="223197"/>
    <m/>
    <x v="0"/>
  </r>
  <r>
    <x v="10"/>
    <x v="8"/>
    <x v="2"/>
    <x v="0"/>
    <x v="31"/>
    <x v="22"/>
    <n v="324776"/>
    <n v="216620"/>
    <m/>
    <x v="0"/>
  </r>
  <r>
    <x v="10"/>
    <x v="8"/>
    <x v="2"/>
    <x v="0"/>
    <x v="31"/>
    <x v="23"/>
    <n v="321401"/>
    <n v="209959"/>
    <m/>
    <x v="0"/>
  </r>
  <r>
    <x v="10"/>
    <x v="8"/>
    <x v="2"/>
    <x v="0"/>
    <x v="31"/>
    <x v="24"/>
    <n v="318111"/>
    <n v="203341"/>
    <m/>
    <x v="0"/>
  </r>
  <r>
    <x v="10"/>
    <x v="8"/>
    <x v="2"/>
    <x v="0"/>
    <x v="31"/>
    <x v="25"/>
    <n v="314905"/>
    <n v="197062"/>
    <m/>
    <x v="0"/>
  </r>
  <r>
    <x v="10"/>
    <x v="8"/>
    <x v="2"/>
    <x v="0"/>
    <x v="31"/>
    <x v="26"/>
    <n v="311761"/>
    <n v="191027"/>
    <m/>
    <x v="0"/>
  </r>
  <r>
    <x v="10"/>
    <x v="8"/>
    <x v="2"/>
    <x v="0"/>
    <x v="31"/>
    <x v="27"/>
    <n v="308684"/>
    <n v="185122"/>
    <m/>
    <x v="0"/>
  </r>
  <r>
    <x v="10"/>
    <x v="8"/>
    <x v="2"/>
    <x v="0"/>
    <x v="31"/>
    <x v="28"/>
    <n v="305654"/>
    <n v="179735"/>
    <m/>
    <x v="0"/>
  </r>
  <r>
    <x v="10"/>
    <x v="8"/>
    <x v="2"/>
    <x v="0"/>
    <x v="31"/>
    <x v="29"/>
    <n v="302690"/>
    <n v="174735"/>
    <m/>
    <x v="0"/>
  </r>
  <r>
    <x v="10"/>
    <x v="8"/>
    <x v="2"/>
    <x v="0"/>
    <x v="31"/>
    <x v="30"/>
    <n v="299788"/>
    <n v="170112"/>
    <m/>
    <x v="0"/>
  </r>
  <r>
    <x v="11"/>
    <x v="0"/>
    <x v="0"/>
    <x v="0"/>
    <x v="32"/>
    <x v="0"/>
    <n v="8789342"/>
    <n v="2469805"/>
    <m/>
    <x v="0"/>
  </r>
  <r>
    <x v="11"/>
    <x v="0"/>
    <x v="0"/>
    <x v="0"/>
    <x v="32"/>
    <x v="1"/>
    <n v="8979232"/>
    <n v="2412763"/>
    <m/>
    <x v="0"/>
  </r>
  <r>
    <x v="11"/>
    <x v="0"/>
    <x v="0"/>
    <x v="0"/>
    <x v="32"/>
    <x v="2"/>
    <n v="9159687"/>
    <n v="2315258"/>
    <m/>
    <x v="0"/>
  </r>
  <r>
    <x v="11"/>
    <x v="0"/>
    <x v="0"/>
    <x v="0"/>
    <x v="32"/>
    <x v="3"/>
    <n v="9348892"/>
    <n v="2200386"/>
    <m/>
    <x v="0"/>
  </r>
  <r>
    <x v="11"/>
    <x v="0"/>
    <x v="0"/>
    <x v="0"/>
    <x v="32"/>
    <x v="4"/>
    <n v="9551143"/>
    <n v="2133288"/>
    <m/>
    <x v="0"/>
  </r>
  <r>
    <x v="11"/>
    <x v="0"/>
    <x v="0"/>
    <x v="0"/>
    <x v="32"/>
    <x v="5"/>
    <n v="9747208"/>
    <n v="2076482"/>
    <m/>
    <x v="0"/>
  </r>
  <r>
    <x v="11"/>
    <x v="0"/>
    <x v="0"/>
    <x v="0"/>
    <x v="32"/>
    <x v="6"/>
    <n v="9947484"/>
    <n v="2028932"/>
    <m/>
    <x v="0"/>
  </r>
  <r>
    <x v="11"/>
    <x v="0"/>
    <x v="0"/>
    <x v="0"/>
    <x v="32"/>
    <x v="7"/>
    <n v="10150337"/>
    <n v="1984926"/>
    <m/>
    <x v="0"/>
  </r>
  <r>
    <x v="11"/>
    <x v="0"/>
    <x v="0"/>
    <x v="0"/>
    <x v="32"/>
    <x v="8"/>
    <n v="10353819"/>
    <n v="1954663"/>
    <m/>
    <x v="0"/>
  </r>
  <r>
    <x v="11"/>
    <x v="0"/>
    <x v="0"/>
    <x v="0"/>
    <x v="32"/>
    <x v="9"/>
    <n v="10559254"/>
    <n v="1915818"/>
    <m/>
    <x v="0"/>
  </r>
  <r>
    <x v="11"/>
    <x v="0"/>
    <x v="0"/>
    <x v="0"/>
    <x v="32"/>
    <x v="10"/>
    <n v="10766538"/>
    <n v="1868145"/>
    <m/>
    <x v="0"/>
  </r>
  <r>
    <x v="11"/>
    <x v="0"/>
    <x v="0"/>
    <x v="0"/>
    <x v="32"/>
    <x v="11"/>
    <n v="10973302"/>
    <n v="1818626"/>
    <m/>
    <x v="0"/>
  </r>
  <r>
    <x v="11"/>
    <x v="0"/>
    <x v="0"/>
    <x v="0"/>
    <x v="32"/>
    <x v="12"/>
    <n v="11178786"/>
    <n v="1772647"/>
    <m/>
    <x v="0"/>
  </r>
  <r>
    <x v="11"/>
    <x v="0"/>
    <x v="0"/>
    <x v="0"/>
    <x v="32"/>
    <x v="13"/>
    <n v="11384082"/>
    <n v="1731830"/>
    <m/>
    <x v="0"/>
  </r>
  <r>
    <x v="11"/>
    <x v="0"/>
    <x v="0"/>
    <x v="0"/>
    <x v="32"/>
    <x v="14"/>
    <n v="11586672"/>
    <n v="1696059"/>
    <m/>
    <x v="0"/>
  </r>
  <r>
    <x v="11"/>
    <x v="0"/>
    <x v="0"/>
    <x v="0"/>
    <x v="32"/>
    <x v="15"/>
    <n v="11785675"/>
    <n v="1663789"/>
    <m/>
    <x v="0"/>
  </r>
  <r>
    <x v="11"/>
    <x v="0"/>
    <x v="0"/>
    <x v="0"/>
    <x v="32"/>
    <x v="16"/>
    <n v="11980666"/>
    <n v="1632530"/>
    <m/>
    <x v="0"/>
  </r>
  <r>
    <x v="11"/>
    <x v="0"/>
    <x v="0"/>
    <x v="0"/>
    <x v="32"/>
    <x v="17"/>
    <n v="12171996"/>
    <n v="1601004"/>
    <m/>
    <x v="0"/>
  </r>
  <r>
    <x v="11"/>
    <x v="0"/>
    <x v="0"/>
    <x v="0"/>
    <x v="32"/>
    <x v="18"/>
    <n v="12356939"/>
    <n v="1570069"/>
    <m/>
    <x v="0"/>
  </r>
  <r>
    <x v="11"/>
    <x v="0"/>
    <x v="0"/>
    <x v="0"/>
    <x v="32"/>
    <x v="19"/>
    <n v="12535783"/>
    <n v="1541326"/>
    <m/>
    <x v="0"/>
  </r>
  <r>
    <x v="11"/>
    <x v="0"/>
    <x v="0"/>
    <x v="0"/>
    <x v="32"/>
    <x v="20"/>
    <n v="12707729"/>
    <n v="1515538"/>
    <m/>
    <x v="0"/>
  </r>
  <r>
    <x v="11"/>
    <x v="0"/>
    <x v="0"/>
    <x v="0"/>
    <x v="32"/>
    <x v="21"/>
    <n v="12871288"/>
    <n v="1492515"/>
    <m/>
    <x v="0"/>
  </r>
  <r>
    <x v="11"/>
    <x v="0"/>
    <x v="0"/>
    <x v="0"/>
    <x v="32"/>
    <x v="22"/>
    <n v="13027377"/>
    <n v="1466212"/>
    <m/>
    <x v="0"/>
  </r>
  <r>
    <x v="11"/>
    <x v="0"/>
    <x v="0"/>
    <x v="0"/>
    <x v="32"/>
    <x v="23"/>
    <n v="13173108"/>
    <n v="1442593"/>
    <m/>
    <x v="0"/>
  </r>
  <r>
    <x v="11"/>
    <x v="0"/>
    <x v="0"/>
    <x v="0"/>
    <x v="32"/>
    <x v="24"/>
    <n v="13310569"/>
    <n v="1422344"/>
    <m/>
    <x v="0"/>
  </r>
  <r>
    <x v="11"/>
    <x v="0"/>
    <x v="0"/>
    <x v="0"/>
    <x v="32"/>
    <x v="25"/>
    <n v="13438572"/>
    <n v="1405778"/>
    <m/>
    <x v="0"/>
  </r>
  <r>
    <x v="11"/>
    <x v="0"/>
    <x v="0"/>
    <x v="0"/>
    <x v="32"/>
    <x v="26"/>
    <n v="13557387"/>
    <n v="1391818"/>
    <m/>
    <x v="0"/>
  </r>
  <r>
    <x v="11"/>
    <x v="0"/>
    <x v="0"/>
    <x v="0"/>
    <x v="32"/>
    <x v="27"/>
    <n v="13667455"/>
    <n v="1379453"/>
    <m/>
    <x v="0"/>
  </r>
  <r>
    <x v="11"/>
    <x v="0"/>
    <x v="0"/>
    <x v="0"/>
    <x v="32"/>
    <x v="28"/>
    <n v="13766739"/>
    <n v="1368710"/>
    <m/>
    <x v="0"/>
  </r>
  <r>
    <x v="11"/>
    <x v="0"/>
    <x v="0"/>
    <x v="0"/>
    <x v="32"/>
    <x v="29"/>
    <n v="13855164"/>
    <n v="1357907"/>
    <m/>
    <x v="0"/>
  </r>
  <r>
    <x v="11"/>
    <x v="0"/>
    <x v="0"/>
    <x v="0"/>
    <x v="32"/>
    <x v="30"/>
    <n v="13930765"/>
    <n v="1349610"/>
    <m/>
    <x v="0"/>
  </r>
  <r>
    <x v="11"/>
    <x v="0"/>
    <x v="1"/>
    <x v="0"/>
    <x v="32"/>
    <x v="0"/>
    <n v="3571712"/>
    <n v="1003651"/>
    <m/>
    <x v="0"/>
  </r>
  <r>
    <x v="11"/>
    <x v="0"/>
    <x v="1"/>
    <x v="0"/>
    <x v="32"/>
    <x v="1"/>
    <n v="3664344"/>
    <n v="984626"/>
    <m/>
    <x v="0"/>
  </r>
  <r>
    <x v="11"/>
    <x v="0"/>
    <x v="1"/>
    <x v="0"/>
    <x v="32"/>
    <x v="2"/>
    <n v="3769408"/>
    <n v="952778"/>
    <m/>
    <x v="0"/>
  </r>
  <r>
    <x v="11"/>
    <x v="0"/>
    <x v="1"/>
    <x v="0"/>
    <x v="32"/>
    <x v="3"/>
    <n v="3864396"/>
    <n v="909537"/>
    <m/>
    <x v="0"/>
  </r>
  <r>
    <x v="11"/>
    <x v="0"/>
    <x v="1"/>
    <x v="0"/>
    <x v="32"/>
    <x v="4"/>
    <n v="3948759"/>
    <n v="881972"/>
    <m/>
    <x v="0"/>
  </r>
  <r>
    <x v="11"/>
    <x v="0"/>
    <x v="1"/>
    <x v="0"/>
    <x v="32"/>
    <x v="5"/>
    <n v="4041437"/>
    <n v="860961"/>
    <m/>
    <x v="0"/>
  </r>
  <r>
    <x v="11"/>
    <x v="0"/>
    <x v="1"/>
    <x v="0"/>
    <x v="32"/>
    <x v="6"/>
    <n v="4135760"/>
    <n v="843547"/>
    <m/>
    <x v="0"/>
  </r>
  <r>
    <x v="11"/>
    <x v="0"/>
    <x v="1"/>
    <x v="0"/>
    <x v="32"/>
    <x v="7"/>
    <n v="4231680"/>
    <n v="827516"/>
    <m/>
    <x v="0"/>
  </r>
  <r>
    <x v="11"/>
    <x v="0"/>
    <x v="1"/>
    <x v="0"/>
    <x v="32"/>
    <x v="8"/>
    <n v="4327762"/>
    <n v="817024"/>
    <m/>
    <x v="0"/>
  </r>
  <r>
    <x v="11"/>
    <x v="0"/>
    <x v="1"/>
    <x v="0"/>
    <x v="32"/>
    <x v="9"/>
    <n v="4425050"/>
    <n v="802859"/>
    <m/>
    <x v="0"/>
  </r>
  <r>
    <x v="11"/>
    <x v="0"/>
    <x v="1"/>
    <x v="0"/>
    <x v="32"/>
    <x v="10"/>
    <n v="4525191"/>
    <n v="785184"/>
    <m/>
    <x v="0"/>
  </r>
  <r>
    <x v="11"/>
    <x v="0"/>
    <x v="1"/>
    <x v="0"/>
    <x v="32"/>
    <x v="11"/>
    <n v="4629337"/>
    <n v="767228"/>
    <m/>
    <x v="0"/>
  </r>
  <r>
    <x v="11"/>
    <x v="0"/>
    <x v="1"/>
    <x v="0"/>
    <x v="32"/>
    <x v="12"/>
    <n v="4733406"/>
    <n v="750588"/>
    <m/>
    <x v="0"/>
  </r>
  <r>
    <x v="11"/>
    <x v="0"/>
    <x v="1"/>
    <x v="0"/>
    <x v="32"/>
    <x v="13"/>
    <n v="4837376"/>
    <n v="735897"/>
    <m/>
    <x v="0"/>
  </r>
  <r>
    <x v="11"/>
    <x v="0"/>
    <x v="1"/>
    <x v="0"/>
    <x v="32"/>
    <x v="14"/>
    <n v="4939676"/>
    <n v="723070"/>
    <m/>
    <x v="0"/>
  </r>
  <r>
    <x v="11"/>
    <x v="0"/>
    <x v="1"/>
    <x v="0"/>
    <x v="32"/>
    <x v="15"/>
    <n v="5040174"/>
    <n v="711523"/>
    <m/>
    <x v="0"/>
  </r>
  <r>
    <x v="11"/>
    <x v="0"/>
    <x v="1"/>
    <x v="0"/>
    <x v="32"/>
    <x v="16"/>
    <n v="5138948"/>
    <n v="700252"/>
    <m/>
    <x v="0"/>
  </r>
  <r>
    <x v="11"/>
    <x v="0"/>
    <x v="1"/>
    <x v="0"/>
    <x v="32"/>
    <x v="17"/>
    <n v="5232278"/>
    <n v="688210"/>
    <m/>
    <x v="0"/>
  </r>
  <r>
    <x v="11"/>
    <x v="0"/>
    <x v="1"/>
    <x v="0"/>
    <x v="32"/>
    <x v="18"/>
    <n v="5321104"/>
    <n v="676097"/>
    <m/>
    <x v="0"/>
  </r>
  <r>
    <x v="11"/>
    <x v="0"/>
    <x v="1"/>
    <x v="0"/>
    <x v="32"/>
    <x v="19"/>
    <n v="5406134"/>
    <n v="664706"/>
    <m/>
    <x v="0"/>
  </r>
  <r>
    <x v="11"/>
    <x v="0"/>
    <x v="1"/>
    <x v="0"/>
    <x v="32"/>
    <x v="20"/>
    <n v="5487172"/>
    <n v="654406"/>
    <m/>
    <x v="0"/>
  </r>
  <r>
    <x v="11"/>
    <x v="0"/>
    <x v="1"/>
    <x v="0"/>
    <x v="32"/>
    <x v="21"/>
    <n v="5563296"/>
    <n v="645102"/>
    <m/>
    <x v="0"/>
  </r>
  <r>
    <x v="11"/>
    <x v="0"/>
    <x v="1"/>
    <x v="0"/>
    <x v="32"/>
    <x v="22"/>
    <n v="5634961"/>
    <n v="634206"/>
    <m/>
    <x v="0"/>
  </r>
  <r>
    <x v="11"/>
    <x v="0"/>
    <x v="1"/>
    <x v="0"/>
    <x v="32"/>
    <x v="23"/>
    <n v="5702322"/>
    <n v="624464"/>
    <m/>
    <x v="0"/>
  </r>
  <r>
    <x v="11"/>
    <x v="0"/>
    <x v="1"/>
    <x v="0"/>
    <x v="32"/>
    <x v="24"/>
    <n v="5767160"/>
    <n v="616268"/>
    <m/>
    <x v="0"/>
  </r>
  <r>
    <x v="11"/>
    <x v="0"/>
    <x v="1"/>
    <x v="0"/>
    <x v="32"/>
    <x v="25"/>
    <n v="5828134"/>
    <n v="609667"/>
    <m/>
    <x v="0"/>
  </r>
  <r>
    <x v="11"/>
    <x v="0"/>
    <x v="1"/>
    <x v="0"/>
    <x v="32"/>
    <x v="26"/>
    <n v="5885127"/>
    <n v="604174"/>
    <m/>
    <x v="0"/>
  </r>
  <r>
    <x v="11"/>
    <x v="0"/>
    <x v="1"/>
    <x v="0"/>
    <x v="32"/>
    <x v="27"/>
    <n v="5938286"/>
    <n v="599349"/>
    <m/>
    <x v="0"/>
  </r>
  <r>
    <x v="11"/>
    <x v="0"/>
    <x v="1"/>
    <x v="0"/>
    <x v="32"/>
    <x v="28"/>
    <n v="5986812"/>
    <n v="595218"/>
    <m/>
    <x v="0"/>
  </r>
  <r>
    <x v="11"/>
    <x v="0"/>
    <x v="1"/>
    <x v="0"/>
    <x v="32"/>
    <x v="29"/>
    <n v="6030662"/>
    <n v="591048"/>
    <m/>
    <x v="0"/>
  </r>
  <r>
    <x v="11"/>
    <x v="0"/>
    <x v="1"/>
    <x v="0"/>
    <x v="32"/>
    <x v="30"/>
    <n v="6068944"/>
    <n v="587958"/>
    <m/>
    <x v="0"/>
  </r>
  <r>
    <x v="11"/>
    <x v="0"/>
    <x v="2"/>
    <x v="0"/>
    <x v="32"/>
    <x v="0"/>
    <n v="292283"/>
    <n v="82131"/>
    <m/>
    <x v="0"/>
  </r>
  <r>
    <x v="11"/>
    <x v="0"/>
    <x v="2"/>
    <x v="0"/>
    <x v="32"/>
    <x v="1"/>
    <n v="296831"/>
    <n v="79759"/>
    <m/>
    <x v="0"/>
  </r>
  <r>
    <x v="11"/>
    <x v="0"/>
    <x v="2"/>
    <x v="0"/>
    <x v="32"/>
    <x v="2"/>
    <n v="302393"/>
    <n v="76434"/>
    <m/>
    <x v="0"/>
  </r>
  <r>
    <x v="11"/>
    <x v="0"/>
    <x v="2"/>
    <x v="0"/>
    <x v="32"/>
    <x v="3"/>
    <n v="306510"/>
    <n v="72141"/>
    <m/>
    <x v="0"/>
  </r>
  <r>
    <x v="11"/>
    <x v="0"/>
    <x v="2"/>
    <x v="0"/>
    <x v="32"/>
    <x v="4"/>
    <n v="310982"/>
    <n v="69459"/>
    <m/>
    <x v="0"/>
  </r>
  <r>
    <x v="11"/>
    <x v="0"/>
    <x v="2"/>
    <x v="0"/>
    <x v="32"/>
    <x v="5"/>
    <n v="315955"/>
    <n v="67309"/>
    <m/>
    <x v="0"/>
  </r>
  <r>
    <x v="11"/>
    <x v="0"/>
    <x v="2"/>
    <x v="0"/>
    <x v="32"/>
    <x v="6"/>
    <n v="322648"/>
    <n v="65808"/>
    <m/>
    <x v="0"/>
  </r>
  <r>
    <x v="11"/>
    <x v="0"/>
    <x v="2"/>
    <x v="0"/>
    <x v="32"/>
    <x v="7"/>
    <n v="331388"/>
    <n v="64803"/>
    <m/>
    <x v="0"/>
  </r>
  <r>
    <x v="11"/>
    <x v="0"/>
    <x v="2"/>
    <x v="0"/>
    <x v="32"/>
    <x v="8"/>
    <n v="340457"/>
    <n v="64273"/>
    <m/>
    <x v="0"/>
  </r>
  <r>
    <x v="11"/>
    <x v="0"/>
    <x v="2"/>
    <x v="0"/>
    <x v="32"/>
    <x v="9"/>
    <n v="349292"/>
    <n v="63373"/>
    <m/>
    <x v="0"/>
  </r>
  <r>
    <x v="11"/>
    <x v="0"/>
    <x v="2"/>
    <x v="0"/>
    <x v="32"/>
    <x v="10"/>
    <n v="355974"/>
    <n v="61766"/>
    <m/>
    <x v="0"/>
  </r>
  <r>
    <x v="11"/>
    <x v="0"/>
    <x v="2"/>
    <x v="0"/>
    <x v="32"/>
    <x v="11"/>
    <n v="362243"/>
    <n v="60035"/>
    <m/>
    <x v="0"/>
  </r>
  <r>
    <x v="11"/>
    <x v="0"/>
    <x v="2"/>
    <x v="0"/>
    <x v="32"/>
    <x v="12"/>
    <n v="368463"/>
    <n v="58428"/>
    <m/>
    <x v="0"/>
  </r>
  <r>
    <x v="11"/>
    <x v="0"/>
    <x v="2"/>
    <x v="0"/>
    <x v="32"/>
    <x v="13"/>
    <n v="374649"/>
    <n v="56994"/>
    <m/>
    <x v="0"/>
  </r>
  <r>
    <x v="11"/>
    <x v="0"/>
    <x v="2"/>
    <x v="0"/>
    <x v="32"/>
    <x v="14"/>
    <n v="380776"/>
    <n v="55738"/>
    <m/>
    <x v="0"/>
  </r>
  <r>
    <x v="11"/>
    <x v="0"/>
    <x v="2"/>
    <x v="0"/>
    <x v="32"/>
    <x v="15"/>
    <n v="386855"/>
    <n v="54612"/>
    <m/>
    <x v="0"/>
  </r>
  <r>
    <x v="11"/>
    <x v="0"/>
    <x v="2"/>
    <x v="0"/>
    <x v="32"/>
    <x v="16"/>
    <n v="392921"/>
    <n v="53540"/>
    <m/>
    <x v="0"/>
  </r>
  <r>
    <x v="11"/>
    <x v="0"/>
    <x v="2"/>
    <x v="0"/>
    <x v="32"/>
    <x v="17"/>
    <n v="398687"/>
    <n v="52439"/>
    <m/>
    <x v="0"/>
  </r>
  <r>
    <x v="11"/>
    <x v="0"/>
    <x v="2"/>
    <x v="0"/>
    <x v="32"/>
    <x v="18"/>
    <n v="404102"/>
    <n v="51345"/>
    <m/>
    <x v="0"/>
  </r>
  <r>
    <x v="11"/>
    <x v="0"/>
    <x v="2"/>
    <x v="0"/>
    <x v="32"/>
    <x v="19"/>
    <n v="409016"/>
    <n v="50290"/>
    <m/>
    <x v="0"/>
  </r>
  <r>
    <x v="11"/>
    <x v="0"/>
    <x v="2"/>
    <x v="0"/>
    <x v="32"/>
    <x v="20"/>
    <n v="413837"/>
    <n v="49354"/>
    <m/>
    <x v="0"/>
  </r>
  <r>
    <x v="11"/>
    <x v="0"/>
    <x v="2"/>
    <x v="0"/>
    <x v="32"/>
    <x v="21"/>
    <n v="418491"/>
    <n v="48526"/>
    <m/>
    <x v="0"/>
  </r>
  <r>
    <x v="11"/>
    <x v="0"/>
    <x v="2"/>
    <x v="0"/>
    <x v="32"/>
    <x v="22"/>
    <n v="422890"/>
    <n v="47595"/>
    <m/>
    <x v="0"/>
  </r>
  <r>
    <x v="11"/>
    <x v="0"/>
    <x v="2"/>
    <x v="0"/>
    <x v="32"/>
    <x v="23"/>
    <n v="427004"/>
    <n v="46761"/>
    <m/>
    <x v="0"/>
  </r>
  <r>
    <x v="11"/>
    <x v="0"/>
    <x v="2"/>
    <x v="0"/>
    <x v="32"/>
    <x v="24"/>
    <n v="430985"/>
    <n v="46054"/>
    <m/>
    <x v="0"/>
  </r>
  <r>
    <x v="11"/>
    <x v="0"/>
    <x v="2"/>
    <x v="0"/>
    <x v="32"/>
    <x v="25"/>
    <n v="434737"/>
    <n v="45476"/>
    <m/>
    <x v="0"/>
  </r>
  <r>
    <x v="11"/>
    <x v="0"/>
    <x v="2"/>
    <x v="0"/>
    <x v="32"/>
    <x v="26"/>
    <n v="438178"/>
    <n v="44983"/>
    <m/>
    <x v="0"/>
  </r>
  <r>
    <x v="11"/>
    <x v="0"/>
    <x v="2"/>
    <x v="0"/>
    <x v="32"/>
    <x v="27"/>
    <n v="441362"/>
    <n v="44546"/>
    <m/>
    <x v="0"/>
  </r>
  <r>
    <x v="11"/>
    <x v="0"/>
    <x v="2"/>
    <x v="0"/>
    <x v="32"/>
    <x v="28"/>
    <n v="444147"/>
    <n v="44157"/>
    <m/>
    <x v="0"/>
  </r>
  <r>
    <x v="11"/>
    <x v="0"/>
    <x v="2"/>
    <x v="0"/>
    <x v="32"/>
    <x v="29"/>
    <n v="446604"/>
    <n v="43770"/>
    <m/>
    <x v="0"/>
  </r>
  <r>
    <x v="11"/>
    <x v="0"/>
    <x v="2"/>
    <x v="0"/>
    <x v="32"/>
    <x v="30"/>
    <n v="448650"/>
    <n v="43465"/>
    <m/>
    <x v="0"/>
  </r>
  <r>
    <x v="11"/>
    <x v="1"/>
    <x v="0"/>
    <x v="0"/>
    <x v="32"/>
    <x v="0"/>
    <n v="25043336"/>
    <n v="7037177"/>
    <m/>
    <x v="0"/>
  </r>
  <r>
    <x v="11"/>
    <x v="1"/>
    <x v="0"/>
    <x v="0"/>
    <x v="32"/>
    <x v="1"/>
    <n v="25506826"/>
    <n v="6830688"/>
    <m/>
    <x v="0"/>
  </r>
  <r>
    <x v="11"/>
    <x v="1"/>
    <x v="0"/>
    <x v="0"/>
    <x v="32"/>
    <x v="2"/>
    <n v="25967222"/>
    <n v="6553277"/>
    <m/>
    <x v="0"/>
  </r>
  <r>
    <x v="11"/>
    <x v="1"/>
    <x v="0"/>
    <x v="0"/>
    <x v="32"/>
    <x v="3"/>
    <n v="26433684"/>
    <n v="6305966"/>
    <m/>
    <x v="0"/>
  </r>
  <r>
    <x v="11"/>
    <x v="1"/>
    <x v="0"/>
    <x v="0"/>
    <x v="32"/>
    <x v="4"/>
    <n v="26919230"/>
    <n v="6076947"/>
    <m/>
    <x v="0"/>
  </r>
  <r>
    <x v="11"/>
    <x v="1"/>
    <x v="0"/>
    <x v="0"/>
    <x v="32"/>
    <x v="5"/>
    <n v="27400862"/>
    <n v="5873305"/>
    <m/>
    <x v="0"/>
  </r>
  <r>
    <x v="11"/>
    <x v="1"/>
    <x v="0"/>
    <x v="0"/>
    <x v="32"/>
    <x v="6"/>
    <n v="27891532"/>
    <n v="5703751"/>
    <m/>
    <x v="0"/>
  </r>
  <r>
    <x v="11"/>
    <x v="1"/>
    <x v="0"/>
    <x v="0"/>
    <x v="32"/>
    <x v="7"/>
    <n v="28387482"/>
    <n v="5539035"/>
    <m/>
    <x v="0"/>
  </r>
  <r>
    <x v="11"/>
    <x v="1"/>
    <x v="0"/>
    <x v="0"/>
    <x v="32"/>
    <x v="8"/>
    <n v="28884460"/>
    <n v="5396831"/>
    <m/>
    <x v="0"/>
  </r>
  <r>
    <x v="11"/>
    <x v="1"/>
    <x v="0"/>
    <x v="0"/>
    <x v="32"/>
    <x v="9"/>
    <n v="29384632"/>
    <n v="5259229"/>
    <m/>
    <x v="0"/>
  </r>
  <r>
    <x v="11"/>
    <x v="1"/>
    <x v="0"/>
    <x v="0"/>
    <x v="32"/>
    <x v="10"/>
    <n v="29887822"/>
    <n v="5105478"/>
    <m/>
    <x v="0"/>
  </r>
  <r>
    <x v="11"/>
    <x v="1"/>
    <x v="0"/>
    <x v="0"/>
    <x v="32"/>
    <x v="11"/>
    <n v="30389094"/>
    <n v="4923475"/>
    <m/>
    <x v="0"/>
  </r>
  <r>
    <x v="11"/>
    <x v="1"/>
    <x v="0"/>
    <x v="0"/>
    <x v="32"/>
    <x v="12"/>
    <n v="30885066"/>
    <n v="4777132"/>
    <m/>
    <x v="0"/>
  </r>
  <r>
    <x v="11"/>
    <x v="1"/>
    <x v="0"/>
    <x v="0"/>
    <x v="32"/>
    <x v="13"/>
    <n v="31379670"/>
    <n v="4652651"/>
    <m/>
    <x v="0"/>
  </r>
  <r>
    <x v="11"/>
    <x v="1"/>
    <x v="0"/>
    <x v="0"/>
    <x v="32"/>
    <x v="14"/>
    <n v="31866652"/>
    <n v="4547152"/>
    <m/>
    <x v="0"/>
  </r>
  <r>
    <x v="11"/>
    <x v="1"/>
    <x v="0"/>
    <x v="0"/>
    <x v="32"/>
    <x v="15"/>
    <n v="32343500"/>
    <n v="4449930"/>
    <m/>
    <x v="0"/>
  </r>
  <r>
    <x v="11"/>
    <x v="1"/>
    <x v="0"/>
    <x v="0"/>
    <x v="32"/>
    <x v="16"/>
    <n v="32809522"/>
    <n v="4354701"/>
    <m/>
    <x v="0"/>
  </r>
  <r>
    <x v="11"/>
    <x v="1"/>
    <x v="0"/>
    <x v="0"/>
    <x v="32"/>
    <x v="17"/>
    <n v="33265290"/>
    <n v="4256316"/>
    <m/>
    <x v="0"/>
  </r>
  <r>
    <x v="11"/>
    <x v="1"/>
    <x v="0"/>
    <x v="0"/>
    <x v="32"/>
    <x v="18"/>
    <n v="33704208"/>
    <n v="4138012"/>
    <m/>
    <x v="0"/>
  </r>
  <r>
    <x v="11"/>
    <x v="1"/>
    <x v="0"/>
    <x v="0"/>
    <x v="32"/>
    <x v="19"/>
    <n v="34127820"/>
    <n v="4053422"/>
    <m/>
    <x v="0"/>
  </r>
  <r>
    <x v="11"/>
    <x v="1"/>
    <x v="0"/>
    <x v="0"/>
    <x v="32"/>
    <x v="20"/>
    <n v="34533752"/>
    <n v="3982976"/>
    <m/>
    <x v="0"/>
  </r>
  <r>
    <x v="11"/>
    <x v="1"/>
    <x v="0"/>
    <x v="0"/>
    <x v="32"/>
    <x v="21"/>
    <n v="34918496"/>
    <n v="3919105"/>
    <m/>
    <x v="0"/>
  </r>
  <r>
    <x v="11"/>
    <x v="1"/>
    <x v="0"/>
    <x v="0"/>
    <x v="32"/>
    <x v="22"/>
    <n v="35283552"/>
    <n v="3853717"/>
    <m/>
    <x v="0"/>
  </r>
  <r>
    <x v="11"/>
    <x v="1"/>
    <x v="0"/>
    <x v="0"/>
    <x v="32"/>
    <x v="23"/>
    <n v="35622064"/>
    <n v="3793525"/>
    <m/>
    <x v="0"/>
  </r>
  <r>
    <x v="11"/>
    <x v="1"/>
    <x v="0"/>
    <x v="0"/>
    <x v="32"/>
    <x v="24"/>
    <n v="35939576"/>
    <n v="3736646"/>
    <m/>
    <x v="0"/>
  </r>
  <r>
    <x v="11"/>
    <x v="1"/>
    <x v="0"/>
    <x v="0"/>
    <x v="32"/>
    <x v="25"/>
    <n v="36230948"/>
    <n v="3685549"/>
    <m/>
    <x v="0"/>
  </r>
  <r>
    <x v="11"/>
    <x v="1"/>
    <x v="0"/>
    <x v="0"/>
    <x v="32"/>
    <x v="26"/>
    <n v="36496612"/>
    <n v="3644980"/>
    <m/>
    <x v="0"/>
  </r>
  <r>
    <x v="11"/>
    <x v="1"/>
    <x v="0"/>
    <x v="0"/>
    <x v="32"/>
    <x v="27"/>
    <n v="36738376"/>
    <n v="3605541"/>
    <m/>
    <x v="0"/>
  </r>
  <r>
    <x v="11"/>
    <x v="1"/>
    <x v="0"/>
    <x v="0"/>
    <x v="32"/>
    <x v="28"/>
    <n v="36950760"/>
    <n v="3570878"/>
    <m/>
    <x v="0"/>
  </r>
  <r>
    <x v="11"/>
    <x v="1"/>
    <x v="0"/>
    <x v="0"/>
    <x v="32"/>
    <x v="29"/>
    <n v="37133620"/>
    <n v="3537347"/>
    <m/>
    <x v="0"/>
  </r>
  <r>
    <x v="11"/>
    <x v="1"/>
    <x v="0"/>
    <x v="0"/>
    <x v="32"/>
    <x v="30"/>
    <n v="37281604"/>
    <n v="3508410"/>
    <m/>
    <x v="0"/>
  </r>
  <r>
    <x v="11"/>
    <x v="1"/>
    <x v="1"/>
    <x v="0"/>
    <x v="32"/>
    <x v="0"/>
    <n v="9965844"/>
    <n v="2800402"/>
    <m/>
    <x v="0"/>
  </r>
  <r>
    <x v="11"/>
    <x v="1"/>
    <x v="1"/>
    <x v="0"/>
    <x v="32"/>
    <x v="1"/>
    <n v="10168698"/>
    <n v="2723161"/>
    <m/>
    <x v="0"/>
  </r>
  <r>
    <x v="11"/>
    <x v="1"/>
    <x v="1"/>
    <x v="0"/>
    <x v="32"/>
    <x v="2"/>
    <n v="10399654"/>
    <n v="2624532"/>
    <m/>
    <x v="0"/>
  </r>
  <r>
    <x v="11"/>
    <x v="1"/>
    <x v="1"/>
    <x v="0"/>
    <x v="32"/>
    <x v="3"/>
    <n v="10607583"/>
    <n v="2530523"/>
    <m/>
    <x v="0"/>
  </r>
  <r>
    <x v="11"/>
    <x v="1"/>
    <x v="1"/>
    <x v="0"/>
    <x v="32"/>
    <x v="4"/>
    <n v="10799309"/>
    <n v="2437916"/>
    <m/>
    <x v="0"/>
  </r>
  <r>
    <x v="11"/>
    <x v="1"/>
    <x v="1"/>
    <x v="0"/>
    <x v="32"/>
    <x v="5"/>
    <n v="11006150"/>
    <n v="2359140"/>
    <m/>
    <x v="0"/>
  </r>
  <r>
    <x v="11"/>
    <x v="1"/>
    <x v="1"/>
    <x v="0"/>
    <x v="32"/>
    <x v="6"/>
    <n v="11216327"/>
    <n v="2293712"/>
    <m/>
    <x v="0"/>
  </r>
  <r>
    <x v="11"/>
    <x v="1"/>
    <x v="1"/>
    <x v="0"/>
    <x v="32"/>
    <x v="7"/>
    <n v="11429303"/>
    <n v="2230113"/>
    <m/>
    <x v="0"/>
  </r>
  <r>
    <x v="11"/>
    <x v="1"/>
    <x v="1"/>
    <x v="0"/>
    <x v="32"/>
    <x v="8"/>
    <n v="11642515"/>
    <n v="2175311"/>
    <m/>
    <x v="0"/>
  </r>
  <r>
    <x v="11"/>
    <x v="1"/>
    <x v="1"/>
    <x v="0"/>
    <x v="32"/>
    <x v="9"/>
    <n v="11857482"/>
    <n v="2122239"/>
    <m/>
    <x v="0"/>
  </r>
  <r>
    <x v="11"/>
    <x v="1"/>
    <x v="1"/>
    <x v="0"/>
    <x v="32"/>
    <x v="10"/>
    <n v="12076588"/>
    <n v="2062939"/>
    <m/>
    <x v="0"/>
  </r>
  <r>
    <x v="11"/>
    <x v="1"/>
    <x v="1"/>
    <x v="0"/>
    <x v="32"/>
    <x v="11"/>
    <n v="12301029"/>
    <n v="1992945"/>
    <m/>
    <x v="0"/>
  </r>
  <r>
    <x v="11"/>
    <x v="1"/>
    <x v="1"/>
    <x v="0"/>
    <x v="32"/>
    <x v="12"/>
    <n v="12523925"/>
    <n v="1937131"/>
    <m/>
    <x v="0"/>
  </r>
  <r>
    <x v="11"/>
    <x v="1"/>
    <x v="1"/>
    <x v="0"/>
    <x v="32"/>
    <x v="13"/>
    <n v="12746201"/>
    <n v="1889874"/>
    <m/>
    <x v="0"/>
  </r>
  <r>
    <x v="11"/>
    <x v="1"/>
    <x v="1"/>
    <x v="0"/>
    <x v="32"/>
    <x v="14"/>
    <n v="12964620"/>
    <n v="1849962"/>
    <m/>
    <x v="0"/>
  </r>
  <r>
    <x v="11"/>
    <x v="1"/>
    <x v="1"/>
    <x v="0"/>
    <x v="32"/>
    <x v="15"/>
    <n v="13178515"/>
    <n v="1813145"/>
    <m/>
    <x v="0"/>
  </r>
  <r>
    <x v="11"/>
    <x v="1"/>
    <x v="1"/>
    <x v="0"/>
    <x v="32"/>
    <x v="16"/>
    <n v="13387993"/>
    <n v="1776944"/>
    <m/>
    <x v="0"/>
  </r>
  <r>
    <x v="11"/>
    <x v="1"/>
    <x v="1"/>
    <x v="0"/>
    <x v="32"/>
    <x v="17"/>
    <n v="13587655"/>
    <n v="1738549"/>
    <m/>
    <x v="0"/>
  </r>
  <r>
    <x v="11"/>
    <x v="1"/>
    <x v="1"/>
    <x v="0"/>
    <x v="32"/>
    <x v="18"/>
    <n v="13777905"/>
    <n v="1691573"/>
    <m/>
    <x v="0"/>
  </r>
  <r>
    <x v="11"/>
    <x v="1"/>
    <x v="1"/>
    <x v="0"/>
    <x v="32"/>
    <x v="19"/>
    <n v="13960253"/>
    <n v="1658084"/>
    <m/>
    <x v="0"/>
  </r>
  <r>
    <x v="11"/>
    <x v="1"/>
    <x v="1"/>
    <x v="0"/>
    <x v="32"/>
    <x v="20"/>
    <n v="14133930"/>
    <n v="1630147"/>
    <m/>
    <x v="0"/>
  </r>
  <r>
    <x v="11"/>
    <x v="1"/>
    <x v="1"/>
    <x v="0"/>
    <x v="32"/>
    <x v="21"/>
    <n v="14297125"/>
    <n v="1604649"/>
    <m/>
    <x v="0"/>
  </r>
  <r>
    <x v="11"/>
    <x v="1"/>
    <x v="1"/>
    <x v="0"/>
    <x v="32"/>
    <x v="22"/>
    <n v="14450491"/>
    <n v="1578302"/>
    <m/>
    <x v="0"/>
  </r>
  <r>
    <x v="11"/>
    <x v="1"/>
    <x v="1"/>
    <x v="0"/>
    <x v="32"/>
    <x v="23"/>
    <n v="14593301"/>
    <n v="1554094"/>
    <m/>
    <x v="0"/>
  </r>
  <r>
    <x v="11"/>
    <x v="1"/>
    <x v="1"/>
    <x v="0"/>
    <x v="32"/>
    <x v="24"/>
    <n v="14729094"/>
    <n v="1531387"/>
    <m/>
    <x v="0"/>
  </r>
  <r>
    <x v="11"/>
    <x v="1"/>
    <x v="1"/>
    <x v="0"/>
    <x v="32"/>
    <x v="25"/>
    <n v="14854488"/>
    <n v="1511054"/>
    <m/>
    <x v="0"/>
  </r>
  <r>
    <x v="11"/>
    <x v="1"/>
    <x v="1"/>
    <x v="0"/>
    <x v="32"/>
    <x v="26"/>
    <n v="14969314"/>
    <n v="1495011"/>
    <m/>
    <x v="0"/>
  </r>
  <r>
    <x v="11"/>
    <x v="1"/>
    <x v="1"/>
    <x v="0"/>
    <x v="32"/>
    <x v="27"/>
    <n v="15074272"/>
    <n v="1479404"/>
    <m/>
    <x v="0"/>
  </r>
  <r>
    <x v="11"/>
    <x v="1"/>
    <x v="1"/>
    <x v="0"/>
    <x v="32"/>
    <x v="28"/>
    <n v="15167237"/>
    <n v="1465744"/>
    <m/>
    <x v="0"/>
  </r>
  <r>
    <x v="11"/>
    <x v="1"/>
    <x v="1"/>
    <x v="0"/>
    <x v="32"/>
    <x v="29"/>
    <n v="15248130"/>
    <n v="1452536"/>
    <m/>
    <x v="0"/>
  </r>
  <r>
    <x v="11"/>
    <x v="1"/>
    <x v="1"/>
    <x v="0"/>
    <x v="32"/>
    <x v="30"/>
    <n v="15314712"/>
    <n v="1441201"/>
    <m/>
    <x v="0"/>
  </r>
  <r>
    <x v="11"/>
    <x v="1"/>
    <x v="2"/>
    <x v="0"/>
    <x v="32"/>
    <x v="0"/>
    <n v="702021"/>
    <n v="197267"/>
    <m/>
    <x v="0"/>
  </r>
  <r>
    <x v="11"/>
    <x v="1"/>
    <x v="2"/>
    <x v="0"/>
    <x v="32"/>
    <x v="1"/>
    <n v="707628"/>
    <n v="189501"/>
    <m/>
    <x v="0"/>
  </r>
  <r>
    <x v="11"/>
    <x v="1"/>
    <x v="2"/>
    <x v="0"/>
    <x v="32"/>
    <x v="2"/>
    <n v="715763"/>
    <n v="180635"/>
    <m/>
    <x v="0"/>
  </r>
  <r>
    <x v="11"/>
    <x v="1"/>
    <x v="2"/>
    <x v="0"/>
    <x v="32"/>
    <x v="3"/>
    <n v="720535"/>
    <n v="171889"/>
    <m/>
    <x v="0"/>
  </r>
  <r>
    <x v="11"/>
    <x v="1"/>
    <x v="2"/>
    <x v="0"/>
    <x v="32"/>
    <x v="4"/>
    <n v="725494"/>
    <n v="163778"/>
    <m/>
    <x v="0"/>
  </r>
  <r>
    <x v="11"/>
    <x v="1"/>
    <x v="2"/>
    <x v="0"/>
    <x v="32"/>
    <x v="5"/>
    <n v="731539"/>
    <n v="156803"/>
    <m/>
    <x v="0"/>
  </r>
  <r>
    <x v="11"/>
    <x v="1"/>
    <x v="2"/>
    <x v="0"/>
    <x v="32"/>
    <x v="6"/>
    <n v="740039"/>
    <n v="151336"/>
    <m/>
    <x v="0"/>
  </r>
  <r>
    <x v="11"/>
    <x v="1"/>
    <x v="2"/>
    <x v="0"/>
    <x v="32"/>
    <x v="7"/>
    <n v="751439"/>
    <n v="146622"/>
    <m/>
    <x v="0"/>
  </r>
  <r>
    <x v="11"/>
    <x v="1"/>
    <x v="2"/>
    <x v="0"/>
    <x v="32"/>
    <x v="8"/>
    <n v="763258"/>
    <n v="142608"/>
    <m/>
    <x v="0"/>
  </r>
  <r>
    <x v="11"/>
    <x v="1"/>
    <x v="2"/>
    <x v="0"/>
    <x v="32"/>
    <x v="9"/>
    <n v="774696"/>
    <n v="138654"/>
    <m/>
    <x v="0"/>
  </r>
  <r>
    <x v="11"/>
    <x v="1"/>
    <x v="2"/>
    <x v="0"/>
    <x v="32"/>
    <x v="10"/>
    <n v="783015"/>
    <n v="133755"/>
    <m/>
    <x v="0"/>
  </r>
  <r>
    <x v="11"/>
    <x v="1"/>
    <x v="2"/>
    <x v="0"/>
    <x v="32"/>
    <x v="11"/>
    <n v="790677"/>
    <n v="128101"/>
    <m/>
    <x v="0"/>
  </r>
  <r>
    <x v="11"/>
    <x v="1"/>
    <x v="2"/>
    <x v="0"/>
    <x v="32"/>
    <x v="12"/>
    <n v="798161"/>
    <n v="123455"/>
    <m/>
    <x v="0"/>
  </r>
  <r>
    <x v="11"/>
    <x v="1"/>
    <x v="2"/>
    <x v="0"/>
    <x v="32"/>
    <x v="13"/>
    <n v="805537"/>
    <n v="119436"/>
    <m/>
    <x v="0"/>
  </r>
  <r>
    <x v="11"/>
    <x v="1"/>
    <x v="2"/>
    <x v="0"/>
    <x v="32"/>
    <x v="14"/>
    <n v="812728"/>
    <n v="115970"/>
    <m/>
    <x v="0"/>
  </r>
  <r>
    <x v="11"/>
    <x v="1"/>
    <x v="2"/>
    <x v="0"/>
    <x v="32"/>
    <x v="15"/>
    <n v="819735"/>
    <n v="112782"/>
    <m/>
    <x v="0"/>
  </r>
  <r>
    <x v="11"/>
    <x v="1"/>
    <x v="2"/>
    <x v="0"/>
    <x v="32"/>
    <x v="16"/>
    <n v="826614"/>
    <n v="109713"/>
    <m/>
    <x v="0"/>
  </r>
  <r>
    <x v="11"/>
    <x v="1"/>
    <x v="2"/>
    <x v="0"/>
    <x v="32"/>
    <x v="17"/>
    <n v="832958"/>
    <n v="106577"/>
    <m/>
    <x v="0"/>
  </r>
  <r>
    <x v="11"/>
    <x v="1"/>
    <x v="2"/>
    <x v="0"/>
    <x v="32"/>
    <x v="18"/>
    <n v="838662"/>
    <n v="102966"/>
    <m/>
    <x v="0"/>
  </r>
  <r>
    <x v="11"/>
    <x v="1"/>
    <x v="2"/>
    <x v="0"/>
    <x v="32"/>
    <x v="19"/>
    <n v="843538"/>
    <n v="100188"/>
    <m/>
    <x v="0"/>
  </r>
  <r>
    <x v="11"/>
    <x v="1"/>
    <x v="2"/>
    <x v="0"/>
    <x v="32"/>
    <x v="20"/>
    <n v="848154"/>
    <n v="97822"/>
    <m/>
    <x v="0"/>
  </r>
  <r>
    <x v="11"/>
    <x v="1"/>
    <x v="2"/>
    <x v="0"/>
    <x v="32"/>
    <x v="21"/>
    <n v="852394"/>
    <n v="95669"/>
    <m/>
    <x v="0"/>
  </r>
  <r>
    <x v="11"/>
    <x v="1"/>
    <x v="2"/>
    <x v="0"/>
    <x v="32"/>
    <x v="22"/>
    <n v="856140"/>
    <n v="93508"/>
    <m/>
    <x v="0"/>
  </r>
  <r>
    <x v="11"/>
    <x v="1"/>
    <x v="2"/>
    <x v="0"/>
    <x v="32"/>
    <x v="23"/>
    <n v="859318"/>
    <n v="91511"/>
    <m/>
    <x v="0"/>
  </r>
  <r>
    <x v="11"/>
    <x v="1"/>
    <x v="2"/>
    <x v="0"/>
    <x v="32"/>
    <x v="24"/>
    <n v="862193"/>
    <n v="89642"/>
    <m/>
    <x v="0"/>
  </r>
  <r>
    <x v="11"/>
    <x v="1"/>
    <x v="2"/>
    <x v="0"/>
    <x v="32"/>
    <x v="25"/>
    <n v="864579"/>
    <n v="87948"/>
    <m/>
    <x v="0"/>
  </r>
  <r>
    <x v="11"/>
    <x v="1"/>
    <x v="2"/>
    <x v="0"/>
    <x v="32"/>
    <x v="26"/>
    <n v="866369"/>
    <n v="86525"/>
    <m/>
    <x v="0"/>
  </r>
  <r>
    <x v="11"/>
    <x v="1"/>
    <x v="2"/>
    <x v="0"/>
    <x v="32"/>
    <x v="27"/>
    <n v="867672"/>
    <n v="85154"/>
    <m/>
    <x v="0"/>
  </r>
  <r>
    <x v="11"/>
    <x v="1"/>
    <x v="2"/>
    <x v="0"/>
    <x v="32"/>
    <x v="28"/>
    <n v="868254"/>
    <n v="83907"/>
    <m/>
    <x v="0"/>
  </r>
  <r>
    <x v="11"/>
    <x v="1"/>
    <x v="2"/>
    <x v="0"/>
    <x v="32"/>
    <x v="29"/>
    <n v="868222"/>
    <n v="82706"/>
    <m/>
    <x v="0"/>
  </r>
  <r>
    <x v="11"/>
    <x v="1"/>
    <x v="2"/>
    <x v="0"/>
    <x v="32"/>
    <x v="30"/>
    <n v="867438"/>
    <n v="81630"/>
    <m/>
    <x v="0"/>
  </r>
  <r>
    <x v="11"/>
    <x v="2"/>
    <x v="0"/>
    <x v="0"/>
    <x v="32"/>
    <x v="0"/>
    <n v="34676940"/>
    <n v="9744220"/>
    <m/>
    <x v="0"/>
  </r>
  <r>
    <x v="11"/>
    <x v="2"/>
    <x v="0"/>
    <x v="0"/>
    <x v="32"/>
    <x v="1"/>
    <n v="35396840"/>
    <n v="9475659"/>
    <m/>
    <x v="0"/>
  </r>
  <r>
    <x v="11"/>
    <x v="2"/>
    <x v="0"/>
    <x v="0"/>
    <x v="32"/>
    <x v="2"/>
    <n v="36113772"/>
    <n v="9140475"/>
    <m/>
    <x v="0"/>
  </r>
  <r>
    <x v="11"/>
    <x v="2"/>
    <x v="0"/>
    <x v="0"/>
    <x v="32"/>
    <x v="3"/>
    <n v="36835820"/>
    <n v="8846391"/>
    <m/>
    <x v="0"/>
  </r>
  <r>
    <x v="11"/>
    <x v="2"/>
    <x v="0"/>
    <x v="0"/>
    <x v="32"/>
    <x v="4"/>
    <n v="37595924"/>
    <n v="8604924"/>
    <m/>
    <x v="0"/>
  </r>
  <r>
    <x v="11"/>
    <x v="2"/>
    <x v="0"/>
    <x v="0"/>
    <x v="32"/>
    <x v="5"/>
    <n v="38343312"/>
    <n v="8388620"/>
    <m/>
    <x v="0"/>
  </r>
  <r>
    <x v="11"/>
    <x v="2"/>
    <x v="0"/>
    <x v="0"/>
    <x v="32"/>
    <x v="6"/>
    <n v="39106368"/>
    <n v="8186646"/>
    <m/>
    <x v="0"/>
  </r>
  <r>
    <x v="11"/>
    <x v="2"/>
    <x v="0"/>
    <x v="0"/>
    <x v="32"/>
    <x v="7"/>
    <n v="39878900"/>
    <n v="8003992"/>
    <m/>
    <x v="0"/>
  </r>
  <r>
    <x v="11"/>
    <x v="2"/>
    <x v="0"/>
    <x v="0"/>
    <x v="32"/>
    <x v="8"/>
    <n v="40653668"/>
    <n v="7850231"/>
    <m/>
    <x v="0"/>
  </r>
  <r>
    <x v="11"/>
    <x v="2"/>
    <x v="0"/>
    <x v="0"/>
    <x v="32"/>
    <x v="9"/>
    <n v="41435340"/>
    <n v="7676001"/>
    <m/>
    <x v="0"/>
  </r>
  <r>
    <x v="11"/>
    <x v="2"/>
    <x v="0"/>
    <x v="0"/>
    <x v="32"/>
    <x v="10"/>
    <n v="42223560"/>
    <n v="7462775"/>
    <m/>
    <x v="0"/>
  </r>
  <r>
    <x v="11"/>
    <x v="2"/>
    <x v="0"/>
    <x v="0"/>
    <x v="32"/>
    <x v="11"/>
    <n v="43009576"/>
    <n v="7212398"/>
    <m/>
    <x v="0"/>
  </r>
  <r>
    <x v="11"/>
    <x v="2"/>
    <x v="0"/>
    <x v="0"/>
    <x v="32"/>
    <x v="12"/>
    <n v="43789992"/>
    <n v="7007897"/>
    <m/>
    <x v="0"/>
  </r>
  <r>
    <x v="11"/>
    <x v="2"/>
    <x v="0"/>
    <x v="0"/>
    <x v="32"/>
    <x v="13"/>
    <n v="44569388"/>
    <n v="6830654"/>
    <m/>
    <x v="0"/>
  </r>
  <r>
    <x v="11"/>
    <x v="2"/>
    <x v="0"/>
    <x v="0"/>
    <x v="32"/>
    <x v="14"/>
    <n v="45338140"/>
    <n v="6689140"/>
    <m/>
    <x v="0"/>
  </r>
  <r>
    <x v="11"/>
    <x v="2"/>
    <x v="0"/>
    <x v="0"/>
    <x v="32"/>
    <x v="15"/>
    <n v="46092772"/>
    <n v="6567416"/>
    <m/>
    <x v="0"/>
  </r>
  <r>
    <x v="11"/>
    <x v="2"/>
    <x v="0"/>
    <x v="0"/>
    <x v="32"/>
    <x v="16"/>
    <n v="46831784"/>
    <n v="6451279"/>
    <m/>
    <x v="0"/>
  </r>
  <r>
    <x v="11"/>
    <x v="2"/>
    <x v="0"/>
    <x v="0"/>
    <x v="32"/>
    <x v="17"/>
    <n v="47556408"/>
    <n v="6329100"/>
    <m/>
    <x v="0"/>
  </r>
  <r>
    <x v="11"/>
    <x v="2"/>
    <x v="0"/>
    <x v="0"/>
    <x v="32"/>
    <x v="18"/>
    <n v="48256300"/>
    <n v="6192967"/>
    <m/>
    <x v="0"/>
  </r>
  <r>
    <x v="11"/>
    <x v="2"/>
    <x v="0"/>
    <x v="0"/>
    <x v="32"/>
    <x v="19"/>
    <n v="48932832"/>
    <n v="6086841"/>
    <m/>
    <x v="0"/>
  </r>
  <r>
    <x v="11"/>
    <x v="2"/>
    <x v="0"/>
    <x v="0"/>
    <x v="32"/>
    <x v="20"/>
    <n v="49582812"/>
    <n v="5991122"/>
    <m/>
    <x v="0"/>
  </r>
  <r>
    <x v="11"/>
    <x v="2"/>
    <x v="0"/>
    <x v="0"/>
    <x v="32"/>
    <x v="21"/>
    <n v="50200624"/>
    <n v="5904923"/>
    <m/>
    <x v="0"/>
  </r>
  <r>
    <x v="11"/>
    <x v="2"/>
    <x v="0"/>
    <x v="0"/>
    <x v="32"/>
    <x v="22"/>
    <n v="50789496"/>
    <n v="5824673"/>
    <m/>
    <x v="0"/>
  </r>
  <r>
    <x v="11"/>
    <x v="2"/>
    <x v="0"/>
    <x v="0"/>
    <x v="32"/>
    <x v="23"/>
    <n v="51338508"/>
    <n v="5754026"/>
    <m/>
    <x v="0"/>
  </r>
  <r>
    <x v="11"/>
    <x v="2"/>
    <x v="0"/>
    <x v="0"/>
    <x v="32"/>
    <x v="24"/>
    <n v="51855748"/>
    <n v="5685974"/>
    <m/>
    <x v="0"/>
  </r>
  <r>
    <x v="11"/>
    <x v="2"/>
    <x v="0"/>
    <x v="0"/>
    <x v="32"/>
    <x v="25"/>
    <n v="52335936"/>
    <n v="5623780"/>
    <m/>
    <x v="0"/>
  </r>
  <r>
    <x v="11"/>
    <x v="2"/>
    <x v="0"/>
    <x v="0"/>
    <x v="32"/>
    <x v="26"/>
    <n v="52779992"/>
    <n v="5573336"/>
    <m/>
    <x v="0"/>
  </r>
  <r>
    <x v="11"/>
    <x v="2"/>
    <x v="0"/>
    <x v="0"/>
    <x v="32"/>
    <x v="27"/>
    <n v="53189812"/>
    <n v="5531033"/>
    <m/>
    <x v="0"/>
  </r>
  <r>
    <x v="11"/>
    <x v="2"/>
    <x v="0"/>
    <x v="0"/>
    <x v="32"/>
    <x v="28"/>
    <n v="53557476"/>
    <n v="5495132"/>
    <m/>
    <x v="0"/>
  </r>
  <r>
    <x v="11"/>
    <x v="2"/>
    <x v="0"/>
    <x v="0"/>
    <x v="32"/>
    <x v="29"/>
    <n v="53882736"/>
    <n v="5459460"/>
    <m/>
    <x v="0"/>
  </r>
  <r>
    <x v="11"/>
    <x v="2"/>
    <x v="0"/>
    <x v="0"/>
    <x v="32"/>
    <x v="30"/>
    <n v="54157940"/>
    <n v="5428570"/>
    <m/>
    <x v="0"/>
  </r>
  <r>
    <x v="11"/>
    <x v="2"/>
    <x v="1"/>
    <x v="0"/>
    <x v="32"/>
    <x v="0"/>
    <n v="7077126"/>
    <n v="1988672"/>
    <m/>
    <x v="0"/>
  </r>
  <r>
    <x v="11"/>
    <x v="2"/>
    <x v="1"/>
    <x v="0"/>
    <x v="32"/>
    <x v="1"/>
    <n v="7252308"/>
    <n v="1941427"/>
    <m/>
    <x v="0"/>
  </r>
  <r>
    <x v="11"/>
    <x v="2"/>
    <x v="1"/>
    <x v="0"/>
    <x v="32"/>
    <x v="2"/>
    <n v="7445716"/>
    <n v="1884527"/>
    <m/>
    <x v="0"/>
  </r>
  <r>
    <x v="11"/>
    <x v="2"/>
    <x v="1"/>
    <x v="0"/>
    <x v="32"/>
    <x v="3"/>
    <n v="7626762"/>
    <n v="1831622"/>
    <m/>
    <x v="0"/>
  </r>
  <r>
    <x v="11"/>
    <x v="2"/>
    <x v="1"/>
    <x v="0"/>
    <x v="32"/>
    <x v="4"/>
    <n v="7790212"/>
    <n v="1783017"/>
    <m/>
    <x v="0"/>
  </r>
  <r>
    <x v="11"/>
    <x v="2"/>
    <x v="1"/>
    <x v="0"/>
    <x v="32"/>
    <x v="5"/>
    <n v="7967448"/>
    <n v="1743091"/>
    <m/>
    <x v="0"/>
  </r>
  <r>
    <x v="11"/>
    <x v="2"/>
    <x v="1"/>
    <x v="0"/>
    <x v="32"/>
    <x v="6"/>
    <n v="8147803"/>
    <n v="1705685"/>
    <m/>
    <x v="0"/>
  </r>
  <r>
    <x v="11"/>
    <x v="2"/>
    <x v="1"/>
    <x v="0"/>
    <x v="32"/>
    <x v="7"/>
    <n v="8331124"/>
    <n v="1672118"/>
    <m/>
    <x v="0"/>
  </r>
  <r>
    <x v="11"/>
    <x v="2"/>
    <x v="1"/>
    <x v="0"/>
    <x v="32"/>
    <x v="8"/>
    <n v="8514746"/>
    <n v="1644199"/>
    <m/>
    <x v="0"/>
  </r>
  <r>
    <x v="11"/>
    <x v="2"/>
    <x v="1"/>
    <x v="0"/>
    <x v="32"/>
    <x v="9"/>
    <n v="8700567"/>
    <n v="1611802"/>
    <m/>
    <x v="0"/>
  </r>
  <r>
    <x v="11"/>
    <x v="2"/>
    <x v="1"/>
    <x v="0"/>
    <x v="32"/>
    <x v="10"/>
    <n v="8891580"/>
    <n v="1571536"/>
    <m/>
    <x v="0"/>
  </r>
  <r>
    <x v="11"/>
    <x v="2"/>
    <x v="1"/>
    <x v="0"/>
    <x v="32"/>
    <x v="11"/>
    <n v="9089826"/>
    <n v="1524298"/>
    <m/>
    <x v="0"/>
  </r>
  <r>
    <x v="11"/>
    <x v="2"/>
    <x v="1"/>
    <x v="0"/>
    <x v="32"/>
    <x v="12"/>
    <n v="9287766"/>
    <n v="1486360"/>
    <m/>
    <x v="0"/>
  </r>
  <r>
    <x v="11"/>
    <x v="2"/>
    <x v="1"/>
    <x v="0"/>
    <x v="32"/>
    <x v="13"/>
    <n v="9485468"/>
    <n v="1453732"/>
    <m/>
    <x v="0"/>
  </r>
  <r>
    <x v="11"/>
    <x v="2"/>
    <x v="1"/>
    <x v="0"/>
    <x v="32"/>
    <x v="14"/>
    <n v="9679967"/>
    <n v="1428171"/>
    <m/>
    <x v="0"/>
  </r>
  <r>
    <x v="11"/>
    <x v="2"/>
    <x v="1"/>
    <x v="0"/>
    <x v="32"/>
    <x v="15"/>
    <n v="9870962"/>
    <n v="1406439"/>
    <m/>
    <x v="0"/>
  </r>
  <r>
    <x v="11"/>
    <x v="2"/>
    <x v="1"/>
    <x v="0"/>
    <x v="32"/>
    <x v="16"/>
    <n v="10058592"/>
    <n v="1385614"/>
    <m/>
    <x v="0"/>
  </r>
  <r>
    <x v="11"/>
    <x v="2"/>
    <x v="1"/>
    <x v="0"/>
    <x v="32"/>
    <x v="17"/>
    <n v="10236091"/>
    <n v="1362282"/>
    <m/>
    <x v="0"/>
  </r>
  <r>
    <x v="11"/>
    <x v="2"/>
    <x v="1"/>
    <x v="0"/>
    <x v="32"/>
    <x v="18"/>
    <n v="10405050"/>
    <n v="1335330"/>
    <m/>
    <x v="0"/>
  </r>
  <r>
    <x v="11"/>
    <x v="2"/>
    <x v="1"/>
    <x v="0"/>
    <x v="32"/>
    <x v="19"/>
    <n v="10566821"/>
    <n v="1314425"/>
    <m/>
    <x v="0"/>
  </r>
  <r>
    <x v="11"/>
    <x v="2"/>
    <x v="1"/>
    <x v="0"/>
    <x v="32"/>
    <x v="20"/>
    <n v="10720983"/>
    <n v="1295423"/>
    <m/>
    <x v="0"/>
  </r>
  <r>
    <x v="11"/>
    <x v="2"/>
    <x v="1"/>
    <x v="0"/>
    <x v="32"/>
    <x v="21"/>
    <n v="10865807"/>
    <n v="1278106"/>
    <m/>
    <x v="0"/>
  </r>
  <r>
    <x v="11"/>
    <x v="2"/>
    <x v="1"/>
    <x v="0"/>
    <x v="32"/>
    <x v="22"/>
    <n v="11002112"/>
    <n v="1261751"/>
    <m/>
    <x v="0"/>
  </r>
  <r>
    <x v="11"/>
    <x v="2"/>
    <x v="1"/>
    <x v="0"/>
    <x v="32"/>
    <x v="23"/>
    <n v="11130075"/>
    <n v="1247460"/>
    <m/>
    <x v="0"/>
  </r>
  <r>
    <x v="11"/>
    <x v="2"/>
    <x v="1"/>
    <x v="0"/>
    <x v="32"/>
    <x v="24"/>
    <n v="11253044"/>
    <n v="1233894"/>
    <m/>
    <x v="0"/>
  </r>
  <r>
    <x v="11"/>
    <x v="2"/>
    <x v="1"/>
    <x v="0"/>
    <x v="32"/>
    <x v="25"/>
    <n v="11368411"/>
    <n v="1221597"/>
    <m/>
    <x v="0"/>
  </r>
  <r>
    <x v="11"/>
    <x v="2"/>
    <x v="1"/>
    <x v="0"/>
    <x v="32"/>
    <x v="26"/>
    <n v="11475953"/>
    <n v="1211810"/>
    <m/>
    <x v="0"/>
  </r>
  <r>
    <x v="11"/>
    <x v="2"/>
    <x v="1"/>
    <x v="0"/>
    <x v="32"/>
    <x v="27"/>
    <n v="11575989"/>
    <n v="1203749"/>
    <m/>
    <x v="0"/>
  </r>
  <r>
    <x v="11"/>
    <x v="2"/>
    <x v="1"/>
    <x v="0"/>
    <x v="32"/>
    <x v="28"/>
    <n v="11666954"/>
    <n v="1197059"/>
    <m/>
    <x v="0"/>
  </r>
  <r>
    <x v="11"/>
    <x v="2"/>
    <x v="1"/>
    <x v="0"/>
    <x v="32"/>
    <x v="29"/>
    <n v="11748766"/>
    <n v="1190398"/>
    <m/>
    <x v="0"/>
  </r>
  <r>
    <x v="11"/>
    <x v="2"/>
    <x v="1"/>
    <x v="0"/>
    <x v="32"/>
    <x v="30"/>
    <n v="11819701"/>
    <n v="1184758"/>
    <m/>
    <x v="0"/>
  </r>
  <r>
    <x v="11"/>
    <x v="2"/>
    <x v="2"/>
    <x v="0"/>
    <x v="32"/>
    <x v="0"/>
    <n v="1388640"/>
    <n v="390207"/>
    <m/>
    <x v="0"/>
  </r>
  <r>
    <x v="11"/>
    <x v="2"/>
    <x v="2"/>
    <x v="0"/>
    <x v="32"/>
    <x v="1"/>
    <n v="1408501"/>
    <n v="377052"/>
    <m/>
    <x v="0"/>
  </r>
  <r>
    <x v="11"/>
    <x v="2"/>
    <x v="2"/>
    <x v="0"/>
    <x v="32"/>
    <x v="2"/>
    <n v="1431040"/>
    <n v="362199"/>
    <m/>
    <x v="0"/>
  </r>
  <r>
    <x v="11"/>
    <x v="2"/>
    <x v="2"/>
    <x v="0"/>
    <x v="32"/>
    <x v="3"/>
    <n v="1446484"/>
    <n v="347383"/>
    <m/>
    <x v="0"/>
  </r>
  <r>
    <x v="11"/>
    <x v="2"/>
    <x v="2"/>
    <x v="0"/>
    <x v="32"/>
    <x v="4"/>
    <n v="1463526"/>
    <n v="334970"/>
    <m/>
    <x v="0"/>
  </r>
  <r>
    <x v="11"/>
    <x v="2"/>
    <x v="2"/>
    <x v="0"/>
    <x v="32"/>
    <x v="5"/>
    <n v="1482599"/>
    <n v="324357"/>
    <m/>
    <x v="0"/>
  </r>
  <r>
    <x v="11"/>
    <x v="2"/>
    <x v="2"/>
    <x v="0"/>
    <x v="32"/>
    <x v="6"/>
    <n v="1508554"/>
    <n v="315805"/>
    <m/>
    <x v="0"/>
  </r>
  <r>
    <x v="11"/>
    <x v="2"/>
    <x v="2"/>
    <x v="0"/>
    <x v="32"/>
    <x v="7"/>
    <n v="1542687"/>
    <n v="309628"/>
    <m/>
    <x v="0"/>
  </r>
  <r>
    <x v="11"/>
    <x v="2"/>
    <x v="2"/>
    <x v="0"/>
    <x v="32"/>
    <x v="8"/>
    <n v="1578098"/>
    <n v="304730"/>
    <m/>
    <x v="0"/>
  </r>
  <r>
    <x v="11"/>
    <x v="2"/>
    <x v="2"/>
    <x v="0"/>
    <x v="32"/>
    <x v="9"/>
    <n v="1612536"/>
    <n v="298726"/>
    <m/>
    <x v="0"/>
  </r>
  <r>
    <x v="11"/>
    <x v="2"/>
    <x v="2"/>
    <x v="0"/>
    <x v="32"/>
    <x v="10"/>
    <n v="1638326"/>
    <n v="289564"/>
    <m/>
    <x v="0"/>
  </r>
  <r>
    <x v="11"/>
    <x v="2"/>
    <x v="2"/>
    <x v="0"/>
    <x v="32"/>
    <x v="11"/>
    <n v="1662412"/>
    <n v="278774"/>
    <m/>
    <x v="0"/>
  </r>
  <r>
    <x v="11"/>
    <x v="2"/>
    <x v="2"/>
    <x v="0"/>
    <x v="32"/>
    <x v="12"/>
    <n v="1686220"/>
    <n v="269852"/>
    <m/>
    <x v="0"/>
  </r>
  <r>
    <x v="11"/>
    <x v="2"/>
    <x v="2"/>
    <x v="0"/>
    <x v="32"/>
    <x v="13"/>
    <n v="1709845"/>
    <n v="262048"/>
    <m/>
    <x v="0"/>
  </r>
  <r>
    <x v="11"/>
    <x v="2"/>
    <x v="2"/>
    <x v="0"/>
    <x v="32"/>
    <x v="14"/>
    <n v="1733157"/>
    <n v="255708"/>
    <m/>
    <x v="0"/>
  </r>
  <r>
    <x v="11"/>
    <x v="2"/>
    <x v="2"/>
    <x v="0"/>
    <x v="32"/>
    <x v="15"/>
    <n v="1756187"/>
    <n v="250226"/>
    <m/>
    <x v="0"/>
  </r>
  <r>
    <x v="11"/>
    <x v="2"/>
    <x v="2"/>
    <x v="0"/>
    <x v="32"/>
    <x v="16"/>
    <n v="1779082"/>
    <n v="245076"/>
    <m/>
    <x v="0"/>
  </r>
  <r>
    <x v="11"/>
    <x v="2"/>
    <x v="2"/>
    <x v="0"/>
    <x v="32"/>
    <x v="17"/>
    <n v="1800694"/>
    <n v="239647"/>
    <m/>
    <x v="0"/>
  </r>
  <r>
    <x v="11"/>
    <x v="2"/>
    <x v="2"/>
    <x v="0"/>
    <x v="32"/>
    <x v="18"/>
    <n v="1820795"/>
    <n v="233671"/>
    <m/>
    <x v="0"/>
  </r>
  <r>
    <x v="11"/>
    <x v="2"/>
    <x v="2"/>
    <x v="0"/>
    <x v="32"/>
    <x v="19"/>
    <n v="1838804"/>
    <n v="228732"/>
    <m/>
    <x v="0"/>
  </r>
  <r>
    <x v="11"/>
    <x v="2"/>
    <x v="2"/>
    <x v="0"/>
    <x v="32"/>
    <x v="20"/>
    <n v="1856339"/>
    <n v="224302"/>
    <m/>
    <x v="0"/>
  </r>
  <r>
    <x v="11"/>
    <x v="2"/>
    <x v="2"/>
    <x v="0"/>
    <x v="32"/>
    <x v="21"/>
    <n v="1873103"/>
    <n v="220326"/>
    <m/>
    <x v="0"/>
  </r>
  <r>
    <x v="11"/>
    <x v="2"/>
    <x v="2"/>
    <x v="0"/>
    <x v="32"/>
    <x v="22"/>
    <n v="1888745"/>
    <n v="216606"/>
    <m/>
    <x v="0"/>
  </r>
  <r>
    <x v="11"/>
    <x v="2"/>
    <x v="2"/>
    <x v="0"/>
    <x v="32"/>
    <x v="23"/>
    <n v="1903122"/>
    <n v="213302"/>
    <m/>
    <x v="0"/>
  </r>
  <r>
    <x v="11"/>
    <x v="2"/>
    <x v="2"/>
    <x v="0"/>
    <x v="32"/>
    <x v="24"/>
    <n v="1916878"/>
    <n v="210185"/>
    <m/>
    <x v="0"/>
  </r>
  <r>
    <x v="11"/>
    <x v="2"/>
    <x v="2"/>
    <x v="0"/>
    <x v="32"/>
    <x v="25"/>
    <n v="1929591"/>
    <n v="207345"/>
    <m/>
    <x v="0"/>
  </r>
  <r>
    <x v="11"/>
    <x v="2"/>
    <x v="2"/>
    <x v="0"/>
    <x v="32"/>
    <x v="26"/>
    <n v="1940933"/>
    <n v="204954"/>
    <m/>
    <x v="0"/>
  </r>
  <r>
    <x v="11"/>
    <x v="2"/>
    <x v="2"/>
    <x v="0"/>
    <x v="32"/>
    <x v="27"/>
    <n v="1951142"/>
    <n v="202892"/>
    <m/>
    <x v="0"/>
  </r>
  <r>
    <x v="11"/>
    <x v="2"/>
    <x v="2"/>
    <x v="0"/>
    <x v="32"/>
    <x v="28"/>
    <n v="1959628"/>
    <n v="201062"/>
    <m/>
    <x v="0"/>
  </r>
  <r>
    <x v="11"/>
    <x v="2"/>
    <x v="2"/>
    <x v="0"/>
    <x v="32"/>
    <x v="29"/>
    <n v="1966679"/>
    <n v="199266"/>
    <m/>
    <x v="0"/>
  </r>
  <r>
    <x v="11"/>
    <x v="2"/>
    <x v="2"/>
    <x v="0"/>
    <x v="32"/>
    <x v="30"/>
    <n v="1971958"/>
    <n v="197661"/>
    <m/>
    <x v="0"/>
  </r>
  <r>
    <x v="11"/>
    <x v="3"/>
    <x v="0"/>
    <x v="0"/>
    <x v="32"/>
    <x v="0"/>
    <n v="16430010"/>
    <n v="4616832"/>
    <m/>
    <x v="0"/>
  </r>
  <r>
    <x v="11"/>
    <x v="3"/>
    <x v="0"/>
    <x v="0"/>
    <x v="32"/>
    <x v="1"/>
    <n v="16799028"/>
    <n v="4510175"/>
    <m/>
    <x v="0"/>
  </r>
  <r>
    <x v="11"/>
    <x v="3"/>
    <x v="0"/>
    <x v="0"/>
    <x v="32"/>
    <x v="2"/>
    <n v="17173290"/>
    <n v="4402586"/>
    <m/>
    <x v="0"/>
  </r>
  <r>
    <x v="11"/>
    <x v="3"/>
    <x v="0"/>
    <x v="0"/>
    <x v="32"/>
    <x v="3"/>
    <n v="17532716"/>
    <n v="4306817"/>
    <m/>
    <x v="0"/>
  </r>
  <r>
    <x v="11"/>
    <x v="3"/>
    <x v="0"/>
    <x v="0"/>
    <x v="32"/>
    <x v="4"/>
    <n v="17916964"/>
    <n v="4204502"/>
    <m/>
    <x v="0"/>
  </r>
  <r>
    <x v="11"/>
    <x v="3"/>
    <x v="0"/>
    <x v="0"/>
    <x v="32"/>
    <x v="5"/>
    <n v="18300484"/>
    <n v="4047615"/>
    <m/>
    <x v="0"/>
  </r>
  <r>
    <x v="11"/>
    <x v="3"/>
    <x v="0"/>
    <x v="0"/>
    <x v="32"/>
    <x v="6"/>
    <n v="18692622"/>
    <n v="3922870"/>
    <m/>
    <x v="0"/>
  </r>
  <r>
    <x v="11"/>
    <x v="3"/>
    <x v="0"/>
    <x v="0"/>
    <x v="32"/>
    <x v="7"/>
    <n v="19090038"/>
    <n v="3828639"/>
    <m/>
    <x v="0"/>
  </r>
  <r>
    <x v="11"/>
    <x v="3"/>
    <x v="0"/>
    <x v="0"/>
    <x v="32"/>
    <x v="8"/>
    <n v="19488806"/>
    <n v="3748898"/>
    <m/>
    <x v="0"/>
  </r>
  <r>
    <x v="11"/>
    <x v="3"/>
    <x v="0"/>
    <x v="0"/>
    <x v="32"/>
    <x v="9"/>
    <n v="19891768"/>
    <n v="3662074"/>
    <m/>
    <x v="0"/>
  </r>
  <r>
    <x v="11"/>
    <x v="3"/>
    <x v="0"/>
    <x v="0"/>
    <x v="32"/>
    <x v="10"/>
    <n v="20298702"/>
    <n v="3566184"/>
    <m/>
    <x v="0"/>
  </r>
  <r>
    <x v="11"/>
    <x v="3"/>
    <x v="0"/>
    <x v="0"/>
    <x v="32"/>
    <x v="11"/>
    <n v="20704776"/>
    <n v="3462715"/>
    <m/>
    <x v="0"/>
  </r>
  <r>
    <x v="11"/>
    <x v="3"/>
    <x v="0"/>
    <x v="0"/>
    <x v="32"/>
    <x v="12"/>
    <n v="21108840"/>
    <n v="3350740"/>
    <m/>
    <x v="0"/>
  </r>
  <r>
    <x v="11"/>
    <x v="3"/>
    <x v="0"/>
    <x v="0"/>
    <x v="32"/>
    <x v="13"/>
    <n v="21512752"/>
    <n v="3247732"/>
    <m/>
    <x v="0"/>
  </r>
  <r>
    <x v="11"/>
    <x v="3"/>
    <x v="0"/>
    <x v="0"/>
    <x v="32"/>
    <x v="14"/>
    <n v="21911602"/>
    <n v="3166388"/>
    <m/>
    <x v="0"/>
  </r>
  <r>
    <x v="11"/>
    <x v="3"/>
    <x v="0"/>
    <x v="0"/>
    <x v="32"/>
    <x v="15"/>
    <n v="22303744"/>
    <n v="3103095"/>
    <m/>
    <x v="0"/>
  </r>
  <r>
    <x v="11"/>
    <x v="3"/>
    <x v="0"/>
    <x v="0"/>
    <x v="32"/>
    <x v="16"/>
    <n v="22688262"/>
    <n v="3047500"/>
    <m/>
    <x v="0"/>
  </r>
  <r>
    <x v="11"/>
    <x v="3"/>
    <x v="0"/>
    <x v="0"/>
    <x v="32"/>
    <x v="17"/>
    <n v="23065914"/>
    <n v="2995123"/>
    <m/>
    <x v="0"/>
  </r>
  <r>
    <x v="11"/>
    <x v="3"/>
    <x v="0"/>
    <x v="0"/>
    <x v="32"/>
    <x v="18"/>
    <n v="23431338"/>
    <n v="2945067"/>
    <m/>
    <x v="0"/>
  </r>
  <r>
    <x v="11"/>
    <x v="3"/>
    <x v="0"/>
    <x v="0"/>
    <x v="32"/>
    <x v="19"/>
    <n v="23784908"/>
    <n v="2891978"/>
    <m/>
    <x v="0"/>
  </r>
  <r>
    <x v="11"/>
    <x v="3"/>
    <x v="0"/>
    <x v="0"/>
    <x v="32"/>
    <x v="20"/>
    <n v="24125144"/>
    <n v="2841961"/>
    <m/>
    <x v="0"/>
  </r>
  <r>
    <x v="11"/>
    <x v="3"/>
    <x v="0"/>
    <x v="0"/>
    <x v="32"/>
    <x v="21"/>
    <n v="24449106"/>
    <n v="2801066"/>
    <m/>
    <x v="0"/>
  </r>
  <r>
    <x v="11"/>
    <x v="3"/>
    <x v="0"/>
    <x v="0"/>
    <x v="32"/>
    <x v="22"/>
    <n v="24758748"/>
    <n v="2767480"/>
    <m/>
    <x v="0"/>
  </r>
  <r>
    <x v="11"/>
    <x v="3"/>
    <x v="0"/>
    <x v="0"/>
    <x v="32"/>
    <x v="23"/>
    <n v="25048370"/>
    <n v="2739059"/>
    <m/>
    <x v="0"/>
  </r>
  <r>
    <x v="11"/>
    <x v="3"/>
    <x v="0"/>
    <x v="0"/>
    <x v="32"/>
    <x v="24"/>
    <n v="25321954"/>
    <n v="2713407"/>
    <m/>
    <x v="0"/>
  </r>
  <r>
    <x v="11"/>
    <x v="3"/>
    <x v="0"/>
    <x v="0"/>
    <x v="32"/>
    <x v="25"/>
    <n v="25577694"/>
    <n v="2690974"/>
    <m/>
    <x v="0"/>
  </r>
  <r>
    <x v="11"/>
    <x v="3"/>
    <x v="0"/>
    <x v="0"/>
    <x v="32"/>
    <x v="26"/>
    <n v="25816140"/>
    <n v="2671518"/>
    <m/>
    <x v="0"/>
  </r>
  <r>
    <x v="11"/>
    <x v="3"/>
    <x v="0"/>
    <x v="0"/>
    <x v="32"/>
    <x v="27"/>
    <n v="26037992"/>
    <n v="2654522"/>
    <m/>
    <x v="0"/>
  </r>
  <r>
    <x v="11"/>
    <x v="3"/>
    <x v="0"/>
    <x v="0"/>
    <x v="32"/>
    <x v="28"/>
    <n v="26239368"/>
    <n v="2641123"/>
    <m/>
    <x v="0"/>
  </r>
  <r>
    <x v="11"/>
    <x v="3"/>
    <x v="0"/>
    <x v="0"/>
    <x v="32"/>
    <x v="29"/>
    <n v="26420090"/>
    <n v="2628339"/>
    <m/>
    <x v="0"/>
  </r>
  <r>
    <x v="11"/>
    <x v="3"/>
    <x v="0"/>
    <x v="0"/>
    <x v="32"/>
    <x v="30"/>
    <n v="26576412"/>
    <n v="2616898"/>
    <m/>
    <x v="0"/>
  </r>
  <r>
    <x v="11"/>
    <x v="3"/>
    <x v="1"/>
    <x v="0"/>
    <x v="32"/>
    <x v="0"/>
    <n v="2779960"/>
    <n v="781168"/>
    <m/>
    <x v="0"/>
  </r>
  <r>
    <x v="11"/>
    <x v="3"/>
    <x v="1"/>
    <x v="0"/>
    <x v="32"/>
    <x v="1"/>
    <n v="2864336"/>
    <n v="769012"/>
    <m/>
    <x v="0"/>
  </r>
  <r>
    <x v="11"/>
    <x v="3"/>
    <x v="1"/>
    <x v="0"/>
    <x v="32"/>
    <x v="2"/>
    <n v="2962590"/>
    <n v="759496"/>
    <m/>
    <x v="0"/>
  </r>
  <r>
    <x v="11"/>
    <x v="3"/>
    <x v="1"/>
    <x v="0"/>
    <x v="32"/>
    <x v="3"/>
    <n v="3046694"/>
    <n v="748404"/>
    <m/>
    <x v="0"/>
  </r>
  <r>
    <x v="11"/>
    <x v="3"/>
    <x v="1"/>
    <x v="0"/>
    <x v="32"/>
    <x v="4"/>
    <n v="3121648"/>
    <n v="732544"/>
    <m/>
    <x v="0"/>
  </r>
  <r>
    <x v="11"/>
    <x v="3"/>
    <x v="1"/>
    <x v="0"/>
    <x v="32"/>
    <x v="5"/>
    <n v="3206567"/>
    <n v="709213"/>
    <m/>
    <x v="0"/>
  </r>
  <r>
    <x v="11"/>
    <x v="3"/>
    <x v="1"/>
    <x v="0"/>
    <x v="32"/>
    <x v="6"/>
    <n v="3293071"/>
    <n v="691090"/>
    <m/>
    <x v="0"/>
  </r>
  <r>
    <x v="11"/>
    <x v="3"/>
    <x v="1"/>
    <x v="0"/>
    <x v="32"/>
    <x v="7"/>
    <n v="3381230"/>
    <n v="678129"/>
    <m/>
    <x v="0"/>
  </r>
  <r>
    <x v="11"/>
    <x v="3"/>
    <x v="1"/>
    <x v="0"/>
    <x v="32"/>
    <x v="8"/>
    <n v="3469573"/>
    <n v="667412"/>
    <m/>
    <x v="0"/>
  </r>
  <r>
    <x v="11"/>
    <x v="3"/>
    <x v="1"/>
    <x v="0"/>
    <x v="32"/>
    <x v="9"/>
    <n v="3559260"/>
    <n v="655259"/>
    <m/>
    <x v="0"/>
  </r>
  <r>
    <x v="11"/>
    <x v="3"/>
    <x v="1"/>
    <x v="0"/>
    <x v="32"/>
    <x v="10"/>
    <n v="3652121"/>
    <n v="641624"/>
    <m/>
    <x v="0"/>
  </r>
  <r>
    <x v="11"/>
    <x v="3"/>
    <x v="1"/>
    <x v="0"/>
    <x v="32"/>
    <x v="11"/>
    <n v="3749560"/>
    <n v="627085"/>
    <m/>
    <x v="0"/>
  </r>
  <r>
    <x v="11"/>
    <x v="3"/>
    <x v="1"/>
    <x v="0"/>
    <x v="32"/>
    <x v="12"/>
    <n v="3847278"/>
    <n v="610702"/>
    <m/>
    <x v="0"/>
  </r>
  <r>
    <x v="11"/>
    <x v="3"/>
    <x v="1"/>
    <x v="0"/>
    <x v="32"/>
    <x v="13"/>
    <n v="3945008"/>
    <n v="595569"/>
    <m/>
    <x v="0"/>
  </r>
  <r>
    <x v="11"/>
    <x v="3"/>
    <x v="1"/>
    <x v="0"/>
    <x v="32"/>
    <x v="14"/>
    <n v="4041246"/>
    <n v="583989"/>
    <m/>
    <x v="0"/>
  </r>
  <r>
    <x v="11"/>
    <x v="3"/>
    <x v="1"/>
    <x v="0"/>
    <x v="32"/>
    <x v="15"/>
    <n v="4135968"/>
    <n v="575432"/>
    <m/>
    <x v="0"/>
  </r>
  <r>
    <x v="11"/>
    <x v="3"/>
    <x v="1"/>
    <x v="0"/>
    <x v="32"/>
    <x v="16"/>
    <n v="4229254"/>
    <n v="568075"/>
    <m/>
    <x v="0"/>
  </r>
  <r>
    <x v="11"/>
    <x v="3"/>
    <x v="1"/>
    <x v="0"/>
    <x v="32"/>
    <x v="17"/>
    <n v="4316970"/>
    <n v="560561"/>
    <m/>
    <x v="0"/>
  </r>
  <r>
    <x v="11"/>
    <x v="3"/>
    <x v="1"/>
    <x v="0"/>
    <x v="32"/>
    <x v="18"/>
    <n v="4400398"/>
    <n v="553082"/>
    <m/>
    <x v="0"/>
  </r>
  <r>
    <x v="11"/>
    <x v="3"/>
    <x v="1"/>
    <x v="0"/>
    <x v="32"/>
    <x v="19"/>
    <n v="4480210"/>
    <n v="544743"/>
    <m/>
    <x v="0"/>
  </r>
  <r>
    <x v="11"/>
    <x v="3"/>
    <x v="1"/>
    <x v="0"/>
    <x v="32"/>
    <x v="20"/>
    <n v="4556301"/>
    <n v="536736"/>
    <m/>
    <x v="0"/>
  </r>
  <r>
    <x v="11"/>
    <x v="3"/>
    <x v="1"/>
    <x v="0"/>
    <x v="32"/>
    <x v="21"/>
    <n v="4627769"/>
    <n v="530190"/>
    <m/>
    <x v="0"/>
  </r>
  <r>
    <x v="11"/>
    <x v="3"/>
    <x v="1"/>
    <x v="0"/>
    <x v="32"/>
    <x v="22"/>
    <n v="4695118"/>
    <n v="524810"/>
    <m/>
    <x v="0"/>
  </r>
  <r>
    <x v="11"/>
    <x v="3"/>
    <x v="1"/>
    <x v="0"/>
    <x v="32"/>
    <x v="23"/>
    <n v="4758762"/>
    <n v="520374"/>
    <m/>
    <x v="0"/>
  </r>
  <r>
    <x v="11"/>
    <x v="3"/>
    <x v="1"/>
    <x v="0"/>
    <x v="32"/>
    <x v="24"/>
    <n v="4820441"/>
    <n v="516540"/>
    <m/>
    <x v="0"/>
  </r>
  <r>
    <x v="11"/>
    <x v="3"/>
    <x v="1"/>
    <x v="0"/>
    <x v="32"/>
    <x v="25"/>
    <n v="4879024"/>
    <n v="513311"/>
    <m/>
    <x v="0"/>
  </r>
  <r>
    <x v="11"/>
    <x v="3"/>
    <x v="1"/>
    <x v="0"/>
    <x v="32"/>
    <x v="26"/>
    <n v="4934377"/>
    <n v="510621"/>
    <m/>
    <x v="0"/>
  </r>
  <r>
    <x v="11"/>
    <x v="3"/>
    <x v="1"/>
    <x v="0"/>
    <x v="32"/>
    <x v="27"/>
    <n v="4986540"/>
    <n v="508368"/>
    <m/>
    <x v="0"/>
  </r>
  <r>
    <x v="11"/>
    <x v="3"/>
    <x v="1"/>
    <x v="0"/>
    <x v="32"/>
    <x v="28"/>
    <n v="5034867"/>
    <n v="506784"/>
    <m/>
    <x v="0"/>
  </r>
  <r>
    <x v="11"/>
    <x v="3"/>
    <x v="1"/>
    <x v="0"/>
    <x v="32"/>
    <x v="29"/>
    <n v="5079301"/>
    <n v="505302"/>
    <m/>
    <x v="0"/>
  </r>
  <r>
    <x v="11"/>
    <x v="3"/>
    <x v="1"/>
    <x v="0"/>
    <x v="32"/>
    <x v="30"/>
    <n v="5119092"/>
    <n v="504061"/>
    <m/>
    <x v="0"/>
  </r>
  <r>
    <x v="11"/>
    <x v="3"/>
    <x v="2"/>
    <x v="0"/>
    <x v="32"/>
    <x v="0"/>
    <n v="825520"/>
    <n v="231971"/>
    <m/>
    <x v="0"/>
  </r>
  <r>
    <x v="11"/>
    <x v="3"/>
    <x v="2"/>
    <x v="0"/>
    <x v="32"/>
    <x v="1"/>
    <n v="838289"/>
    <n v="225062"/>
    <m/>
    <x v="0"/>
  </r>
  <r>
    <x v="11"/>
    <x v="3"/>
    <x v="2"/>
    <x v="0"/>
    <x v="32"/>
    <x v="2"/>
    <n v="853921"/>
    <n v="218913"/>
    <m/>
    <x v="0"/>
  </r>
  <r>
    <x v="11"/>
    <x v="3"/>
    <x v="2"/>
    <x v="0"/>
    <x v="32"/>
    <x v="3"/>
    <n v="863043"/>
    <n v="212001"/>
    <m/>
    <x v="0"/>
  </r>
  <r>
    <x v="11"/>
    <x v="3"/>
    <x v="2"/>
    <x v="0"/>
    <x v="32"/>
    <x v="4"/>
    <n v="873555"/>
    <n v="204993"/>
    <m/>
    <x v="0"/>
  </r>
  <r>
    <x v="11"/>
    <x v="3"/>
    <x v="2"/>
    <x v="0"/>
    <x v="32"/>
    <x v="5"/>
    <n v="886144"/>
    <n v="195993"/>
    <m/>
    <x v="0"/>
  </r>
  <r>
    <x v="11"/>
    <x v="3"/>
    <x v="2"/>
    <x v="0"/>
    <x v="32"/>
    <x v="6"/>
    <n v="903179"/>
    <n v="189543"/>
    <m/>
    <x v="0"/>
  </r>
  <r>
    <x v="11"/>
    <x v="3"/>
    <x v="2"/>
    <x v="0"/>
    <x v="32"/>
    <x v="7"/>
    <n v="925503"/>
    <n v="185615"/>
    <m/>
    <x v="0"/>
  </r>
  <r>
    <x v="11"/>
    <x v="3"/>
    <x v="2"/>
    <x v="0"/>
    <x v="32"/>
    <x v="8"/>
    <n v="948662"/>
    <n v="182486"/>
    <m/>
    <x v="0"/>
  </r>
  <r>
    <x v="11"/>
    <x v="3"/>
    <x v="2"/>
    <x v="0"/>
    <x v="32"/>
    <x v="9"/>
    <n v="971207"/>
    <n v="178799"/>
    <m/>
    <x v="0"/>
  </r>
  <r>
    <x v="11"/>
    <x v="3"/>
    <x v="2"/>
    <x v="0"/>
    <x v="32"/>
    <x v="10"/>
    <n v="988179"/>
    <n v="173608"/>
    <m/>
    <x v="0"/>
  </r>
  <r>
    <x v="11"/>
    <x v="3"/>
    <x v="2"/>
    <x v="0"/>
    <x v="32"/>
    <x v="11"/>
    <n v="1004068"/>
    <n v="167922"/>
    <m/>
    <x v="0"/>
  </r>
  <r>
    <x v="11"/>
    <x v="3"/>
    <x v="2"/>
    <x v="0"/>
    <x v="32"/>
    <x v="12"/>
    <n v="1019806"/>
    <n v="161880"/>
    <m/>
    <x v="0"/>
  </r>
  <r>
    <x v="11"/>
    <x v="3"/>
    <x v="2"/>
    <x v="0"/>
    <x v="32"/>
    <x v="13"/>
    <n v="1035443"/>
    <n v="156318"/>
    <m/>
    <x v="0"/>
  </r>
  <r>
    <x v="11"/>
    <x v="3"/>
    <x v="2"/>
    <x v="0"/>
    <x v="32"/>
    <x v="14"/>
    <n v="1050903"/>
    <n v="151863"/>
    <m/>
    <x v="0"/>
  </r>
  <r>
    <x v="11"/>
    <x v="3"/>
    <x v="2"/>
    <x v="0"/>
    <x v="32"/>
    <x v="15"/>
    <n v="1066213"/>
    <n v="148341"/>
    <m/>
    <x v="0"/>
  </r>
  <r>
    <x v="11"/>
    <x v="3"/>
    <x v="2"/>
    <x v="0"/>
    <x v="32"/>
    <x v="16"/>
    <n v="1081465"/>
    <n v="145263"/>
    <m/>
    <x v="0"/>
  </r>
  <r>
    <x v="11"/>
    <x v="3"/>
    <x v="2"/>
    <x v="0"/>
    <x v="32"/>
    <x v="17"/>
    <n v="1095916"/>
    <n v="142305"/>
    <m/>
    <x v="0"/>
  </r>
  <r>
    <x v="11"/>
    <x v="3"/>
    <x v="2"/>
    <x v="0"/>
    <x v="32"/>
    <x v="18"/>
    <n v="1109428"/>
    <n v="139443"/>
    <m/>
    <x v="0"/>
  </r>
  <r>
    <x v="11"/>
    <x v="3"/>
    <x v="2"/>
    <x v="0"/>
    <x v="32"/>
    <x v="19"/>
    <n v="1121618"/>
    <n v="136376"/>
    <m/>
    <x v="0"/>
  </r>
  <r>
    <x v="11"/>
    <x v="3"/>
    <x v="2"/>
    <x v="0"/>
    <x v="32"/>
    <x v="20"/>
    <n v="1133535"/>
    <n v="133531"/>
    <m/>
    <x v="0"/>
  </r>
  <r>
    <x v="11"/>
    <x v="3"/>
    <x v="2"/>
    <x v="0"/>
    <x v="32"/>
    <x v="21"/>
    <n v="1144988"/>
    <n v="131178"/>
    <m/>
    <x v="0"/>
  </r>
  <r>
    <x v="11"/>
    <x v="3"/>
    <x v="2"/>
    <x v="0"/>
    <x v="32"/>
    <x v="22"/>
    <n v="1155751"/>
    <n v="129187"/>
    <m/>
    <x v="0"/>
  </r>
  <r>
    <x v="11"/>
    <x v="3"/>
    <x v="2"/>
    <x v="0"/>
    <x v="32"/>
    <x v="23"/>
    <n v="1165737"/>
    <n v="127474"/>
    <m/>
    <x v="0"/>
  </r>
  <r>
    <x v="11"/>
    <x v="3"/>
    <x v="2"/>
    <x v="0"/>
    <x v="32"/>
    <x v="24"/>
    <n v="1175352"/>
    <n v="125946"/>
    <m/>
    <x v="0"/>
  </r>
  <r>
    <x v="11"/>
    <x v="3"/>
    <x v="2"/>
    <x v="0"/>
    <x v="32"/>
    <x v="25"/>
    <n v="1184336"/>
    <n v="124601"/>
    <m/>
    <x v="0"/>
  </r>
  <r>
    <x v="11"/>
    <x v="3"/>
    <x v="2"/>
    <x v="0"/>
    <x v="32"/>
    <x v="26"/>
    <n v="1192473"/>
    <n v="123400"/>
    <m/>
    <x v="0"/>
  </r>
  <r>
    <x v="11"/>
    <x v="3"/>
    <x v="2"/>
    <x v="0"/>
    <x v="32"/>
    <x v="27"/>
    <n v="1199913"/>
    <n v="122328"/>
    <m/>
    <x v="0"/>
  </r>
  <r>
    <x v="11"/>
    <x v="3"/>
    <x v="2"/>
    <x v="0"/>
    <x v="32"/>
    <x v="28"/>
    <n v="1206280"/>
    <n v="121418"/>
    <m/>
    <x v="0"/>
  </r>
  <r>
    <x v="11"/>
    <x v="3"/>
    <x v="2"/>
    <x v="0"/>
    <x v="32"/>
    <x v="29"/>
    <n v="1211752"/>
    <n v="120548"/>
    <m/>
    <x v="0"/>
  </r>
  <r>
    <x v="11"/>
    <x v="3"/>
    <x v="2"/>
    <x v="0"/>
    <x v="32"/>
    <x v="30"/>
    <n v="1216114"/>
    <n v="119747"/>
    <m/>
    <x v="0"/>
  </r>
  <r>
    <x v="11"/>
    <x v="4"/>
    <x v="0"/>
    <x v="0"/>
    <x v="32"/>
    <x v="0"/>
    <n v="45237528"/>
    <n v="12711745"/>
    <m/>
    <x v="0"/>
  </r>
  <r>
    <x v="11"/>
    <x v="4"/>
    <x v="0"/>
    <x v="0"/>
    <x v="32"/>
    <x v="1"/>
    <n v="46866116"/>
    <n v="12571663"/>
    <m/>
    <x v="0"/>
  </r>
  <r>
    <x v="11"/>
    <x v="4"/>
    <x v="0"/>
    <x v="0"/>
    <x v="32"/>
    <x v="2"/>
    <n v="48422308"/>
    <n v="12268793"/>
    <m/>
    <x v="0"/>
  </r>
  <r>
    <x v="11"/>
    <x v="4"/>
    <x v="0"/>
    <x v="0"/>
    <x v="32"/>
    <x v="3"/>
    <n v="49977212"/>
    <n v="11969239"/>
    <m/>
    <x v="0"/>
  </r>
  <r>
    <x v="11"/>
    <x v="4"/>
    <x v="0"/>
    <x v="0"/>
    <x v="32"/>
    <x v="4"/>
    <n v="51658588"/>
    <n v="11785492"/>
    <m/>
    <x v="0"/>
  </r>
  <r>
    <x v="11"/>
    <x v="4"/>
    <x v="0"/>
    <x v="0"/>
    <x v="32"/>
    <x v="5"/>
    <n v="53277736"/>
    <n v="11474445"/>
    <m/>
    <x v="0"/>
  </r>
  <r>
    <x v="11"/>
    <x v="4"/>
    <x v="0"/>
    <x v="0"/>
    <x v="32"/>
    <x v="6"/>
    <n v="54942484"/>
    <n v="11234926"/>
    <m/>
    <x v="0"/>
  </r>
  <r>
    <x v="11"/>
    <x v="4"/>
    <x v="0"/>
    <x v="0"/>
    <x v="32"/>
    <x v="7"/>
    <n v="56636836"/>
    <n v="11051949"/>
    <m/>
    <x v="0"/>
  </r>
  <r>
    <x v="11"/>
    <x v="4"/>
    <x v="0"/>
    <x v="0"/>
    <x v="32"/>
    <x v="8"/>
    <n v="58340512"/>
    <n v="10910900"/>
    <m/>
    <x v="0"/>
  </r>
  <r>
    <x v="11"/>
    <x v="4"/>
    <x v="0"/>
    <x v="0"/>
    <x v="32"/>
    <x v="9"/>
    <n v="60073076"/>
    <n v="10758910"/>
    <m/>
    <x v="0"/>
  </r>
  <r>
    <x v="11"/>
    <x v="4"/>
    <x v="0"/>
    <x v="0"/>
    <x v="32"/>
    <x v="10"/>
    <n v="61833020"/>
    <n v="10584313"/>
    <m/>
    <x v="0"/>
  </r>
  <r>
    <x v="11"/>
    <x v="4"/>
    <x v="0"/>
    <x v="0"/>
    <x v="32"/>
    <x v="11"/>
    <n v="63593780"/>
    <n v="10374407"/>
    <m/>
    <x v="0"/>
  </r>
  <r>
    <x v="11"/>
    <x v="4"/>
    <x v="0"/>
    <x v="0"/>
    <x v="32"/>
    <x v="12"/>
    <n v="65361064"/>
    <n v="10173803"/>
    <m/>
    <x v="0"/>
  </r>
  <r>
    <x v="11"/>
    <x v="4"/>
    <x v="0"/>
    <x v="0"/>
    <x v="32"/>
    <x v="13"/>
    <n v="67134064"/>
    <n v="10006562"/>
    <m/>
    <x v="0"/>
  </r>
  <r>
    <x v="11"/>
    <x v="4"/>
    <x v="0"/>
    <x v="0"/>
    <x v="32"/>
    <x v="14"/>
    <n v="68892544"/>
    <n v="9883303"/>
    <m/>
    <x v="0"/>
  </r>
  <r>
    <x v="11"/>
    <x v="4"/>
    <x v="0"/>
    <x v="0"/>
    <x v="32"/>
    <x v="15"/>
    <n v="70631880"/>
    <n v="9783242"/>
    <m/>
    <x v="0"/>
  </r>
  <r>
    <x v="11"/>
    <x v="4"/>
    <x v="0"/>
    <x v="0"/>
    <x v="32"/>
    <x v="16"/>
    <n v="72345848"/>
    <n v="9684211"/>
    <m/>
    <x v="0"/>
  </r>
  <r>
    <x v="11"/>
    <x v="4"/>
    <x v="0"/>
    <x v="0"/>
    <x v="32"/>
    <x v="17"/>
    <n v="74039608"/>
    <n v="9582139"/>
    <m/>
    <x v="0"/>
  </r>
  <r>
    <x v="11"/>
    <x v="4"/>
    <x v="0"/>
    <x v="0"/>
    <x v="32"/>
    <x v="18"/>
    <n v="75689824"/>
    <n v="9467555"/>
    <m/>
    <x v="0"/>
  </r>
  <r>
    <x v="11"/>
    <x v="4"/>
    <x v="0"/>
    <x v="0"/>
    <x v="32"/>
    <x v="19"/>
    <n v="77292248"/>
    <n v="9352142"/>
    <m/>
    <x v="0"/>
  </r>
  <r>
    <x v="11"/>
    <x v="4"/>
    <x v="0"/>
    <x v="0"/>
    <x v="32"/>
    <x v="20"/>
    <n v="78843568"/>
    <n v="9244099"/>
    <m/>
    <x v="0"/>
  </r>
  <r>
    <x v="11"/>
    <x v="4"/>
    <x v="0"/>
    <x v="0"/>
    <x v="32"/>
    <x v="21"/>
    <n v="80330216"/>
    <n v="9160728"/>
    <m/>
    <x v="0"/>
  </r>
  <r>
    <x v="11"/>
    <x v="4"/>
    <x v="0"/>
    <x v="0"/>
    <x v="32"/>
    <x v="22"/>
    <n v="81765712"/>
    <n v="9090023"/>
    <m/>
    <x v="0"/>
  </r>
  <r>
    <x v="11"/>
    <x v="4"/>
    <x v="0"/>
    <x v="0"/>
    <x v="32"/>
    <x v="23"/>
    <n v="83124336"/>
    <n v="9029528"/>
    <m/>
    <x v="0"/>
  </r>
  <r>
    <x v="11"/>
    <x v="4"/>
    <x v="0"/>
    <x v="0"/>
    <x v="32"/>
    <x v="24"/>
    <n v="84419976"/>
    <n v="8979532"/>
    <m/>
    <x v="0"/>
  </r>
  <r>
    <x v="11"/>
    <x v="4"/>
    <x v="0"/>
    <x v="0"/>
    <x v="32"/>
    <x v="25"/>
    <n v="85660488"/>
    <n v="8946590"/>
    <m/>
    <x v="0"/>
  </r>
  <r>
    <x v="11"/>
    <x v="4"/>
    <x v="0"/>
    <x v="0"/>
    <x v="32"/>
    <x v="26"/>
    <n v="86849696"/>
    <n v="8922795"/>
    <m/>
    <x v="0"/>
  </r>
  <r>
    <x v="11"/>
    <x v="4"/>
    <x v="0"/>
    <x v="0"/>
    <x v="32"/>
    <x v="27"/>
    <n v="87985464"/>
    <n v="8902720"/>
    <m/>
    <x v="0"/>
  </r>
  <r>
    <x v="11"/>
    <x v="4"/>
    <x v="0"/>
    <x v="0"/>
    <x v="32"/>
    <x v="28"/>
    <n v="89054632"/>
    <n v="8891290"/>
    <m/>
    <x v="0"/>
  </r>
  <r>
    <x v="11"/>
    <x v="4"/>
    <x v="0"/>
    <x v="0"/>
    <x v="32"/>
    <x v="29"/>
    <n v="90056176"/>
    <n v="8879470"/>
    <m/>
    <x v="0"/>
  </r>
  <r>
    <x v="11"/>
    <x v="4"/>
    <x v="0"/>
    <x v="0"/>
    <x v="32"/>
    <x v="30"/>
    <n v="90978024"/>
    <n v="8871649"/>
    <m/>
    <x v="0"/>
  </r>
  <r>
    <x v="11"/>
    <x v="4"/>
    <x v="1"/>
    <x v="0"/>
    <x v="32"/>
    <x v="0"/>
    <n v="10053566"/>
    <n v="2825052"/>
    <m/>
    <x v="0"/>
  </r>
  <r>
    <x v="11"/>
    <x v="4"/>
    <x v="1"/>
    <x v="0"/>
    <x v="32"/>
    <x v="1"/>
    <n v="10435949"/>
    <n v="2799405"/>
    <m/>
    <x v="0"/>
  </r>
  <r>
    <x v="11"/>
    <x v="4"/>
    <x v="1"/>
    <x v="0"/>
    <x v="32"/>
    <x v="2"/>
    <n v="10819042"/>
    <n v="2741228"/>
    <m/>
    <x v="0"/>
  </r>
  <r>
    <x v="11"/>
    <x v="4"/>
    <x v="1"/>
    <x v="0"/>
    <x v="32"/>
    <x v="3"/>
    <n v="11201160"/>
    <n v="2682609"/>
    <m/>
    <x v="0"/>
  </r>
  <r>
    <x v="11"/>
    <x v="4"/>
    <x v="1"/>
    <x v="0"/>
    <x v="32"/>
    <x v="4"/>
    <n v="11549152"/>
    <n v="2634846"/>
    <m/>
    <x v="0"/>
  </r>
  <r>
    <x v="11"/>
    <x v="4"/>
    <x v="1"/>
    <x v="0"/>
    <x v="32"/>
    <x v="5"/>
    <n v="11920921"/>
    <n v="2567413"/>
    <m/>
    <x v="0"/>
  </r>
  <r>
    <x v="11"/>
    <x v="4"/>
    <x v="1"/>
    <x v="0"/>
    <x v="32"/>
    <x v="6"/>
    <n v="12300102"/>
    <n v="2515189"/>
    <m/>
    <x v="0"/>
  </r>
  <r>
    <x v="11"/>
    <x v="4"/>
    <x v="1"/>
    <x v="0"/>
    <x v="32"/>
    <x v="7"/>
    <n v="12687348"/>
    <n v="2475772"/>
    <m/>
    <x v="0"/>
  </r>
  <r>
    <x v="11"/>
    <x v="4"/>
    <x v="1"/>
    <x v="0"/>
    <x v="32"/>
    <x v="8"/>
    <n v="13075531"/>
    <n v="2445398"/>
    <m/>
    <x v="0"/>
  </r>
  <r>
    <x v="11"/>
    <x v="4"/>
    <x v="1"/>
    <x v="0"/>
    <x v="32"/>
    <x v="9"/>
    <n v="13470603"/>
    <n v="2412545"/>
    <m/>
    <x v="0"/>
  </r>
  <r>
    <x v="11"/>
    <x v="4"/>
    <x v="1"/>
    <x v="0"/>
    <x v="32"/>
    <x v="10"/>
    <n v="13881949"/>
    <n v="2376253"/>
    <m/>
    <x v="0"/>
  </r>
  <r>
    <x v="11"/>
    <x v="4"/>
    <x v="1"/>
    <x v="0"/>
    <x v="32"/>
    <x v="11"/>
    <n v="14317184"/>
    <n v="2335641"/>
    <m/>
    <x v="0"/>
  </r>
  <r>
    <x v="11"/>
    <x v="4"/>
    <x v="1"/>
    <x v="0"/>
    <x v="32"/>
    <x v="12"/>
    <n v="14755116"/>
    <n v="2296713"/>
    <m/>
    <x v="0"/>
  </r>
  <r>
    <x v="11"/>
    <x v="4"/>
    <x v="1"/>
    <x v="0"/>
    <x v="32"/>
    <x v="13"/>
    <n v="15193522"/>
    <n v="2264646"/>
    <m/>
    <x v="0"/>
  </r>
  <r>
    <x v="11"/>
    <x v="4"/>
    <x v="1"/>
    <x v="0"/>
    <x v="32"/>
    <x v="14"/>
    <n v="15625536"/>
    <n v="2241634"/>
    <m/>
    <x v="0"/>
  </r>
  <r>
    <x v="11"/>
    <x v="4"/>
    <x v="1"/>
    <x v="0"/>
    <x v="32"/>
    <x v="15"/>
    <n v="16051444"/>
    <n v="2223290"/>
    <m/>
    <x v="0"/>
  </r>
  <r>
    <x v="11"/>
    <x v="4"/>
    <x v="1"/>
    <x v="0"/>
    <x v="32"/>
    <x v="16"/>
    <n v="16471678"/>
    <n v="2204897"/>
    <m/>
    <x v="0"/>
  </r>
  <r>
    <x v="11"/>
    <x v="4"/>
    <x v="1"/>
    <x v="0"/>
    <x v="32"/>
    <x v="17"/>
    <n v="16865024"/>
    <n v="2182656"/>
    <m/>
    <x v="0"/>
  </r>
  <r>
    <x v="11"/>
    <x v="4"/>
    <x v="1"/>
    <x v="0"/>
    <x v="32"/>
    <x v="18"/>
    <n v="17238912"/>
    <n v="2156305"/>
    <m/>
    <x v="0"/>
  </r>
  <r>
    <x v="11"/>
    <x v="4"/>
    <x v="1"/>
    <x v="0"/>
    <x v="32"/>
    <x v="19"/>
    <n v="17596358"/>
    <n v="2129109"/>
    <m/>
    <x v="0"/>
  </r>
  <r>
    <x v="11"/>
    <x v="4"/>
    <x v="1"/>
    <x v="0"/>
    <x v="32"/>
    <x v="20"/>
    <n v="17937258"/>
    <n v="2103073"/>
    <m/>
    <x v="0"/>
  </r>
  <r>
    <x v="11"/>
    <x v="4"/>
    <x v="1"/>
    <x v="0"/>
    <x v="32"/>
    <x v="21"/>
    <n v="18257410"/>
    <n v="2082045"/>
    <m/>
    <x v="0"/>
  </r>
  <r>
    <x v="11"/>
    <x v="4"/>
    <x v="1"/>
    <x v="0"/>
    <x v="32"/>
    <x v="22"/>
    <n v="18559384"/>
    <n v="2063276"/>
    <m/>
    <x v="0"/>
  </r>
  <r>
    <x v="11"/>
    <x v="4"/>
    <x v="1"/>
    <x v="0"/>
    <x v="32"/>
    <x v="23"/>
    <n v="18846162"/>
    <n v="2047197"/>
    <m/>
    <x v="0"/>
  </r>
  <r>
    <x v="11"/>
    <x v="4"/>
    <x v="1"/>
    <x v="0"/>
    <x v="32"/>
    <x v="24"/>
    <n v="19125816"/>
    <n v="2034363"/>
    <m/>
    <x v="0"/>
  </r>
  <r>
    <x v="11"/>
    <x v="4"/>
    <x v="1"/>
    <x v="0"/>
    <x v="32"/>
    <x v="25"/>
    <n v="19393808"/>
    <n v="2025536"/>
    <m/>
    <x v="0"/>
  </r>
  <r>
    <x v="11"/>
    <x v="4"/>
    <x v="1"/>
    <x v="0"/>
    <x v="32"/>
    <x v="26"/>
    <n v="19649448"/>
    <n v="2018751"/>
    <m/>
    <x v="0"/>
  </r>
  <r>
    <x v="11"/>
    <x v="4"/>
    <x v="1"/>
    <x v="0"/>
    <x v="32"/>
    <x v="27"/>
    <n v="19892486"/>
    <n v="2012801"/>
    <m/>
    <x v="0"/>
  </r>
  <r>
    <x v="11"/>
    <x v="4"/>
    <x v="1"/>
    <x v="0"/>
    <x v="32"/>
    <x v="28"/>
    <n v="20120458"/>
    <n v="2008843"/>
    <m/>
    <x v="0"/>
  </r>
  <r>
    <x v="11"/>
    <x v="4"/>
    <x v="1"/>
    <x v="0"/>
    <x v="32"/>
    <x v="29"/>
    <n v="20333110"/>
    <n v="2004829"/>
    <m/>
    <x v="0"/>
  </r>
  <r>
    <x v="11"/>
    <x v="4"/>
    <x v="1"/>
    <x v="0"/>
    <x v="32"/>
    <x v="30"/>
    <n v="20527472"/>
    <n v="2001720"/>
    <m/>
    <x v="0"/>
  </r>
  <r>
    <x v="11"/>
    <x v="4"/>
    <x v="2"/>
    <x v="0"/>
    <x v="32"/>
    <x v="0"/>
    <n v="4343826"/>
    <n v="1220615"/>
    <m/>
    <x v="0"/>
  </r>
  <r>
    <x v="11"/>
    <x v="4"/>
    <x v="2"/>
    <x v="0"/>
    <x v="32"/>
    <x v="1"/>
    <n v="4410971"/>
    <n v="1183226"/>
    <m/>
    <x v="0"/>
  </r>
  <r>
    <x v="11"/>
    <x v="4"/>
    <x v="2"/>
    <x v="0"/>
    <x v="32"/>
    <x v="2"/>
    <n v="4476680"/>
    <n v="1134259"/>
    <m/>
    <x v="0"/>
  </r>
  <r>
    <x v="11"/>
    <x v="4"/>
    <x v="2"/>
    <x v="0"/>
    <x v="32"/>
    <x v="3"/>
    <n v="4532832"/>
    <n v="1085585"/>
    <m/>
    <x v="0"/>
  </r>
  <r>
    <x v="11"/>
    <x v="4"/>
    <x v="2"/>
    <x v="0"/>
    <x v="32"/>
    <x v="4"/>
    <n v="4608945"/>
    <n v="1051493"/>
    <m/>
    <x v="0"/>
  </r>
  <r>
    <x v="11"/>
    <x v="4"/>
    <x v="2"/>
    <x v="0"/>
    <x v="32"/>
    <x v="5"/>
    <n v="4683253"/>
    <n v="1008633"/>
    <m/>
    <x v="0"/>
  </r>
  <r>
    <x v="11"/>
    <x v="4"/>
    <x v="2"/>
    <x v="0"/>
    <x v="32"/>
    <x v="6"/>
    <n v="4783206"/>
    <n v="978095"/>
    <m/>
    <x v="0"/>
  </r>
  <r>
    <x v="11"/>
    <x v="4"/>
    <x v="2"/>
    <x v="0"/>
    <x v="32"/>
    <x v="7"/>
    <n v="4913720"/>
    <n v="958849"/>
    <m/>
    <x v="0"/>
  </r>
  <r>
    <x v="11"/>
    <x v="4"/>
    <x v="2"/>
    <x v="0"/>
    <x v="32"/>
    <x v="8"/>
    <n v="5049139"/>
    <n v="944294"/>
    <m/>
    <x v="0"/>
  </r>
  <r>
    <x v="11"/>
    <x v="4"/>
    <x v="2"/>
    <x v="0"/>
    <x v="32"/>
    <x v="9"/>
    <n v="5181076"/>
    <n v="927915"/>
    <m/>
    <x v="0"/>
  </r>
  <r>
    <x v="11"/>
    <x v="4"/>
    <x v="2"/>
    <x v="0"/>
    <x v="32"/>
    <x v="10"/>
    <n v="5280910"/>
    <n v="903963"/>
    <m/>
    <x v="0"/>
  </r>
  <r>
    <x v="11"/>
    <x v="4"/>
    <x v="2"/>
    <x v="0"/>
    <x v="32"/>
    <x v="11"/>
    <n v="5374592"/>
    <n v="876787"/>
    <m/>
    <x v="0"/>
  </r>
  <r>
    <x v="11"/>
    <x v="4"/>
    <x v="2"/>
    <x v="0"/>
    <x v="32"/>
    <x v="12"/>
    <n v="5467574"/>
    <n v="851057"/>
    <m/>
    <x v="0"/>
  </r>
  <r>
    <x v="11"/>
    <x v="4"/>
    <x v="2"/>
    <x v="0"/>
    <x v="32"/>
    <x v="13"/>
    <n v="5560054"/>
    <n v="828745"/>
    <m/>
    <x v="0"/>
  </r>
  <r>
    <x v="11"/>
    <x v="4"/>
    <x v="2"/>
    <x v="0"/>
    <x v="32"/>
    <x v="14"/>
    <n v="5651670"/>
    <n v="810786"/>
    <m/>
    <x v="0"/>
  </r>
  <r>
    <x v="11"/>
    <x v="4"/>
    <x v="2"/>
    <x v="0"/>
    <x v="32"/>
    <x v="15"/>
    <n v="5742592"/>
    <n v="795408"/>
    <m/>
    <x v="0"/>
  </r>
  <r>
    <x v="11"/>
    <x v="4"/>
    <x v="2"/>
    <x v="0"/>
    <x v="32"/>
    <x v="16"/>
    <n v="5833349"/>
    <n v="780851"/>
    <m/>
    <x v="0"/>
  </r>
  <r>
    <x v="11"/>
    <x v="4"/>
    <x v="2"/>
    <x v="0"/>
    <x v="32"/>
    <x v="17"/>
    <n v="5919643"/>
    <n v="766114"/>
    <m/>
    <x v="0"/>
  </r>
  <r>
    <x v="11"/>
    <x v="4"/>
    <x v="2"/>
    <x v="0"/>
    <x v="32"/>
    <x v="18"/>
    <n v="6000730"/>
    <n v="750592"/>
    <m/>
    <x v="0"/>
  </r>
  <r>
    <x v="11"/>
    <x v="4"/>
    <x v="2"/>
    <x v="0"/>
    <x v="32"/>
    <x v="19"/>
    <n v="6074360"/>
    <n v="734980"/>
    <m/>
    <x v="0"/>
  </r>
  <r>
    <x v="11"/>
    <x v="4"/>
    <x v="2"/>
    <x v="0"/>
    <x v="32"/>
    <x v="20"/>
    <n v="6146612"/>
    <n v="720666"/>
    <m/>
    <x v="0"/>
  </r>
  <r>
    <x v="11"/>
    <x v="4"/>
    <x v="2"/>
    <x v="0"/>
    <x v="32"/>
    <x v="21"/>
    <n v="6216408"/>
    <n v="708909"/>
    <m/>
    <x v="0"/>
  </r>
  <r>
    <x v="11"/>
    <x v="4"/>
    <x v="2"/>
    <x v="0"/>
    <x v="32"/>
    <x v="22"/>
    <n v="6282418"/>
    <n v="698426"/>
    <m/>
    <x v="0"/>
  </r>
  <r>
    <x v="11"/>
    <x v="4"/>
    <x v="2"/>
    <x v="0"/>
    <x v="32"/>
    <x v="23"/>
    <n v="6344202"/>
    <n v="689150"/>
    <m/>
    <x v="0"/>
  </r>
  <r>
    <x v="11"/>
    <x v="4"/>
    <x v="2"/>
    <x v="0"/>
    <x v="32"/>
    <x v="24"/>
    <n v="6404020"/>
    <n v="681178"/>
    <m/>
    <x v="0"/>
  </r>
  <r>
    <x v="11"/>
    <x v="4"/>
    <x v="2"/>
    <x v="0"/>
    <x v="32"/>
    <x v="25"/>
    <n v="6460441"/>
    <n v="674744"/>
    <m/>
    <x v="0"/>
  </r>
  <r>
    <x v="11"/>
    <x v="4"/>
    <x v="2"/>
    <x v="0"/>
    <x v="32"/>
    <x v="26"/>
    <n v="6512203"/>
    <n v="669053"/>
    <m/>
    <x v="0"/>
  </r>
  <r>
    <x v="11"/>
    <x v="4"/>
    <x v="2"/>
    <x v="0"/>
    <x v="32"/>
    <x v="27"/>
    <n v="6560104"/>
    <n v="663777"/>
    <m/>
    <x v="0"/>
  </r>
  <r>
    <x v="11"/>
    <x v="4"/>
    <x v="2"/>
    <x v="0"/>
    <x v="32"/>
    <x v="28"/>
    <n v="6602017"/>
    <n v="659151"/>
    <m/>
    <x v="0"/>
  </r>
  <r>
    <x v="11"/>
    <x v="4"/>
    <x v="2"/>
    <x v="0"/>
    <x v="32"/>
    <x v="29"/>
    <n v="6638995"/>
    <n v="654599"/>
    <m/>
    <x v="0"/>
  </r>
  <r>
    <x v="11"/>
    <x v="4"/>
    <x v="2"/>
    <x v="0"/>
    <x v="32"/>
    <x v="30"/>
    <n v="6669850"/>
    <n v="650405"/>
    <m/>
    <x v="0"/>
  </r>
  <r>
    <x v="11"/>
    <x v="5"/>
    <x v="0"/>
    <x v="0"/>
    <x v="32"/>
    <x v="0"/>
    <n v="13957922"/>
    <n v="3922176"/>
    <m/>
    <x v="0"/>
  </r>
  <r>
    <x v="11"/>
    <x v="5"/>
    <x v="0"/>
    <x v="0"/>
    <x v="32"/>
    <x v="1"/>
    <n v="14295156"/>
    <n v="3828557"/>
    <m/>
    <x v="0"/>
  </r>
  <r>
    <x v="11"/>
    <x v="5"/>
    <x v="0"/>
    <x v="0"/>
    <x v="32"/>
    <x v="2"/>
    <n v="14645197"/>
    <n v="3703803"/>
    <m/>
    <x v="0"/>
  </r>
  <r>
    <x v="11"/>
    <x v="5"/>
    <x v="0"/>
    <x v="0"/>
    <x v="32"/>
    <x v="3"/>
    <n v="15014285"/>
    <n v="3621643"/>
    <m/>
    <x v="0"/>
  </r>
  <r>
    <x v="11"/>
    <x v="5"/>
    <x v="0"/>
    <x v="0"/>
    <x v="32"/>
    <x v="4"/>
    <n v="15383797"/>
    <n v="3548321"/>
    <m/>
    <x v="0"/>
  </r>
  <r>
    <x v="11"/>
    <x v="5"/>
    <x v="0"/>
    <x v="0"/>
    <x v="32"/>
    <x v="5"/>
    <n v="15741716"/>
    <n v="3443256"/>
    <m/>
    <x v="0"/>
  </r>
  <r>
    <x v="11"/>
    <x v="5"/>
    <x v="0"/>
    <x v="0"/>
    <x v="32"/>
    <x v="6"/>
    <n v="16108147"/>
    <n v="3357088"/>
    <m/>
    <x v="0"/>
  </r>
  <r>
    <x v="11"/>
    <x v="5"/>
    <x v="0"/>
    <x v="0"/>
    <x v="32"/>
    <x v="7"/>
    <n v="16479907"/>
    <n v="3307168"/>
    <m/>
    <x v="0"/>
  </r>
  <r>
    <x v="11"/>
    <x v="5"/>
    <x v="0"/>
    <x v="0"/>
    <x v="32"/>
    <x v="8"/>
    <n v="16853130"/>
    <n v="3263410"/>
    <m/>
    <x v="0"/>
  </r>
  <r>
    <x v="11"/>
    <x v="5"/>
    <x v="0"/>
    <x v="0"/>
    <x v="32"/>
    <x v="9"/>
    <n v="17230882"/>
    <n v="3202458"/>
    <m/>
    <x v="0"/>
  </r>
  <r>
    <x v="11"/>
    <x v="5"/>
    <x v="0"/>
    <x v="0"/>
    <x v="32"/>
    <x v="10"/>
    <n v="17612932"/>
    <n v="3125751"/>
    <m/>
    <x v="0"/>
  </r>
  <r>
    <x v="11"/>
    <x v="5"/>
    <x v="0"/>
    <x v="0"/>
    <x v="32"/>
    <x v="11"/>
    <n v="17994420"/>
    <n v="3044495"/>
    <m/>
    <x v="0"/>
  </r>
  <r>
    <x v="11"/>
    <x v="5"/>
    <x v="0"/>
    <x v="0"/>
    <x v="32"/>
    <x v="12"/>
    <n v="18374868"/>
    <n v="2962861"/>
    <m/>
    <x v="0"/>
  </r>
  <r>
    <x v="11"/>
    <x v="5"/>
    <x v="0"/>
    <x v="0"/>
    <x v="32"/>
    <x v="13"/>
    <n v="18755520"/>
    <n v="2894249"/>
    <m/>
    <x v="0"/>
  </r>
  <r>
    <x v="11"/>
    <x v="5"/>
    <x v="0"/>
    <x v="0"/>
    <x v="32"/>
    <x v="14"/>
    <n v="19131834"/>
    <n v="2840464"/>
    <m/>
    <x v="0"/>
  </r>
  <r>
    <x v="11"/>
    <x v="5"/>
    <x v="0"/>
    <x v="0"/>
    <x v="32"/>
    <x v="15"/>
    <n v="19502394"/>
    <n v="2795974"/>
    <m/>
    <x v="0"/>
  </r>
  <r>
    <x v="11"/>
    <x v="5"/>
    <x v="0"/>
    <x v="0"/>
    <x v="32"/>
    <x v="16"/>
    <n v="19866222"/>
    <n v="2754590"/>
    <m/>
    <x v="0"/>
  </r>
  <r>
    <x v="11"/>
    <x v="5"/>
    <x v="0"/>
    <x v="0"/>
    <x v="32"/>
    <x v="17"/>
    <n v="20224134"/>
    <n v="2713251"/>
    <m/>
    <x v="0"/>
  </r>
  <r>
    <x v="11"/>
    <x v="5"/>
    <x v="0"/>
    <x v="0"/>
    <x v="32"/>
    <x v="18"/>
    <n v="20571084"/>
    <n v="2670648"/>
    <m/>
    <x v="0"/>
  </r>
  <r>
    <x v="11"/>
    <x v="5"/>
    <x v="0"/>
    <x v="0"/>
    <x v="32"/>
    <x v="19"/>
    <n v="20907100"/>
    <n v="2625270"/>
    <m/>
    <x v="0"/>
  </r>
  <r>
    <x v="11"/>
    <x v="5"/>
    <x v="0"/>
    <x v="0"/>
    <x v="32"/>
    <x v="20"/>
    <n v="21230966"/>
    <n v="2583518"/>
    <m/>
    <x v="0"/>
  </r>
  <r>
    <x v="11"/>
    <x v="5"/>
    <x v="0"/>
    <x v="0"/>
    <x v="32"/>
    <x v="21"/>
    <n v="21539876"/>
    <n v="2549004"/>
    <m/>
    <x v="0"/>
  </r>
  <r>
    <x v="11"/>
    <x v="5"/>
    <x v="0"/>
    <x v="0"/>
    <x v="32"/>
    <x v="22"/>
    <n v="21835938"/>
    <n v="2520608"/>
    <m/>
    <x v="0"/>
  </r>
  <r>
    <x v="11"/>
    <x v="5"/>
    <x v="0"/>
    <x v="0"/>
    <x v="32"/>
    <x v="23"/>
    <n v="22113750"/>
    <n v="2493559"/>
    <m/>
    <x v="0"/>
  </r>
  <r>
    <x v="11"/>
    <x v="5"/>
    <x v="0"/>
    <x v="0"/>
    <x v="32"/>
    <x v="24"/>
    <n v="22376862"/>
    <n v="2469334"/>
    <m/>
    <x v="0"/>
  </r>
  <r>
    <x v="11"/>
    <x v="5"/>
    <x v="0"/>
    <x v="0"/>
    <x v="32"/>
    <x v="25"/>
    <n v="22624450"/>
    <n v="2448841"/>
    <m/>
    <x v="0"/>
  </r>
  <r>
    <x v="11"/>
    <x v="5"/>
    <x v="0"/>
    <x v="0"/>
    <x v="32"/>
    <x v="26"/>
    <n v="22857124"/>
    <n v="2431621"/>
    <m/>
    <x v="0"/>
  </r>
  <r>
    <x v="11"/>
    <x v="5"/>
    <x v="0"/>
    <x v="0"/>
    <x v="32"/>
    <x v="27"/>
    <n v="23075272"/>
    <n v="2416192"/>
    <m/>
    <x v="0"/>
  </r>
  <r>
    <x v="11"/>
    <x v="5"/>
    <x v="0"/>
    <x v="0"/>
    <x v="32"/>
    <x v="28"/>
    <n v="23275454"/>
    <n v="2402432"/>
    <m/>
    <x v="0"/>
  </r>
  <r>
    <x v="11"/>
    <x v="5"/>
    <x v="0"/>
    <x v="0"/>
    <x v="32"/>
    <x v="29"/>
    <n v="23457476"/>
    <n v="2388561"/>
    <m/>
    <x v="0"/>
  </r>
  <r>
    <x v="11"/>
    <x v="5"/>
    <x v="0"/>
    <x v="0"/>
    <x v="32"/>
    <x v="30"/>
    <n v="23618064"/>
    <n v="2376663"/>
    <m/>
    <x v="0"/>
  </r>
  <r>
    <x v="11"/>
    <x v="5"/>
    <x v="1"/>
    <x v="0"/>
    <x v="32"/>
    <x v="0"/>
    <n v="2220220"/>
    <n v="623881"/>
    <m/>
    <x v="0"/>
  </r>
  <r>
    <x v="11"/>
    <x v="5"/>
    <x v="1"/>
    <x v="0"/>
    <x v="32"/>
    <x v="1"/>
    <n v="2286401"/>
    <n v="612348"/>
    <m/>
    <x v="0"/>
  </r>
  <r>
    <x v="11"/>
    <x v="5"/>
    <x v="1"/>
    <x v="0"/>
    <x v="32"/>
    <x v="2"/>
    <n v="2358570"/>
    <n v="596487"/>
    <m/>
    <x v="0"/>
  </r>
  <r>
    <x v="11"/>
    <x v="5"/>
    <x v="1"/>
    <x v="0"/>
    <x v="32"/>
    <x v="3"/>
    <n v="2435091"/>
    <n v="587376"/>
    <m/>
    <x v="0"/>
  </r>
  <r>
    <x v="11"/>
    <x v="5"/>
    <x v="1"/>
    <x v="0"/>
    <x v="32"/>
    <x v="4"/>
    <n v="2500419"/>
    <n v="576729"/>
    <m/>
    <x v="0"/>
  </r>
  <r>
    <x v="11"/>
    <x v="5"/>
    <x v="1"/>
    <x v="0"/>
    <x v="32"/>
    <x v="5"/>
    <n v="2568924"/>
    <n v="561912"/>
    <m/>
    <x v="0"/>
  </r>
  <r>
    <x v="11"/>
    <x v="5"/>
    <x v="1"/>
    <x v="0"/>
    <x v="32"/>
    <x v="6"/>
    <n v="2638735"/>
    <n v="549937"/>
    <m/>
    <x v="0"/>
  </r>
  <r>
    <x v="11"/>
    <x v="5"/>
    <x v="1"/>
    <x v="0"/>
    <x v="32"/>
    <x v="7"/>
    <n v="2709888"/>
    <n v="543817"/>
    <m/>
    <x v="0"/>
  </r>
  <r>
    <x v="11"/>
    <x v="5"/>
    <x v="1"/>
    <x v="0"/>
    <x v="32"/>
    <x v="8"/>
    <n v="2781188"/>
    <n v="538544"/>
    <m/>
    <x v="0"/>
  </r>
  <r>
    <x v="11"/>
    <x v="5"/>
    <x v="1"/>
    <x v="0"/>
    <x v="32"/>
    <x v="9"/>
    <n v="2853582"/>
    <n v="530354"/>
    <m/>
    <x v="0"/>
  </r>
  <r>
    <x v="11"/>
    <x v="5"/>
    <x v="1"/>
    <x v="0"/>
    <x v="32"/>
    <x v="10"/>
    <n v="2928557"/>
    <n v="519728"/>
    <m/>
    <x v="0"/>
  </r>
  <r>
    <x v="11"/>
    <x v="5"/>
    <x v="1"/>
    <x v="0"/>
    <x v="32"/>
    <x v="11"/>
    <n v="3007258"/>
    <n v="508801"/>
    <m/>
    <x v="0"/>
  </r>
  <r>
    <x v="11"/>
    <x v="5"/>
    <x v="1"/>
    <x v="0"/>
    <x v="32"/>
    <x v="12"/>
    <n v="3086196"/>
    <n v="497634"/>
    <m/>
    <x v="0"/>
  </r>
  <r>
    <x v="11"/>
    <x v="5"/>
    <x v="1"/>
    <x v="0"/>
    <x v="32"/>
    <x v="13"/>
    <n v="3165147"/>
    <n v="488428"/>
    <m/>
    <x v="0"/>
  </r>
  <r>
    <x v="11"/>
    <x v="5"/>
    <x v="1"/>
    <x v="0"/>
    <x v="32"/>
    <x v="14"/>
    <n v="3242894"/>
    <n v="481465"/>
    <m/>
    <x v="0"/>
  </r>
  <r>
    <x v="11"/>
    <x v="5"/>
    <x v="1"/>
    <x v="0"/>
    <x v="32"/>
    <x v="15"/>
    <n v="3319421"/>
    <n v="475891"/>
    <m/>
    <x v="0"/>
  </r>
  <r>
    <x v="11"/>
    <x v="5"/>
    <x v="1"/>
    <x v="0"/>
    <x v="32"/>
    <x v="16"/>
    <n v="3394796"/>
    <n v="470712"/>
    <m/>
    <x v="0"/>
  </r>
  <r>
    <x v="11"/>
    <x v="5"/>
    <x v="1"/>
    <x v="0"/>
    <x v="32"/>
    <x v="17"/>
    <n v="3465653"/>
    <n v="464948"/>
    <m/>
    <x v="0"/>
  </r>
  <r>
    <x v="11"/>
    <x v="5"/>
    <x v="1"/>
    <x v="0"/>
    <x v="32"/>
    <x v="18"/>
    <n v="3533046"/>
    <n v="458678"/>
    <m/>
    <x v="0"/>
  </r>
  <r>
    <x v="11"/>
    <x v="5"/>
    <x v="1"/>
    <x v="0"/>
    <x v="32"/>
    <x v="19"/>
    <n v="3597516"/>
    <n v="451734"/>
    <m/>
    <x v="0"/>
  </r>
  <r>
    <x v="11"/>
    <x v="5"/>
    <x v="1"/>
    <x v="0"/>
    <x v="32"/>
    <x v="20"/>
    <n v="3658981"/>
    <n v="445248"/>
    <m/>
    <x v="0"/>
  </r>
  <r>
    <x v="11"/>
    <x v="5"/>
    <x v="1"/>
    <x v="0"/>
    <x v="32"/>
    <x v="21"/>
    <n v="3716714"/>
    <n v="439831"/>
    <m/>
    <x v="0"/>
  </r>
  <r>
    <x v="11"/>
    <x v="5"/>
    <x v="1"/>
    <x v="0"/>
    <x v="32"/>
    <x v="22"/>
    <n v="3771120"/>
    <n v="435315"/>
    <m/>
    <x v="0"/>
  </r>
  <r>
    <x v="11"/>
    <x v="5"/>
    <x v="1"/>
    <x v="0"/>
    <x v="32"/>
    <x v="23"/>
    <n v="3822547"/>
    <n v="431032"/>
    <m/>
    <x v="0"/>
  </r>
  <r>
    <x v="11"/>
    <x v="5"/>
    <x v="1"/>
    <x v="0"/>
    <x v="32"/>
    <x v="24"/>
    <n v="3872402"/>
    <n v="427327"/>
    <m/>
    <x v="0"/>
  </r>
  <r>
    <x v="11"/>
    <x v="5"/>
    <x v="1"/>
    <x v="0"/>
    <x v="32"/>
    <x v="25"/>
    <n v="3919776"/>
    <n v="424271"/>
    <m/>
    <x v="0"/>
  </r>
  <r>
    <x v="11"/>
    <x v="5"/>
    <x v="1"/>
    <x v="0"/>
    <x v="32"/>
    <x v="26"/>
    <n v="3964562"/>
    <n v="421764"/>
    <m/>
    <x v="0"/>
  </r>
  <r>
    <x v="11"/>
    <x v="5"/>
    <x v="1"/>
    <x v="0"/>
    <x v="32"/>
    <x v="27"/>
    <n v="4006792"/>
    <n v="419547"/>
    <m/>
    <x v="0"/>
  </r>
  <r>
    <x v="11"/>
    <x v="5"/>
    <x v="1"/>
    <x v="0"/>
    <x v="32"/>
    <x v="28"/>
    <n v="4045946"/>
    <n v="417612"/>
    <m/>
    <x v="0"/>
  </r>
  <r>
    <x v="11"/>
    <x v="5"/>
    <x v="1"/>
    <x v="0"/>
    <x v="32"/>
    <x v="29"/>
    <n v="4081982"/>
    <n v="415648"/>
    <m/>
    <x v="0"/>
  </r>
  <r>
    <x v="11"/>
    <x v="5"/>
    <x v="1"/>
    <x v="0"/>
    <x v="32"/>
    <x v="30"/>
    <n v="4114296"/>
    <n v="414017"/>
    <m/>
    <x v="0"/>
  </r>
  <r>
    <x v="11"/>
    <x v="5"/>
    <x v="2"/>
    <x v="0"/>
    <x v="32"/>
    <x v="0"/>
    <n v="1740647"/>
    <n v="489121"/>
    <m/>
    <x v="0"/>
  </r>
  <r>
    <x v="11"/>
    <x v="5"/>
    <x v="2"/>
    <x v="0"/>
    <x v="32"/>
    <x v="1"/>
    <n v="1746300"/>
    <n v="467697"/>
    <m/>
    <x v="0"/>
  </r>
  <r>
    <x v="11"/>
    <x v="5"/>
    <x v="2"/>
    <x v="0"/>
    <x v="32"/>
    <x v="2"/>
    <n v="1753970"/>
    <n v="443582"/>
    <m/>
    <x v="0"/>
  </r>
  <r>
    <x v="11"/>
    <x v="5"/>
    <x v="2"/>
    <x v="0"/>
    <x v="32"/>
    <x v="3"/>
    <n v="1761626"/>
    <n v="424927"/>
    <m/>
    <x v="0"/>
  </r>
  <r>
    <x v="11"/>
    <x v="5"/>
    <x v="2"/>
    <x v="0"/>
    <x v="32"/>
    <x v="4"/>
    <n v="1770716"/>
    <n v="408421"/>
    <m/>
    <x v="0"/>
  </r>
  <r>
    <x v="11"/>
    <x v="5"/>
    <x v="2"/>
    <x v="0"/>
    <x v="32"/>
    <x v="5"/>
    <n v="1779127"/>
    <n v="389156"/>
    <m/>
    <x v="0"/>
  </r>
  <r>
    <x v="11"/>
    <x v="5"/>
    <x v="2"/>
    <x v="0"/>
    <x v="32"/>
    <x v="6"/>
    <n v="1791752"/>
    <n v="373417"/>
    <m/>
    <x v="0"/>
  </r>
  <r>
    <x v="11"/>
    <x v="5"/>
    <x v="2"/>
    <x v="0"/>
    <x v="32"/>
    <x v="7"/>
    <n v="1809304"/>
    <n v="363089"/>
    <m/>
    <x v="0"/>
  </r>
  <r>
    <x v="11"/>
    <x v="5"/>
    <x v="2"/>
    <x v="0"/>
    <x v="32"/>
    <x v="8"/>
    <n v="1827483"/>
    <n v="353870"/>
    <m/>
    <x v="0"/>
  </r>
  <r>
    <x v="11"/>
    <x v="5"/>
    <x v="2"/>
    <x v="0"/>
    <x v="32"/>
    <x v="9"/>
    <n v="1844918"/>
    <n v="342888"/>
    <m/>
    <x v="0"/>
  </r>
  <r>
    <x v="11"/>
    <x v="5"/>
    <x v="2"/>
    <x v="0"/>
    <x v="32"/>
    <x v="10"/>
    <n v="1856914"/>
    <n v="329544"/>
    <m/>
    <x v="0"/>
  </r>
  <r>
    <x v="11"/>
    <x v="5"/>
    <x v="2"/>
    <x v="0"/>
    <x v="32"/>
    <x v="11"/>
    <n v="1867658"/>
    <n v="315991"/>
    <m/>
    <x v="0"/>
  </r>
  <r>
    <x v="11"/>
    <x v="5"/>
    <x v="2"/>
    <x v="0"/>
    <x v="32"/>
    <x v="12"/>
    <n v="1877891"/>
    <n v="302801"/>
    <m/>
    <x v="0"/>
  </r>
  <r>
    <x v="11"/>
    <x v="5"/>
    <x v="2"/>
    <x v="0"/>
    <x v="32"/>
    <x v="13"/>
    <n v="1887828"/>
    <n v="291319"/>
    <m/>
    <x v="0"/>
  </r>
  <r>
    <x v="11"/>
    <x v="5"/>
    <x v="2"/>
    <x v="0"/>
    <x v="32"/>
    <x v="14"/>
    <n v="1897261"/>
    <n v="281682"/>
    <m/>
    <x v="0"/>
  </r>
  <r>
    <x v="11"/>
    <x v="5"/>
    <x v="2"/>
    <x v="0"/>
    <x v="32"/>
    <x v="15"/>
    <n v="1906157"/>
    <n v="273277"/>
    <m/>
    <x v="0"/>
  </r>
  <r>
    <x v="11"/>
    <x v="5"/>
    <x v="2"/>
    <x v="0"/>
    <x v="32"/>
    <x v="16"/>
    <n v="1914627"/>
    <n v="265476"/>
    <m/>
    <x v="0"/>
  </r>
  <r>
    <x v="11"/>
    <x v="5"/>
    <x v="2"/>
    <x v="0"/>
    <x v="32"/>
    <x v="17"/>
    <n v="1921985"/>
    <n v="257851"/>
    <m/>
    <x v="0"/>
  </r>
  <r>
    <x v="11"/>
    <x v="5"/>
    <x v="2"/>
    <x v="0"/>
    <x v="32"/>
    <x v="18"/>
    <n v="1927981"/>
    <n v="250300"/>
    <m/>
    <x v="0"/>
  </r>
  <r>
    <x v="11"/>
    <x v="5"/>
    <x v="2"/>
    <x v="0"/>
    <x v="32"/>
    <x v="19"/>
    <n v="1932346"/>
    <n v="242641"/>
    <m/>
    <x v="0"/>
  </r>
  <r>
    <x v="11"/>
    <x v="5"/>
    <x v="2"/>
    <x v="0"/>
    <x v="32"/>
    <x v="20"/>
    <n v="1936032"/>
    <n v="235588"/>
    <m/>
    <x v="0"/>
  </r>
  <r>
    <x v="11"/>
    <x v="5"/>
    <x v="2"/>
    <x v="0"/>
    <x v="32"/>
    <x v="21"/>
    <n v="1938815"/>
    <n v="229437"/>
    <m/>
    <x v="0"/>
  </r>
  <r>
    <x v="11"/>
    <x v="5"/>
    <x v="2"/>
    <x v="0"/>
    <x v="32"/>
    <x v="22"/>
    <n v="1940506"/>
    <n v="224000"/>
    <m/>
    <x v="0"/>
  </r>
  <r>
    <x v="11"/>
    <x v="5"/>
    <x v="2"/>
    <x v="0"/>
    <x v="32"/>
    <x v="23"/>
    <n v="1940926"/>
    <n v="218859"/>
    <m/>
    <x v="0"/>
  </r>
  <r>
    <x v="11"/>
    <x v="5"/>
    <x v="2"/>
    <x v="0"/>
    <x v="32"/>
    <x v="24"/>
    <n v="1940613"/>
    <n v="214150"/>
    <m/>
    <x v="0"/>
  </r>
  <r>
    <x v="11"/>
    <x v="5"/>
    <x v="2"/>
    <x v="0"/>
    <x v="32"/>
    <x v="25"/>
    <n v="1939162"/>
    <n v="209892"/>
    <m/>
    <x v="0"/>
  </r>
  <r>
    <x v="11"/>
    <x v="5"/>
    <x v="2"/>
    <x v="0"/>
    <x v="32"/>
    <x v="26"/>
    <n v="1936402"/>
    <n v="206001"/>
    <m/>
    <x v="0"/>
  </r>
  <r>
    <x v="11"/>
    <x v="5"/>
    <x v="2"/>
    <x v="0"/>
    <x v="32"/>
    <x v="27"/>
    <n v="1932572"/>
    <n v="202357"/>
    <m/>
    <x v="0"/>
  </r>
  <r>
    <x v="11"/>
    <x v="5"/>
    <x v="2"/>
    <x v="0"/>
    <x v="32"/>
    <x v="28"/>
    <n v="1927223"/>
    <n v="198922"/>
    <m/>
    <x v="0"/>
  </r>
  <r>
    <x v="11"/>
    <x v="5"/>
    <x v="2"/>
    <x v="0"/>
    <x v="32"/>
    <x v="29"/>
    <n v="1920560"/>
    <n v="195561"/>
    <m/>
    <x v="0"/>
  </r>
  <r>
    <x v="11"/>
    <x v="5"/>
    <x v="2"/>
    <x v="0"/>
    <x v="32"/>
    <x v="30"/>
    <n v="1912299"/>
    <n v="192432"/>
    <m/>
    <x v="0"/>
  </r>
  <r>
    <x v="11"/>
    <x v="6"/>
    <x v="0"/>
    <x v="0"/>
    <x v="32"/>
    <x v="0"/>
    <n v="27186472"/>
    <n v="7639398"/>
    <m/>
    <x v="0"/>
  </r>
  <r>
    <x v="11"/>
    <x v="6"/>
    <x v="0"/>
    <x v="0"/>
    <x v="32"/>
    <x v="1"/>
    <n v="28125472"/>
    <n v="7516025"/>
    <m/>
    <x v="0"/>
  </r>
  <r>
    <x v="11"/>
    <x v="6"/>
    <x v="0"/>
    <x v="0"/>
    <x v="32"/>
    <x v="2"/>
    <n v="29057000"/>
    <n v="7289756"/>
    <m/>
    <x v="0"/>
  </r>
  <r>
    <x v="11"/>
    <x v="6"/>
    <x v="0"/>
    <x v="0"/>
    <x v="32"/>
    <x v="3"/>
    <n v="30010620"/>
    <n v="7145710"/>
    <m/>
    <x v="0"/>
  </r>
  <r>
    <x v="11"/>
    <x v="6"/>
    <x v="0"/>
    <x v="0"/>
    <x v="32"/>
    <x v="4"/>
    <n v="30960320"/>
    <n v="7030322"/>
    <m/>
    <x v="0"/>
  </r>
  <r>
    <x v="11"/>
    <x v="6"/>
    <x v="0"/>
    <x v="0"/>
    <x v="32"/>
    <x v="5"/>
    <n v="31908996"/>
    <n v="7003531"/>
    <m/>
    <x v="0"/>
  </r>
  <r>
    <x v="11"/>
    <x v="6"/>
    <x v="0"/>
    <x v="0"/>
    <x v="32"/>
    <x v="6"/>
    <n v="32884306"/>
    <n v="6985026"/>
    <m/>
    <x v="0"/>
  </r>
  <r>
    <x v="11"/>
    <x v="6"/>
    <x v="0"/>
    <x v="0"/>
    <x v="32"/>
    <x v="7"/>
    <n v="33876736"/>
    <n v="6902250"/>
    <m/>
    <x v="0"/>
  </r>
  <r>
    <x v="11"/>
    <x v="6"/>
    <x v="0"/>
    <x v="0"/>
    <x v="32"/>
    <x v="8"/>
    <n v="34874516"/>
    <n v="6774078"/>
    <m/>
    <x v="0"/>
  </r>
  <r>
    <x v="11"/>
    <x v="6"/>
    <x v="0"/>
    <x v="0"/>
    <x v="32"/>
    <x v="9"/>
    <n v="35888888"/>
    <n v="6620798"/>
    <m/>
    <x v="0"/>
  </r>
  <r>
    <x v="11"/>
    <x v="6"/>
    <x v="0"/>
    <x v="0"/>
    <x v="32"/>
    <x v="10"/>
    <n v="36918976"/>
    <n v="6469648"/>
    <m/>
    <x v="0"/>
  </r>
  <r>
    <x v="11"/>
    <x v="6"/>
    <x v="0"/>
    <x v="0"/>
    <x v="32"/>
    <x v="11"/>
    <n v="37949400"/>
    <n v="6295629"/>
    <m/>
    <x v="0"/>
  </r>
  <r>
    <x v="11"/>
    <x v="6"/>
    <x v="0"/>
    <x v="0"/>
    <x v="32"/>
    <x v="12"/>
    <n v="38983204"/>
    <n v="6156588"/>
    <m/>
    <x v="0"/>
  </r>
  <r>
    <x v="11"/>
    <x v="6"/>
    <x v="0"/>
    <x v="0"/>
    <x v="32"/>
    <x v="13"/>
    <n v="40020160"/>
    <n v="6056251"/>
    <m/>
    <x v="0"/>
  </r>
  <r>
    <x v="11"/>
    <x v="6"/>
    <x v="0"/>
    <x v="0"/>
    <x v="32"/>
    <x v="14"/>
    <n v="41048412"/>
    <n v="5973947"/>
    <m/>
    <x v="0"/>
  </r>
  <r>
    <x v="11"/>
    <x v="6"/>
    <x v="0"/>
    <x v="0"/>
    <x v="32"/>
    <x v="15"/>
    <n v="42065188"/>
    <n v="5911708"/>
    <m/>
    <x v="0"/>
  </r>
  <r>
    <x v="11"/>
    <x v="6"/>
    <x v="0"/>
    <x v="0"/>
    <x v="32"/>
    <x v="16"/>
    <n v="43066896"/>
    <n v="5848832"/>
    <m/>
    <x v="0"/>
  </r>
  <r>
    <x v="11"/>
    <x v="6"/>
    <x v="0"/>
    <x v="0"/>
    <x v="32"/>
    <x v="17"/>
    <n v="44056504"/>
    <n v="5778422"/>
    <m/>
    <x v="0"/>
  </r>
  <r>
    <x v="11"/>
    <x v="6"/>
    <x v="0"/>
    <x v="0"/>
    <x v="32"/>
    <x v="18"/>
    <n v="45020360"/>
    <n v="5685233"/>
    <m/>
    <x v="0"/>
  </r>
  <r>
    <x v="11"/>
    <x v="6"/>
    <x v="0"/>
    <x v="0"/>
    <x v="32"/>
    <x v="19"/>
    <n v="45956148"/>
    <n v="5612445"/>
    <m/>
    <x v="0"/>
  </r>
  <r>
    <x v="11"/>
    <x v="6"/>
    <x v="0"/>
    <x v="0"/>
    <x v="32"/>
    <x v="20"/>
    <n v="46861816"/>
    <n v="5555607"/>
    <m/>
    <x v="0"/>
  </r>
  <r>
    <x v="11"/>
    <x v="6"/>
    <x v="0"/>
    <x v="0"/>
    <x v="32"/>
    <x v="21"/>
    <n v="47729480"/>
    <n v="5524017"/>
    <m/>
    <x v="0"/>
  </r>
  <r>
    <x v="11"/>
    <x v="6"/>
    <x v="0"/>
    <x v="0"/>
    <x v="32"/>
    <x v="22"/>
    <n v="48566892"/>
    <n v="5492963"/>
    <m/>
    <x v="0"/>
  </r>
  <r>
    <x v="11"/>
    <x v="6"/>
    <x v="0"/>
    <x v="0"/>
    <x v="32"/>
    <x v="23"/>
    <n v="49359028"/>
    <n v="5464170"/>
    <m/>
    <x v="0"/>
  </r>
  <r>
    <x v="11"/>
    <x v="6"/>
    <x v="0"/>
    <x v="0"/>
    <x v="32"/>
    <x v="24"/>
    <n v="50114120"/>
    <n v="5439578"/>
    <m/>
    <x v="0"/>
  </r>
  <r>
    <x v="11"/>
    <x v="6"/>
    <x v="0"/>
    <x v="0"/>
    <x v="32"/>
    <x v="25"/>
    <n v="50836328"/>
    <n v="5418606"/>
    <m/>
    <x v="0"/>
  </r>
  <r>
    <x v="11"/>
    <x v="6"/>
    <x v="0"/>
    <x v="0"/>
    <x v="32"/>
    <x v="26"/>
    <n v="51527904"/>
    <n v="5398913"/>
    <m/>
    <x v="0"/>
  </r>
  <r>
    <x v="11"/>
    <x v="6"/>
    <x v="0"/>
    <x v="0"/>
    <x v="32"/>
    <x v="27"/>
    <n v="52187880"/>
    <n v="5380604"/>
    <m/>
    <x v="0"/>
  </r>
  <r>
    <x v="11"/>
    <x v="6"/>
    <x v="0"/>
    <x v="0"/>
    <x v="32"/>
    <x v="28"/>
    <n v="52808328"/>
    <n v="5371417"/>
    <m/>
    <x v="0"/>
  </r>
  <r>
    <x v="11"/>
    <x v="6"/>
    <x v="0"/>
    <x v="0"/>
    <x v="32"/>
    <x v="29"/>
    <n v="53388400"/>
    <n v="5366107"/>
    <m/>
    <x v="0"/>
  </r>
  <r>
    <x v="11"/>
    <x v="6"/>
    <x v="0"/>
    <x v="0"/>
    <x v="32"/>
    <x v="30"/>
    <n v="53920944"/>
    <n v="5363489"/>
    <m/>
    <x v="0"/>
  </r>
  <r>
    <x v="11"/>
    <x v="6"/>
    <x v="1"/>
    <x v="0"/>
    <x v="32"/>
    <x v="0"/>
    <n v="5826072"/>
    <n v="1637126"/>
    <m/>
    <x v="0"/>
  </r>
  <r>
    <x v="11"/>
    <x v="6"/>
    <x v="1"/>
    <x v="0"/>
    <x v="32"/>
    <x v="1"/>
    <n v="6042970"/>
    <n v="1614875"/>
    <m/>
    <x v="0"/>
  </r>
  <r>
    <x v="11"/>
    <x v="6"/>
    <x v="1"/>
    <x v="0"/>
    <x v="32"/>
    <x v="2"/>
    <n v="6269144"/>
    <n v="1572789"/>
    <m/>
    <x v="0"/>
  </r>
  <r>
    <x v="11"/>
    <x v="6"/>
    <x v="1"/>
    <x v="0"/>
    <x v="32"/>
    <x v="3"/>
    <n v="6500758"/>
    <n v="1547869"/>
    <m/>
    <x v="0"/>
  </r>
  <r>
    <x v="11"/>
    <x v="6"/>
    <x v="1"/>
    <x v="0"/>
    <x v="32"/>
    <x v="4"/>
    <n v="6694558"/>
    <n v="1520168"/>
    <m/>
    <x v="0"/>
  </r>
  <r>
    <x v="11"/>
    <x v="6"/>
    <x v="1"/>
    <x v="0"/>
    <x v="32"/>
    <x v="5"/>
    <n v="6908580"/>
    <n v="1516326"/>
    <m/>
    <x v="0"/>
  </r>
  <r>
    <x v="11"/>
    <x v="6"/>
    <x v="1"/>
    <x v="0"/>
    <x v="32"/>
    <x v="6"/>
    <n v="7126824"/>
    <n v="1513824"/>
    <m/>
    <x v="0"/>
  </r>
  <r>
    <x v="11"/>
    <x v="6"/>
    <x v="1"/>
    <x v="0"/>
    <x v="32"/>
    <x v="7"/>
    <n v="7349688"/>
    <n v="1497469"/>
    <m/>
    <x v="0"/>
  </r>
  <r>
    <x v="11"/>
    <x v="6"/>
    <x v="1"/>
    <x v="0"/>
    <x v="32"/>
    <x v="8"/>
    <n v="7573085"/>
    <n v="1471007"/>
    <m/>
    <x v="0"/>
  </r>
  <r>
    <x v="11"/>
    <x v="6"/>
    <x v="1"/>
    <x v="0"/>
    <x v="32"/>
    <x v="9"/>
    <n v="7800422"/>
    <n v="1439025"/>
    <m/>
    <x v="0"/>
  </r>
  <r>
    <x v="11"/>
    <x v="6"/>
    <x v="1"/>
    <x v="0"/>
    <x v="32"/>
    <x v="10"/>
    <n v="8037066"/>
    <n v="1408408"/>
    <m/>
    <x v="0"/>
  </r>
  <r>
    <x v="11"/>
    <x v="6"/>
    <x v="1"/>
    <x v="0"/>
    <x v="32"/>
    <x v="11"/>
    <n v="8287371"/>
    <n v="1374836"/>
    <m/>
    <x v="0"/>
  </r>
  <r>
    <x v="11"/>
    <x v="6"/>
    <x v="1"/>
    <x v="0"/>
    <x v="32"/>
    <x v="12"/>
    <n v="8539190"/>
    <n v="1348588"/>
    <m/>
    <x v="0"/>
  </r>
  <r>
    <x v="11"/>
    <x v="6"/>
    <x v="1"/>
    <x v="0"/>
    <x v="32"/>
    <x v="13"/>
    <n v="8791272"/>
    <n v="1330383"/>
    <m/>
    <x v="0"/>
  </r>
  <r>
    <x v="11"/>
    <x v="6"/>
    <x v="1"/>
    <x v="0"/>
    <x v="32"/>
    <x v="14"/>
    <n v="9039669"/>
    <n v="1315580"/>
    <m/>
    <x v="0"/>
  </r>
  <r>
    <x v="11"/>
    <x v="6"/>
    <x v="1"/>
    <x v="0"/>
    <x v="32"/>
    <x v="15"/>
    <n v="9284542"/>
    <n v="1304819"/>
    <m/>
    <x v="0"/>
  </r>
  <r>
    <x v="11"/>
    <x v="6"/>
    <x v="1"/>
    <x v="0"/>
    <x v="32"/>
    <x v="16"/>
    <n v="9526134"/>
    <n v="1293726"/>
    <m/>
    <x v="0"/>
  </r>
  <r>
    <x v="11"/>
    <x v="6"/>
    <x v="1"/>
    <x v="0"/>
    <x v="32"/>
    <x v="17"/>
    <n v="9752307"/>
    <n v="1279106"/>
    <m/>
    <x v="0"/>
  </r>
  <r>
    <x v="11"/>
    <x v="6"/>
    <x v="1"/>
    <x v="0"/>
    <x v="32"/>
    <x v="18"/>
    <n v="9967296"/>
    <n v="1258683"/>
    <m/>
    <x v="0"/>
  </r>
  <r>
    <x v="11"/>
    <x v="6"/>
    <x v="1"/>
    <x v="0"/>
    <x v="32"/>
    <x v="19"/>
    <n v="10172832"/>
    <n v="1242368"/>
    <m/>
    <x v="0"/>
  </r>
  <r>
    <x v="11"/>
    <x v="6"/>
    <x v="1"/>
    <x v="0"/>
    <x v="32"/>
    <x v="20"/>
    <n v="10368852"/>
    <n v="1229258"/>
    <m/>
    <x v="0"/>
  </r>
  <r>
    <x v="11"/>
    <x v="6"/>
    <x v="1"/>
    <x v="0"/>
    <x v="32"/>
    <x v="21"/>
    <n v="10552939"/>
    <n v="1221354"/>
    <m/>
    <x v="0"/>
  </r>
  <r>
    <x v="11"/>
    <x v="6"/>
    <x v="1"/>
    <x v="0"/>
    <x v="32"/>
    <x v="22"/>
    <n v="10726567"/>
    <n v="1213185"/>
    <m/>
    <x v="0"/>
  </r>
  <r>
    <x v="11"/>
    <x v="6"/>
    <x v="1"/>
    <x v="0"/>
    <x v="32"/>
    <x v="23"/>
    <n v="10891424"/>
    <n v="1205708"/>
    <m/>
    <x v="0"/>
  </r>
  <r>
    <x v="11"/>
    <x v="6"/>
    <x v="1"/>
    <x v="0"/>
    <x v="32"/>
    <x v="24"/>
    <n v="11052146"/>
    <n v="1199642"/>
    <m/>
    <x v="0"/>
  </r>
  <r>
    <x v="11"/>
    <x v="6"/>
    <x v="1"/>
    <x v="0"/>
    <x v="32"/>
    <x v="25"/>
    <n v="11206116"/>
    <n v="1194451"/>
    <m/>
    <x v="0"/>
  </r>
  <r>
    <x v="11"/>
    <x v="6"/>
    <x v="1"/>
    <x v="0"/>
    <x v="32"/>
    <x v="26"/>
    <n v="11352944"/>
    <n v="1189521"/>
    <m/>
    <x v="0"/>
  </r>
  <r>
    <x v="11"/>
    <x v="6"/>
    <x v="1"/>
    <x v="0"/>
    <x v="32"/>
    <x v="27"/>
    <n v="11492533"/>
    <n v="1184887"/>
    <m/>
    <x v="0"/>
  </r>
  <r>
    <x v="11"/>
    <x v="6"/>
    <x v="1"/>
    <x v="0"/>
    <x v="32"/>
    <x v="28"/>
    <n v="11623422"/>
    <n v="1182280"/>
    <m/>
    <x v="0"/>
  </r>
  <r>
    <x v="11"/>
    <x v="6"/>
    <x v="1"/>
    <x v="0"/>
    <x v="32"/>
    <x v="29"/>
    <n v="11745418"/>
    <n v="1180540"/>
    <m/>
    <x v="0"/>
  </r>
  <r>
    <x v="11"/>
    <x v="6"/>
    <x v="1"/>
    <x v="0"/>
    <x v="32"/>
    <x v="30"/>
    <n v="11856808"/>
    <n v="1179390"/>
    <m/>
    <x v="0"/>
  </r>
  <r>
    <x v="11"/>
    <x v="6"/>
    <x v="2"/>
    <x v="0"/>
    <x v="32"/>
    <x v="0"/>
    <n v="2645785"/>
    <n v="743465"/>
    <m/>
    <x v="0"/>
  </r>
  <r>
    <x v="11"/>
    <x v="6"/>
    <x v="2"/>
    <x v="0"/>
    <x v="32"/>
    <x v="1"/>
    <n v="2686375"/>
    <n v="717885"/>
    <m/>
    <x v="0"/>
  </r>
  <r>
    <x v="11"/>
    <x v="6"/>
    <x v="2"/>
    <x v="0"/>
    <x v="32"/>
    <x v="2"/>
    <n v="2729387"/>
    <n v="684742"/>
    <m/>
    <x v="0"/>
  </r>
  <r>
    <x v="11"/>
    <x v="6"/>
    <x v="2"/>
    <x v="0"/>
    <x v="32"/>
    <x v="3"/>
    <n v="2768264"/>
    <n v="659140"/>
    <m/>
    <x v="0"/>
  </r>
  <r>
    <x v="11"/>
    <x v="6"/>
    <x v="2"/>
    <x v="0"/>
    <x v="32"/>
    <x v="4"/>
    <n v="2811937"/>
    <n v="638521"/>
    <m/>
    <x v="0"/>
  </r>
  <r>
    <x v="11"/>
    <x v="6"/>
    <x v="2"/>
    <x v="0"/>
    <x v="32"/>
    <x v="5"/>
    <n v="2858055"/>
    <n v="627298"/>
    <m/>
    <x v="0"/>
  </r>
  <r>
    <x v="11"/>
    <x v="6"/>
    <x v="2"/>
    <x v="0"/>
    <x v="32"/>
    <x v="6"/>
    <n v="2920042"/>
    <n v="620252"/>
    <m/>
    <x v="0"/>
  </r>
  <r>
    <x v="11"/>
    <x v="6"/>
    <x v="2"/>
    <x v="0"/>
    <x v="32"/>
    <x v="7"/>
    <n v="3000935"/>
    <n v="611428"/>
    <m/>
    <x v="0"/>
  </r>
  <r>
    <x v="11"/>
    <x v="6"/>
    <x v="2"/>
    <x v="0"/>
    <x v="32"/>
    <x v="8"/>
    <n v="3084867"/>
    <n v="599209"/>
    <m/>
    <x v="0"/>
  </r>
  <r>
    <x v="11"/>
    <x v="6"/>
    <x v="2"/>
    <x v="0"/>
    <x v="32"/>
    <x v="9"/>
    <n v="3166649"/>
    <n v="584184"/>
    <m/>
    <x v="0"/>
  </r>
  <r>
    <x v="11"/>
    <x v="6"/>
    <x v="2"/>
    <x v="0"/>
    <x v="32"/>
    <x v="10"/>
    <n v="3228576"/>
    <n v="565772"/>
    <m/>
    <x v="0"/>
  </r>
  <r>
    <x v="11"/>
    <x v="6"/>
    <x v="2"/>
    <x v="0"/>
    <x v="32"/>
    <x v="11"/>
    <n v="3286705"/>
    <n v="545249"/>
    <m/>
    <x v="0"/>
  </r>
  <r>
    <x v="11"/>
    <x v="6"/>
    <x v="2"/>
    <x v="0"/>
    <x v="32"/>
    <x v="12"/>
    <n v="3344414"/>
    <n v="528180"/>
    <m/>
    <x v="0"/>
  </r>
  <r>
    <x v="11"/>
    <x v="6"/>
    <x v="2"/>
    <x v="0"/>
    <x v="32"/>
    <x v="13"/>
    <n v="3401818"/>
    <n v="514797"/>
    <m/>
    <x v="0"/>
  </r>
  <r>
    <x v="11"/>
    <x v="6"/>
    <x v="2"/>
    <x v="0"/>
    <x v="32"/>
    <x v="14"/>
    <n v="3458704"/>
    <n v="503359"/>
    <m/>
    <x v="0"/>
  </r>
  <r>
    <x v="11"/>
    <x v="6"/>
    <x v="2"/>
    <x v="0"/>
    <x v="32"/>
    <x v="15"/>
    <n v="3515176"/>
    <n v="494011"/>
    <m/>
    <x v="0"/>
  </r>
  <r>
    <x v="11"/>
    <x v="6"/>
    <x v="2"/>
    <x v="0"/>
    <x v="32"/>
    <x v="16"/>
    <n v="3571560"/>
    <n v="485046"/>
    <m/>
    <x v="0"/>
  </r>
  <r>
    <x v="11"/>
    <x v="6"/>
    <x v="2"/>
    <x v="0"/>
    <x v="32"/>
    <x v="17"/>
    <n v="3625198"/>
    <n v="475478"/>
    <m/>
    <x v="0"/>
  </r>
  <r>
    <x v="11"/>
    <x v="6"/>
    <x v="2"/>
    <x v="0"/>
    <x v="32"/>
    <x v="18"/>
    <n v="3675635"/>
    <n v="464164"/>
    <m/>
    <x v="0"/>
  </r>
  <r>
    <x v="11"/>
    <x v="6"/>
    <x v="2"/>
    <x v="0"/>
    <x v="32"/>
    <x v="19"/>
    <n v="3721472"/>
    <n v="454488"/>
    <m/>
    <x v="0"/>
  </r>
  <r>
    <x v="11"/>
    <x v="6"/>
    <x v="2"/>
    <x v="0"/>
    <x v="32"/>
    <x v="20"/>
    <n v="3766474"/>
    <n v="446526"/>
    <m/>
    <x v="0"/>
  </r>
  <r>
    <x v="11"/>
    <x v="6"/>
    <x v="2"/>
    <x v="0"/>
    <x v="32"/>
    <x v="21"/>
    <n v="3809974"/>
    <n v="440951"/>
    <m/>
    <x v="0"/>
  </r>
  <r>
    <x v="11"/>
    <x v="6"/>
    <x v="2"/>
    <x v="0"/>
    <x v="32"/>
    <x v="22"/>
    <n v="3851149"/>
    <n v="435568"/>
    <m/>
    <x v="0"/>
  </r>
  <r>
    <x v="11"/>
    <x v="6"/>
    <x v="2"/>
    <x v="0"/>
    <x v="32"/>
    <x v="23"/>
    <n v="3889730"/>
    <n v="430603"/>
    <m/>
    <x v="0"/>
  </r>
  <r>
    <x v="11"/>
    <x v="6"/>
    <x v="2"/>
    <x v="0"/>
    <x v="32"/>
    <x v="24"/>
    <n v="3927110"/>
    <n v="426263"/>
    <m/>
    <x v="0"/>
  </r>
  <r>
    <x v="11"/>
    <x v="6"/>
    <x v="2"/>
    <x v="0"/>
    <x v="32"/>
    <x v="25"/>
    <n v="3962410"/>
    <n v="422350"/>
    <m/>
    <x v="0"/>
  </r>
  <r>
    <x v="11"/>
    <x v="6"/>
    <x v="2"/>
    <x v="0"/>
    <x v="32"/>
    <x v="26"/>
    <n v="3994862"/>
    <n v="418567"/>
    <m/>
    <x v="0"/>
  </r>
  <r>
    <x v="11"/>
    <x v="6"/>
    <x v="2"/>
    <x v="0"/>
    <x v="32"/>
    <x v="27"/>
    <n v="4024980"/>
    <n v="414977"/>
    <m/>
    <x v="0"/>
  </r>
  <r>
    <x v="11"/>
    <x v="6"/>
    <x v="2"/>
    <x v="0"/>
    <x v="32"/>
    <x v="28"/>
    <n v="4051425"/>
    <n v="412092"/>
    <m/>
    <x v="0"/>
  </r>
  <r>
    <x v="11"/>
    <x v="6"/>
    <x v="2"/>
    <x v="0"/>
    <x v="32"/>
    <x v="29"/>
    <n v="4074803"/>
    <n v="409561"/>
    <m/>
    <x v="0"/>
  </r>
  <r>
    <x v="11"/>
    <x v="6"/>
    <x v="2"/>
    <x v="0"/>
    <x v="32"/>
    <x v="30"/>
    <n v="4094383"/>
    <n v="407266"/>
    <m/>
    <x v="0"/>
  </r>
  <r>
    <x v="11"/>
    <x v="7"/>
    <x v="0"/>
    <x v="0"/>
    <x v="32"/>
    <x v="0"/>
    <n v="16065518"/>
    <n v="4514410"/>
    <m/>
    <x v="0"/>
  </r>
  <r>
    <x v="11"/>
    <x v="7"/>
    <x v="0"/>
    <x v="0"/>
    <x v="32"/>
    <x v="1"/>
    <n v="16672083"/>
    <n v="4474701"/>
    <m/>
    <x v="0"/>
  </r>
  <r>
    <x v="11"/>
    <x v="7"/>
    <x v="0"/>
    <x v="0"/>
    <x v="32"/>
    <x v="2"/>
    <n v="17247972"/>
    <n v="4403954"/>
    <m/>
    <x v="0"/>
  </r>
  <r>
    <x v="11"/>
    <x v="7"/>
    <x v="0"/>
    <x v="0"/>
    <x v="32"/>
    <x v="3"/>
    <n v="17797012"/>
    <n v="4319548"/>
    <m/>
    <x v="0"/>
  </r>
  <r>
    <x v="11"/>
    <x v="7"/>
    <x v="0"/>
    <x v="0"/>
    <x v="32"/>
    <x v="4"/>
    <n v="18393284"/>
    <n v="4246224"/>
    <m/>
    <x v="0"/>
  </r>
  <r>
    <x v="11"/>
    <x v="7"/>
    <x v="0"/>
    <x v="0"/>
    <x v="32"/>
    <x v="5"/>
    <n v="18984208"/>
    <n v="4142760"/>
    <m/>
    <x v="0"/>
  </r>
  <r>
    <x v="11"/>
    <x v="7"/>
    <x v="0"/>
    <x v="0"/>
    <x v="32"/>
    <x v="6"/>
    <n v="19592058"/>
    <n v="4061586"/>
    <m/>
    <x v="0"/>
  </r>
  <r>
    <x v="11"/>
    <x v="7"/>
    <x v="0"/>
    <x v="0"/>
    <x v="32"/>
    <x v="7"/>
    <n v="20210864"/>
    <n v="3990963"/>
    <m/>
    <x v="0"/>
  </r>
  <r>
    <x v="11"/>
    <x v="7"/>
    <x v="0"/>
    <x v="0"/>
    <x v="32"/>
    <x v="8"/>
    <n v="20833156"/>
    <n v="3927745"/>
    <m/>
    <x v="0"/>
  </r>
  <r>
    <x v="11"/>
    <x v="7"/>
    <x v="0"/>
    <x v="0"/>
    <x v="32"/>
    <x v="9"/>
    <n v="21466218"/>
    <n v="3869528"/>
    <m/>
    <x v="0"/>
  </r>
  <r>
    <x v="11"/>
    <x v="7"/>
    <x v="0"/>
    <x v="0"/>
    <x v="32"/>
    <x v="10"/>
    <n v="22109484"/>
    <n v="3809119"/>
    <m/>
    <x v="0"/>
  </r>
  <r>
    <x v="11"/>
    <x v="7"/>
    <x v="0"/>
    <x v="0"/>
    <x v="32"/>
    <x v="11"/>
    <n v="22753134"/>
    <n v="3745756"/>
    <m/>
    <x v="0"/>
  </r>
  <r>
    <x v="11"/>
    <x v="7"/>
    <x v="0"/>
    <x v="0"/>
    <x v="32"/>
    <x v="12"/>
    <n v="23399460"/>
    <n v="3679374"/>
    <m/>
    <x v="0"/>
  </r>
  <r>
    <x v="11"/>
    <x v="7"/>
    <x v="0"/>
    <x v="0"/>
    <x v="32"/>
    <x v="13"/>
    <n v="24047996"/>
    <n v="3617768"/>
    <m/>
    <x v="0"/>
  </r>
  <r>
    <x v="11"/>
    <x v="7"/>
    <x v="0"/>
    <x v="0"/>
    <x v="32"/>
    <x v="14"/>
    <n v="24691362"/>
    <n v="3570164"/>
    <m/>
    <x v="0"/>
  </r>
  <r>
    <x v="11"/>
    <x v="7"/>
    <x v="0"/>
    <x v="0"/>
    <x v="32"/>
    <x v="15"/>
    <n v="25327918"/>
    <n v="3533597"/>
    <m/>
    <x v="0"/>
  </r>
  <r>
    <x v="11"/>
    <x v="7"/>
    <x v="0"/>
    <x v="0"/>
    <x v="32"/>
    <x v="16"/>
    <n v="25955338"/>
    <n v="3496710"/>
    <m/>
    <x v="0"/>
  </r>
  <r>
    <x v="11"/>
    <x v="7"/>
    <x v="0"/>
    <x v="0"/>
    <x v="32"/>
    <x v="17"/>
    <n v="26575562"/>
    <n v="3456296"/>
    <m/>
    <x v="0"/>
  </r>
  <r>
    <x v="11"/>
    <x v="7"/>
    <x v="0"/>
    <x v="0"/>
    <x v="32"/>
    <x v="18"/>
    <n v="27180042"/>
    <n v="3412688"/>
    <m/>
    <x v="0"/>
  </r>
  <r>
    <x v="11"/>
    <x v="7"/>
    <x v="0"/>
    <x v="0"/>
    <x v="32"/>
    <x v="19"/>
    <n v="27767126"/>
    <n v="3366763"/>
    <m/>
    <x v="0"/>
  </r>
  <r>
    <x v="11"/>
    <x v="7"/>
    <x v="0"/>
    <x v="0"/>
    <x v="32"/>
    <x v="20"/>
    <n v="28335642"/>
    <n v="3326632"/>
    <m/>
    <x v="0"/>
  </r>
  <r>
    <x v="11"/>
    <x v="7"/>
    <x v="0"/>
    <x v="0"/>
    <x v="32"/>
    <x v="21"/>
    <n v="28880634"/>
    <n v="3295797"/>
    <m/>
    <x v="0"/>
  </r>
  <r>
    <x v="11"/>
    <x v="7"/>
    <x v="0"/>
    <x v="0"/>
    <x v="32"/>
    <x v="22"/>
    <n v="29407130"/>
    <n v="3273488"/>
    <m/>
    <x v="0"/>
  </r>
  <r>
    <x v="11"/>
    <x v="7"/>
    <x v="0"/>
    <x v="0"/>
    <x v="32"/>
    <x v="23"/>
    <n v="29905710"/>
    <n v="3256088"/>
    <m/>
    <x v="0"/>
  </r>
  <r>
    <x v="11"/>
    <x v="7"/>
    <x v="0"/>
    <x v="0"/>
    <x v="32"/>
    <x v="24"/>
    <n v="30381388"/>
    <n v="3241187"/>
    <m/>
    <x v="0"/>
  </r>
  <r>
    <x v="11"/>
    <x v="7"/>
    <x v="0"/>
    <x v="0"/>
    <x v="32"/>
    <x v="25"/>
    <n v="30837338"/>
    <n v="3228940"/>
    <m/>
    <x v="0"/>
  </r>
  <r>
    <x v="11"/>
    <x v="7"/>
    <x v="0"/>
    <x v="0"/>
    <x v="32"/>
    <x v="26"/>
    <n v="31275018"/>
    <n v="3219041"/>
    <m/>
    <x v="0"/>
  </r>
  <r>
    <x v="11"/>
    <x v="7"/>
    <x v="0"/>
    <x v="0"/>
    <x v="32"/>
    <x v="27"/>
    <n v="31693636"/>
    <n v="3211021"/>
    <m/>
    <x v="0"/>
  </r>
  <r>
    <x v="11"/>
    <x v="7"/>
    <x v="0"/>
    <x v="0"/>
    <x v="32"/>
    <x v="28"/>
    <n v="32088406"/>
    <n v="3206238"/>
    <m/>
    <x v="0"/>
  </r>
  <r>
    <x v="11"/>
    <x v="7"/>
    <x v="0"/>
    <x v="0"/>
    <x v="32"/>
    <x v="29"/>
    <n v="32458864"/>
    <n v="3201181"/>
    <m/>
    <x v="0"/>
  </r>
  <r>
    <x v="11"/>
    <x v="7"/>
    <x v="0"/>
    <x v="0"/>
    <x v="32"/>
    <x v="30"/>
    <n v="32800626"/>
    <n v="3196626"/>
    <m/>
    <x v="0"/>
  </r>
  <r>
    <x v="11"/>
    <x v="7"/>
    <x v="1"/>
    <x v="0"/>
    <x v="32"/>
    <x v="0"/>
    <n v="3162122"/>
    <n v="888556"/>
    <m/>
    <x v="0"/>
  </r>
  <r>
    <x v="11"/>
    <x v="7"/>
    <x v="1"/>
    <x v="0"/>
    <x v="32"/>
    <x v="1"/>
    <n v="3300487"/>
    <n v="885833"/>
    <m/>
    <x v="0"/>
  </r>
  <r>
    <x v="11"/>
    <x v="7"/>
    <x v="1"/>
    <x v="0"/>
    <x v="32"/>
    <x v="2"/>
    <n v="3487220"/>
    <n v="890397"/>
    <m/>
    <x v="0"/>
  </r>
  <r>
    <x v="11"/>
    <x v="7"/>
    <x v="1"/>
    <x v="0"/>
    <x v="32"/>
    <x v="3"/>
    <n v="3656204"/>
    <n v="887404"/>
    <m/>
    <x v="0"/>
  </r>
  <r>
    <x v="11"/>
    <x v="7"/>
    <x v="1"/>
    <x v="0"/>
    <x v="32"/>
    <x v="4"/>
    <n v="3801052"/>
    <n v="877500"/>
    <m/>
    <x v="0"/>
  </r>
  <r>
    <x v="11"/>
    <x v="7"/>
    <x v="1"/>
    <x v="0"/>
    <x v="32"/>
    <x v="5"/>
    <n v="3959507"/>
    <n v="864049"/>
    <m/>
    <x v="0"/>
  </r>
  <r>
    <x v="11"/>
    <x v="7"/>
    <x v="1"/>
    <x v="0"/>
    <x v="32"/>
    <x v="6"/>
    <n v="4121302"/>
    <n v="854378"/>
    <m/>
    <x v="0"/>
  </r>
  <r>
    <x v="11"/>
    <x v="7"/>
    <x v="1"/>
    <x v="0"/>
    <x v="32"/>
    <x v="7"/>
    <n v="4286971"/>
    <n v="846532"/>
    <m/>
    <x v="0"/>
  </r>
  <r>
    <x v="11"/>
    <x v="7"/>
    <x v="1"/>
    <x v="0"/>
    <x v="32"/>
    <x v="8"/>
    <n v="4453114"/>
    <n v="839560"/>
    <m/>
    <x v="0"/>
  </r>
  <r>
    <x v="11"/>
    <x v="7"/>
    <x v="1"/>
    <x v="0"/>
    <x v="32"/>
    <x v="9"/>
    <n v="4622730"/>
    <n v="833299"/>
    <m/>
    <x v="0"/>
  </r>
  <r>
    <x v="11"/>
    <x v="7"/>
    <x v="1"/>
    <x v="0"/>
    <x v="32"/>
    <x v="10"/>
    <n v="4800541"/>
    <n v="827058"/>
    <m/>
    <x v="0"/>
  </r>
  <r>
    <x v="11"/>
    <x v="7"/>
    <x v="1"/>
    <x v="0"/>
    <x v="32"/>
    <x v="11"/>
    <n v="4990574"/>
    <n v="821578"/>
    <m/>
    <x v="0"/>
  </r>
  <r>
    <x v="11"/>
    <x v="7"/>
    <x v="1"/>
    <x v="0"/>
    <x v="32"/>
    <x v="12"/>
    <n v="5182536"/>
    <n v="814911"/>
    <m/>
    <x v="0"/>
  </r>
  <r>
    <x v="11"/>
    <x v="7"/>
    <x v="1"/>
    <x v="0"/>
    <x v="32"/>
    <x v="13"/>
    <n v="5374928"/>
    <n v="808601"/>
    <m/>
    <x v="0"/>
  </r>
  <r>
    <x v="11"/>
    <x v="7"/>
    <x v="1"/>
    <x v="0"/>
    <x v="32"/>
    <x v="14"/>
    <n v="5564672"/>
    <n v="804605"/>
    <m/>
    <x v="0"/>
  </r>
  <r>
    <x v="11"/>
    <x v="7"/>
    <x v="1"/>
    <x v="0"/>
    <x v="32"/>
    <x v="15"/>
    <n v="5752103"/>
    <n v="802498"/>
    <m/>
    <x v="0"/>
  </r>
  <r>
    <x v="11"/>
    <x v="7"/>
    <x v="1"/>
    <x v="0"/>
    <x v="32"/>
    <x v="16"/>
    <n v="5937436"/>
    <n v="799893"/>
    <m/>
    <x v="0"/>
  </r>
  <r>
    <x v="11"/>
    <x v="7"/>
    <x v="1"/>
    <x v="0"/>
    <x v="32"/>
    <x v="17"/>
    <n v="6109994"/>
    <n v="794637"/>
    <m/>
    <x v="0"/>
  </r>
  <r>
    <x v="11"/>
    <x v="7"/>
    <x v="1"/>
    <x v="0"/>
    <x v="32"/>
    <x v="18"/>
    <n v="6273896"/>
    <n v="787741"/>
    <m/>
    <x v="0"/>
  </r>
  <r>
    <x v="11"/>
    <x v="7"/>
    <x v="1"/>
    <x v="0"/>
    <x v="32"/>
    <x v="19"/>
    <n v="6430469"/>
    <n v="779694"/>
    <m/>
    <x v="0"/>
  </r>
  <r>
    <x v="11"/>
    <x v="7"/>
    <x v="1"/>
    <x v="0"/>
    <x v="32"/>
    <x v="20"/>
    <n v="6579852"/>
    <n v="772481"/>
    <m/>
    <x v="0"/>
  </r>
  <r>
    <x v="11"/>
    <x v="7"/>
    <x v="1"/>
    <x v="0"/>
    <x v="32"/>
    <x v="21"/>
    <n v="6720120"/>
    <n v="766886"/>
    <m/>
    <x v="0"/>
  </r>
  <r>
    <x v="11"/>
    <x v="7"/>
    <x v="1"/>
    <x v="0"/>
    <x v="32"/>
    <x v="22"/>
    <n v="6852568"/>
    <n v="762801"/>
    <m/>
    <x v="0"/>
  </r>
  <r>
    <x v="11"/>
    <x v="7"/>
    <x v="1"/>
    <x v="0"/>
    <x v="32"/>
    <x v="23"/>
    <n v="6979074"/>
    <n v="759870"/>
    <m/>
    <x v="0"/>
  </r>
  <r>
    <x v="11"/>
    <x v="7"/>
    <x v="1"/>
    <x v="0"/>
    <x v="32"/>
    <x v="24"/>
    <n v="7103328"/>
    <n v="757806"/>
    <m/>
    <x v="0"/>
  </r>
  <r>
    <x v="11"/>
    <x v="7"/>
    <x v="1"/>
    <x v="0"/>
    <x v="32"/>
    <x v="25"/>
    <n v="7223617"/>
    <n v="756376"/>
    <m/>
    <x v="0"/>
  </r>
  <r>
    <x v="11"/>
    <x v="7"/>
    <x v="1"/>
    <x v="0"/>
    <x v="32"/>
    <x v="26"/>
    <n v="7339600"/>
    <n v="755442"/>
    <m/>
    <x v="0"/>
  </r>
  <r>
    <x v="11"/>
    <x v="7"/>
    <x v="1"/>
    <x v="0"/>
    <x v="32"/>
    <x v="27"/>
    <n v="7450984"/>
    <n v="754891"/>
    <m/>
    <x v="0"/>
  </r>
  <r>
    <x v="11"/>
    <x v="7"/>
    <x v="1"/>
    <x v="0"/>
    <x v="32"/>
    <x v="28"/>
    <n v="7556898"/>
    <n v="755076"/>
    <m/>
    <x v="0"/>
  </r>
  <r>
    <x v="11"/>
    <x v="7"/>
    <x v="1"/>
    <x v="0"/>
    <x v="32"/>
    <x v="29"/>
    <n v="7657192"/>
    <n v="755173"/>
    <m/>
    <x v="0"/>
  </r>
  <r>
    <x v="11"/>
    <x v="7"/>
    <x v="1"/>
    <x v="0"/>
    <x v="32"/>
    <x v="30"/>
    <n v="7750736"/>
    <n v="755357"/>
    <m/>
    <x v="0"/>
  </r>
  <r>
    <x v="11"/>
    <x v="7"/>
    <x v="2"/>
    <x v="0"/>
    <x v="32"/>
    <x v="0"/>
    <n v="1339131"/>
    <n v="376295"/>
    <m/>
    <x v="0"/>
  </r>
  <r>
    <x v="11"/>
    <x v="7"/>
    <x v="2"/>
    <x v="0"/>
    <x v="32"/>
    <x v="1"/>
    <n v="1350740"/>
    <n v="362531"/>
    <m/>
    <x v="0"/>
  </r>
  <r>
    <x v="11"/>
    <x v="7"/>
    <x v="2"/>
    <x v="0"/>
    <x v="32"/>
    <x v="2"/>
    <n v="1368014"/>
    <n v="349297"/>
    <m/>
    <x v="0"/>
  </r>
  <r>
    <x v="11"/>
    <x v="7"/>
    <x v="2"/>
    <x v="0"/>
    <x v="32"/>
    <x v="3"/>
    <n v="1376756"/>
    <n v="334155"/>
    <m/>
    <x v="0"/>
  </r>
  <r>
    <x v="11"/>
    <x v="7"/>
    <x v="2"/>
    <x v="0"/>
    <x v="32"/>
    <x v="4"/>
    <n v="1387583"/>
    <n v="320333"/>
    <m/>
    <x v="0"/>
  </r>
  <r>
    <x v="11"/>
    <x v="7"/>
    <x v="2"/>
    <x v="0"/>
    <x v="32"/>
    <x v="5"/>
    <n v="1400601"/>
    <n v="305641"/>
    <m/>
    <x v="0"/>
  </r>
  <r>
    <x v="11"/>
    <x v="7"/>
    <x v="2"/>
    <x v="0"/>
    <x v="32"/>
    <x v="6"/>
    <n v="1418724"/>
    <n v="294112"/>
    <m/>
    <x v="0"/>
  </r>
  <r>
    <x v="11"/>
    <x v="7"/>
    <x v="2"/>
    <x v="0"/>
    <x v="32"/>
    <x v="7"/>
    <n v="1442886"/>
    <n v="284921"/>
    <m/>
    <x v="0"/>
  </r>
  <r>
    <x v="11"/>
    <x v="7"/>
    <x v="2"/>
    <x v="0"/>
    <x v="32"/>
    <x v="8"/>
    <n v="1467940"/>
    <n v="276755"/>
    <m/>
    <x v="0"/>
  </r>
  <r>
    <x v="11"/>
    <x v="7"/>
    <x v="2"/>
    <x v="0"/>
    <x v="32"/>
    <x v="9"/>
    <n v="1492224"/>
    <n v="268990"/>
    <m/>
    <x v="0"/>
  </r>
  <r>
    <x v="11"/>
    <x v="7"/>
    <x v="2"/>
    <x v="0"/>
    <x v="32"/>
    <x v="10"/>
    <n v="1510043"/>
    <n v="260156"/>
    <m/>
    <x v="0"/>
  </r>
  <r>
    <x v="11"/>
    <x v="7"/>
    <x v="2"/>
    <x v="0"/>
    <x v="32"/>
    <x v="11"/>
    <n v="1526526"/>
    <n v="251305"/>
    <m/>
    <x v="0"/>
  </r>
  <r>
    <x v="11"/>
    <x v="7"/>
    <x v="2"/>
    <x v="0"/>
    <x v="32"/>
    <x v="12"/>
    <n v="1542686"/>
    <n v="242574"/>
    <m/>
    <x v="0"/>
  </r>
  <r>
    <x v="11"/>
    <x v="7"/>
    <x v="2"/>
    <x v="0"/>
    <x v="32"/>
    <x v="13"/>
    <n v="1558647"/>
    <n v="234482"/>
    <m/>
    <x v="0"/>
  </r>
  <r>
    <x v="11"/>
    <x v="7"/>
    <x v="2"/>
    <x v="0"/>
    <x v="32"/>
    <x v="14"/>
    <n v="1574268"/>
    <n v="227626"/>
    <m/>
    <x v="0"/>
  </r>
  <r>
    <x v="11"/>
    <x v="7"/>
    <x v="2"/>
    <x v="0"/>
    <x v="32"/>
    <x v="15"/>
    <n v="1589554"/>
    <n v="221764"/>
    <m/>
    <x v="0"/>
  </r>
  <r>
    <x v="11"/>
    <x v="7"/>
    <x v="2"/>
    <x v="0"/>
    <x v="32"/>
    <x v="16"/>
    <n v="1604622"/>
    <n v="216175"/>
    <m/>
    <x v="0"/>
  </r>
  <r>
    <x v="11"/>
    <x v="7"/>
    <x v="2"/>
    <x v="0"/>
    <x v="32"/>
    <x v="17"/>
    <n v="1618626"/>
    <n v="210511"/>
    <m/>
    <x v="0"/>
  </r>
  <r>
    <x v="11"/>
    <x v="7"/>
    <x v="2"/>
    <x v="0"/>
    <x v="32"/>
    <x v="18"/>
    <n v="1631359"/>
    <n v="204831"/>
    <m/>
    <x v="0"/>
  </r>
  <r>
    <x v="11"/>
    <x v="7"/>
    <x v="2"/>
    <x v="0"/>
    <x v="32"/>
    <x v="19"/>
    <n v="1642420"/>
    <n v="199143"/>
    <m/>
    <x v="0"/>
  </r>
  <r>
    <x v="11"/>
    <x v="7"/>
    <x v="2"/>
    <x v="0"/>
    <x v="32"/>
    <x v="20"/>
    <n v="1652995"/>
    <n v="194063"/>
    <m/>
    <x v="0"/>
  </r>
  <r>
    <x v="11"/>
    <x v="7"/>
    <x v="2"/>
    <x v="0"/>
    <x v="32"/>
    <x v="21"/>
    <n v="1662850"/>
    <n v="189760"/>
    <m/>
    <x v="0"/>
  </r>
  <r>
    <x v="11"/>
    <x v="7"/>
    <x v="2"/>
    <x v="0"/>
    <x v="32"/>
    <x v="22"/>
    <n v="1671734"/>
    <n v="186091"/>
    <m/>
    <x v="0"/>
  </r>
  <r>
    <x v="11"/>
    <x v="7"/>
    <x v="2"/>
    <x v="0"/>
    <x v="32"/>
    <x v="23"/>
    <n v="1679509"/>
    <n v="182862"/>
    <m/>
    <x v="0"/>
  </r>
  <r>
    <x v="11"/>
    <x v="7"/>
    <x v="2"/>
    <x v="0"/>
    <x v="32"/>
    <x v="24"/>
    <n v="1686702"/>
    <n v="179943"/>
    <m/>
    <x v="0"/>
  </r>
  <r>
    <x v="11"/>
    <x v="7"/>
    <x v="2"/>
    <x v="0"/>
    <x v="32"/>
    <x v="25"/>
    <n v="1692950"/>
    <n v="177266"/>
    <m/>
    <x v="0"/>
  </r>
  <r>
    <x v="11"/>
    <x v="7"/>
    <x v="2"/>
    <x v="0"/>
    <x v="32"/>
    <x v="26"/>
    <n v="1698022"/>
    <n v="174772"/>
    <m/>
    <x v="0"/>
  </r>
  <r>
    <x v="11"/>
    <x v="7"/>
    <x v="2"/>
    <x v="0"/>
    <x v="32"/>
    <x v="27"/>
    <n v="1702129"/>
    <n v="172450"/>
    <m/>
    <x v="0"/>
  </r>
  <r>
    <x v="11"/>
    <x v="7"/>
    <x v="2"/>
    <x v="0"/>
    <x v="32"/>
    <x v="28"/>
    <n v="1704800"/>
    <n v="170341"/>
    <m/>
    <x v="0"/>
  </r>
  <r>
    <x v="11"/>
    <x v="7"/>
    <x v="2"/>
    <x v="0"/>
    <x v="32"/>
    <x v="29"/>
    <n v="1706252"/>
    <n v="168275"/>
    <m/>
    <x v="0"/>
  </r>
  <r>
    <x v="11"/>
    <x v="7"/>
    <x v="2"/>
    <x v="0"/>
    <x v="32"/>
    <x v="30"/>
    <n v="1706205"/>
    <n v="166280"/>
    <m/>
    <x v="0"/>
  </r>
  <r>
    <x v="11"/>
    <x v="8"/>
    <x v="0"/>
    <x v="0"/>
    <x v="32"/>
    <x v="0"/>
    <n v="27280976"/>
    <n v="7665954"/>
    <m/>
    <x v="0"/>
  </r>
  <r>
    <x v="11"/>
    <x v="8"/>
    <x v="0"/>
    <x v="0"/>
    <x v="32"/>
    <x v="1"/>
    <n v="27937938"/>
    <n v="7436863"/>
    <m/>
    <x v="0"/>
  </r>
  <r>
    <x v="11"/>
    <x v="8"/>
    <x v="0"/>
    <x v="0"/>
    <x v="32"/>
    <x v="2"/>
    <n v="28550016"/>
    <n v="7150363"/>
    <m/>
    <x v="0"/>
  </r>
  <r>
    <x v="11"/>
    <x v="8"/>
    <x v="0"/>
    <x v="0"/>
    <x v="32"/>
    <x v="3"/>
    <n v="29156682"/>
    <n v="6858675"/>
    <m/>
    <x v="0"/>
  </r>
  <r>
    <x v="11"/>
    <x v="8"/>
    <x v="0"/>
    <x v="0"/>
    <x v="32"/>
    <x v="4"/>
    <n v="29797486"/>
    <n v="6569905"/>
    <m/>
    <x v="0"/>
  </r>
  <r>
    <x v="11"/>
    <x v="8"/>
    <x v="0"/>
    <x v="0"/>
    <x v="32"/>
    <x v="5"/>
    <n v="30443900"/>
    <n v="6349551"/>
    <m/>
    <x v="0"/>
  </r>
  <r>
    <x v="11"/>
    <x v="8"/>
    <x v="0"/>
    <x v="0"/>
    <x v="32"/>
    <x v="6"/>
    <n v="31105028"/>
    <n v="6199085"/>
    <m/>
    <x v="0"/>
  </r>
  <r>
    <x v="11"/>
    <x v="8"/>
    <x v="0"/>
    <x v="0"/>
    <x v="32"/>
    <x v="7"/>
    <n v="31775172"/>
    <n v="6090822"/>
    <m/>
    <x v="0"/>
  </r>
  <r>
    <x v="11"/>
    <x v="8"/>
    <x v="0"/>
    <x v="0"/>
    <x v="32"/>
    <x v="8"/>
    <n v="32447648"/>
    <n v="6001209"/>
    <m/>
    <x v="0"/>
  </r>
  <r>
    <x v="11"/>
    <x v="8"/>
    <x v="0"/>
    <x v="0"/>
    <x v="32"/>
    <x v="9"/>
    <n v="33127372"/>
    <n v="5891964"/>
    <m/>
    <x v="0"/>
  </r>
  <r>
    <x v="11"/>
    <x v="8"/>
    <x v="0"/>
    <x v="0"/>
    <x v="32"/>
    <x v="10"/>
    <n v="33813964"/>
    <n v="5758604"/>
    <m/>
    <x v="0"/>
  </r>
  <r>
    <x v="11"/>
    <x v="8"/>
    <x v="0"/>
    <x v="0"/>
    <x v="32"/>
    <x v="11"/>
    <n v="34499156"/>
    <n v="5614580"/>
    <m/>
    <x v="0"/>
  </r>
  <r>
    <x v="11"/>
    <x v="8"/>
    <x v="0"/>
    <x v="0"/>
    <x v="32"/>
    <x v="12"/>
    <n v="35181208"/>
    <n v="5478783"/>
    <m/>
    <x v="0"/>
  </r>
  <r>
    <x v="11"/>
    <x v="8"/>
    <x v="0"/>
    <x v="0"/>
    <x v="32"/>
    <x v="13"/>
    <n v="35863092"/>
    <n v="5350491"/>
    <m/>
    <x v="0"/>
  </r>
  <r>
    <x v="11"/>
    <x v="8"/>
    <x v="0"/>
    <x v="0"/>
    <x v="32"/>
    <x v="14"/>
    <n v="36536548"/>
    <n v="5224612"/>
    <m/>
    <x v="0"/>
  </r>
  <r>
    <x v="11"/>
    <x v="8"/>
    <x v="0"/>
    <x v="0"/>
    <x v="32"/>
    <x v="15"/>
    <n v="37198836"/>
    <n v="5105465"/>
    <m/>
    <x v="0"/>
  </r>
  <r>
    <x v="11"/>
    <x v="8"/>
    <x v="0"/>
    <x v="0"/>
    <x v="32"/>
    <x v="16"/>
    <n v="37848388"/>
    <n v="4997253"/>
    <m/>
    <x v="0"/>
  </r>
  <r>
    <x v="11"/>
    <x v="8"/>
    <x v="0"/>
    <x v="0"/>
    <x v="32"/>
    <x v="17"/>
    <n v="38486516"/>
    <n v="4897460"/>
    <m/>
    <x v="0"/>
  </r>
  <r>
    <x v="11"/>
    <x v="8"/>
    <x v="0"/>
    <x v="0"/>
    <x v="32"/>
    <x v="18"/>
    <n v="39104180"/>
    <n v="4809408"/>
    <m/>
    <x v="0"/>
  </r>
  <r>
    <x v="11"/>
    <x v="8"/>
    <x v="0"/>
    <x v="0"/>
    <x v="32"/>
    <x v="19"/>
    <n v="39701908"/>
    <n v="4738507"/>
    <m/>
    <x v="0"/>
  </r>
  <r>
    <x v="11"/>
    <x v="8"/>
    <x v="0"/>
    <x v="0"/>
    <x v="32"/>
    <x v="20"/>
    <n v="40277272"/>
    <n v="4672183"/>
    <m/>
    <x v="0"/>
  </r>
  <r>
    <x v="11"/>
    <x v="8"/>
    <x v="0"/>
    <x v="0"/>
    <x v="32"/>
    <x v="21"/>
    <n v="40825288"/>
    <n v="4606459"/>
    <m/>
    <x v="0"/>
  </r>
  <r>
    <x v="11"/>
    <x v="8"/>
    <x v="0"/>
    <x v="0"/>
    <x v="32"/>
    <x v="22"/>
    <n v="41349340"/>
    <n v="4542520"/>
    <m/>
    <x v="0"/>
  </r>
  <r>
    <x v="11"/>
    <x v="8"/>
    <x v="0"/>
    <x v="0"/>
    <x v="32"/>
    <x v="23"/>
    <n v="41839796"/>
    <n v="4485203"/>
    <m/>
    <x v="0"/>
  </r>
  <r>
    <x v="11"/>
    <x v="8"/>
    <x v="0"/>
    <x v="0"/>
    <x v="32"/>
    <x v="24"/>
    <n v="42303312"/>
    <n v="4434008"/>
    <m/>
    <x v="0"/>
  </r>
  <r>
    <x v="11"/>
    <x v="8"/>
    <x v="0"/>
    <x v="0"/>
    <x v="32"/>
    <x v="25"/>
    <n v="42737092"/>
    <n v="4388095"/>
    <m/>
    <x v="0"/>
  </r>
  <r>
    <x v="11"/>
    <x v="8"/>
    <x v="0"/>
    <x v="0"/>
    <x v="32"/>
    <x v="26"/>
    <n v="43142100"/>
    <n v="4347026"/>
    <m/>
    <x v="0"/>
  </r>
  <r>
    <x v="11"/>
    <x v="8"/>
    <x v="0"/>
    <x v="0"/>
    <x v="32"/>
    <x v="27"/>
    <n v="43519412"/>
    <n v="4309278"/>
    <m/>
    <x v="0"/>
  </r>
  <r>
    <x v="11"/>
    <x v="8"/>
    <x v="0"/>
    <x v="0"/>
    <x v="32"/>
    <x v="28"/>
    <n v="43862532"/>
    <n v="4276536"/>
    <m/>
    <x v="0"/>
  </r>
  <r>
    <x v="11"/>
    <x v="8"/>
    <x v="0"/>
    <x v="0"/>
    <x v="32"/>
    <x v="29"/>
    <n v="44171172"/>
    <n v="4244551"/>
    <m/>
    <x v="0"/>
  </r>
  <r>
    <x v="11"/>
    <x v="8"/>
    <x v="0"/>
    <x v="0"/>
    <x v="32"/>
    <x v="30"/>
    <n v="44439148"/>
    <n v="4216327"/>
    <m/>
    <x v="0"/>
  </r>
  <r>
    <x v="11"/>
    <x v="8"/>
    <x v="1"/>
    <x v="0"/>
    <x v="32"/>
    <x v="0"/>
    <n v="8367130"/>
    <n v="2351163"/>
    <m/>
    <x v="0"/>
  </r>
  <r>
    <x v="11"/>
    <x v="8"/>
    <x v="1"/>
    <x v="0"/>
    <x v="32"/>
    <x v="1"/>
    <n v="8553281"/>
    <n v="2276817"/>
    <m/>
    <x v="0"/>
  </r>
  <r>
    <x v="11"/>
    <x v="8"/>
    <x v="1"/>
    <x v="0"/>
    <x v="32"/>
    <x v="2"/>
    <n v="8765323"/>
    <n v="2195279"/>
    <m/>
    <x v="0"/>
  </r>
  <r>
    <x v="11"/>
    <x v="8"/>
    <x v="1"/>
    <x v="0"/>
    <x v="32"/>
    <x v="3"/>
    <n v="8970426"/>
    <n v="2110159"/>
    <m/>
    <x v="0"/>
  </r>
  <r>
    <x v="11"/>
    <x v="8"/>
    <x v="1"/>
    <x v="0"/>
    <x v="32"/>
    <x v="4"/>
    <n v="9160618"/>
    <n v="2019780"/>
    <m/>
    <x v="0"/>
  </r>
  <r>
    <x v="11"/>
    <x v="8"/>
    <x v="1"/>
    <x v="0"/>
    <x v="32"/>
    <x v="5"/>
    <n v="9362778"/>
    <n v="1952753"/>
    <m/>
    <x v="0"/>
  </r>
  <r>
    <x v="11"/>
    <x v="8"/>
    <x v="1"/>
    <x v="0"/>
    <x v="32"/>
    <x v="6"/>
    <n v="9568457"/>
    <n v="1906948"/>
    <m/>
    <x v="0"/>
  </r>
  <r>
    <x v="11"/>
    <x v="8"/>
    <x v="1"/>
    <x v="0"/>
    <x v="32"/>
    <x v="7"/>
    <n v="9777407"/>
    <n v="1874181"/>
    <m/>
    <x v="0"/>
  </r>
  <r>
    <x v="11"/>
    <x v="8"/>
    <x v="1"/>
    <x v="0"/>
    <x v="32"/>
    <x v="8"/>
    <n v="9986676"/>
    <n v="1847040"/>
    <m/>
    <x v="0"/>
  </r>
  <r>
    <x v="11"/>
    <x v="8"/>
    <x v="1"/>
    <x v="0"/>
    <x v="32"/>
    <x v="9"/>
    <n v="10198324"/>
    <n v="1813852"/>
    <m/>
    <x v="0"/>
  </r>
  <r>
    <x v="11"/>
    <x v="8"/>
    <x v="1"/>
    <x v="0"/>
    <x v="32"/>
    <x v="10"/>
    <n v="10415586"/>
    <n v="1773800"/>
    <m/>
    <x v="0"/>
  </r>
  <r>
    <x v="11"/>
    <x v="8"/>
    <x v="1"/>
    <x v="0"/>
    <x v="32"/>
    <x v="11"/>
    <n v="10640597"/>
    <n v="1731708"/>
    <m/>
    <x v="0"/>
  </r>
  <r>
    <x v="11"/>
    <x v="8"/>
    <x v="1"/>
    <x v="0"/>
    <x v="32"/>
    <x v="12"/>
    <n v="10865065"/>
    <n v="1692021"/>
    <m/>
    <x v="0"/>
  </r>
  <r>
    <x v="11"/>
    <x v="8"/>
    <x v="1"/>
    <x v="0"/>
    <x v="32"/>
    <x v="13"/>
    <n v="11089207"/>
    <n v="1654422"/>
    <m/>
    <x v="0"/>
  </r>
  <r>
    <x v="11"/>
    <x v="8"/>
    <x v="1"/>
    <x v="0"/>
    <x v="32"/>
    <x v="14"/>
    <n v="11309672"/>
    <n v="1617247"/>
    <m/>
    <x v="0"/>
  </r>
  <r>
    <x v="11"/>
    <x v="8"/>
    <x v="1"/>
    <x v="0"/>
    <x v="32"/>
    <x v="15"/>
    <n v="11526074"/>
    <n v="1581930"/>
    <m/>
    <x v="0"/>
  </r>
  <r>
    <x v="11"/>
    <x v="8"/>
    <x v="1"/>
    <x v="0"/>
    <x v="32"/>
    <x v="16"/>
    <n v="11738559"/>
    <n v="1549882"/>
    <m/>
    <x v="0"/>
  </r>
  <r>
    <x v="11"/>
    <x v="8"/>
    <x v="1"/>
    <x v="0"/>
    <x v="32"/>
    <x v="17"/>
    <n v="11939817"/>
    <n v="1519357"/>
    <m/>
    <x v="0"/>
  </r>
  <r>
    <x v="11"/>
    <x v="8"/>
    <x v="1"/>
    <x v="0"/>
    <x v="32"/>
    <x v="18"/>
    <n v="12131430"/>
    <n v="1492040"/>
    <m/>
    <x v="0"/>
  </r>
  <r>
    <x v="11"/>
    <x v="8"/>
    <x v="1"/>
    <x v="0"/>
    <x v="32"/>
    <x v="19"/>
    <n v="12314926"/>
    <n v="1469812"/>
    <m/>
    <x v="0"/>
  </r>
  <r>
    <x v="11"/>
    <x v="8"/>
    <x v="1"/>
    <x v="0"/>
    <x v="32"/>
    <x v="20"/>
    <n v="12489782"/>
    <n v="1448821"/>
    <m/>
    <x v="0"/>
  </r>
  <r>
    <x v="11"/>
    <x v="8"/>
    <x v="1"/>
    <x v="0"/>
    <x v="32"/>
    <x v="21"/>
    <n v="12654059"/>
    <n v="1427801"/>
    <m/>
    <x v="0"/>
  </r>
  <r>
    <x v="11"/>
    <x v="8"/>
    <x v="1"/>
    <x v="0"/>
    <x v="32"/>
    <x v="22"/>
    <n v="12808641"/>
    <n v="1407120"/>
    <m/>
    <x v="0"/>
  </r>
  <r>
    <x v="11"/>
    <x v="8"/>
    <x v="1"/>
    <x v="0"/>
    <x v="32"/>
    <x v="23"/>
    <n v="12953580"/>
    <n v="1388616"/>
    <m/>
    <x v="0"/>
  </r>
  <r>
    <x v="11"/>
    <x v="8"/>
    <x v="1"/>
    <x v="0"/>
    <x v="32"/>
    <x v="24"/>
    <n v="13092638"/>
    <n v="1372300"/>
    <m/>
    <x v="0"/>
  </r>
  <r>
    <x v="11"/>
    <x v="8"/>
    <x v="1"/>
    <x v="0"/>
    <x v="32"/>
    <x v="25"/>
    <n v="13222784"/>
    <n v="1357669"/>
    <m/>
    <x v="0"/>
  </r>
  <r>
    <x v="11"/>
    <x v="8"/>
    <x v="1"/>
    <x v="0"/>
    <x v="32"/>
    <x v="26"/>
    <n v="13343779"/>
    <n v="1344527"/>
    <m/>
    <x v="0"/>
  </r>
  <r>
    <x v="11"/>
    <x v="8"/>
    <x v="1"/>
    <x v="0"/>
    <x v="32"/>
    <x v="27"/>
    <n v="13456033"/>
    <n v="1332412"/>
    <m/>
    <x v="0"/>
  </r>
  <r>
    <x v="11"/>
    <x v="8"/>
    <x v="1"/>
    <x v="0"/>
    <x v="32"/>
    <x v="28"/>
    <n v="13557710"/>
    <n v="1321858"/>
    <m/>
    <x v="0"/>
  </r>
  <r>
    <x v="11"/>
    <x v="8"/>
    <x v="1"/>
    <x v="0"/>
    <x v="32"/>
    <x v="29"/>
    <n v="13648722"/>
    <n v="1311550"/>
    <m/>
    <x v="0"/>
  </r>
  <r>
    <x v="11"/>
    <x v="8"/>
    <x v="1"/>
    <x v="0"/>
    <x v="32"/>
    <x v="30"/>
    <n v="13727066"/>
    <n v="1302405"/>
    <m/>
    <x v="0"/>
  </r>
  <r>
    <x v="11"/>
    <x v="8"/>
    <x v="2"/>
    <x v="0"/>
    <x v="32"/>
    <x v="0"/>
    <n v="1745033"/>
    <n v="490354"/>
    <m/>
    <x v="0"/>
  </r>
  <r>
    <x v="11"/>
    <x v="8"/>
    <x v="2"/>
    <x v="0"/>
    <x v="32"/>
    <x v="1"/>
    <n v="1752490"/>
    <n v="466499"/>
    <m/>
    <x v="0"/>
  </r>
  <r>
    <x v="11"/>
    <x v="8"/>
    <x v="2"/>
    <x v="0"/>
    <x v="32"/>
    <x v="2"/>
    <n v="1762640"/>
    <n v="441453"/>
    <m/>
    <x v="0"/>
  </r>
  <r>
    <x v="11"/>
    <x v="8"/>
    <x v="2"/>
    <x v="0"/>
    <x v="32"/>
    <x v="3"/>
    <n v="1766787"/>
    <n v="415610"/>
    <m/>
    <x v="0"/>
  </r>
  <r>
    <x v="11"/>
    <x v="8"/>
    <x v="2"/>
    <x v="0"/>
    <x v="32"/>
    <x v="4"/>
    <n v="1772544"/>
    <n v="390819"/>
    <m/>
    <x v="0"/>
  </r>
  <r>
    <x v="11"/>
    <x v="8"/>
    <x v="2"/>
    <x v="0"/>
    <x v="32"/>
    <x v="5"/>
    <n v="1780326"/>
    <n v="371314"/>
    <m/>
    <x v="0"/>
  </r>
  <r>
    <x v="11"/>
    <x v="8"/>
    <x v="2"/>
    <x v="0"/>
    <x v="32"/>
    <x v="6"/>
    <n v="1792150"/>
    <n v="357166"/>
    <m/>
    <x v="0"/>
  </r>
  <r>
    <x v="11"/>
    <x v="8"/>
    <x v="2"/>
    <x v="0"/>
    <x v="32"/>
    <x v="7"/>
    <n v="1808692"/>
    <n v="346698"/>
    <m/>
    <x v="0"/>
  </r>
  <r>
    <x v="11"/>
    <x v="8"/>
    <x v="2"/>
    <x v="0"/>
    <x v="32"/>
    <x v="8"/>
    <n v="1825821"/>
    <n v="337686"/>
    <m/>
    <x v="0"/>
  </r>
  <r>
    <x v="11"/>
    <x v="8"/>
    <x v="2"/>
    <x v="0"/>
    <x v="32"/>
    <x v="9"/>
    <n v="1842224"/>
    <n v="327654"/>
    <m/>
    <x v="0"/>
  </r>
  <r>
    <x v="11"/>
    <x v="8"/>
    <x v="2"/>
    <x v="0"/>
    <x v="32"/>
    <x v="10"/>
    <n v="1853401"/>
    <n v="315638"/>
    <m/>
    <x v="0"/>
  </r>
  <r>
    <x v="11"/>
    <x v="8"/>
    <x v="2"/>
    <x v="0"/>
    <x v="32"/>
    <x v="11"/>
    <n v="1863358"/>
    <n v="303253"/>
    <m/>
    <x v="0"/>
  </r>
  <r>
    <x v="11"/>
    <x v="8"/>
    <x v="2"/>
    <x v="0"/>
    <x v="32"/>
    <x v="12"/>
    <n v="1872796"/>
    <n v="291651"/>
    <m/>
    <x v="0"/>
  </r>
  <r>
    <x v="11"/>
    <x v="8"/>
    <x v="2"/>
    <x v="0"/>
    <x v="32"/>
    <x v="13"/>
    <n v="1881933"/>
    <n v="280769"/>
    <m/>
    <x v="0"/>
  </r>
  <r>
    <x v="11"/>
    <x v="8"/>
    <x v="2"/>
    <x v="0"/>
    <x v="32"/>
    <x v="14"/>
    <n v="1890560"/>
    <n v="270344"/>
    <m/>
    <x v="0"/>
  </r>
  <r>
    <x v="11"/>
    <x v="8"/>
    <x v="2"/>
    <x v="0"/>
    <x v="32"/>
    <x v="15"/>
    <n v="1898640"/>
    <n v="260584"/>
    <m/>
    <x v="0"/>
  </r>
  <r>
    <x v="11"/>
    <x v="8"/>
    <x v="2"/>
    <x v="0"/>
    <x v="32"/>
    <x v="16"/>
    <n v="1906282"/>
    <n v="251692"/>
    <m/>
    <x v="0"/>
  </r>
  <r>
    <x v="11"/>
    <x v="8"/>
    <x v="2"/>
    <x v="0"/>
    <x v="32"/>
    <x v="17"/>
    <n v="1912830"/>
    <n v="243410"/>
    <m/>
    <x v="0"/>
  </r>
  <r>
    <x v="11"/>
    <x v="8"/>
    <x v="2"/>
    <x v="0"/>
    <x v="32"/>
    <x v="18"/>
    <n v="1918036"/>
    <n v="235898"/>
    <m/>
    <x v="0"/>
  </r>
  <r>
    <x v="11"/>
    <x v="8"/>
    <x v="2"/>
    <x v="0"/>
    <x v="32"/>
    <x v="19"/>
    <n v="1921649"/>
    <n v="229352"/>
    <m/>
    <x v="0"/>
  </r>
  <r>
    <x v="11"/>
    <x v="8"/>
    <x v="2"/>
    <x v="0"/>
    <x v="32"/>
    <x v="20"/>
    <n v="1924577"/>
    <n v="223251"/>
    <m/>
    <x v="0"/>
  </r>
  <r>
    <x v="11"/>
    <x v="8"/>
    <x v="2"/>
    <x v="0"/>
    <x v="32"/>
    <x v="21"/>
    <n v="1926605"/>
    <n v="217385"/>
    <m/>
    <x v="0"/>
  </r>
  <r>
    <x v="11"/>
    <x v="8"/>
    <x v="2"/>
    <x v="0"/>
    <x v="32"/>
    <x v="22"/>
    <n v="1927553"/>
    <n v="211755"/>
    <m/>
    <x v="0"/>
  </r>
  <r>
    <x v="11"/>
    <x v="8"/>
    <x v="2"/>
    <x v="0"/>
    <x v="32"/>
    <x v="23"/>
    <n v="1927240"/>
    <n v="206599"/>
    <m/>
    <x v="0"/>
  </r>
  <r>
    <x v="11"/>
    <x v="8"/>
    <x v="2"/>
    <x v="0"/>
    <x v="32"/>
    <x v="24"/>
    <n v="1926195"/>
    <n v="201893"/>
    <m/>
    <x v="0"/>
  </r>
  <r>
    <x v="11"/>
    <x v="8"/>
    <x v="2"/>
    <x v="0"/>
    <x v="32"/>
    <x v="25"/>
    <n v="1924016"/>
    <n v="197551"/>
    <m/>
    <x v="0"/>
  </r>
  <r>
    <x v="11"/>
    <x v="8"/>
    <x v="2"/>
    <x v="0"/>
    <x v="32"/>
    <x v="26"/>
    <n v="1920543"/>
    <n v="193515"/>
    <m/>
    <x v="0"/>
  </r>
  <r>
    <x v="11"/>
    <x v="8"/>
    <x v="2"/>
    <x v="0"/>
    <x v="32"/>
    <x v="27"/>
    <n v="1916003"/>
    <n v="189722"/>
    <m/>
    <x v="0"/>
  </r>
  <r>
    <x v="11"/>
    <x v="8"/>
    <x v="2"/>
    <x v="0"/>
    <x v="32"/>
    <x v="28"/>
    <n v="1909961"/>
    <n v="186218"/>
    <m/>
    <x v="0"/>
  </r>
  <r>
    <x v="11"/>
    <x v="8"/>
    <x v="2"/>
    <x v="0"/>
    <x v="32"/>
    <x v="29"/>
    <n v="1902618"/>
    <n v="182828"/>
    <m/>
    <x v="0"/>
  </r>
  <r>
    <x v="11"/>
    <x v="8"/>
    <x v="2"/>
    <x v="0"/>
    <x v="32"/>
    <x v="30"/>
    <n v="1893698"/>
    <n v="179671"/>
    <m/>
    <x v="0"/>
  </r>
  <r>
    <x v="12"/>
    <x v="0"/>
    <x v="0"/>
    <x v="0"/>
    <x v="32"/>
    <x v="0"/>
    <n v="5555611"/>
    <n v="1427792"/>
    <m/>
    <x v="0"/>
  </r>
  <r>
    <x v="12"/>
    <x v="0"/>
    <x v="0"/>
    <x v="0"/>
    <x v="32"/>
    <x v="1"/>
    <n v="5372795"/>
    <n v="1313721"/>
    <m/>
    <x v="0"/>
  </r>
  <r>
    <x v="12"/>
    <x v="0"/>
    <x v="0"/>
    <x v="0"/>
    <x v="32"/>
    <x v="2"/>
    <n v="5191698"/>
    <n v="1190102"/>
    <m/>
    <x v="0"/>
  </r>
  <r>
    <x v="12"/>
    <x v="0"/>
    <x v="0"/>
    <x v="0"/>
    <x v="32"/>
    <x v="3"/>
    <n v="5021966"/>
    <n v="1069951"/>
    <m/>
    <x v="0"/>
  </r>
  <r>
    <x v="12"/>
    <x v="0"/>
    <x v="0"/>
    <x v="0"/>
    <x v="32"/>
    <x v="4"/>
    <n v="4867146"/>
    <n v="984138"/>
    <m/>
    <x v="0"/>
  </r>
  <r>
    <x v="12"/>
    <x v="0"/>
    <x v="0"/>
    <x v="0"/>
    <x v="32"/>
    <x v="5"/>
    <n v="4716266"/>
    <n v="911336"/>
    <m/>
    <x v="0"/>
  </r>
  <r>
    <x v="12"/>
    <x v="0"/>
    <x v="0"/>
    <x v="0"/>
    <x v="32"/>
    <x v="6"/>
    <n v="4573890"/>
    <n v="849883"/>
    <m/>
    <x v="0"/>
  </r>
  <r>
    <x v="12"/>
    <x v="0"/>
    <x v="0"/>
    <x v="0"/>
    <x v="32"/>
    <x v="7"/>
    <n v="4439837"/>
    <n v="795986"/>
    <m/>
    <x v="0"/>
  </r>
  <r>
    <x v="12"/>
    <x v="0"/>
    <x v="0"/>
    <x v="0"/>
    <x v="32"/>
    <x v="8"/>
    <n v="4312698"/>
    <n v="753077"/>
    <m/>
    <x v="0"/>
  </r>
  <r>
    <x v="12"/>
    <x v="0"/>
    <x v="0"/>
    <x v="0"/>
    <x v="32"/>
    <x v="9"/>
    <n v="4193235"/>
    <n v="711693"/>
    <m/>
    <x v="0"/>
  </r>
  <r>
    <x v="12"/>
    <x v="0"/>
    <x v="0"/>
    <x v="0"/>
    <x v="32"/>
    <x v="10"/>
    <n v="4080971"/>
    <n v="671577"/>
    <m/>
    <x v="0"/>
  </r>
  <r>
    <x v="12"/>
    <x v="0"/>
    <x v="0"/>
    <x v="0"/>
    <x v="32"/>
    <x v="11"/>
    <n v="3974348"/>
    <n v="634798"/>
    <m/>
    <x v="0"/>
  </r>
  <r>
    <x v="12"/>
    <x v="0"/>
    <x v="0"/>
    <x v="0"/>
    <x v="32"/>
    <x v="12"/>
    <n v="3873365"/>
    <n v="603044"/>
    <m/>
    <x v="0"/>
  </r>
  <r>
    <x v="12"/>
    <x v="0"/>
    <x v="0"/>
    <x v="0"/>
    <x v="32"/>
    <x v="13"/>
    <n v="3777294"/>
    <n v="575860"/>
    <m/>
    <x v="0"/>
  </r>
  <r>
    <x v="12"/>
    <x v="0"/>
    <x v="0"/>
    <x v="0"/>
    <x v="32"/>
    <x v="14"/>
    <n v="3685494"/>
    <n v="552972"/>
    <m/>
    <x v="0"/>
  </r>
  <r>
    <x v="12"/>
    <x v="0"/>
    <x v="0"/>
    <x v="0"/>
    <x v="32"/>
    <x v="15"/>
    <n v="3597551"/>
    <n v="533235"/>
    <m/>
    <x v="0"/>
  </r>
  <r>
    <x v="12"/>
    <x v="0"/>
    <x v="0"/>
    <x v="0"/>
    <x v="32"/>
    <x v="16"/>
    <n v="3512883"/>
    <n v="515739"/>
    <m/>
    <x v="0"/>
  </r>
  <r>
    <x v="12"/>
    <x v="0"/>
    <x v="0"/>
    <x v="0"/>
    <x v="32"/>
    <x v="17"/>
    <n v="3430508"/>
    <n v="499439"/>
    <m/>
    <x v="0"/>
  </r>
  <r>
    <x v="12"/>
    <x v="0"/>
    <x v="0"/>
    <x v="0"/>
    <x v="32"/>
    <x v="18"/>
    <n v="3350329"/>
    <n v="484432"/>
    <m/>
    <x v="0"/>
  </r>
  <r>
    <x v="12"/>
    <x v="0"/>
    <x v="0"/>
    <x v="0"/>
    <x v="32"/>
    <x v="19"/>
    <n v="3271677"/>
    <n v="470875"/>
    <m/>
    <x v="0"/>
  </r>
  <r>
    <x v="12"/>
    <x v="0"/>
    <x v="0"/>
    <x v="0"/>
    <x v="32"/>
    <x v="20"/>
    <n v="3193486"/>
    <n v="458627"/>
    <m/>
    <x v="0"/>
  </r>
  <r>
    <x v="12"/>
    <x v="0"/>
    <x v="0"/>
    <x v="0"/>
    <x v="32"/>
    <x v="21"/>
    <n v="3115738"/>
    <n v="447387"/>
    <m/>
    <x v="0"/>
  </r>
  <r>
    <x v="12"/>
    <x v="0"/>
    <x v="0"/>
    <x v="0"/>
    <x v="32"/>
    <x v="22"/>
    <n v="3037504"/>
    <n v="434463"/>
    <m/>
    <x v="0"/>
  </r>
  <r>
    <x v="12"/>
    <x v="0"/>
    <x v="0"/>
    <x v="0"/>
    <x v="32"/>
    <x v="23"/>
    <n v="2958016"/>
    <n v="421584"/>
    <m/>
    <x v="0"/>
  </r>
  <r>
    <x v="12"/>
    <x v="0"/>
    <x v="0"/>
    <x v="0"/>
    <x v="32"/>
    <x v="24"/>
    <n v="2876103"/>
    <n v="408872"/>
    <m/>
    <x v="0"/>
  </r>
  <r>
    <x v="12"/>
    <x v="0"/>
    <x v="0"/>
    <x v="0"/>
    <x v="32"/>
    <x v="25"/>
    <n v="2792836"/>
    <n v="396436"/>
    <m/>
    <x v="0"/>
  </r>
  <r>
    <x v="12"/>
    <x v="0"/>
    <x v="0"/>
    <x v="0"/>
    <x v="32"/>
    <x v="26"/>
    <n v="2707007"/>
    <n v="383942"/>
    <m/>
    <x v="0"/>
  </r>
  <r>
    <x v="12"/>
    <x v="0"/>
    <x v="0"/>
    <x v="0"/>
    <x v="32"/>
    <x v="27"/>
    <n v="2617857"/>
    <n v="371052"/>
    <m/>
    <x v="0"/>
  </r>
  <r>
    <x v="12"/>
    <x v="0"/>
    <x v="0"/>
    <x v="0"/>
    <x v="32"/>
    <x v="28"/>
    <n v="2524093"/>
    <n v="357508"/>
    <m/>
    <x v="0"/>
  </r>
  <r>
    <x v="12"/>
    <x v="0"/>
    <x v="0"/>
    <x v="0"/>
    <x v="32"/>
    <x v="29"/>
    <n v="2425680"/>
    <n v="343155"/>
    <m/>
    <x v="0"/>
  </r>
  <r>
    <x v="12"/>
    <x v="0"/>
    <x v="0"/>
    <x v="0"/>
    <x v="32"/>
    <x v="30"/>
    <n v="2321313"/>
    <n v="328384"/>
    <m/>
    <x v="0"/>
  </r>
  <r>
    <x v="12"/>
    <x v="0"/>
    <x v="1"/>
    <x v="0"/>
    <x v="32"/>
    <x v="0"/>
    <n v="1380520"/>
    <n v="354793"/>
    <m/>
    <x v="0"/>
  </r>
  <r>
    <x v="12"/>
    <x v="0"/>
    <x v="1"/>
    <x v="0"/>
    <x v="32"/>
    <x v="1"/>
    <n v="1340751"/>
    <n v="327831"/>
    <m/>
    <x v="0"/>
  </r>
  <r>
    <x v="12"/>
    <x v="0"/>
    <x v="1"/>
    <x v="0"/>
    <x v="32"/>
    <x v="2"/>
    <n v="1306450"/>
    <n v="299479"/>
    <m/>
    <x v="0"/>
  </r>
  <r>
    <x v="12"/>
    <x v="0"/>
    <x v="1"/>
    <x v="0"/>
    <x v="32"/>
    <x v="3"/>
    <n v="1269364"/>
    <n v="270443"/>
    <m/>
    <x v="0"/>
  </r>
  <r>
    <x v="12"/>
    <x v="0"/>
    <x v="1"/>
    <x v="0"/>
    <x v="32"/>
    <x v="4"/>
    <n v="1230468"/>
    <n v="248801"/>
    <m/>
    <x v="0"/>
  </r>
  <r>
    <x v="12"/>
    <x v="0"/>
    <x v="1"/>
    <x v="0"/>
    <x v="32"/>
    <x v="5"/>
    <n v="1195762"/>
    <n v="231060"/>
    <m/>
    <x v="0"/>
  </r>
  <r>
    <x v="12"/>
    <x v="0"/>
    <x v="1"/>
    <x v="0"/>
    <x v="32"/>
    <x v="6"/>
    <n v="1162837"/>
    <n v="216068"/>
    <m/>
    <x v="0"/>
  </r>
  <r>
    <x v="12"/>
    <x v="0"/>
    <x v="1"/>
    <x v="0"/>
    <x v="32"/>
    <x v="7"/>
    <n v="1131853"/>
    <n v="202921"/>
    <m/>
    <x v="0"/>
  </r>
  <r>
    <x v="12"/>
    <x v="0"/>
    <x v="1"/>
    <x v="0"/>
    <x v="32"/>
    <x v="8"/>
    <n v="1102307"/>
    <n v="192483"/>
    <m/>
    <x v="0"/>
  </r>
  <r>
    <x v="12"/>
    <x v="0"/>
    <x v="1"/>
    <x v="0"/>
    <x v="32"/>
    <x v="9"/>
    <n v="1074546"/>
    <n v="182376"/>
    <m/>
    <x v="0"/>
  </r>
  <r>
    <x v="12"/>
    <x v="0"/>
    <x v="1"/>
    <x v="0"/>
    <x v="32"/>
    <x v="10"/>
    <n v="1048854"/>
    <n v="172602"/>
    <m/>
    <x v="0"/>
  </r>
  <r>
    <x v="12"/>
    <x v="0"/>
    <x v="1"/>
    <x v="0"/>
    <x v="32"/>
    <x v="11"/>
    <n v="1025270"/>
    <n v="163760"/>
    <m/>
    <x v="0"/>
  </r>
  <r>
    <x v="12"/>
    <x v="0"/>
    <x v="1"/>
    <x v="0"/>
    <x v="32"/>
    <x v="12"/>
    <n v="1002902"/>
    <n v="156141"/>
    <m/>
    <x v="0"/>
  </r>
  <r>
    <x v="12"/>
    <x v="0"/>
    <x v="1"/>
    <x v="0"/>
    <x v="32"/>
    <x v="13"/>
    <n v="981485"/>
    <n v="149630"/>
    <m/>
    <x v="0"/>
  </r>
  <r>
    <x v="12"/>
    <x v="0"/>
    <x v="1"/>
    <x v="0"/>
    <x v="32"/>
    <x v="14"/>
    <n v="960785"/>
    <n v="144156"/>
    <m/>
    <x v="0"/>
  </r>
  <r>
    <x v="12"/>
    <x v="0"/>
    <x v="1"/>
    <x v="0"/>
    <x v="32"/>
    <x v="15"/>
    <n v="940782"/>
    <n v="139444"/>
    <m/>
    <x v="0"/>
  </r>
  <r>
    <x v="12"/>
    <x v="0"/>
    <x v="1"/>
    <x v="0"/>
    <x v="32"/>
    <x v="16"/>
    <n v="921399"/>
    <n v="135274"/>
    <m/>
    <x v="0"/>
  </r>
  <r>
    <x v="12"/>
    <x v="0"/>
    <x v="1"/>
    <x v="0"/>
    <x v="32"/>
    <x v="17"/>
    <n v="901734"/>
    <n v="131281"/>
    <m/>
    <x v="0"/>
  </r>
  <r>
    <x v="12"/>
    <x v="0"/>
    <x v="1"/>
    <x v="0"/>
    <x v="32"/>
    <x v="18"/>
    <n v="882204"/>
    <n v="127560"/>
    <m/>
    <x v="0"/>
  </r>
  <r>
    <x v="12"/>
    <x v="0"/>
    <x v="1"/>
    <x v="0"/>
    <x v="32"/>
    <x v="19"/>
    <n v="862773"/>
    <n v="124174"/>
    <m/>
    <x v="0"/>
  </r>
  <r>
    <x v="12"/>
    <x v="0"/>
    <x v="1"/>
    <x v="0"/>
    <x v="32"/>
    <x v="20"/>
    <n v="843211"/>
    <n v="121096"/>
    <m/>
    <x v="0"/>
  </r>
  <r>
    <x v="12"/>
    <x v="0"/>
    <x v="1"/>
    <x v="0"/>
    <x v="32"/>
    <x v="21"/>
    <n v="823497"/>
    <n v="118245"/>
    <m/>
    <x v="0"/>
  </r>
  <r>
    <x v="12"/>
    <x v="0"/>
    <x v="1"/>
    <x v="0"/>
    <x v="32"/>
    <x v="22"/>
    <n v="803418"/>
    <n v="114915"/>
    <m/>
    <x v="0"/>
  </r>
  <r>
    <x v="12"/>
    <x v="0"/>
    <x v="1"/>
    <x v="0"/>
    <x v="32"/>
    <x v="23"/>
    <n v="782987"/>
    <n v="111593"/>
    <m/>
    <x v="0"/>
  </r>
  <r>
    <x v="12"/>
    <x v="0"/>
    <x v="1"/>
    <x v="0"/>
    <x v="32"/>
    <x v="24"/>
    <n v="762010"/>
    <n v="108328"/>
    <m/>
    <x v="0"/>
  </r>
  <r>
    <x v="12"/>
    <x v="0"/>
    <x v="1"/>
    <x v="0"/>
    <x v="32"/>
    <x v="25"/>
    <n v="740649"/>
    <n v="105133"/>
    <m/>
    <x v="0"/>
  </r>
  <r>
    <x v="12"/>
    <x v="0"/>
    <x v="1"/>
    <x v="0"/>
    <x v="32"/>
    <x v="26"/>
    <n v="718555"/>
    <n v="101914"/>
    <m/>
    <x v="0"/>
  </r>
  <r>
    <x v="12"/>
    <x v="0"/>
    <x v="1"/>
    <x v="0"/>
    <x v="32"/>
    <x v="27"/>
    <n v="695521"/>
    <n v="98582"/>
    <m/>
    <x v="0"/>
  </r>
  <r>
    <x v="12"/>
    <x v="0"/>
    <x v="1"/>
    <x v="0"/>
    <x v="32"/>
    <x v="28"/>
    <n v="671214"/>
    <n v="95069"/>
    <m/>
    <x v="0"/>
  </r>
  <r>
    <x v="12"/>
    <x v="0"/>
    <x v="1"/>
    <x v="0"/>
    <x v="32"/>
    <x v="29"/>
    <n v="645621"/>
    <n v="91334"/>
    <m/>
    <x v="0"/>
  </r>
  <r>
    <x v="12"/>
    <x v="0"/>
    <x v="1"/>
    <x v="0"/>
    <x v="32"/>
    <x v="30"/>
    <n v="618390"/>
    <n v="87480"/>
    <m/>
    <x v="0"/>
  </r>
  <r>
    <x v="12"/>
    <x v="0"/>
    <x v="2"/>
    <x v="0"/>
    <x v="32"/>
    <x v="0"/>
    <n v="180418"/>
    <n v="46367"/>
    <m/>
    <x v="0"/>
  </r>
  <r>
    <x v="12"/>
    <x v="0"/>
    <x v="2"/>
    <x v="0"/>
    <x v="32"/>
    <x v="1"/>
    <n v="173449"/>
    <n v="42410"/>
    <m/>
    <x v="0"/>
  </r>
  <r>
    <x v="12"/>
    <x v="0"/>
    <x v="2"/>
    <x v="0"/>
    <x v="32"/>
    <x v="2"/>
    <n v="167379"/>
    <n v="38368"/>
    <m/>
    <x v="0"/>
  </r>
  <r>
    <x v="12"/>
    <x v="0"/>
    <x v="2"/>
    <x v="0"/>
    <x v="32"/>
    <x v="3"/>
    <n v="160790"/>
    <n v="34256"/>
    <m/>
    <x v="0"/>
  </r>
  <r>
    <x v="12"/>
    <x v="0"/>
    <x v="2"/>
    <x v="0"/>
    <x v="32"/>
    <x v="4"/>
    <n v="154759"/>
    <n v="31292"/>
    <m/>
    <x v="0"/>
  </r>
  <r>
    <x v="12"/>
    <x v="0"/>
    <x v="2"/>
    <x v="0"/>
    <x v="32"/>
    <x v="5"/>
    <n v="149295"/>
    <n v="28848"/>
    <m/>
    <x v="0"/>
  </r>
  <r>
    <x v="12"/>
    <x v="0"/>
    <x v="2"/>
    <x v="0"/>
    <x v="32"/>
    <x v="6"/>
    <n v="144878"/>
    <n v="26920"/>
    <m/>
    <x v="0"/>
  </r>
  <r>
    <x v="12"/>
    <x v="0"/>
    <x v="2"/>
    <x v="0"/>
    <x v="32"/>
    <x v="7"/>
    <n v="141555"/>
    <n v="25378"/>
    <m/>
    <x v="0"/>
  </r>
  <r>
    <x v="12"/>
    <x v="0"/>
    <x v="2"/>
    <x v="0"/>
    <x v="32"/>
    <x v="8"/>
    <n v="138488"/>
    <n v="24182"/>
    <m/>
    <x v="0"/>
  </r>
  <r>
    <x v="12"/>
    <x v="0"/>
    <x v="2"/>
    <x v="0"/>
    <x v="32"/>
    <x v="9"/>
    <n v="135458"/>
    <n v="22990"/>
    <m/>
    <x v="0"/>
  </r>
  <r>
    <x v="12"/>
    <x v="0"/>
    <x v="2"/>
    <x v="0"/>
    <x v="32"/>
    <x v="10"/>
    <n v="131767"/>
    <n v="21683"/>
    <m/>
    <x v="0"/>
  </r>
  <r>
    <x v="12"/>
    <x v="0"/>
    <x v="2"/>
    <x v="0"/>
    <x v="32"/>
    <x v="11"/>
    <n v="128124"/>
    <n v="20464"/>
    <m/>
    <x v="0"/>
  </r>
  <r>
    <x v="12"/>
    <x v="0"/>
    <x v="2"/>
    <x v="0"/>
    <x v="32"/>
    <x v="12"/>
    <n v="124678"/>
    <n v="19411"/>
    <m/>
    <x v="0"/>
  </r>
  <r>
    <x v="12"/>
    <x v="0"/>
    <x v="2"/>
    <x v="0"/>
    <x v="32"/>
    <x v="13"/>
    <n v="121397"/>
    <n v="18507"/>
    <m/>
    <x v="0"/>
  </r>
  <r>
    <x v="12"/>
    <x v="0"/>
    <x v="2"/>
    <x v="0"/>
    <x v="32"/>
    <x v="14"/>
    <n v="118279"/>
    <n v="17746"/>
    <m/>
    <x v="0"/>
  </r>
  <r>
    <x v="12"/>
    <x v="0"/>
    <x v="2"/>
    <x v="0"/>
    <x v="32"/>
    <x v="15"/>
    <n v="115319"/>
    <n v="17092"/>
    <m/>
    <x v="0"/>
  </r>
  <r>
    <x v="12"/>
    <x v="0"/>
    <x v="2"/>
    <x v="0"/>
    <x v="32"/>
    <x v="16"/>
    <n v="112509"/>
    <n v="16517"/>
    <m/>
    <x v="0"/>
  </r>
  <r>
    <x v="12"/>
    <x v="0"/>
    <x v="2"/>
    <x v="0"/>
    <x v="32"/>
    <x v="17"/>
    <n v="109731"/>
    <n v="15975"/>
    <m/>
    <x v="0"/>
  </r>
  <r>
    <x v="12"/>
    <x v="0"/>
    <x v="2"/>
    <x v="0"/>
    <x v="32"/>
    <x v="18"/>
    <n v="106996"/>
    <n v="15470"/>
    <m/>
    <x v="0"/>
  </r>
  <r>
    <x v="12"/>
    <x v="0"/>
    <x v="2"/>
    <x v="0"/>
    <x v="32"/>
    <x v="19"/>
    <n v="104246"/>
    <n v="15003"/>
    <m/>
    <x v="0"/>
  </r>
  <r>
    <x v="12"/>
    <x v="0"/>
    <x v="2"/>
    <x v="0"/>
    <x v="32"/>
    <x v="20"/>
    <n v="101561"/>
    <n v="14585"/>
    <m/>
    <x v="0"/>
  </r>
  <r>
    <x v="12"/>
    <x v="0"/>
    <x v="2"/>
    <x v="0"/>
    <x v="32"/>
    <x v="21"/>
    <n v="98929"/>
    <n v="14205"/>
    <m/>
    <x v="0"/>
  </r>
  <r>
    <x v="12"/>
    <x v="0"/>
    <x v="2"/>
    <x v="0"/>
    <x v="32"/>
    <x v="22"/>
    <n v="96291"/>
    <n v="13772"/>
    <m/>
    <x v="0"/>
  </r>
  <r>
    <x v="12"/>
    <x v="0"/>
    <x v="2"/>
    <x v="0"/>
    <x v="32"/>
    <x v="23"/>
    <n v="93636"/>
    <n v="13345"/>
    <m/>
    <x v="0"/>
  </r>
  <r>
    <x v="12"/>
    <x v="0"/>
    <x v="2"/>
    <x v="0"/>
    <x v="32"/>
    <x v="24"/>
    <n v="90943"/>
    <n v="12928"/>
    <m/>
    <x v="0"/>
  </r>
  <r>
    <x v="12"/>
    <x v="0"/>
    <x v="2"/>
    <x v="0"/>
    <x v="32"/>
    <x v="25"/>
    <n v="88231"/>
    <n v="12524"/>
    <m/>
    <x v="0"/>
  </r>
  <r>
    <x v="12"/>
    <x v="0"/>
    <x v="2"/>
    <x v="0"/>
    <x v="32"/>
    <x v="26"/>
    <n v="85441"/>
    <n v="12118"/>
    <m/>
    <x v="0"/>
  </r>
  <r>
    <x v="12"/>
    <x v="0"/>
    <x v="2"/>
    <x v="0"/>
    <x v="32"/>
    <x v="27"/>
    <n v="82557"/>
    <n v="11701"/>
    <m/>
    <x v="0"/>
  </r>
  <r>
    <x v="12"/>
    <x v="0"/>
    <x v="2"/>
    <x v="0"/>
    <x v="32"/>
    <x v="28"/>
    <n v="79525"/>
    <n v="11263"/>
    <m/>
    <x v="0"/>
  </r>
  <r>
    <x v="12"/>
    <x v="0"/>
    <x v="2"/>
    <x v="0"/>
    <x v="32"/>
    <x v="29"/>
    <n v="76356"/>
    <n v="10801"/>
    <m/>
    <x v="0"/>
  </r>
  <r>
    <x v="12"/>
    <x v="0"/>
    <x v="2"/>
    <x v="0"/>
    <x v="32"/>
    <x v="30"/>
    <n v="73008"/>
    <n v="10328"/>
    <m/>
    <x v="0"/>
  </r>
  <r>
    <x v="12"/>
    <x v="1"/>
    <x v="0"/>
    <x v="0"/>
    <x v="32"/>
    <x v="0"/>
    <n v="16358721"/>
    <n v="4204191"/>
    <m/>
    <x v="0"/>
  </r>
  <r>
    <x v="12"/>
    <x v="1"/>
    <x v="0"/>
    <x v="0"/>
    <x v="32"/>
    <x v="1"/>
    <n v="15772452"/>
    <n v="3843569"/>
    <m/>
    <x v="0"/>
  </r>
  <r>
    <x v="12"/>
    <x v="1"/>
    <x v="0"/>
    <x v="0"/>
    <x v="32"/>
    <x v="2"/>
    <n v="15210237"/>
    <n v="3481169"/>
    <m/>
    <x v="0"/>
  </r>
  <r>
    <x v="12"/>
    <x v="1"/>
    <x v="0"/>
    <x v="0"/>
    <x v="32"/>
    <x v="3"/>
    <n v="14674152"/>
    <n v="3168827"/>
    <m/>
    <x v="0"/>
  </r>
  <r>
    <x v="12"/>
    <x v="1"/>
    <x v="0"/>
    <x v="0"/>
    <x v="32"/>
    <x v="4"/>
    <n v="14176318"/>
    <n v="2897170"/>
    <m/>
    <x v="0"/>
  </r>
  <r>
    <x v="12"/>
    <x v="1"/>
    <x v="0"/>
    <x v="0"/>
    <x v="32"/>
    <x v="5"/>
    <n v="13701370"/>
    <n v="2663880"/>
    <m/>
    <x v="0"/>
  </r>
  <r>
    <x v="12"/>
    <x v="1"/>
    <x v="0"/>
    <x v="0"/>
    <x v="32"/>
    <x v="6"/>
    <n v="13253379"/>
    <n v="2469073"/>
    <m/>
    <x v="0"/>
  </r>
  <r>
    <x v="12"/>
    <x v="1"/>
    <x v="0"/>
    <x v="0"/>
    <x v="32"/>
    <x v="7"/>
    <n v="12832023"/>
    <n v="2295497"/>
    <m/>
    <x v="0"/>
  </r>
  <r>
    <x v="12"/>
    <x v="1"/>
    <x v="0"/>
    <x v="0"/>
    <x v="32"/>
    <x v="8"/>
    <n v="12433531"/>
    <n v="2148760"/>
    <m/>
    <x v="0"/>
  </r>
  <r>
    <x v="12"/>
    <x v="1"/>
    <x v="0"/>
    <x v="0"/>
    <x v="32"/>
    <x v="9"/>
    <n v="12059185"/>
    <n v="2019029"/>
    <m/>
    <x v="0"/>
  </r>
  <r>
    <x v="12"/>
    <x v="1"/>
    <x v="0"/>
    <x v="0"/>
    <x v="32"/>
    <x v="10"/>
    <n v="11707480"/>
    <n v="1896722"/>
    <m/>
    <x v="0"/>
  </r>
  <r>
    <x v="12"/>
    <x v="1"/>
    <x v="0"/>
    <x v="0"/>
    <x v="32"/>
    <x v="11"/>
    <n v="11374389"/>
    <n v="1776012"/>
    <m/>
    <x v="0"/>
  </r>
  <r>
    <x v="12"/>
    <x v="1"/>
    <x v="0"/>
    <x v="0"/>
    <x v="32"/>
    <x v="12"/>
    <n v="11059209"/>
    <n v="1679484"/>
    <m/>
    <x v="0"/>
  </r>
  <r>
    <x v="12"/>
    <x v="1"/>
    <x v="0"/>
    <x v="0"/>
    <x v="32"/>
    <x v="13"/>
    <n v="10760016"/>
    <n v="1598800"/>
    <m/>
    <x v="0"/>
  </r>
  <r>
    <x v="12"/>
    <x v="1"/>
    <x v="0"/>
    <x v="0"/>
    <x v="32"/>
    <x v="14"/>
    <n v="10475027"/>
    <n v="1532086"/>
    <m/>
    <x v="0"/>
  </r>
  <r>
    <x v="12"/>
    <x v="1"/>
    <x v="0"/>
    <x v="0"/>
    <x v="32"/>
    <x v="15"/>
    <n v="10202845"/>
    <n v="1473858"/>
    <m/>
    <x v="0"/>
  </r>
  <r>
    <x v="12"/>
    <x v="1"/>
    <x v="0"/>
    <x v="0"/>
    <x v="32"/>
    <x v="16"/>
    <n v="9941785"/>
    <n v="1421704"/>
    <m/>
    <x v="0"/>
  </r>
  <r>
    <x v="12"/>
    <x v="1"/>
    <x v="0"/>
    <x v="0"/>
    <x v="32"/>
    <x v="17"/>
    <n v="9688793"/>
    <n v="1372165"/>
    <m/>
    <x v="0"/>
  </r>
  <r>
    <x v="12"/>
    <x v="1"/>
    <x v="0"/>
    <x v="0"/>
    <x v="32"/>
    <x v="18"/>
    <n v="9443704"/>
    <n v="1319434"/>
    <m/>
    <x v="0"/>
  </r>
  <r>
    <x v="12"/>
    <x v="1"/>
    <x v="0"/>
    <x v="0"/>
    <x v="32"/>
    <x v="19"/>
    <n v="9204691"/>
    <n v="1279720"/>
    <m/>
    <x v="0"/>
  </r>
  <r>
    <x v="12"/>
    <x v="1"/>
    <x v="0"/>
    <x v="0"/>
    <x v="32"/>
    <x v="20"/>
    <n v="8968555"/>
    <n v="1245611"/>
    <m/>
    <x v="0"/>
  </r>
  <r>
    <x v="12"/>
    <x v="1"/>
    <x v="0"/>
    <x v="0"/>
    <x v="32"/>
    <x v="21"/>
    <n v="8735267"/>
    <n v="1214043"/>
    <m/>
    <x v="0"/>
  </r>
  <r>
    <x v="12"/>
    <x v="1"/>
    <x v="0"/>
    <x v="0"/>
    <x v="32"/>
    <x v="22"/>
    <n v="8501858"/>
    <n v="1180097"/>
    <m/>
    <x v="0"/>
  </r>
  <r>
    <x v="12"/>
    <x v="1"/>
    <x v="0"/>
    <x v="0"/>
    <x v="32"/>
    <x v="23"/>
    <n v="8266336"/>
    <n v="1145684"/>
    <m/>
    <x v="0"/>
  </r>
  <r>
    <x v="12"/>
    <x v="1"/>
    <x v="0"/>
    <x v="0"/>
    <x v="32"/>
    <x v="24"/>
    <n v="8025323"/>
    <n v="1110062"/>
    <m/>
    <x v="0"/>
  </r>
  <r>
    <x v="12"/>
    <x v="1"/>
    <x v="0"/>
    <x v="0"/>
    <x v="32"/>
    <x v="25"/>
    <n v="7781328"/>
    <n v="1074089"/>
    <m/>
    <x v="0"/>
  </r>
  <r>
    <x v="12"/>
    <x v="1"/>
    <x v="0"/>
    <x v="0"/>
    <x v="32"/>
    <x v="26"/>
    <n v="7530913"/>
    <n v="1039108"/>
    <m/>
    <x v="0"/>
  </r>
  <r>
    <x v="12"/>
    <x v="1"/>
    <x v="0"/>
    <x v="0"/>
    <x v="32"/>
    <x v="27"/>
    <n v="7272102"/>
    <n v="1002259"/>
    <m/>
    <x v="0"/>
  </r>
  <r>
    <x v="12"/>
    <x v="1"/>
    <x v="0"/>
    <x v="0"/>
    <x v="32"/>
    <x v="28"/>
    <n v="7001311"/>
    <n v="963900"/>
    <m/>
    <x v="0"/>
  </r>
  <r>
    <x v="12"/>
    <x v="1"/>
    <x v="0"/>
    <x v="0"/>
    <x v="32"/>
    <x v="29"/>
    <n v="6718476"/>
    <n v="923805"/>
    <m/>
    <x v="0"/>
  </r>
  <r>
    <x v="12"/>
    <x v="1"/>
    <x v="0"/>
    <x v="0"/>
    <x v="32"/>
    <x v="30"/>
    <n v="6420000"/>
    <n v="882198"/>
    <m/>
    <x v="0"/>
  </r>
  <r>
    <x v="12"/>
    <x v="1"/>
    <x v="1"/>
    <x v="0"/>
    <x v="32"/>
    <x v="0"/>
    <n v="5337413"/>
    <n v="1371715"/>
    <m/>
    <x v="0"/>
  </r>
  <r>
    <x v="12"/>
    <x v="1"/>
    <x v="1"/>
    <x v="0"/>
    <x v="32"/>
    <x v="1"/>
    <n v="5155462"/>
    <n v="1256328"/>
    <m/>
    <x v="0"/>
  </r>
  <r>
    <x v="12"/>
    <x v="1"/>
    <x v="1"/>
    <x v="0"/>
    <x v="32"/>
    <x v="2"/>
    <n v="4994464"/>
    <n v="1143083"/>
    <m/>
    <x v="0"/>
  </r>
  <r>
    <x v="12"/>
    <x v="1"/>
    <x v="1"/>
    <x v="0"/>
    <x v="32"/>
    <x v="3"/>
    <n v="4828044"/>
    <n v="1042597"/>
    <m/>
    <x v="0"/>
  </r>
  <r>
    <x v="12"/>
    <x v="1"/>
    <x v="1"/>
    <x v="0"/>
    <x v="32"/>
    <x v="4"/>
    <n v="4662902"/>
    <n v="952943"/>
    <m/>
    <x v="0"/>
  </r>
  <r>
    <x v="12"/>
    <x v="1"/>
    <x v="1"/>
    <x v="0"/>
    <x v="32"/>
    <x v="5"/>
    <n v="4512266"/>
    <n v="877294"/>
    <m/>
    <x v="0"/>
  </r>
  <r>
    <x v="12"/>
    <x v="1"/>
    <x v="1"/>
    <x v="0"/>
    <x v="32"/>
    <x v="6"/>
    <n v="4369829"/>
    <n v="814088"/>
    <m/>
    <x v="0"/>
  </r>
  <r>
    <x v="12"/>
    <x v="1"/>
    <x v="1"/>
    <x v="0"/>
    <x v="32"/>
    <x v="7"/>
    <n v="4235918"/>
    <n v="757755"/>
    <m/>
    <x v="0"/>
  </r>
  <r>
    <x v="12"/>
    <x v="1"/>
    <x v="1"/>
    <x v="0"/>
    <x v="32"/>
    <x v="8"/>
    <n v="4109004"/>
    <n v="710117"/>
    <m/>
    <x v="0"/>
  </r>
  <r>
    <x v="12"/>
    <x v="1"/>
    <x v="1"/>
    <x v="0"/>
    <x v="32"/>
    <x v="9"/>
    <n v="3989787"/>
    <n v="667996"/>
    <m/>
    <x v="0"/>
  </r>
  <r>
    <x v="12"/>
    <x v="1"/>
    <x v="1"/>
    <x v="0"/>
    <x v="32"/>
    <x v="10"/>
    <n v="3878582"/>
    <n v="628367"/>
    <m/>
    <x v="0"/>
  </r>
  <r>
    <x v="12"/>
    <x v="1"/>
    <x v="1"/>
    <x v="0"/>
    <x v="32"/>
    <x v="11"/>
    <n v="3774951"/>
    <n v="589425"/>
    <m/>
    <x v="0"/>
  </r>
  <r>
    <x v="12"/>
    <x v="1"/>
    <x v="1"/>
    <x v="0"/>
    <x v="32"/>
    <x v="12"/>
    <n v="3676847"/>
    <n v="558377"/>
    <m/>
    <x v="0"/>
  </r>
  <r>
    <x v="12"/>
    <x v="1"/>
    <x v="1"/>
    <x v="0"/>
    <x v="32"/>
    <x v="13"/>
    <n v="3583479"/>
    <n v="532458"/>
    <m/>
    <x v="0"/>
  </r>
  <r>
    <x v="12"/>
    <x v="1"/>
    <x v="1"/>
    <x v="0"/>
    <x v="32"/>
    <x v="14"/>
    <n v="3494122"/>
    <n v="511053"/>
    <m/>
    <x v="0"/>
  </r>
  <r>
    <x v="12"/>
    <x v="1"/>
    <x v="1"/>
    <x v="0"/>
    <x v="32"/>
    <x v="15"/>
    <n v="3408476"/>
    <n v="492373"/>
    <m/>
    <x v="0"/>
  </r>
  <r>
    <x v="12"/>
    <x v="1"/>
    <x v="1"/>
    <x v="0"/>
    <x v="32"/>
    <x v="16"/>
    <n v="3326132"/>
    <n v="475646"/>
    <m/>
    <x v="0"/>
  </r>
  <r>
    <x v="12"/>
    <x v="1"/>
    <x v="1"/>
    <x v="0"/>
    <x v="32"/>
    <x v="17"/>
    <n v="3244758"/>
    <n v="459535"/>
    <m/>
    <x v="0"/>
  </r>
  <r>
    <x v="12"/>
    <x v="1"/>
    <x v="1"/>
    <x v="0"/>
    <x v="32"/>
    <x v="18"/>
    <n v="3165198"/>
    <n v="442228"/>
    <m/>
    <x v="0"/>
  </r>
  <r>
    <x v="12"/>
    <x v="1"/>
    <x v="1"/>
    <x v="0"/>
    <x v="32"/>
    <x v="19"/>
    <n v="3087120"/>
    <n v="429199"/>
    <m/>
    <x v="0"/>
  </r>
  <r>
    <x v="12"/>
    <x v="1"/>
    <x v="1"/>
    <x v="0"/>
    <x v="32"/>
    <x v="20"/>
    <n v="3009548"/>
    <n v="417985"/>
    <m/>
    <x v="0"/>
  </r>
  <r>
    <x v="12"/>
    <x v="1"/>
    <x v="1"/>
    <x v="0"/>
    <x v="32"/>
    <x v="21"/>
    <n v="2932439"/>
    <n v="407555"/>
    <m/>
    <x v="0"/>
  </r>
  <r>
    <x v="12"/>
    <x v="1"/>
    <x v="1"/>
    <x v="0"/>
    <x v="32"/>
    <x v="22"/>
    <n v="2854853"/>
    <n v="396266"/>
    <m/>
    <x v="0"/>
  </r>
  <r>
    <x v="12"/>
    <x v="1"/>
    <x v="1"/>
    <x v="0"/>
    <x v="32"/>
    <x v="23"/>
    <n v="2776560"/>
    <n v="384821"/>
    <m/>
    <x v="0"/>
  </r>
  <r>
    <x v="12"/>
    <x v="1"/>
    <x v="1"/>
    <x v="0"/>
    <x v="32"/>
    <x v="24"/>
    <n v="2696654"/>
    <n v="373000"/>
    <m/>
    <x v="0"/>
  </r>
  <r>
    <x v="12"/>
    <x v="1"/>
    <x v="1"/>
    <x v="0"/>
    <x v="32"/>
    <x v="25"/>
    <n v="2615720"/>
    <n v="361059"/>
    <m/>
    <x v="0"/>
  </r>
  <r>
    <x v="12"/>
    <x v="1"/>
    <x v="1"/>
    <x v="0"/>
    <x v="32"/>
    <x v="26"/>
    <n v="2532541"/>
    <n v="349437"/>
    <m/>
    <x v="0"/>
  </r>
  <r>
    <x v="12"/>
    <x v="1"/>
    <x v="1"/>
    <x v="0"/>
    <x v="32"/>
    <x v="27"/>
    <n v="2446448"/>
    <n v="337175"/>
    <m/>
    <x v="0"/>
  </r>
  <r>
    <x v="12"/>
    <x v="1"/>
    <x v="1"/>
    <x v="0"/>
    <x v="32"/>
    <x v="28"/>
    <n v="2356253"/>
    <n v="324395"/>
    <m/>
    <x v="0"/>
  </r>
  <r>
    <x v="12"/>
    <x v="1"/>
    <x v="1"/>
    <x v="0"/>
    <x v="32"/>
    <x v="29"/>
    <n v="2261932"/>
    <n v="311020"/>
    <m/>
    <x v="0"/>
  </r>
  <r>
    <x v="12"/>
    <x v="1"/>
    <x v="1"/>
    <x v="0"/>
    <x v="32"/>
    <x v="30"/>
    <n v="2162264"/>
    <n v="297125"/>
    <m/>
    <x v="0"/>
  </r>
  <r>
    <x v="12"/>
    <x v="1"/>
    <x v="2"/>
    <x v="0"/>
    <x v="32"/>
    <x v="0"/>
    <n v="358186"/>
    <n v="92053"/>
    <m/>
    <x v="0"/>
  </r>
  <r>
    <x v="12"/>
    <x v="1"/>
    <x v="2"/>
    <x v="0"/>
    <x v="32"/>
    <x v="1"/>
    <n v="341782"/>
    <n v="83288"/>
    <m/>
    <x v="0"/>
  </r>
  <r>
    <x v="12"/>
    <x v="1"/>
    <x v="2"/>
    <x v="0"/>
    <x v="32"/>
    <x v="2"/>
    <n v="327477"/>
    <n v="74949"/>
    <m/>
    <x v="0"/>
  </r>
  <r>
    <x v="12"/>
    <x v="1"/>
    <x v="2"/>
    <x v="0"/>
    <x v="32"/>
    <x v="3"/>
    <n v="312429"/>
    <n v="67467"/>
    <m/>
    <x v="0"/>
  </r>
  <r>
    <x v="12"/>
    <x v="1"/>
    <x v="2"/>
    <x v="0"/>
    <x v="32"/>
    <x v="4"/>
    <n v="298426"/>
    <n v="60988"/>
    <m/>
    <x v="0"/>
  </r>
  <r>
    <x v="12"/>
    <x v="1"/>
    <x v="2"/>
    <x v="0"/>
    <x v="32"/>
    <x v="5"/>
    <n v="285718"/>
    <n v="55550"/>
    <m/>
    <x v="0"/>
  </r>
  <r>
    <x v="12"/>
    <x v="1"/>
    <x v="2"/>
    <x v="0"/>
    <x v="32"/>
    <x v="6"/>
    <n v="274669"/>
    <n v="51170"/>
    <m/>
    <x v="0"/>
  </r>
  <r>
    <x v="12"/>
    <x v="1"/>
    <x v="2"/>
    <x v="0"/>
    <x v="32"/>
    <x v="7"/>
    <n v="265316"/>
    <n v="47461"/>
    <m/>
    <x v="0"/>
  </r>
  <r>
    <x v="12"/>
    <x v="1"/>
    <x v="2"/>
    <x v="0"/>
    <x v="32"/>
    <x v="8"/>
    <n v="256627"/>
    <n v="44350"/>
    <m/>
    <x v="0"/>
  </r>
  <r>
    <x v="12"/>
    <x v="1"/>
    <x v="2"/>
    <x v="0"/>
    <x v="32"/>
    <x v="9"/>
    <n v="248331"/>
    <n v="41577"/>
    <m/>
    <x v="0"/>
  </r>
  <r>
    <x v="12"/>
    <x v="1"/>
    <x v="2"/>
    <x v="0"/>
    <x v="32"/>
    <x v="10"/>
    <n v="239574"/>
    <n v="38813"/>
    <m/>
    <x v="0"/>
  </r>
  <r>
    <x v="12"/>
    <x v="1"/>
    <x v="2"/>
    <x v="0"/>
    <x v="32"/>
    <x v="11"/>
    <n v="231159"/>
    <n v="36093"/>
    <m/>
    <x v="0"/>
  </r>
  <r>
    <x v="12"/>
    <x v="1"/>
    <x v="2"/>
    <x v="0"/>
    <x v="32"/>
    <x v="12"/>
    <n v="223238"/>
    <n v="33901"/>
    <m/>
    <x v="0"/>
  </r>
  <r>
    <x v="12"/>
    <x v="1"/>
    <x v="2"/>
    <x v="0"/>
    <x v="32"/>
    <x v="13"/>
    <n v="215750"/>
    <n v="32057"/>
    <m/>
    <x v="0"/>
  </r>
  <r>
    <x v="12"/>
    <x v="1"/>
    <x v="2"/>
    <x v="0"/>
    <x v="32"/>
    <x v="14"/>
    <n v="208673"/>
    <n v="30520"/>
    <m/>
    <x v="0"/>
  </r>
  <r>
    <x v="12"/>
    <x v="1"/>
    <x v="2"/>
    <x v="0"/>
    <x v="32"/>
    <x v="15"/>
    <n v="201980"/>
    <n v="29177"/>
    <m/>
    <x v="0"/>
  </r>
  <r>
    <x v="12"/>
    <x v="1"/>
    <x v="2"/>
    <x v="0"/>
    <x v="32"/>
    <x v="16"/>
    <n v="195645"/>
    <n v="27977"/>
    <m/>
    <x v="0"/>
  </r>
  <r>
    <x v="12"/>
    <x v="1"/>
    <x v="2"/>
    <x v="0"/>
    <x v="32"/>
    <x v="17"/>
    <n v="189497"/>
    <n v="26837"/>
    <m/>
    <x v="0"/>
  </r>
  <r>
    <x v="12"/>
    <x v="1"/>
    <x v="2"/>
    <x v="0"/>
    <x v="32"/>
    <x v="18"/>
    <n v="183547"/>
    <n v="25644"/>
    <m/>
    <x v="0"/>
  </r>
  <r>
    <x v="12"/>
    <x v="1"/>
    <x v="2"/>
    <x v="0"/>
    <x v="32"/>
    <x v="19"/>
    <n v="177708"/>
    <n v="24706"/>
    <m/>
    <x v="0"/>
  </r>
  <r>
    <x v="12"/>
    <x v="1"/>
    <x v="2"/>
    <x v="0"/>
    <x v="32"/>
    <x v="20"/>
    <n v="172050"/>
    <n v="23895"/>
    <m/>
    <x v="0"/>
  </r>
  <r>
    <x v="12"/>
    <x v="1"/>
    <x v="2"/>
    <x v="0"/>
    <x v="32"/>
    <x v="21"/>
    <n v="166557"/>
    <n v="23148"/>
    <m/>
    <x v="0"/>
  </r>
  <r>
    <x v="12"/>
    <x v="1"/>
    <x v="2"/>
    <x v="0"/>
    <x v="32"/>
    <x v="22"/>
    <n v="161134"/>
    <n v="22366"/>
    <m/>
    <x v="0"/>
  </r>
  <r>
    <x v="12"/>
    <x v="1"/>
    <x v="2"/>
    <x v="0"/>
    <x v="32"/>
    <x v="23"/>
    <n v="155758"/>
    <n v="21587"/>
    <m/>
    <x v="0"/>
  </r>
  <r>
    <x v="12"/>
    <x v="1"/>
    <x v="2"/>
    <x v="0"/>
    <x v="32"/>
    <x v="24"/>
    <n v="150382"/>
    <n v="20800"/>
    <m/>
    <x v="0"/>
  </r>
  <r>
    <x v="12"/>
    <x v="1"/>
    <x v="2"/>
    <x v="0"/>
    <x v="32"/>
    <x v="25"/>
    <n v="145037"/>
    <n v="20020"/>
    <m/>
    <x v="0"/>
  </r>
  <r>
    <x v="12"/>
    <x v="1"/>
    <x v="2"/>
    <x v="0"/>
    <x v="32"/>
    <x v="26"/>
    <n v="139637"/>
    <n v="19266"/>
    <m/>
    <x v="0"/>
  </r>
  <r>
    <x v="12"/>
    <x v="1"/>
    <x v="2"/>
    <x v="0"/>
    <x v="32"/>
    <x v="27"/>
    <n v="134152"/>
    <n v="18489"/>
    <m/>
    <x v="0"/>
  </r>
  <r>
    <x v="12"/>
    <x v="1"/>
    <x v="2"/>
    <x v="0"/>
    <x v="32"/>
    <x v="28"/>
    <n v="128500"/>
    <n v="17691"/>
    <m/>
    <x v="0"/>
  </r>
  <r>
    <x v="12"/>
    <x v="1"/>
    <x v="2"/>
    <x v="0"/>
    <x v="32"/>
    <x v="29"/>
    <n v="122697"/>
    <n v="16871"/>
    <m/>
    <x v="0"/>
  </r>
  <r>
    <x v="12"/>
    <x v="1"/>
    <x v="2"/>
    <x v="0"/>
    <x v="32"/>
    <x v="30"/>
    <n v="116676"/>
    <n v="16032"/>
    <m/>
    <x v="0"/>
  </r>
  <r>
    <x v="12"/>
    <x v="2"/>
    <x v="0"/>
    <x v="0"/>
    <x v="32"/>
    <x v="0"/>
    <n v="17413298"/>
    <n v="4475217"/>
    <m/>
    <x v="0"/>
  </r>
  <r>
    <x v="12"/>
    <x v="2"/>
    <x v="0"/>
    <x v="0"/>
    <x v="32"/>
    <x v="1"/>
    <n v="16826370"/>
    <n v="4098856"/>
    <m/>
    <x v="0"/>
  </r>
  <r>
    <x v="12"/>
    <x v="2"/>
    <x v="0"/>
    <x v="0"/>
    <x v="32"/>
    <x v="2"/>
    <n v="16261718"/>
    <n v="3732660"/>
    <m/>
    <x v="0"/>
  </r>
  <r>
    <x v="12"/>
    <x v="2"/>
    <x v="0"/>
    <x v="0"/>
    <x v="32"/>
    <x v="3"/>
    <n v="15719862"/>
    <n v="3417402"/>
    <m/>
    <x v="0"/>
  </r>
  <r>
    <x v="12"/>
    <x v="2"/>
    <x v="0"/>
    <x v="0"/>
    <x v="32"/>
    <x v="4"/>
    <n v="15220351"/>
    <n v="3153689"/>
    <m/>
    <x v="0"/>
  </r>
  <r>
    <x v="12"/>
    <x v="2"/>
    <x v="0"/>
    <x v="0"/>
    <x v="32"/>
    <x v="5"/>
    <n v="14739153"/>
    <n v="2924866"/>
    <m/>
    <x v="0"/>
  </r>
  <r>
    <x v="12"/>
    <x v="2"/>
    <x v="0"/>
    <x v="0"/>
    <x v="32"/>
    <x v="6"/>
    <n v="14285151"/>
    <n v="2724348"/>
    <m/>
    <x v="0"/>
  </r>
  <r>
    <x v="12"/>
    <x v="2"/>
    <x v="0"/>
    <x v="0"/>
    <x v="32"/>
    <x v="7"/>
    <n v="13857808"/>
    <n v="2549954"/>
    <m/>
    <x v="0"/>
  </r>
  <r>
    <x v="12"/>
    <x v="2"/>
    <x v="0"/>
    <x v="0"/>
    <x v="32"/>
    <x v="8"/>
    <n v="13452811"/>
    <n v="2402783"/>
    <m/>
    <x v="0"/>
  </r>
  <r>
    <x v="12"/>
    <x v="2"/>
    <x v="0"/>
    <x v="0"/>
    <x v="32"/>
    <x v="9"/>
    <n v="13072292"/>
    <n v="2265368"/>
    <m/>
    <x v="0"/>
  </r>
  <r>
    <x v="12"/>
    <x v="2"/>
    <x v="0"/>
    <x v="0"/>
    <x v="32"/>
    <x v="10"/>
    <n v="12714728"/>
    <n v="2131330"/>
    <m/>
    <x v="0"/>
  </r>
  <r>
    <x v="12"/>
    <x v="2"/>
    <x v="0"/>
    <x v="0"/>
    <x v="32"/>
    <x v="11"/>
    <n v="12375381"/>
    <n v="2000032"/>
    <m/>
    <x v="0"/>
  </r>
  <r>
    <x v="12"/>
    <x v="2"/>
    <x v="0"/>
    <x v="0"/>
    <x v="32"/>
    <x v="12"/>
    <n v="12054065"/>
    <n v="1893998"/>
    <m/>
    <x v="0"/>
  </r>
  <r>
    <x v="12"/>
    <x v="2"/>
    <x v="0"/>
    <x v="0"/>
    <x v="32"/>
    <x v="13"/>
    <n v="11748551"/>
    <n v="1804426"/>
    <m/>
    <x v="0"/>
  </r>
  <r>
    <x v="12"/>
    <x v="2"/>
    <x v="0"/>
    <x v="0"/>
    <x v="32"/>
    <x v="14"/>
    <n v="11456857"/>
    <n v="1732596"/>
    <m/>
    <x v="0"/>
  </r>
  <r>
    <x v="12"/>
    <x v="2"/>
    <x v="0"/>
    <x v="0"/>
    <x v="32"/>
    <x v="15"/>
    <n v="11177641"/>
    <n v="1672168"/>
    <m/>
    <x v="0"/>
  </r>
  <r>
    <x v="12"/>
    <x v="2"/>
    <x v="0"/>
    <x v="0"/>
    <x v="32"/>
    <x v="16"/>
    <n v="10909082"/>
    <n v="1619123"/>
    <m/>
    <x v="0"/>
  </r>
  <r>
    <x v="12"/>
    <x v="2"/>
    <x v="0"/>
    <x v="0"/>
    <x v="32"/>
    <x v="17"/>
    <n v="10648061"/>
    <n v="1568547"/>
    <m/>
    <x v="0"/>
  </r>
  <r>
    <x v="12"/>
    <x v="2"/>
    <x v="0"/>
    <x v="0"/>
    <x v="32"/>
    <x v="18"/>
    <n v="10394304"/>
    <n v="1518021"/>
    <m/>
    <x v="0"/>
  </r>
  <r>
    <x v="12"/>
    <x v="2"/>
    <x v="0"/>
    <x v="0"/>
    <x v="32"/>
    <x v="19"/>
    <n v="10145749"/>
    <n v="1477298"/>
    <m/>
    <x v="0"/>
  </r>
  <r>
    <x v="12"/>
    <x v="2"/>
    <x v="0"/>
    <x v="0"/>
    <x v="32"/>
    <x v="20"/>
    <n v="9899039"/>
    <n v="1440343"/>
    <m/>
    <x v="0"/>
  </r>
  <r>
    <x v="12"/>
    <x v="2"/>
    <x v="0"/>
    <x v="0"/>
    <x v="32"/>
    <x v="21"/>
    <n v="9654125"/>
    <n v="1406191"/>
    <m/>
    <x v="0"/>
  </r>
  <r>
    <x v="12"/>
    <x v="2"/>
    <x v="0"/>
    <x v="0"/>
    <x v="32"/>
    <x v="22"/>
    <n v="9408027"/>
    <n v="1371173"/>
    <m/>
    <x v="0"/>
  </r>
  <r>
    <x v="12"/>
    <x v="2"/>
    <x v="0"/>
    <x v="0"/>
    <x v="32"/>
    <x v="23"/>
    <n v="9158413"/>
    <n v="1335908"/>
    <m/>
    <x v="0"/>
  </r>
  <r>
    <x v="12"/>
    <x v="2"/>
    <x v="0"/>
    <x v="0"/>
    <x v="32"/>
    <x v="24"/>
    <n v="8901630"/>
    <n v="1298533"/>
    <m/>
    <x v="0"/>
  </r>
  <r>
    <x v="12"/>
    <x v="2"/>
    <x v="0"/>
    <x v="0"/>
    <x v="32"/>
    <x v="25"/>
    <n v="8640863"/>
    <n v="1259940"/>
    <m/>
    <x v="0"/>
  </r>
  <r>
    <x v="12"/>
    <x v="2"/>
    <x v="0"/>
    <x v="0"/>
    <x v="32"/>
    <x v="26"/>
    <n v="8372352"/>
    <n v="1221417"/>
    <m/>
    <x v="0"/>
  </r>
  <r>
    <x v="12"/>
    <x v="2"/>
    <x v="0"/>
    <x v="0"/>
    <x v="32"/>
    <x v="27"/>
    <n v="8093784"/>
    <n v="1181949"/>
    <m/>
    <x v="0"/>
  </r>
  <r>
    <x v="12"/>
    <x v="2"/>
    <x v="0"/>
    <x v="0"/>
    <x v="32"/>
    <x v="28"/>
    <n v="7801160"/>
    <n v="1140297"/>
    <m/>
    <x v="0"/>
  </r>
  <r>
    <x v="12"/>
    <x v="2"/>
    <x v="0"/>
    <x v="0"/>
    <x v="32"/>
    <x v="29"/>
    <n v="7494390"/>
    <n v="1096062"/>
    <m/>
    <x v="0"/>
  </r>
  <r>
    <x v="12"/>
    <x v="2"/>
    <x v="0"/>
    <x v="0"/>
    <x v="32"/>
    <x v="30"/>
    <n v="7169448"/>
    <n v="1049360"/>
    <m/>
    <x v="0"/>
  </r>
  <r>
    <x v="12"/>
    <x v="2"/>
    <x v="1"/>
    <x v="0"/>
    <x v="32"/>
    <x v="0"/>
    <n v="3001578"/>
    <n v="771405"/>
    <m/>
    <x v="0"/>
  </r>
  <r>
    <x v="12"/>
    <x v="2"/>
    <x v="1"/>
    <x v="0"/>
    <x v="32"/>
    <x v="1"/>
    <n v="2911753"/>
    <n v="709295"/>
    <m/>
    <x v="0"/>
  </r>
  <r>
    <x v="12"/>
    <x v="2"/>
    <x v="1"/>
    <x v="0"/>
    <x v="32"/>
    <x v="2"/>
    <n v="2831734"/>
    <n v="649986"/>
    <m/>
    <x v="0"/>
  </r>
  <r>
    <x v="12"/>
    <x v="2"/>
    <x v="1"/>
    <x v="0"/>
    <x v="32"/>
    <x v="3"/>
    <n v="2748976"/>
    <n v="597610"/>
    <m/>
    <x v="0"/>
  </r>
  <r>
    <x v="12"/>
    <x v="2"/>
    <x v="1"/>
    <x v="0"/>
    <x v="32"/>
    <x v="4"/>
    <n v="2663702"/>
    <n v="551924"/>
    <m/>
    <x v="0"/>
  </r>
  <r>
    <x v="12"/>
    <x v="2"/>
    <x v="1"/>
    <x v="0"/>
    <x v="32"/>
    <x v="5"/>
    <n v="2586751"/>
    <n v="513319"/>
    <m/>
    <x v="0"/>
  </r>
  <r>
    <x v="12"/>
    <x v="2"/>
    <x v="1"/>
    <x v="0"/>
    <x v="32"/>
    <x v="6"/>
    <n v="2513798"/>
    <n v="479411"/>
    <m/>
    <x v="0"/>
  </r>
  <r>
    <x v="12"/>
    <x v="2"/>
    <x v="1"/>
    <x v="0"/>
    <x v="32"/>
    <x v="7"/>
    <n v="2445161"/>
    <n v="449930"/>
    <m/>
    <x v="0"/>
  </r>
  <r>
    <x v="12"/>
    <x v="2"/>
    <x v="1"/>
    <x v="0"/>
    <x v="32"/>
    <x v="8"/>
    <n v="2379784"/>
    <n v="425049"/>
    <m/>
    <x v="0"/>
  </r>
  <r>
    <x v="12"/>
    <x v="2"/>
    <x v="1"/>
    <x v="0"/>
    <x v="32"/>
    <x v="9"/>
    <n v="2318360"/>
    <n v="401761"/>
    <m/>
    <x v="0"/>
  </r>
  <r>
    <x v="12"/>
    <x v="2"/>
    <x v="1"/>
    <x v="0"/>
    <x v="32"/>
    <x v="10"/>
    <n v="2261432"/>
    <n v="379076"/>
    <m/>
    <x v="0"/>
  </r>
  <r>
    <x v="12"/>
    <x v="2"/>
    <x v="1"/>
    <x v="0"/>
    <x v="32"/>
    <x v="11"/>
    <n v="2209029"/>
    <n v="357009"/>
    <m/>
    <x v="0"/>
  </r>
  <r>
    <x v="12"/>
    <x v="2"/>
    <x v="1"/>
    <x v="0"/>
    <x v="32"/>
    <x v="12"/>
    <n v="2159346"/>
    <n v="339287"/>
    <m/>
    <x v="0"/>
  </r>
  <r>
    <x v="12"/>
    <x v="2"/>
    <x v="1"/>
    <x v="0"/>
    <x v="32"/>
    <x v="13"/>
    <n v="2111830"/>
    <n v="324349"/>
    <m/>
    <x v="0"/>
  </r>
  <r>
    <x v="12"/>
    <x v="2"/>
    <x v="1"/>
    <x v="0"/>
    <x v="32"/>
    <x v="14"/>
    <n v="2065989"/>
    <n v="312435"/>
    <m/>
    <x v="0"/>
  </r>
  <r>
    <x v="12"/>
    <x v="2"/>
    <x v="1"/>
    <x v="0"/>
    <x v="32"/>
    <x v="15"/>
    <n v="2021758"/>
    <n v="302453"/>
    <m/>
    <x v="0"/>
  </r>
  <r>
    <x v="12"/>
    <x v="2"/>
    <x v="1"/>
    <x v="0"/>
    <x v="32"/>
    <x v="16"/>
    <n v="1978961"/>
    <n v="293716"/>
    <m/>
    <x v="0"/>
  </r>
  <r>
    <x v="12"/>
    <x v="2"/>
    <x v="1"/>
    <x v="0"/>
    <x v="32"/>
    <x v="17"/>
    <n v="1935744"/>
    <n v="285151"/>
    <m/>
    <x v="0"/>
  </r>
  <r>
    <x v="12"/>
    <x v="2"/>
    <x v="1"/>
    <x v="0"/>
    <x v="32"/>
    <x v="18"/>
    <n v="1892945"/>
    <n v="276452"/>
    <m/>
    <x v="0"/>
  </r>
  <r>
    <x v="12"/>
    <x v="2"/>
    <x v="1"/>
    <x v="0"/>
    <x v="32"/>
    <x v="19"/>
    <n v="1850464"/>
    <n v="269441"/>
    <m/>
    <x v="0"/>
  </r>
  <r>
    <x v="12"/>
    <x v="2"/>
    <x v="1"/>
    <x v="0"/>
    <x v="32"/>
    <x v="20"/>
    <n v="1807794"/>
    <n v="263040"/>
    <m/>
    <x v="0"/>
  </r>
  <r>
    <x v="12"/>
    <x v="2"/>
    <x v="1"/>
    <x v="0"/>
    <x v="32"/>
    <x v="21"/>
    <n v="1764892"/>
    <n v="257069"/>
    <m/>
    <x v="0"/>
  </r>
  <r>
    <x v="12"/>
    <x v="2"/>
    <x v="1"/>
    <x v="0"/>
    <x v="32"/>
    <x v="22"/>
    <n v="1721286"/>
    <n v="250869"/>
    <m/>
    <x v="0"/>
  </r>
  <r>
    <x v="12"/>
    <x v="2"/>
    <x v="1"/>
    <x v="0"/>
    <x v="32"/>
    <x v="23"/>
    <n v="1676978"/>
    <n v="244615"/>
    <m/>
    <x v="0"/>
  </r>
  <r>
    <x v="12"/>
    <x v="2"/>
    <x v="1"/>
    <x v="0"/>
    <x v="32"/>
    <x v="24"/>
    <n v="1631530"/>
    <n v="238001"/>
    <m/>
    <x v="0"/>
  </r>
  <r>
    <x v="12"/>
    <x v="2"/>
    <x v="1"/>
    <x v="0"/>
    <x v="32"/>
    <x v="25"/>
    <n v="1585292"/>
    <n v="231154"/>
    <m/>
    <x v="0"/>
  </r>
  <r>
    <x v="12"/>
    <x v="2"/>
    <x v="1"/>
    <x v="0"/>
    <x v="32"/>
    <x v="26"/>
    <n v="1537515"/>
    <n v="224303"/>
    <m/>
    <x v="0"/>
  </r>
  <r>
    <x v="12"/>
    <x v="2"/>
    <x v="1"/>
    <x v="0"/>
    <x v="32"/>
    <x v="27"/>
    <n v="1487763"/>
    <n v="217260"/>
    <m/>
    <x v="0"/>
  </r>
  <r>
    <x v="12"/>
    <x v="2"/>
    <x v="1"/>
    <x v="0"/>
    <x v="32"/>
    <x v="28"/>
    <n v="1435321"/>
    <n v="209801"/>
    <m/>
    <x v="0"/>
  </r>
  <r>
    <x v="12"/>
    <x v="2"/>
    <x v="1"/>
    <x v="0"/>
    <x v="32"/>
    <x v="29"/>
    <n v="1380166"/>
    <n v="201850"/>
    <m/>
    <x v="0"/>
  </r>
  <r>
    <x v="12"/>
    <x v="2"/>
    <x v="1"/>
    <x v="0"/>
    <x v="32"/>
    <x v="30"/>
    <n v="1321546"/>
    <n v="193428"/>
    <m/>
    <x v="0"/>
  </r>
  <r>
    <x v="12"/>
    <x v="2"/>
    <x v="2"/>
    <x v="0"/>
    <x v="32"/>
    <x v="0"/>
    <n v="548458"/>
    <n v="140953"/>
    <m/>
    <x v="0"/>
  </r>
  <r>
    <x v="12"/>
    <x v="2"/>
    <x v="2"/>
    <x v="0"/>
    <x v="32"/>
    <x v="1"/>
    <n v="526619"/>
    <n v="128282"/>
    <m/>
    <x v="0"/>
  </r>
  <r>
    <x v="12"/>
    <x v="2"/>
    <x v="2"/>
    <x v="0"/>
    <x v="32"/>
    <x v="2"/>
    <n v="506826"/>
    <n v="116335"/>
    <m/>
    <x v="0"/>
  </r>
  <r>
    <x v="12"/>
    <x v="2"/>
    <x v="2"/>
    <x v="0"/>
    <x v="32"/>
    <x v="3"/>
    <n v="485518"/>
    <n v="105548"/>
    <m/>
    <x v="0"/>
  </r>
  <r>
    <x v="12"/>
    <x v="2"/>
    <x v="2"/>
    <x v="0"/>
    <x v="32"/>
    <x v="4"/>
    <n v="466013"/>
    <n v="96558"/>
    <m/>
    <x v="0"/>
  </r>
  <r>
    <x v="12"/>
    <x v="2"/>
    <x v="2"/>
    <x v="0"/>
    <x v="32"/>
    <x v="5"/>
    <n v="448250"/>
    <n v="88951"/>
    <m/>
    <x v="0"/>
  </r>
  <r>
    <x v="12"/>
    <x v="2"/>
    <x v="2"/>
    <x v="0"/>
    <x v="32"/>
    <x v="6"/>
    <n v="433423"/>
    <n v="82658"/>
    <m/>
    <x v="0"/>
  </r>
  <r>
    <x v="12"/>
    <x v="2"/>
    <x v="2"/>
    <x v="0"/>
    <x v="32"/>
    <x v="7"/>
    <n v="421641"/>
    <n v="77585"/>
    <m/>
    <x v="0"/>
  </r>
  <r>
    <x v="12"/>
    <x v="2"/>
    <x v="2"/>
    <x v="0"/>
    <x v="32"/>
    <x v="8"/>
    <n v="410734"/>
    <n v="73360"/>
    <m/>
    <x v="0"/>
  </r>
  <r>
    <x v="12"/>
    <x v="2"/>
    <x v="2"/>
    <x v="0"/>
    <x v="32"/>
    <x v="9"/>
    <n v="400132"/>
    <n v="69341"/>
    <m/>
    <x v="0"/>
  </r>
  <r>
    <x v="12"/>
    <x v="2"/>
    <x v="2"/>
    <x v="0"/>
    <x v="32"/>
    <x v="10"/>
    <n v="388031"/>
    <n v="65044"/>
    <m/>
    <x v="0"/>
  </r>
  <r>
    <x v="12"/>
    <x v="2"/>
    <x v="2"/>
    <x v="0"/>
    <x v="32"/>
    <x v="11"/>
    <n v="376223"/>
    <n v="60802"/>
    <m/>
    <x v="0"/>
  </r>
  <r>
    <x v="12"/>
    <x v="2"/>
    <x v="2"/>
    <x v="0"/>
    <x v="32"/>
    <x v="12"/>
    <n v="365078"/>
    <n v="57363"/>
    <m/>
    <x v="0"/>
  </r>
  <r>
    <x v="12"/>
    <x v="2"/>
    <x v="2"/>
    <x v="0"/>
    <x v="32"/>
    <x v="13"/>
    <n v="354501"/>
    <n v="54446"/>
    <m/>
    <x v="0"/>
  </r>
  <r>
    <x v="12"/>
    <x v="2"/>
    <x v="2"/>
    <x v="0"/>
    <x v="32"/>
    <x v="14"/>
    <n v="344471"/>
    <n v="52093"/>
    <m/>
    <x v="0"/>
  </r>
  <r>
    <x v="12"/>
    <x v="2"/>
    <x v="2"/>
    <x v="0"/>
    <x v="32"/>
    <x v="15"/>
    <n v="334967"/>
    <n v="50110"/>
    <m/>
    <x v="0"/>
  </r>
  <r>
    <x v="12"/>
    <x v="2"/>
    <x v="2"/>
    <x v="0"/>
    <x v="32"/>
    <x v="16"/>
    <n v="325954"/>
    <n v="48378"/>
    <m/>
    <x v="0"/>
  </r>
  <r>
    <x v="12"/>
    <x v="2"/>
    <x v="2"/>
    <x v="0"/>
    <x v="32"/>
    <x v="17"/>
    <n v="317114"/>
    <n v="46713"/>
    <m/>
    <x v="0"/>
  </r>
  <r>
    <x v="12"/>
    <x v="2"/>
    <x v="2"/>
    <x v="0"/>
    <x v="32"/>
    <x v="18"/>
    <n v="308472"/>
    <n v="45050"/>
    <m/>
    <x v="0"/>
  </r>
  <r>
    <x v="12"/>
    <x v="2"/>
    <x v="2"/>
    <x v="0"/>
    <x v="32"/>
    <x v="19"/>
    <n v="299870"/>
    <n v="43663"/>
    <m/>
    <x v="0"/>
  </r>
  <r>
    <x v="12"/>
    <x v="2"/>
    <x v="2"/>
    <x v="0"/>
    <x v="32"/>
    <x v="20"/>
    <n v="291496"/>
    <n v="42413"/>
    <m/>
    <x v="0"/>
  </r>
  <r>
    <x v="12"/>
    <x v="2"/>
    <x v="2"/>
    <x v="0"/>
    <x v="32"/>
    <x v="21"/>
    <n v="283321"/>
    <n v="41267"/>
    <m/>
    <x v="0"/>
  </r>
  <r>
    <x v="12"/>
    <x v="2"/>
    <x v="2"/>
    <x v="0"/>
    <x v="32"/>
    <x v="22"/>
    <n v="275177"/>
    <n v="40105"/>
    <m/>
    <x v="0"/>
  </r>
  <r>
    <x v="12"/>
    <x v="2"/>
    <x v="2"/>
    <x v="0"/>
    <x v="32"/>
    <x v="23"/>
    <n v="267028"/>
    <n v="38950"/>
    <m/>
    <x v="0"/>
  </r>
  <r>
    <x v="12"/>
    <x v="2"/>
    <x v="2"/>
    <x v="0"/>
    <x v="32"/>
    <x v="24"/>
    <n v="258810"/>
    <n v="37754"/>
    <m/>
    <x v="0"/>
  </r>
  <r>
    <x v="12"/>
    <x v="2"/>
    <x v="2"/>
    <x v="0"/>
    <x v="32"/>
    <x v="25"/>
    <n v="250574"/>
    <n v="36536"/>
    <m/>
    <x v="0"/>
  </r>
  <r>
    <x v="12"/>
    <x v="2"/>
    <x v="2"/>
    <x v="0"/>
    <x v="32"/>
    <x v="26"/>
    <n v="242160"/>
    <n v="35327"/>
    <m/>
    <x v="0"/>
  </r>
  <r>
    <x v="12"/>
    <x v="2"/>
    <x v="2"/>
    <x v="0"/>
    <x v="32"/>
    <x v="27"/>
    <n v="233521"/>
    <n v="34101"/>
    <m/>
    <x v="0"/>
  </r>
  <r>
    <x v="12"/>
    <x v="2"/>
    <x v="2"/>
    <x v="0"/>
    <x v="32"/>
    <x v="28"/>
    <n v="224505"/>
    <n v="32815"/>
    <m/>
    <x v="0"/>
  </r>
  <r>
    <x v="12"/>
    <x v="2"/>
    <x v="2"/>
    <x v="0"/>
    <x v="32"/>
    <x v="29"/>
    <n v="215146"/>
    <n v="31465"/>
    <m/>
    <x v="0"/>
  </r>
  <r>
    <x v="12"/>
    <x v="2"/>
    <x v="2"/>
    <x v="0"/>
    <x v="32"/>
    <x v="30"/>
    <n v="205322"/>
    <n v="30052"/>
    <m/>
    <x v="0"/>
  </r>
  <r>
    <x v="12"/>
    <x v="3"/>
    <x v="0"/>
    <x v="0"/>
    <x v="32"/>
    <x v="0"/>
    <n v="7711327"/>
    <n v="1981811"/>
    <m/>
    <x v="0"/>
  </r>
  <r>
    <x v="12"/>
    <x v="3"/>
    <x v="0"/>
    <x v="0"/>
    <x v="32"/>
    <x v="1"/>
    <n v="7463818"/>
    <n v="1823465"/>
    <m/>
    <x v="0"/>
  </r>
  <r>
    <x v="12"/>
    <x v="3"/>
    <x v="0"/>
    <x v="0"/>
    <x v="32"/>
    <x v="2"/>
    <n v="7227667"/>
    <n v="1680384"/>
    <m/>
    <x v="0"/>
  </r>
  <r>
    <x v="12"/>
    <x v="3"/>
    <x v="0"/>
    <x v="0"/>
    <x v="32"/>
    <x v="3"/>
    <n v="6993242"/>
    <n v="1555025"/>
    <m/>
    <x v="0"/>
  </r>
  <r>
    <x v="12"/>
    <x v="3"/>
    <x v="0"/>
    <x v="0"/>
    <x v="32"/>
    <x v="4"/>
    <n v="6779526"/>
    <n v="1440248"/>
    <m/>
    <x v="0"/>
  </r>
  <r>
    <x v="12"/>
    <x v="3"/>
    <x v="0"/>
    <x v="0"/>
    <x v="32"/>
    <x v="5"/>
    <n v="6575010"/>
    <n v="1319063"/>
    <m/>
    <x v="0"/>
  </r>
  <r>
    <x v="12"/>
    <x v="3"/>
    <x v="0"/>
    <x v="0"/>
    <x v="32"/>
    <x v="6"/>
    <n v="6382026"/>
    <n v="1220145"/>
    <m/>
    <x v="0"/>
  </r>
  <r>
    <x v="12"/>
    <x v="3"/>
    <x v="0"/>
    <x v="0"/>
    <x v="32"/>
    <x v="7"/>
    <n v="6200250"/>
    <n v="1140043"/>
    <m/>
    <x v="0"/>
  </r>
  <r>
    <x v="12"/>
    <x v="3"/>
    <x v="0"/>
    <x v="0"/>
    <x v="32"/>
    <x v="8"/>
    <n v="6027672"/>
    <n v="1072474"/>
    <m/>
    <x v="0"/>
  </r>
  <r>
    <x v="12"/>
    <x v="3"/>
    <x v="0"/>
    <x v="0"/>
    <x v="32"/>
    <x v="9"/>
    <n v="5865503"/>
    <n v="1010141"/>
    <m/>
    <x v="0"/>
  </r>
  <r>
    <x v="12"/>
    <x v="3"/>
    <x v="0"/>
    <x v="0"/>
    <x v="32"/>
    <x v="10"/>
    <n v="5713096"/>
    <n v="951930"/>
    <m/>
    <x v="0"/>
  </r>
  <r>
    <x v="12"/>
    <x v="3"/>
    <x v="0"/>
    <x v="0"/>
    <x v="32"/>
    <x v="11"/>
    <n v="5568202"/>
    <n v="897480"/>
    <m/>
    <x v="0"/>
  </r>
  <r>
    <x v="12"/>
    <x v="3"/>
    <x v="0"/>
    <x v="0"/>
    <x v="32"/>
    <x v="12"/>
    <n v="5430928"/>
    <n v="846415"/>
    <m/>
    <x v="0"/>
  </r>
  <r>
    <x v="12"/>
    <x v="3"/>
    <x v="0"/>
    <x v="0"/>
    <x v="32"/>
    <x v="13"/>
    <n v="5300229"/>
    <n v="801877"/>
    <m/>
    <x v="0"/>
  </r>
  <r>
    <x v="12"/>
    <x v="3"/>
    <x v="0"/>
    <x v="0"/>
    <x v="32"/>
    <x v="14"/>
    <n v="5175198"/>
    <n v="766553"/>
    <m/>
    <x v="0"/>
  </r>
  <r>
    <x v="12"/>
    <x v="3"/>
    <x v="0"/>
    <x v="0"/>
    <x v="32"/>
    <x v="15"/>
    <n v="5055290"/>
    <n v="738467"/>
    <m/>
    <x v="0"/>
  </r>
  <r>
    <x v="12"/>
    <x v="3"/>
    <x v="0"/>
    <x v="0"/>
    <x v="32"/>
    <x v="16"/>
    <n v="4939691"/>
    <n v="714872"/>
    <m/>
    <x v="0"/>
  </r>
  <r>
    <x v="12"/>
    <x v="3"/>
    <x v="0"/>
    <x v="0"/>
    <x v="32"/>
    <x v="17"/>
    <n v="4827065"/>
    <n v="693779"/>
    <m/>
    <x v="0"/>
  </r>
  <r>
    <x v="12"/>
    <x v="3"/>
    <x v="0"/>
    <x v="0"/>
    <x v="32"/>
    <x v="18"/>
    <n v="4717256"/>
    <n v="674722"/>
    <m/>
    <x v="0"/>
  </r>
  <r>
    <x v="12"/>
    <x v="3"/>
    <x v="0"/>
    <x v="0"/>
    <x v="32"/>
    <x v="19"/>
    <n v="4609313"/>
    <n v="656027"/>
    <m/>
    <x v="0"/>
  </r>
  <r>
    <x v="12"/>
    <x v="3"/>
    <x v="0"/>
    <x v="0"/>
    <x v="32"/>
    <x v="20"/>
    <n v="4501765"/>
    <n v="638597"/>
    <m/>
    <x v="0"/>
  </r>
  <r>
    <x v="12"/>
    <x v="3"/>
    <x v="0"/>
    <x v="0"/>
    <x v="32"/>
    <x v="21"/>
    <n v="4394584"/>
    <n v="623454"/>
    <m/>
    <x v="0"/>
  </r>
  <r>
    <x v="12"/>
    <x v="3"/>
    <x v="0"/>
    <x v="0"/>
    <x v="32"/>
    <x v="22"/>
    <n v="4286515"/>
    <n v="608914"/>
    <m/>
    <x v="0"/>
  </r>
  <r>
    <x v="12"/>
    <x v="3"/>
    <x v="0"/>
    <x v="0"/>
    <x v="32"/>
    <x v="23"/>
    <n v="4176452"/>
    <n v="594370"/>
    <m/>
    <x v="0"/>
  </r>
  <r>
    <x v="12"/>
    <x v="3"/>
    <x v="0"/>
    <x v="0"/>
    <x v="32"/>
    <x v="24"/>
    <n v="4062758"/>
    <n v="579181"/>
    <m/>
    <x v="0"/>
  </r>
  <r>
    <x v="12"/>
    <x v="3"/>
    <x v="0"/>
    <x v="0"/>
    <x v="32"/>
    <x v="25"/>
    <n v="3947022"/>
    <n v="563484"/>
    <m/>
    <x v="0"/>
  </r>
  <r>
    <x v="12"/>
    <x v="3"/>
    <x v="0"/>
    <x v="0"/>
    <x v="32"/>
    <x v="26"/>
    <n v="3827547"/>
    <n v="547214"/>
    <m/>
    <x v="0"/>
  </r>
  <r>
    <x v="12"/>
    <x v="3"/>
    <x v="0"/>
    <x v="0"/>
    <x v="32"/>
    <x v="27"/>
    <n v="3703238"/>
    <n v="530188"/>
    <m/>
    <x v="0"/>
  </r>
  <r>
    <x v="12"/>
    <x v="3"/>
    <x v="0"/>
    <x v="0"/>
    <x v="32"/>
    <x v="28"/>
    <n v="3572263"/>
    <n v="512247"/>
    <m/>
    <x v="0"/>
  </r>
  <r>
    <x v="12"/>
    <x v="3"/>
    <x v="0"/>
    <x v="0"/>
    <x v="32"/>
    <x v="29"/>
    <n v="3434566"/>
    <n v="493194"/>
    <m/>
    <x v="0"/>
  </r>
  <r>
    <x v="12"/>
    <x v="3"/>
    <x v="0"/>
    <x v="0"/>
    <x v="32"/>
    <x v="30"/>
    <n v="3288296"/>
    <n v="472799"/>
    <m/>
    <x v="0"/>
  </r>
  <r>
    <x v="12"/>
    <x v="3"/>
    <x v="1"/>
    <x v="0"/>
    <x v="32"/>
    <x v="0"/>
    <n v="974519"/>
    <n v="250451"/>
    <m/>
    <x v="0"/>
  </r>
  <r>
    <x v="12"/>
    <x v="3"/>
    <x v="1"/>
    <x v="0"/>
    <x v="32"/>
    <x v="1"/>
    <n v="950520"/>
    <n v="232219"/>
    <m/>
    <x v="0"/>
  </r>
  <r>
    <x v="12"/>
    <x v="3"/>
    <x v="1"/>
    <x v="0"/>
    <x v="32"/>
    <x v="2"/>
    <n v="931272"/>
    <n v="216514"/>
    <m/>
    <x v="0"/>
  </r>
  <r>
    <x v="12"/>
    <x v="3"/>
    <x v="1"/>
    <x v="0"/>
    <x v="32"/>
    <x v="3"/>
    <n v="907651"/>
    <n v="201826"/>
    <m/>
    <x v="0"/>
  </r>
  <r>
    <x v="12"/>
    <x v="3"/>
    <x v="1"/>
    <x v="0"/>
    <x v="32"/>
    <x v="4"/>
    <n v="882225"/>
    <n v="187420"/>
    <m/>
    <x v="0"/>
  </r>
  <r>
    <x v="12"/>
    <x v="3"/>
    <x v="1"/>
    <x v="0"/>
    <x v="32"/>
    <x v="5"/>
    <n v="860468"/>
    <n v="172625"/>
    <m/>
    <x v="0"/>
  </r>
  <r>
    <x v="12"/>
    <x v="3"/>
    <x v="1"/>
    <x v="0"/>
    <x v="32"/>
    <x v="6"/>
    <n v="839750"/>
    <n v="160547"/>
    <m/>
    <x v="0"/>
  </r>
  <r>
    <x v="12"/>
    <x v="3"/>
    <x v="1"/>
    <x v="0"/>
    <x v="32"/>
    <x v="7"/>
    <n v="820234"/>
    <n v="150816"/>
    <m/>
    <x v="0"/>
  </r>
  <r>
    <x v="12"/>
    <x v="3"/>
    <x v="1"/>
    <x v="0"/>
    <x v="32"/>
    <x v="8"/>
    <n v="801495"/>
    <n v="142606"/>
    <m/>
    <x v="0"/>
  </r>
  <r>
    <x v="12"/>
    <x v="3"/>
    <x v="1"/>
    <x v="0"/>
    <x v="32"/>
    <x v="9"/>
    <n v="783884"/>
    <n v="134998"/>
    <m/>
    <x v="0"/>
  </r>
  <r>
    <x v="12"/>
    <x v="3"/>
    <x v="1"/>
    <x v="0"/>
    <x v="32"/>
    <x v="10"/>
    <n v="767731"/>
    <n v="127921"/>
    <m/>
    <x v="0"/>
  </r>
  <r>
    <x v="12"/>
    <x v="3"/>
    <x v="1"/>
    <x v="0"/>
    <x v="32"/>
    <x v="11"/>
    <n v="753156"/>
    <n v="121393"/>
    <m/>
    <x v="0"/>
  </r>
  <r>
    <x v="12"/>
    <x v="3"/>
    <x v="1"/>
    <x v="0"/>
    <x v="32"/>
    <x v="12"/>
    <n v="739305"/>
    <n v="115221"/>
    <m/>
    <x v="0"/>
  </r>
  <r>
    <x v="12"/>
    <x v="3"/>
    <x v="1"/>
    <x v="0"/>
    <x v="32"/>
    <x v="13"/>
    <n v="725951"/>
    <n v="109829"/>
    <m/>
    <x v="0"/>
  </r>
  <r>
    <x v="12"/>
    <x v="3"/>
    <x v="1"/>
    <x v="0"/>
    <x v="32"/>
    <x v="14"/>
    <n v="712900"/>
    <n v="105595"/>
    <m/>
    <x v="0"/>
  </r>
  <r>
    <x v="12"/>
    <x v="3"/>
    <x v="1"/>
    <x v="0"/>
    <x v="32"/>
    <x v="15"/>
    <n v="700174"/>
    <n v="102280"/>
    <m/>
    <x v="0"/>
  </r>
  <r>
    <x v="12"/>
    <x v="3"/>
    <x v="1"/>
    <x v="0"/>
    <x v="32"/>
    <x v="16"/>
    <n v="687738"/>
    <n v="99529"/>
    <m/>
    <x v="0"/>
  </r>
  <r>
    <x v="12"/>
    <x v="3"/>
    <x v="1"/>
    <x v="0"/>
    <x v="32"/>
    <x v="17"/>
    <n v="674764"/>
    <n v="96981"/>
    <m/>
    <x v="0"/>
  </r>
  <r>
    <x v="12"/>
    <x v="3"/>
    <x v="1"/>
    <x v="0"/>
    <x v="32"/>
    <x v="18"/>
    <n v="661675"/>
    <n v="94641"/>
    <m/>
    <x v="0"/>
  </r>
  <r>
    <x v="12"/>
    <x v="3"/>
    <x v="1"/>
    <x v="0"/>
    <x v="32"/>
    <x v="19"/>
    <n v="648476"/>
    <n v="92295"/>
    <m/>
    <x v="0"/>
  </r>
  <r>
    <x v="12"/>
    <x v="3"/>
    <x v="1"/>
    <x v="0"/>
    <x v="32"/>
    <x v="20"/>
    <n v="635018"/>
    <n v="90080"/>
    <m/>
    <x v="0"/>
  </r>
  <r>
    <x v="12"/>
    <x v="3"/>
    <x v="1"/>
    <x v="0"/>
    <x v="32"/>
    <x v="21"/>
    <n v="621279"/>
    <n v="88140"/>
    <m/>
    <x v="0"/>
  </r>
  <r>
    <x v="12"/>
    <x v="3"/>
    <x v="1"/>
    <x v="0"/>
    <x v="32"/>
    <x v="22"/>
    <n v="607131"/>
    <n v="86245"/>
    <m/>
    <x v="0"/>
  </r>
  <r>
    <x v="12"/>
    <x v="3"/>
    <x v="1"/>
    <x v="0"/>
    <x v="32"/>
    <x v="23"/>
    <n v="592628"/>
    <n v="84339"/>
    <m/>
    <x v="0"/>
  </r>
  <r>
    <x v="12"/>
    <x v="3"/>
    <x v="1"/>
    <x v="0"/>
    <x v="32"/>
    <x v="24"/>
    <n v="577658"/>
    <n v="82350"/>
    <m/>
    <x v="0"/>
  </r>
  <r>
    <x v="12"/>
    <x v="3"/>
    <x v="1"/>
    <x v="0"/>
    <x v="32"/>
    <x v="25"/>
    <n v="562343"/>
    <n v="80281"/>
    <m/>
    <x v="0"/>
  </r>
  <r>
    <x v="12"/>
    <x v="3"/>
    <x v="1"/>
    <x v="0"/>
    <x v="32"/>
    <x v="26"/>
    <n v="546414"/>
    <n v="78119"/>
    <m/>
    <x v="0"/>
  </r>
  <r>
    <x v="12"/>
    <x v="3"/>
    <x v="1"/>
    <x v="0"/>
    <x v="32"/>
    <x v="27"/>
    <n v="529705"/>
    <n v="75837"/>
    <m/>
    <x v="0"/>
  </r>
  <r>
    <x v="12"/>
    <x v="3"/>
    <x v="1"/>
    <x v="0"/>
    <x v="32"/>
    <x v="28"/>
    <n v="511963"/>
    <n v="73413"/>
    <m/>
    <x v="0"/>
  </r>
  <r>
    <x v="12"/>
    <x v="3"/>
    <x v="1"/>
    <x v="0"/>
    <x v="32"/>
    <x v="29"/>
    <n v="493176"/>
    <n v="70818"/>
    <m/>
    <x v="0"/>
  </r>
  <r>
    <x v="12"/>
    <x v="3"/>
    <x v="1"/>
    <x v="0"/>
    <x v="32"/>
    <x v="30"/>
    <n v="473073"/>
    <n v="68019"/>
    <m/>
    <x v="0"/>
  </r>
  <r>
    <x v="12"/>
    <x v="3"/>
    <x v="2"/>
    <x v="0"/>
    <x v="32"/>
    <x v="0"/>
    <n v="466465"/>
    <n v="119881"/>
    <m/>
    <x v="0"/>
  </r>
  <r>
    <x v="12"/>
    <x v="3"/>
    <x v="2"/>
    <x v="0"/>
    <x v="32"/>
    <x v="1"/>
    <n v="448405"/>
    <n v="109548"/>
    <m/>
    <x v="0"/>
  </r>
  <r>
    <x v="12"/>
    <x v="3"/>
    <x v="2"/>
    <x v="0"/>
    <x v="32"/>
    <x v="2"/>
    <n v="432676"/>
    <n v="100594"/>
    <m/>
    <x v="0"/>
  </r>
  <r>
    <x v="12"/>
    <x v="3"/>
    <x v="2"/>
    <x v="0"/>
    <x v="32"/>
    <x v="3"/>
    <n v="414440"/>
    <n v="92155"/>
    <m/>
    <x v="0"/>
  </r>
  <r>
    <x v="12"/>
    <x v="3"/>
    <x v="2"/>
    <x v="0"/>
    <x v="32"/>
    <x v="4"/>
    <n v="397947"/>
    <n v="84540"/>
    <m/>
    <x v="0"/>
  </r>
  <r>
    <x v="12"/>
    <x v="3"/>
    <x v="2"/>
    <x v="0"/>
    <x v="32"/>
    <x v="5"/>
    <n v="383300"/>
    <n v="76896"/>
    <m/>
    <x v="0"/>
  </r>
  <r>
    <x v="12"/>
    <x v="3"/>
    <x v="2"/>
    <x v="0"/>
    <x v="32"/>
    <x v="6"/>
    <n v="371247"/>
    <n v="70976"/>
    <m/>
    <x v="0"/>
  </r>
  <r>
    <x v="12"/>
    <x v="3"/>
    <x v="2"/>
    <x v="0"/>
    <x v="32"/>
    <x v="7"/>
    <n v="361893"/>
    <n v="66541"/>
    <m/>
    <x v="0"/>
  </r>
  <r>
    <x v="12"/>
    <x v="3"/>
    <x v="2"/>
    <x v="0"/>
    <x v="32"/>
    <x v="8"/>
    <n v="353245"/>
    <n v="62851"/>
    <m/>
    <x v="0"/>
  </r>
  <r>
    <x v="12"/>
    <x v="3"/>
    <x v="2"/>
    <x v="0"/>
    <x v="32"/>
    <x v="9"/>
    <n v="344782"/>
    <n v="59377"/>
    <m/>
    <x v="0"/>
  </r>
  <r>
    <x v="12"/>
    <x v="3"/>
    <x v="2"/>
    <x v="0"/>
    <x v="32"/>
    <x v="10"/>
    <n v="334841"/>
    <n v="55792"/>
    <m/>
    <x v="0"/>
  </r>
  <r>
    <x v="12"/>
    <x v="3"/>
    <x v="2"/>
    <x v="0"/>
    <x v="32"/>
    <x v="11"/>
    <n v="325093"/>
    <n v="52398"/>
    <m/>
    <x v="0"/>
  </r>
  <r>
    <x v="12"/>
    <x v="3"/>
    <x v="2"/>
    <x v="0"/>
    <x v="32"/>
    <x v="12"/>
    <n v="315884"/>
    <n v="49230"/>
    <m/>
    <x v="0"/>
  </r>
  <r>
    <x v="12"/>
    <x v="3"/>
    <x v="2"/>
    <x v="0"/>
    <x v="32"/>
    <x v="13"/>
    <n v="307132"/>
    <n v="46466"/>
    <m/>
    <x v="0"/>
  </r>
  <r>
    <x v="12"/>
    <x v="3"/>
    <x v="2"/>
    <x v="0"/>
    <x v="32"/>
    <x v="14"/>
    <n v="298824"/>
    <n v="44261"/>
    <m/>
    <x v="0"/>
  </r>
  <r>
    <x v="12"/>
    <x v="3"/>
    <x v="2"/>
    <x v="0"/>
    <x v="32"/>
    <x v="15"/>
    <n v="290946"/>
    <n v="42500"/>
    <m/>
    <x v="0"/>
  </r>
  <r>
    <x v="12"/>
    <x v="3"/>
    <x v="2"/>
    <x v="0"/>
    <x v="32"/>
    <x v="16"/>
    <n v="283473"/>
    <n v="41024"/>
    <m/>
    <x v="0"/>
  </r>
  <r>
    <x v="12"/>
    <x v="3"/>
    <x v="2"/>
    <x v="0"/>
    <x v="32"/>
    <x v="17"/>
    <n v="276115"/>
    <n v="39685"/>
    <m/>
    <x v="0"/>
  </r>
  <r>
    <x v="12"/>
    <x v="3"/>
    <x v="2"/>
    <x v="0"/>
    <x v="32"/>
    <x v="18"/>
    <n v="268901"/>
    <n v="38461"/>
    <m/>
    <x v="0"/>
  </r>
  <r>
    <x v="12"/>
    <x v="3"/>
    <x v="2"/>
    <x v="0"/>
    <x v="32"/>
    <x v="19"/>
    <n v="261686"/>
    <n v="37244"/>
    <m/>
    <x v="0"/>
  </r>
  <r>
    <x v="12"/>
    <x v="3"/>
    <x v="2"/>
    <x v="0"/>
    <x v="32"/>
    <x v="20"/>
    <n v="254652"/>
    <n v="36123"/>
    <m/>
    <x v="0"/>
  </r>
  <r>
    <x v="12"/>
    <x v="3"/>
    <x v="2"/>
    <x v="0"/>
    <x v="32"/>
    <x v="21"/>
    <n v="247774"/>
    <n v="35151"/>
    <m/>
    <x v="0"/>
  </r>
  <r>
    <x v="12"/>
    <x v="3"/>
    <x v="2"/>
    <x v="0"/>
    <x v="32"/>
    <x v="22"/>
    <n v="240902"/>
    <n v="34220"/>
    <m/>
    <x v="0"/>
  </r>
  <r>
    <x v="12"/>
    <x v="3"/>
    <x v="2"/>
    <x v="0"/>
    <x v="32"/>
    <x v="23"/>
    <n v="234007"/>
    <n v="33302"/>
    <m/>
    <x v="0"/>
  </r>
  <r>
    <x v="12"/>
    <x v="3"/>
    <x v="2"/>
    <x v="0"/>
    <x v="32"/>
    <x v="24"/>
    <n v="227035"/>
    <n v="32365"/>
    <m/>
    <x v="0"/>
  </r>
  <r>
    <x v="12"/>
    <x v="3"/>
    <x v="2"/>
    <x v="0"/>
    <x v="32"/>
    <x v="25"/>
    <n v="220031"/>
    <n v="31412"/>
    <m/>
    <x v="0"/>
  </r>
  <r>
    <x v="12"/>
    <x v="3"/>
    <x v="2"/>
    <x v="0"/>
    <x v="32"/>
    <x v="26"/>
    <n v="212852"/>
    <n v="30430"/>
    <m/>
    <x v="0"/>
  </r>
  <r>
    <x v="12"/>
    <x v="3"/>
    <x v="2"/>
    <x v="0"/>
    <x v="32"/>
    <x v="27"/>
    <n v="205459"/>
    <n v="29415"/>
    <m/>
    <x v="0"/>
  </r>
  <r>
    <x v="12"/>
    <x v="3"/>
    <x v="2"/>
    <x v="0"/>
    <x v="32"/>
    <x v="28"/>
    <n v="197714"/>
    <n v="28351"/>
    <m/>
    <x v="0"/>
  </r>
  <r>
    <x v="12"/>
    <x v="3"/>
    <x v="2"/>
    <x v="0"/>
    <x v="32"/>
    <x v="29"/>
    <n v="189650"/>
    <n v="27233"/>
    <m/>
    <x v="0"/>
  </r>
  <r>
    <x v="12"/>
    <x v="3"/>
    <x v="2"/>
    <x v="0"/>
    <x v="32"/>
    <x v="30"/>
    <n v="181154"/>
    <n v="26046"/>
    <m/>
    <x v="0"/>
  </r>
  <r>
    <x v="12"/>
    <x v="4"/>
    <x v="0"/>
    <x v="0"/>
    <x v="32"/>
    <x v="0"/>
    <n v="25058606"/>
    <n v="6440061"/>
    <m/>
    <x v="0"/>
  </r>
  <r>
    <x v="12"/>
    <x v="4"/>
    <x v="0"/>
    <x v="0"/>
    <x v="32"/>
    <x v="1"/>
    <n v="24575514"/>
    <n v="5998791"/>
    <m/>
    <x v="0"/>
  </r>
  <r>
    <x v="12"/>
    <x v="4"/>
    <x v="0"/>
    <x v="0"/>
    <x v="32"/>
    <x v="2"/>
    <n v="24052312"/>
    <n v="5526744"/>
    <m/>
    <x v="0"/>
  </r>
  <r>
    <x v="12"/>
    <x v="4"/>
    <x v="0"/>
    <x v="0"/>
    <x v="32"/>
    <x v="3"/>
    <n v="23527090"/>
    <n v="5100518"/>
    <m/>
    <x v="0"/>
  </r>
  <r>
    <x v="12"/>
    <x v="4"/>
    <x v="0"/>
    <x v="0"/>
    <x v="32"/>
    <x v="4"/>
    <n v="23069820"/>
    <n v="4764718"/>
    <m/>
    <x v="0"/>
  </r>
  <r>
    <x v="12"/>
    <x v="4"/>
    <x v="0"/>
    <x v="0"/>
    <x v="32"/>
    <x v="5"/>
    <n v="22591566"/>
    <n v="4413313"/>
    <m/>
    <x v="0"/>
  </r>
  <r>
    <x v="12"/>
    <x v="4"/>
    <x v="0"/>
    <x v="0"/>
    <x v="32"/>
    <x v="6"/>
    <n v="22139276"/>
    <n v="4124245"/>
    <m/>
    <x v="0"/>
  </r>
  <r>
    <x v="12"/>
    <x v="4"/>
    <x v="0"/>
    <x v="0"/>
    <x v="32"/>
    <x v="7"/>
    <n v="21710416"/>
    <n v="3884029"/>
    <m/>
    <x v="0"/>
  </r>
  <r>
    <x v="12"/>
    <x v="4"/>
    <x v="0"/>
    <x v="0"/>
    <x v="32"/>
    <x v="8"/>
    <n v="21296162"/>
    <n v="3683923"/>
    <m/>
    <x v="0"/>
  </r>
  <r>
    <x v="12"/>
    <x v="4"/>
    <x v="0"/>
    <x v="0"/>
    <x v="32"/>
    <x v="9"/>
    <n v="20906362"/>
    <n v="3502593"/>
    <m/>
    <x v="0"/>
  </r>
  <r>
    <x v="12"/>
    <x v="4"/>
    <x v="0"/>
    <x v="0"/>
    <x v="32"/>
    <x v="10"/>
    <n v="20539528"/>
    <n v="3334501"/>
    <m/>
    <x v="0"/>
  </r>
  <r>
    <x v="12"/>
    <x v="4"/>
    <x v="0"/>
    <x v="0"/>
    <x v="32"/>
    <x v="11"/>
    <n v="20184864"/>
    <n v="3173498"/>
    <m/>
    <x v="0"/>
  </r>
  <r>
    <x v="12"/>
    <x v="4"/>
    <x v="0"/>
    <x v="0"/>
    <x v="32"/>
    <x v="12"/>
    <n v="19847030"/>
    <n v="3033144"/>
    <m/>
    <x v="0"/>
  </r>
  <r>
    <x v="12"/>
    <x v="4"/>
    <x v="0"/>
    <x v="0"/>
    <x v="32"/>
    <x v="13"/>
    <n v="19521284"/>
    <n v="2915945"/>
    <m/>
    <x v="0"/>
  </r>
  <r>
    <x v="12"/>
    <x v="4"/>
    <x v="0"/>
    <x v="0"/>
    <x v="32"/>
    <x v="14"/>
    <n v="19204004"/>
    <n v="2823884"/>
    <m/>
    <x v="0"/>
  </r>
  <r>
    <x v="12"/>
    <x v="4"/>
    <x v="0"/>
    <x v="0"/>
    <x v="32"/>
    <x v="15"/>
    <n v="18894522"/>
    <n v="2747805"/>
    <m/>
    <x v="0"/>
  </r>
  <r>
    <x v="12"/>
    <x v="4"/>
    <x v="0"/>
    <x v="0"/>
    <x v="32"/>
    <x v="16"/>
    <n v="18589980"/>
    <n v="2681119"/>
    <m/>
    <x v="0"/>
  </r>
  <r>
    <x v="12"/>
    <x v="4"/>
    <x v="0"/>
    <x v="0"/>
    <x v="32"/>
    <x v="17"/>
    <n v="18287038"/>
    <n v="2619605"/>
    <m/>
    <x v="0"/>
  </r>
  <r>
    <x v="12"/>
    <x v="4"/>
    <x v="0"/>
    <x v="0"/>
    <x v="32"/>
    <x v="18"/>
    <n v="17984426"/>
    <n v="2559968"/>
    <m/>
    <x v="0"/>
  </r>
  <r>
    <x v="12"/>
    <x v="4"/>
    <x v="0"/>
    <x v="0"/>
    <x v="32"/>
    <x v="19"/>
    <n v="17678176"/>
    <n v="2503832"/>
    <m/>
    <x v="0"/>
  </r>
  <r>
    <x v="12"/>
    <x v="4"/>
    <x v="0"/>
    <x v="0"/>
    <x v="32"/>
    <x v="20"/>
    <n v="17363844"/>
    <n v="2451547"/>
    <m/>
    <x v="0"/>
  </r>
  <r>
    <x v="12"/>
    <x v="4"/>
    <x v="0"/>
    <x v="0"/>
    <x v="32"/>
    <x v="21"/>
    <n v="17041210"/>
    <n v="2406456"/>
    <m/>
    <x v="0"/>
  </r>
  <r>
    <x v="12"/>
    <x v="4"/>
    <x v="0"/>
    <x v="0"/>
    <x v="32"/>
    <x v="22"/>
    <n v="16707583"/>
    <n v="2360498"/>
    <m/>
    <x v="0"/>
  </r>
  <r>
    <x v="12"/>
    <x v="4"/>
    <x v="0"/>
    <x v="0"/>
    <x v="32"/>
    <x v="23"/>
    <n v="16357728"/>
    <n v="2312531"/>
    <m/>
    <x v="0"/>
  </r>
  <r>
    <x v="12"/>
    <x v="4"/>
    <x v="0"/>
    <x v="0"/>
    <x v="32"/>
    <x v="24"/>
    <n v="15985846"/>
    <n v="2262141"/>
    <m/>
    <x v="0"/>
  </r>
  <r>
    <x v="12"/>
    <x v="4"/>
    <x v="0"/>
    <x v="0"/>
    <x v="32"/>
    <x v="25"/>
    <n v="15601107"/>
    <n v="2211041"/>
    <m/>
    <x v="0"/>
  </r>
  <r>
    <x v="12"/>
    <x v="4"/>
    <x v="0"/>
    <x v="0"/>
    <x v="32"/>
    <x v="26"/>
    <n v="15197223"/>
    <n v="2157085"/>
    <m/>
    <x v="0"/>
  </r>
  <r>
    <x v="12"/>
    <x v="4"/>
    <x v="0"/>
    <x v="0"/>
    <x v="32"/>
    <x v="27"/>
    <n v="14769025"/>
    <n v="2098617"/>
    <m/>
    <x v="0"/>
  </r>
  <r>
    <x v="12"/>
    <x v="4"/>
    <x v="0"/>
    <x v="0"/>
    <x v="32"/>
    <x v="28"/>
    <n v="14309134"/>
    <n v="2035272"/>
    <m/>
    <x v="0"/>
  </r>
  <r>
    <x v="12"/>
    <x v="4"/>
    <x v="0"/>
    <x v="0"/>
    <x v="32"/>
    <x v="29"/>
    <n v="13817132"/>
    <n v="1966484"/>
    <m/>
    <x v="0"/>
  </r>
  <r>
    <x v="12"/>
    <x v="4"/>
    <x v="0"/>
    <x v="0"/>
    <x v="32"/>
    <x v="30"/>
    <n v="13285497"/>
    <n v="1891739"/>
    <m/>
    <x v="0"/>
  </r>
  <r>
    <x v="12"/>
    <x v="4"/>
    <x v="1"/>
    <x v="0"/>
    <x v="32"/>
    <x v="0"/>
    <n v="4987840"/>
    <n v="1281874"/>
    <m/>
    <x v="0"/>
  </r>
  <r>
    <x v="12"/>
    <x v="4"/>
    <x v="1"/>
    <x v="0"/>
    <x v="32"/>
    <x v="1"/>
    <n v="4901284"/>
    <n v="1196385"/>
    <m/>
    <x v="0"/>
  </r>
  <r>
    <x v="12"/>
    <x v="4"/>
    <x v="1"/>
    <x v="0"/>
    <x v="32"/>
    <x v="2"/>
    <n v="4813206"/>
    <n v="1105979"/>
    <m/>
    <x v="0"/>
  </r>
  <r>
    <x v="12"/>
    <x v="4"/>
    <x v="1"/>
    <x v="0"/>
    <x v="32"/>
    <x v="3"/>
    <n v="4722734"/>
    <n v="1023857"/>
    <m/>
    <x v="0"/>
  </r>
  <r>
    <x v="12"/>
    <x v="4"/>
    <x v="1"/>
    <x v="0"/>
    <x v="32"/>
    <x v="4"/>
    <n v="4619406"/>
    <n v="954067"/>
    <m/>
    <x v="0"/>
  </r>
  <r>
    <x v="12"/>
    <x v="4"/>
    <x v="1"/>
    <x v="0"/>
    <x v="32"/>
    <x v="5"/>
    <n v="4527357"/>
    <n v="884429"/>
    <m/>
    <x v="0"/>
  </r>
  <r>
    <x v="12"/>
    <x v="4"/>
    <x v="1"/>
    <x v="0"/>
    <x v="32"/>
    <x v="6"/>
    <n v="4439133"/>
    <n v="826950"/>
    <m/>
    <x v="0"/>
  </r>
  <r>
    <x v="12"/>
    <x v="4"/>
    <x v="1"/>
    <x v="0"/>
    <x v="32"/>
    <x v="7"/>
    <n v="4355864"/>
    <n v="779271"/>
    <m/>
    <x v="0"/>
  </r>
  <r>
    <x v="12"/>
    <x v="4"/>
    <x v="1"/>
    <x v="0"/>
    <x v="32"/>
    <x v="8"/>
    <n v="4274888"/>
    <n v="739492"/>
    <m/>
    <x v="0"/>
  </r>
  <r>
    <x v="12"/>
    <x v="4"/>
    <x v="1"/>
    <x v="0"/>
    <x v="32"/>
    <x v="9"/>
    <n v="4198749"/>
    <n v="703446"/>
    <m/>
    <x v="0"/>
  </r>
  <r>
    <x v="12"/>
    <x v="4"/>
    <x v="1"/>
    <x v="0"/>
    <x v="32"/>
    <x v="10"/>
    <n v="4130045"/>
    <n v="670494"/>
    <m/>
    <x v="0"/>
  </r>
  <r>
    <x v="12"/>
    <x v="4"/>
    <x v="1"/>
    <x v="0"/>
    <x v="32"/>
    <x v="11"/>
    <n v="4070081"/>
    <n v="639905"/>
    <m/>
    <x v="0"/>
  </r>
  <r>
    <x v="12"/>
    <x v="4"/>
    <x v="1"/>
    <x v="0"/>
    <x v="32"/>
    <x v="12"/>
    <n v="4012854"/>
    <n v="613268"/>
    <m/>
    <x v="0"/>
  </r>
  <r>
    <x v="12"/>
    <x v="4"/>
    <x v="1"/>
    <x v="0"/>
    <x v="32"/>
    <x v="13"/>
    <n v="3956928"/>
    <n v="591056"/>
    <m/>
    <x v="0"/>
  </r>
  <r>
    <x v="12"/>
    <x v="4"/>
    <x v="1"/>
    <x v="0"/>
    <x v="32"/>
    <x v="14"/>
    <n v="3901116"/>
    <n v="573645"/>
    <m/>
    <x v="0"/>
  </r>
  <r>
    <x v="12"/>
    <x v="4"/>
    <x v="1"/>
    <x v="0"/>
    <x v="32"/>
    <x v="15"/>
    <n v="3845772"/>
    <n v="559285"/>
    <m/>
    <x v="0"/>
  </r>
  <r>
    <x v="12"/>
    <x v="4"/>
    <x v="1"/>
    <x v="0"/>
    <x v="32"/>
    <x v="16"/>
    <n v="3790858"/>
    <n v="546732"/>
    <m/>
    <x v="0"/>
  </r>
  <r>
    <x v="12"/>
    <x v="4"/>
    <x v="1"/>
    <x v="0"/>
    <x v="32"/>
    <x v="17"/>
    <n v="3730788"/>
    <n v="534432"/>
    <m/>
    <x v="0"/>
  </r>
  <r>
    <x v="12"/>
    <x v="4"/>
    <x v="1"/>
    <x v="0"/>
    <x v="32"/>
    <x v="18"/>
    <n v="3668625"/>
    <n v="522205"/>
    <m/>
    <x v="0"/>
  </r>
  <r>
    <x v="12"/>
    <x v="4"/>
    <x v="1"/>
    <x v="0"/>
    <x v="32"/>
    <x v="19"/>
    <n v="3604613"/>
    <n v="510536"/>
    <m/>
    <x v="0"/>
  </r>
  <r>
    <x v="12"/>
    <x v="4"/>
    <x v="1"/>
    <x v="0"/>
    <x v="32"/>
    <x v="20"/>
    <n v="3538099"/>
    <n v="499533"/>
    <m/>
    <x v="0"/>
  </r>
  <r>
    <x v="12"/>
    <x v="4"/>
    <x v="1"/>
    <x v="0"/>
    <x v="32"/>
    <x v="21"/>
    <n v="3468926"/>
    <n v="489860"/>
    <m/>
    <x v="0"/>
  </r>
  <r>
    <x v="12"/>
    <x v="4"/>
    <x v="1"/>
    <x v="0"/>
    <x v="32"/>
    <x v="22"/>
    <n v="3396568"/>
    <n v="479877"/>
    <m/>
    <x v="0"/>
  </r>
  <r>
    <x v="12"/>
    <x v="4"/>
    <x v="1"/>
    <x v="0"/>
    <x v="32"/>
    <x v="23"/>
    <n v="3321636"/>
    <n v="469587"/>
    <m/>
    <x v="0"/>
  </r>
  <r>
    <x v="12"/>
    <x v="4"/>
    <x v="1"/>
    <x v="0"/>
    <x v="32"/>
    <x v="24"/>
    <n v="3243730"/>
    <n v="459017"/>
    <m/>
    <x v="0"/>
  </r>
  <r>
    <x v="12"/>
    <x v="4"/>
    <x v="1"/>
    <x v="0"/>
    <x v="32"/>
    <x v="25"/>
    <n v="3163533"/>
    <n v="448346"/>
    <m/>
    <x v="0"/>
  </r>
  <r>
    <x v="12"/>
    <x v="4"/>
    <x v="1"/>
    <x v="0"/>
    <x v="32"/>
    <x v="26"/>
    <n v="3079503"/>
    <n v="437102"/>
    <m/>
    <x v="0"/>
  </r>
  <r>
    <x v="12"/>
    <x v="4"/>
    <x v="1"/>
    <x v="0"/>
    <x v="32"/>
    <x v="27"/>
    <n v="2990642"/>
    <n v="424957"/>
    <m/>
    <x v="0"/>
  </r>
  <r>
    <x v="12"/>
    <x v="4"/>
    <x v="1"/>
    <x v="0"/>
    <x v="32"/>
    <x v="28"/>
    <n v="2895536"/>
    <n v="411849"/>
    <m/>
    <x v="0"/>
  </r>
  <r>
    <x v="12"/>
    <x v="4"/>
    <x v="1"/>
    <x v="0"/>
    <x v="32"/>
    <x v="29"/>
    <n v="2794104"/>
    <n v="397662"/>
    <m/>
    <x v="0"/>
  </r>
  <r>
    <x v="12"/>
    <x v="4"/>
    <x v="1"/>
    <x v="0"/>
    <x v="32"/>
    <x v="30"/>
    <n v="2684795"/>
    <n v="382291"/>
    <m/>
    <x v="0"/>
  </r>
  <r>
    <x v="12"/>
    <x v="4"/>
    <x v="2"/>
    <x v="0"/>
    <x v="32"/>
    <x v="0"/>
    <n v="2319990"/>
    <n v="596237"/>
    <m/>
    <x v="0"/>
  </r>
  <r>
    <x v="12"/>
    <x v="4"/>
    <x v="2"/>
    <x v="0"/>
    <x v="32"/>
    <x v="1"/>
    <n v="2230147"/>
    <n v="544370"/>
    <m/>
    <x v="0"/>
  </r>
  <r>
    <x v="12"/>
    <x v="4"/>
    <x v="2"/>
    <x v="0"/>
    <x v="32"/>
    <x v="2"/>
    <n v="2143992"/>
    <n v="492646"/>
    <m/>
    <x v="0"/>
  </r>
  <r>
    <x v="12"/>
    <x v="4"/>
    <x v="2"/>
    <x v="0"/>
    <x v="32"/>
    <x v="3"/>
    <n v="2057413"/>
    <n v="446033"/>
    <m/>
    <x v="0"/>
  </r>
  <r>
    <x v="12"/>
    <x v="4"/>
    <x v="2"/>
    <x v="0"/>
    <x v="32"/>
    <x v="4"/>
    <n v="1984535"/>
    <n v="409875"/>
    <m/>
    <x v="0"/>
  </r>
  <r>
    <x v="12"/>
    <x v="4"/>
    <x v="2"/>
    <x v="0"/>
    <x v="32"/>
    <x v="5"/>
    <n v="1914714"/>
    <n v="374043"/>
    <m/>
    <x v="0"/>
  </r>
  <r>
    <x v="12"/>
    <x v="4"/>
    <x v="2"/>
    <x v="0"/>
    <x v="32"/>
    <x v="6"/>
    <n v="1858360"/>
    <n v="346187"/>
    <m/>
    <x v="0"/>
  </r>
  <r>
    <x v="12"/>
    <x v="4"/>
    <x v="2"/>
    <x v="0"/>
    <x v="32"/>
    <x v="7"/>
    <n v="1816081"/>
    <n v="324899"/>
    <m/>
    <x v="0"/>
  </r>
  <r>
    <x v="12"/>
    <x v="4"/>
    <x v="2"/>
    <x v="0"/>
    <x v="32"/>
    <x v="8"/>
    <n v="1777068"/>
    <n v="307406"/>
    <m/>
    <x v="0"/>
  </r>
  <r>
    <x v="12"/>
    <x v="4"/>
    <x v="2"/>
    <x v="0"/>
    <x v="32"/>
    <x v="9"/>
    <n v="1738498"/>
    <n v="291263"/>
    <m/>
    <x v="0"/>
  </r>
  <r>
    <x v="12"/>
    <x v="4"/>
    <x v="2"/>
    <x v="0"/>
    <x v="32"/>
    <x v="10"/>
    <n v="1691354"/>
    <n v="274583"/>
    <m/>
    <x v="0"/>
  </r>
  <r>
    <x v="12"/>
    <x v="4"/>
    <x v="2"/>
    <x v="0"/>
    <x v="32"/>
    <x v="11"/>
    <n v="1644797"/>
    <n v="258597"/>
    <m/>
    <x v="0"/>
  </r>
  <r>
    <x v="12"/>
    <x v="4"/>
    <x v="2"/>
    <x v="0"/>
    <x v="32"/>
    <x v="12"/>
    <n v="1600762"/>
    <n v="244638"/>
    <m/>
    <x v="0"/>
  </r>
  <r>
    <x v="12"/>
    <x v="4"/>
    <x v="2"/>
    <x v="0"/>
    <x v="32"/>
    <x v="13"/>
    <n v="1558835"/>
    <n v="232847"/>
    <m/>
    <x v="0"/>
  </r>
  <r>
    <x v="12"/>
    <x v="4"/>
    <x v="2"/>
    <x v="0"/>
    <x v="32"/>
    <x v="14"/>
    <n v="1518980"/>
    <n v="223360"/>
    <m/>
    <x v="0"/>
  </r>
  <r>
    <x v="12"/>
    <x v="4"/>
    <x v="2"/>
    <x v="0"/>
    <x v="32"/>
    <x v="15"/>
    <n v="1481149"/>
    <n v="215401"/>
    <m/>
    <x v="0"/>
  </r>
  <r>
    <x v="12"/>
    <x v="4"/>
    <x v="2"/>
    <x v="0"/>
    <x v="32"/>
    <x v="16"/>
    <n v="1445236"/>
    <n v="208437"/>
    <m/>
    <x v="0"/>
  </r>
  <r>
    <x v="12"/>
    <x v="4"/>
    <x v="2"/>
    <x v="0"/>
    <x v="32"/>
    <x v="17"/>
    <n v="1409712"/>
    <n v="201940"/>
    <m/>
    <x v="0"/>
  </r>
  <r>
    <x v="12"/>
    <x v="4"/>
    <x v="2"/>
    <x v="0"/>
    <x v="32"/>
    <x v="18"/>
    <n v="1374735"/>
    <n v="195684"/>
    <m/>
    <x v="0"/>
  </r>
  <r>
    <x v="12"/>
    <x v="4"/>
    <x v="2"/>
    <x v="0"/>
    <x v="32"/>
    <x v="19"/>
    <n v="1339546"/>
    <n v="189725"/>
    <m/>
    <x v="0"/>
  </r>
  <r>
    <x v="12"/>
    <x v="4"/>
    <x v="2"/>
    <x v="0"/>
    <x v="32"/>
    <x v="20"/>
    <n v="1305182"/>
    <n v="184274"/>
    <m/>
    <x v="0"/>
  </r>
  <r>
    <x v="12"/>
    <x v="4"/>
    <x v="2"/>
    <x v="0"/>
    <x v="32"/>
    <x v="21"/>
    <n v="1271501"/>
    <n v="179553"/>
    <m/>
    <x v="0"/>
  </r>
  <r>
    <x v="12"/>
    <x v="4"/>
    <x v="2"/>
    <x v="0"/>
    <x v="32"/>
    <x v="22"/>
    <n v="1237727"/>
    <n v="174869"/>
    <m/>
    <x v="0"/>
  </r>
  <r>
    <x v="12"/>
    <x v="4"/>
    <x v="2"/>
    <x v="0"/>
    <x v="32"/>
    <x v="23"/>
    <n v="1203726"/>
    <n v="170173"/>
    <m/>
    <x v="0"/>
  </r>
  <r>
    <x v="12"/>
    <x v="4"/>
    <x v="2"/>
    <x v="0"/>
    <x v="32"/>
    <x v="24"/>
    <n v="1169227"/>
    <n v="165456"/>
    <m/>
    <x v="0"/>
  </r>
  <r>
    <x v="12"/>
    <x v="4"/>
    <x v="2"/>
    <x v="0"/>
    <x v="32"/>
    <x v="25"/>
    <n v="1134469"/>
    <n v="160780"/>
    <m/>
    <x v="0"/>
  </r>
  <r>
    <x v="12"/>
    <x v="4"/>
    <x v="2"/>
    <x v="0"/>
    <x v="32"/>
    <x v="26"/>
    <n v="1098701"/>
    <n v="155949"/>
    <m/>
    <x v="0"/>
  </r>
  <r>
    <x v="12"/>
    <x v="4"/>
    <x v="2"/>
    <x v="0"/>
    <x v="32"/>
    <x v="27"/>
    <n v="1061714"/>
    <n v="150865"/>
    <m/>
    <x v="0"/>
  </r>
  <r>
    <x v="12"/>
    <x v="4"/>
    <x v="2"/>
    <x v="0"/>
    <x v="32"/>
    <x v="28"/>
    <n v="1022796"/>
    <n v="145478"/>
    <m/>
    <x v="0"/>
  </r>
  <r>
    <x v="12"/>
    <x v="4"/>
    <x v="2"/>
    <x v="0"/>
    <x v="32"/>
    <x v="29"/>
    <n v="982115"/>
    <n v="139776"/>
    <m/>
    <x v="0"/>
  </r>
  <r>
    <x v="12"/>
    <x v="4"/>
    <x v="2"/>
    <x v="0"/>
    <x v="32"/>
    <x v="30"/>
    <n v="939102"/>
    <n v="133720"/>
    <m/>
    <x v="0"/>
  </r>
  <r>
    <x v="12"/>
    <x v="5"/>
    <x v="0"/>
    <x v="0"/>
    <x v="32"/>
    <x v="0"/>
    <n v="7568140"/>
    <n v="1945012"/>
    <m/>
    <x v="0"/>
  </r>
  <r>
    <x v="12"/>
    <x v="5"/>
    <x v="0"/>
    <x v="0"/>
    <x v="32"/>
    <x v="1"/>
    <n v="7337412"/>
    <n v="1788201"/>
    <m/>
    <x v="0"/>
  </r>
  <r>
    <x v="12"/>
    <x v="5"/>
    <x v="0"/>
    <x v="0"/>
    <x v="32"/>
    <x v="2"/>
    <n v="7120605"/>
    <n v="1633148"/>
    <m/>
    <x v="0"/>
  </r>
  <r>
    <x v="12"/>
    <x v="5"/>
    <x v="0"/>
    <x v="0"/>
    <x v="32"/>
    <x v="3"/>
    <n v="6918488"/>
    <n v="1510649"/>
    <m/>
    <x v="0"/>
  </r>
  <r>
    <x v="12"/>
    <x v="5"/>
    <x v="0"/>
    <x v="0"/>
    <x v="32"/>
    <x v="4"/>
    <n v="6724741"/>
    <n v="1404180"/>
    <m/>
    <x v="0"/>
  </r>
  <r>
    <x v="12"/>
    <x v="5"/>
    <x v="0"/>
    <x v="0"/>
    <x v="32"/>
    <x v="5"/>
    <n v="6533758"/>
    <n v="1296321"/>
    <m/>
    <x v="0"/>
  </r>
  <r>
    <x v="12"/>
    <x v="5"/>
    <x v="0"/>
    <x v="0"/>
    <x v="32"/>
    <x v="6"/>
    <n v="6353471"/>
    <n v="1206278"/>
    <m/>
    <x v="0"/>
  </r>
  <r>
    <x v="12"/>
    <x v="5"/>
    <x v="0"/>
    <x v="0"/>
    <x v="32"/>
    <x v="7"/>
    <n v="6183498"/>
    <n v="1137654"/>
    <m/>
    <x v="0"/>
  </r>
  <r>
    <x v="12"/>
    <x v="5"/>
    <x v="0"/>
    <x v="0"/>
    <x v="32"/>
    <x v="8"/>
    <n v="6021740"/>
    <n v="1078529"/>
    <m/>
    <x v="0"/>
  </r>
  <r>
    <x v="12"/>
    <x v="5"/>
    <x v="0"/>
    <x v="0"/>
    <x v="32"/>
    <x v="9"/>
    <n v="5869708"/>
    <n v="1020505"/>
    <m/>
    <x v="0"/>
  </r>
  <r>
    <x v="12"/>
    <x v="5"/>
    <x v="0"/>
    <x v="0"/>
    <x v="32"/>
    <x v="10"/>
    <n v="5726800"/>
    <n v="963902"/>
    <m/>
    <x v="0"/>
  </r>
  <r>
    <x v="12"/>
    <x v="5"/>
    <x v="0"/>
    <x v="0"/>
    <x v="32"/>
    <x v="11"/>
    <n v="5590612"/>
    <n v="911592"/>
    <m/>
    <x v="0"/>
  </r>
  <r>
    <x v="12"/>
    <x v="5"/>
    <x v="0"/>
    <x v="0"/>
    <x v="32"/>
    <x v="12"/>
    <n v="5461488"/>
    <n v="864632"/>
    <m/>
    <x v="0"/>
  </r>
  <r>
    <x v="12"/>
    <x v="5"/>
    <x v="0"/>
    <x v="0"/>
    <x v="32"/>
    <x v="13"/>
    <n v="5338324"/>
    <n v="825545"/>
    <m/>
    <x v="0"/>
  </r>
  <r>
    <x v="12"/>
    <x v="5"/>
    <x v="0"/>
    <x v="0"/>
    <x v="32"/>
    <x v="14"/>
    <n v="5220192"/>
    <n v="794409"/>
    <m/>
    <x v="0"/>
  </r>
  <r>
    <x v="12"/>
    <x v="5"/>
    <x v="0"/>
    <x v="0"/>
    <x v="32"/>
    <x v="15"/>
    <n v="5106618"/>
    <n v="768682"/>
    <m/>
    <x v="0"/>
  </r>
  <r>
    <x v="12"/>
    <x v="5"/>
    <x v="0"/>
    <x v="0"/>
    <x v="32"/>
    <x v="16"/>
    <n v="4996788"/>
    <n v="746481"/>
    <m/>
    <x v="0"/>
  </r>
  <r>
    <x v="12"/>
    <x v="5"/>
    <x v="0"/>
    <x v="0"/>
    <x v="32"/>
    <x v="17"/>
    <n v="4889444"/>
    <n v="726061"/>
    <m/>
    <x v="0"/>
  </r>
  <r>
    <x v="12"/>
    <x v="5"/>
    <x v="0"/>
    <x v="0"/>
    <x v="32"/>
    <x v="18"/>
    <n v="4784390"/>
    <n v="706844"/>
    <m/>
    <x v="0"/>
  </r>
  <r>
    <x v="12"/>
    <x v="5"/>
    <x v="0"/>
    <x v="0"/>
    <x v="32"/>
    <x v="19"/>
    <n v="4680644"/>
    <n v="687984"/>
    <m/>
    <x v="0"/>
  </r>
  <r>
    <x v="12"/>
    <x v="5"/>
    <x v="0"/>
    <x v="0"/>
    <x v="32"/>
    <x v="20"/>
    <n v="4576776"/>
    <n v="670652"/>
    <m/>
    <x v="0"/>
  </r>
  <r>
    <x v="12"/>
    <x v="5"/>
    <x v="0"/>
    <x v="0"/>
    <x v="32"/>
    <x v="21"/>
    <n v="4472754"/>
    <n v="655434"/>
    <m/>
    <x v="0"/>
  </r>
  <r>
    <x v="12"/>
    <x v="5"/>
    <x v="0"/>
    <x v="0"/>
    <x v="32"/>
    <x v="22"/>
    <n v="4367416"/>
    <n v="640699"/>
    <m/>
    <x v="0"/>
  </r>
  <r>
    <x v="12"/>
    <x v="5"/>
    <x v="0"/>
    <x v="0"/>
    <x v="32"/>
    <x v="23"/>
    <n v="4259588"/>
    <n v="625104"/>
    <m/>
    <x v="0"/>
  </r>
  <r>
    <x v="12"/>
    <x v="5"/>
    <x v="0"/>
    <x v="0"/>
    <x v="32"/>
    <x v="24"/>
    <n v="4147630"/>
    <n v="608914"/>
    <m/>
    <x v="0"/>
  </r>
  <r>
    <x v="12"/>
    <x v="5"/>
    <x v="0"/>
    <x v="0"/>
    <x v="32"/>
    <x v="25"/>
    <n v="4033325"/>
    <n v="592393"/>
    <m/>
    <x v="0"/>
  </r>
  <r>
    <x v="12"/>
    <x v="5"/>
    <x v="0"/>
    <x v="0"/>
    <x v="32"/>
    <x v="26"/>
    <n v="3914965"/>
    <n v="575403"/>
    <m/>
    <x v="0"/>
  </r>
  <r>
    <x v="12"/>
    <x v="5"/>
    <x v="0"/>
    <x v="0"/>
    <x v="32"/>
    <x v="27"/>
    <n v="3791387"/>
    <n v="557509"/>
    <m/>
    <x v="0"/>
  </r>
  <r>
    <x v="12"/>
    <x v="5"/>
    <x v="0"/>
    <x v="0"/>
    <x v="32"/>
    <x v="28"/>
    <n v="3660710"/>
    <n v="538293"/>
    <m/>
    <x v="0"/>
  </r>
  <r>
    <x v="12"/>
    <x v="5"/>
    <x v="0"/>
    <x v="0"/>
    <x v="32"/>
    <x v="29"/>
    <n v="3522865"/>
    <n v="517786"/>
    <m/>
    <x v="0"/>
  </r>
  <r>
    <x v="12"/>
    <x v="5"/>
    <x v="0"/>
    <x v="0"/>
    <x v="32"/>
    <x v="30"/>
    <n v="3375949"/>
    <n v="496060"/>
    <m/>
    <x v="0"/>
  </r>
  <r>
    <x v="12"/>
    <x v="5"/>
    <x v="1"/>
    <x v="0"/>
    <x v="32"/>
    <x v="0"/>
    <n v="814334"/>
    <n v="209283"/>
    <m/>
    <x v="0"/>
  </r>
  <r>
    <x v="12"/>
    <x v="5"/>
    <x v="1"/>
    <x v="0"/>
    <x v="32"/>
    <x v="1"/>
    <n v="793861"/>
    <n v="193472"/>
    <m/>
    <x v="0"/>
  </r>
  <r>
    <x v="12"/>
    <x v="5"/>
    <x v="1"/>
    <x v="0"/>
    <x v="32"/>
    <x v="2"/>
    <n v="775727"/>
    <n v="177917"/>
    <m/>
    <x v="0"/>
  </r>
  <r>
    <x v="12"/>
    <x v="5"/>
    <x v="1"/>
    <x v="0"/>
    <x v="32"/>
    <x v="3"/>
    <n v="759032"/>
    <n v="165734"/>
    <m/>
    <x v="0"/>
  </r>
  <r>
    <x v="12"/>
    <x v="5"/>
    <x v="1"/>
    <x v="0"/>
    <x v="32"/>
    <x v="4"/>
    <n v="739372"/>
    <n v="154386"/>
    <m/>
    <x v="0"/>
  </r>
  <r>
    <x v="12"/>
    <x v="5"/>
    <x v="1"/>
    <x v="0"/>
    <x v="32"/>
    <x v="5"/>
    <n v="721274"/>
    <n v="143103"/>
    <m/>
    <x v="0"/>
  </r>
  <r>
    <x v="12"/>
    <x v="5"/>
    <x v="1"/>
    <x v="0"/>
    <x v="32"/>
    <x v="6"/>
    <n v="704043"/>
    <n v="133670"/>
    <m/>
    <x v="0"/>
  </r>
  <r>
    <x v="12"/>
    <x v="5"/>
    <x v="1"/>
    <x v="0"/>
    <x v="32"/>
    <x v="7"/>
    <n v="687811"/>
    <n v="126545"/>
    <m/>
    <x v="0"/>
  </r>
  <r>
    <x v="12"/>
    <x v="5"/>
    <x v="1"/>
    <x v="0"/>
    <x v="32"/>
    <x v="8"/>
    <n v="672218"/>
    <n v="120398"/>
    <m/>
    <x v="0"/>
  </r>
  <r>
    <x v="12"/>
    <x v="5"/>
    <x v="1"/>
    <x v="0"/>
    <x v="32"/>
    <x v="9"/>
    <n v="657563"/>
    <n v="114323"/>
    <m/>
    <x v="0"/>
  </r>
  <r>
    <x v="12"/>
    <x v="5"/>
    <x v="1"/>
    <x v="0"/>
    <x v="32"/>
    <x v="10"/>
    <n v="644128"/>
    <n v="108415"/>
    <m/>
    <x v="0"/>
  </r>
  <r>
    <x v="12"/>
    <x v="5"/>
    <x v="1"/>
    <x v="0"/>
    <x v="32"/>
    <x v="11"/>
    <n v="632019"/>
    <n v="103055"/>
    <m/>
    <x v="0"/>
  </r>
  <r>
    <x v="12"/>
    <x v="5"/>
    <x v="1"/>
    <x v="0"/>
    <x v="32"/>
    <x v="12"/>
    <n v="620510"/>
    <n v="98235"/>
    <m/>
    <x v="0"/>
  </r>
  <r>
    <x v="12"/>
    <x v="5"/>
    <x v="1"/>
    <x v="0"/>
    <x v="32"/>
    <x v="13"/>
    <n v="609408"/>
    <n v="94241"/>
    <m/>
    <x v="0"/>
  </r>
  <r>
    <x v="12"/>
    <x v="5"/>
    <x v="1"/>
    <x v="0"/>
    <x v="32"/>
    <x v="14"/>
    <n v="598551"/>
    <n v="91087"/>
    <m/>
    <x v="0"/>
  </r>
  <r>
    <x v="12"/>
    <x v="5"/>
    <x v="1"/>
    <x v="0"/>
    <x v="32"/>
    <x v="15"/>
    <n v="587958"/>
    <n v="88503"/>
    <m/>
    <x v="0"/>
  </r>
  <r>
    <x v="12"/>
    <x v="5"/>
    <x v="1"/>
    <x v="0"/>
    <x v="32"/>
    <x v="16"/>
    <n v="577600"/>
    <n v="86289"/>
    <m/>
    <x v="0"/>
  </r>
  <r>
    <x v="12"/>
    <x v="5"/>
    <x v="1"/>
    <x v="0"/>
    <x v="32"/>
    <x v="17"/>
    <n v="566778"/>
    <n v="84164"/>
    <m/>
    <x v="0"/>
  </r>
  <r>
    <x v="12"/>
    <x v="5"/>
    <x v="1"/>
    <x v="0"/>
    <x v="32"/>
    <x v="18"/>
    <n v="555849"/>
    <n v="82121"/>
    <m/>
    <x v="0"/>
  </r>
  <r>
    <x v="12"/>
    <x v="5"/>
    <x v="1"/>
    <x v="0"/>
    <x v="32"/>
    <x v="19"/>
    <n v="544820"/>
    <n v="80080"/>
    <m/>
    <x v="0"/>
  </r>
  <r>
    <x v="12"/>
    <x v="5"/>
    <x v="1"/>
    <x v="0"/>
    <x v="32"/>
    <x v="20"/>
    <n v="533566"/>
    <n v="78185"/>
    <m/>
    <x v="0"/>
  </r>
  <r>
    <x v="12"/>
    <x v="5"/>
    <x v="1"/>
    <x v="0"/>
    <x v="32"/>
    <x v="21"/>
    <n v="522070"/>
    <n v="76503"/>
    <m/>
    <x v="0"/>
  </r>
  <r>
    <x v="12"/>
    <x v="5"/>
    <x v="1"/>
    <x v="0"/>
    <x v="32"/>
    <x v="22"/>
    <n v="510224"/>
    <n v="74849"/>
    <m/>
    <x v="0"/>
  </r>
  <r>
    <x v="12"/>
    <x v="5"/>
    <x v="1"/>
    <x v="0"/>
    <x v="32"/>
    <x v="23"/>
    <n v="498077"/>
    <n v="73093"/>
    <m/>
    <x v="0"/>
  </r>
  <r>
    <x v="12"/>
    <x v="5"/>
    <x v="1"/>
    <x v="0"/>
    <x v="32"/>
    <x v="24"/>
    <n v="485534"/>
    <n v="71281"/>
    <m/>
    <x v="0"/>
  </r>
  <r>
    <x v="12"/>
    <x v="5"/>
    <x v="1"/>
    <x v="0"/>
    <x v="32"/>
    <x v="25"/>
    <n v="472699"/>
    <n v="69427"/>
    <m/>
    <x v="0"/>
  </r>
  <r>
    <x v="12"/>
    <x v="5"/>
    <x v="1"/>
    <x v="0"/>
    <x v="32"/>
    <x v="26"/>
    <n v="459346"/>
    <n v="67512"/>
    <m/>
    <x v="0"/>
  </r>
  <r>
    <x v="12"/>
    <x v="5"/>
    <x v="1"/>
    <x v="0"/>
    <x v="32"/>
    <x v="27"/>
    <n v="445334"/>
    <n v="65484"/>
    <m/>
    <x v="0"/>
  </r>
  <r>
    <x v="12"/>
    <x v="5"/>
    <x v="1"/>
    <x v="0"/>
    <x v="32"/>
    <x v="28"/>
    <n v="430453"/>
    <n v="63296"/>
    <m/>
    <x v="0"/>
  </r>
  <r>
    <x v="12"/>
    <x v="5"/>
    <x v="1"/>
    <x v="0"/>
    <x v="32"/>
    <x v="29"/>
    <n v="414690"/>
    <n v="60950"/>
    <m/>
    <x v="0"/>
  </r>
  <r>
    <x v="12"/>
    <x v="5"/>
    <x v="1"/>
    <x v="0"/>
    <x v="32"/>
    <x v="30"/>
    <n v="397819"/>
    <n v="58455"/>
    <m/>
    <x v="0"/>
  </r>
  <r>
    <x v="12"/>
    <x v="5"/>
    <x v="2"/>
    <x v="0"/>
    <x v="32"/>
    <x v="0"/>
    <n v="833377"/>
    <n v="214177"/>
    <m/>
    <x v="0"/>
  </r>
  <r>
    <x v="12"/>
    <x v="5"/>
    <x v="2"/>
    <x v="0"/>
    <x v="32"/>
    <x v="1"/>
    <n v="791472"/>
    <n v="192889"/>
    <m/>
    <x v="0"/>
  </r>
  <r>
    <x v="12"/>
    <x v="5"/>
    <x v="2"/>
    <x v="0"/>
    <x v="32"/>
    <x v="2"/>
    <n v="753019"/>
    <n v="172709"/>
    <m/>
    <x v="0"/>
  </r>
  <r>
    <x v="12"/>
    <x v="5"/>
    <x v="2"/>
    <x v="0"/>
    <x v="32"/>
    <x v="3"/>
    <n v="716775"/>
    <n v="156507"/>
    <m/>
    <x v="0"/>
  </r>
  <r>
    <x v="12"/>
    <x v="5"/>
    <x v="2"/>
    <x v="0"/>
    <x v="32"/>
    <x v="4"/>
    <n v="683476"/>
    <n v="142715"/>
    <m/>
    <x v="0"/>
  </r>
  <r>
    <x v="12"/>
    <x v="5"/>
    <x v="2"/>
    <x v="0"/>
    <x v="32"/>
    <x v="5"/>
    <n v="652049"/>
    <n v="129368"/>
    <m/>
    <x v="0"/>
  </r>
  <r>
    <x v="12"/>
    <x v="5"/>
    <x v="2"/>
    <x v="0"/>
    <x v="32"/>
    <x v="6"/>
    <n v="624030"/>
    <n v="118479"/>
    <m/>
    <x v="0"/>
  </r>
  <r>
    <x v="12"/>
    <x v="5"/>
    <x v="2"/>
    <x v="0"/>
    <x v="32"/>
    <x v="7"/>
    <n v="599451"/>
    <n v="110288"/>
    <m/>
    <x v="0"/>
  </r>
  <r>
    <x v="12"/>
    <x v="5"/>
    <x v="2"/>
    <x v="0"/>
    <x v="32"/>
    <x v="8"/>
    <n v="576577"/>
    <n v="103268"/>
    <m/>
    <x v="0"/>
  </r>
  <r>
    <x v="12"/>
    <x v="5"/>
    <x v="2"/>
    <x v="0"/>
    <x v="32"/>
    <x v="9"/>
    <n v="554943"/>
    <n v="96482"/>
    <m/>
    <x v="0"/>
  </r>
  <r>
    <x v="12"/>
    <x v="5"/>
    <x v="2"/>
    <x v="0"/>
    <x v="32"/>
    <x v="10"/>
    <n v="533132"/>
    <n v="89733"/>
    <m/>
    <x v="0"/>
  </r>
  <r>
    <x v="12"/>
    <x v="5"/>
    <x v="2"/>
    <x v="0"/>
    <x v="32"/>
    <x v="11"/>
    <n v="512367"/>
    <n v="83545"/>
    <m/>
    <x v="0"/>
  </r>
  <r>
    <x v="12"/>
    <x v="5"/>
    <x v="2"/>
    <x v="0"/>
    <x v="32"/>
    <x v="12"/>
    <n v="492855"/>
    <n v="78026"/>
    <m/>
    <x v="0"/>
  </r>
  <r>
    <x v="12"/>
    <x v="5"/>
    <x v="2"/>
    <x v="0"/>
    <x v="32"/>
    <x v="13"/>
    <n v="474461"/>
    <n v="73373"/>
    <m/>
    <x v="0"/>
  </r>
  <r>
    <x v="12"/>
    <x v="5"/>
    <x v="2"/>
    <x v="0"/>
    <x v="32"/>
    <x v="14"/>
    <n v="457109"/>
    <n v="69562"/>
    <m/>
    <x v="0"/>
  </r>
  <r>
    <x v="12"/>
    <x v="5"/>
    <x v="2"/>
    <x v="0"/>
    <x v="32"/>
    <x v="15"/>
    <n v="440724"/>
    <n v="66340"/>
    <m/>
    <x v="0"/>
  </r>
  <r>
    <x v="12"/>
    <x v="5"/>
    <x v="2"/>
    <x v="0"/>
    <x v="32"/>
    <x v="16"/>
    <n v="425228"/>
    <n v="63525"/>
    <m/>
    <x v="0"/>
  </r>
  <r>
    <x v="12"/>
    <x v="5"/>
    <x v="2"/>
    <x v="0"/>
    <x v="32"/>
    <x v="17"/>
    <n v="410300"/>
    <n v="60927"/>
    <m/>
    <x v="0"/>
  </r>
  <r>
    <x v="12"/>
    <x v="5"/>
    <x v="2"/>
    <x v="0"/>
    <x v="32"/>
    <x v="18"/>
    <n v="395945"/>
    <n v="58496"/>
    <m/>
    <x v="0"/>
  </r>
  <r>
    <x v="12"/>
    <x v="5"/>
    <x v="2"/>
    <x v="0"/>
    <x v="32"/>
    <x v="19"/>
    <n v="381996"/>
    <n v="56147"/>
    <m/>
    <x v="0"/>
  </r>
  <r>
    <x v="12"/>
    <x v="5"/>
    <x v="2"/>
    <x v="0"/>
    <x v="32"/>
    <x v="20"/>
    <n v="368523"/>
    <n v="54001"/>
    <m/>
    <x v="0"/>
  </r>
  <r>
    <x v="12"/>
    <x v="5"/>
    <x v="2"/>
    <x v="0"/>
    <x v="32"/>
    <x v="21"/>
    <n v="355493"/>
    <n v="52093"/>
    <m/>
    <x v="0"/>
  </r>
  <r>
    <x v="12"/>
    <x v="5"/>
    <x v="2"/>
    <x v="0"/>
    <x v="32"/>
    <x v="22"/>
    <n v="342713"/>
    <n v="50275"/>
    <m/>
    <x v="0"/>
  </r>
  <r>
    <x v="12"/>
    <x v="5"/>
    <x v="2"/>
    <x v="0"/>
    <x v="32"/>
    <x v="23"/>
    <n v="330124"/>
    <n v="48446"/>
    <m/>
    <x v="0"/>
  </r>
  <r>
    <x v="12"/>
    <x v="5"/>
    <x v="2"/>
    <x v="0"/>
    <x v="32"/>
    <x v="24"/>
    <n v="317616"/>
    <n v="46629"/>
    <m/>
    <x v="0"/>
  </r>
  <r>
    <x v="12"/>
    <x v="5"/>
    <x v="2"/>
    <x v="0"/>
    <x v="32"/>
    <x v="25"/>
    <n v="305254"/>
    <n v="44834"/>
    <m/>
    <x v="0"/>
  </r>
  <r>
    <x v="12"/>
    <x v="5"/>
    <x v="2"/>
    <x v="0"/>
    <x v="32"/>
    <x v="26"/>
    <n v="292863"/>
    <n v="43043"/>
    <m/>
    <x v="0"/>
  </r>
  <r>
    <x v="12"/>
    <x v="5"/>
    <x v="2"/>
    <x v="0"/>
    <x v="32"/>
    <x v="27"/>
    <n v="280381"/>
    <n v="41229"/>
    <m/>
    <x v="0"/>
  </r>
  <r>
    <x v="12"/>
    <x v="5"/>
    <x v="2"/>
    <x v="0"/>
    <x v="32"/>
    <x v="28"/>
    <n v="267646"/>
    <n v="39356"/>
    <m/>
    <x v="0"/>
  </r>
  <r>
    <x v="12"/>
    <x v="5"/>
    <x v="2"/>
    <x v="0"/>
    <x v="32"/>
    <x v="29"/>
    <n v="254686"/>
    <n v="37433"/>
    <m/>
    <x v="0"/>
  </r>
  <r>
    <x v="12"/>
    <x v="5"/>
    <x v="2"/>
    <x v="0"/>
    <x v="32"/>
    <x v="30"/>
    <n v="241363"/>
    <n v="35465"/>
    <m/>
    <x v="0"/>
  </r>
  <r>
    <x v="12"/>
    <x v="6"/>
    <x v="0"/>
    <x v="0"/>
    <x v="32"/>
    <x v="0"/>
    <n v="14764507"/>
    <n v="3794478"/>
    <m/>
    <x v="0"/>
  </r>
  <r>
    <x v="12"/>
    <x v="6"/>
    <x v="0"/>
    <x v="0"/>
    <x v="32"/>
    <x v="1"/>
    <n v="14459442"/>
    <n v="3516149"/>
    <m/>
    <x v="0"/>
  </r>
  <r>
    <x v="12"/>
    <x v="6"/>
    <x v="0"/>
    <x v="0"/>
    <x v="32"/>
    <x v="2"/>
    <n v="14150448"/>
    <n v="3219501"/>
    <m/>
    <x v="0"/>
  </r>
  <r>
    <x v="12"/>
    <x v="6"/>
    <x v="0"/>
    <x v="0"/>
    <x v="32"/>
    <x v="3"/>
    <n v="13850937"/>
    <n v="2985390"/>
    <m/>
    <x v="0"/>
  </r>
  <r>
    <x v="12"/>
    <x v="6"/>
    <x v="0"/>
    <x v="0"/>
    <x v="32"/>
    <x v="4"/>
    <n v="13555488"/>
    <n v="2786588"/>
    <m/>
    <x v="0"/>
  </r>
  <r>
    <x v="12"/>
    <x v="6"/>
    <x v="0"/>
    <x v="0"/>
    <x v="32"/>
    <x v="5"/>
    <n v="13265444"/>
    <n v="2640938"/>
    <m/>
    <x v="0"/>
  </r>
  <r>
    <x v="12"/>
    <x v="6"/>
    <x v="0"/>
    <x v="0"/>
    <x v="32"/>
    <x v="6"/>
    <n v="12991278"/>
    <n v="2513914"/>
    <m/>
    <x v="0"/>
  </r>
  <r>
    <x v="12"/>
    <x v="6"/>
    <x v="0"/>
    <x v="0"/>
    <x v="32"/>
    <x v="7"/>
    <n v="12731476"/>
    <n v="2378167"/>
    <m/>
    <x v="0"/>
  </r>
  <r>
    <x v="12"/>
    <x v="6"/>
    <x v="0"/>
    <x v="0"/>
    <x v="32"/>
    <x v="8"/>
    <n v="12480941"/>
    <n v="2242375"/>
    <m/>
    <x v="0"/>
  </r>
  <r>
    <x v="12"/>
    <x v="6"/>
    <x v="0"/>
    <x v="0"/>
    <x v="32"/>
    <x v="9"/>
    <n v="12245220"/>
    <n v="2113196"/>
    <m/>
    <x v="0"/>
  </r>
  <r>
    <x v="12"/>
    <x v="6"/>
    <x v="0"/>
    <x v="0"/>
    <x v="32"/>
    <x v="10"/>
    <n v="12023412"/>
    <n v="1998282"/>
    <m/>
    <x v="0"/>
  </r>
  <r>
    <x v="12"/>
    <x v="6"/>
    <x v="0"/>
    <x v="0"/>
    <x v="32"/>
    <x v="11"/>
    <n v="11809300"/>
    <n v="1888088"/>
    <m/>
    <x v="0"/>
  </r>
  <r>
    <x v="12"/>
    <x v="6"/>
    <x v="0"/>
    <x v="0"/>
    <x v="32"/>
    <x v="12"/>
    <n v="11605450"/>
    <n v="1799525"/>
    <m/>
    <x v="0"/>
  </r>
  <r>
    <x v="12"/>
    <x v="6"/>
    <x v="0"/>
    <x v="0"/>
    <x v="32"/>
    <x v="13"/>
    <n v="11409124"/>
    <n v="1730240"/>
    <m/>
    <x v="0"/>
  </r>
  <r>
    <x v="12"/>
    <x v="6"/>
    <x v="0"/>
    <x v="0"/>
    <x v="32"/>
    <x v="14"/>
    <n v="11218221"/>
    <n v="1673455"/>
    <m/>
    <x v="0"/>
  </r>
  <r>
    <x v="12"/>
    <x v="6"/>
    <x v="0"/>
    <x v="0"/>
    <x v="32"/>
    <x v="15"/>
    <n v="11032299"/>
    <n v="1627886"/>
    <m/>
    <x v="0"/>
  </r>
  <r>
    <x v="12"/>
    <x v="6"/>
    <x v="0"/>
    <x v="0"/>
    <x v="32"/>
    <x v="16"/>
    <n v="10849681"/>
    <n v="1587556"/>
    <m/>
    <x v="0"/>
  </r>
  <r>
    <x v="12"/>
    <x v="6"/>
    <x v="0"/>
    <x v="0"/>
    <x v="32"/>
    <x v="17"/>
    <n v="10668352"/>
    <n v="1548783"/>
    <m/>
    <x v="0"/>
  </r>
  <r>
    <x v="12"/>
    <x v="6"/>
    <x v="0"/>
    <x v="0"/>
    <x v="32"/>
    <x v="18"/>
    <n v="10487600"/>
    <n v="1507138"/>
    <m/>
    <x v="0"/>
  </r>
  <r>
    <x v="12"/>
    <x v="6"/>
    <x v="0"/>
    <x v="0"/>
    <x v="32"/>
    <x v="19"/>
    <n v="10305123"/>
    <n v="1473174"/>
    <m/>
    <x v="0"/>
  </r>
  <r>
    <x v="12"/>
    <x v="6"/>
    <x v="0"/>
    <x v="0"/>
    <x v="32"/>
    <x v="20"/>
    <n v="10118282"/>
    <n v="1444492"/>
    <m/>
    <x v="0"/>
  </r>
  <r>
    <x v="12"/>
    <x v="6"/>
    <x v="0"/>
    <x v="0"/>
    <x v="32"/>
    <x v="21"/>
    <n v="9926960"/>
    <n v="1422692"/>
    <m/>
    <x v="0"/>
  </r>
  <r>
    <x v="12"/>
    <x v="6"/>
    <x v="0"/>
    <x v="0"/>
    <x v="32"/>
    <x v="22"/>
    <n v="9729505"/>
    <n v="1398471"/>
    <m/>
    <x v="0"/>
  </r>
  <r>
    <x v="12"/>
    <x v="6"/>
    <x v="0"/>
    <x v="0"/>
    <x v="32"/>
    <x v="23"/>
    <n v="9522905"/>
    <n v="1372002"/>
    <m/>
    <x v="0"/>
  </r>
  <r>
    <x v="12"/>
    <x v="6"/>
    <x v="0"/>
    <x v="0"/>
    <x v="32"/>
    <x v="24"/>
    <n v="9303762"/>
    <n v="1343505"/>
    <m/>
    <x v="0"/>
  </r>
  <r>
    <x v="12"/>
    <x v="6"/>
    <x v="0"/>
    <x v="0"/>
    <x v="32"/>
    <x v="25"/>
    <n v="9077309"/>
    <n v="1312910"/>
    <m/>
    <x v="0"/>
  </r>
  <r>
    <x v="12"/>
    <x v="6"/>
    <x v="0"/>
    <x v="0"/>
    <x v="32"/>
    <x v="26"/>
    <n v="8839883"/>
    <n v="1279619"/>
    <m/>
    <x v="0"/>
  </r>
  <r>
    <x v="12"/>
    <x v="6"/>
    <x v="0"/>
    <x v="0"/>
    <x v="32"/>
    <x v="27"/>
    <n v="8588526"/>
    <n v="1243510"/>
    <m/>
    <x v="0"/>
  </r>
  <r>
    <x v="12"/>
    <x v="6"/>
    <x v="0"/>
    <x v="0"/>
    <x v="32"/>
    <x v="28"/>
    <n v="8318926"/>
    <n v="1205465"/>
    <m/>
    <x v="0"/>
  </r>
  <r>
    <x v="12"/>
    <x v="6"/>
    <x v="0"/>
    <x v="0"/>
    <x v="32"/>
    <x v="29"/>
    <n v="8030810"/>
    <n v="1165120"/>
    <m/>
    <x v="0"/>
  </r>
  <r>
    <x v="12"/>
    <x v="6"/>
    <x v="0"/>
    <x v="0"/>
    <x v="32"/>
    <x v="30"/>
    <n v="7719814"/>
    <n v="1121275"/>
    <m/>
    <x v="0"/>
  </r>
  <r>
    <x v="12"/>
    <x v="6"/>
    <x v="1"/>
    <x v="0"/>
    <x v="32"/>
    <x v="0"/>
    <n v="1844245"/>
    <n v="473970"/>
    <m/>
    <x v="0"/>
  </r>
  <r>
    <x v="12"/>
    <x v="6"/>
    <x v="1"/>
    <x v="0"/>
    <x v="32"/>
    <x v="1"/>
    <n v="1810835"/>
    <n v="440346"/>
    <m/>
    <x v="0"/>
  </r>
  <r>
    <x v="12"/>
    <x v="6"/>
    <x v="1"/>
    <x v="0"/>
    <x v="32"/>
    <x v="2"/>
    <n v="1779526"/>
    <n v="404876"/>
    <m/>
    <x v="0"/>
  </r>
  <r>
    <x v="12"/>
    <x v="6"/>
    <x v="1"/>
    <x v="0"/>
    <x v="32"/>
    <x v="3"/>
    <n v="1748819"/>
    <n v="376935"/>
    <m/>
    <x v="0"/>
  </r>
  <r>
    <x v="12"/>
    <x v="6"/>
    <x v="1"/>
    <x v="0"/>
    <x v="32"/>
    <x v="4"/>
    <n v="1708474"/>
    <n v="351209"/>
    <m/>
    <x v="0"/>
  </r>
  <r>
    <x v="12"/>
    <x v="6"/>
    <x v="1"/>
    <x v="0"/>
    <x v="32"/>
    <x v="5"/>
    <n v="1674072"/>
    <n v="333281"/>
    <m/>
    <x v="0"/>
  </r>
  <r>
    <x v="12"/>
    <x v="6"/>
    <x v="1"/>
    <x v="0"/>
    <x v="32"/>
    <x v="6"/>
    <n v="1641103"/>
    <n v="317566"/>
    <m/>
    <x v="0"/>
  </r>
  <r>
    <x v="12"/>
    <x v="6"/>
    <x v="1"/>
    <x v="0"/>
    <x v="32"/>
    <x v="7"/>
    <n v="1609989"/>
    <n v="300736"/>
    <m/>
    <x v="0"/>
  </r>
  <r>
    <x v="12"/>
    <x v="6"/>
    <x v="1"/>
    <x v="0"/>
    <x v="32"/>
    <x v="8"/>
    <n v="1579751"/>
    <n v="283824"/>
    <m/>
    <x v="0"/>
  </r>
  <r>
    <x v="12"/>
    <x v="6"/>
    <x v="1"/>
    <x v="0"/>
    <x v="32"/>
    <x v="9"/>
    <n v="1551320"/>
    <n v="267716"/>
    <m/>
    <x v="0"/>
  </r>
  <r>
    <x v="12"/>
    <x v="6"/>
    <x v="1"/>
    <x v="0"/>
    <x v="32"/>
    <x v="10"/>
    <n v="1525641"/>
    <n v="253560"/>
    <m/>
    <x v="0"/>
  </r>
  <r>
    <x v="12"/>
    <x v="6"/>
    <x v="1"/>
    <x v="0"/>
    <x v="32"/>
    <x v="11"/>
    <n v="1503186"/>
    <n v="240331"/>
    <m/>
    <x v="0"/>
  </r>
  <r>
    <x v="12"/>
    <x v="6"/>
    <x v="1"/>
    <x v="0"/>
    <x v="32"/>
    <x v="12"/>
    <n v="1481760"/>
    <n v="229759"/>
    <m/>
    <x v="0"/>
  </r>
  <r>
    <x v="12"/>
    <x v="6"/>
    <x v="1"/>
    <x v="0"/>
    <x v="32"/>
    <x v="13"/>
    <n v="1460837"/>
    <n v="221541"/>
    <m/>
    <x v="0"/>
  </r>
  <r>
    <x v="12"/>
    <x v="6"/>
    <x v="1"/>
    <x v="0"/>
    <x v="32"/>
    <x v="14"/>
    <n v="1439981"/>
    <n v="214806"/>
    <m/>
    <x v="0"/>
  </r>
  <r>
    <x v="12"/>
    <x v="6"/>
    <x v="1"/>
    <x v="0"/>
    <x v="32"/>
    <x v="15"/>
    <n v="1419320"/>
    <n v="209429"/>
    <m/>
    <x v="0"/>
  </r>
  <r>
    <x v="12"/>
    <x v="6"/>
    <x v="1"/>
    <x v="0"/>
    <x v="32"/>
    <x v="16"/>
    <n v="1398836"/>
    <n v="204681"/>
    <m/>
    <x v="0"/>
  </r>
  <r>
    <x v="12"/>
    <x v="6"/>
    <x v="1"/>
    <x v="0"/>
    <x v="32"/>
    <x v="17"/>
    <n v="1376484"/>
    <n v="199831"/>
    <m/>
    <x v="0"/>
  </r>
  <r>
    <x v="12"/>
    <x v="6"/>
    <x v="1"/>
    <x v="0"/>
    <x v="32"/>
    <x v="18"/>
    <n v="1353384"/>
    <n v="194490"/>
    <m/>
    <x v="0"/>
  </r>
  <r>
    <x v="12"/>
    <x v="6"/>
    <x v="1"/>
    <x v="0"/>
    <x v="32"/>
    <x v="19"/>
    <n v="1329622"/>
    <n v="190076"/>
    <m/>
    <x v="0"/>
  </r>
  <r>
    <x v="12"/>
    <x v="6"/>
    <x v="1"/>
    <x v="0"/>
    <x v="32"/>
    <x v="20"/>
    <n v="1304953"/>
    <n v="186295"/>
    <m/>
    <x v="0"/>
  </r>
  <r>
    <x v="12"/>
    <x v="6"/>
    <x v="1"/>
    <x v="0"/>
    <x v="32"/>
    <x v="21"/>
    <n v="1279322"/>
    <n v="183347"/>
    <m/>
    <x v="0"/>
  </r>
  <r>
    <x v="12"/>
    <x v="6"/>
    <x v="1"/>
    <x v="0"/>
    <x v="32"/>
    <x v="22"/>
    <n v="1252529"/>
    <n v="180032"/>
    <m/>
    <x v="0"/>
  </r>
  <r>
    <x v="12"/>
    <x v="6"/>
    <x v="1"/>
    <x v="0"/>
    <x v="32"/>
    <x v="23"/>
    <n v="1224797"/>
    <n v="176461"/>
    <m/>
    <x v="0"/>
  </r>
  <r>
    <x v="12"/>
    <x v="6"/>
    <x v="1"/>
    <x v="0"/>
    <x v="32"/>
    <x v="24"/>
    <n v="1195974"/>
    <n v="172704"/>
    <m/>
    <x v="0"/>
  </r>
  <r>
    <x v="12"/>
    <x v="6"/>
    <x v="1"/>
    <x v="0"/>
    <x v="32"/>
    <x v="25"/>
    <n v="1166312"/>
    <n v="168691"/>
    <m/>
    <x v="0"/>
  </r>
  <r>
    <x v="12"/>
    <x v="6"/>
    <x v="1"/>
    <x v="0"/>
    <x v="32"/>
    <x v="26"/>
    <n v="1135244"/>
    <n v="164332"/>
    <m/>
    <x v="0"/>
  </r>
  <r>
    <x v="12"/>
    <x v="6"/>
    <x v="1"/>
    <x v="0"/>
    <x v="32"/>
    <x v="27"/>
    <n v="1102406"/>
    <n v="159614"/>
    <m/>
    <x v="0"/>
  </r>
  <r>
    <x v="12"/>
    <x v="6"/>
    <x v="1"/>
    <x v="0"/>
    <x v="32"/>
    <x v="28"/>
    <n v="1067273"/>
    <n v="154654"/>
    <m/>
    <x v="0"/>
  </r>
  <r>
    <x v="12"/>
    <x v="6"/>
    <x v="1"/>
    <x v="0"/>
    <x v="32"/>
    <x v="29"/>
    <n v="1029811"/>
    <n v="149406"/>
    <m/>
    <x v="0"/>
  </r>
  <r>
    <x v="12"/>
    <x v="6"/>
    <x v="1"/>
    <x v="0"/>
    <x v="32"/>
    <x v="30"/>
    <n v="989450"/>
    <n v="143714"/>
    <m/>
    <x v="0"/>
  </r>
  <r>
    <x v="12"/>
    <x v="6"/>
    <x v="2"/>
    <x v="0"/>
    <x v="32"/>
    <x v="0"/>
    <n v="1320421"/>
    <n v="339348"/>
    <m/>
    <x v="0"/>
  </r>
  <r>
    <x v="12"/>
    <x v="6"/>
    <x v="2"/>
    <x v="0"/>
    <x v="32"/>
    <x v="1"/>
    <n v="1269142"/>
    <n v="308621"/>
    <m/>
    <x v="0"/>
  </r>
  <r>
    <x v="12"/>
    <x v="6"/>
    <x v="2"/>
    <x v="0"/>
    <x v="32"/>
    <x v="2"/>
    <n v="1221452"/>
    <n v="277904"/>
    <m/>
    <x v="0"/>
  </r>
  <r>
    <x v="12"/>
    <x v="6"/>
    <x v="2"/>
    <x v="0"/>
    <x v="32"/>
    <x v="3"/>
    <n v="1174096"/>
    <n v="253061"/>
    <m/>
    <x v="0"/>
  </r>
  <r>
    <x v="12"/>
    <x v="6"/>
    <x v="2"/>
    <x v="0"/>
    <x v="32"/>
    <x v="4"/>
    <n v="1131376"/>
    <n v="232575"/>
    <m/>
    <x v="0"/>
  </r>
  <r>
    <x v="12"/>
    <x v="6"/>
    <x v="2"/>
    <x v="0"/>
    <x v="32"/>
    <x v="5"/>
    <n v="1091870"/>
    <n v="217373"/>
    <m/>
    <x v="0"/>
  </r>
  <r>
    <x v="12"/>
    <x v="6"/>
    <x v="2"/>
    <x v="0"/>
    <x v="32"/>
    <x v="6"/>
    <n v="1060093"/>
    <n v="205136"/>
    <m/>
    <x v="0"/>
  </r>
  <r>
    <x v="12"/>
    <x v="6"/>
    <x v="2"/>
    <x v="0"/>
    <x v="32"/>
    <x v="7"/>
    <n v="1036396"/>
    <n v="193592"/>
    <m/>
    <x v="0"/>
  </r>
  <r>
    <x v="12"/>
    <x v="6"/>
    <x v="2"/>
    <x v="0"/>
    <x v="32"/>
    <x v="8"/>
    <n v="1014536"/>
    <n v="182275"/>
    <m/>
    <x v="0"/>
  </r>
  <r>
    <x v="12"/>
    <x v="6"/>
    <x v="2"/>
    <x v="0"/>
    <x v="32"/>
    <x v="9"/>
    <n v="992884"/>
    <n v="171345"/>
    <m/>
    <x v="0"/>
  </r>
  <r>
    <x v="12"/>
    <x v="6"/>
    <x v="2"/>
    <x v="0"/>
    <x v="32"/>
    <x v="10"/>
    <n v="966231"/>
    <n v="160586"/>
    <m/>
    <x v="0"/>
  </r>
  <r>
    <x v="12"/>
    <x v="6"/>
    <x v="2"/>
    <x v="0"/>
    <x v="32"/>
    <x v="11"/>
    <n v="939879"/>
    <n v="150269"/>
    <m/>
    <x v="0"/>
  </r>
  <r>
    <x v="12"/>
    <x v="6"/>
    <x v="2"/>
    <x v="0"/>
    <x v="32"/>
    <x v="12"/>
    <n v="914948"/>
    <n v="141870"/>
    <m/>
    <x v="0"/>
  </r>
  <r>
    <x v="12"/>
    <x v="6"/>
    <x v="2"/>
    <x v="0"/>
    <x v="32"/>
    <x v="13"/>
    <n v="891203"/>
    <n v="135154"/>
    <m/>
    <x v="0"/>
  </r>
  <r>
    <x v="12"/>
    <x v="6"/>
    <x v="2"/>
    <x v="0"/>
    <x v="32"/>
    <x v="14"/>
    <n v="868626"/>
    <n v="129575"/>
    <m/>
    <x v="0"/>
  </r>
  <r>
    <x v="12"/>
    <x v="6"/>
    <x v="2"/>
    <x v="0"/>
    <x v="32"/>
    <x v="15"/>
    <n v="847192"/>
    <n v="125008"/>
    <m/>
    <x v="0"/>
  </r>
  <r>
    <x v="12"/>
    <x v="6"/>
    <x v="2"/>
    <x v="0"/>
    <x v="32"/>
    <x v="16"/>
    <n v="826843"/>
    <n v="120986"/>
    <m/>
    <x v="0"/>
  </r>
  <r>
    <x v="12"/>
    <x v="6"/>
    <x v="2"/>
    <x v="0"/>
    <x v="32"/>
    <x v="17"/>
    <n v="806698"/>
    <n v="117112"/>
    <m/>
    <x v="0"/>
  </r>
  <r>
    <x v="12"/>
    <x v="6"/>
    <x v="2"/>
    <x v="0"/>
    <x v="32"/>
    <x v="18"/>
    <n v="786849"/>
    <n v="113075"/>
    <m/>
    <x v="0"/>
  </r>
  <r>
    <x v="12"/>
    <x v="6"/>
    <x v="2"/>
    <x v="0"/>
    <x v="32"/>
    <x v="19"/>
    <n v="766860"/>
    <n v="109626"/>
    <m/>
    <x v="0"/>
  </r>
  <r>
    <x v="12"/>
    <x v="6"/>
    <x v="2"/>
    <x v="0"/>
    <x v="32"/>
    <x v="20"/>
    <n v="747333"/>
    <n v="106689"/>
    <m/>
    <x v="0"/>
  </r>
  <r>
    <x v="12"/>
    <x v="6"/>
    <x v="2"/>
    <x v="0"/>
    <x v="32"/>
    <x v="21"/>
    <n v="728188"/>
    <n v="104361"/>
    <m/>
    <x v="0"/>
  </r>
  <r>
    <x v="12"/>
    <x v="6"/>
    <x v="2"/>
    <x v="0"/>
    <x v="32"/>
    <x v="22"/>
    <n v="708978"/>
    <n v="101904"/>
    <m/>
    <x v="0"/>
  </r>
  <r>
    <x v="12"/>
    <x v="6"/>
    <x v="2"/>
    <x v="0"/>
    <x v="32"/>
    <x v="23"/>
    <n v="689627"/>
    <n v="99357"/>
    <m/>
    <x v="0"/>
  </r>
  <r>
    <x v="12"/>
    <x v="6"/>
    <x v="2"/>
    <x v="0"/>
    <x v="32"/>
    <x v="24"/>
    <n v="669982"/>
    <n v="96748"/>
    <m/>
    <x v="0"/>
  </r>
  <r>
    <x v="12"/>
    <x v="6"/>
    <x v="2"/>
    <x v="0"/>
    <x v="32"/>
    <x v="25"/>
    <n v="650181"/>
    <n v="94039"/>
    <m/>
    <x v="0"/>
  </r>
  <r>
    <x v="12"/>
    <x v="6"/>
    <x v="2"/>
    <x v="0"/>
    <x v="32"/>
    <x v="26"/>
    <n v="629793"/>
    <n v="91165"/>
    <m/>
    <x v="0"/>
  </r>
  <r>
    <x v="12"/>
    <x v="6"/>
    <x v="2"/>
    <x v="0"/>
    <x v="32"/>
    <x v="27"/>
    <n v="608702"/>
    <n v="88132"/>
    <m/>
    <x v="0"/>
  </r>
  <r>
    <x v="12"/>
    <x v="6"/>
    <x v="2"/>
    <x v="0"/>
    <x v="32"/>
    <x v="28"/>
    <n v="586495"/>
    <n v="84986"/>
    <m/>
    <x v="0"/>
  </r>
  <r>
    <x v="12"/>
    <x v="6"/>
    <x v="2"/>
    <x v="0"/>
    <x v="32"/>
    <x v="29"/>
    <n v="563262"/>
    <n v="81718"/>
    <m/>
    <x v="0"/>
  </r>
  <r>
    <x v="12"/>
    <x v="6"/>
    <x v="2"/>
    <x v="0"/>
    <x v="32"/>
    <x v="30"/>
    <n v="538678"/>
    <n v="78241"/>
    <m/>
    <x v="0"/>
  </r>
  <r>
    <x v="12"/>
    <x v="7"/>
    <x v="0"/>
    <x v="0"/>
    <x v="32"/>
    <x v="0"/>
    <n v="7741564"/>
    <n v="1989582"/>
    <m/>
    <x v="0"/>
  </r>
  <r>
    <x v="12"/>
    <x v="7"/>
    <x v="0"/>
    <x v="0"/>
    <x v="32"/>
    <x v="1"/>
    <n v="7605179"/>
    <n v="1857423"/>
    <m/>
    <x v="0"/>
  </r>
  <r>
    <x v="12"/>
    <x v="7"/>
    <x v="0"/>
    <x v="0"/>
    <x v="32"/>
    <x v="2"/>
    <n v="7452900"/>
    <n v="1725783"/>
    <m/>
    <x v="0"/>
  </r>
  <r>
    <x v="12"/>
    <x v="7"/>
    <x v="0"/>
    <x v="0"/>
    <x v="32"/>
    <x v="3"/>
    <n v="7288182"/>
    <n v="1601260"/>
    <m/>
    <x v="0"/>
  </r>
  <r>
    <x v="12"/>
    <x v="7"/>
    <x v="0"/>
    <x v="0"/>
    <x v="32"/>
    <x v="4"/>
    <n v="7145569"/>
    <n v="1493373"/>
    <m/>
    <x v="0"/>
  </r>
  <r>
    <x v="12"/>
    <x v="7"/>
    <x v="0"/>
    <x v="0"/>
    <x v="32"/>
    <x v="5"/>
    <n v="7002756"/>
    <n v="1386113"/>
    <m/>
    <x v="0"/>
  </r>
  <r>
    <x v="12"/>
    <x v="7"/>
    <x v="0"/>
    <x v="0"/>
    <x v="32"/>
    <x v="6"/>
    <n v="6867696"/>
    <n v="1297017"/>
    <m/>
    <x v="0"/>
  </r>
  <r>
    <x v="12"/>
    <x v="7"/>
    <x v="0"/>
    <x v="0"/>
    <x v="32"/>
    <x v="7"/>
    <n v="6739535"/>
    <n v="1220105"/>
    <m/>
    <x v="0"/>
  </r>
  <r>
    <x v="12"/>
    <x v="7"/>
    <x v="0"/>
    <x v="0"/>
    <x v="32"/>
    <x v="8"/>
    <n v="6615491"/>
    <n v="1153637"/>
    <m/>
    <x v="0"/>
  </r>
  <r>
    <x v="12"/>
    <x v="7"/>
    <x v="0"/>
    <x v="0"/>
    <x v="32"/>
    <x v="9"/>
    <n v="6498754"/>
    <n v="1095860"/>
    <m/>
    <x v="0"/>
  </r>
  <r>
    <x v="12"/>
    <x v="7"/>
    <x v="0"/>
    <x v="0"/>
    <x v="32"/>
    <x v="10"/>
    <n v="6388877"/>
    <n v="1043923"/>
    <m/>
    <x v="0"/>
  </r>
  <r>
    <x v="12"/>
    <x v="7"/>
    <x v="0"/>
    <x v="0"/>
    <x v="32"/>
    <x v="11"/>
    <n v="6282440"/>
    <n v="996759"/>
    <m/>
    <x v="0"/>
  </r>
  <r>
    <x v="12"/>
    <x v="7"/>
    <x v="0"/>
    <x v="0"/>
    <x v="32"/>
    <x v="12"/>
    <n v="6180992"/>
    <n v="954244"/>
    <m/>
    <x v="0"/>
  </r>
  <r>
    <x v="12"/>
    <x v="7"/>
    <x v="0"/>
    <x v="0"/>
    <x v="32"/>
    <x v="13"/>
    <n v="6083034"/>
    <n v="917088"/>
    <m/>
    <x v="0"/>
  </r>
  <r>
    <x v="12"/>
    <x v="7"/>
    <x v="0"/>
    <x v="0"/>
    <x v="32"/>
    <x v="14"/>
    <n v="5987431"/>
    <n v="887378"/>
    <m/>
    <x v="0"/>
  </r>
  <r>
    <x v="12"/>
    <x v="7"/>
    <x v="0"/>
    <x v="0"/>
    <x v="32"/>
    <x v="15"/>
    <n v="5894005"/>
    <n v="863368"/>
    <m/>
    <x v="0"/>
  </r>
  <r>
    <x v="12"/>
    <x v="7"/>
    <x v="0"/>
    <x v="0"/>
    <x v="32"/>
    <x v="16"/>
    <n v="5801870"/>
    <n v="842146"/>
    <m/>
    <x v="0"/>
  </r>
  <r>
    <x v="12"/>
    <x v="7"/>
    <x v="0"/>
    <x v="0"/>
    <x v="32"/>
    <x v="17"/>
    <n v="5710020"/>
    <n v="821978"/>
    <m/>
    <x v="0"/>
  </r>
  <r>
    <x v="12"/>
    <x v="7"/>
    <x v="0"/>
    <x v="0"/>
    <x v="32"/>
    <x v="18"/>
    <n v="5618044"/>
    <n v="802729"/>
    <m/>
    <x v="0"/>
  </r>
  <r>
    <x v="12"/>
    <x v="7"/>
    <x v="0"/>
    <x v="0"/>
    <x v="32"/>
    <x v="19"/>
    <n v="5524696"/>
    <n v="784120"/>
    <m/>
    <x v="0"/>
  </r>
  <r>
    <x v="12"/>
    <x v="7"/>
    <x v="0"/>
    <x v="0"/>
    <x v="32"/>
    <x v="20"/>
    <n v="5428610"/>
    <n v="767461"/>
    <m/>
    <x v="0"/>
  </r>
  <r>
    <x v="12"/>
    <x v="7"/>
    <x v="0"/>
    <x v="0"/>
    <x v="32"/>
    <x v="21"/>
    <n v="5329718"/>
    <n v="753155"/>
    <m/>
    <x v="0"/>
  </r>
  <r>
    <x v="12"/>
    <x v="7"/>
    <x v="0"/>
    <x v="0"/>
    <x v="32"/>
    <x v="22"/>
    <n v="5227222"/>
    <n v="739478"/>
    <m/>
    <x v="0"/>
  </r>
  <r>
    <x v="12"/>
    <x v="7"/>
    <x v="0"/>
    <x v="0"/>
    <x v="32"/>
    <x v="23"/>
    <n v="5119468"/>
    <n v="725428"/>
    <m/>
    <x v="0"/>
  </r>
  <r>
    <x v="12"/>
    <x v="7"/>
    <x v="0"/>
    <x v="0"/>
    <x v="32"/>
    <x v="24"/>
    <n v="5004652"/>
    <n v="710307"/>
    <m/>
    <x v="0"/>
  </r>
  <r>
    <x v="12"/>
    <x v="7"/>
    <x v="0"/>
    <x v="0"/>
    <x v="32"/>
    <x v="25"/>
    <n v="4885710"/>
    <n v="694185"/>
    <m/>
    <x v="0"/>
  </r>
  <r>
    <x v="12"/>
    <x v="7"/>
    <x v="0"/>
    <x v="0"/>
    <x v="32"/>
    <x v="26"/>
    <n v="4760685"/>
    <n v="676969"/>
    <m/>
    <x v="0"/>
  </r>
  <r>
    <x v="12"/>
    <x v="7"/>
    <x v="0"/>
    <x v="0"/>
    <x v="32"/>
    <x v="27"/>
    <n v="4627952"/>
    <n v="658460"/>
    <m/>
    <x v="0"/>
  </r>
  <r>
    <x v="12"/>
    <x v="7"/>
    <x v="0"/>
    <x v="0"/>
    <x v="32"/>
    <x v="28"/>
    <n v="4485190"/>
    <n v="638453"/>
    <m/>
    <x v="0"/>
  </r>
  <r>
    <x v="12"/>
    <x v="7"/>
    <x v="0"/>
    <x v="0"/>
    <x v="32"/>
    <x v="29"/>
    <n v="4332251"/>
    <n v="616722"/>
    <m/>
    <x v="0"/>
  </r>
  <r>
    <x v="12"/>
    <x v="7"/>
    <x v="0"/>
    <x v="0"/>
    <x v="32"/>
    <x v="30"/>
    <n v="4166768"/>
    <n v="592959"/>
    <m/>
    <x v="0"/>
  </r>
  <r>
    <x v="12"/>
    <x v="7"/>
    <x v="1"/>
    <x v="0"/>
    <x v="32"/>
    <x v="0"/>
    <n v="1207801"/>
    <n v="310404"/>
    <m/>
    <x v="0"/>
  </r>
  <r>
    <x v="12"/>
    <x v="7"/>
    <x v="1"/>
    <x v="0"/>
    <x v="32"/>
    <x v="1"/>
    <n v="1193384"/>
    <n v="291462"/>
    <m/>
    <x v="0"/>
  </r>
  <r>
    <x v="12"/>
    <x v="7"/>
    <x v="1"/>
    <x v="0"/>
    <x v="32"/>
    <x v="2"/>
    <n v="1194399"/>
    <n v="276573"/>
    <m/>
    <x v="0"/>
  </r>
  <r>
    <x v="12"/>
    <x v="7"/>
    <x v="1"/>
    <x v="0"/>
    <x v="32"/>
    <x v="3"/>
    <n v="1186821"/>
    <n v="260752"/>
    <m/>
    <x v="0"/>
  </r>
  <r>
    <x v="12"/>
    <x v="7"/>
    <x v="1"/>
    <x v="0"/>
    <x v="32"/>
    <x v="4"/>
    <n v="1170480"/>
    <n v="244622"/>
    <m/>
    <x v="0"/>
  </r>
  <r>
    <x v="12"/>
    <x v="7"/>
    <x v="1"/>
    <x v="0"/>
    <x v="32"/>
    <x v="5"/>
    <n v="1157712"/>
    <n v="229155"/>
    <m/>
    <x v="0"/>
  </r>
  <r>
    <x v="12"/>
    <x v="7"/>
    <x v="1"/>
    <x v="0"/>
    <x v="32"/>
    <x v="6"/>
    <n v="1145113"/>
    <n v="216263"/>
    <m/>
    <x v="0"/>
  </r>
  <r>
    <x v="12"/>
    <x v="7"/>
    <x v="1"/>
    <x v="0"/>
    <x v="32"/>
    <x v="7"/>
    <n v="1133126"/>
    <n v="205137"/>
    <m/>
    <x v="0"/>
  </r>
  <r>
    <x v="12"/>
    <x v="7"/>
    <x v="1"/>
    <x v="0"/>
    <x v="32"/>
    <x v="8"/>
    <n v="1120866"/>
    <n v="195461"/>
    <m/>
    <x v="0"/>
  </r>
  <r>
    <x v="12"/>
    <x v="7"/>
    <x v="1"/>
    <x v="0"/>
    <x v="32"/>
    <x v="9"/>
    <n v="1109317"/>
    <n v="187060"/>
    <m/>
    <x v="0"/>
  </r>
  <r>
    <x v="12"/>
    <x v="7"/>
    <x v="1"/>
    <x v="0"/>
    <x v="32"/>
    <x v="10"/>
    <n v="1099560"/>
    <n v="179664"/>
    <m/>
    <x v="0"/>
  </r>
  <r>
    <x v="12"/>
    <x v="7"/>
    <x v="1"/>
    <x v="0"/>
    <x v="32"/>
    <x v="11"/>
    <n v="1092246"/>
    <n v="173293"/>
    <m/>
    <x v="0"/>
  </r>
  <r>
    <x v="12"/>
    <x v="7"/>
    <x v="1"/>
    <x v="0"/>
    <x v="32"/>
    <x v="12"/>
    <n v="1085119"/>
    <n v="167524"/>
    <m/>
    <x v="0"/>
  </r>
  <r>
    <x v="12"/>
    <x v="7"/>
    <x v="1"/>
    <x v="0"/>
    <x v="32"/>
    <x v="13"/>
    <n v="1077697"/>
    <n v="162475"/>
    <m/>
    <x v="0"/>
  </r>
  <r>
    <x v="12"/>
    <x v="7"/>
    <x v="1"/>
    <x v="0"/>
    <x v="32"/>
    <x v="14"/>
    <n v="1069591"/>
    <n v="158520"/>
    <m/>
    <x v="0"/>
  </r>
  <r>
    <x v="12"/>
    <x v="7"/>
    <x v="1"/>
    <x v="0"/>
    <x v="32"/>
    <x v="15"/>
    <n v="1061012"/>
    <n v="155419"/>
    <m/>
    <x v="0"/>
  </r>
  <r>
    <x v="12"/>
    <x v="7"/>
    <x v="1"/>
    <x v="0"/>
    <x v="32"/>
    <x v="16"/>
    <n v="1052018"/>
    <n v="152701"/>
    <m/>
    <x v="0"/>
  </r>
  <r>
    <x v="12"/>
    <x v="7"/>
    <x v="1"/>
    <x v="0"/>
    <x v="32"/>
    <x v="17"/>
    <n v="1040588"/>
    <n v="149796"/>
    <m/>
    <x v="0"/>
  </r>
  <r>
    <x v="12"/>
    <x v="7"/>
    <x v="1"/>
    <x v="0"/>
    <x v="32"/>
    <x v="18"/>
    <n v="1027910"/>
    <n v="146872"/>
    <m/>
    <x v="0"/>
  </r>
  <r>
    <x v="12"/>
    <x v="7"/>
    <x v="1"/>
    <x v="0"/>
    <x v="32"/>
    <x v="19"/>
    <n v="1014152"/>
    <n v="143938"/>
    <m/>
    <x v="0"/>
  </r>
  <r>
    <x v="12"/>
    <x v="7"/>
    <x v="1"/>
    <x v="0"/>
    <x v="32"/>
    <x v="20"/>
    <n v="999205"/>
    <n v="141261"/>
    <m/>
    <x v="0"/>
  </r>
  <r>
    <x v="12"/>
    <x v="7"/>
    <x v="1"/>
    <x v="0"/>
    <x v="32"/>
    <x v="21"/>
    <n v="983009"/>
    <n v="138911"/>
    <m/>
    <x v="0"/>
  </r>
  <r>
    <x v="12"/>
    <x v="7"/>
    <x v="1"/>
    <x v="0"/>
    <x v="32"/>
    <x v="22"/>
    <n v="965505"/>
    <n v="136586"/>
    <m/>
    <x v="0"/>
  </r>
  <r>
    <x v="12"/>
    <x v="7"/>
    <x v="1"/>
    <x v="0"/>
    <x v="32"/>
    <x v="23"/>
    <n v="947003"/>
    <n v="134190"/>
    <m/>
    <x v="0"/>
  </r>
  <r>
    <x v="12"/>
    <x v="7"/>
    <x v="1"/>
    <x v="0"/>
    <x v="32"/>
    <x v="24"/>
    <n v="927494"/>
    <n v="131638"/>
    <m/>
    <x v="0"/>
  </r>
  <r>
    <x v="12"/>
    <x v="7"/>
    <x v="1"/>
    <x v="0"/>
    <x v="32"/>
    <x v="25"/>
    <n v="907169"/>
    <n v="128894"/>
    <m/>
    <x v="0"/>
  </r>
  <r>
    <x v="12"/>
    <x v="7"/>
    <x v="1"/>
    <x v="0"/>
    <x v="32"/>
    <x v="26"/>
    <n v="885578"/>
    <n v="125929"/>
    <m/>
    <x v="0"/>
  </r>
  <r>
    <x v="12"/>
    <x v="7"/>
    <x v="1"/>
    <x v="0"/>
    <x v="32"/>
    <x v="27"/>
    <n v="862409"/>
    <n v="122702"/>
    <m/>
    <x v="0"/>
  </r>
  <r>
    <x v="12"/>
    <x v="7"/>
    <x v="1"/>
    <x v="0"/>
    <x v="32"/>
    <x v="28"/>
    <n v="837258"/>
    <n v="119181"/>
    <m/>
    <x v="0"/>
  </r>
  <r>
    <x v="12"/>
    <x v="7"/>
    <x v="1"/>
    <x v="0"/>
    <x v="32"/>
    <x v="29"/>
    <n v="810089"/>
    <n v="115321"/>
    <m/>
    <x v="0"/>
  </r>
  <r>
    <x v="12"/>
    <x v="7"/>
    <x v="1"/>
    <x v="0"/>
    <x v="32"/>
    <x v="30"/>
    <n v="780446"/>
    <n v="111062"/>
    <m/>
    <x v="0"/>
  </r>
  <r>
    <x v="12"/>
    <x v="7"/>
    <x v="2"/>
    <x v="0"/>
    <x v="32"/>
    <x v="0"/>
    <n v="597580"/>
    <n v="153578"/>
    <m/>
    <x v="0"/>
  </r>
  <r>
    <x v="12"/>
    <x v="7"/>
    <x v="2"/>
    <x v="0"/>
    <x v="32"/>
    <x v="1"/>
    <n v="570598"/>
    <n v="139358"/>
    <m/>
    <x v="0"/>
  </r>
  <r>
    <x v="12"/>
    <x v="7"/>
    <x v="2"/>
    <x v="0"/>
    <x v="32"/>
    <x v="2"/>
    <n v="547415"/>
    <n v="126758"/>
    <m/>
    <x v="0"/>
  </r>
  <r>
    <x v="12"/>
    <x v="7"/>
    <x v="2"/>
    <x v="0"/>
    <x v="32"/>
    <x v="3"/>
    <n v="522117"/>
    <n v="114712"/>
    <m/>
    <x v="0"/>
  </r>
  <r>
    <x v="12"/>
    <x v="7"/>
    <x v="2"/>
    <x v="0"/>
    <x v="32"/>
    <x v="4"/>
    <n v="499201"/>
    <n v="104329"/>
    <m/>
    <x v="0"/>
  </r>
  <r>
    <x v="12"/>
    <x v="7"/>
    <x v="2"/>
    <x v="0"/>
    <x v="32"/>
    <x v="5"/>
    <n v="478443"/>
    <n v="94702"/>
    <m/>
    <x v="0"/>
  </r>
  <r>
    <x v="12"/>
    <x v="7"/>
    <x v="2"/>
    <x v="0"/>
    <x v="32"/>
    <x v="6"/>
    <n v="460541"/>
    <n v="86976"/>
    <m/>
    <x v="0"/>
  </r>
  <r>
    <x v="12"/>
    <x v="7"/>
    <x v="2"/>
    <x v="0"/>
    <x v="32"/>
    <x v="7"/>
    <n v="445570"/>
    <n v="80664"/>
    <m/>
    <x v="0"/>
  </r>
  <r>
    <x v="12"/>
    <x v="7"/>
    <x v="2"/>
    <x v="0"/>
    <x v="32"/>
    <x v="8"/>
    <n v="431673"/>
    <n v="75276"/>
    <m/>
    <x v="0"/>
  </r>
  <r>
    <x v="12"/>
    <x v="7"/>
    <x v="2"/>
    <x v="0"/>
    <x v="32"/>
    <x v="9"/>
    <n v="418357"/>
    <n v="70546"/>
    <m/>
    <x v="0"/>
  </r>
  <r>
    <x v="12"/>
    <x v="7"/>
    <x v="2"/>
    <x v="0"/>
    <x v="32"/>
    <x v="10"/>
    <n v="404086"/>
    <n v="66026"/>
    <m/>
    <x v="0"/>
  </r>
  <r>
    <x v="12"/>
    <x v="7"/>
    <x v="2"/>
    <x v="0"/>
    <x v="32"/>
    <x v="11"/>
    <n v="390329"/>
    <n v="61928"/>
    <m/>
    <x v="0"/>
  </r>
  <r>
    <x v="12"/>
    <x v="7"/>
    <x v="2"/>
    <x v="0"/>
    <x v="32"/>
    <x v="12"/>
    <n v="377371"/>
    <n v="58259"/>
    <m/>
    <x v="0"/>
  </r>
  <r>
    <x v="12"/>
    <x v="7"/>
    <x v="2"/>
    <x v="0"/>
    <x v="32"/>
    <x v="13"/>
    <n v="365114"/>
    <n v="55045"/>
    <m/>
    <x v="0"/>
  </r>
  <r>
    <x v="12"/>
    <x v="7"/>
    <x v="2"/>
    <x v="0"/>
    <x v="32"/>
    <x v="14"/>
    <n v="353519"/>
    <n v="52394"/>
    <m/>
    <x v="0"/>
  </r>
  <r>
    <x v="12"/>
    <x v="7"/>
    <x v="2"/>
    <x v="0"/>
    <x v="32"/>
    <x v="15"/>
    <n v="342551"/>
    <n v="50177"/>
    <m/>
    <x v="0"/>
  </r>
  <r>
    <x v="12"/>
    <x v="7"/>
    <x v="2"/>
    <x v="0"/>
    <x v="32"/>
    <x v="16"/>
    <n v="332164"/>
    <n v="48213"/>
    <m/>
    <x v="0"/>
  </r>
  <r>
    <x v="12"/>
    <x v="7"/>
    <x v="2"/>
    <x v="0"/>
    <x v="32"/>
    <x v="17"/>
    <n v="322063"/>
    <n v="46362"/>
    <m/>
    <x v="0"/>
  </r>
  <r>
    <x v="12"/>
    <x v="7"/>
    <x v="2"/>
    <x v="0"/>
    <x v="32"/>
    <x v="18"/>
    <n v="312265"/>
    <n v="44617"/>
    <m/>
    <x v="0"/>
  </r>
  <r>
    <x v="12"/>
    <x v="7"/>
    <x v="2"/>
    <x v="0"/>
    <x v="32"/>
    <x v="19"/>
    <n v="302622"/>
    <n v="42951"/>
    <m/>
    <x v="0"/>
  </r>
  <r>
    <x v="12"/>
    <x v="7"/>
    <x v="2"/>
    <x v="0"/>
    <x v="32"/>
    <x v="20"/>
    <n v="293269"/>
    <n v="41460"/>
    <m/>
    <x v="0"/>
  </r>
  <r>
    <x v="12"/>
    <x v="7"/>
    <x v="2"/>
    <x v="0"/>
    <x v="32"/>
    <x v="21"/>
    <n v="284177"/>
    <n v="40157"/>
    <m/>
    <x v="0"/>
  </r>
  <r>
    <x v="12"/>
    <x v="7"/>
    <x v="2"/>
    <x v="0"/>
    <x v="32"/>
    <x v="22"/>
    <n v="275185"/>
    <n v="38929"/>
    <m/>
    <x v="0"/>
  </r>
  <r>
    <x v="12"/>
    <x v="7"/>
    <x v="2"/>
    <x v="0"/>
    <x v="32"/>
    <x v="23"/>
    <n v="266252"/>
    <n v="37727"/>
    <m/>
    <x v="0"/>
  </r>
  <r>
    <x v="12"/>
    <x v="7"/>
    <x v="2"/>
    <x v="0"/>
    <x v="32"/>
    <x v="24"/>
    <n v="257302"/>
    <n v="36518"/>
    <m/>
    <x v="0"/>
  </r>
  <r>
    <x v="12"/>
    <x v="7"/>
    <x v="2"/>
    <x v="0"/>
    <x v="32"/>
    <x v="25"/>
    <n v="248390"/>
    <n v="35292"/>
    <m/>
    <x v="0"/>
  </r>
  <r>
    <x v="12"/>
    <x v="7"/>
    <x v="2"/>
    <x v="0"/>
    <x v="32"/>
    <x v="26"/>
    <n v="239361"/>
    <n v="34037"/>
    <m/>
    <x v="0"/>
  </r>
  <r>
    <x v="12"/>
    <x v="7"/>
    <x v="2"/>
    <x v="0"/>
    <x v="32"/>
    <x v="27"/>
    <n v="230170"/>
    <n v="32748"/>
    <m/>
    <x v="0"/>
  </r>
  <r>
    <x v="12"/>
    <x v="7"/>
    <x v="2"/>
    <x v="0"/>
    <x v="32"/>
    <x v="28"/>
    <n v="220671"/>
    <n v="31411"/>
    <m/>
    <x v="0"/>
  </r>
  <r>
    <x v="12"/>
    <x v="7"/>
    <x v="2"/>
    <x v="0"/>
    <x v="32"/>
    <x v="29"/>
    <n v="210893"/>
    <n v="30021"/>
    <m/>
    <x v="0"/>
  </r>
  <r>
    <x v="12"/>
    <x v="7"/>
    <x v="2"/>
    <x v="0"/>
    <x v="32"/>
    <x v="30"/>
    <n v="200719"/>
    <n v="28563"/>
    <m/>
    <x v="0"/>
  </r>
  <r>
    <x v="12"/>
    <x v="8"/>
    <x v="0"/>
    <x v="0"/>
    <x v="32"/>
    <x v="0"/>
    <n v="16263463"/>
    <n v="4179710"/>
    <m/>
    <x v="0"/>
  </r>
  <r>
    <x v="12"/>
    <x v="8"/>
    <x v="0"/>
    <x v="0"/>
    <x v="32"/>
    <x v="1"/>
    <n v="15766420"/>
    <n v="3819055"/>
    <m/>
    <x v="0"/>
  </r>
  <r>
    <x v="12"/>
    <x v="8"/>
    <x v="0"/>
    <x v="0"/>
    <x v="32"/>
    <x v="2"/>
    <n v="15262048"/>
    <n v="3466496"/>
    <m/>
    <x v="0"/>
  </r>
  <r>
    <x v="12"/>
    <x v="8"/>
    <x v="0"/>
    <x v="0"/>
    <x v="32"/>
    <x v="3"/>
    <n v="14771661"/>
    <n v="3145452"/>
    <m/>
    <x v="0"/>
  </r>
  <r>
    <x v="12"/>
    <x v="8"/>
    <x v="0"/>
    <x v="0"/>
    <x v="32"/>
    <x v="4"/>
    <n v="14321098"/>
    <n v="2858535"/>
    <m/>
    <x v="0"/>
  </r>
  <r>
    <x v="12"/>
    <x v="8"/>
    <x v="0"/>
    <x v="0"/>
    <x v="32"/>
    <x v="5"/>
    <n v="13892998"/>
    <n v="2628277"/>
    <m/>
    <x v="0"/>
  </r>
  <r>
    <x v="12"/>
    <x v="8"/>
    <x v="0"/>
    <x v="0"/>
    <x v="32"/>
    <x v="6"/>
    <n v="13489033"/>
    <n v="2449046"/>
    <m/>
    <x v="0"/>
  </r>
  <r>
    <x v="12"/>
    <x v="8"/>
    <x v="0"/>
    <x v="0"/>
    <x v="32"/>
    <x v="7"/>
    <n v="13108474"/>
    <n v="2303639"/>
    <m/>
    <x v="0"/>
  </r>
  <r>
    <x v="12"/>
    <x v="8"/>
    <x v="0"/>
    <x v="0"/>
    <x v="32"/>
    <x v="8"/>
    <n v="12747042"/>
    <n v="2180639"/>
    <m/>
    <x v="0"/>
  </r>
  <r>
    <x v="12"/>
    <x v="8"/>
    <x v="0"/>
    <x v="0"/>
    <x v="32"/>
    <x v="9"/>
    <n v="12407397"/>
    <n v="2064318"/>
    <m/>
    <x v="0"/>
  </r>
  <r>
    <x v="12"/>
    <x v="8"/>
    <x v="0"/>
    <x v="0"/>
    <x v="32"/>
    <x v="10"/>
    <n v="12088187"/>
    <n v="1952452"/>
    <m/>
    <x v="0"/>
  </r>
  <r>
    <x v="12"/>
    <x v="8"/>
    <x v="0"/>
    <x v="0"/>
    <x v="32"/>
    <x v="11"/>
    <n v="11784598"/>
    <n v="1848363"/>
    <m/>
    <x v="0"/>
  </r>
  <r>
    <x v="12"/>
    <x v="8"/>
    <x v="0"/>
    <x v="0"/>
    <x v="32"/>
    <x v="12"/>
    <n v="11496939"/>
    <n v="1757879"/>
    <m/>
    <x v="0"/>
  </r>
  <r>
    <x v="12"/>
    <x v="8"/>
    <x v="0"/>
    <x v="0"/>
    <x v="32"/>
    <x v="13"/>
    <n v="11222982"/>
    <n v="1677966"/>
    <m/>
    <x v="0"/>
  </r>
  <r>
    <x v="12"/>
    <x v="8"/>
    <x v="0"/>
    <x v="0"/>
    <x v="32"/>
    <x v="14"/>
    <n v="10960798"/>
    <n v="1606548"/>
    <m/>
    <x v="0"/>
  </r>
  <r>
    <x v="12"/>
    <x v="8"/>
    <x v="0"/>
    <x v="0"/>
    <x v="32"/>
    <x v="15"/>
    <n v="10709262"/>
    <n v="1543240"/>
    <m/>
    <x v="0"/>
  </r>
  <r>
    <x v="12"/>
    <x v="8"/>
    <x v="0"/>
    <x v="0"/>
    <x v="32"/>
    <x v="16"/>
    <n v="10466652"/>
    <n v="1488943"/>
    <m/>
    <x v="0"/>
  </r>
  <r>
    <x v="12"/>
    <x v="8"/>
    <x v="0"/>
    <x v="0"/>
    <x v="32"/>
    <x v="17"/>
    <n v="10230171"/>
    <n v="1440918"/>
    <m/>
    <x v="0"/>
  </r>
  <r>
    <x v="12"/>
    <x v="8"/>
    <x v="0"/>
    <x v="0"/>
    <x v="32"/>
    <x v="18"/>
    <n v="9999479"/>
    <n v="1399534"/>
    <m/>
    <x v="0"/>
  </r>
  <r>
    <x v="12"/>
    <x v="8"/>
    <x v="0"/>
    <x v="0"/>
    <x v="32"/>
    <x v="19"/>
    <n v="9772552"/>
    <n v="1365308"/>
    <m/>
    <x v="0"/>
  </r>
  <r>
    <x v="12"/>
    <x v="8"/>
    <x v="0"/>
    <x v="0"/>
    <x v="32"/>
    <x v="20"/>
    <n v="9546293"/>
    <n v="1333493"/>
    <m/>
    <x v="0"/>
  </r>
  <r>
    <x v="12"/>
    <x v="8"/>
    <x v="0"/>
    <x v="0"/>
    <x v="32"/>
    <x v="21"/>
    <n v="9320643"/>
    <n v="1302298"/>
    <m/>
    <x v="0"/>
  </r>
  <r>
    <x v="12"/>
    <x v="8"/>
    <x v="0"/>
    <x v="0"/>
    <x v="32"/>
    <x v="22"/>
    <n v="9092977"/>
    <n v="1269494"/>
    <m/>
    <x v="0"/>
  </r>
  <r>
    <x v="12"/>
    <x v="8"/>
    <x v="0"/>
    <x v="0"/>
    <x v="32"/>
    <x v="23"/>
    <n v="8860932"/>
    <n v="1236231"/>
    <m/>
    <x v="0"/>
  </r>
  <r>
    <x v="12"/>
    <x v="8"/>
    <x v="0"/>
    <x v="0"/>
    <x v="32"/>
    <x v="24"/>
    <n v="8621045"/>
    <n v="1202147"/>
    <m/>
    <x v="0"/>
  </r>
  <r>
    <x v="12"/>
    <x v="8"/>
    <x v="0"/>
    <x v="0"/>
    <x v="32"/>
    <x v="25"/>
    <n v="8376738"/>
    <n v="1167106"/>
    <m/>
    <x v="0"/>
  </r>
  <r>
    <x v="12"/>
    <x v="8"/>
    <x v="0"/>
    <x v="0"/>
    <x v="32"/>
    <x v="26"/>
    <n v="8124420"/>
    <n v="1130977"/>
    <m/>
    <x v="0"/>
  </r>
  <r>
    <x v="12"/>
    <x v="8"/>
    <x v="0"/>
    <x v="0"/>
    <x v="32"/>
    <x v="27"/>
    <n v="7861746"/>
    <n v="1093226"/>
    <m/>
    <x v="0"/>
  </r>
  <r>
    <x v="12"/>
    <x v="8"/>
    <x v="0"/>
    <x v="0"/>
    <x v="32"/>
    <x v="28"/>
    <n v="7584826"/>
    <n v="1053525"/>
    <m/>
    <x v="0"/>
  </r>
  <r>
    <x v="12"/>
    <x v="8"/>
    <x v="0"/>
    <x v="0"/>
    <x v="32"/>
    <x v="29"/>
    <n v="7293541"/>
    <n v="1011650"/>
    <m/>
    <x v="0"/>
  </r>
  <r>
    <x v="12"/>
    <x v="8"/>
    <x v="0"/>
    <x v="0"/>
    <x v="32"/>
    <x v="30"/>
    <n v="6983966"/>
    <n v="967578"/>
    <m/>
    <x v="0"/>
  </r>
  <r>
    <x v="12"/>
    <x v="8"/>
    <x v="1"/>
    <x v="0"/>
    <x v="32"/>
    <x v="0"/>
    <n v="3600836"/>
    <n v="925414"/>
    <m/>
    <x v="0"/>
  </r>
  <r>
    <x v="12"/>
    <x v="8"/>
    <x v="1"/>
    <x v="0"/>
    <x v="32"/>
    <x v="1"/>
    <n v="3484538"/>
    <n v="844049"/>
    <m/>
    <x v="0"/>
  </r>
  <r>
    <x v="12"/>
    <x v="8"/>
    <x v="1"/>
    <x v="0"/>
    <x v="32"/>
    <x v="2"/>
    <n v="3382580"/>
    <n v="768291"/>
    <m/>
    <x v="0"/>
  </r>
  <r>
    <x v="12"/>
    <x v="8"/>
    <x v="1"/>
    <x v="0"/>
    <x v="32"/>
    <x v="3"/>
    <n v="3280787"/>
    <n v="698605"/>
    <m/>
    <x v="0"/>
  </r>
  <r>
    <x v="12"/>
    <x v="8"/>
    <x v="1"/>
    <x v="0"/>
    <x v="32"/>
    <x v="4"/>
    <n v="3178302"/>
    <n v="634399"/>
    <m/>
    <x v="0"/>
  </r>
  <r>
    <x v="12"/>
    <x v="8"/>
    <x v="1"/>
    <x v="0"/>
    <x v="32"/>
    <x v="5"/>
    <n v="3084424"/>
    <n v="583511"/>
    <m/>
    <x v="0"/>
  </r>
  <r>
    <x v="12"/>
    <x v="8"/>
    <x v="1"/>
    <x v="0"/>
    <x v="32"/>
    <x v="6"/>
    <n v="2995476"/>
    <n v="543853"/>
    <m/>
    <x v="0"/>
  </r>
  <r>
    <x v="12"/>
    <x v="8"/>
    <x v="1"/>
    <x v="0"/>
    <x v="32"/>
    <x v="7"/>
    <n v="2911800"/>
    <n v="511710"/>
    <m/>
    <x v="0"/>
  </r>
  <r>
    <x v="12"/>
    <x v="8"/>
    <x v="1"/>
    <x v="0"/>
    <x v="32"/>
    <x v="8"/>
    <n v="2832180"/>
    <n v="484501"/>
    <m/>
    <x v="0"/>
  </r>
  <r>
    <x v="12"/>
    <x v="8"/>
    <x v="1"/>
    <x v="0"/>
    <x v="32"/>
    <x v="9"/>
    <n v="2757378"/>
    <n v="458767"/>
    <m/>
    <x v="0"/>
  </r>
  <r>
    <x v="12"/>
    <x v="8"/>
    <x v="1"/>
    <x v="0"/>
    <x v="32"/>
    <x v="10"/>
    <n v="2687958"/>
    <n v="434152"/>
    <m/>
    <x v="0"/>
  </r>
  <r>
    <x v="12"/>
    <x v="8"/>
    <x v="1"/>
    <x v="0"/>
    <x v="32"/>
    <x v="11"/>
    <n v="2623892"/>
    <n v="411546"/>
    <m/>
    <x v="0"/>
  </r>
  <r>
    <x v="12"/>
    <x v="8"/>
    <x v="1"/>
    <x v="0"/>
    <x v="32"/>
    <x v="12"/>
    <n v="2563171"/>
    <n v="391908"/>
    <m/>
    <x v="0"/>
  </r>
  <r>
    <x v="12"/>
    <x v="8"/>
    <x v="1"/>
    <x v="0"/>
    <x v="32"/>
    <x v="13"/>
    <n v="2505156"/>
    <n v="374550"/>
    <m/>
    <x v="0"/>
  </r>
  <r>
    <x v="12"/>
    <x v="8"/>
    <x v="1"/>
    <x v="0"/>
    <x v="32"/>
    <x v="14"/>
    <n v="2449280"/>
    <n v="358996"/>
    <m/>
    <x v="0"/>
  </r>
  <r>
    <x v="12"/>
    <x v="8"/>
    <x v="1"/>
    <x v="0"/>
    <x v="32"/>
    <x v="15"/>
    <n v="2395440"/>
    <n v="345190"/>
    <m/>
    <x v="0"/>
  </r>
  <r>
    <x v="12"/>
    <x v="8"/>
    <x v="1"/>
    <x v="0"/>
    <x v="32"/>
    <x v="16"/>
    <n v="2343413"/>
    <n v="333364"/>
    <m/>
    <x v="0"/>
  </r>
  <r>
    <x v="12"/>
    <x v="8"/>
    <x v="1"/>
    <x v="0"/>
    <x v="32"/>
    <x v="17"/>
    <n v="2291109"/>
    <n v="322702"/>
    <m/>
    <x v="0"/>
  </r>
  <r>
    <x v="12"/>
    <x v="8"/>
    <x v="1"/>
    <x v="0"/>
    <x v="32"/>
    <x v="18"/>
    <n v="2239442"/>
    <n v="313434"/>
    <m/>
    <x v="0"/>
  </r>
  <r>
    <x v="12"/>
    <x v="8"/>
    <x v="1"/>
    <x v="0"/>
    <x v="32"/>
    <x v="19"/>
    <n v="2188276"/>
    <n v="305720"/>
    <m/>
    <x v="0"/>
  </r>
  <r>
    <x v="12"/>
    <x v="8"/>
    <x v="1"/>
    <x v="0"/>
    <x v="32"/>
    <x v="20"/>
    <n v="2136994"/>
    <n v="298510"/>
    <m/>
    <x v="0"/>
  </r>
  <r>
    <x v="12"/>
    <x v="8"/>
    <x v="1"/>
    <x v="0"/>
    <x v="32"/>
    <x v="21"/>
    <n v="2085548"/>
    <n v="291396"/>
    <m/>
    <x v="0"/>
  </r>
  <r>
    <x v="12"/>
    <x v="8"/>
    <x v="1"/>
    <x v="0"/>
    <x v="32"/>
    <x v="22"/>
    <n v="2033360"/>
    <n v="283882"/>
    <m/>
    <x v="0"/>
  </r>
  <r>
    <x v="12"/>
    <x v="8"/>
    <x v="1"/>
    <x v="0"/>
    <x v="32"/>
    <x v="23"/>
    <n v="1980402"/>
    <n v="276295"/>
    <m/>
    <x v="0"/>
  </r>
  <r>
    <x v="12"/>
    <x v="8"/>
    <x v="1"/>
    <x v="0"/>
    <x v="32"/>
    <x v="24"/>
    <n v="1926134"/>
    <n v="268586"/>
    <m/>
    <x v="0"/>
  </r>
  <r>
    <x v="12"/>
    <x v="8"/>
    <x v="1"/>
    <x v="0"/>
    <x v="32"/>
    <x v="25"/>
    <n v="1870969"/>
    <n v="260676"/>
    <m/>
    <x v="0"/>
  </r>
  <r>
    <x v="12"/>
    <x v="8"/>
    <x v="1"/>
    <x v="0"/>
    <x v="32"/>
    <x v="26"/>
    <n v="1814026"/>
    <n v="252525"/>
    <m/>
    <x v="0"/>
  </r>
  <r>
    <x v="12"/>
    <x v="8"/>
    <x v="1"/>
    <x v="0"/>
    <x v="32"/>
    <x v="27"/>
    <n v="1754796"/>
    <n v="244015"/>
    <m/>
    <x v="0"/>
  </r>
  <r>
    <x v="12"/>
    <x v="8"/>
    <x v="1"/>
    <x v="0"/>
    <x v="32"/>
    <x v="28"/>
    <n v="1692435"/>
    <n v="235077"/>
    <m/>
    <x v="0"/>
  </r>
  <r>
    <x v="12"/>
    <x v="8"/>
    <x v="1"/>
    <x v="0"/>
    <x v="32"/>
    <x v="29"/>
    <n v="1626916"/>
    <n v="225661"/>
    <m/>
    <x v="0"/>
  </r>
  <r>
    <x v="12"/>
    <x v="8"/>
    <x v="1"/>
    <x v="0"/>
    <x v="32"/>
    <x v="30"/>
    <n v="1557356"/>
    <n v="215760"/>
    <m/>
    <x v="0"/>
  </r>
  <r>
    <x v="12"/>
    <x v="8"/>
    <x v="2"/>
    <x v="0"/>
    <x v="32"/>
    <x v="0"/>
    <n v="957938"/>
    <n v="246190"/>
    <m/>
    <x v="0"/>
  </r>
  <r>
    <x v="12"/>
    <x v="8"/>
    <x v="2"/>
    <x v="0"/>
    <x v="32"/>
    <x v="1"/>
    <n v="910699"/>
    <n v="220596"/>
    <m/>
    <x v="0"/>
  </r>
  <r>
    <x v="12"/>
    <x v="8"/>
    <x v="2"/>
    <x v="0"/>
    <x v="32"/>
    <x v="2"/>
    <n v="867662"/>
    <n v="197073"/>
    <m/>
    <x v="0"/>
  </r>
  <r>
    <x v="12"/>
    <x v="8"/>
    <x v="2"/>
    <x v="0"/>
    <x v="32"/>
    <x v="3"/>
    <n v="824245"/>
    <n v="175513"/>
    <m/>
    <x v="0"/>
  </r>
  <r>
    <x v="12"/>
    <x v="8"/>
    <x v="2"/>
    <x v="0"/>
    <x v="32"/>
    <x v="4"/>
    <n v="784466"/>
    <n v="156581"/>
    <m/>
    <x v="0"/>
  </r>
  <r>
    <x v="12"/>
    <x v="8"/>
    <x v="2"/>
    <x v="0"/>
    <x v="32"/>
    <x v="5"/>
    <n v="748128"/>
    <n v="141530"/>
    <m/>
    <x v="0"/>
  </r>
  <r>
    <x v="12"/>
    <x v="8"/>
    <x v="2"/>
    <x v="0"/>
    <x v="32"/>
    <x v="6"/>
    <n v="715657"/>
    <n v="129933"/>
    <m/>
    <x v="0"/>
  </r>
  <r>
    <x v="12"/>
    <x v="8"/>
    <x v="2"/>
    <x v="0"/>
    <x v="32"/>
    <x v="7"/>
    <n v="687083"/>
    <n v="120745"/>
    <m/>
    <x v="0"/>
  </r>
  <r>
    <x v="12"/>
    <x v="8"/>
    <x v="2"/>
    <x v="0"/>
    <x v="32"/>
    <x v="8"/>
    <n v="660488"/>
    <n v="112989"/>
    <m/>
    <x v="0"/>
  </r>
  <r>
    <x v="12"/>
    <x v="8"/>
    <x v="2"/>
    <x v="0"/>
    <x v="32"/>
    <x v="9"/>
    <n v="635355"/>
    <n v="105709"/>
    <m/>
    <x v="0"/>
  </r>
  <r>
    <x v="12"/>
    <x v="8"/>
    <x v="2"/>
    <x v="0"/>
    <x v="32"/>
    <x v="10"/>
    <n v="610120"/>
    <n v="98544"/>
    <m/>
    <x v="0"/>
  </r>
  <r>
    <x v="12"/>
    <x v="8"/>
    <x v="2"/>
    <x v="0"/>
    <x v="32"/>
    <x v="11"/>
    <n v="586116"/>
    <n v="91929"/>
    <m/>
    <x v="0"/>
  </r>
  <r>
    <x v="12"/>
    <x v="8"/>
    <x v="2"/>
    <x v="0"/>
    <x v="32"/>
    <x v="12"/>
    <n v="563563"/>
    <n v="86168"/>
    <m/>
    <x v="0"/>
  </r>
  <r>
    <x v="12"/>
    <x v="8"/>
    <x v="2"/>
    <x v="0"/>
    <x v="32"/>
    <x v="13"/>
    <n v="542307"/>
    <n v="81081"/>
    <m/>
    <x v="0"/>
  </r>
  <r>
    <x v="12"/>
    <x v="8"/>
    <x v="2"/>
    <x v="0"/>
    <x v="32"/>
    <x v="14"/>
    <n v="522259"/>
    <n v="76548"/>
    <m/>
    <x v="0"/>
  </r>
  <r>
    <x v="12"/>
    <x v="8"/>
    <x v="2"/>
    <x v="0"/>
    <x v="32"/>
    <x v="15"/>
    <n v="503331"/>
    <n v="72531"/>
    <m/>
    <x v="0"/>
  </r>
  <r>
    <x v="12"/>
    <x v="8"/>
    <x v="2"/>
    <x v="0"/>
    <x v="32"/>
    <x v="16"/>
    <n v="485432"/>
    <n v="69055"/>
    <m/>
    <x v="0"/>
  </r>
  <r>
    <x v="12"/>
    <x v="8"/>
    <x v="2"/>
    <x v="0"/>
    <x v="32"/>
    <x v="17"/>
    <n v="468200"/>
    <n v="65945"/>
    <m/>
    <x v="0"/>
  </r>
  <r>
    <x v="12"/>
    <x v="8"/>
    <x v="2"/>
    <x v="0"/>
    <x v="32"/>
    <x v="18"/>
    <n v="451639"/>
    <n v="63211"/>
    <m/>
    <x v="0"/>
  </r>
  <r>
    <x v="12"/>
    <x v="8"/>
    <x v="2"/>
    <x v="0"/>
    <x v="32"/>
    <x v="19"/>
    <n v="435563"/>
    <n v="60851"/>
    <m/>
    <x v="0"/>
  </r>
  <r>
    <x v="12"/>
    <x v="8"/>
    <x v="2"/>
    <x v="0"/>
    <x v="32"/>
    <x v="20"/>
    <n v="420040"/>
    <n v="58674"/>
    <m/>
    <x v="0"/>
  </r>
  <r>
    <x v="12"/>
    <x v="8"/>
    <x v="2"/>
    <x v="0"/>
    <x v="32"/>
    <x v="21"/>
    <n v="405033"/>
    <n v="56591"/>
    <m/>
    <x v="0"/>
  </r>
  <r>
    <x v="12"/>
    <x v="8"/>
    <x v="2"/>
    <x v="0"/>
    <x v="32"/>
    <x v="22"/>
    <n v="390323"/>
    <n v="54494"/>
    <m/>
    <x v="0"/>
  </r>
  <r>
    <x v="12"/>
    <x v="8"/>
    <x v="2"/>
    <x v="0"/>
    <x v="32"/>
    <x v="23"/>
    <n v="375843"/>
    <n v="52435"/>
    <m/>
    <x v="0"/>
  </r>
  <r>
    <x v="12"/>
    <x v="8"/>
    <x v="2"/>
    <x v="0"/>
    <x v="32"/>
    <x v="24"/>
    <n v="361465"/>
    <n v="50403"/>
    <m/>
    <x v="0"/>
  </r>
  <r>
    <x v="12"/>
    <x v="8"/>
    <x v="2"/>
    <x v="0"/>
    <x v="32"/>
    <x v="25"/>
    <n v="347264"/>
    <n v="48383"/>
    <m/>
    <x v="0"/>
  </r>
  <r>
    <x v="12"/>
    <x v="8"/>
    <x v="2"/>
    <x v="0"/>
    <x v="32"/>
    <x v="26"/>
    <n v="333039"/>
    <n v="46361"/>
    <m/>
    <x v="0"/>
  </r>
  <r>
    <x v="12"/>
    <x v="8"/>
    <x v="2"/>
    <x v="0"/>
    <x v="32"/>
    <x v="27"/>
    <n v="318723"/>
    <n v="44320"/>
    <m/>
    <x v="0"/>
  </r>
  <r>
    <x v="12"/>
    <x v="8"/>
    <x v="2"/>
    <x v="0"/>
    <x v="32"/>
    <x v="28"/>
    <n v="304128"/>
    <n v="42243"/>
    <m/>
    <x v="0"/>
  </r>
  <r>
    <x v="12"/>
    <x v="8"/>
    <x v="2"/>
    <x v="0"/>
    <x v="32"/>
    <x v="29"/>
    <n v="289289"/>
    <n v="40125"/>
    <m/>
    <x v="0"/>
  </r>
  <r>
    <x v="12"/>
    <x v="8"/>
    <x v="2"/>
    <x v="0"/>
    <x v="32"/>
    <x v="30"/>
    <n v="274049"/>
    <n v="37967"/>
    <m/>
    <x v="0"/>
  </r>
  <r>
    <x v="13"/>
    <x v="0"/>
    <x v="0"/>
    <x v="0"/>
    <x v="32"/>
    <x v="0"/>
    <n v="1213943"/>
    <n v="326550"/>
    <m/>
    <x v="0"/>
  </r>
  <r>
    <x v="13"/>
    <x v="0"/>
    <x v="0"/>
    <x v="0"/>
    <x v="32"/>
    <x v="1"/>
    <n v="1223168"/>
    <n v="329271"/>
    <m/>
    <x v="0"/>
  </r>
  <r>
    <x v="13"/>
    <x v="0"/>
    <x v="0"/>
    <x v="0"/>
    <x v="32"/>
    <x v="2"/>
    <n v="1230396"/>
    <n v="325844"/>
    <m/>
    <x v="0"/>
  </r>
  <r>
    <x v="13"/>
    <x v="0"/>
    <x v="0"/>
    <x v="0"/>
    <x v="32"/>
    <x v="3"/>
    <n v="1238111"/>
    <n v="318998"/>
    <m/>
    <x v="0"/>
  </r>
  <r>
    <x v="13"/>
    <x v="0"/>
    <x v="0"/>
    <x v="0"/>
    <x v="32"/>
    <x v="4"/>
    <n v="1247078"/>
    <n v="318360"/>
    <m/>
    <x v="0"/>
  </r>
  <r>
    <x v="13"/>
    <x v="0"/>
    <x v="0"/>
    <x v="0"/>
    <x v="32"/>
    <x v="5"/>
    <n v="1254766"/>
    <n v="318637"/>
    <m/>
    <x v="0"/>
  </r>
  <r>
    <x v="13"/>
    <x v="0"/>
    <x v="0"/>
    <x v="0"/>
    <x v="32"/>
    <x v="6"/>
    <n v="1262544"/>
    <n v="319904"/>
    <m/>
    <x v="0"/>
  </r>
  <r>
    <x v="13"/>
    <x v="0"/>
    <x v="0"/>
    <x v="0"/>
    <x v="32"/>
    <x v="7"/>
    <n v="1270313"/>
    <n v="321149"/>
    <m/>
    <x v="0"/>
  </r>
  <r>
    <x v="13"/>
    <x v="0"/>
    <x v="0"/>
    <x v="0"/>
    <x v="32"/>
    <x v="8"/>
    <n v="1277946"/>
    <n v="324247"/>
    <m/>
    <x v="0"/>
  </r>
  <r>
    <x v="13"/>
    <x v="0"/>
    <x v="0"/>
    <x v="0"/>
    <x v="32"/>
    <x v="9"/>
    <n v="1285609"/>
    <n v="325485"/>
    <m/>
    <x v="0"/>
  </r>
  <r>
    <x v="13"/>
    <x v="0"/>
    <x v="0"/>
    <x v="0"/>
    <x v="32"/>
    <x v="10"/>
    <n v="1293289"/>
    <n v="324639"/>
    <m/>
    <x v="0"/>
  </r>
  <r>
    <x v="13"/>
    <x v="0"/>
    <x v="0"/>
    <x v="0"/>
    <x v="32"/>
    <x v="11"/>
    <n v="1300817"/>
    <n v="322853"/>
    <m/>
    <x v="0"/>
  </r>
  <r>
    <x v="13"/>
    <x v="0"/>
    <x v="0"/>
    <x v="0"/>
    <x v="32"/>
    <x v="12"/>
    <n v="1308332"/>
    <n v="321157"/>
    <m/>
    <x v="0"/>
  </r>
  <r>
    <x v="13"/>
    <x v="0"/>
    <x v="0"/>
    <x v="0"/>
    <x v="32"/>
    <x v="13"/>
    <n v="1315746"/>
    <n v="319653"/>
    <m/>
    <x v="0"/>
  </r>
  <r>
    <x v="13"/>
    <x v="0"/>
    <x v="0"/>
    <x v="0"/>
    <x v="32"/>
    <x v="14"/>
    <n v="1322997"/>
    <n v="318486"/>
    <m/>
    <x v="0"/>
  </r>
  <r>
    <x v="13"/>
    <x v="0"/>
    <x v="0"/>
    <x v="0"/>
    <x v="32"/>
    <x v="15"/>
    <n v="1330105"/>
    <n v="317384"/>
    <m/>
    <x v="0"/>
  </r>
  <r>
    <x v="13"/>
    <x v="0"/>
    <x v="0"/>
    <x v="0"/>
    <x v="32"/>
    <x v="16"/>
    <n v="1337034"/>
    <n v="315935"/>
    <m/>
    <x v="0"/>
  </r>
  <r>
    <x v="13"/>
    <x v="0"/>
    <x v="0"/>
    <x v="0"/>
    <x v="32"/>
    <x v="17"/>
    <n v="1343836"/>
    <n v="313781"/>
    <m/>
    <x v="0"/>
  </r>
  <r>
    <x v="13"/>
    <x v="0"/>
    <x v="0"/>
    <x v="0"/>
    <x v="32"/>
    <x v="18"/>
    <n v="1350438"/>
    <n v="311137"/>
    <m/>
    <x v="0"/>
  </r>
  <r>
    <x v="13"/>
    <x v="0"/>
    <x v="0"/>
    <x v="0"/>
    <x v="32"/>
    <x v="19"/>
    <n v="1356778"/>
    <n v="308332"/>
    <m/>
    <x v="0"/>
  </r>
  <r>
    <x v="13"/>
    <x v="0"/>
    <x v="0"/>
    <x v="0"/>
    <x v="32"/>
    <x v="20"/>
    <n v="1362892"/>
    <n v="305569"/>
    <m/>
    <x v="0"/>
  </r>
  <r>
    <x v="13"/>
    <x v="0"/>
    <x v="0"/>
    <x v="0"/>
    <x v="32"/>
    <x v="21"/>
    <n v="1368742"/>
    <n v="302789"/>
    <m/>
    <x v="0"/>
  </r>
  <r>
    <x v="13"/>
    <x v="0"/>
    <x v="0"/>
    <x v="0"/>
    <x v="32"/>
    <x v="22"/>
    <n v="1374441"/>
    <n v="298865"/>
    <m/>
    <x v="0"/>
  </r>
  <r>
    <x v="13"/>
    <x v="0"/>
    <x v="0"/>
    <x v="0"/>
    <x v="32"/>
    <x v="23"/>
    <n v="1379908"/>
    <n v="294976"/>
    <m/>
    <x v="0"/>
  </r>
  <r>
    <x v="13"/>
    <x v="0"/>
    <x v="0"/>
    <x v="0"/>
    <x v="32"/>
    <x v="24"/>
    <n v="1385167"/>
    <n v="291377"/>
    <m/>
    <x v="0"/>
  </r>
  <r>
    <x v="13"/>
    <x v="0"/>
    <x v="0"/>
    <x v="0"/>
    <x v="32"/>
    <x v="25"/>
    <n v="1390421"/>
    <n v="288133"/>
    <m/>
    <x v="0"/>
  </r>
  <r>
    <x v="13"/>
    <x v="0"/>
    <x v="0"/>
    <x v="0"/>
    <x v="32"/>
    <x v="26"/>
    <n v="1395709"/>
    <n v="285113"/>
    <m/>
    <x v="0"/>
  </r>
  <r>
    <x v="13"/>
    <x v="0"/>
    <x v="0"/>
    <x v="0"/>
    <x v="32"/>
    <x v="27"/>
    <n v="1400984"/>
    <n v="282181"/>
    <m/>
    <x v="0"/>
  </r>
  <r>
    <x v="13"/>
    <x v="0"/>
    <x v="0"/>
    <x v="0"/>
    <x v="32"/>
    <x v="28"/>
    <n v="1406255"/>
    <n v="279288"/>
    <m/>
    <x v="0"/>
  </r>
  <r>
    <x v="13"/>
    <x v="0"/>
    <x v="0"/>
    <x v="0"/>
    <x v="32"/>
    <x v="29"/>
    <n v="1411530"/>
    <n v="276347"/>
    <m/>
    <x v="0"/>
  </r>
  <r>
    <x v="13"/>
    <x v="0"/>
    <x v="0"/>
    <x v="0"/>
    <x v="32"/>
    <x v="30"/>
    <n v="1416828"/>
    <n v="273792"/>
    <m/>
    <x v="0"/>
  </r>
  <r>
    <x v="13"/>
    <x v="0"/>
    <x v="1"/>
    <x v="0"/>
    <x v="32"/>
    <x v="0"/>
    <n v="452348"/>
    <n v="121681"/>
    <m/>
    <x v="0"/>
  </r>
  <r>
    <x v="13"/>
    <x v="0"/>
    <x v="1"/>
    <x v="0"/>
    <x v="32"/>
    <x v="1"/>
    <n v="457717"/>
    <n v="123215"/>
    <m/>
    <x v="0"/>
  </r>
  <r>
    <x v="13"/>
    <x v="0"/>
    <x v="1"/>
    <x v="0"/>
    <x v="32"/>
    <x v="2"/>
    <n v="464293"/>
    <n v="122958"/>
    <m/>
    <x v="0"/>
  </r>
  <r>
    <x v="13"/>
    <x v="0"/>
    <x v="1"/>
    <x v="0"/>
    <x v="32"/>
    <x v="3"/>
    <n v="469284"/>
    <n v="120910"/>
    <m/>
    <x v="0"/>
  </r>
  <r>
    <x v="13"/>
    <x v="0"/>
    <x v="1"/>
    <x v="0"/>
    <x v="32"/>
    <x v="4"/>
    <n v="472774"/>
    <n v="120692"/>
    <m/>
    <x v="0"/>
  </r>
  <r>
    <x v="13"/>
    <x v="0"/>
    <x v="1"/>
    <x v="0"/>
    <x v="32"/>
    <x v="5"/>
    <n v="477060"/>
    <n v="121145"/>
    <m/>
    <x v="0"/>
  </r>
  <r>
    <x v="13"/>
    <x v="0"/>
    <x v="1"/>
    <x v="0"/>
    <x v="32"/>
    <x v="6"/>
    <n v="481330"/>
    <n v="121959"/>
    <m/>
    <x v="0"/>
  </r>
  <r>
    <x v="13"/>
    <x v="0"/>
    <x v="1"/>
    <x v="0"/>
    <x v="32"/>
    <x v="7"/>
    <n v="485621"/>
    <n v="122770"/>
    <m/>
    <x v="0"/>
  </r>
  <r>
    <x v="13"/>
    <x v="0"/>
    <x v="1"/>
    <x v="0"/>
    <x v="32"/>
    <x v="8"/>
    <n v="489812"/>
    <n v="124277"/>
    <m/>
    <x v="0"/>
  </r>
  <r>
    <x v="13"/>
    <x v="0"/>
    <x v="1"/>
    <x v="0"/>
    <x v="32"/>
    <x v="9"/>
    <n v="494024"/>
    <n v="125075"/>
    <m/>
    <x v="0"/>
  </r>
  <r>
    <x v="13"/>
    <x v="0"/>
    <x v="1"/>
    <x v="0"/>
    <x v="32"/>
    <x v="10"/>
    <n v="498438"/>
    <n v="125116"/>
    <m/>
    <x v="0"/>
  </r>
  <r>
    <x v="13"/>
    <x v="0"/>
    <x v="1"/>
    <x v="0"/>
    <x v="32"/>
    <x v="11"/>
    <n v="503213"/>
    <n v="124893"/>
    <m/>
    <x v="0"/>
  </r>
  <r>
    <x v="13"/>
    <x v="0"/>
    <x v="1"/>
    <x v="0"/>
    <x v="32"/>
    <x v="12"/>
    <n v="507985"/>
    <n v="124695"/>
    <m/>
    <x v="0"/>
  </r>
  <r>
    <x v="13"/>
    <x v="0"/>
    <x v="1"/>
    <x v="0"/>
    <x v="32"/>
    <x v="13"/>
    <n v="512670"/>
    <n v="124550"/>
    <m/>
    <x v="0"/>
  </r>
  <r>
    <x v="13"/>
    <x v="0"/>
    <x v="1"/>
    <x v="0"/>
    <x v="32"/>
    <x v="14"/>
    <n v="517193"/>
    <n v="124504"/>
    <m/>
    <x v="0"/>
  </r>
  <r>
    <x v="13"/>
    <x v="0"/>
    <x v="1"/>
    <x v="0"/>
    <x v="32"/>
    <x v="15"/>
    <n v="521593"/>
    <n v="124460"/>
    <m/>
    <x v="0"/>
  </r>
  <r>
    <x v="13"/>
    <x v="0"/>
    <x v="1"/>
    <x v="0"/>
    <x v="32"/>
    <x v="16"/>
    <n v="525884"/>
    <n v="124264"/>
    <m/>
    <x v="0"/>
  </r>
  <r>
    <x v="13"/>
    <x v="0"/>
    <x v="1"/>
    <x v="0"/>
    <x v="32"/>
    <x v="17"/>
    <n v="529700"/>
    <n v="123683"/>
    <m/>
    <x v="0"/>
  </r>
  <r>
    <x v="13"/>
    <x v="0"/>
    <x v="1"/>
    <x v="0"/>
    <x v="32"/>
    <x v="18"/>
    <n v="533236"/>
    <n v="122856"/>
    <m/>
    <x v="0"/>
  </r>
  <r>
    <x v="13"/>
    <x v="0"/>
    <x v="1"/>
    <x v="0"/>
    <x v="32"/>
    <x v="19"/>
    <n v="536535"/>
    <n v="121929"/>
    <m/>
    <x v="0"/>
  </r>
  <r>
    <x v="13"/>
    <x v="0"/>
    <x v="1"/>
    <x v="0"/>
    <x v="32"/>
    <x v="20"/>
    <n v="539630"/>
    <n v="120988"/>
    <m/>
    <x v="0"/>
  </r>
  <r>
    <x v="13"/>
    <x v="0"/>
    <x v="1"/>
    <x v="0"/>
    <x v="32"/>
    <x v="21"/>
    <n v="542483"/>
    <n v="120006"/>
    <m/>
    <x v="0"/>
  </r>
  <r>
    <x v="13"/>
    <x v="0"/>
    <x v="1"/>
    <x v="0"/>
    <x v="32"/>
    <x v="22"/>
    <n v="545148"/>
    <n v="118539"/>
    <m/>
    <x v="0"/>
  </r>
  <r>
    <x v="13"/>
    <x v="0"/>
    <x v="1"/>
    <x v="0"/>
    <x v="32"/>
    <x v="23"/>
    <n v="547732"/>
    <n v="117086"/>
    <m/>
    <x v="0"/>
  </r>
  <r>
    <x v="13"/>
    <x v="0"/>
    <x v="1"/>
    <x v="0"/>
    <x v="32"/>
    <x v="24"/>
    <n v="550328"/>
    <n v="115764"/>
    <m/>
    <x v="0"/>
  </r>
  <r>
    <x v="13"/>
    <x v="0"/>
    <x v="1"/>
    <x v="0"/>
    <x v="32"/>
    <x v="25"/>
    <n v="552939"/>
    <n v="114584"/>
    <m/>
    <x v="0"/>
  </r>
  <r>
    <x v="13"/>
    <x v="0"/>
    <x v="1"/>
    <x v="0"/>
    <x v="32"/>
    <x v="26"/>
    <n v="555558"/>
    <n v="113488"/>
    <m/>
    <x v="0"/>
  </r>
  <r>
    <x v="13"/>
    <x v="0"/>
    <x v="1"/>
    <x v="0"/>
    <x v="32"/>
    <x v="27"/>
    <n v="558163"/>
    <n v="112423"/>
    <m/>
    <x v="0"/>
  </r>
  <r>
    <x v="13"/>
    <x v="0"/>
    <x v="1"/>
    <x v="0"/>
    <x v="32"/>
    <x v="28"/>
    <n v="560768"/>
    <n v="111370"/>
    <m/>
    <x v="0"/>
  </r>
  <r>
    <x v="13"/>
    <x v="0"/>
    <x v="1"/>
    <x v="0"/>
    <x v="32"/>
    <x v="29"/>
    <n v="563375"/>
    <n v="110296"/>
    <m/>
    <x v="0"/>
  </r>
  <r>
    <x v="13"/>
    <x v="0"/>
    <x v="1"/>
    <x v="0"/>
    <x v="32"/>
    <x v="30"/>
    <n v="565991"/>
    <n v="109373"/>
    <m/>
    <x v="0"/>
  </r>
  <r>
    <x v="13"/>
    <x v="0"/>
    <x v="2"/>
    <x v="0"/>
    <x v="32"/>
    <x v="0"/>
    <n v="30408"/>
    <n v="8179"/>
    <m/>
    <x v="0"/>
  </r>
  <r>
    <x v="13"/>
    <x v="0"/>
    <x v="2"/>
    <x v="0"/>
    <x v="32"/>
    <x v="1"/>
    <n v="30458"/>
    <n v="8199"/>
    <m/>
    <x v="0"/>
  </r>
  <r>
    <x v="13"/>
    <x v="0"/>
    <x v="2"/>
    <x v="0"/>
    <x v="32"/>
    <x v="2"/>
    <n v="30597"/>
    <n v="8102"/>
    <m/>
    <x v="0"/>
  </r>
  <r>
    <x v="13"/>
    <x v="0"/>
    <x v="2"/>
    <x v="0"/>
    <x v="32"/>
    <x v="3"/>
    <n v="30576"/>
    <n v="7877"/>
    <m/>
    <x v="0"/>
  </r>
  <r>
    <x v="13"/>
    <x v="0"/>
    <x v="2"/>
    <x v="0"/>
    <x v="32"/>
    <x v="4"/>
    <n v="30586"/>
    <n v="7808"/>
    <m/>
    <x v="0"/>
  </r>
  <r>
    <x v="13"/>
    <x v="0"/>
    <x v="2"/>
    <x v="0"/>
    <x v="32"/>
    <x v="5"/>
    <n v="30637"/>
    <n v="7780"/>
    <m/>
    <x v="0"/>
  </r>
  <r>
    <x v="13"/>
    <x v="0"/>
    <x v="2"/>
    <x v="0"/>
    <x v="32"/>
    <x v="6"/>
    <n v="30846"/>
    <n v="7815"/>
    <m/>
    <x v="0"/>
  </r>
  <r>
    <x v="13"/>
    <x v="0"/>
    <x v="2"/>
    <x v="0"/>
    <x v="32"/>
    <x v="7"/>
    <n v="31240"/>
    <n v="7897"/>
    <m/>
    <x v="0"/>
  </r>
  <r>
    <x v="13"/>
    <x v="0"/>
    <x v="2"/>
    <x v="0"/>
    <x v="32"/>
    <x v="8"/>
    <n v="31653"/>
    <n v="8031"/>
    <m/>
    <x v="0"/>
  </r>
  <r>
    <x v="13"/>
    <x v="0"/>
    <x v="2"/>
    <x v="0"/>
    <x v="32"/>
    <x v="9"/>
    <n v="32034"/>
    <n v="8110"/>
    <m/>
    <x v="0"/>
  </r>
  <r>
    <x v="13"/>
    <x v="0"/>
    <x v="2"/>
    <x v="0"/>
    <x v="32"/>
    <x v="10"/>
    <n v="32209"/>
    <n v="8085"/>
    <m/>
    <x v="0"/>
  </r>
  <r>
    <x v="13"/>
    <x v="0"/>
    <x v="2"/>
    <x v="0"/>
    <x v="32"/>
    <x v="11"/>
    <n v="32346"/>
    <n v="8028"/>
    <m/>
    <x v="0"/>
  </r>
  <r>
    <x v="13"/>
    <x v="0"/>
    <x v="2"/>
    <x v="0"/>
    <x v="32"/>
    <x v="12"/>
    <n v="32483"/>
    <n v="7973"/>
    <m/>
    <x v="0"/>
  </r>
  <r>
    <x v="13"/>
    <x v="0"/>
    <x v="2"/>
    <x v="0"/>
    <x v="32"/>
    <x v="13"/>
    <n v="32617"/>
    <n v="7924"/>
    <m/>
    <x v="0"/>
  </r>
  <r>
    <x v="13"/>
    <x v="0"/>
    <x v="2"/>
    <x v="0"/>
    <x v="32"/>
    <x v="14"/>
    <n v="32750"/>
    <n v="7883"/>
    <m/>
    <x v="0"/>
  </r>
  <r>
    <x v="13"/>
    <x v="0"/>
    <x v="2"/>
    <x v="0"/>
    <x v="32"/>
    <x v="15"/>
    <n v="32887"/>
    <n v="7847"/>
    <m/>
    <x v="0"/>
  </r>
  <r>
    <x v="13"/>
    <x v="0"/>
    <x v="2"/>
    <x v="0"/>
    <x v="32"/>
    <x v="16"/>
    <n v="33030"/>
    <n v="7804"/>
    <m/>
    <x v="0"/>
  </r>
  <r>
    <x v="13"/>
    <x v="0"/>
    <x v="2"/>
    <x v="0"/>
    <x v="32"/>
    <x v="17"/>
    <n v="33156"/>
    <n v="7741"/>
    <m/>
    <x v="0"/>
  </r>
  <r>
    <x v="13"/>
    <x v="0"/>
    <x v="2"/>
    <x v="0"/>
    <x v="32"/>
    <x v="18"/>
    <n v="33266"/>
    <n v="7664"/>
    <m/>
    <x v="0"/>
  </r>
  <r>
    <x v="13"/>
    <x v="0"/>
    <x v="2"/>
    <x v="0"/>
    <x v="32"/>
    <x v="19"/>
    <n v="33346"/>
    <n v="7577"/>
    <m/>
    <x v="0"/>
  </r>
  <r>
    <x v="13"/>
    <x v="0"/>
    <x v="2"/>
    <x v="0"/>
    <x v="32"/>
    <x v="20"/>
    <n v="33432"/>
    <n v="7495"/>
    <m/>
    <x v="0"/>
  </r>
  <r>
    <x v="13"/>
    <x v="0"/>
    <x v="2"/>
    <x v="0"/>
    <x v="32"/>
    <x v="21"/>
    <n v="33522"/>
    <n v="7415"/>
    <m/>
    <x v="0"/>
  </r>
  <r>
    <x v="13"/>
    <x v="0"/>
    <x v="2"/>
    <x v="0"/>
    <x v="32"/>
    <x v="22"/>
    <n v="33608"/>
    <n v="7307"/>
    <m/>
    <x v="0"/>
  </r>
  <r>
    <x v="13"/>
    <x v="0"/>
    <x v="2"/>
    <x v="0"/>
    <x v="32"/>
    <x v="23"/>
    <n v="33693"/>
    <n v="7202"/>
    <m/>
    <x v="0"/>
  </r>
  <r>
    <x v="13"/>
    <x v="0"/>
    <x v="2"/>
    <x v="0"/>
    <x v="32"/>
    <x v="24"/>
    <n v="33784"/>
    <n v="7106"/>
    <m/>
    <x v="0"/>
  </r>
  <r>
    <x v="13"/>
    <x v="0"/>
    <x v="2"/>
    <x v="0"/>
    <x v="32"/>
    <x v="25"/>
    <n v="33881"/>
    <n v="7021"/>
    <m/>
    <x v="0"/>
  </r>
  <r>
    <x v="13"/>
    <x v="0"/>
    <x v="2"/>
    <x v="0"/>
    <x v="32"/>
    <x v="26"/>
    <n v="33979"/>
    <n v="6941"/>
    <m/>
    <x v="0"/>
  </r>
  <r>
    <x v="13"/>
    <x v="0"/>
    <x v="2"/>
    <x v="0"/>
    <x v="32"/>
    <x v="27"/>
    <n v="34079"/>
    <n v="6864"/>
    <m/>
    <x v="0"/>
  </r>
  <r>
    <x v="13"/>
    <x v="0"/>
    <x v="2"/>
    <x v="0"/>
    <x v="32"/>
    <x v="28"/>
    <n v="34175"/>
    <n v="6787"/>
    <m/>
    <x v="0"/>
  </r>
  <r>
    <x v="13"/>
    <x v="0"/>
    <x v="2"/>
    <x v="0"/>
    <x v="32"/>
    <x v="29"/>
    <n v="34272"/>
    <n v="6709"/>
    <m/>
    <x v="0"/>
  </r>
  <r>
    <x v="13"/>
    <x v="0"/>
    <x v="2"/>
    <x v="0"/>
    <x v="32"/>
    <x v="30"/>
    <n v="34371"/>
    <n v="6641"/>
    <m/>
    <x v="0"/>
  </r>
  <r>
    <x v="13"/>
    <x v="1"/>
    <x v="0"/>
    <x v="0"/>
    <x v="32"/>
    <x v="0"/>
    <n v="2752379"/>
    <n v="740389"/>
    <m/>
    <x v="0"/>
  </r>
  <r>
    <x v="13"/>
    <x v="1"/>
    <x v="0"/>
    <x v="0"/>
    <x v="32"/>
    <x v="1"/>
    <n v="2764887"/>
    <n v="741783"/>
    <m/>
    <x v="0"/>
  </r>
  <r>
    <x v="13"/>
    <x v="1"/>
    <x v="0"/>
    <x v="0"/>
    <x v="32"/>
    <x v="2"/>
    <n v="2775645"/>
    <n v="733912"/>
    <m/>
    <x v="0"/>
  </r>
  <r>
    <x v="13"/>
    <x v="1"/>
    <x v="0"/>
    <x v="0"/>
    <x v="32"/>
    <x v="3"/>
    <n v="2785680"/>
    <n v="727471"/>
    <m/>
    <x v="0"/>
  </r>
  <r>
    <x v="13"/>
    <x v="1"/>
    <x v="0"/>
    <x v="0"/>
    <x v="32"/>
    <x v="4"/>
    <n v="2796888"/>
    <n v="721654"/>
    <m/>
    <x v="0"/>
  </r>
  <r>
    <x v="13"/>
    <x v="1"/>
    <x v="0"/>
    <x v="0"/>
    <x v="32"/>
    <x v="5"/>
    <n v="2806862"/>
    <n v="717175"/>
    <m/>
    <x v="0"/>
  </r>
  <r>
    <x v="13"/>
    <x v="1"/>
    <x v="0"/>
    <x v="0"/>
    <x v="32"/>
    <x v="6"/>
    <n v="2816954"/>
    <n v="715629"/>
    <m/>
    <x v="0"/>
  </r>
  <r>
    <x v="13"/>
    <x v="1"/>
    <x v="0"/>
    <x v="0"/>
    <x v="32"/>
    <x v="7"/>
    <n v="2827035"/>
    <n v="713134"/>
    <m/>
    <x v="0"/>
  </r>
  <r>
    <x v="13"/>
    <x v="1"/>
    <x v="0"/>
    <x v="0"/>
    <x v="32"/>
    <x v="8"/>
    <n v="2836940"/>
    <n v="712390"/>
    <m/>
    <x v="0"/>
  </r>
  <r>
    <x v="13"/>
    <x v="1"/>
    <x v="0"/>
    <x v="0"/>
    <x v="32"/>
    <x v="9"/>
    <n v="2846886"/>
    <n v="711005"/>
    <m/>
    <x v="0"/>
  </r>
  <r>
    <x v="13"/>
    <x v="1"/>
    <x v="0"/>
    <x v="0"/>
    <x v="32"/>
    <x v="10"/>
    <n v="2856854"/>
    <n v="705993"/>
    <m/>
    <x v="0"/>
  </r>
  <r>
    <x v="13"/>
    <x v="1"/>
    <x v="0"/>
    <x v="0"/>
    <x v="32"/>
    <x v="11"/>
    <n v="2866623"/>
    <n v="695517"/>
    <m/>
    <x v="0"/>
  </r>
  <r>
    <x v="13"/>
    <x v="1"/>
    <x v="0"/>
    <x v="0"/>
    <x v="32"/>
    <x v="12"/>
    <n v="2876377"/>
    <n v="688711"/>
    <m/>
    <x v="0"/>
  </r>
  <r>
    <x v="13"/>
    <x v="1"/>
    <x v="0"/>
    <x v="0"/>
    <x v="32"/>
    <x v="13"/>
    <n v="2886001"/>
    <n v="683358"/>
    <m/>
    <x v="0"/>
  </r>
  <r>
    <x v="13"/>
    <x v="1"/>
    <x v="0"/>
    <x v="0"/>
    <x v="32"/>
    <x v="14"/>
    <n v="2895414"/>
    <n v="679459"/>
    <m/>
    <x v="0"/>
  </r>
  <r>
    <x v="13"/>
    <x v="1"/>
    <x v="0"/>
    <x v="0"/>
    <x v="32"/>
    <x v="15"/>
    <n v="2904642"/>
    <n v="675482"/>
    <m/>
    <x v="0"/>
  </r>
  <r>
    <x v="13"/>
    <x v="1"/>
    <x v="0"/>
    <x v="0"/>
    <x v="32"/>
    <x v="16"/>
    <n v="2913638"/>
    <n v="670609"/>
    <m/>
    <x v="0"/>
  </r>
  <r>
    <x v="13"/>
    <x v="1"/>
    <x v="0"/>
    <x v="0"/>
    <x v="32"/>
    <x v="17"/>
    <n v="2922470"/>
    <n v="663809"/>
    <m/>
    <x v="0"/>
  </r>
  <r>
    <x v="13"/>
    <x v="1"/>
    <x v="0"/>
    <x v="0"/>
    <x v="32"/>
    <x v="18"/>
    <n v="2931041"/>
    <n v="652528"/>
    <m/>
    <x v="0"/>
  </r>
  <r>
    <x v="13"/>
    <x v="1"/>
    <x v="0"/>
    <x v="0"/>
    <x v="32"/>
    <x v="19"/>
    <n v="2939273"/>
    <n v="645239"/>
    <m/>
    <x v="0"/>
  </r>
  <r>
    <x v="13"/>
    <x v="1"/>
    <x v="0"/>
    <x v="0"/>
    <x v="32"/>
    <x v="20"/>
    <n v="2947212"/>
    <n v="639036"/>
    <m/>
    <x v="0"/>
  </r>
  <r>
    <x v="13"/>
    <x v="1"/>
    <x v="0"/>
    <x v="0"/>
    <x v="32"/>
    <x v="21"/>
    <n v="2954808"/>
    <n v="632678"/>
    <m/>
    <x v="0"/>
  </r>
  <r>
    <x v="13"/>
    <x v="1"/>
    <x v="0"/>
    <x v="0"/>
    <x v="32"/>
    <x v="22"/>
    <n v="2962208"/>
    <n v="625076"/>
    <m/>
    <x v="0"/>
  </r>
  <r>
    <x v="13"/>
    <x v="1"/>
    <x v="0"/>
    <x v="0"/>
    <x v="32"/>
    <x v="23"/>
    <n v="2969306"/>
    <n v="617249"/>
    <m/>
    <x v="0"/>
  </r>
  <r>
    <x v="13"/>
    <x v="1"/>
    <x v="0"/>
    <x v="0"/>
    <x v="32"/>
    <x v="24"/>
    <n v="2976135"/>
    <n v="609126"/>
    <m/>
    <x v="0"/>
  </r>
  <r>
    <x v="13"/>
    <x v="1"/>
    <x v="0"/>
    <x v="0"/>
    <x v="32"/>
    <x v="25"/>
    <n v="2982957"/>
    <n v="601108"/>
    <m/>
    <x v="0"/>
  </r>
  <r>
    <x v="13"/>
    <x v="1"/>
    <x v="0"/>
    <x v="0"/>
    <x v="32"/>
    <x v="26"/>
    <n v="2989824"/>
    <n v="594160"/>
    <m/>
    <x v="0"/>
  </r>
  <r>
    <x v="13"/>
    <x v="1"/>
    <x v="0"/>
    <x v="0"/>
    <x v="32"/>
    <x v="27"/>
    <n v="2996674"/>
    <n v="586902"/>
    <m/>
    <x v="0"/>
  </r>
  <r>
    <x v="13"/>
    <x v="1"/>
    <x v="0"/>
    <x v="0"/>
    <x v="32"/>
    <x v="28"/>
    <n v="3003521"/>
    <n v="579816"/>
    <m/>
    <x v="0"/>
  </r>
  <r>
    <x v="13"/>
    <x v="1"/>
    <x v="0"/>
    <x v="0"/>
    <x v="32"/>
    <x v="29"/>
    <n v="3010369"/>
    <n v="572845"/>
    <m/>
    <x v="0"/>
  </r>
  <r>
    <x v="13"/>
    <x v="1"/>
    <x v="0"/>
    <x v="0"/>
    <x v="32"/>
    <x v="30"/>
    <n v="3017247"/>
    <n v="566365"/>
    <m/>
    <x v="0"/>
  </r>
  <r>
    <x v="13"/>
    <x v="1"/>
    <x v="1"/>
    <x v="0"/>
    <x v="32"/>
    <x v="0"/>
    <n v="1367128"/>
    <n v="367757"/>
    <m/>
    <x v="0"/>
  </r>
  <r>
    <x v="13"/>
    <x v="1"/>
    <x v="1"/>
    <x v="0"/>
    <x v="32"/>
    <x v="1"/>
    <n v="1375832"/>
    <n v="369118"/>
    <m/>
    <x v="0"/>
  </r>
  <r>
    <x v="13"/>
    <x v="1"/>
    <x v="1"/>
    <x v="0"/>
    <x v="32"/>
    <x v="2"/>
    <n v="1387511"/>
    <n v="366873"/>
    <m/>
    <x v="0"/>
  </r>
  <r>
    <x v="13"/>
    <x v="1"/>
    <x v="1"/>
    <x v="0"/>
    <x v="32"/>
    <x v="3"/>
    <n v="1395304"/>
    <n v="364379"/>
    <m/>
    <x v="0"/>
  </r>
  <r>
    <x v="13"/>
    <x v="1"/>
    <x v="1"/>
    <x v="0"/>
    <x v="32"/>
    <x v="4"/>
    <n v="1400514"/>
    <n v="361361"/>
    <m/>
    <x v="0"/>
  </r>
  <r>
    <x v="13"/>
    <x v="1"/>
    <x v="1"/>
    <x v="0"/>
    <x v="32"/>
    <x v="5"/>
    <n v="1407250"/>
    <n v="359563"/>
    <m/>
    <x v="0"/>
  </r>
  <r>
    <x v="13"/>
    <x v="1"/>
    <x v="1"/>
    <x v="0"/>
    <x v="32"/>
    <x v="6"/>
    <n v="1413960"/>
    <n v="359207"/>
    <m/>
    <x v="0"/>
  </r>
  <r>
    <x v="13"/>
    <x v="1"/>
    <x v="1"/>
    <x v="0"/>
    <x v="32"/>
    <x v="7"/>
    <n v="1420702"/>
    <n v="358379"/>
    <m/>
    <x v="0"/>
  </r>
  <r>
    <x v="13"/>
    <x v="1"/>
    <x v="1"/>
    <x v="0"/>
    <x v="32"/>
    <x v="8"/>
    <n v="1427289"/>
    <n v="358409"/>
    <m/>
    <x v="0"/>
  </r>
  <r>
    <x v="13"/>
    <x v="1"/>
    <x v="1"/>
    <x v="0"/>
    <x v="32"/>
    <x v="9"/>
    <n v="1433908"/>
    <n v="358116"/>
    <m/>
    <x v="0"/>
  </r>
  <r>
    <x v="13"/>
    <x v="1"/>
    <x v="1"/>
    <x v="0"/>
    <x v="32"/>
    <x v="10"/>
    <n v="1440844"/>
    <n v="356065"/>
    <m/>
    <x v="0"/>
  </r>
  <r>
    <x v="13"/>
    <x v="1"/>
    <x v="1"/>
    <x v="0"/>
    <x v="32"/>
    <x v="11"/>
    <n v="1448349"/>
    <n v="351407"/>
    <m/>
    <x v="0"/>
  </r>
  <r>
    <x v="13"/>
    <x v="1"/>
    <x v="1"/>
    <x v="0"/>
    <x v="32"/>
    <x v="12"/>
    <n v="1455850"/>
    <n v="348584"/>
    <m/>
    <x v="0"/>
  </r>
  <r>
    <x v="13"/>
    <x v="1"/>
    <x v="1"/>
    <x v="0"/>
    <x v="32"/>
    <x v="13"/>
    <n v="1463214"/>
    <n v="346465"/>
    <m/>
    <x v="0"/>
  </r>
  <r>
    <x v="13"/>
    <x v="1"/>
    <x v="1"/>
    <x v="0"/>
    <x v="32"/>
    <x v="14"/>
    <n v="1470324"/>
    <n v="345037"/>
    <m/>
    <x v="0"/>
  </r>
  <r>
    <x v="13"/>
    <x v="1"/>
    <x v="1"/>
    <x v="0"/>
    <x v="32"/>
    <x v="15"/>
    <n v="1477240"/>
    <n v="343536"/>
    <m/>
    <x v="0"/>
  </r>
  <r>
    <x v="13"/>
    <x v="1"/>
    <x v="1"/>
    <x v="0"/>
    <x v="32"/>
    <x v="16"/>
    <n v="1483988"/>
    <n v="341557"/>
    <m/>
    <x v="0"/>
  </r>
  <r>
    <x v="13"/>
    <x v="1"/>
    <x v="1"/>
    <x v="0"/>
    <x v="32"/>
    <x v="17"/>
    <n v="1489986"/>
    <n v="338435"/>
    <m/>
    <x v="0"/>
  </r>
  <r>
    <x v="13"/>
    <x v="1"/>
    <x v="1"/>
    <x v="0"/>
    <x v="32"/>
    <x v="18"/>
    <n v="1495546"/>
    <n v="332948"/>
    <m/>
    <x v="0"/>
  </r>
  <r>
    <x v="13"/>
    <x v="1"/>
    <x v="1"/>
    <x v="0"/>
    <x v="32"/>
    <x v="19"/>
    <n v="1500734"/>
    <n v="329446"/>
    <m/>
    <x v="0"/>
  </r>
  <r>
    <x v="13"/>
    <x v="1"/>
    <x v="1"/>
    <x v="0"/>
    <x v="32"/>
    <x v="20"/>
    <n v="1505600"/>
    <n v="326455"/>
    <m/>
    <x v="0"/>
  </r>
  <r>
    <x v="13"/>
    <x v="1"/>
    <x v="1"/>
    <x v="0"/>
    <x v="32"/>
    <x v="21"/>
    <n v="1510086"/>
    <n v="323336"/>
    <m/>
    <x v="0"/>
  </r>
  <r>
    <x v="13"/>
    <x v="1"/>
    <x v="1"/>
    <x v="0"/>
    <x v="32"/>
    <x v="22"/>
    <n v="1514275"/>
    <n v="319538"/>
    <m/>
    <x v="0"/>
  </r>
  <r>
    <x v="13"/>
    <x v="1"/>
    <x v="1"/>
    <x v="0"/>
    <x v="32"/>
    <x v="23"/>
    <n v="1518338"/>
    <n v="315627"/>
    <m/>
    <x v="0"/>
  </r>
  <r>
    <x v="13"/>
    <x v="1"/>
    <x v="1"/>
    <x v="0"/>
    <x v="32"/>
    <x v="24"/>
    <n v="1522421"/>
    <n v="311594"/>
    <m/>
    <x v="0"/>
  </r>
  <r>
    <x v="13"/>
    <x v="1"/>
    <x v="1"/>
    <x v="0"/>
    <x v="32"/>
    <x v="25"/>
    <n v="1526526"/>
    <n v="307616"/>
    <m/>
    <x v="0"/>
  </r>
  <r>
    <x v="13"/>
    <x v="1"/>
    <x v="1"/>
    <x v="0"/>
    <x v="32"/>
    <x v="26"/>
    <n v="1530643"/>
    <n v="304181"/>
    <m/>
    <x v="0"/>
  </r>
  <r>
    <x v="13"/>
    <x v="1"/>
    <x v="1"/>
    <x v="0"/>
    <x v="32"/>
    <x v="27"/>
    <n v="1534740"/>
    <n v="300581"/>
    <m/>
    <x v="0"/>
  </r>
  <r>
    <x v="13"/>
    <x v="1"/>
    <x v="1"/>
    <x v="0"/>
    <x v="32"/>
    <x v="28"/>
    <n v="1538837"/>
    <n v="297065"/>
    <m/>
    <x v="0"/>
  </r>
  <r>
    <x v="13"/>
    <x v="1"/>
    <x v="1"/>
    <x v="0"/>
    <x v="32"/>
    <x v="29"/>
    <n v="1542937"/>
    <n v="293606"/>
    <m/>
    <x v="0"/>
  </r>
  <r>
    <x v="13"/>
    <x v="1"/>
    <x v="1"/>
    <x v="0"/>
    <x v="32"/>
    <x v="30"/>
    <n v="1547049"/>
    <n v="290395"/>
    <m/>
    <x v="0"/>
  </r>
  <r>
    <x v="13"/>
    <x v="1"/>
    <x v="2"/>
    <x v="0"/>
    <x v="32"/>
    <x v="0"/>
    <n v="58025"/>
    <n v="15608"/>
    <m/>
    <x v="0"/>
  </r>
  <r>
    <x v="13"/>
    <x v="1"/>
    <x v="2"/>
    <x v="0"/>
    <x v="32"/>
    <x v="1"/>
    <n v="57687"/>
    <n v="15476"/>
    <m/>
    <x v="0"/>
  </r>
  <r>
    <x v="13"/>
    <x v="1"/>
    <x v="2"/>
    <x v="0"/>
    <x v="32"/>
    <x v="2"/>
    <n v="57538"/>
    <n v="15213"/>
    <m/>
    <x v="0"/>
  </r>
  <r>
    <x v="13"/>
    <x v="1"/>
    <x v="2"/>
    <x v="0"/>
    <x v="32"/>
    <x v="3"/>
    <n v="57105"/>
    <n v="14912"/>
    <m/>
    <x v="0"/>
  </r>
  <r>
    <x v="13"/>
    <x v="1"/>
    <x v="2"/>
    <x v="0"/>
    <x v="32"/>
    <x v="4"/>
    <n v="56689"/>
    <n v="14626"/>
    <m/>
    <x v="0"/>
  </r>
  <r>
    <x v="13"/>
    <x v="1"/>
    <x v="2"/>
    <x v="0"/>
    <x v="32"/>
    <x v="5"/>
    <n v="56356"/>
    <n v="14399"/>
    <m/>
    <x v="0"/>
  </r>
  <r>
    <x v="13"/>
    <x v="1"/>
    <x v="2"/>
    <x v="0"/>
    <x v="32"/>
    <x v="6"/>
    <n v="56210"/>
    <n v="14279"/>
    <m/>
    <x v="0"/>
  </r>
  <r>
    <x v="13"/>
    <x v="1"/>
    <x v="2"/>
    <x v="0"/>
    <x v="32"/>
    <x v="7"/>
    <n v="56279"/>
    <n v="14196"/>
    <m/>
    <x v="0"/>
  </r>
  <r>
    <x v="13"/>
    <x v="1"/>
    <x v="2"/>
    <x v="0"/>
    <x v="32"/>
    <x v="8"/>
    <n v="56378"/>
    <n v="14157"/>
    <m/>
    <x v="0"/>
  </r>
  <r>
    <x v="13"/>
    <x v="1"/>
    <x v="2"/>
    <x v="0"/>
    <x v="32"/>
    <x v="9"/>
    <n v="56446"/>
    <n v="14097"/>
    <m/>
    <x v="0"/>
  </r>
  <r>
    <x v="13"/>
    <x v="1"/>
    <x v="2"/>
    <x v="0"/>
    <x v="32"/>
    <x v="10"/>
    <n v="56288"/>
    <n v="13909"/>
    <m/>
    <x v="0"/>
  </r>
  <r>
    <x v="13"/>
    <x v="1"/>
    <x v="2"/>
    <x v="0"/>
    <x v="32"/>
    <x v="11"/>
    <n v="56092"/>
    <n v="13609"/>
    <m/>
    <x v="0"/>
  </r>
  <r>
    <x v="13"/>
    <x v="1"/>
    <x v="2"/>
    <x v="0"/>
    <x v="32"/>
    <x v="12"/>
    <n v="55903"/>
    <n v="13385"/>
    <m/>
    <x v="0"/>
  </r>
  <r>
    <x v="13"/>
    <x v="1"/>
    <x v="2"/>
    <x v="0"/>
    <x v="32"/>
    <x v="13"/>
    <n v="55716"/>
    <n v="13192"/>
    <m/>
    <x v="0"/>
  </r>
  <r>
    <x v="13"/>
    <x v="1"/>
    <x v="2"/>
    <x v="0"/>
    <x v="32"/>
    <x v="14"/>
    <n v="55535"/>
    <n v="13032"/>
    <m/>
    <x v="0"/>
  </r>
  <r>
    <x v="13"/>
    <x v="1"/>
    <x v="2"/>
    <x v="0"/>
    <x v="32"/>
    <x v="15"/>
    <n v="55364"/>
    <n v="12875"/>
    <m/>
    <x v="0"/>
  </r>
  <r>
    <x v="13"/>
    <x v="1"/>
    <x v="2"/>
    <x v="0"/>
    <x v="32"/>
    <x v="16"/>
    <n v="55206"/>
    <n v="12706"/>
    <m/>
    <x v="0"/>
  </r>
  <r>
    <x v="13"/>
    <x v="1"/>
    <x v="2"/>
    <x v="0"/>
    <x v="32"/>
    <x v="17"/>
    <n v="55034"/>
    <n v="12500"/>
    <m/>
    <x v="0"/>
  </r>
  <r>
    <x v="13"/>
    <x v="1"/>
    <x v="2"/>
    <x v="0"/>
    <x v="32"/>
    <x v="18"/>
    <n v="54850"/>
    <n v="12211"/>
    <m/>
    <x v="0"/>
  </r>
  <r>
    <x v="13"/>
    <x v="1"/>
    <x v="2"/>
    <x v="0"/>
    <x v="32"/>
    <x v="19"/>
    <n v="54637"/>
    <n v="11994"/>
    <m/>
    <x v="0"/>
  </r>
  <r>
    <x v="13"/>
    <x v="1"/>
    <x v="2"/>
    <x v="0"/>
    <x v="32"/>
    <x v="20"/>
    <n v="54437"/>
    <n v="11803"/>
    <m/>
    <x v="0"/>
  </r>
  <r>
    <x v="13"/>
    <x v="1"/>
    <x v="2"/>
    <x v="0"/>
    <x v="32"/>
    <x v="21"/>
    <n v="54245"/>
    <n v="11614"/>
    <m/>
    <x v="0"/>
  </r>
  <r>
    <x v="13"/>
    <x v="1"/>
    <x v="2"/>
    <x v="0"/>
    <x v="32"/>
    <x v="22"/>
    <n v="54055"/>
    <n v="11406"/>
    <m/>
    <x v="0"/>
  </r>
  <r>
    <x v="13"/>
    <x v="1"/>
    <x v="2"/>
    <x v="0"/>
    <x v="32"/>
    <x v="23"/>
    <n v="53869"/>
    <n v="11198"/>
    <m/>
    <x v="0"/>
  </r>
  <r>
    <x v="13"/>
    <x v="1"/>
    <x v="2"/>
    <x v="0"/>
    <x v="32"/>
    <x v="24"/>
    <n v="53695"/>
    <n v="10989"/>
    <m/>
    <x v="0"/>
  </r>
  <r>
    <x v="13"/>
    <x v="1"/>
    <x v="2"/>
    <x v="0"/>
    <x v="32"/>
    <x v="25"/>
    <n v="53533"/>
    <n v="10787"/>
    <m/>
    <x v="0"/>
  </r>
  <r>
    <x v="13"/>
    <x v="1"/>
    <x v="2"/>
    <x v="0"/>
    <x v="32"/>
    <x v="26"/>
    <n v="53376"/>
    <n v="10607"/>
    <m/>
    <x v="0"/>
  </r>
  <r>
    <x v="13"/>
    <x v="1"/>
    <x v="2"/>
    <x v="0"/>
    <x v="32"/>
    <x v="27"/>
    <n v="53226"/>
    <n v="10424"/>
    <m/>
    <x v="0"/>
  </r>
  <r>
    <x v="13"/>
    <x v="1"/>
    <x v="2"/>
    <x v="0"/>
    <x v="32"/>
    <x v="28"/>
    <n v="53077"/>
    <n v="10246"/>
    <m/>
    <x v="0"/>
  </r>
  <r>
    <x v="13"/>
    <x v="1"/>
    <x v="2"/>
    <x v="0"/>
    <x v="32"/>
    <x v="29"/>
    <n v="52934"/>
    <n v="10072"/>
    <m/>
    <x v="0"/>
  </r>
  <r>
    <x v="13"/>
    <x v="1"/>
    <x v="2"/>
    <x v="0"/>
    <x v="32"/>
    <x v="30"/>
    <n v="52796"/>
    <n v="9910"/>
    <m/>
    <x v="0"/>
  </r>
  <r>
    <x v="13"/>
    <x v="2"/>
    <x v="0"/>
    <x v="0"/>
    <x v="32"/>
    <x v="0"/>
    <n v="4455352"/>
    <n v="1198489"/>
    <m/>
    <x v="0"/>
  </r>
  <r>
    <x v="13"/>
    <x v="2"/>
    <x v="0"/>
    <x v="0"/>
    <x v="32"/>
    <x v="1"/>
    <n v="4485498"/>
    <n v="1202950"/>
    <m/>
    <x v="0"/>
  </r>
  <r>
    <x v="13"/>
    <x v="2"/>
    <x v="0"/>
    <x v="0"/>
    <x v="32"/>
    <x v="2"/>
    <n v="4512700"/>
    <n v="1196683"/>
    <m/>
    <x v="0"/>
  </r>
  <r>
    <x v="13"/>
    <x v="2"/>
    <x v="0"/>
    <x v="0"/>
    <x v="32"/>
    <x v="3"/>
    <n v="4538046"/>
    <n v="1193041"/>
    <m/>
    <x v="0"/>
  </r>
  <r>
    <x v="13"/>
    <x v="2"/>
    <x v="0"/>
    <x v="0"/>
    <x v="32"/>
    <x v="4"/>
    <n v="4566447"/>
    <n v="1194582"/>
    <m/>
    <x v="0"/>
  </r>
  <r>
    <x v="13"/>
    <x v="2"/>
    <x v="0"/>
    <x v="0"/>
    <x v="32"/>
    <x v="5"/>
    <n v="4591680"/>
    <n v="1197453"/>
    <m/>
    <x v="0"/>
  </r>
  <r>
    <x v="13"/>
    <x v="2"/>
    <x v="0"/>
    <x v="0"/>
    <x v="32"/>
    <x v="6"/>
    <n v="4617214"/>
    <n v="1200766"/>
    <m/>
    <x v="0"/>
  </r>
  <r>
    <x v="13"/>
    <x v="2"/>
    <x v="0"/>
    <x v="0"/>
    <x v="32"/>
    <x v="7"/>
    <n v="4642722"/>
    <n v="1204672"/>
    <m/>
    <x v="0"/>
  </r>
  <r>
    <x v="13"/>
    <x v="2"/>
    <x v="0"/>
    <x v="0"/>
    <x v="32"/>
    <x v="8"/>
    <n v="4667786"/>
    <n v="1211397"/>
    <m/>
    <x v="0"/>
  </r>
  <r>
    <x v="13"/>
    <x v="2"/>
    <x v="0"/>
    <x v="0"/>
    <x v="32"/>
    <x v="9"/>
    <n v="4692950"/>
    <n v="1213140"/>
    <m/>
    <x v="0"/>
  </r>
  <r>
    <x v="13"/>
    <x v="2"/>
    <x v="0"/>
    <x v="0"/>
    <x v="32"/>
    <x v="10"/>
    <n v="4718172"/>
    <n v="1206396"/>
    <m/>
    <x v="0"/>
  </r>
  <r>
    <x v="13"/>
    <x v="2"/>
    <x v="0"/>
    <x v="0"/>
    <x v="32"/>
    <x v="11"/>
    <n v="4742892"/>
    <n v="1191079"/>
    <m/>
    <x v="0"/>
  </r>
  <r>
    <x v="13"/>
    <x v="2"/>
    <x v="0"/>
    <x v="0"/>
    <x v="32"/>
    <x v="12"/>
    <n v="4767573"/>
    <n v="1181090"/>
    <m/>
    <x v="0"/>
  </r>
  <r>
    <x v="13"/>
    <x v="2"/>
    <x v="0"/>
    <x v="0"/>
    <x v="32"/>
    <x v="13"/>
    <n v="4791924"/>
    <n v="1172830"/>
    <m/>
    <x v="0"/>
  </r>
  <r>
    <x v="13"/>
    <x v="2"/>
    <x v="0"/>
    <x v="0"/>
    <x v="32"/>
    <x v="14"/>
    <n v="4815742"/>
    <n v="1168475"/>
    <m/>
    <x v="0"/>
  </r>
  <r>
    <x v="13"/>
    <x v="2"/>
    <x v="0"/>
    <x v="0"/>
    <x v="32"/>
    <x v="15"/>
    <n v="4839090"/>
    <n v="1165415"/>
    <m/>
    <x v="0"/>
  </r>
  <r>
    <x v="13"/>
    <x v="2"/>
    <x v="0"/>
    <x v="0"/>
    <x v="32"/>
    <x v="16"/>
    <n v="4861851"/>
    <n v="1161401"/>
    <m/>
    <x v="0"/>
  </r>
  <r>
    <x v="13"/>
    <x v="2"/>
    <x v="0"/>
    <x v="0"/>
    <x v="32"/>
    <x v="17"/>
    <n v="4884195"/>
    <n v="1153923"/>
    <m/>
    <x v="0"/>
  </r>
  <r>
    <x v="13"/>
    <x v="2"/>
    <x v="0"/>
    <x v="0"/>
    <x v="32"/>
    <x v="18"/>
    <n v="4905880"/>
    <n v="1141646"/>
    <m/>
    <x v="0"/>
  </r>
  <r>
    <x v="13"/>
    <x v="2"/>
    <x v="0"/>
    <x v="0"/>
    <x v="32"/>
    <x v="19"/>
    <n v="4926708"/>
    <n v="1132702"/>
    <m/>
    <x v="0"/>
  </r>
  <r>
    <x v="13"/>
    <x v="2"/>
    <x v="0"/>
    <x v="0"/>
    <x v="32"/>
    <x v="20"/>
    <n v="4946796"/>
    <n v="1123702"/>
    <m/>
    <x v="0"/>
  </r>
  <r>
    <x v="13"/>
    <x v="2"/>
    <x v="0"/>
    <x v="0"/>
    <x v="32"/>
    <x v="21"/>
    <n v="4966016"/>
    <n v="1114385"/>
    <m/>
    <x v="0"/>
  </r>
  <r>
    <x v="13"/>
    <x v="2"/>
    <x v="0"/>
    <x v="0"/>
    <x v="32"/>
    <x v="22"/>
    <n v="4984738"/>
    <n v="1104460"/>
    <m/>
    <x v="0"/>
  </r>
  <r>
    <x v="13"/>
    <x v="2"/>
    <x v="0"/>
    <x v="0"/>
    <x v="32"/>
    <x v="23"/>
    <n v="5002698"/>
    <n v="1094498"/>
    <m/>
    <x v="0"/>
  </r>
  <r>
    <x v="13"/>
    <x v="2"/>
    <x v="0"/>
    <x v="0"/>
    <x v="32"/>
    <x v="24"/>
    <n v="5019978"/>
    <n v="1083566"/>
    <m/>
    <x v="0"/>
  </r>
  <r>
    <x v="13"/>
    <x v="2"/>
    <x v="0"/>
    <x v="0"/>
    <x v="32"/>
    <x v="25"/>
    <n v="5037238"/>
    <n v="1072270"/>
    <m/>
    <x v="0"/>
  </r>
  <r>
    <x v="13"/>
    <x v="2"/>
    <x v="0"/>
    <x v="0"/>
    <x v="32"/>
    <x v="26"/>
    <n v="5054608"/>
    <n v="1062059"/>
    <m/>
    <x v="0"/>
  </r>
  <r>
    <x v="13"/>
    <x v="2"/>
    <x v="0"/>
    <x v="0"/>
    <x v="32"/>
    <x v="27"/>
    <n v="5071929"/>
    <n v="1052512"/>
    <m/>
    <x v="0"/>
  </r>
  <r>
    <x v="13"/>
    <x v="2"/>
    <x v="0"/>
    <x v="0"/>
    <x v="32"/>
    <x v="28"/>
    <n v="5089236"/>
    <n v="1043082"/>
    <m/>
    <x v="0"/>
  </r>
  <r>
    <x v="13"/>
    <x v="2"/>
    <x v="0"/>
    <x v="0"/>
    <x v="32"/>
    <x v="29"/>
    <n v="5106547"/>
    <n v="1033557"/>
    <m/>
    <x v="0"/>
  </r>
  <r>
    <x v="13"/>
    <x v="2"/>
    <x v="0"/>
    <x v="0"/>
    <x v="32"/>
    <x v="30"/>
    <n v="5123935"/>
    <n v="1024465"/>
    <m/>
    <x v="0"/>
  </r>
  <r>
    <x v="13"/>
    <x v="2"/>
    <x v="1"/>
    <x v="0"/>
    <x v="32"/>
    <x v="0"/>
    <n v="796372"/>
    <n v="214224"/>
    <m/>
    <x v="0"/>
  </r>
  <r>
    <x v="13"/>
    <x v="2"/>
    <x v="1"/>
    <x v="0"/>
    <x v="32"/>
    <x v="1"/>
    <n v="804897"/>
    <n v="215862"/>
    <m/>
    <x v="0"/>
  </r>
  <r>
    <x v="13"/>
    <x v="2"/>
    <x v="1"/>
    <x v="0"/>
    <x v="32"/>
    <x v="2"/>
    <n v="814869"/>
    <n v="216088"/>
    <m/>
    <x v="0"/>
  </r>
  <r>
    <x v="13"/>
    <x v="2"/>
    <x v="1"/>
    <x v="0"/>
    <x v="32"/>
    <x v="3"/>
    <n v="822918"/>
    <n v="216343"/>
    <m/>
    <x v="0"/>
  </r>
  <r>
    <x v="13"/>
    <x v="2"/>
    <x v="1"/>
    <x v="0"/>
    <x v="32"/>
    <x v="4"/>
    <n v="828714"/>
    <n v="216791"/>
    <m/>
    <x v="0"/>
  </r>
  <r>
    <x v="13"/>
    <x v="2"/>
    <x v="1"/>
    <x v="0"/>
    <x v="32"/>
    <x v="5"/>
    <n v="835640"/>
    <n v="217924"/>
    <m/>
    <x v="0"/>
  </r>
  <r>
    <x v="13"/>
    <x v="2"/>
    <x v="1"/>
    <x v="0"/>
    <x v="32"/>
    <x v="6"/>
    <n v="842541"/>
    <n v="219113"/>
    <m/>
    <x v="0"/>
  </r>
  <r>
    <x v="13"/>
    <x v="2"/>
    <x v="1"/>
    <x v="0"/>
    <x v="32"/>
    <x v="7"/>
    <n v="849476"/>
    <n v="220418"/>
    <m/>
    <x v="0"/>
  </r>
  <r>
    <x v="13"/>
    <x v="2"/>
    <x v="1"/>
    <x v="0"/>
    <x v="32"/>
    <x v="8"/>
    <n v="856250"/>
    <n v="222216"/>
    <m/>
    <x v="0"/>
  </r>
  <r>
    <x v="13"/>
    <x v="2"/>
    <x v="1"/>
    <x v="0"/>
    <x v="32"/>
    <x v="9"/>
    <n v="863059"/>
    <n v="223103"/>
    <m/>
    <x v="0"/>
  </r>
  <r>
    <x v="13"/>
    <x v="2"/>
    <x v="1"/>
    <x v="0"/>
    <x v="32"/>
    <x v="10"/>
    <n v="870193"/>
    <n v="222500"/>
    <m/>
    <x v="0"/>
  </r>
  <r>
    <x v="13"/>
    <x v="2"/>
    <x v="1"/>
    <x v="0"/>
    <x v="32"/>
    <x v="11"/>
    <n v="877913"/>
    <n v="220469"/>
    <m/>
    <x v="0"/>
  </r>
  <r>
    <x v="13"/>
    <x v="2"/>
    <x v="1"/>
    <x v="0"/>
    <x v="32"/>
    <x v="12"/>
    <n v="885628"/>
    <n v="219400"/>
    <m/>
    <x v="0"/>
  </r>
  <r>
    <x v="13"/>
    <x v="2"/>
    <x v="1"/>
    <x v="0"/>
    <x v="32"/>
    <x v="13"/>
    <n v="893202"/>
    <n v="218612"/>
    <m/>
    <x v="0"/>
  </r>
  <r>
    <x v="13"/>
    <x v="2"/>
    <x v="1"/>
    <x v="0"/>
    <x v="32"/>
    <x v="14"/>
    <n v="900515"/>
    <n v="218498"/>
    <m/>
    <x v="0"/>
  </r>
  <r>
    <x v="13"/>
    <x v="2"/>
    <x v="1"/>
    <x v="0"/>
    <x v="32"/>
    <x v="15"/>
    <n v="907628"/>
    <n v="218587"/>
    <m/>
    <x v="0"/>
  </r>
  <r>
    <x v="13"/>
    <x v="2"/>
    <x v="1"/>
    <x v="0"/>
    <x v="32"/>
    <x v="16"/>
    <n v="914568"/>
    <n v="218472"/>
    <m/>
    <x v="0"/>
  </r>
  <r>
    <x v="13"/>
    <x v="2"/>
    <x v="1"/>
    <x v="0"/>
    <x v="32"/>
    <x v="17"/>
    <n v="920738"/>
    <n v="217530"/>
    <m/>
    <x v="0"/>
  </r>
  <r>
    <x v="13"/>
    <x v="2"/>
    <x v="1"/>
    <x v="0"/>
    <x v="32"/>
    <x v="18"/>
    <n v="926456"/>
    <n v="215595"/>
    <m/>
    <x v="0"/>
  </r>
  <r>
    <x v="13"/>
    <x v="2"/>
    <x v="1"/>
    <x v="0"/>
    <x v="32"/>
    <x v="19"/>
    <n v="931791"/>
    <n v="214228"/>
    <m/>
    <x v="0"/>
  </r>
  <r>
    <x v="13"/>
    <x v="2"/>
    <x v="1"/>
    <x v="0"/>
    <x v="32"/>
    <x v="20"/>
    <n v="936796"/>
    <n v="212800"/>
    <m/>
    <x v="0"/>
  </r>
  <r>
    <x v="13"/>
    <x v="2"/>
    <x v="1"/>
    <x v="0"/>
    <x v="32"/>
    <x v="21"/>
    <n v="941410"/>
    <n v="211254"/>
    <m/>
    <x v="0"/>
  </r>
  <r>
    <x v="13"/>
    <x v="2"/>
    <x v="1"/>
    <x v="0"/>
    <x v="32"/>
    <x v="22"/>
    <n v="945719"/>
    <n v="209541"/>
    <m/>
    <x v="0"/>
  </r>
  <r>
    <x v="13"/>
    <x v="2"/>
    <x v="1"/>
    <x v="0"/>
    <x v="32"/>
    <x v="23"/>
    <n v="949898"/>
    <n v="207820"/>
    <m/>
    <x v="0"/>
  </r>
  <r>
    <x v="13"/>
    <x v="2"/>
    <x v="1"/>
    <x v="0"/>
    <x v="32"/>
    <x v="24"/>
    <n v="954097"/>
    <n v="205942"/>
    <m/>
    <x v="0"/>
  </r>
  <r>
    <x v="13"/>
    <x v="2"/>
    <x v="1"/>
    <x v="0"/>
    <x v="32"/>
    <x v="25"/>
    <n v="958319"/>
    <n v="203996"/>
    <m/>
    <x v="0"/>
  </r>
  <r>
    <x v="13"/>
    <x v="2"/>
    <x v="1"/>
    <x v="0"/>
    <x v="32"/>
    <x v="26"/>
    <n v="962553"/>
    <n v="202248"/>
    <m/>
    <x v="0"/>
  </r>
  <r>
    <x v="13"/>
    <x v="2"/>
    <x v="1"/>
    <x v="0"/>
    <x v="32"/>
    <x v="27"/>
    <n v="966764"/>
    <n v="200620"/>
    <m/>
    <x v="0"/>
  </r>
  <r>
    <x v="13"/>
    <x v="2"/>
    <x v="1"/>
    <x v="0"/>
    <x v="32"/>
    <x v="28"/>
    <n v="970974"/>
    <n v="199009"/>
    <m/>
    <x v="0"/>
  </r>
  <r>
    <x v="13"/>
    <x v="2"/>
    <x v="1"/>
    <x v="0"/>
    <x v="32"/>
    <x v="29"/>
    <n v="975187"/>
    <n v="197376"/>
    <m/>
    <x v="0"/>
  </r>
  <r>
    <x v="13"/>
    <x v="2"/>
    <x v="1"/>
    <x v="0"/>
    <x v="32"/>
    <x v="30"/>
    <n v="979413"/>
    <n v="195821"/>
    <m/>
    <x v="0"/>
  </r>
  <r>
    <x v="13"/>
    <x v="2"/>
    <x v="2"/>
    <x v="0"/>
    <x v="32"/>
    <x v="0"/>
    <n v="129387"/>
    <n v="34805"/>
    <m/>
    <x v="0"/>
  </r>
  <r>
    <x v="13"/>
    <x v="2"/>
    <x v="2"/>
    <x v="0"/>
    <x v="32"/>
    <x v="1"/>
    <n v="129438"/>
    <n v="34713"/>
    <m/>
    <x v="0"/>
  </r>
  <r>
    <x v="13"/>
    <x v="2"/>
    <x v="2"/>
    <x v="0"/>
    <x v="32"/>
    <x v="2"/>
    <n v="129681"/>
    <n v="34388"/>
    <m/>
    <x v="0"/>
  </r>
  <r>
    <x v="13"/>
    <x v="2"/>
    <x v="2"/>
    <x v="0"/>
    <x v="32"/>
    <x v="3"/>
    <n v="129233"/>
    <n v="33974"/>
    <m/>
    <x v="0"/>
  </r>
  <r>
    <x v="13"/>
    <x v="2"/>
    <x v="2"/>
    <x v="0"/>
    <x v="32"/>
    <x v="4"/>
    <n v="128913"/>
    <n v="33723"/>
    <m/>
    <x v="0"/>
  </r>
  <r>
    <x v="13"/>
    <x v="2"/>
    <x v="2"/>
    <x v="0"/>
    <x v="32"/>
    <x v="5"/>
    <n v="128755"/>
    <n v="33577"/>
    <m/>
    <x v="0"/>
  </r>
  <r>
    <x v="13"/>
    <x v="2"/>
    <x v="2"/>
    <x v="0"/>
    <x v="32"/>
    <x v="6"/>
    <n v="129167"/>
    <n v="33591"/>
    <m/>
    <x v="0"/>
  </r>
  <r>
    <x v="13"/>
    <x v="2"/>
    <x v="2"/>
    <x v="0"/>
    <x v="32"/>
    <x v="7"/>
    <n v="130247"/>
    <n v="33795"/>
    <m/>
    <x v="0"/>
  </r>
  <r>
    <x v="13"/>
    <x v="2"/>
    <x v="2"/>
    <x v="0"/>
    <x v="32"/>
    <x v="8"/>
    <n v="131403"/>
    <n v="34102"/>
    <m/>
    <x v="0"/>
  </r>
  <r>
    <x v="13"/>
    <x v="2"/>
    <x v="2"/>
    <x v="0"/>
    <x v="32"/>
    <x v="9"/>
    <n v="132448"/>
    <n v="34238"/>
    <m/>
    <x v="0"/>
  </r>
  <r>
    <x v="13"/>
    <x v="2"/>
    <x v="2"/>
    <x v="0"/>
    <x v="32"/>
    <x v="10"/>
    <n v="132764"/>
    <n v="33946"/>
    <m/>
    <x v="0"/>
  </r>
  <r>
    <x v="13"/>
    <x v="2"/>
    <x v="2"/>
    <x v="0"/>
    <x v="32"/>
    <x v="11"/>
    <n v="132946"/>
    <n v="33386"/>
    <m/>
    <x v="0"/>
  </r>
  <r>
    <x v="13"/>
    <x v="2"/>
    <x v="2"/>
    <x v="0"/>
    <x v="32"/>
    <x v="12"/>
    <n v="133136"/>
    <n v="32982"/>
    <m/>
    <x v="0"/>
  </r>
  <r>
    <x v="13"/>
    <x v="2"/>
    <x v="2"/>
    <x v="0"/>
    <x v="32"/>
    <x v="13"/>
    <n v="133318"/>
    <n v="32629"/>
    <m/>
    <x v="0"/>
  </r>
  <r>
    <x v="13"/>
    <x v="2"/>
    <x v="2"/>
    <x v="0"/>
    <x v="32"/>
    <x v="14"/>
    <n v="133505"/>
    <n v="32393"/>
    <m/>
    <x v="0"/>
  </r>
  <r>
    <x v="13"/>
    <x v="2"/>
    <x v="2"/>
    <x v="0"/>
    <x v="32"/>
    <x v="15"/>
    <n v="133709"/>
    <n v="32201"/>
    <m/>
    <x v="0"/>
  </r>
  <r>
    <x v="13"/>
    <x v="2"/>
    <x v="2"/>
    <x v="0"/>
    <x v="32"/>
    <x v="16"/>
    <n v="133942"/>
    <n v="31996"/>
    <m/>
    <x v="0"/>
  </r>
  <r>
    <x v="13"/>
    <x v="2"/>
    <x v="2"/>
    <x v="0"/>
    <x v="32"/>
    <x v="17"/>
    <n v="134117"/>
    <n v="31686"/>
    <m/>
    <x v="0"/>
  </r>
  <r>
    <x v="13"/>
    <x v="2"/>
    <x v="2"/>
    <x v="0"/>
    <x v="32"/>
    <x v="18"/>
    <n v="134241"/>
    <n v="31239"/>
    <m/>
    <x v="0"/>
  </r>
  <r>
    <x v="13"/>
    <x v="2"/>
    <x v="2"/>
    <x v="0"/>
    <x v="32"/>
    <x v="19"/>
    <n v="134262"/>
    <n v="30868"/>
    <m/>
    <x v="0"/>
  </r>
  <r>
    <x v="13"/>
    <x v="2"/>
    <x v="2"/>
    <x v="0"/>
    <x v="32"/>
    <x v="20"/>
    <n v="134310"/>
    <n v="30509"/>
    <m/>
    <x v="0"/>
  </r>
  <r>
    <x v="13"/>
    <x v="2"/>
    <x v="2"/>
    <x v="0"/>
    <x v="32"/>
    <x v="21"/>
    <n v="134376"/>
    <n v="30154"/>
    <m/>
    <x v="0"/>
  </r>
  <r>
    <x v="13"/>
    <x v="2"/>
    <x v="2"/>
    <x v="0"/>
    <x v="32"/>
    <x v="22"/>
    <n v="134432"/>
    <n v="29785"/>
    <m/>
    <x v="0"/>
  </r>
  <r>
    <x v="13"/>
    <x v="2"/>
    <x v="2"/>
    <x v="0"/>
    <x v="32"/>
    <x v="23"/>
    <n v="134489"/>
    <n v="29423"/>
    <m/>
    <x v="0"/>
  </r>
  <r>
    <x v="13"/>
    <x v="2"/>
    <x v="2"/>
    <x v="0"/>
    <x v="32"/>
    <x v="24"/>
    <n v="134573"/>
    <n v="29047"/>
    <m/>
    <x v="0"/>
  </r>
  <r>
    <x v="13"/>
    <x v="2"/>
    <x v="2"/>
    <x v="0"/>
    <x v="32"/>
    <x v="25"/>
    <n v="134684"/>
    <n v="28670"/>
    <m/>
    <x v="0"/>
  </r>
  <r>
    <x v="13"/>
    <x v="2"/>
    <x v="2"/>
    <x v="0"/>
    <x v="32"/>
    <x v="26"/>
    <n v="134800"/>
    <n v="28323"/>
    <m/>
    <x v="0"/>
  </r>
  <r>
    <x v="13"/>
    <x v="2"/>
    <x v="2"/>
    <x v="0"/>
    <x v="32"/>
    <x v="27"/>
    <n v="134925"/>
    <n v="27999"/>
    <m/>
    <x v="0"/>
  </r>
  <r>
    <x v="13"/>
    <x v="2"/>
    <x v="2"/>
    <x v="0"/>
    <x v="32"/>
    <x v="28"/>
    <n v="135041"/>
    <n v="27677"/>
    <m/>
    <x v="0"/>
  </r>
  <r>
    <x v="13"/>
    <x v="2"/>
    <x v="2"/>
    <x v="0"/>
    <x v="32"/>
    <x v="29"/>
    <n v="135167"/>
    <n v="27357"/>
    <m/>
    <x v="0"/>
  </r>
  <r>
    <x v="13"/>
    <x v="2"/>
    <x v="2"/>
    <x v="0"/>
    <x v="32"/>
    <x v="30"/>
    <n v="135300"/>
    <n v="27051"/>
    <m/>
    <x v="0"/>
  </r>
  <r>
    <x v="13"/>
    <x v="3"/>
    <x v="0"/>
    <x v="0"/>
    <x v="32"/>
    <x v="0"/>
    <n v="2060166"/>
    <n v="554184"/>
    <m/>
    <x v="0"/>
  </r>
  <r>
    <x v="13"/>
    <x v="3"/>
    <x v="0"/>
    <x v="0"/>
    <x v="32"/>
    <x v="1"/>
    <n v="2077559"/>
    <n v="558797"/>
    <m/>
    <x v="0"/>
  </r>
  <r>
    <x v="13"/>
    <x v="3"/>
    <x v="0"/>
    <x v="0"/>
    <x v="32"/>
    <x v="2"/>
    <n v="2094307"/>
    <n v="562524"/>
    <m/>
    <x v="0"/>
  </r>
  <r>
    <x v="13"/>
    <x v="3"/>
    <x v="0"/>
    <x v="0"/>
    <x v="32"/>
    <x v="3"/>
    <n v="2108002"/>
    <n v="566851"/>
    <m/>
    <x v="0"/>
  </r>
  <r>
    <x v="13"/>
    <x v="3"/>
    <x v="0"/>
    <x v="0"/>
    <x v="32"/>
    <x v="4"/>
    <n v="2123857"/>
    <n v="569648"/>
    <m/>
    <x v="0"/>
  </r>
  <r>
    <x v="13"/>
    <x v="3"/>
    <x v="0"/>
    <x v="0"/>
    <x v="32"/>
    <x v="5"/>
    <n v="2138788"/>
    <n v="563884"/>
    <m/>
    <x v="0"/>
  </r>
  <r>
    <x v="13"/>
    <x v="3"/>
    <x v="0"/>
    <x v="0"/>
    <x v="32"/>
    <x v="6"/>
    <n v="2153902"/>
    <n v="561538"/>
    <m/>
    <x v="0"/>
  </r>
  <r>
    <x v="13"/>
    <x v="3"/>
    <x v="0"/>
    <x v="0"/>
    <x v="32"/>
    <x v="7"/>
    <n v="2169000"/>
    <n v="562380"/>
    <m/>
    <x v="0"/>
  </r>
  <r>
    <x v="13"/>
    <x v="3"/>
    <x v="0"/>
    <x v="0"/>
    <x v="32"/>
    <x v="8"/>
    <n v="2183834"/>
    <n v="564587"/>
    <m/>
    <x v="0"/>
  </r>
  <r>
    <x v="13"/>
    <x v="3"/>
    <x v="0"/>
    <x v="0"/>
    <x v="32"/>
    <x v="9"/>
    <n v="2198728"/>
    <n v="564841"/>
    <m/>
    <x v="0"/>
  </r>
  <r>
    <x v="13"/>
    <x v="3"/>
    <x v="0"/>
    <x v="0"/>
    <x v="32"/>
    <x v="10"/>
    <n v="2213658"/>
    <n v="562621"/>
    <m/>
    <x v="0"/>
  </r>
  <r>
    <x v="13"/>
    <x v="3"/>
    <x v="0"/>
    <x v="0"/>
    <x v="32"/>
    <x v="11"/>
    <n v="2228290"/>
    <n v="558085"/>
    <m/>
    <x v="0"/>
  </r>
  <r>
    <x v="13"/>
    <x v="3"/>
    <x v="0"/>
    <x v="0"/>
    <x v="32"/>
    <x v="12"/>
    <n v="2242900"/>
    <n v="551136"/>
    <m/>
    <x v="0"/>
  </r>
  <r>
    <x v="13"/>
    <x v="3"/>
    <x v="0"/>
    <x v="0"/>
    <x v="32"/>
    <x v="13"/>
    <n v="2257316"/>
    <n v="544222"/>
    <m/>
    <x v="0"/>
  </r>
  <r>
    <x v="13"/>
    <x v="3"/>
    <x v="0"/>
    <x v="0"/>
    <x v="32"/>
    <x v="14"/>
    <n v="2271416"/>
    <n v="539804"/>
    <m/>
    <x v="0"/>
  </r>
  <r>
    <x v="13"/>
    <x v="3"/>
    <x v="0"/>
    <x v="0"/>
    <x v="32"/>
    <x v="15"/>
    <n v="2285240"/>
    <n v="537408"/>
    <m/>
    <x v="0"/>
  </r>
  <r>
    <x v="13"/>
    <x v="3"/>
    <x v="0"/>
    <x v="0"/>
    <x v="32"/>
    <x v="16"/>
    <n v="2298716"/>
    <n v="535430"/>
    <m/>
    <x v="0"/>
  </r>
  <r>
    <x v="13"/>
    <x v="3"/>
    <x v="0"/>
    <x v="0"/>
    <x v="32"/>
    <x v="17"/>
    <n v="2311946"/>
    <n v="532933"/>
    <m/>
    <x v="0"/>
  </r>
  <r>
    <x v="13"/>
    <x v="3"/>
    <x v="0"/>
    <x v="0"/>
    <x v="32"/>
    <x v="18"/>
    <n v="2324787"/>
    <n v="529848"/>
    <m/>
    <x v="0"/>
  </r>
  <r>
    <x v="13"/>
    <x v="3"/>
    <x v="0"/>
    <x v="0"/>
    <x v="32"/>
    <x v="19"/>
    <n v="2337121"/>
    <n v="525221"/>
    <m/>
    <x v="0"/>
  </r>
  <r>
    <x v="13"/>
    <x v="3"/>
    <x v="0"/>
    <x v="0"/>
    <x v="32"/>
    <x v="20"/>
    <n v="2349016"/>
    <n v="520217"/>
    <m/>
    <x v="0"/>
  </r>
  <r>
    <x v="13"/>
    <x v="3"/>
    <x v="0"/>
    <x v="0"/>
    <x v="32"/>
    <x v="21"/>
    <n v="2360397"/>
    <n v="515902"/>
    <m/>
    <x v="0"/>
  </r>
  <r>
    <x v="13"/>
    <x v="3"/>
    <x v="0"/>
    <x v="0"/>
    <x v="32"/>
    <x v="22"/>
    <n v="2371484"/>
    <n v="512137"/>
    <m/>
    <x v="0"/>
  </r>
  <r>
    <x v="13"/>
    <x v="3"/>
    <x v="0"/>
    <x v="0"/>
    <x v="32"/>
    <x v="23"/>
    <n v="2382120"/>
    <n v="508472"/>
    <m/>
    <x v="0"/>
  </r>
  <r>
    <x v="13"/>
    <x v="3"/>
    <x v="0"/>
    <x v="0"/>
    <x v="32"/>
    <x v="24"/>
    <n v="2392353"/>
    <n v="504648"/>
    <m/>
    <x v="0"/>
  </r>
  <r>
    <x v="13"/>
    <x v="3"/>
    <x v="0"/>
    <x v="0"/>
    <x v="32"/>
    <x v="25"/>
    <n v="2402576"/>
    <n v="500735"/>
    <m/>
    <x v="0"/>
  </r>
  <r>
    <x v="13"/>
    <x v="3"/>
    <x v="0"/>
    <x v="0"/>
    <x v="32"/>
    <x v="26"/>
    <n v="2412863"/>
    <n v="496838"/>
    <m/>
    <x v="0"/>
  </r>
  <r>
    <x v="13"/>
    <x v="3"/>
    <x v="0"/>
    <x v="0"/>
    <x v="32"/>
    <x v="27"/>
    <n v="2423122"/>
    <n v="492981"/>
    <m/>
    <x v="0"/>
  </r>
  <r>
    <x v="13"/>
    <x v="3"/>
    <x v="0"/>
    <x v="0"/>
    <x v="32"/>
    <x v="28"/>
    <n v="2433374"/>
    <n v="489274"/>
    <m/>
    <x v="0"/>
  </r>
  <r>
    <x v="13"/>
    <x v="3"/>
    <x v="0"/>
    <x v="0"/>
    <x v="32"/>
    <x v="29"/>
    <n v="2443628"/>
    <n v="485612"/>
    <m/>
    <x v="0"/>
  </r>
  <r>
    <x v="13"/>
    <x v="3"/>
    <x v="0"/>
    <x v="0"/>
    <x v="32"/>
    <x v="30"/>
    <n v="2453923"/>
    <n v="481972"/>
    <m/>
    <x v="0"/>
  </r>
  <r>
    <x v="13"/>
    <x v="3"/>
    <x v="1"/>
    <x v="0"/>
    <x v="32"/>
    <x v="0"/>
    <n v="259140"/>
    <n v="69708"/>
    <m/>
    <x v="0"/>
  </r>
  <r>
    <x v="13"/>
    <x v="3"/>
    <x v="1"/>
    <x v="0"/>
    <x v="32"/>
    <x v="1"/>
    <n v="263345"/>
    <n v="70831"/>
    <m/>
    <x v="0"/>
  </r>
  <r>
    <x v="13"/>
    <x v="3"/>
    <x v="1"/>
    <x v="0"/>
    <x v="32"/>
    <x v="2"/>
    <n v="268590"/>
    <n v="72142"/>
    <m/>
    <x v="0"/>
  </r>
  <r>
    <x v="13"/>
    <x v="3"/>
    <x v="1"/>
    <x v="0"/>
    <x v="32"/>
    <x v="3"/>
    <n v="272322"/>
    <n v="73228"/>
    <m/>
    <x v="0"/>
  </r>
  <r>
    <x v="13"/>
    <x v="3"/>
    <x v="1"/>
    <x v="0"/>
    <x v="32"/>
    <x v="4"/>
    <n v="275091"/>
    <n v="73783"/>
    <m/>
    <x v="0"/>
  </r>
  <r>
    <x v="13"/>
    <x v="3"/>
    <x v="1"/>
    <x v="0"/>
    <x v="32"/>
    <x v="5"/>
    <n v="278597"/>
    <n v="73451"/>
    <m/>
    <x v="0"/>
  </r>
  <r>
    <x v="13"/>
    <x v="3"/>
    <x v="1"/>
    <x v="0"/>
    <x v="32"/>
    <x v="6"/>
    <n v="282090"/>
    <n v="73543"/>
    <m/>
    <x v="0"/>
  </r>
  <r>
    <x v="13"/>
    <x v="3"/>
    <x v="1"/>
    <x v="0"/>
    <x v="32"/>
    <x v="7"/>
    <n v="285601"/>
    <n v="74050"/>
    <m/>
    <x v="0"/>
  </r>
  <r>
    <x v="13"/>
    <x v="3"/>
    <x v="1"/>
    <x v="0"/>
    <x v="32"/>
    <x v="8"/>
    <n v="289029"/>
    <n v="74722"/>
    <m/>
    <x v="0"/>
  </r>
  <r>
    <x v="13"/>
    <x v="3"/>
    <x v="1"/>
    <x v="0"/>
    <x v="32"/>
    <x v="9"/>
    <n v="292475"/>
    <n v="75135"/>
    <m/>
    <x v="0"/>
  </r>
  <r>
    <x v="13"/>
    <x v="3"/>
    <x v="1"/>
    <x v="0"/>
    <x v="32"/>
    <x v="10"/>
    <n v="296087"/>
    <n v="75253"/>
    <m/>
    <x v="0"/>
  </r>
  <r>
    <x v="13"/>
    <x v="3"/>
    <x v="1"/>
    <x v="0"/>
    <x v="32"/>
    <x v="11"/>
    <n v="299994"/>
    <n v="75135"/>
    <m/>
    <x v="0"/>
  </r>
  <r>
    <x v="13"/>
    <x v="3"/>
    <x v="1"/>
    <x v="0"/>
    <x v="32"/>
    <x v="12"/>
    <n v="303900"/>
    <n v="74675"/>
    <m/>
    <x v="0"/>
  </r>
  <r>
    <x v="13"/>
    <x v="3"/>
    <x v="1"/>
    <x v="0"/>
    <x v="32"/>
    <x v="13"/>
    <n v="307734"/>
    <n v="74192"/>
    <m/>
    <x v="0"/>
  </r>
  <r>
    <x v="13"/>
    <x v="3"/>
    <x v="1"/>
    <x v="0"/>
    <x v="32"/>
    <x v="14"/>
    <n v="311436"/>
    <n v="74013"/>
    <m/>
    <x v="0"/>
  </r>
  <r>
    <x v="13"/>
    <x v="3"/>
    <x v="1"/>
    <x v="0"/>
    <x v="32"/>
    <x v="15"/>
    <n v="315038"/>
    <n v="74085"/>
    <m/>
    <x v="0"/>
  </r>
  <r>
    <x v="13"/>
    <x v="3"/>
    <x v="1"/>
    <x v="0"/>
    <x v="32"/>
    <x v="16"/>
    <n v="318551"/>
    <n v="74198"/>
    <m/>
    <x v="0"/>
  </r>
  <r>
    <x v="13"/>
    <x v="3"/>
    <x v="1"/>
    <x v="0"/>
    <x v="32"/>
    <x v="17"/>
    <n v="321675"/>
    <n v="74150"/>
    <m/>
    <x v="0"/>
  </r>
  <r>
    <x v="13"/>
    <x v="3"/>
    <x v="1"/>
    <x v="0"/>
    <x v="32"/>
    <x v="18"/>
    <n v="324571"/>
    <n v="73973"/>
    <m/>
    <x v="0"/>
  </r>
  <r>
    <x v="13"/>
    <x v="3"/>
    <x v="1"/>
    <x v="0"/>
    <x v="32"/>
    <x v="19"/>
    <n v="327273"/>
    <n v="73547"/>
    <m/>
    <x v="0"/>
  </r>
  <r>
    <x v="13"/>
    <x v="3"/>
    <x v="1"/>
    <x v="0"/>
    <x v="32"/>
    <x v="20"/>
    <n v="329807"/>
    <n v="73039"/>
    <m/>
    <x v="0"/>
  </r>
  <r>
    <x v="13"/>
    <x v="3"/>
    <x v="1"/>
    <x v="0"/>
    <x v="32"/>
    <x v="21"/>
    <n v="332143"/>
    <n v="72595"/>
    <m/>
    <x v="0"/>
  </r>
  <r>
    <x v="13"/>
    <x v="3"/>
    <x v="1"/>
    <x v="0"/>
    <x v="32"/>
    <x v="22"/>
    <n v="334326"/>
    <n v="72199"/>
    <m/>
    <x v="0"/>
  </r>
  <r>
    <x v="13"/>
    <x v="3"/>
    <x v="1"/>
    <x v="0"/>
    <x v="32"/>
    <x v="23"/>
    <n v="336442"/>
    <n v="71814"/>
    <m/>
    <x v="0"/>
  </r>
  <r>
    <x v="13"/>
    <x v="3"/>
    <x v="1"/>
    <x v="0"/>
    <x v="32"/>
    <x v="24"/>
    <n v="338568"/>
    <n v="71418"/>
    <m/>
    <x v="0"/>
  </r>
  <r>
    <x v="13"/>
    <x v="3"/>
    <x v="1"/>
    <x v="0"/>
    <x v="32"/>
    <x v="25"/>
    <n v="340706"/>
    <n v="71008"/>
    <m/>
    <x v="0"/>
  </r>
  <r>
    <x v="13"/>
    <x v="3"/>
    <x v="1"/>
    <x v="0"/>
    <x v="32"/>
    <x v="26"/>
    <n v="342851"/>
    <n v="70597"/>
    <m/>
    <x v="0"/>
  </r>
  <r>
    <x v="13"/>
    <x v="3"/>
    <x v="1"/>
    <x v="0"/>
    <x v="32"/>
    <x v="27"/>
    <n v="344984"/>
    <n v="70186"/>
    <m/>
    <x v="0"/>
  </r>
  <r>
    <x v="13"/>
    <x v="3"/>
    <x v="1"/>
    <x v="0"/>
    <x v="32"/>
    <x v="28"/>
    <n v="347116"/>
    <n v="69794"/>
    <m/>
    <x v="0"/>
  </r>
  <r>
    <x v="13"/>
    <x v="3"/>
    <x v="1"/>
    <x v="0"/>
    <x v="32"/>
    <x v="29"/>
    <n v="349250"/>
    <n v="69405"/>
    <m/>
    <x v="0"/>
  </r>
  <r>
    <x v="13"/>
    <x v="3"/>
    <x v="1"/>
    <x v="0"/>
    <x v="32"/>
    <x v="30"/>
    <n v="351390"/>
    <n v="69016"/>
    <m/>
    <x v="0"/>
  </r>
  <r>
    <x v="13"/>
    <x v="3"/>
    <x v="2"/>
    <x v="0"/>
    <x v="32"/>
    <x v="0"/>
    <n v="67356"/>
    <n v="18118"/>
    <m/>
    <x v="0"/>
  </r>
  <r>
    <x v="13"/>
    <x v="3"/>
    <x v="2"/>
    <x v="0"/>
    <x v="32"/>
    <x v="1"/>
    <n v="67460"/>
    <n v="18144"/>
    <m/>
    <x v="0"/>
  </r>
  <r>
    <x v="13"/>
    <x v="3"/>
    <x v="2"/>
    <x v="0"/>
    <x v="32"/>
    <x v="2"/>
    <n v="67762"/>
    <n v="18200"/>
    <m/>
    <x v="0"/>
  </r>
  <r>
    <x v="13"/>
    <x v="3"/>
    <x v="2"/>
    <x v="0"/>
    <x v="32"/>
    <x v="3"/>
    <n v="67521"/>
    <n v="18156"/>
    <m/>
    <x v="0"/>
  </r>
  <r>
    <x v="13"/>
    <x v="3"/>
    <x v="2"/>
    <x v="0"/>
    <x v="32"/>
    <x v="4"/>
    <n v="67381"/>
    <n v="18072"/>
    <m/>
    <x v="0"/>
  </r>
  <r>
    <x v="13"/>
    <x v="3"/>
    <x v="2"/>
    <x v="0"/>
    <x v="32"/>
    <x v="5"/>
    <n v="67390"/>
    <n v="17767"/>
    <m/>
    <x v="0"/>
  </r>
  <r>
    <x v="13"/>
    <x v="3"/>
    <x v="2"/>
    <x v="0"/>
    <x v="32"/>
    <x v="6"/>
    <n v="67720"/>
    <n v="17655"/>
    <m/>
    <x v="0"/>
  </r>
  <r>
    <x v="13"/>
    <x v="3"/>
    <x v="2"/>
    <x v="0"/>
    <x v="32"/>
    <x v="7"/>
    <n v="68425"/>
    <n v="17741"/>
    <m/>
    <x v="0"/>
  </r>
  <r>
    <x v="13"/>
    <x v="3"/>
    <x v="2"/>
    <x v="0"/>
    <x v="32"/>
    <x v="8"/>
    <n v="69172"/>
    <n v="17883"/>
    <m/>
    <x v="0"/>
  </r>
  <r>
    <x v="13"/>
    <x v="3"/>
    <x v="2"/>
    <x v="0"/>
    <x v="32"/>
    <x v="9"/>
    <n v="69855"/>
    <n v="17945"/>
    <m/>
    <x v="0"/>
  </r>
  <r>
    <x v="13"/>
    <x v="3"/>
    <x v="2"/>
    <x v="0"/>
    <x v="32"/>
    <x v="10"/>
    <n v="70123"/>
    <n v="17822"/>
    <m/>
    <x v="0"/>
  </r>
  <r>
    <x v="13"/>
    <x v="3"/>
    <x v="2"/>
    <x v="0"/>
    <x v="32"/>
    <x v="11"/>
    <n v="70315"/>
    <n v="17610"/>
    <m/>
    <x v="0"/>
  </r>
  <r>
    <x v="13"/>
    <x v="3"/>
    <x v="2"/>
    <x v="0"/>
    <x v="32"/>
    <x v="12"/>
    <n v="70510"/>
    <n v="17325"/>
    <m/>
    <x v="0"/>
  </r>
  <r>
    <x v="13"/>
    <x v="3"/>
    <x v="2"/>
    <x v="0"/>
    <x v="32"/>
    <x v="13"/>
    <n v="70698"/>
    <n v="17044"/>
    <m/>
    <x v="0"/>
  </r>
  <r>
    <x v="13"/>
    <x v="3"/>
    <x v="2"/>
    <x v="0"/>
    <x v="32"/>
    <x v="14"/>
    <n v="70888"/>
    <n v="16846"/>
    <m/>
    <x v="0"/>
  </r>
  <r>
    <x v="13"/>
    <x v="3"/>
    <x v="2"/>
    <x v="0"/>
    <x v="32"/>
    <x v="15"/>
    <n v="71086"/>
    <n v="16716"/>
    <m/>
    <x v="0"/>
  </r>
  <r>
    <x v="13"/>
    <x v="3"/>
    <x v="2"/>
    <x v="0"/>
    <x v="32"/>
    <x v="16"/>
    <n v="71299"/>
    <n v="16607"/>
    <m/>
    <x v="0"/>
  </r>
  <r>
    <x v="13"/>
    <x v="3"/>
    <x v="2"/>
    <x v="0"/>
    <x v="32"/>
    <x v="17"/>
    <n v="71477"/>
    <n v="16476"/>
    <m/>
    <x v="0"/>
  </r>
  <r>
    <x v="13"/>
    <x v="3"/>
    <x v="2"/>
    <x v="0"/>
    <x v="32"/>
    <x v="18"/>
    <n v="71626"/>
    <n v="16324"/>
    <m/>
    <x v="0"/>
  </r>
  <r>
    <x v="13"/>
    <x v="3"/>
    <x v="2"/>
    <x v="0"/>
    <x v="32"/>
    <x v="19"/>
    <n v="71715"/>
    <n v="16116"/>
    <m/>
    <x v="0"/>
  </r>
  <r>
    <x v="13"/>
    <x v="3"/>
    <x v="2"/>
    <x v="0"/>
    <x v="32"/>
    <x v="20"/>
    <n v="71818"/>
    <n v="15905"/>
    <m/>
    <x v="0"/>
  </r>
  <r>
    <x v="13"/>
    <x v="3"/>
    <x v="2"/>
    <x v="0"/>
    <x v="32"/>
    <x v="21"/>
    <n v="71930"/>
    <n v="15721"/>
    <m/>
    <x v="0"/>
  </r>
  <r>
    <x v="13"/>
    <x v="3"/>
    <x v="2"/>
    <x v="0"/>
    <x v="32"/>
    <x v="22"/>
    <n v="72034"/>
    <n v="15556"/>
    <m/>
    <x v="0"/>
  </r>
  <r>
    <x v="13"/>
    <x v="3"/>
    <x v="2"/>
    <x v="0"/>
    <x v="32"/>
    <x v="23"/>
    <n v="72139"/>
    <n v="15398"/>
    <m/>
    <x v="0"/>
  </r>
  <r>
    <x v="13"/>
    <x v="3"/>
    <x v="2"/>
    <x v="0"/>
    <x v="32"/>
    <x v="24"/>
    <n v="72257"/>
    <n v="15242"/>
    <m/>
    <x v="0"/>
  </r>
  <r>
    <x v="13"/>
    <x v="3"/>
    <x v="2"/>
    <x v="0"/>
    <x v="32"/>
    <x v="25"/>
    <n v="72389"/>
    <n v="15087"/>
    <m/>
    <x v="0"/>
  </r>
  <r>
    <x v="13"/>
    <x v="3"/>
    <x v="2"/>
    <x v="0"/>
    <x v="32"/>
    <x v="26"/>
    <n v="72523"/>
    <n v="14933"/>
    <m/>
    <x v="0"/>
  </r>
  <r>
    <x v="13"/>
    <x v="3"/>
    <x v="2"/>
    <x v="0"/>
    <x v="32"/>
    <x v="27"/>
    <n v="72661"/>
    <n v="14782"/>
    <m/>
    <x v="0"/>
  </r>
  <r>
    <x v="13"/>
    <x v="3"/>
    <x v="2"/>
    <x v="0"/>
    <x v="32"/>
    <x v="28"/>
    <n v="72793"/>
    <n v="14636"/>
    <m/>
    <x v="0"/>
  </r>
  <r>
    <x v="13"/>
    <x v="3"/>
    <x v="2"/>
    <x v="0"/>
    <x v="32"/>
    <x v="29"/>
    <n v="72929"/>
    <n v="14492"/>
    <m/>
    <x v="0"/>
  </r>
  <r>
    <x v="13"/>
    <x v="3"/>
    <x v="2"/>
    <x v="0"/>
    <x v="32"/>
    <x v="30"/>
    <n v="73067"/>
    <n v="14351"/>
    <m/>
    <x v="0"/>
  </r>
  <r>
    <x v="13"/>
    <x v="4"/>
    <x v="0"/>
    <x v="0"/>
    <x v="32"/>
    <x v="0"/>
    <n v="5935186"/>
    <n v="1596565"/>
    <m/>
    <x v="0"/>
  </r>
  <r>
    <x v="13"/>
    <x v="4"/>
    <x v="0"/>
    <x v="0"/>
    <x v="32"/>
    <x v="1"/>
    <n v="6064560"/>
    <n v="1629765"/>
    <m/>
    <x v="0"/>
  </r>
  <r>
    <x v="13"/>
    <x v="4"/>
    <x v="0"/>
    <x v="0"/>
    <x v="32"/>
    <x v="2"/>
    <n v="6178790"/>
    <n v="1640237"/>
    <m/>
    <x v="0"/>
  </r>
  <r>
    <x v="13"/>
    <x v="4"/>
    <x v="0"/>
    <x v="0"/>
    <x v="32"/>
    <x v="3"/>
    <n v="6287310"/>
    <n v="1648353"/>
    <m/>
    <x v="0"/>
  </r>
  <r>
    <x v="13"/>
    <x v="4"/>
    <x v="0"/>
    <x v="0"/>
    <x v="32"/>
    <x v="4"/>
    <n v="6407291"/>
    <n v="1670747"/>
    <m/>
    <x v="0"/>
  </r>
  <r>
    <x v="13"/>
    <x v="4"/>
    <x v="0"/>
    <x v="0"/>
    <x v="32"/>
    <x v="5"/>
    <n v="6515113"/>
    <n v="1672607"/>
    <m/>
    <x v="0"/>
  </r>
  <r>
    <x v="13"/>
    <x v="4"/>
    <x v="0"/>
    <x v="0"/>
    <x v="32"/>
    <x v="6"/>
    <n v="6624226"/>
    <n v="1682740"/>
    <m/>
    <x v="0"/>
  </r>
  <r>
    <x v="13"/>
    <x v="4"/>
    <x v="0"/>
    <x v="0"/>
    <x v="32"/>
    <x v="7"/>
    <n v="6733220"/>
    <n v="1698617"/>
    <m/>
    <x v="0"/>
  </r>
  <r>
    <x v="13"/>
    <x v="4"/>
    <x v="0"/>
    <x v="0"/>
    <x v="32"/>
    <x v="8"/>
    <n v="6840308"/>
    <n v="1719328"/>
    <m/>
    <x v="0"/>
  </r>
  <r>
    <x v="13"/>
    <x v="4"/>
    <x v="0"/>
    <x v="0"/>
    <x v="32"/>
    <x v="9"/>
    <n v="6947830"/>
    <n v="1736355"/>
    <m/>
    <x v="0"/>
  </r>
  <r>
    <x v="13"/>
    <x v="4"/>
    <x v="0"/>
    <x v="0"/>
    <x v="32"/>
    <x v="10"/>
    <n v="7055596"/>
    <n v="1747215"/>
    <m/>
    <x v="0"/>
  </r>
  <r>
    <x v="13"/>
    <x v="4"/>
    <x v="0"/>
    <x v="0"/>
    <x v="32"/>
    <x v="11"/>
    <n v="7161219"/>
    <n v="1749519"/>
    <m/>
    <x v="0"/>
  </r>
  <r>
    <x v="13"/>
    <x v="4"/>
    <x v="0"/>
    <x v="0"/>
    <x v="32"/>
    <x v="12"/>
    <n v="7266676"/>
    <n v="1750947"/>
    <m/>
    <x v="0"/>
  </r>
  <r>
    <x v="13"/>
    <x v="4"/>
    <x v="0"/>
    <x v="0"/>
    <x v="32"/>
    <x v="13"/>
    <n v="7370730"/>
    <n v="1754495"/>
    <m/>
    <x v="0"/>
  </r>
  <r>
    <x v="13"/>
    <x v="4"/>
    <x v="0"/>
    <x v="0"/>
    <x v="32"/>
    <x v="14"/>
    <n v="7472500"/>
    <n v="1762973"/>
    <m/>
    <x v="0"/>
  </r>
  <r>
    <x v="13"/>
    <x v="4"/>
    <x v="0"/>
    <x v="0"/>
    <x v="32"/>
    <x v="15"/>
    <n v="7572266"/>
    <n v="1772814"/>
    <m/>
    <x v="0"/>
  </r>
  <r>
    <x v="13"/>
    <x v="4"/>
    <x v="0"/>
    <x v="0"/>
    <x v="32"/>
    <x v="16"/>
    <n v="7669531"/>
    <n v="1780307"/>
    <m/>
    <x v="0"/>
  </r>
  <r>
    <x v="13"/>
    <x v="4"/>
    <x v="0"/>
    <x v="0"/>
    <x v="32"/>
    <x v="17"/>
    <n v="7765015"/>
    <n v="1783987"/>
    <m/>
    <x v="0"/>
  </r>
  <r>
    <x v="13"/>
    <x v="4"/>
    <x v="0"/>
    <x v="0"/>
    <x v="32"/>
    <x v="18"/>
    <n v="7857685"/>
    <n v="1782235"/>
    <m/>
    <x v="0"/>
  </r>
  <r>
    <x v="13"/>
    <x v="4"/>
    <x v="0"/>
    <x v="0"/>
    <x v="32"/>
    <x v="19"/>
    <n v="7946698"/>
    <n v="1777171"/>
    <m/>
    <x v="0"/>
  </r>
  <r>
    <x v="13"/>
    <x v="4"/>
    <x v="0"/>
    <x v="0"/>
    <x v="32"/>
    <x v="20"/>
    <n v="8032548"/>
    <n v="1770524"/>
    <m/>
    <x v="0"/>
  </r>
  <r>
    <x v="13"/>
    <x v="4"/>
    <x v="0"/>
    <x v="0"/>
    <x v="32"/>
    <x v="21"/>
    <n v="8114694"/>
    <n v="1765409"/>
    <m/>
    <x v="0"/>
  </r>
  <r>
    <x v="13"/>
    <x v="4"/>
    <x v="0"/>
    <x v="0"/>
    <x v="32"/>
    <x v="22"/>
    <n v="8194716"/>
    <n v="1760102"/>
    <m/>
    <x v="0"/>
  </r>
  <r>
    <x v="13"/>
    <x v="4"/>
    <x v="0"/>
    <x v="0"/>
    <x v="32"/>
    <x v="23"/>
    <n v="8271486"/>
    <n v="1753890"/>
    <m/>
    <x v="0"/>
  </r>
  <r>
    <x v="13"/>
    <x v="4"/>
    <x v="0"/>
    <x v="0"/>
    <x v="32"/>
    <x v="24"/>
    <n v="8345345"/>
    <n v="1747425"/>
    <m/>
    <x v="0"/>
  </r>
  <r>
    <x v="13"/>
    <x v="4"/>
    <x v="0"/>
    <x v="0"/>
    <x v="32"/>
    <x v="25"/>
    <n v="8419131"/>
    <n v="1741917"/>
    <m/>
    <x v="0"/>
  </r>
  <r>
    <x v="13"/>
    <x v="4"/>
    <x v="0"/>
    <x v="0"/>
    <x v="32"/>
    <x v="26"/>
    <n v="8493384"/>
    <n v="1736316"/>
    <m/>
    <x v="0"/>
  </r>
  <r>
    <x v="13"/>
    <x v="4"/>
    <x v="0"/>
    <x v="0"/>
    <x v="32"/>
    <x v="27"/>
    <n v="8567417"/>
    <n v="1729967"/>
    <m/>
    <x v="0"/>
  </r>
  <r>
    <x v="13"/>
    <x v="4"/>
    <x v="0"/>
    <x v="0"/>
    <x v="32"/>
    <x v="28"/>
    <n v="8641382"/>
    <n v="1723453"/>
    <m/>
    <x v="0"/>
  </r>
  <r>
    <x v="13"/>
    <x v="4"/>
    <x v="0"/>
    <x v="0"/>
    <x v="32"/>
    <x v="29"/>
    <n v="8715361"/>
    <n v="1716589"/>
    <m/>
    <x v="0"/>
  </r>
  <r>
    <x v="13"/>
    <x v="4"/>
    <x v="0"/>
    <x v="0"/>
    <x v="32"/>
    <x v="30"/>
    <n v="8789663"/>
    <n v="1709662"/>
    <m/>
    <x v="0"/>
  </r>
  <r>
    <x v="13"/>
    <x v="4"/>
    <x v="1"/>
    <x v="0"/>
    <x v="32"/>
    <x v="0"/>
    <n v="1050718"/>
    <n v="282643"/>
    <m/>
    <x v="0"/>
  </r>
  <r>
    <x v="13"/>
    <x v="4"/>
    <x v="1"/>
    <x v="0"/>
    <x v="32"/>
    <x v="1"/>
    <n v="1075729"/>
    <n v="289087"/>
    <m/>
    <x v="0"/>
  </r>
  <r>
    <x v="13"/>
    <x v="4"/>
    <x v="1"/>
    <x v="0"/>
    <x v="32"/>
    <x v="2"/>
    <n v="1099708"/>
    <n v="291931"/>
    <m/>
    <x v="0"/>
  </r>
  <r>
    <x v="13"/>
    <x v="4"/>
    <x v="1"/>
    <x v="0"/>
    <x v="32"/>
    <x v="3"/>
    <n v="1122500"/>
    <n v="294287"/>
    <m/>
    <x v="0"/>
  </r>
  <r>
    <x v="13"/>
    <x v="4"/>
    <x v="1"/>
    <x v="0"/>
    <x v="32"/>
    <x v="4"/>
    <n v="1141071"/>
    <n v="297542"/>
    <m/>
    <x v="0"/>
  </r>
  <r>
    <x v="13"/>
    <x v="4"/>
    <x v="1"/>
    <x v="0"/>
    <x v="32"/>
    <x v="5"/>
    <n v="1161226"/>
    <n v="298118"/>
    <m/>
    <x v="0"/>
  </r>
  <r>
    <x v="13"/>
    <x v="4"/>
    <x v="1"/>
    <x v="0"/>
    <x v="32"/>
    <x v="6"/>
    <n v="1181316"/>
    <n v="300087"/>
    <m/>
    <x v="0"/>
  </r>
  <r>
    <x v="13"/>
    <x v="4"/>
    <x v="1"/>
    <x v="0"/>
    <x v="32"/>
    <x v="7"/>
    <n v="1201504"/>
    <n v="303108"/>
    <m/>
    <x v="0"/>
  </r>
  <r>
    <x v="13"/>
    <x v="4"/>
    <x v="1"/>
    <x v="0"/>
    <x v="32"/>
    <x v="8"/>
    <n v="1221224"/>
    <n v="306957"/>
    <m/>
    <x v="0"/>
  </r>
  <r>
    <x v="13"/>
    <x v="4"/>
    <x v="1"/>
    <x v="0"/>
    <x v="32"/>
    <x v="9"/>
    <n v="1241043"/>
    <n v="310153"/>
    <m/>
    <x v="0"/>
  </r>
  <r>
    <x v="13"/>
    <x v="4"/>
    <x v="1"/>
    <x v="0"/>
    <x v="32"/>
    <x v="10"/>
    <n v="1261811"/>
    <n v="312469"/>
    <m/>
    <x v="0"/>
  </r>
  <r>
    <x v="13"/>
    <x v="4"/>
    <x v="1"/>
    <x v="0"/>
    <x v="32"/>
    <x v="11"/>
    <n v="1284282"/>
    <n v="313756"/>
    <m/>
    <x v="0"/>
  </r>
  <r>
    <x v="13"/>
    <x v="4"/>
    <x v="1"/>
    <x v="0"/>
    <x v="32"/>
    <x v="12"/>
    <n v="1306742"/>
    <n v="314866"/>
    <m/>
    <x v="0"/>
  </r>
  <r>
    <x v="13"/>
    <x v="4"/>
    <x v="1"/>
    <x v="0"/>
    <x v="32"/>
    <x v="13"/>
    <n v="1328791"/>
    <n v="316299"/>
    <m/>
    <x v="0"/>
  </r>
  <r>
    <x v="13"/>
    <x v="4"/>
    <x v="1"/>
    <x v="0"/>
    <x v="32"/>
    <x v="14"/>
    <n v="1350079"/>
    <n v="318521"/>
    <m/>
    <x v="0"/>
  </r>
  <r>
    <x v="13"/>
    <x v="4"/>
    <x v="1"/>
    <x v="0"/>
    <x v="32"/>
    <x v="15"/>
    <n v="1370786"/>
    <n v="320927"/>
    <m/>
    <x v="0"/>
  </r>
  <r>
    <x v="13"/>
    <x v="4"/>
    <x v="1"/>
    <x v="0"/>
    <x v="32"/>
    <x v="16"/>
    <n v="1390989"/>
    <n v="322886"/>
    <m/>
    <x v="0"/>
  </r>
  <r>
    <x v="13"/>
    <x v="4"/>
    <x v="1"/>
    <x v="0"/>
    <x v="32"/>
    <x v="17"/>
    <n v="1408950"/>
    <n v="323701"/>
    <m/>
    <x v="0"/>
  </r>
  <r>
    <x v="13"/>
    <x v="4"/>
    <x v="1"/>
    <x v="0"/>
    <x v="32"/>
    <x v="18"/>
    <n v="1425600"/>
    <n v="323346"/>
    <m/>
    <x v="0"/>
  </r>
  <r>
    <x v="13"/>
    <x v="4"/>
    <x v="1"/>
    <x v="0"/>
    <x v="32"/>
    <x v="19"/>
    <n v="1441133"/>
    <n v="322289"/>
    <m/>
    <x v="0"/>
  </r>
  <r>
    <x v="13"/>
    <x v="4"/>
    <x v="1"/>
    <x v="0"/>
    <x v="32"/>
    <x v="20"/>
    <n v="1455706"/>
    <n v="320865"/>
    <m/>
    <x v="0"/>
  </r>
  <r>
    <x v="13"/>
    <x v="4"/>
    <x v="1"/>
    <x v="0"/>
    <x v="32"/>
    <x v="21"/>
    <n v="1469139"/>
    <n v="319621"/>
    <m/>
    <x v="0"/>
  </r>
  <r>
    <x v="13"/>
    <x v="4"/>
    <x v="1"/>
    <x v="0"/>
    <x v="32"/>
    <x v="22"/>
    <n v="1481688"/>
    <n v="318244"/>
    <m/>
    <x v="0"/>
  </r>
  <r>
    <x v="13"/>
    <x v="4"/>
    <x v="1"/>
    <x v="0"/>
    <x v="32"/>
    <x v="23"/>
    <n v="1493856"/>
    <n v="316758"/>
    <m/>
    <x v="0"/>
  </r>
  <r>
    <x v="13"/>
    <x v="4"/>
    <x v="1"/>
    <x v="0"/>
    <x v="32"/>
    <x v="24"/>
    <n v="1506085"/>
    <n v="315358"/>
    <m/>
    <x v="0"/>
  </r>
  <r>
    <x v="13"/>
    <x v="4"/>
    <x v="1"/>
    <x v="0"/>
    <x v="32"/>
    <x v="25"/>
    <n v="1518380"/>
    <n v="314152"/>
    <m/>
    <x v="0"/>
  </r>
  <r>
    <x v="13"/>
    <x v="4"/>
    <x v="1"/>
    <x v="0"/>
    <x v="32"/>
    <x v="26"/>
    <n v="1530712"/>
    <n v="312925"/>
    <m/>
    <x v="0"/>
  </r>
  <r>
    <x v="13"/>
    <x v="4"/>
    <x v="1"/>
    <x v="0"/>
    <x v="32"/>
    <x v="27"/>
    <n v="1542974"/>
    <n v="311563"/>
    <m/>
    <x v="0"/>
  </r>
  <r>
    <x v="13"/>
    <x v="4"/>
    <x v="1"/>
    <x v="0"/>
    <x v="32"/>
    <x v="28"/>
    <n v="1555232"/>
    <n v="310178"/>
    <m/>
    <x v="0"/>
  </r>
  <r>
    <x v="13"/>
    <x v="4"/>
    <x v="1"/>
    <x v="0"/>
    <x v="32"/>
    <x v="29"/>
    <n v="1567495"/>
    <n v="308735"/>
    <m/>
    <x v="0"/>
  </r>
  <r>
    <x v="13"/>
    <x v="4"/>
    <x v="1"/>
    <x v="0"/>
    <x v="32"/>
    <x v="30"/>
    <n v="1579798"/>
    <n v="307283"/>
    <m/>
    <x v="0"/>
  </r>
  <r>
    <x v="13"/>
    <x v="4"/>
    <x v="2"/>
    <x v="0"/>
    <x v="32"/>
    <x v="0"/>
    <n v="349971"/>
    <n v="94142"/>
    <m/>
    <x v="0"/>
  </r>
  <r>
    <x v="13"/>
    <x v="4"/>
    <x v="2"/>
    <x v="0"/>
    <x v="32"/>
    <x v="1"/>
    <n v="350509"/>
    <n v="94194"/>
    <m/>
    <x v="0"/>
  </r>
  <r>
    <x v="13"/>
    <x v="4"/>
    <x v="2"/>
    <x v="0"/>
    <x v="32"/>
    <x v="2"/>
    <n v="350783"/>
    <n v="93119"/>
    <m/>
    <x v="0"/>
  </r>
  <r>
    <x v="13"/>
    <x v="4"/>
    <x v="2"/>
    <x v="0"/>
    <x v="32"/>
    <x v="3"/>
    <n v="350176"/>
    <n v="91806"/>
    <m/>
    <x v="0"/>
  </r>
  <r>
    <x v="13"/>
    <x v="4"/>
    <x v="2"/>
    <x v="0"/>
    <x v="32"/>
    <x v="4"/>
    <n v="351041"/>
    <n v="91536"/>
    <m/>
    <x v="0"/>
  </r>
  <r>
    <x v="13"/>
    <x v="4"/>
    <x v="2"/>
    <x v="0"/>
    <x v="32"/>
    <x v="5"/>
    <n v="351680"/>
    <n v="90285"/>
    <m/>
    <x v="0"/>
  </r>
  <r>
    <x v="13"/>
    <x v="4"/>
    <x v="2"/>
    <x v="0"/>
    <x v="32"/>
    <x v="6"/>
    <n v="354136"/>
    <n v="89960"/>
    <m/>
    <x v="0"/>
  </r>
  <r>
    <x v="13"/>
    <x v="4"/>
    <x v="2"/>
    <x v="0"/>
    <x v="32"/>
    <x v="7"/>
    <n v="358722"/>
    <n v="90496"/>
    <m/>
    <x v="0"/>
  </r>
  <r>
    <x v="13"/>
    <x v="4"/>
    <x v="2"/>
    <x v="0"/>
    <x v="32"/>
    <x v="8"/>
    <n v="363536"/>
    <n v="91375"/>
    <m/>
    <x v="0"/>
  </r>
  <r>
    <x v="13"/>
    <x v="4"/>
    <x v="2"/>
    <x v="0"/>
    <x v="32"/>
    <x v="9"/>
    <n v="367971"/>
    <n v="91960"/>
    <m/>
    <x v="0"/>
  </r>
  <r>
    <x v="13"/>
    <x v="4"/>
    <x v="2"/>
    <x v="0"/>
    <x v="32"/>
    <x v="10"/>
    <n v="370038"/>
    <n v="91634"/>
    <m/>
    <x v="0"/>
  </r>
  <r>
    <x v="13"/>
    <x v="4"/>
    <x v="2"/>
    <x v="0"/>
    <x v="32"/>
    <x v="11"/>
    <n v="371657"/>
    <n v="90797"/>
    <m/>
    <x v="0"/>
  </r>
  <r>
    <x v="13"/>
    <x v="4"/>
    <x v="2"/>
    <x v="0"/>
    <x v="32"/>
    <x v="12"/>
    <n v="373281"/>
    <n v="89944"/>
    <m/>
    <x v="0"/>
  </r>
  <r>
    <x v="13"/>
    <x v="4"/>
    <x v="2"/>
    <x v="0"/>
    <x v="32"/>
    <x v="13"/>
    <n v="374861"/>
    <n v="89230"/>
    <m/>
    <x v="0"/>
  </r>
  <r>
    <x v="13"/>
    <x v="4"/>
    <x v="2"/>
    <x v="0"/>
    <x v="32"/>
    <x v="14"/>
    <n v="376439"/>
    <n v="88812"/>
    <m/>
    <x v="0"/>
  </r>
  <r>
    <x v="13"/>
    <x v="4"/>
    <x v="2"/>
    <x v="0"/>
    <x v="32"/>
    <x v="15"/>
    <n v="378057"/>
    <n v="88510"/>
    <m/>
    <x v="0"/>
  </r>
  <r>
    <x v="13"/>
    <x v="4"/>
    <x v="2"/>
    <x v="0"/>
    <x v="32"/>
    <x v="16"/>
    <n v="379750"/>
    <n v="88150"/>
    <m/>
    <x v="0"/>
  </r>
  <r>
    <x v="13"/>
    <x v="4"/>
    <x v="2"/>
    <x v="0"/>
    <x v="32"/>
    <x v="17"/>
    <n v="381239"/>
    <n v="87588"/>
    <m/>
    <x v="0"/>
  </r>
  <r>
    <x v="13"/>
    <x v="4"/>
    <x v="2"/>
    <x v="0"/>
    <x v="32"/>
    <x v="18"/>
    <n v="382548"/>
    <n v="86767"/>
    <m/>
    <x v="0"/>
  </r>
  <r>
    <x v="13"/>
    <x v="4"/>
    <x v="2"/>
    <x v="0"/>
    <x v="32"/>
    <x v="19"/>
    <n v="383509"/>
    <n v="85766"/>
    <m/>
    <x v="0"/>
  </r>
  <r>
    <x v="13"/>
    <x v="4"/>
    <x v="2"/>
    <x v="0"/>
    <x v="32"/>
    <x v="20"/>
    <n v="384545"/>
    <n v="84760"/>
    <m/>
    <x v="0"/>
  </r>
  <r>
    <x v="13"/>
    <x v="4"/>
    <x v="2"/>
    <x v="0"/>
    <x v="32"/>
    <x v="21"/>
    <n v="385618"/>
    <n v="83893"/>
    <m/>
    <x v="0"/>
  </r>
  <r>
    <x v="13"/>
    <x v="4"/>
    <x v="2"/>
    <x v="0"/>
    <x v="32"/>
    <x v="22"/>
    <n v="386646"/>
    <n v="83045"/>
    <m/>
    <x v="0"/>
  </r>
  <r>
    <x v="13"/>
    <x v="4"/>
    <x v="2"/>
    <x v="0"/>
    <x v="32"/>
    <x v="23"/>
    <n v="387665"/>
    <n v="82200"/>
    <m/>
    <x v="0"/>
  </r>
  <r>
    <x v="13"/>
    <x v="4"/>
    <x v="2"/>
    <x v="0"/>
    <x v="32"/>
    <x v="24"/>
    <n v="388755"/>
    <n v="81401"/>
    <m/>
    <x v="0"/>
  </r>
  <r>
    <x v="13"/>
    <x v="4"/>
    <x v="2"/>
    <x v="0"/>
    <x v="32"/>
    <x v="25"/>
    <n v="389918"/>
    <n v="80673"/>
    <m/>
    <x v="0"/>
  </r>
  <r>
    <x v="13"/>
    <x v="4"/>
    <x v="2"/>
    <x v="0"/>
    <x v="32"/>
    <x v="26"/>
    <n v="391079"/>
    <n v="79948"/>
    <m/>
    <x v="0"/>
  </r>
  <r>
    <x v="13"/>
    <x v="4"/>
    <x v="2"/>
    <x v="0"/>
    <x v="32"/>
    <x v="27"/>
    <n v="392260"/>
    <n v="79206"/>
    <m/>
    <x v="0"/>
  </r>
  <r>
    <x v="13"/>
    <x v="4"/>
    <x v="2"/>
    <x v="0"/>
    <x v="32"/>
    <x v="28"/>
    <n v="393394"/>
    <n v="78459"/>
    <m/>
    <x v="0"/>
  </r>
  <r>
    <x v="13"/>
    <x v="4"/>
    <x v="2"/>
    <x v="0"/>
    <x v="32"/>
    <x v="29"/>
    <n v="394547"/>
    <n v="77710"/>
    <m/>
    <x v="0"/>
  </r>
  <r>
    <x v="13"/>
    <x v="4"/>
    <x v="2"/>
    <x v="0"/>
    <x v="32"/>
    <x v="30"/>
    <n v="395709"/>
    <n v="76968"/>
    <m/>
    <x v="0"/>
  </r>
  <r>
    <x v="13"/>
    <x v="5"/>
    <x v="0"/>
    <x v="0"/>
    <x v="32"/>
    <x v="0"/>
    <n v="1515241"/>
    <n v="407599"/>
    <m/>
    <x v="0"/>
  </r>
  <r>
    <x v="13"/>
    <x v="5"/>
    <x v="0"/>
    <x v="0"/>
    <x v="32"/>
    <x v="1"/>
    <n v="1530575"/>
    <n v="410670"/>
    <m/>
    <x v="0"/>
  </r>
  <r>
    <x v="13"/>
    <x v="5"/>
    <x v="0"/>
    <x v="0"/>
    <x v="32"/>
    <x v="2"/>
    <n v="1546246"/>
    <n v="409711"/>
    <m/>
    <x v="0"/>
  </r>
  <r>
    <x v="13"/>
    <x v="5"/>
    <x v="0"/>
    <x v="0"/>
    <x v="32"/>
    <x v="3"/>
    <n v="1562870"/>
    <n v="412681"/>
    <m/>
    <x v="0"/>
  </r>
  <r>
    <x v="13"/>
    <x v="5"/>
    <x v="0"/>
    <x v="0"/>
    <x v="32"/>
    <x v="4"/>
    <n v="1578777"/>
    <n v="416209"/>
    <m/>
    <x v="0"/>
  </r>
  <r>
    <x v="13"/>
    <x v="5"/>
    <x v="0"/>
    <x v="0"/>
    <x v="32"/>
    <x v="5"/>
    <n v="1592772"/>
    <n v="415295"/>
    <m/>
    <x v="0"/>
  </r>
  <r>
    <x v="13"/>
    <x v="5"/>
    <x v="0"/>
    <x v="0"/>
    <x v="32"/>
    <x v="6"/>
    <n v="1606933"/>
    <n v="416040"/>
    <m/>
    <x v="0"/>
  </r>
  <r>
    <x v="13"/>
    <x v="5"/>
    <x v="0"/>
    <x v="0"/>
    <x v="32"/>
    <x v="7"/>
    <n v="1621078"/>
    <n v="420570"/>
    <m/>
    <x v="0"/>
  </r>
  <r>
    <x v="13"/>
    <x v="5"/>
    <x v="0"/>
    <x v="0"/>
    <x v="32"/>
    <x v="8"/>
    <n v="1634976"/>
    <n v="425496"/>
    <m/>
    <x v="0"/>
  </r>
  <r>
    <x v="13"/>
    <x v="5"/>
    <x v="0"/>
    <x v="0"/>
    <x v="32"/>
    <x v="9"/>
    <n v="1648930"/>
    <n v="427641"/>
    <m/>
    <x v="0"/>
  </r>
  <r>
    <x v="13"/>
    <x v="5"/>
    <x v="0"/>
    <x v="0"/>
    <x v="32"/>
    <x v="10"/>
    <n v="1662916"/>
    <n v="426936"/>
    <m/>
    <x v="0"/>
  </r>
  <r>
    <x v="13"/>
    <x v="5"/>
    <x v="0"/>
    <x v="0"/>
    <x v="32"/>
    <x v="11"/>
    <n v="1676624"/>
    <n v="424811"/>
    <m/>
    <x v="0"/>
  </r>
  <r>
    <x v="13"/>
    <x v="5"/>
    <x v="0"/>
    <x v="0"/>
    <x v="32"/>
    <x v="12"/>
    <n v="1690310"/>
    <n v="421916"/>
    <m/>
    <x v="0"/>
  </r>
  <r>
    <x v="13"/>
    <x v="5"/>
    <x v="0"/>
    <x v="0"/>
    <x v="32"/>
    <x v="13"/>
    <n v="1703814"/>
    <n v="419883"/>
    <m/>
    <x v="0"/>
  </r>
  <r>
    <x v="13"/>
    <x v="5"/>
    <x v="0"/>
    <x v="0"/>
    <x v="32"/>
    <x v="14"/>
    <n v="1717022"/>
    <n v="419235"/>
    <m/>
    <x v="0"/>
  </r>
  <r>
    <x v="13"/>
    <x v="5"/>
    <x v="0"/>
    <x v="0"/>
    <x v="32"/>
    <x v="15"/>
    <n v="1729970"/>
    <n v="419217"/>
    <m/>
    <x v="0"/>
  </r>
  <r>
    <x v="13"/>
    <x v="5"/>
    <x v="0"/>
    <x v="0"/>
    <x v="32"/>
    <x v="16"/>
    <n v="1742593"/>
    <n v="418999"/>
    <m/>
    <x v="0"/>
  </r>
  <r>
    <x v="13"/>
    <x v="5"/>
    <x v="0"/>
    <x v="0"/>
    <x v="32"/>
    <x v="17"/>
    <n v="1754985"/>
    <n v="417969"/>
    <m/>
    <x v="0"/>
  </r>
  <r>
    <x v="13"/>
    <x v="5"/>
    <x v="0"/>
    <x v="0"/>
    <x v="32"/>
    <x v="18"/>
    <n v="1767013"/>
    <n v="415976"/>
    <m/>
    <x v="0"/>
  </r>
  <r>
    <x v="13"/>
    <x v="5"/>
    <x v="0"/>
    <x v="0"/>
    <x v="32"/>
    <x v="19"/>
    <n v="1778566"/>
    <n v="412779"/>
    <m/>
    <x v="0"/>
  </r>
  <r>
    <x v="13"/>
    <x v="5"/>
    <x v="0"/>
    <x v="0"/>
    <x v="32"/>
    <x v="20"/>
    <n v="1789708"/>
    <n v="409425"/>
    <m/>
    <x v="0"/>
  </r>
  <r>
    <x v="13"/>
    <x v="5"/>
    <x v="0"/>
    <x v="0"/>
    <x v="32"/>
    <x v="21"/>
    <n v="1800370"/>
    <n v="406454"/>
    <m/>
    <x v="0"/>
  </r>
  <r>
    <x v="13"/>
    <x v="5"/>
    <x v="0"/>
    <x v="0"/>
    <x v="32"/>
    <x v="22"/>
    <n v="1810756"/>
    <n v="403834"/>
    <m/>
    <x v="0"/>
  </r>
  <r>
    <x v="13"/>
    <x v="5"/>
    <x v="0"/>
    <x v="0"/>
    <x v="32"/>
    <x v="23"/>
    <n v="1820720"/>
    <n v="400758"/>
    <m/>
    <x v="0"/>
  </r>
  <r>
    <x v="13"/>
    <x v="5"/>
    <x v="0"/>
    <x v="0"/>
    <x v="32"/>
    <x v="24"/>
    <n v="1830306"/>
    <n v="397603"/>
    <m/>
    <x v="0"/>
  </r>
  <r>
    <x v="13"/>
    <x v="5"/>
    <x v="0"/>
    <x v="0"/>
    <x v="32"/>
    <x v="25"/>
    <n v="1839883"/>
    <n v="394508"/>
    <m/>
    <x v="0"/>
  </r>
  <r>
    <x v="13"/>
    <x v="5"/>
    <x v="0"/>
    <x v="0"/>
    <x v="32"/>
    <x v="26"/>
    <n v="1849522"/>
    <n v="391515"/>
    <m/>
    <x v="0"/>
  </r>
  <r>
    <x v="13"/>
    <x v="5"/>
    <x v="0"/>
    <x v="0"/>
    <x v="32"/>
    <x v="27"/>
    <n v="1859136"/>
    <n v="388483"/>
    <m/>
    <x v="0"/>
  </r>
  <r>
    <x v="13"/>
    <x v="5"/>
    <x v="0"/>
    <x v="0"/>
    <x v="32"/>
    <x v="28"/>
    <n v="1868746"/>
    <n v="385311"/>
    <m/>
    <x v="0"/>
  </r>
  <r>
    <x v="13"/>
    <x v="5"/>
    <x v="0"/>
    <x v="0"/>
    <x v="32"/>
    <x v="29"/>
    <n v="1878359"/>
    <n v="382068"/>
    <m/>
    <x v="0"/>
  </r>
  <r>
    <x v="13"/>
    <x v="5"/>
    <x v="0"/>
    <x v="0"/>
    <x v="32"/>
    <x v="30"/>
    <n v="1888015"/>
    <n v="378965"/>
    <m/>
    <x v="0"/>
  </r>
  <r>
    <x v="13"/>
    <x v="5"/>
    <x v="1"/>
    <x v="0"/>
    <x v="32"/>
    <x v="0"/>
    <n v="118275"/>
    <n v="31815"/>
    <m/>
    <x v="0"/>
  </r>
  <r>
    <x v="13"/>
    <x v="5"/>
    <x v="1"/>
    <x v="0"/>
    <x v="32"/>
    <x v="1"/>
    <n v="120131"/>
    <n v="32232"/>
    <m/>
    <x v="0"/>
  </r>
  <r>
    <x v="13"/>
    <x v="5"/>
    <x v="1"/>
    <x v="0"/>
    <x v="32"/>
    <x v="2"/>
    <n v="122199"/>
    <n v="32379"/>
    <m/>
    <x v="0"/>
  </r>
  <r>
    <x v="13"/>
    <x v="5"/>
    <x v="1"/>
    <x v="0"/>
    <x v="32"/>
    <x v="3"/>
    <n v="124385"/>
    <n v="32844"/>
    <m/>
    <x v="0"/>
  </r>
  <r>
    <x v="13"/>
    <x v="5"/>
    <x v="1"/>
    <x v="0"/>
    <x v="32"/>
    <x v="4"/>
    <n v="125923"/>
    <n v="33196"/>
    <m/>
    <x v="0"/>
  </r>
  <r>
    <x v="13"/>
    <x v="5"/>
    <x v="1"/>
    <x v="0"/>
    <x v="32"/>
    <x v="5"/>
    <n v="127552"/>
    <n v="33257"/>
    <m/>
    <x v="0"/>
  </r>
  <r>
    <x v="13"/>
    <x v="5"/>
    <x v="1"/>
    <x v="0"/>
    <x v="32"/>
    <x v="6"/>
    <n v="129177"/>
    <n v="33444"/>
    <m/>
    <x v="0"/>
  </r>
  <r>
    <x v="13"/>
    <x v="5"/>
    <x v="1"/>
    <x v="0"/>
    <x v="32"/>
    <x v="7"/>
    <n v="130809"/>
    <n v="33936"/>
    <m/>
    <x v="0"/>
  </r>
  <r>
    <x v="13"/>
    <x v="5"/>
    <x v="1"/>
    <x v="0"/>
    <x v="32"/>
    <x v="8"/>
    <n v="132403"/>
    <n v="34457"/>
    <m/>
    <x v="0"/>
  </r>
  <r>
    <x v="13"/>
    <x v="5"/>
    <x v="1"/>
    <x v="0"/>
    <x v="32"/>
    <x v="9"/>
    <n v="134005"/>
    <n v="34753"/>
    <m/>
    <x v="0"/>
  </r>
  <r>
    <x v="13"/>
    <x v="5"/>
    <x v="1"/>
    <x v="0"/>
    <x v="32"/>
    <x v="10"/>
    <n v="135684"/>
    <n v="34835"/>
    <m/>
    <x v="0"/>
  </r>
  <r>
    <x v="13"/>
    <x v="5"/>
    <x v="1"/>
    <x v="0"/>
    <x v="32"/>
    <x v="11"/>
    <n v="137501"/>
    <n v="34838"/>
    <m/>
    <x v="0"/>
  </r>
  <r>
    <x v="13"/>
    <x v="5"/>
    <x v="1"/>
    <x v="0"/>
    <x v="32"/>
    <x v="12"/>
    <n v="139316"/>
    <n v="34774"/>
    <m/>
    <x v="0"/>
  </r>
  <r>
    <x v="13"/>
    <x v="5"/>
    <x v="1"/>
    <x v="0"/>
    <x v="32"/>
    <x v="13"/>
    <n v="141099"/>
    <n v="34771"/>
    <m/>
    <x v="0"/>
  </r>
  <r>
    <x v="13"/>
    <x v="5"/>
    <x v="1"/>
    <x v="0"/>
    <x v="32"/>
    <x v="14"/>
    <n v="142820"/>
    <n v="34871"/>
    <m/>
    <x v="0"/>
  </r>
  <r>
    <x v="13"/>
    <x v="5"/>
    <x v="1"/>
    <x v="0"/>
    <x v="32"/>
    <x v="15"/>
    <n v="144494"/>
    <n v="35014"/>
    <m/>
    <x v="0"/>
  </r>
  <r>
    <x v="13"/>
    <x v="5"/>
    <x v="1"/>
    <x v="0"/>
    <x v="32"/>
    <x v="16"/>
    <n v="146127"/>
    <n v="35135"/>
    <m/>
    <x v="0"/>
  </r>
  <r>
    <x v="13"/>
    <x v="5"/>
    <x v="1"/>
    <x v="0"/>
    <x v="32"/>
    <x v="17"/>
    <n v="147579"/>
    <n v="35147"/>
    <m/>
    <x v="0"/>
  </r>
  <r>
    <x v="13"/>
    <x v="5"/>
    <x v="1"/>
    <x v="0"/>
    <x v="32"/>
    <x v="18"/>
    <n v="148925"/>
    <n v="35058"/>
    <m/>
    <x v="0"/>
  </r>
  <r>
    <x v="13"/>
    <x v="5"/>
    <x v="1"/>
    <x v="0"/>
    <x v="32"/>
    <x v="19"/>
    <n v="150181"/>
    <n v="34854"/>
    <m/>
    <x v="0"/>
  </r>
  <r>
    <x v="13"/>
    <x v="5"/>
    <x v="1"/>
    <x v="0"/>
    <x v="32"/>
    <x v="20"/>
    <n v="151359"/>
    <n v="34625"/>
    <m/>
    <x v="0"/>
  </r>
  <r>
    <x v="13"/>
    <x v="5"/>
    <x v="1"/>
    <x v="0"/>
    <x v="32"/>
    <x v="21"/>
    <n v="152445"/>
    <n v="34416"/>
    <m/>
    <x v="0"/>
  </r>
  <r>
    <x v="13"/>
    <x v="5"/>
    <x v="1"/>
    <x v="0"/>
    <x v="32"/>
    <x v="22"/>
    <n v="153460"/>
    <n v="34224"/>
    <m/>
    <x v="0"/>
  </r>
  <r>
    <x v="13"/>
    <x v="5"/>
    <x v="1"/>
    <x v="0"/>
    <x v="32"/>
    <x v="23"/>
    <n v="154444"/>
    <n v="33994"/>
    <m/>
    <x v="0"/>
  </r>
  <r>
    <x v="13"/>
    <x v="5"/>
    <x v="1"/>
    <x v="0"/>
    <x v="32"/>
    <x v="24"/>
    <n v="155432"/>
    <n v="33765"/>
    <m/>
    <x v="0"/>
  </r>
  <r>
    <x v="13"/>
    <x v="5"/>
    <x v="1"/>
    <x v="0"/>
    <x v="32"/>
    <x v="25"/>
    <n v="156426"/>
    <n v="33540"/>
    <m/>
    <x v="0"/>
  </r>
  <r>
    <x v="13"/>
    <x v="5"/>
    <x v="1"/>
    <x v="0"/>
    <x v="32"/>
    <x v="26"/>
    <n v="157423"/>
    <n v="33324"/>
    <m/>
    <x v="0"/>
  </r>
  <r>
    <x v="13"/>
    <x v="5"/>
    <x v="1"/>
    <x v="0"/>
    <x v="32"/>
    <x v="27"/>
    <n v="158415"/>
    <n v="33102"/>
    <m/>
    <x v="0"/>
  </r>
  <r>
    <x v="13"/>
    <x v="5"/>
    <x v="1"/>
    <x v="0"/>
    <x v="32"/>
    <x v="28"/>
    <n v="159407"/>
    <n v="32867"/>
    <m/>
    <x v="0"/>
  </r>
  <r>
    <x v="13"/>
    <x v="5"/>
    <x v="1"/>
    <x v="0"/>
    <x v="32"/>
    <x v="29"/>
    <n v="160400"/>
    <n v="32626"/>
    <m/>
    <x v="0"/>
  </r>
  <r>
    <x v="13"/>
    <x v="5"/>
    <x v="1"/>
    <x v="0"/>
    <x v="32"/>
    <x v="30"/>
    <n v="161396"/>
    <n v="32395"/>
    <m/>
    <x v="0"/>
  </r>
  <r>
    <x v="13"/>
    <x v="5"/>
    <x v="2"/>
    <x v="0"/>
    <x v="32"/>
    <x v="0"/>
    <n v="179432"/>
    <n v="48267"/>
    <m/>
    <x v="0"/>
  </r>
  <r>
    <x v="13"/>
    <x v="5"/>
    <x v="2"/>
    <x v="0"/>
    <x v="32"/>
    <x v="1"/>
    <n v="177547"/>
    <n v="47637"/>
    <m/>
    <x v="0"/>
  </r>
  <r>
    <x v="13"/>
    <x v="5"/>
    <x v="2"/>
    <x v="0"/>
    <x v="32"/>
    <x v="2"/>
    <n v="175846"/>
    <n v="46594"/>
    <m/>
    <x v="0"/>
  </r>
  <r>
    <x v="13"/>
    <x v="5"/>
    <x v="2"/>
    <x v="0"/>
    <x v="32"/>
    <x v="3"/>
    <n v="174125"/>
    <n v="45978"/>
    <m/>
    <x v="0"/>
  </r>
  <r>
    <x v="13"/>
    <x v="5"/>
    <x v="2"/>
    <x v="0"/>
    <x v="32"/>
    <x v="4"/>
    <n v="172558"/>
    <n v="45490"/>
    <m/>
    <x v="0"/>
  </r>
  <r>
    <x v="13"/>
    <x v="5"/>
    <x v="2"/>
    <x v="0"/>
    <x v="32"/>
    <x v="5"/>
    <n v="170937"/>
    <n v="44569"/>
    <m/>
    <x v="0"/>
  </r>
  <r>
    <x v="13"/>
    <x v="5"/>
    <x v="2"/>
    <x v="0"/>
    <x v="32"/>
    <x v="6"/>
    <n v="169730"/>
    <n v="43943"/>
    <m/>
    <x v="0"/>
  </r>
  <r>
    <x v="13"/>
    <x v="5"/>
    <x v="2"/>
    <x v="0"/>
    <x v="32"/>
    <x v="7"/>
    <n v="169001"/>
    <n v="43845"/>
    <m/>
    <x v="0"/>
  </r>
  <r>
    <x v="13"/>
    <x v="5"/>
    <x v="2"/>
    <x v="0"/>
    <x v="32"/>
    <x v="8"/>
    <n v="168350"/>
    <n v="43812"/>
    <m/>
    <x v="0"/>
  </r>
  <r>
    <x v="13"/>
    <x v="5"/>
    <x v="2"/>
    <x v="0"/>
    <x v="32"/>
    <x v="9"/>
    <n v="167649"/>
    <n v="43478"/>
    <m/>
    <x v="0"/>
  </r>
  <r>
    <x v="13"/>
    <x v="5"/>
    <x v="2"/>
    <x v="0"/>
    <x v="32"/>
    <x v="10"/>
    <n v="166479"/>
    <n v="42741"/>
    <m/>
    <x v="0"/>
  </r>
  <r>
    <x v="13"/>
    <x v="5"/>
    <x v="2"/>
    <x v="0"/>
    <x v="32"/>
    <x v="11"/>
    <n v="165243"/>
    <n v="41868"/>
    <m/>
    <x v="0"/>
  </r>
  <r>
    <x v="13"/>
    <x v="5"/>
    <x v="2"/>
    <x v="0"/>
    <x v="32"/>
    <x v="12"/>
    <n v="164037"/>
    <n v="40945"/>
    <m/>
    <x v="0"/>
  </r>
  <r>
    <x v="13"/>
    <x v="5"/>
    <x v="2"/>
    <x v="0"/>
    <x v="32"/>
    <x v="13"/>
    <n v="162848"/>
    <n v="40131"/>
    <m/>
    <x v="0"/>
  </r>
  <r>
    <x v="13"/>
    <x v="5"/>
    <x v="2"/>
    <x v="0"/>
    <x v="32"/>
    <x v="14"/>
    <n v="161687"/>
    <n v="39478"/>
    <m/>
    <x v="0"/>
  </r>
  <r>
    <x v="13"/>
    <x v="5"/>
    <x v="2"/>
    <x v="0"/>
    <x v="32"/>
    <x v="15"/>
    <n v="160560"/>
    <n v="38907"/>
    <m/>
    <x v="0"/>
  </r>
  <r>
    <x v="13"/>
    <x v="5"/>
    <x v="2"/>
    <x v="0"/>
    <x v="32"/>
    <x v="16"/>
    <n v="159475"/>
    <n v="38345"/>
    <m/>
    <x v="0"/>
  </r>
  <r>
    <x v="13"/>
    <x v="5"/>
    <x v="2"/>
    <x v="0"/>
    <x v="32"/>
    <x v="17"/>
    <n v="158373"/>
    <n v="37718"/>
    <m/>
    <x v="0"/>
  </r>
  <r>
    <x v="13"/>
    <x v="5"/>
    <x v="2"/>
    <x v="0"/>
    <x v="32"/>
    <x v="18"/>
    <n v="157258"/>
    <n v="37020"/>
    <m/>
    <x v="0"/>
  </r>
  <r>
    <x v="13"/>
    <x v="5"/>
    <x v="2"/>
    <x v="0"/>
    <x v="32"/>
    <x v="19"/>
    <n v="156095"/>
    <n v="36227"/>
    <m/>
    <x v="0"/>
  </r>
  <r>
    <x v="13"/>
    <x v="5"/>
    <x v="2"/>
    <x v="0"/>
    <x v="32"/>
    <x v="20"/>
    <n v="154972"/>
    <n v="35452"/>
    <m/>
    <x v="0"/>
  </r>
  <r>
    <x v="13"/>
    <x v="5"/>
    <x v="2"/>
    <x v="0"/>
    <x v="32"/>
    <x v="21"/>
    <n v="153880"/>
    <n v="34740"/>
    <m/>
    <x v="0"/>
  </r>
  <r>
    <x v="13"/>
    <x v="5"/>
    <x v="2"/>
    <x v="0"/>
    <x v="32"/>
    <x v="22"/>
    <n v="152803"/>
    <n v="34078"/>
    <m/>
    <x v="0"/>
  </r>
  <r>
    <x v="13"/>
    <x v="5"/>
    <x v="2"/>
    <x v="0"/>
    <x v="32"/>
    <x v="23"/>
    <n v="151746"/>
    <n v="33400"/>
    <m/>
    <x v="0"/>
  </r>
  <r>
    <x v="13"/>
    <x v="5"/>
    <x v="2"/>
    <x v="0"/>
    <x v="32"/>
    <x v="24"/>
    <n v="150727"/>
    <n v="32743"/>
    <m/>
    <x v="0"/>
  </r>
  <r>
    <x v="13"/>
    <x v="5"/>
    <x v="2"/>
    <x v="0"/>
    <x v="32"/>
    <x v="25"/>
    <n v="149746"/>
    <n v="32108"/>
    <m/>
    <x v="0"/>
  </r>
  <r>
    <x v="13"/>
    <x v="5"/>
    <x v="2"/>
    <x v="0"/>
    <x v="32"/>
    <x v="26"/>
    <n v="148786"/>
    <n v="31495"/>
    <m/>
    <x v="0"/>
  </r>
  <r>
    <x v="13"/>
    <x v="5"/>
    <x v="2"/>
    <x v="0"/>
    <x v="32"/>
    <x v="27"/>
    <n v="147852"/>
    <n v="30895"/>
    <m/>
    <x v="0"/>
  </r>
  <r>
    <x v="13"/>
    <x v="5"/>
    <x v="2"/>
    <x v="0"/>
    <x v="32"/>
    <x v="28"/>
    <n v="146931"/>
    <n v="30295"/>
    <m/>
    <x v="0"/>
  </r>
  <r>
    <x v="13"/>
    <x v="5"/>
    <x v="2"/>
    <x v="0"/>
    <x v="32"/>
    <x v="29"/>
    <n v="146034"/>
    <n v="29704"/>
    <m/>
    <x v="0"/>
  </r>
  <r>
    <x v="13"/>
    <x v="5"/>
    <x v="2"/>
    <x v="0"/>
    <x v="32"/>
    <x v="30"/>
    <n v="145159"/>
    <n v="29136"/>
    <m/>
    <x v="0"/>
  </r>
  <r>
    <x v="13"/>
    <x v="6"/>
    <x v="0"/>
    <x v="0"/>
    <x v="32"/>
    <x v="0"/>
    <n v="3612619"/>
    <n v="971794"/>
    <m/>
    <x v="0"/>
  </r>
  <r>
    <x v="13"/>
    <x v="6"/>
    <x v="0"/>
    <x v="0"/>
    <x v="32"/>
    <x v="1"/>
    <n v="3686158"/>
    <n v="986857"/>
    <m/>
    <x v="0"/>
  </r>
  <r>
    <x v="13"/>
    <x v="6"/>
    <x v="0"/>
    <x v="0"/>
    <x v="32"/>
    <x v="2"/>
    <n v="3755282"/>
    <n v="987078"/>
    <m/>
    <x v="0"/>
  </r>
  <r>
    <x v="13"/>
    <x v="6"/>
    <x v="0"/>
    <x v="0"/>
    <x v="32"/>
    <x v="3"/>
    <n v="3823857"/>
    <n v="996696"/>
    <m/>
    <x v="0"/>
  </r>
  <r>
    <x v="13"/>
    <x v="6"/>
    <x v="0"/>
    <x v="0"/>
    <x v="32"/>
    <x v="4"/>
    <n v="3889298"/>
    <n v="1009420"/>
    <m/>
    <x v="0"/>
  </r>
  <r>
    <x v="13"/>
    <x v="6"/>
    <x v="0"/>
    <x v="0"/>
    <x v="32"/>
    <x v="5"/>
    <n v="3952056"/>
    <n v="1033982"/>
    <m/>
    <x v="0"/>
  </r>
  <r>
    <x v="13"/>
    <x v="6"/>
    <x v="0"/>
    <x v="0"/>
    <x v="32"/>
    <x v="6"/>
    <n v="4015589"/>
    <n v="1059616"/>
    <m/>
    <x v="0"/>
  </r>
  <r>
    <x v="13"/>
    <x v="6"/>
    <x v="0"/>
    <x v="0"/>
    <x v="32"/>
    <x v="7"/>
    <n v="4079051"/>
    <n v="1074437"/>
    <m/>
    <x v="0"/>
  </r>
  <r>
    <x v="13"/>
    <x v="6"/>
    <x v="0"/>
    <x v="0"/>
    <x v="32"/>
    <x v="8"/>
    <n v="4141402"/>
    <n v="1081141"/>
    <m/>
    <x v="0"/>
  </r>
  <r>
    <x v="13"/>
    <x v="6"/>
    <x v="0"/>
    <x v="0"/>
    <x v="32"/>
    <x v="9"/>
    <n v="4204004"/>
    <n v="1082217"/>
    <m/>
    <x v="0"/>
  </r>
  <r>
    <x v="13"/>
    <x v="6"/>
    <x v="0"/>
    <x v="0"/>
    <x v="32"/>
    <x v="10"/>
    <n v="4266745"/>
    <n v="1081678"/>
    <m/>
    <x v="0"/>
  </r>
  <r>
    <x v="13"/>
    <x v="6"/>
    <x v="0"/>
    <x v="0"/>
    <x v="32"/>
    <x v="11"/>
    <n v="4328237"/>
    <n v="1075296"/>
    <m/>
    <x v="0"/>
  </r>
  <r>
    <x v="13"/>
    <x v="6"/>
    <x v="0"/>
    <x v="0"/>
    <x v="32"/>
    <x v="12"/>
    <n v="4389631"/>
    <n v="1073157"/>
    <m/>
    <x v="0"/>
  </r>
  <r>
    <x v="13"/>
    <x v="6"/>
    <x v="0"/>
    <x v="0"/>
    <x v="32"/>
    <x v="13"/>
    <n v="4450207"/>
    <n v="1075486"/>
    <m/>
    <x v="0"/>
  </r>
  <r>
    <x v="13"/>
    <x v="6"/>
    <x v="0"/>
    <x v="0"/>
    <x v="32"/>
    <x v="14"/>
    <n v="4509454"/>
    <n v="1079291"/>
    <m/>
    <x v="0"/>
  </r>
  <r>
    <x v="13"/>
    <x v="6"/>
    <x v="0"/>
    <x v="0"/>
    <x v="32"/>
    <x v="15"/>
    <n v="4567533"/>
    <n v="1084993"/>
    <m/>
    <x v="0"/>
  </r>
  <r>
    <x v="13"/>
    <x v="6"/>
    <x v="0"/>
    <x v="0"/>
    <x v="32"/>
    <x v="16"/>
    <n v="4624157"/>
    <n v="1089014"/>
    <m/>
    <x v="0"/>
  </r>
  <r>
    <x v="13"/>
    <x v="6"/>
    <x v="0"/>
    <x v="0"/>
    <x v="32"/>
    <x v="17"/>
    <n v="4679743"/>
    <n v="1089613"/>
    <m/>
    <x v="0"/>
  </r>
  <r>
    <x v="13"/>
    <x v="6"/>
    <x v="0"/>
    <x v="0"/>
    <x v="32"/>
    <x v="18"/>
    <n v="4733691"/>
    <n v="1083949"/>
    <m/>
    <x v="0"/>
  </r>
  <r>
    <x v="13"/>
    <x v="6"/>
    <x v="0"/>
    <x v="0"/>
    <x v="32"/>
    <x v="19"/>
    <n v="4785510"/>
    <n v="1080200"/>
    <m/>
    <x v="0"/>
  </r>
  <r>
    <x v="13"/>
    <x v="6"/>
    <x v="0"/>
    <x v="0"/>
    <x v="32"/>
    <x v="20"/>
    <n v="4835484"/>
    <n v="1077712"/>
    <m/>
    <x v="0"/>
  </r>
  <r>
    <x v="13"/>
    <x v="6"/>
    <x v="0"/>
    <x v="0"/>
    <x v="32"/>
    <x v="21"/>
    <n v="4883304"/>
    <n v="1078212"/>
    <m/>
    <x v="0"/>
  </r>
  <r>
    <x v="13"/>
    <x v="6"/>
    <x v="0"/>
    <x v="0"/>
    <x v="32"/>
    <x v="22"/>
    <n v="4929884"/>
    <n v="1077242"/>
    <m/>
    <x v="0"/>
  </r>
  <r>
    <x v="13"/>
    <x v="6"/>
    <x v="0"/>
    <x v="0"/>
    <x v="32"/>
    <x v="23"/>
    <n v="4974572"/>
    <n v="1074968"/>
    <m/>
    <x v="0"/>
  </r>
  <r>
    <x v="13"/>
    <x v="6"/>
    <x v="0"/>
    <x v="0"/>
    <x v="32"/>
    <x v="24"/>
    <n v="5017565"/>
    <n v="1072121"/>
    <m/>
    <x v="0"/>
  </r>
  <r>
    <x v="13"/>
    <x v="6"/>
    <x v="0"/>
    <x v="0"/>
    <x v="32"/>
    <x v="25"/>
    <n v="5060515"/>
    <n v="1068541"/>
    <m/>
    <x v="0"/>
  </r>
  <r>
    <x v="13"/>
    <x v="6"/>
    <x v="0"/>
    <x v="0"/>
    <x v="32"/>
    <x v="26"/>
    <n v="5103742"/>
    <n v="1064064"/>
    <m/>
    <x v="0"/>
  </r>
  <r>
    <x v="13"/>
    <x v="6"/>
    <x v="0"/>
    <x v="0"/>
    <x v="32"/>
    <x v="27"/>
    <n v="5146861"/>
    <n v="1058961"/>
    <m/>
    <x v="0"/>
  </r>
  <r>
    <x v="13"/>
    <x v="6"/>
    <x v="0"/>
    <x v="0"/>
    <x v="32"/>
    <x v="28"/>
    <n v="5189947"/>
    <n v="1054526"/>
    <m/>
    <x v="0"/>
  </r>
  <r>
    <x v="13"/>
    <x v="6"/>
    <x v="0"/>
    <x v="0"/>
    <x v="32"/>
    <x v="29"/>
    <n v="5233022"/>
    <n v="1050685"/>
    <m/>
    <x v="0"/>
  </r>
  <r>
    <x v="13"/>
    <x v="6"/>
    <x v="0"/>
    <x v="0"/>
    <x v="32"/>
    <x v="30"/>
    <n v="5276270"/>
    <n v="1046856"/>
    <m/>
    <x v="0"/>
  </r>
  <r>
    <x v="13"/>
    <x v="6"/>
    <x v="1"/>
    <x v="0"/>
    <x v="32"/>
    <x v="0"/>
    <n v="543817"/>
    <n v="146286"/>
    <m/>
    <x v="0"/>
  </r>
  <r>
    <x v="13"/>
    <x v="6"/>
    <x v="1"/>
    <x v="0"/>
    <x v="32"/>
    <x v="1"/>
    <n v="556330"/>
    <n v="148940"/>
    <m/>
    <x v="0"/>
  </r>
  <r>
    <x v="13"/>
    <x v="6"/>
    <x v="1"/>
    <x v="0"/>
    <x v="32"/>
    <x v="2"/>
    <n v="569125"/>
    <n v="149594"/>
    <m/>
    <x v="0"/>
  </r>
  <r>
    <x v="13"/>
    <x v="6"/>
    <x v="1"/>
    <x v="0"/>
    <x v="32"/>
    <x v="3"/>
    <n v="581833"/>
    <n v="151655"/>
    <m/>
    <x v="0"/>
  </r>
  <r>
    <x v="13"/>
    <x v="6"/>
    <x v="1"/>
    <x v="0"/>
    <x v="32"/>
    <x v="4"/>
    <n v="590738"/>
    <n v="153319"/>
    <m/>
    <x v="0"/>
  </r>
  <r>
    <x v="13"/>
    <x v="6"/>
    <x v="1"/>
    <x v="0"/>
    <x v="32"/>
    <x v="5"/>
    <n v="601044"/>
    <n v="157252"/>
    <m/>
    <x v="0"/>
  </r>
  <r>
    <x v="13"/>
    <x v="6"/>
    <x v="1"/>
    <x v="0"/>
    <x v="32"/>
    <x v="6"/>
    <n v="611314"/>
    <n v="161310"/>
    <m/>
    <x v="0"/>
  </r>
  <r>
    <x v="13"/>
    <x v="6"/>
    <x v="1"/>
    <x v="0"/>
    <x v="32"/>
    <x v="7"/>
    <n v="621633"/>
    <n v="163740"/>
    <m/>
    <x v="0"/>
  </r>
  <r>
    <x v="13"/>
    <x v="6"/>
    <x v="1"/>
    <x v="0"/>
    <x v="32"/>
    <x v="8"/>
    <n v="631713"/>
    <n v="164912"/>
    <m/>
    <x v="0"/>
  </r>
  <r>
    <x v="13"/>
    <x v="6"/>
    <x v="1"/>
    <x v="0"/>
    <x v="32"/>
    <x v="9"/>
    <n v="641843"/>
    <n v="165226"/>
    <m/>
    <x v="0"/>
  </r>
  <r>
    <x v="13"/>
    <x v="6"/>
    <x v="1"/>
    <x v="0"/>
    <x v="32"/>
    <x v="10"/>
    <n v="652458"/>
    <n v="165406"/>
    <m/>
    <x v="0"/>
  </r>
  <r>
    <x v="13"/>
    <x v="6"/>
    <x v="1"/>
    <x v="0"/>
    <x v="32"/>
    <x v="11"/>
    <n v="663943"/>
    <n v="164948"/>
    <m/>
    <x v="0"/>
  </r>
  <r>
    <x v="13"/>
    <x v="6"/>
    <x v="1"/>
    <x v="0"/>
    <x v="32"/>
    <x v="12"/>
    <n v="675421"/>
    <n v="165124"/>
    <m/>
    <x v="0"/>
  </r>
  <r>
    <x v="13"/>
    <x v="6"/>
    <x v="1"/>
    <x v="0"/>
    <x v="32"/>
    <x v="13"/>
    <n v="686690"/>
    <n v="165953"/>
    <m/>
    <x v="0"/>
  </r>
  <r>
    <x v="13"/>
    <x v="6"/>
    <x v="1"/>
    <x v="0"/>
    <x v="32"/>
    <x v="14"/>
    <n v="697570"/>
    <n v="166956"/>
    <m/>
    <x v="0"/>
  </r>
  <r>
    <x v="13"/>
    <x v="6"/>
    <x v="1"/>
    <x v="0"/>
    <x v="32"/>
    <x v="15"/>
    <n v="708153"/>
    <n v="168218"/>
    <m/>
    <x v="0"/>
  </r>
  <r>
    <x v="13"/>
    <x v="6"/>
    <x v="1"/>
    <x v="0"/>
    <x v="32"/>
    <x v="16"/>
    <n v="718478"/>
    <n v="169205"/>
    <m/>
    <x v="0"/>
  </r>
  <r>
    <x v="13"/>
    <x v="6"/>
    <x v="1"/>
    <x v="0"/>
    <x v="32"/>
    <x v="17"/>
    <n v="727657"/>
    <n v="169424"/>
    <m/>
    <x v="0"/>
  </r>
  <r>
    <x v="13"/>
    <x v="6"/>
    <x v="1"/>
    <x v="0"/>
    <x v="32"/>
    <x v="18"/>
    <n v="736166"/>
    <n v="168571"/>
    <m/>
    <x v="0"/>
  </r>
  <r>
    <x v="13"/>
    <x v="6"/>
    <x v="1"/>
    <x v="0"/>
    <x v="32"/>
    <x v="19"/>
    <n v="744105"/>
    <n v="167961"/>
    <m/>
    <x v="0"/>
  </r>
  <r>
    <x v="13"/>
    <x v="6"/>
    <x v="1"/>
    <x v="0"/>
    <x v="32"/>
    <x v="20"/>
    <n v="751552"/>
    <n v="167502"/>
    <m/>
    <x v="0"/>
  </r>
  <r>
    <x v="13"/>
    <x v="6"/>
    <x v="1"/>
    <x v="0"/>
    <x v="32"/>
    <x v="21"/>
    <n v="758417"/>
    <n v="167455"/>
    <m/>
    <x v="0"/>
  </r>
  <r>
    <x v="13"/>
    <x v="6"/>
    <x v="1"/>
    <x v="0"/>
    <x v="32"/>
    <x v="22"/>
    <n v="764830"/>
    <n v="167125"/>
    <m/>
    <x v="0"/>
  </r>
  <r>
    <x v="13"/>
    <x v="6"/>
    <x v="1"/>
    <x v="0"/>
    <x v="32"/>
    <x v="23"/>
    <n v="771048"/>
    <n v="166617"/>
    <m/>
    <x v="0"/>
  </r>
  <r>
    <x v="13"/>
    <x v="6"/>
    <x v="1"/>
    <x v="0"/>
    <x v="32"/>
    <x v="24"/>
    <n v="777297"/>
    <n v="166088"/>
    <m/>
    <x v="0"/>
  </r>
  <r>
    <x v="13"/>
    <x v="6"/>
    <x v="1"/>
    <x v="0"/>
    <x v="32"/>
    <x v="25"/>
    <n v="783580"/>
    <n v="165455"/>
    <m/>
    <x v="0"/>
  </r>
  <r>
    <x v="13"/>
    <x v="6"/>
    <x v="1"/>
    <x v="0"/>
    <x v="32"/>
    <x v="26"/>
    <n v="789882"/>
    <n v="164680"/>
    <m/>
    <x v="0"/>
  </r>
  <r>
    <x v="13"/>
    <x v="6"/>
    <x v="1"/>
    <x v="0"/>
    <x v="32"/>
    <x v="27"/>
    <n v="796152"/>
    <n v="163807"/>
    <m/>
    <x v="0"/>
  </r>
  <r>
    <x v="13"/>
    <x v="6"/>
    <x v="1"/>
    <x v="0"/>
    <x v="32"/>
    <x v="28"/>
    <n v="802421"/>
    <n v="163040"/>
    <m/>
    <x v="0"/>
  </r>
  <r>
    <x v="13"/>
    <x v="6"/>
    <x v="1"/>
    <x v="0"/>
    <x v="32"/>
    <x v="29"/>
    <n v="808689"/>
    <n v="162368"/>
    <m/>
    <x v="0"/>
  </r>
  <r>
    <x v="13"/>
    <x v="6"/>
    <x v="1"/>
    <x v="0"/>
    <x v="32"/>
    <x v="30"/>
    <n v="814976"/>
    <n v="161698"/>
    <m/>
    <x v="0"/>
  </r>
  <r>
    <x v="13"/>
    <x v="6"/>
    <x v="2"/>
    <x v="0"/>
    <x v="32"/>
    <x v="0"/>
    <n v="271281"/>
    <n v="72974"/>
    <m/>
    <x v="0"/>
  </r>
  <r>
    <x v="13"/>
    <x v="6"/>
    <x v="2"/>
    <x v="0"/>
    <x v="32"/>
    <x v="1"/>
    <n v="271667"/>
    <n v="72730"/>
    <m/>
    <x v="0"/>
  </r>
  <r>
    <x v="13"/>
    <x v="6"/>
    <x v="2"/>
    <x v="0"/>
    <x v="32"/>
    <x v="2"/>
    <n v="272178"/>
    <n v="71542"/>
    <m/>
    <x v="0"/>
  </r>
  <r>
    <x v="13"/>
    <x v="6"/>
    <x v="2"/>
    <x v="0"/>
    <x v="32"/>
    <x v="3"/>
    <n v="272163"/>
    <n v="70939"/>
    <m/>
    <x v="0"/>
  </r>
  <r>
    <x v="13"/>
    <x v="6"/>
    <x v="2"/>
    <x v="0"/>
    <x v="32"/>
    <x v="4"/>
    <n v="272563"/>
    <n v="70740"/>
    <m/>
    <x v="0"/>
  </r>
  <r>
    <x v="13"/>
    <x v="6"/>
    <x v="2"/>
    <x v="0"/>
    <x v="32"/>
    <x v="5"/>
    <n v="273134"/>
    <n v="71460"/>
    <m/>
    <x v="0"/>
  </r>
  <r>
    <x v="13"/>
    <x v="6"/>
    <x v="2"/>
    <x v="0"/>
    <x v="32"/>
    <x v="6"/>
    <n v="275135"/>
    <n v="72601"/>
    <m/>
    <x v="0"/>
  </r>
  <r>
    <x v="13"/>
    <x v="6"/>
    <x v="2"/>
    <x v="0"/>
    <x v="32"/>
    <x v="7"/>
    <n v="278811"/>
    <n v="73439"/>
    <m/>
    <x v="0"/>
  </r>
  <r>
    <x v="13"/>
    <x v="6"/>
    <x v="2"/>
    <x v="0"/>
    <x v="32"/>
    <x v="8"/>
    <n v="282664"/>
    <n v="73791"/>
    <m/>
    <x v="0"/>
  </r>
  <r>
    <x v="13"/>
    <x v="6"/>
    <x v="2"/>
    <x v="0"/>
    <x v="32"/>
    <x v="9"/>
    <n v="286219"/>
    <n v="73680"/>
    <m/>
    <x v="0"/>
  </r>
  <r>
    <x v="13"/>
    <x v="6"/>
    <x v="2"/>
    <x v="0"/>
    <x v="32"/>
    <x v="10"/>
    <n v="287908"/>
    <n v="72988"/>
    <m/>
    <x v="0"/>
  </r>
  <r>
    <x v="13"/>
    <x v="6"/>
    <x v="2"/>
    <x v="0"/>
    <x v="32"/>
    <x v="11"/>
    <n v="289243"/>
    <n v="71858"/>
    <m/>
    <x v="0"/>
  </r>
  <r>
    <x v="13"/>
    <x v="6"/>
    <x v="2"/>
    <x v="0"/>
    <x v="32"/>
    <x v="12"/>
    <n v="290580"/>
    <n v="71039"/>
    <m/>
    <x v="0"/>
  </r>
  <r>
    <x v="13"/>
    <x v="6"/>
    <x v="2"/>
    <x v="0"/>
    <x v="32"/>
    <x v="13"/>
    <n v="291882"/>
    <n v="70539"/>
    <m/>
    <x v="0"/>
  </r>
  <r>
    <x v="13"/>
    <x v="6"/>
    <x v="2"/>
    <x v="0"/>
    <x v="32"/>
    <x v="14"/>
    <n v="293181"/>
    <n v="70169"/>
    <m/>
    <x v="0"/>
  </r>
  <r>
    <x v="13"/>
    <x v="6"/>
    <x v="2"/>
    <x v="0"/>
    <x v="32"/>
    <x v="15"/>
    <n v="294511"/>
    <n v="69959"/>
    <m/>
    <x v="0"/>
  </r>
  <r>
    <x v="13"/>
    <x v="6"/>
    <x v="2"/>
    <x v="0"/>
    <x v="32"/>
    <x v="16"/>
    <n v="295898"/>
    <n v="69685"/>
    <m/>
    <x v="0"/>
  </r>
  <r>
    <x v="13"/>
    <x v="6"/>
    <x v="2"/>
    <x v="0"/>
    <x v="32"/>
    <x v="17"/>
    <n v="297125"/>
    <n v="69181"/>
    <m/>
    <x v="0"/>
  </r>
  <r>
    <x v="13"/>
    <x v="6"/>
    <x v="2"/>
    <x v="0"/>
    <x v="32"/>
    <x v="18"/>
    <n v="298208"/>
    <n v="68285"/>
    <m/>
    <x v="0"/>
  </r>
  <r>
    <x v="13"/>
    <x v="6"/>
    <x v="2"/>
    <x v="0"/>
    <x v="32"/>
    <x v="19"/>
    <n v="299016"/>
    <n v="67494"/>
    <m/>
    <x v="0"/>
  </r>
  <r>
    <x v="13"/>
    <x v="6"/>
    <x v="2"/>
    <x v="0"/>
    <x v="32"/>
    <x v="20"/>
    <n v="299883"/>
    <n v="66836"/>
    <m/>
    <x v="0"/>
  </r>
  <r>
    <x v="13"/>
    <x v="6"/>
    <x v="2"/>
    <x v="0"/>
    <x v="32"/>
    <x v="21"/>
    <n v="300777"/>
    <n v="66410"/>
    <m/>
    <x v="0"/>
  </r>
  <r>
    <x v="13"/>
    <x v="6"/>
    <x v="2"/>
    <x v="0"/>
    <x v="32"/>
    <x v="22"/>
    <n v="301635"/>
    <n v="65911"/>
    <m/>
    <x v="0"/>
  </r>
  <r>
    <x v="13"/>
    <x v="6"/>
    <x v="2"/>
    <x v="0"/>
    <x v="32"/>
    <x v="23"/>
    <n v="302485"/>
    <n v="65364"/>
    <m/>
    <x v="0"/>
  </r>
  <r>
    <x v="13"/>
    <x v="6"/>
    <x v="2"/>
    <x v="0"/>
    <x v="32"/>
    <x v="24"/>
    <n v="303390"/>
    <n v="64826"/>
    <m/>
    <x v="0"/>
  </r>
  <r>
    <x v="13"/>
    <x v="6"/>
    <x v="2"/>
    <x v="0"/>
    <x v="32"/>
    <x v="25"/>
    <n v="304352"/>
    <n v="64264"/>
    <m/>
    <x v="0"/>
  </r>
  <r>
    <x v="13"/>
    <x v="6"/>
    <x v="2"/>
    <x v="0"/>
    <x v="32"/>
    <x v="26"/>
    <n v="305312"/>
    <n v="63653"/>
    <m/>
    <x v="0"/>
  </r>
  <r>
    <x v="13"/>
    <x v="6"/>
    <x v="2"/>
    <x v="0"/>
    <x v="32"/>
    <x v="27"/>
    <n v="306289"/>
    <n v="63018"/>
    <m/>
    <x v="0"/>
  </r>
  <r>
    <x v="13"/>
    <x v="6"/>
    <x v="2"/>
    <x v="0"/>
    <x v="32"/>
    <x v="28"/>
    <n v="307230"/>
    <n v="62424"/>
    <m/>
    <x v="0"/>
  </r>
  <r>
    <x v="13"/>
    <x v="6"/>
    <x v="2"/>
    <x v="0"/>
    <x v="32"/>
    <x v="29"/>
    <n v="308182"/>
    <n v="61876"/>
    <m/>
    <x v="0"/>
  </r>
  <r>
    <x v="13"/>
    <x v="6"/>
    <x v="2"/>
    <x v="0"/>
    <x v="32"/>
    <x v="30"/>
    <n v="309139"/>
    <n v="61335"/>
    <m/>
    <x v="0"/>
  </r>
  <r>
    <x v="13"/>
    <x v="7"/>
    <x v="0"/>
    <x v="0"/>
    <x v="32"/>
    <x v="0"/>
    <n v="2569295"/>
    <n v="691140"/>
    <m/>
    <x v="0"/>
  </r>
  <r>
    <x v="13"/>
    <x v="7"/>
    <x v="0"/>
    <x v="0"/>
    <x v="32"/>
    <x v="1"/>
    <n v="2629747"/>
    <n v="707098"/>
    <m/>
    <x v="0"/>
  </r>
  <r>
    <x v="13"/>
    <x v="7"/>
    <x v="0"/>
    <x v="0"/>
    <x v="32"/>
    <x v="2"/>
    <n v="2682746"/>
    <n v="717681"/>
    <m/>
    <x v="0"/>
  </r>
  <r>
    <x v="13"/>
    <x v="7"/>
    <x v="0"/>
    <x v="0"/>
    <x v="32"/>
    <x v="3"/>
    <n v="2729126"/>
    <n v="725112"/>
    <m/>
    <x v="0"/>
  </r>
  <r>
    <x v="13"/>
    <x v="7"/>
    <x v="0"/>
    <x v="0"/>
    <x v="32"/>
    <x v="4"/>
    <n v="2780833"/>
    <n v="733752"/>
    <m/>
    <x v="0"/>
  </r>
  <r>
    <x v="13"/>
    <x v="7"/>
    <x v="0"/>
    <x v="0"/>
    <x v="32"/>
    <x v="5"/>
    <n v="2829778"/>
    <n v="736098"/>
    <m/>
    <x v="0"/>
  </r>
  <r>
    <x v="13"/>
    <x v="7"/>
    <x v="0"/>
    <x v="0"/>
    <x v="32"/>
    <x v="6"/>
    <n v="2879324"/>
    <n v="741526"/>
    <m/>
    <x v="0"/>
  </r>
  <r>
    <x v="13"/>
    <x v="7"/>
    <x v="0"/>
    <x v="0"/>
    <x v="32"/>
    <x v="7"/>
    <n v="2928818"/>
    <n v="747683"/>
    <m/>
    <x v="0"/>
  </r>
  <r>
    <x v="13"/>
    <x v="7"/>
    <x v="0"/>
    <x v="0"/>
    <x v="32"/>
    <x v="8"/>
    <n v="2977448"/>
    <n v="754441"/>
    <m/>
    <x v="0"/>
  </r>
  <r>
    <x v="13"/>
    <x v="7"/>
    <x v="0"/>
    <x v="0"/>
    <x v="32"/>
    <x v="9"/>
    <n v="3026276"/>
    <n v="761223"/>
    <m/>
    <x v="0"/>
  </r>
  <r>
    <x v="13"/>
    <x v="7"/>
    <x v="0"/>
    <x v="0"/>
    <x v="32"/>
    <x v="10"/>
    <n v="3075216"/>
    <n v="766464"/>
    <m/>
    <x v="0"/>
  </r>
  <r>
    <x v="13"/>
    <x v="7"/>
    <x v="0"/>
    <x v="0"/>
    <x v="32"/>
    <x v="11"/>
    <n v="3123182"/>
    <n v="769978"/>
    <m/>
    <x v="0"/>
  </r>
  <r>
    <x v="13"/>
    <x v="7"/>
    <x v="0"/>
    <x v="0"/>
    <x v="32"/>
    <x v="12"/>
    <n v="3171073"/>
    <n v="771875"/>
    <m/>
    <x v="0"/>
  </r>
  <r>
    <x v="13"/>
    <x v="7"/>
    <x v="0"/>
    <x v="0"/>
    <x v="32"/>
    <x v="13"/>
    <n v="3218327"/>
    <n v="773199"/>
    <m/>
    <x v="0"/>
  </r>
  <r>
    <x v="13"/>
    <x v="7"/>
    <x v="0"/>
    <x v="0"/>
    <x v="32"/>
    <x v="14"/>
    <n v="3264544"/>
    <n v="776274"/>
    <m/>
    <x v="0"/>
  </r>
  <r>
    <x v="13"/>
    <x v="7"/>
    <x v="0"/>
    <x v="0"/>
    <x v="32"/>
    <x v="15"/>
    <n v="3309850"/>
    <n v="780514"/>
    <m/>
    <x v="0"/>
  </r>
  <r>
    <x v="13"/>
    <x v="7"/>
    <x v="0"/>
    <x v="0"/>
    <x v="32"/>
    <x v="16"/>
    <n v="3354020"/>
    <n v="783563"/>
    <m/>
    <x v="0"/>
  </r>
  <r>
    <x v="13"/>
    <x v="7"/>
    <x v="0"/>
    <x v="0"/>
    <x v="32"/>
    <x v="17"/>
    <n v="3397382"/>
    <n v="784375"/>
    <m/>
    <x v="0"/>
  </r>
  <r>
    <x v="13"/>
    <x v="7"/>
    <x v="0"/>
    <x v="0"/>
    <x v="32"/>
    <x v="18"/>
    <n v="3439466"/>
    <n v="783082"/>
    <m/>
    <x v="0"/>
  </r>
  <r>
    <x v="13"/>
    <x v="7"/>
    <x v="0"/>
    <x v="0"/>
    <x v="32"/>
    <x v="19"/>
    <n v="3479890"/>
    <n v="779856"/>
    <m/>
    <x v="0"/>
  </r>
  <r>
    <x v="13"/>
    <x v="7"/>
    <x v="0"/>
    <x v="0"/>
    <x v="32"/>
    <x v="20"/>
    <n v="3518876"/>
    <n v="776651"/>
    <m/>
    <x v="0"/>
  </r>
  <r>
    <x v="13"/>
    <x v="7"/>
    <x v="0"/>
    <x v="0"/>
    <x v="32"/>
    <x v="21"/>
    <n v="3556180"/>
    <n v="774211"/>
    <m/>
    <x v="0"/>
  </r>
  <r>
    <x v="13"/>
    <x v="7"/>
    <x v="0"/>
    <x v="0"/>
    <x v="32"/>
    <x v="22"/>
    <n v="3592519"/>
    <n v="772622"/>
    <m/>
    <x v="0"/>
  </r>
  <r>
    <x v="13"/>
    <x v="7"/>
    <x v="0"/>
    <x v="0"/>
    <x v="32"/>
    <x v="23"/>
    <n v="3627381"/>
    <n v="770934"/>
    <m/>
    <x v="0"/>
  </r>
  <r>
    <x v="13"/>
    <x v="7"/>
    <x v="0"/>
    <x v="0"/>
    <x v="32"/>
    <x v="24"/>
    <n v="3660922"/>
    <n v="768834"/>
    <m/>
    <x v="0"/>
  </r>
  <r>
    <x v="13"/>
    <x v="7"/>
    <x v="0"/>
    <x v="0"/>
    <x v="32"/>
    <x v="25"/>
    <n v="3694429"/>
    <n v="766326"/>
    <m/>
    <x v="0"/>
  </r>
  <r>
    <x v="13"/>
    <x v="7"/>
    <x v="0"/>
    <x v="0"/>
    <x v="32"/>
    <x v="26"/>
    <n v="3728154"/>
    <n v="763551"/>
    <m/>
    <x v="0"/>
  </r>
  <r>
    <x v="13"/>
    <x v="7"/>
    <x v="0"/>
    <x v="0"/>
    <x v="32"/>
    <x v="27"/>
    <n v="3761792"/>
    <n v="760575"/>
    <m/>
    <x v="0"/>
  </r>
  <r>
    <x v="13"/>
    <x v="7"/>
    <x v="0"/>
    <x v="0"/>
    <x v="32"/>
    <x v="28"/>
    <n v="3795409"/>
    <n v="757555"/>
    <m/>
    <x v="0"/>
  </r>
  <r>
    <x v="13"/>
    <x v="7"/>
    <x v="0"/>
    <x v="0"/>
    <x v="32"/>
    <x v="29"/>
    <n v="3829032"/>
    <n v="754350"/>
    <m/>
    <x v="0"/>
  </r>
  <r>
    <x v="13"/>
    <x v="7"/>
    <x v="0"/>
    <x v="0"/>
    <x v="32"/>
    <x v="30"/>
    <n v="3862794"/>
    <n v="750899"/>
    <m/>
    <x v="0"/>
  </r>
  <r>
    <x v="13"/>
    <x v="7"/>
    <x v="1"/>
    <x v="0"/>
    <x v="32"/>
    <x v="0"/>
    <n v="413714"/>
    <n v="111289"/>
    <m/>
    <x v="0"/>
  </r>
  <r>
    <x v="13"/>
    <x v="7"/>
    <x v="1"/>
    <x v="0"/>
    <x v="32"/>
    <x v="1"/>
    <n v="425897"/>
    <n v="114517"/>
    <m/>
    <x v="0"/>
  </r>
  <r>
    <x v="13"/>
    <x v="7"/>
    <x v="1"/>
    <x v="0"/>
    <x v="32"/>
    <x v="2"/>
    <n v="443735"/>
    <n v="118706"/>
    <m/>
    <x v="0"/>
  </r>
  <r>
    <x v="13"/>
    <x v="7"/>
    <x v="1"/>
    <x v="0"/>
    <x v="32"/>
    <x v="3"/>
    <n v="458680"/>
    <n v="121868"/>
    <m/>
    <x v="0"/>
  </r>
  <r>
    <x v="13"/>
    <x v="7"/>
    <x v="1"/>
    <x v="0"/>
    <x v="32"/>
    <x v="4"/>
    <n v="470134"/>
    <n v="124049"/>
    <m/>
    <x v="0"/>
  </r>
  <r>
    <x v="13"/>
    <x v="7"/>
    <x v="1"/>
    <x v="0"/>
    <x v="32"/>
    <x v="5"/>
    <n v="482840"/>
    <n v="125599"/>
    <m/>
    <x v="0"/>
  </r>
  <r>
    <x v="13"/>
    <x v="7"/>
    <x v="1"/>
    <x v="0"/>
    <x v="32"/>
    <x v="6"/>
    <n v="495504"/>
    <n v="127609"/>
    <m/>
    <x v="0"/>
  </r>
  <r>
    <x v="13"/>
    <x v="7"/>
    <x v="1"/>
    <x v="0"/>
    <x v="32"/>
    <x v="7"/>
    <n v="508230"/>
    <n v="129743"/>
    <m/>
    <x v="0"/>
  </r>
  <r>
    <x v="13"/>
    <x v="7"/>
    <x v="1"/>
    <x v="0"/>
    <x v="32"/>
    <x v="8"/>
    <n v="520661"/>
    <n v="131927"/>
    <m/>
    <x v="0"/>
  </r>
  <r>
    <x v="13"/>
    <x v="7"/>
    <x v="1"/>
    <x v="0"/>
    <x v="32"/>
    <x v="9"/>
    <n v="533155"/>
    <n v="134108"/>
    <m/>
    <x v="0"/>
  </r>
  <r>
    <x v="13"/>
    <x v="7"/>
    <x v="1"/>
    <x v="0"/>
    <x v="32"/>
    <x v="10"/>
    <n v="546248"/>
    <n v="136146"/>
    <m/>
    <x v="0"/>
  </r>
  <r>
    <x v="13"/>
    <x v="7"/>
    <x v="1"/>
    <x v="0"/>
    <x v="32"/>
    <x v="11"/>
    <n v="560414"/>
    <n v="138162"/>
    <m/>
    <x v="0"/>
  </r>
  <r>
    <x v="13"/>
    <x v="7"/>
    <x v="1"/>
    <x v="0"/>
    <x v="32"/>
    <x v="12"/>
    <n v="574573"/>
    <n v="139857"/>
    <m/>
    <x v="0"/>
  </r>
  <r>
    <x v="13"/>
    <x v="7"/>
    <x v="1"/>
    <x v="0"/>
    <x v="32"/>
    <x v="13"/>
    <n v="588473"/>
    <n v="141379"/>
    <m/>
    <x v="0"/>
  </r>
  <r>
    <x v="13"/>
    <x v="7"/>
    <x v="1"/>
    <x v="0"/>
    <x v="32"/>
    <x v="14"/>
    <n v="601893"/>
    <n v="143124"/>
    <m/>
    <x v="0"/>
  </r>
  <r>
    <x v="13"/>
    <x v="7"/>
    <x v="1"/>
    <x v="0"/>
    <x v="32"/>
    <x v="15"/>
    <n v="614947"/>
    <n v="145014"/>
    <m/>
    <x v="0"/>
  </r>
  <r>
    <x v="13"/>
    <x v="7"/>
    <x v="1"/>
    <x v="0"/>
    <x v="32"/>
    <x v="16"/>
    <n v="627683"/>
    <n v="146638"/>
    <m/>
    <x v="0"/>
  </r>
  <r>
    <x v="13"/>
    <x v="7"/>
    <x v="1"/>
    <x v="0"/>
    <x v="32"/>
    <x v="17"/>
    <n v="639006"/>
    <n v="147531"/>
    <m/>
    <x v="0"/>
  </r>
  <r>
    <x v="13"/>
    <x v="7"/>
    <x v="1"/>
    <x v="0"/>
    <x v="32"/>
    <x v="18"/>
    <n v="649502"/>
    <n v="147875"/>
    <m/>
    <x v="0"/>
  </r>
  <r>
    <x v="13"/>
    <x v="7"/>
    <x v="1"/>
    <x v="0"/>
    <x v="32"/>
    <x v="19"/>
    <n v="659295"/>
    <n v="147750"/>
    <m/>
    <x v="0"/>
  </r>
  <r>
    <x v="13"/>
    <x v="7"/>
    <x v="1"/>
    <x v="0"/>
    <x v="32"/>
    <x v="20"/>
    <n v="668481"/>
    <n v="147540"/>
    <m/>
    <x v="0"/>
  </r>
  <r>
    <x v="13"/>
    <x v="7"/>
    <x v="1"/>
    <x v="0"/>
    <x v="32"/>
    <x v="21"/>
    <n v="676950"/>
    <n v="147377"/>
    <m/>
    <x v="0"/>
  </r>
  <r>
    <x v="13"/>
    <x v="7"/>
    <x v="1"/>
    <x v="0"/>
    <x v="32"/>
    <x v="22"/>
    <n v="684860"/>
    <n v="147289"/>
    <m/>
    <x v="0"/>
  </r>
  <r>
    <x v="13"/>
    <x v="7"/>
    <x v="1"/>
    <x v="0"/>
    <x v="32"/>
    <x v="23"/>
    <n v="692531"/>
    <n v="147184"/>
    <m/>
    <x v="0"/>
  </r>
  <r>
    <x v="13"/>
    <x v="7"/>
    <x v="1"/>
    <x v="0"/>
    <x v="32"/>
    <x v="24"/>
    <n v="700240"/>
    <n v="147058"/>
    <m/>
    <x v="0"/>
  </r>
  <r>
    <x v="13"/>
    <x v="7"/>
    <x v="1"/>
    <x v="0"/>
    <x v="32"/>
    <x v="25"/>
    <n v="707991"/>
    <n v="146856"/>
    <m/>
    <x v="0"/>
  </r>
  <r>
    <x v="13"/>
    <x v="7"/>
    <x v="1"/>
    <x v="0"/>
    <x v="32"/>
    <x v="26"/>
    <n v="715766"/>
    <n v="146593"/>
    <m/>
    <x v="0"/>
  </r>
  <r>
    <x v="13"/>
    <x v="7"/>
    <x v="1"/>
    <x v="0"/>
    <x v="32"/>
    <x v="27"/>
    <n v="723500"/>
    <n v="146280"/>
    <m/>
    <x v="0"/>
  </r>
  <r>
    <x v="13"/>
    <x v="7"/>
    <x v="1"/>
    <x v="0"/>
    <x v="32"/>
    <x v="28"/>
    <n v="731234"/>
    <n v="145952"/>
    <m/>
    <x v="0"/>
  </r>
  <r>
    <x v="13"/>
    <x v="7"/>
    <x v="1"/>
    <x v="0"/>
    <x v="32"/>
    <x v="29"/>
    <n v="738971"/>
    <n v="145583"/>
    <m/>
    <x v="0"/>
  </r>
  <r>
    <x v="13"/>
    <x v="7"/>
    <x v="1"/>
    <x v="0"/>
    <x v="32"/>
    <x v="30"/>
    <n v="746732"/>
    <n v="145159"/>
    <m/>
    <x v="0"/>
  </r>
  <r>
    <x v="13"/>
    <x v="7"/>
    <x v="2"/>
    <x v="0"/>
    <x v="32"/>
    <x v="0"/>
    <n v="174682"/>
    <n v="46989"/>
    <m/>
    <x v="0"/>
  </r>
  <r>
    <x v="13"/>
    <x v="7"/>
    <x v="2"/>
    <x v="0"/>
    <x v="32"/>
    <x v="1"/>
    <n v="173781"/>
    <n v="46727"/>
    <m/>
    <x v="0"/>
  </r>
  <r>
    <x v="13"/>
    <x v="7"/>
    <x v="2"/>
    <x v="0"/>
    <x v="32"/>
    <x v="2"/>
    <n v="173555"/>
    <n v="46429"/>
    <m/>
    <x v="0"/>
  </r>
  <r>
    <x v="13"/>
    <x v="7"/>
    <x v="2"/>
    <x v="0"/>
    <x v="32"/>
    <x v="3"/>
    <n v="172202"/>
    <n v="45753"/>
    <m/>
    <x v="0"/>
  </r>
  <r>
    <x v="13"/>
    <x v="7"/>
    <x v="2"/>
    <x v="0"/>
    <x v="32"/>
    <x v="4"/>
    <n v="171112"/>
    <n v="45149"/>
    <m/>
    <x v="0"/>
  </r>
  <r>
    <x v="13"/>
    <x v="7"/>
    <x v="2"/>
    <x v="0"/>
    <x v="32"/>
    <x v="5"/>
    <n v="170287"/>
    <n v="44295"/>
    <m/>
    <x v="0"/>
  </r>
  <r>
    <x v="13"/>
    <x v="7"/>
    <x v="2"/>
    <x v="0"/>
    <x v="32"/>
    <x v="6"/>
    <n v="170065"/>
    <n v="43797"/>
    <m/>
    <x v="0"/>
  </r>
  <r>
    <x v="13"/>
    <x v="7"/>
    <x v="2"/>
    <x v="0"/>
    <x v="32"/>
    <x v="7"/>
    <n v="170547"/>
    <n v="43538"/>
    <m/>
    <x v="0"/>
  </r>
  <r>
    <x v="13"/>
    <x v="7"/>
    <x v="2"/>
    <x v="0"/>
    <x v="32"/>
    <x v="8"/>
    <n v="171121"/>
    <n v="43359"/>
    <m/>
    <x v="0"/>
  </r>
  <r>
    <x v="13"/>
    <x v="7"/>
    <x v="2"/>
    <x v="0"/>
    <x v="32"/>
    <x v="9"/>
    <n v="171590"/>
    <n v="43161"/>
    <m/>
    <x v="0"/>
  </r>
  <r>
    <x v="13"/>
    <x v="7"/>
    <x v="2"/>
    <x v="0"/>
    <x v="32"/>
    <x v="10"/>
    <n v="171314"/>
    <n v="42698"/>
    <m/>
    <x v="0"/>
  </r>
  <r>
    <x v="13"/>
    <x v="7"/>
    <x v="2"/>
    <x v="0"/>
    <x v="32"/>
    <x v="11"/>
    <n v="170909"/>
    <n v="42135"/>
    <m/>
    <x v="0"/>
  </r>
  <r>
    <x v="13"/>
    <x v="7"/>
    <x v="2"/>
    <x v="0"/>
    <x v="32"/>
    <x v="12"/>
    <n v="170523"/>
    <n v="41507"/>
    <m/>
    <x v="0"/>
  </r>
  <r>
    <x v="13"/>
    <x v="7"/>
    <x v="2"/>
    <x v="0"/>
    <x v="32"/>
    <x v="13"/>
    <n v="170139"/>
    <n v="40875"/>
    <m/>
    <x v="0"/>
  </r>
  <r>
    <x v="13"/>
    <x v="7"/>
    <x v="2"/>
    <x v="0"/>
    <x v="32"/>
    <x v="14"/>
    <n v="169770"/>
    <n v="40369"/>
    <m/>
    <x v="0"/>
  </r>
  <r>
    <x v="13"/>
    <x v="7"/>
    <x v="2"/>
    <x v="0"/>
    <x v="32"/>
    <x v="15"/>
    <n v="169430"/>
    <n v="39954"/>
    <m/>
    <x v="0"/>
  </r>
  <r>
    <x v="13"/>
    <x v="7"/>
    <x v="2"/>
    <x v="0"/>
    <x v="32"/>
    <x v="16"/>
    <n v="169129"/>
    <n v="39511"/>
    <m/>
    <x v="0"/>
  </r>
  <r>
    <x v="13"/>
    <x v="7"/>
    <x v="2"/>
    <x v="0"/>
    <x v="32"/>
    <x v="17"/>
    <n v="168777"/>
    <n v="38966"/>
    <m/>
    <x v="0"/>
  </r>
  <r>
    <x v="13"/>
    <x v="7"/>
    <x v="2"/>
    <x v="0"/>
    <x v="32"/>
    <x v="18"/>
    <n v="168382"/>
    <n v="38336"/>
    <m/>
    <x v="0"/>
  </r>
  <r>
    <x v="13"/>
    <x v="7"/>
    <x v="2"/>
    <x v="0"/>
    <x v="32"/>
    <x v="19"/>
    <n v="167890"/>
    <n v="37624"/>
    <m/>
    <x v="0"/>
  </r>
  <r>
    <x v="13"/>
    <x v="7"/>
    <x v="2"/>
    <x v="0"/>
    <x v="32"/>
    <x v="20"/>
    <n v="167436"/>
    <n v="36954"/>
    <m/>
    <x v="0"/>
  </r>
  <r>
    <x v="13"/>
    <x v="7"/>
    <x v="2"/>
    <x v="0"/>
    <x v="32"/>
    <x v="21"/>
    <n v="167008"/>
    <n v="36358"/>
    <m/>
    <x v="0"/>
  </r>
  <r>
    <x v="13"/>
    <x v="7"/>
    <x v="2"/>
    <x v="0"/>
    <x v="32"/>
    <x v="22"/>
    <n v="166579"/>
    <n v="35825"/>
    <m/>
    <x v="0"/>
  </r>
  <r>
    <x v="13"/>
    <x v="7"/>
    <x v="2"/>
    <x v="0"/>
    <x v="32"/>
    <x v="23"/>
    <n v="166160"/>
    <n v="35314"/>
    <m/>
    <x v="0"/>
  </r>
  <r>
    <x v="13"/>
    <x v="7"/>
    <x v="2"/>
    <x v="0"/>
    <x v="32"/>
    <x v="24"/>
    <n v="165778"/>
    <n v="34815"/>
    <m/>
    <x v="0"/>
  </r>
  <r>
    <x v="13"/>
    <x v="7"/>
    <x v="2"/>
    <x v="0"/>
    <x v="32"/>
    <x v="25"/>
    <n v="165432"/>
    <n v="34315"/>
    <m/>
    <x v="0"/>
  </r>
  <r>
    <x v="13"/>
    <x v="7"/>
    <x v="2"/>
    <x v="0"/>
    <x v="32"/>
    <x v="26"/>
    <n v="165099"/>
    <n v="33813"/>
    <m/>
    <x v="0"/>
  </r>
  <r>
    <x v="13"/>
    <x v="7"/>
    <x v="2"/>
    <x v="0"/>
    <x v="32"/>
    <x v="27"/>
    <n v="164786"/>
    <n v="33317"/>
    <m/>
    <x v="0"/>
  </r>
  <r>
    <x v="13"/>
    <x v="7"/>
    <x v="2"/>
    <x v="0"/>
    <x v="32"/>
    <x v="28"/>
    <n v="164471"/>
    <n v="32828"/>
    <m/>
    <x v="0"/>
  </r>
  <r>
    <x v="13"/>
    <x v="7"/>
    <x v="2"/>
    <x v="0"/>
    <x v="32"/>
    <x v="29"/>
    <n v="164174"/>
    <n v="32343"/>
    <m/>
    <x v="0"/>
  </r>
  <r>
    <x v="13"/>
    <x v="7"/>
    <x v="2"/>
    <x v="0"/>
    <x v="32"/>
    <x v="30"/>
    <n v="163892"/>
    <n v="31859"/>
    <m/>
    <x v="0"/>
  </r>
  <r>
    <x v="13"/>
    <x v="8"/>
    <x v="0"/>
    <x v="0"/>
    <x v="32"/>
    <x v="0"/>
    <n v="4384242"/>
    <n v="1179361"/>
    <m/>
    <x v="0"/>
  </r>
  <r>
    <x v="13"/>
    <x v="8"/>
    <x v="0"/>
    <x v="0"/>
    <x v="32"/>
    <x v="1"/>
    <n v="4428268"/>
    <n v="1180922"/>
    <m/>
    <x v="0"/>
  </r>
  <r>
    <x v="13"/>
    <x v="8"/>
    <x v="0"/>
    <x v="0"/>
    <x v="32"/>
    <x v="2"/>
    <n v="4462348"/>
    <n v="1170933"/>
    <m/>
    <x v="0"/>
  </r>
  <r>
    <x v="13"/>
    <x v="8"/>
    <x v="0"/>
    <x v="0"/>
    <x v="32"/>
    <x v="3"/>
    <n v="4492934"/>
    <n v="1156972"/>
    <m/>
    <x v="0"/>
  </r>
  <r>
    <x v="13"/>
    <x v="8"/>
    <x v="0"/>
    <x v="0"/>
    <x v="32"/>
    <x v="4"/>
    <n v="4527002"/>
    <n v="1140831"/>
    <m/>
    <x v="0"/>
  </r>
  <r>
    <x v="13"/>
    <x v="8"/>
    <x v="0"/>
    <x v="0"/>
    <x v="32"/>
    <x v="5"/>
    <n v="4560114"/>
    <n v="1133716"/>
    <m/>
    <x v="0"/>
  </r>
  <r>
    <x v="13"/>
    <x v="8"/>
    <x v="0"/>
    <x v="0"/>
    <x v="32"/>
    <x v="6"/>
    <n v="4593636"/>
    <n v="1137296"/>
    <m/>
    <x v="0"/>
  </r>
  <r>
    <x v="13"/>
    <x v="8"/>
    <x v="0"/>
    <x v="0"/>
    <x v="32"/>
    <x v="7"/>
    <n v="4627120"/>
    <n v="1146652"/>
    <m/>
    <x v="0"/>
  </r>
  <r>
    <x v="13"/>
    <x v="8"/>
    <x v="0"/>
    <x v="0"/>
    <x v="32"/>
    <x v="8"/>
    <n v="4660020"/>
    <n v="1158340"/>
    <m/>
    <x v="0"/>
  </r>
  <r>
    <x v="13"/>
    <x v="8"/>
    <x v="0"/>
    <x v="0"/>
    <x v="32"/>
    <x v="9"/>
    <n v="4693052"/>
    <n v="1164741"/>
    <m/>
    <x v="0"/>
  </r>
  <r>
    <x v="13"/>
    <x v="8"/>
    <x v="0"/>
    <x v="0"/>
    <x v="32"/>
    <x v="10"/>
    <n v="4726160"/>
    <n v="1164394"/>
    <m/>
    <x v="0"/>
  </r>
  <r>
    <x v="13"/>
    <x v="8"/>
    <x v="0"/>
    <x v="0"/>
    <x v="32"/>
    <x v="11"/>
    <n v="4758608"/>
    <n v="1159769"/>
    <m/>
    <x v="0"/>
  </r>
  <r>
    <x v="13"/>
    <x v="8"/>
    <x v="0"/>
    <x v="0"/>
    <x v="32"/>
    <x v="12"/>
    <n v="4791004"/>
    <n v="1154976"/>
    <m/>
    <x v="0"/>
  </r>
  <r>
    <x v="13"/>
    <x v="8"/>
    <x v="0"/>
    <x v="0"/>
    <x v="32"/>
    <x v="13"/>
    <n v="4822968"/>
    <n v="1149106"/>
    <m/>
    <x v="0"/>
  </r>
  <r>
    <x v="13"/>
    <x v="8"/>
    <x v="0"/>
    <x v="0"/>
    <x v="32"/>
    <x v="14"/>
    <n v="4854230"/>
    <n v="1141554"/>
    <m/>
    <x v="0"/>
  </r>
  <r>
    <x v="13"/>
    <x v="8"/>
    <x v="0"/>
    <x v="0"/>
    <x v="32"/>
    <x v="15"/>
    <n v="4884876"/>
    <n v="1133221"/>
    <m/>
    <x v="0"/>
  </r>
  <r>
    <x v="13"/>
    <x v="8"/>
    <x v="0"/>
    <x v="0"/>
    <x v="32"/>
    <x v="16"/>
    <n v="4914754"/>
    <n v="1125281"/>
    <m/>
    <x v="0"/>
  </r>
  <r>
    <x v="13"/>
    <x v="8"/>
    <x v="0"/>
    <x v="0"/>
    <x v="32"/>
    <x v="17"/>
    <n v="4944084"/>
    <n v="1116861"/>
    <m/>
    <x v="0"/>
  </r>
  <r>
    <x v="13"/>
    <x v="8"/>
    <x v="0"/>
    <x v="0"/>
    <x v="32"/>
    <x v="18"/>
    <n v="4972553"/>
    <n v="1108965"/>
    <m/>
    <x v="0"/>
  </r>
  <r>
    <x v="13"/>
    <x v="8"/>
    <x v="0"/>
    <x v="0"/>
    <x v="32"/>
    <x v="19"/>
    <n v="4999900"/>
    <n v="1102958"/>
    <m/>
    <x v="0"/>
  </r>
  <r>
    <x v="13"/>
    <x v="8"/>
    <x v="0"/>
    <x v="0"/>
    <x v="32"/>
    <x v="20"/>
    <n v="5026276"/>
    <n v="1096116"/>
    <m/>
    <x v="0"/>
  </r>
  <r>
    <x v="13"/>
    <x v="8"/>
    <x v="0"/>
    <x v="0"/>
    <x v="32"/>
    <x v="21"/>
    <n v="5051514"/>
    <n v="1087381"/>
    <m/>
    <x v="0"/>
  </r>
  <r>
    <x v="13"/>
    <x v="8"/>
    <x v="0"/>
    <x v="0"/>
    <x v="32"/>
    <x v="22"/>
    <n v="5076102"/>
    <n v="1077379"/>
    <m/>
    <x v="0"/>
  </r>
  <r>
    <x v="13"/>
    <x v="8"/>
    <x v="0"/>
    <x v="0"/>
    <x v="32"/>
    <x v="23"/>
    <n v="5099692"/>
    <n v="1067133"/>
    <m/>
    <x v="0"/>
  </r>
  <r>
    <x v="13"/>
    <x v="8"/>
    <x v="0"/>
    <x v="0"/>
    <x v="32"/>
    <x v="24"/>
    <n v="5122390"/>
    <n v="1056916"/>
    <m/>
    <x v="0"/>
  </r>
  <r>
    <x v="13"/>
    <x v="8"/>
    <x v="0"/>
    <x v="0"/>
    <x v="32"/>
    <x v="25"/>
    <n v="5145064"/>
    <n v="1046514"/>
    <m/>
    <x v="0"/>
  </r>
  <r>
    <x v="13"/>
    <x v="8"/>
    <x v="0"/>
    <x v="0"/>
    <x v="32"/>
    <x v="26"/>
    <n v="5167886"/>
    <n v="1036141"/>
    <m/>
    <x v="0"/>
  </r>
  <r>
    <x v="13"/>
    <x v="8"/>
    <x v="0"/>
    <x v="0"/>
    <x v="32"/>
    <x v="27"/>
    <n v="5190642"/>
    <n v="1025696"/>
    <m/>
    <x v="0"/>
  </r>
  <r>
    <x v="13"/>
    <x v="8"/>
    <x v="0"/>
    <x v="0"/>
    <x v="32"/>
    <x v="28"/>
    <n v="5213381"/>
    <n v="1015374"/>
    <m/>
    <x v="0"/>
  </r>
  <r>
    <x v="13"/>
    <x v="8"/>
    <x v="0"/>
    <x v="0"/>
    <x v="32"/>
    <x v="29"/>
    <n v="5236124"/>
    <n v="1005102"/>
    <m/>
    <x v="0"/>
  </r>
  <r>
    <x v="13"/>
    <x v="8"/>
    <x v="0"/>
    <x v="0"/>
    <x v="32"/>
    <x v="30"/>
    <n v="5258968"/>
    <n v="995266"/>
    <m/>
    <x v="0"/>
  </r>
  <r>
    <x v="13"/>
    <x v="8"/>
    <x v="1"/>
    <x v="0"/>
    <x v="32"/>
    <x v="0"/>
    <n v="1199561"/>
    <n v="322681"/>
    <m/>
    <x v="0"/>
  </r>
  <r>
    <x v="13"/>
    <x v="8"/>
    <x v="1"/>
    <x v="0"/>
    <x v="32"/>
    <x v="1"/>
    <n v="1209438"/>
    <n v="322530"/>
    <m/>
    <x v="0"/>
  </r>
  <r>
    <x v="13"/>
    <x v="8"/>
    <x v="1"/>
    <x v="0"/>
    <x v="32"/>
    <x v="2"/>
    <n v="1222183"/>
    <n v="320704"/>
    <m/>
    <x v="0"/>
  </r>
  <r>
    <x v="13"/>
    <x v="8"/>
    <x v="1"/>
    <x v="0"/>
    <x v="32"/>
    <x v="3"/>
    <n v="1233151"/>
    <n v="317547"/>
    <m/>
    <x v="0"/>
  </r>
  <r>
    <x v="13"/>
    <x v="8"/>
    <x v="1"/>
    <x v="0"/>
    <x v="32"/>
    <x v="4"/>
    <n v="1241558"/>
    <n v="312879"/>
    <m/>
    <x v="0"/>
  </r>
  <r>
    <x v="13"/>
    <x v="8"/>
    <x v="1"/>
    <x v="0"/>
    <x v="32"/>
    <x v="5"/>
    <n v="1251098"/>
    <n v="311042"/>
    <m/>
    <x v="0"/>
  </r>
  <r>
    <x v="13"/>
    <x v="8"/>
    <x v="1"/>
    <x v="0"/>
    <x v="32"/>
    <x v="6"/>
    <n v="1260605"/>
    <n v="312101"/>
    <m/>
    <x v="0"/>
  </r>
  <r>
    <x v="13"/>
    <x v="8"/>
    <x v="1"/>
    <x v="0"/>
    <x v="32"/>
    <x v="7"/>
    <n v="1270158"/>
    <n v="314759"/>
    <m/>
    <x v="0"/>
  </r>
  <r>
    <x v="13"/>
    <x v="8"/>
    <x v="1"/>
    <x v="0"/>
    <x v="32"/>
    <x v="8"/>
    <n v="1279490"/>
    <n v="318042"/>
    <m/>
    <x v="0"/>
  </r>
  <r>
    <x v="13"/>
    <x v="8"/>
    <x v="1"/>
    <x v="0"/>
    <x v="32"/>
    <x v="9"/>
    <n v="1288868"/>
    <n v="319876"/>
    <m/>
    <x v="0"/>
  </r>
  <r>
    <x v="13"/>
    <x v="8"/>
    <x v="1"/>
    <x v="0"/>
    <x v="32"/>
    <x v="10"/>
    <n v="1298695"/>
    <n v="319962"/>
    <m/>
    <x v="0"/>
  </r>
  <r>
    <x v="13"/>
    <x v="8"/>
    <x v="1"/>
    <x v="0"/>
    <x v="32"/>
    <x v="11"/>
    <n v="1309328"/>
    <n v="319110"/>
    <m/>
    <x v="0"/>
  </r>
  <r>
    <x v="13"/>
    <x v="8"/>
    <x v="1"/>
    <x v="0"/>
    <x v="32"/>
    <x v="12"/>
    <n v="1319956"/>
    <n v="318204"/>
    <m/>
    <x v="0"/>
  </r>
  <r>
    <x v="13"/>
    <x v="8"/>
    <x v="1"/>
    <x v="0"/>
    <x v="32"/>
    <x v="13"/>
    <n v="1330388"/>
    <n v="316974"/>
    <m/>
    <x v="0"/>
  </r>
  <r>
    <x v="13"/>
    <x v="8"/>
    <x v="1"/>
    <x v="0"/>
    <x v="32"/>
    <x v="14"/>
    <n v="1340461"/>
    <n v="315232"/>
    <m/>
    <x v="0"/>
  </r>
  <r>
    <x v="13"/>
    <x v="8"/>
    <x v="1"/>
    <x v="0"/>
    <x v="32"/>
    <x v="15"/>
    <n v="1350258"/>
    <n v="313240"/>
    <m/>
    <x v="0"/>
  </r>
  <r>
    <x v="13"/>
    <x v="8"/>
    <x v="1"/>
    <x v="0"/>
    <x v="32"/>
    <x v="16"/>
    <n v="1359816"/>
    <n v="311343"/>
    <m/>
    <x v="0"/>
  </r>
  <r>
    <x v="13"/>
    <x v="8"/>
    <x v="1"/>
    <x v="0"/>
    <x v="32"/>
    <x v="17"/>
    <n v="1368315"/>
    <n v="309100"/>
    <m/>
    <x v="0"/>
  </r>
  <r>
    <x v="13"/>
    <x v="8"/>
    <x v="1"/>
    <x v="0"/>
    <x v="32"/>
    <x v="18"/>
    <n v="1376193"/>
    <n v="306914"/>
    <m/>
    <x v="0"/>
  </r>
  <r>
    <x v="13"/>
    <x v="8"/>
    <x v="1"/>
    <x v="0"/>
    <x v="32"/>
    <x v="19"/>
    <n v="1383544"/>
    <n v="305204"/>
    <m/>
    <x v="0"/>
  </r>
  <r>
    <x v="13"/>
    <x v="8"/>
    <x v="1"/>
    <x v="0"/>
    <x v="32"/>
    <x v="20"/>
    <n v="1390440"/>
    <n v="303223"/>
    <m/>
    <x v="0"/>
  </r>
  <r>
    <x v="13"/>
    <x v="8"/>
    <x v="1"/>
    <x v="0"/>
    <x v="32"/>
    <x v="21"/>
    <n v="1396797"/>
    <n v="300672"/>
    <m/>
    <x v="0"/>
  </r>
  <r>
    <x v="13"/>
    <x v="8"/>
    <x v="1"/>
    <x v="0"/>
    <x v="32"/>
    <x v="22"/>
    <n v="1402736"/>
    <n v="297724"/>
    <m/>
    <x v="0"/>
  </r>
  <r>
    <x v="13"/>
    <x v="8"/>
    <x v="1"/>
    <x v="0"/>
    <x v="32"/>
    <x v="23"/>
    <n v="1408496"/>
    <n v="294733"/>
    <m/>
    <x v="0"/>
  </r>
  <r>
    <x v="13"/>
    <x v="8"/>
    <x v="1"/>
    <x v="0"/>
    <x v="32"/>
    <x v="24"/>
    <n v="1414284"/>
    <n v="291813"/>
    <m/>
    <x v="0"/>
  </r>
  <r>
    <x v="13"/>
    <x v="8"/>
    <x v="1"/>
    <x v="0"/>
    <x v="32"/>
    <x v="25"/>
    <n v="1420104"/>
    <n v="288851"/>
    <m/>
    <x v="0"/>
  </r>
  <r>
    <x v="13"/>
    <x v="8"/>
    <x v="1"/>
    <x v="0"/>
    <x v="32"/>
    <x v="26"/>
    <n v="1425941"/>
    <n v="285895"/>
    <m/>
    <x v="0"/>
  </r>
  <r>
    <x v="13"/>
    <x v="8"/>
    <x v="1"/>
    <x v="0"/>
    <x v="32"/>
    <x v="27"/>
    <n v="1431747"/>
    <n v="282920"/>
    <m/>
    <x v="0"/>
  </r>
  <r>
    <x v="13"/>
    <x v="8"/>
    <x v="1"/>
    <x v="0"/>
    <x v="32"/>
    <x v="28"/>
    <n v="1437551"/>
    <n v="279981"/>
    <m/>
    <x v="0"/>
  </r>
  <r>
    <x v="13"/>
    <x v="8"/>
    <x v="1"/>
    <x v="0"/>
    <x v="32"/>
    <x v="29"/>
    <n v="1443358"/>
    <n v="277060"/>
    <m/>
    <x v="0"/>
  </r>
  <r>
    <x v="13"/>
    <x v="8"/>
    <x v="1"/>
    <x v="0"/>
    <x v="32"/>
    <x v="30"/>
    <n v="1449185"/>
    <n v="274260"/>
    <m/>
    <x v="0"/>
  </r>
  <r>
    <x v="13"/>
    <x v="8"/>
    <x v="2"/>
    <x v="0"/>
    <x v="32"/>
    <x v="0"/>
    <n v="192939"/>
    <n v="51900"/>
    <m/>
    <x v="0"/>
  </r>
  <r>
    <x v="13"/>
    <x v="8"/>
    <x v="2"/>
    <x v="0"/>
    <x v="32"/>
    <x v="1"/>
    <n v="191107"/>
    <n v="50964"/>
    <m/>
    <x v="0"/>
  </r>
  <r>
    <x v="13"/>
    <x v="8"/>
    <x v="2"/>
    <x v="0"/>
    <x v="32"/>
    <x v="2"/>
    <n v="189541"/>
    <n v="49736"/>
    <m/>
    <x v="0"/>
  </r>
  <r>
    <x v="13"/>
    <x v="8"/>
    <x v="2"/>
    <x v="0"/>
    <x v="32"/>
    <x v="3"/>
    <n v="187309"/>
    <n v="48233"/>
    <m/>
    <x v="0"/>
  </r>
  <r>
    <x v="13"/>
    <x v="8"/>
    <x v="2"/>
    <x v="0"/>
    <x v="32"/>
    <x v="4"/>
    <n v="185272"/>
    <n v="46689"/>
    <m/>
    <x v="0"/>
  </r>
  <r>
    <x v="13"/>
    <x v="8"/>
    <x v="2"/>
    <x v="0"/>
    <x v="32"/>
    <x v="5"/>
    <n v="183466"/>
    <n v="45612"/>
    <m/>
    <x v="0"/>
  </r>
  <r>
    <x v="13"/>
    <x v="8"/>
    <x v="2"/>
    <x v="0"/>
    <x v="32"/>
    <x v="6"/>
    <n v="182088"/>
    <n v="45081"/>
    <m/>
    <x v="0"/>
  </r>
  <r>
    <x v="13"/>
    <x v="8"/>
    <x v="2"/>
    <x v="0"/>
    <x v="32"/>
    <x v="7"/>
    <n v="181205"/>
    <n v="44904"/>
    <m/>
    <x v="0"/>
  </r>
  <r>
    <x v="13"/>
    <x v="8"/>
    <x v="2"/>
    <x v="0"/>
    <x v="32"/>
    <x v="8"/>
    <n v="180403"/>
    <n v="44842"/>
    <m/>
    <x v="0"/>
  </r>
  <r>
    <x v="13"/>
    <x v="8"/>
    <x v="2"/>
    <x v="0"/>
    <x v="32"/>
    <x v="9"/>
    <n v="179553"/>
    <n v="44562"/>
    <m/>
    <x v="0"/>
  </r>
  <r>
    <x v="13"/>
    <x v="8"/>
    <x v="2"/>
    <x v="0"/>
    <x v="32"/>
    <x v="10"/>
    <n v="178223"/>
    <n v="43909"/>
    <m/>
    <x v="0"/>
  </r>
  <r>
    <x v="13"/>
    <x v="8"/>
    <x v="2"/>
    <x v="0"/>
    <x v="32"/>
    <x v="11"/>
    <n v="176827"/>
    <n v="43096"/>
    <m/>
    <x v="0"/>
  </r>
  <r>
    <x v="13"/>
    <x v="8"/>
    <x v="2"/>
    <x v="0"/>
    <x v="32"/>
    <x v="12"/>
    <n v="175464"/>
    <n v="42299"/>
    <m/>
    <x v="0"/>
  </r>
  <r>
    <x v="13"/>
    <x v="8"/>
    <x v="2"/>
    <x v="0"/>
    <x v="32"/>
    <x v="13"/>
    <n v="174122"/>
    <n v="41485"/>
    <m/>
    <x v="0"/>
  </r>
  <r>
    <x v="13"/>
    <x v="8"/>
    <x v="2"/>
    <x v="0"/>
    <x v="32"/>
    <x v="14"/>
    <n v="172808"/>
    <n v="40638"/>
    <m/>
    <x v="0"/>
  </r>
  <r>
    <x v="13"/>
    <x v="8"/>
    <x v="2"/>
    <x v="0"/>
    <x v="32"/>
    <x v="15"/>
    <n v="171533"/>
    <n v="39793"/>
    <m/>
    <x v="0"/>
  </r>
  <r>
    <x v="13"/>
    <x v="8"/>
    <x v="2"/>
    <x v="0"/>
    <x v="32"/>
    <x v="16"/>
    <n v="170303"/>
    <n v="38992"/>
    <m/>
    <x v="0"/>
  </r>
  <r>
    <x v="13"/>
    <x v="8"/>
    <x v="2"/>
    <x v="0"/>
    <x v="32"/>
    <x v="17"/>
    <n v="169058"/>
    <n v="38189"/>
    <m/>
    <x v="0"/>
  </r>
  <r>
    <x v="13"/>
    <x v="8"/>
    <x v="2"/>
    <x v="0"/>
    <x v="32"/>
    <x v="18"/>
    <n v="167801"/>
    <n v="37422"/>
    <m/>
    <x v="0"/>
  </r>
  <r>
    <x v="13"/>
    <x v="8"/>
    <x v="2"/>
    <x v="0"/>
    <x v="32"/>
    <x v="19"/>
    <n v="166497"/>
    <n v="36728"/>
    <m/>
    <x v="0"/>
  </r>
  <r>
    <x v="13"/>
    <x v="8"/>
    <x v="2"/>
    <x v="0"/>
    <x v="32"/>
    <x v="20"/>
    <n v="165236"/>
    <n v="36034"/>
    <m/>
    <x v="0"/>
  </r>
  <r>
    <x v="13"/>
    <x v="8"/>
    <x v="2"/>
    <x v="0"/>
    <x v="32"/>
    <x v="21"/>
    <n v="164009"/>
    <n v="35304"/>
    <m/>
    <x v="0"/>
  </r>
  <r>
    <x v="13"/>
    <x v="8"/>
    <x v="2"/>
    <x v="0"/>
    <x v="32"/>
    <x v="22"/>
    <n v="162798"/>
    <n v="34553"/>
    <m/>
    <x v="0"/>
  </r>
  <r>
    <x v="13"/>
    <x v="8"/>
    <x v="2"/>
    <x v="0"/>
    <x v="32"/>
    <x v="23"/>
    <n v="161611"/>
    <n v="33817"/>
    <m/>
    <x v="0"/>
  </r>
  <r>
    <x v="13"/>
    <x v="8"/>
    <x v="2"/>
    <x v="0"/>
    <x v="32"/>
    <x v="24"/>
    <n v="160465"/>
    <n v="33109"/>
    <m/>
    <x v="0"/>
  </r>
  <r>
    <x v="13"/>
    <x v="8"/>
    <x v="2"/>
    <x v="0"/>
    <x v="32"/>
    <x v="25"/>
    <n v="159359"/>
    <n v="32413"/>
    <m/>
    <x v="0"/>
  </r>
  <r>
    <x v="13"/>
    <x v="8"/>
    <x v="2"/>
    <x v="0"/>
    <x v="32"/>
    <x v="26"/>
    <n v="158277"/>
    <n v="31733"/>
    <m/>
    <x v="0"/>
  </r>
  <r>
    <x v="13"/>
    <x v="8"/>
    <x v="2"/>
    <x v="0"/>
    <x v="32"/>
    <x v="27"/>
    <n v="157223"/>
    <n v="31068"/>
    <m/>
    <x v="0"/>
  </r>
  <r>
    <x v="13"/>
    <x v="8"/>
    <x v="2"/>
    <x v="0"/>
    <x v="32"/>
    <x v="28"/>
    <n v="156182"/>
    <n v="30418"/>
    <m/>
    <x v="0"/>
  </r>
  <r>
    <x v="13"/>
    <x v="8"/>
    <x v="2"/>
    <x v="0"/>
    <x v="32"/>
    <x v="29"/>
    <n v="155169"/>
    <n v="29785"/>
    <m/>
    <x v="0"/>
  </r>
  <r>
    <x v="13"/>
    <x v="8"/>
    <x v="2"/>
    <x v="0"/>
    <x v="32"/>
    <x v="30"/>
    <n v="154180"/>
    <n v="29178"/>
    <m/>
    <x v="0"/>
  </r>
  <r>
    <x v="14"/>
    <x v="0"/>
    <x v="0"/>
    <x v="0"/>
    <x v="32"/>
    <x v="0"/>
    <n v="4154353"/>
    <n v="128784"/>
    <m/>
    <x v="0"/>
  </r>
  <r>
    <x v="14"/>
    <x v="0"/>
    <x v="0"/>
    <x v="0"/>
    <x v="32"/>
    <x v="1"/>
    <n v="4438332"/>
    <n v="139874"/>
    <m/>
    <x v="0"/>
  </r>
  <r>
    <x v="14"/>
    <x v="0"/>
    <x v="0"/>
    <x v="0"/>
    <x v="32"/>
    <x v="2"/>
    <n v="4646882"/>
    <n v="147117"/>
    <m/>
    <x v="0"/>
  </r>
  <r>
    <x v="14"/>
    <x v="0"/>
    <x v="0"/>
    <x v="0"/>
    <x v="32"/>
    <x v="3"/>
    <n v="4791690"/>
    <n v="150037"/>
    <m/>
    <x v="0"/>
  </r>
  <r>
    <x v="14"/>
    <x v="0"/>
    <x v="0"/>
    <x v="0"/>
    <x v="32"/>
    <x v="4"/>
    <n v="4881024"/>
    <n v="154182"/>
    <m/>
    <x v="0"/>
  </r>
  <r>
    <x v="14"/>
    <x v="0"/>
    <x v="0"/>
    <x v="0"/>
    <x v="32"/>
    <x v="5"/>
    <n v="4908538"/>
    <n v="157223"/>
    <m/>
    <x v="0"/>
  </r>
  <r>
    <x v="14"/>
    <x v="0"/>
    <x v="0"/>
    <x v="0"/>
    <x v="32"/>
    <x v="6"/>
    <n v="4883658"/>
    <n v="159017"/>
    <m/>
    <x v="0"/>
  </r>
  <r>
    <x v="14"/>
    <x v="0"/>
    <x v="0"/>
    <x v="0"/>
    <x v="32"/>
    <x v="7"/>
    <n v="4810245"/>
    <n v="159304"/>
    <m/>
    <x v="0"/>
  </r>
  <r>
    <x v="14"/>
    <x v="0"/>
    <x v="0"/>
    <x v="0"/>
    <x v="32"/>
    <x v="8"/>
    <n v="4693076"/>
    <n v="159105"/>
    <m/>
    <x v="0"/>
  </r>
  <r>
    <x v="14"/>
    <x v="0"/>
    <x v="0"/>
    <x v="0"/>
    <x v="32"/>
    <x v="9"/>
    <n v="4536436"/>
    <n v="156581"/>
    <m/>
    <x v="0"/>
  </r>
  <r>
    <x v="14"/>
    <x v="0"/>
    <x v="0"/>
    <x v="0"/>
    <x v="32"/>
    <x v="10"/>
    <n v="4345783"/>
    <n v="151781"/>
    <m/>
    <x v="0"/>
  </r>
  <r>
    <x v="14"/>
    <x v="0"/>
    <x v="0"/>
    <x v="0"/>
    <x v="32"/>
    <x v="11"/>
    <n v="4125345"/>
    <n v="145417"/>
    <m/>
    <x v="0"/>
  </r>
  <r>
    <x v="14"/>
    <x v="0"/>
    <x v="0"/>
    <x v="0"/>
    <x v="32"/>
    <x v="12"/>
    <n v="3880983"/>
    <n v="138111"/>
    <m/>
    <x v="0"/>
  </r>
  <r>
    <x v="14"/>
    <x v="0"/>
    <x v="0"/>
    <x v="0"/>
    <x v="32"/>
    <x v="13"/>
    <n v="3616602"/>
    <n v="130046"/>
    <m/>
    <x v="0"/>
  </r>
  <r>
    <x v="14"/>
    <x v="0"/>
    <x v="0"/>
    <x v="0"/>
    <x v="32"/>
    <x v="14"/>
    <n v="3338168"/>
    <n v="121401"/>
    <m/>
    <x v="0"/>
  </r>
  <r>
    <x v="14"/>
    <x v="0"/>
    <x v="0"/>
    <x v="0"/>
    <x v="32"/>
    <x v="15"/>
    <n v="3051582"/>
    <n v="112276"/>
    <m/>
    <x v="0"/>
  </r>
  <r>
    <x v="14"/>
    <x v="0"/>
    <x v="0"/>
    <x v="0"/>
    <x v="32"/>
    <x v="16"/>
    <n v="2761372"/>
    <n v="102669"/>
    <m/>
    <x v="0"/>
  </r>
  <r>
    <x v="14"/>
    <x v="0"/>
    <x v="0"/>
    <x v="0"/>
    <x v="32"/>
    <x v="17"/>
    <n v="2474194"/>
    <n v="92750"/>
    <m/>
    <x v="0"/>
  </r>
  <r>
    <x v="14"/>
    <x v="0"/>
    <x v="0"/>
    <x v="0"/>
    <x v="32"/>
    <x v="18"/>
    <n v="2196120"/>
    <n v="82858"/>
    <m/>
    <x v="0"/>
  </r>
  <r>
    <x v="14"/>
    <x v="0"/>
    <x v="0"/>
    <x v="0"/>
    <x v="32"/>
    <x v="19"/>
    <n v="1932019"/>
    <n v="73321"/>
    <m/>
    <x v="0"/>
  </r>
  <r>
    <x v="14"/>
    <x v="0"/>
    <x v="0"/>
    <x v="0"/>
    <x v="32"/>
    <x v="20"/>
    <n v="1688866"/>
    <n v="64468"/>
    <m/>
    <x v="0"/>
  </r>
  <r>
    <x v="14"/>
    <x v="0"/>
    <x v="0"/>
    <x v="0"/>
    <x v="32"/>
    <x v="21"/>
    <n v="1472214"/>
    <n v="56508"/>
    <m/>
    <x v="0"/>
  </r>
  <r>
    <x v="14"/>
    <x v="0"/>
    <x v="0"/>
    <x v="0"/>
    <x v="32"/>
    <x v="22"/>
    <n v="1289259"/>
    <n v="49544"/>
    <m/>
    <x v="0"/>
  </r>
  <r>
    <x v="14"/>
    <x v="0"/>
    <x v="0"/>
    <x v="0"/>
    <x v="32"/>
    <x v="23"/>
    <n v="1145634"/>
    <n v="44058"/>
    <m/>
    <x v="0"/>
  </r>
  <r>
    <x v="14"/>
    <x v="0"/>
    <x v="0"/>
    <x v="0"/>
    <x v="32"/>
    <x v="24"/>
    <n v="1048084"/>
    <n v="40355"/>
    <m/>
    <x v="0"/>
  </r>
  <r>
    <x v="14"/>
    <x v="0"/>
    <x v="0"/>
    <x v="0"/>
    <x v="32"/>
    <x v="25"/>
    <n v="1002573"/>
    <n v="38666"/>
    <m/>
    <x v="0"/>
  </r>
  <r>
    <x v="14"/>
    <x v="0"/>
    <x v="0"/>
    <x v="0"/>
    <x v="32"/>
    <x v="26"/>
    <n v="1006386"/>
    <n v="38867"/>
    <m/>
    <x v="0"/>
  </r>
  <r>
    <x v="14"/>
    <x v="0"/>
    <x v="0"/>
    <x v="0"/>
    <x v="32"/>
    <x v="27"/>
    <n v="1010189"/>
    <n v="39037"/>
    <m/>
    <x v="0"/>
  </r>
  <r>
    <x v="14"/>
    <x v="0"/>
    <x v="0"/>
    <x v="0"/>
    <x v="32"/>
    <x v="28"/>
    <n v="1013990"/>
    <n v="39175"/>
    <m/>
    <x v="0"/>
  </r>
  <r>
    <x v="14"/>
    <x v="0"/>
    <x v="0"/>
    <x v="0"/>
    <x v="32"/>
    <x v="29"/>
    <n v="1017793"/>
    <n v="39261"/>
    <m/>
    <x v="0"/>
  </r>
  <r>
    <x v="14"/>
    <x v="0"/>
    <x v="0"/>
    <x v="0"/>
    <x v="32"/>
    <x v="30"/>
    <n v="1021614"/>
    <n v="39371"/>
    <m/>
    <x v="0"/>
  </r>
  <r>
    <x v="14"/>
    <x v="0"/>
    <x v="1"/>
    <x v="0"/>
    <x v="32"/>
    <x v="0"/>
    <n v="1829252"/>
    <n v="56706"/>
    <m/>
    <x v="0"/>
  </r>
  <r>
    <x v="14"/>
    <x v="0"/>
    <x v="1"/>
    <x v="0"/>
    <x v="32"/>
    <x v="1"/>
    <n v="1962578"/>
    <n v="61850"/>
    <m/>
    <x v="0"/>
  </r>
  <r>
    <x v="14"/>
    <x v="0"/>
    <x v="1"/>
    <x v="0"/>
    <x v="32"/>
    <x v="2"/>
    <n v="2072070"/>
    <n v="65600"/>
    <m/>
    <x v="0"/>
  </r>
  <r>
    <x v="14"/>
    <x v="0"/>
    <x v="1"/>
    <x v="0"/>
    <x v="32"/>
    <x v="3"/>
    <n v="2146151"/>
    <n v="67200"/>
    <m/>
    <x v="0"/>
  </r>
  <r>
    <x v="14"/>
    <x v="0"/>
    <x v="1"/>
    <x v="0"/>
    <x v="32"/>
    <x v="4"/>
    <n v="2186584"/>
    <n v="69070"/>
    <m/>
    <x v="0"/>
  </r>
  <r>
    <x v="14"/>
    <x v="0"/>
    <x v="1"/>
    <x v="0"/>
    <x v="32"/>
    <x v="5"/>
    <n v="2205250"/>
    <n v="70635"/>
    <m/>
    <x v="0"/>
  </r>
  <r>
    <x v="14"/>
    <x v="0"/>
    <x v="1"/>
    <x v="0"/>
    <x v="32"/>
    <x v="6"/>
    <n v="2200075"/>
    <n v="71637"/>
    <m/>
    <x v="0"/>
  </r>
  <r>
    <x v="14"/>
    <x v="0"/>
    <x v="1"/>
    <x v="0"/>
    <x v="32"/>
    <x v="7"/>
    <n v="2172950"/>
    <n v="71963"/>
    <m/>
    <x v="0"/>
  </r>
  <r>
    <x v="14"/>
    <x v="0"/>
    <x v="1"/>
    <x v="0"/>
    <x v="32"/>
    <x v="8"/>
    <n v="2125546"/>
    <n v="72060"/>
    <m/>
    <x v="0"/>
  </r>
  <r>
    <x v="14"/>
    <x v="0"/>
    <x v="1"/>
    <x v="0"/>
    <x v="32"/>
    <x v="9"/>
    <n v="2059918"/>
    <n v="71100"/>
    <m/>
    <x v="0"/>
  </r>
  <r>
    <x v="14"/>
    <x v="0"/>
    <x v="1"/>
    <x v="0"/>
    <x v="32"/>
    <x v="10"/>
    <n v="1979151"/>
    <n v="69124"/>
    <m/>
    <x v="0"/>
  </r>
  <r>
    <x v="14"/>
    <x v="0"/>
    <x v="1"/>
    <x v="0"/>
    <x v="32"/>
    <x v="11"/>
    <n v="1885784"/>
    <n v="66473"/>
    <m/>
    <x v="0"/>
  </r>
  <r>
    <x v="14"/>
    <x v="0"/>
    <x v="1"/>
    <x v="0"/>
    <x v="32"/>
    <x v="12"/>
    <n v="1780619"/>
    <n v="63366"/>
    <m/>
    <x v="0"/>
  </r>
  <r>
    <x v="14"/>
    <x v="0"/>
    <x v="1"/>
    <x v="0"/>
    <x v="32"/>
    <x v="13"/>
    <n v="1665186"/>
    <n v="59877"/>
    <m/>
    <x v="0"/>
  </r>
  <r>
    <x v="14"/>
    <x v="0"/>
    <x v="1"/>
    <x v="0"/>
    <x v="32"/>
    <x v="14"/>
    <n v="1542048"/>
    <n v="56080"/>
    <m/>
    <x v="0"/>
  </r>
  <r>
    <x v="14"/>
    <x v="0"/>
    <x v="1"/>
    <x v="0"/>
    <x v="32"/>
    <x v="15"/>
    <n v="1414055"/>
    <n v="52026"/>
    <m/>
    <x v="0"/>
  </r>
  <r>
    <x v="14"/>
    <x v="0"/>
    <x v="1"/>
    <x v="0"/>
    <x v="32"/>
    <x v="16"/>
    <n v="1283419"/>
    <n v="47718"/>
    <m/>
    <x v="0"/>
  </r>
  <r>
    <x v="14"/>
    <x v="0"/>
    <x v="1"/>
    <x v="0"/>
    <x v="32"/>
    <x v="17"/>
    <n v="1152426"/>
    <n v="43201"/>
    <m/>
    <x v="0"/>
  </r>
  <r>
    <x v="14"/>
    <x v="0"/>
    <x v="1"/>
    <x v="0"/>
    <x v="32"/>
    <x v="18"/>
    <n v="1024700"/>
    <n v="38661"/>
    <m/>
    <x v="0"/>
  </r>
  <r>
    <x v="14"/>
    <x v="0"/>
    <x v="1"/>
    <x v="0"/>
    <x v="32"/>
    <x v="19"/>
    <n v="902811"/>
    <n v="34262"/>
    <m/>
    <x v="0"/>
  </r>
  <r>
    <x v="14"/>
    <x v="0"/>
    <x v="1"/>
    <x v="0"/>
    <x v="32"/>
    <x v="20"/>
    <n v="790180"/>
    <n v="30163"/>
    <m/>
    <x v="0"/>
  </r>
  <r>
    <x v="14"/>
    <x v="0"/>
    <x v="1"/>
    <x v="0"/>
    <x v="32"/>
    <x v="21"/>
    <n v="689496"/>
    <n v="26465"/>
    <m/>
    <x v="0"/>
  </r>
  <r>
    <x v="14"/>
    <x v="0"/>
    <x v="1"/>
    <x v="0"/>
    <x v="32"/>
    <x v="22"/>
    <n v="604261"/>
    <n v="23221"/>
    <m/>
    <x v="0"/>
  </r>
  <r>
    <x v="14"/>
    <x v="0"/>
    <x v="1"/>
    <x v="0"/>
    <x v="32"/>
    <x v="23"/>
    <n v="537353"/>
    <n v="20665"/>
    <m/>
    <x v="0"/>
  </r>
  <r>
    <x v="14"/>
    <x v="0"/>
    <x v="1"/>
    <x v="0"/>
    <x v="32"/>
    <x v="24"/>
    <n v="492053"/>
    <n v="18946"/>
    <m/>
    <x v="0"/>
  </r>
  <r>
    <x v="14"/>
    <x v="0"/>
    <x v="1"/>
    <x v="0"/>
    <x v="32"/>
    <x v="25"/>
    <n v="471132"/>
    <n v="18170"/>
    <m/>
    <x v="0"/>
  </r>
  <r>
    <x v="14"/>
    <x v="0"/>
    <x v="1"/>
    <x v="0"/>
    <x v="32"/>
    <x v="26"/>
    <n v="473363"/>
    <n v="18281"/>
    <m/>
    <x v="0"/>
  </r>
  <r>
    <x v="14"/>
    <x v="0"/>
    <x v="1"/>
    <x v="0"/>
    <x v="32"/>
    <x v="27"/>
    <n v="475583"/>
    <n v="18378"/>
    <m/>
    <x v="0"/>
  </r>
  <r>
    <x v="14"/>
    <x v="0"/>
    <x v="1"/>
    <x v="0"/>
    <x v="32"/>
    <x v="28"/>
    <n v="477803"/>
    <n v="18459"/>
    <m/>
    <x v="0"/>
  </r>
  <r>
    <x v="14"/>
    <x v="0"/>
    <x v="1"/>
    <x v="0"/>
    <x v="32"/>
    <x v="29"/>
    <n v="480024"/>
    <n v="18516"/>
    <m/>
    <x v="0"/>
  </r>
  <r>
    <x v="14"/>
    <x v="0"/>
    <x v="1"/>
    <x v="0"/>
    <x v="32"/>
    <x v="30"/>
    <n v="482253"/>
    <n v="18585"/>
    <m/>
    <x v="0"/>
  </r>
  <r>
    <x v="14"/>
    <x v="0"/>
    <x v="2"/>
    <x v="0"/>
    <x v="32"/>
    <x v="0"/>
    <n v="102962"/>
    <n v="3191"/>
    <m/>
    <x v="0"/>
  </r>
  <r>
    <x v="14"/>
    <x v="0"/>
    <x v="2"/>
    <x v="0"/>
    <x v="32"/>
    <x v="1"/>
    <n v="109349"/>
    <n v="3446"/>
    <m/>
    <x v="0"/>
  </r>
  <r>
    <x v="14"/>
    <x v="0"/>
    <x v="2"/>
    <x v="0"/>
    <x v="32"/>
    <x v="2"/>
    <n v="114335"/>
    <n v="3619"/>
    <m/>
    <x v="0"/>
  </r>
  <r>
    <x v="14"/>
    <x v="0"/>
    <x v="2"/>
    <x v="0"/>
    <x v="32"/>
    <x v="3"/>
    <n v="117085"/>
    <n v="3666"/>
    <m/>
    <x v="0"/>
  </r>
  <r>
    <x v="14"/>
    <x v="0"/>
    <x v="2"/>
    <x v="0"/>
    <x v="32"/>
    <x v="4"/>
    <n v="118445"/>
    <n v="3741"/>
    <m/>
    <x v="0"/>
  </r>
  <r>
    <x v="14"/>
    <x v="0"/>
    <x v="2"/>
    <x v="0"/>
    <x v="32"/>
    <x v="5"/>
    <n v="118583"/>
    <n v="3798"/>
    <m/>
    <x v="0"/>
  </r>
  <r>
    <x v="14"/>
    <x v="0"/>
    <x v="2"/>
    <x v="0"/>
    <x v="32"/>
    <x v="6"/>
    <n v="118056"/>
    <n v="3844"/>
    <m/>
    <x v="0"/>
  </r>
  <r>
    <x v="14"/>
    <x v="0"/>
    <x v="2"/>
    <x v="0"/>
    <x v="32"/>
    <x v="7"/>
    <n v="117044"/>
    <n v="3876"/>
    <m/>
    <x v="0"/>
  </r>
  <r>
    <x v="14"/>
    <x v="0"/>
    <x v="2"/>
    <x v="0"/>
    <x v="32"/>
    <x v="8"/>
    <n v="115013"/>
    <n v="3899"/>
    <m/>
    <x v="0"/>
  </r>
  <r>
    <x v="14"/>
    <x v="0"/>
    <x v="2"/>
    <x v="0"/>
    <x v="32"/>
    <x v="9"/>
    <n v="111840"/>
    <n v="3860"/>
    <m/>
    <x v="0"/>
  </r>
  <r>
    <x v="14"/>
    <x v="0"/>
    <x v="2"/>
    <x v="0"/>
    <x v="32"/>
    <x v="10"/>
    <n v="107087"/>
    <n v="3740"/>
    <m/>
    <x v="0"/>
  </r>
  <r>
    <x v="14"/>
    <x v="0"/>
    <x v="2"/>
    <x v="0"/>
    <x v="32"/>
    <x v="11"/>
    <n v="101496"/>
    <n v="3577"/>
    <m/>
    <x v="0"/>
  </r>
  <r>
    <x v="14"/>
    <x v="0"/>
    <x v="2"/>
    <x v="0"/>
    <x v="32"/>
    <x v="12"/>
    <n v="95338"/>
    <n v="3392"/>
    <m/>
    <x v="0"/>
  </r>
  <r>
    <x v="14"/>
    <x v="0"/>
    <x v="2"/>
    <x v="0"/>
    <x v="32"/>
    <x v="13"/>
    <n v="88706"/>
    <n v="3189"/>
    <m/>
    <x v="0"/>
  </r>
  <r>
    <x v="14"/>
    <x v="0"/>
    <x v="2"/>
    <x v="0"/>
    <x v="32"/>
    <x v="14"/>
    <n v="81761"/>
    <n v="2973"/>
    <m/>
    <x v="0"/>
  </r>
  <r>
    <x v="14"/>
    <x v="0"/>
    <x v="2"/>
    <x v="0"/>
    <x v="32"/>
    <x v="15"/>
    <n v="74653"/>
    <n v="2746"/>
    <m/>
    <x v="0"/>
  </r>
  <r>
    <x v="14"/>
    <x v="0"/>
    <x v="2"/>
    <x v="0"/>
    <x v="32"/>
    <x v="16"/>
    <n v="67496"/>
    <n v="2509"/>
    <m/>
    <x v="0"/>
  </r>
  <r>
    <x v="14"/>
    <x v="0"/>
    <x v="2"/>
    <x v="0"/>
    <x v="32"/>
    <x v="17"/>
    <n v="60399"/>
    <n v="2264"/>
    <m/>
    <x v="0"/>
  </r>
  <r>
    <x v="14"/>
    <x v="0"/>
    <x v="2"/>
    <x v="0"/>
    <x v="32"/>
    <x v="18"/>
    <n v="53526"/>
    <n v="2019"/>
    <m/>
    <x v="0"/>
  </r>
  <r>
    <x v="14"/>
    <x v="0"/>
    <x v="2"/>
    <x v="0"/>
    <x v="32"/>
    <x v="19"/>
    <n v="46982"/>
    <n v="1782"/>
    <m/>
    <x v="0"/>
  </r>
  <r>
    <x v="14"/>
    <x v="0"/>
    <x v="2"/>
    <x v="0"/>
    <x v="32"/>
    <x v="20"/>
    <n v="40990"/>
    <n v="1564"/>
    <m/>
    <x v="0"/>
  </r>
  <r>
    <x v="14"/>
    <x v="0"/>
    <x v="2"/>
    <x v="0"/>
    <x v="32"/>
    <x v="21"/>
    <n v="35675"/>
    <n v="1369"/>
    <m/>
    <x v="0"/>
  </r>
  <r>
    <x v="14"/>
    <x v="0"/>
    <x v="2"/>
    <x v="0"/>
    <x v="32"/>
    <x v="22"/>
    <n v="31192"/>
    <n v="1198"/>
    <m/>
    <x v="0"/>
  </r>
  <r>
    <x v="14"/>
    <x v="0"/>
    <x v="2"/>
    <x v="0"/>
    <x v="32"/>
    <x v="23"/>
    <n v="27677"/>
    <n v="1064"/>
    <m/>
    <x v="0"/>
  </r>
  <r>
    <x v="14"/>
    <x v="0"/>
    <x v="2"/>
    <x v="0"/>
    <x v="32"/>
    <x v="24"/>
    <n v="25292"/>
    <n v="973"/>
    <m/>
    <x v="0"/>
  </r>
  <r>
    <x v="14"/>
    <x v="0"/>
    <x v="2"/>
    <x v="0"/>
    <x v="32"/>
    <x v="25"/>
    <n v="24172"/>
    <n v="932"/>
    <m/>
    <x v="0"/>
  </r>
  <r>
    <x v="14"/>
    <x v="0"/>
    <x v="2"/>
    <x v="0"/>
    <x v="32"/>
    <x v="26"/>
    <n v="24242"/>
    <n v="936"/>
    <m/>
    <x v="0"/>
  </r>
  <r>
    <x v="14"/>
    <x v="0"/>
    <x v="2"/>
    <x v="0"/>
    <x v="32"/>
    <x v="27"/>
    <n v="24313"/>
    <n v="939"/>
    <m/>
    <x v="0"/>
  </r>
  <r>
    <x v="14"/>
    <x v="0"/>
    <x v="2"/>
    <x v="0"/>
    <x v="32"/>
    <x v="28"/>
    <n v="24381"/>
    <n v="941"/>
    <m/>
    <x v="0"/>
  </r>
  <r>
    <x v="14"/>
    <x v="0"/>
    <x v="2"/>
    <x v="0"/>
    <x v="32"/>
    <x v="29"/>
    <n v="24451"/>
    <n v="943"/>
    <m/>
    <x v="0"/>
  </r>
  <r>
    <x v="14"/>
    <x v="0"/>
    <x v="2"/>
    <x v="0"/>
    <x v="32"/>
    <x v="30"/>
    <n v="24521"/>
    <n v="945"/>
    <m/>
    <x v="0"/>
  </r>
  <r>
    <x v="14"/>
    <x v="1"/>
    <x v="0"/>
    <x v="0"/>
    <x v="32"/>
    <x v="0"/>
    <n v="10714573"/>
    <n v="332151"/>
    <m/>
    <x v="0"/>
  </r>
  <r>
    <x v="14"/>
    <x v="1"/>
    <x v="0"/>
    <x v="0"/>
    <x v="32"/>
    <x v="1"/>
    <n v="11412288"/>
    <n v="358487"/>
    <m/>
    <x v="0"/>
  </r>
  <r>
    <x v="14"/>
    <x v="1"/>
    <x v="0"/>
    <x v="0"/>
    <x v="32"/>
    <x v="2"/>
    <n v="11924558"/>
    <n v="377014"/>
    <m/>
    <x v="0"/>
  </r>
  <r>
    <x v="14"/>
    <x v="1"/>
    <x v="0"/>
    <x v="0"/>
    <x v="32"/>
    <x v="3"/>
    <n v="12263712"/>
    <n v="389351"/>
    <m/>
    <x v="0"/>
  </r>
  <r>
    <x v="14"/>
    <x v="1"/>
    <x v="0"/>
    <x v="0"/>
    <x v="32"/>
    <x v="4"/>
    <n v="12452424"/>
    <n v="397745"/>
    <m/>
    <x v="0"/>
  </r>
  <r>
    <x v="14"/>
    <x v="1"/>
    <x v="0"/>
    <x v="0"/>
    <x v="32"/>
    <x v="5"/>
    <n v="12490271"/>
    <n v="402764"/>
    <m/>
    <x v="0"/>
  </r>
  <r>
    <x v="14"/>
    <x v="1"/>
    <x v="0"/>
    <x v="0"/>
    <x v="32"/>
    <x v="6"/>
    <n v="12394817"/>
    <n v="404916"/>
    <m/>
    <x v="0"/>
  </r>
  <r>
    <x v="14"/>
    <x v="1"/>
    <x v="0"/>
    <x v="0"/>
    <x v="32"/>
    <x v="7"/>
    <n v="12177251"/>
    <n v="402702"/>
    <m/>
    <x v="0"/>
  </r>
  <r>
    <x v="14"/>
    <x v="1"/>
    <x v="0"/>
    <x v="0"/>
    <x v="32"/>
    <x v="8"/>
    <n v="11851056"/>
    <n v="397987"/>
    <m/>
    <x v="0"/>
  </r>
  <r>
    <x v="14"/>
    <x v="1"/>
    <x v="0"/>
    <x v="0"/>
    <x v="32"/>
    <x v="9"/>
    <n v="11427140"/>
    <n v="389468"/>
    <m/>
    <x v="0"/>
  </r>
  <r>
    <x v="14"/>
    <x v="1"/>
    <x v="0"/>
    <x v="0"/>
    <x v="32"/>
    <x v="10"/>
    <n v="10919982"/>
    <n v="375892"/>
    <m/>
    <x v="0"/>
  </r>
  <r>
    <x v="14"/>
    <x v="1"/>
    <x v="0"/>
    <x v="0"/>
    <x v="32"/>
    <x v="11"/>
    <n v="10341330"/>
    <n v="356793"/>
    <m/>
    <x v="0"/>
  </r>
  <r>
    <x v="14"/>
    <x v="1"/>
    <x v="0"/>
    <x v="0"/>
    <x v="32"/>
    <x v="12"/>
    <n v="9705800"/>
    <n v="337356"/>
    <m/>
    <x v="0"/>
  </r>
  <r>
    <x v="14"/>
    <x v="1"/>
    <x v="0"/>
    <x v="0"/>
    <x v="32"/>
    <x v="13"/>
    <n v="9023746"/>
    <n v="316706"/>
    <m/>
    <x v="0"/>
  </r>
  <r>
    <x v="14"/>
    <x v="1"/>
    <x v="0"/>
    <x v="0"/>
    <x v="32"/>
    <x v="14"/>
    <n v="8310393"/>
    <n v="295076"/>
    <m/>
    <x v="0"/>
  </r>
  <r>
    <x v="14"/>
    <x v="1"/>
    <x v="0"/>
    <x v="0"/>
    <x v="32"/>
    <x v="15"/>
    <n v="7580420"/>
    <n v="272275"/>
    <m/>
    <x v="0"/>
  </r>
  <r>
    <x v="14"/>
    <x v="1"/>
    <x v="0"/>
    <x v="0"/>
    <x v="32"/>
    <x v="16"/>
    <n v="6845096"/>
    <n v="248345"/>
    <m/>
    <x v="0"/>
  </r>
  <r>
    <x v="14"/>
    <x v="1"/>
    <x v="0"/>
    <x v="0"/>
    <x v="32"/>
    <x v="17"/>
    <n v="6120670"/>
    <n v="223627"/>
    <m/>
    <x v="0"/>
  </r>
  <r>
    <x v="14"/>
    <x v="1"/>
    <x v="0"/>
    <x v="0"/>
    <x v="32"/>
    <x v="18"/>
    <n v="5422067"/>
    <n v="198072"/>
    <m/>
    <x v="0"/>
  </r>
  <r>
    <x v="14"/>
    <x v="1"/>
    <x v="0"/>
    <x v="0"/>
    <x v="32"/>
    <x v="19"/>
    <n v="4761066"/>
    <n v="174910"/>
    <m/>
    <x v="0"/>
  </r>
  <r>
    <x v="14"/>
    <x v="1"/>
    <x v="0"/>
    <x v="0"/>
    <x v="32"/>
    <x v="20"/>
    <n v="4154383"/>
    <n v="153706"/>
    <m/>
    <x v="0"/>
  </r>
  <r>
    <x v="14"/>
    <x v="1"/>
    <x v="0"/>
    <x v="0"/>
    <x v="32"/>
    <x v="21"/>
    <n v="3615266"/>
    <n v="134626"/>
    <m/>
    <x v="0"/>
  </r>
  <r>
    <x v="14"/>
    <x v="1"/>
    <x v="0"/>
    <x v="0"/>
    <x v="32"/>
    <x v="22"/>
    <n v="3160758"/>
    <n v="118159"/>
    <m/>
    <x v="0"/>
  </r>
  <r>
    <x v="14"/>
    <x v="1"/>
    <x v="0"/>
    <x v="0"/>
    <x v="32"/>
    <x v="23"/>
    <n v="2804222"/>
    <n v="105137"/>
    <m/>
    <x v="0"/>
  </r>
  <r>
    <x v="14"/>
    <x v="1"/>
    <x v="0"/>
    <x v="0"/>
    <x v="32"/>
    <x v="24"/>
    <n v="2561580"/>
    <n v="96217"/>
    <m/>
    <x v="0"/>
  </r>
  <r>
    <x v="14"/>
    <x v="1"/>
    <x v="0"/>
    <x v="0"/>
    <x v="32"/>
    <x v="25"/>
    <n v="2446686"/>
    <n v="92009"/>
    <m/>
    <x v="0"/>
  </r>
  <r>
    <x v="14"/>
    <x v="1"/>
    <x v="0"/>
    <x v="0"/>
    <x v="32"/>
    <x v="26"/>
    <n v="2452318"/>
    <n v="92399"/>
    <m/>
    <x v="0"/>
  </r>
  <r>
    <x v="14"/>
    <x v="1"/>
    <x v="0"/>
    <x v="0"/>
    <x v="32"/>
    <x v="27"/>
    <n v="2457936"/>
    <n v="92636"/>
    <m/>
    <x v="0"/>
  </r>
  <r>
    <x v="14"/>
    <x v="1"/>
    <x v="0"/>
    <x v="0"/>
    <x v="32"/>
    <x v="28"/>
    <n v="2463552"/>
    <n v="92801"/>
    <m/>
    <x v="0"/>
  </r>
  <r>
    <x v="14"/>
    <x v="1"/>
    <x v="0"/>
    <x v="0"/>
    <x v="32"/>
    <x v="29"/>
    <n v="2469170"/>
    <n v="92875"/>
    <m/>
    <x v="0"/>
  </r>
  <r>
    <x v="14"/>
    <x v="1"/>
    <x v="0"/>
    <x v="0"/>
    <x v="32"/>
    <x v="30"/>
    <n v="2474811"/>
    <n v="92949"/>
    <m/>
    <x v="0"/>
  </r>
  <r>
    <x v="14"/>
    <x v="1"/>
    <x v="1"/>
    <x v="0"/>
    <x v="32"/>
    <x v="0"/>
    <n v="4479488"/>
    <n v="138864"/>
    <m/>
    <x v="0"/>
  </r>
  <r>
    <x v="14"/>
    <x v="1"/>
    <x v="1"/>
    <x v="0"/>
    <x v="32"/>
    <x v="1"/>
    <n v="4779838"/>
    <n v="150146"/>
    <m/>
    <x v="0"/>
  </r>
  <r>
    <x v="14"/>
    <x v="1"/>
    <x v="1"/>
    <x v="0"/>
    <x v="32"/>
    <x v="2"/>
    <n v="5017267"/>
    <n v="158629"/>
    <m/>
    <x v="0"/>
  </r>
  <r>
    <x v="14"/>
    <x v="1"/>
    <x v="1"/>
    <x v="0"/>
    <x v="32"/>
    <x v="3"/>
    <n v="5170259"/>
    <n v="164146"/>
    <m/>
    <x v="0"/>
  </r>
  <r>
    <x v="14"/>
    <x v="1"/>
    <x v="1"/>
    <x v="0"/>
    <x v="32"/>
    <x v="4"/>
    <n v="5248302"/>
    <n v="167637"/>
    <m/>
    <x v="0"/>
  </r>
  <r>
    <x v="14"/>
    <x v="1"/>
    <x v="1"/>
    <x v="0"/>
    <x v="32"/>
    <x v="5"/>
    <n v="5270777"/>
    <n v="169962"/>
    <m/>
    <x v="0"/>
  </r>
  <r>
    <x v="14"/>
    <x v="1"/>
    <x v="1"/>
    <x v="0"/>
    <x v="32"/>
    <x v="6"/>
    <n v="5236607"/>
    <n v="171070"/>
    <m/>
    <x v="0"/>
  </r>
  <r>
    <x v="14"/>
    <x v="1"/>
    <x v="1"/>
    <x v="0"/>
    <x v="32"/>
    <x v="7"/>
    <n v="5150788"/>
    <n v="170336"/>
    <m/>
    <x v="0"/>
  </r>
  <r>
    <x v="14"/>
    <x v="1"/>
    <x v="1"/>
    <x v="0"/>
    <x v="32"/>
    <x v="8"/>
    <n v="5018468"/>
    <n v="168532"/>
    <m/>
    <x v="0"/>
  </r>
  <r>
    <x v="14"/>
    <x v="1"/>
    <x v="1"/>
    <x v="0"/>
    <x v="32"/>
    <x v="9"/>
    <n v="4844415"/>
    <n v="165111"/>
    <m/>
    <x v="0"/>
  </r>
  <r>
    <x v="14"/>
    <x v="1"/>
    <x v="1"/>
    <x v="0"/>
    <x v="32"/>
    <x v="10"/>
    <n v="4635574"/>
    <n v="159567"/>
    <m/>
    <x v="0"/>
  </r>
  <r>
    <x v="14"/>
    <x v="1"/>
    <x v="1"/>
    <x v="0"/>
    <x v="32"/>
    <x v="11"/>
    <n v="4397762"/>
    <n v="151730"/>
    <m/>
    <x v="0"/>
  </r>
  <r>
    <x v="14"/>
    <x v="1"/>
    <x v="1"/>
    <x v="0"/>
    <x v="32"/>
    <x v="12"/>
    <n v="4134803"/>
    <n v="143718"/>
    <m/>
    <x v="0"/>
  </r>
  <r>
    <x v="14"/>
    <x v="1"/>
    <x v="1"/>
    <x v="0"/>
    <x v="32"/>
    <x v="13"/>
    <n v="3850799"/>
    <n v="135151"/>
    <m/>
    <x v="0"/>
  </r>
  <r>
    <x v="14"/>
    <x v="1"/>
    <x v="1"/>
    <x v="0"/>
    <x v="32"/>
    <x v="14"/>
    <n v="3552030"/>
    <n v="126121"/>
    <m/>
    <x v="0"/>
  </r>
  <r>
    <x v="14"/>
    <x v="1"/>
    <x v="1"/>
    <x v="0"/>
    <x v="32"/>
    <x v="15"/>
    <n v="3244922"/>
    <n v="116551"/>
    <m/>
    <x v="0"/>
  </r>
  <r>
    <x v="14"/>
    <x v="1"/>
    <x v="1"/>
    <x v="0"/>
    <x v="32"/>
    <x v="16"/>
    <n v="2934450"/>
    <n v="106463"/>
    <m/>
    <x v="0"/>
  </r>
  <r>
    <x v="14"/>
    <x v="1"/>
    <x v="1"/>
    <x v="0"/>
    <x v="32"/>
    <x v="17"/>
    <n v="2626538"/>
    <n v="95964"/>
    <m/>
    <x v="0"/>
  </r>
  <r>
    <x v="14"/>
    <x v="1"/>
    <x v="1"/>
    <x v="0"/>
    <x v="32"/>
    <x v="18"/>
    <n v="2328604"/>
    <n v="85065"/>
    <m/>
    <x v="0"/>
  </r>
  <r>
    <x v="14"/>
    <x v="1"/>
    <x v="1"/>
    <x v="0"/>
    <x v="32"/>
    <x v="19"/>
    <n v="2046070"/>
    <n v="75168"/>
    <m/>
    <x v="0"/>
  </r>
  <r>
    <x v="14"/>
    <x v="1"/>
    <x v="1"/>
    <x v="0"/>
    <x v="32"/>
    <x v="20"/>
    <n v="1786312"/>
    <n v="66091"/>
    <m/>
    <x v="0"/>
  </r>
  <r>
    <x v="14"/>
    <x v="1"/>
    <x v="1"/>
    <x v="0"/>
    <x v="32"/>
    <x v="21"/>
    <n v="1555124"/>
    <n v="57910"/>
    <m/>
    <x v="0"/>
  </r>
  <r>
    <x v="14"/>
    <x v="1"/>
    <x v="1"/>
    <x v="0"/>
    <x v="32"/>
    <x v="22"/>
    <n v="1359982"/>
    <n v="50840"/>
    <m/>
    <x v="0"/>
  </r>
  <r>
    <x v="14"/>
    <x v="1"/>
    <x v="1"/>
    <x v="0"/>
    <x v="32"/>
    <x v="23"/>
    <n v="1206920"/>
    <n v="45250"/>
    <m/>
    <x v="0"/>
  </r>
  <r>
    <x v="14"/>
    <x v="1"/>
    <x v="1"/>
    <x v="0"/>
    <x v="32"/>
    <x v="24"/>
    <n v="1102917"/>
    <n v="41427"/>
    <m/>
    <x v="0"/>
  </r>
  <r>
    <x v="14"/>
    <x v="1"/>
    <x v="1"/>
    <x v="0"/>
    <x v="32"/>
    <x v="25"/>
    <n v="1053872"/>
    <n v="39631"/>
    <m/>
    <x v="0"/>
  </r>
  <r>
    <x v="14"/>
    <x v="1"/>
    <x v="1"/>
    <x v="0"/>
    <x v="32"/>
    <x v="26"/>
    <n v="1056714"/>
    <n v="39815"/>
    <m/>
    <x v="0"/>
  </r>
  <r>
    <x v="14"/>
    <x v="1"/>
    <x v="1"/>
    <x v="0"/>
    <x v="32"/>
    <x v="27"/>
    <n v="1059543"/>
    <n v="39933"/>
    <m/>
    <x v="0"/>
  </r>
  <r>
    <x v="14"/>
    <x v="1"/>
    <x v="1"/>
    <x v="0"/>
    <x v="32"/>
    <x v="28"/>
    <n v="1062372"/>
    <n v="40019"/>
    <m/>
    <x v="0"/>
  </r>
  <r>
    <x v="14"/>
    <x v="1"/>
    <x v="1"/>
    <x v="0"/>
    <x v="32"/>
    <x v="29"/>
    <n v="1065202"/>
    <n v="40066"/>
    <m/>
    <x v="0"/>
  </r>
  <r>
    <x v="14"/>
    <x v="1"/>
    <x v="1"/>
    <x v="0"/>
    <x v="32"/>
    <x v="30"/>
    <n v="1068041"/>
    <n v="40113"/>
    <m/>
    <x v="0"/>
  </r>
  <r>
    <x v="14"/>
    <x v="1"/>
    <x v="2"/>
    <x v="0"/>
    <x v="32"/>
    <x v="0"/>
    <n v="290105"/>
    <n v="8993"/>
    <m/>
    <x v="0"/>
  </r>
  <r>
    <x v="14"/>
    <x v="1"/>
    <x v="2"/>
    <x v="0"/>
    <x v="32"/>
    <x v="1"/>
    <n v="305804"/>
    <n v="9606"/>
    <m/>
    <x v="0"/>
  </r>
  <r>
    <x v="14"/>
    <x v="1"/>
    <x v="2"/>
    <x v="0"/>
    <x v="32"/>
    <x v="2"/>
    <n v="317474"/>
    <n v="10037"/>
    <m/>
    <x v="0"/>
  </r>
  <r>
    <x v="14"/>
    <x v="1"/>
    <x v="2"/>
    <x v="0"/>
    <x v="32"/>
    <x v="3"/>
    <n v="322880"/>
    <n v="10250"/>
    <m/>
    <x v="0"/>
  </r>
  <r>
    <x v="14"/>
    <x v="1"/>
    <x v="2"/>
    <x v="0"/>
    <x v="32"/>
    <x v="4"/>
    <n v="324151"/>
    <n v="10353"/>
    <m/>
    <x v="0"/>
  </r>
  <r>
    <x v="14"/>
    <x v="1"/>
    <x v="2"/>
    <x v="0"/>
    <x v="32"/>
    <x v="5"/>
    <n v="322083"/>
    <n v="10385"/>
    <m/>
    <x v="0"/>
  </r>
  <r>
    <x v="14"/>
    <x v="1"/>
    <x v="2"/>
    <x v="0"/>
    <x v="32"/>
    <x v="6"/>
    <n v="317647"/>
    <n v="10376"/>
    <m/>
    <x v="0"/>
  </r>
  <r>
    <x v="14"/>
    <x v="1"/>
    <x v="2"/>
    <x v="0"/>
    <x v="32"/>
    <x v="7"/>
    <n v="311343"/>
    <n v="10296"/>
    <m/>
    <x v="0"/>
  </r>
  <r>
    <x v="14"/>
    <x v="1"/>
    <x v="2"/>
    <x v="0"/>
    <x v="32"/>
    <x v="8"/>
    <n v="302473"/>
    <n v="10157"/>
    <m/>
    <x v="0"/>
  </r>
  <r>
    <x v="14"/>
    <x v="1"/>
    <x v="2"/>
    <x v="0"/>
    <x v="32"/>
    <x v="9"/>
    <n v="290985"/>
    <n v="9917"/>
    <m/>
    <x v="0"/>
  </r>
  <r>
    <x v="14"/>
    <x v="1"/>
    <x v="2"/>
    <x v="0"/>
    <x v="32"/>
    <x v="10"/>
    <n v="276325"/>
    <n v="9511"/>
    <m/>
    <x v="0"/>
  </r>
  <r>
    <x v="14"/>
    <x v="1"/>
    <x v="2"/>
    <x v="0"/>
    <x v="32"/>
    <x v="11"/>
    <n v="259884"/>
    <n v="8966"/>
    <m/>
    <x v="0"/>
  </r>
  <r>
    <x v="14"/>
    <x v="1"/>
    <x v="2"/>
    <x v="0"/>
    <x v="32"/>
    <x v="12"/>
    <n v="242268"/>
    <n v="8420"/>
    <m/>
    <x v="0"/>
  </r>
  <r>
    <x v="14"/>
    <x v="1"/>
    <x v="2"/>
    <x v="0"/>
    <x v="32"/>
    <x v="13"/>
    <n v="223741"/>
    <n v="7852"/>
    <m/>
    <x v="0"/>
  </r>
  <r>
    <x v="14"/>
    <x v="1"/>
    <x v="2"/>
    <x v="0"/>
    <x v="32"/>
    <x v="14"/>
    <n v="204717"/>
    <n v="7268"/>
    <m/>
    <x v="0"/>
  </r>
  <r>
    <x v="14"/>
    <x v="1"/>
    <x v="2"/>
    <x v="0"/>
    <x v="32"/>
    <x v="15"/>
    <n v="185568"/>
    <n v="6665"/>
    <m/>
    <x v="0"/>
  </r>
  <r>
    <x v="14"/>
    <x v="1"/>
    <x v="2"/>
    <x v="0"/>
    <x v="32"/>
    <x v="16"/>
    <n v="166573"/>
    <n v="6043"/>
    <m/>
    <x v="0"/>
  </r>
  <r>
    <x v="14"/>
    <x v="1"/>
    <x v="2"/>
    <x v="0"/>
    <x v="32"/>
    <x v="17"/>
    <n v="148031"/>
    <n v="5408"/>
    <m/>
    <x v="0"/>
  </r>
  <r>
    <x v="14"/>
    <x v="1"/>
    <x v="2"/>
    <x v="0"/>
    <x v="32"/>
    <x v="18"/>
    <n v="130314"/>
    <n v="4760"/>
    <m/>
    <x v="0"/>
  </r>
  <r>
    <x v="14"/>
    <x v="1"/>
    <x v="2"/>
    <x v="0"/>
    <x v="32"/>
    <x v="19"/>
    <n v="113664"/>
    <n v="4175"/>
    <m/>
    <x v="0"/>
  </r>
  <r>
    <x v="14"/>
    <x v="1"/>
    <x v="2"/>
    <x v="0"/>
    <x v="32"/>
    <x v="20"/>
    <n v="98551"/>
    <n v="3646"/>
    <m/>
    <x v="0"/>
  </r>
  <r>
    <x v="14"/>
    <x v="1"/>
    <x v="2"/>
    <x v="0"/>
    <x v="32"/>
    <x v="21"/>
    <n v="85241"/>
    <n v="3174"/>
    <m/>
    <x v="0"/>
  </r>
  <r>
    <x v="14"/>
    <x v="1"/>
    <x v="2"/>
    <x v="0"/>
    <x v="32"/>
    <x v="22"/>
    <n v="74077"/>
    <n v="2769"/>
    <m/>
    <x v="0"/>
  </r>
  <r>
    <x v="14"/>
    <x v="1"/>
    <x v="2"/>
    <x v="0"/>
    <x v="32"/>
    <x v="23"/>
    <n v="65339"/>
    <n v="2449"/>
    <m/>
    <x v="0"/>
  </r>
  <r>
    <x v="14"/>
    <x v="1"/>
    <x v="2"/>
    <x v="0"/>
    <x v="32"/>
    <x v="24"/>
    <n v="59356"/>
    <n v="2229"/>
    <m/>
    <x v="0"/>
  </r>
  <r>
    <x v="14"/>
    <x v="1"/>
    <x v="2"/>
    <x v="0"/>
    <x v="32"/>
    <x v="25"/>
    <n v="56393"/>
    <n v="2120"/>
    <m/>
    <x v="0"/>
  </r>
  <r>
    <x v="14"/>
    <x v="1"/>
    <x v="2"/>
    <x v="0"/>
    <x v="32"/>
    <x v="26"/>
    <n v="56228"/>
    <n v="2118"/>
    <m/>
    <x v="0"/>
  </r>
  <r>
    <x v="14"/>
    <x v="1"/>
    <x v="2"/>
    <x v="0"/>
    <x v="32"/>
    <x v="27"/>
    <n v="56070"/>
    <n v="2113"/>
    <m/>
    <x v="0"/>
  </r>
  <r>
    <x v="14"/>
    <x v="1"/>
    <x v="2"/>
    <x v="0"/>
    <x v="32"/>
    <x v="28"/>
    <n v="55912"/>
    <n v="2106"/>
    <m/>
    <x v="0"/>
  </r>
  <r>
    <x v="14"/>
    <x v="1"/>
    <x v="2"/>
    <x v="0"/>
    <x v="32"/>
    <x v="29"/>
    <n v="55762"/>
    <n v="2097"/>
    <m/>
    <x v="0"/>
  </r>
  <r>
    <x v="14"/>
    <x v="1"/>
    <x v="2"/>
    <x v="0"/>
    <x v="32"/>
    <x v="30"/>
    <n v="55617"/>
    <n v="2088"/>
    <m/>
    <x v="0"/>
  </r>
  <r>
    <x v="14"/>
    <x v="2"/>
    <x v="0"/>
    <x v="0"/>
    <x v="32"/>
    <x v="0"/>
    <n v="15445779"/>
    <n v="478819"/>
    <m/>
    <x v="0"/>
  </r>
  <r>
    <x v="14"/>
    <x v="2"/>
    <x v="0"/>
    <x v="0"/>
    <x v="32"/>
    <x v="1"/>
    <n v="16487971"/>
    <n v="517678"/>
    <m/>
    <x v="0"/>
  </r>
  <r>
    <x v="14"/>
    <x v="2"/>
    <x v="0"/>
    <x v="0"/>
    <x v="32"/>
    <x v="2"/>
    <n v="17265374"/>
    <n v="547361"/>
    <m/>
    <x v="0"/>
  </r>
  <r>
    <x v="14"/>
    <x v="2"/>
    <x v="0"/>
    <x v="0"/>
    <x v="32"/>
    <x v="3"/>
    <n v="17791846"/>
    <n v="568500"/>
    <m/>
    <x v="0"/>
  </r>
  <r>
    <x v="14"/>
    <x v="2"/>
    <x v="0"/>
    <x v="0"/>
    <x v="32"/>
    <x v="4"/>
    <n v="18105826"/>
    <n v="586156"/>
    <m/>
    <x v="0"/>
  </r>
  <r>
    <x v="14"/>
    <x v="2"/>
    <x v="0"/>
    <x v="0"/>
    <x v="32"/>
    <x v="5"/>
    <n v="18196324"/>
    <n v="598644"/>
    <m/>
    <x v="0"/>
  </r>
  <r>
    <x v="14"/>
    <x v="2"/>
    <x v="0"/>
    <x v="0"/>
    <x v="32"/>
    <x v="6"/>
    <n v="18092626"/>
    <n v="604755"/>
    <m/>
    <x v="0"/>
  </r>
  <r>
    <x v="14"/>
    <x v="2"/>
    <x v="0"/>
    <x v="0"/>
    <x v="32"/>
    <x v="7"/>
    <n v="17809508"/>
    <n v="605478"/>
    <m/>
    <x v="0"/>
  </r>
  <r>
    <x v="14"/>
    <x v="2"/>
    <x v="0"/>
    <x v="0"/>
    <x v="32"/>
    <x v="8"/>
    <n v="17365164"/>
    <n v="602320"/>
    <m/>
    <x v="0"/>
  </r>
  <r>
    <x v="14"/>
    <x v="2"/>
    <x v="0"/>
    <x v="0"/>
    <x v="32"/>
    <x v="9"/>
    <n v="16775464"/>
    <n v="591379"/>
    <m/>
    <x v="0"/>
  </r>
  <r>
    <x v="14"/>
    <x v="2"/>
    <x v="0"/>
    <x v="0"/>
    <x v="32"/>
    <x v="10"/>
    <n v="16060862"/>
    <n v="571571"/>
    <m/>
    <x v="0"/>
  </r>
  <r>
    <x v="14"/>
    <x v="2"/>
    <x v="0"/>
    <x v="0"/>
    <x v="32"/>
    <x v="11"/>
    <n v="15237378"/>
    <n v="543668"/>
    <m/>
    <x v="0"/>
  </r>
  <r>
    <x v="14"/>
    <x v="2"/>
    <x v="0"/>
    <x v="0"/>
    <x v="32"/>
    <x v="12"/>
    <n v="14326630"/>
    <n v="514751"/>
    <m/>
    <x v="0"/>
  </r>
  <r>
    <x v="14"/>
    <x v="2"/>
    <x v="0"/>
    <x v="0"/>
    <x v="32"/>
    <x v="13"/>
    <n v="13343246"/>
    <n v="483598"/>
    <m/>
    <x v="0"/>
  </r>
  <r>
    <x v="14"/>
    <x v="2"/>
    <x v="0"/>
    <x v="0"/>
    <x v="32"/>
    <x v="14"/>
    <n v="12309353"/>
    <n v="451442"/>
    <m/>
    <x v="0"/>
  </r>
  <r>
    <x v="14"/>
    <x v="2"/>
    <x v="0"/>
    <x v="0"/>
    <x v="32"/>
    <x v="15"/>
    <n v="11246709"/>
    <n v="417879"/>
    <m/>
    <x v="0"/>
  </r>
  <r>
    <x v="14"/>
    <x v="2"/>
    <x v="0"/>
    <x v="0"/>
    <x v="32"/>
    <x v="16"/>
    <n v="10172009"/>
    <n v="382572"/>
    <m/>
    <x v="0"/>
  </r>
  <r>
    <x v="14"/>
    <x v="2"/>
    <x v="0"/>
    <x v="0"/>
    <x v="32"/>
    <x v="17"/>
    <n v="9109679"/>
    <n v="345761"/>
    <m/>
    <x v="0"/>
  </r>
  <r>
    <x v="14"/>
    <x v="2"/>
    <x v="0"/>
    <x v="0"/>
    <x v="32"/>
    <x v="18"/>
    <n v="8082044"/>
    <n v="308210"/>
    <m/>
    <x v="0"/>
  </r>
  <r>
    <x v="14"/>
    <x v="2"/>
    <x v="0"/>
    <x v="0"/>
    <x v="32"/>
    <x v="19"/>
    <n v="7106936"/>
    <n v="273074"/>
    <m/>
    <x v="0"/>
  </r>
  <r>
    <x v="14"/>
    <x v="2"/>
    <x v="0"/>
    <x v="0"/>
    <x v="32"/>
    <x v="20"/>
    <n v="6209839"/>
    <n v="240362"/>
    <m/>
    <x v="0"/>
  </r>
  <r>
    <x v="14"/>
    <x v="2"/>
    <x v="0"/>
    <x v="0"/>
    <x v="32"/>
    <x v="21"/>
    <n v="5411034"/>
    <n v="210871"/>
    <m/>
    <x v="0"/>
  </r>
  <r>
    <x v="14"/>
    <x v="2"/>
    <x v="0"/>
    <x v="0"/>
    <x v="32"/>
    <x v="22"/>
    <n v="4736736"/>
    <n v="185652"/>
    <m/>
    <x v="0"/>
  </r>
  <r>
    <x v="14"/>
    <x v="2"/>
    <x v="0"/>
    <x v="0"/>
    <x v="32"/>
    <x v="23"/>
    <n v="4207488"/>
    <n v="165766"/>
    <m/>
    <x v="0"/>
  </r>
  <r>
    <x v="14"/>
    <x v="2"/>
    <x v="0"/>
    <x v="0"/>
    <x v="32"/>
    <x v="24"/>
    <n v="3847852"/>
    <n v="152181"/>
    <m/>
    <x v="0"/>
  </r>
  <r>
    <x v="14"/>
    <x v="2"/>
    <x v="0"/>
    <x v="0"/>
    <x v="32"/>
    <x v="25"/>
    <n v="3679466"/>
    <n v="145921"/>
    <m/>
    <x v="0"/>
  </r>
  <r>
    <x v="14"/>
    <x v="2"/>
    <x v="0"/>
    <x v="0"/>
    <x v="32"/>
    <x v="26"/>
    <n v="3692154"/>
    <n v="146832"/>
    <m/>
    <x v="0"/>
  </r>
  <r>
    <x v="14"/>
    <x v="2"/>
    <x v="0"/>
    <x v="0"/>
    <x v="32"/>
    <x v="27"/>
    <n v="3704806"/>
    <n v="147681"/>
    <m/>
    <x v="0"/>
  </r>
  <r>
    <x v="14"/>
    <x v="2"/>
    <x v="0"/>
    <x v="0"/>
    <x v="32"/>
    <x v="28"/>
    <n v="3717448"/>
    <n v="148403"/>
    <m/>
    <x v="0"/>
  </r>
  <r>
    <x v="14"/>
    <x v="2"/>
    <x v="0"/>
    <x v="0"/>
    <x v="32"/>
    <x v="29"/>
    <n v="3730093"/>
    <n v="148949"/>
    <m/>
    <x v="0"/>
  </r>
  <r>
    <x v="14"/>
    <x v="2"/>
    <x v="0"/>
    <x v="0"/>
    <x v="32"/>
    <x v="30"/>
    <n v="3742794"/>
    <n v="149443"/>
    <m/>
    <x v="0"/>
  </r>
  <r>
    <x v="14"/>
    <x v="2"/>
    <x v="1"/>
    <x v="0"/>
    <x v="32"/>
    <x v="0"/>
    <n v="3596194"/>
    <n v="111482"/>
    <m/>
    <x v="0"/>
  </r>
  <r>
    <x v="14"/>
    <x v="2"/>
    <x v="1"/>
    <x v="0"/>
    <x v="32"/>
    <x v="1"/>
    <n v="3853861"/>
    <n v="121001"/>
    <m/>
    <x v="0"/>
  </r>
  <r>
    <x v="14"/>
    <x v="2"/>
    <x v="1"/>
    <x v="0"/>
    <x v="32"/>
    <x v="2"/>
    <n v="4060942"/>
    <n v="128743"/>
    <m/>
    <x v="0"/>
  </r>
  <r>
    <x v="14"/>
    <x v="2"/>
    <x v="1"/>
    <x v="0"/>
    <x v="32"/>
    <x v="3"/>
    <n v="4202502"/>
    <n v="134282"/>
    <m/>
    <x v="0"/>
  </r>
  <r>
    <x v="14"/>
    <x v="2"/>
    <x v="1"/>
    <x v="0"/>
    <x v="32"/>
    <x v="4"/>
    <n v="4280002"/>
    <n v="138560"/>
    <m/>
    <x v="0"/>
  </r>
  <r>
    <x v="14"/>
    <x v="2"/>
    <x v="1"/>
    <x v="0"/>
    <x v="32"/>
    <x v="5"/>
    <n v="4313506"/>
    <n v="141910"/>
    <m/>
    <x v="0"/>
  </r>
  <r>
    <x v="14"/>
    <x v="2"/>
    <x v="1"/>
    <x v="0"/>
    <x v="32"/>
    <x v="6"/>
    <n v="4300428"/>
    <n v="143744"/>
    <m/>
    <x v="0"/>
  </r>
  <r>
    <x v="14"/>
    <x v="2"/>
    <x v="1"/>
    <x v="0"/>
    <x v="32"/>
    <x v="7"/>
    <n v="4244529"/>
    <n v="144303"/>
    <m/>
    <x v="0"/>
  </r>
  <r>
    <x v="14"/>
    <x v="2"/>
    <x v="1"/>
    <x v="0"/>
    <x v="32"/>
    <x v="8"/>
    <n v="4149235"/>
    <n v="143918"/>
    <m/>
    <x v="0"/>
  </r>
  <r>
    <x v="14"/>
    <x v="2"/>
    <x v="1"/>
    <x v="0"/>
    <x v="32"/>
    <x v="9"/>
    <n v="4018540"/>
    <n v="141664"/>
    <m/>
    <x v="0"/>
  </r>
  <r>
    <x v="14"/>
    <x v="2"/>
    <x v="1"/>
    <x v="0"/>
    <x v="32"/>
    <x v="10"/>
    <n v="3858425"/>
    <n v="137313"/>
    <m/>
    <x v="0"/>
  </r>
  <r>
    <x v="14"/>
    <x v="2"/>
    <x v="1"/>
    <x v="0"/>
    <x v="32"/>
    <x v="11"/>
    <n v="3673819"/>
    <n v="131081"/>
    <m/>
    <x v="0"/>
  </r>
  <r>
    <x v="14"/>
    <x v="2"/>
    <x v="1"/>
    <x v="0"/>
    <x v="32"/>
    <x v="12"/>
    <n v="3466551"/>
    <n v="124552"/>
    <m/>
    <x v="0"/>
  </r>
  <r>
    <x v="14"/>
    <x v="2"/>
    <x v="1"/>
    <x v="0"/>
    <x v="32"/>
    <x v="13"/>
    <n v="3239670"/>
    <n v="117415"/>
    <m/>
    <x v="0"/>
  </r>
  <r>
    <x v="14"/>
    <x v="2"/>
    <x v="1"/>
    <x v="0"/>
    <x v="32"/>
    <x v="14"/>
    <n v="2998213"/>
    <n v="109958"/>
    <m/>
    <x v="0"/>
  </r>
  <r>
    <x v="14"/>
    <x v="2"/>
    <x v="1"/>
    <x v="0"/>
    <x v="32"/>
    <x v="15"/>
    <n v="2747700"/>
    <n v="102092"/>
    <m/>
    <x v="0"/>
  </r>
  <r>
    <x v="14"/>
    <x v="2"/>
    <x v="1"/>
    <x v="0"/>
    <x v="32"/>
    <x v="16"/>
    <n v="2492415"/>
    <n v="93740"/>
    <m/>
    <x v="0"/>
  </r>
  <r>
    <x v="14"/>
    <x v="2"/>
    <x v="1"/>
    <x v="0"/>
    <x v="32"/>
    <x v="17"/>
    <n v="2236893"/>
    <n v="84902"/>
    <m/>
    <x v="0"/>
  </r>
  <r>
    <x v="14"/>
    <x v="2"/>
    <x v="1"/>
    <x v="0"/>
    <x v="32"/>
    <x v="18"/>
    <n v="1988055"/>
    <n v="75814"/>
    <m/>
    <x v="0"/>
  </r>
  <r>
    <x v="14"/>
    <x v="2"/>
    <x v="1"/>
    <x v="0"/>
    <x v="32"/>
    <x v="19"/>
    <n v="1750828"/>
    <n v="67273"/>
    <m/>
    <x v="0"/>
  </r>
  <r>
    <x v="14"/>
    <x v="2"/>
    <x v="1"/>
    <x v="0"/>
    <x v="32"/>
    <x v="20"/>
    <n v="1531796"/>
    <n v="59290"/>
    <m/>
    <x v="0"/>
  </r>
  <r>
    <x v="14"/>
    <x v="2"/>
    <x v="1"/>
    <x v="0"/>
    <x v="32"/>
    <x v="21"/>
    <n v="1336135"/>
    <n v="52070"/>
    <m/>
    <x v="0"/>
  </r>
  <r>
    <x v="14"/>
    <x v="2"/>
    <x v="1"/>
    <x v="0"/>
    <x v="32"/>
    <x v="22"/>
    <n v="1170573"/>
    <n v="45879"/>
    <m/>
    <x v="0"/>
  </r>
  <r>
    <x v="14"/>
    <x v="2"/>
    <x v="1"/>
    <x v="0"/>
    <x v="32"/>
    <x v="23"/>
    <n v="1040627"/>
    <n v="40998"/>
    <m/>
    <x v="0"/>
  </r>
  <r>
    <x v="14"/>
    <x v="2"/>
    <x v="1"/>
    <x v="0"/>
    <x v="32"/>
    <x v="24"/>
    <n v="952596"/>
    <n v="37674"/>
    <m/>
    <x v="0"/>
  </r>
  <r>
    <x v="14"/>
    <x v="2"/>
    <x v="1"/>
    <x v="0"/>
    <x v="32"/>
    <x v="25"/>
    <n v="911804"/>
    <n v="36160"/>
    <m/>
    <x v="0"/>
  </r>
  <r>
    <x v="14"/>
    <x v="2"/>
    <x v="1"/>
    <x v="0"/>
    <x v="32"/>
    <x v="26"/>
    <n v="915833"/>
    <n v="36421"/>
    <m/>
    <x v="0"/>
  </r>
  <r>
    <x v="14"/>
    <x v="2"/>
    <x v="1"/>
    <x v="0"/>
    <x v="32"/>
    <x v="27"/>
    <n v="919840"/>
    <n v="36666"/>
    <m/>
    <x v="0"/>
  </r>
  <r>
    <x v="14"/>
    <x v="2"/>
    <x v="1"/>
    <x v="0"/>
    <x v="32"/>
    <x v="28"/>
    <n v="923846"/>
    <n v="36880"/>
    <m/>
    <x v="0"/>
  </r>
  <r>
    <x v="14"/>
    <x v="2"/>
    <x v="1"/>
    <x v="0"/>
    <x v="32"/>
    <x v="29"/>
    <n v="927853"/>
    <n v="37050"/>
    <m/>
    <x v="0"/>
  </r>
  <r>
    <x v="14"/>
    <x v="2"/>
    <x v="1"/>
    <x v="0"/>
    <x v="32"/>
    <x v="30"/>
    <n v="931874"/>
    <n v="37208"/>
    <m/>
    <x v="0"/>
  </r>
  <r>
    <x v="14"/>
    <x v="2"/>
    <x v="2"/>
    <x v="0"/>
    <x v="32"/>
    <x v="0"/>
    <n v="448447"/>
    <n v="13901"/>
    <m/>
    <x v="0"/>
  </r>
  <r>
    <x v="14"/>
    <x v="2"/>
    <x v="2"/>
    <x v="0"/>
    <x v="32"/>
    <x v="1"/>
    <n v="475677"/>
    <n v="14935"/>
    <m/>
    <x v="0"/>
  </r>
  <r>
    <x v="14"/>
    <x v="2"/>
    <x v="2"/>
    <x v="0"/>
    <x v="32"/>
    <x v="2"/>
    <n v="496029"/>
    <n v="15725"/>
    <m/>
    <x v="0"/>
  </r>
  <r>
    <x v="14"/>
    <x v="2"/>
    <x v="2"/>
    <x v="0"/>
    <x v="32"/>
    <x v="3"/>
    <n v="506543"/>
    <n v="16185"/>
    <m/>
    <x v="0"/>
  </r>
  <r>
    <x v="14"/>
    <x v="2"/>
    <x v="2"/>
    <x v="0"/>
    <x v="32"/>
    <x v="4"/>
    <n v="511011"/>
    <n v="16543"/>
    <m/>
    <x v="0"/>
  </r>
  <r>
    <x v="14"/>
    <x v="2"/>
    <x v="2"/>
    <x v="0"/>
    <x v="32"/>
    <x v="5"/>
    <n v="510117"/>
    <n v="16782"/>
    <m/>
    <x v="0"/>
  </r>
  <r>
    <x v="14"/>
    <x v="2"/>
    <x v="2"/>
    <x v="0"/>
    <x v="32"/>
    <x v="6"/>
    <n v="506020"/>
    <n v="16913"/>
    <m/>
    <x v="0"/>
  </r>
  <r>
    <x v="14"/>
    <x v="2"/>
    <x v="2"/>
    <x v="0"/>
    <x v="32"/>
    <x v="7"/>
    <n v="499504"/>
    <n v="16981"/>
    <m/>
    <x v="0"/>
  </r>
  <r>
    <x v="14"/>
    <x v="2"/>
    <x v="2"/>
    <x v="0"/>
    <x v="32"/>
    <x v="8"/>
    <n v="488726"/>
    <n v="16951"/>
    <m/>
    <x v="0"/>
  </r>
  <r>
    <x v="14"/>
    <x v="2"/>
    <x v="2"/>
    <x v="0"/>
    <x v="32"/>
    <x v="9"/>
    <n v="473331"/>
    <n v="16686"/>
    <m/>
    <x v="0"/>
  </r>
  <r>
    <x v="14"/>
    <x v="2"/>
    <x v="2"/>
    <x v="0"/>
    <x v="32"/>
    <x v="10"/>
    <n v="451821"/>
    <n v="16079"/>
    <m/>
    <x v="0"/>
  </r>
  <r>
    <x v="14"/>
    <x v="2"/>
    <x v="2"/>
    <x v="0"/>
    <x v="32"/>
    <x v="11"/>
    <n v="427008"/>
    <n v="15235"/>
    <m/>
    <x v="0"/>
  </r>
  <r>
    <x v="14"/>
    <x v="2"/>
    <x v="2"/>
    <x v="0"/>
    <x v="32"/>
    <x v="12"/>
    <n v="399978"/>
    <n v="14371"/>
    <m/>
    <x v="0"/>
  </r>
  <r>
    <x v="14"/>
    <x v="2"/>
    <x v="2"/>
    <x v="0"/>
    <x v="32"/>
    <x v="13"/>
    <n v="371137"/>
    <n v="13451"/>
    <m/>
    <x v="0"/>
  </r>
  <r>
    <x v="14"/>
    <x v="2"/>
    <x v="2"/>
    <x v="0"/>
    <x v="32"/>
    <x v="14"/>
    <n v="341163"/>
    <n v="12512"/>
    <m/>
    <x v="0"/>
  </r>
  <r>
    <x v="14"/>
    <x v="2"/>
    <x v="2"/>
    <x v="0"/>
    <x v="32"/>
    <x v="15"/>
    <n v="310682"/>
    <n v="11543"/>
    <m/>
    <x v="0"/>
  </r>
  <r>
    <x v="14"/>
    <x v="2"/>
    <x v="2"/>
    <x v="0"/>
    <x v="32"/>
    <x v="16"/>
    <n v="280165"/>
    <n v="10537"/>
    <m/>
    <x v="0"/>
  </r>
  <r>
    <x v="14"/>
    <x v="2"/>
    <x v="2"/>
    <x v="0"/>
    <x v="32"/>
    <x v="17"/>
    <n v="250084"/>
    <n v="9492"/>
    <m/>
    <x v="0"/>
  </r>
  <r>
    <x v="14"/>
    <x v="2"/>
    <x v="2"/>
    <x v="0"/>
    <x v="32"/>
    <x v="18"/>
    <n v="221096"/>
    <n v="8431"/>
    <m/>
    <x v="0"/>
  </r>
  <r>
    <x v="14"/>
    <x v="2"/>
    <x v="2"/>
    <x v="0"/>
    <x v="32"/>
    <x v="19"/>
    <n v="193629"/>
    <n v="7439"/>
    <m/>
    <x v="0"/>
  </r>
  <r>
    <x v="14"/>
    <x v="2"/>
    <x v="2"/>
    <x v="0"/>
    <x v="32"/>
    <x v="20"/>
    <n v="168562"/>
    <n v="6524"/>
    <m/>
    <x v="0"/>
  </r>
  <r>
    <x v="14"/>
    <x v="2"/>
    <x v="2"/>
    <x v="0"/>
    <x v="32"/>
    <x v="21"/>
    <n v="146381"/>
    <n v="5704"/>
    <m/>
    <x v="0"/>
  </r>
  <r>
    <x v="14"/>
    <x v="2"/>
    <x v="2"/>
    <x v="0"/>
    <x v="32"/>
    <x v="22"/>
    <n v="127712"/>
    <n v="5005"/>
    <m/>
    <x v="0"/>
  </r>
  <r>
    <x v="14"/>
    <x v="2"/>
    <x v="2"/>
    <x v="0"/>
    <x v="32"/>
    <x v="23"/>
    <n v="113083"/>
    <n v="4455"/>
    <m/>
    <x v="0"/>
  </r>
  <r>
    <x v="14"/>
    <x v="2"/>
    <x v="2"/>
    <x v="0"/>
    <x v="32"/>
    <x v="24"/>
    <n v="103126"/>
    <n v="4078"/>
    <m/>
    <x v="0"/>
  </r>
  <r>
    <x v="14"/>
    <x v="2"/>
    <x v="2"/>
    <x v="0"/>
    <x v="32"/>
    <x v="25"/>
    <n v="98356"/>
    <n v="3900"/>
    <m/>
    <x v="0"/>
  </r>
  <r>
    <x v="14"/>
    <x v="2"/>
    <x v="2"/>
    <x v="0"/>
    <x v="32"/>
    <x v="26"/>
    <n v="98440"/>
    <n v="3914"/>
    <m/>
    <x v="0"/>
  </r>
  <r>
    <x v="14"/>
    <x v="2"/>
    <x v="2"/>
    <x v="0"/>
    <x v="32"/>
    <x v="27"/>
    <n v="98532"/>
    <n v="3927"/>
    <m/>
    <x v="0"/>
  </r>
  <r>
    <x v="14"/>
    <x v="2"/>
    <x v="2"/>
    <x v="0"/>
    <x v="32"/>
    <x v="28"/>
    <n v="98617"/>
    <n v="3936"/>
    <m/>
    <x v="0"/>
  </r>
  <r>
    <x v="14"/>
    <x v="2"/>
    <x v="2"/>
    <x v="0"/>
    <x v="32"/>
    <x v="29"/>
    <n v="98709"/>
    <n v="3941"/>
    <m/>
    <x v="0"/>
  </r>
  <r>
    <x v="14"/>
    <x v="2"/>
    <x v="2"/>
    <x v="0"/>
    <x v="32"/>
    <x v="30"/>
    <n v="98806"/>
    <n v="3945"/>
    <m/>
    <x v="0"/>
  </r>
  <r>
    <x v="14"/>
    <x v="3"/>
    <x v="0"/>
    <x v="0"/>
    <x v="32"/>
    <x v="0"/>
    <n v="7745780"/>
    <n v="240119"/>
    <m/>
    <x v="0"/>
  </r>
  <r>
    <x v="14"/>
    <x v="3"/>
    <x v="0"/>
    <x v="0"/>
    <x v="32"/>
    <x v="1"/>
    <n v="8282188"/>
    <n v="260760"/>
    <m/>
    <x v="0"/>
  </r>
  <r>
    <x v="14"/>
    <x v="3"/>
    <x v="0"/>
    <x v="0"/>
    <x v="32"/>
    <x v="2"/>
    <n v="8689903"/>
    <n v="278969"/>
    <m/>
    <x v="0"/>
  </r>
  <r>
    <x v="14"/>
    <x v="3"/>
    <x v="0"/>
    <x v="0"/>
    <x v="32"/>
    <x v="3"/>
    <n v="8963097"/>
    <n v="292833"/>
    <m/>
    <x v="0"/>
  </r>
  <r>
    <x v="14"/>
    <x v="3"/>
    <x v="0"/>
    <x v="0"/>
    <x v="32"/>
    <x v="4"/>
    <n v="9132723"/>
    <n v="303001"/>
    <m/>
    <x v="0"/>
  </r>
  <r>
    <x v="14"/>
    <x v="3"/>
    <x v="0"/>
    <x v="0"/>
    <x v="32"/>
    <x v="5"/>
    <n v="9192104"/>
    <n v="305559"/>
    <m/>
    <x v="0"/>
  </r>
  <r>
    <x v="14"/>
    <x v="3"/>
    <x v="0"/>
    <x v="0"/>
    <x v="32"/>
    <x v="6"/>
    <n v="9153404"/>
    <n v="306513"/>
    <m/>
    <x v="0"/>
  </r>
  <r>
    <x v="14"/>
    <x v="3"/>
    <x v="0"/>
    <x v="0"/>
    <x v="32"/>
    <x v="7"/>
    <n v="9023476"/>
    <n v="306311"/>
    <m/>
    <x v="0"/>
  </r>
  <r>
    <x v="14"/>
    <x v="3"/>
    <x v="0"/>
    <x v="0"/>
    <x v="32"/>
    <x v="8"/>
    <n v="8810949"/>
    <n v="304169"/>
    <m/>
    <x v="0"/>
  </r>
  <r>
    <x v="14"/>
    <x v="3"/>
    <x v="0"/>
    <x v="0"/>
    <x v="32"/>
    <x v="9"/>
    <n v="8523841"/>
    <n v="298321"/>
    <m/>
    <x v="0"/>
  </r>
  <r>
    <x v="14"/>
    <x v="3"/>
    <x v="0"/>
    <x v="0"/>
    <x v="32"/>
    <x v="10"/>
    <n v="8172231"/>
    <n v="288767"/>
    <m/>
    <x v="0"/>
  </r>
  <r>
    <x v="14"/>
    <x v="3"/>
    <x v="0"/>
    <x v="0"/>
    <x v="32"/>
    <x v="11"/>
    <n v="7763791"/>
    <n v="275921"/>
    <m/>
    <x v="0"/>
  </r>
  <r>
    <x v="14"/>
    <x v="3"/>
    <x v="0"/>
    <x v="0"/>
    <x v="32"/>
    <x v="12"/>
    <n v="7309570"/>
    <n v="260138"/>
    <m/>
    <x v="0"/>
  </r>
  <r>
    <x v="14"/>
    <x v="3"/>
    <x v="0"/>
    <x v="0"/>
    <x v="32"/>
    <x v="13"/>
    <n v="6816777"/>
    <n v="242996"/>
    <m/>
    <x v="0"/>
  </r>
  <r>
    <x v="14"/>
    <x v="3"/>
    <x v="0"/>
    <x v="0"/>
    <x v="32"/>
    <x v="14"/>
    <n v="6296569"/>
    <n v="225808"/>
    <m/>
    <x v="0"/>
  </r>
  <r>
    <x v="14"/>
    <x v="3"/>
    <x v="0"/>
    <x v="0"/>
    <x v="32"/>
    <x v="15"/>
    <n v="5760082"/>
    <n v="208611"/>
    <m/>
    <x v="0"/>
  </r>
  <r>
    <x v="14"/>
    <x v="3"/>
    <x v="0"/>
    <x v="0"/>
    <x v="32"/>
    <x v="16"/>
    <n v="5215856"/>
    <n v="190910"/>
    <m/>
    <x v="0"/>
  </r>
  <r>
    <x v="14"/>
    <x v="3"/>
    <x v="0"/>
    <x v="0"/>
    <x v="32"/>
    <x v="17"/>
    <n v="4676522"/>
    <n v="172828"/>
    <m/>
    <x v="0"/>
  </r>
  <r>
    <x v="14"/>
    <x v="3"/>
    <x v="0"/>
    <x v="0"/>
    <x v="32"/>
    <x v="18"/>
    <n v="4153580"/>
    <n v="154793"/>
    <m/>
    <x v="0"/>
  </r>
  <r>
    <x v="14"/>
    <x v="3"/>
    <x v="0"/>
    <x v="0"/>
    <x v="32"/>
    <x v="19"/>
    <n v="3656300"/>
    <n v="137002"/>
    <m/>
    <x v="0"/>
  </r>
  <r>
    <x v="14"/>
    <x v="3"/>
    <x v="0"/>
    <x v="0"/>
    <x v="32"/>
    <x v="20"/>
    <n v="3197992"/>
    <n v="120378"/>
    <m/>
    <x v="0"/>
  </r>
  <r>
    <x v="14"/>
    <x v="3"/>
    <x v="0"/>
    <x v="0"/>
    <x v="32"/>
    <x v="21"/>
    <n v="2789282"/>
    <n v="105590"/>
    <m/>
    <x v="0"/>
  </r>
  <r>
    <x v="14"/>
    <x v="3"/>
    <x v="0"/>
    <x v="0"/>
    <x v="32"/>
    <x v="22"/>
    <n v="2443950"/>
    <n v="93099"/>
    <m/>
    <x v="0"/>
  </r>
  <r>
    <x v="14"/>
    <x v="3"/>
    <x v="0"/>
    <x v="0"/>
    <x v="32"/>
    <x v="23"/>
    <n v="2172789"/>
    <n v="83270"/>
    <m/>
    <x v="0"/>
  </r>
  <r>
    <x v="14"/>
    <x v="3"/>
    <x v="0"/>
    <x v="0"/>
    <x v="32"/>
    <x v="24"/>
    <n v="1988735"/>
    <n v="76624"/>
    <m/>
    <x v="0"/>
  </r>
  <r>
    <x v="14"/>
    <x v="3"/>
    <x v="0"/>
    <x v="0"/>
    <x v="32"/>
    <x v="25"/>
    <n v="1903288"/>
    <n v="73656"/>
    <m/>
    <x v="0"/>
  </r>
  <r>
    <x v="14"/>
    <x v="3"/>
    <x v="0"/>
    <x v="0"/>
    <x v="32"/>
    <x v="26"/>
    <n v="1911438"/>
    <n v="74238"/>
    <m/>
    <x v="0"/>
  </r>
  <r>
    <x v="14"/>
    <x v="3"/>
    <x v="0"/>
    <x v="0"/>
    <x v="32"/>
    <x v="27"/>
    <n v="1919565"/>
    <n v="74756"/>
    <m/>
    <x v="0"/>
  </r>
  <r>
    <x v="14"/>
    <x v="3"/>
    <x v="0"/>
    <x v="0"/>
    <x v="32"/>
    <x v="28"/>
    <n v="1927687"/>
    <n v="75227"/>
    <m/>
    <x v="0"/>
  </r>
  <r>
    <x v="14"/>
    <x v="3"/>
    <x v="0"/>
    <x v="0"/>
    <x v="32"/>
    <x v="29"/>
    <n v="1935809"/>
    <n v="75626"/>
    <m/>
    <x v="0"/>
  </r>
  <r>
    <x v="14"/>
    <x v="3"/>
    <x v="0"/>
    <x v="0"/>
    <x v="32"/>
    <x v="30"/>
    <n v="1943965"/>
    <n v="75973"/>
    <m/>
    <x v="0"/>
  </r>
  <r>
    <x v="14"/>
    <x v="3"/>
    <x v="1"/>
    <x v="0"/>
    <x v="32"/>
    <x v="0"/>
    <n v="1375308"/>
    <n v="42634"/>
    <m/>
    <x v="0"/>
  </r>
  <r>
    <x v="14"/>
    <x v="3"/>
    <x v="1"/>
    <x v="0"/>
    <x v="32"/>
    <x v="1"/>
    <n v="1481900"/>
    <n v="46656"/>
    <m/>
    <x v="0"/>
  </r>
  <r>
    <x v="14"/>
    <x v="3"/>
    <x v="1"/>
    <x v="0"/>
    <x v="32"/>
    <x v="2"/>
    <n v="1573139"/>
    <n v="50501"/>
    <m/>
    <x v="0"/>
  </r>
  <r>
    <x v="14"/>
    <x v="3"/>
    <x v="1"/>
    <x v="0"/>
    <x v="32"/>
    <x v="3"/>
    <n v="1634451"/>
    <n v="53399"/>
    <m/>
    <x v="0"/>
  </r>
  <r>
    <x v="14"/>
    <x v="3"/>
    <x v="1"/>
    <x v="0"/>
    <x v="32"/>
    <x v="4"/>
    <n v="1669759"/>
    <n v="55398"/>
    <m/>
    <x v="0"/>
  </r>
  <r>
    <x v="14"/>
    <x v="3"/>
    <x v="1"/>
    <x v="0"/>
    <x v="32"/>
    <x v="5"/>
    <n v="1690156"/>
    <n v="56183"/>
    <m/>
    <x v="0"/>
  </r>
  <r>
    <x v="14"/>
    <x v="3"/>
    <x v="1"/>
    <x v="0"/>
    <x v="32"/>
    <x v="6"/>
    <n v="1692184"/>
    <n v="56664"/>
    <m/>
    <x v="0"/>
  </r>
  <r>
    <x v="14"/>
    <x v="3"/>
    <x v="1"/>
    <x v="0"/>
    <x v="32"/>
    <x v="7"/>
    <n v="1677166"/>
    <n v="56933"/>
    <m/>
    <x v="0"/>
  </r>
  <r>
    <x v="14"/>
    <x v="3"/>
    <x v="1"/>
    <x v="0"/>
    <x v="32"/>
    <x v="8"/>
    <n v="1646067"/>
    <n v="56825"/>
    <m/>
    <x v="0"/>
  </r>
  <r>
    <x v="14"/>
    <x v="3"/>
    <x v="1"/>
    <x v="0"/>
    <x v="32"/>
    <x v="9"/>
    <n v="1600500"/>
    <n v="56015"/>
    <m/>
    <x v="0"/>
  </r>
  <r>
    <x v="14"/>
    <x v="3"/>
    <x v="1"/>
    <x v="0"/>
    <x v="32"/>
    <x v="10"/>
    <n v="1542949"/>
    <n v="54520"/>
    <m/>
    <x v="0"/>
  </r>
  <r>
    <x v="14"/>
    <x v="3"/>
    <x v="1"/>
    <x v="0"/>
    <x v="32"/>
    <x v="11"/>
    <n v="1475427"/>
    <n v="52435"/>
    <m/>
    <x v="0"/>
  </r>
  <r>
    <x v="14"/>
    <x v="3"/>
    <x v="1"/>
    <x v="0"/>
    <x v="32"/>
    <x v="12"/>
    <n v="1398026"/>
    <n v="49754"/>
    <m/>
    <x v="0"/>
  </r>
  <r>
    <x v="14"/>
    <x v="3"/>
    <x v="1"/>
    <x v="0"/>
    <x v="32"/>
    <x v="13"/>
    <n v="1311792"/>
    <n v="46761"/>
    <m/>
    <x v="0"/>
  </r>
  <r>
    <x v="14"/>
    <x v="3"/>
    <x v="1"/>
    <x v="0"/>
    <x v="32"/>
    <x v="14"/>
    <n v="1218651"/>
    <n v="43703"/>
    <m/>
    <x v="0"/>
  </r>
  <r>
    <x v="14"/>
    <x v="3"/>
    <x v="1"/>
    <x v="0"/>
    <x v="32"/>
    <x v="15"/>
    <n v="1120888"/>
    <n v="40594"/>
    <m/>
    <x v="0"/>
  </r>
  <r>
    <x v="14"/>
    <x v="3"/>
    <x v="1"/>
    <x v="0"/>
    <x v="32"/>
    <x v="16"/>
    <n v="1020286"/>
    <n v="37344"/>
    <m/>
    <x v="0"/>
  </r>
  <r>
    <x v="14"/>
    <x v="3"/>
    <x v="1"/>
    <x v="0"/>
    <x v="32"/>
    <x v="17"/>
    <n v="918471"/>
    <n v="33943"/>
    <m/>
    <x v="0"/>
  </r>
  <r>
    <x v="14"/>
    <x v="3"/>
    <x v="1"/>
    <x v="0"/>
    <x v="32"/>
    <x v="18"/>
    <n v="818562"/>
    <n v="30505"/>
    <m/>
    <x v="0"/>
  </r>
  <r>
    <x v="14"/>
    <x v="3"/>
    <x v="1"/>
    <x v="0"/>
    <x v="32"/>
    <x v="19"/>
    <n v="722724"/>
    <n v="27080"/>
    <m/>
    <x v="0"/>
  </r>
  <r>
    <x v="14"/>
    <x v="3"/>
    <x v="1"/>
    <x v="0"/>
    <x v="32"/>
    <x v="20"/>
    <n v="633802"/>
    <n v="23857"/>
    <m/>
    <x v="0"/>
  </r>
  <r>
    <x v="14"/>
    <x v="3"/>
    <x v="1"/>
    <x v="0"/>
    <x v="32"/>
    <x v="21"/>
    <n v="554032"/>
    <n v="20973"/>
    <m/>
    <x v="0"/>
  </r>
  <r>
    <x v="14"/>
    <x v="3"/>
    <x v="1"/>
    <x v="0"/>
    <x v="32"/>
    <x v="22"/>
    <n v="486345"/>
    <n v="18526"/>
    <m/>
    <x v="0"/>
  </r>
  <r>
    <x v="14"/>
    <x v="3"/>
    <x v="1"/>
    <x v="0"/>
    <x v="32"/>
    <x v="23"/>
    <n v="433178"/>
    <n v="16601"/>
    <m/>
    <x v="0"/>
  </r>
  <r>
    <x v="14"/>
    <x v="3"/>
    <x v="1"/>
    <x v="0"/>
    <x v="32"/>
    <x v="24"/>
    <n v="397284"/>
    <n v="15307"/>
    <m/>
    <x v="0"/>
  </r>
  <r>
    <x v="14"/>
    <x v="3"/>
    <x v="1"/>
    <x v="0"/>
    <x v="32"/>
    <x v="25"/>
    <n v="380987"/>
    <n v="14744"/>
    <m/>
    <x v="0"/>
  </r>
  <r>
    <x v="14"/>
    <x v="3"/>
    <x v="1"/>
    <x v="0"/>
    <x v="32"/>
    <x v="26"/>
    <n v="383385"/>
    <n v="14890"/>
    <m/>
    <x v="0"/>
  </r>
  <r>
    <x v="14"/>
    <x v="3"/>
    <x v="1"/>
    <x v="0"/>
    <x v="32"/>
    <x v="27"/>
    <n v="385770"/>
    <n v="15023"/>
    <m/>
    <x v="0"/>
  </r>
  <r>
    <x v="14"/>
    <x v="3"/>
    <x v="1"/>
    <x v="0"/>
    <x v="32"/>
    <x v="28"/>
    <n v="388155"/>
    <n v="15147"/>
    <m/>
    <x v="0"/>
  </r>
  <r>
    <x v="14"/>
    <x v="3"/>
    <x v="1"/>
    <x v="0"/>
    <x v="32"/>
    <x v="29"/>
    <n v="390541"/>
    <n v="15257"/>
    <m/>
    <x v="0"/>
  </r>
  <r>
    <x v="14"/>
    <x v="3"/>
    <x v="1"/>
    <x v="0"/>
    <x v="32"/>
    <x v="30"/>
    <n v="392934"/>
    <n v="15356"/>
    <m/>
    <x v="0"/>
  </r>
  <r>
    <x v="14"/>
    <x v="3"/>
    <x v="2"/>
    <x v="0"/>
    <x v="32"/>
    <x v="0"/>
    <n v="233715"/>
    <n v="7245"/>
    <m/>
    <x v="0"/>
  </r>
  <r>
    <x v="14"/>
    <x v="3"/>
    <x v="2"/>
    <x v="0"/>
    <x v="32"/>
    <x v="1"/>
    <n v="248191"/>
    <n v="7814"/>
    <m/>
    <x v="0"/>
  </r>
  <r>
    <x v="14"/>
    <x v="3"/>
    <x v="2"/>
    <x v="0"/>
    <x v="32"/>
    <x v="2"/>
    <n v="259484"/>
    <n v="8330"/>
    <m/>
    <x v="0"/>
  </r>
  <r>
    <x v="14"/>
    <x v="3"/>
    <x v="2"/>
    <x v="0"/>
    <x v="32"/>
    <x v="3"/>
    <n v="264956"/>
    <n v="8656"/>
    <m/>
    <x v="0"/>
  </r>
  <r>
    <x v="14"/>
    <x v="3"/>
    <x v="2"/>
    <x v="0"/>
    <x v="32"/>
    <x v="4"/>
    <n v="267398"/>
    <n v="8871"/>
    <m/>
    <x v="0"/>
  </r>
  <r>
    <x v="14"/>
    <x v="3"/>
    <x v="2"/>
    <x v="0"/>
    <x v="32"/>
    <x v="5"/>
    <n v="267293"/>
    <n v="8885"/>
    <m/>
    <x v="0"/>
  </r>
  <r>
    <x v="14"/>
    <x v="3"/>
    <x v="2"/>
    <x v="0"/>
    <x v="32"/>
    <x v="6"/>
    <n v="265594"/>
    <n v="8893"/>
    <m/>
    <x v="0"/>
  </r>
  <r>
    <x v="14"/>
    <x v="3"/>
    <x v="2"/>
    <x v="0"/>
    <x v="32"/>
    <x v="7"/>
    <n v="262710"/>
    <n v="8917"/>
    <m/>
    <x v="0"/>
  </r>
  <r>
    <x v="14"/>
    <x v="3"/>
    <x v="2"/>
    <x v="0"/>
    <x v="32"/>
    <x v="8"/>
    <n v="257561"/>
    <n v="8891"/>
    <m/>
    <x v="0"/>
  </r>
  <r>
    <x v="14"/>
    <x v="3"/>
    <x v="2"/>
    <x v="0"/>
    <x v="32"/>
    <x v="9"/>
    <n v="249923"/>
    <n v="8746"/>
    <m/>
    <x v="0"/>
  </r>
  <r>
    <x v="14"/>
    <x v="3"/>
    <x v="2"/>
    <x v="0"/>
    <x v="32"/>
    <x v="10"/>
    <n v="238913"/>
    <n v="8442"/>
    <m/>
    <x v="0"/>
  </r>
  <r>
    <x v="14"/>
    <x v="3"/>
    <x v="2"/>
    <x v="0"/>
    <x v="32"/>
    <x v="11"/>
    <n v="226099"/>
    <n v="8035"/>
    <m/>
    <x v="0"/>
  </r>
  <r>
    <x v="14"/>
    <x v="3"/>
    <x v="2"/>
    <x v="0"/>
    <x v="32"/>
    <x v="12"/>
    <n v="212069"/>
    <n v="7547"/>
    <m/>
    <x v="0"/>
  </r>
  <r>
    <x v="14"/>
    <x v="3"/>
    <x v="2"/>
    <x v="0"/>
    <x v="32"/>
    <x v="13"/>
    <n v="197034"/>
    <n v="7023"/>
    <m/>
    <x v="0"/>
  </r>
  <r>
    <x v="14"/>
    <x v="3"/>
    <x v="2"/>
    <x v="0"/>
    <x v="32"/>
    <x v="14"/>
    <n v="181353"/>
    <n v="6503"/>
    <m/>
    <x v="0"/>
  </r>
  <r>
    <x v="14"/>
    <x v="3"/>
    <x v="2"/>
    <x v="0"/>
    <x v="32"/>
    <x v="15"/>
    <n v="165359"/>
    <n v="5988"/>
    <m/>
    <x v="0"/>
  </r>
  <r>
    <x v="14"/>
    <x v="3"/>
    <x v="2"/>
    <x v="0"/>
    <x v="32"/>
    <x v="16"/>
    <n v="149303"/>
    <n v="5464"/>
    <m/>
    <x v="0"/>
  </r>
  <r>
    <x v="14"/>
    <x v="3"/>
    <x v="2"/>
    <x v="0"/>
    <x v="32"/>
    <x v="17"/>
    <n v="133432"/>
    <n v="4931"/>
    <m/>
    <x v="0"/>
  </r>
  <r>
    <x v="14"/>
    <x v="3"/>
    <x v="2"/>
    <x v="0"/>
    <x v="32"/>
    <x v="18"/>
    <n v="118102"/>
    <n v="4401"/>
    <m/>
    <x v="0"/>
  </r>
  <r>
    <x v="14"/>
    <x v="3"/>
    <x v="2"/>
    <x v="0"/>
    <x v="32"/>
    <x v="19"/>
    <n v="103542"/>
    <n v="3879"/>
    <m/>
    <x v="0"/>
  </r>
  <r>
    <x v="14"/>
    <x v="3"/>
    <x v="2"/>
    <x v="0"/>
    <x v="32"/>
    <x v="20"/>
    <n v="90235"/>
    <n v="3396"/>
    <m/>
    <x v="0"/>
  </r>
  <r>
    <x v="14"/>
    <x v="3"/>
    <x v="2"/>
    <x v="0"/>
    <x v="32"/>
    <x v="21"/>
    <n v="78444"/>
    <n v="2969"/>
    <m/>
    <x v="0"/>
  </r>
  <r>
    <x v="14"/>
    <x v="3"/>
    <x v="2"/>
    <x v="0"/>
    <x v="32"/>
    <x v="22"/>
    <n v="68511"/>
    <n v="2609"/>
    <m/>
    <x v="0"/>
  </r>
  <r>
    <x v="14"/>
    <x v="3"/>
    <x v="2"/>
    <x v="0"/>
    <x v="32"/>
    <x v="23"/>
    <n v="60725"/>
    <n v="2327"/>
    <m/>
    <x v="0"/>
  </r>
  <r>
    <x v="14"/>
    <x v="3"/>
    <x v="2"/>
    <x v="0"/>
    <x v="32"/>
    <x v="24"/>
    <n v="55434"/>
    <n v="2135"/>
    <m/>
    <x v="0"/>
  </r>
  <r>
    <x v="14"/>
    <x v="3"/>
    <x v="2"/>
    <x v="0"/>
    <x v="32"/>
    <x v="25"/>
    <n v="52924"/>
    <n v="2048"/>
    <m/>
    <x v="0"/>
  </r>
  <r>
    <x v="14"/>
    <x v="3"/>
    <x v="2"/>
    <x v="0"/>
    <x v="32"/>
    <x v="26"/>
    <n v="53021"/>
    <n v="2059"/>
    <m/>
    <x v="0"/>
  </r>
  <r>
    <x v="14"/>
    <x v="3"/>
    <x v="2"/>
    <x v="0"/>
    <x v="32"/>
    <x v="27"/>
    <n v="53122"/>
    <n v="2068"/>
    <m/>
    <x v="0"/>
  </r>
  <r>
    <x v="14"/>
    <x v="3"/>
    <x v="2"/>
    <x v="0"/>
    <x v="32"/>
    <x v="28"/>
    <n v="53219"/>
    <n v="2076"/>
    <m/>
    <x v="0"/>
  </r>
  <r>
    <x v="14"/>
    <x v="3"/>
    <x v="2"/>
    <x v="0"/>
    <x v="32"/>
    <x v="29"/>
    <n v="53318"/>
    <n v="2082"/>
    <m/>
    <x v="0"/>
  </r>
  <r>
    <x v="14"/>
    <x v="3"/>
    <x v="2"/>
    <x v="0"/>
    <x v="32"/>
    <x v="30"/>
    <n v="53419"/>
    <n v="2087"/>
    <m/>
    <x v="0"/>
  </r>
  <r>
    <x v="14"/>
    <x v="4"/>
    <x v="0"/>
    <x v="0"/>
    <x v="32"/>
    <x v="0"/>
    <n v="21709228"/>
    <n v="672986"/>
    <m/>
    <x v="0"/>
  </r>
  <r>
    <x v="14"/>
    <x v="4"/>
    <x v="0"/>
    <x v="0"/>
    <x v="32"/>
    <x v="1"/>
    <n v="23520040"/>
    <n v="739690"/>
    <m/>
    <x v="0"/>
  </r>
  <r>
    <x v="14"/>
    <x v="4"/>
    <x v="0"/>
    <x v="0"/>
    <x v="32"/>
    <x v="2"/>
    <n v="24941646"/>
    <n v="790943"/>
    <m/>
    <x v="0"/>
  </r>
  <r>
    <x v="14"/>
    <x v="4"/>
    <x v="0"/>
    <x v="0"/>
    <x v="32"/>
    <x v="3"/>
    <n v="26007532"/>
    <n v="827733"/>
    <m/>
    <x v="0"/>
  </r>
  <r>
    <x v="14"/>
    <x v="4"/>
    <x v="0"/>
    <x v="0"/>
    <x v="32"/>
    <x v="4"/>
    <n v="26803814"/>
    <n v="863586"/>
    <m/>
    <x v="0"/>
  </r>
  <r>
    <x v="14"/>
    <x v="4"/>
    <x v="0"/>
    <x v="0"/>
    <x v="32"/>
    <x v="5"/>
    <n v="27240572"/>
    <n v="880543"/>
    <m/>
    <x v="0"/>
  </r>
  <r>
    <x v="14"/>
    <x v="4"/>
    <x v="0"/>
    <x v="0"/>
    <x v="32"/>
    <x v="6"/>
    <n v="27386646"/>
    <n v="892146"/>
    <m/>
    <x v="0"/>
  </r>
  <r>
    <x v="14"/>
    <x v="4"/>
    <x v="0"/>
    <x v="0"/>
    <x v="32"/>
    <x v="7"/>
    <n v="27251112"/>
    <n v="898378"/>
    <m/>
    <x v="0"/>
  </r>
  <r>
    <x v="14"/>
    <x v="4"/>
    <x v="0"/>
    <x v="0"/>
    <x v="32"/>
    <x v="8"/>
    <n v="26848862"/>
    <n v="899253"/>
    <m/>
    <x v="0"/>
  </r>
  <r>
    <x v="14"/>
    <x v="4"/>
    <x v="0"/>
    <x v="0"/>
    <x v="32"/>
    <x v="9"/>
    <n v="26203542"/>
    <n v="890072"/>
    <m/>
    <x v="0"/>
  </r>
  <r>
    <x v="14"/>
    <x v="4"/>
    <x v="0"/>
    <x v="0"/>
    <x v="32"/>
    <x v="10"/>
    <n v="25340254"/>
    <n v="870198"/>
    <m/>
    <x v="0"/>
  </r>
  <r>
    <x v="14"/>
    <x v="4"/>
    <x v="0"/>
    <x v="0"/>
    <x v="32"/>
    <x v="11"/>
    <n v="24273710"/>
    <n v="839140"/>
    <m/>
    <x v="0"/>
  </r>
  <r>
    <x v="14"/>
    <x v="4"/>
    <x v="0"/>
    <x v="0"/>
    <x v="32"/>
    <x v="12"/>
    <n v="23039060"/>
    <n v="801567"/>
    <m/>
    <x v="0"/>
  </r>
  <r>
    <x v="14"/>
    <x v="4"/>
    <x v="0"/>
    <x v="0"/>
    <x v="32"/>
    <x v="13"/>
    <n v="21654304"/>
    <n v="759616"/>
    <m/>
    <x v="0"/>
  </r>
  <r>
    <x v="14"/>
    <x v="4"/>
    <x v="0"/>
    <x v="0"/>
    <x v="32"/>
    <x v="14"/>
    <n v="20152096"/>
    <n v="714940"/>
    <m/>
    <x v="0"/>
  </r>
  <r>
    <x v="14"/>
    <x v="4"/>
    <x v="0"/>
    <x v="0"/>
    <x v="32"/>
    <x v="15"/>
    <n v="18568204"/>
    <n v="666989"/>
    <m/>
    <x v="0"/>
  </r>
  <r>
    <x v="14"/>
    <x v="4"/>
    <x v="0"/>
    <x v="0"/>
    <x v="32"/>
    <x v="16"/>
    <n v="16929966"/>
    <n v="615102"/>
    <m/>
    <x v="0"/>
  </r>
  <r>
    <x v="14"/>
    <x v="4"/>
    <x v="0"/>
    <x v="0"/>
    <x v="32"/>
    <x v="17"/>
    <n v="15280395"/>
    <n v="560479"/>
    <m/>
    <x v="0"/>
  </r>
  <r>
    <x v="14"/>
    <x v="4"/>
    <x v="0"/>
    <x v="0"/>
    <x v="32"/>
    <x v="18"/>
    <n v="13657810"/>
    <n v="504294"/>
    <m/>
    <x v="0"/>
  </r>
  <r>
    <x v="14"/>
    <x v="4"/>
    <x v="0"/>
    <x v="0"/>
    <x v="32"/>
    <x v="19"/>
    <n v="12094682"/>
    <n v="448880"/>
    <m/>
    <x v="0"/>
  </r>
  <r>
    <x v="14"/>
    <x v="4"/>
    <x v="0"/>
    <x v="0"/>
    <x v="32"/>
    <x v="20"/>
    <n v="10638782"/>
    <n v="396640"/>
    <m/>
    <x v="0"/>
  </r>
  <r>
    <x v="14"/>
    <x v="4"/>
    <x v="0"/>
    <x v="0"/>
    <x v="32"/>
    <x v="21"/>
    <n v="9328817"/>
    <n v="349733"/>
    <m/>
    <x v="0"/>
  </r>
  <r>
    <x v="14"/>
    <x v="4"/>
    <x v="0"/>
    <x v="0"/>
    <x v="32"/>
    <x v="22"/>
    <n v="8215859"/>
    <n v="309629"/>
    <m/>
    <x v="0"/>
  </r>
  <r>
    <x v="14"/>
    <x v="4"/>
    <x v="0"/>
    <x v="0"/>
    <x v="32"/>
    <x v="23"/>
    <n v="7339802"/>
    <n v="277900"/>
    <m/>
    <x v="0"/>
  </r>
  <r>
    <x v="14"/>
    <x v="4"/>
    <x v="0"/>
    <x v="0"/>
    <x v="32"/>
    <x v="24"/>
    <n v="6749056"/>
    <n v="256654"/>
    <m/>
    <x v="0"/>
  </r>
  <r>
    <x v="14"/>
    <x v="4"/>
    <x v="0"/>
    <x v="0"/>
    <x v="32"/>
    <x v="25"/>
    <n v="6488464"/>
    <n v="247810"/>
    <m/>
    <x v="0"/>
  </r>
  <r>
    <x v="14"/>
    <x v="4"/>
    <x v="0"/>
    <x v="0"/>
    <x v="32"/>
    <x v="26"/>
    <n v="6545688"/>
    <n v="250861"/>
    <m/>
    <x v="0"/>
  </r>
  <r>
    <x v="14"/>
    <x v="4"/>
    <x v="0"/>
    <x v="0"/>
    <x v="32"/>
    <x v="27"/>
    <n v="6602744"/>
    <n v="253597"/>
    <m/>
    <x v="0"/>
  </r>
  <r>
    <x v="14"/>
    <x v="4"/>
    <x v="0"/>
    <x v="0"/>
    <x v="32"/>
    <x v="28"/>
    <n v="6659748"/>
    <n v="256108"/>
    <m/>
    <x v="0"/>
  </r>
  <r>
    <x v="14"/>
    <x v="4"/>
    <x v="0"/>
    <x v="0"/>
    <x v="32"/>
    <x v="29"/>
    <n v="6716762"/>
    <n v="258328"/>
    <m/>
    <x v="0"/>
  </r>
  <r>
    <x v="14"/>
    <x v="4"/>
    <x v="0"/>
    <x v="0"/>
    <x v="32"/>
    <x v="30"/>
    <n v="6774025"/>
    <n v="260380"/>
    <m/>
    <x v="0"/>
  </r>
  <r>
    <x v="14"/>
    <x v="4"/>
    <x v="1"/>
    <x v="0"/>
    <x v="32"/>
    <x v="0"/>
    <n v="5286056"/>
    <n v="163867"/>
    <m/>
    <x v="0"/>
  </r>
  <r>
    <x v="14"/>
    <x v="4"/>
    <x v="1"/>
    <x v="0"/>
    <x v="32"/>
    <x v="1"/>
    <n v="5738220"/>
    <n v="180463"/>
    <m/>
    <x v="0"/>
  </r>
  <r>
    <x v="14"/>
    <x v="4"/>
    <x v="1"/>
    <x v="0"/>
    <x v="32"/>
    <x v="2"/>
    <n v="6105686"/>
    <n v="193621"/>
    <m/>
    <x v="0"/>
  </r>
  <r>
    <x v="14"/>
    <x v="4"/>
    <x v="1"/>
    <x v="0"/>
    <x v="32"/>
    <x v="3"/>
    <n v="6386401"/>
    <n v="203258"/>
    <m/>
    <x v="0"/>
  </r>
  <r>
    <x v="14"/>
    <x v="4"/>
    <x v="1"/>
    <x v="0"/>
    <x v="32"/>
    <x v="4"/>
    <n v="6565536"/>
    <n v="211533"/>
    <m/>
    <x v="0"/>
  </r>
  <r>
    <x v="14"/>
    <x v="4"/>
    <x v="1"/>
    <x v="0"/>
    <x v="32"/>
    <x v="5"/>
    <n v="6677999"/>
    <n v="215864"/>
    <m/>
    <x v="0"/>
  </r>
  <r>
    <x v="14"/>
    <x v="4"/>
    <x v="1"/>
    <x v="0"/>
    <x v="32"/>
    <x v="6"/>
    <n v="6717464"/>
    <n v="218827"/>
    <m/>
    <x v="0"/>
  </r>
  <r>
    <x v="14"/>
    <x v="4"/>
    <x v="1"/>
    <x v="0"/>
    <x v="32"/>
    <x v="7"/>
    <n v="6688400"/>
    <n v="220494"/>
    <m/>
    <x v="0"/>
  </r>
  <r>
    <x v="14"/>
    <x v="4"/>
    <x v="1"/>
    <x v="0"/>
    <x v="32"/>
    <x v="8"/>
    <n v="6592969"/>
    <n v="220819"/>
    <m/>
    <x v="0"/>
  </r>
  <r>
    <x v="14"/>
    <x v="4"/>
    <x v="1"/>
    <x v="0"/>
    <x v="32"/>
    <x v="9"/>
    <n v="6437736"/>
    <n v="218674"/>
    <m/>
    <x v="0"/>
  </r>
  <r>
    <x v="14"/>
    <x v="4"/>
    <x v="1"/>
    <x v="0"/>
    <x v="32"/>
    <x v="10"/>
    <n v="6233142"/>
    <n v="214049"/>
    <m/>
    <x v="0"/>
  </r>
  <r>
    <x v="14"/>
    <x v="4"/>
    <x v="1"/>
    <x v="0"/>
    <x v="32"/>
    <x v="11"/>
    <n v="5987495"/>
    <n v="206987"/>
    <m/>
    <x v="0"/>
  </r>
  <r>
    <x v="14"/>
    <x v="4"/>
    <x v="1"/>
    <x v="0"/>
    <x v="32"/>
    <x v="12"/>
    <n v="5698418"/>
    <n v="198257"/>
    <m/>
    <x v="0"/>
  </r>
  <r>
    <x v="14"/>
    <x v="4"/>
    <x v="1"/>
    <x v="0"/>
    <x v="32"/>
    <x v="13"/>
    <n v="5369401"/>
    <n v="188354"/>
    <m/>
    <x v="0"/>
  </r>
  <r>
    <x v="14"/>
    <x v="4"/>
    <x v="1"/>
    <x v="0"/>
    <x v="32"/>
    <x v="14"/>
    <n v="5007824"/>
    <n v="177663"/>
    <m/>
    <x v="0"/>
  </r>
  <r>
    <x v="14"/>
    <x v="4"/>
    <x v="1"/>
    <x v="0"/>
    <x v="32"/>
    <x v="15"/>
    <n v="4623270"/>
    <n v="166072"/>
    <m/>
    <x v="0"/>
  </r>
  <r>
    <x v="14"/>
    <x v="4"/>
    <x v="1"/>
    <x v="0"/>
    <x v="32"/>
    <x v="16"/>
    <n v="4223246"/>
    <n v="153439"/>
    <m/>
    <x v="0"/>
  </r>
  <r>
    <x v="14"/>
    <x v="4"/>
    <x v="1"/>
    <x v="0"/>
    <x v="32"/>
    <x v="17"/>
    <n v="3813498"/>
    <n v="139877"/>
    <m/>
    <x v="0"/>
  </r>
  <r>
    <x v="14"/>
    <x v="4"/>
    <x v="1"/>
    <x v="0"/>
    <x v="32"/>
    <x v="18"/>
    <n v="3408157"/>
    <n v="125841"/>
    <m/>
    <x v="0"/>
  </r>
  <r>
    <x v="14"/>
    <x v="4"/>
    <x v="1"/>
    <x v="0"/>
    <x v="32"/>
    <x v="19"/>
    <n v="3016806"/>
    <n v="111965"/>
    <m/>
    <x v="0"/>
  </r>
  <r>
    <x v="14"/>
    <x v="4"/>
    <x v="1"/>
    <x v="0"/>
    <x v="32"/>
    <x v="20"/>
    <n v="2651843"/>
    <n v="98867"/>
    <m/>
    <x v="0"/>
  </r>
  <r>
    <x v="14"/>
    <x v="4"/>
    <x v="1"/>
    <x v="0"/>
    <x v="32"/>
    <x v="21"/>
    <n v="2323020"/>
    <n v="87088"/>
    <m/>
    <x v="0"/>
  </r>
  <r>
    <x v="14"/>
    <x v="4"/>
    <x v="1"/>
    <x v="0"/>
    <x v="32"/>
    <x v="22"/>
    <n v="2043202"/>
    <n v="77001"/>
    <m/>
    <x v="0"/>
  </r>
  <r>
    <x v="14"/>
    <x v="4"/>
    <x v="1"/>
    <x v="0"/>
    <x v="32"/>
    <x v="23"/>
    <n v="1823246"/>
    <n v="69031"/>
    <m/>
    <x v="0"/>
  </r>
  <r>
    <x v="14"/>
    <x v="4"/>
    <x v="1"/>
    <x v="0"/>
    <x v="32"/>
    <x v="24"/>
    <n v="1675266"/>
    <n v="63707"/>
    <m/>
    <x v="0"/>
  </r>
  <r>
    <x v="14"/>
    <x v="4"/>
    <x v="1"/>
    <x v="0"/>
    <x v="32"/>
    <x v="25"/>
    <n v="1609498"/>
    <n v="61470"/>
    <m/>
    <x v="0"/>
  </r>
  <r>
    <x v="14"/>
    <x v="4"/>
    <x v="1"/>
    <x v="0"/>
    <x v="32"/>
    <x v="26"/>
    <n v="1622570"/>
    <n v="62184"/>
    <m/>
    <x v="0"/>
  </r>
  <r>
    <x v="14"/>
    <x v="4"/>
    <x v="1"/>
    <x v="0"/>
    <x v="32"/>
    <x v="27"/>
    <n v="1635568"/>
    <n v="62818"/>
    <m/>
    <x v="0"/>
  </r>
  <r>
    <x v="14"/>
    <x v="4"/>
    <x v="1"/>
    <x v="0"/>
    <x v="32"/>
    <x v="28"/>
    <n v="1648562"/>
    <n v="63397"/>
    <m/>
    <x v="0"/>
  </r>
  <r>
    <x v="14"/>
    <x v="4"/>
    <x v="1"/>
    <x v="0"/>
    <x v="32"/>
    <x v="29"/>
    <n v="1661561"/>
    <n v="63904"/>
    <m/>
    <x v="0"/>
  </r>
  <r>
    <x v="14"/>
    <x v="4"/>
    <x v="1"/>
    <x v="0"/>
    <x v="32"/>
    <x v="30"/>
    <n v="1674603"/>
    <n v="64368"/>
    <m/>
    <x v="0"/>
  </r>
  <r>
    <x v="14"/>
    <x v="4"/>
    <x v="2"/>
    <x v="0"/>
    <x v="32"/>
    <x v="0"/>
    <n v="1757020"/>
    <n v="54467"/>
    <m/>
    <x v="0"/>
  </r>
  <r>
    <x v="14"/>
    <x v="4"/>
    <x v="2"/>
    <x v="0"/>
    <x v="32"/>
    <x v="1"/>
    <n v="1865830"/>
    <n v="58679"/>
    <m/>
    <x v="0"/>
  </r>
  <r>
    <x v="14"/>
    <x v="4"/>
    <x v="2"/>
    <x v="0"/>
    <x v="32"/>
    <x v="2"/>
    <n v="1943544"/>
    <n v="61633"/>
    <m/>
    <x v="0"/>
  </r>
  <r>
    <x v="14"/>
    <x v="4"/>
    <x v="2"/>
    <x v="0"/>
    <x v="32"/>
    <x v="3"/>
    <n v="1988179"/>
    <n v="63277"/>
    <m/>
    <x v="0"/>
  </r>
  <r>
    <x v="14"/>
    <x v="4"/>
    <x v="2"/>
    <x v="0"/>
    <x v="32"/>
    <x v="4"/>
    <n v="2015646"/>
    <n v="64941"/>
    <m/>
    <x v="0"/>
  </r>
  <r>
    <x v="14"/>
    <x v="4"/>
    <x v="2"/>
    <x v="0"/>
    <x v="32"/>
    <x v="5"/>
    <n v="2018259"/>
    <n v="65239"/>
    <m/>
    <x v="0"/>
  </r>
  <r>
    <x v="14"/>
    <x v="4"/>
    <x v="2"/>
    <x v="0"/>
    <x v="32"/>
    <x v="6"/>
    <n v="2009595"/>
    <n v="65464"/>
    <m/>
    <x v="0"/>
  </r>
  <r>
    <x v="14"/>
    <x v="4"/>
    <x v="2"/>
    <x v="0"/>
    <x v="32"/>
    <x v="7"/>
    <n v="1992758"/>
    <n v="65694"/>
    <m/>
    <x v="0"/>
  </r>
  <r>
    <x v="14"/>
    <x v="4"/>
    <x v="2"/>
    <x v="0"/>
    <x v="32"/>
    <x v="8"/>
    <n v="1958537"/>
    <n v="65597"/>
    <m/>
    <x v="0"/>
  </r>
  <r>
    <x v="14"/>
    <x v="4"/>
    <x v="2"/>
    <x v="0"/>
    <x v="32"/>
    <x v="9"/>
    <n v="1904841"/>
    <n v="64702"/>
    <m/>
    <x v="0"/>
  </r>
  <r>
    <x v="14"/>
    <x v="4"/>
    <x v="2"/>
    <x v="0"/>
    <x v="32"/>
    <x v="10"/>
    <n v="1824139"/>
    <n v="62641"/>
    <m/>
    <x v="0"/>
  </r>
  <r>
    <x v="14"/>
    <x v="4"/>
    <x v="2"/>
    <x v="0"/>
    <x v="32"/>
    <x v="11"/>
    <n v="1729123"/>
    <n v="59775"/>
    <m/>
    <x v="0"/>
  </r>
  <r>
    <x v="14"/>
    <x v="4"/>
    <x v="2"/>
    <x v="0"/>
    <x v="32"/>
    <x v="12"/>
    <n v="1624423"/>
    <n v="56516"/>
    <m/>
    <x v="0"/>
  </r>
  <r>
    <x v="14"/>
    <x v="4"/>
    <x v="2"/>
    <x v="0"/>
    <x v="32"/>
    <x v="13"/>
    <n v="1511608"/>
    <n v="53026"/>
    <m/>
    <x v="0"/>
  </r>
  <r>
    <x v="14"/>
    <x v="4"/>
    <x v="2"/>
    <x v="0"/>
    <x v="32"/>
    <x v="14"/>
    <n v="1393425"/>
    <n v="49434"/>
    <m/>
    <x v="0"/>
  </r>
  <r>
    <x v="14"/>
    <x v="4"/>
    <x v="2"/>
    <x v="0"/>
    <x v="32"/>
    <x v="15"/>
    <n v="1272436"/>
    <n v="45707"/>
    <m/>
    <x v="0"/>
  </r>
  <r>
    <x v="14"/>
    <x v="4"/>
    <x v="2"/>
    <x v="0"/>
    <x v="32"/>
    <x v="16"/>
    <n v="1150586"/>
    <n v="41803"/>
    <m/>
    <x v="0"/>
  </r>
  <r>
    <x v="14"/>
    <x v="4"/>
    <x v="2"/>
    <x v="0"/>
    <x v="32"/>
    <x v="17"/>
    <n v="1029733"/>
    <n v="37770"/>
    <m/>
    <x v="0"/>
  </r>
  <r>
    <x v="14"/>
    <x v="4"/>
    <x v="2"/>
    <x v="0"/>
    <x v="32"/>
    <x v="18"/>
    <n v="912655"/>
    <n v="33698"/>
    <m/>
    <x v="0"/>
  </r>
  <r>
    <x v="14"/>
    <x v="4"/>
    <x v="2"/>
    <x v="0"/>
    <x v="32"/>
    <x v="19"/>
    <n v="801157"/>
    <n v="29734"/>
    <m/>
    <x v="0"/>
  </r>
  <r>
    <x v="14"/>
    <x v="4"/>
    <x v="2"/>
    <x v="0"/>
    <x v="32"/>
    <x v="20"/>
    <n v="699069"/>
    <n v="26063"/>
    <m/>
    <x v="0"/>
  </r>
  <r>
    <x v="14"/>
    <x v="4"/>
    <x v="2"/>
    <x v="0"/>
    <x v="32"/>
    <x v="21"/>
    <n v="608479"/>
    <n v="22811"/>
    <m/>
    <x v="0"/>
  </r>
  <r>
    <x v="14"/>
    <x v="4"/>
    <x v="2"/>
    <x v="0"/>
    <x v="32"/>
    <x v="22"/>
    <n v="532068"/>
    <n v="20051"/>
    <m/>
    <x v="0"/>
  </r>
  <r>
    <x v="14"/>
    <x v="4"/>
    <x v="2"/>
    <x v="0"/>
    <x v="32"/>
    <x v="23"/>
    <n v="472163"/>
    <n v="17877"/>
    <m/>
    <x v="0"/>
  </r>
  <r>
    <x v="14"/>
    <x v="4"/>
    <x v="2"/>
    <x v="0"/>
    <x v="32"/>
    <x v="24"/>
    <n v="431528"/>
    <n v="16410"/>
    <m/>
    <x v="0"/>
  </r>
  <r>
    <x v="14"/>
    <x v="4"/>
    <x v="2"/>
    <x v="0"/>
    <x v="32"/>
    <x v="25"/>
    <n v="412460"/>
    <n v="15752"/>
    <m/>
    <x v="0"/>
  </r>
  <r>
    <x v="14"/>
    <x v="4"/>
    <x v="2"/>
    <x v="0"/>
    <x v="32"/>
    <x v="26"/>
    <n v="413689"/>
    <n v="15854"/>
    <m/>
    <x v="0"/>
  </r>
  <r>
    <x v="14"/>
    <x v="4"/>
    <x v="2"/>
    <x v="0"/>
    <x v="32"/>
    <x v="27"/>
    <n v="414938"/>
    <n v="15936"/>
    <m/>
    <x v="0"/>
  </r>
  <r>
    <x v="14"/>
    <x v="4"/>
    <x v="2"/>
    <x v="0"/>
    <x v="32"/>
    <x v="28"/>
    <n v="416137"/>
    <n v="16003"/>
    <m/>
    <x v="0"/>
  </r>
  <r>
    <x v="14"/>
    <x v="4"/>
    <x v="2"/>
    <x v="0"/>
    <x v="32"/>
    <x v="29"/>
    <n v="417357"/>
    <n v="16051"/>
    <m/>
    <x v="0"/>
  </r>
  <r>
    <x v="14"/>
    <x v="4"/>
    <x v="2"/>
    <x v="0"/>
    <x v="32"/>
    <x v="30"/>
    <n v="418586"/>
    <n v="16089"/>
    <m/>
    <x v="0"/>
  </r>
  <r>
    <x v="14"/>
    <x v="5"/>
    <x v="0"/>
    <x v="0"/>
    <x v="32"/>
    <x v="0"/>
    <n v="6091768"/>
    <n v="188844"/>
    <m/>
    <x v="0"/>
  </r>
  <r>
    <x v="14"/>
    <x v="5"/>
    <x v="0"/>
    <x v="0"/>
    <x v="32"/>
    <x v="1"/>
    <n v="6524468"/>
    <n v="204922"/>
    <m/>
    <x v="0"/>
  </r>
  <r>
    <x v="14"/>
    <x v="5"/>
    <x v="0"/>
    <x v="0"/>
    <x v="32"/>
    <x v="2"/>
    <n v="6860439"/>
    <n v="217266"/>
    <m/>
    <x v="0"/>
  </r>
  <r>
    <x v="14"/>
    <x v="5"/>
    <x v="0"/>
    <x v="0"/>
    <x v="32"/>
    <x v="3"/>
    <n v="7105732"/>
    <n v="227959"/>
    <m/>
    <x v="0"/>
  </r>
  <r>
    <x v="14"/>
    <x v="5"/>
    <x v="0"/>
    <x v="0"/>
    <x v="32"/>
    <x v="4"/>
    <n v="7259299"/>
    <n v="236716"/>
    <m/>
    <x v="0"/>
  </r>
  <r>
    <x v="14"/>
    <x v="5"/>
    <x v="0"/>
    <x v="0"/>
    <x v="32"/>
    <x v="5"/>
    <n v="7319808"/>
    <n v="240615"/>
    <m/>
    <x v="0"/>
  </r>
  <r>
    <x v="14"/>
    <x v="5"/>
    <x v="0"/>
    <x v="0"/>
    <x v="32"/>
    <x v="6"/>
    <n v="7302192"/>
    <n v="242796"/>
    <m/>
    <x v="0"/>
  </r>
  <r>
    <x v="14"/>
    <x v="5"/>
    <x v="0"/>
    <x v="0"/>
    <x v="32"/>
    <x v="7"/>
    <n v="7211358"/>
    <n v="244900"/>
    <m/>
    <x v="0"/>
  </r>
  <r>
    <x v="14"/>
    <x v="5"/>
    <x v="0"/>
    <x v="0"/>
    <x v="32"/>
    <x v="8"/>
    <n v="7053640"/>
    <n v="245062"/>
    <m/>
    <x v="0"/>
  </r>
  <r>
    <x v="14"/>
    <x v="5"/>
    <x v="0"/>
    <x v="0"/>
    <x v="32"/>
    <x v="9"/>
    <n v="6835412"/>
    <n v="241434"/>
    <m/>
    <x v="0"/>
  </r>
  <r>
    <x v="14"/>
    <x v="5"/>
    <x v="0"/>
    <x v="0"/>
    <x v="32"/>
    <x v="10"/>
    <n v="6564463"/>
    <n v="234230"/>
    <m/>
    <x v="0"/>
  </r>
  <r>
    <x v="14"/>
    <x v="5"/>
    <x v="0"/>
    <x v="0"/>
    <x v="32"/>
    <x v="11"/>
    <n v="6246496"/>
    <n v="224499"/>
    <m/>
    <x v="0"/>
  </r>
  <r>
    <x v="14"/>
    <x v="5"/>
    <x v="0"/>
    <x v="0"/>
    <x v="32"/>
    <x v="12"/>
    <n v="5890430"/>
    <n v="212862"/>
    <m/>
    <x v="0"/>
  </r>
  <r>
    <x v="14"/>
    <x v="5"/>
    <x v="0"/>
    <x v="0"/>
    <x v="32"/>
    <x v="13"/>
    <n v="5501834"/>
    <n v="200388"/>
    <m/>
    <x v="0"/>
  </r>
  <r>
    <x v="14"/>
    <x v="5"/>
    <x v="0"/>
    <x v="0"/>
    <x v="32"/>
    <x v="14"/>
    <n v="5089577"/>
    <n v="187444"/>
    <m/>
    <x v="0"/>
  </r>
  <r>
    <x v="14"/>
    <x v="5"/>
    <x v="0"/>
    <x v="0"/>
    <x v="32"/>
    <x v="15"/>
    <n v="4662664"/>
    <n v="173933"/>
    <m/>
    <x v="0"/>
  </r>
  <r>
    <x v="14"/>
    <x v="5"/>
    <x v="0"/>
    <x v="0"/>
    <x v="32"/>
    <x v="16"/>
    <n v="4227999"/>
    <n v="159685"/>
    <m/>
    <x v="0"/>
  </r>
  <r>
    <x v="14"/>
    <x v="5"/>
    <x v="0"/>
    <x v="0"/>
    <x v="32"/>
    <x v="17"/>
    <n v="3795923"/>
    <n v="144879"/>
    <m/>
    <x v="0"/>
  </r>
  <r>
    <x v="14"/>
    <x v="5"/>
    <x v="0"/>
    <x v="0"/>
    <x v="32"/>
    <x v="18"/>
    <n v="3375809"/>
    <n v="129896"/>
    <m/>
    <x v="0"/>
  </r>
  <r>
    <x v="14"/>
    <x v="5"/>
    <x v="0"/>
    <x v="0"/>
    <x v="32"/>
    <x v="19"/>
    <n v="2975291"/>
    <n v="115089"/>
    <m/>
    <x v="0"/>
  </r>
  <r>
    <x v="14"/>
    <x v="5"/>
    <x v="0"/>
    <x v="0"/>
    <x v="32"/>
    <x v="20"/>
    <n v="2605388"/>
    <n v="101270"/>
    <m/>
    <x v="0"/>
  </r>
  <r>
    <x v="14"/>
    <x v="5"/>
    <x v="0"/>
    <x v="0"/>
    <x v="32"/>
    <x v="21"/>
    <n v="2274929"/>
    <n v="88923"/>
    <m/>
    <x v="0"/>
  </r>
  <r>
    <x v="14"/>
    <x v="5"/>
    <x v="0"/>
    <x v="0"/>
    <x v="32"/>
    <x v="22"/>
    <n v="1995403"/>
    <n v="78472"/>
    <m/>
    <x v="0"/>
  </r>
  <r>
    <x v="14"/>
    <x v="5"/>
    <x v="0"/>
    <x v="0"/>
    <x v="32"/>
    <x v="23"/>
    <n v="1775806"/>
    <n v="70156"/>
    <m/>
    <x v="0"/>
  </r>
  <r>
    <x v="14"/>
    <x v="5"/>
    <x v="0"/>
    <x v="0"/>
    <x v="32"/>
    <x v="24"/>
    <n v="1626950"/>
    <n v="64536"/>
    <m/>
    <x v="0"/>
  </r>
  <r>
    <x v="14"/>
    <x v="5"/>
    <x v="0"/>
    <x v="0"/>
    <x v="32"/>
    <x v="25"/>
    <n v="1558534"/>
    <n v="62038"/>
    <m/>
    <x v="0"/>
  </r>
  <r>
    <x v="14"/>
    <x v="5"/>
    <x v="0"/>
    <x v="0"/>
    <x v="32"/>
    <x v="26"/>
    <n v="1566699"/>
    <n v="62538"/>
    <m/>
    <x v="0"/>
  </r>
  <r>
    <x v="14"/>
    <x v="5"/>
    <x v="0"/>
    <x v="0"/>
    <x v="32"/>
    <x v="27"/>
    <n v="1574844"/>
    <n v="62968"/>
    <m/>
    <x v="0"/>
  </r>
  <r>
    <x v="14"/>
    <x v="5"/>
    <x v="0"/>
    <x v="0"/>
    <x v="32"/>
    <x v="28"/>
    <n v="1582984"/>
    <n v="63318"/>
    <m/>
    <x v="0"/>
  </r>
  <r>
    <x v="14"/>
    <x v="5"/>
    <x v="0"/>
    <x v="0"/>
    <x v="32"/>
    <x v="29"/>
    <n v="1591127"/>
    <n v="63590"/>
    <m/>
    <x v="0"/>
  </r>
  <r>
    <x v="14"/>
    <x v="5"/>
    <x v="0"/>
    <x v="0"/>
    <x v="32"/>
    <x v="30"/>
    <n v="1599306"/>
    <n v="63838"/>
    <m/>
    <x v="0"/>
  </r>
  <r>
    <x v="14"/>
    <x v="5"/>
    <x v="1"/>
    <x v="0"/>
    <x v="32"/>
    <x v="0"/>
    <n v="1225060"/>
    <n v="37976"/>
    <m/>
    <x v="0"/>
  </r>
  <r>
    <x v="14"/>
    <x v="5"/>
    <x v="1"/>
    <x v="0"/>
    <x v="32"/>
    <x v="1"/>
    <n v="1319312"/>
    <n v="41437"/>
    <m/>
    <x v="0"/>
  </r>
  <r>
    <x v="14"/>
    <x v="5"/>
    <x v="1"/>
    <x v="0"/>
    <x v="32"/>
    <x v="2"/>
    <n v="1396832"/>
    <n v="44236"/>
    <m/>
    <x v="0"/>
  </r>
  <r>
    <x v="14"/>
    <x v="5"/>
    <x v="1"/>
    <x v="0"/>
    <x v="32"/>
    <x v="3"/>
    <n v="1456995"/>
    <n v="46741"/>
    <m/>
    <x v="0"/>
  </r>
  <r>
    <x v="14"/>
    <x v="5"/>
    <x v="1"/>
    <x v="0"/>
    <x v="32"/>
    <x v="4"/>
    <n v="1491704"/>
    <n v="48642"/>
    <m/>
    <x v="0"/>
  </r>
  <r>
    <x v="14"/>
    <x v="5"/>
    <x v="1"/>
    <x v="0"/>
    <x v="32"/>
    <x v="5"/>
    <n v="1510211"/>
    <n v="49643"/>
    <m/>
    <x v="0"/>
  </r>
  <r>
    <x v="14"/>
    <x v="5"/>
    <x v="1"/>
    <x v="0"/>
    <x v="32"/>
    <x v="6"/>
    <n v="1512315"/>
    <n v="50284"/>
    <m/>
    <x v="0"/>
  </r>
  <r>
    <x v="14"/>
    <x v="5"/>
    <x v="1"/>
    <x v="0"/>
    <x v="32"/>
    <x v="7"/>
    <n v="1499175"/>
    <n v="50912"/>
    <m/>
    <x v="0"/>
  </r>
  <r>
    <x v="14"/>
    <x v="5"/>
    <x v="1"/>
    <x v="0"/>
    <x v="32"/>
    <x v="8"/>
    <n v="1471641"/>
    <n v="51128"/>
    <m/>
    <x v="0"/>
  </r>
  <r>
    <x v="14"/>
    <x v="5"/>
    <x v="1"/>
    <x v="0"/>
    <x v="32"/>
    <x v="9"/>
    <n v="1431154"/>
    <n v="50550"/>
    <m/>
    <x v="0"/>
  </r>
  <r>
    <x v="14"/>
    <x v="5"/>
    <x v="1"/>
    <x v="0"/>
    <x v="32"/>
    <x v="10"/>
    <n v="1379939"/>
    <n v="49238"/>
    <m/>
    <x v="0"/>
  </r>
  <r>
    <x v="14"/>
    <x v="5"/>
    <x v="1"/>
    <x v="0"/>
    <x v="32"/>
    <x v="11"/>
    <n v="1319800"/>
    <n v="47433"/>
    <m/>
    <x v="0"/>
  </r>
  <r>
    <x v="14"/>
    <x v="5"/>
    <x v="1"/>
    <x v="0"/>
    <x v="32"/>
    <x v="12"/>
    <n v="1250792"/>
    <n v="45199"/>
    <m/>
    <x v="0"/>
  </r>
  <r>
    <x v="14"/>
    <x v="5"/>
    <x v="1"/>
    <x v="0"/>
    <x v="32"/>
    <x v="13"/>
    <n v="1173846"/>
    <n v="42753"/>
    <m/>
    <x v="0"/>
  </r>
  <r>
    <x v="14"/>
    <x v="5"/>
    <x v="1"/>
    <x v="0"/>
    <x v="32"/>
    <x v="14"/>
    <n v="1090678"/>
    <n v="40168"/>
    <m/>
    <x v="0"/>
  </r>
  <r>
    <x v="14"/>
    <x v="5"/>
    <x v="1"/>
    <x v="0"/>
    <x v="32"/>
    <x v="15"/>
    <n v="1003338"/>
    <n v="37427"/>
    <m/>
    <x v="0"/>
  </r>
  <r>
    <x v="14"/>
    <x v="5"/>
    <x v="1"/>
    <x v="0"/>
    <x v="32"/>
    <x v="16"/>
    <n v="913423"/>
    <n v="34498"/>
    <m/>
    <x v="0"/>
  </r>
  <r>
    <x v="14"/>
    <x v="5"/>
    <x v="1"/>
    <x v="0"/>
    <x v="32"/>
    <x v="17"/>
    <n v="822378"/>
    <n v="31387"/>
    <m/>
    <x v="0"/>
  </r>
  <r>
    <x v="14"/>
    <x v="5"/>
    <x v="1"/>
    <x v="0"/>
    <x v="32"/>
    <x v="18"/>
    <n v="733008"/>
    <n v="28205"/>
    <m/>
    <x v="0"/>
  </r>
  <r>
    <x v="14"/>
    <x v="5"/>
    <x v="1"/>
    <x v="0"/>
    <x v="32"/>
    <x v="19"/>
    <n v="647257"/>
    <n v="25037"/>
    <m/>
    <x v="0"/>
  </r>
  <r>
    <x v="14"/>
    <x v="5"/>
    <x v="1"/>
    <x v="0"/>
    <x v="32"/>
    <x v="20"/>
    <n v="567677"/>
    <n v="22065"/>
    <m/>
    <x v="0"/>
  </r>
  <r>
    <x v="14"/>
    <x v="5"/>
    <x v="1"/>
    <x v="0"/>
    <x v="32"/>
    <x v="21"/>
    <n v="496275"/>
    <n v="19398"/>
    <m/>
    <x v="0"/>
  </r>
  <r>
    <x v="14"/>
    <x v="5"/>
    <x v="1"/>
    <x v="0"/>
    <x v="32"/>
    <x v="22"/>
    <n v="435680"/>
    <n v="17133"/>
    <m/>
    <x v="0"/>
  </r>
  <r>
    <x v="14"/>
    <x v="5"/>
    <x v="1"/>
    <x v="0"/>
    <x v="32"/>
    <x v="23"/>
    <n v="388083"/>
    <n v="15331"/>
    <m/>
    <x v="0"/>
  </r>
  <r>
    <x v="14"/>
    <x v="5"/>
    <x v="1"/>
    <x v="0"/>
    <x v="32"/>
    <x v="24"/>
    <n v="355954"/>
    <n v="14119"/>
    <m/>
    <x v="0"/>
  </r>
  <r>
    <x v="14"/>
    <x v="5"/>
    <x v="1"/>
    <x v="0"/>
    <x v="32"/>
    <x v="25"/>
    <n v="341380"/>
    <n v="13588"/>
    <m/>
    <x v="0"/>
  </r>
  <r>
    <x v="14"/>
    <x v="5"/>
    <x v="1"/>
    <x v="0"/>
    <x v="32"/>
    <x v="26"/>
    <n v="343556"/>
    <n v="13713"/>
    <m/>
    <x v="0"/>
  </r>
  <r>
    <x v="14"/>
    <x v="5"/>
    <x v="1"/>
    <x v="0"/>
    <x v="32"/>
    <x v="27"/>
    <n v="345721"/>
    <n v="13823"/>
    <m/>
    <x v="0"/>
  </r>
  <r>
    <x v="14"/>
    <x v="5"/>
    <x v="1"/>
    <x v="0"/>
    <x v="32"/>
    <x v="28"/>
    <n v="347886"/>
    <n v="13915"/>
    <m/>
    <x v="0"/>
  </r>
  <r>
    <x v="14"/>
    <x v="5"/>
    <x v="1"/>
    <x v="0"/>
    <x v="32"/>
    <x v="29"/>
    <n v="350053"/>
    <n v="13990"/>
    <m/>
    <x v="0"/>
  </r>
  <r>
    <x v="14"/>
    <x v="5"/>
    <x v="1"/>
    <x v="0"/>
    <x v="32"/>
    <x v="30"/>
    <n v="352226"/>
    <n v="14059"/>
    <m/>
    <x v="0"/>
  </r>
  <r>
    <x v="14"/>
    <x v="5"/>
    <x v="2"/>
    <x v="0"/>
    <x v="32"/>
    <x v="0"/>
    <n v="579631"/>
    <n v="17968"/>
    <m/>
    <x v="0"/>
  </r>
  <r>
    <x v="14"/>
    <x v="5"/>
    <x v="2"/>
    <x v="0"/>
    <x v="32"/>
    <x v="1"/>
    <n v="608126"/>
    <n v="19100"/>
    <m/>
    <x v="0"/>
  </r>
  <r>
    <x v="14"/>
    <x v="5"/>
    <x v="2"/>
    <x v="0"/>
    <x v="32"/>
    <x v="2"/>
    <n v="626898"/>
    <n v="19853"/>
    <m/>
    <x v="0"/>
  </r>
  <r>
    <x v="14"/>
    <x v="5"/>
    <x v="2"/>
    <x v="0"/>
    <x v="32"/>
    <x v="3"/>
    <n v="636116"/>
    <n v="20407"/>
    <m/>
    <x v="0"/>
  </r>
  <r>
    <x v="14"/>
    <x v="5"/>
    <x v="2"/>
    <x v="0"/>
    <x v="32"/>
    <x v="4"/>
    <n v="637526"/>
    <n v="20788"/>
    <m/>
    <x v="0"/>
  </r>
  <r>
    <x v="14"/>
    <x v="5"/>
    <x v="2"/>
    <x v="0"/>
    <x v="32"/>
    <x v="5"/>
    <n v="631208"/>
    <n v="20748"/>
    <m/>
    <x v="0"/>
  </r>
  <r>
    <x v="14"/>
    <x v="5"/>
    <x v="2"/>
    <x v="0"/>
    <x v="32"/>
    <x v="6"/>
    <n v="619732"/>
    <n v="20605"/>
    <m/>
    <x v="0"/>
  </r>
  <r>
    <x v="14"/>
    <x v="5"/>
    <x v="2"/>
    <x v="0"/>
    <x v="32"/>
    <x v="7"/>
    <n v="604077"/>
    <n v="20514"/>
    <m/>
    <x v="0"/>
  </r>
  <r>
    <x v="14"/>
    <x v="5"/>
    <x v="2"/>
    <x v="0"/>
    <x v="32"/>
    <x v="8"/>
    <n v="583585"/>
    <n v="20275"/>
    <m/>
    <x v="0"/>
  </r>
  <r>
    <x v="14"/>
    <x v="5"/>
    <x v="2"/>
    <x v="0"/>
    <x v="32"/>
    <x v="9"/>
    <n v="558409"/>
    <n v="19723"/>
    <m/>
    <x v="0"/>
  </r>
  <r>
    <x v="14"/>
    <x v="5"/>
    <x v="2"/>
    <x v="0"/>
    <x v="32"/>
    <x v="10"/>
    <n v="528053"/>
    <n v="18841"/>
    <m/>
    <x v="0"/>
  </r>
  <r>
    <x v="14"/>
    <x v="5"/>
    <x v="2"/>
    <x v="0"/>
    <x v="32"/>
    <x v="11"/>
    <n v="494669"/>
    <n v="17778"/>
    <m/>
    <x v="0"/>
  </r>
  <r>
    <x v="14"/>
    <x v="5"/>
    <x v="2"/>
    <x v="0"/>
    <x v="32"/>
    <x v="12"/>
    <n v="459316"/>
    <n v="16598"/>
    <m/>
    <x v="0"/>
  </r>
  <r>
    <x v="14"/>
    <x v="5"/>
    <x v="2"/>
    <x v="0"/>
    <x v="32"/>
    <x v="13"/>
    <n v="422532"/>
    <n v="15389"/>
    <m/>
    <x v="0"/>
  </r>
  <r>
    <x v="14"/>
    <x v="5"/>
    <x v="2"/>
    <x v="0"/>
    <x v="32"/>
    <x v="14"/>
    <n v="385097"/>
    <n v="14182"/>
    <m/>
    <x v="0"/>
  </r>
  <r>
    <x v="14"/>
    <x v="5"/>
    <x v="2"/>
    <x v="0"/>
    <x v="32"/>
    <x v="15"/>
    <n v="347715"/>
    <n v="12970"/>
    <m/>
    <x v="0"/>
  </r>
  <r>
    <x v="14"/>
    <x v="5"/>
    <x v="2"/>
    <x v="0"/>
    <x v="32"/>
    <x v="16"/>
    <n v="310901"/>
    <n v="11742"/>
    <m/>
    <x v="0"/>
  </r>
  <r>
    <x v="14"/>
    <x v="5"/>
    <x v="2"/>
    <x v="0"/>
    <x v="32"/>
    <x v="17"/>
    <n v="275243"/>
    <n v="10505"/>
    <m/>
    <x v="0"/>
  </r>
  <r>
    <x v="14"/>
    <x v="5"/>
    <x v="2"/>
    <x v="0"/>
    <x v="32"/>
    <x v="18"/>
    <n v="241402"/>
    <n v="9288"/>
    <m/>
    <x v="0"/>
  </r>
  <r>
    <x v="14"/>
    <x v="5"/>
    <x v="2"/>
    <x v="0"/>
    <x v="32"/>
    <x v="19"/>
    <n v="209816"/>
    <n v="8116"/>
    <m/>
    <x v="0"/>
  </r>
  <r>
    <x v="14"/>
    <x v="5"/>
    <x v="2"/>
    <x v="0"/>
    <x v="32"/>
    <x v="20"/>
    <n v="181273"/>
    <n v="7046"/>
    <m/>
    <x v="0"/>
  </r>
  <r>
    <x v="14"/>
    <x v="5"/>
    <x v="2"/>
    <x v="0"/>
    <x v="32"/>
    <x v="21"/>
    <n v="156235"/>
    <n v="6107"/>
    <m/>
    <x v="0"/>
  </r>
  <r>
    <x v="14"/>
    <x v="5"/>
    <x v="2"/>
    <x v="0"/>
    <x v="32"/>
    <x v="22"/>
    <n v="135298"/>
    <n v="5320"/>
    <m/>
    <x v="0"/>
  </r>
  <r>
    <x v="14"/>
    <x v="5"/>
    <x v="2"/>
    <x v="0"/>
    <x v="32"/>
    <x v="23"/>
    <n v="118922"/>
    <n v="4698"/>
    <m/>
    <x v="0"/>
  </r>
  <r>
    <x v="14"/>
    <x v="5"/>
    <x v="2"/>
    <x v="0"/>
    <x v="32"/>
    <x v="24"/>
    <n v="107655"/>
    <n v="4270"/>
    <m/>
    <x v="0"/>
  </r>
  <r>
    <x v="14"/>
    <x v="5"/>
    <x v="2"/>
    <x v="0"/>
    <x v="32"/>
    <x v="25"/>
    <n v="101923"/>
    <n v="4057"/>
    <m/>
    <x v="0"/>
  </r>
  <r>
    <x v="14"/>
    <x v="5"/>
    <x v="2"/>
    <x v="0"/>
    <x v="32"/>
    <x v="26"/>
    <n v="101269"/>
    <n v="4042"/>
    <m/>
    <x v="0"/>
  </r>
  <r>
    <x v="14"/>
    <x v="5"/>
    <x v="2"/>
    <x v="0"/>
    <x v="32"/>
    <x v="27"/>
    <n v="100634"/>
    <n v="4023"/>
    <m/>
    <x v="0"/>
  </r>
  <r>
    <x v="14"/>
    <x v="5"/>
    <x v="2"/>
    <x v="0"/>
    <x v="32"/>
    <x v="28"/>
    <n v="100007"/>
    <n v="4000"/>
    <m/>
    <x v="0"/>
  </r>
  <r>
    <x v="14"/>
    <x v="5"/>
    <x v="2"/>
    <x v="0"/>
    <x v="32"/>
    <x v="29"/>
    <n v="99396"/>
    <n v="3972"/>
    <m/>
    <x v="0"/>
  </r>
  <r>
    <x v="14"/>
    <x v="5"/>
    <x v="2"/>
    <x v="0"/>
    <x v="32"/>
    <x v="30"/>
    <n v="98801"/>
    <n v="3943"/>
    <m/>
    <x v="0"/>
  </r>
  <r>
    <x v="14"/>
    <x v="6"/>
    <x v="0"/>
    <x v="0"/>
    <x v="32"/>
    <x v="0"/>
    <n v="12277604"/>
    <n v="380605"/>
    <m/>
    <x v="0"/>
  </r>
  <r>
    <x v="14"/>
    <x v="6"/>
    <x v="0"/>
    <x v="0"/>
    <x v="32"/>
    <x v="1"/>
    <n v="13282941"/>
    <n v="416101"/>
    <m/>
    <x v="0"/>
  </r>
  <r>
    <x v="14"/>
    <x v="6"/>
    <x v="0"/>
    <x v="0"/>
    <x v="32"/>
    <x v="2"/>
    <n v="14084637"/>
    <n v="442118"/>
    <m/>
    <x v="0"/>
  </r>
  <r>
    <x v="14"/>
    <x v="6"/>
    <x v="0"/>
    <x v="0"/>
    <x v="32"/>
    <x v="3"/>
    <n v="14696615"/>
    <n v="464836"/>
    <m/>
    <x v="0"/>
  </r>
  <r>
    <x v="14"/>
    <x v="6"/>
    <x v="0"/>
    <x v="0"/>
    <x v="32"/>
    <x v="4"/>
    <n v="15117319"/>
    <n v="484520"/>
    <m/>
    <x v="0"/>
  </r>
  <r>
    <x v="14"/>
    <x v="6"/>
    <x v="0"/>
    <x v="0"/>
    <x v="32"/>
    <x v="5"/>
    <n v="15353198"/>
    <n v="505412"/>
    <m/>
    <x v="0"/>
  </r>
  <r>
    <x v="14"/>
    <x v="6"/>
    <x v="0"/>
    <x v="0"/>
    <x v="32"/>
    <x v="6"/>
    <n v="15425331"/>
    <n v="521533"/>
    <m/>
    <x v="0"/>
  </r>
  <r>
    <x v="14"/>
    <x v="6"/>
    <x v="0"/>
    <x v="0"/>
    <x v="32"/>
    <x v="7"/>
    <n v="15339178"/>
    <n v="527497"/>
    <m/>
    <x v="0"/>
  </r>
  <r>
    <x v="14"/>
    <x v="6"/>
    <x v="0"/>
    <x v="0"/>
    <x v="32"/>
    <x v="8"/>
    <n v="15103551"/>
    <n v="524825"/>
    <m/>
    <x v="0"/>
  </r>
  <r>
    <x v="14"/>
    <x v="6"/>
    <x v="0"/>
    <x v="0"/>
    <x v="32"/>
    <x v="9"/>
    <n v="14731784"/>
    <n v="514820"/>
    <m/>
    <x v="0"/>
  </r>
  <r>
    <x v="14"/>
    <x v="6"/>
    <x v="0"/>
    <x v="0"/>
    <x v="32"/>
    <x v="10"/>
    <n v="14238211"/>
    <n v="499876"/>
    <m/>
    <x v="0"/>
  </r>
  <r>
    <x v="14"/>
    <x v="6"/>
    <x v="0"/>
    <x v="0"/>
    <x v="32"/>
    <x v="11"/>
    <n v="13631438"/>
    <n v="478518"/>
    <m/>
    <x v="0"/>
  </r>
  <r>
    <x v="14"/>
    <x v="6"/>
    <x v="0"/>
    <x v="0"/>
    <x v="32"/>
    <x v="12"/>
    <n v="12931187"/>
    <n v="455775"/>
    <m/>
    <x v="0"/>
  </r>
  <r>
    <x v="14"/>
    <x v="6"/>
    <x v="0"/>
    <x v="0"/>
    <x v="32"/>
    <x v="13"/>
    <n v="12147737"/>
    <n v="431937"/>
    <m/>
    <x v="0"/>
  </r>
  <r>
    <x v="14"/>
    <x v="6"/>
    <x v="0"/>
    <x v="0"/>
    <x v="32"/>
    <x v="14"/>
    <n v="11299510"/>
    <n v="405949"/>
    <m/>
    <x v="0"/>
  </r>
  <r>
    <x v="14"/>
    <x v="6"/>
    <x v="0"/>
    <x v="0"/>
    <x v="32"/>
    <x v="15"/>
    <n v="10406560"/>
    <n v="378554"/>
    <m/>
    <x v="0"/>
  </r>
  <r>
    <x v="14"/>
    <x v="6"/>
    <x v="0"/>
    <x v="0"/>
    <x v="32"/>
    <x v="16"/>
    <n v="9484214"/>
    <n v="348879"/>
    <m/>
    <x v="0"/>
  </r>
  <r>
    <x v="14"/>
    <x v="6"/>
    <x v="0"/>
    <x v="0"/>
    <x v="32"/>
    <x v="17"/>
    <n v="8556492"/>
    <n v="317367"/>
    <m/>
    <x v="0"/>
  </r>
  <r>
    <x v="14"/>
    <x v="6"/>
    <x v="0"/>
    <x v="0"/>
    <x v="32"/>
    <x v="18"/>
    <n v="7644830"/>
    <n v="284322"/>
    <m/>
    <x v="0"/>
  </r>
  <r>
    <x v="14"/>
    <x v="6"/>
    <x v="0"/>
    <x v="0"/>
    <x v="32"/>
    <x v="19"/>
    <n v="6767330"/>
    <n v="252900"/>
    <m/>
    <x v="0"/>
  </r>
  <r>
    <x v="14"/>
    <x v="6"/>
    <x v="0"/>
    <x v="0"/>
    <x v="32"/>
    <x v="20"/>
    <n v="5950590"/>
    <n v="223762"/>
    <m/>
    <x v="0"/>
  </r>
  <r>
    <x v="14"/>
    <x v="6"/>
    <x v="0"/>
    <x v="0"/>
    <x v="32"/>
    <x v="21"/>
    <n v="5216144"/>
    <n v="197946"/>
    <m/>
    <x v="0"/>
  </r>
  <r>
    <x v="14"/>
    <x v="6"/>
    <x v="0"/>
    <x v="0"/>
    <x v="32"/>
    <x v="22"/>
    <n v="4592374"/>
    <n v="175595"/>
    <m/>
    <x v="0"/>
  </r>
  <r>
    <x v="14"/>
    <x v="6"/>
    <x v="0"/>
    <x v="0"/>
    <x v="32"/>
    <x v="23"/>
    <n v="4101456"/>
    <n v="157803"/>
    <m/>
    <x v="0"/>
  </r>
  <r>
    <x v="14"/>
    <x v="6"/>
    <x v="0"/>
    <x v="0"/>
    <x v="32"/>
    <x v="24"/>
    <n v="3770277"/>
    <n v="145874"/>
    <m/>
    <x v="0"/>
  </r>
  <r>
    <x v="14"/>
    <x v="6"/>
    <x v="0"/>
    <x v="0"/>
    <x v="32"/>
    <x v="25"/>
    <n v="3623688"/>
    <n v="140805"/>
    <m/>
    <x v="0"/>
  </r>
  <r>
    <x v="14"/>
    <x v="6"/>
    <x v="0"/>
    <x v="0"/>
    <x v="32"/>
    <x v="26"/>
    <n v="3654642"/>
    <n v="142385"/>
    <m/>
    <x v="0"/>
  </r>
  <r>
    <x v="14"/>
    <x v="6"/>
    <x v="0"/>
    <x v="0"/>
    <x v="32"/>
    <x v="27"/>
    <n v="3685518"/>
    <n v="143766"/>
    <m/>
    <x v="0"/>
  </r>
  <r>
    <x v="14"/>
    <x v="6"/>
    <x v="0"/>
    <x v="0"/>
    <x v="32"/>
    <x v="28"/>
    <n v="3716370"/>
    <n v="145126"/>
    <m/>
    <x v="0"/>
  </r>
  <r>
    <x v="14"/>
    <x v="6"/>
    <x v="0"/>
    <x v="0"/>
    <x v="32"/>
    <x v="29"/>
    <n v="3747215"/>
    <n v="146432"/>
    <m/>
    <x v="0"/>
  </r>
  <r>
    <x v="14"/>
    <x v="6"/>
    <x v="0"/>
    <x v="0"/>
    <x v="32"/>
    <x v="30"/>
    <n v="3778184"/>
    <n v="147653"/>
    <m/>
    <x v="0"/>
  </r>
  <r>
    <x v="14"/>
    <x v="6"/>
    <x v="1"/>
    <x v="0"/>
    <x v="32"/>
    <x v="0"/>
    <n v="3239470"/>
    <n v="100423"/>
    <m/>
    <x v="0"/>
  </r>
  <r>
    <x v="14"/>
    <x v="6"/>
    <x v="1"/>
    <x v="0"/>
    <x v="32"/>
    <x v="1"/>
    <n v="3513842"/>
    <n v="110074"/>
    <m/>
    <x v="0"/>
  </r>
  <r>
    <x v="14"/>
    <x v="6"/>
    <x v="1"/>
    <x v="0"/>
    <x v="32"/>
    <x v="2"/>
    <n v="3741455"/>
    <n v="117444"/>
    <m/>
    <x v="0"/>
  </r>
  <r>
    <x v="14"/>
    <x v="6"/>
    <x v="1"/>
    <x v="0"/>
    <x v="32"/>
    <x v="3"/>
    <n v="3919617"/>
    <n v="123972"/>
    <m/>
    <x v="0"/>
  </r>
  <r>
    <x v="14"/>
    <x v="6"/>
    <x v="1"/>
    <x v="0"/>
    <x v="32"/>
    <x v="4"/>
    <n v="4024654"/>
    <n v="128992"/>
    <m/>
    <x v="0"/>
  </r>
  <r>
    <x v="14"/>
    <x v="6"/>
    <x v="1"/>
    <x v="0"/>
    <x v="32"/>
    <x v="5"/>
    <n v="4092718"/>
    <n v="134728"/>
    <m/>
    <x v="0"/>
  </r>
  <r>
    <x v="14"/>
    <x v="6"/>
    <x v="1"/>
    <x v="0"/>
    <x v="32"/>
    <x v="6"/>
    <n v="4116036"/>
    <n v="139164"/>
    <m/>
    <x v="0"/>
  </r>
  <r>
    <x v="14"/>
    <x v="6"/>
    <x v="1"/>
    <x v="0"/>
    <x v="32"/>
    <x v="7"/>
    <n v="4097385"/>
    <n v="140904"/>
    <m/>
    <x v="0"/>
  </r>
  <r>
    <x v="14"/>
    <x v="6"/>
    <x v="1"/>
    <x v="0"/>
    <x v="32"/>
    <x v="8"/>
    <n v="4038137"/>
    <n v="140319"/>
    <m/>
    <x v="0"/>
  </r>
  <r>
    <x v="14"/>
    <x v="6"/>
    <x v="1"/>
    <x v="0"/>
    <x v="32"/>
    <x v="9"/>
    <n v="3942310"/>
    <n v="137768"/>
    <m/>
    <x v="0"/>
  </r>
  <r>
    <x v="14"/>
    <x v="6"/>
    <x v="1"/>
    <x v="0"/>
    <x v="32"/>
    <x v="10"/>
    <n v="3816284"/>
    <n v="133982"/>
    <m/>
    <x v="0"/>
  </r>
  <r>
    <x v="14"/>
    <x v="6"/>
    <x v="1"/>
    <x v="0"/>
    <x v="32"/>
    <x v="11"/>
    <n v="3665142"/>
    <n v="128661"/>
    <m/>
    <x v="0"/>
  </r>
  <r>
    <x v="14"/>
    <x v="6"/>
    <x v="1"/>
    <x v="0"/>
    <x v="32"/>
    <x v="12"/>
    <n v="3487506"/>
    <n v="122921"/>
    <m/>
    <x v="0"/>
  </r>
  <r>
    <x v="14"/>
    <x v="6"/>
    <x v="1"/>
    <x v="0"/>
    <x v="32"/>
    <x v="13"/>
    <n v="3285531"/>
    <n v="116823"/>
    <m/>
    <x v="0"/>
  </r>
  <r>
    <x v="14"/>
    <x v="6"/>
    <x v="1"/>
    <x v="0"/>
    <x v="32"/>
    <x v="14"/>
    <n v="3063748"/>
    <n v="110069"/>
    <m/>
    <x v="0"/>
  </r>
  <r>
    <x v="14"/>
    <x v="6"/>
    <x v="1"/>
    <x v="0"/>
    <x v="32"/>
    <x v="15"/>
    <n v="2828018"/>
    <n v="102873"/>
    <m/>
    <x v="0"/>
  </r>
  <r>
    <x v="14"/>
    <x v="6"/>
    <x v="1"/>
    <x v="0"/>
    <x v="32"/>
    <x v="16"/>
    <n v="2582925"/>
    <n v="95013"/>
    <m/>
    <x v="0"/>
  </r>
  <r>
    <x v="14"/>
    <x v="6"/>
    <x v="1"/>
    <x v="0"/>
    <x v="32"/>
    <x v="17"/>
    <n v="2332010"/>
    <n v="86496"/>
    <m/>
    <x v="0"/>
  </r>
  <r>
    <x v="14"/>
    <x v="6"/>
    <x v="1"/>
    <x v="0"/>
    <x v="32"/>
    <x v="18"/>
    <n v="2083884"/>
    <n v="77502"/>
    <m/>
    <x v="0"/>
  </r>
  <r>
    <x v="14"/>
    <x v="6"/>
    <x v="1"/>
    <x v="0"/>
    <x v="32"/>
    <x v="19"/>
    <n v="1844391"/>
    <n v="68926"/>
    <m/>
    <x v="0"/>
  </r>
  <r>
    <x v="14"/>
    <x v="6"/>
    <x v="1"/>
    <x v="0"/>
    <x v="32"/>
    <x v="20"/>
    <n v="1621097"/>
    <n v="60958"/>
    <m/>
    <x v="0"/>
  </r>
  <r>
    <x v="14"/>
    <x v="6"/>
    <x v="1"/>
    <x v="0"/>
    <x v="32"/>
    <x v="21"/>
    <n v="1419952"/>
    <n v="53885"/>
    <m/>
    <x v="0"/>
  </r>
  <r>
    <x v="14"/>
    <x v="6"/>
    <x v="1"/>
    <x v="0"/>
    <x v="32"/>
    <x v="22"/>
    <n v="1248806"/>
    <n v="47749"/>
    <m/>
    <x v="0"/>
  </r>
  <r>
    <x v="14"/>
    <x v="6"/>
    <x v="1"/>
    <x v="0"/>
    <x v="32"/>
    <x v="23"/>
    <n v="1114278"/>
    <n v="42871"/>
    <m/>
    <x v="0"/>
  </r>
  <r>
    <x v="14"/>
    <x v="6"/>
    <x v="1"/>
    <x v="0"/>
    <x v="32"/>
    <x v="24"/>
    <n v="1023758"/>
    <n v="39609"/>
    <m/>
    <x v="0"/>
  </r>
  <r>
    <x v="14"/>
    <x v="6"/>
    <x v="1"/>
    <x v="0"/>
    <x v="32"/>
    <x v="25"/>
    <n v="983488"/>
    <n v="38215"/>
    <m/>
    <x v="0"/>
  </r>
  <r>
    <x v="14"/>
    <x v="6"/>
    <x v="1"/>
    <x v="0"/>
    <x v="32"/>
    <x v="26"/>
    <n v="991398"/>
    <n v="38624"/>
    <m/>
    <x v="0"/>
  </r>
  <r>
    <x v="14"/>
    <x v="6"/>
    <x v="1"/>
    <x v="0"/>
    <x v="32"/>
    <x v="27"/>
    <n v="999268"/>
    <n v="38980"/>
    <m/>
    <x v="0"/>
  </r>
  <r>
    <x v="14"/>
    <x v="6"/>
    <x v="1"/>
    <x v="0"/>
    <x v="32"/>
    <x v="28"/>
    <n v="1007135"/>
    <n v="39329"/>
    <m/>
    <x v="0"/>
  </r>
  <r>
    <x v="14"/>
    <x v="6"/>
    <x v="1"/>
    <x v="0"/>
    <x v="32"/>
    <x v="29"/>
    <n v="1015003"/>
    <n v="39664"/>
    <m/>
    <x v="0"/>
  </r>
  <r>
    <x v="14"/>
    <x v="6"/>
    <x v="1"/>
    <x v="0"/>
    <x v="32"/>
    <x v="30"/>
    <n v="1022894"/>
    <n v="39975"/>
    <m/>
    <x v="0"/>
  </r>
  <r>
    <x v="14"/>
    <x v="6"/>
    <x v="2"/>
    <x v="0"/>
    <x v="32"/>
    <x v="0"/>
    <n v="994003"/>
    <n v="30814"/>
    <m/>
    <x v="0"/>
  </r>
  <r>
    <x v="14"/>
    <x v="6"/>
    <x v="2"/>
    <x v="0"/>
    <x v="32"/>
    <x v="1"/>
    <n v="1055440"/>
    <n v="33062"/>
    <m/>
    <x v="0"/>
  </r>
  <r>
    <x v="14"/>
    <x v="6"/>
    <x v="2"/>
    <x v="0"/>
    <x v="32"/>
    <x v="2"/>
    <n v="1100607"/>
    <n v="34548"/>
    <m/>
    <x v="0"/>
  </r>
  <r>
    <x v="14"/>
    <x v="6"/>
    <x v="2"/>
    <x v="0"/>
    <x v="32"/>
    <x v="3"/>
    <n v="1127774"/>
    <n v="35670"/>
    <m/>
    <x v="0"/>
  </r>
  <r>
    <x v="14"/>
    <x v="6"/>
    <x v="2"/>
    <x v="0"/>
    <x v="32"/>
    <x v="4"/>
    <n v="1142214"/>
    <n v="36608"/>
    <m/>
    <x v="0"/>
  </r>
  <r>
    <x v="14"/>
    <x v="6"/>
    <x v="2"/>
    <x v="0"/>
    <x v="32"/>
    <x v="5"/>
    <n v="1144007"/>
    <n v="37659"/>
    <m/>
    <x v="0"/>
  </r>
  <r>
    <x v="14"/>
    <x v="6"/>
    <x v="2"/>
    <x v="0"/>
    <x v="32"/>
    <x v="6"/>
    <n v="1139481"/>
    <n v="38526"/>
    <m/>
    <x v="0"/>
  </r>
  <r>
    <x v="14"/>
    <x v="6"/>
    <x v="2"/>
    <x v="0"/>
    <x v="32"/>
    <x v="7"/>
    <n v="1130393"/>
    <n v="38872"/>
    <m/>
    <x v="0"/>
  </r>
  <r>
    <x v="14"/>
    <x v="6"/>
    <x v="2"/>
    <x v="0"/>
    <x v="32"/>
    <x v="8"/>
    <n v="1111424"/>
    <n v="38620"/>
    <m/>
    <x v="0"/>
  </r>
  <r>
    <x v="14"/>
    <x v="6"/>
    <x v="2"/>
    <x v="0"/>
    <x v="32"/>
    <x v="9"/>
    <n v="1081353"/>
    <n v="37789"/>
    <m/>
    <x v="0"/>
  </r>
  <r>
    <x v="14"/>
    <x v="6"/>
    <x v="2"/>
    <x v="0"/>
    <x v="32"/>
    <x v="10"/>
    <n v="1035832"/>
    <n v="36366"/>
    <m/>
    <x v="0"/>
  </r>
  <r>
    <x v="14"/>
    <x v="6"/>
    <x v="2"/>
    <x v="0"/>
    <x v="32"/>
    <x v="11"/>
    <n v="982132"/>
    <n v="34476"/>
    <m/>
    <x v="0"/>
  </r>
  <r>
    <x v="14"/>
    <x v="6"/>
    <x v="2"/>
    <x v="0"/>
    <x v="32"/>
    <x v="12"/>
    <n v="922897"/>
    <n v="32528"/>
    <m/>
    <x v="0"/>
  </r>
  <r>
    <x v="14"/>
    <x v="6"/>
    <x v="2"/>
    <x v="0"/>
    <x v="32"/>
    <x v="13"/>
    <n v="859014"/>
    <n v="30543"/>
    <m/>
    <x v="0"/>
  </r>
  <r>
    <x v="14"/>
    <x v="6"/>
    <x v="2"/>
    <x v="0"/>
    <x v="32"/>
    <x v="14"/>
    <n v="792043"/>
    <n v="28455"/>
    <m/>
    <x v="0"/>
  </r>
  <r>
    <x v="14"/>
    <x v="6"/>
    <x v="2"/>
    <x v="0"/>
    <x v="32"/>
    <x v="15"/>
    <n v="723442"/>
    <n v="26316"/>
    <m/>
    <x v="0"/>
  </r>
  <r>
    <x v="14"/>
    <x v="6"/>
    <x v="2"/>
    <x v="0"/>
    <x v="32"/>
    <x v="16"/>
    <n v="654317"/>
    <n v="24069"/>
    <m/>
    <x v="0"/>
  </r>
  <r>
    <x v="14"/>
    <x v="6"/>
    <x v="2"/>
    <x v="0"/>
    <x v="32"/>
    <x v="17"/>
    <n v="585720"/>
    <n v="21724"/>
    <m/>
    <x v="0"/>
  </r>
  <r>
    <x v="14"/>
    <x v="6"/>
    <x v="2"/>
    <x v="0"/>
    <x v="32"/>
    <x v="18"/>
    <n v="519235"/>
    <n v="19311"/>
    <m/>
    <x v="0"/>
  </r>
  <r>
    <x v="14"/>
    <x v="6"/>
    <x v="2"/>
    <x v="0"/>
    <x v="32"/>
    <x v="19"/>
    <n v="455891"/>
    <n v="17036"/>
    <m/>
    <x v="0"/>
  </r>
  <r>
    <x v="14"/>
    <x v="6"/>
    <x v="2"/>
    <x v="0"/>
    <x v="32"/>
    <x v="20"/>
    <n v="397876"/>
    <n v="14961"/>
    <m/>
    <x v="0"/>
  </r>
  <r>
    <x v="14"/>
    <x v="6"/>
    <x v="2"/>
    <x v="0"/>
    <x v="32"/>
    <x v="21"/>
    <n v="346384"/>
    <n v="13144"/>
    <m/>
    <x v="0"/>
  </r>
  <r>
    <x v="14"/>
    <x v="6"/>
    <x v="2"/>
    <x v="0"/>
    <x v="32"/>
    <x v="22"/>
    <n v="302942"/>
    <n v="11583"/>
    <m/>
    <x v="0"/>
  </r>
  <r>
    <x v="14"/>
    <x v="6"/>
    <x v="2"/>
    <x v="0"/>
    <x v="32"/>
    <x v="23"/>
    <n v="268883"/>
    <n v="10345"/>
    <m/>
    <x v="0"/>
  </r>
  <r>
    <x v="14"/>
    <x v="6"/>
    <x v="2"/>
    <x v="0"/>
    <x v="32"/>
    <x v="24"/>
    <n v="245787"/>
    <n v="9509"/>
    <m/>
    <x v="0"/>
  </r>
  <r>
    <x v="14"/>
    <x v="6"/>
    <x v="2"/>
    <x v="0"/>
    <x v="32"/>
    <x v="25"/>
    <n v="234968"/>
    <n v="9130"/>
    <m/>
    <x v="0"/>
  </r>
  <r>
    <x v="14"/>
    <x v="6"/>
    <x v="2"/>
    <x v="0"/>
    <x v="32"/>
    <x v="26"/>
    <n v="235709"/>
    <n v="9183"/>
    <m/>
    <x v="0"/>
  </r>
  <r>
    <x v="14"/>
    <x v="6"/>
    <x v="2"/>
    <x v="0"/>
    <x v="32"/>
    <x v="27"/>
    <n v="236464"/>
    <n v="9224"/>
    <m/>
    <x v="0"/>
  </r>
  <r>
    <x v="14"/>
    <x v="6"/>
    <x v="2"/>
    <x v="0"/>
    <x v="32"/>
    <x v="28"/>
    <n v="237190"/>
    <n v="9262"/>
    <m/>
    <x v="0"/>
  </r>
  <r>
    <x v="14"/>
    <x v="6"/>
    <x v="2"/>
    <x v="0"/>
    <x v="32"/>
    <x v="29"/>
    <n v="237925"/>
    <n v="9297"/>
    <m/>
    <x v="0"/>
  </r>
  <r>
    <x v="14"/>
    <x v="6"/>
    <x v="2"/>
    <x v="0"/>
    <x v="32"/>
    <x v="30"/>
    <n v="238664"/>
    <n v="9327"/>
    <m/>
    <x v="0"/>
  </r>
  <r>
    <x v="14"/>
    <x v="7"/>
    <x v="0"/>
    <x v="0"/>
    <x v="32"/>
    <x v="0"/>
    <n v="7903564"/>
    <n v="245010"/>
    <m/>
    <x v="0"/>
  </r>
  <r>
    <x v="14"/>
    <x v="7"/>
    <x v="0"/>
    <x v="0"/>
    <x v="32"/>
    <x v="1"/>
    <n v="8577322"/>
    <n v="269850"/>
    <m/>
    <x v="0"/>
  </r>
  <r>
    <x v="14"/>
    <x v="7"/>
    <x v="0"/>
    <x v="0"/>
    <x v="32"/>
    <x v="2"/>
    <n v="9107524"/>
    <n v="290939"/>
    <m/>
    <x v="0"/>
  </r>
  <r>
    <x v="14"/>
    <x v="7"/>
    <x v="0"/>
    <x v="0"/>
    <x v="32"/>
    <x v="3"/>
    <n v="9494168"/>
    <n v="306075"/>
    <m/>
    <x v="0"/>
  </r>
  <r>
    <x v="14"/>
    <x v="7"/>
    <x v="0"/>
    <x v="0"/>
    <x v="32"/>
    <x v="4"/>
    <n v="9783541"/>
    <n v="318777"/>
    <m/>
    <x v="0"/>
  </r>
  <r>
    <x v="14"/>
    <x v="7"/>
    <x v="0"/>
    <x v="0"/>
    <x v="32"/>
    <x v="5"/>
    <n v="9950518"/>
    <n v="325684"/>
    <m/>
    <x v="0"/>
  </r>
  <r>
    <x v="14"/>
    <x v="7"/>
    <x v="0"/>
    <x v="0"/>
    <x v="32"/>
    <x v="6"/>
    <n v="10011367"/>
    <n v="330375"/>
    <m/>
    <x v="0"/>
  </r>
  <r>
    <x v="14"/>
    <x v="7"/>
    <x v="0"/>
    <x v="0"/>
    <x v="32"/>
    <x v="7"/>
    <n v="9969029"/>
    <n v="332284"/>
    <m/>
    <x v="0"/>
  </r>
  <r>
    <x v="14"/>
    <x v="7"/>
    <x v="0"/>
    <x v="0"/>
    <x v="32"/>
    <x v="8"/>
    <n v="9828640"/>
    <n v="331525"/>
    <m/>
    <x v="0"/>
  </r>
  <r>
    <x v="14"/>
    <x v="7"/>
    <x v="0"/>
    <x v="0"/>
    <x v="32"/>
    <x v="9"/>
    <n v="9598832"/>
    <n v="327797"/>
    <m/>
    <x v="0"/>
  </r>
  <r>
    <x v="14"/>
    <x v="7"/>
    <x v="0"/>
    <x v="0"/>
    <x v="32"/>
    <x v="10"/>
    <n v="9288634"/>
    <n v="320627"/>
    <m/>
    <x v="0"/>
  </r>
  <r>
    <x v="14"/>
    <x v="7"/>
    <x v="0"/>
    <x v="0"/>
    <x v="32"/>
    <x v="11"/>
    <n v="8903186"/>
    <n v="310153"/>
    <m/>
    <x v="0"/>
  </r>
  <r>
    <x v="14"/>
    <x v="7"/>
    <x v="0"/>
    <x v="0"/>
    <x v="32"/>
    <x v="12"/>
    <n v="8455401"/>
    <n v="296715"/>
    <m/>
    <x v="0"/>
  </r>
  <r>
    <x v="14"/>
    <x v="7"/>
    <x v="0"/>
    <x v="0"/>
    <x v="32"/>
    <x v="13"/>
    <n v="7951754"/>
    <n v="281059"/>
    <m/>
    <x v="0"/>
  </r>
  <r>
    <x v="14"/>
    <x v="7"/>
    <x v="0"/>
    <x v="0"/>
    <x v="32"/>
    <x v="14"/>
    <n v="7404159"/>
    <n v="264261"/>
    <m/>
    <x v="0"/>
  </r>
  <r>
    <x v="14"/>
    <x v="7"/>
    <x v="0"/>
    <x v="0"/>
    <x v="32"/>
    <x v="15"/>
    <n v="6825765"/>
    <n v="246467"/>
    <m/>
    <x v="0"/>
  </r>
  <r>
    <x v="14"/>
    <x v="7"/>
    <x v="0"/>
    <x v="0"/>
    <x v="32"/>
    <x v="16"/>
    <n v="6226614"/>
    <n v="227185"/>
    <m/>
    <x v="0"/>
  </r>
  <r>
    <x v="14"/>
    <x v="7"/>
    <x v="0"/>
    <x v="0"/>
    <x v="32"/>
    <x v="17"/>
    <n v="5622580"/>
    <n v="206756"/>
    <m/>
    <x v="0"/>
  </r>
  <r>
    <x v="14"/>
    <x v="7"/>
    <x v="0"/>
    <x v="0"/>
    <x v="32"/>
    <x v="18"/>
    <n v="5027782"/>
    <n v="185878"/>
    <m/>
    <x v="0"/>
  </r>
  <r>
    <x v="14"/>
    <x v="7"/>
    <x v="0"/>
    <x v="0"/>
    <x v="32"/>
    <x v="19"/>
    <n v="4454226"/>
    <n v="165216"/>
    <m/>
    <x v="0"/>
  </r>
  <r>
    <x v="14"/>
    <x v="7"/>
    <x v="0"/>
    <x v="0"/>
    <x v="32"/>
    <x v="20"/>
    <n v="3919598"/>
    <n v="145910"/>
    <m/>
    <x v="0"/>
  </r>
  <r>
    <x v="14"/>
    <x v="7"/>
    <x v="0"/>
    <x v="0"/>
    <x v="32"/>
    <x v="21"/>
    <n v="3438247"/>
    <n v="128602"/>
    <m/>
    <x v="0"/>
  </r>
  <r>
    <x v="14"/>
    <x v="7"/>
    <x v="0"/>
    <x v="0"/>
    <x v="32"/>
    <x v="22"/>
    <n v="3029124"/>
    <n v="113946"/>
    <m/>
    <x v="0"/>
  </r>
  <r>
    <x v="14"/>
    <x v="7"/>
    <x v="0"/>
    <x v="0"/>
    <x v="32"/>
    <x v="23"/>
    <n v="2707030"/>
    <n v="102390"/>
    <m/>
    <x v="0"/>
  </r>
  <r>
    <x v="14"/>
    <x v="7"/>
    <x v="0"/>
    <x v="0"/>
    <x v="32"/>
    <x v="24"/>
    <n v="2489936"/>
    <n v="94638"/>
    <m/>
    <x v="0"/>
  </r>
  <r>
    <x v="14"/>
    <x v="7"/>
    <x v="0"/>
    <x v="0"/>
    <x v="32"/>
    <x v="25"/>
    <n v="2394534"/>
    <n v="91352"/>
    <m/>
    <x v="0"/>
  </r>
  <r>
    <x v="14"/>
    <x v="7"/>
    <x v="0"/>
    <x v="0"/>
    <x v="32"/>
    <x v="26"/>
    <n v="2416392"/>
    <n v="92425"/>
    <m/>
    <x v="0"/>
  </r>
  <r>
    <x v="14"/>
    <x v="7"/>
    <x v="0"/>
    <x v="0"/>
    <x v="32"/>
    <x v="27"/>
    <n v="2438194"/>
    <n v="93399"/>
    <m/>
    <x v="0"/>
  </r>
  <r>
    <x v="14"/>
    <x v="7"/>
    <x v="0"/>
    <x v="0"/>
    <x v="32"/>
    <x v="28"/>
    <n v="2459983"/>
    <n v="94295"/>
    <m/>
    <x v="0"/>
  </r>
  <r>
    <x v="14"/>
    <x v="7"/>
    <x v="0"/>
    <x v="0"/>
    <x v="32"/>
    <x v="29"/>
    <n v="2481776"/>
    <n v="95081"/>
    <m/>
    <x v="0"/>
  </r>
  <r>
    <x v="14"/>
    <x v="7"/>
    <x v="0"/>
    <x v="0"/>
    <x v="32"/>
    <x v="30"/>
    <n v="2503659"/>
    <n v="95778"/>
    <m/>
    <x v="0"/>
  </r>
  <r>
    <x v="14"/>
    <x v="7"/>
    <x v="1"/>
    <x v="0"/>
    <x v="32"/>
    <x v="0"/>
    <n v="1571330"/>
    <n v="48711"/>
    <m/>
    <x v="0"/>
  </r>
  <r>
    <x v="14"/>
    <x v="7"/>
    <x v="1"/>
    <x v="0"/>
    <x v="32"/>
    <x v="1"/>
    <n v="1715143"/>
    <n v="53960"/>
    <m/>
    <x v="0"/>
  </r>
  <r>
    <x v="14"/>
    <x v="7"/>
    <x v="1"/>
    <x v="0"/>
    <x v="32"/>
    <x v="2"/>
    <n v="1859954"/>
    <n v="59416"/>
    <m/>
    <x v="0"/>
  </r>
  <r>
    <x v="14"/>
    <x v="7"/>
    <x v="1"/>
    <x v="0"/>
    <x v="32"/>
    <x v="3"/>
    <n v="1970157"/>
    <n v="63514"/>
    <m/>
    <x v="0"/>
  </r>
  <r>
    <x v="14"/>
    <x v="7"/>
    <x v="1"/>
    <x v="0"/>
    <x v="32"/>
    <x v="4"/>
    <n v="2042213"/>
    <n v="66541"/>
    <m/>
    <x v="0"/>
  </r>
  <r>
    <x v="14"/>
    <x v="7"/>
    <x v="1"/>
    <x v="0"/>
    <x v="32"/>
    <x v="5"/>
    <n v="2096307"/>
    <n v="68612"/>
    <m/>
    <x v="0"/>
  </r>
  <r>
    <x v="14"/>
    <x v="7"/>
    <x v="1"/>
    <x v="0"/>
    <x v="32"/>
    <x v="6"/>
    <n v="2127200"/>
    <n v="70197"/>
    <m/>
    <x v="0"/>
  </r>
  <r>
    <x v="14"/>
    <x v="7"/>
    <x v="1"/>
    <x v="0"/>
    <x v="32"/>
    <x v="7"/>
    <n v="2135891"/>
    <n v="71192"/>
    <m/>
    <x v="0"/>
  </r>
  <r>
    <x v="14"/>
    <x v="7"/>
    <x v="1"/>
    <x v="0"/>
    <x v="32"/>
    <x v="8"/>
    <n v="2122085"/>
    <n v="71579"/>
    <m/>
    <x v="0"/>
  </r>
  <r>
    <x v="14"/>
    <x v="7"/>
    <x v="1"/>
    <x v="0"/>
    <x v="32"/>
    <x v="9"/>
    <n v="2087958"/>
    <n v="71303"/>
    <m/>
    <x v="0"/>
  </r>
  <r>
    <x v="14"/>
    <x v="7"/>
    <x v="1"/>
    <x v="0"/>
    <x v="32"/>
    <x v="10"/>
    <n v="2037154"/>
    <n v="70319"/>
    <m/>
    <x v="0"/>
  </r>
  <r>
    <x v="14"/>
    <x v="7"/>
    <x v="1"/>
    <x v="0"/>
    <x v="32"/>
    <x v="11"/>
    <n v="1972492"/>
    <n v="68714"/>
    <m/>
    <x v="0"/>
  </r>
  <r>
    <x v="14"/>
    <x v="7"/>
    <x v="1"/>
    <x v="0"/>
    <x v="32"/>
    <x v="12"/>
    <n v="1891608"/>
    <n v="66380"/>
    <m/>
    <x v="0"/>
  </r>
  <r>
    <x v="14"/>
    <x v="7"/>
    <x v="1"/>
    <x v="0"/>
    <x v="32"/>
    <x v="13"/>
    <n v="1795218"/>
    <n v="63453"/>
    <m/>
    <x v="0"/>
  </r>
  <r>
    <x v="14"/>
    <x v="7"/>
    <x v="1"/>
    <x v="0"/>
    <x v="32"/>
    <x v="14"/>
    <n v="1685508"/>
    <n v="60157"/>
    <m/>
    <x v="0"/>
  </r>
  <r>
    <x v="14"/>
    <x v="7"/>
    <x v="1"/>
    <x v="0"/>
    <x v="32"/>
    <x v="15"/>
    <n v="1565810"/>
    <n v="56538"/>
    <m/>
    <x v="0"/>
  </r>
  <r>
    <x v="14"/>
    <x v="7"/>
    <x v="1"/>
    <x v="0"/>
    <x v="32"/>
    <x v="16"/>
    <n v="1438748"/>
    <n v="52494"/>
    <m/>
    <x v="0"/>
  </r>
  <r>
    <x v="14"/>
    <x v="7"/>
    <x v="1"/>
    <x v="0"/>
    <x v="32"/>
    <x v="17"/>
    <n v="1305733"/>
    <n v="48015"/>
    <m/>
    <x v="0"/>
  </r>
  <r>
    <x v="14"/>
    <x v="7"/>
    <x v="1"/>
    <x v="0"/>
    <x v="32"/>
    <x v="18"/>
    <n v="1172261"/>
    <n v="43338"/>
    <m/>
    <x v="0"/>
  </r>
  <r>
    <x v="14"/>
    <x v="7"/>
    <x v="1"/>
    <x v="0"/>
    <x v="32"/>
    <x v="19"/>
    <n v="1041944"/>
    <n v="38647"/>
    <m/>
    <x v="0"/>
  </r>
  <r>
    <x v="14"/>
    <x v="7"/>
    <x v="1"/>
    <x v="0"/>
    <x v="32"/>
    <x v="20"/>
    <n v="919359"/>
    <n v="34223"/>
    <m/>
    <x v="0"/>
  </r>
  <r>
    <x v="14"/>
    <x v="7"/>
    <x v="1"/>
    <x v="0"/>
    <x v="32"/>
    <x v="21"/>
    <n v="808105"/>
    <n v="30225"/>
    <m/>
    <x v="0"/>
  </r>
  <r>
    <x v="14"/>
    <x v="7"/>
    <x v="1"/>
    <x v="0"/>
    <x v="32"/>
    <x v="22"/>
    <n v="712982"/>
    <n v="26820"/>
    <m/>
    <x v="0"/>
  </r>
  <r>
    <x v="14"/>
    <x v="7"/>
    <x v="1"/>
    <x v="0"/>
    <x v="32"/>
    <x v="23"/>
    <n v="638112"/>
    <n v="24135"/>
    <m/>
    <x v="0"/>
  </r>
  <r>
    <x v="14"/>
    <x v="7"/>
    <x v="1"/>
    <x v="0"/>
    <x v="32"/>
    <x v="24"/>
    <n v="588035"/>
    <n v="22350"/>
    <m/>
    <x v="0"/>
  </r>
  <r>
    <x v="14"/>
    <x v="7"/>
    <x v="1"/>
    <x v="0"/>
    <x v="32"/>
    <x v="25"/>
    <n v="566578"/>
    <n v="21615"/>
    <m/>
    <x v="0"/>
  </r>
  <r>
    <x v="14"/>
    <x v="7"/>
    <x v="1"/>
    <x v="0"/>
    <x v="32"/>
    <x v="26"/>
    <n v="572800"/>
    <n v="21909"/>
    <m/>
    <x v="0"/>
  </r>
  <r>
    <x v="14"/>
    <x v="7"/>
    <x v="1"/>
    <x v="0"/>
    <x v="32"/>
    <x v="27"/>
    <n v="578989"/>
    <n v="22179"/>
    <m/>
    <x v="0"/>
  </r>
  <r>
    <x v="14"/>
    <x v="7"/>
    <x v="1"/>
    <x v="0"/>
    <x v="32"/>
    <x v="28"/>
    <n v="585178"/>
    <n v="22430"/>
    <m/>
    <x v="0"/>
  </r>
  <r>
    <x v="14"/>
    <x v="7"/>
    <x v="1"/>
    <x v="0"/>
    <x v="32"/>
    <x v="29"/>
    <n v="591370"/>
    <n v="22656"/>
    <m/>
    <x v="0"/>
  </r>
  <r>
    <x v="14"/>
    <x v="7"/>
    <x v="1"/>
    <x v="0"/>
    <x v="32"/>
    <x v="30"/>
    <n v="597581"/>
    <n v="22860"/>
    <m/>
    <x v="0"/>
  </r>
  <r>
    <x v="14"/>
    <x v="7"/>
    <x v="2"/>
    <x v="0"/>
    <x v="32"/>
    <x v="0"/>
    <n v="530814"/>
    <n v="16455"/>
    <m/>
    <x v="0"/>
  </r>
  <r>
    <x v="14"/>
    <x v="7"/>
    <x v="2"/>
    <x v="0"/>
    <x v="32"/>
    <x v="1"/>
    <n v="559918"/>
    <n v="17615"/>
    <m/>
    <x v="0"/>
  </r>
  <r>
    <x v="14"/>
    <x v="7"/>
    <x v="2"/>
    <x v="0"/>
    <x v="32"/>
    <x v="2"/>
    <n v="582028"/>
    <n v="18592"/>
    <m/>
    <x v="0"/>
  </r>
  <r>
    <x v="14"/>
    <x v="7"/>
    <x v="2"/>
    <x v="0"/>
    <x v="32"/>
    <x v="3"/>
    <n v="591777"/>
    <n v="19077"/>
    <m/>
    <x v="0"/>
  </r>
  <r>
    <x v="14"/>
    <x v="7"/>
    <x v="2"/>
    <x v="0"/>
    <x v="32"/>
    <x v="4"/>
    <n v="594685"/>
    <n v="19376"/>
    <m/>
    <x v="0"/>
  </r>
  <r>
    <x v="14"/>
    <x v="7"/>
    <x v="2"/>
    <x v="0"/>
    <x v="32"/>
    <x v="5"/>
    <n v="591505"/>
    <n v="19360"/>
    <m/>
    <x v="0"/>
  </r>
  <r>
    <x v="14"/>
    <x v="7"/>
    <x v="2"/>
    <x v="0"/>
    <x v="32"/>
    <x v="6"/>
    <n v="584120"/>
    <n v="19276"/>
    <m/>
    <x v="0"/>
  </r>
  <r>
    <x v="14"/>
    <x v="7"/>
    <x v="2"/>
    <x v="0"/>
    <x v="32"/>
    <x v="7"/>
    <n v="573444"/>
    <n v="19113"/>
    <m/>
    <x v="0"/>
  </r>
  <r>
    <x v="14"/>
    <x v="7"/>
    <x v="2"/>
    <x v="0"/>
    <x v="32"/>
    <x v="8"/>
    <n v="558005"/>
    <n v="18821"/>
    <m/>
    <x v="0"/>
  </r>
  <r>
    <x v="14"/>
    <x v="7"/>
    <x v="2"/>
    <x v="0"/>
    <x v="32"/>
    <x v="9"/>
    <n v="537635"/>
    <n v="18360"/>
    <m/>
    <x v="0"/>
  </r>
  <r>
    <x v="14"/>
    <x v="7"/>
    <x v="2"/>
    <x v="0"/>
    <x v="32"/>
    <x v="10"/>
    <n v="511156"/>
    <n v="17644"/>
    <m/>
    <x v="0"/>
  </r>
  <r>
    <x v="14"/>
    <x v="7"/>
    <x v="2"/>
    <x v="0"/>
    <x v="32"/>
    <x v="11"/>
    <n v="481282"/>
    <n v="16766"/>
    <m/>
    <x v="0"/>
  </r>
  <r>
    <x v="14"/>
    <x v="7"/>
    <x v="2"/>
    <x v="0"/>
    <x v="32"/>
    <x v="12"/>
    <n v="449156"/>
    <n v="15761"/>
    <m/>
    <x v="0"/>
  </r>
  <r>
    <x v="14"/>
    <x v="7"/>
    <x v="2"/>
    <x v="0"/>
    <x v="32"/>
    <x v="13"/>
    <n v="415263"/>
    <n v="14677"/>
    <m/>
    <x v="0"/>
  </r>
  <r>
    <x v="14"/>
    <x v="7"/>
    <x v="2"/>
    <x v="0"/>
    <x v="32"/>
    <x v="14"/>
    <n v="380365"/>
    <n v="13575"/>
    <m/>
    <x v="0"/>
  </r>
  <r>
    <x v="14"/>
    <x v="7"/>
    <x v="2"/>
    <x v="0"/>
    <x v="32"/>
    <x v="15"/>
    <n v="345158"/>
    <n v="12463"/>
    <m/>
    <x v="0"/>
  </r>
  <r>
    <x v="14"/>
    <x v="7"/>
    <x v="2"/>
    <x v="0"/>
    <x v="32"/>
    <x v="16"/>
    <n v="310162"/>
    <n v="11316"/>
    <m/>
    <x v="0"/>
  </r>
  <r>
    <x v="14"/>
    <x v="7"/>
    <x v="2"/>
    <x v="0"/>
    <x v="32"/>
    <x v="17"/>
    <n v="275925"/>
    <n v="10146"/>
    <m/>
    <x v="0"/>
  </r>
  <r>
    <x v="14"/>
    <x v="7"/>
    <x v="2"/>
    <x v="0"/>
    <x v="32"/>
    <x v="18"/>
    <n v="243146"/>
    <n v="8989"/>
    <m/>
    <x v="0"/>
  </r>
  <r>
    <x v="14"/>
    <x v="7"/>
    <x v="2"/>
    <x v="0"/>
    <x v="32"/>
    <x v="19"/>
    <n v="212284"/>
    <n v="7874"/>
    <m/>
    <x v="0"/>
  </r>
  <r>
    <x v="14"/>
    <x v="7"/>
    <x v="2"/>
    <x v="0"/>
    <x v="32"/>
    <x v="20"/>
    <n v="184235"/>
    <n v="6858"/>
    <m/>
    <x v="0"/>
  </r>
  <r>
    <x v="14"/>
    <x v="7"/>
    <x v="2"/>
    <x v="0"/>
    <x v="32"/>
    <x v="21"/>
    <n v="159505"/>
    <n v="5966"/>
    <m/>
    <x v="0"/>
  </r>
  <r>
    <x v="14"/>
    <x v="7"/>
    <x v="2"/>
    <x v="0"/>
    <x v="32"/>
    <x v="22"/>
    <n v="138747"/>
    <n v="5219"/>
    <m/>
    <x v="0"/>
  </r>
  <r>
    <x v="14"/>
    <x v="7"/>
    <x v="2"/>
    <x v="0"/>
    <x v="32"/>
    <x v="23"/>
    <n v="122493"/>
    <n v="4633"/>
    <m/>
    <x v="0"/>
  </r>
  <r>
    <x v="14"/>
    <x v="7"/>
    <x v="2"/>
    <x v="0"/>
    <x v="32"/>
    <x v="24"/>
    <n v="111381"/>
    <n v="4233"/>
    <m/>
    <x v="0"/>
  </r>
  <r>
    <x v="14"/>
    <x v="7"/>
    <x v="2"/>
    <x v="0"/>
    <x v="32"/>
    <x v="25"/>
    <n v="105920"/>
    <n v="4040"/>
    <m/>
    <x v="0"/>
  </r>
  <r>
    <x v="14"/>
    <x v="7"/>
    <x v="2"/>
    <x v="0"/>
    <x v="32"/>
    <x v="26"/>
    <n v="105707"/>
    <n v="4043"/>
    <m/>
    <x v="0"/>
  </r>
  <r>
    <x v="14"/>
    <x v="7"/>
    <x v="2"/>
    <x v="0"/>
    <x v="32"/>
    <x v="27"/>
    <n v="105507"/>
    <n v="4041"/>
    <m/>
    <x v="0"/>
  </r>
  <r>
    <x v="14"/>
    <x v="7"/>
    <x v="2"/>
    <x v="0"/>
    <x v="32"/>
    <x v="28"/>
    <n v="105305"/>
    <n v="4036"/>
    <m/>
    <x v="0"/>
  </r>
  <r>
    <x v="14"/>
    <x v="7"/>
    <x v="2"/>
    <x v="0"/>
    <x v="32"/>
    <x v="29"/>
    <n v="105115"/>
    <n v="4027"/>
    <m/>
    <x v="0"/>
  </r>
  <r>
    <x v="14"/>
    <x v="7"/>
    <x v="2"/>
    <x v="0"/>
    <x v="32"/>
    <x v="30"/>
    <n v="104934"/>
    <n v="4014"/>
    <m/>
    <x v="0"/>
  </r>
  <r>
    <x v="14"/>
    <x v="8"/>
    <x v="0"/>
    <x v="0"/>
    <x v="32"/>
    <x v="0"/>
    <n v="13131017"/>
    <n v="407061"/>
    <m/>
    <x v="0"/>
  </r>
  <r>
    <x v="14"/>
    <x v="8"/>
    <x v="0"/>
    <x v="0"/>
    <x v="32"/>
    <x v="1"/>
    <n v="14062626"/>
    <n v="438929"/>
    <m/>
    <x v="0"/>
  </r>
  <r>
    <x v="14"/>
    <x v="8"/>
    <x v="0"/>
    <x v="0"/>
    <x v="32"/>
    <x v="2"/>
    <n v="14749554"/>
    <n v="462451"/>
    <m/>
    <x v="0"/>
  </r>
  <r>
    <x v="14"/>
    <x v="8"/>
    <x v="0"/>
    <x v="0"/>
    <x v="32"/>
    <x v="3"/>
    <n v="15218019"/>
    <n v="475909"/>
    <m/>
    <x v="0"/>
  </r>
  <r>
    <x v="14"/>
    <x v="8"/>
    <x v="0"/>
    <x v="0"/>
    <x v="32"/>
    <x v="4"/>
    <n v="15506957"/>
    <n v="483089"/>
    <m/>
    <x v="0"/>
  </r>
  <r>
    <x v="14"/>
    <x v="8"/>
    <x v="0"/>
    <x v="0"/>
    <x v="32"/>
    <x v="5"/>
    <n v="15612185"/>
    <n v="489012"/>
    <m/>
    <x v="0"/>
  </r>
  <r>
    <x v="14"/>
    <x v="8"/>
    <x v="0"/>
    <x v="0"/>
    <x v="32"/>
    <x v="6"/>
    <n v="15550849"/>
    <n v="494080"/>
    <m/>
    <x v="0"/>
  </r>
  <r>
    <x v="14"/>
    <x v="8"/>
    <x v="0"/>
    <x v="0"/>
    <x v="32"/>
    <x v="7"/>
    <n v="15334376"/>
    <n v="496998"/>
    <m/>
    <x v="0"/>
  </r>
  <r>
    <x v="14"/>
    <x v="8"/>
    <x v="0"/>
    <x v="0"/>
    <x v="32"/>
    <x v="8"/>
    <n v="14977240"/>
    <n v="496547"/>
    <m/>
    <x v="0"/>
  </r>
  <r>
    <x v="14"/>
    <x v="8"/>
    <x v="0"/>
    <x v="0"/>
    <x v="32"/>
    <x v="9"/>
    <n v="14493057"/>
    <n v="489400"/>
    <m/>
    <x v="0"/>
  </r>
  <r>
    <x v="14"/>
    <x v="8"/>
    <x v="0"/>
    <x v="0"/>
    <x v="32"/>
    <x v="10"/>
    <n v="13898870"/>
    <n v="475388"/>
    <m/>
    <x v="0"/>
  </r>
  <r>
    <x v="14"/>
    <x v="8"/>
    <x v="0"/>
    <x v="0"/>
    <x v="32"/>
    <x v="11"/>
    <n v="13207569"/>
    <n v="456055"/>
    <m/>
    <x v="0"/>
  </r>
  <r>
    <x v="14"/>
    <x v="8"/>
    <x v="0"/>
    <x v="0"/>
    <x v="32"/>
    <x v="12"/>
    <n v="12437964"/>
    <n v="433533"/>
    <m/>
    <x v="0"/>
  </r>
  <r>
    <x v="14"/>
    <x v="8"/>
    <x v="0"/>
    <x v="0"/>
    <x v="32"/>
    <x v="13"/>
    <n v="11602243"/>
    <n v="407968"/>
    <m/>
    <x v="0"/>
  </r>
  <r>
    <x v="14"/>
    <x v="8"/>
    <x v="0"/>
    <x v="0"/>
    <x v="32"/>
    <x v="14"/>
    <n v="10719350"/>
    <n v="379647"/>
    <m/>
    <x v="0"/>
  </r>
  <r>
    <x v="14"/>
    <x v="8"/>
    <x v="0"/>
    <x v="0"/>
    <x v="32"/>
    <x v="15"/>
    <n v="9808247"/>
    <n v="349675"/>
    <m/>
    <x v="0"/>
  </r>
  <r>
    <x v="14"/>
    <x v="8"/>
    <x v="0"/>
    <x v="0"/>
    <x v="32"/>
    <x v="16"/>
    <n v="8883474"/>
    <n v="318894"/>
    <m/>
    <x v="0"/>
  </r>
  <r>
    <x v="14"/>
    <x v="8"/>
    <x v="0"/>
    <x v="0"/>
    <x v="32"/>
    <x v="17"/>
    <n v="7966582"/>
    <n v="287824"/>
    <m/>
    <x v="0"/>
  </r>
  <r>
    <x v="14"/>
    <x v="8"/>
    <x v="0"/>
    <x v="0"/>
    <x v="32"/>
    <x v="18"/>
    <n v="7077171"/>
    <n v="257419"/>
    <m/>
    <x v="0"/>
  </r>
  <r>
    <x v="14"/>
    <x v="8"/>
    <x v="0"/>
    <x v="0"/>
    <x v="32"/>
    <x v="19"/>
    <n v="6231073"/>
    <n v="228563"/>
    <m/>
    <x v="0"/>
  </r>
  <r>
    <x v="14"/>
    <x v="8"/>
    <x v="0"/>
    <x v="0"/>
    <x v="32"/>
    <x v="20"/>
    <n v="5451031"/>
    <n v="201474"/>
    <m/>
    <x v="0"/>
  </r>
  <r>
    <x v="14"/>
    <x v="8"/>
    <x v="0"/>
    <x v="0"/>
    <x v="32"/>
    <x v="21"/>
    <n v="4755212"/>
    <n v="176755"/>
    <m/>
    <x v="0"/>
  </r>
  <r>
    <x v="14"/>
    <x v="8"/>
    <x v="0"/>
    <x v="0"/>
    <x v="32"/>
    <x v="22"/>
    <n v="4167190"/>
    <n v="155524"/>
    <m/>
    <x v="0"/>
  </r>
  <r>
    <x v="14"/>
    <x v="8"/>
    <x v="0"/>
    <x v="0"/>
    <x v="32"/>
    <x v="23"/>
    <n v="3705430"/>
    <n v="138758"/>
    <m/>
    <x v="0"/>
  </r>
  <r>
    <x v="14"/>
    <x v="8"/>
    <x v="0"/>
    <x v="0"/>
    <x v="32"/>
    <x v="24"/>
    <n v="3392073"/>
    <n v="127403"/>
    <m/>
    <x v="0"/>
  </r>
  <r>
    <x v="14"/>
    <x v="8"/>
    <x v="0"/>
    <x v="0"/>
    <x v="32"/>
    <x v="25"/>
    <n v="3246828"/>
    <n v="122197"/>
    <m/>
    <x v="0"/>
  </r>
  <r>
    <x v="14"/>
    <x v="8"/>
    <x v="0"/>
    <x v="0"/>
    <x v="32"/>
    <x v="26"/>
    <n v="3261229"/>
    <n v="122878"/>
    <m/>
    <x v="0"/>
  </r>
  <r>
    <x v="14"/>
    <x v="8"/>
    <x v="0"/>
    <x v="0"/>
    <x v="32"/>
    <x v="27"/>
    <n v="3275590"/>
    <n v="123426"/>
    <m/>
    <x v="0"/>
  </r>
  <r>
    <x v="14"/>
    <x v="8"/>
    <x v="0"/>
    <x v="0"/>
    <x v="32"/>
    <x v="28"/>
    <n v="3289939"/>
    <n v="123871"/>
    <m/>
    <x v="0"/>
  </r>
  <r>
    <x v="14"/>
    <x v="8"/>
    <x v="0"/>
    <x v="0"/>
    <x v="32"/>
    <x v="29"/>
    <n v="3304292"/>
    <n v="124186"/>
    <m/>
    <x v="0"/>
  </r>
  <r>
    <x v="14"/>
    <x v="8"/>
    <x v="0"/>
    <x v="0"/>
    <x v="32"/>
    <x v="30"/>
    <n v="3318707"/>
    <n v="124458"/>
    <m/>
    <x v="0"/>
  </r>
  <r>
    <x v="14"/>
    <x v="8"/>
    <x v="1"/>
    <x v="0"/>
    <x v="32"/>
    <x v="0"/>
    <n v="4593988"/>
    <n v="142413"/>
    <m/>
    <x v="0"/>
  </r>
  <r>
    <x v="14"/>
    <x v="8"/>
    <x v="1"/>
    <x v="0"/>
    <x v="32"/>
    <x v="1"/>
    <n v="4911111"/>
    <n v="153287"/>
    <m/>
    <x v="0"/>
  </r>
  <r>
    <x v="14"/>
    <x v="8"/>
    <x v="1"/>
    <x v="0"/>
    <x v="32"/>
    <x v="2"/>
    <n v="5165536"/>
    <n v="161958"/>
    <m/>
    <x v="0"/>
  </r>
  <r>
    <x v="14"/>
    <x v="8"/>
    <x v="1"/>
    <x v="0"/>
    <x v="32"/>
    <x v="3"/>
    <n v="5340820"/>
    <n v="167022"/>
    <m/>
    <x v="0"/>
  </r>
  <r>
    <x v="14"/>
    <x v="8"/>
    <x v="1"/>
    <x v="0"/>
    <x v="32"/>
    <x v="4"/>
    <n v="5438093"/>
    <n v="169413"/>
    <m/>
    <x v="0"/>
  </r>
  <r>
    <x v="14"/>
    <x v="8"/>
    <x v="1"/>
    <x v="0"/>
    <x v="32"/>
    <x v="5"/>
    <n v="5477004"/>
    <n v="171553"/>
    <m/>
    <x v="0"/>
  </r>
  <r>
    <x v="14"/>
    <x v="8"/>
    <x v="1"/>
    <x v="0"/>
    <x v="32"/>
    <x v="6"/>
    <n v="5456828"/>
    <n v="173374"/>
    <m/>
    <x v="0"/>
  </r>
  <r>
    <x v="14"/>
    <x v="8"/>
    <x v="1"/>
    <x v="0"/>
    <x v="32"/>
    <x v="7"/>
    <n v="5382410"/>
    <n v="174447"/>
    <m/>
    <x v="0"/>
  </r>
  <r>
    <x v="14"/>
    <x v="8"/>
    <x v="1"/>
    <x v="0"/>
    <x v="32"/>
    <x v="8"/>
    <n v="5258289"/>
    <n v="174330"/>
    <m/>
    <x v="0"/>
  </r>
  <r>
    <x v="14"/>
    <x v="8"/>
    <x v="1"/>
    <x v="0"/>
    <x v="32"/>
    <x v="9"/>
    <n v="5089519"/>
    <n v="171862"/>
    <m/>
    <x v="0"/>
  </r>
  <r>
    <x v="14"/>
    <x v="8"/>
    <x v="1"/>
    <x v="0"/>
    <x v="32"/>
    <x v="10"/>
    <n v="4883622"/>
    <n v="167036"/>
    <m/>
    <x v="0"/>
  </r>
  <r>
    <x v="14"/>
    <x v="8"/>
    <x v="1"/>
    <x v="0"/>
    <x v="32"/>
    <x v="11"/>
    <n v="4646814"/>
    <n v="160453"/>
    <m/>
    <x v="0"/>
  </r>
  <r>
    <x v="14"/>
    <x v="8"/>
    <x v="1"/>
    <x v="0"/>
    <x v="32"/>
    <x v="12"/>
    <n v="4381732"/>
    <n v="152728"/>
    <m/>
    <x v="0"/>
  </r>
  <r>
    <x v="14"/>
    <x v="8"/>
    <x v="1"/>
    <x v="0"/>
    <x v="32"/>
    <x v="13"/>
    <n v="4092320"/>
    <n v="143897"/>
    <m/>
    <x v="0"/>
  </r>
  <r>
    <x v="14"/>
    <x v="8"/>
    <x v="1"/>
    <x v="0"/>
    <x v="32"/>
    <x v="14"/>
    <n v="3785000"/>
    <n v="134053"/>
    <m/>
    <x v="0"/>
  </r>
  <r>
    <x v="14"/>
    <x v="8"/>
    <x v="1"/>
    <x v="0"/>
    <x v="32"/>
    <x v="15"/>
    <n v="3466717"/>
    <n v="123592"/>
    <m/>
    <x v="0"/>
  </r>
  <r>
    <x v="14"/>
    <x v="8"/>
    <x v="1"/>
    <x v="0"/>
    <x v="32"/>
    <x v="16"/>
    <n v="3142861"/>
    <n v="112820"/>
    <m/>
    <x v="0"/>
  </r>
  <r>
    <x v="14"/>
    <x v="8"/>
    <x v="1"/>
    <x v="0"/>
    <x v="32"/>
    <x v="17"/>
    <n v="2819266"/>
    <n v="101857"/>
    <m/>
    <x v="0"/>
  </r>
  <r>
    <x v="14"/>
    <x v="8"/>
    <x v="1"/>
    <x v="0"/>
    <x v="32"/>
    <x v="18"/>
    <n v="2504514"/>
    <n v="91097"/>
    <m/>
    <x v="0"/>
  </r>
  <r>
    <x v="14"/>
    <x v="8"/>
    <x v="1"/>
    <x v="0"/>
    <x v="32"/>
    <x v="19"/>
    <n v="2204744"/>
    <n v="80872"/>
    <m/>
    <x v="0"/>
  </r>
  <r>
    <x v="14"/>
    <x v="8"/>
    <x v="1"/>
    <x v="0"/>
    <x v="32"/>
    <x v="20"/>
    <n v="1928183"/>
    <n v="71267"/>
    <m/>
    <x v="0"/>
  </r>
  <r>
    <x v="14"/>
    <x v="8"/>
    <x v="1"/>
    <x v="0"/>
    <x v="32"/>
    <x v="21"/>
    <n v="1681300"/>
    <n v="62495"/>
    <m/>
    <x v="0"/>
  </r>
  <r>
    <x v="14"/>
    <x v="8"/>
    <x v="1"/>
    <x v="0"/>
    <x v="32"/>
    <x v="22"/>
    <n v="1472491"/>
    <n v="54955"/>
    <m/>
    <x v="0"/>
  </r>
  <r>
    <x v="14"/>
    <x v="8"/>
    <x v="1"/>
    <x v="0"/>
    <x v="32"/>
    <x v="23"/>
    <n v="1308621"/>
    <n v="49004"/>
    <m/>
    <x v="0"/>
  </r>
  <r>
    <x v="14"/>
    <x v="8"/>
    <x v="1"/>
    <x v="0"/>
    <x v="32"/>
    <x v="24"/>
    <n v="1197548"/>
    <n v="44979"/>
    <m/>
    <x v="0"/>
  </r>
  <r>
    <x v="14"/>
    <x v="8"/>
    <x v="1"/>
    <x v="0"/>
    <x v="32"/>
    <x v="25"/>
    <n v="1145914"/>
    <n v="43127"/>
    <m/>
    <x v="0"/>
  </r>
  <r>
    <x v="14"/>
    <x v="8"/>
    <x v="1"/>
    <x v="0"/>
    <x v="32"/>
    <x v="26"/>
    <n v="1150625"/>
    <n v="43353"/>
    <m/>
    <x v="0"/>
  </r>
  <r>
    <x v="14"/>
    <x v="8"/>
    <x v="1"/>
    <x v="0"/>
    <x v="32"/>
    <x v="27"/>
    <n v="1155310"/>
    <n v="43532"/>
    <m/>
    <x v="0"/>
  </r>
  <r>
    <x v="14"/>
    <x v="8"/>
    <x v="1"/>
    <x v="0"/>
    <x v="32"/>
    <x v="28"/>
    <n v="1159993"/>
    <n v="43675"/>
    <m/>
    <x v="0"/>
  </r>
  <r>
    <x v="14"/>
    <x v="8"/>
    <x v="1"/>
    <x v="0"/>
    <x v="32"/>
    <x v="29"/>
    <n v="1164679"/>
    <n v="43772"/>
    <m/>
    <x v="0"/>
  </r>
  <r>
    <x v="14"/>
    <x v="8"/>
    <x v="1"/>
    <x v="0"/>
    <x v="32"/>
    <x v="30"/>
    <n v="1169380"/>
    <n v="43854"/>
    <m/>
    <x v="0"/>
  </r>
  <r>
    <x v="14"/>
    <x v="8"/>
    <x v="2"/>
    <x v="0"/>
    <x v="32"/>
    <x v="0"/>
    <n v="714249"/>
    <n v="22141"/>
    <m/>
    <x v="0"/>
  </r>
  <r>
    <x v="14"/>
    <x v="8"/>
    <x v="2"/>
    <x v="0"/>
    <x v="32"/>
    <x v="1"/>
    <n v="750128"/>
    <n v="23413"/>
    <m/>
    <x v="0"/>
  </r>
  <r>
    <x v="14"/>
    <x v="8"/>
    <x v="2"/>
    <x v="0"/>
    <x v="32"/>
    <x v="2"/>
    <n v="774361"/>
    <n v="24279"/>
    <m/>
    <x v="0"/>
  </r>
  <r>
    <x v="14"/>
    <x v="8"/>
    <x v="2"/>
    <x v="0"/>
    <x v="32"/>
    <x v="3"/>
    <n v="784173"/>
    <n v="24523"/>
    <m/>
    <x v="0"/>
  </r>
  <r>
    <x v="14"/>
    <x v="8"/>
    <x v="2"/>
    <x v="0"/>
    <x v="32"/>
    <x v="4"/>
    <n v="784425"/>
    <n v="24437"/>
    <m/>
    <x v="0"/>
  </r>
  <r>
    <x v="14"/>
    <x v="8"/>
    <x v="2"/>
    <x v="0"/>
    <x v="32"/>
    <x v="5"/>
    <n v="776373"/>
    <n v="24317"/>
    <m/>
    <x v="0"/>
  </r>
  <r>
    <x v="14"/>
    <x v="8"/>
    <x v="2"/>
    <x v="0"/>
    <x v="32"/>
    <x v="6"/>
    <n v="761913"/>
    <n v="24207"/>
    <m/>
    <x v="0"/>
  </r>
  <r>
    <x v="14"/>
    <x v="8"/>
    <x v="2"/>
    <x v="0"/>
    <x v="32"/>
    <x v="7"/>
    <n v="742250"/>
    <n v="24056"/>
    <m/>
    <x v="0"/>
  </r>
  <r>
    <x v="14"/>
    <x v="8"/>
    <x v="2"/>
    <x v="0"/>
    <x v="32"/>
    <x v="8"/>
    <n v="716662"/>
    <n v="23759"/>
    <m/>
    <x v="0"/>
  </r>
  <r>
    <x v="14"/>
    <x v="8"/>
    <x v="2"/>
    <x v="0"/>
    <x v="32"/>
    <x v="9"/>
    <n v="685367"/>
    <n v="23143"/>
    <m/>
    <x v="0"/>
  </r>
  <r>
    <x v="14"/>
    <x v="8"/>
    <x v="2"/>
    <x v="0"/>
    <x v="32"/>
    <x v="10"/>
    <n v="647829"/>
    <n v="22157"/>
    <m/>
    <x v="0"/>
  </r>
  <r>
    <x v="14"/>
    <x v="8"/>
    <x v="2"/>
    <x v="0"/>
    <x v="32"/>
    <x v="11"/>
    <n v="606622"/>
    <n v="20946"/>
    <m/>
    <x v="0"/>
  </r>
  <r>
    <x v="14"/>
    <x v="8"/>
    <x v="2"/>
    <x v="0"/>
    <x v="32"/>
    <x v="12"/>
    <n v="563036"/>
    <n v="19625"/>
    <m/>
    <x v="0"/>
  </r>
  <r>
    <x v="14"/>
    <x v="8"/>
    <x v="2"/>
    <x v="0"/>
    <x v="32"/>
    <x v="13"/>
    <n v="517733"/>
    <n v="18205"/>
    <m/>
    <x v="0"/>
  </r>
  <r>
    <x v="14"/>
    <x v="8"/>
    <x v="2"/>
    <x v="0"/>
    <x v="32"/>
    <x v="14"/>
    <n v="471671"/>
    <n v="16705"/>
    <m/>
    <x v="0"/>
  </r>
  <r>
    <x v="14"/>
    <x v="8"/>
    <x v="2"/>
    <x v="0"/>
    <x v="32"/>
    <x v="15"/>
    <n v="425708"/>
    <n v="15176"/>
    <m/>
    <x v="0"/>
  </r>
  <r>
    <x v="14"/>
    <x v="8"/>
    <x v="2"/>
    <x v="0"/>
    <x v="32"/>
    <x v="16"/>
    <n v="380478"/>
    <n v="13658"/>
    <m/>
    <x v="0"/>
  </r>
  <r>
    <x v="14"/>
    <x v="8"/>
    <x v="2"/>
    <x v="0"/>
    <x v="32"/>
    <x v="17"/>
    <n v="336703"/>
    <n v="12164"/>
    <m/>
    <x v="0"/>
  </r>
  <r>
    <x v="14"/>
    <x v="8"/>
    <x v="2"/>
    <x v="0"/>
    <x v="32"/>
    <x v="18"/>
    <n v="295189"/>
    <n v="10736"/>
    <m/>
    <x v="0"/>
  </r>
  <r>
    <x v="14"/>
    <x v="8"/>
    <x v="2"/>
    <x v="0"/>
    <x v="32"/>
    <x v="19"/>
    <n v="256468"/>
    <n v="9407"/>
    <m/>
    <x v="0"/>
  </r>
  <r>
    <x v="14"/>
    <x v="8"/>
    <x v="2"/>
    <x v="0"/>
    <x v="32"/>
    <x v="20"/>
    <n v="221494"/>
    <n v="8186"/>
    <m/>
    <x v="0"/>
  </r>
  <r>
    <x v="14"/>
    <x v="8"/>
    <x v="2"/>
    <x v="0"/>
    <x v="32"/>
    <x v="21"/>
    <n v="190827"/>
    <n v="7093"/>
    <m/>
    <x v="0"/>
  </r>
  <r>
    <x v="14"/>
    <x v="8"/>
    <x v="2"/>
    <x v="0"/>
    <x v="32"/>
    <x v="22"/>
    <n v="165192"/>
    <n v="6165"/>
    <m/>
    <x v="0"/>
  </r>
  <r>
    <x v="14"/>
    <x v="8"/>
    <x v="2"/>
    <x v="0"/>
    <x v="32"/>
    <x v="23"/>
    <n v="145142"/>
    <n v="5435"/>
    <m/>
    <x v="0"/>
  </r>
  <r>
    <x v="14"/>
    <x v="8"/>
    <x v="2"/>
    <x v="0"/>
    <x v="32"/>
    <x v="24"/>
    <n v="131340"/>
    <n v="4933"/>
    <m/>
    <x v="0"/>
  </r>
  <r>
    <x v="14"/>
    <x v="8"/>
    <x v="2"/>
    <x v="0"/>
    <x v="32"/>
    <x v="25"/>
    <n v="124300"/>
    <n v="4678"/>
    <m/>
    <x v="0"/>
  </r>
  <r>
    <x v="14"/>
    <x v="8"/>
    <x v="2"/>
    <x v="0"/>
    <x v="32"/>
    <x v="26"/>
    <n v="123456"/>
    <n v="4651"/>
    <m/>
    <x v="0"/>
  </r>
  <r>
    <x v="14"/>
    <x v="8"/>
    <x v="2"/>
    <x v="0"/>
    <x v="32"/>
    <x v="27"/>
    <n v="122634"/>
    <n v="4620"/>
    <m/>
    <x v="0"/>
  </r>
  <r>
    <x v="14"/>
    <x v="8"/>
    <x v="2"/>
    <x v="0"/>
    <x v="32"/>
    <x v="28"/>
    <n v="121822"/>
    <n v="4586"/>
    <m/>
    <x v="0"/>
  </r>
  <r>
    <x v="14"/>
    <x v="8"/>
    <x v="2"/>
    <x v="0"/>
    <x v="32"/>
    <x v="29"/>
    <n v="121032"/>
    <n v="4548"/>
    <m/>
    <x v="0"/>
  </r>
  <r>
    <x v="14"/>
    <x v="8"/>
    <x v="2"/>
    <x v="0"/>
    <x v="32"/>
    <x v="30"/>
    <n v="120260"/>
    <n v="4510"/>
    <m/>
    <x v="0"/>
  </r>
  <r>
    <x v="15"/>
    <x v="0"/>
    <x v="0"/>
    <x v="0"/>
    <x v="32"/>
    <x v="0"/>
    <n v="1721902"/>
    <n v="390871"/>
    <m/>
    <x v="0"/>
  </r>
  <r>
    <x v="15"/>
    <x v="0"/>
    <x v="0"/>
    <x v="0"/>
    <x v="32"/>
    <x v="1"/>
    <n v="1739498"/>
    <n v="400557"/>
    <m/>
    <x v="0"/>
  </r>
  <r>
    <x v="15"/>
    <x v="0"/>
    <x v="0"/>
    <x v="0"/>
    <x v="32"/>
    <x v="2"/>
    <n v="1755188"/>
    <n v="403005"/>
    <m/>
    <x v="0"/>
  </r>
  <r>
    <x v="15"/>
    <x v="0"/>
    <x v="0"/>
    <x v="0"/>
    <x v="32"/>
    <x v="3"/>
    <n v="1772339"/>
    <n v="401362"/>
    <m/>
    <x v="0"/>
  </r>
  <r>
    <x v="15"/>
    <x v="0"/>
    <x v="0"/>
    <x v="0"/>
    <x v="32"/>
    <x v="4"/>
    <n v="1792075"/>
    <n v="407611"/>
    <m/>
    <x v="0"/>
  </r>
  <r>
    <x v="15"/>
    <x v="0"/>
    <x v="0"/>
    <x v="0"/>
    <x v="32"/>
    <x v="5"/>
    <n v="1810954"/>
    <n v="415487"/>
    <m/>
    <x v="0"/>
  </r>
  <r>
    <x v="15"/>
    <x v="0"/>
    <x v="0"/>
    <x v="0"/>
    <x v="32"/>
    <x v="6"/>
    <n v="1830775"/>
    <n v="425050"/>
    <m/>
    <x v="0"/>
  </r>
  <r>
    <x v="15"/>
    <x v="0"/>
    <x v="0"/>
    <x v="0"/>
    <x v="32"/>
    <x v="7"/>
    <n v="1851410"/>
    <n v="435115"/>
    <m/>
    <x v="0"/>
  </r>
  <r>
    <x v="15"/>
    <x v="0"/>
    <x v="0"/>
    <x v="0"/>
    <x v="32"/>
    <x v="8"/>
    <n v="1872504"/>
    <n v="448255"/>
    <m/>
    <x v="0"/>
  </r>
  <r>
    <x v="15"/>
    <x v="0"/>
    <x v="0"/>
    <x v="0"/>
    <x v="32"/>
    <x v="9"/>
    <n v="1894674"/>
    <n v="459549"/>
    <m/>
    <x v="0"/>
  </r>
  <r>
    <x v="15"/>
    <x v="0"/>
    <x v="0"/>
    <x v="0"/>
    <x v="32"/>
    <x v="10"/>
    <n v="1917550"/>
    <n v="468555"/>
    <m/>
    <x v="0"/>
  </r>
  <r>
    <x v="15"/>
    <x v="0"/>
    <x v="0"/>
    <x v="0"/>
    <x v="32"/>
    <x v="11"/>
    <n v="1940889"/>
    <n v="476692"/>
    <m/>
    <x v="0"/>
  </r>
  <r>
    <x v="15"/>
    <x v="0"/>
    <x v="0"/>
    <x v="0"/>
    <x v="32"/>
    <x v="12"/>
    <n v="1965092"/>
    <n v="485580"/>
    <m/>
    <x v="0"/>
  </r>
  <r>
    <x v="15"/>
    <x v="0"/>
    <x v="0"/>
    <x v="0"/>
    <x v="32"/>
    <x v="13"/>
    <n v="1990039"/>
    <n v="495466"/>
    <m/>
    <x v="0"/>
  </r>
  <r>
    <x v="15"/>
    <x v="0"/>
    <x v="0"/>
    <x v="0"/>
    <x v="32"/>
    <x v="14"/>
    <n v="2015268"/>
    <n v="506585"/>
    <m/>
    <x v="0"/>
  </r>
  <r>
    <x v="15"/>
    <x v="0"/>
    <x v="0"/>
    <x v="0"/>
    <x v="32"/>
    <x v="15"/>
    <n v="2041000"/>
    <n v="518507"/>
    <m/>
    <x v="0"/>
  </r>
  <r>
    <x v="15"/>
    <x v="0"/>
    <x v="0"/>
    <x v="0"/>
    <x v="32"/>
    <x v="16"/>
    <n v="2067374"/>
    <n v="530778"/>
    <m/>
    <x v="0"/>
  </r>
  <r>
    <x v="15"/>
    <x v="0"/>
    <x v="0"/>
    <x v="0"/>
    <x v="32"/>
    <x v="17"/>
    <n v="2094094"/>
    <n v="542784"/>
    <m/>
    <x v="0"/>
  </r>
  <r>
    <x v="15"/>
    <x v="0"/>
    <x v="0"/>
    <x v="0"/>
    <x v="32"/>
    <x v="18"/>
    <n v="2121236"/>
    <n v="554714"/>
    <m/>
    <x v="0"/>
  </r>
  <r>
    <x v="15"/>
    <x v="0"/>
    <x v="0"/>
    <x v="0"/>
    <x v="32"/>
    <x v="19"/>
    <n v="2148516"/>
    <n v="567240"/>
    <m/>
    <x v="0"/>
  </r>
  <r>
    <x v="15"/>
    <x v="0"/>
    <x v="0"/>
    <x v="0"/>
    <x v="32"/>
    <x v="20"/>
    <n v="2176177"/>
    <n v="580716"/>
    <m/>
    <x v="0"/>
  </r>
  <r>
    <x v="15"/>
    <x v="0"/>
    <x v="0"/>
    <x v="0"/>
    <x v="32"/>
    <x v="21"/>
    <n v="2204157"/>
    <n v="595256"/>
    <m/>
    <x v="0"/>
  </r>
  <r>
    <x v="15"/>
    <x v="0"/>
    <x v="0"/>
    <x v="0"/>
    <x v="32"/>
    <x v="22"/>
    <n v="2232244"/>
    <n v="608405"/>
    <m/>
    <x v="0"/>
  </r>
  <r>
    <x v="15"/>
    <x v="0"/>
    <x v="0"/>
    <x v="0"/>
    <x v="32"/>
    <x v="23"/>
    <n v="2260696"/>
    <n v="622658"/>
    <m/>
    <x v="0"/>
  </r>
  <r>
    <x v="15"/>
    <x v="0"/>
    <x v="0"/>
    <x v="0"/>
    <x v="32"/>
    <x v="24"/>
    <n v="2289353"/>
    <n v="638474"/>
    <m/>
    <x v="0"/>
  </r>
  <r>
    <x v="15"/>
    <x v="0"/>
    <x v="0"/>
    <x v="0"/>
    <x v="32"/>
    <x v="25"/>
    <n v="2318350"/>
    <n v="656003"/>
    <m/>
    <x v="0"/>
  </r>
  <r>
    <x v="15"/>
    <x v="0"/>
    <x v="0"/>
    <x v="0"/>
    <x v="32"/>
    <x v="26"/>
    <n v="2347954"/>
    <n v="675348"/>
    <m/>
    <x v="0"/>
  </r>
  <r>
    <x v="15"/>
    <x v="0"/>
    <x v="0"/>
    <x v="0"/>
    <x v="32"/>
    <x v="27"/>
    <n v="2378091"/>
    <n v="696073"/>
    <m/>
    <x v="0"/>
  </r>
  <r>
    <x v="15"/>
    <x v="0"/>
    <x v="0"/>
    <x v="0"/>
    <x v="32"/>
    <x v="28"/>
    <n v="2408782"/>
    <n v="718263"/>
    <m/>
    <x v="0"/>
  </r>
  <r>
    <x v="15"/>
    <x v="0"/>
    <x v="0"/>
    <x v="0"/>
    <x v="32"/>
    <x v="29"/>
    <n v="2439840"/>
    <n v="741566"/>
    <m/>
    <x v="0"/>
  </r>
  <r>
    <x v="15"/>
    <x v="0"/>
    <x v="0"/>
    <x v="0"/>
    <x v="32"/>
    <x v="30"/>
    <n v="2471306"/>
    <n v="767405"/>
    <m/>
    <x v="0"/>
  </r>
  <r>
    <x v="15"/>
    <x v="0"/>
    <x v="1"/>
    <x v="0"/>
    <x v="32"/>
    <x v="0"/>
    <n v="1030248"/>
    <n v="233866"/>
    <m/>
    <x v="0"/>
  </r>
  <r>
    <x v="15"/>
    <x v="0"/>
    <x v="1"/>
    <x v="0"/>
    <x v="32"/>
    <x v="1"/>
    <n v="1045187"/>
    <n v="240677"/>
    <m/>
    <x v="0"/>
  </r>
  <r>
    <x v="15"/>
    <x v="0"/>
    <x v="1"/>
    <x v="0"/>
    <x v="32"/>
    <x v="2"/>
    <n v="1063480"/>
    <n v="244184"/>
    <m/>
    <x v="0"/>
  </r>
  <r>
    <x v="15"/>
    <x v="0"/>
    <x v="1"/>
    <x v="0"/>
    <x v="32"/>
    <x v="3"/>
    <n v="1078653"/>
    <n v="244270"/>
    <m/>
    <x v="0"/>
  </r>
  <r>
    <x v="15"/>
    <x v="0"/>
    <x v="1"/>
    <x v="0"/>
    <x v="32"/>
    <x v="4"/>
    <n v="1090874"/>
    <n v="248121"/>
    <m/>
    <x v="0"/>
  </r>
  <r>
    <x v="15"/>
    <x v="0"/>
    <x v="1"/>
    <x v="0"/>
    <x v="32"/>
    <x v="5"/>
    <n v="1105545"/>
    <n v="253645"/>
    <m/>
    <x v="0"/>
  </r>
  <r>
    <x v="15"/>
    <x v="0"/>
    <x v="1"/>
    <x v="0"/>
    <x v="32"/>
    <x v="6"/>
    <n v="1120703"/>
    <n v="260193"/>
    <m/>
    <x v="0"/>
  </r>
  <r>
    <x v="15"/>
    <x v="0"/>
    <x v="1"/>
    <x v="0"/>
    <x v="32"/>
    <x v="7"/>
    <n v="1136445"/>
    <n v="267085"/>
    <m/>
    <x v="0"/>
  </r>
  <r>
    <x v="15"/>
    <x v="0"/>
    <x v="1"/>
    <x v="0"/>
    <x v="32"/>
    <x v="8"/>
    <n v="1152389"/>
    <n v="275868"/>
    <m/>
    <x v="0"/>
  </r>
  <r>
    <x v="15"/>
    <x v="0"/>
    <x v="1"/>
    <x v="0"/>
    <x v="32"/>
    <x v="9"/>
    <n v="1169050"/>
    <n v="283550"/>
    <m/>
    <x v="0"/>
  </r>
  <r>
    <x v="15"/>
    <x v="0"/>
    <x v="1"/>
    <x v="0"/>
    <x v="32"/>
    <x v="10"/>
    <n v="1186645"/>
    <n v="289957"/>
    <m/>
    <x v="0"/>
  </r>
  <r>
    <x v="15"/>
    <x v="0"/>
    <x v="1"/>
    <x v="0"/>
    <x v="32"/>
    <x v="11"/>
    <n v="1205578"/>
    <n v="296096"/>
    <m/>
    <x v="0"/>
  </r>
  <r>
    <x v="15"/>
    <x v="0"/>
    <x v="1"/>
    <x v="0"/>
    <x v="32"/>
    <x v="12"/>
    <n v="1225111"/>
    <n v="302728"/>
    <m/>
    <x v="0"/>
  </r>
  <r>
    <x v="15"/>
    <x v="0"/>
    <x v="1"/>
    <x v="0"/>
    <x v="32"/>
    <x v="13"/>
    <n v="1245050"/>
    <n v="309984"/>
    <m/>
    <x v="0"/>
  </r>
  <r>
    <x v="15"/>
    <x v="0"/>
    <x v="1"/>
    <x v="0"/>
    <x v="32"/>
    <x v="14"/>
    <n v="1264986"/>
    <n v="317984"/>
    <m/>
    <x v="0"/>
  </r>
  <r>
    <x v="15"/>
    <x v="0"/>
    <x v="1"/>
    <x v="0"/>
    <x v="32"/>
    <x v="15"/>
    <n v="1285131"/>
    <n v="326482"/>
    <m/>
    <x v="0"/>
  </r>
  <r>
    <x v="15"/>
    <x v="0"/>
    <x v="1"/>
    <x v="0"/>
    <x v="32"/>
    <x v="16"/>
    <n v="1305647"/>
    <n v="335212"/>
    <m/>
    <x v="0"/>
  </r>
  <r>
    <x v="15"/>
    <x v="0"/>
    <x v="1"/>
    <x v="0"/>
    <x v="32"/>
    <x v="17"/>
    <n v="1325374"/>
    <n v="343534"/>
    <m/>
    <x v="0"/>
  </r>
  <r>
    <x v="15"/>
    <x v="0"/>
    <x v="1"/>
    <x v="0"/>
    <x v="32"/>
    <x v="18"/>
    <n v="1344910"/>
    <n v="351700"/>
    <m/>
    <x v="0"/>
  </r>
  <r>
    <x v="15"/>
    <x v="0"/>
    <x v="1"/>
    <x v="0"/>
    <x v="32"/>
    <x v="19"/>
    <n v="1364229"/>
    <n v="360176"/>
    <m/>
    <x v="0"/>
  </r>
  <r>
    <x v="15"/>
    <x v="0"/>
    <x v="1"/>
    <x v="0"/>
    <x v="32"/>
    <x v="20"/>
    <n v="1383528"/>
    <n v="369196"/>
    <m/>
    <x v="0"/>
  </r>
  <r>
    <x v="15"/>
    <x v="0"/>
    <x v="1"/>
    <x v="0"/>
    <x v="32"/>
    <x v="21"/>
    <n v="1402704"/>
    <n v="378815"/>
    <m/>
    <x v="0"/>
  </r>
  <r>
    <x v="15"/>
    <x v="0"/>
    <x v="1"/>
    <x v="0"/>
    <x v="32"/>
    <x v="22"/>
    <n v="1421638"/>
    <n v="387471"/>
    <m/>
    <x v="0"/>
  </r>
  <r>
    <x v="15"/>
    <x v="0"/>
    <x v="1"/>
    <x v="0"/>
    <x v="32"/>
    <x v="23"/>
    <n v="1440851"/>
    <n v="396850"/>
    <m/>
    <x v="0"/>
  </r>
  <r>
    <x v="15"/>
    <x v="0"/>
    <x v="1"/>
    <x v="0"/>
    <x v="32"/>
    <x v="24"/>
    <n v="1460466"/>
    <n v="407307"/>
    <m/>
    <x v="0"/>
  </r>
  <r>
    <x v="15"/>
    <x v="0"/>
    <x v="1"/>
    <x v="0"/>
    <x v="32"/>
    <x v="25"/>
    <n v="1480365"/>
    <n v="418885"/>
    <m/>
    <x v="0"/>
  </r>
  <r>
    <x v="15"/>
    <x v="0"/>
    <x v="1"/>
    <x v="0"/>
    <x v="32"/>
    <x v="26"/>
    <n v="1500662"/>
    <n v="431639"/>
    <m/>
    <x v="0"/>
  </r>
  <r>
    <x v="15"/>
    <x v="0"/>
    <x v="1"/>
    <x v="0"/>
    <x v="32"/>
    <x v="27"/>
    <n v="1521301"/>
    <n v="445288"/>
    <m/>
    <x v="0"/>
  </r>
  <r>
    <x v="15"/>
    <x v="0"/>
    <x v="1"/>
    <x v="0"/>
    <x v="32"/>
    <x v="28"/>
    <n v="1542323"/>
    <n v="459897"/>
    <m/>
    <x v="0"/>
  </r>
  <r>
    <x v="15"/>
    <x v="0"/>
    <x v="1"/>
    <x v="0"/>
    <x v="32"/>
    <x v="29"/>
    <n v="1563608"/>
    <n v="475243"/>
    <m/>
    <x v="0"/>
  </r>
  <r>
    <x v="15"/>
    <x v="0"/>
    <x v="1"/>
    <x v="0"/>
    <x v="32"/>
    <x v="30"/>
    <n v="1585177"/>
    <n v="492239"/>
    <m/>
    <x v="0"/>
  </r>
  <r>
    <x v="15"/>
    <x v="0"/>
    <x v="2"/>
    <x v="0"/>
    <x v="32"/>
    <x v="0"/>
    <n v="38268"/>
    <n v="8686"/>
    <m/>
    <x v="0"/>
  </r>
  <r>
    <x v="15"/>
    <x v="0"/>
    <x v="2"/>
    <x v="0"/>
    <x v="32"/>
    <x v="1"/>
    <n v="38430"/>
    <n v="8849"/>
    <m/>
    <x v="0"/>
  </r>
  <r>
    <x v="15"/>
    <x v="0"/>
    <x v="2"/>
    <x v="0"/>
    <x v="32"/>
    <x v="2"/>
    <n v="38725"/>
    <n v="8891"/>
    <m/>
    <x v="0"/>
  </r>
  <r>
    <x v="15"/>
    <x v="0"/>
    <x v="2"/>
    <x v="0"/>
    <x v="32"/>
    <x v="3"/>
    <n v="38834"/>
    <n v="8794"/>
    <m/>
    <x v="0"/>
  </r>
  <r>
    <x v="15"/>
    <x v="0"/>
    <x v="2"/>
    <x v="0"/>
    <x v="32"/>
    <x v="4"/>
    <n v="38996"/>
    <n v="8869"/>
    <m/>
    <x v="0"/>
  </r>
  <r>
    <x v="15"/>
    <x v="0"/>
    <x v="2"/>
    <x v="0"/>
    <x v="32"/>
    <x v="5"/>
    <n v="39231"/>
    <n v="9000"/>
    <m/>
    <x v="0"/>
  </r>
  <r>
    <x v="15"/>
    <x v="0"/>
    <x v="2"/>
    <x v="0"/>
    <x v="32"/>
    <x v="6"/>
    <n v="39685"/>
    <n v="9213"/>
    <m/>
    <x v="0"/>
  </r>
  <r>
    <x v="15"/>
    <x v="0"/>
    <x v="2"/>
    <x v="0"/>
    <x v="32"/>
    <x v="7"/>
    <n v="40396"/>
    <n v="9493"/>
    <m/>
    <x v="0"/>
  </r>
  <r>
    <x v="15"/>
    <x v="0"/>
    <x v="2"/>
    <x v="0"/>
    <x v="32"/>
    <x v="8"/>
    <n v="41150"/>
    <n v="9850"/>
    <m/>
    <x v="0"/>
  </r>
  <r>
    <x v="15"/>
    <x v="0"/>
    <x v="2"/>
    <x v="0"/>
    <x v="32"/>
    <x v="9"/>
    <n v="41886"/>
    <n v="10159"/>
    <m/>
    <x v="0"/>
  </r>
  <r>
    <x v="15"/>
    <x v="0"/>
    <x v="2"/>
    <x v="0"/>
    <x v="32"/>
    <x v="10"/>
    <n v="42371"/>
    <n v="10353"/>
    <m/>
    <x v="0"/>
  </r>
  <r>
    <x v="15"/>
    <x v="0"/>
    <x v="2"/>
    <x v="0"/>
    <x v="32"/>
    <x v="11"/>
    <n v="42820"/>
    <n v="10516"/>
    <m/>
    <x v="0"/>
  </r>
  <r>
    <x v="15"/>
    <x v="0"/>
    <x v="2"/>
    <x v="0"/>
    <x v="32"/>
    <x v="12"/>
    <n v="43287"/>
    <n v="10696"/>
    <m/>
    <x v="0"/>
  </r>
  <r>
    <x v="15"/>
    <x v="0"/>
    <x v="2"/>
    <x v="0"/>
    <x v="32"/>
    <x v="13"/>
    <n v="43769"/>
    <n v="10897"/>
    <m/>
    <x v="0"/>
  </r>
  <r>
    <x v="15"/>
    <x v="0"/>
    <x v="2"/>
    <x v="0"/>
    <x v="32"/>
    <x v="14"/>
    <n v="44261"/>
    <n v="11126"/>
    <m/>
    <x v="0"/>
  </r>
  <r>
    <x v="15"/>
    <x v="0"/>
    <x v="2"/>
    <x v="0"/>
    <x v="32"/>
    <x v="15"/>
    <n v="44773"/>
    <n v="11374"/>
    <m/>
    <x v="0"/>
  </r>
  <r>
    <x v="15"/>
    <x v="0"/>
    <x v="2"/>
    <x v="0"/>
    <x v="32"/>
    <x v="16"/>
    <n v="45313"/>
    <n v="11633"/>
    <m/>
    <x v="0"/>
  </r>
  <r>
    <x v="15"/>
    <x v="0"/>
    <x v="2"/>
    <x v="0"/>
    <x v="32"/>
    <x v="17"/>
    <n v="45840"/>
    <n v="11881"/>
    <m/>
    <x v="0"/>
  </r>
  <r>
    <x v="15"/>
    <x v="0"/>
    <x v="2"/>
    <x v="0"/>
    <x v="32"/>
    <x v="18"/>
    <n v="46361"/>
    <n v="12123"/>
    <m/>
    <x v="0"/>
  </r>
  <r>
    <x v="15"/>
    <x v="0"/>
    <x v="2"/>
    <x v="0"/>
    <x v="32"/>
    <x v="19"/>
    <n v="46850"/>
    <n v="12369"/>
    <m/>
    <x v="0"/>
  </r>
  <r>
    <x v="15"/>
    <x v="0"/>
    <x v="2"/>
    <x v="0"/>
    <x v="32"/>
    <x v="20"/>
    <n v="47363"/>
    <n v="12638"/>
    <m/>
    <x v="0"/>
  </r>
  <r>
    <x v="15"/>
    <x v="0"/>
    <x v="2"/>
    <x v="0"/>
    <x v="32"/>
    <x v="21"/>
    <n v="47895"/>
    <n v="12934"/>
    <m/>
    <x v="0"/>
  </r>
  <r>
    <x v="15"/>
    <x v="0"/>
    <x v="2"/>
    <x v="0"/>
    <x v="32"/>
    <x v="22"/>
    <n v="48428"/>
    <n v="13199"/>
    <m/>
    <x v="0"/>
  </r>
  <r>
    <x v="15"/>
    <x v="0"/>
    <x v="2"/>
    <x v="0"/>
    <x v="32"/>
    <x v="23"/>
    <n v="48974"/>
    <n v="13488"/>
    <m/>
    <x v="0"/>
  </r>
  <r>
    <x v="15"/>
    <x v="0"/>
    <x v="2"/>
    <x v="0"/>
    <x v="32"/>
    <x v="24"/>
    <n v="49540"/>
    <n v="13816"/>
    <m/>
    <x v="0"/>
  </r>
  <r>
    <x v="15"/>
    <x v="0"/>
    <x v="2"/>
    <x v="0"/>
    <x v="32"/>
    <x v="25"/>
    <n v="50123"/>
    <n v="14182"/>
    <m/>
    <x v="0"/>
  </r>
  <r>
    <x v="15"/>
    <x v="0"/>
    <x v="2"/>
    <x v="0"/>
    <x v="32"/>
    <x v="26"/>
    <n v="50716"/>
    <n v="14587"/>
    <m/>
    <x v="0"/>
  </r>
  <r>
    <x v="15"/>
    <x v="0"/>
    <x v="2"/>
    <x v="0"/>
    <x v="32"/>
    <x v="27"/>
    <n v="51323"/>
    <n v="15022"/>
    <m/>
    <x v="0"/>
  </r>
  <r>
    <x v="15"/>
    <x v="0"/>
    <x v="2"/>
    <x v="0"/>
    <x v="32"/>
    <x v="28"/>
    <n v="51937"/>
    <n v="15486"/>
    <m/>
    <x v="0"/>
  </r>
  <r>
    <x v="15"/>
    <x v="0"/>
    <x v="2"/>
    <x v="0"/>
    <x v="32"/>
    <x v="29"/>
    <n v="52560"/>
    <n v="15974"/>
    <m/>
    <x v="0"/>
  </r>
  <r>
    <x v="15"/>
    <x v="0"/>
    <x v="2"/>
    <x v="0"/>
    <x v="32"/>
    <x v="30"/>
    <n v="53191"/>
    <n v="16517"/>
    <m/>
    <x v="0"/>
  </r>
  <r>
    <x v="15"/>
    <x v="1"/>
    <x v="0"/>
    <x v="0"/>
    <x v="32"/>
    <x v="0"/>
    <n v="4886010"/>
    <n v="1109124"/>
    <m/>
    <x v="0"/>
  </r>
  <r>
    <x v="15"/>
    <x v="1"/>
    <x v="0"/>
    <x v="0"/>
    <x v="32"/>
    <x v="1"/>
    <n v="4920975"/>
    <n v="1129338"/>
    <m/>
    <x v="0"/>
  </r>
  <r>
    <x v="15"/>
    <x v="1"/>
    <x v="0"/>
    <x v="0"/>
    <x v="32"/>
    <x v="2"/>
    <n v="4955398"/>
    <n v="1136005"/>
    <m/>
    <x v="0"/>
  </r>
  <r>
    <x v="15"/>
    <x v="1"/>
    <x v="0"/>
    <x v="0"/>
    <x v="32"/>
    <x v="3"/>
    <n v="4990620"/>
    <n v="1145510"/>
    <m/>
    <x v="0"/>
  </r>
  <r>
    <x v="15"/>
    <x v="1"/>
    <x v="0"/>
    <x v="0"/>
    <x v="32"/>
    <x v="4"/>
    <n v="5030065"/>
    <n v="1156358"/>
    <m/>
    <x v="0"/>
  </r>
  <r>
    <x v="15"/>
    <x v="1"/>
    <x v="0"/>
    <x v="0"/>
    <x v="32"/>
    <x v="5"/>
    <n v="5069926"/>
    <n v="1170367"/>
    <m/>
    <x v="0"/>
  </r>
  <r>
    <x v="15"/>
    <x v="1"/>
    <x v="0"/>
    <x v="0"/>
    <x v="32"/>
    <x v="6"/>
    <n v="5112158"/>
    <n v="1189990"/>
    <m/>
    <x v="0"/>
  </r>
  <r>
    <x v="15"/>
    <x v="1"/>
    <x v="0"/>
    <x v="0"/>
    <x v="32"/>
    <x v="7"/>
    <n v="5156550"/>
    <n v="1209218"/>
    <m/>
    <x v="0"/>
  </r>
  <r>
    <x v="15"/>
    <x v="1"/>
    <x v="0"/>
    <x v="0"/>
    <x v="32"/>
    <x v="8"/>
    <n v="5202316"/>
    <n v="1232544"/>
    <m/>
    <x v="0"/>
  </r>
  <r>
    <x v="15"/>
    <x v="1"/>
    <x v="0"/>
    <x v="0"/>
    <x v="32"/>
    <x v="9"/>
    <n v="5250876"/>
    <n v="1256348"/>
    <m/>
    <x v="0"/>
  </r>
  <r>
    <x v="15"/>
    <x v="1"/>
    <x v="0"/>
    <x v="0"/>
    <x v="32"/>
    <x v="10"/>
    <n v="5301212"/>
    <n v="1275253"/>
    <m/>
    <x v="0"/>
  </r>
  <r>
    <x v="15"/>
    <x v="1"/>
    <x v="0"/>
    <x v="0"/>
    <x v="32"/>
    <x v="11"/>
    <n v="5352926"/>
    <n v="1285217"/>
    <m/>
    <x v="0"/>
  </r>
  <r>
    <x v="15"/>
    <x v="1"/>
    <x v="0"/>
    <x v="0"/>
    <x v="32"/>
    <x v="12"/>
    <n v="5406882"/>
    <n v="1303214"/>
    <m/>
    <x v="0"/>
  </r>
  <r>
    <x v="15"/>
    <x v="1"/>
    <x v="0"/>
    <x v="0"/>
    <x v="32"/>
    <x v="13"/>
    <n v="5462885"/>
    <n v="1325622"/>
    <m/>
    <x v="0"/>
  </r>
  <r>
    <x v="15"/>
    <x v="1"/>
    <x v="0"/>
    <x v="0"/>
    <x v="32"/>
    <x v="14"/>
    <n v="5519766"/>
    <n v="1352574"/>
    <m/>
    <x v="0"/>
  </r>
  <r>
    <x v="15"/>
    <x v="1"/>
    <x v="0"/>
    <x v="0"/>
    <x v="32"/>
    <x v="15"/>
    <n v="5578094"/>
    <n v="1381084"/>
    <m/>
    <x v="0"/>
  </r>
  <r>
    <x v="15"/>
    <x v="1"/>
    <x v="0"/>
    <x v="0"/>
    <x v="32"/>
    <x v="16"/>
    <n v="5638300"/>
    <n v="1410004"/>
    <m/>
    <x v="0"/>
  </r>
  <r>
    <x v="15"/>
    <x v="1"/>
    <x v="0"/>
    <x v="0"/>
    <x v="32"/>
    <x v="17"/>
    <n v="5699488"/>
    <n v="1437074"/>
    <m/>
    <x v="0"/>
  </r>
  <r>
    <x v="15"/>
    <x v="1"/>
    <x v="0"/>
    <x v="0"/>
    <x v="32"/>
    <x v="18"/>
    <n v="5761990"/>
    <n v="1455970"/>
    <m/>
    <x v="0"/>
  </r>
  <r>
    <x v="15"/>
    <x v="1"/>
    <x v="0"/>
    <x v="0"/>
    <x v="32"/>
    <x v="19"/>
    <n v="5825133"/>
    <n v="1485609"/>
    <m/>
    <x v="0"/>
  </r>
  <r>
    <x v="15"/>
    <x v="1"/>
    <x v="0"/>
    <x v="0"/>
    <x v="32"/>
    <x v="20"/>
    <n v="5889524"/>
    <n v="1519901"/>
    <m/>
    <x v="0"/>
  </r>
  <r>
    <x v="15"/>
    <x v="1"/>
    <x v="0"/>
    <x v="0"/>
    <x v="32"/>
    <x v="21"/>
    <n v="5955059"/>
    <n v="1556619"/>
    <m/>
    <x v="0"/>
  </r>
  <r>
    <x v="15"/>
    <x v="1"/>
    <x v="0"/>
    <x v="0"/>
    <x v="32"/>
    <x v="22"/>
    <n v="6020980"/>
    <n v="1592524"/>
    <m/>
    <x v="0"/>
  </r>
  <r>
    <x v="15"/>
    <x v="1"/>
    <x v="0"/>
    <x v="0"/>
    <x v="32"/>
    <x v="23"/>
    <n v="6088119"/>
    <n v="1630644"/>
    <m/>
    <x v="0"/>
  </r>
  <r>
    <x v="15"/>
    <x v="1"/>
    <x v="0"/>
    <x v="0"/>
    <x v="32"/>
    <x v="24"/>
    <n v="6156010"/>
    <n v="1670440"/>
    <m/>
    <x v="0"/>
  </r>
  <r>
    <x v="15"/>
    <x v="1"/>
    <x v="0"/>
    <x v="0"/>
    <x v="32"/>
    <x v="25"/>
    <n v="6224662"/>
    <n v="1712779"/>
    <m/>
    <x v="0"/>
  </r>
  <r>
    <x v="15"/>
    <x v="1"/>
    <x v="0"/>
    <x v="0"/>
    <x v="32"/>
    <x v="26"/>
    <n v="6294720"/>
    <n v="1761369"/>
    <m/>
    <x v="0"/>
  </r>
  <r>
    <x v="15"/>
    <x v="1"/>
    <x v="0"/>
    <x v="0"/>
    <x v="32"/>
    <x v="27"/>
    <n v="6366062"/>
    <n v="1811876"/>
    <m/>
    <x v="0"/>
  </r>
  <r>
    <x v="15"/>
    <x v="1"/>
    <x v="0"/>
    <x v="0"/>
    <x v="32"/>
    <x v="28"/>
    <n v="6438725"/>
    <n v="1866195"/>
    <m/>
    <x v="0"/>
  </r>
  <r>
    <x v="15"/>
    <x v="1"/>
    <x v="0"/>
    <x v="0"/>
    <x v="32"/>
    <x v="29"/>
    <n v="6512190"/>
    <n v="1923833"/>
    <m/>
    <x v="0"/>
  </r>
  <r>
    <x v="15"/>
    <x v="1"/>
    <x v="0"/>
    <x v="0"/>
    <x v="32"/>
    <x v="30"/>
    <n v="6586523"/>
    <n v="1986721"/>
    <m/>
    <x v="0"/>
  </r>
  <r>
    <x v="15"/>
    <x v="1"/>
    <x v="1"/>
    <x v="0"/>
    <x v="32"/>
    <x v="0"/>
    <n v="2233168"/>
    <n v="506929"/>
    <m/>
    <x v="0"/>
  </r>
  <r>
    <x v="15"/>
    <x v="1"/>
    <x v="1"/>
    <x v="0"/>
    <x v="32"/>
    <x v="1"/>
    <n v="2253228"/>
    <n v="517104"/>
    <m/>
    <x v="0"/>
  </r>
  <r>
    <x v="15"/>
    <x v="1"/>
    <x v="1"/>
    <x v="0"/>
    <x v="32"/>
    <x v="2"/>
    <n v="2279382"/>
    <n v="522539"/>
    <m/>
    <x v="0"/>
  </r>
  <r>
    <x v="15"/>
    <x v="1"/>
    <x v="1"/>
    <x v="0"/>
    <x v="32"/>
    <x v="3"/>
    <n v="2300161"/>
    <n v="527962"/>
    <m/>
    <x v="0"/>
  </r>
  <r>
    <x v="15"/>
    <x v="1"/>
    <x v="1"/>
    <x v="0"/>
    <x v="32"/>
    <x v="4"/>
    <n v="2317672"/>
    <n v="532808"/>
    <m/>
    <x v="0"/>
  </r>
  <r>
    <x v="15"/>
    <x v="1"/>
    <x v="1"/>
    <x v="0"/>
    <x v="32"/>
    <x v="5"/>
    <n v="2338934"/>
    <n v="539931"/>
    <m/>
    <x v="0"/>
  </r>
  <r>
    <x v="15"/>
    <x v="1"/>
    <x v="1"/>
    <x v="0"/>
    <x v="32"/>
    <x v="6"/>
    <n v="2361172"/>
    <n v="549625"/>
    <m/>
    <x v="0"/>
  </r>
  <r>
    <x v="15"/>
    <x v="1"/>
    <x v="1"/>
    <x v="0"/>
    <x v="32"/>
    <x v="7"/>
    <n v="2384499"/>
    <n v="559168"/>
    <m/>
    <x v="0"/>
  </r>
  <r>
    <x v="15"/>
    <x v="1"/>
    <x v="1"/>
    <x v="0"/>
    <x v="32"/>
    <x v="8"/>
    <n v="2408376"/>
    <n v="570598"/>
    <m/>
    <x v="0"/>
  </r>
  <r>
    <x v="15"/>
    <x v="1"/>
    <x v="1"/>
    <x v="0"/>
    <x v="32"/>
    <x v="9"/>
    <n v="2433600"/>
    <n v="582274"/>
    <m/>
    <x v="0"/>
  </r>
  <r>
    <x v="15"/>
    <x v="1"/>
    <x v="1"/>
    <x v="0"/>
    <x v="32"/>
    <x v="10"/>
    <n v="2460199"/>
    <n v="591822"/>
    <m/>
    <x v="0"/>
  </r>
  <r>
    <x v="15"/>
    <x v="1"/>
    <x v="1"/>
    <x v="0"/>
    <x v="32"/>
    <x v="11"/>
    <n v="2488628"/>
    <n v="597510"/>
    <m/>
    <x v="0"/>
  </r>
  <r>
    <x v="15"/>
    <x v="1"/>
    <x v="1"/>
    <x v="0"/>
    <x v="32"/>
    <x v="12"/>
    <n v="2518164"/>
    <n v="606949"/>
    <m/>
    <x v="0"/>
  </r>
  <r>
    <x v="15"/>
    <x v="1"/>
    <x v="1"/>
    <x v="0"/>
    <x v="32"/>
    <x v="13"/>
    <n v="2548588"/>
    <n v="618439"/>
    <m/>
    <x v="0"/>
  </r>
  <r>
    <x v="15"/>
    <x v="1"/>
    <x v="1"/>
    <x v="0"/>
    <x v="32"/>
    <x v="14"/>
    <n v="2579225"/>
    <n v="632018"/>
    <m/>
    <x v="0"/>
  </r>
  <r>
    <x v="15"/>
    <x v="1"/>
    <x v="1"/>
    <x v="0"/>
    <x v="32"/>
    <x v="15"/>
    <n v="2610420"/>
    <n v="646315"/>
    <m/>
    <x v="0"/>
  </r>
  <r>
    <x v="15"/>
    <x v="1"/>
    <x v="1"/>
    <x v="0"/>
    <x v="32"/>
    <x v="16"/>
    <n v="2642462"/>
    <n v="660817"/>
    <m/>
    <x v="0"/>
  </r>
  <r>
    <x v="15"/>
    <x v="1"/>
    <x v="1"/>
    <x v="0"/>
    <x v="32"/>
    <x v="17"/>
    <n v="2673832"/>
    <n v="674182"/>
    <m/>
    <x v="0"/>
  </r>
  <r>
    <x v="15"/>
    <x v="1"/>
    <x v="1"/>
    <x v="0"/>
    <x v="32"/>
    <x v="18"/>
    <n v="2705307"/>
    <n v="683591"/>
    <m/>
    <x v="0"/>
  </r>
  <r>
    <x v="15"/>
    <x v="1"/>
    <x v="1"/>
    <x v="0"/>
    <x v="32"/>
    <x v="19"/>
    <n v="2736753"/>
    <n v="697966"/>
    <m/>
    <x v="0"/>
  </r>
  <r>
    <x v="15"/>
    <x v="1"/>
    <x v="1"/>
    <x v="0"/>
    <x v="32"/>
    <x v="20"/>
    <n v="2768500"/>
    <n v="714462"/>
    <m/>
    <x v="0"/>
  </r>
  <r>
    <x v="15"/>
    <x v="1"/>
    <x v="1"/>
    <x v="0"/>
    <x v="32"/>
    <x v="21"/>
    <n v="2800428"/>
    <n v="732016"/>
    <m/>
    <x v="0"/>
  </r>
  <r>
    <x v="15"/>
    <x v="1"/>
    <x v="1"/>
    <x v="0"/>
    <x v="32"/>
    <x v="22"/>
    <n v="2832191"/>
    <n v="749102"/>
    <m/>
    <x v="0"/>
  </r>
  <r>
    <x v="15"/>
    <x v="1"/>
    <x v="1"/>
    <x v="0"/>
    <x v="32"/>
    <x v="23"/>
    <n v="2864591"/>
    <n v="767253"/>
    <m/>
    <x v="0"/>
  </r>
  <r>
    <x v="15"/>
    <x v="1"/>
    <x v="1"/>
    <x v="0"/>
    <x v="32"/>
    <x v="24"/>
    <n v="2897660"/>
    <n v="786283"/>
    <m/>
    <x v="0"/>
  </r>
  <r>
    <x v="15"/>
    <x v="1"/>
    <x v="1"/>
    <x v="0"/>
    <x v="32"/>
    <x v="25"/>
    <n v="2931156"/>
    <n v="806537"/>
    <m/>
    <x v="0"/>
  </r>
  <r>
    <x v="15"/>
    <x v="1"/>
    <x v="1"/>
    <x v="0"/>
    <x v="32"/>
    <x v="26"/>
    <n v="2965315"/>
    <n v="829745"/>
    <m/>
    <x v="0"/>
  </r>
  <r>
    <x v="15"/>
    <x v="1"/>
    <x v="1"/>
    <x v="0"/>
    <x v="32"/>
    <x v="27"/>
    <n v="3000077"/>
    <n v="853866"/>
    <m/>
    <x v="0"/>
  </r>
  <r>
    <x v="15"/>
    <x v="1"/>
    <x v="1"/>
    <x v="0"/>
    <x v="32"/>
    <x v="28"/>
    <n v="3035485"/>
    <n v="879802"/>
    <m/>
    <x v="0"/>
  </r>
  <r>
    <x v="15"/>
    <x v="1"/>
    <x v="1"/>
    <x v="0"/>
    <x v="32"/>
    <x v="29"/>
    <n v="3071294"/>
    <n v="907322"/>
    <m/>
    <x v="0"/>
  </r>
  <r>
    <x v="15"/>
    <x v="1"/>
    <x v="1"/>
    <x v="0"/>
    <x v="32"/>
    <x v="30"/>
    <n v="3107531"/>
    <n v="937338"/>
    <m/>
    <x v="0"/>
  </r>
  <r>
    <x v="15"/>
    <x v="1"/>
    <x v="2"/>
    <x v="0"/>
    <x v="32"/>
    <x v="0"/>
    <n v="175076"/>
    <n v="39742"/>
    <m/>
    <x v="0"/>
  </r>
  <r>
    <x v="15"/>
    <x v="1"/>
    <x v="2"/>
    <x v="0"/>
    <x v="32"/>
    <x v="1"/>
    <n v="174508"/>
    <n v="40048"/>
    <m/>
    <x v="0"/>
  </r>
  <r>
    <x v="15"/>
    <x v="1"/>
    <x v="2"/>
    <x v="0"/>
    <x v="32"/>
    <x v="2"/>
    <n v="174597"/>
    <n v="40025"/>
    <m/>
    <x v="0"/>
  </r>
  <r>
    <x v="15"/>
    <x v="1"/>
    <x v="2"/>
    <x v="0"/>
    <x v="32"/>
    <x v="3"/>
    <n v="173887"/>
    <n v="39912"/>
    <m/>
    <x v="0"/>
  </r>
  <r>
    <x v="15"/>
    <x v="1"/>
    <x v="2"/>
    <x v="0"/>
    <x v="32"/>
    <x v="4"/>
    <n v="173284"/>
    <n v="39836"/>
    <m/>
    <x v="0"/>
  </r>
  <r>
    <x v="15"/>
    <x v="1"/>
    <x v="2"/>
    <x v="0"/>
    <x v="32"/>
    <x v="5"/>
    <n v="173017"/>
    <n v="39940"/>
    <m/>
    <x v="0"/>
  </r>
  <r>
    <x v="15"/>
    <x v="1"/>
    <x v="2"/>
    <x v="0"/>
    <x v="32"/>
    <x v="6"/>
    <n v="173381"/>
    <n v="40358"/>
    <m/>
    <x v="0"/>
  </r>
  <r>
    <x v="15"/>
    <x v="1"/>
    <x v="2"/>
    <x v="0"/>
    <x v="32"/>
    <x v="7"/>
    <n v="174478"/>
    <n v="40915"/>
    <m/>
    <x v="0"/>
  </r>
  <r>
    <x v="15"/>
    <x v="1"/>
    <x v="2"/>
    <x v="0"/>
    <x v="32"/>
    <x v="8"/>
    <n v="175719"/>
    <n v="41631"/>
    <m/>
    <x v="0"/>
  </r>
  <r>
    <x v="15"/>
    <x v="1"/>
    <x v="2"/>
    <x v="0"/>
    <x v="32"/>
    <x v="9"/>
    <n v="176953"/>
    <n v="42338"/>
    <m/>
    <x v="0"/>
  </r>
  <r>
    <x v="15"/>
    <x v="1"/>
    <x v="2"/>
    <x v="0"/>
    <x v="32"/>
    <x v="10"/>
    <n v="177527"/>
    <n v="42705"/>
    <m/>
    <x v="0"/>
  </r>
  <r>
    <x v="15"/>
    <x v="1"/>
    <x v="2"/>
    <x v="0"/>
    <x v="32"/>
    <x v="11"/>
    <n v="178028"/>
    <n v="42743"/>
    <m/>
    <x v="0"/>
  </r>
  <r>
    <x v="15"/>
    <x v="1"/>
    <x v="2"/>
    <x v="0"/>
    <x v="32"/>
    <x v="12"/>
    <n v="178609"/>
    <n v="43049"/>
    <m/>
    <x v="0"/>
  </r>
  <r>
    <x v="15"/>
    <x v="1"/>
    <x v="2"/>
    <x v="0"/>
    <x v="32"/>
    <x v="13"/>
    <n v="179256"/>
    <n v="43498"/>
    <m/>
    <x v="0"/>
  </r>
  <r>
    <x v="15"/>
    <x v="1"/>
    <x v="2"/>
    <x v="0"/>
    <x v="32"/>
    <x v="14"/>
    <n v="179947"/>
    <n v="44094"/>
    <m/>
    <x v="0"/>
  </r>
  <r>
    <x v="15"/>
    <x v="1"/>
    <x v="2"/>
    <x v="0"/>
    <x v="32"/>
    <x v="15"/>
    <n v="180712"/>
    <n v="44742"/>
    <m/>
    <x v="0"/>
  </r>
  <r>
    <x v="15"/>
    <x v="1"/>
    <x v="2"/>
    <x v="0"/>
    <x v="32"/>
    <x v="16"/>
    <n v="181579"/>
    <n v="45408"/>
    <m/>
    <x v="0"/>
  </r>
  <r>
    <x v="15"/>
    <x v="1"/>
    <x v="2"/>
    <x v="0"/>
    <x v="32"/>
    <x v="17"/>
    <n v="182424"/>
    <n v="45996"/>
    <m/>
    <x v="0"/>
  </r>
  <r>
    <x v="15"/>
    <x v="1"/>
    <x v="2"/>
    <x v="0"/>
    <x v="32"/>
    <x v="18"/>
    <n v="183269"/>
    <n v="46309"/>
    <m/>
    <x v="0"/>
  </r>
  <r>
    <x v="15"/>
    <x v="1"/>
    <x v="2"/>
    <x v="0"/>
    <x v="32"/>
    <x v="19"/>
    <n v="184042"/>
    <n v="46936"/>
    <m/>
    <x v="0"/>
  </r>
  <r>
    <x v="15"/>
    <x v="1"/>
    <x v="2"/>
    <x v="0"/>
    <x v="32"/>
    <x v="20"/>
    <n v="184895"/>
    <n v="47715"/>
    <m/>
    <x v="0"/>
  </r>
  <r>
    <x v="15"/>
    <x v="1"/>
    <x v="2"/>
    <x v="0"/>
    <x v="32"/>
    <x v="21"/>
    <n v="185817"/>
    <n v="48571"/>
    <m/>
    <x v="0"/>
  </r>
  <r>
    <x v="15"/>
    <x v="1"/>
    <x v="2"/>
    <x v="0"/>
    <x v="32"/>
    <x v="22"/>
    <n v="186747"/>
    <n v="49393"/>
    <m/>
    <x v="0"/>
  </r>
  <r>
    <x v="15"/>
    <x v="1"/>
    <x v="2"/>
    <x v="0"/>
    <x v="32"/>
    <x v="23"/>
    <n v="187729"/>
    <n v="50281"/>
    <m/>
    <x v="0"/>
  </r>
  <r>
    <x v="15"/>
    <x v="1"/>
    <x v="2"/>
    <x v="0"/>
    <x v="32"/>
    <x v="24"/>
    <n v="188775"/>
    <n v="51224"/>
    <m/>
    <x v="0"/>
  </r>
  <r>
    <x v="15"/>
    <x v="1"/>
    <x v="2"/>
    <x v="0"/>
    <x v="32"/>
    <x v="25"/>
    <n v="189869"/>
    <n v="52244"/>
    <m/>
    <x v="0"/>
  </r>
  <r>
    <x v="15"/>
    <x v="1"/>
    <x v="2"/>
    <x v="0"/>
    <x v="32"/>
    <x v="26"/>
    <n v="191003"/>
    <n v="53445"/>
    <m/>
    <x v="0"/>
  </r>
  <r>
    <x v="15"/>
    <x v="1"/>
    <x v="2"/>
    <x v="0"/>
    <x v="32"/>
    <x v="27"/>
    <n v="192186"/>
    <n v="54698"/>
    <m/>
    <x v="0"/>
  </r>
  <r>
    <x v="15"/>
    <x v="1"/>
    <x v="2"/>
    <x v="0"/>
    <x v="32"/>
    <x v="28"/>
    <n v="193392"/>
    <n v="56052"/>
    <m/>
    <x v="0"/>
  </r>
  <r>
    <x v="15"/>
    <x v="1"/>
    <x v="2"/>
    <x v="0"/>
    <x v="32"/>
    <x v="29"/>
    <n v="194628"/>
    <n v="57497"/>
    <m/>
    <x v="0"/>
  </r>
  <r>
    <x v="15"/>
    <x v="1"/>
    <x v="2"/>
    <x v="0"/>
    <x v="32"/>
    <x v="30"/>
    <n v="195891"/>
    <n v="59087"/>
    <m/>
    <x v="0"/>
  </r>
  <r>
    <x v="15"/>
    <x v="2"/>
    <x v="0"/>
    <x v="0"/>
    <x v="32"/>
    <x v="0"/>
    <n v="7596168"/>
    <n v="1724330"/>
    <m/>
    <x v="0"/>
  </r>
  <r>
    <x v="15"/>
    <x v="2"/>
    <x v="0"/>
    <x v="0"/>
    <x v="32"/>
    <x v="1"/>
    <n v="7667449"/>
    <n v="1758980"/>
    <m/>
    <x v="0"/>
  </r>
  <r>
    <x v="15"/>
    <x v="2"/>
    <x v="0"/>
    <x v="0"/>
    <x v="32"/>
    <x v="2"/>
    <n v="7737800"/>
    <n v="1779026"/>
    <m/>
    <x v="0"/>
  </r>
  <r>
    <x v="15"/>
    <x v="2"/>
    <x v="0"/>
    <x v="0"/>
    <x v="32"/>
    <x v="3"/>
    <n v="7808341"/>
    <n v="1804285"/>
    <m/>
    <x v="0"/>
  </r>
  <r>
    <x v="15"/>
    <x v="2"/>
    <x v="0"/>
    <x v="0"/>
    <x v="32"/>
    <x v="4"/>
    <n v="7887572"/>
    <n v="1838424"/>
    <m/>
    <x v="0"/>
  </r>
  <r>
    <x v="15"/>
    <x v="2"/>
    <x v="0"/>
    <x v="0"/>
    <x v="32"/>
    <x v="5"/>
    <n v="7965602"/>
    <n v="1876816"/>
    <m/>
    <x v="0"/>
  </r>
  <r>
    <x v="15"/>
    <x v="2"/>
    <x v="0"/>
    <x v="0"/>
    <x v="32"/>
    <x v="6"/>
    <n v="8047685"/>
    <n v="1917699"/>
    <m/>
    <x v="0"/>
  </r>
  <r>
    <x v="15"/>
    <x v="2"/>
    <x v="0"/>
    <x v="0"/>
    <x v="32"/>
    <x v="7"/>
    <n v="8133306"/>
    <n v="1961863"/>
    <m/>
    <x v="0"/>
  </r>
  <r>
    <x v="15"/>
    <x v="2"/>
    <x v="0"/>
    <x v="0"/>
    <x v="32"/>
    <x v="8"/>
    <n v="8220984"/>
    <n v="2012972"/>
    <m/>
    <x v="0"/>
  </r>
  <r>
    <x v="15"/>
    <x v="2"/>
    <x v="0"/>
    <x v="0"/>
    <x v="32"/>
    <x v="9"/>
    <n v="8313312"/>
    <n v="2058803"/>
    <m/>
    <x v="0"/>
  </r>
  <r>
    <x v="15"/>
    <x v="2"/>
    <x v="0"/>
    <x v="0"/>
    <x v="32"/>
    <x v="10"/>
    <n v="8408670"/>
    <n v="2092916"/>
    <m/>
    <x v="0"/>
  </r>
  <r>
    <x v="15"/>
    <x v="2"/>
    <x v="0"/>
    <x v="0"/>
    <x v="32"/>
    <x v="11"/>
    <n v="8506096"/>
    <n v="2113859"/>
    <m/>
    <x v="0"/>
  </r>
  <r>
    <x v="15"/>
    <x v="2"/>
    <x v="0"/>
    <x v="0"/>
    <x v="32"/>
    <x v="12"/>
    <n v="8607258"/>
    <n v="2146485"/>
    <m/>
    <x v="0"/>
  </r>
  <r>
    <x v="15"/>
    <x v="2"/>
    <x v="0"/>
    <x v="0"/>
    <x v="32"/>
    <x v="13"/>
    <n v="8711681"/>
    <n v="2185109"/>
    <m/>
    <x v="0"/>
  </r>
  <r>
    <x v="15"/>
    <x v="2"/>
    <x v="0"/>
    <x v="0"/>
    <x v="32"/>
    <x v="14"/>
    <n v="8817380"/>
    <n v="2234002"/>
    <m/>
    <x v="0"/>
  </r>
  <r>
    <x v="15"/>
    <x v="2"/>
    <x v="0"/>
    <x v="0"/>
    <x v="32"/>
    <x v="15"/>
    <n v="8925307"/>
    <n v="2288511"/>
    <m/>
    <x v="0"/>
  </r>
  <r>
    <x v="15"/>
    <x v="2"/>
    <x v="0"/>
    <x v="0"/>
    <x v="32"/>
    <x v="16"/>
    <n v="9036090"/>
    <n v="2345306"/>
    <m/>
    <x v="0"/>
  </r>
  <r>
    <x v="15"/>
    <x v="2"/>
    <x v="0"/>
    <x v="0"/>
    <x v="32"/>
    <x v="17"/>
    <n v="9148400"/>
    <n v="2399268"/>
    <m/>
    <x v="0"/>
  </r>
  <r>
    <x v="15"/>
    <x v="2"/>
    <x v="0"/>
    <x v="0"/>
    <x v="32"/>
    <x v="18"/>
    <n v="9262623"/>
    <n v="2446532"/>
    <m/>
    <x v="0"/>
  </r>
  <r>
    <x v="15"/>
    <x v="2"/>
    <x v="0"/>
    <x v="0"/>
    <x v="32"/>
    <x v="19"/>
    <n v="9377548"/>
    <n v="2504760"/>
    <m/>
    <x v="0"/>
  </r>
  <r>
    <x v="15"/>
    <x v="2"/>
    <x v="0"/>
    <x v="0"/>
    <x v="32"/>
    <x v="20"/>
    <n v="9494219"/>
    <n v="2566891"/>
    <m/>
    <x v="0"/>
  </r>
  <r>
    <x v="15"/>
    <x v="2"/>
    <x v="0"/>
    <x v="0"/>
    <x v="32"/>
    <x v="21"/>
    <n v="9612389"/>
    <n v="2633306"/>
    <m/>
    <x v="0"/>
  </r>
  <r>
    <x v="15"/>
    <x v="2"/>
    <x v="0"/>
    <x v="0"/>
    <x v="32"/>
    <x v="22"/>
    <n v="9731065"/>
    <n v="2702522"/>
    <m/>
    <x v="0"/>
  </r>
  <r>
    <x v="15"/>
    <x v="2"/>
    <x v="0"/>
    <x v="0"/>
    <x v="32"/>
    <x v="23"/>
    <n v="9851421"/>
    <n v="2777024"/>
    <m/>
    <x v="0"/>
  </r>
  <r>
    <x v="15"/>
    <x v="2"/>
    <x v="0"/>
    <x v="0"/>
    <x v="32"/>
    <x v="24"/>
    <n v="9972747"/>
    <n v="2853945"/>
    <m/>
    <x v="0"/>
  </r>
  <r>
    <x v="15"/>
    <x v="2"/>
    <x v="0"/>
    <x v="0"/>
    <x v="32"/>
    <x v="25"/>
    <n v="10095498"/>
    <n v="2934399"/>
    <m/>
    <x v="0"/>
  </r>
  <r>
    <x v="15"/>
    <x v="2"/>
    <x v="0"/>
    <x v="0"/>
    <x v="32"/>
    <x v="26"/>
    <n v="10220798"/>
    <n v="3023862"/>
    <m/>
    <x v="0"/>
  </r>
  <r>
    <x v="15"/>
    <x v="2"/>
    <x v="0"/>
    <x v="0"/>
    <x v="32"/>
    <x v="27"/>
    <n v="10348348"/>
    <n v="3120729"/>
    <m/>
    <x v="0"/>
  </r>
  <r>
    <x v="15"/>
    <x v="2"/>
    <x v="0"/>
    <x v="0"/>
    <x v="32"/>
    <x v="28"/>
    <n v="10478237"/>
    <n v="3224421"/>
    <m/>
    <x v="0"/>
  </r>
  <r>
    <x v="15"/>
    <x v="2"/>
    <x v="0"/>
    <x v="0"/>
    <x v="32"/>
    <x v="29"/>
    <n v="10609650"/>
    <n v="3333734"/>
    <m/>
    <x v="0"/>
  </r>
  <r>
    <x v="15"/>
    <x v="2"/>
    <x v="0"/>
    <x v="0"/>
    <x v="32"/>
    <x v="30"/>
    <n v="10742747"/>
    <n v="3451466"/>
    <m/>
    <x v="0"/>
  </r>
  <r>
    <x v="15"/>
    <x v="2"/>
    <x v="1"/>
    <x v="0"/>
    <x v="32"/>
    <x v="0"/>
    <n v="1742224"/>
    <n v="395484"/>
    <m/>
    <x v="0"/>
  </r>
  <r>
    <x v="15"/>
    <x v="2"/>
    <x v="1"/>
    <x v="0"/>
    <x v="32"/>
    <x v="1"/>
    <n v="1765452"/>
    <n v="405010"/>
    <m/>
    <x v="0"/>
  </r>
  <r>
    <x v="15"/>
    <x v="2"/>
    <x v="1"/>
    <x v="0"/>
    <x v="32"/>
    <x v="2"/>
    <n v="1792852"/>
    <n v="412201"/>
    <m/>
    <x v="0"/>
  </r>
  <r>
    <x v="15"/>
    <x v="2"/>
    <x v="1"/>
    <x v="0"/>
    <x v="32"/>
    <x v="3"/>
    <n v="1816862"/>
    <n v="419825"/>
    <m/>
    <x v="0"/>
  </r>
  <r>
    <x v="15"/>
    <x v="2"/>
    <x v="1"/>
    <x v="0"/>
    <x v="32"/>
    <x v="4"/>
    <n v="1836729"/>
    <n v="428102"/>
    <m/>
    <x v="0"/>
  </r>
  <r>
    <x v="15"/>
    <x v="2"/>
    <x v="1"/>
    <x v="0"/>
    <x v="32"/>
    <x v="5"/>
    <n v="1860122"/>
    <n v="438273"/>
    <m/>
    <x v="0"/>
  </r>
  <r>
    <x v="15"/>
    <x v="2"/>
    <x v="1"/>
    <x v="0"/>
    <x v="32"/>
    <x v="6"/>
    <n v="1884331"/>
    <n v="449021"/>
    <m/>
    <x v="0"/>
  </r>
  <r>
    <x v="15"/>
    <x v="2"/>
    <x v="1"/>
    <x v="0"/>
    <x v="32"/>
    <x v="7"/>
    <n v="1909505"/>
    <n v="460598"/>
    <m/>
    <x v="0"/>
  </r>
  <r>
    <x v="15"/>
    <x v="2"/>
    <x v="1"/>
    <x v="0"/>
    <x v="32"/>
    <x v="8"/>
    <n v="1935036"/>
    <n v="473808"/>
    <m/>
    <x v="0"/>
  </r>
  <r>
    <x v="15"/>
    <x v="2"/>
    <x v="1"/>
    <x v="0"/>
    <x v="32"/>
    <x v="9"/>
    <n v="1961751"/>
    <n v="485830"/>
    <m/>
    <x v="0"/>
  </r>
  <r>
    <x v="15"/>
    <x v="2"/>
    <x v="1"/>
    <x v="0"/>
    <x v="32"/>
    <x v="10"/>
    <n v="1989961"/>
    <n v="495301"/>
    <m/>
    <x v="0"/>
  </r>
  <r>
    <x v="15"/>
    <x v="2"/>
    <x v="1"/>
    <x v="0"/>
    <x v="32"/>
    <x v="11"/>
    <n v="2020291"/>
    <n v="502064"/>
    <m/>
    <x v="0"/>
  </r>
  <r>
    <x v="15"/>
    <x v="2"/>
    <x v="1"/>
    <x v="0"/>
    <x v="32"/>
    <x v="12"/>
    <n v="2051608"/>
    <n v="511631"/>
    <m/>
    <x v="0"/>
  </r>
  <r>
    <x v="15"/>
    <x v="2"/>
    <x v="1"/>
    <x v="0"/>
    <x v="32"/>
    <x v="13"/>
    <n v="2083614"/>
    <n v="522623"/>
    <m/>
    <x v="0"/>
  </r>
  <r>
    <x v="15"/>
    <x v="2"/>
    <x v="1"/>
    <x v="0"/>
    <x v="32"/>
    <x v="14"/>
    <n v="2115646"/>
    <n v="536027"/>
    <m/>
    <x v="0"/>
  </r>
  <r>
    <x v="15"/>
    <x v="2"/>
    <x v="1"/>
    <x v="0"/>
    <x v="32"/>
    <x v="15"/>
    <n v="2148044"/>
    <n v="550773"/>
    <m/>
    <x v="0"/>
  </r>
  <r>
    <x v="15"/>
    <x v="2"/>
    <x v="1"/>
    <x v="0"/>
    <x v="32"/>
    <x v="16"/>
    <n v="2181074"/>
    <n v="566095"/>
    <m/>
    <x v="0"/>
  </r>
  <r>
    <x v="15"/>
    <x v="2"/>
    <x v="1"/>
    <x v="0"/>
    <x v="32"/>
    <x v="17"/>
    <n v="2212908"/>
    <n v="580359"/>
    <m/>
    <x v="0"/>
  </r>
  <r>
    <x v="15"/>
    <x v="2"/>
    <x v="1"/>
    <x v="0"/>
    <x v="32"/>
    <x v="18"/>
    <n v="2244488"/>
    <n v="592835"/>
    <m/>
    <x v="0"/>
  </r>
  <r>
    <x v="15"/>
    <x v="2"/>
    <x v="1"/>
    <x v="0"/>
    <x v="32"/>
    <x v="19"/>
    <n v="2275760"/>
    <n v="607859"/>
    <m/>
    <x v="0"/>
  </r>
  <r>
    <x v="15"/>
    <x v="2"/>
    <x v="1"/>
    <x v="0"/>
    <x v="32"/>
    <x v="20"/>
    <n v="2307044"/>
    <n v="623740"/>
    <m/>
    <x v="0"/>
  </r>
  <r>
    <x v="15"/>
    <x v="2"/>
    <x v="1"/>
    <x v="0"/>
    <x v="32"/>
    <x v="21"/>
    <n v="2338177"/>
    <n v="640541"/>
    <m/>
    <x v="0"/>
  </r>
  <r>
    <x v="15"/>
    <x v="2"/>
    <x v="1"/>
    <x v="0"/>
    <x v="32"/>
    <x v="22"/>
    <n v="2368950"/>
    <n v="657907"/>
    <m/>
    <x v="0"/>
  </r>
  <r>
    <x v="15"/>
    <x v="2"/>
    <x v="1"/>
    <x v="0"/>
    <x v="32"/>
    <x v="23"/>
    <n v="2400197"/>
    <n v="676593"/>
    <m/>
    <x v="0"/>
  </r>
  <r>
    <x v="15"/>
    <x v="2"/>
    <x v="1"/>
    <x v="0"/>
    <x v="32"/>
    <x v="24"/>
    <n v="2432098"/>
    <n v="696004"/>
    <m/>
    <x v="0"/>
  </r>
  <r>
    <x v="15"/>
    <x v="2"/>
    <x v="1"/>
    <x v="0"/>
    <x v="32"/>
    <x v="25"/>
    <n v="2464454"/>
    <n v="716328"/>
    <m/>
    <x v="0"/>
  </r>
  <r>
    <x v="15"/>
    <x v="2"/>
    <x v="1"/>
    <x v="0"/>
    <x v="32"/>
    <x v="26"/>
    <n v="2497454"/>
    <n v="738881"/>
    <m/>
    <x v="0"/>
  </r>
  <r>
    <x v="15"/>
    <x v="2"/>
    <x v="1"/>
    <x v="0"/>
    <x v="32"/>
    <x v="27"/>
    <n v="2531010"/>
    <n v="763271"/>
    <m/>
    <x v="0"/>
  </r>
  <r>
    <x v="15"/>
    <x v="2"/>
    <x v="1"/>
    <x v="0"/>
    <x v="32"/>
    <x v="28"/>
    <n v="2565186"/>
    <n v="789373"/>
    <m/>
    <x v="0"/>
  </r>
  <r>
    <x v="15"/>
    <x v="2"/>
    <x v="1"/>
    <x v="0"/>
    <x v="32"/>
    <x v="29"/>
    <n v="2599782"/>
    <n v="816896"/>
    <m/>
    <x v="0"/>
  </r>
  <r>
    <x v="15"/>
    <x v="2"/>
    <x v="1"/>
    <x v="0"/>
    <x v="32"/>
    <x v="30"/>
    <n v="2634832"/>
    <n v="846527"/>
    <m/>
    <x v="0"/>
  </r>
  <r>
    <x v="15"/>
    <x v="2"/>
    <x v="2"/>
    <x v="0"/>
    <x v="32"/>
    <x v="0"/>
    <n v="268907"/>
    <n v="61041"/>
    <m/>
    <x v="0"/>
  </r>
  <r>
    <x v="15"/>
    <x v="2"/>
    <x v="2"/>
    <x v="0"/>
    <x v="32"/>
    <x v="1"/>
    <n v="269713"/>
    <n v="61874"/>
    <m/>
    <x v="0"/>
  </r>
  <r>
    <x v="15"/>
    <x v="2"/>
    <x v="2"/>
    <x v="0"/>
    <x v="32"/>
    <x v="2"/>
    <n v="271054"/>
    <n v="62318"/>
    <m/>
    <x v="0"/>
  </r>
  <r>
    <x v="15"/>
    <x v="2"/>
    <x v="2"/>
    <x v="0"/>
    <x v="32"/>
    <x v="3"/>
    <n v="271057"/>
    <n v="62633"/>
    <m/>
    <x v="0"/>
  </r>
  <r>
    <x v="15"/>
    <x v="2"/>
    <x v="2"/>
    <x v="0"/>
    <x v="32"/>
    <x v="4"/>
    <n v="271432"/>
    <n v="63265"/>
    <m/>
    <x v="0"/>
  </r>
  <r>
    <x v="15"/>
    <x v="2"/>
    <x v="2"/>
    <x v="0"/>
    <x v="32"/>
    <x v="5"/>
    <n v="272277"/>
    <n v="64152"/>
    <m/>
    <x v="0"/>
  </r>
  <r>
    <x v="15"/>
    <x v="2"/>
    <x v="2"/>
    <x v="0"/>
    <x v="32"/>
    <x v="6"/>
    <n v="274437"/>
    <n v="65396"/>
    <m/>
    <x v="0"/>
  </r>
  <r>
    <x v="15"/>
    <x v="2"/>
    <x v="2"/>
    <x v="0"/>
    <x v="32"/>
    <x v="7"/>
    <n v="278138"/>
    <n v="67090"/>
    <m/>
    <x v="0"/>
  </r>
  <r>
    <x v="15"/>
    <x v="2"/>
    <x v="2"/>
    <x v="0"/>
    <x v="32"/>
    <x v="8"/>
    <n v="282109"/>
    <n v="69076"/>
    <m/>
    <x v="0"/>
  </r>
  <r>
    <x v="15"/>
    <x v="2"/>
    <x v="2"/>
    <x v="0"/>
    <x v="32"/>
    <x v="9"/>
    <n v="286003"/>
    <n v="70829"/>
    <m/>
    <x v="0"/>
  </r>
  <r>
    <x v="15"/>
    <x v="2"/>
    <x v="2"/>
    <x v="0"/>
    <x v="32"/>
    <x v="10"/>
    <n v="288424"/>
    <n v="71788"/>
    <m/>
    <x v="0"/>
  </r>
  <r>
    <x v="15"/>
    <x v="2"/>
    <x v="2"/>
    <x v="0"/>
    <x v="32"/>
    <x v="11"/>
    <n v="290645"/>
    <n v="72228"/>
    <m/>
    <x v="0"/>
  </r>
  <r>
    <x v="15"/>
    <x v="2"/>
    <x v="2"/>
    <x v="0"/>
    <x v="32"/>
    <x v="12"/>
    <n v="292997"/>
    <n v="73067"/>
    <m/>
    <x v="0"/>
  </r>
  <r>
    <x v="15"/>
    <x v="2"/>
    <x v="2"/>
    <x v="0"/>
    <x v="32"/>
    <x v="13"/>
    <n v="295448"/>
    <n v="74105"/>
    <m/>
    <x v="0"/>
  </r>
  <r>
    <x v="15"/>
    <x v="2"/>
    <x v="2"/>
    <x v="0"/>
    <x v="32"/>
    <x v="14"/>
    <n v="297970"/>
    <n v="75494"/>
    <m/>
    <x v="0"/>
  </r>
  <r>
    <x v="15"/>
    <x v="2"/>
    <x v="2"/>
    <x v="0"/>
    <x v="32"/>
    <x v="15"/>
    <n v="300621"/>
    <n v="77081"/>
    <m/>
    <x v="0"/>
  </r>
  <r>
    <x v="15"/>
    <x v="2"/>
    <x v="2"/>
    <x v="0"/>
    <x v="32"/>
    <x v="16"/>
    <n v="303455"/>
    <n v="78761"/>
    <m/>
    <x v="0"/>
  </r>
  <r>
    <x v="15"/>
    <x v="2"/>
    <x v="2"/>
    <x v="0"/>
    <x v="32"/>
    <x v="17"/>
    <n v="306221"/>
    <n v="80309"/>
    <m/>
    <x v="0"/>
  </r>
  <r>
    <x v="15"/>
    <x v="2"/>
    <x v="2"/>
    <x v="0"/>
    <x v="32"/>
    <x v="18"/>
    <n v="308958"/>
    <n v="81604"/>
    <m/>
    <x v="0"/>
  </r>
  <r>
    <x v="15"/>
    <x v="2"/>
    <x v="2"/>
    <x v="0"/>
    <x v="32"/>
    <x v="19"/>
    <n v="311518"/>
    <n v="83207"/>
    <m/>
    <x v="0"/>
  </r>
  <r>
    <x v="15"/>
    <x v="2"/>
    <x v="2"/>
    <x v="0"/>
    <x v="32"/>
    <x v="20"/>
    <n v="314227"/>
    <n v="84955"/>
    <m/>
    <x v="0"/>
  </r>
  <r>
    <x v="15"/>
    <x v="2"/>
    <x v="2"/>
    <x v="0"/>
    <x v="32"/>
    <x v="21"/>
    <n v="317061"/>
    <n v="86858"/>
    <m/>
    <x v="0"/>
  </r>
  <r>
    <x v="15"/>
    <x v="2"/>
    <x v="2"/>
    <x v="0"/>
    <x v="32"/>
    <x v="22"/>
    <n v="319903"/>
    <n v="88843"/>
    <m/>
    <x v="0"/>
  </r>
  <r>
    <x v="15"/>
    <x v="2"/>
    <x v="2"/>
    <x v="0"/>
    <x v="32"/>
    <x v="23"/>
    <n v="322835"/>
    <n v="91004"/>
    <m/>
    <x v="0"/>
  </r>
  <r>
    <x v="15"/>
    <x v="2"/>
    <x v="2"/>
    <x v="0"/>
    <x v="32"/>
    <x v="24"/>
    <n v="325890"/>
    <n v="93261"/>
    <m/>
    <x v="0"/>
  </r>
  <r>
    <x v="15"/>
    <x v="2"/>
    <x v="2"/>
    <x v="0"/>
    <x v="32"/>
    <x v="25"/>
    <n v="329042"/>
    <n v="95640"/>
    <m/>
    <x v="0"/>
  </r>
  <r>
    <x v="15"/>
    <x v="2"/>
    <x v="2"/>
    <x v="0"/>
    <x v="32"/>
    <x v="26"/>
    <n v="332265"/>
    <n v="98301"/>
    <m/>
    <x v="0"/>
  </r>
  <r>
    <x v="15"/>
    <x v="2"/>
    <x v="2"/>
    <x v="0"/>
    <x v="32"/>
    <x v="27"/>
    <n v="335575"/>
    <n v="101198"/>
    <m/>
    <x v="0"/>
  </r>
  <r>
    <x v="15"/>
    <x v="2"/>
    <x v="2"/>
    <x v="0"/>
    <x v="32"/>
    <x v="28"/>
    <n v="338922"/>
    <n v="104295"/>
    <m/>
    <x v="0"/>
  </r>
  <r>
    <x v="15"/>
    <x v="2"/>
    <x v="2"/>
    <x v="0"/>
    <x v="32"/>
    <x v="29"/>
    <n v="342329"/>
    <n v="107565"/>
    <m/>
    <x v="0"/>
  </r>
  <r>
    <x v="15"/>
    <x v="2"/>
    <x v="2"/>
    <x v="0"/>
    <x v="32"/>
    <x v="30"/>
    <n v="345788"/>
    <n v="111095"/>
    <m/>
    <x v="0"/>
  </r>
  <r>
    <x v="15"/>
    <x v="3"/>
    <x v="0"/>
    <x v="0"/>
    <x v="32"/>
    <x v="0"/>
    <n v="3251309"/>
    <n v="738047"/>
    <m/>
    <x v="0"/>
  </r>
  <r>
    <x v="15"/>
    <x v="3"/>
    <x v="0"/>
    <x v="0"/>
    <x v="32"/>
    <x v="1"/>
    <n v="3287283"/>
    <n v="756330"/>
    <m/>
    <x v="0"/>
  </r>
  <r>
    <x v="15"/>
    <x v="3"/>
    <x v="0"/>
    <x v="0"/>
    <x v="32"/>
    <x v="2"/>
    <n v="3324028"/>
    <n v="774084"/>
    <m/>
    <x v="0"/>
  </r>
  <r>
    <x v="15"/>
    <x v="3"/>
    <x v="0"/>
    <x v="0"/>
    <x v="32"/>
    <x v="3"/>
    <n v="3357409"/>
    <n v="793527"/>
    <m/>
    <x v="0"/>
  </r>
  <r>
    <x v="15"/>
    <x v="3"/>
    <x v="0"/>
    <x v="0"/>
    <x v="32"/>
    <x v="4"/>
    <n v="3395733"/>
    <n v="811483"/>
    <m/>
    <x v="0"/>
  </r>
  <r>
    <x v="15"/>
    <x v="3"/>
    <x v="0"/>
    <x v="0"/>
    <x v="32"/>
    <x v="5"/>
    <n v="3434458"/>
    <n v="818082"/>
    <m/>
    <x v="0"/>
  </r>
  <r>
    <x v="15"/>
    <x v="3"/>
    <x v="0"/>
    <x v="0"/>
    <x v="32"/>
    <x v="6"/>
    <n v="3475044"/>
    <n v="830127"/>
    <m/>
    <x v="0"/>
  </r>
  <r>
    <x v="15"/>
    <x v="3"/>
    <x v="0"/>
    <x v="0"/>
    <x v="32"/>
    <x v="7"/>
    <n v="3517202"/>
    <n v="847760"/>
    <m/>
    <x v="0"/>
  </r>
  <r>
    <x v="15"/>
    <x v="3"/>
    <x v="0"/>
    <x v="0"/>
    <x v="32"/>
    <x v="8"/>
    <n v="3560212"/>
    <n v="868411"/>
    <m/>
    <x v="0"/>
  </r>
  <r>
    <x v="15"/>
    <x v="3"/>
    <x v="0"/>
    <x v="0"/>
    <x v="32"/>
    <x v="9"/>
    <n v="3605314"/>
    <n v="887306"/>
    <m/>
    <x v="0"/>
  </r>
  <r>
    <x v="15"/>
    <x v="3"/>
    <x v="0"/>
    <x v="0"/>
    <x v="32"/>
    <x v="10"/>
    <n v="3651803"/>
    <n v="903487"/>
    <m/>
    <x v="0"/>
  </r>
  <r>
    <x v="15"/>
    <x v="3"/>
    <x v="0"/>
    <x v="0"/>
    <x v="32"/>
    <x v="11"/>
    <n v="3699152"/>
    <n v="916810"/>
    <m/>
    <x v="0"/>
  </r>
  <r>
    <x v="15"/>
    <x v="3"/>
    <x v="0"/>
    <x v="0"/>
    <x v="32"/>
    <x v="12"/>
    <n v="3748184"/>
    <n v="927145"/>
    <m/>
    <x v="0"/>
  </r>
  <r>
    <x v="15"/>
    <x v="3"/>
    <x v="0"/>
    <x v="0"/>
    <x v="32"/>
    <x v="13"/>
    <n v="3798638"/>
    <n v="938550"/>
    <m/>
    <x v="0"/>
  </r>
  <r>
    <x v="15"/>
    <x v="3"/>
    <x v="0"/>
    <x v="0"/>
    <x v="32"/>
    <x v="14"/>
    <n v="3849609"/>
    <n v="955309"/>
    <m/>
    <x v="0"/>
  </r>
  <r>
    <x v="15"/>
    <x v="3"/>
    <x v="0"/>
    <x v="0"/>
    <x v="32"/>
    <x v="15"/>
    <n v="3901528"/>
    <n v="976832"/>
    <m/>
    <x v="0"/>
  </r>
  <r>
    <x v="15"/>
    <x v="3"/>
    <x v="0"/>
    <x v="0"/>
    <x v="32"/>
    <x v="16"/>
    <n v="3954647"/>
    <n v="1000839"/>
    <m/>
    <x v="0"/>
  </r>
  <r>
    <x v="15"/>
    <x v="3"/>
    <x v="0"/>
    <x v="0"/>
    <x v="32"/>
    <x v="17"/>
    <n v="4008421"/>
    <n v="1025695"/>
    <m/>
    <x v="0"/>
  </r>
  <r>
    <x v="15"/>
    <x v="3"/>
    <x v="0"/>
    <x v="0"/>
    <x v="32"/>
    <x v="18"/>
    <n v="4062970"/>
    <n v="1051027"/>
    <m/>
    <x v="0"/>
  </r>
  <r>
    <x v="15"/>
    <x v="3"/>
    <x v="0"/>
    <x v="0"/>
    <x v="32"/>
    <x v="19"/>
    <n v="4117722"/>
    <n v="1075067"/>
    <m/>
    <x v="0"/>
  </r>
  <r>
    <x v="15"/>
    <x v="3"/>
    <x v="0"/>
    <x v="0"/>
    <x v="32"/>
    <x v="20"/>
    <n v="4173156"/>
    <n v="1099978"/>
    <m/>
    <x v="0"/>
  </r>
  <r>
    <x v="15"/>
    <x v="3"/>
    <x v="0"/>
    <x v="0"/>
    <x v="32"/>
    <x v="21"/>
    <n v="4229137"/>
    <n v="1128436"/>
    <m/>
    <x v="0"/>
  </r>
  <r>
    <x v="15"/>
    <x v="3"/>
    <x v="0"/>
    <x v="0"/>
    <x v="32"/>
    <x v="22"/>
    <n v="4285305"/>
    <n v="1159976"/>
    <m/>
    <x v="0"/>
  </r>
  <r>
    <x v="15"/>
    <x v="3"/>
    <x v="0"/>
    <x v="0"/>
    <x v="32"/>
    <x v="23"/>
    <n v="4342119"/>
    <n v="1194197"/>
    <m/>
    <x v="0"/>
  </r>
  <r>
    <x v="15"/>
    <x v="3"/>
    <x v="0"/>
    <x v="0"/>
    <x v="32"/>
    <x v="24"/>
    <n v="4399282"/>
    <n v="1230332"/>
    <m/>
    <x v="0"/>
  </r>
  <r>
    <x v="15"/>
    <x v="3"/>
    <x v="0"/>
    <x v="0"/>
    <x v="32"/>
    <x v="25"/>
    <n v="4457134"/>
    <n v="1268431"/>
    <m/>
    <x v="0"/>
  </r>
  <r>
    <x v="15"/>
    <x v="3"/>
    <x v="0"/>
    <x v="0"/>
    <x v="32"/>
    <x v="26"/>
    <n v="4516202"/>
    <n v="1309397"/>
    <m/>
    <x v="0"/>
  </r>
  <r>
    <x v="15"/>
    <x v="3"/>
    <x v="0"/>
    <x v="0"/>
    <x v="32"/>
    <x v="27"/>
    <n v="4576323"/>
    <n v="1353015"/>
    <m/>
    <x v="0"/>
  </r>
  <r>
    <x v="15"/>
    <x v="3"/>
    <x v="0"/>
    <x v="0"/>
    <x v="32"/>
    <x v="28"/>
    <n v="4637544"/>
    <n v="1400002"/>
    <m/>
    <x v="0"/>
  </r>
  <r>
    <x v="15"/>
    <x v="3"/>
    <x v="0"/>
    <x v="0"/>
    <x v="32"/>
    <x v="29"/>
    <n v="4699506"/>
    <n v="1449871"/>
    <m/>
    <x v="0"/>
  </r>
  <r>
    <x v="15"/>
    <x v="3"/>
    <x v="0"/>
    <x v="0"/>
    <x v="32"/>
    <x v="30"/>
    <n v="4762294"/>
    <n v="1503044"/>
    <m/>
    <x v="0"/>
  </r>
  <r>
    <x v="15"/>
    <x v="3"/>
    <x v="1"/>
    <x v="0"/>
    <x v="32"/>
    <x v="0"/>
    <n v="605710"/>
    <n v="137496"/>
    <m/>
    <x v="0"/>
  </r>
  <r>
    <x v="15"/>
    <x v="3"/>
    <x v="1"/>
    <x v="0"/>
    <x v="32"/>
    <x v="1"/>
    <n v="617139"/>
    <n v="141989"/>
    <m/>
    <x v="0"/>
  </r>
  <r>
    <x v="15"/>
    <x v="3"/>
    <x v="1"/>
    <x v="0"/>
    <x v="32"/>
    <x v="2"/>
    <n v="631377"/>
    <n v="147032"/>
    <m/>
    <x v="0"/>
  </r>
  <r>
    <x v="15"/>
    <x v="3"/>
    <x v="1"/>
    <x v="0"/>
    <x v="32"/>
    <x v="3"/>
    <n v="642376"/>
    <n v="151826"/>
    <m/>
    <x v="0"/>
  </r>
  <r>
    <x v="15"/>
    <x v="3"/>
    <x v="1"/>
    <x v="0"/>
    <x v="32"/>
    <x v="4"/>
    <n v="651417"/>
    <n v="155670"/>
    <m/>
    <x v="0"/>
  </r>
  <r>
    <x v="15"/>
    <x v="3"/>
    <x v="1"/>
    <x v="0"/>
    <x v="32"/>
    <x v="5"/>
    <n v="662585"/>
    <n v="157826"/>
    <m/>
    <x v="0"/>
  </r>
  <r>
    <x v="15"/>
    <x v="3"/>
    <x v="1"/>
    <x v="0"/>
    <x v="32"/>
    <x v="6"/>
    <n v="674058"/>
    <n v="161020"/>
    <m/>
    <x v="0"/>
  </r>
  <r>
    <x v="15"/>
    <x v="3"/>
    <x v="1"/>
    <x v="0"/>
    <x v="32"/>
    <x v="7"/>
    <n v="685916"/>
    <n v="165328"/>
    <m/>
    <x v="0"/>
  </r>
  <r>
    <x v="15"/>
    <x v="3"/>
    <x v="1"/>
    <x v="0"/>
    <x v="32"/>
    <x v="8"/>
    <n v="697867"/>
    <n v="170224"/>
    <m/>
    <x v="0"/>
  </r>
  <r>
    <x v="15"/>
    <x v="3"/>
    <x v="1"/>
    <x v="0"/>
    <x v="32"/>
    <x v="9"/>
    <n v="710289"/>
    <n v="174809"/>
    <m/>
    <x v="0"/>
  </r>
  <r>
    <x v="15"/>
    <x v="3"/>
    <x v="1"/>
    <x v="0"/>
    <x v="32"/>
    <x v="10"/>
    <n v="723419"/>
    <n v="178980"/>
    <m/>
    <x v="0"/>
  </r>
  <r>
    <x v="15"/>
    <x v="3"/>
    <x v="1"/>
    <x v="0"/>
    <x v="32"/>
    <x v="11"/>
    <n v="737595"/>
    <n v="182808"/>
    <m/>
    <x v="0"/>
  </r>
  <r>
    <x v="15"/>
    <x v="3"/>
    <x v="1"/>
    <x v="0"/>
    <x v="32"/>
    <x v="12"/>
    <n v="752170"/>
    <n v="186055"/>
    <m/>
    <x v="0"/>
  </r>
  <r>
    <x v="15"/>
    <x v="3"/>
    <x v="1"/>
    <x v="0"/>
    <x v="32"/>
    <x v="13"/>
    <n v="766983"/>
    <n v="189502"/>
    <m/>
    <x v="0"/>
  </r>
  <r>
    <x v="15"/>
    <x v="3"/>
    <x v="1"/>
    <x v="0"/>
    <x v="32"/>
    <x v="14"/>
    <n v="781742"/>
    <n v="193995"/>
    <m/>
    <x v="0"/>
  </r>
  <r>
    <x v="15"/>
    <x v="3"/>
    <x v="1"/>
    <x v="0"/>
    <x v="32"/>
    <x v="15"/>
    <n v="796599"/>
    <n v="199446"/>
    <m/>
    <x v="0"/>
  </r>
  <r>
    <x v="15"/>
    <x v="3"/>
    <x v="1"/>
    <x v="0"/>
    <x v="32"/>
    <x v="16"/>
    <n v="811663"/>
    <n v="205415"/>
    <m/>
    <x v="0"/>
  </r>
  <r>
    <x v="15"/>
    <x v="3"/>
    <x v="1"/>
    <x v="0"/>
    <x v="32"/>
    <x v="17"/>
    <n v="826014"/>
    <n v="211364"/>
    <m/>
    <x v="0"/>
  </r>
  <r>
    <x v="15"/>
    <x v="3"/>
    <x v="1"/>
    <x v="0"/>
    <x v="32"/>
    <x v="18"/>
    <n v="840126"/>
    <n v="217327"/>
    <m/>
    <x v="0"/>
  </r>
  <r>
    <x v="15"/>
    <x v="3"/>
    <x v="1"/>
    <x v="0"/>
    <x v="32"/>
    <x v="19"/>
    <n v="854004"/>
    <n v="222965"/>
    <m/>
    <x v="0"/>
  </r>
  <r>
    <x v="15"/>
    <x v="3"/>
    <x v="1"/>
    <x v="0"/>
    <x v="32"/>
    <x v="20"/>
    <n v="867786"/>
    <n v="228734"/>
    <m/>
    <x v="0"/>
  </r>
  <r>
    <x v="15"/>
    <x v="3"/>
    <x v="1"/>
    <x v="0"/>
    <x v="32"/>
    <x v="21"/>
    <n v="881386"/>
    <n v="235175"/>
    <m/>
    <x v="0"/>
  </r>
  <r>
    <x v="15"/>
    <x v="3"/>
    <x v="1"/>
    <x v="0"/>
    <x v="32"/>
    <x v="22"/>
    <n v="894758"/>
    <n v="242199"/>
    <m/>
    <x v="0"/>
  </r>
  <r>
    <x v="15"/>
    <x v="3"/>
    <x v="1"/>
    <x v="0"/>
    <x v="32"/>
    <x v="23"/>
    <n v="908285"/>
    <n v="249802"/>
    <m/>
    <x v="0"/>
  </r>
  <r>
    <x v="15"/>
    <x v="3"/>
    <x v="1"/>
    <x v="0"/>
    <x v="32"/>
    <x v="24"/>
    <n v="922098"/>
    <n v="257879"/>
    <m/>
    <x v="0"/>
  </r>
  <r>
    <x v="15"/>
    <x v="3"/>
    <x v="1"/>
    <x v="0"/>
    <x v="32"/>
    <x v="25"/>
    <n v="936123"/>
    <n v="266406"/>
    <m/>
    <x v="0"/>
  </r>
  <r>
    <x v="15"/>
    <x v="3"/>
    <x v="1"/>
    <x v="0"/>
    <x v="32"/>
    <x v="26"/>
    <n v="950430"/>
    <n v="275561"/>
    <m/>
    <x v="0"/>
  </r>
  <r>
    <x v="15"/>
    <x v="3"/>
    <x v="1"/>
    <x v="0"/>
    <x v="32"/>
    <x v="27"/>
    <n v="964971"/>
    <n v="285299"/>
    <m/>
    <x v="0"/>
  </r>
  <r>
    <x v="15"/>
    <x v="3"/>
    <x v="1"/>
    <x v="0"/>
    <x v="32"/>
    <x v="28"/>
    <n v="979780"/>
    <n v="295780"/>
    <m/>
    <x v="0"/>
  </r>
  <r>
    <x v="15"/>
    <x v="3"/>
    <x v="1"/>
    <x v="0"/>
    <x v="32"/>
    <x v="29"/>
    <n v="994782"/>
    <n v="306905"/>
    <m/>
    <x v="0"/>
  </r>
  <r>
    <x v="15"/>
    <x v="3"/>
    <x v="1"/>
    <x v="0"/>
    <x v="32"/>
    <x v="30"/>
    <n v="1009993"/>
    <n v="318767"/>
    <m/>
    <x v="0"/>
  </r>
  <r>
    <x v="15"/>
    <x v="3"/>
    <x v="2"/>
    <x v="0"/>
    <x v="32"/>
    <x v="0"/>
    <n v="97892"/>
    <n v="22221"/>
    <m/>
    <x v="0"/>
  </r>
  <r>
    <x v="15"/>
    <x v="3"/>
    <x v="2"/>
    <x v="0"/>
    <x v="32"/>
    <x v="1"/>
    <n v="98298"/>
    <n v="22616"/>
    <m/>
    <x v="0"/>
  </r>
  <r>
    <x v="15"/>
    <x v="3"/>
    <x v="2"/>
    <x v="0"/>
    <x v="32"/>
    <x v="2"/>
    <n v="99044"/>
    <n v="23064"/>
    <m/>
    <x v="0"/>
  </r>
  <r>
    <x v="15"/>
    <x v="3"/>
    <x v="2"/>
    <x v="0"/>
    <x v="32"/>
    <x v="3"/>
    <n v="99035"/>
    <n v="23406"/>
    <m/>
    <x v="0"/>
  </r>
  <r>
    <x v="15"/>
    <x v="3"/>
    <x v="2"/>
    <x v="0"/>
    <x v="32"/>
    <x v="4"/>
    <n v="99211"/>
    <n v="23708"/>
    <m/>
    <x v="0"/>
  </r>
  <r>
    <x v="15"/>
    <x v="3"/>
    <x v="2"/>
    <x v="0"/>
    <x v="32"/>
    <x v="5"/>
    <n v="99655"/>
    <n v="23737"/>
    <m/>
    <x v="0"/>
  </r>
  <r>
    <x v="15"/>
    <x v="3"/>
    <x v="2"/>
    <x v="0"/>
    <x v="32"/>
    <x v="6"/>
    <n v="100615"/>
    <n v="24035"/>
    <m/>
    <x v="0"/>
  </r>
  <r>
    <x v="15"/>
    <x v="3"/>
    <x v="2"/>
    <x v="0"/>
    <x v="32"/>
    <x v="7"/>
    <n v="102180"/>
    <n v="24628"/>
    <m/>
    <x v="0"/>
  </r>
  <r>
    <x v="15"/>
    <x v="3"/>
    <x v="2"/>
    <x v="0"/>
    <x v="32"/>
    <x v="8"/>
    <n v="103849"/>
    <n v="25330"/>
    <m/>
    <x v="0"/>
  </r>
  <r>
    <x v="15"/>
    <x v="3"/>
    <x v="2"/>
    <x v="0"/>
    <x v="32"/>
    <x v="9"/>
    <n v="105483"/>
    <n v="25960"/>
    <m/>
    <x v="0"/>
  </r>
  <r>
    <x v="15"/>
    <x v="3"/>
    <x v="2"/>
    <x v="0"/>
    <x v="32"/>
    <x v="10"/>
    <n v="106531"/>
    <n v="26356"/>
    <m/>
    <x v="0"/>
  </r>
  <r>
    <x v="15"/>
    <x v="3"/>
    <x v="2"/>
    <x v="0"/>
    <x v="32"/>
    <x v="11"/>
    <n v="107496"/>
    <n v="26642"/>
    <m/>
    <x v="0"/>
  </r>
  <r>
    <x v="15"/>
    <x v="3"/>
    <x v="2"/>
    <x v="0"/>
    <x v="32"/>
    <x v="12"/>
    <n v="108511"/>
    <n v="26841"/>
    <m/>
    <x v="0"/>
  </r>
  <r>
    <x v="15"/>
    <x v="3"/>
    <x v="2"/>
    <x v="0"/>
    <x v="32"/>
    <x v="13"/>
    <n v="109561"/>
    <n v="27069"/>
    <m/>
    <x v="0"/>
  </r>
  <r>
    <x v="15"/>
    <x v="3"/>
    <x v="2"/>
    <x v="0"/>
    <x v="32"/>
    <x v="14"/>
    <n v="110638"/>
    <n v="27455"/>
    <m/>
    <x v="0"/>
  </r>
  <r>
    <x v="15"/>
    <x v="3"/>
    <x v="2"/>
    <x v="0"/>
    <x v="32"/>
    <x v="15"/>
    <n v="111764"/>
    <n v="27982"/>
    <m/>
    <x v="0"/>
  </r>
  <r>
    <x v="15"/>
    <x v="3"/>
    <x v="2"/>
    <x v="0"/>
    <x v="32"/>
    <x v="16"/>
    <n v="112958"/>
    <n v="28587"/>
    <m/>
    <x v="0"/>
  </r>
  <r>
    <x v="15"/>
    <x v="3"/>
    <x v="2"/>
    <x v="0"/>
    <x v="32"/>
    <x v="17"/>
    <n v="114125"/>
    <n v="29202"/>
    <m/>
    <x v="0"/>
  </r>
  <r>
    <x v="15"/>
    <x v="3"/>
    <x v="2"/>
    <x v="0"/>
    <x v="32"/>
    <x v="18"/>
    <n v="115278"/>
    <n v="29820"/>
    <m/>
    <x v="0"/>
  </r>
  <r>
    <x v="15"/>
    <x v="3"/>
    <x v="2"/>
    <x v="0"/>
    <x v="32"/>
    <x v="19"/>
    <n v="116359"/>
    <n v="30379"/>
    <m/>
    <x v="0"/>
  </r>
  <r>
    <x v="15"/>
    <x v="3"/>
    <x v="2"/>
    <x v="0"/>
    <x v="32"/>
    <x v="20"/>
    <n v="117498"/>
    <n v="30970"/>
    <m/>
    <x v="0"/>
  </r>
  <r>
    <x v="15"/>
    <x v="3"/>
    <x v="2"/>
    <x v="0"/>
    <x v="32"/>
    <x v="21"/>
    <n v="118683"/>
    <n v="31667"/>
    <m/>
    <x v="0"/>
  </r>
  <r>
    <x v="15"/>
    <x v="3"/>
    <x v="2"/>
    <x v="0"/>
    <x v="32"/>
    <x v="22"/>
    <n v="119872"/>
    <n v="32447"/>
    <m/>
    <x v="0"/>
  </r>
  <r>
    <x v="15"/>
    <x v="3"/>
    <x v="2"/>
    <x v="0"/>
    <x v="32"/>
    <x v="23"/>
    <n v="121094"/>
    <n v="33304"/>
    <m/>
    <x v="0"/>
  </r>
  <r>
    <x v="15"/>
    <x v="3"/>
    <x v="2"/>
    <x v="0"/>
    <x v="32"/>
    <x v="24"/>
    <n v="122363"/>
    <n v="34220"/>
    <m/>
    <x v="0"/>
  </r>
  <r>
    <x v="15"/>
    <x v="3"/>
    <x v="2"/>
    <x v="0"/>
    <x v="32"/>
    <x v="25"/>
    <n v="123671"/>
    <n v="35194"/>
    <m/>
    <x v="0"/>
  </r>
  <r>
    <x v="15"/>
    <x v="3"/>
    <x v="2"/>
    <x v="0"/>
    <x v="32"/>
    <x v="26"/>
    <n v="125006"/>
    <n v="36243"/>
    <m/>
    <x v="0"/>
  </r>
  <r>
    <x v="15"/>
    <x v="3"/>
    <x v="2"/>
    <x v="0"/>
    <x v="32"/>
    <x v="27"/>
    <n v="126374"/>
    <n v="37363"/>
    <m/>
    <x v="0"/>
  </r>
  <r>
    <x v="15"/>
    <x v="3"/>
    <x v="2"/>
    <x v="0"/>
    <x v="32"/>
    <x v="28"/>
    <n v="127756"/>
    <n v="38567"/>
    <m/>
    <x v="0"/>
  </r>
  <r>
    <x v="15"/>
    <x v="3"/>
    <x v="2"/>
    <x v="0"/>
    <x v="32"/>
    <x v="29"/>
    <n v="129161"/>
    <n v="39848"/>
    <m/>
    <x v="0"/>
  </r>
  <r>
    <x v="15"/>
    <x v="3"/>
    <x v="2"/>
    <x v="0"/>
    <x v="32"/>
    <x v="30"/>
    <n v="130585"/>
    <n v="41214"/>
    <m/>
    <x v="0"/>
  </r>
  <r>
    <x v="15"/>
    <x v="4"/>
    <x v="0"/>
    <x v="0"/>
    <x v="32"/>
    <x v="0"/>
    <n v="8742076"/>
    <n v="1984451"/>
    <m/>
    <x v="0"/>
  </r>
  <r>
    <x v="15"/>
    <x v="4"/>
    <x v="0"/>
    <x v="0"/>
    <x v="32"/>
    <x v="1"/>
    <n v="8955858"/>
    <n v="2058761"/>
    <m/>
    <x v="0"/>
  </r>
  <r>
    <x v="15"/>
    <x v="4"/>
    <x v="0"/>
    <x v="0"/>
    <x v="32"/>
    <x v="2"/>
    <n v="9152760"/>
    <n v="2106577"/>
    <m/>
    <x v="0"/>
  </r>
  <r>
    <x v="15"/>
    <x v="4"/>
    <x v="0"/>
    <x v="0"/>
    <x v="32"/>
    <x v="3"/>
    <n v="9345927"/>
    <n v="2153612"/>
    <m/>
    <x v="0"/>
  </r>
  <r>
    <x v="15"/>
    <x v="4"/>
    <x v="0"/>
    <x v="0"/>
    <x v="32"/>
    <x v="4"/>
    <n v="9561082"/>
    <n v="2221306"/>
    <m/>
    <x v="0"/>
  </r>
  <r>
    <x v="15"/>
    <x v="4"/>
    <x v="0"/>
    <x v="0"/>
    <x v="32"/>
    <x v="5"/>
    <n v="9764199"/>
    <n v="2264774"/>
    <m/>
    <x v="0"/>
  </r>
  <r>
    <x v="15"/>
    <x v="4"/>
    <x v="0"/>
    <x v="0"/>
    <x v="32"/>
    <x v="6"/>
    <n v="9974558"/>
    <n v="2321702"/>
    <m/>
    <x v="0"/>
  </r>
  <r>
    <x v="15"/>
    <x v="4"/>
    <x v="0"/>
    <x v="0"/>
    <x v="32"/>
    <x v="7"/>
    <n v="10190250"/>
    <n v="2389807"/>
    <m/>
    <x v="0"/>
  </r>
  <r>
    <x v="15"/>
    <x v="4"/>
    <x v="0"/>
    <x v="0"/>
    <x v="32"/>
    <x v="8"/>
    <n v="10407734"/>
    <n v="2468186"/>
    <m/>
    <x v="0"/>
  </r>
  <r>
    <x v="15"/>
    <x v="4"/>
    <x v="0"/>
    <x v="0"/>
    <x v="32"/>
    <x v="9"/>
    <n v="10632734"/>
    <n v="2545716"/>
    <m/>
    <x v="0"/>
  </r>
  <r>
    <x v="15"/>
    <x v="4"/>
    <x v="0"/>
    <x v="0"/>
    <x v="32"/>
    <x v="10"/>
    <n v="10863127"/>
    <n v="2618643"/>
    <m/>
    <x v="0"/>
  </r>
  <r>
    <x v="15"/>
    <x v="4"/>
    <x v="0"/>
    <x v="0"/>
    <x v="32"/>
    <x v="11"/>
    <n v="11095366"/>
    <n v="2682387"/>
    <m/>
    <x v="0"/>
  </r>
  <r>
    <x v="15"/>
    <x v="4"/>
    <x v="0"/>
    <x v="0"/>
    <x v="32"/>
    <x v="12"/>
    <n v="11333682"/>
    <n v="2749068"/>
    <m/>
    <x v="0"/>
  </r>
  <r>
    <x v="15"/>
    <x v="4"/>
    <x v="0"/>
    <x v="0"/>
    <x v="32"/>
    <x v="13"/>
    <n v="11576311"/>
    <n v="2823954"/>
    <m/>
    <x v="0"/>
  </r>
  <r>
    <x v="15"/>
    <x v="4"/>
    <x v="0"/>
    <x v="0"/>
    <x v="32"/>
    <x v="14"/>
    <n v="11819798"/>
    <n v="2911906"/>
    <m/>
    <x v="0"/>
  </r>
  <r>
    <x v="15"/>
    <x v="4"/>
    <x v="0"/>
    <x v="0"/>
    <x v="32"/>
    <x v="15"/>
    <n v="12065715"/>
    <n v="3007483"/>
    <m/>
    <x v="0"/>
  </r>
  <r>
    <x v="15"/>
    <x v="4"/>
    <x v="0"/>
    <x v="0"/>
    <x v="32"/>
    <x v="16"/>
    <n v="12314461"/>
    <n v="3105847"/>
    <m/>
    <x v="0"/>
  </r>
  <r>
    <x v="15"/>
    <x v="4"/>
    <x v="0"/>
    <x v="0"/>
    <x v="32"/>
    <x v="17"/>
    <n v="12564990"/>
    <n v="3204508"/>
    <m/>
    <x v="0"/>
  </r>
  <r>
    <x v="15"/>
    <x v="4"/>
    <x v="0"/>
    <x v="0"/>
    <x v="32"/>
    <x v="18"/>
    <n v="12816793"/>
    <n v="3299530"/>
    <m/>
    <x v="0"/>
  </r>
  <r>
    <x v="15"/>
    <x v="4"/>
    <x v="0"/>
    <x v="0"/>
    <x v="32"/>
    <x v="19"/>
    <n v="13067328"/>
    <n v="3395058"/>
    <m/>
    <x v="0"/>
  </r>
  <r>
    <x v="15"/>
    <x v="4"/>
    <x v="0"/>
    <x v="0"/>
    <x v="32"/>
    <x v="20"/>
    <n v="13318529"/>
    <n v="3494022"/>
    <m/>
    <x v="0"/>
  </r>
  <r>
    <x v="15"/>
    <x v="4"/>
    <x v="0"/>
    <x v="0"/>
    <x v="32"/>
    <x v="21"/>
    <n v="13569475"/>
    <n v="3603952"/>
    <m/>
    <x v="0"/>
  </r>
  <r>
    <x v="15"/>
    <x v="4"/>
    <x v="0"/>
    <x v="0"/>
    <x v="32"/>
    <x v="22"/>
    <n v="13820368"/>
    <n v="3720700"/>
    <m/>
    <x v="0"/>
  </r>
  <r>
    <x v="15"/>
    <x v="4"/>
    <x v="0"/>
    <x v="0"/>
    <x v="32"/>
    <x v="23"/>
    <n v="14071673"/>
    <n v="3844454"/>
    <m/>
    <x v="0"/>
  </r>
  <r>
    <x v="15"/>
    <x v="4"/>
    <x v="0"/>
    <x v="0"/>
    <x v="32"/>
    <x v="24"/>
    <n v="14322704"/>
    <n v="3976090"/>
    <m/>
    <x v="0"/>
  </r>
  <r>
    <x v="15"/>
    <x v="4"/>
    <x v="0"/>
    <x v="0"/>
    <x v="32"/>
    <x v="25"/>
    <n v="14577067"/>
    <n v="4118227"/>
    <m/>
    <x v="0"/>
  </r>
  <r>
    <x v="15"/>
    <x v="4"/>
    <x v="0"/>
    <x v="0"/>
    <x v="32"/>
    <x v="26"/>
    <n v="14836986"/>
    <n v="4270802"/>
    <m/>
    <x v="0"/>
  </r>
  <r>
    <x v="15"/>
    <x v="4"/>
    <x v="0"/>
    <x v="0"/>
    <x v="32"/>
    <x v="27"/>
    <n v="15101338"/>
    <n v="4431334"/>
    <m/>
    <x v="0"/>
  </r>
  <r>
    <x v="15"/>
    <x v="4"/>
    <x v="0"/>
    <x v="0"/>
    <x v="32"/>
    <x v="28"/>
    <n v="15370448"/>
    <n v="4602569"/>
    <m/>
    <x v="0"/>
  </r>
  <r>
    <x v="15"/>
    <x v="4"/>
    <x v="0"/>
    <x v="0"/>
    <x v="32"/>
    <x v="29"/>
    <n v="15643243"/>
    <n v="4783330"/>
    <m/>
    <x v="0"/>
  </r>
  <r>
    <x v="15"/>
    <x v="4"/>
    <x v="0"/>
    <x v="0"/>
    <x v="32"/>
    <x v="30"/>
    <n v="15920314"/>
    <n v="4976047"/>
    <m/>
    <x v="0"/>
  </r>
  <r>
    <x v="15"/>
    <x v="4"/>
    <x v="1"/>
    <x v="0"/>
    <x v="32"/>
    <x v="0"/>
    <n v="1781406"/>
    <n v="404379"/>
    <m/>
    <x v="0"/>
  </r>
  <r>
    <x v="15"/>
    <x v="4"/>
    <x v="1"/>
    <x v="0"/>
    <x v="32"/>
    <x v="1"/>
    <n v="1828552"/>
    <n v="420345"/>
    <m/>
    <x v="0"/>
  </r>
  <r>
    <x v="15"/>
    <x v="4"/>
    <x v="1"/>
    <x v="0"/>
    <x v="32"/>
    <x v="2"/>
    <n v="1875091"/>
    <n v="431566"/>
    <m/>
    <x v="0"/>
  </r>
  <r>
    <x v="15"/>
    <x v="4"/>
    <x v="1"/>
    <x v="0"/>
    <x v="32"/>
    <x v="3"/>
    <n v="1920615"/>
    <n v="442573"/>
    <m/>
    <x v="0"/>
  </r>
  <r>
    <x v="15"/>
    <x v="4"/>
    <x v="1"/>
    <x v="0"/>
    <x v="32"/>
    <x v="4"/>
    <n v="1959935"/>
    <n v="455347"/>
    <m/>
    <x v="0"/>
  </r>
  <r>
    <x v="15"/>
    <x v="4"/>
    <x v="1"/>
    <x v="0"/>
    <x v="32"/>
    <x v="5"/>
    <n v="2003216"/>
    <n v="464639"/>
    <m/>
    <x v="0"/>
  </r>
  <r>
    <x v="15"/>
    <x v="4"/>
    <x v="1"/>
    <x v="0"/>
    <x v="32"/>
    <x v="6"/>
    <n v="2047487"/>
    <n v="476577"/>
    <m/>
    <x v="0"/>
  </r>
  <r>
    <x v="15"/>
    <x v="4"/>
    <x v="1"/>
    <x v="0"/>
    <x v="32"/>
    <x v="7"/>
    <n v="2093070"/>
    <n v="490864"/>
    <m/>
    <x v="0"/>
  </r>
  <r>
    <x v="15"/>
    <x v="4"/>
    <x v="1"/>
    <x v="0"/>
    <x v="32"/>
    <x v="8"/>
    <n v="2138811"/>
    <n v="507217"/>
    <m/>
    <x v="0"/>
  </r>
  <r>
    <x v="15"/>
    <x v="4"/>
    <x v="1"/>
    <x v="0"/>
    <x v="32"/>
    <x v="9"/>
    <n v="2186146"/>
    <n v="523412"/>
    <m/>
    <x v="0"/>
  </r>
  <r>
    <x v="15"/>
    <x v="4"/>
    <x v="1"/>
    <x v="0"/>
    <x v="32"/>
    <x v="10"/>
    <n v="2236206"/>
    <n v="539055"/>
    <m/>
    <x v="0"/>
  </r>
  <r>
    <x v="15"/>
    <x v="4"/>
    <x v="1"/>
    <x v="0"/>
    <x v="32"/>
    <x v="11"/>
    <n v="2290402"/>
    <n v="553721"/>
    <m/>
    <x v="0"/>
  </r>
  <r>
    <x v="15"/>
    <x v="4"/>
    <x v="1"/>
    <x v="0"/>
    <x v="32"/>
    <x v="12"/>
    <n v="2345965"/>
    <n v="569031"/>
    <m/>
    <x v="0"/>
  </r>
  <r>
    <x v="15"/>
    <x v="4"/>
    <x v="1"/>
    <x v="0"/>
    <x v="32"/>
    <x v="13"/>
    <n v="2402220"/>
    <n v="586003"/>
    <m/>
    <x v="0"/>
  </r>
  <r>
    <x v="15"/>
    <x v="4"/>
    <x v="1"/>
    <x v="0"/>
    <x v="32"/>
    <x v="14"/>
    <n v="2458101"/>
    <n v="605573"/>
    <m/>
    <x v="0"/>
  </r>
  <r>
    <x v="15"/>
    <x v="4"/>
    <x v="1"/>
    <x v="0"/>
    <x v="32"/>
    <x v="15"/>
    <n v="2514163"/>
    <n v="626676"/>
    <m/>
    <x v="0"/>
  </r>
  <r>
    <x v="15"/>
    <x v="4"/>
    <x v="1"/>
    <x v="0"/>
    <x v="32"/>
    <x v="16"/>
    <n v="2570790"/>
    <n v="648382"/>
    <m/>
    <x v="0"/>
  </r>
  <r>
    <x v="15"/>
    <x v="4"/>
    <x v="1"/>
    <x v="0"/>
    <x v="32"/>
    <x v="17"/>
    <n v="2624291"/>
    <n v="669285"/>
    <m/>
    <x v="0"/>
  </r>
  <r>
    <x v="15"/>
    <x v="4"/>
    <x v="1"/>
    <x v="0"/>
    <x v="32"/>
    <x v="18"/>
    <n v="2676571"/>
    <n v="689051"/>
    <m/>
    <x v="0"/>
  </r>
  <r>
    <x v="15"/>
    <x v="4"/>
    <x v="1"/>
    <x v="0"/>
    <x v="32"/>
    <x v="19"/>
    <n v="2727726"/>
    <n v="708697"/>
    <m/>
    <x v="0"/>
  </r>
  <r>
    <x v="15"/>
    <x v="4"/>
    <x v="1"/>
    <x v="0"/>
    <x v="32"/>
    <x v="20"/>
    <n v="2778261"/>
    <n v="728857"/>
    <m/>
    <x v="0"/>
  </r>
  <r>
    <x v="15"/>
    <x v="4"/>
    <x v="1"/>
    <x v="0"/>
    <x v="32"/>
    <x v="21"/>
    <n v="2827810"/>
    <n v="751045"/>
    <m/>
    <x v="0"/>
  </r>
  <r>
    <x v="15"/>
    <x v="4"/>
    <x v="1"/>
    <x v="0"/>
    <x v="32"/>
    <x v="22"/>
    <n v="2876332"/>
    <n v="774362"/>
    <m/>
    <x v="0"/>
  </r>
  <r>
    <x v="15"/>
    <x v="4"/>
    <x v="1"/>
    <x v="0"/>
    <x v="32"/>
    <x v="23"/>
    <n v="2925280"/>
    <n v="799201"/>
    <m/>
    <x v="0"/>
  </r>
  <r>
    <x v="15"/>
    <x v="4"/>
    <x v="1"/>
    <x v="0"/>
    <x v="32"/>
    <x v="24"/>
    <n v="2975273"/>
    <n v="825958"/>
    <m/>
    <x v="0"/>
  </r>
  <r>
    <x v="15"/>
    <x v="4"/>
    <x v="1"/>
    <x v="0"/>
    <x v="32"/>
    <x v="25"/>
    <n v="3026076"/>
    <n v="854908"/>
    <m/>
    <x v="0"/>
  </r>
  <r>
    <x v="15"/>
    <x v="4"/>
    <x v="1"/>
    <x v="0"/>
    <x v="32"/>
    <x v="26"/>
    <n v="3077902"/>
    <n v="885969"/>
    <m/>
    <x v="0"/>
  </r>
  <r>
    <x v="15"/>
    <x v="4"/>
    <x v="1"/>
    <x v="0"/>
    <x v="32"/>
    <x v="27"/>
    <n v="3130550"/>
    <n v="918627"/>
    <m/>
    <x v="0"/>
  </r>
  <r>
    <x v="15"/>
    <x v="4"/>
    <x v="1"/>
    <x v="0"/>
    <x v="32"/>
    <x v="28"/>
    <n v="3184160"/>
    <n v="953473"/>
    <m/>
    <x v="0"/>
  </r>
  <r>
    <x v="15"/>
    <x v="4"/>
    <x v="1"/>
    <x v="0"/>
    <x v="32"/>
    <x v="29"/>
    <n v="3238502"/>
    <n v="990256"/>
    <m/>
    <x v="0"/>
  </r>
  <r>
    <x v="15"/>
    <x v="4"/>
    <x v="1"/>
    <x v="0"/>
    <x v="32"/>
    <x v="30"/>
    <n v="3293651"/>
    <n v="1029462"/>
    <m/>
    <x v="0"/>
  </r>
  <r>
    <x v="15"/>
    <x v="4"/>
    <x v="2"/>
    <x v="0"/>
    <x v="32"/>
    <x v="0"/>
    <n v="947505"/>
    <n v="215083"/>
    <m/>
    <x v="0"/>
  </r>
  <r>
    <x v="15"/>
    <x v="4"/>
    <x v="2"/>
    <x v="0"/>
    <x v="32"/>
    <x v="1"/>
    <n v="951428"/>
    <n v="218713"/>
    <m/>
    <x v="0"/>
  </r>
  <r>
    <x v="15"/>
    <x v="4"/>
    <x v="2"/>
    <x v="0"/>
    <x v="32"/>
    <x v="2"/>
    <n v="955116"/>
    <n v="219827"/>
    <m/>
    <x v="0"/>
  </r>
  <r>
    <x v="15"/>
    <x v="4"/>
    <x v="2"/>
    <x v="0"/>
    <x v="32"/>
    <x v="3"/>
    <n v="956783"/>
    <n v="220474"/>
    <m/>
    <x v="0"/>
  </r>
  <r>
    <x v="15"/>
    <x v="4"/>
    <x v="2"/>
    <x v="0"/>
    <x v="32"/>
    <x v="4"/>
    <n v="962852"/>
    <n v="223697"/>
    <m/>
    <x v="0"/>
  </r>
  <r>
    <x v="15"/>
    <x v="4"/>
    <x v="2"/>
    <x v="0"/>
    <x v="32"/>
    <x v="5"/>
    <n v="968795"/>
    <n v="224708"/>
    <m/>
    <x v="0"/>
  </r>
  <r>
    <x v="15"/>
    <x v="4"/>
    <x v="2"/>
    <x v="0"/>
    <x v="32"/>
    <x v="6"/>
    <n v="980162"/>
    <n v="228144"/>
    <m/>
    <x v="0"/>
  </r>
  <r>
    <x v="15"/>
    <x v="4"/>
    <x v="2"/>
    <x v="0"/>
    <x v="32"/>
    <x v="7"/>
    <n v="997906"/>
    <n v="234028"/>
    <m/>
    <x v="0"/>
  </r>
  <r>
    <x v="15"/>
    <x v="4"/>
    <x v="2"/>
    <x v="0"/>
    <x v="32"/>
    <x v="8"/>
    <n v="1016709"/>
    <n v="241111"/>
    <m/>
    <x v="0"/>
  </r>
  <r>
    <x v="15"/>
    <x v="4"/>
    <x v="2"/>
    <x v="0"/>
    <x v="32"/>
    <x v="9"/>
    <n v="1035091"/>
    <n v="247823"/>
    <m/>
    <x v="0"/>
  </r>
  <r>
    <x v="15"/>
    <x v="4"/>
    <x v="2"/>
    <x v="0"/>
    <x v="32"/>
    <x v="10"/>
    <n v="1047216"/>
    <n v="252439"/>
    <m/>
    <x v="0"/>
  </r>
  <r>
    <x v="15"/>
    <x v="4"/>
    <x v="2"/>
    <x v="0"/>
    <x v="32"/>
    <x v="11"/>
    <n v="1058439"/>
    <n v="255885"/>
    <m/>
    <x v="0"/>
  </r>
  <r>
    <x v="15"/>
    <x v="4"/>
    <x v="2"/>
    <x v="0"/>
    <x v="32"/>
    <x v="12"/>
    <n v="1070138"/>
    <n v="259569"/>
    <m/>
    <x v="0"/>
  </r>
  <r>
    <x v="15"/>
    <x v="4"/>
    <x v="2"/>
    <x v="0"/>
    <x v="32"/>
    <x v="13"/>
    <n v="1082180"/>
    <n v="263989"/>
    <m/>
    <x v="0"/>
  </r>
  <r>
    <x v="15"/>
    <x v="4"/>
    <x v="2"/>
    <x v="0"/>
    <x v="32"/>
    <x v="14"/>
    <n v="1094480"/>
    <n v="269634"/>
    <m/>
    <x v="0"/>
  </r>
  <r>
    <x v="15"/>
    <x v="4"/>
    <x v="2"/>
    <x v="0"/>
    <x v="32"/>
    <x v="15"/>
    <n v="1107270"/>
    <n v="275996"/>
    <m/>
    <x v="0"/>
  </r>
  <r>
    <x v="15"/>
    <x v="4"/>
    <x v="2"/>
    <x v="0"/>
    <x v="32"/>
    <x v="16"/>
    <n v="1120761"/>
    <n v="282668"/>
    <m/>
    <x v="0"/>
  </r>
  <r>
    <x v="15"/>
    <x v="4"/>
    <x v="2"/>
    <x v="0"/>
    <x v="32"/>
    <x v="17"/>
    <n v="1133932"/>
    <n v="289191"/>
    <m/>
    <x v="0"/>
  </r>
  <r>
    <x v="15"/>
    <x v="4"/>
    <x v="2"/>
    <x v="0"/>
    <x v="32"/>
    <x v="18"/>
    <n v="1146936"/>
    <n v="295265"/>
    <m/>
    <x v="0"/>
  </r>
  <r>
    <x v="15"/>
    <x v="4"/>
    <x v="2"/>
    <x v="0"/>
    <x v="32"/>
    <x v="19"/>
    <n v="1159164"/>
    <n v="301165"/>
    <m/>
    <x v="0"/>
  </r>
  <r>
    <x v="15"/>
    <x v="4"/>
    <x v="2"/>
    <x v="0"/>
    <x v="32"/>
    <x v="20"/>
    <n v="1171977"/>
    <n v="307459"/>
    <m/>
    <x v="0"/>
  </r>
  <r>
    <x v="15"/>
    <x v="4"/>
    <x v="2"/>
    <x v="0"/>
    <x v="32"/>
    <x v="21"/>
    <n v="1185269"/>
    <n v="314798"/>
    <m/>
    <x v="0"/>
  </r>
  <r>
    <x v="15"/>
    <x v="4"/>
    <x v="2"/>
    <x v="0"/>
    <x v="32"/>
    <x v="22"/>
    <n v="1198584"/>
    <n v="322681"/>
    <m/>
    <x v="0"/>
  </r>
  <r>
    <x v="15"/>
    <x v="4"/>
    <x v="2"/>
    <x v="0"/>
    <x v="32"/>
    <x v="23"/>
    <n v="1212238"/>
    <n v="331189"/>
    <m/>
    <x v="0"/>
  </r>
  <r>
    <x v="15"/>
    <x v="4"/>
    <x v="2"/>
    <x v="0"/>
    <x v="32"/>
    <x v="24"/>
    <n v="1226382"/>
    <n v="340453"/>
    <m/>
    <x v="0"/>
  </r>
  <r>
    <x v="15"/>
    <x v="4"/>
    <x v="2"/>
    <x v="0"/>
    <x v="32"/>
    <x v="25"/>
    <n v="1240924"/>
    <n v="350578"/>
    <m/>
    <x v="0"/>
  </r>
  <r>
    <x v="15"/>
    <x v="4"/>
    <x v="2"/>
    <x v="0"/>
    <x v="32"/>
    <x v="26"/>
    <n v="1255737"/>
    <n v="361461"/>
    <m/>
    <x v="0"/>
  </r>
  <r>
    <x v="15"/>
    <x v="4"/>
    <x v="2"/>
    <x v="0"/>
    <x v="32"/>
    <x v="27"/>
    <n v="1270892"/>
    <n v="372930"/>
    <m/>
    <x v="0"/>
  </r>
  <r>
    <x v="15"/>
    <x v="4"/>
    <x v="2"/>
    <x v="0"/>
    <x v="32"/>
    <x v="28"/>
    <n v="1286175"/>
    <n v="385135"/>
    <m/>
    <x v="0"/>
  </r>
  <r>
    <x v="15"/>
    <x v="4"/>
    <x v="2"/>
    <x v="0"/>
    <x v="32"/>
    <x v="29"/>
    <n v="1301694"/>
    <n v="398027"/>
    <m/>
    <x v="0"/>
  </r>
  <r>
    <x v="15"/>
    <x v="4"/>
    <x v="2"/>
    <x v="0"/>
    <x v="32"/>
    <x v="30"/>
    <n v="1317421"/>
    <n v="411772"/>
    <m/>
    <x v="0"/>
  </r>
  <r>
    <x v="15"/>
    <x v="5"/>
    <x v="0"/>
    <x v="0"/>
    <x v="32"/>
    <x v="0"/>
    <n v="2476754"/>
    <n v="562223"/>
    <m/>
    <x v="0"/>
  </r>
  <r>
    <x v="15"/>
    <x v="5"/>
    <x v="0"/>
    <x v="0"/>
    <x v="32"/>
    <x v="1"/>
    <n v="2508324"/>
    <n v="575698"/>
    <m/>
    <x v="0"/>
  </r>
  <r>
    <x v="15"/>
    <x v="5"/>
    <x v="0"/>
    <x v="0"/>
    <x v="32"/>
    <x v="2"/>
    <n v="2541840"/>
    <n v="583942"/>
    <m/>
    <x v="0"/>
  </r>
  <r>
    <x v="15"/>
    <x v="5"/>
    <x v="0"/>
    <x v="0"/>
    <x v="32"/>
    <x v="3"/>
    <n v="2578109"/>
    <n v="598346"/>
    <m/>
    <x v="0"/>
  </r>
  <r>
    <x v="15"/>
    <x v="5"/>
    <x v="0"/>
    <x v="0"/>
    <x v="32"/>
    <x v="4"/>
    <n v="2614414"/>
    <n v="614087"/>
    <m/>
    <x v="0"/>
  </r>
  <r>
    <x v="15"/>
    <x v="5"/>
    <x v="0"/>
    <x v="0"/>
    <x v="32"/>
    <x v="5"/>
    <n v="2649045"/>
    <n v="624035"/>
    <m/>
    <x v="0"/>
  </r>
  <r>
    <x v="15"/>
    <x v="5"/>
    <x v="0"/>
    <x v="0"/>
    <x v="32"/>
    <x v="6"/>
    <n v="2685204"/>
    <n v="637009"/>
    <m/>
    <x v="0"/>
  </r>
  <r>
    <x v="15"/>
    <x v="5"/>
    <x v="0"/>
    <x v="0"/>
    <x v="32"/>
    <x v="7"/>
    <n v="2722620"/>
    <n v="656639"/>
    <m/>
    <x v="0"/>
  </r>
  <r>
    <x v="15"/>
    <x v="5"/>
    <x v="0"/>
    <x v="0"/>
    <x v="32"/>
    <x v="8"/>
    <n v="2760660"/>
    <n v="677852"/>
    <m/>
    <x v="0"/>
  </r>
  <r>
    <x v="15"/>
    <x v="5"/>
    <x v="0"/>
    <x v="0"/>
    <x v="32"/>
    <x v="9"/>
    <n v="2800393"/>
    <n v="695779"/>
    <m/>
    <x v="0"/>
  </r>
  <r>
    <x v="15"/>
    <x v="5"/>
    <x v="0"/>
    <x v="0"/>
    <x v="32"/>
    <x v="10"/>
    <n v="2841269"/>
    <n v="710091"/>
    <m/>
    <x v="0"/>
  </r>
  <r>
    <x v="15"/>
    <x v="5"/>
    <x v="0"/>
    <x v="0"/>
    <x v="32"/>
    <x v="11"/>
    <n v="2882778"/>
    <n v="722803"/>
    <m/>
    <x v="0"/>
  </r>
  <r>
    <x v="15"/>
    <x v="5"/>
    <x v="0"/>
    <x v="0"/>
    <x v="32"/>
    <x v="12"/>
    <n v="2925651"/>
    <n v="735122"/>
    <m/>
    <x v="0"/>
  </r>
  <r>
    <x v="15"/>
    <x v="5"/>
    <x v="0"/>
    <x v="0"/>
    <x v="32"/>
    <x v="13"/>
    <n v="2969633"/>
    <n v="749989"/>
    <m/>
    <x v="0"/>
  </r>
  <r>
    <x v="15"/>
    <x v="5"/>
    <x v="0"/>
    <x v="0"/>
    <x v="32"/>
    <x v="14"/>
    <n v="3013983"/>
    <n v="768441"/>
    <m/>
    <x v="0"/>
  </r>
  <r>
    <x v="15"/>
    <x v="5"/>
    <x v="0"/>
    <x v="0"/>
    <x v="32"/>
    <x v="15"/>
    <n v="3059050"/>
    <n v="789223"/>
    <m/>
    <x v="0"/>
  </r>
  <r>
    <x v="15"/>
    <x v="5"/>
    <x v="0"/>
    <x v="0"/>
    <x v="32"/>
    <x v="16"/>
    <n v="3105013"/>
    <n v="811183"/>
    <m/>
    <x v="0"/>
  </r>
  <r>
    <x v="15"/>
    <x v="5"/>
    <x v="0"/>
    <x v="0"/>
    <x v="32"/>
    <x v="17"/>
    <n v="3151478"/>
    <n v="833173"/>
    <m/>
    <x v="0"/>
  </r>
  <r>
    <x v="15"/>
    <x v="5"/>
    <x v="0"/>
    <x v="0"/>
    <x v="32"/>
    <x v="18"/>
    <n v="3198493"/>
    <n v="854628"/>
    <m/>
    <x v="0"/>
  </r>
  <r>
    <x v="15"/>
    <x v="5"/>
    <x v="0"/>
    <x v="0"/>
    <x v="32"/>
    <x v="19"/>
    <n v="3245570"/>
    <n v="875097"/>
    <m/>
    <x v="0"/>
  </r>
  <r>
    <x v="15"/>
    <x v="5"/>
    <x v="0"/>
    <x v="0"/>
    <x v="32"/>
    <x v="20"/>
    <n v="3293109"/>
    <n v="896642"/>
    <m/>
    <x v="0"/>
  </r>
  <r>
    <x v="15"/>
    <x v="5"/>
    <x v="0"/>
    <x v="0"/>
    <x v="32"/>
    <x v="21"/>
    <n v="3340978"/>
    <n v="920801"/>
    <m/>
    <x v="0"/>
  </r>
  <r>
    <x v="15"/>
    <x v="5"/>
    <x v="0"/>
    <x v="0"/>
    <x v="32"/>
    <x v="22"/>
    <n v="3388962"/>
    <n v="947352"/>
    <m/>
    <x v="0"/>
  </r>
  <r>
    <x v="15"/>
    <x v="5"/>
    <x v="0"/>
    <x v="0"/>
    <x v="32"/>
    <x v="23"/>
    <n v="3437370"/>
    <n v="974845"/>
    <m/>
    <x v="0"/>
  </r>
  <r>
    <x v="15"/>
    <x v="5"/>
    <x v="0"/>
    <x v="0"/>
    <x v="32"/>
    <x v="24"/>
    <n v="3485984"/>
    <n v="1003988"/>
    <m/>
    <x v="0"/>
  </r>
  <r>
    <x v="15"/>
    <x v="5"/>
    <x v="0"/>
    <x v="0"/>
    <x v="32"/>
    <x v="25"/>
    <n v="3535200"/>
    <n v="1035046"/>
    <m/>
    <x v="0"/>
  </r>
  <r>
    <x v="15"/>
    <x v="5"/>
    <x v="0"/>
    <x v="0"/>
    <x v="32"/>
    <x v="26"/>
    <n v="3585464"/>
    <n v="1068687"/>
    <m/>
    <x v="0"/>
  </r>
  <r>
    <x v="15"/>
    <x v="5"/>
    <x v="0"/>
    <x v="0"/>
    <x v="32"/>
    <x v="27"/>
    <n v="3636618"/>
    <n v="1104306"/>
    <m/>
    <x v="0"/>
  </r>
  <r>
    <x v="15"/>
    <x v="5"/>
    <x v="0"/>
    <x v="0"/>
    <x v="32"/>
    <x v="28"/>
    <n v="3688710"/>
    <n v="1141913"/>
    <m/>
    <x v="0"/>
  </r>
  <r>
    <x v="15"/>
    <x v="5"/>
    <x v="0"/>
    <x v="0"/>
    <x v="32"/>
    <x v="29"/>
    <n v="3741458"/>
    <n v="1181479"/>
    <m/>
    <x v="0"/>
  </r>
  <r>
    <x v="15"/>
    <x v="5"/>
    <x v="0"/>
    <x v="0"/>
    <x v="32"/>
    <x v="30"/>
    <n v="3794947"/>
    <n v="1224035"/>
    <m/>
    <x v="0"/>
  </r>
  <r>
    <x v="15"/>
    <x v="5"/>
    <x v="1"/>
    <x v="0"/>
    <x v="32"/>
    <x v="0"/>
    <n v="477186"/>
    <n v="108321"/>
    <m/>
    <x v="0"/>
  </r>
  <r>
    <x v="15"/>
    <x v="5"/>
    <x v="1"/>
    <x v="0"/>
    <x v="32"/>
    <x v="1"/>
    <n v="485933"/>
    <n v="111529"/>
    <m/>
    <x v="0"/>
  </r>
  <r>
    <x v="15"/>
    <x v="5"/>
    <x v="1"/>
    <x v="0"/>
    <x v="32"/>
    <x v="2"/>
    <n v="495828"/>
    <n v="113907"/>
    <m/>
    <x v="0"/>
  </r>
  <r>
    <x v="15"/>
    <x v="5"/>
    <x v="1"/>
    <x v="0"/>
    <x v="32"/>
    <x v="3"/>
    <n v="506456"/>
    <n v="117542"/>
    <m/>
    <x v="0"/>
  </r>
  <r>
    <x v="15"/>
    <x v="5"/>
    <x v="1"/>
    <x v="0"/>
    <x v="32"/>
    <x v="4"/>
    <n v="514699"/>
    <n v="120895"/>
    <m/>
    <x v="0"/>
  </r>
  <r>
    <x v="15"/>
    <x v="5"/>
    <x v="1"/>
    <x v="0"/>
    <x v="32"/>
    <x v="5"/>
    <n v="523622"/>
    <n v="123349"/>
    <m/>
    <x v="0"/>
  </r>
  <r>
    <x v="15"/>
    <x v="5"/>
    <x v="1"/>
    <x v="0"/>
    <x v="32"/>
    <x v="6"/>
    <n v="532791"/>
    <n v="126393"/>
    <m/>
    <x v="0"/>
  </r>
  <r>
    <x v="15"/>
    <x v="5"/>
    <x v="1"/>
    <x v="0"/>
    <x v="32"/>
    <x v="7"/>
    <n v="542267"/>
    <n v="130783"/>
    <m/>
    <x v="0"/>
  </r>
  <r>
    <x v="15"/>
    <x v="5"/>
    <x v="1"/>
    <x v="0"/>
    <x v="32"/>
    <x v="8"/>
    <n v="551814"/>
    <n v="135492"/>
    <m/>
    <x v="0"/>
  </r>
  <r>
    <x v="15"/>
    <x v="5"/>
    <x v="1"/>
    <x v="0"/>
    <x v="32"/>
    <x v="9"/>
    <n v="561735"/>
    <n v="139567"/>
    <m/>
    <x v="0"/>
  </r>
  <r>
    <x v="15"/>
    <x v="5"/>
    <x v="1"/>
    <x v="0"/>
    <x v="32"/>
    <x v="10"/>
    <n v="572221"/>
    <n v="143009"/>
    <m/>
    <x v="0"/>
  </r>
  <r>
    <x v="15"/>
    <x v="5"/>
    <x v="1"/>
    <x v="0"/>
    <x v="32"/>
    <x v="11"/>
    <n v="583544"/>
    <n v="146312"/>
    <m/>
    <x v="0"/>
  </r>
  <r>
    <x v="15"/>
    <x v="5"/>
    <x v="1"/>
    <x v="0"/>
    <x v="32"/>
    <x v="12"/>
    <n v="595184"/>
    <n v="149550"/>
    <m/>
    <x v="0"/>
  </r>
  <r>
    <x v="15"/>
    <x v="5"/>
    <x v="1"/>
    <x v="0"/>
    <x v="32"/>
    <x v="13"/>
    <n v="607012"/>
    <n v="153302"/>
    <m/>
    <x v="0"/>
  </r>
  <r>
    <x v="15"/>
    <x v="5"/>
    <x v="1"/>
    <x v="0"/>
    <x v="32"/>
    <x v="14"/>
    <n v="618795"/>
    <n v="157767"/>
    <m/>
    <x v="0"/>
  </r>
  <r>
    <x v="15"/>
    <x v="5"/>
    <x v="1"/>
    <x v="0"/>
    <x v="32"/>
    <x v="15"/>
    <n v="630653"/>
    <n v="162706"/>
    <m/>
    <x v="0"/>
  </r>
  <r>
    <x v="15"/>
    <x v="5"/>
    <x v="1"/>
    <x v="0"/>
    <x v="32"/>
    <x v="16"/>
    <n v="642675"/>
    <n v="167898"/>
    <m/>
    <x v="0"/>
  </r>
  <r>
    <x v="15"/>
    <x v="5"/>
    <x v="1"/>
    <x v="0"/>
    <x v="32"/>
    <x v="17"/>
    <n v="654122"/>
    <n v="172933"/>
    <m/>
    <x v="0"/>
  </r>
  <r>
    <x v="15"/>
    <x v="5"/>
    <x v="1"/>
    <x v="0"/>
    <x v="32"/>
    <x v="18"/>
    <n v="665376"/>
    <n v="177786"/>
    <m/>
    <x v="0"/>
  </r>
  <r>
    <x v="15"/>
    <x v="5"/>
    <x v="1"/>
    <x v="0"/>
    <x v="32"/>
    <x v="19"/>
    <n v="676440"/>
    <n v="182387"/>
    <m/>
    <x v="0"/>
  </r>
  <r>
    <x v="15"/>
    <x v="5"/>
    <x v="1"/>
    <x v="0"/>
    <x v="32"/>
    <x v="20"/>
    <n v="687426"/>
    <n v="187171"/>
    <m/>
    <x v="0"/>
  </r>
  <r>
    <x v="15"/>
    <x v="5"/>
    <x v="1"/>
    <x v="0"/>
    <x v="32"/>
    <x v="21"/>
    <n v="698263"/>
    <n v="192447"/>
    <m/>
    <x v="0"/>
  </r>
  <r>
    <x v="15"/>
    <x v="5"/>
    <x v="1"/>
    <x v="0"/>
    <x v="32"/>
    <x v="22"/>
    <n v="708916"/>
    <n v="198170"/>
    <m/>
    <x v="0"/>
  </r>
  <r>
    <x v="15"/>
    <x v="5"/>
    <x v="1"/>
    <x v="0"/>
    <x v="32"/>
    <x v="23"/>
    <n v="719692"/>
    <n v="204106"/>
    <m/>
    <x v="0"/>
  </r>
  <r>
    <x v="15"/>
    <x v="5"/>
    <x v="1"/>
    <x v="0"/>
    <x v="32"/>
    <x v="24"/>
    <n v="730695"/>
    <n v="210445"/>
    <m/>
    <x v="0"/>
  </r>
  <r>
    <x v="15"/>
    <x v="5"/>
    <x v="1"/>
    <x v="0"/>
    <x v="32"/>
    <x v="25"/>
    <n v="741868"/>
    <n v="217206"/>
    <m/>
    <x v="0"/>
  </r>
  <r>
    <x v="15"/>
    <x v="5"/>
    <x v="1"/>
    <x v="0"/>
    <x v="32"/>
    <x v="26"/>
    <n v="753266"/>
    <n v="224519"/>
    <m/>
    <x v="0"/>
  </r>
  <r>
    <x v="15"/>
    <x v="5"/>
    <x v="1"/>
    <x v="0"/>
    <x v="32"/>
    <x v="27"/>
    <n v="764852"/>
    <n v="232257"/>
    <m/>
    <x v="0"/>
  </r>
  <r>
    <x v="15"/>
    <x v="5"/>
    <x v="1"/>
    <x v="0"/>
    <x v="32"/>
    <x v="28"/>
    <n v="776651"/>
    <n v="240427"/>
    <m/>
    <x v="0"/>
  </r>
  <r>
    <x v="15"/>
    <x v="5"/>
    <x v="1"/>
    <x v="0"/>
    <x v="32"/>
    <x v="29"/>
    <n v="788606"/>
    <n v="249026"/>
    <m/>
    <x v="0"/>
  </r>
  <r>
    <x v="15"/>
    <x v="5"/>
    <x v="1"/>
    <x v="0"/>
    <x v="32"/>
    <x v="30"/>
    <n v="800731"/>
    <n v="258270"/>
    <m/>
    <x v="0"/>
  </r>
  <r>
    <x v="15"/>
    <x v="5"/>
    <x v="2"/>
    <x v="0"/>
    <x v="32"/>
    <x v="0"/>
    <n v="371533"/>
    <n v="84337"/>
    <m/>
    <x v="0"/>
  </r>
  <r>
    <x v="15"/>
    <x v="5"/>
    <x v="2"/>
    <x v="0"/>
    <x v="32"/>
    <x v="1"/>
    <n v="368585"/>
    <n v="84595"/>
    <m/>
    <x v="0"/>
  </r>
  <r>
    <x v="15"/>
    <x v="5"/>
    <x v="2"/>
    <x v="0"/>
    <x v="32"/>
    <x v="2"/>
    <n v="366184"/>
    <n v="84124"/>
    <m/>
    <x v="0"/>
  </r>
  <r>
    <x v="15"/>
    <x v="5"/>
    <x v="2"/>
    <x v="0"/>
    <x v="32"/>
    <x v="3"/>
    <n v="363861"/>
    <n v="84447"/>
    <m/>
    <x v="0"/>
  </r>
  <r>
    <x v="15"/>
    <x v="5"/>
    <x v="2"/>
    <x v="0"/>
    <x v="32"/>
    <x v="4"/>
    <n v="361980"/>
    <n v="85023"/>
    <m/>
    <x v="0"/>
  </r>
  <r>
    <x v="15"/>
    <x v="5"/>
    <x v="2"/>
    <x v="0"/>
    <x v="32"/>
    <x v="5"/>
    <n v="360138"/>
    <n v="84837"/>
    <m/>
    <x v="0"/>
  </r>
  <r>
    <x v="15"/>
    <x v="5"/>
    <x v="2"/>
    <x v="0"/>
    <x v="32"/>
    <x v="6"/>
    <n v="359281"/>
    <n v="85231"/>
    <m/>
    <x v="0"/>
  </r>
  <r>
    <x v="15"/>
    <x v="5"/>
    <x v="2"/>
    <x v="0"/>
    <x v="32"/>
    <x v="7"/>
    <n v="359558"/>
    <n v="86717"/>
    <m/>
    <x v="0"/>
  </r>
  <r>
    <x v="15"/>
    <x v="5"/>
    <x v="2"/>
    <x v="0"/>
    <x v="32"/>
    <x v="8"/>
    <n v="360089"/>
    <n v="88416"/>
    <m/>
    <x v="0"/>
  </r>
  <r>
    <x v="15"/>
    <x v="5"/>
    <x v="2"/>
    <x v="0"/>
    <x v="32"/>
    <x v="9"/>
    <n v="360672"/>
    <n v="89611"/>
    <m/>
    <x v="0"/>
  </r>
  <r>
    <x v="15"/>
    <x v="5"/>
    <x v="2"/>
    <x v="0"/>
    <x v="32"/>
    <x v="10"/>
    <n v="360327"/>
    <n v="90053"/>
    <m/>
    <x v="0"/>
  </r>
  <r>
    <x v="15"/>
    <x v="5"/>
    <x v="2"/>
    <x v="0"/>
    <x v="32"/>
    <x v="11"/>
    <n v="359911"/>
    <n v="90241"/>
    <m/>
    <x v="0"/>
  </r>
  <r>
    <x v="15"/>
    <x v="5"/>
    <x v="2"/>
    <x v="0"/>
    <x v="32"/>
    <x v="12"/>
    <n v="359661"/>
    <n v="90371"/>
    <m/>
    <x v="0"/>
  </r>
  <r>
    <x v="15"/>
    <x v="5"/>
    <x v="2"/>
    <x v="0"/>
    <x v="32"/>
    <x v="13"/>
    <n v="359551"/>
    <n v="90805"/>
    <m/>
    <x v="0"/>
  </r>
  <r>
    <x v="15"/>
    <x v="5"/>
    <x v="2"/>
    <x v="0"/>
    <x v="32"/>
    <x v="14"/>
    <n v="359531"/>
    <n v="91665"/>
    <m/>
    <x v="0"/>
  </r>
  <r>
    <x v="15"/>
    <x v="5"/>
    <x v="2"/>
    <x v="0"/>
    <x v="32"/>
    <x v="15"/>
    <n v="359652"/>
    <n v="92788"/>
    <m/>
    <x v="0"/>
  </r>
  <r>
    <x v="15"/>
    <x v="5"/>
    <x v="2"/>
    <x v="0"/>
    <x v="32"/>
    <x v="16"/>
    <n v="359962"/>
    <n v="94039"/>
    <m/>
    <x v="0"/>
  </r>
  <r>
    <x v="15"/>
    <x v="5"/>
    <x v="2"/>
    <x v="0"/>
    <x v="32"/>
    <x v="17"/>
    <n v="360262"/>
    <n v="95244"/>
    <m/>
    <x v="0"/>
  </r>
  <r>
    <x v="15"/>
    <x v="5"/>
    <x v="2"/>
    <x v="0"/>
    <x v="32"/>
    <x v="18"/>
    <n v="360592"/>
    <n v="96349"/>
    <m/>
    <x v="0"/>
  </r>
  <r>
    <x v="15"/>
    <x v="5"/>
    <x v="2"/>
    <x v="0"/>
    <x v="32"/>
    <x v="19"/>
    <n v="360833"/>
    <n v="97290"/>
    <m/>
    <x v="0"/>
  </r>
  <r>
    <x v="15"/>
    <x v="5"/>
    <x v="2"/>
    <x v="0"/>
    <x v="32"/>
    <x v="20"/>
    <n v="361221"/>
    <n v="98352"/>
    <m/>
    <x v="0"/>
  </r>
  <r>
    <x v="15"/>
    <x v="5"/>
    <x v="2"/>
    <x v="0"/>
    <x v="32"/>
    <x v="21"/>
    <n v="361736"/>
    <n v="99697"/>
    <m/>
    <x v="0"/>
  </r>
  <r>
    <x v="15"/>
    <x v="5"/>
    <x v="2"/>
    <x v="0"/>
    <x v="32"/>
    <x v="22"/>
    <n v="362272"/>
    <n v="101269"/>
    <m/>
    <x v="0"/>
  </r>
  <r>
    <x v="15"/>
    <x v="5"/>
    <x v="2"/>
    <x v="0"/>
    <x v="32"/>
    <x v="23"/>
    <n v="362909"/>
    <n v="102921"/>
    <m/>
    <x v="0"/>
  </r>
  <r>
    <x v="15"/>
    <x v="5"/>
    <x v="2"/>
    <x v="0"/>
    <x v="32"/>
    <x v="24"/>
    <n v="363655"/>
    <n v="104735"/>
    <m/>
    <x v="0"/>
  </r>
  <r>
    <x v="15"/>
    <x v="5"/>
    <x v="2"/>
    <x v="0"/>
    <x v="32"/>
    <x v="25"/>
    <n v="364481"/>
    <n v="106713"/>
    <m/>
    <x v="0"/>
  </r>
  <r>
    <x v="15"/>
    <x v="5"/>
    <x v="2"/>
    <x v="0"/>
    <x v="32"/>
    <x v="26"/>
    <n v="365379"/>
    <n v="108905"/>
    <m/>
    <x v="0"/>
  </r>
  <r>
    <x v="15"/>
    <x v="5"/>
    <x v="2"/>
    <x v="0"/>
    <x v="32"/>
    <x v="27"/>
    <n v="366363"/>
    <n v="111250"/>
    <m/>
    <x v="0"/>
  </r>
  <r>
    <x v="15"/>
    <x v="5"/>
    <x v="2"/>
    <x v="0"/>
    <x v="32"/>
    <x v="28"/>
    <n v="367395"/>
    <n v="113734"/>
    <m/>
    <x v="0"/>
  </r>
  <r>
    <x v="15"/>
    <x v="5"/>
    <x v="2"/>
    <x v="0"/>
    <x v="32"/>
    <x v="29"/>
    <n v="368479"/>
    <n v="116358"/>
    <m/>
    <x v="0"/>
  </r>
  <r>
    <x v="15"/>
    <x v="5"/>
    <x v="2"/>
    <x v="0"/>
    <x v="32"/>
    <x v="30"/>
    <n v="369608"/>
    <n v="119214"/>
    <m/>
    <x v="0"/>
  </r>
  <r>
    <x v="15"/>
    <x v="6"/>
    <x v="0"/>
    <x v="0"/>
    <x v="32"/>
    <x v="0"/>
    <n v="5487556"/>
    <n v="1245675"/>
    <m/>
    <x v="0"/>
  </r>
  <r>
    <x v="15"/>
    <x v="6"/>
    <x v="0"/>
    <x v="0"/>
    <x v="32"/>
    <x v="1"/>
    <n v="5613820"/>
    <n v="1285618"/>
    <m/>
    <x v="0"/>
  </r>
  <r>
    <x v="15"/>
    <x v="6"/>
    <x v="0"/>
    <x v="0"/>
    <x v="32"/>
    <x v="2"/>
    <n v="5736774"/>
    <n v="1307371"/>
    <m/>
    <x v="0"/>
  </r>
  <r>
    <x v="15"/>
    <x v="6"/>
    <x v="0"/>
    <x v="0"/>
    <x v="32"/>
    <x v="3"/>
    <n v="5861863"/>
    <n v="1342940"/>
    <m/>
    <x v="0"/>
  </r>
  <r>
    <x v="15"/>
    <x v="6"/>
    <x v="0"/>
    <x v="0"/>
    <x v="32"/>
    <x v="4"/>
    <n v="5985222"/>
    <n v="1384032"/>
    <m/>
    <x v="0"/>
  </r>
  <r>
    <x v="15"/>
    <x v="6"/>
    <x v="0"/>
    <x v="0"/>
    <x v="32"/>
    <x v="5"/>
    <n v="6108216"/>
    <n v="1443845"/>
    <m/>
    <x v="0"/>
  </r>
  <r>
    <x v="15"/>
    <x v="6"/>
    <x v="0"/>
    <x v="0"/>
    <x v="32"/>
    <x v="6"/>
    <n v="6235690"/>
    <n v="1507699"/>
    <m/>
    <x v="0"/>
  </r>
  <r>
    <x v="15"/>
    <x v="6"/>
    <x v="0"/>
    <x v="0"/>
    <x v="32"/>
    <x v="7"/>
    <n v="6366457"/>
    <n v="1558924"/>
    <m/>
    <x v="0"/>
  </r>
  <r>
    <x v="15"/>
    <x v="6"/>
    <x v="0"/>
    <x v="0"/>
    <x v="32"/>
    <x v="8"/>
    <n v="6498372"/>
    <n v="1600582"/>
    <m/>
    <x v="0"/>
  </r>
  <r>
    <x v="15"/>
    <x v="6"/>
    <x v="0"/>
    <x v="0"/>
    <x v="32"/>
    <x v="9"/>
    <n v="6634916"/>
    <n v="1636297"/>
    <m/>
    <x v="0"/>
  </r>
  <r>
    <x v="15"/>
    <x v="6"/>
    <x v="0"/>
    <x v="0"/>
    <x v="32"/>
    <x v="10"/>
    <n v="6774768"/>
    <n v="1671878"/>
    <m/>
    <x v="0"/>
  </r>
  <r>
    <x v="15"/>
    <x v="6"/>
    <x v="0"/>
    <x v="0"/>
    <x v="32"/>
    <x v="11"/>
    <n v="6915798"/>
    <n v="1700230"/>
    <m/>
    <x v="0"/>
  </r>
  <r>
    <x v="15"/>
    <x v="6"/>
    <x v="0"/>
    <x v="0"/>
    <x v="32"/>
    <x v="12"/>
    <n v="7060570"/>
    <n v="1737611"/>
    <m/>
    <x v="0"/>
  </r>
  <r>
    <x v="15"/>
    <x v="6"/>
    <x v="0"/>
    <x v="0"/>
    <x v="32"/>
    <x v="13"/>
    <n v="7208028"/>
    <n v="1785201"/>
    <m/>
    <x v="0"/>
  </r>
  <r>
    <x v="15"/>
    <x v="6"/>
    <x v="0"/>
    <x v="0"/>
    <x v="32"/>
    <x v="14"/>
    <n v="7356048"/>
    <n v="1838429"/>
    <m/>
    <x v="0"/>
  </r>
  <r>
    <x v="15"/>
    <x v="6"/>
    <x v="0"/>
    <x v="0"/>
    <x v="32"/>
    <x v="15"/>
    <n v="7505601"/>
    <n v="1898208"/>
    <m/>
    <x v="0"/>
  </r>
  <r>
    <x v="15"/>
    <x v="6"/>
    <x v="0"/>
    <x v="0"/>
    <x v="32"/>
    <x v="16"/>
    <n v="7656948"/>
    <n v="1959274"/>
    <m/>
    <x v="0"/>
  </r>
  <r>
    <x v="15"/>
    <x v="6"/>
    <x v="0"/>
    <x v="0"/>
    <x v="32"/>
    <x v="17"/>
    <n v="7809414"/>
    <n v="2018453"/>
    <m/>
    <x v="0"/>
  </r>
  <r>
    <x v="15"/>
    <x v="6"/>
    <x v="0"/>
    <x v="0"/>
    <x v="32"/>
    <x v="18"/>
    <n v="7962716"/>
    <n v="2069535"/>
    <m/>
    <x v="0"/>
  </r>
  <r>
    <x v="15"/>
    <x v="6"/>
    <x v="0"/>
    <x v="0"/>
    <x v="32"/>
    <x v="19"/>
    <n v="8115304"/>
    <n v="2128132"/>
    <m/>
    <x v="0"/>
  </r>
  <r>
    <x v="15"/>
    <x v="6"/>
    <x v="0"/>
    <x v="0"/>
    <x v="32"/>
    <x v="20"/>
    <n v="8268362"/>
    <n v="2193325"/>
    <m/>
    <x v="0"/>
  </r>
  <r>
    <x v="15"/>
    <x v="6"/>
    <x v="0"/>
    <x v="0"/>
    <x v="32"/>
    <x v="21"/>
    <n v="8421339"/>
    <n v="2269940"/>
    <m/>
    <x v="0"/>
  </r>
  <r>
    <x v="15"/>
    <x v="6"/>
    <x v="0"/>
    <x v="0"/>
    <x v="32"/>
    <x v="22"/>
    <n v="8574308"/>
    <n v="2348425"/>
    <m/>
    <x v="0"/>
  </r>
  <r>
    <x v="15"/>
    <x v="6"/>
    <x v="0"/>
    <x v="0"/>
    <x v="32"/>
    <x v="23"/>
    <n v="8727594"/>
    <n v="2429989"/>
    <m/>
    <x v="0"/>
  </r>
  <r>
    <x v="15"/>
    <x v="6"/>
    <x v="0"/>
    <x v="0"/>
    <x v="32"/>
    <x v="24"/>
    <n v="8880764"/>
    <n v="2515812"/>
    <m/>
    <x v="0"/>
  </r>
  <r>
    <x v="15"/>
    <x v="6"/>
    <x v="0"/>
    <x v="0"/>
    <x v="32"/>
    <x v="25"/>
    <n v="9035958"/>
    <n v="2605258"/>
    <m/>
    <x v="0"/>
  </r>
  <r>
    <x v="15"/>
    <x v="6"/>
    <x v="0"/>
    <x v="0"/>
    <x v="32"/>
    <x v="26"/>
    <n v="9194545"/>
    <n v="2699139"/>
    <m/>
    <x v="0"/>
  </r>
  <r>
    <x v="15"/>
    <x v="6"/>
    <x v="0"/>
    <x v="0"/>
    <x v="32"/>
    <x v="27"/>
    <n v="9355878"/>
    <n v="2797390"/>
    <m/>
    <x v="0"/>
  </r>
  <r>
    <x v="15"/>
    <x v="6"/>
    <x v="0"/>
    <x v="0"/>
    <x v="32"/>
    <x v="28"/>
    <n v="9520129"/>
    <n v="2904255"/>
    <m/>
    <x v="0"/>
  </r>
  <r>
    <x v="15"/>
    <x v="6"/>
    <x v="0"/>
    <x v="0"/>
    <x v="32"/>
    <x v="29"/>
    <n v="9686583"/>
    <n v="3019347"/>
    <m/>
    <x v="0"/>
  </r>
  <r>
    <x v="15"/>
    <x v="6"/>
    <x v="0"/>
    <x v="0"/>
    <x v="32"/>
    <x v="30"/>
    <n v="9855599"/>
    <n v="3142230"/>
    <m/>
    <x v="0"/>
  </r>
  <r>
    <x v="15"/>
    <x v="6"/>
    <x v="1"/>
    <x v="0"/>
    <x v="32"/>
    <x v="0"/>
    <n v="1505305"/>
    <n v="341704"/>
    <m/>
    <x v="0"/>
  </r>
  <r>
    <x v="15"/>
    <x v="6"/>
    <x v="1"/>
    <x v="0"/>
    <x v="32"/>
    <x v="1"/>
    <n v="1543944"/>
    <n v="353577"/>
    <m/>
    <x v="0"/>
  </r>
  <r>
    <x v="15"/>
    <x v="6"/>
    <x v="1"/>
    <x v="0"/>
    <x v="32"/>
    <x v="2"/>
    <n v="1584338"/>
    <n v="361059"/>
    <m/>
    <x v="0"/>
  </r>
  <r>
    <x v="15"/>
    <x v="6"/>
    <x v="1"/>
    <x v="0"/>
    <x v="32"/>
    <x v="3"/>
    <n v="1625351"/>
    <n v="372364"/>
    <m/>
    <x v="0"/>
  </r>
  <r>
    <x v="15"/>
    <x v="6"/>
    <x v="1"/>
    <x v="0"/>
    <x v="32"/>
    <x v="4"/>
    <n v="1656606"/>
    <n v="383076"/>
    <m/>
    <x v="0"/>
  </r>
  <r>
    <x v="15"/>
    <x v="6"/>
    <x v="1"/>
    <x v="0"/>
    <x v="32"/>
    <x v="5"/>
    <n v="1692827"/>
    <n v="400146"/>
    <m/>
    <x v="0"/>
  </r>
  <r>
    <x v="15"/>
    <x v="6"/>
    <x v="1"/>
    <x v="0"/>
    <x v="32"/>
    <x v="6"/>
    <n v="1729874"/>
    <n v="418258"/>
    <m/>
    <x v="0"/>
  </r>
  <r>
    <x v="15"/>
    <x v="6"/>
    <x v="1"/>
    <x v="0"/>
    <x v="32"/>
    <x v="7"/>
    <n v="1768022"/>
    <n v="432927"/>
    <m/>
    <x v="0"/>
  </r>
  <r>
    <x v="15"/>
    <x v="6"/>
    <x v="1"/>
    <x v="0"/>
    <x v="32"/>
    <x v="8"/>
    <n v="1806308"/>
    <n v="444902"/>
    <m/>
    <x v="0"/>
  </r>
  <r>
    <x v="15"/>
    <x v="6"/>
    <x v="1"/>
    <x v="0"/>
    <x v="32"/>
    <x v="9"/>
    <n v="1845933"/>
    <n v="455242"/>
    <m/>
    <x v="0"/>
  </r>
  <r>
    <x v="15"/>
    <x v="6"/>
    <x v="1"/>
    <x v="0"/>
    <x v="32"/>
    <x v="10"/>
    <n v="1887839"/>
    <n v="465881"/>
    <m/>
    <x v="0"/>
  </r>
  <r>
    <x v="15"/>
    <x v="6"/>
    <x v="1"/>
    <x v="0"/>
    <x v="32"/>
    <x v="11"/>
    <n v="1933200"/>
    <n v="475271"/>
    <m/>
    <x v="0"/>
  </r>
  <r>
    <x v="15"/>
    <x v="6"/>
    <x v="1"/>
    <x v="0"/>
    <x v="32"/>
    <x v="12"/>
    <n v="1979710"/>
    <n v="487207"/>
    <m/>
    <x v="0"/>
  </r>
  <r>
    <x v="15"/>
    <x v="6"/>
    <x v="1"/>
    <x v="0"/>
    <x v="32"/>
    <x v="13"/>
    <n v="2026804"/>
    <n v="501975"/>
    <m/>
    <x v="0"/>
  </r>
  <r>
    <x v="15"/>
    <x v="6"/>
    <x v="1"/>
    <x v="0"/>
    <x v="32"/>
    <x v="14"/>
    <n v="2073592"/>
    <n v="518233"/>
    <m/>
    <x v="0"/>
  </r>
  <r>
    <x v="15"/>
    <x v="6"/>
    <x v="1"/>
    <x v="0"/>
    <x v="32"/>
    <x v="15"/>
    <n v="2120536"/>
    <n v="536295"/>
    <m/>
    <x v="0"/>
  </r>
  <r>
    <x v="15"/>
    <x v="6"/>
    <x v="1"/>
    <x v="0"/>
    <x v="32"/>
    <x v="16"/>
    <n v="2167961"/>
    <n v="554741"/>
    <m/>
    <x v="0"/>
  </r>
  <r>
    <x v="15"/>
    <x v="6"/>
    <x v="1"/>
    <x v="0"/>
    <x v="32"/>
    <x v="17"/>
    <n v="2212780"/>
    <n v="571924"/>
    <m/>
    <x v="0"/>
  </r>
  <r>
    <x v="15"/>
    <x v="6"/>
    <x v="1"/>
    <x v="0"/>
    <x v="32"/>
    <x v="18"/>
    <n v="2256587"/>
    <n v="586494"/>
    <m/>
    <x v="0"/>
  </r>
  <r>
    <x v="15"/>
    <x v="6"/>
    <x v="1"/>
    <x v="0"/>
    <x v="32"/>
    <x v="19"/>
    <n v="2299458"/>
    <n v="603002"/>
    <m/>
    <x v="0"/>
  </r>
  <r>
    <x v="15"/>
    <x v="6"/>
    <x v="1"/>
    <x v="0"/>
    <x v="32"/>
    <x v="20"/>
    <n v="2341820"/>
    <n v="621208"/>
    <m/>
    <x v="0"/>
  </r>
  <r>
    <x v="15"/>
    <x v="6"/>
    <x v="1"/>
    <x v="0"/>
    <x v="32"/>
    <x v="21"/>
    <n v="2383364"/>
    <n v="642427"/>
    <m/>
    <x v="0"/>
  </r>
  <r>
    <x v="15"/>
    <x v="6"/>
    <x v="1"/>
    <x v="0"/>
    <x v="32"/>
    <x v="22"/>
    <n v="2424053"/>
    <n v="663926"/>
    <m/>
    <x v="0"/>
  </r>
  <r>
    <x v="15"/>
    <x v="6"/>
    <x v="1"/>
    <x v="0"/>
    <x v="32"/>
    <x v="23"/>
    <n v="2465104"/>
    <n v="686348"/>
    <m/>
    <x v="0"/>
  </r>
  <r>
    <x v="15"/>
    <x v="6"/>
    <x v="1"/>
    <x v="0"/>
    <x v="32"/>
    <x v="24"/>
    <n v="2507029"/>
    <n v="710210"/>
    <m/>
    <x v="0"/>
  </r>
  <r>
    <x v="15"/>
    <x v="6"/>
    <x v="1"/>
    <x v="0"/>
    <x v="32"/>
    <x v="25"/>
    <n v="2549633"/>
    <n v="735113"/>
    <m/>
    <x v="0"/>
  </r>
  <r>
    <x v="15"/>
    <x v="6"/>
    <x v="1"/>
    <x v="0"/>
    <x v="32"/>
    <x v="26"/>
    <n v="2593098"/>
    <n v="761226"/>
    <m/>
    <x v="0"/>
  </r>
  <r>
    <x v="15"/>
    <x v="6"/>
    <x v="1"/>
    <x v="0"/>
    <x v="32"/>
    <x v="27"/>
    <n v="2637261"/>
    <n v="788536"/>
    <m/>
    <x v="0"/>
  </r>
  <r>
    <x v="15"/>
    <x v="6"/>
    <x v="1"/>
    <x v="0"/>
    <x v="32"/>
    <x v="28"/>
    <n v="2682236"/>
    <n v="818255"/>
    <m/>
    <x v="0"/>
  </r>
  <r>
    <x v="15"/>
    <x v="6"/>
    <x v="1"/>
    <x v="0"/>
    <x v="32"/>
    <x v="29"/>
    <n v="2727814"/>
    <n v="850270"/>
    <m/>
    <x v="0"/>
  </r>
  <r>
    <x v="15"/>
    <x v="6"/>
    <x v="1"/>
    <x v="0"/>
    <x v="32"/>
    <x v="30"/>
    <n v="2774060"/>
    <n v="884444"/>
    <m/>
    <x v="0"/>
  </r>
  <r>
    <x v="15"/>
    <x v="6"/>
    <x v="2"/>
    <x v="0"/>
    <x v="32"/>
    <x v="0"/>
    <n v="680782"/>
    <n v="154537"/>
    <m/>
    <x v="0"/>
  </r>
  <r>
    <x v="15"/>
    <x v="6"/>
    <x v="2"/>
    <x v="0"/>
    <x v="32"/>
    <x v="1"/>
    <n v="683522"/>
    <n v="156533"/>
    <m/>
    <x v="0"/>
  </r>
  <r>
    <x v="15"/>
    <x v="6"/>
    <x v="2"/>
    <x v="0"/>
    <x v="32"/>
    <x v="2"/>
    <n v="686925"/>
    <n v="156545"/>
    <m/>
    <x v="0"/>
  </r>
  <r>
    <x v="15"/>
    <x v="6"/>
    <x v="2"/>
    <x v="0"/>
    <x v="32"/>
    <x v="3"/>
    <n v="689280"/>
    <n v="157912"/>
    <m/>
    <x v="0"/>
  </r>
  <r>
    <x v="15"/>
    <x v="6"/>
    <x v="2"/>
    <x v="0"/>
    <x v="32"/>
    <x v="4"/>
    <n v="692960"/>
    <n v="160241"/>
    <m/>
    <x v="0"/>
  </r>
  <r>
    <x v="15"/>
    <x v="6"/>
    <x v="2"/>
    <x v="0"/>
    <x v="32"/>
    <x v="5"/>
    <n v="697428"/>
    <n v="164856"/>
    <m/>
    <x v="0"/>
  </r>
  <r>
    <x v="15"/>
    <x v="6"/>
    <x v="2"/>
    <x v="0"/>
    <x v="32"/>
    <x v="6"/>
    <n v="705850"/>
    <n v="170664"/>
    <m/>
    <x v="0"/>
  </r>
  <r>
    <x v="15"/>
    <x v="6"/>
    <x v="2"/>
    <x v="0"/>
    <x v="32"/>
    <x v="7"/>
    <n v="718920"/>
    <n v="176038"/>
    <m/>
    <x v="0"/>
  </r>
  <r>
    <x v="15"/>
    <x v="6"/>
    <x v="2"/>
    <x v="0"/>
    <x v="32"/>
    <x v="8"/>
    <n v="732758"/>
    <n v="180481"/>
    <m/>
    <x v="0"/>
  </r>
  <r>
    <x v="15"/>
    <x v="6"/>
    <x v="2"/>
    <x v="0"/>
    <x v="32"/>
    <x v="9"/>
    <n v="746282"/>
    <n v="184047"/>
    <m/>
    <x v="0"/>
  </r>
  <r>
    <x v="15"/>
    <x v="6"/>
    <x v="2"/>
    <x v="0"/>
    <x v="32"/>
    <x v="10"/>
    <n v="755237"/>
    <n v="186377"/>
    <m/>
    <x v="0"/>
  </r>
  <r>
    <x v="15"/>
    <x v="6"/>
    <x v="2"/>
    <x v="0"/>
    <x v="32"/>
    <x v="11"/>
    <n v="763529"/>
    <n v="187711"/>
    <m/>
    <x v="0"/>
  </r>
  <r>
    <x v="15"/>
    <x v="6"/>
    <x v="2"/>
    <x v="0"/>
    <x v="32"/>
    <x v="12"/>
    <n v="772164"/>
    <n v="190030"/>
    <m/>
    <x v="0"/>
  </r>
  <r>
    <x v="15"/>
    <x v="6"/>
    <x v="2"/>
    <x v="0"/>
    <x v="32"/>
    <x v="13"/>
    <n v="781045"/>
    <n v="193440"/>
    <m/>
    <x v="0"/>
  </r>
  <r>
    <x v="15"/>
    <x v="6"/>
    <x v="2"/>
    <x v="0"/>
    <x v="32"/>
    <x v="14"/>
    <n v="790113"/>
    <n v="197465"/>
    <m/>
    <x v="0"/>
  </r>
  <r>
    <x v="15"/>
    <x v="6"/>
    <x v="2"/>
    <x v="0"/>
    <x v="32"/>
    <x v="15"/>
    <n v="799534"/>
    <n v="202206"/>
    <m/>
    <x v="0"/>
  </r>
  <r>
    <x v="15"/>
    <x v="6"/>
    <x v="2"/>
    <x v="0"/>
    <x v="32"/>
    <x v="16"/>
    <n v="809464"/>
    <n v="207127"/>
    <m/>
    <x v="0"/>
  </r>
  <r>
    <x v="15"/>
    <x v="6"/>
    <x v="2"/>
    <x v="0"/>
    <x v="32"/>
    <x v="17"/>
    <n v="819158"/>
    <n v="211722"/>
    <m/>
    <x v="0"/>
  </r>
  <r>
    <x v="15"/>
    <x v="6"/>
    <x v="2"/>
    <x v="0"/>
    <x v="32"/>
    <x v="18"/>
    <n v="828728"/>
    <n v="215389"/>
    <m/>
    <x v="0"/>
  </r>
  <r>
    <x v="15"/>
    <x v="6"/>
    <x v="2"/>
    <x v="0"/>
    <x v="32"/>
    <x v="19"/>
    <n v="837729"/>
    <n v="219683"/>
    <m/>
    <x v="0"/>
  </r>
  <r>
    <x v="15"/>
    <x v="6"/>
    <x v="2"/>
    <x v="0"/>
    <x v="32"/>
    <x v="20"/>
    <n v="847155"/>
    <n v="224722"/>
    <m/>
    <x v="0"/>
  </r>
  <r>
    <x v="15"/>
    <x v="6"/>
    <x v="2"/>
    <x v="0"/>
    <x v="32"/>
    <x v="21"/>
    <n v="856927"/>
    <n v="230981"/>
    <m/>
    <x v="0"/>
  </r>
  <r>
    <x v="15"/>
    <x v="6"/>
    <x v="2"/>
    <x v="0"/>
    <x v="32"/>
    <x v="22"/>
    <n v="866715"/>
    <n v="237385"/>
    <m/>
    <x v="0"/>
  </r>
  <r>
    <x v="15"/>
    <x v="6"/>
    <x v="2"/>
    <x v="0"/>
    <x v="32"/>
    <x v="23"/>
    <n v="876748"/>
    <n v="244109"/>
    <m/>
    <x v="0"/>
  </r>
  <r>
    <x v="15"/>
    <x v="6"/>
    <x v="2"/>
    <x v="0"/>
    <x v="32"/>
    <x v="24"/>
    <n v="887137"/>
    <n v="251315"/>
    <m/>
    <x v="0"/>
  </r>
  <r>
    <x v="15"/>
    <x v="6"/>
    <x v="2"/>
    <x v="0"/>
    <x v="32"/>
    <x v="25"/>
    <n v="897815"/>
    <n v="258859"/>
    <m/>
    <x v="0"/>
  </r>
  <r>
    <x v="15"/>
    <x v="6"/>
    <x v="2"/>
    <x v="0"/>
    <x v="32"/>
    <x v="26"/>
    <n v="908692"/>
    <n v="266754"/>
    <m/>
    <x v="0"/>
  </r>
  <r>
    <x v="15"/>
    <x v="6"/>
    <x v="2"/>
    <x v="0"/>
    <x v="32"/>
    <x v="27"/>
    <n v="919827"/>
    <n v="275026"/>
    <m/>
    <x v="0"/>
  </r>
  <r>
    <x v="15"/>
    <x v="6"/>
    <x v="2"/>
    <x v="0"/>
    <x v="32"/>
    <x v="28"/>
    <n v="931056"/>
    <n v="284032"/>
    <m/>
    <x v="0"/>
  </r>
  <r>
    <x v="15"/>
    <x v="6"/>
    <x v="2"/>
    <x v="0"/>
    <x v="32"/>
    <x v="29"/>
    <n v="942449"/>
    <n v="293765"/>
    <m/>
    <x v="0"/>
  </r>
  <r>
    <x v="15"/>
    <x v="6"/>
    <x v="2"/>
    <x v="0"/>
    <x v="32"/>
    <x v="30"/>
    <n v="953985"/>
    <n v="304155"/>
    <m/>
    <x v="0"/>
  </r>
  <r>
    <x v="15"/>
    <x v="7"/>
    <x v="0"/>
    <x v="0"/>
    <x v="32"/>
    <x v="0"/>
    <n v="3903280"/>
    <n v="886044"/>
    <m/>
    <x v="0"/>
  </r>
  <r>
    <x v="15"/>
    <x v="7"/>
    <x v="0"/>
    <x v="0"/>
    <x v="32"/>
    <x v="1"/>
    <n v="4005506"/>
    <n v="921290"/>
    <m/>
    <x v="0"/>
  </r>
  <r>
    <x v="15"/>
    <x v="7"/>
    <x v="0"/>
    <x v="0"/>
    <x v="32"/>
    <x v="2"/>
    <n v="4098867"/>
    <n v="950686"/>
    <m/>
    <x v="0"/>
  </r>
  <r>
    <x v="15"/>
    <x v="7"/>
    <x v="0"/>
    <x v="0"/>
    <x v="32"/>
    <x v="3"/>
    <n v="4184240"/>
    <n v="977143"/>
    <m/>
    <x v="0"/>
  </r>
  <r>
    <x v="15"/>
    <x v="7"/>
    <x v="0"/>
    <x v="0"/>
    <x v="32"/>
    <x v="4"/>
    <n v="4279992"/>
    <n v="1006196"/>
    <m/>
    <x v="0"/>
  </r>
  <r>
    <x v="15"/>
    <x v="7"/>
    <x v="0"/>
    <x v="0"/>
    <x v="32"/>
    <x v="5"/>
    <n v="4374240"/>
    <n v="1028021"/>
    <m/>
    <x v="0"/>
  </r>
  <r>
    <x v="15"/>
    <x v="7"/>
    <x v="0"/>
    <x v="0"/>
    <x v="32"/>
    <x v="6"/>
    <n v="4471824"/>
    <n v="1055240"/>
    <m/>
    <x v="0"/>
  </r>
  <r>
    <x v="15"/>
    <x v="7"/>
    <x v="0"/>
    <x v="0"/>
    <x v="32"/>
    <x v="7"/>
    <n v="4571829"/>
    <n v="1084978"/>
    <m/>
    <x v="0"/>
  </r>
  <r>
    <x v="15"/>
    <x v="7"/>
    <x v="0"/>
    <x v="0"/>
    <x v="32"/>
    <x v="8"/>
    <n v="4672618"/>
    <n v="1117068"/>
    <m/>
    <x v="0"/>
  </r>
  <r>
    <x v="15"/>
    <x v="7"/>
    <x v="0"/>
    <x v="0"/>
    <x v="32"/>
    <x v="9"/>
    <n v="4776831"/>
    <n v="1151115"/>
    <m/>
    <x v="0"/>
  </r>
  <r>
    <x v="15"/>
    <x v="7"/>
    <x v="0"/>
    <x v="0"/>
    <x v="32"/>
    <x v="10"/>
    <n v="4883512"/>
    <n v="1184833"/>
    <m/>
    <x v="0"/>
  </r>
  <r>
    <x v="15"/>
    <x v="7"/>
    <x v="0"/>
    <x v="0"/>
    <x v="32"/>
    <x v="11"/>
    <n v="4990998"/>
    <n v="1217634"/>
    <m/>
    <x v="0"/>
  </r>
  <r>
    <x v="15"/>
    <x v="7"/>
    <x v="0"/>
    <x v="0"/>
    <x v="32"/>
    <x v="12"/>
    <n v="5101254"/>
    <n v="1249957"/>
    <m/>
    <x v="0"/>
  </r>
  <r>
    <x v="15"/>
    <x v="7"/>
    <x v="0"/>
    <x v="0"/>
    <x v="32"/>
    <x v="13"/>
    <n v="5213451"/>
    <n v="1283609"/>
    <m/>
    <x v="0"/>
  </r>
  <r>
    <x v="15"/>
    <x v="7"/>
    <x v="0"/>
    <x v="0"/>
    <x v="32"/>
    <x v="14"/>
    <n v="5326011"/>
    <n v="1322460"/>
    <m/>
    <x v="0"/>
  </r>
  <r>
    <x v="15"/>
    <x v="7"/>
    <x v="0"/>
    <x v="0"/>
    <x v="32"/>
    <x v="15"/>
    <n v="5439650"/>
    <n v="1365704"/>
    <m/>
    <x v="0"/>
  </r>
  <r>
    <x v="15"/>
    <x v="7"/>
    <x v="0"/>
    <x v="0"/>
    <x v="32"/>
    <x v="16"/>
    <n v="5554536"/>
    <n v="1409920"/>
    <m/>
    <x v="0"/>
  </r>
  <r>
    <x v="15"/>
    <x v="7"/>
    <x v="0"/>
    <x v="0"/>
    <x v="32"/>
    <x v="17"/>
    <n v="5670217"/>
    <n v="1453212"/>
    <m/>
    <x v="0"/>
  </r>
  <r>
    <x v="15"/>
    <x v="7"/>
    <x v="0"/>
    <x v="0"/>
    <x v="32"/>
    <x v="18"/>
    <n v="5786438"/>
    <n v="1495305"/>
    <m/>
    <x v="0"/>
  </r>
  <r>
    <x v="15"/>
    <x v="7"/>
    <x v="0"/>
    <x v="0"/>
    <x v="32"/>
    <x v="19"/>
    <n v="5902024"/>
    <n v="1536625"/>
    <m/>
    <x v="0"/>
  </r>
  <r>
    <x v="15"/>
    <x v="7"/>
    <x v="0"/>
    <x v="0"/>
    <x v="32"/>
    <x v="20"/>
    <n v="6017863"/>
    <n v="1580830"/>
    <m/>
    <x v="0"/>
  </r>
  <r>
    <x v="15"/>
    <x v="7"/>
    <x v="0"/>
    <x v="0"/>
    <x v="32"/>
    <x v="21"/>
    <n v="6133524"/>
    <n v="1630154"/>
    <m/>
    <x v="0"/>
  </r>
  <r>
    <x v="15"/>
    <x v="7"/>
    <x v="0"/>
    <x v="0"/>
    <x v="32"/>
    <x v="22"/>
    <n v="6249140"/>
    <n v="1684572"/>
    <m/>
    <x v="0"/>
  </r>
  <r>
    <x v="15"/>
    <x v="7"/>
    <x v="0"/>
    <x v="0"/>
    <x v="32"/>
    <x v="23"/>
    <n v="6364890"/>
    <n v="1742950"/>
    <m/>
    <x v="0"/>
  </r>
  <r>
    <x v="15"/>
    <x v="7"/>
    <x v="0"/>
    <x v="0"/>
    <x v="32"/>
    <x v="24"/>
    <n v="6480472"/>
    <n v="1804371"/>
    <m/>
    <x v="0"/>
  </r>
  <r>
    <x v="15"/>
    <x v="7"/>
    <x v="0"/>
    <x v="0"/>
    <x v="32"/>
    <x v="25"/>
    <n v="6597596"/>
    <n v="1868667"/>
    <m/>
    <x v="0"/>
  </r>
  <r>
    <x v="15"/>
    <x v="7"/>
    <x v="0"/>
    <x v="0"/>
    <x v="32"/>
    <x v="26"/>
    <n v="6717292"/>
    <n v="1937110"/>
    <m/>
    <x v="0"/>
  </r>
  <r>
    <x v="15"/>
    <x v="7"/>
    <x v="0"/>
    <x v="0"/>
    <x v="32"/>
    <x v="27"/>
    <n v="6839050"/>
    <n v="2009435"/>
    <m/>
    <x v="0"/>
  </r>
  <r>
    <x v="15"/>
    <x v="7"/>
    <x v="0"/>
    <x v="0"/>
    <x v="32"/>
    <x v="28"/>
    <n v="6963016"/>
    <n v="2086654"/>
    <m/>
    <x v="0"/>
  </r>
  <r>
    <x v="15"/>
    <x v="7"/>
    <x v="0"/>
    <x v="0"/>
    <x v="32"/>
    <x v="29"/>
    <n v="7088688"/>
    <n v="2168067"/>
    <m/>
    <x v="0"/>
  </r>
  <r>
    <x v="15"/>
    <x v="7"/>
    <x v="0"/>
    <x v="0"/>
    <x v="32"/>
    <x v="30"/>
    <n v="7216332"/>
    <n v="2254194"/>
    <m/>
    <x v="0"/>
  </r>
  <r>
    <x v="15"/>
    <x v="7"/>
    <x v="1"/>
    <x v="0"/>
    <x v="32"/>
    <x v="0"/>
    <n v="948854"/>
    <n v="215389"/>
    <m/>
    <x v="0"/>
  </r>
  <r>
    <x v="15"/>
    <x v="7"/>
    <x v="1"/>
    <x v="0"/>
    <x v="32"/>
    <x v="1"/>
    <n v="979335"/>
    <n v="225252"/>
    <m/>
    <x v="0"/>
  </r>
  <r>
    <x v="15"/>
    <x v="7"/>
    <x v="1"/>
    <x v="0"/>
    <x v="32"/>
    <x v="2"/>
    <n v="1023507"/>
    <n v="237391"/>
    <m/>
    <x v="0"/>
  </r>
  <r>
    <x v="15"/>
    <x v="7"/>
    <x v="1"/>
    <x v="0"/>
    <x v="32"/>
    <x v="3"/>
    <n v="1061661"/>
    <n v="247929"/>
    <m/>
    <x v="0"/>
  </r>
  <r>
    <x v="15"/>
    <x v="7"/>
    <x v="1"/>
    <x v="0"/>
    <x v="32"/>
    <x v="4"/>
    <n v="1092379"/>
    <n v="256810"/>
    <m/>
    <x v="0"/>
  </r>
  <r>
    <x v="15"/>
    <x v="7"/>
    <x v="1"/>
    <x v="0"/>
    <x v="32"/>
    <x v="5"/>
    <n v="1126774"/>
    <n v="264811"/>
    <m/>
    <x v="0"/>
  </r>
  <r>
    <x v="15"/>
    <x v="7"/>
    <x v="1"/>
    <x v="0"/>
    <x v="32"/>
    <x v="6"/>
    <n v="1161783"/>
    <n v="274152"/>
    <m/>
    <x v="0"/>
  </r>
  <r>
    <x v="15"/>
    <x v="7"/>
    <x v="1"/>
    <x v="0"/>
    <x v="32"/>
    <x v="7"/>
    <n v="1197682"/>
    <n v="284231"/>
    <m/>
    <x v="0"/>
  </r>
  <r>
    <x v="15"/>
    <x v="7"/>
    <x v="1"/>
    <x v="0"/>
    <x v="32"/>
    <x v="8"/>
    <n v="1233545"/>
    <n v="294899"/>
    <m/>
    <x v="0"/>
  </r>
  <r>
    <x v="15"/>
    <x v="7"/>
    <x v="1"/>
    <x v="0"/>
    <x v="32"/>
    <x v="9"/>
    <n v="1270482"/>
    <n v="306159"/>
    <m/>
    <x v="0"/>
  </r>
  <r>
    <x v="15"/>
    <x v="7"/>
    <x v="1"/>
    <x v="0"/>
    <x v="32"/>
    <x v="10"/>
    <n v="1309573"/>
    <n v="317727"/>
    <m/>
    <x v="0"/>
  </r>
  <r>
    <x v="15"/>
    <x v="7"/>
    <x v="1"/>
    <x v="0"/>
    <x v="32"/>
    <x v="11"/>
    <n v="1352018"/>
    <n v="329846"/>
    <m/>
    <x v="0"/>
  </r>
  <r>
    <x v="15"/>
    <x v="7"/>
    <x v="1"/>
    <x v="0"/>
    <x v="32"/>
    <x v="12"/>
    <n v="1395402"/>
    <n v="341914"/>
    <m/>
    <x v="0"/>
  </r>
  <r>
    <x v="15"/>
    <x v="7"/>
    <x v="1"/>
    <x v="0"/>
    <x v="32"/>
    <x v="13"/>
    <n v="1439146"/>
    <n v="354333"/>
    <m/>
    <x v="0"/>
  </r>
  <r>
    <x v="15"/>
    <x v="7"/>
    <x v="1"/>
    <x v="0"/>
    <x v="32"/>
    <x v="14"/>
    <n v="1482458"/>
    <n v="368097"/>
    <m/>
    <x v="0"/>
  </r>
  <r>
    <x v="15"/>
    <x v="7"/>
    <x v="1"/>
    <x v="0"/>
    <x v="32"/>
    <x v="15"/>
    <n v="1525752"/>
    <n v="383062"/>
    <m/>
    <x v="0"/>
  </r>
  <r>
    <x v="15"/>
    <x v="7"/>
    <x v="1"/>
    <x v="0"/>
    <x v="32"/>
    <x v="16"/>
    <n v="1569300"/>
    <n v="398338"/>
    <m/>
    <x v="0"/>
  </r>
  <r>
    <x v="15"/>
    <x v="7"/>
    <x v="1"/>
    <x v="0"/>
    <x v="32"/>
    <x v="17"/>
    <n v="1610067"/>
    <n v="412641"/>
    <m/>
    <x v="0"/>
  </r>
  <r>
    <x v="15"/>
    <x v="7"/>
    <x v="1"/>
    <x v="0"/>
    <x v="32"/>
    <x v="18"/>
    <n v="1649621"/>
    <n v="426287"/>
    <m/>
    <x v="0"/>
  </r>
  <r>
    <x v="15"/>
    <x v="7"/>
    <x v="1"/>
    <x v="0"/>
    <x v="32"/>
    <x v="19"/>
    <n v="1688101"/>
    <n v="439506"/>
    <m/>
    <x v="0"/>
  </r>
  <r>
    <x v="15"/>
    <x v="7"/>
    <x v="1"/>
    <x v="0"/>
    <x v="32"/>
    <x v="20"/>
    <n v="1725882"/>
    <n v="453371"/>
    <m/>
    <x v="0"/>
  </r>
  <r>
    <x v="15"/>
    <x v="7"/>
    <x v="1"/>
    <x v="0"/>
    <x v="32"/>
    <x v="21"/>
    <n v="1762650"/>
    <n v="468473"/>
    <m/>
    <x v="0"/>
  </r>
  <r>
    <x v="15"/>
    <x v="7"/>
    <x v="1"/>
    <x v="0"/>
    <x v="32"/>
    <x v="22"/>
    <n v="1798485"/>
    <n v="484815"/>
    <m/>
    <x v="0"/>
  </r>
  <r>
    <x v="15"/>
    <x v="7"/>
    <x v="1"/>
    <x v="0"/>
    <x v="32"/>
    <x v="23"/>
    <n v="1834512"/>
    <n v="502359"/>
    <m/>
    <x v="0"/>
  </r>
  <r>
    <x v="15"/>
    <x v="7"/>
    <x v="1"/>
    <x v="0"/>
    <x v="32"/>
    <x v="24"/>
    <n v="1871315"/>
    <n v="521034"/>
    <m/>
    <x v="0"/>
  </r>
  <r>
    <x v="15"/>
    <x v="7"/>
    <x v="1"/>
    <x v="0"/>
    <x v="32"/>
    <x v="25"/>
    <n v="1908752"/>
    <n v="540624"/>
    <m/>
    <x v="0"/>
  </r>
  <r>
    <x v="15"/>
    <x v="7"/>
    <x v="1"/>
    <x v="0"/>
    <x v="32"/>
    <x v="26"/>
    <n v="1946950"/>
    <n v="561455"/>
    <m/>
    <x v="0"/>
  </r>
  <r>
    <x v="15"/>
    <x v="7"/>
    <x v="1"/>
    <x v="0"/>
    <x v="32"/>
    <x v="27"/>
    <n v="1985744"/>
    <n v="583447"/>
    <m/>
    <x v="0"/>
  </r>
  <r>
    <x v="15"/>
    <x v="7"/>
    <x v="1"/>
    <x v="0"/>
    <x v="32"/>
    <x v="28"/>
    <n v="2025250"/>
    <n v="606920"/>
    <m/>
    <x v="0"/>
  </r>
  <r>
    <x v="15"/>
    <x v="7"/>
    <x v="1"/>
    <x v="0"/>
    <x v="32"/>
    <x v="29"/>
    <n v="2065323"/>
    <n v="631676"/>
    <m/>
    <x v="0"/>
  </r>
  <r>
    <x v="15"/>
    <x v="7"/>
    <x v="1"/>
    <x v="0"/>
    <x v="32"/>
    <x v="30"/>
    <n v="2106023"/>
    <n v="657866"/>
    <m/>
    <x v="0"/>
  </r>
  <r>
    <x v="15"/>
    <x v="7"/>
    <x v="2"/>
    <x v="0"/>
    <x v="32"/>
    <x v="0"/>
    <n v="311007"/>
    <n v="70598"/>
    <m/>
    <x v="0"/>
  </r>
  <r>
    <x v="15"/>
    <x v="7"/>
    <x v="2"/>
    <x v="0"/>
    <x v="32"/>
    <x v="1"/>
    <n v="310207"/>
    <n v="71349"/>
    <m/>
    <x v="0"/>
  </r>
  <r>
    <x v="15"/>
    <x v="7"/>
    <x v="2"/>
    <x v="0"/>
    <x v="32"/>
    <x v="2"/>
    <n v="310762"/>
    <n v="72077"/>
    <m/>
    <x v="0"/>
  </r>
  <r>
    <x v="15"/>
    <x v="7"/>
    <x v="2"/>
    <x v="0"/>
    <x v="32"/>
    <x v="3"/>
    <n v="309413"/>
    <n v="72257"/>
    <m/>
    <x v="0"/>
  </r>
  <r>
    <x v="15"/>
    <x v="7"/>
    <x v="2"/>
    <x v="0"/>
    <x v="32"/>
    <x v="4"/>
    <n v="308642"/>
    <n v="72559"/>
    <m/>
    <x v="0"/>
  </r>
  <r>
    <x v="15"/>
    <x v="7"/>
    <x v="2"/>
    <x v="0"/>
    <x v="32"/>
    <x v="5"/>
    <n v="308487"/>
    <n v="72499"/>
    <m/>
    <x v="0"/>
  </r>
  <r>
    <x v="15"/>
    <x v="7"/>
    <x v="2"/>
    <x v="0"/>
    <x v="32"/>
    <x v="6"/>
    <n v="309539"/>
    <n v="73043"/>
    <m/>
    <x v="0"/>
  </r>
  <r>
    <x v="15"/>
    <x v="7"/>
    <x v="2"/>
    <x v="0"/>
    <x v="32"/>
    <x v="7"/>
    <n v="311996"/>
    <n v="74042"/>
    <m/>
    <x v="0"/>
  </r>
  <r>
    <x v="15"/>
    <x v="7"/>
    <x v="2"/>
    <x v="0"/>
    <x v="32"/>
    <x v="8"/>
    <n v="314721"/>
    <n v="75239"/>
    <m/>
    <x v="0"/>
  </r>
  <r>
    <x v="15"/>
    <x v="7"/>
    <x v="2"/>
    <x v="0"/>
    <x v="32"/>
    <x v="9"/>
    <n v="317417"/>
    <n v="76490"/>
    <m/>
    <x v="0"/>
  </r>
  <r>
    <x v="15"/>
    <x v="7"/>
    <x v="2"/>
    <x v="0"/>
    <x v="32"/>
    <x v="10"/>
    <n v="318827"/>
    <n v="77353"/>
    <m/>
    <x v="0"/>
  </r>
  <r>
    <x v="15"/>
    <x v="7"/>
    <x v="2"/>
    <x v="0"/>
    <x v="32"/>
    <x v="11"/>
    <n v="320083"/>
    <n v="78089"/>
    <m/>
    <x v="0"/>
  </r>
  <r>
    <x v="15"/>
    <x v="7"/>
    <x v="2"/>
    <x v="0"/>
    <x v="32"/>
    <x v="12"/>
    <n v="321485"/>
    <n v="78773"/>
    <m/>
    <x v="0"/>
  </r>
  <r>
    <x v="15"/>
    <x v="7"/>
    <x v="2"/>
    <x v="0"/>
    <x v="32"/>
    <x v="13"/>
    <n v="323003"/>
    <n v="79526"/>
    <m/>
    <x v="0"/>
  </r>
  <r>
    <x v="15"/>
    <x v="7"/>
    <x v="2"/>
    <x v="0"/>
    <x v="32"/>
    <x v="14"/>
    <n v="324600"/>
    <n v="80598"/>
    <m/>
    <x v="0"/>
  </r>
  <r>
    <x v="15"/>
    <x v="7"/>
    <x v="2"/>
    <x v="0"/>
    <x v="32"/>
    <x v="15"/>
    <n v="326332"/>
    <n v="81930"/>
    <m/>
    <x v="0"/>
  </r>
  <r>
    <x v="15"/>
    <x v="7"/>
    <x v="2"/>
    <x v="0"/>
    <x v="32"/>
    <x v="16"/>
    <n v="328251"/>
    <n v="83320"/>
    <m/>
    <x v="0"/>
  </r>
  <r>
    <x v="15"/>
    <x v="7"/>
    <x v="2"/>
    <x v="0"/>
    <x v="32"/>
    <x v="17"/>
    <n v="330123"/>
    <n v="84606"/>
    <m/>
    <x v="0"/>
  </r>
  <r>
    <x v="15"/>
    <x v="7"/>
    <x v="2"/>
    <x v="0"/>
    <x v="32"/>
    <x v="18"/>
    <n v="331988"/>
    <n v="85790"/>
    <m/>
    <x v="0"/>
  </r>
  <r>
    <x v="15"/>
    <x v="7"/>
    <x v="2"/>
    <x v="0"/>
    <x v="32"/>
    <x v="19"/>
    <n v="333708"/>
    <n v="86882"/>
    <m/>
    <x v="0"/>
  </r>
  <r>
    <x v="15"/>
    <x v="7"/>
    <x v="2"/>
    <x v="0"/>
    <x v="32"/>
    <x v="20"/>
    <n v="335578"/>
    <n v="88152"/>
    <m/>
    <x v="0"/>
  </r>
  <r>
    <x v="15"/>
    <x v="7"/>
    <x v="2"/>
    <x v="0"/>
    <x v="32"/>
    <x v="21"/>
    <n v="337574"/>
    <n v="89719"/>
    <m/>
    <x v="0"/>
  </r>
  <r>
    <x v="15"/>
    <x v="7"/>
    <x v="2"/>
    <x v="0"/>
    <x v="32"/>
    <x v="22"/>
    <n v="339584"/>
    <n v="91541"/>
    <m/>
    <x v="0"/>
  </r>
  <r>
    <x v="15"/>
    <x v="7"/>
    <x v="2"/>
    <x v="0"/>
    <x v="32"/>
    <x v="23"/>
    <n v="341689"/>
    <n v="93567"/>
    <m/>
    <x v="0"/>
  </r>
  <r>
    <x v="15"/>
    <x v="7"/>
    <x v="2"/>
    <x v="0"/>
    <x v="32"/>
    <x v="24"/>
    <n v="343914"/>
    <n v="95756"/>
    <m/>
    <x v="0"/>
  </r>
  <r>
    <x v="15"/>
    <x v="7"/>
    <x v="2"/>
    <x v="0"/>
    <x v="32"/>
    <x v="25"/>
    <n v="346230"/>
    <n v="98064"/>
    <m/>
    <x v="0"/>
  </r>
  <r>
    <x v="15"/>
    <x v="7"/>
    <x v="2"/>
    <x v="0"/>
    <x v="32"/>
    <x v="26"/>
    <n v="348620"/>
    <n v="100533"/>
    <m/>
    <x v="0"/>
  </r>
  <r>
    <x v="15"/>
    <x v="7"/>
    <x v="2"/>
    <x v="0"/>
    <x v="32"/>
    <x v="27"/>
    <n v="351098"/>
    <n v="103158"/>
    <m/>
    <x v="0"/>
  </r>
  <r>
    <x v="15"/>
    <x v="7"/>
    <x v="2"/>
    <x v="0"/>
    <x v="32"/>
    <x v="28"/>
    <n v="353618"/>
    <n v="105971"/>
    <m/>
    <x v="0"/>
  </r>
  <r>
    <x v="15"/>
    <x v="7"/>
    <x v="2"/>
    <x v="0"/>
    <x v="32"/>
    <x v="29"/>
    <n v="356195"/>
    <n v="108941"/>
    <m/>
    <x v="0"/>
  </r>
  <r>
    <x v="15"/>
    <x v="7"/>
    <x v="2"/>
    <x v="0"/>
    <x v="32"/>
    <x v="30"/>
    <n v="358821"/>
    <n v="112086"/>
    <m/>
    <x v="0"/>
  </r>
  <r>
    <x v="15"/>
    <x v="8"/>
    <x v="0"/>
    <x v="0"/>
    <x v="32"/>
    <x v="0"/>
    <n v="5750294"/>
    <n v="1305316"/>
    <m/>
    <x v="0"/>
  </r>
  <r>
    <x v="15"/>
    <x v="8"/>
    <x v="0"/>
    <x v="0"/>
    <x v="32"/>
    <x v="1"/>
    <n v="5823138"/>
    <n v="1328365"/>
    <m/>
    <x v="0"/>
  </r>
  <r>
    <x v="15"/>
    <x v="8"/>
    <x v="0"/>
    <x v="0"/>
    <x v="32"/>
    <x v="2"/>
    <n v="5886096"/>
    <n v="1339115"/>
    <m/>
    <x v="0"/>
  </r>
  <r>
    <x v="15"/>
    <x v="8"/>
    <x v="0"/>
    <x v="0"/>
    <x v="32"/>
    <x v="3"/>
    <n v="5947067"/>
    <n v="1346032"/>
    <m/>
    <x v="0"/>
  </r>
  <r>
    <x v="15"/>
    <x v="8"/>
    <x v="0"/>
    <x v="0"/>
    <x v="32"/>
    <x v="4"/>
    <n v="6015316"/>
    <n v="1350622"/>
    <m/>
    <x v="0"/>
  </r>
  <r>
    <x v="15"/>
    <x v="8"/>
    <x v="0"/>
    <x v="0"/>
    <x v="32"/>
    <x v="5"/>
    <n v="6085631"/>
    <n v="1366944"/>
    <m/>
    <x v="0"/>
  </r>
  <r>
    <x v="15"/>
    <x v="8"/>
    <x v="0"/>
    <x v="0"/>
    <x v="32"/>
    <x v="6"/>
    <n v="6159286"/>
    <n v="1397263"/>
    <m/>
    <x v="0"/>
  </r>
  <r>
    <x v="15"/>
    <x v="8"/>
    <x v="0"/>
    <x v="0"/>
    <x v="32"/>
    <x v="7"/>
    <n v="6235743"/>
    <n v="1436529"/>
    <m/>
    <x v="0"/>
  </r>
  <r>
    <x v="15"/>
    <x v="8"/>
    <x v="0"/>
    <x v="0"/>
    <x v="32"/>
    <x v="8"/>
    <n v="6313696"/>
    <n v="1480711"/>
    <m/>
    <x v="0"/>
  </r>
  <r>
    <x v="15"/>
    <x v="8"/>
    <x v="0"/>
    <x v="0"/>
    <x v="32"/>
    <x v="9"/>
    <n v="6395382"/>
    <n v="1520604"/>
    <m/>
    <x v="0"/>
  </r>
  <r>
    <x v="15"/>
    <x v="8"/>
    <x v="0"/>
    <x v="0"/>
    <x v="32"/>
    <x v="10"/>
    <n v="6479550"/>
    <n v="1553979"/>
    <m/>
    <x v="0"/>
  </r>
  <r>
    <x v="15"/>
    <x v="8"/>
    <x v="0"/>
    <x v="0"/>
    <x v="32"/>
    <x v="11"/>
    <n v="6565230"/>
    <n v="1583397"/>
    <m/>
    <x v="0"/>
  </r>
  <r>
    <x v="15"/>
    <x v="8"/>
    <x v="0"/>
    <x v="0"/>
    <x v="32"/>
    <x v="12"/>
    <n v="6653912"/>
    <n v="1614733"/>
    <m/>
    <x v="0"/>
  </r>
  <r>
    <x v="15"/>
    <x v="8"/>
    <x v="0"/>
    <x v="0"/>
    <x v="32"/>
    <x v="13"/>
    <n v="6745115"/>
    <n v="1646952"/>
    <m/>
    <x v="0"/>
  </r>
  <r>
    <x v="15"/>
    <x v="8"/>
    <x v="0"/>
    <x v="0"/>
    <x v="32"/>
    <x v="14"/>
    <n v="6837223"/>
    <n v="1678972"/>
    <m/>
    <x v="0"/>
  </r>
  <r>
    <x v="15"/>
    <x v="8"/>
    <x v="0"/>
    <x v="0"/>
    <x v="32"/>
    <x v="15"/>
    <n v="6931002"/>
    <n v="1711867"/>
    <m/>
    <x v="0"/>
  </r>
  <r>
    <x v="15"/>
    <x v="8"/>
    <x v="0"/>
    <x v="0"/>
    <x v="32"/>
    <x v="16"/>
    <n v="7026898"/>
    <n v="1748081"/>
    <m/>
    <x v="0"/>
  </r>
  <r>
    <x v="15"/>
    <x v="8"/>
    <x v="0"/>
    <x v="0"/>
    <x v="32"/>
    <x v="17"/>
    <n v="7123953"/>
    <n v="1786422"/>
    <m/>
    <x v="0"/>
  </r>
  <r>
    <x v="15"/>
    <x v="8"/>
    <x v="0"/>
    <x v="0"/>
    <x v="32"/>
    <x v="18"/>
    <n v="7222365"/>
    <n v="1828185"/>
    <m/>
    <x v="0"/>
  </r>
  <r>
    <x v="15"/>
    <x v="8"/>
    <x v="0"/>
    <x v="0"/>
    <x v="32"/>
    <x v="19"/>
    <n v="7321106"/>
    <n v="1876256"/>
    <m/>
    <x v="0"/>
  </r>
  <r>
    <x v="15"/>
    <x v="8"/>
    <x v="0"/>
    <x v="0"/>
    <x v="32"/>
    <x v="20"/>
    <n v="7421035"/>
    <n v="1926173"/>
    <m/>
    <x v="0"/>
  </r>
  <r>
    <x v="15"/>
    <x v="8"/>
    <x v="0"/>
    <x v="0"/>
    <x v="32"/>
    <x v="21"/>
    <n v="7521904"/>
    <n v="1976654"/>
    <m/>
    <x v="0"/>
  </r>
  <r>
    <x v="15"/>
    <x v="8"/>
    <x v="0"/>
    <x v="0"/>
    <x v="32"/>
    <x v="22"/>
    <n v="7623096"/>
    <n v="2028014"/>
    <m/>
    <x v="0"/>
  </r>
  <r>
    <x v="15"/>
    <x v="8"/>
    <x v="0"/>
    <x v="0"/>
    <x v="32"/>
    <x v="23"/>
    <n v="7725410"/>
    <n v="2082889"/>
    <m/>
    <x v="0"/>
  </r>
  <r>
    <x v="15"/>
    <x v="8"/>
    <x v="0"/>
    <x v="0"/>
    <x v="32"/>
    <x v="24"/>
    <n v="7828320"/>
    <n v="2141477"/>
    <m/>
    <x v="0"/>
  </r>
  <r>
    <x v="15"/>
    <x v="8"/>
    <x v="0"/>
    <x v="0"/>
    <x v="32"/>
    <x v="25"/>
    <n v="7932480"/>
    <n v="2203145"/>
    <m/>
    <x v="0"/>
  </r>
  <r>
    <x v="15"/>
    <x v="8"/>
    <x v="0"/>
    <x v="0"/>
    <x v="32"/>
    <x v="26"/>
    <n v="8038835"/>
    <n v="2269422"/>
    <m/>
    <x v="0"/>
  </r>
  <r>
    <x v="15"/>
    <x v="8"/>
    <x v="0"/>
    <x v="0"/>
    <x v="32"/>
    <x v="27"/>
    <n v="8147079"/>
    <n v="2339541"/>
    <m/>
    <x v="0"/>
  </r>
  <r>
    <x v="15"/>
    <x v="8"/>
    <x v="0"/>
    <x v="0"/>
    <x v="32"/>
    <x v="28"/>
    <n v="8257301"/>
    <n v="2414582"/>
    <m/>
    <x v="0"/>
  </r>
  <r>
    <x v="15"/>
    <x v="8"/>
    <x v="0"/>
    <x v="0"/>
    <x v="32"/>
    <x v="29"/>
    <n v="8368867"/>
    <n v="2493959"/>
    <m/>
    <x v="0"/>
  </r>
  <r>
    <x v="15"/>
    <x v="8"/>
    <x v="0"/>
    <x v="0"/>
    <x v="32"/>
    <x v="30"/>
    <n v="8481941"/>
    <n v="2579460"/>
    <m/>
    <x v="0"/>
  </r>
  <r>
    <x v="15"/>
    <x v="8"/>
    <x v="1"/>
    <x v="0"/>
    <x v="32"/>
    <x v="0"/>
    <n v="2543670"/>
    <n v="577413"/>
    <m/>
    <x v="0"/>
  </r>
  <r>
    <x v="15"/>
    <x v="8"/>
    <x v="1"/>
    <x v="0"/>
    <x v="32"/>
    <x v="1"/>
    <n v="2571281"/>
    <n v="586556"/>
    <m/>
    <x v="0"/>
  </r>
  <r>
    <x v="15"/>
    <x v="8"/>
    <x v="1"/>
    <x v="0"/>
    <x v="32"/>
    <x v="2"/>
    <n v="2606412"/>
    <n v="592971"/>
    <m/>
    <x v="0"/>
  </r>
  <r>
    <x v="15"/>
    <x v="8"/>
    <x v="1"/>
    <x v="0"/>
    <x v="32"/>
    <x v="3"/>
    <n v="2638955"/>
    <n v="597289"/>
    <m/>
    <x v="0"/>
  </r>
  <r>
    <x v="15"/>
    <x v="8"/>
    <x v="1"/>
    <x v="0"/>
    <x v="32"/>
    <x v="4"/>
    <n v="2667214"/>
    <n v="598871"/>
    <m/>
    <x v="0"/>
  </r>
  <r>
    <x v="15"/>
    <x v="8"/>
    <x v="1"/>
    <x v="0"/>
    <x v="32"/>
    <x v="5"/>
    <n v="2699381"/>
    <n v="606330"/>
    <m/>
    <x v="0"/>
  </r>
  <r>
    <x v="15"/>
    <x v="8"/>
    <x v="1"/>
    <x v="0"/>
    <x v="32"/>
    <x v="6"/>
    <n v="2732724"/>
    <n v="619931"/>
    <m/>
    <x v="0"/>
  </r>
  <r>
    <x v="15"/>
    <x v="8"/>
    <x v="1"/>
    <x v="0"/>
    <x v="32"/>
    <x v="7"/>
    <n v="2767439"/>
    <n v="637535"/>
    <m/>
    <x v="0"/>
  </r>
  <r>
    <x v="15"/>
    <x v="8"/>
    <x v="1"/>
    <x v="0"/>
    <x v="32"/>
    <x v="8"/>
    <n v="2802693"/>
    <n v="657298"/>
    <m/>
    <x v="0"/>
  </r>
  <r>
    <x v="15"/>
    <x v="8"/>
    <x v="1"/>
    <x v="0"/>
    <x v="32"/>
    <x v="9"/>
    <n v="2839634"/>
    <n v="675168"/>
    <m/>
    <x v="0"/>
  </r>
  <r>
    <x v="15"/>
    <x v="8"/>
    <x v="1"/>
    <x v="0"/>
    <x v="32"/>
    <x v="10"/>
    <n v="2878635"/>
    <n v="690378"/>
    <m/>
    <x v="0"/>
  </r>
  <r>
    <x v="15"/>
    <x v="8"/>
    <x v="1"/>
    <x v="0"/>
    <x v="32"/>
    <x v="11"/>
    <n v="2920529"/>
    <n v="704370"/>
    <m/>
    <x v="0"/>
  </r>
  <r>
    <x v="15"/>
    <x v="8"/>
    <x v="1"/>
    <x v="0"/>
    <x v="32"/>
    <x v="12"/>
    <n v="2963826"/>
    <n v="719244"/>
    <m/>
    <x v="0"/>
  </r>
  <r>
    <x v="15"/>
    <x v="8"/>
    <x v="1"/>
    <x v="0"/>
    <x v="32"/>
    <x v="13"/>
    <n v="3008128"/>
    <n v="734493"/>
    <m/>
    <x v="0"/>
  </r>
  <r>
    <x v="15"/>
    <x v="8"/>
    <x v="1"/>
    <x v="0"/>
    <x v="32"/>
    <x v="14"/>
    <n v="3052505"/>
    <n v="749584"/>
    <m/>
    <x v="0"/>
  </r>
  <r>
    <x v="15"/>
    <x v="8"/>
    <x v="1"/>
    <x v="0"/>
    <x v="32"/>
    <x v="15"/>
    <n v="3097435"/>
    <n v="765026"/>
    <m/>
    <x v="0"/>
  </r>
  <r>
    <x v="15"/>
    <x v="8"/>
    <x v="1"/>
    <x v="0"/>
    <x v="32"/>
    <x v="16"/>
    <n v="3143295"/>
    <n v="781957"/>
    <m/>
    <x v="0"/>
  </r>
  <r>
    <x v="15"/>
    <x v="8"/>
    <x v="1"/>
    <x v="0"/>
    <x v="32"/>
    <x v="17"/>
    <n v="3187603"/>
    <n v="799332"/>
    <m/>
    <x v="0"/>
  </r>
  <r>
    <x v="15"/>
    <x v="8"/>
    <x v="1"/>
    <x v="0"/>
    <x v="32"/>
    <x v="18"/>
    <n v="3231636"/>
    <n v="818018"/>
    <m/>
    <x v="0"/>
  </r>
  <r>
    <x v="15"/>
    <x v="8"/>
    <x v="1"/>
    <x v="0"/>
    <x v="32"/>
    <x v="19"/>
    <n v="3275301"/>
    <n v="839395"/>
    <m/>
    <x v="0"/>
  </r>
  <r>
    <x v="15"/>
    <x v="8"/>
    <x v="1"/>
    <x v="0"/>
    <x v="32"/>
    <x v="20"/>
    <n v="3319047"/>
    <n v="861478"/>
    <m/>
    <x v="0"/>
  </r>
  <r>
    <x v="15"/>
    <x v="8"/>
    <x v="1"/>
    <x v="0"/>
    <x v="32"/>
    <x v="21"/>
    <n v="3362656"/>
    <n v="883660"/>
    <m/>
    <x v="0"/>
  </r>
  <r>
    <x v="15"/>
    <x v="8"/>
    <x v="1"/>
    <x v="0"/>
    <x v="32"/>
    <x v="22"/>
    <n v="3405806"/>
    <n v="906065"/>
    <m/>
    <x v="0"/>
  </r>
  <r>
    <x v="15"/>
    <x v="8"/>
    <x v="1"/>
    <x v="0"/>
    <x v="32"/>
    <x v="23"/>
    <n v="3449657"/>
    <n v="930080"/>
    <m/>
    <x v="0"/>
  </r>
  <r>
    <x v="15"/>
    <x v="8"/>
    <x v="1"/>
    <x v="0"/>
    <x v="32"/>
    <x v="24"/>
    <n v="3494423"/>
    <n v="955917"/>
    <m/>
    <x v="0"/>
  </r>
  <r>
    <x v="15"/>
    <x v="8"/>
    <x v="1"/>
    <x v="0"/>
    <x v="32"/>
    <x v="25"/>
    <n v="3539819"/>
    <n v="983139"/>
    <m/>
    <x v="0"/>
  </r>
  <r>
    <x v="15"/>
    <x v="8"/>
    <x v="1"/>
    <x v="0"/>
    <x v="32"/>
    <x v="26"/>
    <n v="3586119"/>
    <n v="1012387"/>
    <m/>
    <x v="0"/>
  </r>
  <r>
    <x v="15"/>
    <x v="8"/>
    <x v="1"/>
    <x v="0"/>
    <x v="32"/>
    <x v="27"/>
    <n v="3633206"/>
    <n v="1043323"/>
    <m/>
    <x v="0"/>
  </r>
  <r>
    <x v="15"/>
    <x v="8"/>
    <x v="1"/>
    <x v="0"/>
    <x v="32"/>
    <x v="28"/>
    <n v="3681162"/>
    <n v="1076437"/>
    <m/>
    <x v="0"/>
  </r>
  <r>
    <x v="15"/>
    <x v="8"/>
    <x v="1"/>
    <x v="0"/>
    <x v="32"/>
    <x v="29"/>
    <n v="3729700"/>
    <n v="1111467"/>
    <m/>
    <x v="0"/>
  </r>
  <r>
    <x v="15"/>
    <x v="8"/>
    <x v="1"/>
    <x v="0"/>
    <x v="32"/>
    <x v="30"/>
    <n v="3778865"/>
    <n v="1149198"/>
    <m/>
    <x v="0"/>
  </r>
  <r>
    <x v="15"/>
    <x v="8"/>
    <x v="2"/>
    <x v="0"/>
    <x v="32"/>
    <x v="0"/>
    <n v="504250"/>
    <n v="114464"/>
    <m/>
    <x v="0"/>
  </r>
  <r>
    <x v="15"/>
    <x v="8"/>
    <x v="2"/>
    <x v="0"/>
    <x v="32"/>
    <x v="1"/>
    <n v="500761"/>
    <n v="114232"/>
    <m/>
    <x v="0"/>
  </r>
  <r>
    <x v="15"/>
    <x v="8"/>
    <x v="2"/>
    <x v="0"/>
    <x v="32"/>
    <x v="2"/>
    <n v="498192"/>
    <n v="113341"/>
    <m/>
    <x v="0"/>
  </r>
  <r>
    <x v="15"/>
    <x v="8"/>
    <x v="2"/>
    <x v="0"/>
    <x v="32"/>
    <x v="3"/>
    <n v="494039"/>
    <n v="111818"/>
    <m/>
    <x v="0"/>
  </r>
  <r>
    <x v="15"/>
    <x v="8"/>
    <x v="2"/>
    <x v="0"/>
    <x v="32"/>
    <x v="4"/>
    <n v="490555"/>
    <n v="110144"/>
    <m/>
    <x v="0"/>
  </r>
  <r>
    <x v="15"/>
    <x v="8"/>
    <x v="2"/>
    <x v="0"/>
    <x v="32"/>
    <x v="5"/>
    <n v="487884"/>
    <n v="109587"/>
    <m/>
    <x v="0"/>
  </r>
  <r>
    <x v="15"/>
    <x v="8"/>
    <x v="2"/>
    <x v="0"/>
    <x v="32"/>
    <x v="6"/>
    <n v="486504"/>
    <n v="110365"/>
    <m/>
    <x v="0"/>
  </r>
  <r>
    <x v="15"/>
    <x v="8"/>
    <x v="2"/>
    <x v="0"/>
    <x v="32"/>
    <x v="7"/>
    <n v="486605"/>
    <n v="112099"/>
    <m/>
    <x v="0"/>
  </r>
  <r>
    <x v="15"/>
    <x v="8"/>
    <x v="2"/>
    <x v="0"/>
    <x v="32"/>
    <x v="8"/>
    <n v="487047"/>
    <n v="114224"/>
    <m/>
    <x v="0"/>
  </r>
  <r>
    <x v="15"/>
    <x v="8"/>
    <x v="2"/>
    <x v="0"/>
    <x v="32"/>
    <x v="9"/>
    <n v="487567"/>
    <n v="115926"/>
    <m/>
    <x v="0"/>
  </r>
  <r>
    <x v="15"/>
    <x v="8"/>
    <x v="2"/>
    <x v="0"/>
    <x v="32"/>
    <x v="10"/>
    <n v="486889"/>
    <n v="116769"/>
    <m/>
    <x v="0"/>
  </r>
  <r>
    <x v="15"/>
    <x v="8"/>
    <x v="2"/>
    <x v="0"/>
    <x v="32"/>
    <x v="11"/>
    <n v="486127"/>
    <n v="117243"/>
    <m/>
    <x v="0"/>
  </r>
  <r>
    <x v="15"/>
    <x v="8"/>
    <x v="2"/>
    <x v="0"/>
    <x v="32"/>
    <x v="12"/>
    <n v="485589"/>
    <n v="117839"/>
    <m/>
    <x v="0"/>
  </r>
  <r>
    <x v="15"/>
    <x v="8"/>
    <x v="2"/>
    <x v="0"/>
    <x v="32"/>
    <x v="13"/>
    <n v="485242"/>
    <n v="118481"/>
    <m/>
    <x v="0"/>
  </r>
  <r>
    <x v="15"/>
    <x v="8"/>
    <x v="2"/>
    <x v="0"/>
    <x v="32"/>
    <x v="14"/>
    <n v="485015"/>
    <n v="119101"/>
    <m/>
    <x v="0"/>
  </r>
  <r>
    <x v="15"/>
    <x v="8"/>
    <x v="2"/>
    <x v="0"/>
    <x v="32"/>
    <x v="15"/>
    <n v="484977"/>
    <n v="119783"/>
    <m/>
    <x v="0"/>
  </r>
  <r>
    <x v="15"/>
    <x v="8"/>
    <x v="2"/>
    <x v="0"/>
    <x v="32"/>
    <x v="16"/>
    <n v="485194"/>
    <n v="120701"/>
    <m/>
    <x v="0"/>
  </r>
  <r>
    <x v="15"/>
    <x v="8"/>
    <x v="2"/>
    <x v="0"/>
    <x v="32"/>
    <x v="17"/>
    <n v="485401"/>
    <n v="121720"/>
    <m/>
    <x v="0"/>
  </r>
  <r>
    <x v="15"/>
    <x v="8"/>
    <x v="2"/>
    <x v="0"/>
    <x v="32"/>
    <x v="18"/>
    <n v="485652"/>
    <n v="122932"/>
    <m/>
    <x v="0"/>
  </r>
  <r>
    <x v="15"/>
    <x v="8"/>
    <x v="2"/>
    <x v="0"/>
    <x v="32"/>
    <x v="19"/>
    <n v="485793"/>
    <n v="124499"/>
    <m/>
    <x v="0"/>
  </r>
  <r>
    <x v="15"/>
    <x v="8"/>
    <x v="2"/>
    <x v="0"/>
    <x v="32"/>
    <x v="20"/>
    <n v="486129"/>
    <n v="126177"/>
    <m/>
    <x v="0"/>
  </r>
  <r>
    <x v="15"/>
    <x v="8"/>
    <x v="2"/>
    <x v="0"/>
    <x v="32"/>
    <x v="21"/>
    <n v="486635"/>
    <n v="127881"/>
    <m/>
    <x v="0"/>
  </r>
  <r>
    <x v="15"/>
    <x v="8"/>
    <x v="2"/>
    <x v="0"/>
    <x v="32"/>
    <x v="22"/>
    <n v="487171"/>
    <n v="129604"/>
    <m/>
    <x v="0"/>
  </r>
  <r>
    <x v="15"/>
    <x v="8"/>
    <x v="2"/>
    <x v="0"/>
    <x v="32"/>
    <x v="23"/>
    <n v="487843"/>
    <n v="131529"/>
    <m/>
    <x v="0"/>
  </r>
  <r>
    <x v="15"/>
    <x v="8"/>
    <x v="2"/>
    <x v="0"/>
    <x v="32"/>
    <x v="24"/>
    <n v="488660"/>
    <n v="133675"/>
    <m/>
    <x v="0"/>
  </r>
  <r>
    <x v="15"/>
    <x v="8"/>
    <x v="2"/>
    <x v="0"/>
    <x v="32"/>
    <x v="25"/>
    <n v="489581"/>
    <n v="135975"/>
    <m/>
    <x v="0"/>
  </r>
  <r>
    <x v="15"/>
    <x v="8"/>
    <x v="2"/>
    <x v="0"/>
    <x v="32"/>
    <x v="26"/>
    <n v="490600"/>
    <n v="138500"/>
    <m/>
    <x v="0"/>
  </r>
  <r>
    <x v="15"/>
    <x v="8"/>
    <x v="2"/>
    <x v="0"/>
    <x v="32"/>
    <x v="27"/>
    <n v="491731"/>
    <n v="141206"/>
    <m/>
    <x v="0"/>
  </r>
  <r>
    <x v="15"/>
    <x v="8"/>
    <x v="2"/>
    <x v="0"/>
    <x v="32"/>
    <x v="28"/>
    <n v="492925"/>
    <n v="144140"/>
    <m/>
    <x v="0"/>
  </r>
  <r>
    <x v="15"/>
    <x v="8"/>
    <x v="2"/>
    <x v="0"/>
    <x v="32"/>
    <x v="29"/>
    <n v="494187"/>
    <n v="147269"/>
    <m/>
    <x v="0"/>
  </r>
  <r>
    <x v="15"/>
    <x v="8"/>
    <x v="2"/>
    <x v="0"/>
    <x v="32"/>
    <x v="30"/>
    <n v="495510"/>
    <n v="150690"/>
    <m/>
    <x v="0"/>
  </r>
  <r>
    <x v="16"/>
    <x v="0"/>
    <x v="0"/>
    <x v="0"/>
    <x v="33"/>
    <x v="0"/>
    <n v="2214757"/>
    <n v="1572477"/>
    <m/>
    <x v="0"/>
  </r>
  <r>
    <x v="16"/>
    <x v="0"/>
    <x v="0"/>
    <x v="0"/>
    <x v="33"/>
    <x v="1"/>
    <n v="2239397"/>
    <n v="1538003"/>
    <m/>
    <x v="0"/>
  </r>
  <r>
    <x v="16"/>
    <x v="0"/>
    <x v="0"/>
    <x v="0"/>
    <x v="33"/>
    <x v="2"/>
    <n v="2254876"/>
    <n v="1473115"/>
    <m/>
    <x v="0"/>
  </r>
  <r>
    <x v="16"/>
    <x v="0"/>
    <x v="0"/>
    <x v="0"/>
    <x v="33"/>
    <x v="3"/>
    <n v="2269014"/>
    <n v="1394789"/>
    <m/>
    <x v="0"/>
  </r>
  <r>
    <x v="16"/>
    <x v="0"/>
    <x v="0"/>
    <x v="0"/>
    <x v="33"/>
    <x v="4"/>
    <n v="2285448"/>
    <n v="1346674"/>
    <m/>
    <x v="0"/>
  </r>
  <r>
    <x v="16"/>
    <x v="0"/>
    <x v="0"/>
    <x v="0"/>
    <x v="33"/>
    <x v="5"/>
    <n v="2299538"/>
    <n v="1304243"/>
    <m/>
    <x v="0"/>
  </r>
  <r>
    <x v="16"/>
    <x v="0"/>
    <x v="0"/>
    <x v="0"/>
    <x v="33"/>
    <x v="6"/>
    <n v="2313792"/>
    <n v="1267454"/>
    <m/>
    <x v="0"/>
  </r>
  <r>
    <x v="16"/>
    <x v="0"/>
    <x v="0"/>
    <x v="0"/>
    <x v="33"/>
    <x v="7"/>
    <n v="2328029"/>
    <n v="1231826"/>
    <m/>
    <x v="0"/>
  </r>
  <r>
    <x v="16"/>
    <x v="0"/>
    <x v="0"/>
    <x v="0"/>
    <x v="33"/>
    <x v="8"/>
    <n v="2342018"/>
    <n v="1204409"/>
    <m/>
    <x v="0"/>
  </r>
  <r>
    <x v="16"/>
    <x v="0"/>
    <x v="0"/>
    <x v="0"/>
    <x v="33"/>
    <x v="9"/>
    <n v="2356062"/>
    <n v="1170884"/>
    <m/>
    <x v="0"/>
  </r>
  <r>
    <x v="16"/>
    <x v="0"/>
    <x v="0"/>
    <x v="0"/>
    <x v="33"/>
    <x v="10"/>
    <n v="2370137"/>
    <n v="1131607"/>
    <m/>
    <x v="0"/>
  </r>
  <r>
    <x v="16"/>
    <x v="0"/>
    <x v="0"/>
    <x v="0"/>
    <x v="33"/>
    <x v="11"/>
    <n v="2383932"/>
    <n v="1090554"/>
    <m/>
    <x v="0"/>
  </r>
  <r>
    <x v="16"/>
    <x v="0"/>
    <x v="0"/>
    <x v="0"/>
    <x v="33"/>
    <x v="12"/>
    <n v="2397704"/>
    <n v="1051396"/>
    <m/>
    <x v="0"/>
  </r>
  <r>
    <x v="16"/>
    <x v="0"/>
    <x v="0"/>
    <x v="0"/>
    <x v="33"/>
    <x v="13"/>
    <n v="2411292"/>
    <n v="1014709"/>
    <m/>
    <x v="0"/>
  </r>
  <r>
    <x v="16"/>
    <x v="0"/>
    <x v="0"/>
    <x v="0"/>
    <x v="33"/>
    <x v="14"/>
    <n v="2424580"/>
    <n v="980601"/>
    <m/>
    <x v="0"/>
  </r>
  <r>
    <x v="16"/>
    <x v="0"/>
    <x v="0"/>
    <x v="0"/>
    <x v="33"/>
    <x v="15"/>
    <n v="2437607"/>
    <n v="947884"/>
    <m/>
    <x v="0"/>
  </r>
  <r>
    <x v="16"/>
    <x v="0"/>
    <x v="0"/>
    <x v="0"/>
    <x v="33"/>
    <x v="16"/>
    <n v="2450306"/>
    <n v="915542"/>
    <m/>
    <x v="0"/>
  </r>
  <r>
    <x v="16"/>
    <x v="0"/>
    <x v="0"/>
    <x v="0"/>
    <x v="33"/>
    <x v="17"/>
    <n v="2462772"/>
    <n v="882780"/>
    <m/>
    <x v="0"/>
  </r>
  <r>
    <x v="16"/>
    <x v="0"/>
    <x v="0"/>
    <x v="0"/>
    <x v="33"/>
    <x v="18"/>
    <n v="2474869"/>
    <n v="849982"/>
    <m/>
    <x v="0"/>
  </r>
  <r>
    <x v="16"/>
    <x v="0"/>
    <x v="0"/>
    <x v="0"/>
    <x v="33"/>
    <x v="19"/>
    <n v="2486488"/>
    <n v="818078"/>
    <m/>
    <x v="0"/>
  </r>
  <r>
    <x v="16"/>
    <x v="0"/>
    <x v="0"/>
    <x v="0"/>
    <x v="33"/>
    <x v="20"/>
    <n v="2497694"/>
    <n v="787798"/>
    <m/>
    <x v="0"/>
  </r>
  <r>
    <x v="16"/>
    <x v="0"/>
    <x v="0"/>
    <x v="0"/>
    <x v="33"/>
    <x v="21"/>
    <n v="2508415"/>
    <n v="758828"/>
    <m/>
    <x v="0"/>
  </r>
  <r>
    <x v="16"/>
    <x v="0"/>
    <x v="0"/>
    <x v="0"/>
    <x v="33"/>
    <x v="22"/>
    <n v="2518859"/>
    <n v="728432"/>
    <m/>
    <x v="0"/>
  </r>
  <r>
    <x v="16"/>
    <x v="0"/>
    <x v="0"/>
    <x v="0"/>
    <x v="33"/>
    <x v="23"/>
    <n v="2528878"/>
    <n v="699376"/>
    <m/>
    <x v="0"/>
  </r>
  <r>
    <x v="16"/>
    <x v="0"/>
    <x v="0"/>
    <x v="0"/>
    <x v="33"/>
    <x v="24"/>
    <n v="2538516"/>
    <n v="672516"/>
    <m/>
    <x v="0"/>
  </r>
  <r>
    <x v="16"/>
    <x v="0"/>
    <x v="0"/>
    <x v="0"/>
    <x v="33"/>
    <x v="25"/>
    <n v="2548144"/>
    <n v="647690"/>
    <m/>
    <x v="0"/>
  </r>
  <r>
    <x v="16"/>
    <x v="0"/>
    <x v="0"/>
    <x v="0"/>
    <x v="33"/>
    <x v="26"/>
    <n v="2557836"/>
    <n v="624467"/>
    <m/>
    <x v="0"/>
  </r>
  <r>
    <x v="16"/>
    <x v="0"/>
    <x v="0"/>
    <x v="0"/>
    <x v="33"/>
    <x v="27"/>
    <n v="2567502"/>
    <n v="602452"/>
    <m/>
    <x v="0"/>
  </r>
  <r>
    <x v="16"/>
    <x v="0"/>
    <x v="0"/>
    <x v="0"/>
    <x v="33"/>
    <x v="28"/>
    <n v="2577163"/>
    <n v="581726"/>
    <m/>
    <x v="0"/>
  </r>
  <r>
    <x v="16"/>
    <x v="0"/>
    <x v="0"/>
    <x v="0"/>
    <x v="33"/>
    <x v="29"/>
    <n v="2586829"/>
    <n v="561870"/>
    <m/>
    <x v="0"/>
  </r>
  <r>
    <x v="16"/>
    <x v="0"/>
    <x v="0"/>
    <x v="0"/>
    <x v="33"/>
    <x v="30"/>
    <n v="2596539"/>
    <n v="543846"/>
    <m/>
    <x v="0"/>
  </r>
  <r>
    <x v="16"/>
    <x v="0"/>
    <x v="1"/>
    <x v="0"/>
    <x v="33"/>
    <x v="0"/>
    <n v="649235"/>
    <n v="460956"/>
    <m/>
    <x v="0"/>
  </r>
  <r>
    <x v="16"/>
    <x v="0"/>
    <x v="1"/>
    <x v="0"/>
    <x v="33"/>
    <x v="1"/>
    <n v="659241"/>
    <n v="452762"/>
    <m/>
    <x v="0"/>
  </r>
  <r>
    <x v="16"/>
    <x v="0"/>
    <x v="1"/>
    <x v="0"/>
    <x v="33"/>
    <x v="2"/>
    <n v="669377"/>
    <n v="437305"/>
    <m/>
    <x v="0"/>
  </r>
  <r>
    <x v="16"/>
    <x v="0"/>
    <x v="1"/>
    <x v="0"/>
    <x v="33"/>
    <x v="3"/>
    <n v="676573"/>
    <n v="415897"/>
    <m/>
    <x v="0"/>
  </r>
  <r>
    <x v="16"/>
    <x v="0"/>
    <x v="1"/>
    <x v="0"/>
    <x v="33"/>
    <x v="4"/>
    <n v="681605"/>
    <n v="401627"/>
    <m/>
    <x v="0"/>
  </r>
  <r>
    <x v="16"/>
    <x v="0"/>
    <x v="1"/>
    <x v="0"/>
    <x v="33"/>
    <x v="5"/>
    <n v="687784"/>
    <n v="390094"/>
    <m/>
    <x v="0"/>
  </r>
  <r>
    <x v="16"/>
    <x v="0"/>
    <x v="1"/>
    <x v="0"/>
    <x v="33"/>
    <x v="6"/>
    <n v="693940"/>
    <n v="380128"/>
    <m/>
    <x v="0"/>
  </r>
  <r>
    <x v="16"/>
    <x v="0"/>
    <x v="1"/>
    <x v="0"/>
    <x v="33"/>
    <x v="7"/>
    <n v="700127"/>
    <n v="370456"/>
    <m/>
    <x v="0"/>
  </r>
  <r>
    <x v="16"/>
    <x v="0"/>
    <x v="1"/>
    <x v="0"/>
    <x v="33"/>
    <x v="8"/>
    <n v="706169"/>
    <n v="363155"/>
    <m/>
    <x v="0"/>
  </r>
  <r>
    <x v="16"/>
    <x v="0"/>
    <x v="1"/>
    <x v="0"/>
    <x v="33"/>
    <x v="9"/>
    <n v="712242"/>
    <n v="353960"/>
    <m/>
    <x v="0"/>
  </r>
  <r>
    <x v="16"/>
    <x v="0"/>
    <x v="1"/>
    <x v="0"/>
    <x v="33"/>
    <x v="10"/>
    <n v="718605"/>
    <n v="343093"/>
    <m/>
    <x v="0"/>
  </r>
  <r>
    <x v="16"/>
    <x v="0"/>
    <x v="1"/>
    <x v="0"/>
    <x v="33"/>
    <x v="11"/>
    <n v="725489"/>
    <n v="331882"/>
    <m/>
    <x v="0"/>
  </r>
  <r>
    <x v="16"/>
    <x v="0"/>
    <x v="1"/>
    <x v="0"/>
    <x v="33"/>
    <x v="12"/>
    <n v="732370"/>
    <n v="321145"/>
    <m/>
    <x v="0"/>
  </r>
  <r>
    <x v="16"/>
    <x v="0"/>
    <x v="1"/>
    <x v="0"/>
    <x v="33"/>
    <x v="13"/>
    <n v="739124"/>
    <n v="311034"/>
    <m/>
    <x v="0"/>
  </r>
  <r>
    <x v="16"/>
    <x v="0"/>
    <x v="1"/>
    <x v="0"/>
    <x v="33"/>
    <x v="14"/>
    <n v="745645"/>
    <n v="301569"/>
    <m/>
    <x v="0"/>
  </r>
  <r>
    <x v="16"/>
    <x v="0"/>
    <x v="1"/>
    <x v="0"/>
    <x v="33"/>
    <x v="15"/>
    <n v="751988"/>
    <n v="292416"/>
    <m/>
    <x v="0"/>
  </r>
  <r>
    <x v="16"/>
    <x v="0"/>
    <x v="1"/>
    <x v="0"/>
    <x v="33"/>
    <x v="16"/>
    <n v="758175"/>
    <n v="283287"/>
    <m/>
    <x v="0"/>
  </r>
  <r>
    <x v="16"/>
    <x v="0"/>
    <x v="1"/>
    <x v="0"/>
    <x v="33"/>
    <x v="17"/>
    <n v="763676"/>
    <n v="273739"/>
    <m/>
    <x v="0"/>
  </r>
  <r>
    <x v="16"/>
    <x v="0"/>
    <x v="1"/>
    <x v="0"/>
    <x v="33"/>
    <x v="18"/>
    <n v="768774"/>
    <n v="264032"/>
    <m/>
    <x v="0"/>
  </r>
  <r>
    <x v="16"/>
    <x v="0"/>
    <x v="1"/>
    <x v="0"/>
    <x v="33"/>
    <x v="19"/>
    <n v="773531"/>
    <n v="254499"/>
    <m/>
    <x v="0"/>
  </r>
  <r>
    <x v="16"/>
    <x v="0"/>
    <x v="1"/>
    <x v="0"/>
    <x v="33"/>
    <x v="20"/>
    <n v="777993"/>
    <n v="245386"/>
    <m/>
    <x v="0"/>
  </r>
  <r>
    <x v="16"/>
    <x v="0"/>
    <x v="1"/>
    <x v="0"/>
    <x v="33"/>
    <x v="21"/>
    <n v="782106"/>
    <n v="236597"/>
    <m/>
    <x v="0"/>
  </r>
  <r>
    <x v="16"/>
    <x v="0"/>
    <x v="1"/>
    <x v="0"/>
    <x v="33"/>
    <x v="22"/>
    <n v="785948"/>
    <n v="227289"/>
    <m/>
    <x v="0"/>
  </r>
  <r>
    <x v="16"/>
    <x v="0"/>
    <x v="1"/>
    <x v="0"/>
    <x v="33"/>
    <x v="23"/>
    <n v="789673"/>
    <n v="218388"/>
    <m/>
    <x v="0"/>
  </r>
  <r>
    <x v="16"/>
    <x v="0"/>
    <x v="1"/>
    <x v="0"/>
    <x v="33"/>
    <x v="24"/>
    <n v="793416"/>
    <n v="210195"/>
    <m/>
    <x v="0"/>
  </r>
  <r>
    <x v="16"/>
    <x v="0"/>
    <x v="1"/>
    <x v="0"/>
    <x v="33"/>
    <x v="25"/>
    <n v="797180"/>
    <n v="202628"/>
    <m/>
    <x v="0"/>
  </r>
  <r>
    <x v="16"/>
    <x v="0"/>
    <x v="1"/>
    <x v="0"/>
    <x v="33"/>
    <x v="26"/>
    <n v="800955"/>
    <n v="195544"/>
    <m/>
    <x v="0"/>
  </r>
  <r>
    <x v="16"/>
    <x v="0"/>
    <x v="1"/>
    <x v="0"/>
    <x v="33"/>
    <x v="27"/>
    <n v="804711"/>
    <n v="188821"/>
    <m/>
    <x v="0"/>
  </r>
  <r>
    <x v="16"/>
    <x v="0"/>
    <x v="1"/>
    <x v="0"/>
    <x v="33"/>
    <x v="28"/>
    <n v="808467"/>
    <n v="182490"/>
    <m/>
    <x v="0"/>
  </r>
  <r>
    <x v="16"/>
    <x v="0"/>
    <x v="1"/>
    <x v="0"/>
    <x v="33"/>
    <x v="29"/>
    <n v="812226"/>
    <n v="176418"/>
    <m/>
    <x v="0"/>
  </r>
  <r>
    <x v="16"/>
    <x v="0"/>
    <x v="1"/>
    <x v="0"/>
    <x v="33"/>
    <x v="30"/>
    <n v="815998"/>
    <n v="170911"/>
    <m/>
    <x v="0"/>
  </r>
  <r>
    <x v="16"/>
    <x v="0"/>
    <x v="2"/>
    <x v="0"/>
    <x v="33"/>
    <x v="0"/>
    <n v="41902"/>
    <n v="29750"/>
    <m/>
    <x v="0"/>
  </r>
  <r>
    <x v="16"/>
    <x v="0"/>
    <x v="2"/>
    <x v="0"/>
    <x v="33"/>
    <x v="1"/>
    <n v="42118"/>
    <n v="28926"/>
    <m/>
    <x v="0"/>
  </r>
  <r>
    <x v="16"/>
    <x v="0"/>
    <x v="2"/>
    <x v="0"/>
    <x v="33"/>
    <x v="2"/>
    <n v="42352"/>
    <n v="27668"/>
    <m/>
    <x v="0"/>
  </r>
  <r>
    <x v="16"/>
    <x v="0"/>
    <x v="2"/>
    <x v="0"/>
    <x v="33"/>
    <x v="3"/>
    <n v="42324"/>
    <n v="26016"/>
    <m/>
    <x v="0"/>
  </r>
  <r>
    <x v="16"/>
    <x v="0"/>
    <x v="2"/>
    <x v="0"/>
    <x v="33"/>
    <x v="4"/>
    <n v="42336"/>
    <n v="24946"/>
    <m/>
    <x v="0"/>
  </r>
  <r>
    <x v="16"/>
    <x v="0"/>
    <x v="2"/>
    <x v="0"/>
    <x v="33"/>
    <x v="5"/>
    <n v="42408"/>
    <n v="24052"/>
    <m/>
    <x v="0"/>
  </r>
  <r>
    <x v="16"/>
    <x v="0"/>
    <x v="2"/>
    <x v="0"/>
    <x v="33"/>
    <x v="6"/>
    <n v="42697"/>
    <n v="23388"/>
    <m/>
    <x v="0"/>
  </r>
  <r>
    <x v="16"/>
    <x v="0"/>
    <x v="2"/>
    <x v="0"/>
    <x v="33"/>
    <x v="7"/>
    <n v="43242"/>
    <n v="22880"/>
    <m/>
    <x v="0"/>
  </r>
  <r>
    <x v="16"/>
    <x v="0"/>
    <x v="2"/>
    <x v="0"/>
    <x v="33"/>
    <x v="8"/>
    <n v="43814"/>
    <n v="22531"/>
    <m/>
    <x v="0"/>
  </r>
  <r>
    <x v="16"/>
    <x v="0"/>
    <x v="2"/>
    <x v="0"/>
    <x v="33"/>
    <x v="9"/>
    <n v="44341"/>
    <n v="22035"/>
    <m/>
    <x v="0"/>
  </r>
  <r>
    <x v="16"/>
    <x v="0"/>
    <x v="2"/>
    <x v="0"/>
    <x v="33"/>
    <x v="10"/>
    <n v="44584"/>
    <n v="21286"/>
    <m/>
    <x v="0"/>
  </r>
  <r>
    <x v="16"/>
    <x v="0"/>
    <x v="2"/>
    <x v="0"/>
    <x v="33"/>
    <x v="11"/>
    <n v="44773"/>
    <n v="20481"/>
    <m/>
    <x v="0"/>
  </r>
  <r>
    <x v="16"/>
    <x v="0"/>
    <x v="2"/>
    <x v="0"/>
    <x v="33"/>
    <x v="12"/>
    <n v="44963"/>
    <n v="19716"/>
    <m/>
    <x v="0"/>
  </r>
  <r>
    <x v="16"/>
    <x v="0"/>
    <x v="2"/>
    <x v="0"/>
    <x v="33"/>
    <x v="13"/>
    <n v="45148"/>
    <n v="18998"/>
    <m/>
    <x v="0"/>
  </r>
  <r>
    <x v="16"/>
    <x v="0"/>
    <x v="2"/>
    <x v="0"/>
    <x v="33"/>
    <x v="14"/>
    <n v="45332"/>
    <n v="18334"/>
    <m/>
    <x v="0"/>
  </r>
  <r>
    <x v="16"/>
    <x v="0"/>
    <x v="2"/>
    <x v="0"/>
    <x v="33"/>
    <x v="15"/>
    <n v="45522"/>
    <n v="17701"/>
    <m/>
    <x v="0"/>
  </r>
  <r>
    <x v="16"/>
    <x v="0"/>
    <x v="2"/>
    <x v="0"/>
    <x v="33"/>
    <x v="16"/>
    <n v="45720"/>
    <n v="17083"/>
    <m/>
    <x v="0"/>
  </r>
  <r>
    <x v="16"/>
    <x v="0"/>
    <x v="2"/>
    <x v="0"/>
    <x v="33"/>
    <x v="17"/>
    <n v="45894"/>
    <n v="16450"/>
    <m/>
    <x v="0"/>
  </r>
  <r>
    <x v="16"/>
    <x v="0"/>
    <x v="2"/>
    <x v="0"/>
    <x v="33"/>
    <x v="18"/>
    <n v="46046"/>
    <n v="15814"/>
    <m/>
    <x v="0"/>
  </r>
  <r>
    <x v="16"/>
    <x v="0"/>
    <x v="2"/>
    <x v="0"/>
    <x v="33"/>
    <x v="19"/>
    <n v="46157"/>
    <n v="15186"/>
    <m/>
    <x v="0"/>
  </r>
  <r>
    <x v="16"/>
    <x v="0"/>
    <x v="2"/>
    <x v="0"/>
    <x v="33"/>
    <x v="20"/>
    <n v="46277"/>
    <n v="14596"/>
    <m/>
    <x v="0"/>
  </r>
  <r>
    <x v="16"/>
    <x v="0"/>
    <x v="2"/>
    <x v="0"/>
    <x v="33"/>
    <x v="21"/>
    <n v="46401"/>
    <n v="14036"/>
    <m/>
    <x v="0"/>
  </r>
  <r>
    <x v="16"/>
    <x v="0"/>
    <x v="2"/>
    <x v="0"/>
    <x v="33"/>
    <x v="22"/>
    <n v="46520"/>
    <n v="13453"/>
    <m/>
    <x v="0"/>
  </r>
  <r>
    <x v="16"/>
    <x v="0"/>
    <x v="2"/>
    <x v="0"/>
    <x v="33"/>
    <x v="23"/>
    <n v="46637"/>
    <n v="12897"/>
    <m/>
    <x v="0"/>
  </r>
  <r>
    <x v="16"/>
    <x v="0"/>
    <x v="2"/>
    <x v="0"/>
    <x v="33"/>
    <x v="24"/>
    <n v="46764"/>
    <n v="12388"/>
    <m/>
    <x v="0"/>
  </r>
  <r>
    <x v="16"/>
    <x v="0"/>
    <x v="2"/>
    <x v="0"/>
    <x v="33"/>
    <x v="25"/>
    <n v="46899"/>
    <n v="11920"/>
    <m/>
    <x v="0"/>
  </r>
  <r>
    <x v="16"/>
    <x v="0"/>
    <x v="2"/>
    <x v="0"/>
    <x v="33"/>
    <x v="26"/>
    <n v="47034"/>
    <n v="11482"/>
    <m/>
    <x v="0"/>
  </r>
  <r>
    <x v="16"/>
    <x v="0"/>
    <x v="2"/>
    <x v="0"/>
    <x v="33"/>
    <x v="27"/>
    <n v="47171"/>
    <n v="11068"/>
    <m/>
    <x v="0"/>
  </r>
  <r>
    <x v="16"/>
    <x v="0"/>
    <x v="2"/>
    <x v="0"/>
    <x v="33"/>
    <x v="28"/>
    <n v="47304"/>
    <n v="10677"/>
    <m/>
    <x v="0"/>
  </r>
  <r>
    <x v="16"/>
    <x v="0"/>
    <x v="2"/>
    <x v="0"/>
    <x v="33"/>
    <x v="29"/>
    <n v="47440"/>
    <n v="10304"/>
    <m/>
    <x v="0"/>
  </r>
  <r>
    <x v="16"/>
    <x v="0"/>
    <x v="2"/>
    <x v="0"/>
    <x v="33"/>
    <x v="30"/>
    <n v="47576"/>
    <n v="9964"/>
    <m/>
    <x v="0"/>
  </r>
  <r>
    <x v="16"/>
    <x v="1"/>
    <x v="0"/>
    <x v="0"/>
    <x v="33"/>
    <x v="0"/>
    <n v="6053454"/>
    <n v="4297952"/>
    <m/>
    <x v="0"/>
  </r>
  <r>
    <x v="16"/>
    <x v="1"/>
    <x v="0"/>
    <x v="0"/>
    <x v="33"/>
    <x v="1"/>
    <n v="6102246"/>
    <n v="4176846"/>
    <m/>
    <x v="0"/>
  </r>
  <r>
    <x v="16"/>
    <x v="1"/>
    <x v="0"/>
    <x v="0"/>
    <x v="33"/>
    <x v="2"/>
    <n v="6132096"/>
    <n v="3999789"/>
    <m/>
    <x v="0"/>
  </r>
  <r>
    <x v="16"/>
    <x v="1"/>
    <x v="0"/>
    <x v="0"/>
    <x v="33"/>
    <x v="3"/>
    <n v="6154264"/>
    <n v="3834448"/>
    <m/>
    <x v="0"/>
  </r>
  <r>
    <x v="16"/>
    <x v="1"/>
    <x v="0"/>
    <x v="0"/>
    <x v="33"/>
    <x v="4"/>
    <n v="6179027"/>
    <n v="3679932"/>
    <m/>
    <x v="0"/>
  </r>
  <r>
    <x v="16"/>
    <x v="1"/>
    <x v="0"/>
    <x v="0"/>
    <x v="33"/>
    <x v="5"/>
    <n v="6201060"/>
    <n v="3538786"/>
    <m/>
    <x v="0"/>
  </r>
  <r>
    <x v="16"/>
    <x v="1"/>
    <x v="0"/>
    <x v="0"/>
    <x v="33"/>
    <x v="6"/>
    <n v="6223357"/>
    <n v="3417957"/>
    <m/>
    <x v="0"/>
  </r>
  <r>
    <x v="16"/>
    <x v="1"/>
    <x v="0"/>
    <x v="0"/>
    <x v="33"/>
    <x v="7"/>
    <n v="6245630"/>
    <n v="3297468"/>
    <m/>
    <x v="0"/>
  </r>
  <r>
    <x v="16"/>
    <x v="1"/>
    <x v="0"/>
    <x v="0"/>
    <x v="33"/>
    <x v="8"/>
    <n v="6267512"/>
    <n v="3189939"/>
    <m/>
    <x v="0"/>
  </r>
  <r>
    <x v="16"/>
    <x v="1"/>
    <x v="0"/>
    <x v="0"/>
    <x v="33"/>
    <x v="9"/>
    <n v="6289484"/>
    <n v="3083353"/>
    <m/>
    <x v="0"/>
  </r>
  <r>
    <x v="16"/>
    <x v="1"/>
    <x v="0"/>
    <x v="0"/>
    <x v="33"/>
    <x v="10"/>
    <n v="6311506"/>
    <n v="2966627"/>
    <m/>
    <x v="0"/>
  </r>
  <r>
    <x v="16"/>
    <x v="1"/>
    <x v="0"/>
    <x v="0"/>
    <x v="33"/>
    <x v="11"/>
    <n v="6333089"/>
    <n v="2832154"/>
    <m/>
    <x v="0"/>
  </r>
  <r>
    <x v="16"/>
    <x v="1"/>
    <x v="0"/>
    <x v="0"/>
    <x v="33"/>
    <x v="12"/>
    <n v="6354638"/>
    <n v="2718019"/>
    <m/>
    <x v="0"/>
  </r>
  <r>
    <x v="16"/>
    <x v="1"/>
    <x v="0"/>
    <x v="0"/>
    <x v="33"/>
    <x v="13"/>
    <n v="6375900"/>
    <n v="2615038"/>
    <m/>
    <x v="0"/>
  </r>
  <r>
    <x v="16"/>
    <x v="1"/>
    <x v="0"/>
    <x v="0"/>
    <x v="33"/>
    <x v="14"/>
    <n v="6396696"/>
    <n v="2521926"/>
    <m/>
    <x v="0"/>
  </r>
  <r>
    <x v="16"/>
    <x v="1"/>
    <x v="0"/>
    <x v="0"/>
    <x v="33"/>
    <x v="15"/>
    <n v="6417082"/>
    <n v="2431933"/>
    <m/>
    <x v="0"/>
  </r>
  <r>
    <x v="16"/>
    <x v="1"/>
    <x v="0"/>
    <x v="0"/>
    <x v="33"/>
    <x v="16"/>
    <n v="6436958"/>
    <n v="2342702"/>
    <m/>
    <x v="0"/>
  </r>
  <r>
    <x v="16"/>
    <x v="1"/>
    <x v="0"/>
    <x v="0"/>
    <x v="33"/>
    <x v="17"/>
    <n v="6456468"/>
    <n v="2251310"/>
    <m/>
    <x v="0"/>
  </r>
  <r>
    <x v="16"/>
    <x v="1"/>
    <x v="0"/>
    <x v="0"/>
    <x v="33"/>
    <x v="18"/>
    <n v="6475403"/>
    <n v="2148940"/>
    <m/>
    <x v="0"/>
  </r>
  <r>
    <x v="16"/>
    <x v="1"/>
    <x v="0"/>
    <x v="0"/>
    <x v="33"/>
    <x v="19"/>
    <n v="6493590"/>
    <n v="2063780"/>
    <m/>
    <x v="0"/>
  </r>
  <r>
    <x v="16"/>
    <x v="1"/>
    <x v="0"/>
    <x v="0"/>
    <x v="33"/>
    <x v="20"/>
    <n v="6511130"/>
    <n v="1986082"/>
    <m/>
    <x v="0"/>
  </r>
  <r>
    <x v="16"/>
    <x v="1"/>
    <x v="0"/>
    <x v="0"/>
    <x v="33"/>
    <x v="21"/>
    <n v="6527912"/>
    <n v="1911405"/>
    <m/>
    <x v="0"/>
  </r>
  <r>
    <x v="16"/>
    <x v="1"/>
    <x v="0"/>
    <x v="0"/>
    <x v="33"/>
    <x v="22"/>
    <n v="6544259"/>
    <n v="1836596"/>
    <m/>
    <x v="0"/>
  </r>
  <r>
    <x v="16"/>
    <x v="1"/>
    <x v="0"/>
    <x v="0"/>
    <x v="33"/>
    <x v="23"/>
    <n v="6559942"/>
    <n v="1764213"/>
    <m/>
    <x v="0"/>
  </r>
  <r>
    <x v="16"/>
    <x v="1"/>
    <x v="0"/>
    <x v="0"/>
    <x v="33"/>
    <x v="24"/>
    <n v="6575028"/>
    <n v="1694812"/>
    <m/>
    <x v="0"/>
  </r>
  <r>
    <x v="16"/>
    <x v="1"/>
    <x v="0"/>
    <x v="0"/>
    <x v="33"/>
    <x v="25"/>
    <n v="6590100"/>
    <n v="1628899"/>
    <m/>
    <x v="0"/>
  </r>
  <r>
    <x v="16"/>
    <x v="1"/>
    <x v="0"/>
    <x v="0"/>
    <x v="33"/>
    <x v="26"/>
    <n v="6605270"/>
    <n v="1568786"/>
    <m/>
    <x v="0"/>
  </r>
  <r>
    <x v="16"/>
    <x v="1"/>
    <x v="0"/>
    <x v="0"/>
    <x v="33"/>
    <x v="27"/>
    <n v="6620404"/>
    <n v="1510523"/>
    <m/>
    <x v="0"/>
  </r>
  <r>
    <x v="16"/>
    <x v="1"/>
    <x v="0"/>
    <x v="0"/>
    <x v="33"/>
    <x v="28"/>
    <n v="6635530"/>
    <n v="1455874"/>
    <m/>
    <x v="0"/>
  </r>
  <r>
    <x v="16"/>
    <x v="1"/>
    <x v="0"/>
    <x v="0"/>
    <x v="33"/>
    <x v="29"/>
    <n v="6650660"/>
    <n v="1404057"/>
    <m/>
    <x v="0"/>
  </r>
  <r>
    <x v="16"/>
    <x v="1"/>
    <x v="0"/>
    <x v="0"/>
    <x v="33"/>
    <x v="30"/>
    <n v="6665855"/>
    <n v="1356186"/>
    <m/>
    <x v="0"/>
  </r>
  <r>
    <x v="16"/>
    <x v="1"/>
    <x v="1"/>
    <x v="0"/>
    <x v="33"/>
    <x v="0"/>
    <n v="2093026"/>
    <n v="1486048"/>
    <m/>
    <x v="0"/>
  </r>
  <r>
    <x v="16"/>
    <x v="1"/>
    <x v="1"/>
    <x v="0"/>
    <x v="33"/>
    <x v="1"/>
    <n v="2113723"/>
    <n v="1446794"/>
    <m/>
    <x v="0"/>
  </r>
  <r>
    <x v="16"/>
    <x v="1"/>
    <x v="1"/>
    <x v="0"/>
    <x v="33"/>
    <x v="2"/>
    <n v="2133790"/>
    <n v="1391810"/>
    <m/>
    <x v="0"/>
  </r>
  <r>
    <x v="16"/>
    <x v="1"/>
    <x v="1"/>
    <x v="0"/>
    <x v="33"/>
    <x v="3"/>
    <n v="2145776"/>
    <n v="1336937"/>
    <m/>
    <x v="0"/>
  </r>
  <r>
    <x v="16"/>
    <x v="1"/>
    <x v="1"/>
    <x v="0"/>
    <x v="33"/>
    <x v="4"/>
    <n v="2153788"/>
    <n v="1282692"/>
    <m/>
    <x v="0"/>
  </r>
  <r>
    <x v="16"/>
    <x v="1"/>
    <x v="1"/>
    <x v="0"/>
    <x v="33"/>
    <x v="5"/>
    <n v="2164146"/>
    <n v="1235022"/>
    <m/>
    <x v="0"/>
  </r>
  <r>
    <x v="16"/>
    <x v="1"/>
    <x v="1"/>
    <x v="0"/>
    <x v="33"/>
    <x v="6"/>
    <n v="2174465"/>
    <n v="1194247"/>
    <m/>
    <x v="0"/>
  </r>
  <r>
    <x v="16"/>
    <x v="1"/>
    <x v="1"/>
    <x v="0"/>
    <x v="33"/>
    <x v="7"/>
    <n v="2184834"/>
    <n v="1153514"/>
    <m/>
    <x v="0"/>
  </r>
  <r>
    <x v="16"/>
    <x v="1"/>
    <x v="1"/>
    <x v="0"/>
    <x v="33"/>
    <x v="8"/>
    <n v="2194963"/>
    <n v="1117157"/>
    <m/>
    <x v="0"/>
  </r>
  <r>
    <x v="16"/>
    <x v="1"/>
    <x v="1"/>
    <x v="0"/>
    <x v="33"/>
    <x v="9"/>
    <n v="2205143"/>
    <n v="1081047"/>
    <m/>
    <x v="0"/>
  </r>
  <r>
    <x v="16"/>
    <x v="1"/>
    <x v="1"/>
    <x v="0"/>
    <x v="33"/>
    <x v="10"/>
    <n v="2215810"/>
    <n v="1041507"/>
    <m/>
    <x v="0"/>
  </r>
  <r>
    <x v="16"/>
    <x v="1"/>
    <x v="1"/>
    <x v="0"/>
    <x v="33"/>
    <x v="11"/>
    <n v="2227352"/>
    <n v="996070"/>
    <m/>
    <x v="0"/>
  </r>
  <r>
    <x v="16"/>
    <x v="1"/>
    <x v="1"/>
    <x v="0"/>
    <x v="33"/>
    <x v="12"/>
    <n v="2238887"/>
    <n v="957621"/>
    <m/>
    <x v="0"/>
  </r>
  <r>
    <x v="16"/>
    <x v="1"/>
    <x v="1"/>
    <x v="0"/>
    <x v="33"/>
    <x v="13"/>
    <n v="2250212"/>
    <n v="922911"/>
    <m/>
    <x v="0"/>
  </r>
  <r>
    <x v="16"/>
    <x v="1"/>
    <x v="1"/>
    <x v="0"/>
    <x v="33"/>
    <x v="14"/>
    <n v="2261146"/>
    <n v="891466"/>
    <m/>
    <x v="0"/>
  </r>
  <r>
    <x v="16"/>
    <x v="1"/>
    <x v="1"/>
    <x v="0"/>
    <x v="33"/>
    <x v="15"/>
    <n v="2271781"/>
    <n v="860955"/>
    <m/>
    <x v="0"/>
  </r>
  <r>
    <x v="16"/>
    <x v="1"/>
    <x v="1"/>
    <x v="0"/>
    <x v="33"/>
    <x v="16"/>
    <n v="2282158"/>
    <n v="830581"/>
    <m/>
    <x v="0"/>
  </r>
  <r>
    <x v="16"/>
    <x v="1"/>
    <x v="1"/>
    <x v="0"/>
    <x v="33"/>
    <x v="17"/>
    <n v="2291383"/>
    <n v="798983"/>
    <m/>
    <x v="0"/>
  </r>
  <r>
    <x v="16"/>
    <x v="1"/>
    <x v="1"/>
    <x v="0"/>
    <x v="33"/>
    <x v="18"/>
    <n v="2299934"/>
    <n v="763260"/>
    <m/>
    <x v="0"/>
  </r>
  <r>
    <x v="16"/>
    <x v="1"/>
    <x v="1"/>
    <x v="0"/>
    <x v="33"/>
    <x v="19"/>
    <n v="2307911"/>
    <n v="733495"/>
    <m/>
    <x v="0"/>
  </r>
  <r>
    <x v="16"/>
    <x v="1"/>
    <x v="1"/>
    <x v="0"/>
    <x v="33"/>
    <x v="20"/>
    <n v="2315394"/>
    <n v="706262"/>
    <m/>
    <x v="0"/>
  </r>
  <r>
    <x v="16"/>
    <x v="1"/>
    <x v="1"/>
    <x v="0"/>
    <x v="33"/>
    <x v="21"/>
    <n v="2322292"/>
    <n v="679979"/>
    <m/>
    <x v="0"/>
  </r>
  <r>
    <x v="16"/>
    <x v="1"/>
    <x v="1"/>
    <x v="0"/>
    <x v="33"/>
    <x v="22"/>
    <n v="2328736"/>
    <n v="653542"/>
    <m/>
    <x v="0"/>
  </r>
  <r>
    <x v="16"/>
    <x v="1"/>
    <x v="1"/>
    <x v="0"/>
    <x v="33"/>
    <x v="23"/>
    <n v="2334984"/>
    <n v="627964"/>
    <m/>
    <x v="0"/>
  </r>
  <r>
    <x v="16"/>
    <x v="1"/>
    <x v="1"/>
    <x v="0"/>
    <x v="33"/>
    <x v="24"/>
    <n v="2341263"/>
    <n v="603495"/>
    <m/>
    <x v="0"/>
  </r>
  <r>
    <x v="16"/>
    <x v="1"/>
    <x v="1"/>
    <x v="0"/>
    <x v="33"/>
    <x v="25"/>
    <n v="2347575"/>
    <n v="580258"/>
    <m/>
    <x v="0"/>
  </r>
  <r>
    <x v="16"/>
    <x v="1"/>
    <x v="1"/>
    <x v="0"/>
    <x v="33"/>
    <x v="26"/>
    <n v="2353907"/>
    <n v="559065"/>
    <m/>
    <x v="0"/>
  </r>
  <r>
    <x v="16"/>
    <x v="1"/>
    <x v="1"/>
    <x v="0"/>
    <x v="33"/>
    <x v="27"/>
    <n v="2360208"/>
    <n v="538509"/>
    <m/>
    <x v="0"/>
  </r>
  <r>
    <x v="16"/>
    <x v="1"/>
    <x v="1"/>
    <x v="0"/>
    <x v="33"/>
    <x v="28"/>
    <n v="2366509"/>
    <n v="519225"/>
    <m/>
    <x v="0"/>
  </r>
  <r>
    <x v="16"/>
    <x v="1"/>
    <x v="1"/>
    <x v="0"/>
    <x v="33"/>
    <x v="29"/>
    <n v="2372813"/>
    <n v="500937"/>
    <m/>
    <x v="0"/>
  </r>
  <r>
    <x v="16"/>
    <x v="1"/>
    <x v="1"/>
    <x v="0"/>
    <x v="33"/>
    <x v="30"/>
    <n v="2379138"/>
    <n v="484042"/>
    <m/>
    <x v="0"/>
  </r>
  <r>
    <x v="16"/>
    <x v="1"/>
    <x v="2"/>
    <x v="0"/>
    <x v="33"/>
    <x v="0"/>
    <n v="162984"/>
    <n v="115718"/>
    <m/>
    <x v="0"/>
  </r>
  <r>
    <x v="16"/>
    <x v="1"/>
    <x v="2"/>
    <x v="0"/>
    <x v="33"/>
    <x v="1"/>
    <n v="162601"/>
    <n v="111296"/>
    <m/>
    <x v="0"/>
  </r>
  <r>
    <x v="16"/>
    <x v="1"/>
    <x v="2"/>
    <x v="0"/>
    <x v="33"/>
    <x v="2"/>
    <n v="162344"/>
    <n v="105892"/>
    <m/>
    <x v="0"/>
  </r>
  <r>
    <x v="16"/>
    <x v="1"/>
    <x v="2"/>
    <x v="0"/>
    <x v="33"/>
    <x v="3"/>
    <n v="161123"/>
    <n v="100388"/>
    <m/>
    <x v="0"/>
  </r>
  <r>
    <x v="16"/>
    <x v="1"/>
    <x v="2"/>
    <x v="0"/>
    <x v="33"/>
    <x v="4"/>
    <n v="159947"/>
    <n v="95256"/>
    <m/>
    <x v="0"/>
  </r>
  <r>
    <x v="16"/>
    <x v="1"/>
    <x v="2"/>
    <x v="0"/>
    <x v="33"/>
    <x v="5"/>
    <n v="159009"/>
    <n v="90742"/>
    <m/>
    <x v="0"/>
  </r>
  <r>
    <x v="16"/>
    <x v="1"/>
    <x v="2"/>
    <x v="0"/>
    <x v="33"/>
    <x v="6"/>
    <n v="158596"/>
    <n v="87102"/>
    <m/>
    <x v="0"/>
  </r>
  <r>
    <x v="16"/>
    <x v="1"/>
    <x v="2"/>
    <x v="0"/>
    <x v="33"/>
    <x v="7"/>
    <n v="158791"/>
    <n v="83836"/>
    <m/>
    <x v="0"/>
  </r>
  <r>
    <x v="16"/>
    <x v="1"/>
    <x v="2"/>
    <x v="0"/>
    <x v="33"/>
    <x v="8"/>
    <n v="159069"/>
    <n v="80960"/>
    <m/>
    <x v="0"/>
  </r>
  <r>
    <x v="16"/>
    <x v="1"/>
    <x v="2"/>
    <x v="0"/>
    <x v="33"/>
    <x v="9"/>
    <n v="159261"/>
    <n v="78076"/>
    <m/>
    <x v="0"/>
  </r>
  <r>
    <x v="16"/>
    <x v="1"/>
    <x v="2"/>
    <x v="0"/>
    <x v="33"/>
    <x v="10"/>
    <n v="158815"/>
    <n v="74648"/>
    <m/>
    <x v="0"/>
  </r>
  <r>
    <x v="16"/>
    <x v="1"/>
    <x v="2"/>
    <x v="0"/>
    <x v="33"/>
    <x v="11"/>
    <n v="158264"/>
    <n v="70775"/>
    <m/>
    <x v="0"/>
  </r>
  <r>
    <x v="16"/>
    <x v="1"/>
    <x v="2"/>
    <x v="0"/>
    <x v="33"/>
    <x v="12"/>
    <n v="157731"/>
    <n v="67464"/>
    <m/>
    <x v="0"/>
  </r>
  <r>
    <x v="16"/>
    <x v="1"/>
    <x v="2"/>
    <x v="0"/>
    <x v="33"/>
    <x v="13"/>
    <n v="157204"/>
    <n v="64476"/>
    <m/>
    <x v="0"/>
  </r>
  <r>
    <x v="16"/>
    <x v="1"/>
    <x v="2"/>
    <x v="0"/>
    <x v="33"/>
    <x v="14"/>
    <n v="156693"/>
    <n v="61776"/>
    <m/>
    <x v="0"/>
  </r>
  <r>
    <x v="16"/>
    <x v="1"/>
    <x v="2"/>
    <x v="0"/>
    <x v="33"/>
    <x v="15"/>
    <n v="156210"/>
    <n v="59200"/>
    <m/>
    <x v="0"/>
  </r>
  <r>
    <x v="16"/>
    <x v="1"/>
    <x v="2"/>
    <x v="0"/>
    <x v="33"/>
    <x v="16"/>
    <n v="155764"/>
    <n v="56689"/>
    <m/>
    <x v="0"/>
  </r>
  <r>
    <x v="16"/>
    <x v="1"/>
    <x v="2"/>
    <x v="0"/>
    <x v="33"/>
    <x v="17"/>
    <n v="155278"/>
    <n v="54144"/>
    <m/>
    <x v="0"/>
  </r>
  <r>
    <x v="16"/>
    <x v="1"/>
    <x v="2"/>
    <x v="0"/>
    <x v="33"/>
    <x v="18"/>
    <n v="154758"/>
    <n v="51358"/>
    <m/>
    <x v="0"/>
  </r>
  <r>
    <x v="16"/>
    <x v="1"/>
    <x v="2"/>
    <x v="0"/>
    <x v="33"/>
    <x v="19"/>
    <n v="154158"/>
    <n v="48994"/>
    <m/>
    <x v="0"/>
  </r>
  <r>
    <x v="16"/>
    <x v="1"/>
    <x v="2"/>
    <x v="0"/>
    <x v="33"/>
    <x v="20"/>
    <n v="153593"/>
    <n v="46850"/>
    <m/>
    <x v="0"/>
  </r>
  <r>
    <x v="16"/>
    <x v="1"/>
    <x v="2"/>
    <x v="0"/>
    <x v="33"/>
    <x v="21"/>
    <n v="153053"/>
    <n v="44814"/>
    <m/>
    <x v="0"/>
  </r>
  <r>
    <x v="16"/>
    <x v="1"/>
    <x v="2"/>
    <x v="0"/>
    <x v="33"/>
    <x v="22"/>
    <n v="152516"/>
    <n v="42802"/>
    <m/>
    <x v="0"/>
  </r>
  <r>
    <x v="16"/>
    <x v="1"/>
    <x v="2"/>
    <x v="0"/>
    <x v="33"/>
    <x v="23"/>
    <n v="151991"/>
    <n v="40876"/>
    <m/>
    <x v="0"/>
  </r>
  <r>
    <x v="16"/>
    <x v="1"/>
    <x v="2"/>
    <x v="0"/>
    <x v="33"/>
    <x v="24"/>
    <n v="151500"/>
    <n v="39051"/>
    <m/>
    <x v="0"/>
  </r>
  <r>
    <x v="16"/>
    <x v="1"/>
    <x v="2"/>
    <x v="0"/>
    <x v="33"/>
    <x v="25"/>
    <n v="151043"/>
    <n v="37333"/>
    <m/>
    <x v="0"/>
  </r>
  <r>
    <x v="16"/>
    <x v="1"/>
    <x v="2"/>
    <x v="0"/>
    <x v="33"/>
    <x v="26"/>
    <n v="150600"/>
    <n v="35768"/>
    <m/>
    <x v="0"/>
  </r>
  <r>
    <x v="16"/>
    <x v="1"/>
    <x v="2"/>
    <x v="0"/>
    <x v="33"/>
    <x v="27"/>
    <n v="150177"/>
    <n v="34264"/>
    <m/>
    <x v="0"/>
  </r>
  <r>
    <x v="16"/>
    <x v="1"/>
    <x v="2"/>
    <x v="0"/>
    <x v="33"/>
    <x v="28"/>
    <n v="149755"/>
    <n v="32857"/>
    <m/>
    <x v="0"/>
  </r>
  <r>
    <x v="16"/>
    <x v="1"/>
    <x v="2"/>
    <x v="0"/>
    <x v="33"/>
    <x v="29"/>
    <n v="149352"/>
    <n v="31530"/>
    <m/>
    <x v="0"/>
  </r>
  <r>
    <x v="16"/>
    <x v="1"/>
    <x v="2"/>
    <x v="0"/>
    <x v="33"/>
    <x v="30"/>
    <n v="148965"/>
    <n v="30307"/>
    <m/>
    <x v="0"/>
  </r>
  <r>
    <x v="16"/>
    <x v="2"/>
    <x v="0"/>
    <x v="0"/>
    <x v="33"/>
    <x v="0"/>
    <n v="7505455"/>
    <n v="5328873"/>
    <m/>
    <x v="0"/>
  </r>
  <r>
    <x v="16"/>
    <x v="2"/>
    <x v="0"/>
    <x v="0"/>
    <x v="33"/>
    <x v="1"/>
    <n v="7582686"/>
    <n v="5188224"/>
    <m/>
    <x v="0"/>
  </r>
  <r>
    <x v="16"/>
    <x v="2"/>
    <x v="0"/>
    <x v="0"/>
    <x v="33"/>
    <x v="2"/>
    <n v="7636273"/>
    <n v="4995427"/>
    <m/>
    <x v="0"/>
  </r>
  <r>
    <x v="16"/>
    <x v="2"/>
    <x v="0"/>
    <x v="0"/>
    <x v="33"/>
    <x v="3"/>
    <n v="7679164"/>
    <n v="4816621"/>
    <m/>
    <x v="0"/>
  </r>
  <r>
    <x v="16"/>
    <x v="2"/>
    <x v="0"/>
    <x v="0"/>
    <x v="33"/>
    <x v="4"/>
    <n v="7727222"/>
    <n v="4665805"/>
    <m/>
    <x v="0"/>
  </r>
  <r>
    <x v="16"/>
    <x v="2"/>
    <x v="0"/>
    <x v="0"/>
    <x v="33"/>
    <x v="5"/>
    <n v="7769920"/>
    <n v="4525718"/>
    <m/>
    <x v="0"/>
  </r>
  <r>
    <x v="16"/>
    <x v="2"/>
    <x v="0"/>
    <x v="0"/>
    <x v="33"/>
    <x v="6"/>
    <n v="7813129"/>
    <n v="4392759"/>
    <m/>
    <x v="0"/>
  </r>
  <r>
    <x v="16"/>
    <x v="2"/>
    <x v="0"/>
    <x v="0"/>
    <x v="33"/>
    <x v="7"/>
    <n v="7856293"/>
    <n v="4266564"/>
    <m/>
    <x v="0"/>
  </r>
  <r>
    <x v="16"/>
    <x v="2"/>
    <x v="0"/>
    <x v="0"/>
    <x v="33"/>
    <x v="8"/>
    <n v="7898704"/>
    <n v="4154811"/>
    <m/>
    <x v="0"/>
  </r>
  <r>
    <x v="16"/>
    <x v="2"/>
    <x v="0"/>
    <x v="0"/>
    <x v="33"/>
    <x v="9"/>
    <n v="7941288"/>
    <n v="4029595"/>
    <m/>
    <x v="0"/>
  </r>
  <r>
    <x v="16"/>
    <x v="2"/>
    <x v="0"/>
    <x v="0"/>
    <x v="33"/>
    <x v="10"/>
    <n v="7983968"/>
    <n v="3882862"/>
    <m/>
    <x v="0"/>
  </r>
  <r>
    <x v="16"/>
    <x v="2"/>
    <x v="0"/>
    <x v="0"/>
    <x v="33"/>
    <x v="11"/>
    <n v="8025798"/>
    <n v="3714924"/>
    <m/>
    <x v="0"/>
  </r>
  <r>
    <x v="16"/>
    <x v="2"/>
    <x v="0"/>
    <x v="0"/>
    <x v="33"/>
    <x v="12"/>
    <n v="8067562"/>
    <n v="3570246"/>
    <m/>
    <x v="0"/>
  </r>
  <r>
    <x v="16"/>
    <x v="2"/>
    <x v="0"/>
    <x v="0"/>
    <x v="33"/>
    <x v="13"/>
    <n v="8108769"/>
    <n v="3437675"/>
    <m/>
    <x v="0"/>
  </r>
  <r>
    <x v="16"/>
    <x v="2"/>
    <x v="0"/>
    <x v="0"/>
    <x v="33"/>
    <x v="14"/>
    <n v="8149072"/>
    <n v="3321914"/>
    <m/>
    <x v="0"/>
  </r>
  <r>
    <x v="16"/>
    <x v="2"/>
    <x v="0"/>
    <x v="0"/>
    <x v="33"/>
    <x v="15"/>
    <n v="8188580"/>
    <n v="3213794"/>
    <m/>
    <x v="0"/>
  </r>
  <r>
    <x v="16"/>
    <x v="2"/>
    <x v="0"/>
    <x v="0"/>
    <x v="33"/>
    <x v="16"/>
    <n v="8227096"/>
    <n v="3107632"/>
    <m/>
    <x v="0"/>
  </r>
  <r>
    <x v="16"/>
    <x v="2"/>
    <x v="0"/>
    <x v="0"/>
    <x v="33"/>
    <x v="17"/>
    <n v="8264906"/>
    <n v="2997565"/>
    <m/>
    <x v="0"/>
  </r>
  <r>
    <x v="16"/>
    <x v="2"/>
    <x v="0"/>
    <x v="0"/>
    <x v="33"/>
    <x v="18"/>
    <n v="8301602"/>
    <n v="2879761"/>
    <m/>
    <x v="0"/>
  </r>
  <r>
    <x v="16"/>
    <x v="2"/>
    <x v="0"/>
    <x v="0"/>
    <x v="33"/>
    <x v="19"/>
    <n v="8336847"/>
    <n v="2774973"/>
    <m/>
    <x v="0"/>
  </r>
  <r>
    <x v="16"/>
    <x v="2"/>
    <x v="0"/>
    <x v="0"/>
    <x v="33"/>
    <x v="20"/>
    <n v="8370838"/>
    <n v="2674995"/>
    <m/>
    <x v="0"/>
  </r>
  <r>
    <x v="16"/>
    <x v="2"/>
    <x v="0"/>
    <x v="0"/>
    <x v="33"/>
    <x v="21"/>
    <n v="8403362"/>
    <n v="2578728"/>
    <m/>
    <x v="0"/>
  </r>
  <r>
    <x v="16"/>
    <x v="2"/>
    <x v="0"/>
    <x v="0"/>
    <x v="33"/>
    <x v="22"/>
    <n v="8435043"/>
    <n v="2485597"/>
    <m/>
    <x v="0"/>
  </r>
  <r>
    <x v="16"/>
    <x v="2"/>
    <x v="0"/>
    <x v="0"/>
    <x v="33"/>
    <x v="23"/>
    <n v="8465435"/>
    <n v="2396100"/>
    <m/>
    <x v="0"/>
  </r>
  <r>
    <x v="16"/>
    <x v="2"/>
    <x v="0"/>
    <x v="0"/>
    <x v="33"/>
    <x v="24"/>
    <n v="8494674"/>
    <n v="2309242"/>
    <m/>
    <x v="0"/>
  </r>
  <r>
    <x v="16"/>
    <x v="2"/>
    <x v="0"/>
    <x v="0"/>
    <x v="33"/>
    <x v="25"/>
    <n v="8523883"/>
    <n v="2225591"/>
    <m/>
    <x v="0"/>
  </r>
  <r>
    <x v="16"/>
    <x v="2"/>
    <x v="0"/>
    <x v="0"/>
    <x v="33"/>
    <x v="26"/>
    <n v="8553276"/>
    <n v="2147875"/>
    <m/>
    <x v="0"/>
  </r>
  <r>
    <x v="16"/>
    <x v="2"/>
    <x v="0"/>
    <x v="0"/>
    <x v="33"/>
    <x v="27"/>
    <n v="8582585"/>
    <n v="2074858"/>
    <m/>
    <x v="0"/>
  </r>
  <r>
    <x v="16"/>
    <x v="2"/>
    <x v="0"/>
    <x v="0"/>
    <x v="33"/>
    <x v="28"/>
    <n v="8611871"/>
    <n v="2006098"/>
    <m/>
    <x v="0"/>
  </r>
  <r>
    <x v="16"/>
    <x v="2"/>
    <x v="0"/>
    <x v="0"/>
    <x v="33"/>
    <x v="29"/>
    <n v="8641165"/>
    <n v="1940358"/>
    <m/>
    <x v="0"/>
  </r>
  <r>
    <x v="16"/>
    <x v="2"/>
    <x v="0"/>
    <x v="0"/>
    <x v="33"/>
    <x v="30"/>
    <n v="8670588"/>
    <n v="1878969"/>
    <m/>
    <x v="0"/>
  </r>
  <r>
    <x v="16"/>
    <x v="2"/>
    <x v="1"/>
    <x v="0"/>
    <x v="33"/>
    <x v="0"/>
    <n v="1469167"/>
    <n v="1043108"/>
    <m/>
    <x v="0"/>
  </r>
  <r>
    <x v="16"/>
    <x v="2"/>
    <x v="1"/>
    <x v="0"/>
    <x v="33"/>
    <x v="1"/>
    <n v="1490091"/>
    <n v="1019549"/>
    <m/>
    <x v="0"/>
  </r>
  <r>
    <x v="16"/>
    <x v="2"/>
    <x v="1"/>
    <x v="0"/>
    <x v="33"/>
    <x v="2"/>
    <n v="1510056"/>
    <n v="987834"/>
    <m/>
    <x v="0"/>
  </r>
  <r>
    <x v="16"/>
    <x v="2"/>
    <x v="1"/>
    <x v="0"/>
    <x v="33"/>
    <x v="3"/>
    <n v="1524971"/>
    <n v="956511"/>
    <m/>
    <x v="0"/>
  </r>
  <r>
    <x v="16"/>
    <x v="2"/>
    <x v="1"/>
    <x v="0"/>
    <x v="33"/>
    <x v="4"/>
    <n v="1535712"/>
    <n v="927284"/>
    <m/>
    <x v="0"/>
  </r>
  <r>
    <x v="16"/>
    <x v="2"/>
    <x v="1"/>
    <x v="0"/>
    <x v="33"/>
    <x v="5"/>
    <n v="1548546"/>
    <n v="901976"/>
    <m/>
    <x v="0"/>
  </r>
  <r>
    <x v="16"/>
    <x v="2"/>
    <x v="1"/>
    <x v="0"/>
    <x v="33"/>
    <x v="6"/>
    <n v="1561335"/>
    <n v="877825"/>
    <m/>
    <x v="0"/>
  </r>
  <r>
    <x v="16"/>
    <x v="2"/>
    <x v="1"/>
    <x v="0"/>
    <x v="33"/>
    <x v="7"/>
    <n v="1574186"/>
    <n v="854902"/>
    <m/>
    <x v="0"/>
  </r>
  <r>
    <x v="16"/>
    <x v="2"/>
    <x v="1"/>
    <x v="0"/>
    <x v="33"/>
    <x v="8"/>
    <n v="1586740"/>
    <n v="834644"/>
    <m/>
    <x v="0"/>
  </r>
  <r>
    <x v="16"/>
    <x v="2"/>
    <x v="1"/>
    <x v="0"/>
    <x v="33"/>
    <x v="9"/>
    <n v="1599357"/>
    <n v="811551"/>
    <m/>
    <x v="0"/>
  </r>
  <r>
    <x v="16"/>
    <x v="2"/>
    <x v="1"/>
    <x v="0"/>
    <x v="33"/>
    <x v="10"/>
    <n v="1612578"/>
    <n v="784249"/>
    <m/>
    <x v="0"/>
  </r>
  <r>
    <x v="16"/>
    <x v="2"/>
    <x v="1"/>
    <x v="0"/>
    <x v="33"/>
    <x v="11"/>
    <n v="1626884"/>
    <n v="753040"/>
    <m/>
    <x v="0"/>
  </r>
  <r>
    <x v="16"/>
    <x v="2"/>
    <x v="1"/>
    <x v="0"/>
    <x v="33"/>
    <x v="12"/>
    <n v="1641182"/>
    <n v="726294"/>
    <m/>
    <x v="0"/>
  </r>
  <r>
    <x v="16"/>
    <x v="2"/>
    <x v="1"/>
    <x v="0"/>
    <x v="33"/>
    <x v="13"/>
    <n v="1655217"/>
    <n v="701721"/>
    <m/>
    <x v="0"/>
  </r>
  <r>
    <x v="16"/>
    <x v="2"/>
    <x v="1"/>
    <x v="0"/>
    <x v="33"/>
    <x v="14"/>
    <n v="1668769"/>
    <n v="680262"/>
    <m/>
    <x v="0"/>
  </r>
  <r>
    <x v="16"/>
    <x v="2"/>
    <x v="1"/>
    <x v="0"/>
    <x v="33"/>
    <x v="15"/>
    <n v="1681951"/>
    <n v="660119"/>
    <m/>
    <x v="0"/>
  </r>
  <r>
    <x v="16"/>
    <x v="2"/>
    <x v="1"/>
    <x v="0"/>
    <x v="33"/>
    <x v="16"/>
    <n v="1694810"/>
    <n v="640183"/>
    <m/>
    <x v="0"/>
  </r>
  <r>
    <x v="16"/>
    <x v="2"/>
    <x v="1"/>
    <x v="0"/>
    <x v="33"/>
    <x v="17"/>
    <n v="1706243"/>
    <n v="618830"/>
    <m/>
    <x v="0"/>
  </r>
  <r>
    <x v="16"/>
    <x v="2"/>
    <x v="1"/>
    <x v="0"/>
    <x v="33"/>
    <x v="18"/>
    <n v="1716841"/>
    <n v="595558"/>
    <m/>
    <x v="0"/>
  </r>
  <r>
    <x v="16"/>
    <x v="2"/>
    <x v="1"/>
    <x v="0"/>
    <x v="33"/>
    <x v="19"/>
    <n v="1726728"/>
    <n v="574752"/>
    <m/>
    <x v="0"/>
  </r>
  <r>
    <x v="16"/>
    <x v="2"/>
    <x v="1"/>
    <x v="0"/>
    <x v="33"/>
    <x v="20"/>
    <n v="1736002"/>
    <n v="554759"/>
    <m/>
    <x v="0"/>
  </r>
  <r>
    <x v="16"/>
    <x v="2"/>
    <x v="1"/>
    <x v="0"/>
    <x v="33"/>
    <x v="21"/>
    <n v="1744552"/>
    <n v="535348"/>
    <m/>
    <x v="0"/>
  </r>
  <r>
    <x v="16"/>
    <x v="2"/>
    <x v="1"/>
    <x v="0"/>
    <x v="33"/>
    <x v="22"/>
    <n v="1752538"/>
    <n v="516429"/>
    <m/>
    <x v="0"/>
  </r>
  <r>
    <x v="16"/>
    <x v="2"/>
    <x v="1"/>
    <x v="0"/>
    <x v="33"/>
    <x v="23"/>
    <n v="1760281"/>
    <n v="498239"/>
    <m/>
    <x v="0"/>
  </r>
  <r>
    <x v="16"/>
    <x v="2"/>
    <x v="1"/>
    <x v="0"/>
    <x v="33"/>
    <x v="24"/>
    <n v="1768063"/>
    <n v="480640"/>
    <m/>
    <x v="0"/>
  </r>
  <r>
    <x v="16"/>
    <x v="2"/>
    <x v="1"/>
    <x v="0"/>
    <x v="33"/>
    <x v="25"/>
    <n v="1775886"/>
    <n v="463685"/>
    <m/>
    <x v="0"/>
  </r>
  <r>
    <x v="16"/>
    <x v="2"/>
    <x v="1"/>
    <x v="0"/>
    <x v="33"/>
    <x v="26"/>
    <n v="1783733"/>
    <n v="447926"/>
    <m/>
    <x v="0"/>
  </r>
  <r>
    <x v="16"/>
    <x v="2"/>
    <x v="1"/>
    <x v="0"/>
    <x v="33"/>
    <x v="27"/>
    <n v="1791537"/>
    <n v="433108"/>
    <m/>
    <x v="0"/>
  </r>
  <r>
    <x v="16"/>
    <x v="2"/>
    <x v="1"/>
    <x v="0"/>
    <x v="33"/>
    <x v="28"/>
    <n v="1799338"/>
    <n v="419148"/>
    <m/>
    <x v="0"/>
  </r>
  <r>
    <x v="16"/>
    <x v="2"/>
    <x v="1"/>
    <x v="0"/>
    <x v="33"/>
    <x v="29"/>
    <n v="1807144"/>
    <n v="405791"/>
    <m/>
    <x v="0"/>
  </r>
  <r>
    <x v="16"/>
    <x v="2"/>
    <x v="1"/>
    <x v="0"/>
    <x v="33"/>
    <x v="30"/>
    <n v="1814976"/>
    <n v="393316"/>
    <m/>
    <x v="0"/>
  </r>
  <r>
    <x v="16"/>
    <x v="2"/>
    <x v="2"/>
    <x v="0"/>
    <x v="33"/>
    <x v="0"/>
    <n v="223334"/>
    <n v="158567"/>
    <m/>
    <x v="0"/>
  </r>
  <r>
    <x v="16"/>
    <x v="2"/>
    <x v="2"/>
    <x v="0"/>
    <x v="33"/>
    <x v="1"/>
    <n v="224205"/>
    <n v="153405"/>
    <m/>
    <x v="0"/>
  </r>
  <r>
    <x v="16"/>
    <x v="2"/>
    <x v="2"/>
    <x v="0"/>
    <x v="33"/>
    <x v="2"/>
    <n v="224848"/>
    <n v="147089"/>
    <m/>
    <x v="0"/>
  </r>
  <r>
    <x v="16"/>
    <x v="2"/>
    <x v="2"/>
    <x v="0"/>
    <x v="33"/>
    <x v="3"/>
    <n v="224071"/>
    <n v="140544"/>
    <m/>
    <x v="0"/>
  </r>
  <r>
    <x v="16"/>
    <x v="2"/>
    <x v="2"/>
    <x v="0"/>
    <x v="33"/>
    <x v="4"/>
    <n v="223518"/>
    <n v="134963"/>
    <m/>
    <x v="0"/>
  </r>
  <r>
    <x v="16"/>
    <x v="2"/>
    <x v="2"/>
    <x v="0"/>
    <x v="33"/>
    <x v="5"/>
    <n v="223244"/>
    <n v="130032"/>
    <m/>
    <x v="0"/>
  </r>
  <r>
    <x v="16"/>
    <x v="2"/>
    <x v="2"/>
    <x v="0"/>
    <x v="33"/>
    <x v="6"/>
    <n v="223958"/>
    <n v="125915"/>
    <m/>
    <x v="0"/>
  </r>
  <r>
    <x v="16"/>
    <x v="2"/>
    <x v="2"/>
    <x v="0"/>
    <x v="33"/>
    <x v="7"/>
    <n v="225830"/>
    <n v="122642"/>
    <m/>
    <x v="0"/>
  </r>
  <r>
    <x v="16"/>
    <x v="2"/>
    <x v="2"/>
    <x v="0"/>
    <x v="33"/>
    <x v="8"/>
    <n v="227834"/>
    <n v="119843"/>
    <m/>
    <x v="0"/>
  </r>
  <r>
    <x v="16"/>
    <x v="2"/>
    <x v="2"/>
    <x v="0"/>
    <x v="33"/>
    <x v="9"/>
    <n v="229646"/>
    <n v="116527"/>
    <m/>
    <x v="0"/>
  </r>
  <r>
    <x v="16"/>
    <x v="2"/>
    <x v="2"/>
    <x v="0"/>
    <x v="33"/>
    <x v="10"/>
    <n v="230194"/>
    <n v="111950"/>
    <m/>
    <x v="0"/>
  </r>
  <r>
    <x v="16"/>
    <x v="2"/>
    <x v="2"/>
    <x v="0"/>
    <x v="33"/>
    <x v="11"/>
    <n v="230510"/>
    <n v="106697"/>
    <m/>
    <x v="0"/>
  </r>
  <r>
    <x v="16"/>
    <x v="2"/>
    <x v="2"/>
    <x v="0"/>
    <x v="33"/>
    <x v="12"/>
    <n v="230840"/>
    <n v="102156"/>
    <m/>
    <x v="0"/>
  </r>
  <r>
    <x v="16"/>
    <x v="2"/>
    <x v="2"/>
    <x v="0"/>
    <x v="33"/>
    <x v="13"/>
    <n v="231155"/>
    <n v="97997"/>
    <m/>
    <x v="0"/>
  </r>
  <r>
    <x v="16"/>
    <x v="2"/>
    <x v="2"/>
    <x v="0"/>
    <x v="33"/>
    <x v="14"/>
    <n v="231479"/>
    <n v="94360"/>
    <m/>
    <x v="0"/>
  </r>
  <r>
    <x v="16"/>
    <x v="2"/>
    <x v="2"/>
    <x v="0"/>
    <x v="33"/>
    <x v="15"/>
    <n v="231833"/>
    <n v="90988"/>
    <m/>
    <x v="0"/>
  </r>
  <r>
    <x v="16"/>
    <x v="2"/>
    <x v="2"/>
    <x v="0"/>
    <x v="33"/>
    <x v="16"/>
    <n v="232237"/>
    <n v="87723"/>
    <m/>
    <x v="0"/>
  </r>
  <r>
    <x v="16"/>
    <x v="2"/>
    <x v="2"/>
    <x v="0"/>
    <x v="33"/>
    <x v="17"/>
    <n v="232540"/>
    <n v="84338"/>
    <m/>
    <x v="0"/>
  </r>
  <r>
    <x v="16"/>
    <x v="2"/>
    <x v="2"/>
    <x v="0"/>
    <x v="33"/>
    <x v="18"/>
    <n v="232754"/>
    <n v="80740"/>
    <m/>
    <x v="0"/>
  </r>
  <r>
    <x v="16"/>
    <x v="2"/>
    <x v="2"/>
    <x v="0"/>
    <x v="33"/>
    <x v="19"/>
    <n v="232791"/>
    <n v="77485"/>
    <m/>
    <x v="0"/>
  </r>
  <r>
    <x v="16"/>
    <x v="2"/>
    <x v="2"/>
    <x v="0"/>
    <x v="33"/>
    <x v="20"/>
    <n v="232876"/>
    <n v="74418"/>
    <m/>
    <x v="0"/>
  </r>
  <r>
    <x v="16"/>
    <x v="2"/>
    <x v="2"/>
    <x v="0"/>
    <x v="33"/>
    <x v="21"/>
    <n v="232989"/>
    <n v="71496"/>
    <m/>
    <x v="0"/>
  </r>
  <r>
    <x v="16"/>
    <x v="2"/>
    <x v="2"/>
    <x v="0"/>
    <x v="33"/>
    <x v="22"/>
    <n v="233086"/>
    <n v="68684"/>
    <m/>
    <x v="0"/>
  </r>
  <r>
    <x v="16"/>
    <x v="2"/>
    <x v="2"/>
    <x v="0"/>
    <x v="33"/>
    <x v="23"/>
    <n v="233186"/>
    <n v="66002"/>
    <m/>
    <x v="0"/>
  </r>
  <r>
    <x v="16"/>
    <x v="2"/>
    <x v="2"/>
    <x v="0"/>
    <x v="33"/>
    <x v="24"/>
    <n v="233331"/>
    <n v="63430"/>
    <m/>
    <x v="0"/>
  </r>
  <r>
    <x v="16"/>
    <x v="2"/>
    <x v="2"/>
    <x v="0"/>
    <x v="33"/>
    <x v="25"/>
    <n v="233524"/>
    <n v="60973"/>
    <m/>
    <x v="0"/>
  </r>
  <r>
    <x v="16"/>
    <x v="2"/>
    <x v="2"/>
    <x v="0"/>
    <x v="33"/>
    <x v="26"/>
    <n v="233724"/>
    <n v="58692"/>
    <m/>
    <x v="0"/>
  </r>
  <r>
    <x v="16"/>
    <x v="2"/>
    <x v="2"/>
    <x v="0"/>
    <x v="33"/>
    <x v="27"/>
    <n v="233942"/>
    <n v="56555"/>
    <m/>
    <x v="0"/>
  </r>
  <r>
    <x v="16"/>
    <x v="2"/>
    <x v="2"/>
    <x v="0"/>
    <x v="33"/>
    <x v="28"/>
    <n v="234142"/>
    <n v="54542"/>
    <m/>
    <x v="0"/>
  </r>
  <r>
    <x v="16"/>
    <x v="2"/>
    <x v="2"/>
    <x v="0"/>
    <x v="33"/>
    <x v="29"/>
    <n v="234361"/>
    <n v="52625"/>
    <m/>
    <x v="0"/>
  </r>
  <r>
    <x v="16"/>
    <x v="2"/>
    <x v="2"/>
    <x v="0"/>
    <x v="33"/>
    <x v="30"/>
    <n v="234592"/>
    <n v="50837"/>
    <m/>
    <x v="0"/>
  </r>
  <r>
    <x v="16"/>
    <x v="3"/>
    <x v="0"/>
    <x v="0"/>
    <x v="33"/>
    <x v="0"/>
    <n v="3606368"/>
    <n v="2560521"/>
    <m/>
    <x v="0"/>
  </r>
  <r>
    <x v="16"/>
    <x v="3"/>
    <x v="0"/>
    <x v="0"/>
    <x v="33"/>
    <x v="1"/>
    <n v="3649544"/>
    <n v="2504370"/>
    <m/>
    <x v="0"/>
  </r>
  <r>
    <x v="16"/>
    <x v="3"/>
    <x v="0"/>
    <x v="0"/>
    <x v="33"/>
    <x v="2"/>
    <n v="3682630"/>
    <n v="2440100"/>
    <m/>
    <x v="0"/>
  </r>
  <r>
    <x v="16"/>
    <x v="3"/>
    <x v="0"/>
    <x v="0"/>
    <x v="33"/>
    <x v="3"/>
    <n v="3706711"/>
    <n v="2378092"/>
    <m/>
    <x v="0"/>
  </r>
  <r>
    <x v="16"/>
    <x v="3"/>
    <x v="0"/>
    <x v="0"/>
    <x v="33"/>
    <x v="4"/>
    <n v="3734591"/>
    <n v="2312012"/>
    <m/>
    <x v="0"/>
  </r>
  <r>
    <x v="16"/>
    <x v="3"/>
    <x v="0"/>
    <x v="0"/>
    <x v="33"/>
    <x v="5"/>
    <n v="3760846"/>
    <n v="2214584"/>
    <m/>
    <x v="0"/>
  </r>
  <r>
    <x v="16"/>
    <x v="3"/>
    <x v="0"/>
    <x v="0"/>
    <x v="33"/>
    <x v="6"/>
    <n v="3787422"/>
    <n v="2134672"/>
    <m/>
    <x v="0"/>
  </r>
  <r>
    <x v="16"/>
    <x v="3"/>
    <x v="0"/>
    <x v="0"/>
    <x v="33"/>
    <x v="7"/>
    <n v="3813970"/>
    <n v="2069722"/>
    <m/>
    <x v="0"/>
  </r>
  <r>
    <x v="16"/>
    <x v="3"/>
    <x v="0"/>
    <x v="0"/>
    <x v="33"/>
    <x v="8"/>
    <n v="3840054"/>
    <n v="2012187"/>
    <m/>
    <x v="0"/>
  </r>
  <r>
    <x v="16"/>
    <x v="3"/>
    <x v="0"/>
    <x v="0"/>
    <x v="33"/>
    <x v="9"/>
    <n v="3866245"/>
    <n v="1949618"/>
    <m/>
    <x v="0"/>
  </r>
  <r>
    <x v="16"/>
    <x v="3"/>
    <x v="0"/>
    <x v="0"/>
    <x v="33"/>
    <x v="10"/>
    <n v="3892496"/>
    <n v="1881705"/>
    <m/>
    <x v="0"/>
  </r>
  <r>
    <x v="16"/>
    <x v="3"/>
    <x v="0"/>
    <x v="0"/>
    <x v="33"/>
    <x v="11"/>
    <n v="3918226"/>
    <n v="1808768"/>
    <m/>
    <x v="0"/>
  </r>
  <r>
    <x v="16"/>
    <x v="3"/>
    <x v="0"/>
    <x v="0"/>
    <x v="33"/>
    <x v="12"/>
    <n v="3943917"/>
    <n v="1731199"/>
    <m/>
    <x v="0"/>
  </r>
  <r>
    <x v="16"/>
    <x v="3"/>
    <x v="0"/>
    <x v="0"/>
    <x v="33"/>
    <x v="13"/>
    <n v="3969266"/>
    <n v="1657596"/>
    <m/>
    <x v="0"/>
  </r>
  <r>
    <x v="16"/>
    <x v="3"/>
    <x v="0"/>
    <x v="0"/>
    <x v="33"/>
    <x v="14"/>
    <n v="3994060"/>
    <n v="1594697"/>
    <m/>
    <x v="0"/>
  </r>
  <r>
    <x v="16"/>
    <x v="3"/>
    <x v="0"/>
    <x v="0"/>
    <x v="33"/>
    <x v="15"/>
    <n v="4018366"/>
    <n v="1539978"/>
    <m/>
    <x v="0"/>
  </r>
  <r>
    <x v="16"/>
    <x v="3"/>
    <x v="0"/>
    <x v="0"/>
    <x v="33"/>
    <x v="16"/>
    <n v="4042064"/>
    <n v="1488756"/>
    <m/>
    <x v="0"/>
  </r>
  <r>
    <x v="16"/>
    <x v="3"/>
    <x v="0"/>
    <x v="0"/>
    <x v="33"/>
    <x v="17"/>
    <n v="4065327"/>
    <n v="1438590"/>
    <m/>
    <x v="0"/>
  </r>
  <r>
    <x v="16"/>
    <x v="3"/>
    <x v="0"/>
    <x v="0"/>
    <x v="33"/>
    <x v="18"/>
    <n v="4087906"/>
    <n v="1388829"/>
    <m/>
    <x v="0"/>
  </r>
  <r>
    <x v="16"/>
    <x v="3"/>
    <x v="0"/>
    <x v="0"/>
    <x v="33"/>
    <x v="19"/>
    <n v="4109594"/>
    <n v="1337081"/>
    <m/>
    <x v="0"/>
  </r>
  <r>
    <x v="16"/>
    <x v="3"/>
    <x v="0"/>
    <x v="0"/>
    <x v="33"/>
    <x v="20"/>
    <n v="4130510"/>
    <n v="1286853"/>
    <m/>
    <x v="0"/>
  </r>
  <r>
    <x v="16"/>
    <x v="3"/>
    <x v="0"/>
    <x v="0"/>
    <x v="33"/>
    <x v="21"/>
    <n v="4150524"/>
    <n v="1240539"/>
    <m/>
    <x v="0"/>
  </r>
  <r>
    <x v="16"/>
    <x v="3"/>
    <x v="0"/>
    <x v="0"/>
    <x v="33"/>
    <x v="22"/>
    <n v="4170019"/>
    <n v="1197677"/>
    <m/>
    <x v="0"/>
  </r>
  <r>
    <x v="16"/>
    <x v="3"/>
    <x v="0"/>
    <x v="0"/>
    <x v="33"/>
    <x v="23"/>
    <n v="4188722"/>
    <n v="1156726"/>
    <m/>
    <x v="0"/>
  </r>
  <r>
    <x v="16"/>
    <x v="3"/>
    <x v="0"/>
    <x v="0"/>
    <x v="33"/>
    <x v="24"/>
    <n v="4206714"/>
    <n v="1117572"/>
    <m/>
    <x v="0"/>
  </r>
  <r>
    <x v="16"/>
    <x v="3"/>
    <x v="0"/>
    <x v="0"/>
    <x v="33"/>
    <x v="25"/>
    <n v="4224690"/>
    <n v="1079997"/>
    <m/>
    <x v="0"/>
  </r>
  <r>
    <x v="16"/>
    <x v="3"/>
    <x v="0"/>
    <x v="0"/>
    <x v="33"/>
    <x v="26"/>
    <n v="4242780"/>
    <n v="1044113"/>
    <m/>
    <x v="0"/>
  </r>
  <r>
    <x v="16"/>
    <x v="3"/>
    <x v="0"/>
    <x v="0"/>
    <x v="33"/>
    <x v="27"/>
    <n v="4260820"/>
    <n v="1009868"/>
    <m/>
    <x v="0"/>
  </r>
  <r>
    <x v="16"/>
    <x v="3"/>
    <x v="0"/>
    <x v="0"/>
    <x v="33"/>
    <x v="28"/>
    <n v="4278847"/>
    <n v="977819"/>
    <m/>
    <x v="0"/>
  </r>
  <r>
    <x v="16"/>
    <x v="3"/>
    <x v="0"/>
    <x v="0"/>
    <x v="33"/>
    <x v="29"/>
    <n v="4296876"/>
    <n v="947348"/>
    <m/>
    <x v="0"/>
  </r>
  <r>
    <x v="16"/>
    <x v="3"/>
    <x v="0"/>
    <x v="0"/>
    <x v="33"/>
    <x v="30"/>
    <n v="4314980"/>
    <n v="918580"/>
    <m/>
    <x v="0"/>
  </r>
  <r>
    <x v="16"/>
    <x v="3"/>
    <x v="1"/>
    <x v="0"/>
    <x v="33"/>
    <x v="0"/>
    <n v="467872"/>
    <n v="332189"/>
    <m/>
    <x v="0"/>
  </r>
  <r>
    <x v="16"/>
    <x v="3"/>
    <x v="1"/>
    <x v="0"/>
    <x v="33"/>
    <x v="1"/>
    <n v="477128"/>
    <n v="327412"/>
    <m/>
    <x v="0"/>
  </r>
  <r>
    <x v="16"/>
    <x v="3"/>
    <x v="1"/>
    <x v="0"/>
    <x v="33"/>
    <x v="2"/>
    <n v="487116"/>
    <n v="322761"/>
    <m/>
    <x v="0"/>
  </r>
  <r>
    <x v="16"/>
    <x v="3"/>
    <x v="1"/>
    <x v="0"/>
    <x v="33"/>
    <x v="3"/>
    <n v="493884"/>
    <n v="316858"/>
    <m/>
    <x v="0"/>
  </r>
  <r>
    <x v="16"/>
    <x v="3"/>
    <x v="1"/>
    <x v="0"/>
    <x v="33"/>
    <x v="4"/>
    <n v="498906"/>
    <n v="308863"/>
    <m/>
    <x v="0"/>
  </r>
  <r>
    <x v="16"/>
    <x v="3"/>
    <x v="1"/>
    <x v="0"/>
    <x v="33"/>
    <x v="5"/>
    <n v="505265"/>
    <n v="297526"/>
    <m/>
    <x v="0"/>
  </r>
  <r>
    <x v="16"/>
    <x v="3"/>
    <x v="1"/>
    <x v="0"/>
    <x v="33"/>
    <x v="6"/>
    <n v="511600"/>
    <n v="288348"/>
    <m/>
    <x v="0"/>
  </r>
  <r>
    <x v="16"/>
    <x v="3"/>
    <x v="1"/>
    <x v="0"/>
    <x v="33"/>
    <x v="7"/>
    <n v="517966"/>
    <n v="281084"/>
    <m/>
    <x v="0"/>
  </r>
  <r>
    <x v="16"/>
    <x v="3"/>
    <x v="1"/>
    <x v="0"/>
    <x v="33"/>
    <x v="8"/>
    <n v="524185"/>
    <n v="274672"/>
    <m/>
    <x v="0"/>
  </r>
  <r>
    <x v="16"/>
    <x v="3"/>
    <x v="1"/>
    <x v="0"/>
    <x v="33"/>
    <x v="9"/>
    <n v="530435"/>
    <n v="267480"/>
    <m/>
    <x v="0"/>
  </r>
  <r>
    <x v="16"/>
    <x v="3"/>
    <x v="1"/>
    <x v="0"/>
    <x v="33"/>
    <x v="10"/>
    <n v="536984"/>
    <n v="259588"/>
    <m/>
    <x v="0"/>
  </r>
  <r>
    <x v="16"/>
    <x v="3"/>
    <x v="1"/>
    <x v="0"/>
    <x v="33"/>
    <x v="11"/>
    <n v="544071"/>
    <n v="251159"/>
    <m/>
    <x v="0"/>
  </r>
  <r>
    <x v="16"/>
    <x v="3"/>
    <x v="1"/>
    <x v="0"/>
    <x v="33"/>
    <x v="12"/>
    <n v="551154"/>
    <n v="241931"/>
    <m/>
    <x v="0"/>
  </r>
  <r>
    <x v="16"/>
    <x v="3"/>
    <x v="1"/>
    <x v="0"/>
    <x v="33"/>
    <x v="13"/>
    <n v="558108"/>
    <n v="233070"/>
    <m/>
    <x v="0"/>
  </r>
  <r>
    <x v="16"/>
    <x v="3"/>
    <x v="1"/>
    <x v="0"/>
    <x v="33"/>
    <x v="14"/>
    <n v="564823"/>
    <n v="225515"/>
    <m/>
    <x v="0"/>
  </r>
  <r>
    <x v="16"/>
    <x v="3"/>
    <x v="1"/>
    <x v="0"/>
    <x v="33"/>
    <x v="15"/>
    <n v="571354"/>
    <n v="218962"/>
    <m/>
    <x v="0"/>
  </r>
  <r>
    <x v="16"/>
    <x v="3"/>
    <x v="1"/>
    <x v="0"/>
    <x v="33"/>
    <x v="16"/>
    <n v="577726"/>
    <n v="212785"/>
    <m/>
    <x v="0"/>
  </r>
  <r>
    <x v="16"/>
    <x v="3"/>
    <x v="1"/>
    <x v="0"/>
    <x v="33"/>
    <x v="17"/>
    <n v="583392"/>
    <n v="206443"/>
    <m/>
    <x v="0"/>
  </r>
  <r>
    <x v="16"/>
    <x v="3"/>
    <x v="1"/>
    <x v="0"/>
    <x v="33"/>
    <x v="18"/>
    <n v="588643"/>
    <n v="199986"/>
    <m/>
    <x v="0"/>
  </r>
  <r>
    <x v="16"/>
    <x v="3"/>
    <x v="1"/>
    <x v="0"/>
    <x v="33"/>
    <x v="19"/>
    <n v="593543"/>
    <n v="193112"/>
    <m/>
    <x v="0"/>
  </r>
  <r>
    <x v="16"/>
    <x v="3"/>
    <x v="1"/>
    <x v="0"/>
    <x v="33"/>
    <x v="20"/>
    <n v="598139"/>
    <n v="186349"/>
    <m/>
    <x v="0"/>
  </r>
  <r>
    <x v="16"/>
    <x v="3"/>
    <x v="1"/>
    <x v="0"/>
    <x v="33"/>
    <x v="21"/>
    <n v="602376"/>
    <n v="180042"/>
    <m/>
    <x v="0"/>
  </r>
  <r>
    <x v="16"/>
    <x v="3"/>
    <x v="1"/>
    <x v="0"/>
    <x v="33"/>
    <x v="22"/>
    <n v="606334"/>
    <n v="174146"/>
    <m/>
    <x v="0"/>
  </r>
  <r>
    <x v="16"/>
    <x v="3"/>
    <x v="1"/>
    <x v="0"/>
    <x v="33"/>
    <x v="23"/>
    <n v="610172"/>
    <n v="168500"/>
    <m/>
    <x v="0"/>
  </r>
  <r>
    <x v="16"/>
    <x v="3"/>
    <x v="1"/>
    <x v="0"/>
    <x v="33"/>
    <x v="24"/>
    <n v="614029"/>
    <n v="163125"/>
    <m/>
    <x v="0"/>
  </r>
  <r>
    <x v="16"/>
    <x v="3"/>
    <x v="1"/>
    <x v="0"/>
    <x v="33"/>
    <x v="25"/>
    <n v="617906"/>
    <n v="157961"/>
    <m/>
    <x v="0"/>
  </r>
  <r>
    <x v="16"/>
    <x v="3"/>
    <x v="1"/>
    <x v="0"/>
    <x v="33"/>
    <x v="26"/>
    <n v="621796"/>
    <n v="153018"/>
    <m/>
    <x v="0"/>
  </r>
  <r>
    <x v="16"/>
    <x v="3"/>
    <x v="1"/>
    <x v="0"/>
    <x v="33"/>
    <x v="27"/>
    <n v="625664"/>
    <n v="148290"/>
    <m/>
    <x v="0"/>
  </r>
  <r>
    <x v="16"/>
    <x v="3"/>
    <x v="1"/>
    <x v="0"/>
    <x v="33"/>
    <x v="28"/>
    <n v="629532"/>
    <n v="143863"/>
    <m/>
    <x v="0"/>
  </r>
  <r>
    <x v="16"/>
    <x v="3"/>
    <x v="1"/>
    <x v="0"/>
    <x v="33"/>
    <x v="29"/>
    <n v="633401"/>
    <n v="139648"/>
    <m/>
    <x v="0"/>
  </r>
  <r>
    <x v="16"/>
    <x v="3"/>
    <x v="1"/>
    <x v="0"/>
    <x v="33"/>
    <x v="30"/>
    <n v="637282"/>
    <n v="135665"/>
    <m/>
    <x v="0"/>
  </r>
  <r>
    <x v="16"/>
    <x v="3"/>
    <x v="2"/>
    <x v="0"/>
    <x v="33"/>
    <x v="0"/>
    <n v="133701"/>
    <n v="94927"/>
    <m/>
    <x v="0"/>
  </r>
  <r>
    <x v="16"/>
    <x v="3"/>
    <x v="2"/>
    <x v="0"/>
    <x v="33"/>
    <x v="1"/>
    <n v="134376"/>
    <n v="92211"/>
    <m/>
    <x v="0"/>
  </r>
  <r>
    <x v="16"/>
    <x v="3"/>
    <x v="2"/>
    <x v="0"/>
    <x v="33"/>
    <x v="2"/>
    <n v="135113"/>
    <n v="89525"/>
    <m/>
    <x v="0"/>
  </r>
  <r>
    <x v="16"/>
    <x v="3"/>
    <x v="2"/>
    <x v="0"/>
    <x v="33"/>
    <x v="3"/>
    <n v="134632"/>
    <n v="86374"/>
    <m/>
    <x v="0"/>
  </r>
  <r>
    <x v="16"/>
    <x v="3"/>
    <x v="2"/>
    <x v="0"/>
    <x v="33"/>
    <x v="4"/>
    <n v="134352"/>
    <n v="83174"/>
    <m/>
    <x v="0"/>
  </r>
  <r>
    <x v="16"/>
    <x v="3"/>
    <x v="2"/>
    <x v="0"/>
    <x v="33"/>
    <x v="5"/>
    <n v="134370"/>
    <n v="79124"/>
    <m/>
    <x v="0"/>
  </r>
  <r>
    <x v="16"/>
    <x v="3"/>
    <x v="2"/>
    <x v="0"/>
    <x v="33"/>
    <x v="6"/>
    <n v="135028"/>
    <n v="76104"/>
    <m/>
    <x v="0"/>
  </r>
  <r>
    <x v="16"/>
    <x v="3"/>
    <x v="2"/>
    <x v="0"/>
    <x v="33"/>
    <x v="7"/>
    <n v="136434"/>
    <n v="74038"/>
    <m/>
    <x v="0"/>
  </r>
  <r>
    <x v="16"/>
    <x v="3"/>
    <x v="2"/>
    <x v="0"/>
    <x v="33"/>
    <x v="8"/>
    <n v="137924"/>
    <n v="72271"/>
    <m/>
    <x v="0"/>
  </r>
  <r>
    <x v="16"/>
    <x v="3"/>
    <x v="2"/>
    <x v="0"/>
    <x v="33"/>
    <x v="9"/>
    <n v="139284"/>
    <n v="70236"/>
    <m/>
    <x v="0"/>
  </r>
  <r>
    <x v="16"/>
    <x v="3"/>
    <x v="2"/>
    <x v="0"/>
    <x v="33"/>
    <x v="10"/>
    <n v="139820"/>
    <n v="67591"/>
    <m/>
    <x v="0"/>
  </r>
  <r>
    <x v="16"/>
    <x v="3"/>
    <x v="2"/>
    <x v="0"/>
    <x v="33"/>
    <x v="11"/>
    <n v="140203"/>
    <n v="64721"/>
    <m/>
    <x v="0"/>
  </r>
  <r>
    <x v="16"/>
    <x v="3"/>
    <x v="2"/>
    <x v="0"/>
    <x v="33"/>
    <x v="12"/>
    <n v="140590"/>
    <n v="61712"/>
    <m/>
    <x v="0"/>
  </r>
  <r>
    <x v="16"/>
    <x v="3"/>
    <x v="2"/>
    <x v="0"/>
    <x v="33"/>
    <x v="13"/>
    <n v="140966"/>
    <n v="58868"/>
    <m/>
    <x v="0"/>
  </r>
  <r>
    <x v="16"/>
    <x v="3"/>
    <x v="2"/>
    <x v="0"/>
    <x v="33"/>
    <x v="14"/>
    <n v="141344"/>
    <n v="56434"/>
    <m/>
    <x v="0"/>
  </r>
  <r>
    <x v="16"/>
    <x v="3"/>
    <x v="2"/>
    <x v="0"/>
    <x v="33"/>
    <x v="15"/>
    <n v="141739"/>
    <n v="54319"/>
    <m/>
    <x v="0"/>
  </r>
  <r>
    <x v="16"/>
    <x v="3"/>
    <x v="2"/>
    <x v="0"/>
    <x v="33"/>
    <x v="16"/>
    <n v="142164"/>
    <n v="52361"/>
    <m/>
    <x v="0"/>
  </r>
  <r>
    <x v="16"/>
    <x v="3"/>
    <x v="2"/>
    <x v="0"/>
    <x v="33"/>
    <x v="17"/>
    <n v="142520"/>
    <n v="50433"/>
    <m/>
    <x v="0"/>
  </r>
  <r>
    <x v="16"/>
    <x v="3"/>
    <x v="2"/>
    <x v="0"/>
    <x v="33"/>
    <x v="18"/>
    <n v="142816"/>
    <n v="48520"/>
    <m/>
    <x v="0"/>
  </r>
  <r>
    <x v="16"/>
    <x v="3"/>
    <x v="2"/>
    <x v="0"/>
    <x v="33"/>
    <x v="19"/>
    <n v="142994"/>
    <n v="46523"/>
    <m/>
    <x v="0"/>
  </r>
  <r>
    <x v="16"/>
    <x v="3"/>
    <x v="2"/>
    <x v="0"/>
    <x v="33"/>
    <x v="20"/>
    <n v="143200"/>
    <n v="44613"/>
    <m/>
    <x v="0"/>
  </r>
  <r>
    <x v="16"/>
    <x v="3"/>
    <x v="2"/>
    <x v="0"/>
    <x v="33"/>
    <x v="21"/>
    <n v="143422"/>
    <n v="42867"/>
    <m/>
    <x v="0"/>
  </r>
  <r>
    <x v="16"/>
    <x v="3"/>
    <x v="2"/>
    <x v="0"/>
    <x v="33"/>
    <x v="22"/>
    <n v="143631"/>
    <n v="41252"/>
    <m/>
    <x v="0"/>
  </r>
  <r>
    <x v="16"/>
    <x v="3"/>
    <x v="2"/>
    <x v="0"/>
    <x v="33"/>
    <x v="23"/>
    <n v="143839"/>
    <n v="39721"/>
    <m/>
    <x v="0"/>
  </r>
  <r>
    <x v="16"/>
    <x v="3"/>
    <x v="2"/>
    <x v="0"/>
    <x v="33"/>
    <x v="24"/>
    <n v="144075"/>
    <n v="38275"/>
    <m/>
    <x v="0"/>
  </r>
  <r>
    <x v="16"/>
    <x v="3"/>
    <x v="2"/>
    <x v="0"/>
    <x v="33"/>
    <x v="25"/>
    <n v="144339"/>
    <n v="36898"/>
    <m/>
    <x v="0"/>
  </r>
  <r>
    <x v="16"/>
    <x v="3"/>
    <x v="2"/>
    <x v="0"/>
    <x v="33"/>
    <x v="26"/>
    <n v="144605"/>
    <n v="35586"/>
    <m/>
    <x v="0"/>
  </r>
  <r>
    <x v="16"/>
    <x v="3"/>
    <x v="2"/>
    <x v="0"/>
    <x v="33"/>
    <x v="27"/>
    <n v="144881"/>
    <n v="34338"/>
    <m/>
    <x v="0"/>
  </r>
  <r>
    <x v="16"/>
    <x v="3"/>
    <x v="2"/>
    <x v="0"/>
    <x v="33"/>
    <x v="28"/>
    <n v="145143"/>
    <n v="33168"/>
    <m/>
    <x v="0"/>
  </r>
  <r>
    <x v="16"/>
    <x v="3"/>
    <x v="2"/>
    <x v="0"/>
    <x v="33"/>
    <x v="29"/>
    <n v="145414"/>
    <n v="32060"/>
    <m/>
    <x v="0"/>
  </r>
  <r>
    <x v="16"/>
    <x v="3"/>
    <x v="2"/>
    <x v="0"/>
    <x v="33"/>
    <x v="30"/>
    <n v="145691"/>
    <n v="31014"/>
    <m/>
    <x v="0"/>
  </r>
  <r>
    <x v="16"/>
    <x v="4"/>
    <x v="0"/>
    <x v="0"/>
    <x v="33"/>
    <x v="0"/>
    <n v="9943625"/>
    <n v="7059973"/>
    <m/>
    <x v="0"/>
  </r>
  <r>
    <x v="16"/>
    <x v="4"/>
    <x v="0"/>
    <x v="0"/>
    <x v="33"/>
    <x v="1"/>
    <n v="10195935"/>
    <n v="6990554"/>
    <m/>
    <x v="0"/>
  </r>
  <r>
    <x v="16"/>
    <x v="4"/>
    <x v="0"/>
    <x v="0"/>
    <x v="33"/>
    <x v="2"/>
    <n v="10398334"/>
    <n v="6809502"/>
    <m/>
    <x v="0"/>
  </r>
  <r>
    <x v="16"/>
    <x v="4"/>
    <x v="0"/>
    <x v="0"/>
    <x v="33"/>
    <x v="3"/>
    <n v="10580964"/>
    <n v="6618393"/>
    <m/>
    <x v="0"/>
  </r>
  <r>
    <x v="16"/>
    <x v="4"/>
    <x v="0"/>
    <x v="0"/>
    <x v="33"/>
    <x v="4"/>
    <n v="10782881"/>
    <n v="6489884"/>
    <m/>
    <x v="0"/>
  </r>
  <r>
    <x v="16"/>
    <x v="4"/>
    <x v="0"/>
    <x v="0"/>
    <x v="33"/>
    <x v="5"/>
    <n v="10964336"/>
    <n v="6286925"/>
    <m/>
    <x v="0"/>
  </r>
  <r>
    <x v="16"/>
    <x v="4"/>
    <x v="0"/>
    <x v="0"/>
    <x v="33"/>
    <x v="6"/>
    <n v="11147961"/>
    <n v="6122250"/>
    <m/>
    <x v="0"/>
  </r>
  <r>
    <x v="16"/>
    <x v="4"/>
    <x v="0"/>
    <x v="0"/>
    <x v="33"/>
    <x v="7"/>
    <n v="11331389"/>
    <n v="5983017"/>
    <m/>
    <x v="0"/>
  </r>
  <r>
    <x v="16"/>
    <x v="4"/>
    <x v="0"/>
    <x v="0"/>
    <x v="33"/>
    <x v="8"/>
    <n v="11511609"/>
    <n v="5864609"/>
    <m/>
    <x v="0"/>
  </r>
  <r>
    <x v="16"/>
    <x v="4"/>
    <x v="0"/>
    <x v="0"/>
    <x v="33"/>
    <x v="9"/>
    <n v="11692557"/>
    <n v="5735935"/>
    <m/>
    <x v="0"/>
  </r>
  <r>
    <x v="16"/>
    <x v="4"/>
    <x v="0"/>
    <x v="0"/>
    <x v="33"/>
    <x v="10"/>
    <n v="11873918"/>
    <n v="5592732"/>
    <m/>
    <x v="0"/>
  </r>
  <r>
    <x v="16"/>
    <x v="4"/>
    <x v="0"/>
    <x v="0"/>
    <x v="33"/>
    <x v="11"/>
    <n v="12051672"/>
    <n v="5426792"/>
    <m/>
    <x v="0"/>
  </r>
  <r>
    <x v="16"/>
    <x v="4"/>
    <x v="0"/>
    <x v="0"/>
    <x v="33"/>
    <x v="12"/>
    <n v="12229148"/>
    <n v="5263848"/>
    <m/>
    <x v="0"/>
  </r>
  <r>
    <x v="16"/>
    <x v="4"/>
    <x v="0"/>
    <x v="0"/>
    <x v="33"/>
    <x v="13"/>
    <n v="12404261"/>
    <n v="5114430"/>
    <m/>
    <x v="0"/>
  </r>
  <r>
    <x v="16"/>
    <x v="4"/>
    <x v="0"/>
    <x v="0"/>
    <x v="33"/>
    <x v="14"/>
    <n v="12575530"/>
    <n v="4984594"/>
    <m/>
    <x v="0"/>
  </r>
  <r>
    <x v="16"/>
    <x v="4"/>
    <x v="0"/>
    <x v="0"/>
    <x v="33"/>
    <x v="15"/>
    <n v="12743427"/>
    <n v="4862012"/>
    <m/>
    <x v="0"/>
  </r>
  <r>
    <x v="16"/>
    <x v="4"/>
    <x v="0"/>
    <x v="0"/>
    <x v="33"/>
    <x v="16"/>
    <n v="12907115"/>
    <n v="4737594"/>
    <m/>
    <x v="0"/>
  </r>
  <r>
    <x v="16"/>
    <x v="4"/>
    <x v="0"/>
    <x v="0"/>
    <x v="33"/>
    <x v="17"/>
    <n v="13067805"/>
    <n v="4608916"/>
    <m/>
    <x v="0"/>
  </r>
  <r>
    <x v="16"/>
    <x v="4"/>
    <x v="0"/>
    <x v="0"/>
    <x v="33"/>
    <x v="18"/>
    <n v="13223761"/>
    <n v="4471006"/>
    <m/>
    <x v="0"/>
  </r>
  <r>
    <x v="16"/>
    <x v="4"/>
    <x v="0"/>
    <x v="0"/>
    <x v="33"/>
    <x v="19"/>
    <n v="13373561"/>
    <n v="4329997"/>
    <m/>
    <x v="0"/>
  </r>
  <r>
    <x v="16"/>
    <x v="4"/>
    <x v="0"/>
    <x v="0"/>
    <x v="33"/>
    <x v="20"/>
    <n v="13518039"/>
    <n v="4191688"/>
    <m/>
    <x v="0"/>
  </r>
  <r>
    <x v="16"/>
    <x v="4"/>
    <x v="0"/>
    <x v="0"/>
    <x v="33"/>
    <x v="21"/>
    <n v="13656283"/>
    <n v="4062850"/>
    <m/>
    <x v="0"/>
  </r>
  <r>
    <x v="16"/>
    <x v="4"/>
    <x v="0"/>
    <x v="0"/>
    <x v="33"/>
    <x v="22"/>
    <n v="13790952"/>
    <n v="3939433"/>
    <m/>
    <x v="0"/>
  </r>
  <r>
    <x v="16"/>
    <x v="4"/>
    <x v="0"/>
    <x v="0"/>
    <x v="33"/>
    <x v="23"/>
    <n v="13920149"/>
    <n v="3818632"/>
    <m/>
    <x v="0"/>
  </r>
  <r>
    <x v="16"/>
    <x v="4"/>
    <x v="0"/>
    <x v="0"/>
    <x v="33"/>
    <x v="24"/>
    <n v="14044447"/>
    <n v="3703633"/>
    <m/>
    <x v="0"/>
  </r>
  <r>
    <x v="16"/>
    <x v="4"/>
    <x v="0"/>
    <x v="0"/>
    <x v="33"/>
    <x v="25"/>
    <n v="14168623"/>
    <n v="3595707"/>
    <m/>
    <x v="0"/>
  </r>
  <r>
    <x v="16"/>
    <x v="4"/>
    <x v="0"/>
    <x v="0"/>
    <x v="33"/>
    <x v="26"/>
    <n v="14293583"/>
    <n v="3492241"/>
    <m/>
    <x v="0"/>
  </r>
  <r>
    <x v="16"/>
    <x v="4"/>
    <x v="0"/>
    <x v="0"/>
    <x v="33"/>
    <x v="27"/>
    <n v="14418173"/>
    <n v="3391678"/>
    <m/>
    <x v="0"/>
  </r>
  <r>
    <x v="16"/>
    <x v="4"/>
    <x v="0"/>
    <x v="0"/>
    <x v="33"/>
    <x v="28"/>
    <n v="14542651"/>
    <n v="3296464"/>
    <m/>
    <x v="0"/>
  </r>
  <r>
    <x v="16"/>
    <x v="4"/>
    <x v="0"/>
    <x v="0"/>
    <x v="33"/>
    <x v="29"/>
    <n v="14667151"/>
    <n v="3205007"/>
    <m/>
    <x v="0"/>
  </r>
  <r>
    <x v="16"/>
    <x v="4"/>
    <x v="0"/>
    <x v="0"/>
    <x v="33"/>
    <x v="30"/>
    <n v="14792194"/>
    <n v="3118518"/>
    <m/>
    <x v="0"/>
  </r>
  <r>
    <x v="16"/>
    <x v="4"/>
    <x v="1"/>
    <x v="0"/>
    <x v="33"/>
    <x v="0"/>
    <n v="1887054"/>
    <n v="1339808"/>
    <m/>
    <x v="0"/>
  </r>
  <r>
    <x v="16"/>
    <x v="4"/>
    <x v="1"/>
    <x v="0"/>
    <x v="33"/>
    <x v="1"/>
    <n v="1938734"/>
    <n v="1329238"/>
    <m/>
    <x v="0"/>
  </r>
  <r>
    <x v="16"/>
    <x v="4"/>
    <x v="1"/>
    <x v="0"/>
    <x v="33"/>
    <x v="2"/>
    <n v="1983925"/>
    <n v="1299202"/>
    <m/>
    <x v="0"/>
  </r>
  <r>
    <x v="16"/>
    <x v="4"/>
    <x v="1"/>
    <x v="0"/>
    <x v="33"/>
    <x v="3"/>
    <n v="2025044"/>
    <n v="1266665"/>
    <m/>
    <x v="0"/>
  </r>
  <r>
    <x v="16"/>
    <x v="4"/>
    <x v="1"/>
    <x v="0"/>
    <x v="33"/>
    <x v="4"/>
    <n v="2058546"/>
    <n v="1238975"/>
    <m/>
    <x v="0"/>
  </r>
  <r>
    <x v="16"/>
    <x v="4"/>
    <x v="1"/>
    <x v="0"/>
    <x v="33"/>
    <x v="5"/>
    <n v="2094907"/>
    <n v="1201214"/>
    <m/>
    <x v="0"/>
  </r>
  <r>
    <x v="16"/>
    <x v="4"/>
    <x v="1"/>
    <x v="0"/>
    <x v="33"/>
    <x v="6"/>
    <n v="2131150"/>
    <n v="1170387"/>
    <m/>
    <x v="0"/>
  </r>
  <r>
    <x v="16"/>
    <x v="4"/>
    <x v="1"/>
    <x v="0"/>
    <x v="33"/>
    <x v="7"/>
    <n v="2167571"/>
    <n v="1144485"/>
    <m/>
    <x v="0"/>
  </r>
  <r>
    <x v="16"/>
    <x v="4"/>
    <x v="1"/>
    <x v="0"/>
    <x v="33"/>
    <x v="8"/>
    <n v="2203147"/>
    <n v="1122397"/>
    <m/>
    <x v="0"/>
  </r>
  <r>
    <x v="16"/>
    <x v="4"/>
    <x v="1"/>
    <x v="0"/>
    <x v="33"/>
    <x v="9"/>
    <n v="2238901"/>
    <n v="1098322"/>
    <m/>
    <x v="0"/>
  </r>
  <r>
    <x v="16"/>
    <x v="4"/>
    <x v="1"/>
    <x v="0"/>
    <x v="33"/>
    <x v="10"/>
    <n v="2276367"/>
    <n v="1072191"/>
    <m/>
    <x v="0"/>
  </r>
  <r>
    <x v="16"/>
    <x v="4"/>
    <x v="1"/>
    <x v="0"/>
    <x v="33"/>
    <x v="11"/>
    <n v="2316907"/>
    <n v="1043288"/>
    <m/>
    <x v="0"/>
  </r>
  <r>
    <x v="16"/>
    <x v="4"/>
    <x v="1"/>
    <x v="0"/>
    <x v="33"/>
    <x v="12"/>
    <n v="2357426"/>
    <n v="1014717"/>
    <m/>
    <x v="0"/>
  </r>
  <r>
    <x v="16"/>
    <x v="4"/>
    <x v="1"/>
    <x v="0"/>
    <x v="33"/>
    <x v="13"/>
    <n v="2397202"/>
    <n v="988396"/>
    <m/>
    <x v="0"/>
  </r>
  <r>
    <x v="16"/>
    <x v="4"/>
    <x v="1"/>
    <x v="0"/>
    <x v="33"/>
    <x v="14"/>
    <n v="2435608"/>
    <n v="965407"/>
    <m/>
    <x v="0"/>
  </r>
  <r>
    <x v="16"/>
    <x v="4"/>
    <x v="1"/>
    <x v="0"/>
    <x v="33"/>
    <x v="15"/>
    <n v="2472964"/>
    <n v="943512"/>
    <m/>
    <x v="0"/>
  </r>
  <r>
    <x v="16"/>
    <x v="4"/>
    <x v="1"/>
    <x v="0"/>
    <x v="33"/>
    <x v="16"/>
    <n v="2509410"/>
    <n v="921086"/>
    <m/>
    <x v="0"/>
  </r>
  <r>
    <x v="16"/>
    <x v="4"/>
    <x v="1"/>
    <x v="0"/>
    <x v="33"/>
    <x v="17"/>
    <n v="2541814"/>
    <n v="896478"/>
    <m/>
    <x v="0"/>
  </r>
  <r>
    <x v="16"/>
    <x v="4"/>
    <x v="1"/>
    <x v="0"/>
    <x v="33"/>
    <x v="18"/>
    <n v="2571850"/>
    <n v="869552"/>
    <m/>
    <x v="0"/>
  </r>
  <r>
    <x v="16"/>
    <x v="4"/>
    <x v="1"/>
    <x v="0"/>
    <x v="33"/>
    <x v="19"/>
    <n v="2599874"/>
    <n v="841768"/>
    <m/>
    <x v="0"/>
  </r>
  <r>
    <x v="16"/>
    <x v="4"/>
    <x v="1"/>
    <x v="0"/>
    <x v="33"/>
    <x v="20"/>
    <n v="2626164"/>
    <n v="814323"/>
    <m/>
    <x v="0"/>
  </r>
  <r>
    <x v="16"/>
    <x v="4"/>
    <x v="1"/>
    <x v="0"/>
    <x v="33"/>
    <x v="21"/>
    <n v="2650398"/>
    <n v="788514"/>
    <m/>
    <x v="0"/>
  </r>
  <r>
    <x v="16"/>
    <x v="4"/>
    <x v="1"/>
    <x v="0"/>
    <x v="33"/>
    <x v="22"/>
    <n v="2673036"/>
    <n v="763562"/>
    <m/>
    <x v="0"/>
  </r>
  <r>
    <x v="16"/>
    <x v="4"/>
    <x v="1"/>
    <x v="0"/>
    <x v="33"/>
    <x v="23"/>
    <n v="2694988"/>
    <n v="739300"/>
    <m/>
    <x v="0"/>
  </r>
  <r>
    <x v="16"/>
    <x v="4"/>
    <x v="1"/>
    <x v="0"/>
    <x v="33"/>
    <x v="24"/>
    <n v="2717050"/>
    <n v="716508"/>
    <m/>
    <x v="0"/>
  </r>
  <r>
    <x v="16"/>
    <x v="4"/>
    <x v="1"/>
    <x v="0"/>
    <x v="33"/>
    <x v="25"/>
    <n v="2739230"/>
    <n v="695160"/>
    <m/>
    <x v="0"/>
  </r>
  <r>
    <x v="16"/>
    <x v="4"/>
    <x v="1"/>
    <x v="0"/>
    <x v="33"/>
    <x v="26"/>
    <n v="2761477"/>
    <n v="674690"/>
    <m/>
    <x v="0"/>
  </r>
  <r>
    <x v="16"/>
    <x v="4"/>
    <x v="1"/>
    <x v="0"/>
    <x v="33"/>
    <x v="27"/>
    <n v="2783599"/>
    <n v="654803"/>
    <m/>
    <x v="0"/>
  </r>
  <r>
    <x v="16"/>
    <x v="4"/>
    <x v="1"/>
    <x v="0"/>
    <x v="33"/>
    <x v="28"/>
    <n v="2805713"/>
    <n v="635986"/>
    <m/>
    <x v="0"/>
  </r>
  <r>
    <x v="16"/>
    <x v="4"/>
    <x v="1"/>
    <x v="0"/>
    <x v="33"/>
    <x v="29"/>
    <n v="2827837"/>
    <n v="617927"/>
    <m/>
    <x v="0"/>
  </r>
  <r>
    <x v="16"/>
    <x v="4"/>
    <x v="1"/>
    <x v="0"/>
    <x v="33"/>
    <x v="30"/>
    <n v="2850032"/>
    <n v="600849"/>
    <m/>
    <x v="0"/>
  </r>
  <r>
    <x v="16"/>
    <x v="4"/>
    <x v="2"/>
    <x v="0"/>
    <x v="33"/>
    <x v="0"/>
    <n v="647661"/>
    <n v="459839"/>
    <m/>
    <x v="0"/>
  </r>
  <r>
    <x v="16"/>
    <x v="4"/>
    <x v="2"/>
    <x v="0"/>
    <x v="33"/>
    <x v="1"/>
    <n v="650926"/>
    <n v="446289"/>
    <m/>
    <x v="0"/>
  </r>
  <r>
    <x v="16"/>
    <x v="4"/>
    <x v="2"/>
    <x v="0"/>
    <x v="33"/>
    <x v="2"/>
    <n v="652084"/>
    <n v="427027"/>
    <m/>
    <x v="0"/>
  </r>
  <r>
    <x v="16"/>
    <x v="4"/>
    <x v="2"/>
    <x v="0"/>
    <x v="33"/>
    <x v="3"/>
    <n v="650957"/>
    <n v="407173"/>
    <m/>
    <x v="0"/>
  </r>
  <r>
    <x v="16"/>
    <x v="4"/>
    <x v="2"/>
    <x v="0"/>
    <x v="33"/>
    <x v="4"/>
    <n v="652564"/>
    <n v="392758"/>
    <m/>
    <x v="0"/>
  </r>
  <r>
    <x v="16"/>
    <x v="4"/>
    <x v="2"/>
    <x v="0"/>
    <x v="33"/>
    <x v="5"/>
    <n v="653753"/>
    <n v="374860"/>
    <m/>
    <x v="0"/>
  </r>
  <r>
    <x v="16"/>
    <x v="4"/>
    <x v="2"/>
    <x v="0"/>
    <x v="33"/>
    <x v="6"/>
    <n v="658318"/>
    <n v="361535"/>
    <m/>
    <x v="0"/>
  </r>
  <r>
    <x v="16"/>
    <x v="4"/>
    <x v="2"/>
    <x v="0"/>
    <x v="33"/>
    <x v="7"/>
    <n v="666844"/>
    <n v="352096"/>
    <m/>
    <x v="0"/>
  </r>
  <r>
    <x v="16"/>
    <x v="4"/>
    <x v="2"/>
    <x v="0"/>
    <x v="33"/>
    <x v="8"/>
    <n v="675791"/>
    <n v="344282"/>
    <m/>
    <x v="0"/>
  </r>
  <r>
    <x v="16"/>
    <x v="4"/>
    <x v="2"/>
    <x v="0"/>
    <x v="33"/>
    <x v="9"/>
    <n v="684036"/>
    <n v="335562"/>
    <m/>
    <x v="0"/>
  </r>
  <r>
    <x v="16"/>
    <x v="4"/>
    <x v="2"/>
    <x v="0"/>
    <x v="33"/>
    <x v="10"/>
    <n v="687878"/>
    <n v="323997"/>
    <m/>
    <x v="0"/>
  </r>
  <r>
    <x v="16"/>
    <x v="4"/>
    <x v="2"/>
    <x v="0"/>
    <x v="33"/>
    <x v="11"/>
    <n v="690888"/>
    <n v="311102"/>
    <m/>
    <x v="0"/>
  </r>
  <r>
    <x v="16"/>
    <x v="4"/>
    <x v="2"/>
    <x v="0"/>
    <x v="33"/>
    <x v="12"/>
    <n v="693907"/>
    <n v="298681"/>
    <m/>
    <x v="0"/>
  </r>
  <r>
    <x v="16"/>
    <x v="4"/>
    <x v="2"/>
    <x v="0"/>
    <x v="33"/>
    <x v="13"/>
    <n v="696845"/>
    <n v="287317"/>
    <m/>
    <x v="0"/>
  </r>
  <r>
    <x v="16"/>
    <x v="4"/>
    <x v="2"/>
    <x v="0"/>
    <x v="33"/>
    <x v="14"/>
    <n v="699778"/>
    <n v="277372"/>
    <m/>
    <x v="0"/>
  </r>
  <r>
    <x v="16"/>
    <x v="4"/>
    <x v="2"/>
    <x v="0"/>
    <x v="33"/>
    <x v="15"/>
    <n v="702786"/>
    <n v="268134"/>
    <m/>
    <x v="0"/>
  </r>
  <r>
    <x v="16"/>
    <x v="4"/>
    <x v="2"/>
    <x v="0"/>
    <x v="33"/>
    <x v="16"/>
    <n v="705932"/>
    <n v="259114"/>
    <m/>
    <x v="0"/>
  </r>
  <r>
    <x v="16"/>
    <x v="4"/>
    <x v="2"/>
    <x v="0"/>
    <x v="33"/>
    <x v="17"/>
    <n v="708702"/>
    <n v="249953"/>
    <m/>
    <x v="0"/>
  </r>
  <r>
    <x v="16"/>
    <x v="4"/>
    <x v="2"/>
    <x v="0"/>
    <x v="33"/>
    <x v="18"/>
    <n v="711133"/>
    <n v="240437"/>
    <m/>
    <x v="0"/>
  </r>
  <r>
    <x v="16"/>
    <x v="4"/>
    <x v="2"/>
    <x v="0"/>
    <x v="33"/>
    <x v="19"/>
    <n v="712920"/>
    <n v="230824"/>
    <m/>
    <x v="0"/>
  </r>
  <r>
    <x v="16"/>
    <x v="4"/>
    <x v="2"/>
    <x v="0"/>
    <x v="33"/>
    <x v="20"/>
    <n v="714846"/>
    <n v="221660"/>
    <m/>
    <x v="0"/>
  </r>
  <r>
    <x v="16"/>
    <x v="4"/>
    <x v="2"/>
    <x v="0"/>
    <x v="33"/>
    <x v="21"/>
    <n v="716840"/>
    <n v="213265"/>
    <m/>
    <x v="0"/>
  </r>
  <r>
    <x v="16"/>
    <x v="4"/>
    <x v="2"/>
    <x v="0"/>
    <x v="33"/>
    <x v="22"/>
    <n v="718752"/>
    <n v="205314"/>
    <m/>
    <x v="0"/>
  </r>
  <r>
    <x v="16"/>
    <x v="4"/>
    <x v="2"/>
    <x v="0"/>
    <x v="33"/>
    <x v="23"/>
    <n v="720646"/>
    <n v="197690"/>
    <m/>
    <x v="0"/>
  </r>
  <r>
    <x v="16"/>
    <x v="4"/>
    <x v="2"/>
    <x v="0"/>
    <x v="33"/>
    <x v="24"/>
    <n v="722673"/>
    <n v="190574"/>
    <m/>
    <x v="0"/>
  </r>
  <r>
    <x v="16"/>
    <x v="4"/>
    <x v="2"/>
    <x v="0"/>
    <x v="33"/>
    <x v="25"/>
    <n v="724834"/>
    <n v="183948"/>
    <m/>
    <x v="0"/>
  </r>
  <r>
    <x v="16"/>
    <x v="4"/>
    <x v="2"/>
    <x v="0"/>
    <x v="33"/>
    <x v="26"/>
    <n v="726993"/>
    <n v="177620"/>
    <m/>
    <x v="0"/>
  </r>
  <r>
    <x v="16"/>
    <x v="4"/>
    <x v="2"/>
    <x v="0"/>
    <x v="33"/>
    <x v="27"/>
    <n v="729188"/>
    <n v="171531"/>
    <m/>
    <x v="0"/>
  </r>
  <r>
    <x v="16"/>
    <x v="4"/>
    <x v="2"/>
    <x v="0"/>
    <x v="33"/>
    <x v="28"/>
    <n v="731296"/>
    <n v="165766"/>
    <m/>
    <x v="0"/>
  </r>
  <r>
    <x v="16"/>
    <x v="4"/>
    <x v="2"/>
    <x v="0"/>
    <x v="33"/>
    <x v="29"/>
    <n v="733439"/>
    <n v="160268"/>
    <m/>
    <x v="0"/>
  </r>
  <r>
    <x v="16"/>
    <x v="4"/>
    <x v="2"/>
    <x v="0"/>
    <x v="33"/>
    <x v="30"/>
    <n v="735600"/>
    <n v="155080"/>
    <m/>
    <x v="0"/>
  </r>
  <r>
    <x v="16"/>
    <x v="5"/>
    <x v="0"/>
    <x v="0"/>
    <x v="33"/>
    <x v="0"/>
    <n v="2797589"/>
    <n v="1986288"/>
    <m/>
    <x v="0"/>
  </r>
  <r>
    <x v="16"/>
    <x v="5"/>
    <x v="0"/>
    <x v="0"/>
    <x v="33"/>
    <x v="1"/>
    <n v="2835791"/>
    <n v="1941204"/>
    <m/>
    <x v="0"/>
  </r>
  <r>
    <x v="16"/>
    <x v="5"/>
    <x v="0"/>
    <x v="0"/>
    <x v="33"/>
    <x v="2"/>
    <n v="2867680"/>
    <n v="1874470"/>
    <m/>
    <x v="0"/>
  </r>
  <r>
    <x v="16"/>
    <x v="5"/>
    <x v="0"/>
    <x v="0"/>
    <x v="33"/>
    <x v="3"/>
    <n v="2898512"/>
    <n v="1826034"/>
    <m/>
    <x v="0"/>
  </r>
  <r>
    <x v="16"/>
    <x v="5"/>
    <x v="0"/>
    <x v="0"/>
    <x v="33"/>
    <x v="4"/>
    <n v="2928013"/>
    <n v="1781679"/>
    <m/>
    <x v="0"/>
  </r>
  <r>
    <x v="16"/>
    <x v="5"/>
    <x v="0"/>
    <x v="0"/>
    <x v="33"/>
    <x v="5"/>
    <n v="2953968"/>
    <n v="1720256"/>
    <m/>
    <x v="0"/>
  </r>
  <r>
    <x v="16"/>
    <x v="5"/>
    <x v="0"/>
    <x v="0"/>
    <x v="33"/>
    <x v="6"/>
    <n v="2980231"/>
    <n v="1668095"/>
    <m/>
    <x v="0"/>
  </r>
  <r>
    <x v="16"/>
    <x v="5"/>
    <x v="0"/>
    <x v="0"/>
    <x v="33"/>
    <x v="7"/>
    <n v="3006465"/>
    <n v="1632506"/>
    <m/>
    <x v="0"/>
  </r>
  <r>
    <x v="16"/>
    <x v="5"/>
    <x v="0"/>
    <x v="0"/>
    <x v="33"/>
    <x v="8"/>
    <n v="3032240"/>
    <n v="1599438"/>
    <m/>
    <x v="0"/>
  </r>
  <r>
    <x v="16"/>
    <x v="5"/>
    <x v="0"/>
    <x v="0"/>
    <x v="33"/>
    <x v="9"/>
    <n v="3058119"/>
    <n v="1556814"/>
    <m/>
    <x v="0"/>
  </r>
  <r>
    <x v="16"/>
    <x v="5"/>
    <x v="0"/>
    <x v="0"/>
    <x v="33"/>
    <x v="10"/>
    <n v="3084057"/>
    <n v="1506028"/>
    <m/>
    <x v="0"/>
  </r>
  <r>
    <x v="16"/>
    <x v="5"/>
    <x v="0"/>
    <x v="0"/>
    <x v="33"/>
    <x v="11"/>
    <n v="3109480"/>
    <n v="1452153"/>
    <m/>
    <x v="0"/>
  </r>
  <r>
    <x v="16"/>
    <x v="5"/>
    <x v="0"/>
    <x v="0"/>
    <x v="33"/>
    <x v="12"/>
    <n v="3134862"/>
    <n v="1397811"/>
    <m/>
    <x v="0"/>
  </r>
  <r>
    <x v="16"/>
    <x v="5"/>
    <x v="0"/>
    <x v="0"/>
    <x v="33"/>
    <x v="13"/>
    <n v="3159907"/>
    <n v="1348855"/>
    <m/>
    <x v="0"/>
  </r>
  <r>
    <x v="16"/>
    <x v="5"/>
    <x v="0"/>
    <x v="0"/>
    <x v="33"/>
    <x v="14"/>
    <n v="3184402"/>
    <n v="1306273"/>
    <m/>
    <x v="0"/>
  </r>
  <r>
    <x v="16"/>
    <x v="5"/>
    <x v="0"/>
    <x v="0"/>
    <x v="33"/>
    <x v="15"/>
    <n v="3208415"/>
    <n v="1267020"/>
    <m/>
    <x v="0"/>
  </r>
  <r>
    <x v="16"/>
    <x v="5"/>
    <x v="0"/>
    <x v="0"/>
    <x v="33"/>
    <x v="16"/>
    <n v="3231827"/>
    <n v="1228762"/>
    <m/>
    <x v="0"/>
  </r>
  <r>
    <x v="16"/>
    <x v="5"/>
    <x v="0"/>
    <x v="0"/>
    <x v="33"/>
    <x v="17"/>
    <n v="3254810"/>
    <n v="1189990"/>
    <m/>
    <x v="0"/>
  </r>
  <r>
    <x v="16"/>
    <x v="5"/>
    <x v="0"/>
    <x v="0"/>
    <x v="33"/>
    <x v="18"/>
    <n v="3277116"/>
    <n v="1150009"/>
    <m/>
    <x v="0"/>
  </r>
  <r>
    <x v="16"/>
    <x v="5"/>
    <x v="0"/>
    <x v="0"/>
    <x v="33"/>
    <x v="19"/>
    <n v="3298543"/>
    <n v="1108326"/>
    <m/>
    <x v="0"/>
  </r>
  <r>
    <x v="16"/>
    <x v="5"/>
    <x v="0"/>
    <x v="0"/>
    <x v="33"/>
    <x v="20"/>
    <n v="3319208"/>
    <n v="1068201"/>
    <m/>
    <x v="0"/>
  </r>
  <r>
    <x v="16"/>
    <x v="5"/>
    <x v="0"/>
    <x v="0"/>
    <x v="33"/>
    <x v="21"/>
    <n v="3338981"/>
    <n v="1030833"/>
    <m/>
    <x v="0"/>
  </r>
  <r>
    <x v="16"/>
    <x v="5"/>
    <x v="0"/>
    <x v="0"/>
    <x v="33"/>
    <x v="22"/>
    <n v="3358243"/>
    <n v="996073"/>
    <m/>
    <x v="0"/>
  </r>
  <r>
    <x v="16"/>
    <x v="5"/>
    <x v="0"/>
    <x v="0"/>
    <x v="33"/>
    <x v="23"/>
    <n v="3376722"/>
    <n v="961567"/>
    <m/>
    <x v="0"/>
  </r>
  <r>
    <x v="16"/>
    <x v="5"/>
    <x v="0"/>
    <x v="0"/>
    <x v="33"/>
    <x v="24"/>
    <n v="3394500"/>
    <n v="928691"/>
    <m/>
    <x v="0"/>
  </r>
  <r>
    <x v="16"/>
    <x v="5"/>
    <x v="0"/>
    <x v="0"/>
    <x v="33"/>
    <x v="25"/>
    <n v="3412262"/>
    <n v="897438"/>
    <m/>
    <x v="0"/>
  </r>
  <r>
    <x v="16"/>
    <x v="5"/>
    <x v="0"/>
    <x v="0"/>
    <x v="33"/>
    <x v="26"/>
    <n v="3430138"/>
    <n v="867793"/>
    <m/>
    <x v="0"/>
  </r>
  <r>
    <x v="16"/>
    <x v="5"/>
    <x v="0"/>
    <x v="0"/>
    <x v="33"/>
    <x v="27"/>
    <n v="3447969"/>
    <n v="839345"/>
    <m/>
    <x v="0"/>
  </r>
  <r>
    <x v="16"/>
    <x v="5"/>
    <x v="0"/>
    <x v="0"/>
    <x v="33"/>
    <x v="28"/>
    <n v="3465791"/>
    <n v="812179"/>
    <m/>
    <x v="0"/>
  </r>
  <r>
    <x v="16"/>
    <x v="5"/>
    <x v="0"/>
    <x v="0"/>
    <x v="33"/>
    <x v="29"/>
    <n v="3483620"/>
    <n v="786132"/>
    <m/>
    <x v="0"/>
  </r>
  <r>
    <x v="16"/>
    <x v="5"/>
    <x v="0"/>
    <x v="0"/>
    <x v="33"/>
    <x v="30"/>
    <n v="3501528"/>
    <n v="761778"/>
    <m/>
    <x v="0"/>
  </r>
  <r>
    <x v="16"/>
    <x v="5"/>
    <x v="1"/>
    <x v="0"/>
    <x v="33"/>
    <x v="0"/>
    <n v="285881"/>
    <n v="202975"/>
    <m/>
    <x v="0"/>
  </r>
  <r>
    <x v="16"/>
    <x v="5"/>
    <x v="1"/>
    <x v="0"/>
    <x v="33"/>
    <x v="1"/>
    <n v="291383"/>
    <n v="199462"/>
    <m/>
    <x v="0"/>
  </r>
  <r>
    <x v="16"/>
    <x v="5"/>
    <x v="1"/>
    <x v="0"/>
    <x v="33"/>
    <x v="2"/>
    <n v="296695"/>
    <n v="193936"/>
    <m/>
    <x v="0"/>
  </r>
  <r>
    <x v="16"/>
    <x v="5"/>
    <x v="1"/>
    <x v="0"/>
    <x v="33"/>
    <x v="3"/>
    <n v="302003"/>
    <n v="190259"/>
    <m/>
    <x v="0"/>
  </r>
  <r>
    <x v="16"/>
    <x v="5"/>
    <x v="1"/>
    <x v="0"/>
    <x v="33"/>
    <x v="4"/>
    <n v="305737"/>
    <n v="186039"/>
    <m/>
    <x v="0"/>
  </r>
  <r>
    <x v="16"/>
    <x v="5"/>
    <x v="1"/>
    <x v="0"/>
    <x v="33"/>
    <x v="5"/>
    <n v="309693"/>
    <n v="180351"/>
    <m/>
    <x v="0"/>
  </r>
  <r>
    <x v="16"/>
    <x v="5"/>
    <x v="1"/>
    <x v="0"/>
    <x v="33"/>
    <x v="6"/>
    <n v="313636"/>
    <n v="175548"/>
    <m/>
    <x v="0"/>
  </r>
  <r>
    <x v="16"/>
    <x v="5"/>
    <x v="1"/>
    <x v="0"/>
    <x v="33"/>
    <x v="7"/>
    <n v="317599"/>
    <n v="172455"/>
    <m/>
    <x v="0"/>
  </r>
  <r>
    <x v="16"/>
    <x v="5"/>
    <x v="1"/>
    <x v="0"/>
    <x v="33"/>
    <x v="8"/>
    <n v="321469"/>
    <n v="169567"/>
    <m/>
    <x v="0"/>
  </r>
  <r>
    <x v="16"/>
    <x v="5"/>
    <x v="1"/>
    <x v="0"/>
    <x v="33"/>
    <x v="9"/>
    <n v="325359"/>
    <n v="165632"/>
    <m/>
    <x v="0"/>
  </r>
  <r>
    <x v="16"/>
    <x v="5"/>
    <x v="1"/>
    <x v="0"/>
    <x v="33"/>
    <x v="10"/>
    <n v="329436"/>
    <n v="160872"/>
    <m/>
    <x v="0"/>
  </r>
  <r>
    <x v="16"/>
    <x v="5"/>
    <x v="1"/>
    <x v="0"/>
    <x v="33"/>
    <x v="11"/>
    <n v="333846"/>
    <n v="155909"/>
    <m/>
    <x v="0"/>
  </r>
  <r>
    <x v="16"/>
    <x v="5"/>
    <x v="1"/>
    <x v="0"/>
    <x v="33"/>
    <x v="12"/>
    <n v="338255"/>
    <n v="150825"/>
    <m/>
    <x v="0"/>
  </r>
  <r>
    <x v="16"/>
    <x v="5"/>
    <x v="1"/>
    <x v="0"/>
    <x v="33"/>
    <x v="13"/>
    <n v="342583"/>
    <n v="146236"/>
    <m/>
    <x v="0"/>
  </r>
  <r>
    <x v="16"/>
    <x v="5"/>
    <x v="1"/>
    <x v="0"/>
    <x v="33"/>
    <x v="14"/>
    <n v="346761"/>
    <n v="142244"/>
    <m/>
    <x v="0"/>
  </r>
  <r>
    <x v="16"/>
    <x v="5"/>
    <x v="1"/>
    <x v="0"/>
    <x v="33"/>
    <x v="15"/>
    <n v="350826"/>
    <n v="138542"/>
    <m/>
    <x v="0"/>
  </r>
  <r>
    <x v="16"/>
    <x v="5"/>
    <x v="1"/>
    <x v="0"/>
    <x v="33"/>
    <x v="16"/>
    <n v="354791"/>
    <n v="134893"/>
    <m/>
    <x v="0"/>
  </r>
  <r>
    <x v="16"/>
    <x v="5"/>
    <x v="1"/>
    <x v="0"/>
    <x v="33"/>
    <x v="17"/>
    <n v="358317"/>
    <n v="131004"/>
    <m/>
    <x v="0"/>
  </r>
  <r>
    <x v="16"/>
    <x v="5"/>
    <x v="1"/>
    <x v="0"/>
    <x v="33"/>
    <x v="18"/>
    <n v="361585"/>
    <n v="126887"/>
    <m/>
    <x v="0"/>
  </r>
  <r>
    <x v="16"/>
    <x v="5"/>
    <x v="1"/>
    <x v="0"/>
    <x v="33"/>
    <x v="19"/>
    <n v="364634"/>
    <n v="122518"/>
    <m/>
    <x v="0"/>
  </r>
  <r>
    <x v="16"/>
    <x v="5"/>
    <x v="1"/>
    <x v="0"/>
    <x v="33"/>
    <x v="20"/>
    <n v="367495"/>
    <n v="118268"/>
    <m/>
    <x v="0"/>
  </r>
  <r>
    <x v="16"/>
    <x v="5"/>
    <x v="1"/>
    <x v="0"/>
    <x v="33"/>
    <x v="21"/>
    <n v="370132"/>
    <n v="114269"/>
    <m/>
    <x v="0"/>
  </r>
  <r>
    <x v="16"/>
    <x v="5"/>
    <x v="1"/>
    <x v="0"/>
    <x v="33"/>
    <x v="22"/>
    <n v="372595"/>
    <n v="110513"/>
    <m/>
    <x v="0"/>
  </r>
  <r>
    <x v="16"/>
    <x v="5"/>
    <x v="1"/>
    <x v="0"/>
    <x v="33"/>
    <x v="23"/>
    <n v="374983"/>
    <n v="106781"/>
    <m/>
    <x v="0"/>
  </r>
  <r>
    <x v="16"/>
    <x v="5"/>
    <x v="1"/>
    <x v="0"/>
    <x v="33"/>
    <x v="24"/>
    <n v="377384"/>
    <n v="103247"/>
    <m/>
    <x v="0"/>
  </r>
  <r>
    <x v="16"/>
    <x v="5"/>
    <x v="1"/>
    <x v="0"/>
    <x v="33"/>
    <x v="25"/>
    <n v="379797"/>
    <n v="99888"/>
    <m/>
    <x v="0"/>
  </r>
  <r>
    <x v="16"/>
    <x v="5"/>
    <x v="1"/>
    <x v="0"/>
    <x v="33"/>
    <x v="26"/>
    <n v="382218"/>
    <n v="96697"/>
    <m/>
    <x v="0"/>
  </r>
  <r>
    <x v="16"/>
    <x v="5"/>
    <x v="1"/>
    <x v="0"/>
    <x v="33"/>
    <x v="27"/>
    <n v="384627"/>
    <n v="93630"/>
    <m/>
    <x v="0"/>
  </r>
  <r>
    <x v="16"/>
    <x v="5"/>
    <x v="1"/>
    <x v="0"/>
    <x v="33"/>
    <x v="28"/>
    <n v="387035"/>
    <n v="90698"/>
    <m/>
    <x v="0"/>
  </r>
  <r>
    <x v="16"/>
    <x v="5"/>
    <x v="1"/>
    <x v="0"/>
    <x v="33"/>
    <x v="29"/>
    <n v="389446"/>
    <n v="87884"/>
    <m/>
    <x v="0"/>
  </r>
  <r>
    <x v="16"/>
    <x v="5"/>
    <x v="1"/>
    <x v="0"/>
    <x v="33"/>
    <x v="30"/>
    <n v="391864"/>
    <n v="85252"/>
    <m/>
    <x v="0"/>
  </r>
  <r>
    <x v="16"/>
    <x v="5"/>
    <x v="2"/>
    <x v="0"/>
    <x v="33"/>
    <x v="0"/>
    <n v="170827"/>
    <n v="121287"/>
    <m/>
    <x v="0"/>
  </r>
  <r>
    <x v="16"/>
    <x v="5"/>
    <x v="2"/>
    <x v="0"/>
    <x v="33"/>
    <x v="1"/>
    <n v="169624"/>
    <n v="116113"/>
    <m/>
    <x v="0"/>
  </r>
  <r>
    <x v="16"/>
    <x v="5"/>
    <x v="2"/>
    <x v="0"/>
    <x v="33"/>
    <x v="2"/>
    <n v="168167"/>
    <n v="109922"/>
    <m/>
    <x v="0"/>
  </r>
  <r>
    <x v="16"/>
    <x v="5"/>
    <x v="2"/>
    <x v="0"/>
    <x v="33"/>
    <x v="3"/>
    <n v="166520"/>
    <n v="104906"/>
    <m/>
    <x v="0"/>
  </r>
  <r>
    <x v="16"/>
    <x v="5"/>
    <x v="2"/>
    <x v="0"/>
    <x v="33"/>
    <x v="4"/>
    <n v="165022"/>
    <n v="100414"/>
    <m/>
    <x v="0"/>
  </r>
  <r>
    <x v="16"/>
    <x v="5"/>
    <x v="2"/>
    <x v="0"/>
    <x v="33"/>
    <x v="5"/>
    <n v="163472"/>
    <n v="95198"/>
    <m/>
    <x v="0"/>
  </r>
  <r>
    <x v="16"/>
    <x v="5"/>
    <x v="2"/>
    <x v="0"/>
    <x v="33"/>
    <x v="6"/>
    <n v="162317"/>
    <n v="90852"/>
    <m/>
    <x v="0"/>
  </r>
  <r>
    <x v="16"/>
    <x v="5"/>
    <x v="2"/>
    <x v="0"/>
    <x v="33"/>
    <x v="7"/>
    <n v="161620"/>
    <n v="87759"/>
    <m/>
    <x v="0"/>
  </r>
  <r>
    <x v="16"/>
    <x v="5"/>
    <x v="2"/>
    <x v="0"/>
    <x v="33"/>
    <x v="8"/>
    <n v="160997"/>
    <n v="84922"/>
    <m/>
    <x v="0"/>
  </r>
  <r>
    <x v="16"/>
    <x v="5"/>
    <x v="2"/>
    <x v="0"/>
    <x v="33"/>
    <x v="9"/>
    <n v="160327"/>
    <n v="81618"/>
    <m/>
    <x v="0"/>
  </r>
  <r>
    <x v="16"/>
    <x v="5"/>
    <x v="2"/>
    <x v="0"/>
    <x v="33"/>
    <x v="10"/>
    <n v="159208"/>
    <n v="77745"/>
    <m/>
    <x v="0"/>
  </r>
  <r>
    <x v="16"/>
    <x v="5"/>
    <x v="2"/>
    <x v="0"/>
    <x v="33"/>
    <x v="11"/>
    <n v="158027"/>
    <n v="73799"/>
    <m/>
    <x v="0"/>
  </r>
  <r>
    <x v="16"/>
    <x v="5"/>
    <x v="2"/>
    <x v="0"/>
    <x v="33"/>
    <x v="12"/>
    <n v="156873"/>
    <n v="69948"/>
    <m/>
    <x v="0"/>
  </r>
  <r>
    <x v="16"/>
    <x v="5"/>
    <x v="2"/>
    <x v="0"/>
    <x v="33"/>
    <x v="13"/>
    <n v="155736"/>
    <n v="66478"/>
    <m/>
    <x v="0"/>
  </r>
  <r>
    <x v="16"/>
    <x v="5"/>
    <x v="2"/>
    <x v="0"/>
    <x v="33"/>
    <x v="14"/>
    <n v="154625"/>
    <n v="63428"/>
    <m/>
    <x v="0"/>
  </r>
  <r>
    <x v="16"/>
    <x v="5"/>
    <x v="2"/>
    <x v="0"/>
    <x v="33"/>
    <x v="15"/>
    <n v="153548"/>
    <n v="60636"/>
    <m/>
    <x v="0"/>
  </r>
  <r>
    <x v="16"/>
    <x v="5"/>
    <x v="2"/>
    <x v="0"/>
    <x v="33"/>
    <x v="16"/>
    <n v="152510"/>
    <n v="57985"/>
    <m/>
    <x v="0"/>
  </r>
  <r>
    <x v="16"/>
    <x v="5"/>
    <x v="2"/>
    <x v="0"/>
    <x v="33"/>
    <x v="17"/>
    <n v="151457"/>
    <n v="55374"/>
    <m/>
    <x v="0"/>
  </r>
  <r>
    <x v="16"/>
    <x v="5"/>
    <x v="2"/>
    <x v="0"/>
    <x v="33"/>
    <x v="18"/>
    <n v="150390"/>
    <n v="52775"/>
    <m/>
    <x v="0"/>
  </r>
  <r>
    <x v="16"/>
    <x v="5"/>
    <x v="2"/>
    <x v="0"/>
    <x v="33"/>
    <x v="19"/>
    <n v="149278"/>
    <n v="50158"/>
    <m/>
    <x v="0"/>
  </r>
  <r>
    <x v="16"/>
    <x v="5"/>
    <x v="2"/>
    <x v="0"/>
    <x v="33"/>
    <x v="20"/>
    <n v="148204"/>
    <n v="47695"/>
    <m/>
    <x v="0"/>
  </r>
  <r>
    <x v="16"/>
    <x v="5"/>
    <x v="2"/>
    <x v="0"/>
    <x v="33"/>
    <x v="21"/>
    <n v="147160"/>
    <n v="45432"/>
    <m/>
    <x v="0"/>
  </r>
  <r>
    <x v="16"/>
    <x v="5"/>
    <x v="2"/>
    <x v="0"/>
    <x v="33"/>
    <x v="22"/>
    <n v="146130"/>
    <n v="43342"/>
    <m/>
    <x v="0"/>
  </r>
  <r>
    <x v="16"/>
    <x v="5"/>
    <x v="2"/>
    <x v="0"/>
    <x v="33"/>
    <x v="23"/>
    <n v="145119"/>
    <n v="41324"/>
    <m/>
    <x v="0"/>
  </r>
  <r>
    <x v="16"/>
    <x v="5"/>
    <x v="2"/>
    <x v="0"/>
    <x v="33"/>
    <x v="24"/>
    <n v="144145"/>
    <n v="39436"/>
    <m/>
    <x v="0"/>
  </r>
  <r>
    <x v="16"/>
    <x v="5"/>
    <x v="2"/>
    <x v="0"/>
    <x v="33"/>
    <x v="25"/>
    <n v="143206"/>
    <n v="37663"/>
    <m/>
    <x v="0"/>
  </r>
  <r>
    <x v="16"/>
    <x v="5"/>
    <x v="2"/>
    <x v="0"/>
    <x v="33"/>
    <x v="26"/>
    <n v="142288"/>
    <n v="35997"/>
    <m/>
    <x v="0"/>
  </r>
  <r>
    <x v="16"/>
    <x v="5"/>
    <x v="2"/>
    <x v="0"/>
    <x v="33"/>
    <x v="27"/>
    <n v="141395"/>
    <n v="34420"/>
    <m/>
    <x v="0"/>
  </r>
  <r>
    <x v="16"/>
    <x v="5"/>
    <x v="2"/>
    <x v="0"/>
    <x v="33"/>
    <x v="28"/>
    <n v="140514"/>
    <n v="32928"/>
    <m/>
    <x v="0"/>
  </r>
  <r>
    <x v="16"/>
    <x v="5"/>
    <x v="2"/>
    <x v="0"/>
    <x v="33"/>
    <x v="29"/>
    <n v="139656"/>
    <n v="31515"/>
    <m/>
    <x v="0"/>
  </r>
  <r>
    <x v="16"/>
    <x v="5"/>
    <x v="2"/>
    <x v="0"/>
    <x v="33"/>
    <x v="30"/>
    <n v="138820"/>
    <n v="30201"/>
    <m/>
    <x v="0"/>
  </r>
  <r>
    <x v="16"/>
    <x v="6"/>
    <x v="0"/>
    <x v="0"/>
    <x v="33"/>
    <x v="0"/>
    <n v="5643177"/>
    <n v="4006655"/>
    <m/>
    <x v="0"/>
  </r>
  <r>
    <x v="16"/>
    <x v="6"/>
    <x v="0"/>
    <x v="0"/>
    <x v="33"/>
    <x v="1"/>
    <n v="5778204"/>
    <n v="3946681"/>
    <m/>
    <x v="0"/>
  </r>
  <r>
    <x v="16"/>
    <x v="6"/>
    <x v="0"/>
    <x v="0"/>
    <x v="33"/>
    <x v="2"/>
    <n v="5892423"/>
    <n v="3820773"/>
    <m/>
    <x v="0"/>
  </r>
  <r>
    <x v="16"/>
    <x v="6"/>
    <x v="0"/>
    <x v="0"/>
    <x v="33"/>
    <x v="3"/>
    <n v="6000025"/>
    <n v="3731266"/>
    <m/>
    <x v="0"/>
  </r>
  <r>
    <x v="16"/>
    <x v="6"/>
    <x v="0"/>
    <x v="0"/>
    <x v="33"/>
    <x v="4"/>
    <n v="6102708"/>
    <n v="3655858"/>
    <m/>
    <x v="0"/>
  </r>
  <r>
    <x v="16"/>
    <x v="6"/>
    <x v="0"/>
    <x v="0"/>
    <x v="33"/>
    <x v="5"/>
    <n v="6201184"/>
    <n v="3623669"/>
    <m/>
    <x v="0"/>
  </r>
  <r>
    <x v="16"/>
    <x v="6"/>
    <x v="0"/>
    <x v="0"/>
    <x v="33"/>
    <x v="6"/>
    <n v="6300873"/>
    <n v="3594461"/>
    <m/>
    <x v="0"/>
  </r>
  <r>
    <x v="16"/>
    <x v="6"/>
    <x v="0"/>
    <x v="0"/>
    <x v="33"/>
    <x v="7"/>
    <n v="6400452"/>
    <n v="3528555"/>
    <m/>
    <x v="0"/>
  </r>
  <r>
    <x v="16"/>
    <x v="6"/>
    <x v="0"/>
    <x v="0"/>
    <x v="33"/>
    <x v="8"/>
    <n v="6498286"/>
    <n v="3438377"/>
    <m/>
    <x v="0"/>
  </r>
  <r>
    <x v="16"/>
    <x v="6"/>
    <x v="0"/>
    <x v="0"/>
    <x v="33"/>
    <x v="9"/>
    <n v="6596514"/>
    <n v="3333275"/>
    <m/>
    <x v="0"/>
  </r>
  <r>
    <x v="16"/>
    <x v="6"/>
    <x v="0"/>
    <x v="0"/>
    <x v="33"/>
    <x v="10"/>
    <n v="6694962"/>
    <n v="3228248"/>
    <m/>
    <x v="0"/>
  </r>
  <r>
    <x v="16"/>
    <x v="6"/>
    <x v="0"/>
    <x v="0"/>
    <x v="33"/>
    <x v="11"/>
    <n v="6791450"/>
    <n v="3109882"/>
    <m/>
    <x v="0"/>
  </r>
  <r>
    <x v="16"/>
    <x v="6"/>
    <x v="0"/>
    <x v="0"/>
    <x v="33"/>
    <x v="12"/>
    <n v="6887784"/>
    <n v="3008050"/>
    <m/>
    <x v="0"/>
  </r>
  <r>
    <x v="16"/>
    <x v="6"/>
    <x v="0"/>
    <x v="0"/>
    <x v="33"/>
    <x v="13"/>
    <n v="6982833"/>
    <n v="2923082"/>
    <m/>
    <x v="0"/>
  </r>
  <r>
    <x v="16"/>
    <x v="6"/>
    <x v="0"/>
    <x v="0"/>
    <x v="33"/>
    <x v="14"/>
    <n v="7075796"/>
    <n v="2845207"/>
    <m/>
    <x v="0"/>
  </r>
  <r>
    <x v="16"/>
    <x v="6"/>
    <x v="0"/>
    <x v="0"/>
    <x v="33"/>
    <x v="15"/>
    <n v="7166930"/>
    <n v="2774413"/>
    <m/>
    <x v="0"/>
  </r>
  <r>
    <x v="16"/>
    <x v="6"/>
    <x v="0"/>
    <x v="0"/>
    <x v="33"/>
    <x v="16"/>
    <n v="7255779"/>
    <n v="2702014"/>
    <m/>
    <x v="0"/>
  </r>
  <r>
    <x v="16"/>
    <x v="6"/>
    <x v="0"/>
    <x v="0"/>
    <x v="33"/>
    <x v="17"/>
    <n v="7342999"/>
    <n v="2624644"/>
    <m/>
    <x v="0"/>
  </r>
  <r>
    <x v="16"/>
    <x v="6"/>
    <x v="0"/>
    <x v="0"/>
    <x v="33"/>
    <x v="18"/>
    <n v="7427648"/>
    <n v="2535365"/>
    <m/>
    <x v="0"/>
  </r>
  <r>
    <x v="16"/>
    <x v="6"/>
    <x v="0"/>
    <x v="0"/>
    <x v="33"/>
    <x v="19"/>
    <n v="7508957"/>
    <n v="2453880"/>
    <m/>
    <x v="0"/>
  </r>
  <r>
    <x v="16"/>
    <x v="6"/>
    <x v="0"/>
    <x v="0"/>
    <x v="33"/>
    <x v="20"/>
    <n v="7587374"/>
    <n v="2378925"/>
    <m/>
    <x v="0"/>
  </r>
  <r>
    <x v="16"/>
    <x v="6"/>
    <x v="0"/>
    <x v="0"/>
    <x v="33"/>
    <x v="21"/>
    <n v="7662406"/>
    <n v="2313560"/>
    <m/>
    <x v="0"/>
  </r>
  <r>
    <x v="16"/>
    <x v="6"/>
    <x v="0"/>
    <x v="0"/>
    <x v="33"/>
    <x v="22"/>
    <n v="7735496"/>
    <n v="2248021"/>
    <m/>
    <x v="0"/>
  </r>
  <r>
    <x v="16"/>
    <x v="6"/>
    <x v="0"/>
    <x v="0"/>
    <x v="33"/>
    <x v="23"/>
    <n v="7805616"/>
    <n v="2182187"/>
    <m/>
    <x v="0"/>
  </r>
  <r>
    <x v="16"/>
    <x v="6"/>
    <x v="0"/>
    <x v="0"/>
    <x v="33"/>
    <x v="24"/>
    <n v="7873076"/>
    <n v="2118675"/>
    <m/>
    <x v="0"/>
  </r>
  <r>
    <x v="16"/>
    <x v="6"/>
    <x v="0"/>
    <x v="0"/>
    <x v="33"/>
    <x v="25"/>
    <n v="7940470"/>
    <n v="2056550"/>
    <m/>
    <x v="0"/>
  </r>
  <r>
    <x v="16"/>
    <x v="6"/>
    <x v="0"/>
    <x v="0"/>
    <x v="33"/>
    <x v="26"/>
    <n v="8008298"/>
    <n v="1995421"/>
    <m/>
    <x v="0"/>
  </r>
  <r>
    <x v="16"/>
    <x v="6"/>
    <x v="0"/>
    <x v="0"/>
    <x v="33"/>
    <x v="27"/>
    <n v="8075955"/>
    <n v="1935743"/>
    <m/>
    <x v="0"/>
  </r>
  <r>
    <x v="16"/>
    <x v="6"/>
    <x v="0"/>
    <x v="0"/>
    <x v="33"/>
    <x v="28"/>
    <n v="8143561"/>
    <n v="1880604"/>
    <m/>
    <x v="0"/>
  </r>
  <r>
    <x v="16"/>
    <x v="6"/>
    <x v="0"/>
    <x v="0"/>
    <x v="33"/>
    <x v="29"/>
    <n v="8211152"/>
    <n v="1829053"/>
    <m/>
    <x v="0"/>
  </r>
  <r>
    <x v="16"/>
    <x v="6"/>
    <x v="0"/>
    <x v="0"/>
    <x v="33"/>
    <x v="30"/>
    <n v="8279012"/>
    <n v="1780394"/>
    <m/>
    <x v="0"/>
  </r>
  <r>
    <x v="16"/>
    <x v="6"/>
    <x v="1"/>
    <x v="0"/>
    <x v="33"/>
    <x v="0"/>
    <n v="1203127"/>
    <n v="854220"/>
    <m/>
    <x v="0"/>
  </r>
  <r>
    <x v="16"/>
    <x v="6"/>
    <x v="1"/>
    <x v="0"/>
    <x v="33"/>
    <x v="1"/>
    <n v="1235118"/>
    <n v="843621"/>
    <m/>
    <x v="0"/>
  </r>
  <r>
    <x v="16"/>
    <x v="6"/>
    <x v="1"/>
    <x v="0"/>
    <x v="33"/>
    <x v="2"/>
    <n v="1264784"/>
    <n v="820112"/>
    <m/>
    <x v="0"/>
  </r>
  <r>
    <x v="16"/>
    <x v="6"/>
    <x v="1"/>
    <x v="0"/>
    <x v="33"/>
    <x v="3"/>
    <n v="1293025"/>
    <n v="804100"/>
    <m/>
    <x v="0"/>
  </r>
  <r>
    <x v="16"/>
    <x v="6"/>
    <x v="1"/>
    <x v="0"/>
    <x v="33"/>
    <x v="4"/>
    <n v="1312816"/>
    <n v="786449"/>
    <m/>
    <x v="0"/>
  </r>
  <r>
    <x v="16"/>
    <x v="6"/>
    <x v="1"/>
    <x v="0"/>
    <x v="33"/>
    <x v="5"/>
    <n v="1335719"/>
    <n v="780529"/>
    <m/>
    <x v="0"/>
  </r>
  <r>
    <x v="16"/>
    <x v="6"/>
    <x v="1"/>
    <x v="0"/>
    <x v="33"/>
    <x v="6"/>
    <n v="1358542"/>
    <n v="775007"/>
    <m/>
    <x v="0"/>
  </r>
  <r>
    <x v="16"/>
    <x v="6"/>
    <x v="1"/>
    <x v="0"/>
    <x v="33"/>
    <x v="7"/>
    <n v="1381474"/>
    <n v="761603"/>
    <m/>
    <x v="0"/>
  </r>
  <r>
    <x v="16"/>
    <x v="6"/>
    <x v="1"/>
    <x v="0"/>
    <x v="33"/>
    <x v="8"/>
    <n v="1403875"/>
    <n v="742819"/>
    <m/>
    <x v="0"/>
  </r>
  <r>
    <x v="16"/>
    <x v="6"/>
    <x v="1"/>
    <x v="0"/>
    <x v="33"/>
    <x v="9"/>
    <n v="1426387"/>
    <n v="720765"/>
    <m/>
    <x v="0"/>
  </r>
  <r>
    <x v="16"/>
    <x v="6"/>
    <x v="1"/>
    <x v="0"/>
    <x v="33"/>
    <x v="10"/>
    <n v="1449976"/>
    <n v="699164"/>
    <m/>
    <x v="0"/>
  </r>
  <r>
    <x v="16"/>
    <x v="6"/>
    <x v="1"/>
    <x v="0"/>
    <x v="33"/>
    <x v="11"/>
    <n v="1475500"/>
    <n v="675648"/>
    <m/>
    <x v="0"/>
  </r>
  <r>
    <x v="16"/>
    <x v="6"/>
    <x v="1"/>
    <x v="0"/>
    <x v="33"/>
    <x v="12"/>
    <n v="1501010"/>
    <n v="655524"/>
    <m/>
    <x v="0"/>
  </r>
  <r>
    <x v="16"/>
    <x v="6"/>
    <x v="1"/>
    <x v="0"/>
    <x v="33"/>
    <x v="13"/>
    <n v="1526052"/>
    <n v="638820"/>
    <m/>
    <x v="0"/>
  </r>
  <r>
    <x v="16"/>
    <x v="6"/>
    <x v="1"/>
    <x v="0"/>
    <x v="33"/>
    <x v="14"/>
    <n v="1550231"/>
    <n v="623354"/>
    <m/>
    <x v="0"/>
  </r>
  <r>
    <x v="16"/>
    <x v="6"/>
    <x v="1"/>
    <x v="0"/>
    <x v="33"/>
    <x v="15"/>
    <n v="1573750"/>
    <n v="609219"/>
    <m/>
    <x v="0"/>
  </r>
  <r>
    <x v="16"/>
    <x v="6"/>
    <x v="1"/>
    <x v="0"/>
    <x v="33"/>
    <x v="16"/>
    <n v="1596695"/>
    <n v="594600"/>
    <m/>
    <x v="0"/>
  </r>
  <r>
    <x v="16"/>
    <x v="6"/>
    <x v="1"/>
    <x v="0"/>
    <x v="33"/>
    <x v="17"/>
    <n v="1617095"/>
    <n v="578006"/>
    <m/>
    <x v="0"/>
  </r>
  <r>
    <x v="16"/>
    <x v="6"/>
    <x v="1"/>
    <x v="0"/>
    <x v="33"/>
    <x v="18"/>
    <n v="1636005"/>
    <n v="558436"/>
    <m/>
    <x v="0"/>
  </r>
  <r>
    <x v="16"/>
    <x v="6"/>
    <x v="1"/>
    <x v="0"/>
    <x v="33"/>
    <x v="19"/>
    <n v="1653647"/>
    <n v="540401"/>
    <m/>
    <x v="0"/>
  </r>
  <r>
    <x v="16"/>
    <x v="6"/>
    <x v="1"/>
    <x v="0"/>
    <x v="33"/>
    <x v="20"/>
    <n v="1670198"/>
    <n v="523669"/>
    <m/>
    <x v="0"/>
  </r>
  <r>
    <x v="16"/>
    <x v="6"/>
    <x v="1"/>
    <x v="0"/>
    <x v="33"/>
    <x v="21"/>
    <n v="1685453"/>
    <n v="508899"/>
    <m/>
    <x v="0"/>
  </r>
  <r>
    <x v="16"/>
    <x v="6"/>
    <x v="1"/>
    <x v="0"/>
    <x v="33"/>
    <x v="22"/>
    <n v="1699705"/>
    <n v="493953"/>
    <m/>
    <x v="0"/>
  </r>
  <r>
    <x v="16"/>
    <x v="6"/>
    <x v="1"/>
    <x v="0"/>
    <x v="33"/>
    <x v="23"/>
    <n v="1713524"/>
    <n v="479043"/>
    <m/>
    <x v="0"/>
  </r>
  <r>
    <x v="16"/>
    <x v="6"/>
    <x v="1"/>
    <x v="0"/>
    <x v="33"/>
    <x v="24"/>
    <n v="1727412"/>
    <n v="464853"/>
    <m/>
    <x v="0"/>
  </r>
  <r>
    <x v="16"/>
    <x v="6"/>
    <x v="1"/>
    <x v="0"/>
    <x v="33"/>
    <x v="25"/>
    <n v="1741374"/>
    <n v="451008"/>
    <m/>
    <x v="0"/>
  </r>
  <r>
    <x v="16"/>
    <x v="6"/>
    <x v="1"/>
    <x v="0"/>
    <x v="33"/>
    <x v="26"/>
    <n v="1755380"/>
    <n v="437386"/>
    <m/>
    <x v="0"/>
  </r>
  <r>
    <x v="16"/>
    <x v="6"/>
    <x v="1"/>
    <x v="0"/>
    <x v="33"/>
    <x v="27"/>
    <n v="1769313"/>
    <n v="424090"/>
    <m/>
    <x v="0"/>
  </r>
  <r>
    <x v="16"/>
    <x v="6"/>
    <x v="1"/>
    <x v="0"/>
    <x v="33"/>
    <x v="28"/>
    <n v="1783244"/>
    <n v="411807"/>
    <m/>
    <x v="0"/>
  </r>
  <r>
    <x v="16"/>
    <x v="6"/>
    <x v="1"/>
    <x v="0"/>
    <x v="33"/>
    <x v="29"/>
    <n v="1797175"/>
    <n v="400325"/>
    <m/>
    <x v="0"/>
  </r>
  <r>
    <x v="16"/>
    <x v="6"/>
    <x v="1"/>
    <x v="0"/>
    <x v="33"/>
    <x v="30"/>
    <n v="1811146"/>
    <n v="389485"/>
    <m/>
    <x v="0"/>
  </r>
  <r>
    <x v="16"/>
    <x v="6"/>
    <x v="2"/>
    <x v="0"/>
    <x v="33"/>
    <x v="0"/>
    <n v="353526"/>
    <n v="251003"/>
    <m/>
    <x v="0"/>
  </r>
  <r>
    <x v="16"/>
    <x v="6"/>
    <x v="2"/>
    <x v="0"/>
    <x v="33"/>
    <x v="1"/>
    <n v="355268"/>
    <n v="242658"/>
    <m/>
    <x v="0"/>
  </r>
  <r>
    <x v="16"/>
    <x v="6"/>
    <x v="2"/>
    <x v="0"/>
    <x v="33"/>
    <x v="2"/>
    <n v="356291"/>
    <n v="231026"/>
    <m/>
    <x v="0"/>
  </r>
  <r>
    <x v="16"/>
    <x v="6"/>
    <x v="2"/>
    <x v="0"/>
    <x v="33"/>
    <x v="3"/>
    <n v="356272"/>
    <n v="221556"/>
    <m/>
    <x v="0"/>
  </r>
  <r>
    <x v="16"/>
    <x v="6"/>
    <x v="2"/>
    <x v="0"/>
    <x v="33"/>
    <x v="4"/>
    <n v="356795"/>
    <n v="213739"/>
    <m/>
    <x v="0"/>
  </r>
  <r>
    <x v="16"/>
    <x v="6"/>
    <x v="2"/>
    <x v="0"/>
    <x v="33"/>
    <x v="5"/>
    <n v="357543"/>
    <n v="208930"/>
    <m/>
    <x v="0"/>
  </r>
  <r>
    <x v="16"/>
    <x v="6"/>
    <x v="2"/>
    <x v="0"/>
    <x v="33"/>
    <x v="6"/>
    <n v="360161"/>
    <n v="205461"/>
    <m/>
    <x v="0"/>
  </r>
  <r>
    <x v="16"/>
    <x v="6"/>
    <x v="2"/>
    <x v="0"/>
    <x v="33"/>
    <x v="7"/>
    <n v="364974"/>
    <n v="201209"/>
    <m/>
    <x v="0"/>
  </r>
  <r>
    <x v="16"/>
    <x v="6"/>
    <x v="2"/>
    <x v="0"/>
    <x v="33"/>
    <x v="8"/>
    <n v="370018"/>
    <n v="195784"/>
    <m/>
    <x v="0"/>
  </r>
  <r>
    <x v="16"/>
    <x v="6"/>
    <x v="2"/>
    <x v="0"/>
    <x v="33"/>
    <x v="9"/>
    <n v="374671"/>
    <n v="189324"/>
    <m/>
    <x v="0"/>
  </r>
  <r>
    <x v="16"/>
    <x v="6"/>
    <x v="2"/>
    <x v="0"/>
    <x v="33"/>
    <x v="10"/>
    <n v="376882"/>
    <n v="181729"/>
    <m/>
    <x v="0"/>
  </r>
  <r>
    <x v="16"/>
    <x v="6"/>
    <x v="2"/>
    <x v="0"/>
    <x v="33"/>
    <x v="11"/>
    <n v="378629"/>
    <n v="173378"/>
    <m/>
    <x v="0"/>
  </r>
  <r>
    <x v="16"/>
    <x v="6"/>
    <x v="2"/>
    <x v="0"/>
    <x v="33"/>
    <x v="12"/>
    <n v="380380"/>
    <n v="166120"/>
    <m/>
    <x v="0"/>
  </r>
  <r>
    <x v="16"/>
    <x v="6"/>
    <x v="2"/>
    <x v="0"/>
    <x v="33"/>
    <x v="13"/>
    <n v="382085"/>
    <n v="159944"/>
    <m/>
    <x v="0"/>
  </r>
  <r>
    <x v="16"/>
    <x v="6"/>
    <x v="2"/>
    <x v="0"/>
    <x v="33"/>
    <x v="14"/>
    <n v="383785"/>
    <n v="154321"/>
    <m/>
    <x v="0"/>
  </r>
  <r>
    <x v="16"/>
    <x v="6"/>
    <x v="2"/>
    <x v="0"/>
    <x v="33"/>
    <x v="15"/>
    <n v="385526"/>
    <n v="149242"/>
    <m/>
    <x v="0"/>
  </r>
  <r>
    <x v="16"/>
    <x v="6"/>
    <x v="2"/>
    <x v="0"/>
    <x v="33"/>
    <x v="16"/>
    <n v="387342"/>
    <n v="144244"/>
    <m/>
    <x v="0"/>
  </r>
  <r>
    <x v="16"/>
    <x v="6"/>
    <x v="2"/>
    <x v="0"/>
    <x v="33"/>
    <x v="17"/>
    <n v="388948"/>
    <n v="139023"/>
    <m/>
    <x v="0"/>
  </r>
  <r>
    <x v="16"/>
    <x v="6"/>
    <x v="2"/>
    <x v="0"/>
    <x v="33"/>
    <x v="18"/>
    <n v="390365"/>
    <n v="133247"/>
    <m/>
    <x v="0"/>
  </r>
  <r>
    <x v="16"/>
    <x v="6"/>
    <x v="2"/>
    <x v="0"/>
    <x v="33"/>
    <x v="19"/>
    <n v="391424"/>
    <n v="127914"/>
    <m/>
    <x v="0"/>
  </r>
  <r>
    <x v="16"/>
    <x v="6"/>
    <x v="2"/>
    <x v="0"/>
    <x v="33"/>
    <x v="20"/>
    <n v="392558"/>
    <n v="123081"/>
    <m/>
    <x v="0"/>
  </r>
  <r>
    <x v="16"/>
    <x v="6"/>
    <x v="2"/>
    <x v="0"/>
    <x v="33"/>
    <x v="21"/>
    <n v="393728"/>
    <n v="118880"/>
    <m/>
    <x v="0"/>
  </r>
  <r>
    <x v="16"/>
    <x v="6"/>
    <x v="2"/>
    <x v="0"/>
    <x v="33"/>
    <x v="22"/>
    <n v="394852"/>
    <n v="114748"/>
    <m/>
    <x v="0"/>
  </r>
  <r>
    <x v="16"/>
    <x v="6"/>
    <x v="2"/>
    <x v="0"/>
    <x v="33"/>
    <x v="23"/>
    <n v="395964"/>
    <n v="110698"/>
    <m/>
    <x v="0"/>
  </r>
  <r>
    <x v="16"/>
    <x v="6"/>
    <x v="2"/>
    <x v="0"/>
    <x v="33"/>
    <x v="24"/>
    <n v="397149"/>
    <n v="106874"/>
    <m/>
    <x v="0"/>
  </r>
  <r>
    <x v="16"/>
    <x v="6"/>
    <x v="2"/>
    <x v="0"/>
    <x v="33"/>
    <x v="25"/>
    <n v="398408"/>
    <n v="103185"/>
    <m/>
    <x v="0"/>
  </r>
  <r>
    <x v="16"/>
    <x v="6"/>
    <x v="2"/>
    <x v="0"/>
    <x v="33"/>
    <x v="26"/>
    <n v="399664"/>
    <n v="99584"/>
    <m/>
    <x v="0"/>
  </r>
  <r>
    <x v="16"/>
    <x v="6"/>
    <x v="2"/>
    <x v="0"/>
    <x v="33"/>
    <x v="27"/>
    <n v="400944"/>
    <n v="96103"/>
    <m/>
    <x v="0"/>
  </r>
  <r>
    <x v="16"/>
    <x v="6"/>
    <x v="2"/>
    <x v="0"/>
    <x v="33"/>
    <x v="28"/>
    <n v="402176"/>
    <n v="92875"/>
    <m/>
    <x v="0"/>
  </r>
  <r>
    <x v="16"/>
    <x v="6"/>
    <x v="2"/>
    <x v="0"/>
    <x v="33"/>
    <x v="29"/>
    <n v="403422"/>
    <n v="89863"/>
    <m/>
    <x v="0"/>
  </r>
  <r>
    <x v="16"/>
    <x v="6"/>
    <x v="2"/>
    <x v="0"/>
    <x v="33"/>
    <x v="30"/>
    <n v="404674"/>
    <n v="87024"/>
    <m/>
    <x v="0"/>
  </r>
  <r>
    <x v="16"/>
    <x v="7"/>
    <x v="0"/>
    <x v="0"/>
    <x v="33"/>
    <x v="0"/>
    <n v="4439823"/>
    <n v="3152274"/>
    <m/>
    <x v="0"/>
  </r>
  <r>
    <x v="16"/>
    <x v="7"/>
    <x v="0"/>
    <x v="0"/>
    <x v="33"/>
    <x v="1"/>
    <n v="4560191"/>
    <n v="3128297"/>
    <m/>
    <x v="0"/>
  </r>
  <r>
    <x v="16"/>
    <x v="7"/>
    <x v="0"/>
    <x v="0"/>
    <x v="33"/>
    <x v="2"/>
    <n v="4656732"/>
    <n v="3073132"/>
    <m/>
    <x v="0"/>
  </r>
  <r>
    <x v="16"/>
    <x v="7"/>
    <x v="0"/>
    <x v="0"/>
    <x v="33"/>
    <x v="3"/>
    <n v="4737240"/>
    <n v="3002959"/>
    <m/>
    <x v="0"/>
  </r>
  <r>
    <x v="16"/>
    <x v="7"/>
    <x v="0"/>
    <x v="0"/>
    <x v="33"/>
    <x v="4"/>
    <n v="4826992"/>
    <n v="2939796"/>
    <m/>
    <x v="0"/>
  </r>
  <r>
    <x v="16"/>
    <x v="7"/>
    <x v="0"/>
    <x v="0"/>
    <x v="33"/>
    <x v="5"/>
    <n v="4911952"/>
    <n v="2853786"/>
    <m/>
    <x v="0"/>
  </r>
  <r>
    <x v="16"/>
    <x v="7"/>
    <x v="0"/>
    <x v="0"/>
    <x v="33"/>
    <x v="6"/>
    <n v="4997954"/>
    <n v="2782670"/>
    <m/>
    <x v="0"/>
  </r>
  <r>
    <x v="16"/>
    <x v="7"/>
    <x v="0"/>
    <x v="0"/>
    <x v="33"/>
    <x v="7"/>
    <n v="5083866"/>
    <n v="2716339"/>
    <m/>
    <x v="0"/>
  </r>
  <r>
    <x v="16"/>
    <x v="7"/>
    <x v="0"/>
    <x v="0"/>
    <x v="33"/>
    <x v="8"/>
    <n v="5168278"/>
    <n v="2654280"/>
    <m/>
    <x v="0"/>
  </r>
  <r>
    <x v="16"/>
    <x v="7"/>
    <x v="0"/>
    <x v="0"/>
    <x v="33"/>
    <x v="9"/>
    <n v="5253034"/>
    <n v="2593695"/>
    <m/>
    <x v="0"/>
  </r>
  <r>
    <x v="16"/>
    <x v="7"/>
    <x v="0"/>
    <x v="0"/>
    <x v="33"/>
    <x v="10"/>
    <n v="5337984"/>
    <n v="2530527"/>
    <m/>
    <x v="0"/>
  </r>
  <r>
    <x v="16"/>
    <x v="7"/>
    <x v="0"/>
    <x v="0"/>
    <x v="33"/>
    <x v="11"/>
    <n v="5421244"/>
    <n v="2463454"/>
    <m/>
    <x v="0"/>
  </r>
  <r>
    <x v="16"/>
    <x v="7"/>
    <x v="0"/>
    <x v="0"/>
    <x v="33"/>
    <x v="12"/>
    <n v="5504374"/>
    <n v="2393421"/>
    <m/>
    <x v="0"/>
  </r>
  <r>
    <x v="16"/>
    <x v="7"/>
    <x v="0"/>
    <x v="0"/>
    <x v="33"/>
    <x v="13"/>
    <n v="5586398"/>
    <n v="2324759"/>
    <m/>
    <x v="0"/>
  </r>
  <r>
    <x v="16"/>
    <x v="7"/>
    <x v="0"/>
    <x v="0"/>
    <x v="33"/>
    <x v="14"/>
    <n v="5666621"/>
    <n v="2263815"/>
    <m/>
    <x v="0"/>
  </r>
  <r>
    <x v="16"/>
    <x v="7"/>
    <x v="0"/>
    <x v="0"/>
    <x v="33"/>
    <x v="15"/>
    <n v="5745264"/>
    <n v="2207879"/>
    <m/>
    <x v="0"/>
  </r>
  <r>
    <x v="16"/>
    <x v="7"/>
    <x v="0"/>
    <x v="0"/>
    <x v="33"/>
    <x v="16"/>
    <n v="5821934"/>
    <n v="2150692"/>
    <m/>
    <x v="0"/>
  </r>
  <r>
    <x v="16"/>
    <x v="7"/>
    <x v="0"/>
    <x v="0"/>
    <x v="33"/>
    <x v="17"/>
    <n v="5897202"/>
    <n v="2090125"/>
    <m/>
    <x v="0"/>
  </r>
  <r>
    <x v="16"/>
    <x v="7"/>
    <x v="0"/>
    <x v="0"/>
    <x v="33"/>
    <x v="18"/>
    <n v="5970252"/>
    <n v="2026231"/>
    <m/>
    <x v="0"/>
  </r>
  <r>
    <x v="16"/>
    <x v="7"/>
    <x v="0"/>
    <x v="0"/>
    <x v="33"/>
    <x v="19"/>
    <n v="6040420"/>
    <n v="1959810"/>
    <m/>
    <x v="0"/>
  </r>
  <r>
    <x v="16"/>
    <x v="7"/>
    <x v="0"/>
    <x v="0"/>
    <x v="33"/>
    <x v="20"/>
    <n v="6108092"/>
    <n v="1896506"/>
    <m/>
    <x v="0"/>
  </r>
  <r>
    <x v="16"/>
    <x v="7"/>
    <x v="0"/>
    <x v="0"/>
    <x v="33"/>
    <x v="21"/>
    <n v="6172844"/>
    <n v="1837749"/>
    <m/>
    <x v="0"/>
  </r>
  <r>
    <x v="16"/>
    <x v="7"/>
    <x v="0"/>
    <x v="0"/>
    <x v="33"/>
    <x v="22"/>
    <n v="6235922"/>
    <n v="1783629"/>
    <m/>
    <x v="0"/>
  </r>
  <r>
    <x v="16"/>
    <x v="7"/>
    <x v="0"/>
    <x v="0"/>
    <x v="33"/>
    <x v="23"/>
    <n v="6296437"/>
    <n v="1731266"/>
    <m/>
    <x v="0"/>
  </r>
  <r>
    <x v="16"/>
    <x v="7"/>
    <x v="0"/>
    <x v="0"/>
    <x v="33"/>
    <x v="24"/>
    <n v="6354657"/>
    <n v="1680751"/>
    <m/>
    <x v="0"/>
  </r>
  <r>
    <x v="16"/>
    <x v="7"/>
    <x v="0"/>
    <x v="0"/>
    <x v="33"/>
    <x v="25"/>
    <n v="6412820"/>
    <n v="1631592"/>
    <m/>
    <x v="0"/>
  </r>
  <r>
    <x v="16"/>
    <x v="7"/>
    <x v="0"/>
    <x v="0"/>
    <x v="33"/>
    <x v="26"/>
    <n v="6471358"/>
    <n v="1583999"/>
    <m/>
    <x v="0"/>
  </r>
  <r>
    <x v="16"/>
    <x v="7"/>
    <x v="0"/>
    <x v="0"/>
    <x v="33"/>
    <x v="27"/>
    <n v="6529748"/>
    <n v="1538013"/>
    <m/>
    <x v="0"/>
  </r>
  <r>
    <x v="16"/>
    <x v="7"/>
    <x v="0"/>
    <x v="0"/>
    <x v="33"/>
    <x v="28"/>
    <n v="6588100"/>
    <n v="1494529"/>
    <m/>
    <x v="0"/>
  </r>
  <r>
    <x v="16"/>
    <x v="7"/>
    <x v="0"/>
    <x v="0"/>
    <x v="33"/>
    <x v="29"/>
    <n v="6646463"/>
    <n v="1452704"/>
    <m/>
    <x v="0"/>
  </r>
  <r>
    <x v="16"/>
    <x v="7"/>
    <x v="0"/>
    <x v="0"/>
    <x v="33"/>
    <x v="30"/>
    <n v="6705069"/>
    <n v="1412735"/>
    <m/>
    <x v="0"/>
  </r>
  <r>
    <x v="16"/>
    <x v="7"/>
    <x v="1"/>
    <x v="0"/>
    <x v="33"/>
    <x v="0"/>
    <n v="671669"/>
    <n v="476884"/>
    <m/>
    <x v="0"/>
  </r>
  <r>
    <x v="16"/>
    <x v="7"/>
    <x v="1"/>
    <x v="0"/>
    <x v="33"/>
    <x v="1"/>
    <n v="693868"/>
    <n v="475994"/>
    <m/>
    <x v="0"/>
  </r>
  <r>
    <x v="16"/>
    <x v="7"/>
    <x v="1"/>
    <x v="0"/>
    <x v="33"/>
    <x v="2"/>
    <n v="723650"/>
    <n v="477560"/>
    <m/>
    <x v="0"/>
  </r>
  <r>
    <x v="16"/>
    <x v="7"/>
    <x v="1"/>
    <x v="0"/>
    <x v="33"/>
    <x v="3"/>
    <n v="748022"/>
    <n v="474174"/>
    <m/>
    <x v="0"/>
  </r>
  <r>
    <x v="16"/>
    <x v="7"/>
    <x v="1"/>
    <x v="0"/>
    <x v="33"/>
    <x v="4"/>
    <n v="766702"/>
    <n v="466946"/>
    <m/>
    <x v="0"/>
  </r>
  <r>
    <x v="16"/>
    <x v="7"/>
    <x v="1"/>
    <x v="0"/>
    <x v="33"/>
    <x v="5"/>
    <n v="787424"/>
    <n v="457483"/>
    <m/>
    <x v="0"/>
  </r>
  <r>
    <x v="16"/>
    <x v="7"/>
    <x v="1"/>
    <x v="0"/>
    <x v="33"/>
    <x v="6"/>
    <n v="808076"/>
    <n v="449906"/>
    <m/>
    <x v="0"/>
  </r>
  <r>
    <x v="16"/>
    <x v="7"/>
    <x v="1"/>
    <x v="0"/>
    <x v="33"/>
    <x v="7"/>
    <n v="828830"/>
    <n v="442848"/>
    <m/>
    <x v="0"/>
  </r>
  <r>
    <x v="16"/>
    <x v="7"/>
    <x v="1"/>
    <x v="0"/>
    <x v="33"/>
    <x v="8"/>
    <n v="849103"/>
    <n v="436075"/>
    <m/>
    <x v="0"/>
  </r>
  <r>
    <x v="16"/>
    <x v="7"/>
    <x v="1"/>
    <x v="0"/>
    <x v="33"/>
    <x v="9"/>
    <n v="869479"/>
    <n v="429306"/>
    <m/>
    <x v="0"/>
  </r>
  <r>
    <x v="16"/>
    <x v="7"/>
    <x v="1"/>
    <x v="0"/>
    <x v="33"/>
    <x v="10"/>
    <n v="890830"/>
    <n v="422307"/>
    <m/>
    <x v="0"/>
  </r>
  <r>
    <x v="16"/>
    <x v="7"/>
    <x v="1"/>
    <x v="0"/>
    <x v="33"/>
    <x v="11"/>
    <n v="913932"/>
    <n v="415297"/>
    <m/>
    <x v="0"/>
  </r>
  <r>
    <x v="16"/>
    <x v="7"/>
    <x v="1"/>
    <x v="0"/>
    <x v="33"/>
    <x v="12"/>
    <n v="937023"/>
    <n v="407437"/>
    <m/>
    <x v="0"/>
  </r>
  <r>
    <x v="16"/>
    <x v="7"/>
    <x v="1"/>
    <x v="0"/>
    <x v="33"/>
    <x v="13"/>
    <n v="959691"/>
    <n v="399372"/>
    <m/>
    <x v="0"/>
  </r>
  <r>
    <x v="16"/>
    <x v="7"/>
    <x v="1"/>
    <x v="0"/>
    <x v="33"/>
    <x v="14"/>
    <n v="981577"/>
    <n v="392140"/>
    <m/>
    <x v="0"/>
  </r>
  <r>
    <x v="16"/>
    <x v="7"/>
    <x v="1"/>
    <x v="0"/>
    <x v="33"/>
    <x v="15"/>
    <n v="1002866"/>
    <n v="385396"/>
    <m/>
    <x v="0"/>
  </r>
  <r>
    <x v="16"/>
    <x v="7"/>
    <x v="1"/>
    <x v="0"/>
    <x v="33"/>
    <x v="16"/>
    <n v="1023636"/>
    <n v="378143"/>
    <m/>
    <x v="0"/>
  </r>
  <r>
    <x v="16"/>
    <x v="7"/>
    <x v="1"/>
    <x v="0"/>
    <x v="33"/>
    <x v="17"/>
    <n v="1042102"/>
    <n v="369348"/>
    <m/>
    <x v="0"/>
  </r>
  <r>
    <x v="16"/>
    <x v="7"/>
    <x v="1"/>
    <x v="0"/>
    <x v="33"/>
    <x v="18"/>
    <n v="1059219"/>
    <n v="359485"/>
    <m/>
    <x v="0"/>
  </r>
  <r>
    <x v="16"/>
    <x v="7"/>
    <x v="1"/>
    <x v="0"/>
    <x v="33"/>
    <x v="19"/>
    <n v="1075188"/>
    <n v="348844"/>
    <m/>
    <x v="0"/>
  </r>
  <r>
    <x v="16"/>
    <x v="7"/>
    <x v="1"/>
    <x v="0"/>
    <x v="33"/>
    <x v="20"/>
    <n v="1090170"/>
    <n v="338487"/>
    <m/>
    <x v="0"/>
  </r>
  <r>
    <x v="16"/>
    <x v="7"/>
    <x v="1"/>
    <x v="0"/>
    <x v="33"/>
    <x v="21"/>
    <n v="1103980"/>
    <n v="328671"/>
    <m/>
    <x v="0"/>
  </r>
  <r>
    <x v="16"/>
    <x v="7"/>
    <x v="1"/>
    <x v="0"/>
    <x v="33"/>
    <x v="22"/>
    <n v="1116882"/>
    <n v="319456"/>
    <m/>
    <x v="0"/>
  </r>
  <r>
    <x v="16"/>
    <x v="7"/>
    <x v="1"/>
    <x v="0"/>
    <x v="33"/>
    <x v="23"/>
    <n v="1129391"/>
    <n v="310537"/>
    <m/>
    <x v="0"/>
  </r>
  <r>
    <x v="16"/>
    <x v="7"/>
    <x v="1"/>
    <x v="0"/>
    <x v="33"/>
    <x v="24"/>
    <n v="1141964"/>
    <n v="302039"/>
    <m/>
    <x v="0"/>
  </r>
  <r>
    <x v="16"/>
    <x v="7"/>
    <x v="1"/>
    <x v="0"/>
    <x v="33"/>
    <x v="25"/>
    <n v="1154603"/>
    <n v="293761"/>
    <m/>
    <x v="0"/>
  </r>
  <r>
    <x v="16"/>
    <x v="7"/>
    <x v="1"/>
    <x v="0"/>
    <x v="33"/>
    <x v="26"/>
    <n v="1167282"/>
    <n v="285716"/>
    <m/>
    <x v="0"/>
  </r>
  <r>
    <x v="16"/>
    <x v="7"/>
    <x v="1"/>
    <x v="0"/>
    <x v="33"/>
    <x v="27"/>
    <n v="1179896"/>
    <n v="277912"/>
    <m/>
    <x v="0"/>
  </r>
  <r>
    <x v="16"/>
    <x v="7"/>
    <x v="1"/>
    <x v="0"/>
    <x v="33"/>
    <x v="28"/>
    <n v="1192508"/>
    <n v="270523"/>
    <m/>
    <x v="0"/>
  </r>
  <r>
    <x v="16"/>
    <x v="7"/>
    <x v="1"/>
    <x v="0"/>
    <x v="33"/>
    <x v="29"/>
    <n v="1205126"/>
    <n v="263402"/>
    <m/>
    <x v="0"/>
  </r>
  <r>
    <x v="16"/>
    <x v="7"/>
    <x v="1"/>
    <x v="0"/>
    <x v="33"/>
    <x v="30"/>
    <n v="1217783"/>
    <n v="256582"/>
    <m/>
    <x v="0"/>
  </r>
  <r>
    <x v="16"/>
    <x v="7"/>
    <x v="2"/>
    <x v="0"/>
    <x v="33"/>
    <x v="0"/>
    <n v="282586"/>
    <n v="200636"/>
    <m/>
    <x v="0"/>
  </r>
  <r>
    <x v="16"/>
    <x v="7"/>
    <x v="2"/>
    <x v="0"/>
    <x v="33"/>
    <x v="1"/>
    <n v="282112"/>
    <n v="193529"/>
    <m/>
    <x v="0"/>
  </r>
  <r>
    <x v="16"/>
    <x v="7"/>
    <x v="2"/>
    <x v="0"/>
    <x v="33"/>
    <x v="2"/>
    <n v="282027"/>
    <n v="186118"/>
    <m/>
    <x v="0"/>
  </r>
  <r>
    <x v="16"/>
    <x v="7"/>
    <x v="2"/>
    <x v="0"/>
    <x v="33"/>
    <x v="3"/>
    <n v="279828"/>
    <n v="177384"/>
    <m/>
    <x v="0"/>
  </r>
  <r>
    <x v="16"/>
    <x v="7"/>
    <x v="2"/>
    <x v="0"/>
    <x v="33"/>
    <x v="4"/>
    <n v="278056"/>
    <n v="169345"/>
    <m/>
    <x v="0"/>
  </r>
  <r>
    <x v="16"/>
    <x v="7"/>
    <x v="2"/>
    <x v="0"/>
    <x v="33"/>
    <x v="5"/>
    <n v="276715"/>
    <n v="160768"/>
    <m/>
    <x v="0"/>
  </r>
  <r>
    <x v="16"/>
    <x v="7"/>
    <x v="2"/>
    <x v="0"/>
    <x v="33"/>
    <x v="6"/>
    <n v="276355"/>
    <n v="153863"/>
    <m/>
    <x v="0"/>
  </r>
  <r>
    <x v="16"/>
    <x v="7"/>
    <x v="2"/>
    <x v="0"/>
    <x v="33"/>
    <x v="7"/>
    <n v="277139"/>
    <n v="148077"/>
    <m/>
    <x v="0"/>
  </r>
  <r>
    <x v="16"/>
    <x v="7"/>
    <x v="2"/>
    <x v="0"/>
    <x v="33"/>
    <x v="8"/>
    <n v="278071"/>
    <n v="142809"/>
    <m/>
    <x v="0"/>
  </r>
  <r>
    <x v="16"/>
    <x v="7"/>
    <x v="2"/>
    <x v="0"/>
    <x v="33"/>
    <x v="9"/>
    <n v="278834"/>
    <n v="137674"/>
    <m/>
    <x v="0"/>
  </r>
  <r>
    <x v="16"/>
    <x v="7"/>
    <x v="2"/>
    <x v="0"/>
    <x v="33"/>
    <x v="10"/>
    <n v="278384"/>
    <n v="131970"/>
    <m/>
    <x v="0"/>
  </r>
  <r>
    <x v="16"/>
    <x v="7"/>
    <x v="2"/>
    <x v="0"/>
    <x v="33"/>
    <x v="11"/>
    <n v="277727"/>
    <n v="126201"/>
    <m/>
    <x v="0"/>
  </r>
  <r>
    <x v="16"/>
    <x v="7"/>
    <x v="2"/>
    <x v="0"/>
    <x v="33"/>
    <x v="12"/>
    <n v="277100"/>
    <n v="120489"/>
    <m/>
    <x v="0"/>
  </r>
  <r>
    <x v="16"/>
    <x v="7"/>
    <x v="2"/>
    <x v="0"/>
    <x v="33"/>
    <x v="13"/>
    <n v="276476"/>
    <n v="115054"/>
    <m/>
    <x v="0"/>
  </r>
  <r>
    <x v="16"/>
    <x v="7"/>
    <x v="2"/>
    <x v="0"/>
    <x v="33"/>
    <x v="14"/>
    <n v="275876"/>
    <n v="110212"/>
    <m/>
    <x v="0"/>
  </r>
  <r>
    <x v="16"/>
    <x v="7"/>
    <x v="2"/>
    <x v="0"/>
    <x v="33"/>
    <x v="15"/>
    <n v="275323"/>
    <n v="105805"/>
    <m/>
    <x v="0"/>
  </r>
  <r>
    <x v="16"/>
    <x v="7"/>
    <x v="2"/>
    <x v="0"/>
    <x v="33"/>
    <x v="16"/>
    <n v="274834"/>
    <n v="101526"/>
    <m/>
    <x v="0"/>
  </r>
  <r>
    <x v="16"/>
    <x v="7"/>
    <x v="2"/>
    <x v="0"/>
    <x v="33"/>
    <x v="17"/>
    <n v="274263"/>
    <n v="97206"/>
    <m/>
    <x v="0"/>
  </r>
  <r>
    <x v="16"/>
    <x v="7"/>
    <x v="2"/>
    <x v="0"/>
    <x v="33"/>
    <x v="18"/>
    <n v="273621"/>
    <n v="92863"/>
    <m/>
    <x v="0"/>
  </r>
  <r>
    <x v="16"/>
    <x v="7"/>
    <x v="2"/>
    <x v="0"/>
    <x v="33"/>
    <x v="19"/>
    <n v="272820"/>
    <n v="88516"/>
    <m/>
    <x v="0"/>
  </r>
  <r>
    <x v="16"/>
    <x v="7"/>
    <x v="2"/>
    <x v="0"/>
    <x v="33"/>
    <x v="20"/>
    <n v="272083"/>
    <n v="84479"/>
    <m/>
    <x v="0"/>
  </r>
  <r>
    <x v="16"/>
    <x v="7"/>
    <x v="2"/>
    <x v="0"/>
    <x v="33"/>
    <x v="21"/>
    <n v="271387"/>
    <n v="80795"/>
    <m/>
    <x v="0"/>
  </r>
  <r>
    <x v="16"/>
    <x v="7"/>
    <x v="2"/>
    <x v="0"/>
    <x v="33"/>
    <x v="22"/>
    <n v="270690"/>
    <n v="77424"/>
    <m/>
    <x v="0"/>
  </r>
  <r>
    <x v="16"/>
    <x v="7"/>
    <x v="2"/>
    <x v="0"/>
    <x v="33"/>
    <x v="23"/>
    <n v="270010"/>
    <n v="74241"/>
    <m/>
    <x v="0"/>
  </r>
  <r>
    <x v="16"/>
    <x v="7"/>
    <x v="2"/>
    <x v="0"/>
    <x v="33"/>
    <x v="24"/>
    <n v="269389"/>
    <n v="71251"/>
    <m/>
    <x v="0"/>
  </r>
  <r>
    <x v="16"/>
    <x v="7"/>
    <x v="2"/>
    <x v="0"/>
    <x v="33"/>
    <x v="25"/>
    <n v="268827"/>
    <n v="68396"/>
    <m/>
    <x v="0"/>
  </r>
  <r>
    <x v="16"/>
    <x v="7"/>
    <x v="2"/>
    <x v="0"/>
    <x v="33"/>
    <x v="26"/>
    <n v="268286"/>
    <n v="65668"/>
    <m/>
    <x v="0"/>
  </r>
  <r>
    <x v="16"/>
    <x v="7"/>
    <x v="2"/>
    <x v="0"/>
    <x v="33"/>
    <x v="27"/>
    <n v="267777"/>
    <n v="63072"/>
    <m/>
    <x v="0"/>
  </r>
  <r>
    <x v="16"/>
    <x v="7"/>
    <x v="2"/>
    <x v="0"/>
    <x v="33"/>
    <x v="28"/>
    <n v="267265"/>
    <n v="60629"/>
    <m/>
    <x v="0"/>
  </r>
  <r>
    <x v="16"/>
    <x v="7"/>
    <x v="2"/>
    <x v="0"/>
    <x v="33"/>
    <x v="29"/>
    <n v="266782"/>
    <n v="58310"/>
    <m/>
    <x v="0"/>
  </r>
  <r>
    <x v="16"/>
    <x v="7"/>
    <x v="2"/>
    <x v="0"/>
    <x v="33"/>
    <x v="30"/>
    <n v="266323"/>
    <n v="56113"/>
    <m/>
    <x v="0"/>
  </r>
  <r>
    <x v="16"/>
    <x v="8"/>
    <x v="0"/>
    <x v="0"/>
    <x v="33"/>
    <x v="0"/>
    <n v="8925482"/>
    <n v="6337092"/>
    <m/>
    <x v="0"/>
  </r>
  <r>
    <x v="16"/>
    <x v="8"/>
    <x v="0"/>
    <x v="0"/>
    <x v="33"/>
    <x v="1"/>
    <n v="9046662"/>
    <n v="6155092"/>
    <m/>
    <x v="0"/>
  </r>
  <r>
    <x v="16"/>
    <x v="8"/>
    <x v="0"/>
    <x v="0"/>
    <x v="33"/>
    <x v="2"/>
    <n v="9125369"/>
    <n v="5907006"/>
    <m/>
    <x v="0"/>
  </r>
  <r>
    <x v="16"/>
    <x v="8"/>
    <x v="0"/>
    <x v="0"/>
    <x v="33"/>
    <x v="3"/>
    <n v="9187919"/>
    <n v="5644846"/>
    <m/>
    <x v="0"/>
  </r>
  <r>
    <x v="16"/>
    <x v="8"/>
    <x v="0"/>
    <x v="0"/>
    <x v="33"/>
    <x v="4"/>
    <n v="9257585"/>
    <n v="5384857"/>
    <m/>
    <x v="0"/>
  </r>
  <r>
    <x v="16"/>
    <x v="8"/>
    <x v="0"/>
    <x v="0"/>
    <x v="33"/>
    <x v="5"/>
    <n v="9325298"/>
    <n v="5178161"/>
    <m/>
    <x v="0"/>
  </r>
  <r>
    <x v="16"/>
    <x v="8"/>
    <x v="0"/>
    <x v="0"/>
    <x v="33"/>
    <x v="6"/>
    <n v="9393849"/>
    <n v="5027989"/>
    <m/>
    <x v="0"/>
  </r>
  <r>
    <x v="16"/>
    <x v="8"/>
    <x v="0"/>
    <x v="0"/>
    <x v="33"/>
    <x v="7"/>
    <n v="9462326"/>
    <n v="4907757"/>
    <m/>
    <x v="0"/>
  </r>
  <r>
    <x v="16"/>
    <x v="8"/>
    <x v="0"/>
    <x v="0"/>
    <x v="33"/>
    <x v="8"/>
    <n v="9529604"/>
    <n v="4801126"/>
    <m/>
    <x v="0"/>
  </r>
  <r>
    <x v="16"/>
    <x v="8"/>
    <x v="0"/>
    <x v="0"/>
    <x v="33"/>
    <x v="9"/>
    <n v="9597154"/>
    <n v="4675434"/>
    <m/>
    <x v="0"/>
  </r>
  <r>
    <x v="16"/>
    <x v="8"/>
    <x v="0"/>
    <x v="0"/>
    <x v="33"/>
    <x v="10"/>
    <n v="9664858"/>
    <n v="4529022"/>
    <m/>
    <x v="0"/>
  </r>
  <r>
    <x v="16"/>
    <x v="8"/>
    <x v="0"/>
    <x v="0"/>
    <x v="33"/>
    <x v="11"/>
    <n v="9731214"/>
    <n v="4371425"/>
    <m/>
    <x v="0"/>
  </r>
  <r>
    <x v="16"/>
    <x v="8"/>
    <x v="0"/>
    <x v="0"/>
    <x v="33"/>
    <x v="12"/>
    <n v="9797463"/>
    <n v="4219199"/>
    <m/>
    <x v="0"/>
  </r>
  <r>
    <x v="16"/>
    <x v="8"/>
    <x v="0"/>
    <x v="0"/>
    <x v="33"/>
    <x v="13"/>
    <n v="9862829"/>
    <n v="4070351"/>
    <m/>
    <x v="0"/>
  </r>
  <r>
    <x v="16"/>
    <x v="8"/>
    <x v="0"/>
    <x v="0"/>
    <x v="33"/>
    <x v="14"/>
    <n v="9926759"/>
    <n v="3922000"/>
    <m/>
    <x v="0"/>
  </r>
  <r>
    <x v="16"/>
    <x v="8"/>
    <x v="0"/>
    <x v="0"/>
    <x v="33"/>
    <x v="15"/>
    <n v="9989428"/>
    <n v="3776542"/>
    <m/>
    <x v="0"/>
  </r>
  <r>
    <x v="16"/>
    <x v="8"/>
    <x v="0"/>
    <x v="0"/>
    <x v="33"/>
    <x v="16"/>
    <n v="10050527"/>
    <n v="3638738"/>
    <m/>
    <x v="0"/>
  </r>
  <r>
    <x v="16"/>
    <x v="8"/>
    <x v="0"/>
    <x v="0"/>
    <x v="33"/>
    <x v="17"/>
    <n v="10110508"/>
    <n v="3506171"/>
    <m/>
    <x v="0"/>
  </r>
  <r>
    <x v="16"/>
    <x v="8"/>
    <x v="0"/>
    <x v="0"/>
    <x v="33"/>
    <x v="18"/>
    <n v="10168725"/>
    <n v="3380531"/>
    <m/>
    <x v="0"/>
  </r>
  <r>
    <x v="16"/>
    <x v="8"/>
    <x v="0"/>
    <x v="0"/>
    <x v="33"/>
    <x v="19"/>
    <n v="10224648"/>
    <n v="3265456"/>
    <m/>
    <x v="0"/>
  </r>
  <r>
    <x v="16"/>
    <x v="8"/>
    <x v="0"/>
    <x v="0"/>
    <x v="33"/>
    <x v="20"/>
    <n v="10278586"/>
    <n v="3153335"/>
    <m/>
    <x v="0"/>
  </r>
  <r>
    <x v="16"/>
    <x v="8"/>
    <x v="0"/>
    <x v="0"/>
    <x v="33"/>
    <x v="21"/>
    <n v="10330199"/>
    <n v="3040843"/>
    <m/>
    <x v="0"/>
  </r>
  <r>
    <x v="16"/>
    <x v="8"/>
    <x v="0"/>
    <x v="0"/>
    <x v="33"/>
    <x v="22"/>
    <n v="10380481"/>
    <n v="2930161"/>
    <m/>
    <x v="0"/>
  </r>
  <r>
    <x v="16"/>
    <x v="8"/>
    <x v="0"/>
    <x v="0"/>
    <x v="33"/>
    <x v="23"/>
    <n v="10428722"/>
    <n v="2823259"/>
    <m/>
    <x v="0"/>
  </r>
  <r>
    <x v="16"/>
    <x v="8"/>
    <x v="0"/>
    <x v="0"/>
    <x v="33"/>
    <x v="24"/>
    <n v="10475136"/>
    <n v="2722053"/>
    <m/>
    <x v="0"/>
  </r>
  <r>
    <x v="16"/>
    <x v="8"/>
    <x v="0"/>
    <x v="0"/>
    <x v="33"/>
    <x v="25"/>
    <n v="10521507"/>
    <n v="2624996"/>
    <m/>
    <x v="0"/>
  </r>
  <r>
    <x v="16"/>
    <x v="8"/>
    <x v="0"/>
    <x v="0"/>
    <x v="33"/>
    <x v="26"/>
    <n v="10568174"/>
    <n v="2532337"/>
    <m/>
    <x v="0"/>
  </r>
  <r>
    <x v="16"/>
    <x v="8"/>
    <x v="0"/>
    <x v="0"/>
    <x v="33"/>
    <x v="27"/>
    <n v="10614712"/>
    <n v="2443556"/>
    <m/>
    <x v="0"/>
  </r>
  <r>
    <x v="16"/>
    <x v="8"/>
    <x v="0"/>
    <x v="0"/>
    <x v="33"/>
    <x v="28"/>
    <n v="10661211"/>
    <n v="2359943"/>
    <m/>
    <x v="0"/>
  </r>
  <r>
    <x v="16"/>
    <x v="8"/>
    <x v="0"/>
    <x v="0"/>
    <x v="33"/>
    <x v="29"/>
    <n v="10707721"/>
    <n v="2280340"/>
    <m/>
    <x v="0"/>
  </r>
  <r>
    <x v="16"/>
    <x v="8"/>
    <x v="0"/>
    <x v="0"/>
    <x v="33"/>
    <x v="30"/>
    <n v="10754436"/>
    <n v="2205992"/>
    <m/>
    <x v="0"/>
  </r>
  <r>
    <x v="16"/>
    <x v="8"/>
    <x v="1"/>
    <x v="0"/>
    <x v="33"/>
    <x v="0"/>
    <n v="2299403"/>
    <n v="1632576"/>
    <m/>
    <x v="0"/>
  </r>
  <r>
    <x v="16"/>
    <x v="8"/>
    <x v="1"/>
    <x v="0"/>
    <x v="33"/>
    <x v="1"/>
    <n v="2326449"/>
    <n v="1582849"/>
    <m/>
    <x v="0"/>
  </r>
  <r>
    <x v="16"/>
    <x v="8"/>
    <x v="1"/>
    <x v="0"/>
    <x v="33"/>
    <x v="2"/>
    <n v="2353308"/>
    <n v="1523336"/>
    <m/>
    <x v="0"/>
  </r>
  <r>
    <x v="16"/>
    <x v="8"/>
    <x v="1"/>
    <x v="0"/>
    <x v="33"/>
    <x v="3"/>
    <n v="2374428"/>
    <n v="1458793"/>
    <m/>
    <x v="0"/>
  </r>
  <r>
    <x v="16"/>
    <x v="8"/>
    <x v="1"/>
    <x v="0"/>
    <x v="33"/>
    <x v="4"/>
    <n v="2390616"/>
    <n v="1390548"/>
    <m/>
    <x v="0"/>
  </r>
  <r>
    <x v="16"/>
    <x v="8"/>
    <x v="1"/>
    <x v="0"/>
    <x v="33"/>
    <x v="5"/>
    <n v="2408984"/>
    <n v="1337663"/>
    <m/>
    <x v="0"/>
  </r>
  <r>
    <x v="16"/>
    <x v="8"/>
    <x v="1"/>
    <x v="0"/>
    <x v="33"/>
    <x v="6"/>
    <n v="2427290"/>
    <n v="1299189"/>
    <m/>
    <x v="0"/>
  </r>
  <r>
    <x v="16"/>
    <x v="8"/>
    <x v="1"/>
    <x v="0"/>
    <x v="33"/>
    <x v="7"/>
    <n v="2445685"/>
    <n v="1268486"/>
    <m/>
    <x v="0"/>
  </r>
  <r>
    <x v="16"/>
    <x v="8"/>
    <x v="1"/>
    <x v="0"/>
    <x v="33"/>
    <x v="8"/>
    <n v="2463653"/>
    <n v="1241217"/>
    <m/>
    <x v="0"/>
  </r>
  <r>
    <x v="16"/>
    <x v="8"/>
    <x v="1"/>
    <x v="0"/>
    <x v="33"/>
    <x v="9"/>
    <n v="2481711"/>
    <n v="1209012"/>
    <m/>
    <x v="0"/>
  </r>
  <r>
    <x v="16"/>
    <x v="8"/>
    <x v="1"/>
    <x v="0"/>
    <x v="33"/>
    <x v="10"/>
    <n v="2500633"/>
    <n v="1171814"/>
    <m/>
    <x v="0"/>
  </r>
  <r>
    <x v="16"/>
    <x v="8"/>
    <x v="1"/>
    <x v="0"/>
    <x v="33"/>
    <x v="11"/>
    <n v="2521107"/>
    <n v="1132523"/>
    <m/>
    <x v="0"/>
  </r>
  <r>
    <x v="16"/>
    <x v="8"/>
    <x v="1"/>
    <x v="0"/>
    <x v="33"/>
    <x v="12"/>
    <n v="2541570"/>
    <n v="1094507"/>
    <m/>
    <x v="0"/>
  </r>
  <r>
    <x v="16"/>
    <x v="8"/>
    <x v="1"/>
    <x v="0"/>
    <x v="33"/>
    <x v="13"/>
    <n v="2561658"/>
    <n v="1057186"/>
    <m/>
    <x v="0"/>
  </r>
  <r>
    <x v="16"/>
    <x v="8"/>
    <x v="1"/>
    <x v="0"/>
    <x v="33"/>
    <x v="14"/>
    <n v="2581052"/>
    <n v="1019757"/>
    <m/>
    <x v="0"/>
  </r>
  <r>
    <x v="16"/>
    <x v="8"/>
    <x v="1"/>
    <x v="0"/>
    <x v="33"/>
    <x v="15"/>
    <n v="2599917"/>
    <n v="982908"/>
    <m/>
    <x v="0"/>
  </r>
  <r>
    <x v="16"/>
    <x v="8"/>
    <x v="1"/>
    <x v="0"/>
    <x v="33"/>
    <x v="16"/>
    <n v="2618322"/>
    <n v="947949"/>
    <m/>
    <x v="0"/>
  </r>
  <r>
    <x v="16"/>
    <x v="8"/>
    <x v="1"/>
    <x v="0"/>
    <x v="33"/>
    <x v="17"/>
    <n v="2634686"/>
    <n v="913669"/>
    <m/>
    <x v="0"/>
  </r>
  <r>
    <x v="16"/>
    <x v="8"/>
    <x v="1"/>
    <x v="0"/>
    <x v="33"/>
    <x v="18"/>
    <n v="2649856"/>
    <n v="880928"/>
    <m/>
    <x v="0"/>
  </r>
  <r>
    <x v="16"/>
    <x v="8"/>
    <x v="1"/>
    <x v="0"/>
    <x v="33"/>
    <x v="19"/>
    <n v="2664009"/>
    <n v="850807"/>
    <m/>
    <x v="0"/>
  </r>
  <r>
    <x v="16"/>
    <x v="8"/>
    <x v="1"/>
    <x v="0"/>
    <x v="33"/>
    <x v="20"/>
    <n v="2677287"/>
    <n v="821356"/>
    <m/>
    <x v="0"/>
  </r>
  <r>
    <x v="16"/>
    <x v="8"/>
    <x v="1"/>
    <x v="0"/>
    <x v="33"/>
    <x v="21"/>
    <n v="2689528"/>
    <n v="791701"/>
    <m/>
    <x v="0"/>
  </r>
  <r>
    <x v="16"/>
    <x v="8"/>
    <x v="1"/>
    <x v="0"/>
    <x v="33"/>
    <x v="22"/>
    <n v="2700964"/>
    <n v="762417"/>
    <m/>
    <x v="0"/>
  </r>
  <r>
    <x v="16"/>
    <x v="8"/>
    <x v="1"/>
    <x v="0"/>
    <x v="33"/>
    <x v="23"/>
    <n v="2712053"/>
    <n v="734205"/>
    <m/>
    <x v="0"/>
  </r>
  <r>
    <x v="16"/>
    <x v="8"/>
    <x v="1"/>
    <x v="0"/>
    <x v="33"/>
    <x v="24"/>
    <n v="2723199"/>
    <n v="707646"/>
    <m/>
    <x v="0"/>
  </r>
  <r>
    <x v="16"/>
    <x v="8"/>
    <x v="1"/>
    <x v="0"/>
    <x v="33"/>
    <x v="25"/>
    <n v="2734404"/>
    <n v="682202"/>
    <m/>
    <x v="0"/>
  </r>
  <r>
    <x v="16"/>
    <x v="8"/>
    <x v="1"/>
    <x v="0"/>
    <x v="33"/>
    <x v="26"/>
    <n v="2745645"/>
    <n v="657909"/>
    <m/>
    <x v="0"/>
  </r>
  <r>
    <x v="16"/>
    <x v="8"/>
    <x v="1"/>
    <x v="0"/>
    <x v="33"/>
    <x v="27"/>
    <n v="2756824"/>
    <n v="634633"/>
    <m/>
    <x v="0"/>
  </r>
  <r>
    <x v="16"/>
    <x v="8"/>
    <x v="1"/>
    <x v="0"/>
    <x v="33"/>
    <x v="28"/>
    <n v="2768000"/>
    <n v="612718"/>
    <m/>
    <x v="0"/>
  </r>
  <r>
    <x v="16"/>
    <x v="8"/>
    <x v="1"/>
    <x v="0"/>
    <x v="33"/>
    <x v="29"/>
    <n v="2779182"/>
    <n v="591860"/>
    <m/>
    <x v="0"/>
  </r>
  <r>
    <x v="16"/>
    <x v="8"/>
    <x v="1"/>
    <x v="0"/>
    <x v="33"/>
    <x v="30"/>
    <n v="2790400"/>
    <n v="572377"/>
    <m/>
    <x v="0"/>
  </r>
  <r>
    <x v="16"/>
    <x v="8"/>
    <x v="2"/>
    <x v="0"/>
    <x v="33"/>
    <x v="0"/>
    <n v="360691"/>
    <n v="256090"/>
    <m/>
    <x v="0"/>
  </r>
  <r>
    <x v="16"/>
    <x v="8"/>
    <x v="2"/>
    <x v="0"/>
    <x v="33"/>
    <x v="1"/>
    <n v="358517"/>
    <n v="243924"/>
    <m/>
    <x v="0"/>
  </r>
  <r>
    <x v="16"/>
    <x v="8"/>
    <x v="2"/>
    <x v="0"/>
    <x v="33"/>
    <x v="2"/>
    <n v="355932"/>
    <n v="230401"/>
    <m/>
    <x v="0"/>
  </r>
  <r>
    <x v="16"/>
    <x v="8"/>
    <x v="2"/>
    <x v="0"/>
    <x v="33"/>
    <x v="3"/>
    <n v="351741"/>
    <n v="216101"/>
    <m/>
    <x v="0"/>
  </r>
  <r>
    <x v="16"/>
    <x v="8"/>
    <x v="2"/>
    <x v="0"/>
    <x v="33"/>
    <x v="4"/>
    <n v="347916"/>
    <n v="202372"/>
    <m/>
    <x v="0"/>
  </r>
  <r>
    <x v="16"/>
    <x v="8"/>
    <x v="2"/>
    <x v="0"/>
    <x v="33"/>
    <x v="5"/>
    <n v="344526"/>
    <n v="191308"/>
    <m/>
    <x v="0"/>
  </r>
  <r>
    <x v="16"/>
    <x v="8"/>
    <x v="2"/>
    <x v="0"/>
    <x v="33"/>
    <x v="6"/>
    <n v="341938"/>
    <n v="183019"/>
    <m/>
    <x v="0"/>
  </r>
  <r>
    <x v="16"/>
    <x v="8"/>
    <x v="2"/>
    <x v="0"/>
    <x v="33"/>
    <x v="7"/>
    <n v="340278"/>
    <n v="176489"/>
    <m/>
    <x v="0"/>
  </r>
  <r>
    <x v="16"/>
    <x v="8"/>
    <x v="2"/>
    <x v="0"/>
    <x v="33"/>
    <x v="8"/>
    <n v="338774"/>
    <n v="170678"/>
    <m/>
    <x v="0"/>
  </r>
  <r>
    <x v="16"/>
    <x v="8"/>
    <x v="2"/>
    <x v="0"/>
    <x v="33"/>
    <x v="9"/>
    <n v="337177"/>
    <n v="164262"/>
    <m/>
    <x v="0"/>
  </r>
  <r>
    <x v="16"/>
    <x v="8"/>
    <x v="2"/>
    <x v="0"/>
    <x v="33"/>
    <x v="10"/>
    <n v="334679"/>
    <n v="156833"/>
    <m/>
    <x v="0"/>
  </r>
  <r>
    <x v="16"/>
    <x v="8"/>
    <x v="2"/>
    <x v="0"/>
    <x v="33"/>
    <x v="11"/>
    <n v="332059"/>
    <n v="149166"/>
    <m/>
    <x v="0"/>
  </r>
  <r>
    <x v="16"/>
    <x v="8"/>
    <x v="2"/>
    <x v="0"/>
    <x v="33"/>
    <x v="12"/>
    <n v="329498"/>
    <n v="141895"/>
    <m/>
    <x v="0"/>
  </r>
  <r>
    <x v="16"/>
    <x v="8"/>
    <x v="2"/>
    <x v="0"/>
    <x v="33"/>
    <x v="13"/>
    <n v="326978"/>
    <n v="134942"/>
    <m/>
    <x v="0"/>
  </r>
  <r>
    <x v="16"/>
    <x v="8"/>
    <x v="2"/>
    <x v="0"/>
    <x v="33"/>
    <x v="14"/>
    <n v="324512"/>
    <n v="128212"/>
    <m/>
    <x v="0"/>
  </r>
  <r>
    <x v="16"/>
    <x v="8"/>
    <x v="2"/>
    <x v="0"/>
    <x v="33"/>
    <x v="15"/>
    <n v="322117"/>
    <n v="121777"/>
    <m/>
    <x v="0"/>
  </r>
  <r>
    <x v="16"/>
    <x v="8"/>
    <x v="2"/>
    <x v="0"/>
    <x v="33"/>
    <x v="16"/>
    <n v="319807"/>
    <n v="115784"/>
    <m/>
    <x v="0"/>
  </r>
  <r>
    <x v="16"/>
    <x v="8"/>
    <x v="2"/>
    <x v="0"/>
    <x v="33"/>
    <x v="17"/>
    <n v="317468"/>
    <n v="110093"/>
    <m/>
    <x v="0"/>
  </r>
  <r>
    <x v="16"/>
    <x v="8"/>
    <x v="2"/>
    <x v="0"/>
    <x v="33"/>
    <x v="18"/>
    <n v="315108"/>
    <n v="104755"/>
    <m/>
    <x v="0"/>
  </r>
  <r>
    <x v="16"/>
    <x v="8"/>
    <x v="2"/>
    <x v="0"/>
    <x v="33"/>
    <x v="19"/>
    <n v="312659"/>
    <n v="99854"/>
    <m/>
    <x v="0"/>
  </r>
  <r>
    <x v="16"/>
    <x v="8"/>
    <x v="2"/>
    <x v="0"/>
    <x v="33"/>
    <x v="20"/>
    <n v="310291"/>
    <n v="95193"/>
    <m/>
    <x v="0"/>
  </r>
  <r>
    <x v="16"/>
    <x v="8"/>
    <x v="2"/>
    <x v="0"/>
    <x v="33"/>
    <x v="21"/>
    <n v="307987"/>
    <n v="90660"/>
    <m/>
    <x v="0"/>
  </r>
  <r>
    <x v="16"/>
    <x v="8"/>
    <x v="2"/>
    <x v="0"/>
    <x v="33"/>
    <x v="22"/>
    <n v="305714"/>
    <n v="86295"/>
    <m/>
    <x v="0"/>
  </r>
  <r>
    <x v="16"/>
    <x v="8"/>
    <x v="2"/>
    <x v="0"/>
    <x v="33"/>
    <x v="23"/>
    <n v="303485"/>
    <n v="82159"/>
    <m/>
    <x v="0"/>
  </r>
  <r>
    <x v="16"/>
    <x v="8"/>
    <x v="2"/>
    <x v="0"/>
    <x v="33"/>
    <x v="24"/>
    <n v="301332"/>
    <n v="78303"/>
    <m/>
    <x v="0"/>
  </r>
  <r>
    <x v="16"/>
    <x v="8"/>
    <x v="2"/>
    <x v="0"/>
    <x v="33"/>
    <x v="25"/>
    <n v="299255"/>
    <n v="74660"/>
    <m/>
    <x v="0"/>
  </r>
  <r>
    <x v="16"/>
    <x v="8"/>
    <x v="2"/>
    <x v="0"/>
    <x v="33"/>
    <x v="26"/>
    <n v="297223"/>
    <n v="71220"/>
    <m/>
    <x v="0"/>
  </r>
  <r>
    <x v="16"/>
    <x v="8"/>
    <x v="2"/>
    <x v="0"/>
    <x v="33"/>
    <x v="27"/>
    <n v="295244"/>
    <n v="67966"/>
    <m/>
    <x v="0"/>
  </r>
  <r>
    <x v="16"/>
    <x v="8"/>
    <x v="2"/>
    <x v="0"/>
    <x v="33"/>
    <x v="28"/>
    <n v="293290"/>
    <n v="64922"/>
    <m/>
    <x v="0"/>
  </r>
  <r>
    <x v="16"/>
    <x v="8"/>
    <x v="2"/>
    <x v="0"/>
    <x v="33"/>
    <x v="29"/>
    <n v="291387"/>
    <n v="62054"/>
    <m/>
    <x v="0"/>
  </r>
  <r>
    <x v="16"/>
    <x v="8"/>
    <x v="2"/>
    <x v="0"/>
    <x v="33"/>
    <x v="30"/>
    <n v="289529"/>
    <n v="59389"/>
    <m/>
    <x v="0"/>
  </r>
  <r>
    <x v="17"/>
    <x v="0"/>
    <x v="0"/>
    <x v="0"/>
    <x v="33"/>
    <x v="0"/>
    <n v="6148461"/>
    <n v="811596"/>
    <m/>
    <x v="0"/>
  </r>
  <r>
    <x v="17"/>
    <x v="0"/>
    <x v="0"/>
    <x v="0"/>
    <x v="33"/>
    <x v="1"/>
    <n v="6428122"/>
    <n v="840760"/>
    <m/>
    <x v="0"/>
  </r>
  <r>
    <x v="17"/>
    <x v="0"/>
    <x v="0"/>
    <x v="0"/>
    <x v="33"/>
    <x v="2"/>
    <n v="6680482"/>
    <n v="849879"/>
    <m/>
    <x v="0"/>
  </r>
  <r>
    <x v="17"/>
    <x v="0"/>
    <x v="0"/>
    <x v="0"/>
    <x v="33"/>
    <x v="3"/>
    <n v="6919274"/>
    <n v="845396"/>
    <m/>
    <x v="0"/>
  </r>
  <r>
    <x v="17"/>
    <x v="0"/>
    <x v="0"/>
    <x v="0"/>
    <x v="33"/>
    <x v="4"/>
    <n v="7149404"/>
    <n v="853054"/>
    <m/>
    <x v="0"/>
  </r>
  <r>
    <x v="17"/>
    <x v="0"/>
    <x v="0"/>
    <x v="0"/>
    <x v="33"/>
    <x v="5"/>
    <n v="7356810"/>
    <n v="859471"/>
    <m/>
    <x v="0"/>
  </r>
  <r>
    <x v="17"/>
    <x v="0"/>
    <x v="0"/>
    <x v="0"/>
    <x v="33"/>
    <x v="6"/>
    <n v="7551404"/>
    <n v="865186"/>
    <m/>
    <x v="0"/>
  </r>
  <r>
    <x v="17"/>
    <x v="0"/>
    <x v="0"/>
    <x v="0"/>
    <x v="33"/>
    <x v="7"/>
    <n v="7732342"/>
    <n v="867720"/>
    <m/>
    <x v="0"/>
  </r>
  <r>
    <x v="17"/>
    <x v="0"/>
    <x v="0"/>
    <x v="0"/>
    <x v="33"/>
    <x v="8"/>
    <n v="7899840"/>
    <n v="872147"/>
    <m/>
    <x v="0"/>
  </r>
  <r>
    <x v="17"/>
    <x v="0"/>
    <x v="0"/>
    <x v="0"/>
    <x v="33"/>
    <x v="9"/>
    <n v="8055953"/>
    <n v="868982"/>
    <m/>
    <x v="0"/>
  </r>
  <r>
    <x v="17"/>
    <x v="0"/>
    <x v="0"/>
    <x v="0"/>
    <x v="33"/>
    <x v="10"/>
    <n v="8201026"/>
    <n v="857797"/>
    <m/>
    <x v="0"/>
  </r>
  <r>
    <x v="17"/>
    <x v="0"/>
    <x v="0"/>
    <x v="0"/>
    <x v="33"/>
    <x v="11"/>
    <n v="8335725"/>
    <n v="842246"/>
    <m/>
    <x v="0"/>
  </r>
  <r>
    <x v="17"/>
    <x v="0"/>
    <x v="0"/>
    <x v="0"/>
    <x v="33"/>
    <x v="12"/>
    <n v="8461411"/>
    <n v="825201"/>
    <m/>
    <x v="0"/>
  </r>
  <r>
    <x v="17"/>
    <x v="0"/>
    <x v="0"/>
    <x v="0"/>
    <x v="33"/>
    <x v="13"/>
    <n v="8578668"/>
    <n v="807522"/>
    <m/>
    <x v="0"/>
  </r>
  <r>
    <x v="17"/>
    <x v="0"/>
    <x v="0"/>
    <x v="0"/>
    <x v="33"/>
    <x v="14"/>
    <n v="8687594"/>
    <n v="789691"/>
    <m/>
    <x v="0"/>
  </r>
  <r>
    <x v="17"/>
    <x v="0"/>
    <x v="0"/>
    <x v="0"/>
    <x v="33"/>
    <x v="15"/>
    <n v="8790185"/>
    <n v="771373"/>
    <m/>
    <x v="0"/>
  </r>
  <r>
    <x v="17"/>
    <x v="0"/>
    <x v="0"/>
    <x v="0"/>
    <x v="33"/>
    <x v="16"/>
    <n v="8886091"/>
    <n v="751870"/>
    <m/>
    <x v="0"/>
  </r>
  <r>
    <x v="17"/>
    <x v="0"/>
    <x v="0"/>
    <x v="0"/>
    <x v="33"/>
    <x v="17"/>
    <n v="8977580"/>
    <n v="730826"/>
    <m/>
    <x v="0"/>
  </r>
  <r>
    <x v="17"/>
    <x v="0"/>
    <x v="0"/>
    <x v="0"/>
    <x v="33"/>
    <x v="18"/>
    <n v="9065454"/>
    <n v="709061"/>
    <m/>
    <x v="0"/>
  </r>
  <r>
    <x v="17"/>
    <x v="0"/>
    <x v="0"/>
    <x v="0"/>
    <x v="33"/>
    <x v="19"/>
    <n v="9149247"/>
    <n v="687758"/>
    <m/>
    <x v="0"/>
  </r>
  <r>
    <x v="17"/>
    <x v="0"/>
    <x v="0"/>
    <x v="0"/>
    <x v="33"/>
    <x v="20"/>
    <n v="9231895"/>
    <n v="667588"/>
    <m/>
    <x v="0"/>
  </r>
  <r>
    <x v="17"/>
    <x v="0"/>
    <x v="0"/>
    <x v="0"/>
    <x v="33"/>
    <x v="21"/>
    <n v="9313118"/>
    <n v="648861"/>
    <m/>
    <x v="0"/>
  </r>
  <r>
    <x v="17"/>
    <x v="0"/>
    <x v="0"/>
    <x v="0"/>
    <x v="33"/>
    <x v="22"/>
    <n v="9395053"/>
    <n v="629556"/>
    <m/>
    <x v="0"/>
  </r>
  <r>
    <x v="17"/>
    <x v="0"/>
    <x v="0"/>
    <x v="0"/>
    <x v="33"/>
    <x v="23"/>
    <n v="9478549"/>
    <n v="612436"/>
    <m/>
    <x v="0"/>
  </r>
  <r>
    <x v="17"/>
    <x v="0"/>
    <x v="0"/>
    <x v="0"/>
    <x v="33"/>
    <x v="24"/>
    <n v="9565189"/>
    <n v="598303"/>
    <m/>
    <x v="0"/>
  </r>
  <r>
    <x v="17"/>
    <x v="0"/>
    <x v="0"/>
    <x v="0"/>
    <x v="33"/>
    <x v="25"/>
    <n v="9657808"/>
    <n v="587685"/>
    <m/>
    <x v="0"/>
  </r>
  <r>
    <x v="17"/>
    <x v="0"/>
    <x v="0"/>
    <x v="0"/>
    <x v="33"/>
    <x v="26"/>
    <n v="9757454"/>
    <n v="580468"/>
    <m/>
    <x v="0"/>
  </r>
  <r>
    <x v="17"/>
    <x v="0"/>
    <x v="0"/>
    <x v="0"/>
    <x v="33"/>
    <x v="27"/>
    <n v="9864577"/>
    <n v="576783"/>
    <m/>
    <x v="0"/>
  </r>
  <r>
    <x v="17"/>
    <x v="0"/>
    <x v="0"/>
    <x v="0"/>
    <x v="33"/>
    <x v="28"/>
    <n v="9981468"/>
    <n v="576864"/>
    <m/>
    <x v="0"/>
  </r>
  <r>
    <x v="17"/>
    <x v="0"/>
    <x v="0"/>
    <x v="0"/>
    <x v="33"/>
    <x v="29"/>
    <n v="10109700"/>
    <n v="580898"/>
    <m/>
    <x v="0"/>
  </r>
  <r>
    <x v="17"/>
    <x v="0"/>
    <x v="0"/>
    <x v="0"/>
    <x v="33"/>
    <x v="30"/>
    <n v="10250264"/>
    <n v="588964"/>
    <m/>
    <x v="0"/>
  </r>
  <r>
    <x v="17"/>
    <x v="0"/>
    <x v="1"/>
    <x v="0"/>
    <x v="33"/>
    <x v="0"/>
    <n v="2779292"/>
    <n v="366866"/>
    <m/>
    <x v="0"/>
  </r>
  <r>
    <x v="17"/>
    <x v="0"/>
    <x v="1"/>
    <x v="0"/>
    <x v="33"/>
    <x v="1"/>
    <n v="2918024"/>
    <n v="381660"/>
    <m/>
    <x v="0"/>
  </r>
  <r>
    <x v="17"/>
    <x v="0"/>
    <x v="1"/>
    <x v="0"/>
    <x v="33"/>
    <x v="2"/>
    <n v="3058074"/>
    <n v="389043"/>
    <m/>
    <x v="0"/>
  </r>
  <r>
    <x v="17"/>
    <x v="0"/>
    <x v="1"/>
    <x v="0"/>
    <x v="33"/>
    <x v="3"/>
    <n v="3181484"/>
    <n v="388713"/>
    <m/>
    <x v="0"/>
  </r>
  <r>
    <x v="17"/>
    <x v="0"/>
    <x v="1"/>
    <x v="0"/>
    <x v="33"/>
    <x v="4"/>
    <n v="3287932"/>
    <n v="392310"/>
    <m/>
    <x v="0"/>
  </r>
  <r>
    <x v="17"/>
    <x v="0"/>
    <x v="1"/>
    <x v="0"/>
    <x v="33"/>
    <x v="5"/>
    <n v="3393070"/>
    <n v="396401"/>
    <m/>
    <x v="0"/>
  </r>
  <r>
    <x v="17"/>
    <x v="0"/>
    <x v="1"/>
    <x v="0"/>
    <x v="33"/>
    <x v="6"/>
    <n v="3492348"/>
    <n v="400128"/>
    <m/>
    <x v="0"/>
  </r>
  <r>
    <x v="17"/>
    <x v="0"/>
    <x v="1"/>
    <x v="0"/>
    <x v="33"/>
    <x v="7"/>
    <n v="3585841"/>
    <n v="402401"/>
    <m/>
    <x v="0"/>
  </r>
  <r>
    <x v="17"/>
    <x v="0"/>
    <x v="1"/>
    <x v="0"/>
    <x v="33"/>
    <x v="8"/>
    <n v="3673067"/>
    <n v="405509"/>
    <m/>
    <x v="0"/>
  </r>
  <r>
    <x v="17"/>
    <x v="0"/>
    <x v="1"/>
    <x v="0"/>
    <x v="33"/>
    <x v="9"/>
    <n v="3755344"/>
    <n v="405082"/>
    <m/>
    <x v="0"/>
  </r>
  <r>
    <x v="17"/>
    <x v="0"/>
    <x v="1"/>
    <x v="0"/>
    <x v="33"/>
    <x v="10"/>
    <n v="3834217"/>
    <n v="401045"/>
    <m/>
    <x v="0"/>
  </r>
  <r>
    <x v="17"/>
    <x v="0"/>
    <x v="1"/>
    <x v="0"/>
    <x v="33"/>
    <x v="11"/>
    <n v="3911763"/>
    <n v="395247"/>
    <m/>
    <x v="0"/>
  </r>
  <r>
    <x v="17"/>
    <x v="0"/>
    <x v="1"/>
    <x v="0"/>
    <x v="33"/>
    <x v="12"/>
    <n v="3985380"/>
    <n v="388675"/>
    <m/>
    <x v="0"/>
  </r>
  <r>
    <x v="17"/>
    <x v="0"/>
    <x v="1"/>
    <x v="0"/>
    <x v="33"/>
    <x v="13"/>
    <n v="4054894"/>
    <n v="381692"/>
    <m/>
    <x v="0"/>
  </r>
  <r>
    <x v="17"/>
    <x v="0"/>
    <x v="1"/>
    <x v="0"/>
    <x v="33"/>
    <x v="14"/>
    <n v="4119902"/>
    <n v="374494"/>
    <m/>
    <x v="0"/>
  </r>
  <r>
    <x v="17"/>
    <x v="0"/>
    <x v="1"/>
    <x v="0"/>
    <x v="33"/>
    <x v="15"/>
    <n v="4181546"/>
    <n v="366947"/>
    <m/>
    <x v="0"/>
  </r>
  <r>
    <x v="17"/>
    <x v="0"/>
    <x v="1"/>
    <x v="0"/>
    <x v="33"/>
    <x v="16"/>
    <n v="4239862"/>
    <n v="358743"/>
    <m/>
    <x v="0"/>
  </r>
  <r>
    <x v="17"/>
    <x v="0"/>
    <x v="1"/>
    <x v="0"/>
    <x v="33"/>
    <x v="17"/>
    <n v="4292755"/>
    <n v="349455"/>
    <m/>
    <x v="0"/>
  </r>
  <r>
    <x v="17"/>
    <x v="0"/>
    <x v="1"/>
    <x v="0"/>
    <x v="33"/>
    <x v="18"/>
    <n v="4342383"/>
    <n v="339642"/>
    <m/>
    <x v="0"/>
  </r>
  <r>
    <x v="17"/>
    <x v="0"/>
    <x v="1"/>
    <x v="0"/>
    <x v="33"/>
    <x v="19"/>
    <n v="4389028"/>
    <n v="329928"/>
    <m/>
    <x v="0"/>
  </r>
  <r>
    <x v="17"/>
    <x v="0"/>
    <x v="1"/>
    <x v="0"/>
    <x v="33"/>
    <x v="20"/>
    <n v="4434240"/>
    <n v="320654"/>
    <m/>
    <x v="0"/>
  </r>
  <r>
    <x v="17"/>
    <x v="0"/>
    <x v="1"/>
    <x v="0"/>
    <x v="33"/>
    <x v="21"/>
    <n v="4477680"/>
    <n v="311967"/>
    <m/>
    <x v="0"/>
  </r>
  <r>
    <x v="17"/>
    <x v="0"/>
    <x v="1"/>
    <x v="0"/>
    <x v="33"/>
    <x v="22"/>
    <n v="4520442"/>
    <n v="302912"/>
    <m/>
    <x v="0"/>
  </r>
  <r>
    <x v="17"/>
    <x v="0"/>
    <x v="1"/>
    <x v="0"/>
    <x v="33"/>
    <x v="23"/>
    <n v="4564078"/>
    <n v="294898"/>
    <m/>
    <x v="0"/>
  </r>
  <r>
    <x v="17"/>
    <x v="0"/>
    <x v="1"/>
    <x v="0"/>
    <x v="33"/>
    <x v="24"/>
    <n v="4610062"/>
    <n v="288359"/>
    <m/>
    <x v="0"/>
  </r>
  <r>
    <x v="17"/>
    <x v="0"/>
    <x v="1"/>
    <x v="0"/>
    <x v="33"/>
    <x v="25"/>
    <n v="4659108"/>
    <n v="283510"/>
    <m/>
    <x v="0"/>
  </r>
  <r>
    <x v="17"/>
    <x v="0"/>
    <x v="1"/>
    <x v="0"/>
    <x v="33"/>
    <x v="26"/>
    <n v="4711553"/>
    <n v="280288"/>
    <m/>
    <x v="0"/>
  </r>
  <r>
    <x v="17"/>
    <x v="0"/>
    <x v="1"/>
    <x v="0"/>
    <x v="33"/>
    <x v="27"/>
    <n v="4767598"/>
    <n v="278762"/>
    <m/>
    <x v="0"/>
  </r>
  <r>
    <x v="17"/>
    <x v="0"/>
    <x v="1"/>
    <x v="0"/>
    <x v="33"/>
    <x v="28"/>
    <n v="4828438"/>
    <n v="279052"/>
    <m/>
    <x v="0"/>
  </r>
  <r>
    <x v="17"/>
    <x v="0"/>
    <x v="1"/>
    <x v="0"/>
    <x v="33"/>
    <x v="29"/>
    <n v="4894848"/>
    <n v="281255"/>
    <m/>
    <x v="0"/>
  </r>
  <r>
    <x v="17"/>
    <x v="0"/>
    <x v="1"/>
    <x v="0"/>
    <x v="33"/>
    <x v="30"/>
    <n v="4967307"/>
    <n v="285413"/>
    <m/>
    <x v="0"/>
  </r>
  <r>
    <x v="17"/>
    <x v="0"/>
    <x v="2"/>
    <x v="0"/>
    <x v="33"/>
    <x v="0"/>
    <n v="114047"/>
    <n v="15054"/>
    <m/>
    <x v="0"/>
  </r>
  <r>
    <x v="17"/>
    <x v="0"/>
    <x v="2"/>
    <x v="0"/>
    <x v="33"/>
    <x v="1"/>
    <n v="118529"/>
    <n v="15502"/>
    <m/>
    <x v="0"/>
  </r>
  <r>
    <x v="17"/>
    <x v="0"/>
    <x v="2"/>
    <x v="0"/>
    <x v="33"/>
    <x v="2"/>
    <n v="123018"/>
    <n v="15650"/>
    <m/>
    <x v="0"/>
  </r>
  <r>
    <x v="17"/>
    <x v="0"/>
    <x v="2"/>
    <x v="0"/>
    <x v="33"/>
    <x v="3"/>
    <n v="126536"/>
    <n v="15460"/>
    <m/>
    <x v="0"/>
  </r>
  <r>
    <x v="17"/>
    <x v="0"/>
    <x v="2"/>
    <x v="0"/>
    <x v="33"/>
    <x v="4"/>
    <n v="129844"/>
    <n v="15492"/>
    <m/>
    <x v="0"/>
  </r>
  <r>
    <x v="17"/>
    <x v="0"/>
    <x v="2"/>
    <x v="0"/>
    <x v="33"/>
    <x v="5"/>
    <n v="133016"/>
    <n v="15539"/>
    <m/>
    <x v="0"/>
  </r>
  <r>
    <x v="17"/>
    <x v="0"/>
    <x v="2"/>
    <x v="0"/>
    <x v="33"/>
    <x v="6"/>
    <n v="136620"/>
    <n v="15652"/>
    <m/>
    <x v="0"/>
  </r>
  <r>
    <x v="17"/>
    <x v="0"/>
    <x v="2"/>
    <x v="0"/>
    <x v="33"/>
    <x v="7"/>
    <n v="140812"/>
    <n v="15801"/>
    <m/>
    <x v="0"/>
  </r>
  <r>
    <x v="17"/>
    <x v="0"/>
    <x v="2"/>
    <x v="0"/>
    <x v="33"/>
    <x v="8"/>
    <n v="144894"/>
    <n v="15996"/>
    <m/>
    <x v="0"/>
  </r>
  <r>
    <x v="17"/>
    <x v="0"/>
    <x v="2"/>
    <x v="0"/>
    <x v="33"/>
    <x v="9"/>
    <n v="148642"/>
    <n v="16033"/>
    <m/>
    <x v="0"/>
  </r>
  <r>
    <x v="17"/>
    <x v="0"/>
    <x v="2"/>
    <x v="0"/>
    <x v="33"/>
    <x v="10"/>
    <n v="151245"/>
    <n v="15819"/>
    <m/>
    <x v="0"/>
  </r>
  <r>
    <x v="17"/>
    <x v="0"/>
    <x v="2"/>
    <x v="0"/>
    <x v="33"/>
    <x v="11"/>
    <n v="153489"/>
    <n v="15508"/>
    <m/>
    <x v="0"/>
  </r>
  <r>
    <x v="17"/>
    <x v="0"/>
    <x v="2"/>
    <x v="0"/>
    <x v="33"/>
    <x v="12"/>
    <n v="155565"/>
    <n v="15171"/>
    <m/>
    <x v="0"/>
  </r>
  <r>
    <x v="17"/>
    <x v="0"/>
    <x v="2"/>
    <x v="0"/>
    <x v="33"/>
    <x v="13"/>
    <n v="157477"/>
    <n v="14823"/>
    <m/>
    <x v="0"/>
  </r>
  <r>
    <x v="17"/>
    <x v="0"/>
    <x v="2"/>
    <x v="0"/>
    <x v="33"/>
    <x v="14"/>
    <n v="159250"/>
    <n v="14475"/>
    <m/>
    <x v="0"/>
  </r>
  <r>
    <x v="17"/>
    <x v="0"/>
    <x v="2"/>
    <x v="0"/>
    <x v="33"/>
    <x v="15"/>
    <n v="160939"/>
    <n v="14123"/>
    <m/>
    <x v="0"/>
  </r>
  <r>
    <x v="17"/>
    <x v="0"/>
    <x v="2"/>
    <x v="0"/>
    <x v="33"/>
    <x v="16"/>
    <n v="162557"/>
    <n v="13754"/>
    <m/>
    <x v="0"/>
  </r>
  <r>
    <x v="17"/>
    <x v="0"/>
    <x v="2"/>
    <x v="0"/>
    <x v="33"/>
    <x v="17"/>
    <n v="164021"/>
    <n v="13352"/>
    <m/>
    <x v="0"/>
  </r>
  <r>
    <x v="17"/>
    <x v="0"/>
    <x v="2"/>
    <x v="0"/>
    <x v="33"/>
    <x v="18"/>
    <n v="165364"/>
    <n v="12934"/>
    <m/>
    <x v="0"/>
  </r>
  <r>
    <x v="17"/>
    <x v="0"/>
    <x v="2"/>
    <x v="0"/>
    <x v="33"/>
    <x v="19"/>
    <n v="166512"/>
    <n v="12516"/>
    <m/>
    <x v="0"/>
  </r>
  <r>
    <x v="17"/>
    <x v="0"/>
    <x v="2"/>
    <x v="0"/>
    <x v="33"/>
    <x v="20"/>
    <n v="167696"/>
    <n v="12126"/>
    <m/>
    <x v="0"/>
  </r>
  <r>
    <x v="17"/>
    <x v="0"/>
    <x v="2"/>
    <x v="0"/>
    <x v="33"/>
    <x v="21"/>
    <n v="168900"/>
    <n v="11767"/>
    <m/>
    <x v="0"/>
  </r>
  <r>
    <x v="17"/>
    <x v="0"/>
    <x v="2"/>
    <x v="0"/>
    <x v="33"/>
    <x v="22"/>
    <n v="170114"/>
    <n v="11399"/>
    <m/>
    <x v="0"/>
  </r>
  <r>
    <x v="17"/>
    <x v="0"/>
    <x v="2"/>
    <x v="0"/>
    <x v="33"/>
    <x v="23"/>
    <n v="171378"/>
    <n v="11073"/>
    <m/>
    <x v="0"/>
  </r>
  <r>
    <x v="17"/>
    <x v="0"/>
    <x v="2"/>
    <x v="0"/>
    <x v="33"/>
    <x v="24"/>
    <n v="172755"/>
    <n v="10805"/>
    <m/>
    <x v="0"/>
  </r>
  <r>
    <x v="17"/>
    <x v="0"/>
    <x v="2"/>
    <x v="0"/>
    <x v="33"/>
    <x v="25"/>
    <n v="174270"/>
    <n v="10604"/>
    <m/>
    <x v="0"/>
  </r>
  <r>
    <x v="17"/>
    <x v="0"/>
    <x v="2"/>
    <x v="0"/>
    <x v="33"/>
    <x v="26"/>
    <n v="175906"/>
    <n v="10464"/>
    <m/>
    <x v="0"/>
  </r>
  <r>
    <x v="17"/>
    <x v="0"/>
    <x v="2"/>
    <x v="0"/>
    <x v="33"/>
    <x v="27"/>
    <n v="177687"/>
    <n v="10389"/>
    <m/>
    <x v="0"/>
  </r>
  <r>
    <x v="17"/>
    <x v="0"/>
    <x v="2"/>
    <x v="0"/>
    <x v="33"/>
    <x v="28"/>
    <n v="179622"/>
    <n v="10381"/>
    <m/>
    <x v="0"/>
  </r>
  <r>
    <x v="17"/>
    <x v="0"/>
    <x v="2"/>
    <x v="0"/>
    <x v="33"/>
    <x v="29"/>
    <n v="181769"/>
    <n v="10444"/>
    <m/>
    <x v="0"/>
  </r>
  <r>
    <x v="17"/>
    <x v="0"/>
    <x v="2"/>
    <x v="0"/>
    <x v="33"/>
    <x v="30"/>
    <n v="184136"/>
    <n v="10580"/>
    <m/>
    <x v="0"/>
  </r>
  <r>
    <x v="17"/>
    <x v="1"/>
    <x v="0"/>
    <x v="0"/>
    <x v="33"/>
    <x v="0"/>
    <n v="14532264"/>
    <n v="1918258"/>
    <m/>
    <x v="0"/>
  </r>
  <r>
    <x v="17"/>
    <x v="1"/>
    <x v="0"/>
    <x v="0"/>
    <x v="33"/>
    <x v="1"/>
    <n v="15147200"/>
    <n v="1974480"/>
    <m/>
    <x v="0"/>
  </r>
  <r>
    <x v="17"/>
    <x v="1"/>
    <x v="0"/>
    <x v="0"/>
    <x v="33"/>
    <x v="2"/>
    <n v="15710275"/>
    <n v="1995481"/>
    <m/>
    <x v="0"/>
  </r>
  <r>
    <x v="17"/>
    <x v="1"/>
    <x v="0"/>
    <x v="0"/>
    <x v="33"/>
    <x v="3"/>
    <n v="16228902"/>
    <n v="2009759"/>
    <m/>
    <x v="0"/>
  </r>
  <r>
    <x v="17"/>
    <x v="1"/>
    <x v="0"/>
    <x v="0"/>
    <x v="33"/>
    <x v="4"/>
    <n v="16715071"/>
    <n v="2015782"/>
    <m/>
    <x v="0"/>
  </r>
  <r>
    <x v="17"/>
    <x v="1"/>
    <x v="0"/>
    <x v="0"/>
    <x v="33"/>
    <x v="5"/>
    <n v="17155548"/>
    <n v="2016586"/>
    <m/>
    <x v="0"/>
  </r>
  <r>
    <x v="17"/>
    <x v="1"/>
    <x v="0"/>
    <x v="0"/>
    <x v="33"/>
    <x v="6"/>
    <n v="17563776"/>
    <n v="2017595"/>
    <m/>
    <x v="0"/>
  </r>
  <r>
    <x v="17"/>
    <x v="1"/>
    <x v="0"/>
    <x v="0"/>
    <x v="33"/>
    <x v="7"/>
    <n v="17938596"/>
    <n v="2008631"/>
    <m/>
    <x v="0"/>
  </r>
  <r>
    <x v="17"/>
    <x v="1"/>
    <x v="0"/>
    <x v="0"/>
    <x v="33"/>
    <x v="8"/>
    <n v="18281552"/>
    <n v="1997505"/>
    <m/>
    <x v="0"/>
  </r>
  <r>
    <x v="17"/>
    <x v="1"/>
    <x v="0"/>
    <x v="0"/>
    <x v="33"/>
    <x v="9"/>
    <n v="18596664"/>
    <n v="1978834"/>
    <m/>
    <x v="0"/>
  </r>
  <r>
    <x v="17"/>
    <x v="1"/>
    <x v="0"/>
    <x v="0"/>
    <x v="33"/>
    <x v="10"/>
    <n v="18885018"/>
    <n v="1944651"/>
    <m/>
    <x v="0"/>
  </r>
  <r>
    <x v="17"/>
    <x v="1"/>
    <x v="0"/>
    <x v="0"/>
    <x v="33"/>
    <x v="11"/>
    <n v="19149386"/>
    <n v="1891466"/>
    <m/>
    <x v="0"/>
  </r>
  <r>
    <x v="17"/>
    <x v="1"/>
    <x v="0"/>
    <x v="0"/>
    <x v="33"/>
    <x v="12"/>
    <n v="19392230"/>
    <n v="1844742"/>
    <m/>
    <x v="0"/>
  </r>
  <r>
    <x v="17"/>
    <x v="1"/>
    <x v="0"/>
    <x v="0"/>
    <x v="33"/>
    <x v="13"/>
    <n v="19615588"/>
    <n v="1799618"/>
    <m/>
    <x v="0"/>
  </r>
  <r>
    <x v="17"/>
    <x v="1"/>
    <x v="0"/>
    <x v="0"/>
    <x v="33"/>
    <x v="14"/>
    <n v="19820212"/>
    <n v="1756252"/>
    <m/>
    <x v="0"/>
  </r>
  <r>
    <x v="17"/>
    <x v="1"/>
    <x v="0"/>
    <x v="0"/>
    <x v="33"/>
    <x v="15"/>
    <n v="20010670"/>
    <n v="1711398"/>
    <m/>
    <x v="0"/>
  </r>
  <r>
    <x v="17"/>
    <x v="1"/>
    <x v="0"/>
    <x v="0"/>
    <x v="33"/>
    <x v="16"/>
    <n v="20186486"/>
    <n v="1663684"/>
    <m/>
    <x v="0"/>
  </r>
  <r>
    <x v="17"/>
    <x v="1"/>
    <x v="0"/>
    <x v="0"/>
    <x v="33"/>
    <x v="17"/>
    <n v="20352600"/>
    <n v="1611710"/>
    <m/>
    <x v="0"/>
  </r>
  <r>
    <x v="17"/>
    <x v="1"/>
    <x v="0"/>
    <x v="0"/>
    <x v="33"/>
    <x v="18"/>
    <n v="20511330"/>
    <n v="1550201"/>
    <m/>
    <x v="0"/>
  </r>
  <r>
    <x v="17"/>
    <x v="1"/>
    <x v="0"/>
    <x v="0"/>
    <x v="33"/>
    <x v="19"/>
    <n v="20662056"/>
    <n v="1500357"/>
    <m/>
    <x v="0"/>
  </r>
  <r>
    <x v="17"/>
    <x v="1"/>
    <x v="0"/>
    <x v="0"/>
    <x v="33"/>
    <x v="20"/>
    <n v="20811230"/>
    <n v="1455395"/>
    <m/>
    <x v="0"/>
  </r>
  <r>
    <x v="17"/>
    <x v="1"/>
    <x v="0"/>
    <x v="0"/>
    <x v="33"/>
    <x v="21"/>
    <n v="20958474"/>
    <n v="1413354"/>
    <m/>
    <x v="0"/>
  </r>
  <r>
    <x v="17"/>
    <x v="1"/>
    <x v="0"/>
    <x v="0"/>
    <x v="33"/>
    <x v="22"/>
    <n v="21107928"/>
    <n v="1372615"/>
    <m/>
    <x v="0"/>
  </r>
  <r>
    <x v="17"/>
    <x v="1"/>
    <x v="0"/>
    <x v="0"/>
    <x v="33"/>
    <x v="23"/>
    <n v="21261984"/>
    <n v="1335953"/>
    <m/>
    <x v="0"/>
  </r>
  <r>
    <x v="17"/>
    <x v="1"/>
    <x v="0"/>
    <x v="0"/>
    <x v="33"/>
    <x v="24"/>
    <n v="21424018"/>
    <n v="1303855"/>
    <m/>
    <x v="0"/>
  </r>
  <r>
    <x v="17"/>
    <x v="1"/>
    <x v="0"/>
    <x v="0"/>
    <x v="33"/>
    <x v="25"/>
    <n v="21599126"/>
    <n v="1278090"/>
    <m/>
    <x v="0"/>
  </r>
  <r>
    <x v="17"/>
    <x v="1"/>
    <x v="0"/>
    <x v="0"/>
    <x v="33"/>
    <x v="26"/>
    <n v="21789342"/>
    <n v="1261020"/>
    <m/>
    <x v="0"/>
  </r>
  <r>
    <x v="17"/>
    <x v="1"/>
    <x v="0"/>
    <x v="0"/>
    <x v="33"/>
    <x v="27"/>
    <n v="21995902"/>
    <n v="1250568"/>
    <m/>
    <x v="0"/>
  </r>
  <r>
    <x v="17"/>
    <x v="1"/>
    <x v="0"/>
    <x v="0"/>
    <x v="33"/>
    <x v="28"/>
    <n v="22223772"/>
    <n v="1248442"/>
    <m/>
    <x v="0"/>
  </r>
  <r>
    <x v="17"/>
    <x v="1"/>
    <x v="0"/>
    <x v="0"/>
    <x v="33"/>
    <x v="29"/>
    <n v="22476306"/>
    <n v="1255275"/>
    <m/>
    <x v="0"/>
  </r>
  <r>
    <x v="17"/>
    <x v="1"/>
    <x v="0"/>
    <x v="0"/>
    <x v="33"/>
    <x v="30"/>
    <n v="22755468"/>
    <n v="1270053"/>
    <m/>
    <x v="0"/>
  </r>
  <r>
    <x v="17"/>
    <x v="1"/>
    <x v="1"/>
    <x v="0"/>
    <x v="33"/>
    <x v="0"/>
    <n v="7739940"/>
    <n v="1021672"/>
    <m/>
    <x v="0"/>
  </r>
  <r>
    <x v="17"/>
    <x v="1"/>
    <x v="1"/>
    <x v="0"/>
    <x v="33"/>
    <x v="1"/>
    <n v="8082090"/>
    <n v="1053523"/>
    <m/>
    <x v="0"/>
  </r>
  <r>
    <x v="17"/>
    <x v="1"/>
    <x v="1"/>
    <x v="0"/>
    <x v="33"/>
    <x v="2"/>
    <n v="8420920"/>
    <n v="1069605"/>
    <m/>
    <x v="0"/>
  </r>
  <r>
    <x v="17"/>
    <x v="1"/>
    <x v="1"/>
    <x v="0"/>
    <x v="33"/>
    <x v="3"/>
    <n v="8716261"/>
    <n v="1079407"/>
    <m/>
    <x v="0"/>
  </r>
  <r>
    <x v="17"/>
    <x v="1"/>
    <x v="1"/>
    <x v="0"/>
    <x v="33"/>
    <x v="4"/>
    <n v="8974782"/>
    <n v="1082329"/>
    <m/>
    <x v="0"/>
  </r>
  <r>
    <x v="17"/>
    <x v="1"/>
    <x v="1"/>
    <x v="0"/>
    <x v="33"/>
    <x v="5"/>
    <n v="9222702"/>
    <n v="1084102"/>
    <m/>
    <x v="0"/>
  </r>
  <r>
    <x v="17"/>
    <x v="1"/>
    <x v="1"/>
    <x v="0"/>
    <x v="33"/>
    <x v="6"/>
    <n v="9453194"/>
    <n v="1085912"/>
    <m/>
    <x v="0"/>
  </r>
  <r>
    <x v="17"/>
    <x v="1"/>
    <x v="1"/>
    <x v="0"/>
    <x v="33"/>
    <x v="7"/>
    <n v="9666376"/>
    <n v="1082369"/>
    <m/>
    <x v="0"/>
  </r>
  <r>
    <x v="17"/>
    <x v="1"/>
    <x v="1"/>
    <x v="0"/>
    <x v="33"/>
    <x v="8"/>
    <n v="9862295"/>
    <n v="1077588"/>
    <m/>
    <x v="0"/>
  </r>
  <r>
    <x v="17"/>
    <x v="1"/>
    <x v="1"/>
    <x v="0"/>
    <x v="33"/>
    <x v="9"/>
    <n v="10043606"/>
    <n v="1068720"/>
    <m/>
    <x v="0"/>
  </r>
  <r>
    <x v="17"/>
    <x v="1"/>
    <x v="1"/>
    <x v="0"/>
    <x v="33"/>
    <x v="10"/>
    <n v="10212916"/>
    <n v="1051656"/>
    <m/>
    <x v="0"/>
  </r>
  <r>
    <x v="17"/>
    <x v="1"/>
    <x v="1"/>
    <x v="0"/>
    <x v="33"/>
    <x v="11"/>
    <n v="10374351"/>
    <n v="1024719"/>
    <m/>
    <x v="0"/>
  </r>
  <r>
    <x v="17"/>
    <x v="1"/>
    <x v="1"/>
    <x v="0"/>
    <x v="33"/>
    <x v="12"/>
    <n v="10524514"/>
    <n v="1001175"/>
    <m/>
    <x v="0"/>
  </r>
  <r>
    <x v="17"/>
    <x v="1"/>
    <x v="1"/>
    <x v="0"/>
    <x v="33"/>
    <x v="13"/>
    <n v="10663900"/>
    <n v="978352"/>
    <m/>
    <x v="0"/>
  </r>
  <r>
    <x v="17"/>
    <x v="1"/>
    <x v="1"/>
    <x v="0"/>
    <x v="33"/>
    <x v="14"/>
    <n v="10792300"/>
    <n v="956296"/>
    <m/>
    <x v="0"/>
  </r>
  <r>
    <x v="17"/>
    <x v="1"/>
    <x v="1"/>
    <x v="0"/>
    <x v="33"/>
    <x v="15"/>
    <n v="10912480"/>
    <n v="933282"/>
    <m/>
    <x v="0"/>
  </r>
  <r>
    <x v="17"/>
    <x v="1"/>
    <x v="1"/>
    <x v="0"/>
    <x v="33"/>
    <x v="16"/>
    <n v="11024494"/>
    <n v="908592"/>
    <m/>
    <x v="0"/>
  </r>
  <r>
    <x v="17"/>
    <x v="1"/>
    <x v="1"/>
    <x v="0"/>
    <x v="33"/>
    <x v="17"/>
    <n v="11126420"/>
    <n v="881094"/>
    <m/>
    <x v="0"/>
  </r>
  <r>
    <x v="17"/>
    <x v="1"/>
    <x v="1"/>
    <x v="0"/>
    <x v="33"/>
    <x v="18"/>
    <n v="11222129"/>
    <n v="848143"/>
    <m/>
    <x v="0"/>
  </r>
  <r>
    <x v="17"/>
    <x v="1"/>
    <x v="1"/>
    <x v="0"/>
    <x v="33"/>
    <x v="19"/>
    <n v="11312031"/>
    <n v="821413"/>
    <m/>
    <x v="0"/>
  </r>
  <r>
    <x v="17"/>
    <x v="1"/>
    <x v="1"/>
    <x v="0"/>
    <x v="33"/>
    <x v="20"/>
    <n v="11399854"/>
    <n v="797228"/>
    <m/>
    <x v="0"/>
  </r>
  <r>
    <x v="17"/>
    <x v="1"/>
    <x v="1"/>
    <x v="0"/>
    <x v="33"/>
    <x v="21"/>
    <n v="11485113"/>
    <n v="774509"/>
    <m/>
    <x v="0"/>
  </r>
  <r>
    <x v="17"/>
    <x v="1"/>
    <x v="1"/>
    <x v="0"/>
    <x v="33"/>
    <x v="22"/>
    <n v="11570132"/>
    <n v="752387"/>
    <m/>
    <x v="0"/>
  </r>
  <r>
    <x v="17"/>
    <x v="1"/>
    <x v="1"/>
    <x v="0"/>
    <x v="33"/>
    <x v="23"/>
    <n v="11657908"/>
    <n v="732501"/>
    <m/>
    <x v="0"/>
  </r>
  <r>
    <x v="17"/>
    <x v="1"/>
    <x v="1"/>
    <x v="0"/>
    <x v="33"/>
    <x v="24"/>
    <n v="11751314"/>
    <n v="715179"/>
    <m/>
    <x v="0"/>
  </r>
  <r>
    <x v="17"/>
    <x v="1"/>
    <x v="1"/>
    <x v="0"/>
    <x v="33"/>
    <x v="25"/>
    <n v="11852135"/>
    <n v="701329"/>
    <m/>
    <x v="0"/>
  </r>
  <r>
    <x v="17"/>
    <x v="1"/>
    <x v="1"/>
    <x v="0"/>
    <x v="33"/>
    <x v="26"/>
    <n v="11961230"/>
    <n v="692235"/>
    <m/>
    <x v="0"/>
  </r>
  <r>
    <x v="17"/>
    <x v="1"/>
    <x v="1"/>
    <x v="0"/>
    <x v="33"/>
    <x v="27"/>
    <n v="12079267"/>
    <n v="686762"/>
    <m/>
    <x v="0"/>
  </r>
  <r>
    <x v="17"/>
    <x v="1"/>
    <x v="1"/>
    <x v="0"/>
    <x v="33"/>
    <x v="28"/>
    <n v="12209088"/>
    <n v="685857"/>
    <m/>
    <x v="0"/>
  </r>
  <r>
    <x v="17"/>
    <x v="1"/>
    <x v="1"/>
    <x v="0"/>
    <x v="33"/>
    <x v="29"/>
    <n v="12352550"/>
    <n v="689875"/>
    <m/>
    <x v="0"/>
  </r>
  <r>
    <x v="17"/>
    <x v="1"/>
    <x v="1"/>
    <x v="0"/>
    <x v="33"/>
    <x v="30"/>
    <n v="12510722"/>
    <n v="698262"/>
    <m/>
    <x v="0"/>
  </r>
  <r>
    <x v="17"/>
    <x v="1"/>
    <x v="2"/>
    <x v="0"/>
    <x v="33"/>
    <x v="0"/>
    <n v="326118"/>
    <n v="43047"/>
    <m/>
    <x v="0"/>
  </r>
  <r>
    <x v="17"/>
    <x v="1"/>
    <x v="2"/>
    <x v="0"/>
    <x v="33"/>
    <x v="1"/>
    <n v="336407"/>
    <n v="43851"/>
    <m/>
    <x v="0"/>
  </r>
  <r>
    <x v="17"/>
    <x v="1"/>
    <x v="2"/>
    <x v="0"/>
    <x v="33"/>
    <x v="2"/>
    <n v="346666"/>
    <n v="44032"/>
    <m/>
    <x v="0"/>
  </r>
  <r>
    <x v="17"/>
    <x v="1"/>
    <x v="2"/>
    <x v="0"/>
    <x v="33"/>
    <x v="3"/>
    <n v="354136"/>
    <n v="43855"/>
    <m/>
    <x v="0"/>
  </r>
  <r>
    <x v="17"/>
    <x v="1"/>
    <x v="2"/>
    <x v="0"/>
    <x v="33"/>
    <x v="4"/>
    <n v="360631"/>
    <n v="43490"/>
    <m/>
    <x v="0"/>
  </r>
  <r>
    <x v="17"/>
    <x v="1"/>
    <x v="2"/>
    <x v="0"/>
    <x v="33"/>
    <x v="5"/>
    <n v="366658"/>
    <n v="43099"/>
    <m/>
    <x v="0"/>
  </r>
  <r>
    <x v="17"/>
    <x v="1"/>
    <x v="2"/>
    <x v="0"/>
    <x v="33"/>
    <x v="6"/>
    <n v="373064"/>
    <n v="42854"/>
    <m/>
    <x v="0"/>
  </r>
  <r>
    <x v="17"/>
    <x v="1"/>
    <x v="2"/>
    <x v="0"/>
    <x v="33"/>
    <x v="7"/>
    <n v="380136"/>
    <n v="42564"/>
    <m/>
    <x v="0"/>
  </r>
  <r>
    <x v="17"/>
    <x v="1"/>
    <x v="2"/>
    <x v="0"/>
    <x v="33"/>
    <x v="8"/>
    <n v="386727"/>
    <n v="42255"/>
    <m/>
    <x v="0"/>
  </r>
  <r>
    <x v="17"/>
    <x v="1"/>
    <x v="2"/>
    <x v="0"/>
    <x v="33"/>
    <x v="9"/>
    <n v="392491"/>
    <n v="41764"/>
    <m/>
    <x v="0"/>
  </r>
  <r>
    <x v="17"/>
    <x v="1"/>
    <x v="2"/>
    <x v="0"/>
    <x v="33"/>
    <x v="10"/>
    <n v="396074"/>
    <n v="40785"/>
    <m/>
    <x v="0"/>
  </r>
  <r>
    <x v="17"/>
    <x v="1"/>
    <x v="2"/>
    <x v="0"/>
    <x v="33"/>
    <x v="11"/>
    <n v="398860"/>
    <n v="39397"/>
    <m/>
    <x v="0"/>
  </r>
  <r>
    <x v="17"/>
    <x v="1"/>
    <x v="2"/>
    <x v="0"/>
    <x v="33"/>
    <x v="12"/>
    <n v="401193"/>
    <n v="38164"/>
    <m/>
    <x v="0"/>
  </r>
  <r>
    <x v="17"/>
    <x v="1"/>
    <x v="2"/>
    <x v="0"/>
    <x v="33"/>
    <x v="13"/>
    <n v="403108"/>
    <n v="36982"/>
    <m/>
    <x v="0"/>
  </r>
  <r>
    <x v="17"/>
    <x v="1"/>
    <x v="2"/>
    <x v="0"/>
    <x v="33"/>
    <x v="14"/>
    <n v="404670"/>
    <n v="35857"/>
    <m/>
    <x v="0"/>
  </r>
  <r>
    <x v="17"/>
    <x v="1"/>
    <x v="2"/>
    <x v="0"/>
    <x v="33"/>
    <x v="15"/>
    <n v="406005"/>
    <n v="34723"/>
    <m/>
    <x v="0"/>
  </r>
  <r>
    <x v="17"/>
    <x v="1"/>
    <x v="2"/>
    <x v="0"/>
    <x v="33"/>
    <x v="16"/>
    <n v="407143"/>
    <n v="33554"/>
    <m/>
    <x v="0"/>
  </r>
  <r>
    <x v="17"/>
    <x v="1"/>
    <x v="2"/>
    <x v="0"/>
    <x v="33"/>
    <x v="17"/>
    <n v="407977"/>
    <n v="32307"/>
    <m/>
    <x v="0"/>
  </r>
  <r>
    <x v="17"/>
    <x v="1"/>
    <x v="2"/>
    <x v="0"/>
    <x v="33"/>
    <x v="18"/>
    <n v="408583"/>
    <n v="30879"/>
    <m/>
    <x v="0"/>
  </r>
  <r>
    <x v="17"/>
    <x v="1"/>
    <x v="2"/>
    <x v="0"/>
    <x v="33"/>
    <x v="19"/>
    <n v="408840"/>
    <n v="29687"/>
    <m/>
    <x v="0"/>
  </r>
  <r>
    <x v="17"/>
    <x v="1"/>
    <x v="2"/>
    <x v="0"/>
    <x v="33"/>
    <x v="20"/>
    <n v="409178"/>
    <n v="28615"/>
    <m/>
    <x v="0"/>
  </r>
  <r>
    <x v="17"/>
    <x v="1"/>
    <x v="2"/>
    <x v="0"/>
    <x v="33"/>
    <x v="21"/>
    <n v="409570"/>
    <n v="27619"/>
    <m/>
    <x v="0"/>
  </r>
  <r>
    <x v="17"/>
    <x v="1"/>
    <x v="2"/>
    <x v="0"/>
    <x v="33"/>
    <x v="22"/>
    <n v="410017"/>
    <n v="26662"/>
    <m/>
    <x v="0"/>
  </r>
  <r>
    <x v="17"/>
    <x v="1"/>
    <x v="2"/>
    <x v="0"/>
    <x v="33"/>
    <x v="23"/>
    <n v="410603"/>
    <n v="25799"/>
    <m/>
    <x v="0"/>
  </r>
  <r>
    <x v="17"/>
    <x v="1"/>
    <x v="2"/>
    <x v="0"/>
    <x v="33"/>
    <x v="24"/>
    <n v="411449"/>
    <n v="25040"/>
    <m/>
    <x v="0"/>
  </r>
  <r>
    <x v="17"/>
    <x v="1"/>
    <x v="2"/>
    <x v="0"/>
    <x v="33"/>
    <x v="25"/>
    <n v="412615"/>
    <n v="24415"/>
    <m/>
    <x v="0"/>
  </r>
  <r>
    <x v="17"/>
    <x v="1"/>
    <x v="2"/>
    <x v="0"/>
    <x v="33"/>
    <x v="26"/>
    <n v="414074"/>
    <n v="23963"/>
    <m/>
    <x v="0"/>
  </r>
  <r>
    <x v="17"/>
    <x v="1"/>
    <x v="2"/>
    <x v="0"/>
    <x v="33"/>
    <x v="27"/>
    <n v="415873"/>
    <n v="23644"/>
    <m/>
    <x v="0"/>
  </r>
  <r>
    <x v="17"/>
    <x v="1"/>
    <x v="2"/>
    <x v="0"/>
    <x v="33"/>
    <x v="28"/>
    <n v="418047"/>
    <n v="23484"/>
    <m/>
    <x v="0"/>
  </r>
  <r>
    <x v="17"/>
    <x v="1"/>
    <x v="2"/>
    <x v="0"/>
    <x v="33"/>
    <x v="29"/>
    <n v="420700"/>
    <n v="23495"/>
    <m/>
    <x v="0"/>
  </r>
  <r>
    <x v="17"/>
    <x v="1"/>
    <x v="2"/>
    <x v="0"/>
    <x v="33"/>
    <x v="30"/>
    <n v="423851"/>
    <n v="23656"/>
    <m/>
    <x v="0"/>
  </r>
  <r>
    <x v="17"/>
    <x v="2"/>
    <x v="0"/>
    <x v="0"/>
    <x v="33"/>
    <x v="0"/>
    <n v="19145220"/>
    <n v="2527169"/>
    <m/>
    <x v="0"/>
  </r>
  <r>
    <x v="17"/>
    <x v="2"/>
    <x v="0"/>
    <x v="0"/>
    <x v="33"/>
    <x v="1"/>
    <n v="19999492"/>
    <n v="2606011"/>
    <m/>
    <x v="0"/>
  </r>
  <r>
    <x v="17"/>
    <x v="2"/>
    <x v="0"/>
    <x v="0"/>
    <x v="33"/>
    <x v="2"/>
    <n v="20787852"/>
    <n v="2648112"/>
    <m/>
    <x v="0"/>
  </r>
  <r>
    <x v="17"/>
    <x v="2"/>
    <x v="0"/>
    <x v="0"/>
    <x v="33"/>
    <x v="3"/>
    <n v="21516928"/>
    <n v="2682484"/>
    <m/>
    <x v="0"/>
  </r>
  <r>
    <x v="17"/>
    <x v="2"/>
    <x v="0"/>
    <x v="0"/>
    <x v="33"/>
    <x v="4"/>
    <n v="22210832"/>
    <n v="2715712"/>
    <m/>
    <x v="0"/>
  </r>
  <r>
    <x v="17"/>
    <x v="2"/>
    <x v="0"/>
    <x v="0"/>
    <x v="33"/>
    <x v="5"/>
    <n v="22840652"/>
    <n v="2740333"/>
    <m/>
    <x v="0"/>
  </r>
  <r>
    <x v="17"/>
    <x v="2"/>
    <x v="0"/>
    <x v="0"/>
    <x v="33"/>
    <x v="6"/>
    <n v="23429956"/>
    <n v="2755231"/>
    <m/>
    <x v="0"/>
  </r>
  <r>
    <x v="17"/>
    <x v="2"/>
    <x v="0"/>
    <x v="0"/>
    <x v="33"/>
    <x v="7"/>
    <n v="23976360"/>
    <n v="2761540"/>
    <m/>
    <x v="0"/>
  </r>
  <r>
    <x v="17"/>
    <x v="2"/>
    <x v="0"/>
    <x v="0"/>
    <x v="33"/>
    <x v="8"/>
    <n v="24480880"/>
    <n v="2764458"/>
    <m/>
    <x v="0"/>
  </r>
  <r>
    <x v="17"/>
    <x v="2"/>
    <x v="0"/>
    <x v="0"/>
    <x v="33"/>
    <x v="9"/>
    <n v="24949636"/>
    <n v="2747900"/>
    <m/>
    <x v="0"/>
  </r>
  <r>
    <x v="17"/>
    <x v="2"/>
    <x v="0"/>
    <x v="0"/>
    <x v="33"/>
    <x v="10"/>
    <n v="25383790"/>
    <n v="2704482"/>
    <m/>
    <x v="0"/>
  </r>
  <r>
    <x v="17"/>
    <x v="2"/>
    <x v="0"/>
    <x v="0"/>
    <x v="33"/>
    <x v="11"/>
    <n v="25785810"/>
    <n v="2636241"/>
    <m/>
    <x v="0"/>
  </r>
  <r>
    <x v="17"/>
    <x v="2"/>
    <x v="0"/>
    <x v="0"/>
    <x v="33"/>
    <x v="12"/>
    <n v="26159690"/>
    <n v="2574747"/>
    <m/>
    <x v="0"/>
  </r>
  <r>
    <x v="17"/>
    <x v="2"/>
    <x v="0"/>
    <x v="0"/>
    <x v="33"/>
    <x v="13"/>
    <n v="26507458"/>
    <n v="2513742"/>
    <m/>
    <x v="0"/>
  </r>
  <r>
    <x v="17"/>
    <x v="2"/>
    <x v="0"/>
    <x v="0"/>
    <x v="33"/>
    <x v="14"/>
    <n v="26829590"/>
    <n v="2458081"/>
    <m/>
    <x v="0"/>
  </r>
  <r>
    <x v="17"/>
    <x v="2"/>
    <x v="0"/>
    <x v="0"/>
    <x v="33"/>
    <x v="15"/>
    <n v="27132260"/>
    <n v="2403094"/>
    <m/>
    <x v="0"/>
  </r>
  <r>
    <x v="17"/>
    <x v="2"/>
    <x v="0"/>
    <x v="0"/>
    <x v="33"/>
    <x v="16"/>
    <n v="27414480"/>
    <n v="2344968"/>
    <m/>
    <x v="0"/>
  </r>
  <r>
    <x v="17"/>
    <x v="2"/>
    <x v="0"/>
    <x v="0"/>
    <x v="33"/>
    <x v="17"/>
    <n v="27683190"/>
    <n v="2280203"/>
    <m/>
    <x v="0"/>
  </r>
  <r>
    <x v="17"/>
    <x v="2"/>
    <x v="0"/>
    <x v="0"/>
    <x v="33"/>
    <x v="18"/>
    <n v="27941018"/>
    <n v="2207362"/>
    <m/>
    <x v="0"/>
  </r>
  <r>
    <x v="17"/>
    <x v="2"/>
    <x v="0"/>
    <x v="0"/>
    <x v="33"/>
    <x v="19"/>
    <n v="28186670"/>
    <n v="2143596"/>
    <m/>
    <x v="0"/>
  </r>
  <r>
    <x v="17"/>
    <x v="2"/>
    <x v="0"/>
    <x v="0"/>
    <x v="33"/>
    <x v="20"/>
    <n v="28429134"/>
    <n v="2082859"/>
    <m/>
    <x v="0"/>
  </r>
  <r>
    <x v="17"/>
    <x v="2"/>
    <x v="0"/>
    <x v="0"/>
    <x v="33"/>
    <x v="21"/>
    <n v="28667630"/>
    <n v="2026081"/>
    <m/>
    <x v="0"/>
  </r>
  <r>
    <x v="17"/>
    <x v="2"/>
    <x v="0"/>
    <x v="0"/>
    <x v="33"/>
    <x v="22"/>
    <n v="28908512"/>
    <n v="1973872"/>
    <m/>
    <x v="0"/>
  </r>
  <r>
    <x v="17"/>
    <x v="2"/>
    <x v="0"/>
    <x v="0"/>
    <x v="33"/>
    <x v="23"/>
    <n v="29154554"/>
    <n v="1927963"/>
    <m/>
    <x v="0"/>
  </r>
  <r>
    <x v="17"/>
    <x v="2"/>
    <x v="0"/>
    <x v="0"/>
    <x v="33"/>
    <x v="24"/>
    <n v="29410566"/>
    <n v="1887690"/>
    <m/>
    <x v="0"/>
  </r>
  <r>
    <x v="17"/>
    <x v="2"/>
    <x v="0"/>
    <x v="0"/>
    <x v="33"/>
    <x v="25"/>
    <n v="29684858"/>
    <n v="1855522"/>
    <m/>
    <x v="0"/>
  </r>
  <r>
    <x v="17"/>
    <x v="2"/>
    <x v="0"/>
    <x v="0"/>
    <x v="33"/>
    <x v="26"/>
    <n v="29980534"/>
    <n v="1834511"/>
    <m/>
    <x v="0"/>
  </r>
  <r>
    <x v="17"/>
    <x v="2"/>
    <x v="0"/>
    <x v="0"/>
    <x v="33"/>
    <x v="27"/>
    <n v="30299036"/>
    <n v="1825248"/>
    <m/>
    <x v="0"/>
  </r>
  <r>
    <x v="17"/>
    <x v="2"/>
    <x v="0"/>
    <x v="0"/>
    <x v="33"/>
    <x v="28"/>
    <n v="30647354"/>
    <n v="1827890"/>
    <m/>
    <x v="0"/>
  </r>
  <r>
    <x v="17"/>
    <x v="2"/>
    <x v="0"/>
    <x v="0"/>
    <x v="33"/>
    <x v="29"/>
    <n v="31030288"/>
    <n v="1843272"/>
    <m/>
    <x v="0"/>
  </r>
  <r>
    <x v="17"/>
    <x v="2"/>
    <x v="0"/>
    <x v="0"/>
    <x v="33"/>
    <x v="30"/>
    <n v="31450806"/>
    <n v="1869714"/>
    <m/>
    <x v="0"/>
  </r>
  <r>
    <x v="17"/>
    <x v="2"/>
    <x v="1"/>
    <x v="0"/>
    <x v="33"/>
    <x v="0"/>
    <n v="4716550"/>
    <n v="622584"/>
    <m/>
    <x v="0"/>
  </r>
  <r>
    <x v="17"/>
    <x v="2"/>
    <x v="1"/>
    <x v="0"/>
    <x v="33"/>
    <x v="1"/>
    <n v="4946279"/>
    <n v="644519"/>
    <m/>
    <x v="0"/>
  </r>
  <r>
    <x v="17"/>
    <x v="2"/>
    <x v="1"/>
    <x v="0"/>
    <x v="33"/>
    <x v="2"/>
    <n v="5173580"/>
    <n v="659049"/>
    <m/>
    <x v="0"/>
  </r>
  <r>
    <x v="17"/>
    <x v="2"/>
    <x v="1"/>
    <x v="0"/>
    <x v="33"/>
    <x v="3"/>
    <n v="5377718"/>
    <n v="670432"/>
    <m/>
    <x v="0"/>
  </r>
  <r>
    <x v="17"/>
    <x v="2"/>
    <x v="1"/>
    <x v="0"/>
    <x v="33"/>
    <x v="4"/>
    <n v="5555476"/>
    <n v="679266"/>
    <m/>
    <x v="0"/>
  </r>
  <r>
    <x v="17"/>
    <x v="2"/>
    <x v="1"/>
    <x v="0"/>
    <x v="33"/>
    <x v="5"/>
    <n v="5729096"/>
    <n v="687354"/>
    <m/>
    <x v="0"/>
  </r>
  <r>
    <x v="17"/>
    <x v="2"/>
    <x v="1"/>
    <x v="0"/>
    <x v="33"/>
    <x v="6"/>
    <n v="5892674"/>
    <n v="692945"/>
    <m/>
    <x v="0"/>
  </r>
  <r>
    <x v="17"/>
    <x v="2"/>
    <x v="1"/>
    <x v="0"/>
    <x v="33"/>
    <x v="7"/>
    <n v="6046327"/>
    <n v="696401"/>
    <m/>
    <x v="0"/>
  </r>
  <r>
    <x v="17"/>
    <x v="2"/>
    <x v="1"/>
    <x v="0"/>
    <x v="33"/>
    <x v="8"/>
    <n v="6189376"/>
    <n v="698924"/>
    <m/>
    <x v="0"/>
  </r>
  <r>
    <x v="17"/>
    <x v="2"/>
    <x v="1"/>
    <x v="0"/>
    <x v="33"/>
    <x v="9"/>
    <n v="6323955"/>
    <n v="696507"/>
    <m/>
    <x v="0"/>
  </r>
  <r>
    <x v="17"/>
    <x v="2"/>
    <x v="1"/>
    <x v="0"/>
    <x v="33"/>
    <x v="10"/>
    <n v="6452507"/>
    <n v="687473"/>
    <m/>
    <x v="0"/>
  </r>
  <r>
    <x v="17"/>
    <x v="2"/>
    <x v="1"/>
    <x v="0"/>
    <x v="33"/>
    <x v="11"/>
    <n v="6578382"/>
    <n v="672548"/>
    <m/>
    <x v="0"/>
  </r>
  <r>
    <x v="17"/>
    <x v="2"/>
    <x v="1"/>
    <x v="0"/>
    <x v="33"/>
    <x v="12"/>
    <n v="6697564"/>
    <n v="659202"/>
    <m/>
    <x v="0"/>
  </r>
  <r>
    <x v="17"/>
    <x v="2"/>
    <x v="1"/>
    <x v="0"/>
    <x v="33"/>
    <x v="13"/>
    <n v="6809860"/>
    <n v="645789"/>
    <m/>
    <x v="0"/>
  </r>
  <r>
    <x v="17"/>
    <x v="2"/>
    <x v="1"/>
    <x v="0"/>
    <x v="33"/>
    <x v="14"/>
    <n v="6914680"/>
    <n v="633511"/>
    <m/>
    <x v="0"/>
  </r>
  <r>
    <x v="17"/>
    <x v="2"/>
    <x v="1"/>
    <x v="0"/>
    <x v="33"/>
    <x v="15"/>
    <n v="7013916"/>
    <n v="621219"/>
    <m/>
    <x v="0"/>
  </r>
  <r>
    <x v="17"/>
    <x v="2"/>
    <x v="1"/>
    <x v="0"/>
    <x v="33"/>
    <x v="16"/>
    <n v="7107624"/>
    <n v="607968"/>
    <m/>
    <x v="0"/>
  </r>
  <r>
    <x v="17"/>
    <x v="2"/>
    <x v="1"/>
    <x v="0"/>
    <x v="33"/>
    <x v="17"/>
    <n v="7192653"/>
    <n v="592442"/>
    <m/>
    <x v="0"/>
  </r>
  <r>
    <x v="17"/>
    <x v="2"/>
    <x v="1"/>
    <x v="0"/>
    <x v="33"/>
    <x v="18"/>
    <n v="7272443"/>
    <n v="574528"/>
    <m/>
    <x v="0"/>
  </r>
  <r>
    <x v="17"/>
    <x v="2"/>
    <x v="1"/>
    <x v="0"/>
    <x v="33"/>
    <x v="19"/>
    <n v="7347434"/>
    <n v="558772"/>
    <m/>
    <x v="0"/>
  </r>
  <r>
    <x v="17"/>
    <x v="2"/>
    <x v="1"/>
    <x v="0"/>
    <x v="33"/>
    <x v="20"/>
    <n v="7420190"/>
    <n v="543639"/>
    <m/>
    <x v="0"/>
  </r>
  <r>
    <x v="17"/>
    <x v="2"/>
    <x v="1"/>
    <x v="0"/>
    <x v="33"/>
    <x v="21"/>
    <n v="7490186"/>
    <n v="529367"/>
    <m/>
    <x v="0"/>
  </r>
  <r>
    <x v="17"/>
    <x v="2"/>
    <x v="1"/>
    <x v="0"/>
    <x v="33"/>
    <x v="22"/>
    <n v="7559200"/>
    <n v="516141"/>
    <m/>
    <x v="0"/>
  </r>
  <r>
    <x v="17"/>
    <x v="2"/>
    <x v="1"/>
    <x v="0"/>
    <x v="33"/>
    <x v="23"/>
    <n v="7629730"/>
    <n v="504546"/>
    <m/>
    <x v="0"/>
  </r>
  <r>
    <x v="17"/>
    <x v="2"/>
    <x v="1"/>
    <x v="0"/>
    <x v="33"/>
    <x v="24"/>
    <n v="7704144"/>
    <n v="494483"/>
    <m/>
    <x v="0"/>
  </r>
  <r>
    <x v="17"/>
    <x v="2"/>
    <x v="1"/>
    <x v="0"/>
    <x v="33"/>
    <x v="25"/>
    <n v="7783638"/>
    <n v="486534"/>
    <m/>
    <x v="0"/>
  </r>
  <r>
    <x v="17"/>
    <x v="2"/>
    <x v="1"/>
    <x v="0"/>
    <x v="33"/>
    <x v="26"/>
    <n v="7868768"/>
    <n v="481490"/>
    <m/>
    <x v="0"/>
  </r>
  <r>
    <x v="17"/>
    <x v="2"/>
    <x v="1"/>
    <x v="0"/>
    <x v="33"/>
    <x v="27"/>
    <n v="7959878"/>
    <n v="479512"/>
    <m/>
    <x v="0"/>
  </r>
  <r>
    <x v="17"/>
    <x v="2"/>
    <x v="1"/>
    <x v="0"/>
    <x v="33"/>
    <x v="28"/>
    <n v="8058946"/>
    <n v="480657"/>
    <m/>
    <x v="0"/>
  </r>
  <r>
    <x v="17"/>
    <x v="2"/>
    <x v="1"/>
    <x v="0"/>
    <x v="33"/>
    <x v="29"/>
    <n v="8167258"/>
    <n v="485154"/>
    <m/>
    <x v="0"/>
  </r>
  <r>
    <x v="17"/>
    <x v="2"/>
    <x v="1"/>
    <x v="0"/>
    <x v="33"/>
    <x v="30"/>
    <n v="8285602"/>
    <n v="492569"/>
    <m/>
    <x v="0"/>
  </r>
  <r>
    <x v="17"/>
    <x v="2"/>
    <x v="2"/>
    <x v="0"/>
    <x v="33"/>
    <x v="0"/>
    <n v="305356"/>
    <n v="40306"/>
    <m/>
    <x v="0"/>
  </r>
  <r>
    <x v="17"/>
    <x v="2"/>
    <x v="2"/>
    <x v="0"/>
    <x v="33"/>
    <x v="1"/>
    <n v="316963"/>
    <n v="41301"/>
    <m/>
    <x v="0"/>
  </r>
  <r>
    <x v="17"/>
    <x v="2"/>
    <x v="2"/>
    <x v="0"/>
    <x v="33"/>
    <x v="2"/>
    <n v="328085"/>
    <n v="41793"/>
    <m/>
    <x v="0"/>
  </r>
  <r>
    <x v="17"/>
    <x v="2"/>
    <x v="2"/>
    <x v="0"/>
    <x v="33"/>
    <x v="3"/>
    <n v="336528"/>
    <n v="41954"/>
    <m/>
    <x v="0"/>
  </r>
  <r>
    <x v="17"/>
    <x v="2"/>
    <x v="2"/>
    <x v="0"/>
    <x v="33"/>
    <x v="4"/>
    <n v="344367"/>
    <n v="42105"/>
    <m/>
    <x v="0"/>
  </r>
  <r>
    <x v="17"/>
    <x v="2"/>
    <x v="2"/>
    <x v="0"/>
    <x v="33"/>
    <x v="5"/>
    <n v="351755"/>
    <n v="42202"/>
    <m/>
    <x v="0"/>
  </r>
  <r>
    <x v="17"/>
    <x v="2"/>
    <x v="2"/>
    <x v="0"/>
    <x v="33"/>
    <x v="6"/>
    <n v="359983"/>
    <n v="42331"/>
    <m/>
    <x v="0"/>
  </r>
  <r>
    <x v="17"/>
    <x v="2"/>
    <x v="2"/>
    <x v="0"/>
    <x v="33"/>
    <x v="7"/>
    <n v="369416"/>
    <n v="42548"/>
    <m/>
    <x v="0"/>
  </r>
  <r>
    <x v="17"/>
    <x v="2"/>
    <x v="2"/>
    <x v="0"/>
    <x v="33"/>
    <x v="8"/>
    <n v="378493"/>
    <n v="42740"/>
    <m/>
    <x v="0"/>
  </r>
  <r>
    <x v="17"/>
    <x v="2"/>
    <x v="2"/>
    <x v="0"/>
    <x v="33"/>
    <x v="9"/>
    <n v="386723"/>
    <n v="42592"/>
    <m/>
    <x v="0"/>
  </r>
  <r>
    <x v="17"/>
    <x v="2"/>
    <x v="2"/>
    <x v="0"/>
    <x v="33"/>
    <x v="10"/>
    <n v="392283"/>
    <n v="41795"/>
    <m/>
    <x v="0"/>
  </r>
  <r>
    <x v="17"/>
    <x v="2"/>
    <x v="2"/>
    <x v="0"/>
    <x v="33"/>
    <x v="11"/>
    <n v="396964"/>
    <n v="40584"/>
    <m/>
    <x v="0"/>
  </r>
  <r>
    <x v="17"/>
    <x v="2"/>
    <x v="2"/>
    <x v="0"/>
    <x v="33"/>
    <x v="12"/>
    <n v="401208"/>
    <n v="39488"/>
    <m/>
    <x v="0"/>
  </r>
  <r>
    <x v="17"/>
    <x v="2"/>
    <x v="2"/>
    <x v="0"/>
    <x v="33"/>
    <x v="13"/>
    <n v="405028"/>
    <n v="38409"/>
    <m/>
    <x v="0"/>
  </r>
  <r>
    <x v="17"/>
    <x v="2"/>
    <x v="2"/>
    <x v="0"/>
    <x v="33"/>
    <x v="14"/>
    <n v="408494"/>
    <n v="37425"/>
    <m/>
    <x v="0"/>
  </r>
  <r>
    <x v="17"/>
    <x v="2"/>
    <x v="2"/>
    <x v="0"/>
    <x v="33"/>
    <x v="15"/>
    <n v="411738"/>
    <n v="36467"/>
    <m/>
    <x v="0"/>
  </r>
  <r>
    <x v="17"/>
    <x v="2"/>
    <x v="2"/>
    <x v="0"/>
    <x v="33"/>
    <x v="16"/>
    <n v="414794"/>
    <n v="35480"/>
    <m/>
    <x v="0"/>
  </r>
  <r>
    <x v="17"/>
    <x v="2"/>
    <x v="2"/>
    <x v="0"/>
    <x v="33"/>
    <x v="17"/>
    <n v="417488"/>
    <n v="34387"/>
    <m/>
    <x v="0"/>
  </r>
  <r>
    <x v="17"/>
    <x v="2"/>
    <x v="2"/>
    <x v="0"/>
    <x v="33"/>
    <x v="18"/>
    <n v="419901"/>
    <n v="33172"/>
    <m/>
    <x v="0"/>
  </r>
  <r>
    <x v="17"/>
    <x v="2"/>
    <x v="2"/>
    <x v="0"/>
    <x v="33"/>
    <x v="19"/>
    <n v="421867"/>
    <n v="32083"/>
    <m/>
    <x v="0"/>
  </r>
  <r>
    <x v="17"/>
    <x v="2"/>
    <x v="2"/>
    <x v="0"/>
    <x v="33"/>
    <x v="20"/>
    <n v="423923"/>
    <n v="31058"/>
    <m/>
    <x v="0"/>
  </r>
  <r>
    <x v="17"/>
    <x v="2"/>
    <x v="2"/>
    <x v="0"/>
    <x v="33"/>
    <x v="21"/>
    <n v="426031"/>
    <n v="30109"/>
    <m/>
    <x v="0"/>
  </r>
  <r>
    <x v="17"/>
    <x v="2"/>
    <x v="2"/>
    <x v="0"/>
    <x v="33"/>
    <x v="22"/>
    <n v="428176"/>
    <n v="29235"/>
    <m/>
    <x v="0"/>
  </r>
  <r>
    <x v="17"/>
    <x v="2"/>
    <x v="2"/>
    <x v="0"/>
    <x v="33"/>
    <x v="23"/>
    <n v="430454"/>
    <n v="28465"/>
    <m/>
    <x v="0"/>
  </r>
  <r>
    <x v="17"/>
    <x v="2"/>
    <x v="2"/>
    <x v="0"/>
    <x v="33"/>
    <x v="24"/>
    <n v="433010"/>
    <n v="27792"/>
    <m/>
    <x v="0"/>
  </r>
  <r>
    <x v="17"/>
    <x v="2"/>
    <x v="2"/>
    <x v="0"/>
    <x v="33"/>
    <x v="25"/>
    <n v="435911"/>
    <n v="27247"/>
    <m/>
    <x v="0"/>
  </r>
  <r>
    <x v="17"/>
    <x v="2"/>
    <x v="2"/>
    <x v="0"/>
    <x v="33"/>
    <x v="26"/>
    <n v="439114"/>
    <n v="26869"/>
    <m/>
    <x v="0"/>
  </r>
  <r>
    <x v="17"/>
    <x v="2"/>
    <x v="2"/>
    <x v="0"/>
    <x v="33"/>
    <x v="27"/>
    <n v="442676"/>
    <n v="26667"/>
    <m/>
    <x v="0"/>
  </r>
  <r>
    <x v="17"/>
    <x v="2"/>
    <x v="2"/>
    <x v="0"/>
    <x v="33"/>
    <x v="28"/>
    <n v="446626"/>
    <n v="26637"/>
    <m/>
    <x v="0"/>
  </r>
  <r>
    <x v="17"/>
    <x v="2"/>
    <x v="2"/>
    <x v="0"/>
    <x v="33"/>
    <x v="29"/>
    <n v="451094"/>
    <n v="26796"/>
    <m/>
    <x v="0"/>
  </r>
  <r>
    <x v="17"/>
    <x v="2"/>
    <x v="2"/>
    <x v="0"/>
    <x v="33"/>
    <x v="30"/>
    <n v="456105"/>
    <n v="27114"/>
    <m/>
    <x v="0"/>
  </r>
  <r>
    <x v="17"/>
    <x v="3"/>
    <x v="0"/>
    <x v="0"/>
    <x v="33"/>
    <x v="0"/>
    <n v="8511486"/>
    <n v="1123516"/>
    <m/>
    <x v="0"/>
  </r>
  <r>
    <x v="17"/>
    <x v="3"/>
    <x v="0"/>
    <x v="0"/>
    <x v="33"/>
    <x v="1"/>
    <n v="8906079"/>
    <n v="1163880"/>
    <m/>
    <x v="0"/>
  </r>
  <r>
    <x v="17"/>
    <x v="3"/>
    <x v="0"/>
    <x v="0"/>
    <x v="33"/>
    <x v="2"/>
    <n v="9275519"/>
    <n v="1196805"/>
    <m/>
    <x v="0"/>
  </r>
  <r>
    <x v="17"/>
    <x v="3"/>
    <x v="0"/>
    <x v="0"/>
    <x v="33"/>
    <x v="3"/>
    <n v="9609639"/>
    <n v="1225393"/>
    <m/>
    <x v="0"/>
  </r>
  <r>
    <x v="17"/>
    <x v="3"/>
    <x v="0"/>
    <x v="0"/>
    <x v="33"/>
    <x v="4"/>
    <n v="9931993"/>
    <n v="1245085"/>
    <m/>
    <x v="0"/>
  </r>
  <r>
    <x v="17"/>
    <x v="3"/>
    <x v="0"/>
    <x v="0"/>
    <x v="33"/>
    <x v="5"/>
    <n v="10228911"/>
    <n v="1240680"/>
    <m/>
    <x v="0"/>
  </r>
  <r>
    <x v="17"/>
    <x v="3"/>
    <x v="0"/>
    <x v="0"/>
    <x v="33"/>
    <x v="6"/>
    <n v="10508536"/>
    <n v="1238807"/>
    <m/>
    <x v="0"/>
  </r>
  <r>
    <x v="17"/>
    <x v="3"/>
    <x v="0"/>
    <x v="0"/>
    <x v="33"/>
    <x v="7"/>
    <n v="10769483"/>
    <n v="1239473"/>
    <m/>
    <x v="0"/>
  </r>
  <r>
    <x v="17"/>
    <x v="3"/>
    <x v="0"/>
    <x v="0"/>
    <x v="33"/>
    <x v="8"/>
    <n v="11011856"/>
    <n v="1238737"/>
    <m/>
    <x v="0"/>
  </r>
  <r>
    <x v="17"/>
    <x v="3"/>
    <x v="0"/>
    <x v="0"/>
    <x v="33"/>
    <x v="9"/>
    <n v="11238663"/>
    <n v="1230102"/>
    <m/>
    <x v="0"/>
  </r>
  <r>
    <x v="17"/>
    <x v="3"/>
    <x v="0"/>
    <x v="0"/>
    <x v="33"/>
    <x v="10"/>
    <n v="11450327"/>
    <n v="1212650"/>
    <m/>
    <x v="0"/>
  </r>
  <r>
    <x v="17"/>
    <x v="3"/>
    <x v="0"/>
    <x v="0"/>
    <x v="33"/>
    <x v="11"/>
    <n v="11647536"/>
    <n v="1187599"/>
    <m/>
    <x v="0"/>
  </r>
  <r>
    <x v="17"/>
    <x v="3"/>
    <x v="0"/>
    <x v="0"/>
    <x v="33"/>
    <x v="12"/>
    <n v="11832324"/>
    <n v="1155143"/>
    <m/>
    <x v="0"/>
  </r>
  <r>
    <x v="17"/>
    <x v="3"/>
    <x v="0"/>
    <x v="0"/>
    <x v="33"/>
    <x v="13"/>
    <n v="12005365"/>
    <n v="1121467"/>
    <m/>
    <x v="0"/>
  </r>
  <r>
    <x v="17"/>
    <x v="3"/>
    <x v="0"/>
    <x v="0"/>
    <x v="33"/>
    <x v="14"/>
    <n v="12166690"/>
    <n v="1091787"/>
    <m/>
    <x v="0"/>
  </r>
  <r>
    <x v="17"/>
    <x v="3"/>
    <x v="0"/>
    <x v="0"/>
    <x v="33"/>
    <x v="15"/>
    <n v="12319096"/>
    <n v="1065416"/>
    <m/>
    <x v="0"/>
  </r>
  <r>
    <x v="17"/>
    <x v="3"/>
    <x v="0"/>
    <x v="0"/>
    <x v="33"/>
    <x v="16"/>
    <n v="12462022"/>
    <n v="1039400"/>
    <m/>
    <x v="0"/>
  </r>
  <r>
    <x v="17"/>
    <x v="3"/>
    <x v="0"/>
    <x v="0"/>
    <x v="33"/>
    <x v="17"/>
    <n v="12598699"/>
    <n v="1012498"/>
    <m/>
    <x v="0"/>
  </r>
  <r>
    <x v="17"/>
    <x v="3"/>
    <x v="0"/>
    <x v="0"/>
    <x v="33"/>
    <x v="18"/>
    <n v="12730143"/>
    <n v="984958"/>
    <m/>
    <x v="0"/>
  </r>
  <r>
    <x v="17"/>
    <x v="3"/>
    <x v="0"/>
    <x v="0"/>
    <x v="33"/>
    <x v="19"/>
    <n v="12855615"/>
    <n v="955639"/>
    <m/>
    <x v="0"/>
  </r>
  <r>
    <x v="17"/>
    <x v="3"/>
    <x v="0"/>
    <x v="0"/>
    <x v="33"/>
    <x v="20"/>
    <n v="12979274"/>
    <n v="927081"/>
    <m/>
    <x v="0"/>
  </r>
  <r>
    <x v="17"/>
    <x v="3"/>
    <x v="0"/>
    <x v="0"/>
    <x v="33"/>
    <x v="21"/>
    <n v="13100673"/>
    <n v="901807"/>
    <m/>
    <x v="0"/>
  </r>
  <r>
    <x v="17"/>
    <x v="3"/>
    <x v="0"/>
    <x v="0"/>
    <x v="33"/>
    <x v="22"/>
    <n v="13222953"/>
    <n v="879994"/>
    <m/>
    <x v="0"/>
  </r>
  <r>
    <x v="17"/>
    <x v="3"/>
    <x v="0"/>
    <x v="0"/>
    <x v="33"/>
    <x v="23"/>
    <n v="13347215"/>
    <n v="861145"/>
    <m/>
    <x v="0"/>
  </r>
  <r>
    <x v="17"/>
    <x v="3"/>
    <x v="0"/>
    <x v="0"/>
    <x v="33"/>
    <x v="24"/>
    <n v="13475711"/>
    <n v="845257"/>
    <m/>
    <x v="0"/>
  </r>
  <r>
    <x v="17"/>
    <x v="3"/>
    <x v="0"/>
    <x v="0"/>
    <x v="33"/>
    <x v="25"/>
    <n v="13612702"/>
    <n v="833096"/>
    <m/>
    <x v="0"/>
  </r>
  <r>
    <x v="17"/>
    <x v="3"/>
    <x v="0"/>
    <x v="0"/>
    <x v="33"/>
    <x v="26"/>
    <n v="13759713"/>
    <n v="825109"/>
    <m/>
    <x v="0"/>
  </r>
  <r>
    <x v="17"/>
    <x v="3"/>
    <x v="0"/>
    <x v="0"/>
    <x v="33"/>
    <x v="27"/>
    <n v="13917327"/>
    <n v="821958"/>
    <m/>
    <x v="0"/>
  </r>
  <r>
    <x v="17"/>
    <x v="3"/>
    <x v="0"/>
    <x v="0"/>
    <x v="33"/>
    <x v="28"/>
    <n v="14088807"/>
    <n v="824344"/>
    <m/>
    <x v="0"/>
  </r>
  <r>
    <x v="17"/>
    <x v="3"/>
    <x v="0"/>
    <x v="0"/>
    <x v="33"/>
    <x v="29"/>
    <n v="14276389"/>
    <n v="832663"/>
    <m/>
    <x v="0"/>
  </r>
  <r>
    <x v="17"/>
    <x v="3"/>
    <x v="0"/>
    <x v="0"/>
    <x v="33"/>
    <x v="30"/>
    <n v="14481515"/>
    <n v="845716"/>
    <m/>
    <x v="0"/>
  </r>
  <r>
    <x v="17"/>
    <x v="3"/>
    <x v="1"/>
    <x v="0"/>
    <x v="33"/>
    <x v="0"/>
    <n v="1717675"/>
    <n v="226733"/>
    <m/>
    <x v="0"/>
  </r>
  <r>
    <x v="17"/>
    <x v="3"/>
    <x v="1"/>
    <x v="0"/>
    <x v="33"/>
    <x v="1"/>
    <n v="1811179"/>
    <n v="236691"/>
    <m/>
    <x v="0"/>
  </r>
  <r>
    <x v="17"/>
    <x v="3"/>
    <x v="1"/>
    <x v="0"/>
    <x v="33"/>
    <x v="2"/>
    <n v="1908496"/>
    <n v="246250"/>
    <m/>
    <x v="0"/>
  </r>
  <r>
    <x v="17"/>
    <x v="3"/>
    <x v="1"/>
    <x v="0"/>
    <x v="33"/>
    <x v="3"/>
    <n v="1991690"/>
    <n v="253974"/>
    <m/>
    <x v="0"/>
  </r>
  <r>
    <x v="17"/>
    <x v="3"/>
    <x v="1"/>
    <x v="0"/>
    <x v="33"/>
    <x v="4"/>
    <n v="2063910"/>
    <n v="258734"/>
    <m/>
    <x v="0"/>
  </r>
  <r>
    <x v="17"/>
    <x v="3"/>
    <x v="1"/>
    <x v="0"/>
    <x v="33"/>
    <x v="5"/>
    <n v="2137677"/>
    <n v="259282"/>
    <m/>
    <x v="0"/>
  </r>
  <r>
    <x v="17"/>
    <x v="3"/>
    <x v="1"/>
    <x v="0"/>
    <x v="33"/>
    <x v="6"/>
    <n v="2208045"/>
    <n v="260297"/>
    <m/>
    <x v="0"/>
  </r>
  <r>
    <x v="17"/>
    <x v="3"/>
    <x v="1"/>
    <x v="0"/>
    <x v="33"/>
    <x v="7"/>
    <n v="2275086"/>
    <n v="261842"/>
    <m/>
    <x v="0"/>
  </r>
  <r>
    <x v="17"/>
    <x v="3"/>
    <x v="1"/>
    <x v="0"/>
    <x v="33"/>
    <x v="8"/>
    <n v="2338224"/>
    <n v="263029"/>
    <m/>
    <x v="0"/>
  </r>
  <r>
    <x v="17"/>
    <x v="3"/>
    <x v="1"/>
    <x v="0"/>
    <x v="33"/>
    <x v="9"/>
    <n v="2398478"/>
    <n v="262520"/>
    <m/>
    <x v="0"/>
  </r>
  <r>
    <x v="17"/>
    <x v="3"/>
    <x v="1"/>
    <x v="0"/>
    <x v="33"/>
    <x v="10"/>
    <n v="2457139"/>
    <n v="260224"/>
    <m/>
    <x v="0"/>
  </r>
  <r>
    <x v="17"/>
    <x v="3"/>
    <x v="1"/>
    <x v="0"/>
    <x v="33"/>
    <x v="11"/>
    <n v="2515815"/>
    <n v="256516"/>
    <m/>
    <x v="0"/>
  </r>
  <r>
    <x v="17"/>
    <x v="3"/>
    <x v="1"/>
    <x v="0"/>
    <x v="33"/>
    <x v="12"/>
    <n v="2572137"/>
    <n v="251107"/>
    <m/>
    <x v="0"/>
  </r>
  <r>
    <x v="17"/>
    <x v="3"/>
    <x v="1"/>
    <x v="0"/>
    <x v="33"/>
    <x v="13"/>
    <n v="2625803"/>
    <n v="245286"/>
    <m/>
    <x v="0"/>
  </r>
  <r>
    <x v="17"/>
    <x v="3"/>
    <x v="1"/>
    <x v="0"/>
    <x v="33"/>
    <x v="14"/>
    <n v="2676385"/>
    <n v="240167"/>
    <m/>
    <x v="0"/>
  </r>
  <r>
    <x v="17"/>
    <x v="3"/>
    <x v="1"/>
    <x v="0"/>
    <x v="33"/>
    <x v="15"/>
    <n v="2724665"/>
    <n v="235642"/>
    <m/>
    <x v="0"/>
  </r>
  <r>
    <x v="17"/>
    <x v="3"/>
    <x v="1"/>
    <x v="0"/>
    <x v="33"/>
    <x v="16"/>
    <n v="2770677"/>
    <n v="231089"/>
    <m/>
    <x v="0"/>
  </r>
  <r>
    <x v="17"/>
    <x v="3"/>
    <x v="1"/>
    <x v="0"/>
    <x v="33"/>
    <x v="17"/>
    <n v="2812347"/>
    <n v="226015"/>
    <m/>
    <x v="0"/>
  </r>
  <r>
    <x v="17"/>
    <x v="3"/>
    <x v="1"/>
    <x v="0"/>
    <x v="33"/>
    <x v="18"/>
    <n v="2851432"/>
    <n v="220621"/>
    <m/>
    <x v="0"/>
  </r>
  <r>
    <x v="17"/>
    <x v="3"/>
    <x v="1"/>
    <x v="0"/>
    <x v="33"/>
    <x v="19"/>
    <n v="2888182"/>
    <n v="214696"/>
    <m/>
    <x v="0"/>
  </r>
  <r>
    <x v="17"/>
    <x v="3"/>
    <x v="1"/>
    <x v="0"/>
    <x v="33"/>
    <x v="20"/>
    <n v="2923666"/>
    <n v="208831"/>
    <m/>
    <x v="0"/>
  </r>
  <r>
    <x v="17"/>
    <x v="3"/>
    <x v="1"/>
    <x v="0"/>
    <x v="33"/>
    <x v="21"/>
    <n v="2957585"/>
    <n v="203590"/>
    <m/>
    <x v="0"/>
  </r>
  <r>
    <x v="17"/>
    <x v="3"/>
    <x v="1"/>
    <x v="0"/>
    <x v="33"/>
    <x v="22"/>
    <n v="2990757"/>
    <n v="199036"/>
    <m/>
    <x v="0"/>
  </r>
  <r>
    <x v="17"/>
    <x v="3"/>
    <x v="1"/>
    <x v="0"/>
    <x v="33"/>
    <x v="23"/>
    <n v="3024405"/>
    <n v="195130"/>
    <m/>
    <x v="0"/>
  </r>
  <r>
    <x v="17"/>
    <x v="3"/>
    <x v="1"/>
    <x v="0"/>
    <x v="33"/>
    <x v="24"/>
    <n v="3059681"/>
    <n v="191916"/>
    <m/>
    <x v="0"/>
  </r>
  <r>
    <x v="17"/>
    <x v="3"/>
    <x v="1"/>
    <x v="0"/>
    <x v="33"/>
    <x v="25"/>
    <n v="3097068"/>
    <n v="189540"/>
    <m/>
    <x v="0"/>
  </r>
  <r>
    <x v="17"/>
    <x v="3"/>
    <x v="1"/>
    <x v="0"/>
    <x v="33"/>
    <x v="26"/>
    <n v="3136789"/>
    <n v="188099"/>
    <m/>
    <x v="0"/>
  </r>
  <r>
    <x v="17"/>
    <x v="3"/>
    <x v="1"/>
    <x v="0"/>
    <x v="33"/>
    <x v="27"/>
    <n v="3178942"/>
    <n v="187748"/>
    <m/>
    <x v="0"/>
  </r>
  <r>
    <x v="17"/>
    <x v="3"/>
    <x v="1"/>
    <x v="0"/>
    <x v="33"/>
    <x v="28"/>
    <n v="3224362"/>
    <n v="188659"/>
    <m/>
    <x v="0"/>
  </r>
  <r>
    <x v="17"/>
    <x v="3"/>
    <x v="1"/>
    <x v="0"/>
    <x v="33"/>
    <x v="29"/>
    <n v="3273580"/>
    <n v="190929"/>
    <m/>
    <x v="0"/>
  </r>
  <r>
    <x v="17"/>
    <x v="3"/>
    <x v="1"/>
    <x v="0"/>
    <x v="33"/>
    <x v="30"/>
    <n v="3326944"/>
    <n v="194292"/>
    <m/>
    <x v="0"/>
  </r>
  <r>
    <x v="17"/>
    <x v="3"/>
    <x v="2"/>
    <x v="0"/>
    <x v="33"/>
    <x v="0"/>
    <n v="288008"/>
    <n v="38017"/>
    <m/>
    <x v="0"/>
  </r>
  <r>
    <x v="17"/>
    <x v="3"/>
    <x v="2"/>
    <x v="0"/>
    <x v="33"/>
    <x v="1"/>
    <n v="299299"/>
    <n v="39113"/>
    <m/>
    <x v="0"/>
  </r>
  <r>
    <x v="17"/>
    <x v="3"/>
    <x v="2"/>
    <x v="0"/>
    <x v="33"/>
    <x v="2"/>
    <n v="310607"/>
    <n v="40077"/>
    <m/>
    <x v="0"/>
  </r>
  <r>
    <x v="17"/>
    <x v="3"/>
    <x v="2"/>
    <x v="0"/>
    <x v="33"/>
    <x v="3"/>
    <n v="318566"/>
    <n v="40622"/>
    <m/>
    <x v="0"/>
  </r>
  <r>
    <x v="17"/>
    <x v="3"/>
    <x v="2"/>
    <x v="0"/>
    <x v="33"/>
    <x v="4"/>
    <n v="326116"/>
    <n v="40882"/>
    <m/>
    <x v="0"/>
  </r>
  <r>
    <x v="17"/>
    <x v="3"/>
    <x v="2"/>
    <x v="0"/>
    <x v="33"/>
    <x v="5"/>
    <n v="333565"/>
    <n v="40458"/>
    <m/>
    <x v="0"/>
  </r>
  <r>
    <x v="17"/>
    <x v="3"/>
    <x v="2"/>
    <x v="0"/>
    <x v="33"/>
    <x v="6"/>
    <n v="341944"/>
    <n v="40310"/>
    <m/>
    <x v="0"/>
  </r>
  <r>
    <x v="17"/>
    <x v="3"/>
    <x v="2"/>
    <x v="0"/>
    <x v="33"/>
    <x v="7"/>
    <n v="351621"/>
    <n v="40468"/>
    <m/>
    <x v="0"/>
  </r>
  <r>
    <x v="17"/>
    <x v="3"/>
    <x v="2"/>
    <x v="0"/>
    <x v="33"/>
    <x v="8"/>
    <n v="360991"/>
    <n v="40608"/>
    <m/>
    <x v="0"/>
  </r>
  <r>
    <x v="17"/>
    <x v="3"/>
    <x v="2"/>
    <x v="0"/>
    <x v="33"/>
    <x v="9"/>
    <n v="369541"/>
    <n v="40447"/>
    <m/>
    <x v="0"/>
  </r>
  <r>
    <x v="17"/>
    <x v="3"/>
    <x v="2"/>
    <x v="0"/>
    <x v="33"/>
    <x v="10"/>
    <n v="375400"/>
    <n v="39756"/>
    <m/>
    <x v="0"/>
  </r>
  <r>
    <x v="17"/>
    <x v="3"/>
    <x v="2"/>
    <x v="0"/>
    <x v="33"/>
    <x v="11"/>
    <n v="380396"/>
    <n v="38785"/>
    <m/>
    <x v="0"/>
  </r>
  <r>
    <x v="17"/>
    <x v="3"/>
    <x v="2"/>
    <x v="0"/>
    <x v="33"/>
    <x v="12"/>
    <n v="384975"/>
    <n v="37583"/>
    <m/>
    <x v="0"/>
  </r>
  <r>
    <x v="17"/>
    <x v="3"/>
    <x v="2"/>
    <x v="0"/>
    <x v="33"/>
    <x v="13"/>
    <n v="389148"/>
    <n v="36351"/>
    <m/>
    <x v="0"/>
  </r>
  <r>
    <x v="17"/>
    <x v="3"/>
    <x v="2"/>
    <x v="0"/>
    <x v="33"/>
    <x v="14"/>
    <n v="392980"/>
    <n v="35264"/>
    <m/>
    <x v="0"/>
  </r>
  <r>
    <x v="17"/>
    <x v="3"/>
    <x v="2"/>
    <x v="0"/>
    <x v="33"/>
    <x v="15"/>
    <n v="396602"/>
    <n v="34300"/>
    <m/>
    <x v="0"/>
  </r>
  <r>
    <x v="17"/>
    <x v="3"/>
    <x v="2"/>
    <x v="0"/>
    <x v="33"/>
    <x v="16"/>
    <n v="400045"/>
    <n v="33365"/>
    <m/>
    <x v="0"/>
  </r>
  <r>
    <x v="17"/>
    <x v="3"/>
    <x v="2"/>
    <x v="0"/>
    <x v="33"/>
    <x v="17"/>
    <n v="403127"/>
    <n v="32397"/>
    <m/>
    <x v="0"/>
  </r>
  <r>
    <x v="17"/>
    <x v="3"/>
    <x v="2"/>
    <x v="0"/>
    <x v="33"/>
    <x v="18"/>
    <n v="405924"/>
    <n v="31407"/>
    <m/>
    <x v="0"/>
  </r>
  <r>
    <x v="17"/>
    <x v="3"/>
    <x v="2"/>
    <x v="0"/>
    <x v="33"/>
    <x v="19"/>
    <n v="408268"/>
    <n v="30349"/>
    <m/>
    <x v="0"/>
  </r>
  <r>
    <x v="17"/>
    <x v="3"/>
    <x v="2"/>
    <x v="0"/>
    <x v="33"/>
    <x v="20"/>
    <n v="410700"/>
    <n v="29335"/>
    <m/>
    <x v="0"/>
  </r>
  <r>
    <x v="17"/>
    <x v="3"/>
    <x v="2"/>
    <x v="0"/>
    <x v="33"/>
    <x v="21"/>
    <n v="413182"/>
    <n v="28442"/>
    <m/>
    <x v="0"/>
  </r>
  <r>
    <x v="17"/>
    <x v="3"/>
    <x v="2"/>
    <x v="0"/>
    <x v="33"/>
    <x v="22"/>
    <n v="415694"/>
    <n v="27664"/>
    <m/>
    <x v="0"/>
  </r>
  <r>
    <x v="17"/>
    <x v="3"/>
    <x v="2"/>
    <x v="0"/>
    <x v="33"/>
    <x v="23"/>
    <n v="418332"/>
    <n v="26990"/>
    <m/>
    <x v="0"/>
  </r>
  <r>
    <x v="17"/>
    <x v="3"/>
    <x v="2"/>
    <x v="0"/>
    <x v="33"/>
    <x v="24"/>
    <n v="421242"/>
    <n v="26422"/>
    <m/>
    <x v="0"/>
  </r>
  <r>
    <x v="17"/>
    <x v="3"/>
    <x v="2"/>
    <x v="0"/>
    <x v="33"/>
    <x v="25"/>
    <n v="424490"/>
    <n v="25978"/>
    <m/>
    <x v="0"/>
  </r>
  <r>
    <x v="17"/>
    <x v="3"/>
    <x v="2"/>
    <x v="0"/>
    <x v="33"/>
    <x v="26"/>
    <n v="428032"/>
    <n v="25667"/>
    <m/>
    <x v="0"/>
  </r>
  <r>
    <x v="17"/>
    <x v="3"/>
    <x v="2"/>
    <x v="0"/>
    <x v="33"/>
    <x v="27"/>
    <n v="431924"/>
    <n v="25509"/>
    <m/>
    <x v="0"/>
  </r>
  <r>
    <x v="17"/>
    <x v="3"/>
    <x v="2"/>
    <x v="0"/>
    <x v="33"/>
    <x v="28"/>
    <n v="436193"/>
    <n v="25521"/>
    <m/>
    <x v="0"/>
  </r>
  <r>
    <x v="17"/>
    <x v="3"/>
    <x v="2"/>
    <x v="0"/>
    <x v="33"/>
    <x v="29"/>
    <n v="440968"/>
    <n v="25719"/>
    <m/>
    <x v="0"/>
  </r>
  <r>
    <x v="17"/>
    <x v="3"/>
    <x v="2"/>
    <x v="0"/>
    <x v="33"/>
    <x v="30"/>
    <n v="446274"/>
    <n v="26062"/>
    <m/>
    <x v="0"/>
  </r>
  <r>
    <x v="17"/>
    <x v="4"/>
    <x v="0"/>
    <x v="0"/>
    <x v="33"/>
    <x v="0"/>
    <n v="26296916"/>
    <n v="3471193"/>
    <m/>
    <x v="0"/>
  </r>
  <r>
    <x v="17"/>
    <x v="4"/>
    <x v="0"/>
    <x v="0"/>
    <x v="33"/>
    <x v="1"/>
    <n v="27880446"/>
    <n v="3640373"/>
    <m/>
    <x v="0"/>
  </r>
  <r>
    <x v="17"/>
    <x v="4"/>
    <x v="0"/>
    <x v="0"/>
    <x v="33"/>
    <x v="2"/>
    <n v="29347336"/>
    <n v="3742448"/>
    <m/>
    <x v="0"/>
  </r>
  <r>
    <x v="17"/>
    <x v="4"/>
    <x v="0"/>
    <x v="0"/>
    <x v="33"/>
    <x v="3"/>
    <n v="30737486"/>
    <n v="3821412"/>
    <m/>
    <x v="0"/>
  </r>
  <r>
    <x v="17"/>
    <x v="4"/>
    <x v="0"/>
    <x v="0"/>
    <x v="33"/>
    <x v="4"/>
    <n v="32133126"/>
    <n v="3916253"/>
    <m/>
    <x v="0"/>
  </r>
  <r>
    <x v="17"/>
    <x v="4"/>
    <x v="0"/>
    <x v="0"/>
    <x v="33"/>
    <x v="5"/>
    <n v="33415732"/>
    <n v="3946670"/>
    <m/>
    <x v="0"/>
  </r>
  <r>
    <x v="17"/>
    <x v="4"/>
    <x v="0"/>
    <x v="0"/>
    <x v="33"/>
    <x v="6"/>
    <n v="34659212"/>
    <n v="3981150"/>
    <m/>
    <x v="0"/>
  </r>
  <r>
    <x v="17"/>
    <x v="4"/>
    <x v="0"/>
    <x v="0"/>
    <x v="33"/>
    <x v="7"/>
    <n v="35852996"/>
    <n v="4014855"/>
    <m/>
    <x v="0"/>
  </r>
  <r>
    <x v="17"/>
    <x v="4"/>
    <x v="0"/>
    <x v="0"/>
    <x v="33"/>
    <x v="8"/>
    <n v="36989964"/>
    <n v="4045522"/>
    <m/>
    <x v="0"/>
  </r>
  <r>
    <x v="17"/>
    <x v="4"/>
    <x v="0"/>
    <x v="0"/>
    <x v="33"/>
    <x v="9"/>
    <n v="38085488"/>
    <n v="4055277"/>
    <m/>
    <x v="0"/>
  </r>
  <r>
    <x v="17"/>
    <x v="4"/>
    <x v="0"/>
    <x v="0"/>
    <x v="33"/>
    <x v="10"/>
    <n v="39138888"/>
    <n v="4038619"/>
    <m/>
    <x v="0"/>
  </r>
  <r>
    <x v="17"/>
    <x v="4"/>
    <x v="0"/>
    <x v="0"/>
    <x v="33"/>
    <x v="11"/>
    <n v="40143628"/>
    <n v="3992593"/>
    <m/>
    <x v="0"/>
  </r>
  <r>
    <x v="17"/>
    <x v="4"/>
    <x v="0"/>
    <x v="0"/>
    <x v="33"/>
    <x v="12"/>
    <n v="41111488"/>
    <n v="3935651"/>
    <m/>
    <x v="0"/>
  </r>
  <r>
    <x v="17"/>
    <x v="4"/>
    <x v="0"/>
    <x v="0"/>
    <x v="33"/>
    <x v="13"/>
    <n v="42039812"/>
    <n v="3877303"/>
    <m/>
    <x v="0"/>
  </r>
  <r>
    <x v="17"/>
    <x v="4"/>
    <x v="0"/>
    <x v="0"/>
    <x v="33"/>
    <x v="14"/>
    <n v="42924864"/>
    <n v="3823969"/>
    <m/>
    <x v="0"/>
  </r>
  <r>
    <x v="17"/>
    <x v="4"/>
    <x v="0"/>
    <x v="0"/>
    <x v="33"/>
    <x v="15"/>
    <n v="43776424"/>
    <n v="3769168"/>
    <m/>
    <x v="0"/>
  </r>
  <r>
    <x v="17"/>
    <x v="4"/>
    <x v="0"/>
    <x v="0"/>
    <x v="33"/>
    <x v="16"/>
    <n v="44590188"/>
    <n v="3706309"/>
    <m/>
    <x v="0"/>
  </r>
  <r>
    <x v="17"/>
    <x v="4"/>
    <x v="0"/>
    <x v="0"/>
    <x v="33"/>
    <x v="17"/>
    <n v="45379276"/>
    <n v="3634799"/>
    <m/>
    <x v="0"/>
  </r>
  <r>
    <x v="17"/>
    <x v="4"/>
    <x v="0"/>
    <x v="0"/>
    <x v="33"/>
    <x v="18"/>
    <n v="46143664"/>
    <n v="3553031"/>
    <m/>
    <x v="0"/>
  </r>
  <r>
    <x v="17"/>
    <x v="4"/>
    <x v="0"/>
    <x v="0"/>
    <x v="33"/>
    <x v="19"/>
    <n v="46877644"/>
    <n v="3467756"/>
    <m/>
    <x v="0"/>
  </r>
  <r>
    <x v="17"/>
    <x v="4"/>
    <x v="0"/>
    <x v="0"/>
    <x v="33"/>
    <x v="20"/>
    <n v="47597608"/>
    <n v="3383785"/>
    <m/>
    <x v="0"/>
  </r>
  <r>
    <x v="17"/>
    <x v="4"/>
    <x v="0"/>
    <x v="0"/>
    <x v="33"/>
    <x v="21"/>
    <n v="48300092"/>
    <n v="3309474"/>
    <m/>
    <x v="0"/>
  </r>
  <r>
    <x v="17"/>
    <x v="4"/>
    <x v="0"/>
    <x v="0"/>
    <x v="33"/>
    <x v="22"/>
    <n v="49001504"/>
    <n v="3243387"/>
    <m/>
    <x v="0"/>
  </r>
  <r>
    <x v="17"/>
    <x v="4"/>
    <x v="0"/>
    <x v="0"/>
    <x v="33"/>
    <x v="23"/>
    <n v="49702440"/>
    <n v="3185504"/>
    <m/>
    <x v="0"/>
  </r>
  <r>
    <x v="17"/>
    <x v="4"/>
    <x v="0"/>
    <x v="0"/>
    <x v="33"/>
    <x v="24"/>
    <n v="50412480"/>
    <n v="3138816"/>
    <m/>
    <x v="0"/>
  </r>
  <r>
    <x v="17"/>
    <x v="4"/>
    <x v="0"/>
    <x v="0"/>
    <x v="33"/>
    <x v="25"/>
    <n v="51156628"/>
    <n v="3108005"/>
    <m/>
    <x v="0"/>
  </r>
  <r>
    <x v="17"/>
    <x v="4"/>
    <x v="0"/>
    <x v="0"/>
    <x v="33"/>
    <x v="26"/>
    <n v="51942724"/>
    <n v="3092377"/>
    <m/>
    <x v="0"/>
  </r>
  <r>
    <x v="17"/>
    <x v="4"/>
    <x v="0"/>
    <x v="0"/>
    <x v="33"/>
    <x v="27"/>
    <n v="52771280"/>
    <n v="3093319"/>
    <m/>
    <x v="0"/>
  </r>
  <r>
    <x v="17"/>
    <x v="4"/>
    <x v="0"/>
    <x v="0"/>
    <x v="33"/>
    <x v="28"/>
    <n v="53655688"/>
    <n v="3114033"/>
    <m/>
    <x v="0"/>
  </r>
  <r>
    <x v="17"/>
    <x v="4"/>
    <x v="0"/>
    <x v="0"/>
    <x v="33"/>
    <x v="29"/>
    <n v="54605452"/>
    <n v="3156555"/>
    <m/>
    <x v="0"/>
  </r>
  <r>
    <x v="17"/>
    <x v="4"/>
    <x v="0"/>
    <x v="0"/>
    <x v="33"/>
    <x v="30"/>
    <n v="55627888"/>
    <n v="3217219"/>
    <m/>
    <x v="0"/>
  </r>
  <r>
    <x v="17"/>
    <x v="4"/>
    <x v="1"/>
    <x v="0"/>
    <x v="33"/>
    <x v="0"/>
    <n v="6494592"/>
    <n v="857286"/>
    <m/>
    <x v="0"/>
  </r>
  <r>
    <x v="17"/>
    <x v="4"/>
    <x v="1"/>
    <x v="0"/>
    <x v="33"/>
    <x v="1"/>
    <n v="6899196"/>
    <n v="900833"/>
    <m/>
    <x v="0"/>
  </r>
  <r>
    <x v="17"/>
    <x v="4"/>
    <x v="1"/>
    <x v="0"/>
    <x v="33"/>
    <x v="2"/>
    <n v="7286814"/>
    <n v="929233"/>
    <m/>
    <x v="0"/>
  </r>
  <r>
    <x v="17"/>
    <x v="4"/>
    <x v="1"/>
    <x v="0"/>
    <x v="33"/>
    <x v="3"/>
    <n v="7655702"/>
    <n v="951788"/>
    <m/>
    <x v="0"/>
  </r>
  <r>
    <x v="17"/>
    <x v="4"/>
    <x v="1"/>
    <x v="0"/>
    <x v="33"/>
    <x v="4"/>
    <n v="7983370"/>
    <n v="972980"/>
    <m/>
    <x v="0"/>
  </r>
  <r>
    <x v="17"/>
    <x v="4"/>
    <x v="1"/>
    <x v="0"/>
    <x v="33"/>
    <x v="5"/>
    <n v="8308847"/>
    <n v="981342"/>
    <m/>
    <x v="0"/>
  </r>
  <r>
    <x v="17"/>
    <x v="4"/>
    <x v="1"/>
    <x v="0"/>
    <x v="33"/>
    <x v="6"/>
    <n v="8622731"/>
    <n v="990455"/>
    <m/>
    <x v="0"/>
  </r>
  <r>
    <x v="17"/>
    <x v="4"/>
    <x v="1"/>
    <x v="0"/>
    <x v="33"/>
    <x v="7"/>
    <n v="8925305"/>
    <n v="999464"/>
    <m/>
    <x v="0"/>
  </r>
  <r>
    <x v="17"/>
    <x v="4"/>
    <x v="1"/>
    <x v="0"/>
    <x v="33"/>
    <x v="8"/>
    <n v="9212951"/>
    <n v="1007602"/>
    <m/>
    <x v="0"/>
  </r>
  <r>
    <x v="17"/>
    <x v="4"/>
    <x v="1"/>
    <x v="0"/>
    <x v="33"/>
    <x v="9"/>
    <n v="9490573"/>
    <n v="1010540"/>
    <m/>
    <x v="0"/>
  </r>
  <r>
    <x v="17"/>
    <x v="4"/>
    <x v="1"/>
    <x v="0"/>
    <x v="33"/>
    <x v="10"/>
    <n v="9764819"/>
    <n v="1007601"/>
    <m/>
    <x v="0"/>
  </r>
  <r>
    <x v="17"/>
    <x v="4"/>
    <x v="1"/>
    <x v="0"/>
    <x v="33"/>
    <x v="11"/>
    <n v="10043505"/>
    <n v="998904"/>
    <m/>
    <x v="0"/>
  </r>
  <r>
    <x v="17"/>
    <x v="4"/>
    <x v="1"/>
    <x v="0"/>
    <x v="33"/>
    <x v="12"/>
    <n v="10313651"/>
    <n v="987338"/>
    <m/>
    <x v="0"/>
  </r>
  <r>
    <x v="17"/>
    <x v="4"/>
    <x v="1"/>
    <x v="0"/>
    <x v="33"/>
    <x v="13"/>
    <n v="10573092"/>
    <n v="975149"/>
    <m/>
    <x v="0"/>
  </r>
  <r>
    <x v="17"/>
    <x v="4"/>
    <x v="1"/>
    <x v="0"/>
    <x v="33"/>
    <x v="14"/>
    <n v="10819255"/>
    <n v="963835"/>
    <m/>
    <x v="0"/>
  </r>
  <r>
    <x v="17"/>
    <x v="4"/>
    <x v="1"/>
    <x v="0"/>
    <x v="33"/>
    <x v="15"/>
    <n v="11055525"/>
    <n v="951885"/>
    <m/>
    <x v="0"/>
  </r>
  <r>
    <x v="17"/>
    <x v="4"/>
    <x v="1"/>
    <x v="0"/>
    <x v="33"/>
    <x v="16"/>
    <n v="11282083"/>
    <n v="937760"/>
    <m/>
    <x v="0"/>
  </r>
  <r>
    <x v="17"/>
    <x v="4"/>
    <x v="1"/>
    <x v="0"/>
    <x v="33"/>
    <x v="17"/>
    <n v="11486988"/>
    <n v="920087"/>
    <m/>
    <x v="0"/>
  </r>
  <r>
    <x v="17"/>
    <x v="4"/>
    <x v="1"/>
    <x v="0"/>
    <x v="33"/>
    <x v="18"/>
    <n v="11679122"/>
    <n v="899284"/>
    <m/>
    <x v="0"/>
  </r>
  <r>
    <x v="17"/>
    <x v="4"/>
    <x v="1"/>
    <x v="0"/>
    <x v="33"/>
    <x v="19"/>
    <n v="11859826"/>
    <n v="877326"/>
    <m/>
    <x v="0"/>
  </r>
  <r>
    <x v="17"/>
    <x v="4"/>
    <x v="1"/>
    <x v="0"/>
    <x v="33"/>
    <x v="20"/>
    <n v="12033741"/>
    <n v="855496"/>
    <m/>
    <x v="0"/>
  </r>
  <r>
    <x v="17"/>
    <x v="4"/>
    <x v="1"/>
    <x v="0"/>
    <x v="33"/>
    <x v="21"/>
    <n v="12199273"/>
    <n v="835881"/>
    <m/>
    <x v="0"/>
  </r>
  <r>
    <x v="17"/>
    <x v="4"/>
    <x v="1"/>
    <x v="0"/>
    <x v="33"/>
    <x v="22"/>
    <n v="12360257"/>
    <n v="818119"/>
    <m/>
    <x v="0"/>
  </r>
  <r>
    <x v="17"/>
    <x v="4"/>
    <x v="1"/>
    <x v="0"/>
    <x v="33"/>
    <x v="23"/>
    <n v="12522706"/>
    <n v="802599"/>
    <m/>
    <x v="0"/>
  </r>
  <r>
    <x v="17"/>
    <x v="4"/>
    <x v="1"/>
    <x v="0"/>
    <x v="33"/>
    <x v="24"/>
    <n v="12692248"/>
    <n v="790253"/>
    <m/>
    <x v="0"/>
  </r>
  <r>
    <x v="17"/>
    <x v="4"/>
    <x v="1"/>
    <x v="0"/>
    <x v="33"/>
    <x v="25"/>
    <n v="12870939"/>
    <n v="781970"/>
    <m/>
    <x v="0"/>
  </r>
  <r>
    <x v="17"/>
    <x v="4"/>
    <x v="1"/>
    <x v="0"/>
    <x v="33"/>
    <x v="26"/>
    <n v="13059680"/>
    <n v="777499"/>
    <m/>
    <x v="0"/>
  </r>
  <r>
    <x v="17"/>
    <x v="4"/>
    <x v="1"/>
    <x v="0"/>
    <x v="33"/>
    <x v="27"/>
    <n v="13258719"/>
    <n v="777192"/>
    <m/>
    <x v="0"/>
  </r>
  <r>
    <x v="17"/>
    <x v="4"/>
    <x v="1"/>
    <x v="0"/>
    <x v="33"/>
    <x v="28"/>
    <n v="13471715"/>
    <n v="781862"/>
    <m/>
    <x v="0"/>
  </r>
  <r>
    <x v="17"/>
    <x v="4"/>
    <x v="1"/>
    <x v="0"/>
    <x v="33"/>
    <x v="29"/>
    <n v="13700992"/>
    <n v="792007"/>
    <m/>
    <x v="0"/>
  </r>
  <r>
    <x v="17"/>
    <x v="4"/>
    <x v="1"/>
    <x v="0"/>
    <x v="33"/>
    <x v="30"/>
    <n v="13948170"/>
    <n v="806687"/>
    <m/>
    <x v="0"/>
  </r>
  <r>
    <x v="17"/>
    <x v="4"/>
    <x v="2"/>
    <x v="0"/>
    <x v="33"/>
    <x v="0"/>
    <n v="1871027"/>
    <n v="246975"/>
    <m/>
    <x v="0"/>
  </r>
  <r>
    <x v="17"/>
    <x v="4"/>
    <x v="2"/>
    <x v="0"/>
    <x v="33"/>
    <x v="1"/>
    <n v="1944360"/>
    <n v="253876"/>
    <m/>
    <x v="0"/>
  </r>
  <r>
    <x v="17"/>
    <x v="4"/>
    <x v="2"/>
    <x v="0"/>
    <x v="33"/>
    <x v="2"/>
    <n v="2010393"/>
    <n v="256370"/>
    <m/>
    <x v="0"/>
  </r>
  <r>
    <x v="17"/>
    <x v="4"/>
    <x v="2"/>
    <x v="0"/>
    <x v="33"/>
    <x v="3"/>
    <n v="2065701"/>
    <n v="256816"/>
    <m/>
    <x v="0"/>
  </r>
  <r>
    <x v="17"/>
    <x v="4"/>
    <x v="2"/>
    <x v="0"/>
    <x v="33"/>
    <x v="4"/>
    <n v="2124289"/>
    <n v="258899"/>
    <m/>
    <x v="0"/>
  </r>
  <r>
    <x v="17"/>
    <x v="4"/>
    <x v="2"/>
    <x v="0"/>
    <x v="33"/>
    <x v="5"/>
    <n v="2176479"/>
    <n v="257059"/>
    <m/>
    <x v="0"/>
  </r>
  <r>
    <x v="17"/>
    <x v="4"/>
    <x v="2"/>
    <x v="0"/>
    <x v="33"/>
    <x v="6"/>
    <n v="2235791"/>
    <n v="256815"/>
    <m/>
    <x v="0"/>
  </r>
  <r>
    <x v="17"/>
    <x v="4"/>
    <x v="2"/>
    <x v="0"/>
    <x v="33"/>
    <x v="7"/>
    <n v="2304828"/>
    <n v="258097"/>
    <m/>
    <x v="0"/>
  </r>
  <r>
    <x v="17"/>
    <x v="4"/>
    <x v="2"/>
    <x v="0"/>
    <x v="33"/>
    <x v="8"/>
    <n v="2372098"/>
    <n v="259431"/>
    <m/>
    <x v="0"/>
  </r>
  <r>
    <x v="17"/>
    <x v="4"/>
    <x v="2"/>
    <x v="0"/>
    <x v="33"/>
    <x v="9"/>
    <n v="2433892"/>
    <n v="259156"/>
    <m/>
    <x v="0"/>
  </r>
  <r>
    <x v="17"/>
    <x v="4"/>
    <x v="2"/>
    <x v="0"/>
    <x v="33"/>
    <x v="10"/>
    <n v="2476842"/>
    <n v="255577"/>
    <m/>
    <x v="0"/>
  </r>
  <r>
    <x v="17"/>
    <x v="4"/>
    <x v="2"/>
    <x v="0"/>
    <x v="33"/>
    <x v="11"/>
    <n v="2513907"/>
    <n v="250027"/>
    <m/>
    <x v="0"/>
  </r>
  <r>
    <x v="17"/>
    <x v="4"/>
    <x v="2"/>
    <x v="0"/>
    <x v="33"/>
    <x v="12"/>
    <n v="2548240"/>
    <n v="243946"/>
    <m/>
    <x v="0"/>
  </r>
  <r>
    <x v="17"/>
    <x v="4"/>
    <x v="2"/>
    <x v="0"/>
    <x v="33"/>
    <x v="13"/>
    <n v="2579874"/>
    <n v="237940"/>
    <m/>
    <x v="0"/>
  </r>
  <r>
    <x v="17"/>
    <x v="4"/>
    <x v="2"/>
    <x v="0"/>
    <x v="33"/>
    <x v="14"/>
    <n v="2609247"/>
    <n v="232445"/>
    <m/>
    <x v="0"/>
  </r>
  <r>
    <x v="17"/>
    <x v="4"/>
    <x v="2"/>
    <x v="0"/>
    <x v="33"/>
    <x v="15"/>
    <n v="2637236"/>
    <n v="227067"/>
    <m/>
    <x v="0"/>
  </r>
  <r>
    <x v="17"/>
    <x v="4"/>
    <x v="2"/>
    <x v="0"/>
    <x v="33"/>
    <x v="16"/>
    <n v="2664068"/>
    <n v="221435"/>
    <m/>
    <x v="0"/>
  </r>
  <r>
    <x v="17"/>
    <x v="4"/>
    <x v="2"/>
    <x v="0"/>
    <x v="33"/>
    <x v="17"/>
    <n v="2688380"/>
    <n v="215334"/>
    <m/>
    <x v="0"/>
  </r>
  <r>
    <x v="17"/>
    <x v="4"/>
    <x v="2"/>
    <x v="0"/>
    <x v="33"/>
    <x v="18"/>
    <n v="2710693"/>
    <n v="208721"/>
    <m/>
    <x v="0"/>
  </r>
  <r>
    <x v="17"/>
    <x v="4"/>
    <x v="2"/>
    <x v="0"/>
    <x v="33"/>
    <x v="19"/>
    <n v="2729807"/>
    <n v="201936"/>
    <m/>
    <x v="0"/>
  </r>
  <r>
    <x v="17"/>
    <x v="4"/>
    <x v="2"/>
    <x v="0"/>
    <x v="33"/>
    <x v="20"/>
    <n v="2749516"/>
    <n v="195467"/>
    <m/>
    <x v="0"/>
  </r>
  <r>
    <x v="17"/>
    <x v="4"/>
    <x v="2"/>
    <x v="0"/>
    <x v="33"/>
    <x v="21"/>
    <n v="2769556"/>
    <n v="189767"/>
    <m/>
    <x v="0"/>
  </r>
  <r>
    <x v="17"/>
    <x v="4"/>
    <x v="2"/>
    <x v="0"/>
    <x v="33"/>
    <x v="22"/>
    <n v="2789759"/>
    <n v="184652"/>
    <m/>
    <x v="0"/>
  </r>
  <r>
    <x v="17"/>
    <x v="4"/>
    <x v="2"/>
    <x v="0"/>
    <x v="33"/>
    <x v="23"/>
    <n v="2810789"/>
    <n v="180147"/>
    <m/>
    <x v="0"/>
  </r>
  <r>
    <x v="17"/>
    <x v="4"/>
    <x v="2"/>
    <x v="0"/>
    <x v="33"/>
    <x v="24"/>
    <n v="2833657"/>
    <n v="176431"/>
    <m/>
    <x v="0"/>
  </r>
  <r>
    <x v="17"/>
    <x v="4"/>
    <x v="2"/>
    <x v="0"/>
    <x v="33"/>
    <x v="25"/>
    <n v="2858810"/>
    <n v="173686"/>
    <m/>
    <x v="0"/>
  </r>
  <r>
    <x v="17"/>
    <x v="4"/>
    <x v="2"/>
    <x v="0"/>
    <x v="33"/>
    <x v="26"/>
    <n v="2885932"/>
    <n v="171812"/>
    <m/>
    <x v="0"/>
  </r>
  <r>
    <x v="17"/>
    <x v="4"/>
    <x v="2"/>
    <x v="0"/>
    <x v="33"/>
    <x v="27"/>
    <n v="2915407"/>
    <n v="170893"/>
    <m/>
    <x v="0"/>
  </r>
  <r>
    <x v="17"/>
    <x v="4"/>
    <x v="2"/>
    <x v="0"/>
    <x v="33"/>
    <x v="28"/>
    <n v="2947390"/>
    <n v="171058"/>
    <m/>
    <x v="0"/>
  </r>
  <r>
    <x v="17"/>
    <x v="4"/>
    <x v="2"/>
    <x v="0"/>
    <x v="33"/>
    <x v="29"/>
    <n v="2982816"/>
    <n v="172426"/>
    <m/>
    <x v="0"/>
  </r>
  <r>
    <x v="17"/>
    <x v="4"/>
    <x v="2"/>
    <x v="0"/>
    <x v="33"/>
    <x v="30"/>
    <n v="3021856"/>
    <n v="174767"/>
    <m/>
    <x v="0"/>
  </r>
  <r>
    <x v="17"/>
    <x v="5"/>
    <x v="0"/>
    <x v="0"/>
    <x v="33"/>
    <x v="0"/>
    <n v="6443810"/>
    <n v="850582"/>
    <m/>
    <x v="0"/>
  </r>
  <r>
    <x v="17"/>
    <x v="5"/>
    <x v="0"/>
    <x v="0"/>
    <x v="33"/>
    <x v="1"/>
    <n v="6753762"/>
    <n v="880449"/>
    <m/>
    <x v="0"/>
  </r>
  <r>
    <x v="17"/>
    <x v="5"/>
    <x v="0"/>
    <x v="0"/>
    <x v="33"/>
    <x v="2"/>
    <n v="7049111"/>
    <n v="897259"/>
    <m/>
    <x v="0"/>
  </r>
  <r>
    <x v="17"/>
    <x v="5"/>
    <x v="0"/>
    <x v="0"/>
    <x v="33"/>
    <x v="3"/>
    <n v="7333596"/>
    <n v="918288"/>
    <m/>
    <x v="0"/>
  </r>
  <r>
    <x v="17"/>
    <x v="5"/>
    <x v="0"/>
    <x v="0"/>
    <x v="33"/>
    <x v="4"/>
    <n v="7599586"/>
    <n v="936401"/>
    <m/>
    <x v="0"/>
  </r>
  <r>
    <x v="17"/>
    <x v="5"/>
    <x v="0"/>
    <x v="0"/>
    <x v="33"/>
    <x v="5"/>
    <n v="7841033"/>
    <n v="940555"/>
    <m/>
    <x v="0"/>
  </r>
  <r>
    <x v="17"/>
    <x v="5"/>
    <x v="0"/>
    <x v="0"/>
    <x v="33"/>
    <x v="6"/>
    <n v="8069970"/>
    <n v="944750"/>
    <m/>
    <x v="0"/>
  </r>
  <r>
    <x v="17"/>
    <x v="5"/>
    <x v="0"/>
    <x v="0"/>
    <x v="33"/>
    <x v="7"/>
    <n v="8285090"/>
    <n v="954121"/>
    <m/>
    <x v="0"/>
  </r>
  <r>
    <x v="17"/>
    <x v="5"/>
    <x v="0"/>
    <x v="0"/>
    <x v="33"/>
    <x v="8"/>
    <n v="8486140"/>
    <n v="960951"/>
    <m/>
    <x v="0"/>
  </r>
  <r>
    <x v="17"/>
    <x v="5"/>
    <x v="0"/>
    <x v="0"/>
    <x v="33"/>
    <x v="9"/>
    <n v="8675673"/>
    <n v="958632"/>
    <m/>
    <x v="0"/>
  </r>
  <r>
    <x v="17"/>
    <x v="5"/>
    <x v="0"/>
    <x v="0"/>
    <x v="33"/>
    <x v="10"/>
    <n v="8853921"/>
    <n v="947197"/>
    <m/>
    <x v="0"/>
  </r>
  <r>
    <x v="17"/>
    <x v="5"/>
    <x v="0"/>
    <x v="0"/>
    <x v="33"/>
    <x v="11"/>
    <n v="9021023"/>
    <n v="930514"/>
    <m/>
    <x v="0"/>
  </r>
  <r>
    <x v="17"/>
    <x v="5"/>
    <x v="0"/>
    <x v="0"/>
    <x v="33"/>
    <x v="12"/>
    <n v="9178766"/>
    <n v="910250"/>
    <m/>
    <x v="0"/>
  </r>
  <r>
    <x v="17"/>
    <x v="5"/>
    <x v="0"/>
    <x v="0"/>
    <x v="33"/>
    <x v="13"/>
    <n v="9327450"/>
    <n v="890628"/>
    <m/>
    <x v="0"/>
  </r>
  <r>
    <x v="17"/>
    <x v="5"/>
    <x v="0"/>
    <x v="0"/>
    <x v="33"/>
    <x v="14"/>
    <n v="9466933"/>
    <n v="872805"/>
    <m/>
    <x v="0"/>
  </r>
  <r>
    <x v="17"/>
    <x v="5"/>
    <x v="0"/>
    <x v="0"/>
    <x v="33"/>
    <x v="15"/>
    <n v="9599385"/>
    <n v="855483"/>
    <m/>
    <x v="0"/>
  </r>
  <r>
    <x v="17"/>
    <x v="5"/>
    <x v="0"/>
    <x v="0"/>
    <x v="33"/>
    <x v="16"/>
    <n v="9724269"/>
    <n v="837241"/>
    <m/>
    <x v="0"/>
  </r>
  <r>
    <x v="17"/>
    <x v="5"/>
    <x v="0"/>
    <x v="0"/>
    <x v="33"/>
    <x v="17"/>
    <n v="9844175"/>
    <n v="817379"/>
    <m/>
    <x v="0"/>
  </r>
  <r>
    <x v="17"/>
    <x v="5"/>
    <x v="0"/>
    <x v="0"/>
    <x v="33"/>
    <x v="18"/>
    <n v="9959734"/>
    <n v="795964"/>
    <m/>
    <x v="0"/>
  </r>
  <r>
    <x v="17"/>
    <x v="5"/>
    <x v="0"/>
    <x v="0"/>
    <x v="33"/>
    <x v="19"/>
    <n v="10070235"/>
    <n v="773085"/>
    <m/>
    <x v="0"/>
  </r>
  <r>
    <x v="17"/>
    <x v="5"/>
    <x v="0"/>
    <x v="0"/>
    <x v="33"/>
    <x v="20"/>
    <n v="10178988"/>
    <n v="751044"/>
    <m/>
    <x v="0"/>
  </r>
  <r>
    <x v="17"/>
    <x v="5"/>
    <x v="0"/>
    <x v="0"/>
    <x v="33"/>
    <x v="21"/>
    <n v="10285566"/>
    <n v="731333"/>
    <m/>
    <x v="0"/>
  </r>
  <r>
    <x v="17"/>
    <x v="5"/>
    <x v="0"/>
    <x v="0"/>
    <x v="33"/>
    <x v="22"/>
    <n v="10392644"/>
    <n v="714258"/>
    <m/>
    <x v="0"/>
  </r>
  <r>
    <x v="17"/>
    <x v="5"/>
    <x v="0"/>
    <x v="0"/>
    <x v="33"/>
    <x v="23"/>
    <n v="10500934"/>
    <n v="698632"/>
    <m/>
    <x v="0"/>
  </r>
  <r>
    <x v="17"/>
    <x v="5"/>
    <x v="0"/>
    <x v="0"/>
    <x v="33"/>
    <x v="24"/>
    <n v="10612264"/>
    <n v="685501"/>
    <m/>
    <x v="0"/>
  </r>
  <r>
    <x v="17"/>
    <x v="5"/>
    <x v="0"/>
    <x v="0"/>
    <x v="33"/>
    <x v="25"/>
    <n v="10730387"/>
    <n v="675617"/>
    <m/>
    <x v="0"/>
  </r>
  <r>
    <x v="17"/>
    <x v="5"/>
    <x v="0"/>
    <x v="0"/>
    <x v="33"/>
    <x v="26"/>
    <n v="10856604"/>
    <n v="669273"/>
    <m/>
    <x v="0"/>
  </r>
  <r>
    <x v="17"/>
    <x v="5"/>
    <x v="0"/>
    <x v="0"/>
    <x v="33"/>
    <x v="27"/>
    <n v="10991312"/>
    <n v="666729"/>
    <m/>
    <x v="0"/>
  </r>
  <r>
    <x v="17"/>
    <x v="5"/>
    <x v="0"/>
    <x v="0"/>
    <x v="33"/>
    <x v="28"/>
    <n v="11137133"/>
    <n v="668229"/>
    <m/>
    <x v="0"/>
  </r>
  <r>
    <x v="17"/>
    <x v="5"/>
    <x v="0"/>
    <x v="0"/>
    <x v="33"/>
    <x v="29"/>
    <n v="11295872"/>
    <n v="674339"/>
    <m/>
    <x v="0"/>
  </r>
  <r>
    <x v="17"/>
    <x v="5"/>
    <x v="0"/>
    <x v="0"/>
    <x v="33"/>
    <x v="30"/>
    <n v="11468755"/>
    <n v="684478"/>
    <m/>
    <x v="0"/>
  </r>
  <r>
    <x v="17"/>
    <x v="5"/>
    <x v="1"/>
    <x v="0"/>
    <x v="33"/>
    <x v="0"/>
    <n v="1169265"/>
    <n v="154342"/>
    <m/>
    <x v="0"/>
  </r>
  <r>
    <x v="17"/>
    <x v="5"/>
    <x v="1"/>
    <x v="0"/>
    <x v="33"/>
    <x v="1"/>
    <n v="1232265"/>
    <n v="160643"/>
    <m/>
    <x v="0"/>
  </r>
  <r>
    <x v="17"/>
    <x v="5"/>
    <x v="1"/>
    <x v="0"/>
    <x v="33"/>
    <x v="2"/>
    <n v="1295039"/>
    <n v="164841"/>
    <m/>
    <x v="0"/>
  </r>
  <r>
    <x v="17"/>
    <x v="5"/>
    <x v="1"/>
    <x v="0"/>
    <x v="33"/>
    <x v="3"/>
    <n v="1356821"/>
    <n v="169896"/>
    <m/>
    <x v="0"/>
  </r>
  <r>
    <x v="17"/>
    <x v="5"/>
    <x v="1"/>
    <x v="0"/>
    <x v="33"/>
    <x v="4"/>
    <n v="1409075"/>
    <n v="173622"/>
    <m/>
    <x v="0"/>
  </r>
  <r>
    <x v="17"/>
    <x v="5"/>
    <x v="1"/>
    <x v="0"/>
    <x v="33"/>
    <x v="5"/>
    <n v="1459713"/>
    <n v="175097"/>
    <m/>
    <x v="0"/>
  </r>
  <r>
    <x v="17"/>
    <x v="5"/>
    <x v="1"/>
    <x v="0"/>
    <x v="33"/>
    <x v="6"/>
    <n v="1508055"/>
    <n v="176547"/>
    <m/>
    <x v="0"/>
  </r>
  <r>
    <x v="17"/>
    <x v="5"/>
    <x v="1"/>
    <x v="0"/>
    <x v="33"/>
    <x v="7"/>
    <n v="1554135"/>
    <n v="178976"/>
    <m/>
    <x v="0"/>
  </r>
  <r>
    <x v="17"/>
    <x v="5"/>
    <x v="1"/>
    <x v="0"/>
    <x v="33"/>
    <x v="8"/>
    <n v="1597552"/>
    <n v="180903"/>
    <m/>
    <x v="0"/>
  </r>
  <r>
    <x v="17"/>
    <x v="5"/>
    <x v="1"/>
    <x v="0"/>
    <x v="33"/>
    <x v="9"/>
    <n v="1639008"/>
    <n v="181104"/>
    <m/>
    <x v="0"/>
  </r>
  <r>
    <x v="17"/>
    <x v="5"/>
    <x v="1"/>
    <x v="0"/>
    <x v="33"/>
    <x v="10"/>
    <n v="1679394"/>
    <n v="179662"/>
    <m/>
    <x v="0"/>
  </r>
  <r>
    <x v="17"/>
    <x v="5"/>
    <x v="1"/>
    <x v="0"/>
    <x v="33"/>
    <x v="11"/>
    <n v="1719822"/>
    <n v="177398"/>
    <m/>
    <x v="0"/>
  </r>
  <r>
    <x v="17"/>
    <x v="5"/>
    <x v="1"/>
    <x v="0"/>
    <x v="33"/>
    <x v="12"/>
    <n v="1758647"/>
    <n v="174403"/>
    <m/>
    <x v="0"/>
  </r>
  <r>
    <x v="17"/>
    <x v="5"/>
    <x v="1"/>
    <x v="0"/>
    <x v="33"/>
    <x v="13"/>
    <n v="1795654"/>
    <n v="171457"/>
    <m/>
    <x v="0"/>
  </r>
  <r>
    <x v="17"/>
    <x v="5"/>
    <x v="1"/>
    <x v="0"/>
    <x v="33"/>
    <x v="14"/>
    <n v="1830545"/>
    <n v="168767"/>
    <m/>
    <x v="0"/>
  </r>
  <r>
    <x v="17"/>
    <x v="5"/>
    <x v="1"/>
    <x v="0"/>
    <x v="33"/>
    <x v="15"/>
    <n v="1863858"/>
    <n v="166104"/>
    <m/>
    <x v="0"/>
  </r>
  <r>
    <x v="17"/>
    <x v="5"/>
    <x v="1"/>
    <x v="0"/>
    <x v="33"/>
    <x v="16"/>
    <n v="1895616"/>
    <n v="163208"/>
    <m/>
    <x v="0"/>
  </r>
  <r>
    <x v="17"/>
    <x v="5"/>
    <x v="1"/>
    <x v="0"/>
    <x v="33"/>
    <x v="17"/>
    <n v="1924374"/>
    <n v="159784"/>
    <m/>
    <x v="0"/>
  </r>
  <r>
    <x v="17"/>
    <x v="5"/>
    <x v="1"/>
    <x v="0"/>
    <x v="33"/>
    <x v="18"/>
    <n v="1951349"/>
    <n v="155948"/>
    <m/>
    <x v="0"/>
  </r>
  <r>
    <x v="17"/>
    <x v="5"/>
    <x v="1"/>
    <x v="0"/>
    <x v="33"/>
    <x v="19"/>
    <n v="1976712"/>
    <n v="151750"/>
    <m/>
    <x v="0"/>
  </r>
  <r>
    <x v="17"/>
    <x v="5"/>
    <x v="1"/>
    <x v="0"/>
    <x v="33"/>
    <x v="20"/>
    <n v="2001198"/>
    <n v="147656"/>
    <m/>
    <x v="0"/>
  </r>
  <r>
    <x v="17"/>
    <x v="5"/>
    <x v="1"/>
    <x v="0"/>
    <x v="33"/>
    <x v="21"/>
    <n v="2024599"/>
    <n v="143954"/>
    <m/>
    <x v="0"/>
  </r>
  <r>
    <x v="17"/>
    <x v="5"/>
    <x v="1"/>
    <x v="0"/>
    <x v="33"/>
    <x v="22"/>
    <n v="2047479"/>
    <n v="140717"/>
    <m/>
    <x v="0"/>
  </r>
  <r>
    <x v="17"/>
    <x v="5"/>
    <x v="1"/>
    <x v="0"/>
    <x v="33"/>
    <x v="23"/>
    <n v="2070682"/>
    <n v="137763"/>
    <m/>
    <x v="0"/>
  </r>
  <r>
    <x v="17"/>
    <x v="5"/>
    <x v="1"/>
    <x v="0"/>
    <x v="33"/>
    <x v="24"/>
    <n v="2095001"/>
    <n v="135327"/>
    <m/>
    <x v="0"/>
  </r>
  <r>
    <x v="17"/>
    <x v="5"/>
    <x v="1"/>
    <x v="0"/>
    <x v="33"/>
    <x v="25"/>
    <n v="2120770"/>
    <n v="133530"/>
    <m/>
    <x v="0"/>
  </r>
  <r>
    <x v="17"/>
    <x v="5"/>
    <x v="1"/>
    <x v="0"/>
    <x v="33"/>
    <x v="26"/>
    <n v="2148140"/>
    <n v="132425"/>
    <m/>
    <x v="0"/>
  </r>
  <r>
    <x v="17"/>
    <x v="5"/>
    <x v="1"/>
    <x v="0"/>
    <x v="33"/>
    <x v="27"/>
    <n v="2177181"/>
    <n v="132067"/>
    <m/>
    <x v="0"/>
  </r>
  <r>
    <x v="17"/>
    <x v="5"/>
    <x v="1"/>
    <x v="0"/>
    <x v="33"/>
    <x v="28"/>
    <n v="2208464"/>
    <n v="132508"/>
    <m/>
    <x v="0"/>
  </r>
  <r>
    <x v="17"/>
    <x v="5"/>
    <x v="1"/>
    <x v="0"/>
    <x v="33"/>
    <x v="29"/>
    <n v="2242356"/>
    <n v="133863"/>
    <m/>
    <x v="0"/>
  </r>
  <r>
    <x v="17"/>
    <x v="5"/>
    <x v="1"/>
    <x v="0"/>
    <x v="33"/>
    <x v="30"/>
    <n v="2279095"/>
    <n v="136021"/>
    <m/>
    <x v="0"/>
  </r>
  <r>
    <x v="17"/>
    <x v="5"/>
    <x v="2"/>
    <x v="0"/>
    <x v="33"/>
    <x v="0"/>
    <n v="732806"/>
    <n v="96730"/>
    <m/>
    <x v="0"/>
  </r>
  <r>
    <x v="17"/>
    <x v="5"/>
    <x v="2"/>
    <x v="0"/>
    <x v="33"/>
    <x v="1"/>
    <n v="752371"/>
    <n v="98082"/>
    <m/>
    <x v="0"/>
  </r>
  <r>
    <x v="17"/>
    <x v="5"/>
    <x v="2"/>
    <x v="0"/>
    <x v="33"/>
    <x v="2"/>
    <n v="769870"/>
    <n v="97994"/>
    <m/>
    <x v="0"/>
  </r>
  <r>
    <x v="17"/>
    <x v="5"/>
    <x v="2"/>
    <x v="0"/>
    <x v="33"/>
    <x v="3"/>
    <n v="784662"/>
    <n v="98252"/>
    <m/>
    <x v="0"/>
  </r>
  <r>
    <x v="17"/>
    <x v="5"/>
    <x v="2"/>
    <x v="0"/>
    <x v="33"/>
    <x v="4"/>
    <n v="797685"/>
    <n v="98288"/>
    <m/>
    <x v="0"/>
  </r>
  <r>
    <x v="17"/>
    <x v="5"/>
    <x v="2"/>
    <x v="0"/>
    <x v="33"/>
    <x v="5"/>
    <n v="808136"/>
    <n v="96938"/>
    <m/>
    <x v="0"/>
  </r>
  <r>
    <x v="17"/>
    <x v="5"/>
    <x v="2"/>
    <x v="0"/>
    <x v="33"/>
    <x v="6"/>
    <n v="818579"/>
    <n v="95830"/>
    <m/>
    <x v="0"/>
  </r>
  <r>
    <x v="17"/>
    <x v="5"/>
    <x v="2"/>
    <x v="0"/>
    <x v="33"/>
    <x v="7"/>
    <n v="829489"/>
    <n v="95524"/>
    <m/>
    <x v="0"/>
  </r>
  <r>
    <x v="17"/>
    <x v="5"/>
    <x v="2"/>
    <x v="0"/>
    <x v="33"/>
    <x v="8"/>
    <n v="839149"/>
    <n v="95023"/>
    <m/>
    <x v="0"/>
  </r>
  <r>
    <x v="17"/>
    <x v="5"/>
    <x v="2"/>
    <x v="0"/>
    <x v="33"/>
    <x v="9"/>
    <n v="847089"/>
    <n v="93600"/>
    <m/>
    <x v="0"/>
  </r>
  <r>
    <x v="17"/>
    <x v="5"/>
    <x v="2"/>
    <x v="0"/>
    <x v="33"/>
    <x v="10"/>
    <n v="851240"/>
    <n v="91066"/>
    <m/>
    <x v="0"/>
  </r>
  <r>
    <x v="17"/>
    <x v="5"/>
    <x v="2"/>
    <x v="0"/>
    <x v="33"/>
    <x v="11"/>
    <n v="853831"/>
    <n v="88072"/>
    <m/>
    <x v="0"/>
  </r>
  <r>
    <x v="17"/>
    <x v="5"/>
    <x v="2"/>
    <x v="0"/>
    <x v="33"/>
    <x v="12"/>
    <n v="855435"/>
    <n v="84832"/>
    <m/>
    <x v="0"/>
  </r>
  <r>
    <x v="17"/>
    <x v="5"/>
    <x v="2"/>
    <x v="0"/>
    <x v="33"/>
    <x v="13"/>
    <n v="856155"/>
    <n v="81749"/>
    <m/>
    <x v="0"/>
  </r>
  <r>
    <x v="17"/>
    <x v="5"/>
    <x v="2"/>
    <x v="0"/>
    <x v="33"/>
    <x v="14"/>
    <n v="856123"/>
    <n v="78930"/>
    <m/>
    <x v="0"/>
  </r>
  <r>
    <x v="17"/>
    <x v="5"/>
    <x v="2"/>
    <x v="0"/>
    <x v="33"/>
    <x v="15"/>
    <n v="855600"/>
    <n v="76249"/>
    <m/>
    <x v="0"/>
  </r>
  <r>
    <x v="17"/>
    <x v="5"/>
    <x v="2"/>
    <x v="0"/>
    <x v="33"/>
    <x v="16"/>
    <n v="854638"/>
    <n v="73582"/>
    <m/>
    <x v="0"/>
  </r>
  <r>
    <x v="17"/>
    <x v="5"/>
    <x v="2"/>
    <x v="0"/>
    <x v="33"/>
    <x v="17"/>
    <n v="853131"/>
    <n v="70837"/>
    <m/>
    <x v="0"/>
  </r>
  <r>
    <x v="17"/>
    <x v="5"/>
    <x v="2"/>
    <x v="0"/>
    <x v="33"/>
    <x v="18"/>
    <n v="851235"/>
    <n v="68029"/>
    <m/>
    <x v="0"/>
  </r>
  <r>
    <x v="17"/>
    <x v="5"/>
    <x v="2"/>
    <x v="0"/>
    <x v="33"/>
    <x v="19"/>
    <n v="848764"/>
    <n v="65159"/>
    <m/>
    <x v="0"/>
  </r>
  <r>
    <x v="17"/>
    <x v="5"/>
    <x v="2"/>
    <x v="0"/>
    <x v="33"/>
    <x v="20"/>
    <n v="846454"/>
    <n v="62454"/>
    <m/>
    <x v="0"/>
  </r>
  <r>
    <x v="17"/>
    <x v="5"/>
    <x v="2"/>
    <x v="0"/>
    <x v="33"/>
    <x v="21"/>
    <n v="844263"/>
    <n v="60029"/>
    <m/>
    <x v="0"/>
  </r>
  <r>
    <x v="17"/>
    <x v="5"/>
    <x v="2"/>
    <x v="0"/>
    <x v="33"/>
    <x v="22"/>
    <n v="842220"/>
    <n v="57883"/>
    <m/>
    <x v="0"/>
  </r>
  <r>
    <x v="17"/>
    <x v="5"/>
    <x v="2"/>
    <x v="0"/>
    <x v="33"/>
    <x v="23"/>
    <n v="840487"/>
    <n v="55918"/>
    <m/>
    <x v="0"/>
  </r>
  <r>
    <x v="17"/>
    <x v="5"/>
    <x v="2"/>
    <x v="0"/>
    <x v="33"/>
    <x v="24"/>
    <n v="839275"/>
    <n v="54213"/>
    <m/>
    <x v="0"/>
  </r>
  <r>
    <x v="17"/>
    <x v="5"/>
    <x v="2"/>
    <x v="0"/>
    <x v="33"/>
    <x v="25"/>
    <n v="838702"/>
    <n v="52807"/>
    <m/>
    <x v="0"/>
  </r>
  <r>
    <x v="17"/>
    <x v="5"/>
    <x v="2"/>
    <x v="0"/>
    <x v="33"/>
    <x v="26"/>
    <n v="838734"/>
    <n v="51705"/>
    <m/>
    <x v="0"/>
  </r>
  <r>
    <x v="17"/>
    <x v="5"/>
    <x v="2"/>
    <x v="0"/>
    <x v="33"/>
    <x v="27"/>
    <n v="839450"/>
    <n v="50920"/>
    <m/>
    <x v="0"/>
  </r>
  <r>
    <x v="17"/>
    <x v="5"/>
    <x v="2"/>
    <x v="0"/>
    <x v="33"/>
    <x v="28"/>
    <n v="840937"/>
    <n v="50456"/>
    <m/>
    <x v="0"/>
  </r>
  <r>
    <x v="17"/>
    <x v="5"/>
    <x v="2"/>
    <x v="0"/>
    <x v="33"/>
    <x v="29"/>
    <n v="843379"/>
    <n v="50347"/>
    <m/>
    <x v="0"/>
  </r>
  <r>
    <x v="17"/>
    <x v="5"/>
    <x v="2"/>
    <x v="0"/>
    <x v="33"/>
    <x v="30"/>
    <n v="846806"/>
    <n v="50539"/>
    <m/>
    <x v="0"/>
  </r>
  <r>
    <x v="17"/>
    <x v="6"/>
    <x v="0"/>
    <x v="0"/>
    <x v="33"/>
    <x v="0"/>
    <n v="14478221"/>
    <n v="1911125"/>
    <m/>
    <x v="0"/>
  </r>
  <r>
    <x v="17"/>
    <x v="6"/>
    <x v="0"/>
    <x v="0"/>
    <x v="33"/>
    <x v="1"/>
    <n v="15328407"/>
    <n v="1993874"/>
    <m/>
    <x v="0"/>
  </r>
  <r>
    <x v="17"/>
    <x v="6"/>
    <x v="0"/>
    <x v="0"/>
    <x v="33"/>
    <x v="2"/>
    <n v="16133564"/>
    <n v="2037151"/>
    <m/>
    <x v="0"/>
  </r>
  <r>
    <x v="17"/>
    <x v="6"/>
    <x v="0"/>
    <x v="0"/>
    <x v="33"/>
    <x v="3"/>
    <n v="16909378"/>
    <n v="2090061"/>
    <m/>
    <x v="0"/>
  </r>
  <r>
    <x v="17"/>
    <x v="6"/>
    <x v="0"/>
    <x v="0"/>
    <x v="33"/>
    <x v="4"/>
    <n v="17642992"/>
    <n v="2140201"/>
    <m/>
    <x v="0"/>
  </r>
  <r>
    <x v="17"/>
    <x v="6"/>
    <x v="0"/>
    <x v="0"/>
    <x v="33"/>
    <x v="5"/>
    <n v="18334738"/>
    <n v="2206849"/>
    <m/>
    <x v="0"/>
  </r>
  <r>
    <x v="17"/>
    <x v="6"/>
    <x v="0"/>
    <x v="0"/>
    <x v="33"/>
    <x v="6"/>
    <n v="19004456"/>
    <n v="2267581"/>
    <m/>
    <x v="0"/>
  </r>
  <r>
    <x v="17"/>
    <x v="6"/>
    <x v="0"/>
    <x v="0"/>
    <x v="33"/>
    <x v="7"/>
    <n v="19646464"/>
    <n v="2297090"/>
    <m/>
    <x v="0"/>
  </r>
  <r>
    <x v="17"/>
    <x v="6"/>
    <x v="0"/>
    <x v="0"/>
    <x v="33"/>
    <x v="8"/>
    <n v="20257146"/>
    <n v="2301021"/>
    <m/>
    <x v="0"/>
  </r>
  <r>
    <x v="17"/>
    <x v="6"/>
    <x v="0"/>
    <x v="0"/>
    <x v="33"/>
    <x v="9"/>
    <n v="20844718"/>
    <n v="2286225"/>
    <m/>
    <x v="0"/>
  </r>
  <r>
    <x v="17"/>
    <x v="6"/>
    <x v="0"/>
    <x v="0"/>
    <x v="33"/>
    <x v="10"/>
    <n v="21408884"/>
    <n v="2261555"/>
    <m/>
    <x v="0"/>
  </r>
  <r>
    <x v="17"/>
    <x v="6"/>
    <x v="0"/>
    <x v="0"/>
    <x v="33"/>
    <x v="11"/>
    <n v="21946400"/>
    <n v="2219664"/>
    <m/>
    <x v="0"/>
  </r>
  <r>
    <x v="17"/>
    <x v="6"/>
    <x v="0"/>
    <x v="0"/>
    <x v="33"/>
    <x v="12"/>
    <n v="22463530"/>
    <n v="2181875"/>
    <m/>
    <x v="0"/>
  </r>
  <r>
    <x v="17"/>
    <x v="6"/>
    <x v="0"/>
    <x v="0"/>
    <x v="33"/>
    <x v="13"/>
    <n v="22959002"/>
    <n v="2149835"/>
    <m/>
    <x v="0"/>
  </r>
  <r>
    <x v="17"/>
    <x v="6"/>
    <x v="0"/>
    <x v="0"/>
    <x v="33"/>
    <x v="14"/>
    <n v="23430926"/>
    <n v="2117532"/>
    <m/>
    <x v="0"/>
  </r>
  <r>
    <x v="17"/>
    <x v="6"/>
    <x v="0"/>
    <x v="0"/>
    <x v="33"/>
    <x v="15"/>
    <n v="23884640"/>
    <n v="2086565"/>
    <m/>
    <x v="0"/>
  </r>
  <r>
    <x v="17"/>
    <x v="6"/>
    <x v="0"/>
    <x v="0"/>
    <x v="33"/>
    <x v="16"/>
    <n v="24317876"/>
    <n v="2050704"/>
    <m/>
    <x v="0"/>
  </r>
  <r>
    <x v="17"/>
    <x v="6"/>
    <x v="0"/>
    <x v="0"/>
    <x v="33"/>
    <x v="17"/>
    <n v="24737732"/>
    <n v="2008092"/>
    <m/>
    <x v="0"/>
  </r>
  <r>
    <x v="17"/>
    <x v="6"/>
    <x v="0"/>
    <x v="0"/>
    <x v="33"/>
    <x v="18"/>
    <n v="25144320"/>
    <n v="1954635"/>
    <m/>
    <x v="0"/>
  </r>
  <r>
    <x v="17"/>
    <x v="6"/>
    <x v="0"/>
    <x v="0"/>
    <x v="33"/>
    <x v="19"/>
    <n v="25534642"/>
    <n v="1906540"/>
    <m/>
    <x v="0"/>
  </r>
  <r>
    <x v="17"/>
    <x v="6"/>
    <x v="0"/>
    <x v="0"/>
    <x v="33"/>
    <x v="20"/>
    <n v="25917576"/>
    <n v="1863056"/>
    <m/>
    <x v="0"/>
  </r>
  <r>
    <x v="17"/>
    <x v="6"/>
    <x v="0"/>
    <x v="0"/>
    <x v="33"/>
    <x v="21"/>
    <n v="26291302"/>
    <n v="1828270"/>
    <m/>
    <x v="0"/>
  </r>
  <r>
    <x v="17"/>
    <x v="6"/>
    <x v="0"/>
    <x v="0"/>
    <x v="33"/>
    <x v="22"/>
    <n v="26664588"/>
    <n v="1795547"/>
    <m/>
    <x v="0"/>
  </r>
  <r>
    <x v="17"/>
    <x v="6"/>
    <x v="0"/>
    <x v="0"/>
    <x v="33"/>
    <x v="23"/>
    <n v="27037874"/>
    <n v="1766013"/>
    <m/>
    <x v="0"/>
  </r>
  <r>
    <x v="17"/>
    <x v="6"/>
    <x v="0"/>
    <x v="0"/>
    <x v="33"/>
    <x v="24"/>
    <n v="27416334"/>
    <n v="1741942"/>
    <m/>
    <x v="0"/>
  </r>
  <r>
    <x v="17"/>
    <x v="6"/>
    <x v="0"/>
    <x v="0"/>
    <x v="33"/>
    <x v="25"/>
    <n v="27813262"/>
    <n v="1724519"/>
    <m/>
    <x v="0"/>
  </r>
  <r>
    <x v="17"/>
    <x v="6"/>
    <x v="0"/>
    <x v="0"/>
    <x v="33"/>
    <x v="26"/>
    <n v="28232888"/>
    <n v="1714172"/>
    <m/>
    <x v="0"/>
  </r>
  <r>
    <x v="17"/>
    <x v="6"/>
    <x v="0"/>
    <x v="0"/>
    <x v="33"/>
    <x v="27"/>
    <n v="28675618"/>
    <n v="1712732"/>
    <m/>
    <x v="0"/>
  </r>
  <r>
    <x v="17"/>
    <x v="6"/>
    <x v="0"/>
    <x v="0"/>
    <x v="33"/>
    <x v="28"/>
    <n v="29148624"/>
    <n v="1723470"/>
    <m/>
    <x v="0"/>
  </r>
  <r>
    <x v="17"/>
    <x v="6"/>
    <x v="0"/>
    <x v="0"/>
    <x v="33"/>
    <x v="29"/>
    <n v="29656904"/>
    <n v="1747600"/>
    <m/>
    <x v="0"/>
  </r>
  <r>
    <x v="17"/>
    <x v="6"/>
    <x v="0"/>
    <x v="0"/>
    <x v="33"/>
    <x v="30"/>
    <n v="30204380"/>
    <n v="1781887"/>
    <m/>
    <x v="0"/>
  </r>
  <r>
    <x v="17"/>
    <x v="6"/>
    <x v="1"/>
    <x v="0"/>
    <x v="33"/>
    <x v="0"/>
    <n v="3520923"/>
    <n v="464761"/>
    <m/>
    <x v="0"/>
  </r>
  <r>
    <x v="17"/>
    <x v="6"/>
    <x v="1"/>
    <x v="0"/>
    <x v="33"/>
    <x v="1"/>
    <n v="3737369"/>
    <n v="486146"/>
    <m/>
    <x v="0"/>
  </r>
  <r>
    <x v="17"/>
    <x v="6"/>
    <x v="1"/>
    <x v="0"/>
    <x v="33"/>
    <x v="2"/>
    <n v="3950082"/>
    <n v="498768"/>
    <m/>
    <x v="0"/>
  </r>
  <r>
    <x v="17"/>
    <x v="6"/>
    <x v="1"/>
    <x v="0"/>
    <x v="33"/>
    <x v="3"/>
    <n v="4156569"/>
    <n v="513767"/>
    <m/>
    <x v="0"/>
  </r>
  <r>
    <x v="17"/>
    <x v="6"/>
    <x v="1"/>
    <x v="0"/>
    <x v="33"/>
    <x v="4"/>
    <n v="4329193"/>
    <n v="525157"/>
    <m/>
    <x v="0"/>
  </r>
  <r>
    <x v="17"/>
    <x v="6"/>
    <x v="1"/>
    <x v="0"/>
    <x v="33"/>
    <x v="5"/>
    <n v="4504730"/>
    <n v="542208"/>
    <m/>
    <x v="0"/>
  </r>
  <r>
    <x v="17"/>
    <x v="6"/>
    <x v="1"/>
    <x v="0"/>
    <x v="33"/>
    <x v="6"/>
    <n v="4673918"/>
    <n v="557684"/>
    <m/>
    <x v="0"/>
  </r>
  <r>
    <x v="17"/>
    <x v="6"/>
    <x v="1"/>
    <x v="0"/>
    <x v="33"/>
    <x v="7"/>
    <n v="4836933"/>
    <n v="565540"/>
    <m/>
    <x v="0"/>
  </r>
  <r>
    <x v="17"/>
    <x v="6"/>
    <x v="1"/>
    <x v="0"/>
    <x v="33"/>
    <x v="8"/>
    <n v="4991846"/>
    <n v="567026"/>
    <m/>
    <x v="0"/>
  </r>
  <r>
    <x v="17"/>
    <x v="6"/>
    <x v="1"/>
    <x v="0"/>
    <x v="33"/>
    <x v="9"/>
    <n v="5141294"/>
    <n v="563891"/>
    <m/>
    <x v="0"/>
  </r>
  <r>
    <x v="17"/>
    <x v="6"/>
    <x v="1"/>
    <x v="0"/>
    <x v="33"/>
    <x v="10"/>
    <n v="5288838"/>
    <n v="558693"/>
    <m/>
    <x v="0"/>
  </r>
  <r>
    <x v="17"/>
    <x v="6"/>
    <x v="1"/>
    <x v="0"/>
    <x v="33"/>
    <x v="11"/>
    <n v="5438679"/>
    <n v="550069"/>
    <m/>
    <x v="0"/>
  </r>
  <r>
    <x v="17"/>
    <x v="6"/>
    <x v="1"/>
    <x v="0"/>
    <x v="33"/>
    <x v="12"/>
    <n v="5583872"/>
    <n v="542359"/>
    <m/>
    <x v="0"/>
  </r>
  <r>
    <x v="17"/>
    <x v="6"/>
    <x v="1"/>
    <x v="0"/>
    <x v="33"/>
    <x v="13"/>
    <n v="5723270"/>
    <n v="535915"/>
    <m/>
    <x v="0"/>
  </r>
  <r>
    <x v="17"/>
    <x v="6"/>
    <x v="1"/>
    <x v="0"/>
    <x v="33"/>
    <x v="14"/>
    <n v="5855499"/>
    <n v="529181"/>
    <m/>
    <x v="0"/>
  </r>
  <r>
    <x v="17"/>
    <x v="6"/>
    <x v="1"/>
    <x v="0"/>
    <x v="33"/>
    <x v="15"/>
    <n v="5982390"/>
    <n v="522622"/>
    <m/>
    <x v="0"/>
  </r>
  <r>
    <x v="17"/>
    <x v="6"/>
    <x v="1"/>
    <x v="0"/>
    <x v="33"/>
    <x v="16"/>
    <n v="6104036"/>
    <n v="514747"/>
    <m/>
    <x v="0"/>
  </r>
  <r>
    <x v="17"/>
    <x v="6"/>
    <x v="1"/>
    <x v="0"/>
    <x v="33"/>
    <x v="17"/>
    <n v="6214060"/>
    <n v="504428"/>
    <m/>
    <x v="0"/>
  </r>
  <r>
    <x v="17"/>
    <x v="6"/>
    <x v="1"/>
    <x v="0"/>
    <x v="33"/>
    <x v="18"/>
    <n v="6317229"/>
    <n v="491080"/>
    <m/>
    <x v="0"/>
  </r>
  <r>
    <x v="17"/>
    <x v="6"/>
    <x v="1"/>
    <x v="0"/>
    <x v="33"/>
    <x v="19"/>
    <n v="6414257"/>
    <n v="478919"/>
    <m/>
    <x v="0"/>
  </r>
  <r>
    <x v="17"/>
    <x v="6"/>
    <x v="1"/>
    <x v="0"/>
    <x v="33"/>
    <x v="20"/>
    <n v="6507650"/>
    <n v="467795"/>
    <m/>
    <x v="0"/>
  </r>
  <r>
    <x v="17"/>
    <x v="6"/>
    <x v="1"/>
    <x v="0"/>
    <x v="33"/>
    <x v="21"/>
    <n v="6596554"/>
    <n v="458717"/>
    <m/>
    <x v="0"/>
  </r>
  <r>
    <x v="17"/>
    <x v="6"/>
    <x v="1"/>
    <x v="0"/>
    <x v="33"/>
    <x v="22"/>
    <n v="6683034"/>
    <n v="450024"/>
    <m/>
    <x v="0"/>
  </r>
  <r>
    <x v="17"/>
    <x v="6"/>
    <x v="1"/>
    <x v="0"/>
    <x v="33"/>
    <x v="23"/>
    <n v="6770315"/>
    <n v="442211"/>
    <m/>
    <x v="0"/>
  </r>
  <r>
    <x v="17"/>
    <x v="6"/>
    <x v="1"/>
    <x v="0"/>
    <x v="33"/>
    <x v="24"/>
    <n v="6861423"/>
    <n v="435952"/>
    <m/>
    <x v="0"/>
  </r>
  <r>
    <x v="17"/>
    <x v="6"/>
    <x v="1"/>
    <x v="0"/>
    <x v="33"/>
    <x v="25"/>
    <n v="6957467"/>
    <n v="431387"/>
    <m/>
    <x v="0"/>
  </r>
  <r>
    <x v="17"/>
    <x v="6"/>
    <x v="1"/>
    <x v="0"/>
    <x v="33"/>
    <x v="26"/>
    <n v="7058942"/>
    <n v="428586"/>
    <m/>
    <x v="0"/>
  </r>
  <r>
    <x v="17"/>
    <x v="6"/>
    <x v="1"/>
    <x v="0"/>
    <x v="33"/>
    <x v="27"/>
    <n v="7166006"/>
    <n v="428009"/>
    <m/>
    <x v="0"/>
  </r>
  <r>
    <x v="17"/>
    <x v="6"/>
    <x v="1"/>
    <x v="0"/>
    <x v="33"/>
    <x v="28"/>
    <n v="7280613"/>
    <n v="430480"/>
    <m/>
    <x v="0"/>
  </r>
  <r>
    <x v="17"/>
    <x v="6"/>
    <x v="1"/>
    <x v="0"/>
    <x v="33"/>
    <x v="29"/>
    <n v="7403987"/>
    <n v="436296"/>
    <m/>
    <x v="0"/>
  </r>
  <r>
    <x v="17"/>
    <x v="6"/>
    <x v="1"/>
    <x v="0"/>
    <x v="33"/>
    <x v="30"/>
    <n v="7537000"/>
    <n v="444640"/>
    <m/>
    <x v="0"/>
  </r>
  <r>
    <x v="17"/>
    <x v="6"/>
    <x v="2"/>
    <x v="0"/>
    <x v="33"/>
    <x v="0"/>
    <n v="1118499"/>
    <n v="147641"/>
    <m/>
    <x v="0"/>
  </r>
  <r>
    <x v="17"/>
    <x v="6"/>
    <x v="2"/>
    <x v="0"/>
    <x v="33"/>
    <x v="1"/>
    <n v="1162204"/>
    <n v="151176"/>
    <m/>
    <x v="0"/>
  </r>
  <r>
    <x v="17"/>
    <x v="6"/>
    <x v="2"/>
    <x v="0"/>
    <x v="33"/>
    <x v="2"/>
    <n v="1202994"/>
    <n v="151899"/>
    <m/>
    <x v="0"/>
  </r>
  <r>
    <x v="17"/>
    <x v="6"/>
    <x v="2"/>
    <x v="0"/>
    <x v="33"/>
    <x v="3"/>
    <n v="1238166"/>
    <n v="153041"/>
    <m/>
    <x v="0"/>
  </r>
  <r>
    <x v="17"/>
    <x v="6"/>
    <x v="2"/>
    <x v="0"/>
    <x v="33"/>
    <x v="4"/>
    <n v="1272012"/>
    <n v="154302"/>
    <m/>
    <x v="0"/>
  </r>
  <r>
    <x v="17"/>
    <x v="6"/>
    <x v="2"/>
    <x v="0"/>
    <x v="33"/>
    <x v="5"/>
    <n v="1303620"/>
    <n v="156909"/>
    <m/>
    <x v="0"/>
  </r>
  <r>
    <x v="17"/>
    <x v="6"/>
    <x v="2"/>
    <x v="0"/>
    <x v="33"/>
    <x v="6"/>
    <n v="1339598"/>
    <n v="159838"/>
    <m/>
    <x v="0"/>
  </r>
  <r>
    <x v="17"/>
    <x v="6"/>
    <x v="2"/>
    <x v="0"/>
    <x v="33"/>
    <x v="7"/>
    <n v="1381523"/>
    <n v="161529"/>
    <m/>
    <x v="0"/>
  </r>
  <r>
    <x v="17"/>
    <x v="6"/>
    <x v="2"/>
    <x v="0"/>
    <x v="33"/>
    <x v="8"/>
    <n v="1422412"/>
    <n v="161572"/>
    <m/>
    <x v="0"/>
  </r>
  <r>
    <x v="17"/>
    <x v="6"/>
    <x v="2"/>
    <x v="0"/>
    <x v="33"/>
    <x v="9"/>
    <n v="1460006"/>
    <n v="160131"/>
    <m/>
    <x v="0"/>
  </r>
  <r>
    <x v="17"/>
    <x v="6"/>
    <x v="2"/>
    <x v="0"/>
    <x v="33"/>
    <x v="10"/>
    <n v="1486189"/>
    <n v="156995"/>
    <m/>
    <x v="0"/>
  </r>
  <r>
    <x v="17"/>
    <x v="6"/>
    <x v="2"/>
    <x v="0"/>
    <x v="33"/>
    <x v="11"/>
    <n v="1508821"/>
    <n v="152602"/>
    <m/>
    <x v="0"/>
  </r>
  <r>
    <x v="17"/>
    <x v="6"/>
    <x v="2"/>
    <x v="0"/>
    <x v="33"/>
    <x v="12"/>
    <n v="1529816"/>
    <n v="148590"/>
    <m/>
    <x v="0"/>
  </r>
  <r>
    <x v="17"/>
    <x v="6"/>
    <x v="2"/>
    <x v="0"/>
    <x v="33"/>
    <x v="13"/>
    <n v="1549188"/>
    <n v="145062"/>
    <m/>
    <x v="0"/>
  </r>
  <r>
    <x v="17"/>
    <x v="6"/>
    <x v="2"/>
    <x v="0"/>
    <x v="33"/>
    <x v="14"/>
    <n v="1567203"/>
    <n v="141633"/>
    <m/>
    <x v="0"/>
  </r>
  <r>
    <x v="17"/>
    <x v="6"/>
    <x v="2"/>
    <x v="0"/>
    <x v="33"/>
    <x v="15"/>
    <n v="1584388"/>
    <n v="138412"/>
    <m/>
    <x v="0"/>
  </r>
  <r>
    <x v="17"/>
    <x v="6"/>
    <x v="2"/>
    <x v="0"/>
    <x v="33"/>
    <x v="16"/>
    <n v="1600880"/>
    <n v="135000"/>
    <m/>
    <x v="0"/>
  </r>
  <r>
    <x v="17"/>
    <x v="6"/>
    <x v="2"/>
    <x v="0"/>
    <x v="33"/>
    <x v="17"/>
    <n v="1615847"/>
    <n v="131166"/>
    <m/>
    <x v="0"/>
  </r>
  <r>
    <x v="17"/>
    <x v="6"/>
    <x v="2"/>
    <x v="0"/>
    <x v="33"/>
    <x v="18"/>
    <n v="1629604"/>
    <n v="126679"/>
    <m/>
    <x v="0"/>
  </r>
  <r>
    <x v="17"/>
    <x v="6"/>
    <x v="2"/>
    <x v="0"/>
    <x v="33"/>
    <x v="19"/>
    <n v="1641420"/>
    <n v="122556"/>
    <m/>
    <x v="0"/>
  </r>
  <r>
    <x v="17"/>
    <x v="6"/>
    <x v="2"/>
    <x v="0"/>
    <x v="33"/>
    <x v="20"/>
    <n v="1653594"/>
    <n v="118866"/>
    <m/>
    <x v="0"/>
  </r>
  <r>
    <x v="17"/>
    <x v="6"/>
    <x v="2"/>
    <x v="0"/>
    <x v="33"/>
    <x v="21"/>
    <n v="1665966"/>
    <n v="115849"/>
    <m/>
    <x v="0"/>
  </r>
  <r>
    <x v="17"/>
    <x v="6"/>
    <x v="2"/>
    <x v="0"/>
    <x v="33"/>
    <x v="22"/>
    <n v="1678431"/>
    <n v="113022"/>
    <m/>
    <x v="0"/>
  </r>
  <r>
    <x v="17"/>
    <x v="6"/>
    <x v="2"/>
    <x v="0"/>
    <x v="33"/>
    <x v="23"/>
    <n v="1691392"/>
    <n v="110475"/>
    <m/>
    <x v="0"/>
  </r>
  <r>
    <x v="17"/>
    <x v="6"/>
    <x v="2"/>
    <x v="0"/>
    <x v="33"/>
    <x v="24"/>
    <n v="1705458"/>
    <n v="108359"/>
    <m/>
    <x v="0"/>
  </r>
  <r>
    <x v="17"/>
    <x v="6"/>
    <x v="2"/>
    <x v="0"/>
    <x v="33"/>
    <x v="25"/>
    <n v="1720901"/>
    <n v="106701"/>
    <m/>
    <x v="0"/>
  </r>
  <r>
    <x v="17"/>
    <x v="6"/>
    <x v="2"/>
    <x v="0"/>
    <x v="33"/>
    <x v="26"/>
    <n v="1737534"/>
    <n v="105495"/>
    <m/>
    <x v="0"/>
  </r>
  <r>
    <x v="17"/>
    <x v="6"/>
    <x v="2"/>
    <x v="0"/>
    <x v="33"/>
    <x v="27"/>
    <n v="1755600"/>
    <n v="104858"/>
    <m/>
    <x v="0"/>
  </r>
  <r>
    <x v="17"/>
    <x v="6"/>
    <x v="2"/>
    <x v="0"/>
    <x v="33"/>
    <x v="28"/>
    <n v="1775179"/>
    <n v="104960"/>
    <m/>
    <x v="0"/>
  </r>
  <r>
    <x v="17"/>
    <x v="6"/>
    <x v="2"/>
    <x v="0"/>
    <x v="33"/>
    <x v="29"/>
    <n v="1796818"/>
    <n v="105881"/>
    <m/>
    <x v="0"/>
  </r>
  <r>
    <x v="17"/>
    <x v="6"/>
    <x v="2"/>
    <x v="0"/>
    <x v="33"/>
    <x v="30"/>
    <n v="1820621"/>
    <n v="107406"/>
    <m/>
    <x v="0"/>
  </r>
  <r>
    <x v="17"/>
    <x v="7"/>
    <x v="0"/>
    <x v="0"/>
    <x v="33"/>
    <x v="0"/>
    <n v="10288646"/>
    <n v="1358101"/>
    <m/>
    <x v="0"/>
  </r>
  <r>
    <x v="17"/>
    <x v="7"/>
    <x v="0"/>
    <x v="0"/>
    <x v="33"/>
    <x v="1"/>
    <n v="10926679"/>
    <n v="1427495"/>
    <m/>
    <x v="0"/>
  </r>
  <r>
    <x v="17"/>
    <x v="7"/>
    <x v="0"/>
    <x v="0"/>
    <x v="33"/>
    <x v="2"/>
    <n v="11516451"/>
    <n v="1479974"/>
    <m/>
    <x v="0"/>
  </r>
  <r>
    <x v="17"/>
    <x v="7"/>
    <x v="0"/>
    <x v="0"/>
    <x v="33"/>
    <x v="3"/>
    <n v="12058712"/>
    <n v="1519333"/>
    <m/>
    <x v="0"/>
  </r>
  <r>
    <x v="17"/>
    <x v="7"/>
    <x v="0"/>
    <x v="0"/>
    <x v="33"/>
    <x v="4"/>
    <n v="12604546"/>
    <n v="1554473"/>
    <m/>
    <x v="0"/>
  </r>
  <r>
    <x v="17"/>
    <x v="7"/>
    <x v="0"/>
    <x v="0"/>
    <x v="33"/>
    <x v="5"/>
    <n v="13117626"/>
    <n v="1569808"/>
    <m/>
    <x v="0"/>
  </r>
  <r>
    <x v="17"/>
    <x v="7"/>
    <x v="0"/>
    <x v="0"/>
    <x v="33"/>
    <x v="6"/>
    <n v="13615951"/>
    <n v="1585592"/>
    <m/>
    <x v="0"/>
  </r>
  <r>
    <x v="17"/>
    <x v="7"/>
    <x v="0"/>
    <x v="0"/>
    <x v="33"/>
    <x v="7"/>
    <n v="14095123"/>
    <n v="1597225"/>
    <m/>
    <x v="0"/>
  </r>
  <r>
    <x v="17"/>
    <x v="7"/>
    <x v="0"/>
    <x v="0"/>
    <x v="33"/>
    <x v="8"/>
    <n v="14552120"/>
    <n v="1604408"/>
    <m/>
    <x v="0"/>
  </r>
  <r>
    <x v="17"/>
    <x v="7"/>
    <x v="0"/>
    <x v="0"/>
    <x v="33"/>
    <x v="9"/>
    <n v="14993145"/>
    <n v="1606822"/>
    <m/>
    <x v="0"/>
  </r>
  <r>
    <x v="17"/>
    <x v="7"/>
    <x v="0"/>
    <x v="0"/>
    <x v="33"/>
    <x v="10"/>
    <n v="15417861"/>
    <n v="1601224"/>
    <m/>
    <x v="0"/>
  </r>
  <r>
    <x v="17"/>
    <x v="7"/>
    <x v="0"/>
    <x v="0"/>
    <x v="33"/>
    <x v="11"/>
    <n v="15823433"/>
    <n v="1588140"/>
    <m/>
    <x v="0"/>
  </r>
  <r>
    <x v="17"/>
    <x v="7"/>
    <x v="0"/>
    <x v="0"/>
    <x v="33"/>
    <x v="12"/>
    <n v="16214646"/>
    <n v="1568068"/>
    <m/>
    <x v="0"/>
  </r>
  <r>
    <x v="17"/>
    <x v="7"/>
    <x v="0"/>
    <x v="0"/>
    <x v="33"/>
    <x v="13"/>
    <n v="16590298"/>
    <n v="1544340"/>
    <m/>
    <x v="0"/>
  </r>
  <r>
    <x v="17"/>
    <x v="7"/>
    <x v="0"/>
    <x v="0"/>
    <x v="33"/>
    <x v="14"/>
    <n v="16948812"/>
    <n v="1521801"/>
    <m/>
    <x v="0"/>
  </r>
  <r>
    <x v="17"/>
    <x v="7"/>
    <x v="0"/>
    <x v="0"/>
    <x v="33"/>
    <x v="15"/>
    <n v="17294042"/>
    <n v="1499813"/>
    <m/>
    <x v="0"/>
  </r>
  <r>
    <x v="17"/>
    <x v="7"/>
    <x v="0"/>
    <x v="0"/>
    <x v="33"/>
    <x v="16"/>
    <n v="17624220"/>
    <n v="1474329"/>
    <m/>
    <x v="0"/>
  </r>
  <r>
    <x v="17"/>
    <x v="7"/>
    <x v="0"/>
    <x v="0"/>
    <x v="33"/>
    <x v="17"/>
    <n v="17944584"/>
    <n v="1444396"/>
    <m/>
    <x v="0"/>
  </r>
  <r>
    <x v="17"/>
    <x v="7"/>
    <x v="0"/>
    <x v="0"/>
    <x v="33"/>
    <x v="18"/>
    <n v="18255018"/>
    <n v="1410962"/>
    <m/>
    <x v="0"/>
  </r>
  <r>
    <x v="17"/>
    <x v="7"/>
    <x v="0"/>
    <x v="0"/>
    <x v="33"/>
    <x v="19"/>
    <n v="18553178"/>
    <n v="1375332"/>
    <m/>
    <x v="0"/>
  </r>
  <r>
    <x v="17"/>
    <x v="7"/>
    <x v="0"/>
    <x v="0"/>
    <x v="33"/>
    <x v="20"/>
    <n v="18845578"/>
    <n v="1341530"/>
    <m/>
    <x v="0"/>
  </r>
  <r>
    <x v="17"/>
    <x v="7"/>
    <x v="0"/>
    <x v="0"/>
    <x v="33"/>
    <x v="21"/>
    <n v="19130806"/>
    <n v="1311737"/>
    <m/>
    <x v="0"/>
  </r>
  <r>
    <x v="17"/>
    <x v="7"/>
    <x v="0"/>
    <x v="0"/>
    <x v="33"/>
    <x v="22"/>
    <n v="19415490"/>
    <n v="1286773"/>
    <m/>
    <x v="0"/>
  </r>
  <r>
    <x v="17"/>
    <x v="7"/>
    <x v="0"/>
    <x v="0"/>
    <x v="33"/>
    <x v="23"/>
    <n v="19699770"/>
    <n v="1265513"/>
    <m/>
    <x v="0"/>
  </r>
  <r>
    <x v="17"/>
    <x v="7"/>
    <x v="0"/>
    <x v="0"/>
    <x v="33"/>
    <x v="24"/>
    <n v="19987478"/>
    <n v="1248170"/>
    <m/>
    <x v="0"/>
  </r>
  <r>
    <x v="17"/>
    <x v="7"/>
    <x v="0"/>
    <x v="0"/>
    <x v="33"/>
    <x v="25"/>
    <n v="20288772"/>
    <n v="1235781"/>
    <m/>
    <x v="0"/>
  </r>
  <r>
    <x v="17"/>
    <x v="7"/>
    <x v="0"/>
    <x v="0"/>
    <x v="33"/>
    <x v="26"/>
    <n v="20606848"/>
    <n v="1229067"/>
    <m/>
    <x v="0"/>
  </r>
  <r>
    <x v="17"/>
    <x v="7"/>
    <x v="0"/>
    <x v="0"/>
    <x v="33"/>
    <x v="27"/>
    <n v="20941912"/>
    <n v="1229144"/>
    <m/>
    <x v="0"/>
  </r>
  <r>
    <x v="17"/>
    <x v="7"/>
    <x v="0"/>
    <x v="0"/>
    <x v="33"/>
    <x v="28"/>
    <n v="21299278"/>
    <n v="1237119"/>
    <m/>
    <x v="0"/>
  </r>
  <r>
    <x v="17"/>
    <x v="7"/>
    <x v="0"/>
    <x v="0"/>
    <x v="33"/>
    <x v="29"/>
    <n v="21682698"/>
    <n v="1253701"/>
    <m/>
    <x v="0"/>
  </r>
  <r>
    <x v="17"/>
    <x v="7"/>
    <x v="0"/>
    <x v="0"/>
    <x v="33"/>
    <x v="30"/>
    <n v="22095086"/>
    <n v="1277102"/>
    <m/>
    <x v="0"/>
  </r>
  <r>
    <x v="17"/>
    <x v="7"/>
    <x v="1"/>
    <x v="0"/>
    <x v="33"/>
    <x v="0"/>
    <n v="2403677"/>
    <n v="317285"/>
    <m/>
    <x v="0"/>
  </r>
  <r>
    <x v="17"/>
    <x v="7"/>
    <x v="1"/>
    <x v="0"/>
    <x v="33"/>
    <x v="1"/>
    <n v="2567499"/>
    <n v="335426"/>
    <m/>
    <x v="0"/>
  </r>
  <r>
    <x v="17"/>
    <x v="7"/>
    <x v="1"/>
    <x v="0"/>
    <x v="33"/>
    <x v="2"/>
    <n v="2763720"/>
    <n v="355164"/>
    <m/>
    <x v="0"/>
  </r>
  <r>
    <x v="17"/>
    <x v="7"/>
    <x v="1"/>
    <x v="0"/>
    <x v="33"/>
    <x v="3"/>
    <n v="2940480"/>
    <n v="370484"/>
    <m/>
    <x v="0"/>
  </r>
  <r>
    <x v="17"/>
    <x v="7"/>
    <x v="1"/>
    <x v="0"/>
    <x v="33"/>
    <x v="4"/>
    <n v="3091760"/>
    <n v="381295"/>
    <m/>
    <x v="0"/>
  </r>
  <r>
    <x v="17"/>
    <x v="7"/>
    <x v="1"/>
    <x v="0"/>
    <x v="33"/>
    <x v="5"/>
    <n v="3247416"/>
    <n v="388623"/>
    <m/>
    <x v="0"/>
  </r>
  <r>
    <x v="17"/>
    <x v="7"/>
    <x v="1"/>
    <x v="0"/>
    <x v="33"/>
    <x v="6"/>
    <n v="3399667"/>
    <n v="395895"/>
    <m/>
    <x v="0"/>
  </r>
  <r>
    <x v="17"/>
    <x v="7"/>
    <x v="1"/>
    <x v="0"/>
    <x v="33"/>
    <x v="7"/>
    <n v="3548694"/>
    <n v="402129"/>
    <m/>
    <x v="0"/>
  </r>
  <r>
    <x v="17"/>
    <x v="7"/>
    <x v="1"/>
    <x v="0"/>
    <x v="33"/>
    <x v="8"/>
    <n v="3692062"/>
    <n v="407059"/>
    <m/>
    <x v="0"/>
  </r>
  <r>
    <x v="17"/>
    <x v="7"/>
    <x v="1"/>
    <x v="0"/>
    <x v="33"/>
    <x v="9"/>
    <n v="3832390"/>
    <n v="410718"/>
    <m/>
    <x v="0"/>
  </r>
  <r>
    <x v="17"/>
    <x v="7"/>
    <x v="1"/>
    <x v="0"/>
    <x v="33"/>
    <x v="10"/>
    <n v="3973468"/>
    <n v="412665"/>
    <m/>
    <x v="0"/>
  </r>
  <r>
    <x v="17"/>
    <x v="7"/>
    <x v="1"/>
    <x v="0"/>
    <x v="33"/>
    <x v="11"/>
    <n v="4119495"/>
    <n v="413458"/>
    <m/>
    <x v="0"/>
  </r>
  <r>
    <x v="17"/>
    <x v="7"/>
    <x v="1"/>
    <x v="0"/>
    <x v="33"/>
    <x v="12"/>
    <n v="4262633"/>
    <n v="412226"/>
    <m/>
    <x v="0"/>
  </r>
  <r>
    <x v="17"/>
    <x v="7"/>
    <x v="1"/>
    <x v="0"/>
    <x v="33"/>
    <x v="13"/>
    <n v="4401310"/>
    <n v="409704"/>
    <m/>
    <x v="0"/>
  </r>
  <r>
    <x v="17"/>
    <x v="7"/>
    <x v="1"/>
    <x v="0"/>
    <x v="33"/>
    <x v="14"/>
    <n v="4533857"/>
    <n v="407086"/>
    <m/>
    <x v="0"/>
  </r>
  <r>
    <x v="17"/>
    <x v="7"/>
    <x v="1"/>
    <x v="0"/>
    <x v="33"/>
    <x v="15"/>
    <n v="4661844"/>
    <n v="404295"/>
    <m/>
    <x v="0"/>
  </r>
  <r>
    <x v="17"/>
    <x v="7"/>
    <x v="1"/>
    <x v="0"/>
    <x v="33"/>
    <x v="16"/>
    <n v="4785378"/>
    <n v="400314"/>
    <m/>
    <x v="0"/>
  </r>
  <r>
    <x v="17"/>
    <x v="7"/>
    <x v="1"/>
    <x v="0"/>
    <x v="33"/>
    <x v="17"/>
    <n v="4896950"/>
    <n v="394165"/>
    <m/>
    <x v="0"/>
  </r>
  <r>
    <x v="17"/>
    <x v="7"/>
    <x v="1"/>
    <x v="0"/>
    <x v="33"/>
    <x v="18"/>
    <n v="5001536"/>
    <n v="386577"/>
    <m/>
    <x v="0"/>
  </r>
  <r>
    <x v="17"/>
    <x v="7"/>
    <x v="1"/>
    <x v="0"/>
    <x v="33"/>
    <x v="19"/>
    <n v="5099927"/>
    <n v="378053"/>
    <m/>
    <x v="0"/>
  </r>
  <r>
    <x v="17"/>
    <x v="7"/>
    <x v="1"/>
    <x v="0"/>
    <x v="33"/>
    <x v="20"/>
    <n v="5194294"/>
    <n v="369758"/>
    <m/>
    <x v="0"/>
  </r>
  <r>
    <x v="17"/>
    <x v="7"/>
    <x v="1"/>
    <x v="0"/>
    <x v="33"/>
    <x v="21"/>
    <n v="5283694"/>
    <n v="362285"/>
    <m/>
    <x v="0"/>
  </r>
  <r>
    <x v="17"/>
    <x v="7"/>
    <x v="1"/>
    <x v="0"/>
    <x v="33"/>
    <x v="22"/>
    <n v="5370108"/>
    <n v="355907"/>
    <m/>
    <x v="0"/>
  </r>
  <r>
    <x v="17"/>
    <x v="7"/>
    <x v="1"/>
    <x v="0"/>
    <x v="33"/>
    <x v="23"/>
    <n v="5456811"/>
    <n v="350545"/>
    <m/>
    <x v="0"/>
  </r>
  <r>
    <x v="17"/>
    <x v="7"/>
    <x v="1"/>
    <x v="0"/>
    <x v="33"/>
    <x v="24"/>
    <n v="5546848"/>
    <n v="346387"/>
    <m/>
    <x v="0"/>
  </r>
  <r>
    <x v="17"/>
    <x v="7"/>
    <x v="1"/>
    <x v="0"/>
    <x v="33"/>
    <x v="25"/>
    <n v="5641150"/>
    <n v="343600"/>
    <m/>
    <x v="0"/>
  </r>
  <r>
    <x v="17"/>
    <x v="7"/>
    <x v="1"/>
    <x v="0"/>
    <x v="33"/>
    <x v="26"/>
    <n v="5740112"/>
    <n v="342361"/>
    <m/>
    <x v="0"/>
  </r>
  <r>
    <x v="17"/>
    <x v="7"/>
    <x v="1"/>
    <x v="0"/>
    <x v="33"/>
    <x v="27"/>
    <n v="5843754"/>
    <n v="342987"/>
    <m/>
    <x v="0"/>
  </r>
  <r>
    <x v="17"/>
    <x v="7"/>
    <x v="1"/>
    <x v="0"/>
    <x v="33"/>
    <x v="28"/>
    <n v="5953801"/>
    <n v="345812"/>
    <m/>
    <x v="0"/>
  </r>
  <r>
    <x v="17"/>
    <x v="7"/>
    <x v="1"/>
    <x v="0"/>
    <x v="33"/>
    <x v="29"/>
    <n v="6071326"/>
    <n v="351046"/>
    <m/>
    <x v="0"/>
  </r>
  <r>
    <x v="17"/>
    <x v="7"/>
    <x v="1"/>
    <x v="0"/>
    <x v="33"/>
    <x v="30"/>
    <n v="6197130"/>
    <n v="358195"/>
    <m/>
    <x v="0"/>
  </r>
  <r>
    <x v="17"/>
    <x v="7"/>
    <x v="2"/>
    <x v="0"/>
    <x v="33"/>
    <x v="0"/>
    <n v="567174"/>
    <n v="74866"/>
    <m/>
    <x v="0"/>
  </r>
  <r>
    <x v="17"/>
    <x v="7"/>
    <x v="2"/>
    <x v="0"/>
    <x v="33"/>
    <x v="1"/>
    <n v="585464"/>
    <n v="76486"/>
    <m/>
    <x v="0"/>
  </r>
  <r>
    <x v="17"/>
    <x v="7"/>
    <x v="2"/>
    <x v="0"/>
    <x v="33"/>
    <x v="2"/>
    <n v="604089"/>
    <n v="77631"/>
    <m/>
    <x v="0"/>
  </r>
  <r>
    <x v="17"/>
    <x v="7"/>
    <x v="2"/>
    <x v="0"/>
    <x v="33"/>
    <x v="3"/>
    <n v="616937"/>
    <n v="77730"/>
    <m/>
    <x v="0"/>
  </r>
  <r>
    <x v="17"/>
    <x v="7"/>
    <x v="2"/>
    <x v="0"/>
    <x v="33"/>
    <x v="4"/>
    <n v="628864"/>
    <n v="77555"/>
    <m/>
    <x v="0"/>
  </r>
  <r>
    <x v="17"/>
    <x v="7"/>
    <x v="2"/>
    <x v="0"/>
    <x v="33"/>
    <x v="5"/>
    <n v="640040"/>
    <n v="76594"/>
    <m/>
    <x v="0"/>
  </r>
  <r>
    <x v="17"/>
    <x v="7"/>
    <x v="2"/>
    <x v="0"/>
    <x v="33"/>
    <x v="6"/>
    <n v="652072"/>
    <n v="75934"/>
    <m/>
    <x v="0"/>
  </r>
  <r>
    <x v="17"/>
    <x v="7"/>
    <x v="2"/>
    <x v="0"/>
    <x v="33"/>
    <x v="7"/>
    <n v="665496"/>
    <n v="75412"/>
    <m/>
    <x v="0"/>
  </r>
  <r>
    <x v="17"/>
    <x v="7"/>
    <x v="2"/>
    <x v="0"/>
    <x v="33"/>
    <x v="8"/>
    <n v="678124"/>
    <n v="74764"/>
    <m/>
    <x v="0"/>
  </r>
  <r>
    <x v="17"/>
    <x v="7"/>
    <x v="2"/>
    <x v="0"/>
    <x v="33"/>
    <x v="9"/>
    <n v="689288"/>
    <n v="73871"/>
    <m/>
    <x v="0"/>
  </r>
  <r>
    <x v="17"/>
    <x v="7"/>
    <x v="2"/>
    <x v="0"/>
    <x v="33"/>
    <x v="10"/>
    <n v="696409"/>
    <n v="72325"/>
    <m/>
    <x v="0"/>
  </r>
  <r>
    <x v="17"/>
    <x v="7"/>
    <x v="2"/>
    <x v="0"/>
    <x v="33"/>
    <x v="11"/>
    <n v="702091"/>
    <n v="70466"/>
    <m/>
    <x v="0"/>
  </r>
  <r>
    <x v="17"/>
    <x v="7"/>
    <x v="2"/>
    <x v="0"/>
    <x v="33"/>
    <x v="12"/>
    <n v="706983"/>
    <n v="68370"/>
    <m/>
    <x v="0"/>
  </r>
  <r>
    <x v="17"/>
    <x v="7"/>
    <x v="2"/>
    <x v="0"/>
    <x v="33"/>
    <x v="13"/>
    <n v="711136"/>
    <n v="66197"/>
    <m/>
    <x v="0"/>
  </r>
  <r>
    <x v="17"/>
    <x v="7"/>
    <x v="2"/>
    <x v="0"/>
    <x v="33"/>
    <x v="14"/>
    <n v="714665"/>
    <n v="64168"/>
    <m/>
    <x v="0"/>
  </r>
  <r>
    <x v="17"/>
    <x v="7"/>
    <x v="2"/>
    <x v="0"/>
    <x v="33"/>
    <x v="15"/>
    <n v="717798"/>
    <n v="62250"/>
    <m/>
    <x v="0"/>
  </r>
  <r>
    <x v="17"/>
    <x v="7"/>
    <x v="2"/>
    <x v="0"/>
    <x v="33"/>
    <x v="16"/>
    <n v="720586"/>
    <n v="60279"/>
    <m/>
    <x v="0"/>
  </r>
  <r>
    <x v="17"/>
    <x v="7"/>
    <x v="2"/>
    <x v="0"/>
    <x v="33"/>
    <x v="17"/>
    <n v="722815"/>
    <n v="58180"/>
    <m/>
    <x v="0"/>
  </r>
  <r>
    <x v="17"/>
    <x v="7"/>
    <x v="2"/>
    <x v="0"/>
    <x v="33"/>
    <x v="18"/>
    <n v="724622"/>
    <n v="56007"/>
    <m/>
    <x v="0"/>
  </r>
  <r>
    <x v="17"/>
    <x v="7"/>
    <x v="2"/>
    <x v="0"/>
    <x v="33"/>
    <x v="19"/>
    <n v="725774"/>
    <n v="53801"/>
    <m/>
    <x v="0"/>
  </r>
  <r>
    <x v="17"/>
    <x v="7"/>
    <x v="2"/>
    <x v="0"/>
    <x v="33"/>
    <x v="20"/>
    <n v="727072"/>
    <n v="51756"/>
    <m/>
    <x v="0"/>
  </r>
  <r>
    <x v="17"/>
    <x v="7"/>
    <x v="2"/>
    <x v="0"/>
    <x v="33"/>
    <x v="21"/>
    <n v="728466"/>
    <n v="49948"/>
    <m/>
    <x v="0"/>
  </r>
  <r>
    <x v="17"/>
    <x v="7"/>
    <x v="2"/>
    <x v="0"/>
    <x v="33"/>
    <x v="22"/>
    <n v="729949"/>
    <n v="48377"/>
    <m/>
    <x v="0"/>
  </r>
  <r>
    <x v="17"/>
    <x v="7"/>
    <x v="2"/>
    <x v="0"/>
    <x v="33"/>
    <x v="23"/>
    <n v="731677"/>
    <n v="47002"/>
    <m/>
    <x v="0"/>
  </r>
  <r>
    <x v="17"/>
    <x v="7"/>
    <x v="2"/>
    <x v="0"/>
    <x v="33"/>
    <x v="24"/>
    <n v="733869"/>
    <n v="45828"/>
    <m/>
    <x v="0"/>
  </r>
  <r>
    <x v="17"/>
    <x v="7"/>
    <x v="2"/>
    <x v="0"/>
    <x v="33"/>
    <x v="25"/>
    <n v="736636"/>
    <n v="44868"/>
    <m/>
    <x v="0"/>
  </r>
  <r>
    <x v="17"/>
    <x v="7"/>
    <x v="2"/>
    <x v="0"/>
    <x v="33"/>
    <x v="26"/>
    <n v="739924"/>
    <n v="44131"/>
    <m/>
    <x v="0"/>
  </r>
  <r>
    <x v="17"/>
    <x v="7"/>
    <x v="2"/>
    <x v="0"/>
    <x v="33"/>
    <x v="27"/>
    <n v="743818"/>
    <n v="43656"/>
    <m/>
    <x v="0"/>
  </r>
  <r>
    <x v="17"/>
    <x v="7"/>
    <x v="2"/>
    <x v="0"/>
    <x v="33"/>
    <x v="28"/>
    <n v="748376"/>
    <n v="43467"/>
    <m/>
    <x v="0"/>
  </r>
  <r>
    <x v="17"/>
    <x v="7"/>
    <x v="2"/>
    <x v="0"/>
    <x v="33"/>
    <x v="29"/>
    <n v="753794"/>
    <n v="43584"/>
    <m/>
    <x v="0"/>
  </r>
  <r>
    <x v="17"/>
    <x v="7"/>
    <x v="2"/>
    <x v="0"/>
    <x v="33"/>
    <x v="30"/>
    <n v="760107"/>
    <n v="43934"/>
    <m/>
    <x v="0"/>
  </r>
  <r>
    <x v="17"/>
    <x v="8"/>
    <x v="0"/>
    <x v="0"/>
    <x v="33"/>
    <x v="0"/>
    <n v="20080460"/>
    <n v="2650620"/>
    <m/>
    <x v="0"/>
  </r>
  <r>
    <x v="17"/>
    <x v="8"/>
    <x v="0"/>
    <x v="0"/>
    <x v="33"/>
    <x v="1"/>
    <n v="21044710"/>
    <n v="2726784"/>
    <m/>
    <x v="0"/>
  </r>
  <r>
    <x v="17"/>
    <x v="8"/>
    <x v="0"/>
    <x v="0"/>
    <x v="33"/>
    <x v="2"/>
    <n v="21909744"/>
    <n v="2761785"/>
    <m/>
    <x v="0"/>
  </r>
  <r>
    <x v="17"/>
    <x v="8"/>
    <x v="0"/>
    <x v="0"/>
    <x v="33"/>
    <x v="3"/>
    <n v="22706080"/>
    <n v="2772716"/>
    <m/>
    <x v="0"/>
  </r>
  <r>
    <x v="17"/>
    <x v="8"/>
    <x v="0"/>
    <x v="0"/>
    <x v="33"/>
    <x v="4"/>
    <n v="23469174"/>
    <n v="2764329"/>
    <m/>
    <x v="0"/>
  </r>
  <r>
    <x v="17"/>
    <x v="8"/>
    <x v="0"/>
    <x v="0"/>
    <x v="33"/>
    <x v="5"/>
    <n v="24177606"/>
    <n v="2765349"/>
    <m/>
    <x v="0"/>
  </r>
  <r>
    <x v="17"/>
    <x v="8"/>
    <x v="0"/>
    <x v="0"/>
    <x v="33"/>
    <x v="6"/>
    <n v="24845558"/>
    <n v="2781466"/>
    <m/>
    <x v="0"/>
  </r>
  <r>
    <x v="17"/>
    <x v="8"/>
    <x v="0"/>
    <x v="0"/>
    <x v="33"/>
    <x v="7"/>
    <n v="25469602"/>
    <n v="2801655"/>
    <m/>
    <x v="0"/>
  </r>
  <r>
    <x v="17"/>
    <x v="8"/>
    <x v="0"/>
    <x v="0"/>
    <x v="33"/>
    <x v="8"/>
    <n v="26049818"/>
    <n v="2817478"/>
    <m/>
    <x v="0"/>
  </r>
  <r>
    <x v="17"/>
    <x v="8"/>
    <x v="0"/>
    <x v="0"/>
    <x v="33"/>
    <x v="9"/>
    <n v="26593436"/>
    <n v="2812032"/>
    <m/>
    <x v="0"/>
  </r>
  <r>
    <x v="17"/>
    <x v="8"/>
    <x v="0"/>
    <x v="0"/>
    <x v="33"/>
    <x v="10"/>
    <n v="27101408"/>
    <n v="2782243"/>
    <m/>
    <x v="0"/>
  </r>
  <r>
    <x v="17"/>
    <x v="8"/>
    <x v="0"/>
    <x v="0"/>
    <x v="33"/>
    <x v="11"/>
    <n v="27575172"/>
    <n v="2736004"/>
    <m/>
    <x v="0"/>
  </r>
  <r>
    <x v="17"/>
    <x v="8"/>
    <x v="0"/>
    <x v="0"/>
    <x v="33"/>
    <x v="12"/>
    <n v="28019642"/>
    <n v="2683646"/>
    <m/>
    <x v="0"/>
  </r>
  <r>
    <x v="17"/>
    <x v="8"/>
    <x v="0"/>
    <x v="0"/>
    <x v="33"/>
    <x v="13"/>
    <n v="28436314"/>
    <n v="2625102"/>
    <m/>
    <x v="0"/>
  </r>
  <r>
    <x v="17"/>
    <x v="8"/>
    <x v="0"/>
    <x v="0"/>
    <x v="33"/>
    <x v="14"/>
    <n v="28825178"/>
    <n v="2559612"/>
    <m/>
    <x v="0"/>
  </r>
  <r>
    <x v="17"/>
    <x v="8"/>
    <x v="0"/>
    <x v="0"/>
    <x v="33"/>
    <x v="15"/>
    <n v="29192860"/>
    <n v="2490610"/>
    <m/>
    <x v="0"/>
  </r>
  <r>
    <x v="17"/>
    <x v="8"/>
    <x v="0"/>
    <x v="0"/>
    <x v="33"/>
    <x v="16"/>
    <n v="29537984"/>
    <n v="2421679"/>
    <m/>
    <x v="0"/>
  </r>
  <r>
    <x v="17"/>
    <x v="8"/>
    <x v="0"/>
    <x v="0"/>
    <x v="33"/>
    <x v="17"/>
    <n v="29868252"/>
    <n v="2352321"/>
    <m/>
    <x v="0"/>
  </r>
  <r>
    <x v="17"/>
    <x v="8"/>
    <x v="0"/>
    <x v="0"/>
    <x v="33"/>
    <x v="18"/>
    <n v="30185998"/>
    <n v="2285392"/>
    <m/>
    <x v="0"/>
  </r>
  <r>
    <x v="17"/>
    <x v="8"/>
    <x v="0"/>
    <x v="0"/>
    <x v="33"/>
    <x v="19"/>
    <n v="30489406"/>
    <n v="2224778"/>
    <m/>
    <x v="0"/>
  </r>
  <r>
    <x v="17"/>
    <x v="8"/>
    <x v="0"/>
    <x v="0"/>
    <x v="33"/>
    <x v="20"/>
    <n v="30788370"/>
    <n v="2165538"/>
    <m/>
    <x v="0"/>
  </r>
  <r>
    <x v="17"/>
    <x v="8"/>
    <x v="0"/>
    <x v="0"/>
    <x v="33"/>
    <x v="21"/>
    <n v="31081794"/>
    <n v="2107191"/>
    <m/>
    <x v="0"/>
  </r>
  <r>
    <x v="17"/>
    <x v="8"/>
    <x v="0"/>
    <x v="0"/>
    <x v="33"/>
    <x v="22"/>
    <n v="31377228"/>
    <n v="2052289"/>
    <m/>
    <x v="0"/>
  </r>
  <r>
    <x v="17"/>
    <x v="8"/>
    <x v="0"/>
    <x v="0"/>
    <x v="33"/>
    <x v="23"/>
    <n v="31677208"/>
    <n v="2003563"/>
    <m/>
    <x v="0"/>
  </r>
  <r>
    <x v="17"/>
    <x v="8"/>
    <x v="0"/>
    <x v="0"/>
    <x v="33"/>
    <x v="24"/>
    <n v="31987110"/>
    <n v="1962531"/>
    <m/>
    <x v="0"/>
  </r>
  <r>
    <x v="17"/>
    <x v="8"/>
    <x v="0"/>
    <x v="0"/>
    <x v="33"/>
    <x v="25"/>
    <n v="32317230"/>
    <n v="1930225"/>
    <m/>
    <x v="0"/>
  </r>
  <r>
    <x v="17"/>
    <x v="8"/>
    <x v="0"/>
    <x v="0"/>
    <x v="33"/>
    <x v="26"/>
    <n v="32671234"/>
    <n v="1907619"/>
    <m/>
    <x v="0"/>
  </r>
  <r>
    <x v="17"/>
    <x v="8"/>
    <x v="0"/>
    <x v="0"/>
    <x v="33"/>
    <x v="27"/>
    <n v="33050462"/>
    <n v="1895895"/>
    <m/>
    <x v="0"/>
  </r>
  <r>
    <x v="17"/>
    <x v="8"/>
    <x v="0"/>
    <x v="0"/>
    <x v="33"/>
    <x v="28"/>
    <n v="33462678"/>
    <n v="1896523"/>
    <m/>
    <x v="0"/>
  </r>
  <r>
    <x v="17"/>
    <x v="8"/>
    <x v="0"/>
    <x v="0"/>
    <x v="33"/>
    <x v="29"/>
    <n v="33913232"/>
    <n v="1910582"/>
    <m/>
    <x v="0"/>
  </r>
  <r>
    <x v="17"/>
    <x v="8"/>
    <x v="0"/>
    <x v="0"/>
    <x v="33"/>
    <x v="30"/>
    <n v="34405632"/>
    <n v="1936057"/>
    <m/>
    <x v="0"/>
  </r>
  <r>
    <x v="17"/>
    <x v="8"/>
    <x v="1"/>
    <x v="0"/>
    <x v="33"/>
    <x v="0"/>
    <n v="7378190"/>
    <n v="973921"/>
    <m/>
    <x v="0"/>
  </r>
  <r>
    <x v="17"/>
    <x v="8"/>
    <x v="1"/>
    <x v="0"/>
    <x v="33"/>
    <x v="1"/>
    <n v="7718643"/>
    <n v="1000112"/>
    <m/>
    <x v="0"/>
  </r>
  <r>
    <x v="17"/>
    <x v="8"/>
    <x v="1"/>
    <x v="0"/>
    <x v="33"/>
    <x v="2"/>
    <n v="8058578"/>
    <n v="1015806"/>
    <m/>
    <x v="0"/>
  </r>
  <r>
    <x v="17"/>
    <x v="8"/>
    <x v="1"/>
    <x v="0"/>
    <x v="33"/>
    <x v="3"/>
    <n v="8369061"/>
    <n v="1021974"/>
    <m/>
    <x v="0"/>
  </r>
  <r>
    <x v="17"/>
    <x v="8"/>
    <x v="1"/>
    <x v="0"/>
    <x v="33"/>
    <x v="4"/>
    <n v="8643757"/>
    <n v="1018109"/>
    <m/>
    <x v="0"/>
  </r>
  <r>
    <x v="17"/>
    <x v="8"/>
    <x v="1"/>
    <x v="0"/>
    <x v="33"/>
    <x v="5"/>
    <n v="8907940"/>
    <n v="1018858"/>
    <m/>
    <x v="0"/>
  </r>
  <r>
    <x v="17"/>
    <x v="8"/>
    <x v="1"/>
    <x v="0"/>
    <x v="33"/>
    <x v="6"/>
    <n v="9156293"/>
    <n v="1025049"/>
    <m/>
    <x v="0"/>
  </r>
  <r>
    <x v="17"/>
    <x v="8"/>
    <x v="1"/>
    <x v="0"/>
    <x v="33"/>
    <x v="7"/>
    <n v="9388960"/>
    <n v="1032785"/>
    <m/>
    <x v="0"/>
  </r>
  <r>
    <x v="17"/>
    <x v="8"/>
    <x v="1"/>
    <x v="0"/>
    <x v="33"/>
    <x v="8"/>
    <n v="9605103"/>
    <n v="1038862"/>
    <m/>
    <x v="0"/>
  </r>
  <r>
    <x v="17"/>
    <x v="8"/>
    <x v="1"/>
    <x v="0"/>
    <x v="33"/>
    <x v="9"/>
    <n v="9807896"/>
    <n v="1037102"/>
    <m/>
    <x v="0"/>
  </r>
  <r>
    <x v="17"/>
    <x v="8"/>
    <x v="1"/>
    <x v="0"/>
    <x v="33"/>
    <x v="10"/>
    <n v="10000900"/>
    <n v="1026697"/>
    <m/>
    <x v="0"/>
  </r>
  <r>
    <x v="17"/>
    <x v="8"/>
    <x v="1"/>
    <x v="0"/>
    <x v="33"/>
    <x v="11"/>
    <n v="10189088"/>
    <n v="1010959"/>
    <m/>
    <x v="0"/>
  </r>
  <r>
    <x v="17"/>
    <x v="8"/>
    <x v="1"/>
    <x v="0"/>
    <x v="33"/>
    <x v="12"/>
    <n v="10366777"/>
    <n v="992902"/>
    <m/>
    <x v="0"/>
  </r>
  <r>
    <x v="17"/>
    <x v="8"/>
    <x v="1"/>
    <x v="0"/>
    <x v="33"/>
    <x v="13"/>
    <n v="10533815"/>
    <n v="972430"/>
    <m/>
    <x v="0"/>
  </r>
  <r>
    <x v="17"/>
    <x v="8"/>
    <x v="1"/>
    <x v="0"/>
    <x v="33"/>
    <x v="14"/>
    <n v="10689419"/>
    <n v="949196"/>
    <m/>
    <x v="0"/>
  </r>
  <r>
    <x v="17"/>
    <x v="8"/>
    <x v="1"/>
    <x v="0"/>
    <x v="33"/>
    <x v="15"/>
    <n v="10836480"/>
    <n v="924522"/>
    <m/>
    <x v="0"/>
  </r>
  <r>
    <x v="17"/>
    <x v="8"/>
    <x v="1"/>
    <x v="0"/>
    <x v="33"/>
    <x v="16"/>
    <n v="10975084"/>
    <n v="899795"/>
    <m/>
    <x v="0"/>
  </r>
  <r>
    <x v="17"/>
    <x v="8"/>
    <x v="1"/>
    <x v="0"/>
    <x v="33"/>
    <x v="17"/>
    <n v="11100908"/>
    <n v="874269"/>
    <m/>
    <x v="0"/>
  </r>
  <r>
    <x v="17"/>
    <x v="8"/>
    <x v="1"/>
    <x v="0"/>
    <x v="33"/>
    <x v="18"/>
    <n v="11218994"/>
    <n v="849393"/>
    <m/>
    <x v="0"/>
  </r>
  <r>
    <x v="17"/>
    <x v="8"/>
    <x v="1"/>
    <x v="0"/>
    <x v="33"/>
    <x v="19"/>
    <n v="11329976"/>
    <n v="826736"/>
    <m/>
    <x v="0"/>
  </r>
  <r>
    <x v="17"/>
    <x v="8"/>
    <x v="1"/>
    <x v="0"/>
    <x v="33"/>
    <x v="20"/>
    <n v="11437763"/>
    <n v="804489"/>
    <m/>
    <x v="0"/>
  </r>
  <r>
    <x v="17"/>
    <x v="8"/>
    <x v="1"/>
    <x v="0"/>
    <x v="33"/>
    <x v="21"/>
    <n v="11541606"/>
    <n v="782463"/>
    <m/>
    <x v="0"/>
  </r>
  <r>
    <x v="17"/>
    <x v="8"/>
    <x v="1"/>
    <x v="0"/>
    <x v="33"/>
    <x v="22"/>
    <n v="11644172"/>
    <n v="761609"/>
    <m/>
    <x v="0"/>
  </r>
  <r>
    <x v="17"/>
    <x v="8"/>
    <x v="1"/>
    <x v="0"/>
    <x v="33"/>
    <x v="23"/>
    <n v="11749157"/>
    <n v="743126"/>
    <m/>
    <x v="0"/>
  </r>
  <r>
    <x v="17"/>
    <x v="8"/>
    <x v="1"/>
    <x v="0"/>
    <x v="33"/>
    <x v="24"/>
    <n v="11860074"/>
    <n v="727660"/>
    <m/>
    <x v="0"/>
  </r>
  <r>
    <x v="17"/>
    <x v="8"/>
    <x v="1"/>
    <x v="0"/>
    <x v="33"/>
    <x v="25"/>
    <n v="11978754"/>
    <n v="715460"/>
    <m/>
    <x v="0"/>
  </r>
  <r>
    <x v="17"/>
    <x v="8"/>
    <x v="1"/>
    <x v="0"/>
    <x v="33"/>
    <x v="26"/>
    <n v="12106055"/>
    <n v="706852"/>
    <m/>
    <x v="0"/>
  </r>
  <r>
    <x v="17"/>
    <x v="8"/>
    <x v="1"/>
    <x v="0"/>
    <x v="33"/>
    <x v="27"/>
    <n v="12242529"/>
    <n v="702276"/>
    <m/>
    <x v="0"/>
  </r>
  <r>
    <x v="17"/>
    <x v="8"/>
    <x v="1"/>
    <x v="0"/>
    <x v="33"/>
    <x v="28"/>
    <n v="12391189"/>
    <n v="702280"/>
    <m/>
    <x v="0"/>
  </r>
  <r>
    <x v="17"/>
    <x v="8"/>
    <x v="1"/>
    <x v="0"/>
    <x v="33"/>
    <x v="29"/>
    <n v="12553993"/>
    <n v="707259"/>
    <m/>
    <x v="0"/>
  </r>
  <r>
    <x v="17"/>
    <x v="8"/>
    <x v="1"/>
    <x v="0"/>
    <x v="33"/>
    <x v="30"/>
    <n v="12732132"/>
    <n v="716456"/>
    <m/>
    <x v="0"/>
  </r>
  <r>
    <x v="17"/>
    <x v="8"/>
    <x v="2"/>
    <x v="0"/>
    <x v="33"/>
    <x v="0"/>
    <n v="830579"/>
    <n v="109636"/>
    <m/>
    <x v="0"/>
  </r>
  <r>
    <x v="17"/>
    <x v="8"/>
    <x v="2"/>
    <x v="0"/>
    <x v="33"/>
    <x v="1"/>
    <n v="853626"/>
    <n v="110605"/>
    <m/>
    <x v="0"/>
  </r>
  <r>
    <x v="17"/>
    <x v="8"/>
    <x v="2"/>
    <x v="0"/>
    <x v="33"/>
    <x v="2"/>
    <n v="874698"/>
    <n v="110258"/>
    <m/>
    <x v="0"/>
  </r>
  <r>
    <x v="17"/>
    <x v="8"/>
    <x v="2"/>
    <x v="0"/>
    <x v="33"/>
    <x v="3"/>
    <n v="889717"/>
    <n v="108646"/>
    <m/>
    <x v="0"/>
  </r>
  <r>
    <x v="17"/>
    <x v="8"/>
    <x v="2"/>
    <x v="0"/>
    <x v="33"/>
    <x v="4"/>
    <n v="902773"/>
    <n v="106333"/>
    <m/>
    <x v="0"/>
  </r>
  <r>
    <x v="17"/>
    <x v="8"/>
    <x v="2"/>
    <x v="0"/>
    <x v="33"/>
    <x v="5"/>
    <n v="914273"/>
    <n v="104571"/>
    <m/>
    <x v="0"/>
  </r>
  <r>
    <x v="17"/>
    <x v="8"/>
    <x v="2"/>
    <x v="0"/>
    <x v="33"/>
    <x v="6"/>
    <n v="925670"/>
    <n v="103628"/>
    <m/>
    <x v="0"/>
  </r>
  <r>
    <x v="17"/>
    <x v="8"/>
    <x v="2"/>
    <x v="0"/>
    <x v="33"/>
    <x v="7"/>
    <n v="937481"/>
    <n v="103122"/>
    <m/>
    <x v="0"/>
  </r>
  <r>
    <x v="17"/>
    <x v="8"/>
    <x v="2"/>
    <x v="0"/>
    <x v="33"/>
    <x v="8"/>
    <n v="947858"/>
    <n v="102517"/>
    <m/>
    <x v="0"/>
  </r>
  <r>
    <x v="17"/>
    <x v="8"/>
    <x v="2"/>
    <x v="0"/>
    <x v="33"/>
    <x v="9"/>
    <n v="956298"/>
    <n v="101120"/>
    <m/>
    <x v="0"/>
  </r>
  <r>
    <x v="17"/>
    <x v="8"/>
    <x v="2"/>
    <x v="0"/>
    <x v="33"/>
    <x v="10"/>
    <n v="960569"/>
    <n v="98612"/>
    <m/>
    <x v="0"/>
  </r>
  <r>
    <x v="17"/>
    <x v="8"/>
    <x v="2"/>
    <x v="0"/>
    <x v="33"/>
    <x v="11"/>
    <n v="963096"/>
    <n v="95558"/>
    <m/>
    <x v="0"/>
  </r>
  <r>
    <x v="17"/>
    <x v="8"/>
    <x v="2"/>
    <x v="0"/>
    <x v="33"/>
    <x v="12"/>
    <n v="964508"/>
    <n v="92377"/>
    <m/>
    <x v="0"/>
  </r>
  <r>
    <x v="17"/>
    <x v="8"/>
    <x v="2"/>
    <x v="0"/>
    <x v="33"/>
    <x v="13"/>
    <n v="964924"/>
    <n v="89077"/>
    <m/>
    <x v="0"/>
  </r>
  <r>
    <x v="17"/>
    <x v="8"/>
    <x v="2"/>
    <x v="0"/>
    <x v="33"/>
    <x v="14"/>
    <n v="964492"/>
    <n v="85644"/>
    <m/>
    <x v="0"/>
  </r>
  <r>
    <x v="17"/>
    <x v="8"/>
    <x v="2"/>
    <x v="0"/>
    <x v="33"/>
    <x v="15"/>
    <n v="963504"/>
    <n v="82202"/>
    <m/>
    <x v="0"/>
  </r>
  <r>
    <x v="17"/>
    <x v="8"/>
    <x v="2"/>
    <x v="0"/>
    <x v="33"/>
    <x v="16"/>
    <n v="962020"/>
    <n v="78871"/>
    <m/>
    <x v="0"/>
  </r>
  <r>
    <x v="17"/>
    <x v="8"/>
    <x v="2"/>
    <x v="0"/>
    <x v="33"/>
    <x v="17"/>
    <n v="959933"/>
    <n v="75601"/>
    <m/>
    <x v="0"/>
  </r>
  <r>
    <x v="17"/>
    <x v="8"/>
    <x v="2"/>
    <x v="0"/>
    <x v="33"/>
    <x v="18"/>
    <n v="957420"/>
    <n v="72486"/>
    <m/>
    <x v="0"/>
  </r>
  <r>
    <x v="17"/>
    <x v="8"/>
    <x v="2"/>
    <x v="0"/>
    <x v="33"/>
    <x v="19"/>
    <n v="954279"/>
    <n v="69632"/>
    <m/>
    <x v="0"/>
  </r>
  <r>
    <x v="17"/>
    <x v="8"/>
    <x v="2"/>
    <x v="0"/>
    <x v="33"/>
    <x v="20"/>
    <n v="951318"/>
    <n v="66912"/>
    <m/>
    <x v="0"/>
  </r>
  <r>
    <x v="17"/>
    <x v="8"/>
    <x v="2"/>
    <x v="0"/>
    <x v="33"/>
    <x v="21"/>
    <n v="948491"/>
    <n v="64302"/>
    <m/>
    <x v="0"/>
  </r>
  <r>
    <x v="17"/>
    <x v="8"/>
    <x v="2"/>
    <x v="0"/>
    <x v="33"/>
    <x v="22"/>
    <n v="945836"/>
    <n v="61864"/>
    <m/>
    <x v="0"/>
  </r>
  <r>
    <x v="17"/>
    <x v="8"/>
    <x v="2"/>
    <x v="0"/>
    <x v="33"/>
    <x v="23"/>
    <n v="943532"/>
    <n v="59677"/>
    <m/>
    <x v="0"/>
  </r>
  <r>
    <x v="17"/>
    <x v="8"/>
    <x v="2"/>
    <x v="0"/>
    <x v="33"/>
    <x v="24"/>
    <n v="941813"/>
    <n v="57783"/>
    <m/>
    <x v="0"/>
  </r>
  <r>
    <x v="17"/>
    <x v="8"/>
    <x v="2"/>
    <x v="0"/>
    <x v="33"/>
    <x v="25"/>
    <n v="940809"/>
    <n v="56192"/>
    <m/>
    <x v="0"/>
  </r>
  <r>
    <x v="17"/>
    <x v="8"/>
    <x v="2"/>
    <x v="0"/>
    <x v="33"/>
    <x v="26"/>
    <n v="940485"/>
    <n v="54913"/>
    <m/>
    <x v="0"/>
  </r>
  <r>
    <x v="17"/>
    <x v="8"/>
    <x v="2"/>
    <x v="0"/>
    <x v="33"/>
    <x v="27"/>
    <n v="940923"/>
    <n v="53974"/>
    <m/>
    <x v="0"/>
  </r>
  <r>
    <x v="17"/>
    <x v="8"/>
    <x v="2"/>
    <x v="0"/>
    <x v="33"/>
    <x v="28"/>
    <n v="942226"/>
    <n v="53401"/>
    <m/>
    <x v="0"/>
  </r>
  <r>
    <x v="17"/>
    <x v="8"/>
    <x v="2"/>
    <x v="0"/>
    <x v="33"/>
    <x v="29"/>
    <n v="944594"/>
    <n v="53215"/>
    <m/>
    <x v="0"/>
  </r>
  <r>
    <x v="17"/>
    <x v="8"/>
    <x v="2"/>
    <x v="0"/>
    <x v="33"/>
    <x v="30"/>
    <n v="948065"/>
    <n v="53349"/>
    <m/>
    <x v="0"/>
  </r>
  <r>
    <x v="18"/>
    <x v="0"/>
    <x v="0"/>
    <x v="0"/>
    <x v="33"/>
    <x v="0"/>
    <n v="2359705"/>
    <n v="264286"/>
    <m/>
    <x v="0"/>
  </r>
  <r>
    <x v="18"/>
    <x v="0"/>
    <x v="0"/>
    <x v="0"/>
    <x v="33"/>
    <x v="1"/>
    <n v="2454434"/>
    <n v="265275"/>
    <m/>
    <x v="0"/>
  </r>
  <r>
    <x v="18"/>
    <x v="0"/>
    <x v="0"/>
    <x v="0"/>
    <x v="33"/>
    <x v="2"/>
    <n v="2534471"/>
    <n v="261645"/>
    <m/>
    <x v="0"/>
  </r>
  <r>
    <x v="18"/>
    <x v="0"/>
    <x v="0"/>
    <x v="0"/>
    <x v="33"/>
    <x v="3"/>
    <n v="2605475"/>
    <n v="255895"/>
    <m/>
    <x v="0"/>
  </r>
  <r>
    <x v="18"/>
    <x v="0"/>
    <x v="0"/>
    <x v="0"/>
    <x v="33"/>
    <x v="4"/>
    <n v="2669435"/>
    <n v="255811"/>
    <m/>
    <x v="0"/>
  </r>
  <r>
    <x v="18"/>
    <x v="0"/>
    <x v="0"/>
    <x v="0"/>
    <x v="33"/>
    <x v="5"/>
    <n v="2721502"/>
    <n v="257241"/>
    <m/>
    <x v="0"/>
  </r>
  <r>
    <x v="18"/>
    <x v="0"/>
    <x v="0"/>
    <x v="0"/>
    <x v="33"/>
    <x v="6"/>
    <n v="2765366"/>
    <n v="260343"/>
    <m/>
    <x v="0"/>
  </r>
  <r>
    <x v="18"/>
    <x v="0"/>
    <x v="0"/>
    <x v="0"/>
    <x v="33"/>
    <x v="7"/>
    <n v="2801397"/>
    <n v="264350"/>
    <m/>
    <x v="0"/>
  </r>
  <r>
    <x v="18"/>
    <x v="0"/>
    <x v="0"/>
    <x v="0"/>
    <x v="33"/>
    <x v="8"/>
    <n v="2829656"/>
    <n v="270712"/>
    <m/>
    <x v="0"/>
  </r>
  <r>
    <x v="18"/>
    <x v="0"/>
    <x v="0"/>
    <x v="0"/>
    <x v="33"/>
    <x v="9"/>
    <n v="2851372"/>
    <n v="276371"/>
    <m/>
    <x v="0"/>
  </r>
  <r>
    <x v="18"/>
    <x v="0"/>
    <x v="0"/>
    <x v="0"/>
    <x v="33"/>
    <x v="10"/>
    <n v="2866899"/>
    <n v="281005"/>
    <m/>
    <x v="0"/>
  </r>
  <r>
    <x v="18"/>
    <x v="0"/>
    <x v="0"/>
    <x v="0"/>
    <x v="33"/>
    <x v="11"/>
    <n v="2876757"/>
    <n v="285402"/>
    <m/>
    <x v="0"/>
  </r>
  <r>
    <x v="18"/>
    <x v="0"/>
    <x v="0"/>
    <x v="0"/>
    <x v="33"/>
    <x v="12"/>
    <n v="2881678"/>
    <n v="290283"/>
    <m/>
    <x v="0"/>
  </r>
  <r>
    <x v="18"/>
    <x v="0"/>
    <x v="0"/>
    <x v="0"/>
    <x v="33"/>
    <x v="13"/>
    <n v="2882663"/>
    <n v="295793"/>
    <m/>
    <x v="0"/>
  </r>
  <r>
    <x v="18"/>
    <x v="0"/>
    <x v="0"/>
    <x v="0"/>
    <x v="33"/>
    <x v="14"/>
    <n v="2879776"/>
    <n v="301803"/>
    <m/>
    <x v="0"/>
  </r>
  <r>
    <x v="18"/>
    <x v="0"/>
    <x v="0"/>
    <x v="0"/>
    <x v="33"/>
    <x v="15"/>
    <n v="2874047"/>
    <n v="308029"/>
    <m/>
    <x v="0"/>
  </r>
  <r>
    <x v="18"/>
    <x v="0"/>
    <x v="0"/>
    <x v="0"/>
    <x v="33"/>
    <x v="16"/>
    <n v="2866409"/>
    <n v="314005"/>
    <m/>
    <x v="0"/>
  </r>
  <r>
    <x v="18"/>
    <x v="0"/>
    <x v="0"/>
    <x v="0"/>
    <x v="33"/>
    <x v="17"/>
    <n v="2857220"/>
    <n v="319239"/>
    <m/>
    <x v="0"/>
  </r>
  <r>
    <x v="18"/>
    <x v="0"/>
    <x v="0"/>
    <x v="0"/>
    <x v="33"/>
    <x v="18"/>
    <n v="2847368"/>
    <n v="323750"/>
    <m/>
    <x v="0"/>
  </r>
  <r>
    <x v="18"/>
    <x v="0"/>
    <x v="0"/>
    <x v="0"/>
    <x v="33"/>
    <x v="19"/>
    <n v="2837527"/>
    <n v="327829"/>
    <m/>
    <x v="0"/>
  </r>
  <r>
    <x v="18"/>
    <x v="0"/>
    <x v="0"/>
    <x v="0"/>
    <x v="33"/>
    <x v="20"/>
    <n v="2828591"/>
    <n v="331583"/>
    <m/>
    <x v="0"/>
  </r>
  <r>
    <x v="18"/>
    <x v="0"/>
    <x v="0"/>
    <x v="0"/>
    <x v="33"/>
    <x v="21"/>
    <n v="2821310"/>
    <n v="334946"/>
    <m/>
    <x v="0"/>
  </r>
  <r>
    <x v="18"/>
    <x v="0"/>
    <x v="0"/>
    <x v="0"/>
    <x v="33"/>
    <x v="22"/>
    <n v="2817026"/>
    <n v="336559"/>
    <m/>
    <x v="0"/>
  </r>
  <r>
    <x v="18"/>
    <x v="0"/>
    <x v="0"/>
    <x v="0"/>
    <x v="33"/>
    <x v="23"/>
    <n v="2816160"/>
    <n v="337705"/>
    <m/>
    <x v="0"/>
  </r>
  <r>
    <x v="18"/>
    <x v="0"/>
    <x v="0"/>
    <x v="0"/>
    <x v="33"/>
    <x v="24"/>
    <n v="2819624"/>
    <n v="338568"/>
    <m/>
    <x v="0"/>
  </r>
  <r>
    <x v="18"/>
    <x v="0"/>
    <x v="0"/>
    <x v="0"/>
    <x v="33"/>
    <x v="25"/>
    <n v="2828697"/>
    <n v="339145"/>
    <m/>
    <x v="0"/>
  </r>
  <r>
    <x v="18"/>
    <x v="0"/>
    <x v="0"/>
    <x v="0"/>
    <x v="33"/>
    <x v="26"/>
    <n v="2839455"/>
    <n v="340160"/>
    <m/>
    <x v="0"/>
  </r>
  <r>
    <x v="18"/>
    <x v="0"/>
    <x v="0"/>
    <x v="0"/>
    <x v="33"/>
    <x v="27"/>
    <n v="2850186"/>
    <n v="341219"/>
    <m/>
    <x v="0"/>
  </r>
  <r>
    <x v="18"/>
    <x v="0"/>
    <x v="0"/>
    <x v="0"/>
    <x v="33"/>
    <x v="28"/>
    <n v="2860911"/>
    <n v="342261"/>
    <m/>
    <x v="0"/>
  </r>
  <r>
    <x v="18"/>
    <x v="0"/>
    <x v="0"/>
    <x v="0"/>
    <x v="33"/>
    <x v="29"/>
    <n v="2871641"/>
    <n v="343130"/>
    <m/>
    <x v="0"/>
  </r>
  <r>
    <x v="18"/>
    <x v="0"/>
    <x v="0"/>
    <x v="0"/>
    <x v="33"/>
    <x v="30"/>
    <n v="2882420"/>
    <n v="344411"/>
    <m/>
    <x v="0"/>
  </r>
  <r>
    <x v="18"/>
    <x v="0"/>
    <x v="1"/>
    <x v="0"/>
    <x v="33"/>
    <x v="0"/>
    <n v="751186"/>
    <n v="84132"/>
    <m/>
    <x v="0"/>
  </r>
  <r>
    <x v="18"/>
    <x v="0"/>
    <x v="1"/>
    <x v="0"/>
    <x v="33"/>
    <x v="1"/>
    <n v="784654"/>
    <n v="84805"/>
    <m/>
    <x v="0"/>
  </r>
  <r>
    <x v="18"/>
    <x v="0"/>
    <x v="1"/>
    <x v="0"/>
    <x v="33"/>
    <x v="2"/>
    <n v="817052"/>
    <n v="84348"/>
    <m/>
    <x v="0"/>
  </r>
  <r>
    <x v="18"/>
    <x v="0"/>
    <x v="1"/>
    <x v="0"/>
    <x v="33"/>
    <x v="3"/>
    <n v="843681"/>
    <n v="82861"/>
    <m/>
    <x v="0"/>
  </r>
  <r>
    <x v="18"/>
    <x v="0"/>
    <x v="1"/>
    <x v="0"/>
    <x v="33"/>
    <x v="4"/>
    <n v="864558"/>
    <n v="82850"/>
    <m/>
    <x v="0"/>
  </r>
  <r>
    <x v="18"/>
    <x v="0"/>
    <x v="1"/>
    <x v="0"/>
    <x v="33"/>
    <x v="5"/>
    <n v="883963"/>
    <n v="83553"/>
    <m/>
    <x v="0"/>
  </r>
  <r>
    <x v="18"/>
    <x v="0"/>
    <x v="1"/>
    <x v="0"/>
    <x v="33"/>
    <x v="6"/>
    <n v="900668"/>
    <n v="84792"/>
    <m/>
    <x v="0"/>
  </r>
  <r>
    <x v="18"/>
    <x v="0"/>
    <x v="1"/>
    <x v="0"/>
    <x v="33"/>
    <x v="7"/>
    <n v="914906"/>
    <n v="86334"/>
    <m/>
    <x v="0"/>
  </r>
  <r>
    <x v="18"/>
    <x v="0"/>
    <x v="1"/>
    <x v="0"/>
    <x v="33"/>
    <x v="8"/>
    <n v="926544"/>
    <n v="88642"/>
    <m/>
    <x v="0"/>
  </r>
  <r>
    <x v="18"/>
    <x v="0"/>
    <x v="1"/>
    <x v="0"/>
    <x v="33"/>
    <x v="9"/>
    <n v="936071"/>
    <n v="90729"/>
    <m/>
    <x v="0"/>
  </r>
  <r>
    <x v="18"/>
    <x v="0"/>
    <x v="1"/>
    <x v="0"/>
    <x v="33"/>
    <x v="10"/>
    <n v="943937"/>
    <n v="92522"/>
    <m/>
    <x v="0"/>
  </r>
  <r>
    <x v="18"/>
    <x v="0"/>
    <x v="1"/>
    <x v="0"/>
    <x v="33"/>
    <x v="11"/>
    <n v="950724"/>
    <n v="94320"/>
    <m/>
    <x v="0"/>
  </r>
  <r>
    <x v="18"/>
    <x v="0"/>
    <x v="1"/>
    <x v="0"/>
    <x v="33"/>
    <x v="12"/>
    <n v="955860"/>
    <n v="96287"/>
    <m/>
    <x v="0"/>
  </r>
  <r>
    <x v="18"/>
    <x v="0"/>
    <x v="1"/>
    <x v="0"/>
    <x v="33"/>
    <x v="13"/>
    <n v="959567"/>
    <n v="98462"/>
    <m/>
    <x v="0"/>
  </r>
  <r>
    <x v="18"/>
    <x v="0"/>
    <x v="1"/>
    <x v="0"/>
    <x v="33"/>
    <x v="14"/>
    <n v="961763"/>
    <n v="100793"/>
    <m/>
    <x v="0"/>
  </r>
  <r>
    <x v="18"/>
    <x v="0"/>
    <x v="1"/>
    <x v="0"/>
    <x v="33"/>
    <x v="15"/>
    <n v="962841"/>
    <n v="103193"/>
    <m/>
    <x v="0"/>
  </r>
  <r>
    <x v="18"/>
    <x v="0"/>
    <x v="1"/>
    <x v="0"/>
    <x v="33"/>
    <x v="16"/>
    <n v="963166"/>
    <n v="105511"/>
    <m/>
    <x v="0"/>
  </r>
  <r>
    <x v="18"/>
    <x v="0"/>
    <x v="1"/>
    <x v="0"/>
    <x v="33"/>
    <x v="17"/>
    <n v="962149"/>
    <n v="107501"/>
    <m/>
    <x v="0"/>
  </r>
  <r>
    <x v="18"/>
    <x v="0"/>
    <x v="1"/>
    <x v="0"/>
    <x v="33"/>
    <x v="18"/>
    <n v="960515"/>
    <n v="109212"/>
    <m/>
    <x v="0"/>
  </r>
  <r>
    <x v="18"/>
    <x v="0"/>
    <x v="1"/>
    <x v="0"/>
    <x v="33"/>
    <x v="19"/>
    <n v="958617"/>
    <n v="110752"/>
    <m/>
    <x v="0"/>
  </r>
  <r>
    <x v="18"/>
    <x v="0"/>
    <x v="1"/>
    <x v="0"/>
    <x v="33"/>
    <x v="20"/>
    <n v="956798"/>
    <n v="112161"/>
    <m/>
    <x v="0"/>
  </r>
  <r>
    <x v="18"/>
    <x v="0"/>
    <x v="1"/>
    <x v="0"/>
    <x v="33"/>
    <x v="21"/>
    <n v="955280"/>
    <n v="113411"/>
    <m/>
    <x v="0"/>
  </r>
  <r>
    <x v="18"/>
    <x v="0"/>
    <x v="1"/>
    <x v="0"/>
    <x v="33"/>
    <x v="22"/>
    <n v="954541"/>
    <n v="114042"/>
    <m/>
    <x v="0"/>
  </r>
  <r>
    <x v="18"/>
    <x v="0"/>
    <x v="1"/>
    <x v="0"/>
    <x v="33"/>
    <x v="23"/>
    <n v="954972"/>
    <n v="114517"/>
    <m/>
    <x v="0"/>
  </r>
  <r>
    <x v="18"/>
    <x v="0"/>
    <x v="1"/>
    <x v="0"/>
    <x v="33"/>
    <x v="24"/>
    <n v="957032"/>
    <n v="114916"/>
    <m/>
    <x v="0"/>
  </r>
  <r>
    <x v="18"/>
    <x v="0"/>
    <x v="1"/>
    <x v="0"/>
    <x v="33"/>
    <x v="25"/>
    <n v="961020"/>
    <n v="115221"/>
    <m/>
    <x v="0"/>
  </r>
  <r>
    <x v="18"/>
    <x v="0"/>
    <x v="1"/>
    <x v="0"/>
    <x v="33"/>
    <x v="26"/>
    <n v="965572"/>
    <n v="115673"/>
    <m/>
    <x v="0"/>
  </r>
  <r>
    <x v="18"/>
    <x v="0"/>
    <x v="1"/>
    <x v="0"/>
    <x v="33"/>
    <x v="27"/>
    <n v="970100"/>
    <n v="116138"/>
    <m/>
    <x v="0"/>
  </r>
  <r>
    <x v="18"/>
    <x v="0"/>
    <x v="1"/>
    <x v="0"/>
    <x v="33"/>
    <x v="28"/>
    <n v="974627"/>
    <n v="116598"/>
    <m/>
    <x v="0"/>
  </r>
  <r>
    <x v="18"/>
    <x v="0"/>
    <x v="1"/>
    <x v="0"/>
    <x v="33"/>
    <x v="29"/>
    <n v="979159"/>
    <n v="116999"/>
    <m/>
    <x v="0"/>
  </r>
  <r>
    <x v="18"/>
    <x v="0"/>
    <x v="1"/>
    <x v="0"/>
    <x v="33"/>
    <x v="30"/>
    <n v="983706"/>
    <n v="117540"/>
    <m/>
    <x v="0"/>
  </r>
  <r>
    <x v="18"/>
    <x v="0"/>
    <x v="2"/>
    <x v="0"/>
    <x v="33"/>
    <x v="0"/>
    <n v="75796"/>
    <n v="8489"/>
    <m/>
    <x v="0"/>
  </r>
  <r>
    <x v="18"/>
    <x v="0"/>
    <x v="2"/>
    <x v="0"/>
    <x v="33"/>
    <x v="1"/>
    <n v="78372"/>
    <n v="8470"/>
    <m/>
    <x v="0"/>
  </r>
  <r>
    <x v="18"/>
    <x v="0"/>
    <x v="2"/>
    <x v="0"/>
    <x v="33"/>
    <x v="2"/>
    <n v="80820"/>
    <n v="8343"/>
    <m/>
    <x v="0"/>
  </r>
  <r>
    <x v="18"/>
    <x v="0"/>
    <x v="2"/>
    <x v="0"/>
    <x v="33"/>
    <x v="3"/>
    <n v="82511"/>
    <n v="8103"/>
    <m/>
    <x v="0"/>
  </r>
  <r>
    <x v="18"/>
    <x v="0"/>
    <x v="2"/>
    <x v="0"/>
    <x v="33"/>
    <x v="4"/>
    <n v="83954"/>
    <n v="8045"/>
    <m/>
    <x v="0"/>
  </r>
  <r>
    <x v="18"/>
    <x v="0"/>
    <x v="2"/>
    <x v="0"/>
    <x v="33"/>
    <x v="5"/>
    <n v="85211"/>
    <n v="8054"/>
    <m/>
    <x v="0"/>
  </r>
  <r>
    <x v="18"/>
    <x v="0"/>
    <x v="2"/>
    <x v="0"/>
    <x v="33"/>
    <x v="6"/>
    <n v="86638"/>
    <n v="8156"/>
    <m/>
    <x v="0"/>
  </r>
  <r>
    <x v="18"/>
    <x v="0"/>
    <x v="2"/>
    <x v="0"/>
    <x v="33"/>
    <x v="7"/>
    <n v="88343"/>
    <n v="8336"/>
    <m/>
    <x v="0"/>
  </r>
  <r>
    <x v="18"/>
    <x v="0"/>
    <x v="2"/>
    <x v="0"/>
    <x v="33"/>
    <x v="8"/>
    <n v="89875"/>
    <n v="8598"/>
    <m/>
    <x v="0"/>
  </r>
  <r>
    <x v="18"/>
    <x v="0"/>
    <x v="2"/>
    <x v="0"/>
    <x v="33"/>
    <x v="9"/>
    <n v="91107"/>
    <n v="8830"/>
    <m/>
    <x v="0"/>
  </r>
  <r>
    <x v="18"/>
    <x v="0"/>
    <x v="2"/>
    <x v="0"/>
    <x v="33"/>
    <x v="10"/>
    <n v="91558"/>
    <n v="8974"/>
    <m/>
    <x v="0"/>
  </r>
  <r>
    <x v="18"/>
    <x v="0"/>
    <x v="2"/>
    <x v="0"/>
    <x v="33"/>
    <x v="11"/>
    <n v="91729"/>
    <n v="9100"/>
    <m/>
    <x v="0"/>
  </r>
  <r>
    <x v="18"/>
    <x v="0"/>
    <x v="2"/>
    <x v="0"/>
    <x v="33"/>
    <x v="12"/>
    <n v="91746"/>
    <n v="9241"/>
    <m/>
    <x v="0"/>
  </r>
  <r>
    <x v="18"/>
    <x v="0"/>
    <x v="2"/>
    <x v="0"/>
    <x v="33"/>
    <x v="13"/>
    <n v="91635"/>
    <n v="9402"/>
    <m/>
    <x v="0"/>
  </r>
  <r>
    <x v="18"/>
    <x v="0"/>
    <x v="2"/>
    <x v="0"/>
    <x v="33"/>
    <x v="14"/>
    <n v="91414"/>
    <n v="9580"/>
    <m/>
    <x v="0"/>
  </r>
  <r>
    <x v="18"/>
    <x v="0"/>
    <x v="2"/>
    <x v="0"/>
    <x v="33"/>
    <x v="15"/>
    <n v="91123"/>
    <n v="9766"/>
    <m/>
    <x v="0"/>
  </r>
  <r>
    <x v="18"/>
    <x v="0"/>
    <x v="2"/>
    <x v="0"/>
    <x v="33"/>
    <x v="16"/>
    <n v="90804"/>
    <n v="9947"/>
    <m/>
    <x v="0"/>
  </r>
  <r>
    <x v="18"/>
    <x v="0"/>
    <x v="2"/>
    <x v="0"/>
    <x v="33"/>
    <x v="17"/>
    <n v="90397"/>
    <n v="10100"/>
    <m/>
    <x v="0"/>
  </r>
  <r>
    <x v="18"/>
    <x v="0"/>
    <x v="2"/>
    <x v="0"/>
    <x v="33"/>
    <x v="18"/>
    <n v="89943"/>
    <n v="10226"/>
    <m/>
    <x v="0"/>
  </r>
  <r>
    <x v="18"/>
    <x v="0"/>
    <x v="2"/>
    <x v="0"/>
    <x v="33"/>
    <x v="19"/>
    <n v="89427"/>
    <n v="10331"/>
    <m/>
    <x v="0"/>
  </r>
  <r>
    <x v="18"/>
    <x v="0"/>
    <x v="2"/>
    <x v="0"/>
    <x v="33"/>
    <x v="20"/>
    <n v="88976"/>
    <n v="10430"/>
    <m/>
    <x v="0"/>
  </r>
  <r>
    <x v="18"/>
    <x v="0"/>
    <x v="2"/>
    <x v="0"/>
    <x v="33"/>
    <x v="21"/>
    <n v="88605"/>
    <n v="10519"/>
    <m/>
    <x v="0"/>
  </r>
  <r>
    <x v="18"/>
    <x v="0"/>
    <x v="2"/>
    <x v="0"/>
    <x v="33"/>
    <x v="22"/>
    <n v="88329"/>
    <n v="10552"/>
    <m/>
    <x v="0"/>
  </r>
  <r>
    <x v="18"/>
    <x v="0"/>
    <x v="2"/>
    <x v="0"/>
    <x v="33"/>
    <x v="23"/>
    <n v="88174"/>
    <n v="10573"/>
    <m/>
    <x v="0"/>
  </r>
  <r>
    <x v="18"/>
    <x v="0"/>
    <x v="2"/>
    <x v="0"/>
    <x v="33"/>
    <x v="24"/>
    <n v="88186"/>
    <n v="10588"/>
    <m/>
    <x v="0"/>
  </r>
  <r>
    <x v="18"/>
    <x v="0"/>
    <x v="2"/>
    <x v="0"/>
    <x v="33"/>
    <x v="25"/>
    <n v="88390"/>
    <n v="10597"/>
    <m/>
    <x v="0"/>
  </r>
  <r>
    <x v="18"/>
    <x v="0"/>
    <x v="2"/>
    <x v="0"/>
    <x v="33"/>
    <x v="26"/>
    <n v="88644"/>
    <n v="10619"/>
    <m/>
    <x v="0"/>
  </r>
  <r>
    <x v="18"/>
    <x v="0"/>
    <x v="2"/>
    <x v="0"/>
    <x v="33"/>
    <x v="27"/>
    <n v="88904"/>
    <n v="10643"/>
    <m/>
    <x v="0"/>
  </r>
  <r>
    <x v="18"/>
    <x v="0"/>
    <x v="2"/>
    <x v="0"/>
    <x v="33"/>
    <x v="28"/>
    <n v="89154"/>
    <n v="10665"/>
    <m/>
    <x v="0"/>
  </r>
  <r>
    <x v="18"/>
    <x v="0"/>
    <x v="2"/>
    <x v="0"/>
    <x v="33"/>
    <x v="29"/>
    <n v="89409"/>
    <n v="10683"/>
    <m/>
    <x v="0"/>
  </r>
  <r>
    <x v="18"/>
    <x v="0"/>
    <x v="2"/>
    <x v="0"/>
    <x v="33"/>
    <x v="30"/>
    <n v="89667"/>
    <n v="10714"/>
    <m/>
    <x v="0"/>
  </r>
  <r>
    <x v="18"/>
    <x v="1"/>
    <x v="0"/>
    <x v="0"/>
    <x v="33"/>
    <x v="0"/>
    <n v="7972649"/>
    <n v="892936"/>
    <m/>
    <x v="0"/>
  </r>
  <r>
    <x v="18"/>
    <x v="1"/>
    <x v="0"/>
    <x v="0"/>
    <x v="33"/>
    <x v="1"/>
    <n v="8267566"/>
    <n v="890544"/>
    <m/>
    <x v="0"/>
  </r>
  <r>
    <x v="18"/>
    <x v="1"/>
    <x v="0"/>
    <x v="0"/>
    <x v="33"/>
    <x v="2"/>
    <n v="8520033"/>
    <n v="878174"/>
    <m/>
    <x v="0"/>
  </r>
  <r>
    <x v="18"/>
    <x v="1"/>
    <x v="0"/>
    <x v="0"/>
    <x v="33"/>
    <x v="3"/>
    <n v="8735616"/>
    <n v="869609"/>
    <m/>
    <x v="0"/>
  </r>
  <r>
    <x v="18"/>
    <x v="1"/>
    <x v="0"/>
    <x v="0"/>
    <x v="33"/>
    <x v="4"/>
    <n v="8921456"/>
    <n v="864101"/>
    <m/>
    <x v="0"/>
  </r>
  <r>
    <x v="18"/>
    <x v="1"/>
    <x v="0"/>
    <x v="0"/>
    <x v="33"/>
    <x v="5"/>
    <n v="9071973"/>
    <n v="862790"/>
    <m/>
    <x v="0"/>
  </r>
  <r>
    <x v="18"/>
    <x v="1"/>
    <x v="0"/>
    <x v="0"/>
    <x v="33"/>
    <x v="6"/>
    <n v="9194348"/>
    <n v="867858"/>
    <m/>
    <x v="0"/>
  </r>
  <r>
    <x v="18"/>
    <x v="1"/>
    <x v="0"/>
    <x v="0"/>
    <x v="33"/>
    <x v="7"/>
    <n v="9290308"/>
    <n v="874741"/>
    <m/>
    <x v="0"/>
  </r>
  <r>
    <x v="18"/>
    <x v="1"/>
    <x v="0"/>
    <x v="0"/>
    <x v="33"/>
    <x v="8"/>
    <n v="9360660"/>
    <n v="886306"/>
    <m/>
    <x v="0"/>
  </r>
  <r>
    <x v="18"/>
    <x v="1"/>
    <x v="0"/>
    <x v="0"/>
    <x v="33"/>
    <x v="9"/>
    <n v="9409145"/>
    <n v="899642"/>
    <m/>
    <x v="0"/>
  </r>
  <r>
    <x v="18"/>
    <x v="1"/>
    <x v="0"/>
    <x v="0"/>
    <x v="33"/>
    <x v="10"/>
    <n v="9437124"/>
    <n v="910645"/>
    <m/>
    <x v="0"/>
  </r>
  <r>
    <x v="18"/>
    <x v="1"/>
    <x v="0"/>
    <x v="0"/>
    <x v="33"/>
    <x v="11"/>
    <n v="9446975"/>
    <n v="916209"/>
    <m/>
    <x v="0"/>
  </r>
  <r>
    <x v="18"/>
    <x v="1"/>
    <x v="0"/>
    <x v="0"/>
    <x v="33"/>
    <x v="12"/>
    <n v="9440792"/>
    <n v="927632"/>
    <m/>
    <x v="0"/>
  </r>
  <r>
    <x v="18"/>
    <x v="1"/>
    <x v="0"/>
    <x v="0"/>
    <x v="33"/>
    <x v="13"/>
    <n v="9422223"/>
    <n v="942308"/>
    <m/>
    <x v="0"/>
  </r>
  <r>
    <x v="18"/>
    <x v="1"/>
    <x v="0"/>
    <x v="0"/>
    <x v="33"/>
    <x v="14"/>
    <n v="9391730"/>
    <n v="959470"/>
    <m/>
    <x v="0"/>
  </r>
  <r>
    <x v="18"/>
    <x v="1"/>
    <x v="0"/>
    <x v="0"/>
    <x v="33"/>
    <x v="15"/>
    <n v="9352670"/>
    <n v="976914"/>
    <m/>
    <x v="0"/>
  </r>
  <r>
    <x v="18"/>
    <x v="1"/>
    <x v="0"/>
    <x v="0"/>
    <x v="33"/>
    <x v="16"/>
    <n v="9308211"/>
    <n v="993215"/>
    <m/>
    <x v="0"/>
  </r>
  <r>
    <x v="18"/>
    <x v="1"/>
    <x v="0"/>
    <x v="0"/>
    <x v="33"/>
    <x v="17"/>
    <n v="9259389"/>
    <n v="1006391"/>
    <m/>
    <x v="0"/>
  </r>
  <r>
    <x v="18"/>
    <x v="1"/>
    <x v="0"/>
    <x v="0"/>
    <x v="33"/>
    <x v="18"/>
    <n v="9209284"/>
    <n v="1011794"/>
    <m/>
    <x v="0"/>
  </r>
  <r>
    <x v="18"/>
    <x v="1"/>
    <x v="0"/>
    <x v="0"/>
    <x v="33"/>
    <x v="19"/>
    <n v="9160225"/>
    <n v="1022314"/>
    <m/>
    <x v="0"/>
  </r>
  <r>
    <x v="18"/>
    <x v="1"/>
    <x v="0"/>
    <x v="0"/>
    <x v="33"/>
    <x v="20"/>
    <n v="9114966"/>
    <n v="1033338"/>
    <m/>
    <x v="0"/>
  </r>
  <r>
    <x v="18"/>
    <x v="1"/>
    <x v="0"/>
    <x v="0"/>
    <x v="33"/>
    <x v="21"/>
    <n v="9075978"/>
    <n v="1042925"/>
    <m/>
    <x v="0"/>
  </r>
  <r>
    <x v="18"/>
    <x v="1"/>
    <x v="0"/>
    <x v="0"/>
    <x v="33"/>
    <x v="22"/>
    <n v="9047223"/>
    <n v="1048948"/>
    <m/>
    <x v="0"/>
  </r>
  <r>
    <x v="18"/>
    <x v="1"/>
    <x v="0"/>
    <x v="0"/>
    <x v="33"/>
    <x v="23"/>
    <n v="9030199"/>
    <n v="1053044"/>
    <m/>
    <x v="0"/>
  </r>
  <r>
    <x v="18"/>
    <x v="1"/>
    <x v="0"/>
    <x v="0"/>
    <x v="33"/>
    <x v="24"/>
    <n v="9027690"/>
    <n v="1054710"/>
    <m/>
    <x v="0"/>
  </r>
  <r>
    <x v="18"/>
    <x v="1"/>
    <x v="0"/>
    <x v="0"/>
    <x v="33"/>
    <x v="25"/>
    <n v="9043200"/>
    <n v="1054340"/>
    <m/>
    <x v="0"/>
  </r>
  <r>
    <x v="18"/>
    <x v="1"/>
    <x v="0"/>
    <x v="0"/>
    <x v="33"/>
    <x v="26"/>
    <n v="9064017"/>
    <n v="1056345"/>
    <m/>
    <x v="0"/>
  </r>
  <r>
    <x v="18"/>
    <x v="1"/>
    <x v="0"/>
    <x v="0"/>
    <x v="33"/>
    <x v="27"/>
    <n v="9084784"/>
    <n v="1057563"/>
    <m/>
    <x v="0"/>
  </r>
  <r>
    <x v="18"/>
    <x v="1"/>
    <x v="0"/>
    <x v="0"/>
    <x v="33"/>
    <x v="28"/>
    <n v="9105541"/>
    <n v="1058839"/>
    <m/>
    <x v="0"/>
  </r>
  <r>
    <x v="18"/>
    <x v="1"/>
    <x v="0"/>
    <x v="0"/>
    <x v="33"/>
    <x v="29"/>
    <n v="9126303"/>
    <n v="1059927"/>
    <m/>
    <x v="0"/>
  </r>
  <r>
    <x v="18"/>
    <x v="1"/>
    <x v="0"/>
    <x v="0"/>
    <x v="33"/>
    <x v="30"/>
    <n v="9147154"/>
    <n v="1061669"/>
    <m/>
    <x v="0"/>
  </r>
  <r>
    <x v="18"/>
    <x v="1"/>
    <x v="1"/>
    <x v="0"/>
    <x v="33"/>
    <x v="0"/>
    <n v="3127002"/>
    <n v="350224"/>
    <m/>
    <x v="0"/>
  </r>
  <r>
    <x v="18"/>
    <x v="1"/>
    <x v="1"/>
    <x v="0"/>
    <x v="33"/>
    <x v="1"/>
    <n v="3248555"/>
    <n v="349919"/>
    <m/>
    <x v="0"/>
  </r>
  <r>
    <x v="18"/>
    <x v="1"/>
    <x v="1"/>
    <x v="0"/>
    <x v="33"/>
    <x v="2"/>
    <n v="3363088"/>
    <n v="346639"/>
    <m/>
    <x v="0"/>
  </r>
  <r>
    <x v="18"/>
    <x v="1"/>
    <x v="1"/>
    <x v="0"/>
    <x v="33"/>
    <x v="3"/>
    <n v="3455062"/>
    <n v="343943"/>
    <m/>
    <x v="0"/>
  </r>
  <r>
    <x v="18"/>
    <x v="1"/>
    <x v="1"/>
    <x v="0"/>
    <x v="33"/>
    <x v="4"/>
    <n v="3527546"/>
    <n v="341666"/>
    <m/>
    <x v="0"/>
  </r>
  <r>
    <x v="18"/>
    <x v="1"/>
    <x v="1"/>
    <x v="0"/>
    <x v="33"/>
    <x v="5"/>
    <n v="3591506"/>
    <n v="341570"/>
    <m/>
    <x v="0"/>
  </r>
  <r>
    <x v="18"/>
    <x v="1"/>
    <x v="1"/>
    <x v="0"/>
    <x v="33"/>
    <x v="6"/>
    <n v="3644205"/>
    <n v="343977"/>
    <m/>
    <x v="0"/>
  </r>
  <r>
    <x v="18"/>
    <x v="1"/>
    <x v="1"/>
    <x v="0"/>
    <x v="33"/>
    <x v="7"/>
    <n v="3686605"/>
    <n v="347117"/>
    <m/>
    <x v="0"/>
  </r>
  <r>
    <x v="18"/>
    <x v="1"/>
    <x v="1"/>
    <x v="0"/>
    <x v="33"/>
    <x v="8"/>
    <n v="3718713"/>
    <n v="352103"/>
    <m/>
    <x v="0"/>
  </r>
  <r>
    <x v="18"/>
    <x v="1"/>
    <x v="1"/>
    <x v="0"/>
    <x v="33"/>
    <x v="9"/>
    <n v="3742191"/>
    <n v="357804"/>
    <m/>
    <x v="0"/>
  </r>
  <r>
    <x v="18"/>
    <x v="1"/>
    <x v="1"/>
    <x v="0"/>
    <x v="33"/>
    <x v="10"/>
    <n v="3758316"/>
    <n v="362662"/>
    <m/>
    <x v="0"/>
  </r>
  <r>
    <x v="18"/>
    <x v="1"/>
    <x v="1"/>
    <x v="0"/>
    <x v="33"/>
    <x v="11"/>
    <n v="3768947"/>
    <n v="365529"/>
    <m/>
    <x v="0"/>
  </r>
  <r>
    <x v="18"/>
    <x v="1"/>
    <x v="1"/>
    <x v="0"/>
    <x v="33"/>
    <x v="12"/>
    <n v="3773149"/>
    <n v="370741"/>
    <m/>
    <x v="0"/>
  </r>
  <r>
    <x v="18"/>
    <x v="1"/>
    <x v="1"/>
    <x v="0"/>
    <x v="33"/>
    <x v="13"/>
    <n v="3772154"/>
    <n v="377249"/>
    <m/>
    <x v="0"/>
  </r>
  <r>
    <x v="18"/>
    <x v="1"/>
    <x v="1"/>
    <x v="0"/>
    <x v="33"/>
    <x v="14"/>
    <n v="3765932"/>
    <n v="384732"/>
    <m/>
    <x v="0"/>
  </r>
  <r>
    <x v="18"/>
    <x v="1"/>
    <x v="1"/>
    <x v="0"/>
    <x v="33"/>
    <x v="15"/>
    <n v="3755940"/>
    <n v="392319"/>
    <m/>
    <x v="0"/>
  </r>
  <r>
    <x v="18"/>
    <x v="1"/>
    <x v="1"/>
    <x v="0"/>
    <x v="33"/>
    <x v="16"/>
    <n v="3743565"/>
    <n v="399450"/>
    <m/>
    <x v="0"/>
  </r>
  <r>
    <x v="18"/>
    <x v="1"/>
    <x v="1"/>
    <x v="0"/>
    <x v="33"/>
    <x v="17"/>
    <n v="3727684"/>
    <n v="405157"/>
    <m/>
    <x v="0"/>
  </r>
  <r>
    <x v="18"/>
    <x v="1"/>
    <x v="1"/>
    <x v="0"/>
    <x v="33"/>
    <x v="18"/>
    <n v="3710466"/>
    <n v="407657"/>
    <m/>
    <x v="0"/>
  </r>
  <r>
    <x v="18"/>
    <x v="1"/>
    <x v="1"/>
    <x v="0"/>
    <x v="33"/>
    <x v="19"/>
    <n v="3693129"/>
    <n v="412166"/>
    <m/>
    <x v="0"/>
  </r>
  <r>
    <x v="18"/>
    <x v="1"/>
    <x v="1"/>
    <x v="0"/>
    <x v="33"/>
    <x v="20"/>
    <n v="3676866"/>
    <n v="416836"/>
    <m/>
    <x v="0"/>
  </r>
  <r>
    <x v="18"/>
    <x v="1"/>
    <x v="1"/>
    <x v="0"/>
    <x v="33"/>
    <x v="21"/>
    <n v="3662606"/>
    <n v="420871"/>
    <m/>
    <x v="0"/>
  </r>
  <r>
    <x v="18"/>
    <x v="1"/>
    <x v="1"/>
    <x v="0"/>
    <x v="33"/>
    <x v="22"/>
    <n v="3651987"/>
    <n v="423416"/>
    <m/>
    <x v="0"/>
  </r>
  <r>
    <x v="18"/>
    <x v="1"/>
    <x v="1"/>
    <x v="0"/>
    <x v="33"/>
    <x v="23"/>
    <n v="3646157"/>
    <n v="425191"/>
    <m/>
    <x v="0"/>
  </r>
  <r>
    <x v="18"/>
    <x v="1"/>
    <x v="1"/>
    <x v="0"/>
    <x v="33"/>
    <x v="24"/>
    <n v="3646560"/>
    <n v="426029"/>
    <m/>
    <x v="0"/>
  </r>
  <r>
    <x v="18"/>
    <x v="1"/>
    <x v="1"/>
    <x v="0"/>
    <x v="33"/>
    <x v="25"/>
    <n v="3654296"/>
    <n v="426051"/>
    <m/>
    <x v="0"/>
  </r>
  <r>
    <x v="18"/>
    <x v="1"/>
    <x v="1"/>
    <x v="0"/>
    <x v="33"/>
    <x v="26"/>
    <n v="3664154"/>
    <n v="427030"/>
    <m/>
    <x v="0"/>
  </r>
  <r>
    <x v="18"/>
    <x v="1"/>
    <x v="1"/>
    <x v="0"/>
    <x v="33"/>
    <x v="27"/>
    <n v="3673962"/>
    <n v="427687"/>
    <m/>
    <x v="0"/>
  </r>
  <r>
    <x v="18"/>
    <x v="1"/>
    <x v="1"/>
    <x v="0"/>
    <x v="33"/>
    <x v="28"/>
    <n v="3683770"/>
    <n v="428367"/>
    <m/>
    <x v="0"/>
  </r>
  <r>
    <x v="18"/>
    <x v="1"/>
    <x v="1"/>
    <x v="0"/>
    <x v="33"/>
    <x v="29"/>
    <n v="3693582"/>
    <n v="428972"/>
    <m/>
    <x v="0"/>
  </r>
  <r>
    <x v="18"/>
    <x v="1"/>
    <x v="1"/>
    <x v="0"/>
    <x v="33"/>
    <x v="30"/>
    <n v="3703428"/>
    <n v="429840"/>
    <m/>
    <x v="0"/>
  </r>
  <r>
    <x v="18"/>
    <x v="1"/>
    <x v="2"/>
    <x v="0"/>
    <x v="33"/>
    <x v="0"/>
    <n v="298921"/>
    <n v="33479"/>
    <m/>
    <x v="0"/>
  </r>
  <r>
    <x v="18"/>
    <x v="1"/>
    <x v="2"/>
    <x v="0"/>
    <x v="33"/>
    <x v="1"/>
    <n v="306777"/>
    <n v="33044"/>
    <m/>
    <x v="0"/>
  </r>
  <r>
    <x v="18"/>
    <x v="1"/>
    <x v="2"/>
    <x v="0"/>
    <x v="33"/>
    <x v="2"/>
    <n v="314109"/>
    <n v="32375"/>
    <m/>
    <x v="0"/>
  </r>
  <r>
    <x v="18"/>
    <x v="1"/>
    <x v="2"/>
    <x v="0"/>
    <x v="33"/>
    <x v="3"/>
    <n v="318483"/>
    <n v="31704"/>
    <m/>
    <x v="0"/>
  </r>
  <r>
    <x v="18"/>
    <x v="1"/>
    <x v="2"/>
    <x v="0"/>
    <x v="33"/>
    <x v="4"/>
    <n v="321590"/>
    <n v="31148"/>
    <m/>
    <x v="0"/>
  </r>
  <r>
    <x v="18"/>
    <x v="1"/>
    <x v="2"/>
    <x v="0"/>
    <x v="33"/>
    <x v="5"/>
    <n v="323944"/>
    <n v="30808"/>
    <m/>
    <x v="0"/>
  </r>
  <r>
    <x v="18"/>
    <x v="1"/>
    <x v="2"/>
    <x v="0"/>
    <x v="33"/>
    <x v="6"/>
    <n v="326287"/>
    <n v="30798"/>
    <m/>
    <x v="0"/>
  </r>
  <r>
    <x v="18"/>
    <x v="1"/>
    <x v="2"/>
    <x v="0"/>
    <x v="33"/>
    <x v="7"/>
    <n v="328922"/>
    <n v="30970"/>
    <m/>
    <x v="0"/>
  </r>
  <r>
    <x v="18"/>
    <x v="1"/>
    <x v="2"/>
    <x v="0"/>
    <x v="33"/>
    <x v="8"/>
    <n v="330834"/>
    <n v="31324"/>
    <m/>
    <x v="0"/>
  </r>
  <r>
    <x v="18"/>
    <x v="1"/>
    <x v="2"/>
    <x v="0"/>
    <x v="33"/>
    <x v="9"/>
    <n v="331785"/>
    <n v="31723"/>
    <m/>
    <x v="0"/>
  </r>
  <r>
    <x v="18"/>
    <x v="1"/>
    <x v="2"/>
    <x v="0"/>
    <x v="33"/>
    <x v="10"/>
    <n v="330683"/>
    <n v="31909"/>
    <m/>
    <x v="0"/>
  </r>
  <r>
    <x v="18"/>
    <x v="1"/>
    <x v="2"/>
    <x v="0"/>
    <x v="33"/>
    <x v="11"/>
    <n v="328753"/>
    <n v="31883"/>
    <m/>
    <x v="0"/>
  </r>
  <r>
    <x v="18"/>
    <x v="1"/>
    <x v="2"/>
    <x v="0"/>
    <x v="33"/>
    <x v="12"/>
    <n v="326322"/>
    <n v="32063"/>
    <m/>
    <x v="0"/>
  </r>
  <r>
    <x v="18"/>
    <x v="1"/>
    <x v="2"/>
    <x v="0"/>
    <x v="33"/>
    <x v="13"/>
    <n v="323509"/>
    <n v="32353"/>
    <m/>
    <x v="0"/>
  </r>
  <r>
    <x v="18"/>
    <x v="1"/>
    <x v="2"/>
    <x v="0"/>
    <x v="33"/>
    <x v="14"/>
    <n v="320369"/>
    <n v="32729"/>
    <m/>
    <x v="0"/>
  </r>
  <r>
    <x v="18"/>
    <x v="1"/>
    <x v="2"/>
    <x v="0"/>
    <x v="33"/>
    <x v="15"/>
    <n v="317043"/>
    <n v="33116"/>
    <m/>
    <x v="0"/>
  </r>
  <r>
    <x v="18"/>
    <x v="1"/>
    <x v="2"/>
    <x v="0"/>
    <x v="33"/>
    <x v="16"/>
    <n v="313664"/>
    <n v="33468"/>
    <m/>
    <x v="0"/>
  </r>
  <r>
    <x v="18"/>
    <x v="1"/>
    <x v="2"/>
    <x v="0"/>
    <x v="33"/>
    <x v="17"/>
    <n v="310106"/>
    <n v="33705"/>
    <m/>
    <x v="0"/>
  </r>
  <r>
    <x v="18"/>
    <x v="1"/>
    <x v="2"/>
    <x v="0"/>
    <x v="33"/>
    <x v="18"/>
    <n v="306496"/>
    <n v="33673"/>
    <m/>
    <x v="0"/>
  </r>
  <r>
    <x v="18"/>
    <x v="1"/>
    <x v="2"/>
    <x v="0"/>
    <x v="33"/>
    <x v="19"/>
    <n v="302829"/>
    <n v="33796"/>
    <m/>
    <x v="0"/>
  </r>
  <r>
    <x v="18"/>
    <x v="1"/>
    <x v="2"/>
    <x v="0"/>
    <x v="33"/>
    <x v="20"/>
    <n v="299421"/>
    <n v="33944"/>
    <m/>
    <x v="0"/>
  </r>
  <r>
    <x v="18"/>
    <x v="1"/>
    <x v="2"/>
    <x v="0"/>
    <x v="33"/>
    <x v="21"/>
    <n v="296329"/>
    <n v="34051"/>
    <m/>
    <x v="0"/>
  </r>
  <r>
    <x v="18"/>
    <x v="1"/>
    <x v="2"/>
    <x v="0"/>
    <x v="33"/>
    <x v="22"/>
    <n v="293618"/>
    <n v="34042"/>
    <m/>
    <x v="0"/>
  </r>
  <r>
    <x v="18"/>
    <x v="1"/>
    <x v="2"/>
    <x v="0"/>
    <x v="33"/>
    <x v="23"/>
    <n v="291359"/>
    <n v="33976"/>
    <m/>
    <x v="0"/>
  </r>
  <r>
    <x v="18"/>
    <x v="1"/>
    <x v="2"/>
    <x v="0"/>
    <x v="33"/>
    <x v="24"/>
    <n v="289670"/>
    <n v="33842"/>
    <m/>
    <x v="0"/>
  </r>
  <r>
    <x v="18"/>
    <x v="1"/>
    <x v="2"/>
    <x v="0"/>
    <x v="33"/>
    <x v="25"/>
    <n v="288631"/>
    <n v="33651"/>
    <m/>
    <x v="0"/>
  </r>
  <r>
    <x v="18"/>
    <x v="1"/>
    <x v="2"/>
    <x v="0"/>
    <x v="33"/>
    <x v="26"/>
    <n v="287784"/>
    <n v="33539"/>
    <m/>
    <x v="0"/>
  </r>
  <r>
    <x v="18"/>
    <x v="1"/>
    <x v="2"/>
    <x v="0"/>
    <x v="33"/>
    <x v="27"/>
    <n v="286976"/>
    <n v="33407"/>
    <m/>
    <x v="0"/>
  </r>
  <r>
    <x v="18"/>
    <x v="1"/>
    <x v="2"/>
    <x v="0"/>
    <x v="33"/>
    <x v="28"/>
    <n v="286170"/>
    <n v="33277"/>
    <m/>
    <x v="0"/>
  </r>
  <r>
    <x v="18"/>
    <x v="1"/>
    <x v="2"/>
    <x v="0"/>
    <x v="33"/>
    <x v="29"/>
    <n v="285400"/>
    <n v="33146"/>
    <m/>
    <x v="0"/>
  </r>
  <r>
    <x v="18"/>
    <x v="1"/>
    <x v="2"/>
    <x v="0"/>
    <x v="33"/>
    <x v="30"/>
    <n v="284659"/>
    <n v="33039"/>
    <m/>
    <x v="0"/>
  </r>
  <r>
    <x v="18"/>
    <x v="2"/>
    <x v="0"/>
    <x v="0"/>
    <x v="33"/>
    <x v="0"/>
    <n v="9828800"/>
    <n v="1100825"/>
    <m/>
    <x v="0"/>
  </r>
  <r>
    <x v="18"/>
    <x v="2"/>
    <x v="0"/>
    <x v="0"/>
    <x v="33"/>
    <x v="1"/>
    <n v="10214922"/>
    <n v="1099891"/>
    <m/>
    <x v="0"/>
  </r>
  <r>
    <x v="18"/>
    <x v="2"/>
    <x v="0"/>
    <x v="0"/>
    <x v="33"/>
    <x v="2"/>
    <n v="10549646"/>
    <n v="1090536"/>
    <m/>
    <x v="0"/>
  </r>
  <r>
    <x v="18"/>
    <x v="2"/>
    <x v="0"/>
    <x v="0"/>
    <x v="33"/>
    <x v="3"/>
    <n v="10838158"/>
    <n v="1086145"/>
    <m/>
    <x v="0"/>
  </r>
  <r>
    <x v="18"/>
    <x v="2"/>
    <x v="0"/>
    <x v="0"/>
    <x v="33"/>
    <x v="4"/>
    <n v="11093361"/>
    <n v="1089370"/>
    <m/>
    <x v="0"/>
  </r>
  <r>
    <x v="18"/>
    <x v="2"/>
    <x v="0"/>
    <x v="0"/>
    <x v="33"/>
    <x v="5"/>
    <n v="11302551"/>
    <n v="1097141"/>
    <m/>
    <x v="0"/>
  </r>
  <r>
    <x v="18"/>
    <x v="2"/>
    <x v="0"/>
    <x v="0"/>
    <x v="33"/>
    <x v="6"/>
    <n v="11477448"/>
    <n v="1109030"/>
    <m/>
    <x v="0"/>
  </r>
  <r>
    <x v="18"/>
    <x v="2"/>
    <x v="0"/>
    <x v="0"/>
    <x v="33"/>
    <x v="7"/>
    <n v="11619721"/>
    <n v="1125385"/>
    <m/>
    <x v="0"/>
  </r>
  <r>
    <x v="18"/>
    <x v="2"/>
    <x v="0"/>
    <x v="0"/>
    <x v="33"/>
    <x v="8"/>
    <n v="11729817"/>
    <n v="1147828"/>
    <m/>
    <x v="0"/>
  </r>
  <r>
    <x v="18"/>
    <x v="2"/>
    <x v="0"/>
    <x v="0"/>
    <x v="33"/>
    <x v="9"/>
    <n v="11812725"/>
    <n v="1169047"/>
    <m/>
    <x v="0"/>
  </r>
  <r>
    <x v="18"/>
    <x v="2"/>
    <x v="0"/>
    <x v="0"/>
    <x v="33"/>
    <x v="10"/>
    <n v="11869967"/>
    <n v="1185120"/>
    <m/>
    <x v="0"/>
  </r>
  <r>
    <x v="18"/>
    <x v="2"/>
    <x v="0"/>
    <x v="0"/>
    <x v="33"/>
    <x v="11"/>
    <n v="11903906"/>
    <n v="1194955"/>
    <m/>
    <x v="0"/>
  </r>
  <r>
    <x v="18"/>
    <x v="2"/>
    <x v="0"/>
    <x v="0"/>
    <x v="33"/>
    <x v="12"/>
    <n v="11917471"/>
    <n v="1211562"/>
    <m/>
    <x v="0"/>
  </r>
  <r>
    <x v="18"/>
    <x v="2"/>
    <x v="0"/>
    <x v="0"/>
    <x v="33"/>
    <x v="13"/>
    <n v="11914914"/>
    <n v="1231697"/>
    <m/>
    <x v="0"/>
  </r>
  <r>
    <x v="18"/>
    <x v="2"/>
    <x v="0"/>
    <x v="0"/>
    <x v="33"/>
    <x v="14"/>
    <n v="11896579"/>
    <n v="1256641"/>
    <m/>
    <x v="0"/>
  </r>
  <r>
    <x v="18"/>
    <x v="2"/>
    <x v="0"/>
    <x v="0"/>
    <x v="33"/>
    <x v="15"/>
    <n v="11866719"/>
    <n v="1283651"/>
    <m/>
    <x v="0"/>
  </r>
  <r>
    <x v="18"/>
    <x v="2"/>
    <x v="0"/>
    <x v="0"/>
    <x v="33"/>
    <x v="16"/>
    <n v="11829224"/>
    <n v="1310027"/>
    <m/>
    <x v="0"/>
  </r>
  <r>
    <x v="18"/>
    <x v="2"/>
    <x v="0"/>
    <x v="0"/>
    <x v="33"/>
    <x v="17"/>
    <n v="11785537"/>
    <n v="1332368"/>
    <m/>
    <x v="0"/>
  </r>
  <r>
    <x v="18"/>
    <x v="2"/>
    <x v="0"/>
    <x v="0"/>
    <x v="33"/>
    <x v="18"/>
    <n v="11739377"/>
    <n v="1348182"/>
    <m/>
    <x v="0"/>
  </r>
  <r>
    <x v="18"/>
    <x v="2"/>
    <x v="0"/>
    <x v="0"/>
    <x v="33"/>
    <x v="19"/>
    <n v="11693573"/>
    <n v="1366796"/>
    <m/>
    <x v="0"/>
  </r>
  <r>
    <x v="18"/>
    <x v="2"/>
    <x v="0"/>
    <x v="0"/>
    <x v="33"/>
    <x v="20"/>
    <n v="11651765"/>
    <n v="1383861"/>
    <m/>
    <x v="0"/>
  </r>
  <r>
    <x v="18"/>
    <x v="2"/>
    <x v="0"/>
    <x v="0"/>
    <x v="33"/>
    <x v="21"/>
    <n v="11617062"/>
    <n v="1399039"/>
    <m/>
    <x v="0"/>
  </r>
  <r>
    <x v="18"/>
    <x v="2"/>
    <x v="0"/>
    <x v="0"/>
    <x v="33"/>
    <x v="22"/>
    <n v="11594879"/>
    <n v="1411546"/>
    <m/>
    <x v="0"/>
  </r>
  <r>
    <x v="18"/>
    <x v="2"/>
    <x v="0"/>
    <x v="0"/>
    <x v="33"/>
    <x v="23"/>
    <n v="11586993"/>
    <n v="1422081"/>
    <m/>
    <x v="0"/>
  </r>
  <r>
    <x v="18"/>
    <x v="2"/>
    <x v="0"/>
    <x v="0"/>
    <x v="33"/>
    <x v="24"/>
    <n v="11597112"/>
    <n v="1428911"/>
    <m/>
    <x v="0"/>
  </r>
  <r>
    <x v="18"/>
    <x v="2"/>
    <x v="0"/>
    <x v="0"/>
    <x v="33"/>
    <x v="25"/>
    <n v="11630321"/>
    <n v="1432373"/>
    <m/>
    <x v="0"/>
  </r>
  <r>
    <x v="18"/>
    <x v="2"/>
    <x v="0"/>
    <x v="0"/>
    <x v="33"/>
    <x v="26"/>
    <n v="11670426"/>
    <n v="1438053"/>
    <m/>
    <x v="0"/>
  </r>
  <r>
    <x v="18"/>
    <x v="2"/>
    <x v="0"/>
    <x v="0"/>
    <x v="33"/>
    <x v="27"/>
    <n v="11710417"/>
    <n v="1444413"/>
    <m/>
    <x v="0"/>
  </r>
  <r>
    <x v="18"/>
    <x v="2"/>
    <x v="0"/>
    <x v="0"/>
    <x v="33"/>
    <x v="28"/>
    <n v="11750375"/>
    <n v="1450716"/>
    <m/>
    <x v="0"/>
  </r>
  <r>
    <x v="18"/>
    <x v="2"/>
    <x v="0"/>
    <x v="0"/>
    <x v="33"/>
    <x v="29"/>
    <n v="11790345"/>
    <n v="1456456"/>
    <m/>
    <x v="0"/>
  </r>
  <r>
    <x v="18"/>
    <x v="2"/>
    <x v="0"/>
    <x v="0"/>
    <x v="33"/>
    <x v="30"/>
    <n v="11830492"/>
    <n v="1462559"/>
    <m/>
    <x v="0"/>
  </r>
  <r>
    <x v="18"/>
    <x v="2"/>
    <x v="1"/>
    <x v="0"/>
    <x v="33"/>
    <x v="0"/>
    <n v="1399668"/>
    <n v="156762"/>
    <m/>
    <x v="0"/>
  </r>
  <r>
    <x v="18"/>
    <x v="2"/>
    <x v="1"/>
    <x v="0"/>
    <x v="33"/>
    <x v="1"/>
    <n v="1460344"/>
    <n v="157242"/>
    <m/>
    <x v="0"/>
  </r>
  <r>
    <x v="18"/>
    <x v="2"/>
    <x v="1"/>
    <x v="0"/>
    <x v="33"/>
    <x v="2"/>
    <n v="1517679"/>
    <n v="156885"/>
    <m/>
    <x v="0"/>
  </r>
  <r>
    <x v="18"/>
    <x v="2"/>
    <x v="1"/>
    <x v="0"/>
    <x v="33"/>
    <x v="3"/>
    <n v="1565790"/>
    <n v="156915"/>
    <m/>
    <x v="0"/>
  </r>
  <r>
    <x v="18"/>
    <x v="2"/>
    <x v="1"/>
    <x v="0"/>
    <x v="33"/>
    <x v="4"/>
    <n v="1603910"/>
    <n v="157504"/>
    <m/>
    <x v="0"/>
  </r>
  <r>
    <x v="18"/>
    <x v="2"/>
    <x v="1"/>
    <x v="0"/>
    <x v="33"/>
    <x v="5"/>
    <n v="1638757"/>
    <n v="159074"/>
    <m/>
    <x v="0"/>
  </r>
  <r>
    <x v="18"/>
    <x v="2"/>
    <x v="1"/>
    <x v="0"/>
    <x v="33"/>
    <x v="6"/>
    <n v="1668579"/>
    <n v="161229"/>
    <m/>
    <x v="0"/>
  </r>
  <r>
    <x v="18"/>
    <x v="2"/>
    <x v="1"/>
    <x v="0"/>
    <x v="33"/>
    <x v="7"/>
    <n v="1693809"/>
    <n v="164047"/>
    <m/>
    <x v="0"/>
  </r>
  <r>
    <x v="18"/>
    <x v="2"/>
    <x v="1"/>
    <x v="0"/>
    <x v="33"/>
    <x v="8"/>
    <n v="1714240"/>
    <n v="167747"/>
    <m/>
    <x v="0"/>
  </r>
  <r>
    <x v="18"/>
    <x v="2"/>
    <x v="1"/>
    <x v="0"/>
    <x v="33"/>
    <x v="9"/>
    <n v="1730753"/>
    <n v="171284"/>
    <m/>
    <x v="0"/>
  </r>
  <r>
    <x v="18"/>
    <x v="2"/>
    <x v="1"/>
    <x v="0"/>
    <x v="33"/>
    <x v="10"/>
    <n v="1744142"/>
    <n v="174138"/>
    <m/>
    <x v="0"/>
  </r>
  <r>
    <x v="18"/>
    <x v="2"/>
    <x v="1"/>
    <x v="0"/>
    <x v="33"/>
    <x v="11"/>
    <n v="1755449"/>
    <n v="176218"/>
    <m/>
    <x v="0"/>
  </r>
  <r>
    <x v="18"/>
    <x v="2"/>
    <x v="1"/>
    <x v="0"/>
    <x v="33"/>
    <x v="12"/>
    <n v="1763717"/>
    <n v="179304"/>
    <m/>
    <x v="0"/>
  </r>
  <r>
    <x v="18"/>
    <x v="2"/>
    <x v="1"/>
    <x v="0"/>
    <x v="33"/>
    <x v="13"/>
    <n v="1769381"/>
    <n v="182908"/>
    <m/>
    <x v="0"/>
  </r>
  <r>
    <x v="18"/>
    <x v="2"/>
    <x v="1"/>
    <x v="0"/>
    <x v="33"/>
    <x v="14"/>
    <n v="1772314"/>
    <n v="187210"/>
    <m/>
    <x v="0"/>
  </r>
  <r>
    <x v="18"/>
    <x v="2"/>
    <x v="1"/>
    <x v="0"/>
    <x v="33"/>
    <x v="15"/>
    <n v="1773233"/>
    <n v="191814"/>
    <m/>
    <x v="0"/>
  </r>
  <r>
    <x v="18"/>
    <x v="2"/>
    <x v="1"/>
    <x v="0"/>
    <x v="33"/>
    <x v="16"/>
    <n v="1772806"/>
    <n v="196329"/>
    <m/>
    <x v="0"/>
  </r>
  <r>
    <x v="18"/>
    <x v="2"/>
    <x v="1"/>
    <x v="0"/>
    <x v="33"/>
    <x v="17"/>
    <n v="1770039"/>
    <n v="200104"/>
    <m/>
    <x v="0"/>
  </r>
  <r>
    <x v="18"/>
    <x v="2"/>
    <x v="1"/>
    <x v="0"/>
    <x v="33"/>
    <x v="18"/>
    <n v="1766215"/>
    <n v="202837"/>
    <m/>
    <x v="0"/>
  </r>
  <r>
    <x v="18"/>
    <x v="2"/>
    <x v="1"/>
    <x v="0"/>
    <x v="33"/>
    <x v="19"/>
    <n v="1761975"/>
    <n v="205947"/>
    <m/>
    <x v="0"/>
  </r>
  <r>
    <x v="18"/>
    <x v="2"/>
    <x v="1"/>
    <x v="0"/>
    <x v="33"/>
    <x v="20"/>
    <n v="1757938"/>
    <n v="208787"/>
    <m/>
    <x v="0"/>
  </r>
  <r>
    <x v="18"/>
    <x v="2"/>
    <x v="1"/>
    <x v="0"/>
    <x v="33"/>
    <x v="21"/>
    <n v="1754517"/>
    <n v="211295"/>
    <m/>
    <x v="0"/>
  </r>
  <r>
    <x v="18"/>
    <x v="2"/>
    <x v="1"/>
    <x v="0"/>
    <x v="33"/>
    <x v="22"/>
    <n v="1752576"/>
    <n v="213356"/>
    <m/>
    <x v="0"/>
  </r>
  <r>
    <x v="18"/>
    <x v="2"/>
    <x v="1"/>
    <x v="0"/>
    <x v="33"/>
    <x v="23"/>
    <n v="1752806"/>
    <n v="215123"/>
    <m/>
    <x v="0"/>
  </r>
  <r>
    <x v="18"/>
    <x v="2"/>
    <x v="1"/>
    <x v="0"/>
    <x v="33"/>
    <x v="24"/>
    <n v="1756028"/>
    <n v="216364"/>
    <m/>
    <x v="0"/>
  </r>
  <r>
    <x v="18"/>
    <x v="2"/>
    <x v="1"/>
    <x v="0"/>
    <x v="33"/>
    <x v="25"/>
    <n v="1762787"/>
    <n v="217102"/>
    <m/>
    <x v="0"/>
  </r>
  <r>
    <x v="18"/>
    <x v="2"/>
    <x v="1"/>
    <x v="0"/>
    <x v="33"/>
    <x v="26"/>
    <n v="1770576"/>
    <n v="218173"/>
    <m/>
    <x v="0"/>
  </r>
  <r>
    <x v="18"/>
    <x v="2"/>
    <x v="1"/>
    <x v="0"/>
    <x v="33"/>
    <x v="27"/>
    <n v="1778322"/>
    <n v="219345"/>
    <m/>
    <x v="0"/>
  </r>
  <r>
    <x v="18"/>
    <x v="2"/>
    <x v="1"/>
    <x v="0"/>
    <x v="33"/>
    <x v="28"/>
    <n v="1786066"/>
    <n v="220510"/>
    <m/>
    <x v="0"/>
  </r>
  <r>
    <x v="18"/>
    <x v="2"/>
    <x v="1"/>
    <x v="0"/>
    <x v="33"/>
    <x v="29"/>
    <n v="1793814"/>
    <n v="221589"/>
    <m/>
    <x v="0"/>
  </r>
  <r>
    <x v="18"/>
    <x v="2"/>
    <x v="1"/>
    <x v="0"/>
    <x v="33"/>
    <x v="30"/>
    <n v="1801588"/>
    <n v="222723"/>
    <m/>
    <x v="0"/>
  </r>
  <r>
    <x v="18"/>
    <x v="2"/>
    <x v="2"/>
    <x v="0"/>
    <x v="33"/>
    <x v="0"/>
    <n v="294689"/>
    <n v="33005"/>
    <m/>
    <x v="0"/>
  </r>
  <r>
    <x v="18"/>
    <x v="2"/>
    <x v="2"/>
    <x v="0"/>
    <x v="33"/>
    <x v="1"/>
    <n v="304328"/>
    <n v="32768"/>
    <m/>
    <x v="0"/>
  </r>
  <r>
    <x v="18"/>
    <x v="2"/>
    <x v="2"/>
    <x v="0"/>
    <x v="33"/>
    <x v="2"/>
    <n v="312991"/>
    <n v="32354"/>
    <m/>
    <x v="0"/>
  </r>
  <r>
    <x v="18"/>
    <x v="2"/>
    <x v="2"/>
    <x v="0"/>
    <x v="33"/>
    <x v="3"/>
    <n v="318649"/>
    <n v="31933"/>
    <m/>
    <x v="0"/>
  </r>
  <r>
    <x v="18"/>
    <x v="2"/>
    <x v="2"/>
    <x v="0"/>
    <x v="33"/>
    <x v="4"/>
    <n v="323324"/>
    <n v="31750"/>
    <m/>
    <x v="0"/>
  </r>
  <r>
    <x v="18"/>
    <x v="2"/>
    <x v="2"/>
    <x v="0"/>
    <x v="33"/>
    <x v="5"/>
    <n v="327209"/>
    <n v="31762"/>
    <m/>
    <x v="0"/>
  </r>
  <r>
    <x v="18"/>
    <x v="2"/>
    <x v="2"/>
    <x v="0"/>
    <x v="33"/>
    <x v="6"/>
    <n v="331492"/>
    <n v="32031"/>
    <m/>
    <x v="0"/>
  </r>
  <r>
    <x v="18"/>
    <x v="2"/>
    <x v="2"/>
    <x v="0"/>
    <x v="33"/>
    <x v="7"/>
    <n v="336546"/>
    <n v="32594"/>
    <m/>
    <x v="0"/>
  </r>
  <r>
    <x v="18"/>
    <x v="2"/>
    <x v="2"/>
    <x v="0"/>
    <x v="33"/>
    <x v="8"/>
    <n v="340910"/>
    <n v="33359"/>
    <m/>
    <x v="0"/>
  </r>
  <r>
    <x v="18"/>
    <x v="2"/>
    <x v="2"/>
    <x v="0"/>
    <x v="33"/>
    <x v="9"/>
    <n v="344194"/>
    <n v="34063"/>
    <m/>
    <x v="0"/>
  </r>
  <r>
    <x v="18"/>
    <x v="2"/>
    <x v="2"/>
    <x v="0"/>
    <x v="33"/>
    <x v="10"/>
    <n v="344834"/>
    <n v="34428"/>
    <m/>
    <x v="0"/>
  </r>
  <r>
    <x v="18"/>
    <x v="2"/>
    <x v="2"/>
    <x v="0"/>
    <x v="33"/>
    <x v="11"/>
    <n v="344491"/>
    <n v="34581"/>
    <m/>
    <x v="0"/>
  </r>
  <r>
    <x v="18"/>
    <x v="2"/>
    <x v="2"/>
    <x v="0"/>
    <x v="33"/>
    <x v="12"/>
    <n v="343588"/>
    <n v="34930"/>
    <m/>
    <x v="0"/>
  </r>
  <r>
    <x v="18"/>
    <x v="2"/>
    <x v="2"/>
    <x v="0"/>
    <x v="33"/>
    <x v="13"/>
    <n v="342236"/>
    <n v="35378"/>
    <m/>
    <x v="0"/>
  </r>
  <r>
    <x v="18"/>
    <x v="2"/>
    <x v="2"/>
    <x v="0"/>
    <x v="33"/>
    <x v="14"/>
    <n v="340495"/>
    <n v="35966"/>
    <m/>
    <x v="0"/>
  </r>
  <r>
    <x v="18"/>
    <x v="2"/>
    <x v="2"/>
    <x v="0"/>
    <x v="33"/>
    <x v="15"/>
    <n v="338519"/>
    <n v="36618"/>
    <m/>
    <x v="0"/>
  </r>
  <r>
    <x v="18"/>
    <x v="2"/>
    <x v="2"/>
    <x v="0"/>
    <x v="33"/>
    <x v="16"/>
    <n v="336454"/>
    <n v="37260"/>
    <m/>
    <x v="0"/>
  </r>
  <r>
    <x v="18"/>
    <x v="2"/>
    <x v="2"/>
    <x v="0"/>
    <x v="33"/>
    <x v="17"/>
    <n v="334114"/>
    <n v="37771"/>
    <m/>
    <x v="0"/>
  </r>
  <r>
    <x v="18"/>
    <x v="2"/>
    <x v="2"/>
    <x v="0"/>
    <x v="33"/>
    <x v="18"/>
    <n v="331640"/>
    <n v="38086"/>
    <m/>
    <x v="0"/>
  </r>
  <r>
    <x v="18"/>
    <x v="2"/>
    <x v="2"/>
    <x v="0"/>
    <x v="33"/>
    <x v="19"/>
    <n v="329001"/>
    <n v="38455"/>
    <m/>
    <x v="0"/>
  </r>
  <r>
    <x v="18"/>
    <x v="2"/>
    <x v="2"/>
    <x v="0"/>
    <x v="33"/>
    <x v="20"/>
    <n v="326612"/>
    <n v="38791"/>
    <m/>
    <x v="0"/>
  </r>
  <r>
    <x v="18"/>
    <x v="2"/>
    <x v="2"/>
    <x v="0"/>
    <x v="33"/>
    <x v="21"/>
    <n v="324536"/>
    <n v="39083"/>
    <m/>
    <x v="0"/>
  </r>
  <r>
    <x v="18"/>
    <x v="2"/>
    <x v="2"/>
    <x v="0"/>
    <x v="33"/>
    <x v="22"/>
    <n v="322835"/>
    <n v="39301"/>
    <m/>
    <x v="0"/>
  </r>
  <r>
    <x v="18"/>
    <x v="2"/>
    <x v="2"/>
    <x v="0"/>
    <x v="33"/>
    <x v="23"/>
    <n v="321595"/>
    <n v="39469"/>
    <m/>
    <x v="0"/>
  </r>
  <r>
    <x v="18"/>
    <x v="2"/>
    <x v="2"/>
    <x v="0"/>
    <x v="33"/>
    <x v="24"/>
    <n v="320968"/>
    <n v="39547"/>
    <m/>
    <x v="0"/>
  </r>
  <r>
    <x v="18"/>
    <x v="2"/>
    <x v="2"/>
    <x v="0"/>
    <x v="33"/>
    <x v="25"/>
    <n v="321049"/>
    <n v="39539"/>
    <m/>
    <x v="0"/>
  </r>
  <r>
    <x v="18"/>
    <x v="2"/>
    <x v="2"/>
    <x v="0"/>
    <x v="33"/>
    <x v="26"/>
    <n v="321323"/>
    <n v="39594"/>
    <m/>
    <x v="0"/>
  </r>
  <r>
    <x v="18"/>
    <x v="2"/>
    <x v="2"/>
    <x v="0"/>
    <x v="33"/>
    <x v="27"/>
    <n v="321623"/>
    <n v="39670"/>
    <m/>
    <x v="0"/>
  </r>
  <r>
    <x v="18"/>
    <x v="2"/>
    <x v="2"/>
    <x v="0"/>
    <x v="33"/>
    <x v="28"/>
    <n v="321899"/>
    <n v="39742"/>
    <m/>
    <x v="0"/>
  </r>
  <r>
    <x v="18"/>
    <x v="2"/>
    <x v="2"/>
    <x v="0"/>
    <x v="33"/>
    <x v="29"/>
    <n v="322200"/>
    <n v="39801"/>
    <m/>
    <x v="0"/>
  </r>
  <r>
    <x v="18"/>
    <x v="2"/>
    <x v="2"/>
    <x v="0"/>
    <x v="33"/>
    <x v="30"/>
    <n v="322517"/>
    <n v="39871"/>
    <m/>
    <x v="0"/>
  </r>
  <r>
    <x v="18"/>
    <x v="3"/>
    <x v="0"/>
    <x v="0"/>
    <x v="33"/>
    <x v="0"/>
    <n v="4677941"/>
    <n v="523929"/>
    <m/>
    <x v="0"/>
  </r>
  <r>
    <x v="18"/>
    <x v="3"/>
    <x v="0"/>
    <x v="0"/>
    <x v="33"/>
    <x v="1"/>
    <n v="4869808"/>
    <n v="525885"/>
    <m/>
    <x v="0"/>
  </r>
  <r>
    <x v="18"/>
    <x v="3"/>
    <x v="0"/>
    <x v="0"/>
    <x v="33"/>
    <x v="2"/>
    <n v="5039364"/>
    <n v="527638"/>
    <m/>
    <x v="0"/>
  </r>
  <r>
    <x v="18"/>
    <x v="3"/>
    <x v="0"/>
    <x v="0"/>
    <x v="33"/>
    <x v="3"/>
    <n v="5181930"/>
    <n v="531172"/>
    <m/>
    <x v="0"/>
  </r>
  <r>
    <x v="18"/>
    <x v="3"/>
    <x v="0"/>
    <x v="0"/>
    <x v="33"/>
    <x v="4"/>
    <n v="5310604"/>
    <n v="534688"/>
    <m/>
    <x v="0"/>
  </r>
  <r>
    <x v="18"/>
    <x v="3"/>
    <x v="0"/>
    <x v="0"/>
    <x v="33"/>
    <x v="5"/>
    <n v="5418844"/>
    <n v="531775"/>
    <m/>
    <x v="0"/>
  </r>
  <r>
    <x v="18"/>
    <x v="3"/>
    <x v="0"/>
    <x v="0"/>
    <x v="33"/>
    <x v="6"/>
    <n v="5510934"/>
    <n v="533824"/>
    <m/>
    <x v="0"/>
  </r>
  <r>
    <x v="18"/>
    <x v="3"/>
    <x v="0"/>
    <x v="0"/>
    <x v="33"/>
    <x v="7"/>
    <n v="5587487"/>
    <n v="540749"/>
    <m/>
    <x v="0"/>
  </r>
  <r>
    <x v="18"/>
    <x v="3"/>
    <x v="0"/>
    <x v="0"/>
    <x v="33"/>
    <x v="8"/>
    <n v="5648510"/>
    <n v="550624"/>
    <m/>
    <x v="0"/>
  </r>
  <r>
    <x v="18"/>
    <x v="3"/>
    <x v="0"/>
    <x v="0"/>
    <x v="33"/>
    <x v="9"/>
    <n v="5696522"/>
    <n v="560249"/>
    <m/>
    <x v="0"/>
  </r>
  <r>
    <x v="18"/>
    <x v="3"/>
    <x v="0"/>
    <x v="0"/>
    <x v="33"/>
    <x v="10"/>
    <n v="5732184"/>
    <n v="568883"/>
    <m/>
    <x v="0"/>
  </r>
  <r>
    <x v="18"/>
    <x v="3"/>
    <x v="0"/>
    <x v="0"/>
    <x v="33"/>
    <x v="11"/>
    <n v="5756414"/>
    <n v="576296"/>
    <m/>
    <x v="0"/>
  </r>
  <r>
    <x v="18"/>
    <x v="3"/>
    <x v="0"/>
    <x v="0"/>
    <x v="33"/>
    <x v="12"/>
    <n v="5770730"/>
    <n v="581910"/>
    <m/>
    <x v="0"/>
  </r>
  <r>
    <x v="18"/>
    <x v="3"/>
    <x v="0"/>
    <x v="0"/>
    <x v="33"/>
    <x v="13"/>
    <n v="5777067"/>
    <n v="588273"/>
    <m/>
    <x v="0"/>
  </r>
  <r>
    <x v="18"/>
    <x v="3"/>
    <x v="0"/>
    <x v="0"/>
    <x v="33"/>
    <x v="14"/>
    <n v="5775502"/>
    <n v="597533"/>
    <m/>
    <x v="0"/>
  </r>
  <r>
    <x v="18"/>
    <x v="3"/>
    <x v="0"/>
    <x v="0"/>
    <x v="33"/>
    <x v="15"/>
    <n v="5768100"/>
    <n v="609262"/>
    <m/>
    <x v="0"/>
  </r>
  <r>
    <x v="18"/>
    <x v="3"/>
    <x v="0"/>
    <x v="0"/>
    <x v="33"/>
    <x v="16"/>
    <n v="5756706"/>
    <n v="621635"/>
    <m/>
    <x v="0"/>
  </r>
  <r>
    <x v="18"/>
    <x v="3"/>
    <x v="0"/>
    <x v="0"/>
    <x v="33"/>
    <x v="17"/>
    <n v="5742066"/>
    <n v="633365"/>
    <m/>
    <x v="0"/>
  </r>
  <r>
    <x v="18"/>
    <x v="3"/>
    <x v="0"/>
    <x v="0"/>
    <x v="33"/>
    <x v="18"/>
    <n v="5725920"/>
    <n v="644024"/>
    <m/>
    <x v="0"/>
  </r>
  <r>
    <x v="18"/>
    <x v="3"/>
    <x v="0"/>
    <x v="0"/>
    <x v="33"/>
    <x v="19"/>
    <n v="5709598"/>
    <n v="652324"/>
    <m/>
    <x v="0"/>
  </r>
  <r>
    <x v="18"/>
    <x v="3"/>
    <x v="0"/>
    <x v="0"/>
    <x v="33"/>
    <x v="20"/>
    <n v="5694920"/>
    <n v="659416"/>
    <m/>
    <x v="0"/>
  </r>
  <r>
    <x v="18"/>
    <x v="3"/>
    <x v="0"/>
    <x v="0"/>
    <x v="33"/>
    <x v="21"/>
    <n v="5683388"/>
    <n v="666647"/>
    <m/>
    <x v="0"/>
  </r>
  <r>
    <x v="18"/>
    <x v="3"/>
    <x v="0"/>
    <x v="0"/>
    <x v="33"/>
    <x v="22"/>
    <n v="5677774"/>
    <n v="673698"/>
    <m/>
    <x v="0"/>
  </r>
  <r>
    <x v="18"/>
    <x v="3"/>
    <x v="0"/>
    <x v="0"/>
    <x v="33"/>
    <x v="23"/>
    <n v="5678900"/>
    <n v="680004"/>
    <m/>
    <x v="0"/>
  </r>
  <r>
    <x v="18"/>
    <x v="3"/>
    <x v="0"/>
    <x v="0"/>
    <x v="33"/>
    <x v="24"/>
    <n v="5688626"/>
    <n v="684971"/>
    <m/>
    <x v="0"/>
  </r>
  <r>
    <x v="18"/>
    <x v="3"/>
    <x v="0"/>
    <x v="0"/>
    <x v="33"/>
    <x v="25"/>
    <n v="5709660"/>
    <n v="688485"/>
    <m/>
    <x v="0"/>
  </r>
  <r>
    <x v="18"/>
    <x v="3"/>
    <x v="0"/>
    <x v="0"/>
    <x v="33"/>
    <x v="26"/>
    <n v="5734109"/>
    <n v="692428"/>
    <m/>
    <x v="0"/>
  </r>
  <r>
    <x v="18"/>
    <x v="3"/>
    <x v="0"/>
    <x v="0"/>
    <x v="33"/>
    <x v="27"/>
    <n v="5758490"/>
    <n v="696352"/>
    <m/>
    <x v="0"/>
  </r>
  <r>
    <x v="18"/>
    <x v="3"/>
    <x v="0"/>
    <x v="0"/>
    <x v="33"/>
    <x v="28"/>
    <n v="5782854"/>
    <n v="700406"/>
    <m/>
    <x v="0"/>
  </r>
  <r>
    <x v="18"/>
    <x v="3"/>
    <x v="0"/>
    <x v="0"/>
    <x v="33"/>
    <x v="29"/>
    <n v="5807220"/>
    <n v="704346"/>
    <m/>
    <x v="0"/>
  </r>
  <r>
    <x v="18"/>
    <x v="3"/>
    <x v="0"/>
    <x v="0"/>
    <x v="33"/>
    <x v="30"/>
    <n v="5831688"/>
    <n v="708226"/>
    <m/>
    <x v="0"/>
  </r>
  <r>
    <x v="18"/>
    <x v="3"/>
    <x v="1"/>
    <x v="0"/>
    <x v="33"/>
    <x v="0"/>
    <n v="516406"/>
    <n v="57837"/>
    <m/>
    <x v="0"/>
  </r>
  <r>
    <x v="18"/>
    <x v="3"/>
    <x v="1"/>
    <x v="0"/>
    <x v="33"/>
    <x v="1"/>
    <n v="541736"/>
    <n v="58501"/>
    <m/>
    <x v="0"/>
  </r>
  <r>
    <x v="18"/>
    <x v="3"/>
    <x v="1"/>
    <x v="0"/>
    <x v="33"/>
    <x v="2"/>
    <n v="567191"/>
    <n v="59386"/>
    <m/>
    <x v="0"/>
  </r>
  <r>
    <x v="18"/>
    <x v="3"/>
    <x v="1"/>
    <x v="0"/>
    <x v="33"/>
    <x v="3"/>
    <n v="587499"/>
    <n v="60221"/>
    <m/>
    <x v="0"/>
  </r>
  <r>
    <x v="18"/>
    <x v="3"/>
    <x v="1"/>
    <x v="0"/>
    <x v="33"/>
    <x v="4"/>
    <n v="603670"/>
    <n v="60779"/>
    <m/>
    <x v="0"/>
  </r>
  <r>
    <x v="18"/>
    <x v="3"/>
    <x v="1"/>
    <x v="0"/>
    <x v="33"/>
    <x v="5"/>
    <n v="619470"/>
    <n v="60791"/>
    <m/>
    <x v="0"/>
  </r>
  <r>
    <x v="18"/>
    <x v="3"/>
    <x v="1"/>
    <x v="0"/>
    <x v="33"/>
    <x v="6"/>
    <n v="633420"/>
    <n v="61357"/>
    <m/>
    <x v="0"/>
  </r>
  <r>
    <x v="18"/>
    <x v="3"/>
    <x v="1"/>
    <x v="0"/>
    <x v="33"/>
    <x v="7"/>
    <n v="645684"/>
    <n v="62488"/>
    <m/>
    <x v="0"/>
  </r>
  <r>
    <x v="18"/>
    <x v="3"/>
    <x v="1"/>
    <x v="0"/>
    <x v="33"/>
    <x v="8"/>
    <n v="656086"/>
    <n v="63956"/>
    <m/>
    <x v="0"/>
  </r>
  <r>
    <x v="18"/>
    <x v="3"/>
    <x v="1"/>
    <x v="0"/>
    <x v="33"/>
    <x v="9"/>
    <n v="665016"/>
    <n v="65403"/>
    <m/>
    <x v="0"/>
  </r>
  <r>
    <x v="18"/>
    <x v="3"/>
    <x v="1"/>
    <x v="0"/>
    <x v="33"/>
    <x v="10"/>
    <n v="672873"/>
    <n v="66778"/>
    <m/>
    <x v="0"/>
  </r>
  <r>
    <x v="18"/>
    <x v="3"/>
    <x v="1"/>
    <x v="0"/>
    <x v="33"/>
    <x v="11"/>
    <n v="680139"/>
    <n v="68091"/>
    <m/>
    <x v="0"/>
  </r>
  <r>
    <x v="18"/>
    <x v="3"/>
    <x v="1"/>
    <x v="0"/>
    <x v="33"/>
    <x v="12"/>
    <n v="686208"/>
    <n v="69195"/>
    <m/>
    <x v="0"/>
  </r>
  <r>
    <x v="18"/>
    <x v="3"/>
    <x v="1"/>
    <x v="0"/>
    <x v="33"/>
    <x v="13"/>
    <n v="691186"/>
    <n v="70382"/>
    <m/>
    <x v="0"/>
  </r>
  <r>
    <x v="18"/>
    <x v="3"/>
    <x v="1"/>
    <x v="0"/>
    <x v="33"/>
    <x v="14"/>
    <n v="694971"/>
    <n v="71901"/>
    <m/>
    <x v="0"/>
  </r>
  <r>
    <x v="18"/>
    <x v="3"/>
    <x v="1"/>
    <x v="0"/>
    <x v="33"/>
    <x v="15"/>
    <n v="697859"/>
    <n v="73712"/>
    <m/>
    <x v="0"/>
  </r>
  <r>
    <x v="18"/>
    <x v="3"/>
    <x v="1"/>
    <x v="0"/>
    <x v="33"/>
    <x v="16"/>
    <n v="700120"/>
    <n v="75602"/>
    <m/>
    <x v="0"/>
  </r>
  <r>
    <x v="18"/>
    <x v="3"/>
    <x v="1"/>
    <x v="0"/>
    <x v="33"/>
    <x v="17"/>
    <n v="701152"/>
    <n v="77338"/>
    <m/>
    <x v="0"/>
  </r>
  <r>
    <x v="18"/>
    <x v="3"/>
    <x v="1"/>
    <x v="0"/>
    <x v="33"/>
    <x v="18"/>
    <n v="701578"/>
    <n v="78910"/>
    <m/>
    <x v="0"/>
  </r>
  <r>
    <x v="18"/>
    <x v="3"/>
    <x v="1"/>
    <x v="0"/>
    <x v="33"/>
    <x v="19"/>
    <n v="701679"/>
    <n v="80167"/>
    <m/>
    <x v="0"/>
  </r>
  <r>
    <x v="18"/>
    <x v="3"/>
    <x v="1"/>
    <x v="0"/>
    <x v="33"/>
    <x v="20"/>
    <n v="701723"/>
    <n v="81252"/>
    <m/>
    <x v="0"/>
  </r>
  <r>
    <x v="18"/>
    <x v="3"/>
    <x v="1"/>
    <x v="0"/>
    <x v="33"/>
    <x v="21"/>
    <n v="701862"/>
    <n v="82326"/>
    <m/>
    <x v="0"/>
  </r>
  <r>
    <x v="18"/>
    <x v="3"/>
    <x v="1"/>
    <x v="0"/>
    <x v="33"/>
    <x v="22"/>
    <n v="702476"/>
    <n v="83352"/>
    <m/>
    <x v="0"/>
  </r>
  <r>
    <x v="18"/>
    <x v="3"/>
    <x v="1"/>
    <x v="0"/>
    <x v="33"/>
    <x v="23"/>
    <n v="703906"/>
    <n v="84287"/>
    <m/>
    <x v="0"/>
  </r>
  <r>
    <x v="18"/>
    <x v="3"/>
    <x v="1"/>
    <x v="0"/>
    <x v="33"/>
    <x v="24"/>
    <n v="706533"/>
    <n v="85074"/>
    <m/>
    <x v="0"/>
  </r>
  <r>
    <x v="18"/>
    <x v="3"/>
    <x v="1"/>
    <x v="0"/>
    <x v="33"/>
    <x v="25"/>
    <n v="710588"/>
    <n v="85684"/>
    <m/>
    <x v="0"/>
  </r>
  <r>
    <x v="18"/>
    <x v="3"/>
    <x v="1"/>
    <x v="0"/>
    <x v="33"/>
    <x v="26"/>
    <n v="715060"/>
    <n v="86347"/>
    <m/>
    <x v="0"/>
  </r>
  <r>
    <x v="18"/>
    <x v="3"/>
    <x v="1"/>
    <x v="0"/>
    <x v="33"/>
    <x v="27"/>
    <n v="719509"/>
    <n v="87007"/>
    <m/>
    <x v="0"/>
  </r>
  <r>
    <x v="18"/>
    <x v="3"/>
    <x v="1"/>
    <x v="0"/>
    <x v="33"/>
    <x v="28"/>
    <n v="723957"/>
    <n v="87684"/>
    <m/>
    <x v="0"/>
  </r>
  <r>
    <x v="18"/>
    <x v="3"/>
    <x v="1"/>
    <x v="0"/>
    <x v="33"/>
    <x v="29"/>
    <n v="728406"/>
    <n v="88347"/>
    <m/>
    <x v="0"/>
  </r>
  <r>
    <x v="18"/>
    <x v="3"/>
    <x v="1"/>
    <x v="0"/>
    <x v="33"/>
    <x v="30"/>
    <n v="732870"/>
    <n v="89003"/>
    <m/>
    <x v="0"/>
  </r>
  <r>
    <x v="18"/>
    <x v="3"/>
    <x v="2"/>
    <x v="0"/>
    <x v="33"/>
    <x v="0"/>
    <n v="194132"/>
    <n v="21742"/>
    <m/>
    <x v="0"/>
  </r>
  <r>
    <x v="18"/>
    <x v="3"/>
    <x v="2"/>
    <x v="0"/>
    <x v="33"/>
    <x v="1"/>
    <n v="200712"/>
    <n v="21674"/>
    <m/>
    <x v="0"/>
  </r>
  <r>
    <x v="18"/>
    <x v="3"/>
    <x v="2"/>
    <x v="0"/>
    <x v="33"/>
    <x v="2"/>
    <n v="206963"/>
    <n v="21669"/>
    <m/>
    <x v="0"/>
  </r>
  <r>
    <x v="18"/>
    <x v="3"/>
    <x v="2"/>
    <x v="0"/>
    <x v="33"/>
    <x v="3"/>
    <n v="210682"/>
    <n v="21595"/>
    <m/>
    <x v="0"/>
  </r>
  <r>
    <x v="18"/>
    <x v="3"/>
    <x v="2"/>
    <x v="0"/>
    <x v="33"/>
    <x v="4"/>
    <n v="213856"/>
    <n v="21531"/>
    <m/>
    <x v="0"/>
  </r>
  <r>
    <x v="18"/>
    <x v="3"/>
    <x v="2"/>
    <x v="0"/>
    <x v="33"/>
    <x v="5"/>
    <n v="216721"/>
    <n v="21267"/>
    <m/>
    <x v="0"/>
  </r>
  <r>
    <x v="18"/>
    <x v="3"/>
    <x v="2"/>
    <x v="0"/>
    <x v="33"/>
    <x v="6"/>
    <n v="219929"/>
    <n v="21303"/>
    <m/>
    <x v="0"/>
  </r>
  <r>
    <x v="18"/>
    <x v="3"/>
    <x v="2"/>
    <x v="0"/>
    <x v="33"/>
    <x v="7"/>
    <n v="223738"/>
    <n v="21653"/>
    <m/>
    <x v="0"/>
  </r>
  <r>
    <x v="18"/>
    <x v="3"/>
    <x v="2"/>
    <x v="0"/>
    <x v="33"/>
    <x v="8"/>
    <n v="227098"/>
    <n v="22137"/>
    <m/>
    <x v="0"/>
  </r>
  <r>
    <x v="18"/>
    <x v="3"/>
    <x v="2"/>
    <x v="0"/>
    <x v="33"/>
    <x v="9"/>
    <n v="229721"/>
    <n v="22592"/>
    <m/>
    <x v="0"/>
  </r>
  <r>
    <x v="18"/>
    <x v="3"/>
    <x v="2"/>
    <x v="0"/>
    <x v="33"/>
    <x v="10"/>
    <n v="230484"/>
    <n v="22874"/>
    <m/>
    <x v="0"/>
  </r>
  <r>
    <x v="18"/>
    <x v="3"/>
    <x v="2"/>
    <x v="0"/>
    <x v="33"/>
    <x v="11"/>
    <n v="230567"/>
    <n v="23082"/>
    <m/>
    <x v="0"/>
  </r>
  <r>
    <x v="18"/>
    <x v="3"/>
    <x v="2"/>
    <x v="0"/>
    <x v="33"/>
    <x v="12"/>
    <n v="230270"/>
    <n v="23219"/>
    <m/>
    <x v="0"/>
  </r>
  <r>
    <x v="18"/>
    <x v="3"/>
    <x v="2"/>
    <x v="0"/>
    <x v="33"/>
    <x v="13"/>
    <n v="229663"/>
    <n v="23386"/>
    <m/>
    <x v="0"/>
  </r>
  <r>
    <x v="18"/>
    <x v="3"/>
    <x v="2"/>
    <x v="0"/>
    <x v="33"/>
    <x v="14"/>
    <n v="228787"/>
    <n v="23670"/>
    <m/>
    <x v="0"/>
  </r>
  <r>
    <x v="18"/>
    <x v="3"/>
    <x v="2"/>
    <x v="0"/>
    <x v="33"/>
    <x v="15"/>
    <n v="227746"/>
    <n v="24056"/>
    <m/>
    <x v="0"/>
  </r>
  <r>
    <x v="18"/>
    <x v="3"/>
    <x v="2"/>
    <x v="0"/>
    <x v="33"/>
    <x v="16"/>
    <n v="226641"/>
    <n v="24473"/>
    <m/>
    <x v="0"/>
  </r>
  <r>
    <x v="18"/>
    <x v="3"/>
    <x v="2"/>
    <x v="0"/>
    <x v="33"/>
    <x v="17"/>
    <n v="225334"/>
    <n v="24854"/>
    <m/>
    <x v="0"/>
  </r>
  <r>
    <x v="18"/>
    <x v="3"/>
    <x v="2"/>
    <x v="0"/>
    <x v="33"/>
    <x v="18"/>
    <n v="223924"/>
    <n v="25185"/>
    <m/>
    <x v="0"/>
  </r>
  <r>
    <x v="18"/>
    <x v="3"/>
    <x v="2"/>
    <x v="0"/>
    <x v="33"/>
    <x v="19"/>
    <n v="222383"/>
    <n v="25407"/>
    <m/>
    <x v="0"/>
  </r>
  <r>
    <x v="18"/>
    <x v="3"/>
    <x v="2"/>
    <x v="0"/>
    <x v="33"/>
    <x v="20"/>
    <n v="221007"/>
    <n v="25590"/>
    <m/>
    <x v="0"/>
  </r>
  <r>
    <x v="18"/>
    <x v="3"/>
    <x v="2"/>
    <x v="0"/>
    <x v="33"/>
    <x v="21"/>
    <n v="219836"/>
    <n v="25786"/>
    <m/>
    <x v="0"/>
  </r>
  <r>
    <x v="18"/>
    <x v="3"/>
    <x v="2"/>
    <x v="0"/>
    <x v="33"/>
    <x v="22"/>
    <n v="218910"/>
    <n v="25974"/>
    <m/>
    <x v="0"/>
  </r>
  <r>
    <x v="18"/>
    <x v="3"/>
    <x v="2"/>
    <x v="0"/>
    <x v="33"/>
    <x v="23"/>
    <n v="218292"/>
    <n v="26138"/>
    <m/>
    <x v="0"/>
  </r>
  <r>
    <x v="18"/>
    <x v="3"/>
    <x v="2"/>
    <x v="0"/>
    <x v="33"/>
    <x v="24"/>
    <n v="218088"/>
    <n v="26260"/>
    <m/>
    <x v="0"/>
  </r>
  <r>
    <x v="18"/>
    <x v="3"/>
    <x v="2"/>
    <x v="0"/>
    <x v="33"/>
    <x v="25"/>
    <n v="218362"/>
    <n v="26330"/>
    <m/>
    <x v="0"/>
  </r>
  <r>
    <x v="18"/>
    <x v="3"/>
    <x v="2"/>
    <x v="0"/>
    <x v="33"/>
    <x v="26"/>
    <n v="218764"/>
    <n v="26417"/>
    <m/>
    <x v="0"/>
  </r>
  <r>
    <x v="18"/>
    <x v="3"/>
    <x v="2"/>
    <x v="0"/>
    <x v="33"/>
    <x v="27"/>
    <n v="219181"/>
    <n v="26504"/>
    <m/>
    <x v="0"/>
  </r>
  <r>
    <x v="18"/>
    <x v="3"/>
    <x v="2"/>
    <x v="0"/>
    <x v="33"/>
    <x v="28"/>
    <n v="219578"/>
    <n v="26594"/>
    <m/>
    <x v="0"/>
  </r>
  <r>
    <x v="18"/>
    <x v="3"/>
    <x v="2"/>
    <x v="0"/>
    <x v="33"/>
    <x v="29"/>
    <n v="219989"/>
    <n v="26682"/>
    <m/>
    <x v="0"/>
  </r>
  <r>
    <x v="18"/>
    <x v="3"/>
    <x v="2"/>
    <x v="0"/>
    <x v="33"/>
    <x v="30"/>
    <n v="220407"/>
    <n v="26767"/>
    <m/>
    <x v="0"/>
  </r>
  <r>
    <x v="18"/>
    <x v="4"/>
    <x v="0"/>
    <x v="0"/>
    <x v="33"/>
    <x v="0"/>
    <n v="12693513"/>
    <n v="1421673"/>
    <m/>
    <x v="0"/>
  </r>
  <r>
    <x v="18"/>
    <x v="4"/>
    <x v="0"/>
    <x v="0"/>
    <x v="33"/>
    <x v="1"/>
    <n v="13389141"/>
    <n v="1444629"/>
    <m/>
    <x v="0"/>
  </r>
  <r>
    <x v="18"/>
    <x v="4"/>
    <x v="0"/>
    <x v="0"/>
    <x v="33"/>
    <x v="2"/>
    <n v="14003411"/>
    <n v="1449094"/>
    <m/>
    <x v="0"/>
  </r>
  <r>
    <x v="18"/>
    <x v="4"/>
    <x v="0"/>
    <x v="0"/>
    <x v="33"/>
    <x v="3"/>
    <n v="14557286"/>
    <n v="1454828"/>
    <m/>
    <x v="0"/>
  </r>
  <r>
    <x v="18"/>
    <x v="4"/>
    <x v="0"/>
    <x v="0"/>
    <x v="33"/>
    <x v="4"/>
    <n v="15089962"/>
    <n v="1477065"/>
    <m/>
    <x v="0"/>
  </r>
  <r>
    <x v="18"/>
    <x v="4"/>
    <x v="0"/>
    <x v="0"/>
    <x v="33"/>
    <x v="5"/>
    <n v="15547330"/>
    <n v="1485685"/>
    <m/>
    <x v="0"/>
  </r>
  <r>
    <x v="18"/>
    <x v="4"/>
    <x v="0"/>
    <x v="0"/>
    <x v="33"/>
    <x v="6"/>
    <n v="15963547"/>
    <n v="1506714"/>
    <m/>
    <x v="0"/>
  </r>
  <r>
    <x v="18"/>
    <x v="4"/>
    <x v="0"/>
    <x v="0"/>
    <x v="33"/>
    <x v="7"/>
    <n v="16337093"/>
    <n v="1538356"/>
    <m/>
    <x v="0"/>
  </r>
  <r>
    <x v="18"/>
    <x v="4"/>
    <x v="0"/>
    <x v="0"/>
    <x v="33"/>
    <x v="8"/>
    <n v="16664221"/>
    <n v="1579349"/>
    <m/>
    <x v="0"/>
  </r>
  <r>
    <x v="18"/>
    <x v="4"/>
    <x v="0"/>
    <x v="0"/>
    <x v="33"/>
    <x v="9"/>
    <n v="16954394"/>
    <n v="1622140"/>
    <m/>
    <x v="0"/>
  </r>
  <r>
    <x v="18"/>
    <x v="4"/>
    <x v="0"/>
    <x v="0"/>
    <x v="33"/>
    <x v="10"/>
    <n v="17208316"/>
    <n v="1663980"/>
    <m/>
    <x v="0"/>
  </r>
  <r>
    <x v="18"/>
    <x v="4"/>
    <x v="0"/>
    <x v="0"/>
    <x v="33"/>
    <x v="11"/>
    <n v="17424574"/>
    <n v="1701604"/>
    <m/>
    <x v="0"/>
  </r>
  <r>
    <x v="18"/>
    <x v="4"/>
    <x v="0"/>
    <x v="0"/>
    <x v="33"/>
    <x v="12"/>
    <n v="17609684"/>
    <n v="1741263"/>
    <m/>
    <x v="0"/>
  </r>
  <r>
    <x v="18"/>
    <x v="4"/>
    <x v="0"/>
    <x v="0"/>
    <x v="33"/>
    <x v="13"/>
    <n v="17767260"/>
    <n v="1786281"/>
    <m/>
    <x v="0"/>
  </r>
  <r>
    <x v="18"/>
    <x v="4"/>
    <x v="0"/>
    <x v="0"/>
    <x v="33"/>
    <x v="14"/>
    <n v="17895914"/>
    <n v="1838088"/>
    <m/>
    <x v="0"/>
  </r>
  <r>
    <x v="18"/>
    <x v="4"/>
    <x v="0"/>
    <x v="0"/>
    <x v="33"/>
    <x v="15"/>
    <n v="18002048"/>
    <n v="1893034"/>
    <m/>
    <x v="0"/>
  </r>
  <r>
    <x v="18"/>
    <x v="4"/>
    <x v="0"/>
    <x v="0"/>
    <x v="33"/>
    <x v="16"/>
    <n v="18090578"/>
    <n v="1946803"/>
    <m/>
    <x v="0"/>
  </r>
  <r>
    <x v="18"/>
    <x v="4"/>
    <x v="0"/>
    <x v="0"/>
    <x v="33"/>
    <x v="17"/>
    <n v="18164678"/>
    <n v="1996953"/>
    <m/>
    <x v="0"/>
  </r>
  <r>
    <x v="18"/>
    <x v="4"/>
    <x v="0"/>
    <x v="0"/>
    <x v="33"/>
    <x v="18"/>
    <n v="18228534"/>
    <n v="2040380"/>
    <m/>
    <x v="0"/>
  </r>
  <r>
    <x v="18"/>
    <x v="4"/>
    <x v="0"/>
    <x v="0"/>
    <x v="33"/>
    <x v="19"/>
    <n v="18285470"/>
    <n v="2078960"/>
    <m/>
    <x v="0"/>
  </r>
  <r>
    <x v="18"/>
    <x v="4"/>
    <x v="0"/>
    <x v="0"/>
    <x v="33"/>
    <x v="20"/>
    <n v="18342144"/>
    <n v="2113840"/>
    <m/>
    <x v="0"/>
  </r>
  <r>
    <x v="18"/>
    <x v="4"/>
    <x v="0"/>
    <x v="0"/>
    <x v="33"/>
    <x v="21"/>
    <n v="18403030"/>
    <n v="2148665"/>
    <m/>
    <x v="0"/>
  </r>
  <r>
    <x v="18"/>
    <x v="4"/>
    <x v="0"/>
    <x v="0"/>
    <x v="33"/>
    <x v="22"/>
    <n v="18479352"/>
    <n v="2180779"/>
    <m/>
    <x v="0"/>
  </r>
  <r>
    <x v="18"/>
    <x v="4"/>
    <x v="0"/>
    <x v="0"/>
    <x v="33"/>
    <x v="23"/>
    <n v="18572868"/>
    <n v="2209230"/>
    <m/>
    <x v="0"/>
  </r>
  <r>
    <x v="18"/>
    <x v="4"/>
    <x v="0"/>
    <x v="0"/>
    <x v="33"/>
    <x v="24"/>
    <n v="18690522"/>
    <n v="2233970"/>
    <m/>
    <x v="0"/>
  </r>
  <r>
    <x v="18"/>
    <x v="4"/>
    <x v="0"/>
    <x v="0"/>
    <x v="33"/>
    <x v="25"/>
    <n v="18844972"/>
    <n v="2255842"/>
    <m/>
    <x v="0"/>
  </r>
  <r>
    <x v="18"/>
    <x v="4"/>
    <x v="0"/>
    <x v="0"/>
    <x v="33"/>
    <x v="26"/>
    <n v="19011176"/>
    <n v="2279207"/>
    <m/>
    <x v="0"/>
  </r>
  <r>
    <x v="18"/>
    <x v="4"/>
    <x v="0"/>
    <x v="0"/>
    <x v="33"/>
    <x v="27"/>
    <n v="19176886"/>
    <n v="2301607"/>
    <m/>
    <x v="0"/>
  </r>
  <r>
    <x v="18"/>
    <x v="4"/>
    <x v="0"/>
    <x v="0"/>
    <x v="33"/>
    <x v="28"/>
    <n v="19342448"/>
    <n v="2323766"/>
    <m/>
    <x v="0"/>
  </r>
  <r>
    <x v="18"/>
    <x v="4"/>
    <x v="0"/>
    <x v="0"/>
    <x v="33"/>
    <x v="29"/>
    <n v="19508038"/>
    <n v="2345082"/>
    <m/>
    <x v="0"/>
  </r>
  <r>
    <x v="18"/>
    <x v="4"/>
    <x v="0"/>
    <x v="0"/>
    <x v="33"/>
    <x v="30"/>
    <n v="19674352"/>
    <n v="2366223"/>
    <m/>
    <x v="0"/>
  </r>
  <r>
    <x v="18"/>
    <x v="4"/>
    <x v="1"/>
    <x v="0"/>
    <x v="33"/>
    <x v="0"/>
    <n v="2118360"/>
    <n v="237256"/>
    <m/>
    <x v="0"/>
  </r>
  <r>
    <x v="18"/>
    <x v="4"/>
    <x v="1"/>
    <x v="0"/>
    <x v="33"/>
    <x v="1"/>
    <n v="2238836"/>
    <n v="241560"/>
    <m/>
    <x v="0"/>
  </r>
  <r>
    <x v="18"/>
    <x v="4"/>
    <x v="1"/>
    <x v="0"/>
    <x v="33"/>
    <x v="2"/>
    <n v="2349491"/>
    <n v="243128"/>
    <m/>
    <x v="0"/>
  </r>
  <r>
    <x v="18"/>
    <x v="4"/>
    <x v="1"/>
    <x v="0"/>
    <x v="33"/>
    <x v="3"/>
    <n v="2450011"/>
    <n v="244849"/>
    <m/>
    <x v="0"/>
  </r>
  <r>
    <x v="18"/>
    <x v="4"/>
    <x v="1"/>
    <x v="0"/>
    <x v="33"/>
    <x v="4"/>
    <n v="2533333"/>
    <n v="247972"/>
    <m/>
    <x v="0"/>
  </r>
  <r>
    <x v="18"/>
    <x v="4"/>
    <x v="1"/>
    <x v="0"/>
    <x v="33"/>
    <x v="5"/>
    <n v="2612261"/>
    <n v="249624"/>
    <m/>
    <x v="0"/>
  </r>
  <r>
    <x v="18"/>
    <x v="4"/>
    <x v="1"/>
    <x v="0"/>
    <x v="33"/>
    <x v="6"/>
    <n v="2683654"/>
    <n v="253295"/>
    <m/>
    <x v="0"/>
  </r>
  <r>
    <x v="18"/>
    <x v="4"/>
    <x v="1"/>
    <x v="0"/>
    <x v="33"/>
    <x v="7"/>
    <n v="2748168"/>
    <n v="258776"/>
    <m/>
    <x v="0"/>
  </r>
  <r>
    <x v="18"/>
    <x v="4"/>
    <x v="1"/>
    <x v="0"/>
    <x v="33"/>
    <x v="8"/>
    <n v="2804599"/>
    <n v="265805"/>
    <m/>
    <x v="0"/>
  </r>
  <r>
    <x v="18"/>
    <x v="4"/>
    <x v="1"/>
    <x v="0"/>
    <x v="33"/>
    <x v="9"/>
    <n v="2854868"/>
    <n v="273144"/>
    <m/>
    <x v="0"/>
  </r>
  <r>
    <x v="18"/>
    <x v="4"/>
    <x v="1"/>
    <x v="0"/>
    <x v="33"/>
    <x v="10"/>
    <n v="2901116"/>
    <n v="280527"/>
    <m/>
    <x v="0"/>
  </r>
  <r>
    <x v="18"/>
    <x v="4"/>
    <x v="1"/>
    <x v="0"/>
    <x v="33"/>
    <x v="11"/>
    <n v="2945790"/>
    <n v="287672"/>
    <m/>
    <x v="0"/>
  </r>
  <r>
    <x v="18"/>
    <x v="4"/>
    <x v="1"/>
    <x v="0"/>
    <x v="33"/>
    <x v="12"/>
    <n v="2985188"/>
    <n v="295178"/>
    <m/>
    <x v="0"/>
  </r>
  <r>
    <x v="18"/>
    <x v="4"/>
    <x v="1"/>
    <x v="0"/>
    <x v="33"/>
    <x v="13"/>
    <n v="3019483"/>
    <n v="303572"/>
    <m/>
    <x v="0"/>
  </r>
  <r>
    <x v="18"/>
    <x v="4"/>
    <x v="1"/>
    <x v="0"/>
    <x v="33"/>
    <x v="14"/>
    <n v="3047988"/>
    <n v="313058"/>
    <m/>
    <x v="0"/>
  </r>
  <r>
    <x v="18"/>
    <x v="4"/>
    <x v="1"/>
    <x v="0"/>
    <x v="33"/>
    <x v="15"/>
    <n v="3072076"/>
    <n v="323049"/>
    <m/>
    <x v="0"/>
  </r>
  <r>
    <x v="18"/>
    <x v="4"/>
    <x v="1"/>
    <x v="0"/>
    <x v="33"/>
    <x v="16"/>
    <n v="3092953"/>
    <n v="332845"/>
    <m/>
    <x v="0"/>
  </r>
  <r>
    <x v="18"/>
    <x v="4"/>
    <x v="1"/>
    <x v="0"/>
    <x v="33"/>
    <x v="17"/>
    <n v="3107042"/>
    <n v="341576"/>
    <m/>
    <x v="0"/>
  </r>
  <r>
    <x v="18"/>
    <x v="4"/>
    <x v="1"/>
    <x v="0"/>
    <x v="33"/>
    <x v="18"/>
    <n v="3117603"/>
    <n v="348963"/>
    <m/>
    <x v="0"/>
  </r>
  <r>
    <x v="18"/>
    <x v="4"/>
    <x v="1"/>
    <x v="0"/>
    <x v="33"/>
    <x v="19"/>
    <n v="3126004"/>
    <n v="355410"/>
    <m/>
    <x v="0"/>
  </r>
  <r>
    <x v="18"/>
    <x v="4"/>
    <x v="1"/>
    <x v="0"/>
    <x v="33"/>
    <x v="20"/>
    <n v="3133549"/>
    <n v="361125"/>
    <m/>
    <x v="0"/>
  </r>
  <r>
    <x v="18"/>
    <x v="4"/>
    <x v="1"/>
    <x v="0"/>
    <x v="33"/>
    <x v="21"/>
    <n v="3140843"/>
    <n v="366712"/>
    <m/>
    <x v="0"/>
  </r>
  <r>
    <x v="18"/>
    <x v="4"/>
    <x v="1"/>
    <x v="0"/>
    <x v="33"/>
    <x v="22"/>
    <n v="3149748"/>
    <n v="371706"/>
    <m/>
    <x v="0"/>
  </r>
  <r>
    <x v="18"/>
    <x v="4"/>
    <x v="1"/>
    <x v="0"/>
    <x v="33"/>
    <x v="23"/>
    <n v="3162062"/>
    <n v="376125"/>
    <m/>
    <x v="0"/>
  </r>
  <r>
    <x v="18"/>
    <x v="4"/>
    <x v="1"/>
    <x v="0"/>
    <x v="33"/>
    <x v="24"/>
    <n v="3179749"/>
    <n v="380057"/>
    <m/>
    <x v="0"/>
  </r>
  <r>
    <x v="18"/>
    <x v="4"/>
    <x v="1"/>
    <x v="0"/>
    <x v="33"/>
    <x v="25"/>
    <n v="3203869"/>
    <n v="383519"/>
    <m/>
    <x v="0"/>
  </r>
  <r>
    <x v="18"/>
    <x v="4"/>
    <x v="1"/>
    <x v="0"/>
    <x v="33"/>
    <x v="26"/>
    <n v="3229890"/>
    <n v="387224"/>
    <m/>
    <x v="0"/>
  </r>
  <r>
    <x v="18"/>
    <x v="4"/>
    <x v="1"/>
    <x v="0"/>
    <x v="33"/>
    <x v="27"/>
    <n v="3255764"/>
    <n v="390756"/>
    <m/>
    <x v="0"/>
  </r>
  <r>
    <x v="18"/>
    <x v="4"/>
    <x v="1"/>
    <x v="0"/>
    <x v="33"/>
    <x v="28"/>
    <n v="3281628"/>
    <n v="394248"/>
    <m/>
    <x v="0"/>
  </r>
  <r>
    <x v="18"/>
    <x v="4"/>
    <x v="1"/>
    <x v="0"/>
    <x v="33"/>
    <x v="29"/>
    <n v="3307505"/>
    <n v="397598"/>
    <m/>
    <x v="0"/>
  </r>
  <r>
    <x v="18"/>
    <x v="4"/>
    <x v="1"/>
    <x v="0"/>
    <x v="33"/>
    <x v="30"/>
    <n v="3333466"/>
    <n v="400914"/>
    <m/>
    <x v="0"/>
  </r>
  <r>
    <x v="18"/>
    <x v="4"/>
    <x v="2"/>
    <x v="0"/>
    <x v="33"/>
    <x v="0"/>
    <n v="1025954"/>
    <n v="114906"/>
    <m/>
    <x v="0"/>
  </r>
  <r>
    <x v="18"/>
    <x v="4"/>
    <x v="2"/>
    <x v="0"/>
    <x v="33"/>
    <x v="1"/>
    <n v="1060719"/>
    <n v="114446"/>
    <m/>
    <x v="0"/>
  </r>
  <r>
    <x v="18"/>
    <x v="4"/>
    <x v="2"/>
    <x v="0"/>
    <x v="33"/>
    <x v="2"/>
    <n v="1089725"/>
    <n v="112766"/>
    <m/>
    <x v="0"/>
  </r>
  <r>
    <x v="18"/>
    <x v="4"/>
    <x v="2"/>
    <x v="0"/>
    <x v="33"/>
    <x v="3"/>
    <n v="1111349"/>
    <n v="111066"/>
    <m/>
    <x v="0"/>
  </r>
  <r>
    <x v="18"/>
    <x v="4"/>
    <x v="2"/>
    <x v="0"/>
    <x v="33"/>
    <x v="4"/>
    <n v="1133234"/>
    <n v="110925"/>
    <m/>
    <x v="0"/>
  </r>
  <r>
    <x v="18"/>
    <x v="4"/>
    <x v="2"/>
    <x v="0"/>
    <x v="33"/>
    <x v="5"/>
    <n v="1150350"/>
    <n v="109926"/>
    <m/>
    <x v="0"/>
  </r>
  <r>
    <x v="18"/>
    <x v="4"/>
    <x v="2"/>
    <x v="0"/>
    <x v="33"/>
    <x v="6"/>
    <n v="1169803"/>
    <n v="110411"/>
    <m/>
    <x v="0"/>
  </r>
  <r>
    <x v="18"/>
    <x v="4"/>
    <x v="2"/>
    <x v="0"/>
    <x v="33"/>
    <x v="7"/>
    <n v="1193050"/>
    <n v="112341"/>
    <m/>
    <x v="0"/>
  </r>
  <r>
    <x v="18"/>
    <x v="4"/>
    <x v="2"/>
    <x v="0"/>
    <x v="33"/>
    <x v="8"/>
    <n v="1213960"/>
    <n v="115052"/>
    <m/>
    <x v="0"/>
  </r>
  <r>
    <x v="18"/>
    <x v="4"/>
    <x v="2"/>
    <x v="0"/>
    <x v="33"/>
    <x v="9"/>
    <n v="1230821"/>
    <n v="117760"/>
    <m/>
    <x v="0"/>
  </r>
  <r>
    <x v="18"/>
    <x v="4"/>
    <x v="2"/>
    <x v="0"/>
    <x v="33"/>
    <x v="10"/>
    <n v="1237084"/>
    <n v="119621"/>
    <m/>
    <x v="0"/>
  </r>
  <r>
    <x v="18"/>
    <x v="4"/>
    <x v="2"/>
    <x v="0"/>
    <x v="33"/>
    <x v="11"/>
    <n v="1239554"/>
    <n v="121049"/>
    <m/>
    <x v="0"/>
  </r>
  <r>
    <x v="18"/>
    <x v="4"/>
    <x v="2"/>
    <x v="0"/>
    <x v="33"/>
    <x v="12"/>
    <n v="1239937"/>
    <n v="122606"/>
    <m/>
    <x v="0"/>
  </r>
  <r>
    <x v="18"/>
    <x v="4"/>
    <x v="2"/>
    <x v="0"/>
    <x v="33"/>
    <x v="13"/>
    <n v="1238594"/>
    <n v="124525"/>
    <m/>
    <x v="0"/>
  </r>
  <r>
    <x v="18"/>
    <x v="4"/>
    <x v="2"/>
    <x v="0"/>
    <x v="33"/>
    <x v="14"/>
    <n v="1235751"/>
    <n v="126923"/>
    <m/>
    <x v="0"/>
  </r>
  <r>
    <x v="18"/>
    <x v="4"/>
    <x v="2"/>
    <x v="0"/>
    <x v="33"/>
    <x v="15"/>
    <n v="1231974"/>
    <n v="129550"/>
    <m/>
    <x v="0"/>
  </r>
  <r>
    <x v="18"/>
    <x v="4"/>
    <x v="2"/>
    <x v="0"/>
    <x v="33"/>
    <x v="16"/>
    <n v="1227805"/>
    <n v="132129"/>
    <m/>
    <x v="0"/>
  </r>
  <r>
    <x v="18"/>
    <x v="4"/>
    <x v="2"/>
    <x v="0"/>
    <x v="33"/>
    <x v="17"/>
    <n v="1222451"/>
    <n v="134391"/>
    <m/>
    <x v="0"/>
  </r>
  <r>
    <x v="18"/>
    <x v="4"/>
    <x v="2"/>
    <x v="0"/>
    <x v="33"/>
    <x v="18"/>
    <n v="1216440"/>
    <n v="136160"/>
    <m/>
    <x v="0"/>
  </r>
  <r>
    <x v="18"/>
    <x v="4"/>
    <x v="2"/>
    <x v="0"/>
    <x v="33"/>
    <x v="19"/>
    <n v="1209604"/>
    <n v="137525"/>
    <m/>
    <x v="0"/>
  </r>
  <r>
    <x v="18"/>
    <x v="4"/>
    <x v="2"/>
    <x v="0"/>
    <x v="33"/>
    <x v="20"/>
    <n v="1203628"/>
    <n v="138712"/>
    <m/>
    <x v="0"/>
  </r>
  <r>
    <x v="18"/>
    <x v="4"/>
    <x v="2"/>
    <x v="0"/>
    <x v="33"/>
    <x v="21"/>
    <n v="1198733"/>
    <n v="139959"/>
    <m/>
    <x v="0"/>
  </r>
  <r>
    <x v="18"/>
    <x v="4"/>
    <x v="2"/>
    <x v="0"/>
    <x v="33"/>
    <x v="22"/>
    <n v="1195129"/>
    <n v="141039"/>
    <m/>
    <x v="0"/>
  </r>
  <r>
    <x v="18"/>
    <x v="4"/>
    <x v="2"/>
    <x v="0"/>
    <x v="33"/>
    <x v="23"/>
    <n v="1193164"/>
    <n v="141926"/>
    <m/>
    <x v="0"/>
  </r>
  <r>
    <x v="18"/>
    <x v="4"/>
    <x v="2"/>
    <x v="0"/>
    <x v="33"/>
    <x v="24"/>
    <n v="1193442"/>
    <n v="142645"/>
    <m/>
    <x v="0"/>
  </r>
  <r>
    <x v="18"/>
    <x v="4"/>
    <x v="2"/>
    <x v="0"/>
    <x v="33"/>
    <x v="25"/>
    <n v="1196326"/>
    <n v="143206"/>
    <m/>
    <x v="0"/>
  </r>
  <r>
    <x v="18"/>
    <x v="4"/>
    <x v="2"/>
    <x v="0"/>
    <x v="33"/>
    <x v="26"/>
    <n v="1199889"/>
    <n v="143852"/>
    <m/>
    <x v="0"/>
  </r>
  <r>
    <x v="18"/>
    <x v="4"/>
    <x v="2"/>
    <x v="0"/>
    <x v="33"/>
    <x v="27"/>
    <n v="1203512"/>
    <n v="144445"/>
    <m/>
    <x v="0"/>
  </r>
  <r>
    <x v="18"/>
    <x v="4"/>
    <x v="2"/>
    <x v="0"/>
    <x v="33"/>
    <x v="28"/>
    <n v="1206991"/>
    <n v="145005"/>
    <m/>
    <x v="0"/>
  </r>
  <r>
    <x v="18"/>
    <x v="4"/>
    <x v="2"/>
    <x v="0"/>
    <x v="33"/>
    <x v="29"/>
    <n v="1210528"/>
    <n v="145518"/>
    <m/>
    <x v="0"/>
  </r>
  <r>
    <x v="18"/>
    <x v="4"/>
    <x v="2"/>
    <x v="0"/>
    <x v="33"/>
    <x v="30"/>
    <n v="1214094"/>
    <n v="146018"/>
    <m/>
    <x v="0"/>
  </r>
  <r>
    <x v="18"/>
    <x v="5"/>
    <x v="0"/>
    <x v="0"/>
    <x v="33"/>
    <x v="0"/>
    <n v="2917386"/>
    <n v="326747"/>
    <m/>
    <x v="0"/>
  </r>
  <r>
    <x v="18"/>
    <x v="5"/>
    <x v="0"/>
    <x v="0"/>
    <x v="33"/>
    <x v="1"/>
    <n v="3042096"/>
    <n v="327709"/>
    <m/>
    <x v="0"/>
  </r>
  <r>
    <x v="18"/>
    <x v="5"/>
    <x v="0"/>
    <x v="0"/>
    <x v="33"/>
    <x v="2"/>
    <n v="3154814"/>
    <n v="325861"/>
    <m/>
    <x v="0"/>
  </r>
  <r>
    <x v="18"/>
    <x v="5"/>
    <x v="0"/>
    <x v="0"/>
    <x v="33"/>
    <x v="3"/>
    <n v="3257641"/>
    <n v="327899"/>
    <m/>
    <x v="0"/>
  </r>
  <r>
    <x v="18"/>
    <x v="5"/>
    <x v="0"/>
    <x v="0"/>
    <x v="33"/>
    <x v="4"/>
    <n v="3347336"/>
    <n v="331257"/>
    <m/>
    <x v="0"/>
  </r>
  <r>
    <x v="18"/>
    <x v="5"/>
    <x v="0"/>
    <x v="0"/>
    <x v="33"/>
    <x v="5"/>
    <n v="3421782"/>
    <n v="332089"/>
    <m/>
    <x v="0"/>
  </r>
  <r>
    <x v="18"/>
    <x v="5"/>
    <x v="0"/>
    <x v="0"/>
    <x v="33"/>
    <x v="6"/>
    <n v="3486236"/>
    <n v="335361"/>
    <m/>
    <x v="0"/>
  </r>
  <r>
    <x v="18"/>
    <x v="5"/>
    <x v="0"/>
    <x v="0"/>
    <x v="33"/>
    <x v="7"/>
    <n v="3540958"/>
    <n v="342897"/>
    <m/>
    <x v="0"/>
  </r>
  <r>
    <x v="18"/>
    <x v="5"/>
    <x v="0"/>
    <x v="0"/>
    <x v="33"/>
    <x v="8"/>
    <n v="3585795"/>
    <n v="351867"/>
    <m/>
    <x v="0"/>
  </r>
  <r>
    <x v="18"/>
    <x v="5"/>
    <x v="0"/>
    <x v="0"/>
    <x v="33"/>
    <x v="9"/>
    <n v="3622430"/>
    <n v="359661"/>
    <m/>
    <x v="0"/>
  </r>
  <r>
    <x v="18"/>
    <x v="5"/>
    <x v="0"/>
    <x v="0"/>
    <x v="33"/>
    <x v="10"/>
    <n v="3651234"/>
    <n v="366041"/>
    <m/>
    <x v="0"/>
  </r>
  <r>
    <x v="18"/>
    <x v="5"/>
    <x v="0"/>
    <x v="0"/>
    <x v="33"/>
    <x v="11"/>
    <n v="3672616"/>
    <n v="371963"/>
    <m/>
    <x v="0"/>
  </r>
  <r>
    <x v="18"/>
    <x v="5"/>
    <x v="0"/>
    <x v="0"/>
    <x v="33"/>
    <x v="12"/>
    <n v="3687626"/>
    <n v="377731"/>
    <m/>
    <x v="0"/>
  </r>
  <r>
    <x v="18"/>
    <x v="5"/>
    <x v="0"/>
    <x v="0"/>
    <x v="33"/>
    <x v="13"/>
    <n v="3697403"/>
    <n v="384849"/>
    <m/>
    <x v="0"/>
  </r>
  <r>
    <x v="18"/>
    <x v="5"/>
    <x v="0"/>
    <x v="0"/>
    <x v="33"/>
    <x v="14"/>
    <n v="3701932"/>
    <n v="393499"/>
    <m/>
    <x v="0"/>
  </r>
  <r>
    <x v="18"/>
    <x v="5"/>
    <x v="0"/>
    <x v="0"/>
    <x v="33"/>
    <x v="15"/>
    <n v="3702535"/>
    <n v="402994"/>
    <m/>
    <x v="0"/>
  </r>
  <r>
    <x v="18"/>
    <x v="5"/>
    <x v="0"/>
    <x v="0"/>
    <x v="33"/>
    <x v="16"/>
    <n v="3700362"/>
    <n v="412482"/>
    <m/>
    <x v="0"/>
  </r>
  <r>
    <x v="18"/>
    <x v="5"/>
    <x v="0"/>
    <x v="0"/>
    <x v="33"/>
    <x v="17"/>
    <n v="3695929"/>
    <n v="421197"/>
    <m/>
    <x v="0"/>
  </r>
  <r>
    <x v="18"/>
    <x v="5"/>
    <x v="0"/>
    <x v="0"/>
    <x v="33"/>
    <x v="18"/>
    <n v="3690299"/>
    <n v="428726"/>
    <m/>
    <x v="0"/>
  </r>
  <r>
    <x v="18"/>
    <x v="5"/>
    <x v="0"/>
    <x v="0"/>
    <x v="33"/>
    <x v="19"/>
    <n v="3684293"/>
    <n v="434709"/>
    <m/>
    <x v="0"/>
  </r>
  <r>
    <x v="18"/>
    <x v="5"/>
    <x v="0"/>
    <x v="0"/>
    <x v="33"/>
    <x v="20"/>
    <n v="3679118"/>
    <n v="440057"/>
    <m/>
    <x v="0"/>
  </r>
  <r>
    <x v="18"/>
    <x v="5"/>
    <x v="0"/>
    <x v="0"/>
    <x v="33"/>
    <x v="21"/>
    <n v="3675731"/>
    <n v="445348"/>
    <m/>
    <x v="0"/>
  </r>
  <r>
    <x v="18"/>
    <x v="5"/>
    <x v="0"/>
    <x v="0"/>
    <x v="33"/>
    <x v="22"/>
    <n v="3676018"/>
    <n v="450445"/>
    <m/>
    <x v="0"/>
  </r>
  <r>
    <x v="18"/>
    <x v="5"/>
    <x v="0"/>
    <x v="0"/>
    <x v="33"/>
    <x v="23"/>
    <n v="3680470"/>
    <n v="454449"/>
    <m/>
    <x v="0"/>
  </r>
  <r>
    <x v="18"/>
    <x v="5"/>
    <x v="0"/>
    <x v="0"/>
    <x v="33"/>
    <x v="24"/>
    <n v="3690333"/>
    <n v="457608"/>
    <m/>
    <x v="0"/>
  </r>
  <r>
    <x v="18"/>
    <x v="5"/>
    <x v="0"/>
    <x v="0"/>
    <x v="33"/>
    <x v="25"/>
    <n v="3707517"/>
    <n v="459940"/>
    <m/>
    <x v="0"/>
  </r>
  <r>
    <x v="18"/>
    <x v="5"/>
    <x v="0"/>
    <x v="0"/>
    <x v="33"/>
    <x v="26"/>
    <n v="3726940"/>
    <n v="462667"/>
    <m/>
    <x v="0"/>
  </r>
  <r>
    <x v="18"/>
    <x v="5"/>
    <x v="0"/>
    <x v="0"/>
    <x v="33"/>
    <x v="27"/>
    <n v="3746314"/>
    <n v="465296"/>
    <m/>
    <x v="0"/>
  </r>
  <r>
    <x v="18"/>
    <x v="5"/>
    <x v="0"/>
    <x v="0"/>
    <x v="33"/>
    <x v="28"/>
    <n v="3765678"/>
    <n v="467701"/>
    <m/>
    <x v="0"/>
  </r>
  <r>
    <x v="18"/>
    <x v="5"/>
    <x v="0"/>
    <x v="0"/>
    <x v="33"/>
    <x v="29"/>
    <n v="3785049"/>
    <n v="469891"/>
    <m/>
    <x v="0"/>
  </r>
  <r>
    <x v="18"/>
    <x v="5"/>
    <x v="0"/>
    <x v="0"/>
    <x v="33"/>
    <x v="30"/>
    <n v="3804506"/>
    <n v="472181"/>
    <m/>
    <x v="0"/>
  </r>
  <r>
    <x v="18"/>
    <x v="5"/>
    <x v="1"/>
    <x v="0"/>
    <x v="33"/>
    <x v="0"/>
    <n v="488336"/>
    <n v="54693"/>
    <m/>
    <x v="0"/>
  </r>
  <r>
    <x v="18"/>
    <x v="5"/>
    <x v="1"/>
    <x v="0"/>
    <x v="33"/>
    <x v="1"/>
    <n v="512019"/>
    <n v="55157"/>
    <m/>
    <x v="0"/>
  </r>
  <r>
    <x v="18"/>
    <x v="5"/>
    <x v="1"/>
    <x v="0"/>
    <x v="33"/>
    <x v="2"/>
    <n v="534659"/>
    <n v="55225"/>
    <m/>
    <x v="0"/>
  </r>
  <r>
    <x v="18"/>
    <x v="5"/>
    <x v="1"/>
    <x v="0"/>
    <x v="33"/>
    <x v="3"/>
    <n v="555985"/>
    <n v="55963"/>
    <m/>
    <x v="0"/>
  </r>
  <r>
    <x v="18"/>
    <x v="5"/>
    <x v="1"/>
    <x v="0"/>
    <x v="33"/>
    <x v="4"/>
    <n v="572530"/>
    <n v="56658"/>
    <m/>
    <x v="0"/>
  </r>
  <r>
    <x v="18"/>
    <x v="5"/>
    <x v="1"/>
    <x v="0"/>
    <x v="33"/>
    <x v="5"/>
    <n v="587626"/>
    <n v="57030"/>
    <m/>
    <x v="0"/>
  </r>
  <r>
    <x v="18"/>
    <x v="5"/>
    <x v="1"/>
    <x v="0"/>
    <x v="33"/>
    <x v="6"/>
    <n v="600975"/>
    <n v="57811"/>
    <m/>
    <x v="0"/>
  </r>
  <r>
    <x v="18"/>
    <x v="5"/>
    <x v="1"/>
    <x v="0"/>
    <x v="33"/>
    <x v="7"/>
    <n v="612727"/>
    <n v="59334"/>
    <m/>
    <x v="0"/>
  </r>
  <r>
    <x v="18"/>
    <x v="5"/>
    <x v="1"/>
    <x v="0"/>
    <x v="33"/>
    <x v="8"/>
    <n v="622709"/>
    <n v="61105"/>
    <m/>
    <x v="0"/>
  </r>
  <r>
    <x v="18"/>
    <x v="5"/>
    <x v="1"/>
    <x v="0"/>
    <x v="33"/>
    <x v="9"/>
    <n v="631295"/>
    <n v="62679"/>
    <m/>
    <x v="0"/>
  </r>
  <r>
    <x v="18"/>
    <x v="5"/>
    <x v="1"/>
    <x v="0"/>
    <x v="33"/>
    <x v="10"/>
    <n v="638868"/>
    <n v="64047"/>
    <m/>
    <x v="0"/>
  </r>
  <r>
    <x v="18"/>
    <x v="5"/>
    <x v="1"/>
    <x v="0"/>
    <x v="33"/>
    <x v="11"/>
    <n v="645889"/>
    <n v="65415"/>
    <m/>
    <x v="0"/>
  </r>
  <r>
    <x v="18"/>
    <x v="5"/>
    <x v="1"/>
    <x v="0"/>
    <x v="33"/>
    <x v="12"/>
    <n v="651772"/>
    <n v="66762"/>
    <m/>
    <x v="0"/>
  </r>
  <r>
    <x v="18"/>
    <x v="5"/>
    <x v="1"/>
    <x v="0"/>
    <x v="33"/>
    <x v="13"/>
    <n v="656616"/>
    <n v="68344"/>
    <m/>
    <x v="0"/>
  </r>
  <r>
    <x v="18"/>
    <x v="5"/>
    <x v="1"/>
    <x v="0"/>
    <x v="33"/>
    <x v="14"/>
    <n v="660320"/>
    <n v="70189"/>
    <m/>
    <x v="0"/>
  </r>
  <r>
    <x v="18"/>
    <x v="5"/>
    <x v="1"/>
    <x v="0"/>
    <x v="33"/>
    <x v="15"/>
    <n v="663167"/>
    <n v="72181"/>
    <m/>
    <x v="0"/>
  </r>
  <r>
    <x v="18"/>
    <x v="5"/>
    <x v="1"/>
    <x v="0"/>
    <x v="33"/>
    <x v="16"/>
    <n v="665414"/>
    <n v="74174"/>
    <m/>
    <x v="0"/>
  </r>
  <r>
    <x v="18"/>
    <x v="5"/>
    <x v="1"/>
    <x v="0"/>
    <x v="33"/>
    <x v="17"/>
    <n v="666482"/>
    <n v="75953"/>
    <m/>
    <x v="0"/>
  </r>
  <r>
    <x v="18"/>
    <x v="5"/>
    <x v="1"/>
    <x v="0"/>
    <x v="33"/>
    <x v="18"/>
    <n v="666966"/>
    <n v="77485"/>
    <m/>
    <x v="0"/>
  </r>
  <r>
    <x v="18"/>
    <x v="5"/>
    <x v="1"/>
    <x v="0"/>
    <x v="33"/>
    <x v="19"/>
    <n v="667133"/>
    <n v="78715"/>
    <m/>
    <x v="0"/>
  </r>
  <r>
    <x v="18"/>
    <x v="5"/>
    <x v="1"/>
    <x v="0"/>
    <x v="33"/>
    <x v="20"/>
    <n v="667243"/>
    <n v="79808"/>
    <m/>
    <x v="0"/>
  </r>
  <r>
    <x v="18"/>
    <x v="5"/>
    <x v="1"/>
    <x v="0"/>
    <x v="33"/>
    <x v="21"/>
    <n v="667435"/>
    <n v="80865"/>
    <m/>
    <x v="0"/>
  </r>
  <r>
    <x v="18"/>
    <x v="5"/>
    <x v="1"/>
    <x v="0"/>
    <x v="33"/>
    <x v="22"/>
    <n v="668076"/>
    <n v="81863"/>
    <m/>
    <x v="0"/>
  </r>
  <r>
    <x v="18"/>
    <x v="5"/>
    <x v="1"/>
    <x v="0"/>
    <x v="33"/>
    <x v="23"/>
    <n v="669489"/>
    <n v="82665"/>
    <m/>
    <x v="0"/>
  </r>
  <r>
    <x v="18"/>
    <x v="5"/>
    <x v="1"/>
    <x v="0"/>
    <x v="33"/>
    <x v="24"/>
    <n v="672042"/>
    <n v="83334"/>
    <m/>
    <x v="0"/>
  </r>
  <r>
    <x v="18"/>
    <x v="5"/>
    <x v="1"/>
    <x v="0"/>
    <x v="33"/>
    <x v="25"/>
    <n v="675952"/>
    <n v="83856"/>
    <m/>
    <x v="0"/>
  </r>
  <r>
    <x v="18"/>
    <x v="5"/>
    <x v="1"/>
    <x v="0"/>
    <x v="33"/>
    <x v="26"/>
    <n v="680261"/>
    <n v="84448"/>
    <m/>
    <x v="0"/>
  </r>
  <r>
    <x v="18"/>
    <x v="5"/>
    <x v="1"/>
    <x v="0"/>
    <x v="33"/>
    <x v="27"/>
    <n v="684548"/>
    <n v="85021"/>
    <m/>
    <x v="0"/>
  </r>
  <r>
    <x v="18"/>
    <x v="5"/>
    <x v="1"/>
    <x v="0"/>
    <x v="33"/>
    <x v="28"/>
    <n v="688834"/>
    <n v="85554"/>
    <m/>
    <x v="0"/>
  </r>
  <r>
    <x v="18"/>
    <x v="5"/>
    <x v="1"/>
    <x v="0"/>
    <x v="33"/>
    <x v="29"/>
    <n v="693124"/>
    <n v="86047"/>
    <m/>
    <x v="0"/>
  </r>
  <r>
    <x v="18"/>
    <x v="5"/>
    <x v="1"/>
    <x v="0"/>
    <x v="33"/>
    <x v="30"/>
    <n v="697428"/>
    <n v="86558"/>
    <m/>
    <x v="0"/>
  </r>
  <r>
    <x v="18"/>
    <x v="5"/>
    <x v="2"/>
    <x v="0"/>
    <x v="33"/>
    <x v="0"/>
    <n v="306739"/>
    <n v="34354"/>
    <m/>
    <x v="0"/>
  </r>
  <r>
    <x v="18"/>
    <x v="5"/>
    <x v="2"/>
    <x v="0"/>
    <x v="33"/>
    <x v="1"/>
    <n v="313320"/>
    <n v="33752"/>
    <m/>
    <x v="0"/>
  </r>
  <r>
    <x v="18"/>
    <x v="5"/>
    <x v="2"/>
    <x v="0"/>
    <x v="33"/>
    <x v="2"/>
    <n v="318556"/>
    <n v="32903"/>
    <m/>
    <x v="0"/>
  </r>
  <r>
    <x v="18"/>
    <x v="5"/>
    <x v="2"/>
    <x v="0"/>
    <x v="33"/>
    <x v="3"/>
    <n v="322253"/>
    <n v="32436"/>
    <m/>
    <x v="0"/>
  </r>
  <r>
    <x v="18"/>
    <x v="5"/>
    <x v="2"/>
    <x v="0"/>
    <x v="33"/>
    <x v="4"/>
    <n v="324840"/>
    <n v="32146"/>
    <m/>
    <x v="0"/>
  </r>
  <r>
    <x v="18"/>
    <x v="5"/>
    <x v="2"/>
    <x v="0"/>
    <x v="33"/>
    <x v="5"/>
    <n v="326056"/>
    <n v="31644"/>
    <m/>
    <x v="0"/>
  </r>
  <r>
    <x v="18"/>
    <x v="5"/>
    <x v="2"/>
    <x v="0"/>
    <x v="33"/>
    <x v="6"/>
    <n v="326945"/>
    <n v="31450"/>
    <m/>
    <x v="0"/>
  </r>
  <r>
    <x v="18"/>
    <x v="5"/>
    <x v="2"/>
    <x v="0"/>
    <x v="33"/>
    <x v="7"/>
    <n v="327765"/>
    <n v="31739"/>
    <m/>
    <x v="0"/>
  </r>
  <r>
    <x v="18"/>
    <x v="5"/>
    <x v="2"/>
    <x v="0"/>
    <x v="33"/>
    <x v="8"/>
    <n v="327826"/>
    <n v="32168"/>
    <m/>
    <x v="0"/>
  </r>
  <r>
    <x v="18"/>
    <x v="5"/>
    <x v="2"/>
    <x v="0"/>
    <x v="33"/>
    <x v="9"/>
    <n v="327005"/>
    <n v="32467"/>
    <m/>
    <x v="0"/>
  </r>
  <r>
    <x v="18"/>
    <x v="5"/>
    <x v="2"/>
    <x v="0"/>
    <x v="33"/>
    <x v="10"/>
    <n v="324553"/>
    <n v="32536"/>
    <m/>
    <x v="0"/>
  </r>
  <r>
    <x v="18"/>
    <x v="5"/>
    <x v="2"/>
    <x v="0"/>
    <x v="33"/>
    <x v="11"/>
    <n v="321381"/>
    <n v="32549"/>
    <m/>
    <x v="0"/>
  </r>
  <r>
    <x v="18"/>
    <x v="5"/>
    <x v="2"/>
    <x v="0"/>
    <x v="33"/>
    <x v="12"/>
    <n v="317745"/>
    <n v="32547"/>
    <m/>
    <x v="0"/>
  </r>
  <r>
    <x v="18"/>
    <x v="5"/>
    <x v="2"/>
    <x v="0"/>
    <x v="33"/>
    <x v="13"/>
    <n v="313773"/>
    <n v="32659"/>
    <m/>
    <x v="0"/>
  </r>
  <r>
    <x v="18"/>
    <x v="5"/>
    <x v="2"/>
    <x v="0"/>
    <x v="33"/>
    <x v="14"/>
    <n v="309517"/>
    <n v="32900"/>
    <m/>
    <x v="0"/>
  </r>
  <r>
    <x v="18"/>
    <x v="5"/>
    <x v="2"/>
    <x v="0"/>
    <x v="33"/>
    <x v="15"/>
    <n v="305109"/>
    <n v="33208"/>
    <m/>
    <x v="0"/>
  </r>
  <r>
    <x v="18"/>
    <x v="5"/>
    <x v="2"/>
    <x v="0"/>
    <x v="33"/>
    <x v="16"/>
    <n v="300676"/>
    <n v="33516"/>
    <m/>
    <x v="0"/>
  </r>
  <r>
    <x v="18"/>
    <x v="5"/>
    <x v="2"/>
    <x v="0"/>
    <x v="33"/>
    <x v="17"/>
    <n v="296134"/>
    <n v="33748"/>
    <m/>
    <x v="0"/>
  </r>
  <r>
    <x v="18"/>
    <x v="5"/>
    <x v="2"/>
    <x v="0"/>
    <x v="33"/>
    <x v="18"/>
    <n v="291603"/>
    <n v="33877"/>
    <m/>
    <x v="0"/>
  </r>
  <r>
    <x v="18"/>
    <x v="5"/>
    <x v="2"/>
    <x v="0"/>
    <x v="33"/>
    <x v="19"/>
    <n v="287098"/>
    <n v="33874"/>
    <m/>
    <x v="0"/>
  </r>
  <r>
    <x v="18"/>
    <x v="5"/>
    <x v="2"/>
    <x v="0"/>
    <x v="33"/>
    <x v="20"/>
    <n v="282860"/>
    <n v="33832"/>
    <m/>
    <x v="0"/>
  </r>
  <r>
    <x v="18"/>
    <x v="5"/>
    <x v="2"/>
    <x v="0"/>
    <x v="33"/>
    <x v="21"/>
    <n v="278947"/>
    <n v="33796"/>
    <m/>
    <x v="0"/>
  </r>
  <r>
    <x v="18"/>
    <x v="5"/>
    <x v="2"/>
    <x v="0"/>
    <x v="33"/>
    <x v="22"/>
    <n v="275427"/>
    <n v="33749"/>
    <m/>
    <x v="0"/>
  </r>
  <r>
    <x v="18"/>
    <x v="5"/>
    <x v="2"/>
    <x v="0"/>
    <x v="33"/>
    <x v="23"/>
    <n v="272355"/>
    <n v="33629"/>
    <m/>
    <x v="0"/>
  </r>
  <r>
    <x v="18"/>
    <x v="5"/>
    <x v="2"/>
    <x v="0"/>
    <x v="33"/>
    <x v="24"/>
    <n v="269830"/>
    <n v="33459"/>
    <m/>
    <x v="0"/>
  </r>
  <r>
    <x v="18"/>
    <x v="5"/>
    <x v="2"/>
    <x v="0"/>
    <x v="33"/>
    <x v="25"/>
    <n v="267919"/>
    <n v="33237"/>
    <m/>
    <x v="0"/>
  </r>
  <r>
    <x v="18"/>
    <x v="5"/>
    <x v="2"/>
    <x v="0"/>
    <x v="33"/>
    <x v="26"/>
    <n v="266202"/>
    <n v="33046"/>
    <m/>
    <x v="0"/>
  </r>
  <r>
    <x v="18"/>
    <x v="5"/>
    <x v="2"/>
    <x v="0"/>
    <x v="33"/>
    <x v="27"/>
    <n v="264532"/>
    <n v="32855"/>
    <m/>
    <x v="0"/>
  </r>
  <r>
    <x v="18"/>
    <x v="5"/>
    <x v="2"/>
    <x v="0"/>
    <x v="33"/>
    <x v="28"/>
    <n v="262883"/>
    <n v="32650"/>
    <m/>
    <x v="0"/>
  </r>
  <r>
    <x v="18"/>
    <x v="5"/>
    <x v="2"/>
    <x v="0"/>
    <x v="33"/>
    <x v="29"/>
    <n v="261278"/>
    <n v="32436"/>
    <m/>
    <x v="0"/>
  </r>
  <r>
    <x v="18"/>
    <x v="5"/>
    <x v="2"/>
    <x v="0"/>
    <x v="33"/>
    <x v="30"/>
    <n v="259714"/>
    <n v="32233"/>
    <m/>
    <x v="0"/>
  </r>
  <r>
    <x v="18"/>
    <x v="6"/>
    <x v="0"/>
    <x v="0"/>
    <x v="33"/>
    <x v="0"/>
    <n v="6496023"/>
    <n v="727554"/>
    <m/>
    <x v="0"/>
  </r>
  <r>
    <x v="18"/>
    <x v="6"/>
    <x v="0"/>
    <x v="0"/>
    <x v="33"/>
    <x v="1"/>
    <n v="6842351"/>
    <n v="735468"/>
    <m/>
    <x v="0"/>
  </r>
  <r>
    <x v="18"/>
    <x v="6"/>
    <x v="0"/>
    <x v="0"/>
    <x v="33"/>
    <x v="2"/>
    <n v="7155678"/>
    <n v="733195"/>
    <m/>
    <x v="0"/>
  </r>
  <r>
    <x v="18"/>
    <x v="6"/>
    <x v="0"/>
    <x v="0"/>
    <x v="33"/>
    <x v="3"/>
    <n v="7443806"/>
    <n v="739609"/>
    <m/>
    <x v="0"/>
  </r>
  <r>
    <x v="18"/>
    <x v="6"/>
    <x v="0"/>
    <x v="0"/>
    <x v="33"/>
    <x v="4"/>
    <n v="7701278"/>
    <n v="750306"/>
    <m/>
    <x v="0"/>
  </r>
  <r>
    <x v="18"/>
    <x v="6"/>
    <x v="0"/>
    <x v="0"/>
    <x v="33"/>
    <x v="5"/>
    <n v="7929302"/>
    <n v="772189"/>
    <m/>
    <x v="0"/>
  </r>
  <r>
    <x v="18"/>
    <x v="6"/>
    <x v="0"/>
    <x v="0"/>
    <x v="33"/>
    <x v="6"/>
    <n v="8136198"/>
    <n v="797701"/>
    <m/>
    <x v="0"/>
  </r>
  <r>
    <x v="18"/>
    <x v="6"/>
    <x v="0"/>
    <x v="0"/>
    <x v="33"/>
    <x v="7"/>
    <n v="8321260"/>
    <n v="818126"/>
    <m/>
    <x v="0"/>
  </r>
  <r>
    <x v="18"/>
    <x v="6"/>
    <x v="0"/>
    <x v="0"/>
    <x v="33"/>
    <x v="8"/>
    <n v="8482711"/>
    <n v="834986"/>
    <m/>
    <x v="0"/>
  </r>
  <r>
    <x v="18"/>
    <x v="6"/>
    <x v="0"/>
    <x v="0"/>
    <x v="33"/>
    <x v="9"/>
    <n v="8625298"/>
    <n v="850045"/>
    <m/>
    <x v="0"/>
  </r>
  <r>
    <x v="18"/>
    <x v="6"/>
    <x v="0"/>
    <x v="0"/>
    <x v="33"/>
    <x v="10"/>
    <n v="8749421"/>
    <n v="866119"/>
    <m/>
    <x v="0"/>
  </r>
  <r>
    <x v="18"/>
    <x v="6"/>
    <x v="0"/>
    <x v="0"/>
    <x v="33"/>
    <x v="11"/>
    <n v="8854503"/>
    <n v="879318"/>
    <m/>
    <x v="0"/>
  </r>
  <r>
    <x v="18"/>
    <x v="6"/>
    <x v="0"/>
    <x v="0"/>
    <x v="33"/>
    <x v="12"/>
    <n v="8943792"/>
    <n v="897290"/>
    <m/>
    <x v="0"/>
  </r>
  <r>
    <x v="18"/>
    <x v="6"/>
    <x v="0"/>
    <x v="0"/>
    <x v="33"/>
    <x v="13"/>
    <n v="9019201"/>
    <n v="920620"/>
    <m/>
    <x v="0"/>
  </r>
  <r>
    <x v="18"/>
    <x v="6"/>
    <x v="0"/>
    <x v="0"/>
    <x v="33"/>
    <x v="14"/>
    <n v="9080082"/>
    <n v="946101"/>
    <m/>
    <x v="0"/>
  </r>
  <r>
    <x v="18"/>
    <x v="6"/>
    <x v="0"/>
    <x v="0"/>
    <x v="33"/>
    <x v="15"/>
    <n v="9129683"/>
    <n v="974093"/>
    <m/>
    <x v="0"/>
  </r>
  <r>
    <x v="18"/>
    <x v="6"/>
    <x v="0"/>
    <x v="0"/>
    <x v="33"/>
    <x v="16"/>
    <n v="9170524"/>
    <n v="1001241"/>
    <m/>
    <x v="0"/>
  </r>
  <r>
    <x v="18"/>
    <x v="6"/>
    <x v="0"/>
    <x v="0"/>
    <x v="33"/>
    <x v="17"/>
    <n v="9204185"/>
    <n v="1025478"/>
    <m/>
    <x v="0"/>
  </r>
  <r>
    <x v="18"/>
    <x v="6"/>
    <x v="0"/>
    <x v="0"/>
    <x v="33"/>
    <x v="18"/>
    <n v="9232833"/>
    <n v="1043357"/>
    <m/>
    <x v="0"/>
  </r>
  <r>
    <x v="18"/>
    <x v="6"/>
    <x v="0"/>
    <x v="0"/>
    <x v="33"/>
    <x v="19"/>
    <n v="9258177"/>
    <n v="1062426"/>
    <m/>
    <x v="0"/>
  </r>
  <r>
    <x v="18"/>
    <x v="6"/>
    <x v="0"/>
    <x v="0"/>
    <x v="33"/>
    <x v="20"/>
    <n v="9283563"/>
    <n v="1081809"/>
    <m/>
    <x v="0"/>
  </r>
  <r>
    <x v="18"/>
    <x v="6"/>
    <x v="0"/>
    <x v="0"/>
    <x v="33"/>
    <x v="21"/>
    <n v="9311268"/>
    <n v="1103330"/>
    <m/>
    <x v="0"/>
  </r>
  <r>
    <x v="18"/>
    <x v="6"/>
    <x v="0"/>
    <x v="0"/>
    <x v="33"/>
    <x v="22"/>
    <n v="9346899"/>
    <n v="1122186"/>
    <m/>
    <x v="0"/>
  </r>
  <r>
    <x v="18"/>
    <x v="6"/>
    <x v="0"/>
    <x v="0"/>
    <x v="33"/>
    <x v="23"/>
    <n v="9391374"/>
    <n v="1138444"/>
    <m/>
    <x v="0"/>
  </r>
  <r>
    <x v="18"/>
    <x v="6"/>
    <x v="0"/>
    <x v="0"/>
    <x v="33"/>
    <x v="24"/>
    <n v="9448177"/>
    <n v="1152393"/>
    <m/>
    <x v="0"/>
  </r>
  <r>
    <x v="18"/>
    <x v="6"/>
    <x v="0"/>
    <x v="0"/>
    <x v="33"/>
    <x v="25"/>
    <n v="9523594"/>
    <n v="1163457"/>
    <m/>
    <x v="0"/>
  </r>
  <r>
    <x v="18"/>
    <x v="6"/>
    <x v="0"/>
    <x v="0"/>
    <x v="33"/>
    <x v="26"/>
    <n v="9604945"/>
    <n v="1174359"/>
    <m/>
    <x v="0"/>
  </r>
  <r>
    <x v="18"/>
    <x v="6"/>
    <x v="0"/>
    <x v="0"/>
    <x v="33"/>
    <x v="27"/>
    <n v="9686092"/>
    <n v="1184544"/>
    <m/>
    <x v="0"/>
  </r>
  <r>
    <x v="18"/>
    <x v="6"/>
    <x v="0"/>
    <x v="0"/>
    <x v="33"/>
    <x v="28"/>
    <n v="9767177"/>
    <n v="1195441"/>
    <m/>
    <x v="0"/>
  </r>
  <r>
    <x v="18"/>
    <x v="6"/>
    <x v="0"/>
    <x v="0"/>
    <x v="33"/>
    <x v="29"/>
    <n v="9848243"/>
    <n v="1206819"/>
    <m/>
    <x v="0"/>
  </r>
  <r>
    <x v="18"/>
    <x v="6"/>
    <x v="0"/>
    <x v="0"/>
    <x v="33"/>
    <x v="30"/>
    <n v="9929632"/>
    <n v="1218177"/>
    <m/>
    <x v="0"/>
  </r>
  <r>
    <x v="18"/>
    <x v="6"/>
    <x v="1"/>
    <x v="0"/>
    <x v="33"/>
    <x v="0"/>
    <n v="1061360"/>
    <n v="118872"/>
    <m/>
    <x v="0"/>
  </r>
  <r>
    <x v="18"/>
    <x v="6"/>
    <x v="1"/>
    <x v="0"/>
    <x v="33"/>
    <x v="1"/>
    <n v="1120852"/>
    <n v="120477"/>
    <m/>
    <x v="0"/>
  </r>
  <r>
    <x v="18"/>
    <x v="6"/>
    <x v="1"/>
    <x v="0"/>
    <x v="33"/>
    <x v="2"/>
    <n v="1177065"/>
    <n v="120606"/>
    <m/>
    <x v="0"/>
  </r>
  <r>
    <x v="18"/>
    <x v="6"/>
    <x v="1"/>
    <x v="0"/>
    <x v="33"/>
    <x v="3"/>
    <n v="1229352"/>
    <n v="122147"/>
    <m/>
    <x v="0"/>
  </r>
  <r>
    <x v="18"/>
    <x v="6"/>
    <x v="1"/>
    <x v="0"/>
    <x v="33"/>
    <x v="4"/>
    <n v="1269613"/>
    <n v="123693"/>
    <m/>
    <x v="0"/>
  </r>
  <r>
    <x v="18"/>
    <x v="6"/>
    <x v="1"/>
    <x v="0"/>
    <x v="33"/>
    <x v="5"/>
    <n v="1308889"/>
    <n v="127465"/>
    <m/>
    <x v="0"/>
  </r>
  <r>
    <x v="18"/>
    <x v="6"/>
    <x v="1"/>
    <x v="0"/>
    <x v="33"/>
    <x v="6"/>
    <n v="1344377"/>
    <n v="131807"/>
    <m/>
    <x v="0"/>
  </r>
  <r>
    <x v="18"/>
    <x v="6"/>
    <x v="1"/>
    <x v="0"/>
    <x v="33"/>
    <x v="7"/>
    <n v="1376412"/>
    <n v="135325"/>
    <m/>
    <x v="0"/>
  </r>
  <r>
    <x v="18"/>
    <x v="6"/>
    <x v="1"/>
    <x v="0"/>
    <x v="33"/>
    <x v="8"/>
    <n v="1404402"/>
    <n v="138240"/>
    <m/>
    <x v="0"/>
  </r>
  <r>
    <x v="18"/>
    <x v="6"/>
    <x v="1"/>
    <x v="0"/>
    <x v="33"/>
    <x v="9"/>
    <n v="1429303"/>
    <n v="140861"/>
    <m/>
    <x v="0"/>
  </r>
  <r>
    <x v="18"/>
    <x v="6"/>
    <x v="1"/>
    <x v="0"/>
    <x v="33"/>
    <x v="10"/>
    <n v="1452176"/>
    <n v="143753"/>
    <m/>
    <x v="0"/>
  </r>
  <r>
    <x v="18"/>
    <x v="6"/>
    <x v="1"/>
    <x v="0"/>
    <x v="33"/>
    <x v="11"/>
    <n v="1474240"/>
    <n v="146403"/>
    <m/>
    <x v="0"/>
  </r>
  <r>
    <x v="18"/>
    <x v="6"/>
    <x v="1"/>
    <x v="0"/>
    <x v="33"/>
    <x v="12"/>
    <n v="1493664"/>
    <n v="149852"/>
    <m/>
    <x v="0"/>
  </r>
  <r>
    <x v="18"/>
    <x v="6"/>
    <x v="1"/>
    <x v="0"/>
    <x v="33"/>
    <x v="13"/>
    <n v="1510543"/>
    <n v="154186"/>
    <m/>
    <x v="0"/>
  </r>
  <r>
    <x v="18"/>
    <x v="6"/>
    <x v="1"/>
    <x v="0"/>
    <x v="33"/>
    <x v="14"/>
    <n v="1524537"/>
    <n v="158849"/>
    <m/>
    <x v="0"/>
  </r>
  <r>
    <x v="18"/>
    <x v="6"/>
    <x v="1"/>
    <x v="0"/>
    <x v="33"/>
    <x v="15"/>
    <n v="1536334"/>
    <n v="163919"/>
    <m/>
    <x v="0"/>
  </r>
  <r>
    <x v="18"/>
    <x v="6"/>
    <x v="1"/>
    <x v="0"/>
    <x v="33"/>
    <x v="16"/>
    <n v="1546534"/>
    <n v="168851"/>
    <m/>
    <x v="0"/>
  </r>
  <r>
    <x v="18"/>
    <x v="6"/>
    <x v="1"/>
    <x v="0"/>
    <x v="33"/>
    <x v="17"/>
    <n v="1553370"/>
    <n v="173067"/>
    <m/>
    <x v="0"/>
  </r>
  <r>
    <x v="18"/>
    <x v="6"/>
    <x v="1"/>
    <x v="0"/>
    <x v="33"/>
    <x v="18"/>
    <n v="1558459"/>
    <n v="176113"/>
    <m/>
    <x v="0"/>
  </r>
  <r>
    <x v="18"/>
    <x v="6"/>
    <x v="1"/>
    <x v="0"/>
    <x v="33"/>
    <x v="19"/>
    <n v="1562485"/>
    <n v="179303"/>
    <m/>
    <x v="0"/>
  </r>
  <r>
    <x v="18"/>
    <x v="6"/>
    <x v="1"/>
    <x v="0"/>
    <x v="33"/>
    <x v="20"/>
    <n v="1566096"/>
    <n v="182496"/>
    <m/>
    <x v="0"/>
  </r>
  <r>
    <x v="18"/>
    <x v="6"/>
    <x v="1"/>
    <x v="0"/>
    <x v="33"/>
    <x v="21"/>
    <n v="1569596"/>
    <n v="185987"/>
    <m/>
    <x v="0"/>
  </r>
  <r>
    <x v="18"/>
    <x v="6"/>
    <x v="1"/>
    <x v="0"/>
    <x v="33"/>
    <x v="22"/>
    <n v="1573911"/>
    <n v="188963"/>
    <m/>
    <x v="0"/>
  </r>
  <r>
    <x v="18"/>
    <x v="6"/>
    <x v="1"/>
    <x v="0"/>
    <x v="33"/>
    <x v="23"/>
    <n v="1579935"/>
    <n v="191523"/>
    <m/>
    <x v="0"/>
  </r>
  <r>
    <x v="18"/>
    <x v="6"/>
    <x v="1"/>
    <x v="0"/>
    <x v="33"/>
    <x v="24"/>
    <n v="1588644"/>
    <n v="193766"/>
    <m/>
    <x v="0"/>
  </r>
  <r>
    <x v="18"/>
    <x v="6"/>
    <x v="1"/>
    <x v="0"/>
    <x v="33"/>
    <x v="25"/>
    <n v="1600567"/>
    <n v="195534"/>
    <m/>
    <x v="0"/>
  </r>
  <r>
    <x v="18"/>
    <x v="6"/>
    <x v="1"/>
    <x v="0"/>
    <x v="33"/>
    <x v="26"/>
    <n v="1613441"/>
    <n v="197269"/>
    <m/>
    <x v="0"/>
  </r>
  <r>
    <x v="18"/>
    <x v="6"/>
    <x v="1"/>
    <x v="0"/>
    <x v="33"/>
    <x v="27"/>
    <n v="1626248"/>
    <n v="198879"/>
    <m/>
    <x v="0"/>
  </r>
  <r>
    <x v="18"/>
    <x v="6"/>
    <x v="1"/>
    <x v="0"/>
    <x v="33"/>
    <x v="28"/>
    <n v="1639052"/>
    <n v="200609"/>
    <m/>
    <x v="0"/>
  </r>
  <r>
    <x v="18"/>
    <x v="6"/>
    <x v="1"/>
    <x v="0"/>
    <x v="33"/>
    <x v="29"/>
    <n v="1651857"/>
    <n v="202421"/>
    <m/>
    <x v="0"/>
  </r>
  <r>
    <x v="18"/>
    <x v="6"/>
    <x v="1"/>
    <x v="0"/>
    <x v="33"/>
    <x v="30"/>
    <n v="1664698"/>
    <n v="204226"/>
    <m/>
    <x v="0"/>
  </r>
  <r>
    <x v="18"/>
    <x v="6"/>
    <x v="2"/>
    <x v="0"/>
    <x v="33"/>
    <x v="0"/>
    <n v="574781"/>
    <n v="64375"/>
    <m/>
    <x v="0"/>
  </r>
  <r>
    <x v="18"/>
    <x v="6"/>
    <x v="2"/>
    <x v="0"/>
    <x v="33"/>
    <x v="1"/>
    <n v="594190"/>
    <n v="63868"/>
    <m/>
    <x v="0"/>
  </r>
  <r>
    <x v="18"/>
    <x v="6"/>
    <x v="2"/>
    <x v="0"/>
    <x v="33"/>
    <x v="2"/>
    <n v="611108"/>
    <n v="62616"/>
    <m/>
    <x v="0"/>
  </r>
  <r>
    <x v="18"/>
    <x v="6"/>
    <x v="2"/>
    <x v="0"/>
    <x v="33"/>
    <x v="3"/>
    <n v="624282"/>
    <n v="62028"/>
    <m/>
    <x v="0"/>
  </r>
  <r>
    <x v="18"/>
    <x v="6"/>
    <x v="2"/>
    <x v="0"/>
    <x v="33"/>
    <x v="4"/>
    <n v="635940"/>
    <n v="61957"/>
    <m/>
    <x v="0"/>
  </r>
  <r>
    <x v="18"/>
    <x v="6"/>
    <x v="2"/>
    <x v="0"/>
    <x v="33"/>
    <x v="5"/>
    <n v="645722"/>
    <n v="62883"/>
    <m/>
    <x v="0"/>
  </r>
  <r>
    <x v="18"/>
    <x v="6"/>
    <x v="2"/>
    <x v="0"/>
    <x v="33"/>
    <x v="6"/>
    <n v="656863"/>
    <n v="64401"/>
    <m/>
    <x v="0"/>
  </r>
  <r>
    <x v="18"/>
    <x v="6"/>
    <x v="2"/>
    <x v="0"/>
    <x v="33"/>
    <x v="7"/>
    <n v="670189"/>
    <n v="65891"/>
    <m/>
    <x v="0"/>
  </r>
  <r>
    <x v="18"/>
    <x v="6"/>
    <x v="2"/>
    <x v="0"/>
    <x v="33"/>
    <x v="8"/>
    <n v="682207"/>
    <n v="67152"/>
    <m/>
    <x v="0"/>
  </r>
  <r>
    <x v="18"/>
    <x v="6"/>
    <x v="2"/>
    <x v="0"/>
    <x v="33"/>
    <x v="9"/>
    <n v="691938"/>
    <n v="68192"/>
    <m/>
    <x v="0"/>
  </r>
  <r>
    <x v="18"/>
    <x v="6"/>
    <x v="2"/>
    <x v="0"/>
    <x v="33"/>
    <x v="10"/>
    <n v="695655"/>
    <n v="68864"/>
    <m/>
    <x v="0"/>
  </r>
  <r>
    <x v="18"/>
    <x v="6"/>
    <x v="2"/>
    <x v="0"/>
    <x v="33"/>
    <x v="11"/>
    <n v="697225"/>
    <n v="69239"/>
    <m/>
    <x v="0"/>
  </r>
  <r>
    <x v="18"/>
    <x v="6"/>
    <x v="2"/>
    <x v="0"/>
    <x v="33"/>
    <x v="12"/>
    <n v="697617"/>
    <n v="69988"/>
    <m/>
    <x v="0"/>
  </r>
  <r>
    <x v="18"/>
    <x v="6"/>
    <x v="2"/>
    <x v="0"/>
    <x v="33"/>
    <x v="13"/>
    <n v="697033"/>
    <n v="71148"/>
    <m/>
    <x v="0"/>
  </r>
  <r>
    <x v="18"/>
    <x v="6"/>
    <x v="2"/>
    <x v="0"/>
    <x v="33"/>
    <x v="14"/>
    <n v="695600"/>
    <n v="72478"/>
    <m/>
    <x v="0"/>
  </r>
  <r>
    <x v="18"/>
    <x v="6"/>
    <x v="2"/>
    <x v="0"/>
    <x v="33"/>
    <x v="15"/>
    <n v="693638"/>
    <n v="74007"/>
    <m/>
    <x v="0"/>
  </r>
  <r>
    <x v="18"/>
    <x v="6"/>
    <x v="2"/>
    <x v="0"/>
    <x v="33"/>
    <x v="16"/>
    <n v="691451"/>
    <n v="75492"/>
    <m/>
    <x v="0"/>
  </r>
  <r>
    <x v="18"/>
    <x v="6"/>
    <x v="2"/>
    <x v="0"/>
    <x v="33"/>
    <x v="17"/>
    <n v="688589"/>
    <n v="76718"/>
    <m/>
    <x v="0"/>
  </r>
  <r>
    <x v="18"/>
    <x v="6"/>
    <x v="2"/>
    <x v="0"/>
    <x v="33"/>
    <x v="18"/>
    <n v="685348"/>
    <n v="77447"/>
    <m/>
    <x v="0"/>
  </r>
  <r>
    <x v="18"/>
    <x v="6"/>
    <x v="2"/>
    <x v="0"/>
    <x v="33"/>
    <x v="19"/>
    <n v="681632"/>
    <n v="78220"/>
    <m/>
    <x v="0"/>
  </r>
  <r>
    <x v="18"/>
    <x v="6"/>
    <x v="2"/>
    <x v="0"/>
    <x v="33"/>
    <x v="20"/>
    <n v="678396"/>
    <n v="79053"/>
    <m/>
    <x v="0"/>
  </r>
  <r>
    <x v="18"/>
    <x v="6"/>
    <x v="2"/>
    <x v="0"/>
    <x v="33"/>
    <x v="21"/>
    <n v="675767"/>
    <n v="80074"/>
    <m/>
    <x v="0"/>
  </r>
  <r>
    <x v="18"/>
    <x v="6"/>
    <x v="2"/>
    <x v="0"/>
    <x v="33"/>
    <x v="22"/>
    <n v="673862"/>
    <n v="80903"/>
    <m/>
    <x v="0"/>
  </r>
  <r>
    <x v="18"/>
    <x v="6"/>
    <x v="2"/>
    <x v="0"/>
    <x v="33"/>
    <x v="23"/>
    <n v="672876"/>
    <n v="81567"/>
    <m/>
    <x v="0"/>
  </r>
  <r>
    <x v="18"/>
    <x v="6"/>
    <x v="2"/>
    <x v="0"/>
    <x v="33"/>
    <x v="24"/>
    <n v="673154"/>
    <n v="82104"/>
    <m/>
    <x v="0"/>
  </r>
  <r>
    <x v="18"/>
    <x v="6"/>
    <x v="2"/>
    <x v="0"/>
    <x v="33"/>
    <x v="25"/>
    <n v="674900"/>
    <n v="82449"/>
    <m/>
    <x v="0"/>
  </r>
  <r>
    <x v="18"/>
    <x v="6"/>
    <x v="2"/>
    <x v="0"/>
    <x v="33"/>
    <x v="26"/>
    <n v="677029"/>
    <n v="82777"/>
    <m/>
    <x v="0"/>
  </r>
  <r>
    <x v="18"/>
    <x v="6"/>
    <x v="2"/>
    <x v="0"/>
    <x v="33"/>
    <x v="27"/>
    <n v="679197"/>
    <n v="83061"/>
    <m/>
    <x v="0"/>
  </r>
  <r>
    <x v="18"/>
    <x v="6"/>
    <x v="2"/>
    <x v="0"/>
    <x v="33"/>
    <x v="28"/>
    <n v="681283"/>
    <n v="83384"/>
    <m/>
    <x v="0"/>
  </r>
  <r>
    <x v="18"/>
    <x v="6"/>
    <x v="2"/>
    <x v="0"/>
    <x v="33"/>
    <x v="29"/>
    <n v="683395"/>
    <n v="83744"/>
    <m/>
    <x v="0"/>
  </r>
  <r>
    <x v="18"/>
    <x v="6"/>
    <x v="2"/>
    <x v="0"/>
    <x v="33"/>
    <x v="30"/>
    <n v="685515"/>
    <n v="84099"/>
    <m/>
    <x v="0"/>
  </r>
  <r>
    <x v="18"/>
    <x v="7"/>
    <x v="0"/>
    <x v="0"/>
    <x v="33"/>
    <x v="0"/>
    <n v="4919705"/>
    <n v="551007"/>
    <m/>
    <x v="0"/>
  </r>
  <r>
    <x v="18"/>
    <x v="7"/>
    <x v="0"/>
    <x v="0"/>
    <x v="33"/>
    <x v="1"/>
    <n v="5198104"/>
    <n v="561163"/>
    <m/>
    <x v="0"/>
  </r>
  <r>
    <x v="18"/>
    <x v="7"/>
    <x v="0"/>
    <x v="0"/>
    <x v="33"/>
    <x v="2"/>
    <n v="5443618"/>
    <n v="567674"/>
    <m/>
    <x v="0"/>
  </r>
  <r>
    <x v="18"/>
    <x v="7"/>
    <x v="0"/>
    <x v="0"/>
    <x v="33"/>
    <x v="3"/>
    <n v="5657399"/>
    <n v="572987"/>
    <m/>
    <x v="0"/>
  </r>
  <r>
    <x v="18"/>
    <x v="7"/>
    <x v="0"/>
    <x v="0"/>
    <x v="33"/>
    <x v="4"/>
    <n v="5863626"/>
    <n v="580786"/>
    <m/>
    <x v="0"/>
  </r>
  <r>
    <x v="18"/>
    <x v="7"/>
    <x v="0"/>
    <x v="0"/>
    <x v="33"/>
    <x v="5"/>
    <n v="6045941"/>
    <n v="585391"/>
    <m/>
    <x v="0"/>
  </r>
  <r>
    <x v="18"/>
    <x v="7"/>
    <x v="0"/>
    <x v="0"/>
    <x v="33"/>
    <x v="6"/>
    <n v="6212444"/>
    <n v="594453"/>
    <m/>
    <x v="0"/>
  </r>
  <r>
    <x v="18"/>
    <x v="7"/>
    <x v="0"/>
    <x v="0"/>
    <x v="33"/>
    <x v="7"/>
    <n v="6362416"/>
    <n v="606257"/>
    <m/>
    <x v="0"/>
  </r>
  <r>
    <x v="18"/>
    <x v="7"/>
    <x v="0"/>
    <x v="0"/>
    <x v="33"/>
    <x v="8"/>
    <n v="6494282"/>
    <n v="620472"/>
    <m/>
    <x v="0"/>
  </r>
  <r>
    <x v="18"/>
    <x v="7"/>
    <x v="0"/>
    <x v="0"/>
    <x v="33"/>
    <x v="9"/>
    <n v="6611794"/>
    <n v="636707"/>
    <m/>
    <x v="0"/>
  </r>
  <r>
    <x v="18"/>
    <x v="7"/>
    <x v="0"/>
    <x v="0"/>
    <x v="33"/>
    <x v="10"/>
    <n v="6715184"/>
    <n v="653538"/>
    <m/>
    <x v="0"/>
  </r>
  <r>
    <x v="18"/>
    <x v="7"/>
    <x v="0"/>
    <x v="0"/>
    <x v="33"/>
    <x v="11"/>
    <n v="6803778"/>
    <n v="670496"/>
    <m/>
    <x v="0"/>
  </r>
  <r>
    <x v="18"/>
    <x v="7"/>
    <x v="0"/>
    <x v="0"/>
    <x v="33"/>
    <x v="12"/>
    <n v="6880178"/>
    <n v="687252"/>
    <m/>
    <x v="0"/>
  </r>
  <r>
    <x v="18"/>
    <x v="7"/>
    <x v="0"/>
    <x v="0"/>
    <x v="33"/>
    <x v="13"/>
    <n v="6945728"/>
    <n v="704801"/>
    <m/>
    <x v="0"/>
  </r>
  <r>
    <x v="18"/>
    <x v="7"/>
    <x v="0"/>
    <x v="0"/>
    <x v="33"/>
    <x v="14"/>
    <n v="6999840"/>
    <n v="724626"/>
    <m/>
    <x v="0"/>
  </r>
  <r>
    <x v="18"/>
    <x v="7"/>
    <x v="0"/>
    <x v="0"/>
    <x v="33"/>
    <x v="15"/>
    <n v="7045016"/>
    <n v="746198"/>
    <m/>
    <x v="0"/>
  </r>
  <r>
    <x v="18"/>
    <x v="7"/>
    <x v="0"/>
    <x v="0"/>
    <x v="33"/>
    <x v="16"/>
    <n v="7083158"/>
    <n v="767147"/>
    <m/>
    <x v="0"/>
  </r>
  <r>
    <x v="18"/>
    <x v="7"/>
    <x v="0"/>
    <x v="0"/>
    <x v="33"/>
    <x v="17"/>
    <n v="7115532"/>
    <n v="786100"/>
    <m/>
    <x v="0"/>
  </r>
  <r>
    <x v="18"/>
    <x v="7"/>
    <x v="0"/>
    <x v="0"/>
    <x v="33"/>
    <x v="18"/>
    <n v="7143742"/>
    <n v="802659"/>
    <m/>
    <x v="0"/>
  </r>
  <r>
    <x v="18"/>
    <x v="7"/>
    <x v="0"/>
    <x v="0"/>
    <x v="33"/>
    <x v="19"/>
    <n v="7169064"/>
    <n v="816787"/>
    <m/>
    <x v="0"/>
  </r>
  <r>
    <x v="18"/>
    <x v="7"/>
    <x v="0"/>
    <x v="0"/>
    <x v="33"/>
    <x v="20"/>
    <n v="7194130"/>
    <n v="830183"/>
    <m/>
    <x v="0"/>
  </r>
  <r>
    <x v="18"/>
    <x v="7"/>
    <x v="0"/>
    <x v="0"/>
    <x v="33"/>
    <x v="21"/>
    <n v="7220687"/>
    <n v="843646"/>
    <m/>
    <x v="0"/>
  </r>
  <r>
    <x v="18"/>
    <x v="7"/>
    <x v="0"/>
    <x v="0"/>
    <x v="33"/>
    <x v="22"/>
    <n v="7253198"/>
    <n v="857075"/>
    <m/>
    <x v="0"/>
  </r>
  <r>
    <x v="18"/>
    <x v="7"/>
    <x v="0"/>
    <x v="0"/>
    <x v="33"/>
    <x v="23"/>
    <n v="7292330"/>
    <n v="869427"/>
    <m/>
    <x v="0"/>
  </r>
  <r>
    <x v="18"/>
    <x v="7"/>
    <x v="0"/>
    <x v="0"/>
    <x v="33"/>
    <x v="24"/>
    <n v="7340830"/>
    <n v="880013"/>
    <m/>
    <x v="0"/>
  </r>
  <r>
    <x v="18"/>
    <x v="7"/>
    <x v="0"/>
    <x v="0"/>
    <x v="33"/>
    <x v="25"/>
    <n v="7403775"/>
    <n v="888531"/>
    <m/>
    <x v="0"/>
  </r>
  <r>
    <x v="18"/>
    <x v="7"/>
    <x v="0"/>
    <x v="0"/>
    <x v="33"/>
    <x v="26"/>
    <n v="7471360"/>
    <n v="897368"/>
    <m/>
    <x v="0"/>
  </r>
  <r>
    <x v="18"/>
    <x v="7"/>
    <x v="0"/>
    <x v="0"/>
    <x v="33"/>
    <x v="27"/>
    <n v="7538772"/>
    <n v="905968"/>
    <m/>
    <x v="0"/>
  </r>
  <r>
    <x v="18"/>
    <x v="7"/>
    <x v="0"/>
    <x v="0"/>
    <x v="33"/>
    <x v="28"/>
    <n v="7606142"/>
    <n v="914502"/>
    <m/>
    <x v="0"/>
  </r>
  <r>
    <x v="18"/>
    <x v="7"/>
    <x v="0"/>
    <x v="0"/>
    <x v="33"/>
    <x v="29"/>
    <n v="7673523"/>
    <n v="922662"/>
    <m/>
    <x v="0"/>
  </r>
  <r>
    <x v="18"/>
    <x v="7"/>
    <x v="0"/>
    <x v="0"/>
    <x v="33"/>
    <x v="30"/>
    <n v="7741185"/>
    <n v="930474"/>
    <m/>
    <x v="0"/>
  </r>
  <r>
    <x v="18"/>
    <x v="7"/>
    <x v="1"/>
    <x v="0"/>
    <x v="33"/>
    <x v="0"/>
    <n v="976860"/>
    <n v="109408"/>
    <m/>
    <x v="0"/>
  </r>
  <r>
    <x v="18"/>
    <x v="7"/>
    <x v="1"/>
    <x v="0"/>
    <x v="33"/>
    <x v="1"/>
    <n v="1038108"/>
    <n v="112069"/>
    <m/>
    <x v="0"/>
  </r>
  <r>
    <x v="18"/>
    <x v="7"/>
    <x v="1"/>
    <x v="0"/>
    <x v="33"/>
    <x v="2"/>
    <n v="1110295"/>
    <n v="115784"/>
    <m/>
    <x v="0"/>
  </r>
  <r>
    <x v="18"/>
    <x v="7"/>
    <x v="1"/>
    <x v="0"/>
    <x v="33"/>
    <x v="3"/>
    <n v="1172491"/>
    <n v="118751"/>
    <m/>
    <x v="0"/>
  </r>
  <r>
    <x v="18"/>
    <x v="7"/>
    <x v="1"/>
    <x v="0"/>
    <x v="33"/>
    <x v="4"/>
    <n v="1222419"/>
    <n v="121079"/>
    <m/>
    <x v="0"/>
  </r>
  <r>
    <x v="18"/>
    <x v="7"/>
    <x v="1"/>
    <x v="0"/>
    <x v="33"/>
    <x v="5"/>
    <n v="1272102"/>
    <n v="123169"/>
    <m/>
    <x v="0"/>
  </r>
  <r>
    <x v="18"/>
    <x v="7"/>
    <x v="1"/>
    <x v="0"/>
    <x v="33"/>
    <x v="6"/>
    <n v="1318336"/>
    <n v="126148"/>
    <m/>
    <x v="0"/>
  </r>
  <r>
    <x v="18"/>
    <x v="7"/>
    <x v="1"/>
    <x v="0"/>
    <x v="33"/>
    <x v="7"/>
    <n v="1361435"/>
    <n v="129727"/>
    <m/>
    <x v="0"/>
  </r>
  <r>
    <x v="18"/>
    <x v="7"/>
    <x v="1"/>
    <x v="0"/>
    <x v="33"/>
    <x v="8"/>
    <n v="1400391"/>
    <n v="133795"/>
    <m/>
    <x v="0"/>
  </r>
  <r>
    <x v="18"/>
    <x v="7"/>
    <x v="1"/>
    <x v="0"/>
    <x v="33"/>
    <x v="9"/>
    <n v="1436387"/>
    <n v="138322"/>
    <m/>
    <x v="0"/>
  </r>
  <r>
    <x v="18"/>
    <x v="7"/>
    <x v="1"/>
    <x v="0"/>
    <x v="33"/>
    <x v="10"/>
    <n v="1470886"/>
    <n v="143150"/>
    <m/>
    <x v="0"/>
  </r>
  <r>
    <x v="18"/>
    <x v="7"/>
    <x v="1"/>
    <x v="0"/>
    <x v="33"/>
    <x v="11"/>
    <n v="1505458"/>
    <n v="148359"/>
    <m/>
    <x v="0"/>
  </r>
  <r>
    <x v="18"/>
    <x v="7"/>
    <x v="1"/>
    <x v="0"/>
    <x v="33"/>
    <x v="12"/>
    <n v="1537254"/>
    <n v="153554"/>
    <m/>
    <x v="0"/>
  </r>
  <r>
    <x v="18"/>
    <x v="7"/>
    <x v="1"/>
    <x v="0"/>
    <x v="33"/>
    <x v="13"/>
    <n v="1566105"/>
    <n v="158916"/>
    <m/>
    <x v="0"/>
  </r>
  <r>
    <x v="18"/>
    <x v="7"/>
    <x v="1"/>
    <x v="0"/>
    <x v="33"/>
    <x v="14"/>
    <n v="1591446"/>
    <n v="164747"/>
    <m/>
    <x v="0"/>
  </r>
  <r>
    <x v="18"/>
    <x v="7"/>
    <x v="1"/>
    <x v="0"/>
    <x v="33"/>
    <x v="15"/>
    <n v="1614056"/>
    <n v="170958"/>
    <m/>
    <x v="0"/>
  </r>
  <r>
    <x v="18"/>
    <x v="7"/>
    <x v="1"/>
    <x v="0"/>
    <x v="33"/>
    <x v="16"/>
    <n v="1634589"/>
    <n v="177035"/>
    <m/>
    <x v="0"/>
  </r>
  <r>
    <x v="18"/>
    <x v="7"/>
    <x v="1"/>
    <x v="0"/>
    <x v="33"/>
    <x v="17"/>
    <n v="1650346"/>
    <n v="182324"/>
    <m/>
    <x v="0"/>
  </r>
  <r>
    <x v="18"/>
    <x v="7"/>
    <x v="1"/>
    <x v="0"/>
    <x v="33"/>
    <x v="18"/>
    <n v="1663498"/>
    <n v="186907"/>
    <m/>
    <x v="0"/>
  </r>
  <r>
    <x v="18"/>
    <x v="7"/>
    <x v="1"/>
    <x v="0"/>
    <x v="33"/>
    <x v="19"/>
    <n v="1674879"/>
    <n v="190822"/>
    <m/>
    <x v="0"/>
  </r>
  <r>
    <x v="18"/>
    <x v="7"/>
    <x v="1"/>
    <x v="0"/>
    <x v="33"/>
    <x v="20"/>
    <n v="1685275"/>
    <n v="194476"/>
    <m/>
    <x v="0"/>
  </r>
  <r>
    <x v="18"/>
    <x v="7"/>
    <x v="1"/>
    <x v="0"/>
    <x v="33"/>
    <x v="21"/>
    <n v="1694955"/>
    <n v="198034"/>
    <m/>
    <x v="0"/>
  </r>
  <r>
    <x v="18"/>
    <x v="7"/>
    <x v="1"/>
    <x v="0"/>
    <x v="33"/>
    <x v="22"/>
    <n v="1705060"/>
    <n v="201478"/>
    <m/>
    <x v="0"/>
  </r>
  <r>
    <x v="18"/>
    <x v="7"/>
    <x v="1"/>
    <x v="0"/>
    <x v="33"/>
    <x v="23"/>
    <n v="1716799"/>
    <n v="204685"/>
    <m/>
    <x v="0"/>
  </r>
  <r>
    <x v="18"/>
    <x v="7"/>
    <x v="1"/>
    <x v="0"/>
    <x v="33"/>
    <x v="24"/>
    <n v="1731446"/>
    <n v="207564"/>
    <m/>
    <x v="0"/>
  </r>
  <r>
    <x v="18"/>
    <x v="7"/>
    <x v="1"/>
    <x v="0"/>
    <x v="33"/>
    <x v="25"/>
    <n v="1749606"/>
    <n v="209971"/>
    <m/>
    <x v="0"/>
  </r>
  <r>
    <x v="18"/>
    <x v="7"/>
    <x v="1"/>
    <x v="0"/>
    <x v="33"/>
    <x v="26"/>
    <n v="1768820"/>
    <n v="212449"/>
    <m/>
    <x v="0"/>
  </r>
  <r>
    <x v="18"/>
    <x v="7"/>
    <x v="1"/>
    <x v="0"/>
    <x v="33"/>
    <x v="27"/>
    <n v="1787934"/>
    <n v="214864"/>
    <m/>
    <x v="0"/>
  </r>
  <r>
    <x v="18"/>
    <x v="7"/>
    <x v="1"/>
    <x v="0"/>
    <x v="33"/>
    <x v="28"/>
    <n v="1807046"/>
    <n v="217264"/>
    <m/>
    <x v="0"/>
  </r>
  <r>
    <x v="18"/>
    <x v="7"/>
    <x v="1"/>
    <x v="0"/>
    <x v="33"/>
    <x v="29"/>
    <n v="1826166"/>
    <n v="219577"/>
    <m/>
    <x v="0"/>
  </r>
  <r>
    <x v="18"/>
    <x v="7"/>
    <x v="1"/>
    <x v="0"/>
    <x v="33"/>
    <x v="30"/>
    <n v="1845345"/>
    <n v="221806"/>
    <m/>
    <x v="0"/>
  </r>
  <r>
    <x v="18"/>
    <x v="7"/>
    <x v="2"/>
    <x v="0"/>
    <x v="33"/>
    <x v="0"/>
    <n v="283311"/>
    <n v="31730"/>
    <m/>
    <x v="0"/>
  </r>
  <r>
    <x v="18"/>
    <x v="7"/>
    <x v="2"/>
    <x v="0"/>
    <x v="33"/>
    <x v="1"/>
    <n v="290953"/>
    <n v="31409"/>
    <m/>
    <x v="0"/>
  </r>
  <r>
    <x v="18"/>
    <x v="7"/>
    <x v="2"/>
    <x v="0"/>
    <x v="33"/>
    <x v="2"/>
    <n v="298288"/>
    <n v="31106"/>
    <m/>
    <x v="0"/>
  </r>
  <r>
    <x v="18"/>
    <x v="7"/>
    <x v="2"/>
    <x v="0"/>
    <x v="33"/>
    <x v="3"/>
    <n v="302359"/>
    <n v="30623"/>
    <m/>
    <x v="0"/>
  </r>
  <r>
    <x v="18"/>
    <x v="7"/>
    <x v="2"/>
    <x v="0"/>
    <x v="33"/>
    <x v="4"/>
    <n v="305606"/>
    <n v="30269"/>
    <m/>
    <x v="0"/>
  </r>
  <r>
    <x v="18"/>
    <x v="7"/>
    <x v="2"/>
    <x v="0"/>
    <x v="33"/>
    <x v="5"/>
    <n v="308164"/>
    <n v="29837"/>
    <m/>
    <x v="0"/>
  </r>
  <r>
    <x v="18"/>
    <x v="7"/>
    <x v="2"/>
    <x v="0"/>
    <x v="33"/>
    <x v="6"/>
    <n v="310797"/>
    <n v="29739"/>
    <m/>
    <x v="0"/>
  </r>
  <r>
    <x v="18"/>
    <x v="7"/>
    <x v="2"/>
    <x v="0"/>
    <x v="33"/>
    <x v="7"/>
    <n v="313809"/>
    <n v="29901"/>
    <m/>
    <x v="0"/>
  </r>
  <r>
    <x v="18"/>
    <x v="7"/>
    <x v="2"/>
    <x v="0"/>
    <x v="33"/>
    <x v="8"/>
    <n v="316141"/>
    <n v="30204"/>
    <m/>
    <x v="0"/>
  </r>
  <r>
    <x v="18"/>
    <x v="7"/>
    <x v="2"/>
    <x v="0"/>
    <x v="33"/>
    <x v="9"/>
    <n v="317537"/>
    <n v="30578"/>
    <m/>
    <x v="0"/>
  </r>
  <r>
    <x v="18"/>
    <x v="7"/>
    <x v="2"/>
    <x v="0"/>
    <x v="33"/>
    <x v="10"/>
    <n v="316858"/>
    <n v="30837"/>
    <m/>
    <x v="0"/>
  </r>
  <r>
    <x v="18"/>
    <x v="7"/>
    <x v="2"/>
    <x v="0"/>
    <x v="33"/>
    <x v="11"/>
    <n v="315362"/>
    <n v="31078"/>
    <m/>
    <x v="0"/>
  </r>
  <r>
    <x v="18"/>
    <x v="7"/>
    <x v="2"/>
    <x v="0"/>
    <x v="33"/>
    <x v="12"/>
    <n v="313377"/>
    <n v="31302"/>
    <m/>
    <x v="0"/>
  </r>
  <r>
    <x v="18"/>
    <x v="7"/>
    <x v="2"/>
    <x v="0"/>
    <x v="33"/>
    <x v="13"/>
    <n v="311016"/>
    <n v="31559"/>
    <m/>
    <x v="0"/>
  </r>
  <r>
    <x v="18"/>
    <x v="7"/>
    <x v="2"/>
    <x v="0"/>
    <x v="33"/>
    <x v="14"/>
    <n v="308331"/>
    <n v="31918"/>
    <m/>
    <x v="0"/>
  </r>
  <r>
    <x v="18"/>
    <x v="7"/>
    <x v="2"/>
    <x v="0"/>
    <x v="33"/>
    <x v="15"/>
    <n v="305460"/>
    <n v="32353"/>
    <m/>
    <x v="0"/>
  </r>
  <r>
    <x v="18"/>
    <x v="7"/>
    <x v="2"/>
    <x v="0"/>
    <x v="33"/>
    <x v="16"/>
    <n v="302530"/>
    <n v="32765"/>
    <m/>
    <x v="0"/>
  </r>
  <r>
    <x v="18"/>
    <x v="7"/>
    <x v="2"/>
    <x v="0"/>
    <x v="33"/>
    <x v="17"/>
    <n v="299411"/>
    <n v="33077"/>
    <m/>
    <x v="0"/>
  </r>
  <r>
    <x v="18"/>
    <x v="7"/>
    <x v="2"/>
    <x v="0"/>
    <x v="33"/>
    <x v="18"/>
    <n v="296225"/>
    <n v="33283"/>
    <m/>
    <x v="0"/>
  </r>
  <r>
    <x v="18"/>
    <x v="7"/>
    <x v="2"/>
    <x v="0"/>
    <x v="33"/>
    <x v="19"/>
    <n v="292962"/>
    <n v="33377"/>
    <m/>
    <x v="0"/>
  </r>
  <r>
    <x v="18"/>
    <x v="7"/>
    <x v="2"/>
    <x v="0"/>
    <x v="33"/>
    <x v="20"/>
    <n v="289943"/>
    <n v="33458"/>
    <m/>
    <x v="0"/>
  </r>
  <r>
    <x v="18"/>
    <x v="7"/>
    <x v="2"/>
    <x v="0"/>
    <x v="33"/>
    <x v="21"/>
    <n v="287224"/>
    <n v="33558"/>
    <m/>
    <x v="0"/>
  </r>
  <r>
    <x v="18"/>
    <x v="7"/>
    <x v="2"/>
    <x v="0"/>
    <x v="33"/>
    <x v="22"/>
    <n v="284866"/>
    <n v="33661"/>
    <m/>
    <x v="0"/>
  </r>
  <r>
    <x v="18"/>
    <x v="7"/>
    <x v="2"/>
    <x v="0"/>
    <x v="33"/>
    <x v="23"/>
    <n v="282938"/>
    <n v="33733"/>
    <m/>
    <x v="0"/>
  </r>
  <r>
    <x v="18"/>
    <x v="7"/>
    <x v="2"/>
    <x v="0"/>
    <x v="33"/>
    <x v="24"/>
    <n v="281561"/>
    <n v="33753"/>
    <m/>
    <x v="0"/>
  </r>
  <r>
    <x v="18"/>
    <x v="7"/>
    <x v="2"/>
    <x v="0"/>
    <x v="33"/>
    <x v="25"/>
    <n v="280813"/>
    <n v="33700"/>
    <m/>
    <x v="0"/>
  </r>
  <r>
    <x v="18"/>
    <x v="7"/>
    <x v="2"/>
    <x v="0"/>
    <x v="33"/>
    <x v="26"/>
    <n v="280247"/>
    <n v="33659"/>
    <m/>
    <x v="0"/>
  </r>
  <r>
    <x v="18"/>
    <x v="7"/>
    <x v="2"/>
    <x v="0"/>
    <x v="33"/>
    <x v="27"/>
    <n v="279716"/>
    <n v="33614"/>
    <m/>
    <x v="0"/>
  </r>
  <r>
    <x v="18"/>
    <x v="7"/>
    <x v="2"/>
    <x v="0"/>
    <x v="33"/>
    <x v="28"/>
    <n v="279181"/>
    <n v="33566"/>
    <m/>
    <x v="0"/>
  </r>
  <r>
    <x v="18"/>
    <x v="7"/>
    <x v="2"/>
    <x v="0"/>
    <x v="33"/>
    <x v="29"/>
    <n v="278677"/>
    <n v="33508"/>
    <m/>
    <x v="0"/>
  </r>
  <r>
    <x v="18"/>
    <x v="7"/>
    <x v="2"/>
    <x v="0"/>
    <x v="33"/>
    <x v="30"/>
    <n v="278197"/>
    <n v="33438"/>
    <m/>
    <x v="0"/>
  </r>
  <r>
    <x v="18"/>
    <x v="8"/>
    <x v="0"/>
    <x v="0"/>
    <x v="33"/>
    <x v="0"/>
    <n v="9629592"/>
    <n v="1078514"/>
    <m/>
    <x v="0"/>
  </r>
  <r>
    <x v="18"/>
    <x v="8"/>
    <x v="0"/>
    <x v="0"/>
    <x v="33"/>
    <x v="1"/>
    <n v="10040449"/>
    <n v="1075025"/>
    <m/>
    <x v="0"/>
  </r>
  <r>
    <x v="18"/>
    <x v="8"/>
    <x v="0"/>
    <x v="0"/>
    <x v="33"/>
    <x v="2"/>
    <n v="10386272"/>
    <n v="1062399"/>
    <m/>
    <x v="0"/>
  </r>
  <r>
    <x v="18"/>
    <x v="8"/>
    <x v="0"/>
    <x v="0"/>
    <x v="33"/>
    <x v="3"/>
    <n v="10683448"/>
    <n v="1048697"/>
    <m/>
    <x v="0"/>
  </r>
  <r>
    <x v="18"/>
    <x v="8"/>
    <x v="0"/>
    <x v="0"/>
    <x v="33"/>
    <x v="4"/>
    <n v="10949397"/>
    <n v="1035800"/>
    <m/>
    <x v="0"/>
  </r>
  <r>
    <x v="18"/>
    <x v="8"/>
    <x v="0"/>
    <x v="0"/>
    <x v="33"/>
    <x v="5"/>
    <n v="11175717"/>
    <n v="1034196"/>
    <m/>
    <x v="0"/>
  </r>
  <r>
    <x v="18"/>
    <x v="8"/>
    <x v="0"/>
    <x v="0"/>
    <x v="33"/>
    <x v="6"/>
    <n v="11368854"/>
    <n v="1045811"/>
    <m/>
    <x v="0"/>
  </r>
  <r>
    <x v="18"/>
    <x v="8"/>
    <x v="0"/>
    <x v="0"/>
    <x v="33"/>
    <x v="7"/>
    <n v="11529984"/>
    <n v="1066495"/>
    <m/>
    <x v="0"/>
  </r>
  <r>
    <x v="18"/>
    <x v="8"/>
    <x v="0"/>
    <x v="0"/>
    <x v="33"/>
    <x v="8"/>
    <n v="11659045"/>
    <n v="1092751"/>
    <m/>
    <x v="0"/>
  </r>
  <r>
    <x v="18"/>
    <x v="8"/>
    <x v="0"/>
    <x v="0"/>
    <x v="33"/>
    <x v="9"/>
    <n v="11761275"/>
    <n v="1117494"/>
    <m/>
    <x v="0"/>
  </r>
  <r>
    <x v="18"/>
    <x v="8"/>
    <x v="0"/>
    <x v="0"/>
    <x v="33"/>
    <x v="10"/>
    <n v="11838018"/>
    <n v="1138853"/>
    <m/>
    <x v="0"/>
  </r>
  <r>
    <x v="18"/>
    <x v="8"/>
    <x v="0"/>
    <x v="0"/>
    <x v="33"/>
    <x v="11"/>
    <n v="11891073"/>
    <n v="1158450"/>
    <m/>
    <x v="0"/>
  </r>
  <r>
    <x v="18"/>
    <x v="8"/>
    <x v="0"/>
    <x v="0"/>
    <x v="33"/>
    <x v="12"/>
    <n v="11923621"/>
    <n v="1179587"/>
    <m/>
    <x v="0"/>
  </r>
  <r>
    <x v="18"/>
    <x v="8"/>
    <x v="0"/>
    <x v="0"/>
    <x v="33"/>
    <x v="13"/>
    <n v="11939613"/>
    <n v="1201499"/>
    <m/>
    <x v="0"/>
  </r>
  <r>
    <x v="18"/>
    <x v="8"/>
    <x v="0"/>
    <x v="0"/>
    <x v="33"/>
    <x v="14"/>
    <n v="11939172"/>
    <n v="1222316"/>
    <m/>
    <x v="0"/>
  </r>
  <r>
    <x v="18"/>
    <x v="8"/>
    <x v="0"/>
    <x v="0"/>
    <x v="33"/>
    <x v="15"/>
    <n v="11926567"/>
    <n v="1242727"/>
    <m/>
    <x v="0"/>
  </r>
  <r>
    <x v="18"/>
    <x v="8"/>
    <x v="0"/>
    <x v="0"/>
    <x v="33"/>
    <x v="16"/>
    <n v="11905599"/>
    <n v="1263729"/>
    <m/>
    <x v="0"/>
  </r>
  <r>
    <x v="18"/>
    <x v="8"/>
    <x v="0"/>
    <x v="0"/>
    <x v="33"/>
    <x v="17"/>
    <n v="11877831"/>
    <n v="1283930"/>
    <m/>
    <x v="0"/>
  </r>
  <r>
    <x v="18"/>
    <x v="8"/>
    <x v="0"/>
    <x v="0"/>
    <x v="33"/>
    <x v="18"/>
    <n v="11846838"/>
    <n v="1303857"/>
    <m/>
    <x v="0"/>
  </r>
  <r>
    <x v="18"/>
    <x v="8"/>
    <x v="0"/>
    <x v="0"/>
    <x v="33"/>
    <x v="19"/>
    <n v="11815349"/>
    <n v="1325078"/>
    <m/>
    <x v="0"/>
  </r>
  <r>
    <x v="18"/>
    <x v="8"/>
    <x v="0"/>
    <x v="0"/>
    <x v="33"/>
    <x v="20"/>
    <n v="11787152"/>
    <n v="1343979"/>
    <m/>
    <x v="0"/>
  </r>
  <r>
    <x v="18"/>
    <x v="8"/>
    <x v="0"/>
    <x v="0"/>
    <x v="33"/>
    <x v="21"/>
    <n v="11765346"/>
    <n v="1359161"/>
    <m/>
    <x v="0"/>
  </r>
  <r>
    <x v="18"/>
    <x v="8"/>
    <x v="0"/>
    <x v="0"/>
    <x v="33"/>
    <x v="22"/>
    <n v="11755718"/>
    <n v="1370909"/>
    <m/>
    <x v="0"/>
  </r>
  <r>
    <x v="18"/>
    <x v="8"/>
    <x v="0"/>
    <x v="0"/>
    <x v="33"/>
    <x v="23"/>
    <n v="11759946"/>
    <n v="1380457"/>
    <m/>
    <x v="0"/>
  </r>
  <r>
    <x v="18"/>
    <x v="8"/>
    <x v="0"/>
    <x v="0"/>
    <x v="33"/>
    <x v="24"/>
    <n v="11781907"/>
    <n v="1387666"/>
    <m/>
    <x v="0"/>
  </r>
  <r>
    <x v="18"/>
    <x v="8"/>
    <x v="0"/>
    <x v="0"/>
    <x v="33"/>
    <x v="25"/>
    <n v="11827281"/>
    <n v="1391849"/>
    <m/>
    <x v="0"/>
  </r>
  <r>
    <x v="18"/>
    <x v="8"/>
    <x v="0"/>
    <x v="0"/>
    <x v="33"/>
    <x v="26"/>
    <n v="11879741"/>
    <n v="1396819"/>
    <m/>
    <x v="0"/>
  </r>
  <r>
    <x v="18"/>
    <x v="8"/>
    <x v="0"/>
    <x v="0"/>
    <x v="33"/>
    <x v="27"/>
    <n v="11932054"/>
    <n v="1401451"/>
    <m/>
    <x v="0"/>
  </r>
  <r>
    <x v="18"/>
    <x v="8"/>
    <x v="0"/>
    <x v="0"/>
    <x v="33"/>
    <x v="28"/>
    <n v="11984324"/>
    <n v="1405998"/>
    <m/>
    <x v="0"/>
  </r>
  <r>
    <x v="18"/>
    <x v="8"/>
    <x v="0"/>
    <x v="0"/>
    <x v="33"/>
    <x v="29"/>
    <n v="12036606"/>
    <n v="1410158"/>
    <m/>
    <x v="0"/>
  </r>
  <r>
    <x v="18"/>
    <x v="8"/>
    <x v="0"/>
    <x v="0"/>
    <x v="33"/>
    <x v="30"/>
    <n v="12089119"/>
    <n v="1414655"/>
    <m/>
    <x v="0"/>
  </r>
  <r>
    <x v="18"/>
    <x v="8"/>
    <x v="1"/>
    <x v="0"/>
    <x v="33"/>
    <x v="0"/>
    <n v="2281807"/>
    <n v="255562"/>
    <m/>
    <x v="0"/>
  </r>
  <r>
    <x v="18"/>
    <x v="8"/>
    <x v="1"/>
    <x v="0"/>
    <x v="33"/>
    <x v="1"/>
    <n v="2374904"/>
    <n v="254279"/>
    <m/>
    <x v="0"/>
  </r>
  <r>
    <x v="18"/>
    <x v="8"/>
    <x v="1"/>
    <x v="0"/>
    <x v="33"/>
    <x v="2"/>
    <n v="2463631"/>
    <n v="252001"/>
    <m/>
    <x v="0"/>
  </r>
  <r>
    <x v="18"/>
    <x v="8"/>
    <x v="1"/>
    <x v="0"/>
    <x v="33"/>
    <x v="3"/>
    <n v="2539457"/>
    <n v="249275"/>
    <m/>
    <x v="0"/>
  </r>
  <r>
    <x v="18"/>
    <x v="8"/>
    <x v="1"/>
    <x v="0"/>
    <x v="33"/>
    <x v="4"/>
    <n v="2600697"/>
    <n v="246022"/>
    <m/>
    <x v="0"/>
  </r>
  <r>
    <x v="18"/>
    <x v="8"/>
    <x v="1"/>
    <x v="0"/>
    <x v="33"/>
    <x v="5"/>
    <n v="2655426"/>
    <n v="245732"/>
    <m/>
    <x v="0"/>
  </r>
  <r>
    <x v="18"/>
    <x v="8"/>
    <x v="1"/>
    <x v="0"/>
    <x v="33"/>
    <x v="6"/>
    <n v="2701982"/>
    <n v="248552"/>
    <m/>
    <x v="0"/>
  </r>
  <r>
    <x v="18"/>
    <x v="8"/>
    <x v="1"/>
    <x v="0"/>
    <x v="33"/>
    <x v="7"/>
    <n v="2741062"/>
    <n v="253541"/>
    <m/>
    <x v="0"/>
  </r>
  <r>
    <x v="18"/>
    <x v="8"/>
    <x v="1"/>
    <x v="0"/>
    <x v="33"/>
    <x v="8"/>
    <n v="2772396"/>
    <n v="259844"/>
    <m/>
    <x v="0"/>
  </r>
  <r>
    <x v="18"/>
    <x v="8"/>
    <x v="1"/>
    <x v="0"/>
    <x v="33"/>
    <x v="9"/>
    <n v="2797375"/>
    <n v="265791"/>
    <m/>
    <x v="0"/>
  </r>
  <r>
    <x v="18"/>
    <x v="8"/>
    <x v="1"/>
    <x v="0"/>
    <x v="33"/>
    <x v="10"/>
    <n v="2817222"/>
    <n v="271025"/>
    <m/>
    <x v="0"/>
  </r>
  <r>
    <x v="18"/>
    <x v="8"/>
    <x v="1"/>
    <x v="0"/>
    <x v="33"/>
    <x v="11"/>
    <n v="2833563"/>
    <n v="276051"/>
    <m/>
    <x v="0"/>
  </r>
  <r>
    <x v="18"/>
    <x v="8"/>
    <x v="1"/>
    <x v="0"/>
    <x v="33"/>
    <x v="12"/>
    <n v="2845013"/>
    <n v="281453"/>
    <m/>
    <x v="0"/>
  </r>
  <r>
    <x v="18"/>
    <x v="8"/>
    <x v="1"/>
    <x v="0"/>
    <x v="33"/>
    <x v="13"/>
    <n v="2852315"/>
    <n v="287032"/>
    <m/>
    <x v="0"/>
  </r>
  <r>
    <x v="18"/>
    <x v="8"/>
    <x v="1"/>
    <x v="0"/>
    <x v="33"/>
    <x v="14"/>
    <n v="2855296"/>
    <n v="292321"/>
    <m/>
    <x v="0"/>
  </r>
  <r>
    <x v="18"/>
    <x v="8"/>
    <x v="1"/>
    <x v="0"/>
    <x v="33"/>
    <x v="15"/>
    <n v="2855104"/>
    <n v="297496"/>
    <m/>
    <x v="0"/>
  </r>
  <r>
    <x v="18"/>
    <x v="8"/>
    <x v="1"/>
    <x v="0"/>
    <x v="33"/>
    <x v="16"/>
    <n v="2852811"/>
    <n v="302814"/>
    <m/>
    <x v="0"/>
  </r>
  <r>
    <x v="18"/>
    <x v="8"/>
    <x v="1"/>
    <x v="0"/>
    <x v="33"/>
    <x v="17"/>
    <n v="2846956"/>
    <n v="307740"/>
    <m/>
    <x v="0"/>
  </r>
  <r>
    <x v="18"/>
    <x v="8"/>
    <x v="1"/>
    <x v="0"/>
    <x v="33"/>
    <x v="18"/>
    <n v="2839525"/>
    <n v="312516"/>
    <m/>
    <x v="0"/>
  </r>
  <r>
    <x v="18"/>
    <x v="8"/>
    <x v="1"/>
    <x v="0"/>
    <x v="33"/>
    <x v="19"/>
    <n v="2831532"/>
    <n v="317553"/>
    <m/>
    <x v="0"/>
  </r>
  <r>
    <x v="18"/>
    <x v="8"/>
    <x v="1"/>
    <x v="0"/>
    <x v="33"/>
    <x v="20"/>
    <n v="2823957"/>
    <n v="321989"/>
    <m/>
    <x v="0"/>
  </r>
  <r>
    <x v="18"/>
    <x v="8"/>
    <x v="1"/>
    <x v="0"/>
    <x v="33"/>
    <x v="21"/>
    <n v="2817473"/>
    <n v="325481"/>
    <m/>
    <x v="0"/>
  </r>
  <r>
    <x v="18"/>
    <x v="8"/>
    <x v="1"/>
    <x v="0"/>
    <x v="33"/>
    <x v="22"/>
    <n v="2813442"/>
    <n v="328093"/>
    <m/>
    <x v="0"/>
  </r>
  <r>
    <x v="18"/>
    <x v="8"/>
    <x v="1"/>
    <x v="0"/>
    <x v="33"/>
    <x v="23"/>
    <n v="2812937"/>
    <n v="330200"/>
    <m/>
    <x v="0"/>
  </r>
  <r>
    <x v="18"/>
    <x v="8"/>
    <x v="1"/>
    <x v="0"/>
    <x v="33"/>
    <x v="24"/>
    <n v="2817233"/>
    <n v="331812"/>
    <m/>
    <x v="0"/>
  </r>
  <r>
    <x v="18"/>
    <x v="8"/>
    <x v="1"/>
    <x v="0"/>
    <x v="33"/>
    <x v="25"/>
    <n v="2827205"/>
    <n v="332709"/>
    <m/>
    <x v="0"/>
  </r>
  <r>
    <x v="18"/>
    <x v="8"/>
    <x v="1"/>
    <x v="0"/>
    <x v="33"/>
    <x v="26"/>
    <n v="2838827"/>
    <n v="333789"/>
    <m/>
    <x v="0"/>
  </r>
  <r>
    <x v="18"/>
    <x v="8"/>
    <x v="1"/>
    <x v="0"/>
    <x v="33"/>
    <x v="27"/>
    <n v="2850386"/>
    <n v="334785"/>
    <m/>
    <x v="0"/>
  </r>
  <r>
    <x v="18"/>
    <x v="8"/>
    <x v="1"/>
    <x v="0"/>
    <x v="33"/>
    <x v="28"/>
    <n v="2861941"/>
    <n v="335762"/>
    <m/>
    <x v="0"/>
  </r>
  <r>
    <x v="18"/>
    <x v="8"/>
    <x v="1"/>
    <x v="0"/>
    <x v="33"/>
    <x v="29"/>
    <n v="2873502"/>
    <n v="336647"/>
    <m/>
    <x v="0"/>
  </r>
  <r>
    <x v="18"/>
    <x v="8"/>
    <x v="1"/>
    <x v="0"/>
    <x v="33"/>
    <x v="30"/>
    <n v="2885101"/>
    <n v="337611"/>
    <m/>
    <x v="0"/>
  </r>
  <r>
    <x v="18"/>
    <x v="8"/>
    <x v="2"/>
    <x v="0"/>
    <x v="33"/>
    <x v="0"/>
    <n v="353322"/>
    <n v="39572"/>
    <m/>
    <x v="0"/>
  </r>
  <r>
    <x v="18"/>
    <x v="8"/>
    <x v="2"/>
    <x v="0"/>
    <x v="33"/>
    <x v="1"/>
    <n v="361271"/>
    <n v="38681"/>
    <m/>
    <x v="0"/>
  </r>
  <r>
    <x v="18"/>
    <x v="8"/>
    <x v="2"/>
    <x v="0"/>
    <x v="33"/>
    <x v="2"/>
    <n v="367821"/>
    <n v="37623"/>
    <m/>
    <x v="0"/>
  </r>
  <r>
    <x v="18"/>
    <x v="8"/>
    <x v="2"/>
    <x v="0"/>
    <x v="33"/>
    <x v="3"/>
    <n v="371344"/>
    <n v="36451"/>
    <m/>
    <x v="0"/>
  </r>
  <r>
    <x v="18"/>
    <x v="8"/>
    <x v="2"/>
    <x v="0"/>
    <x v="33"/>
    <x v="4"/>
    <n v="373617"/>
    <n v="35343"/>
    <m/>
    <x v="0"/>
  </r>
  <r>
    <x v="18"/>
    <x v="8"/>
    <x v="2"/>
    <x v="0"/>
    <x v="33"/>
    <x v="5"/>
    <n v="374881"/>
    <n v="34691"/>
    <m/>
    <x v="0"/>
  </r>
  <r>
    <x v="18"/>
    <x v="8"/>
    <x v="2"/>
    <x v="0"/>
    <x v="33"/>
    <x v="6"/>
    <n v="375733"/>
    <n v="34563"/>
    <m/>
    <x v="0"/>
  </r>
  <r>
    <x v="18"/>
    <x v="8"/>
    <x v="2"/>
    <x v="0"/>
    <x v="33"/>
    <x v="7"/>
    <n v="376465"/>
    <n v="34822"/>
    <m/>
    <x v="0"/>
  </r>
  <r>
    <x v="18"/>
    <x v="8"/>
    <x v="2"/>
    <x v="0"/>
    <x v="33"/>
    <x v="8"/>
    <n v="376320"/>
    <n v="35270"/>
    <m/>
    <x v="0"/>
  </r>
  <r>
    <x v="18"/>
    <x v="8"/>
    <x v="2"/>
    <x v="0"/>
    <x v="33"/>
    <x v="9"/>
    <n v="375171"/>
    <n v="35646"/>
    <m/>
    <x v="0"/>
  </r>
  <r>
    <x v="18"/>
    <x v="8"/>
    <x v="2"/>
    <x v="0"/>
    <x v="33"/>
    <x v="10"/>
    <n v="372196"/>
    <n v="35806"/>
    <m/>
    <x v="0"/>
  </r>
  <r>
    <x v="18"/>
    <x v="8"/>
    <x v="2"/>
    <x v="0"/>
    <x v="33"/>
    <x v="11"/>
    <n v="368407"/>
    <n v="35890"/>
    <m/>
    <x v="0"/>
  </r>
  <r>
    <x v="18"/>
    <x v="8"/>
    <x v="2"/>
    <x v="0"/>
    <x v="33"/>
    <x v="12"/>
    <n v="364088"/>
    <n v="36018"/>
    <m/>
    <x v="0"/>
  </r>
  <r>
    <x v="18"/>
    <x v="8"/>
    <x v="2"/>
    <x v="0"/>
    <x v="33"/>
    <x v="13"/>
    <n v="359390"/>
    <n v="36165"/>
    <m/>
    <x v="0"/>
  </r>
  <r>
    <x v="18"/>
    <x v="8"/>
    <x v="2"/>
    <x v="0"/>
    <x v="33"/>
    <x v="14"/>
    <n v="354369"/>
    <n v="36279"/>
    <m/>
    <x v="0"/>
  </r>
  <r>
    <x v="18"/>
    <x v="8"/>
    <x v="2"/>
    <x v="0"/>
    <x v="33"/>
    <x v="15"/>
    <n v="349179"/>
    <n v="36383"/>
    <m/>
    <x v="0"/>
  </r>
  <r>
    <x v="18"/>
    <x v="8"/>
    <x v="2"/>
    <x v="0"/>
    <x v="33"/>
    <x v="16"/>
    <n v="343962"/>
    <n v="36510"/>
    <m/>
    <x v="0"/>
  </r>
  <r>
    <x v="18"/>
    <x v="8"/>
    <x v="2"/>
    <x v="0"/>
    <x v="33"/>
    <x v="17"/>
    <n v="338629"/>
    <n v="36603"/>
    <m/>
    <x v="0"/>
  </r>
  <r>
    <x v="18"/>
    <x v="8"/>
    <x v="2"/>
    <x v="0"/>
    <x v="33"/>
    <x v="18"/>
    <n v="333315"/>
    <n v="36684"/>
    <m/>
    <x v="0"/>
  </r>
  <r>
    <x v="18"/>
    <x v="8"/>
    <x v="2"/>
    <x v="0"/>
    <x v="33"/>
    <x v="19"/>
    <n v="328041"/>
    <n v="36789"/>
    <m/>
    <x v="0"/>
  </r>
  <r>
    <x v="18"/>
    <x v="8"/>
    <x v="2"/>
    <x v="0"/>
    <x v="33"/>
    <x v="20"/>
    <n v="323075"/>
    <n v="36837"/>
    <m/>
    <x v="0"/>
  </r>
  <r>
    <x v="18"/>
    <x v="8"/>
    <x v="2"/>
    <x v="0"/>
    <x v="33"/>
    <x v="21"/>
    <n v="318484"/>
    <n v="36792"/>
    <m/>
    <x v="0"/>
  </r>
  <r>
    <x v="18"/>
    <x v="8"/>
    <x v="2"/>
    <x v="0"/>
    <x v="33"/>
    <x v="22"/>
    <n v="314345"/>
    <n v="36657"/>
    <m/>
    <x v="0"/>
  </r>
  <r>
    <x v="18"/>
    <x v="8"/>
    <x v="2"/>
    <x v="0"/>
    <x v="33"/>
    <x v="23"/>
    <n v="310721"/>
    <n v="36474"/>
    <m/>
    <x v="0"/>
  </r>
  <r>
    <x v="18"/>
    <x v="8"/>
    <x v="2"/>
    <x v="0"/>
    <x v="33"/>
    <x v="24"/>
    <n v="307723"/>
    <n v="36243"/>
    <m/>
    <x v="0"/>
  </r>
  <r>
    <x v="18"/>
    <x v="8"/>
    <x v="2"/>
    <x v="0"/>
    <x v="33"/>
    <x v="25"/>
    <n v="305427"/>
    <n v="35943"/>
    <m/>
    <x v="0"/>
  </r>
  <r>
    <x v="18"/>
    <x v="8"/>
    <x v="2"/>
    <x v="0"/>
    <x v="33"/>
    <x v="26"/>
    <n v="303353"/>
    <n v="35668"/>
    <m/>
    <x v="0"/>
  </r>
  <r>
    <x v="18"/>
    <x v="8"/>
    <x v="2"/>
    <x v="0"/>
    <x v="33"/>
    <x v="27"/>
    <n v="301334"/>
    <n v="35392"/>
    <m/>
    <x v="0"/>
  </r>
  <r>
    <x v="18"/>
    <x v="8"/>
    <x v="2"/>
    <x v="0"/>
    <x v="33"/>
    <x v="28"/>
    <n v="299339"/>
    <n v="35118"/>
    <m/>
    <x v="0"/>
  </r>
  <r>
    <x v="18"/>
    <x v="8"/>
    <x v="2"/>
    <x v="0"/>
    <x v="33"/>
    <x v="29"/>
    <n v="297396"/>
    <n v="34841"/>
    <m/>
    <x v="0"/>
  </r>
  <r>
    <x v="18"/>
    <x v="8"/>
    <x v="2"/>
    <x v="0"/>
    <x v="33"/>
    <x v="30"/>
    <n v="295501"/>
    <n v="34579"/>
    <m/>
    <x v="0"/>
  </r>
  <r>
    <x v="19"/>
    <x v="0"/>
    <x v="0"/>
    <x v="0"/>
    <x v="33"/>
    <x v="0"/>
    <n v="4364106"/>
    <n v="1056113"/>
    <m/>
    <x v="0"/>
  </r>
  <r>
    <x v="19"/>
    <x v="0"/>
    <x v="0"/>
    <x v="0"/>
    <x v="33"/>
    <x v="1"/>
    <n v="4234130"/>
    <n v="979928"/>
    <m/>
    <x v="0"/>
  </r>
  <r>
    <x v="19"/>
    <x v="0"/>
    <x v="0"/>
    <x v="0"/>
    <x v="33"/>
    <x v="2"/>
    <n v="4129550"/>
    <n v="898940"/>
    <m/>
    <x v="0"/>
  </r>
  <r>
    <x v="19"/>
    <x v="0"/>
    <x v="0"/>
    <x v="0"/>
    <x v="33"/>
    <x v="3"/>
    <n v="4057966"/>
    <n v="822155"/>
    <m/>
    <x v="0"/>
  </r>
  <r>
    <x v="19"/>
    <x v="0"/>
    <x v="0"/>
    <x v="0"/>
    <x v="33"/>
    <x v="4"/>
    <n v="4020109"/>
    <n v="772434"/>
    <m/>
    <x v="0"/>
  </r>
  <r>
    <x v="19"/>
    <x v="0"/>
    <x v="0"/>
    <x v="0"/>
    <x v="33"/>
    <x v="5"/>
    <n v="4006099"/>
    <n v="733376"/>
    <m/>
    <x v="0"/>
  </r>
  <r>
    <x v="19"/>
    <x v="0"/>
    <x v="0"/>
    <x v="0"/>
    <x v="33"/>
    <x v="6"/>
    <n v="4019130"/>
    <n v="703691"/>
    <m/>
    <x v="0"/>
  </r>
  <r>
    <x v="19"/>
    <x v="0"/>
    <x v="0"/>
    <x v="0"/>
    <x v="33"/>
    <x v="7"/>
    <n v="4043861"/>
    <n v="677841"/>
    <m/>
    <x v="0"/>
  </r>
  <r>
    <x v="19"/>
    <x v="0"/>
    <x v="0"/>
    <x v="0"/>
    <x v="33"/>
    <x v="8"/>
    <n v="4068159"/>
    <n v="657379"/>
    <m/>
    <x v="0"/>
  </r>
  <r>
    <x v="19"/>
    <x v="0"/>
    <x v="0"/>
    <x v="0"/>
    <x v="33"/>
    <x v="9"/>
    <n v="4092554"/>
    <n v="634580"/>
    <m/>
    <x v="0"/>
  </r>
  <r>
    <x v="19"/>
    <x v="0"/>
    <x v="0"/>
    <x v="0"/>
    <x v="33"/>
    <x v="10"/>
    <n v="4117004"/>
    <n v="609574"/>
    <m/>
    <x v="0"/>
  </r>
  <r>
    <x v="19"/>
    <x v="0"/>
    <x v="0"/>
    <x v="0"/>
    <x v="33"/>
    <x v="11"/>
    <n v="4140965"/>
    <n v="584767"/>
    <m/>
    <x v="0"/>
  </r>
  <r>
    <x v="19"/>
    <x v="0"/>
    <x v="0"/>
    <x v="0"/>
    <x v="33"/>
    <x v="12"/>
    <n v="4164888"/>
    <n v="562162"/>
    <m/>
    <x v="0"/>
  </r>
  <r>
    <x v="19"/>
    <x v="0"/>
    <x v="0"/>
    <x v="0"/>
    <x v="33"/>
    <x v="13"/>
    <n v="4188490"/>
    <n v="541888"/>
    <m/>
    <x v="0"/>
  </r>
  <r>
    <x v="19"/>
    <x v="0"/>
    <x v="0"/>
    <x v="0"/>
    <x v="33"/>
    <x v="14"/>
    <n v="4211574"/>
    <n v="524219"/>
    <m/>
    <x v="0"/>
  </r>
  <r>
    <x v="19"/>
    <x v="0"/>
    <x v="0"/>
    <x v="0"/>
    <x v="33"/>
    <x v="15"/>
    <n v="4234202"/>
    <n v="508434"/>
    <m/>
    <x v="0"/>
  </r>
  <r>
    <x v="19"/>
    <x v="0"/>
    <x v="0"/>
    <x v="0"/>
    <x v="33"/>
    <x v="16"/>
    <n v="4256260"/>
    <n v="493921"/>
    <m/>
    <x v="0"/>
  </r>
  <r>
    <x v="19"/>
    <x v="0"/>
    <x v="0"/>
    <x v="0"/>
    <x v="33"/>
    <x v="17"/>
    <n v="4277913"/>
    <n v="480368"/>
    <m/>
    <x v="0"/>
  </r>
  <r>
    <x v="19"/>
    <x v="0"/>
    <x v="0"/>
    <x v="0"/>
    <x v="33"/>
    <x v="18"/>
    <n v="4298926"/>
    <n v="467868"/>
    <m/>
    <x v="0"/>
  </r>
  <r>
    <x v="19"/>
    <x v="0"/>
    <x v="0"/>
    <x v="0"/>
    <x v="33"/>
    <x v="19"/>
    <n v="4319110"/>
    <n v="457135"/>
    <m/>
    <x v="0"/>
  </r>
  <r>
    <x v="19"/>
    <x v="0"/>
    <x v="0"/>
    <x v="0"/>
    <x v="33"/>
    <x v="20"/>
    <n v="4338574"/>
    <n v="448278"/>
    <m/>
    <x v="0"/>
  </r>
  <r>
    <x v="19"/>
    <x v="0"/>
    <x v="0"/>
    <x v="0"/>
    <x v="33"/>
    <x v="21"/>
    <n v="4357197"/>
    <n v="441447"/>
    <m/>
    <x v="0"/>
  </r>
  <r>
    <x v="19"/>
    <x v="0"/>
    <x v="0"/>
    <x v="0"/>
    <x v="33"/>
    <x v="22"/>
    <n v="4375338"/>
    <n v="434705"/>
    <m/>
    <x v="0"/>
  </r>
  <r>
    <x v="19"/>
    <x v="0"/>
    <x v="0"/>
    <x v="0"/>
    <x v="33"/>
    <x v="23"/>
    <n v="4392741"/>
    <n v="429943"/>
    <m/>
    <x v="0"/>
  </r>
  <r>
    <x v="19"/>
    <x v="0"/>
    <x v="0"/>
    <x v="0"/>
    <x v="33"/>
    <x v="24"/>
    <n v="4409483"/>
    <n v="427269"/>
    <m/>
    <x v="0"/>
  </r>
  <r>
    <x v="19"/>
    <x v="0"/>
    <x v="0"/>
    <x v="0"/>
    <x v="33"/>
    <x v="25"/>
    <n v="4426208"/>
    <n v="426951"/>
    <m/>
    <x v="0"/>
  </r>
  <r>
    <x v="19"/>
    <x v="0"/>
    <x v="0"/>
    <x v="0"/>
    <x v="33"/>
    <x v="26"/>
    <n v="4443042"/>
    <n v="428229"/>
    <m/>
    <x v="0"/>
  </r>
  <r>
    <x v="19"/>
    <x v="0"/>
    <x v="0"/>
    <x v="0"/>
    <x v="33"/>
    <x v="27"/>
    <n v="4459833"/>
    <n v="429562"/>
    <m/>
    <x v="0"/>
  </r>
  <r>
    <x v="19"/>
    <x v="0"/>
    <x v="0"/>
    <x v="0"/>
    <x v="33"/>
    <x v="28"/>
    <n v="4476615"/>
    <n v="430873"/>
    <m/>
    <x v="0"/>
  </r>
  <r>
    <x v="19"/>
    <x v="0"/>
    <x v="0"/>
    <x v="0"/>
    <x v="33"/>
    <x v="29"/>
    <n v="4493404"/>
    <n v="431968"/>
    <m/>
    <x v="0"/>
  </r>
  <r>
    <x v="19"/>
    <x v="0"/>
    <x v="0"/>
    <x v="0"/>
    <x v="33"/>
    <x v="30"/>
    <n v="4510271"/>
    <n v="433581"/>
    <m/>
    <x v="0"/>
  </r>
  <r>
    <x v="19"/>
    <x v="0"/>
    <x v="1"/>
    <x v="0"/>
    <x v="33"/>
    <x v="0"/>
    <n v="2267098"/>
    <n v="548637"/>
    <m/>
    <x v="0"/>
  </r>
  <r>
    <x v="19"/>
    <x v="0"/>
    <x v="1"/>
    <x v="0"/>
    <x v="33"/>
    <x v="1"/>
    <n v="2208900"/>
    <n v="511218"/>
    <m/>
    <x v="0"/>
  </r>
  <r>
    <x v="19"/>
    <x v="0"/>
    <x v="1"/>
    <x v="0"/>
    <x v="33"/>
    <x v="2"/>
    <n v="2172452"/>
    <n v="472909"/>
    <m/>
    <x v="0"/>
  </r>
  <r>
    <x v="19"/>
    <x v="0"/>
    <x v="1"/>
    <x v="0"/>
    <x v="33"/>
    <x v="3"/>
    <n v="2144296"/>
    <n v="434440"/>
    <m/>
    <x v="0"/>
  </r>
  <r>
    <x v="19"/>
    <x v="0"/>
    <x v="1"/>
    <x v="0"/>
    <x v="33"/>
    <x v="4"/>
    <n v="2124702"/>
    <n v="408246"/>
    <m/>
    <x v="0"/>
  </r>
  <r>
    <x v="19"/>
    <x v="0"/>
    <x v="1"/>
    <x v="0"/>
    <x v="33"/>
    <x v="5"/>
    <n v="2123402"/>
    <n v="388720"/>
    <m/>
    <x v="0"/>
  </r>
  <r>
    <x v="19"/>
    <x v="0"/>
    <x v="1"/>
    <x v="0"/>
    <x v="33"/>
    <x v="6"/>
    <n v="2136137"/>
    <n v="374006"/>
    <m/>
    <x v="0"/>
  </r>
  <r>
    <x v="19"/>
    <x v="0"/>
    <x v="1"/>
    <x v="0"/>
    <x v="33"/>
    <x v="7"/>
    <n v="2155180"/>
    <n v="361256"/>
    <m/>
    <x v="0"/>
  </r>
  <r>
    <x v="19"/>
    <x v="0"/>
    <x v="1"/>
    <x v="0"/>
    <x v="33"/>
    <x v="8"/>
    <n v="2173781"/>
    <n v="351264"/>
    <m/>
    <x v="0"/>
  </r>
  <r>
    <x v="19"/>
    <x v="0"/>
    <x v="1"/>
    <x v="0"/>
    <x v="33"/>
    <x v="9"/>
    <n v="2192474"/>
    <n v="339959"/>
    <m/>
    <x v="0"/>
  </r>
  <r>
    <x v="19"/>
    <x v="0"/>
    <x v="1"/>
    <x v="0"/>
    <x v="33"/>
    <x v="10"/>
    <n v="2212061"/>
    <n v="327523"/>
    <m/>
    <x v="0"/>
  </r>
  <r>
    <x v="19"/>
    <x v="0"/>
    <x v="1"/>
    <x v="0"/>
    <x v="33"/>
    <x v="11"/>
    <n v="2233254"/>
    <n v="315369"/>
    <m/>
    <x v="0"/>
  </r>
  <r>
    <x v="19"/>
    <x v="0"/>
    <x v="1"/>
    <x v="0"/>
    <x v="33"/>
    <x v="12"/>
    <n v="2254434"/>
    <n v="304295"/>
    <m/>
    <x v="0"/>
  </r>
  <r>
    <x v="19"/>
    <x v="0"/>
    <x v="1"/>
    <x v="0"/>
    <x v="33"/>
    <x v="13"/>
    <n v="2275225"/>
    <n v="294358"/>
    <m/>
    <x v="0"/>
  </r>
  <r>
    <x v="19"/>
    <x v="0"/>
    <x v="1"/>
    <x v="0"/>
    <x v="33"/>
    <x v="14"/>
    <n v="2295298"/>
    <n v="285698"/>
    <m/>
    <x v="0"/>
  </r>
  <r>
    <x v="19"/>
    <x v="0"/>
    <x v="1"/>
    <x v="0"/>
    <x v="33"/>
    <x v="15"/>
    <n v="2314822"/>
    <n v="277959"/>
    <m/>
    <x v="0"/>
  </r>
  <r>
    <x v="19"/>
    <x v="0"/>
    <x v="1"/>
    <x v="0"/>
    <x v="33"/>
    <x v="16"/>
    <n v="2333869"/>
    <n v="270835"/>
    <m/>
    <x v="0"/>
  </r>
  <r>
    <x v="19"/>
    <x v="0"/>
    <x v="1"/>
    <x v="0"/>
    <x v="33"/>
    <x v="17"/>
    <n v="2350802"/>
    <n v="263972"/>
    <m/>
    <x v="0"/>
  </r>
  <r>
    <x v="19"/>
    <x v="0"/>
    <x v="1"/>
    <x v="0"/>
    <x v="33"/>
    <x v="18"/>
    <n v="2366496"/>
    <n v="257554"/>
    <m/>
    <x v="0"/>
  </r>
  <r>
    <x v="19"/>
    <x v="0"/>
    <x v="1"/>
    <x v="0"/>
    <x v="33"/>
    <x v="19"/>
    <n v="2381138"/>
    <n v="252019"/>
    <m/>
    <x v="0"/>
  </r>
  <r>
    <x v="19"/>
    <x v="0"/>
    <x v="1"/>
    <x v="0"/>
    <x v="33"/>
    <x v="20"/>
    <n v="2394874"/>
    <n v="247447"/>
    <m/>
    <x v="0"/>
  </r>
  <r>
    <x v="19"/>
    <x v="0"/>
    <x v="1"/>
    <x v="0"/>
    <x v="33"/>
    <x v="21"/>
    <n v="2407534"/>
    <n v="243918"/>
    <m/>
    <x v="0"/>
  </r>
  <r>
    <x v="19"/>
    <x v="0"/>
    <x v="1"/>
    <x v="0"/>
    <x v="33"/>
    <x v="22"/>
    <n v="2419360"/>
    <n v="240372"/>
    <m/>
    <x v="0"/>
  </r>
  <r>
    <x v="19"/>
    <x v="0"/>
    <x v="1"/>
    <x v="0"/>
    <x v="33"/>
    <x v="23"/>
    <n v="2430827"/>
    <n v="237919"/>
    <m/>
    <x v="0"/>
  </r>
  <r>
    <x v="19"/>
    <x v="0"/>
    <x v="1"/>
    <x v="0"/>
    <x v="33"/>
    <x v="24"/>
    <n v="2442351"/>
    <n v="236658"/>
    <m/>
    <x v="0"/>
  </r>
  <r>
    <x v="19"/>
    <x v="0"/>
    <x v="1"/>
    <x v="0"/>
    <x v="33"/>
    <x v="25"/>
    <n v="2453936"/>
    <n v="236706"/>
    <m/>
    <x v="0"/>
  </r>
  <r>
    <x v="19"/>
    <x v="0"/>
    <x v="1"/>
    <x v="0"/>
    <x v="33"/>
    <x v="26"/>
    <n v="2465558"/>
    <n v="237635"/>
    <m/>
    <x v="0"/>
  </r>
  <r>
    <x v="19"/>
    <x v="0"/>
    <x v="1"/>
    <x v="0"/>
    <x v="33"/>
    <x v="27"/>
    <n v="2477120"/>
    <n v="238591"/>
    <m/>
    <x v="0"/>
  </r>
  <r>
    <x v="19"/>
    <x v="0"/>
    <x v="1"/>
    <x v="0"/>
    <x v="33"/>
    <x v="28"/>
    <n v="2488681"/>
    <n v="239535"/>
    <m/>
    <x v="0"/>
  </r>
  <r>
    <x v="19"/>
    <x v="0"/>
    <x v="1"/>
    <x v="0"/>
    <x v="33"/>
    <x v="29"/>
    <n v="2500252"/>
    <n v="240358"/>
    <m/>
    <x v="0"/>
  </r>
  <r>
    <x v="19"/>
    <x v="0"/>
    <x v="1"/>
    <x v="0"/>
    <x v="33"/>
    <x v="30"/>
    <n v="2511862"/>
    <n v="241470"/>
    <m/>
    <x v="0"/>
  </r>
  <r>
    <x v="19"/>
    <x v="0"/>
    <x v="2"/>
    <x v="0"/>
    <x v="33"/>
    <x v="0"/>
    <n v="132939"/>
    <n v="32171"/>
    <m/>
    <x v="0"/>
  </r>
  <r>
    <x v="19"/>
    <x v="0"/>
    <x v="2"/>
    <x v="0"/>
    <x v="33"/>
    <x v="1"/>
    <n v="128217"/>
    <n v="29673"/>
    <m/>
    <x v="0"/>
  </r>
  <r>
    <x v="19"/>
    <x v="0"/>
    <x v="2"/>
    <x v="0"/>
    <x v="33"/>
    <x v="2"/>
    <n v="124883"/>
    <n v="27185"/>
    <m/>
    <x v="0"/>
  </r>
  <r>
    <x v="19"/>
    <x v="0"/>
    <x v="2"/>
    <x v="0"/>
    <x v="33"/>
    <x v="3"/>
    <n v="121872"/>
    <n v="24691"/>
    <m/>
    <x v="0"/>
  </r>
  <r>
    <x v="19"/>
    <x v="0"/>
    <x v="2"/>
    <x v="0"/>
    <x v="33"/>
    <x v="4"/>
    <n v="119903"/>
    <n v="23038"/>
    <m/>
    <x v="0"/>
  </r>
  <r>
    <x v="19"/>
    <x v="0"/>
    <x v="2"/>
    <x v="0"/>
    <x v="33"/>
    <x v="5"/>
    <n v="118953"/>
    <n v="21776"/>
    <m/>
    <x v="0"/>
  </r>
  <r>
    <x v="19"/>
    <x v="0"/>
    <x v="2"/>
    <x v="0"/>
    <x v="33"/>
    <x v="6"/>
    <n v="119415"/>
    <n v="20907"/>
    <m/>
    <x v="0"/>
  </r>
  <r>
    <x v="19"/>
    <x v="0"/>
    <x v="2"/>
    <x v="0"/>
    <x v="33"/>
    <x v="7"/>
    <n v="120938"/>
    <n v="20271"/>
    <m/>
    <x v="0"/>
  </r>
  <r>
    <x v="19"/>
    <x v="0"/>
    <x v="2"/>
    <x v="0"/>
    <x v="33"/>
    <x v="8"/>
    <n v="122538"/>
    <n v="19801"/>
    <m/>
    <x v="0"/>
  </r>
  <r>
    <x v="19"/>
    <x v="0"/>
    <x v="2"/>
    <x v="0"/>
    <x v="33"/>
    <x v="9"/>
    <n v="124011"/>
    <n v="19228"/>
    <m/>
    <x v="0"/>
  </r>
  <r>
    <x v="19"/>
    <x v="0"/>
    <x v="2"/>
    <x v="0"/>
    <x v="33"/>
    <x v="10"/>
    <n v="124690"/>
    <n v="18462"/>
    <m/>
    <x v="0"/>
  </r>
  <r>
    <x v="19"/>
    <x v="0"/>
    <x v="2"/>
    <x v="0"/>
    <x v="33"/>
    <x v="11"/>
    <n v="125220"/>
    <n v="17682"/>
    <m/>
    <x v="0"/>
  </r>
  <r>
    <x v="19"/>
    <x v="0"/>
    <x v="2"/>
    <x v="0"/>
    <x v="33"/>
    <x v="12"/>
    <n v="125751"/>
    <n v="16973"/>
    <m/>
    <x v="0"/>
  </r>
  <r>
    <x v="19"/>
    <x v="0"/>
    <x v="2"/>
    <x v="0"/>
    <x v="33"/>
    <x v="13"/>
    <n v="126268"/>
    <n v="16336"/>
    <m/>
    <x v="0"/>
  </r>
  <r>
    <x v="19"/>
    <x v="0"/>
    <x v="2"/>
    <x v="0"/>
    <x v="33"/>
    <x v="14"/>
    <n v="126784"/>
    <n v="15780"/>
    <m/>
    <x v="0"/>
  </r>
  <r>
    <x v="19"/>
    <x v="0"/>
    <x v="2"/>
    <x v="0"/>
    <x v="33"/>
    <x v="15"/>
    <n v="127314"/>
    <n v="15287"/>
    <m/>
    <x v="0"/>
  </r>
  <r>
    <x v="19"/>
    <x v="0"/>
    <x v="2"/>
    <x v="0"/>
    <x v="33"/>
    <x v="16"/>
    <n v="127868"/>
    <n v="14838"/>
    <m/>
    <x v="0"/>
  </r>
  <r>
    <x v="19"/>
    <x v="0"/>
    <x v="2"/>
    <x v="0"/>
    <x v="33"/>
    <x v="17"/>
    <n v="128355"/>
    <n v="14413"/>
    <m/>
    <x v="0"/>
  </r>
  <r>
    <x v="19"/>
    <x v="0"/>
    <x v="2"/>
    <x v="0"/>
    <x v="33"/>
    <x v="18"/>
    <n v="128780"/>
    <n v="14015"/>
    <m/>
    <x v="0"/>
  </r>
  <r>
    <x v="19"/>
    <x v="0"/>
    <x v="2"/>
    <x v="0"/>
    <x v="33"/>
    <x v="19"/>
    <n v="129090"/>
    <n v="13662"/>
    <m/>
    <x v="0"/>
  </r>
  <r>
    <x v="19"/>
    <x v="0"/>
    <x v="2"/>
    <x v="0"/>
    <x v="33"/>
    <x v="20"/>
    <n v="129425"/>
    <n v="13372"/>
    <m/>
    <x v="0"/>
  </r>
  <r>
    <x v="19"/>
    <x v="0"/>
    <x v="2"/>
    <x v="0"/>
    <x v="33"/>
    <x v="21"/>
    <n v="129772"/>
    <n v="13147"/>
    <m/>
    <x v="0"/>
  </r>
  <r>
    <x v="19"/>
    <x v="0"/>
    <x v="2"/>
    <x v="0"/>
    <x v="33"/>
    <x v="22"/>
    <n v="130104"/>
    <n v="12926"/>
    <m/>
    <x v="0"/>
  </r>
  <r>
    <x v="19"/>
    <x v="0"/>
    <x v="2"/>
    <x v="0"/>
    <x v="33"/>
    <x v="23"/>
    <n v="130434"/>
    <n v="12766"/>
    <m/>
    <x v="0"/>
  </r>
  <r>
    <x v="19"/>
    <x v="0"/>
    <x v="2"/>
    <x v="0"/>
    <x v="33"/>
    <x v="24"/>
    <n v="130787"/>
    <n v="12672"/>
    <m/>
    <x v="0"/>
  </r>
  <r>
    <x v="19"/>
    <x v="0"/>
    <x v="2"/>
    <x v="0"/>
    <x v="33"/>
    <x v="25"/>
    <n v="131164"/>
    <n v="12652"/>
    <m/>
    <x v="0"/>
  </r>
  <r>
    <x v="19"/>
    <x v="0"/>
    <x v="2"/>
    <x v="0"/>
    <x v="33"/>
    <x v="26"/>
    <n v="131542"/>
    <n v="12678"/>
    <m/>
    <x v="0"/>
  </r>
  <r>
    <x v="19"/>
    <x v="0"/>
    <x v="2"/>
    <x v="0"/>
    <x v="33"/>
    <x v="27"/>
    <n v="131928"/>
    <n v="12707"/>
    <m/>
    <x v="0"/>
  </r>
  <r>
    <x v="19"/>
    <x v="0"/>
    <x v="2"/>
    <x v="0"/>
    <x v="33"/>
    <x v="28"/>
    <n v="132299"/>
    <n v="12733"/>
    <m/>
    <x v="0"/>
  </r>
  <r>
    <x v="19"/>
    <x v="0"/>
    <x v="2"/>
    <x v="0"/>
    <x v="33"/>
    <x v="29"/>
    <n v="132677"/>
    <n v="12754"/>
    <m/>
    <x v="0"/>
  </r>
  <r>
    <x v="19"/>
    <x v="0"/>
    <x v="2"/>
    <x v="0"/>
    <x v="33"/>
    <x v="30"/>
    <n v="133059"/>
    <n v="12791"/>
    <m/>
    <x v="0"/>
  </r>
  <r>
    <x v="19"/>
    <x v="1"/>
    <x v="0"/>
    <x v="0"/>
    <x v="33"/>
    <x v="0"/>
    <n v="11872664"/>
    <n v="2873184"/>
    <m/>
    <x v="0"/>
  </r>
  <r>
    <x v="19"/>
    <x v="1"/>
    <x v="0"/>
    <x v="0"/>
    <x v="33"/>
    <x v="1"/>
    <n v="11484140"/>
    <n v="2648874"/>
    <m/>
    <x v="0"/>
  </r>
  <r>
    <x v="19"/>
    <x v="1"/>
    <x v="0"/>
    <x v="0"/>
    <x v="33"/>
    <x v="2"/>
    <n v="11178017"/>
    <n v="2429444"/>
    <m/>
    <x v="0"/>
  </r>
  <r>
    <x v="19"/>
    <x v="1"/>
    <x v="0"/>
    <x v="0"/>
    <x v="33"/>
    <x v="3"/>
    <n v="10955269"/>
    <n v="2249695"/>
    <m/>
    <x v="0"/>
  </r>
  <r>
    <x v="19"/>
    <x v="1"/>
    <x v="0"/>
    <x v="0"/>
    <x v="33"/>
    <x v="4"/>
    <n v="10818381"/>
    <n v="2100946"/>
    <m/>
    <x v="0"/>
  </r>
  <r>
    <x v="19"/>
    <x v="1"/>
    <x v="0"/>
    <x v="0"/>
    <x v="33"/>
    <x v="5"/>
    <n v="10752832"/>
    <n v="1980607"/>
    <m/>
    <x v="0"/>
  </r>
  <r>
    <x v="19"/>
    <x v="1"/>
    <x v="0"/>
    <x v="0"/>
    <x v="33"/>
    <x v="6"/>
    <n v="10759900"/>
    <n v="1888829"/>
    <m/>
    <x v="0"/>
  </r>
  <r>
    <x v="19"/>
    <x v="1"/>
    <x v="0"/>
    <x v="0"/>
    <x v="33"/>
    <x v="7"/>
    <n v="10798408"/>
    <n v="1806072"/>
    <m/>
    <x v="0"/>
  </r>
  <r>
    <x v="19"/>
    <x v="1"/>
    <x v="0"/>
    <x v="0"/>
    <x v="33"/>
    <x v="8"/>
    <n v="10836243"/>
    <n v="1733006"/>
    <m/>
    <x v="0"/>
  </r>
  <r>
    <x v="19"/>
    <x v="1"/>
    <x v="0"/>
    <x v="0"/>
    <x v="33"/>
    <x v="9"/>
    <n v="10874232"/>
    <n v="1663304"/>
    <m/>
    <x v="0"/>
  </r>
  <r>
    <x v="19"/>
    <x v="1"/>
    <x v="0"/>
    <x v="0"/>
    <x v="33"/>
    <x v="10"/>
    <n v="10912306"/>
    <n v="1590631"/>
    <m/>
    <x v="0"/>
  </r>
  <r>
    <x v="19"/>
    <x v="1"/>
    <x v="0"/>
    <x v="0"/>
    <x v="33"/>
    <x v="11"/>
    <n v="10949622"/>
    <n v="1511570"/>
    <m/>
    <x v="0"/>
  </r>
  <r>
    <x v="19"/>
    <x v="1"/>
    <x v="0"/>
    <x v="0"/>
    <x v="33"/>
    <x v="12"/>
    <n v="10986879"/>
    <n v="1446517"/>
    <m/>
    <x v="0"/>
  </r>
  <r>
    <x v="19"/>
    <x v="1"/>
    <x v="0"/>
    <x v="0"/>
    <x v="33"/>
    <x v="13"/>
    <n v="11023640"/>
    <n v="1390024"/>
    <m/>
    <x v="0"/>
  </r>
  <r>
    <x v="19"/>
    <x v="1"/>
    <x v="0"/>
    <x v="0"/>
    <x v="33"/>
    <x v="14"/>
    <n v="11059596"/>
    <n v="1341926"/>
    <m/>
    <x v="0"/>
  </r>
  <r>
    <x v="19"/>
    <x v="1"/>
    <x v="0"/>
    <x v="0"/>
    <x v="33"/>
    <x v="15"/>
    <n v="11094843"/>
    <n v="1298395"/>
    <m/>
    <x v="0"/>
  </r>
  <r>
    <x v="19"/>
    <x v="1"/>
    <x v="0"/>
    <x v="0"/>
    <x v="33"/>
    <x v="16"/>
    <n v="11129206"/>
    <n v="1257975"/>
    <m/>
    <x v="0"/>
  </r>
  <r>
    <x v="19"/>
    <x v="1"/>
    <x v="0"/>
    <x v="0"/>
    <x v="33"/>
    <x v="17"/>
    <n v="11162939"/>
    <n v="1219363"/>
    <m/>
    <x v="0"/>
  </r>
  <r>
    <x v="19"/>
    <x v="1"/>
    <x v="0"/>
    <x v="0"/>
    <x v="33"/>
    <x v="18"/>
    <n v="11195677"/>
    <n v="1177373"/>
    <m/>
    <x v="0"/>
  </r>
  <r>
    <x v="19"/>
    <x v="1"/>
    <x v="0"/>
    <x v="0"/>
    <x v="33"/>
    <x v="19"/>
    <n v="11227121"/>
    <n v="1147859"/>
    <m/>
    <x v="0"/>
  </r>
  <r>
    <x v="19"/>
    <x v="1"/>
    <x v="0"/>
    <x v="0"/>
    <x v="33"/>
    <x v="20"/>
    <n v="11257447"/>
    <n v="1124878"/>
    <m/>
    <x v="0"/>
  </r>
  <r>
    <x v="19"/>
    <x v="1"/>
    <x v="0"/>
    <x v="0"/>
    <x v="33"/>
    <x v="21"/>
    <n v="11286462"/>
    <n v="1106787"/>
    <m/>
    <x v="0"/>
  </r>
  <r>
    <x v="19"/>
    <x v="1"/>
    <x v="0"/>
    <x v="0"/>
    <x v="33"/>
    <x v="22"/>
    <n v="11314726"/>
    <n v="1090925"/>
    <m/>
    <x v="0"/>
  </r>
  <r>
    <x v="19"/>
    <x v="1"/>
    <x v="0"/>
    <x v="0"/>
    <x v="33"/>
    <x v="23"/>
    <n v="11341840"/>
    <n v="1079513"/>
    <m/>
    <x v="0"/>
  </r>
  <r>
    <x v="19"/>
    <x v="1"/>
    <x v="0"/>
    <x v="0"/>
    <x v="33"/>
    <x v="24"/>
    <n v="11367924"/>
    <n v="1071757"/>
    <m/>
    <x v="0"/>
  </r>
  <r>
    <x v="19"/>
    <x v="1"/>
    <x v="0"/>
    <x v="0"/>
    <x v="33"/>
    <x v="25"/>
    <n v="11393982"/>
    <n v="1068762"/>
    <m/>
    <x v="0"/>
  </r>
  <r>
    <x v="19"/>
    <x v="1"/>
    <x v="0"/>
    <x v="0"/>
    <x v="33"/>
    <x v="26"/>
    <n v="11420210"/>
    <n v="1070794"/>
    <m/>
    <x v="0"/>
  </r>
  <r>
    <x v="19"/>
    <x v="1"/>
    <x v="0"/>
    <x v="0"/>
    <x v="33"/>
    <x v="27"/>
    <n v="11446376"/>
    <n v="1072029"/>
    <m/>
    <x v="0"/>
  </r>
  <r>
    <x v="19"/>
    <x v="1"/>
    <x v="0"/>
    <x v="0"/>
    <x v="33"/>
    <x v="28"/>
    <n v="11472529"/>
    <n v="1073323"/>
    <m/>
    <x v="0"/>
  </r>
  <r>
    <x v="19"/>
    <x v="1"/>
    <x v="0"/>
    <x v="0"/>
    <x v="33"/>
    <x v="29"/>
    <n v="11498687"/>
    <n v="1074425"/>
    <m/>
    <x v="0"/>
  </r>
  <r>
    <x v="19"/>
    <x v="1"/>
    <x v="0"/>
    <x v="0"/>
    <x v="33"/>
    <x v="30"/>
    <n v="11524960"/>
    <n v="1076191"/>
    <m/>
    <x v="0"/>
  </r>
  <r>
    <x v="19"/>
    <x v="1"/>
    <x v="1"/>
    <x v="0"/>
    <x v="33"/>
    <x v="0"/>
    <n v="6631355"/>
    <n v="1604787"/>
    <m/>
    <x v="0"/>
  </r>
  <r>
    <x v="19"/>
    <x v="1"/>
    <x v="1"/>
    <x v="0"/>
    <x v="33"/>
    <x v="1"/>
    <n v="6425982"/>
    <n v="1482184"/>
    <m/>
    <x v="0"/>
  </r>
  <r>
    <x v="19"/>
    <x v="1"/>
    <x v="1"/>
    <x v="0"/>
    <x v="33"/>
    <x v="2"/>
    <n v="6283336"/>
    <n v="1365628"/>
    <m/>
    <x v="0"/>
  </r>
  <r>
    <x v="19"/>
    <x v="1"/>
    <x v="1"/>
    <x v="0"/>
    <x v="33"/>
    <x v="3"/>
    <n v="6170409"/>
    <n v="1267110"/>
    <m/>
    <x v="0"/>
  </r>
  <r>
    <x v="19"/>
    <x v="1"/>
    <x v="1"/>
    <x v="0"/>
    <x v="33"/>
    <x v="4"/>
    <n v="6091550"/>
    <n v="1182988"/>
    <m/>
    <x v="0"/>
  </r>
  <r>
    <x v="19"/>
    <x v="1"/>
    <x v="1"/>
    <x v="0"/>
    <x v="33"/>
    <x v="5"/>
    <n v="6062144"/>
    <n v="1116610"/>
    <m/>
    <x v="0"/>
  </r>
  <r>
    <x v="19"/>
    <x v="1"/>
    <x v="1"/>
    <x v="0"/>
    <x v="33"/>
    <x v="6"/>
    <n v="6073216"/>
    <n v="1066113"/>
    <m/>
    <x v="0"/>
  </r>
  <r>
    <x v="19"/>
    <x v="1"/>
    <x v="1"/>
    <x v="0"/>
    <x v="33"/>
    <x v="7"/>
    <n v="6102177"/>
    <n v="1020611"/>
    <m/>
    <x v="0"/>
  </r>
  <r>
    <x v="19"/>
    <x v="1"/>
    <x v="1"/>
    <x v="0"/>
    <x v="33"/>
    <x v="8"/>
    <n v="6130466"/>
    <n v="980426"/>
    <m/>
    <x v="0"/>
  </r>
  <r>
    <x v="19"/>
    <x v="1"/>
    <x v="1"/>
    <x v="0"/>
    <x v="33"/>
    <x v="9"/>
    <n v="6158898"/>
    <n v="942054"/>
    <m/>
    <x v="0"/>
  </r>
  <r>
    <x v="19"/>
    <x v="1"/>
    <x v="1"/>
    <x v="0"/>
    <x v="33"/>
    <x v="10"/>
    <n v="6188690"/>
    <n v="902094"/>
    <m/>
    <x v="0"/>
  </r>
  <r>
    <x v="19"/>
    <x v="1"/>
    <x v="1"/>
    <x v="0"/>
    <x v="33"/>
    <x v="11"/>
    <n v="6220926"/>
    <n v="858784"/>
    <m/>
    <x v="0"/>
  </r>
  <r>
    <x v="19"/>
    <x v="1"/>
    <x v="1"/>
    <x v="0"/>
    <x v="33"/>
    <x v="12"/>
    <n v="6253144"/>
    <n v="823280"/>
    <m/>
    <x v="0"/>
  </r>
  <r>
    <x v="19"/>
    <x v="1"/>
    <x v="1"/>
    <x v="0"/>
    <x v="33"/>
    <x v="13"/>
    <n v="6284773"/>
    <n v="792477"/>
    <m/>
    <x v="0"/>
  </r>
  <r>
    <x v="19"/>
    <x v="1"/>
    <x v="1"/>
    <x v="0"/>
    <x v="33"/>
    <x v="14"/>
    <n v="6315312"/>
    <n v="766274"/>
    <m/>
    <x v="0"/>
  </r>
  <r>
    <x v="19"/>
    <x v="1"/>
    <x v="1"/>
    <x v="0"/>
    <x v="33"/>
    <x v="15"/>
    <n v="6345017"/>
    <n v="742537"/>
    <m/>
    <x v="0"/>
  </r>
  <r>
    <x v="19"/>
    <x v="1"/>
    <x v="1"/>
    <x v="0"/>
    <x v="33"/>
    <x v="16"/>
    <n v="6373998"/>
    <n v="720476"/>
    <m/>
    <x v="0"/>
  </r>
  <r>
    <x v="19"/>
    <x v="1"/>
    <x v="1"/>
    <x v="0"/>
    <x v="33"/>
    <x v="17"/>
    <n v="6399764"/>
    <n v="699066"/>
    <m/>
    <x v="0"/>
  </r>
  <r>
    <x v="19"/>
    <x v="1"/>
    <x v="1"/>
    <x v="0"/>
    <x v="33"/>
    <x v="18"/>
    <n v="6423646"/>
    <n v="675531"/>
    <m/>
    <x v="0"/>
  </r>
  <r>
    <x v="19"/>
    <x v="1"/>
    <x v="1"/>
    <x v="0"/>
    <x v="33"/>
    <x v="19"/>
    <n v="6445926"/>
    <n v="659030"/>
    <m/>
    <x v="0"/>
  </r>
  <r>
    <x v="19"/>
    <x v="1"/>
    <x v="1"/>
    <x v="0"/>
    <x v="33"/>
    <x v="20"/>
    <n v="6466828"/>
    <n v="646185"/>
    <m/>
    <x v="0"/>
  </r>
  <r>
    <x v="19"/>
    <x v="1"/>
    <x v="1"/>
    <x v="0"/>
    <x v="33"/>
    <x v="21"/>
    <n v="6486094"/>
    <n v="636047"/>
    <m/>
    <x v="0"/>
  </r>
  <r>
    <x v="19"/>
    <x v="1"/>
    <x v="1"/>
    <x v="0"/>
    <x v="33"/>
    <x v="22"/>
    <n v="6504090"/>
    <n v="627101"/>
    <m/>
    <x v="0"/>
  </r>
  <r>
    <x v="19"/>
    <x v="1"/>
    <x v="1"/>
    <x v="0"/>
    <x v="33"/>
    <x v="23"/>
    <n v="6521540"/>
    <n v="620718"/>
    <m/>
    <x v="0"/>
  </r>
  <r>
    <x v="19"/>
    <x v="1"/>
    <x v="1"/>
    <x v="0"/>
    <x v="33"/>
    <x v="24"/>
    <n v="6539076"/>
    <n v="616497"/>
    <m/>
    <x v="0"/>
  </r>
  <r>
    <x v="19"/>
    <x v="1"/>
    <x v="1"/>
    <x v="0"/>
    <x v="33"/>
    <x v="25"/>
    <n v="6556706"/>
    <n v="615023"/>
    <m/>
    <x v="0"/>
  </r>
  <r>
    <x v="19"/>
    <x v="1"/>
    <x v="1"/>
    <x v="0"/>
    <x v="33"/>
    <x v="26"/>
    <n v="6574392"/>
    <n v="616435"/>
    <m/>
    <x v="0"/>
  </r>
  <r>
    <x v="19"/>
    <x v="1"/>
    <x v="1"/>
    <x v="0"/>
    <x v="33"/>
    <x v="27"/>
    <n v="6591990"/>
    <n v="617383"/>
    <m/>
    <x v="0"/>
  </r>
  <r>
    <x v="19"/>
    <x v="1"/>
    <x v="1"/>
    <x v="0"/>
    <x v="33"/>
    <x v="28"/>
    <n v="6609588"/>
    <n v="618366"/>
    <m/>
    <x v="0"/>
  </r>
  <r>
    <x v="19"/>
    <x v="1"/>
    <x v="1"/>
    <x v="0"/>
    <x v="33"/>
    <x v="29"/>
    <n v="6627195"/>
    <n v="619238"/>
    <m/>
    <x v="0"/>
  </r>
  <r>
    <x v="19"/>
    <x v="1"/>
    <x v="1"/>
    <x v="0"/>
    <x v="33"/>
    <x v="30"/>
    <n v="6644860"/>
    <n v="620491"/>
    <m/>
    <x v="0"/>
  </r>
  <r>
    <x v="19"/>
    <x v="1"/>
    <x v="2"/>
    <x v="0"/>
    <x v="33"/>
    <x v="0"/>
    <n v="498814"/>
    <n v="120712"/>
    <m/>
    <x v="0"/>
  </r>
  <r>
    <x v="19"/>
    <x v="1"/>
    <x v="2"/>
    <x v="0"/>
    <x v="33"/>
    <x v="1"/>
    <n v="477507"/>
    <n v="110139"/>
    <m/>
    <x v="0"/>
  </r>
  <r>
    <x v="19"/>
    <x v="1"/>
    <x v="2"/>
    <x v="0"/>
    <x v="33"/>
    <x v="2"/>
    <n v="461786"/>
    <n v="100365"/>
    <m/>
    <x v="0"/>
  </r>
  <r>
    <x v="19"/>
    <x v="1"/>
    <x v="2"/>
    <x v="0"/>
    <x v="33"/>
    <x v="3"/>
    <n v="447562"/>
    <n v="91908"/>
    <m/>
    <x v="0"/>
  </r>
  <r>
    <x v="19"/>
    <x v="1"/>
    <x v="2"/>
    <x v="0"/>
    <x v="33"/>
    <x v="4"/>
    <n v="436984"/>
    <n v="84863"/>
    <m/>
    <x v="0"/>
  </r>
  <r>
    <x v="19"/>
    <x v="1"/>
    <x v="2"/>
    <x v="0"/>
    <x v="33"/>
    <x v="5"/>
    <n v="430257"/>
    <n v="79250"/>
    <m/>
    <x v="0"/>
  </r>
  <r>
    <x v="19"/>
    <x v="1"/>
    <x v="2"/>
    <x v="0"/>
    <x v="33"/>
    <x v="6"/>
    <n v="427881"/>
    <n v="75111"/>
    <m/>
    <x v="0"/>
  </r>
  <r>
    <x v="19"/>
    <x v="1"/>
    <x v="2"/>
    <x v="0"/>
    <x v="33"/>
    <x v="7"/>
    <n v="428410"/>
    <n v="71653"/>
    <m/>
    <x v="0"/>
  </r>
  <r>
    <x v="19"/>
    <x v="1"/>
    <x v="2"/>
    <x v="0"/>
    <x v="33"/>
    <x v="8"/>
    <n v="429159"/>
    <n v="68634"/>
    <m/>
    <x v="0"/>
  </r>
  <r>
    <x v="19"/>
    <x v="1"/>
    <x v="2"/>
    <x v="0"/>
    <x v="33"/>
    <x v="9"/>
    <n v="429677"/>
    <n v="65722"/>
    <m/>
    <x v="0"/>
  </r>
  <r>
    <x v="19"/>
    <x v="1"/>
    <x v="2"/>
    <x v="0"/>
    <x v="33"/>
    <x v="10"/>
    <n v="428474"/>
    <n v="62456"/>
    <m/>
    <x v="0"/>
  </r>
  <r>
    <x v="19"/>
    <x v="1"/>
    <x v="2"/>
    <x v="0"/>
    <x v="33"/>
    <x v="11"/>
    <n v="426986"/>
    <n v="58944"/>
    <m/>
    <x v="0"/>
  </r>
  <r>
    <x v="19"/>
    <x v="1"/>
    <x v="2"/>
    <x v="0"/>
    <x v="33"/>
    <x v="12"/>
    <n v="425548"/>
    <n v="56027"/>
    <m/>
    <x v="0"/>
  </r>
  <r>
    <x v="19"/>
    <x v="1"/>
    <x v="2"/>
    <x v="0"/>
    <x v="33"/>
    <x v="13"/>
    <n v="424126"/>
    <n v="53480"/>
    <m/>
    <x v="0"/>
  </r>
  <r>
    <x v="19"/>
    <x v="1"/>
    <x v="2"/>
    <x v="0"/>
    <x v="33"/>
    <x v="14"/>
    <n v="422747"/>
    <n v="51294"/>
    <m/>
    <x v="0"/>
  </r>
  <r>
    <x v="19"/>
    <x v="1"/>
    <x v="2"/>
    <x v="0"/>
    <x v="33"/>
    <x v="15"/>
    <n v="421444"/>
    <n v="49320"/>
    <m/>
    <x v="0"/>
  </r>
  <r>
    <x v="19"/>
    <x v="1"/>
    <x v="2"/>
    <x v="0"/>
    <x v="33"/>
    <x v="16"/>
    <n v="420242"/>
    <n v="47501"/>
    <m/>
    <x v="0"/>
  </r>
  <r>
    <x v="19"/>
    <x v="1"/>
    <x v="2"/>
    <x v="0"/>
    <x v="33"/>
    <x v="17"/>
    <n v="418932"/>
    <n v="45761"/>
    <m/>
    <x v="0"/>
  </r>
  <r>
    <x v="19"/>
    <x v="1"/>
    <x v="2"/>
    <x v="0"/>
    <x v="33"/>
    <x v="18"/>
    <n v="417528"/>
    <n v="43908"/>
    <m/>
    <x v="0"/>
  </r>
  <r>
    <x v="19"/>
    <x v="1"/>
    <x v="2"/>
    <x v="0"/>
    <x v="33"/>
    <x v="19"/>
    <n v="415908"/>
    <n v="42522"/>
    <m/>
    <x v="0"/>
  </r>
  <r>
    <x v="19"/>
    <x v="1"/>
    <x v="2"/>
    <x v="0"/>
    <x v="33"/>
    <x v="20"/>
    <n v="414384"/>
    <n v="41406"/>
    <m/>
    <x v="0"/>
  </r>
  <r>
    <x v="19"/>
    <x v="1"/>
    <x v="2"/>
    <x v="0"/>
    <x v="33"/>
    <x v="21"/>
    <n v="412929"/>
    <n v="40493"/>
    <m/>
    <x v="0"/>
  </r>
  <r>
    <x v="19"/>
    <x v="1"/>
    <x v="2"/>
    <x v="0"/>
    <x v="33"/>
    <x v="22"/>
    <n v="411480"/>
    <n v="39673"/>
    <m/>
    <x v="0"/>
  </r>
  <r>
    <x v="19"/>
    <x v="1"/>
    <x v="2"/>
    <x v="0"/>
    <x v="33"/>
    <x v="23"/>
    <n v="410063"/>
    <n v="39029"/>
    <m/>
    <x v="0"/>
  </r>
  <r>
    <x v="19"/>
    <x v="1"/>
    <x v="2"/>
    <x v="0"/>
    <x v="33"/>
    <x v="24"/>
    <n v="408738"/>
    <n v="38535"/>
    <m/>
    <x v="0"/>
  </r>
  <r>
    <x v="19"/>
    <x v="1"/>
    <x v="2"/>
    <x v="0"/>
    <x v="33"/>
    <x v="25"/>
    <n v="407505"/>
    <n v="38224"/>
    <m/>
    <x v="0"/>
  </r>
  <r>
    <x v="19"/>
    <x v="1"/>
    <x v="2"/>
    <x v="0"/>
    <x v="33"/>
    <x v="26"/>
    <n v="406309"/>
    <n v="38096"/>
    <m/>
    <x v="0"/>
  </r>
  <r>
    <x v="19"/>
    <x v="1"/>
    <x v="2"/>
    <x v="0"/>
    <x v="33"/>
    <x v="27"/>
    <n v="405169"/>
    <n v="37946"/>
    <m/>
    <x v="0"/>
  </r>
  <r>
    <x v="19"/>
    <x v="1"/>
    <x v="2"/>
    <x v="0"/>
    <x v="33"/>
    <x v="28"/>
    <n v="404031"/>
    <n v="37799"/>
    <m/>
    <x v="0"/>
  </r>
  <r>
    <x v="19"/>
    <x v="1"/>
    <x v="2"/>
    <x v="0"/>
    <x v="33"/>
    <x v="29"/>
    <n v="402944"/>
    <n v="37650"/>
    <m/>
    <x v="0"/>
  </r>
  <r>
    <x v="19"/>
    <x v="1"/>
    <x v="2"/>
    <x v="0"/>
    <x v="33"/>
    <x v="30"/>
    <n v="401898"/>
    <n v="37528"/>
    <m/>
    <x v="0"/>
  </r>
  <r>
    <x v="19"/>
    <x v="2"/>
    <x v="0"/>
    <x v="0"/>
    <x v="33"/>
    <x v="0"/>
    <n v="16110058"/>
    <n v="3898634"/>
    <m/>
    <x v="0"/>
  </r>
  <r>
    <x v="19"/>
    <x v="2"/>
    <x v="0"/>
    <x v="0"/>
    <x v="33"/>
    <x v="1"/>
    <n v="15617335"/>
    <n v="3600863"/>
    <m/>
    <x v="0"/>
  </r>
  <r>
    <x v="19"/>
    <x v="2"/>
    <x v="0"/>
    <x v="0"/>
    <x v="33"/>
    <x v="2"/>
    <n v="15233946"/>
    <n v="3320606"/>
    <m/>
    <x v="0"/>
  </r>
  <r>
    <x v="19"/>
    <x v="2"/>
    <x v="0"/>
    <x v="0"/>
    <x v="33"/>
    <x v="3"/>
    <n v="14960153"/>
    <n v="3092705"/>
    <m/>
    <x v="0"/>
  </r>
  <r>
    <x v="19"/>
    <x v="2"/>
    <x v="0"/>
    <x v="0"/>
    <x v="33"/>
    <x v="4"/>
    <n v="14806102"/>
    <n v="2915258"/>
    <m/>
    <x v="0"/>
  </r>
  <r>
    <x v="19"/>
    <x v="2"/>
    <x v="0"/>
    <x v="0"/>
    <x v="33"/>
    <x v="5"/>
    <n v="14745130"/>
    <n v="2772086"/>
    <m/>
    <x v="0"/>
  </r>
  <r>
    <x v="19"/>
    <x v="2"/>
    <x v="0"/>
    <x v="0"/>
    <x v="33"/>
    <x v="6"/>
    <n v="14783720"/>
    <n v="2656676"/>
    <m/>
    <x v="0"/>
  </r>
  <r>
    <x v="19"/>
    <x v="2"/>
    <x v="0"/>
    <x v="0"/>
    <x v="33"/>
    <x v="7"/>
    <n v="14865393"/>
    <n v="2557456"/>
    <m/>
    <x v="0"/>
  </r>
  <r>
    <x v="19"/>
    <x v="2"/>
    <x v="0"/>
    <x v="0"/>
    <x v="33"/>
    <x v="8"/>
    <n v="14945642"/>
    <n v="2470268"/>
    <m/>
    <x v="0"/>
  </r>
  <r>
    <x v="19"/>
    <x v="2"/>
    <x v="0"/>
    <x v="0"/>
    <x v="33"/>
    <x v="9"/>
    <n v="15026216"/>
    <n v="2378948"/>
    <m/>
    <x v="0"/>
  </r>
  <r>
    <x v="19"/>
    <x v="2"/>
    <x v="0"/>
    <x v="0"/>
    <x v="33"/>
    <x v="10"/>
    <n v="15106974"/>
    <n v="2278420"/>
    <m/>
    <x v="0"/>
  </r>
  <r>
    <x v="19"/>
    <x v="2"/>
    <x v="0"/>
    <x v="0"/>
    <x v="33"/>
    <x v="11"/>
    <n v="15186123"/>
    <n v="2169885"/>
    <m/>
    <x v="0"/>
  </r>
  <r>
    <x v="19"/>
    <x v="2"/>
    <x v="0"/>
    <x v="0"/>
    <x v="33"/>
    <x v="12"/>
    <n v="15265148"/>
    <n v="2079430"/>
    <m/>
    <x v="0"/>
  </r>
  <r>
    <x v="19"/>
    <x v="2"/>
    <x v="0"/>
    <x v="0"/>
    <x v="33"/>
    <x v="13"/>
    <n v="15343119"/>
    <n v="1999790"/>
    <m/>
    <x v="0"/>
  </r>
  <r>
    <x v="19"/>
    <x v="2"/>
    <x v="0"/>
    <x v="0"/>
    <x v="33"/>
    <x v="14"/>
    <n v="15419378"/>
    <n v="1934460"/>
    <m/>
    <x v="0"/>
  </r>
  <r>
    <x v="19"/>
    <x v="2"/>
    <x v="0"/>
    <x v="0"/>
    <x v="33"/>
    <x v="15"/>
    <n v="15494135"/>
    <n v="1877796"/>
    <m/>
    <x v="0"/>
  </r>
  <r>
    <x v="19"/>
    <x v="2"/>
    <x v="0"/>
    <x v="0"/>
    <x v="33"/>
    <x v="16"/>
    <n v="15567014"/>
    <n v="1826248"/>
    <m/>
    <x v="0"/>
  </r>
  <r>
    <x v="19"/>
    <x v="2"/>
    <x v="0"/>
    <x v="0"/>
    <x v="33"/>
    <x v="17"/>
    <n v="15638557"/>
    <n v="1776812"/>
    <m/>
    <x v="0"/>
  </r>
  <r>
    <x v="19"/>
    <x v="2"/>
    <x v="0"/>
    <x v="0"/>
    <x v="33"/>
    <x v="18"/>
    <n v="15707990"/>
    <n v="1726718"/>
    <m/>
    <x v="0"/>
  </r>
  <r>
    <x v="19"/>
    <x v="2"/>
    <x v="0"/>
    <x v="0"/>
    <x v="33"/>
    <x v="19"/>
    <n v="15774680"/>
    <n v="1689115"/>
    <m/>
    <x v="0"/>
  </r>
  <r>
    <x v="19"/>
    <x v="2"/>
    <x v="0"/>
    <x v="0"/>
    <x v="33"/>
    <x v="20"/>
    <n v="15838997"/>
    <n v="1658084"/>
    <m/>
    <x v="0"/>
  </r>
  <r>
    <x v="19"/>
    <x v="2"/>
    <x v="0"/>
    <x v="0"/>
    <x v="33"/>
    <x v="21"/>
    <n v="15900537"/>
    <n v="1634149"/>
    <m/>
    <x v="0"/>
  </r>
  <r>
    <x v="19"/>
    <x v="2"/>
    <x v="0"/>
    <x v="0"/>
    <x v="33"/>
    <x v="22"/>
    <n v="15960482"/>
    <n v="1615798"/>
    <m/>
    <x v="0"/>
  </r>
  <r>
    <x v="19"/>
    <x v="2"/>
    <x v="0"/>
    <x v="0"/>
    <x v="33"/>
    <x v="23"/>
    <n v="16017990"/>
    <n v="1604564"/>
    <m/>
    <x v="0"/>
  </r>
  <r>
    <x v="19"/>
    <x v="2"/>
    <x v="0"/>
    <x v="0"/>
    <x v="33"/>
    <x v="24"/>
    <n v="16073314"/>
    <n v="1598157"/>
    <m/>
    <x v="0"/>
  </r>
  <r>
    <x v="19"/>
    <x v="2"/>
    <x v="0"/>
    <x v="0"/>
    <x v="33"/>
    <x v="25"/>
    <n v="16128582"/>
    <n v="1598113"/>
    <m/>
    <x v="0"/>
  </r>
  <r>
    <x v="19"/>
    <x v="2"/>
    <x v="0"/>
    <x v="0"/>
    <x v="33"/>
    <x v="26"/>
    <n v="16184199"/>
    <n v="1604450"/>
    <m/>
    <x v="0"/>
  </r>
  <r>
    <x v="19"/>
    <x v="2"/>
    <x v="0"/>
    <x v="0"/>
    <x v="33"/>
    <x v="27"/>
    <n v="16239657"/>
    <n v="1611546"/>
    <m/>
    <x v="0"/>
  </r>
  <r>
    <x v="19"/>
    <x v="2"/>
    <x v="0"/>
    <x v="0"/>
    <x v="33"/>
    <x v="28"/>
    <n v="16295070"/>
    <n v="1618578"/>
    <m/>
    <x v="0"/>
  </r>
  <r>
    <x v="19"/>
    <x v="2"/>
    <x v="0"/>
    <x v="0"/>
    <x v="33"/>
    <x v="29"/>
    <n v="16350498"/>
    <n v="1624982"/>
    <m/>
    <x v="0"/>
  </r>
  <r>
    <x v="19"/>
    <x v="2"/>
    <x v="0"/>
    <x v="0"/>
    <x v="33"/>
    <x v="30"/>
    <n v="16406173"/>
    <n v="1631792"/>
    <m/>
    <x v="0"/>
  </r>
  <r>
    <x v="19"/>
    <x v="2"/>
    <x v="1"/>
    <x v="0"/>
    <x v="33"/>
    <x v="0"/>
    <n v="4752073"/>
    <n v="1150001"/>
    <m/>
    <x v="0"/>
  </r>
  <r>
    <x v="19"/>
    <x v="2"/>
    <x v="1"/>
    <x v="0"/>
    <x v="33"/>
    <x v="1"/>
    <n v="4624752"/>
    <n v="1066321"/>
    <m/>
    <x v="0"/>
  </r>
  <r>
    <x v="19"/>
    <x v="2"/>
    <x v="1"/>
    <x v="0"/>
    <x v="33"/>
    <x v="2"/>
    <n v="4539582"/>
    <n v="989511"/>
    <m/>
    <x v="0"/>
  </r>
  <r>
    <x v="19"/>
    <x v="2"/>
    <x v="1"/>
    <x v="0"/>
    <x v="33"/>
    <x v="3"/>
    <n v="4476882"/>
    <n v="925503"/>
    <m/>
    <x v="0"/>
  </r>
  <r>
    <x v="19"/>
    <x v="2"/>
    <x v="1"/>
    <x v="0"/>
    <x v="33"/>
    <x v="4"/>
    <n v="4434238"/>
    <n v="873082"/>
    <m/>
    <x v="0"/>
  </r>
  <r>
    <x v="19"/>
    <x v="2"/>
    <x v="1"/>
    <x v="0"/>
    <x v="33"/>
    <x v="5"/>
    <n v="4428412"/>
    <n v="832542"/>
    <m/>
    <x v="0"/>
  </r>
  <r>
    <x v="19"/>
    <x v="2"/>
    <x v="1"/>
    <x v="0"/>
    <x v="33"/>
    <x v="6"/>
    <n v="4451912"/>
    <n v="800021"/>
    <m/>
    <x v="0"/>
  </r>
  <r>
    <x v="19"/>
    <x v="2"/>
    <x v="1"/>
    <x v="0"/>
    <x v="33"/>
    <x v="7"/>
    <n v="4488556"/>
    <n v="772215"/>
    <m/>
    <x v="0"/>
  </r>
  <r>
    <x v="19"/>
    <x v="2"/>
    <x v="1"/>
    <x v="0"/>
    <x v="33"/>
    <x v="8"/>
    <n v="4524352"/>
    <n v="747800"/>
    <m/>
    <x v="0"/>
  </r>
  <r>
    <x v="19"/>
    <x v="2"/>
    <x v="1"/>
    <x v="0"/>
    <x v="33"/>
    <x v="9"/>
    <n v="4560328"/>
    <n v="721990"/>
    <m/>
    <x v="0"/>
  </r>
  <r>
    <x v="19"/>
    <x v="2"/>
    <x v="1"/>
    <x v="0"/>
    <x v="33"/>
    <x v="10"/>
    <n v="4598026"/>
    <n v="693470"/>
    <m/>
    <x v="0"/>
  </r>
  <r>
    <x v="19"/>
    <x v="2"/>
    <x v="1"/>
    <x v="0"/>
    <x v="33"/>
    <x v="11"/>
    <n v="4638816"/>
    <n v="662822"/>
    <m/>
    <x v="0"/>
  </r>
  <r>
    <x v="19"/>
    <x v="2"/>
    <x v="1"/>
    <x v="0"/>
    <x v="33"/>
    <x v="12"/>
    <n v="4679583"/>
    <n v="637456"/>
    <m/>
    <x v="0"/>
  </r>
  <r>
    <x v="19"/>
    <x v="2"/>
    <x v="1"/>
    <x v="0"/>
    <x v="33"/>
    <x v="13"/>
    <n v="4719604"/>
    <n v="615143"/>
    <m/>
    <x v="0"/>
  </r>
  <r>
    <x v="19"/>
    <x v="2"/>
    <x v="1"/>
    <x v="0"/>
    <x v="33"/>
    <x v="14"/>
    <n v="4758245"/>
    <n v="596952"/>
    <m/>
    <x v="0"/>
  </r>
  <r>
    <x v="19"/>
    <x v="2"/>
    <x v="1"/>
    <x v="0"/>
    <x v="33"/>
    <x v="15"/>
    <n v="4795830"/>
    <n v="581225"/>
    <m/>
    <x v="0"/>
  </r>
  <r>
    <x v="19"/>
    <x v="2"/>
    <x v="1"/>
    <x v="0"/>
    <x v="33"/>
    <x v="16"/>
    <n v="4832498"/>
    <n v="566925"/>
    <m/>
    <x v="0"/>
  </r>
  <r>
    <x v="19"/>
    <x v="2"/>
    <x v="1"/>
    <x v="0"/>
    <x v="33"/>
    <x v="17"/>
    <n v="4865097"/>
    <n v="552759"/>
    <m/>
    <x v="0"/>
  </r>
  <r>
    <x v="19"/>
    <x v="2"/>
    <x v="1"/>
    <x v="0"/>
    <x v="33"/>
    <x v="18"/>
    <n v="4895314"/>
    <n v="538122"/>
    <m/>
    <x v="0"/>
  </r>
  <r>
    <x v="19"/>
    <x v="2"/>
    <x v="1"/>
    <x v="0"/>
    <x v="33"/>
    <x v="19"/>
    <n v="4923505"/>
    <n v="527197"/>
    <m/>
    <x v="0"/>
  </r>
  <r>
    <x v="19"/>
    <x v="2"/>
    <x v="1"/>
    <x v="0"/>
    <x v="33"/>
    <x v="20"/>
    <n v="4949951"/>
    <n v="518179"/>
    <m/>
    <x v="0"/>
  </r>
  <r>
    <x v="19"/>
    <x v="2"/>
    <x v="1"/>
    <x v="0"/>
    <x v="33"/>
    <x v="21"/>
    <n v="4974328"/>
    <n v="511227"/>
    <m/>
    <x v="0"/>
  </r>
  <r>
    <x v="19"/>
    <x v="2"/>
    <x v="1"/>
    <x v="0"/>
    <x v="33"/>
    <x v="22"/>
    <n v="4997100"/>
    <n v="505893"/>
    <m/>
    <x v="0"/>
  </r>
  <r>
    <x v="19"/>
    <x v="2"/>
    <x v="1"/>
    <x v="0"/>
    <x v="33"/>
    <x v="23"/>
    <n v="5019178"/>
    <n v="502784"/>
    <m/>
    <x v="0"/>
  </r>
  <r>
    <x v="19"/>
    <x v="2"/>
    <x v="1"/>
    <x v="0"/>
    <x v="33"/>
    <x v="24"/>
    <n v="5041367"/>
    <n v="501259"/>
    <m/>
    <x v="0"/>
  </r>
  <r>
    <x v="19"/>
    <x v="2"/>
    <x v="1"/>
    <x v="0"/>
    <x v="33"/>
    <x v="25"/>
    <n v="5063674"/>
    <n v="501738"/>
    <m/>
    <x v="0"/>
  </r>
  <r>
    <x v="19"/>
    <x v="2"/>
    <x v="1"/>
    <x v="0"/>
    <x v="33"/>
    <x v="26"/>
    <n v="5086048"/>
    <n v="504214"/>
    <m/>
    <x v="0"/>
  </r>
  <r>
    <x v="19"/>
    <x v="2"/>
    <x v="1"/>
    <x v="0"/>
    <x v="33"/>
    <x v="27"/>
    <n v="5108299"/>
    <n v="506923"/>
    <m/>
    <x v="0"/>
  </r>
  <r>
    <x v="19"/>
    <x v="2"/>
    <x v="1"/>
    <x v="0"/>
    <x v="33"/>
    <x v="28"/>
    <n v="5130544"/>
    <n v="509613"/>
    <m/>
    <x v="0"/>
  </r>
  <r>
    <x v="19"/>
    <x v="2"/>
    <x v="1"/>
    <x v="0"/>
    <x v="33"/>
    <x v="29"/>
    <n v="5152801"/>
    <n v="512107"/>
    <m/>
    <x v="0"/>
  </r>
  <r>
    <x v="19"/>
    <x v="2"/>
    <x v="1"/>
    <x v="0"/>
    <x v="33"/>
    <x v="30"/>
    <n v="5175132"/>
    <n v="514729"/>
    <m/>
    <x v="0"/>
  </r>
  <r>
    <x v="19"/>
    <x v="2"/>
    <x v="2"/>
    <x v="0"/>
    <x v="33"/>
    <x v="0"/>
    <n v="670245"/>
    <n v="162199"/>
    <m/>
    <x v="0"/>
  </r>
  <r>
    <x v="19"/>
    <x v="2"/>
    <x v="2"/>
    <x v="0"/>
    <x v="33"/>
    <x v="1"/>
    <n v="645635"/>
    <n v="148863"/>
    <m/>
    <x v="0"/>
  </r>
  <r>
    <x v="19"/>
    <x v="2"/>
    <x v="2"/>
    <x v="0"/>
    <x v="33"/>
    <x v="2"/>
    <n v="627161"/>
    <n v="136704"/>
    <m/>
    <x v="0"/>
  </r>
  <r>
    <x v="19"/>
    <x v="2"/>
    <x v="2"/>
    <x v="0"/>
    <x v="33"/>
    <x v="3"/>
    <n v="610333"/>
    <n v="126173"/>
    <m/>
    <x v="0"/>
  </r>
  <r>
    <x v="19"/>
    <x v="2"/>
    <x v="2"/>
    <x v="0"/>
    <x v="33"/>
    <x v="4"/>
    <n v="598809"/>
    <n v="117902"/>
    <m/>
    <x v="0"/>
  </r>
  <r>
    <x v="19"/>
    <x v="2"/>
    <x v="2"/>
    <x v="0"/>
    <x v="33"/>
    <x v="5"/>
    <n v="592339"/>
    <n v="111359"/>
    <m/>
    <x v="0"/>
  </r>
  <r>
    <x v="19"/>
    <x v="2"/>
    <x v="2"/>
    <x v="0"/>
    <x v="33"/>
    <x v="6"/>
    <n v="592495"/>
    <n v="106473"/>
    <m/>
    <x v="0"/>
  </r>
  <r>
    <x v="19"/>
    <x v="2"/>
    <x v="2"/>
    <x v="0"/>
    <x v="33"/>
    <x v="7"/>
    <n v="597446"/>
    <n v="102785"/>
    <m/>
    <x v="0"/>
  </r>
  <r>
    <x v="19"/>
    <x v="2"/>
    <x v="2"/>
    <x v="0"/>
    <x v="33"/>
    <x v="8"/>
    <n v="602749"/>
    <n v="99624"/>
    <m/>
    <x v="0"/>
  </r>
  <r>
    <x v="19"/>
    <x v="2"/>
    <x v="2"/>
    <x v="0"/>
    <x v="33"/>
    <x v="9"/>
    <n v="607541"/>
    <n v="96185"/>
    <m/>
    <x v="0"/>
  </r>
  <r>
    <x v="19"/>
    <x v="2"/>
    <x v="2"/>
    <x v="0"/>
    <x v="33"/>
    <x v="10"/>
    <n v="608991"/>
    <n v="91847"/>
    <m/>
    <x v="0"/>
  </r>
  <r>
    <x v="19"/>
    <x v="2"/>
    <x v="2"/>
    <x v="0"/>
    <x v="33"/>
    <x v="11"/>
    <n v="609829"/>
    <n v="87136"/>
    <m/>
    <x v="0"/>
  </r>
  <r>
    <x v="19"/>
    <x v="2"/>
    <x v="2"/>
    <x v="0"/>
    <x v="33"/>
    <x v="12"/>
    <n v="610700"/>
    <n v="83190"/>
    <m/>
    <x v="0"/>
  </r>
  <r>
    <x v="19"/>
    <x v="2"/>
    <x v="2"/>
    <x v="0"/>
    <x v="33"/>
    <x v="13"/>
    <n v="611535"/>
    <n v="79706"/>
    <m/>
    <x v="0"/>
  </r>
  <r>
    <x v="19"/>
    <x v="2"/>
    <x v="2"/>
    <x v="0"/>
    <x v="33"/>
    <x v="14"/>
    <n v="612391"/>
    <n v="76828"/>
    <m/>
    <x v="0"/>
  </r>
  <r>
    <x v="19"/>
    <x v="2"/>
    <x v="2"/>
    <x v="0"/>
    <x v="33"/>
    <x v="15"/>
    <n v="613328"/>
    <n v="74331"/>
    <m/>
    <x v="0"/>
  </r>
  <r>
    <x v="19"/>
    <x v="2"/>
    <x v="2"/>
    <x v="0"/>
    <x v="33"/>
    <x v="16"/>
    <n v="614396"/>
    <n v="72077"/>
    <m/>
    <x v="0"/>
  </r>
  <r>
    <x v="19"/>
    <x v="2"/>
    <x v="2"/>
    <x v="0"/>
    <x v="33"/>
    <x v="17"/>
    <n v="615198"/>
    <n v="69897"/>
    <m/>
    <x v="0"/>
  </r>
  <r>
    <x v="19"/>
    <x v="2"/>
    <x v="2"/>
    <x v="0"/>
    <x v="33"/>
    <x v="18"/>
    <n v="615765"/>
    <n v="67688"/>
    <m/>
    <x v="0"/>
  </r>
  <r>
    <x v="19"/>
    <x v="2"/>
    <x v="2"/>
    <x v="0"/>
    <x v="33"/>
    <x v="19"/>
    <n v="615862"/>
    <n v="65945"/>
    <m/>
    <x v="0"/>
  </r>
  <r>
    <x v="19"/>
    <x v="2"/>
    <x v="2"/>
    <x v="0"/>
    <x v="33"/>
    <x v="20"/>
    <n v="616086"/>
    <n v="64494"/>
    <m/>
    <x v="0"/>
  </r>
  <r>
    <x v="19"/>
    <x v="2"/>
    <x v="2"/>
    <x v="0"/>
    <x v="33"/>
    <x v="21"/>
    <n v="616385"/>
    <n v="63347"/>
    <m/>
    <x v="0"/>
  </r>
  <r>
    <x v="19"/>
    <x v="2"/>
    <x v="2"/>
    <x v="0"/>
    <x v="33"/>
    <x v="22"/>
    <n v="616642"/>
    <n v="62427"/>
    <m/>
    <x v="0"/>
  </r>
  <r>
    <x v="19"/>
    <x v="2"/>
    <x v="2"/>
    <x v="0"/>
    <x v="33"/>
    <x v="23"/>
    <n v="616906"/>
    <n v="61797"/>
    <m/>
    <x v="0"/>
  </r>
  <r>
    <x v="19"/>
    <x v="2"/>
    <x v="2"/>
    <x v="0"/>
    <x v="33"/>
    <x v="24"/>
    <n v="617292"/>
    <n v="61376"/>
    <m/>
    <x v="0"/>
  </r>
  <r>
    <x v="19"/>
    <x v="2"/>
    <x v="2"/>
    <x v="0"/>
    <x v="33"/>
    <x v="25"/>
    <n v="617802"/>
    <n v="61215"/>
    <m/>
    <x v="0"/>
  </r>
  <r>
    <x v="19"/>
    <x v="2"/>
    <x v="2"/>
    <x v="0"/>
    <x v="33"/>
    <x v="26"/>
    <n v="618329"/>
    <n v="61299"/>
    <m/>
    <x v="0"/>
  </r>
  <r>
    <x v="19"/>
    <x v="2"/>
    <x v="2"/>
    <x v="0"/>
    <x v="33"/>
    <x v="27"/>
    <n v="618906"/>
    <n v="61417"/>
    <m/>
    <x v="0"/>
  </r>
  <r>
    <x v="19"/>
    <x v="2"/>
    <x v="2"/>
    <x v="0"/>
    <x v="33"/>
    <x v="28"/>
    <n v="619437"/>
    <n v="61528"/>
    <m/>
    <x v="0"/>
  </r>
  <r>
    <x v="19"/>
    <x v="2"/>
    <x v="2"/>
    <x v="0"/>
    <x v="33"/>
    <x v="29"/>
    <n v="620015"/>
    <n v="61619"/>
    <m/>
    <x v="0"/>
  </r>
  <r>
    <x v="19"/>
    <x v="2"/>
    <x v="2"/>
    <x v="0"/>
    <x v="33"/>
    <x v="30"/>
    <n v="620627"/>
    <n v="61728"/>
    <m/>
    <x v="0"/>
  </r>
  <r>
    <x v="19"/>
    <x v="3"/>
    <x v="0"/>
    <x v="0"/>
    <x v="33"/>
    <x v="0"/>
    <n v="7835456"/>
    <n v="1896180"/>
    <m/>
    <x v="0"/>
  </r>
  <r>
    <x v="19"/>
    <x v="3"/>
    <x v="0"/>
    <x v="0"/>
    <x v="33"/>
    <x v="1"/>
    <n v="7608458"/>
    <n v="1759383"/>
    <m/>
    <x v="0"/>
  </r>
  <r>
    <x v="19"/>
    <x v="3"/>
    <x v="0"/>
    <x v="0"/>
    <x v="33"/>
    <x v="2"/>
    <n v="7436408"/>
    <n v="1641824"/>
    <m/>
    <x v="0"/>
  </r>
  <r>
    <x v="19"/>
    <x v="3"/>
    <x v="0"/>
    <x v="0"/>
    <x v="33"/>
    <x v="3"/>
    <n v="7309454"/>
    <n v="1545606"/>
    <m/>
    <x v="0"/>
  </r>
  <r>
    <x v="19"/>
    <x v="3"/>
    <x v="0"/>
    <x v="0"/>
    <x v="33"/>
    <x v="4"/>
    <n v="7243266"/>
    <n v="1462226"/>
    <m/>
    <x v="0"/>
  </r>
  <r>
    <x v="19"/>
    <x v="3"/>
    <x v="0"/>
    <x v="0"/>
    <x v="33"/>
    <x v="5"/>
    <n v="7224232"/>
    <n v="1373047"/>
    <m/>
    <x v="0"/>
  </r>
  <r>
    <x v="19"/>
    <x v="3"/>
    <x v="0"/>
    <x v="0"/>
    <x v="33"/>
    <x v="6"/>
    <n v="7253983"/>
    <n v="1306792"/>
    <m/>
    <x v="0"/>
  </r>
  <r>
    <x v="19"/>
    <x v="3"/>
    <x v="0"/>
    <x v="0"/>
    <x v="33"/>
    <x v="7"/>
    <n v="7304830"/>
    <n v="1255787"/>
    <m/>
    <x v="0"/>
  </r>
  <r>
    <x v="19"/>
    <x v="3"/>
    <x v="0"/>
    <x v="0"/>
    <x v="33"/>
    <x v="8"/>
    <n v="7354788"/>
    <n v="1210975"/>
    <m/>
    <x v="0"/>
  </r>
  <r>
    <x v="19"/>
    <x v="3"/>
    <x v="0"/>
    <x v="0"/>
    <x v="33"/>
    <x v="9"/>
    <n v="7404951"/>
    <n v="1165057"/>
    <m/>
    <x v="0"/>
  </r>
  <r>
    <x v="19"/>
    <x v="3"/>
    <x v="0"/>
    <x v="0"/>
    <x v="33"/>
    <x v="10"/>
    <n v="7455230"/>
    <n v="1117654"/>
    <m/>
    <x v="0"/>
  </r>
  <r>
    <x v="19"/>
    <x v="3"/>
    <x v="0"/>
    <x v="0"/>
    <x v="33"/>
    <x v="11"/>
    <n v="7504510"/>
    <n v="1069409"/>
    <m/>
    <x v="0"/>
  </r>
  <r>
    <x v="19"/>
    <x v="3"/>
    <x v="0"/>
    <x v="0"/>
    <x v="33"/>
    <x v="12"/>
    <n v="7553715"/>
    <n v="1020628"/>
    <m/>
    <x v="0"/>
  </r>
  <r>
    <x v="19"/>
    <x v="3"/>
    <x v="0"/>
    <x v="0"/>
    <x v="33"/>
    <x v="13"/>
    <n v="7602266"/>
    <n v="976050"/>
    <m/>
    <x v="0"/>
  </r>
  <r>
    <x v="19"/>
    <x v="3"/>
    <x v="0"/>
    <x v="0"/>
    <x v="33"/>
    <x v="14"/>
    <n v="7649752"/>
    <n v="939991"/>
    <m/>
    <x v="0"/>
  </r>
  <r>
    <x v="19"/>
    <x v="3"/>
    <x v="0"/>
    <x v="0"/>
    <x v="33"/>
    <x v="15"/>
    <n v="7696306"/>
    <n v="910791"/>
    <m/>
    <x v="0"/>
  </r>
  <r>
    <x v="19"/>
    <x v="3"/>
    <x v="0"/>
    <x v="0"/>
    <x v="33"/>
    <x v="16"/>
    <n v="7741694"/>
    <n v="885580"/>
    <m/>
    <x v="0"/>
  </r>
  <r>
    <x v="19"/>
    <x v="3"/>
    <x v="0"/>
    <x v="0"/>
    <x v="33"/>
    <x v="17"/>
    <n v="7786250"/>
    <n v="863145"/>
    <m/>
    <x v="0"/>
  </r>
  <r>
    <x v="19"/>
    <x v="3"/>
    <x v="0"/>
    <x v="0"/>
    <x v="33"/>
    <x v="18"/>
    <n v="7829495"/>
    <n v="842923"/>
    <m/>
    <x v="0"/>
  </r>
  <r>
    <x v="19"/>
    <x v="3"/>
    <x v="0"/>
    <x v="0"/>
    <x v="33"/>
    <x v="19"/>
    <n v="7871034"/>
    <n v="823820"/>
    <m/>
    <x v="0"/>
  </r>
  <r>
    <x v="19"/>
    <x v="3"/>
    <x v="0"/>
    <x v="0"/>
    <x v="33"/>
    <x v="20"/>
    <n v="7911094"/>
    <n v="807396"/>
    <m/>
    <x v="0"/>
  </r>
  <r>
    <x v="19"/>
    <x v="3"/>
    <x v="0"/>
    <x v="0"/>
    <x v="33"/>
    <x v="21"/>
    <n v="7949425"/>
    <n v="795739"/>
    <m/>
    <x v="0"/>
  </r>
  <r>
    <x v="19"/>
    <x v="3"/>
    <x v="0"/>
    <x v="0"/>
    <x v="33"/>
    <x v="22"/>
    <n v="7986764"/>
    <n v="788080"/>
    <m/>
    <x v="0"/>
  </r>
  <r>
    <x v="19"/>
    <x v="3"/>
    <x v="0"/>
    <x v="0"/>
    <x v="33"/>
    <x v="23"/>
    <n v="8022586"/>
    <n v="784073"/>
    <m/>
    <x v="0"/>
  </r>
  <r>
    <x v="19"/>
    <x v="3"/>
    <x v="0"/>
    <x v="0"/>
    <x v="33"/>
    <x v="24"/>
    <n v="8057046"/>
    <n v="782888"/>
    <m/>
    <x v="0"/>
  </r>
  <r>
    <x v="19"/>
    <x v="3"/>
    <x v="0"/>
    <x v="0"/>
    <x v="33"/>
    <x v="25"/>
    <n v="8091474"/>
    <n v="784980"/>
    <m/>
    <x v="0"/>
  </r>
  <r>
    <x v="19"/>
    <x v="3"/>
    <x v="0"/>
    <x v="0"/>
    <x v="33"/>
    <x v="26"/>
    <n v="8126122"/>
    <n v="789476"/>
    <m/>
    <x v="0"/>
  </r>
  <r>
    <x v="19"/>
    <x v="3"/>
    <x v="0"/>
    <x v="0"/>
    <x v="33"/>
    <x v="27"/>
    <n v="8160674"/>
    <n v="793950"/>
    <m/>
    <x v="0"/>
  </r>
  <r>
    <x v="19"/>
    <x v="3"/>
    <x v="0"/>
    <x v="0"/>
    <x v="33"/>
    <x v="28"/>
    <n v="8195200"/>
    <n v="798572"/>
    <m/>
    <x v="0"/>
  </r>
  <r>
    <x v="19"/>
    <x v="3"/>
    <x v="0"/>
    <x v="0"/>
    <x v="33"/>
    <x v="29"/>
    <n v="8229732"/>
    <n v="803064"/>
    <m/>
    <x v="0"/>
  </r>
  <r>
    <x v="19"/>
    <x v="3"/>
    <x v="0"/>
    <x v="0"/>
    <x v="33"/>
    <x v="30"/>
    <n v="8264405"/>
    <n v="807488"/>
    <m/>
    <x v="0"/>
  </r>
  <r>
    <x v="19"/>
    <x v="3"/>
    <x v="1"/>
    <x v="0"/>
    <x v="33"/>
    <x v="0"/>
    <n v="1717100"/>
    <n v="415538"/>
    <m/>
    <x v="0"/>
  </r>
  <r>
    <x v="19"/>
    <x v="3"/>
    <x v="1"/>
    <x v="0"/>
    <x v="33"/>
    <x v="1"/>
    <n v="1680224"/>
    <n v="388535"/>
    <m/>
    <x v="0"/>
  </r>
  <r>
    <x v="19"/>
    <x v="3"/>
    <x v="1"/>
    <x v="0"/>
    <x v="33"/>
    <x v="2"/>
    <n v="1661544"/>
    <n v="366838"/>
    <m/>
    <x v="0"/>
  </r>
  <r>
    <x v="19"/>
    <x v="3"/>
    <x v="1"/>
    <x v="0"/>
    <x v="33"/>
    <x v="3"/>
    <n v="1645111"/>
    <n v="347863"/>
    <m/>
    <x v="0"/>
  </r>
  <r>
    <x v="19"/>
    <x v="3"/>
    <x v="1"/>
    <x v="0"/>
    <x v="33"/>
    <x v="4"/>
    <n v="1634498"/>
    <n v="329962"/>
    <m/>
    <x v="0"/>
  </r>
  <r>
    <x v="19"/>
    <x v="3"/>
    <x v="1"/>
    <x v="0"/>
    <x v="33"/>
    <x v="5"/>
    <n v="1639457"/>
    <n v="311597"/>
    <m/>
    <x v="0"/>
  </r>
  <r>
    <x v="19"/>
    <x v="3"/>
    <x v="1"/>
    <x v="0"/>
    <x v="33"/>
    <x v="6"/>
    <n v="1655153"/>
    <n v="298172"/>
    <m/>
    <x v="0"/>
  </r>
  <r>
    <x v="19"/>
    <x v="3"/>
    <x v="1"/>
    <x v="0"/>
    <x v="33"/>
    <x v="7"/>
    <n v="1675748"/>
    <n v="288081"/>
    <m/>
    <x v="0"/>
  </r>
  <r>
    <x v="19"/>
    <x v="3"/>
    <x v="1"/>
    <x v="0"/>
    <x v="33"/>
    <x v="8"/>
    <n v="1695866"/>
    <n v="279226"/>
    <m/>
    <x v="0"/>
  </r>
  <r>
    <x v="19"/>
    <x v="3"/>
    <x v="1"/>
    <x v="0"/>
    <x v="33"/>
    <x v="9"/>
    <n v="1716086"/>
    <n v="270000"/>
    <m/>
    <x v="0"/>
  </r>
  <r>
    <x v="19"/>
    <x v="3"/>
    <x v="1"/>
    <x v="0"/>
    <x v="33"/>
    <x v="10"/>
    <n v="1737275"/>
    <n v="260444"/>
    <m/>
    <x v="0"/>
  </r>
  <r>
    <x v="19"/>
    <x v="3"/>
    <x v="1"/>
    <x v="0"/>
    <x v="33"/>
    <x v="11"/>
    <n v="1760203"/>
    <n v="250832"/>
    <m/>
    <x v="0"/>
  </r>
  <r>
    <x v="19"/>
    <x v="3"/>
    <x v="1"/>
    <x v="0"/>
    <x v="33"/>
    <x v="12"/>
    <n v="1783119"/>
    <n v="240928"/>
    <m/>
    <x v="0"/>
  </r>
  <r>
    <x v="19"/>
    <x v="3"/>
    <x v="1"/>
    <x v="0"/>
    <x v="33"/>
    <x v="13"/>
    <n v="1805617"/>
    <n v="231822"/>
    <m/>
    <x v="0"/>
  </r>
  <r>
    <x v="19"/>
    <x v="3"/>
    <x v="1"/>
    <x v="0"/>
    <x v="33"/>
    <x v="14"/>
    <n v="1827339"/>
    <n v="224540"/>
    <m/>
    <x v="0"/>
  </r>
  <r>
    <x v="19"/>
    <x v="3"/>
    <x v="1"/>
    <x v="0"/>
    <x v="33"/>
    <x v="15"/>
    <n v="1848470"/>
    <n v="218750"/>
    <m/>
    <x v="0"/>
  </r>
  <r>
    <x v="19"/>
    <x v="3"/>
    <x v="1"/>
    <x v="0"/>
    <x v="33"/>
    <x v="16"/>
    <n v="1869085"/>
    <n v="213806"/>
    <m/>
    <x v="0"/>
  </r>
  <r>
    <x v="19"/>
    <x v="3"/>
    <x v="1"/>
    <x v="0"/>
    <x v="33"/>
    <x v="17"/>
    <n v="1887414"/>
    <n v="209229"/>
    <m/>
    <x v="0"/>
  </r>
  <r>
    <x v="19"/>
    <x v="3"/>
    <x v="1"/>
    <x v="0"/>
    <x v="33"/>
    <x v="18"/>
    <n v="1904405"/>
    <n v="205028"/>
    <m/>
    <x v="0"/>
  </r>
  <r>
    <x v="19"/>
    <x v="3"/>
    <x v="1"/>
    <x v="0"/>
    <x v="33"/>
    <x v="19"/>
    <n v="1920257"/>
    <n v="200983"/>
    <m/>
    <x v="0"/>
  </r>
  <r>
    <x v="19"/>
    <x v="3"/>
    <x v="1"/>
    <x v="0"/>
    <x v="33"/>
    <x v="20"/>
    <n v="1935128"/>
    <n v="197496"/>
    <m/>
    <x v="0"/>
  </r>
  <r>
    <x v="19"/>
    <x v="3"/>
    <x v="1"/>
    <x v="0"/>
    <x v="33"/>
    <x v="21"/>
    <n v="1948835"/>
    <n v="195078"/>
    <m/>
    <x v="0"/>
  </r>
  <r>
    <x v="19"/>
    <x v="3"/>
    <x v="1"/>
    <x v="0"/>
    <x v="33"/>
    <x v="22"/>
    <n v="1961640"/>
    <n v="193561"/>
    <m/>
    <x v="0"/>
  </r>
  <r>
    <x v="19"/>
    <x v="3"/>
    <x v="1"/>
    <x v="0"/>
    <x v="33"/>
    <x v="23"/>
    <n v="1974056"/>
    <n v="192930"/>
    <m/>
    <x v="0"/>
  </r>
  <r>
    <x v="19"/>
    <x v="3"/>
    <x v="1"/>
    <x v="0"/>
    <x v="33"/>
    <x v="24"/>
    <n v="1986534"/>
    <n v="193027"/>
    <m/>
    <x v="0"/>
  </r>
  <r>
    <x v="19"/>
    <x v="3"/>
    <x v="1"/>
    <x v="0"/>
    <x v="33"/>
    <x v="25"/>
    <n v="1999078"/>
    <n v="193937"/>
    <m/>
    <x v="0"/>
  </r>
  <r>
    <x v="19"/>
    <x v="3"/>
    <x v="1"/>
    <x v="0"/>
    <x v="33"/>
    <x v="26"/>
    <n v="2011662"/>
    <n v="195438"/>
    <m/>
    <x v="0"/>
  </r>
  <r>
    <x v="19"/>
    <x v="3"/>
    <x v="1"/>
    <x v="0"/>
    <x v="33"/>
    <x v="27"/>
    <n v="2024177"/>
    <n v="196931"/>
    <m/>
    <x v="0"/>
  </r>
  <r>
    <x v="19"/>
    <x v="3"/>
    <x v="1"/>
    <x v="0"/>
    <x v="33"/>
    <x v="28"/>
    <n v="2036690"/>
    <n v="198463"/>
    <m/>
    <x v="0"/>
  </r>
  <r>
    <x v="19"/>
    <x v="3"/>
    <x v="1"/>
    <x v="0"/>
    <x v="33"/>
    <x v="29"/>
    <n v="2049208"/>
    <n v="199963"/>
    <m/>
    <x v="0"/>
  </r>
  <r>
    <x v="19"/>
    <x v="3"/>
    <x v="1"/>
    <x v="0"/>
    <x v="33"/>
    <x v="30"/>
    <n v="2061763"/>
    <n v="201448"/>
    <m/>
    <x v="0"/>
  </r>
  <r>
    <x v="19"/>
    <x v="3"/>
    <x v="2"/>
    <x v="0"/>
    <x v="33"/>
    <x v="0"/>
    <n v="301720"/>
    <n v="73016"/>
    <m/>
    <x v="0"/>
  </r>
  <r>
    <x v="19"/>
    <x v="3"/>
    <x v="2"/>
    <x v="0"/>
    <x v="33"/>
    <x v="1"/>
    <n v="290975"/>
    <n v="67285"/>
    <m/>
    <x v="0"/>
  </r>
  <r>
    <x v="19"/>
    <x v="3"/>
    <x v="2"/>
    <x v="0"/>
    <x v="33"/>
    <x v="2"/>
    <n v="283385"/>
    <n v="62566"/>
    <m/>
    <x v="0"/>
  </r>
  <r>
    <x v="19"/>
    <x v="3"/>
    <x v="2"/>
    <x v="0"/>
    <x v="33"/>
    <x v="3"/>
    <n v="275752"/>
    <n v="58308"/>
    <m/>
    <x v="0"/>
  </r>
  <r>
    <x v="19"/>
    <x v="3"/>
    <x v="2"/>
    <x v="0"/>
    <x v="33"/>
    <x v="4"/>
    <n v="270651"/>
    <n v="54637"/>
    <m/>
    <x v="0"/>
  </r>
  <r>
    <x v="19"/>
    <x v="3"/>
    <x v="2"/>
    <x v="0"/>
    <x v="33"/>
    <x v="5"/>
    <n v="268092"/>
    <n v="50953"/>
    <m/>
    <x v="0"/>
  </r>
  <r>
    <x v="19"/>
    <x v="3"/>
    <x v="2"/>
    <x v="0"/>
    <x v="33"/>
    <x v="6"/>
    <n v="268615"/>
    <n v="48390"/>
    <m/>
    <x v="0"/>
  </r>
  <r>
    <x v="19"/>
    <x v="3"/>
    <x v="2"/>
    <x v="0"/>
    <x v="33"/>
    <x v="7"/>
    <n v="271413"/>
    <n v="46659"/>
    <m/>
    <x v="0"/>
  </r>
  <r>
    <x v="19"/>
    <x v="3"/>
    <x v="2"/>
    <x v="0"/>
    <x v="33"/>
    <x v="8"/>
    <n v="274376"/>
    <n v="45176"/>
    <m/>
    <x v="0"/>
  </r>
  <r>
    <x v="19"/>
    <x v="3"/>
    <x v="2"/>
    <x v="0"/>
    <x v="33"/>
    <x v="9"/>
    <n v="277084"/>
    <n v="43594"/>
    <m/>
    <x v="0"/>
  </r>
  <r>
    <x v="19"/>
    <x v="3"/>
    <x v="2"/>
    <x v="0"/>
    <x v="33"/>
    <x v="10"/>
    <n v="278150"/>
    <n v="41698"/>
    <m/>
    <x v="0"/>
  </r>
  <r>
    <x v="19"/>
    <x v="3"/>
    <x v="2"/>
    <x v="0"/>
    <x v="33"/>
    <x v="11"/>
    <n v="278911"/>
    <n v="39745"/>
    <m/>
    <x v="0"/>
  </r>
  <r>
    <x v="19"/>
    <x v="3"/>
    <x v="2"/>
    <x v="0"/>
    <x v="33"/>
    <x v="12"/>
    <n v="279682"/>
    <n v="37789"/>
    <m/>
    <x v="0"/>
  </r>
  <r>
    <x v="19"/>
    <x v="3"/>
    <x v="2"/>
    <x v="0"/>
    <x v="33"/>
    <x v="13"/>
    <n v="280429"/>
    <n v="36004"/>
    <m/>
    <x v="0"/>
  </r>
  <r>
    <x v="19"/>
    <x v="3"/>
    <x v="2"/>
    <x v="0"/>
    <x v="33"/>
    <x v="14"/>
    <n v="281181"/>
    <n v="34551"/>
    <m/>
    <x v="0"/>
  </r>
  <r>
    <x v="19"/>
    <x v="3"/>
    <x v="2"/>
    <x v="0"/>
    <x v="33"/>
    <x v="15"/>
    <n v="281967"/>
    <n v="33368"/>
    <m/>
    <x v="0"/>
  </r>
  <r>
    <x v="19"/>
    <x v="3"/>
    <x v="2"/>
    <x v="0"/>
    <x v="33"/>
    <x v="16"/>
    <n v="282812"/>
    <n v="32351"/>
    <m/>
    <x v="0"/>
  </r>
  <r>
    <x v="19"/>
    <x v="3"/>
    <x v="2"/>
    <x v="0"/>
    <x v="33"/>
    <x v="17"/>
    <n v="283521"/>
    <n v="31429"/>
    <m/>
    <x v="0"/>
  </r>
  <r>
    <x v="19"/>
    <x v="3"/>
    <x v="2"/>
    <x v="0"/>
    <x v="33"/>
    <x v="18"/>
    <n v="284110"/>
    <n v="30587"/>
    <m/>
    <x v="0"/>
  </r>
  <r>
    <x v="19"/>
    <x v="3"/>
    <x v="2"/>
    <x v="0"/>
    <x v="33"/>
    <x v="19"/>
    <n v="284463"/>
    <n v="29773"/>
    <m/>
    <x v="0"/>
  </r>
  <r>
    <x v="19"/>
    <x v="3"/>
    <x v="2"/>
    <x v="0"/>
    <x v="33"/>
    <x v="20"/>
    <n v="284873"/>
    <n v="29073"/>
    <m/>
    <x v="0"/>
  </r>
  <r>
    <x v="19"/>
    <x v="3"/>
    <x v="2"/>
    <x v="0"/>
    <x v="33"/>
    <x v="21"/>
    <n v="285314"/>
    <n v="28560"/>
    <m/>
    <x v="0"/>
  </r>
  <r>
    <x v="19"/>
    <x v="3"/>
    <x v="2"/>
    <x v="0"/>
    <x v="33"/>
    <x v="22"/>
    <n v="285730"/>
    <n v="28193"/>
    <m/>
    <x v="0"/>
  </r>
  <r>
    <x v="19"/>
    <x v="3"/>
    <x v="2"/>
    <x v="0"/>
    <x v="33"/>
    <x v="23"/>
    <n v="286145"/>
    <n v="27965"/>
    <m/>
    <x v="0"/>
  </r>
  <r>
    <x v="19"/>
    <x v="3"/>
    <x v="2"/>
    <x v="0"/>
    <x v="33"/>
    <x v="24"/>
    <n v="286614"/>
    <n v="27849"/>
    <m/>
    <x v="0"/>
  </r>
  <r>
    <x v="19"/>
    <x v="3"/>
    <x v="2"/>
    <x v="0"/>
    <x v="33"/>
    <x v="25"/>
    <n v="287138"/>
    <n v="27856"/>
    <m/>
    <x v="0"/>
  </r>
  <r>
    <x v="19"/>
    <x v="3"/>
    <x v="2"/>
    <x v="0"/>
    <x v="33"/>
    <x v="26"/>
    <n v="287667"/>
    <n v="27947"/>
    <m/>
    <x v="0"/>
  </r>
  <r>
    <x v="19"/>
    <x v="3"/>
    <x v="2"/>
    <x v="0"/>
    <x v="33"/>
    <x v="27"/>
    <n v="288216"/>
    <n v="28040"/>
    <m/>
    <x v="0"/>
  </r>
  <r>
    <x v="19"/>
    <x v="3"/>
    <x v="2"/>
    <x v="0"/>
    <x v="33"/>
    <x v="28"/>
    <n v="288738"/>
    <n v="28135"/>
    <m/>
    <x v="0"/>
  </r>
  <r>
    <x v="19"/>
    <x v="3"/>
    <x v="2"/>
    <x v="0"/>
    <x v="33"/>
    <x v="29"/>
    <n v="289278"/>
    <n v="28228"/>
    <m/>
    <x v="0"/>
  </r>
  <r>
    <x v="19"/>
    <x v="3"/>
    <x v="2"/>
    <x v="0"/>
    <x v="33"/>
    <x v="30"/>
    <n v="289828"/>
    <n v="28318"/>
    <m/>
    <x v="0"/>
  </r>
  <r>
    <x v="19"/>
    <x v="4"/>
    <x v="0"/>
    <x v="0"/>
    <x v="33"/>
    <x v="0"/>
    <n v="19518312"/>
    <n v="4723431"/>
    <m/>
    <x v="0"/>
  </r>
  <r>
    <x v="19"/>
    <x v="4"/>
    <x v="0"/>
    <x v="0"/>
    <x v="33"/>
    <x v="1"/>
    <n v="19203852"/>
    <n v="4436872"/>
    <m/>
    <x v="0"/>
  </r>
  <r>
    <x v="19"/>
    <x v="4"/>
    <x v="0"/>
    <x v="0"/>
    <x v="33"/>
    <x v="2"/>
    <n v="18970210"/>
    <n v="4139401"/>
    <m/>
    <x v="0"/>
  </r>
  <r>
    <x v="19"/>
    <x v="4"/>
    <x v="0"/>
    <x v="0"/>
    <x v="33"/>
    <x v="3"/>
    <n v="18850582"/>
    <n v="3886207"/>
    <m/>
    <x v="0"/>
  </r>
  <r>
    <x v="19"/>
    <x v="4"/>
    <x v="0"/>
    <x v="0"/>
    <x v="33"/>
    <x v="4"/>
    <n v="18894244"/>
    <n v="3708212"/>
    <m/>
    <x v="0"/>
  </r>
  <r>
    <x v="19"/>
    <x v="4"/>
    <x v="0"/>
    <x v="0"/>
    <x v="33"/>
    <x v="5"/>
    <n v="19027938"/>
    <n v="3521558"/>
    <m/>
    <x v="0"/>
  </r>
  <r>
    <x v="19"/>
    <x v="4"/>
    <x v="0"/>
    <x v="0"/>
    <x v="33"/>
    <x v="6"/>
    <n v="19289970"/>
    <n v="3386022"/>
    <m/>
    <x v="0"/>
  </r>
  <r>
    <x v="19"/>
    <x v="4"/>
    <x v="0"/>
    <x v="0"/>
    <x v="33"/>
    <x v="7"/>
    <n v="19607366"/>
    <n v="3279649"/>
    <m/>
    <x v="0"/>
  </r>
  <r>
    <x v="19"/>
    <x v="4"/>
    <x v="0"/>
    <x v="0"/>
    <x v="33"/>
    <x v="8"/>
    <n v="19919212"/>
    <n v="3188668"/>
    <m/>
    <x v="0"/>
  </r>
  <r>
    <x v="19"/>
    <x v="4"/>
    <x v="0"/>
    <x v="0"/>
    <x v="33"/>
    <x v="9"/>
    <n v="20232316"/>
    <n v="3096743"/>
    <m/>
    <x v="0"/>
  </r>
  <r>
    <x v="19"/>
    <x v="4"/>
    <x v="0"/>
    <x v="0"/>
    <x v="33"/>
    <x v="10"/>
    <n v="20546136"/>
    <n v="3001119"/>
    <m/>
    <x v="0"/>
  </r>
  <r>
    <x v="19"/>
    <x v="4"/>
    <x v="0"/>
    <x v="0"/>
    <x v="33"/>
    <x v="11"/>
    <n v="20853714"/>
    <n v="2898727"/>
    <m/>
    <x v="0"/>
  </r>
  <r>
    <x v="19"/>
    <x v="4"/>
    <x v="0"/>
    <x v="0"/>
    <x v="33"/>
    <x v="12"/>
    <n v="21160810"/>
    <n v="2803670"/>
    <m/>
    <x v="0"/>
  </r>
  <r>
    <x v="19"/>
    <x v="4"/>
    <x v="0"/>
    <x v="0"/>
    <x v="33"/>
    <x v="13"/>
    <n v="21463820"/>
    <n v="2720784"/>
    <m/>
    <x v="0"/>
  </r>
  <r>
    <x v="19"/>
    <x v="4"/>
    <x v="0"/>
    <x v="0"/>
    <x v="33"/>
    <x v="14"/>
    <n v="21760176"/>
    <n v="2654474"/>
    <m/>
    <x v="0"/>
  </r>
  <r>
    <x v="19"/>
    <x v="4"/>
    <x v="0"/>
    <x v="0"/>
    <x v="33"/>
    <x v="15"/>
    <n v="22050698"/>
    <n v="2597908"/>
    <m/>
    <x v="0"/>
  </r>
  <r>
    <x v="19"/>
    <x v="4"/>
    <x v="0"/>
    <x v="0"/>
    <x v="33"/>
    <x v="16"/>
    <n v="22333936"/>
    <n v="2546040"/>
    <m/>
    <x v="0"/>
  </r>
  <r>
    <x v="19"/>
    <x v="4"/>
    <x v="0"/>
    <x v="0"/>
    <x v="33"/>
    <x v="17"/>
    <n v="22611988"/>
    <n v="2498325"/>
    <m/>
    <x v="0"/>
  </r>
  <r>
    <x v="19"/>
    <x v="4"/>
    <x v="0"/>
    <x v="0"/>
    <x v="33"/>
    <x v="18"/>
    <n v="22881848"/>
    <n v="2451589"/>
    <m/>
    <x v="0"/>
  </r>
  <r>
    <x v="19"/>
    <x v="4"/>
    <x v="0"/>
    <x v="0"/>
    <x v="33"/>
    <x v="19"/>
    <n v="23141056"/>
    <n v="2410268"/>
    <m/>
    <x v="0"/>
  </r>
  <r>
    <x v="19"/>
    <x v="4"/>
    <x v="0"/>
    <x v="0"/>
    <x v="33"/>
    <x v="20"/>
    <n v="23391054"/>
    <n v="2376019"/>
    <m/>
    <x v="0"/>
  </r>
  <r>
    <x v="19"/>
    <x v="4"/>
    <x v="0"/>
    <x v="0"/>
    <x v="33"/>
    <x v="21"/>
    <n v="23630266"/>
    <n v="2354477"/>
    <m/>
    <x v="0"/>
  </r>
  <r>
    <x v="19"/>
    <x v="4"/>
    <x v="0"/>
    <x v="0"/>
    <x v="33"/>
    <x v="22"/>
    <n v="23863292"/>
    <n v="2341897"/>
    <m/>
    <x v="0"/>
  </r>
  <r>
    <x v="19"/>
    <x v="4"/>
    <x v="0"/>
    <x v="0"/>
    <x v="33"/>
    <x v="23"/>
    <n v="24086850"/>
    <n v="2338499"/>
    <m/>
    <x v="0"/>
  </r>
  <r>
    <x v="19"/>
    <x v="4"/>
    <x v="0"/>
    <x v="0"/>
    <x v="33"/>
    <x v="24"/>
    <n v="24301930"/>
    <n v="2343987"/>
    <m/>
    <x v="0"/>
  </r>
  <r>
    <x v="19"/>
    <x v="4"/>
    <x v="0"/>
    <x v="0"/>
    <x v="33"/>
    <x v="25"/>
    <n v="24516798"/>
    <n v="2361151"/>
    <m/>
    <x v="0"/>
  </r>
  <r>
    <x v="19"/>
    <x v="4"/>
    <x v="0"/>
    <x v="0"/>
    <x v="33"/>
    <x v="26"/>
    <n v="24733024"/>
    <n v="2385607"/>
    <m/>
    <x v="0"/>
  </r>
  <r>
    <x v="19"/>
    <x v="4"/>
    <x v="0"/>
    <x v="0"/>
    <x v="33"/>
    <x v="27"/>
    <n v="24948610"/>
    <n v="2409053"/>
    <m/>
    <x v="0"/>
  </r>
  <r>
    <x v="19"/>
    <x v="4"/>
    <x v="0"/>
    <x v="0"/>
    <x v="33"/>
    <x v="28"/>
    <n v="25164000"/>
    <n v="2432246"/>
    <m/>
    <x v="0"/>
  </r>
  <r>
    <x v="19"/>
    <x v="4"/>
    <x v="0"/>
    <x v="0"/>
    <x v="33"/>
    <x v="29"/>
    <n v="25379430"/>
    <n v="2454557"/>
    <m/>
    <x v="0"/>
  </r>
  <r>
    <x v="19"/>
    <x v="4"/>
    <x v="0"/>
    <x v="0"/>
    <x v="33"/>
    <x v="30"/>
    <n v="25595798"/>
    <n v="2476685"/>
    <m/>
    <x v="0"/>
  </r>
  <r>
    <x v="19"/>
    <x v="4"/>
    <x v="1"/>
    <x v="0"/>
    <x v="33"/>
    <x v="0"/>
    <n v="5865571"/>
    <n v="1419468"/>
    <m/>
    <x v="0"/>
  </r>
  <r>
    <x v="19"/>
    <x v="4"/>
    <x v="1"/>
    <x v="0"/>
    <x v="33"/>
    <x v="1"/>
    <n v="5782400"/>
    <n v="1335969"/>
    <m/>
    <x v="0"/>
  </r>
  <r>
    <x v="19"/>
    <x v="4"/>
    <x v="1"/>
    <x v="0"/>
    <x v="33"/>
    <x v="2"/>
    <n v="5731420"/>
    <n v="1250626"/>
    <m/>
    <x v="0"/>
  </r>
  <r>
    <x v="19"/>
    <x v="4"/>
    <x v="1"/>
    <x v="0"/>
    <x v="33"/>
    <x v="3"/>
    <n v="5712976"/>
    <n v="1177778"/>
    <m/>
    <x v="0"/>
  </r>
  <r>
    <x v="19"/>
    <x v="4"/>
    <x v="1"/>
    <x v="0"/>
    <x v="33"/>
    <x v="4"/>
    <n v="5711943"/>
    <n v="1121034"/>
    <m/>
    <x v="0"/>
  </r>
  <r>
    <x v="19"/>
    <x v="4"/>
    <x v="1"/>
    <x v="0"/>
    <x v="33"/>
    <x v="5"/>
    <n v="5757084"/>
    <n v="1065481"/>
    <m/>
    <x v="0"/>
  </r>
  <r>
    <x v="19"/>
    <x v="4"/>
    <x v="1"/>
    <x v="0"/>
    <x v="33"/>
    <x v="6"/>
    <n v="5839541"/>
    <n v="1025030"/>
    <m/>
    <x v="0"/>
  </r>
  <r>
    <x v="19"/>
    <x v="4"/>
    <x v="1"/>
    <x v="0"/>
    <x v="33"/>
    <x v="7"/>
    <n v="5939336"/>
    <n v="993450"/>
    <m/>
    <x v="0"/>
  </r>
  <r>
    <x v="19"/>
    <x v="4"/>
    <x v="1"/>
    <x v="0"/>
    <x v="33"/>
    <x v="8"/>
    <n v="6036817"/>
    <n v="966374"/>
    <m/>
    <x v="0"/>
  </r>
  <r>
    <x v="19"/>
    <x v="4"/>
    <x v="1"/>
    <x v="0"/>
    <x v="33"/>
    <x v="9"/>
    <n v="6134788"/>
    <n v="938986"/>
    <m/>
    <x v="0"/>
  </r>
  <r>
    <x v="19"/>
    <x v="4"/>
    <x v="1"/>
    <x v="0"/>
    <x v="33"/>
    <x v="10"/>
    <n v="6237448"/>
    <n v="911087"/>
    <m/>
    <x v="0"/>
  </r>
  <r>
    <x v="19"/>
    <x v="4"/>
    <x v="1"/>
    <x v="0"/>
    <x v="33"/>
    <x v="11"/>
    <n v="6348530"/>
    <n v="882464"/>
    <m/>
    <x v="0"/>
  </r>
  <r>
    <x v="19"/>
    <x v="4"/>
    <x v="1"/>
    <x v="0"/>
    <x v="33"/>
    <x v="12"/>
    <n v="6459554"/>
    <n v="855849"/>
    <m/>
    <x v="0"/>
  </r>
  <r>
    <x v="19"/>
    <x v="4"/>
    <x v="1"/>
    <x v="0"/>
    <x v="33"/>
    <x v="13"/>
    <n v="6568546"/>
    <n v="832638"/>
    <m/>
    <x v="0"/>
  </r>
  <r>
    <x v="19"/>
    <x v="4"/>
    <x v="1"/>
    <x v="0"/>
    <x v="33"/>
    <x v="14"/>
    <n v="6673780"/>
    <n v="814119"/>
    <m/>
    <x v="0"/>
  </r>
  <r>
    <x v="19"/>
    <x v="4"/>
    <x v="1"/>
    <x v="0"/>
    <x v="33"/>
    <x v="15"/>
    <n v="6776141"/>
    <n v="798332"/>
    <m/>
    <x v="0"/>
  </r>
  <r>
    <x v="19"/>
    <x v="4"/>
    <x v="1"/>
    <x v="0"/>
    <x v="33"/>
    <x v="16"/>
    <n v="6876006"/>
    <n v="783856"/>
    <m/>
    <x v="0"/>
  </r>
  <r>
    <x v="19"/>
    <x v="4"/>
    <x v="1"/>
    <x v="0"/>
    <x v="33"/>
    <x v="17"/>
    <n v="6964796"/>
    <n v="769517"/>
    <m/>
    <x v="0"/>
  </r>
  <r>
    <x v="19"/>
    <x v="4"/>
    <x v="1"/>
    <x v="0"/>
    <x v="33"/>
    <x v="18"/>
    <n v="7047097"/>
    <n v="755034"/>
    <m/>
    <x v="0"/>
  </r>
  <r>
    <x v="19"/>
    <x v="4"/>
    <x v="1"/>
    <x v="0"/>
    <x v="33"/>
    <x v="19"/>
    <n v="7123884"/>
    <n v="741991"/>
    <m/>
    <x v="0"/>
  </r>
  <r>
    <x v="19"/>
    <x v="4"/>
    <x v="1"/>
    <x v="0"/>
    <x v="33"/>
    <x v="20"/>
    <n v="7195920"/>
    <n v="730948"/>
    <m/>
    <x v="0"/>
  </r>
  <r>
    <x v="19"/>
    <x v="4"/>
    <x v="1"/>
    <x v="0"/>
    <x v="33"/>
    <x v="21"/>
    <n v="7262324"/>
    <n v="723604"/>
    <m/>
    <x v="0"/>
  </r>
  <r>
    <x v="19"/>
    <x v="4"/>
    <x v="1"/>
    <x v="0"/>
    <x v="33"/>
    <x v="22"/>
    <n v="7324356"/>
    <n v="718798"/>
    <m/>
    <x v="0"/>
  </r>
  <r>
    <x v="19"/>
    <x v="4"/>
    <x v="1"/>
    <x v="0"/>
    <x v="33"/>
    <x v="23"/>
    <n v="7384506"/>
    <n v="716933"/>
    <m/>
    <x v="0"/>
  </r>
  <r>
    <x v="19"/>
    <x v="4"/>
    <x v="1"/>
    <x v="0"/>
    <x v="33"/>
    <x v="24"/>
    <n v="7444958"/>
    <n v="718086"/>
    <m/>
    <x v="0"/>
  </r>
  <r>
    <x v="19"/>
    <x v="4"/>
    <x v="1"/>
    <x v="0"/>
    <x v="33"/>
    <x v="25"/>
    <n v="7505733"/>
    <n v="722858"/>
    <m/>
    <x v="0"/>
  </r>
  <r>
    <x v="19"/>
    <x v="4"/>
    <x v="1"/>
    <x v="0"/>
    <x v="33"/>
    <x v="26"/>
    <n v="7566692"/>
    <n v="729840"/>
    <m/>
    <x v="0"/>
  </r>
  <r>
    <x v="19"/>
    <x v="4"/>
    <x v="1"/>
    <x v="0"/>
    <x v="33"/>
    <x v="27"/>
    <n v="7627308"/>
    <n v="736497"/>
    <m/>
    <x v="0"/>
  </r>
  <r>
    <x v="19"/>
    <x v="4"/>
    <x v="1"/>
    <x v="0"/>
    <x v="33"/>
    <x v="28"/>
    <n v="7687901"/>
    <n v="743080"/>
    <m/>
    <x v="0"/>
  </r>
  <r>
    <x v="19"/>
    <x v="4"/>
    <x v="1"/>
    <x v="0"/>
    <x v="33"/>
    <x v="29"/>
    <n v="7748523"/>
    <n v="749394"/>
    <m/>
    <x v="0"/>
  </r>
  <r>
    <x v="19"/>
    <x v="4"/>
    <x v="1"/>
    <x v="0"/>
    <x v="33"/>
    <x v="30"/>
    <n v="7809342"/>
    <n v="755642"/>
    <m/>
    <x v="0"/>
  </r>
  <r>
    <x v="19"/>
    <x v="4"/>
    <x v="2"/>
    <x v="0"/>
    <x v="33"/>
    <x v="0"/>
    <n v="2008175"/>
    <n v="485978"/>
    <m/>
    <x v="0"/>
  </r>
  <r>
    <x v="19"/>
    <x v="4"/>
    <x v="2"/>
    <x v="0"/>
    <x v="33"/>
    <x v="1"/>
    <n v="1936642"/>
    <n v="447443"/>
    <m/>
    <x v="0"/>
  </r>
  <r>
    <x v="19"/>
    <x v="4"/>
    <x v="2"/>
    <x v="0"/>
    <x v="33"/>
    <x v="2"/>
    <n v="1879180"/>
    <n v="410047"/>
    <m/>
    <x v="0"/>
  </r>
  <r>
    <x v="19"/>
    <x v="4"/>
    <x v="2"/>
    <x v="0"/>
    <x v="33"/>
    <x v="3"/>
    <n v="1831926"/>
    <n v="377667"/>
    <m/>
    <x v="0"/>
  </r>
  <r>
    <x v="19"/>
    <x v="4"/>
    <x v="2"/>
    <x v="0"/>
    <x v="33"/>
    <x v="4"/>
    <n v="1806235"/>
    <n v="354494"/>
    <m/>
    <x v="0"/>
  </r>
  <r>
    <x v="19"/>
    <x v="4"/>
    <x v="2"/>
    <x v="0"/>
    <x v="33"/>
    <x v="5"/>
    <n v="1792170"/>
    <n v="331682"/>
    <m/>
    <x v="0"/>
  </r>
  <r>
    <x v="19"/>
    <x v="4"/>
    <x v="2"/>
    <x v="0"/>
    <x v="33"/>
    <x v="6"/>
    <n v="1799402"/>
    <n v="315853"/>
    <m/>
    <x v="0"/>
  </r>
  <r>
    <x v="19"/>
    <x v="4"/>
    <x v="2"/>
    <x v="0"/>
    <x v="33"/>
    <x v="7"/>
    <n v="1822705"/>
    <n v="304876"/>
    <m/>
    <x v="0"/>
  </r>
  <r>
    <x v="19"/>
    <x v="4"/>
    <x v="2"/>
    <x v="0"/>
    <x v="33"/>
    <x v="8"/>
    <n v="1847162"/>
    <n v="295693"/>
    <m/>
    <x v="0"/>
  </r>
  <r>
    <x v="19"/>
    <x v="4"/>
    <x v="2"/>
    <x v="0"/>
    <x v="33"/>
    <x v="9"/>
    <n v="1869698"/>
    <n v="286174"/>
    <m/>
    <x v="0"/>
  </r>
  <r>
    <x v="19"/>
    <x v="4"/>
    <x v="2"/>
    <x v="0"/>
    <x v="33"/>
    <x v="10"/>
    <n v="1880200"/>
    <n v="274635"/>
    <m/>
    <x v="0"/>
  </r>
  <r>
    <x v="19"/>
    <x v="4"/>
    <x v="2"/>
    <x v="0"/>
    <x v="33"/>
    <x v="11"/>
    <n v="1888426"/>
    <n v="262496"/>
    <m/>
    <x v="0"/>
  </r>
  <r>
    <x v="19"/>
    <x v="4"/>
    <x v="2"/>
    <x v="0"/>
    <x v="33"/>
    <x v="12"/>
    <n v="1896678"/>
    <n v="251297"/>
    <m/>
    <x v="0"/>
  </r>
  <r>
    <x v="19"/>
    <x v="4"/>
    <x v="2"/>
    <x v="0"/>
    <x v="33"/>
    <x v="13"/>
    <n v="1904710"/>
    <n v="241443"/>
    <m/>
    <x v="0"/>
  </r>
  <r>
    <x v="19"/>
    <x v="4"/>
    <x v="2"/>
    <x v="0"/>
    <x v="33"/>
    <x v="14"/>
    <n v="1912726"/>
    <n v="233329"/>
    <m/>
    <x v="0"/>
  </r>
  <r>
    <x v="19"/>
    <x v="4"/>
    <x v="2"/>
    <x v="0"/>
    <x v="33"/>
    <x v="15"/>
    <n v="1920946"/>
    <n v="226316"/>
    <m/>
    <x v="0"/>
  </r>
  <r>
    <x v="19"/>
    <x v="4"/>
    <x v="2"/>
    <x v="0"/>
    <x v="33"/>
    <x v="16"/>
    <n v="1929547"/>
    <n v="219965"/>
    <m/>
    <x v="0"/>
  </r>
  <r>
    <x v="19"/>
    <x v="4"/>
    <x v="2"/>
    <x v="0"/>
    <x v="33"/>
    <x v="17"/>
    <n v="1937117"/>
    <n v="214025"/>
    <m/>
    <x v="0"/>
  </r>
  <r>
    <x v="19"/>
    <x v="4"/>
    <x v="2"/>
    <x v="0"/>
    <x v="33"/>
    <x v="18"/>
    <n v="1943764"/>
    <n v="208257"/>
    <m/>
    <x v="0"/>
  </r>
  <r>
    <x v="19"/>
    <x v="4"/>
    <x v="2"/>
    <x v="0"/>
    <x v="33"/>
    <x v="19"/>
    <n v="1948648"/>
    <n v="202962"/>
    <m/>
    <x v="0"/>
  </r>
  <r>
    <x v="19"/>
    <x v="4"/>
    <x v="2"/>
    <x v="0"/>
    <x v="33"/>
    <x v="20"/>
    <n v="1953912"/>
    <n v="198474"/>
    <m/>
    <x v="0"/>
  </r>
  <r>
    <x v="19"/>
    <x v="4"/>
    <x v="2"/>
    <x v="0"/>
    <x v="33"/>
    <x v="21"/>
    <n v="1959363"/>
    <n v="195227"/>
    <m/>
    <x v="0"/>
  </r>
  <r>
    <x v="19"/>
    <x v="4"/>
    <x v="2"/>
    <x v="0"/>
    <x v="33"/>
    <x v="22"/>
    <n v="1964589"/>
    <n v="192800"/>
    <m/>
    <x v="0"/>
  </r>
  <r>
    <x v="19"/>
    <x v="4"/>
    <x v="2"/>
    <x v="0"/>
    <x v="33"/>
    <x v="23"/>
    <n v="1969766"/>
    <n v="191236"/>
    <m/>
    <x v="0"/>
  </r>
  <r>
    <x v="19"/>
    <x v="4"/>
    <x v="2"/>
    <x v="0"/>
    <x v="33"/>
    <x v="24"/>
    <n v="1975304"/>
    <n v="190523"/>
    <m/>
    <x v="0"/>
  </r>
  <r>
    <x v="19"/>
    <x v="4"/>
    <x v="2"/>
    <x v="0"/>
    <x v="33"/>
    <x v="25"/>
    <n v="1981213"/>
    <n v="190805"/>
    <m/>
    <x v="0"/>
  </r>
  <r>
    <x v="19"/>
    <x v="4"/>
    <x v="2"/>
    <x v="0"/>
    <x v="33"/>
    <x v="26"/>
    <n v="1987113"/>
    <n v="191665"/>
    <m/>
    <x v="0"/>
  </r>
  <r>
    <x v="19"/>
    <x v="4"/>
    <x v="2"/>
    <x v="0"/>
    <x v="33"/>
    <x v="27"/>
    <n v="1993113"/>
    <n v="192456"/>
    <m/>
    <x v="0"/>
  </r>
  <r>
    <x v="19"/>
    <x v="4"/>
    <x v="2"/>
    <x v="0"/>
    <x v="33"/>
    <x v="28"/>
    <n v="1998874"/>
    <n v="193202"/>
    <m/>
    <x v="0"/>
  </r>
  <r>
    <x v="19"/>
    <x v="4"/>
    <x v="2"/>
    <x v="0"/>
    <x v="33"/>
    <x v="29"/>
    <n v="2004732"/>
    <n v="193886"/>
    <m/>
    <x v="0"/>
  </r>
  <r>
    <x v="19"/>
    <x v="4"/>
    <x v="2"/>
    <x v="0"/>
    <x v="33"/>
    <x v="30"/>
    <n v="2010638"/>
    <n v="194552"/>
    <m/>
    <x v="0"/>
  </r>
  <r>
    <x v="19"/>
    <x v="5"/>
    <x v="0"/>
    <x v="0"/>
    <x v="33"/>
    <x v="0"/>
    <n v="5567397"/>
    <n v="1347310"/>
    <m/>
    <x v="0"/>
  </r>
  <r>
    <x v="19"/>
    <x v="5"/>
    <x v="0"/>
    <x v="0"/>
    <x v="33"/>
    <x v="1"/>
    <n v="5415098"/>
    <n v="1249129"/>
    <m/>
    <x v="0"/>
  </r>
  <r>
    <x v="19"/>
    <x v="5"/>
    <x v="0"/>
    <x v="0"/>
    <x v="33"/>
    <x v="2"/>
    <n v="5304078"/>
    <n v="1155238"/>
    <m/>
    <x v="0"/>
  </r>
  <r>
    <x v="19"/>
    <x v="5"/>
    <x v="0"/>
    <x v="0"/>
    <x v="33"/>
    <x v="3"/>
    <n v="5235346"/>
    <n v="1087058"/>
    <m/>
    <x v="0"/>
  </r>
  <r>
    <x v="19"/>
    <x v="5"/>
    <x v="0"/>
    <x v="0"/>
    <x v="33"/>
    <x v="4"/>
    <n v="5201619"/>
    <n v="1032114"/>
    <m/>
    <x v="0"/>
  </r>
  <r>
    <x v="19"/>
    <x v="5"/>
    <x v="0"/>
    <x v="0"/>
    <x v="33"/>
    <x v="5"/>
    <n v="5197400"/>
    <n v="976923"/>
    <m/>
    <x v="0"/>
  </r>
  <r>
    <x v="19"/>
    <x v="5"/>
    <x v="0"/>
    <x v="0"/>
    <x v="33"/>
    <x v="6"/>
    <n v="5228256"/>
    <n v="935342"/>
    <m/>
    <x v="0"/>
  </r>
  <r>
    <x v="19"/>
    <x v="5"/>
    <x v="0"/>
    <x v="0"/>
    <x v="33"/>
    <x v="7"/>
    <n v="5274278"/>
    <n v="907262"/>
    <m/>
    <x v="0"/>
  </r>
  <r>
    <x v="19"/>
    <x v="5"/>
    <x v="0"/>
    <x v="0"/>
    <x v="33"/>
    <x v="8"/>
    <n v="5319496"/>
    <n v="881674"/>
    <m/>
    <x v="0"/>
  </r>
  <r>
    <x v="19"/>
    <x v="5"/>
    <x v="0"/>
    <x v="0"/>
    <x v="33"/>
    <x v="9"/>
    <n v="5364896"/>
    <n v="852135"/>
    <m/>
    <x v="0"/>
  </r>
  <r>
    <x v="19"/>
    <x v="5"/>
    <x v="0"/>
    <x v="0"/>
    <x v="33"/>
    <x v="10"/>
    <n v="5410400"/>
    <n v="819337"/>
    <m/>
    <x v="0"/>
  </r>
  <r>
    <x v="19"/>
    <x v="5"/>
    <x v="0"/>
    <x v="0"/>
    <x v="33"/>
    <x v="11"/>
    <n v="5454999"/>
    <n v="786407"/>
    <m/>
    <x v="0"/>
  </r>
  <r>
    <x v="19"/>
    <x v="5"/>
    <x v="0"/>
    <x v="0"/>
    <x v="33"/>
    <x v="12"/>
    <n v="5499528"/>
    <n v="754819"/>
    <m/>
    <x v="0"/>
  </r>
  <r>
    <x v="19"/>
    <x v="5"/>
    <x v="0"/>
    <x v="0"/>
    <x v="33"/>
    <x v="13"/>
    <n v="5543464"/>
    <n v="727500"/>
    <m/>
    <x v="0"/>
  </r>
  <r>
    <x v="19"/>
    <x v="5"/>
    <x v="0"/>
    <x v="0"/>
    <x v="33"/>
    <x v="14"/>
    <n v="5586436"/>
    <n v="705267"/>
    <m/>
    <x v="0"/>
  </r>
  <r>
    <x v="19"/>
    <x v="5"/>
    <x v="0"/>
    <x v="0"/>
    <x v="33"/>
    <x v="15"/>
    <n v="5628563"/>
    <n v="686376"/>
    <m/>
    <x v="0"/>
  </r>
  <r>
    <x v="19"/>
    <x v="5"/>
    <x v="0"/>
    <x v="0"/>
    <x v="33"/>
    <x v="16"/>
    <n v="5669634"/>
    <n v="669493"/>
    <m/>
    <x v="0"/>
  </r>
  <r>
    <x v="19"/>
    <x v="5"/>
    <x v="0"/>
    <x v="0"/>
    <x v="33"/>
    <x v="17"/>
    <n v="5709954"/>
    <n v="653980"/>
    <m/>
    <x v="0"/>
  </r>
  <r>
    <x v="19"/>
    <x v="5"/>
    <x v="0"/>
    <x v="0"/>
    <x v="33"/>
    <x v="18"/>
    <n v="5749086"/>
    <n v="639314"/>
    <m/>
    <x v="0"/>
  </r>
  <r>
    <x v="19"/>
    <x v="5"/>
    <x v="0"/>
    <x v="0"/>
    <x v="33"/>
    <x v="19"/>
    <n v="5786675"/>
    <n v="625484"/>
    <m/>
    <x v="0"/>
  </r>
  <r>
    <x v="19"/>
    <x v="5"/>
    <x v="0"/>
    <x v="0"/>
    <x v="33"/>
    <x v="20"/>
    <n v="5822928"/>
    <n v="613882"/>
    <m/>
    <x v="0"/>
  </r>
  <r>
    <x v="19"/>
    <x v="5"/>
    <x v="0"/>
    <x v="0"/>
    <x v="33"/>
    <x v="21"/>
    <n v="5857616"/>
    <n v="605652"/>
    <m/>
    <x v="0"/>
  </r>
  <r>
    <x v="19"/>
    <x v="5"/>
    <x v="0"/>
    <x v="0"/>
    <x v="33"/>
    <x v="22"/>
    <n v="5891407"/>
    <n v="600338"/>
    <m/>
    <x v="0"/>
  </r>
  <r>
    <x v="19"/>
    <x v="5"/>
    <x v="0"/>
    <x v="0"/>
    <x v="33"/>
    <x v="23"/>
    <n v="5923826"/>
    <n v="597007"/>
    <m/>
    <x v="0"/>
  </r>
  <r>
    <x v="19"/>
    <x v="5"/>
    <x v="0"/>
    <x v="0"/>
    <x v="33"/>
    <x v="24"/>
    <n v="5955014"/>
    <n v="595894"/>
    <m/>
    <x v="0"/>
  </r>
  <r>
    <x v="19"/>
    <x v="5"/>
    <x v="0"/>
    <x v="0"/>
    <x v="33"/>
    <x v="25"/>
    <n v="5986174"/>
    <n v="597468"/>
    <m/>
    <x v="0"/>
  </r>
  <r>
    <x v="19"/>
    <x v="5"/>
    <x v="0"/>
    <x v="0"/>
    <x v="33"/>
    <x v="26"/>
    <n v="6017534"/>
    <n v="601010"/>
    <m/>
    <x v="0"/>
  </r>
  <r>
    <x v="19"/>
    <x v="5"/>
    <x v="0"/>
    <x v="0"/>
    <x v="33"/>
    <x v="27"/>
    <n v="6048815"/>
    <n v="604426"/>
    <m/>
    <x v="0"/>
  </r>
  <r>
    <x v="19"/>
    <x v="5"/>
    <x v="0"/>
    <x v="0"/>
    <x v="33"/>
    <x v="28"/>
    <n v="6080080"/>
    <n v="607549"/>
    <m/>
    <x v="0"/>
  </r>
  <r>
    <x v="19"/>
    <x v="5"/>
    <x v="0"/>
    <x v="0"/>
    <x v="33"/>
    <x v="29"/>
    <n v="6111358"/>
    <n v="610394"/>
    <m/>
    <x v="0"/>
  </r>
  <r>
    <x v="19"/>
    <x v="5"/>
    <x v="0"/>
    <x v="0"/>
    <x v="33"/>
    <x v="30"/>
    <n v="6142774"/>
    <n v="613369"/>
    <m/>
    <x v="0"/>
  </r>
  <r>
    <x v="19"/>
    <x v="5"/>
    <x v="1"/>
    <x v="0"/>
    <x v="33"/>
    <x v="0"/>
    <n v="1154026"/>
    <n v="279274"/>
    <m/>
    <x v="0"/>
  </r>
  <r>
    <x v="19"/>
    <x v="5"/>
    <x v="1"/>
    <x v="0"/>
    <x v="33"/>
    <x v="1"/>
    <n v="1128647"/>
    <n v="260350"/>
    <m/>
    <x v="0"/>
  </r>
  <r>
    <x v="19"/>
    <x v="5"/>
    <x v="1"/>
    <x v="0"/>
    <x v="33"/>
    <x v="2"/>
    <n v="1113145"/>
    <n v="242445"/>
    <m/>
    <x v="0"/>
  </r>
  <r>
    <x v="19"/>
    <x v="5"/>
    <x v="1"/>
    <x v="0"/>
    <x v="33"/>
    <x v="3"/>
    <n v="1106482"/>
    <n v="229748"/>
    <m/>
    <x v="0"/>
  </r>
  <r>
    <x v="19"/>
    <x v="5"/>
    <x v="1"/>
    <x v="0"/>
    <x v="33"/>
    <x v="4"/>
    <n v="1101732"/>
    <n v="218607"/>
    <m/>
    <x v="0"/>
  </r>
  <r>
    <x v="19"/>
    <x v="5"/>
    <x v="1"/>
    <x v="0"/>
    <x v="33"/>
    <x v="5"/>
    <n v="1105283"/>
    <n v="207753"/>
    <m/>
    <x v="0"/>
  </r>
  <r>
    <x v="19"/>
    <x v="5"/>
    <x v="1"/>
    <x v="0"/>
    <x v="33"/>
    <x v="6"/>
    <n v="1116080"/>
    <n v="199668"/>
    <m/>
    <x v="0"/>
  </r>
  <r>
    <x v="19"/>
    <x v="5"/>
    <x v="1"/>
    <x v="0"/>
    <x v="33"/>
    <x v="7"/>
    <n v="1130180"/>
    <n v="194409"/>
    <m/>
    <x v="0"/>
  </r>
  <r>
    <x v="19"/>
    <x v="5"/>
    <x v="1"/>
    <x v="0"/>
    <x v="33"/>
    <x v="8"/>
    <n v="1143954"/>
    <n v="189603"/>
    <m/>
    <x v="0"/>
  </r>
  <r>
    <x v="19"/>
    <x v="5"/>
    <x v="1"/>
    <x v="0"/>
    <x v="33"/>
    <x v="9"/>
    <n v="1157797"/>
    <n v="183899"/>
    <m/>
    <x v="0"/>
  </r>
  <r>
    <x v="19"/>
    <x v="5"/>
    <x v="1"/>
    <x v="0"/>
    <x v="33"/>
    <x v="10"/>
    <n v="1172302"/>
    <n v="177530"/>
    <m/>
    <x v="0"/>
  </r>
  <r>
    <x v="19"/>
    <x v="5"/>
    <x v="1"/>
    <x v="0"/>
    <x v="33"/>
    <x v="11"/>
    <n v="1187998"/>
    <n v="171264"/>
    <m/>
    <x v="0"/>
  </r>
  <r>
    <x v="19"/>
    <x v="5"/>
    <x v="1"/>
    <x v="0"/>
    <x v="33"/>
    <x v="12"/>
    <n v="1203685"/>
    <n v="165207"/>
    <m/>
    <x v="0"/>
  </r>
  <r>
    <x v="19"/>
    <x v="5"/>
    <x v="1"/>
    <x v="0"/>
    <x v="33"/>
    <x v="13"/>
    <n v="1219085"/>
    <n v="159987"/>
    <m/>
    <x v="0"/>
  </r>
  <r>
    <x v="19"/>
    <x v="5"/>
    <x v="1"/>
    <x v="0"/>
    <x v="33"/>
    <x v="14"/>
    <n v="1233955"/>
    <n v="155782"/>
    <m/>
    <x v="0"/>
  </r>
  <r>
    <x v="19"/>
    <x v="5"/>
    <x v="1"/>
    <x v="0"/>
    <x v="33"/>
    <x v="15"/>
    <n v="1248418"/>
    <n v="152238"/>
    <m/>
    <x v="0"/>
  </r>
  <r>
    <x v="19"/>
    <x v="5"/>
    <x v="1"/>
    <x v="0"/>
    <x v="33"/>
    <x v="16"/>
    <n v="1262529"/>
    <n v="149084"/>
    <m/>
    <x v="0"/>
  </r>
  <r>
    <x v="19"/>
    <x v="5"/>
    <x v="1"/>
    <x v="0"/>
    <x v="33"/>
    <x v="17"/>
    <n v="1275076"/>
    <n v="146038"/>
    <m/>
    <x v="0"/>
  </r>
  <r>
    <x v="19"/>
    <x v="5"/>
    <x v="1"/>
    <x v="0"/>
    <x v="33"/>
    <x v="18"/>
    <n v="1286705"/>
    <n v="143085"/>
    <m/>
    <x v="0"/>
  </r>
  <r>
    <x v="19"/>
    <x v="5"/>
    <x v="1"/>
    <x v="0"/>
    <x v="33"/>
    <x v="19"/>
    <n v="1297556"/>
    <n v="140253"/>
    <m/>
    <x v="0"/>
  </r>
  <r>
    <x v="19"/>
    <x v="5"/>
    <x v="1"/>
    <x v="0"/>
    <x v="33"/>
    <x v="20"/>
    <n v="1307736"/>
    <n v="137868"/>
    <m/>
    <x v="0"/>
  </r>
  <r>
    <x v="19"/>
    <x v="5"/>
    <x v="1"/>
    <x v="0"/>
    <x v="33"/>
    <x v="21"/>
    <n v="1317119"/>
    <n v="136184"/>
    <m/>
    <x v="0"/>
  </r>
  <r>
    <x v="19"/>
    <x v="5"/>
    <x v="1"/>
    <x v="0"/>
    <x v="33"/>
    <x v="22"/>
    <n v="1325884"/>
    <n v="135108"/>
    <m/>
    <x v="0"/>
  </r>
  <r>
    <x v="19"/>
    <x v="5"/>
    <x v="1"/>
    <x v="0"/>
    <x v="33"/>
    <x v="23"/>
    <n v="1334384"/>
    <n v="134480"/>
    <m/>
    <x v="0"/>
  </r>
  <r>
    <x v="19"/>
    <x v="5"/>
    <x v="1"/>
    <x v="0"/>
    <x v="33"/>
    <x v="24"/>
    <n v="1342926"/>
    <n v="134381"/>
    <m/>
    <x v="0"/>
  </r>
  <r>
    <x v="19"/>
    <x v="5"/>
    <x v="1"/>
    <x v="0"/>
    <x v="33"/>
    <x v="25"/>
    <n v="1351514"/>
    <n v="134892"/>
    <m/>
    <x v="0"/>
  </r>
  <r>
    <x v="19"/>
    <x v="5"/>
    <x v="1"/>
    <x v="0"/>
    <x v="33"/>
    <x v="26"/>
    <n v="1360130"/>
    <n v="135845"/>
    <m/>
    <x v="0"/>
  </r>
  <r>
    <x v="19"/>
    <x v="5"/>
    <x v="1"/>
    <x v="0"/>
    <x v="33"/>
    <x v="27"/>
    <n v="1368700"/>
    <n v="136767"/>
    <m/>
    <x v="0"/>
  </r>
  <r>
    <x v="19"/>
    <x v="5"/>
    <x v="1"/>
    <x v="0"/>
    <x v="33"/>
    <x v="28"/>
    <n v="1377271"/>
    <n v="137623"/>
    <m/>
    <x v="0"/>
  </r>
  <r>
    <x v="19"/>
    <x v="5"/>
    <x v="1"/>
    <x v="0"/>
    <x v="33"/>
    <x v="29"/>
    <n v="1385848"/>
    <n v="138416"/>
    <m/>
    <x v="0"/>
  </r>
  <r>
    <x v="19"/>
    <x v="5"/>
    <x v="1"/>
    <x v="0"/>
    <x v="33"/>
    <x v="30"/>
    <n v="1394453"/>
    <n v="139239"/>
    <m/>
    <x v="0"/>
  </r>
  <r>
    <x v="19"/>
    <x v="5"/>
    <x v="2"/>
    <x v="0"/>
    <x v="33"/>
    <x v="0"/>
    <n v="777673"/>
    <n v="188196"/>
    <m/>
    <x v="0"/>
  </r>
  <r>
    <x v="19"/>
    <x v="5"/>
    <x v="2"/>
    <x v="0"/>
    <x v="33"/>
    <x v="1"/>
    <n v="740954"/>
    <n v="170919"/>
    <m/>
    <x v="0"/>
  </r>
  <r>
    <x v="19"/>
    <x v="5"/>
    <x v="2"/>
    <x v="0"/>
    <x v="33"/>
    <x v="2"/>
    <n v="711527"/>
    <n v="154972"/>
    <m/>
    <x v="0"/>
  </r>
  <r>
    <x v="19"/>
    <x v="5"/>
    <x v="2"/>
    <x v="0"/>
    <x v="33"/>
    <x v="3"/>
    <n v="688033"/>
    <n v="142862"/>
    <m/>
    <x v="0"/>
  </r>
  <r>
    <x v="19"/>
    <x v="5"/>
    <x v="2"/>
    <x v="0"/>
    <x v="33"/>
    <x v="4"/>
    <n v="670623"/>
    <n v="133066"/>
    <m/>
    <x v="0"/>
  </r>
  <r>
    <x v="19"/>
    <x v="5"/>
    <x v="2"/>
    <x v="0"/>
    <x v="33"/>
    <x v="5"/>
    <n v="657955"/>
    <n v="123671"/>
    <m/>
    <x v="0"/>
  </r>
  <r>
    <x v="19"/>
    <x v="5"/>
    <x v="2"/>
    <x v="0"/>
    <x v="33"/>
    <x v="6"/>
    <n v="651394"/>
    <n v="116535"/>
    <m/>
    <x v="0"/>
  </r>
  <r>
    <x v="19"/>
    <x v="5"/>
    <x v="2"/>
    <x v="0"/>
    <x v="33"/>
    <x v="7"/>
    <n v="648597"/>
    <n v="111569"/>
    <m/>
    <x v="0"/>
  </r>
  <r>
    <x v="19"/>
    <x v="5"/>
    <x v="2"/>
    <x v="0"/>
    <x v="33"/>
    <x v="8"/>
    <n v="646098"/>
    <n v="107086"/>
    <m/>
    <x v="0"/>
  </r>
  <r>
    <x v="19"/>
    <x v="5"/>
    <x v="2"/>
    <x v="0"/>
    <x v="33"/>
    <x v="9"/>
    <n v="643407"/>
    <n v="102195"/>
    <m/>
    <x v="0"/>
  </r>
  <r>
    <x v="19"/>
    <x v="5"/>
    <x v="2"/>
    <x v="0"/>
    <x v="33"/>
    <x v="10"/>
    <n v="638917"/>
    <n v="96756"/>
    <m/>
    <x v="0"/>
  </r>
  <r>
    <x v="19"/>
    <x v="5"/>
    <x v="2"/>
    <x v="0"/>
    <x v="33"/>
    <x v="11"/>
    <n v="634175"/>
    <n v="91424"/>
    <m/>
    <x v="0"/>
  </r>
  <r>
    <x v="19"/>
    <x v="5"/>
    <x v="2"/>
    <x v="0"/>
    <x v="33"/>
    <x v="12"/>
    <n v="629545"/>
    <n v="86406"/>
    <m/>
    <x v="0"/>
  </r>
  <r>
    <x v="19"/>
    <x v="5"/>
    <x v="2"/>
    <x v="0"/>
    <x v="33"/>
    <x v="13"/>
    <n v="624985"/>
    <n v="82020"/>
    <m/>
    <x v="0"/>
  </r>
  <r>
    <x v="19"/>
    <x v="5"/>
    <x v="2"/>
    <x v="0"/>
    <x v="33"/>
    <x v="14"/>
    <n v="620526"/>
    <n v="78339"/>
    <m/>
    <x v="0"/>
  </r>
  <r>
    <x v="19"/>
    <x v="5"/>
    <x v="2"/>
    <x v="0"/>
    <x v="33"/>
    <x v="15"/>
    <n v="616202"/>
    <n v="75142"/>
    <m/>
    <x v="0"/>
  </r>
  <r>
    <x v="19"/>
    <x v="5"/>
    <x v="2"/>
    <x v="0"/>
    <x v="33"/>
    <x v="16"/>
    <n v="612038"/>
    <n v="72271"/>
    <m/>
    <x v="0"/>
  </r>
  <r>
    <x v="19"/>
    <x v="5"/>
    <x v="2"/>
    <x v="0"/>
    <x v="33"/>
    <x v="17"/>
    <n v="607809"/>
    <n v="69614"/>
    <m/>
    <x v="0"/>
  </r>
  <r>
    <x v="19"/>
    <x v="5"/>
    <x v="2"/>
    <x v="0"/>
    <x v="33"/>
    <x v="18"/>
    <n v="603530"/>
    <n v="67114"/>
    <m/>
    <x v="0"/>
  </r>
  <r>
    <x v="19"/>
    <x v="5"/>
    <x v="2"/>
    <x v="0"/>
    <x v="33"/>
    <x v="19"/>
    <n v="599067"/>
    <n v="64753"/>
    <m/>
    <x v="0"/>
  </r>
  <r>
    <x v="19"/>
    <x v="5"/>
    <x v="2"/>
    <x v="0"/>
    <x v="33"/>
    <x v="20"/>
    <n v="594756"/>
    <n v="62702"/>
    <m/>
    <x v="0"/>
  </r>
  <r>
    <x v="19"/>
    <x v="5"/>
    <x v="2"/>
    <x v="0"/>
    <x v="33"/>
    <x v="21"/>
    <n v="590567"/>
    <n v="61062"/>
    <m/>
    <x v="0"/>
  </r>
  <r>
    <x v="19"/>
    <x v="5"/>
    <x v="2"/>
    <x v="0"/>
    <x v="33"/>
    <x v="22"/>
    <n v="586431"/>
    <n v="59757"/>
    <m/>
    <x v="0"/>
  </r>
  <r>
    <x v="19"/>
    <x v="5"/>
    <x v="2"/>
    <x v="0"/>
    <x v="33"/>
    <x v="23"/>
    <n v="582376"/>
    <n v="58692"/>
    <m/>
    <x v="0"/>
  </r>
  <r>
    <x v="19"/>
    <x v="5"/>
    <x v="2"/>
    <x v="0"/>
    <x v="33"/>
    <x v="24"/>
    <n v="578466"/>
    <n v="57884"/>
    <m/>
    <x v="0"/>
  </r>
  <r>
    <x v="19"/>
    <x v="5"/>
    <x v="2"/>
    <x v="0"/>
    <x v="33"/>
    <x v="25"/>
    <n v="574699"/>
    <n v="57359"/>
    <m/>
    <x v="0"/>
  </r>
  <r>
    <x v="19"/>
    <x v="5"/>
    <x v="2"/>
    <x v="0"/>
    <x v="33"/>
    <x v="26"/>
    <n v="571015"/>
    <n v="57031"/>
    <m/>
    <x v="0"/>
  </r>
  <r>
    <x v="19"/>
    <x v="5"/>
    <x v="2"/>
    <x v="0"/>
    <x v="33"/>
    <x v="27"/>
    <n v="567432"/>
    <n v="56700"/>
    <m/>
    <x v="0"/>
  </r>
  <r>
    <x v="19"/>
    <x v="5"/>
    <x v="2"/>
    <x v="0"/>
    <x v="33"/>
    <x v="28"/>
    <n v="563895"/>
    <n v="56346"/>
    <m/>
    <x v="0"/>
  </r>
  <r>
    <x v="19"/>
    <x v="5"/>
    <x v="2"/>
    <x v="0"/>
    <x v="33"/>
    <x v="29"/>
    <n v="560453"/>
    <n v="55977"/>
    <m/>
    <x v="0"/>
  </r>
  <r>
    <x v="19"/>
    <x v="5"/>
    <x v="2"/>
    <x v="0"/>
    <x v="33"/>
    <x v="30"/>
    <n v="557097"/>
    <n v="55627"/>
    <m/>
    <x v="0"/>
  </r>
  <r>
    <x v="19"/>
    <x v="6"/>
    <x v="0"/>
    <x v="0"/>
    <x v="33"/>
    <x v="0"/>
    <n v="11083371"/>
    <n v="2682175"/>
    <m/>
    <x v="0"/>
  </r>
  <r>
    <x v="19"/>
    <x v="6"/>
    <x v="0"/>
    <x v="0"/>
    <x v="33"/>
    <x v="1"/>
    <n v="10889425"/>
    <n v="2506387"/>
    <m/>
    <x v="0"/>
  </r>
  <r>
    <x v="19"/>
    <x v="6"/>
    <x v="0"/>
    <x v="0"/>
    <x v="33"/>
    <x v="2"/>
    <n v="10756056"/>
    <n v="2323936"/>
    <m/>
    <x v="0"/>
  </r>
  <r>
    <x v="19"/>
    <x v="6"/>
    <x v="0"/>
    <x v="0"/>
    <x v="33"/>
    <x v="3"/>
    <n v="10695555"/>
    <n v="2192201"/>
    <m/>
    <x v="0"/>
  </r>
  <r>
    <x v="19"/>
    <x v="6"/>
    <x v="0"/>
    <x v="0"/>
    <x v="33"/>
    <x v="4"/>
    <n v="10699613"/>
    <n v="2090103"/>
    <m/>
    <x v="0"/>
  </r>
  <r>
    <x v="19"/>
    <x v="6"/>
    <x v="0"/>
    <x v="0"/>
    <x v="33"/>
    <x v="5"/>
    <n v="10767994"/>
    <n v="2030934"/>
    <m/>
    <x v="0"/>
  </r>
  <r>
    <x v="19"/>
    <x v="6"/>
    <x v="0"/>
    <x v="0"/>
    <x v="33"/>
    <x v="6"/>
    <n v="10909067"/>
    <n v="1989130"/>
    <m/>
    <x v="0"/>
  </r>
  <r>
    <x v="19"/>
    <x v="6"/>
    <x v="0"/>
    <x v="0"/>
    <x v="33"/>
    <x v="7"/>
    <n v="11081473"/>
    <n v="1935329"/>
    <m/>
    <x v="0"/>
  </r>
  <r>
    <x v="19"/>
    <x v="6"/>
    <x v="0"/>
    <x v="0"/>
    <x v="33"/>
    <x v="8"/>
    <n v="11250861"/>
    <n v="1870573"/>
    <m/>
    <x v="0"/>
  </r>
  <r>
    <x v="19"/>
    <x v="6"/>
    <x v="0"/>
    <x v="0"/>
    <x v="33"/>
    <x v="9"/>
    <n v="11420928"/>
    <n v="1800623"/>
    <m/>
    <x v="0"/>
  </r>
  <r>
    <x v="19"/>
    <x v="6"/>
    <x v="0"/>
    <x v="0"/>
    <x v="33"/>
    <x v="10"/>
    <n v="11591376"/>
    <n v="1733312"/>
    <m/>
    <x v="0"/>
  </r>
  <r>
    <x v="19"/>
    <x v="6"/>
    <x v="0"/>
    <x v="0"/>
    <x v="33"/>
    <x v="11"/>
    <n v="11758431"/>
    <n v="1662106"/>
    <m/>
    <x v="0"/>
  </r>
  <r>
    <x v="19"/>
    <x v="6"/>
    <x v="0"/>
    <x v="0"/>
    <x v="33"/>
    <x v="12"/>
    <n v="11925219"/>
    <n v="1603095"/>
    <m/>
    <x v="0"/>
  </r>
  <r>
    <x v="19"/>
    <x v="6"/>
    <x v="0"/>
    <x v="0"/>
    <x v="33"/>
    <x v="13"/>
    <n v="12089784"/>
    <n v="1555925"/>
    <m/>
    <x v="0"/>
  </r>
  <r>
    <x v="19"/>
    <x v="6"/>
    <x v="0"/>
    <x v="0"/>
    <x v="33"/>
    <x v="14"/>
    <n v="12250737"/>
    <n v="1516050"/>
    <m/>
    <x v="0"/>
  </r>
  <r>
    <x v="19"/>
    <x v="6"/>
    <x v="0"/>
    <x v="0"/>
    <x v="33"/>
    <x v="15"/>
    <n v="12408521"/>
    <n v="1483302"/>
    <m/>
    <x v="0"/>
  </r>
  <r>
    <x v="19"/>
    <x v="6"/>
    <x v="0"/>
    <x v="0"/>
    <x v="33"/>
    <x v="16"/>
    <n v="12562351"/>
    <n v="1452934"/>
    <m/>
    <x v="0"/>
  </r>
  <r>
    <x v="19"/>
    <x v="6"/>
    <x v="0"/>
    <x v="0"/>
    <x v="33"/>
    <x v="17"/>
    <n v="12713360"/>
    <n v="1423546"/>
    <m/>
    <x v="0"/>
  </r>
  <r>
    <x v="19"/>
    <x v="6"/>
    <x v="0"/>
    <x v="0"/>
    <x v="33"/>
    <x v="18"/>
    <n v="12859919"/>
    <n v="1391021"/>
    <m/>
    <x v="0"/>
  </r>
  <r>
    <x v="19"/>
    <x v="6"/>
    <x v="0"/>
    <x v="0"/>
    <x v="33"/>
    <x v="19"/>
    <n v="13000693"/>
    <n v="1366728"/>
    <m/>
    <x v="0"/>
  </r>
  <r>
    <x v="19"/>
    <x v="6"/>
    <x v="0"/>
    <x v="0"/>
    <x v="33"/>
    <x v="20"/>
    <n v="13136460"/>
    <n v="1349250"/>
    <m/>
    <x v="0"/>
  </r>
  <r>
    <x v="19"/>
    <x v="6"/>
    <x v="0"/>
    <x v="0"/>
    <x v="33"/>
    <x v="21"/>
    <n v="13266368"/>
    <n v="1341514"/>
    <m/>
    <x v="0"/>
  </r>
  <r>
    <x v="19"/>
    <x v="6"/>
    <x v="0"/>
    <x v="0"/>
    <x v="33"/>
    <x v="22"/>
    <n v="13392914"/>
    <n v="1337165"/>
    <m/>
    <x v="0"/>
  </r>
  <r>
    <x v="19"/>
    <x v="6"/>
    <x v="0"/>
    <x v="0"/>
    <x v="33"/>
    <x v="23"/>
    <n v="13514316"/>
    <n v="1337125"/>
    <m/>
    <x v="0"/>
  </r>
  <r>
    <x v="19"/>
    <x v="6"/>
    <x v="0"/>
    <x v="0"/>
    <x v="33"/>
    <x v="24"/>
    <n v="13631114"/>
    <n v="1341660"/>
    <m/>
    <x v="0"/>
  </r>
  <r>
    <x v="19"/>
    <x v="6"/>
    <x v="0"/>
    <x v="0"/>
    <x v="33"/>
    <x v="25"/>
    <n v="13747795"/>
    <n v="1351230"/>
    <m/>
    <x v="0"/>
  </r>
  <r>
    <x v="19"/>
    <x v="6"/>
    <x v="0"/>
    <x v="0"/>
    <x v="33"/>
    <x v="26"/>
    <n v="13865230"/>
    <n v="1363892"/>
    <m/>
    <x v="0"/>
  </r>
  <r>
    <x v="19"/>
    <x v="6"/>
    <x v="0"/>
    <x v="0"/>
    <x v="33"/>
    <x v="27"/>
    <n v="13982370"/>
    <n v="1375721"/>
    <m/>
    <x v="0"/>
  </r>
  <r>
    <x v="19"/>
    <x v="6"/>
    <x v="0"/>
    <x v="0"/>
    <x v="33"/>
    <x v="28"/>
    <n v="14099420"/>
    <n v="1388376"/>
    <m/>
    <x v="0"/>
  </r>
  <r>
    <x v="19"/>
    <x v="6"/>
    <x v="0"/>
    <x v="0"/>
    <x v="33"/>
    <x v="29"/>
    <n v="14216443"/>
    <n v="1401590"/>
    <m/>
    <x v="0"/>
  </r>
  <r>
    <x v="19"/>
    <x v="6"/>
    <x v="0"/>
    <x v="0"/>
    <x v="33"/>
    <x v="30"/>
    <n v="14333933"/>
    <n v="1414782"/>
    <m/>
    <x v="0"/>
  </r>
  <r>
    <x v="19"/>
    <x v="6"/>
    <x v="1"/>
    <x v="0"/>
    <x v="33"/>
    <x v="0"/>
    <n v="3019490"/>
    <n v="730716"/>
    <m/>
    <x v="0"/>
  </r>
  <r>
    <x v="19"/>
    <x v="6"/>
    <x v="1"/>
    <x v="0"/>
    <x v="33"/>
    <x v="1"/>
    <n v="2974365"/>
    <n v="684600"/>
    <m/>
    <x v="0"/>
  </r>
  <r>
    <x v="19"/>
    <x v="6"/>
    <x v="1"/>
    <x v="0"/>
    <x v="33"/>
    <x v="2"/>
    <n v="2950185"/>
    <n v="637412"/>
    <m/>
    <x v="0"/>
  </r>
  <r>
    <x v="19"/>
    <x v="6"/>
    <x v="1"/>
    <x v="0"/>
    <x v="33"/>
    <x v="3"/>
    <n v="2945310"/>
    <n v="603681"/>
    <m/>
    <x v="0"/>
  </r>
  <r>
    <x v="19"/>
    <x v="6"/>
    <x v="1"/>
    <x v="0"/>
    <x v="33"/>
    <x v="4"/>
    <n v="2941191"/>
    <n v="574543"/>
    <m/>
    <x v="0"/>
  </r>
  <r>
    <x v="19"/>
    <x v="6"/>
    <x v="1"/>
    <x v="0"/>
    <x v="33"/>
    <x v="5"/>
    <n v="2963802"/>
    <n v="558998"/>
    <m/>
    <x v="0"/>
  </r>
  <r>
    <x v="19"/>
    <x v="6"/>
    <x v="1"/>
    <x v="0"/>
    <x v="33"/>
    <x v="6"/>
    <n v="3005617"/>
    <n v="548036"/>
    <m/>
    <x v="0"/>
  </r>
  <r>
    <x v="19"/>
    <x v="6"/>
    <x v="1"/>
    <x v="0"/>
    <x v="33"/>
    <x v="7"/>
    <n v="3056353"/>
    <n v="533778"/>
    <m/>
    <x v="0"/>
  </r>
  <r>
    <x v="19"/>
    <x v="6"/>
    <x v="1"/>
    <x v="0"/>
    <x v="33"/>
    <x v="8"/>
    <n v="3105912"/>
    <n v="516390"/>
    <m/>
    <x v="0"/>
  </r>
  <r>
    <x v="19"/>
    <x v="6"/>
    <x v="1"/>
    <x v="0"/>
    <x v="33"/>
    <x v="9"/>
    <n v="3155718"/>
    <n v="497530"/>
    <m/>
    <x v="0"/>
  </r>
  <r>
    <x v="19"/>
    <x v="6"/>
    <x v="1"/>
    <x v="0"/>
    <x v="33"/>
    <x v="10"/>
    <n v="3207906"/>
    <n v="479693"/>
    <m/>
    <x v="0"/>
  </r>
  <r>
    <x v="19"/>
    <x v="6"/>
    <x v="1"/>
    <x v="0"/>
    <x v="33"/>
    <x v="11"/>
    <n v="3264374"/>
    <n v="461433"/>
    <m/>
    <x v="0"/>
  </r>
  <r>
    <x v="19"/>
    <x v="6"/>
    <x v="1"/>
    <x v="0"/>
    <x v="33"/>
    <x v="12"/>
    <n v="3320811"/>
    <n v="446413"/>
    <m/>
    <x v="0"/>
  </r>
  <r>
    <x v="19"/>
    <x v="6"/>
    <x v="1"/>
    <x v="0"/>
    <x v="33"/>
    <x v="13"/>
    <n v="3376215"/>
    <n v="434510"/>
    <m/>
    <x v="0"/>
  </r>
  <r>
    <x v="19"/>
    <x v="6"/>
    <x v="1"/>
    <x v="0"/>
    <x v="33"/>
    <x v="14"/>
    <n v="3429707"/>
    <n v="424432"/>
    <m/>
    <x v="0"/>
  </r>
  <r>
    <x v="19"/>
    <x v="6"/>
    <x v="1"/>
    <x v="0"/>
    <x v="33"/>
    <x v="15"/>
    <n v="3481740"/>
    <n v="416203"/>
    <m/>
    <x v="0"/>
  </r>
  <r>
    <x v="19"/>
    <x v="6"/>
    <x v="1"/>
    <x v="0"/>
    <x v="33"/>
    <x v="16"/>
    <n v="3532504"/>
    <n v="408561"/>
    <m/>
    <x v="0"/>
  </r>
  <r>
    <x v="19"/>
    <x v="6"/>
    <x v="1"/>
    <x v="0"/>
    <x v="33"/>
    <x v="17"/>
    <n v="3577637"/>
    <n v="400596"/>
    <m/>
    <x v="0"/>
  </r>
  <r>
    <x v="19"/>
    <x v="6"/>
    <x v="1"/>
    <x v="0"/>
    <x v="33"/>
    <x v="18"/>
    <n v="3619473"/>
    <n v="391508"/>
    <m/>
    <x v="0"/>
  </r>
  <r>
    <x v="19"/>
    <x v="6"/>
    <x v="1"/>
    <x v="0"/>
    <x v="33"/>
    <x v="19"/>
    <n v="3658503"/>
    <n v="384608"/>
    <m/>
    <x v="0"/>
  </r>
  <r>
    <x v="19"/>
    <x v="6"/>
    <x v="1"/>
    <x v="0"/>
    <x v="33"/>
    <x v="20"/>
    <n v="3695120"/>
    <n v="379527"/>
    <m/>
    <x v="0"/>
  </r>
  <r>
    <x v="19"/>
    <x v="6"/>
    <x v="1"/>
    <x v="0"/>
    <x v="33"/>
    <x v="21"/>
    <n v="3728872"/>
    <n v="377068"/>
    <m/>
    <x v="0"/>
  </r>
  <r>
    <x v="19"/>
    <x v="6"/>
    <x v="1"/>
    <x v="0"/>
    <x v="33"/>
    <x v="22"/>
    <n v="3760402"/>
    <n v="375443"/>
    <m/>
    <x v="0"/>
  </r>
  <r>
    <x v="19"/>
    <x v="6"/>
    <x v="1"/>
    <x v="0"/>
    <x v="33"/>
    <x v="23"/>
    <n v="3790974"/>
    <n v="375084"/>
    <m/>
    <x v="0"/>
  </r>
  <r>
    <x v="19"/>
    <x v="6"/>
    <x v="1"/>
    <x v="0"/>
    <x v="33"/>
    <x v="24"/>
    <n v="3821700"/>
    <n v="376155"/>
    <m/>
    <x v="0"/>
  </r>
  <r>
    <x v="19"/>
    <x v="6"/>
    <x v="1"/>
    <x v="0"/>
    <x v="33"/>
    <x v="25"/>
    <n v="3852589"/>
    <n v="378659"/>
    <m/>
    <x v="0"/>
  </r>
  <r>
    <x v="19"/>
    <x v="6"/>
    <x v="1"/>
    <x v="0"/>
    <x v="33"/>
    <x v="26"/>
    <n v="3883576"/>
    <n v="382018"/>
    <m/>
    <x v="0"/>
  </r>
  <r>
    <x v="19"/>
    <x v="6"/>
    <x v="1"/>
    <x v="0"/>
    <x v="33"/>
    <x v="27"/>
    <n v="3914403"/>
    <n v="385136"/>
    <m/>
    <x v="0"/>
  </r>
  <r>
    <x v="19"/>
    <x v="6"/>
    <x v="1"/>
    <x v="0"/>
    <x v="33"/>
    <x v="28"/>
    <n v="3945222"/>
    <n v="388488"/>
    <m/>
    <x v="0"/>
  </r>
  <r>
    <x v="19"/>
    <x v="6"/>
    <x v="1"/>
    <x v="0"/>
    <x v="33"/>
    <x v="29"/>
    <n v="3976044"/>
    <n v="391995"/>
    <m/>
    <x v="0"/>
  </r>
  <r>
    <x v="19"/>
    <x v="6"/>
    <x v="1"/>
    <x v="0"/>
    <x v="33"/>
    <x v="30"/>
    <n v="4006954"/>
    <n v="395492"/>
    <m/>
    <x v="0"/>
  </r>
  <r>
    <x v="19"/>
    <x v="6"/>
    <x v="2"/>
    <x v="0"/>
    <x v="33"/>
    <x v="0"/>
    <n v="1151292"/>
    <n v="278612"/>
    <m/>
    <x v="0"/>
  </r>
  <r>
    <x v="19"/>
    <x v="6"/>
    <x v="2"/>
    <x v="0"/>
    <x v="33"/>
    <x v="1"/>
    <n v="1110155"/>
    <n v="255521"/>
    <m/>
    <x v="0"/>
  </r>
  <r>
    <x v="19"/>
    <x v="6"/>
    <x v="2"/>
    <x v="0"/>
    <x v="33"/>
    <x v="2"/>
    <n v="1078399"/>
    <n v="232997"/>
    <m/>
    <x v="0"/>
  </r>
  <r>
    <x v="19"/>
    <x v="6"/>
    <x v="2"/>
    <x v="0"/>
    <x v="33"/>
    <x v="3"/>
    <n v="1053047"/>
    <n v="215836"/>
    <m/>
    <x v="0"/>
  </r>
  <r>
    <x v="19"/>
    <x v="6"/>
    <x v="2"/>
    <x v="0"/>
    <x v="33"/>
    <x v="4"/>
    <n v="1037242"/>
    <n v="202618"/>
    <m/>
    <x v="0"/>
  </r>
  <r>
    <x v="19"/>
    <x v="6"/>
    <x v="2"/>
    <x v="0"/>
    <x v="33"/>
    <x v="5"/>
    <n v="1029447"/>
    <n v="194162"/>
    <m/>
    <x v="0"/>
  </r>
  <r>
    <x v="19"/>
    <x v="6"/>
    <x v="2"/>
    <x v="0"/>
    <x v="33"/>
    <x v="6"/>
    <n v="1033951"/>
    <n v="188527"/>
    <m/>
    <x v="0"/>
  </r>
  <r>
    <x v="19"/>
    <x v="6"/>
    <x v="2"/>
    <x v="0"/>
    <x v="33"/>
    <x v="7"/>
    <n v="1047766"/>
    <n v="182987"/>
    <m/>
    <x v="0"/>
  </r>
  <r>
    <x v="19"/>
    <x v="6"/>
    <x v="2"/>
    <x v="0"/>
    <x v="33"/>
    <x v="8"/>
    <n v="1062248"/>
    <n v="176609"/>
    <m/>
    <x v="0"/>
  </r>
  <r>
    <x v="19"/>
    <x v="6"/>
    <x v="2"/>
    <x v="0"/>
    <x v="33"/>
    <x v="9"/>
    <n v="1075606"/>
    <n v="169580"/>
    <m/>
    <x v="0"/>
  </r>
  <r>
    <x v="19"/>
    <x v="6"/>
    <x v="2"/>
    <x v="0"/>
    <x v="33"/>
    <x v="10"/>
    <n v="1081952"/>
    <n v="161789"/>
    <m/>
    <x v="0"/>
  </r>
  <r>
    <x v="19"/>
    <x v="6"/>
    <x v="2"/>
    <x v="0"/>
    <x v="33"/>
    <x v="11"/>
    <n v="1086969"/>
    <n v="153647"/>
    <m/>
    <x v="0"/>
  </r>
  <r>
    <x v="19"/>
    <x v="6"/>
    <x v="2"/>
    <x v="0"/>
    <x v="33"/>
    <x v="12"/>
    <n v="1091995"/>
    <n v="146795"/>
    <m/>
    <x v="0"/>
  </r>
  <r>
    <x v="19"/>
    <x v="6"/>
    <x v="2"/>
    <x v="0"/>
    <x v="33"/>
    <x v="13"/>
    <n v="1096889"/>
    <n v="141166"/>
    <m/>
    <x v="0"/>
  </r>
  <r>
    <x v="19"/>
    <x v="6"/>
    <x v="2"/>
    <x v="0"/>
    <x v="33"/>
    <x v="14"/>
    <n v="1101770"/>
    <n v="136346"/>
    <m/>
    <x v="0"/>
  </r>
  <r>
    <x v="19"/>
    <x v="6"/>
    <x v="2"/>
    <x v="0"/>
    <x v="33"/>
    <x v="15"/>
    <n v="1106767"/>
    <n v="132301"/>
    <m/>
    <x v="0"/>
  </r>
  <r>
    <x v="19"/>
    <x v="6"/>
    <x v="2"/>
    <x v="0"/>
    <x v="33"/>
    <x v="16"/>
    <n v="1111981"/>
    <n v="128609"/>
    <m/>
    <x v="0"/>
  </r>
  <r>
    <x v="19"/>
    <x v="6"/>
    <x v="2"/>
    <x v="0"/>
    <x v="33"/>
    <x v="17"/>
    <n v="1116591"/>
    <n v="125027"/>
    <m/>
    <x v="0"/>
  </r>
  <r>
    <x v="19"/>
    <x v="6"/>
    <x v="2"/>
    <x v="0"/>
    <x v="33"/>
    <x v="18"/>
    <n v="1120659"/>
    <n v="121218"/>
    <m/>
    <x v="0"/>
  </r>
  <r>
    <x v="19"/>
    <x v="6"/>
    <x v="2"/>
    <x v="0"/>
    <x v="33"/>
    <x v="19"/>
    <n v="1123698"/>
    <n v="118131"/>
    <m/>
    <x v="0"/>
  </r>
  <r>
    <x v="19"/>
    <x v="6"/>
    <x v="2"/>
    <x v="0"/>
    <x v="33"/>
    <x v="20"/>
    <n v="1126954"/>
    <n v="115749"/>
    <m/>
    <x v="0"/>
  </r>
  <r>
    <x v="19"/>
    <x v="6"/>
    <x v="2"/>
    <x v="0"/>
    <x v="33"/>
    <x v="21"/>
    <n v="1130314"/>
    <n v="114298"/>
    <m/>
    <x v="0"/>
  </r>
  <r>
    <x v="19"/>
    <x v="6"/>
    <x v="2"/>
    <x v="0"/>
    <x v="33"/>
    <x v="22"/>
    <n v="1133540"/>
    <n v="113174"/>
    <m/>
    <x v="0"/>
  </r>
  <r>
    <x v="19"/>
    <x v="6"/>
    <x v="2"/>
    <x v="0"/>
    <x v="33"/>
    <x v="23"/>
    <n v="1136734"/>
    <n v="112470"/>
    <m/>
    <x v="0"/>
  </r>
  <r>
    <x v="19"/>
    <x v="6"/>
    <x v="2"/>
    <x v="0"/>
    <x v="33"/>
    <x v="24"/>
    <n v="1140135"/>
    <n v="112219"/>
    <m/>
    <x v="0"/>
  </r>
  <r>
    <x v="19"/>
    <x v="6"/>
    <x v="2"/>
    <x v="0"/>
    <x v="33"/>
    <x v="25"/>
    <n v="1143748"/>
    <n v="112415"/>
    <m/>
    <x v="0"/>
  </r>
  <r>
    <x v="19"/>
    <x v="6"/>
    <x v="2"/>
    <x v="0"/>
    <x v="33"/>
    <x v="26"/>
    <n v="1147356"/>
    <n v="112862"/>
    <m/>
    <x v="0"/>
  </r>
  <r>
    <x v="19"/>
    <x v="6"/>
    <x v="2"/>
    <x v="0"/>
    <x v="33"/>
    <x v="27"/>
    <n v="1151030"/>
    <n v="113249"/>
    <m/>
    <x v="0"/>
  </r>
  <r>
    <x v="19"/>
    <x v="6"/>
    <x v="2"/>
    <x v="0"/>
    <x v="33"/>
    <x v="28"/>
    <n v="1154565"/>
    <n v="113690"/>
    <m/>
    <x v="0"/>
  </r>
  <r>
    <x v="19"/>
    <x v="6"/>
    <x v="2"/>
    <x v="0"/>
    <x v="33"/>
    <x v="29"/>
    <n v="1158144"/>
    <n v="114180"/>
    <m/>
    <x v="0"/>
  </r>
  <r>
    <x v="19"/>
    <x v="6"/>
    <x v="2"/>
    <x v="0"/>
    <x v="33"/>
    <x v="30"/>
    <n v="1161738"/>
    <n v="114665"/>
    <m/>
    <x v="0"/>
  </r>
  <r>
    <x v="19"/>
    <x v="7"/>
    <x v="0"/>
    <x v="0"/>
    <x v="33"/>
    <x v="0"/>
    <n v="7555969"/>
    <n v="1828544"/>
    <m/>
    <x v="0"/>
  </r>
  <r>
    <x v="19"/>
    <x v="7"/>
    <x v="0"/>
    <x v="0"/>
    <x v="33"/>
    <x v="1"/>
    <n v="7446828"/>
    <n v="1721473"/>
    <m/>
    <x v="0"/>
  </r>
  <r>
    <x v="19"/>
    <x v="7"/>
    <x v="0"/>
    <x v="0"/>
    <x v="33"/>
    <x v="2"/>
    <n v="7365745"/>
    <n v="1619684"/>
    <m/>
    <x v="0"/>
  </r>
  <r>
    <x v="19"/>
    <x v="7"/>
    <x v="0"/>
    <x v="0"/>
    <x v="33"/>
    <x v="3"/>
    <n v="7317316"/>
    <n v="1528796"/>
    <m/>
    <x v="0"/>
  </r>
  <r>
    <x v="19"/>
    <x v="7"/>
    <x v="0"/>
    <x v="0"/>
    <x v="33"/>
    <x v="4"/>
    <n v="7333280"/>
    <n v="1456370"/>
    <m/>
    <x v="0"/>
  </r>
  <r>
    <x v="19"/>
    <x v="7"/>
    <x v="0"/>
    <x v="0"/>
    <x v="33"/>
    <x v="5"/>
    <n v="7390784"/>
    <n v="1385942"/>
    <m/>
    <x v="0"/>
  </r>
  <r>
    <x v="19"/>
    <x v="7"/>
    <x v="0"/>
    <x v="0"/>
    <x v="33"/>
    <x v="6"/>
    <n v="7498172"/>
    <n v="1334342"/>
    <m/>
    <x v="0"/>
  </r>
  <r>
    <x v="19"/>
    <x v="7"/>
    <x v="0"/>
    <x v="0"/>
    <x v="33"/>
    <x v="7"/>
    <n v="7627060"/>
    <n v="1290976"/>
    <m/>
    <x v="0"/>
  </r>
  <r>
    <x v="19"/>
    <x v="7"/>
    <x v="0"/>
    <x v="0"/>
    <x v="33"/>
    <x v="8"/>
    <n v="7753700"/>
    <n v="1251250"/>
    <m/>
    <x v="0"/>
  </r>
  <r>
    <x v="19"/>
    <x v="7"/>
    <x v="0"/>
    <x v="0"/>
    <x v="33"/>
    <x v="9"/>
    <n v="7880855"/>
    <n v="1214079"/>
    <m/>
    <x v="0"/>
  </r>
  <r>
    <x v="19"/>
    <x v="7"/>
    <x v="0"/>
    <x v="0"/>
    <x v="33"/>
    <x v="10"/>
    <n v="8008300"/>
    <n v="1177327"/>
    <m/>
    <x v="0"/>
  </r>
  <r>
    <x v="19"/>
    <x v="7"/>
    <x v="0"/>
    <x v="0"/>
    <x v="33"/>
    <x v="11"/>
    <n v="8133212"/>
    <n v="1140868"/>
    <m/>
    <x v="0"/>
  </r>
  <r>
    <x v="19"/>
    <x v="7"/>
    <x v="0"/>
    <x v="0"/>
    <x v="33"/>
    <x v="12"/>
    <n v="8257928"/>
    <n v="1105273"/>
    <m/>
    <x v="0"/>
  </r>
  <r>
    <x v="19"/>
    <x v="7"/>
    <x v="0"/>
    <x v="0"/>
    <x v="33"/>
    <x v="13"/>
    <n v="8380983"/>
    <n v="1072264"/>
    <m/>
    <x v="0"/>
  </r>
  <r>
    <x v="19"/>
    <x v="7"/>
    <x v="0"/>
    <x v="0"/>
    <x v="33"/>
    <x v="14"/>
    <n v="8501338"/>
    <n v="1045241"/>
    <m/>
    <x v="0"/>
  </r>
  <r>
    <x v="19"/>
    <x v="7"/>
    <x v="0"/>
    <x v="0"/>
    <x v="33"/>
    <x v="15"/>
    <n v="8619321"/>
    <n v="1022845"/>
    <m/>
    <x v="0"/>
  </r>
  <r>
    <x v="19"/>
    <x v="7"/>
    <x v="0"/>
    <x v="0"/>
    <x v="33"/>
    <x v="16"/>
    <n v="8734347"/>
    <n v="1002103"/>
    <m/>
    <x v="0"/>
  </r>
  <r>
    <x v="19"/>
    <x v="7"/>
    <x v="0"/>
    <x v="0"/>
    <x v="33"/>
    <x v="17"/>
    <n v="8847267"/>
    <n v="982312"/>
    <m/>
    <x v="0"/>
  </r>
  <r>
    <x v="19"/>
    <x v="7"/>
    <x v="0"/>
    <x v="0"/>
    <x v="33"/>
    <x v="18"/>
    <n v="8956860"/>
    <n v="963293"/>
    <m/>
    <x v="0"/>
  </r>
  <r>
    <x v="19"/>
    <x v="7"/>
    <x v="0"/>
    <x v="0"/>
    <x v="33"/>
    <x v="19"/>
    <n v="9062129"/>
    <n v="945842"/>
    <m/>
    <x v="0"/>
  </r>
  <r>
    <x v="19"/>
    <x v="7"/>
    <x v="0"/>
    <x v="0"/>
    <x v="33"/>
    <x v="20"/>
    <n v="9163654"/>
    <n v="932056"/>
    <m/>
    <x v="0"/>
  </r>
  <r>
    <x v="19"/>
    <x v="7"/>
    <x v="0"/>
    <x v="0"/>
    <x v="33"/>
    <x v="21"/>
    <n v="9260799"/>
    <n v="923372"/>
    <m/>
    <x v="0"/>
  </r>
  <r>
    <x v="19"/>
    <x v="7"/>
    <x v="0"/>
    <x v="0"/>
    <x v="33"/>
    <x v="22"/>
    <n v="9355432"/>
    <n v="919317"/>
    <m/>
    <x v="0"/>
  </r>
  <r>
    <x v="19"/>
    <x v="7"/>
    <x v="0"/>
    <x v="0"/>
    <x v="33"/>
    <x v="23"/>
    <n v="9446218"/>
    <n v="919221"/>
    <m/>
    <x v="0"/>
  </r>
  <r>
    <x v="19"/>
    <x v="7"/>
    <x v="0"/>
    <x v="0"/>
    <x v="33"/>
    <x v="24"/>
    <n v="9533563"/>
    <n v="922269"/>
    <m/>
    <x v="0"/>
  </r>
  <r>
    <x v="19"/>
    <x v="7"/>
    <x v="0"/>
    <x v="0"/>
    <x v="33"/>
    <x v="25"/>
    <n v="9620821"/>
    <n v="928920"/>
    <m/>
    <x v="0"/>
  </r>
  <r>
    <x v="19"/>
    <x v="7"/>
    <x v="0"/>
    <x v="0"/>
    <x v="33"/>
    <x v="26"/>
    <n v="9708644"/>
    <n v="938159"/>
    <m/>
    <x v="0"/>
  </r>
  <r>
    <x v="19"/>
    <x v="7"/>
    <x v="0"/>
    <x v="0"/>
    <x v="33"/>
    <x v="27"/>
    <n v="9796243"/>
    <n v="947150"/>
    <m/>
    <x v="0"/>
  </r>
  <r>
    <x v="19"/>
    <x v="7"/>
    <x v="0"/>
    <x v="0"/>
    <x v="33"/>
    <x v="28"/>
    <n v="9883786"/>
    <n v="956072"/>
    <m/>
    <x v="0"/>
  </r>
  <r>
    <x v="19"/>
    <x v="7"/>
    <x v="0"/>
    <x v="0"/>
    <x v="33"/>
    <x v="29"/>
    <n v="9971344"/>
    <n v="964602"/>
    <m/>
    <x v="0"/>
  </r>
  <r>
    <x v="19"/>
    <x v="7"/>
    <x v="0"/>
    <x v="0"/>
    <x v="33"/>
    <x v="30"/>
    <n v="10059268"/>
    <n v="972770"/>
    <m/>
    <x v="0"/>
  </r>
  <r>
    <x v="19"/>
    <x v="7"/>
    <x v="1"/>
    <x v="0"/>
    <x v="33"/>
    <x v="0"/>
    <n v="1784767"/>
    <n v="431913"/>
    <m/>
    <x v="0"/>
  </r>
  <r>
    <x v="19"/>
    <x v="7"/>
    <x v="1"/>
    <x v="0"/>
    <x v="33"/>
    <x v="1"/>
    <n v="1769159"/>
    <n v="408974"/>
    <m/>
    <x v="0"/>
  </r>
  <r>
    <x v="19"/>
    <x v="7"/>
    <x v="1"/>
    <x v="0"/>
    <x v="33"/>
    <x v="2"/>
    <n v="1787168"/>
    <n v="392988"/>
    <m/>
    <x v="0"/>
  </r>
  <r>
    <x v="19"/>
    <x v="7"/>
    <x v="1"/>
    <x v="0"/>
    <x v="33"/>
    <x v="3"/>
    <n v="1804025"/>
    <n v="376912"/>
    <m/>
    <x v="0"/>
  </r>
  <r>
    <x v="19"/>
    <x v="7"/>
    <x v="1"/>
    <x v="0"/>
    <x v="33"/>
    <x v="4"/>
    <n v="1818655"/>
    <n v="361180"/>
    <m/>
    <x v="0"/>
  </r>
  <r>
    <x v="19"/>
    <x v="7"/>
    <x v="1"/>
    <x v="0"/>
    <x v="33"/>
    <x v="5"/>
    <n v="1849893"/>
    <n v="346897"/>
    <m/>
    <x v="0"/>
  </r>
  <r>
    <x v="19"/>
    <x v="7"/>
    <x v="1"/>
    <x v="0"/>
    <x v="33"/>
    <x v="6"/>
    <n v="1892854"/>
    <n v="336844"/>
    <m/>
    <x v="0"/>
  </r>
  <r>
    <x v="19"/>
    <x v="7"/>
    <x v="1"/>
    <x v="0"/>
    <x v="33"/>
    <x v="7"/>
    <n v="1941468"/>
    <n v="328618"/>
    <m/>
    <x v="0"/>
  </r>
  <r>
    <x v="19"/>
    <x v="7"/>
    <x v="1"/>
    <x v="0"/>
    <x v="33"/>
    <x v="8"/>
    <n v="1988956"/>
    <n v="320967"/>
    <m/>
    <x v="0"/>
  </r>
  <r>
    <x v="19"/>
    <x v="7"/>
    <x v="1"/>
    <x v="0"/>
    <x v="33"/>
    <x v="9"/>
    <n v="2036684"/>
    <n v="313759"/>
    <m/>
    <x v="0"/>
  </r>
  <r>
    <x v="19"/>
    <x v="7"/>
    <x v="1"/>
    <x v="0"/>
    <x v="33"/>
    <x v="10"/>
    <n v="2086697"/>
    <n v="306772"/>
    <m/>
    <x v="0"/>
  </r>
  <r>
    <x v="19"/>
    <x v="7"/>
    <x v="1"/>
    <x v="0"/>
    <x v="33"/>
    <x v="11"/>
    <n v="2140813"/>
    <n v="300298"/>
    <m/>
    <x v="0"/>
  </r>
  <r>
    <x v="19"/>
    <x v="7"/>
    <x v="1"/>
    <x v="0"/>
    <x v="33"/>
    <x v="12"/>
    <n v="2194902"/>
    <n v="293774"/>
    <m/>
    <x v="0"/>
  </r>
  <r>
    <x v="19"/>
    <x v="7"/>
    <x v="1"/>
    <x v="0"/>
    <x v="33"/>
    <x v="13"/>
    <n v="2248000"/>
    <n v="287609"/>
    <m/>
    <x v="0"/>
  </r>
  <r>
    <x v="19"/>
    <x v="7"/>
    <x v="1"/>
    <x v="0"/>
    <x v="33"/>
    <x v="14"/>
    <n v="2299266"/>
    <n v="282695"/>
    <m/>
    <x v="0"/>
  </r>
  <r>
    <x v="19"/>
    <x v="7"/>
    <x v="1"/>
    <x v="0"/>
    <x v="33"/>
    <x v="15"/>
    <n v="2349134"/>
    <n v="278769"/>
    <m/>
    <x v="0"/>
  </r>
  <r>
    <x v="19"/>
    <x v="7"/>
    <x v="1"/>
    <x v="0"/>
    <x v="33"/>
    <x v="16"/>
    <n v="2397785"/>
    <n v="275101"/>
    <m/>
    <x v="0"/>
  </r>
  <r>
    <x v="19"/>
    <x v="7"/>
    <x v="1"/>
    <x v="0"/>
    <x v="33"/>
    <x v="17"/>
    <n v="2441040"/>
    <n v="271028"/>
    <m/>
    <x v="0"/>
  </r>
  <r>
    <x v="19"/>
    <x v="7"/>
    <x v="1"/>
    <x v="0"/>
    <x v="33"/>
    <x v="18"/>
    <n v="2481135"/>
    <n v="266841"/>
    <m/>
    <x v="0"/>
  </r>
  <r>
    <x v="19"/>
    <x v="7"/>
    <x v="1"/>
    <x v="0"/>
    <x v="33"/>
    <x v="19"/>
    <n v="2518543"/>
    <n v="262868"/>
    <m/>
    <x v="0"/>
  </r>
  <r>
    <x v="19"/>
    <x v="7"/>
    <x v="1"/>
    <x v="0"/>
    <x v="33"/>
    <x v="20"/>
    <n v="2553637"/>
    <n v="259736"/>
    <m/>
    <x v="0"/>
  </r>
  <r>
    <x v="19"/>
    <x v="7"/>
    <x v="1"/>
    <x v="0"/>
    <x v="33"/>
    <x v="21"/>
    <n v="2585986"/>
    <n v="257842"/>
    <m/>
    <x v="0"/>
  </r>
  <r>
    <x v="19"/>
    <x v="7"/>
    <x v="1"/>
    <x v="0"/>
    <x v="33"/>
    <x v="22"/>
    <n v="2616206"/>
    <n v="257083"/>
    <m/>
    <x v="0"/>
  </r>
  <r>
    <x v="19"/>
    <x v="7"/>
    <x v="1"/>
    <x v="0"/>
    <x v="33"/>
    <x v="23"/>
    <n v="2645509"/>
    <n v="257437"/>
    <m/>
    <x v="0"/>
  </r>
  <r>
    <x v="19"/>
    <x v="7"/>
    <x v="1"/>
    <x v="0"/>
    <x v="33"/>
    <x v="24"/>
    <n v="2674958"/>
    <n v="258773"/>
    <m/>
    <x v="0"/>
  </r>
  <r>
    <x v="19"/>
    <x v="7"/>
    <x v="1"/>
    <x v="0"/>
    <x v="33"/>
    <x v="25"/>
    <n v="2704565"/>
    <n v="261134"/>
    <m/>
    <x v="0"/>
  </r>
  <r>
    <x v="19"/>
    <x v="7"/>
    <x v="1"/>
    <x v="0"/>
    <x v="33"/>
    <x v="26"/>
    <n v="2734266"/>
    <n v="264215"/>
    <m/>
    <x v="0"/>
  </r>
  <r>
    <x v="19"/>
    <x v="7"/>
    <x v="1"/>
    <x v="0"/>
    <x v="33"/>
    <x v="27"/>
    <n v="2763813"/>
    <n v="267219"/>
    <m/>
    <x v="0"/>
  </r>
  <r>
    <x v="19"/>
    <x v="7"/>
    <x v="1"/>
    <x v="0"/>
    <x v="33"/>
    <x v="28"/>
    <n v="2793356"/>
    <n v="270205"/>
    <m/>
    <x v="0"/>
  </r>
  <r>
    <x v="19"/>
    <x v="7"/>
    <x v="1"/>
    <x v="0"/>
    <x v="33"/>
    <x v="29"/>
    <n v="2822913"/>
    <n v="273081"/>
    <m/>
    <x v="0"/>
  </r>
  <r>
    <x v="19"/>
    <x v="7"/>
    <x v="1"/>
    <x v="0"/>
    <x v="33"/>
    <x v="30"/>
    <n v="2852560"/>
    <n v="275853"/>
    <m/>
    <x v="0"/>
  </r>
  <r>
    <x v="19"/>
    <x v="7"/>
    <x v="2"/>
    <x v="0"/>
    <x v="33"/>
    <x v="0"/>
    <n v="575316"/>
    <n v="139226"/>
    <m/>
    <x v="0"/>
  </r>
  <r>
    <x v="19"/>
    <x v="7"/>
    <x v="2"/>
    <x v="0"/>
    <x v="33"/>
    <x v="1"/>
    <n v="551114"/>
    <n v="127400"/>
    <m/>
    <x v="0"/>
  </r>
  <r>
    <x v="19"/>
    <x v="7"/>
    <x v="2"/>
    <x v="0"/>
    <x v="33"/>
    <x v="2"/>
    <n v="533651"/>
    <n v="117346"/>
    <m/>
    <x v="0"/>
  </r>
  <r>
    <x v="19"/>
    <x v="7"/>
    <x v="2"/>
    <x v="0"/>
    <x v="33"/>
    <x v="3"/>
    <n v="517070"/>
    <n v="108030"/>
    <m/>
    <x v="0"/>
  </r>
  <r>
    <x v="19"/>
    <x v="7"/>
    <x v="2"/>
    <x v="0"/>
    <x v="33"/>
    <x v="4"/>
    <n v="505343"/>
    <n v="100359"/>
    <m/>
    <x v="0"/>
  </r>
  <r>
    <x v="19"/>
    <x v="7"/>
    <x v="2"/>
    <x v="0"/>
    <x v="33"/>
    <x v="5"/>
    <n v="498082"/>
    <n v="93401"/>
    <m/>
    <x v="0"/>
  </r>
  <r>
    <x v="19"/>
    <x v="7"/>
    <x v="2"/>
    <x v="0"/>
    <x v="33"/>
    <x v="6"/>
    <n v="495977"/>
    <n v="88261"/>
    <m/>
    <x v="0"/>
  </r>
  <r>
    <x v="19"/>
    <x v="7"/>
    <x v="2"/>
    <x v="0"/>
    <x v="33"/>
    <x v="7"/>
    <n v="497384"/>
    <n v="84188"/>
    <m/>
    <x v="0"/>
  </r>
  <r>
    <x v="19"/>
    <x v="7"/>
    <x v="2"/>
    <x v="0"/>
    <x v="33"/>
    <x v="8"/>
    <n v="499057"/>
    <n v="80535"/>
    <m/>
    <x v="0"/>
  </r>
  <r>
    <x v="19"/>
    <x v="7"/>
    <x v="2"/>
    <x v="0"/>
    <x v="33"/>
    <x v="9"/>
    <n v="500426"/>
    <n v="77092"/>
    <m/>
    <x v="0"/>
  </r>
  <r>
    <x v="19"/>
    <x v="7"/>
    <x v="2"/>
    <x v="0"/>
    <x v="33"/>
    <x v="10"/>
    <n v="499619"/>
    <n v="73450"/>
    <m/>
    <x v="0"/>
  </r>
  <r>
    <x v="19"/>
    <x v="7"/>
    <x v="2"/>
    <x v="0"/>
    <x v="33"/>
    <x v="11"/>
    <n v="498440"/>
    <n v="69917"/>
    <m/>
    <x v="0"/>
  </r>
  <r>
    <x v="19"/>
    <x v="7"/>
    <x v="2"/>
    <x v="0"/>
    <x v="33"/>
    <x v="12"/>
    <n v="497314"/>
    <n v="66562"/>
    <m/>
    <x v="0"/>
  </r>
  <r>
    <x v="19"/>
    <x v="7"/>
    <x v="2"/>
    <x v="0"/>
    <x v="33"/>
    <x v="13"/>
    <n v="496194"/>
    <n v="63483"/>
    <m/>
    <x v="0"/>
  </r>
  <r>
    <x v="19"/>
    <x v="7"/>
    <x v="2"/>
    <x v="0"/>
    <x v="33"/>
    <x v="14"/>
    <n v="495118"/>
    <n v="60874"/>
    <m/>
    <x v="0"/>
  </r>
  <r>
    <x v="19"/>
    <x v="7"/>
    <x v="2"/>
    <x v="0"/>
    <x v="33"/>
    <x v="15"/>
    <n v="494125"/>
    <n v="58637"/>
    <m/>
    <x v="0"/>
  </r>
  <r>
    <x v="19"/>
    <x v="7"/>
    <x v="2"/>
    <x v="0"/>
    <x v="33"/>
    <x v="16"/>
    <n v="493247"/>
    <n v="56590"/>
    <m/>
    <x v="0"/>
  </r>
  <r>
    <x v="19"/>
    <x v="7"/>
    <x v="2"/>
    <x v="0"/>
    <x v="33"/>
    <x v="17"/>
    <n v="492222"/>
    <n v="54651"/>
    <m/>
    <x v="0"/>
  </r>
  <r>
    <x v="19"/>
    <x v="7"/>
    <x v="2"/>
    <x v="0"/>
    <x v="33"/>
    <x v="18"/>
    <n v="491070"/>
    <n v="52813"/>
    <m/>
    <x v="0"/>
  </r>
  <r>
    <x v="19"/>
    <x v="7"/>
    <x v="2"/>
    <x v="0"/>
    <x v="33"/>
    <x v="19"/>
    <n v="489634"/>
    <n v="51104"/>
    <m/>
    <x v="0"/>
  </r>
  <r>
    <x v="19"/>
    <x v="7"/>
    <x v="2"/>
    <x v="0"/>
    <x v="33"/>
    <x v="20"/>
    <n v="488310"/>
    <n v="49667"/>
    <m/>
    <x v="0"/>
  </r>
  <r>
    <x v="19"/>
    <x v="7"/>
    <x v="2"/>
    <x v="0"/>
    <x v="33"/>
    <x v="21"/>
    <n v="487060"/>
    <n v="48563"/>
    <m/>
    <x v="0"/>
  </r>
  <r>
    <x v="19"/>
    <x v="7"/>
    <x v="2"/>
    <x v="0"/>
    <x v="33"/>
    <x v="22"/>
    <n v="485810"/>
    <n v="47738"/>
    <m/>
    <x v="0"/>
  </r>
  <r>
    <x v="19"/>
    <x v="7"/>
    <x v="2"/>
    <x v="0"/>
    <x v="33"/>
    <x v="23"/>
    <n v="484590"/>
    <n v="47155"/>
    <m/>
    <x v="0"/>
  </r>
  <r>
    <x v="19"/>
    <x v="7"/>
    <x v="2"/>
    <x v="0"/>
    <x v="33"/>
    <x v="24"/>
    <n v="483475"/>
    <n v="46771"/>
    <m/>
    <x v="0"/>
  </r>
  <r>
    <x v="19"/>
    <x v="7"/>
    <x v="2"/>
    <x v="0"/>
    <x v="33"/>
    <x v="25"/>
    <n v="482467"/>
    <n v="46583"/>
    <m/>
    <x v="0"/>
  </r>
  <r>
    <x v="19"/>
    <x v="7"/>
    <x v="2"/>
    <x v="0"/>
    <x v="33"/>
    <x v="26"/>
    <n v="481496"/>
    <n v="46527"/>
    <m/>
    <x v="0"/>
  </r>
  <r>
    <x v="19"/>
    <x v="7"/>
    <x v="2"/>
    <x v="0"/>
    <x v="33"/>
    <x v="27"/>
    <n v="480582"/>
    <n v="46465"/>
    <m/>
    <x v="0"/>
  </r>
  <r>
    <x v="19"/>
    <x v="7"/>
    <x v="2"/>
    <x v="0"/>
    <x v="33"/>
    <x v="28"/>
    <n v="479663"/>
    <n v="46398"/>
    <m/>
    <x v="0"/>
  </r>
  <r>
    <x v="19"/>
    <x v="7"/>
    <x v="2"/>
    <x v="0"/>
    <x v="33"/>
    <x v="29"/>
    <n v="478797"/>
    <n v="46317"/>
    <m/>
    <x v="0"/>
  </r>
  <r>
    <x v="19"/>
    <x v="7"/>
    <x v="2"/>
    <x v="0"/>
    <x v="33"/>
    <x v="30"/>
    <n v="477973"/>
    <n v="46221"/>
    <m/>
    <x v="0"/>
  </r>
  <r>
    <x v="19"/>
    <x v="8"/>
    <x v="0"/>
    <x v="0"/>
    <x v="33"/>
    <x v="0"/>
    <n v="14902249"/>
    <n v="3606344"/>
    <m/>
    <x v="0"/>
  </r>
  <r>
    <x v="19"/>
    <x v="8"/>
    <x v="0"/>
    <x v="0"/>
    <x v="33"/>
    <x v="1"/>
    <n v="14493468"/>
    <n v="3322940"/>
    <m/>
    <x v="0"/>
  </r>
  <r>
    <x v="19"/>
    <x v="8"/>
    <x v="0"/>
    <x v="0"/>
    <x v="33"/>
    <x v="2"/>
    <n v="14160595"/>
    <n v="3054304"/>
    <m/>
    <x v="0"/>
  </r>
  <r>
    <x v="19"/>
    <x v="8"/>
    <x v="0"/>
    <x v="0"/>
    <x v="33"/>
    <x v="3"/>
    <n v="13923208"/>
    <n v="2819344"/>
    <m/>
    <x v="0"/>
  </r>
  <r>
    <x v="19"/>
    <x v="8"/>
    <x v="0"/>
    <x v="0"/>
    <x v="33"/>
    <x v="4"/>
    <n v="13797968"/>
    <n v="2617125"/>
    <m/>
    <x v="0"/>
  </r>
  <r>
    <x v="19"/>
    <x v="8"/>
    <x v="0"/>
    <x v="0"/>
    <x v="33"/>
    <x v="5"/>
    <n v="13765590"/>
    <n v="2467146"/>
    <m/>
    <x v="0"/>
  </r>
  <r>
    <x v="19"/>
    <x v="8"/>
    <x v="0"/>
    <x v="0"/>
    <x v="33"/>
    <x v="6"/>
    <n v="13826185"/>
    <n v="2365351"/>
    <m/>
    <x v="0"/>
  </r>
  <r>
    <x v="19"/>
    <x v="8"/>
    <x v="0"/>
    <x v="0"/>
    <x v="33"/>
    <x v="7"/>
    <n v="13926971"/>
    <n v="2288299"/>
    <m/>
    <x v="0"/>
  </r>
  <r>
    <x v="19"/>
    <x v="8"/>
    <x v="0"/>
    <x v="0"/>
    <x v="33"/>
    <x v="8"/>
    <n v="14025993"/>
    <n v="2220424"/>
    <m/>
    <x v="0"/>
  </r>
  <r>
    <x v="19"/>
    <x v="8"/>
    <x v="0"/>
    <x v="0"/>
    <x v="33"/>
    <x v="9"/>
    <n v="14125415"/>
    <n v="2147066"/>
    <m/>
    <x v="0"/>
  </r>
  <r>
    <x v="19"/>
    <x v="8"/>
    <x v="0"/>
    <x v="0"/>
    <x v="33"/>
    <x v="10"/>
    <n v="14225064"/>
    <n v="2067218"/>
    <m/>
    <x v="0"/>
  </r>
  <r>
    <x v="19"/>
    <x v="8"/>
    <x v="0"/>
    <x v="0"/>
    <x v="33"/>
    <x v="11"/>
    <n v="14322729"/>
    <n v="1986140"/>
    <m/>
    <x v="0"/>
  </r>
  <r>
    <x v="19"/>
    <x v="8"/>
    <x v="0"/>
    <x v="0"/>
    <x v="33"/>
    <x v="12"/>
    <n v="14420238"/>
    <n v="1911509"/>
    <m/>
    <x v="0"/>
  </r>
  <r>
    <x v="19"/>
    <x v="8"/>
    <x v="0"/>
    <x v="0"/>
    <x v="33"/>
    <x v="13"/>
    <n v="14516445"/>
    <n v="1841837"/>
    <m/>
    <x v="0"/>
  </r>
  <r>
    <x v="19"/>
    <x v="8"/>
    <x v="0"/>
    <x v="0"/>
    <x v="33"/>
    <x v="14"/>
    <n v="14610539"/>
    <n v="1776556"/>
    <m/>
    <x v="0"/>
  </r>
  <r>
    <x v="19"/>
    <x v="8"/>
    <x v="0"/>
    <x v="0"/>
    <x v="33"/>
    <x v="15"/>
    <n v="14702777"/>
    <n v="1716425"/>
    <m/>
    <x v="0"/>
  </r>
  <r>
    <x v="19"/>
    <x v="8"/>
    <x v="0"/>
    <x v="0"/>
    <x v="33"/>
    <x v="16"/>
    <n v="14792704"/>
    <n v="1663339"/>
    <m/>
    <x v="0"/>
  </r>
  <r>
    <x v="19"/>
    <x v="8"/>
    <x v="0"/>
    <x v="0"/>
    <x v="33"/>
    <x v="17"/>
    <n v="14880987"/>
    <n v="1616612"/>
    <m/>
    <x v="0"/>
  </r>
  <r>
    <x v="19"/>
    <x v="8"/>
    <x v="0"/>
    <x v="0"/>
    <x v="33"/>
    <x v="18"/>
    <n v="14966674"/>
    <n v="1576703"/>
    <m/>
    <x v="0"/>
  </r>
  <r>
    <x v="19"/>
    <x v="8"/>
    <x v="0"/>
    <x v="0"/>
    <x v="33"/>
    <x v="19"/>
    <n v="15048982"/>
    <n v="1546124"/>
    <m/>
    <x v="0"/>
  </r>
  <r>
    <x v="19"/>
    <x v="8"/>
    <x v="0"/>
    <x v="0"/>
    <x v="33"/>
    <x v="20"/>
    <n v="15128369"/>
    <n v="1520385"/>
    <m/>
    <x v="0"/>
  </r>
  <r>
    <x v="19"/>
    <x v="8"/>
    <x v="0"/>
    <x v="0"/>
    <x v="33"/>
    <x v="21"/>
    <n v="15204336"/>
    <n v="1498926"/>
    <m/>
    <x v="0"/>
  </r>
  <r>
    <x v="19"/>
    <x v="8"/>
    <x v="0"/>
    <x v="0"/>
    <x v="33"/>
    <x v="22"/>
    <n v="15278342"/>
    <n v="1481658"/>
    <m/>
    <x v="0"/>
  </r>
  <r>
    <x v="19"/>
    <x v="8"/>
    <x v="0"/>
    <x v="0"/>
    <x v="33"/>
    <x v="23"/>
    <n v="15349346"/>
    <n v="1470628"/>
    <m/>
    <x v="0"/>
  </r>
  <r>
    <x v="19"/>
    <x v="8"/>
    <x v="0"/>
    <x v="0"/>
    <x v="33"/>
    <x v="24"/>
    <n v="15417659"/>
    <n v="1465367"/>
    <m/>
    <x v="0"/>
  </r>
  <r>
    <x v="19"/>
    <x v="8"/>
    <x v="0"/>
    <x v="0"/>
    <x v="33"/>
    <x v="25"/>
    <n v="15485909"/>
    <n v="1466191"/>
    <m/>
    <x v="0"/>
  </r>
  <r>
    <x v="19"/>
    <x v="8"/>
    <x v="0"/>
    <x v="0"/>
    <x v="33"/>
    <x v="26"/>
    <n v="15554596"/>
    <n v="1471427"/>
    <m/>
    <x v="0"/>
  </r>
  <r>
    <x v="19"/>
    <x v="8"/>
    <x v="0"/>
    <x v="0"/>
    <x v="33"/>
    <x v="27"/>
    <n v="15623091"/>
    <n v="1476307"/>
    <m/>
    <x v="0"/>
  </r>
  <r>
    <x v="19"/>
    <x v="8"/>
    <x v="0"/>
    <x v="0"/>
    <x v="33"/>
    <x v="28"/>
    <n v="15691531"/>
    <n v="1481096"/>
    <m/>
    <x v="0"/>
  </r>
  <r>
    <x v="19"/>
    <x v="8"/>
    <x v="0"/>
    <x v="0"/>
    <x v="33"/>
    <x v="29"/>
    <n v="15759985"/>
    <n v="1485478"/>
    <m/>
    <x v="0"/>
  </r>
  <r>
    <x v="19"/>
    <x v="8"/>
    <x v="0"/>
    <x v="0"/>
    <x v="33"/>
    <x v="30"/>
    <n v="15828742"/>
    <n v="1490215"/>
    <m/>
    <x v="0"/>
  </r>
  <r>
    <x v="19"/>
    <x v="8"/>
    <x v="1"/>
    <x v="0"/>
    <x v="33"/>
    <x v="0"/>
    <n v="6147296"/>
    <n v="1487645"/>
    <m/>
    <x v="0"/>
  </r>
  <r>
    <x v="19"/>
    <x v="8"/>
    <x v="1"/>
    <x v="0"/>
    <x v="33"/>
    <x v="1"/>
    <n v="5967968"/>
    <n v="1368285"/>
    <m/>
    <x v="0"/>
  </r>
  <r>
    <x v="19"/>
    <x v="8"/>
    <x v="1"/>
    <x v="0"/>
    <x v="33"/>
    <x v="2"/>
    <n v="5847346"/>
    <n v="1261216"/>
    <m/>
    <x v="0"/>
  </r>
  <r>
    <x v="19"/>
    <x v="8"/>
    <x v="1"/>
    <x v="0"/>
    <x v="33"/>
    <x v="3"/>
    <n v="5761426"/>
    <n v="1166645"/>
    <m/>
    <x v="0"/>
  </r>
  <r>
    <x v="19"/>
    <x v="8"/>
    <x v="1"/>
    <x v="0"/>
    <x v="33"/>
    <x v="4"/>
    <n v="5705268"/>
    <n v="1082144"/>
    <m/>
    <x v="0"/>
  </r>
  <r>
    <x v="19"/>
    <x v="8"/>
    <x v="1"/>
    <x v="0"/>
    <x v="33"/>
    <x v="5"/>
    <n v="5693967"/>
    <n v="1020504"/>
    <m/>
    <x v="0"/>
  </r>
  <r>
    <x v="19"/>
    <x v="8"/>
    <x v="1"/>
    <x v="0"/>
    <x v="33"/>
    <x v="6"/>
    <n v="5720440"/>
    <n v="978639"/>
    <m/>
    <x v="0"/>
  </r>
  <r>
    <x v="19"/>
    <x v="8"/>
    <x v="1"/>
    <x v="0"/>
    <x v="33"/>
    <x v="7"/>
    <n v="5763790"/>
    <n v="947031"/>
    <m/>
    <x v="0"/>
  </r>
  <r>
    <x v="19"/>
    <x v="8"/>
    <x v="1"/>
    <x v="0"/>
    <x v="33"/>
    <x v="8"/>
    <n v="5806136"/>
    <n v="919156"/>
    <m/>
    <x v="0"/>
  </r>
  <r>
    <x v="19"/>
    <x v="8"/>
    <x v="1"/>
    <x v="0"/>
    <x v="33"/>
    <x v="9"/>
    <n v="5848693"/>
    <n v="889002"/>
    <m/>
    <x v="0"/>
  </r>
  <r>
    <x v="19"/>
    <x v="8"/>
    <x v="1"/>
    <x v="0"/>
    <x v="33"/>
    <x v="10"/>
    <n v="5893288"/>
    <n v="856425"/>
    <m/>
    <x v="0"/>
  </r>
  <r>
    <x v="19"/>
    <x v="8"/>
    <x v="1"/>
    <x v="0"/>
    <x v="33"/>
    <x v="11"/>
    <n v="5941540"/>
    <n v="823916"/>
    <m/>
    <x v="0"/>
  </r>
  <r>
    <x v="19"/>
    <x v="8"/>
    <x v="1"/>
    <x v="0"/>
    <x v="33"/>
    <x v="12"/>
    <n v="5989765"/>
    <n v="793987"/>
    <m/>
    <x v="0"/>
  </r>
  <r>
    <x v="19"/>
    <x v="8"/>
    <x v="1"/>
    <x v="0"/>
    <x v="33"/>
    <x v="13"/>
    <n v="6037106"/>
    <n v="765984"/>
    <m/>
    <x v="0"/>
  </r>
  <r>
    <x v="19"/>
    <x v="8"/>
    <x v="1"/>
    <x v="0"/>
    <x v="33"/>
    <x v="14"/>
    <n v="6082813"/>
    <n v="739634"/>
    <m/>
    <x v="0"/>
  </r>
  <r>
    <x v="19"/>
    <x v="8"/>
    <x v="1"/>
    <x v="0"/>
    <x v="33"/>
    <x v="15"/>
    <n v="6127272"/>
    <n v="715307"/>
    <m/>
    <x v="0"/>
  </r>
  <r>
    <x v="19"/>
    <x v="8"/>
    <x v="1"/>
    <x v="0"/>
    <x v="33"/>
    <x v="16"/>
    <n v="6170648"/>
    <n v="693847"/>
    <m/>
    <x v="0"/>
  </r>
  <r>
    <x v="19"/>
    <x v="8"/>
    <x v="1"/>
    <x v="0"/>
    <x v="33"/>
    <x v="17"/>
    <n v="6209214"/>
    <n v="674544"/>
    <m/>
    <x v="0"/>
  </r>
  <r>
    <x v="19"/>
    <x v="8"/>
    <x v="1"/>
    <x v="0"/>
    <x v="33"/>
    <x v="18"/>
    <n v="6244963"/>
    <n v="657891"/>
    <m/>
    <x v="0"/>
  </r>
  <r>
    <x v="19"/>
    <x v="8"/>
    <x v="1"/>
    <x v="0"/>
    <x v="33"/>
    <x v="19"/>
    <n v="6278318"/>
    <n v="645031"/>
    <m/>
    <x v="0"/>
  </r>
  <r>
    <x v="19"/>
    <x v="8"/>
    <x v="1"/>
    <x v="0"/>
    <x v="33"/>
    <x v="20"/>
    <n v="6309612"/>
    <n v="634109"/>
    <m/>
    <x v="0"/>
  </r>
  <r>
    <x v="19"/>
    <x v="8"/>
    <x v="1"/>
    <x v="0"/>
    <x v="33"/>
    <x v="21"/>
    <n v="6338460"/>
    <n v="624880"/>
    <m/>
    <x v="0"/>
  </r>
  <r>
    <x v="19"/>
    <x v="8"/>
    <x v="1"/>
    <x v="0"/>
    <x v="33"/>
    <x v="22"/>
    <n v="6365412"/>
    <n v="617303"/>
    <m/>
    <x v="0"/>
  </r>
  <r>
    <x v="19"/>
    <x v="8"/>
    <x v="1"/>
    <x v="0"/>
    <x v="33"/>
    <x v="23"/>
    <n v="6391546"/>
    <n v="612376"/>
    <m/>
    <x v="0"/>
  </r>
  <r>
    <x v="19"/>
    <x v="8"/>
    <x v="1"/>
    <x v="0"/>
    <x v="33"/>
    <x v="24"/>
    <n v="6417812"/>
    <n v="609979"/>
    <m/>
    <x v="0"/>
  </r>
  <r>
    <x v="19"/>
    <x v="8"/>
    <x v="1"/>
    <x v="0"/>
    <x v="33"/>
    <x v="25"/>
    <n v="6444220"/>
    <n v="610133"/>
    <m/>
    <x v="0"/>
  </r>
  <r>
    <x v="19"/>
    <x v="8"/>
    <x v="1"/>
    <x v="0"/>
    <x v="33"/>
    <x v="26"/>
    <n v="6470712"/>
    <n v="612113"/>
    <m/>
    <x v="0"/>
  </r>
  <r>
    <x v="19"/>
    <x v="8"/>
    <x v="1"/>
    <x v="0"/>
    <x v="33"/>
    <x v="27"/>
    <n v="6497058"/>
    <n v="613940"/>
    <m/>
    <x v="0"/>
  </r>
  <r>
    <x v="19"/>
    <x v="8"/>
    <x v="1"/>
    <x v="0"/>
    <x v="33"/>
    <x v="28"/>
    <n v="6523396"/>
    <n v="615732"/>
    <m/>
    <x v="0"/>
  </r>
  <r>
    <x v="19"/>
    <x v="8"/>
    <x v="1"/>
    <x v="0"/>
    <x v="33"/>
    <x v="29"/>
    <n v="6549748"/>
    <n v="617355"/>
    <m/>
    <x v="0"/>
  </r>
  <r>
    <x v="19"/>
    <x v="8"/>
    <x v="1"/>
    <x v="0"/>
    <x v="33"/>
    <x v="30"/>
    <n v="6576187"/>
    <n v="619122"/>
    <m/>
    <x v="0"/>
  </r>
  <r>
    <x v="19"/>
    <x v="8"/>
    <x v="2"/>
    <x v="0"/>
    <x v="33"/>
    <x v="0"/>
    <n v="735470"/>
    <n v="177983"/>
    <m/>
    <x v="0"/>
  </r>
  <r>
    <x v="19"/>
    <x v="8"/>
    <x v="2"/>
    <x v="0"/>
    <x v="33"/>
    <x v="1"/>
    <n v="701460"/>
    <n v="160824"/>
    <m/>
    <x v="0"/>
  </r>
  <r>
    <x v="19"/>
    <x v="8"/>
    <x v="2"/>
    <x v="0"/>
    <x v="33"/>
    <x v="2"/>
    <n v="674541"/>
    <n v="145491"/>
    <m/>
    <x v="0"/>
  </r>
  <r>
    <x v="19"/>
    <x v="8"/>
    <x v="2"/>
    <x v="0"/>
    <x v="33"/>
    <x v="3"/>
    <n v="650961"/>
    <n v="131814"/>
    <m/>
    <x v="0"/>
  </r>
  <r>
    <x v="19"/>
    <x v="8"/>
    <x v="2"/>
    <x v="0"/>
    <x v="33"/>
    <x v="4"/>
    <n v="633289"/>
    <n v="120118"/>
    <m/>
    <x v="0"/>
  </r>
  <r>
    <x v="19"/>
    <x v="8"/>
    <x v="2"/>
    <x v="0"/>
    <x v="33"/>
    <x v="5"/>
    <n v="621103"/>
    <n v="111317"/>
    <m/>
    <x v="0"/>
  </r>
  <r>
    <x v="19"/>
    <x v="8"/>
    <x v="2"/>
    <x v="0"/>
    <x v="33"/>
    <x v="6"/>
    <n v="614632"/>
    <n v="105149"/>
    <m/>
    <x v="0"/>
  </r>
  <r>
    <x v="19"/>
    <x v="8"/>
    <x v="2"/>
    <x v="0"/>
    <x v="33"/>
    <x v="7"/>
    <n v="611650"/>
    <n v="100498"/>
    <m/>
    <x v="0"/>
  </r>
  <r>
    <x v="19"/>
    <x v="8"/>
    <x v="2"/>
    <x v="0"/>
    <x v="33"/>
    <x v="8"/>
    <n v="608945"/>
    <n v="96400"/>
    <m/>
    <x v="0"/>
  </r>
  <r>
    <x v="19"/>
    <x v="8"/>
    <x v="2"/>
    <x v="0"/>
    <x v="33"/>
    <x v="9"/>
    <n v="606075"/>
    <n v="92123"/>
    <m/>
    <x v="0"/>
  </r>
  <r>
    <x v="19"/>
    <x v="8"/>
    <x v="2"/>
    <x v="0"/>
    <x v="33"/>
    <x v="10"/>
    <n v="601585"/>
    <n v="87423"/>
    <m/>
    <x v="0"/>
  </r>
  <r>
    <x v="19"/>
    <x v="8"/>
    <x v="2"/>
    <x v="0"/>
    <x v="33"/>
    <x v="11"/>
    <n v="596875"/>
    <n v="82768"/>
    <m/>
    <x v="0"/>
  </r>
  <r>
    <x v="19"/>
    <x v="8"/>
    <x v="2"/>
    <x v="0"/>
    <x v="33"/>
    <x v="12"/>
    <n v="592272"/>
    <n v="78510"/>
    <m/>
    <x v="0"/>
  </r>
  <r>
    <x v="19"/>
    <x v="8"/>
    <x v="2"/>
    <x v="0"/>
    <x v="33"/>
    <x v="13"/>
    <n v="587741"/>
    <n v="74572"/>
    <m/>
    <x v="0"/>
  </r>
  <r>
    <x v="19"/>
    <x v="8"/>
    <x v="2"/>
    <x v="0"/>
    <x v="33"/>
    <x v="14"/>
    <n v="583309"/>
    <n v="70926"/>
    <m/>
    <x v="0"/>
  </r>
  <r>
    <x v="19"/>
    <x v="8"/>
    <x v="2"/>
    <x v="0"/>
    <x v="33"/>
    <x v="15"/>
    <n v="579005"/>
    <n v="67593"/>
    <m/>
    <x v="0"/>
  </r>
  <r>
    <x v="19"/>
    <x v="8"/>
    <x v="2"/>
    <x v="0"/>
    <x v="33"/>
    <x v="16"/>
    <n v="574853"/>
    <n v="64638"/>
    <m/>
    <x v="0"/>
  </r>
  <r>
    <x v="19"/>
    <x v="8"/>
    <x v="2"/>
    <x v="0"/>
    <x v="33"/>
    <x v="17"/>
    <n v="570649"/>
    <n v="61993"/>
    <m/>
    <x v="0"/>
  </r>
  <r>
    <x v="19"/>
    <x v="8"/>
    <x v="2"/>
    <x v="0"/>
    <x v="33"/>
    <x v="18"/>
    <n v="566407"/>
    <n v="59669"/>
    <m/>
    <x v="0"/>
  </r>
  <r>
    <x v="19"/>
    <x v="8"/>
    <x v="2"/>
    <x v="0"/>
    <x v="33"/>
    <x v="19"/>
    <n v="562004"/>
    <n v="57739"/>
    <m/>
    <x v="0"/>
  </r>
  <r>
    <x v="19"/>
    <x v="8"/>
    <x v="2"/>
    <x v="0"/>
    <x v="33"/>
    <x v="20"/>
    <n v="557746"/>
    <n v="56052"/>
    <m/>
    <x v="0"/>
  </r>
  <r>
    <x v="19"/>
    <x v="8"/>
    <x v="2"/>
    <x v="0"/>
    <x v="33"/>
    <x v="21"/>
    <n v="553606"/>
    <n v="54577"/>
    <m/>
    <x v="0"/>
  </r>
  <r>
    <x v="19"/>
    <x v="8"/>
    <x v="2"/>
    <x v="0"/>
    <x v="33"/>
    <x v="22"/>
    <n v="549520"/>
    <n v="53291"/>
    <m/>
    <x v="0"/>
  </r>
  <r>
    <x v="19"/>
    <x v="8"/>
    <x v="2"/>
    <x v="0"/>
    <x v="33"/>
    <x v="23"/>
    <n v="545514"/>
    <n v="52265"/>
    <m/>
    <x v="0"/>
  </r>
  <r>
    <x v="19"/>
    <x v="8"/>
    <x v="2"/>
    <x v="0"/>
    <x v="33"/>
    <x v="24"/>
    <n v="541644"/>
    <n v="51480"/>
    <m/>
    <x v="0"/>
  </r>
  <r>
    <x v="19"/>
    <x v="8"/>
    <x v="2"/>
    <x v="0"/>
    <x v="33"/>
    <x v="25"/>
    <n v="537910"/>
    <n v="50928"/>
    <m/>
    <x v="0"/>
  </r>
  <r>
    <x v="19"/>
    <x v="8"/>
    <x v="2"/>
    <x v="0"/>
    <x v="33"/>
    <x v="26"/>
    <n v="534258"/>
    <n v="50539"/>
    <m/>
    <x v="0"/>
  </r>
  <r>
    <x v="19"/>
    <x v="8"/>
    <x v="2"/>
    <x v="0"/>
    <x v="33"/>
    <x v="27"/>
    <n v="530701"/>
    <n v="50148"/>
    <m/>
    <x v="0"/>
  </r>
  <r>
    <x v="19"/>
    <x v="8"/>
    <x v="2"/>
    <x v="0"/>
    <x v="33"/>
    <x v="28"/>
    <n v="527188"/>
    <n v="49760"/>
    <m/>
    <x v="0"/>
  </r>
  <r>
    <x v="19"/>
    <x v="8"/>
    <x v="2"/>
    <x v="0"/>
    <x v="33"/>
    <x v="29"/>
    <n v="523767"/>
    <n v="49368"/>
    <m/>
    <x v="0"/>
  </r>
  <r>
    <x v="19"/>
    <x v="8"/>
    <x v="2"/>
    <x v="0"/>
    <x v="33"/>
    <x v="30"/>
    <n v="520428"/>
    <n v="48996"/>
    <m/>
    <x v="0"/>
  </r>
  <r>
    <x v="20"/>
    <x v="0"/>
    <x v="0"/>
    <x v="0"/>
    <x v="34"/>
    <x v="0"/>
    <n v="25617472"/>
    <n v="179322"/>
    <m/>
    <x v="0"/>
  </r>
  <r>
    <x v="20"/>
    <x v="0"/>
    <x v="0"/>
    <x v="0"/>
    <x v="34"/>
    <x v="1"/>
    <n v="25819882"/>
    <n v="178669"/>
    <m/>
    <x v="0"/>
  </r>
  <r>
    <x v="20"/>
    <x v="0"/>
    <x v="0"/>
    <x v="0"/>
    <x v="34"/>
    <x v="2"/>
    <n v="25946500"/>
    <n v="175028"/>
    <m/>
    <x v="0"/>
  </r>
  <r>
    <x v="20"/>
    <x v="0"/>
    <x v="0"/>
    <x v="0"/>
    <x v="34"/>
    <x v="3"/>
    <n v="26051704"/>
    <n v="169951"/>
    <m/>
    <x v="0"/>
  </r>
  <r>
    <x v="20"/>
    <x v="0"/>
    <x v="0"/>
    <x v="0"/>
    <x v="34"/>
    <x v="4"/>
    <n v="26158814"/>
    <n v="168533"/>
    <m/>
    <x v="0"/>
  </r>
  <r>
    <x v="20"/>
    <x v="0"/>
    <x v="0"/>
    <x v="0"/>
    <x v="34"/>
    <x v="5"/>
    <n v="26216814"/>
    <n v="167923"/>
    <m/>
    <x v="0"/>
  </r>
  <r>
    <x v="20"/>
    <x v="0"/>
    <x v="0"/>
    <x v="0"/>
    <x v="34"/>
    <x v="6"/>
    <n v="26256754"/>
    <n v="168143"/>
    <m/>
    <x v="0"/>
  </r>
  <r>
    <x v="20"/>
    <x v="0"/>
    <x v="0"/>
    <x v="0"/>
    <x v="34"/>
    <x v="7"/>
    <n v="26284288"/>
    <n v="168697"/>
    <m/>
    <x v="0"/>
  </r>
  <r>
    <x v="20"/>
    <x v="0"/>
    <x v="0"/>
    <x v="0"/>
    <x v="34"/>
    <x v="8"/>
    <n v="26301990"/>
    <n v="170525"/>
    <m/>
    <x v="0"/>
  </r>
  <r>
    <x v="20"/>
    <x v="0"/>
    <x v="0"/>
    <x v="0"/>
    <x v="34"/>
    <x v="9"/>
    <n v="26313210"/>
    <n v="171684"/>
    <m/>
    <x v="0"/>
  </r>
  <r>
    <x v="20"/>
    <x v="0"/>
    <x v="0"/>
    <x v="0"/>
    <x v="34"/>
    <x v="10"/>
    <n v="26325762"/>
    <n v="172073"/>
    <m/>
    <x v="0"/>
  </r>
  <r>
    <x v="20"/>
    <x v="0"/>
    <x v="0"/>
    <x v="0"/>
    <x v="34"/>
    <x v="11"/>
    <n v="26341728"/>
    <n v="172251"/>
    <m/>
    <x v="0"/>
  </r>
  <r>
    <x v="20"/>
    <x v="0"/>
    <x v="0"/>
    <x v="0"/>
    <x v="34"/>
    <x v="12"/>
    <n v="26364142"/>
    <n v="172747"/>
    <m/>
    <x v="0"/>
  </r>
  <r>
    <x v="20"/>
    <x v="0"/>
    <x v="0"/>
    <x v="0"/>
    <x v="34"/>
    <x v="13"/>
    <n v="26402486"/>
    <n v="173656"/>
    <m/>
    <x v="0"/>
  </r>
  <r>
    <x v="20"/>
    <x v="0"/>
    <x v="0"/>
    <x v="0"/>
    <x v="34"/>
    <x v="14"/>
    <n v="26455862"/>
    <n v="175031"/>
    <m/>
    <x v="0"/>
  </r>
  <r>
    <x v="20"/>
    <x v="0"/>
    <x v="0"/>
    <x v="0"/>
    <x v="34"/>
    <x v="15"/>
    <n v="26533440"/>
    <n v="176734"/>
    <m/>
    <x v="0"/>
  </r>
  <r>
    <x v="20"/>
    <x v="0"/>
    <x v="0"/>
    <x v="0"/>
    <x v="34"/>
    <x v="16"/>
    <n v="26637814"/>
    <n v="178507"/>
    <m/>
    <x v="0"/>
  </r>
  <r>
    <x v="20"/>
    <x v="0"/>
    <x v="0"/>
    <x v="0"/>
    <x v="34"/>
    <x v="17"/>
    <n v="26773328"/>
    <n v="180166"/>
    <m/>
    <x v="0"/>
  </r>
  <r>
    <x v="20"/>
    <x v="0"/>
    <x v="0"/>
    <x v="0"/>
    <x v="34"/>
    <x v="18"/>
    <n v="26904842"/>
    <n v="181513"/>
    <m/>
    <x v="0"/>
  </r>
  <r>
    <x v="20"/>
    <x v="0"/>
    <x v="0"/>
    <x v="0"/>
    <x v="34"/>
    <x v="19"/>
    <n v="27031158"/>
    <n v="182736"/>
    <m/>
    <x v="0"/>
  </r>
  <r>
    <x v="20"/>
    <x v="0"/>
    <x v="0"/>
    <x v="0"/>
    <x v="34"/>
    <x v="20"/>
    <n v="27152976"/>
    <n v="183829"/>
    <m/>
    <x v="0"/>
  </r>
  <r>
    <x v="20"/>
    <x v="0"/>
    <x v="0"/>
    <x v="0"/>
    <x v="34"/>
    <x v="21"/>
    <n v="27269530"/>
    <n v="184801"/>
    <m/>
    <x v="0"/>
  </r>
  <r>
    <x v="20"/>
    <x v="0"/>
    <x v="0"/>
    <x v="0"/>
    <x v="34"/>
    <x v="22"/>
    <n v="27383064"/>
    <n v="184851"/>
    <m/>
    <x v="0"/>
  </r>
  <r>
    <x v="20"/>
    <x v="0"/>
    <x v="0"/>
    <x v="0"/>
    <x v="34"/>
    <x v="23"/>
    <n v="27491980"/>
    <n v="184924"/>
    <m/>
    <x v="0"/>
  </r>
  <r>
    <x v="20"/>
    <x v="0"/>
    <x v="0"/>
    <x v="0"/>
    <x v="34"/>
    <x v="24"/>
    <n v="27596762"/>
    <n v="185159"/>
    <m/>
    <x v="0"/>
  </r>
  <r>
    <x v="20"/>
    <x v="0"/>
    <x v="0"/>
    <x v="0"/>
    <x v="34"/>
    <x v="25"/>
    <n v="27701436"/>
    <n v="185581"/>
    <m/>
    <x v="0"/>
  </r>
  <r>
    <x v="20"/>
    <x v="0"/>
    <x v="0"/>
    <x v="0"/>
    <x v="34"/>
    <x v="26"/>
    <n v="27806790"/>
    <n v="186136"/>
    <m/>
    <x v="0"/>
  </r>
  <r>
    <x v="20"/>
    <x v="0"/>
    <x v="0"/>
    <x v="0"/>
    <x v="34"/>
    <x v="27"/>
    <n v="27911876"/>
    <n v="186716"/>
    <m/>
    <x v="0"/>
  </r>
  <r>
    <x v="20"/>
    <x v="0"/>
    <x v="0"/>
    <x v="0"/>
    <x v="34"/>
    <x v="28"/>
    <n v="28016906"/>
    <n v="187286"/>
    <m/>
    <x v="0"/>
  </r>
  <r>
    <x v="20"/>
    <x v="0"/>
    <x v="0"/>
    <x v="0"/>
    <x v="34"/>
    <x v="29"/>
    <n v="28121986"/>
    <n v="187762"/>
    <m/>
    <x v="0"/>
  </r>
  <r>
    <x v="20"/>
    <x v="0"/>
    <x v="0"/>
    <x v="0"/>
    <x v="34"/>
    <x v="30"/>
    <n v="28227544"/>
    <n v="188463"/>
    <m/>
    <x v="0"/>
  </r>
  <r>
    <x v="20"/>
    <x v="0"/>
    <x v="1"/>
    <x v="0"/>
    <x v="34"/>
    <x v="0"/>
    <n v="8274440"/>
    <n v="57921"/>
    <m/>
    <x v="0"/>
  </r>
  <r>
    <x v="20"/>
    <x v="0"/>
    <x v="1"/>
    <x v="0"/>
    <x v="34"/>
    <x v="1"/>
    <n v="8375168"/>
    <n v="57954"/>
    <m/>
    <x v="0"/>
  </r>
  <r>
    <x v="20"/>
    <x v="0"/>
    <x v="1"/>
    <x v="0"/>
    <x v="34"/>
    <x v="2"/>
    <n v="8486988"/>
    <n v="57250"/>
    <m/>
    <x v="0"/>
  </r>
  <r>
    <x v="20"/>
    <x v="0"/>
    <x v="1"/>
    <x v="0"/>
    <x v="34"/>
    <x v="3"/>
    <n v="8559332"/>
    <n v="55837"/>
    <m/>
    <x v="0"/>
  </r>
  <r>
    <x v="20"/>
    <x v="0"/>
    <x v="1"/>
    <x v="0"/>
    <x v="34"/>
    <x v="4"/>
    <n v="8596182"/>
    <n v="55382"/>
    <m/>
    <x v="0"/>
  </r>
  <r>
    <x v="20"/>
    <x v="0"/>
    <x v="1"/>
    <x v="0"/>
    <x v="34"/>
    <x v="5"/>
    <n v="8640080"/>
    <n v="55341"/>
    <m/>
    <x v="0"/>
  </r>
  <r>
    <x v="20"/>
    <x v="0"/>
    <x v="1"/>
    <x v="0"/>
    <x v="34"/>
    <x v="6"/>
    <n v="8676917"/>
    <n v="55565"/>
    <m/>
    <x v="0"/>
  </r>
  <r>
    <x v="20"/>
    <x v="0"/>
    <x v="1"/>
    <x v="0"/>
    <x v="34"/>
    <x v="7"/>
    <n v="8709853"/>
    <n v="55901"/>
    <m/>
    <x v="0"/>
  </r>
  <r>
    <x v="20"/>
    <x v="0"/>
    <x v="1"/>
    <x v="0"/>
    <x v="34"/>
    <x v="8"/>
    <n v="8738436"/>
    <n v="56654"/>
    <m/>
    <x v="0"/>
  </r>
  <r>
    <x v="20"/>
    <x v="0"/>
    <x v="1"/>
    <x v="0"/>
    <x v="34"/>
    <x v="9"/>
    <n v="8764782"/>
    <n v="57187"/>
    <m/>
    <x v="0"/>
  </r>
  <r>
    <x v="20"/>
    <x v="0"/>
    <x v="1"/>
    <x v="0"/>
    <x v="34"/>
    <x v="10"/>
    <n v="8794762"/>
    <n v="57485"/>
    <m/>
    <x v="0"/>
  </r>
  <r>
    <x v="20"/>
    <x v="0"/>
    <x v="1"/>
    <x v="0"/>
    <x v="34"/>
    <x v="11"/>
    <n v="8832995"/>
    <n v="57759"/>
    <m/>
    <x v="0"/>
  </r>
  <r>
    <x v="20"/>
    <x v="0"/>
    <x v="1"/>
    <x v="0"/>
    <x v="34"/>
    <x v="12"/>
    <n v="8873094"/>
    <n v="58139"/>
    <m/>
    <x v="0"/>
  </r>
  <r>
    <x v="20"/>
    <x v="0"/>
    <x v="1"/>
    <x v="0"/>
    <x v="34"/>
    <x v="13"/>
    <n v="8917414"/>
    <n v="58652"/>
    <m/>
    <x v="0"/>
  </r>
  <r>
    <x v="20"/>
    <x v="0"/>
    <x v="1"/>
    <x v="0"/>
    <x v="34"/>
    <x v="14"/>
    <n v="8964868"/>
    <n v="59311"/>
    <m/>
    <x v="0"/>
  </r>
  <r>
    <x v="20"/>
    <x v="0"/>
    <x v="1"/>
    <x v="0"/>
    <x v="34"/>
    <x v="15"/>
    <n v="9019179"/>
    <n v="60075"/>
    <m/>
    <x v="0"/>
  </r>
  <r>
    <x v="20"/>
    <x v="0"/>
    <x v="1"/>
    <x v="0"/>
    <x v="34"/>
    <x v="16"/>
    <n v="9081847"/>
    <n v="60860"/>
    <m/>
    <x v="0"/>
  </r>
  <r>
    <x v="20"/>
    <x v="0"/>
    <x v="1"/>
    <x v="0"/>
    <x v="34"/>
    <x v="17"/>
    <n v="9147738"/>
    <n v="61558"/>
    <m/>
    <x v="0"/>
  </r>
  <r>
    <x v="20"/>
    <x v="0"/>
    <x v="1"/>
    <x v="0"/>
    <x v="34"/>
    <x v="18"/>
    <n v="9208811"/>
    <n v="62127"/>
    <m/>
    <x v="0"/>
  </r>
  <r>
    <x v="20"/>
    <x v="0"/>
    <x v="1"/>
    <x v="0"/>
    <x v="34"/>
    <x v="19"/>
    <n v="9265787"/>
    <n v="62638"/>
    <m/>
    <x v="0"/>
  </r>
  <r>
    <x v="20"/>
    <x v="0"/>
    <x v="1"/>
    <x v="0"/>
    <x v="34"/>
    <x v="20"/>
    <n v="9319236"/>
    <n v="63092"/>
    <m/>
    <x v="0"/>
  </r>
  <r>
    <x v="20"/>
    <x v="0"/>
    <x v="1"/>
    <x v="0"/>
    <x v="34"/>
    <x v="21"/>
    <n v="9368501"/>
    <n v="63488"/>
    <m/>
    <x v="0"/>
  </r>
  <r>
    <x v="20"/>
    <x v="0"/>
    <x v="1"/>
    <x v="0"/>
    <x v="34"/>
    <x v="22"/>
    <n v="9414522"/>
    <n v="63553"/>
    <m/>
    <x v="0"/>
  </r>
  <r>
    <x v="20"/>
    <x v="0"/>
    <x v="1"/>
    <x v="0"/>
    <x v="34"/>
    <x v="23"/>
    <n v="9459143"/>
    <n v="63626"/>
    <m/>
    <x v="0"/>
  </r>
  <r>
    <x v="20"/>
    <x v="0"/>
    <x v="1"/>
    <x v="0"/>
    <x v="34"/>
    <x v="24"/>
    <n v="9503987"/>
    <n v="63766"/>
    <m/>
    <x v="0"/>
  </r>
  <r>
    <x v="20"/>
    <x v="0"/>
    <x v="1"/>
    <x v="0"/>
    <x v="34"/>
    <x v="25"/>
    <n v="9549068"/>
    <n v="63972"/>
    <m/>
    <x v="0"/>
  </r>
  <r>
    <x v="20"/>
    <x v="0"/>
    <x v="1"/>
    <x v="0"/>
    <x v="34"/>
    <x v="26"/>
    <n v="9594294"/>
    <n v="64223"/>
    <m/>
    <x v="0"/>
  </r>
  <r>
    <x v="20"/>
    <x v="0"/>
    <x v="1"/>
    <x v="0"/>
    <x v="34"/>
    <x v="27"/>
    <n v="9639284"/>
    <n v="64481"/>
    <m/>
    <x v="0"/>
  </r>
  <r>
    <x v="20"/>
    <x v="0"/>
    <x v="1"/>
    <x v="0"/>
    <x v="34"/>
    <x v="28"/>
    <n v="9684273"/>
    <n v="64737"/>
    <m/>
    <x v="0"/>
  </r>
  <r>
    <x v="20"/>
    <x v="0"/>
    <x v="1"/>
    <x v="0"/>
    <x v="34"/>
    <x v="29"/>
    <n v="9729299"/>
    <n v="64959"/>
    <m/>
    <x v="0"/>
  </r>
  <r>
    <x v="20"/>
    <x v="0"/>
    <x v="1"/>
    <x v="0"/>
    <x v="34"/>
    <x v="30"/>
    <n v="9774478"/>
    <n v="65259"/>
    <m/>
    <x v="0"/>
  </r>
  <r>
    <x v="20"/>
    <x v="0"/>
    <x v="2"/>
    <x v="0"/>
    <x v="34"/>
    <x v="0"/>
    <n v="1525115"/>
    <n v="10675"/>
    <m/>
    <x v="0"/>
  </r>
  <r>
    <x v="20"/>
    <x v="0"/>
    <x v="2"/>
    <x v="0"/>
    <x v="34"/>
    <x v="1"/>
    <n v="1528071"/>
    <n v="10574"/>
    <m/>
    <x v="0"/>
  </r>
  <r>
    <x v="20"/>
    <x v="0"/>
    <x v="2"/>
    <x v="0"/>
    <x v="34"/>
    <x v="2"/>
    <n v="1533519"/>
    <n v="10344"/>
    <m/>
    <x v="0"/>
  </r>
  <r>
    <x v="20"/>
    <x v="0"/>
    <x v="2"/>
    <x v="0"/>
    <x v="34"/>
    <x v="3"/>
    <n v="1529113"/>
    <n v="9975"/>
    <m/>
    <x v="0"/>
  </r>
  <r>
    <x v="20"/>
    <x v="0"/>
    <x v="2"/>
    <x v="0"/>
    <x v="34"/>
    <x v="4"/>
    <n v="1524817"/>
    <n v="9823"/>
    <m/>
    <x v="0"/>
  </r>
  <r>
    <x v="20"/>
    <x v="0"/>
    <x v="2"/>
    <x v="0"/>
    <x v="34"/>
    <x v="5"/>
    <n v="1521403"/>
    <n v="9744"/>
    <m/>
    <x v="0"/>
  </r>
  <r>
    <x v="20"/>
    <x v="0"/>
    <x v="2"/>
    <x v="0"/>
    <x v="34"/>
    <x v="6"/>
    <n v="1524669"/>
    <n v="9763"/>
    <m/>
    <x v="0"/>
  </r>
  <r>
    <x v="20"/>
    <x v="0"/>
    <x v="2"/>
    <x v="0"/>
    <x v="34"/>
    <x v="7"/>
    <n v="1536287"/>
    <n v="9860"/>
    <m/>
    <x v="0"/>
  </r>
  <r>
    <x v="20"/>
    <x v="0"/>
    <x v="2"/>
    <x v="0"/>
    <x v="34"/>
    <x v="8"/>
    <n v="1548352"/>
    <n v="10038"/>
    <m/>
    <x v="0"/>
  </r>
  <r>
    <x v="20"/>
    <x v="0"/>
    <x v="2"/>
    <x v="0"/>
    <x v="34"/>
    <x v="9"/>
    <n v="1558290"/>
    <n v="10167"/>
    <m/>
    <x v="0"/>
  </r>
  <r>
    <x v="20"/>
    <x v="0"/>
    <x v="2"/>
    <x v="0"/>
    <x v="34"/>
    <x v="10"/>
    <n v="1558268"/>
    <n v="10185"/>
    <m/>
    <x v="0"/>
  </r>
  <r>
    <x v="20"/>
    <x v="0"/>
    <x v="2"/>
    <x v="0"/>
    <x v="34"/>
    <x v="11"/>
    <n v="1556775"/>
    <n v="10179"/>
    <m/>
    <x v="0"/>
  </r>
  <r>
    <x v="20"/>
    <x v="0"/>
    <x v="2"/>
    <x v="0"/>
    <x v="34"/>
    <x v="12"/>
    <n v="1555723"/>
    <n v="10193"/>
    <m/>
    <x v="0"/>
  </r>
  <r>
    <x v="20"/>
    <x v="0"/>
    <x v="2"/>
    <x v="0"/>
    <x v="34"/>
    <x v="13"/>
    <n v="1555574"/>
    <n v="10231"/>
    <m/>
    <x v="0"/>
  </r>
  <r>
    <x v="20"/>
    <x v="0"/>
    <x v="2"/>
    <x v="0"/>
    <x v="34"/>
    <x v="14"/>
    <n v="1556509"/>
    <n v="10297"/>
    <m/>
    <x v="0"/>
  </r>
  <r>
    <x v="20"/>
    <x v="0"/>
    <x v="2"/>
    <x v="0"/>
    <x v="34"/>
    <x v="15"/>
    <n v="1559215"/>
    <n v="10385"/>
    <m/>
    <x v="0"/>
  </r>
  <r>
    <x v="20"/>
    <x v="0"/>
    <x v="2"/>
    <x v="0"/>
    <x v="34"/>
    <x v="16"/>
    <n v="1564018"/>
    <n v="10480"/>
    <m/>
    <x v="0"/>
  </r>
  <r>
    <x v="20"/>
    <x v="0"/>
    <x v="2"/>
    <x v="0"/>
    <x v="34"/>
    <x v="17"/>
    <n v="1569970"/>
    <n v="10564"/>
    <m/>
    <x v="0"/>
  </r>
  <r>
    <x v="20"/>
    <x v="0"/>
    <x v="2"/>
    <x v="0"/>
    <x v="34"/>
    <x v="18"/>
    <n v="1575178"/>
    <n v="10626"/>
    <m/>
    <x v="0"/>
  </r>
  <r>
    <x v="20"/>
    <x v="0"/>
    <x v="2"/>
    <x v="0"/>
    <x v="34"/>
    <x v="19"/>
    <n v="1578966"/>
    <n v="10674"/>
    <m/>
    <x v="0"/>
  </r>
  <r>
    <x v="20"/>
    <x v="0"/>
    <x v="2"/>
    <x v="0"/>
    <x v="34"/>
    <x v="20"/>
    <n v="1583060"/>
    <n v="10717"/>
    <m/>
    <x v="0"/>
  </r>
  <r>
    <x v="20"/>
    <x v="0"/>
    <x v="2"/>
    <x v="0"/>
    <x v="34"/>
    <x v="21"/>
    <n v="1587306"/>
    <n v="10756"/>
    <m/>
    <x v="0"/>
  </r>
  <r>
    <x v="20"/>
    <x v="0"/>
    <x v="2"/>
    <x v="0"/>
    <x v="34"/>
    <x v="22"/>
    <n v="1591371"/>
    <n v="10742"/>
    <m/>
    <x v="0"/>
  </r>
  <r>
    <x v="20"/>
    <x v="0"/>
    <x v="2"/>
    <x v="0"/>
    <x v="34"/>
    <x v="23"/>
    <n v="1595398"/>
    <n v="10731"/>
    <m/>
    <x v="0"/>
  </r>
  <r>
    <x v="20"/>
    <x v="0"/>
    <x v="2"/>
    <x v="0"/>
    <x v="34"/>
    <x v="24"/>
    <n v="1599717"/>
    <n v="10733"/>
    <m/>
    <x v="0"/>
  </r>
  <r>
    <x v="20"/>
    <x v="0"/>
    <x v="2"/>
    <x v="0"/>
    <x v="34"/>
    <x v="25"/>
    <n v="1604336"/>
    <n v="10747"/>
    <m/>
    <x v="0"/>
  </r>
  <r>
    <x v="20"/>
    <x v="0"/>
    <x v="2"/>
    <x v="0"/>
    <x v="34"/>
    <x v="26"/>
    <n v="1608956"/>
    <n v="10770"/>
    <m/>
    <x v="0"/>
  </r>
  <r>
    <x v="20"/>
    <x v="0"/>
    <x v="2"/>
    <x v="0"/>
    <x v="34"/>
    <x v="27"/>
    <n v="1613673"/>
    <n v="10794"/>
    <m/>
    <x v="0"/>
  </r>
  <r>
    <x v="20"/>
    <x v="0"/>
    <x v="2"/>
    <x v="0"/>
    <x v="34"/>
    <x v="28"/>
    <n v="1618212"/>
    <n v="10817"/>
    <m/>
    <x v="0"/>
  </r>
  <r>
    <x v="20"/>
    <x v="0"/>
    <x v="2"/>
    <x v="0"/>
    <x v="34"/>
    <x v="29"/>
    <n v="1622841"/>
    <n v="10835"/>
    <m/>
    <x v="0"/>
  </r>
  <r>
    <x v="20"/>
    <x v="0"/>
    <x v="2"/>
    <x v="0"/>
    <x v="34"/>
    <x v="30"/>
    <n v="1627516"/>
    <n v="10866"/>
    <m/>
    <x v="0"/>
  </r>
  <r>
    <x v="20"/>
    <x v="1"/>
    <x v="0"/>
    <x v="0"/>
    <x v="34"/>
    <x v="0"/>
    <n v="56036336"/>
    <n v="392254"/>
    <m/>
    <x v="0"/>
  </r>
  <r>
    <x v="20"/>
    <x v="1"/>
    <x v="0"/>
    <x v="0"/>
    <x v="34"/>
    <x v="1"/>
    <n v="56307876"/>
    <n v="388327"/>
    <m/>
    <x v="0"/>
  </r>
  <r>
    <x v="20"/>
    <x v="1"/>
    <x v="0"/>
    <x v="0"/>
    <x v="34"/>
    <x v="2"/>
    <n v="56470464"/>
    <n v="380333"/>
    <m/>
    <x v="0"/>
  </r>
  <r>
    <x v="20"/>
    <x v="1"/>
    <x v="0"/>
    <x v="0"/>
    <x v="34"/>
    <x v="3"/>
    <n v="56549836"/>
    <n v="373917"/>
    <m/>
    <x v="0"/>
  </r>
  <r>
    <x v="20"/>
    <x v="1"/>
    <x v="0"/>
    <x v="0"/>
    <x v="34"/>
    <x v="4"/>
    <n v="56600860"/>
    <n v="368569"/>
    <m/>
    <x v="0"/>
  </r>
  <r>
    <x v="20"/>
    <x v="1"/>
    <x v="0"/>
    <x v="0"/>
    <x v="34"/>
    <x v="5"/>
    <n v="56579824"/>
    <n v="364638"/>
    <m/>
    <x v="0"/>
  </r>
  <r>
    <x v="20"/>
    <x v="1"/>
    <x v="0"/>
    <x v="0"/>
    <x v="34"/>
    <x v="6"/>
    <n v="56519440"/>
    <n v="362885"/>
    <m/>
    <x v="0"/>
  </r>
  <r>
    <x v="20"/>
    <x v="1"/>
    <x v="0"/>
    <x v="0"/>
    <x v="34"/>
    <x v="7"/>
    <n v="56433936"/>
    <n v="361406"/>
    <m/>
    <x v="0"/>
  </r>
  <r>
    <x v="20"/>
    <x v="1"/>
    <x v="0"/>
    <x v="0"/>
    <x v="34"/>
    <x v="8"/>
    <n v="56331328"/>
    <n v="361454"/>
    <m/>
    <x v="0"/>
  </r>
  <r>
    <x v="20"/>
    <x v="1"/>
    <x v="0"/>
    <x v="0"/>
    <x v="34"/>
    <x v="9"/>
    <n v="56215824"/>
    <n v="361823"/>
    <m/>
    <x v="0"/>
  </r>
  <r>
    <x v="20"/>
    <x v="1"/>
    <x v="0"/>
    <x v="0"/>
    <x v="34"/>
    <x v="10"/>
    <n v="56104384"/>
    <n v="361025"/>
    <m/>
    <x v="0"/>
  </r>
  <r>
    <x v="20"/>
    <x v="1"/>
    <x v="0"/>
    <x v="0"/>
    <x v="34"/>
    <x v="11"/>
    <n v="56004428"/>
    <n v="358005"/>
    <m/>
    <x v="0"/>
  </r>
  <r>
    <x v="20"/>
    <x v="1"/>
    <x v="0"/>
    <x v="0"/>
    <x v="34"/>
    <x v="12"/>
    <n v="55919748"/>
    <n v="357398"/>
    <m/>
    <x v="0"/>
  </r>
  <r>
    <x v="20"/>
    <x v="1"/>
    <x v="0"/>
    <x v="0"/>
    <x v="34"/>
    <x v="13"/>
    <n v="55871828"/>
    <n v="358164"/>
    <m/>
    <x v="0"/>
  </r>
  <r>
    <x v="20"/>
    <x v="1"/>
    <x v="0"/>
    <x v="0"/>
    <x v="34"/>
    <x v="14"/>
    <n v="55859532"/>
    <n v="360257"/>
    <m/>
    <x v="0"/>
  </r>
  <r>
    <x v="20"/>
    <x v="1"/>
    <x v="0"/>
    <x v="0"/>
    <x v="34"/>
    <x v="15"/>
    <n v="55901544"/>
    <n v="362889"/>
    <m/>
    <x v="0"/>
  </r>
  <r>
    <x v="20"/>
    <x v="1"/>
    <x v="0"/>
    <x v="0"/>
    <x v="34"/>
    <x v="16"/>
    <n v="56003504"/>
    <n v="365553"/>
    <m/>
    <x v="0"/>
  </r>
  <r>
    <x v="20"/>
    <x v="1"/>
    <x v="0"/>
    <x v="0"/>
    <x v="34"/>
    <x v="17"/>
    <n v="56173248"/>
    <n v="367715"/>
    <m/>
    <x v="0"/>
  </r>
  <r>
    <x v="20"/>
    <x v="1"/>
    <x v="0"/>
    <x v="0"/>
    <x v="34"/>
    <x v="18"/>
    <n v="56337992"/>
    <n v="367265"/>
    <m/>
    <x v="0"/>
  </r>
  <r>
    <x v="20"/>
    <x v="1"/>
    <x v="0"/>
    <x v="0"/>
    <x v="34"/>
    <x v="19"/>
    <n v="56496220"/>
    <n v="368934"/>
    <m/>
    <x v="0"/>
  </r>
  <r>
    <x v="20"/>
    <x v="1"/>
    <x v="0"/>
    <x v="0"/>
    <x v="34"/>
    <x v="20"/>
    <n v="56648824"/>
    <n v="370896"/>
    <m/>
    <x v="0"/>
  </r>
  <r>
    <x v="20"/>
    <x v="1"/>
    <x v="0"/>
    <x v="0"/>
    <x v="34"/>
    <x v="21"/>
    <n v="56794828"/>
    <n v="372538"/>
    <m/>
    <x v="0"/>
  </r>
  <r>
    <x v="20"/>
    <x v="1"/>
    <x v="0"/>
    <x v="0"/>
    <x v="34"/>
    <x v="22"/>
    <n v="56937060"/>
    <n v="372995"/>
    <m/>
    <x v="0"/>
  </r>
  <r>
    <x v="20"/>
    <x v="1"/>
    <x v="0"/>
    <x v="0"/>
    <x v="34"/>
    <x v="23"/>
    <n v="57073500"/>
    <n v="373327"/>
    <m/>
    <x v="0"/>
  </r>
  <r>
    <x v="20"/>
    <x v="1"/>
    <x v="0"/>
    <x v="0"/>
    <x v="34"/>
    <x v="24"/>
    <n v="57204756"/>
    <n v="373440"/>
    <m/>
    <x v="0"/>
  </r>
  <r>
    <x v="20"/>
    <x v="1"/>
    <x v="0"/>
    <x v="0"/>
    <x v="34"/>
    <x v="25"/>
    <n v="57335888"/>
    <n v="373523"/>
    <m/>
    <x v="0"/>
  </r>
  <r>
    <x v="20"/>
    <x v="1"/>
    <x v="0"/>
    <x v="0"/>
    <x v="34"/>
    <x v="26"/>
    <n v="57467868"/>
    <n v="374233"/>
    <m/>
    <x v="0"/>
  </r>
  <r>
    <x v="20"/>
    <x v="1"/>
    <x v="0"/>
    <x v="0"/>
    <x v="34"/>
    <x v="27"/>
    <n v="57599536"/>
    <n v="374664"/>
    <m/>
    <x v="0"/>
  </r>
  <r>
    <x v="20"/>
    <x v="1"/>
    <x v="0"/>
    <x v="0"/>
    <x v="34"/>
    <x v="28"/>
    <n v="57731144"/>
    <n v="375117"/>
    <m/>
    <x v="0"/>
  </r>
  <r>
    <x v="20"/>
    <x v="1"/>
    <x v="0"/>
    <x v="0"/>
    <x v="34"/>
    <x v="29"/>
    <n v="57862776"/>
    <n v="375502"/>
    <m/>
    <x v="0"/>
  </r>
  <r>
    <x v="20"/>
    <x v="1"/>
    <x v="0"/>
    <x v="0"/>
    <x v="34"/>
    <x v="30"/>
    <n v="57994980"/>
    <n v="376119"/>
    <m/>
    <x v="0"/>
  </r>
  <r>
    <x v="20"/>
    <x v="1"/>
    <x v="1"/>
    <x v="0"/>
    <x v="34"/>
    <x v="0"/>
    <n v="37992696"/>
    <n v="265948"/>
    <m/>
    <x v="0"/>
  </r>
  <r>
    <x v="20"/>
    <x v="1"/>
    <x v="1"/>
    <x v="0"/>
    <x v="34"/>
    <x v="1"/>
    <n v="38246044"/>
    <n v="263763"/>
    <m/>
    <x v="0"/>
  </r>
  <r>
    <x v="20"/>
    <x v="1"/>
    <x v="1"/>
    <x v="0"/>
    <x v="34"/>
    <x v="2"/>
    <n v="38532144"/>
    <n v="259517"/>
    <m/>
    <x v="0"/>
  </r>
  <r>
    <x v="20"/>
    <x v="1"/>
    <x v="1"/>
    <x v="0"/>
    <x v="34"/>
    <x v="3"/>
    <n v="38663264"/>
    <n v="255648"/>
    <m/>
    <x v="0"/>
  </r>
  <r>
    <x v="20"/>
    <x v="1"/>
    <x v="1"/>
    <x v="0"/>
    <x v="34"/>
    <x v="4"/>
    <n v="38686976"/>
    <n v="251918"/>
    <m/>
    <x v="0"/>
  </r>
  <r>
    <x v="20"/>
    <x v="1"/>
    <x v="1"/>
    <x v="0"/>
    <x v="34"/>
    <x v="5"/>
    <n v="38720524"/>
    <n v="249541"/>
    <m/>
    <x v="0"/>
  </r>
  <r>
    <x v="20"/>
    <x v="1"/>
    <x v="1"/>
    <x v="0"/>
    <x v="34"/>
    <x v="6"/>
    <n v="38724388"/>
    <n v="248631"/>
    <m/>
    <x v="0"/>
  </r>
  <r>
    <x v="20"/>
    <x v="1"/>
    <x v="1"/>
    <x v="0"/>
    <x v="34"/>
    <x v="7"/>
    <n v="38711648"/>
    <n v="247911"/>
    <m/>
    <x v="0"/>
  </r>
  <r>
    <x v="20"/>
    <x v="1"/>
    <x v="1"/>
    <x v="0"/>
    <x v="34"/>
    <x v="8"/>
    <n v="38684856"/>
    <n v="248224"/>
    <m/>
    <x v="0"/>
  </r>
  <r>
    <x v="20"/>
    <x v="1"/>
    <x v="1"/>
    <x v="0"/>
    <x v="34"/>
    <x v="9"/>
    <n v="38649088"/>
    <n v="248758"/>
    <m/>
    <x v="0"/>
  </r>
  <r>
    <x v="20"/>
    <x v="1"/>
    <x v="1"/>
    <x v="0"/>
    <x v="34"/>
    <x v="10"/>
    <n v="38623824"/>
    <n v="248539"/>
    <m/>
    <x v="0"/>
  </r>
  <r>
    <x v="20"/>
    <x v="1"/>
    <x v="1"/>
    <x v="0"/>
    <x v="34"/>
    <x v="11"/>
    <n v="38623756"/>
    <n v="246900"/>
    <m/>
    <x v="0"/>
  </r>
  <r>
    <x v="20"/>
    <x v="1"/>
    <x v="1"/>
    <x v="0"/>
    <x v="34"/>
    <x v="12"/>
    <n v="38633636"/>
    <n v="246918"/>
    <m/>
    <x v="0"/>
  </r>
  <r>
    <x v="20"/>
    <x v="1"/>
    <x v="1"/>
    <x v="0"/>
    <x v="34"/>
    <x v="13"/>
    <n v="38666400"/>
    <n v="247869"/>
    <m/>
    <x v="0"/>
  </r>
  <r>
    <x v="20"/>
    <x v="1"/>
    <x v="1"/>
    <x v="0"/>
    <x v="34"/>
    <x v="14"/>
    <n v="38719440"/>
    <n v="249714"/>
    <m/>
    <x v="0"/>
  </r>
  <r>
    <x v="20"/>
    <x v="1"/>
    <x v="1"/>
    <x v="0"/>
    <x v="34"/>
    <x v="15"/>
    <n v="38807148"/>
    <n v="251919"/>
    <m/>
    <x v="0"/>
  </r>
  <r>
    <x v="20"/>
    <x v="1"/>
    <x v="1"/>
    <x v="0"/>
    <x v="34"/>
    <x v="16"/>
    <n v="38934912"/>
    <n v="254141"/>
    <m/>
    <x v="0"/>
  </r>
  <r>
    <x v="20"/>
    <x v="1"/>
    <x v="1"/>
    <x v="0"/>
    <x v="34"/>
    <x v="17"/>
    <n v="39092296"/>
    <n v="255902"/>
    <m/>
    <x v="0"/>
  </r>
  <r>
    <x v="20"/>
    <x v="1"/>
    <x v="1"/>
    <x v="0"/>
    <x v="34"/>
    <x v="18"/>
    <n v="39238180"/>
    <n v="255792"/>
    <m/>
    <x v="0"/>
  </r>
  <r>
    <x v="20"/>
    <x v="1"/>
    <x v="1"/>
    <x v="0"/>
    <x v="34"/>
    <x v="19"/>
    <n v="39374276"/>
    <n v="257123"/>
    <m/>
    <x v="0"/>
  </r>
  <r>
    <x v="20"/>
    <x v="1"/>
    <x v="1"/>
    <x v="0"/>
    <x v="34"/>
    <x v="20"/>
    <n v="39501948"/>
    <n v="258631"/>
    <m/>
    <x v="0"/>
  </r>
  <r>
    <x v="20"/>
    <x v="1"/>
    <x v="1"/>
    <x v="0"/>
    <x v="34"/>
    <x v="21"/>
    <n v="39619636"/>
    <n v="259879"/>
    <m/>
    <x v="0"/>
  </r>
  <r>
    <x v="20"/>
    <x v="1"/>
    <x v="1"/>
    <x v="0"/>
    <x v="34"/>
    <x v="22"/>
    <n v="39729564"/>
    <n v="260268"/>
    <m/>
    <x v="0"/>
  </r>
  <r>
    <x v="20"/>
    <x v="1"/>
    <x v="1"/>
    <x v="0"/>
    <x v="34"/>
    <x v="23"/>
    <n v="39836156"/>
    <n v="260575"/>
    <m/>
    <x v="0"/>
  </r>
  <r>
    <x v="20"/>
    <x v="1"/>
    <x v="1"/>
    <x v="0"/>
    <x v="34"/>
    <x v="24"/>
    <n v="39943276"/>
    <n v="260754"/>
    <m/>
    <x v="0"/>
  </r>
  <r>
    <x v="20"/>
    <x v="1"/>
    <x v="1"/>
    <x v="0"/>
    <x v="34"/>
    <x v="25"/>
    <n v="40050964"/>
    <n v="260918"/>
    <m/>
    <x v="0"/>
  </r>
  <r>
    <x v="20"/>
    <x v="1"/>
    <x v="1"/>
    <x v="0"/>
    <x v="34"/>
    <x v="26"/>
    <n v="40159000"/>
    <n v="261517"/>
    <m/>
    <x v="0"/>
  </r>
  <r>
    <x v="20"/>
    <x v="1"/>
    <x v="1"/>
    <x v="0"/>
    <x v="34"/>
    <x v="27"/>
    <n v="40266496"/>
    <n v="261919"/>
    <m/>
    <x v="0"/>
  </r>
  <r>
    <x v="20"/>
    <x v="1"/>
    <x v="1"/>
    <x v="0"/>
    <x v="34"/>
    <x v="28"/>
    <n v="40373988"/>
    <n v="262336"/>
    <m/>
    <x v="0"/>
  </r>
  <r>
    <x v="20"/>
    <x v="1"/>
    <x v="1"/>
    <x v="0"/>
    <x v="34"/>
    <x v="29"/>
    <n v="40481540"/>
    <n v="262706"/>
    <m/>
    <x v="0"/>
  </r>
  <r>
    <x v="20"/>
    <x v="1"/>
    <x v="1"/>
    <x v="0"/>
    <x v="34"/>
    <x v="30"/>
    <n v="40589440"/>
    <n v="263238"/>
    <m/>
    <x v="0"/>
  </r>
  <r>
    <x v="20"/>
    <x v="1"/>
    <x v="2"/>
    <x v="0"/>
    <x v="34"/>
    <x v="0"/>
    <n v="2845680"/>
    <n v="19919"/>
    <m/>
    <x v="0"/>
  </r>
  <r>
    <x v="20"/>
    <x v="1"/>
    <x v="2"/>
    <x v="0"/>
    <x v="34"/>
    <x v="1"/>
    <n v="2829934"/>
    <n v="19516"/>
    <m/>
    <x v="0"/>
  </r>
  <r>
    <x v="20"/>
    <x v="1"/>
    <x v="2"/>
    <x v="0"/>
    <x v="34"/>
    <x v="2"/>
    <n v="2819833"/>
    <n v="18991"/>
    <m/>
    <x v="0"/>
  </r>
  <r>
    <x v="20"/>
    <x v="1"/>
    <x v="2"/>
    <x v="0"/>
    <x v="34"/>
    <x v="3"/>
    <n v="2792460"/>
    <n v="18464"/>
    <m/>
    <x v="0"/>
  </r>
  <r>
    <x v="20"/>
    <x v="1"/>
    <x v="2"/>
    <x v="0"/>
    <x v="34"/>
    <x v="4"/>
    <n v="2763457"/>
    <n v="17994"/>
    <m/>
    <x v="0"/>
  </r>
  <r>
    <x v="20"/>
    <x v="1"/>
    <x v="2"/>
    <x v="0"/>
    <x v="34"/>
    <x v="5"/>
    <n v="2736484"/>
    <n v="17635"/>
    <m/>
    <x v="0"/>
  </r>
  <r>
    <x v="20"/>
    <x v="1"/>
    <x v="2"/>
    <x v="0"/>
    <x v="34"/>
    <x v="6"/>
    <n v="2716681"/>
    <n v="17442"/>
    <m/>
    <x v="0"/>
  </r>
  <r>
    <x v="20"/>
    <x v="1"/>
    <x v="2"/>
    <x v="0"/>
    <x v="34"/>
    <x v="7"/>
    <n v="2706236"/>
    <n v="17330"/>
    <m/>
    <x v="0"/>
  </r>
  <r>
    <x v="20"/>
    <x v="1"/>
    <x v="2"/>
    <x v="0"/>
    <x v="34"/>
    <x v="8"/>
    <n v="2696595"/>
    <n v="17302"/>
    <m/>
    <x v="0"/>
  </r>
  <r>
    <x v="20"/>
    <x v="1"/>
    <x v="2"/>
    <x v="0"/>
    <x v="34"/>
    <x v="9"/>
    <n v="2684900"/>
    <n v="17280"/>
    <m/>
    <x v="0"/>
  </r>
  <r>
    <x v="20"/>
    <x v="1"/>
    <x v="2"/>
    <x v="0"/>
    <x v="34"/>
    <x v="10"/>
    <n v="2662754"/>
    <n v="17134"/>
    <m/>
    <x v="0"/>
  </r>
  <r>
    <x v="20"/>
    <x v="1"/>
    <x v="2"/>
    <x v="0"/>
    <x v="34"/>
    <x v="11"/>
    <n v="2639747"/>
    <n v="16874"/>
    <m/>
    <x v="0"/>
  </r>
  <r>
    <x v="20"/>
    <x v="1"/>
    <x v="2"/>
    <x v="0"/>
    <x v="34"/>
    <x v="12"/>
    <n v="2617975"/>
    <n v="16732"/>
    <m/>
    <x v="0"/>
  </r>
  <r>
    <x v="20"/>
    <x v="1"/>
    <x v="2"/>
    <x v="0"/>
    <x v="34"/>
    <x v="13"/>
    <n v="2598294"/>
    <n v="16656"/>
    <m/>
    <x v="0"/>
  </r>
  <r>
    <x v="20"/>
    <x v="1"/>
    <x v="2"/>
    <x v="0"/>
    <x v="34"/>
    <x v="14"/>
    <n v="2580862"/>
    <n v="16644"/>
    <m/>
    <x v="0"/>
  </r>
  <r>
    <x v="20"/>
    <x v="1"/>
    <x v="2"/>
    <x v="0"/>
    <x v="34"/>
    <x v="15"/>
    <n v="2566662"/>
    <n v="16661"/>
    <m/>
    <x v="0"/>
  </r>
  <r>
    <x v="20"/>
    <x v="1"/>
    <x v="2"/>
    <x v="0"/>
    <x v="34"/>
    <x v="16"/>
    <n v="2556091"/>
    <n v="16684"/>
    <m/>
    <x v="0"/>
  </r>
  <r>
    <x v="20"/>
    <x v="1"/>
    <x v="2"/>
    <x v="0"/>
    <x v="34"/>
    <x v="17"/>
    <n v="2548121"/>
    <n v="16680"/>
    <m/>
    <x v="0"/>
  </r>
  <r>
    <x v="20"/>
    <x v="1"/>
    <x v="2"/>
    <x v="0"/>
    <x v="34"/>
    <x v="18"/>
    <n v="2539585"/>
    <n v="16555"/>
    <m/>
    <x v="0"/>
  </r>
  <r>
    <x v="20"/>
    <x v="1"/>
    <x v="2"/>
    <x v="0"/>
    <x v="34"/>
    <x v="19"/>
    <n v="2529728"/>
    <n v="16519"/>
    <m/>
    <x v="0"/>
  </r>
  <r>
    <x v="20"/>
    <x v="1"/>
    <x v="2"/>
    <x v="0"/>
    <x v="34"/>
    <x v="20"/>
    <n v="2520462"/>
    <n v="16502"/>
    <m/>
    <x v="0"/>
  </r>
  <r>
    <x v="20"/>
    <x v="1"/>
    <x v="2"/>
    <x v="0"/>
    <x v="34"/>
    <x v="21"/>
    <n v="2511609"/>
    <n v="16474"/>
    <m/>
    <x v="0"/>
  </r>
  <r>
    <x v="20"/>
    <x v="1"/>
    <x v="2"/>
    <x v="0"/>
    <x v="34"/>
    <x v="22"/>
    <n v="2502797"/>
    <n v="16395"/>
    <m/>
    <x v="0"/>
  </r>
  <r>
    <x v="20"/>
    <x v="1"/>
    <x v="2"/>
    <x v="0"/>
    <x v="34"/>
    <x v="23"/>
    <n v="2494179"/>
    <n v="16314"/>
    <m/>
    <x v="0"/>
  </r>
  <r>
    <x v="20"/>
    <x v="1"/>
    <x v="2"/>
    <x v="0"/>
    <x v="34"/>
    <x v="24"/>
    <n v="2486119"/>
    <n v="16229"/>
    <m/>
    <x v="0"/>
  </r>
  <r>
    <x v="20"/>
    <x v="1"/>
    <x v="2"/>
    <x v="0"/>
    <x v="34"/>
    <x v="25"/>
    <n v="2478620"/>
    <n v="16147"/>
    <m/>
    <x v="0"/>
  </r>
  <r>
    <x v="20"/>
    <x v="1"/>
    <x v="2"/>
    <x v="0"/>
    <x v="34"/>
    <x v="26"/>
    <n v="2471348"/>
    <n v="16093"/>
    <m/>
    <x v="0"/>
  </r>
  <r>
    <x v="20"/>
    <x v="1"/>
    <x v="2"/>
    <x v="0"/>
    <x v="34"/>
    <x v="27"/>
    <n v="2464409"/>
    <n v="16030"/>
    <m/>
    <x v="0"/>
  </r>
  <r>
    <x v="20"/>
    <x v="1"/>
    <x v="2"/>
    <x v="0"/>
    <x v="34"/>
    <x v="28"/>
    <n v="2457490"/>
    <n v="15967"/>
    <m/>
    <x v="0"/>
  </r>
  <r>
    <x v="20"/>
    <x v="1"/>
    <x v="2"/>
    <x v="0"/>
    <x v="34"/>
    <x v="29"/>
    <n v="2450875"/>
    <n v="15905"/>
    <m/>
    <x v="0"/>
  </r>
  <r>
    <x v="20"/>
    <x v="1"/>
    <x v="2"/>
    <x v="0"/>
    <x v="34"/>
    <x v="30"/>
    <n v="2444513"/>
    <n v="15853"/>
    <m/>
    <x v="0"/>
  </r>
  <r>
    <x v="20"/>
    <x v="2"/>
    <x v="0"/>
    <x v="0"/>
    <x v="34"/>
    <x v="0"/>
    <n v="102546384"/>
    <n v="717824"/>
    <m/>
    <x v="0"/>
  </r>
  <r>
    <x v="20"/>
    <x v="2"/>
    <x v="0"/>
    <x v="0"/>
    <x v="34"/>
    <x v="1"/>
    <n v="103271208"/>
    <n v="711942"/>
    <m/>
    <x v="0"/>
  </r>
  <r>
    <x v="20"/>
    <x v="2"/>
    <x v="0"/>
    <x v="0"/>
    <x v="34"/>
    <x v="2"/>
    <n v="103793632"/>
    <n v="701094"/>
    <m/>
    <x v="0"/>
  </r>
  <r>
    <x v="20"/>
    <x v="2"/>
    <x v="0"/>
    <x v="0"/>
    <x v="34"/>
    <x v="3"/>
    <n v="104146816"/>
    <n v="693254"/>
    <m/>
    <x v="0"/>
  </r>
  <r>
    <x v="20"/>
    <x v="2"/>
    <x v="0"/>
    <x v="0"/>
    <x v="34"/>
    <x v="4"/>
    <n v="104472784"/>
    <n v="689735"/>
    <m/>
    <x v="0"/>
  </r>
  <r>
    <x v="20"/>
    <x v="2"/>
    <x v="0"/>
    <x v="0"/>
    <x v="34"/>
    <x v="5"/>
    <n v="104637904"/>
    <n v="688291"/>
    <m/>
    <x v="0"/>
  </r>
  <r>
    <x v="20"/>
    <x v="2"/>
    <x v="0"/>
    <x v="0"/>
    <x v="34"/>
    <x v="6"/>
    <n v="104730944"/>
    <n v="688362"/>
    <m/>
    <x v="0"/>
  </r>
  <r>
    <x v="20"/>
    <x v="2"/>
    <x v="0"/>
    <x v="0"/>
    <x v="34"/>
    <x v="7"/>
    <n v="104775232"/>
    <n v="690192"/>
    <m/>
    <x v="0"/>
  </r>
  <r>
    <x v="20"/>
    <x v="2"/>
    <x v="0"/>
    <x v="0"/>
    <x v="34"/>
    <x v="8"/>
    <n v="104782192"/>
    <n v="694862"/>
    <m/>
    <x v="0"/>
  </r>
  <r>
    <x v="20"/>
    <x v="2"/>
    <x v="0"/>
    <x v="0"/>
    <x v="34"/>
    <x v="9"/>
    <n v="104763808"/>
    <n v="697930"/>
    <m/>
    <x v="0"/>
  </r>
  <r>
    <x v="20"/>
    <x v="2"/>
    <x v="0"/>
    <x v="0"/>
    <x v="34"/>
    <x v="10"/>
    <n v="104751296"/>
    <n v="697434"/>
    <m/>
    <x v="0"/>
  </r>
  <r>
    <x v="20"/>
    <x v="2"/>
    <x v="0"/>
    <x v="0"/>
    <x v="34"/>
    <x v="11"/>
    <n v="104754288"/>
    <n v="693105"/>
    <m/>
    <x v="0"/>
  </r>
  <r>
    <x v="20"/>
    <x v="2"/>
    <x v="0"/>
    <x v="0"/>
    <x v="34"/>
    <x v="12"/>
    <n v="104783664"/>
    <n v="692908"/>
    <m/>
    <x v="0"/>
  </r>
  <r>
    <x v="20"/>
    <x v="2"/>
    <x v="0"/>
    <x v="0"/>
    <x v="34"/>
    <x v="13"/>
    <n v="104877704"/>
    <n v="694938"/>
    <m/>
    <x v="0"/>
  </r>
  <r>
    <x v="20"/>
    <x v="2"/>
    <x v="0"/>
    <x v="0"/>
    <x v="34"/>
    <x v="14"/>
    <n v="105033192"/>
    <n v="700398"/>
    <m/>
    <x v="0"/>
  </r>
  <r>
    <x v="20"/>
    <x v="2"/>
    <x v="0"/>
    <x v="0"/>
    <x v="34"/>
    <x v="15"/>
    <n v="105286240"/>
    <n v="707811"/>
    <m/>
    <x v="0"/>
  </r>
  <r>
    <x v="20"/>
    <x v="2"/>
    <x v="0"/>
    <x v="0"/>
    <x v="34"/>
    <x v="16"/>
    <n v="105647192"/>
    <n v="715716"/>
    <m/>
    <x v="0"/>
  </r>
  <r>
    <x v="20"/>
    <x v="2"/>
    <x v="0"/>
    <x v="0"/>
    <x v="34"/>
    <x v="17"/>
    <n v="106132728"/>
    <n v="722640"/>
    <m/>
    <x v="0"/>
  </r>
  <r>
    <x v="20"/>
    <x v="2"/>
    <x v="0"/>
    <x v="0"/>
    <x v="34"/>
    <x v="18"/>
    <n v="106603944"/>
    <n v="726422"/>
    <m/>
    <x v="0"/>
  </r>
  <r>
    <x v="20"/>
    <x v="2"/>
    <x v="0"/>
    <x v="0"/>
    <x v="34"/>
    <x v="19"/>
    <n v="107056544"/>
    <n v="732185"/>
    <m/>
    <x v="0"/>
  </r>
  <r>
    <x v="20"/>
    <x v="2"/>
    <x v="0"/>
    <x v="0"/>
    <x v="34"/>
    <x v="20"/>
    <n v="107493040"/>
    <n v="737319"/>
    <m/>
    <x v="0"/>
  </r>
  <r>
    <x v="20"/>
    <x v="2"/>
    <x v="0"/>
    <x v="0"/>
    <x v="34"/>
    <x v="21"/>
    <n v="107910688"/>
    <n v="741823"/>
    <m/>
    <x v="0"/>
  </r>
  <r>
    <x v="20"/>
    <x v="2"/>
    <x v="0"/>
    <x v="0"/>
    <x v="34"/>
    <x v="22"/>
    <n v="108317512"/>
    <n v="745069"/>
    <m/>
    <x v="0"/>
  </r>
  <r>
    <x v="20"/>
    <x v="2"/>
    <x v="0"/>
    <x v="0"/>
    <x v="34"/>
    <x v="23"/>
    <n v="108707792"/>
    <n v="748378"/>
    <m/>
    <x v="0"/>
  </r>
  <r>
    <x v="20"/>
    <x v="2"/>
    <x v="0"/>
    <x v="0"/>
    <x v="34"/>
    <x v="24"/>
    <n v="109083256"/>
    <n v="751010"/>
    <m/>
    <x v="0"/>
  </r>
  <r>
    <x v="20"/>
    <x v="2"/>
    <x v="0"/>
    <x v="0"/>
    <x v="34"/>
    <x v="25"/>
    <n v="109458336"/>
    <n v="753261"/>
    <m/>
    <x v="0"/>
  </r>
  <r>
    <x v="20"/>
    <x v="2"/>
    <x v="0"/>
    <x v="0"/>
    <x v="34"/>
    <x v="26"/>
    <n v="109835784"/>
    <n v="756248"/>
    <m/>
    <x v="0"/>
  </r>
  <r>
    <x v="20"/>
    <x v="2"/>
    <x v="0"/>
    <x v="0"/>
    <x v="34"/>
    <x v="27"/>
    <n v="110212160"/>
    <n v="759593"/>
    <m/>
    <x v="0"/>
  </r>
  <r>
    <x v="20"/>
    <x v="2"/>
    <x v="0"/>
    <x v="0"/>
    <x v="34"/>
    <x v="28"/>
    <n v="110588224"/>
    <n v="762907"/>
    <m/>
    <x v="0"/>
  </r>
  <r>
    <x v="20"/>
    <x v="2"/>
    <x v="0"/>
    <x v="0"/>
    <x v="34"/>
    <x v="29"/>
    <n v="110964392"/>
    <n v="765926"/>
    <m/>
    <x v="0"/>
  </r>
  <r>
    <x v="20"/>
    <x v="2"/>
    <x v="0"/>
    <x v="0"/>
    <x v="34"/>
    <x v="30"/>
    <n v="111342240"/>
    <n v="769135"/>
    <m/>
    <x v="0"/>
  </r>
  <r>
    <x v="20"/>
    <x v="2"/>
    <x v="1"/>
    <x v="0"/>
    <x v="34"/>
    <x v="0"/>
    <n v="20644600"/>
    <n v="144512"/>
    <m/>
    <x v="0"/>
  </r>
  <r>
    <x v="20"/>
    <x v="2"/>
    <x v="1"/>
    <x v="0"/>
    <x v="34"/>
    <x v="1"/>
    <n v="20871848"/>
    <n v="143888"/>
    <m/>
    <x v="0"/>
  </r>
  <r>
    <x v="20"/>
    <x v="2"/>
    <x v="1"/>
    <x v="0"/>
    <x v="34"/>
    <x v="2"/>
    <n v="21109322"/>
    <n v="142587"/>
    <m/>
    <x v="0"/>
  </r>
  <r>
    <x v="20"/>
    <x v="2"/>
    <x v="1"/>
    <x v="0"/>
    <x v="34"/>
    <x v="3"/>
    <n v="21270896"/>
    <n v="141589"/>
    <m/>
    <x v="0"/>
  </r>
  <r>
    <x v="20"/>
    <x v="2"/>
    <x v="1"/>
    <x v="0"/>
    <x v="34"/>
    <x v="4"/>
    <n v="21354118"/>
    <n v="140981"/>
    <m/>
    <x v="0"/>
  </r>
  <r>
    <x v="20"/>
    <x v="2"/>
    <x v="1"/>
    <x v="0"/>
    <x v="34"/>
    <x v="5"/>
    <n v="21448088"/>
    <n v="141082"/>
    <m/>
    <x v="0"/>
  </r>
  <r>
    <x v="20"/>
    <x v="2"/>
    <x v="1"/>
    <x v="0"/>
    <x v="34"/>
    <x v="6"/>
    <n v="21524742"/>
    <n v="141475"/>
    <m/>
    <x v="0"/>
  </r>
  <r>
    <x v="20"/>
    <x v="2"/>
    <x v="1"/>
    <x v="0"/>
    <x v="34"/>
    <x v="7"/>
    <n v="21591808"/>
    <n v="142233"/>
    <m/>
    <x v="0"/>
  </r>
  <r>
    <x v="20"/>
    <x v="2"/>
    <x v="1"/>
    <x v="0"/>
    <x v="34"/>
    <x v="8"/>
    <n v="21648578"/>
    <n v="143562"/>
    <m/>
    <x v="0"/>
  </r>
  <r>
    <x v="20"/>
    <x v="2"/>
    <x v="1"/>
    <x v="0"/>
    <x v="34"/>
    <x v="9"/>
    <n v="21699904"/>
    <n v="144563"/>
    <m/>
    <x v="0"/>
  </r>
  <r>
    <x v="20"/>
    <x v="2"/>
    <x v="1"/>
    <x v="0"/>
    <x v="34"/>
    <x v="10"/>
    <n v="21759728"/>
    <n v="144876"/>
    <m/>
    <x v="0"/>
  </r>
  <r>
    <x v="20"/>
    <x v="2"/>
    <x v="1"/>
    <x v="0"/>
    <x v="34"/>
    <x v="11"/>
    <n v="21838968"/>
    <n v="144497"/>
    <m/>
    <x v="0"/>
  </r>
  <r>
    <x v="20"/>
    <x v="2"/>
    <x v="1"/>
    <x v="0"/>
    <x v="34"/>
    <x v="12"/>
    <n v="21922994"/>
    <n v="144971"/>
    <m/>
    <x v="0"/>
  </r>
  <r>
    <x v="20"/>
    <x v="2"/>
    <x v="1"/>
    <x v="0"/>
    <x v="34"/>
    <x v="13"/>
    <n v="22017868"/>
    <n v="145894"/>
    <m/>
    <x v="0"/>
  </r>
  <r>
    <x v="20"/>
    <x v="2"/>
    <x v="1"/>
    <x v="0"/>
    <x v="34"/>
    <x v="14"/>
    <n v="22121098"/>
    <n v="147511"/>
    <m/>
    <x v="0"/>
  </r>
  <r>
    <x v="20"/>
    <x v="2"/>
    <x v="1"/>
    <x v="0"/>
    <x v="34"/>
    <x v="15"/>
    <n v="22241714"/>
    <n v="149525"/>
    <m/>
    <x v="0"/>
  </r>
  <r>
    <x v="20"/>
    <x v="2"/>
    <x v="1"/>
    <x v="0"/>
    <x v="34"/>
    <x v="16"/>
    <n v="22383316"/>
    <n v="151637"/>
    <m/>
    <x v="0"/>
  </r>
  <r>
    <x v="20"/>
    <x v="2"/>
    <x v="1"/>
    <x v="0"/>
    <x v="34"/>
    <x v="17"/>
    <n v="22534312"/>
    <n v="153432"/>
    <m/>
    <x v="0"/>
  </r>
  <r>
    <x v="20"/>
    <x v="2"/>
    <x v="1"/>
    <x v="0"/>
    <x v="34"/>
    <x v="18"/>
    <n v="22674272"/>
    <n v="154507"/>
    <m/>
    <x v="0"/>
  </r>
  <r>
    <x v="20"/>
    <x v="2"/>
    <x v="1"/>
    <x v="0"/>
    <x v="34"/>
    <x v="19"/>
    <n v="22804848"/>
    <n v="155967"/>
    <m/>
    <x v="0"/>
  </r>
  <r>
    <x v="20"/>
    <x v="2"/>
    <x v="1"/>
    <x v="0"/>
    <x v="34"/>
    <x v="20"/>
    <n v="22927342"/>
    <n v="157263"/>
    <m/>
    <x v="0"/>
  </r>
  <r>
    <x v="20"/>
    <x v="2"/>
    <x v="1"/>
    <x v="0"/>
    <x v="34"/>
    <x v="21"/>
    <n v="23040252"/>
    <n v="158388"/>
    <m/>
    <x v="0"/>
  </r>
  <r>
    <x v="20"/>
    <x v="2"/>
    <x v="1"/>
    <x v="0"/>
    <x v="34"/>
    <x v="22"/>
    <n v="23145724"/>
    <n v="159209"/>
    <m/>
    <x v="0"/>
  </r>
  <r>
    <x v="20"/>
    <x v="2"/>
    <x v="1"/>
    <x v="0"/>
    <x v="34"/>
    <x v="23"/>
    <n v="23247992"/>
    <n v="160046"/>
    <m/>
    <x v="0"/>
  </r>
  <r>
    <x v="20"/>
    <x v="2"/>
    <x v="1"/>
    <x v="0"/>
    <x v="34"/>
    <x v="24"/>
    <n v="23350766"/>
    <n v="160764"/>
    <m/>
    <x v="0"/>
  </r>
  <r>
    <x v="20"/>
    <x v="2"/>
    <x v="1"/>
    <x v="0"/>
    <x v="34"/>
    <x v="25"/>
    <n v="23454086"/>
    <n v="161404"/>
    <m/>
    <x v="0"/>
  </r>
  <r>
    <x v="20"/>
    <x v="2"/>
    <x v="1"/>
    <x v="0"/>
    <x v="34"/>
    <x v="26"/>
    <n v="23557720"/>
    <n v="162201"/>
    <m/>
    <x v="0"/>
  </r>
  <r>
    <x v="20"/>
    <x v="2"/>
    <x v="1"/>
    <x v="0"/>
    <x v="34"/>
    <x v="27"/>
    <n v="23660782"/>
    <n v="163072"/>
    <m/>
    <x v="0"/>
  </r>
  <r>
    <x v="20"/>
    <x v="2"/>
    <x v="1"/>
    <x v="0"/>
    <x v="34"/>
    <x v="28"/>
    <n v="23763814"/>
    <n v="163937"/>
    <m/>
    <x v="0"/>
  </r>
  <r>
    <x v="20"/>
    <x v="2"/>
    <x v="1"/>
    <x v="0"/>
    <x v="34"/>
    <x v="29"/>
    <n v="23866908"/>
    <n v="164740"/>
    <m/>
    <x v="0"/>
  </r>
  <r>
    <x v="20"/>
    <x v="2"/>
    <x v="1"/>
    <x v="0"/>
    <x v="34"/>
    <x v="30"/>
    <n v="23970342"/>
    <n v="165583"/>
    <m/>
    <x v="0"/>
  </r>
  <r>
    <x v="20"/>
    <x v="2"/>
    <x v="2"/>
    <x v="0"/>
    <x v="34"/>
    <x v="0"/>
    <n v="6705052"/>
    <n v="46935"/>
    <m/>
    <x v="0"/>
  </r>
  <r>
    <x v="20"/>
    <x v="2"/>
    <x v="2"/>
    <x v="0"/>
    <x v="34"/>
    <x v="1"/>
    <n v="6709727"/>
    <n v="46256"/>
    <m/>
    <x v="0"/>
  </r>
  <r>
    <x v="20"/>
    <x v="2"/>
    <x v="2"/>
    <x v="0"/>
    <x v="34"/>
    <x v="2"/>
    <n v="6715566"/>
    <n v="45361"/>
    <m/>
    <x v="0"/>
  </r>
  <r>
    <x v="20"/>
    <x v="2"/>
    <x v="2"/>
    <x v="0"/>
    <x v="34"/>
    <x v="3"/>
    <n v="6677625"/>
    <n v="44449"/>
    <m/>
    <x v="0"/>
  </r>
  <r>
    <x v="20"/>
    <x v="2"/>
    <x v="2"/>
    <x v="0"/>
    <x v="34"/>
    <x v="4"/>
    <n v="6640424"/>
    <n v="43840"/>
    <m/>
    <x v="0"/>
  </r>
  <r>
    <x v="20"/>
    <x v="2"/>
    <x v="2"/>
    <x v="0"/>
    <x v="34"/>
    <x v="5"/>
    <n v="6606264"/>
    <n v="43454"/>
    <m/>
    <x v="0"/>
  </r>
  <r>
    <x v="20"/>
    <x v="2"/>
    <x v="2"/>
    <x v="0"/>
    <x v="34"/>
    <x v="6"/>
    <n v="6596618"/>
    <n v="43357"/>
    <m/>
    <x v="0"/>
  </r>
  <r>
    <x v="20"/>
    <x v="2"/>
    <x v="2"/>
    <x v="0"/>
    <x v="34"/>
    <x v="7"/>
    <n v="6617994"/>
    <n v="43595"/>
    <m/>
    <x v="0"/>
  </r>
  <r>
    <x v="20"/>
    <x v="2"/>
    <x v="2"/>
    <x v="0"/>
    <x v="34"/>
    <x v="8"/>
    <n v="6641322"/>
    <n v="44041"/>
    <m/>
    <x v="0"/>
  </r>
  <r>
    <x v="20"/>
    <x v="2"/>
    <x v="2"/>
    <x v="0"/>
    <x v="34"/>
    <x v="9"/>
    <n v="6657062"/>
    <n v="44348"/>
    <m/>
    <x v="0"/>
  </r>
  <r>
    <x v="20"/>
    <x v="2"/>
    <x v="2"/>
    <x v="0"/>
    <x v="34"/>
    <x v="10"/>
    <n v="6636482"/>
    <n v="44185"/>
    <m/>
    <x v="0"/>
  </r>
  <r>
    <x v="20"/>
    <x v="2"/>
    <x v="2"/>
    <x v="0"/>
    <x v="34"/>
    <x v="11"/>
    <n v="6611168"/>
    <n v="43742"/>
    <m/>
    <x v="0"/>
  </r>
  <r>
    <x v="20"/>
    <x v="2"/>
    <x v="2"/>
    <x v="0"/>
    <x v="34"/>
    <x v="12"/>
    <n v="6588185"/>
    <n v="43566"/>
    <m/>
    <x v="0"/>
  </r>
  <r>
    <x v="20"/>
    <x v="2"/>
    <x v="2"/>
    <x v="0"/>
    <x v="34"/>
    <x v="13"/>
    <n v="6569558"/>
    <n v="43531"/>
    <m/>
    <x v="0"/>
  </r>
  <r>
    <x v="20"/>
    <x v="2"/>
    <x v="2"/>
    <x v="0"/>
    <x v="34"/>
    <x v="14"/>
    <n v="6555920"/>
    <n v="43717"/>
    <m/>
    <x v="0"/>
  </r>
  <r>
    <x v="20"/>
    <x v="2"/>
    <x v="2"/>
    <x v="0"/>
    <x v="34"/>
    <x v="15"/>
    <n v="6550018"/>
    <n v="44034"/>
    <m/>
    <x v="0"/>
  </r>
  <r>
    <x v="20"/>
    <x v="2"/>
    <x v="2"/>
    <x v="0"/>
    <x v="34"/>
    <x v="16"/>
    <n v="6553090"/>
    <n v="44394"/>
    <m/>
    <x v="0"/>
  </r>
  <r>
    <x v="20"/>
    <x v="2"/>
    <x v="2"/>
    <x v="0"/>
    <x v="34"/>
    <x v="17"/>
    <n v="6561650"/>
    <n v="44677"/>
    <m/>
    <x v="0"/>
  </r>
  <r>
    <x v="20"/>
    <x v="2"/>
    <x v="2"/>
    <x v="0"/>
    <x v="34"/>
    <x v="18"/>
    <n v="6567698"/>
    <n v="44753"/>
    <m/>
    <x v="0"/>
  </r>
  <r>
    <x v="20"/>
    <x v="2"/>
    <x v="2"/>
    <x v="0"/>
    <x v="34"/>
    <x v="19"/>
    <n v="6568726"/>
    <n v="44925"/>
    <m/>
    <x v="0"/>
  </r>
  <r>
    <x v="20"/>
    <x v="2"/>
    <x v="2"/>
    <x v="0"/>
    <x v="34"/>
    <x v="20"/>
    <n v="6571121"/>
    <n v="45072"/>
    <m/>
    <x v="0"/>
  </r>
  <r>
    <x v="20"/>
    <x v="2"/>
    <x v="2"/>
    <x v="0"/>
    <x v="34"/>
    <x v="21"/>
    <n v="6574306"/>
    <n v="45194"/>
    <m/>
    <x v="0"/>
  </r>
  <r>
    <x v="20"/>
    <x v="2"/>
    <x v="2"/>
    <x v="0"/>
    <x v="34"/>
    <x v="22"/>
    <n v="6577048"/>
    <n v="45240"/>
    <m/>
    <x v="0"/>
  </r>
  <r>
    <x v="20"/>
    <x v="2"/>
    <x v="2"/>
    <x v="0"/>
    <x v="34"/>
    <x v="23"/>
    <n v="6579864"/>
    <n v="45297"/>
    <m/>
    <x v="0"/>
  </r>
  <r>
    <x v="20"/>
    <x v="2"/>
    <x v="2"/>
    <x v="0"/>
    <x v="34"/>
    <x v="24"/>
    <n v="6583981"/>
    <n v="45329"/>
    <m/>
    <x v="0"/>
  </r>
  <r>
    <x v="20"/>
    <x v="2"/>
    <x v="2"/>
    <x v="0"/>
    <x v="34"/>
    <x v="25"/>
    <n v="6589418"/>
    <n v="45346"/>
    <m/>
    <x v="0"/>
  </r>
  <r>
    <x v="20"/>
    <x v="2"/>
    <x v="2"/>
    <x v="0"/>
    <x v="34"/>
    <x v="26"/>
    <n v="6595048"/>
    <n v="45408"/>
    <m/>
    <x v="0"/>
  </r>
  <r>
    <x v="20"/>
    <x v="2"/>
    <x v="2"/>
    <x v="0"/>
    <x v="34"/>
    <x v="27"/>
    <n v="6601200"/>
    <n v="45496"/>
    <m/>
    <x v="0"/>
  </r>
  <r>
    <x v="20"/>
    <x v="2"/>
    <x v="2"/>
    <x v="0"/>
    <x v="34"/>
    <x v="28"/>
    <n v="6606862"/>
    <n v="45578"/>
    <m/>
    <x v="0"/>
  </r>
  <r>
    <x v="20"/>
    <x v="2"/>
    <x v="2"/>
    <x v="0"/>
    <x v="34"/>
    <x v="29"/>
    <n v="6613028"/>
    <n v="45646"/>
    <m/>
    <x v="0"/>
  </r>
  <r>
    <x v="20"/>
    <x v="2"/>
    <x v="2"/>
    <x v="0"/>
    <x v="34"/>
    <x v="30"/>
    <n v="6619550"/>
    <n v="45726"/>
    <m/>
    <x v="0"/>
  </r>
  <r>
    <x v="20"/>
    <x v="3"/>
    <x v="0"/>
    <x v="0"/>
    <x v="34"/>
    <x v="0"/>
    <n v="41523964"/>
    <n v="290667"/>
    <m/>
    <x v="0"/>
  </r>
  <r>
    <x v="20"/>
    <x v="3"/>
    <x v="0"/>
    <x v="0"/>
    <x v="34"/>
    <x v="1"/>
    <n v="41887100"/>
    <n v="289607"/>
    <m/>
    <x v="0"/>
  </r>
  <r>
    <x v="20"/>
    <x v="3"/>
    <x v="0"/>
    <x v="0"/>
    <x v="34"/>
    <x v="2"/>
    <n v="42182544"/>
    <n v="288600"/>
    <m/>
    <x v="0"/>
  </r>
  <r>
    <x v="20"/>
    <x v="3"/>
    <x v="0"/>
    <x v="0"/>
    <x v="34"/>
    <x v="3"/>
    <n v="42364904"/>
    <n v="288445"/>
    <m/>
    <x v="0"/>
  </r>
  <r>
    <x v="20"/>
    <x v="3"/>
    <x v="0"/>
    <x v="0"/>
    <x v="34"/>
    <x v="4"/>
    <n v="42550844"/>
    <n v="288025"/>
    <m/>
    <x v="0"/>
  </r>
  <r>
    <x v="20"/>
    <x v="3"/>
    <x v="0"/>
    <x v="0"/>
    <x v="34"/>
    <x v="5"/>
    <n v="42681864"/>
    <n v="283832"/>
    <m/>
    <x v="0"/>
  </r>
  <r>
    <x v="20"/>
    <x v="3"/>
    <x v="0"/>
    <x v="0"/>
    <x v="34"/>
    <x v="6"/>
    <n v="42783776"/>
    <n v="281900"/>
    <m/>
    <x v="0"/>
  </r>
  <r>
    <x v="20"/>
    <x v="3"/>
    <x v="0"/>
    <x v="0"/>
    <x v="34"/>
    <x v="7"/>
    <n v="42865084"/>
    <n v="282155"/>
    <m/>
    <x v="0"/>
  </r>
  <r>
    <x v="20"/>
    <x v="3"/>
    <x v="0"/>
    <x v="0"/>
    <x v="34"/>
    <x v="8"/>
    <n v="42929352"/>
    <n v="283596"/>
    <m/>
    <x v="0"/>
  </r>
  <r>
    <x v="20"/>
    <x v="3"/>
    <x v="0"/>
    <x v="0"/>
    <x v="34"/>
    <x v="9"/>
    <n v="42982844"/>
    <n v="284567"/>
    <m/>
    <x v="0"/>
  </r>
  <r>
    <x v="20"/>
    <x v="3"/>
    <x v="0"/>
    <x v="0"/>
    <x v="34"/>
    <x v="10"/>
    <n v="43038216"/>
    <n v="284831"/>
    <m/>
    <x v="0"/>
  </r>
  <r>
    <x v="20"/>
    <x v="3"/>
    <x v="0"/>
    <x v="0"/>
    <x v="34"/>
    <x v="11"/>
    <n v="43098144"/>
    <n v="284392"/>
    <m/>
    <x v="0"/>
  </r>
  <r>
    <x v="20"/>
    <x v="3"/>
    <x v="0"/>
    <x v="0"/>
    <x v="34"/>
    <x v="12"/>
    <n v="43168252"/>
    <n v="283145"/>
    <m/>
    <x v="0"/>
  </r>
  <r>
    <x v="20"/>
    <x v="3"/>
    <x v="0"/>
    <x v="0"/>
    <x v="34"/>
    <x v="13"/>
    <n v="43263720"/>
    <n v="282387"/>
    <m/>
    <x v="0"/>
  </r>
  <r>
    <x v="20"/>
    <x v="3"/>
    <x v="0"/>
    <x v="0"/>
    <x v="34"/>
    <x v="14"/>
    <n v="43382884"/>
    <n v="283348"/>
    <m/>
    <x v="0"/>
  </r>
  <r>
    <x v="20"/>
    <x v="3"/>
    <x v="0"/>
    <x v="0"/>
    <x v="34"/>
    <x v="15"/>
    <n v="43540956"/>
    <n v="285824"/>
    <m/>
    <x v="0"/>
  </r>
  <r>
    <x v="20"/>
    <x v="3"/>
    <x v="0"/>
    <x v="0"/>
    <x v="34"/>
    <x v="16"/>
    <n v="43742132"/>
    <n v="288948"/>
    <m/>
    <x v="0"/>
  </r>
  <r>
    <x v="20"/>
    <x v="3"/>
    <x v="0"/>
    <x v="0"/>
    <x v="34"/>
    <x v="17"/>
    <n v="43993888"/>
    <n v="292264"/>
    <m/>
    <x v="0"/>
  </r>
  <r>
    <x v="20"/>
    <x v="3"/>
    <x v="0"/>
    <x v="0"/>
    <x v="34"/>
    <x v="18"/>
    <n v="44238232"/>
    <n v="295234"/>
    <m/>
    <x v="0"/>
  </r>
  <r>
    <x v="20"/>
    <x v="3"/>
    <x v="0"/>
    <x v="0"/>
    <x v="34"/>
    <x v="19"/>
    <n v="44472932"/>
    <n v="297307"/>
    <m/>
    <x v="0"/>
  </r>
  <r>
    <x v="20"/>
    <x v="3"/>
    <x v="0"/>
    <x v="0"/>
    <x v="34"/>
    <x v="20"/>
    <n v="44699280"/>
    <n v="298914"/>
    <m/>
    <x v="0"/>
  </r>
  <r>
    <x v="20"/>
    <x v="3"/>
    <x v="0"/>
    <x v="0"/>
    <x v="34"/>
    <x v="21"/>
    <n v="44915860"/>
    <n v="300739"/>
    <m/>
    <x v="0"/>
  </r>
  <r>
    <x v="20"/>
    <x v="3"/>
    <x v="0"/>
    <x v="0"/>
    <x v="34"/>
    <x v="22"/>
    <n v="45126832"/>
    <n v="302545"/>
    <m/>
    <x v="0"/>
  </r>
  <r>
    <x v="20"/>
    <x v="3"/>
    <x v="0"/>
    <x v="0"/>
    <x v="34"/>
    <x v="23"/>
    <n v="45329228"/>
    <n v="304461"/>
    <m/>
    <x v="0"/>
  </r>
  <r>
    <x v="20"/>
    <x v="3"/>
    <x v="0"/>
    <x v="0"/>
    <x v="34"/>
    <x v="24"/>
    <n v="45523944"/>
    <n v="306293"/>
    <m/>
    <x v="0"/>
  </r>
  <r>
    <x v="20"/>
    <x v="3"/>
    <x v="0"/>
    <x v="0"/>
    <x v="34"/>
    <x v="25"/>
    <n v="45718464"/>
    <n v="308040"/>
    <m/>
    <x v="0"/>
  </r>
  <r>
    <x v="20"/>
    <x v="3"/>
    <x v="0"/>
    <x v="0"/>
    <x v="34"/>
    <x v="26"/>
    <n v="45914228"/>
    <n v="309805"/>
    <m/>
    <x v="0"/>
  </r>
  <r>
    <x v="20"/>
    <x v="3"/>
    <x v="0"/>
    <x v="0"/>
    <x v="34"/>
    <x v="27"/>
    <n v="46109456"/>
    <n v="311560"/>
    <m/>
    <x v="0"/>
  </r>
  <r>
    <x v="20"/>
    <x v="3"/>
    <x v="0"/>
    <x v="0"/>
    <x v="34"/>
    <x v="28"/>
    <n v="46304540"/>
    <n v="313374"/>
    <m/>
    <x v="0"/>
  </r>
  <r>
    <x v="20"/>
    <x v="3"/>
    <x v="0"/>
    <x v="0"/>
    <x v="34"/>
    <x v="29"/>
    <n v="46499648"/>
    <n v="315137"/>
    <m/>
    <x v="0"/>
  </r>
  <r>
    <x v="20"/>
    <x v="3"/>
    <x v="0"/>
    <x v="0"/>
    <x v="34"/>
    <x v="30"/>
    <n v="46695560"/>
    <n v="316873"/>
    <m/>
    <x v="0"/>
  </r>
  <r>
    <x v="20"/>
    <x v="3"/>
    <x v="1"/>
    <x v="0"/>
    <x v="34"/>
    <x v="0"/>
    <n v="7449224"/>
    <n v="52144"/>
    <m/>
    <x v="0"/>
  </r>
  <r>
    <x v="20"/>
    <x v="3"/>
    <x v="1"/>
    <x v="0"/>
    <x v="34"/>
    <x v="1"/>
    <n v="7572366"/>
    <n v="52355"/>
    <m/>
    <x v="0"/>
  </r>
  <r>
    <x v="20"/>
    <x v="3"/>
    <x v="1"/>
    <x v="0"/>
    <x v="34"/>
    <x v="2"/>
    <n v="7715470"/>
    <n v="52786"/>
    <m/>
    <x v="0"/>
  </r>
  <r>
    <x v="20"/>
    <x v="3"/>
    <x v="1"/>
    <x v="0"/>
    <x v="34"/>
    <x v="3"/>
    <n v="7805440"/>
    <n v="53144"/>
    <m/>
    <x v="0"/>
  </r>
  <r>
    <x v="20"/>
    <x v="3"/>
    <x v="1"/>
    <x v="0"/>
    <x v="34"/>
    <x v="4"/>
    <n v="7860300"/>
    <n v="53206"/>
    <m/>
    <x v="0"/>
  </r>
  <r>
    <x v="20"/>
    <x v="3"/>
    <x v="1"/>
    <x v="0"/>
    <x v="34"/>
    <x v="5"/>
    <n v="7929258"/>
    <n v="52729"/>
    <m/>
    <x v="0"/>
  </r>
  <r>
    <x v="20"/>
    <x v="3"/>
    <x v="1"/>
    <x v="0"/>
    <x v="34"/>
    <x v="6"/>
    <n v="7991374"/>
    <n v="52654"/>
    <m/>
    <x v="0"/>
  </r>
  <r>
    <x v="20"/>
    <x v="3"/>
    <x v="1"/>
    <x v="0"/>
    <x v="34"/>
    <x v="7"/>
    <n v="8049764"/>
    <n v="52986"/>
    <m/>
    <x v="0"/>
  </r>
  <r>
    <x v="20"/>
    <x v="3"/>
    <x v="1"/>
    <x v="0"/>
    <x v="34"/>
    <x v="8"/>
    <n v="8103202"/>
    <n v="53530"/>
    <m/>
    <x v="0"/>
  </r>
  <r>
    <x v="20"/>
    <x v="3"/>
    <x v="1"/>
    <x v="0"/>
    <x v="34"/>
    <x v="9"/>
    <n v="8154416"/>
    <n v="53986"/>
    <m/>
    <x v="0"/>
  </r>
  <r>
    <x v="20"/>
    <x v="3"/>
    <x v="1"/>
    <x v="0"/>
    <x v="34"/>
    <x v="10"/>
    <n v="8209990"/>
    <n v="54334"/>
    <m/>
    <x v="0"/>
  </r>
  <r>
    <x v="20"/>
    <x v="3"/>
    <x v="1"/>
    <x v="0"/>
    <x v="34"/>
    <x v="11"/>
    <n v="8275224"/>
    <n v="54605"/>
    <m/>
    <x v="0"/>
  </r>
  <r>
    <x v="20"/>
    <x v="3"/>
    <x v="1"/>
    <x v="0"/>
    <x v="34"/>
    <x v="12"/>
    <n v="8341903"/>
    <n v="54715"/>
    <m/>
    <x v="0"/>
  </r>
  <r>
    <x v="20"/>
    <x v="3"/>
    <x v="1"/>
    <x v="0"/>
    <x v="34"/>
    <x v="13"/>
    <n v="8411769"/>
    <n v="54904"/>
    <m/>
    <x v="0"/>
  </r>
  <r>
    <x v="20"/>
    <x v="3"/>
    <x v="1"/>
    <x v="0"/>
    <x v="34"/>
    <x v="14"/>
    <n v="8483422"/>
    <n v="55408"/>
    <m/>
    <x v="0"/>
  </r>
  <r>
    <x v="20"/>
    <x v="3"/>
    <x v="1"/>
    <x v="0"/>
    <x v="34"/>
    <x v="15"/>
    <n v="8560691"/>
    <n v="56196"/>
    <m/>
    <x v="0"/>
  </r>
  <r>
    <x v="20"/>
    <x v="3"/>
    <x v="1"/>
    <x v="0"/>
    <x v="34"/>
    <x v="16"/>
    <n v="8645177"/>
    <n v="57107"/>
    <m/>
    <x v="0"/>
  </r>
  <r>
    <x v="20"/>
    <x v="3"/>
    <x v="1"/>
    <x v="0"/>
    <x v="34"/>
    <x v="17"/>
    <n v="8729957"/>
    <n v="57995"/>
    <m/>
    <x v="0"/>
  </r>
  <r>
    <x v="20"/>
    <x v="3"/>
    <x v="1"/>
    <x v="0"/>
    <x v="34"/>
    <x v="18"/>
    <n v="8808543"/>
    <n v="58785"/>
    <m/>
    <x v="0"/>
  </r>
  <r>
    <x v="20"/>
    <x v="3"/>
    <x v="1"/>
    <x v="0"/>
    <x v="34"/>
    <x v="19"/>
    <n v="8881864"/>
    <n v="59376"/>
    <m/>
    <x v="0"/>
  </r>
  <r>
    <x v="20"/>
    <x v="3"/>
    <x v="1"/>
    <x v="0"/>
    <x v="34"/>
    <x v="20"/>
    <n v="8950647"/>
    <n v="59855"/>
    <m/>
    <x v="0"/>
  </r>
  <r>
    <x v="20"/>
    <x v="3"/>
    <x v="1"/>
    <x v="0"/>
    <x v="34"/>
    <x v="21"/>
    <n v="9014048"/>
    <n v="60354"/>
    <m/>
    <x v="0"/>
  </r>
  <r>
    <x v="20"/>
    <x v="3"/>
    <x v="1"/>
    <x v="0"/>
    <x v="34"/>
    <x v="22"/>
    <n v="9073276"/>
    <n v="60830"/>
    <m/>
    <x v="0"/>
  </r>
  <r>
    <x v="20"/>
    <x v="3"/>
    <x v="1"/>
    <x v="0"/>
    <x v="34"/>
    <x v="23"/>
    <n v="9130704"/>
    <n v="61327"/>
    <m/>
    <x v="0"/>
  </r>
  <r>
    <x v="20"/>
    <x v="3"/>
    <x v="1"/>
    <x v="0"/>
    <x v="34"/>
    <x v="24"/>
    <n v="9188419"/>
    <n v="61821"/>
    <m/>
    <x v="0"/>
  </r>
  <r>
    <x v="20"/>
    <x v="3"/>
    <x v="1"/>
    <x v="0"/>
    <x v="34"/>
    <x v="25"/>
    <n v="9246442"/>
    <n v="62300"/>
    <m/>
    <x v="0"/>
  </r>
  <r>
    <x v="20"/>
    <x v="3"/>
    <x v="1"/>
    <x v="0"/>
    <x v="34"/>
    <x v="26"/>
    <n v="9304644"/>
    <n v="62782"/>
    <m/>
    <x v="0"/>
  </r>
  <r>
    <x v="20"/>
    <x v="3"/>
    <x v="1"/>
    <x v="0"/>
    <x v="34"/>
    <x v="27"/>
    <n v="9362531"/>
    <n v="63262"/>
    <m/>
    <x v="0"/>
  </r>
  <r>
    <x v="20"/>
    <x v="3"/>
    <x v="1"/>
    <x v="0"/>
    <x v="34"/>
    <x v="28"/>
    <n v="9420407"/>
    <n v="63754"/>
    <m/>
    <x v="0"/>
  </r>
  <r>
    <x v="20"/>
    <x v="3"/>
    <x v="1"/>
    <x v="0"/>
    <x v="34"/>
    <x v="29"/>
    <n v="9478307"/>
    <n v="64236"/>
    <m/>
    <x v="0"/>
  </r>
  <r>
    <x v="20"/>
    <x v="3"/>
    <x v="1"/>
    <x v="0"/>
    <x v="34"/>
    <x v="30"/>
    <n v="9536381"/>
    <n v="64713"/>
    <m/>
    <x v="0"/>
  </r>
  <r>
    <x v="20"/>
    <x v="3"/>
    <x v="2"/>
    <x v="0"/>
    <x v="34"/>
    <x v="0"/>
    <n v="2006118"/>
    <n v="14042"/>
    <m/>
    <x v="0"/>
  </r>
  <r>
    <x v="20"/>
    <x v="3"/>
    <x v="2"/>
    <x v="0"/>
    <x v="34"/>
    <x v="1"/>
    <n v="2009822"/>
    <n v="13895"/>
    <m/>
    <x v="0"/>
  </r>
  <r>
    <x v="20"/>
    <x v="3"/>
    <x v="2"/>
    <x v="0"/>
    <x v="34"/>
    <x v="2"/>
    <n v="2016809"/>
    <n v="13798"/>
    <m/>
    <x v="0"/>
  </r>
  <r>
    <x v="20"/>
    <x v="3"/>
    <x v="2"/>
    <x v="0"/>
    <x v="34"/>
    <x v="3"/>
    <n v="2005199"/>
    <n v="13652"/>
    <m/>
    <x v="0"/>
  </r>
  <r>
    <x v="20"/>
    <x v="3"/>
    <x v="2"/>
    <x v="0"/>
    <x v="34"/>
    <x v="4"/>
    <n v="1994812"/>
    <n v="13502"/>
    <m/>
    <x v="0"/>
  </r>
  <r>
    <x v="20"/>
    <x v="3"/>
    <x v="2"/>
    <x v="0"/>
    <x v="34"/>
    <x v="5"/>
    <n v="1987252"/>
    <n v="13215"/>
    <m/>
    <x v="0"/>
  </r>
  <r>
    <x v="20"/>
    <x v="3"/>
    <x v="2"/>
    <x v="0"/>
    <x v="34"/>
    <x v="6"/>
    <n v="1987700"/>
    <n v="13096"/>
    <m/>
    <x v="0"/>
  </r>
  <r>
    <x v="20"/>
    <x v="3"/>
    <x v="2"/>
    <x v="0"/>
    <x v="34"/>
    <x v="7"/>
    <n v="1998216"/>
    <n v="13153"/>
    <m/>
    <x v="0"/>
  </r>
  <r>
    <x v="20"/>
    <x v="3"/>
    <x v="2"/>
    <x v="0"/>
    <x v="34"/>
    <x v="8"/>
    <n v="2009318"/>
    <n v="13273"/>
    <m/>
    <x v="0"/>
  </r>
  <r>
    <x v="20"/>
    <x v="3"/>
    <x v="2"/>
    <x v="0"/>
    <x v="34"/>
    <x v="9"/>
    <n v="2017909"/>
    <n v="13359"/>
    <m/>
    <x v="0"/>
  </r>
  <r>
    <x v="20"/>
    <x v="3"/>
    <x v="2"/>
    <x v="0"/>
    <x v="34"/>
    <x v="10"/>
    <n v="2014604"/>
    <n v="13332"/>
    <m/>
    <x v="0"/>
  </r>
  <r>
    <x v="20"/>
    <x v="3"/>
    <x v="2"/>
    <x v="0"/>
    <x v="34"/>
    <x v="11"/>
    <n v="2009643"/>
    <n v="13261"/>
    <m/>
    <x v="0"/>
  </r>
  <r>
    <x v="20"/>
    <x v="3"/>
    <x v="2"/>
    <x v="0"/>
    <x v="34"/>
    <x v="12"/>
    <n v="2005330"/>
    <n v="13153"/>
    <m/>
    <x v="0"/>
  </r>
  <r>
    <x v="20"/>
    <x v="3"/>
    <x v="2"/>
    <x v="0"/>
    <x v="34"/>
    <x v="13"/>
    <n v="2002267"/>
    <n v="13069"/>
    <m/>
    <x v="0"/>
  </r>
  <r>
    <x v="20"/>
    <x v="3"/>
    <x v="2"/>
    <x v="0"/>
    <x v="34"/>
    <x v="14"/>
    <n v="2000668"/>
    <n v="13067"/>
    <m/>
    <x v="0"/>
  </r>
  <r>
    <x v="20"/>
    <x v="3"/>
    <x v="2"/>
    <x v="0"/>
    <x v="34"/>
    <x v="15"/>
    <n v="2001392"/>
    <n v="13138"/>
    <m/>
    <x v="0"/>
  </r>
  <r>
    <x v="20"/>
    <x v="3"/>
    <x v="2"/>
    <x v="0"/>
    <x v="34"/>
    <x v="16"/>
    <n v="2004837"/>
    <n v="13243"/>
    <m/>
    <x v="0"/>
  </r>
  <r>
    <x v="20"/>
    <x v="3"/>
    <x v="2"/>
    <x v="0"/>
    <x v="34"/>
    <x v="17"/>
    <n v="2009866"/>
    <n v="13352"/>
    <m/>
    <x v="0"/>
  </r>
  <r>
    <x v="20"/>
    <x v="3"/>
    <x v="2"/>
    <x v="0"/>
    <x v="34"/>
    <x v="18"/>
    <n v="2014039"/>
    <n v="13441"/>
    <m/>
    <x v="0"/>
  </r>
  <r>
    <x v="20"/>
    <x v="3"/>
    <x v="2"/>
    <x v="0"/>
    <x v="34"/>
    <x v="19"/>
    <n v="2016541"/>
    <n v="13480"/>
    <m/>
    <x v="0"/>
  </r>
  <r>
    <x v="20"/>
    <x v="3"/>
    <x v="2"/>
    <x v="0"/>
    <x v="34"/>
    <x v="20"/>
    <n v="2019451"/>
    <n v="13504"/>
    <m/>
    <x v="0"/>
  </r>
  <r>
    <x v="20"/>
    <x v="3"/>
    <x v="2"/>
    <x v="0"/>
    <x v="34"/>
    <x v="21"/>
    <n v="2022580"/>
    <n v="13542"/>
    <m/>
    <x v="0"/>
  </r>
  <r>
    <x v="20"/>
    <x v="3"/>
    <x v="2"/>
    <x v="0"/>
    <x v="34"/>
    <x v="22"/>
    <n v="2025528"/>
    <n v="13579"/>
    <m/>
    <x v="0"/>
  </r>
  <r>
    <x v="20"/>
    <x v="3"/>
    <x v="2"/>
    <x v="0"/>
    <x v="34"/>
    <x v="23"/>
    <n v="2028464"/>
    <n v="13624"/>
    <m/>
    <x v="0"/>
  </r>
  <r>
    <x v="20"/>
    <x v="3"/>
    <x v="2"/>
    <x v="0"/>
    <x v="34"/>
    <x v="24"/>
    <n v="2031789"/>
    <n v="13670"/>
    <m/>
    <x v="0"/>
  </r>
  <r>
    <x v="20"/>
    <x v="3"/>
    <x v="2"/>
    <x v="0"/>
    <x v="34"/>
    <x v="25"/>
    <n v="2035508"/>
    <n v="13714"/>
    <m/>
    <x v="0"/>
  </r>
  <r>
    <x v="20"/>
    <x v="3"/>
    <x v="2"/>
    <x v="0"/>
    <x v="34"/>
    <x v="26"/>
    <n v="2039259"/>
    <n v="13759"/>
    <m/>
    <x v="0"/>
  </r>
  <r>
    <x v="20"/>
    <x v="3"/>
    <x v="2"/>
    <x v="0"/>
    <x v="34"/>
    <x v="27"/>
    <n v="2043150"/>
    <n v="13805"/>
    <m/>
    <x v="0"/>
  </r>
  <r>
    <x v="20"/>
    <x v="3"/>
    <x v="2"/>
    <x v="0"/>
    <x v="34"/>
    <x v="28"/>
    <n v="2046851"/>
    <n v="13852"/>
    <m/>
    <x v="0"/>
  </r>
  <r>
    <x v="20"/>
    <x v="3"/>
    <x v="2"/>
    <x v="0"/>
    <x v="34"/>
    <x v="29"/>
    <n v="2050676"/>
    <n v="13897"/>
    <m/>
    <x v="0"/>
  </r>
  <r>
    <x v="20"/>
    <x v="3"/>
    <x v="2"/>
    <x v="0"/>
    <x v="34"/>
    <x v="30"/>
    <n v="2054573"/>
    <n v="13942"/>
    <m/>
    <x v="0"/>
  </r>
  <r>
    <x v="20"/>
    <x v="4"/>
    <x v="0"/>
    <x v="0"/>
    <x v="34"/>
    <x v="0"/>
    <n v="118529416"/>
    <n v="829705"/>
    <m/>
    <x v="0"/>
  </r>
  <r>
    <x v="20"/>
    <x v="4"/>
    <x v="0"/>
    <x v="0"/>
    <x v="34"/>
    <x v="1"/>
    <n v="121149424"/>
    <n v="836904"/>
    <m/>
    <x v="0"/>
  </r>
  <r>
    <x v="20"/>
    <x v="4"/>
    <x v="0"/>
    <x v="0"/>
    <x v="34"/>
    <x v="2"/>
    <n v="123307944"/>
    <n v="833791"/>
    <m/>
    <x v="0"/>
  </r>
  <r>
    <x v="20"/>
    <x v="4"/>
    <x v="0"/>
    <x v="0"/>
    <x v="34"/>
    <x v="3"/>
    <n v="125197424"/>
    <n v="831076"/>
    <m/>
    <x v="0"/>
  </r>
  <r>
    <x v="20"/>
    <x v="4"/>
    <x v="0"/>
    <x v="0"/>
    <x v="34"/>
    <x v="4"/>
    <n v="127189904"/>
    <n v="837010"/>
    <m/>
    <x v="0"/>
  </r>
  <r>
    <x v="20"/>
    <x v="4"/>
    <x v="0"/>
    <x v="0"/>
    <x v="34"/>
    <x v="5"/>
    <n v="128822824"/>
    <n v="834183"/>
    <m/>
    <x v="0"/>
  </r>
  <r>
    <x v="20"/>
    <x v="4"/>
    <x v="0"/>
    <x v="0"/>
    <x v="34"/>
    <x v="6"/>
    <n v="130371752"/>
    <n v="837006"/>
    <m/>
    <x v="0"/>
  </r>
  <r>
    <x v="20"/>
    <x v="4"/>
    <x v="0"/>
    <x v="0"/>
    <x v="34"/>
    <x v="7"/>
    <n v="131844544"/>
    <n v="844403"/>
    <m/>
    <x v="0"/>
  </r>
  <r>
    <x v="20"/>
    <x v="4"/>
    <x v="0"/>
    <x v="0"/>
    <x v="34"/>
    <x v="8"/>
    <n v="133231120"/>
    <n v="855706"/>
    <m/>
    <x v="0"/>
  </r>
  <r>
    <x v="20"/>
    <x v="4"/>
    <x v="0"/>
    <x v="0"/>
    <x v="34"/>
    <x v="9"/>
    <n v="134576096"/>
    <n v="866748"/>
    <m/>
    <x v="0"/>
  </r>
  <r>
    <x v="20"/>
    <x v="4"/>
    <x v="0"/>
    <x v="0"/>
    <x v="34"/>
    <x v="10"/>
    <n v="135916672"/>
    <n v="876422"/>
    <m/>
    <x v="0"/>
  </r>
  <r>
    <x v="20"/>
    <x v="4"/>
    <x v="0"/>
    <x v="0"/>
    <x v="34"/>
    <x v="11"/>
    <n v="137236288"/>
    <n v="883345"/>
    <m/>
    <x v="0"/>
  </r>
  <r>
    <x v="20"/>
    <x v="4"/>
    <x v="0"/>
    <x v="0"/>
    <x v="34"/>
    <x v="12"/>
    <n v="138575200"/>
    <n v="891290"/>
    <m/>
    <x v="0"/>
  </r>
  <r>
    <x v="20"/>
    <x v="4"/>
    <x v="0"/>
    <x v="0"/>
    <x v="34"/>
    <x v="13"/>
    <n v="139970704"/>
    <n v="902021"/>
    <m/>
    <x v="0"/>
  </r>
  <r>
    <x v="20"/>
    <x v="4"/>
    <x v="0"/>
    <x v="0"/>
    <x v="34"/>
    <x v="14"/>
    <n v="141410864"/>
    <n v="916905"/>
    <m/>
    <x v="0"/>
  </r>
  <r>
    <x v="20"/>
    <x v="4"/>
    <x v="0"/>
    <x v="0"/>
    <x v="34"/>
    <x v="15"/>
    <n v="142951024"/>
    <n v="934230"/>
    <m/>
    <x v="0"/>
  </r>
  <r>
    <x v="20"/>
    <x v="4"/>
    <x v="0"/>
    <x v="0"/>
    <x v="34"/>
    <x v="16"/>
    <n v="144603424"/>
    <n v="951934"/>
    <m/>
    <x v="0"/>
  </r>
  <r>
    <x v="20"/>
    <x v="4"/>
    <x v="0"/>
    <x v="0"/>
    <x v="34"/>
    <x v="17"/>
    <n v="146403712"/>
    <n v="969372"/>
    <m/>
    <x v="0"/>
  </r>
  <r>
    <x v="20"/>
    <x v="4"/>
    <x v="0"/>
    <x v="0"/>
    <x v="34"/>
    <x v="18"/>
    <n v="148150944"/>
    <n v="983957"/>
    <m/>
    <x v="0"/>
  </r>
  <r>
    <x v="20"/>
    <x v="4"/>
    <x v="0"/>
    <x v="0"/>
    <x v="34"/>
    <x v="19"/>
    <n v="149829216"/>
    <n v="996754"/>
    <m/>
    <x v="0"/>
  </r>
  <r>
    <x v="20"/>
    <x v="4"/>
    <x v="0"/>
    <x v="0"/>
    <x v="34"/>
    <x v="20"/>
    <n v="151447856"/>
    <n v="1007998"/>
    <m/>
    <x v="0"/>
  </r>
  <r>
    <x v="20"/>
    <x v="4"/>
    <x v="0"/>
    <x v="0"/>
    <x v="34"/>
    <x v="21"/>
    <n v="152996656"/>
    <n v="1019679"/>
    <m/>
    <x v="0"/>
  </r>
  <r>
    <x v="20"/>
    <x v="4"/>
    <x v="0"/>
    <x v="0"/>
    <x v="34"/>
    <x v="22"/>
    <n v="154505408"/>
    <n v="1030238"/>
    <m/>
    <x v="0"/>
  </r>
  <r>
    <x v="20"/>
    <x v="4"/>
    <x v="0"/>
    <x v="0"/>
    <x v="34"/>
    <x v="23"/>
    <n v="155952848"/>
    <n v="1040548"/>
    <m/>
    <x v="0"/>
  </r>
  <r>
    <x v="20"/>
    <x v="4"/>
    <x v="0"/>
    <x v="0"/>
    <x v="34"/>
    <x v="24"/>
    <n v="157345408"/>
    <n v="1050854"/>
    <m/>
    <x v="0"/>
  </r>
  <r>
    <x v="20"/>
    <x v="4"/>
    <x v="0"/>
    <x v="0"/>
    <x v="34"/>
    <x v="25"/>
    <n v="158736608"/>
    <n v="1061751"/>
    <m/>
    <x v="0"/>
  </r>
  <r>
    <x v="20"/>
    <x v="4"/>
    <x v="0"/>
    <x v="0"/>
    <x v="34"/>
    <x v="26"/>
    <n v="160136576"/>
    <n v="1072748"/>
    <m/>
    <x v="0"/>
  </r>
  <r>
    <x v="20"/>
    <x v="4"/>
    <x v="0"/>
    <x v="0"/>
    <x v="34"/>
    <x v="27"/>
    <n v="161532416"/>
    <n v="1083291"/>
    <m/>
    <x v="0"/>
  </r>
  <r>
    <x v="20"/>
    <x v="4"/>
    <x v="0"/>
    <x v="0"/>
    <x v="34"/>
    <x v="28"/>
    <n v="162926976"/>
    <n v="1093720"/>
    <m/>
    <x v="0"/>
  </r>
  <r>
    <x v="20"/>
    <x v="4"/>
    <x v="0"/>
    <x v="0"/>
    <x v="34"/>
    <x v="29"/>
    <n v="164321808"/>
    <n v="1103753"/>
    <m/>
    <x v="0"/>
  </r>
  <r>
    <x v="20"/>
    <x v="4"/>
    <x v="0"/>
    <x v="0"/>
    <x v="34"/>
    <x v="30"/>
    <n v="165722704"/>
    <n v="1113703"/>
    <m/>
    <x v="0"/>
  </r>
  <r>
    <x v="20"/>
    <x v="4"/>
    <x v="1"/>
    <x v="0"/>
    <x v="34"/>
    <x v="0"/>
    <n v="32515038"/>
    <n v="227605"/>
    <m/>
    <x v="0"/>
  </r>
  <r>
    <x v="20"/>
    <x v="4"/>
    <x v="1"/>
    <x v="0"/>
    <x v="34"/>
    <x v="1"/>
    <n v="33299002"/>
    <n v="230030"/>
    <m/>
    <x v="0"/>
  </r>
  <r>
    <x v="20"/>
    <x v="4"/>
    <x v="1"/>
    <x v="0"/>
    <x v="34"/>
    <x v="2"/>
    <n v="34007228"/>
    <n v="229952"/>
    <m/>
    <x v="0"/>
  </r>
  <r>
    <x v="20"/>
    <x v="4"/>
    <x v="1"/>
    <x v="0"/>
    <x v="34"/>
    <x v="3"/>
    <n v="34635640"/>
    <n v="229915"/>
    <m/>
    <x v="0"/>
  </r>
  <r>
    <x v="20"/>
    <x v="4"/>
    <x v="1"/>
    <x v="0"/>
    <x v="34"/>
    <x v="4"/>
    <n v="35099184"/>
    <n v="230980"/>
    <m/>
    <x v="0"/>
  </r>
  <r>
    <x v="20"/>
    <x v="4"/>
    <x v="1"/>
    <x v="0"/>
    <x v="34"/>
    <x v="5"/>
    <n v="35579000"/>
    <n v="230389"/>
    <m/>
    <x v="0"/>
  </r>
  <r>
    <x v="20"/>
    <x v="4"/>
    <x v="1"/>
    <x v="0"/>
    <x v="34"/>
    <x v="6"/>
    <n v="36026388"/>
    <n v="231294"/>
    <m/>
    <x v="0"/>
  </r>
  <r>
    <x v="20"/>
    <x v="4"/>
    <x v="1"/>
    <x v="0"/>
    <x v="34"/>
    <x v="7"/>
    <n v="36456156"/>
    <n v="233484"/>
    <m/>
    <x v="0"/>
  </r>
  <r>
    <x v="20"/>
    <x v="4"/>
    <x v="1"/>
    <x v="0"/>
    <x v="34"/>
    <x v="8"/>
    <n v="36857988"/>
    <n v="236728"/>
    <m/>
    <x v="0"/>
  </r>
  <r>
    <x v="20"/>
    <x v="4"/>
    <x v="1"/>
    <x v="0"/>
    <x v="34"/>
    <x v="9"/>
    <n v="37248768"/>
    <n v="239903"/>
    <m/>
    <x v="0"/>
  </r>
  <r>
    <x v="20"/>
    <x v="4"/>
    <x v="1"/>
    <x v="0"/>
    <x v="34"/>
    <x v="10"/>
    <n v="37665140"/>
    <n v="242873"/>
    <m/>
    <x v="0"/>
  </r>
  <r>
    <x v="20"/>
    <x v="4"/>
    <x v="1"/>
    <x v="0"/>
    <x v="34"/>
    <x v="11"/>
    <n v="38137196"/>
    <n v="245476"/>
    <m/>
    <x v="0"/>
  </r>
  <r>
    <x v="20"/>
    <x v="4"/>
    <x v="1"/>
    <x v="0"/>
    <x v="34"/>
    <x v="12"/>
    <n v="38614092"/>
    <n v="248358"/>
    <m/>
    <x v="0"/>
  </r>
  <r>
    <x v="20"/>
    <x v="4"/>
    <x v="1"/>
    <x v="0"/>
    <x v="34"/>
    <x v="13"/>
    <n v="39101152"/>
    <n v="251981"/>
    <m/>
    <x v="0"/>
  </r>
  <r>
    <x v="20"/>
    <x v="4"/>
    <x v="1"/>
    <x v="0"/>
    <x v="34"/>
    <x v="14"/>
    <n v="39589712"/>
    <n v="256699"/>
    <m/>
    <x v="0"/>
  </r>
  <r>
    <x v="20"/>
    <x v="4"/>
    <x v="1"/>
    <x v="0"/>
    <x v="34"/>
    <x v="15"/>
    <n v="40099364"/>
    <n v="262062"/>
    <m/>
    <x v="0"/>
  </r>
  <r>
    <x v="20"/>
    <x v="4"/>
    <x v="1"/>
    <x v="0"/>
    <x v="34"/>
    <x v="16"/>
    <n v="40638688"/>
    <n v="267527"/>
    <m/>
    <x v="0"/>
  </r>
  <r>
    <x v="20"/>
    <x v="4"/>
    <x v="1"/>
    <x v="0"/>
    <x v="34"/>
    <x v="17"/>
    <n v="41163452"/>
    <n v="272552"/>
    <m/>
    <x v="0"/>
  </r>
  <r>
    <x v="20"/>
    <x v="4"/>
    <x v="1"/>
    <x v="0"/>
    <x v="34"/>
    <x v="18"/>
    <n v="41649868"/>
    <n v="276621"/>
    <m/>
    <x v="0"/>
  </r>
  <r>
    <x v="20"/>
    <x v="4"/>
    <x v="1"/>
    <x v="0"/>
    <x v="34"/>
    <x v="19"/>
    <n v="42103696"/>
    <n v="280099"/>
    <m/>
    <x v="0"/>
  </r>
  <r>
    <x v="20"/>
    <x v="4"/>
    <x v="1"/>
    <x v="0"/>
    <x v="34"/>
    <x v="20"/>
    <n v="42529452"/>
    <n v="283065"/>
    <m/>
    <x v="0"/>
  </r>
  <r>
    <x v="20"/>
    <x v="4"/>
    <x v="1"/>
    <x v="0"/>
    <x v="34"/>
    <x v="21"/>
    <n v="42921908"/>
    <n v="286062"/>
    <m/>
    <x v="0"/>
  </r>
  <r>
    <x v="20"/>
    <x v="4"/>
    <x v="1"/>
    <x v="0"/>
    <x v="34"/>
    <x v="22"/>
    <n v="43288532"/>
    <n v="288647"/>
    <m/>
    <x v="0"/>
  </r>
  <r>
    <x v="20"/>
    <x v="4"/>
    <x v="1"/>
    <x v="0"/>
    <x v="34"/>
    <x v="23"/>
    <n v="43644036"/>
    <n v="291201"/>
    <m/>
    <x v="0"/>
  </r>
  <r>
    <x v="20"/>
    <x v="4"/>
    <x v="1"/>
    <x v="0"/>
    <x v="34"/>
    <x v="24"/>
    <n v="44001320"/>
    <n v="293869"/>
    <m/>
    <x v="0"/>
  </r>
  <r>
    <x v="20"/>
    <x v="4"/>
    <x v="1"/>
    <x v="0"/>
    <x v="34"/>
    <x v="25"/>
    <n v="44360508"/>
    <n v="296716"/>
    <m/>
    <x v="0"/>
  </r>
  <r>
    <x v="20"/>
    <x v="4"/>
    <x v="1"/>
    <x v="0"/>
    <x v="34"/>
    <x v="26"/>
    <n v="44720788"/>
    <n v="299582"/>
    <m/>
    <x v="0"/>
  </r>
  <r>
    <x v="20"/>
    <x v="4"/>
    <x v="1"/>
    <x v="0"/>
    <x v="34"/>
    <x v="27"/>
    <n v="45079044"/>
    <n v="302315"/>
    <m/>
    <x v="0"/>
  </r>
  <r>
    <x v="20"/>
    <x v="4"/>
    <x v="1"/>
    <x v="0"/>
    <x v="34"/>
    <x v="28"/>
    <n v="45437160"/>
    <n v="305017"/>
    <m/>
    <x v="0"/>
  </r>
  <r>
    <x v="20"/>
    <x v="4"/>
    <x v="1"/>
    <x v="0"/>
    <x v="34"/>
    <x v="29"/>
    <n v="45795448"/>
    <n v="307609"/>
    <m/>
    <x v="0"/>
  </r>
  <r>
    <x v="20"/>
    <x v="4"/>
    <x v="1"/>
    <x v="0"/>
    <x v="34"/>
    <x v="30"/>
    <n v="46154900"/>
    <n v="310174"/>
    <m/>
    <x v="0"/>
  </r>
  <r>
    <x v="20"/>
    <x v="4"/>
    <x v="2"/>
    <x v="0"/>
    <x v="34"/>
    <x v="0"/>
    <n v="18401456"/>
    <n v="128810"/>
    <m/>
    <x v="0"/>
  </r>
  <r>
    <x v="20"/>
    <x v="4"/>
    <x v="2"/>
    <x v="0"/>
    <x v="34"/>
    <x v="1"/>
    <n v="18435252"/>
    <n v="127351"/>
    <m/>
    <x v="0"/>
  </r>
  <r>
    <x v="20"/>
    <x v="4"/>
    <x v="2"/>
    <x v="0"/>
    <x v="34"/>
    <x v="2"/>
    <n v="18431220"/>
    <n v="124629"/>
    <m/>
    <x v="0"/>
  </r>
  <r>
    <x v="20"/>
    <x v="4"/>
    <x v="2"/>
    <x v="0"/>
    <x v="34"/>
    <x v="3"/>
    <n v="18358848"/>
    <n v="121868"/>
    <m/>
    <x v="0"/>
  </r>
  <r>
    <x v="20"/>
    <x v="4"/>
    <x v="2"/>
    <x v="0"/>
    <x v="34"/>
    <x v="4"/>
    <n v="18346960"/>
    <n v="120737"/>
    <m/>
    <x v="0"/>
  </r>
  <r>
    <x v="20"/>
    <x v="4"/>
    <x v="2"/>
    <x v="0"/>
    <x v="34"/>
    <x v="5"/>
    <n v="18308264"/>
    <n v="118553"/>
    <m/>
    <x v="0"/>
  </r>
  <r>
    <x v="20"/>
    <x v="4"/>
    <x v="2"/>
    <x v="0"/>
    <x v="34"/>
    <x v="6"/>
    <n v="18350452"/>
    <n v="117812"/>
    <m/>
    <x v="0"/>
  </r>
  <r>
    <x v="20"/>
    <x v="4"/>
    <x v="2"/>
    <x v="0"/>
    <x v="34"/>
    <x v="7"/>
    <n v="18493798"/>
    <n v="118444"/>
    <m/>
    <x v="0"/>
  </r>
  <r>
    <x v="20"/>
    <x v="4"/>
    <x v="2"/>
    <x v="0"/>
    <x v="34"/>
    <x v="8"/>
    <n v="18642548"/>
    <n v="119735"/>
    <m/>
    <x v="0"/>
  </r>
  <r>
    <x v="20"/>
    <x v="4"/>
    <x v="2"/>
    <x v="0"/>
    <x v="34"/>
    <x v="9"/>
    <n v="18765514"/>
    <n v="120860"/>
    <m/>
    <x v="0"/>
  </r>
  <r>
    <x v="20"/>
    <x v="4"/>
    <x v="2"/>
    <x v="0"/>
    <x v="34"/>
    <x v="10"/>
    <n v="18767804"/>
    <n v="121019"/>
    <m/>
    <x v="0"/>
  </r>
  <r>
    <x v="20"/>
    <x v="4"/>
    <x v="2"/>
    <x v="0"/>
    <x v="34"/>
    <x v="11"/>
    <n v="18752206"/>
    <n v="120701"/>
    <m/>
    <x v="0"/>
  </r>
  <r>
    <x v="20"/>
    <x v="4"/>
    <x v="2"/>
    <x v="0"/>
    <x v="34"/>
    <x v="12"/>
    <n v="18741898"/>
    <n v="120544"/>
    <m/>
    <x v="0"/>
  </r>
  <r>
    <x v="20"/>
    <x v="4"/>
    <x v="2"/>
    <x v="0"/>
    <x v="34"/>
    <x v="13"/>
    <n v="18742422"/>
    <n v="120782"/>
    <m/>
    <x v="0"/>
  </r>
  <r>
    <x v="20"/>
    <x v="4"/>
    <x v="2"/>
    <x v="0"/>
    <x v="34"/>
    <x v="14"/>
    <n v="18755986"/>
    <n v="121613"/>
    <m/>
    <x v="0"/>
  </r>
  <r>
    <x v="20"/>
    <x v="4"/>
    <x v="2"/>
    <x v="0"/>
    <x v="34"/>
    <x v="15"/>
    <n v="18790872"/>
    <n v="122804"/>
    <m/>
    <x v="0"/>
  </r>
  <r>
    <x v="20"/>
    <x v="4"/>
    <x v="2"/>
    <x v="0"/>
    <x v="34"/>
    <x v="16"/>
    <n v="18851046"/>
    <n v="124097"/>
    <m/>
    <x v="0"/>
  </r>
  <r>
    <x v="20"/>
    <x v="4"/>
    <x v="2"/>
    <x v="0"/>
    <x v="34"/>
    <x v="17"/>
    <n v="18925004"/>
    <n v="125306"/>
    <m/>
    <x v="0"/>
  </r>
  <r>
    <x v="20"/>
    <x v="4"/>
    <x v="2"/>
    <x v="0"/>
    <x v="34"/>
    <x v="18"/>
    <n v="18989938"/>
    <n v="126123"/>
    <m/>
    <x v="0"/>
  </r>
  <r>
    <x v="20"/>
    <x v="4"/>
    <x v="2"/>
    <x v="0"/>
    <x v="34"/>
    <x v="19"/>
    <n v="19037658"/>
    <n v="126649"/>
    <m/>
    <x v="0"/>
  </r>
  <r>
    <x v="20"/>
    <x v="4"/>
    <x v="2"/>
    <x v="0"/>
    <x v="34"/>
    <x v="20"/>
    <n v="19089088"/>
    <n v="127052"/>
    <m/>
    <x v="0"/>
  </r>
  <r>
    <x v="20"/>
    <x v="4"/>
    <x v="2"/>
    <x v="0"/>
    <x v="34"/>
    <x v="21"/>
    <n v="19142340"/>
    <n v="127578"/>
    <m/>
    <x v="0"/>
  </r>
  <r>
    <x v="20"/>
    <x v="4"/>
    <x v="2"/>
    <x v="0"/>
    <x v="34"/>
    <x v="22"/>
    <n v="19193396"/>
    <n v="127981"/>
    <m/>
    <x v="0"/>
  </r>
  <r>
    <x v="20"/>
    <x v="4"/>
    <x v="2"/>
    <x v="0"/>
    <x v="34"/>
    <x v="23"/>
    <n v="19243970"/>
    <n v="128399"/>
    <m/>
    <x v="0"/>
  </r>
  <r>
    <x v="20"/>
    <x v="4"/>
    <x v="2"/>
    <x v="0"/>
    <x v="34"/>
    <x v="24"/>
    <n v="19298082"/>
    <n v="128885"/>
    <m/>
    <x v="0"/>
  </r>
  <r>
    <x v="20"/>
    <x v="4"/>
    <x v="2"/>
    <x v="0"/>
    <x v="34"/>
    <x v="25"/>
    <n v="19355804"/>
    <n v="129466"/>
    <m/>
    <x v="0"/>
  </r>
  <r>
    <x v="20"/>
    <x v="4"/>
    <x v="2"/>
    <x v="0"/>
    <x v="34"/>
    <x v="26"/>
    <n v="19413448"/>
    <n v="130049"/>
    <m/>
    <x v="0"/>
  </r>
  <r>
    <x v="20"/>
    <x v="4"/>
    <x v="2"/>
    <x v="0"/>
    <x v="34"/>
    <x v="27"/>
    <n v="19472064"/>
    <n v="130586"/>
    <m/>
    <x v="0"/>
  </r>
  <r>
    <x v="20"/>
    <x v="4"/>
    <x v="2"/>
    <x v="0"/>
    <x v="34"/>
    <x v="28"/>
    <n v="19528352"/>
    <n v="131092"/>
    <m/>
    <x v="0"/>
  </r>
  <r>
    <x v="20"/>
    <x v="4"/>
    <x v="2"/>
    <x v="0"/>
    <x v="34"/>
    <x v="29"/>
    <n v="19585584"/>
    <n v="131556"/>
    <m/>
    <x v="0"/>
  </r>
  <r>
    <x v="20"/>
    <x v="4"/>
    <x v="2"/>
    <x v="0"/>
    <x v="34"/>
    <x v="30"/>
    <n v="19643280"/>
    <n v="132008"/>
    <m/>
    <x v="0"/>
  </r>
  <r>
    <x v="20"/>
    <x v="5"/>
    <x v="0"/>
    <x v="0"/>
    <x v="34"/>
    <x v="0"/>
    <n v="43524048"/>
    <n v="304668"/>
    <m/>
    <x v="0"/>
  </r>
  <r>
    <x v="20"/>
    <x v="5"/>
    <x v="0"/>
    <x v="0"/>
    <x v="34"/>
    <x v="1"/>
    <n v="43977700"/>
    <n v="303319"/>
    <m/>
    <x v="0"/>
  </r>
  <r>
    <x v="20"/>
    <x v="5"/>
    <x v="0"/>
    <x v="0"/>
    <x v="34"/>
    <x v="2"/>
    <n v="44383544"/>
    <n v="299560"/>
    <m/>
    <x v="0"/>
  </r>
  <r>
    <x v="20"/>
    <x v="5"/>
    <x v="0"/>
    <x v="0"/>
    <x v="34"/>
    <x v="3"/>
    <n v="44761972"/>
    <n v="299268"/>
    <m/>
    <x v="0"/>
  </r>
  <r>
    <x v="20"/>
    <x v="5"/>
    <x v="0"/>
    <x v="0"/>
    <x v="34"/>
    <x v="4"/>
    <n v="45076980"/>
    <n v="299907"/>
    <m/>
    <x v="0"/>
  </r>
  <r>
    <x v="20"/>
    <x v="5"/>
    <x v="0"/>
    <x v="0"/>
    <x v="34"/>
    <x v="5"/>
    <n v="45298140"/>
    <n v="297906"/>
    <m/>
    <x v="0"/>
  </r>
  <r>
    <x v="20"/>
    <x v="5"/>
    <x v="0"/>
    <x v="0"/>
    <x v="34"/>
    <x v="6"/>
    <n v="45488540"/>
    <n v="297647"/>
    <m/>
    <x v="0"/>
  </r>
  <r>
    <x v="20"/>
    <x v="5"/>
    <x v="0"/>
    <x v="0"/>
    <x v="34"/>
    <x v="7"/>
    <n v="45656136"/>
    <n v="300710"/>
    <m/>
    <x v="0"/>
  </r>
  <r>
    <x v="20"/>
    <x v="5"/>
    <x v="0"/>
    <x v="0"/>
    <x v="34"/>
    <x v="8"/>
    <n v="45803344"/>
    <n v="304591"/>
    <m/>
    <x v="0"/>
  </r>
  <r>
    <x v="20"/>
    <x v="5"/>
    <x v="0"/>
    <x v="0"/>
    <x v="34"/>
    <x v="9"/>
    <n v="45938492"/>
    <n v="307036"/>
    <m/>
    <x v="0"/>
  </r>
  <r>
    <x v="20"/>
    <x v="5"/>
    <x v="0"/>
    <x v="0"/>
    <x v="34"/>
    <x v="10"/>
    <n v="46074976"/>
    <n v="308025"/>
    <m/>
    <x v="0"/>
  </r>
  <r>
    <x v="20"/>
    <x v="5"/>
    <x v="0"/>
    <x v="0"/>
    <x v="34"/>
    <x v="11"/>
    <n v="46213980"/>
    <n v="308506"/>
    <m/>
    <x v="0"/>
  </r>
  <r>
    <x v="20"/>
    <x v="5"/>
    <x v="0"/>
    <x v="0"/>
    <x v="34"/>
    <x v="12"/>
    <n v="46363032"/>
    <n v="308907"/>
    <m/>
    <x v="0"/>
  </r>
  <r>
    <x v="20"/>
    <x v="5"/>
    <x v="0"/>
    <x v="0"/>
    <x v="34"/>
    <x v="13"/>
    <n v="46537660"/>
    <n v="310490"/>
    <m/>
    <x v="0"/>
  </r>
  <r>
    <x v="20"/>
    <x v="5"/>
    <x v="0"/>
    <x v="0"/>
    <x v="34"/>
    <x v="14"/>
    <n v="46735660"/>
    <n v="313612"/>
    <m/>
    <x v="0"/>
  </r>
  <r>
    <x v="20"/>
    <x v="5"/>
    <x v="0"/>
    <x v="0"/>
    <x v="34"/>
    <x v="15"/>
    <n v="46973796"/>
    <n v="317749"/>
    <m/>
    <x v="0"/>
  </r>
  <r>
    <x v="20"/>
    <x v="5"/>
    <x v="0"/>
    <x v="0"/>
    <x v="34"/>
    <x v="16"/>
    <n v="47256492"/>
    <n v="322241"/>
    <m/>
    <x v="0"/>
  </r>
  <r>
    <x v="20"/>
    <x v="5"/>
    <x v="0"/>
    <x v="0"/>
    <x v="34"/>
    <x v="17"/>
    <n v="47592560"/>
    <n v="326662"/>
    <m/>
    <x v="0"/>
  </r>
  <r>
    <x v="20"/>
    <x v="5"/>
    <x v="0"/>
    <x v="0"/>
    <x v="34"/>
    <x v="18"/>
    <n v="47918728"/>
    <n v="330321"/>
    <m/>
    <x v="0"/>
  </r>
  <r>
    <x v="20"/>
    <x v="5"/>
    <x v="0"/>
    <x v="0"/>
    <x v="34"/>
    <x v="19"/>
    <n v="48232032"/>
    <n v="332990"/>
    <m/>
    <x v="0"/>
  </r>
  <r>
    <x v="20"/>
    <x v="5"/>
    <x v="0"/>
    <x v="0"/>
    <x v="34"/>
    <x v="20"/>
    <n v="48534196"/>
    <n v="335264"/>
    <m/>
    <x v="0"/>
  </r>
  <r>
    <x v="20"/>
    <x v="5"/>
    <x v="0"/>
    <x v="0"/>
    <x v="34"/>
    <x v="21"/>
    <n v="48823328"/>
    <n v="337664"/>
    <m/>
    <x v="0"/>
  </r>
  <r>
    <x v="20"/>
    <x v="5"/>
    <x v="0"/>
    <x v="0"/>
    <x v="34"/>
    <x v="22"/>
    <n v="49104976"/>
    <n v="339984"/>
    <m/>
    <x v="0"/>
  </r>
  <r>
    <x v="20"/>
    <x v="5"/>
    <x v="0"/>
    <x v="0"/>
    <x v="34"/>
    <x v="23"/>
    <n v="49375184"/>
    <n v="341977"/>
    <m/>
    <x v="0"/>
  </r>
  <r>
    <x v="20"/>
    <x v="5"/>
    <x v="0"/>
    <x v="0"/>
    <x v="34"/>
    <x v="24"/>
    <n v="49635144"/>
    <n v="343913"/>
    <m/>
    <x v="0"/>
  </r>
  <r>
    <x v="20"/>
    <x v="5"/>
    <x v="0"/>
    <x v="0"/>
    <x v="34"/>
    <x v="25"/>
    <n v="49894856"/>
    <n v="345865"/>
    <m/>
    <x v="0"/>
  </r>
  <r>
    <x v="20"/>
    <x v="5"/>
    <x v="0"/>
    <x v="0"/>
    <x v="34"/>
    <x v="26"/>
    <n v="50156244"/>
    <n v="347915"/>
    <m/>
    <x v="0"/>
  </r>
  <r>
    <x v="20"/>
    <x v="5"/>
    <x v="0"/>
    <x v="0"/>
    <x v="34"/>
    <x v="27"/>
    <n v="50416976"/>
    <n v="349892"/>
    <m/>
    <x v="0"/>
  </r>
  <r>
    <x v="20"/>
    <x v="5"/>
    <x v="0"/>
    <x v="0"/>
    <x v="34"/>
    <x v="28"/>
    <n v="50677572"/>
    <n v="351701"/>
    <m/>
    <x v="0"/>
  </r>
  <r>
    <x v="20"/>
    <x v="5"/>
    <x v="0"/>
    <x v="0"/>
    <x v="34"/>
    <x v="29"/>
    <n v="50938264"/>
    <n v="353347"/>
    <m/>
    <x v="0"/>
  </r>
  <r>
    <x v="20"/>
    <x v="5"/>
    <x v="0"/>
    <x v="0"/>
    <x v="34"/>
    <x v="30"/>
    <n v="51200120"/>
    <n v="355070"/>
    <m/>
    <x v="0"/>
  </r>
  <r>
    <x v="20"/>
    <x v="5"/>
    <x v="1"/>
    <x v="0"/>
    <x v="34"/>
    <x v="0"/>
    <n v="8733063"/>
    <n v="61131"/>
    <m/>
    <x v="0"/>
  </r>
  <r>
    <x v="20"/>
    <x v="5"/>
    <x v="1"/>
    <x v="0"/>
    <x v="34"/>
    <x v="1"/>
    <n v="8872748"/>
    <n v="61196"/>
    <m/>
    <x v="0"/>
  </r>
  <r>
    <x v="20"/>
    <x v="5"/>
    <x v="1"/>
    <x v="0"/>
    <x v="34"/>
    <x v="2"/>
    <n v="9016495"/>
    <n v="60855"/>
    <m/>
    <x v="0"/>
  </r>
  <r>
    <x v="20"/>
    <x v="5"/>
    <x v="1"/>
    <x v="0"/>
    <x v="34"/>
    <x v="3"/>
    <n v="9157605"/>
    <n v="61225"/>
    <m/>
    <x v="0"/>
  </r>
  <r>
    <x v="20"/>
    <x v="5"/>
    <x v="1"/>
    <x v="0"/>
    <x v="34"/>
    <x v="4"/>
    <n v="9242004"/>
    <n v="61489"/>
    <m/>
    <x v="0"/>
  </r>
  <r>
    <x v="20"/>
    <x v="5"/>
    <x v="1"/>
    <x v="0"/>
    <x v="34"/>
    <x v="5"/>
    <n v="9324845"/>
    <n v="61325"/>
    <m/>
    <x v="0"/>
  </r>
  <r>
    <x v="20"/>
    <x v="5"/>
    <x v="1"/>
    <x v="0"/>
    <x v="34"/>
    <x v="6"/>
    <n v="9399706"/>
    <n v="61505"/>
    <m/>
    <x v="0"/>
  </r>
  <r>
    <x v="20"/>
    <x v="5"/>
    <x v="1"/>
    <x v="0"/>
    <x v="34"/>
    <x v="7"/>
    <n v="9470169"/>
    <n v="62374"/>
    <m/>
    <x v="0"/>
  </r>
  <r>
    <x v="20"/>
    <x v="5"/>
    <x v="1"/>
    <x v="0"/>
    <x v="34"/>
    <x v="8"/>
    <n v="9534746"/>
    <n v="63405"/>
    <m/>
    <x v="0"/>
  </r>
  <r>
    <x v="20"/>
    <x v="5"/>
    <x v="1"/>
    <x v="0"/>
    <x v="34"/>
    <x v="9"/>
    <n v="9596695"/>
    <n v="64140"/>
    <m/>
    <x v="0"/>
  </r>
  <r>
    <x v="20"/>
    <x v="5"/>
    <x v="1"/>
    <x v="0"/>
    <x v="34"/>
    <x v="10"/>
    <n v="9663829"/>
    <n v="64605"/>
    <m/>
    <x v="0"/>
  </r>
  <r>
    <x v="20"/>
    <x v="5"/>
    <x v="1"/>
    <x v="0"/>
    <x v="34"/>
    <x v="11"/>
    <n v="9742452"/>
    <n v="65036"/>
    <m/>
    <x v="0"/>
  </r>
  <r>
    <x v="20"/>
    <x v="5"/>
    <x v="1"/>
    <x v="0"/>
    <x v="34"/>
    <x v="12"/>
    <n v="9822754"/>
    <n v="65447"/>
    <m/>
    <x v="0"/>
  </r>
  <r>
    <x v="20"/>
    <x v="5"/>
    <x v="1"/>
    <x v="0"/>
    <x v="34"/>
    <x v="13"/>
    <n v="9906755"/>
    <n v="66096"/>
    <m/>
    <x v="0"/>
  </r>
  <r>
    <x v="20"/>
    <x v="5"/>
    <x v="1"/>
    <x v="0"/>
    <x v="34"/>
    <x v="14"/>
    <n v="9992788"/>
    <n v="67055"/>
    <m/>
    <x v="0"/>
  </r>
  <r>
    <x v="20"/>
    <x v="5"/>
    <x v="1"/>
    <x v="0"/>
    <x v="34"/>
    <x v="15"/>
    <n v="10085377"/>
    <n v="68221"/>
    <m/>
    <x v="0"/>
  </r>
  <r>
    <x v="20"/>
    <x v="5"/>
    <x v="1"/>
    <x v="0"/>
    <x v="34"/>
    <x v="16"/>
    <n v="10186428"/>
    <n v="69461"/>
    <m/>
    <x v="0"/>
  </r>
  <r>
    <x v="20"/>
    <x v="5"/>
    <x v="1"/>
    <x v="0"/>
    <x v="34"/>
    <x v="17"/>
    <n v="10287655"/>
    <n v="70611"/>
    <m/>
    <x v="0"/>
  </r>
  <r>
    <x v="20"/>
    <x v="5"/>
    <x v="1"/>
    <x v="0"/>
    <x v="34"/>
    <x v="18"/>
    <n v="10381487"/>
    <n v="71563"/>
    <m/>
    <x v="0"/>
  </r>
  <r>
    <x v="20"/>
    <x v="5"/>
    <x v="1"/>
    <x v="0"/>
    <x v="34"/>
    <x v="19"/>
    <n v="10469033"/>
    <n v="72277"/>
    <m/>
    <x v="0"/>
  </r>
  <r>
    <x v="20"/>
    <x v="5"/>
    <x v="1"/>
    <x v="0"/>
    <x v="34"/>
    <x v="20"/>
    <n v="10551164"/>
    <n v="72885"/>
    <m/>
    <x v="0"/>
  </r>
  <r>
    <x v="20"/>
    <x v="5"/>
    <x v="1"/>
    <x v="0"/>
    <x v="34"/>
    <x v="21"/>
    <n v="10626871"/>
    <n v="73495"/>
    <m/>
    <x v="0"/>
  </r>
  <r>
    <x v="20"/>
    <x v="5"/>
    <x v="1"/>
    <x v="0"/>
    <x v="34"/>
    <x v="22"/>
    <n v="10697594"/>
    <n v="74066"/>
    <m/>
    <x v="0"/>
  </r>
  <r>
    <x v="20"/>
    <x v="5"/>
    <x v="1"/>
    <x v="0"/>
    <x v="34"/>
    <x v="23"/>
    <n v="10766172"/>
    <n v="74567"/>
    <m/>
    <x v="0"/>
  </r>
  <r>
    <x v="20"/>
    <x v="5"/>
    <x v="1"/>
    <x v="0"/>
    <x v="34"/>
    <x v="24"/>
    <n v="10835094"/>
    <n v="75074"/>
    <m/>
    <x v="0"/>
  </r>
  <r>
    <x v="20"/>
    <x v="5"/>
    <x v="1"/>
    <x v="0"/>
    <x v="34"/>
    <x v="25"/>
    <n v="10904384"/>
    <n v="75587"/>
    <m/>
    <x v="0"/>
  </r>
  <r>
    <x v="20"/>
    <x v="5"/>
    <x v="1"/>
    <x v="0"/>
    <x v="34"/>
    <x v="26"/>
    <n v="10973895"/>
    <n v="76121"/>
    <m/>
    <x v="0"/>
  </r>
  <r>
    <x v="20"/>
    <x v="5"/>
    <x v="1"/>
    <x v="0"/>
    <x v="34"/>
    <x v="27"/>
    <n v="11043046"/>
    <n v="76638"/>
    <m/>
    <x v="0"/>
  </r>
  <r>
    <x v="20"/>
    <x v="5"/>
    <x v="1"/>
    <x v="0"/>
    <x v="34"/>
    <x v="28"/>
    <n v="11112197"/>
    <n v="77118"/>
    <m/>
    <x v="0"/>
  </r>
  <r>
    <x v="20"/>
    <x v="5"/>
    <x v="1"/>
    <x v="0"/>
    <x v="34"/>
    <x v="29"/>
    <n v="11181396"/>
    <n v="77562"/>
    <m/>
    <x v="0"/>
  </r>
  <r>
    <x v="20"/>
    <x v="5"/>
    <x v="1"/>
    <x v="0"/>
    <x v="34"/>
    <x v="30"/>
    <n v="11250824"/>
    <n v="78023"/>
    <m/>
    <x v="0"/>
  </r>
  <r>
    <x v="20"/>
    <x v="5"/>
    <x v="2"/>
    <x v="0"/>
    <x v="34"/>
    <x v="0"/>
    <n v="10027011"/>
    <n v="70189"/>
    <m/>
    <x v="0"/>
  </r>
  <r>
    <x v="20"/>
    <x v="5"/>
    <x v="2"/>
    <x v="0"/>
    <x v="34"/>
    <x v="1"/>
    <n v="9924642"/>
    <n v="68451"/>
    <m/>
    <x v="0"/>
  </r>
  <r>
    <x v="20"/>
    <x v="5"/>
    <x v="2"/>
    <x v="0"/>
    <x v="34"/>
    <x v="2"/>
    <n v="9819766"/>
    <n v="66277"/>
    <m/>
    <x v="0"/>
  </r>
  <r>
    <x v="20"/>
    <x v="5"/>
    <x v="2"/>
    <x v="0"/>
    <x v="34"/>
    <x v="3"/>
    <n v="9702210"/>
    <n v="64866"/>
    <m/>
    <x v="0"/>
  </r>
  <r>
    <x v="20"/>
    <x v="5"/>
    <x v="2"/>
    <x v="0"/>
    <x v="34"/>
    <x v="4"/>
    <n v="9585006"/>
    <n v="63771"/>
    <m/>
    <x v="0"/>
  </r>
  <r>
    <x v="20"/>
    <x v="5"/>
    <x v="2"/>
    <x v="0"/>
    <x v="34"/>
    <x v="5"/>
    <n v="9457744"/>
    <n v="62199"/>
    <m/>
    <x v="0"/>
  </r>
  <r>
    <x v="20"/>
    <x v="5"/>
    <x v="2"/>
    <x v="0"/>
    <x v="34"/>
    <x v="6"/>
    <n v="9347308"/>
    <n v="61162"/>
    <m/>
    <x v="0"/>
  </r>
  <r>
    <x v="20"/>
    <x v="5"/>
    <x v="2"/>
    <x v="0"/>
    <x v="34"/>
    <x v="7"/>
    <n v="9259941"/>
    <n v="60989"/>
    <m/>
    <x v="0"/>
  </r>
  <r>
    <x v="20"/>
    <x v="5"/>
    <x v="2"/>
    <x v="0"/>
    <x v="34"/>
    <x v="8"/>
    <n v="9175340"/>
    <n v="61015"/>
    <m/>
    <x v="0"/>
  </r>
  <r>
    <x v="20"/>
    <x v="5"/>
    <x v="2"/>
    <x v="0"/>
    <x v="34"/>
    <x v="9"/>
    <n v="9086539"/>
    <n v="60731"/>
    <m/>
    <x v="0"/>
  </r>
  <r>
    <x v="20"/>
    <x v="5"/>
    <x v="2"/>
    <x v="0"/>
    <x v="34"/>
    <x v="10"/>
    <n v="8973825"/>
    <n v="59992"/>
    <m/>
    <x v="0"/>
  </r>
  <r>
    <x v="20"/>
    <x v="5"/>
    <x v="2"/>
    <x v="0"/>
    <x v="34"/>
    <x v="11"/>
    <n v="8861052"/>
    <n v="59152"/>
    <m/>
    <x v="0"/>
  </r>
  <r>
    <x v="20"/>
    <x v="5"/>
    <x v="2"/>
    <x v="0"/>
    <x v="34"/>
    <x v="12"/>
    <n v="8753269"/>
    <n v="58321"/>
    <m/>
    <x v="0"/>
  </r>
  <r>
    <x v="20"/>
    <x v="5"/>
    <x v="2"/>
    <x v="0"/>
    <x v="34"/>
    <x v="13"/>
    <n v="8653468"/>
    <n v="57734"/>
    <m/>
    <x v="0"/>
  </r>
  <r>
    <x v="20"/>
    <x v="5"/>
    <x v="2"/>
    <x v="0"/>
    <x v="34"/>
    <x v="14"/>
    <n v="8561919"/>
    <n v="57453"/>
    <m/>
    <x v="0"/>
  </r>
  <r>
    <x v="20"/>
    <x v="5"/>
    <x v="2"/>
    <x v="0"/>
    <x v="34"/>
    <x v="15"/>
    <n v="8481618"/>
    <n v="57373"/>
    <m/>
    <x v="0"/>
  </r>
  <r>
    <x v="20"/>
    <x v="5"/>
    <x v="2"/>
    <x v="0"/>
    <x v="34"/>
    <x v="16"/>
    <n v="8413614"/>
    <n v="57372"/>
    <m/>
    <x v="0"/>
  </r>
  <r>
    <x v="20"/>
    <x v="5"/>
    <x v="2"/>
    <x v="0"/>
    <x v="34"/>
    <x v="17"/>
    <n v="8355480"/>
    <n v="57349"/>
    <m/>
    <x v="0"/>
  </r>
  <r>
    <x v="20"/>
    <x v="5"/>
    <x v="2"/>
    <x v="0"/>
    <x v="34"/>
    <x v="18"/>
    <n v="8296657"/>
    <n v="57191"/>
    <m/>
    <x v="0"/>
  </r>
  <r>
    <x v="20"/>
    <x v="5"/>
    <x v="2"/>
    <x v="0"/>
    <x v="34"/>
    <x v="19"/>
    <n v="8235294"/>
    <n v="56855"/>
    <m/>
    <x v="0"/>
  </r>
  <r>
    <x v="20"/>
    <x v="5"/>
    <x v="2"/>
    <x v="0"/>
    <x v="34"/>
    <x v="20"/>
    <n v="8176036"/>
    <n v="56478"/>
    <m/>
    <x v="0"/>
  </r>
  <r>
    <x v="20"/>
    <x v="5"/>
    <x v="2"/>
    <x v="0"/>
    <x v="34"/>
    <x v="21"/>
    <n v="8118445"/>
    <n v="56147"/>
    <m/>
    <x v="0"/>
  </r>
  <r>
    <x v="20"/>
    <x v="5"/>
    <x v="2"/>
    <x v="0"/>
    <x v="34"/>
    <x v="22"/>
    <n v="8061596"/>
    <n v="55815"/>
    <m/>
    <x v="0"/>
  </r>
  <r>
    <x v="20"/>
    <x v="5"/>
    <x v="2"/>
    <x v="0"/>
    <x v="34"/>
    <x v="23"/>
    <n v="8005854"/>
    <n v="55449"/>
    <m/>
    <x v="0"/>
  </r>
  <r>
    <x v="20"/>
    <x v="5"/>
    <x v="2"/>
    <x v="0"/>
    <x v="34"/>
    <x v="24"/>
    <n v="7952092"/>
    <n v="55098"/>
    <m/>
    <x v="0"/>
  </r>
  <r>
    <x v="20"/>
    <x v="5"/>
    <x v="2"/>
    <x v="0"/>
    <x v="34"/>
    <x v="25"/>
    <n v="7900308"/>
    <n v="54764"/>
    <m/>
    <x v="0"/>
  </r>
  <r>
    <x v="20"/>
    <x v="5"/>
    <x v="2"/>
    <x v="0"/>
    <x v="34"/>
    <x v="26"/>
    <n v="7849670"/>
    <n v="54450"/>
    <m/>
    <x v="0"/>
  </r>
  <r>
    <x v="20"/>
    <x v="5"/>
    <x v="2"/>
    <x v="0"/>
    <x v="34"/>
    <x v="27"/>
    <n v="7800418"/>
    <n v="54134"/>
    <m/>
    <x v="0"/>
  </r>
  <r>
    <x v="20"/>
    <x v="5"/>
    <x v="2"/>
    <x v="0"/>
    <x v="34"/>
    <x v="28"/>
    <n v="7751789"/>
    <n v="53797"/>
    <m/>
    <x v="0"/>
  </r>
  <r>
    <x v="20"/>
    <x v="5"/>
    <x v="2"/>
    <x v="0"/>
    <x v="34"/>
    <x v="29"/>
    <n v="7704476"/>
    <n v="53444"/>
    <m/>
    <x v="0"/>
  </r>
  <r>
    <x v="20"/>
    <x v="5"/>
    <x v="2"/>
    <x v="0"/>
    <x v="34"/>
    <x v="30"/>
    <n v="7658342"/>
    <n v="53110"/>
    <m/>
    <x v="0"/>
  </r>
  <r>
    <x v="20"/>
    <x v="6"/>
    <x v="0"/>
    <x v="0"/>
    <x v="34"/>
    <x v="0"/>
    <n v="68768848"/>
    <n v="481381"/>
    <m/>
    <x v="0"/>
  </r>
  <r>
    <x v="20"/>
    <x v="6"/>
    <x v="0"/>
    <x v="0"/>
    <x v="34"/>
    <x v="1"/>
    <n v="70189784"/>
    <n v="483040"/>
    <m/>
    <x v="0"/>
  </r>
  <r>
    <x v="20"/>
    <x v="6"/>
    <x v="0"/>
    <x v="0"/>
    <x v="34"/>
    <x v="2"/>
    <n v="71434496"/>
    <n v="478277"/>
    <m/>
    <x v="0"/>
  </r>
  <r>
    <x v="20"/>
    <x v="6"/>
    <x v="0"/>
    <x v="0"/>
    <x v="34"/>
    <x v="3"/>
    <n v="72578824"/>
    <n v="478995"/>
    <m/>
    <x v="0"/>
  </r>
  <r>
    <x v="20"/>
    <x v="6"/>
    <x v="0"/>
    <x v="0"/>
    <x v="34"/>
    <x v="4"/>
    <n v="73591416"/>
    <n v="482025"/>
    <m/>
    <x v="0"/>
  </r>
  <r>
    <x v="20"/>
    <x v="6"/>
    <x v="0"/>
    <x v="0"/>
    <x v="34"/>
    <x v="5"/>
    <n v="74485512"/>
    <n v="491539"/>
    <m/>
    <x v="0"/>
  </r>
  <r>
    <x v="20"/>
    <x v="6"/>
    <x v="0"/>
    <x v="0"/>
    <x v="34"/>
    <x v="6"/>
    <n v="75331304"/>
    <n v="502387"/>
    <m/>
    <x v="0"/>
  </r>
  <r>
    <x v="20"/>
    <x v="6"/>
    <x v="0"/>
    <x v="0"/>
    <x v="34"/>
    <x v="7"/>
    <n v="76133600"/>
    <n v="509112"/>
    <m/>
    <x v="0"/>
  </r>
  <r>
    <x v="20"/>
    <x v="6"/>
    <x v="0"/>
    <x v="0"/>
    <x v="34"/>
    <x v="8"/>
    <n v="76887416"/>
    <n v="512892"/>
    <m/>
    <x v="0"/>
  </r>
  <r>
    <x v="20"/>
    <x v="6"/>
    <x v="0"/>
    <x v="0"/>
    <x v="34"/>
    <x v="9"/>
    <n v="77617496"/>
    <n v="514928"/>
    <m/>
    <x v="0"/>
  </r>
  <r>
    <x v="20"/>
    <x v="6"/>
    <x v="0"/>
    <x v="0"/>
    <x v="34"/>
    <x v="10"/>
    <n v="78345408"/>
    <n v="517181"/>
    <m/>
    <x v="0"/>
  </r>
  <r>
    <x v="20"/>
    <x v="6"/>
    <x v="0"/>
    <x v="0"/>
    <x v="34"/>
    <x v="11"/>
    <n v="79062560"/>
    <n v="517508"/>
    <m/>
    <x v="0"/>
  </r>
  <r>
    <x v="20"/>
    <x v="6"/>
    <x v="0"/>
    <x v="0"/>
    <x v="34"/>
    <x v="12"/>
    <n v="79791296"/>
    <n v="520699"/>
    <m/>
    <x v="0"/>
  </r>
  <r>
    <x v="20"/>
    <x v="6"/>
    <x v="0"/>
    <x v="0"/>
    <x v="34"/>
    <x v="13"/>
    <n v="80553544"/>
    <n v="527044"/>
    <m/>
    <x v="0"/>
  </r>
  <r>
    <x v="20"/>
    <x v="6"/>
    <x v="0"/>
    <x v="0"/>
    <x v="34"/>
    <x v="14"/>
    <n v="81342696"/>
    <n v="535051"/>
    <m/>
    <x v="0"/>
  </r>
  <r>
    <x v="20"/>
    <x v="6"/>
    <x v="0"/>
    <x v="0"/>
    <x v="34"/>
    <x v="15"/>
    <n v="82190376"/>
    <n v="544998"/>
    <m/>
    <x v="0"/>
  </r>
  <r>
    <x v="20"/>
    <x v="6"/>
    <x v="0"/>
    <x v="0"/>
    <x v="34"/>
    <x v="16"/>
    <n v="83103672"/>
    <n v="555038"/>
    <m/>
    <x v="0"/>
  </r>
  <r>
    <x v="20"/>
    <x v="6"/>
    <x v="0"/>
    <x v="0"/>
    <x v="34"/>
    <x v="17"/>
    <n v="84102640"/>
    <n v="564350"/>
    <m/>
    <x v="0"/>
  </r>
  <r>
    <x v="20"/>
    <x v="6"/>
    <x v="0"/>
    <x v="0"/>
    <x v="34"/>
    <x v="18"/>
    <n v="85072176"/>
    <n v="570424"/>
    <m/>
    <x v="0"/>
  </r>
  <r>
    <x v="20"/>
    <x v="6"/>
    <x v="0"/>
    <x v="0"/>
    <x v="34"/>
    <x v="19"/>
    <n v="86003432"/>
    <n v="577484"/>
    <m/>
    <x v="0"/>
  </r>
  <r>
    <x v="20"/>
    <x v="6"/>
    <x v="0"/>
    <x v="0"/>
    <x v="34"/>
    <x v="20"/>
    <n v="86901576"/>
    <n v="584841"/>
    <m/>
    <x v="0"/>
  </r>
  <r>
    <x v="20"/>
    <x v="6"/>
    <x v="0"/>
    <x v="0"/>
    <x v="34"/>
    <x v="21"/>
    <n v="87760952"/>
    <n v="593608"/>
    <m/>
    <x v="0"/>
  </r>
  <r>
    <x v="20"/>
    <x v="6"/>
    <x v="0"/>
    <x v="0"/>
    <x v="34"/>
    <x v="22"/>
    <n v="88598096"/>
    <n v="601023"/>
    <m/>
    <x v="0"/>
  </r>
  <r>
    <x v="20"/>
    <x v="6"/>
    <x v="0"/>
    <x v="0"/>
    <x v="34"/>
    <x v="23"/>
    <n v="89401208"/>
    <n v="607901"/>
    <m/>
    <x v="0"/>
  </r>
  <r>
    <x v="20"/>
    <x v="6"/>
    <x v="0"/>
    <x v="0"/>
    <x v="34"/>
    <x v="24"/>
    <n v="90173856"/>
    <n v="614561"/>
    <m/>
    <x v="0"/>
  </r>
  <r>
    <x v="20"/>
    <x v="6"/>
    <x v="0"/>
    <x v="0"/>
    <x v="34"/>
    <x v="25"/>
    <n v="90945736"/>
    <n v="620818"/>
    <m/>
    <x v="0"/>
  </r>
  <r>
    <x v="20"/>
    <x v="6"/>
    <x v="0"/>
    <x v="0"/>
    <x v="34"/>
    <x v="26"/>
    <n v="91722600"/>
    <n v="626635"/>
    <m/>
    <x v="0"/>
  </r>
  <r>
    <x v="20"/>
    <x v="6"/>
    <x v="0"/>
    <x v="0"/>
    <x v="34"/>
    <x v="27"/>
    <n v="92497512"/>
    <n v="632069"/>
    <m/>
    <x v="0"/>
  </r>
  <r>
    <x v="20"/>
    <x v="6"/>
    <x v="0"/>
    <x v="0"/>
    <x v="34"/>
    <x v="28"/>
    <n v="93271840"/>
    <n v="637884"/>
    <m/>
    <x v="0"/>
  </r>
  <r>
    <x v="20"/>
    <x v="6"/>
    <x v="0"/>
    <x v="0"/>
    <x v="34"/>
    <x v="29"/>
    <n v="94045984"/>
    <n v="643955"/>
    <m/>
    <x v="0"/>
  </r>
  <r>
    <x v="20"/>
    <x v="6"/>
    <x v="0"/>
    <x v="0"/>
    <x v="34"/>
    <x v="30"/>
    <n v="94823208"/>
    <n v="650016"/>
    <m/>
    <x v="0"/>
  </r>
  <r>
    <x v="20"/>
    <x v="6"/>
    <x v="1"/>
    <x v="0"/>
    <x v="34"/>
    <x v="0"/>
    <n v="16334288"/>
    <n v="114340"/>
    <m/>
    <x v="0"/>
  </r>
  <r>
    <x v="20"/>
    <x v="6"/>
    <x v="1"/>
    <x v="0"/>
    <x v="34"/>
    <x v="1"/>
    <n v="16715138"/>
    <n v="115032"/>
    <m/>
    <x v="0"/>
  </r>
  <r>
    <x v="20"/>
    <x v="6"/>
    <x v="1"/>
    <x v="0"/>
    <x v="34"/>
    <x v="2"/>
    <n v="17082480"/>
    <n v="114372"/>
    <m/>
    <x v="0"/>
  </r>
  <r>
    <x v="20"/>
    <x v="6"/>
    <x v="1"/>
    <x v="0"/>
    <x v="34"/>
    <x v="3"/>
    <n v="17425466"/>
    <n v="115002"/>
    <m/>
    <x v="0"/>
  </r>
  <r>
    <x v="20"/>
    <x v="6"/>
    <x v="1"/>
    <x v="0"/>
    <x v="34"/>
    <x v="4"/>
    <n v="17637176"/>
    <n v="115523"/>
    <m/>
    <x v="0"/>
  </r>
  <r>
    <x v="20"/>
    <x v="6"/>
    <x v="1"/>
    <x v="0"/>
    <x v="34"/>
    <x v="5"/>
    <n v="17874462"/>
    <n v="117955"/>
    <m/>
    <x v="0"/>
  </r>
  <r>
    <x v="20"/>
    <x v="6"/>
    <x v="1"/>
    <x v="0"/>
    <x v="34"/>
    <x v="6"/>
    <n v="18095406"/>
    <n v="120678"/>
    <m/>
    <x v="0"/>
  </r>
  <r>
    <x v="20"/>
    <x v="6"/>
    <x v="1"/>
    <x v="0"/>
    <x v="34"/>
    <x v="7"/>
    <n v="18307506"/>
    <n v="122423"/>
    <m/>
    <x v="0"/>
  </r>
  <r>
    <x v="20"/>
    <x v="6"/>
    <x v="1"/>
    <x v="0"/>
    <x v="34"/>
    <x v="8"/>
    <n v="18505694"/>
    <n v="123445"/>
    <m/>
    <x v="0"/>
  </r>
  <r>
    <x v="20"/>
    <x v="6"/>
    <x v="1"/>
    <x v="0"/>
    <x v="34"/>
    <x v="9"/>
    <n v="18698344"/>
    <n v="124048"/>
    <m/>
    <x v="0"/>
  </r>
  <r>
    <x v="20"/>
    <x v="6"/>
    <x v="1"/>
    <x v="0"/>
    <x v="34"/>
    <x v="10"/>
    <n v="18903704"/>
    <n v="124789"/>
    <m/>
    <x v="0"/>
  </r>
  <r>
    <x v="20"/>
    <x v="6"/>
    <x v="1"/>
    <x v="0"/>
    <x v="34"/>
    <x v="11"/>
    <n v="19136750"/>
    <n v="125260"/>
    <m/>
    <x v="0"/>
  </r>
  <r>
    <x v="20"/>
    <x v="6"/>
    <x v="1"/>
    <x v="0"/>
    <x v="34"/>
    <x v="12"/>
    <n v="19372254"/>
    <n v="126418"/>
    <m/>
    <x v="0"/>
  </r>
  <r>
    <x v="20"/>
    <x v="6"/>
    <x v="1"/>
    <x v="0"/>
    <x v="34"/>
    <x v="13"/>
    <n v="19612952"/>
    <n v="128323"/>
    <m/>
    <x v="0"/>
  </r>
  <r>
    <x v="20"/>
    <x v="6"/>
    <x v="1"/>
    <x v="0"/>
    <x v="34"/>
    <x v="14"/>
    <n v="19854554"/>
    <n v="130598"/>
    <m/>
    <x v="0"/>
  </r>
  <r>
    <x v="20"/>
    <x v="6"/>
    <x v="1"/>
    <x v="0"/>
    <x v="34"/>
    <x v="15"/>
    <n v="20106854"/>
    <n v="133327"/>
    <m/>
    <x v="0"/>
  </r>
  <r>
    <x v="20"/>
    <x v="6"/>
    <x v="1"/>
    <x v="0"/>
    <x v="34"/>
    <x v="16"/>
    <n v="20374116"/>
    <n v="136076"/>
    <m/>
    <x v="0"/>
  </r>
  <r>
    <x v="20"/>
    <x v="6"/>
    <x v="1"/>
    <x v="0"/>
    <x v="34"/>
    <x v="17"/>
    <n v="20634426"/>
    <n v="138462"/>
    <m/>
    <x v="0"/>
  </r>
  <r>
    <x v="20"/>
    <x v="6"/>
    <x v="1"/>
    <x v="0"/>
    <x v="34"/>
    <x v="18"/>
    <n v="20875716"/>
    <n v="139975"/>
    <m/>
    <x v="0"/>
  </r>
  <r>
    <x v="20"/>
    <x v="6"/>
    <x v="1"/>
    <x v="0"/>
    <x v="34"/>
    <x v="19"/>
    <n v="21100830"/>
    <n v="141685"/>
    <m/>
    <x v="0"/>
  </r>
  <r>
    <x v="20"/>
    <x v="6"/>
    <x v="1"/>
    <x v="0"/>
    <x v="34"/>
    <x v="20"/>
    <n v="21312020"/>
    <n v="143428"/>
    <m/>
    <x v="0"/>
  </r>
  <r>
    <x v="20"/>
    <x v="6"/>
    <x v="1"/>
    <x v="0"/>
    <x v="34"/>
    <x v="21"/>
    <n v="21506688"/>
    <n v="145469"/>
    <m/>
    <x v="0"/>
  </r>
  <r>
    <x v="20"/>
    <x v="6"/>
    <x v="1"/>
    <x v="0"/>
    <x v="34"/>
    <x v="22"/>
    <n v="21688540"/>
    <n v="147128"/>
    <m/>
    <x v="0"/>
  </r>
  <r>
    <x v="20"/>
    <x v="6"/>
    <x v="1"/>
    <x v="0"/>
    <x v="34"/>
    <x v="23"/>
    <n v="21864870"/>
    <n v="148674"/>
    <m/>
    <x v="0"/>
  </r>
  <r>
    <x v="20"/>
    <x v="6"/>
    <x v="1"/>
    <x v="0"/>
    <x v="34"/>
    <x v="24"/>
    <n v="22042082"/>
    <n v="150223"/>
    <m/>
    <x v="0"/>
  </r>
  <r>
    <x v="20"/>
    <x v="6"/>
    <x v="1"/>
    <x v="0"/>
    <x v="34"/>
    <x v="25"/>
    <n v="22220240"/>
    <n v="151680"/>
    <m/>
    <x v="0"/>
  </r>
  <r>
    <x v="20"/>
    <x v="6"/>
    <x v="1"/>
    <x v="0"/>
    <x v="34"/>
    <x v="26"/>
    <n v="22398962"/>
    <n v="153026"/>
    <m/>
    <x v="0"/>
  </r>
  <r>
    <x v="20"/>
    <x v="6"/>
    <x v="1"/>
    <x v="0"/>
    <x v="34"/>
    <x v="27"/>
    <n v="22576758"/>
    <n v="154275"/>
    <m/>
    <x v="0"/>
  </r>
  <r>
    <x v="20"/>
    <x v="6"/>
    <x v="1"/>
    <x v="0"/>
    <x v="34"/>
    <x v="28"/>
    <n v="22754514"/>
    <n v="155617"/>
    <m/>
    <x v="0"/>
  </r>
  <r>
    <x v="20"/>
    <x v="6"/>
    <x v="1"/>
    <x v="0"/>
    <x v="34"/>
    <x v="29"/>
    <n v="22932280"/>
    <n v="157022"/>
    <m/>
    <x v="0"/>
  </r>
  <r>
    <x v="20"/>
    <x v="6"/>
    <x v="1"/>
    <x v="0"/>
    <x v="34"/>
    <x v="30"/>
    <n v="23110556"/>
    <n v="158423"/>
    <m/>
    <x v="0"/>
  </r>
  <r>
    <x v="20"/>
    <x v="6"/>
    <x v="2"/>
    <x v="0"/>
    <x v="34"/>
    <x v="0"/>
    <n v="5850603"/>
    <n v="40954"/>
    <m/>
    <x v="0"/>
  </r>
  <r>
    <x v="20"/>
    <x v="6"/>
    <x v="2"/>
    <x v="0"/>
    <x v="34"/>
    <x v="1"/>
    <n v="5860679"/>
    <n v="40332"/>
    <m/>
    <x v="0"/>
  </r>
  <r>
    <x v="20"/>
    <x v="6"/>
    <x v="2"/>
    <x v="0"/>
    <x v="34"/>
    <x v="2"/>
    <n v="5865832"/>
    <n v="39273"/>
    <m/>
    <x v="0"/>
  </r>
  <r>
    <x v="20"/>
    <x v="6"/>
    <x v="2"/>
    <x v="0"/>
    <x v="34"/>
    <x v="3"/>
    <n v="5852612"/>
    <n v="38625"/>
    <m/>
    <x v="0"/>
  </r>
  <r>
    <x v="20"/>
    <x v="6"/>
    <x v="2"/>
    <x v="0"/>
    <x v="34"/>
    <x v="4"/>
    <n v="5842982"/>
    <n v="38271"/>
    <m/>
    <x v="0"/>
  </r>
  <r>
    <x v="20"/>
    <x v="6"/>
    <x v="2"/>
    <x v="0"/>
    <x v="34"/>
    <x v="5"/>
    <n v="5832256"/>
    <n v="38487"/>
    <m/>
    <x v="0"/>
  </r>
  <r>
    <x v="20"/>
    <x v="6"/>
    <x v="2"/>
    <x v="0"/>
    <x v="34"/>
    <x v="6"/>
    <n v="5847672"/>
    <n v="38998"/>
    <m/>
    <x v="0"/>
  </r>
  <r>
    <x v="20"/>
    <x v="6"/>
    <x v="2"/>
    <x v="0"/>
    <x v="34"/>
    <x v="7"/>
    <n v="5895744"/>
    <n v="39425"/>
    <m/>
    <x v="0"/>
  </r>
  <r>
    <x v="20"/>
    <x v="6"/>
    <x v="2"/>
    <x v="0"/>
    <x v="34"/>
    <x v="8"/>
    <n v="5945532"/>
    <n v="39660"/>
    <m/>
    <x v="0"/>
  </r>
  <r>
    <x v="20"/>
    <x v="6"/>
    <x v="2"/>
    <x v="0"/>
    <x v="34"/>
    <x v="9"/>
    <n v="5986966"/>
    <n v="39718"/>
    <m/>
    <x v="0"/>
  </r>
  <r>
    <x v="20"/>
    <x v="6"/>
    <x v="2"/>
    <x v="0"/>
    <x v="34"/>
    <x v="10"/>
    <n v="5989383"/>
    <n v="39537"/>
    <m/>
    <x v="0"/>
  </r>
  <r>
    <x v="20"/>
    <x v="6"/>
    <x v="2"/>
    <x v="0"/>
    <x v="34"/>
    <x v="11"/>
    <n v="5985962"/>
    <n v="39181"/>
    <m/>
    <x v="0"/>
  </r>
  <r>
    <x v="20"/>
    <x v="6"/>
    <x v="2"/>
    <x v="0"/>
    <x v="34"/>
    <x v="12"/>
    <n v="5984188"/>
    <n v="39051"/>
    <m/>
    <x v="0"/>
  </r>
  <r>
    <x v="20"/>
    <x v="6"/>
    <x v="2"/>
    <x v="0"/>
    <x v="34"/>
    <x v="13"/>
    <n v="5985828"/>
    <n v="39163"/>
    <m/>
    <x v="0"/>
  </r>
  <r>
    <x v="20"/>
    <x v="6"/>
    <x v="2"/>
    <x v="0"/>
    <x v="34"/>
    <x v="14"/>
    <n v="5991599"/>
    <n v="39411"/>
    <m/>
    <x v="0"/>
  </r>
  <r>
    <x v="20"/>
    <x v="6"/>
    <x v="2"/>
    <x v="0"/>
    <x v="34"/>
    <x v="15"/>
    <n v="6004162"/>
    <n v="39813"/>
    <m/>
    <x v="0"/>
  </r>
  <r>
    <x v="20"/>
    <x v="6"/>
    <x v="2"/>
    <x v="0"/>
    <x v="34"/>
    <x v="16"/>
    <n v="6024788"/>
    <n v="40238"/>
    <m/>
    <x v="0"/>
  </r>
  <r>
    <x v="20"/>
    <x v="6"/>
    <x v="2"/>
    <x v="0"/>
    <x v="34"/>
    <x v="17"/>
    <n v="6049766"/>
    <n v="40595"/>
    <m/>
    <x v="0"/>
  </r>
  <r>
    <x v="20"/>
    <x v="6"/>
    <x v="2"/>
    <x v="0"/>
    <x v="34"/>
    <x v="18"/>
    <n v="6071809"/>
    <n v="40712"/>
    <m/>
    <x v="0"/>
  </r>
  <r>
    <x v="20"/>
    <x v="6"/>
    <x v="2"/>
    <x v="0"/>
    <x v="34"/>
    <x v="19"/>
    <n v="6088274"/>
    <n v="40880"/>
    <m/>
    <x v="0"/>
  </r>
  <r>
    <x v="20"/>
    <x v="6"/>
    <x v="2"/>
    <x v="0"/>
    <x v="34"/>
    <x v="20"/>
    <n v="6105914"/>
    <n v="41092"/>
    <m/>
    <x v="0"/>
  </r>
  <r>
    <x v="20"/>
    <x v="6"/>
    <x v="2"/>
    <x v="0"/>
    <x v="34"/>
    <x v="21"/>
    <n v="6124122"/>
    <n v="41423"/>
    <m/>
    <x v="0"/>
  </r>
  <r>
    <x v="20"/>
    <x v="6"/>
    <x v="2"/>
    <x v="0"/>
    <x v="34"/>
    <x v="22"/>
    <n v="6141600"/>
    <n v="41662"/>
    <m/>
    <x v="0"/>
  </r>
  <r>
    <x v="20"/>
    <x v="6"/>
    <x v="2"/>
    <x v="0"/>
    <x v="34"/>
    <x v="23"/>
    <n v="6158904"/>
    <n v="41878"/>
    <m/>
    <x v="0"/>
  </r>
  <r>
    <x v="20"/>
    <x v="6"/>
    <x v="2"/>
    <x v="0"/>
    <x v="34"/>
    <x v="24"/>
    <n v="6177330"/>
    <n v="42100"/>
    <m/>
    <x v="0"/>
  </r>
  <r>
    <x v="20"/>
    <x v="6"/>
    <x v="2"/>
    <x v="0"/>
    <x v="34"/>
    <x v="25"/>
    <n v="6196905"/>
    <n v="42301"/>
    <m/>
    <x v="0"/>
  </r>
  <r>
    <x v="20"/>
    <x v="6"/>
    <x v="2"/>
    <x v="0"/>
    <x v="34"/>
    <x v="26"/>
    <n v="6216455"/>
    <n v="42469"/>
    <m/>
    <x v="0"/>
  </r>
  <r>
    <x v="20"/>
    <x v="6"/>
    <x v="2"/>
    <x v="0"/>
    <x v="34"/>
    <x v="27"/>
    <n v="6236361"/>
    <n v="42615"/>
    <m/>
    <x v="0"/>
  </r>
  <r>
    <x v="20"/>
    <x v="6"/>
    <x v="2"/>
    <x v="0"/>
    <x v="34"/>
    <x v="28"/>
    <n v="6255516"/>
    <n v="42781"/>
    <m/>
    <x v="0"/>
  </r>
  <r>
    <x v="20"/>
    <x v="6"/>
    <x v="2"/>
    <x v="0"/>
    <x v="34"/>
    <x v="29"/>
    <n v="6274904"/>
    <n v="42965"/>
    <m/>
    <x v="0"/>
  </r>
  <r>
    <x v="20"/>
    <x v="6"/>
    <x v="2"/>
    <x v="0"/>
    <x v="34"/>
    <x v="30"/>
    <n v="6294378"/>
    <n v="43148"/>
    <m/>
    <x v="0"/>
  </r>
  <r>
    <x v="20"/>
    <x v="7"/>
    <x v="0"/>
    <x v="0"/>
    <x v="34"/>
    <x v="0"/>
    <n v="45347304"/>
    <n v="317431"/>
    <m/>
    <x v="0"/>
  </r>
  <r>
    <x v="20"/>
    <x v="7"/>
    <x v="0"/>
    <x v="0"/>
    <x v="34"/>
    <x v="1"/>
    <n v="46428192"/>
    <n v="320905"/>
    <m/>
    <x v="0"/>
  </r>
  <r>
    <x v="20"/>
    <x v="7"/>
    <x v="0"/>
    <x v="0"/>
    <x v="34"/>
    <x v="2"/>
    <n v="47316544"/>
    <n v="322424"/>
    <m/>
    <x v="0"/>
  </r>
  <r>
    <x v="20"/>
    <x v="7"/>
    <x v="0"/>
    <x v="0"/>
    <x v="34"/>
    <x v="3"/>
    <n v="48028600"/>
    <n v="323103"/>
    <m/>
    <x v="0"/>
  </r>
  <r>
    <x v="20"/>
    <x v="7"/>
    <x v="0"/>
    <x v="0"/>
    <x v="34"/>
    <x v="4"/>
    <n v="48786408"/>
    <n v="324874"/>
    <m/>
    <x v="0"/>
  </r>
  <r>
    <x v="20"/>
    <x v="7"/>
    <x v="0"/>
    <x v="0"/>
    <x v="34"/>
    <x v="5"/>
    <n v="49450312"/>
    <n v="324450"/>
    <m/>
    <x v="0"/>
  </r>
  <r>
    <x v="20"/>
    <x v="7"/>
    <x v="0"/>
    <x v="0"/>
    <x v="34"/>
    <x v="6"/>
    <n v="50082356"/>
    <n v="325974"/>
    <m/>
    <x v="0"/>
  </r>
  <r>
    <x v="20"/>
    <x v="7"/>
    <x v="0"/>
    <x v="0"/>
    <x v="34"/>
    <x v="7"/>
    <n v="50684776"/>
    <n v="328487"/>
    <m/>
    <x v="0"/>
  </r>
  <r>
    <x v="20"/>
    <x v="7"/>
    <x v="0"/>
    <x v="0"/>
    <x v="34"/>
    <x v="8"/>
    <n v="51253080"/>
    <n v="331846"/>
    <m/>
    <x v="0"/>
  </r>
  <r>
    <x v="20"/>
    <x v="7"/>
    <x v="0"/>
    <x v="0"/>
    <x v="34"/>
    <x v="9"/>
    <n v="51805160"/>
    <n v="335824"/>
    <m/>
    <x v="0"/>
  </r>
  <r>
    <x v="20"/>
    <x v="7"/>
    <x v="0"/>
    <x v="0"/>
    <x v="34"/>
    <x v="10"/>
    <n v="52355264"/>
    <n v="339785"/>
    <m/>
    <x v="0"/>
  </r>
  <r>
    <x v="20"/>
    <x v="7"/>
    <x v="0"/>
    <x v="0"/>
    <x v="34"/>
    <x v="11"/>
    <n v="52896268"/>
    <n v="343586"/>
    <m/>
    <x v="0"/>
  </r>
  <r>
    <x v="20"/>
    <x v="7"/>
    <x v="0"/>
    <x v="0"/>
    <x v="34"/>
    <x v="12"/>
    <n v="53444340"/>
    <n v="347247"/>
    <m/>
    <x v="0"/>
  </r>
  <r>
    <x v="20"/>
    <x v="7"/>
    <x v="0"/>
    <x v="0"/>
    <x v="34"/>
    <x v="13"/>
    <n v="54013528"/>
    <n v="351319"/>
    <m/>
    <x v="0"/>
  </r>
  <r>
    <x v="20"/>
    <x v="7"/>
    <x v="0"/>
    <x v="0"/>
    <x v="34"/>
    <x v="14"/>
    <n v="54599048"/>
    <n v="356812"/>
    <m/>
    <x v="0"/>
  </r>
  <r>
    <x v="20"/>
    <x v="7"/>
    <x v="0"/>
    <x v="0"/>
    <x v="34"/>
    <x v="15"/>
    <n v="55222420"/>
    <n v="363511"/>
    <m/>
    <x v="0"/>
  </r>
  <r>
    <x v="20"/>
    <x v="7"/>
    <x v="0"/>
    <x v="0"/>
    <x v="34"/>
    <x v="16"/>
    <n v="55888336"/>
    <n v="370281"/>
    <m/>
    <x v="0"/>
  </r>
  <r>
    <x v="20"/>
    <x v="7"/>
    <x v="0"/>
    <x v="0"/>
    <x v="34"/>
    <x v="17"/>
    <n v="56610876"/>
    <n v="376676"/>
    <m/>
    <x v="0"/>
  </r>
  <r>
    <x v="20"/>
    <x v="7"/>
    <x v="0"/>
    <x v="0"/>
    <x v="34"/>
    <x v="18"/>
    <n v="57312128"/>
    <n v="382088"/>
    <m/>
    <x v="0"/>
  </r>
  <r>
    <x v="20"/>
    <x v="7"/>
    <x v="0"/>
    <x v="0"/>
    <x v="34"/>
    <x v="19"/>
    <n v="57985708"/>
    <n v="386561"/>
    <m/>
    <x v="0"/>
  </r>
  <r>
    <x v="20"/>
    <x v="7"/>
    <x v="0"/>
    <x v="0"/>
    <x v="34"/>
    <x v="20"/>
    <n v="58635336"/>
    <n v="390777"/>
    <m/>
    <x v="0"/>
  </r>
  <r>
    <x v="20"/>
    <x v="7"/>
    <x v="0"/>
    <x v="0"/>
    <x v="34"/>
    <x v="21"/>
    <n v="59256936"/>
    <n v="395206"/>
    <m/>
    <x v="0"/>
  </r>
  <r>
    <x v="20"/>
    <x v="7"/>
    <x v="0"/>
    <x v="0"/>
    <x v="34"/>
    <x v="22"/>
    <n v="59862460"/>
    <n v="399680"/>
    <m/>
    <x v="0"/>
  </r>
  <r>
    <x v="20"/>
    <x v="7"/>
    <x v="0"/>
    <x v="0"/>
    <x v="34"/>
    <x v="23"/>
    <n v="60443376"/>
    <n v="404224"/>
    <m/>
    <x v="0"/>
  </r>
  <r>
    <x v="20"/>
    <x v="7"/>
    <x v="0"/>
    <x v="0"/>
    <x v="34"/>
    <x v="24"/>
    <n v="61002264"/>
    <n v="408622"/>
    <m/>
    <x v="0"/>
  </r>
  <r>
    <x v="20"/>
    <x v="7"/>
    <x v="0"/>
    <x v="0"/>
    <x v="34"/>
    <x v="25"/>
    <n v="61560604"/>
    <n v="412814"/>
    <m/>
    <x v="0"/>
  </r>
  <r>
    <x v="20"/>
    <x v="7"/>
    <x v="0"/>
    <x v="0"/>
    <x v="34"/>
    <x v="26"/>
    <n v="62122552"/>
    <n v="416920"/>
    <m/>
    <x v="0"/>
  </r>
  <r>
    <x v="20"/>
    <x v="7"/>
    <x v="0"/>
    <x v="0"/>
    <x v="34"/>
    <x v="27"/>
    <n v="62683072"/>
    <n v="420915"/>
    <m/>
    <x v="0"/>
  </r>
  <r>
    <x v="20"/>
    <x v="7"/>
    <x v="0"/>
    <x v="0"/>
    <x v="34"/>
    <x v="28"/>
    <n v="63243232"/>
    <n v="424880"/>
    <m/>
    <x v="0"/>
  </r>
  <r>
    <x v="20"/>
    <x v="7"/>
    <x v="0"/>
    <x v="0"/>
    <x v="34"/>
    <x v="29"/>
    <n v="63803492"/>
    <n v="428671"/>
    <m/>
    <x v="0"/>
  </r>
  <r>
    <x v="20"/>
    <x v="7"/>
    <x v="0"/>
    <x v="0"/>
    <x v="34"/>
    <x v="30"/>
    <n v="64366088"/>
    <n v="432301"/>
    <m/>
    <x v="0"/>
  </r>
  <r>
    <x v="20"/>
    <x v="7"/>
    <x v="1"/>
    <x v="0"/>
    <x v="34"/>
    <x v="0"/>
    <n v="16641509"/>
    <n v="116490"/>
    <m/>
    <x v="0"/>
  </r>
  <r>
    <x v="20"/>
    <x v="7"/>
    <x v="1"/>
    <x v="0"/>
    <x v="34"/>
    <x v="1"/>
    <n v="17136702"/>
    <n v="118446"/>
    <m/>
    <x v="0"/>
  </r>
  <r>
    <x v="20"/>
    <x v="7"/>
    <x v="1"/>
    <x v="0"/>
    <x v="34"/>
    <x v="2"/>
    <n v="17836582"/>
    <n v="121542"/>
    <m/>
    <x v="0"/>
  </r>
  <r>
    <x v="20"/>
    <x v="7"/>
    <x v="1"/>
    <x v="0"/>
    <x v="34"/>
    <x v="3"/>
    <n v="18396726"/>
    <n v="123760"/>
    <m/>
    <x v="0"/>
  </r>
  <r>
    <x v="20"/>
    <x v="7"/>
    <x v="1"/>
    <x v="0"/>
    <x v="34"/>
    <x v="4"/>
    <n v="18797526"/>
    <n v="125174"/>
    <m/>
    <x v="0"/>
  </r>
  <r>
    <x v="20"/>
    <x v="7"/>
    <x v="1"/>
    <x v="0"/>
    <x v="34"/>
    <x v="5"/>
    <n v="19229808"/>
    <n v="126169"/>
    <m/>
    <x v="0"/>
  </r>
  <r>
    <x v="20"/>
    <x v="7"/>
    <x v="1"/>
    <x v="0"/>
    <x v="34"/>
    <x v="6"/>
    <n v="19642486"/>
    <n v="127848"/>
    <m/>
    <x v="0"/>
  </r>
  <r>
    <x v="20"/>
    <x v="7"/>
    <x v="1"/>
    <x v="0"/>
    <x v="34"/>
    <x v="7"/>
    <n v="20044744"/>
    <n v="129909"/>
    <m/>
    <x v="0"/>
  </r>
  <r>
    <x v="20"/>
    <x v="7"/>
    <x v="1"/>
    <x v="0"/>
    <x v="34"/>
    <x v="8"/>
    <n v="20426130"/>
    <n v="132252"/>
    <m/>
    <x v="0"/>
  </r>
  <r>
    <x v="20"/>
    <x v="7"/>
    <x v="1"/>
    <x v="0"/>
    <x v="34"/>
    <x v="9"/>
    <n v="20800476"/>
    <n v="134838"/>
    <m/>
    <x v="0"/>
  </r>
  <r>
    <x v="20"/>
    <x v="7"/>
    <x v="1"/>
    <x v="0"/>
    <x v="34"/>
    <x v="10"/>
    <n v="21194800"/>
    <n v="137554"/>
    <m/>
    <x v="0"/>
  </r>
  <r>
    <x v="20"/>
    <x v="7"/>
    <x v="1"/>
    <x v="0"/>
    <x v="34"/>
    <x v="11"/>
    <n v="21631746"/>
    <n v="140508"/>
    <m/>
    <x v="0"/>
  </r>
  <r>
    <x v="20"/>
    <x v="7"/>
    <x v="1"/>
    <x v="0"/>
    <x v="34"/>
    <x v="12"/>
    <n v="22069654"/>
    <n v="143394"/>
    <m/>
    <x v="0"/>
  </r>
  <r>
    <x v="20"/>
    <x v="7"/>
    <x v="1"/>
    <x v="0"/>
    <x v="34"/>
    <x v="13"/>
    <n v="22508868"/>
    <n v="146404"/>
    <m/>
    <x v="0"/>
  </r>
  <r>
    <x v="20"/>
    <x v="7"/>
    <x v="1"/>
    <x v="0"/>
    <x v="34"/>
    <x v="14"/>
    <n v="22942300"/>
    <n v="149931"/>
    <m/>
    <x v="0"/>
  </r>
  <r>
    <x v="20"/>
    <x v="7"/>
    <x v="1"/>
    <x v="0"/>
    <x v="34"/>
    <x v="15"/>
    <n v="23382984"/>
    <n v="153922"/>
    <m/>
    <x v="0"/>
  </r>
  <r>
    <x v="20"/>
    <x v="7"/>
    <x v="1"/>
    <x v="0"/>
    <x v="34"/>
    <x v="16"/>
    <n v="23836956"/>
    <n v="157928"/>
    <m/>
    <x v="0"/>
  </r>
  <r>
    <x v="20"/>
    <x v="7"/>
    <x v="1"/>
    <x v="0"/>
    <x v="34"/>
    <x v="17"/>
    <n v="24266968"/>
    <n v="161467"/>
    <m/>
    <x v="0"/>
  </r>
  <r>
    <x v="20"/>
    <x v="7"/>
    <x v="1"/>
    <x v="0"/>
    <x v="34"/>
    <x v="18"/>
    <n v="24665562"/>
    <n v="164440"/>
    <m/>
    <x v="0"/>
  </r>
  <r>
    <x v="20"/>
    <x v="7"/>
    <x v="1"/>
    <x v="0"/>
    <x v="34"/>
    <x v="19"/>
    <n v="25037444"/>
    <n v="166912"/>
    <m/>
    <x v="0"/>
  </r>
  <r>
    <x v="20"/>
    <x v="7"/>
    <x v="1"/>
    <x v="0"/>
    <x v="34"/>
    <x v="20"/>
    <n v="25386324"/>
    <n v="169188"/>
    <m/>
    <x v="0"/>
  </r>
  <r>
    <x v="20"/>
    <x v="7"/>
    <x v="1"/>
    <x v="0"/>
    <x v="34"/>
    <x v="21"/>
    <n v="25707916"/>
    <n v="171455"/>
    <m/>
    <x v="0"/>
  </r>
  <r>
    <x v="20"/>
    <x v="7"/>
    <x v="1"/>
    <x v="0"/>
    <x v="34"/>
    <x v="22"/>
    <n v="26008338"/>
    <n v="173648"/>
    <m/>
    <x v="0"/>
  </r>
  <r>
    <x v="20"/>
    <x v="7"/>
    <x v="1"/>
    <x v="0"/>
    <x v="34"/>
    <x v="23"/>
    <n v="26299640"/>
    <n v="175882"/>
    <m/>
    <x v="0"/>
  </r>
  <r>
    <x v="20"/>
    <x v="7"/>
    <x v="1"/>
    <x v="0"/>
    <x v="34"/>
    <x v="24"/>
    <n v="26592406"/>
    <n v="178128"/>
    <m/>
    <x v="0"/>
  </r>
  <r>
    <x v="20"/>
    <x v="7"/>
    <x v="1"/>
    <x v="0"/>
    <x v="34"/>
    <x v="25"/>
    <n v="26886734"/>
    <n v="180297"/>
    <m/>
    <x v="0"/>
  </r>
  <r>
    <x v="20"/>
    <x v="7"/>
    <x v="1"/>
    <x v="0"/>
    <x v="34"/>
    <x v="26"/>
    <n v="27182000"/>
    <n v="182425"/>
    <m/>
    <x v="0"/>
  </r>
  <r>
    <x v="20"/>
    <x v="7"/>
    <x v="1"/>
    <x v="0"/>
    <x v="34"/>
    <x v="27"/>
    <n v="27475726"/>
    <n v="184498"/>
    <m/>
    <x v="0"/>
  </r>
  <r>
    <x v="20"/>
    <x v="7"/>
    <x v="1"/>
    <x v="0"/>
    <x v="34"/>
    <x v="28"/>
    <n v="27769422"/>
    <n v="186560"/>
    <m/>
    <x v="0"/>
  </r>
  <r>
    <x v="20"/>
    <x v="7"/>
    <x v="1"/>
    <x v="0"/>
    <x v="34"/>
    <x v="29"/>
    <n v="28063254"/>
    <n v="188546"/>
    <m/>
    <x v="0"/>
  </r>
  <r>
    <x v="20"/>
    <x v="7"/>
    <x v="1"/>
    <x v="0"/>
    <x v="34"/>
    <x v="30"/>
    <n v="28357982"/>
    <n v="190460"/>
    <m/>
    <x v="0"/>
  </r>
  <r>
    <x v="20"/>
    <x v="7"/>
    <x v="2"/>
    <x v="0"/>
    <x v="34"/>
    <x v="0"/>
    <n v="6818545"/>
    <n v="47729"/>
    <m/>
    <x v="0"/>
  </r>
  <r>
    <x v="20"/>
    <x v="7"/>
    <x v="2"/>
    <x v="0"/>
    <x v="34"/>
    <x v="1"/>
    <n v="6785403"/>
    <n v="46899"/>
    <m/>
    <x v="0"/>
  </r>
  <r>
    <x v="20"/>
    <x v="7"/>
    <x v="2"/>
    <x v="0"/>
    <x v="34"/>
    <x v="2"/>
    <n v="6769825"/>
    <n v="46130"/>
    <m/>
    <x v="0"/>
  </r>
  <r>
    <x v="20"/>
    <x v="7"/>
    <x v="2"/>
    <x v="0"/>
    <x v="34"/>
    <x v="3"/>
    <n v="6702267"/>
    <n v="45088"/>
    <m/>
    <x v="0"/>
  </r>
  <r>
    <x v="20"/>
    <x v="7"/>
    <x v="2"/>
    <x v="0"/>
    <x v="34"/>
    <x v="4"/>
    <n v="6639120"/>
    <n v="44210"/>
    <m/>
    <x v="0"/>
  </r>
  <r>
    <x v="20"/>
    <x v="7"/>
    <x v="2"/>
    <x v="0"/>
    <x v="34"/>
    <x v="5"/>
    <n v="6581167"/>
    <n v="43180"/>
    <m/>
    <x v="0"/>
  </r>
  <r>
    <x v="20"/>
    <x v="7"/>
    <x v="2"/>
    <x v="0"/>
    <x v="34"/>
    <x v="6"/>
    <n v="6542061"/>
    <n v="42580"/>
    <m/>
    <x v="0"/>
  </r>
  <r>
    <x v="20"/>
    <x v="7"/>
    <x v="2"/>
    <x v="0"/>
    <x v="34"/>
    <x v="7"/>
    <n v="6527344"/>
    <n v="42303"/>
    <m/>
    <x v="0"/>
  </r>
  <r>
    <x v="20"/>
    <x v="7"/>
    <x v="2"/>
    <x v="0"/>
    <x v="34"/>
    <x v="8"/>
    <n v="6514562"/>
    <n v="42179"/>
    <m/>
    <x v="0"/>
  </r>
  <r>
    <x v="20"/>
    <x v="7"/>
    <x v="2"/>
    <x v="0"/>
    <x v="34"/>
    <x v="9"/>
    <n v="6496258"/>
    <n v="42111"/>
    <m/>
    <x v="0"/>
  </r>
  <r>
    <x v="20"/>
    <x v="7"/>
    <x v="2"/>
    <x v="0"/>
    <x v="34"/>
    <x v="10"/>
    <n v="6450344"/>
    <n v="41862"/>
    <m/>
    <x v="0"/>
  </r>
  <r>
    <x v="20"/>
    <x v="7"/>
    <x v="2"/>
    <x v="0"/>
    <x v="34"/>
    <x v="11"/>
    <n v="6401768"/>
    <n v="41582"/>
    <m/>
    <x v="0"/>
  </r>
  <r>
    <x v="20"/>
    <x v="7"/>
    <x v="2"/>
    <x v="0"/>
    <x v="34"/>
    <x v="12"/>
    <n v="6356020"/>
    <n v="41297"/>
    <m/>
    <x v="0"/>
  </r>
  <r>
    <x v="20"/>
    <x v="7"/>
    <x v="2"/>
    <x v="0"/>
    <x v="34"/>
    <x v="13"/>
    <n v="6315146"/>
    <n v="41075"/>
    <m/>
    <x v="0"/>
  </r>
  <r>
    <x v="20"/>
    <x v="7"/>
    <x v="2"/>
    <x v="0"/>
    <x v="34"/>
    <x v="14"/>
    <n v="6279580"/>
    <n v="41037"/>
    <m/>
    <x v="0"/>
  </r>
  <r>
    <x v="20"/>
    <x v="7"/>
    <x v="2"/>
    <x v="0"/>
    <x v="34"/>
    <x v="15"/>
    <n v="6251774"/>
    <n v="41153"/>
    <m/>
    <x v="0"/>
  </r>
  <r>
    <x v="20"/>
    <x v="7"/>
    <x v="2"/>
    <x v="0"/>
    <x v="34"/>
    <x v="16"/>
    <n v="6232742"/>
    <n v="41294"/>
    <m/>
    <x v="0"/>
  </r>
  <r>
    <x v="20"/>
    <x v="7"/>
    <x v="2"/>
    <x v="0"/>
    <x v="34"/>
    <x v="17"/>
    <n v="6219793"/>
    <n v="41385"/>
    <m/>
    <x v="0"/>
  </r>
  <r>
    <x v="20"/>
    <x v="7"/>
    <x v="2"/>
    <x v="0"/>
    <x v="34"/>
    <x v="18"/>
    <n v="6205230"/>
    <n v="41369"/>
    <m/>
    <x v="0"/>
  </r>
  <r>
    <x v="20"/>
    <x v="7"/>
    <x v="2"/>
    <x v="0"/>
    <x v="34"/>
    <x v="19"/>
    <n v="6187086"/>
    <n v="41246"/>
    <m/>
    <x v="0"/>
  </r>
  <r>
    <x v="20"/>
    <x v="7"/>
    <x v="2"/>
    <x v="0"/>
    <x v="34"/>
    <x v="20"/>
    <n v="6170351"/>
    <n v="41122"/>
    <m/>
    <x v="0"/>
  </r>
  <r>
    <x v="20"/>
    <x v="7"/>
    <x v="2"/>
    <x v="0"/>
    <x v="34"/>
    <x v="21"/>
    <n v="6154568"/>
    <n v="41047"/>
    <m/>
    <x v="0"/>
  </r>
  <r>
    <x v="20"/>
    <x v="7"/>
    <x v="2"/>
    <x v="0"/>
    <x v="34"/>
    <x v="22"/>
    <n v="6138766"/>
    <n v="40986"/>
    <m/>
    <x v="0"/>
  </r>
  <r>
    <x v="20"/>
    <x v="7"/>
    <x v="2"/>
    <x v="0"/>
    <x v="34"/>
    <x v="23"/>
    <n v="6123347"/>
    <n v="40950"/>
    <m/>
    <x v="0"/>
  </r>
  <r>
    <x v="20"/>
    <x v="7"/>
    <x v="2"/>
    <x v="0"/>
    <x v="34"/>
    <x v="24"/>
    <n v="6109262"/>
    <n v="40922"/>
    <m/>
    <x v="0"/>
  </r>
  <r>
    <x v="20"/>
    <x v="7"/>
    <x v="2"/>
    <x v="0"/>
    <x v="34"/>
    <x v="25"/>
    <n v="6096522"/>
    <n v="40882"/>
    <m/>
    <x v="0"/>
  </r>
  <r>
    <x v="20"/>
    <x v="7"/>
    <x v="2"/>
    <x v="0"/>
    <x v="34"/>
    <x v="26"/>
    <n v="6084249"/>
    <n v="40832"/>
    <m/>
    <x v="0"/>
  </r>
  <r>
    <x v="20"/>
    <x v="7"/>
    <x v="2"/>
    <x v="0"/>
    <x v="34"/>
    <x v="27"/>
    <n v="6072711"/>
    <n v="40778"/>
    <m/>
    <x v="0"/>
  </r>
  <r>
    <x v="20"/>
    <x v="7"/>
    <x v="2"/>
    <x v="0"/>
    <x v="34"/>
    <x v="28"/>
    <n v="6061096"/>
    <n v="40719"/>
    <m/>
    <x v="0"/>
  </r>
  <r>
    <x v="20"/>
    <x v="7"/>
    <x v="2"/>
    <x v="0"/>
    <x v="34"/>
    <x v="29"/>
    <n v="6050152"/>
    <n v="40648"/>
    <m/>
    <x v="0"/>
  </r>
  <r>
    <x v="20"/>
    <x v="7"/>
    <x v="2"/>
    <x v="0"/>
    <x v="34"/>
    <x v="30"/>
    <n v="6039738"/>
    <n v="40564"/>
    <m/>
    <x v="0"/>
  </r>
  <r>
    <x v="20"/>
    <x v="8"/>
    <x v="0"/>
    <x v="0"/>
    <x v="34"/>
    <x v="0"/>
    <n v="82697688"/>
    <n v="578883"/>
    <m/>
    <x v="0"/>
  </r>
  <r>
    <x v="20"/>
    <x v="8"/>
    <x v="0"/>
    <x v="0"/>
    <x v="34"/>
    <x v="1"/>
    <n v="83553184"/>
    <n v="572768"/>
    <m/>
    <x v="0"/>
  </r>
  <r>
    <x v="20"/>
    <x v="8"/>
    <x v="0"/>
    <x v="0"/>
    <x v="34"/>
    <x v="2"/>
    <n v="84112032"/>
    <n v="562198"/>
    <m/>
    <x v="0"/>
  </r>
  <r>
    <x v="20"/>
    <x v="8"/>
    <x v="0"/>
    <x v="0"/>
    <x v="34"/>
    <x v="3"/>
    <n v="84502128"/>
    <n v="550960"/>
    <m/>
    <x v="0"/>
  </r>
  <r>
    <x v="20"/>
    <x v="8"/>
    <x v="0"/>
    <x v="0"/>
    <x v="34"/>
    <x v="4"/>
    <n v="84878144"/>
    <n v="539819"/>
    <m/>
    <x v="0"/>
  </r>
  <r>
    <x v="20"/>
    <x v="8"/>
    <x v="0"/>
    <x v="0"/>
    <x v="34"/>
    <x v="5"/>
    <n v="85163512"/>
    <n v="534046"/>
    <m/>
    <x v="0"/>
  </r>
  <r>
    <x v="20"/>
    <x v="8"/>
    <x v="0"/>
    <x v="0"/>
    <x v="34"/>
    <x v="6"/>
    <n v="85390976"/>
    <n v="534309"/>
    <m/>
    <x v="0"/>
  </r>
  <r>
    <x v="20"/>
    <x v="8"/>
    <x v="0"/>
    <x v="0"/>
    <x v="34"/>
    <x v="7"/>
    <n v="85577048"/>
    <n v="538385"/>
    <m/>
    <x v="0"/>
  </r>
  <r>
    <x v="20"/>
    <x v="8"/>
    <x v="0"/>
    <x v="0"/>
    <x v="34"/>
    <x v="8"/>
    <n v="85728424"/>
    <n v="544514"/>
    <m/>
    <x v="0"/>
  </r>
  <r>
    <x v="20"/>
    <x v="8"/>
    <x v="0"/>
    <x v="0"/>
    <x v="34"/>
    <x v="9"/>
    <n v="85858088"/>
    <n v="549150"/>
    <m/>
    <x v="0"/>
  </r>
  <r>
    <x v="20"/>
    <x v="8"/>
    <x v="0"/>
    <x v="0"/>
    <x v="34"/>
    <x v="10"/>
    <n v="85991296"/>
    <n v="551663"/>
    <m/>
    <x v="0"/>
  </r>
  <r>
    <x v="20"/>
    <x v="8"/>
    <x v="0"/>
    <x v="0"/>
    <x v="34"/>
    <x v="11"/>
    <n v="86132888"/>
    <n v="553083"/>
    <m/>
    <x v="0"/>
  </r>
  <r>
    <x v="20"/>
    <x v="8"/>
    <x v="0"/>
    <x v="0"/>
    <x v="34"/>
    <x v="12"/>
    <n v="86294544"/>
    <n v="555298"/>
    <m/>
    <x v="0"/>
  </r>
  <r>
    <x v="20"/>
    <x v="8"/>
    <x v="0"/>
    <x v="0"/>
    <x v="34"/>
    <x v="13"/>
    <n v="86506384"/>
    <n v="557996"/>
    <m/>
    <x v="0"/>
  </r>
  <r>
    <x v="20"/>
    <x v="8"/>
    <x v="0"/>
    <x v="0"/>
    <x v="34"/>
    <x v="14"/>
    <n v="86764944"/>
    <n v="560767"/>
    <m/>
    <x v="0"/>
  </r>
  <r>
    <x v="20"/>
    <x v="8"/>
    <x v="0"/>
    <x v="0"/>
    <x v="34"/>
    <x v="15"/>
    <n v="87100784"/>
    <n v="564043"/>
    <m/>
    <x v="0"/>
  </r>
  <r>
    <x v="20"/>
    <x v="8"/>
    <x v="0"/>
    <x v="0"/>
    <x v="34"/>
    <x v="16"/>
    <n v="87522272"/>
    <n v="568303"/>
    <m/>
    <x v="0"/>
  </r>
  <r>
    <x v="20"/>
    <x v="8"/>
    <x v="0"/>
    <x v="0"/>
    <x v="34"/>
    <x v="17"/>
    <n v="88044600"/>
    <n v="573198"/>
    <m/>
    <x v="0"/>
  </r>
  <r>
    <x v="20"/>
    <x v="8"/>
    <x v="0"/>
    <x v="0"/>
    <x v="34"/>
    <x v="18"/>
    <n v="88551576"/>
    <n v="578277"/>
    <m/>
    <x v="0"/>
  </r>
  <r>
    <x v="20"/>
    <x v="8"/>
    <x v="0"/>
    <x v="0"/>
    <x v="34"/>
    <x v="19"/>
    <n v="89038560"/>
    <n v="584284"/>
    <m/>
    <x v="0"/>
  </r>
  <r>
    <x v="20"/>
    <x v="8"/>
    <x v="0"/>
    <x v="0"/>
    <x v="34"/>
    <x v="20"/>
    <n v="89508264"/>
    <n v="589415"/>
    <m/>
    <x v="0"/>
  </r>
  <r>
    <x v="20"/>
    <x v="8"/>
    <x v="0"/>
    <x v="0"/>
    <x v="34"/>
    <x v="21"/>
    <n v="89957728"/>
    <n v="593208"/>
    <m/>
    <x v="0"/>
  </r>
  <r>
    <x v="20"/>
    <x v="8"/>
    <x v="0"/>
    <x v="0"/>
    <x v="34"/>
    <x v="22"/>
    <n v="90395584"/>
    <n v="595629"/>
    <m/>
    <x v="0"/>
  </r>
  <r>
    <x v="20"/>
    <x v="8"/>
    <x v="0"/>
    <x v="0"/>
    <x v="34"/>
    <x v="23"/>
    <n v="90815688"/>
    <n v="597978"/>
    <m/>
    <x v="0"/>
  </r>
  <r>
    <x v="20"/>
    <x v="8"/>
    <x v="0"/>
    <x v="0"/>
    <x v="34"/>
    <x v="24"/>
    <n v="91219864"/>
    <n v="600331"/>
    <m/>
    <x v="0"/>
  </r>
  <r>
    <x v="20"/>
    <x v="8"/>
    <x v="0"/>
    <x v="0"/>
    <x v="34"/>
    <x v="25"/>
    <n v="91623672"/>
    <n v="602486"/>
    <m/>
    <x v="0"/>
  </r>
  <r>
    <x v="20"/>
    <x v="8"/>
    <x v="0"/>
    <x v="0"/>
    <x v="34"/>
    <x v="26"/>
    <n v="92030064"/>
    <n v="604637"/>
    <m/>
    <x v="0"/>
  </r>
  <r>
    <x v="20"/>
    <x v="8"/>
    <x v="0"/>
    <x v="0"/>
    <x v="34"/>
    <x v="27"/>
    <n v="92435328"/>
    <n v="606642"/>
    <m/>
    <x v="0"/>
  </r>
  <r>
    <x v="20"/>
    <x v="8"/>
    <x v="0"/>
    <x v="0"/>
    <x v="34"/>
    <x v="28"/>
    <n v="92840256"/>
    <n v="608611"/>
    <m/>
    <x v="0"/>
  </r>
  <r>
    <x v="20"/>
    <x v="8"/>
    <x v="0"/>
    <x v="0"/>
    <x v="34"/>
    <x v="29"/>
    <n v="93245264"/>
    <n v="610411"/>
    <m/>
    <x v="0"/>
  </r>
  <r>
    <x v="20"/>
    <x v="8"/>
    <x v="0"/>
    <x v="0"/>
    <x v="34"/>
    <x v="30"/>
    <n v="93652072"/>
    <n v="612358"/>
    <m/>
    <x v="0"/>
  </r>
  <r>
    <x v="20"/>
    <x v="8"/>
    <x v="1"/>
    <x v="0"/>
    <x v="34"/>
    <x v="0"/>
    <n v="36022100"/>
    <n v="252154"/>
    <m/>
    <x v="0"/>
  </r>
  <r>
    <x v="20"/>
    <x v="8"/>
    <x v="1"/>
    <x v="0"/>
    <x v="34"/>
    <x v="1"/>
    <n v="36329584"/>
    <n v="249044"/>
    <m/>
    <x v="0"/>
  </r>
  <r>
    <x v="20"/>
    <x v="8"/>
    <x v="1"/>
    <x v="0"/>
    <x v="34"/>
    <x v="2"/>
    <n v="36675728"/>
    <n v="245137"/>
    <m/>
    <x v="0"/>
  </r>
  <r>
    <x v="20"/>
    <x v="8"/>
    <x v="1"/>
    <x v="0"/>
    <x v="34"/>
    <x v="3"/>
    <n v="36923396"/>
    <n v="240743"/>
    <m/>
    <x v="0"/>
  </r>
  <r>
    <x v="20"/>
    <x v="8"/>
    <x v="1"/>
    <x v="0"/>
    <x v="34"/>
    <x v="4"/>
    <n v="37059544"/>
    <n v="235696"/>
    <m/>
    <x v="0"/>
  </r>
  <r>
    <x v="20"/>
    <x v="8"/>
    <x v="1"/>
    <x v="0"/>
    <x v="34"/>
    <x v="5"/>
    <n v="37197780"/>
    <n v="233261"/>
    <m/>
    <x v="0"/>
  </r>
  <r>
    <x v="20"/>
    <x v="8"/>
    <x v="1"/>
    <x v="0"/>
    <x v="34"/>
    <x v="6"/>
    <n v="37306312"/>
    <n v="233433"/>
    <m/>
    <x v="0"/>
  </r>
  <r>
    <x v="20"/>
    <x v="8"/>
    <x v="1"/>
    <x v="0"/>
    <x v="34"/>
    <x v="7"/>
    <n v="37398320"/>
    <n v="235281"/>
    <m/>
    <x v="0"/>
  </r>
  <r>
    <x v="20"/>
    <x v="8"/>
    <x v="1"/>
    <x v="0"/>
    <x v="34"/>
    <x v="8"/>
    <n v="37473280"/>
    <n v="238015"/>
    <m/>
    <x v="0"/>
  </r>
  <r>
    <x v="20"/>
    <x v="8"/>
    <x v="1"/>
    <x v="0"/>
    <x v="34"/>
    <x v="9"/>
    <n v="37538948"/>
    <n v="240099"/>
    <m/>
    <x v="0"/>
  </r>
  <r>
    <x v="20"/>
    <x v="8"/>
    <x v="1"/>
    <x v="0"/>
    <x v="34"/>
    <x v="10"/>
    <n v="37618480"/>
    <n v="241335"/>
    <m/>
    <x v="0"/>
  </r>
  <r>
    <x v="20"/>
    <x v="8"/>
    <x v="1"/>
    <x v="0"/>
    <x v="34"/>
    <x v="11"/>
    <n v="37729888"/>
    <n v="242274"/>
    <m/>
    <x v="0"/>
  </r>
  <r>
    <x v="20"/>
    <x v="8"/>
    <x v="1"/>
    <x v="0"/>
    <x v="34"/>
    <x v="12"/>
    <n v="37849832"/>
    <n v="243560"/>
    <m/>
    <x v="0"/>
  </r>
  <r>
    <x v="20"/>
    <x v="8"/>
    <x v="1"/>
    <x v="0"/>
    <x v="34"/>
    <x v="13"/>
    <n v="37989184"/>
    <n v="245043"/>
    <m/>
    <x v="0"/>
  </r>
  <r>
    <x v="20"/>
    <x v="8"/>
    <x v="1"/>
    <x v="0"/>
    <x v="34"/>
    <x v="14"/>
    <n v="38143964"/>
    <n v="246526"/>
    <m/>
    <x v="0"/>
  </r>
  <r>
    <x v="20"/>
    <x v="8"/>
    <x v="1"/>
    <x v="0"/>
    <x v="34"/>
    <x v="15"/>
    <n v="38329496"/>
    <n v="248212"/>
    <m/>
    <x v="0"/>
  </r>
  <r>
    <x v="20"/>
    <x v="8"/>
    <x v="1"/>
    <x v="0"/>
    <x v="34"/>
    <x v="16"/>
    <n v="38551832"/>
    <n v="250326"/>
    <m/>
    <x v="0"/>
  </r>
  <r>
    <x v="20"/>
    <x v="8"/>
    <x v="1"/>
    <x v="0"/>
    <x v="34"/>
    <x v="17"/>
    <n v="38792780"/>
    <n v="252553"/>
    <m/>
    <x v="0"/>
  </r>
  <r>
    <x v="20"/>
    <x v="8"/>
    <x v="1"/>
    <x v="0"/>
    <x v="34"/>
    <x v="18"/>
    <n v="39016128"/>
    <n v="254790"/>
    <m/>
    <x v="0"/>
  </r>
  <r>
    <x v="20"/>
    <x v="8"/>
    <x v="1"/>
    <x v="0"/>
    <x v="34"/>
    <x v="19"/>
    <n v="39224520"/>
    <n v="257397"/>
    <m/>
    <x v="0"/>
  </r>
  <r>
    <x v="20"/>
    <x v="8"/>
    <x v="1"/>
    <x v="0"/>
    <x v="34"/>
    <x v="20"/>
    <n v="39420032"/>
    <n v="259582"/>
    <m/>
    <x v="0"/>
  </r>
  <r>
    <x v="20"/>
    <x v="8"/>
    <x v="1"/>
    <x v="0"/>
    <x v="34"/>
    <x v="21"/>
    <n v="39600268"/>
    <n v="261136"/>
    <m/>
    <x v="0"/>
  </r>
  <r>
    <x v="20"/>
    <x v="8"/>
    <x v="1"/>
    <x v="0"/>
    <x v="34"/>
    <x v="22"/>
    <n v="39768644"/>
    <n v="262041"/>
    <m/>
    <x v="0"/>
  </r>
  <r>
    <x v="20"/>
    <x v="8"/>
    <x v="1"/>
    <x v="0"/>
    <x v="34"/>
    <x v="23"/>
    <n v="39931920"/>
    <n v="262932"/>
    <m/>
    <x v="0"/>
  </r>
  <r>
    <x v="20"/>
    <x v="8"/>
    <x v="1"/>
    <x v="0"/>
    <x v="34"/>
    <x v="24"/>
    <n v="40096024"/>
    <n v="263878"/>
    <m/>
    <x v="0"/>
  </r>
  <r>
    <x v="20"/>
    <x v="8"/>
    <x v="1"/>
    <x v="0"/>
    <x v="34"/>
    <x v="25"/>
    <n v="40261012"/>
    <n v="264742"/>
    <m/>
    <x v="0"/>
  </r>
  <r>
    <x v="20"/>
    <x v="8"/>
    <x v="1"/>
    <x v="0"/>
    <x v="34"/>
    <x v="26"/>
    <n v="40426516"/>
    <n v="265602"/>
    <m/>
    <x v="0"/>
  </r>
  <r>
    <x v="20"/>
    <x v="8"/>
    <x v="1"/>
    <x v="0"/>
    <x v="34"/>
    <x v="27"/>
    <n v="40591120"/>
    <n v="266395"/>
    <m/>
    <x v="0"/>
  </r>
  <r>
    <x v="20"/>
    <x v="8"/>
    <x v="1"/>
    <x v="0"/>
    <x v="34"/>
    <x v="28"/>
    <n v="40755672"/>
    <n v="267172"/>
    <m/>
    <x v="0"/>
  </r>
  <r>
    <x v="20"/>
    <x v="8"/>
    <x v="1"/>
    <x v="0"/>
    <x v="34"/>
    <x v="29"/>
    <n v="40920308"/>
    <n v="267876"/>
    <m/>
    <x v="0"/>
  </r>
  <r>
    <x v="20"/>
    <x v="8"/>
    <x v="1"/>
    <x v="0"/>
    <x v="34"/>
    <x v="30"/>
    <n v="41085488"/>
    <n v="268643"/>
    <m/>
    <x v="0"/>
  </r>
  <r>
    <x v="20"/>
    <x v="8"/>
    <x v="2"/>
    <x v="0"/>
    <x v="34"/>
    <x v="0"/>
    <n v="8805867"/>
    <n v="61641"/>
    <m/>
    <x v="0"/>
  </r>
  <r>
    <x v="20"/>
    <x v="8"/>
    <x v="2"/>
    <x v="0"/>
    <x v="34"/>
    <x v="1"/>
    <n v="8724875"/>
    <n v="59810"/>
    <m/>
    <x v="0"/>
  </r>
  <r>
    <x v="20"/>
    <x v="8"/>
    <x v="2"/>
    <x v="0"/>
    <x v="34"/>
    <x v="2"/>
    <n v="8644710"/>
    <n v="57780"/>
    <m/>
    <x v="0"/>
  </r>
  <r>
    <x v="20"/>
    <x v="8"/>
    <x v="2"/>
    <x v="0"/>
    <x v="34"/>
    <x v="3"/>
    <n v="8524104"/>
    <n v="55577"/>
    <m/>
    <x v="0"/>
  </r>
  <r>
    <x v="20"/>
    <x v="8"/>
    <x v="2"/>
    <x v="0"/>
    <x v="34"/>
    <x v="4"/>
    <n v="8405203"/>
    <n v="53456"/>
    <m/>
    <x v="0"/>
  </r>
  <r>
    <x v="20"/>
    <x v="8"/>
    <x v="2"/>
    <x v="0"/>
    <x v="34"/>
    <x v="5"/>
    <n v="8290634"/>
    <n v="51989"/>
    <m/>
    <x v="0"/>
  </r>
  <r>
    <x v="20"/>
    <x v="8"/>
    <x v="2"/>
    <x v="0"/>
    <x v="34"/>
    <x v="6"/>
    <n v="8190127"/>
    <n v="51247"/>
    <m/>
    <x v="0"/>
  </r>
  <r>
    <x v="20"/>
    <x v="8"/>
    <x v="2"/>
    <x v="0"/>
    <x v="34"/>
    <x v="7"/>
    <n v="8109030"/>
    <n v="51015"/>
    <m/>
    <x v="0"/>
  </r>
  <r>
    <x v="20"/>
    <x v="8"/>
    <x v="2"/>
    <x v="0"/>
    <x v="34"/>
    <x v="8"/>
    <n v="8030356"/>
    <n v="51005"/>
    <m/>
    <x v="0"/>
  </r>
  <r>
    <x v="20"/>
    <x v="8"/>
    <x v="2"/>
    <x v="0"/>
    <x v="34"/>
    <x v="9"/>
    <n v="7948254"/>
    <n v="50837"/>
    <m/>
    <x v="0"/>
  </r>
  <r>
    <x v="20"/>
    <x v="8"/>
    <x v="2"/>
    <x v="0"/>
    <x v="34"/>
    <x v="10"/>
    <n v="7846261"/>
    <n v="50336"/>
    <m/>
    <x v="0"/>
  </r>
  <r>
    <x v="20"/>
    <x v="8"/>
    <x v="2"/>
    <x v="0"/>
    <x v="34"/>
    <x v="11"/>
    <n v="7744473"/>
    <n v="49729"/>
    <m/>
    <x v="0"/>
  </r>
  <r>
    <x v="20"/>
    <x v="8"/>
    <x v="2"/>
    <x v="0"/>
    <x v="34"/>
    <x v="12"/>
    <n v="7647121"/>
    <n v="49208"/>
    <m/>
    <x v="0"/>
  </r>
  <r>
    <x v="20"/>
    <x v="8"/>
    <x v="2"/>
    <x v="0"/>
    <x v="34"/>
    <x v="13"/>
    <n v="7556830"/>
    <n v="48744"/>
    <m/>
    <x v="0"/>
  </r>
  <r>
    <x v="20"/>
    <x v="8"/>
    <x v="2"/>
    <x v="0"/>
    <x v="34"/>
    <x v="14"/>
    <n v="7473812"/>
    <n v="48303"/>
    <m/>
    <x v="0"/>
  </r>
  <r>
    <x v="20"/>
    <x v="8"/>
    <x v="2"/>
    <x v="0"/>
    <x v="34"/>
    <x v="15"/>
    <n v="7400660"/>
    <n v="47924"/>
    <m/>
    <x v="0"/>
  </r>
  <r>
    <x v="20"/>
    <x v="8"/>
    <x v="2"/>
    <x v="0"/>
    <x v="34"/>
    <x v="16"/>
    <n v="7338263"/>
    <n v="47649"/>
    <m/>
    <x v="0"/>
  </r>
  <r>
    <x v="20"/>
    <x v="8"/>
    <x v="2"/>
    <x v="0"/>
    <x v="34"/>
    <x v="17"/>
    <n v="7284597"/>
    <n v="47425"/>
    <m/>
    <x v="0"/>
  </r>
  <r>
    <x v="20"/>
    <x v="8"/>
    <x v="2"/>
    <x v="0"/>
    <x v="34"/>
    <x v="18"/>
    <n v="7230442"/>
    <n v="47217"/>
    <m/>
    <x v="0"/>
  </r>
  <r>
    <x v="20"/>
    <x v="8"/>
    <x v="2"/>
    <x v="0"/>
    <x v="34"/>
    <x v="19"/>
    <n v="7174238"/>
    <n v="47078"/>
    <m/>
    <x v="0"/>
  </r>
  <r>
    <x v="20"/>
    <x v="8"/>
    <x v="2"/>
    <x v="0"/>
    <x v="34"/>
    <x v="20"/>
    <n v="7119892"/>
    <n v="46884"/>
    <m/>
    <x v="0"/>
  </r>
  <r>
    <x v="20"/>
    <x v="8"/>
    <x v="2"/>
    <x v="0"/>
    <x v="34"/>
    <x v="21"/>
    <n v="7067030"/>
    <n v="46602"/>
    <m/>
    <x v="0"/>
  </r>
  <r>
    <x v="20"/>
    <x v="8"/>
    <x v="2"/>
    <x v="0"/>
    <x v="34"/>
    <x v="22"/>
    <n v="7014877"/>
    <n v="46222"/>
    <m/>
    <x v="0"/>
  </r>
  <r>
    <x v="20"/>
    <x v="8"/>
    <x v="2"/>
    <x v="0"/>
    <x v="34"/>
    <x v="23"/>
    <n v="6963734"/>
    <n v="45852"/>
    <m/>
    <x v="0"/>
  </r>
  <r>
    <x v="20"/>
    <x v="8"/>
    <x v="2"/>
    <x v="0"/>
    <x v="34"/>
    <x v="24"/>
    <n v="6914334"/>
    <n v="45504"/>
    <m/>
    <x v="0"/>
  </r>
  <r>
    <x v="20"/>
    <x v="8"/>
    <x v="2"/>
    <x v="0"/>
    <x v="34"/>
    <x v="25"/>
    <n v="6866676"/>
    <n v="45152"/>
    <m/>
    <x v="0"/>
  </r>
  <r>
    <x v="20"/>
    <x v="8"/>
    <x v="2"/>
    <x v="0"/>
    <x v="34"/>
    <x v="26"/>
    <n v="6820049"/>
    <n v="44807"/>
    <m/>
    <x v="0"/>
  </r>
  <r>
    <x v="20"/>
    <x v="8"/>
    <x v="2"/>
    <x v="0"/>
    <x v="34"/>
    <x v="27"/>
    <n v="6774639"/>
    <n v="44461"/>
    <m/>
    <x v="0"/>
  </r>
  <r>
    <x v="20"/>
    <x v="8"/>
    <x v="2"/>
    <x v="0"/>
    <x v="34"/>
    <x v="28"/>
    <n v="6729800"/>
    <n v="44116"/>
    <m/>
    <x v="0"/>
  </r>
  <r>
    <x v="20"/>
    <x v="8"/>
    <x v="2"/>
    <x v="0"/>
    <x v="34"/>
    <x v="29"/>
    <n v="6686124"/>
    <n v="43769"/>
    <m/>
    <x v="0"/>
  </r>
  <r>
    <x v="20"/>
    <x v="8"/>
    <x v="2"/>
    <x v="0"/>
    <x v="34"/>
    <x v="30"/>
    <n v="6643510"/>
    <n v="43439"/>
    <m/>
    <x v="0"/>
  </r>
  <r>
    <x v="21"/>
    <x v="0"/>
    <x v="0"/>
    <x v="0"/>
    <x v="34"/>
    <x v="0"/>
    <n v="6296113"/>
    <n v="824790"/>
    <m/>
    <x v="0"/>
  </r>
  <r>
    <x v="21"/>
    <x v="0"/>
    <x v="0"/>
    <x v="0"/>
    <x v="34"/>
    <x v="1"/>
    <n v="6381386"/>
    <n v="726383"/>
    <m/>
    <x v="0"/>
  </r>
  <r>
    <x v="21"/>
    <x v="0"/>
    <x v="0"/>
    <x v="0"/>
    <x v="34"/>
    <x v="2"/>
    <n v="6461215"/>
    <n v="825691"/>
    <m/>
    <x v="0"/>
  </r>
  <r>
    <x v="21"/>
    <x v="0"/>
    <x v="0"/>
    <x v="0"/>
    <x v="34"/>
    <x v="3"/>
    <n v="6549245"/>
    <n v="522188"/>
    <m/>
    <x v="0"/>
  </r>
  <r>
    <x v="21"/>
    <x v="0"/>
    <x v="0"/>
    <x v="0"/>
    <x v="34"/>
    <x v="4"/>
    <n v="6648425"/>
    <n v="741064"/>
    <m/>
    <x v="0"/>
  </r>
  <r>
    <x v="21"/>
    <x v="0"/>
    <x v="0"/>
    <x v="0"/>
    <x v="34"/>
    <x v="5"/>
    <n v="6746030"/>
    <n v="537903"/>
    <m/>
    <x v="0"/>
  </r>
  <r>
    <x v="21"/>
    <x v="0"/>
    <x v="0"/>
    <x v="0"/>
    <x v="34"/>
    <x v="6"/>
    <n v="6848088"/>
    <n v="752009"/>
    <m/>
    <x v="0"/>
  </r>
  <r>
    <x v="21"/>
    <x v="0"/>
    <x v="0"/>
    <x v="0"/>
    <x v="34"/>
    <x v="7"/>
    <n v="6954136"/>
    <n v="771087"/>
    <m/>
    <x v="0"/>
  </r>
  <r>
    <x v="21"/>
    <x v="0"/>
    <x v="0"/>
    <x v="0"/>
    <x v="34"/>
    <x v="8"/>
    <n v="7062864"/>
    <n v="795477"/>
    <m/>
    <x v="0"/>
  </r>
  <r>
    <x v="21"/>
    <x v="0"/>
    <x v="0"/>
    <x v="0"/>
    <x v="34"/>
    <x v="9"/>
    <n v="7175228"/>
    <n v="816133"/>
    <m/>
    <x v="0"/>
  </r>
  <r>
    <x v="21"/>
    <x v="0"/>
    <x v="0"/>
    <x v="0"/>
    <x v="34"/>
    <x v="10"/>
    <n v="7290536"/>
    <n v="832301"/>
    <m/>
    <x v="0"/>
  </r>
  <r>
    <x v="21"/>
    <x v="0"/>
    <x v="0"/>
    <x v="0"/>
    <x v="34"/>
    <x v="11"/>
    <n v="7407858"/>
    <n v="849183"/>
    <m/>
    <x v="0"/>
  </r>
  <r>
    <x v="21"/>
    <x v="0"/>
    <x v="0"/>
    <x v="0"/>
    <x v="34"/>
    <x v="12"/>
    <n v="7526652"/>
    <n v="864227"/>
    <m/>
    <x v="0"/>
  </r>
  <r>
    <x v="21"/>
    <x v="0"/>
    <x v="0"/>
    <x v="0"/>
    <x v="34"/>
    <x v="13"/>
    <n v="7647101"/>
    <n v="880519"/>
    <m/>
    <x v="0"/>
  </r>
  <r>
    <x v="21"/>
    <x v="0"/>
    <x v="0"/>
    <x v="0"/>
    <x v="34"/>
    <x v="14"/>
    <n v="7767469"/>
    <n v="898400"/>
    <m/>
    <x v="0"/>
  </r>
  <r>
    <x v="21"/>
    <x v="0"/>
    <x v="0"/>
    <x v="0"/>
    <x v="34"/>
    <x v="15"/>
    <n v="7887844"/>
    <n v="917292"/>
    <m/>
    <x v="0"/>
  </r>
  <r>
    <x v="21"/>
    <x v="0"/>
    <x v="0"/>
    <x v="0"/>
    <x v="34"/>
    <x v="16"/>
    <n v="8007991"/>
    <n v="936275"/>
    <m/>
    <x v="0"/>
  </r>
  <r>
    <x v="21"/>
    <x v="0"/>
    <x v="0"/>
    <x v="0"/>
    <x v="34"/>
    <x v="17"/>
    <n v="8127489"/>
    <n v="954357"/>
    <m/>
    <x v="0"/>
  </r>
  <r>
    <x v="21"/>
    <x v="0"/>
    <x v="0"/>
    <x v="0"/>
    <x v="34"/>
    <x v="18"/>
    <n v="8245156"/>
    <n v="974751"/>
    <m/>
    <x v="0"/>
  </r>
  <r>
    <x v="21"/>
    <x v="0"/>
    <x v="0"/>
    <x v="0"/>
    <x v="34"/>
    <x v="19"/>
    <n v="8359866"/>
    <n v="993268"/>
    <m/>
    <x v="0"/>
  </r>
  <r>
    <x v="21"/>
    <x v="0"/>
    <x v="0"/>
    <x v="0"/>
    <x v="34"/>
    <x v="20"/>
    <n v="8471761"/>
    <n v="1013610"/>
    <m/>
    <x v="0"/>
  </r>
  <r>
    <x v="21"/>
    <x v="0"/>
    <x v="0"/>
    <x v="0"/>
    <x v="34"/>
    <x v="21"/>
    <n v="8580535"/>
    <n v="1035678"/>
    <m/>
    <x v="0"/>
  </r>
  <r>
    <x v="21"/>
    <x v="0"/>
    <x v="0"/>
    <x v="0"/>
    <x v="34"/>
    <x v="22"/>
    <n v="8686119"/>
    <n v="1055372"/>
    <m/>
    <x v="0"/>
  </r>
  <r>
    <x v="21"/>
    <x v="0"/>
    <x v="0"/>
    <x v="0"/>
    <x v="34"/>
    <x v="23"/>
    <n v="8787228"/>
    <n v="1077257"/>
    <m/>
    <x v="0"/>
  </r>
  <r>
    <x v="21"/>
    <x v="0"/>
    <x v="0"/>
    <x v="0"/>
    <x v="34"/>
    <x v="24"/>
    <n v="8883221"/>
    <n v="1102265"/>
    <m/>
    <x v="0"/>
  </r>
  <r>
    <x v="21"/>
    <x v="0"/>
    <x v="0"/>
    <x v="0"/>
    <x v="34"/>
    <x v="25"/>
    <n v="8976049"/>
    <n v="1131376"/>
    <m/>
    <x v="0"/>
  </r>
  <r>
    <x v="21"/>
    <x v="0"/>
    <x v="0"/>
    <x v="0"/>
    <x v="34"/>
    <x v="26"/>
    <n v="9063754"/>
    <n v="1164702"/>
    <m/>
    <x v="0"/>
  </r>
  <r>
    <x v="21"/>
    <x v="0"/>
    <x v="0"/>
    <x v="0"/>
    <x v="34"/>
    <x v="27"/>
    <n v="9147418"/>
    <n v="1195142"/>
    <m/>
    <x v="0"/>
  </r>
  <r>
    <x v="21"/>
    <x v="0"/>
    <x v="0"/>
    <x v="0"/>
    <x v="34"/>
    <x v="28"/>
    <n v="9225599"/>
    <n v="1225257"/>
    <m/>
    <x v="0"/>
  </r>
  <r>
    <x v="21"/>
    <x v="0"/>
    <x v="0"/>
    <x v="0"/>
    <x v="34"/>
    <x v="29"/>
    <n v="9297537"/>
    <n v="1254357"/>
    <m/>
    <x v="0"/>
  </r>
  <r>
    <x v="21"/>
    <x v="0"/>
    <x v="0"/>
    <x v="0"/>
    <x v="34"/>
    <x v="30"/>
    <n v="9363299"/>
    <n v="1284501"/>
    <m/>
    <x v="0"/>
  </r>
  <r>
    <x v="21"/>
    <x v="0"/>
    <x v="1"/>
    <x v="0"/>
    <x v="34"/>
    <x v="0"/>
    <n v="1344575"/>
    <n v="255469"/>
    <m/>
    <x v="0"/>
  </r>
  <r>
    <x v="21"/>
    <x v="0"/>
    <x v="1"/>
    <x v="0"/>
    <x v="34"/>
    <x v="1"/>
    <n v="1368562"/>
    <n v="225942"/>
    <m/>
    <x v="0"/>
  </r>
  <r>
    <x v="21"/>
    <x v="0"/>
    <x v="1"/>
    <x v="0"/>
    <x v="34"/>
    <x v="2"/>
    <n v="1397330"/>
    <n v="258991"/>
    <m/>
    <x v="0"/>
  </r>
  <r>
    <x v="21"/>
    <x v="0"/>
    <x v="1"/>
    <x v="0"/>
    <x v="34"/>
    <x v="3"/>
    <n v="1422673"/>
    <n v="164521"/>
    <m/>
    <x v="0"/>
  </r>
  <r>
    <x v="21"/>
    <x v="0"/>
    <x v="1"/>
    <x v="0"/>
    <x v="34"/>
    <x v="4"/>
    <n v="1444496"/>
    <n v="233526"/>
    <m/>
    <x v="0"/>
  </r>
  <r>
    <x v="21"/>
    <x v="0"/>
    <x v="1"/>
    <x v="0"/>
    <x v="34"/>
    <x v="5"/>
    <n v="1469929"/>
    <n v="169994"/>
    <m/>
    <x v="0"/>
  </r>
  <r>
    <x v="21"/>
    <x v="0"/>
    <x v="1"/>
    <x v="0"/>
    <x v="34"/>
    <x v="6"/>
    <n v="1496249"/>
    <n v="238308"/>
    <m/>
    <x v="0"/>
  </r>
  <r>
    <x v="21"/>
    <x v="0"/>
    <x v="1"/>
    <x v="0"/>
    <x v="34"/>
    <x v="7"/>
    <n v="1523589"/>
    <n v="245025"/>
    <m/>
    <x v="0"/>
  </r>
  <r>
    <x v="21"/>
    <x v="0"/>
    <x v="1"/>
    <x v="0"/>
    <x v="34"/>
    <x v="8"/>
    <n v="1551444"/>
    <n v="253434"/>
    <m/>
    <x v="0"/>
  </r>
  <r>
    <x v="21"/>
    <x v="0"/>
    <x v="1"/>
    <x v="0"/>
    <x v="34"/>
    <x v="9"/>
    <n v="1580204"/>
    <n v="260687"/>
    <m/>
    <x v="0"/>
  </r>
  <r>
    <x v="21"/>
    <x v="0"/>
    <x v="1"/>
    <x v="0"/>
    <x v="34"/>
    <x v="10"/>
    <n v="1610322"/>
    <n v="266634"/>
    <m/>
    <x v="0"/>
  </r>
  <r>
    <x v="21"/>
    <x v="0"/>
    <x v="1"/>
    <x v="0"/>
    <x v="34"/>
    <x v="11"/>
    <n v="1642353"/>
    <n v="273059"/>
    <m/>
    <x v="0"/>
  </r>
  <r>
    <x v="21"/>
    <x v="0"/>
    <x v="1"/>
    <x v="0"/>
    <x v="34"/>
    <x v="12"/>
    <n v="1674841"/>
    <n v="278921"/>
    <m/>
    <x v="0"/>
  </r>
  <r>
    <x v="21"/>
    <x v="0"/>
    <x v="1"/>
    <x v="0"/>
    <x v="34"/>
    <x v="13"/>
    <n v="1707659"/>
    <n v="285184"/>
    <m/>
    <x v="0"/>
  </r>
  <r>
    <x v="21"/>
    <x v="0"/>
    <x v="1"/>
    <x v="0"/>
    <x v="34"/>
    <x v="14"/>
    <n v="1740250"/>
    <n v="291933"/>
    <m/>
    <x v="0"/>
  </r>
  <r>
    <x v="21"/>
    <x v="0"/>
    <x v="1"/>
    <x v="0"/>
    <x v="34"/>
    <x v="15"/>
    <n v="1772727"/>
    <n v="299001"/>
    <m/>
    <x v="0"/>
  </r>
  <r>
    <x v="21"/>
    <x v="0"/>
    <x v="1"/>
    <x v="0"/>
    <x v="34"/>
    <x v="16"/>
    <n v="1805134"/>
    <n v="306106"/>
    <m/>
    <x v="0"/>
  </r>
  <r>
    <x v="21"/>
    <x v="0"/>
    <x v="1"/>
    <x v="0"/>
    <x v="34"/>
    <x v="17"/>
    <n v="1836022"/>
    <n v="312690"/>
    <m/>
    <x v="0"/>
  </r>
  <r>
    <x v="21"/>
    <x v="0"/>
    <x v="1"/>
    <x v="0"/>
    <x v="34"/>
    <x v="18"/>
    <n v="1865874"/>
    <n v="319933"/>
    <m/>
    <x v="0"/>
  </r>
  <r>
    <x v="21"/>
    <x v="0"/>
    <x v="1"/>
    <x v="0"/>
    <x v="34"/>
    <x v="19"/>
    <n v="1894642"/>
    <n v="326495"/>
    <m/>
    <x v="0"/>
  </r>
  <r>
    <x v="21"/>
    <x v="0"/>
    <x v="1"/>
    <x v="0"/>
    <x v="34"/>
    <x v="20"/>
    <n v="1922413"/>
    <n v="333600"/>
    <m/>
    <x v="0"/>
  </r>
  <r>
    <x v="21"/>
    <x v="0"/>
    <x v="1"/>
    <x v="0"/>
    <x v="34"/>
    <x v="21"/>
    <n v="1949023"/>
    <n v="341200"/>
    <m/>
    <x v="0"/>
  </r>
  <r>
    <x v="21"/>
    <x v="0"/>
    <x v="1"/>
    <x v="0"/>
    <x v="34"/>
    <x v="22"/>
    <n v="1974478"/>
    <n v="347948"/>
    <m/>
    <x v="0"/>
  </r>
  <r>
    <x v="21"/>
    <x v="0"/>
    <x v="1"/>
    <x v="0"/>
    <x v="34"/>
    <x v="23"/>
    <n v="1998977"/>
    <n v="355433"/>
    <m/>
    <x v="0"/>
  </r>
  <r>
    <x v="21"/>
    <x v="0"/>
    <x v="1"/>
    <x v="0"/>
    <x v="34"/>
    <x v="24"/>
    <n v="2022686"/>
    <n v="364021"/>
    <m/>
    <x v="0"/>
  </r>
  <r>
    <x v="21"/>
    <x v="0"/>
    <x v="1"/>
    <x v="0"/>
    <x v="34"/>
    <x v="25"/>
    <n v="2045757"/>
    <n v="373988"/>
    <m/>
    <x v="0"/>
  </r>
  <r>
    <x v="21"/>
    <x v="0"/>
    <x v="1"/>
    <x v="0"/>
    <x v="34"/>
    <x v="26"/>
    <n v="2067666"/>
    <n v="385362"/>
    <m/>
    <x v="0"/>
  </r>
  <r>
    <x v="21"/>
    <x v="0"/>
    <x v="1"/>
    <x v="0"/>
    <x v="34"/>
    <x v="27"/>
    <n v="2088644"/>
    <n v="395792"/>
    <m/>
    <x v="0"/>
  </r>
  <r>
    <x v="21"/>
    <x v="0"/>
    <x v="1"/>
    <x v="0"/>
    <x v="34"/>
    <x v="28"/>
    <n v="2108393"/>
    <n v="406131"/>
    <m/>
    <x v="0"/>
  </r>
  <r>
    <x v="21"/>
    <x v="0"/>
    <x v="1"/>
    <x v="0"/>
    <x v="34"/>
    <x v="29"/>
    <n v="2126736"/>
    <n v="416149"/>
    <m/>
    <x v="0"/>
  </r>
  <r>
    <x v="21"/>
    <x v="0"/>
    <x v="1"/>
    <x v="0"/>
    <x v="34"/>
    <x v="30"/>
    <n v="2143678"/>
    <n v="426528"/>
    <m/>
    <x v="0"/>
  </r>
  <r>
    <x v="21"/>
    <x v="0"/>
    <x v="2"/>
    <x v="0"/>
    <x v="34"/>
    <x v="0"/>
    <n v="188923"/>
    <n v="34195"/>
    <m/>
    <x v="0"/>
  </r>
  <r>
    <x v="21"/>
    <x v="0"/>
    <x v="2"/>
    <x v="0"/>
    <x v="34"/>
    <x v="1"/>
    <n v="190349"/>
    <n v="29937"/>
    <m/>
    <x v="0"/>
  </r>
  <r>
    <x v="21"/>
    <x v="0"/>
    <x v="2"/>
    <x v="0"/>
    <x v="34"/>
    <x v="2"/>
    <n v="192473"/>
    <n v="33984"/>
    <m/>
    <x v="0"/>
  </r>
  <r>
    <x v="21"/>
    <x v="0"/>
    <x v="2"/>
    <x v="0"/>
    <x v="34"/>
    <x v="3"/>
    <n v="193750"/>
    <n v="21344"/>
    <m/>
    <x v="0"/>
  </r>
  <r>
    <x v="21"/>
    <x v="0"/>
    <x v="2"/>
    <x v="0"/>
    <x v="34"/>
    <x v="4"/>
    <n v="195328"/>
    <n v="30082"/>
    <m/>
    <x v="0"/>
  </r>
  <r>
    <x v="21"/>
    <x v="0"/>
    <x v="2"/>
    <x v="0"/>
    <x v="34"/>
    <x v="5"/>
    <n v="197314"/>
    <n v="21738"/>
    <m/>
    <x v="0"/>
  </r>
  <r>
    <x v="21"/>
    <x v="0"/>
    <x v="2"/>
    <x v="0"/>
    <x v="34"/>
    <x v="6"/>
    <n v="200424"/>
    <n v="30409"/>
    <m/>
    <x v="0"/>
  </r>
  <r>
    <x v="21"/>
    <x v="0"/>
    <x v="2"/>
    <x v="0"/>
    <x v="34"/>
    <x v="7"/>
    <n v="204864"/>
    <n v="31385"/>
    <m/>
    <x v="0"/>
  </r>
  <r>
    <x v="21"/>
    <x v="0"/>
    <x v="2"/>
    <x v="0"/>
    <x v="34"/>
    <x v="8"/>
    <n v="209560"/>
    <n v="32610"/>
    <m/>
    <x v="0"/>
  </r>
  <r>
    <x v="21"/>
    <x v="0"/>
    <x v="2"/>
    <x v="0"/>
    <x v="34"/>
    <x v="9"/>
    <n v="214169"/>
    <n v="33658"/>
    <m/>
    <x v="0"/>
  </r>
  <r>
    <x v="21"/>
    <x v="0"/>
    <x v="2"/>
    <x v="0"/>
    <x v="34"/>
    <x v="10"/>
    <n v="217504"/>
    <n v="34307"/>
    <m/>
    <x v="0"/>
  </r>
  <r>
    <x v="21"/>
    <x v="0"/>
    <x v="2"/>
    <x v="0"/>
    <x v="34"/>
    <x v="11"/>
    <n v="220658"/>
    <n v="34949"/>
    <m/>
    <x v="0"/>
  </r>
  <r>
    <x v="21"/>
    <x v="0"/>
    <x v="2"/>
    <x v="0"/>
    <x v="34"/>
    <x v="12"/>
    <n v="223855"/>
    <n v="35514"/>
    <m/>
    <x v="0"/>
  </r>
  <r>
    <x v="21"/>
    <x v="0"/>
    <x v="2"/>
    <x v="0"/>
    <x v="34"/>
    <x v="13"/>
    <n v="227085"/>
    <n v="36127"/>
    <m/>
    <x v="0"/>
  </r>
  <r>
    <x v="21"/>
    <x v="0"/>
    <x v="2"/>
    <x v="0"/>
    <x v="34"/>
    <x v="14"/>
    <n v="230333"/>
    <n v="36808"/>
    <m/>
    <x v="0"/>
  </r>
  <r>
    <x v="21"/>
    <x v="0"/>
    <x v="2"/>
    <x v="0"/>
    <x v="34"/>
    <x v="15"/>
    <n v="233624"/>
    <n v="37538"/>
    <m/>
    <x v="0"/>
  </r>
  <r>
    <x v="21"/>
    <x v="0"/>
    <x v="2"/>
    <x v="0"/>
    <x v="34"/>
    <x v="16"/>
    <n v="236981"/>
    <n v="38282"/>
    <m/>
    <x v="0"/>
  </r>
  <r>
    <x v="21"/>
    <x v="0"/>
    <x v="2"/>
    <x v="0"/>
    <x v="34"/>
    <x v="17"/>
    <n v="240210"/>
    <n v="38972"/>
    <m/>
    <x v="0"/>
  </r>
  <r>
    <x v="21"/>
    <x v="0"/>
    <x v="2"/>
    <x v="0"/>
    <x v="34"/>
    <x v="18"/>
    <n v="243301"/>
    <n v="39741"/>
    <m/>
    <x v="0"/>
  </r>
  <r>
    <x v="21"/>
    <x v="0"/>
    <x v="2"/>
    <x v="0"/>
    <x v="34"/>
    <x v="19"/>
    <n v="246124"/>
    <n v="40404"/>
    <m/>
    <x v="0"/>
  </r>
  <r>
    <x v="21"/>
    <x v="0"/>
    <x v="2"/>
    <x v="0"/>
    <x v="34"/>
    <x v="20"/>
    <n v="248943"/>
    <n v="41153"/>
    <m/>
    <x v="0"/>
  </r>
  <r>
    <x v="21"/>
    <x v="0"/>
    <x v="2"/>
    <x v="0"/>
    <x v="34"/>
    <x v="21"/>
    <n v="251735"/>
    <n v="41981"/>
    <m/>
    <x v="0"/>
  </r>
  <r>
    <x v="21"/>
    <x v="0"/>
    <x v="2"/>
    <x v="0"/>
    <x v="34"/>
    <x v="22"/>
    <n v="254426"/>
    <n v="42711"/>
    <m/>
    <x v="0"/>
  </r>
  <r>
    <x v="21"/>
    <x v="0"/>
    <x v="2"/>
    <x v="0"/>
    <x v="34"/>
    <x v="23"/>
    <n v="257016"/>
    <n v="43534"/>
    <m/>
    <x v="0"/>
  </r>
  <r>
    <x v="21"/>
    <x v="0"/>
    <x v="2"/>
    <x v="0"/>
    <x v="34"/>
    <x v="24"/>
    <n v="259538"/>
    <n v="44496"/>
    <m/>
    <x v="0"/>
  </r>
  <r>
    <x v="21"/>
    <x v="0"/>
    <x v="2"/>
    <x v="0"/>
    <x v="34"/>
    <x v="25"/>
    <n v="262014"/>
    <n v="45630"/>
    <m/>
    <x v="0"/>
  </r>
  <r>
    <x v="21"/>
    <x v="0"/>
    <x v="2"/>
    <x v="0"/>
    <x v="34"/>
    <x v="26"/>
    <n v="264331"/>
    <n v="46931"/>
    <m/>
    <x v="0"/>
  </r>
  <r>
    <x v="21"/>
    <x v="0"/>
    <x v="2"/>
    <x v="0"/>
    <x v="34"/>
    <x v="27"/>
    <n v="266545"/>
    <n v="48117"/>
    <m/>
    <x v="0"/>
  </r>
  <r>
    <x v="21"/>
    <x v="0"/>
    <x v="2"/>
    <x v="0"/>
    <x v="34"/>
    <x v="28"/>
    <n v="268569"/>
    <n v="49282"/>
    <m/>
    <x v="0"/>
  </r>
  <r>
    <x v="21"/>
    <x v="0"/>
    <x v="2"/>
    <x v="0"/>
    <x v="34"/>
    <x v="29"/>
    <n v="270423"/>
    <n v="50408"/>
    <m/>
    <x v="0"/>
  </r>
  <r>
    <x v="21"/>
    <x v="0"/>
    <x v="2"/>
    <x v="0"/>
    <x v="34"/>
    <x v="30"/>
    <n v="272099"/>
    <n v="51575"/>
    <m/>
    <x v="0"/>
  </r>
  <r>
    <x v="21"/>
    <x v="1"/>
    <x v="0"/>
    <x v="0"/>
    <x v="34"/>
    <x v="0"/>
    <n v="21132892"/>
    <n v="3338997"/>
    <m/>
    <x v="0"/>
  </r>
  <r>
    <x v="21"/>
    <x v="1"/>
    <x v="0"/>
    <x v="0"/>
    <x v="34"/>
    <x v="1"/>
    <n v="21354178"/>
    <n v="3246446"/>
    <m/>
    <x v="0"/>
  </r>
  <r>
    <x v="21"/>
    <x v="1"/>
    <x v="0"/>
    <x v="0"/>
    <x v="34"/>
    <x v="2"/>
    <n v="21577926"/>
    <n v="3223437"/>
    <m/>
    <x v="0"/>
  </r>
  <r>
    <x v="21"/>
    <x v="1"/>
    <x v="0"/>
    <x v="0"/>
    <x v="34"/>
    <x v="3"/>
    <n v="21814206"/>
    <n v="2127169"/>
    <m/>
    <x v="0"/>
  </r>
  <r>
    <x v="21"/>
    <x v="1"/>
    <x v="0"/>
    <x v="0"/>
    <x v="34"/>
    <x v="4"/>
    <n v="22073778"/>
    <n v="3303306"/>
    <m/>
    <x v="0"/>
  </r>
  <r>
    <x v="21"/>
    <x v="1"/>
    <x v="0"/>
    <x v="0"/>
    <x v="34"/>
    <x v="5"/>
    <n v="22339986"/>
    <n v="2613800"/>
    <m/>
    <x v="0"/>
  </r>
  <r>
    <x v="21"/>
    <x v="1"/>
    <x v="0"/>
    <x v="0"/>
    <x v="34"/>
    <x v="6"/>
    <n v="22619294"/>
    <n v="3266617"/>
    <m/>
    <x v="0"/>
  </r>
  <r>
    <x v="21"/>
    <x v="1"/>
    <x v="0"/>
    <x v="0"/>
    <x v="34"/>
    <x v="7"/>
    <n v="22910796"/>
    <n v="3312960"/>
    <m/>
    <x v="0"/>
  </r>
  <r>
    <x v="21"/>
    <x v="1"/>
    <x v="0"/>
    <x v="0"/>
    <x v="34"/>
    <x v="8"/>
    <n v="23211068"/>
    <n v="3369795"/>
    <m/>
    <x v="0"/>
  </r>
  <r>
    <x v="21"/>
    <x v="1"/>
    <x v="0"/>
    <x v="0"/>
    <x v="34"/>
    <x v="9"/>
    <n v="23521954"/>
    <n v="3433484"/>
    <m/>
    <x v="0"/>
  </r>
  <r>
    <x v="21"/>
    <x v="1"/>
    <x v="0"/>
    <x v="0"/>
    <x v="34"/>
    <x v="10"/>
    <n v="23841212"/>
    <n v="3474179"/>
    <m/>
    <x v="0"/>
  </r>
  <r>
    <x v="21"/>
    <x v="1"/>
    <x v="0"/>
    <x v="0"/>
    <x v="34"/>
    <x v="11"/>
    <n v="24167052"/>
    <n v="3489253"/>
    <m/>
    <x v="0"/>
  </r>
  <r>
    <x v="21"/>
    <x v="1"/>
    <x v="0"/>
    <x v="0"/>
    <x v="34"/>
    <x v="12"/>
    <n v="24496632"/>
    <n v="3523536"/>
    <m/>
    <x v="0"/>
  </r>
  <r>
    <x v="21"/>
    <x v="1"/>
    <x v="0"/>
    <x v="0"/>
    <x v="34"/>
    <x v="13"/>
    <n v="24831208"/>
    <n v="3567569"/>
    <m/>
    <x v="0"/>
  </r>
  <r>
    <x v="21"/>
    <x v="1"/>
    <x v="0"/>
    <x v="0"/>
    <x v="34"/>
    <x v="14"/>
    <n v="25165632"/>
    <n v="3621353"/>
    <m/>
    <x v="0"/>
  </r>
  <r>
    <x v="21"/>
    <x v="1"/>
    <x v="0"/>
    <x v="0"/>
    <x v="34"/>
    <x v="15"/>
    <n v="25500080"/>
    <n v="3685448"/>
    <m/>
    <x v="0"/>
  </r>
  <r>
    <x v="21"/>
    <x v="1"/>
    <x v="0"/>
    <x v="0"/>
    <x v="34"/>
    <x v="16"/>
    <n v="25834090"/>
    <n v="3740551"/>
    <m/>
    <x v="0"/>
  </r>
  <r>
    <x v="21"/>
    <x v="1"/>
    <x v="0"/>
    <x v="0"/>
    <x v="34"/>
    <x v="17"/>
    <n v="26165950"/>
    <n v="3788967"/>
    <m/>
    <x v="0"/>
  </r>
  <r>
    <x v="21"/>
    <x v="1"/>
    <x v="0"/>
    <x v="0"/>
    <x v="34"/>
    <x v="18"/>
    <n v="26492490"/>
    <n v="3814748"/>
    <m/>
    <x v="0"/>
  </r>
  <r>
    <x v="21"/>
    <x v="1"/>
    <x v="0"/>
    <x v="0"/>
    <x v="34"/>
    <x v="19"/>
    <n v="26810628"/>
    <n v="3867926"/>
    <m/>
    <x v="0"/>
  </r>
  <r>
    <x v="21"/>
    <x v="1"/>
    <x v="0"/>
    <x v="0"/>
    <x v="34"/>
    <x v="20"/>
    <n v="27120652"/>
    <n v="3941837"/>
    <m/>
    <x v="0"/>
  </r>
  <r>
    <x v="21"/>
    <x v="1"/>
    <x v="0"/>
    <x v="0"/>
    <x v="34"/>
    <x v="21"/>
    <n v="27421960"/>
    <n v="4013260"/>
    <m/>
    <x v="0"/>
  </r>
  <r>
    <x v="21"/>
    <x v="1"/>
    <x v="0"/>
    <x v="0"/>
    <x v="34"/>
    <x v="22"/>
    <n v="27713524"/>
    <n v="4082579"/>
    <m/>
    <x v="0"/>
  </r>
  <r>
    <x v="21"/>
    <x v="1"/>
    <x v="0"/>
    <x v="0"/>
    <x v="34"/>
    <x v="23"/>
    <n v="27991962"/>
    <n v="4158432"/>
    <m/>
    <x v="0"/>
  </r>
  <r>
    <x v="21"/>
    <x v="1"/>
    <x v="0"/>
    <x v="0"/>
    <x v="34"/>
    <x v="24"/>
    <n v="28255140"/>
    <n v="4239879"/>
    <m/>
    <x v="0"/>
  </r>
  <r>
    <x v="21"/>
    <x v="1"/>
    <x v="0"/>
    <x v="0"/>
    <x v="34"/>
    <x v="25"/>
    <n v="28507712"/>
    <n v="4340555"/>
    <m/>
    <x v="0"/>
  </r>
  <r>
    <x v="21"/>
    <x v="1"/>
    <x v="0"/>
    <x v="0"/>
    <x v="34"/>
    <x v="26"/>
    <n v="28743212"/>
    <n v="4441009"/>
    <m/>
    <x v="0"/>
  </r>
  <r>
    <x v="21"/>
    <x v="1"/>
    <x v="0"/>
    <x v="0"/>
    <x v="34"/>
    <x v="27"/>
    <n v="28965526"/>
    <n v="4537291"/>
    <m/>
    <x v="0"/>
  </r>
  <r>
    <x v="21"/>
    <x v="1"/>
    <x v="0"/>
    <x v="0"/>
    <x v="34"/>
    <x v="28"/>
    <n v="29170072"/>
    <n v="4632068"/>
    <m/>
    <x v="0"/>
  </r>
  <r>
    <x v="21"/>
    <x v="1"/>
    <x v="0"/>
    <x v="0"/>
    <x v="34"/>
    <x v="29"/>
    <n v="29354466"/>
    <n v="4723839"/>
    <m/>
    <x v="0"/>
  </r>
  <r>
    <x v="21"/>
    <x v="1"/>
    <x v="0"/>
    <x v="0"/>
    <x v="34"/>
    <x v="30"/>
    <n v="29518832"/>
    <n v="4825252"/>
    <m/>
    <x v="0"/>
  </r>
  <r>
    <x v="21"/>
    <x v="1"/>
    <x v="1"/>
    <x v="0"/>
    <x v="34"/>
    <x v="0"/>
    <n v="3288445"/>
    <n v="542593"/>
    <m/>
    <x v="0"/>
  </r>
  <r>
    <x v="21"/>
    <x v="1"/>
    <x v="1"/>
    <x v="0"/>
    <x v="34"/>
    <x v="1"/>
    <n v="3328906"/>
    <n v="528510"/>
    <m/>
    <x v="0"/>
  </r>
  <r>
    <x v="21"/>
    <x v="1"/>
    <x v="1"/>
    <x v="0"/>
    <x v="34"/>
    <x v="2"/>
    <n v="3379192"/>
    <n v="527168"/>
    <m/>
    <x v="0"/>
  </r>
  <r>
    <x v="21"/>
    <x v="1"/>
    <x v="1"/>
    <x v="0"/>
    <x v="34"/>
    <x v="3"/>
    <n v="3423008"/>
    <n v="348575"/>
    <m/>
    <x v="0"/>
  </r>
  <r>
    <x v="21"/>
    <x v="1"/>
    <x v="1"/>
    <x v="0"/>
    <x v="34"/>
    <x v="4"/>
    <n v="3462739"/>
    <n v="541151"/>
    <m/>
    <x v="0"/>
  </r>
  <r>
    <x v="21"/>
    <x v="1"/>
    <x v="1"/>
    <x v="0"/>
    <x v="34"/>
    <x v="5"/>
    <n v="3508842"/>
    <n v="428726"/>
    <m/>
    <x v="0"/>
  </r>
  <r>
    <x v="21"/>
    <x v="1"/>
    <x v="1"/>
    <x v="0"/>
    <x v="34"/>
    <x v="6"/>
    <n v="3556862"/>
    <n v="536430"/>
    <m/>
    <x v="0"/>
  </r>
  <r>
    <x v="21"/>
    <x v="1"/>
    <x v="1"/>
    <x v="0"/>
    <x v="34"/>
    <x v="7"/>
    <n v="3606972"/>
    <n v="544685"/>
    <m/>
    <x v="0"/>
  </r>
  <r>
    <x v="21"/>
    <x v="1"/>
    <x v="1"/>
    <x v="0"/>
    <x v="34"/>
    <x v="8"/>
    <n v="3658368"/>
    <n v="554654"/>
    <m/>
    <x v="0"/>
  </r>
  <r>
    <x v="21"/>
    <x v="1"/>
    <x v="1"/>
    <x v="0"/>
    <x v="34"/>
    <x v="9"/>
    <n v="3711550"/>
    <n v="565775"/>
    <m/>
    <x v="0"/>
  </r>
  <r>
    <x v="21"/>
    <x v="1"/>
    <x v="1"/>
    <x v="0"/>
    <x v="34"/>
    <x v="10"/>
    <n v="3766934"/>
    <n v="573243"/>
    <m/>
    <x v="0"/>
  </r>
  <r>
    <x v="21"/>
    <x v="1"/>
    <x v="1"/>
    <x v="0"/>
    <x v="34"/>
    <x v="11"/>
    <n v="3825226"/>
    <n v="576756"/>
    <m/>
    <x v="0"/>
  </r>
  <r>
    <x v="21"/>
    <x v="1"/>
    <x v="1"/>
    <x v="0"/>
    <x v="34"/>
    <x v="12"/>
    <n v="3884257"/>
    <n v="583454"/>
    <m/>
    <x v="0"/>
  </r>
  <r>
    <x v="21"/>
    <x v="1"/>
    <x v="1"/>
    <x v="0"/>
    <x v="34"/>
    <x v="13"/>
    <n v="3944028"/>
    <n v="591754"/>
    <m/>
    <x v="0"/>
  </r>
  <r>
    <x v="21"/>
    <x v="1"/>
    <x v="1"/>
    <x v="0"/>
    <x v="34"/>
    <x v="14"/>
    <n v="4003510"/>
    <n v="601631"/>
    <m/>
    <x v="0"/>
  </r>
  <r>
    <x v="21"/>
    <x v="1"/>
    <x v="1"/>
    <x v="0"/>
    <x v="34"/>
    <x v="15"/>
    <n v="4062849"/>
    <n v="613206"/>
    <m/>
    <x v="0"/>
  </r>
  <r>
    <x v="21"/>
    <x v="1"/>
    <x v="1"/>
    <x v="0"/>
    <x v="34"/>
    <x v="16"/>
    <n v="4122099"/>
    <n v="623286"/>
    <m/>
    <x v="0"/>
  </r>
  <r>
    <x v="21"/>
    <x v="1"/>
    <x v="1"/>
    <x v="0"/>
    <x v="34"/>
    <x v="17"/>
    <n v="4179261"/>
    <n v="631990"/>
    <m/>
    <x v="0"/>
  </r>
  <r>
    <x v="21"/>
    <x v="1"/>
    <x v="1"/>
    <x v="0"/>
    <x v="34"/>
    <x v="18"/>
    <n v="4234786"/>
    <n v="636797"/>
    <m/>
    <x v="0"/>
  </r>
  <r>
    <x v="21"/>
    <x v="1"/>
    <x v="1"/>
    <x v="0"/>
    <x v="34"/>
    <x v="19"/>
    <n v="4288461"/>
    <n v="646099"/>
    <m/>
    <x v="0"/>
  </r>
  <r>
    <x v="21"/>
    <x v="1"/>
    <x v="1"/>
    <x v="0"/>
    <x v="34"/>
    <x v="20"/>
    <n v="4340393"/>
    <n v="658801"/>
    <m/>
    <x v="0"/>
  </r>
  <r>
    <x v="21"/>
    <x v="1"/>
    <x v="1"/>
    <x v="0"/>
    <x v="34"/>
    <x v="21"/>
    <n v="4390374"/>
    <n v="671007"/>
    <m/>
    <x v="0"/>
  </r>
  <r>
    <x v="21"/>
    <x v="1"/>
    <x v="1"/>
    <x v="0"/>
    <x v="34"/>
    <x v="22"/>
    <n v="4438250"/>
    <n v="682781"/>
    <m/>
    <x v="0"/>
  </r>
  <r>
    <x v="21"/>
    <x v="1"/>
    <x v="1"/>
    <x v="0"/>
    <x v="34"/>
    <x v="23"/>
    <n v="4484123"/>
    <n v="695665"/>
    <m/>
    <x v="0"/>
  </r>
  <r>
    <x v="21"/>
    <x v="1"/>
    <x v="1"/>
    <x v="0"/>
    <x v="34"/>
    <x v="24"/>
    <n v="4528040"/>
    <n v="709566"/>
    <m/>
    <x v="0"/>
  </r>
  <r>
    <x v="21"/>
    <x v="1"/>
    <x v="1"/>
    <x v="0"/>
    <x v="34"/>
    <x v="25"/>
    <n v="4570357"/>
    <n v="726707"/>
    <m/>
    <x v="0"/>
  </r>
  <r>
    <x v="21"/>
    <x v="1"/>
    <x v="1"/>
    <x v="0"/>
    <x v="34"/>
    <x v="26"/>
    <n v="4609930"/>
    <n v="743819"/>
    <m/>
    <x v="0"/>
  </r>
  <r>
    <x v="21"/>
    <x v="1"/>
    <x v="1"/>
    <x v="0"/>
    <x v="34"/>
    <x v="27"/>
    <n v="4647374"/>
    <n v="760238"/>
    <m/>
    <x v="0"/>
  </r>
  <r>
    <x v="21"/>
    <x v="1"/>
    <x v="1"/>
    <x v="0"/>
    <x v="34"/>
    <x v="28"/>
    <n v="4681988"/>
    <n v="776416"/>
    <m/>
    <x v="0"/>
  </r>
  <r>
    <x v="21"/>
    <x v="1"/>
    <x v="1"/>
    <x v="0"/>
    <x v="34"/>
    <x v="29"/>
    <n v="4713388"/>
    <n v="792101"/>
    <m/>
    <x v="0"/>
  </r>
  <r>
    <x v="21"/>
    <x v="1"/>
    <x v="1"/>
    <x v="0"/>
    <x v="34"/>
    <x v="30"/>
    <n v="4741580"/>
    <n v="809414"/>
    <m/>
    <x v="0"/>
  </r>
  <r>
    <x v="21"/>
    <x v="1"/>
    <x v="2"/>
    <x v="0"/>
    <x v="34"/>
    <x v="0"/>
    <n v="586815"/>
    <n v="113255"/>
    <m/>
    <x v="0"/>
  </r>
  <r>
    <x v="21"/>
    <x v="1"/>
    <x v="2"/>
    <x v="0"/>
    <x v="34"/>
    <x v="1"/>
    <n v="586835"/>
    <n v="108978"/>
    <m/>
    <x v="0"/>
  </r>
  <r>
    <x v="21"/>
    <x v="1"/>
    <x v="2"/>
    <x v="0"/>
    <x v="34"/>
    <x v="2"/>
    <n v="589166"/>
    <n v="107509"/>
    <m/>
    <x v="0"/>
  </r>
  <r>
    <x v="21"/>
    <x v="1"/>
    <x v="2"/>
    <x v="0"/>
    <x v="34"/>
    <x v="3"/>
    <n v="589008"/>
    <n v="70159"/>
    <m/>
    <x v="0"/>
  </r>
  <r>
    <x v="21"/>
    <x v="1"/>
    <x v="2"/>
    <x v="0"/>
    <x v="34"/>
    <x v="4"/>
    <n v="589294"/>
    <n v="107722"/>
    <m/>
    <x v="0"/>
  </r>
  <r>
    <x v="21"/>
    <x v="1"/>
    <x v="2"/>
    <x v="0"/>
    <x v="34"/>
    <x v="5"/>
    <n v="590800"/>
    <n v="84436"/>
    <m/>
    <x v="0"/>
  </r>
  <r>
    <x v="21"/>
    <x v="1"/>
    <x v="2"/>
    <x v="0"/>
    <x v="34"/>
    <x v="6"/>
    <n v="594492"/>
    <n v="104873"/>
    <m/>
    <x v="0"/>
  </r>
  <r>
    <x v="21"/>
    <x v="1"/>
    <x v="2"/>
    <x v="0"/>
    <x v="34"/>
    <x v="7"/>
    <n v="600747"/>
    <n v="106112"/>
    <m/>
    <x v="0"/>
  </r>
  <r>
    <x v="21"/>
    <x v="1"/>
    <x v="2"/>
    <x v="0"/>
    <x v="34"/>
    <x v="8"/>
    <n v="607557"/>
    <n v="107744"/>
    <m/>
    <x v="0"/>
  </r>
  <r>
    <x v="21"/>
    <x v="1"/>
    <x v="2"/>
    <x v="0"/>
    <x v="34"/>
    <x v="9"/>
    <n v="614284"/>
    <n v="109529"/>
    <m/>
    <x v="0"/>
  </r>
  <r>
    <x v="21"/>
    <x v="1"/>
    <x v="2"/>
    <x v="0"/>
    <x v="34"/>
    <x v="10"/>
    <n v="618712"/>
    <n v="110131"/>
    <m/>
    <x v="0"/>
  </r>
  <r>
    <x v="21"/>
    <x v="1"/>
    <x v="2"/>
    <x v="0"/>
    <x v="34"/>
    <x v="11"/>
    <n v="622859"/>
    <n v="109849"/>
    <m/>
    <x v="0"/>
  </r>
  <r>
    <x v="21"/>
    <x v="1"/>
    <x v="2"/>
    <x v="0"/>
    <x v="34"/>
    <x v="12"/>
    <n v="627094"/>
    <n v="110180"/>
    <m/>
    <x v="0"/>
  </r>
  <r>
    <x v="21"/>
    <x v="1"/>
    <x v="2"/>
    <x v="0"/>
    <x v="34"/>
    <x v="13"/>
    <n v="631421"/>
    <n v="110813"/>
    <m/>
    <x v="0"/>
  </r>
  <r>
    <x v="21"/>
    <x v="1"/>
    <x v="2"/>
    <x v="0"/>
    <x v="34"/>
    <x v="14"/>
    <n v="635772"/>
    <n v="111754"/>
    <m/>
    <x v="0"/>
  </r>
  <r>
    <x v="21"/>
    <x v="1"/>
    <x v="2"/>
    <x v="0"/>
    <x v="34"/>
    <x v="15"/>
    <n v="640195"/>
    <n v="113021"/>
    <m/>
    <x v="0"/>
  </r>
  <r>
    <x v="21"/>
    <x v="1"/>
    <x v="2"/>
    <x v="0"/>
    <x v="34"/>
    <x v="16"/>
    <n v="644733"/>
    <n v="114030"/>
    <m/>
    <x v="0"/>
  </r>
  <r>
    <x v="21"/>
    <x v="1"/>
    <x v="2"/>
    <x v="0"/>
    <x v="34"/>
    <x v="17"/>
    <n v="649012"/>
    <n v="114798"/>
    <m/>
    <x v="0"/>
  </r>
  <r>
    <x v="21"/>
    <x v="1"/>
    <x v="2"/>
    <x v="0"/>
    <x v="34"/>
    <x v="18"/>
    <n v="652995"/>
    <n v="114855"/>
    <m/>
    <x v="0"/>
  </r>
  <r>
    <x v="21"/>
    <x v="1"/>
    <x v="2"/>
    <x v="0"/>
    <x v="34"/>
    <x v="19"/>
    <n v="656428"/>
    <n v="115680"/>
    <m/>
    <x v="0"/>
  </r>
  <r>
    <x v="21"/>
    <x v="1"/>
    <x v="2"/>
    <x v="0"/>
    <x v="34"/>
    <x v="20"/>
    <n v="659804"/>
    <n v="117142"/>
    <m/>
    <x v="0"/>
  </r>
  <r>
    <x v="21"/>
    <x v="1"/>
    <x v="2"/>
    <x v="0"/>
    <x v="34"/>
    <x v="21"/>
    <n v="663083"/>
    <n v="118540"/>
    <m/>
    <x v="0"/>
  </r>
  <r>
    <x v="21"/>
    <x v="1"/>
    <x v="2"/>
    <x v="0"/>
    <x v="34"/>
    <x v="22"/>
    <n v="666114"/>
    <n v="119864"/>
    <m/>
    <x v="0"/>
  </r>
  <r>
    <x v="21"/>
    <x v="1"/>
    <x v="2"/>
    <x v="0"/>
    <x v="34"/>
    <x v="23"/>
    <n v="668886"/>
    <n v="121380"/>
    <m/>
    <x v="0"/>
  </r>
  <r>
    <x v="21"/>
    <x v="1"/>
    <x v="2"/>
    <x v="0"/>
    <x v="34"/>
    <x v="24"/>
    <n v="671449"/>
    <n v="123074"/>
    <m/>
    <x v="0"/>
  </r>
  <r>
    <x v="21"/>
    <x v="1"/>
    <x v="2"/>
    <x v="0"/>
    <x v="34"/>
    <x v="25"/>
    <n v="673863"/>
    <n v="125329"/>
    <m/>
    <x v="0"/>
  </r>
  <r>
    <x v="21"/>
    <x v="1"/>
    <x v="2"/>
    <x v="0"/>
    <x v="34"/>
    <x v="26"/>
    <n v="675881"/>
    <n v="127560"/>
    <m/>
    <x v="0"/>
  </r>
  <r>
    <x v="21"/>
    <x v="1"/>
    <x v="2"/>
    <x v="0"/>
    <x v="34"/>
    <x v="27"/>
    <n v="677643"/>
    <n v="129663"/>
    <m/>
    <x v="0"/>
  </r>
  <r>
    <x v="21"/>
    <x v="1"/>
    <x v="2"/>
    <x v="0"/>
    <x v="34"/>
    <x v="28"/>
    <n v="678961"/>
    <n v="131699"/>
    <m/>
    <x v="0"/>
  </r>
  <r>
    <x v="21"/>
    <x v="1"/>
    <x v="2"/>
    <x v="0"/>
    <x v="34"/>
    <x v="29"/>
    <n v="679864"/>
    <n v="133642"/>
    <m/>
    <x v="0"/>
  </r>
  <r>
    <x v="21"/>
    <x v="1"/>
    <x v="2"/>
    <x v="0"/>
    <x v="34"/>
    <x v="30"/>
    <n v="680342"/>
    <n v="135846"/>
    <m/>
    <x v="0"/>
  </r>
  <r>
    <x v="21"/>
    <x v="2"/>
    <x v="0"/>
    <x v="0"/>
    <x v="34"/>
    <x v="0"/>
    <n v="33948772"/>
    <n v="6212625"/>
    <m/>
    <x v="0"/>
  </r>
  <r>
    <x v="21"/>
    <x v="2"/>
    <x v="0"/>
    <x v="0"/>
    <x v="34"/>
    <x v="1"/>
    <n v="34380132"/>
    <n v="7464386"/>
    <m/>
    <x v="0"/>
  </r>
  <r>
    <x v="21"/>
    <x v="2"/>
    <x v="0"/>
    <x v="0"/>
    <x v="34"/>
    <x v="2"/>
    <n v="34815576"/>
    <n v="5964056"/>
    <m/>
    <x v="0"/>
  </r>
  <r>
    <x v="21"/>
    <x v="2"/>
    <x v="0"/>
    <x v="0"/>
    <x v="34"/>
    <x v="3"/>
    <n v="35267004"/>
    <n v="4510076"/>
    <m/>
    <x v="0"/>
  </r>
  <r>
    <x v="21"/>
    <x v="2"/>
    <x v="0"/>
    <x v="0"/>
    <x v="34"/>
    <x v="4"/>
    <n v="35766080"/>
    <n v="7215159"/>
    <m/>
    <x v="0"/>
  </r>
  <r>
    <x v="21"/>
    <x v="2"/>
    <x v="0"/>
    <x v="0"/>
    <x v="34"/>
    <x v="5"/>
    <n v="36268108"/>
    <n v="6782271"/>
    <m/>
    <x v="0"/>
  </r>
  <r>
    <x v="21"/>
    <x v="2"/>
    <x v="0"/>
    <x v="0"/>
    <x v="34"/>
    <x v="6"/>
    <n v="36793468"/>
    <n v="6542037"/>
    <m/>
    <x v="0"/>
  </r>
  <r>
    <x v="21"/>
    <x v="2"/>
    <x v="0"/>
    <x v="0"/>
    <x v="34"/>
    <x v="7"/>
    <n v="37339888"/>
    <n v="6633207"/>
    <m/>
    <x v="0"/>
  </r>
  <r>
    <x v="21"/>
    <x v="2"/>
    <x v="0"/>
    <x v="0"/>
    <x v="34"/>
    <x v="8"/>
    <n v="37900696"/>
    <n v="6745140"/>
    <m/>
    <x v="0"/>
  </r>
  <r>
    <x v="21"/>
    <x v="2"/>
    <x v="0"/>
    <x v="0"/>
    <x v="34"/>
    <x v="9"/>
    <n v="38480492"/>
    <n v="6818010"/>
    <m/>
    <x v="0"/>
  </r>
  <r>
    <x v="21"/>
    <x v="2"/>
    <x v="0"/>
    <x v="0"/>
    <x v="34"/>
    <x v="10"/>
    <n v="39075580"/>
    <n v="6863193"/>
    <m/>
    <x v="0"/>
  </r>
  <r>
    <x v="21"/>
    <x v="2"/>
    <x v="0"/>
    <x v="0"/>
    <x v="34"/>
    <x v="11"/>
    <n v="39681460"/>
    <n v="6862717"/>
    <m/>
    <x v="0"/>
  </r>
  <r>
    <x v="21"/>
    <x v="2"/>
    <x v="0"/>
    <x v="0"/>
    <x v="34"/>
    <x v="12"/>
    <n v="40294824"/>
    <n v="6895328"/>
    <m/>
    <x v="0"/>
  </r>
  <r>
    <x v="21"/>
    <x v="2"/>
    <x v="0"/>
    <x v="0"/>
    <x v="34"/>
    <x v="13"/>
    <n v="40916896"/>
    <n v="6927114"/>
    <m/>
    <x v="0"/>
  </r>
  <r>
    <x v="21"/>
    <x v="2"/>
    <x v="0"/>
    <x v="0"/>
    <x v="34"/>
    <x v="14"/>
    <n v="41538580"/>
    <n v="7001561"/>
    <m/>
    <x v="0"/>
  </r>
  <r>
    <x v="21"/>
    <x v="2"/>
    <x v="0"/>
    <x v="0"/>
    <x v="34"/>
    <x v="15"/>
    <n v="42160316"/>
    <n v="7089256"/>
    <m/>
    <x v="0"/>
  </r>
  <r>
    <x v="21"/>
    <x v="2"/>
    <x v="0"/>
    <x v="0"/>
    <x v="34"/>
    <x v="16"/>
    <n v="42780956"/>
    <n v="7178754"/>
    <m/>
    <x v="0"/>
  </r>
  <r>
    <x v="21"/>
    <x v="2"/>
    <x v="0"/>
    <x v="0"/>
    <x v="34"/>
    <x v="17"/>
    <n v="43398112"/>
    <n v="7239305"/>
    <m/>
    <x v="0"/>
  </r>
  <r>
    <x v="21"/>
    <x v="2"/>
    <x v="0"/>
    <x v="0"/>
    <x v="34"/>
    <x v="18"/>
    <n v="44005732"/>
    <n v="7292554"/>
    <m/>
    <x v="0"/>
  </r>
  <r>
    <x v="21"/>
    <x v="2"/>
    <x v="0"/>
    <x v="0"/>
    <x v="34"/>
    <x v="19"/>
    <n v="44597996"/>
    <n v="7376214"/>
    <m/>
    <x v="0"/>
  </r>
  <r>
    <x v="21"/>
    <x v="2"/>
    <x v="0"/>
    <x v="0"/>
    <x v="34"/>
    <x v="20"/>
    <n v="45175620"/>
    <n v="7471436"/>
    <m/>
    <x v="0"/>
  </r>
  <r>
    <x v="21"/>
    <x v="2"/>
    <x v="0"/>
    <x v="0"/>
    <x v="34"/>
    <x v="21"/>
    <n v="45737104"/>
    <n v="7560614"/>
    <m/>
    <x v="0"/>
  </r>
  <r>
    <x v="21"/>
    <x v="2"/>
    <x v="0"/>
    <x v="0"/>
    <x v="34"/>
    <x v="22"/>
    <n v="46281768"/>
    <n v="7672765"/>
    <m/>
    <x v="0"/>
  </r>
  <r>
    <x v="21"/>
    <x v="2"/>
    <x v="0"/>
    <x v="0"/>
    <x v="34"/>
    <x v="23"/>
    <n v="46803036"/>
    <n v="7800072"/>
    <m/>
    <x v="0"/>
  </r>
  <r>
    <x v="21"/>
    <x v="2"/>
    <x v="0"/>
    <x v="0"/>
    <x v="34"/>
    <x v="24"/>
    <n v="47297472"/>
    <n v="7935344"/>
    <m/>
    <x v="0"/>
  </r>
  <r>
    <x v="21"/>
    <x v="2"/>
    <x v="0"/>
    <x v="0"/>
    <x v="34"/>
    <x v="25"/>
    <n v="47774836"/>
    <n v="8086987"/>
    <m/>
    <x v="0"/>
  </r>
  <r>
    <x v="21"/>
    <x v="2"/>
    <x v="0"/>
    <x v="0"/>
    <x v="34"/>
    <x v="26"/>
    <n v="48224596"/>
    <n v="8230332"/>
    <m/>
    <x v="0"/>
  </r>
  <r>
    <x v="21"/>
    <x v="2"/>
    <x v="0"/>
    <x v="0"/>
    <x v="34"/>
    <x v="27"/>
    <n v="48652648"/>
    <n v="8392704"/>
    <m/>
    <x v="0"/>
  </r>
  <r>
    <x v="21"/>
    <x v="2"/>
    <x v="0"/>
    <x v="0"/>
    <x v="34"/>
    <x v="28"/>
    <n v="49051332"/>
    <n v="8551306"/>
    <m/>
    <x v="0"/>
  </r>
  <r>
    <x v="21"/>
    <x v="2"/>
    <x v="0"/>
    <x v="0"/>
    <x v="34"/>
    <x v="29"/>
    <n v="49416628"/>
    <n v="8702383"/>
    <m/>
    <x v="0"/>
  </r>
  <r>
    <x v="21"/>
    <x v="2"/>
    <x v="0"/>
    <x v="0"/>
    <x v="34"/>
    <x v="30"/>
    <n v="49748876"/>
    <n v="8850952"/>
    <m/>
    <x v="0"/>
  </r>
  <r>
    <x v="21"/>
    <x v="2"/>
    <x v="1"/>
    <x v="0"/>
    <x v="34"/>
    <x v="0"/>
    <n v="3556086"/>
    <n v="657875"/>
    <m/>
    <x v="0"/>
  </r>
  <r>
    <x v="21"/>
    <x v="2"/>
    <x v="1"/>
    <x v="0"/>
    <x v="34"/>
    <x v="1"/>
    <n v="3615358"/>
    <n v="793521"/>
    <m/>
    <x v="0"/>
  </r>
  <r>
    <x v="21"/>
    <x v="2"/>
    <x v="1"/>
    <x v="0"/>
    <x v="34"/>
    <x v="2"/>
    <n v="3684166"/>
    <n v="638010"/>
    <m/>
    <x v="0"/>
  </r>
  <r>
    <x v="21"/>
    <x v="2"/>
    <x v="1"/>
    <x v="0"/>
    <x v="34"/>
    <x v="3"/>
    <n v="3747748"/>
    <n v="484514"/>
    <m/>
    <x v="0"/>
  </r>
  <r>
    <x v="21"/>
    <x v="2"/>
    <x v="1"/>
    <x v="0"/>
    <x v="34"/>
    <x v="4"/>
    <n v="3803749"/>
    <n v="775723"/>
    <m/>
    <x v="0"/>
  </r>
  <r>
    <x v="21"/>
    <x v="2"/>
    <x v="1"/>
    <x v="0"/>
    <x v="34"/>
    <x v="5"/>
    <n v="3868001"/>
    <n v="731235"/>
    <m/>
    <x v="0"/>
  </r>
  <r>
    <x v="21"/>
    <x v="2"/>
    <x v="1"/>
    <x v="0"/>
    <x v="34"/>
    <x v="6"/>
    <n v="3934556"/>
    <n v="707226"/>
    <m/>
    <x v="0"/>
  </r>
  <r>
    <x v="21"/>
    <x v="2"/>
    <x v="1"/>
    <x v="0"/>
    <x v="34"/>
    <x v="7"/>
    <n v="4003736"/>
    <n v="719012"/>
    <m/>
    <x v="0"/>
  </r>
  <r>
    <x v="21"/>
    <x v="2"/>
    <x v="1"/>
    <x v="0"/>
    <x v="34"/>
    <x v="8"/>
    <n v="4074283"/>
    <n v="733019"/>
    <m/>
    <x v="0"/>
  </r>
  <r>
    <x v="21"/>
    <x v="2"/>
    <x v="1"/>
    <x v="0"/>
    <x v="34"/>
    <x v="9"/>
    <n v="4147146"/>
    <n v="742825"/>
    <m/>
    <x v="0"/>
  </r>
  <r>
    <x v="21"/>
    <x v="2"/>
    <x v="1"/>
    <x v="0"/>
    <x v="34"/>
    <x v="10"/>
    <n v="4223394"/>
    <n v="749899"/>
    <m/>
    <x v="0"/>
  </r>
  <r>
    <x v="21"/>
    <x v="2"/>
    <x v="1"/>
    <x v="0"/>
    <x v="34"/>
    <x v="11"/>
    <n v="4304374"/>
    <n v="752556"/>
    <m/>
    <x v="0"/>
  </r>
  <r>
    <x v="21"/>
    <x v="2"/>
    <x v="1"/>
    <x v="0"/>
    <x v="34"/>
    <x v="12"/>
    <n v="4386495"/>
    <n v="758829"/>
    <m/>
    <x v="0"/>
  </r>
  <r>
    <x v="21"/>
    <x v="2"/>
    <x v="1"/>
    <x v="0"/>
    <x v="34"/>
    <x v="13"/>
    <n v="4469478"/>
    <n v="764939"/>
    <m/>
    <x v="0"/>
  </r>
  <r>
    <x v="21"/>
    <x v="2"/>
    <x v="1"/>
    <x v="0"/>
    <x v="34"/>
    <x v="14"/>
    <n v="4551912"/>
    <n v="775635"/>
    <m/>
    <x v="0"/>
  </r>
  <r>
    <x v="21"/>
    <x v="2"/>
    <x v="1"/>
    <x v="0"/>
    <x v="34"/>
    <x v="15"/>
    <n v="4634070"/>
    <n v="787734"/>
    <m/>
    <x v="0"/>
  </r>
  <r>
    <x v="21"/>
    <x v="2"/>
    <x v="1"/>
    <x v="0"/>
    <x v="34"/>
    <x v="16"/>
    <n v="4716057"/>
    <n v="800015"/>
    <m/>
    <x v="0"/>
  </r>
  <r>
    <x v="21"/>
    <x v="2"/>
    <x v="1"/>
    <x v="0"/>
    <x v="34"/>
    <x v="17"/>
    <n v="4794330"/>
    <n v="808490"/>
    <m/>
    <x v="0"/>
  </r>
  <r>
    <x v="21"/>
    <x v="2"/>
    <x v="1"/>
    <x v="0"/>
    <x v="34"/>
    <x v="18"/>
    <n v="4870028"/>
    <n v="815872"/>
    <m/>
    <x v="0"/>
  </r>
  <r>
    <x v="21"/>
    <x v="2"/>
    <x v="1"/>
    <x v="0"/>
    <x v="34"/>
    <x v="19"/>
    <n v="4943009"/>
    <n v="826476"/>
    <m/>
    <x v="0"/>
  </r>
  <r>
    <x v="21"/>
    <x v="2"/>
    <x v="1"/>
    <x v="0"/>
    <x v="34"/>
    <x v="20"/>
    <n v="5013484"/>
    <n v="838224"/>
    <m/>
    <x v="0"/>
  </r>
  <r>
    <x v="21"/>
    <x v="2"/>
    <x v="1"/>
    <x v="0"/>
    <x v="34"/>
    <x v="21"/>
    <n v="5081050"/>
    <n v="849107"/>
    <m/>
    <x v="0"/>
  </r>
  <r>
    <x v="21"/>
    <x v="2"/>
    <x v="1"/>
    <x v="0"/>
    <x v="34"/>
    <x v="22"/>
    <n v="5145696"/>
    <n v="862396"/>
    <m/>
    <x v="0"/>
  </r>
  <r>
    <x v="21"/>
    <x v="2"/>
    <x v="1"/>
    <x v="0"/>
    <x v="34"/>
    <x v="23"/>
    <n v="5207879"/>
    <n v="877417"/>
    <m/>
    <x v="0"/>
  </r>
  <r>
    <x v="21"/>
    <x v="2"/>
    <x v="1"/>
    <x v="0"/>
    <x v="34"/>
    <x v="24"/>
    <n v="5267968"/>
    <n v="893493"/>
    <m/>
    <x v="0"/>
  </r>
  <r>
    <x v="21"/>
    <x v="2"/>
    <x v="1"/>
    <x v="0"/>
    <x v="34"/>
    <x v="25"/>
    <n v="5326366"/>
    <n v="911463"/>
    <m/>
    <x v="0"/>
  </r>
  <r>
    <x v="21"/>
    <x v="2"/>
    <x v="1"/>
    <x v="0"/>
    <x v="34"/>
    <x v="26"/>
    <n v="5381708"/>
    <n v="928516"/>
    <m/>
    <x v="0"/>
  </r>
  <r>
    <x v="21"/>
    <x v="2"/>
    <x v="1"/>
    <x v="0"/>
    <x v="34"/>
    <x v="27"/>
    <n v="5434608"/>
    <n v="947729"/>
    <m/>
    <x v="0"/>
  </r>
  <r>
    <x v="21"/>
    <x v="2"/>
    <x v="1"/>
    <x v="0"/>
    <x v="34"/>
    <x v="28"/>
    <n v="5484287"/>
    <n v="966545"/>
    <m/>
    <x v="0"/>
  </r>
  <r>
    <x v="21"/>
    <x v="2"/>
    <x v="1"/>
    <x v="0"/>
    <x v="34"/>
    <x v="29"/>
    <n v="5530288"/>
    <n v="984540"/>
    <m/>
    <x v="0"/>
  </r>
  <r>
    <x v="21"/>
    <x v="2"/>
    <x v="1"/>
    <x v="0"/>
    <x v="34"/>
    <x v="30"/>
    <n v="5572622"/>
    <n v="1002275"/>
    <m/>
    <x v="0"/>
  </r>
  <r>
    <x v="21"/>
    <x v="2"/>
    <x v="2"/>
    <x v="0"/>
    <x v="34"/>
    <x v="0"/>
    <n v="908873"/>
    <n v="193589"/>
    <m/>
    <x v="0"/>
  </r>
  <r>
    <x v="21"/>
    <x v="2"/>
    <x v="2"/>
    <x v="0"/>
    <x v="34"/>
    <x v="1"/>
    <n v="914598"/>
    <n v="231124"/>
    <m/>
    <x v="0"/>
  </r>
  <r>
    <x v="21"/>
    <x v="2"/>
    <x v="2"/>
    <x v="0"/>
    <x v="34"/>
    <x v="2"/>
    <n v="922323"/>
    <n v="183899"/>
    <m/>
    <x v="0"/>
  </r>
  <r>
    <x v="21"/>
    <x v="2"/>
    <x v="2"/>
    <x v="0"/>
    <x v="34"/>
    <x v="3"/>
    <n v="925853"/>
    <n v="137811"/>
    <m/>
    <x v="0"/>
  </r>
  <r>
    <x v="21"/>
    <x v="2"/>
    <x v="2"/>
    <x v="0"/>
    <x v="34"/>
    <x v="4"/>
    <n v="930811"/>
    <n v="218556"/>
    <m/>
    <x v="0"/>
  </r>
  <r>
    <x v="21"/>
    <x v="2"/>
    <x v="2"/>
    <x v="0"/>
    <x v="34"/>
    <x v="5"/>
    <n v="937539"/>
    <n v="204064"/>
    <m/>
    <x v="0"/>
  </r>
  <r>
    <x v="21"/>
    <x v="2"/>
    <x v="2"/>
    <x v="0"/>
    <x v="34"/>
    <x v="6"/>
    <n v="948887"/>
    <n v="196374"/>
    <m/>
    <x v="0"/>
  </r>
  <r>
    <x v="21"/>
    <x v="2"/>
    <x v="2"/>
    <x v="0"/>
    <x v="34"/>
    <x v="7"/>
    <n v="965691"/>
    <n v="199671"/>
    <m/>
    <x v="0"/>
  </r>
  <r>
    <x v="21"/>
    <x v="2"/>
    <x v="2"/>
    <x v="0"/>
    <x v="34"/>
    <x v="8"/>
    <n v="983584"/>
    <n v="203743"/>
    <m/>
    <x v="0"/>
  </r>
  <r>
    <x v="21"/>
    <x v="2"/>
    <x v="2"/>
    <x v="0"/>
    <x v="34"/>
    <x v="9"/>
    <n v="1001173"/>
    <n v="206468"/>
    <m/>
    <x v="0"/>
  </r>
  <r>
    <x v="21"/>
    <x v="2"/>
    <x v="2"/>
    <x v="0"/>
    <x v="34"/>
    <x v="10"/>
    <n v="1013634"/>
    <n v="207219"/>
    <m/>
    <x v="0"/>
  </r>
  <r>
    <x v="21"/>
    <x v="2"/>
    <x v="2"/>
    <x v="0"/>
    <x v="34"/>
    <x v="11"/>
    <n v="1025395"/>
    <n v="206408"/>
    <m/>
    <x v="0"/>
  </r>
  <r>
    <x v="21"/>
    <x v="2"/>
    <x v="2"/>
    <x v="0"/>
    <x v="34"/>
    <x v="12"/>
    <n v="1037334"/>
    <n v="206610"/>
    <m/>
    <x v="0"/>
  </r>
  <r>
    <x v="21"/>
    <x v="2"/>
    <x v="2"/>
    <x v="0"/>
    <x v="34"/>
    <x v="13"/>
    <n v="1049429"/>
    <n v="206790"/>
    <m/>
    <x v="0"/>
  </r>
  <r>
    <x v="21"/>
    <x v="2"/>
    <x v="2"/>
    <x v="0"/>
    <x v="34"/>
    <x v="14"/>
    <n v="1061588"/>
    <n v="208270"/>
    <m/>
    <x v="0"/>
  </r>
  <r>
    <x v="21"/>
    <x v="2"/>
    <x v="2"/>
    <x v="0"/>
    <x v="34"/>
    <x v="15"/>
    <n v="1073920"/>
    <n v="210182"/>
    <m/>
    <x v="0"/>
  </r>
  <r>
    <x v="21"/>
    <x v="2"/>
    <x v="2"/>
    <x v="0"/>
    <x v="34"/>
    <x v="16"/>
    <n v="1086516"/>
    <n v="212208"/>
    <m/>
    <x v="0"/>
  </r>
  <r>
    <x v="21"/>
    <x v="2"/>
    <x v="2"/>
    <x v="0"/>
    <x v="34"/>
    <x v="17"/>
    <n v="1098580"/>
    <n v="213297"/>
    <m/>
    <x v="0"/>
  </r>
  <r>
    <x v="21"/>
    <x v="2"/>
    <x v="2"/>
    <x v="0"/>
    <x v="34"/>
    <x v="18"/>
    <n v="1110060"/>
    <n v="214114"/>
    <m/>
    <x v="0"/>
  </r>
  <r>
    <x v="21"/>
    <x v="2"/>
    <x v="2"/>
    <x v="0"/>
    <x v="34"/>
    <x v="19"/>
    <n v="1120419"/>
    <n v="215688"/>
    <m/>
    <x v="0"/>
  </r>
  <r>
    <x v="21"/>
    <x v="2"/>
    <x v="2"/>
    <x v="0"/>
    <x v="34"/>
    <x v="20"/>
    <n v="1130734"/>
    <n v="217665"/>
    <m/>
    <x v="0"/>
  </r>
  <r>
    <x v="21"/>
    <x v="2"/>
    <x v="2"/>
    <x v="0"/>
    <x v="34"/>
    <x v="21"/>
    <n v="1140910"/>
    <n v="219517"/>
    <m/>
    <x v="0"/>
  </r>
  <r>
    <x v="21"/>
    <x v="2"/>
    <x v="2"/>
    <x v="0"/>
    <x v="34"/>
    <x v="22"/>
    <n v="1150640"/>
    <n v="222029"/>
    <m/>
    <x v="0"/>
  </r>
  <r>
    <x v="21"/>
    <x v="2"/>
    <x v="2"/>
    <x v="0"/>
    <x v="34"/>
    <x v="23"/>
    <n v="1159919"/>
    <n v="224999"/>
    <m/>
    <x v="0"/>
  </r>
  <r>
    <x v="21"/>
    <x v="2"/>
    <x v="2"/>
    <x v="0"/>
    <x v="34"/>
    <x v="24"/>
    <n v="1168869"/>
    <n v="228255"/>
    <m/>
    <x v="0"/>
  </r>
  <r>
    <x v="21"/>
    <x v="2"/>
    <x v="2"/>
    <x v="0"/>
    <x v="34"/>
    <x v="25"/>
    <n v="1177592"/>
    <n v="232012"/>
    <m/>
    <x v="0"/>
  </r>
  <r>
    <x v="21"/>
    <x v="2"/>
    <x v="2"/>
    <x v="0"/>
    <x v="34"/>
    <x v="26"/>
    <n v="1185605"/>
    <n v="235514"/>
    <m/>
    <x v="0"/>
  </r>
  <r>
    <x v="21"/>
    <x v="2"/>
    <x v="2"/>
    <x v="0"/>
    <x v="34"/>
    <x v="27"/>
    <n v="1193156"/>
    <n v="239563"/>
    <m/>
    <x v="0"/>
  </r>
  <r>
    <x v="21"/>
    <x v="2"/>
    <x v="2"/>
    <x v="0"/>
    <x v="34"/>
    <x v="28"/>
    <n v="1199871"/>
    <n v="243469"/>
    <m/>
    <x v="0"/>
  </r>
  <r>
    <x v="21"/>
    <x v="2"/>
    <x v="2"/>
    <x v="0"/>
    <x v="34"/>
    <x v="29"/>
    <n v="1205833"/>
    <n v="247161"/>
    <m/>
    <x v="0"/>
  </r>
  <r>
    <x v="21"/>
    <x v="2"/>
    <x v="2"/>
    <x v="0"/>
    <x v="34"/>
    <x v="30"/>
    <n v="1211014"/>
    <n v="250775"/>
    <m/>
    <x v="0"/>
  </r>
  <r>
    <x v="21"/>
    <x v="3"/>
    <x v="0"/>
    <x v="0"/>
    <x v="34"/>
    <x v="0"/>
    <n v="16911304"/>
    <n v="3382260"/>
    <m/>
    <x v="0"/>
  </r>
  <r>
    <x v="21"/>
    <x v="3"/>
    <x v="0"/>
    <x v="0"/>
    <x v="34"/>
    <x v="1"/>
    <n v="17154700"/>
    <n v="4366192"/>
    <m/>
    <x v="0"/>
  </r>
  <r>
    <x v="21"/>
    <x v="3"/>
    <x v="0"/>
    <x v="0"/>
    <x v="34"/>
    <x v="2"/>
    <n v="17406450"/>
    <n v="4060189"/>
    <m/>
    <x v="0"/>
  </r>
  <r>
    <x v="21"/>
    <x v="3"/>
    <x v="0"/>
    <x v="0"/>
    <x v="34"/>
    <x v="3"/>
    <n v="17648322"/>
    <n v="4052579"/>
    <m/>
    <x v="0"/>
  </r>
  <r>
    <x v="21"/>
    <x v="3"/>
    <x v="0"/>
    <x v="0"/>
    <x v="34"/>
    <x v="4"/>
    <n v="17920534"/>
    <n v="4070754"/>
    <m/>
    <x v="0"/>
  </r>
  <r>
    <x v="21"/>
    <x v="3"/>
    <x v="0"/>
    <x v="0"/>
    <x v="34"/>
    <x v="5"/>
    <n v="18199262"/>
    <n v="4055362"/>
    <m/>
    <x v="0"/>
  </r>
  <r>
    <x v="21"/>
    <x v="3"/>
    <x v="0"/>
    <x v="0"/>
    <x v="34"/>
    <x v="6"/>
    <n v="18490532"/>
    <n v="4000077"/>
    <m/>
    <x v="0"/>
  </r>
  <r>
    <x v="21"/>
    <x v="3"/>
    <x v="0"/>
    <x v="0"/>
    <x v="34"/>
    <x v="7"/>
    <n v="18792848"/>
    <n v="4039752"/>
    <m/>
    <x v="0"/>
  </r>
  <r>
    <x v="21"/>
    <x v="3"/>
    <x v="0"/>
    <x v="0"/>
    <x v="34"/>
    <x v="8"/>
    <n v="19102432"/>
    <n v="4084277"/>
    <m/>
    <x v="0"/>
  </r>
  <r>
    <x v="21"/>
    <x v="3"/>
    <x v="0"/>
    <x v="0"/>
    <x v="34"/>
    <x v="9"/>
    <n v="19422230"/>
    <n v="4124898"/>
    <m/>
    <x v="0"/>
  </r>
  <r>
    <x v="21"/>
    <x v="3"/>
    <x v="0"/>
    <x v="0"/>
    <x v="34"/>
    <x v="10"/>
    <n v="19750354"/>
    <n v="4150009"/>
    <m/>
    <x v="0"/>
  </r>
  <r>
    <x v="21"/>
    <x v="3"/>
    <x v="0"/>
    <x v="0"/>
    <x v="34"/>
    <x v="11"/>
    <n v="20083942"/>
    <n v="4152404"/>
    <m/>
    <x v="0"/>
  </r>
  <r>
    <x v="21"/>
    <x v="3"/>
    <x v="0"/>
    <x v="0"/>
    <x v="34"/>
    <x v="12"/>
    <n v="20421834"/>
    <n v="4146142"/>
    <m/>
    <x v="0"/>
  </r>
  <r>
    <x v="21"/>
    <x v="3"/>
    <x v="0"/>
    <x v="0"/>
    <x v="34"/>
    <x v="13"/>
    <n v="20764330"/>
    <n v="4142507"/>
    <m/>
    <x v="0"/>
  </r>
  <r>
    <x v="21"/>
    <x v="3"/>
    <x v="0"/>
    <x v="0"/>
    <x v="34"/>
    <x v="14"/>
    <n v="21106590"/>
    <n v="4159787"/>
    <m/>
    <x v="0"/>
  </r>
  <r>
    <x v="21"/>
    <x v="3"/>
    <x v="0"/>
    <x v="0"/>
    <x v="34"/>
    <x v="15"/>
    <n v="21448888"/>
    <n v="4187748"/>
    <m/>
    <x v="0"/>
  </r>
  <r>
    <x v="21"/>
    <x v="3"/>
    <x v="0"/>
    <x v="0"/>
    <x v="34"/>
    <x v="16"/>
    <n v="21790490"/>
    <n v="4230793"/>
    <m/>
    <x v="0"/>
  </r>
  <r>
    <x v="21"/>
    <x v="3"/>
    <x v="0"/>
    <x v="0"/>
    <x v="34"/>
    <x v="17"/>
    <n v="22130356"/>
    <n v="4274815"/>
    <m/>
    <x v="0"/>
  </r>
  <r>
    <x v="21"/>
    <x v="3"/>
    <x v="0"/>
    <x v="0"/>
    <x v="34"/>
    <x v="18"/>
    <n v="22465094"/>
    <n v="4318600"/>
    <m/>
    <x v="0"/>
  </r>
  <r>
    <x v="21"/>
    <x v="3"/>
    <x v="0"/>
    <x v="0"/>
    <x v="34"/>
    <x v="19"/>
    <n v="22791476"/>
    <n v="4347481"/>
    <m/>
    <x v="0"/>
  </r>
  <r>
    <x v="21"/>
    <x v="3"/>
    <x v="0"/>
    <x v="0"/>
    <x v="34"/>
    <x v="20"/>
    <n v="23109940"/>
    <n v="4387704"/>
    <m/>
    <x v="0"/>
  </r>
  <r>
    <x v="21"/>
    <x v="3"/>
    <x v="0"/>
    <x v="0"/>
    <x v="34"/>
    <x v="21"/>
    <n v="23419546"/>
    <n v="4440718"/>
    <m/>
    <x v="0"/>
  </r>
  <r>
    <x v="21"/>
    <x v="3"/>
    <x v="0"/>
    <x v="0"/>
    <x v="34"/>
    <x v="22"/>
    <n v="23720326"/>
    <n v="4504949"/>
    <m/>
    <x v="0"/>
  </r>
  <r>
    <x v="21"/>
    <x v="3"/>
    <x v="0"/>
    <x v="0"/>
    <x v="34"/>
    <x v="23"/>
    <n v="24008566"/>
    <n v="4579311"/>
    <m/>
    <x v="0"/>
  </r>
  <r>
    <x v="21"/>
    <x v="3"/>
    <x v="0"/>
    <x v="0"/>
    <x v="34"/>
    <x v="24"/>
    <n v="24282548"/>
    <n v="4652985"/>
    <m/>
    <x v="0"/>
  </r>
  <r>
    <x v="21"/>
    <x v="3"/>
    <x v="0"/>
    <x v="0"/>
    <x v="34"/>
    <x v="25"/>
    <n v="24548026"/>
    <n v="4745394"/>
    <m/>
    <x v="0"/>
  </r>
  <r>
    <x v="21"/>
    <x v="3"/>
    <x v="0"/>
    <x v="0"/>
    <x v="34"/>
    <x v="26"/>
    <n v="24799708"/>
    <n v="4839110"/>
    <m/>
    <x v="0"/>
  </r>
  <r>
    <x v="21"/>
    <x v="3"/>
    <x v="0"/>
    <x v="0"/>
    <x v="34"/>
    <x v="27"/>
    <n v="25040412"/>
    <n v="4931833"/>
    <m/>
    <x v="0"/>
  </r>
  <r>
    <x v="21"/>
    <x v="3"/>
    <x v="0"/>
    <x v="0"/>
    <x v="34"/>
    <x v="28"/>
    <n v="25266204"/>
    <n v="5023372"/>
    <m/>
    <x v="0"/>
  </r>
  <r>
    <x v="21"/>
    <x v="3"/>
    <x v="0"/>
    <x v="0"/>
    <x v="34"/>
    <x v="29"/>
    <n v="25474968"/>
    <n v="5111632"/>
    <m/>
    <x v="0"/>
  </r>
  <r>
    <x v="21"/>
    <x v="3"/>
    <x v="0"/>
    <x v="0"/>
    <x v="34"/>
    <x v="30"/>
    <n v="25666900"/>
    <n v="5187772"/>
    <m/>
    <x v="0"/>
  </r>
  <r>
    <x v="21"/>
    <x v="3"/>
    <x v="1"/>
    <x v="0"/>
    <x v="34"/>
    <x v="0"/>
    <n v="1518615"/>
    <n v="305241"/>
    <m/>
    <x v="0"/>
  </r>
  <r>
    <x v="21"/>
    <x v="3"/>
    <x v="1"/>
    <x v="0"/>
    <x v="34"/>
    <x v="1"/>
    <n v="1552361"/>
    <n v="397080"/>
    <m/>
    <x v="0"/>
  </r>
  <r>
    <x v="21"/>
    <x v="3"/>
    <x v="1"/>
    <x v="0"/>
    <x v="34"/>
    <x v="2"/>
    <n v="1593669"/>
    <n v="373594"/>
    <m/>
    <x v="0"/>
  </r>
  <r>
    <x v="21"/>
    <x v="3"/>
    <x v="1"/>
    <x v="0"/>
    <x v="34"/>
    <x v="3"/>
    <n v="1627620"/>
    <n v="375618"/>
    <m/>
    <x v="0"/>
  </r>
  <r>
    <x v="21"/>
    <x v="3"/>
    <x v="1"/>
    <x v="0"/>
    <x v="34"/>
    <x v="4"/>
    <n v="1657068"/>
    <n v="378294"/>
    <m/>
    <x v="0"/>
  </r>
  <r>
    <x v="21"/>
    <x v="3"/>
    <x v="1"/>
    <x v="0"/>
    <x v="34"/>
    <x v="5"/>
    <n v="1692394"/>
    <n v="379003"/>
    <m/>
    <x v="0"/>
  </r>
  <r>
    <x v="21"/>
    <x v="3"/>
    <x v="1"/>
    <x v="0"/>
    <x v="34"/>
    <x v="6"/>
    <n v="1728822"/>
    <n v="375867"/>
    <m/>
    <x v="0"/>
  </r>
  <r>
    <x v="21"/>
    <x v="3"/>
    <x v="1"/>
    <x v="0"/>
    <x v="34"/>
    <x v="7"/>
    <n v="1766568"/>
    <n v="381644"/>
    <m/>
    <x v="0"/>
  </r>
  <r>
    <x v="21"/>
    <x v="3"/>
    <x v="1"/>
    <x v="0"/>
    <x v="34"/>
    <x v="8"/>
    <n v="1804884"/>
    <n v="387830"/>
    <m/>
    <x v="0"/>
  </r>
  <r>
    <x v="21"/>
    <x v="3"/>
    <x v="1"/>
    <x v="0"/>
    <x v="34"/>
    <x v="9"/>
    <n v="1844400"/>
    <n v="393672"/>
    <m/>
    <x v="0"/>
  </r>
  <r>
    <x v="21"/>
    <x v="3"/>
    <x v="1"/>
    <x v="0"/>
    <x v="34"/>
    <x v="10"/>
    <n v="1885913"/>
    <n v="398255"/>
    <m/>
    <x v="0"/>
  </r>
  <r>
    <x v="21"/>
    <x v="3"/>
    <x v="1"/>
    <x v="0"/>
    <x v="34"/>
    <x v="11"/>
    <n v="1930317"/>
    <n v="401093"/>
    <m/>
    <x v="0"/>
  </r>
  <r>
    <x v="21"/>
    <x v="3"/>
    <x v="1"/>
    <x v="0"/>
    <x v="34"/>
    <x v="12"/>
    <n v="1975394"/>
    <n v="403059"/>
    <m/>
    <x v="0"/>
  </r>
  <r>
    <x v="21"/>
    <x v="3"/>
    <x v="1"/>
    <x v="0"/>
    <x v="34"/>
    <x v="13"/>
    <n v="2020876"/>
    <n v="405182"/>
    <m/>
    <x v="0"/>
  </r>
  <r>
    <x v="21"/>
    <x v="3"/>
    <x v="1"/>
    <x v="0"/>
    <x v="34"/>
    <x v="14"/>
    <n v="2065994"/>
    <n v="409211"/>
    <m/>
    <x v="0"/>
  </r>
  <r>
    <x v="21"/>
    <x v="3"/>
    <x v="1"/>
    <x v="0"/>
    <x v="34"/>
    <x v="15"/>
    <n v="2110930"/>
    <n v="414205"/>
    <m/>
    <x v="0"/>
  </r>
  <r>
    <x v="21"/>
    <x v="3"/>
    <x v="1"/>
    <x v="0"/>
    <x v="34"/>
    <x v="16"/>
    <n v="2155755"/>
    <n v="420649"/>
    <m/>
    <x v="0"/>
  </r>
  <r>
    <x v="21"/>
    <x v="3"/>
    <x v="1"/>
    <x v="0"/>
    <x v="34"/>
    <x v="17"/>
    <n v="2198197"/>
    <n v="426738"/>
    <m/>
    <x v="0"/>
  </r>
  <r>
    <x v="21"/>
    <x v="3"/>
    <x v="1"/>
    <x v="0"/>
    <x v="34"/>
    <x v="18"/>
    <n v="2239098"/>
    <n v="432587"/>
    <m/>
    <x v="0"/>
  </r>
  <r>
    <x v="21"/>
    <x v="3"/>
    <x v="1"/>
    <x v="0"/>
    <x v="34"/>
    <x v="19"/>
    <n v="2278448"/>
    <n v="436787"/>
    <m/>
    <x v="0"/>
  </r>
  <r>
    <x v="21"/>
    <x v="3"/>
    <x v="1"/>
    <x v="0"/>
    <x v="34"/>
    <x v="20"/>
    <n v="2316387"/>
    <n v="441993"/>
    <m/>
    <x v="0"/>
  </r>
  <r>
    <x v="21"/>
    <x v="3"/>
    <x v="1"/>
    <x v="0"/>
    <x v="34"/>
    <x v="21"/>
    <n v="2352649"/>
    <n v="448330"/>
    <m/>
    <x v="0"/>
  </r>
  <r>
    <x v="21"/>
    <x v="3"/>
    <x v="1"/>
    <x v="0"/>
    <x v="34"/>
    <x v="22"/>
    <n v="2387308"/>
    <n v="455662"/>
    <m/>
    <x v="0"/>
  </r>
  <r>
    <x v="21"/>
    <x v="3"/>
    <x v="1"/>
    <x v="0"/>
    <x v="34"/>
    <x v="23"/>
    <n v="2420753"/>
    <n v="464034"/>
    <m/>
    <x v="0"/>
  </r>
  <r>
    <x v="21"/>
    <x v="3"/>
    <x v="1"/>
    <x v="0"/>
    <x v="34"/>
    <x v="24"/>
    <n v="2453316"/>
    <n v="472451"/>
    <m/>
    <x v="0"/>
  </r>
  <r>
    <x v="21"/>
    <x v="3"/>
    <x v="1"/>
    <x v="0"/>
    <x v="34"/>
    <x v="25"/>
    <n v="2485181"/>
    <n v="482813"/>
    <m/>
    <x v="0"/>
  </r>
  <r>
    <x v="21"/>
    <x v="3"/>
    <x v="1"/>
    <x v="0"/>
    <x v="34"/>
    <x v="26"/>
    <n v="2515692"/>
    <n v="493335"/>
    <m/>
    <x v="0"/>
  </r>
  <r>
    <x v="21"/>
    <x v="3"/>
    <x v="1"/>
    <x v="0"/>
    <x v="34"/>
    <x v="27"/>
    <n v="2545090"/>
    <n v="503774"/>
    <m/>
    <x v="0"/>
  </r>
  <r>
    <x v="21"/>
    <x v="3"/>
    <x v="1"/>
    <x v="0"/>
    <x v="34"/>
    <x v="28"/>
    <n v="2573028"/>
    <n v="514121"/>
    <m/>
    <x v="0"/>
  </r>
  <r>
    <x v="21"/>
    <x v="3"/>
    <x v="1"/>
    <x v="0"/>
    <x v="34"/>
    <x v="29"/>
    <n v="2599280"/>
    <n v="524161"/>
    <m/>
    <x v="0"/>
  </r>
  <r>
    <x v="21"/>
    <x v="3"/>
    <x v="1"/>
    <x v="0"/>
    <x v="34"/>
    <x v="30"/>
    <n v="2623855"/>
    <n v="532983"/>
    <m/>
    <x v="0"/>
  </r>
  <r>
    <x v="21"/>
    <x v="3"/>
    <x v="2"/>
    <x v="0"/>
    <x v="34"/>
    <x v="0"/>
    <n v="497591"/>
    <n v="95039"/>
    <m/>
    <x v="0"/>
  </r>
  <r>
    <x v="21"/>
    <x v="3"/>
    <x v="2"/>
    <x v="0"/>
    <x v="34"/>
    <x v="1"/>
    <n v="501301"/>
    <n v="121848"/>
    <m/>
    <x v="0"/>
  </r>
  <r>
    <x v="21"/>
    <x v="3"/>
    <x v="2"/>
    <x v="0"/>
    <x v="34"/>
    <x v="2"/>
    <n v="506851"/>
    <n v="112906"/>
    <m/>
    <x v="0"/>
  </r>
  <r>
    <x v="21"/>
    <x v="3"/>
    <x v="2"/>
    <x v="0"/>
    <x v="34"/>
    <x v="3"/>
    <n v="508736"/>
    <n v="111563"/>
    <m/>
    <x v="0"/>
  </r>
  <r>
    <x v="21"/>
    <x v="3"/>
    <x v="2"/>
    <x v="0"/>
    <x v="34"/>
    <x v="4"/>
    <n v="511661"/>
    <n v="110996"/>
    <m/>
    <x v="0"/>
  </r>
  <r>
    <x v="21"/>
    <x v="3"/>
    <x v="2"/>
    <x v="0"/>
    <x v="34"/>
    <x v="5"/>
    <n v="516061"/>
    <n v="109819"/>
    <m/>
    <x v="0"/>
  </r>
  <r>
    <x v="21"/>
    <x v="3"/>
    <x v="2"/>
    <x v="0"/>
    <x v="34"/>
    <x v="6"/>
    <n v="523189"/>
    <n v="108088"/>
    <m/>
    <x v="0"/>
  </r>
  <r>
    <x v="21"/>
    <x v="3"/>
    <x v="2"/>
    <x v="0"/>
    <x v="34"/>
    <x v="7"/>
    <n v="533543"/>
    <n v="109530"/>
    <m/>
    <x v="0"/>
  </r>
  <r>
    <x v="21"/>
    <x v="3"/>
    <x v="2"/>
    <x v="0"/>
    <x v="34"/>
    <x v="8"/>
    <n v="544529"/>
    <n v="111186"/>
    <m/>
    <x v="0"/>
  </r>
  <r>
    <x v="21"/>
    <x v="3"/>
    <x v="2"/>
    <x v="0"/>
    <x v="34"/>
    <x v="9"/>
    <n v="555320"/>
    <n v="112631"/>
    <m/>
    <x v="0"/>
  </r>
  <r>
    <x v="21"/>
    <x v="3"/>
    <x v="2"/>
    <x v="0"/>
    <x v="34"/>
    <x v="10"/>
    <n v="563051"/>
    <n v="112986"/>
    <m/>
    <x v="0"/>
  </r>
  <r>
    <x v="21"/>
    <x v="3"/>
    <x v="2"/>
    <x v="0"/>
    <x v="34"/>
    <x v="11"/>
    <n v="570358"/>
    <n v="112616"/>
    <m/>
    <x v="0"/>
  </r>
  <r>
    <x v="21"/>
    <x v="3"/>
    <x v="2"/>
    <x v="0"/>
    <x v="34"/>
    <x v="12"/>
    <n v="577768"/>
    <n v="112022"/>
    <m/>
    <x v="0"/>
  </r>
  <r>
    <x v="21"/>
    <x v="3"/>
    <x v="2"/>
    <x v="0"/>
    <x v="34"/>
    <x v="13"/>
    <n v="585267"/>
    <n v="111507"/>
    <m/>
    <x v="0"/>
  </r>
  <r>
    <x v="21"/>
    <x v="3"/>
    <x v="2"/>
    <x v="0"/>
    <x v="34"/>
    <x v="14"/>
    <n v="592806"/>
    <n v="111575"/>
    <m/>
    <x v="0"/>
  </r>
  <r>
    <x v="21"/>
    <x v="3"/>
    <x v="2"/>
    <x v="0"/>
    <x v="34"/>
    <x v="15"/>
    <n v="600450"/>
    <n v="111958"/>
    <m/>
    <x v="0"/>
  </r>
  <r>
    <x v="21"/>
    <x v="3"/>
    <x v="2"/>
    <x v="0"/>
    <x v="34"/>
    <x v="16"/>
    <n v="608253"/>
    <n v="112782"/>
    <m/>
    <x v="0"/>
  </r>
  <r>
    <x v="21"/>
    <x v="3"/>
    <x v="2"/>
    <x v="0"/>
    <x v="34"/>
    <x v="17"/>
    <n v="615745"/>
    <n v="113588"/>
    <m/>
    <x v="0"/>
  </r>
  <r>
    <x v="21"/>
    <x v="3"/>
    <x v="2"/>
    <x v="0"/>
    <x v="34"/>
    <x v="18"/>
    <n v="622897"/>
    <n v="114354"/>
    <m/>
    <x v="0"/>
  </r>
  <r>
    <x v="21"/>
    <x v="3"/>
    <x v="2"/>
    <x v="0"/>
    <x v="34"/>
    <x v="19"/>
    <n v="629393"/>
    <n v="114654"/>
    <m/>
    <x v="0"/>
  </r>
  <r>
    <x v="21"/>
    <x v="3"/>
    <x v="2"/>
    <x v="0"/>
    <x v="34"/>
    <x v="20"/>
    <n v="635872"/>
    <n v="115295"/>
    <m/>
    <x v="0"/>
  </r>
  <r>
    <x v="21"/>
    <x v="3"/>
    <x v="2"/>
    <x v="0"/>
    <x v="34"/>
    <x v="21"/>
    <n v="642277"/>
    <n v="116305"/>
    <m/>
    <x v="0"/>
  </r>
  <r>
    <x v="21"/>
    <x v="3"/>
    <x v="2"/>
    <x v="0"/>
    <x v="34"/>
    <x v="22"/>
    <n v="648428"/>
    <n v="117607"/>
    <m/>
    <x v="0"/>
  </r>
  <r>
    <x v="21"/>
    <x v="3"/>
    <x v="2"/>
    <x v="0"/>
    <x v="34"/>
    <x v="23"/>
    <n v="654324"/>
    <n v="119187"/>
    <m/>
    <x v="0"/>
  </r>
  <r>
    <x v="21"/>
    <x v="3"/>
    <x v="2"/>
    <x v="0"/>
    <x v="34"/>
    <x v="24"/>
    <n v="660041"/>
    <n v="120784"/>
    <m/>
    <x v="0"/>
  </r>
  <r>
    <x v="21"/>
    <x v="3"/>
    <x v="2"/>
    <x v="0"/>
    <x v="34"/>
    <x v="25"/>
    <n v="665634"/>
    <n v="122883"/>
    <m/>
    <x v="0"/>
  </r>
  <r>
    <x v="21"/>
    <x v="3"/>
    <x v="2"/>
    <x v="0"/>
    <x v="34"/>
    <x v="26"/>
    <n v="670825"/>
    <n v="125006"/>
    <m/>
    <x v="0"/>
  </r>
  <r>
    <x v="21"/>
    <x v="3"/>
    <x v="2"/>
    <x v="0"/>
    <x v="34"/>
    <x v="27"/>
    <n v="675755"/>
    <n v="127104"/>
    <m/>
    <x v="0"/>
  </r>
  <r>
    <x v="21"/>
    <x v="3"/>
    <x v="2"/>
    <x v="0"/>
    <x v="34"/>
    <x v="28"/>
    <n v="680206"/>
    <n v="129151"/>
    <m/>
    <x v="0"/>
  </r>
  <r>
    <x v="21"/>
    <x v="3"/>
    <x v="2"/>
    <x v="0"/>
    <x v="34"/>
    <x v="29"/>
    <n v="684225"/>
    <n v="131113"/>
    <m/>
    <x v="0"/>
  </r>
  <r>
    <x v="21"/>
    <x v="3"/>
    <x v="2"/>
    <x v="0"/>
    <x v="34"/>
    <x v="30"/>
    <n v="687792"/>
    <n v="132760"/>
    <m/>
    <x v="0"/>
  </r>
  <r>
    <x v="21"/>
    <x v="4"/>
    <x v="0"/>
    <x v="0"/>
    <x v="34"/>
    <x v="0"/>
    <n v="57416664"/>
    <n v="17110166"/>
    <m/>
    <x v="0"/>
  </r>
  <r>
    <x v="21"/>
    <x v="4"/>
    <x v="0"/>
    <x v="0"/>
    <x v="34"/>
    <x v="1"/>
    <n v="59014364"/>
    <n v="15804107"/>
    <m/>
    <x v="0"/>
  </r>
  <r>
    <x v="21"/>
    <x v="4"/>
    <x v="0"/>
    <x v="0"/>
    <x v="34"/>
    <x v="2"/>
    <n v="60520440"/>
    <n v="17066596"/>
    <m/>
    <x v="0"/>
  </r>
  <r>
    <x v="21"/>
    <x v="4"/>
    <x v="0"/>
    <x v="0"/>
    <x v="34"/>
    <x v="3"/>
    <n v="62033472"/>
    <n v="16609454"/>
    <m/>
    <x v="0"/>
  </r>
  <r>
    <x v="21"/>
    <x v="4"/>
    <x v="0"/>
    <x v="0"/>
    <x v="34"/>
    <x v="4"/>
    <n v="63713128"/>
    <n v="19284844"/>
    <m/>
    <x v="0"/>
  </r>
  <r>
    <x v="21"/>
    <x v="4"/>
    <x v="0"/>
    <x v="0"/>
    <x v="34"/>
    <x v="5"/>
    <n v="65333628"/>
    <n v="17470382"/>
    <m/>
    <x v="0"/>
  </r>
  <r>
    <x v="21"/>
    <x v="4"/>
    <x v="0"/>
    <x v="0"/>
    <x v="34"/>
    <x v="6"/>
    <n v="67017364"/>
    <n v="19209694"/>
    <m/>
    <x v="0"/>
  </r>
  <r>
    <x v="21"/>
    <x v="4"/>
    <x v="0"/>
    <x v="0"/>
    <x v="34"/>
    <x v="7"/>
    <n v="68751888"/>
    <n v="19603512"/>
    <m/>
    <x v="0"/>
  </r>
  <r>
    <x v="21"/>
    <x v="4"/>
    <x v="0"/>
    <x v="0"/>
    <x v="34"/>
    <x v="8"/>
    <n v="70513704"/>
    <n v="20088328"/>
    <m/>
    <x v="0"/>
  </r>
  <r>
    <x v="21"/>
    <x v="4"/>
    <x v="0"/>
    <x v="0"/>
    <x v="34"/>
    <x v="9"/>
    <n v="72327824"/>
    <n v="20530598"/>
    <m/>
    <x v="0"/>
  </r>
  <r>
    <x v="21"/>
    <x v="4"/>
    <x v="0"/>
    <x v="0"/>
    <x v="34"/>
    <x v="10"/>
    <n v="74186840"/>
    <n v="20935738"/>
    <m/>
    <x v="0"/>
  </r>
  <r>
    <x v="21"/>
    <x v="4"/>
    <x v="0"/>
    <x v="0"/>
    <x v="34"/>
    <x v="11"/>
    <n v="76066408"/>
    <n v="21253628"/>
    <m/>
    <x v="0"/>
  </r>
  <r>
    <x v="21"/>
    <x v="4"/>
    <x v="0"/>
    <x v="0"/>
    <x v="34"/>
    <x v="12"/>
    <n v="77973912"/>
    <n v="21591990"/>
    <m/>
    <x v="0"/>
  </r>
  <r>
    <x v="21"/>
    <x v="4"/>
    <x v="0"/>
    <x v="0"/>
    <x v="34"/>
    <x v="13"/>
    <n v="79903312"/>
    <n v="21960290"/>
    <m/>
    <x v="0"/>
  </r>
  <r>
    <x v="21"/>
    <x v="4"/>
    <x v="0"/>
    <x v="0"/>
    <x v="34"/>
    <x v="14"/>
    <n v="81830648"/>
    <n v="22409414"/>
    <m/>
    <x v="0"/>
  </r>
  <r>
    <x v="21"/>
    <x v="4"/>
    <x v="0"/>
    <x v="0"/>
    <x v="34"/>
    <x v="15"/>
    <n v="83758264"/>
    <n v="22899320"/>
    <m/>
    <x v="0"/>
  </r>
  <r>
    <x v="21"/>
    <x v="4"/>
    <x v="0"/>
    <x v="0"/>
    <x v="34"/>
    <x v="16"/>
    <n v="85679952"/>
    <n v="23389206"/>
    <m/>
    <x v="0"/>
  </r>
  <r>
    <x v="21"/>
    <x v="4"/>
    <x v="0"/>
    <x v="0"/>
    <x v="34"/>
    <x v="17"/>
    <n v="87595480"/>
    <n v="23882158"/>
    <m/>
    <x v="0"/>
  </r>
  <r>
    <x v="21"/>
    <x v="4"/>
    <x v="0"/>
    <x v="0"/>
    <x v="34"/>
    <x v="18"/>
    <n v="89484640"/>
    <n v="24314690"/>
    <m/>
    <x v="0"/>
  </r>
  <r>
    <x v="21"/>
    <x v="4"/>
    <x v="0"/>
    <x v="0"/>
    <x v="34"/>
    <x v="19"/>
    <n v="91328592"/>
    <n v="24739218"/>
    <m/>
    <x v="0"/>
  </r>
  <r>
    <x v="21"/>
    <x v="4"/>
    <x v="0"/>
    <x v="0"/>
    <x v="34"/>
    <x v="20"/>
    <n v="93131152"/>
    <n v="25206386"/>
    <m/>
    <x v="0"/>
  </r>
  <r>
    <x v="21"/>
    <x v="4"/>
    <x v="0"/>
    <x v="0"/>
    <x v="34"/>
    <x v="21"/>
    <n v="94884272"/>
    <n v="25723152"/>
    <m/>
    <x v="0"/>
  </r>
  <r>
    <x v="21"/>
    <x v="4"/>
    <x v="0"/>
    <x v="0"/>
    <x v="34"/>
    <x v="22"/>
    <n v="96596872"/>
    <n v="26282606"/>
    <m/>
    <x v="0"/>
  </r>
  <r>
    <x v="21"/>
    <x v="4"/>
    <x v="0"/>
    <x v="0"/>
    <x v="34"/>
    <x v="23"/>
    <n v="98245984"/>
    <n v="26909552"/>
    <m/>
    <x v="0"/>
  </r>
  <r>
    <x v="21"/>
    <x v="4"/>
    <x v="0"/>
    <x v="0"/>
    <x v="34"/>
    <x v="24"/>
    <n v="99825624"/>
    <n v="27572814"/>
    <m/>
    <x v="0"/>
  </r>
  <r>
    <x v="21"/>
    <x v="4"/>
    <x v="0"/>
    <x v="0"/>
    <x v="34"/>
    <x v="25"/>
    <n v="101376104"/>
    <n v="28349050"/>
    <m/>
    <x v="0"/>
  </r>
  <r>
    <x v="21"/>
    <x v="4"/>
    <x v="0"/>
    <x v="0"/>
    <x v="34"/>
    <x v="26"/>
    <n v="102878200"/>
    <n v="29120166"/>
    <m/>
    <x v="0"/>
  </r>
  <r>
    <x v="21"/>
    <x v="4"/>
    <x v="0"/>
    <x v="0"/>
    <x v="34"/>
    <x v="27"/>
    <n v="104338528"/>
    <n v="29901110"/>
    <m/>
    <x v="0"/>
  </r>
  <r>
    <x v="21"/>
    <x v="4"/>
    <x v="0"/>
    <x v="0"/>
    <x v="34"/>
    <x v="28"/>
    <n v="105740896"/>
    <n v="30652048"/>
    <m/>
    <x v="0"/>
  </r>
  <r>
    <x v="21"/>
    <x v="4"/>
    <x v="0"/>
    <x v="0"/>
    <x v="34"/>
    <x v="29"/>
    <n v="107076152"/>
    <n v="31405578"/>
    <m/>
    <x v="0"/>
  </r>
  <r>
    <x v="21"/>
    <x v="4"/>
    <x v="0"/>
    <x v="0"/>
    <x v="34"/>
    <x v="30"/>
    <n v="108346128"/>
    <n v="32123728"/>
    <m/>
    <x v="0"/>
  </r>
  <r>
    <x v="21"/>
    <x v="4"/>
    <x v="1"/>
    <x v="0"/>
    <x v="34"/>
    <x v="0"/>
    <n v="7288643"/>
    <n v="2310499"/>
    <m/>
    <x v="0"/>
  </r>
  <r>
    <x v="21"/>
    <x v="4"/>
    <x v="1"/>
    <x v="0"/>
    <x v="34"/>
    <x v="1"/>
    <n v="7506166"/>
    <n v="2138323"/>
    <m/>
    <x v="0"/>
  </r>
  <r>
    <x v="21"/>
    <x v="4"/>
    <x v="1"/>
    <x v="0"/>
    <x v="34"/>
    <x v="2"/>
    <n v="7723831"/>
    <n v="2316971"/>
    <m/>
    <x v="0"/>
  </r>
  <r>
    <x v="21"/>
    <x v="4"/>
    <x v="1"/>
    <x v="0"/>
    <x v="34"/>
    <x v="3"/>
    <n v="7941536"/>
    <n v="2261917"/>
    <m/>
    <x v="0"/>
  </r>
  <r>
    <x v="21"/>
    <x v="4"/>
    <x v="1"/>
    <x v="0"/>
    <x v="34"/>
    <x v="4"/>
    <n v="8136242"/>
    <n v="2619715"/>
    <m/>
    <x v="0"/>
  </r>
  <r>
    <x v="21"/>
    <x v="4"/>
    <x v="1"/>
    <x v="0"/>
    <x v="34"/>
    <x v="5"/>
    <n v="8350034"/>
    <n v="2375182"/>
    <m/>
    <x v="0"/>
  </r>
  <r>
    <x v="21"/>
    <x v="4"/>
    <x v="1"/>
    <x v="0"/>
    <x v="34"/>
    <x v="6"/>
    <n v="8569888"/>
    <n v="2613071"/>
    <m/>
    <x v="0"/>
  </r>
  <r>
    <x v="21"/>
    <x v="4"/>
    <x v="1"/>
    <x v="0"/>
    <x v="34"/>
    <x v="7"/>
    <n v="8797189"/>
    <n v="2668309"/>
    <m/>
    <x v="0"/>
  </r>
  <r>
    <x v="21"/>
    <x v="4"/>
    <x v="1"/>
    <x v="0"/>
    <x v="34"/>
    <x v="8"/>
    <n v="9027137"/>
    <n v="2735667"/>
    <m/>
    <x v="0"/>
  </r>
  <r>
    <x v="21"/>
    <x v="4"/>
    <x v="1"/>
    <x v="0"/>
    <x v="34"/>
    <x v="9"/>
    <n v="9264030"/>
    <n v="2797300"/>
    <m/>
    <x v="0"/>
  </r>
  <r>
    <x v="21"/>
    <x v="4"/>
    <x v="1"/>
    <x v="0"/>
    <x v="34"/>
    <x v="10"/>
    <n v="9513586"/>
    <n v="2855936"/>
    <m/>
    <x v="0"/>
  </r>
  <r>
    <x v="21"/>
    <x v="4"/>
    <x v="1"/>
    <x v="0"/>
    <x v="34"/>
    <x v="11"/>
    <n v="9781902"/>
    <n v="2907411"/>
    <m/>
    <x v="0"/>
  </r>
  <r>
    <x v="21"/>
    <x v="4"/>
    <x v="1"/>
    <x v="0"/>
    <x v="34"/>
    <x v="12"/>
    <n v="10054494"/>
    <n v="2961737"/>
    <m/>
    <x v="0"/>
  </r>
  <r>
    <x v="21"/>
    <x v="4"/>
    <x v="1"/>
    <x v="0"/>
    <x v="34"/>
    <x v="13"/>
    <n v="10329224"/>
    <n v="3019840"/>
    <m/>
    <x v="0"/>
  </r>
  <r>
    <x v="21"/>
    <x v="4"/>
    <x v="1"/>
    <x v="0"/>
    <x v="34"/>
    <x v="14"/>
    <n v="10601470"/>
    <n v="3088329"/>
    <m/>
    <x v="0"/>
  </r>
  <r>
    <x v="21"/>
    <x v="4"/>
    <x v="1"/>
    <x v="0"/>
    <x v="34"/>
    <x v="15"/>
    <n v="10872474"/>
    <n v="3162032"/>
    <m/>
    <x v="0"/>
  </r>
  <r>
    <x v="21"/>
    <x v="4"/>
    <x v="1"/>
    <x v="0"/>
    <x v="34"/>
    <x v="16"/>
    <n v="11142711"/>
    <n v="3235713"/>
    <m/>
    <x v="0"/>
  </r>
  <r>
    <x v="21"/>
    <x v="4"/>
    <x v="1"/>
    <x v="0"/>
    <x v="34"/>
    <x v="17"/>
    <n v="11397037"/>
    <n v="3305421"/>
    <m/>
    <x v="0"/>
  </r>
  <r>
    <x v="21"/>
    <x v="4"/>
    <x v="1"/>
    <x v="0"/>
    <x v="34"/>
    <x v="18"/>
    <n v="11641482"/>
    <n v="3364895"/>
    <m/>
    <x v="0"/>
  </r>
  <r>
    <x v="21"/>
    <x v="4"/>
    <x v="1"/>
    <x v="0"/>
    <x v="34"/>
    <x v="19"/>
    <n v="11876296"/>
    <n v="3422183"/>
    <m/>
    <x v="0"/>
  </r>
  <r>
    <x v="21"/>
    <x v="4"/>
    <x v="1"/>
    <x v="0"/>
    <x v="34"/>
    <x v="20"/>
    <n v="12102420"/>
    <n v="3484422"/>
    <m/>
    <x v="0"/>
  </r>
  <r>
    <x v="21"/>
    <x v="4"/>
    <x v="1"/>
    <x v="0"/>
    <x v="34"/>
    <x v="21"/>
    <n v="12318049"/>
    <n v="3552343"/>
    <m/>
    <x v="0"/>
  </r>
  <r>
    <x v="21"/>
    <x v="4"/>
    <x v="1"/>
    <x v="0"/>
    <x v="34"/>
    <x v="22"/>
    <n v="12523993"/>
    <n v="3624859"/>
    <m/>
    <x v="0"/>
  </r>
  <r>
    <x v="21"/>
    <x v="4"/>
    <x v="1"/>
    <x v="0"/>
    <x v="34"/>
    <x v="23"/>
    <n v="12723217"/>
    <n v="3707076"/>
    <m/>
    <x v="0"/>
  </r>
  <r>
    <x v="21"/>
    <x v="4"/>
    <x v="1"/>
    <x v="0"/>
    <x v="34"/>
    <x v="24"/>
    <n v="12918266"/>
    <n v="3795651"/>
    <m/>
    <x v="0"/>
  </r>
  <r>
    <x v="21"/>
    <x v="4"/>
    <x v="1"/>
    <x v="0"/>
    <x v="34"/>
    <x v="25"/>
    <n v="13110087"/>
    <n v="3899882"/>
    <m/>
    <x v="0"/>
  </r>
  <r>
    <x v="21"/>
    <x v="4"/>
    <x v="1"/>
    <x v="0"/>
    <x v="34"/>
    <x v="26"/>
    <n v="13295138"/>
    <n v="4003190"/>
    <m/>
    <x v="0"/>
  </r>
  <r>
    <x v="21"/>
    <x v="4"/>
    <x v="1"/>
    <x v="0"/>
    <x v="34"/>
    <x v="27"/>
    <n v="13474429"/>
    <n v="4107674"/>
    <m/>
    <x v="0"/>
  </r>
  <r>
    <x v="21"/>
    <x v="4"/>
    <x v="1"/>
    <x v="0"/>
    <x v="34"/>
    <x v="28"/>
    <n v="13646201"/>
    <n v="4207956"/>
    <m/>
    <x v="0"/>
  </r>
  <r>
    <x v="21"/>
    <x v="4"/>
    <x v="1"/>
    <x v="0"/>
    <x v="34"/>
    <x v="29"/>
    <n v="13809261"/>
    <n v="4308514"/>
    <m/>
    <x v="0"/>
  </r>
  <r>
    <x v="21"/>
    <x v="4"/>
    <x v="1"/>
    <x v="0"/>
    <x v="34"/>
    <x v="30"/>
    <n v="13963677"/>
    <n v="4404081"/>
    <m/>
    <x v="0"/>
  </r>
  <r>
    <x v="21"/>
    <x v="4"/>
    <x v="2"/>
    <x v="0"/>
    <x v="34"/>
    <x v="0"/>
    <n v="3791414"/>
    <n v="1342160"/>
    <m/>
    <x v="0"/>
  </r>
  <r>
    <x v="21"/>
    <x v="4"/>
    <x v="2"/>
    <x v="0"/>
    <x v="34"/>
    <x v="1"/>
    <n v="3819642"/>
    <n v="1215127"/>
    <m/>
    <x v="0"/>
  </r>
  <r>
    <x v="21"/>
    <x v="4"/>
    <x v="2"/>
    <x v="0"/>
    <x v="34"/>
    <x v="2"/>
    <n v="3847710"/>
    <n v="1288944"/>
    <m/>
    <x v="0"/>
  </r>
  <r>
    <x v="21"/>
    <x v="4"/>
    <x v="2"/>
    <x v="0"/>
    <x v="34"/>
    <x v="3"/>
    <n v="3869130"/>
    <n v="1230635"/>
    <m/>
    <x v="0"/>
  </r>
  <r>
    <x v="21"/>
    <x v="4"/>
    <x v="2"/>
    <x v="0"/>
    <x v="34"/>
    <x v="4"/>
    <n v="3909108"/>
    <n v="1405568"/>
    <m/>
    <x v="0"/>
  </r>
  <r>
    <x v="21"/>
    <x v="4"/>
    <x v="2"/>
    <x v="0"/>
    <x v="34"/>
    <x v="5"/>
    <n v="3949374"/>
    <n v="1254529"/>
    <m/>
    <x v="0"/>
  </r>
  <r>
    <x v="21"/>
    <x v="4"/>
    <x v="2"/>
    <x v="0"/>
    <x v="34"/>
    <x v="6"/>
    <n v="4012248"/>
    <n v="1366180"/>
    <m/>
    <x v="0"/>
  </r>
  <r>
    <x v="21"/>
    <x v="4"/>
    <x v="2"/>
    <x v="0"/>
    <x v="34"/>
    <x v="7"/>
    <n v="4101906"/>
    <n v="1389383"/>
    <m/>
    <x v="0"/>
  </r>
  <r>
    <x v="21"/>
    <x v="4"/>
    <x v="2"/>
    <x v="0"/>
    <x v="34"/>
    <x v="8"/>
    <n v="4196723"/>
    <n v="1420259"/>
    <m/>
    <x v="0"/>
  </r>
  <r>
    <x v="21"/>
    <x v="4"/>
    <x v="2"/>
    <x v="0"/>
    <x v="34"/>
    <x v="9"/>
    <n v="4289781"/>
    <n v="1446499"/>
    <m/>
    <x v="0"/>
  </r>
  <r>
    <x v="21"/>
    <x v="4"/>
    <x v="2"/>
    <x v="0"/>
    <x v="34"/>
    <x v="10"/>
    <n v="4357173"/>
    <n v="1460673"/>
    <m/>
    <x v="0"/>
  </r>
  <r>
    <x v="21"/>
    <x v="4"/>
    <x v="2"/>
    <x v="0"/>
    <x v="34"/>
    <x v="11"/>
    <n v="4420929"/>
    <n v="1467373"/>
    <m/>
    <x v="0"/>
  </r>
  <r>
    <x v="21"/>
    <x v="4"/>
    <x v="2"/>
    <x v="0"/>
    <x v="34"/>
    <x v="12"/>
    <n v="4485538"/>
    <n v="1475519"/>
    <m/>
    <x v="0"/>
  </r>
  <r>
    <x v="21"/>
    <x v="4"/>
    <x v="2"/>
    <x v="0"/>
    <x v="34"/>
    <x v="13"/>
    <n v="4550828"/>
    <n v="1485767"/>
    <m/>
    <x v="0"/>
  </r>
  <r>
    <x v="21"/>
    <x v="4"/>
    <x v="2"/>
    <x v="0"/>
    <x v="34"/>
    <x v="14"/>
    <n v="4616473"/>
    <n v="1501798"/>
    <m/>
    <x v="0"/>
  </r>
  <r>
    <x v="21"/>
    <x v="4"/>
    <x v="2"/>
    <x v="0"/>
    <x v="34"/>
    <x v="15"/>
    <n v="4683004"/>
    <n v="1520920"/>
    <m/>
    <x v="0"/>
  </r>
  <r>
    <x v="21"/>
    <x v="4"/>
    <x v="2"/>
    <x v="0"/>
    <x v="34"/>
    <x v="16"/>
    <n v="4750871"/>
    <n v="1540623"/>
    <m/>
    <x v="0"/>
  </r>
  <r>
    <x v="21"/>
    <x v="4"/>
    <x v="2"/>
    <x v="0"/>
    <x v="34"/>
    <x v="17"/>
    <n v="4816182"/>
    <n v="1559845"/>
    <m/>
    <x v="0"/>
  </r>
  <r>
    <x v="21"/>
    <x v="4"/>
    <x v="2"/>
    <x v="0"/>
    <x v="34"/>
    <x v="18"/>
    <n v="4878708"/>
    <n v="1574751"/>
    <m/>
    <x v="0"/>
  </r>
  <r>
    <x v="21"/>
    <x v="4"/>
    <x v="2"/>
    <x v="0"/>
    <x v="34"/>
    <x v="19"/>
    <n v="4935839"/>
    <n v="1588280"/>
    <m/>
    <x v="0"/>
  </r>
  <r>
    <x v="21"/>
    <x v="4"/>
    <x v="2"/>
    <x v="0"/>
    <x v="34"/>
    <x v="20"/>
    <n v="4992916"/>
    <n v="1605302"/>
    <m/>
    <x v="0"/>
  </r>
  <r>
    <x v="21"/>
    <x v="4"/>
    <x v="2"/>
    <x v="0"/>
    <x v="34"/>
    <x v="21"/>
    <n v="5049456"/>
    <n v="1626153"/>
    <m/>
    <x v="0"/>
  </r>
  <r>
    <x v="21"/>
    <x v="4"/>
    <x v="2"/>
    <x v="0"/>
    <x v="34"/>
    <x v="22"/>
    <n v="5103973"/>
    <n v="1649683"/>
    <m/>
    <x v="0"/>
  </r>
  <r>
    <x v="21"/>
    <x v="4"/>
    <x v="2"/>
    <x v="0"/>
    <x v="34"/>
    <x v="23"/>
    <n v="5156480"/>
    <n v="1677768"/>
    <m/>
    <x v="0"/>
  </r>
  <r>
    <x v="21"/>
    <x v="4"/>
    <x v="2"/>
    <x v="0"/>
    <x v="34"/>
    <x v="24"/>
    <n v="5207620"/>
    <n v="1708698"/>
    <m/>
    <x v="0"/>
  </r>
  <r>
    <x v="21"/>
    <x v="4"/>
    <x v="2"/>
    <x v="0"/>
    <x v="34"/>
    <x v="25"/>
    <n v="5257834"/>
    <n v="1746613"/>
    <m/>
    <x v="0"/>
  </r>
  <r>
    <x v="21"/>
    <x v="4"/>
    <x v="2"/>
    <x v="0"/>
    <x v="34"/>
    <x v="26"/>
    <n v="5304846"/>
    <n v="1783734"/>
    <m/>
    <x v="0"/>
  </r>
  <r>
    <x v="21"/>
    <x v="4"/>
    <x v="2"/>
    <x v="0"/>
    <x v="34"/>
    <x v="27"/>
    <n v="5349760"/>
    <n v="1821226"/>
    <m/>
    <x v="0"/>
  </r>
  <r>
    <x v="21"/>
    <x v="4"/>
    <x v="2"/>
    <x v="0"/>
    <x v="34"/>
    <x v="28"/>
    <n v="5390794"/>
    <n v="1856334"/>
    <m/>
    <x v="0"/>
  </r>
  <r>
    <x v="21"/>
    <x v="4"/>
    <x v="2"/>
    <x v="0"/>
    <x v="34"/>
    <x v="29"/>
    <n v="5428393"/>
    <n v="1891351"/>
    <m/>
    <x v="0"/>
  </r>
  <r>
    <x v="21"/>
    <x v="4"/>
    <x v="2"/>
    <x v="0"/>
    <x v="34"/>
    <x v="30"/>
    <n v="5462389"/>
    <n v="1923898"/>
    <m/>
    <x v="0"/>
  </r>
  <r>
    <x v="21"/>
    <x v="5"/>
    <x v="0"/>
    <x v="0"/>
    <x v="34"/>
    <x v="0"/>
    <n v="17152412"/>
    <n v="5128571"/>
    <m/>
    <x v="0"/>
  </r>
  <r>
    <x v="21"/>
    <x v="5"/>
    <x v="0"/>
    <x v="0"/>
    <x v="34"/>
    <x v="1"/>
    <n v="17428218"/>
    <n v="4989989"/>
    <m/>
    <x v="0"/>
  </r>
  <r>
    <x v="21"/>
    <x v="5"/>
    <x v="0"/>
    <x v="0"/>
    <x v="34"/>
    <x v="2"/>
    <n v="17722176"/>
    <n v="5733113"/>
    <m/>
    <x v="0"/>
  </r>
  <r>
    <x v="21"/>
    <x v="5"/>
    <x v="0"/>
    <x v="0"/>
    <x v="34"/>
    <x v="3"/>
    <n v="18043634"/>
    <n v="5405095"/>
    <m/>
    <x v="0"/>
  </r>
  <r>
    <x v="21"/>
    <x v="5"/>
    <x v="0"/>
    <x v="0"/>
    <x v="34"/>
    <x v="4"/>
    <n v="18370258"/>
    <n v="6785491"/>
    <m/>
    <x v="0"/>
  </r>
  <r>
    <x v="21"/>
    <x v="5"/>
    <x v="0"/>
    <x v="0"/>
    <x v="34"/>
    <x v="5"/>
    <n v="18689962"/>
    <n v="6189140"/>
    <m/>
    <x v="0"/>
  </r>
  <r>
    <x v="21"/>
    <x v="5"/>
    <x v="0"/>
    <x v="0"/>
    <x v="34"/>
    <x v="6"/>
    <n v="19023478"/>
    <n v="6139604"/>
    <m/>
    <x v="0"/>
  </r>
  <r>
    <x v="21"/>
    <x v="5"/>
    <x v="0"/>
    <x v="0"/>
    <x v="34"/>
    <x v="7"/>
    <n v="19368934"/>
    <n v="6247838"/>
    <m/>
    <x v="0"/>
  </r>
  <r>
    <x v="21"/>
    <x v="5"/>
    <x v="0"/>
    <x v="0"/>
    <x v="34"/>
    <x v="8"/>
    <n v="19721916"/>
    <n v="6366796"/>
    <m/>
    <x v="0"/>
  </r>
  <r>
    <x v="21"/>
    <x v="5"/>
    <x v="0"/>
    <x v="0"/>
    <x v="34"/>
    <x v="9"/>
    <n v="20086226"/>
    <n v="6448390"/>
    <m/>
    <x v="0"/>
  </r>
  <r>
    <x v="21"/>
    <x v="5"/>
    <x v="0"/>
    <x v="0"/>
    <x v="34"/>
    <x v="10"/>
    <n v="20459894"/>
    <n v="6491582"/>
    <m/>
    <x v="0"/>
  </r>
  <r>
    <x v="21"/>
    <x v="5"/>
    <x v="0"/>
    <x v="0"/>
    <x v="34"/>
    <x v="11"/>
    <n v="20839218"/>
    <n v="6523998"/>
    <m/>
    <x v="0"/>
  </r>
  <r>
    <x v="21"/>
    <x v="5"/>
    <x v="0"/>
    <x v="0"/>
    <x v="34"/>
    <x v="12"/>
    <n v="21223632"/>
    <n v="6540547"/>
    <m/>
    <x v="0"/>
  </r>
  <r>
    <x v="21"/>
    <x v="5"/>
    <x v="0"/>
    <x v="0"/>
    <x v="34"/>
    <x v="13"/>
    <n v="21613060"/>
    <n v="6575180"/>
    <m/>
    <x v="0"/>
  </r>
  <r>
    <x v="21"/>
    <x v="5"/>
    <x v="0"/>
    <x v="0"/>
    <x v="34"/>
    <x v="14"/>
    <n v="22002178"/>
    <n v="6635542"/>
    <m/>
    <x v="0"/>
  </r>
  <r>
    <x v="21"/>
    <x v="5"/>
    <x v="0"/>
    <x v="0"/>
    <x v="34"/>
    <x v="15"/>
    <n v="22391340"/>
    <n v="6711268"/>
    <m/>
    <x v="0"/>
  </r>
  <r>
    <x v="21"/>
    <x v="5"/>
    <x v="0"/>
    <x v="0"/>
    <x v="34"/>
    <x v="16"/>
    <n v="22779606"/>
    <n v="6791196"/>
    <m/>
    <x v="0"/>
  </r>
  <r>
    <x v="21"/>
    <x v="5"/>
    <x v="0"/>
    <x v="0"/>
    <x v="34"/>
    <x v="17"/>
    <n v="23166094"/>
    <n v="6873585"/>
    <m/>
    <x v="0"/>
  </r>
  <r>
    <x v="21"/>
    <x v="5"/>
    <x v="0"/>
    <x v="0"/>
    <x v="34"/>
    <x v="18"/>
    <n v="23546884"/>
    <n v="6940332"/>
    <m/>
    <x v="0"/>
  </r>
  <r>
    <x v="21"/>
    <x v="5"/>
    <x v="0"/>
    <x v="0"/>
    <x v="34"/>
    <x v="19"/>
    <n v="23918278"/>
    <n v="6995944"/>
    <m/>
    <x v="0"/>
  </r>
  <r>
    <x v="21"/>
    <x v="5"/>
    <x v="0"/>
    <x v="0"/>
    <x v="34"/>
    <x v="20"/>
    <n v="24280848"/>
    <n v="7059940"/>
    <m/>
    <x v="0"/>
  </r>
  <r>
    <x v="21"/>
    <x v="5"/>
    <x v="0"/>
    <x v="0"/>
    <x v="34"/>
    <x v="21"/>
    <n v="24633368"/>
    <n v="7141816"/>
    <m/>
    <x v="0"/>
  </r>
  <r>
    <x v="21"/>
    <x v="5"/>
    <x v="0"/>
    <x v="0"/>
    <x v="34"/>
    <x v="22"/>
    <n v="24976350"/>
    <n v="7248022"/>
    <m/>
    <x v="0"/>
  </r>
  <r>
    <x v="21"/>
    <x v="5"/>
    <x v="0"/>
    <x v="0"/>
    <x v="34"/>
    <x v="23"/>
    <n v="25305464"/>
    <n v="7353215"/>
    <m/>
    <x v="0"/>
  </r>
  <r>
    <x v="21"/>
    <x v="5"/>
    <x v="0"/>
    <x v="0"/>
    <x v="34"/>
    <x v="24"/>
    <n v="25618952"/>
    <n v="7471083"/>
    <m/>
    <x v="0"/>
  </r>
  <r>
    <x v="21"/>
    <x v="5"/>
    <x v="0"/>
    <x v="0"/>
    <x v="34"/>
    <x v="25"/>
    <n v="25923782"/>
    <n v="7608252"/>
    <m/>
    <x v="0"/>
  </r>
  <r>
    <x v="21"/>
    <x v="5"/>
    <x v="0"/>
    <x v="0"/>
    <x v="34"/>
    <x v="26"/>
    <n v="26214524"/>
    <n v="7748238"/>
    <m/>
    <x v="0"/>
  </r>
  <r>
    <x v="21"/>
    <x v="5"/>
    <x v="0"/>
    <x v="0"/>
    <x v="34"/>
    <x v="27"/>
    <n v="26493906"/>
    <n v="7892454"/>
    <m/>
    <x v="0"/>
  </r>
  <r>
    <x v="21"/>
    <x v="5"/>
    <x v="0"/>
    <x v="0"/>
    <x v="34"/>
    <x v="28"/>
    <n v="26757770"/>
    <n v="8021297"/>
    <m/>
    <x v="0"/>
  </r>
  <r>
    <x v="21"/>
    <x v="5"/>
    <x v="0"/>
    <x v="0"/>
    <x v="34"/>
    <x v="29"/>
    <n v="27003858"/>
    <n v="8142153"/>
    <m/>
    <x v="0"/>
  </r>
  <r>
    <x v="21"/>
    <x v="5"/>
    <x v="0"/>
    <x v="0"/>
    <x v="34"/>
    <x v="30"/>
    <n v="27232434"/>
    <n v="8260004"/>
    <m/>
    <x v="0"/>
  </r>
  <r>
    <x v="21"/>
    <x v="5"/>
    <x v="1"/>
    <x v="0"/>
    <x v="34"/>
    <x v="0"/>
    <n v="1532637"/>
    <n v="639109"/>
    <m/>
    <x v="0"/>
  </r>
  <r>
    <x v="21"/>
    <x v="5"/>
    <x v="1"/>
    <x v="0"/>
    <x v="34"/>
    <x v="1"/>
    <n v="1565869"/>
    <n v="625269"/>
    <m/>
    <x v="0"/>
  </r>
  <r>
    <x v="21"/>
    <x v="5"/>
    <x v="1"/>
    <x v="0"/>
    <x v="34"/>
    <x v="2"/>
    <n v="1603281"/>
    <n v="723349"/>
    <m/>
    <x v="0"/>
  </r>
  <r>
    <x v="21"/>
    <x v="5"/>
    <x v="1"/>
    <x v="0"/>
    <x v="34"/>
    <x v="3"/>
    <n v="1643893"/>
    <n v="686780"/>
    <m/>
    <x v="0"/>
  </r>
  <r>
    <x v="21"/>
    <x v="5"/>
    <x v="1"/>
    <x v="0"/>
    <x v="34"/>
    <x v="4"/>
    <n v="1677271"/>
    <n v="864040"/>
    <m/>
    <x v="0"/>
  </r>
  <r>
    <x v="21"/>
    <x v="5"/>
    <x v="1"/>
    <x v="0"/>
    <x v="34"/>
    <x v="5"/>
    <n v="1713352"/>
    <n v="791285"/>
    <m/>
    <x v="0"/>
  </r>
  <r>
    <x v="21"/>
    <x v="5"/>
    <x v="1"/>
    <x v="0"/>
    <x v="34"/>
    <x v="6"/>
    <n v="1750568"/>
    <n v="787942"/>
    <m/>
    <x v="0"/>
  </r>
  <r>
    <x v="21"/>
    <x v="5"/>
    <x v="1"/>
    <x v="0"/>
    <x v="34"/>
    <x v="7"/>
    <n v="1789127"/>
    <n v="804877"/>
    <m/>
    <x v="0"/>
  </r>
  <r>
    <x v="21"/>
    <x v="5"/>
    <x v="1"/>
    <x v="0"/>
    <x v="34"/>
    <x v="8"/>
    <n v="1828260"/>
    <n v="823141"/>
    <m/>
    <x v="0"/>
  </r>
  <r>
    <x v="21"/>
    <x v="5"/>
    <x v="1"/>
    <x v="0"/>
    <x v="34"/>
    <x v="9"/>
    <n v="1868616"/>
    <n v="836638"/>
    <m/>
    <x v="0"/>
  </r>
  <r>
    <x v="21"/>
    <x v="5"/>
    <x v="1"/>
    <x v="0"/>
    <x v="34"/>
    <x v="10"/>
    <n v="1911016"/>
    <n v="845622"/>
    <m/>
    <x v="0"/>
  </r>
  <r>
    <x v="21"/>
    <x v="5"/>
    <x v="1"/>
    <x v="0"/>
    <x v="34"/>
    <x v="11"/>
    <n v="1956380"/>
    <n v="854181"/>
    <m/>
    <x v="0"/>
  </r>
  <r>
    <x v="21"/>
    <x v="5"/>
    <x v="1"/>
    <x v="0"/>
    <x v="34"/>
    <x v="12"/>
    <n v="2002433"/>
    <n v="860631"/>
    <m/>
    <x v="0"/>
  </r>
  <r>
    <x v="21"/>
    <x v="5"/>
    <x v="1"/>
    <x v="0"/>
    <x v="34"/>
    <x v="13"/>
    <n v="2048896"/>
    <n v="869313"/>
    <m/>
    <x v="0"/>
  </r>
  <r>
    <x v="21"/>
    <x v="5"/>
    <x v="1"/>
    <x v="0"/>
    <x v="34"/>
    <x v="14"/>
    <n v="2094984"/>
    <n v="881163"/>
    <m/>
    <x v="0"/>
  </r>
  <r>
    <x v="21"/>
    <x v="5"/>
    <x v="1"/>
    <x v="0"/>
    <x v="34"/>
    <x v="15"/>
    <n v="2140886"/>
    <n v="894917"/>
    <m/>
    <x v="0"/>
  </r>
  <r>
    <x v="21"/>
    <x v="5"/>
    <x v="1"/>
    <x v="0"/>
    <x v="34"/>
    <x v="16"/>
    <n v="2186671"/>
    <n v="909176"/>
    <m/>
    <x v="0"/>
  </r>
  <r>
    <x v="21"/>
    <x v="5"/>
    <x v="1"/>
    <x v="0"/>
    <x v="34"/>
    <x v="17"/>
    <n v="2230010"/>
    <n v="922788"/>
    <m/>
    <x v="0"/>
  </r>
  <r>
    <x v="21"/>
    <x v="5"/>
    <x v="1"/>
    <x v="0"/>
    <x v="34"/>
    <x v="18"/>
    <n v="2271771"/>
    <n v="933848"/>
    <m/>
    <x v="0"/>
  </r>
  <r>
    <x v="21"/>
    <x v="5"/>
    <x v="1"/>
    <x v="0"/>
    <x v="34"/>
    <x v="19"/>
    <n v="2311946"/>
    <n v="943102"/>
    <m/>
    <x v="0"/>
  </r>
  <r>
    <x v="21"/>
    <x v="5"/>
    <x v="1"/>
    <x v="0"/>
    <x v="34"/>
    <x v="20"/>
    <n v="2350678"/>
    <n v="953224"/>
    <m/>
    <x v="0"/>
  </r>
  <r>
    <x v="21"/>
    <x v="5"/>
    <x v="1"/>
    <x v="0"/>
    <x v="34"/>
    <x v="21"/>
    <n v="2387694"/>
    <n v="965446"/>
    <m/>
    <x v="0"/>
  </r>
  <r>
    <x v="21"/>
    <x v="5"/>
    <x v="1"/>
    <x v="0"/>
    <x v="34"/>
    <x v="22"/>
    <n v="2423072"/>
    <n v="980667"/>
    <m/>
    <x v="0"/>
  </r>
  <r>
    <x v="21"/>
    <x v="5"/>
    <x v="1"/>
    <x v="0"/>
    <x v="34"/>
    <x v="23"/>
    <n v="2457218"/>
    <n v="995798"/>
    <m/>
    <x v="0"/>
  </r>
  <r>
    <x v="21"/>
    <x v="5"/>
    <x v="1"/>
    <x v="0"/>
    <x v="34"/>
    <x v="24"/>
    <n v="2490471"/>
    <n v="1012904"/>
    <m/>
    <x v="0"/>
  </r>
  <r>
    <x v="21"/>
    <x v="5"/>
    <x v="1"/>
    <x v="0"/>
    <x v="34"/>
    <x v="25"/>
    <n v="2523019"/>
    <n v="1032694"/>
    <m/>
    <x v="0"/>
  </r>
  <r>
    <x v="21"/>
    <x v="5"/>
    <x v="1"/>
    <x v="0"/>
    <x v="34"/>
    <x v="26"/>
    <n v="2554198"/>
    <n v="1052883"/>
    <m/>
    <x v="0"/>
  </r>
  <r>
    <x v="21"/>
    <x v="5"/>
    <x v="1"/>
    <x v="0"/>
    <x v="34"/>
    <x v="27"/>
    <n v="2584252"/>
    <n v="1073657"/>
    <m/>
    <x v="0"/>
  </r>
  <r>
    <x v="21"/>
    <x v="5"/>
    <x v="1"/>
    <x v="0"/>
    <x v="34"/>
    <x v="28"/>
    <n v="2612828"/>
    <n v="1092371"/>
    <m/>
    <x v="0"/>
  </r>
  <r>
    <x v="21"/>
    <x v="5"/>
    <x v="1"/>
    <x v="0"/>
    <x v="34"/>
    <x v="29"/>
    <n v="2639699"/>
    <n v="1110025"/>
    <m/>
    <x v="0"/>
  </r>
  <r>
    <x v="21"/>
    <x v="5"/>
    <x v="1"/>
    <x v="0"/>
    <x v="34"/>
    <x v="30"/>
    <n v="2664874"/>
    <n v="1127289"/>
    <m/>
    <x v="0"/>
  </r>
  <r>
    <x v="21"/>
    <x v="5"/>
    <x v="2"/>
    <x v="0"/>
    <x v="34"/>
    <x v="0"/>
    <n v="1566640"/>
    <n v="596889"/>
    <m/>
    <x v="0"/>
  </r>
  <r>
    <x v="21"/>
    <x v="5"/>
    <x v="2"/>
    <x v="0"/>
    <x v="34"/>
    <x v="1"/>
    <n v="1559326"/>
    <n v="568902"/>
    <m/>
    <x v="0"/>
  </r>
  <r>
    <x v="21"/>
    <x v="5"/>
    <x v="2"/>
    <x v="0"/>
    <x v="34"/>
    <x v="2"/>
    <n v="1554526"/>
    <n v="640804"/>
    <m/>
    <x v="0"/>
  </r>
  <r>
    <x v="21"/>
    <x v="5"/>
    <x v="2"/>
    <x v="0"/>
    <x v="34"/>
    <x v="3"/>
    <n v="1550555"/>
    <n v="591862"/>
    <m/>
    <x v="0"/>
  </r>
  <r>
    <x v="21"/>
    <x v="5"/>
    <x v="2"/>
    <x v="0"/>
    <x v="34"/>
    <x v="4"/>
    <n v="1548655"/>
    <n v="728910"/>
    <m/>
    <x v="0"/>
  </r>
  <r>
    <x v="21"/>
    <x v="5"/>
    <x v="2"/>
    <x v="0"/>
    <x v="34"/>
    <x v="5"/>
    <n v="1547096"/>
    <n v="652819"/>
    <m/>
    <x v="0"/>
  </r>
  <r>
    <x v="21"/>
    <x v="5"/>
    <x v="2"/>
    <x v="0"/>
    <x v="34"/>
    <x v="6"/>
    <n v="1549802"/>
    <n v="637353"/>
    <m/>
    <x v="0"/>
  </r>
  <r>
    <x v="21"/>
    <x v="5"/>
    <x v="2"/>
    <x v="0"/>
    <x v="34"/>
    <x v="7"/>
    <n v="1557459"/>
    <n v="640168"/>
    <m/>
    <x v="0"/>
  </r>
  <r>
    <x v="21"/>
    <x v="5"/>
    <x v="2"/>
    <x v="0"/>
    <x v="34"/>
    <x v="8"/>
    <n v="1566303"/>
    <n v="644319"/>
    <m/>
    <x v="0"/>
  </r>
  <r>
    <x v="21"/>
    <x v="5"/>
    <x v="2"/>
    <x v="0"/>
    <x v="34"/>
    <x v="9"/>
    <n v="1575150"/>
    <n v="644360"/>
    <m/>
    <x v="0"/>
  </r>
  <r>
    <x v="21"/>
    <x v="5"/>
    <x v="2"/>
    <x v="0"/>
    <x v="34"/>
    <x v="10"/>
    <n v="1579856"/>
    <n v="638731"/>
    <m/>
    <x v="0"/>
  </r>
  <r>
    <x v="21"/>
    <x v="5"/>
    <x v="2"/>
    <x v="0"/>
    <x v="34"/>
    <x v="11"/>
    <n v="1584146"/>
    <n v="631948"/>
    <m/>
    <x v="0"/>
  </r>
  <r>
    <x v="21"/>
    <x v="5"/>
    <x v="2"/>
    <x v="0"/>
    <x v="34"/>
    <x v="12"/>
    <n v="1588620"/>
    <n v="623832"/>
    <m/>
    <x v="0"/>
  </r>
  <r>
    <x v="21"/>
    <x v="5"/>
    <x v="2"/>
    <x v="0"/>
    <x v="34"/>
    <x v="13"/>
    <n v="1593322"/>
    <n v="617659"/>
    <m/>
    <x v="0"/>
  </r>
  <r>
    <x v="21"/>
    <x v="5"/>
    <x v="2"/>
    <x v="0"/>
    <x v="34"/>
    <x v="14"/>
    <n v="1598049"/>
    <n v="614122"/>
    <m/>
    <x v="0"/>
  </r>
  <r>
    <x v="21"/>
    <x v="5"/>
    <x v="2"/>
    <x v="0"/>
    <x v="34"/>
    <x v="15"/>
    <n v="1602894"/>
    <n v="612185"/>
    <m/>
    <x v="0"/>
  </r>
  <r>
    <x v="21"/>
    <x v="5"/>
    <x v="2"/>
    <x v="0"/>
    <x v="34"/>
    <x v="16"/>
    <n v="1607937"/>
    <n v="610833"/>
    <m/>
    <x v="0"/>
  </r>
  <r>
    <x v="21"/>
    <x v="5"/>
    <x v="2"/>
    <x v="0"/>
    <x v="34"/>
    <x v="17"/>
    <n v="1612452"/>
    <n v="609636"/>
    <m/>
    <x v="0"/>
  </r>
  <r>
    <x v="21"/>
    <x v="5"/>
    <x v="2"/>
    <x v="0"/>
    <x v="34"/>
    <x v="18"/>
    <n v="1616341"/>
    <n v="607062"/>
    <m/>
    <x v="0"/>
  </r>
  <r>
    <x v="21"/>
    <x v="5"/>
    <x v="2"/>
    <x v="0"/>
    <x v="34"/>
    <x v="19"/>
    <n v="1619106"/>
    <n v="603455"/>
    <m/>
    <x v="0"/>
  </r>
  <r>
    <x v="21"/>
    <x v="5"/>
    <x v="2"/>
    <x v="0"/>
    <x v="34"/>
    <x v="20"/>
    <n v="1621663"/>
    <n v="600829"/>
    <m/>
    <x v="0"/>
  </r>
  <r>
    <x v="21"/>
    <x v="5"/>
    <x v="2"/>
    <x v="0"/>
    <x v="34"/>
    <x v="21"/>
    <n v="1623944"/>
    <n v="599942"/>
    <m/>
    <x v="0"/>
  </r>
  <r>
    <x v="21"/>
    <x v="5"/>
    <x v="2"/>
    <x v="0"/>
    <x v="34"/>
    <x v="22"/>
    <n v="1625647"/>
    <n v="601133"/>
    <m/>
    <x v="0"/>
  </r>
  <r>
    <x v="21"/>
    <x v="5"/>
    <x v="2"/>
    <x v="0"/>
    <x v="34"/>
    <x v="23"/>
    <n v="1626728"/>
    <n v="602326"/>
    <m/>
    <x v="0"/>
  </r>
  <r>
    <x v="21"/>
    <x v="5"/>
    <x v="2"/>
    <x v="0"/>
    <x v="34"/>
    <x v="24"/>
    <n v="1627253"/>
    <n v="604687"/>
    <m/>
    <x v="0"/>
  </r>
  <r>
    <x v="21"/>
    <x v="5"/>
    <x v="2"/>
    <x v="0"/>
    <x v="34"/>
    <x v="25"/>
    <n v="1627378"/>
    <n v="608595"/>
    <m/>
    <x v="0"/>
  </r>
  <r>
    <x v="21"/>
    <x v="5"/>
    <x v="2"/>
    <x v="0"/>
    <x v="34"/>
    <x v="26"/>
    <n v="1626560"/>
    <n v="612611"/>
    <m/>
    <x v="0"/>
  </r>
  <r>
    <x v="21"/>
    <x v="5"/>
    <x v="2"/>
    <x v="0"/>
    <x v="34"/>
    <x v="27"/>
    <n v="1625133"/>
    <n v="616891"/>
    <m/>
    <x v="0"/>
  </r>
  <r>
    <x v="21"/>
    <x v="5"/>
    <x v="2"/>
    <x v="0"/>
    <x v="34"/>
    <x v="28"/>
    <n v="1622698"/>
    <n v="619849"/>
    <m/>
    <x v="0"/>
  </r>
  <r>
    <x v="21"/>
    <x v="5"/>
    <x v="2"/>
    <x v="0"/>
    <x v="34"/>
    <x v="29"/>
    <n v="1619297"/>
    <n v="622148"/>
    <m/>
    <x v="0"/>
  </r>
  <r>
    <x v="21"/>
    <x v="5"/>
    <x v="2"/>
    <x v="0"/>
    <x v="34"/>
    <x v="30"/>
    <n v="1614924"/>
    <n v="624165"/>
    <m/>
    <x v="0"/>
  </r>
  <r>
    <x v="21"/>
    <x v="6"/>
    <x v="0"/>
    <x v="0"/>
    <x v="34"/>
    <x v="0"/>
    <n v="38337088"/>
    <n v="12612902"/>
    <m/>
    <x v="0"/>
  </r>
  <r>
    <x v="21"/>
    <x v="6"/>
    <x v="0"/>
    <x v="0"/>
    <x v="34"/>
    <x v="1"/>
    <n v="39348284"/>
    <n v="11916341"/>
    <m/>
    <x v="0"/>
  </r>
  <r>
    <x v="21"/>
    <x v="6"/>
    <x v="0"/>
    <x v="0"/>
    <x v="34"/>
    <x v="2"/>
    <n v="40349164"/>
    <n v="15271154"/>
    <m/>
    <x v="0"/>
  </r>
  <r>
    <x v="21"/>
    <x v="6"/>
    <x v="0"/>
    <x v="0"/>
    <x v="34"/>
    <x v="3"/>
    <n v="41386260"/>
    <n v="16803712"/>
    <m/>
    <x v="0"/>
  </r>
  <r>
    <x v="21"/>
    <x v="6"/>
    <x v="0"/>
    <x v="0"/>
    <x v="34"/>
    <x v="4"/>
    <n v="42424720"/>
    <n v="17210380"/>
    <m/>
    <x v="0"/>
  </r>
  <r>
    <x v="21"/>
    <x v="6"/>
    <x v="0"/>
    <x v="0"/>
    <x v="34"/>
    <x v="5"/>
    <n v="43474172"/>
    <n v="15063366"/>
    <m/>
    <x v="0"/>
  </r>
  <r>
    <x v="21"/>
    <x v="6"/>
    <x v="0"/>
    <x v="0"/>
    <x v="34"/>
    <x v="6"/>
    <n v="44565100"/>
    <n v="15719662"/>
    <m/>
    <x v="0"/>
  </r>
  <r>
    <x v="21"/>
    <x v="6"/>
    <x v="0"/>
    <x v="0"/>
    <x v="34"/>
    <x v="7"/>
    <n v="45689292"/>
    <n v="16077972"/>
    <m/>
    <x v="0"/>
  </r>
  <r>
    <x v="21"/>
    <x v="6"/>
    <x v="0"/>
    <x v="0"/>
    <x v="34"/>
    <x v="8"/>
    <n v="46831560"/>
    <n v="16327868"/>
    <m/>
    <x v="0"/>
  </r>
  <r>
    <x v="21"/>
    <x v="6"/>
    <x v="0"/>
    <x v="0"/>
    <x v="34"/>
    <x v="9"/>
    <n v="48007896"/>
    <n v="16492117"/>
    <m/>
    <x v="0"/>
  </r>
  <r>
    <x v="21"/>
    <x v="6"/>
    <x v="0"/>
    <x v="0"/>
    <x v="34"/>
    <x v="10"/>
    <n v="49213388"/>
    <n v="16654144"/>
    <m/>
    <x v="0"/>
  </r>
  <r>
    <x v="21"/>
    <x v="6"/>
    <x v="0"/>
    <x v="0"/>
    <x v="34"/>
    <x v="11"/>
    <n v="50432484"/>
    <n v="16735803"/>
    <m/>
    <x v="0"/>
  </r>
  <r>
    <x v="21"/>
    <x v="6"/>
    <x v="0"/>
    <x v="0"/>
    <x v="34"/>
    <x v="12"/>
    <n v="51669576"/>
    <n v="16892006"/>
    <m/>
    <x v="0"/>
  </r>
  <r>
    <x v="21"/>
    <x v="6"/>
    <x v="0"/>
    <x v="0"/>
    <x v="34"/>
    <x v="13"/>
    <n v="52920968"/>
    <n v="17121702"/>
    <m/>
    <x v="0"/>
  </r>
  <r>
    <x v="21"/>
    <x v="6"/>
    <x v="0"/>
    <x v="0"/>
    <x v="34"/>
    <x v="14"/>
    <n v="54171056"/>
    <n v="17398798"/>
    <m/>
    <x v="0"/>
  </r>
  <r>
    <x v="21"/>
    <x v="6"/>
    <x v="0"/>
    <x v="0"/>
    <x v="34"/>
    <x v="15"/>
    <n v="55421320"/>
    <n v="17722916"/>
    <m/>
    <x v="0"/>
  </r>
  <r>
    <x v="21"/>
    <x v="6"/>
    <x v="0"/>
    <x v="0"/>
    <x v="34"/>
    <x v="16"/>
    <n v="56667800"/>
    <n v="18030058"/>
    <m/>
    <x v="0"/>
  </r>
  <r>
    <x v="21"/>
    <x v="6"/>
    <x v="0"/>
    <x v="0"/>
    <x v="34"/>
    <x v="17"/>
    <n v="57910168"/>
    <n v="18316436"/>
    <m/>
    <x v="0"/>
  </r>
  <r>
    <x v="21"/>
    <x v="6"/>
    <x v="0"/>
    <x v="0"/>
    <x v="34"/>
    <x v="18"/>
    <n v="59135340"/>
    <n v="18519034"/>
    <m/>
    <x v="0"/>
  </r>
  <r>
    <x v="21"/>
    <x v="6"/>
    <x v="0"/>
    <x v="0"/>
    <x v="34"/>
    <x v="19"/>
    <n v="60331144"/>
    <n v="18780170"/>
    <m/>
    <x v="0"/>
  </r>
  <r>
    <x v="21"/>
    <x v="6"/>
    <x v="0"/>
    <x v="0"/>
    <x v="34"/>
    <x v="20"/>
    <n v="61499992"/>
    <n v="19084376"/>
    <m/>
    <x v="0"/>
  </r>
  <r>
    <x v="21"/>
    <x v="6"/>
    <x v="0"/>
    <x v="0"/>
    <x v="34"/>
    <x v="21"/>
    <n v="62636744"/>
    <n v="19489916"/>
    <m/>
    <x v="0"/>
  </r>
  <r>
    <x v="21"/>
    <x v="6"/>
    <x v="0"/>
    <x v="0"/>
    <x v="34"/>
    <x v="22"/>
    <n v="63746932"/>
    <n v="19903228"/>
    <m/>
    <x v="0"/>
  </r>
  <r>
    <x v="21"/>
    <x v="6"/>
    <x v="0"/>
    <x v="0"/>
    <x v="34"/>
    <x v="23"/>
    <n v="64815720"/>
    <n v="20338542"/>
    <m/>
    <x v="0"/>
  </r>
  <r>
    <x v="21"/>
    <x v="6"/>
    <x v="0"/>
    <x v="0"/>
    <x v="34"/>
    <x v="24"/>
    <n v="65839136"/>
    <n v="20795130"/>
    <m/>
    <x v="0"/>
  </r>
  <r>
    <x v="21"/>
    <x v="6"/>
    <x v="0"/>
    <x v="0"/>
    <x v="34"/>
    <x v="25"/>
    <n v="66843072"/>
    <n v="21306918"/>
    <m/>
    <x v="0"/>
  </r>
  <r>
    <x v="21"/>
    <x v="6"/>
    <x v="0"/>
    <x v="0"/>
    <x v="34"/>
    <x v="26"/>
    <n v="67814840"/>
    <n v="21810628"/>
    <m/>
    <x v="0"/>
  </r>
  <r>
    <x v="21"/>
    <x v="6"/>
    <x v="0"/>
    <x v="0"/>
    <x v="34"/>
    <x v="27"/>
    <n v="68759176"/>
    <n v="22286216"/>
    <m/>
    <x v="0"/>
  </r>
  <r>
    <x v="21"/>
    <x v="6"/>
    <x v="0"/>
    <x v="0"/>
    <x v="34"/>
    <x v="28"/>
    <n v="69665232"/>
    <n v="22782498"/>
    <m/>
    <x v="0"/>
  </r>
  <r>
    <x v="21"/>
    <x v="6"/>
    <x v="0"/>
    <x v="0"/>
    <x v="34"/>
    <x v="29"/>
    <n v="70526656"/>
    <n v="23279774"/>
    <m/>
    <x v="0"/>
  </r>
  <r>
    <x v="21"/>
    <x v="6"/>
    <x v="0"/>
    <x v="0"/>
    <x v="34"/>
    <x v="30"/>
    <n v="71344680"/>
    <n v="23752662"/>
    <m/>
    <x v="0"/>
  </r>
  <r>
    <x v="21"/>
    <x v="6"/>
    <x v="1"/>
    <x v="0"/>
    <x v="34"/>
    <x v="0"/>
    <n v="5403357"/>
    <n v="2328846"/>
    <m/>
    <x v="0"/>
  </r>
  <r>
    <x v="21"/>
    <x v="6"/>
    <x v="1"/>
    <x v="0"/>
    <x v="34"/>
    <x v="1"/>
    <n v="5560296"/>
    <n v="2205954"/>
    <m/>
    <x v="0"/>
  </r>
  <r>
    <x v="21"/>
    <x v="6"/>
    <x v="1"/>
    <x v="0"/>
    <x v="34"/>
    <x v="2"/>
    <n v="5725502"/>
    <n v="2838783"/>
    <m/>
    <x v="0"/>
  </r>
  <r>
    <x v="21"/>
    <x v="6"/>
    <x v="1"/>
    <x v="0"/>
    <x v="34"/>
    <x v="3"/>
    <n v="5896126"/>
    <n v="3136152"/>
    <m/>
    <x v="0"/>
  </r>
  <r>
    <x v="21"/>
    <x v="6"/>
    <x v="1"/>
    <x v="0"/>
    <x v="34"/>
    <x v="4"/>
    <n v="6033328"/>
    <n v="3206342"/>
    <m/>
    <x v="0"/>
  </r>
  <r>
    <x v="21"/>
    <x v="6"/>
    <x v="1"/>
    <x v="0"/>
    <x v="34"/>
    <x v="5"/>
    <n v="6190540"/>
    <n v="2809963"/>
    <m/>
    <x v="0"/>
  </r>
  <r>
    <x v="21"/>
    <x v="6"/>
    <x v="1"/>
    <x v="0"/>
    <x v="34"/>
    <x v="6"/>
    <n v="6352194"/>
    <n v="2935306"/>
    <m/>
    <x v="0"/>
  </r>
  <r>
    <x v="21"/>
    <x v="6"/>
    <x v="1"/>
    <x v="0"/>
    <x v="34"/>
    <x v="7"/>
    <n v="6519335"/>
    <n v="3005394"/>
    <m/>
    <x v="0"/>
  </r>
  <r>
    <x v="21"/>
    <x v="6"/>
    <x v="1"/>
    <x v="0"/>
    <x v="34"/>
    <x v="8"/>
    <n v="6688440"/>
    <n v="3054900"/>
    <m/>
    <x v="0"/>
  </r>
  <r>
    <x v="21"/>
    <x v="6"/>
    <x v="1"/>
    <x v="0"/>
    <x v="34"/>
    <x v="9"/>
    <n v="6862656"/>
    <n v="3088427"/>
    <m/>
    <x v="0"/>
  </r>
  <r>
    <x v="21"/>
    <x v="6"/>
    <x v="1"/>
    <x v="0"/>
    <x v="34"/>
    <x v="10"/>
    <n v="7046162"/>
    <n v="3123727"/>
    <m/>
    <x v="0"/>
  </r>
  <r>
    <x v="21"/>
    <x v="6"/>
    <x v="1"/>
    <x v="0"/>
    <x v="34"/>
    <x v="11"/>
    <n v="7243421"/>
    <n v="3148917"/>
    <m/>
    <x v="0"/>
  </r>
  <r>
    <x v="21"/>
    <x v="6"/>
    <x v="1"/>
    <x v="0"/>
    <x v="34"/>
    <x v="12"/>
    <n v="7443815"/>
    <n v="3188036"/>
    <m/>
    <x v="0"/>
  </r>
  <r>
    <x v="21"/>
    <x v="6"/>
    <x v="1"/>
    <x v="0"/>
    <x v="34"/>
    <x v="13"/>
    <n v="7645786"/>
    <n v="3240579"/>
    <m/>
    <x v="0"/>
  </r>
  <r>
    <x v="21"/>
    <x v="6"/>
    <x v="1"/>
    <x v="0"/>
    <x v="34"/>
    <x v="14"/>
    <n v="7845940"/>
    <n v="3301248"/>
    <m/>
    <x v="0"/>
  </r>
  <r>
    <x v="21"/>
    <x v="6"/>
    <x v="1"/>
    <x v="0"/>
    <x v="34"/>
    <x v="15"/>
    <n v="8045186"/>
    <n v="3370355"/>
    <m/>
    <x v="0"/>
  </r>
  <r>
    <x v="21"/>
    <x v="6"/>
    <x v="1"/>
    <x v="0"/>
    <x v="34"/>
    <x v="16"/>
    <n v="8243867"/>
    <n v="3436158"/>
    <m/>
    <x v="0"/>
  </r>
  <r>
    <x v="21"/>
    <x v="6"/>
    <x v="1"/>
    <x v="0"/>
    <x v="34"/>
    <x v="17"/>
    <n v="8430894"/>
    <n v="3493342"/>
    <m/>
    <x v="0"/>
  </r>
  <r>
    <x v="21"/>
    <x v="6"/>
    <x v="1"/>
    <x v="0"/>
    <x v="34"/>
    <x v="18"/>
    <n v="8610672"/>
    <n v="3532561"/>
    <m/>
    <x v="0"/>
  </r>
  <r>
    <x v="21"/>
    <x v="6"/>
    <x v="1"/>
    <x v="0"/>
    <x v="34"/>
    <x v="19"/>
    <n v="8783374"/>
    <n v="3581795"/>
    <m/>
    <x v="0"/>
  </r>
  <r>
    <x v="21"/>
    <x v="6"/>
    <x v="1"/>
    <x v="0"/>
    <x v="34"/>
    <x v="20"/>
    <n v="8949692"/>
    <n v="3638248"/>
    <m/>
    <x v="0"/>
  </r>
  <r>
    <x v="21"/>
    <x v="6"/>
    <x v="1"/>
    <x v="0"/>
    <x v="34"/>
    <x v="21"/>
    <n v="9108303"/>
    <n v="3712783"/>
    <m/>
    <x v="0"/>
  </r>
  <r>
    <x v="21"/>
    <x v="6"/>
    <x v="1"/>
    <x v="0"/>
    <x v="34"/>
    <x v="22"/>
    <n v="9259794"/>
    <n v="3787450"/>
    <m/>
    <x v="0"/>
  </r>
  <r>
    <x v="21"/>
    <x v="6"/>
    <x v="1"/>
    <x v="0"/>
    <x v="34"/>
    <x v="23"/>
    <n v="9406325"/>
    <n v="3866703"/>
    <m/>
    <x v="0"/>
  </r>
  <r>
    <x v="21"/>
    <x v="6"/>
    <x v="1"/>
    <x v="0"/>
    <x v="34"/>
    <x v="24"/>
    <n v="9549754"/>
    <n v="3951400"/>
    <m/>
    <x v="0"/>
  </r>
  <r>
    <x v="21"/>
    <x v="6"/>
    <x v="1"/>
    <x v="0"/>
    <x v="34"/>
    <x v="25"/>
    <n v="9690783"/>
    <n v="4046732"/>
    <m/>
    <x v="0"/>
  </r>
  <r>
    <x v="21"/>
    <x v="6"/>
    <x v="1"/>
    <x v="0"/>
    <x v="34"/>
    <x v="26"/>
    <n v="9826805"/>
    <n v="4140351"/>
    <m/>
    <x v="0"/>
  </r>
  <r>
    <x v="21"/>
    <x v="6"/>
    <x v="1"/>
    <x v="0"/>
    <x v="34"/>
    <x v="27"/>
    <n v="9958600"/>
    <n v="4228490"/>
    <m/>
    <x v="0"/>
  </r>
  <r>
    <x v="21"/>
    <x v="6"/>
    <x v="1"/>
    <x v="0"/>
    <x v="34"/>
    <x v="28"/>
    <n v="10084843"/>
    <n v="4320517"/>
    <m/>
    <x v="0"/>
  </r>
  <r>
    <x v="21"/>
    <x v="6"/>
    <x v="1"/>
    <x v="0"/>
    <x v="34"/>
    <x v="29"/>
    <n v="10204609"/>
    <n v="4412687"/>
    <m/>
    <x v="0"/>
  </r>
  <r>
    <x v="21"/>
    <x v="6"/>
    <x v="1"/>
    <x v="0"/>
    <x v="34"/>
    <x v="30"/>
    <n v="10317949"/>
    <n v="4500134"/>
    <m/>
    <x v="0"/>
  </r>
  <r>
    <x v="21"/>
    <x v="6"/>
    <x v="2"/>
    <x v="0"/>
    <x v="34"/>
    <x v="0"/>
    <n v="2508820"/>
    <n v="1011054"/>
    <m/>
    <x v="0"/>
  </r>
  <r>
    <x v="21"/>
    <x v="6"/>
    <x v="2"/>
    <x v="0"/>
    <x v="34"/>
    <x v="1"/>
    <n v="2527210"/>
    <n v="937492"/>
    <m/>
    <x v="0"/>
  </r>
  <r>
    <x v="21"/>
    <x v="6"/>
    <x v="2"/>
    <x v="0"/>
    <x v="34"/>
    <x v="2"/>
    <n v="2548576"/>
    <n v="1181527"/>
    <m/>
    <x v="0"/>
  </r>
  <r>
    <x v="21"/>
    <x v="6"/>
    <x v="2"/>
    <x v="0"/>
    <x v="34"/>
    <x v="3"/>
    <n v="2567068"/>
    <n v="1276720"/>
    <m/>
    <x v="0"/>
  </r>
  <r>
    <x v="21"/>
    <x v="6"/>
    <x v="2"/>
    <x v="0"/>
    <x v="34"/>
    <x v="4"/>
    <n v="2591002"/>
    <n v="1287503"/>
    <m/>
    <x v="0"/>
  </r>
  <r>
    <x v="21"/>
    <x v="6"/>
    <x v="2"/>
    <x v="0"/>
    <x v="34"/>
    <x v="5"/>
    <n v="2618409"/>
    <n v="1111315"/>
    <m/>
    <x v="0"/>
  </r>
  <r>
    <x v="21"/>
    <x v="6"/>
    <x v="2"/>
    <x v="0"/>
    <x v="34"/>
    <x v="6"/>
    <n v="2660994"/>
    <n v="1149744"/>
    <m/>
    <x v="0"/>
  </r>
  <r>
    <x v="21"/>
    <x v="6"/>
    <x v="2"/>
    <x v="0"/>
    <x v="34"/>
    <x v="7"/>
    <n v="2721561"/>
    <n v="1173124"/>
    <m/>
    <x v="0"/>
  </r>
  <r>
    <x v="21"/>
    <x v="6"/>
    <x v="2"/>
    <x v="0"/>
    <x v="34"/>
    <x v="8"/>
    <n v="2785580"/>
    <n v="1189640"/>
    <m/>
    <x v="0"/>
  </r>
  <r>
    <x v="21"/>
    <x v="6"/>
    <x v="2"/>
    <x v="0"/>
    <x v="34"/>
    <x v="9"/>
    <n v="2848402"/>
    <n v="1198599"/>
    <m/>
    <x v="0"/>
  </r>
  <r>
    <x v="21"/>
    <x v="6"/>
    <x v="2"/>
    <x v="0"/>
    <x v="34"/>
    <x v="10"/>
    <n v="2893965"/>
    <n v="1199613"/>
    <m/>
    <x v="0"/>
  </r>
  <r>
    <x v="21"/>
    <x v="6"/>
    <x v="2"/>
    <x v="0"/>
    <x v="34"/>
    <x v="11"/>
    <n v="2937074"/>
    <n v="1193878"/>
    <m/>
    <x v="0"/>
  </r>
  <r>
    <x v="21"/>
    <x v="6"/>
    <x v="2"/>
    <x v="0"/>
    <x v="34"/>
    <x v="12"/>
    <n v="2980753"/>
    <n v="1193662"/>
    <m/>
    <x v="0"/>
  </r>
  <r>
    <x v="21"/>
    <x v="6"/>
    <x v="2"/>
    <x v="0"/>
    <x v="34"/>
    <x v="13"/>
    <n v="3024884"/>
    <n v="1198773"/>
    <m/>
    <x v="0"/>
  </r>
  <r>
    <x v="21"/>
    <x v="6"/>
    <x v="2"/>
    <x v="0"/>
    <x v="34"/>
    <x v="14"/>
    <n v="3069255"/>
    <n v="1207519"/>
    <m/>
    <x v="0"/>
  </r>
  <r>
    <x v="21"/>
    <x v="6"/>
    <x v="2"/>
    <x v="0"/>
    <x v="34"/>
    <x v="15"/>
    <n v="3114223"/>
    <n v="1219880"/>
    <m/>
    <x v="0"/>
  </r>
  <r>
    <x v="21"/>
    <x v="6"/>
    <x v="2"/>
    <x v="0"/>
    <x v="34"/>
    <x v="16"/>
    <n v="3160090"/>
    <n v="1231598"/>
    <m/>
    <x v="0"/>
  </r>
  <r>
    <x v="21"/>
    <x v="6"/>
    <x v="2"/>
    <x v="0"/>
    <x v="34"/>
    <x v="17"/>
    <n v="3204241"/>
    <n v="1241425"/>
    <m/>
    <x v="0"/>
  </r>
  <r>
    <x v="21"/>
    <x v="6"/>
    <x v="2"/>
    <x v="0"/>
    <x v="34"/>
    <x v="18"/>
    <n v="3246528"/>
    <n v="1245373"/>
    <m/>
    <x v="0"/>
  </r>
  <r>
    <x v="21"/>
    <x v="6"/>
    <x v="2"/>
    <x v="0"/>
    <x v="34"/>
    <x v="19"/>
    <n v="3285197"/>
    <n v="1252646"/>
    <m/>
    <x v="0"/>
  </r>
  <r>
    <x v="21"/>
    <x v="6"/>
    <x v="2"/>
    <x v="0"/>
    <x v="34"/>
    <x v="20"/>
    <n v="3323836"/>
    <n v="1263431"/>
    <m/>
    <x v="0"/>
  </r>
  <r>
    <x v="21"/>
    <x v="6"/>
    <x v="2"/>
    <x v="0"/>
    <x v="34"/>
    <x v="21"/>
    <n v="3362120"/>
    <n v="1281454"/>
    <m/>
    <x v="0"/>
  </r>
  <r>
    <x v="21"/>
    <x v="6"/>
    <x v="2"/>
    <x v="0"/>
    <x v="34"/>
    <x v="22"/>
    <n v="3399053"/>
    <n v="1299964"/>
    <m/>
    <x v="0"/>
  </r>
  <r>
    <x v="21"/>
    <x v="6"/>
    <x v="2"/>
    <x v="0"/>
    <x v="34"/>
    <x v="23"/>
    <n v="3434646"/>
    <n v="1320172"/>
    <m/>
    <x v="0"/>
  </r>
  <r>
    <x v="21"/>
    <x v="6"/>
    <x v="2"/>
    <x v="0"/>
    <x v="34"/>
    <x v="24"/>
    <n v="3469332"/>
    <n v="1342247"/>
    <m/>
    <x v="0"/>
  </r>
  <r>
    <x v="21"/>
    <x v="6"/>
    <x v="2"/>
    <x v="0"/>
    <x v="34"/>
    <x v="25"/>
    <n v="3503405"/>
    <n v="1367929"/>
    <m/>
    <x v="0"/>
  </r>
  <r>
    <x v="21"/>
    <x v="6"/>
    <x v="2"/>
    <x v="0"/>
    <x v="34"/>
    <x v="26"/>
    <n v="3535352"/>
    <n v="1392788"/>
    <m/>
    <x v="0"/>
  </r>
  <r>
    <x v="21"/>
    <x v="6"/>
    <x v="2"/>
    <x v="0"/>
    <x v="34"/>
    <x v="27"/>
    <n v="3565934"/>
    <n v="1415755"/>
    <m/>
    <x v="0"/>
  </r>
  <r>
    <x v="21"/>
    <x v="6"/>
    <x v="2"/>
    <x v="0"/>
    <x v="34"/>
    <x v="28"/>
    <n v="3593934"/>
    <n v="1439675"/>
    <m/>
    <x v="0"/>
  </r>
  <r>
    <x v="21"/>
    <x v="6"/>
    <x v="2"/>
    <x v="0"/>
    <x v="34"/>
    <x v="29"/>
    <n v="3619609"/>
    <n v="1463512"/>
    <m/>
    <x v="0"/>
  </r>
  <r>
    <x v="21"/>
    <x v="6"/>
    <x v="2"/>
    <x v="0"/>
    <x v="34"/>
    <x v="30"/>
    <n v="3642849"/>
    <n v="1485597"/>
    <m/>
    <x v="0"/>
  </r>
  <r>
    <x v="21"/>
    <x v="7"/>
    <x v="0"/>
    <x v="0"/>
    <x v="34"/>
    <x v="0"/>
    <n v="18662616"/>
    <n v="4012462"/>
    <m/>
    <x v="0"/>
  </r>
  <r>
    <x v="21"/>
    <x v="7"/>
    <x v="0"/>
    <x v="0"/>
    <x v="34"/>
    <x v="1"/>
    <n v="19214424"/>
    <n v="3619556"/>
    <m/>
    <x v="0"/>
  </r>
  <r>
    <x v="21"/>
    <x v="7"/>
    <x v="0"/>
    <x v="0"/>
    <x v="34"/>
    <x v="2"/>
    <n v="19730280"/>
    <n v="3689514"/>
    <m/>
    <x v="0"/>
  </r>
  <r>
    <x v="21"/>
    <x v="7"/>
    <x v="0"/>
    <x v="0"/>
    <x v="34"/>
    <x v="3"/>
    <n v="20218076"/>
    <n v="3241089"/>
    <m/>
    <x v="0"/>
  </r>
  <r>
    <x v="21"/>
    <x v="7"/>
    <x v="0"/>
    <x v="0"/>
    <x v="34"/>
    <x v="4"/>
    <n v="20762724"/>
    <n v="4334116"/>
    <m/>
    <x v="0"/>
  </r>
  <r>
    <x v="21"/>
    <x v="7"/>
    <x v="0"/>
    <x v="0"/>
    <x v="34"/>
    <x v="5"/>
    <n v="21306996"/>
    <n v="3423512"/>
    <m/>
    <x v="0"/>
  </r>
  <r>
    <x v="21"/>
    <x v="7"/>
    <x v="0"/>
    <x v="0"/>
    <x v="34"/>
    <x v="6"/>
    <n v="21872468"/>
    <n v="3876365"/>
    <m/>
    <x v="0"/>
  </r>
  <r>
    <x v="21"/>
    <x v="7"/>
    <x v="0"/>
    <x v="0"/>
    <x v="34"/>
    <x v="7"/>
    <n v="22454802"/>
    <n v="3946514"/>
    <m/>
    <x v="0"/>
  </r>
  <r>
    <x v="21"/>
    <x v="7"/>
    <x v="0"/>
    <x v="0"/>
    <x v="34"/>
    <x v="8"/>
    <n v="23046078"/>
    <n v="4028006"/>
    <m/>
    <x v="0"/>
  </r>
  <r>
    <x v="21"/>
    <x v="7"/>
    <x v="0"/>
    <x v="0"/>
    <x v="34"/>
    <x v="9"/>
    <n v="23654826"/>
    <n v="4107715"/>
    <m/>
    <x v="0"/>
  </r>
  <r>
    <x v="21"/>
    <x v="7"/>
    <x v="0"/>
    <x v="0"/>
    <x v="34"/>
    <x v="10"/>
    <n v="24278604"/>
    <n v="4182666"/>
    <m/>
    <x v="0"/>
  </r>
  <r>
    <x v="21"/>
    <x v="7"/>
    <x v="0"/>
    <x v="0"/>
    <x v="34"/>
    <x v="11"/>
    <n v="24909110"/>
    <n v="4256532"/>
    <m/>
    <x v="0"/>
  </r>
  <r>
    <x v="21"/>
    <x v="7"/>
    <x v="0"/>
    <x v="0"/>
    <x v="34"/>
    <x v="12"/>
    <n v="25549048"/>
    <n v="4319261"/>
    <m/>
    <x v="0"/>
  </r>
  <r>
    <x v="21"/>
    <x v="7"/>
    <x v="0"/>
    <x v="0"/>
    <x v="34"/>
    <x v="13"/>
    <n v="26196264"/>
    <n v="4382792"/>
    <m/>
    <x v="0"/>
  </r>
  <r>
    <x v="21"/>
    <x v="7"/>
    <x v="0"/>
    <x v="0"/>
    <x v="34"/>
    <x v="14"/>
    <n v="26842780"/>
    <n v="4459689"/>
    <m/>
    <x v="0"/>
  </r>
  <r>
    <x v="21"/>
    <x v="7"/>
    <x v="0"/>
    <x v="0"/>
    <x v="34"/>
    <x v="15"/>
    <n v="27489384"/>
    <n v="4547620"/>
    <m/>
    <x v="0"/>
  </r>
  <r>
    <x v="21"/>
    <x v="7"/>
    <x v="0"/>
    <x v="0"/>
    <x v="34"/>
    <x v="16"/>
    <n v="28133970"/>
    <n v="4639798"/>
    <m/>
    <x v="0"/>
  </r>
  <r>
    <x v="21"/>
    <x v="7"/>
    <x v="0"/>
    <x v="0"/>
    <x v="34"/>
    <x v="17"/>
    <n v="28776550"/>
    <n v="4719734"/>
    <m/>
    <x v="0"/>
  </r>
  <r>
    <x v="21"/>
    <x v="7"/>
    <x v="0"/>
    <x v="0"/>
    <x v="34"/>
    <x v="18"/>
    <n v="29410326"/>
    <n v="4792849"/>
    <m/>
    <x v="0"/>
  </r>
  <r>
    <x v="21"/>
    <x v="7"/>
    <x v="0"/>
    <x v="0"/>
    <x v="34"/>
    <x v="19"/>
    <n v="30028972"/>
    <n v="4861090"/>
    <m/>
    <x v="0"/>
  </r>
  <r>
    <x v="21"/>
    <x v="7"/>
    <x v="0"/>
    <x v="0"/>
    <x v="34"/>
    <x v="20"/>
    <n v="30633776"/>
    <n v="4938014"/>
    <m/>
    <x v="0"/>
  </r>
  <r>
    <x v="21"/>
    <x v="7"/>
    <x v="0"/>
    <x v="0"/>
    <x v="34"/>
    <x v="21"/>
    <n v="31222002"/>
    <n v="5028673"/>
    <m/>
    <x v="0"/>
  </r>
  <r>
    <x v="21"/>
    <x v="7"/>
    <x v="0"/>
    <x v="0"/>
    <x v="34"/>
    <x v="22"/>
    <n v="31796780"/>
    <n v="5133506"/>
    <m/>
    <x v="0"/>
  </r>
  <r>
    <x v="21"/>
    <x v="7"/>
    <x v="0"/>
    <x v="0"/>
    <x v="34"/>
    <x v="23"/>
    <n v="32350382"/>
    <n v="5249577"/>
    <m/>
    <x v="0"/>
  </r>
  <r>
    <x v="21"/>
    <x v="7"/>
    <x v="0"/>
    <x v="0"/>
    <x v="34"/>
    <x v="24"/>
    <n v="32880858"/>
    <n v="5374481"/>
    <m/>
    <x v="0"/>
  </r>
  <r>
    <x v="21"/>
    <x v="7"/>
    <x v="0"/>
    <x v="0"/>
    <x v="34"/>
    <x v="25"/>
    <n v="33401856"/>
    <n v="5511357"/>
    <m/>
    <x v="0"/>
  </r>
  <r>
    <x v="21"/>
    <x v="7"/>
    <x v="0"/>
    <x v="0"/>
    <x v="34"/>
    <x v="26"/>
    <n v="33907156"/>
    <n v="5649085"/>
    <m/>
    <x v="0"/>
  </r>
  <r>
    <x v="21"/>
    <x v="7"/>
    <x v="0"/>
    <x v="0"/>
    <x v="34"/>
    <x v="27"/>
    <n v="34398904"/>
    <n v="5785150"/>
    <m/>
    <x v="0"/>
  </r>
  <r>
    <x v="21"/>
    <x v="7"/>
    <x v="0"/>
    <x v="0"/>
    <x v="34"/>
    <x v="28"/>
    <n v="34871716"/>
    <n v="5919413"/>
    <m/>
    <x v="0"/>
  </r>
  <r>
    <x v="21"/>
    <x v="7"/>
    <x v="0"/>
    <x v="0"/>
    <x v="34"/>
    <x v="29"/>
    <n v="35322484"/>
    <n v="6049290"/>
    <m/>
    <x v="0"/>
  </r>
  <r>
    <x v="21"/>
    <x v="7"/>
    <x v="0"/>
    <x v="0"/>
    <x v="34"/>
    <x v="30"/>
    <n v="35751788"/>
    <n v="6174467"/>
    <m/>
    <x v="0"/>
  </r>
  <r>
    <x v="21"/>
    <x v="7"/>
    <x v="1"/>
    <x v="0"/>
    <x v="34"/>
    <x v="0"/>
    <n v="1828696"/>
    <n v="524835"/>
    <m/>
    <x v="0"/>
  </r>
  <r>
    <x v="21"/>
    <x v="7"/>
    <x v="1"/>
    <x v="0"/>
    <x v="34"/>
    <x v="1"/>
    <n v="1893654"/>
    <n v="476180"/>
    <m/>
    <x v="0"/>
  </r>
  <r>
    <x v="21"/>
    <x v="7"/>
    <x v="1"/>
    <x v="0"/>
    <x v="34"/>
    <x v="2"/>
    <n v="1985910"/>
    <n v="495722"/>
    <m/>
    <x v="0"/>
  </r>
  <r>
    <x v="21"/>
    <x v="7"/>
    <x v="1"/>
    <x v="0"/>
    <x v="34"/>
    <x v="3"/>
    <n v="2067798"/>
    <n v="442489"/>
    <m/>
    <x v="0"/>
  </r>
  <r>
    <x v="21"/>
    <x v="7"/>
    <x v="1"/>
    <x v="0"/>
    <x v="34"/>
    <x v="4"/>
    <n v="2136062"/>
    <n v="595214"/>
    <m/>
    <x v="0"/>
  </r>
  <r>
    <x v="21"/>
    <x v="7"/>
    <x v="1"/>
    <x v="0"/>
    <x v="34"/>
    <x v="5"/>
    <n v="2212360"/>
    <n v="474514"/>
    <m/>
    <x v="0"/>
  </r>
  <r>
    <x v="21"/>
    <x v="7"/>
    <x v="1"/>
    <x v="0"/>
    <x v="34"/>
    <x v="6"/>
    <n v="2290537"/>
    <n v="541885"/>
    <m/>
    <x v="0"/>
  </r>
  <r>
    <x v="21"/>
    <x v="7"/>
    <x v="1"/>
    <x v="0"/>
    <x v="34"/>
    <x v="7"/>
    <n v="2371155"/>
    <n v="556298"/>
    <m/>
    <x v="0"/>
  </r>
  <r>
    <x v="21"/>
    <x v="7"/>
    <x v="1"/>
    <x v="0"/>
    <x v="34"/>
    <x v="8"/>
    <n v="2452398"/>
    <n v="572173"/>
    <m/>
    <x v="0"/>
  </r>
  <r>
    <x v="21"/>
    <x v="7"/>
    <x v="1"/>
    <x v="0"/>
    <x v="34"/>
    <x v="9"/>
    <n v="2535991"/>
    <n v="587857"/>
    <m/>
    <x v="0"/>
  </r>
  <r>
    <x v="21"/>
    <x v="7"/>
    <x v="1"/>
    <x v="0"/>
    <x v="34"/>
    <x v="10"/>
    <n v="2624342"/>
    <n v="603522"/>
    <m/>
    <x v="0"/>
  </r>
  <r>
    <x v="21"/>
    <x v="7"/>
    <x v="1"/>
    <x v="0"/>
    <x v="34"/>
    <x v="11"/>
    <n v="2719898"/>
    <n v="620431"/>
    <m/>
    <x v="0"/>
  </r>
  <r>
    <x v="21"/>
    <x v="7"/>
    <x v="1"/>
    <x v="0"/>
    <x v="34"/>
    <x v="12"/>
    <n v="2817061"/>
    <n v="635732"/>
    <m/>
    <x v="0"/>
  </r>
  <r>
    <x v="21"/>
    <x v="7"/>
    <x v="1"/>
    <x v="0"/>
    <x v="34"/>
    <x v="13"/>
    <n v="2914864"/>
    <n v="650988"/>
    <m/>
    <x v="0"/>
  </r>
  <r>
    <x v="21"/>
    <x v="7"/>
    <x v="1"/>
    <x v="0"/>
    <x v="34"/>
    <x v="14"/>
    <n v="3011668"/>
    <n v="667924"/>
    <m/>
    <x v="0"/>
  </r>
  <r>
    <x v="21"/>
    <x v="7"/>
    <x v="1"/>
    <x v="0"/>
    <x v="34"/>
    <x v="15"/>
    <n v="3107973"/>
    <n v="686340"/>
    <m/>
    <x v="0"/>
  </r>
  <r>
    <x v="21"/>
    <x v="7"/>
    <x v="1"/>
    <x v="0"/>
    <x v="34"/>
    <x v="16"/>
    <n v="3203970"/>
    <n v="705342"/>
    <m/>
    <x v="0"/>
  </r>
  <r>
    <x v="21"/>
    <x v="7"/>
    <x v="1"/>
    <x v="0"/>
    <x v="34"/>
    <x v="17"/>
    <n v="3293686"/>
    <n v="721114"/>
    <m/>
    <x v="0"/>
  </r>
  <r>
    <x v="21"/>
    <x v="7"/>
    <x v="1"/>
    <x v="0"/>
    <x v="34"/>
    <x v="18"/>
    <n v="3379652"/>
    <n v="735206"/>
    <m/>
    <x v="0"/>
  </r>
  <r>
    <x v="21"/>
    <x v="7"/>
    <x v="1"/>
    <x v="0"/>
    <x v="34"/>
    <x v="19"/>
    <n v="3462081"/>
    <n v="748124"/>
    <m/>
    <x v="0"/>
  </r>
  <r>
    <x v="21"/>
    <x v="7"/>
    <x v="1"/>
    <x v="0"/>
    <x v="34"/>
    <x v="20"/>
    <n v="3541348"/>
    <n v="762015"/>
    <m/>
    <x v="0"/>
  </r>
  <r>
    <x v="21"/>
    <x v="7"/>
    <x v="1"/>
    <x v="0"/>
    <x v="34"/>
    <x v="21"/>
    <n v="3616731"/>
    <n v="777592"/>
    <m/>
    <x v="0"/>
  </r>
  <r>
    <x v="21"/>
    <x v="7"/>
    <x v="1"/>
    <x v="0"/>
    <x v="34"/>
    <x v="22"/>
    <n v="3688663"/>
    <n v="794956"/>
    <m/>
    <x v="0"/>
  </r>
  <r>
    <x v="21"/>
    <x v="7"/>
    <x v="1"/>
    <x v="0"/>
    <x v="34"/>
    <x v="23"/>
    <n v="3758446"/>
    <n v="814135"/>
    <m/>
    <x v="0"/>
  </r>
  <r>
    <x v="21"/>
    <x v="7"/>
    <x v="1"/>
    <x v="0"/>
    <x v="34"/>
    <x v="24"/>
    <n v="3827212"/>
    <n v="835063"/>
    <m/>
    <x v="0"/>
  </r>
  <r>
    <x v="21"/>
    <x v="7"/>
    <x v="1"/>
    <x v="0"/>
    <x v="34"/>
    <x v="25"/>
    <n v="3895234"/>
    <n v="857955"/>
    <m/>
    <x v="0"/>
  </r>
  <r>
    <x v="21"/>
    <x v="7"/>
    <x v="1"/>
    <x v="0"/>
    <x v="34"/>
    <x v="26"/>
    <n v="3961423"/>
    <n v="881011"/>
    <m/>
    <x v="0"/>
  </r>
  <r>
    <x v="21"/>
    <x v="7"/>
    <x v="1"/>
    <x v="0"/>
    <x v="34"/>
    <x v="27"/>
    <n v="4025976"/>
    <n v="903825"/>
    <m/>
    <x v="0"/>
  </r>
  <r>
    <x v="21"/>
    <x v="7"/>
    <x v="1"/>
    <x v="0"/>
    <x v="34"/>
    <x v="28"/>
    <n v="4088404"/>
    <n v="926408"/>
    <m/>
    <x v="0"/>
  </r>
  <r>
    <x v="21"/>
    <x v="7"/>
    <x v="1"/>
    <x v="0"/>
    <x v="34"/>
    <x v="29"/>
    <n v="4148323"/>
    <n v="948351"/>
    <m/>
    <x v="0"/>
  </r>
  <r>
    <x v="21"/>
    <x v="7"/>
    <x v="1"/>
    <x v="0"/>
    <x v="34"/>
    <x v="30"/>
    <n v="4205752"/>
    <n v="969591"/>
    <m/>
    <x v="0"/>
  </r>
  <r>
    <x v="21"/>
    <x v="7"/>
    <x v="2"/>
    <x v="0"/>
    <x v="34"/>
    <x v="0"/>
    <n v="1084703"/>
    <n v="254905"/>
    <m/>
    <x v="0"/>
  </r>
  <r>
    <x v="21"/>
    <x v="7"/>
    <x v="2"/>
    <x v="0"/>
    <x v="34"/>
    <x v="1"/>
    <n v="1085474"/>
    <n v="223499"/>
    <m/>
    <x v="0"/>
  </r>
  <r>
    <x v="21"/>
    <x v="7"/>
    <x v="2"/>
    <x v="0"/>
    <x v="34"/>
    <x v="2"/>
    <n v="1091178"/>
    <n v="223028"/>
    <m/>
    <x v="0"/>
  </r>
  <r>
    <x v="21"/>
    <x v="7"/>
    <x v="2"/>
    <x v="0"/>
    <x v="34"/>
    <x v="3"/>
    <n v="1090586"/>
    <n v="191091"/>
    <m/>
    <x v="0"/>
  </r>
  <r>
    <x v="21"/>
    <x v="7"/>
    <x v="2"/>
    <x v="0"/>
    <x v="34"/>
    <x v="4"/>
    <n v="1092180"/>
    <n v="249195"/>
    <m/>
    <x v="0"/>
  </r>
  <r>
    <x v="21"/>
    <x v="7"/>
    <x v="2"/>
    <x v="0"/>
    <x v="34"/>
    <x v="5"/>
    <n v="1096110"/>
    <n v="192501"/>
    <m/>
    <x v="0"/>
  </r>
  <r>
    <x v="21"/>
    <x v="7"/>
    <x v="2"/>
    <x v="0"/>
    <x v="34"/>
    <x v="6"/>
    <n v="1104398"/>
    <n v="213935"/>
    <m/>
    <x v="0"/>
  </r>
  <r>
    <x v="21"/>
    <x v="7"/>
    <x v="2"/>
    <x v="0"/>
    <x v="34"/>
    <x v="7"/>
    <n v="1117806"/>
    <n v="214733"/>
    <m/>
    <x v="0"/>
  </r>
  <r>
    <x v="21"/>
    <x v="7"/>
    <x v="2"/>
    <x v="0"/>
    <x v="34"/>
    <x v="8"/>
    <n v="1132297"/>
    <n v="216313"/>
    <m/>
    <x v="0"/>
  </r>
  <r>
    <x v="21"/>
    <x v="7"/>
    <x v="2"/>
    <x v="0"/>
    <x v="34"/>
    <x v="9"/>
    <n v="1146590"/>
    <n v="217629"/>
    <m/>
    <x v="0"/>
  </r>
  <r>
    <x v="21"/>
    <x v="7"/>
    <x v="2"/>
    <x v="0"/>
    <x v="34"/>
    <x v="10"/>
    <n v="1156230"/>
    <n v="217722"/>
    <m/>
    <x v="0"/>
  </r>
  <r>
    <x v="21"/>
    <x v="7"/>
    <x v="2"/>
    <x v="0"/>
    <x v="34"/>
    <x v="11"/>
    <n v="1165282"/>
    <n v="217649"/>
    <m/>
    <x v="0"/>
  </r>
  <r>
    <x v="21"/>
    <x v="7"/>
    <x v="2"/>
    <x v="0"/>
    <x v="34"/>
    <x v="12"/>
    <n v="1174509"/>
    <n v="217030"/>
    <m/>
    <x v="0"/>
  </r>
  <r>
    <x v="21"/>
    <x v="7"/>
    <x v="2"/>
    <x v="0"/>
    <x v="34"/>
    <x v="13"/>
    <n v="1183909"/>
    <n v="216500"/>
    <m/>
    <x v="0"/>
  </r>
  <r>
    <x v="21"/>
    <x v="7"/>
    <x v="2"/>
    <x v="0"/>
    <x v="34"/>
    <x v="14"/>
    <n v="1193359"/>
    <n v="216709"/>
    <m/>
    <x v="0"/>
  </r>
  <r>
    <x v="21"/>
    <x v="7"/>
    <x v="2"/>
    <x v="0"/>
    <x v="34"/>
    <x v="15"/>
    <n v="1202959"/>
    <n v="217520"/>
    <m/>
    <x v="0"/>
  </r>
  <r>
    <x v="21"/>
    <x v="7"/>
    <x v="2"/>
    <x v="0"/>
    <x v="34"/>
    <x v="16"/>
    <n v="1212794"/>
    <n v="218617"/>
    <m/>
    <x v="0"/>
  </r>
  <r>
    <x v="21"/>
    <x v="7"/>
    <x v="2"/>
    <x v="0"/>
    <x v="34"/>
    <x v="17"/>
    <n v="1222117"/>
    <n v="219089"/>
    <m/>
    <x v="0"/>
  </r>
  <r>
    <x v="21"/>
    <x v="7"/>
    <x v="2"/>
    <x v="0"/>
    <x v="34"/>
    <x v="18"/>
    <n v="1230862"/>
    <n v="219246"/>
    <m/>
    <x v="0"/>
  </r>
  <r>
    <x v="21"/>
    <x v="7"/>
    <x v="2"/>
    <x v="0"/>
    <x v="34"/>
    <x v="19"/>
    <n v="1238522"/>
    <n v="219142"/>
    <m/>
    <x v="0"/>
  </r>
  <r>
    <x v="21"/>
    <x v="7"/>
    <x v="2"/>
    <x v="0"/>
    <x v="34"/>
    <x v="20"/>
    <n v="1246089"/>
    <n v="219548"/>
    <m/>
    <x v="0"/>
  </r>
  <r>
    <x v="21"/>
    <x v="7"/>
    <x v="2"/>
    <x v="0"/>
    <x v="34"/>
    <x v="21"/>
    <n v="1253479"/>
    <n v="220667"/>
    <m/>
    <x v="0"/>
  </r>
  <r>
    <x v="21"/>
    <x v="7"/>
    <x v="2"/>
    <x v="0"/>
    <x v="34"/>
    <x v="22"/>
    <n v="1260398"/>
    <n v="222417"/>
    <m/>
    <x v="0"/>
  </r>
  <r>
    <x v="21"/>
    <x v="7"/>
    <x v="2"/>
    <x v="0"/>
    <x v="34"/>
    <x v="23"/>
    <n v="1266828"/>
    <n v="224694"/>
    <m/>
    <x v="0"/>
  </r>
  <r>
    <x v="21"/>
    <x v="7"/>
    <x v="2"/>
    <x v="0"/>
    <x v="34"/>
    <x v="24"/>
    <n v="1272870"/>
    <n v="227408"/>
    <m/>
    <x v="0"/>
  </r>
  <r>
    <x v="21"/>
    <x v="7"/>
    <x v="2"/>
    <x v="0"/>
    <x v="34"/>
    <x v="25"/>
    <n v="1278639"/>
    <n v="230603"/>
    <m/>
    <x v="0"/>
  </r>
  <r>
    <x v="21"/>
    <x v="7"/>
    <x v="2"/>
    <x v="0"/>
    <x v="34"/>
    <x v="26"/>
    <n v="1283651"/>
    <n v="233756"/>
    <m/>
    <x v="0"/>
  </r>
  <r>
    <x v="21"/>
    <x v="7"/>
    <x v="2"/>
    <x v="0"/>
    <x v="34"/>
    <x v="27"/>
    <n v="1288175"/>
    <n v="236796"/>
    <m/>
    <x v="0"/>
  </r>
  <r>
    <x v="21"/>
    <x v="7"/>
    <x v="2"/>
    <x v="0"/>
    <x v="34"/>
    <x v="28"/>
    <n v="1291839"/>
    <n v="239686"/>
    <m/>
    <x v="0"/>
  </r>
  <r>
    <x v="21"/>
    <x v="7"/>
    <x v="2"/>
    <x v="0"/>
    <x v="34"/>
    <x v="29"/>
    <n v="1294706"/>
    <n v="242355"/>
    <m/>
    <x v="0"/>
  </r>
  <r>
    <x v="21"/>
    <x v="7"/>
    <x v="2"/>
    <x v="0"/>
    <x v="34"/>
    <x v="30"/>
    <n v="1296752"/>
    <n v="244786"/>
    <m/>
    <x v="0"/>
  </r>
  <r>
    <x v="21"/>
    <x v="8"/>
    <x v="0"/>
    <x v="0"/>
    <x v="34"/>
    <x v="0"/>
    <n v="24411040"/>
    <n v="4345165"/>
    <m/>
    <x v="0"/>
  </r>
  <r>
    <x v="21"/>
    <x v="8"/>
    <x v="0"/>
    <x v="0"/>
    <x v="34"/>
    <x v="1"/>
    <n v="24801640"/>
    <n v="4085295"/>
    <m/>
    <x v="0"/>
  </r>
  <r>
    <x v="21"/>
    <x v="8"/>
    <x v="0"/>
    <x v="0"/>
    <x v="34"/>
    <x v="2"/>
    <n v="25156498"/>
    <n v="4436870"/>
    <m/>
    <x v="0"/>
  </r>
  <r>
    <x v="21"/>
    <x v="8"/>
    <x v="0"/>
    <x v="0"/>
    <x v="34"/>
    <x v="3"/>
    <n v="25514050"/>
    <n v="2547330"/>
    <m/>
    <x v="0"/>
  </r>
  <r>
    <x v="21"/>
    <x v="8"/>
    <x v="0"/>
    <x v="0"/>
    <x v="34"/>
    <x v="4"/>
    <n v="25909154"/>
    <n v="4091900"/>
    <m/>
    <x v="0"/>
  </r>
  <r>
    <x v="21"/>
    <x v="8"/>
    <x v="0"/>
    <x v="0"/>
    <x v="34"/>
    <x v="5"/>
    <n v="26319560"/>
    <n v="2832763"/>
    <m/>
    <x v="0"/>
  </r>
  <r>
    <x v="21"/>
    <x v="8"/>
    <x v="0"/>
    <x v="0"/>
    <x v="34"/>
    <x v="6"/>
    <n v="26748344"/>
    <n v="3898539"/>
    <m/>
    <x v="0"/>
  </r>
  <r>
    <x v="21"/>
    <x v="8"/>
    <x v="0"/>
    <x v="0"/>
    <x v="34"/>
    <x v="7"/>
    <n v="27193232"/>
    <n v="3993763"/>
    <m/>
    <x v="0"/>
  </r>
  <r>
    <x v="21"/>
    <x v="8"/>
    <x v="0"/>
    <x v="0"/>
    <x v="34"/>
    <x v="8"/>
    <n v="27648640"/>
    <n v="4101314"/>
    <m/>
    <x v="0"/>
  </r>
  <r>
    <x v="21"/>
    <x v="8"/>
    <x v="0"/>
    <x v="0"/>
    <x v="34"/>
    <x v="9"/>
    <n v="28118992"/>
    <n v="4193857"/>
    <m/>
    <x v="0"/>
  </r>
  <r>
    <x v="21"/>
    <x v="8"/>
    <x v="0"/>
    <x v="0"/>
    <x v="34"/>
    <x v="10"/>
    <n v="28601562"/>
    <n v="4265667"/>
    <m/>
    <x v="0"/>
  </r>
  <r>
    <x v="21"/>
    <x v="8"/>
    <x v="0"/>
    <x v="0"/>
    <x v="34"/>
    <x v="11"/>
    <n v="29092030"/>
    <n v="4324674"/>
    <m/>
    <x v="0"/>
  </r>
  <r>
    <x v="21"/>
    <x v="8"/>
    <x v="0"/>
    <x v="0"/>
    <x v="34"/>
    <x v="12"/>
    <n v="29588858"/>
    <n v="4385434"/>
    <m/>
    <x v="0"/>
  </r>
  <r>
    <x v="21"/>
    <x v="8"/>
    <x v="0"/>
    <x v="0"/>
    <x v="34"/>
    <x v="13"/>
    <n v="30092398"/>
    <n v="4445609"/>
    <m/>
    <x v="0"/>
  </r>
  <r>
    <x v="21"/>
    <x v="8"/>
    <x v="0"/>
    <x v="0"/>
    <x v="34"/>
    <x v="14"/>
    <n v="30595570"/>
    <n v="4501963"/>
    <m/>
    <x v="0"/>
  </r>
  <r>
    <x v="21"/>
    <x v="8"/>
    <x v="0"/>
    <x v="0"/>
    <x v="34"/>
    <x v="15"/>
    <n v="31098786"/>
    <n v="4558331"/>
    <m/>
    <x v="0"/>
  </r>
  <r>
    <x v="21"/>
    <x v="8"/>
    <x v="0"/>
    <x v="0"/>
    <x v="34"/>
    <x v="16"/>
    <n v="31600962"/>
    <n v="4628881"/>
    <m/>
    <x v="0"/>
  </r>
  <r>
    <x v="21"/>
    <x v="8"/>
    <x v="0"/>
    <x v="0"/>
    <x v="34"/>
    <x v="17"/>
    <n v="32100624"/>
    <n v="4694570"/>
    <m/>
    <x v="0"/>
  </r>
  <r>
    <x v="21"/>
    <x v="8"/>
    <x v="0"/>
    <x v="0"/>
    <x v="34"/>
    <x v="18"/>
    <n v="32592782"/>
    <n v="4767465"/>
    <m/>
    <x v="0"/>
  </r>
  <r>
    <x v="21"/>
    <x v="8"/>
    <x v="0"/>
    <x v="0"/>
    <x v="34"/>
    <x v="19"/>
    <n v="33072686"/>
    <n v="4855233"/>
    <m/>
    <x v="0"/>
  </r>
  <r>
    <x v="21"/>
    <x v="8"/>
    <x v="0"/>
    <x v="0"/>
    <x v="34"/>
    <x v="20"/>
    <n v="33541008"/>
    <n v="4947898"/>
    <m/>
    <x v="0"/>
  </r>
  <r>
    <x v="21"/>
    <x v="8"/>
    <x v="0"/>
    <x v="0"/>
    <x v="34"/>
    <x v="21"/>
    <n v="33996320"/>
    <n v="5049350"/>
    <m/>
    <x v="0"/>
  </r>
  <r>
    <x v="21"/>
    <x v="8"/>
    <x v="0"/>
    <x v="0"/>
    <x v="34"/>
    <x v="22"/>
    <n v="34438776"/>
    <n v="5144245"/>
    <m/>
    <x v="0"/>
  </r>
  <r>
    <x v="21"/>
    <x v="8"/>
    <x v="0"/>
    <x v="0"/>
    <x v="34"/>
    <x v="23"/>
    <n v="34862892"/>
    <n v="5248749"/>
    <m/>
    <x v="0"/>
  </r>
  <r>
    <x v="21"/>
    <x v="8"/>
    <x v="0"/>
    <x v="0"/>
    <x v="34"/>
    <x v="24"/>
    <n v="35266184"/>
    <n v="5363906"/>
    <m/>
    <x v="0"/>
  </r>
  <r>
    <x v="21"/>
    <x v="8"/>
    <x v="0"/>
    <x v="0"/>
    <x v="34"/>
    <x v="25"/>
    <n v="35657204"/>
    <n v="5491628"/>
    <m/>
    <x v="0"/>
  </r>
  <r>
    <x v="21"/>
    <x v="8"/>
    <x v="0"/>
    <x v="0"/>
    <x v="34"/>
    <x v="26"/>
    <n v="36028288"/>
    <n v="5630109"/>
    <m/>
    <x v="0"/>
  </r>
  <r>
    <x v="21"/>
    <x v="8"/>
    <x v="0"/>
    <x v="0"/>
    <x v="34"/>
    <x v="27"/>
    <n v="36383472"/>
    <n v="5757691"/>
    <m/>
    <x v="0"/>
  </r>
  <r>
    <x v="21"/>
    <x v="8"/>
    <x v="0"/>
    <x v="0"/>
    <x v="34"/>
    <x v="28"/>
    <n v="36717020"/>
    <n v="5883265"/>
    <m/>
    <x v="0"/>
  </r>
  <r>
    <x v="21"/>
    <x v="8"/>
    <x v="0"/>
    <x v="0"/>
    <x v="34"/>
    <x v="29"/>
    <n v="37025884"/>
    <n v="6004876"/>
    <m/>
    <x v="0"/>
  </r>
  <r>
    <x v="21"/>
    <x v="8"/>
    <x v="0"/>
    <x v="0"/>
    <x v="34"/>
    <x v="30"/>
    <n v="37310400"/>
    <n v="6125206"/>
    <m/>
    <x v="0"/>
  </r>
  <r>
    <x v="21"/>
    <x v="8"/>
    <x v="1"/>
    <x v="0"/>
    <x v="34"/>
    <x v="0"/>
    <n v="3589969"/>
    <n v="689274"/>
    <m/>
    <x v="0"/>
  </r>
  <r>
    <x v="21"/>
    <x v="8"/>
    <x v="1"/>
    <x v="0"/>
    <x v="34"/>
    <x v="1"/>
    <n v="3640882"/>
    <n v="646890"/>
    <m/>
    <x v="0"/>
  </r>
  <r>
    <x v="21"/>
    <x v="8"/>
    <x v="1"/>
    <x v="0"/>
    <x v="34"/>
    <x v="2"/>
    <n v="3703391"/>
    <n v="704542"/>
    <m/>
    <x v="0"/>
  </r>
  <r>
    <x v="21"/>
    <x v="8"/>
    <x v="1"/>
    <x v="0"/>
    <x v="34"/>
    <x v="3"/>
    <n v="3763936"/>
    <n v="405349"/>
    <m/>
    <x v="0"/>
  </r>
  <r>
    <x v="21"/>
    <x v="8"/>
    <x v="1"/>
    <x v="0"/>
    <x v="34"/>
    <x v="4"/>
    <n v="3819322"/>
    <n v="650637"/>
    <m/>
    <x v="0"/>
  </r>
  <r>
    <x v="21"/>
    <x v="8"/>
    <x v="1"/>
    <x v="0"/>
    <x v="34"/>
    <x v="5"/>
    <n v="3881243"/>
    <n v="450592"/>
    <m/>
    <x v="0"/>
  </r>
  <r>
    <x v="21"/>
    <x v="8"/>
    <x v="1"/>
    <x v="0"/>
    <x v="34"/>
    <x v="6"/>
    <n v="3945445"/>
    <n v="620272"/>
    <m/>
    <x v="0"/>
  </r>
  <r>
    <x v="21"/>
    <x v="8"/>
    <x v="1"/>
    <x v="0"/>
    <x v="34"/>
    <x v="7"/>
    <n v="4012217"/>
    <n v="635604"/>
    <m/>
    <x v="0"/>
  </r>
  <r>
    <x v="21"/>
    <x v="8"/>
    <x v="1"/>
    <x v="0"/>
    <x v="34"/>
    <x v="8"/>
    <n v="4080368"/>
    <n v="652874"/>
    <m/>
    <x v="0"/>
  </r>
  <r>
    <x v="21"/>
    <x v="8"/>
    <x v="1"/>
    <x v="0"/>
    <x v="34"/>
    <x v="9"/>
    <n v="4150777"/>
    <n v="667766"/>
    <m/>
    <x v="0"/>
  </r>
  <r>
    <x v="21"/>
    <x v="8"/>
    <x v="1"/>
    <x v="0"/>
    <x v="34"/>
    <x v="10"/>
    <n v="4224402"/>
    <n v="679584"/>
    <m/>
    <x v="0"/>
  </r>
  <r>
    <x v="21"/>
    <x v="8"/>
    <x v="1"/>
    <x v="0"/>
    <x v="34"/>
    <x v="11"/>
    <n v="4302484"/>
    <n v="689890"/>
    <m/>
    <x v="0"/>
  </r>
  <r>
    <x v="21"/>
    <x v="8"/>
    <x v="1"/>
    <x v="0"/>
    <x v="34"/>
    <x v="12"/>
    <n v="4381649"/>
    <n v="700492"/>
    <m/>
    <x v="0"/>
  </r>
  <r>
    <x v="21"/>
    <x v="8"/>
    <x v="1"/>
    <x v="0"/>
    <x v="34"/>
    <x v="13"/>
    <n v="4461670"/>
    <n v="710973"/>
    <m/>
    <x v="0"/>
  </r>
  <r>
    <x v="21"/>
    <x v="8"/>
    <x v="1"/>
    <x v="0"/>
    <x v="34"/>
    <x v="14"/>
    <n v="4541182"/>
    <n v="720764"/>
    <m/>
    <x v="0"/>
  </r>
  <r>
    <x v="21"/>
    <x v="8"/>
    <x v="1"/>
    <x v="0"/>
    <x v="34"/>
    <x v="15"/>
    <n v="4620440"/>
    <n v="730511"/>
    <m/>
    <x v="0"/>
  </r>
  <r>
    <x v="21"/>
    <x v="8"/>
    <x v="1"/>
    <x v="0"/>
    <x v="34"/>
    <x v="16"/>
    <n v="4699542"/>
    <n v="742527"/>
    <m/>
    <x v="0"/>
  </r>
  <r>
    <x v="21"/>
    <x v="8"/>
    <x v="1"/>
    <x v="0"/>
    <x v="34"/>
    <x v="17"/>
    <n v="4775186"/>
    <n v="753275"/>
    <m/>
    <x v="0"/>
  </r>
  <r>
    <x v="21"/>
    <x v="8"/>
    <x v="1"/>
    <x v="0"/>
    <x v="34"/>
    <x v="18"/>
    <n v="4848396"/>
    <n v="764971"/>
    <m/>
    <x v="0"/>
  </r>
  <r>
    <x v="21"/>
    <x v="8"/>
    <x v="1"/>
    <x v="0"/>
    <x v="34"/>
    <x v="19"/>
    <n v="4919010"/>
    <n v="778932"/>
    <m/>
    <x v="0"/>
  </r>
  <r>
    <x v="21"/>
    <x v="8"/>
    <x v="1"/>
    <x v="0"/>
    <x v="34"/>
    <x v="20"/>
    <n v="4987222"/>
    <n v="793568"/>
    <m/>
    <x v="0"/>
  </r>
  <r>
    <x v="21"/>
    <x v="8"/>
    <x v="1"/>
    <x v="0"/>
    <x v="34"/>
    <x v="21"/>
    <n v="5052662"/>
    <n v="809478"/>
    <m/>
    <x v="0"/>
  </r>
  <r>
    <x v="21"/>
    <x v="8"/>
    <x v="1"/>
    <x v="0"/>
    <x v="34"/>
    <x v="22"/>
    <n v="5115286"/>
    <n v="824185"/>
    <m/>
    <x v="0"/>
  </r>
  <r>
    <x v="21"/>
    <x v="8"/>
    <x v="1"/>
    <x v="0"/>
    <x v="34"/>
    <x v="23"/>
    <n v="5175490"/>
    <n v="840475"/>
    <m/>
    <x v="0"/>
  </r>
  <r>
    <x v="21"/>
    <x v="8"/>
    <x v="1"/>
    <x v="0"/>
    <x v="34"/>
    <x v="24"/>
    <n v="5233583"/>
    <n v="858624"/>
    <m/>
    <x v="0"/>
  </r>
  <r>
    <x v="21"/>
    <x v="8"/>
    <x v="1"/>
    <x v="0"/>
    <x v="34"/>
    <x v="25"/>
    <n v="5289968"/>
    <n v="878796"/>
    <m/>
    <x v="0"/>
  </r>
  <r>
    <x v="21"/>
    <x v="8"/>
    <x v="1"/>
    <x v="0"/>
    <x v="34"/>
    <x v="26"/>
    <n v="5343293"/>
    <n v="900665"/>
    <m/>
    <x v="0"/>
  </r>
  <r>
    <x v="21"/>
    <x v="8"/>
    <x v="1"/>
    <x v="0"/>
    <x v="34"/>
    <x v="27"/>
    <n v="5394186"/>
    <n v="920770"/>
    <m/>
    <x v="0"/>
  </r>
  <r>
    <x v="21"/>
    <x v="8"/>
    <x v="1"/>
    <x v="0"/>
    <x v="34"/>
    <x v="28"/>
    <n v="5441866"/>
    <n v="940546"/>
    <m/>
    <x v="0"/>
  </r>
  <r>
    <x v="21"/>
    <x v="8"/>
    <x v="1"/>
    <x v="0"/>
    <x v="34"/>
    <x v="29"/>
    <n v="5485880"/>
    <n v="959679"/>
    <m/>
    <x v="0"/>
  </r>
  <r>
    <x v="21"/>
    <x v="8"/>
    <x v="1"/>
    <x v="0"/>
    <x v="34"/>
    <x v="30"/>
    <n v="5526240"/>
    <n v="978592"/>
    <m/>
    <x v="0"/>
  </r>
  <r>
    <x v="21"/>
    <x v="8"/>
    <x v="2"/>
    <x v="0"/>
    <x v="34"/>
    <x v="0"/>
    <n v="811420"/>
    <n v="131450"/>
    <m/>
    <x v="0"/>
  </r>
  <r>
    <x v="21"/>
    <x v="8"/>
    <x v="2"/>
    <x v="0"/>
    <x v="34"/>
    <x v="1"/>
    <n v="808458"/>
    <n v="121198"/>
    <m/>
    <x v="0"/>
  </r>
  <r>
    <x v="21"/>
    <x v="8"/>
    <x v="2"/>
    <x v="0"/>
    <x v="34"/>
    <x v="2"/>
    <n v="807092"/>
    <n v="129552"/>
    <m/>
    <x v="0"/>
  </r>
  <r>
    <x v="21"/>
    <x v="8"/>
    <x v="2"/>
    <x v="0"/>
    <x v="34"/>
    <x v="3"/>
    <n v="803417"/>
    <n v="73003"/>
    <m/>
    <x v="0"/>
  </r>
  <r>
    <x v="21"/>
    <x v="8"/>
    <x v="2"/>
    <x v="0"/>
    <x v="34"/>
    <x v="4"/>
    <n v="800915"/>
    <n v="115120"/>
    <m/>
    <x v="0"/>
  </r>
  <r>
    <x v="21"/>
    <x v="8"/>
    <x v="2"/>
    <x v="0"/>
    <x v="34"/>
    <x v="5"/>
    <n v="799822"/>
    <n v="78346"/>
    <m/>
    <x v="0"/>
  </r>
  <r>
    <x v="21"/>
    <x v="8"/>
    <x v="2"/>
    <x v="0"/>
    <x v="34"/>
    <x v="6"/>
    <n v="800859"/>
    <n v="106232"/>
    <m/>
    <x v="0"/>
  </r>
  <r>
    <x v="21"/>
    <x v="8"/>
    <x v="2"/>
    <x v="0"/>
    <x v="34"/>
    <x v="7"/>
    <n v="804365"/>
    <n v="107515"/>
    <m/>
    <x v="0"/>
  </r>
  <r>
    <x v="21"/>
    <x v="8"/>
    <x v="2"/>
    <x v="0"/>
    <x v="34"/>
    <x v="8"/>
    <n v="808471"/>
    <n v="109146"/>
    <m/>
    <x v="0"/>
  </r>
  <r>
    <x v="21"/>
    <x v="8"/>
    <x v="2"/>
    <x v="0"/>
    <x v="34"/>
    <x v="9"/>
    <n v="812589"/>
    <n v="110301"/>
    <m/>
    <x v="0"/>
  </r>
  <r>
    <x v="21"/>
    <x v="8"/>
    <x v="2"/>
    <x v="0"/>
    <x v="34"/>
    <x v="10"/>
    <n v="814664"/>
    <n v="110578"/>
    <m/>
    <x v="0"/>
  </r>
  <r>
    <x v="21"/>
    <x v="8"/>
    <x v="2"/>
    <x v="0"/>
    <x v="34"/>
    <x v="11"/>
    <n v="816540"/>
    <n v="110471"/>
    <m/>
    <x v="0"/>
  </r>
  <r>
    <x v="21"/>
    <x v="8"/>
    <x v="2"/>
    <x v="0"/>
    <x v="34"/>
    <x v="12"/>
    <n v="818509"/>
    <n v="110408"/>
    <m/>
    <x v="0"/>
  </r>
  <r>
    <x v="21"/>
    <x v="8"/>
    <x v="2"/>
    <x v="0"/>
    <x v="34"/>
    <x v="13"/>
    <n v="820595"/>
    <n v="110331"/>
    <m/>
    <x v="0"/>
  </r>
  <r>
    <x v="21"/>
    <x v="8"/>
    <x v="2"/>
    <x v="0"/>
    <x v="34"/>
    <x v="14"/>
    <n v="822692"/>
    <n v="110173"/>
    <m/>
    <x v="0"/>
  </r>
  <r>
    <x v="21"/>
    <x v="8"/>
    <x v="2"/>
    <x v="0"/>
    <x v="34"/>
    <x v="15"/>
    <n v="824845"/>
    <n v="110034"/>
    <m/>
    <x v="0"/>
  </r>
  <r>
    <x v="21"/>
    <x v="8"/>
    <x v="2"/>
    <x v="0"/>
    <x v="34"/>
    <x v="16"/>
    <n v="827096"/>
    <n v="110262"/>
    <m/>
    <x v="0"/>
  </r>
  <r>
    <x v="21"/>
    <x v="8"/>
    <x v="2"/>
    <x v="0"/>
    <x v="34"/>
    <x v="17"/>
    <n v="829081"/>
    <n v="110350"/>
    <m/>
    <x v="0"/>
  </r>
  <r>
    <x v="21"/>
    <x v="8"/>
    <x v="2"/>
    <x v="0"/>
    <x v="34"/>
    <x v="18"/>
    <n v="830751"/>
    <n v="110594"/>
    <m/>
    <x v="0"/>
  </r>
  <r>
    <x v="21"/>
    <x v="8"/>
    <x v="2"/>
    <x v="0"/>
    <x v="34"/>
    <x v="19"/>
    <n v="831855"/>
    <n v="111143"/>
    <m/>
    <x v="0"/>
  </r>
  <r>
    <x v="21"/>
    <x v="8"/>
    <x v="2"/>
    <x v="0"/>
    <x v="34"/>
    <x v="20"/>
    <n v="832850"/>
    <n v="111816"/>
    <m/>
    <x v="0"/>
  </r>
  <r>
    <x v="21"/>
    <x v="8"/>
    <x v="2"/>
    <x v="0"/>
    <x v="34"/>
    <x v="21"/>
    <n v="833702"/>
    <n v="112696"/>
    <m/>
    <x v="0"/>
  </r>
  <r>
    <x v="21"/>
    <x v="8"/>
    <x v="2"/>
    <x v="0"/>
    <x v="34"/>
    <x v="22"/>
    <n v="834259"/>
    <n v="113414"/>
    <m/>
    <x v="0"/>
  </r>
  <r>
    <x v="21"/>
    <x v="8"/>
    <x v="2"/>
    <x v="0"/>
    <x v="34"/>
    <x v="23"/>
    <n v="834498"/>
    <n v="114343"/>
    <m/>
    <x v="0"/>
  </r>
  <r>
    <x v="21"/>
    <x v="8"/>
    <x v="2"/>
    <x v="0"/>
    <x v="34"/>
    <x v="24"/>
    <n v="834450"/>
    <n v="115509"/>
    <m/>
    <x v="0"/>
  </r>
  <r>
    <x v="21"/>
    <x v="8"/>
    <x v="2"/>
    <x v="0"/>
    <x v="34"/>
    <x v="25"/>
    <n v="834194"/>
    <n v="116927"/>
    <m/>
    <x v="0"/>
  </r>
  <r>
    <x v="21"/>
    <x v="8"/>
    <x v="2"/>
    <x v="0"/>
    <x v="34"/>
    <x v="26"/>
    <n v="833455"/>
    <n v="118535"/>
    <m/>
    <x v="0"/>
  </r>
  <r>
    <x v="21"/>
    <x v="8"/>
    <x v="2"/>
    <x v="0"/>
    <x v="34"/>
    <x v="27"/>
    <n v="832402"/>
    <n v="119887"/>
    <m/>
    <x v="0"/>
  </r>
  <r>
    <x v="21"/>
    <x v="8"/>
    <x v="2"/>
    <x v="0"/>
    <x v="34"/>
    <x v="28"/>
    <n v="830833"/>
    <n v="121160"/>
    <m/>
    <x v="0"/>
  </r>
  <r>
    <x v="21"/>
    <x v="8"/>
    <x v="2"/>
    <x v="0"/>
    <x v="34"/>
    <x v="29"/>
    <n v="828769"/>
    <n v="122328"/>
    <m/>
    <x v="0"/>
  </r>
  <r>
    <x v="21"/>
    <x v="8"/>
    <x v="2"/>
    <x v="0"/>
    <x v="34"/>
    <x v="30"/>
    <n v="826210"/>
    <n v="123445"/>
    <m/>
    <x v="0"/>
  </r>
  <r>
    <x v="22"/>
    <x v="0"/>
    <x v="0"/>
    <x v="0"/>
    <x v="34"/>
    <x v="0"/>
    <n v="2996378"/>
    <n v="617253"/>
    <m/>
    <x v="0"/>
  </r>
  <r>
    <x v="22"/>
    <x v="0"/>
    <x v="0"/>
    <x v="0"/>
    <x v="34"/>
    <x v="1"/>
    <n v="3091908"/>
    <n v="621721"/>
    <m/>
    <x v="0"/>
  </r>
  <r>
    <x v="22"/>
    <x v="0"/>
    <x v="0"/>
    <x v="0"/>
    <x v="34"/>
    <x v="2"/>
    <n v="3177298"/>
    <n v="616268"/>
    <m/>
    <x v="0"/>
  </r>
  <r>
    <x v="22"/>
    <x v="0"/>
    <x v="0"/>
    <x v="0"/>
    <x v="34"/>
    <x v="3"/>
    <n v="3259257"/>
    <n v="600196"/>
    <m/>
    <x v="0"/>
  </r>
  <r>
    <x v="22"/>
    <x v="0"/>
    <x v="0"/>
    <x v="0"/>
    <x v="34"/>
    <x v="4"/>
    <n v="3340425"/>
    <n v="595901"/>
    <m/>
    <x v="0"/>
  </r>
  <r>
    <x v="22"/>
    <x v="0"/>
    <x v="0"/>
    <x v="0"/>
    <x v="34"/>
    <x v="5"/>
    <n v="3413980"/>
    <n v="593028"/>
    <m/>
    <x v="0"/>
  </r>
  <r>
    <x v="22"/>
    <x v="0"/>
    <x v="0"/>
    <x v="0"/>
    <x v="34"/>
    <x v="6"/>
    <n v="3484068"/>
    <n v="590831"/>
    <m/>
    <x v="0"/>
  </r>
  <r>
    <x v="22"/>
    <x v="0"/>
    <x v="0"/>
    <x v="0"/>
    <x v="34"/>
    <x v="7"/>
    <n v="3550658"/>
    <n v="588425"/>
    <m/>
    <x v="0"/>
  </r>
  <r>
    <x v="22"/>
    <x v="0"/>
    <x v="0"/>
    <x v="0"/>
    <x v="34"/>
    <x v="8"/>
    <n v="3613630"/>
    <n v="589095"/>
    <m/>
    <x v="0"/>
  </r>
  <r>
    <x v="22"/>
    <x v="0"/>
    <x v="0"/>
    <x v="0"/>
    <x v="34"/>
    <x v="9"/>
    <n v="3673696"/>
    <n v="586048"/>
    <m/>
    <x v="0"/>
  </r>
  <r>
    <x v="22"/>
    <x v="0"/>
    <x v="0"/>
    <x v="0"/>
    <x v="34"/>
    <x v="10"/>
    <n v="3731716"/>
    <n v="579297"/>
    <m/>
    <x v="0"/>
  </r>
  <r>
    <x v="22"/>
    <x v="0"/>
    <x v="0"/>
    <x v="0"/>
    <x v="34"/>
    <x v="11"/>
    <n v="3786827"/>
    <n v="570707"/>
    <m/>
    <x v="0"/>
  </r>
  <r>
    <x v="22"/>
    <x v="0"/>
    <x v="0"/>
    <x v="0"/>
    <x v="34"/>
    <x v="12"/>
    <n v="3840352"/>
    <n v="562455"/>
    <m/>
    <x v="0"/>
  </r>
  <r>
    <x v="22"/>
    <x v="0"/>
    <x v="0"/>
    <x v="0"/>
    <x v="34"/>
    <x v="13"/>
    <n v="3891994"/>
    <n v="554597"/>
    <m/>
    <x v="0"/>
  </r>
  <r>
    <x v="22"/>
    <x v="0"/>
    <x v="0"/>
    <x v="0"/>
    <x v="34"/>
    <x v="14"/>
    <n v="3942180"/>
    <n v="547420"/>
    <m/>
    <x v="0"/>
  </r>
  <r>
    <x v="22"/>
    <x v="0"/>
    <x v="0"/>
    <x v="0"/>
    <x v="34"/>
    <x v="15"/>
    <n v="3991266"/>
    <n v="540403"/>
    <m/>
    <x v="0"/>
  </r>
  <r>
    <x v="22"/>
    <x v="0"/>
    <x v="0"/>
    <x v="0"/>
    <x v="34"/>
    <x v="16"/>
    <n v="4039781"/>
    <n v="533168"/>
    <m/>
    <x v="0"/>
  </r>
  <r>
    <x v="22"/>
    <x v="0"/>
    <x v="0"/>
    <x v="0"/>
    <x v="34"/>
    <x v="17"/>
    <n v="4087532"/>
    <n v="524952"/>
    <m/>
    <x v="0"/>
  </r>
  <r>
    <x v="22"/>
    <x v="0"/>
    <x v="0"/>
    <x v="0"/>
    <x v="34"/>
    <x v="18"/>
    <n v="4135610"/>
    <n v="516218"/>
    <m/>
    <x v="0"/>
  </r>
  <r>
    <x v="22"/>
    <x v="0"/>
    <x v="0"/>
    <x v="0"/>
    <x v="34"/>
    <x v="19"/>
    <n v="4183827"/>
    <n v="507613"/>
    <m/>
    <x v="0"/>
  </r>
  <r>
    <x v="22"/>
    <x v="0"/>
    <x v="0"/>
    <x v="0"/>
    <x v="34"/>
    <x v="20"/>
    <n v="4232622"/>
    <n v="499491"/>
    <m/>
    <x v="0"/>
  </r>
  <r>
    <x v="22"/>
    <x v="0"/>
    <x v="0"/>
    <x v="0"/>
    <x v="34"/>
    <x v="21"/>
    <n v="4282210"/>
    <n v="491666"/>
    <m/>
    <x v="0"/>
  </r>
  <r>
    <x v="22"/>
    <x v="0"/>
    <x v="0"/>
    <x v="0"/>
    <x v="34"/>
    <x v="22"/>
    <n v="4333624"/>
    <n v="482396"/>
    <m/>
    <x v="0"/>
  </r>
  <r>
    <x v="22"/>
    <x v="0"/>
    <x v="0"/>
    <x v="0"/>
    <x v="34"/>
    <x v="23"/>
    <n v="4386966"/>
    <n v="473522"/>
    <m/>
    <x v="0"/>
  </r>
  <r>
    <x v="22"/>
    <x v="0"/>
    <x v="0"/>
    <x v="0"/>
    <x v="34"/>
    <x v="24"/>
    <n v="4443004"/>
    <n v="465547"/>
    <m/>
    <x v="0"/>
  </r>
  <r>
    <x v="22"/>
    <x v="0"/>
    <x v="0"/>
    <x v="0"/>
    <x v="34"/>
    <x v="25"/>
    <n v="4502413"/>
    <n v="458475"/>
    <m/>
    <x v="0"/>
  </r>
  <r>
    <x v="22"/>
    <x v="0"/>
    <x v="0"/>
    <x v="0"/>
    <x v="34"/>
    <x v="26"/>
    <n v="4566044"/>
    <n v="452115"/>
    <m/>
    <x v="0"/>
  </r>
  <r>
    <x v="22"/>
    <x v="0"/>
    <x v="0"/>
    <x v="0"/>
    <x v="34"/>
    <x v="27"/>
    <n v="4634134"/>
    <n v="446097"/>
    <m/>
    <x v="0"/>
  </r>
  <r>
    <x v="22"/>
    <x v="0"/>
    <x v="0"/>
    <x v="0"/>
    <x v="34"/>
    <x v="28"/>
    <n v="4707108"/>
    <n v="440452"/>
    <m/>
    <x v="0"/>
  </r>
  <r>
    <x v="22"/>
    <x v="0"/>
    <x v="0"/>
    <x v="0"/>
    <x v="34"/>
    <x v="29"/>
    <n v="4785734"/>
    <n v="434937"/>
    <m/>
    <x v="0"/>
  </r>
  <r>
    <x v="22"/>
    <x v="0"/>
    <x v="0"/>
    <x v="0"/>
    <x v="34"/>
    <x v="30"/>
    <n v="4870144"/>
    <n v="430350"/>
    <m/>
    <x v="0"/>
  </r>
  <r>
    <x v="22"/>
    <x v="0"/>
    <x v="1"/>
    <x v="0"/>
    <x v="34"/>
    <x v="0"/>
    <n v="1406044"/>
    <n v="289645"/>
    <m/>
    <x v="0"/>
  </r>
  <r>
    <x v="22"/>
    <x v="0"/>
    <x v="1"/>
    <x v="0"/>
    <x v="34"/>
    <x v="1"/>
    <n v="1457021"/>
    <n v="292978"/>
    <m/>
    <x v="0"/>
  </r>
  <r>
    <x v="22"/>
    <x v="0"/>
    <x v="1"/>
    <x v="0"/>
    <x v="34"/>
    <x v="2"/>
    <n v="1509846"/>
    <n v="292849"/>
    <m/>
    <x v="0"/>
  </r>
  <r>
    <x v="22"/>
    <x v="0"/>
    <x v="1"/>
    <x v="0"/>
    <x v="34"/>
    <x v="3"/>
    <n v="1555687"/>
    <n v="286481"/>
    <m/>
    <x v="0"/>
  </r>
  <r>
    <x v="22"/>
    <x v="0"/>
    <x v="1"/>
    <x v="0"/>
    <x v="34"/>
    <x v="4"/>
    <n v="1594738"/>
    <n v="284486"/>
    <m/>
    <x v="0"/>
  </r>
  <r>
    <x v="22"/>
    <x v="0"/>
    <x v="1"/>
    <x v="0"/>
    <x v="34"/>
    <x v="5"/>
    <n v="1634552"/>
    <n v="283931"/>
    <m/>
    <x v="0"/>
  </r>
  <r>
    <x v="22"/>
    <x v="0"/>
    <x v="1"/>
    <x v="0"/>
    <x v="34"/>
    <x v="6"/>
    <n v="1672673"/>
    <n v="283653"/>
    <m/>
    <x v="0"/>
  </r>
  <r>
    <x v="22"/>
    <x v="0"/>
    <x v="1"/>
    <x v="0"/>
    <x v="34"/>
    <x v="7"/>
    <n v="1709320"/>
    <n v="283273"/>
    <m/>
    <x v="0"/>
  </r>
  <r>
    <x v="22"/>
    <x v="0"/>
    <x v="1"/>
    <x v="0"/>
    <x v="34"/>
    <x v="8"/>
    <n v="1744170"/>
    <n v="284335"/>
    <m/>
    <x v="0"/>
  </r>
  <r>
    <x v="22"/>
    <x v="0"/>
    <x v="1"/>
    <x v="0"/>
    <x v="34"/>
    <x v="9"/>
    <n v="1777749"/>
    <n v="283596"/>
    <m/>
    <x v="0"/>
  </r>
  <r>
    <x v="22"/>
    <x v="0"/>
    <x v="1"/>
    <x v="0"/>
    <x v="34"/>
    <x v="10"/>
    <n v="1811138"/>
    <n v="281154"/>
    <m/>
    <x v="0"/>
  </r>
  <r>
    <x v="22"/>
    <x v="0"/>
    <x v="1"/>
    <x v="0"/>
    <x v="34"/>
    <x v="11"/>
    <n v="1844757"/>
    <n v="278020"/>
    <m/>
    <x v="0"/>
  </r>
  <r>
    <x v="22"/>
    <x v="0"/>
    <x v="1"/>
    <x v="0"/>
    <x v="34"/>
    <x v="12"/>
    <n v="1877727"/>
    <n v="275010"/>
    <m/>
    <x v="0"/>
  </r>
  <r>
    <x v="22"/>
    <x v="0"/>
    <x v="1"/>
    <x v="0"/>
    <x v="34"/>
    <x v="13"/>
    <n v="1909705"/>
    <n v="272127"/>
    <m/>
    <x v="0"/>
  </r>
  <r>
    <x v="22"/>
    <x v="0"/>
    <x v="1"/>
    <x v="0"/>
    <x v="34"/>
    <x v="14"/>
    <n v="1940700"/>
    <n v="269489"/>
    <m/>
    <x v="0"/>
  </r>
  <r>
    <x v="22"/>
    <x v="0"/>
    <x v="1"/>
    <x v="0"/>
    <x v="34"/>
    <x v="15"/>
    <n v="1970988"/>
    <n v="266864"/>
    <m/>
    <x v="0"/>
  </r>
  <r>
    <x v="22"/>
    <x v="0"/>
    <x v="1"/>
    <x v="0"/>
    <x v="34"/>
    <x v="16"/>
    <n v="2000937"/>
    <n v="264082"/>
    <m/>
    <x v="0"/>
  </r>
  <r>
    <x v="22"/>
    <x v="0"/>
    <x v="1"/>
    <x v="0"/>
    <x v="34"/>
    <x v="17"/>
    <n v="2028955"/>
    <n v="260573"/>
    <m/>
    <x v="0"/>
  </r>
  <r>
    <x v="22"/>
    <x v="0"/>
    <x v="1"/>
    <x v="0"/>
    <x v="34"/>
    <x v="18"/>
    <n v="2056424"/>
    <n v="256688"/>
    <m/>
    <x v="0"/>
  </r>
  <r>
    <x v="22"/>
    <x v="0"/>
    <x v="1"/>
    <x v="0"/>
    <x v="34"/>
    <x v="19"/>
    <n v="2083490"/>
    <n v="252784"/>
    <m/>
    <x v="0"/>
  </r>
  <r>
    <x v="22"/>
    <x v="0"/>
    <x v="1"/>
    <x v="0"/>
    <x v="34"/>
    <x v="20"/>
    <n v="2110436"/>
    <n v="249052"/>
    <m/>
    <x v="0"/>
  </r>
  <r>
    <x v="22"/>
    <x v="0"/>
    <x v="1"/>
    <x v="0"/>
    <x v="34"/>
    <x v="21"/>
    <n v="2137275"/>
    <n v="245393"/>
    <m/>
    <x v="0"/>
  </r>
  <r>
    <x v="22"/>
    <x v="0"/>
    <x v="1"/>
    <x v="0"/>
    <x v="34"/>
    <x v="22"/>
    <n v="2164549"/>
    <n v="240946"/>
    <m/>
    <x v="0"/>
  </r>
  <r>
    <x v="22"/>
    <x v="0"/>
    <x v="1"/>
    <x v="0"/>
    <x v="34"/>
    <x v="23"/>
    <n v="2192855"/>
    <n v="236693"/>
    <m/>
    <x v="0"/>
  </r>
  <r>
    <x v="22"/>
    <x v="0"/>
    <x v="1"/>
    <x v="0"/>
    <x v="34"/>
    <x v="24"/>
    <n v="2222923"/>
    <n v="232922"/>
    <m/>
    <x v="0"/>
  </r>
  <r>
    <x v="22"/>
    <x v="0"/>
    <x v="1"/>
    <x v="0"/>
    <x v="34"/>
    <x v="25"/>
    <n v="2254779"/>
    <n v="229601"/>
    <m/>
    <x v="0"/>
  </r>
  <r>
    <x v="22"/>
    <x v="0"/>
    <x v="1"/>
    <x v="0"/>
    <x v="34"/>
    <x v="26"/>
    <n v="2288770"/>
    <n v="226627"/>
    <m/>
    <x v="0"/>
  </r>
  <r>
    <x v="22"/>
    <x v="0"/>
    <x v="1"/>
    <x v="0"/>
    <x v="34"/>
    <x v="27"/>
    <n v="2325007"/>
    <n v="223813"/>
    <m/>
    <x v="0"/>
  </r>
  <r>
    <x v="22"/>
    <x v="0"/>
    <x v="1"/>
    <x v="0"/>
    <x v="34"/>
    <x v="28"/>
    <n v="2363747"/>
    <n v="221179"/>
    <m/>
    <x v="0"/>
  </r>
  <r>
    <x v="22"/>
    <x v="0"/>
    <x v="1"/>
    <x v="0"/>
    <x v="34"/>
    <x v="29"/>
    <n v="2405382"/>
    <n v="218606"/>
    <m/>
    <x v="0"/>
  </r>
  <r>
    <x v="22"/>
    <x v="0"/>
    <x v="1"/>
    <x v="0"/>
    <x v="34"/>
    <x v="30"/>
    <n v="2449978"/>
    <n v="216492"/>
    <m/>
    <x v="0"/>
  </r>
  <r>
    <x v="22"/>
    <x v="0"/>
    <x v="2"/>
    <x v="0"/>
    <x v="34"/>
    <x v="0"/>
    <n v="114184"/>
    <n v="23521"/>
    <m/>
    <x v="0"/>
  </r>
  <r>
    <x v="22"/>
    <x v="0"/>
    <x v="2"/>
    <x v="0"/>
    <x v="34"/>
    <x v="1"/>
    <n v="117127"/>
    <n v="23551"/>
    <m/>
    <x v="0"/>
  </r>
  <r>
    <x v="22"/>
    <x v="0"/>
    <x v="2"/>
    <x v="0"/>
    <x v="34"/>
    <x v="2"/>
    <n v="120202"/>
    <n v="23314"/>
    <m/>
    <x v="0"/>
  </r>
  <r>
    <x v="22"/>
    <x v="0"/>
    <x v="2"/>
    <x v="0"/>
    <x v="34"/>
    <x v="3"/>
    <n v="122452"/>
    <n v="22549"/>
    <m/>
    <x v="0"/>
  </r>
  <r>
    <x v="22"/>
    <x v="0"/>
    <x v="2"/>
    <x v="0"/>
    <x v="34"/>
    <x v="4"/>
    <n v="124636"/>
    <n v="22233"/>
    <m/>
    <x v="0"/>
  </r>
  <r>
    <x v="22"/>
    <x v="0"/>
    <x v="2"/>
    <x v="0"/>
    <x v="34"/>
    <x v="5"/>
    <n v="126814"/>
    <n v="22028"/>
    <m/>
    <x v="0"/>
  </r>
  <r>
    <x v="22"/>
    <x v="0"/>
    <x v="2"/>
    <x v="0"/>
    <x v="34"/>
    <x v="6"/>
    <n v="129498"/>
    <n v="21960"/>
    <m/>
    <x v="0"/>
  </r>
  <r>
    <x v="22"/>
    <x v="0"/>
    <x v="2"/>
    <x v="0"/>
    <x v="34"/>
    <x v="7"/>
    <n v="132840"/>
    <n v="22014"/>
    <m/>
    <x v="0"/>
  </r>
  <r>
    <x v="22"/>
    <x v="0"/>
    <x v="2"/>
    <x v="0"/>
    <x v="34"/>
    <x v="8"/>
    <n v="136166"/>
    <n v="22197"/>
    <m/>
    <x v="0"/>
  </r>
  <r>
    <x v="22"/>
    <x v="0"/>
    <x v="2"/>
    <x v="0"/>
    <x v="34"/>
    <x v="9"/>
    <n v="139258"/>
    <n v="22215"/>
    <m/>
    <x v="0"/>
  </r>
  <r>
    <x v="22"/>
    <x v="0"/>
    <x v="2"/>
    <x v="0"/>
    <x v="34"/>
    <x v="10"/>
    <n v="141388"/>
    <n v="21948"/>
    <m/>
    <x v="0"/>
  </r>
  <r>
    <x v="22"/>
    <x v="0"/>
    <x v="2"/>
    <x v="0"/>
    <x v="34"/>
    <x v="11"/>
    <n v="143252"/>
    <n v="21589"/>
    <m/>
    <x v="0"/>
  </r>
  <r>
    <x v="22"/>
    <x v="0"/>
    <x v="2"/>
    <x v="0"/>
    <x v="34"/>
    <x v="12"/>
    <n v="145055"/>
    <n v="21244"/>
    <m/>
    <x v="0"/>
  </r>
  <r>
    <x v="22"/>
    <x v="0"/>
    <x v="2"/>
    <x v="0"/>
    <x v="34"/>
    <x v="13"/>
    <n v="146778"/>
    <n v="20915"/>
    <m/>
    <x v="0"/>
  </r>
  <r>
    <x v="22"/>
    <x v="0"/>
    <x v="2"/>
    <x v="0"/>
    <x v="34"/>
    <x v="14"/>
    <n v="148460"/>
    <n v="20615"/>
    <m/>
    <x v="0"/>
  </r>
  <r>
    <x v="22"/>
    <x v="0"/>
    <x v="2"/>
    <x v="0"/>
    <x v="34"/>
    <x v="15"/>
    <n v="150129"/>
    <n v="20326"/>
    <m/>
    <x v="0"/>
  </r>
  <r>
    <x v="22"/>
    <x v="0"/>
    <x v="2"/>
    <x v="0"/>
    <x v="34"/>
    <x v="16"/>
    <n v="151825"/>
    <n v="20037"/>
    <m/>
    <x v="0"/>
  </r>
  <r>
    <x v="22"/>
    <x v="0"/>
    <x v="2"/>
    <x v="0"/>
    <x v="34"/>
    <x v="17"/>
    <n v="153424"/>
    <n v="19703"/>
    <m/>
    <x v="0"/>
  </r>
  <r>
    <x v="22"/>
    <x v="0"/>
    <x v="2"/>
    <x v="0"/>
    <x v="34"/>
    <x v="18"/>
    <n v="154982"/>
    <n v="19345"/>
    <m/>
    <x v="0"/>
  </r>
  <r>
    <x v="22"/>
    <x v="0"/>
    <x v="2"/>
    <x v="0"/>
    <x v="34"/>
    <x v="19"/>
    <n v="156432"/>
    <n v="18979"/>
    <m/>
    <x v="0"/>
  </r>
  <r>
    <x v="22"/>
    <x v="0"/>
    <x v="2"/>
    <x v="0"/>
    <x v="34"/>
    <x v="20"/>
    <n v="157954"/>
    <n v="18640"/>
    <m/>
    <x v="0"/>
  </r>
  <r>
    <x v="22"/>
    <x v="0"/>
    <x v="2"/>
    <x v="0"/>
    <x v="34"/>
    <x v="21"/>
    <n v="159549"/>
    <n v="18318"/>
    <m/>
    <x v="0"/>
  </r>
  <r>
    <x v="22"/>
    <x v="0"/>
    <x v="2"/>
    <x v="0"/>
    <x v="34"/>
    <x v="22"/>
    <n v="161207"/>
    <n v="17944"/>
    <m/>
    <x v="0"/>
  </r>
  <r>
    <x v="22"/>
    <x v="0"/>
    <x v="2"/>
    <x v="0"/>
    <x v="34"/>
    <x v="23"/>
    <n v="162956"/>
    <n v="17589"/>
    <m/>
    <x v="0"/>
  </r>
  <r>
    <x v="22"/>
    <x v="0"/>
    <x v="2"/>
    <x v="0"/>
    <x v="34"/>
    <x v="24"/>
    <n v="164856"/>
    <n v="17273"/>
    <m/>
    <x v="0"/>
  </r>
  <r>
    <x v="22"/>
    <x v="0"/>
    <x v="2"/>
    <x v="0"/>
    <x v="34"/>
    <x v="25"/>
    <n v="166909"/>
    <n v="16996"/>
    <m/>
    <x v="0"/>
  </r>
  <r>
    <x v="22"/>
    <x v="0"/>
    <x v="2"/>
    <x v="0"/>
    <x v="34"/>
    <x v="26"/>
    <n v="169113"/>
    <n v="16745"/>
    <m/>
    <x v="0"/>
  </r>
  <r>
    <x v="22"/>
    <x v="0"/>
    <x v="2"/>
    <x v="0"/>
    <x v="34"/>
    <x v="27"/>
    <n v="171489"/>
    <n v="16508"/>
    <m/>
    <x v="0"/>
  </r>
  <r>
    <x v="22"/>
    <x v="0"/>
    <x v="2"/>
    <x v="0"/>
    <x v="34"/>
    <x v="28"/>
    <n v="174025"/>
    <n v="16283"/>
    <m/>
    <x v="0"/>
  </r>
  <r>
    <x v="22"/>
    <x v="0"/>
    <x v="2"/>
    <x v="0"/>
    <x v="34"/>
    <x v="29"/>
    <n v="176775"/>
    <n v="16065"/>
    <m/>
    <x v="0"/>
  </r>
  <r>
    <x v="22"/>
    <x v="0"/>
    <x v="2"/>
    <x v="0"/>
    <x v="34"/>
    <x v="30"/>
    <n v="179737"/>
    <n v="15882"/>
    <m/>
    <x v="0"/>
  </r>
  <r>
    <x v="22"/>
    <x v="1"/>
    <x v="0"/>
    <x v="0"/>
    <x v="34"/>
    <x v="0"/>
    <n v="7676853"/>
    <n v="1581431"/>
    <m/>
    <x v="0"/>
  </r>
  <r>
    <x v="22"/>
    <x v="1"/>
    <x v="0"/>
    <x v="0"/>
    <x v="34"/>
    <x v="1"/>
    <n v="7897592"/>
    <n v="1582880"/>
    <m/>
    <x v="0"/>
  </r>
  <r>
    <x v="22"/>
    <x v="1"/>
    <x v="0"/>
    <x v="0"/>
    <x v="34"/>
    <x v="2"/>
    <n v="8099416"/>
    <n v="1568840"/>
    <m/>
    <x v="0"/>
  </r>
  <r>
    <x v="22"/>
    <x v="1"/>
    <x v="0"/>
    <x v="0"/>
    <x v="34"/>
    <x v="3"/>
    <n v="8286420"/>
    <n v="1547209"/>
    <m/>
    <x v="0"/>
  </r>
  <r>
    <x v="22"/>
    <x v="1"/>
    <x v="0"/>
    <x v="0"/>
    <x v="34"/>
    <x v="4"/>
    <n v="8465642"/>
    <n v="1527074"/>
    <m/>
    <x v="0"/>
  </r>
  <r>
    <x v="22"/>
    <x v="1"/>
    <x v="0"/>
    <x v="0"/>
    <x v="34"/>
    <x v="5"/>
    <n v="8629702"/>
    <n v="1509119"/>
    <m/>
    <x v="0"/>
  </r>
  <r>
    <x v="22"/>
    <x v="1"/>
    <x v="0"/>
    <x v="0"/>
    <x v="34"/>
    <x v="6"/>
    <n v="8784085"/>
    <n v="1494510"/>
    <m/>
    <x v="0"/>
  </r>
  <r>
    <x v="22"/>
    <x v="1"/>
    <x v="0"/>
    <x v="0"/>
    <x v="34"/>
    <x v="7"/>
    <n v="8929067"/>
    <n v="1477620"/>
    <m/>
    <x v="0"/>
  </r>
  <r>
    <x v="22"/>
    <x v="1"/>
    <x v="0"/>
    <x v="0"/>
    <x v="34"/>
    <x v="8"/>
    <n v="9064800"/>
    <n v="1463811"/>
    <m/>
    <x v="0"/>
  </r>
  <r>
    <x v="22"/>
    <x v="1"/>
    <x v="0"/>
    <x v="0"/>
    <x v="34"/>
    <x v="9"/>
    <n v="9192658"/>
    <n v="1448041"/>
    <m/>
    <x v="0"/>
  </r>
  <r>
    <x v="22"/>
    <x v="1"/>
    <x v="0"/>
    <x v="0"/>
    <x v="34"/>
    <x v="10"/>
    <n v="9314886"/>
    <n v="1425146"/>
    <m/>
    <x v="0"/>
  </r>
  <r>
    <x v="22"/>
    <x v="1"/>
    <x v="0"/>
    <x v="0"/>
    <x v="34"/>
    <x v="11"/>
    <n v="9429892"/>
    <n v="1391000"/>
    <m/>
    <x v="0"/>
  </r>
  <r>
    <x v="22"/>
    <x v="1"/>
    <x v="0"/>
    <x v="0"/>
    <x v="34"/>
    <x v="12"/>
    <n v="9540600"/>
    <n v="1364780"/>
    <m/>
    <x v="0"/>
  </r>
  <r>
    <x v="22"/>
    <x v="1"/>
    <x v="0"/>
    <x v="0"/>
    <x v="34"/>
    <x v="13"/>
    <n v="9646578"/>
    <n v="1341680"/>
    <m/>
    <x v="0"/>
  </r>
  <r>
    <x v="22"/>
    <x v="1"/>
    <x v="0"/>
    <x v="0"/>
    <x v="34"/>
    <x v="14"/>
    <n v="9749109"/>
    <n v="1321739"/>
    <m/>
    <x v="0"/>
  </r>
  <r>
    <x v="22"/>
    <x v="1"/>
    <x v="0"/>
    <x v="0"/>
    <x v="34"/>
    <x v="15"/>
    <n v="9849044"/>
    <n v="1301827"/>
    <m/>
    <x v="0"/>
  </r>
  <r>
    <x v="22"/>
    <x v="1"/>
    <x v="0"/>
    <x v="0"/>
    <x v="34"/>
    <x v="16"/>
    <n v="9947812"/>
    <n v="1281129"/>
    <m/>
    <x v="0"/>
  </r>
  <r>
    <x v="22"/>
    <x v="1"/>
    <x v="0"/>
    <x v="0"/>
    <x v="34"/>
    <x v="17"/>
    <n v="10044804"/>
    <n v="1257317"/>
    <m/>
    <x v="0"/>
  </r>
  <r>
    <x v="22"/>
    <x v="1"/>
    <x v="0"/>
    <x v="0"/>
    <x v="34"/>
    <x v="18"/>
    <n v="10142934"/>
    <n v="1225846"/>
    <m/>
    <x v="0"/>
  </r>
  <r>
    <x v="22"/>
    <x v="1"/>
    <x v="0"/>
    <x v="0"/>
    <x v="34"/>
    <x v="19"/>
    <n v="10241925"/>
    <n v="1202917"/>
    <m/>
    <x v="0"/>
  </r>
  <r>
    <x v="22"/>
    <x v="1"/>
    <x v="0"/>
    <x v="0"/>
    <x v="34"/>
    <x v="20"/>
    <n v="10342751"/>
    <n v="1183013"/>
    <m/>
    <x v="0"/>
  </r>
  <r>
    <x v="22"/>
    <x v="1"/>
    <x v="0"/>
    <x v="0"/>
    <x v="34"/>
    <x v="21"/>
    <n v="10446054"/>
    <n v="1163590"/>
    <m/>
    <x v="0"/>
  </r>
  <r>
    <x v="22"/>
    <x v="1"/>
    <x v="0"/>
    <x v="0"/>
    <x v="34"/>
    <x v="22"/>
    <n v="10554008"/>
    <n v="1142853"/>
    <m/>
    <x v="0"/>
  </r>
  <r>
    <x v="22"/>
    <x v="1"/>
    <x v="0"/>
    <x v="0"/>
    <x v="34"/>
    <x v="23"/>
    <n v="10667087"/>
    <n v="1122505"/>
    <m/>
    <x v="0"/>
  </r>
  <r>
    <x v="22"/>
    <x v="1"/>
    <x v="0"/>
    <x v="0"/>
    <x v="34"/>
    <x v="24"/>
    <n v="10787079"/>
    <n v="1102626"/>
    <m/>
    <x v="0"/>
  </r>
  <r>
    <x v="22"/>
    <x v="1"/>
    <x v="0"/>
    <x v="0"/>
    <x v="34"/>
    <x v="25"/>
    <n v="10914975"/>
    <n v="1083762"/>
    <m/>
    <x v="0"/>
  </r>
  <r>
    <x v="22"/>
    <x v="1"/>
    <x v="0"/>
    <x v="0"/>
    <x v="34"/>
    <x v="26"/>
    <n v="11052678"/>
    <n v="1067711"/>
    <m/>
    <x v="0"/>
  </r>
  <r>
    <x v="22"/>
    <x v="1"/>
    <x v="0"/>
    <x v="0"/>
    <x v="34"/>
    <x v="27"/>
    <n v="11200868"/>
    <n v="1051581"/>
    <m/>
    <x v="0"/>
  </r>
  <r>
    <x v="22"/>
    <x v="1"/>
    <x v="0"/>
    <x v="0"/>
    <x v="34"/>
    <x v="28"/>
    <n v="11360497"/>
    <n v="1036481"/>
    <m/>
    <x v="0"/>
  </r>
  <r>
    <x v="22"/>
    <x v="1"/>
    <x v="0"/>
    <x v="0"/>
    <x v="34"/>
    <x v="29"/>
    <n v="11533338"/>
    <n v="1022063"/>
    <m/>
    <x v="0"/>
  </r>
  <r>
    <x v="22"/>
    <x v="1"/>
    <x v="0"/>
    <x v="0"/>
    <x v="34"/>
    <x v="30"/>
    <n v="11719586"/>
    <n v="1009267"/>
    <m/>
    <x v="0"/>
  </r>
  <r>
    <x v="22"/>
    <x v="1"/>
    <x v="1"/>
    <x v="0"/>
    <x v="34"/>
    <x v="0"/>
    <n v="3631584"/>
    <n v="748106"/>
    <m/>
    <x v="0"/>
  </r>
  <r>
    <x v="22"/>
    <x v="1"/>
    <x v="1"/>
    <x v="0"/>
    <x v="34"/>
    <x v="1"/>
    <n v="3742782"/>
    <n v="750149"/>
    <m/>
    <x v="0"/>
  </r>
  <r>
    <x v="22"/>
    <x v="1"/>
    <x v="1"/>
    <x v="0"/>
    <x v="34"/>
    <x v="2"/>
    <n v="3856008"/>
    <n v="746900"/>
    <m/>
    <x v="0"/>
  </r>
  <r>
    <x v="22"/>
    <x v="1"/>
    <x v="1"/>
    <x v="0"/>
    <x v="34"/>
    <x v="3"/>
    <n v="3952907"/>
    <n v="738071"/>
    <m/>
    <x v="0"/>
  </r>
  <r>
    <x v="22"/>
    <x v="1"/>
    <x v="1"/>
    <x v="0"/>
    <x v="34"/>
    <x v="4"/>
    <n v="4037236"/>
    <n v="728256"/>
    <m/>
    <x v="0"/>
  </r>
  <r>
    <x v="22"/>
    <x v="1"/>
    <x v="1"/>
    <x v="0"/>
    <x v="34"/>
    <x v="5"/>
    <n v="4120576"/>
    <n v="720586"/>
    <m/>
    <x v="0"/>
  </r>
  <r>
    <x v="22"/>
    <x v="1"/>
    <x v="1"/>
    <x v="0"/>
    <x v="34"/>
    <x v="6"/>
    <n v="4199192"/>
    <n v="714443"/>
    <m/>
    <x v="0"/>
  </r>
  <r>
    <x v="22"/>
    <x v="1"/>
    <x v="1"/>
    <x v="0"/>
    <x v="34"/>
    <x v="7"/>
    <n v="4273561"/>
    <n v="707207"/>
    <m/>
    <x v="0"/>
  </r>
  <r>
    <x v="22"/>
    <x v="1"/>
    <x v="1"/>
    <x v="0"/>
    <x v="34"/>
    <x v="8"/>
    <n v="4343419"/>
    <n v="701388"/>
    <m/>
    <x v="0"/>
  </r>
  <r>
    <x v="22"/>
    <x v="1"/>
    <x v="1"/>
    <x v="0"/>
    <x v="34"/>
    <x v="9"/>
    <n v="4409652"/>
    <n v="694614"/>
    <m/>
    <x v="0"/>
  </r>
  <r>
    <x v="22"/>
    <x v="1"/>
    <x v="1"/>
    <x v="0"/>
    <x v="34"/>
    <x v="10"/>
    <n v="4474232"/>
    <n v="684542"/>
    <m/>
    <x v="0"/>
  </r>
  <r>
    <x v="22"/>
    <x v="1"/>
    <x v="1"/>
    <x v="0"/>
    <x v="34"/>
    <x v="11"/>
    <n v="4537550"/>
    <n v="669332"/>
    <m/>
    <x v="0"/>
  </r>
  <r>
    <x v="22"/>
    <x v="1"/>
    <x v="1"/>
    <x v="0"/>
    <x v="34"/>
    <x v="12"/>
    <n v="4598949"/>
    <n v="657878"/>
    <m/>
    <x v="0"/>
  </r>
  <r>
    <x v="22"/>
    <x v="1"/>
    <x v="1"/>
    <x v="0"/>
    <x v="34"/>
    <x v="13"/>
    <n v="4657970"/>
    <n v="647847"/>
    <m/>
    <x v="0"/>
  </r>
  <r>
    <x v="22"/>
    <x v="1"/>
    <x v="1"/>
    <x v="0"/>
    <x v="34"/>
    <x v="14"/>
    <n v="4714974"/>
    <n v="639234"/>
    <m/>
    <x v="0"/>
  </r>
  <r>
    <x v="22"/>
    <x v="1"/>
    <x v="1"/>
    <x v="0"/>
    <x v="34"/>
    <x v="15"/>
    <n v="4770506"/>
    <n v="630556"/>
    <m/>
    <x v="0"/>
  </r>
  <r>
    <x v="22"/>
    <x v="1"/>
    <x v="1"/>
    <x v="0"/>
    <x v="34"/>
    <x v="16"/>
    <n v="4825408"/>
    <n v="621440"/>
    <m/>
    <x v="0"/>
  </r>
  <r>
    <x v="22"/>
    <x v="1"/>
    <x v="1"/>
    <x v="0"/>
    <x v="34"/>
    <x v="17"/>
    <n v="4877369"/>
    <n v="610504"/>
    <m/>
    <x v="0"/>
  </r>
  <r>
    <x v="22"/>
    <x v="1"/>
    <x v="1"/>
    <x v="0"/>
    <x v="34"/>
    <x v="18"/>
    <n v="4928940"/>
    <n v="595697"/>
    <m/>
    <x v="0"/>
  </r>
  <r>
    <x v="22"/>
    <x v="1"/>
    <x v="1"/>
    <x v="0"/>
    <x v="34"/>
    <x v="19"/>
    <n v="4980320"/>
    <n v="584940"/>
    <m/>
    <x v="0"/>
  </r>
  <r>
    <x v="22"/>
    <x v="1"/>
    <x v="1"/>
    <x v="0"/>
    <x v="34"/>
    <x v="20"/>
    <n v="5032064"/>
    <n v="575572"/>
    <m/>
    <x v="0"/>
  </r>
  <r>
    <x v="22"/>
    <x v="1"/>
    <x v="1"/>
    <x v="0"/>
    <x v="34"/>
    <x v="21"/>
    <n v="5084362"/>
    <n v="566349"/>
    <m/>
    <x v="0"/>
  </r>
  <r>
    <x v="22"/>
    <x v="1"/>
    <x v="1"/>
    <x v="0"/>
    <x v="34"/>
    <x v="22"/>
    <n v="5138291"/>
    <n v="556405"/>
    <m/>
    <x v="0"/>
  </r>
  <r>
    <x v="22"/>
    <x v="1"/>
    <x v="1"/>
    <x v="0"/>
    <x v="34"/>
    <x v="23"/>
    <n v="5194828"/>
    <n v="546655"/>
    <m/>
    <x v="0"/>
  </r>
  <r>
    <x v="22"/>
    <x v="1"/>
    <x v="1"/>
    <x v="0"/>
    <x v="34"/>
    <x v="24"/>
    <n v="5255305"/>
    <n v="537183"/>
    <m/>
    <x v="0"/>
  </r>
  <r>
    <x v="22"/>
    <x v="1"/>
    <x v="1"/>
    <x v="0"/>
    <x v="34"/>
    <x v="25"/>
    <n v="5319756"/>
    <n v="528205"/>
    <m/>
    <x v="0"/>
  </r>
  <r>
    <x v="22"/>
    <x v="1"/>
    <x v="1"/>
    <x v="0"/>
    <x v="34"/>
    <x v="26"/>
    <n v="5388996"/>
    <n v="520588"/>
    <m/>
    <x v="0"/>
  </r>
  <r>
    <x v="22"/>
    <x v="1"/>
    <x v="1"/>
    <x v="0"/>
    <x v="34"/>
    <x v="27"/>
    <n v="5463350"/>
    <n v="512920"/>
    <m/>
    <x v="0"/>
  </r>
  <r>
    <x v="22"/>
    <x v="1"/>
    <x v="1"/>
    <x v="0"/>
    <x v="34"/>
    <x v="28"/>
    <n v="5543338"/>
    <n v="505749"/>
    <m/>
    <x v="0"/>
  </r>
  <r>
    <x v="22"/>
    <x v="1"/>
    <x v="1"/>
    <x v="0"/>
    <x v="34"/>
    <x v="29"/>
    <n v="5629830"/>
    <n v="498905"/>
    <m/>
    <x v="0"/>
  </r>
  <r>
    <x v="22"/>
    <x v="1"/>
    <x v="1"/>
    <x v="0"/>
    <x v="34"/>
    <x v="30"/>
    <n v="5722917"/>
    <n v="492846"/>
    <m/>
    <x v="0"/>
  </r>
  <r>
    <x v="22"/>
    <x v="1"/>
    <x v="2"/>
    <x v="0"/>
    <x v="34"/>
    <x v="0"/>
    <n v="330526"/>
    <n v="68088"/>
    <m/>
    <x v="0"/>
  </r>
  <r>
    <x v="22"/>
    <x v="1"/>
    <x v="2"/>
    <x v="0"/>
    <x v="34"/>
    <x v="1"/>
    <n v="336518"/>
    <n v="67446"/>
    <m/>
    <x v="0"/>
  </r>
  <r>
    <x v="22"/>
    <x v="1"/>
    <x v="2"/>
    <x v="0"/>
    <x v="34"/>
    <x v="2"/>
    <n v="342896"/>
    <n v="66418"/>
    <m/>
    <x v="0"/>
  </r>
  <r>
    <x v="22"/>
    <x v="1"/>
    <x v="2"/>
    <x v="0"/>
    <x v="34"/>
    <x v="3"/>
    <n v="346919"/>
    <n v="64775"/>
    <m/>
    <x v="0"/>
  </r>
  <r>
    <x v="22"/>
    <x v="1"/>
    <x v="2"/>
    <x v="0"/>
    <x v="34"/>
    <x v="4"/>
    <n v="350425"/>
    <n v="63211"/>
    <m/>
    <x v="0"/>
  </r>
  <r>
    <x v="22"/>
    <x v="1"/>
    <x v="2"/>
    <x v="0"/>
    <x v="34"/>
    <x v="5"/>
    <n v="353861"/>
    <n v="61881"/>
    <m/>
    <x v="0"/>
  </r>
  <r>
    <x v="22"/>
    <x v="1"/>
    <x v="2"/>
    <x v="0"/>
    <x v="34"/>
    <x v="6"/>
    <n v="357967"/>
    <n v="60903"/>
    <m/>
    <x v="0"/>
  </r>
  <r>
    <x v="22"/>
    <x v="1"/>
    <x v="2"/>
    <x v="0"/>
    <x v="34"/>
    <x v="7"/>
    <n v="363026"/>
    <n v="60075"/>
    <m/>
    <x v="0"/>
  </r>
  <r>
    <x v="22"/>
    <x v="1"/>
    <x v="2"/>
    <x v="0"/>
    <x v="34"/>
    <x v="8"/>
    <n v="367900"/>
    <n v="59409"/>
    <m/>
    <x v="0"/>
  </r>
  <r>
    <x v="22"/>
    <x v="1"/>
    <x v="2"/>
    <x v="0"/>
    <x v="34"/>
    <x v="9"/>
    <n v="372235"/>
    <n v="58634"/>
    <m/>
    <x v="0"/>
  </r>
  <r>
    <x v="22"/>
    <x v="1"/>
    <x v="2"/>
    <x v="0"/>
    <x v="34"/>
    <x v="10"/>
    <n v="374816"/>
    <n v="57345"/>
    <m/>
    <x v="0"/>
  </r>
  <r>
    <x v="22"/>
    <x v="1"/>
    <x v="2"/>
    <x v="0"/>
    <x v="34"/>
    <x v="11"/>
    <n v="376836"/>
    <n v="55587"/>
    <m/>
    <x v="0"/>
  </r>
  <r>
    <x v="22"/>
    <x v="1"/>
    <x v="2"/>
    <x v="0"/>
    <x v="34"/>
    <x v="12"/>
    <n v="378688"/>
    <n v="54171"/>
    <m/>
    <x v="0"/>
  </r>
  <r>
    <x v="22"/>
    <x v="1"/>
    <x v="2"/>
    <x v="0"/>
    <x v="34"/>
    <x v="13"/>
    <n v="380342"/>
    <n v="52899"/>
    <m/>
    <x v="0"/>
  </r>
  <r>
    <x v="22"/>
    <x v="1"/>
    <x v="2"/>
    <x v="0"/>
    <x v="34"/>
    <x v="14"/>
    <n v="381890"/>
    <n v="51774"/>
    <m/>
    <x v="0"/>
  </r>
  <r>
    <x v="22"/>
    <x v="1"/>
    <x v="2"/>
    <x v="0"/>
    <x v="34"/>
    <x v="15"/>
    <n v="383394"/>
    <n v="50676"/>
    <m/>
    <x v="0"/>
  </r>
  <r>
    <x v="22"/>
    <x v="1"/>
    <x v="2"/>
    <x v="0"/>
    <x v="34"/>
    <x v="16"/>
    <n v="384941"/>
    <n v="49574"/>
    <m/>
    <x v="0"/>
  </r>
  <r>
    <x v="22"/>
    <x v="1"/>
    <x v="2"/>
    <x v="0"/>
    <x v="34"/>
    <x v="17"/>
    <n v="386312"/>
    <n v="48355"/>
    <m/>
    <x v="0"/>
  </r>
  <r>
    <x v="22"/>
    <x v="1"/>
    <x v="2"/>
    <x v="0"/>
    <x v="34"/>
    <x v="18"/>
    <n v="387642"/>
    <n v="46849"/>
    <m/>
    <x v="0"/>
  </r>
  <r>
    <x v="22"/>
    <x v="1"/>
    <x v="2"/>
    <x v="0"/>
    <x v="34"/>
    <x v="19"/>
    <n v="388814"/>
    <n v="45666"/>
    <m/>
    <x v="0"/>
  </r>
  <r>
    <x v="22"/>
    <x v="1"/>
    <x v="2"/>
    <x v="0"/>
    <x v="34"/>
    <x v="20"/>
    <n v="390150"/>
    <n v="44625"/>
    <m/>
    <x v="0"/>
  </r>
  <r>
    <x v="22"/>
    <x v="1"/>
    <x v="2"/>
    <x v="0"/>
    <x v="34"/>
    <x v="21"/>
    <n v="391653"/>
    <n v="43626"/>
    <m/>
    <x v="0"/>
  </r>
  <r>
    <x v="22"/>
    <x v="1"/>
    <x v="2"/>
    <x v="0"/>
    <x v="34"/>
    <x v="22"/>
    <n v="393327"/>
    <n v="42591"/>
    <m/>
    <x v="0"/>
  </r>
  <r>
    <x v="22"/>
    <x v="1"/>
    <x v="2"/>
    <x v="0"/>
    <x v="34"/>
    <x v="23"/>
    <n v="395226"/>
    <n v="41589"/>
    <m/>
    <x v="0"/>
  </r>
  <r>
    <x v="22"/>
    <x v="1"/>
    <x v="2"/>
    <x v="0"/>
    <x v="34"/>
    <x v="24"/>
    <n v="397466"/>
    <n v="40627"/>
    <m/>
    <x v="0"/>
  </r>
  <r>
    <x v="22"/>
    <x v="1"/>
    <x v="2"/>
    <x v="0"/>
    <x v="34"/>
    <x v="25"/>
    <n v="400048"/>
    <n v="39721"/>
    <m/>
    <x v="0"/>
  </r>
  <r>
    <x v="22"/>
    <x v="1"/>
    <x v="2"/>
    <x v="0"/>
    <x v="34"/>
    <x v="26"/>
    <n v="402979"/>
    <n v="38928"/>
    <m/>
    <x v="0"/>
  </r>
  <r>
    <x v="22"/>
    <x v="1"/>
    <x v="2"/>
    <x v="0"/>
    <x v="34"/>
    <x v="27"/>
    <n v="406304"/>
    <n v="38145"/>
    <m/>
    <x v="0"/>
  </r>
  <r>
    <x v="22"/>
    <x v="1"/>
    <x v="2"/>
    <x v="0"/>
    <x v="34"/>
    <x v="28"/>
    <n v="410001"/>
    <n v="37406"/>
    <m/>
    <x v="0"/>
  </r>
  <r>
    <x v="22"/>
    <x v="1"/>
    <x v="2"/>
    <x v="0"/>
    <x v="34"/>
    <x v="29"/>
    <n v="414174"/>
    <n v="36703"/>
    <m/>
    <x v="0"/>
  </r>
  <r>
    <x v="22"/>
    <x v="1"/>
    <x v="2"/>
    <x v="0"/>
    <x v="34"/>
    <x v="30"/>
    <n v="418813"/>
    <n v="36067"/>
    <m/>
    <x v="0"/>
  </r>
  <r>
    <x v="22"/>
    <x v="2"/>
    <x v="0"/>
    <x v="0"/>
    <x v="34"/>
    <x v="0"/>
    <n v="11063559"/>
    <n v="2279093"/>
    <m/>
    <x v="0"/>
  </r>
  <r>
    <x v="22"/>
    <x v="2"/>
    <x v="0"/>
    <x v="0"/>
    <x v="34"/>
    <x v="1"/>
    <n v="11406853"/>
    <n v="2285130"/>
    <m/>
    <x v="0"/>
  </r>
  <r>
    <x v="22"/>
    <x v="2"/>
    <x v="0"/>
    <x v="0"/>
    <x v="34"/>
    <x v="2"/>
    <n v="11723683"/>
    <n v="2277046"/>
    <m/>
    <x v="0"/>
  </r>
  <r>
    <x v="22"/>
    <x v="2"/>
    <x v="0"/>
    <x v="0"/>
    <x v="34"/>
    <x v="3"/>
    <n v="12018289"/>
    <n v="2258473"/>
    <m/>
    <x v="0"/>
  </r>
  <r>
    <x v="22"/>
    <x v="2"/>
    <x v="0"/>
    <x v="0"/>
    <x v="34"/>
    <x v="4"/>
    <n v="12305550"/>
    <n v="2249806"/>
    <m/>
    <x v="0"/>
  </r>
  <r>
    <x v="22"/>
    <x v="2"/>
    <x v="0"/>
    <x v="0"/>
    <x v="34"/>
    <x v="5"/>
    <n v="12568525"/>
    <n v="2242428"/>
    <m/>
    <x v="0"/>
  </r>
  <r>
    <x v="22"/>
    <x v="2"/>
    <x v="0"/>
    <x v="0"/>
    <x v="34"/>
    <x v="6"/>
    <n v="12818426"/>
    <n v="2231462"/>
    <m/>
    <x v="0"/>
  </r>
  <r>
    <x v="22"/>
    <x v="2"/>
    <x v="0"/>
    <x v="0"/>
    <x v="34"/>
    <x v="7"/>
    <n v="13055257"/>
    <n v="2221029"/>
    <m/>
    <x v="0"/>
  </r>
  <r>
    <x v="22"/>
    <x v="2"/>
    <x v="0"/>
    <x v="0"/>
    <x v="34"/>
    <x v="8"/>
    <n v="13278736"/>
    <n v="2214726"/>
    <m/>
    <x v="0"/>
  </r>
  <r>
    <x v="22"/>
    <x v="2"/>
    <x v="0"/>
    <x v="0"/>
    <x v="34"/>
    <x v="9"/>
    <n v="13491331"/>
    <n v="2198119"/>
    <m/>
    <x v="0"/>
  </r>
  <r>
    <x v="22"/>
    <x v="2"/>
    <x v="0"/>
    <x v="0"/>
    <x v="34"/>
    <x v="10"/>
    <n v="13696234"/>
    <n v="2166424"/>
    <m/>
    <x v="0"/>
  </r>
  <r>
    <x v="22"/>
    <x v="2"/>
    <x v="0"/>
    <x v="0"/>
    <x v="34"/>
    <x v="11"/>
    <n v="13890478"/>
    <n v="2118953"/>
    <m/>
    <x v="0"/>
  </r>
  <r>
    <x v="22"/>
    <x v="2"/>
    <x v="0"/>
    <x v="0"/>
    <x v="34"/>
    <x v="12"/>
    <n v="14078783"/>
    <n v="2081848"/>
    <m/>
    <x v="0"/>
  </r>
  <r>
    <x v="22"/>
    <x v="2"/>
    <x v="0"/>
    <x v="0"/>
    <x v="34"/>
    <x v="13"/>
    <n v="14260168"/>
    <n v="2048113"/>
    <m/>
    <x v="0"/>
  </r>
  <r>
    <x v="22"/>
    <x v="2"/>
    <x v="0"/>
    <x v="0"/>
    <x v="34"/>
    <x v="14"/>
    <n v="14436280"/>
    <n v="2021577"/>
    <m/>
    <x v="0"/>
  </r>
  <r>
    <x v="22"/>
    <x v="2"/>
    <x v="0"/>
    <x v="0"/>
    <x v="34"/>
    <x v="15"/>
    <n v="14608409"/>
    <n v="1997438"/>
    <m/>
    <x v="0"/>
  </r>
  <r>
    <x v="22"/>
    <x v="2"/>
    <x v="0"/>
    <x v="0"/>
    <x v="34"/>
    <x v="16"/>
    <n v="14778535"/>
    <n v="1973004"/>
    <m/>
    <x v="0"/>
  </r>
  <r>
    <x v="22"/>
    <x v="2"/>
    <x v="0"/>
    <x v="0"/>
    <x v="34"/>
    <x v="17"/>
    <n v="14945907"/>
    <n v="1943447"/>
    <m/>
    <x v="0"/>
  </r>
  <r>
    <x v="22"/>
    <x v="2"/>
    <x v="0"/>
    <x v="0"/>
    <x v="34"/>
    <x v="18"/>
    <n v="15114596"/>
    <n v="1906935"/>
    <m/>
    <x v="0"/>
  </r>
  <r>
    <x v="22"/>
    <x v="2"/>
    <x v="0"/>
    <x v="0"/>
    <x v="34"/>
    <x v="19"/>
    <n v="15283980"/>
    <n v="1877487"/>
    <m/>
    <x v="0"/>
  </r>
  <r>
    <x v="22"/>
    <x v="2"/>
    <x v="0"/>
    <x v="0"/>
    <x v="34"/>
    <x v="20"/>
    <n v="15455624"/>
    <n v="1849436"/>
    <m/>
    <x v="0"/>
  </r>
  <r>
    <x v="22"/>
    <x v="2"/>
    <x v="0"/>
    <x v="0"/>
    <x v="34"/>
    <x v="21"/>
    <n v="15630359"/>
    <n v="1822068"/>
    <m/>
    <x v="0"/>
  </r>
  <r>
    <x v="22"/>
    <x v="2"/>
    <x v="0"/>
    <x v="0"/>
    <x v="34"/>
    <x v="22"/>
    <n v="15811829"/>
    <n v="1795146"/>
    <m/>
    <x v="0"/>
  </r>
  <r>
    <x v="22"/>
    <x v="2"/>
    <x v="0"/>
    <x v="0"/>
    <x v="34"/>
    <x v="23"/>
    <n v="16000481"/>
    <n v="1769314"/>
    <m/>
    <x v="0"/>
  </r>
  <r>
    <x v="22"/>
    <x v="2"/>
    <x v="0"/>
    <x v="0"/>
    <x v="34"/>
    <x v="24"/>
    <n v="16199099"/>
    <n v="1743460"/>
    <m/>
    <x v="0"/>
  </r>
  <r>
    <x v="22"/>
    <x v="2"/>
    <x v="0"/>
    <x v="0"/>
    <x v="34"/>
    <x v="25"/>
    <n v="16409905"/>
    <n v="1718295"/>
    <m/>
    <x v="0"/>
  </r>
  <r>
    <x v="22"/>
    <x v="2"/>
    <x v="0"/>
    <x v="0"/>
    <x v="34"/>
    <x v="26"/>
    <n v="16635939"/>
    <n v="1696212"/>
    <m/>
    <x v="0"/>
  </r>
  <r>
    <x v="22"/>
    <x v="2"/>
    <x v="0"/>
    <x v="0"/>
    <x v="34"/>
    <x v="27"/>
    <n v="16878086"/>
    <n v="1675951"/>
    <m/>
    <x v="0"/>
  </r>
  <r>
    <x v="22"/>
    <x v="2"/>
    <x v="0"/>
    <x v="0"/>
    <x v="34"/>
    <x v="28"/>
    <n v="17137880"/>
    <n v="1657015"/>
    <m/>
    <x v="0"/>
  </r>
  <r>
    <x v="22"/>
    <x v="2"/>
    <x v="0"/>
    <x v="0"/>
    <x v="34"/>
    <x v="29"/>
    <n v="17418088"/>
    <n v="1638680"/>
    <m/>
    <x v="0"/>
  </r>
  <r>
    <x v="22"/>
    <x v="2"/>
    <x v="0"/>
    <x v="0"/>
    <x v="34"/>
    <x v="30"/>
    <n v="17719150"/>
    <n v="1622227"/>
    <m/>
    <x v="0"/>
  </r>
  <r>
    <x v="22"/>
    <x v="2"/>
    <x v="1"/>
    <x v="0"/>
    <x v="34"/>
    <x v="0"/>
    <n v="2877081"/>
    <n v="592678"/>
    <m/>
    <x v="0"/>
  </r>
  <r>
    <x v="22"/>
    <x v="2"/>
    <x v="1"/>
    <x v="0"/>
    <x v="34"/>
    <x v="1"/>
    <n v="2977958"/>
    <n v="596573"/>
    <m/>
    <x v="0"/>
  </r>
  <r>
    <x v="22"/>
    <x v="2"/>
    <x v="1"/>
    <x v="0"/>
    <x v="34"/>
    <x v="2"/>
    <n v="3079915"/>
    <n v="598200"/>
    <m/>
    <x v="0"/>
  </r>
  <r>
    <x v="22"/>
    <x v="2"/>
    <x v="1"/>
    <x v="0"/>
    <x v="34"/>
    <x v="3"/>
    <n v="3170688"/>
    <n v="595834"/>
    <m/>
    <x v="0"/>
  </r>
  <r>
    <x v="22"/>
    <x v="2"/>
    <x v="1"/>
    <x v="0"/>
    <x v="34"/>
    <x v="4"/>
    <n v="3249006"/>
    <n v="594011"/>
    <m/>
    <x v="0"/>
  </r>
  <r>
    <x v="22"/>
    <x v="2"/>
    <x v="1"/>
    <x v="0"/>
    <x v="34"/>
    <x v="5"/>
    <n v="3327783"/>
    <n v="593730"/>
    <m/>
    <x v="0"/>
  </r>
  <r>
    <x v="22"/>
    <x v="2"/>
    <x v="1"/>
    <x v="0"/>
    <x v="34"/>
    <x v="6"/>
    <n v="3403054"/>
    <n v="592411"/>
    <m/>
    <x v="0"/>
  </r>
  <r>
    <x v="22"/>
    <x v="2"/>
    <x v="1"/>
    <x v="0"/>
    <x v="34"/>
    <x v="7"/>
    <n v="3475257"/>
    <n v="591229"/>
    <m/>
    <x v="0"/>
  </r>
  <r>
    <x v="22"/>
    <x v="2"/>
    <x v="1"/>
    <x v="0"/>
    <x v="34"/>
    <x v="8"/>
    <n v="3543804"/>
    <n v="591062"/>
    <m/>
    <x v="0"/>
  </r>
  <r>
    <x v="22"/>
    <x v="2"/>
    <x v="1"/>
    <x v="0"/>
    <x v="34"/>
    <x v="9"/>
    <n v="3609712"/>
    <n v="588124"/>
    <m/>
    <x v="0"/>
  </r>
  <r>
    <x v="22"/>
    <x v="2"/>
    <x v="1"/>
    <x v="0"/>
    <x v="34"/>
    <x v="10"/>
    <n v="3675076"/>
    <n v="581311"/>
    <m/>
    <x v="0"/>
  </r>
  <r>
    <x v="22"/>
    <x v="2"/>
    <x v="1"/>
    <x v="0"/>
    <x v="34"/>
    <x v="11"/>
    <n v="3740664"/>
    <n v="570627"/>
    <m/>
    <x v="0"/>
  </r>
  <r>
    <x v="22"/>
    <x v="2"/>
    <x v="1"/>
    <x v="0"/>
    <x v="34"/>
    <x v="12"/>
    <n v="3804894"/>
    <n v="562634"/>
    <m/>
    <x v="0"/>
  </r>
  <r>
    <x v="22"/>
    <x v="2"/>
    <x v="1"/>
    <x v="0"/>
    <x v="34"/>
    <x v="13"/>
    <n v="3867122"/>
    <n v="555414"/>
    <m/>
    <x v="0"/>
  </r>
  <r>
    <x v="22"/>
    <x v="2"/>
    <x v="1"/>
    <x v="0"/>
    <x v="34"/>
    <x v="14"/>
    <n v="3927412"/>
    <n v="549973"/>
    <m/>
    <x v="0"/>
  </r>
  <r>
    <x v="22"/>
    <x v="2"/>
    <x v="1"/>
    <x v="0"/>
    <x v="34"/>
    <x v="15"/>
    <n v="3986306"/>
    <n v="545056"/>
    <m/>
    <x v="0"/>
  </r>
  <r>
    <x v="22"/>
    <x v="2"/>
    <x v="1"/>
    <x v="0"/>
    <x v="34"/>
    <x v="16"/>
    <n v="4044538"/>
    <n v="539964"/>
    <m/>
    <x v="0"/>
  </r>
  <r>
    <x v="22"/>
    <x v="2"/>
    <x v="1"/>
    <x v="0"/>
    <x v="34"/>
    <x v="17"/>
    <n v="4099099"/>
    <n v="533014"/>
    <m/>
    <x v="0"/>
  </r>
  <r>
    <x v="22"/>
    <x v="2"/>
    <x v="1"/>
    <x v="0"/>
    <x v="34"/>
    <x v="18"/>
    <n v="4152673"/>
    <n v="523922"/>
    <m/>
    <x v="0"/>
  </r>
  <r>
    <x v="22"/>
    <x v="2"/>
    <x v="1"/>
    <x v="0"/>
    <x v="34"/>
    <x v="19"/>
    <n v="4205538"/>
    <n v="516609"/>
    <m/>
    <x v="0"/>
  </r>
  <r>
    <x v="22"/>
    <x v="2"/>
    <x v="1"/>
    <x v="0"/>
    <x v="34"/>
    <x v="20"/>
    <n v="4258249"/>
    <n v="509546"/>
    <m/>
    <x v="0"/>
  </r>
  <r>
    <x v="22"/>
    <x v="2"/>
    <x v="1"/>
    <x v="0"/>
    <x v="34"/>
    <x v="21"/>
    <n v="4310849"/>
    <n v="502526"/>
    <m/>
    <x v="0"/>
  </r>
  <r>
    <x v="22"/>
    <x v="2"/>
    <x v="1"/>
    <x v="0"/>
    <x v="34"/>
    <x v="22"/>
    <n v="4364408"/>
    <n v="495499"/>
    <m/>
    <x v="0"/>
  </r>
  <r>
    <x v="22"/>
    <x v="2"/>
    <x v="1"/>
    <x v="0"/>
    <x v="34"/>
    <x v="23"/>
    <n v="4420068"/>
    <n v="488766"/>
    <m/>
    <x v="0"/>
  </r>
  <r>
    <x v="22"/>
    <x v="2"/>
    <x v="1"/>
    <x v="0"/>
    <x v="34"/>
    <x v="24"/>
    <n v="4479248"/>
    <n v="482088"/>
    <m/>
    <x v="0"/>
  </r>
  <r>
    <x v="22"/>
    <x v="2"/>
    <x v="1"/>
    <x v="0"/>
    <x v="34"/>
    <x v="25"/>
    <n v="4541998"/>
    <n v="475596"/>
    <m/>
    <x v="0"/>
  </r>
  <r>
    <x v="22"/>
    <x v="2"/>
    <x v="1"/>
    <x v="0"/>
    <x v="34"/>
    <x v="26"/>
    <n v="4609012"/>
    <n v="469938"/>
    <m/>
    <x v="0"/>
  </r>
  <r>
    <x v="22"/>
    <x v="2"/>
    <x v="1"/>
    <x v="0"/>
    <x v="34"/>
    <x v="27"/>
    <n v="4680518"/>
    <n v="464763"/>
    <m/>
    <x v="0"/>
  </r>
  <r>
    <x v="22"/>
    <x v="2"/>
    <x v="1"/>
    <x v="0"/>
    <x v="34"/>
    <x v="28"/>
    <n v="4757026"/>
    <n v="459944"/>
    <m/>
    <x v="0"/>
  </r>
  <r>
    <x v="22"/>
    <x v="2"/>
    <x v="1"/>
    <x v="0"/>
    <x v="34"/>
    <x v="29"/>
    <n v="4839317"/>
    <n v="455279"/>
    <m/>
    <x v="0"/>
  </r>
  <r>
    <x v="22"/>
    <x v="2"/>
    <x v="1"/>
    <x v="0"/>
    <x v="34"/>
    <x v="30"/>
    <n v="4927518"/>
    <n v="451125"/>
    <m/>
    <x v="0"/>
  </r>
  <r>
    <x v="22"/>
    <x v="2"/>
    <x v="2"/>
    <x v="0"/>
    <x v="34"/>
    <x v="0"/>
    <n v="482439"/>
    <n v="99382"/>
    <m/>
    <x v="0"/>
  </r>
  <r>
    <x v="22"/>
    <x v="2"/>
    <x v="2"/>
    <x v="0"/>
    <x v="34"/>
    <x v="1"/>
    <n v="494262"/>
    <n v="99015"/>
    <m/>
    <x v="0"/>
  </r>
  <r>
    <x v="22"/>
    <x v="2"/>
    <x v="2"/>
    <x v="0"/>
    <x v="34"/>
    <x v="2"/>
    <n v="505873"/>
    <n v="98253"/>
    <m/>
    <x v="0"/>
  </r>
  <r>
    <x v="22"/>
    <x v="2"/>
    <x v="2"/>
    <x v="0"/>
    <x v="34"/>
    <x v="3"/>
    <n v="513907"/>
    <n v="96573"/>
    <m/>
    <x v="0"/>
  </r>
  <r>
    <x v="22"/>
    <x v="2"/>
    <x v="2"/>
    <x v="0"/>
    <x v="34"/>
    <x v="4"/>
    <n v="521626"/>
    <n v="95368"/>
    <m/>
    <x v="0"/>
  </r>
  <r>
    <x v="22"/>
    <x v="2"/>
    <x v="2"/>
    <x v="0"/>
    <x v="34"/>
    <x v="5"/>
    <n v="529196"/>
    <n v="94417"/>
    <m/>
    <x v="0"/>
  </r>
  <r>
    <x v="22"/>
    <x v="2"/>
    <x v="2"/>
    <x v="0"/>
    <x v="34"/>
    <x v="6"/>
    <n v="538452"/>
    <n v="93734"/>
    <m/>
    <x v="0"/>
  </r>
  <r>
    <x v="22"/>
    <x v="2"/>
    <x v="2"/>
    <x v="0"/>
    <x v="34"/>
    <x v="7"/>
    <n v="549944"/>
    <n v="93559"/>
    <m/>
    <x v="0"/>
  </r>
  <r>
    <x v="22"/>
    <x v="2"/>
    <x v="2"/>
    <x v="0"/>
    <x v="34"/>
    <x v="8"/>
    <n v="561293"/>
    <n v="93616"/>
    <m/>
    <x v="0"/>
  </r>
  <r>
    <x v="22"/>
    <x v="2"/>
    <x v="2"/>
    <x v="0"/>
    <x v="34"/>
    <x v="9"/>
    <n v="571731"/>
    <n v="93151"/>
    <m/>
    <x v="0"/>
  </r>
  <r>
    <x v="22"/>
    <x v="2"/>
    <x v="2"/>
    <x v="0"/>
    <x v="34"/>
    <x v="10"/>
    <n v="578689"/>
    <n v="91535"/>
    <m/>
    <x v="0"/>
  </r>
  <r>
    <x v="22"/>
    <x v="2"/>
    <x v="2"/>
    <x v="0"/>
    <x v="34"/>
    <x v="11"/>
    <n v="584641"/>
    <n v="89185"/>
    <m/>
    <x v="0"/>
  </r>
  <r>
    <x v="22"/>
    <x v="2"/>
    <x v="2"/>
    <x v="0"/>
    <x v="34"/>
    <x v="12"/>
    <n v="590341"/>
    <n v="87294"/>
    <m/>
    <x v="0"/>
  </r>
  <r>
    <x v="22"/>
    <x v="2"/>
    <x v="2"/>
    <x v="0"/>
    <x v="34"/>
    <x v="13"/>
    <n v="595722"/>
    <n v="85560"/>
    <m/>
    <x v="0"/>
  </r>
  <r>
    <x v="22"/>
    <x v="2"/>
    <x v="2"/>
    <x v="0"/>
    <x v="34"/>
    <x v="14"/>
    <n v="600936"/>
    <n v="84151"/>
    <m/>
    <x v="0"/>
  </r>
  <r>
    <x v="22"/>
    <x v="2"/>
    <x v="2"/>
    <x v="0"/>
    <x v="34"/>
    <x v="15"/>
    <n v="606093"/>
    <n v="82872"/>
    <m/>
    <x v="0"/>
  </r>
  <r>
    <x v="22"/>
    <x v="2"/>
    <x v="2"/>
    <x v="0"/>
    <x v="34"/>
    <x v="16"/>
    <n v="611343"/>
    <n v="81617"/>
    <m/>
    <x v="0"/>
  </r>
  <r>
    <x v="22"/>
    <x v="2"/>
    <x v="2"/>
    <x v="0"/>
    <x v="34"/>
    <x v="17"/>
    <n v="616243"/>
    <n v="80131"/>
    <m/>
    <x v="0"/>
  </r>
  <r>
    <x v="22"/>
    <x v="2"/>
    <x v="2"/>
    <x v="0"/>
    <x v="34"/>
    <x v="18"/>
    <n v="621015"/>
    <n v="78350"/>
    <m/>
    <x v="0"/>
  </r>
  <r>
    <x v="22"/>
    <x v="2"/>
    <x v="2"/>
    <x v="0"/>
    <x v="34"/>
    <x v="19"/>
    <n v="625418"/>
    <n v="76826"/>
    <m/>
    <x v="0"/>
  </r>
  <r>
    <x v="22"/>
    <x v="2"/>
    <x v="2"/>
    <x v="0"/>
    <x v="34"/>
    <x v="20"/>
    <n v="630103"/>
    <n v="75398"/>
    <m/>
    <x v="0"/>
  </r>
  <r>
    <x v="22"/>
    <x v="2"/>
    <x v="2"/>
    <x v="0"/>
    <x v="34"/>
    <x v="21"/>
    <n v="635068"/>
    <n v="74031"/>
    <m/>
    <x v="0"/>
  </r>
  <r>
    <x v="22"/>
    <x v="2"/>
    <x v="2"/>
    <x v="0"/>
    <x v="34"/>
    <x v="22"/>
    <n v="640295"/>
    <n v="72693"/>
    <m/>
    <x v="0"/>
  </r>
  <r>
    <x v="22"/>
    <x v="2"/>
    <x v="2"/>
    <x v="0"/>
    <x v="34"/>
    <x v="23"/>
    <n v="645885"/>
    <n v="71421"/>
    <m/>
    <x v="0"/>
  </r>
  <r>
    <x v="22"/>
    <x v="2"/>
    <x v="2"/>
    <x v="0"/>
    <x v="34"/>
    <x v="24"/>
    <n v="652059"/>
    <n v="70179"/>
    <m/>
    <x v="0"/>
  </r>
  <r>
    <x v="22"/>
    <x v="2"/>
    <x v="2"/>
    <x v="0"/>
    <x v="34"/>
    <x v="25"/>
    <n v="658825"/>
    <n v="68986"/>
    <m/>
    <x v="0"/>
  </r>
  <r>
    <x v="22"/>
    <x v="2"/>
    <x v="2"/>
    <x v="0"/>
    <x v="34"/>
    <x v="26"/>
    <n v="666173"/>
    <n v="67923"/>
    <m/>
    <x v="0"/>
  </r>
  <r>
    <x v="22"/>
    <x v="2"/>
    <x v="2"/>
    <x v="0"/>
    <x v="34"/>
    <x v="27"/>
    <n v="674190"/>
    <n v="66945"/>
    <m/>
    <x v="0"/>
  </r>
  <r>
    <x v="22"/>
    <x v="2"/>
    <x v="2"/>
    <x v="0"/>
    <x v="34"/>
    <x v="28"/>
    <n v="682824"/>
    <n v="66020"/>
    <m/>
    <x v="0"/>
  </r>
  <r>
    <x v="22"/>
    <x v="2"/>
    <x v="2"/>
    <x v="0"/>
    <x v="34"/>
    <x v="29"/>
    <n v="692282"/>
    <n v="65129"/>
    <m/>
    <x v="0"/>
  </r>
  <r>
    <x v="22"/>
    <x v="2"/>
    <x v="2"/>
    <x v="0"/>
    <x v="34"/>
    <x v="30"/>
    <n v="702550"/>
    <n v="64319"/>
    <m/>
    <x v="0"/>
  </r>
  <r>
    <x v="22"/>
    <x v="3"/>
    <x v="0"/>
    <x v="0"/>
    <x v="34"/>
    <x v="0"/>
    <n v="5238086"/>
    <n v="1079045"/>
    <m/>
    <x v="0"/>
  </r>
  <r>
    <x v="22"/>
    <x v="3"/>
    <x v="0"/>
    <x v="0"/>
    <x v="34"/>
    <x v="1"/>
    <n v="5409612"/>
    <n v="1086710"/>
    <m/>
    <x v="0"/>
  </r>
  <r>
    <x v="22"/>
    <x v="3"/>
    <x v="0"/>
    <x v="0"/>
    <x v="34"/>
    <x v="2"/>
    <n v="5570901"/>
    <n v="1095660"/>
    <m/>
    <x v="0"/>
  </r>
  <r>
    <x v="22"/>
    <x v="3"/>
    <x v="0"/>
    <x v="0"/>
    <x v="34"/>
    <x v="3"/>
    <n v="5716132"/>
    <n v="1098315"/>
    <m/>
    <x v="0"/>
  </r>
  <r>
    <x v="22"/>
    <x v="3"/>
    <x v="0"/>
    <x v="0"/>
    <x v="34"/>
    <x v="4"/>
    <n v="5860105"/>
    <n v="1097991"/>
    <m/>
    <x v="0"/>
  </r>
  <r>
    <x v="22"/>
    <x v="3"/>
    <x v="0"/>
    <x v="0"/>
    <x v="34"/>
    <x v="5"/>
    <n v="5994292"/>
    <n v="1080607"/>
    <m/>
    <x v="0"/>
  </r>
  <r>
    <x v="22"/>
    <x v="3"/>
    <x v="0"/>
    <x v="0"/>
    <x v="34"/>
    <x v="6"/>
    <n v="6122632"/>
    <n v="1067779"/>
    <m/>
    <x v="0"/>
  </r>
  <r>
    <x v="22"/>
    <x v="3"/>
    <x v="0"/>
    <x v="0"/>
    <x v="34"/>
    <x v="7"/>
    <n v="6244962"/>
    <n v="1060818"/>
    <m/>
    <x v="0"/>
  </r>
  <r>
    <x v="22"/>
    <x v="3"/>
    <x v="0"/>
    <x v="0"/>
    <x v="34"/>
    <x v="8"/>
    <n v="6360964"/>
    <n v="1055918"/>
    <m/>
    <x v="0"/>
  </r>
  <r>
    <x v="22"/>
    <x v="3"/>
    <x v="0"/>
    <x v="0"/>
    <x v="34"/>
    <x v="9"/>
    <n v="6471992"/>
    <n v="1046868"/>
    <m/>
    <x v="0"/>
  </r>
  <r>
    <x v="22"/>
    <x v="3"/>
    <x v="0"/>
    <x v="0"/>
    <x v="34"/>
    <x v="10"/>
    <n v="6579537"/>
    <n v="1033341"/>
    <m/>
    <x v="0"/>
  </r>
  <r>
    <x v="22"/>
    <x v="3"/>
    <x v="0"/>
    <x v="0"/>
    <x v="34"/>
    <x v="11"/>
    <n v="6681950"/>
    <n v="1015303"/>
    <m/>
    <x v="0"/>
  </r>
  <r>
    <x v="22"/>
    <x v="3"/>
    <x v="0"/>
    <x v="0"/>
    <x v="34"/>
    <x v="12"/>
    <n v="6781648"/>
    <n v="993296"/>
    <m/>
    <x v="0"/>
  </r>
  <r>
    <x v="22"/>
    <x v="3"/>
    <x v="0"/>
    <x v="0"/>
    <x v="34"/>
    <x v="13"/>
    <n v="6878039"/>
    <n v="971608"/>
    <m/>
    <x v="0"/>
  </r>
  <r>
    <x v="22"/>
    <x v="3"/>
    <x v="0"/>
    <x v="0"/>
    <x v="34"/>
    <x v="14"/>
    <n v="6971824"/>
    <n v="954664"/>
    <m/>
    <x v="0"/>
  </r>
  <r>
    <x v="22"/>
    <x v="3"/>
    <x v="0"/>
    <x v="0"/>
    <x v="34"/>
    <x v="15"/>
    <n v="7063640"/>
    <n v="941419"/>
    <m/>
    <x v="0"/>
  </r>
  <r>
    <x v="22"/>
    <x v="3"/>
    <x v="0"/>
    <x v="0"/>
    <x v="34"/>
    <x v="16"/>
    <n v="7154390"/>
    <n v="929538"/>
    <m/>
    <x v="0"/>
  </r>
  <r>
    <x v="22"/>
    <x v="3"/>
    <x v="0"/>
    <x v="0"/>
    <x v="34"/>
    <x v="17"/>
    <n v="7243770"/>
    <n v="917135"/>
    <m/>
    <x v="0"/>
  </r>
  <r>
    <x v="22"/>
    <x v="3"/>
    <x v="0"/>
    <x v="0"/>
    <x v="34"/>
    <x v="18"/>
    <n v="7333652"/>
    <n v="904201"/>
    <m/>
    <x v="0"/>
  </r>
  <r>
    <x v="22"/>
    <x v="3"/>
    <x v="0"/>
    <x v="0"/>
    <x v="34"/>
    <x v="19"/>
    <n v="7423664"/>
    <n v="889297"/>
    <m/>
    <x v="0"/>
  </r>
  <r>
    <x v="22"/>
    <x v="3"/>
    <x v="0"/>
    <x v="0"/>
    <x v="34"/>
    <x v="20"/>
    <n v="7514602"/>
    <n v="874468"/>
    <m/>
    <x v="0"/>
  </r>
  <r>
    <x v="22"/>
    <x v="3"/>
    <x v="0"/>
    <x v="0"/>
    <x v="34"/>
    <x v="21"/>
    <n v="7606826"/>
    <n v="861379"/>
    <m/>
    <x v="0"/>
  </r>
  <r>
    <x v="22"/>
    <x v="3"/>
    <x v="0"/>
    <x v="0"/>
    <x v="34"/>
    <x v="22"/>
    <n v="7702249"/>
    <n v="849897"/>
    <m/>
    <x v="0"/>
  </r>
  <r>
    <x v="22"/>
    <x v="3"/>
    <x v="0"/>
    <x v="0"/>
    <x v="34"/>
    <x v="23"/>
    <n v="7800994"/>
    <n v="839116"/>
    <m/>
    <x v="0"/>
  </r>
  <r>
    <x v="22"/>
    <x v="3"/>
    <x v="0"/>
    <x v="0"/>
    <x v="34"/>
    <x v="24"/>
    <n v="7904455"/>
    <n v="828780"/>
    <m/>
    <x v="0"/>
  </r>
  <r>
    <x v="22"/>
    <x v="3"/>
    <x v="0"/>
    <x v="0"/>
    <x v="34"/>
    <x v="25"/>
    <n v="8013978"/>
    <n v="818867"/>
    <m/>
    <x v="0"/>
  </r>
  <r>
    <x v="22"/>
    <x v="3"/>
    <x v="0"/>
    <x v="0"/>
    <x v="34"/>
    <x v="26"/>
    <n v="8131114"/>
    <n v="809669"/>
    <m/>
    <x v="0"/>
  </r>
  <r>
    <x v="22"/>
    <x v="3"/>
    <x v="0"/>
    <x v="0"/>
    <x v="34"/>
    <x v="27"/>
    <n v="8256253"/>
    <n v="800950"/>
    <m/>
    <x v="0"/>
  </r>
  <r>
    <x v="22"/>
    <x v="3"/>
    <x v="0"/>
    <x v="0"/>
    <x v="34"/>
    <x v="28"/>
    <n v="8390176"/>
    <n v="793010"/>
    <m/>
    <x v="0"/>
  </r>
  <r>
    <x v="22"/>
    <x v="3"/>
    <x v="0"/>
    <x v="0"/>
    <x v="34"/>
    <x v="29"/>
    <n v="8534258"/>
    <n v="785505"/>
    <m/>
    <x v="0"/>
  </r>
  <r>
    <x v="22"/>
    <x v="3"/>
    <x v="0"/>
    <x v="0"/>
    <x v="34"/>
    <x v="30"/>
    <n v="8688759"/>
    <n v="778611"/>
    <m/>
    <x v="0"/>
  </r>
  <r>
    <x v="22"/>
    <x v="3"/>
    <x v="1"/>
    <x v="0"/>
    <x v="34"/>
    <x v="0"/>
    <n v="1116850"/>
    <n v="230071"/>
    <m/>
    <x v="0"/>
  </r>
  <r>
    <x v="22"/>
    <x v="3"/>
    <x v="1"/>
    <x v="0"/>
    <x v="34"/>
    <x v="1"/>
    <n v="1162325"/>
    <n v="233493"/>
    <m/>
    <x v="0"/>
  </r>
  <r>
    <x v="22"/>
    <x v="3"/>
    <x v="1"/>
    <x v="0"/>
    <x v="34"/>
    <x v="2"/>
    <n v="1211058"/>
    <n v="238185"/>
    <m/>
    <x v="0"/>
  </r>
  <r>
    <x v="22"/>
    <x v="3"/>
    <x v="1"/>
    <x v="0"/>
    <x v="34"/>
    <x v="3"/>
    <n v="1251709"/>
    <n v="240507"/>
    <m/>
    <x v="0"/>
  </r>
  <r>
    <x v="22"/>
    <x v="3"/>
    <x v="1"/>
    <x v="0"/>
    <x v="34"/>
    <x v="4"/>
    <n v="1286608"/>
    <n v="241068"/>
    <m/>
    <x v="0"/>
  </r>
  <r>
    <x v="22"/>
    <x v="3"/>
    <x v="1"/>
    <x v="0"/>
    <x v="34"/>
    <x v="5"/>
    <n v="1323540"/>
    <n v="238598"/>
    <m/>
    <x v="0"/>
  </r>
  <r>
    <x v="22"/>
    <x v="3"/>
    <x v="1"/>
    <x v="0"/>
    <x v="34"/>
    <x v="6"/>
    <n v="1359222"/>
    <n v="237046"/>
    <m/>
    <x v="0"/>
  </r>
  <r>
    <x v="22"/>
    <x v="3"/>
    <x v="1"/>
    <x v="0"/>
    <x v="34"/>
    <x v="7"/>
    <n v="1393860"/>
    <n v="236772"/>
    <m/>
    <x v="0"/>
  </r>
  <r>
    <x v="22"/>
    <x v="3"/>
    <x v="1"/>
    <x v="0"/>
    <x v="34"/>
    <x v="8"/>
    <n v="1427037"/>
    <n v="236887"/>
    <m/>
    <x v="0"/>
  </r>
  <r>
    <x v="22"/>
    <x v="3"/>
    <x v="1"/>
    <x v="0"/>
    <x v="34"/>
    <x v="9"/>
    <n v="1459304"/>
    <n v="236047"/>
    <m/>
    <x v="0"/>
  </r>
  <r>
    <x v="22"/>
    <x v="3"/>
    <x v="1"/>
    <x v="0"/>
    <x v="34"/>
    <x v="10"/>
    <n v="1491742"/>
    <n v="234283"/>
    <m/>
    <x v="0"/>
  </r>
  <r>
    <x v="22"/>
    <x v="3"/>
    <x v="1"/>
    <x v="0"/>
    <x v="34"/>
    <x v="11"/>
    <n v="1524876"/>
    <n v="231700"/>
    <m/>
    <x v="0"/>
  </r>
  <r>
    <x v="22"/>
    <x v="3"/>
    <x v="1"/>
    <x v="0"/>
    <x v="34"/>
    <x v="12"/>
    <n v="1557564"/>
    <n v="228133"/>
    <m/>
    <x v="0"/>
  </r>
  <r>
    <x v="22"/>
    <x v="3"/>
    <x v="1"/>
    <x v="0"/>
    <x v="34"/>
    <x v="13"/>
    <n v="1589418"/>
    <n v="224525"/>
    <m/>
    <x v="0"/>
  </r>
  <r>
    <x v="22"/>
    <x v="3"/>
    <x v="1"/>
    <x v="0"/>
    <x v="34"/>
    <x v="14"/>
    <n v="1620351"/>
    <n v="221877"/>
    <m/>
    <x v="0"/>
  </r>
  <r>
    <x v="22"/>
    <x v="3"/>
    <x v="1"/>
    <x v="0"/>
    <x v="34"/>
    <x v="15"/>
    <n v="1650629"/>
    <n v="219990"/>
    <m/>
    <x v="0"/>
  </r>
  <r>
    <x v="22"/>
    <x v="3"/>
    <x v="1"/>
    <x v="0"/>
    <x v="34"/>
    <x v="16"/>
    <n v="1680570"/>
    <n v="218349"/>
    <m/>
    <x v="0"/>
  </r>
  <r>
    <x v="22"/>
    <x v="3"/>
    <x v="1"/>
    <x v="0"/>
    <x v="34"/>
    <x v="17"/>
    <n v="1708419"/>
    <n v="216303"/>
    <m/>
    <x v="0"/>
  </r>
  <r>
    <x v="22"/>
    <x v="3"/>
    <x v="1"/>
    <x v="0"/>
    <x v="34"/>
    <x v="18"/>
    <n v="1735548"/>
    <n v="213984"/>
    <m/>
    <x v="0"/>
  </r>
  <r>
    <x v="22"/>
    <x v="3"/>
    <x v="1"/>
    <x v="0"/>
    <x v="34"/>
    <x v="19"/>
    <n v="1762125"/>
    <n v="211088"/>
    <m/>
    <x v="0"/>
  </r>
  <r>
    <x v="22"/>
    <x v="3"/>
    <x v="1"/>
    <x v="0"/>
    <x v="34"/>
    <x v="20"/>
    <n v="1788422"/>
    <n v="208117"/>
    <m/>
    <x v="0"/>
  </r>
  <r>
    <x v="22"/>
    <x v="3"/>
    <x v="1"/>
    <x v="0"/>
    <x v="34"/>
    <x v="21"/>
    <n v="1814403"/>
    <n v="205458"/>
    <m/>
    <x v="0"/>
  </r>
  <r>
    <x v="22"/>
    <x v="3"/>
    <x v="1"/>
    <x v="0"/>
    <x v="34"/>
    <x v="22"/>
    <n v="1840589"/>
    <n v="203098"/>
    <m/>
    <x v="0"/>
  </r>
  <r>
    <x v="22"/>
    <x v="3"/>
    <x v="1"/>
    <x v="0"/>
    <x v="34"/>
    <x v="23"/>
    <n v="1867609"/>
    <n v="200890"/>
    <m/>
    <x v="0"/>
  </r>
  <r>
    <x v="22"/>
    <x v="3"/>
    <x v="1"/>
    <x v="0"/>
    <x v="34"/>
    <x v="24"/>
    <n v="1896195"/>
    <n v="198815"/>
    <m/>
    <x v="0"/>
  </r>
  <r>
    <x v="22"/>
    <x v="3"/>
    <x v="1"/>
    <x v="0"/>
    <x v="34"/>
    <x v="25"/>
    <n v="1926377"/>
    <n v="196836"/>
    <m/>
    <x v="0"/>
  </r>
  <r>
    <x v="22"/>
    <x v="3"/>
    <x v="1"/>
    <x v="0"/>
    <x v="34"/>
    <x v="26"/>
    <n v="1958450"/>
    <n v="195016"/>
    <m/>
    <x v="0"/>
  </r>
  <r>
    <x v="22"/>
    <x v="3"/>
    <x v="1"/>
    <x v="0"/>
    <x v="34"/>
    <x v="27"/>
    <n v="1992491"/>
    <n v="193294"/>
    <m/>
    <x v="0"/>
  </r>
  <r>
    <x v="22"/>
    <x v="3"/>
    <x v="1"/>
    <x v="0"/>
    <x v="34"/>
    <x v="28"/>
    <n v="2028744"/>
    <n v="191749"/>
    <m/>
    <x v="0"/>
  </r>
  <r>
    <x v="22"/>
    <x v="3"/>
    <x v="1"/>
    <x v="0"/>
    <x v="34"/>
    <x v="29"/>
    <n v="2067554"/>
    <n v="190300"/>
    <m/>
    <x v="0"/>
  </r>
  <r>
    <x v="22"/>
    <x v="3"/>
    <x v="1"/>
    <x v="0"/>
    <x v="34"/>
    <x v="30"/>
    <n v="2108996"/>
    <n v="188989"/>
    <m/>
    <x v="0"/>
  </r>
  <r>
    <x v="22"/>
    <x v="3"/>
    <x v="2"/>
    <x v="0"/>
    <x v="34"/>
    <x v="0"/>
    <n v="252717"/>
    <n v="52059"/>
    <m/>
    <x v="0"/>
  </r>
  <r>
    <x v="22"/>
    <x v="3"/>
    <x v="2"/>
    <x v="0"/>
    <x v="34"/>
    <x v="1"/>
    <n v="259208"/>
    <n v="52070"/>
    <m/>
    <x v="0"/>
  </r>
  <r>
    <x v="22"/>
    <x v="3"/>
    <x v="2"/>
    <x v="0"/>
    <x v="34"/>
    <x v="2"/>
    <n v="265988"/>
    <n v="52313"/>
    <m/>
    <x v="0"/>
  </r>
  <r>
    <x v="22"/>
    <x v="3"/>
    <x v="2"/>
    <x v="0"/>
    <x v="34"/>
    <x v="3"/>
    <n v="270183"/>
    <n v="51913"/>
    <m/>
    <x v="0"/>
  </r>
  <r>
    <x v="22"/>
    <x v="3"/>
    <x v="2"/>
    <x v="0"/>
    <x v="34"/>
    <x v="4"/>
    <n v="274349"/>
    <n v="51403"/>
    <m/>
    <x v="0"/>
  </r>
  <r>
    <x v="22"/>
    <x v="3"/>
    <x v="2"/>
    <x v="0"/>
    <x v="34"/>
    <x v="5"/>
    <n v="278710"/>
    <n v="50243"/>
    <m/>
    <x v="0"/>
  </r>
  <r>
    <x v="22"/>
    <x v="3"/>
    <x v="2"/>
    <x v="0"/>
    <x v="34"/>
    <x v="6"/>
    <n v="284063"/>
    <n v="49540"/>
    <m/>
    <x v="0"/>
  </r>
  <r>
    <x v="22"/>
    <x v="3"/>
    <x v="2"/>
    <x v="0"/>
    <x v="34"/>
    <x v="7"/>
    <n v="290718"/>
    <n v="49383"/>
    <m/>
    <x v="0"/>
  </r>
  <r>
    <x v="22"/>
    <x v="3"/>
    <x v="2"/>
    <x v="0"/>
    <x v="34"/>
    <x v="8"/>
    <n v="297318"/>
    <n v="49354"/>
    <m/>
    <x v="0"/>
  </r>
  <r>
    <x v="22"/>
    <x v="3"/>
    <x v="2"/>
    <x v="0"/>
    <x v="34"/>
    <x v="9"/>
    <n v="303423"/>
    <n v="49079"/>
    <m/>
    <x v="0"/>
  </r>
  <r>
    <x v="22"/>
    <x v="3"/>
    <x v="2"/>
    <x v="0"/>
    <x v="34"/>
    <x v="10"/>
    <n v="307564"/>
    <n v="48304"/>
    <m/>
    <x v="0"/>
  </r>
  <r>
    <x v="22"/>
    <x v="3"/>
    <x v="2"/>
    <x v="0"/>
    <x v="34"/>
    <x v="11"/>
    <n v="311149"/>
    <n v="47278"/>
    <m/>
    <x v="0"/>
  </r>
  <r>
    <x v="22"/>
    <x v="3"/>
    <x v="2"/>
    <x v="0"/>
    <x v="34"/>
    <x v="12"/>
    <n v="314601"/>
    <n v="46079"/>
    <m/>
    <x v="0"/>
  </r>
  <r>
    <x v="22"/>
    <x v="3"/>
    <x v="2"/>
    <x v="0"/>
    <x v="34"/>
    <x v="13"/>
    <n v="317883"/>
    <n v="44904"/>
    <m/>
    <x v="0"/>
  </r>
  <r>
    <x v="22"/>
    <x v="3"/>
    <x v="2"/>
    <x v="0"/>
    <x v="34"/>
    <x v="14"/>
    <n v="321075"/>
    <n v="43965"/>
    <m/>
    <x v="0"/>
  </r>
  <r>
    <x v="22"/>
    <x v="3"/>
    <x v="2"/>
    <x v="0"/>
    <x v="34"/>
    <x v="15"/>
    <n v="324240"/>
    <n v="43213"/>
    <m/>
    <x v="0"/>
  </r>
  <r>
    <x v="22"/>
    <x v="3"/>
    <x v="2"/>
    <x v="0"/>
    <x v="34"/>
    <x v="16"/>
    <n v="327458"/>
    <n v="42545"/>
    <m/>
    <x v="0"/>
  </r>
  <r>
    <x v="22"/>
    <x v="3"/>
    <x v="2"/>
    <x v="0"/>
    <x v="34"/>
    <x v="17"/>
    <n v="330479"/>
    <n v="41841"/>
    <m/>
    <x v="0"/>
  </r>
  <r>
    <x v="22"/>
    <x v="3"/>
    <x v="2"/>
    <x v="0"/>
    <x v="34"/>
    <x v="18"/>
    <n v="333422"/>
    <n v="41109"/>
    <m/>
    <x v="0"/>
  </r>
  <r>
    <x v="22"/>
    <x v="3"/>
    <x v="2"/>
    <x v="0"/>
    <x v="34"/>
    <x v="19"/>
    <n v="336151"/>
    <n v="40268"/>
    <m/>
    <x v="0"/>
  </r>
  <r>
    <x v="22"/>
    <x v="3"/>
    <x v="2"/>
    <x v="0"/>
    <x v="34"/>
    <x v="20"/>
    <n v="339034"/>
    <n v="39453"/>
    <m/>
    <x v="0"/>
  </r>
  <r>
    <x v="22"/>
    <x v="3"/>
    <x v="2"/>
    <x v="0"/>
    <x v="34"/>
    <x v="21"/>
    <n v="342069"/>
    <n v="38735"/>
    <m/>
    <x v="0"/>
  </r>
  <r>
    <x v="22"/>
    <x v="3"/>
    <x v="2"/>
    <x v="0"/>
    <x v="34"/>
    <x v="22"/>
    <n v="345243"/>
    <n v="38095"/>
    <m/>
    <x v="0"/>
  </r>
  <r>
    <x v="22"/>
    <x v="3"/>
    <x v="2"/>
    <x v="0"/>
    <x v="34"/>
    <x v="23"/>
    <n v="348613"/>
    <n v="37498"/>
    <m/>
    <x v="0"/>
  </r>
  <r>
    <x v="22"/>
    <x v="3"/>
    <x v="2"/>
    <x v="0"/>
    <x v="34"/>
    <x v="24"/>
    <n v="352302"/>
    <n v="36938"/>
    <m/>
    <x v="0"/>
  </r>
  <r>
    <x v="22"/>
    <x v="3"/>
    <x v="2"/>
    <x v="0"/>
    <x v="34"/>
    <x v="25"/>
    <n v="356315"/>
    <n v="36408"/>
    <m/>
    <x v="0"/>
  </r>
  <r>
    <x v="22"/>
    <x v="3"/>
    <x v="2"/>
    <x v="0"/>
    <x v="34"/>
    <x v="26"/>
    <n v="360644"/>
    <n v="35911"/>
    <m/>
    <x v="0"/>
  </r>
  <r>
    <x v="22"/>
    <x v="3"/>
    <x v="2"/>
    <x v="0"/>
    <x v="34"/>
    <x v="27"/>
    <n v="365340"/>
    <n v="35442"/>
    <m/>
    <x v="0"/>
  </r>
  <r>
    <x v="22"/>
    <x v="3"/>
    <x v="2"/>
    <x v="0"/>
    <x v="34"/>
    <x v="28"/>
    <n v="370372"/>
    <n v="35006"/>
    <m/>
    <x v="0"/>
  </r>
  <r>
    <x v="22"/>
    <x v="3"/>
    <x v="2"/>
    <x v="0"/>
    <x v="34"/>
    <x v="29"/>
    <n v="375852"/>
    <n v="34594"/>
    <m/>
    <x v="0"/>
  </r>
  <r>
    <x v="22"/>
    <x v="3"/>
    <x v="2"/>
    <x v="0"/>
    <x v="34"/>
    <x v="30"/>
    <n v="381775"/>
    <n v="34211"/>
    <m/>
    <x v="0"/>
  </r>
  <r>
    <x v="22"/>
    <x v="4"/>
    <x v="0"/>
    <x v="0"/>
    <x v="34"/>
    <x v="0"/>
    <n v="13792941"/>
    <n v="2841345"/>
    <m/>
    <x v="0"/>
  </r>
  <r>
    <x v="22"/>
    <x v="4"/>
    <x v="0"/>
    <x v="0"/>
    <x v="34"/>
    <x v="1"/>
    <n v="14433251"/>
    <n v="2896196"/>
    <m/>
    <x v="0"/>
  </r>
  <r>
    <x v="22"/>
    <x v="4"/>
    <x v="0"/>
    <x v="0"/>
    <x v="34"/>
    <x v="2"/>
    <n v="15022446"/>
    <n v="2918569"/>
    <m/>
    <x v="0"/>
  </r>
  <r>
    <x v="22"/>
    <x v="4"/>
    <x v="0"/>
    <x v="0"/>
    <x v="34"/>
    <x v="3"/>
    <n v="15582899"/>
    <n v="2916769"/>
    <m/>
    <x v="0"/>
  </r>
  <r>
    <x v="22"/>
    <x v="4"/>
    <x v="0"/>
    <x v="0"/>
    <x v="34"/>
    <x v="4"/>
    <n v="16158713"/>
    <n v="2940120"/>
    <m/>
    <x v="0"/>
  </r>
  <r>
    <x v="22"/>
    <x v="4"/>
    <x v="0"/>
    <x v="0"/>
    <x v="34"/>
    <x v="5"/>
    <n v="16689538"/>
    <n v="2925684"/>
    <m/>
    <x v="0"/>
  </r>
  <r>
    <x v="22"/>
    <x v="4"/>
    <x v="0"/>
    <x v="0"/>
    <x v="34"/>
    <x v="6"/>
    <n v="17210736"/>
    <n v="2919937"/>
    <m/>
    <x v="0"/>
  </r>
  <r>
    <x v="22"/>
    <x v="4"/>
    <x v="0"/>
    <x v="0"/>
    <x v="34"/>
    <x v="7"/>
    <n v="17719244"/>
    <n v="2923092"/>
    <m/>
    <x v="0"/>
  </r>
  <r>
    <x v="22"/>
    <x v="4"/>
    <x v="0"/>
    <x v="0"/>
    <x v="34"/>
    <x v="8"/>
    <n v="18210892"/>
    <n v="2932931"/>
    <m/>
    <x v="0"/>
  </r>
  <r>
    <x v="22"/>
    <x v="4"/>
    <x v="0"/>
    <x v="0"/>
    <x v="34"/>
    <x v="9"/>
    <n v="18692514"/>
    <n v="2934526"/>
    <m/>
    <x v="0"/>
  </r>
  <r>
    <x v="22"/>
    <x v="4"/>
    <x v="0"/>
    <x v="0"/>
    <x v="34"/>
    <x v="10"/>
    <n v="19167732"/>
    <n v="2925624"/>
    <m/>
    <x v="0"/>
  </r>
  <r>
    <x v="22"/>
    <x v="4"/>
    <x v="0"/>
    <x v="0"/>
    <x v="34"/>
    <x v="11"/>
    <n v="19627754"/>
    <n v="2901012"/>
    <m/>
    <x v="0"/>
  </r>
  <r>
    <x v="22"/>
    <x v="4"/>
    <x v="0"/>
    <x v="0"/>
    <x v="34"/>
    <x v="12"/>
    <n v="20082292"/>
    <n v="2875535"/>
    <m/>
    <x v="0"/>
  </r>
  <r>
    <x v="22"/>
    <x v="4"/>
    <x v="0"/>
    <x v="0"/>
    <x v="34"/>
    <x v="13"/>
    <n v="20527444"/>
    <n v="2853587"/>
    <m/>
    <x v="0"/>
  </r>
  <r>
    <x v="22"/>
    <x v="4"/>
    <x v="0"/>
    <x v="0"/>
    <x v="34"/>
    <x v="14"/>
    <n v="20963690"/>
    <n v="2839780"/>
    <m/>
    <x v="0"/>
  </r>
  <r>
    <x v="22"/>
    <x v="4"/>
    <x v="0"/>
    <x v="0"/>
    <x v="34"/>
    <x v="15"/>
    <n v="21393154"/>
    <n v="2827930"/>
    <m/>
    <x v="0"/>
  </r>
  <r>
    <x v="22"/>
    <x v="4"/>
    <x v="0"/>
    <x v="0"/>
    <x v="34"/>
    <x v="16"/>
    <n v="21817662"/>
    <n v="2813773"/>
    <m/>
    <x v="0"/>
  </r>
  <r>
    <x v="22"/>
    <x v="4"/>
    <x v="0"/>
    <x v="0"/>
    <x v="34"/>
    <x v="17"/>
    <n v="22237262"/>
    <n v="2794367"/>
    <m/>
    <x v="0"/>
  </r>
  <r>
    <x v="22"/>
    <x v="4"/>
    <x v="0"/>
    <x v="0"/>
    <x v="34"/>
    <x v="18"/>
    <n v="22656038"/>
    <n v="2767586"/>
    <m/>
    <x v="0"/>
  </r>
  <r>
    <x v="22"/>
    <x v="4"/>
    <x v="0"/>
    <x v="0"/>
    <x v="34"/>
    <x v="19"/>
    <n v="23071508"/>
    <n v="2737498"/>
    <m/>
    <x v="0"/>
  </r>
  <r>
    <x v="22"/>
    <x v="4"/>
    <x v="0"/>
    <x v="0"/>
    <x v="34"/>
    <x v="20"/>
    <n v="23486894"/>
    <n v="2707058"/>
    <m/>
    <x v="0"/>
  </r>
  <r>
    <x v="22"/>
    <x v="4"/>
    <x v="0"/>
    <x v="0"/>
    <x v="34"/>
    <x v="21"/>
    <n v="23902464"/>
    <n v="2680469"/>
    <m/>
    <x v="0"/>
  </r>
  <r>
    <x v="22"/>
    <x v="4"/>
    <x v="0"/>
    <x v="0"/>
    <x v="34"/>
    <x v="22"/>
    <n v="24326708"/>
    <n v="2655640"/>
    <m/>
    <x v="0"/>
  </r>
  <r>
    <x v="22"/>
    <x v="4"/>
    <x v="0"/>
    <x v="0"/>
    <x v="34"/>
    <x v="23"/>
    <n v="24758364"/>
    <n v="2631020"/>
    <m/>
    <x v="0"/>
  </r>
  <r>
    <x v="22"/>
    <x v="4"/>
    <x v="0"/>
    <x v="0"/>
    <x v="34"/>
    <x v="24"/>
    <n v="25202470"/>
    <n v="2608112"/>
    <m/>
    <x v="0"/>
  </r>
  <r>
    <x v="22"/>
    <x v="4"/>
    <x v="0"/>
    <x v="0"/>
    <x v="34"/>
    <x v="25"/>
    <n v="25667914"/>
    <n v="2588356"/>
    <m/>
    <x v="0"/>
  </r>
  <r>
    <x v="22"/>
    <x v="4"/>
    <x v="0"/>
    <x v="0"/>
    <x v="34"/>
    <x v="26"/>
    <n v="26160754"/>
    <n v="2570514"/>
    <m/>
    <x v="0"/>
  </r>
  <r>
    <x v="22"/>
    <x v="4"/>
    <x v="0"/>
    <x v="0"/>
    <x v="34"/>
    <x v="27"/>
    <n v="26681462"/>
    <n v="2552743"/>
    <m/>
    <x v="0"/>
  </r>
  <r>
    <x v="22"/>
    <x v="4"/>
    <x v="0"/>
    <x v="0"/>
    <x v="34"/>
    <x v="28"/>
    <n v="27233122"/>
    <n v="2536483"/>
    <m/>
    <x v="0"/>
  </r>
  <r>
    <x v="22"/>
    <x v="4"/>
    <x v="0"/>
    <x v="0"/>
    <x v="34"/>
    <x v="29"/>
    <n v="27820710"/>
    <n v="2520893"/>
    <m/>
    <x v="0"/>
  </r>
  <r>
    <x v="22"/>
    <x v="4"/>
    <x v="0"/>
    <x v="0"/>
    <x v="34"/>
    <x v="30"/>
    <n v="28445996"/>
    <n v="2507087"/>
    <m/>
    <x v="0"/>
  </r>
  <r>
    <x v="22"/>
    <x v="4"/>
    <x v="1"/>
    <x v="0"/>
    <x v="34"/>
    <x v="0"/>
    <n v="3658910"/>
    <n v="753735"/>
    <m/>
    <x v="0"/>
  </r>
  <r>
    <x v="22"/>
    <x v="4"/>
    <x v="1"/>
    <x v="0"/>
    <x v="34"/>
    <x v="1"/>
    <n v="3836284"/>
    <n v="769793"/>
    <m/>
    <x v="0"/>
  </r>
  <r>
    <x v="22"/>
    <x v="4"/>
    <x v="1"/>
    <x v="0"/>
    <x v="34"/>
    <x v="2"/>
    <n v="4006430"/>
    <n v="778371"/>
    <m/>
    <x v="0"/>
  </r>
  <r>
    <x v="22"/>
    <x v="4"/>
    <x v="1"/>
    <x v="0"/>
    <x v="34"/>
    <x v="3"/>
    <n v="4168817"/>
    <n v="780309"/>
    <m/>
    <x v="0"/>
  </r>
  <r>
    <x v="22"/>
    <x v="4"/>
    <x v="1"/>
    <x v="0"/>
    <x v="34"/>
    <x v="4"/>
    <n v="4312090"/>
    <n v="784596"/>
    <m/>
    <x v="0"/>
  </r>
  <r>
    <x v="22"/>
    <x v="4"/>
    <x v="1"/>
    <x v="0"/>
    <x v="34"/>
    <x v="5"/>
    <n v="4457404"/>
    <n v="781385"/>
    <m/>
    <x v="0"/>
  </r>
  <r>
    <x v="22"/>
    <x v="4"/>
    <x v="1"/>
    <x v="0"/>
    <x v="34"/>
    <x v="6"/>
    <n v="4599106"/>
    <n v="780274"/>
    <m/>
    <x v="0"/>
  </r>
  <r>
    <x v="22"/>
    <x v="4"/>
    <x v="1"/>
    <x v="0"/>
    <x v="34"/>
    <x v="7"/>
    <n v="4737952"/>
    <n v="781606"/>
    <m/>
    <x v="0"/>
  </r>
  <r>
    <x v="22"/>
    <x v="4"/>
    <x v="1"/>
    <x v="0"/>
    <x v="34"/>
    <x v="8"/>
    <n v="4871850"/>
    <n v="784629"/>
    <m/>
    <x v="0"/>
  </r>
  <r>
    <x v="22"/>
    <x v="4"/>
    <x v="1"/>
    <x v="0"/>
    <x v="34"/>
    <x v="9"/>
    <n v="5003206"/>
    <n v="785450"/>
    <m/>
    <x v="0"/>
  </r>
  <r>
    <x v="22"/>
    <x v="4"/>
    <x v="1"/>
    <x v="0"/>
    <x v="34"/>
    <x v="10"/>
    <n v="5136583"/>
    <n v="784011"/>
    <m/>
    <x v="0"/>
  </r>
  <r>
    <x v="22"/>
    <x v="4"/>
    <x v="1"/>
    <x v="0"/>
    <x v="34"/>
    <x v="11"/>
    <n v="5274570"/>
    <n v="779589"/>
    <m/>
    <x v="0"/>
  </r>
  <r>
    <x v="22"/>
    <x v="4"/>
    <x v="1"/>
    <x v="0"/>
    <x v="34"/>
    <x v="12"/>
    <n v="5411409"/>
    <n v="774846"/>
    <m/>
    <x v="0"/>
  </r>
  <r>
    <x v="22"/>
    <x v="4"/>
    <x v="1"/>
    <x v="0"/>
    <x v="34"/>
    <x v="13"/>
    <n v="5545286"/>
    <n v="770868"/>
    <m/>
    <x v="0"/>
  </r>
  <r>
    <x v="22"/>
    <x v="4"/>
    <x v="1"/>
    <x v="0"/>
    <x v="34"/>
    <x v="14"/>
    <n v="5675498"/>
    <n v="768813"/>
    <m/>
    <x v="0"/>
  </r>
  <r>
    <x v="22"/>
    <x v="4"/>
    <x v="1"/>
    <x v="0"/>
    <x v="34"/>
    <x v="15"/>
    <n v="5803122"/>
    <n v="767106"/>
    <m/>
    <x v="0"/>
  </r>
  <r>
    <x v="22"/>
    <x v="4"/>
    <x v="1"/>
    <x v="0"/>
    <x v="34"/>
    <x v="16"/>
    <n v="5929336"/>
    <n v="764692"/>
    <m/>
    <x v="0"/>
  </r>
  <r>
    <x v="22"/>
    <x v="4"/>
    <x v="1"/>
    <x v="0"/>
    <x v="34"/>
    <x v="17"/>
    <n v="6046133"/>
    <n v="759766"/>
    <m/>
    <x v="0"/>
  </r>
  <r>
    <x v="22"/>
    <x v="4"/>
    <x v="1"/>
    <x v="0"/>
    <x v="34"/>
    <x v="18"/>
    <n v="6159280"/>
    <n v="752397"/>
    <m/>
    <x v="0"/>
  </r>
  <r>
    <x v="22"/>
    <x v="4"/>
    <x v="1"/>
    <x v="0"/>
    <x v="34"/>
    <x v="19"/>
    <n v="6269550"/>
    <n v="743899"/>
    <m/>
    <x v="0"/>
  </r>
  <r>
    <x v="22"/>
    <x v="4"/>
    <x v="1"/>
    <x v="0"/>
    <x v="34"/>
    <x v="20"/>
    <n v="6378065"/>
    <n v="735124"/>
    <m/>
    <x v="0"/>
  </r>
  <r>
    <x v="22"/>
    <x v="4"/>
    <x v="1"/>
    <x v="0"/>
    <x v="34"/>
    <x v="21"/>
    <n v="6484500"/>
    <n v="727184"/>
    <m/>
    <x v="0"/>
  </r>
  <r>
    <x v="22"/>
    <x v="4"/>
    <x v="1"/>
    <x v="0"/>
    <x v="34"/>
    <x v="22"/>
    <n v="6590968"/>
    <n v="719507"/>
    <m/>
    <x v="0"/>
  </r>
  <r>
    <x v="22"/>
    <x v="4"/>
    <x v="1"/>
    <x v="0"/>
    <x v="34"/>
    <x v="23"/>
    <n v="6700238"/>
    <n v="712020"/>
    <m/>
    <x v="0"/>
  </r>
  <r>
    <x v="22"/>
    <x v="4"/>
    <x v="1"/>
    <x v="0"/>
    <x v="34"/>
    <x v="24"/>
    <n v="6815402"/>
    <n v="705301"/>
    <m/>
    <x v="0"/>
  </r>
  <r>
    <x v="22"/>
    <x v="4"/>
    <x v="1"/>
    <x v="0"/>
    <x v="34"/>
    <x v="25"/>
    <n v="6936601"/>
    <n v="699487"/>
    <m/>
    <x v="0"/>
  </r>
  <r>
    <x v="22"/>
    <x v="4"/>
    <x v="1"/>
    <x v="0"/>
    <x v="34"/>
    <x v="26"/>
    <n v="7064898"/>
    <n v="694185"/>
    <m/>
    <x v="0"/>
  </r>
  <r>
    <x v="22"/>
    <x v="4"/>
    <x v="1"/>
    <x v="0"/>
    <x v="34"/>
    <x v="27"/>
    <n v="7200479"/>
    <n v="688904"/>
    <m/>
    <x v="0"/>
  </r>
  <r>
    <x v="22"/>
    <x v="4"/>
    <x v="1"/>
    <x v="0"/>
    <x v="34"/>
    <x v="28"/>
    <n v="7344333"/>
    <n v="684048"/>
    <m/>
    <x v="0"/>
  </r>
  <r>
    <x v="22"/>
    <x v="4"/>
    <x v="1"/>
    <x v="0"/>
    <x v="34"/>
    <x v="29"/>
    <n v="7497770"/>
    <n v="679388"/>
    <m/>
    <x v="0"/>
  </r>
  <r>
    <x v="22"/>
    <x v="4"/>
    <x v="1"/>
    <x v="0"/>
    <x v="34"/>
    <x v="30"/>
    <n v="7661146"/>
    <n v="675214"/>
    <m/>
    <x v="0"/>
  </r>
  <r>
    <x v="22"/>
    <x v="4"/>
    <x v="2"/>
    <x v="0"/>
    <x v="34"/>
    <x v="0"/>
    <n v="1380419"/>
    <n v="284366"/>
    <m/>
    <x v="0"/>
  </r>
  <r>
    <x v="22"/>
    <x v="4"/>
    <x v="2"/>
    <x v="0"/>
    <x v="34"/>
    <x v="1"/>
    <n v="1415859"/>
    <n v="284108"/>
    <m/>
    <x v="0"/>
  </r>
  <r>
    <x v="22"/>
    <x v="4"/>
    <x v="2"/>
    <x v="0"/>
    <x v="34"/>
    <x v="2"/>
    <n v="1447544"/>
    <n v="281229"/>
    <m/>
    <x v="0"/>
  </r>
  <r>
    <x v="22"/>
    <x v="4"/>
    <x v="2"/>
    <x v="0"/>
    <x v="34"/>
    <x v="3"/>
    <n v="1473080"/>
    <n v="275727"/>
    <m/>
    <x v="0"/>
  </r>
  <r>
    <x v="22"/>
    <x v="4"/>
    <x v="2"/>
    <x v="0"/>
    <x v="34"/>
    <x v="4"/>
    <n v="1502610"/>
    <n v="273403"/>
    <m/>
    <x v="0"/>
  </r>
  <r>
    <x v="22"/>
    <x v="4"/>
    <x v="2"/>
    <x v="0"/>
    <x v="34"/>
    <x v="5"/>
    <n v="1529068"/>
    <n v="268046"/>
    <m/>
    <x v="0"/>
  </r>
  <r>
    <x v="22"/>
    <x v="4"/>
    <x v="2"/>
    <x v="0"/>
    <x v="34"/>
    <x v="6"/>
    <n v="1561675"/>
    <n v="264950"/>
    <m/>
    <x v="0"/>
  </r>
  <r>
    <x v="22"/>
    <x v="4"/>
    <x v="2"/>
    <x v="0"/>
    <x v="34"/>
    <x v="7"/>
    <n v="1602275"/>
    <n v="264322"/>
    <m/>
    <x v="0"/>
  </r>
  <r>
    <x v="22"/>
    <x v="4"/>
    <x v="2"/>
    <x v="0"/>
    <x v="34"/>
    <x v="8"/>
    <n v="1642702"/>
    <n v="264563"/>
    <m/>
    <x v="0"/>
  </r>
  <r>
    <x v="22"/>
    <x v="4"/>
    <x v="2"/>
    <x v="0"/>
    <x v="34"/>
    <x v="9"/>
    <n v="1680305"/>
    <n v="263790"/>
    <m/>
    <x v="0"/>
  </r>
  <r>
    <x v="22"/>
    <x v="4"/>
    <x v="2"/>
    <x v="0"/>
    <x v="34"/>
    <x v="10"/>
    <n v="1706237"/>
    <n v="260427"/>
    <m/>
    <x v="0"/>
  </r>
  <r>
    <x v="22"/>
    <x v="4"/>
    <x v="2"/>
    <x v="0"/>
    <x v="34"/>
    <x v="11"/>
    <n v="1728948"/>
    <n v="255541"/>
    <m/>
    <x v="0"/>
  </r>
  <r>
    <x v="22"/>
    <x v="4"/>
    <x v="2"/>
    <x v="0"/>
    <x v="34"/>
    <x v="12"/>
    <n v="1750932"/>
    <n v="250711"/>
    <m/>
    <x v="0"/>
  </r>
  <r>
    <x v="22"/>
    <x v="4"/>
    <x v="2"/>
    <x v="0"/>
    <x v="34"/>
    <x v="13"/>
    <n v="1771950"/>
    <n v="246324"/>
    <m/>
    <x v="0"/>
  </r>
  <r>
    <x v="22"/>
    <x v="4"/>
    <x v="2"/>
    <x v="0"/>
    <x v="34"/>
    <x v="14"/>
    <n v="1792474"/>
    <n v="242811"/>
    <m/>
    <x v="0"/>
  </r>
  <r>
    <x v="22"/>
    <x v="4"/>
    <x v="2"/>
    <x v="0"/>
    <x v="34"/>
    <x v="15"/>
    <n v="1812852"/>
    <n v="239638"/>
    <m/>
    <x v="0"/>
  </r>
  <r>
    <x v="22"/>
    <x v="4"/>
    <x v="2"/>
    <x v="0"/>
    <x v="34"/>
    <x v="16"/>
    <n v="1833551"/>
    <n v="236468"/>
    <m/>
    <x v="0"/>
  </r>
  <r>
    <x v="22"/>
    <x v="4"/>
    <x v="2"/>
    <x v="0"/>
    <x v="34"/>
    <x v="17"/>
    <n v="1853076"/>
    <n v="232860"/>
    <m/>
    <x v="0"/>
  </r>
  <r>
    <x v="22"/>
    <x v="4"/>
    <x v="2"/>
    <x v="0"/>
    <x v="34"/>
    <x v="18"/>
    <n v="1872109"/>
    <n v="228690"/>
    <m/>
    <x v="0"/>
  </r>
  <r>
    <x v="22"/>
    <x v="4"/>
    <x v="2"/>
    <x v="0"/>
    <x v="34"/>
    <x v="19"/>
    <n v="1889822"/>
    <n v="224232"/>
    <m/>
    <x v="0"/>
  </r>
  <r>
    <x v="22"/>
    <x v="4"/>
    <x v="2"/>
    <x v="0"/>
    <x v="34"/>
    <x v="20"/>
    <n v="1908427"/>
    <n v="219961"/>
    <m/>
    <x v="0"/>
  </r>
  <r>
    <x v="22"/>
    <x v="4"/>
    <x v="2"/>
    <x v="0"/>
    <x v="34"/>
    <x v="21"/>
    <n v="1927897"/>
    <n v="216198"/>
    <m/>
    <x v="0"/>
  </r>
  <r>
    <x v="22"/>
    <x v="4"/>
    <x v="2"/>
    <x v="0"/>
    <x v="34"/>
    <x v="22"/>
    <n v="1948137"/>
    <n v="212669"/>
    <m/>
    <x v="0"/>
  </r>
  <r>
    <x v="22"/>
    <x v="4"/>
    <x v="2"/>
    <x v="0"/>
    <x v="34"/>
    <x v="23"/>
    <n v="1969479"/>
    <n v="209292"/>
    <m/>
    <x v="0"/>
  </r>
  <r>
    <x v="22"/>
    <x v="4"/>
    <x v="2"/>
    <x v="0"/>
    <x v="34"/>
    <x v="24"/>
    <n v="1992651"/>
    <n v="206212"/>
    <m/>
    <x v="0"/>
  </r>
  <r>
    <x v="22"/>
    <x v="4"/>
    <x v="2"/>
    <x v="0"/>
    <x v="34"/>
    <x v="25"/>
    <n v="2017682"/>
    <n v="203463"/>
    <m/>
    <x v="0"/>
  </r>
  <r>
    <x v="22"/>
    <x v="4"/>
    <x v="2"/>
    <x v="0"/>
    <x v="34"/>
    <x v="26"/>
    <n v="2044516"/>
    <n v="200890"/>
    <m/>
    <x v="0"/>
  </r>
  <r>
    <x v="22"/>
    <x v="4"/>
    <x v="2"/>
    <x v="0"/>
    <x v="34"/>
    <x v="27"/>
    <n v="2073433"/>
    <n v="198375"/>
    <m/>
    <x v="0"/>
  </r>
  <r>
    <x v="22"/>
    <x v="4"/>
    <x v="2"/>
    <x v="0"/>
    <x v="34"/>
    <x v="28"/>
    <n v="2104254"/>
    <n v="195989"/>
    <m/>
    <x v="0"/>
  </r>
  <r>
    <x v="22"/>
    <x v="4"/>
    <x v="2"/>
    <x v="0"/>
    <x v="34"/>
    <x v="29"/>
    <n v="2137654"/>
    <n v="193697"/>
    <m/>
    <x v="0"/>
  </r>
  <r>
    <x v="22"/>
    <x v="4"/>
    <x v="2"/>
    <x v="0"/>
    <x v="34"/>
    <x v="30"/>
    <n v="2173608"/>
    <n v="191570"/>
    <m/>
    <x v="0"/>
  </r>
  <r>
    <x v="22"/>
    <x v="5"/>
    <x v="0"/>
    <x v="0"/>
    <x v="34"/>
    <x v="0"/>
    <n v="4307168"/>
    <n v="887276"/>
    <m/>
    <x v="0"/>
  </r>
  <r>
    <x v="22"/>
    <x v="5"/>
    <x v="0"/>
    <x v="0"/>
    <x v="34"/>
    <x v="1"/>
    <n v="4455610"/>
    <n v="892899"/>
    <m/>
    <x v="0"/>
  </r>
  <r>
    <x v="22"/>
    <x v="5"/>
    <x v="0"/>
    <x v="0"/>
    <x v="34"/>
    <x v="2"/>
    <n v="4598364"/>
    <n v="892182"/>
    <m/>
    <x v="0"/>
  </r>
  <r>
    <x v="22"/>
    <x v="5"/>
    <x v="0"/>
    <x v="0"/>
    <x v="34"/>
    <x v="3"/>
    <n v="4737987"/>
    <n v="893933"/>
    <m/>
    <x v="0"/>
  </r>
  <r>
    <x v="22"/>
    <x v="5"/>
    <x v="0"/>
    <x v="0"/>
    <x v="34"/>
    <x v="4"/>
    <n v="4870132"/>
    <n v="896856"/>
    <m/>
    <x v="0"/>
  </r>
  <r>
    <x v="22"/>
    <x v="5"/>
    <x v="0"/>
    <x v="0"/>
    <x v="34"/>
    <x v="5"/>
    <n v="4990725"/>
    <n v="889685"/>
    <m/>
    <x v="0"/>
  </r>
  <r>
    <x v="22"/>
    <x v="5"/>
    <x v="0"/>
    <x v="0"/>
    <x v="34"/>
    <x v="6"/>
    <n v="5106810"/>
    <n v="884333"/>
    <m/>
    <x v="0"/>
  </r>
  <r>
    <x v="22"/>
    <x v="5"/>
    <x v="0"/>
    <x v="0"/>
    <x v="34"/>
    <x v="7"/>
    <n v="5218119"/>
    <n v="886766"/>
    <m/>
    <x v="0"/>
  </r>
  <r>
    <x v="22"/>
    <x v="5"/>
    <x v="0"/>
    <x v="0"/>
    <x v="34"/>
    <x v="8"/>
    <n v="5324202"/>
    <n v="889472"/>
    <m/>
    <x v="0"/>
  </r>
  <r>
    <x v="22"/>
    <x v="5"/>
    <x v="0"/>
    <x v="0"/>
    <x v="34"/>
    <x v="9"/>
    <n v="5426356"/>
    <n v="885826"/>
    <m/>
    <x v="0"/>
  </r>
  <r>
    <x v="22"/>
    <x v="5"/>
    <x v="0"/>
    <x v="0"/>
    <x v="34"/>
    <x v="10"/>
    <n v="5525796"/>
    <n v="876353"/>
    <m/>
    <x v="0"/>
  </r>
  <r>
    <x v="22"/>
    <x v="5"/>
    <x v="0"/>
    <x v="0"/>
    <x v="34"/>
    <x v="11"/>
    <n v="5620912"/>
    <n v="863705"/>
    <m/>
    <x v="0"/>
  </r>
  <r>
    <x v="22"/>
    <x v="5"/>
    <x v="0"/>
    <x v="0"/>
    <x v="34"/>
    <x v="12"/>
    <n v="5713884"/>
    <n v="849795"/>
    <m/>
    <x v="0"/>
  </r>
  <r>
    <x v="22"/>
    <x v="5"/>
    <x v="0"/>
    <x v="0"/>
    <x v="34"/>
    <x v="13"/>
    <n v="5804088"/>
    <n v="837731"/>
    <m/>
    <x v="0"/>
  </r>
  <r>
    <x v="22"/>
    <x v="5"/>
    <x v="0"/>
    <x v="0"/>
    <x v="34"/>
    <x v="14"/>
    <n v="5892032"/>
    <n v="828557"/>
    <m/>
    <x v="0"/>
  </r>
  <r>
    <x v="22"/>
    <x v="5"/>
    <x v="0"/>
    <x v="0"/>
    <x v="34"/>
    <x v="15"/>
    <n v="5978262"/>
    <n v="820670"/>
    <m/>
    <x v="0"/>
  </r>
  <r>
    <x v="22"/>
    <x v="5"/>
    <x v="0"/>
    <x v="0"/>
    <x v="34"/>
    <x v="16"/>
    <n v="6063493"/>
    <n v="812911"/>
    <m/>
    <x v="0"/>
  </r>
  <r>
    <x v="22"/>
    <x v="5"/>
    <x v="0"/>
    <x v="0"/>
    <x v="34"/>
    <x v="17"/>
    <n v="6147522"/>
    <n v="803836"/>
    <m/>
    <x v="0"/>
  </r>
  <r>
    <x v="22"/>
    <x v="5"/>
    <x v="0"/>
    <x v="0"/>
    <x v="34"/>
    <x v="18"/>
    <n v="6231844"/>
    <n v="793324"/>
    <m/>
    <x v="0"/>
  </r>
  <r>
    <x v="22"/>
    <x v="5"/>
    <x v="0"/>
    <x v="0"/>
    <x v="34"/>
    <x v="19"/>
    <n v="6316068"/>
    <n v="781079"/>
    <m/>
    <x v="0"/>
  </r>
  <r>
    <x v="22"/>
    <x v="5"/>
    <x v="0"/>
    <x v="0"/>
    <x v="34"/>
    <x v="20"/>
    <n v="6400916"/>
    <n v="769165"/>
    <m/>
    <x v="0"/>
  </r>
  <r>
    <x v="22"/>
    <x v="5"/>
    <x v="0"/>
    <x v="0"/>
    <x v="34"/>
    <x v="21"/>
    <n v="6486641"/>
    <n v="758453"/>
    <m/>
    <x v="0"/>
  </r>
  <r>
    <x v="22"/>
    <x v="5"/>
    <x v="0"/>
    <x v="0"/>
    <x v="34"/>
    <x v="22"/>
    <n v="6575018"/>
    <n v="748994"/>
    <m/>
    <x v="0"/>
  </r>
  <r>
    <x v="22"/>
    <x v="5"/>
    <x v="0"/>
    <x v="0"/>
    <x v="34"/>
    <x v="23"/>
    <n v="6666058"/>
    <n v="739162"/>
    <m/>
    <x v="0"/>
  </r>
  <r>
    <x v="22"/>
    <x v="5"/>
    <x v="0"/>
    <x v="0"/>
    <x v="34"/>
    <x v="24"/>
    <n v="6760988"/>
    <n v="729823"/>
    <m/>
    <x v="0"/>
  </r>
  <r>
    <x v="22"/>
    <x v="5"/>
    <x v="0"/>
    <x v="0"/>
    <x v="34"/>
    <x v="25"/>
    <n v="6861216"/>
    <n v="721112"/>
    <m/>
    <x v="0"/>
  </r>
  <r>
    <x v="22"/>
    <x v="5"/>
    <x v="0"/>
    <x v="0"/>
    <x v="34"/>
    <x v="26"/>
    <n v="6968134"/>
    <n v="713128"/>
    <m/>
    <x v="0"/>
  </r>
  <r>
    <x v="22"/>
    <x v="5"/>
    <x v="0"/>
    <x v="0"/>
    <x v="34"/>
    <x v="27"/>
    <n v="7082043"/>
    <n v="705379"/>
    <m/>
    <x v="0"/>
  </r>
  <r>
    <x v="22"/>
    <x v="5"/>
    <x v="0"/>
    <x v="0"/>
    <x v="34"/>
    <x v="28"/>
    <n v="7203640"/>
    <n v="697875"/>
    <m/>
    <x v="0"/>
  </r>
  <r>
    <x v="22"/>
    <x v="5"/>
    <x v="0"/>
    <x v="0"/>
    <x v="34"/>
    <x v="29"/>
    <n v="7334136"/>
    <n v="690574"/>
    <m/>
    <x v="0"/>
  </r>
  <r>
    <x v="22"/>
    <x v="5"/>
    <x v="0"/>
    <x v="0"/>
    <x v="34"/>
    <x v="30"/>
    <n v="7473808"/>
    <n v="684039"/>
    <m/>
    <x v="0"/>
  </r>
  <r>
    <x v="22"/>
    <x v="5"/>
    <x v="1"/>
    <x v="0"/>
    <x v="34"/>
    <x v="0"/>
    <n v="814915"/>
    <n v="167872"/>
    <m/>
    <x v="0"/>
  </r>
  <r>
    <x v="22"/>
    <x v="5"/>
    <x v="1"/>
    <x v="0"/>
    <x v="34"/>
    <x v="1"/>
    <n v="847649"/>
    <n v="169867"/>
    <m/>
    <x v="0"/>
  </r>
  <r>
    <x v="22"/>
    <x v="5"/>
    <x v="1"/>
    <x v="0"/>
    <x v="34"/>
    <x v="2"/>
    <n v="880851"/>
    <n v="170904"/>
    <m/>
    <x v="0"/>
  </r>
  <r>
    <x v="22"/>
    <x v="5"/>
    <x v="1"/>
    <x v="0"/>
    <x v="34"/>
    <x v="3"/>
    <n v="914008"/>
    <n v="172449"/>
    <m/>
    <x v="0"/>
  </r>
  <r>
    <x v="22"/>
    <x v="5"/>
    <x v="1"/>
    <x v="0"/>
    <x v="34"/>
    <x v="4"/>
    <n v="941532"/>
    <n v="173387"/>
    <m/>
    <x v="0"/>
  </r>
  <r>
    <x v="22"/>
    <x v="5"/>
    <x v="1"/>
    <x v="0"/>
    <x v="34"/>
    <x v="5"/>
    <n v="968742"/>
    <n v="172695"/>
    <m/>
    <x v="0"/>
  </r>
  <r>
    <x v="22"/>
    <x v="5"/>
    <x v="1"/>
    <x v="0"/>
    <x v="34"/>
    <x v="6"/>
    <n v="995051"/>
    <n v="172310"/>
    <m/>
    <x v="0"/>
  </r>
  <r>
    <x v="22"/>
    <x v="5"/>
    <x v="1"/>
    <x v="0"/>
    <x v="34"/>
    <x v="7"/>
    <n v="1020600"/>
    <n v="173440"/>
    <m/>
    <x v="0"/>
  </r>
  <r>
    <x v="22"/>
    <x v="5"/>
    <x v="1"/>
    <x v="0"/>
    <x v="34"/>
    <x v="8"/>
    <n v="1045080"/>
    <n v="174593"/>
    <m/>
    <x v="0"/>
  </r>
  <r>
    <x v="22"/>
    <x v="5"/>
    <x v="1"/>
    <x v="0"/>
    <x v="34"/>
    <x v="9"/>
    <n v="1068898"/>
    <n v="174492"/>
    <m/>
    <x v="0"/>
  </r>
  <r>
    <x v="22"/>
    <x v="5"/>
    <x v="1"/>
    <x v="0"/>
    <x v="34"/>
    <x v="10"/>
    <n v="1092854"/>
    <n v="173319"/>
    <m/>
    <x v="0"/>
  </r>
  <r>
    <x v="22"/>
    <x v="5"/>
    <x v="1"/>
    <x v="0"/>
    <x v="34"/>
    <x v="11"/>
    <n v="1117339"/>
    <n v="171689"/>
    <m/>
    <x v="0"/>
  </r>
  <r>
    <x v="22"/>
    <x v="5"/>
    <x v="1"/>
    <x v="0"/>
    <x v="34"/>
    <x v="12"/>
    <n v="1141500"/>
    <n v="169769"/>
    <m/>
    <x v="0"/>
  </r>
  <r>
    <x v="22"/>
    <x v="5"/>
    <x v="1"/>
    <x v="0"/>
    <x v="34"/>
    <x v="13"/>
    <n v="1165049"/>
    <n v="168156"/>
    <m/>
    <x v="0"/>
  </r>
  <r>
    <x v="22"/>
    <x v="5"/>
    <x v="1"/>
    <x v="0"/>
    <x v="34"/>
    <x v="14"/>
    <n v="1187918"/>
    <n v="167049"/>
    <m/>
    <x v="0"/>
  </r>
  <r>
    <x v="22"/>
    <x v="5"/>
    <x v="1"/>
    <x v="0"/>
    <x v="34"/>
    <x v="15"/>
    <n v="1210304"/>
    <n v="166145"/>
    <m/>
    <x v="0"/>
  </r>
  <r>
    <x v="22"/>
    <x v="5"/>
    <x v="1"/>
    <x v="0"/>
    <x v="34"/>
    <x v="16"/>
    <n v="1232442"/>
    <n v="165229"/>
    <m/>
    <x v="0"/>
  </r>
  <r>
    <x v="22"/>
    <x v="5"/>
    <x v="1"/>
    <x v="0"/>
    <x v="34"/>
    <x v="17"/>
    <n v="1253027"/>
    <n v="163843"/>
    <m/>
    <x v="0"/>
  </r>
  <r>
    <x v="22"/>
    <x v="5"/>
    <x v="1"/>
    <x v="0"/>
    <x v="34"/>
    <x v="18"/>
    <n v="1273075"/>
    <n v="162064"/>
    <m/>
    <x v="0"/>
  </r>
  <r>
    <x v="22"/>
    <x v="5"/>
    <x v="1"/>
    <x v="0"/>
    <x v="34"/>
    <x v="19"/>
    <n v="1292710"/>
    <n v="159863"/>
    <m/>
    <x v="0"/>
  </r>
  <r>
    <x v="22"/>
    <x v="5"/>
    <x v="1"/>
    <x v="0"/>
    <x v="34"/>
    <x v="20"/>
    <n v="1312133"/>
    <n v="157672"/>
    <m/>
    <x v="0"/>
  </r>
  <r>
    <x v="22"/>
    <x v="5"/>
    <x v="1"/>
    <x v="0"/>
    <x v="34"/>
    <x v="21"/>
    <n v="1331316"/>
    <n v="155664"/>
    <m/>
    <x v="0"/>
  </r>
  <r>
    <x v="22"/>
    <x v="5"/>
    <x v="1"/>
    <x v="0"/>
    <x v="34"/>
    <x v="22"/>
    <n v="1350644"/>
    <n v="153858"/>
    <m/>
    <x v="0"/>
  </r>
  <r>
    <x v="22"/>
    <x v="5"/>
    <x v="1"/>
    <x v="0"/>
    <x v="34"/>
    <x v="23"/>
    <n v="1370582"/>
    <n v="151976"/>
    <m/>
    <x v="0"/>
  </r>
  <r>
    <x v="22"/>
    <x v="5"/>
    <x v="1"/>
    <x v="0"/>
    <x v="34"/>
    <x v="24"/>
    <n v="1391671"/>
    <n v="150225"/>
    <m/>
    <x v="0"/>
  </r>
  <r>
    <x v="22"/>
    <x v="5"/>
    <x v="1"/>
    <x v="0"/>
    <x v="34"/>
    <x v="25"/>
    <n v="1413935"/>
    <n v="148604"/>
    <m/>
    <x v="0"/>
  </r>
  <r>
    <x v="22"/>
    <x v="5"/>
    <x v="1"/>
    <x v="0"/>
    <x v="34"/>
    <x v="26"/>
    <n v="1437591"/>
    <n v="147125"/>
    <m/>
    <x v="0"/>
  </r>
  <r>
    <x v="22"/>
    <x v="5"/>
    <x v="1"/>
    <x v="0"/>
    <x v="34"/>
    <x v="27"/>
    <n v="1462695"/>
    <n v="145686"/>
    <m/>
    <x v="0"/>
  </r>
  <r>
    <x v="22"/>
    <x v="5"/>
    <x v="1"/>
    <x v="0"/>
    <x v="34"/>
    <x v="28"/>
    <n v="1489427"/>
    <n v="144293"/>
    <m/>
    <x v="0"/>
  </r>
  <r>
    <x v="22"/>
    <x v="5"/>
    <x v="1"/>
    <x v="0"/>
    <x v="34"/>
    <x v="29"/>
    <n v="1518043"/>
    <n v="142937"/>
    <m/>
    <x v="0"/>
  </r>
  <r>
    <x v="22"/>
    <x v="5"/>
    <x v="1"/>
    <x v="0"/>
    <x v="34"/>
    <x v="30"/>
    <n v="1548597"/>
    <n v="141735"/>
    <m/>
    <x v="0"/>
  </r>
  <r>
    <x v="22"/>
    <x v="5"/>
    <x v="2"/>
    <x v="0"/>
    <x v="34"/>
    <x v="0"/>
    <n v="597878"/>
    <n v="123162"/>
    <m/>
    <x v="0"/>
  </r>
  <r>
    <x v="22"/>
    <x v="5"/>
    <x v="2"/>
    <x v="0"/>
    <x v="34"/>
    <x v="1"/>
    <n v="605854"/>
    <n v="121412"/>
    <m/>
    <x v="0"/>
  </r>
  <r>
    <x v="22"/>
    <x v="5"/>
    <x v="2"/>
    <x v="0"/>
    <x v="34"/>
    <x v="2"/>
    <n v="613001"/>
    <n v="118935"/>
    <m/>
    <x v="0"/>
  </r>
  <r>
    <x v="22"/>
    <x v="5"/>
    <x v="2"/>
    <x v="0"/>
    <x v="34"/>
    <x v="3"/>
    <n v="618777"/>
    <n v="116746"/>
    <m/>
    <x v="0"/>
  </r>
  <r>
    <x v="22"/>
    <x v="5"/>
    <x v="2"/>
    <x v="0"/>
    <x v="34"/>
    <x v="4"/>
    <n v="623960"/>
    <n v="114905"/>
    <m/>
    <x v="0"/>
  </r>
  <r>
    <x v="22"/>
    <x v="5"/>
    <x v="2"/>
    <x v="0"/>
    <x v="34"/>
    <x v="5"/>
    <n v="627841"/>
    <n v="111923"/>
    <m/>
    <x v="0"/>
  </r>
  <r>
    <x v="22"/>
    <x v="5"/>
    <x v="2"/>
    <x v="0"/>
    <x v="34"/>
    <x v="6"/>
    <n v="632285"/>
    <n v="109491"/>
    <m/>
    <x v="0"/>
  </r>
  <r>
    <x v="22"/>
    <x v="5"/>
    <x v="2"/>
    <x v="0"/>
    <x v="34"/>
    <x v="7"/>
    <n v="637678"/>
    <n v="108366"/>
    <m/>
    <x v="0"/>
  </r>
  <r>
    <x v="22"/>
    <x v="5"/>
    <x v="2"/>
    <x v="0"/>
    <x v="34"/>
    <x v="8"/>
    <n v="642626"/>
    <n v="107358"/>
    <m/>
    <x v="0"/>
  </r>
  <r>
    <x v="22"/>
    <x v="5"/>
    <x v="2"/>
    <x v="0"/>
    <x v="34"/>
    <x v="9"/>
    <n v="646709"/>
    <n v="105572"/>
    <m/>
    <x v="0"/>
  </r>
  <r>
    <x v="22"/>
    <x v="5"/>
    <x v="2"/>
    <x v="0"/>
    <x v="34"/>
    <x v="10"/>
    <n v="648464"/>
    <n v="102841"/>
    <m/>
    <x v="0"/>
  </r>
  <r>
    <x v="22"/>
    <x v="5"/>
    <x v="2"/>
    <x v="0"/>
    <x v="34"/>
    <x v="11"/>
    <n v="649378"/>
    <n v="99782"/>
    <m/>
    <x v="0"/>
  </r>
  <r>
    <x v="22"/>
    <x v="5"/>
    <x v="2"/>
    <x v="0"/>
    <x v="34"/>
    <x v="12"/>
    <n v="649993"/>
    <n v="96669"/>
    <m/>
    <x v="0"/>
  </r>
  <r>
    <x v="22"/>
    <x v="5"/>
    <x v="2"/>
    <x v="0"/>
    <x v="34"/>
    <x v="13"/>
    <n v="650277"/>
    <n v="93857"/>
    <m/>
    <x v="0"/>
  </r>
  <r>
    <x v="22"/>
    <x v="5"/>
    <x v="2"/>
    <x v="0"/>
    <x v="34"/>
    <x v="14"/>
    <n v="650379"/>
    <n v="91458"/>
    <m/>
    <x v="0"/>
  </r>
  <r>
    <x v="22"/>
    <x v="5"/>
    <x v="2"/>
    <x v="0"/>
    <x v="34"/>
    <x v="15"/>
    <n v="650394"/>
    <n v="89283"/>
    <m/>
    <x v="0"/>
  </r>
  <r>
    <x v="22"/>
    <x v="5"/>
    <x v="2"/>
    <x v="0"/>
    <x v="34"/>
    <x v="16"/>
    <n v="650463"/>
    <n v="87205"/>
    <m/>
    <x v="0"/>
  </r>
  <r>
    <x v="22"/>
    <x v="5"/>
    <x v="2"/>
    <x v="0"/>
    <x v="34"/>
    <x v="17"/>
    <n v="650296"/>
    <n v="85031"/>
    <m/>
    <x v="0"/>
  </r>
  <r>
    <x v="22"/>
    <x v="5"/>
    <x v="2"/>
    <x v="0"/>
    <x v="34"/>
    <x v="18"/>
    <n v="650119"/>
    <n v="82761"/>
    <m/>
    <x v="0"/>
  </r>
  <r>
    <x v="22"/>
    <x v="5"/>
    <x v="2"/>
    <x v="0"/>
    <x v="34"/>
    <x v="19"/>
    <n v="649784"/>
    <n v="80355"/>
    <m/>
    <x v="0"/>
  </r>
  <r>
    <x v="22"/>
    <x v="5"/>
    <x v="2"/>
    <x v="0"/>
    <x v="34"/>
    <x v="20"/>
    <n v="649704"/>
    <n v="78071"/>
    <m/>
    <x v="0"/>
  </r>
  <r>
    <x v="22"/>
    <x v="5"/>
    <x v="2"/>
    <x v="0"/>
    <x v="34"/>
    <x v="21"/>
    <n v="649896"/>
    <n v="75989"/>
    <m/>
    <x v="0"/>
  </r>
  <r>
    <x v="22"/>
    <x v="5"/>
    <x v="2"/>
    <x v="0"/>
    <x v="34"/>
    <x v="22"/>
    <n v="650386"/>
    <n v="74088"/>
    <m/>
    <x v="0"/>
  </r>
  <r>
    <x v="22"/>
    <x v="5"/>
    <x v="2"/>
    <x v="0"/>
    <x v="34"/>
    <x v="23"/>
    <n v="651248"/>
    <n v="72213"/>
    <m/>
    <x v="0"/>
  </r>
  <r>
    <x v="22"/>
    <x v="5"/>
    <x v="2"/>
    <x v="0"/>
    <x v="34"/>
    <x v="24"/>
    <n v="652651"/>
    <n v="70451"/>
    <m/>
    <x v="0"/>
  </r>
  <r>
    <x v="22"/>
    <x v="5"/>
    <x v="2"/>
    <x v="0"/>
    <x v="34"/>
    <x v="25"/>
    <n v="654588"/>
    <n v="68797"/>
    <m/>
    <x v="0"/>
  </r>
  <r>
    <x v="22"/>
    <x v="5"/>
    <x v="2"/>
    <x v="0"/>
    <x v="34"/>
    <x v="26"/>
    <n v="657085"/>
    <n v="67246"/>
    <m/>
    <x v="0"/>
  </r>
  <r>
    <x v="22"/>
    <x v="5"/>
    <x v="2"/>
    <x v="0"/>
    <x v="34"/>
    <x v="27"/>
    <n v="660204"/>
    <n v="65757"/>
    <m/>
    <x v="0"/>
  </r>
  <r>
    <x v="22"/>
    <x v="5"/>
    <x v="2"/>
    <x v="0"/>
    <x v="34"/>
    <x v="28"/>
    <n v="663921"/>
    <n v="64319"/>
    <m/>
    <x v="0"/>
  </r>
  <r>
    <x v="22"/>
    <x v="5"/>
    <x v="2"/>
    <x v="0"/>
    <x v="34"/>
    <x v="29"/>
    <n v="668385"/>
    <n v="62934"/>
    <m/>
    <x v="0"/>
  </r>
  <r>
    <x v="22"/>
    <x v="5"/>
    <x v="2"/>
    <x v="0"/>
    <x v="34"/>
    <x v="30"/>
    <n v="673572"/>
    <n v="61648"/>
    <m/>
    <x v="0"/>
  </r>
  <r>
    <x v="22"/>
    <x v="6"/>
    <x v="0"/>
    <x v="0"/>
    <x v="34"/>
    <x v="0"/>
    <n v="8114331"/>
    <n v="1671552"/>
    <m/>
    <x v="0"/>
  </r>
  <r>
    <x v="22"/>
    <x v="6"/>
    <x v="0"/>
    <x v="0"/>
    <x v="34"/>
    <x v="1"/>
    <n v="8479044"/>
    <n v="1694744"/>
    <m/>
    <x v="0"/>
  </r>
  <r>
    <x v="22"/>
    <x v="6"/>
    <x v="0"/>
    <x v="0"/>
    <x v="34"/>
    <x v="2"/>
    <n v="8824453"/>
    <n v="1697030"/>
    <m/>
    <x v="0"/>
  </r>
  <r>
    <x v="22"/>
    <x v="6"/>
    <x v="0"/>
    <x v="0"/>
    <x v="34"/>
    <x v="3"/>
    <n v="9159948"/>
    <n v="1703877"/>
    <m/>
    <x v="0"/>
  </r>
  <r>
    <x v="22"/>
    <x v="6"/>
    <x v="0"/>
    <x v="0"/>
    <x v="34"/>
    <x v="4"/>
    <n v="9480069"/>
    <n v="1715922"/>
    <m/>
    <x v="0"/>
  </r>
  <r>
    <x v="22"/>
    <x v="6"/>
    <x v="0"/>
    <x v="0"/>
    <x v="34"/>
    <x v="5"/>
    <n v="9784836"/>
    <n v="1746825"/>
    <m/>
    <x v="0"/>
  </r>
  <r>
    <x v="22"/>
    <x v="6"/>
    <x v="0"/>
    <x v="0"/>
    <x v="34"/>
    <x v="6"/>
    <n v="10083741"/>
    <n v="1775605"/>
    <m/>
    <x v="0"/>
  </r>
  <r>
    <x v="22"/>
    <x v="6"/>
    <x v="0"/>
    <x v="0"/>
    <x v="34"/>
    <x v="7"/>
    <n v="10375036"/>
    <n v="1785378"/>
    <m/>
    <x v="0"/>
  </r>
  <r>
    <x v="22"/>
    <x v="6"/>
    <x v="0"/>
    <x v="0"/>
    <x v="34"/>
    <x v="8"/>
    <n v="10656411"/>
    <n v="1780579"/>
    <m/>
    <x v="0"/>
  </r>
  <r>
    <x v="22"/>
    <x v="6"/>
    <x v="0"/>
    <x v="0"/>
    <x v="34"/>
    <x v="9"/>
    <n v="10931748"/>
    <n v="1765609"/>
    <m/>
    <x v="0"/>
  </r>
  <r>
    <x v="22"/>
    <x v="6"/>
    <x v="0"/>
    <x v="0"/>
    <x v="34"/>
    <x v="10"/>
    <n v="11203191"/>
    <n v="1748193"/>
    <m/>
    <x v="0"/>
  </r>
  <r>
    <x v="22"/>
    <x v="6"/>
    <x v="0"/>
    <x v="0"/>
    <x v="34"/>
    <x v="11"/>
    <n v="11465756"/>
    <n v="1720840"/>
    <m/>
    <x v="0"/>
  </r>
  <r>
    <x v="22"/>
    <x v="6"/>
    <x v="0"/>
    <x v="0"/>
    <x v="34"/>
    <x v="12"/>
    <n v="11725018"/>
    <n v="1700810"/>
    <m/>
    <x v="0"/>
  </r>
  <r>
    <x v="22"/>
    <x v="6"/>
    <x v="0"/>
    <x v="0"/>
    <x v="34"/>
    <x v="13"/>
    <n v="11978780"/>
    <n v="1687891"/>
    <m/>
    <x v="0"/>
  </r>
  <r>
    <x v="22"/>
    <x v="6"/>
    <x v="0"/>
    <x v="0"/>
    <x v="34"/>
    <x v="14"/>
    <n v="12227388"/>
    <n v="1677311"/>
    <m/>
    <x v="0"/>
  </r>
  <r>
    <x v="22"/>
    <x v="6"/>
    <x v="0"/>
    <x v="0"/>
    <x v="34"/>
    <x v="15"/>
    <n v="12472075"/>
    <n v="1669568"/>
    <m/>
    <x v="0"/>
  </r>
  <r>
    <x v="22"/>
    <x v="6"/>
    <x v="0"/>
    <x v="0"/>
    <x v="34"/>
    <x v="16"/>
    <n v="12713937"/>
    <n v="1660136"/>
    <m/>
    <x v="0"/>
  </r>
  <r>
    <x v="22"/>
    <x v="6"/>
    <x v="0"/>
    <x v="0"/>
    <x v="34"/>
    <x v="17"/>
    <n v="12952961"/>
    <n v="1645936"/>
    <m/>
    <x v="0"/>
  </r>
  <r>
    <x v="22"/>
    <x v="6"/>
    <x v="0"/>
    <x v="0"/>
    <x v="34"/>
    <x v="18"/>
    <n v="13191594"/>
    <n v="1623132"/>
    <m/>
    <x v="0"/>
  </r>
  <r>
    <x v="22"/>
    <x v="6"/>
    <x v="0"/>
    <x v="0"/>
    <x v="34"/>
    <x v="19"/>
    <n v="13428437"/>
    <n v="1604348"/>
    <m/>
    <x v="0"/>
  </r>
  <r>
    <x v="22"/>
    <x v="6"/>
    <x v="0"/>
    <x v="0"/>
    <x v="34"/>
    <x v="20"/>
    <n v="13665335"/>
    <n v="1588603"/>
    <m/>
    <x v="0"/>
  </r>
  <r>
    <x v="22"/>
    <x v="6"/>
    <x v="0"/>
    <x v="0"/>
    <x v="34"/>
    <x v="21"/>
    <n v="13902479"/>
    <n v="1578149"/>
    <m/>
    <x v="0"/>
  </r>
  <r>
    <x v="22"/>
    <x v="6"/>
    <x v="0"/>
    <x v="0"/>
    <x v="34"/>
    <x v="22"/>
    <n v="14144716"/>
    <n v="1566625"/>
    <m/>
    <x v="0"/>
  </r>
  <r>
    <x v="22"/>
    <x v="6"/>
    <x v="0"/>
    <x v="0"/>
    <x v="34"/>
    <x v="23"/>
    <n v="14391371"/>
    <n v="1554094"/>
    <m/>
    <x v="0"/>
  </r>
  <r>
    <x v="22"/>
    <x v="6"/>
    <x v="0"/>
    <x v="0"/>
    <x v="34"/>
    <x v="24"/>
    <n v="14645354"/>
    <n v="1541989"/>
    <m/>
    <x v="0"/>
  </r>
  <r>
    <x v="22"/>
    <x v="6"/>
    <x v="0"/>
    <x v="0"/>
    <x v="34"/>
    <x v="25"/>
    <n v="14911661"/>
    <n v="1529855"/>
    <m/>
    <x v="0"/>
  </r>
  <r>
    <x v="22"/>
    <x v="6"/>
    <x v="0"/>
    <x v="0"/>
    <x v="34"/>
    <x v="26"/>
    <n v="15193795"/>
    <n v="1517671"/>
    <m/>
    <x v="0"/>
  </r>
  <r>
    <x v="22"/>
    <x v="6"/>
    <x v="0"/>
    <x v="0"/>
    <x v="34"/>
    <x v="27"/>
    <n v="15492098"/>
    <n v="1505387"/>
    <m/>
    <x v="0"/>
  </r>
  <r>
    <x v="22"/>
    <x v="6"/>
    <x v="0"/>
    <x v="0"/>
    <x v="34"/>
    <x v="28"/>
    <n v="15808300"/>
    <n v="1495136"/>
    <m/>
    <x v="0"/>
  </r>
  <r>
    <x v="22"/>
    <x v="6"/>
    <x v="0"/>
    <x v="0"/>
    <x v="34"/>
    <x v="29"/>
    <n v="16145202"/>
    <n v="1486440"/>
    <m/>
    <x v="0"/>
  </r>
  <r>
    <x v="22"/>
    <x v="6"/>
    <x v="0"/>
    <x v="0"/>
    <x v="34"/>
    <x v="30"/>
    <n v="16503801"/>
    <n v="1478878"/>
    <m/>
    <x v="0"/>
  </r>
  <r>
    <x v="22"/>
    <x v="6"/>
    <x v="1"/>
    <x v="0"/>
    <x v="34"/>
    <x v="0"/>
    <n v="2049460"/>
    <n v="422188"/>
    <m/>
    <x v="0"/>
  </r>
  <r>
    <x v="22"/>
    <x v="6"/>
    <x v="1"/>
    <x v="0"/>
    <x v="34"/>
    <x v="1"/>
    <n v="2147144"/>
    <n v="429159"/>
    <m/>
    <x v="0"/>
  </r>
  <r>
    <x v="22"/>
    <x v="6"/>
    <x v="1"/>
    <x v="0"/>
    <x v="34"/>
    <x v="2"/>
    <n v="2243928"/>
    <n v="431529"/>
    <m/>
    <x v="0"/>
  </r>
  <r>
    <x v="22"/>
    <x v="6"/>
    <x v="1"/>
    <x v="0"/>
    <x v="34"/>
    <x v="3"/>
    <n v="2338545"/>
    <n v="435001"/>
    <m/>
    <x v="0"/>
  </r>
  <r>
    <x v="22"/>
    <x v="6"/>
    <x v="1"/>
    <x v="0"/>
    <x v="34"/>
    <x v="4"/>
    <n v="2415970"/>
    <n v="437298"/>
    <m/>
    <x v="0"/>
  </r>
  <r>
    <x v="22"/>
    <x v="6"/>
    <x v="1"/>
    <x v="0"/>
    <x v="34"/>
    <x v="5"/>
    <n v="2496853"/>
    <n v="445747"/>
    <m/>
    <x v="0"/>
  </r>
  <r>
    <x v="22"/>
    <x v="6"/>
    <x v="1"/>
    <x v="0"/>
    <x v="34"/>
    <x v="6"/>
    <n v="2575685"/>
    <n v="453541"/>
    <m/>
    <x v="0"/>
  </r>
  <r>
    <x v="22"/>
    <x v="6"/>
    <x v="1"/>
    <x v="0"/>
    <x v="34"/>
    <x v="7"/>
    <n v="2652899"/>
    <n v="456521"/>
    <m/>
    <x v="0"/>
  </r>
  <r>
    <x v="22"/>
    <x v="6"/>
    <x v="1"/>
    <x v="0"/>
    <x v="34"/>
    <x v="8"/>
    <n v="2727340"/>
    <n v="455711"/>
    <m/>
    <x v="0"/>
  </r>
  <r>
    <x v="22"/>
    <x v="6"/>
    <x v="1"/>
    <x v="0"/>
    <x v="34"/>
    <x v="9"/>
    <n v="2800344"/>
    <n v="452289"/>
    <m/>
    <x v="0"/>
  </r>
  <r>
    <x v="22"/>
    <x v="6"/>
    <x v="1"/>
    <x v="0"/>
    <x v="34"/>
    <x v="10"/>
    <n v="2874441"/>
    <n v="448539"/>
    <m/>
    <x v="0"/>
  </r>
  <r>
    <x v="22"/>
    <x v="6"/>
    <x v="1"/>
    <x v="0"/>
    <x v="34"/>
    <x v="11"/>
    <n v="2951062"/>
    <n v="442910"/>
    <m/>
    <x v="0"/>
  </r>
  <r>
    <x v="22"/>
    <x v="6"/>
    <x v="1"/>
    <x v="0"/>
    <x v="34"/>
    <x v="12"/>
    <n v="3027028"/>
    <n v="439095"/>
    <m/>
    <x v="0"/>
  </r>
  <r>
    <x v="22"/>
    <x v="6"/>
    <x v="1"/>
    <x v="0"/>
    <x v="34"/>
    <x v="13"/>
    <n v="3101338"/>
    <n v="436999"/>
    <m/>
    <x v="0"/>
  </r>
  <r>
    <x v="22"/>
    <x v="6"/>
    <x v="1"/>
    <x v="0"/>
    <x v="34"/>
    <x v="14"/>
    <n v="3173610"/>
    <n v="435345"/>
    <m/>
    <x v="0"/>
  </r>
  <r>
    <x v="22"/>
    <x v="6"/>
    <x v="1"/>
    <x v="0"/>
    <x v="34"/>
    <x v="15"/>
    <n v="3244442"/>
    <n v="434315"/>
    <m/>
    <x v="0"/>
  </r>
  <r>
    <x v="22"/>
    <x v="6"/>
    <x v="1"/>
    <x v="0"/>
    <x v="34"/>
    <x v="16"/>
    <n v="3314491"/>
    <n v="432793"/>
    <m/>
    <x v="0"/>
  </r>
  <r>
    <x v="22"/>
    <x v="6"/>
    <x v="1"/>
    <x v="0"/>
    <x v="34"/>
    <x v="17"/>
    <n v="3379326"/>
    <n v="429411"/>
    <m/>
    <x v="0"/>
  </r>
  <r>
    <x v="22"/>
    <x v="6"/>
    <x v="1"/>
    <x v="0"/>
    <x v="34"/>
    <x v="18"/>
    <n v="3442147"/>
    <n v="423531"/>
    <m/>
    <x v="0"/>
  </r>
  <r>
    <x v="22"/>
    <x v="6"/>
    <x v="1"/>
    <x v="0"/>
    <x v="34"/>
    <x v="19"/>
    <n v="3503382"/>
    <n v="418562"/>
    <m/>
    <x v="0"/>
  </r>
  <r>
    <x v="22"/>
    <x v="6"/>
    <x v="1"/>
    <x v="0"/>
    <x v="34"/>
    <x v="20"/>
    <n v="3563654"/>
    <n v="414276"/>
    <m/>
    <x v="0"/>
  </r>
  <r>
    <x v="22"/>
    <x v="6"/>
    <x v="1"/>
    <x v="0"/>
    <x v="34"/>
    <x v="21"/>
    <n v="3622786"/>
    <n v="411243"/>
    <m/>
    <x v="0"/>
  </r>
  <r>
    <x v="22"/>
    <x v="6"/>
    <x v="1"/>
    <x v="0"/>
    <x v="34"/>
    <x v="22"/>
    <n v="3681955"/>
    <n v="407801"/>
    <m/>
    <x v="0"/>
  </r>
  <r>
    <x v="22"/>
    <x v="6"/>
    <x v="1"/>
    <x v="0"/>
    <x v="34"/>
    <x v="23"/>
    <n v="3742691"/>
    <n v="404165"/>
    <m/>
    <x v="0"/>
  </r>
  <r>
    <x v="22"/>
    <x v="6"/>
    <x v="1"/>
    <x v="0"/>
    <x v="34"/>
    <x v="24"/>
    <n v="3806713"/>
    <n v="400803"/>
    <m/>
    <x v="0"/>
  </r>
  <r>
    <x v="22"/>
    <x v="6"/>
    <x v="1"/>
    <x v="0"/>
    <x v="34"/>
    <x v="25"/>
    <n v="3874099"/>
    <n v="397461"/>
    <m/>
    <x v="0"/>
  </r>
  <r>
    <x v="22"/>
    <x v="6"/>
    <x v="1"/>
    <x v="0"/>
    <x v="34"/>
    <x v="26"/>
    <n v="3945446"/>
    <n v="394100"/>
    <m/>
    <x v="0"/>
  </r>
  <r>
    <x v="22"/>
    <x v="6"/>
    <x v="1"/>
    <x v="0"/>
    <x v="34"/>
    <x v="27"/>
    <n v="4020870"/>
    <n v="390713"/>
    <m/>
    <x v="0"/>
  </r>
  <r>
    <x v="22"/>
    <x v="6"/>
    <x v="1"/>
    <x v="0"/>
    <x v="34"/>
    <x v="28"/>
    <n v="4100912"/>
    <n v="387860"/>
    <m/>
    <x v="0"/>
  </r>
  <r>
    <x v="22"/>
    <x v="6"/>
    <x v="1"/>
    <x v="0"/>
    <x v="34"/>
    <x v="29"/>
    <n v="4186284"/>
    <n v="385418"/>
    <m/>
    <x v="0"/>
  </r>
  <r>
    <x v="22"/>
    <x v="6"/>
    <x v="1"/>
    <x v="0"/>
    <x v="34"/>
    <x v="30"/>
    <n v="4277184"/>
    <n v="383271"/>
    <m/>
    <x v="0"/>
  </r>
  <r>
    <x v="22"/>
    <x v="6"/>
    <x v="2"/>
    <x v="0"/>
    <x v="34"/>
    <x v="0"/>
    <n v="780894"/>
    <n v="160864"/>
    <m/>
    <x v="0"/>
  </r>
  <r>
    <x v="22"/>
    <x v="6"/>
    <x v="2"/>
    <x v="0"/>
    <x v="34"/>
    <x v="1"/>
    <n v="800850"/>
    <n v="160069"/>
    <m/>
    <x v="0"/>
  </r>
  <r>
    <x v="22"/>
    <x v="6"/>
    <x v="2"/>
    <x v="0"/>
    <x v="34"/>
    <x v="2"/>
    <n v="819672"/>
    <n v="157631"/>
    <m/>
    <x v="0"/>
  </r>
  <r>
    <x v="22"/>
    <x v="6"/>
    <x v="2"/>
    <x v="0"/>
    <x v="34"/>
    <x v="3"/>
    <n v="835532"/>
    <n v="155420"/>
    <m/>
    <x v="0"/>
  </r>
  <r>
    <x v="22"/>
    <x v="6"/>
    <x v="2"/>
    <x v="0"/>
    <x v="34"/>
    <x v="4"/>
    <n v="851431"/>
    <n v="154111"/>
    <m/>
    <x v="0"/>
  </r>
  <r>
    <x v="22"/>
    <x v="6"/>
    <x v="2"/>
    <x v="0"/>
    <x v="34"/>
    <x v="5"/>
    <n v="866660"/>
    <n v="154719"/>
    <m/>
    <x v="0"/>
  </r>
  <r>
    <x v="22"/>
    <x v="6"/>
    <x v="2"/>
    <x v="0"/>
    <x v="34"/>
    <x v="6"/>
    <n v="885441"/>
    <n v="155913"/>
    <m/>
    <x v="0"/>
  </r>
  <r>
    <x v="22"/>
    <x v="6"/>
    <x v="2"/>
    <x v="0"/>
    <x v="34"/>
    <x v="7"/>
    <n v="908829"/>
    <n v="156395"/>
    <m/>
    <x v="0"/>
  </r>
  <r>
    <x v="22"/>
    <x v="6"/>
    <x v="2"/>
    <x v="0"/>
    <x v="34"/>
    <x v="8"/>
    <n v="932131"/>
    <n v="155749"/>
    <m/>
    <x v="0"/>
  </r>
  <r>
    <x v="22"/>
    <x v="6"/>
    <x v="2"/>
    <x v="0"/>
    <x v="34"/>
    <x v="9"/>
    <n v="953822"/>
    <n v="154053"/>
    <m/>
    <x v="0"/>
  </r>
  <r>
    <x v="22"/>
    <x v="6"/>
    <x v="2"/>
    <x v="0"/>
    <x v="34"/>
    <x v="10"/>
    <n v="968815"/>
    <n v="151177"/>
    <m/>
    <x v="0"/>
  </r>
  <r>
    <x v="22"/>
    <x v="6"/>
    <x v="2"/>
    <x v="0"/>
    <x v="34"/>
    <x v="11"/>
    <n v="981966"/>
    <n v="147378"/>
    <m/>
    <x v="0"/>
  </r>
  <r>
    <x v="22"/>
    <x v="6"/>
    <x v="2"/>
    <x v="0"/>
    <x v="34"/>
    <x v="12"/>
    <n v="994703"/>
    <n v="144289"/>
    <m/>
    <x v="0"/>
  </r>
  <r>
    <x v="22"/>
    <x v="6"/>
    <x v="2"/>
    <x v="0"/>
    <x v="34"/>
    <x v="13"/>
    <n v="1006891"/>
    <n v="141877"/>
    <m/>
    <x v="0"/>
  </r>
  <r>
    <x v="22"/>
    <x v="6"/>
    <x v="2"/>
    <x v="0"/>
    <x v="34"/>
    <x v="14"/>
    <n v="1018799"/>
    <n v="139755"/>
    <m/>
    <x v="0"/>
  </r>
  <r>
    <x v="22"/>
    <x v="6"/>
    <x v="2"/>
    <x v="0"/>
    <x v="34"/>
    <x v="15"/>
    <n v="1030625"/>
    <n v="137964"/>
    <m/>
    <x v="0"/>
  </r>
  <r>
    <x v="22"/>
    <x v="6"/>
    <x v="2"/>
    <x v="0"/>
    <x v="34"/>
    <x v="16"/>
    <n v="1042635"/>
    <n v="136143"/>
    <m/>
    <x v="0"/>
  </r>
  <r>
    <x v="22"/>
    <x v="6"/>
    <x v="2"/>
    <x v="0"/>
    <x v="34"/>
    <x v="17"/>
    <n v="1053971"/>
    <n v="133928"/>
    <m/>
    <x v="0"/>
  </r>
  <r>
    <x v="22"/>
    <x v="6"/>
    <x v="2"/>
    <x v="0"/>
    <x v="34"/>
    <x v="18"/>
    <n v="1065021"/>
    <n v="131043"/>
    <m/>
    <x v="0"/>
  </r>
  <r>
    <x v="22"/>
    <x v="6"/>
    <x v="2"/>
    <x v="0"/>
    <x v="34"/>
    <x v="19"/>
    <n v="1075312"/>
    <n v="128471"/>
    <m/>
    <x v="0"/>
  </r>
  <r>
    <x v="22"/>
    <x v="6"/>
    <x v="2"/>
    <x v="0"/>
    <x v="34"/>
    <x v="20"/>
    <n v="1086110"/>
    <n v="126260"/>
    <m/>
    <x v="0"/>
  </r>
  <r>
    <x v="22"/>
    <x v="6"/>
    <x v="2"/>
    <x v="0"/>
    <x v="34"/>
    <x v="21"/>
    <n v="1097401"/>
    <n v="124572"/>
    <m/>
    <x v="0"/>
  </r>
  <r>
    <x v="22"/>
    <x v="6"/>
    <x v="2"/>
    <x v="0"/>
    <x v="34"/>
    <x v="22"/>
    <n v="1109128"/>
    <n v="122843"/>
    <m/>
    <x v="0"/>
  </r>
  <r>
    <x v="22"/>
    <x v="6"/>
    <x v="2"/>
    <x v="0"/>
    <x v="34"/>
    <x v="23"/>
    <n v="1121483"/>
    <n v="121106"/>
    <m/>
    <x v="0"/>
  </r>
  <r>
    <x v="22"/>
    <x v="6"/>
    <x v="2"/>
    <x v="0"/>
    <x v="34"/>
    <x v="24"/>
    <n v="1134882"/>
    <n v="119490"/>
    <m/>
    <x v="0"/>
  </r>
  <r>
    <x v="22"/>
    <x v="6"/>
    <x v="2"/>
    <x v="0"/>
    <x v="34"/>
    <x v="25"/>
    <n v="1149341"/>
    <n v="117916"/>
    <m/>
    <x v="0"/>
  </r>
  <r>
    <x v="22"/>
    <x v="6"/>
    <x v="2"/>
    <x v="0"/>
    <x v="34"/>
    <x v="26"/>
    <n v="1164832"/>
    <n v="116352"/>
    <m/>
    <x v="0"/>
  </r>
  <r>
    <x v="22"/>
    <x v="6"/>
    <x v="2"/>
    <x v="0"/>
    <x v="34"/>
    <x v="27"/>
    <n v="1181522"/>
    <n v="114810"/>
    <m/>
    <x v="0"/>
  </r>
  <r>
    <x v="22"/>
    <x v="6"/>
    <x v="2"/>
    <x v="0"/>
    <x v="34"/>
    <x v="28"/>
    <n v="1199301"/>
    <n v="113428"/>
    <m/>
    <x v="0"/>
  </r>
  <r>
    <x v="22"/>
    <x v="6"/>
    <x v="2"/>
    <x v="0"/>
    <x v="34"/>
    <x v="29"/>
    <n v="1218543"/>
    <n v="112187"/>
    <m/>
    <x v="0"/>
  </r>
  <r>
    <x v="22"/>
    <x v="6"/>
    <x v="2"/>
    <x v="0"/>
    <x v="34"/>
    <x v="30"/>
    <n v="1239232"/>
    <n v="111045"/>
    <m/>
    <x v="0"/>
  </r>
  <r>
    <x v="22"/>
    <x v="7"/>
    <x v="0"/>
    <x v="0"/>
    <x v="34"/>
    <x v="0"/>
    <n v="5023597"/>
    <n v="1034861"/>
    <m/>
    <x v="0"/>
  </r>
  <r>
    <x v="22"/>
    <x v="7"/>
    <x v="0"/>
    <x v="0"/>
    <x v="34"/>
    <x v="1"/>
    <n v="5265712"/>
    <n v="1057015"/>
    <m/>
    <x v="0"/>
  </r>
  <r>
    <x v="22"/>
    <x v="7"/>
    <x v="0"/>
    <x v="0"/>
    <x v="34"/>
    <x v="2"/>
    <n v="5487761"/>
    <n v="1074007"/>
    <m/>
    <x v="0"/>
  </r>
  <r>
    <x v="22"/>
    <x v="7"/>
    <x v="0"/>
    <x v="0"/>
    <x v="34"/>
    <x v="3"/>
    <n v="5690957"/>
    <n v="1078995"/>
    <m/>
    <x v="0"/>
  </r>
  <r>
    <x v="22"/>
    <x v="7"/>
    <x v="0"/>
    <x v="0"/>
    <x v="34"/>
    <x v="4"/>
    <n v="5900455"/>
    <n v="1085738"/>
    <m/>
    <x v="0"/>
  </r>
  <r>
    <x v="22"/>
    <x v="7"/>
    <x v="0"/>
    <x v="0"/>
    <x v="34"/>
    <x v="5"/>
    <n v="6098922"/>
    <n v="1082561"/>
    <m/>
    <x v="0"/>
  </r>
  <r>
    <x v="22"/>
    <x v="7"/>
    <x v="0"/>
    <x v="0"/>
    <x v="34"/>
    <x v="6"/>
    <n v="6294094"/>
    <n v="1081744"/>
    <m/>
    <x v="0"/>
  </r>
  <r>
    <x v="22"/>
    <x v="7"/>
    <x v="0"/>
    <x v="0"/>
    <x v="34"/>
    <x v="7"/>
    <n v="6484748"/>
    <n v="1081615"/>
    <m/>
    <x v="0"/>
  </r>
  <r>
    <x v="22"/>
    <x v="7"/>
    <x v="0"/>
    <x v="0"/>
    <x v="34"/>
    <x v="8"/>
    <n v="6669266"/>
    <n v="1081723"/>
    <m/>
    <x v="0"/>
  </r>
  <r>
    <x v="22"/>
    <x v="7"/>
    <x v="0"/>
    <x v="0"/>
    <x v="34"/>
    <x v="9"/>
    <n v="6850234"/>
    <n v="1081179"/>
    <m/>
    <x v="0"/>
  </r>
  <r>
    <x v="22"/>
    <x v="7"/>
    <x v="0"/>
    <x v="0"/>
    <x v="34"/>
    <x v="10"/>
    <n v="7028957"/>
    <n v="1078402"/>
    <m/>
    <x v="0"/>
  </r>
  <r>
    <x v="22"/>
    <x v="7"/>
    <x v="0"/>
    <x v="0"/>
    <x v="34"/>
    <x v="11"/>
    <n v="7202100"/>
    <n v="1072682"/>
    <m/>
    <x v="0"/>
  </r>
  <r>
    <x v="22"/>
    <x v="7"/>
    <x v="0"/>
    <x v="0"/>
    <x v="34"/>
    <x v="12"/>
    <n v="7373302"/>
    <n v="1064874"/>
    <m/>
    <x v="0"/>
  </r>
  <r>
    <x v="22"/>
    <x v="7"/>
    <x v="0"/>
    <x v="0"/>
    <x v="34"/>
    <x v="13"/>
    <n v="7541067"/>
    <n v="1056269"/>
    <m/>
    <x v="0"/>
  </r>
  <r>
    <x v="22"/>
    <x v="7"/>
    <x v="0"/>
    <x v="0"/>
    <x v="34"/>
    <x v="14"/>
    <n v="7705531"/>
    <n v="1050093"/>
    <m/>
    <x v="0"/>
  </r>
  <r>
    <x v="22"/>
    <x v="7"/>
    <x v="0"/>
    <x v="0"/>
    <x v="34"/>
    <x v="15"/>
    <n v="7867478"/>
    <n v="1045415"/>
    <m/>
    <x v="0"/>
  </r>
  <r>
    <x v="22"/>
    <x v="7"/>
    <x v="0"/>
    <x v="0"/>
    <x v="34"/>
    <x v="16"/>
    <n v="8027556"/>
    <n v="1039682"/>
    <m/>
    <x v="0"/>
  </r>
  <r>
    <x v="22"/>
    <x v="7"/>
    <x v="0"/>
    <x v="0"/>
    <x v="34"/>
    <x v="17"/>
    <n v="8185810"/>
    <n v="1031247"/>
    <m/>
    <x v="0"/>
  </r>
  <r>
    <x v="22"/>
    <x v="7"/>
    <x v="0"/>
    <x v="0"/>
    <x v="34"/>
    <x v="18"/>
    <n v="8343699"/>
    <n v="1020528"/>
    <m/>
    <x v="0"/>
  </r>
  <r>
    <x v="22"/>
    <x v="7"/>
    <x v="0"/>
    <x v="0"/>
    <x v="34"/>
    <x v="19"/>
    <n v="8500276"/>
    <n v="1007986"/>
    <m/>
    <x v="0"/>
  </r>
  <r>
    <x v="22"/>
    <x v="7"/>
    <x v="0"/>
    <x v="0"/>
    <x v="34"/>
    <x v="20"/>
    <n v="8656741"/>
    <n v="996245"/>
    <m/>
    <x v="0"/>
  </r>
  <r>
    <x v="22"/>
    <x v="7"/>
    <x v="0"/>
    <x v="0"/>
    <x v="34"/>
    <x v="21"/>
    <n v="8813177"/>
    <n v="986058"/>
    <m/>
    <x v="0"/>
  </r>
  <r>
    <x v="22"/>
    <x v="7"/>
    <x v="0"/>
    <x v="0"/>
    <x v="34"/>
    <x v="22"/>
    <n v="8972775"/>
    <n v="977698"/>
    <m/>
    <x v="0"/>
  </r>
  <r>
    <x v="22"/>
    <x v="7"/>
    <x v="0"/>
    <x v="0"/>
    <x v="34"/>
    <x v="23"/>
    <n v="9135028"/>
    <n v="969780"/>
    <m/>
    <x v="0"/>
  </r>
  <r>
    <x v="22"/>
    <x v="7"/>
    <x v="0"/>
    <x v="0"/>
    <x v="34"/>
    <x v="24"/>
    <n v="9301812"/>
    <n v="962106"/>
    <m/>
    <x v="0"/>
  </r>
  <r>
    <x v="22"/>
    <x v="7"/>
    <x v="0"/>
    <x v="0"/>
    <x v="34"/>
    <x v="25"/>
    <n v="9476521"/>
    <n v="954563"/>
    <m/>
    <x v="0"/>
  </r>
  <r>
    <x v="22"/>
    <x v="7"/>
    <x v="0"/>
    <x v="0"/>
    <x v="34"/>
    <x v="26"/>
    <n v="9661433"/>
    <n v="947453"/>
    <m/>
    <x v="0"/>
  </r>
  <r>
    <x v="22"/>
    <x v="7"/>
    <x v="0"/>
    <x v="0"/>
    <x v="34"/>
    <x v="27"/>
    <n v="9856729"/>
    <n v="940561"/>
    <m/>
    <x v="0"/>
  </r>
  <r>
    <x v="22"/>
    <x v="7"/>
    <x v="0"/>
    <x v="0"/>
    <x v="34"/>
    <x v="28"/>
    <n v="10063547"/>
    <n v="934285"/>
    <m/>
    <x v="0"/>
  </r>
  <r>
    <x v="22"/>
    <x v="7"/>
    <x v="0"/>
    <x v="0"/>
    <x v="34"/>
    <x v="29"/>
    <n v="10283715"/>
    <n v="928238"/>
    <m/>
    <x v="0"/>
  </r>
  <r>
    <x v="22"/>
    <x v="7"/>
    <x v="0"/>
    <x v="0"/>
    <x v="34"/>
    <x v="30"/>
    <n v="10517895"/>
    <n v="922593"/>
    <m/>
    <x v="0"/>
  </r>
  <r>
    <x v="22"/>
    <x v="7"/>
    <x v="1"/>
    <x v="0"/>
    <x v="34"/>
    <x v="0"/>
    <n v="1238750"/>
    <n v="255182"/>
    <m/>
    <x v="0"/>
  </r>
  <r>
    <x v="22"/>
    <x v="7"/>
    <x v="1"/>
    <x v="0"/>
    <x v="34"/>
    <x v="1"/>
    <n v="1305961"/>
    <n v="262152"/>
    <m/>
    <x v="0"/>
  </r>
  <r>
    <x v="22"/>
    <x v="7"/>
    <x v="1"/>
    <x v="0"/>
    <x v="34"/>
    <x v="2"/>
    <n v="1390021"/>
    <n v="272040"/>
    <m/>
    <x v="0"/>
  </r>
  <r>
    <x v="22"/>
    <x v="7"/>
    <x v="1"/>
    <x v="0"/>
    <x v="34"/>
    <x v="3"/>
    <n v="1464717"/>
    <n v="277707"/>
    <m/>
    <x v="0"/>
  </r>
  <r>
    <x v="22"/>
    <x v="7"/>
    <x v="1"/>
    <x v="0"/>
    <x v="34"/>
    <x v="4"/>
    <n v="1527619"/>
    <n v="281096"/>
    <m/>
    <x v="0"/>
  </r>
  <r>
    <x v="22"/>
    <x v="7"/>
    <x v="1"/>
    <x v="0"/>
    <x v="34"/>
    <x v="5"/>
    <n v="1593627"/>
    <n v="282869"/>
    <m/>
    <x v="0"/>
  </r>
  <r>
    <x v="22"/>
    <x v="7"/>
    <x v="1"/>
    <x v="0"/>
    <x v="34"/>
    <x v="6"/>
    <n v="1658718"/>
    <n v="285078"/>
    <m/>
    <x v="0"/>
  </r>
  <r>
    <x v="22"/>
    <x v="7"/>
    <x v="1"/>
    <x v="0"/>
    <x v="34"/>
    <x v="7"/>
    <n v="1723232"/>
    <n v="287424"/>
    <m/>
    <x v="0"/>
  </r>
  <r>
    <x v="22"/>
    <x v="7"/>
    <x v="1"/>
    <x v="0"/>
    <x v="34"/>
    <x v="8"/>
    <n v="1785960"/>
    <n v="289674"/>
    <m/>
    <x v="0"/>
  </r>
  <r>
    <x v="22"/>
    <x v="7"/>
    <x v="1"/>
    <x v="0"/>
    <x v="34"/>
    <x v="9"/>
    <n v="1848133"/>
    <n v="291692"/>
    <m/>
    <x v="0"/>
  </r>
  <r>
    <x v="22"/>
    <x v="7"/>
    <x v="1"/>
    <x v="0"/>
    <x v="34"/>
    <x v="10"/>
    <n v="1911998"/>
    <n v="293344"/>
    <m/>
    <x v="0"/>
  </r>
  <r>
    <x v="22"/>
    <x v="7"/>
    <x v="1"/>
    <x v="0"/>
    <x v="34"/>
    <x v="11"/>
    <n v="1979035"/>
    <n v="294757"/>
    <m/>
    <x v="0"/>
  </r>
  <r>
    <x v="22"/>
    <x v="7"/>
    <x v="1"/>
    <x v="0"/>
    <x v="34"/>
    <x v="12"/>
    <n v="2045896"/>
    <n v="295474"/>
    <m/>
    <x v="0"/>
  </r>
  <r>
    <x v="22"/>
    <x v="7"/>
    <x v="1"/>
    <x v="0"/>
    <x v="34"/>
    <x v="13"/>
    <n v="2111600"/>
    <n v="295769"/>
    <m/>
    <x v="0"/>
  </r>
  <r>
    <x v="22"/>
    <x v="7"/>
    <x v="1"/>
    <x v="0"/>
    <x v="34"/>
    <x v="14"/>
    <n v="2175616"/>
    <n v="296488"/>
    <m/>
    <x v="0"/>
  </r>
  <r>
    <x v="22"/>
    <x v="7"/>
    <x v="1"/>
    <x v="0"/>
    <x v="34"/>
    <x v="15"/>
    <n v="2238452"/>
    <n v="297441"/>
    <m/>
    <x v="0"/>
  </r>
  <r>
    <x v="22"/>
    <x v="7"/>
    <x v="1"/>
    <x v="0"/>
    <x v="34"/>
    <x v="16"/>
    <n v="2300598"/>
    <n v="297959"/>
    <m/>
    <x v="0"/>
  </r>
  <r>
    <x v="22"/>
    <x v="7"/>
    <x v="1"/>
    <x v="0"/>
    <x v="34"/>
    <x v="17"/>
    <n v="2357789"/>
    <n v="297034"/>
    <m/>
    <x v="0"/>
  </r>
  <r>
    <x v="22"/>
    <x v="7"/>
    <x v="1"/>
    <x v="0"/>
    <x v="34"/>
    <x v="18"/>
    <n v="2412852"/>
    <n v="295118"/>
    <m/>
    <x v="0"/>
  </r>
  <r>
    <x v="22"/>
    <x v="7"/>
    <x v="1"/>
    <x v="0"/>
    <x v="34"/>
    <x v="19"/>
    <n v="2466208"/>
    <n v="292449"/>
    <m/>
    <x v="0"/>
  </r>
  <r>
    <x v="22"/>
    <x v="7"/>
    <x v="1"/>
    <x v="0"/>
    <x v="34"/>
    <x v="20"/>
    <n v="2518387"/>
    <n v="289823"/>
    <m/>
    <x v="0"/>
  </r>
  <r>
    <x v="22"/>
    <x v="7"/>
    <x v="1"/>
    <x v="0"/>
    <x v="34"/>
    <x v="21"/>
    <n v="2569140"/>
    <n v="287447"/>
    <m/>
    <x v="0"/>
  </r>
  <r>
    <x v="22"/>
    <x v="7"/>
    <x v="1"/>
    <x v="0"/>
    <x v="34"/>
    <x v="22"/>
    <n v="2619464"/>
    <n v="285424"/>
    <m/>
    <x v="0"/>
  </r>
  <r>
    <x v="22"/>
    <x v="7"/>
    <x v="1"/>
    <x v="0"/>
    <x v="34"/>
    <x v="23"/>
    <n v="2670783"/>
    <n v="283532"/>
    <m/>
    <x v="0"/>
  </r>
  <r>
    <x v="22"/>
    <x v="7"/>
    <x v="1"/>
    <x v="0"/>
    <x v="34"/>
    <x v="24"/>
    <n v="2724626"/>
    <n v="281813"/>
    <m/>
    <x v="0"/>
  </r>
  <r>
    <x v="22"/>
    <x v="7"/>
    <x v="1"/>
    <x v="0"/>
    <x v="34"/>
    <x v="25"/>
    <n v="2781069"/>
    <n v="280135"/>
    <m/>
    <x v="0"/>
  </r>
  <r>
    <x v="22"/>
    <x v="7"/>
    <x v="1"/>
    <x v="0"/>
    <x v="34"/>
    <x v="26"/>
    <n v="2840543"/>
    <n v="278559"/>
    <m/>
    <x v="0"/>
  </r>
  <r>
    <x v="22"/>
    <x v="7"/>
    <x v="1"/>
    <x v="0"/>
    <x v="34"/>
    <x v="27"/>
    <n v="2903082"/>
    <n v="277021"/>
    <m/>
    <x v="0"/>
  </r>
  <r>
    <x v="22"/>
    <x v="7"/>
    <x v="1"/>
    <x v="0"/>
    <x v="34"/>
    <x v="28"/>
    <n v="2969146"/>
    <n v="275651"/>
    <m/>
    <x v="0"/>
  </r>
  <r>
    <x v="22"/>
    <x v="7"/>
    <x v="1"/>
    <x v="0"/>
    <x v="34"/>
    <x v="29"/>
    <n v="3039284"/>
    <n v="274334"/>
    <m/>
    <x v="0"/>
  </r>
  <r>
    <x v="22"/>
    <x v="7"/>
    <x v="1"/>
    <x v="0"/>
    <x v="34"/>
    <x v="30"/>
    <n v="3113685"/>
    <n v="273121"/>
    <m/>
    <x v="0"/>
  </r>
  <r>
    <x v="22"/>
    <x v="7"/>
    <x v="2"/>
    <x v="0"/>
    <x v="34"/>
    <x v="0"/>
    <n v="515784"/>
    <n v="106251"/>
    <m/>
    <x v="0"/>
  </r>
  <r>
    <x v="22"/>
    <x v="7"/>
    <x v="2"/>
    <x v="0"/>
    <x v="34"/>
    <x v="1"/>
    <n v="525489"/>
    <n v="105484"/>
    <m/>
    <x v="0"/>
  </r>
  <r>
    <x v="22"/>
    <x v="7"/>
    <x v="2"/>
    <x v="0"/>
    <x v="34"/>
    <x v="2"/>
    <n v="536133"/>
    <n v="104926"/>
    <m/>
    <x v="0"/>
  </r>
  <r>
    <x v="22"/>
    <x v="7"/>
    <x v="2"/>
    <x v="0"/>
    <x v="34"/>
    <x v="3"/>
    <n v="542276"/>
    <n v="102814"/>
    <m/>
    <x v="0"/>
  </r>
  <r>
    <x v="22"/>
    <x v="7"/>
    <x v="2"/>
    <x v="0"/>
    <x v="34"/>
    <x v="4"/>
    <n v="548290"/>
    <n v="100890"/>
    <m/>
    <x v="0"/>
  </r>
  <r>
    <x v="22"/>
    <x v="7"/>
    <x v="2"/>
    <x v="0"/>
    <x v="34"/>
    <x v="5"/>
    <n v="554242"/>
    <n v="98378"/>
    <m/>
    <x v="0"/>
  </r>
  <r>
    <x v="22"/>
    <x v="7"/>
    <x v="2"/>
    <x v="0"/>
    <x v="34"/>
    <x v="6"/>
    <n v="561405"/>
    <n v="96486"/>
    <m/>
    <x v="0"/>
  </r>
  <r>
    <x v="22"/>
    <x v="7"/>
    <x v="2"/>
    <x v="0"/>
    <x v="34"/>
    <x v="7"/>
    <n v="570250"/>
    <n v="95114"/>
    <m/>
    <x v="0"/>
  </r>
  <r>
    <x v="22"/>
    <x v="7"/>
    <x v="2"/>
    <x v="0"/>
    <x v="34"/>
    <x v="8"/>
    <n v="578837"/>
    <n v="93884"/>
    <m/>
    <x v="0"/>
  </r>
  <r>
    <x v="22"/>
    <x v="7"/>
    <x v="2"/>
    <x v="0"/>
    <x v="34"/>
    <x v="9"/>
    <n v="586555"/>
    <n v="92576"/>
    <m/>
    <x v="0"/>
  </r>
  <r>
    <x v="22"/>
    <x v="7"/>
    <x v="2"/>
    <x v="0"/>
    <x v="34"/>
    <x v="10"/>
    <n v="591325"/>
    <n v="90722"/>
    <m/>
    <x v="0"/>
  </r>
  <r>
    <x v="22"/>
    <x v="7"/>
    <x v="2"/>
    <x v="0"/>
    <x v="34"/>
    <x v="11"/>
    <n v="595178"/>
    <n v="88645"/>
    <m/>
    <x v="0"/>
  </r>
  <r>
    <x v="22"/>
    <x v="7"/>
    <x v="2"/>
    <x v="0"/>
    <x v="34"/>
    <x v="12"/>
    <n v="598768"/>
    <n v="86475"/>
    <m/>
    <x v="0"/>
  </r>
  <r>
    <x v="22"/>
    <x v="7"/>
    <x v="2"/>
    <x v="0"/>
    <x v="34"/>
    <x v="13"/>
    <n v="602042"/>
    <n v="84327"/>
    <m/>
    <x v="0"/>
  </r>
  <r>
    <x v="22"/>
    <x v="7"/>
    <x v="2"/>
    <x v="0"/>
    <x v="34"/>
    <x v="14"/>
    <n v="605147"/>
    <n v="82468"/>
    <m/>
    <x v="0"/>
  </r>
  <r>
    <x v="22"/>
    <x v="7"/>
    <x v="2"/>
    <x v="0"/>
    <x v="34"/>
    <x v="15"/>
    <n v="608186"/>
    <n v="80814"/>
    <m/>
    <x v="0"/>
  </r>
  <r>
    <x v="22"/>
    <x v="7"/>
    <x v="2"/>
    <x v="0"/>
    <x v="34"/>
    <x v="16"/>
    <n v="611300"/>
    <n v="79171"/>
    <m/>
    <x v="0"/>
  </r>
  <r>
    <x v="22"/>
    <x v="7"/>
    <x v="2"/>
    <x v="0"/>
    <x v="34"/>
    <x v="17"/>
    <n v="614116"/>
    <n v="77366"/>
    <m/>
    <x v="0"/>
  </r>
  <r>
    <x v="22"/>
    <x v="7"/>
    <x v="2"/>
    <x v="0"/>
    <x v="34"/>
    <x v="18"/>
    <n v="616855"/>
    <n v="75448"/>
    <m/>
    <x v="0"/>
  </r>
  <r>
    <x v="22"/>
    <x v="7"/>
    <x v="2"/>
    <x v="0"/>
    <x v="34"/>
    <x v="19"/>
    <n v="619314"/>
    <n v="73439"/>
    <m/>
    <x v="0"/>
  </r>
  <r>
    <x v="22"/>
    <x v="7"/>
    <x v="2"/>
    <x v="0"/>
    <x v="34"/>
    <x v="20"/>
    <n v="622039"/>
    <n v="71586"/>
    <m/>
    <x v="0"/>
  </r>
  <r>
    <x v="22"/>
    <x v="7"/>
    <x v="2"/>
    <x v="0"/>
    <x v="34"/>
    <x v="21"/>
    <n v="625034"/>
    <n v="69931"/>
    <m/>
    <x v="0"/>
  </r>
  <r>
    <x v="22"/>
    <x v="7"/>
    <x v="2"/>
    <x v="0"/>
    <x v="34"/>
    <x v="22"/>
    <n v="628299"/>
    <n v="68461"/>
    <m/>
    <x v="0"/>
  </r>
  <r>
    <x v="22"/>
    <x v="7"/>
    <x v="2"/>
    <x v="0"/>
    <x v="34"/>
    <x v="23"/>
    <n v="631921"/>
    <n v="67085"/>
    <m/>
    <x v="0"/>
  </r>
  <r>
    <x v="22"/>
    <x v="7"/>
    <x v="2"/>
    <x v="0"/>
    <x v="34"/>
    <x v="24"/>
    <n v="636097"/>
    <n v="65792"/>
    <m/>
    <x v="0"/>
  </r>
  <r>
    <x v="22"/>
    <x v="7"/>
    <x v="2"/>
    <x v="0"/>
    <x v="34"/>
    <x v="25"/>
    <n v="640827"/>
    <n v="64550"/>
    <m/>
    <x v="0"/>
  </r>
  <r>
    <x v="22"/>
    <x v="7"/>
    <x v="2"/>
    <x v="0"/>
    <x v="34"/>
    <x v="26"/>
    <n v="646118"/>
    <n v="63361"/>
    <m/>
    <x v="0"/>
  </r>
  <r>
    <x v="22"/>
    <x v="7"/>
    <x v="2"/>
    <x v="0"/>
    <x v="34"/>
    <x v="27"/>
    <n v="652046"/>
    <n v="62220"/>
    <m/>
    <x v="0"/>
  </r>
  <r>
    <x v="22"/>
    <x v="7"/>
    <x v="2"/>
    <x v="0"/>
    <x v="34"/>
    <x v="28"/>
    <n v="658569"/>
    <n v="61140"/>
    <m/>
    <x v="0"/>
  </r>
  <r>
    <x v="22"/>
    <x v="7"/>
    <x v="2"/>
    <x v="0"/>
    <x v="34"/>
    <x v="29"/>
    <n v="665863"/>
    <n v="60102"/>
    <m/>
    <x v="0"/>
  </r>
  <r>
    <x v="22"/>
    <x v="7"/>
    <x v="2"/>
    <x v="0"/>
    <x v="34"/>
    <x v="30"/>
    <n v="673911"/>
    <n v="59113"/>
    <m/>
    <x v="0"/>
  </r>
  <r>
    <x v="22"/>
    <x v="8"/>
    <x v="0"/>
    <x v="0"/>
    <x v="34"/>
    <x v="0"/>
    <n v="9180704"/>
    <n v="1891225"/>
    <m/>
    <x v="0"/>
  </r>
  <r>
    <x v="22"/>
    <x v="8"/>
    <x v="0"/>
    <x v="0"/>
    <x v="34"/>
    <x v="1"/>
    <n v="9496370"/>
    <n v="1891199"/>
    <m/>
    <x v="0"/>
  </r>
  <r>
    <x v="22"/>
    <x v="8"/>
    <x v="0"/>
    <x v="0"/>
    <x v="34"/>
    <x v="2"/>
    <n v="9775964"/>
    <n v="1877829"/>
    <m/>
    <x v="0"/>
  </r>
  <r>
    <x v="22"/>
    <x v="8"/>
    <x v="0"/>
    <x v="0"/>
    <x v="34"/>
    <x v="3"/>
    <n v="10033960"/>
    <n v="1845445"/>
    <m/>
    <x v="0"/>
  </r>
  <r>
    <x v="22"/>
    <x v="8"/>
    <x v="0"/>
    <x v="0"/>
    <x v="34"/>
    <x v="4"/>
    <n v="10287311"/>
    <n v="1809888"/>
    <m/>
    <x v="0"/>
  </r>
  <r>
    <x v="22"/>
    <x v="8"/>
    <x v="0"/>
    <x v="0"/>
    <x v="34"/>
    <x v="5"/>
    <n v="10525845"/>
    <n v="1787976"/>
    <m/>
    <x v="0"/>
  </r>
  <r>
    <x v="22"/>
    <x v="8"/>
    <x v="0"/>
    <x v="0"/>
    <x v="34"/>
    <x v="6"/>
    <n v="10754242"/>
    <n v="1779509"/>
    <m/>
    <x v="0"/>
  </r>
  <r>
    <x v="22"/>
    <x v="8"/>
    <x v="0"/>
    <x v="0"/>
    <x v="34"/>
    <x v="7"/>
    <n v="10972161"/>
    <n v="1779522"/>
    <m/>
    <x v="0"/>
  </r>
  <r>
    <x v="22"/>
    <x v="8"/>
    <x v="0"/>
    <x v="0"/>
    <x v="34"/>
    <x v="8"/>
    <n v="11178981"/>
    <n v="1782156"/>
    <m/>
    <x v="0"/>
  </r>
  <r>
    <x v="22"/>
    <x v="8"/>
    <x v="0"/>
    <x v="0"/>
    <x v="34"/>
    <x v="9"/>
    <n v="11377134"/>
    <n v="1775586"/>
    <m/>
    <x v="0"/>
  </r>
  <r>
    <x v="22"/>
    <x v="8"/>
    <x v="0"/>
    <x v="0"/>
    <x v="34"/>
    <x v="10"/>
    <n v="11569228"/>
    <n v="1758793"/>
    <m/>
    <x v="0"/>
  </r>
  <r>
    <x v="22"/>
    <x v="8"/>
    <x v="0"/>
    <x v="0"/>
    <x v="34"/>
    <x v="11"/>
    <n v="11752290"/>
    <n v="1734994"/>
    <m/>
    <x v="0"/>
  </r>
  <r>
    <x v="22"/>
    <x v="8"/>
    <x v="0"/>
    <x v="0"/>
    <x v="34"/>
    <x v="12"/>
    <n v="11930619"/>
    <n v="1711458"/>
    <m/>
    <x v="0"/>
  </r>
  <r>
    <x v="22"/>
    <x v="8"/>
    <x v="0"/>
    <x v="0"/>
    <x v="34"/>
    <x v="13"/>
    <n v="12103130"/>
    <n v="1686510"/>
    <m/>
    <x v="0"/>
  </r>
  <r>
    <x v="22"/>
    <x v="8"/>
    <x v="0"/>
    <x v="0"/>
    <x v="34"/>
    <x v="14"/>
    <n v="12271033"/>
    <n v="1659436"/>
    <m/>
    <x v="0"/>
  </r>
  <r>
    <x v="22"/>
    <x v="8"/>
    <x v="0"/>
    <x v="0"/>
    <x v="34"/>
    <x v="15"/>
    <n v="12435448"/>
    <n v="1631471"/>
    <m/>
    <x v="0"/>
  </r>
  <r>
    <x v="22"/>
    <x v="8"/>
    <x v="0"/>
    <x v="0"/>
    <x v="34"/>
    <x v="16"/>
    <n v="12597957"/>
    <n v="1605291"/>
    <m/>
    <x v="0"/>
  </r>
  <r>
    <x v="22"/>
    <x v="8"/>
    <x v="0"/>
    <x v="0"/>
    <x v="34"/>
    <x v="17"/>
    <n v="12758036"/>
    <n v="1579125"/>
    <m/>
    <x v="0"/>
  </r>
  <r>
    <x v="22"/>
    <x v="8"/>
    <x v="0"/>
    <x v="0"/>
    <x v="34"/>
    <x v="18"/>
    <n v="12918965"/>
    <n v="1554616"/>
    <m/>
    <x v="0"/>
  </r>
  <r>
    <x v="22"/>
    <x v="8"/>
    <x v="0"/>
    <x v="0"/>
    <x v="34"/>
    <x v="19"/>
    <n v="13080053"/>
    <n v="1533890"/>
    <m/>
    <x v="0"/>
  </r>
  <r>
    <x v="22"/>
    <x v="8"/>
    <x v="0"/>
    <x v="0"/>
    <x v="34"/>
    <x v="20"/>
    <n v="13242727"/>
    <n v="1513161"/>
    <m/>
    <x v="0"/>
  </r>
  <r>
    <x v="22"/>
    <x v="8"/>
    <x v="0"/>
    <x v="0"/>
    <x v="34"/>
    <x v="21"/>
    <n v="13407601"/>
    <n v="1490778"/>
    <m/>
    <x v="0"/>
  </r>
  <r>
    <x v="22"/>
    <x v="8"/>
    <x v="0"/>
    <x v="0"/>
    <x v="34"/>
    <x v="22"/>
    <n v="13578093"/>
    <n v="1467879"/>
    <m/>
    <x v="0"/>
  </r>
  <r>
    <x v="22"/>
    <x v="8"/>
    <x v="0"/>
    <x v="0"/>
    <x v="34"/>
    <x v="23"/>
    <n v="13754391"/>
    <n v="1445636"/>
    <m/>
    <x v="0"/>
  </r>
  <r>
    <x v="22"/>
    <x v="8"/>
    <x v="0"/>
    <x v="0"/>
    <x v="34"/>
    <x v="24"/>
    <n v="13938959"/>
    <n v="1424704"/>
    <m/>
    <x v="0"/>
  </r>
  <r>
    <x v="22"/>
    <x v="8"/>
    <x v="0"/>
    <x v="0"/>
    <x v="34"/>
    <x v="25"/>
    <n v="14134260"/>
    <n v="1404540"/>
    <m/>
    <x v="0"/>
  </r>
  <r>
    <x v="22"/>
    <x v="8"/>
    <x v="0"/>
    <x v="0"/>
    <x v="34"/>
    <x v="26"/>
    <n v="14343045"/>
    <n v="1385567"/>
    <m/>
    <x v="0"/>
  </r>
  <r>
    <x v="22"/>
    <x v="8"/>
    <x v="0"/>
    <x v="0"/>
    <x v="34"/>
    <x v="27"/>
    <n v="14565983"/>
    <n v="1367216"/>
    <m/>
    <x v="0"/>
  </r>
  <r>
    <x v="22"/>
    <x v="8"/>
    <x v="0"/>
    <x v="0"/>
    <x v="34"/>
    <x v="28"/>
    <n v="14804463"/>
    <n v="1350038"/>
    <m/>
    <x v="0"/>
  </r>
  <r>
    <x v="22"/>
    <x v="8"/>
    <x v="0"/>
    <x v="0"/>
    <x v="34"/>
    <x v="29"/>
    <n v="15060928"/>
    <n v="1333582"/>
    <m/>
    <x v="0"/>
  </r>
  <r>
    <x v="22"/>
    <x v="8"/>
    <x v="0"/>
    <x v="0"/>
    <x v="34"/>
    <x v="30"/>
    <n v="15335870"/>
    <n v="1318713"/>
    <m/>
    <x v="0"/>
  </r>
  <r>
    <x v="22"/>
    <x v="8"/>
    <x v="1"/>
    <x v="0"/>
    <x v="34"/>
    <x v="0"/>
    <n v="3239988"/>
    <n v="667437"/>
    <m/>
    <x v="0"/>
  </r>
  <r>
    <x v="22"/>
    <x v="8"/>
    <x v="1"/>
    <x v="0"/>
    <x v="34"/>
    <x v="1"/>
    <n v="3345391"/>
    <n v="666233"/>
    <m/>
    <x v="0"/>
  </r>
  <r>
    <x v="22"/>
    <x v="8"/>
    <x v="1"/>
    <x v="0"/>
    <x v="34"/>
    <x v="2"/>
    <n v="3453599"/>
    <n v="663389"/>
    <m/>
    <x v="0"/>
  </r>
  <r>
    <x v="22"/>
    <x v="8"/>
    <x v="1"/>
    <x v="0"/>
    <x v="34"/>
    <x v="3"/>
    <n v="3552206"/>
    <n v="653321"/>
    <m/>
    <x v="0"/>
  </r>
  <r>
    <x v="22"/>
    <x v="8"/>
    <x v="1"/>
    <x v="0"/>
    <x v="34"/>
    <x v="4"/>
    <n v="3639132"/>
    <n v="640247"/>
    <m/>
    <x v="0"/>
  </r>
  <r>
    <x v="22"/>
    <x v="8"/>
    <x v="1"/>
    <x v="0"/>
    <x v="34"/>
    <x v="5"/>
    <n v="3724879"/>
    <n v="632728"/>
    <m/>
    <x v="0"/>
  </r>
  <r>
    <x v="22"/>
    <x v="8"/>
    <x v="1"/>
    <x v="0"/>
    <x v="34"/>
    <x v="6"/>
    <n v="3806641"/>
    <n v="629886"/>
    <m/>
    <x v="0"/>
  </r>
  <r>
    <x v="22"/>
    <x v="8"/>
    <x v="1"/>
    <x v="0"/>
    <x v="34"/>
    <x v="7"/>
    <n v="3884890"/>
    <n v="630071"/>
    <m/>
    <x v="0"/>
  </r>
  <r>
    <x v="22"/>
    <x v="8"/>
    <x v="1"/>
    <x v="0"/>
    <x v="34"/>
    <x v="8"/>
    <n v="3959048"/>
    <n v="631152"/>
    <m/>
    <x v="0"/>
  </r>
  <r>
    <x v="22"/>
    <x v="8"/>
    <x v="1"/>
    <x v="0"/>
    <x v="34"/>
    <x v="9"/>
    <n v="4030190"/>
    <n v="628976"/>
    <m/>
    <x v="0"/>
  </r>
  <r>
    <x v="22"/>
    <x v="8"/>
    <x v="1"/>
    <x v="0"/>
    <x v="34"/>
    <x v="10"/>
    <n v="4100557"/>
    <n v="623380"/>
    <m/>
    <x v="0"/>
  </r>
  <r>
    <x v="22"/>
    <x v="8"/>
    <x v="1"/>
    <x v="0"/>
    <x v="34"/>
    <x v="11"/>
    <n v="4170910"/>
    <n v="615752"/>
    <m/>
    <x v="0"/>
  </r>
  <r>
    <x v="22"/>
    <x v="8"/>
    <x v="1"/>
    <x v="0"/>
    <x v="34"/>
    <x v="12"/>
    <n v="4239702"/>
    <n v="608189"/>
    <m/>
    <x v="0"/>
  </r>
  <r>
    <x v="22"/>
    <x v="8"/>
    <x v="1"/>
    <x v="0"/>
    <x v="34"/>
    <x v="13"/>
    <n v="4306270"/>
    <n v="600057"/>
    <m/>
    <x v="0"/>
  </r>
  <r>
    <x v="22"/>
    <x v="8"/>
    <x v="1"/>
    <x v="0"/>
    <x v="34"/>
    <x v="14"/>
    <n v="4370734"/>
    <n v="591063"/>
    <m/>
    <x v="0"/>
  </r>
  <r>
    <x v="22"/>
    <x v="8"/>
    <x v="1"/>
    <x v="0"/>
    <x v="34"/>
    <x v="15"/>
    <n v="4433680"/>
    <n v="581677"/>
    <m/>
    <x v="0"/>
  </r>
  <r>
    <x v="22"/>
    <x v="8"/>
    <x v="1"/>
    <x v="0"/>
    <x v="34"/>
    <x v="16"/>
    <n v="4495918"/>
    <n v="572891"/>
    <m/>
    <x v="0"/>
  </r>
  <r>
    <x v="22"/>
    <x v="8"/>
    <x v="1"/>
    <x v="0"/>
    <x v="34"/>
    <x v="17"/>
    <n v="4554322"/>
    <n v="563710"/>
    <m/>
    <x v="0"/>
  </r>
  <r>
    <x v="22"/>
    <x v="8"/>
    <x v="1"/>
    <x v="0"/>
    <x v="34"/>
    <x v="18"/>
    <n v="4611766"/>
    <n v="554961"/>
    <m/>
    <x v="0"/>
  </r>
  <r>
    <x v="22"/>
    <x v="8"/>
    <x v="1"/>
    <x v="0"/>
    <x v="34"/>
    <x v="19"/>
    <n v="4668536"/>
    <n v="547476"/>
    <m/>
    <x v="0"/>
  </r>
  <r>
    <x v="22"/>
    <x v="8"/>
    <x v="1"/>
    <x v="0"/>
    <x v="34"/>
    <x v="20"/>
    <n v="4725231"/>
    <n v="539921"/>
    <m/>
    <x v="0"/>
  </r>
  <r>
    <x v="22"/>
    <x v="8"/>
    <x v="1"/>
    <x v="0"/>
    <x v="34"/>
    <x v="21"/>
    <n v="4781922"/>
    <n v="531697"/>
    <m/>
    <x v="0"/>
  </r>
  <r>
    <x v="22"/>
    <x v="8"/>
    <x v="1"/>
    <x v="0"/>
    <x v="34"/>
    <x v="22"/>
    <n v="4839762"/>
    <n v="523209"/>
    <m/>
    <x v="0"/>
  </r>
  <r>
    <x v="22"/>
    <x v="8"/>
    <x v="1"/>
    <x v="0"/>
    <x v="34"/>
    <x v="23"/>
    <n v="4899959"/>
    <n v="515003"/>
    <m/>
    <x v="0"/>
  </r>
  <r>
    <x v="22"/>
    <x v="8"/>
    <x v="1"/>
    <x v="0"/>
    <x v="34"/>
    <x v="24"/>
    <n v="4964026"/>
    <n v="507374"/>
    <m/>
    <x v="0"/>
  </r>
  <r>
    <x v="22"/>
    <x v="8"/>
    <x v="1"/>
    <x v="0"/>
    <x v="34"/>
    <x v="25"/>
    <n v="5032014"/>
    <n v="500037"/>
    <m/>
    <x v="0"/>
  </r>
  <r>
    <x v="22"/>
    <x v="8"/>
    <x v="1"/>
    <x v="0"/>
    <x v="34"/>
    <x v="26"/>
    <n v="5104694"/>
    <n v="493123"/>
    <m/>
    <x v="0"/>
  </r>
  <r>
    <x v="22"/>
    <x v="8"/>
    <x v="1"/>
    <x v="0"/>
    <x v="34"/>
    <x v="27"/>
    <n v="5182325"/>
    <n v="486431"/>
    <m/>
    <x v="0"/>
  </r>
  <r>
    <x v="22"/>
    <x v="8"/>
    <x v="1"/>
    <x v="0"/>
    <x v="34"/>
    <x v="28"/>
    <n v="5265458"/>
    <n v="480163"/>
    <m/>
    <x v="0"/>
  </r>
  <r>
    <x v="22"/>
    <x v="8"/>
    <x v="1"/>
    <x v="0"/>
    <x v="34"/>
    <x v="29"/>
    <n v="5354952"/>
    <n v="474158"/>
    <m/>
    <x v="0"/>
  </r>
  <r>
    <x v="22"/>
    <x v="8"/>
    <x v="1"/>
    <x v="0"/>
    <x v="34"/>
    <x v="30"/>
    <n v="5450938"/>
    <n v="468719"/>
    <m/>
    <x v="0"/>
  </r>
  <r>
    <x v="22"/>
    <x v="8"/>
    <x v="2"/>
    <x v="0"/>
    <x v="34"/>
    <x v="0"/>
    <n v="604322"/>
    <n v="124490"/>
    <m/>
    <x v="0"/>
  </r>
  <r>
    <x v="22"/>
    <x v="8"/>
    <x v="2"/>
    <x v="0"/>
    <x v="34"/>
    <x v="1"/>
    <n v="613010"/>
    <n v="122080"/>
    <m/>
    <x v="0"/>
  </r>
  <r>
    <x v="22"/>
    <x v="8"/>
    <x v="2"/>
    <x v="0"/>
    <x v="34"/>
    <x v="2"/>
    <n v="621106"/>
    <n v="119305"/>
    <m/>
    <x v="0"/>
  </r>
  <r>
    <x v="22"/>
    <x v="8"/>
    <x v="2"/>
    <x v="0"/>
    <x v="34"/>
    <x v="3"/>
    <n v="625701"/>
    <n v="115078"/>
    <m/>
    <x v="0"/>
  </r>
  <r>
    <x v="22"/>
    <x v="8"/>
    <x v="2"/>
    <x v="0"/>
    <x v="34"/>
    <x v="4"/>
    <n v="629750"/>
    <n v="110794"/>
    <m/>
    <x v="0"/>
  </r>
  <r>
    <x v="22"/>
    <x v="8"/>
    <x v="2"/>
    <x v="0"/>
    <x v="34"/>
    <x v="5"/>
    <n v="633439"/>
    <n v="107599"/>
    <m/>
    <x v="0"/>
  </r>
  <r>
    <x v="22"/>
    <x v="8"/>
    <x v="2"/>
    <x v="0"/>
    <x v="34"/>
    <x v="6"/>
    <n v="637635"/>
    <n v="105509"/>
    <m/>
    <x v="0"/>
  </r>
  <r>
    <x v="22"/>
    <x v="8"/>
    <x v="2"/>
    <x v="0"/>
    <x v="34"/>
    <x v="7"/>
    <n v="642714"/>
    <n v="104238"/>
    <m/>
    <x v="0"/>
  </r>
  <r>
    <x v="22"/>
    <x v="8"/>
    <x v="2"/>
    <x v="0"/>
    <x v="34"/>
    <x v="8"/>
    <n v="647330"/>
    <n v="103197"/>
    <m/>
    <x v="0"/>
  </r>
  <r>
    <x v="22"/>
    <x v="8"/>
    <x v="2"/>
    <x v="0"/>
    <x v="34"/>
    <x v="9"/>
    <n v="651084"/>
    <n v="101612"/>
    <m/>
    <x v="0"/>
  </r>
  <r>
    <x v="22"/>
    <x v="8"/>
    <x v="2"/>
    <x v="0"/>
    <x v="34"/>
    <x v="10"/>
    <n v="652569"/>
    <n v="99205"/>
    <m/>
    <x v="0"/>
  </r>
  <r>
    <x v="22"/>
    <x v="8"/>
    <x v="2"/>
    <x v="0"/>
    <x v="34"/>
    <x v="11"/>
    <n v="653219"/>
    <n v="96434"/>
    <m/>
    <x v="0"/>
  </r>
  <r>
    <x v="22"/>
    <x v="8"/>
    <x v="2"/>
    <x v="0"/>
    <x v="34"/>
    <x v="12"/>
    <n v="653569"/>
    <n v="93755"/>
    <m/>
    <x v="0"/>
  </r>
  <r>
    <x v="22"/>
    <x v="8"/>
    <x v="2"/>
    <x v="0"/>
    <x v="34"/>
    <x v="13"/>
    <n v="653586"/>
    <n v="91073"/>
    <m/>
    <x v="0"/>
  </r>
  <r>
    <x v="22"/>
    <x v="8"/>
    <x v="2"/>
    <x v="0"/>
    <x v="34"/>
    <x v="14"/>
    <n v="653420"/>
    <n v="88363"/>
    <m/>
    <x v="0"/>
  </r>
  <r>
    <x v="22"/>
    <x v="8"/>
    <x v="2"/>
    <x v="0"/>
    <x v="34"/>
    <x v="15"/>
    <n v="653166"/>
    <n v="85692"/>
    <m/>
    <x v="0"/>
  </r>
  <r>
    <x v="22"/>
    <x v="8"/>
    <x v="2"/>
    <x v="0"/>
    <x v="34"/>
    <x v="16"/>
    <n v="652963"/>
    <n v="83203"/>
    <m/>
    <x v="0"/>
  </r>
  <r>
    <x v="22"/>
    <x v="8"/>
    <x v="2"/>
    <x v="0"/>
    <x v="34"/>
    <x v="17"/>
    <n v="652530"/>
    <n v="80766"/>
    <m/>
    <x v="0"/>
  </r>
  <r>
    <x v="22"/>
    <x v="8"/>
    <x v="2"/>
    <x v="0"/>
    <x v="34"/>
    <x v="18"/>
    <n v="652094"/>
    <n v="78470"/>
    <m/>
    <x v="0"/>
  </r>
  <r>
    <x v="22"/>
    <x v="8"/>
    <x v="2"/>
    <x v="0"/>
    <x v="34"/>
    <x v="19"/>
    <n v="651510"/>
    <n v="76402"/>
    <m/>
    <x v="0"/>
  </r>
  <r>
    <x v="22"/>
    <x v="8"/>
    <x v="2"/>
    <x v="0"/>
    <x v="34"/>
    <x v="20"/>
    <n v="651181"/>
    <n v="74406"/>
    <m/>
    <x v="0"/>
  </r>
  <r>
    <x v="22"/>
    <x v="8"/>
    <x v="2"/>
    <x v="0"/>
    <x v="34"/>
    <x v="21"/>
    <n v="651123"/>
    <n v="72397"/>
    <m/>
    <x v="0"/>
  </r>
  <r>
    <x v="22"/>
    <x v="8"/>
    <x v="2"/>
    <x v="0"/>
    <x v="34"/>
    <x v="22"/>
    <n v="651366"/>
    <n v="70416"/>
    <m/>
    <x v="0"/>
  </r>
  <r>
    <x v="22"/>
    <x v="8"/>
    <x v="2"/>
    <x v="0"/>
    <x v="34"/>
    <x v="23"/>
    <n v="651983"/>
    <n v="68525"/>
    <m/>
    <x v="0"/>
  </r>
  <r>
    <x v="22"/>
    <x v="8"/>
    <x v="2"/>
    <x v="0"/>
    <x v="34"/>
    <x v="24"/>
    <n v="653138"/>
    <n v="66757"/>
    <m/>
    <x v="0"/>
  </r>
  <r>
    <x v="22"/>
    <x v="8"/>
    <x v="2"/>
    <x v="0"/>
    <x v="34"/>
    <x v="25"/>
    <n v="654826"/>
    <n v="65070"/>
    <m/>
    <x v="0"/>
  </r>
  <r>
    <x v="22"/>
    <x v="8"/>
    <x v="2"/>
    <x v="0"/>
    <x v="34"/>
    <x v="26"/>
    <n v="657072"/>
    <n v="63474"/>
    <m/>
    <x v="0"/>
  </r>
  <r>
    <x v="22"/>
    <x v="8"/>
    <x v="2"/>
    <x v="0"/>
    <x v="34"/>
    <x v="27"/>
    <n v="659936"/>
    <n v="61943"/>
    <m/>
    <x v="0"/>
  </r>
  <r>
    <x v="22"/>
    <x v="8"/>
    <x v="2"/>
    <x v="0"/>
    <x v="34"/>
    <x v="28"/>
    <n v="663395"/>
    <n v="60495"/>
    <m/>
    <x v="0"/>
  </r>
  <r>
    <x v="22"/>
    <x v="8"/>
    <x v="2"/>
    <x v="0"/>
    <x v="34"/>
    <x v="29"/>
    <n v="667595"/>
    <n v="59112"/>
    <m/>
    <x v="0"/>
  </r>
  <r>
    <x v="22"/>
    <x v="8"/>
    <x v="2"/>
    <x v="0"/>
    <x v="34"/>
    <x v="30"/>
    <n v="672515"/>
    <n v="57828"/>
    <m/>
    <x v="0"/>
  </r>
  <r>
    <x v="23"/>
    <x v="0"/>
    <x v="0"/>
    <x v="0"/>
    <x v="34"/>
    <x v="0"/>
    <n v="1750514"/>
    <n v="4446305"/>
    <m/>
    <x v="0"/>
  </r>
  <r>
    <x v="23"/>
    <x v="0"/>
    <x v="0"/>
    <x v="0"/>
    <x v="34"/>
    <x v="1"/>
    <n v="1803149"/>
    <n v="4532163"/>
    <m/>
    <x v="0"/>
  </r>
  <r>
    <x v="23"/>
    <x v="0"/>
    <x v="0"/>
    <x v="0"/>
    <x v="34"/>
    <x v="2"/>
    <n v="1853548"/>
    <n v="4538872"/>
    <m/>
    <x v="0"/>
  </r>
  <r>
    <x v="23"/>
    <x v="0"/>
    <x v="0"/>
    <x v="0"/>
    <x v="34"/>
    <x v="3"/>
    <n v="1905519"/>
    <n v="4501671"/>
    <m/>
    <x v="0"/>
  </r>
  <r>
    <x v="23"/>
    <x v="0"/>
    <x v="0"/>
    <x v="0"/>
    <x v="34"/>
    <x v="4"/>
    <n v="1959782"/>
    <n v="4555351"/>
    <m/>
    <x v="0"/>
  </r>
  <r>
    <x v="23"/>
    <x v="0"/>
    <x v="0"/>
    <x v="0"/>
    <x v="34"/>
    <x v="5"/>
    <n v="2012756"/>
    <n v="4628055"/>
    <m/>
    <x v="0"/>
  </r>
  <r>
    <x v="23"/>
    <x v="0"/>
    <x v="0"/>
    <x v="0"/>
    <x v="34"/>
    <x v="6"/>
    <n v="2066377"/>
    <n v="4719599"/>
    <m/>
    <x v="0"/>
  </r>
  <r>
    <x v="23"/>
    <x v="0"/>
    <x v="0"/>
    <x v="0"/>
    <x v="34"/>
    <x v="7"/>
    <n v="2120308"/>
    <n v="4817081"/>
    <m/>
    <x v="0"/>
  </r>
  <r>
    <x v="23"/>
    <x v="0"/>
    <x v="0"/>
    <x v="0"/>
    <x v="34"/>
    <x v="8"/>
    <n v="2174327"/>
    <n v="4948709"/>
    <m/>
    <x v="0"/>
  </r>
  <r>
    <x v="23"/>
    <x v="0"/>
    <x v="0"/>
    <x v="0"/>
    <x v="34"/>
    <x v="9"/>
    <n v="2228521"/>
    <n v="5057350"/>
    <m/>
    <x v="0"/>
  </r>
  <r>
    <x v="23"/>
    <x v="0"/>
    <x v="0"/>
    <x v="0"/>
    <x v="34"/>
    <x v="10"/>
    <n v="2283050"/>
    <n v="5139421"/>
    <m/>
    <x v="0"/>
  </r>
  <r>
    <x v="23"/>
    <x v="0"/>
    <x v="0"/>
    <x v="0"/>
    <x v="34"/>
    <x v="11"/>
    <n v="2337230"/>
    <n v="5210064"/>
    <m/>
    <x v="0"/>
  </r>
  <r>
    <x v="23"/>
    <x v="0"/>
    <x v="0"/>
    <x v="0"/>
    <x v="34"/>
    <x v="12"/>
    <n v="2391483"/>
    <n v="5285557"/>
    <m/>
    <x v="0"/>
  </r>
  <r>
    <x v="23"/>
    <x v="0"/>
    <x v="0"/>
    <x v="0"/>
    <x v="34"/>
    <x v="13"/>
    <n v="2445448"/>
    <n v="5368212"/>
    <m/>
    <x v="0"/>
  </r>
  <r>
    <x v="23"/>
    <x v="0"/>
    <x v="0"/>
    <x v="0"/>
    <x v="34"/>
    <x v="14"/>
    <n v="2498798"/>
    <n v="5459492"/>
    <m/>
    <x v="0"/>
  </r>
  <r>
    <x v="23"/>
    <x v="0"/>
    <x v="0"/>
    <x v="0"/>
    <x v="34"/>
    <x v="15"/>
    <n v="2551542"/>
    <n v="5554684"/>
    <m/>
    <x v="0"/>
  </r>
  <r>
    <x v="23"/>
    <x v="0"/>
    <x v="0"/>
    <x v="0"/>
    <x v="34"/>
    <x v="16"/>
    <n v="2603588"/>
    <n v="5646848"/>
    <m/>
    <x v="0"/>
  </r>
  <r>
    <x v="23"/>
    <x v="0"/>
    <x v="0"/>
    <x v="0"/>
    <x v="34"/>
    <x v="17"/>
    <n v="2655009"/>
    <n v="5728652"/>
    <m/>
    <x v="0"/>
  </r>
  <r>
    <x v="23"/>
    <x v="0"/>
    <x v="0"/>
    <x v="0"/>
    <x v="34"/>
    <x v="18"/>
    <n v="2705244"/>
    <n v="5802025"/>
    <m/>
    <x v="0"/>
  </r>
  <r>
    <x v="23"/>
    <x v="0"/>
    <x v="0"/>
    <x v="0"/>
    <x v="34"/>
    <x v="19"/>
    <n v="2754336"/>
    <n v="5873291"/>
    <m/>
    <x v="0"/>
  </r>
  <r>
    <x v="23"/>
    <x v="0"/>
    <x v="0"/>
    <x v="0"/>
    <x v="34"/>
    <x v="20"/>
    <n v="2802124"/>
    <n v="5943806"/>
    <m/>
    <x v="0"/>
  </r>
  <r>
    <x v="23"/>
    <x v="0"/>
    <x v="0"/>
    <x v="0"/>
    <x v="34"/>
    <x v="21"/>
    <n v="2848298"/>
    <n v="6013546"/>
    <m/>
    <x v="0"/>
  </r>
  <r>
    <x v="23"/>
    <x v="0"/>
    <x v="0"/>
    <x v="0"/>
    <x v="34"/>
    <x v="22"/>
    <n v="2893255"/>
    <n v="6058739"/>
    <m/>
    <x v="0"/>
  </r>
  <r>
    <x v="23"/>
    <x v="0"/>
    <x v="0"/>
    <x v="0"/>
    <x v="34"/>
    <x v="23"/>
    <n v="2936600"/>
    <n v="6101977"/>
    <m/>
    <x v="0"/>
  </r>
  <r>
    <x v="23"/>
    <x v="0"/>
    <x v="0"/>
    <x v="0"/>
    <x v="34"/>
    <x v="24"/>
    <n v="2978353"/>
    <n v="6147201"/>
    <m/>
    <x v="0"/>
  </r>
  <r>
    <x v="23"/>
    <x v="0"/>
    <x v="0"/>
    <x v="0"/>
    <x v="34"/>
    <x v="25"/>
    <n v="3018722"/>
    <n v="6195696"/>
    <m/>
    <x v="0"/>
  </r>
  <r>
    <x v="23"/>
    <x v="0"/>
    <x v="0"/>
    <x v="0"/>
    <x v="34"/>
    <x v="26"/>
    <n v="3057575"/>
    <n v="6243861"/>
    <m/>
    <x v="0"/>
  </r>
  <r>
    <x v="23"/>
    <x v="0"/>
    <x v="0"/>
    <x v="0"/>
    <x v="34"/>
    <x v="27"/>
    <n v="3094989"/>
    <n v="6288462"/>
    <m/>
    <x v="0"/>
  </r>
  <r>
    <x v="23"/>
    <x v="0"/>
    <x v="0"/>
    <x v="0"/>
    <x v="34"/>
    <x v="28"/>
    <n v="3130766"/>
    <n v="6327955"/>
    <m/>
    <x v="0"/>
  </r>
  <r>
    <x v="23"/>
    <x v="0"/>
    <x v="0"/>
    <x v="0"/>
    <x v="34"/>
    <x v="29"/>
    <n v="3164694"/>
    <n v="6359037"/>
    <m/>
    <x v="0"/>
  </r>
  <r>
    <x v="23"/>
    <x v="0"/>
    <x v="0"/>
    <x v="0"/>
    <x v="34"/>
    <x v="30"/>
    <n v="3196800"/>
    <n v="6390899"/>
    <m/>
    <x v="0"/>
  </r>
  <r>
    <x v="23"/>
    <x v="0"/>
    <x v="1"/>
    <x v="0"/>
    <x v="34"/>
    <x v="0"/>
    <n v="157177"/>
    <n v="348304"/>
    <m/>
    <x v="0"/>
  </r>
  <r>
    <x v="23"/>
    <x v="0"/>
    <x v="1"/>
    <x v="0"/>
    <x v="34"/>
    <x v="1"/>
    <n v="162589"/>
    <n v="356534"/>
    <m/>
    <x v="0"/>
  </r>
  <r>
    <x v="23"/>
    <x v="0"/>
    <x v="1"/>
    <x v="0"/>
    <x v="34"/>
    <x v="2"/>
    <n v="168539"/>
    <n v="360064"/>
    <m/>
    <x v="0"/>
  </r>
  <r>
    <x v="23"/>
    <x v="0"/>
    <x v="1"/>
    <x v="0"/>
    <x v="34"/>
    <x v="3"/>
    <n v="174036"/>
    <n v="358702"/>
    <m/>
    <x v="0"/>
  </r>
  <r>
    <x v="23"/>
    <x v="0"/>
    <x v="1"/>
    <x v="0"/>
    <x v="34"/>
    <x v="4"/>
    <n v="179026"/>
    <n v="363050"/>
    <m/>
    <x v="0"/>
  </r>
  <r>
    <x v="23"/>
    <x v="0"/>
    <x v="1"/>
    <x v="0"/>
    <x v="34"/>
    <x v="5"/>
    <n v="184395"/>
    <n v="369907"/>
    <m/>
    <x v="0"/>
  </r>
  <r>
    <x v="23"/>
    <x v="0"/>
    <x v="1"/>
    <x v="0"/>
    <x v="34"/>
    <x v="6"/>
    <n v="189826"/>
    <n v="378256"/>
    <m/>
    <x v="0"/>
  </r>
  <r>
    <x v="23"/>
    <x v="0"/>
    <x v="1"/>
    <x v="0"/>
    <x v="34"/>
    <x v="7"/>
    <n v="195315"/>
    <n v="387129"/>
    <m/>
    <x v="0"/>
  </r>
  <r>
    <x v="23"/>
    <x v="0"/>
    <x v="1"/>
    <x v="0"/>
    <x v="34"/>
    <x v="8"/>
    <n v="200813"/>
    <n v="398744"/>
    <m/>
    <x v="0"/>
  </r>
  <r>
    <x v="23"/>
    <x v="0"/>
    <x v="1"/>
    <x v="0"/>
    <x v="34"/>
    <x v="9"/>
    <n v="206350"/>
    <n v="408552"/>
    <m/>
    <x v="0"/>
  </r>
  <r>
    <x v="23"/>
    <x v="0"/>
    <x v="1"/>
    <x v="0"/>
    <x v="34"/>
    <x v="10"/>
    <n v="212021"/>
    <n v="416403"/>
    <m/>
    <x v="0"/>
  </r>
  <r>
    <x v="23"/>
    <x v="0"/>
    <x v="1"/>
    <x v="0"/>
    <x v="34"/>
    <x v="11"/>
    <n v="217864"/>
    <n v="423705"/>
    <m/>
    <x v="0"/>
  </r>
  <r>
    <x v="23"/>
    <x v="0"/>
    <x v="1"/>
    <x v="0"/>
    <x v="34"/>
    <x v="12"/>
    <n v="223743"/>
    <n v="431429"/>
    <m/>
    <x v="0"/>
  </r>
  <r>
    <x v="23"/>
    <x v="0"/>
    <x v="1"/>
    <x v="0"/>
    <x v="34"/>
    <x v="13"/>
    <n v="229601"/>
    <n v="439724"/>
    <m/>
    <x v="0"/>
  </r>
  <r>
    <x v="23"/>
    <x v="0"/>
    <x v="1"/>
    <x v="0"/>
    <x v="34"/>
    <x v="14"/>
    <n v="235383"/>
    <n v="448674"/>
    <m/>
    <x v="0"/>
  </r>
  <r>
    <x v="23"/>
    <x v="0"/>
    <x v="1"/>
    <x v="0"/>
    <x v="34"/>
    <x v="15"/>
    <n v="241100"/>
    <n v="457920"/>
    <m/>
    <x v="0"/>
  </r>
  <r>
    <x v="23"/>
    <x v="0"/>
    <x v="1"/>
    <x v="0"/>
    <x v="34"/>
    <x v="16"/>
    <n v="246757"/>
    <n v="466916"/>
    <m/>
    <x v="0"/>
  </r>
  <r>
    <x v="23"/>
    <x v="0"/>
    <x v="1"/>
    <x v="0"/>
    <x v="34"/>
    <x v="17"/>
    <n v="252173"/>
    <n v="474701"/>
    <m/>
    <x v="0"/>
  </r>
  <r>
    <x v="23"/>
    <x v="0"/>
    <x v="1"/>
    <x v="0"/>
    <x v="34"/>
    <x v="18"/>
    <n v="257395"/>
    <n v="481625"/>
    <m/>
    <x v="0"/>
  </r>
  <r>
    <x v="23"/>
    <x v="0"/>
    <x v="1"/>
    <x v="0"/>
    <x v="34"/>
    <x v="19"/>
    <n v="262455"/>
    <n v="488265"/>
    <m/>
    <x v="0"/>
  </r>
  <r>
    <x v="23"/>
    <x v="0"/>
    <x v="1"/>
    <x v="0"/>
    <x v="34"/>
    <x v="20"/>
    <n v="267345"/>
    <n v="494748"/>
    <m/>
    <x v="0"/>
  </r>
  <r>
    <x v="23"/>
    <x v="0"/>
    <x v="1"/>
    <x v="0"/>
    <x v="34"/>
    <x v="21"/>
    <n v="272019"/>
    <n v="501049"/>
    <m/>
    <x v="0"/>
  </r>
  <r>
    <x v="23"/>
    <x v="0"/>
    <x v="1"/>
    <x v="0"/>
    <x v="34"/>
    <x v="22"/>
    <n v="276518"/>
    <n v="505190"/>
    <m/>
    <x v="0"/>
  </r>
  <r>
    <x v="23"/>
    <x v="0"/>
    <x v="1"/>
    <x v="0"/>
    <x v="34"/>
    <x v="23"/>
    <n v="280874"/>
    <n v="509182"/>
    <m/>
    <x v="0"/>
  </r>
  <r>
    <x v="23"/>
    <x v="0"/>
    <x v="1"/>
    <x v="0"/>
    <x v="34"/>
    <x v="24"/>
    <n v="285131"/>
    <n v="513431"/>
    <m/>
    <x v="0"/>
  </r>
  <r>
    <x v="23"/>
    <x v="0"/>
    <x v="1"/>
    <x v="0"/>
    <x v="34"/>
    <x v="25"/>
    <n v="289270"/>
    <n v="517971"/>
    <m/>
    <x v="0"/>
  </r>
  <r>
    <x v="23"/>
    <x v="0"/>
    <x v="1"/>
    <x v="0"/>
    <x v="34"/>
    <x v="26"/>
    <n v="293265"/>
    <n v="522483"/>
    <m/>
    <x v="0"/>
  </r>
  <r>
    <x v="23"/>
    <x v="0"/>
    <x v="1"/>
    <x v="0"/>
    <x v="34"/>
    <x v="27"/>
    <n v="297123"/>
    <n v="526692"/>
    <m/>
    <x v="0"/>
  </r>
  <r>
    <x v="23"/>
    <x v="0"/>
    <x v="1"/>
    <x v="0"/>
    <x v="34"/>
    <x v="28"/>
    <n v="300828"/>
    <n v="530478"/>
    <m/>
    <x v="0"/>
  </r>
  <r>
    <x v="23"/>
    <x v="0"/>
    <x v="1"/>
    <x v="0"/>
    <x v="34"/>
    <x v="29"/>
    <n v="304361"/>
    <n v="533561"/>
    <m/>
    <x v="0"/>
  </r>
  <r>
    <x v="23"/>
    <x v="0"/>
    <x v="1"/>
    <x v="0"/>
    <x v="34"/>
    <x v="30"/>
    <n v="307721"/>
    <n v="536709"/>
    <m/>
    <x v="0"/>
  </r>
  <r>
    <x v="23"/>
    <x v="0"/>
    <x v="2"/>
    <x v="0"/>
    <x v="34"/>
    <x v="0"/>
    <n v="21807"/>
    <n v="89583"/>
    <m/>
    <x v="0"/>
  </r>
  <r>
    <x v="23"/>
    <x v="0"/>
    <x v="2"/>
    <x v="0"/>
    <x v="34"/>
    <x v="1"/>
    <n v="22330"/>
    <n v="90772"/>
    <m/>
    <x v="0"/>
  </r>
  <r>
    <x v="23"/>
    <x v="0"/>
    <x v="2"/>
    <x v="0"/>
    <x v="34"/>
    <x v="2"/>
    <n v="22923"/>
    <n v="90786"/>
    <m/>
    <x v="0"/>
  </r>
  <r>
    <x v="23"/>
    <x v="0"/>
    <x v="2"/>
    <x v="0"/>
    <x v="34"/>
    <x v="3"/>
    <n v="23403"/>
    <n v="89420"/>
    <m/>
    <x v="0"/>
  </r>
  <r>
    <x v="23"/>
    <x v="0"/>
    <x v="2"/>
    <x v="0"/>
    <x v="34"/>
    <x v="4"/>
    <n v="23904"/>
    <n v="89863"/>
    <m/>
    <x v="0"/>
  </r>
  <r>
    <x v="23"/>
    <x v="0"/>
    <x v="2"/>
    <x v="0"/>
    <x v="34"/>
    <x v="5"/>
    <n v="24441"/>
    <n v="90891"/>
    <m/>
    <x v="0"/>
  </r>
  <r>
    <x v="23"/>
    <x v="0"/>
    <x v="2"/>
    <x v="0"/>
    <x v="34"/>
    <x v="6"/>
    <n v="25108"/>
    <n v="92747"/>
    <m/>
    <x v="0"/>
  </r>
  <r>
    <x v="23"/>
    <x v="0"/>
    <x v="2"/>
    <x v="0"/>
    <x v="34"/>
    <x v="7"/>
    <n v="25932"/>
    <n v="95284"/>
    <m/>
    <x v="0"/>
  </r>
  <r>
    <x v="23"/>
    <x v="0"/>
    <x v="2"/>
    <x v="0"/>
    <x v="34"/>
    <x v="8"/>
    <n v="26784"/>
    <n v="98590"/>
    <m/>
    <x v="0"/>
  </r>
  <r>
    <x v="23"/>
    <x v="0"/>
    <x v="2"/>
    <x v="0"/>
    <x v="34"/>
    <x v="9"/>
    <n v="27616"/>
    <n v="101358"/>
    <m/>
    <x v="0"/>
  </r>
  <r>
    <x v="23"/>
    <x v="0"/>
    <x v="2"/>
    <x v="0"/>
    <x v="34"/>
    <x v="10"/>
    <n v="28277"/>
    <n v="102952"/>
    <m/>
    <x v="0"/>
  </r>
  <r>
    <x v="23"/>
    <x v="0"/>
    <x v="2"/>
    <x v="0"/>
    <x v="34"/>
    <x v="11"/>
    <n v="28903"/>
    <n v="104204"/>
    <m/>
    <x v="0"/>
  </r>
  <r>
    <x v="23"/>
    <x v="0"/>
    <x v="2"/>
    <x v="0"/>
    <x v="34"/>
    <x v="12"/>
    <n v="29529"/>
    <n v="105552"/>
    <m/>
    <x v="0"/>
  </r>
  <r>
    <x v="23"/>
    <x v="0"/>
    <x v="2"/>
    <x v="0"/>
    <x v="34"/>
    <x v="13"/>
    <n v="30149"/>
    <n v="107037"/>
    <m/>
    <x v="0"/>
  </r>
  <r>
    <x v="23"/>
    <x v="0"/>
    <x v="2"/>
    <x v="0"/>
    <x v="34"/>
    <x v="14"/>
    <n v="30763"/>
    <n v="108703"/>
    <m/>
    <x v="0"/>
  </r>
  <r>
    <x v="23"/>
    <x v="0"/>
    <x v="2"/>
    <x v="0"/>
    <x v="34"/>
    <x v="15"/>
    <n v="31375"/>
    <n v="110467"/>
    <m/>
    <x v="0"/>
  </r>
  <r>
    <x v="23"/>
    <x v="0"/>
    <x v="2"/>
    <x v="0"/>
    <x v="34"/>
    <x v="16"/>
    <n v="31987"/>
    <n v="112204"/>
    <m/>
    <x v="0"/>
  </r>
  <r>
    <x v="23"/>
    <x v="0"/>
    <x v="2"/>
    <x v="0"/>
    <x v="34"/>
    <x v="17"/>
    <n v="32578"/>
    <n v="113684"/>
    <m/>
    <x v="0"/>
  </r>
  <r>
    <x v="23"/>
    <x v="0"/>
    <x v="2"/>
    <x v="0"/>
    <x v="34"/>
    <x v="18"/>
    <n v="33141"/>
    <n v="114958"/>
    <m/>
    <x v="0"/>
  </r>
  <r>
    <x v="23"/>
    <x v="0"/>
    <x v="2"/>
    <x v="0"/>
    <x v="34"/>
    <x v="19"/>
    <n v="33666"/>
    <n v="116104"/>
    <m/>
    <x v="0"/>
  </r>
  <r>
    <x v="23"/>
    <x v="0"/>
    <x v="2"/>
    <x v="0"/>
    <x v="34"/>
    <x v="20"/>
    <n v="34185"/>
    <n v="117275"/>
    <m/>
    <x v="0"/>
  </r>
  <r>
    <x v="23"/>
    <x v="0"/>
    <x v="2"/>
    <x v="0"/>
    <x v="34"/>
    <x v="21"/>
    <n v="34692"/>
    <n v="118460"/>
    <m/>
    <x v="0"/>
  </r>
  <r>
    <x v="23"/>
    <x v="0"/>
    <x v="2"/>
    <x v="0"/>
    <x v="34"/>
    <x v="22"/>
    <n v="35184"/>
    <n v="119160"/>
    <m/>
    <x v="0"/>
  </r>
  <r>
    <x v="23"/>
    <x v="0"/>
    <x v="2"/>
    <x v="0"/>
    <x v="34"/>
    <x v="23"/>
    <n v="35659"/>
    <n v="119837"/>
    <m/>
    <x v="0"/>
  </r>
  <r>
    <x v="23"/>
    <x v="0"/>
    <x v="2"/>
    <x v="0"/>
    <x v="34"/>
    <x v="24"/>
    <n v="36126"/>
    <n v="120593"/>
    <m/>
    <x v="0"/>
  </r>
  <r>
    <x v="23"/>
    <x v="0"/>
    <x v="2"/>
    <x v="0"/>
    <x v="34"/>
    <x v="25"/>
    <n v="36583"/>
    <n v="121434"/>
    <m/>
    <x v="0"/>
  </r>
  <r>
    <x v="23"/>
    <x v="0"/>
    <x v="2"/>
    <x v="0"/>
    <x v="34"/>
    <x v="26"/>
    <n v="37020"/>
    <n v="122266"/>
    <m/>
    <x v="0"/>
  </r>
  <r>
    <x v="23"/>
    <x v="0"/>
    <x v="2"/>
    <x v="0"/>
    <x v="34"/>
    <x v="27"/>
    <n v="37441"/>
    <n v="123035"/>
    <m/>
    <x v="0"/>
  </r>
  <r>
    <x v="23"/>
    <x v="0"/>
    <x v="2"/>
    <x v="0"/>
    <x v="34"/>
    <x v="28"/>
    <n v="37838"/>
    <n v="123691"/>
    <m/>
    <x v="0"/>
  </r>
  <r>
    <x v="23"/>
    <x v="0"/>
    <x v="2"/>
    <x v="0"/>
    <x v="34"/>
    <x v="29"/>
    <n v="38214"/>
    <n v="124188"/>
    <m/>
    <x v="0"/>
  </r>
  <r>
    <x v="23"/>
    <x v="0"/>
    <x v="2"/>
    <x v="0"/>
    <x v="34"/>
    <x v="30"/>
    <n v="38568"/>
    <n v="124702"/>
    <m/>
    <x v="0"/>
  </r>
  <r>
    <x v="23"/>
    <x v="1"/>
    <x v="0"/>
    <x v="0"/>
    <x v="34"/>
    <x v="0"/>
    <n v="4410670"/>
    <n v="14612550"/>
    <m/>
    <x v="0"/>
  </r>
  <r>
    <x v="23"/>
    <x v="1"/>
    <x v="0"/>
    <x v="0"/>
    <x v="34"/>
    <x v="1"/>
    <n v="4529518"/>
    <n v="14799472"/>
    <m/>
    <x v="0"/>
  </r>
  <r>
    <x v="23"/>
    <x v="1"/>
    <x v="0"/>
    <x v="0"/>
    <x v="34"/>
    <x v="2"/>
    <n v="4646778"/>
    <n v="14818286"/>
    <m/>
    <x v="0"/>
  </r>
  <r>
    <x v="23"/>
    <x v="1"/>
    <x v="0"/>
    <x v="0"/>
    <x v="34"/>
    <x v="3"/>
    <n v="4764463"/>
    <n v="14880496"/>
    <m/>
    <x v="0"/>
  </r>
  <r>
    <x v="23"/>
    <x v="1"/>
    <x v="0"/>
    <x v="0"/>
    <x v="34"/>
    <x v="4"/>
    <n v="4884480"/>
    <n v="14967488"/>
    <m/>
    <x v="0"/>
  </r>
  <r>
    <x v="23"/>
    <x v="1"/>
    <x v="0"/>
    <x v="0"/>
    <x v="34"/>
    <x v="5"/>
    <n v="5003552"/>
    <n v="15098848"/>
    <m/>
    <x v="0"/>
  </r>
  <r>
    <x v="23"/>
    <x v="1"/>
    <x v="0"/>
    <x v="0"/>
    <x v="34"/>
    <x v="6"/>
    <n v="5123562"/>
    <n v="15303443"/>
    <m/>
    <x v="0"/>
  </r>
  <r>
    <x v="23"/>
    <x v="1"/>
    <x v="0"/>
    <x v="0"/>
    <x v="34"/>
    <x v="7"/>
    <n v="5243830"/>
    <n v="15504743"/>
    <m/>
    <x v="0"/>
  </r>
  <r>
    <x v="23"/>
    <x v="1"/>
    <x v="0"/>
    <x v="0"/>
    <x v="34"/>
    <x v="8"/>
    <n v="5364038"/>
    <n v="15759765"/>
    <m/>
    <x v="0"/>
  </r>
  <r>
    <x v="23"/>
    <x v="1"/>
    <x v="0"/>
    <x v="0"/>
    <x v="34"/>
    <x v="9"/>
    <n v="5484122"/>
    <n v="16013330"/>
    <m/>
    <x v="0"/>
  </r>
  <r>
    <x v="23"/>
    <x v="1"/>
    <x v="0"/>
    <x v="0"/>
    <x v="34"/>
    <x v="10"/>
    <n v="5604498"/>
    <n v="16200591"/>
    <m/>
    <x v="0"/>
  </r>
  <r>
    <x v="23"/>
    <x v="1"/>
    <x v="0"/>
    <x v="0"/>
    <x v="34"/>
    <x v="11"/>
    <n v="5723808"/>
    <n v="16269053"/>
    <m/>
    <x v="0"/>
  </r>
  <r>
    <x v="23"/>
    <x v="1"/>
    <x v="0"/>
    <x v="0"/>
    <x v="34"/>
    <x v="12"/>
    <n v="5842846"/>
    <n v="16429579"/>
    <m/>
    <x v="0"/>
  </r>
  <r>
    <x v="23"/>
    <x v="1"/>
    <x v="0"/>
    <x v="0"/>
    <x v="34"/>
    <x v="13"/>
    <n v="5960904"/>
    <n v="16634725"/>
    <m/>
    <x v="0"/>
  </r>
  <r>
    <x v="23"/>
    <x v="1"/>
    <x v="0"/>
    <x v="0"/>
    <x v="34"/>
    <x v="14"/>
    <n v="6077320"/>
    <n v="16882686"/>
    <m/>
    <x v="0"/>
  </r>
  <r>
    <x v="23"/>
    <x v="1"/>
    <x v="0"/>
    <x v="0"/>
    <x v="34"/>
    <x v="15"/>
    <n v="6192108"/>
    <n v="17135838"/>
    <m/>
    <x v="0"/>
  </r>
  <r>
    <x v="23"/>
    <x v="1"/>
    <x v="0"/>
    <x v="0"/>
    <x v="34"/>
    <x v="16"/>
    <n v="6305136"/>
    <n v="17373772"/>
    <m/>
    <x v="0"/>
  </r>
  <r>
    <x v="23"/>
    <x v="1"/>
    <x v="0"/>
    <x v="0"/>
    <x v="34"/>
    <x v="17"/>
    <n v="6416506"/>
    <n v="17566482"/>
    <m/>
    <x v="0"/>
  </r>
  <r>
    <x v="23"/>
    <x v="1"/>
    <x v="0"/>
    <x v="0"/>
    <x v="34"/>
    <x v="18"/>
    <n v="6525036"/>
    <n v="17637764"/>
    <m/>
    <x v="0"/>
  </r>
  <r>
    <x v="23"/>
    <x v="1"/>
    <x v="0"/>
    <x v="0"/>
    <x v="34"/>
    <x v="19"/>
    <n v="6630972"/>
    <n v="17815570"/>
    <m/>
    <x v="0"/>
  </r>
  <r>
    <x v="23"/>
    <x v="1"/>
    <x v="0"/>
    <x v="0"/>
    <x v="34"/>
    <x v="20"/>
    <n v="6733894"/>
    <n v="18017580"/>
    <m/>
    <x v="0"/>
  </r>
  <r>
    <x v="23"/>
    <x v="1"/>
    <x v="0"/>
    <x v="0"/>
    <x v="34"/>
    <x v="21"/>
    <n v="6833167"/>
    <n v="18213340"/>
    <m/>
    <x v="0"/>
  </r>
  <r>
    <x v="23"/>
    <x v="1"/>
    <x v="0"/>
    <x v="0"/>
    <x v="34"/>
    <x v="22"/>
    <n v="6929553"/>
    <n v="18367754"/>
    <m/>
    <x v="0"/>
  </r>
  <r>
    <x v="23"/>
    <x v="1"/>
    <x v="0"/>
    <x v="0"/>
    <x v="34"/>
    <x v="23"/>
    <n v="7022292"/>
    <n v="18508044"/>
    <m/>
    <x v="0"/>
  </r>
  <r>
    <x v="23"/>
    <x v="1"/>
    <x v="0"/>
    <x v="0"/>
    <x v="34"/>
    <x v="24"/>
    <n v="7111410"/>
    <n v="18627110"/>
    <m/>
    <x v="0"/>
  </r>
  <r>
    <x v="23"/>
    <x v="1"/>
    <x v="0"/>
    <x v="0"/>
    <x v="34"/>
    <x v="25"/>
    <n v="7197024"/>
    <n v="18735556"/>
    <m/>
    <x v="0"/>
  </r>
  <r>
    <x v="23"/>
    <x v="1"/>
    <x v="0"/>
    <x v="0"/>
    <x v="34"/>
    <x v="26"/>
    <n v="7278751"/>
    <n v="18860650"/>
    <m/>
    <x v="0"/>
  </r>
  <r>
    <x v="23"/>
    <x v="1"/>
    <x v="0"/>
    <x v="0"/>
    <x v="34"/>
    <x v="27"/>
    <n v="7356895"/>
    <n v="18958276"/>
    <m/>
    <x v="0"/>
  </r>
  <r>
    <x v="23"/>
    <x v="1"/>
    <x v="0"/>
    <x v="0"/>
    <x v="34"/>
    <x v="28"/>
    <n v="7430981"/>
    <n v="19042224"/>
    <m/>
    <x v="0"/>
  </r>
  <r>
    <x v="23"/>
    <x v="1"/>
    <x v="0"/>
    <x v="0"/>
    <x v="34"/>
    <x v="29"/>
    <n v="7500508"/>
    <n v="19106884"/>
    <m/>
    <x v="0"/>
  </r>
  <r>
    <x v="23"/>
    <x v="1"/>
    <x v="0"/>
    <x v="0"/>
    <x v="34"/>
    <x v="30"/>
    <n v="7565512"/>
    <n v="19162616"/>
    <m/>
    <x v="0"/>
  </r>
  <r>
    <x v="23"/>
    <x v="1"/>
    <x v="1"/>
    <x v="0"/>
    <x v="34"/>
    <x v="0"/>
    <n v="379804"/>
    <n v="776699"/>
    <m/>
    <x v="0"/>
  </r>
  <r>
    <x v="23"/>
    <x v="1"/>
    <x v="1"/>
    <x v="0"/>
    <x v="34"/>
    <x v="1"/>
    <n v="390746"/>
    <n v="788061"/>
    <m/>
    <x v="0"/>
  </r>
  <r>
    <x v="23"/>
    <x v="1"/>
    <x v="1"/>
    <x v="0"/>
    <x v="34"/>
    <x v="2"/>
    <n v="402697"/>
    <n v="792676"/>
    <m/>
    <x v="0"/>
  </r>
  <r>
    <x v="23"/>
    <x v="1"/>
    <x v="1"/>
    <x v="0"/>
    <x v="34"/>
    <x v="3"/>
    <n v="413719"/>
    <n v="797592"/>
    <m/>
    <x v="0"/>
  </r>
  <r>
    <x v="23"/>
    <x v="1"/>
    <x v="1"/>
    <x v="0"/>
    <x v="34"/>
    <x v="4"/>
    <n v="424018"/>
    <n v="802023"/>
    <m/>
    <x v="0"/>
  </r>
  <r>
    <x v="23"/>
    <x v="1"/>
    <x v="1"/>
    <x v="0"/>
    <x v="34"/>
    <x v="5"/>
    <n v="434893"/>
    <n v="810065"/>
    <m/>
    <x v="0"/>
  </r>
  <r>
    <x v="23"/>
    <x v="1"/>
    <x v="1"/>
    <x v="0"/>
    <x v="34"/>
    <x v="6"/>
    <n v="445844"/>
    <n v="822001"/>
    <m/>
    <x v="0"/>
  </r>
  <r>
    <x v="23"/>
    <x v="1"/>
    <x v="1"/>
    <x v="0"/>
    <x v="34"/>
    <x v="7"/>
    <n v="456851"/>
    <n v="833800"/>
    <m/>
    <x v="0"/>
  </r>
  <r>
    <x v="23"/>
    <x v="1"/>
    <x v="1"/>
    <x v="0"/>
    <x v="34"/>
    <x v="8"/>
    <n v="467851"/>
    <n v="848471"/>
    <m/>
    <x v="0"/>
  </r>
  <r>
    <x v="23"/>
    <x v="1"/>
    <x v="1"/>
    <x v="0"/>
    <x v="34"/>
    <x v="9"/>
    <n v="478864"/>
    <n v="863095"/>
    <m/>
    <x v="0"/>
  </r>
  <r>
    <x v="23"/>
    <x v="1"/>
    <x v="1"/>
    <x v="0"/>
    <x v="34"/>
    <x v="10"/>
    <n v="490027"/>
    <n v="874351"/>
    <m/>
    <x v="0"/>
  </r>
  <r>
    <x v="23"/>
    <x v="1"/>
    <x v="1"/>
    <x v="0"/>
    <x v="34"/>
    <x v="11"/>
    <n v="501351"/>
    <n v="879611"/>
    <m/>
    <x v="0"/>
  </r>
  <r>
    <x v="23"/>
    <x v="1"/>
    <x v="1"/>
    <x v="0"/>
    <x v="34"/>
    <x v="12"/>
    <n v="512684"/>
    <n v="889863"/>
    <m/>
    <x v="0"/>
  </r>
  <r>
    <x v="23"/>
    <x v="1"/>
    <x v="1"/>
    <x v="0"/>
    <x v="34"/>
    <x v="13"/>
    <n v="523935"/>
    <n v="902511"/>
    <m/>
    <x v="0"/>
  </r>
  <r>
    <x v="23"/>
    <x v="1"/>
    <x v="1"/>
    <x v="0"/>
    <x v="34"/>
    <x v="14"/>
    <n v="535018"/>
    <n v="917423"/>
    <m/>
    <x v="0"/>
  </r>
  <r>
    <x v="23"/>
    <x v="1"/>
    <x v="1"/>
    <x v="0"/>
    <x v="34"/>
    <x v="15"/>
    <n v="545948"/>
    <n v="932587"/>
    <m/>
    <x v="0"/>
  </r>
  <r>
    <x v="23"/>
    <x v="1"/>
    <x v="1"/>
    <x v="0"/>
    <x v="34"/>
    <x v="16"/>
    <n v="556728"/>
    <n v="946922"/>
    <m/>
    <x v="0"/>
  </r>
  <r>
    <x v="23"/>
    <x v="1"/>
    <x v="1"/>
    <x v="0"/>
    <x v="34"/>
    <x v="17"/>
    <n v="567133"/>
    <n v="958391"/>
    <m/>
    <x v="0"/>
  </r>
  <r>
    <x v="23"/>
    <x v="1"/>
    <x v="1"/>
    <x v="0"/>
    <x v="34"/>
    <x v="18"/>
    <n v="577185"/>
    <n v="963047"/>
    <m/>
    <x v="0"/>
  </r>
  <r>
    <x v="23"/>
    <x v="1"/>
    <x v="1"/>
    <x v="0"/>
    <x v="34"/>
    <x v="19"/>
    <n v="586942"/>
    <n v="973395"/>
    <m/>
    <x v="0"/>
  </r>
  <r>
    <x v="23"/>
    <x v="1"/>
    <x v="1"/>
    <x v="0"/>
    <x v="34"/>
    <x v="20"/>
    <n v="596374"/>
    <n v="984964"/>
    <m/>
    <x v="0"/>
  </r>
  <r>
    <x v="23"/>
    <x v="1"/>
    <x v="1"/>
    <x v="0"/>
    <x v="34"/>
    <x v="21"/>
    <n v="605408"/>
    <n v="996065"/>
    <m/>
    <x v="0"/>
  </r>
  <r>
    <x v="23"/>
    <x v="1"/>
    <x v="1"/>
    <x v="0"/>
    <x v="34"/>
    <x v="22"/>
    <n v="614113"/>
    <n v="1004780"/>
    <m/>
    <x v="0"/>
  </r>
  <r>
    <x v="23"/>
    <x v="1"/>
    <x v="1"/>
    <x v="0"/>
    <x v="34"/>
    <x v="23"/>
    <n v="622510"/>
    <n v="1012744"/>
    <m/>
    <x v="0"/>
  </r>
  <r>
    <x v="23"/>
    <x v="1"/>
    <x v="1"/>
    <x v="0"/>
    <x v="34"/>
    <x v="24"/>
    <n v="630655"/>
    <n v="1019655"/>
    <m/>
    <x v="0"/>
  </r>
  <r>
    <x v="23"/>
    <x v="1"/>
    <x v="1"/>
    <x v="0"/>
    <x v="34"/>
    <x v="25"/>
    <n v="638505"/>
    <n v="1026005"/>
    <m/>
    <x v="0"/>
  </r>
  <r>
    <x v="23"/>
    <x v="1"/>
    <x v="1"/>
    <x v="0"/>
    <x v="34"/>
    <x v="26"/>
    <n v="646010"/>
    <n v="1033263"/>
    <m/>
    <x v="0"/>
  </r>
  <r>
    <x v="23"/>
    <x v="1"/>
    <x v="1"/>
    <x v="0"/>
    <x v="34"/>
    <x v="27"/>
    <n v="653197"/>
    <n v="1039011"/>
    <m/>
    <x v="0"/>
  </r>
  <r>
    <x v="23"/>
    <x v="1"/>
    <x v="1"/>
    <x v="0"/>
    <x v="34"/>
    <x v="28"/>
    <n v="660028"/>
    <n v="1044012"/>
    <m/>
    <x v="0"/>
  </r>
  <r>
    <x v="23"/>
    <x v="1"/>
    <x v="1"/>
    <x v="0"/>
    <x v="34"/>
    <x v="29"/>
    <n v="666458"/>
    <n v="1047958"/>
    <m/>
    <x v="0"/>
  </r>
  <r>
    <x v="23"/>
    <x v="1"/>
    <x v="1"/>
    <x v="0"/>
    <x v="34"/>
    <x v="30"/>
    <n v="672490"/>
    <n v="1051414"/>
    <m/>
    <x v="0"/>
  </r>
  <r>
    <x v="23"/>
    <x v="1"/>
    <x v="2"/>
    <x v="0"/>
    <x v="34"/>
    <x v="0"/>
    <n v="21558"/>
    <n v="195035"/>
    <m/>
    <x v="0"/>
  </r>
  <r>
    <x v="23"/>
    <x v="1"/>
    <x v="2"/>
    <x v="0"/>
    <x v="34"/>
    <x v="1"/>
    <n v="21910"/>
    <n v="195489"/>
    <m/>
    <x v="0"/>
  </r>
  <r>
    <x v="23"/>
    <x v="1"/>
    <x v="2"/>
    <x v="0"/>
    <x v="34"/>
    <x v="2"/>
    <n v="22333"/>
    <n v="194478"/>
    <m/>
    <x v="0"/>
  </r>
  <r>
    <x v="23"/>
    <x v="1"/>
    <x v="2"/>
    <x v="0"/>
    <x v="34"/>
    <x v="3"/>
    <n v="22644"/>
    <n v="193127"/>
    <m/>
    <x v="0"/>
  </r>
  <r>
    <x v="23"/>
    <x v="1"/>
    <x v="2"/>
    <x v="0"/>
    <x v="34"/>
    <x v="4"/>
    <n v="22953"/>
    <n v="192065"/>
    <m/>
    <x v="0"/>
  </r>
  <r>
    <x v="23"/>
    <x v="1"/>
    <x v="2"/>
    <x v="0"/>
    <x v="34"/>
    <x v="5"/>
    <n v="23291"/>
    <n v="191931"/>
    <m/>
    <x v="0"/>
  </r>
  <r>
    <x v="23"/>
    <x v="1"/>
    <x v="2"/>
    <x v="0"/>
    <x v="34"/>
    <x v="6"/>
    <n v="23703"/>
    <n v="193330"/>
    <m/>
    <x v="0"/>
  </r>
  <r>
    <x v="23"/>
    <x v="1"/>
    <x v="2"/>
    <x v="0"/>
    <x v="34"/>
    <x v="7"/>
    <n v="24203"/>
    <n v="195416"/>
    <m/>
    <x v="0"/>
  </r>
  <r>
    <x v="23"/>
    <x v="1"/>
    <x v="2"/>
    <x v="0"/>
    <x v="34"/>
    <x v="8"/>
    <n v="24714"/>
    <n v="198283"/>
    <m/>
    <x v="0"/>
  </r>
  <r>
    <x v="23"/>
    <x v="1"/>
    <x v="2"/>
    <x v="0"/>
    <x v="34"/>
    <x v="9"/>
    <n v="25209"/>
    <n v="201011"/>
    <m/>
    <x v="0"/>
  </r>
  <r>
    <x v="23"/>
    <x v="1"/>
    <x v="2"/>
    <x v="0"/>
    <x v="34"/>
    <x v="10"/>
    <n v="25601"/>
    <n v="202085"/>
    <m/>
    <x v="0"/>
  </r>
  <r>
    <x v="23"/>
    <x v="1"/>
    <x v="2"/>
    <x v="0"/>
    <x v="34"/>
    <x v="11"/>
    <n v="25966"/>
    <n v="201545"/>
    <m/>
    <x v="0"/>
  </r>
  <r>
    <x v="23"/>
    <x v="1"/>
    <x v="2"/>
    <x v="0"/>
    <x v="34"/>
    <x v="12"/>
    <n v="26328"/>
    <n v="202161"/>
    <m/>
    <x v="0"/>
  </r>
  <r>
    <x v="23"/>
    <x v="1"/>
    <x v="2"/>
    <x v="0"/>
    <x v="34"/>
    <x v="13"/>
    <n v="26681"/>
    <n v="203320"/>
    <m/>
    <x v="0"/>
  </r>
  <r>
    <x v="23"/>
    <x v="1"/>
    <x v="2"/>
    <x v="0"/>
    <x v="34"/>
    <x v="14"/>
    <n v="27025"/>
    <n v="205012"/>
    <m/>
    <x v="0"/>
  </r>
  <r>
    <x v="23"/>
    <x v="1"/>
    <x v="2"/>
    <x v="0"/>
    <x v="34"/>
    <x v="15"/>
    <n v="27363"/>
    <n v="206785"/>
    <m/>
    <x v="0"/>
  </r>
  <r>
    <x v="23"/>
    <x v="1"/>
    <x v="2"/>
    <x v="0"/>
    <x v="34"/>
    <x v="16"/>
    <n v="27698"/>
    <n v="208413"/>
    <m/>
    <x v="0"/>
  </r>
  <r>
    <x v="23"/>
    <x v="1"/>
    <x v="2"/>
    <x v="0"/>
    <x v="34"/>
    <x v="17"/>
    <n v="28014"/>
    <n v="209433"/>
    <m/>
    <x v="0"/>
  </r>
  <r>
    <x v="23"/>
    <x v="1"/>
    <x v="2"/>
    <x v="0"/>
    <x v="34"/>
    <x v="18"/>
    <n v="28309"/>
    <n v="208966"/>
    <m/>
    <x v="0"/>
  </r>
  <r>
    <x v="23"/>
    <x v="1"/>
    <x v="2"/>
    <x v="0"/>
    <x v="34"/>
    <x v="19"/>
    <n v="28577"/>
    <n v="209664"/>
    <m/>
    <x v="0"/>
  </r>
  <r>
    <x v="23"/>
    <x v="1"/>
    <x v="2"/>
    <x v="0"/>
    <x v="34"/>
    <x v="20"/>
    <n v="28837"/>
    <n v="210696"/>
    <m/>
    <x v="0"/>
  </r>
  <r>
    <x v="23"/>
    <x v="1"/>
    <x v="2"/>
    <x v="0"/>
    <x v="34"/>
    <x v="21"/>
    <n v="29084"/>
    <n v="211691"/>
    <m/>
    <x v="0"/>
  </r>
  <r>
    <x v="23"/>
    <x v="1"/>
    <x v="2"/>
    <x v="0"/>
    <x v="34"/>
    <x v="22"/>
    <n v="29317"/>
    <n v="212205"/>
    <m/>
    <x v="0"/>
  </r>
  <r>
    <x v="23"/>
    <x v="1"/>
    <x v="2"/>
    <x v="0"/>
    <x v="34"/>
    <x v="23"/>
    <n v="29537"/>
    <n v="212581"/>
    <m/>
    <x v="0"/>
  </r>
  <r>
    <x v="23"/>
    <x v="1"/>
    <x v="2"/>
    <x v="0"/>
    <x v="34"/>
    <x v="24"/>
    <n v="29746"/>
    <n v="212767"/>
    <m/>
    <x v="0"/>
  </r>
  <r>
    <x v="23"/>
    <x v="1"/>
    <x v="2"/>
    <x v="0"/>
    <x v="34"/>
    <x v="25"/>
    <n v="29945"/>
    <n v="212873"/>
    <m/>
    <x v="0"/>
  </r>
  <r>
    <x v="23"/>
    <x v="1"/>
    <x v="2"/>
    <x v="0"/>
    <x v="34"/>
    <x v="26"/>
    <n v="30127"/>
    <n v="213174"/>
    <m/>
    <x v="0"/>
  </r>
  <r>
    <x v="23"/>
    <x v="1"/>
    <x v="2"/>
    <x v="0"/>
    <x v="34"/>
    <x v="27"/>
    <n v="30295"/>
    <n v="213188"/>
    <m/>
    <x v="0"/>
  </r>
  <r>
    <x v="23"/>
    <x v="1"/>
    <x v="2"/>
    <x v="0"/>
    <x v="34"/>
    <x v="28"/>
    <n v="30445"/>
    <n v="213044"/>
    <m/>
    <x v="0"/>
  </r>
  <r>
    <x v="23"/>
    <x v="1"/>
    <x v="2"/>
    <x v="0"/>
    <x v="34"/>
    <x v="29"/>
    <n v="30577"/>
    <n v="212707"/>
    <m/>
    <x v="0"/>
  </r>
  <r>
    <x v="23"/>
    <x v="1"/>
    <x v="2"/>
    <x v="0"/>
    <x v="34"/>
    <x v="30"/>
    <n v="30692"/>
    <n v="212289"/>
    <m/>
    <x v="0"/>
  </r>
  <r>
    <x v="23"/>
    <x v="2"/>
    <x v="0"/>
    <x v="0"/>
    <x v="34"/>
    <x v="0"/>
    <n v="5488545"/>
    <n v="18962922"/>
    <m/>
    <x v="0"/>
  </r>
  <r>
    <x v="23"/>
    <x v="2"/>
    <x v="0"/>
    <x v="0"/>
    <x v="34"/>
    <x v="1"/>
    <n v="5648904"/>
    <n v="19240746"/>
    <m/>
    <x v="0"/>
  </r>
  <r>
    <x v="23"/>
    <x v="2"/>
    <x v="0"/>
    <x v="0"/>
    <x v="34"/>
    <x v="2"/>
    <n v="5807688"/>
    <n v="19370412"/>
    <m/>
    <x v="0"/>
  </r>
  <r>
    <x v="23"/>
    <x v="2"/>
    <x v="0"/>
    <x v="0"/>
    <x v="34"/>
    <x v="3"/>
    <n v="5966652"/>
    <n v="19564222"/>
    <m/>
    <x v="0"/>
  </r>
  <r>
    <x v="23"/>
    <x v="2"/>
    <x v="0"/>
    <x v="0"/>
    <x v="34"/>
    <x v="4"/>
    <n v="6130564"/>
    <n v="19862830"/>
    <m/>
    <x v="0"/>
  </r>
  <r>
    <x v="23"/>
    <x v="2"/>
    <x v="0"/>
    <x v="0"/>
    <x v="34"/>
    <x v="5"/>
    <n v="6292278"/>
    <n v="20210754"/>
    <m/>
    <x v="0"/>
  </r>
  <r>
    <x v="23"/>
    <x v="2"/>
    <x v="0"/>
    <x v="0"/>
    <x v="34"/>
    <x v="6"/>
    <n v="6455816"/>
    <n v="20585686"/>
    <m/>
    <x v="0"/>
  </r>
  <r>
    <x v="23"/>
    <x v="2"/>
    <x v="0"/>
    <x v="0"/>
    <x v="34"/>
    <x v="7"/>
    <n v="6620167"/>
    <n v="20997510"/>
    <m/>
    <x v="0"/>
  </r>
  <r>
    <x v="23"/>
    <x v="2"/>
    <x v="0"/>
    <x v="0"/>
    <x v="34"/>
    <x v="8"/>
    <n v="6784711"/>
    <n v="21484440"/>
    <m/>
    <x v="0"/>
  </r>
  <r>
    <x v="23"/>
    <x v="2"/>
    <x v="0"/>
    <x v="0"/>
    <x v="34"/>
    <x v="9"/>
    <n v="6949632"/>
    <n v="21904096"/>
    <m/>
    <x v="0"/>
  </r>
  <r>
    <x v="23"/>
    <x v="2"/>
    <x v="0"/>
    <x v="0"/>
    <x v="34"/>
    <x v="10"/>
    <n v="7115434"/>
    <n v="22193482"/>
    <m/>
    <x v="0"/>
  </r>
  <r>
    <x v="23"/>
    <x v="2"/>
    <x v="0"/>
    <x v="0"/>
    <x v="34"/>
    <x v="11"/>
    <n v="7280086"/>
    <n v="22335772"/>
    <m/>
    <x v="0"/>
  </r>
  <r>
    <x v="23"/>
    <x v="2"/>
    <x v="0"/>
    <x v="0"/>
    <x v="34"/>
    <x v="12"/>
    <n v="7444831"/>
    <n v="22587990"/>
    <m/>
    <x v="0"/>
  </r>
  <r>
    <x v="23"/>
    <x v="2"/>
    <x v="0"/>
    <x v="0"/>
    <x v="34"/>
    <x v="13"/>
    <n v="7608594"/>
    <n v="22888008"/>
    <m/>
    <x v="0"/>
  </r>
  <r>
    <x v="23"/>
    <x v="2"/>
    <x v="0"/>
    <x v="0"/>
    <x v="34"/>
    <x v="14"/>
    <n v="7770400"/>
    <n v="23275720"/>
    <m/>
    <x v="0"/>
  </r>
  <r>
    <x v="23"/>
    <x v="2"/>
    <x v="0"/>
    <x v="0"/>
    <x v="34"/>
    <x v="15"/>
    <n v="7930279"/>
    <n v="23701580"/>
    <m/>
    <x v="0"/>
  </r>
  <r>
    <x v="23"/>
    <x v="2"/>
    <x v="0"/>
    <x v="0"/>
    <x v="34"/>
    <x v="16"/>
    <n v="8087966"/>
    <n v="24121942"/>
    <m/>
    <x v="0"/>
  </r>
  <r>
    <x v="23"/>
    <x v="2"/>
    <x v="0"/>
    <x v="0"/>
    <x v="34"/>
    <x v="17"/>
    <n v="8243668"/>
    <n v="24480686"/>
    <m/>
    <x v="0"/>
  </r>
  <r>
    <x v="23"/>
    <x v="2"/>
    <x v="0"/>
    <x v="0"/>
    <x v="34"/>
    <x v="18"/>
    <n v="8395700"/>
    <n v="24738948"/>
    <m/>
    <x v="0"/>
  </r>
  <r>
    <x v="23"/>
    <x v="2"/>
    <x v="0"/>
    <x v="0"/>
    <x v="34"/>
    <x v="19"/>
    <n v="8544232"/>
    <n v="25072664"/>
    <m/>
    <x v="0"/>
  </r>
  <r>
    <x v="23"/>
    <x v="2"/>
    <x v="0"/>
    <x v="0"/>
    <x v="34"/>
    <x v="20"/>
    <n v="8688760"/>
    <n v="25399646"/>
    <m/>
    <x v="0"/>
  </r>
  <r>
    <x v="23"/>
    <x v="2"/>
    <x v="0"/>
    <x v="0"/>
    <x v="34"/>
    <x v="21"/>
    <n v="8828355"/>
    <n v="25718624"/>
    <m/>
    <x v="0"/>
  </r>
  <r>
    <x v="23"/>
    <x v="2"/>
    <x v="0"/>
    <x v="0"/>
    <x v="34"/>
    <x v="22"/>
    <n v="8964187"/>
    <n v="26018274"/>
    <m/>
    <x v="0"/>
  </r>
  <r>
    <x v="23"/>
    <x v="2"/>
    <x v="0"/>
    <x v="0"/>
    <x v="34"/>
    <x v="23"/>
    <n v="9095091"/>
    <n v="26309946"/>
    <m/>
    <x v="0"/>
  </r>
  <r>
    <x v="23"/>
    <x v="2"/>
    <x v="0"/>
    <x v="0"/>
    <x v="34"/>
    <x v="24"/>
    <n v="9221121"/>
    <n v="26564342"/>
    <m/>
    <x v="0"/>
  </r>
  <r>
    <x v="23"/>
    <x v="2"/>
    <x v="0"/>
    <x v="0"/>
    <x v="34"/>
    <x v="25"/>
    <n v="9342806"/>
    <n v="26793120"/>
    <m/>
    <x v="0"/>
  </r>
  <r>
    <x v="23"/>
    <x v="2"/>
    <x v="0"/>
    <x v="0"/>
    <x v="34"/>
    <x v="26"/>
    <n v="9459707"/>
    <n v="27027594"/>
    <m/>
    <x v="0"/>
  </r>
  <r>
    <x v="23"/>
    <x v="2"/>
    <x v="0"/>
    <x v="0"/>
    <x v="34"/>
    <x v="27"/>
    <n v="9572098"/>
    <n v="27256210"/>
    <m/>
    <x v="0"/>
  </r>
  <r>
    <x v="23"/>
    <x v="2"/>
    <x v="0"/>
    <x v="0"/>
    <x v="34"/>
    <x v="28"/>
    <n v="9679367"/>
    <n v="27463220"/>
    <m/>
    <x v="0"/>
  </r>
  <r>
    <x v="23"/>
    <x v="2"/>
    <x v="0"/>
    <x v="0"/>
    <x v="34"/>
    <x v="29"/>
    <n v="9780861"/>
    <n v="27637100"/>
    <m/>
    <x v="0"/>
  </r>
  <r>
    <x v="23"/>
    <x v="2"/>
    <x v="0"/>
    <x v="0"/>
    <x v="34"/>
    <x v="30"/>
    <n v="9876656"/>
    <n v="27788206"/>
    <m/>
    <x v="0"/>
  </r>
  <r>
    <x v="23"/>
    <x v="2"/>
    <x v="1"/>
    <x v="0"/>
    <x v="34"/>
    <x v="0"/>
    <n v="175417"/>
    <n v="549581"/>
    <m/>
    <x v="0"/>
  </r>
  <r>
    <x v="23"/>
    <x v="2"/>
    <x v="1"/>
    <x v="0"/>
    <x v="34"/>
    <x v="1"/>
    <n v="181248"/>
    <n v="559814"/>
    <m/>
    <x v="0"/>
  </r>
  <r>
    <x v="23"/>
    <x v="2"/>
    <x v="1"/>
    <x v="0"/>
    <x v="34"/>
    <x v="2"/>
    <n v="187515"/>
    <n v="567130"/>
    <m/>
    <x v="0"/>
  </r>
  <r>
    <x v="23"/>
    <x v="2"/>
    <x v="1"/>
    <x v="0"/>
    <x v="34"/>
    <x v="3"/>
    <n v="193463"/>
    <n v="575231"/>
    <m/>
    <x v="0"/>
  </r>
  <r>
    <x v="23"/>
    <x v="2"/>
    <x v="1"/>
    <x v="0"/>
    <x v="34"/>
    <x v="4"/>
    <n v="198933"/>
    <n v="584467"/>
    <m/>
    <x v="0"/>
  </r>
  <r>
    <x v="23"/>
    <x v="2"/>
    <x v="1"/>
    <x v="0"/>
    <x v="34"/>
    <x v="5"/>
    <n v="204756"/>
    <n v="596379"/>
    <m/>
    <x v="0"/>
  </r>
  <r>
    <x v="23"/>
    <x v="2"/>
    <x v="1"/>
    <x v="0"/>
    <x v="34"/>
    <x v="6"/>
    <n v="210641"/>
    <n v="609072"/>
    <m/>
    <x v="0"/>
  </r>
  <r>
    <x v="23"/>
    <x v="2"/>
    <x v="1"/>
    <x v="0"/>
    <x v="34"/>
    <x v="7"/>
    <n v="216585"/>
    <n v="622929"/>
    <m/>
    <x v="0"/>
  </r>
  <r>
    <x v="23"/>
    <x v="2"/>
    <x v="1"/>
    <x v="0"/>
    <x v="34"/>
    <x v="8"/>
    <n v="222537"/>
    <n v="639008"/>
    <m/>
    <x v="0"/>
  </r>
  <r>
    <x v="23"/>
    <x v="2"/>
    <x v="1"/>
    <x v="0"/>
    <x v="34"/>
    <x v="9"/>
    <n v="228527"/>
    <n v="653149"/>
    <m/>
    <x v="0"/>
  </r>
  <r>
    <x v="23"/>
    <x v="2"/>
    <x v="1"/>
    <x v="0"/>
    <x v="34"/>
    <x v="10"/>
    <n v="234652"/>
    <n v="663682"/>
    <m/>
    <x v="0"/>
  </r>
  <r>
    <x v="23"/>
    <x v="2"/>
    <x v="1"/>
    <x v="0"/>
    <x v="34"/>
    <x v="11"/>
    <n v="240949"/>
    <n v="670350"/>
    <m/>
    <x v="0"/>
  </r>
  <r>
    <x v="23"/>
    <x v="2"/>
    <x v="1"/>
    <x v="0"/>
    <x v="34"/>
    <x v="12"/>
    <n v="247280"/>
    <n v="680337"/>
    <m/>
    <x v="0"/>
  </r>
  <r>
    <x v="23"/>
    <x v="2"/>
    <x v="1"/>
    <x v="0"/>
    <x v="34"/>
    <x v="13"/>
    <n v="253586"/>
    <n v="691736"/>
    <m/>
    <x v="0"/>
  </r>
  <r>
    <x v="23"/>
    <x v="2"/>
    <x v="1"/>
    <x v="0"/>
    <x v="34"/>
    <x v="14"/>
    <n v="259808"/>
    <n v="705706"/>
    <m/>
    <x v="0"/>
  </r>
  <r>
    <x v="23"/>
    <x v="2"/>
    <x v="1"/>
    <x v="0"/>
    <x v="34"/>
    <x v="15"/>
    <n v="265958"/>
    <n v="720799"/>
    <m/>
    <x v="0"/>
  </r>
  <r>
    <x v="23"/>
    <x v="2"/>
    <x v="1"/>
    <x v="0"/>
    <x v="34"/>
    <x v="16"/>
    <n v="272041"/>
    <n v="735731"/>
    <m/>
    <x v="0"/>
  </r>
  <r>
    <x v="23"/>
    <x v="2"/>
    <x v="1"/>
    <x v="0"/>
    <x v="34"/>
    <x v="17"/>
    <n v="277871"/>
    <n v="748271"/>
    <m/>
    <x v="0"/>
  </r>
  <r>
    <x v="23"/>
    <x v="2"/>
    <x v="1"/>
    <x v="0"/>
    <x v="34"/>
    <x v="18"/>
    <n v="283495"/>
    <n v="757498"/>
    <m/>
    <x v="0"/>
  </r>
  <r>
    <x v="23"/>
    <x v="2"/>
    <x v="1"/>
    <x v="0"/>
    <x v="34"/>
    <x v="19"/>
    <n v="288945"/>
    <n v="768873"/>
    <m/>
    <x v="0"/>
  </r>
  <r>
    <x v="23"/>
    <x v="2"/>
    <x v="1"/>
    <x v="0"/>
    <x v="34"/>
    <x v="20"/>
    <n v="294211"/>
    <n v="779905"/>
    <m/>
    <x v="0"/>
  </r>
  <r>
    <x v="23"/>
    <x v="2"/>
    <x v="1"/>
    <x v="0"/>
    <x v="34"/>
    <x v="21"/>
    <n v="299248"/>
    <n v="790516"/>
    <m/>
    <x v="0"/>
  </r>
  <r>
    <x v="23"/>
    <x v="2"/>
    <x v="1"/>
    <x v="0"/>
    <x v="34"/>
    <x v="22"/>
    <n v="304096"/>
    <n v="800370"/>
    <m/>
    <x v="0"/>
  </r>
  <r>
    <x v="23"/>
    <x v="2"/>
    <x v="1"/>
    <x v="0"/>
    <x v="34"/>
    <x v="23"/>
    <n v="308788"/>
    <n v="810000"/>
    <m/>
    <x v="0"/>
  </r>
  <r>
    <x v="23"/>
    <x v="2"/>
    <x v="1"/>
    <x v="0"/>
    <x v="34"/>
    <x v="24"/>
    <n v="313368"/>
    <n v="818620"/>
    <m/>
    <x v="0"/>
  </r>
  <r>
    <x v="23"/>
    <x v="2"/>
    <x v="1"/>
    <x v="0"/>
    <x v="34"/>
    <x v="25"/>
    <n v="317816"/>
    <n v="826482"/>
    <m/>
    <x v="0"/>
  </r>
  <r>
    <x v="23"/>
    <x v="2"/>
    <x v="1"/>
    <x v="0"/>
    <x v="34"/>
    <x v="26"/>
    <n v="322104"/>
    <n v="834521"/>
    <m/>
    <x v="0"/>
  </r>
  <r>
    <x v="23"/>
    <x v="2"/>
    <x v="1"/>
    <x v="0"/>
    <x v="34"/>
    <x v="27"/>
    <n v="326238"/>
    <n v="842375"/>
    <m/>
    <x v="0"/>
  </r>
  <r>
    <x v="23"/>
    <x v="2"/>
    <x v="1"/>
    <x v="0"/>
    <x v="34"/>
    <x v="28"/>
    <n v="330204"/>
    <n v="849570"/>
    <m/>
    <x v="0"/>
  </r>
  <r>
    <x v="23"/>
    <x v="2"/>
    <x v="1"/>
    <x v="0"/>
    <x v="34"/>
    <x v="29"/>
    <n v="333978"/>
    <n v="855747"/>
    <m/>
    <x v="0"/>
  </r>
  <r>
    <x v="23"/>
    <x v="2"/>
    <x v="1"/>
    <x v="0"/>
    <x v="34"/>
    <x v="30"/>
    <n v="337561"/>
    <n v="861222"/>
    <m/>
    <x v="0"/>
  </r>
  <r>
    <x v="23"/>
    <x v="2"/>
    <x v="2"/>
    <x v="0"/>
    <x v="34"/>
    <x v="0"/>
    <n v="55146"/>
    <n v="49355"/>
    <m/>
    <x v="0"/>
  </r>
  <r>
    <x v="23"/>
    <x v="2"/>
    <x v="2"/>
    <x v="0"/>
    <x v="34"/>
    <x v="1"/>
    <n v="56398"/>
    <n v="49761"/>
    <m/>
    <x v="0"/>
  </r>
  <r>
    <x v="23"/>
    <x v="2"/>
    <x v="2"/>
    <x v="0"/>
    <x v="34"/>
    <x v="2"/>
    <n v="57742"/>
    <n v="49888"/>
    <m/>
    <x v="0"/>
  </r>
  <r>
    <x v="23"/>
    <x v="2"/>
    <x v="2"/>
    <x v="0"/>
    <x v="34"/>
    <x v="3"/>
    <n v="58787"/>
    <n v="49933"/>
    <m/>
    <x v="0"/>
  </r>
  <r>
    <x v="23"/>
    <x v="2"/>
    <x v="2"/>
    <x v="0"/>
    <x v="34"/>
    <x v="4"/>
    <n v="59878"/>
    <n v="50255"/>
    <m/>
    <x v="0"/>
  </r>
  <r>
    <x v="23"/>
    <x v="2"/>
    <x v="2"/>
    <x v="0"/>
    <x v="34"/>
    <x v="5"/>
    <n v="61045"/>
    <n v="50792"/>
    <m/>
    <x v="0"/>
  </r>
  <r>
    <x v="23"/>
    <x v="2"/>
    <x v="2"/>
    <x v="0"/>
    <x v="34"/>
    <x v="6"/>
    <n v="62485"/>
    <n v="51613"/>
    <m/>
    <x v="0"/>
  </r>
  <r>
    <x v="23"/>
    <x v="2"/>
    <x v="2"/>
    <x v="0"/>
    <x v="34"/>
    <x v="7"/>
    <n v="64256"/>
    <n v="52794"/>
    <m/>
    <x v="0"/>
  </r>
  <r>
    <x v="23"/>
    <x v="2"/>
    <x v="2"/>
    <x v="0"/>
    <x v="34"/>
    <x v="8"/>
    <n v="66080"/>
    <n v="54205"/>
    <m/>
    <x v="0"/>
  </r>
  <r>
    <x v="23"/>
    <x v="2"/>
    <x v="2"/>
    <x v="0"/>
    <x v="34"/>
    <x v="9"/>
    <n v="67859"/>
    <n v="55404"/>
    <m/>
    <x v="0"/>
  </r>
  <r>
    <x v="23"/>
    <x v="2"/>
    <x v="2"/>
    <x v="0"/>
    <x v="34"/>
    <x v="10"/>
    <n v="69272"/>
    <n v="55969"/>
    <m/>
    <x v="0"/>
  </r>
  <r>
    <x v="23"/>
    <x v="2"/>
    <x v="2"/>
    <x v="0"/>
    <x v="34"/>
    <x v="11"/>
    <n v="70602"/>
    <n v="56112"/>
    <m/>
    <x v="0"/>
  </r>
  <r>
    <x v="23"/>
    <x v="2"/>
    <x v="2"/>
    <x v="0"/>
    <x v="34"/>
    <x v="12"/>
    <n v="71929"/>
    <n v="56532"/>
    <m/>
    <x v="0"/>
  </r>
  <r>
    <x v="23"/>
    <x v="2"/>
    <x v="2"/>
    <x v="0"/>
    <x v="34"/>
    <x v="13"/>
    <n v="73237"/>
    <n v="57070"/>
    <m/>
    <x v="0"/>
  </r>
  <r>
    <x v="23"/>
    <x v="2"/>
    <x v="2"/>
    <x v="0"/>
    <x v="34"/>
    <x v="14"/>
    <n v="74529"/>
    <n v="57830"/>
    <m/>
    <x v="0"/>
  </r>
  <r>
    <x v="23"/>
    <x v="2"/>
    <x v="2"/>
    <x v="0"/>
    <x v="34"/>
    <x v="15"/>
    <n v="75811"/>
    <n v="58694"/>
    <m/>
    <x v="0"/>
  </r>
  <r>
    <x v="23"/>
    <x v="2"/>
    <x v="2"/>
    <x v="0"/>
    <x v="34"/>
    <x v="16"/>
    <n v="77091"/>
    <n v="59559"/>
    <m/>
    <x v="0"/>
  </r>
  <r>
    <x v="23"/>
    <x v="2"/>
    <x v="2"/>
    <x v="0"/>
    <x v="34"/>
    <x v="17"/>
    <n v="78318"/>
    <n v="60247"/>
    <m/>
    <x v="0"/>
  </r>
  <r>
    <x v="23"/>
    <x v="2"/>
    <x v="2"/>
    <x v="0"/>
    <x v="34"/>
    <x v="18"/>
    <n v="79483"/>
    <n v="60669"/>
    <m/>
    <x v="0"/>
  </r>
  <r>
    <x v="23"/>
    <x v="2"/>
    <x v="2"/>
    <x v="0"/>
    <x v="34"/>
    <x v="19"/>
    <n v="80559"/>
    <n v="61237"/>
    <m/>
    <x v="0"/>
  </r>
  <r>
    <x v="23"/>
    <x v="2"/>
    <x v="2"/>
    <x v="0"/>
    <x v="34"/>
    <x v="20"/>
    <n v="81619"/>
    <n v="61806"/>
    <m/>
    <x v="0"/>
  </r>
  <r>
    <x v="23"/>
    <x v="2"/>
    <x v="2"/>
    <x v="0"/>
    <x v="34"/>
    <x v="21"/>
    <n v="82650"/>
    <n v="62371"/>
    <m/>
    <x v="0"/>
  </r>
  <r>
    <x v="23"/>
    <x v="2"/>
    <x v="2"/>
    <x v="0"/>
    <x v="34"/>
    <x v="22"/>
    <n v="83641"/>
    <n v="62886"/>
    <m/>
    <x v="0"/>
  </r>
  <r>
    <x v="23"/>
    <x v="2"/>
    <x v="2"/>
    <x v="0"/>
    <x v="34"/>
    <x v="23"/>
    <n v="84594"/>
    <n v="63390"/>
    <m/>
    <x v="0"/>
  </r>
  <r>
    <x v="23"/>
    <x v="2"/>
    <x v="2"/>
    <x v="0"/>
    <x v="34"/>
    <x v="24"/>
    <n v="85524"/>
    <n v="63823"/>
    <m/>
    <x v="0"/>
  </r>
  <r>
    <x v="23"/>
    <x v="2"/>
    <x v="2"/>
    <x v="0"/>
    <x v="34"/>
    <x v="25"/>
    <n v="86427"/>
    <n v="64205"/>
    <m/>
    <x v="0"/>
  </r>
  <r>
    <x v="23"/>
    <x v="2"/>
    <x v="2"/>
    <x v="0"/>
    <x v="34"/>
    <x v="26"/>
    <n v="87282"/>
    <n v="64599"/>
    <m/>
    <x v="0"/>
  </r>
  <r>
    <x v="23"/>
    <x v="2"/>
    <x v="2"/>
    <x v="0"/>
    <x v="34"/>
    <x v="27"/>
    <n v="88100"/>
    <n v="64984"/>
    <m/>
    <x v="0"/>
  </r>
  <r>
    <x v="23"/>
    <x v="2"/>
    <x v="2"/>
    <x v="0"/>
    <x v="34"/>
    <x v="28"/>
    <n v="88860"/>
    <n v="65311"/>
    <m/>
    <x v="0"/>
  </r>
  <r>
    <x v="23"/>
    <x v="2"/>
    <x v="2"/>
    <x v="0"/>
    <x v="34"/>
    <x v="29"/>
    <n v="89571"/>
    <n v="65563"/>
    <m/>
    <x v="0"/>
  </r>
  <r>
    <x v="23"/>
    <x v="2"/>
    <x v="2"/>
    <x v="0"/>
    <x v="34"/>
    <x v="30"/>
    <n v="90231"/>
    <n v="65762"/>
    <m/>
    <x v="0"/>
  </r>
  <r>
    <x v="23"/>
    <x v="3"/>
    <x v="0"/>
    <x v="0"/>
    <x v="34"/>
    <x v="0"/>
    <n v="2119324"/>
    <n v="6400358"/>
    <m/>
    <x v="0"/>
  </r>
  <r>
    <x v="23"/>
    <x v="3"/>
    <x v="0"/>
    <x v="0"/>
    <x v="34"/>
    <x v="1"/>
    <n v="2184876"/>
    <n v="6523906"/>
    <m/>
    <x v="0"/>
  </r>
  <r>
    <x v="23"/>
    <x v="3"/>
    <x v="0"/>
    <x v="0"/>
    <x v="34"/>
    <x v="2"/>
    <n v="2250749"/>
    <n v="6646299"/>
    <m/>
    <x v="0"/>
  </r>
  <r>
    <x v="23"/>
    <x v="3"/>
    <x v="0"/>
    <x v="0"/>
    <x v="34"/>
    <x v="3"/>
    <n v="2314476"/>
    <n v="6785077"/>
    <m/>
    <x v="0"/>
  </r>
  <r>
    <x v="23"/>
    <x v="3"/>
    <x v="0"/>
    <x v="0"/>
    <x v="34"/>
    <x v="4"/>
    <n v="2381042"/>
    <n v="6913702"/>
    <m/>
    <x v="0"/>
  </r>
  <r>
    <x v="23"/>
    <x v="3"/>
    <x v="0"/>
    <x v="0"/>
    <x v="34"/>
    <x v="5"/>
    <n v="2447506"/>
    <n v="6946933"/>
    <m/>
    <x v="0"/>
  </r>
  <r>
    <x v="23"/>
    <x v="3"/>
    <x v="0"/>
    <x v="0"/>
    <x v="34"/>
    <x v="6"/>
    <n v="2514878"/>
    <n v="7026922"/>
    <m/>
    <x v="0"/>
  </r>
  <r>
    <x v="23"/>
    <x v="3"/>
    <x v="0"/>
    <x v="0"/>
    <x v="34"/>
    <x v="7"/>
    <n v="2582710"/>
    <n v="7154965"/>
    <m/>
    <x v="0"/>
  </r>
  <r>
    <x v="23"/>
    <x v="3"/>
    <x v="0"/>
    <x v="0"/>
    <x v="34"/>
    <x v="8"/>
    <n v="2650696"/>
    <n v="7308817"/>
    <m/>
    <x v="0"/>
  </r>
  <r>
    <x v="23"/>
    <x v="3"/>
    <x v="0"/>
    <x v="0"/>
    <x v="34"/>
    <x v="9"/>
    <n v="2718988"/>
    <n v="7444225"/>
    <m/>
    <x v="0"/>
  </r>
  <r>
    <x v="23"/>
    <x v="3"/>
    <x v="0"/>
    <x v="0"/>
    <x v="34"/>
    <x v="10"/>
    <n v="2787776"/>
    <n v="7554938"/>
    <m/>
    <x v="0"/>
  </r>
  <r>
    <x v="23"/>
    <x v="3"/>
    <x v="0"/>
    <x v="0"/>
    <x v="34"/>
    <x v="11"/>
    <n v="2856176"/>
    <n v="7639061"/>
    <m/>
    <x v="0"/>
  </r>
  <r>
    <x v="23"/>
    <x v="3"/>
    <x v="0"/>
    <x v="0"/>
    <x v="34"/>
    <x v="12"/>
    <n v="2924740"/>
    <n v="7693652"/>
    <m/>
    <x v="0"/>
  </r>
  <r>
    <x v="23"/>
    <x v="3"/>
    <x v="0"/>
    <x v="0"/>
    <x v="34"/>
    <x v="13"/>
    <n v="2993000"/>
    <n v="7752253"/>
    <m/>
    <x v="0"/>
  </r>
  <r>
    <x v="23"/>
    <x v="3"/>
    <x v="0"/>
    <x v="0"/>
    <x v="34"/>
    <x v="14"/>
    <n v="3060532"/>
    <n v="7848719"/>
    <m/>
    <x v="0"/>
  </r>
  <r>
    <x v="23"/>
    <x v="3"/>
    <x v="0"/>
    <x v="0"/>
    <x v="34"/>
    <x v="15"/>
    <n v="3127350"/>
    <n v="7977739"/>
    <m/>
    <x v="0"/>
  </r>
  <r>
    <x v="23"/>
    <x v="3"/>
    <x v="0"/>
    <x v="0"/>
    <x v="34"/>
    <x v="16"/>
    <n v="3193323"/>
    <n v="8117309"/>
    <m/>
    <x v="0"/>
  </r>
  <r>
    <x v="23"/>
    <x v="3"/>
    <x v="0"/>
    <x v="0"/>
    <x v="34"/>
    <x v="17"/>
    <n v="3258556"/>
    <n v="8252740"/>
    <m/>
    <x v="0"/>
  </r>
  <r>
    <x v="23"/>
    <x v="3"/>
    <x v="0"/>
    <x v="0"/>
    <x v="34"/>
    <x v="18"/>
    <n v="3322332"/>
    <n v="8380689"/>
    <m/>
    <x v="0"/>
  </r>
  <r>
    <x v="23"/>
    <x v="3"/>
    <x v="0"/>
    <x v="0"/>
    <x v="34"/>
    <x v="19"/>
    <n v="3384677"/>
    <n v="8486046"/>
    <m/>
    <x v="0"/>
  </r>
  <r>
    <x v="23"/>
    <x v="3"/>
    <x v="0"/>
    <x v="0"/>
    <x v="34"/>
    <x v="20"/>
    <n v="3445400"/>
    <n v="8583012"/>
    <m/>
    <x v="0"/>
  </r>
  <r>
    <x v="23"/>
    <x v="3"/>
    <x v="0"/>
    <x v="0"/>
    <x v="34"/>
    <x v="21"/>
    <n v="3504102"/>
    <n v="8690781"/>
    <m/>
    <x v="0"/>
  </r>
  <r>
    <x v="23"/>
    <x v="3"/>
    <x v="0"/>
    <x v="0"/>
    <x v="34"/>
    <x v="22"/>
    <n v="3561301"/>
    <n v="8806300"/>
    <m/>
    <x v="0"/>
  </r>
  <r>
    <x v="23"/>
    <x v="3"/>
    <x v="0"/>
    <x v="0"/>
    <x v="34"/>
    <x v="23"/>
    <n v="3616482"/>
    <n v="8921782"/>
    <m/>
    <x v="0"/>
  </r>
  <r>
    <x v="23"/>
    <x v="3"/>
    <x v="0"/>
    <x v="0"/>
    <x v="34"/>
    <x v="24"/>
    <n v="3669671"/>
    <n v="9030487"/>
    <m/>
    <x v="0"/>
  </r>
  <r>
    <x v="23"/>
    <x v="3"/>
    <x v="0"/>
    <x v="0"/>
    <x v="34"/>
    <x v="25"/>
    <n v="3721189"/>
    <n v="9132853"/>
    <m/>
    <x v="0"/>
  </r>
  <r>
    <x v="23"/>
    <x v="3"/>
    <x v="0"/>
    <x v="0"/>
    <x v="34"/>
    <x v="26"/>
    <n v="3770880"/>
    <n v="9228950"/>
    <m/>
    <x v="0"/>
  </r>
  <r>
    <x v="23"/>
    <x v="3"/>
    <x v="0"/>
    <x v="0"/>
    <x v="34"/>
    <x v="27"/>
    <n v="3818820"/>
    <n v="9318533"/>
    <m/>
    <x v="0"/>
  </r>
  <r>
    <x v="23"/>
    <x v="3"/>
    <x v="0"/>
    <x v="0"/>
    <x v="34"/>
    <x v="28"/>
    <n v="3864766"/>
    <n v="9402945"/>
    <m/>
    <x v="0"/>
  </r>
  <r>
    <x v="23"/>
    <x v="3"/>
    <x v="0"/>
    <x v="0"/>
    <x v="34"/>
    <x v="29"/>
    <n v="3908452"/>
    <n v="9478206"/>
    <m/>
    <x v="0"/>
  </r>
  <r>
    <x v="23"/>
    <x v="3"/>
    <x v="0"/>
    <x v="0"/>
    <x v="34"/>
    <x v="30"/>
    <n v="3949910"/>
    <n v="9542538"/>
    <m/>
    <x v="0"/>
  </r>
  <r>
    <x v="23"/>
    <x v="3"/>
    <x v="1"/>
    <x v="0"/>
    <x v="34"/>
    <x v="0"/>
    <n v="54777"/>
    <n v="77783"/>
    <m/>
    <x v="0"/>
  </r>
  <r>
    <x v="23"/>
    <x v="3"/>
    <x v="1"/>
    <x v="0"/>
    <x v="34"/>
    <x v="1"/>
    <n v="56907"/>
    <n v="79896"/>
    <m/>
    <x v="0"/>
  </r>
  <r>
    <x v="23"/>
    <x v="3"/>
    <x v="1"/>
    <x v="0"/>
    <x v="34"/>
    <x v="2"/>
    <n v="59312"/>
    <n v="82353"/>
    <m/>
    <x v="0"/>
  </r>
  <r>
    <x v="23"/>
    <x v="3"/>
    <x v="1"/>
    <x v="0"/>
    <x v="34"/>
    <x v="3"/>
    <n v="61437"/>
    <n v="84686"/>
    <m/>
    <x v="0"/>
  </r>
  <r>
    <x v="23"/>
    <x v="3"/>
    <x v="1"/>
    <x v="0"/>
    <x v="34"/>
    <x v="4"/>
    <n v="63370"/>
    <n v="86519"/>
    <m/>
    <x v="0"/>
  </r>
  <r>
    <x v="23"/>
    <x v="3"/>
    <x v="1"/>
    <x v="0"/>
    <x v="34"/>
    <x v="5"/>
    <n v="65509"/>
    <n v="87428"/>
    <m/>
    <x v="0"/>
  </r>
  <r>
    <x v="23"/>
    <x v="3"/>
    <x v="1"/>
    <x v="0"/>
    <x v="34"/>
    <x v="6"/>
    <n v="67678"/>
    <n v="88915"/>
    <m/>
    <x v="0"/>
  </r>
  <r>
    <x v="23"/>
    <x v="3"/>
    <x v="1"/>
    <x v="0"/>
    <x v="34"/>
    <x v="7"/>
    <n v="69879"/>
    <n v="91024"/>
    <m/>
    <x v="0"/>
  </r>
  <r>
    <x v="23"/>
    <x v="3"/>
    <x v="1"/>
    <x v="0"/>
    <x v="34"/>
    <x v="8"/>
    <n v="72086"/>
    <n v="93458"/>
    <m/>
    <x v="0"/>
  </r>
  <r>
    <x v="23"/>
    <x v="3"/>
    <x v="1"/>
    <x v="0"/>
    <x v="34"/>
    <x v="9"/>
    <n v="74318"/>
    <n v="95672"/>
    <m/>
    <x v="0"/>
  </r>
  <r>
    <x v="23"/>
    <x v="3"/>
    <x v="1"/>
    <x v="0"/>
    <x v="34"/>
    <x v="10"/>
    <n v="76619"/>
    <n v="97631"/>
    <m/>
    <x v="0"/>
  </r>
  <r>
    <x v="23"/>
    <x v="3"/>
    <x v="1"/>
    <x v="0"/>
    <x v="34"/>
    <x v="11"/>
    <n v="79012"/>
    <n v="99364"/>
    <m/>
    <x v="0"/>
  </r>
  <r>
    <x v="23"/>
    <x v="3"/>
    <x v="1"/>
    <x v="0"/>
    <x v="34"/>
    <x v="12"/>
    <n v="81429"/>
    <n v="100717"/>
    <m/>
    <x v="0"/>
  </r>
  <r>
    <x v="23"/>
    <x v="3"/>
    <x v="1"/>
    <x v="0"/>
    <x v="34"/>
    <x v="13"/>
    <n v="83841"/>
    <n v="102108"/>
    <m/>
    <x v="0"/>
  </r>
  <r>
    <x v="23"/>
    <x v="3"/>
    <x v="1"/>
    <x v="0"/>
    <x v="34"/>
    <x v="14"/>
    <n v="86226"/>
    <n v="103973"/>
    <m/>
    <x v="0"/>
  </r>
  <r>
    <x v="23"/>
    <x v="3"/>
    <x v="1"/>
    <x v="0"/>
    <x v="34"/>
    <x v="15"/>
    <n v="88588"/>
    <n v="106257"/>
    <m/>
    <x v="0"/>
  </r>
  <r>
    <x v="23"/>
    <x v="3"/>
    <x v="1"/>
    <x v="0"/>
    <x v="34"/>
    <x v="16"/>
    <n v="90930"/>
    <n v="108681"/>
    <m/>
    <x v="0"/>
  </r>
  <r>
    <x v="23"/>
    <x v="3"/>
    <x v="1"/>
    <x v="0"/>
    <x v="34"/>
    <x v="17"/>
    <n v="93161"/>
    <n v="110939"/>
    <m/>
    <x v="0"/>
  </r>
  <r>
    <x v="23"/>
    <x v="3"/>
    <x v="1"/>
    <x v="0"/>
    <x v="34"/>
    <x v="18"/>
    <n v="95310"/>
    <n v="113046"/>
    <m/>
    <x v="0"/>
  </r>
  <r>
    <x v="23"/>
    <x v="3"/>
    <x v="1"/>
    <x v="0"/>
    <x v="34"/>
    <x v="19"/>
    <n v="97390"/>
    <n v="114811"/>
    <m/>
    <x v="0"/>
  </r>
  <r>
    <x v="23"/>
    <x v="3"/>
    <x v="1"/>
    <x v="0"/>
    <x v="34"/>
    <x v="20"/>
    <n v="99399"/>
    <n v="116429"/>
    <m/>
    <x v="0"/>
  </r>
  <r>
    <x v="23"/>
    <x v="3"/>
    <x v="1"/>
    <x v="0"/>
    <x v="34"/>
    <x v="21"/>
    <n v="101318"/>
    <n v="118154"/>
    <m/>
    <x v="0"/>
  </r>
  <r>
    <x v="23"/>
    <x v="3"/>
    <x v="1"/>
    <x v="0"/>
    <x v="34"/>
    <x v="22"/>
    <n v="103164"/>
    <n v="119947"/>
    <m/>
    <x v="0"/>
  </r>
  <r>
    <x v="23"/>
    <x v="3"/>
    <x v="1"/>
    <x v="0"/>
    <x v="34"/>
    <x v="23"/>
    <n v="104954"/>
    <n v="121744"/>
    <m/>
    <x v="0"/>
  </r>
  <r>
    <x v="23"/>
    <x v="3"/>
    <x v="1"/>
    <x v="0"/>
    <x v="34"/>
    <x v="24"/>
    <n v="106713"/>
    <n v="123475"/>
    <m/>
    <x v="0"/>
  </r>
  <r>
    <x v="23"/>
    <x v="3"/>
    <x v="1"/>
    <x v="0"/>
    <x v="34"/>
    <x v="25"/>
    <n v="108431"/>
    <n v="125129"/>
    <m/>
    <x v="0"/>
  </r>
  <r>
    <x v="23"/>
    <x v="3"/>
    <x v="1"/>
    <x v="0"/>
    <x v="34"/>
    <x v="26"/>
    <n v="110099"/>
    <n v="126699"/>
    <m/>
    <x v="0"/>
  </r>
  <r>
    <x v="23"/>
    <x v="3"/>
    <x v="1"/>
    <x v="0"/>
    <x v="34"/>
    <x v="27"/>
    <n v="111718"/>
    <n v="128180"/>
    <m/>
    <x v="0"/>
  </r>
  <r>
    <x v="23"/>
    <x v="3"/>
    <x v="1"/>
    <x v="0"/>
    <x v="34"/>
    <x v="28"/>
    <n v="113281"/>
    <n v="129592"/>
    <m/>
    <x v="0"/>
  </r>
  <r>
    <x v="23"/>
    <x v="3"/>
    <x v="1"/>
    <x v="0"/>
    <x v="34"/>
    <x v="29"/>
    <n v="114782"/>
    <n v="130881"/>
    <m/>
    <x v="0"/>
  </r>
  <r>
    <x v="23"/>
    <x v="3"/>
    <x v="1"/>
    <x v="0"/>
    <x v="34"/>
    <x v="30"/>
    <n v="116221"/>
    <n v="132020"/>
    <m/>
    <x v="0"/>
  </r>
  <r>
    <x v="23"/>
    <x v="3"/>
    <x v="2"/>
    <x v="0"/>
    <x v="34"/>
    <x v="0"/>
    <n v="29737"/>
    <n v="161799"/>
    <m/>
    <x v="0"/>
  </r>
  <r>
    <x v="23"/>
    <x v="3"/>
    <x v="2"/>
    <x v="0"/>
    <x v="34"/>
    <x v="1"/>
    <n v="30447"/>
    <n v="163794"/>
    <m/>
    <x v="0"/>
  </r>
  <r>
    <x v="23"/>
    <x v="3"/>
    <x v="2"/>
    <x v="0"/>
    <x v="34"/>
    <x v="2"/>
    <n v="31254"/>
    <n v="166274"/>
    <m/>
    <x v="0"/>
  </r>
  <r>
    <x v="23"/>
    <x v="3"/>
    <x v="2"/>
    <x v="0"/>
    <x v="34"/>
    <x v="3"/>
    <n v="31816"/>
    <n v="168042"/>
    <m/>
    <x v="0"/>
  </r>
  <r>
    <x v="23"/>
    <x v="3"/>
    <x v="2"/>
    <x v="0"/>
    <x v="34"/>
    <x v="4"/>
    <n v="32419"/>
    <n v="169597"/>
    <m/>
    <x v="0"/>
  </r>
  <r>
    <x v="23"/>
    <x v="3"/>
    <x v="2"/>
    <x v="0"/>
    <x v="34"/>
    <x v="5"/>
    <n v="33096"/>
    <n v="169245"/>
    <m/>
    <x v="0"/>
  </r>
  <r>
    <x v="23"/>
    <x v="3"/>
    <x v="2"/>
    <x v="0"/>
    <x v="34"/>
    <x v="6"/>
    <n v="33934"/>
    <n v="170824"/>
    <m/>
    <x v="0"/>
  </r>
  <r>
    <x v="23"/>
    <x v="3"/>
    <x v="2"/>
    <x v="0"/>
    <x v="34"/>
    <x v="7"/>
    <n v="34967"/>
    <n v="174526"/>
    <m/>
    <x v="0"/>
  </r>
  <r>
    <x v="23"/>
    <x v="3"/>
    <x v="2"/>
    <x v="0"/>
    <x v="34"/>
    <x v="8"/>
    <n v="36033"/>
    <n v="179001"/>
    <m/>
    <x v="0"/>
  </r>
  <r>
    <x v="23"/>
    <x v="3"/>
    <x v="2"/>
    <x v="0"/>
    <x v="34"/>
    <x v="9"/>
    <n v="37073"/>
    <n v="182868"/>
    <m/>
    <x v="0"/>
  </r>
  <r>
    <x v="23"/>
    <x v="3"/>
    <x v="2"/>
    <x v="0"/>
    <x v="34"/>
    <x v="10"/>
    <n v="37900"/>
    <n v="185046"/>
    <m/>
    <x v="0"/>
  </r>
  <r>
    <x v="23"/>
    <x v="3"/>
    <x v="2"/>
    <x v="0"/>
    <x v="34"/>
    <x v="11"/>
    <n v="38680"/>
    <n v="186386"/>
    <m/>
    <x v="0"/>
  </r>
  <r>
    <x v="23"/>
    <x v="3"/>
    <x v="2"/>
    <x v="0"/>
    <x v="34"/>
    <x v="12"/>
    <n v="39459"/>
    <n v="187011"/>
    <m/>
    <x v="0"/>
  </r>
  <r>
    <x v="23"/>
    <x v="3"/>
    <x v="2"/>
    <x v="0"/>
    <x v="34"/>
    <x v="13"/>
    <n v="40230"/>
    <n v="187732"/>
    <m/>
    <x v="0"/>
  </r>
  <r>
    <x v="23"/>
    <x v="3"/>
    <x v="2"/>
    <x v="0"/>
    <x v="34"/>
    <x v="14"/>
    <n v="40992"/>
    <n v="189395"/>
    <m/>
    <x v="0"/>
  </r>
  <r>
    <x v="23"/>
    <x v="3"/>
    <x v="2"/>
    <x v="0"/>
    <x v="34"/>
    <x v="15"/>
    <n v="41750"/>
    <n v="191879"/>
    <m/>
    <x v="0"/>
  </r>
  <r>
    <x v="23"/>
    <x v="3"/>
    <x v="2"/>
    <x v="0"/>
    <x v="34"/>
    <x v="16"/>
    <n v="42507"/>
    <n v="194672"/>
    <m/>
    <x v="0"/>
  </r>
  <r>
    <x v="23"/>
    <x v="3"/>
    <x v="2"/>
    <x v="0"/>
    <x v="34"/>
    <x v="17"/>
    <n v="43236"/>
    <n v="197281"/>
    <m/>
    <x v="0"/>
  </r>
  <r>
    <x v="23"/>
    <x v="3"/>
    <x v="2"/>
    <x v="0"/>
    <x v="34"/>
    <x v="18"/>
    <n v="43929"/>
    <n v="199647"/>
    <m/>
    <x v="0"/>
  </r>
  <r>
    <x v="23"/>
    <x v="3"/>
    <x v="2"/>
    <x v="0"/>
    <x v="34"/>
    <x v="19"/>
    <n v="44573"/>
    <n v="201340"/>
    <m/>
    <x v="0"/>
  </r>
  <r>
    <x v="23"/>
    <x v="3"/>
    <x v="2"/>
    <x v="0"/>
    <x v="34"/>
    <x v="20"/>
    <n v="45208"/>
    <n v="202902"/>
    <m/>
    <x v="0"/>
  </r>
  <r>
    <x v="23"/>
    <x v="3"/>
    <x v="2"/>
    <x v="0"/>
    <x v="34"/>
    <x v="21"/>
    <n v="45827"/>
    <n v="204775"/>
    <m/>
    <x v="0"/>
  </r>
  <r>
    <x v="23"/>
    <x v="3"/>
    <x v="2"/>
    <x v="0"/>
    <x v="34"/>
    <x v="22"/>
    <n v="46425"/>
    <n v="206828"/>
    <m/>
    <x v="0"/>
  </r>
  <r>
    <x v="23"/>
    <x v="3"/>
    <x v="2"/>
    <x v="0"/>
    <x v="34"/>
    <x v="23"/>
    <n v="47002"/>
    <n v="208907"/>
    <m/>
    <x v="0"/>
  </r>
  <r>
    <x v="23"/>
    <x v="3"/>
    <x v="2"/>
    <x v="0"/>
    <x v="34"/>
    <x v="24"/>
    <n v="47567"/>
    <n v="210893"/>
    <m/>
    <x v="0"/>
  </r>
  <r>
    <x v="23"/>
    <x v="3"/>
    <x v="2"/>
    <x v="0"/>
    <x v="34"/>
    <x v="25"/>
    <n v="48118"/>
    <n v="212765"/>
    <m/>
    <x v="0"/>
  </r>
  <r>
    <x v="23"/>
    <x v="3"/>
    <x v="2"/>
    <x v="0"/>
    <x v="34"/>
    <x v="26"/>
    <n v="48642"/>
    <n v="214482"/>
    <m/>
    <x v="0"/>
  </r>
  <r>
    <x v="23"/>
    <x v="3"/>
    <x v="2"/>
    <x v="0"/>
    <x v="34"/>
    <x v="27"/>
    <n v="49145"/>
    <n v="216058"/>
    <m/>
    <x v="0"/>
  </r>
  <r>
    <x v="23"/>
    <x v="3"/>
    <x v="2"/>
    <x v="0"/>
    <x v="34"/>
    <x v="28"/>
    <n v="49617"/>
    <n v="217490"/>
    <m/>
    <x v="0"/>
  </r>
  <r>
    <x v="23"/>
    <x v="3"/>
    <x v="2"/>
    <x v="0"/>
    <x v="34"/>
    <x v="29"/>
    <n v="50060"/>
    <n v="218719"/>
    <m/>
    <x v="0"/>
  </r>
  <r>
    <x v="23"/>
    <x v="3"/>
    <x v="2"/>
    <x v="0"/>
    <x v="34"/>
    <x v="30"/>
    <n v="50475"/>
    <n v="219696"/>
    <m/>
    <x v="0"/>
  </r>
  <r>
    <x v="23"/>
    <x v="4"/>
    <x v="0"/>
    <x v="0"/>
    <x v="34"/>
    <x v="0"/>
    <n v="2751345"/>
    <n v="11995865"/>
    <m/>
    <x v="0"/>
  </r>
  <r>
    <x v="23"/>
    <x v="4"/>
    <x v="0"/>
    <x v="0"/>
    <x v="34"/>
    <x v="1"/>
    <n v="2874010"/>
    <n v="12378651"/>
    <m/>
    <x v="0"/>
  </r>
  <r>
    <x v="23"/>
    <x v="4"/>
    <x v="0"/>
    <x v="0"/>
    <x v="34"/>
    <x v="2"/>
    <n v="2992304"/>
    <n v="12607824"/>
    <m/>
    <x v="0"/>
  </r>
  <r>
    <x v="23"/>
    <x v="4"/>
    <x v="0"/>
    <x v="0"/>
    <x v="34"/>
    <x v="3"/>
    <n v="3110728"/>
    <n v="12836041"/>
    <m/>
    <x v="0"/>
  </r>
  <r>
    <x v="23"/>
    <x v="4"/>
    <x v="0"/>
    <x v="0"/>
    <x v="34"/>
    <x v="4"/>
    <n v="3236920"/>
    <n v="13191982"/>
    <m/>
    <x v="0"/>
  </r>
  <r>
    <x v="23"/>
    <x v="4"/>
    <x v="0"/>
    <x v="0"/>
    <x v="34"/>
    <x v="5"/>
    <n v="3359647"/>
    <n v="13405772"/>
    <m/>
    <x v="0"/>
  </r>
  <r>
    <x v="23"/>
    <x v="4"/>
    <x v="0"/>
    <x v="0"/>
    <x v="34"/>
    <x v="6"/>
    <n v="3485312"/>
    <n v="13699277"/>
    <m/>
    <x v="0"/>
  </r>
  <r>
    <x v="23"/>
    <x v="4"/>
    <x v="0"/>
    <x v="0"/>
    <x v="34"/>
    <x v="7"/>
    <n v="3612888"/>
    <n v="14059447"/>
    <m/>
    <x v="0"/>
  </r>
  <r>
    <x v="23"/>
    <x v="4"/>
    <x v="0"/>
    <x v="0"/>
    <x v="34"/>
    <x v="8"/>
    <n v="3741378"/>
    <n v="14480059"/>
    <m/>
    <x v="0"/>
  </r>
  <r>
    <x v="23"/>
    <x v="4"/>
    <x v="0"/>
    <x v="0"/>
    <x v="34"/>
    <x v="9"/>
    <n v="3871689"/>
    <n v="14887668"/>
    <m/>
    <x v="0"/>
  </r>
  <r>
    <x v="23"/>
    <x v="4"/>
    <x v="0"/>
    <x v="0"/>
    <x v="34"/>
    <x v="10"/>
    <n v="4004025"/>
    <n v="15263565"/>
    <m/>
    <x v="0"/>
  </r>
  <r>
    <x v="23"/>
    <x v="4"/>
    <x v="0"/>
    <x v="0"/>
    <x v="34"/>
    <x v="11"/>
    <n v="4136335"/>
    <n v="15579471"/>
    <m/>
    <x v="0"/>
  </r>
  <r>
    <x v="23"/>
    <x v="4"/>
    <x v="0"/>
    <x v="0"/>
    <x v="34"/>
    <x v="12"/>
    <n v="4270009"/>
    <n v="15901621"/>
    <m/>
    <x v="0"/>
  </r>
  <r>
    <x v="23"/>
    <x v="4"/>
    <x v="0"/>
    <x v="0"/>
    <x v="34"/>
    <x v="13"/>
    <n v="4403930"/>
    <n v="16259189"/>
    <m/>
    <x v="0"/>
  </r>
  <r>
    <x v="23"/>
    <x v="4"/>
    <x v="0"/>
    <x v="0"/>
    <x v="34"/>
    <x v="14"/>
    <n v="4537134"/>
    <n v="16676428"/>
    <m/>
    <x v="0"/>
  </r>
  <r>
    <x v="23"/>
    <x v="4"/>
    <x v="0"/>
    <x v="0"/>
    <x v="34"/>
    <x v="15"/>
    <n v="4669670"/>
    <n v="17121184"/>
    <m/>
    <x v="0"/>
  </r>
  <r>
    <x v="23"/>
    <x v="4"/>
    <x v="0"/>
    <x v="0"/>
    <x v="34"/>
    <x v="16"/>
    <n v="4801113"/>
    <n v="17558960"/>
    <m/>
    <x v="0"/>
  </r>
  <r>
    <x v="23"/>
    <x v="4"/>
    <x v="0"/>
    <x v="0"/>
    <x v="34"/>
    <x v="17"/>
    <n v="4931798"/>
    <n v="17972658"/>
    <m/>
    <x v="0"/>
  </r>
  <r>
    <x v="23"/>
    <x v="4"/>
    <x v="0"/>
    <x v="0"/>
    <x v="34"/>
    <x v="18"/>
    <n v="5060228"/>
    <n v="18339542"/>
    <m/>
    <x v="0"/>
  </r>
  <r>
    <x v="23"/>
    <x v="4"/>
    <x v="0"/>
    <x v="0"/>
    <x v="34"/>
    <x v="19"/>
    <n v="5186070"/>
    <n v="18680470"/>
    <m/>
    <x v="0"/>
  </r>
  <r>
    <x v="23"/>
    <x v="4"/>
    <x v="0"/>
    <x v="0"/>
    <x v="34"/>
    <x v="20"/>
    <n v="5309121"/>
    <n v="19004316"/>
    <m/>
    <x v="0"/>
  </r>
  <r>
    <x v="23"/>
    <x v="4"/>
    <x v="0"/>
    <x v="0"/>
    <x v="34"/>
    <x v="21"/>
    <n v="5428492"/>
    <n v="19347798"/>
    <m/>
    <x v="0"/>
  </r>
  <r>
    <x v="23"/>
    <x v="4"/>
    <x v="0"/>
    <x v="0"/>
    <x v="34"/>
    <x v="22"/>
    <n v="5545465"/>
    <n v="19689746"/>
    <m/>
    <x v="0"/>
  </r>
  <r>
    <x v="23"/>
    <x v="4"/>
    <x v="0"/>
    <x v="0"/>
    <x v="34"/>
    <x v="23"/>
    <n v="5658766"/>
    <n v="20020796"/>
    <m/>
    <x v="0"/>
  </r>
  <r>
    <x v="23"/>
    <x v="4"/>
    <x v="0"/>
    <x v="0"/>
    <x v="34"/>
    <x v="24"/>
    <n v="5768485"/>
    <n v="20343050"/>
    <m/>
    <x v="0"/>
  </r>
  <r>
    <x v="23"/>
    <x v="4"/>
    <x v="0"/>
    <x v="0"/>
    <x v="34"/>
    <x v="25"/>
    <n v="5876078"/>
    <n v="20669058"/>
    <m/>
    <x v="0"/>
  </r>
  <r>
    <x v="23"/>
    <x v="4"/>
    <x v="0"/>
    <x v="0"/>
    <x v="34"/>
    <x v="26"/>
    <n v="5981449"/>
    <n v="20982692"/>
    <m/>
    <x v="0"/>
  </r>
  <r>
    <x v="23"/>
    <x v="4"/>
    <x v="0"/>
    <x v="0"/>
    <x v="34"/>
    <x v="27"/>
    <n v="6084422"/>
    <n v="21274044"/>
    <m/>
    <x v="0"/>
  </r>
  <r>
    <x v="23"/>
    <x v="4"/>
    <x v="0"/>
    <x v="0"/>
    <x v="34"/>
    <x v="28"/>
    <n v="6184621"/>
    <n v="21547966"/>
    <m/>
    <x v="0"/>
  </r>
  <r>
    <x v="23"/>
    <x v="4"/>
    <x v="0"/>
    <x v="0"/>
    <x v="34"/>
    <x v="29"/>
    <n v="6281606"/>
    <n v="21797066"/>
    <m/>
    <x v="0"/>
  </r>
  <r>
    <x v="23"/>
    <x v="4"/>
    <x v="0"/>
    <x v="0"/>
    <x v="34"/>
    <x v="30"/>
    <n v="6375497"/>
    <n v="22021536"/>
    <m/>
    <x v="0"/>
  </r>
  <r>
    <x v="23"/>
    <x v="4"/>
    <x v="1"/>
    <x v="0"/>
    <x v="34"/>
    <x v="0"/>
    <n v="294282"/>
    <n v="1495246"/>
    <m/>
    <x v="0"/>
  </r>
  <r>
    <x v="23"/>
    <x v="4"/>
    <x v="1"/>
    <x v="0"/>
    <x v="34"/>
    <x v="1"/>
    <n v="308006"/>
    <n v="1545988"/>
    <m/>
    <x v="0"/>
  </r>
  <r>
    <x v="23"/>
    <x v="4"/>
    <x v="1"/>
    <x v="0"/>
    <x v="34"/>
    <x v="2"/>
    <n v="321771"/>
    <n v="1579950"/>
    <m/>
    <x v="0"/>
  </r>
  <r>
    <x v="23"/>
    <x v="4"/>
    <x v="1"/>
    <x v="0"/>
    <x v="34"/>
    <x v="3"/>
    <n v="335545"/>
    <n v="1613548"/>
    <m/>
    <x v="0"/>
  </r>
  <r>
    <x v="23"/>
    <x v="4"/>
    <x v="1"/>
    <x v="0"/>
    <x v="34"/>
    <x v="4"/>
    <n v="348287"/>
    <n v="1654160"/>
    <m/>
    <x v="0"/>
  </r>
  <r>
    <x v="23"/>
    <x v="4"/>
    <x v="1"/>
    <x v="0"/>
    <x v="34"/>
    <x v="5"/>
    <n v="361789"/>
    <n v="1682348"/>
    <m/>
    <x v="0"/>
  </r>
  <r>
    <x v="23"/>
    <x v="4"/>
    <x v="1"/>
    <x v="0"/>
    <x v="34"/>
    <x v="6"/>
    <n v="375525"/>
    <n v="1720117"/>
    <m/>
    <x v="0"/>
  </r>
  <r>
    <x v="23"/>
    <x v="4"/>
    <x v="1"/>
    <x v="0"/>
    <x v="34"/>
    <x v="7"/>
    <n v="389515"/>
    <n v="1766445"/>
    <m/>
    <x v="0"/>
  </r>
  <r>
    <x v="23"/>
    <x v="4"/>
    <x v="1"/>
    <x v="0"/>
    <x v="34"/>
    <x v="8"/>
    <n v="403569"/>
    <n v="1820201"/>
    <m/>
    <x v="0"/>
  </r>
  <r>
    <x v="23"/>
    <x v="4"/>
    <x v="1"/>
    <x v="0"/>
    <x v="34"/>
    <x v="9"/>
    <n v="417835"/>
    <n v="1872379"/>
    <m/>
    <x v="0"/>
  </r>
  <r>
    <x v="23"/>
    <x v="4"/>
    <x v="1"/>
    <x v="0"/>
    <x v="34"/>
    <x v="10"/>
    <n v="432637"/>
    <n v="1921967"/>
    <m/>
    <x v="0"/>
  </r>
  <r>
    <x v="23"/>
    <x v="4"/>
    <x v="1"/>
    <x v="0"/>
    <x v="34"/>
    <x v="11"/>
    <n v="448184"/>
    <n v="1967232"/>
    <m/>
    <x v="0"/>
  </r>
  <r>
    <x v="23"/>
    <x v="4"/>
    <x v="1"/>
    <x v="0"/>
    <x v="34"/>
    <x v="12"/>
    <n v="463927"/>
    <n v="2013376"/>
    <m/>
    <x v="0"/>
  </r>
  <r>
    <x v="23"/>
    <x v="4"/>
    <x v="1"/>
    <x v="0"/>
    <x v="34"/>
    <x v="13"/>
    <n v="479682"/>
    <n v="2063832"/>
    <m/>
    <x v="0"/>
  </r>
  <r>
    <x v="23"/>
    <x v="4"/>
    <x v="1"/>
    <x v="0"/>
    <x v="34"/>
    <x v="14"/>
    <n v="495270"/>
    <n v="2121415"/>
    <m/>
    <x v="0"/>
  </r>
  <r>
    <x v="23"/>
    <x v="4"/>
    <x v="1"/>
    <x v="0"/>
    <x v="34"/>
    <x v="15"/>
    <n v="510736"/>
    <n v="2182263"/>
    <m/>
    <x v="0"/>
  </r>
  <r>
    <x v="23"/>
    <x v="4"/>
    <x v="1"/>
    <x v="0"/>
    <x v="34"/>
    <x v="16"/>
    <n v="526094"/>
    <n v="2242245"/>
    <m/>
    <x v="0"/>
  </r>
  <r>
    <x v="23"/>
    <x v="4"/>
    <x v="1"/>
    <x v="0"/>
    <x v="34"/>
    <x v="17"/>
    <n v="540662"/>
    <n v="2296123"/>
    <m/>
    <x v="0"/>
  </r>
  <r>
    <x v="23"/>
    <x v="4"/>
    <x v="1"/>
    <x v="0"/>
    <x v="34"/>
    <x v="18"/>
    <n v="554677"/>
    <n v="2342723"/>
    <m/>
    <x v="0"/>
  </r>
  <r>
    <x v="23"/>
    <x v="4"/>
    <x v="1"/>
    <x v="0"/>
    <x v="34"/>
    <x v="19"/>
    <n v="568228"/>
    <n v="2385254"/>
    <m/>
    <x v="0"/>
  </r>
  <r>
    <x v="23"/>
    <x v="4"/>
    <x v="1"/>
    <x v="0"/>
    <x v="34"/>
    <x v="20"/>
    <n v="581313"/>
    <n v="2424946"/>
    <m/>
    <x v="0"/>
  </r>
  <r>
    <x v="23"/>
    <x v="4"/>
    <x v="1"/>
    <x v="0"/>
    <x v="34"/>
    <x v="21"/>
    <n v="593796"/>
    <n v="2466334"/>
    <m/>
    <x v="0"/>
  </r>
  <r>
    <x v="23"/>
    <x v="4"/>
    <x v="1"/>
    <x v="0"/>
    <x v="34"/>
    <x v="22"/>
    <n v="605798"/>
    <n v="2506642"/>
    <m/>
    <x v="0"/>
  </r>
  <r>
    <x v="23"/>
    <x v="4"/>
    <x v="1"/>
    <x v="0"/>
    <x v="34"/>
    <x v="23"/>
    <n v="617467"/>
    <n v="2545869"/>
    <m/>
    <x v="0"/>
  </r>
  <r>
    <x v="23"/>
    <x v="4"/>
    <x v="1"/>
    <x v="0"/>
    <x v="34"/>
    <x v="24"/>
    <n v="628976"/>
    <n v="2584942"/>
    <m/>
    <x v="0"/>
  </r>
  <r>
    <x v="23"/>
    <x v="4"/>
    <x v="1"/>
    <x v="0"/>
    <x v="34"/>
    <x v="25"/>
    <n v="640276"/>
    <n v="2624601"/>
    <m/>
    <x v="0"/>
  </r>
  <r>
    <x v="23"/>
    <x v="4"/>
    <x v="1"/>
    <x v="0"/>
    <x v="34"/>
    <x v="26"/>
    <n v="651307"/>
    <n v="2662584"/>
    <m/>
    <x v="0"/>
  </r>
  <r>
    <x v="23"/>
    <x v="4"/>
    <x v="1"/>
    <x v="0"/>
    <x v="34"/>
    <x v="27"/>
    <n v="662056"/>
    <n v="2697666"/>
    <m/>
    <x v="0"/>
  </r>
  <r>
    <x v="23"/>
    <x v="4"/>
    <x v="1"/>
    <x v="0"/>
    <x v="34"/>
    <x v="28"/>
    <n v="672499"/>
    <n v="2730534"/>
    <m/>
    <x v="0"/>
  </r>
  <r>
    <x v="23"/>
    <x v="4"/>
    <x v="1"/>
    <x v="0"/>
    <x v="34"/>
    <x v="29"/>
    <n v="682587"/>
    <n v="2760249"/>
    <m/>
    <x v="0"/>
  </r>
  <r>
    <x v="23"/>
    <x v="4"/>
    <x v="1"/>
    <x v="0"/>
    <x v="34"/>
    <x v="30"/>
    <n v="692326"/>
    <n v="2786805"/>
    <m/>
    <x v="0"/>
  </r>
  <r>
    <x v="23"/>
    <x v="4"/>
    <x v="2"/>
    <x v="0"/>
    <x v="34"/>
    <x v="0"/>
    <n v="87666"/>
    <n v="328133"/>
    <m/>
    <x v="0"/>
  </r>
  <r>
    <x v="23"/>
    <x v="4"/>
    <x v="2"/>
    <x v="0"/>
    <x v="34"/>
    <x v="1"/>
    <n v="89759"/>
    <n v="331890"/>
    <m/>
    <x v="0"/>
  </r>
  <r>
    <x v="23"/>
    <x v="4"/>
    <x v="2"/>
    <x v="0"/>
    <x v="34"/>
    <x v="2"/>
    <n v="91797"/>
    <n v="332044"/>
    <m/>
    <x v="0"/>
  </r>
  <r>
    <x v="23"/>
    <x v="4"/>
    <x v="2"/>
    <x v="0"/>
    <x v="34"/>
    <x v="3"/>
    <n v="93621"/>
    <n v="331645"/>
    <m/>
    <x v="0"/>
  </r>
  <r>
    <x v="23"/>
    <x v="4"/>
    <x v="2"/>
    <x v="0"/>
    <x v="34"/>
    <x v="4"/>
    <n v="95830"/>
    <n v="335285"/>
    <m/>
    <x v="0"/>
  </r>
  <r>
    <x v="23"/>
    <x v="4"/>
    <x v="2"/>
    <x v="0"/>
    <x v="34"/>
    <x v="5"/>
    <n v="97996"/>
    <n v="335690"/>
    <m/>
    <x v="0"/>
  </r>
  <r>
    <x v="23"/>
    <x v="4"/>
    <x v="2"/>
    <x v="0"/>
    <x v="34"/>
    <x v="6"/>
    <n v="100685"/>
    <n v="339745"/>
    <m/>
    <x v="0"/>
  </r>
  <r>
    <x v="23"/>
    <x v="4"/>
    <x v="2"/>
    <x v="0"/>
    <x v="34"/>
    <x v="7"/>
    <n v="104011"/>
    <n v="347476"/>
    <m/>
    <x v="0"/>
  </r>
  <r>
    <x v="23"/>
    <x v="4"/>
    <x v="2"/>
    <x v="0"/>
    <x v="34"/>
    <x v="8"/>
    <n v="107446"/>
    <n v="356995"/>
    <m/>
    <x v="0"/>
  </r>
  <r>
    <x v="23"/>
    <x v="4"/>
    <x v="2"/>
    <x v="0"/>
    <x v="34"/>
    <x v="9"/>
    <n v="110803"/>
    <n v="365773"/>
    <m/>
    <x v="0"/>
  </r>
  <r>
    <x v="23"/>
    <x v="4"/>
    <x v="2"/>
    <x v="0"/>
    <x v="34"/>
    <x v="10"/>
    <n v="113474"/>
    <n v="371355"/>
    <m/>
    <x v="0"/>
  </r>
  <r>
    <x v="23"/>
    <x v="4"/>
    <x v="2"/>
    <x v="0"/>
    <x v="34"/>
    <x v="11"/>
    <n v="116000"/>
    <n v="375084"/>
    <m/>
    <x v="0"/>
  </r>
  <r>
    <x v="23"/>
    <x v="4"/>
    <x v="2"/>
    <x v="0"/>
    <x v="34"/>
    <x v="12"/>
    <n v="118527"/>
    <n v="378933"/>
    <m/>
    <x v="0"/>
  </r>
  <r>
    <x v="23"/>
    <x v="4"/>
    <x v="2"/>
    <x v="0"/>
    <x v="34"/>
    <x v="13"/>
    <n v="121029"/>
    <n v="383601"/>
    <m/>
    <x v="0"/>
  </r>
  <r>
    <x v="23"/>
    <x v="4"/>
    <x v="2"/>
    <x v="0"/>
    <x v="34"/>
    <x v="14"/>
    <n v="123509"/>
    <n v="389720"/>
    <m/>
    <x v="0"/>
  </r>
  <r>
    <x v="23"/>
    <x v="4"/>
    <x v="2"/>
    <x v="0"/>
    <x v="34"/>
    <x v="15"/>
    <n v="125981"/>
    <n v="396539"/>
    <m/>
    <x v="0"/>
  </r>
  <r>
    <x v="23"/>
    <x v="4"/>
    <x v="2"/>
    <x v="0"/>
    <x v="34"/>
    <x v="16"/>
    <n v="128457"/>
    <n v="403319"/>
    <m/>
    <x v="0"/>
  </r>
  <r>
    <x v="23"/>
    <x v="4"/>
    <x v="2"/>
    <x v="0"/>
    <x v="34"/>
    <x v="17"/>
    <n v="130843"/>
    <n v="409345"/>
    <m/>
    <x v="0"/>
  </r>
  <r>
    <x v="23"/>
    <x v="4"/>
    <x v="2"/>
    <x v="0"/>
    <x v="34"/>
    <x v="18"/>
    <n v="133122"/>
    <n v="414191"/>
    <m/>
    <x v="0"/>
  </r>
  <r>
    <x v="23"/>
    <x v="4"/>
    <x v="2"/>
    <x v="0"/>
    <x v="34"/>
    <x v="19"/>
    <n v="135243"/>
    <n v="418213"/>
    <m/>
    <x v="0"/>
  </r>
  <r>
    <x v="23"/>
    <x v="4"/>
    <x v="2"/>
    <x v="0"/>
    <x v="34"/>
    <x v="20"/>
    <n v="137342"/>
    <n v="422053"/>
    <m/>
    <x v="0"/>
  </r>
  <r>
    <x v="23"/>
    <x v="4"/>
    <x v="2"/>
    <x v="0"/>
    <x v="34"/>
    <x v="21"/>
    <n v="139397"/>
    <n v="426518"/>
    <m/>
    <x v="0"/>
  </r>
  <r>
    <x v="23"/>
    <x v="4"/>
    <x v="2"/>
    <x v="0"/>
    <x v="34"/>
    <x v="22"/>
    <n v="141386"/>
    <n v="430964"/>
    <m/>
    <x v="0"/>
  </r>
  <r>
    <x v="23"/>
    <x v="4"/>
    <x v="2"/>
    <x v="0"/>
    <x v="34"/>
    <x v="23"/>
    <n v="143312"/>
    <n v="435287"/>
    <m/>
    <x v="0"/>
  </r>
  <r>
    <x v="23"/>
    <x v="4"/>
    <x v="2"/>
    <x v="0"/>
    <x v="34"/>
    <x v="24"/>
    <n v="145205"/>
    <n v="439611"/>
    <m/>
    <x v="0"/>
  </r>
  <r>
    <x v="23"/>
    <x v="4"/>
    <x v="2"/>
    <x v="0"/>
    <x v="34"/>
    <x v="25"/>
    <n v="147056"/>
    <n v="444066"/>
    <m/>
    <x v="0"/>
  </r>
  <r>
    <x v="23"/>
    <x v="4"/>
    <x v="2"/>
    <x v="0"/>
    <x v="34"/>
    <x v="26"/>
    <n v="148826"/>
    <n v="448194"/>
    <m/>
    <x v="0"/>
  </r>
  <r>
    <x v="23"/>
    <x v="4"/>
    <x v="2"/>
    <x v="0"/>
    <x v="34"/>
    <x v="27"/>
    <n v="150533"/>
    <n v="451851"/>
    <m/>
    <x v="0"/>
  </r>
  <r>
    <x v="23"/>
    <x v="4"/>
    <x v="2"/>
    <x v="0"/>
    <x v="34"/>
    <x v="28"/>
    <n v="152141"/>
    <n v="455063"/>
    <m/>
    <x v="0"/>
  </r>
  <r>
    <x v="23"/>
    <x v="4"/>
    <x v="2"/>
    <x v="0"/>
    <x v="34"/>
    <x v="29"/>
    <n v="153664"/>
    <n v="457754"/>
    <m/>
    <x v="0"/>
  </r>
  <r>
    <x v="23"/>
    <x v="4"/>
    <x v="2"/>
    <x v="0"/>
    <x v="34"/>
    <x v="30"/>
    <n v="155098"/>
    <n v="459910"/>
    <m/>
    <x v="0"/>
  </r>
  <r>
    <x v="23"/>
    <x v="5"/>
    <x v="0"/>
    <x v="0"/>
    <x v="34"/>
    <x v="0"/>
    <n v="705429"/>
    <n v="2641126"/>
    <m/>
    <x v="0"/>
  </r>
  <r>
    <x v="23"/>
    <x v="5"/>
    <x v="0"/>
    <x v="0"/>
    <x v="34"/>
    <x v="1"/>
    <n v="728458"/>
    <n v="2689994"/>
    <m/>
    <x v="0"/>
  </r>
  <r>
    <x v="23"/>
    <x v="5"/>
    <x v="0"/>
    <x v="0"/>
    <x v="34"/>
    <x v="2"/>
    <n v="752041"/>
    <n v="2715950"/>
    <m/>
    <x v="0"/>
  </r>
  <r>
    <x v="23"/>
    <x v="5"/>
    <x v="0"/>
    <x v="0"/>
    <x v="34"/>
    <x v="3"/>
    <n v="776571"/>
    <n v="2771443"/>
    <m/>
    <x v="0"/>
  </r>
  <r>
    <x v="23"/>
    <x v="5"/>
    <x v="0"/>
    <x v="0"/>
    <x v="34"/>
    <x v="4"/>
    <n v="801012"/>
    <n v="2834137"/>
    <m/>
    <x v="0"/>
  </r>
  <r>
    <x v="23"/>
    <x v="5"/>
    <x v="0"/>
    <x v="0"/>
    <x v="34"/>
    <x v="5"/>
    <n v="824872"/>
    <n v="2870550"/>
    <m/>
    <x v="0"/>
  </r>
  <r>
    <x v="23"/>
    <x v="5"/>
    <x v="0"/>
    <x v="0"/>
    <x v="34"/>
    <x v="6"/>
    <n v="849112"/>
    <n v="2920962"/>
    <m/>
    <x v="0"/>
  </r>
  <r>
    <x v="23"/>
    <x v="5"/>
    <x v="0"/>
    <x v="0"/>
    <x v="34"/>
    <x v="7"/>
    <n v="873568"/>
    <n v="3002073"/>
    <m/>
    <x v="0"/>
  </r>
  <r>
    <x v="23"/>
    <x v="5"/>
    <x v="0"/>
    <x v="0"/>
    <x v="34"/>
    <x v="8"/>
    <n v="898107"/>
    <n v="3090417"/>
    <m/>
    <x v="0"/>
  </r>
  <r>
    <x v="23"/>
    <x v="5"/>
    <x v="0"/>
    <x v="0"/>
    <x v="34"/>
    <x v="9"/>
    <n v="922814"/>
    <n v="3162114"/>
    <m/>
    <x v="0"/>
  </r>
  <r>
    <x v="23"/>
    <x v="5"/>
    <x v="0"/>
    <x v="0"/>
    <x v="34"/>
    <x v="10"/>
    <n v="947751"/>
    <n v="3216499"/>
    <m/>
    <x v="0"/>
  </r>
  <r>
    <x v="23"/>
    <x v="5"/>
    <x v="0"/>
    <x v="0"/>
    <x v="34"/>
    <x v="11"/>
    <n v="972580"/>
    <n v="3262423"/>
    <m/>
    <x v="0"/>
  </r>
  <r>
    <x v="23"/>
    <x v="5"/>
    <x v="0"/>
    <x v="0"/>
    <x v="34"/>
    <x v="12"/>
    <n v="997517"/>
    <n v="3304494"/>
    <m/>
    <x v="0"/>
  </r>
  <r>
    <x v="23"/>
    <x v="5"/>
    <x v="0"/>
    <x v="0"/>
    <x v="34"/>
    <x v="13"/>
    <n v="1022381"/>
    <n v="3355718"/>
    <m/>
    <x v="0"/>
  </r>
  <r>
    <x v="23"/>
    <x v="5"/>
    <x v="0"/>
    <x v="0"/>
    <x v="34"/>
    <x v="14"/>
    <n v="1047014"/>
    <n v="3419998"/>
    <m/>
    <x v="0"/>
  </r>
  <r>
    <x v="23"/>
    <x v="5"/>
    <x v="0"/>
    <x v="0"/>
    <x v="34"/>
    <x v="15"/>
    <n v="1071420"/>
    <n v="3491562"/>
    <m/>
    <x v="0"/>
  </r>
  <r>
    <x v="23"/>
    <x v="5"/>
    <x v="0"/>
    <x v="0"/>
    <x v="34"/>
    <x v="16"/>
    <n v="1095544"/>
    <n v="3563914"/>
    <m/>
    <x v="0"/>
  </r>
  <r>
    <x v="23"/>
    <x v="5"/>
    <x v="0"/>
    <x v="0"/>
    <x v="34"/>
    <x v="17"/>
    <n v="1119431"/>
    <n v="3631410"/>
    <m/>
    <x v="0"/>
  </r>
  <r>
    <x v="23"/>
    <x v="5"/>
    <x v="0"/>
    <x v="0"/>
    <x v="34"/>
    <x v="18"/>
    <n v="1142815"/>
    <n v="3691500"/>
    <m/>
    <x v="0"/>
  </r>
  <r>
    <x v="23"/>
    <x v="5"/>
    <x v="0"/>
    <x v="0"/>
    <x v="34"/>
    <x v="19"/>
    <n v="1165689"/>
    <n v="3741850"/>
    <m/>
    <x v="0"/>
  </r>
  <r>
    <x v="23"/>
    <x v="5"/>
    <x v="0"/>
    <x v="0"/>
    <x v="34"/>
    <x v="20"/>
    <n v="1187989"/>
    <n v="3789962"/>
    <m/>
    <x v="0"/>
  </r>
  <r>
    <x v="23"/>
    <x v="5"/>
    <x v="0"/>
    <x v="0"/>
    <x v="34"/>
    <x v="21"/>
    <n v="1209567"/>
    <n v="3841562"/>
    <m/>
    <x v="0"/>
  </r>
  <r>
    <x v="23"/>
    <x v="5"/>
    <x v="0"/>
    <x v="0"/>
    <x v="34"/>
    <x v="22"/>
    <n v="1230623"/>
    <n v="3895975"/>
    <m/>
    <x v="0"/>
  </r>
  <r>
    <x v="23"/>
    <x v="5"/>
    <x v="0"/>
    <x v="0"/>
    <x v="34"/>
    <x v="23"/>
    <n v="1250957"/>
    <n v="3945224"/>
    <m/>
    <x v="0"/>
  </r>
  <r>
    <x v="23"/>
    <x v="5"/>
    <x v="0"/>
    <x v="0"/>
    <x v="34"/>
    <x v="24"/>
    <n v="1270580"/>
    <n v="3991884"/>
    <m/>
    <x v="0"/>
  </r>
  <r>
    <x v="23"/>
    <x v="5"/>
    <x v="0"/>
    <x v="0"/>
    <x v="34"/>
    <x v="25"/>
    <n v="1289649"/>
    <n v="4037005"/>
    <m/>
    <x v="0"/>
  </r>
  <r>
    <x v="23"/>
    <x v="5"/>
    <x v="0"/>
    <x v="0"/>
    <x v="34"/>
    <x v="26"/>
    <n v="1308115"/>
    <n v="4080298"/>
    <m/>
    <x v="0"/>
  </r>
  <r>
    <x v="23"/>
    <x v="5"/>
    <x v="0"/>
    <x v="0"/>
    <x v="34"/>
    <x v="27"/>
    <n v="1325994"/>
    <n v="4119973"/>
    <m/>
    <x v="0"/>
  </r>
  <r>
    <x v="23"/>
    <x v="5"/>
    <x v="0"/>
    <x v="0"/>
    <x v="34"/>
    <x v="28"/>
    <n v="1343201"/>
    <n v="4154591"/>
    <m/>
    <x v="0"/>
  </r>
  <r>
    <x v="23"/>
    <x v="5"/>
    <x v="0"/>
    <x v="0"/>
    <x v="34"/>
    <x v="29"/>
    <n v="1359642"/>
    <n v="4183916"/>
    <m/>
    <x v="0"/>
  </r>
  <r>
    <x v="23"/>
    <x v="5"/>
    <x v="0"/>
    <x v="0"/>
    <x v="34"/>
    <x v="30"/>
    <n v="1375334"/>
    <n v="4209655"/>
    <m/>
    <x v="0"/>
  </r>
  <r>
    <x v="23"/>
    <x v="5"/>
    <x v="1"/>
    <x v="0"/>
    <x v="34"/>
    <x v="0"/>
    <n v="61234"/>
    <n v="24738"/>
    <m/>
    <x v="0"/>
  </r>
  <r>
    <x v="23"/>
    <x v="5"/>
    <x v="1"/>
    <x v="0"/>
    <x v="34"/>
    <x v="1"/>
    <n v="63582"/>
    <n v="25335"/>
    <m/>
    <x v="0"/>
  </r>
  <r>
    <x v="23"/>
    <x v="5"/>
    <x v="1"/>
    <x v="0"/>
    <x v="34"/>
    <x v="2"/>
    <n v="66094"/>
    <n v="25756"/>
    <m/>
    <x v="0"/>
  </r>
  <r>
    <x v="23"/>
    <x v="5"/>
    <x v="1"/>
    <x v="0"/>
    <x v="34"/>
    <x v="3"/>
    <n v="68731"/>
    <n v="26468"/>
    <m/>
    <x v="0"/>
  </r>
  <r>
    <x v="23"/>
    <x v="5"/>
    <x v="1"/>
    <x v="0"/>
    <x v="34"/>
    <x v="4"/>
    <n v="71048"/>
    <n v="27125"/>
    <m/>
    <x v="0"/>
  </r>
  <r>
    <x v="23"/>
    <x v="5"/>
    <x v="1"/>
    <x v="0"/>
    <x v="34"/>
    <x v="5"/>
    <n v="73460"/>
    <n v="27585"/>
    <m/>
    <x v="0"/>
  </r>
  <r>
    <x v="23"/>
    <x v="5"/>
    <x v="1"/>
    <x v="0"/>
    <x v="34"/>
    <x v="6"/>
    <n v="75907"/>
    <n v="28176"/>
    <m/>
    <x v="0"/>
  </r>
  <r>
    <x v="23"/>
    <x v="5"/>
    <x v="1"/>
    <x v="0"/>
    <x v="34"/>
    <x v="7"/>
    <n v="78389"/>
    <n v="29068"/>
    <m/>
    <x v="0"/>
  </r>
  <r>
    <x v="23"/>
    <x v="5"/>
    <x v="1"/>
    <x v="0"/>
    <x v="34"/>
    <x v="8"/>
    <n v="80880"/>
    <n v="30031"/>
    <m/>
    <x v="0"/>
  </r>
  <r>
    <x v="23"/>
    <x v="5"/>
    <x v="1"/>
    <x v="0"/>
    <x v="34"/>
    <x v="9"/>
    <n v="83399"/>
    <n v="30836"/>
    <m/>
    <x v="0"/>
  </r>
  <r>
    <x v="23"/>
    <x v="5"/>
    <x v="1"/>
    <x v="0"/>
    <x v="34"/>
    <x v="10"/>
    <n v="85996"/>
    <n v="31493"/>
    <m/>
    <x v="0"/>
  </r>
  <r>
    <x v="23"/>
    <x v="5"/>
    <x v="1"/>
    <x v="0"/>
    <x v="34"/>
    <x v="11"/>
    <n v="88700"/>
    <n v="32105"/>
    <m/>
    <x v="0"/>
  </r>
  <r>
    <x v="23"/>
    <x v="5"/>
    <x v="1"/>
    <x v="0"/>
    <x v="34"/>
    <x v="12"/>
    <n v="91429"/>
    <n v="32682"/>
    <m/>
    <x v="0"/>
  </r>
  <r>
    <x v="23"/>
    <x v="5"/>
    <x v="1"/>
    <x v="0"/>
    <x v="34"/>
    <x v="13"/>
    <n v="94155"/>
    <n v="33347"/>
    <m/>
    <x v="0"/>
  </r>
  <r>
    <x v="23"/>
    <x v="5"/>
    <x v="1"/>
    <x v="0"/>
    <x v="34"/>
    <x v="14"/>
    <n v="96848"/>
    <n v="34135"/>
    <m/>
    <x v="0"/>
  </r>
  <r>
    <x v="23"/>
    <x v="5"/>
    <x v="1"/>
    <x v="0"/>
    <x v="34"/>
    <x v="15"/>
    <n v="99517"/>
    <n v="34994"/>
    <m/>
    <x v="0"/>
  </r>
  <r>
    <x v="23"/>
    <x v="5"/>
    <x v="1"/>
    <x v="0"/>
    <x v="34"/>
    <x v="16"/>
    <n v="102163"/>
    <n v="35862"/>
    <m/>
    <x v="0"/>
  </r>
  <r>
    <x v="23"/>
    <x v="5"/>
    <x v="1"/>
    <x v="0"/>
    <x v="34"/>
    <x v="17"/>
    <n v="104683"/>
    <n v="36643"/>
    <m/>
    <x v="0"/>
  </r>
  <r>
    <x v="23"/>
    <x v="5"/>
    <x v="1"/>
    <x v="0"/>
    <x v="34"/>
    <x v="18"/>
    <n v="107111"/>
    <n v="37334"/>
    <m/>
    <x v="0"/>
  </r>
  <r>
    <x v="23"/>
    <x v="5"/>
    <x v="1"/>
    <x v="0"/>
    <x v="34"/>
    <x v="19"/>
    <n v="109460"/>
    <n v="37914"/>
    <m/>
    <x v="0"/>
  </r>
  <r>
    <x v="23"/>
    <x v="5"/>
    <x v="1"/>
    <x v="0"/>
    <x v="34"/>
    <x v="20"/>
    <n v="111729"/>
    <n v="38462"/>
    <m/>
    <x v="0"/>
  </r>
  <r>
    <x v="23"/>
    <x v="5"/>
    <x v="1"/>
    <x v="0"/>
    <x v="34"/>
    <x v="21"/>
    <n v="113896"/>
    <n v="39033"/>
    <m/>
    <x v="0"/>
  </r>
  <r>
    <x v="23"/>
    <x v="5"/>
    <x v="1"/>
    <x v="0"/>
    <x v="34"/>
    <x v="22"/>
    <n v="115981"/>
    <n v="39620"/>
    <m/>
    <x v="0"/>
  </r>
  <r>
    <x v="23"/>
    <x v="5"/>
    <x v="1"/>
    <x v="0"/>
    <x v="34"/>
    <x v="23"/>
    <n v="118004"/>
    <n v="40157"/>
    <m/>
    <x v="0"/>
  </r>
  <r>
    <x v="23"/>
    <x v="5"/>
    <x v="1"/>
    <x v="0"/>
    <x v="34"/>
    <x v="24"/>
    <n v="119991"/>
    <n v="40678"/>
    <m/>
    <x v="0"/>
  </r>
  <r>
    <x v="23"/>
    <x v="5"/>
    <x v="1"/>
    <x v="0"/>
    <x v="34"/>
    <x v="25"/>
    <n v="121932"/>
    <n v="41186"/>
    <m/>
    <x v="0"/>
  </r>
  <r>
    <x v="23"/>
    <x v="5"/>
    <x v="1"/>
    <x v="0"/>
    <x v="34"/>
    <x v="26"/>
    <n v="123818"/>
    <n v="41674"/>
    <m/>
    <x v="0"/>
  </r>
  <r>
    <x v="23"/>
    <x v="5"/>
    <x v="1"/>
    <x v="0"/>
    <x v="34"/>
    <x v="27"/>
    <n v="125648"/>
    <n v="42126"/>
    <m/>
    <x v="0"/>
  </r>
  <r>
    <x v="23"/>
    <x v="5"/>
    <x v="1"/>
    <x v="0"/>
    <x v="34"/>
    <x v="28"/>
    <n v="127417"/>
    <n v="42526"/>
    <m/>
    <x v="0"/>
  </r>
  <r>
    <x v="23"/>
    <x v="5"/>
    <x v="1"/>
    <x v="0"/>
    <x v="34"/>
    <x v="29"/>
    <n v="129116"/>
    <n v="42872"/>
    <m/>
    <x v="0"/>
  </r>
  <r>
    <x v="23"/>
    <x v="5"/>
    <x v="1"/>
    <x v="0"/>
    <x v="34"/>
    <x v="30"/>
    <n v="130744"/>
    <n v="43182"/>
    <m/>
    <x v="0"/>
  </r>
  <r>
    <x v="23"/>
    <x v="5"/>
    <x v="2"/>
    <x v="0"/>
    <x v="34"/>
    <x v="0"/>
    <n v="76876"/>
    <n v="243466"/>
    <m/>
    <x v="0"/>
  </r>
  <r>
    <x v="23"/>
    <x v="5"/>
    <x v="2"/>
    <x v="0"/>
    <x v="34"/>
    <x v="1"/>
    <n v="77765"/>
    <n v="242907"/>
    <m/>
    <x v="0"/>
  </r>
  <r>
    <x v="23"/>
    <x v="5"/>
    <x v="2"/>
    <x v="0"/>
    <x v="34"/>
    <x v="2"/>
    <n v="78708"/>
    <n v="240440"/>
    <m/>
    <x v="0"/>
  </r>
  <r>
    <x v="23"/>
    <x v="5"/>
    <x v="2"/>
    <x v="0"/>
    <x v="34"/>
    <x v="3"/>
    <n v="79623"/>
    <n v="240367"/>
    <m/>
    <x v="0"/>
  </r>
  <r>
    <x v="23"/>
    <x v="5"/>
    <x v="2"/>
    <x v="0"/>
    <x v="34"/>
    <x v="4"/>
    <n v="80570"/>
    <n v="241138"/>
    <m/>
    <x v="0"/>
  </r>
  <r>
    <x v="23"/>
    <x v="5"/>
    <x v="2"/>
    <x v="0"/>
    <x v="34"/>
    <x v="5"/>
    <n v="81468"/>
    <n v="239816"/>
    <m/>
    <x v="0"/>
  </r>
  <r>
    <x v="23"/>
    <x v="5"/>
    <x v="2"/>
    <x v="0"/>
    <x v="34"/>
    <x v="6"/>
    <n v="82536"/>
    <n v="240169"/>
    <m/>
    <x v="0"/>
  </r>
  <r>
    <x v="23"/>
    <x v="5"/>
    <x v="2"/>
    <x v="0"/>
    <x v="34"/>
    <x v="7"/>
    <n v="83811"/>
    <n v="243634"/>
    <m/>
    <x v="0"/>
  </r>
  <r>
    <x v="23"/>
    <x v="5"/>
    <x v="2"/>
    <x v="0"/>
    <x v="34"/>
    <x v="8"/>
    <n v="85104"/>
    <n v="247713"/>
    <m/>
    <x v="0"/>
  </r>
  <r>
    <x v="23"/>
    <x v="5"/>
    <x v="2"/>
    <x v="0"/>
    <x v="34"/>
    <x v="9"/>
    <n v="86344"/>
    <n v="250268"/>
    <m/>
    <x v="0"/>
  </r>
  <r>
    <x v="23"/>
    <x v="5"/>
    <x v="2"/>
    <x v="0"/>
    <x v="34"/>
    <x v="10"/>
    <n v="87318"/>
    <n v="250670"/>
    <m/>
    <x v="0"/>
  </r>
  <r>
    <x v="23"/>
    <x v="5"/>
    <x v="2"/>
    <x v="0"/>
    <x v="34"/>
    <x v="11"/>
    <n v="88213"/>
    <n v="250299"/>
    <m/>
    <x v="0"/>
  </r>
  <r>
    <x v="23"/>
    <x v="5"/>
    <x v="2"/>
    <x v="0"/>
    <x v="34"/>
    <x v="12"/>
    <n v="89087"/>
    <n v="249638"/>
    <m/>
    <x v="0"/>
  </r>
  <r>
    <x v="23"/>
    <x v="5"/>
    <x v="2"/>
    <x v="0"/>
    <x v="34"/>
    <x v="13"/>
    <n v="89928"/>
    <n v="249677"/>
    <m/>
    <x v="0"/>
  </r>
  <r>
    <x v="23"/>
    <x v="5"/>
    <x v="2"/>
    <x v="0"/>
    <x v="34"/>
    <x v="14"/>
    <n v="90734"/>
    <n v="250701"/>
    <m/>
    <x v="0"/>
  </r>
  <r>
    <x v="23"/>
    <x v="5"/>
    <x v="2"/>
    <x v="0"/>
    <x v="34"/>
    <x v="15"/>
    <n v="91512"/>
    <n v="252261"/>
    <m/>
    <x v="0"/>
  </r>
  <r>
    <x v="23"/>
    <x v="5"/>
    <x v="2"/>
    <x v="0"/>
    <x v="34"/>
    <x v="16"/>
    <n v="92267"/>
    <n v="253895"/>
    <m/>
    <x v="0"/>
  </r>
  <r>
    <x v="23"/>
    <x v="5"/>
    <x v="2"/>
    <x v="0"/>
    <x v="34"/>
    <x v="17"/>
    <n v="92966"/>
    <n v="255102"/>
    <m/>
    <x v="0"/>
  </r>
  <r>
    <x v="23"/>
    <x v="5"/>
    <x v="2"/>
    <x v="0"/>
    <x v="34"/>
    <x v="18"/>
    <n v="93599"/>
    <n v="255745"/>
    <m/>
    <x v="0"/>
  </r>
  <r>
    <x v="23"/>
    <x v="5"/>
    <x v="2"/>
    <x v="0"/>
    <x v="34"/>
    <x v="19"/>
    <n v="94150"/>
    <n v="255645"/>
    <m/>
    <x v="0"/>
  </r>
  <r>
    <x v="23"/>
    <x v="5"/>
    <x v="2"/>
    <x v="0"/>
    <x v="34"/>
    <x v="20"/>
    <n v="94668"/>
    <n v="255468"/>
    <m/>
    <x v="0"/>
  </r>
  <r>
    <x v="23"/>
    <x v="5"/>
    <x v="2"/>
    <x v="0"/>
    <x v="34"/>
    <x v="21"/>
    <n v="95142"/>
    <n v="255599"/>
    <m/>
    <x v="0"/>
  </r>
  <r>
    <x v="23"/>
    <x v="5"/>
    <x v="2"/>
    <x v="0"/>
    <x v="34"/>
    <x v="22"/>
    <n v="95569"/>
    <n v="255928"/>
    <m/>
    <x v="0"/>
  </r>
  <r>
    <x v="23"/>
    <x v="5"/>
    <x v="2"/>
    <x v="0"/>
    <x v="34"/>
    <x v="23"/>
    <n v="95948"/>
    <n v="255963"/>
    <m/>
    <x v="0"/>
  </r>
  <r>
    <x v="23"/>
    <x v="5"/>
    <x v="2"/>
    <x v="0"/>
    <x v="34"/>
    <x v="24"/>
    <n v="96292"/>
    <n v="255904"/>
    <m/>
    <x v="0"/>
  </r>
  <r>
    <x v="23"/>
    <x v="5"/>
    <x v="2"/>
    <x v="0"/>
    <x v="34"/>
    <x v="25"/>
    <n v="96595"/>
    <n v="255773"/>
    <m/>
    <x v="0"/>
  </r>
  <r>
    <x v="23"/>
    <x v="5"/>
    <x v="2"/>
    <x v="0"/>
    <x v="34"/>
    <x v="26"/>
    <n v="96843"/>
    <n v="255520"/>
    <m/>
    <x v="0"/>
  </r>
  <r>
    <x v="23"/>
    <x v="5"/>
    <x v="2"/>
    <x v="0"/>
    <x v="34"/>
    <x v="27"/>
    <n v="97046"/>
    <n v="255060"/>
    <m/>
    <x v="0"/>
  </r>
  <r>
    <x v="23"/>
    <x v="5"/>
    <x v="2"/>
    <x v="0"/>
    <x v="34"/>
    <x v="28"/>
    <n v="97190"/>
    <n v="254285"/>
    <m/>
    <x v="0"/>
  </r>
  <r>
    <x v="23"/>
    <x v="5"/>
    <x v="2"/>
    <x v="0"/>
    <x v="34"/>
    <x v="29"/>
    <n v="97279"/>
    <n v="253215"/>
    <m/>
    <x v="0"/>
  </r>
  <r>
    <x v="23"/>
    <x v="5"/>
    <x v="2"/>
    <x v="0"/>
    <x v="34"/>
    <x v="30"/>
    <n v="97312"/>
    <n v="251952"/>
    <m/>
    <x v="0"/>
  </r>
  <r>
    <x v="23"/>
    <x v="6"/>
    <x v="0"/>
    <x v="0"/>
    <x v="34"/>
    <x v="0"/>
    <n v="541610"/>
    <n v="2480032"/>
    <m/>
    <x v="0"/>
  </r>
  <r>
    <x v="23"/>
    <x v="6"/>
    <x v="0"/>
    <x v="0"/>
    <x v="34"/>
    <x v="1"/>
    <n v="564959"/>
    <n v="2545896"/>
    <m/>
    <x v="0"/>
  </r>
  <r>
    <x v="23"/>
    <x v="6"/>
    <x v="0"/>
    <x v="0"/>
    <x v="34"/>
    <x v="2"/>
    <n v="588164"/>
    <n v="2577051"/>
    <m/>
    <x v="0"/>
  </r>
  <r>
    <x v="23"/>
    <x v="6"/>
    <x v="0"/>
    <x v="0"/>
    <x v="34"/>
    <x v="3"/>
    <n v="611861"/>
    <n v="2636220"/>
    <m/>
    <x v="0"/>
  </r>
  <r>
    <x v="23"/>
    <x v="6"/>
    <x v="0"/>
    <x v="0"/>
    <x v="34"/>
    <x v="4"/>
    <n v="635452"/>
    <n v="2707130"/>
    <m/>
    <x v="0"/>
  </r>
  <r>
    <x v="23"/>
    <x v="6"/>
    <x v="0"/>
    <x v="0"/>
    <x v="34"/>
    <x v="5"/>
    <n v="659096"/>
    <n v="2814809"/>
    <m/>
    <x v="0"/>
  </r>
  <r>
    <x v="23"/>
    <x v="6"/>
    <x v="0"/>
    <x v="0"/>
    <x v="34"/>
    <x v="6"/>
    <n v="683297"/>
    <n v="2929997"/>
    <m/>
    <x v="0"/>
  </r>
  <r>
    <x v="23"/>
    <x v="6"/>
    <x v="0"/>
    <x v="0"/>
    <x v="34"/>
    <x v="7"/>
    <n v="707856"/>
    <n v="3020590"/>
    <m/>
    <x v="0"/>
  </r>
  <r>
    <x v="23"/>
    <x v="6"/>
    <x v="0"/>
    <x v="0"/>
    <x v="34"/>
    <x v="8"/>
    <n v="732584"/>
    <n v="3092657"/>
    <m/>
    <x v="0"/>
  </r>
  <r>
    <x v="23"/>
    <x v="6"/>
    <x v="0"/>
    <x v="0"/>
    <x v="34"/>
    <x v="9"/>
    <n v="757649"/>
    <n v="3151668"/>
    <m/>
    <x v="0"/>
  </r>
  <r>
    <x v="23"/>
    <x v="6"/>
    <x v="0"/>
    <x v="0"/>
    <x v="34"/>
    <x v="10"/>
    <n v="783093"/>
    <n v="3209561"/>
    <m/>
    <x v="0"/>
  </r>
  <r>
    <x v="23"/>
    <x v="6"/>
    <x v="0"/>
    <x v="0"/>
    <x v="34"/>
    <x v="11"/>
    <n v="808525"/>
    <n v="3252372"/>
    <m/>
    <x v="0"/>
  </r>
  <r>
    <x v="23"/>
    <x v="6"/>
    <x v="0"/>
    <x v="0"/>
    <x v="34"/>
    <x v="12"/>
    <n v="834209"/>
    <n v="3310320"/>
    <m/>
    <x v="0"/>
  </r>
  <r>
    <x v="23"/>
    <x v="6"/>
    <x v="0"/>
    <x v="0"/>
    <x v="34"/>
    <x v="13"/>
    <n v="859932"/>
    <n v="3385241"/>
    <m/>
    <x v="0"/>
  </r>
  <r>
    <x v="23"/>
    <x v="6"/>
    <x v="0"/>
    <x v="0"/>
    <x v="34"/>
    <x v="14"/>
    <n v="885510"/>
    <n v="3467640"/>
    <m/>
    <x v="0"/>
  </r>
  <r>
    <x v="23"/>
    <x v="6"/>
    <x v="0"/>
    <x v="0"/>
    <x v="34"/>
    <x v="15"/>
    <n v="910953"/>
    <n v="3559063"/>
    <m/>
    <x v="0"/>
  </r>
  <r>
    <x v="23"/>
    <x v="6"/>
    <x v="0"/>
    <x v="0"/>
    <x v="34"/>
    <x v="16"/>
    <n v="936180"/>
    <n v="3648174"/>
    <m/>
    <x v="0"/>
  </r>
  <r>
    <x v="23"/>
    <x v="6"/>
    <x v="0"/>
    <x v="0"/>
    <x v="34"/>
    <x v="17"/>
    <n v="961256"/>
    <n v="3728472"/>
    <m/>
    <x v="0"/>
  </r>
  <r>
    <x v="23"/>
    <x v="6"/>
    <x v="0"/>
    <x v="0"/>
    <x v="34"/>
    <x v="18"/>
    <n v="985892"/>
    <n v="3788530"/>
    <m/>
    <x v="0"/>
  </r>
  <r>
    <x v="23"/>
    <x v="6"/>
    <x v="0"/>
    <x v="0"/>
    <x v="34"/>
    <x v="19"/>
    <n v="1010029"/>
    <n v="3856564"/>
    <m/>
    <x v="0"/>
  </r>
  <r>
    <x v="23"/>
    <x v="6"/>
    <x v="0"/>
    <x v="0"/>
    <x v="34"/>
    <x v="20"/>
    <n v="1033625"/>
    <n v="3929080"/>
    <m/>
    <x v="0"/>
  </r>
  <r>
    <x v="23"/>
    <x v="6"/>
    <x v="0"/>
    <x v="0"/>
    <x v="34"/>
    <x v="21"/>
    <n v="1056512"/>
    <n v="4013547"/>
    <m/>
    <x v="0"/>
  </r>
  <r>
    <x v="23"/>
    <x v="6"/>
    <x v="0"/>
    <x v="0"/>
    <x v="34"/>
    <x v="22"/>
    <n v="1078934"/>
    <n v="4093111"/>
    <m/>
    <x v="0"/>
  </r>
  <r>
    <x v="23"/>
    <x v="6"/>
    <x v="0"/>
    <x v="0"/>
    <x v="34"/>
    <x v="23"/>
    <n v="1100646"/>
    <n v="4167852"/>
    <m/>
    <x v="0"/>
  </r>
  <r>
    <x v="23"/>
    <x v="6"/>
    <x v="0"/>
    <x v="0"/>
    <x v="34"/>
    <x v="24"/>
    <n v="1121668"/>
    <n v="4239351"/>
    <m/>
    <x v="0"/>
  </r>
  <r>
    <x v="23"/>
    <x v="6"/>
    <x v="0"/>
    <x v="0"/>
    <x v="34"/>
    <x v="25"/>
    <n v="1142270"/>
    <n v="4306481"/>
    <m/>
    <x v="0"/>
  </r>
  <r>
    <x v="23"/>
    <x v="6"/>
    <x v="0"/>
    <x v="0"/>
    <x v="34"/>
    <x v="26"/>
    <n v="1162434"/>
    <n v="4367555"/>
    <m/>
    <x v="0"/>
  </r>
  <r>
    <x v="23"/>
    <x v="6"/>
    <x v="0"/>
    <x v="0"/>
    <x v="34"/>
    <x v="27"/>
    <n v="1182131"/>
    <n v="4423134"/>
    <m/>
    <x v="0"/>
  </r>
  <r>
    <x v="23"/>
    <x v="6"/>
    <x v="0"/>
    <x v="0"/>
    <x v="34"/>
    <x v="28"/>
    <n v="1201287"/>
    <n v="4478187"/>
    <m/>
    <x v="0"/>
  </r>
  <r>
    <x v="23"/>
    <x v="6"/>
    <x v="0"/>
    <x v="0"/>
    <x v="34"/>
    <x v="29"/>
    <n v="1219809"/>
    <n v="4531501"/>
    <m/>
    <x v="0"/>
  </r>
  <r>
    <x v="23"/>
    <x v="6"/>
    <x v="0"/>
    <x v="0"/>
    <x v="34"/>
    <x v="30"/>
    <n v="1237721"/>
    <n v="4579968"/>
    <m/>
    <x v="0"/>
  </r>
  <r>
    <x v="23"/>
    <x v="6"/>
    <x v="1"/>
    <x v="0"/>
    <x v="34"/>
    <x v="0"/>
    <n v="37305"/>
    <n v="291986"/>
    <m/>
    <x v="0"/>
  </r>
  <r>
    <x v="23"/>
    <x v="6"/>
    <x v="1"/>
    <x v="0"/>
    <x v="34"/>
    <x v="1"/>
    <n v="39014"/>
    <n v="300519"/>
    <m/>
    <x v="0"/>
  </r>
  <r>
    <x v="23"/>
    <x v="6"/>
    <x v="1"/>
    <x v="0"/>
    <x v="34"/>
    <x v="2"/>
    <n v="40786"/>
    <n v="305465"/>
    <m/>
    <x v="0"/>
  </r>
  <r>
    <x v="23"/>
    <x v="6"/>
    <x v="1"/>
    <x v="0"/>
    <x v="34"/>
    <x v="3"/>
    <n v="42599"/>
    <n v="313727"/>
    <m/>
    <x v="0"/>
  </r>
  <r>
    <x v="23"/>
    <x v="6"/>
    <x v="1"/>
    <x v="0"/>
    <x v="34"/>
    <x v="4"/>
    <n v="44163"/>
    <n v="321593"/>
    <m/>
    <x v="0"/>
  </r>
  <r>
    <x v="23"/>
    <x v="6"/>
    <x v="1"/>
    <x v="0"/>
    <x v="34"/>
    <x v="5"/>
    <n v="45865"/>
    <n v="334816"/>
    <m/>
    <x v="0"/>
  </r>
  <r>
    <x v="23"/>
    <x v="6"/>
    <x v="1"/>
    <x v="0"/>
    <x v="34"/>
    <x v="6"/>
    <n v="47596"/>
    <n v="348864"/>
    <m/>
    <x v="0"/>
  </r>
  <r>
    <x v="23"/>
    <x v="6"/>
    <x v="1"/>
    <x v="0"/>
    <x v="34"/>
    <x v="7"/>
    <n v="49359"/>
    <n v="360032"/>
    <m/>
    <x v="0"/>
  </r>
  <r>
    <x v="23"/>
    <x v="6"/>
    <x v="1"/>
    <x v="0"/>
    <x v="34"/>
    <x v="8"/>
    <n v="51130"/>
    <n v="368959"/>
    <m/>
    <x v="0"/>
  </r>
  <r>
    <x v="23"/>
    <x v="6"/>
    <x v="1"/>
    <x v="0"/>
    <x v="34"/>
    <x v="9"/>
    <n v="52928"/>
    <n v="376340"/>
    <m/>
    <x v="0"/>
  </r>
  <r>
    <x v="23"/>
    <x v="6"/>
    <x v="1"/>
    <x v="0"/>
    <x v="34"/>
    <x v="10"/>
    <n v="54792"/>
    <n v="383862"/>
    <m/>
    <x v="0"/>
  </r>
  <r>
    <x v="23"/>
    <x v="6"/>
    <x v="1"/>
    <x v="0"/>
    <x v="34"/>
    <x v="11"/>
    <n v="56750"/>
    <n v="390206"/>
    <m/>
    <x v="0"/>
  </r>
  <r>
    <x v="23"/>
    <x v="6"/>
    <x v="1"/>
    <x v="0"/>
    <x v="34"/>
    <x v="12"/>
    <n v="58732"/>
    <n v="398374"/>
    <m/>
    <x v="0"/>
  </r>
  <r>
    <x v="23"/>
    <x v="6"/>
    <x v="1"/>
    <x v="0"/>
    <x v="34"/>
    <x v="13"/>
    <n v="60715"/>
    <n v="408549"/>
    <m/>
    <x v="0"/>
  </r>
  <r>
    <x v="23"/>
    <x v="6"/>
    <x v="1"/>
    <x v="0"/>
    <x v="34"/>
    <x v="14"/>
    <n v="62677"/>
    <n v="419538"/>
    <m/>
    <x v="0"/>
  </r>
  <r>
    <x v="23"/>
    <x v="6"/>
    <x v="1"/>
    <x v="0"/>
    <x v="34"/>
    <x v="15"/>
    <n v="64624"/>
    <n v="431574"/>
    <m/>
    <x v="0"/>
  </r>
  <r>
    <x v="23"/>
    <x v="6"/>
    <x v="1"/>
    <x v="0"/>
    <x v="34"/>
    <x v="16"/>
    <n v="66556"/>
    <n v="443333"/>
    <m/>
    <x v="0"/>
  </r>
  <r>
    <x v="23"/>
    <x v="6"/>
    <x v="1"/>
    <x v="0"/>
    <x v="34"/>
    <x v="17"/>
    <n v="68390"/>
    <n v="453429"/>
    <m/>
    <x v="0"/>
  </r>
  <r>
    <x v="23"/>
    <x v="6"/>
    <x v="1"/>
    <x v="0"/>
    <x v="34"/>
    <x v="18"/>
    <n v="70154"/>
    <n v="460809"/>
    <m/>
    <x v="0"/>
  </r>
  <r>
    <x v="23"/>
    <x v="6"/>
    <x v="1"/>
    <x v="0"/>
    <x v="34"/>
    <x v="19"/>
    <n v="71860"/>
    <n v="469008"/>
    <m/>
    <x v="0"/>
  </r>
  <r>
    <x v="23"/>
    <x v="6"/>
    <x v="1"/>
    <x v="0"/>
    <x v="34"/>
    <x v="20"/>
    <n v="73508"/>
    <n v="477622"/>
    <m/>
    <x v="0"/>
  </r>
  <r>
    <x v="23"/>
    <x v="6"/>
    <x v="1"/>
    <x v="0"/>
    <x v="34"/>
    <x v="21"/>
    <n v="75079"/>
    <n v="487525"/>
    <m/>
    <x v="0"/>
  </r>
  <r>
    <x v="23"/>
    <x v="6"/>
    <x v="1"/>
    <x v="0"/>
    <x v="34"/>
    <x v="22"/>
    <n v="76590"/>
    <n v="496656"/>
    <m/>
    <x v="0"/>
  </r>
  <r>
    <x v="23"/>
    <x v="6"/>
    <x v="1"/>
    <x v="0"/>
    <x v="34"/>
    <x v="23"/>
    <n v="78059"/>
    <n v="505257"/>
    <m/>
    <x v="0"/>
  </r>
  <r>
    <x v="23"/>
    <x v="6"/>
    <x v="1"/>
    <x v="0"/>
    <x v="34"/>
    <x v="24"/>
    <n v="79508"/>
    <n v="513650"/>
    <m/>
    <x v="0"/>
  </r>
  <r>
    <x v="23"/>
    <x v="6"/>
    <x v="1"/>
    <x v="0"/>
    <x v="34"/>
    <x v="25"/>
    <n v="80930"/>
    <n v="521537"/>
    <m/>
    <x v="0"/>
  </r>
  <r>
    <x v="23"/>
    <x v="6"/>
    <x v="1"/>
    <x v="0"/>
    <x v="34"/>
    <x v="26"/>
    <n v="82317"/>
    <n v="528672"/>
    <m/>
    <x v="0"/>
  </r>
  <r>
    <x v="23"/>
    <x v="6"/>
    <x v="1"/>
    <x v="0"/>
    <x v="34"/>
    <x v="27"/>
    <n v="83670"/>
    <n v="535128"/>
    <m/>
    <x v="0"/>
  </r>
  <r>
    <x v="23"/>
    <x v="6"/>
    <x v="1"/>
    <x v="0"/>
    <x v="34"/>
    <x v="28"/>
    <n v="84984"/>
    <n v="541521"/>
    <m/>
    <x v="0"/>
  </r>
  <r>
    <x v="23"/>
    <x v="6"/>
    <x v="1"/>
    <x v="0"/>
    <x v="34"/>
    <x v="29"/>
    <n v="86252"/>
    <n v="547703"/>
    <m/>
    <x v="0"/>
  </r>
  <r>
    <x v="23"/>
    <x v="6"/>
    <x v="1"/>
    <x v="0"/>
    <x v="34"/>
    <x v="30"/>
    <n v="87476"/>
    <n v="553292"/>
    <m/>
    <x v="0"/>
  </r>
  <r>
    <x v="23"/>
    <x v="6"/>
    <x v="2"/>
    <x v="0"/>
    <x v="34"/>
    <x v="0"/>
    <n v="58312"/>
    <n v="160707"/>
    <m/>
    <x v="0"/>
  </r>
  <r>
    <x v="23"/>
    <x v="6"/>
    <x v="2"/>
    <x v="0"/>
    <x v="34"/>
    <x v="1"/>
    <n v="59697"/>
    <n v="161914"/>
    <m/>
    <x v="0"/>
  </r>
  <r>
    <x v="23"/>
    <x v="6"/>
    <x v="2"/>
    <x v="0"/>
    <x v="34"/>
    <x v="2"/>
    <n v="61120"/>
    <n v="161181"/>
    <m/>
    <x v="0"/>
  </r>
  <r>
    <x v="23"/>
    <x v="6"/>
    <x v="2"/>
    <x v="0"/>
    <x v="34"/>
    <x v="3"/>
    <n v="62439"/>
    <n v="161917"/>
    <m/>
    <x v="0"/>
  </r>
  <r>
    <x v="23"/>
    <x v="6"/>
    <x v="2"/>
    <x v="0"/>
    <x v="34"/>
    <x v="4"/>
    <n v="63849"/>
    <n v="163714"/>
    <m/>
    <x v="0"/>
  </r>
  <r>
    <x v="23"/>
    <x v="6"/>
    <x v="2"/>
    <x v="0"/>
    <x v="34"/>
    <x v="5"/>
    <n v="65309"/>
    <n v="167874"/>
    <m/>
    <x v="0"/>
  </r>
  <r>
    <x v="23"/>
    <x v="6"/>
    <x v="2"/>
    <x v="0"/>
    <x v="34"/>
    <x v="6"/>
    <n v="67124"/>
    <n v="173239"/>
    <m/>
    <x v="0"/>
  </r>
  <r>
    <x v="23"/>
    <x v="6"/>
    <x v="2"/>
    <x v="0"/>
    <x v="34"/>
    <x v="7"/>
    <n v="69370"/>
    <n v="178166"/>
    <m/>
    <x v="0"/>
  </r>
  <r>
    <x v="23"/>
    <x v="6"/>
    <x v="2"/>
    <x v="0"/>
    <x v="34"/>
    <x v="8"/>
    <n v="71689"/>
    <n v="182153"/>
    <m/>
    <x v="0"/>
  </r>
  <r>
    <x v="23"/>
    <x v="6"/>
    <x v="2"/>
    <x v="0"/>
    <x v="34"/>
    <x v="9"/>
    <n v="73957"/>
    <n v="185164"/>
    <m/>
    <x v="0"/>
  </r>
  <r>
    <x v="23"/>
    <x v="6"/>
    <x v="2"/>
    <x v="0"/>
    <x v="34"/>
    <x v="10"/>
    <n v="75761"/>
    <n v="186889"/>
    <m/>
    <x v="0"/>
  </r>
  <r>
    <x v="23"/>
    <x v="6"/>
    <x v="2"/>
    <x v="0"/>
    <x v="34"/>
    <x v="11"/>
    <n v="77467"/>
    <n v="187557"/>
    <m/>
    <x v="0"/>
  </r>
  <r>
    <x v="23"/>
    <x v="6"/>
    <x v="2"/>
    <x v="0"/>
    <x v="34"/>
    <x v="12"/>
    <n v="79175"/>
    <n v="189099"/>
    <m/>
    <x v="0"/>
  </r>
  <r>
    <x v="23"/>
    <x v="6"/>
    <x v="2"/>
    <x v="0"/>
    <x v="34"/>
    <x v="13"/>
    <n v="80866"/>
    <n v="191602"/>
    <m/>
    <x v="0"/>
  </r>
  <r>
    <x v="23"/>
    <x v="6"/>
    <x v="2"/>
    <x v="0"/>
    <x v="34"/>
    <x v="14"/>
    <n v="82543"/>
    <n v="194549"/>
    <m/>
    <x v="0"/>
  </r>
  <r>
    <x v="23"/>
    <x v="6"/>
    <x v="2"/>
    <x v="0"/>
    <x v="34"/>
    <x v="15"/>
    <n v="84215"/>
    <n v="198033"/>
    <m/>
    <x v="0"/>
  </r>
  <r>
    <x v="23"/>
    <x v="6"/>
    <x v="2"/>
    <x v="0"/>
    <x v="34"/>
    <x v="16"/>
    <n v="85890"/>
    <n v="201450"/>
    <m/>
    <x v="0"/>
  </r>
  <r>
    <x v="23"/>
    <x v="6"/>
    <x v="2"/>
    <x v="0"/>
    <x v="34"/>
    <x v="17"/>
    <n v="87504"/>
    <n v="204282"/>
    <m/>
    <x v="0"/>
  </r>
  <r>
    <x v="23"/>
    <x v="6"/>
    <x v="2"/>
    <x v="0"/>
    <x v="34"/>
    <x v="18"/>
    <n v="89048"/>
    <n v="205954"/>
    <m/>
    <x v="0"/>
  </r>
  <r>
    <x v="23"/>
    <x v="6"/>
    <x v="2"/>
    <x v="0"/>
    <x v="34"/>
    <x v="19"/>
    <n v="90485"/>
    <n v="207945"/>
    <m/>
    <x v="0"/>
  </r>
  <r>
    <x v="23"/>
    <x v="6"/>
    <x v="2"/>
    <x v="0"/>
    <x v="34"/>
    <x v="20"/>
    <n v="91907"/>
    <n v="210273"/>
    <m/>
    <x v="0"/>
  </r>
  <r>
    <x v="23"/>
    <x v="6"/>
    <x v="2"/>
    <x v="0"/>
    <x v="34"/>
    <x v="21"/>
    <n v="93300"/>
    <n v="213325"/>
    <m/>
    <x v="0"/>
  </r>
  <r>
    <x v="23"/>
    <x v="6"/>
    <x v="2"/>
    <x v="0"/>
    <x v="34"/>
    <x v="22"/>
    <n v="94649"/>
    <n v="216113"/>
    <m/>
    <x v="0"/>
  </r>
  <r>
    <x v="23"/>
    <x v="6"/>
    <x v="2"/>
    <x v="0"/>
    <x v="34"/>
    <x v="23"/>
    <n v="95956"/>
    <n v="218697"/>
    <m/>
    <x v="0"/>
  </r>
  <r>
    <x v="23"/>
    <x v="6"/>
    <x v="2"/>
    <x v="0"/>
    <x v="34"/>
    <x v="24"/>
    <n v="97240"/>
    <n v="221202"/>
    <m/>
    <x v="0"/>
  </r>
  <r>
    <x v="23"/>
    <x v="6"/>
    <x v="2"/>
    <x v="0"/>
    <x v="34"/>
    <x v="25"/>
    <n v="98497"/>
    <n v="223504"/>
    <m/>
    <x v="0"/>
  </r>
  <r>
    <x v="23"/>
    <x v="6"/>
    <x v="2"/>
    <x v="0"/>
    <x v="34"/>
    <x v="26"/>
    <n v="99700"/>
    <n v="225463"/>
    <m/>
    <x v="0"/>
  </r>
  <r>
    <x v="23"/>
    <x v="6"/>
    <x v="2"/>
    <x v="0"/>
    <x v="34"/>
    <x v="27"/>
    <n v="100862"/>
    <n v="227144"/>
    <m/>
    <x v="0"/>
  </r>
  <r>
    <x v="23"/>
    <x v="6"/>
    <x v="2"/>
    <x v="0"/>
    <x v="34"/>
    <x v="28"/>
    <n v="101958"/>
    <n v="228762"/>
    <m/>
    <x v="0"/>
  </r>
  <r>
    <x v="23"/>
    <x v="6"/>
    <x v="2"/>
    <x v="0"/>
    <x v="34"/>
    <x v="29"/>
    <n v="102996"/>
    <n v="230292"/>
    <m/>
    <x v="0"/>
  </r>
  <r>
    <x v="23"/>
    <x v="6"/>
    <x v="2"/>
    <x v="0"/>
    <x v="34"/>
    <x v="30"/>
    <n v="103974"/>
    <n v="231564"/>
    <m/>
    <x v="0"/>
  </r>
  <r>
    <x v="23"/>
    <x v="7"/>
    <x v="0"/>
    <x v="0"/>
    <x v="34"/>
    <x v="0"/>
    <n v="167198"/>
    <n v="756236"/>
    <m/>
    <x v="0"/>
  </r>
  <r>
    <x v="23"/>
    <x v="7"/>
    <x v="0"/>
    <x v="0"/>
    <x v="34"/>
    <x v="1"/>
    <n v="174948"/>
    <n v="782122"/>
    <m/>
    <x v="0"/>
  </r>
  <r>
    <x v="23"/>
    <x v="7"/>
    <x v="0"/>
    <x v="0"/>
    <x v="34"/>
    <x v="2"/>
    <n v="182385"/>
    <n v="803362"/>
    <m/>
    <x v="0"/>
  </r>
  <r>
    <x v="23"/>
    <x v="7"/>
    <x v="0"/>
    <x v="0"/>
    <x v="34"/>
    <x v="3"/>
    <n v="189552"/>
    <n v="822305"/>
    <m/>
    <x v="0"/>
  </r>
  <r>
    <x v="23"/>
    <x v="7"/>
    <x v="0"/>
    <x v="0"/>
    <x v="34"/>
    <x v="4"/>
    <n v="197214"/>
    <n v="843714"/>
    <m/>
    <x v="0"/>
  </r>
  <r>
    <x v="23"/>
    <x v="7"/>
    <x v="0"/>
    <x v="0"/>
    <x v="34"/>
    <x v="5"/>
    <n v="204847"/>
    <n v="859172"/>
    <m/>
    <x v="0"/>
  </r>
  <r>
    <x v="23"/>
    <x v="7"/>
    <x v="0"/>
    <x v="0"/>
    <x v="34"/>
    <x v="6"/>
    <n v="212669"/>
    <n v="879130"/>
    <m/>
    <x v="0"/>
  </r>
  <r>
    <x v="23"/>
    <x v="7"/>
    <x v="0"/>
    <x v="0"/>
    <x v="34"/>
    <x v="7"/>
    <n v="220613"/>
    <n v="901233"/>
    <m/>
    <x v="0"/>
  </r>
  <r>
    <x v="23"/>
    <x v="7"/>
    <x v="0"/>
    <x v="0"/>
    <x v="34"/>
    <x v="8"/>
    <n v="228616"/>
    <n v="925301"/>
    <m/>
    <x v="0"/>
  </r>
  <r>
    <x v="23"/>
    <x v="7"/>
    <x v="0"/>
    <x v="0"/>
    <x v="34"/>
    <x v="9"/>
    <n v="236737"/>
    <n v="950488"/>
    <m/>
    <x v="0"/>
  </r>
  <r>
    <x v="23"/>
    <x v="7"/>
    <x v="0"/>
    <x v="0"/>
    <x v="34"/>
    <x v="10"/>
    <n v="244988"/>
    <n v="975097"/>
    <m/>
    <x v="0"/>
  </r>
  <r>
    <x v="23"/>
    <x v="7"/>
    <x v="0"/>
    <x v="0"/>
    <x v="34"/>
    <x v="11"/>
    <n v="253240"/>
    <n v="998525"/>
    <m/>
    <x v="0"/>
  </r>
  <r>
    <x v="23"/>
    <x v="7"/>
    <x v="0"/>
    <x v="0"/>
    <x v="34"/>
    <x v="12"/>
    <n v="261581"/>
    <n v="1020850"/>
    <m/>
    <x v="0"/>
  </r>
  <r>
    <x v="23"/>
    <x v="7"/>
    <x v="0"/>
    <x v="0"/>
    <x v="34"/>
    <x v="13"/>
    <n v="269940"/>
    <n v="1043481"/>
    <m/>
    <x v="0"/>
  </r>
  <r>
    <x v="23"/>
    <x v="7"/>
    <x v="0"/>
    <x v="0"/>
    <x v="34"/>
    <x v="14"/>
    <n v="278256"/>
    <n v="1069348"/>
    <m/>
    <x v="0"/>
  </r>
  <r>
    <x v="23"/>
    <x v="7"/>
    <x v="0"/>
    <x v="0"/>
    <x v="34"/>
    <x v="15"/>
    <n v="286533"/>
    <n v="1097737"/>
    <m/>
    <x v="0"/>
  </r>
  <r>
    <x v="23"/>
    <x v="7"/>
    <x v="0"/>
    <x v="0"/>
    <x v="34"/>
    <x v="16"/>
    <n v="294744"/>
    <n v="1125445"/>
    <m/>
    <x v="0"/>
  </r>
  <r>
    <x v="23"/>
    <x v="7"/>
    <x v="0"/>
    <x v="0"/>
    <x v="34"/>
    <x v="17"/>
    <n v="302910"/>
    <n v="1150776"/>
    <m/>
    <x v="0"/>
  </r>
  <r>
    <x v="23"/>
    <x v="7"/>
    <x v="0"/>
    <x v="0"/>
    <x v="34"/>
    <x v="18"/>
    <n v="310937"/>
    <n v="1173484"/>
    <m/>
    <x v="0"/>
  </r>
  <r>
    <x v="23"/>
    <x v="7"/>
    <x v="0"/>
    <x v="0"/>
    <x v="34"/>
    <x v="19"/>
    <n v="318804"/>
    <n v="1193767"/>
    <m/>
    <x v="0"/>
  </r>
  <r>
    <x v="23"/>
    <x v="7"/>
    <x v="0"/>
    <x v="0"/>
    <x v="34"/>
    <x v="20"/>
    <n v="326497"/>
    <n v="1214011"/>
    <m/>
    <x v="0"/>
  </r>
  <r>
    <x v="23"/>
    <x v="7"/>
    <x v="0"/>
    <x v="0"/>
    <x v="34"/>
    <x v="21"/>
    <n v="333962"/>
    <n v="1235640"/>
    <m/>
    <x v="0"/>
  </r>
  <r>
    <x v="23"/>
    <x v="7"/>
    <x v="0"/>
    <x v="0"/>
    <x v="34"/>
    <x v="22"/>
    <n v="341279"/>
    <n v="1258682"/>
    <m/>
    <x v="0"/>
  </r>
  <r>
    <x v="23"/>
    <x v="7"/>
    <x v="0"/>
    <x v="0"/>
    <x v="34"/>
    <x v="23"/>
    <n v="348368"/>
    <n v="1281570"/>
    <m/>
    <x v="0"/>
  </r>
  <r>
    <x v="23"/>
    <x v="7"/>
    <x v="0"/>
    <x v="0"/>
    <x v="34"/>
    <x v="24"/>
    <n v="355234"/>
    <n v="1303457"/>
    <m/>
    <x v="0"/>
  </r>
  <r>
    <x v="23"/>
    <x v="7"/>
    <x v="0"/>
    <x v="0"/>
    <x v="34"/>
    <x v="25"/>
    <n v="361971"/>
    <n v="1324199"/>
    <m/>
    <x v="0"/>
  </r>
  <r>
    <x v="23"/>
    <x v="7"/>
    <x v="0"/>
    <x v="0"/>
    <x v="34"/>
    <x v="26"/>
    <n v="368575"/>
    <n v="1343745"/>
    <m/>
    <x v="0"/>
  </r>
  <r>
    <x v="23"/>
    <x v="7"/>
    <x v="0"/>
    <x v="0"/>
    <x v="34"/>
    <x v="27"/>
    <n v="375034"/>
    <n v="1362074"/>
    <m/>
    <x v="0"/>
  </r>
  <r>
    <x v="23"/>
    <x v="7"/>
    <x v="0"/>
    <x v="0"/>
    <x v="34"/>
    <x v="28"/>
    <n v="381325"/>
    <n v="1379327"/>
    <m/>
    <x v="0"/>
  </r>
  <r>
    <x v="23"/>
    <x v="7"/>
    <x v="0"/>
    <x v="0"/>
    <x v="34"/>
    <x v="29"/>
    <n v="387419"/>
    <n v="1394926"/>
    <m/>
    <x v="0"/>
  </r>
  <r>
    <x v="23"/>
    <x v="7"/>
    <x v="0"/>
    <x v="0"/>
    <x v="34"/>
    <x v="30"/>
    <n v="393323"/>
    <n v="1408527"/>
    <m/>
    <x v="0"/>
  </r>
  <r>
    <x v="23"/>
    <x v="7"/>
    <x v="1"/>
    <x v="0"/>
    <x v="34"/>
    <x v="0"/>
    <n v="70519"/>
    <n v="184618"/>
    <m/>
    <x v="0"/>
  </r>
  <r>
    <x v="23"/>
    <x v="7"/>
    <x v="1"/>
    <x v="0"/>
    <x v="34"/>
    <x v="1"/>
    <n v="74214"/>
    <n v="192042"/>
    <m/>
    <x v="0"/>
  </r>
  <r>
    <x v="23"/>
    <x v="7"/>
    <x v="1"/>
    <x v="0"/>
    <x v="34"/>
    <x v="2"/>
    <n v="79017"/>
    <n v="201459"/>
    <m/>
    <x v="0"/>
  </r>
  <r>
    <x v="23"/>
    <x v="7"/>
    <x v="1"/>
    <x v="0"/>
    <x v="34"/>
    <x v="3"/>
    <n v="83445"/>
    <n v="209532"/>
    <m/>
    <x v="0"/>
  </r>
  <r>
    <x v="23"/>
    <x v="7"/>
    <x v="1"/>
    <x v="0"/>
    <x v="34"/>
    <x v="4"/>
    <n v="87332"/>
    <n v="216258"/>
    <m/>
    <x v="0"/>
  </r>
  <r>
    <x v="23"/>
    <x v="7"/>
    <x v="1"/>
    <x v="0"/>
    <x v="34"/>
    <x v="5"/>
    <n v="91553"/>
    <n v="222260"/>
    <m/>
    <x v="0"/>
  </r>
  <r>
    <x v="23"/>
    <x v="7"/>
    <x v="1"/>
    <x v="0"/>
    <x v="34"/>
    <x v="6"/>
    <n v="95863"/>
    <n v="229372"/>
    <m/>
    <x v="0"/>
  </r>
  <r>
    <x v="23"/>
    <x v="7"/>
    <x v="1"/>
    <x v="0"/>
    <x v="34"/>
    <x v="7"/>
    <n v="100274"/>
    <n v="237103"/>
    <m/>
    <x v="0"/>
  </r>
  <r>
    <x v="23"/>
    <x v="7"/>
    <x v="1"/>
    <x v="0"/>
    <x v="34"/>
    <x v="8"/>
    <n v="104714"/>
    <n v="245316"/>
    <m/>
    <x v="0"/>
  </r>
  <r>
    <x v="23"/>
    <x v="7"/>
    <x v="1"/>
    <x v="0"/>
    <x v="34"/>
    <x v="9"/>
    <n v="109245"/>
    <n v="253877"/>
    <m/>
    <x v="0"/>
  </r>
  <r>
    <x v="23"/>
    <x v="7"/>
    <x v="1"/>
    <x v="0"/>
    <x v="34"/>
    <x v="10"/>
    <n v="113985"/>
    <n v="262599"/>
    <m/>
    <x v="0"/>
  </r>
  <r>
    <x v="23"/>
    <x v="7"/>
    <x v="1"/>
    <x v="0"/>
    <x v="34"/>
    <x v="11"/>
    <n v="119024"/>
    <n v="271645"/>
    <m/>
    <x v="0"/>
  </r>
  <r>
    <x v="23"/>
    <x v="7"/>
    <x v="1"/>
    <x v="0"/>
    <x v="34"/>
    <x v="12"/>
    <n v="124146"/>
    <n v="280435"/>
    <m/>
    <x v="0"/>
  </r>
  <r>
    <x v="23"/>
    <x v="7"/>
    <x v="1"/>
    <x v="0"/>
    <x v="34"/>
    <x v="13"/>
    <n v="129286"/>
    <n v="289276"/>
    <m/>
    <x v="0"/>
  </r>
  <r>
    <x v="23"/>
    <x v="7"/>
    <x v="1"/>
    <x v="0"/>
    <x v="34"/>
    <x v="14"/>
    <n v="134379"/>
    <n v="298915"/>
    <m/>
    <x v="0"/>
  </r>
  <r>
    <x v="23"/>
    <x v="7"/>
    <x v="1"/>
    <x v="0"/>
    <x v="34"/>
    <x v="15"/>
    <n v="139442"/>
    <n v="309214"/>
    <m/>
    <x v="0"/>
  </r>
  <r>
    <x v="23"/>
    <x v="7"/>
    <x v="1"/>
    <x v="0"/>
    <x v="34"/>
    <x v="16"/>
    <n v="144480"/>
    <n v="319323"/>
    <m/>
    <x v="0"/>
  </r>
  <r>
    <x v="23"/>
    <x v="7"/>
    <x v="1"/>
    <x v="0"/>
    <x v="34"/>
    <x v="17"/>
    <n v="149232"/>
    <n v="328158"/>
    <m/>
    <x v="0"/>
  </r>
  <r>
    <x v="23"/>
    <x v="7"/>
    <x v="1"/>
    <x v="0"/>
    <x v="34"/>
    <x v="18"/>
    <n v="153798"/>
    <n v="335968"/>
    <m/>
    <x v="0"/>
  </r>
  <r>
    <x v="23"/>
    <x v="7"/>
    <x v="1"/>
    <x v="0"/>
    <x v="34"/>
    <x v="19"/>
    <n v="158207"/>
    <n v="342898"/>
    <m/>
    <x v="0"/>
  </r>
  <r>
    <x v="23"/>
    <x v="7"/>
    <x v="1"/>
    <x v="0"/>
    <x v="34"/>
    <x v="20"/>
    <n v="162463"/>
    <n v="349655"/>
    <m/>
    <x v="0"/>
  </r>
  <r>
    <x v="23"/>
    <x v="7"/>
    <x v="1"/>
    <x v="0"/>
    <x v="34"/>
    <x v="21"/>
    <n v="166517"/>
    <n v="356612"/>
    <m/>
    <x v="0"/>
  </r>
  <r>
    <x v="23"/>
    <x v="7"/>
    <x v="1"/>
    <x v="0"/>
    <x v="34"/>
    <x v="22"/>
    <n v="170412"/>
    <n v="363790"/>
    <m/>
    <x v="0"/>
  </r>
  <r>
    <x v="23"/>
    <x v="7"/>
    <x v="1"/>
    <x v="0"/>
    <x v="34"/>
    <x v="23"/>
    <n v="174210"/>
    <n v="370954"/>
    <m/>
    <x v="0"/>
  </r>
  <r>
    <x v="23"/>
    <x v="7"/>
    <x v="1"/>
    <x v="0"/>
    <x v="34"/>
    <x v="24"/>
    <n v="177975"/>
    <n v="377994"/>
    <m/>
    <x v="0"/>
  </r>
  <r>
    <x v="23"/>
    <x v="7"/>
    <x v="1"/>
    <x v="0"/>
    <x v="34"/>
    <x v="25"/>
    <n v="181695"/>
    <n v="384738"/>
    <m/>
    <x v="0"/>
  </r>
  <r>
    <x v="23"/>
    <x v="7"/>
    <x v="1"/>
    <x v="0"/>
    <x v="34"/>
    <x v="26"/>
    <n v="185350"/>
    <n v="391134"/>
    <m/>
    <x v="0"/>
  </r>
  <r>
    <x v="23"/>
    <x v="7"/>
    <x v="1"/>
    <x v="0"/>
    <x v="34"/>
    <x v="27"/>
    <n v="188931"/>
    <n v="397170"/>
    <m/>
    <x v="0"/>
  </r>
  <r>
    <x v="23"/>
    <x v="7"/>
    <x v="1"/>
    <x v="0"/>
    <x v="34"/>
    <x v="28"/>
    <n v="192434"/>
    <n v="402899"/>
    <m/>
    <x v="0"/>
  </r>
  <r>
    <x v="23"/>
    <x v="7"/>
    <x v="1"/>
    <x v="0"/>
    <x v="34"/>
    <x v="29"/>
    <n v="195843"/>
    <n v="408151"/>
    <m/>
    <x v="0"/>
  </r>
  <r>
    <x v="23"/>
    <x v="7"/>
    <x v="1"/>
    <x v="0"/>
    <x v="34"/>
    <x v="30"/>
    <n v="199160"/>
    <n v="412819"/>
    <m/>
    <x v="0"/>
  </r>
  <r>
    <x v="23"/>
    <x v="7"/>
    <x v="2"/>
    <x v="0"/>
    <x v="34"/>
    <x v="0"/>
    <n v="21169"/>
    <n v="64967"/>
    <m/>
    <x v="0"/>
  </r>
  <r>
    <x v="23"/>
    <x v="7"/>
    <x v="2"/>
    <x v="0"/>
    <x v="34"/>
    <x v="1"/>
    <n v="21529"/>
    <n v="65308"/>
    <m/>
    <x v="0"/>
  </r>
  <r>
    <x v="23"/>
    <x v="7"/>
    <x v="2"/>
    <x v="0"/>
    <x v="34"/>
    <x v="2"/>
    <n v="21973"/>
    <n v="65671"/>
    <m/>
    <x v="0"/>
  </r>
  <r>
    <x v="23"/>
    <x v="7"/>
    <x v="2"/>
    <x v="0"/>
    <x v="34"/>
    <x v="3"/>
    <n v="22273"/>
    <n v="65562"/>
    <m/>
    <x v="0"/>
  </r>
  <r>
    <x v="23"/>
    <x v="7"/>
    <x v="2"/>
    <x v="0"/>
    <x v="34"/>
    <x v="4"/>
    <n v="22598"/>
    <n v="65600"/>
    <m/>
    <x v="0"/>
  </r>
  <r>
    <x v="23"/>
    <x v="7"/>
    <x v="2"/>
    <x v="0"/>
    <x v="34"/>
    <x v="5"/>
    <n v="22956"/>
    <n v="65330"/>
    <m/>
    <x v="0"/>
  </r>
  <r>
    <x v="23"/>
    <x v="7"/>
    <x v="2"/>
    <x v="0"/>
    <x v="34"/>
    <x v="6"/>
    <n v="23392"/>
    <n v="65611"/>
    <m/>
    <x v="0"/>
  </r>
  <r>
    <x v="23"/>
    <x v="7"/>
    <x v="2"/>
    <x v="0"/>
    <x v="34"/>
    <x v="7"/>
    <n v="23923"/>
    <n v="66312"/>
    <m/>
    <x v="0"/>
  </r>
  <r>
    <x v="23"/>
    <x v="7"/>
    <x v="2"/>
    <x v="0"/>
    <x v="34"/>
    <x v="8"/>
    <n v="24468"/>
    <n v="67196"/>
    <m/>
    <x v="0"/>
  </r>
  <r>
    <x v="23"/>
    <x v="7"/>
    <x v="2"/>
    <x v="0"/>
    <x v="34"/>
    <x v="9"/>
    <n v="24997"/>
    <n v="68098"/>
    <m/>
    <x v="0"/>
  </r>
  <r>
    <x v="23"/>
    <x v="7"/>
    <x v="2"/>
    <x v="0"/>
    <x v="34"/>
    <x v="10"/>
    <n v="25415"/>
    <n v="68638"/>
    <m/>
    <x v="0"/>
  </r>
  <r>
    <x v="23"/>
    <x v="7"/>
    <x v="2"/>
    <x v="0"/>
    <x v="34"/>
    <x v="11"/>
    <n v="25807"/>
    <n v="69045"/>
    <m/>
    <x v="0"/>
  </r>
  <r>
    <x v="23"/>
    <x v="7"/>
    <x v="2"/>
    <x v="0"/>
    <x v="34"/>
    <x v="12"/>
    <n v="26195"/>
    <n v="69365"/>
    <m/>
    <x v="0"/>
  </r>
  <r>
    <x v="23"/>
    <x v="7"/>
    <x v="2"/>
    <x v="0"/>
    <x v="34"/>
    <x v="13"/>
    <n v="26575"/>
    <n v="69705"/>
    <m/>
    <x v="0"/>
  </r>
  <r>
    <x v="23"/>
    <x v="7"/>
    <x v="2"/>
    <x v="0"/>
    <x v="34"/>
    <x v="14"/>
    <n v="26948"/>
    <n v="70269"/>
    <m/>
    <x v="0"/>
  </r>
  <r>
    <x v="23"/>
    <x v="7"/>
    <x v="2"/>
    <x v="0"/>
    <x v="34"/>
    <x v="15"/>
    <n v="27314"/>
    <n v="71004"/>
    <m/>
    <x v="0"/>
  </r>
  <r>
    <x v="23"/>
    <x v="7"/>
    <x v="2"/>
    <x v="0"/>
    <x v="34"/>
    <x v="16"/>
    <n v="27678"/>
    <n v="71710"/>
    <m/>
    <x v="0"/>
  </r>
  <r>
    <x v="23"/>
    <x v="7"/>
    <x v="2"/>
    <x v="0"/>
    <x v="34"/>
    <x v="17"/>
    <n v="28023"/>
    <n v="72238"/>
    <m/>
    <x v="0"/>
  </r>
  <r>
    <x v="23"/>
    <x v="7"/>
    <x v="2"/>
    <x v="0"/>
    <x v="34"/>
    <x v="18"/>
    <n v="28347"/>
    <n v="72591"/>
    <m/>
    <x v="0"/>
  </r>
  <r>
    <x v="23"/>
    <x v="7"/>
    <x v="2"/>
    <x v="0"/>
    <x v="34"/>
    <x v="19"/>
    <n v="28643"/>
    <n v="72775"/>
    <m/>
    <x v="0"/>
  </r>
  <r>
    <x v="23"/>
    <x v="7"/>
    <x v="2"/>
    <x v="0"/>
    <x v="34"/>
    <x v="20"/>
    <n v="28931"/>
    <n v="72991"/>
    <m/>
    <x v="0"/>
  </r>
  <r>
    <x v="23"/>
    <x v="7"/>
    <x v="2"/>
    <x v="0"/>
    <x v="34"/>
    <x v="21"/>
    <n v="29207"/>
    <n v="73324"/>
    <m/>
    <x v="0"/>
  </r>
  <r>
    <x v="23"/>
    <x v="7"/>
    <x v="2"/>
    <x v="0"/>
    <x v="34"/>
    <x v="22"/>
    <n v="29469"/>
    <n v="73746"/>
    <m/>
    <x v="0"/>
  </r>
  <r>
    <x v="23"/>
    <x v="7"/>
    <x v="2"/>
    <x v="0"/>
    <x v="34"/>
    <x v="23"/>
    <n v="29717"/>
    <n v="74179"/>
    <m/>
    <x v="0"/>
  </r>
  <r>
    <x v="23"/>
    <x v="7"/>
    <x v="2"/>
    <x v="0"/>
    <x v="34"/>
    <x v="24"/>
    <n v="29956"/>
    <n v="74582"/>
    <m/>
    <x v="0"/>
  </r>
  <r>
    <x v="23"/>
    <x v="7"/>
    <x v="2"/>
    <x v="0"/>
    <x v="34"/>
    <x v="25"/>
    <n v="30184"/>
    <n v="74925"/>
    <m/>
    <x v="0"/>
  </r>
  <r>
    <x v="23"/>
    <x v="7"/>
    <x v="2"/>
    <x v="0"/>
    <x v="34"/>
    <x v="26"/>
    <n v="30396"/>
    <n v="75192"/>
    <m/>
    <x v="0"/>
  </r>
  <r>
    <x v="23"/>
    <x v="7"/>
    <x v="2"/>
    <x v="0"/>
    <x v="34"/>
    <x v="27"/>
    <n v="30594"/>
    <n v="75393"/>
    <m/>
    <x v="0"/>
  </r>
  <r>
    <x v="23"/>
    <x v="7"/>
    <x v="2"/>
    <x v="0"/>
    <x v="34"/>
    <x v="28"/>
    <n v="30772"/>
    <n v="75527"/>
    <m/>
    <x v="0"/>
  </r>
  <r>
    <x v="23"/>
    <x v="7"/>
    <x v="2"/>
    <x v="0"/>
    <x v="34"/>
    <x v="29"/>
    <n v="30934"/>
    <n v="75574"/>
    <m/>
    <x v="0"/>
  </r>
  <r>
    <x v="23"/>
    <x v="7"/>
    <x v="2"/>
    <x v="0"/>
    <x v="34"/>
    <x v="30"/>
    <n v="31077"/>
    <n v="75513"/>
    <m/>
    <x v="0"/>
  </r>
  <r>
    <x v="23"/>
    <x v="8"/>
    <x v="0"/>
    <x v="0"/>
    <x v="34"/>
    <x v="0"/>
    <n v="633178"/>
    <n v="1603839"/>
    <m/>
    <x v="0"/>
  </r>
  <r>
    <x v="23"/>
    <x v="8"/>
    <x v="0"/>
    <x v="0"/>
    <x v="34"/>
    <x v="1"/>
    <n v="653798"/>
    <n v="1623449"/>
    <m/>
    <x v="0"/>
  </r>
  <r>
    <x v="23"/>
    <x v="8"/>
    <x v="0"/>
    <x v="0"/>
    <x v="34"/>
    <x v="2"/>
    <n v="673265"/>
    <n v="1629051"/>
    <m/>
    <x v="0"/>
  </r>
  <r>
    <x v="23"/>
    <x v="8"/>
    <x v="0"/>
    <x v="0"/>
    <x v="34"/>
    <x v="3"/>
    <n v="692545"/>
    <n v="1630696"/>
    <m/>
    <x v="0"/>
  </r>
  <r>
    <x v="23"/>
    <x v="8"/>
    <x v="0"/>
    <x v="0"/>
    <x v="34"/>
    <x v="4"/>
    <n v="712506"/>
    <n v="1630383"/>
    <m/>
    <x v="0"/>
  </r>
  <r>
    <x v="23"/>
    <x v="8"/>
    <x v="0"/>
    <x v="0"/>
    <x v="34"/>
    <x v="5"/>
    <n v="732602"/>
    <n v="1644642"/>
    <m/>
    <x v="0"/>
  </r>
  <r>
    <x v="23"/>
    <x v="8"/>
    <x v="0"/>
    <x v="0"/>
    <x v="34"/>
    <x v="6"/>
    <n v="752980"/>
    <n v="1675804"/>
    <m/>
    <x v="0"/>
  </r>
  <r>
    <x v="23"/>
    <x v="8"/>
    <x v="0"/>
    <x v="0"/>
    <x v="34"/>
    <x v="7"/>
    <n v="773505"/>
    <n v="1717804"/>
    <m/>
    <x v="0"/>
  </r>
  <r>
    <x v="23"/>
    <x v="8"/>
    <x v="0"/>
    <x v="0"/>
    <x v="34"/>
    <x v="8"/>
    <n v="794080"/>
    <n v="1765700"/>
    <m/>
    <x v="0"/>
  </r>
  <r>
    <x v="23"/>
    <x v="8"/>
    <x v="0"/>
    <x v="0"/>
    <x v="34"/>
    <x v="9"/>
    <n v="814755"/>
    <n v="1807535"/>
    <m/>
    <x v="0"/>
  </r>
  <r>
    <x v="23"/>
    <x v="8"/>
    <x v="0"/>
    <x v="0"/>
    <x v="34"/>
    <x v="10"/>
    <n v="835588"/>
    <n v="1841106"/>
    <m/>
    <x v="0"/>
  </r>
  <r>
    <x v="23"/>
    <x v="8"/>
    <x v="0"/>
    <x v="0"/>
    <x v="34"/>
    <x v="11"/>
    <n v="856307"/>
    <n v="1869283"/>
    <m/>
    <x v="0"/>
  </r>
  <r>
    <x v="23"/>
    <x v="8"/>
    <x v="0"/>
    <x v="0"/>
    <x v="34"/>
    <x v="12"/>
    <n v="877082"/>
    <n v="1898500"/>
    <m/>
    <x v="0"/>
  </r>
  <r>
    <x v="23"/>
    <x v="8"/>
    <x v="0"/>
    <x v="0"/>
    <x v="34"/>
    <x v="13"/>
    <n v="897770"/>
    <n v="1927418"/>
    <m/>
    <x v="0"/>
  </r>
  <r>
    <x v="23"/>
    <x v="8"/>
    <x v="0"/>
    <x v="0"/>
    <x v="34"/>
    <x v="14"/>
    <n v="918241"/>
    <n v="1954445"/>
    <m/>
    <x v="0"/>
  </r>
  <r>
    <x v="23"/>
    <x v="8"/>
    <x v="0"/>
    <x v="0"/>
    <x v="34"/>
    <x v="15"/>
    <n v="938500"/>
    <n v="1980864"/>
    <m/>
    <x v="0"/>
  </r>
  <r>
    <x v="23"/>
    <x v="8"/>
    <x v="0"/>
    <x v="0"/>
    <x v="34"/>
    <x v="16"/>
    <n v="958507"/>
    <n v="2008789"/>
    <m/>
    <x v="0"/>
  </r>
  <r>
    <x v="23"/>
    <x v="8"/>
    <x v="0"/>
    <x v="0"/>
    <x v="34"/>
    <x v="17"/>
    <n v="978294"/>
    <n v="2036522"/>
    <m/>
    <x v="0"/>
  </r>
  <r>
    <x v="23"/>
    <x v="8"/>
    <x v="0"/>
    <x v="0"/>
    <x v="34"/>
    <x v="18"/>
    <n v="997644"/>
    <n v="2065431"/>
    <m/>
    <x v="0"/>
  </r>
  <r>
    <x v="23"/>
    <x v="8"/>
    <x v="0"/>
    <x v="0"/>
    <x v="34"/>
    <x v="19"/>
    <n v="1016561"/>
    <n v="2098392"/>
    <m/>
    <x v="0"/>
  </r>
  <r>
    <x v="23"/>
    <x v="8"/>
    <x v="0"/>
    <x v="0"/>
    <x v="34"/>
    <x v="20"/>
    <n v="1034990"/>
    <n v="2129492"/>
    <m/>
    <x v="0"/>
  </r>
  <r>
    <x v="23"/>
    <x v="8"/>
    <x v="0"/>
    <x v="0"/>
    <x v="34"/>
    <x v="21"/>
    <n v="1052808"/>
    <n v="2156936"/>
    <m/>
    <x v="0"/>
  </r>
  <r>
    <x v="23"/>
    <x v="8"/>
    <x v="0"/>
    <x v="0"/>
    <x v="34"/>
    <x v="22"/>
    <n v="1070176"/>
    <n v="2181425"/>
    <m/>
    <x v="0"/>
  </r>
  <r>
    <x v="23"/>
    <x v="8"/>
    <x v="0"/>
    <x v="0"/>
    <x v="34"/>
    <x v="23"/>
    <n v="1086933"/>
    <n v="2204787"/>
    <m/>
    <x v="0"/>
  </r>
  <r>
    <x v="23"/>
    <x v="8"/>
    <x v="0"/>
    <x v="0"/>
    <x v="34"/>
    <x v="24"/>
    <n v="1103089"/>
    <n v="2227036"/>
    <m/>
    <x v="0"/>
  </r>
  <r>
    <x v="23"/>
    <x v="8"/>
    <x v="0"/>
    <x v="0"/>
    <x v="34"/>
    <x v="25"/>
    <n v="1118747"/>
    <n v="2247541"/>
    <m/>
    <x v="0"/>
  </r>
  <r>
    <x v="23"/>
    <x v="8"/>
    <x v="0"/>
    <x v="0"/>
    <x v="34"/>
    <x v="26"/>
    <n v="1133859"/>
    <n v="2266319"/>
    <m/>
    <x v="0"/>
  </r>
  <r>
    <x v="23"/>
    <x v="8"/>
    <x v="0"/>
    <x v="0"/>
    <x v="34"/>
    <x v="27"/>
    <n v="1148448"/>
    <n v="2282970"/>
    <m/>
    <x v="0"/>
  </r>
  <r>
    <x v="23"/>
    <x v="8"/>
    <x v="0"/>
    <x v="0"/>
    <x v="34"/>
    <x v="28"/>
    <n v="1162438"/>
    <n v="2297746"/>
    <m/>
    <x v="0"/>
  </r>
  <r>
    <x v="23"/>
    <x v="8"/>
    <x v="0"/>
    <x v="0"/>
    <x v="34"/>
    <x v="29"/>
    <n v="1175752"/>
    <n v="2309995"/>
    <m/>
    <x v="0"/>
  </r>
  <r>
    <x v="23"/>
    <x v="8"/>
    <x v="0"/>
    <x v="0"/>
    <x v="34"/>
    <x v="30"/>
    <n v="1188401"/>
    <n v="2320309"/>
    <m/>
    <x v="0"/>
  </r>
  <r>
    <x v="23"/>
    <x v="8"/>
    <x v="1"/>
    <x v="0"/>
    <x v="34"/>
    <x v="0"/>
    <n v="287102"/>
    <n v="759671"/>
    <m/>
    <x v="0"/>
  </r>
  <r>
    <x v="23"/>
    <x v="8"/>
    <x v="1"/>
    <x v="0"/>
    <x v="34"/>
    <x v="1"/>
    <n v="295921"/>
    <n v="767583"/>
    <m/>
    <x v="0"/>
  </r>
  <r>
    <x v="23"/>
    <x v="8"/>
    <x v="1"/>
    <x v="0"/>
    <x v="34"/>
    <x v="2"/>
    <n v="305592"/>
    <n v="772404"/>
    <m/>
    <x v="0"/>
  </r>
  <r>
    <x v="23"/>
    <x v="8"/>
    <x v="1"/>
    <x v="0"/>
    <x v="34"/>
    <x v="3"/>
    <n v="315004"/>
    <n v="774812"/>
    <m/>
    <x v="0"/>
  </r>
  <r>
    <x v="23"/>
    <x v="8"/>
    <x v="1"/>
    <x v="0"/>
    <x v="34"/>
    <x v="4"/>
    <n v="323838"/>
    <n v="774075"/>
    <m/>
    <x v="0"/>
  </r>
  <r>
    <x v="23"/>
    <x v="8"/>
    <x v="1"/>
    <x v="0"/>
    <x v="34"/>
    <x v="5"/>
    <n v="333094"/>
    <n v="781132"/>
    <m/>
    <x v="0"/>
  </r>
  <r>
    <x v="23"/>
    <x v="8"/>
    <x v="1"/>
    <x v="0"/>
    <x v="34"/>
    <x v="6"/>
    <n v="342443"/>
    <n v="796128"/>
    <m/>
    <x v="0"/>
  </r>
  <r>
    <x v="23"/>
    <x v="8"/>
    <x v="1"/>
    <x v="0"/>
    <x v="34"/>
    <x v="7"/>
    <n v="351878"/>
    <n v="816315"/>
    <m/>
    <x v="0"/>
  </r>
  <r>
    <x v="23"/>
    <x v="8"/>
    <x v="1"/>
    <x v="0"/>
    <x v="34"/>
    <x v="8"/>
    <n v="361323"/>
    <n v="839272"/>
    <m/>
    <x v="0"/>
  </r>
  <r>
    <x v="23"/>
    <x v="8"/>
    <x v="1"/>
    <x v="0"/>
    <x v="34"/>
    <x v="9"/>
    <n v="370820"/>
    <n v="859364"/>
    <m/>
    <x v="0"/>
  </r>
  <r>
    <x v="23"/>
    <x v="8"/>
    <x v="1"/>
    <x v="0"/>
    <x v="34"/>
    <x v="10"/>
    <n v="380516"/>
    <n v="875820"/>
    <m/>
    <x v="0"/>
  </r>
  <r>
    <x v="23"/>
    <x v="8"/>
    <x v="1"/>
    <x v="0"/>
    <x v="34"/>
    <x v="11"/>
    <n v="390464"/>
    <n v="890391"/>
    <m/>
    <x v="0"/>
  </r>
  <r>
    <x v="23"/>
    <x v="8"/>
    <x v="1"/>
    <x v="0"/>
    <x v="34"/>
    <x v="12"/>
    <n v="400457"/>
    <n v="905483"/>
    <m/>
    <x v="0"/>
  </r>
  <r>
    <x v="23"/>
    <x v="8"/>
    <x v="1"/>
    <x v="0"/>
    <x v="34"/>
    <x v="13"/>
    <n v="410404"/>
    <n v="920401"/>
    <m/>
    <x v="0"/>
  </r>
  <r>
    <x v="23"/>
    <x v="8"/>
    <x v="1"/>
    <x v="0"/>
    <x v="34"/>
    <x v="14"/>
    <n v="420216"/>
    <n v="934317"/>
    <m/>
    <x v="0"/>
  </r>
  <r>
    <x v="23"/>
    <x v="8"/>
    <x v="1"/>
    <x v="0"/>
    <x v="34"/>
    <x v="15"/>
    <n v="429913"/>
    <n v="947883"/>
    <m/>
    <x v="0"/>
  </r>
  <r>
    <x v="23"/>
    <x v="8"/>
    <x v="1"/>
    <x v="0"/>
    <x v="34"/>
    <x v="16"/>
    <n v="439498"/>
    <n v="962166"/>
    <m/>
    <x v="0"/>
  </r>
  <r>
    <x v="23"/>
    <x v="8"/>
    <x v="1"/>
    <x v="0"/>
    <x v="34"/>
    <x v="17"/>
    <n v="448696"/>
    <n v="975723"/>
    <m/>
    <x v="0"/>
  </r>
  <r>
    <x v="23"/>
    <x v="8"/>
    <x v="1"/>
    <x v="0"/>
    <x v="34"/>
    <x v="18"/>
    <n v="457571"/>
    <n v="989573"/>
    <m/>
    <x v="0"/>
  </r>
  <r>
    <x v="23"/>
    <x v="8"/>
    <x v="1"/>
    <x v="0"/>
    <x v="34"/>
    <x v="19"/>
    <n v="466174"/>
    <n v="1005207"/>
    <m/>
    <x v="0"/>
  </r>
  <r>
    <x v="23"/>
    <x v="8"/>
    <x v="1"/>
    <x v="0"/>
    <x v="34"/>
    <x v="20"/>
    <n v="474488"/>
    <n v="1019810"/>
    <m/>
    <x v="0"/>
  </r>
  <r>
    <x v="23"/>
    <x v="8"/>
    <x v="1"/>
    <x v="0"/>
    <x v="34"/>
    <x v="21"/>
    <n v="482440"/>
    <n v="1032491"/>
    <m/>
    <x v="0"/>
  </r>
  <r>
    <x v="23"/>
    <x v="8"/>
    <x v="1"/>
    <x v="0"/>
    <x v="34"/>
    <x v="22"/>
    <n v="490098"/>
    <n v="1043574"/>
    <m/>
    <x v="0"/>
  </r>
  <r>
    <x v="23"/>
    <x v="8"/>
    <x v="1"/>
    <x v="0"/>
    <x v="34"/>
    <x v="23"/>
    <n v="497504"/>
    <n v="1054181"/>
    <m/>
    <x v="0"/>
  </r>
  <r>
    <x v="23"/>
    <x v="8"/>
    <x v="1"/>
    <x v="0"/>
    <x v="34"/>
    <x v="24"/>
    <n v="504728"/>
    <n v="1064458"/>
    <m/>
    <x v="0"/>
  </r>
  <r>
    <x v="23"/>
    <x v="8"/>
    <x v="1"/>
    <x v="0"/>
    <x v="34"/>
    <x v="25"/>
    <n v="511733"/>
    <n v="1073925"/>
    <m/>
    <x v="0"/>
  </r>
  <r>
    <x v="23"/>
    <x v="8"/>
    <x v="1"/>
    <x v="0"/>
    <x v="34"/>
    <x v="26"/>
    <n v="518478"/>
    <n v="1082547"/>
    <m/>
    <x v="0"/>
  </r>
  <r>
    <x v="23"/>
    <x v="8"/>
    <x v="1"/>
    <x v="0"/>
    <x v="34"/>
    <x v="27"/>
    <n v="524975"/>
    <n v="1090141"/>
    <m/>
    <x v="0"/>
  </r>
  <r>
    <x v="23"/>
    <x v="8"/>
    <x v="1"/>
    <x v="0"/>
    <x v="34"/>
    <x v="28"/>
    <n v="531198"/>
    <n v="1096839"/>
    <m/>
    <x v="0"/>
  </r>
  <r>
    <x v="23"/>
    <x v="8"/>
    <x v="1"/>
    <x v="0"/>
    <x v="34"/>
    <x v="29"/>
    <n v="537109"/>
    <n v="1102332"/>
    <m/>
    <x v="0"/>
  </r>
  <r>
    <x v="23"/>
    <x v="8"/>
    <x v="1"/>
    <x v="0"/>
    <x v="34"/>
    <x v="30"/>
    <n v="542711"/>
    <n v="1106894"/>
    <m/>
    <x v="0"/>
  </r>
  <r>
    <x v="23"/>
    <x v="8"/>
    <x v="2"/>
    <x v="0"/>
    <x v="34"/>
    <x v="0"/>
    <n v="84076"/>
    <n v="238944"/>
    <m/>
    <x v="0"/>
  </r>
  <r>
    <x v="23"/>
    <x v="8"/>
    <x v="2"/>
    <x v="0"/>
    <x v="34"/>
    <x v="1"/>
    <n v="85135"/>
    <n v="237187"/>
    <m/>
    <x v="0"/>
  </r>
  <r>
    <x v="23"/>
    <x v="8"/>
    <x v="2"/>
    <x v="0"/>
    <x v="34"/>
    <x v="2"/>
    <n v="86287"/>
    <n v="234252"/>
    <m/>
    <x v="0"/>
  </r>
  <r>
    <x v="23"/>
    <x v="8"/>
    <x v="2"/>
    <x v="0"/>
    <x v="34"/>
    <x v="3"/>
    <n v="87116"/>
    <n v="230149"/>
    <m/>
    <x v="0"/>
  </r>
  <r>
    <x v="23"/>
    <x v="8"/>
    <x v="2"/>
    <x v="0"/>
    <x v="34"/>
    <x v="4"/>
    <n v="87985"/>
    <n v="225890"/>
    <m/>
    <x v="0"/>
  </r>
  <r>
    <x v="23"/>
    <x v="8"/>
    <x v="2"/>
    <x v="0"/>
    <x v="34"/>
    <x v="5"/>
    <n v="88934"/>
    <n v="224007"/>
    <m/>
    <x v="0"/>
  </r>
  <r>
    <x v="23"/>
    <x v="8"/>
    <x v="2"/>
    <x v="0"/>
    <x v="34"/>
    <x v="6"/>
    <n v="90060"/>
    <n v="224883"/>
    <m/>
    <x v="0"/>
  </r>
  <r>
    <x v="23"/>
    <x v="8"/>
    <x v="2"/>
    <x v="0"/>
    <x v="34"/>
    <x v="7"/>
    <n v="91399"/>
    <n v="227741"/>
    <m/>
    <x v="0"/>
  </r>
  <r>
    <x v="23"/>
    <x v="8"/>
    <x v="2"/>
    <x v="0"/>
    <x v="34"/>
    <x v="8"/>
    <n v="92756"/>
    <n v="231410"/>
    <m/>
    <x v="0"/>
  </r>
  <r>
    <x v="23"/>
    <x v="8"/>
    <x v="2"/>
    <x v="0"/>
    <x v="34"/>
    <x v="9"/>
    <n v="94056"/>
    <n v="234117"/>
    <m/>
    <x v="0"/>
  </r>
  <r>
    <x v="23"/>
    <x v="8"/>
    <x v="2"/>
    <x v="0"/>
    <x v="34"/>
    <x v="10"/>
    <n v="95075"/>
    <n v="235040"/>
    <m/>
    <x v="0"/>
  </r>
  <r>
    <x v="23"/>
    <x v="8"/>
    <x v="2"/>
    <x v="0"/>
    <x v="34"/>
    <x v="11"/>
    <n v="96011"/>
    <n v="235155"/>
    <m/>
    <x v="0"/>
  </r>
  <r>
    <x v="23"/>
    <x v="8"/>
    <x v="2"/>
    <x v="0"/>
    <x v="34"/>
    <x v="12"/>
    <n v="96922"/>
    <n v="235386"/>
    <m/>
    <x v="0"/>
  </r>
  <r>
    <x v="23"/>
    <x v="8"/>
    <x v="2"/>
    <x v="0"/>
    <x v="34"/>
    <x v="13"/>
    <n v="97797"/>
    <n v="235572"/>
    <m/>
    <x v="0"/>
  </r>
  <r>
    <x v="23"/>
    <x v="8"/>
    <x v="2"/>
    <x v="0"/>
    <x v="34"/>
    <x v="14"/>
    <n v="98633"/>
    <n v="235547"/>
    <m/>
    <x v="0"/>
  </r>
  <r>
    <x v="23"/>
    <x v="8"/>
    <x v="2"/>
    <x v="0"/>
    <x v="34"/>
    <x v="15"/>
    <n v="99438"/>
    <n v="235482"/>
    <m/>
    <x v="0"/>
  </r>
  <r>
    <x v="23"/>
    <x v="8"/>
    <x v="2"/>
    <x v="0"/>
    <x v="34"/>
    <x v="16"/>
    <n v="100216"/>
    <n v="235648"/>
    <m/>
    <x v="0"/>
  </r>
  <r>
    <x v="23"/>
    <x v="8"/>
    <x v="2"/>
    <x v="0"/>
    <x v="34"/>
    <x v="17"/>
    <n v="100935"/>
    <n v="235748"/>
    <m/>
    <x v="0"/>
  </r>
  <r>
    <x v="23"/>
    <x v="8"/>
    <x v="2"/>
    <x v="0"/>
    <x v="34"/>
    <x v="18"/>
    <n v="101581"/>
    <n v="235958"/>
    <m/>
    <x v="0"/>
  </r>
  <r>
    <x v="23"/>
    <x v="8"/>
    <x v="2"/>
    <x v="0"/>
    <x v="34"/>
    <x v="19"/>
    <n v="102141"/>
    <n v="236559"/>
    <m/>
    <x v="0"/>
  </r>
  <r>
    <x v="23"/>
    <x v="8"/>
    <x v="2"/>
    <x v="0"/>
    <x v="34"/>
    <x v="20"/>
    <n v="102663"/>
    <n v="236996"/>
    <m/>
    <x v="0"/>
  </r>
  <r>
    <x v="23"/>
    <x v="8"/>
    <x v="2"/>
    <x v="0"/>
    <x v="34"/>
    <x v="21"/>
    <n v="103137"/>
    <n v="237078"/>
    <m/>
    <x v="0"/>
  </r>
  <r>
    <x v="23"/>
    <x v="8"/>
    <x v="2"/>
    <x v="0"/>
    <x v="34"/>
    <x v="22"/>
    <n v="103561"/>
    <n v="236847"/>
    <m/>
    <x v="0"/>
  </r>
  <r>
    <x v="23"/>
    <x v="8"/>
    <x v="2"/>
    <x v="0"/>
    <x v="34"/>
    <x v="23"/>
    <n v="103933"/>
    <n v="236539"/>
    <m/>
    <x v="0"/>
  </r>
  <r>
    <x v="23"/>
    <x v="8"/>
    <x v="2"/>
    <x v="0"/>
    <x v="34"/>
    <x v="24"/>
    <n v="104265"/>
    <n v="236180"/>
    <m/>
    <x v="0"/>
  </r>
  <r>
    <x v="23"/>
    <x v="8"/>
    <x v="2"/>
    <x v="0"/>
    <x v="34"/>
    <x v="25"/>
    <n v="104553"/>
    <n v="235669"/>
    <m/>
    <x v="0"/>
  </r>
  <r>
    <x v="23"/>
    <x v="8"/>
    <x v="2"/>
    <x v="0"/>
    <x v="34"/>
    <x v="26"/>
    <n v="104781"/>
    <n v="234982"/>
    <m/>
    <x v="0"/>
  </r>
  <r>
    <x v="23"/>
    <x v="8"/>
    <x v="2"/>
    <x v="0"/>
    <x v="34"/>
    <x v="27"/>
    <n v="104961"/>
    <n v="234101"/>
    <m/>
    <x v="0"/>
  </r>
  <r>
    <x v="23"/>
    <x v="8"/>
    <x v="2"/>
    <x v="0"/>
    <x v="34"/>
    <x v="28"/>
    <n v="105076"/>
    <n v="233036"/>
    <m/>
    <x v="0"/>
  </r>
  <r>
    <x v="23"/>
    <x v="8"/>
    <x v="2"/>
    <x v="0"/>
    <x v="34"/>
    <x v="29"/>
    <n v="105131"/>
    <n v="231747"/>
    <m/>
    <x v="0"/>
  </r>
  <r>
    <x v="23"/>
    <x v="8"/>
    <x v="2"/>
    <x v="0"/>
    <x v="34"/>
    <x v="30"/>
    <n v="105126"/>
    <n v="230293"/>
    <m/>
    <x v="0"/>
  </r>
  <r>
    <x v="24"/>
    <x v="0"/>
    <x v="0"/>
    <x v="0"/>
    <x v="34"/>
    <x v="0"/>
    <n v="3733548"/>
    <n v="1291807"/>
    <m/>
    <x v="0"/>
  </r>
  <r>
    <x v="24"/>
    <x v="0"/>
    <x v="0"/>
    <x v="0"/>
    <x v="34"/>
    <x v="1"/>
    <n v="3803676"/>
    <n v="1301700"/>
    <m/>
    <x v="0"/>
  </r>
  <r>
    <x v="24"/>
    <x v="0"/>
    <x v="0"/>
    <x v="0"/>
    <x v="34"/>
    <x v="2"/>
    <n v="3867780"/>
    <n v="1294350"/>
    <m/>
    <x v="0"/>
  </r>
  <r>
    <x v="24"/>
    <x v="0"/>
    <x v="0"/>
    <x v="0"/>
    <x v="34"/>
    <x v="3"/>
    <n v="3933918"/>
    <n v="1268000"/>
    <m/>
    <x v="0"/>
  </r>
  <r>
    <x v="24"/>
    <x v="0"/>
    <x v="0"/>
    <x v="0"/>
    <x v="34"/>
    <x v="4"/>
    <n v="4004218"/>
    <n v="1268993"/>
    <m/>
    <x v="0"/>
  </r>
  <r>
    <x v="24"/>
    <x v="0"/>
    <x v="0"/>
    <x v="0"/>
    <x v="34"/>
    <x v="5"/>
    <n v="4070967"/>
    <n v="1275810"/>
    <m/>
    <x v="0"/>
  </r>
  <r>
    <x v="24"/>
    <x v="0"/>
    <x v="0"/>
    <x v="0"/>
    <x v="34"/>
    <x v="6"/>
    <n v="4138137"/>
    <n v="1286517"/>
    <m/>
    <x v="0"/>
  </r>
  <r>
    <x v="24"/>
    <x v="0"/>
    <x v="0"/>
    <x v="0"/>
    <x v="34"/>
    <x v="7"/>
    <n v="4205405"/>
    <n v="1298779"/>
    <m/>
    <x v="0"/>
  </r>
  <r>
    <x v="24"/>
    <x v="0"/>
    <x v="0"/>
    <x v="0"/>
    <x v="34"/>
    <x v="8"/>
    <n v="4272729"/>
    <n v="1320536"/>
    <m/>
    <x v="0"/>
  </r>
  <r>
    <x v="24"/>
    <x v="0"/>
    <x v="0"/>
    <x v="0"/>
    <x v="34"/>
    <x v="9"/>
    <n v="4339867"/>
    <n v="1335883"/>
    <m/>
    <x v="0"/>
  </r>
  <r>
    <x v="24"/>
    <x v="0"/>
    <x v="0"/>
    <x v="0"/>
    <x v="34"/>
    <x v="10"/>
    <n v="4407559"/>
    <n v="1344463"/>
    <m/>
    <x v="0"/>
  </r>
  <r>
    <x v="24"/>
    <x v="0"/>
    <x v="0"/>
    <x v="0"/>
    <x v="34"/>
    <x v="11"/>
    <n v="4474819"/>
    <n v="1350252"/>
    <m/>
    <x v="0"/>
  </r>
  <r>
    <x v="24"/>
    <x v="0"/>
    <x v="0"/>
    <x v="0"/>
    <x v="34"/>
    <x v="12"/>
    <n v="4542116"/>
    <n v="1357819"/>
    <m/>
    <x v="0"/>
  </r>
  <r>
    <x v="24"/>
    <x v="0"/>
    <x v="0"/>
    <x v="0"/>
    <x v="34"/>
    <x v="13"/>
    <n v="4609132"/>
    <n v="1367227"/>
    <m/>
    <x v="0"/>
  </r>
  <r>
    <x v="24"/>
    <x v="0"/>
    <x v="0"/>
    <x v="0"/>
    <x v="34"/>
    <x v="14"/>
    <n v="4675224"/>
    <n v="1379208"/>
    <m/>
    <x v="0"/>
  </r>
  <r>
    <x v="24"/>
    <x v="0"/>
    <x v="0"/>
    <x v="0"/>
    <x v="34"/>
    <x v="15"/>
    <n v="4740841"/>
    <n v="1392578"/>
    <m/>
    <x v="0"/>
  </r>
  <r>
    <x v="24"/>
    <x v="0"/>
    <x v="0"/>
    <x v="0"/>
    <x v="34"/>
    <x v="16"/>
    <n v="4805837"/>
    <n v="1405703"/>
    <m/>
    <x v="0"/>
  </r>
  <r>
    <x v="24"/>
    <x v="0"/>
    <x v="0"/>
    <x v="0"/>
    <x v="34"/>
    <x v="17"/>
    <n v="4869964"/>
    <n v="1416712"/>
    <m/>
    <x v="0"/>
  </r>
  <r>
    <x v="24"/>
    <x v="0"/>
    <x v="0"/>
    <x v="0"/>
    <x v="34"/>
    <x v="18"/>
    <n v="4933342"/>
    <n v="1426341"/>
    <m/>
    <x v="0"/>
  </r>
  <r>
    <x v="24"/>
    <x v="0"/>
    <x v="0"/>
    <x v="0"/>
    <x v="34"/>
    <x v="19"/>
    <n v="4995728"/>
    <n v="1436459"/>
    <m/>
    <x v="0"/>
  </r>
  <r>
    <x v="24"/>
    <x v="0"/>
    <x v="0"/>
    <x v="0"/>
    <x v="34"/>
    <x v="20"/>
    <n v="5056805"/>
    <n v="1447494"/>
    <m/>
    <x v="0"/>
  </r>
  <r>
    <x v="24"/>
    <x v="0"/>
    <x v="0"/>
    <x v="0"/>
    <x v="34"/>
    <x v="21"/>
    <n v="5116398"/>
    <n v="1459276"/>
    <m/>
    <x v="0"/>
  </r>
  <r>
    <x v="24"/>
    <x v="0"/>
    <x v="0"/>
    <x v="0"/>
    <x v="34"/>
    <x v="22"/>
    <n v="5174899"/>
    <n v="1465865"/>
    <m/>
    <x v="0"/>
  </r>
  <r>
    <x v="24"/>
    <x v="0"/>
    <x v="0"/>
    <x v="0"/>
    <x v="34"/>
    <x v="23"/>
    <n v="5232404"/>
    <n v="1473366"/>
    <m/>
    <x v="0"/>
  </r>
  <r>
    <x v="24"/>
    <x v="0"/>
    <x v="0"/>
    <x v="0"/>
    <x v="34"/>
    <x v="24"/>
    <n v="5288558"/>
    <n v="1482460"/>
    <m/>
    <x v="0"/>
  </r>
  <r>
    <x v="24"/>
    <x v="0"/>
    <x v="0"/>
    <x v="0"/>
    <x v="34"/>
    <x v="25"/>
    <n v="5344112"/>
    <n v="1493799"/>
    <m/>
    <x v="0"/>
  </r>
  <r>
    <x v="24"/>
    <x v="0"/>
    <x v="0"/>
    <x v="0"/>
    <x v="34"/>
    <x v="26"/>
    <n v="5398777"/>
    <n v="1506105"/>
    <m/>
    <x v="0"/>
  </r>
  <r>
    <x v="24"/>
    <x v="0"/>
    <x v="0"/>
    <x v="0"/>
    <x v="34"/>
    <x v="27"/>
    <n v="5453219"/>
    <n v="1518995"/>
    <m/>
    <x v="0"/>
  </r>
  <r>
    <x v="24"/>
    <x v="0"/>
    <x v="0"/>
    <x v="0"/>
    <x v="34"/>
    <x v="28"/>
    <n v="5507042"/>
    <n v="1531558"/>
    <m/>
    <x v="0"/>
  </r>
  <r>
    <x v="24"/>
    <x v="0"/>
    <x v="0"/>
    <x v="0"/>
    <x v="34"/>
    <x v="29"/>
    <n v="5559822"/>
    <n v="1542999"/>
    <m/>
    <x v="0"/>
  </r>
  <r>
    <x v="24"/>
    <x v="0"/>
    <x v="0"/>
    <x v="0"/>
    <x v="34"/>
    <x v="30"/>
    <n v="5612065"/>
    <n v="1556028"/>
    <m/>
    <x v="0"/>
  </r>
  <r>
    <x v="24"/>
    <x v="0"/>
    <x v="1"/>
    <x v="0"/>
    <x v="34"/>
    <x v="0"/>
    <n v="2056024"/>
    <n v="649703"/>
    <m/>
    <x v="0"/>
  </r>
  <r>
    <x v="24"/>
    <x v="0"/>
    <x v="1"/>
    <x v="0"/>
    <x v="34"/>
    <x v="1"/>
    <n v="2103522"/>
    <n v="657454"/>
    <m/>
    <x v="0"/>
  </r>
  <r>
    <x v="24"/>
    <x v="0"/>
    <x v="1"/>
    <x v="0"/>
    <x v="34"/>
    <x v="2"/>
    <n v="2156953"/>
    <n v="659237"/>
    <m/>
    <x v="0"/>
  </r>
  <r>
    <x v="24"/>
    <x v="0"/>
    <x v="1"/>
    <x v="0"/>
    <x v="34"/>
    <x v="3"/>
    <n v="2203602"/>
    <n v="648691"/>
    <m/>
    <x v="0"/>
  </r>
  <r>
    <x v="24"/>
    <x v="0"/>
    <x v="1"/>
    <x v="0"/>
    <x v="34"/>
    <x v="4"/>
    <n v="2243413"/>
    <n v="649325"/>
    <m/>
    <x v="0"/>
  </r>
  <r>
    <x v="24"/>
    <x v="0"/>
    <x v="1"/>
    <x v="0"/>
    <x v="34"/>
    <x v="5"/>
    <n v="2287387"/>
    <n v="654695"/>
    <m/>
    <x v="0"/>
  </r>
  <r>
    <x v="24"/>
    <x v="0"/>
    <x v="1"/>
    <x v="0"/>
    <x v="34"/>
    <x v="6"/>
    <n v="2331489"/>
    <n v="661995"/>
    <m/>
    <x v="0"/>
  </r>
  <r>
    <x v="24"/>
    <x v="0"/>
    <x v="1"/>
    <x v="0"/>
    <x v="34"/>
    <x v="7"/>
    <n v="2375891"/>
    <n v="670139"/>
    <m/>
    <x v="0"/>
  </r>
  <r>
    <x v="24"/>
    <x v="0"/>
    <x v="1"/>
    <x v="0"/>
    <x v="34"/>
    <x v="8"/>
    <n v="2420218"/>
    <n v="683141"/>
    <m/>
    <x v="0"/>
  </r>
  <r>
    <x v="24"/>
    <x v="0"/>
    <x v="1"/>
    <x v="0"/>
    <x v="34"/>
    <x v="9"/>
    <n v="2464608"/>
    <n v="692868"/>
    <m/>
    <x v="0"/>
  </r>
  <r>
    <x v="24"/>
    <x v="0"/>
    <x v="1"/>
    <x v="0"/>
    <x v="34"/>
    <x v="10"/>
    <n v="2510414"/>
    <n v="699370"/>
    <m/>
    <x v="0"/>
  </r>
  <r>
    <x v="24"/>
    <x v="0"/>
    <x v="1"/>
    <x v="0"/>
    <x v="34"/>
    <x v="11"/>
    <n v="2558252"/>
    <n v="705007"/>
    <m/>
    <x v="0"/>
  </r>
  <r>
    <x v="24"/>
    <x v="0"/>
    <x v="1"/>
    <x v="0"/>
    <x v="34"/>
    <x v="12"/>
    <n v="2606296"/>
    <n v="711571"/>
    <m/>
    <x v="0"/>
  </r>
  <r>
    <x v="24"/>
    <x v="0"/>
    <x v="1"/>
    <x v="0"/>
    <x v="34"/>
    <x v="13"/>
    <n v="2654101"/>
    <n v="719035"/>
    <m/>
    <x v="0"/>
  </r>
  <r>
    <x v="24"/>
    <x v="0"/>
    <x v="1"/>
    <x v="0"/>
    <x v="34"/>
    <x v="14"/>
    <n v="2701024"/>
    <n v="727724"/>
    <m/>
    <x v="0"/>
  </r>
  <r>
    <x v="24"/>
    <x v="0"/>
    <x v="1"/>
    <x v="0"/>
    <x v="34"/>
    <x v="15"/>
    <n v="2747470"/>
    <n v="737069"/>
    <m/>
    <x v="0"/>
  </r>
  <r>
    <x v="24"/>
    <x v="0"/>
    <x v="1"/>
    <x v="0"/>
    <x v="34"/>
    <x v="16"/>
    <n v="2793500"/>
    <n v="746250"/>
    <m/>
    <x v="0"/>
  </r>
  <r>
    <x v="24"/>
    <x v="0"/>
    <x v="1"/>
    <x v="0"/>
    <x v="34"/>
    <x v="17"/>
    <n v="2836881"/>
    <n v="753716"/>
    <m/>
    <x v="0"/>
  </r>
  <r>
    <x v="24"/>
    <x v="0"/>
    <x v="1"/>
    <x v="0"/>
    <x v="34"/>
    <x v="18"/>
    <n v="2878846"/>
    <n v="760171"/>
    <m/>
    <x v="0"/>
  </r>
  <r>
    <x v="24"/>
    <x v="0"/>
    <x v="1"/>
    <x v="0"/>
    <x v="34"/>
    <x v="19"/>
    <n v="2919581"/>
    <n v="766701"/>
    <m/>
    <x v="0"/>
  </r>
  <r>
    <x v="24"/>
    <x v="0"/>
    <x v="1"/>
    <x v="0"/>
    <x v="34"/>
    <x v="20"/>
    <n v="2958988"/>
    <n v="773561"/>
    <m/>
    <x v="0"/>
  </r>
  <r>
    <x v="24"/>
    <x v="0"/>
    <x v="1"/>
    <x v="0"/>
    <x v="34"/>
    <x v="21"/>
    <n v="2996822"/>
    <n v="780629"/>
    <m/>
    <x v="0"/>
  </r>
  <r>
    <x v="24"/>
    <x v="0"/>
    <x v="1"/>
    <x v="0"/>
    <x v="34"/>
    <x v="22"/>
    <n v="3033348"/>
    <n v="784739"/>
    <m/>
    <x v="0"/>
  </r>
  <r>
    <x v="24"/>
    <x v="0"/>
    <x v="1"/>
    <x v="0"/>
    <x v="34"/>
    <x v="23"/>
    <n v="3069384"/>
    <n v="789353"/>
    <m/>
    <x v="0"/>
  </r>
  <r>
    <x v="24"/>
    <x v="0"/>
    <x v="1"/>
    <x v="0"/>
    <x v="34"/>
    <x v="24"/>
    <n v="3105197"/>
    <n v="794961"/>
    <m/>
    <x v="0"/>
  </r>
  <r>
    <x v="24"/>
    <x v="0"/>
    <x v="1"/>
    <x v="0"/>
    <x v="34"/>
    <x v="25"/>
    <n v="3140786"/>
    <n v="801800"/>
    <m/>
    <x v="0"/>
  </r>
  <r>
    <x v="24"/>
    <x v="0"/>
    <x v="1"/>
    <x v="0"/>
    <x v="34"/>
    <x v="26"/>
    <n v="3175862"/>
    <n v="809156"/>
    <m/>
    <x v="0"/>
  </r>
  <r>
    <x v="24"/>
    <x v="0"/>
    <x v="1"/>
    <x v="0"/>
    <x v="34"/>
    <x v="27"/>
    <n v="3210796"/>
    <n v="816821"/>
    <m/>
    <x v="0"/>
  </r>
  <r>
    <x v="24"/>
    <x v="0"/>
    <x v="1"/>
    <x v="0"/>
    <x v="34"/>
    <x v="28"/>
    <n v="3245408"/>
    <n v="824319"/>
    <m/>
    <x v="0"/>
  </r>
  <r>
    <x v="24"/>
    <x v="0"/>
    <x v="1"/>
    <x v="0"/>
    <x v="34"/>
    <x v="29"/>
    <n v="3279446"/>
    <n v="831221"/>
    <m/>
    <x v="0"/>
  </r>
  <r>
    <x v="24"/>
    <x v="0"/>
    <x v="1"/>
    <x v="0"/>
    <x v="34"/>
    <x v="30"/>
    <n v="3313197"/>
    <n v="838983"/>
    <m/>
    <x v="0"/>
  </r>
  <r>
    <x v="24"/>
    <x v="0"/>
    <x v="2"/>
    <x v="0"/>
    <x v="34"/>
    <x v="0"/>
    <n v="140099"/>
    <n v="49875"/>
    <m/>
    <x v="0"/>
  </r>
  <r>
    <x v="24"/>
    <x v="0"/>
    <x v="2"/>
    <x v="0"/>
    <x v="34"/>
    <x v="1"/>
    <n v="141886"/>
    <n v="49959"/>
    <m/>
    <x v="0"/>
  </r>
  <r>
    <x v="24"/>
    <x v="0"/>
    <x v="2"/>
    <x v="0"/>
    <x v="34"/>
    <x v="2"/>
    <n v="144085"/>
    <n v="49611"/>
    <m/>
    <x v="0"/>
  </r>
  <r>
    <x v="24"/>
    <x v="0"/>
    <x v="2"/>
    <x v="0"/>
    <x v="34"/>
    <x v="3"/>
    <n v="145538"/>
    <n v="48266"/>
    <m/>
    <x v="0"/>
  </r>
  <r>
    <x v="24"/>
    <x v="0"/>
    <x v="2"/>
    <x v="0"/>
    <x v="34"/>
    <x v="4"/>
    <n v="147117"/>
    <n v="47971"/>
    <m/>
    <x v="0"/>
  </r>
  <r>
    <x v="24"/>
    <x v="0"/>
    <x v="2"/>
    <x v="0"/>
    <x v="34"/>
    <x v="5"/>
    <n v="148905"/>
    <n v="48014"/>
    <m/>
    <x v="0"/>
  </r>
  <r>
    <x v="24"/>
    <x v="0"/>
    <x v="2"/>
    <x v="0"/>
    <x v="34"/>
    <x v="6"/>
    <n v="151456"/>
    <n v="48447"/>
    <m/>
    <x v="0"/>
  </r>
  <r>
    <x v="24"/>
    <x v="0"/>
    <x v="2"/>
    <x v="0"/>
    <x v="34"/>
    <x v="7"/>
    <n v="154928"/>
    <n v="49230"/>
    <m/>
    <x v="0"/>
  </r>
  <r>
    <x v="24"/>
    <x v="0"/>
    <x v="2"/>
    <x v="0"/>
    <x v="34"/>
    <x v="8"/>
    <n v="158538"/>
    <n v="50414"/>
    <m/>
    <x v="0"/>
  </r>
  <r>
    <x v="24"/>
    <x v="0"/>
    <x v="2"/>
    <x v="0"/>
    <x v="34"/>
    <x v="9"/>
    <n v="161994"/>
    <n v="51305"/>
    <m/>
    <x v="0"/>
  </r>
  <r>
    <x v="24"/>
    <x v="0"/>
    <x v="2"/>
    <x v="0"/>
    <x v="34"/>
    <x v="10"/>
    <n v="164440"/>
    <n v="51609"/>
    <m/>
    <x v="0"/>
  </r>
  <r>
    <x v="24"/>
    <x v="0"/>
    <x v="2"/>
    <x v="0"/>
    <x v="34"/>
    <x v="11"/>
    <n v="166688"/>
    <n v="51750"/>
    <m/>
    <x v="0"/>
  </r>
  <r>
    <x v="24"/>
    <x v="0"/>
    <x v="2"/>
    <x v="0"/>
    <x v="34"/>
    <x v="12"/>
    <n v="168937"/>
    <n v="51961"/>
    <m/>
    <x v="0"/>
  </r>
  <r>
    <x v="24"/>
    <x v="0"/>
    <x v="2"/>
    <x v="0"/>
    <x v="34"/>
    <x v="13"/>
    <n v="171164"/>
    <n v="52240"/>
    <m/>
    <x v="0"/>
  </r>
  <r>
    <x v="24"/>
    <x v="0"/>
    <x v="2"/>
    <x v="0"/>
    <x v="34"/>
    <x v="14"/>
    <n v="173372"/>
    <n v="52623"/>
    <m/>
    <x v="0"/>
  </r>
  <r>
    <x v="24"/>
    <x v="0"/>
    <x v="2"/>
    <x v="0"/>
    <x v="34"/>
    <x v="15"/>
    <n v="175596"/>
    <n v="53070"/>
    <m/>
    <x v="0"/>
  </r>
  <r>
    <x v="24"/>
    <x v="0"/>
    <x v="2"/>
    <x v="0"/>
    <x v="34"/>
    <x v="16"/>
    <n v="177852"/>
    <n v="53525"/>
    <m/>
    <x v="0"/>
  </r>
  <r>
    <x v="24"/>
    <x v="0"/>
    <x v="2"/>
    <x v="0"/>
    <x v="34"/>
    <x v="17"/>
    <n v="179996"/>
    <n v="53875"/>
    <m/>
    <x v="0"/>
  </r>
  <r>
    <x v="24"/>
    <x v="0"/>
    <x v="2"/>
    <x v="0"/>
    <x v="34"/>
    <x v="18"/>
    <n v="182049"/>
    <n v="54155"/>
    <m/>
    <x v="0"/>
  </r>
  <r>
    <x v="24"/>
    <x v="0"/>
    <x v="2"/>
    <x v="0"/>
    <x v="34"/>
    <x v="19"/>
    <n v="183931"/>
    <n v="54415"/>
    <m/>
    <x v="0"/>
  </r>
  <r>
    <x v="24"/>
    <x v="0"/>
    <x v="2"/>
    <x v="0"/>
    <x v="34"/>
    <x v="20"/>
    <n v="185825"/>
    <n v="54729"/>
    <m/>
    <x v="0"/>
  </r>
  <r>
    <x v="24"/>
    <x v="0"/>
    <x v="2"/>
    <x v="0"/>
    <x v="34"/>
    <x v="21"/>
    <n v="187713"/>
    <n v="55086"/>
    <m/>
    <x v="0"/>
  </r>
  <r>
    <x v="24"/>
    <x v="0"/>
    <x v="2"/>
    <x v="0"/>
    <x v="34"/>
    <x v="22"/>
    <n v="189556"/>
    <n v="55246"/>
    <m/>
    <x v="0"/>
  </r>
  <r>
    <x v="24"/>
    <x v="0"/>
    <x v="2"/>
    <x v="0"/>
    <x v="34"/>
    <x v="23"/>
    <n v="191386"/>
    <n v="55449"/>
    <m/>
    <x v="0"/>
  </r>
  <r>
    <x v="24"/>
    <x v="0"/>
    <x v="2"/>
    <x v="0"/>
    <x v="34"/>
    <x v="24"/>
    <n v="193228"/>
    <n v="55729"/>
    <m/>
    <x v="0"/>
  </r>
  <r>
    <x v="24"/>
    <x v="0"/>
    <x v="2"/>
    <x v="0"/>
    <x v="34"/>
    <x v="25"/>
    <n v="195081"/>
    <n v="56105"/>
    <m/>
    <x v="0"/>
  </r>
  <r>
    <x v="24"/>
    <x v="0"/>
    <x v="2"/>
    <x v="0"/>
    <x v="34"/>
    <x v="26"/>
    <n v="196895"/>
    <n v="56515"/>
    <m/>
    <x v="0"/>
  </r>
  <r>
    <x v="24"/>
    <x v="0"/>
    <x v="2"/>
    <x v="0"/>
    <x v="34"/>
    <x v="27"/>
    <n v="198713"/>
    <n v="56951"/>
    <m/>
    <x v="0"/>
  </r>
  <r>
    <x v="24"/>
    <x v="0"/>
    <x v="2"/>
    <x v="0"/>
    <x v="34"/>
    <x v="28"/>
    <n v="200484"/>
    <n v="57367"/>
    <m/>
    <x v="0"/>
  </r>
  <r>
    <x v="24"/>
    <x v="0"/>
    <x v="2"/>
    <x v="0"/>
    <x v="34"/>
    <x v="29"/>
    <n v="202226"/>
    <n v="57745"/>
    <m/>
    <x v="0"/>
  </r>
  <r>
    <x v="24"/>
    <x v="0"/>
    <x v="2"/>
    <x v="0"/>
    <x v="34"/>
    <x v="30"/>
    <n v="203949"/>
    <n v="58182"/>
    <m/>
    <x v="0"/>
  </r>
  <r>
    <x v="24"/>
    <x v="1"/>
    <x v="0"/>
    <x v="0"/>
    <x v="34"/>
    <x v="0"/>
    <n v="9848519"/>
    <n v="3417436"/>
    <m/>
    <x v="0"/>
  </r>
  <r>
    <x v="24"/>
    <x v="1"/>
    <x v="0"/>
    <x v="0"/>
    <x v="34"/>
    <x v="1"/>
    <n v="10003091"/>
    <n v="3421994"/>
    <m/>
    <x v="0"/>
  </r>
  <r>
    <x v="24"/>
    <x v="1"/>
    <x v="0"/>
    <x v="0"/>
    <x v="34"/>
    <x v="2"/>
    <n v="10151262"/>
    <n v="3402329"/>
    <m/>
    <x v="0"/>
  </r>
  <r>
    <x v="24"/>
    <x v="1"/>
    <x v="0"/>
    <x v="0"/>
    <x v="34"/>
    <x v="3"/>
    <n v="10297605"/>
    <n v="3375135"/>
    <m/>
    <x v="0"/>
  </r>
  <r>
    <x v="24"/>
    <x v="1"/>
    <x v="0"/>
    <x v="0"/>
    <x v="34"/>
    <x v="4"/>
    <n v="10448125"/>
    <n v="3357849"/>
    <m/>
    <x v="0"/>
  </r>
  <r>
    <x v="24"/>
    <x v="1"/>
    <x v="0"/>
    <x v="0"/>
    <x v="34"/>
    <x v="5"/>
    <n v="10594856"/>
    <n v="3352359"/>
    <m/>
    <x v="0"/>
  </r>
  <r>
    <x v="24"/>
    <x v="1"/>
    <x v="0"/>
    <x v="0"/>
    <x v="34"/>
    <x v="6"/>
    <n v="10741809"/>
    <n v="3360215"/>
    <m/>
    <x v="0"/>
  </r>
  <r>
    <x v="24"/>
    <x v="1"/>
    <x v="0"/>
    <x v="0"/>
    <x v="34"/>
    <x v="7"/>
    <n v="10888490"/>
    <n v="3367616"/>
    <m/>
    <x v="0"/>
  </r>
  <r>
    <x v="24"/>
    <x v="1"/>
    <x v="0"/>
    <x v="0"/>
    <x v="34"/>
    <x v="8"/>
    <n v="11035256"/>
    <n v="3388172"/>
    <m/>
    <x v="0"/>
  </r>
  <r>
    <x v="24"/>
    <x v="1"/>
    <x v="0"/>
    <x v="0"/>
    <x v="34"/>
    <x v="9"/>
    <n v="11180903"/>
    <n v="3408255"/>
    <m/>
    <x v="0"/>
  </r>
  <r>
    <x v="24"/>
    <x v="1"/>
    <x v="0"/>
    <x v="0"/>
    <x v="34"/>
    <x v="10"/>
    <n v="11327387"/>
    <n v="3415256"/>
    <m/>
    <x v="0"/>
  </r>
  <r>
    <x v="24"/>
    <x v="1"/>
    <x v="0"/>
    <x v="0"/>
    <x v="34"/>
    <x v="11"/>
    <n v="11472797"/>
    <n v="3398168"/>
    <m/>
    <x v="0"/>
  </r>
  <r>
    <x v="24"/>
    <x v="1"/>
    <x v="0"/>
    <x v="0"/>
    <x v="34"/>
    <x v="12"/>
    <n v="11617844"/>
    <n v="3401991"/>
    <m/>
    <x v="0"/>
  </r>
  <r>
    <x v="24"/>
    <x v="1"/>
    <x v="0"/>
    <x v="0"/>
    <x v="34"/>
    <x v="13"/>
    <n v="11762049"/>
    <n v="3415295"/>
    <m/>
    <x v="0"/>
  </r>
  <r>
    <x v="24"/>
    <x v="1"/>
    <x v="0"/>
    <x v="0"/>
    <x v="34"/>
    <x v="14"/>
    <n v="11904015"/>
    <n v="3438518"/>
    <m/>
    <x v="0"/>
  </r>
  <r>
    <x v="24"/>
    <x v="1"/>
    <x v="0"/>
    <x v="0"/>
    <x v="34"/>
    <x v="15"/>
    <n v="12044848"/>
    <n v="3463947"/>
    <m/>
    <x v="0"/>
  </r>
  <r>
    <x v="24"/>
    <x v="1"/>
    <x v="0"/>
    <x v="0"/>
    <x v="34"/>
    <x v="16"/>
    <n v="12184324"/>
    <n v="3487692"/>
    <m/>
    <x v="0"/>
  </r>
  <r>
    <x v="24"/>
    <x v="1"/>
    <x v="0"/>
    <x v="0"/>
    <x v="34"/>
    <x v="17"/>
    <n v="12321643"/>
    <n v="3503667"/>
    <m/>
    <x v="0"/>
  </r>
  <r>
    <x v="24"/>
    <x v="1"/>
    <x v="0"/>
    <x v="0"/>
    <x v="34"/>
    <x v="18"/>
    <n v="12457413"/>
    <n v="3497373"/>
    <m/>
    <x v="0"/>
  </r>
  <r>
    <x v="24"/>
    <x v="1"/>
    <x v="0"/>
    <x v="0"/>
    <x v="34"/>
    <x v="19"/>
    <n v="12591263"/>
    <n v="3514887"/>
    <m/>
    <x v="0"/>
  </r>
  <r>
    <x v="24"/>
    <x v="1"/>
    <x v="0"/>
    <x v="0"/>
    <x v="34"/>
    <x v="20"/>
    <n v="12722295"/>
    <n v="3539930"/>
    <m/>
    <x v="0"/>
  </r>
  <r>
    <x v="24"/>
    <x v="1"/>
    <x v="0"/>
    <x v="0"/>
    <x v="34"/>
    <x v="21"/>
    <n v="12850239"/>
    <n v="3566010"/>
    <m/>
    <x v="0"/>
  </r>
  <r>
    <x v="24"/>
    <x v="1"/>
    <x v="0"/>
    <x v="0"/>
    <x v="34"/>
    <x v="22"/>
    <n v="12975694"/>
    <n v="3585885"/>
    <m/>
    <x v="0"/>
  </r>
  <r>
    <x v="24"/>
    <x v="1"/>
    <x v="0"/>
    <x v="0"/>
    <x v="34"/>
    <x v="23"/>
    <n v="13099224"/>
    <n v="3606405"/>
    <m/>
    <x v="0"/>
  </r>
  <r>
    <x v="24"/>
    <x v="1"/>
    <x v="0"/>
    <x v="0"/>
    <x v="34"/>
    <x v="24"/>
    <n v="13219867"/>
    <n v="3625462"/>
    <m/>
    <x v="0"/>
  </r>
  <r>
    <x v="24"/>
    <x v="1"/>
    <x v="0"/>
    <x v="0"/>
    <x v="34"/>
    <x v="25"/>
    <n v="13338761"/>
    <n v="3646084"/>
    <m/>
    <x v="0"/>
  </r>
  <r>
    <x v="24"/>
    <x v="1"/>
    <x v="0"/>
    <x v="0"/>
    <x v="34"/>
    <x v="26"/>
    <n v="13455051"/>
    <n v="3672616"/>
    <m/>
    <x v="0"/>
  </r>
  <r>
    <x v="24"/>
    <x v="1"/>
    <x v="0"/>
    <x v="0"/>
    <x v="34"/>
    <x v="27"/>
    <n v="13570587"/>
    <n v="3697303"/>
    <m/>
    <x v="0"/>
  </r>
  <r>
    <x v="24"/>
    <x v="1"/>
    <x v="0"/>
    <x v="0"/>
    <x v="34"/>
    <x v="28"/>
    <n v="13684348"/>
    <n v="3721452"/>
    <m/>
    <x v="0"/>
  </r>
  <r>
    <x v="24"/>
    <x v="1"/>
    <x v="0"/>
    <x v="0"/>
    <x v="34"/>
    <x v="29"/>
    <n v="13795259"/>
    <n v="3743975"/>
    <m/>
    <x v="0"/>
  </r>
  <r>
    <x v="24"/>
    <x v="1"/>
    <x v="0"/>
    <x v="0"/>
    <x v="34"/>
    <x v="30"/>
    <n v="13904512"/>
    <n v="3768055"/>
    <m/>
    <x v="0"/>
  </r>
  <r>
    <x v="24"/>
    <x v="1"/>
    <x v="1"/>
    <x v="0"/>
    <x v="34"/>
    <x v="0"/>
    <n v="5588575"/>
    <n v="1441852"/>
    <m/>
    <x v="0"/>
  </r>
  <r>
    <x v="24"/>
    <x v="1"/>
    <x v="1"/>
    <x v="0"/>
    <x v="34"/>
    <x v="1"/>
    <n v="5686582"/>
    <n v="1446394"/>
    <m/>
    <x v="0"/>
  </r>
  <r>
    <x v="24"/>
    <x v="1"/>
    <x v="1"/>
    <x v="0"/>
    <x v="34"/>
    <x v="2"/>
    <n v="5797244"/>
    <n v="1444668"/>
    <m/>
    <x v="0"/>
  </r>
  <r>
    <x v="24"/>
    <x v="1"/>
    <x v="1"/>
    <x v="0"/>
    <x v="34"/>
    <x v="3"/>
    <n v="5892548"/>
    <n v="1435979"/>
    <m/>
    <x v="0"/>
  </r>
  <r>
    <x v="24"/>
    <x v="1"/>
    <x v="1"/>
    <x v="0"/>
    <x v="34"/>
    <x v="4"/>
    <n v="5976953"/>
    <n v="1428212"/>
    <m/>
    <x v="0"/>
  </r>
  <r>
    <x v="24"/>
    <x v="1"/>
    <x v="1"/>
    <x v="0"/>
    <x v="34"/>
    <x v="5"/>
    <n v="6068404"/>
    <n v="1427644"/>
    <m/>
    <x v="0"/>
  </r>
  <r>
    <x v="24"/>
    <x v="1"/>
    <x v="1"/>
    <x v="0"/>
    <x v="34"/>
    <x v="6"/>
    <n v="6159762"/>
    <n v="1432662"/>
    <m/>
    <x v="0"/>
  </r>
  <r>
    <x v="24"/>
    <x v="1"/>
    <x v="1"/>
    <x v="0"/>
    <x v="34"/>
    <x v="7"/>
    <n v="6251276"/>
    <n v="1437519"/>
    <m/>
    <x v="0"/>
  </r>
  <r>
    <x v="24"/>
    <x v="1"/>
    <x v="1"/>
    <x v="0"/>
    <x v="34"/>
    <x v="8"/>
    <n v="6342686"/>
    <n v="1447926"/>
    <m/>
    <x v="0"/>
  </r>
  <r>
    <x v="24"/>
    <x v="1"/>
    <x v="1"/>
    <x v="0"/>
    <x v="34"/>
    <x v="9"/>
    <n v="6433648"/>
    <n v="1458152"/>
    <m/>
    <x v="0"/>
  </r>
  <r>
    <x v="24"/>
    <x v="1"/>
    <x v="1"/>
    <x v="0"/>
    <x v="34"/>
    <x v="10"/>
    <n v="6526614"/>
    <n v="1463092"/>
    <m/>
    <x v="0"/>
  </r>
  <r>
    <x v="24"/>
    <x v="1"/>
    <x v="1"/>
    <x v="0"/>
    <x v="34"/>
    <x v="11"/>
    <n v="6622184"/>
    <n v="1458367"/>
    <m/>
    <x v="0"/>
  </r>
  <r>
    <x v="24"/>
    <x v="1"/>
    <x v="1"/>
    <x v="0"/>
    <x v="34"/>
    <x v="12"/>
    <n v="6717778"/>
    <n v="1462592"/>
    <m/>
    <x v="0"/>
  </r>
  <r>
    <x v="24"/>
    <x v="1"/>
    <x v="1"/>
    <x v="0"/>
    <x v="34"/>
    <x v="13"/>
    <n v="6812768"/>
    <n v="1470818"/>
    <m/>
    <x v="0"/>
  </r>
  <r>
    <x v="24"/>
    <x v="1"/>
    <x v="1"/>
    <x v="0"/>
    <x v="34"/>
    <x v="14"/>
    <n v="6905976"/>
    <n v="1483177"/>
    <m/>
    <x v="0"/>
  </r>
  <r>
    <x v="24"/>
    <x v="1"/>
    <x v="1"/>
    <x v="0"/>
    <x v="34"/>
    <x v="15"/>
    <n v="6998242"/>
    <n v="1496404"/>
    <m/>
    <x v="0"/>
  </r>
  <r>
    <x v="24"/>
    <x v="1"/>
    <x v="1"/>
    <x v="0"/>
    <x v="34"/>
    <x v="16"/>
    <n v="7089656"/>
    <n v="1508870"/>
    <m/>
    <x v="0"/>
  </r>
  <r>
    <x v="24"/>
    <x v="1"/>
    <x v="1"/>
    <x v="0"/>
    <x v="34"/>
    <x v="17"/>
    <n v="7176786"/>
    <n v="1517310"/>
    <m/>
    <x v="0"/>
  </r>
  <r>
    <x v="24"/>
    <x v="1"/>
    <x v="1"/>
    <x v="0"/>
    <x v="34"/>
    <x v="18"/>
    <n v="7261647"/>
    <n v="1515791"/>
    <m/>
    <x v="0"/>
  </r>
  <r>
    <x v="24"/>
    <x v="1"/>
    <x v="1"/>
    <x v="0"/>
    <x v="34"/>
    <x v="19"/>
    <n v="7344500"/>
    <n v="1524384"/>
    <m/>
    <x v="0"/>
  </r>
  <r>
    <x v="24"/>
    <x v="1"/>
    <x v="1"/>
    <x v="0"/>
    <x v="34"/>
    <x v="20"/>
    <n v="7424938"/>
    <n v="1536074"/>
    <m/>
    <x v="0"/>
  </r>
  <r>
    <x v="24"/>
    <x v="1"/>
    <x v="1"/>
    <x v="0"/>
    <x v="34"/>
    <x v="21"/>
    <n v="7502614"/>
    <n v="1548011"/>
    <m/>
    <x v="0"/>
  </r>
  <r>
    <x v="24"/>
    <x v="1"/>
    <x v="1"/>
    <x v="0"/>
    <x v="34"/>
    <x v="22"/>
    <n v="7577904"/>
    <n v="1557059"/>
    <m/>
    <x v="0"/>
  </r>
  <r>
    <x v="24"/>
    <x v="1"/>
    <x v="1"/>
    <x v="0"/>
    <x v="34"/>
    <x v="23"/>
    <n v="7652234"/>
    <n v="1566416"/>
    <m/>
    <x v="0"/>
  </r>
  <r>
    <x v="24"/>
    <x v="1"/>
    <x v="1"/>
    <x v="0"/>
    <x v="34"/>
    <x v="24"/>
    <n v="7725710"/>
    <n v="1575305"/>
    <m/>
    <x v="0"/>
  </r>
  <r>
    <x v="24"/>
    <x v="1"/>
    <x v="1"/>
    <x v="0"/>
    <x v="34"/>
    <x v="25"/>
    <n v="7798332"/>
    <n v="1584904"/>
    <m/>
    <x v="0"/>
  </r>
  <r>
    <x v="24"/>
    <x v="1"/>
    <x v="1"/>
    <x v="0"/>
    <x v="34"/>
    <x v="26"/>
    <n v="7869424"/>
    <n v="1597067"/>
    <m/>
    <x v="0"/>
  </r>
  <r>
    <x v="24"/>
    <x v="1"/>
    <x v="1"/>
    <x v="0"/>
    <x v="34"/>
    <x v="27"/>
    <n v="7940050"/>
    <n v="1608421"/>
    <m/>
    <x v="0"/>
  </r>
  <r>
    <x v="24"/>
    <x v="1"/>
    <x v="1"/>
    <x v="0"/>
    <x v="34"/>
    <x v="28"/>
    <n v="8009684"/>
    <n v="1619548"/>
    <m/>
    <x v="0"/>
  </r>
  <r>
    <x v="24"/>
    <x v="1"/>
    <x v="1"/>
    <x v="0"/>
    <x v="34"/>
    <x v="29"/>
    <n v="8077694"/>
    <n v="1629974"/>
    <m/>
    <x v="0"/>
  </r>
  <r>
    <x v="24"/>
    <x v="1"/>
    <x v="1"/>
    <x v="0"/>
    <x v="34"/>
    <x v="30"/>
    <n v="8144758"/>
    <n v="1641080"/>
    <m/>
    <x v="0"/>
  </r>
  <r>
    <x v="24"/>
    <x v="1"/>
    <x v="2"/>
    <x v="0"/>
    <x v="34"/>
    <x v="0"/>
    <n v="361899"/>
    <n v="109293"/>
    <m/>
    <x v="0"/>
  </r>
  <r>
    <x v="24"/>
    <x v="1"/>
    <x v="2"/>
    <x v="0"/>
    <x v="34"/>
    <x v="1"/>
    <n v="363782"/>
    <n v="108308"/>
    <m/>
    <x v="0"/>
  </r>
  <r>
    <x v="24"/>
    <x v="1"/>
    <x v="2"/>
    <x v="0"/>
    <x v="34"/>
    <x v="2"/>
    <n v="366794"/>
    <n v="106993"/>
    <m/>
    <x v="0"/>
  </r>
  <r>
    <x v="24"/>
    <x v="1"/>
    <x v="2"/>
    <x v="0"/>
    <x v="34"/>
    <x v="3"/>
    <n v="367953"/>
    <n v="104960"/>
    <m/>
    <x v="0"/>
  </r>
  <r>
    <x v="24"/>
    <x v="1"/>
    <x v="2"/>
    <x v="0"/>
    <x v="34"/>
    <x v="4"/>
    <n v="369120"/>
    <n v="103244"/>
    <m/>
    <x v="0"/>
  </r>
  <r>
    <x v="24"/>
    <x v="1"/>
    <x v="2"/>
    <x v="0"/>
    <x v="34"/>
    <x v="5"/>
    <n v="370789"/>
    <n v="102107"/>
    <m/>
    <x v="0"/>
  </r>
  <r>
    <x v="24"/>
    <x v="1"/>
    <x v="2"/>
    <x v="0"/>
    <x v="34"/>
    <x v="6"/>
    <n v="373610"/>
    <n v="101715"/>
    <m/>
    <x v="0"/>
  </r>
  <r>
    <x v="24"/>
    <x v="1"/>
    <x v="2"/>
    <x v="0"/>
    <x v="34"/>
    <x v="7"/>
    <n v="377827"/>
    <n v="101701"/>
    <m/>
    <x v="0"/>
  </r>
  <r>
    <x v="24"/>
    <x v="1"/>
    <x v="2"/>
    <x v="0"/>
    <x v="34"/>
    <x v="8"/>
    <n v="382251"/>
    <n v="102143"/>
    <m/>
    <x v="0"/>
  </r>
  <r>
    <x v="24"/>
    <x v="1"/>
    <x v="2"/>
    <x v="0"/>
    <x v="34"/>
    <x v="9"/>
    <n v="386408"/>
    <n v="102513"/>
    <m/>
    <x v="0"/>
  </r>
  <r>
    <x v="24"/>
    <x v="1"/>
    <x v="2"/>
    <x v="0"/>
    <x v="34"/>
    <x v="10"/>
    <n v="389013"/>
    <n v="102078"/>
    <m/>
    <x v="0"/>
  </r>
  <r>
    <x v="24"/>
    <x v="1"/>
    <x v="2"/>
    <x v="0"/>
    <x v="34"/>
    <x v="11"/>
    <n v="391300"/>
    <n v="100870"/>
    <m/>
    <x v="0"/>
  </r>
  <r>
    <x v="24"/>
    <x v="1"/>
    <x v="2"/>
    <x v="0"/>
    <x v="34"/>
    <x v="12"/>
    <n v="393574"/>
    <n v="100302"/>
    <m/>
    <x v="0"/>
  </r>
  <r>
    <x v="24"/>
    <x v="1"/>
    <x v="2"/>
    <x v="0"/>
    <x v="34"/>
    <x v="13"/>
    <n v="395802"/>
    <n v="100023"/>
    <m/>
    <x v="0"/>
  </r>
  <r>
    <x v="24"/>
    <x v="1"/>
    <x v="2"/>
    <x v="0"/>
    <x v="34"/>
    <x v="14"/>
    <n v="397980"/>
    <n v="100049"/>
    <m/>
    <x v="0"/>
  </r>
  <r>
    <x v="24"/>
    <x v="1"/>
    <x v="2"/>
    <x v="0"/>
    <x v="34"/>
    <x v="15"/>
    <n v="400172"/>
    <n v="100159"/>
    <m/>
    <x v="0"/>
  </r>
  <r>
    <x v="24"/>
    <x v="1"/>
    <x v="2"/>
    <x v="0"/>
    <x v="34"/>
    <x v="16"/>
    <n v="402404"/>
    <n v="100248"/>
    <m/>
    <x v="0"/>
  </r>
  <r>
    <x v="24"/>
    <x v="1"/>
    <x v="2"/>
    <x v="0"/>
    <x v="34"/>
    <x v="17"/>
    <n v="404445"/>
    <n v="100090"/>
    <m/>
    <x v="0"/>
  </r>
  <r>
    <x v="24"/>
    <x v="1"/>
    <x v="2"/>
    <x v="0"/>
    <x v="34"/>
    <x v="18"/>
    <n v="406340"/>
    <n v="99284"/>
    <m/>
    <x v="0"/>
  </r>
  <r>
    <x v="24"/>
    <x v="1"/>
    <x v="2"/>
    <x v="0"/>
    <x v="34"/>
    <x v="19"/>
    <n v="407966"/>
    <n v="99115"/>
    <m/>
    <x v="0"/>
  </r>
  <r>
    <x v="24"/>
    <x v="1"/>
    <x v="2"/>
    <x v="0"/>
    <x v="34"/>
    <x v="20"/>
    <n v="409595"/>
    <n v="99188"/>
    <m/>
    <x v="0"/>
  </r>
  <r>
    <x v="24"/>
    <x v="1"/>
    <x v="2"/>
    <x v="0"/>
    <x v="34"/>
    <x v="21"/>
    <n v="411201"/>
    <n v="99312"/>
    <m/>
    <x v="0"/>
  </r>
  <r>
    <x v="24"/>
    <x v="1"/>
    <x v="2"/>
    <x v="0"/>
    <x v="34"/>
    <x v="22"/>
    <n v="412726"/>
    <n v="99266"/>
    <m/>
    <x v="0"/>
  </r>
  <r>
    <x v="24"/>
    <x v="1"/>
    <x v="2"/>
    <x v="0"/>
    <x v="34"/>
    <x v="23"/>
    <n v="414227"/>
    <n v="99253"/>
    <m/>
    <x v="0"/>
  </r>
  <r>
    <x v="24"/>
    <x v="1"/>
    <x v="2"/>
    <x v="0"/>
    <x v="34"/>
    <x v="24"/>
    <n v="415735"/>
    <n v="99227"/>
    <m/>
    <x v="0"/>
  </r>
  <r>
    <x v="24"/>
    <x v="1"/>
    <x v="2"/>
    <x v="0"/>
    <x v="34"/>
    <x v="25"/>
    <n v="417253"/>
    <n v="99263"/>
    <m/>
    <x v="0"/>
  </r>
  <r>
    <x v="24"/>
    <x v="1"/>
    <x v="2"/>
    <x v="0"/>
    <x v="34"/>
    <x v="26"/>
    <n v="418692"/>
    <n v="99463"/>
    <m/>
    <x v="0"/>
  </r>
  <r>
    <x v="24"/>
    <x v="1"/>
    <x v="2"/>
    <x v="0"/>
    <x v="34"/>
    <x v="27"/>
    <n v="420139"/>
    <n v="99622"/>
    <m/>
    <x v="0"/>
  </r>
  <r>
    <x v="24"/>
    <x v="1"/>
    <x v="2"/>
    <x v="0"/>
    <x v="34"/>
    <x v="28"/>
    <n v="421508"/>
    <n v="99763"/>
    <m/>
    <x v="0"/>
  </r>
  <r>
    <x v="24"/>
    <x v="1"/>
    <x v="2"/>
    <x v="0"/>
    <x v="34"/>
    <x v="29"/>
    <n v="422816"/>
    <n v="99869"/>
    <m/>
    <x v="0"/>
  </r>
  <r>
    <x v="24"/>
    <x v="1"/>
    <x v="2"/>
    <x v="0"/>
    <x v="34"/>
    <x v="30"/>
    <n v="424090"/>
    <n v="100022"/>
    <m/>
    <x v="0"/>
  </r>
  <r>
    <x v="24"/>
    <x v="2"/>
    <x v="0"/>
    <x v="0"/>
    <x v="34"/>
    <x v="0"/>
    <n v="14067088"/>
    <n v="5176688"/>
    <m/>
    <x v="0"/>
  </r>
  <r>
    <x v="24"/>
    <x v="2"/>
    <x v="0"/>
    <x v="0"/>
    <x v="34"/>
    <x v="1"/>
    <n v="14319471"/>
    <n v="5192566"/>
    <m/>
    <x v="0"/>
  </r>
  <r>
    <x v="24"/>
    <x v="2"/>
    <x v="0"/>
    <x v="0"/>
    <x v="34"/>
    <x v="2"/>
    <n v="14563040"/>
    <n v="5190503"/>
    <m/>
    <x v="0"/>
  </r>
  <r>
    <x v="24"/>
    <x v="2"/>
    <x v="0"/>
    <x v="0"/>
    <x v="34"/>
    <x v="3"/>
    <n v="14802446"/>
    <n v="5178416"/>
    <m/>
    <x v="0"/>
  </r>
  <r>
    <x v="24"/>
    <x v="2"/>
    <x v="0"/>
    <x v="0"/>
    <x v="34"/>
    <x v="4"/>
    <n v="15052239"/>
    <n v="5199792"/>
    <m/>
    <x v="0"/>
  </r>
  <r>
    <x v="24"/>
    <x v="2"/>
    <x v="0"/>
    <x v="0"/>
    <x v="34"/>
    <x v="5"/>
    <n v="15293437"/>
    <n v="5235826"/>
    <m/>
    <x v="0"/>
  </r>
  <r>
    <x v="24"/>
    <x v="2"/>
    <x v="0"/>
    <x v="0"/>
    <x v="34"/>
    <x v="6"/>
    <n v="15535928"/>
    <n v="5273484"/>
    <m/>
    <x v="0"/>
  </r>
  <r>
    <x v="24"/>
    <x v="2"/>
    <x v="0"/>
    <x v="0"/>
    <x v="34"/>
    <x v="7"/>
    <n v="15778604"/>
    <n v="5320519"/>
    <m/>
    <x v="0"/>
  </r>
  <r>
    <x v="24"/>
    <x v="2"/>
    <x v="0"/>
    <x v="0"/>
    <x v="34"/>
    <x v="8"/>
    <n v="16021479"/>
    <n v="5388161"/>
    <m/>
    <x v="0"/>
  </r>
  <r>
    <x v="24"/>
    <x v="2"/>
    <x v="0"/>
    <x v="0"/>
    <x v="34"/>
    <x v="9"/>
    <n v="16263434"/>
    <n v="5438042"/>
    <m/>
    <x v="0"/>
  </r>
  <r>
    <x v="24"/>
    <x v="2"/>
    <x v="0"/>
    <x v="0"/>
    <x v="34"/>
    <x v="10"/>
    <n v="16507258"/>
    <n v="5456916"/>
    <m/>
    <x v="0"/>
  </r>
  <r>
    <x v="24"/>
    <x v="2"/>
    <x v="0"/>
    <x v="0"/>
    <x v="34"/>
    <x v="11"/>
    <n v="16749484"/>
    <n v="5441002"/>
    <m/>
    <x v="0"/>
  </r>
  <r>
    <x v="24"/>
    <x v="2"/>
    <x v="0"/>
    <x v="0"/>
    <x v="34"/>
    <x v="12"/>
    <n v="16991688"/>
    <n v="5454553"/>
    <m/>
    <x v="0"/>
  </r>
  <r>
    <x v="24"/>
    <x v="2"/>
    <x v="0"/>
    <x v="0"/>
    <x v="34"/>
    <x v="13"/>
    <n v="17232802"/>
    <n v="5479906"/>
    <m/>
    <x v="0"/>
  </r>
  <r>
    <x v="24"/>
    <x v="2"/>
    <x v="0"/>
    <x v="0"/>
    <x v="34"/>
    <x v="14"/>
    <n v="17470504"/>
    <n v="5527841"/>
    <m/>
    <x v="0"/>
  </r>
  <r>
    <x v="24"/>
    <x v="2"/>
    <x v="0"/>
    <x v="0"/>
    <x v="34"/>
    <x v="15"/>
    <n v="17706462"/>
    <n v="5586389"/>
    <m/>
    <x v="0"/>
  </r>
  <r>
    <x v="24"/>
    <x v="2"/>
    <x v="0"/>
    <x v="0"/>
    <x v="34"/>
    <x v="16"/>
    <n v="17940182"/>
    <n v="5645638"/>
    <m/>
    <x v="0"/>
  </r>
  <r>
    <x v="24"/>
    <x v="2"/>
    <x v="0"/>
    <x v="0"/>
    <x v="34"/>
    <x v="17"/>
    <n v="18170674"/>
    <n v="5692336"/>
    <m/>
    <x v="0"/>
  </r>
  <r>
    <x v="24"/>
    <x v="2"/>
    <x v="0"/>
    <x v="0"/>
    <x v="34"/>
    <x v="18"/>
    <n v="18398502"/>
    <n v="5718498"/>
    <m/>
    <x v="0"/>
  </r>
  <r>
    <x v="24"/>
    <x v="2"/>
    <x v="0"/>
    <x v="0"/>
    <x v="34"/>
    <x v="19"/>
    <n v="18622832"/>
    <n v="5766239"/>
    <m/>
    <x v="0"/>
  </r>
  <r>
    <x v="24"/>
    <x v="2"/>
    <x v="0"/>
    <x v="0"/>
    <x v="34"/>
    <x v="20"/>
    <n v="18842456"/>
    <n v="5816806"/>
    <m/>
    <x v="0"/>
  </r>
  <r>
    <x v="24"/>
    <x v="2"/>
    <x v="0"/>
    <x v="0"/>
    <x v="34"/>
    <x v="21"/>
    <n v="19056780"/>
    <n v="5869313"/>
    <m/>
    <x v="0"/>
  </r>
  <r>
    <x v="24"/>
    <x v="2"/>
    <x v="0"/>
    <x v="0"/>
    <x v="34"/>
    <x v="22"/>
    <n v="19267124"/>
    <n v="5920328"/>
    <m/>
    <x v="0"/>
  </r>
  <r>
    <x v="24"/>
    <x v="2"/>
    <x v="0"/>
    <x v="0"/>
    <x v="34"/>
    <x v="23"/>
    <n v="19473966"/>
    <n v="5974904"/>
    <m/>
    <x v="0"/>
  </r>
  <r>
    <x v="24"/>
    <x v="2"/>
    <x v="0"/>
    <x v="0"/>
    <x v="34"/>
    <x v="24"/>
    <n v="19675948"/>
    <n v="6025418"/>
    <m/>
    <x v="0"/>
  </r>
  <r>
    <x v="24"/>
    <x v="2"/>
    <x v="0"/>
    <x v="0"/>
    <x v="34"/>
    <x v="25"/>
    <n v="19875608"/>
    <n v="6076173"/>
    <m/>
    <x v="0"/>
  </r>
  <r>
    <x v="24"/>
    <x v="2"/>
    <x v="0"/>
    <x v="0"/>
    <x v="34"/>
    <x v="26"/>
    <n v="20071820"/>
    <n v="6132563"/>
    <m/>
    <x v="0"/>
  </r>
  <r>
    <x v="24"/>
    <x v="2"/>
    <x v="0"/>
    <x v="0"/>
    <x v="34"/>
    <x v="27"/>
    <n v="20267110"/>
    <n v="6193608"/>
    <m/>
    <x v="0"/>
  </r>
  <r>
    <x v="24"/>
    <x v="2"/>
    <x v="0"/>
    <x v="0"/>
    <x v="34"/>
    <x v="28"/>
    <n v="20459994"/>
    <n v="6253417"/>
    <m/>
    <x v="0"/>
  </r>
  <r>
    <x v="24"/>
    <x v="2"/>
    <x v="0"/>
    <x v="0"/>
    <x v="34"/>
    <x v="29"/>
    <n v="20648900"/>
    <n v="6309419"/>
    <m/>
    <x v="0"/>
  </r>
  <r>
    <x v="24"/>
    <x v="2"/>
    <x v="0"/>
    <x v="0"/>
    <x v="34"/>
    <x v="30"/>
    <n v="20835692"/>
    <n v="6365939"/>
    <m/>
    <x v="0"/>
  </r>
  <r>
    <x v="24"/>
    <x v="2"/>
    <x v="1"/>
    <x v="0"/>
    <x v="34"/>
    <x v="0"/>
    <n v="4243887"/>
    <n v="1158581"/>
    <m/>
    <x v="0"/>
  </r>
  <r>
    <x v="24"/>
    <x v="2"/>
    <x v="1"/>
    <x v="0"/>
    <x v="34"/>
    <x v="1"/>
    <n v="4336927"/>
    <n v="1166680"/>
    <m/>
    <x v="0"/>
  </r>
  <r>
    <x v="24"/>
    <x v="2"/>
    <x v="1"/>
    <x v="0"/>
    <x v="34"/>
    <x v="2"/>
    <n v="4438428"/>
    <n v="1173549"/>
    <m/>
    <x v="0"/>
  </r>
  <r>
    <x v="24"/>
    <x v="2"/>
    <x v="1"/>
    <x v="0"/>
    <x v="34"/>
    <x v="3"/>
    <n v="4530506"/>
    <n v="1175777"/>
    <m/>
    <x v="0"/>
  </r>
  <r>
    <x v="24"/>
    <x v="2"/>
    <x v="1"/>
    <x v="0"/>
    <x v="34"/>
    <x v="4"/>
    <n v="4610554"/>
    <n v="1181551"/>
    <m/>
    <x v="0"/>
  </r>
  <r>
    <x v="24"/>
    <x v="2"/>
    <x v="1"/>
    <x v="0"/>
    <x v="34"/>
    <x v="5"/>
    <n v="4697624"/>
    <n v="1193090"/>
    <m/>
    <x v="0"/>
  </r>
  <r>
    <x v="24"/>
    <x v="2"/>
    <x v="1"/>
    <x v="0"/>
    <x v="34"/>
    <x v="6"/>
    <n v="4784909"/>
    <n v="1204894"/>
    <m/>
    <x v="0"/>
  </r>
  <r>
    <x v="24"/>
    <x v="2"/>
    <x v="1"/>
    <x v="0"/>
    <x v="34"/>
    <x v="7"/>
    <n v="4872732"/>
    <n v="1218913"/>
    <m/>
    <x v="0"/>
  </r>
  <r>
    <x v="24"/>
    <x v="2"/>
    <x v="1"/>
    <x v="0"/>
    <x v="34"/>
    <x v="8"/>
    <n v="4960415"/>
    <n v="1237573"/>
    <m/>
    <x v="0"/>
  </r>
  <r>
    <x v="24"/>
    <x v="2"/>
    <x v="1"/>
    <x v="0"/>
    <x v="34"/>
    <x v="9"/>
    <n v="5048150"/>
    <n v="1252211"/>
    <m/>
    <x v="0"/>
  </r>
  <r>
    <x v="24"/>
    <x v="2"/>
    <x v="1"/>
    <x v="0"/>
    <x v="34"/>
    <x v="10"/>
    <n v="5138572"/>
    <n v="1260171"/>
    <m/>
    <x v="0"/>
  </r>
  <r>
    <x v="24"/>
    <x v="2"/>
    <x v="1"/>
    <x v="0"/>
    <x v="34"/>
    <x v="11"/>
    <n v="5232813"/>
    <n v="1261036"/>
    <m/>
    <x v="0"/>
  </r>
  <r>
    <x v="24"/>
    <x v="2"/>
    <x v="1"/>
    <x v="0"/>
    <x v="34"/>
    <x v="12"/>
    <n v="5327412"/>
    <n v="1268685"/>
    <m/>
    <x v="0"/>
  </r>
  <r>
    <x v="24"/>
    <x v="2"/>
    <x v="1"/>
    <x v="0"/>
    <x v="34"/>
    <x v="13"/>
    <n v="5421526"/>
    <n v="1278950"/>
    <m/>
    <x v="0"/>
  </r>
  <r>
    <x v="24"/>
    <x v="2"/>
    <x v="1"/>
    <x v="0"/>
    <x v="34"/>
    <x v="14"/>
    <n v="5513902"/>
    <n v="1294267"/>
    <m/>
    <x v="0"/>
  </r>
  <r>
    <x v="24"/>
    <x v="2"/>
    <x v="1"/>
    <x v="0"/>
    <x v="34"/>
    <x v="15"/>
    <n v="5605340"/>
    <n v="1311946"/>
    <m/>
    <x v="0"/>
  </r>
  <r>
    <x v="24"/>
    <x v="2"/>
    <x v="1"/>
    <x v="0"/>
    <x v="34"/>
    <x v="16"/>
    <n v="5695958"/>
    <n v="1329743"/>
    <m/>
    <x v="0"/>
  </r>
  <r>
    <x v="24"/>
    <x v="2"/>
    <x v="1"/>
    <x v="0"/>
    <x v="34"/>
    <x v="17"/>
    <n v="5781486"/>
    <n v="1343612"/>
    <m/>
    <x v="0"/>
  </r>
  <r>
    <x v="24"/>
    <x v="2"/>
    <x v="1"/>
    <x v="0"/>
    <x v="34"/>
    <x v="18"/>
    <n v="5864298"/>
    <n v="1352167"/>
    <m/>
    <x v="0"/>
  </r>
  <r>
    <x v="24"/>
    <x v="2"/>
    <x v="1"/>
    <x v="0"/>
    <x v="34"/>
    <x v="19"/>
    <n v="5944745"/>
    <n v="1365510"/>
    <m/>
    <x v="0"/>
  </r>
  <r>
    <x v="24"/>
    <x v="2"/>
    <x v="1"/>
    <x v="0"/>
    <x v="34"/>
    <x v="20"/>
    <n v="6022605"/>
    <n v="1379260"/>
    <m/>
    <x v="0"/>
  </r>
  <r>
    <x v="24"/>
    <x v="2"/>
    <x v="1"/>
    <x v="0"/>
    <x v="34"/>
    <x v="21"/>
    <n v="6097416"/>
    <n v="1393151"/>
    <m/>
    <x v="0"/>
  </r>
  <r>
    <x v="24"/>
    <x v="2"/>
    <x v="1"/>
    <x v="0"/>
    <x v="34"/>
    <x v="22"/>
    <n v="6169678"/>
    <n v="1406391"/>
    <m/>
    <x v="0"/>
  </r>
  <r>
    <x v="24"/>
    <x v="2"/>
    <x v="1"/>
    <x v="0"/>
    <x v="34"/>
    <x v="23"/>
    <n v="6240978"/>
    <n v="1420509"/>
    <m/>
    <x v="0"/>
  </r>
  <r>
    <x v="24"/>
    <x v="2"/>
    <x v="1"/>
    <x v="0"/>
    <x v="34"/>
    <x v="24"/>
    <n v="6311786"/>
    <n v="1433899"/>
    <m/>
    <x v="0"/>
  </r>
  <r>
    <x v="24"/>
    <x v="2"/>
    <x v="1"/>
    <x v="0"/>
    <x v="34"/>
    <x v="25"/>
    <n v="6382100"/>
    <n v="1447398"/>
    <m/>
    <x v="0"/>
  </r>
  <r>
    <x v="24"/>
    <x v="2"/>
    <x v="1"/>
    <x v="0"/>
    <x v="34"/>
    <x v="26"/>
    <n v="6451336"/>
    <n v="1462243"/>
    <m/>
    <x v="0"/>
  </r>
  <r>
    <x v="24"/>
    <x v="2"/>
    <x v="1"/>
    <x v="0"/>
    <x v="34"/>
    <x v="27"/>
    <n v="6520260"/>
    <n v="1478194"/>
    <m/>
    <x v="0"/>
  </r>
  <r>
    <x v="24"/>
    <x v="2"/>
    <x v="1"/>
    <x v="0"/>
    <x v="34"/>
    <x v="28"/>
    <n v="6588496"/>
    <n v="1493870"/>
    <m/>
    <x v="0"/>
  </r>
  <r>
    <x v="24"/>
    <x v="2"/>
    <x v="1"/>
    <x v="0"/>
    <x v="34"/>
    <x v="29"/>
    <n v="6655534"/>
    <n v="1508655"/>
    <m/>
    <x v="0"/>
  </r>
  <r>
    <x v="24"/>
    <x v="2"/>
    <x v="1"/>
    <x v="0"/>
    <x v="34"/>
    <x v="30"/>
    <n v="6721957"/>
    <n v="1523579"/>
    <m/>
    <x v="0"/>
  </r>
  <r>
    <x v="24"/>
    <x v="2"/>
    <x v="2"/>
    <x v="0"/>
    <x v="34"/>
    <x v="0"/>
    <n v="594404"/>
    <n v="184265"/>
    <m/>
    <x v="0"/>
  </r>
  <r>
    <x v="24"/>
    <x v="2"/>
    <x v="2"/>
    <x v="0"/>
    <x v="34"/>
    <x v="1"/>
    <n v="601240"/>
    <n v="183661"/>
    <m/>
    <x v="0"/>
  </r>
  <r>
    <x v="24"/>
    <x v="2"/>
    <x v="2"/>
    <x v="0"/>
    <x v="34"/>
    <x v="2"/>
    <n v="608919"/>
    <n v="182823"/>
    <m/>
    <x v="0"/>
  </r>
  <r>
    <x v="24"/>
    <x v="2"/>
    <x v="2"/>
    <x v="0"/>
    <x v="34"/>
    <x v="3"/>
    <n v="613346"/>
    <n v="180751"/>
    <m/>
    <x v="0"/>
  </r>
  <r>
    <x v="24"/>
    <x v="2"/>
    <x v="2"/>
    <x v="0"/>
    <x v="34"/>
    <x v="4"/>
    <n v="618286"/>
    <n v="179923"/>
    <m/>
    <x v="0"/>
  </r>
  <r>
    <x v="24"/>
    <x v="2"/>
    <x v="2"/>
    <x v="0"/>
    <x v="34"/>
    <x v="5"/>
    <n v="623976"/>
    <n v="179954"/>
    <m/>
    <x v="0"/>
  </r>
  <r>
    <x v="24"/>
    <x v="2"/>
    <x v="2"/>
    <x v="0"/>
    <x v="34"/>
    <x v="6"/>
    <n v="632382"/>
    <n v="180823"/>
    <m/>
    <x v="0"/>
  </r>
  <r>
    <x v="24"/>
    <x v="2"/>
    <x v="2"/>
    <x v="0"/>
    <x v="34"/>
    <x v="7"/>
    <n v="644068"/>
    <n v="182949"/>
    <m/>
    <x v="0"/>
  </r>
  <r>
    <x v="24"/>
    <x v="2"/>
    <x v="2"/>
    <x v="0"/>
    <x v="34"/>
    <x v="8"/>
    <n v="656244"/>
    <n v="185916"/>
    <m/>
    <x v="0"/>
  </r>
  <r>
    <x v="24"/>
    <x v="2"/>
    <x v="2"/>
    <x v="0"/>
    <x v="34"/>
    <x v="9"/>
    <n v="667851"/>
    <n v="188115"/>
    <m/>
    <x v="0"/>
  </r>
  <r>
    <x v="24"/>
    <x v="2"/>
    <x v="2"/>
    <x v="0"/>
    <x v="34"/>
    <x v="10"/>
    <n v="675848"/>
    <n v="188206"/>
    <m/>
    <x v="0"/>
  </r>
  <r>
    <x v="24"/>
    <x v="2"/>
    <x v="2"/>
    <x v="0"/>
    <x v="34"/>
    <x v="11"/>
    <n v="683130"/>
    <n v="186936"/>
    <m/>
    <x v="0"/>
  </r>
  <r>
    <x v="24"/>
    <x v="2"/>
    <x v="2"/>
    <x v="0"/>
    <x v="34"/>
    <x v="12"/>
    <n v="690406"/>
    <n v="186698"/>
    <m/>
    <x v="0"/>
  </r>
  <r>
    <x v="24"/>
    <x v="2"/>
    <x v="2"/>
    <x v="0"/>
    <x v="34"/>
    <x v="13"/>
    <n v="697597"/>
    <n v="186868"/>
    <m/>
    <x v="0"/>
  </r>
  <r>
    <x v="24"/>
    <x v="2"/>
    <x v="2"/>
    <x v="0"/>
    <x v="34"/>
    <x v="14"/>
    <n v="704706"/>
    <n v="187833"/>
    <m/>
    <x v="0"/>
  </r>
  <r>
    <x v="24"/>
    <x v="2"/>
    <x v="2"/>
    <x v="0"/>
    <x v="34"/>
    <x v="15"/>
    <n v="711866"/>
    <n v="189195"/>
    <m/>
    <x v="0"/>
  </r>
  <r>
    <x v="24"/>
    <x v="2"/>
    <x v="2"/>
    <x v="0"/>
    <x v="34"/>
    <x v="16"/>
    <n v="719135"/>
    <n v="190638"/>
    <m/>
    <x v="0"/>
  </r>
  <r>
    <x v="24"/>
    <x v="2"/>
    <x v="2"/>
    <x v="0"/>
    <x v="34"/>
    <x v="17"/>
    <n v="725990"/>
    <n v="191586"/>
    <m/>
    <x v="0"/>
  </r>
  <r>
    <x v="24"/>
    <x v="2"/>
    <x v="2"/>
    <x v="0"/>
    <x v="34"/>
    <x v="18"/>
    <n v="732518"/>
    <n v="191792"/>
    <m/>
    <x v="0"/>
  </r>
  <r>
    <x v="24"/>
    <x v="2"/>
    <x v="2"/>
    <x v="0"/>
    <x v="34"/>
    <x v="19"/>
    <n v="738430"/>
    <n v="192606"/>
    <m/>
    <x v="0"/>
  </r>
  <r>
    <x v="24"/>
    <x v="2"/>
    <x v="2"/>
    <x v="0"/>
    <x v="34"/>
    <x v="20"/>
    <n v="744376"/>
    <n v="193576"/>
    <m/>
    <x v="0"/>
  </r>
  <r>
    <x v="24"/>
    <x v="2"/>
    <x v="2"/>
    <x v="0"/>
    <x v="34"/>
    <x v="21"/>
    <n v="750293"/>
    <n v="194662"/>
    <m/>
    <x v="0"/>
  </r>
  <r>
    <x v="24"/>
    <x v="2"/>
    <x v="2"/>
    <x v="0"/>
    <x v="34"/>
    <x v="22"/>
    <n v="756040"/>
    <n v="195698"/>
    <m/>
    <x v="0"/>
  </r>
  <r>
    <x v="24"/>
    <x v="2"/>
    <x v="2"/>
    <x v="0"/>
    <x v="34"/>
    <x v="23"/>
    <n v="761739"/>
    <n v="196877"/>
    <m/>
    <x v="0"/>
  </r>
  <r>
    <x v="24"/>
    <x v="2"/>
    <x v="2"/>
    <x v="0"/>
    <x v="34"/>
    <x v="24"/>
    <n v="767471"/>
    <n v="197982"/>
    <m/>
    <x v="0"/>
  </r>
  <r>
    <x v="24"/>
    <x v="2"/>
    <x v="2"/>
    <x v="0"/>
    <x v="34"/>
    <x v="25"/>
    <n v="773240"/>
    <n v="199130"/>
    <m/>
    <x v="0"/>
  </r>
  <r>
    <x v="24"/>
    <x v="2"/>
    <x v="2"/>
    <x v="0"/>
    <x v="34"/>
    <x v="26"/>
    <n v="778855"/>
    <n v="200459"/>
    <m/>
    <x v="0"/>
  </r>
  <r>
    <x v="24"/>
    <x v="2"/>
    <x v="2"/>
    <x v="0"/>
    <x v="34"/>
    <x v="27"/>
    <n v="784478"/>
    <n v="201951"/>
    <m/>
    <x v="0"/>
  </r>
  <r>
    <x v="24"/>
    <x v="2"/>
    <x v="2"/>
    <x v="0"/>
    <x v="34"/>
    <x v="28"/>
    <n v="789928"/>
    <n v="203382"/>
    <m/>
    <x v="0"/>
  </r>
  <r>
    <x v="24"/>
    <x v="2"/>
    <x v="2"/>
    <x v="0"/>
    <x v="34"/>
    <x v="29"/>
    <n v="795260"/>
    <n v="204698"/>
    <m/>
    <x v="0"/>
  </r>
  <r>
    <x v="24"/>
    <x v="2"/>
    <x v="2"/>
    <x v="0"/>
    <x v="34"/>
    <x v="30"/>
    <n v="800520"/>
    <n v="206034"/>
    <m/>
    <x v="0"/>
  </r>
  <r>
    <x v="24"/>
    <x v="3"/>
    <x v="0"/>
    <x v="0"/>
    <x v="34"/>
    <x v="0"/>
    <n v="6668689"/>
    <n v="2427402"/>
    <m/>
    <x v="0"/>
  </r>
  <r>
    <x v="24"/>
    <x v="3"/>
    <x v="0"/>
    <x v="0"/>
    <x v="34"/>
    <x v="1"/>
    <n v="6799638"/>
    <n v="2445665"/>
    <m/>
    <x v="0"/>
  </r>
  <r>
    <x v="24"/>
    <x v="3"/>
    <x v="0"/>
    <x v="0"/>
    <x v="34"/>
    <x v="2"/>
    <n v="6929022"/>
    <n v="2473578"/>
    <m/>
    <x v="0"/>
  </r>
  <r>
    <x v="24"/>
    <x v="3"/>
    <x v="0"/>
    <x v="0"/>
    <x v="34"/>
    <x v="3"/>
    <n v="7049390"/>
    <n v="2494141"/>
    <m/>
    <x v="0"/>
  </r>
  <r>
    <x v="24"/>
    <x v="3"/>
    <x v="0"/>
    <x v="0"/>
    <x v="34"/>
    <x v="4"/>
    <n v="7177348"/>
    <n v="2513344"/>
    <m/>
    <x v="0"/>
  </r>
  <r>
    <x v="24"/>
    <x v="3"/>
    <x v="0"/>
    <x v="0"/>
    <x v="34"/>
    <x v="5"/>
    <n v="7303269"/>
    <n v="2498887"/>
    <m/>
    <x v="0"/>
  </r>
  <r>
    <x v="24"/>
    <x v="3"/>
    <x v="0"/>
    <x v="0"/>
    <x v="34"/>
    <x v="6"/>
    <n v="7430176"/>
    <n v="2499205"/>
    <m/>
    <x v="0"/>
  </r>
  <r>
    <x v="24"/>
    <x v="3"/>
    <x v="0"/>
    <x v="0"/>
    <x v="34"/>
    <x v="7"/>
    <n v="7557384"/>
    <n v="2516823"/>
    <m/>
    <x v="0"/>
  </r>
  <r>
    <x v="24"/>
    <x v="3"/>
    <x v="0"/>
    <x v="0"/>
    <x v="34"/>
    <x v="8"/>
    <n v="7684707"/>
    <n v="2544268"/>
    <m/>
    <x v="0"/>
  </r>
  <r>
    <x v="24"/>
    <x v="3"/>
    <x v="0"/>
    <x v="0"/>
    <x v="34"/>
    <x v="9"/>
    <n v="7811850"/>
    <n v="2565047"/>
    <m/>
    <x v="0"/>
  </r>
  <r>
    <x v="24"/>
    <x v="3"/>
    <x v="0"/>
    <x v="0"/>
    <x v="34"/>
    <x v="10"/>
    <n v="7940130"/>
    <n v="2577860"/>
    <m/>
    <x v="0"/>
  </r>
  <r>
    <x v="24"/>
    <x v="3"/>
    <x v="0"/>
    <x v="0"/>
    <x v="34"/>
    <x v="11"/>
    <n v="8067630"/>
    <n v="2582053"/>
    <m/>
    <x v="0"/>
  </r>
  <r>
    <x v="24"/>
    <x v="3"/>
    <x v="0"/>
    <x v="0"/>
    <x v="34"/>
    <x v="12"/>
    <n v="8195308"/>
    <n v="2577515"/>
    <m/>
    <x v="0"/>
  </r>
  <r>
    <x v="24"/>
    <x v="3"/>
    <x v="0"/>
    <x v="0"/>
    <x v="34"/>
    <x v="13"/>
    <n v="8322512"/>
    <n v="2574676"/>
    <m/>
    <x v="0"/>
  </r>
  <r>
    <x v="24"/>
    <x v="3"/>
    <x v="0"/>
    <x v="0"/>
    <x v="34"/>
    <x v="14"/>
    <n v="8448023"/>
    <n v="2585402"/>
    <m/>
    <x v="0"/>
  </r>
  <r>
    <x v="24"/>
    <x v="3"/>
    <x v="0"/>
    <x v="0"/>
    <x v="34"/>
    <x v="15"/>
    <n v="8572667"/>
    <n v="2607672"/>
    <m/>
    <x v="0"/>
  </r>
  <r>
    <x v="24"/>
    <x v="3"/>
    <x v="0"/>
    <x v="0"/>
    <x v="34"/>
    <x v="16"/>
    <n v="8696142"/>
    <n v="2634295"/>
    <m/>
    <x v="0"/>
  </r>
  <r>
    <x v="24"/>
    <x v="3"/>
    <x v="0"/>
    <x v="0"/>
    <x v="34"/>
    <x v="17"/>
    <n v="8818036"/>
    <n v="2660500"/>
    <m/>
    <x v="0"/>
  </r>
  <r>
    <x v="24"/>
    <x v="3"/>
    <x v="0"/>
    <x v="0"/>
    <x v="34"/>
    <x v="18"/>
    <n v="8938502"/>
    <n v="2685487"/>
    <m/>
    <x v="0"/>
  </r>
  <r>
    <x v="24"/>
    <x v="3"/>
    <x v="0"/>
    <x v="0"/>
    <x v="34"/>
    <x v="19"/>
    <n v="9057035"/>
    <n v="2705045"/>
    <m/>
    <x v="0"/>
  </r>
  <r>
    <x v="24"/>
    <x v="3"/>
    <x v="0"/>
    <x v="0"/>
    <x v="34"/>
    <x v="20"/>
    <n v="9173087"/>
    <n v="2723964"/>
    <m/>
    <x v="0"/>
  </r>
  <r>
    <x v="24"/>
    <x v="3"/>
    <x v="0"/>
    <x v="0"/>
    <x v="34"/>
    <x v="21"/>
    <n v="9286297"/>
    <n v="2748078"/>
    <m/>
    <x v="0"/>
  </r>
  <r>
    <x v="24"/>
    <x v="3"/>
    <x v="0"/>
    <x v="0"/>
    <x v="34"/>
    <x v="22"/>
    <n v="9397468"/>
    <n v="2776031"/>
    <m/>
    <x v="0"/>
  </r>
  <r>
    <x v="24"/>
    <x v="3"/>
    <x v="0"/>
    <x v="0"/>
    <x v="34"/>
    <x v="23"/>
    <n v="9506701"/>
    <n v="2806469"/>
    <m/>
    <x v="0"/>
  </r>
  <r>
    <x v="24"/>
    <x v="3"/>
    <x v="0"/>
    <x v="0"/>
    <x v="34"/>
    <x v="24"/>
    <n v="9613361"/>
    <n v="2836786"/>
    <m/>
    <x v="0"/>
  </r>
  <r>
    <x v="24"/>
    <x v="3"/>
    <x v="0"/>
    <x v="0"/>
    <x v="34"/>
    <x v="25"/>
    <n v="9718988"/>
    <n v="2867859"/>
    <m/>
    <x v="0"/>
  </r>
  <r>
    <x v="24"/>
    <x v="3"/>
    <x v="0"/>
    <x v="0"/>
    <x v="34"/>
    <x v="26"/>
    <n v="9823087"/>
    <n v="2899222"/>
    <m/>
    <x v="0"/>
  </r>
  <r>
    <x v="24"/>
    <x v="3"/>
    <x v="0"/>
    <x v="0"/>
    <x v="34"/>
    <x v="27"/>
    <n v="9926819"/>
    <n v="2931570"/>
    <m/>
    <x v="0"/>
  </r>
  <r>
    <x v="24"/>
    <x v="3"/>
    <x v="0"/>
    <x v="0"/>
    <x v="34"/>
    <x v="28"/>
    <n v="10029469"/>
    <n v="2964024"/>
    <m/>
    <x v="0"/>
  </r>
  <r>
    <x v="24"/>
    <x v="3"/>
    <x v="0"/>
    <x v="0"/>
    <x v="34"/>
    <x v="29"/>
    <n v="10130263"/>
    <n v="2995412"/>
    <m/>
    <x v="0"/>
  </r>
  <r>
    <x v="24"/>
    <x v="3"/>
    <x v="0"/>
    <x v="0"/>
    <x v="34"/>
    <x v="30"/>
    <n v="10230135"/>
    <n v="3026102"/>
    <m/>
    <x v="0"/>
  </r>
  <r>
    <x v="24"/>
    <x v="3"/>
    <x v="1"/>
    <x v="0"/>
    <x v="34"/>
    <x v="0"/>
    <n v="1693810"/>
    <n v="525081"/>
    <m/>
    <x v="0"/>
  </r>
  <r>
    <x v="24"/>
    <x v="3"/>
    <x v="1"/>
    <x v="0"/>
    <x v="34"/>
    <x v="1"/>
    <n v="1740400"/>
    <n v="533114"/>
    <m/>
    <x v="0"/>
  </r>
  <r>
    <x v="24"/>
    <x v="3"/>
    <x v="1"/>
    <x v="0"/>
    <x v="34"/>
    <x v="2"/>
    <n v="1794376"/>
    <n v="545541"/>
    <m/>
    <x v="0"/>
  </r>
  <r>
    <x v="24"/>
    <x v="3"/>
    <x v="1"/>
    <x v="0"/>
    <x v="34"/>
    <x v="3"/>
    <n v="1838886"/>
    <n v="554095"/>
    <m/>
    <x v="0"/>
  </r>
  <r>
    <x v="24"/>
    <x v="3"/>
    <x v="1"/>
    <x v="0"/>
    <x v="34"/>
    <x v="4"/>
    <n v="1877184"/>
    <n v="559828"/>
    <m/>
    <x v="0"/>
  </r>
  <r>
    <x v="24"/>
    <x v="3"/>
    <x v="1"/>
    <x v="0"/>
    <x v="34"/>
    <x v="5"/>
    <n v="1920961"/>
    <n v="559768"/>
    <m/>
    <x v="0"/>
  </r>
  <r>
    <x v="24"/>
    <x v="3"/>
    <x v="1"/>
    <x v="0"/>
    <x v="34"/>
    <x v="6"/>
    <n v="1964959"/>
    <n v="562881"/>
    <m/>
    <x v="0"/>
  </r>
  <r>
    <x v="24"/>
    <x v="3"/>
    <x v="1"/>
    <x v="0"/>
    <x v="34"/>
    <x v="7"/>
    <n v="2009384"/>
    <n v="569907"/>
    <m/>
    <x v="0"/>
  </r>
  <r>
    <x v="24"/>
    <x v="3"/>
    <x v="1"/>
    <x v="0"/>
    <x v="34"/>
    <x v="8"/>
    <n v="2053722"/>
    <n v="579078"/>
    <m/>
    <x v="0"/>
  </r>
  <r>
    <x v="24"/>
    <x v="3"/>
    <x v="1"/>
    <x v="0"/>
    <x v="34"/>
    <x v="9"/>
    <n v="2098281"/>
    <n v="586766"/>
    <m/>
    <x v="0"/>
  </r>
  <r>
    <x v="24"/>
    <x v="3"/>
    <x v="1"/>
    <x v="0"/>
    <x v="34"/>
    <x v="10"/>
    <n v="2144510"/>
    <n v="592952"/>
    <m/>
    <x v="0"/>
  </r>
  <r>
    <x v="24"/>
    <x v="3"/>
    <x v="1"/>
    <x v="0"/>
    <x v="34"/>
    <x v="11"/>
    <n v="2193205"/>
    <n v="597803"/>
    <m/>
    <x v="0"/>
  </r>
  <r>
    <x v="24"/>
    <x v="3"/>
    <x v="1"/>
    <x v="0"/>
    <x v="34"/>
    <x v="12"/>
    <n v="2242218"/>
    <n v="600584"/>
    <m/>
    <x v="0"/>
  </r>
  <r>
    <x v="24"/>
    <x v="3"/>
    <x v="1"/>
    <x v="0"/>
    <x v="34"/>
    <x v="13"/>
    <n v="2291025"/>
    <n v="603612"/>
    <m/>
    <x v="0"/>
  </r>
  <r>
    <x v="24"/>
    <x v="3"/>
    <x v="1"/>
    <x v="0"/>
    <x v="34"/>
    <x v="14"/>
    <n v="2338944"/>
    <n v="609611"/>
    <m/>
    <x v="0"/>
  </r>
  <r>
    <x v="24"/>
    <x v="3"/>
    <x v="1"/>
    <x v="0"/>
    <x v="34"/>
    <x v="15"/>
    <n v="2386376"/>
    <n v="618210"/>
    <m/>
    <x v="0"/>
  </r>
  <r>
    <x v="24"/>
    <x v="3"/>
    <x v="1"/>
    <x v="0"/>
    <x v="34"/>
    <x v="16"/>
    <n v="2433395"/>
    <n v="627784"/>
    <m/>
    <x v="0"/>
  </r>
  <r>
    <x v="24"/>
    <x v="3"/>
    <x v="1"/>
    <x v="0"/>
    <x v="34"/>
    <x v="17"/>
    <n v="2477443"/>
    <n v="636583"/>
    <m/>
    <x v="0"/>
  </r>
  <r>
    <x v="24"/>
    <x v="3"/>
    <x v="1"/>
    <x v="0"/>
    <x v="34"/>
    <x v="18"/>
    <n v="2519899"/>
    <n v="644765"/>
    <m/>
    <x v="0"/>
  </r>
  <r>
    <x v="24"/>
    <x v="3"/>
    <x v="1"/>
    <x v="0"/>
    <x v="34"/>
    <x v="19"/>
    <n v="2560982"/>
    <n v="651411"/>
    <m/>
    <x v="0"/>
  </r>
  <r>
    <x v="24"/>
    <x v="3"/>
    <x v="1"/>
    <x v="0"/>
    <x v="34"/>
    <x v="20"/>
    <n v="2600647"/>
    <n v="657699"/>
    <m/>
    <x v="0"/>
  </r>
  <r>
    <x v="24"/>
    <x v="3"/>
    <x v="1"/>
    <x v="0"/>
    <x v="34"/>
    <x v="21"/>
    <n v="2638608"/>
    <n v="665000"/>
    <m/>
    <x v="0"/>
  </r>
  <r>
    <x v="24"/>
    <x v="3"/>
    <x v="1"/>
    <x v="0"/>
    <x v="34"/>
    <x v="22"/>
    <n v="2675175"/>
    <n v="673017"/>
    <m/>
    <x v="0"/>
  </r>
  <r>
    <x v="24"/>
    <x v="3"/>
    <x v="1"/>
    <x v="0"/>
    <x v="34"/>
    <x v="23"/>
    <n v="2711239"/>
    <n v="681645"/>
    <m/>
    <x v="0"/>
  </r>
  <r>
    <x v="24"/>
    <x v="3"/>
    <x v="1"/>
    <x v="0"/>
    <x v="34"/>
    <x v="24"/>
    <n v="2747187"/>
    <n v="690398"/>
    <m/>
    <x v="0"/>
  </r>
  <r>
    <x v="24"/>
    <x v="3"/>
    <x v="1"/>
    <x v="0"/>
    <x v="34"/>
    <x v="25"/>
    <n v="2783018"/>
    <n v="699379"/>
    <m/>
    <x v="0"/>
  </r>
  <r>
    <x v="24"/>
    <x v="3"/>
    <x v="1"/>
    <x v="0"/>
    <x v="34"/>
    <x v="26"/>
    <n v="2818464"/>
    <n v="708445"/>
    <m/>
    <x v="0"/>
  </r>
  <r>
    <x v="24"/>
    <x v="3"/>
    <x v="1"/>
    <x v="0"/>
    <x v="34"/>
    <x v="27"/>
    <n v="2853812"/>
    <n v="717754"/>
    <m/>
    <x v="0"/>
  </r>
  <r>
    <x v="24"/>
    <x v="3"/>
    <x v="1"/>
    <x v="0"/>
    <x v="34"/>
    <x v="28"/>
    <n v="2888924"/>
    <n v="727110"/>
    <m/>
    <x v="0"/>
  </r>
  <r>
    <x v="24"/>
    <x v="3"/>
    <x v="1"/>
    <x v="0"/>
    <x v="34"/>
    <x v="29"/>
    <n v="2923572"/>
    <n v="736224"/>
    <m/>
    <x v="0"/>
  </r>
  <r>
    <x v="24"/>
    <x v="3"/>
    <x v="1"/>
    <x v="0"/>
    <x v="34"/>
    <x v="30"/>
    <n v="2958022"/>
    <n v="745184"/>
    <m/>
    <x v="0"/>
  </r>
  <r>
    <x v="24"/>
    <x v="3"/>
    <x v="2"/>
    <x v="0"/>
    <x v="34"/>
    <x v="0"/>
    <n v="344915"/>
    <n v="126238"/>
    <m/>
    <x v="0"/>
  </r>
  <r>
    <x v="24"/>
    <x v="3"/>
    <x v="2"/>
    <x v="0"/>
    <x v="34"/>
    <x v="1"/>
    <n v="349283"/>
    <n v="126318"/>
    <m/>
    <x v="0"/>
  </r>
  <r>
    <x v="24"/>
    <x v="3"/>
    <x v="2"/>
    <x v="0"/>
    <x v="34"/>
    <x v="2"/>
    <n v="354665"/>
    <n v="127306"/>
    <m/>
    <x v="0"/>
  </r>
  <r>
    <x v="24"/>
    <x v="3"/>
    <x v="2"/>
    <x v="0"/>
    <x v="34"/>
    <x v="3"/>
    <n v="357204"/>
    <n v="127076"/>
    <m/>
    <x v="0"/>
  </r>
  <r>
    <x v="24"/>
    <x v="3"/>
    <x v="2"/>
    <x v="0"/>
    <x v="34"/>
    <x v="4"/>
    <n v="360223"/>
    <n v="126835"/>
    <m/>
    <x v="0"/>
  </r>
  <r>
    <x v="24"/>
    <x v="3"/>
    <x v="2"/>
    <x v="0"/>
    <x v="34"/>
    <x v="5"/>
    <n v="364033"/>
    <n v="125242"/>
    <m/>
    <x v="0"/>
  </r>
  <r>
    <x v="24"/>
    <x v="3"/>
    <x v="2"/>
    <x v="0"/>
    <x v="34"/>
    <x v="6"/>
    <n v="369560"/>
    <n v="124987"/>
    <m/>
    <x v="0"/>
  </r>
  <r>
    <x v="24"/>
    <x v="3"/>
    <x v="2"/>
    <x v="0"/>
    <x v="34"/>
    <x v="7"/>
    <n v="377159"/>
    <n v="126294"/>
    <m/>
    <x v="0"/>
  </r>
  <r>
    <x v="24"/>
    <x v="3"/>
    <x v="2"/>
    <x v="0"/>
    <x v="34"/>
    <x v="8"/>
    <n v="385066"/>
    <n v="128189"/>
    <m/>
    <x v="0"/>
  </r>
  <r>
    <x v="24"/>
    <x v="3"/>
    <x v="2"/>
    <x v="0"/>
    <x v="34"/>
    <x v="9"/>
    <n v="392622"/>
    <n v="129627"/>
    <m/>
    <x v="0"/>
  </r>
  <r>
    <x v="24"/>
    <x v="3"/>
    <x v="2"/>
    <x v="0"/>
    <x v="34"/>
    <x v="10"/>
    <n v="397903"/>
    <n v="129893"/>
    <m/>
    <x v="0"/>
  </r>
  <r>
    <x v="24"/>
    <x v="3"/>
    <x v="2"/>
    <x v="0"/>
    <x v="34"/>
    <x v="11"/>
    <n v="402736"/>
    <n v="129604"/>
    <m/>
    <x v="0"/>
  </r>
  <r>
    <x v="24"/>
    <x v="3"/>
    <x v="2"/>
    <x v="0"/>
    <x v="34"/>
    <x v="12"/>
    <n v="407568"/>
    <n v="128889"/>
    <m/>
    <x v="0"/>
  </r>
  <r>
    <x v="24"/>
    <x v="3"/>
    <x v="2"/>
    <x v="0"/>
    <x v="34"/>
    <x v="13"/>
    <n v="412350"/>
    <n v="128266"/>
    <m/>
    <x v="0"/>
  </r>
  <r>
    <x v="24"/>
    <x v="3"/>
    <x v="2"/>
    <x v="0"/>
    <x v="34"/>
    <x v="14"/>
    <n v="417086"/>
    <n v="128344"/>
    <m/>
    <x v="0"/>
  </r>
  <r>
    <x v="24"/>
    <x v="3"/>
    <x v="2"/>
    <x v="0"/>
    <x v="34"/>
    <x v="15"/>
    <n v="421856"/>
    <n v="129027"/>
    <m/>
    <x v="0"/>
  </r>
  <r>
    <x v="24"/>
    <x v="3"/>
    <x v="2"/>
    <x v="0"/>
    <x v="34"/>
    <x v="16"/>
    <n v="426697"/>
    <n v="129968"/>
    <m/>
    <x v="0"/>
  </r>
  <r>
    <x v="24"/>
    <x v="3"/>
    <x v="2"/>
    <x v="0"/>
    <x v="34"/>
    <x v="17"/>
    <n v="431281"/>
    <n v="130837"/>
    <m/>
    <x v="0"/>
  </r>
  <r>
    <x v="24"/>
    <x v="3"/>
    <x v="2"/>
    <x v="0"/>
    <x v="34"/>
    <x v="18"/>
    <n v="435661"/>
    <n v="131609"/>
    <m/>
    <x v="0"/>
  </r>
  <r>
    <x v="24"/>
    <x v="3"/>
    <x v="2"/>
    <x v="0"/>
    <x v="34"/>
    <x v="19"/>
    <n v="439654"/>
    <n v="132032"/>
    <m/>
    <x v="0"/>
  </r>
  <r>
    <x v="24"/>
    <x v="3"/>
    <x v="2"/>
    <x v="0"/>
    <x v="34"/>
    <x v="20"/>
    <n v="443672"/>
    <n v="132473"/>
    <m/>
    <x v="0"/>
  </r>
  <r>
    <x v="24"/>
    <x v="3"/>
    <x v="2"/>
    <x v="0"/>
    <x v="34"/>
    <x v="21"/>
    <n v="447675"/>
    <n v="133207"/>
    <m/>
    <x v="0"/>
  </r>
  <r>
    <x v="24"/>
    <x v="3"/>
    <x v="2"/>
    <x v="0"/>
    <x v="34"/>
    <x v="22"/>
    <n v="451573"/>
    <n v="134128"/>
    <m/>
    <x v="0"/>
  </r>
  <r>
    <x v="24"/>
    <x v="3"/>
    <x v="2"/>
    <x v="0"/>
    <x v="34"/>
    <x v="23"/>
    <n v="455442"/>
    <n v="135189"/>
    <m/>
    <x v="0"/>
  </r>
  <r>
    <x v="24"/>
    <x v="3"/>
    <x v="2"/>
    <x v="0"/>
    <x v="34"/>
    <x v="24"/>
    <n v="459333"/>
    <n v="136288"/>
    <m/>
    <x v="0"/>
  </r>
  <r>
    <x v="24"/>
    <x v="3"/>
    <x v="2"/>
    <x v="0"/>
    <x v="34"/>
    <x v="25"/>
    <n v="463251"/>
    <n v="137446"/>
    <m/>
    <x v="0"/>
  </r>
  <r>
    <x v="24"/>
    <x v="3"/>
    <x v="2"/>
    <x v="0"/>
    <x v="34"/>
    <x v="26"/>
    <n v="467075"/>
    <n v="138611"/>
    <m/>
    <x v="0"/>
  </r>
  <r>
    <x v="24"/>
    <x v="3"/>
    <x v="2"/>
    <x v="0"/>
    <x v="34"/>
    <x v="27"/>
    <n v="470906"/>
    <n v="139831"/>
    <m/>
    <x v="0"/>
  </r>
  <r>
    <x v="24"/>
    <x v="3"/>
    <x v="2"/>
    <x v="0"/>
    <x v="34"/>
    <x v="28"/>
    <n v="474629"/>
    <n v="141038"/>
    <m/>
    <x v="0"/>
  </r>
  <r>
    <x v="24"/>
    <x v="3"/>
    <x v="2"/>
    <x v="0"/>
    <x v="34"/>
    <x v="29"/>
    <n v="478280"/>
    <n v="142199"/>
    <m/>
    <x v="0"/>
  </r>
  <r>
    <x v="24"/>
    <x v="3"/>
    <x v="2"/>
    <x v="0"/>
    <x v="34"/>
    <x v="30"/>
    <n v="481883"/>
    <n v="143325"/>
    <m/>
    <x v="0"/>
  </r>
  <r>
    <x v="24"/>
    <x v="4"/>
    <x v="0"/>
    <x v="0"/>
    <x v="34"/>
    <x v="0"/>
    <n v="17603408"/>
    <n v="6425244"/>
    <m/>
    <x v="0"/>
  </r>
  <r>
    <x v="24"/>
    <x v="4"/>
    <x v="0"/>
    <x v="0"/>
    <x v="34"/>
    <x v="1"/>
    <n v="18186780"/>
    <n v="6552011"/>
    <m/>
    <x v="0"/>
  </r>
  <r>
    <x v="24"/>
    <x v="4"/>
    <x v="0"/>
    <x v="0"/>
    <x v="34"/>
    <x v="2"/>
    <n v="18730922"/>
    <n v="6623434"/>
    <m/>
    <x v="0"/>
  </r>
  <r>
    <x v="24"/>
    <x v="4"/>
    <x v="0"/>
    <x v="0"/>
    <x v="34"/>
    <x v="3"/>
    <n v="19265028"/>
    <n v="6658246"/>
    <m/>
    <x v="0"/>
  </r>
  <r>
    <x v="24"/>
    <x v="4"/>
    <x v="0"/>
    <x v="0"/>
    <x v="34"/>
    <x v="4"/>
    <n v="19839804"/>
    <n v="6765214"/>
    <m/>
    <x v="0"/>
  </r>
  <r>
    <x v="24"/>
    <x v="4"/>
    <x v="0"/>
    <x v="0"/>
    <x v="34"/>
    <x v="5"/>
    <n v="20384294"/>
    <n v="6800953"/>
    <m/>
    <x v="0"/>
  </r>
  <r>
    <x v="24"/>
    <x v="4"/>
    <x v="0"/>
    <x v="0"/>
    <x v="34"/>
    <x v="6"/>
    <n v="20937870"/>
    <n v="6870010"/>
    <m/>
    <x v="0"/>
  </r>
  <r>
    <x v="24"/>
    <x v="4"/>
    <x v="0"/>
    <x v="0"/>
    <x v="34"/>
    <x v="7"/>
    <n v="21496062"/>
    <n v="6971365"/>
    <m/>
    <x v="0"/>
  </r>
  <r>
    <x v="24"/>
    <x v="4"/>
    <x v="0"/>
    <x v="0"/>
    <x v="34"/>
    <x v="8"/>
    <n v="22055028"/>
    <n v="7103918"/>
    <m/>
    <x v="0"/>
  </r>
  <r>
    <x v="24"/>
    <x v="4"/>
    <x v="0"/>
    <x v="0"/>
    <x v="34"/>
    <x v="9"/>
    <n v="22618076"/>
    <n v="7227779"/>
    <m/>
    <x v="0"/>
  </r>
  <r>
    <x v="24"/>
    <x v="4"/>
    <x v="0"/>
    <x v="0"/>
    <x v="34"/>
    <x v="10"/>
    <n v="23188628"/>
    <n v="7336653"/>
    <m/>
    <x v="0"/>
  </r>
  <r>
    <x v="24"/>
    <x v="4"/>
    <x v="0"/>
    <x v="0"/>
    <x v="34"/>
    <x v="11"/>
    <n v="23756658"/>
    <n v="7416218"/>
    <m/>
    <x v="0"/>
  </r>
  <r>
    <x v="24"/>
    <x v="4"/>
    <x v="0"/>
    <x v="0"/>
    <x v="34"/>
    <x v="12"/>
    <n v="24328494"/>
    <n v="7500745"/>
    <m/>
    <x v="0"/>
  </r>
  <r>
    <x v="24"/>
    <x v="4"/>
    <x v="0"/>
    <x v="0"/>
    <x v="34"/>
    <x v="13"/>
    <n v="24899848"/>
    <n v="7601265"/>
    <m/>
    <x v="0"/>
  </r>
  <r>
    <x v="24"/>
    <x v="4"/>
    <x v="0"/>
    <x v="0"/>
    <x v="34"/>
    <x v="14"/>
    <n v="25465276"/>
    <n v="7730821"/>
    <m/>
    <x v="0"/>
  </r>
  <r>
    <x v="24"/>
    <x v="4"/>
    <x v="0"/>
    <x v="0"/>
    <x v="34"/>
    <x v="15"/>
    <n v="26027608"/>
    <n v="7874122"/>
    <m/>
    <x v="0"/>
  </r>
  <r>
    <x v="24"/>
    <x v="4"/>
    <x v="0"/>
    <x v="0"/>
    <x v="34"/>
    <x v="16"/>
    <n v="26584852"/>
    <n v="8015854"/>
    <m/>
    <x v="0"/>
  </r>
  <r>
    <x v="24"/>
    <x v="4"/>
    <x v="0"/>
    <x v="0"/>
    <x v="34"/>
    <x v="17"/>
    <n v="27136922"/>
    <n v="8148484"/>
    <m/>
    <x v="0"/>
  </r>
  <r>
    <x v="24"/>
    <x v="4"/>
    <x v="0"/>
    <x v="0"/>
    <x v="34"/>
    <x v="18"/>
    <n v="27682184"/>
    <n v="8262713"/>
    <m/>
    <x v="0"/>
  </r>
  <r>
    <x v="24"/>
    <x v="4"/>
    <x v="0"/>
    <x v="0"/>
    <x v="34"/>
    <x v="19"/>
    <n v="28217322"/>
    <n v="8370378"/>
    <m/>
    <x v="0"/>
  </r>
  <r>
    <x v="24"/>
    <x v="4"/>
    <x v="0"/>
    <x v="0"/>
    <x v="34"/>
    <x v="20"/>
    <n v="28741346"/>
    <n v="8476535"/>
    <m/>
    <x v="0"/>
  </r>
  <r>
    <x v="24"/>
    <x v="4"/>
    <x v="0"/>
    <x v="0"/>
    <x v="34"/>
    <x v="21"/>
    <n v="29251878"/>
    <n v="8596248"/>
    <m/>
    <x v="0"/>
  </r>
  <r>
    <x v="24"/>
    <x v="4"/>
    <x v="0"/>
    <x v="0"/>
    <x v="34"/>
    <x v="22"/>
    <n v="29754228"/>
    <n v="8719484"/>
    <m/>
    <x v="0"/>
  </r>
  <r>
    <x v="24"/>
    <x v="4"/>
    <x v="0"/>
    <x v="0"/>
    <x v="34"/>
    <x v="23"/>
    <n v="30246410"/>
    <n v="8845565"/>
    <m/>
    <x v="0"/>
  </r>
  <r>
    <x v="24"/>
    <x v="4"/>
    <x v="0"/>
    <x v="0"/>
    <x v="34"/>
    <x v="24"/>
    <n v="30726880"/>
    <n v="8973812"/>
    <m/>
    <x v="0"/>
  </r>
  <r>
    <x v="24"/>
    <x v="4"/>
    <x v="0"/>
    <x v="0"/>
    <x v="34"/>
    <x v="25"/>
    <n v="31205810"/>
    <n v="9112382"/>
    <m/>
    <x v="0"/>
  </r>
  <r>
    <x v="24"/>
    <x v="4"/>
    <x v="0"/>
    <x v="0"/>
    <x v="34"/>
    <x v="26"/>
    <n v="31682556"/>
    <n v="9252460"/>
    <m/>
    <x v="0"/>
  </r>
  <r>
    <x v="24"/>
    <x v="4"/>
    <x v="0"/>
    <x v="0"/>
    <x v="34"/>
    <x v="27"/>
    <n v="32159460"/>
    <n v="9392151"/>
    <m/>
    <x v="0"/>
  </r>
  <r>
    <x v="24"/>
    <x v="4"/>
    <x v="0"/>
    <x v="0"/>
    <x v="34"/>
    <x v="28"/>
    <n v="32634456"/>
    <n v="9530122"/>
    <m/>
    <x v="0"/>
  </r>
  <r>
    <x v="24"/>
    <x v="4"/>
    <x v="0"/>
    <x v="0"/>
    <x v="34"/>
    <x v="29"/>
    <n v="33105124"/>
    <n v="9663295"/>
    <m/>
    <x v="0"/>
  </r>
  <r>
    <x v="24"/>
    <x v="4"/>
    <x v="0"/>
    <x v="0"/>
    <x v="34"/>
    <x v="30"/>
    <n v="33575060"/>
    <n v="9794810"/>
    <m/>
    <x v="0"/>
  </r>
  <r>
    <x v="24"/>
    <x v="4"/>
    <x v="1"/>
    <x v="0"/>
    <x v="34"/>
    <x v="0"/>
    <n v="5500746"/>
    <n v="1705231"/>
    <m/>
    <x v="0"/>
  </r>
  <r>
    <x v="24"/>
    <x v="4"/>
    <x v="1"/>
    <x v="0"/>
    <x v="34"/>
    <x v="1"/>
    <n v="5694196"/>
    <n v="1742288"/>
    <m/>
    <x v="0"/>
  </r>
  <r>
    <x v="24"/>
    <x v="4"/>
    <x v="1"/>
    <x v="0"/>
    <x v="34"/>
    <x v="2"/>
    <n v="5884452"/>
    <n v="1767253"/>
    <m/>
    <x v="0"/>
  </r>
  <r>
    <x v="24"/>
    <x v="4"/>
    <x v="1"/>
    <x v="0"/>
    <x v="34"/>
    <x v="3"/>
    <n v="6071054"/>
    <n v="1782063"/>
    <m/>
    <x v="0"/>
  </r>
  <r>
    <x v="24"/>
    <x v="4"/>
    <x v="1"/>
    <x v="0"/>
    <x v="34"/>
    <x v="4"/>
    <n v="6236608"/>
    <n v="1806181"/>
    <m/>
    <x v="0"/>
  </r>
  <r>
    <x v="24"/>
    <x v="4"/>
    <x v="1"/>
    <x v="0"/>
    <x v="34"/>
    <x v="5"/>
    <n v="6413030"/>
    <n v="1817214"/>
    <m/>
    <x v="0"/>
  </r>
  <r>
    <x v="24"/>
    <x v="4"/>
    <x v="1"/>
    <x v="0"/>
    <x v="34"/>
    <x v="6"/>
    <n v="6590774"/>
    <n v="1836665"/>
    <m/>
    <x v="0"/>
  </r>
  <r>
    <x v="24"/>
    <x v="4"/>
    <x v="1"/>
    <x v="0"/>
    <x v="34"/>
    <x v="7"/>
    <n v="6770712"/>
    <n v="1864927"/>
    <m/>
    <x v="0"/>
  </r>
  <r>
    <x v="24"/>
    <x v="4"/>
    <x v="1"/>
    <x v="0"/>
    <x v="34"/>
    <x v="8"/>
    <n v="6950246"/>
    <n v="1901338"/>
    <m/>
    <x v="0"/>
  </r>
  <r>
    <x v="24"/>
    <x v="4"/>
    <x v="1"/>
    <x v="0"/>
    <x v="34"/>
    <x v="9"/>
    <n v="7131260"/>
    <n v="1935460"/>
    <m/>
    <x v="0"/>
  </r>
  <r>
    <x v="24"/>
    <x v="4"/>
    <x v="1"/>
    <x v="0"/>
    <x v="34"/>
    <x v="10"/>
    <n v="7319958"/>
    <n v="1966981"/>
    <m/>
    <x v="0"/>
  </r>
  <r>
    <x v="24"/>
    <x v="4"/>
    <x v="1"/>
    <x v="0"/>
    <x v="34"/>
    <x v="11"/>
    <n v="7520242"/>
    <n v="1993874"/>
    <m/>
    <x v="0"/>
  </r>
  <r>
    <x v="24"/>
    <x v="4"/>
    <x v="1"/>
    <x v="0"/>
    <x v="34"/>
    <x v="12"/>
    <n v="7722222"/>
    <n v="2022089"/>
    <m/>
    <x v="0"/>
  </r>
  <r>
    <x v="24"/>
    <x v="4"/>
    <x v="1"/>
    <x v="0"/>
    <x v="34"/>
    <x v="13"/>
    <n v="7923475"/>
    <n v="2054346"/>
    <m/>
    <x v="0"/>
  </r>
  <r>
    <x v="24"/>
    <x v="4"/>
    <x v="1"/>
    <x v="0"/>
    <x v="34"/>
    <x v="14"/>
    <n v="8121096"/>
    <n v="2093923"/>
    <m/>
    <x v="0"/>
  </r>
  <r>
    <x v="24"/>
    <x v="4"/>
    <x v="1"/>
    <x v="0"/>
    <x v="34"/>
    <x v="15"/>
    <n v="8316701"/>
    <n v="2136917"/>
    <m/>
    <x v="0"/>
  </r>
  <r>
    <x v="24"/>
    <x v="4"/>
    <x v="1"/>
    <x v="0"/>
    <x v="34"/>
    <x v="16"/>
    <n v="8510636"/>
    <n v="2179447"/>
    <m/>
    <x v="0"/>
  </r>
  <r>
    <x v="24"/>
    <x v="4"/>
    <x v="1"/>
    <x v="0"/>
    <x v="34"/>
    <x v="17"/>
    <n v="8691345"/>
    <n v="2216522"/>
    <m/>
    <x v="0"/>
  </r>
  <r>
    <x v="24"/>
    <x v="4"/>
    <x v="1"/>
    <x v="0"/>
    <x v="34"/>
    <x v="18"/>
    <n v="8864950"/>
    <n v="2247333"/>
    <m/>
    <x v="0"/>
  </r>
  <r>
    <x v="24"/>
    <x v="4"/>
    <x v="1"/>
    <x v="0"/>
    <x v="34"/>
    <x v="19"/>
    <n v="9032463"/>
    <n v="2275644"/>
    <m/>
    <x v="0"/>
  </r>
  <r>
    <x v="24"/>
    <x v="4"/>
    <x v="1"/>
    <x v="0"/>
    <x v="34"/>
    <x v="20"/>
    <n v="9193914"/>
    <n v="2302928"/>
    <m/>
    <x v="0"/>
  </r>
  <r>
    <x v="24"/>
    <x v="4"/>
    <x v="1"/>
    <x v="0"/>
    <x v="34"/>
    <x v="21"/>
    <n v="9347975"/>
    <n v="2333143"/>
    <m/>
    <x v="0"/>
  </r>
  <r>
    <x v="24"/>
    <x v="4"/>
    <x v="1"/>
    <x v="0"/>
    <x v="34"/>
    <x v="22"/>
    <n v="9496084"/>
    <n v="2363499"/>
    <m/>
    <x v="0"/>
  </r>
  <r>
    <x v="24"/>
    <x v="4"/>
    <x v="1"/>
    <x v="0"/>
    <x v="34"/>
    <x v="23"/>
    <n v="9642110"/>
    <n v="2394929"/>
    <m/>
    <x v="0"/>
  </r>
  <r>
    <x v="24"/>
    <x v="4"/>
    <x v="1"/>
    <x v="0"/>
    <x v="34"/>
    <x v="24"/>
    <n v="9788063"/>
    <n v="2427862"/>
    <m/>
    <x v="0"/>
  </r>
  <r>
    <x v="24"/>
    <x v="4"/>
    <x v="1"/>
    <x v="0"/>
    <x v="34"/>
    <x v="25"/>
    <n v="9933940"/>
    <n v="2463693"/>
    <m/>
    <x v="0"/>
  </r>
  <r>
    <x v="24"/>
    <x v="4"/>
    <x v="1"/>
    <x v="0"/>
    <x v="34"/>
    <x v="26"/>
    <n v="10078730"/>
    <n v="2499836"/>
    <m/>
    <x v="0"/>
  </r>
  <r>
    <x v="24"/>
    <x v="4"/>
    <x v="1"/>
    <x v="0"/>
    <x v="34"/>
    <x v="27"/>
    <n v="10223285"/>
    <n v="2535803"/>
    <m/>
    <x v="0"/>
  </r>
  <r>
    <x v="24"/>
    <x v="4"/>
    <x v="1"/>
    <x v="0"/>
    <x v="34"/>
    <x v="28"/>
    <n v="10367195"/>
    <n v="2571296"/>
    <m/>
    <x v="0"/>
  </r>
  <r>
    <x v="24"/>
    <x v="4"/>
    <x v="1"/>
    <x v="0"/>
    <x v="34"/>
    <x v="29"/>
    <n v="10509669"/>
    <n v="2605480"/>
    <m/>
    <x v="0"/>
  </r>
  <r>
    <x v="24"/>
    <x v="4"/>
    <x v="1"/>
    <x v="0"/>
    <x v="34"/>
    <x v="30"/>
    <n v="10651708"/>
    <n v="2639169"/>
    <m/>
    <x v="0"/>
  </r>
  <r>
    <x v="24"/>
    <x v="4"/>
    <x v="2"/>
    <x v="0"/>
    <x v="34"/>
    <x v="0"/>
    <n v="2000410"/>
    <n v="654134"/>
    <m/>
    <x v="0"/>
  </r>
  <r>
    <x v="24"/>
    <x v="4"/>
    <x v="2"/>
    <x v="0"/>
    <x v="34"/>
    <x v="1"/>
    <n v="2025722"/>
    <n v="653812"/>
    <m/>
    <x v="0"/>
  </r>
  <r>
    <x v="24"/>
    <x v="4"/>
    <x v="2"/>
    <x v="0"/>
    <x v="34"/>
    <x v="2"/>
    <n v="2049361"/>
    <n v="649228"/>
    <m/>
    <x v="0"/>
  </r>
  <r>
    <x v="24"/>
    <x v="4"/>
    <x v="2"/>
    <x v="0"/>
    <x v="34"/>
    <x v="3"/>
    <n v="2067835"/>
    <n v="640266"/>
    <m/>
    <x v="0"/>
  </r>
  <r>
    <x v="24"/>
    <x v="4"/>
    <x v="2"/>
    <x v="0"/>
    <x v="34"/>
    <x v="4"/>
    <n v="2094812"/>
    <n v="639947"/>
    <m/>
    <x v="0"/>
  </r>
  <r>
    <x v="24"/>
    <x v="4"/>
    <x v="2"/>
    <x v="0"/>
    <x v="34"/>
    <x v="5"/>
    <n v="2120539"/>
    <n v="633833"/>
    <m/>
    <x v="0"/>
  </r>
  <r>
    <x v="24"/>
    <x v="4"/>
    <x v="2"/>
    <x v="0"/>
    <x v="34"/>
    <x v="6"/>
    <n v="2157208"/>
    <n v="634120"/>
    <m/>
    <x v="0"/>
  </r>
  <r>
    <x v="24"/>
    <x v="4"/>
    <x v="2"/>
    <x v="0"/>
    <x v="34"/>
    <x v="7"/>
    <n v="2207085"/>
    <n v="641258"/>
    <m/>
    <x v="0"/>
  </r>
  <r>
    <x v="24"/>
    <x v="4"/>
    <x v="2"/>
    <x v="0"/>
    <x v="34"/>
    <x v="8"/>
    <n v="2258933"/>
    <n v="651851"/>
    <m/>
    <x v="0"/>
  </r>
  <r>
    <x v="24"/>
    <x v="4"/>
    <x v="2"/>
    <x v="0"/>
    <x v="34"/>
    <x v="9"/>
    <n v="2308577"/>
    <n v="660919"/>
    <m/>
    <x v="0"/>
  </r>
  <r>
    <x v="24"/>
    <x v="4"/>
    <x v="2"/>
    <x v="0"/>
    <x v="34"/>
    <x v="10"/>
    <n v="2343754"/>
    <n v="664339"/>
    <m/>
    <x v="0"/>
  </r>
  <r>
    <x v="24"/>
    <x v="4"/>
    <x v="2"/>
    <x v="0"/>
    <x v="34"/>
    <x v="11"/>
    <n v="2376101"/>
    <n v="664533"/>
    <m/>
    <x v="0"/>
  </r>
  <r>
    <x v="24"/>
    <x v="4"/>
    <x v="2"/>
    <x v="0"/>
    <x v="34"/>
    <x v="12"/>
    <n v="2408460"/>
    <n v="665248"/>
    <m/>
    <x v="0"/>
  </r>
  <r>
    <x v="24"/>
    <x v="4"/>
    <x v="2"/>
    <x v="0"/>
    <x v="34"/>
    <x v="13"/>
    <n v="2440515"/>
    <n v="667460"/>
    <m/>
    <x v="0"/>
  </r>
  <r>
    <x v="24"/>
    <x v="4"/>
    <x v="2"/>
    <x v="0"/>
    <x v="34"/>
    <x v="14"/>
    <n v="2472303"/>
    <n v="672409"/>
    <m/>
    <x v="0"/>
  </r>
  <r>
    <x v="24"/>
    <x v="4"/>
    <x v="2"/>
    <x v="0"/>
    <x v="34"/>
    <x v="15"/>
    <n v="2504322"/>
    <n v="678754"/>
    <m/>
    <x v="0"/>
  </r>
  <r>
    <x v="24"/>
    <x v="4"/>
    <x v="2"/>
    <x v="0"/>
    <x v="34"/>
    <x v="16"/>
    <n v="2536806"/>
    <n v="685263"/>
    <m/>
    <x v="0"/>
  </r>
  <r>
    <x v="24"/>
    <x v="4"/>
    <x v="2"/>
    <x v="0"/>
    <x v="34"/>
    <x v="17"/>
    <n v="2567679"/>
    <n v="690735"/>
    <m/>
    <x v="0"/>
  </r>
  <r>
    <x v="24"/>
    <x v="4"/>
    <x v="2"/>
    <x v="0"/>
    <x v="34"/>
    <x v="18"/>
    <n v="2597262"/>
    <n v="694533"/>
    <m/>
    <x v="0"/>
  </r>
  <r>
    <x v="24"/>
    <x v="4"/>
    <x v="2"/>
    <x v="0"/>
    <x v="34"/>
    <x v="19"/>
    <n v="2624394"/>
    <n v="697450"/>
    <m/>
    <x v="0"/>
  </r>
  <r>
    <x v="24"/>
    <x v="4"/>
    <x v="2"/>
    <x v="0"/>
    <x v="34"/>
    <x v="20"/>
    <n v="2651706"/>
    <n v="700634"/>
    <m/>
    <x v="0"/>
  </r>
  <r>
    <x v="24"/>
    <x v="4"/>
    <x v="2"/>
    <x v="0"/>
    <x v="34"/>
    <x v="21"/>
    <n v="2678941"/>
    <n v="705298"/>
    <m/>
    <x v="0"/>
  </r>
  <r>
    <x v="24"/>
    <x v="4"/>
    <x v="2"/>
    <x v="0"/>
    <x v="34"/>
    <x v="22"/>
    <n v="2705534"/>
    <n v="710313"/>
    <m/>
    <x v="0"/>
  </r>
  <r>
    <x v="24"/>
    <x v="4"/>
    <x v="2"/>
    <x v="0"/>
    <x v="34"/>
    <x v="23"/>
    <n v="2731941"/>
    <n v="715777"/>
    <m/>
    <x v="0"/>
  </r>
  <r>
    <x v="24"/>
    <x v="4"/>
    <x v="2"/>
    <x v="0"/>
    <x v="34"/>
    <x v="24"/>
    <n v="2758511"/>
    <n v="721752"/>
    <m/>
    <x v="0"/>
  </r>
  <r>
    <x v="24"/>
    <x v="4"/>
    <x v="2"/>
    <x v="0"/>
    <x v="34"/>
    <x v="25"/>
    <n v="2785260"/>
    <n v="728646"/>
    <m/>
    <x v="0"/>
  </r>
  <r>
    <x v="24"/>
    <x v="4"/>
    <x v="2"/>
    <x v="0"/>
    <x v="34"/>
    <x v="26"/>
    <n v="2811438"/>
    <n v="735564"/>
    <m/>
    <x v="0"/>
  </r>
  <r>
    <x v="24"/>
    <x v="4"/>
    <x v="2"/>
    <x v="0"/>
    <x v="34"/>
    <x v="27"/>
    <n v="2837640"/>
    <n v="742452"/>
    <m/>
    <x v="0"/>
  </r>
  <r>
    <x v="24"/>
    <x v="4"/>
    <x v="2"/>
    <x v="0"/>
    <x v="34"/>
    <x v="28"/>
    <n v="2863157"/>
    <n v="749069"/>
    <m/>
    <x v="0"/>
  </r>
  <r>
    <x v="24"/>
    <x v="4"/>
    <x v="2"/>
    <x v="0"/>
    <x v="34"/>
    <x v="29"/>
    <n v="2888236"/>
    <n v="755296"/>
    <m/>
    <x v="0"/>
  </r>
  <r>
    <x v="24"/>
    <x v="4"/>
    <x v="2"/>
    <x v="0"/>
    <x v="34"/>
    <x v="30"/>
    <n v="2913030"/>
    <n v="761340"/>
    <m/>
    <x v="0"/>
  </r>
  <r>
    <x v="24"/>
    <x v="5"/>
    <x v="0"/>
    <x v="0"/>
    <x v="34"/>
    <x v="0"/>
    <n v="5538652"/>
    <n v="2004992"/>
    <m/>
    <x v="0"/>
  </r>
  <r>
    <x v="24"/>
    <x v="5"/>
    <x v="0"/>
    <x v="0"/>
    <x v="34"/>
    <x v="1"/>
    <n v="5656804"/>
    <n v="2018539"/>
    <m/>
    <x v="0"/>
  </r>
  <r>
    <x v="24"/>
    <x v="5"/>
    <x v="0"/>
    <x v="0"/>
    <x v="34"/>
    <x v="2"/>
    <n v="5776892"/>
    <n v="2023275"/>
    <m/>
    <x v="0"/>
  </r>
  <r>
    <x v="24"/>
    <x v="5"/>
    <x v="0"/>
    <x v="0"/>
    <x v="34"/>
    <x v="3"/>
    <n v="5901843"/>
    <n v="2039157"/>
    <m/>
    <x v="0"/>
  </r>
  <r>
    <x v="24"/>
    <x v="5"/>
    <x v="0"/>
    <x v="0"/>
    <x v="34"/>
    <x v="4"/>
    <n v="6024816"/>
    <n v="2062183"/>
    <m/>
    <x v="0"/>
  </r>
  <r>
    <x v="24"/>
    <x v="5"/>
    <x v="0"/>
    <x v="0"/>
    <x v="34"/>
    <x v="5"/>
    <n v="6141683"/>
    <n v="2066649"/>
    <m/>
    <x v="0"/>
  </r>
  <r>
    <x v="24"/>
    <x v="5"/>
    <x v="0"/>
    <x v="0"/>
    <x v="34"/>
    <x v="6"/>
    <n v="6259724"/>
    <n v="2079160"/>
    <m/>
    <x v="0"/>
  </r>
  <r>
    <x v="24"/>
    <x v="5"/>
    <x v="0"/>
    <x v="0"/>
    <x v="34"/>
    <x v="7"/>
    <n v="6378228"/>
    <n v="2113355"/>
    <m/>
    <x v="0"/>
  </r>
  <r>
    <x v="24"/>
    <x v="5"/>
    <x v="0"/>
    <x v="0"/>
    <x v="34"/>
    <x v="8"/>
    <n v="6496856"/>
    <n v="2152863"/>
    <m/>
    <x v="0"/>
  </r>
  <r>
    <x v="24"/>
    <x v="5"/>
    <x v="0"/>
    <x v="0"/>
    <x v="34"/>
    <x v="9"/>
    <n v="6615591"/>
    <n v="2180235"/>
    <m/>
    <x v="0"/>
  </r>
  <r>
    <x v="24"/>
    <x v="5"/>
    <x v="0"/>
    <x v="0"/>
    <x v="34"/>
    <x v="10"/>
    <n v="6735528"/>
    <n v="2196073"/>
    <m/>
    <x v="0"/>
  </r>
  <r>
    <x v="24"/>
    <x v="5"/>
    <x v="0"/>
    <x v="0"/>
    <x v="34"/>
    <x v="11"/>
    <n v="6854786"/>
    <n v="2206413"/>
    <m/>
    <x v="0"/>
  </r>
  <r>
    <x v="24"/>
    <x v="5"/>
    <x v="0"/>
    <x v="0"/>
    <x v="34"/>
    <x v="12"/>
    <n v="6974382"/>
    <n v="2215073"/>
    <m/>
    <x v="0"/>
  </r>
  <r>
    <x v="24"/>
    <x v="5"/>
    <x v="0"/>
    <x v="0"/>
    <x v="34"/>
    <x v="13"/>
    <n v="7093626"/>
    <n v="2229910"/>
    <m/>
    <x v="0"/>
  </r>
  <r>
    <x v="24"/>
    <x v="5"/>
    <x v="0"/>
    <x v="0"/>
    <x v="34"/>
    <x v="14"/>
    <n v="7211376"/>
    <n v="2253987"/>
    <m/>
    <x v="0"/>
  </r>
  <r>
    <x v="24"/>
    <x v="5"/>
    <x v="0"/>
    <x v="0"/>
    <x v="34"/>
    <x v="15"/>
    <n v="7328360"/>
    <n v="2283443"/>
    <m/>
    <x v="0"/>
  </r>
  <r>
    <x v="24"/>
    <x v="5"/>
    <x v="0"/>
    <x v="0"/>
    <x v="34"/>
    <x v="16"/>
    <n v="7444256"/>
    <n v="2314152"/>
    <m/>
    <x v="0"/>
  </r>
  <r>
    <x v="24"/>
    <x v="5"/>
    <x v="0"/>
    <x v="0"/>
    <x v="34"/>
    <x v="17"/>
    <n v="7558781"/>
    <n v="2342337"/>
    <m/>
    <x v="0"/>
  </r>
  <r>
    <x v="24"/>
    <x v="5"/>
    <x v="0"/>
    <x v="0"/>
    <x v="34"/>
    <x v="18"/>
    <n v="7671944"/>
    <n v="2366793"/>
    <m/>
    <x v="0"/>
  </r>
  <r>
    <x v="24"/>
    <x v="5"/>
    <x v="0"/>
    <x v="0"/>
    <x v="34"/>
    <x v="19"/>
    <n v="7783216"/>
    <n v="2386573"/>
    <m/>
    <x v="0"/>
  </r>
  <r>
    <x v="24"/>
    <x v="5"/>
    <x v="0"/>
    <x v="0"/>
    <x v="34"/>
    <x v="20"/>
    <n v="7892162"/>
    <n v="2406738"/>
    <m/>
    <x v="0"/>
  </r>
  <r>
    <x v="24"/>
    <x v="5"/>
    <x v="0"/>
    <x v="0"/>
    <x v="34"/>
    <x v="21"/>
    <n v="7998405"/>
    <n v="2430609"/>
    <m/>
    <x v="0"/>
  </r>
  <r>
    <x v="24"/>
    <x v="5"/>
    <x v="0"/>
    <x v="0"/>
    <x v="34"/>
    <x v="22"/>
    <n v="8102792"/>
    <n v="2457470"/>
    <m/>
    <x v="0"/>
  </r>
  <r>
    <x v="24"/>
    <x v="5"/>
    <x v="0"/>
    <x v="0"/>
    <x v="34"/>
    <x v="23"/>
    <n v="8205280"/>
    <n v="2483300"/>
    <m/>
    <x v="0"/>
  </r>
  <r>
    <x v="24"/>
    <x v="5"/>
    <x v="0"/>
    <x v="0"/>
    <x v="34"/>
    <x v="24"/>
    <n v="8305348"/>
    <n v="2509323"/>
    <m/>
    <x v="0"/>
  </r>
  <r>
    <x v="24"/>
    <x v="5"/>
    <x v="0"/>
    <x v="0"/>
    <x v="34"/>
    <x v="25"/>
    <n v="8404625"/>
    <n v="2536874"/>
    <m/>
    <x v="0"/>
  </r>
  <r>
    <x v="24"/>
    <x v="5"/>
    <x v="0"/>
    <x v="0"/>
    <x v="34"/>
    <x v="26"/>
    <n v="8502740"/>
    <n v="2565032"/>
    <m/>
    <x v="0"/>
  </r>
  <r>
    <x v="24"/>
    <x v="5"/>
    <x v="0"/>
    <x v="0"/>
    <x v="34"/>
    <x v="27"/>
    <n v="8600626"/>
    <n v="2593395"/>
    <m/>
    <x v="0"/>
  </r>
  <r>
    <x v="24"/>
    <x v="5"/>
    <x v="0"/>
    <x v="0"/>
    <x v="34"/>
    <x v="28"/>
    <n v="8697679"/>
    <n v="2620188"/>
    <m/>
    <x v="0"/>
  </r>
  <r>
    <x v="24"/>
    <x v="5"/>
    <x v="0"/>
    <x v="0"/>
    <x v="34"/>
    <x v="29"/>
    <n v="8793228"/>
    <n v="2645266"/>
    <m/>
    <x v="0"/>
  </r>
  <r>
    <x v="24"/>
    <x v="5"/>
    <x v="0"/>
    <x v="0"/>
    <x v="34"/>
    <x v="30"/>
    <n v="8888120"/>
    <n v="2670519"/>
    <m/>
    <x v="0"/>
  </r>
  <r>
    <x v="24"/>
    <x v="5"/>
    <x v="1"/>
    <x v="0"/>
    <x v="34"/>
    <x v="0"/>
    <n v="1178640"/>
    <n v="353592"/>
    <m/>
    <x v="0"/>
  </r>
  <r>
    <x v="24"/>
    <x v="5"/>
    <x v="1"/>
    <x v="0"/>
    <x v="34"/>
    <x v="1"/>
    <n v="1210421"/>
    <n v="357944"/>
    <m/>
    <x v="0"/>
  </r>
  <r>
    <x v="24"/>
    <x v="5"/>
    <x v="1"/>
    <x v="0"/>
    <x v="34"/>
    <x v="2"/>
    <n v="1244657"/>
    <n v="361262"/>
    <m/>
    <x v="0"/>
  </r>
  <r>
    <x v="24"/>
    <x v="5"/>
    <x v="1"/>
    <x v="0"/>
    <x v="34"/>
    <x v="3"/>
    <n v="1280561"/>
    <n v="366670"/>
    <m/>
    <x v="0"/>
  </r>
  <r>
    <x v="24"/>
    <x v="5"/>
    <x v="1"/>
    <x v="0"/>
    <x v="34"/>
    <x v="4"/>
    <n v="1310071"/>
    <n v="371613"/>
    <m/>
    <x v="0"/>
  </r>
  <r>
    <x v="24"/>
    <x v="5"/>
    <x v="1"/>
    <x v="0"/>
    <x v="34"/>
    <x v="5"/>
    <n v="1340876"/>
    <n v="373921"/>
    <m/>
    <x v="0"/>
  </r>
  <r>
    <x v="24"/>
    <x v="5"/>
    <x v="1"/>
    <x v="0"/>
    <x v="34"/>
    <x v="6"/>
    <n v="1371852"/>
    <n v="377618"/>
    <m/>
    <x v="0"/>
  </r>
  <r>
    <x v="24"/>
    <x v="5"/>
    <x v="1"/>
    <x v="0"/>
    <x v="34"/>
    <x v="7"/>
    <n v="1403132"/>
    <n v="385286"/>
    <m/>
    <x v="0"/>
  </r>
  <r>
    <x v="24"/>
    <x v="5"/>
    <x v="1"/>
    <x v="0"/>
    <x v="34"/>
    <x v="8"/>
    <n v="1434350"/>
    <n v="393895"/>
    <m/>
    <x v="0"/>
  </r>
  <r>
    <x v="24"/>
    <x v="5"/>
    <x v="1"/>
    <x v="0"/>
    <x v="34"/>
    <x v="9"/>
    <n v="1465728"/>
    <n v="400314"/>
    <m/>
    <x v="0"/>
  </r>
  <r>
    <x v="24"/>
    <x v="5"/>
    <x v="1"/>
    <x v="0"/>
    <x v="34"/>
    <x v="10"/>
    <n v="1498289"/>
    <n v="404840"/>
    <m/>
    <x v="0"/>
  </r>
  <r>
    <x v="24"/>
    <x v="5"/>
    <x v="1"/>
    <x v="0"/>
    <x v="34"/>
    <x v="11"/>
    <n v="1532600"/>
    <n v="408822"/>
    <m/>
    <x v="0"/>
  </r>
  <r>
    <x v="24"/>
    <x v="5"/>
    <x v="1"/>
    <x v="0"/>
    <x v="34"/>
    <x v="12"/>
    <n v="1567137"/>
    <n v="412479"/>
    <m/>
    <x v="0"/>
  </r>
  <r>
    <x v="24"/>
    <x v="5"/>
    <x v="1"/>
    <x v="0"/>
    <x v="34"/>
    <x v="13"/>
    <n v="1601529"/>
    <n v="417221"/>
    <m/>
    <x v="0"/>
  </r>
  <r>
    <x v="24"/>
    <x v="5"/>
    <x v="1"/>
    <x v="0"/>
    <x v="34"/>
    <x v="14"/>
    <n v="1635295"/>
    <n v="423586"/>
    <m/>
    <x v="0"/>
  </r>
  <r>
    <x v="24"/>
    <x v="5"/>
    <x v="1"/>
    <x v="0"/>
    <x v="34"/>
    <x v="15"/>
    <n v="1668718"/>
    <n v="430902"/>
    <m/>
    <x v="0"/>
  </r>
  <r>
    <x v="24"/>
    <x v="5"/>
    <x v="1"/>
    <x v="0"/>
    <x v="34"/>
    <x v="16"/>
    <n v="1701851"/>
    <n v="438434"/>
    <m/>
    <x v="0"/>
  </r>
  <r>
    <x v="24"/>
    <x v="5"/>
    <x v="1"/>
    <x v="0"/>
    <x v="34"/>
    <x v="17"/>
    <n v="1732881"/>
    <n v="445019"/>
    <m/>
    <x v="0"/>
  </r>
  <r>
    <x v="24"/>
    <x v="5"/>
    <x v="1"/>
    <x v="0"/>
    <x v="34"/>
    <x v="18"/>
    <n v="1762786"/>
    <n v="450678"/>
    <m/>
    <x v="0"/>
  </r>
  <r>
    <x v="24"/>
    <x v="5"/>
    <x v="1"/>
    <x v="0"/>
    <x v="34"/>
    <x v="19"/>
    <n v="1791719"/>
    <n v="455300"/>
    <m/>
    <x v="0"/>
  </r>
  <r>
    <x v="24"/>
    <x v="5"/>
    <x v="1"/>
    <x v="0"/>
    <x v="34"/>
    <x v="20"/>
    <n v="1819652"/>
    <n v="459868"/>
    <m/>
    <x v="0"/>
  </r>
  <r>
    <x v="24"/>
    <x v="5"/>
    <x v="1"/>
    <x v="0"/>
    <x v="34"/>
    <x v="21"/>
    <n v="1846380"/>
    <n v="464992"/>
    <m/>
    <x v="0"/>
  </r>
  <r>
    <x v="24"/>
    <x v="5"/>
    <x v="1"/>
    <x v="0"/>
    <x v="34"/>
    <x v="22"/>
    <n v="1872126"/>
    <n v="470545"/>
    <m/>
    <x v="0"/>
  </r>
  <r>
    <x v="24"/>
    <x v="5"/>
    <x v="1"/>
    <x v="0"/>
    <x v="34"/>
    <x v="23"/>
    <n v="1897517"/>
    <n v="475920"/>
    <m/>
    <x v="0"/>
  </r>
  <r>
    <x v="24"/>
    <x v="5"/>
    <x v="1"/>
    <x v="0"/>
    <x v="34"/>
    <x v="24"/>
    <n v="1922831"/>
    <n v="481451"/>
    <m/>
    <x v="0"/>
  </r>
  <r>
    <x v="24"/>
    <x v="5"/>
    <x v="1"/>
    <x v="0"/>
    <x v="34"/>
    <x v="25"/>
    <n v="1948065"/>
    <n v="487300"/>
    <m/>
    <x v="0"/>
  </r>
  <r>
    <x v="24"/>
    <x v="5"/>
    <x v="1"/>
    <x v="0"/>
    <x v="34"/>
    <x v="26"/>
    <n v="1973033"/>
    <n v="493266"/>
    <m/>
    <x v="0"/>
  </r>
  <r>
    <x v="24"/>
    <x v="5"/>
    <x v="1"/>
    <x v="0"/>
    <x v="34"/>
    <x v="27"/>
    <n v="1997937"/>
    <n v="499267"/>
    <m/>
    <x v="0"/>
  </r>
  <r>
    <x v="24"/>
    <x v="5"/>
    <x v="1"/>
    <x v="0"/>
    <x v="34"/>
    <x v="28"/>
    <n v="2022680"/>
    <n v="504974"/>
    <m/>
    <x v="0"/>
  </r>
  <r>
    <x v="24"/>
    <x v="5"/>
    <x v="1"/>
    <x v="0"/>
    <x v="34"/>
    <x v="29"/>
    <n v="2047104"/>
    <n v="510356"/>
    <m/>
    <x v="0"/>
  </r>
  <r>
    <x v="24"/>
    <x v="5"/>
    <x v="1"/>
    <x v="0"/>
    <x v="34"/>
    <x v="30"/>
    <n v="2071396"/>
    <n v="515776"/>
    <m/>
    <x v="0"/>
  </r>
  <r>
    <x v="24"/>
    <x v="5"/>
    <x v="2"/>
    <x v="0"/>
    <x v="34"/>
    <x v="0"/>
    <n v="766991"/>
    <n v="259242"/>
    <m/>
    <x v="0"/>
  </r>
  <r>
    <x v="24"/>
    <x v="5"/>
    <x v="2"/>
    <x v="0"/>
    <x v="34"/>
    <x v="1"/>
    <n v="767357"/>
    <n v="255665"/>
    <m/>
    <x v="0"/>
  </r>
  <r>
    <x v="24"/>
    <x v="5"/>
    <x v="2"/>
    <x v="0"/>
    <x v="34"/>
    <x v="2"/>
    <n v="768276"/>
    <n v="251238"/>
    <m/>
    <x v="0"/>
  </r>
  <r>
    <x v="24"/>
    <x v="5"/>
    <x v="2"/>
    <x v="0"/>
    <x v="34"/>
    <x v="3"/>
    <n v="768941"/>
    <n v="248064"/>
    <m/>
    <x v="0"/>
  </r>
  <r>
    <x v="24"/>
    <x v="5"/>
    <x v="2"/>
    <x v="0"/>
    <x v="34"/>
    <x v="4"/>
    <n v="770061"/>
    <n v="246103"/>
    <m/>
    <x v="0"/>
  </r>
  <r>
    <x v="24"/>
    <x v="5"/>
    <x v="2"/>
    <x v="0"/>
    <x v="34"/>
    <x v="5"/>
    <n v="770794"/>
    <n v="242173"/>
    <m/>
    <x v="0"/>
  </r>
  <r>
    <x v="24"/>
    <x v="5"/>
    <x v="2"/>
    <x v="0"/>
    <x v="34"/>
    <x v="6"/>
    <n v="773185"/>
    <n v="239786"/>
    <m/>
    <x v="0"/>
  </r>
  <r>
    <x v="24"/>
    <x v="5"/>
    <x v="2"/>
    <x v="0"/>
    <x v="34"/>
    <x v="7"/>
    <n v="777594"/>
    <n v="240565"/>
    <m/>
    <x v="0"/>
  </r>
  <r>
    <x v="24"/>
    <x v="5"/>
    <x v="2"/>
    <x v="0"/>
    <x v="34"/>
    <x v="8"/>
    <n v="782298"/>
    <n v="242043"/>
    <m/>
    <x v="0"/>
  </r>
  <r>
    <x v="24"/>
    <x v="5"/>
    <x v="2"/>
    <x v="0"/>
    <x v="34"/>
    <x v="9"/>
    <n v="786565"/>
    <n v="242034"/>
    <m/>
    <x v="0"/>
  </r>
  <r>
    <x v="24"/>
    <x v="5"/>
    <x v="2"/>
    <x v="0"/>
    <x v="34"/>
    <x v="10"/>
    <n v="788548"/>
    <n v="240055"/>
    <m/>
    <x v="0"/>
  </r>
  <r>
    <x v="24"/>
    <x v="5"/>
    <x v="2"/>
    <x v="0"/>
    <x v="34"/>
    <x v="11"/>
    <n v="790041"/>
    <n v="237438"/>
    <m/>
    <x v="0"/>
  </r>
  <r>
    <x v="24"/>
    <x v="5"/>
    <x v="2"/>
    <x v="0"/>
    <x v="34"/>
    <x v="12"/>
    <n v="791495"/>
    <n v="234713"/>
    <m/>
    <x v="0"/>
  </r>
  <r>
    <x v="24"/>
    <x v="5"/>
    <x v="2"/>
    <x v="0"/>
    <x v="34"/>
    <x v="13"/>
    <n v="792862"/>
    <n v="232715"/>
    <m/>
    <x v="0"/>
  </r>
  <r>
    <x v="24"/>
    <x v="5"/>
    <x v="2"/>
    <x v="0"/>
    <x v="34"/>
    <x v="14"/>
    <n v="794118"/>
    <n v="231753"/>
    <m/>
    <x v="0"/>
  </r>
  <r>
    <x v="24"/>
    <x v="5"/>
    <x v="2"/>
    <x v="0"/>
    <x v="34"/>
    <x v="15"/>
    <n v="795378"/>
    <n v="231401"/>
    <m/>
    <x v="0"/>
  </r>
  <r>
    <x v="24"/>
    <x v="5"/>
    <x v="2"/>
    <x v="0"/>
    <x v="34"/>
    <x v="16"/>
    <n v="796684"/>
    <n v="231241"/>
    <m/>
    <x v="0"/>
  </r>
  <r>
    <x v="24"/>
    <x v="5"/>
    <x v="2"/>
    <x v="0"/>
    <x v="34"/>
    <x v="17"/>
    <n v="797679"/>
    <n v="230798"/>
    <m/>
    <x v="0"/>
  </r>
  <r>
    <x v="24"/>
    <x v="5"/>
    <x v="2"/>
    <x v="0"/>
    <x v="34"/>
    <x v="18"/>
    <n v="798449"/>
    <n v="229990"/>
    <m/>
    <x v="0"/>
  </r>
  <r>
    <x v="24"/>
    <x v="5"/>
    <x v="2"/>
    <x v="0"/>
    <x v="34"/>
    <x v="19"/>
    <n v="798816"/>
    <n v="228702"/>
    <m/>
    <x v="0"/>
  </r>
  <r>
    <x v="24"/>
    <x v="5"/>
    <x v="2"/>
    <x v="0"/>
    <x v="34"/>
    <x v="20"/>
    <n v="799162"/>
    <n v="227549"/>
    <m/>
    <x v="0"/>
  </r>
  <r>
    <x v="24"/>
    <x v="5"/>
    <x v="2"/>
    <x v="0"/>
    <x v="34"/>
    <x v="21"/>
    <n v="799453"/>
    <n v="226836"/>
    <m/>
    <x v="0"/>
  </r>
  <r>
    <x v="24"/>
    <x v="5"/>
    <x v="2"/>
    <x v="0"/>
    <x v="34"/>
    <x v="22"/>
    <n v="799602"/>
    <n v="226431"/>
    <m/>
    <x v="0"/>
  </r>
  <r>
    <x v="24"/>
    <x v="5"/>
    <x v="2"/>
    <x v="0"/>
    <x v="34"/>
    <x v="23"/>
    <n v="799717"/>
    <n v="225985"/>
    <m/>
    <x v="0"/>
  </r>
  <r>
    <x v="24"/>
    <x v="5"/>
    <x v="2"/>
    <x v="0"/>
    <x v="34"/>
    <x v="24"/>
    <n v="799823"/>
    <n v="225632"/>
    <m/>
    <x v="0"/>
  </r>
  <r>
    <x v="24"/>
    <x v="5"/>
    <x v="2"/>
    <x v="0"/>
    <x v="34"/>
    <x v="25"/>
    <n v="799927"/>
    <n v="225444"/>
    <m/>
    <x v="0"/>
  </r>
  <r>
    <x v="24"/>
    <x v="5"/>
    <x v="2"/>
    <x v="0"/>
    <x v="34"/>
    <x v="26"/>
    <n v="799888"/>
    <n v="225305"/>
    <m/>
    <x v="0"/>
  </r>
  <r>
    <x v="24"/>
    <x v="5"/>
    <x v="2"/>
    <x v="0"/>
    <x v="34"/>
    <x v="27"/>
    <n v="799862"/>
    <n v="225196"/>
    <m/>
    <x v="0"/>
  </r>
  <r>
    <x v="24"/>
    <x v="5"/>
    <x v="2"/>
    <x v="0"/>
    <x v="34"/>
    <x v="28"/>
    <n v="799712"/>
    <n v="224942"/>
    <m/>
    <x v="0"/>
  </r>
  <r>
    <x v="24"/>
    <x v="5"/>
    <x v="2"/>
    <x v="0"/>
    <x v="34"/>
    <x v="29"/>
    <n v="799450"/>
    <n v="224553"/>
    <m/>
    <x v="0"/>
  </r>
  <r>
    <x v="24"/>
    <x v="5"/>
    <x v="2"/>
    <x v="0"/>
    <x v="34"/>
    <x v="30"/>
    <n v="799130"/>
    <n v="224187"/>
    <m/>
    <x v="0"/>
  </r>
  <r>
    <x v="24"/>
    <x v="6"/>
    <x v="0"/>
    <x v="0"/>
    <x v="34"/>
    <x v="0"/>
    <n v="10468178"/>
    <n v="3936034"/>
    <m/>
    <x v="0"/>
  </r>
  <r>
    <x v="24"/>
    <x v="6"/>
    <x v="0"/>
    <x v="0"/>
    <x v="34"/>
    <x v="1"/>
    <n v="10799835"/>
    <n v="3992312"/>
    <m/>
    <x v="0"/>
  </r>
  <r>
    <x v="24"/>
    <x v="6"/>
    <x v="0"/>
    <x v="0"/>
    <x v="34"/>
    <x v="2"/>
    <n v="11122050"/>
    <n v="4010295"/>
    <m/>
    <x v="0"/>
  </r>
  <r>
    <x v="24"/>
    <x v="6"/>
    <x v="0"/>
    <x v="0"/>
    <x v="34"/>
    <x v="3"/>
    <n v="11447033"/>
    <n v="4050134"/>
    <m/>
    <x v="0"/>
  </r>
  <r>
    <x v="24"/>
    <x v="6"/>
    <x v="0"/>
    <x v="0"/>
    <x v="34"/>
    <x v="4"/>
    <n v="11765778"/>
    <n v="4111379"/>
    <m/>
    <x v="0"/>
  </r>
  <r>
    <x v="24"/>
    <x v="6"/>
    <x v="0"/>
    <x v="0"/>
    <x v="34"/>
    <x v="5"/>
    <n v="12080458"/>
    <n v="4228295"/>
    <m/>
    <x v="0"/>
  </r>
  <r>
    <x v="24"/>
    <x v="6"/>
    <x v="0"/>
    <x v="0"/>
    <x v="34"/>
    <x v="6"/>
    <n v="12400330"/>
    <n v="4350144"/>
    <m/>
    <x v="0"/>
  </r>
  <r>
    <x v="24"/>
    <x v="6"/>
    <x v="0"/>
    <x v="0"/>
    <x v="34"/>
    <x v="7"/>
    <n v="12722775"/>
    <n v="4433830"/>
    <m/>
    <x v="0"/>
  </r>
  <r>
    <x v="24"/>
    <x v="6"/>
    <x v="0"/>
    <x v="0"/>
    <x v="34"/>
    <x v="8"/>
    <n v="13045655"/>
    <n v="4490875"/>
    <m/>
    <x v="0"/>
  </r>
  <r>
    <x v="24"/>
    <x v="6"/>
    <x v="0"/>
    <x v="0"/>
    <x v="34"/>
    <x v="9"/>
    <n v="13370760"/>
    <n v="4528298"/>
    <m/>
    <x v="0"/>
  </r>
  <r>
    <x v="24"/>
    <x v="6"/>
    <x v="0"/>
    <x v="0"/>
    <x v="34"/>
    <x v="10"/>
    <n v="13700127"/>
    <n v="4565015"/>
    <m/>
    <x v="0"/>
  </r>
  <r>
    <x v="24"/>
    <x v="6"/>
    <x v="0"/>
    <x v="0"/>
    <x v="34"/>
    <x v="11"/>
    <n v="14028007"/>
    <n v="4580859"/>
    <m/>
    <x v="0"/>
  </r>
  <r>
    <x v="24"/>
    <x v="6"/>
    <x v="0"/>
    <x v="0"/>
    <x v="34"/>
    <x v="12"/>
    <n v="14358002"/>
    <n v="4619715"/>
    <m/>
    <x v="0"/>
  </r>
  <r>
    <x v="24"/>
    <x v="6"/>
    <x v="0"/>
    <x v="0"/>
    <x v="34"/>
    <x v="13"/>
    <n v="14687670"/>
    <n v="4681797"/>
    <m/>
    <x v="0"/>
  </r>
  <r>
    <x v="24"/>
    <x v="6"/>
    <x v="0"/>
    <x v="0"/>
    <x v="34"/>
    <x v="14"/>
    <n v="15013878"/>
    <n v="4754753"/>
    <m/>
    <x v="0"/>
  </r>
  <r>
    <x v="24"/>
    <x v="6"/>
    <x v="0"/>
    <x v="0"/>
    <x v="34"/>
    <x v="15"/>
    <n v="15338279"/>
    <n v="4840731"/>
    <m/>
    <x v="0"/>
  </r>
  <r>
    <x v="24"/>
    <x v="6"/>
    <x v="0"/>
    <x v="0"/>
    <x v="34"/>
    <x v="16"/>
    <n v="15659741"/>
    <n v="4924680"/>
    <m/>
    <x v="0"/>
  </r>
  <r>
    <x v="24"/>
    <x v="6"/>
    <x v="0"/>
    <x v="0"/>
    <x v="34"/>
    <x v="17"/>
    <n v="15978164"/>
    <n v="4997812"/>
    <m/>
    <x v="0"/>
  </r>
  <r>
    <x v="24"/>
    <x v="6"/>
    <x v="0"/>
    <x v="0"/>
    <x v="34"/>
    <x v="18"/>
    <n v="16292667"/>
    <n v="5046018"/>
    <m/>
    <x v="0"/>
  </r>
  <r>
    <x v="24"/>
    <x v="6"/>
    <x v="0"/>
    <x v="0"/>
    <x v="34"/>
    <x v="19"/>
    <n v="16601367"/>
    <n v="5108148"/>
    <m/>
    <x v="0"/>
  </r>
  <r>
    <x v="24"/>
    <x v="6"/>
    <x v="0"/>
    <x v="0"/>
    <x v="34"/>
    <x v="20"/>
    <n v="16903644"/>
    <n v="5179760"/>
    <m/>
    <x v="0"/>
  </r>
  <r>
    <x v="24"/>
    <x v="6"/>
    <x v="0"/>
    <x v="0"/>
    <x v="34"/>
    <x v="21"/>
    <n v="17198158"/>
    <n v="5270110"/>
    <m/>
    <x v="0"/>
  </r>
  <r>
    <x v="24"/>
    <x v="6"/>
    <x v="0"/>
    <x v="0"/>
    <x v="34"/>
    <x v="22"/>
    <n v="17487918"/>
    <n v="5356241"/>
    <m/>
    <x v="0"/>
  </r>
  <r>
    <x v="24"/>
    <x v="6"/>
    <x v="0"/>
    <x v="0"/>
    <x v="34"/>
    <x v="23"/>
    <n v="17771848"/>
    <n v="5440669"/>
    <m/>
    <x v="0"/>
  </r>
  <r>
    <x v="24"/>
    <x v="6"/>
    <x v="0"/>
    <x v="0"/>
    <x v="34"/>
    <x v="24"/>
    <n v="18049024"/>
    <n v="5524660"/>
    <m/>
    <x v="0"/>
  </r>
  <r>
    <x v="24"/>
    <x v="6"/>
    <x v="0"/>
    <x v="0"/>
    <x v="34"/>
    <x v="25"/>
    <n v="18325230"/>
    <n v="5608305"/>
    <m/>
    <x v="0"/>
  </r>
  <r>
    <x v="24"/>
    <x v="6"/>
    <x v="0"/>
    <x v="0"/>
    <x v="34"/>
    <x v="26"/>
    <n v="18600078"/>
    <n v="5688377"/>
    <m/>
    <x v="0"/>
  </r>
  <r>
    <x v="24"/>
    <x v="6"/>
    <x v="0"/>
    <x v="0"/>
    <x v="34"/>
    <x v="27"/>
    <n v="18875038"/>
    <n v="5767395"/>
    <m/>
    <x v="0"/>
  </r>
  <r>
    <x v="24"/>
    <x v="6"/>
    <x v="0"/>
    <x v="0"/>
    <x v="34"/>
    <x v="28"/>
    <n v="19148846"/>
    <n v="5849524"/>
    <m/>
    <x v="0"/>
  </r>
  <r>
    <x v="24"/>
    <x v="6"/>
    <x v="0"/>
    <x v="0"/>
    <x v="34"/>
    <x v="29"/>
    <n v="19419990"/>
    <n v="5933240"/>
    <m/>
    <x v="0"/>
  </r>
  <r>
    <x v="24"/>
    <x v="6"/>
    <x v="0"/>
    <x v="0"/>
    <x v="34"/>
    <x v="30"/>
    <n v="19690562"/>
    <n v="6016340"/>
    <m/>
    <x v="0"/>
  </r>
  <r>
    <x v="24"/>
    <x v="6"/>
    <x v="1"/>
    <x v="0"/>
    <x v="34"/>
    <x v="0"/>
    <n v="3133488"/>
    <n v="980781"/>
    <m/>
    <x v="0"/>
  </r>
  <r>
    <x v="24"/>
    <x v="6"/>
    <x v="1"/>
    <x v="0"/>
    <x v="34"/>
    <x v="1"/>
    <n v="3241169"/>
    <n v="997391"/>
    <m/>
    <x v="0"/>
  </r>
  <r>
    <x v="24"/>
    <x v="6"/>
    <x v="1"/>
    <x v="0"/>
    <x v="34"/>
    <x v="2"/>
    <n v="3351786"/>
    <n v="1006060"/>
    <m/>
    <x v="0"/>
  </r>
  <r>
    <x v="24"/>
    <x v="6"/>
    <x v="1"/>
    <x v="0"/>
    <x v="34"/>
    <x v="3"/>
    <n v="3463506"/>
    <n v="1020114"/>
    <m/>
    <x v="0"/>
  </r>
  <r>
    <x v="24"/>
    <x v="6"/>
    <x v="1"/>
    <x v="0"/>
    <x v="34"/>
    <x v="4"/>
    <n v="3553620"/>
    <n v="1033699"/>
    <m/>
    <x v="0"/>
  </r>
  <r>
    <x v="24"/>
    <x v="6"/>
    <x v="1"/>
    <x v="0"/>
    <x v="34"/>
    <x v="5"/>
    <n v="3653365"/>
    <n v="1064465"/>
    <m/>
    <x v="0"/>
  </r>
  <r>
    <x v="24"/>
    <x v="6"/>
    <x v="1"/>
    <x v="0"/>
    <x v="34"/>
    <x v="6"/>
    <n v="3753830"/>
    <n v="1096229"/>
    <m/>
    <x v="0"/>
  </r>
  <r>
    <x v="24"/>
    <x v="6"/>
    <x v="1"/>
    <x v="0"/>
    <x v="34"/>
    <x v="7"/>
    <n v="3855522"/>
    <n v="1118502"/>
    <m/>
    <x v="0"/>
  </r>
  <r>
    <x v="24"/>
    <x v="6"/>
    <x v="1"/>
    <x v="0"/>
    <x v="34"/>
    <x v="8"/>
    <n v="3956986"/>
    <n v="1133929"/>
    <m/>
    <x v="0"/>
  </r>
  <r>
    <x v="24"/>
    <x v="6"/>
    <x v="1"/>
    <x v="0"/>
    <x v="34"/>
    <x v="9"/>
    <n v="4059272"/>
    <n v="1144414"/>
    <m/>
    <x v="0"/>
  </r>
  <r>
    <x v="24"/>
    <x v="6"/>
    <x v="1"/>
    <x v="0"/>
    <x v="34"/>
    <x v="10"/>
    <n v="4165877"/>
    <n v="1155528"/>
    <m/>
    <x v="0"/>
  </r>
  <r>
    <x v="24"/>
    <x v="6"/>
    <x v="1"/>
    <x v="0"/>
    <x v="34"/>
    <x v="11"/>
    <n v="4278994"/>
    <n v="1163186"/>
    <m/>
    <x v="0"/>
  </r>
  <r>
    <x v="24"/>
    <x v="6"/>
    <x v="1"/>
    <x v="0"/>
    <x v="34"/>
    <x v="12"/>
    <n v="4393060"/>
    <n v="1176643"/>
    <m/>
    <x v="0"/>
  </r>
  <r>
    <x v="24"/>
    <x v="6"/>
    <x v="1"/>
    <x v="0"/>
    <x v="34"/>
    <x v="13"/>
    <n v="4506710"/>
    <n v="1195847"/>
    <m/>
    <x v="0"/>
  </r>
  <r>
    <x v="24"/>
    <x v="6"/>
    <x v="1"/>
    <x v="0"/>
    <x v="34"/>
    <x v="14"/>
    <n v="4618309"/>
    <n v="1217515"/>
    <m/>
    <x v="0"/>
  </r>
  <r>
    <x v="24"/>
    <x v="6"/>
    <x v="1"/>
    <x v="0"/>
    <x v="34"/>
    <x v="15"/>
    <n v="4728770"/>
    <n v="1242335"/>
    <m/>
    <x v="0"/>
  </r>
  <r>
    <x v="24"/>
    <x v="6"/>
    <x v="1"/>
    <x v="0"/>
    <x v="34"/>
    <x v="16"/>
    <n v="4838286"/>
    <n v="1266605"/>
    <m/>
    <x v="0"/>
  </r>
  <r>
    <x v="24"/>
    <x v="6"/>
    <x v="1"/>
    <x v="0"/>
    <x v="34"/>
    <x v="17"/>
    <n v="4940354"/>
    <n v="1286375"/>
    <m/>
    <x v="0"/>
  </r>
  <r>
    <x v="24"/>
    <x v="6"/>
    <x v="1"/>
    <x v="0"/>
    <x v="34"/>
    <x v="18"/>
    <n v="5038422"/>
    <n v="1298995"/>
    <m/>
    <x v="0"/>
  </r>
  <r>
    <x v="24"/>
    <x v="6"/>
    <x v="1"/>
    <x v="0"/>
    <x v="34"/>
    <x v="19"/>
    <n v="5133056"/>
    <n v="1314777"/>
    <m/>
    <x v="0"/>
  </r>
  <r>
    <x v="24"/>
    <x v="6"/>
    <x v="1"/>
    <x v="0"/>
    <x v="34"/>
    <x v="20"/>
    <n v="5224272"/>
    <n v="1332636"/>
    <m/>
    <x v="0"/>
  </r>
  <r>
    <x v="24"/>
    <x v="6"/>
    <x v="1"/>
    <x v="0"/>
    <x v="34"/>
    <x v="21"/>
    <n v="5311321"/>
    <n v="1354867"/>
    <m/>
    <x v="0"/>
  </r>
  <r>
    <x v="24"/>
    <x v="6"/>
    <x v="1"/>
    <x v="0"/>
    <x v="34"/>
    <x v="22"/>
    <n v="5395014"/>
    <n v="1375533"/>
    <m/>
    <x v="0"/>
  </r>
  <r>
    <x v="24"/>
    <x v="6"/>
    <x v="1"/>
    <x v="0"/>
    <x v="34"/>
    <x v="23"/>
    <n v="5477527"/>
    <n v="1395920"/>
    <m/>
    <x v="0"/>
  </r>
  <r>
    <x v="24"/>
    <x v="6"/>
    <x v="1"/>
    <x v="0"/>
    <x v="34"/>
    <x v="24"/>
    <n v="5559992"/>
    <n v="1416715"/>
    <m/>
    <x v="0"/>
  </r>
  <r>
    <x v="24"/>
    <x v="6"/>
    <x v="1"/>
    <x v="0"/>
    <x v="34"/>
    <x v="25"/>
    <n v="5642406"/>
    <n v="1437483"/>
    <m/>
    <x v="0"/>
  </r>
  <r>
    <x v="24"/>
    <x v="6"/>
    <x v="1"/>
    <x v="0"/>
    <x v="34"/>
    <x v="26"/>
    <n v="5724199"/>
    <n v="1457286"/>
    <m/>
    <x v="0"/>
  </r>
  <r>
    <x v="24"/>
    <x v="6"/>
    <x v="1"/>
    <x v="0"/>
    <x v="34"/>
    <x v="27"/>
    <n v="5805877"/>
    <n v="1476781"/>
    <m/>
    <x v="0"/>
  </r>
  <r>
    <x v="24"/>
    <x v="6"/>
    <x v="1"/>
    <x v="0"/>
    <x v="34"/>
    <x v="28"/>
    <n v="5887192"/>
    <n v="1497071"/>
    <m/>
    <x v="0"/>
  </r>
  <r>
    <x v="24"/>
    <x v="6"/>
    <x v="1"/>
    <x v="0"/>
    <x v="34"/>
    <x v="29"/>
    <n v="5967665"/>
    <n v="1517762"/>
    <m/>
    <x v="0"/>
  </r>
  <r>
    <x v="24"/>
    <x v="6"/>
    <x v="1"/>
    <x v="0"/>
    <x v="34"/>
    <x v="30"/>
    <n v="6047868"/>
    <n v="1538271"/>
    <m/>
    <x v="0"/>
  </r>
  <r>
    <x v="24"/>
    <x v="6"/>
    <x v="2"/>
    <x v="0"/>
    <x v="34"/>
    <x v="0"/>
    <n v="1110424"/>
    <n v="364219"/>
    <m/>
    <x v="0"/>
  </r>
  <r>
    <x v="24"/>
    <x v="6"/>
    <x v="2"/>
    <x v="0"/>
    <x v="34"/>
    <x v="1"/>
    <n v="1124346"/>
    <n v="362571"/>
    <m/>
    <x v="0"/>
  </r>
  <r>
    <x v="24"/>
    <x v="6"/>
    <x v="2"/>
    <x v="0"/>
    <x v="34"/>
    <x v="2"/>
    <n v="1138716"/>
    <n v="358172"/>
    <m/>
    <x v="0"/>
  </r>
  <r>
    <x v="24"/>
    <x v="6"/>
    <x v="2"/>
    <x v="0"/>
    <x v="34"/>
    <x v="3"/>
    <n v="1150910"/>
    <n v="355225"/>
    <m/>
    <x v="0"/>
  </r>
  <r>
    <x v="24"/>
    <x v="6"/>
    <x v="2"/>
    <x v="0"/>
    <x v="34"/>
    <x v="4"/>
    <n v="1164761"/>
    <n v="355050"/>
    <m/>
    <x v="0"/>
  </r>
  <r>
    <x v="24"/>
    <x v="6"/>
    <x v="2"/>
    <x v="0"/>
    <x v="34"/>
    <x v="5"/>
    <n v="1179389"/>
    <n v="360101"/>
    <m/>
    <x v="0"/>
  </r>
  <r>
    <x v="24"/>
    <x v="6"/>
    <x v="2"/>
    <x v="0"/>
    <x v="34"/>
    <x v="6"/>
    <n v="1200189"/>
    <n v="367287"/>
    <m/>
    <x v="0"/>
  </r>
  <r>
    <x v="24"/>
    <x v="6"/>
    <x v="2"/>
    <x v="0"/>
    <x v="34"/>
    <x v="7"/>
    <n v="1228437"/>
    <n v="373453"/>
    <m/>
    <x v="0"/>
  </r>
  <r>
    <x v="24"/>
    <x v="6"/>
    <x v="2"/>
    <x v="0"/>
    <x v="34"/>
    <x v="8"/>
    <n v="1257796"/>
    <n v="377712"/>
    <m/>
    <x v="0"/>
  </r>
  <r>
    <x v="24"/>
    <x v="6"/>
    <x v="2"/>
    <x v="0"/>
    <x v="34"/>
    <x v="9"/>
    <n v="1285914"/>
    <n v="379906"/>
    <m/>
    <x v="0"/>
  </r>
  <r>
    <x v="24"/>
    <x v="6"/>
    <x v="2"/>
    <x v="0"/>
    <x v="34"/>
    <x v="10"/>
    <n v="1305876"/>
    <n v="379582"/>
    <m/>
    <x v="0"/>
  </r>
  <r>
    <x v="24"/>
    <x v="6"/>
    <x v="2"/>
    <x v="0"/>
    <x v="34"/>
    <x v="11"/>
    <n v="1324244"/>
    <n v="377228"/>
    <m/>
    <x v="0"/>
  </r>
  <r>
    <x v="24"/>
    <x v="6"/>
    <x v="2"/>
    <x v="0"/>
    <x v="34"/>
    <x v="12"/>
    <n v="1342618"/>
    <n v="376842"/>
    <m/>
    <x v="0"/>
  </r>
  <r>
    <x v="24"/>
    <x v="6"/>
    <x v="2"/>
    <x v="0"/>
    <x v="34"/>
    <x v="13"/>
    <n v="1360822"/>
    <n v="378396"/>
    <m/>
    <x v="0"/>
  </r>
  <r>
    <x v="24"/>
    <x v="6"/>
    <x v="2"/>
    <x v="0"/>
    <x v="34"/>
    <x v="14"/>
    <n v="1378878"/>
    <n v="380931"/>
    <m/>
    <x v="0"/>
  </r>
  <r>
    <x v="24"/>
    <x v="6"/>
    <x v="2"/>
    <x v="0"/>
    <x v="34"/>
    <x v="15"/>
    <n v="1397066"/>
    <n v="384624"/>
    <m/>
    <x v="0"/>
  </r>
  <r>
    <x v="24"/>
    <x v="6"/>
    <x v="2"/>
    <x v="0"/>
    <x v="34"/>
    <x v="16"/>
    <n v="1415517"/>
    <n v="388324"/>
    <m/>
    <x v="0"/>
  </r>
  <r>
    <x v="24"/>
    <x v="6"/>
    <x v="2"/>
    <x v="0"/>
    <x v="34"/>
    <x v="17"/>
    <n v="1433061"/>
    <n v="391024"/>
    <m/>
    <x v="0"/>
  </r>
  <r>
    <x v="24"/>
    <x v="6"/>
    <x v="2"/>
    <x v="0"/>
    <x v="34"/>
    <x v="18"/>
    <n v="1449879"/>
    <n v="391718"/>
    <m/>
    <x v="0"/>
  </r>
  <r>
    <x v="24"/>
    <x v="6"/>
    <x v="2"/>
    <x v="0"/>
    <x v="34"/>
    <x v="19"/>
    <n v="1465315"/>
    <n v="393311"/>
    <m/>
    <x v="0"/>
  </r>
  <r>
    <x v="24"/>
    <x v="6"/>
    <x v="2"/>
    <x v="0"/>
    <x v="34"/>
    <x v="20"/>
    <n v="1480854"/>
    <n v="395847"/>
    <m/>
    <x v="0"/>
  </r>
  <r>
    <x v="24"/>
    <x v="6"/>
    <x v="2"/>
    <x v="0"/>
    <x v="34"/>
    <x v="21"/>
    <n v="1496350"/>
    <n v="399997"/>
    <m/>
    <x v="0"/>
  </r>
  <r>
    <x v="24"/>
    <x v="6"/>
    <x v="2"/>
    <x v="0"/>
    <x v="34"/>
    <x v="22"/>
    <n v="1511486"/>
    <n v="403842"/>
    <m/>
    <x v="0"/>
  </r>
  <r>
    <x v="24"/>
    <x v="6"/>
    <x v="2"/>
    <x v="0"/>
    <x v="34"/>
    <x v="23"/>
    <n v="1526516"/>
    <n v="407668"/>
    <m/>
    <x v="0"/>
  </r>
  <r>
    <x v="24"/>
    <x v="6"/>
    <x v="2"/>
    <x v="0"/>
    <x v="34"/>
    <x v="24"/>
    <n v="1541639"/>
    <n v="411642"/>
    <m/>
    <x v="0"/>
  </r>
  <r>
    <x v="24"/>
    <x v="6"/>
    <x v="2"/>
    <x v="0"/>
    <x v="34"/>
    <x v="25"/>
    <n v="1556864"/>
    <n v="415641"/>
    <m/>
    <x v="0"/>
  </r>
  <r>
    <x v="24"/>
    <x v="6"/>
    <x v="2"/>
    <x v="0"/>
    <x v="34"/>
    <x v="26"/>
    <n v="1571774"/>
    <n v="419323"/>
    <m/>
    <x v="0"/>
  </r>
  <r>
    <x v="24"/>
    <x v="6"/>
    <x v="2"/>
    <x v="0"/>
    <x v="34"/>
    <x v="27"/>
    <n v="1586711"/>
    <n v="422937"/>
    <m/>
    <x v="0"/>
  </r>
  <r>
    <x v="24"/>
    <x v="6"/>
    <x v="2"/>
    <x v="0"/>
    <x v="34"/>
    <x v="28"/>
    <n v="1601268"/>
    <n v="426705"/>
    <m/>
    <x v="0"/>
  </r>
  <r>
    <x v="24"/>
    <x v="6"/>
    <x v="2"/>
    <x v="0"/>
    <x v="34"/>
    <x v="29"/>
    <n v="1615566"/>
    <n v="430579"/>
    <m/>
    <x v="0"/>
  </r>
  <r>
    <x v="24"/>
    <x v="6"/>
    <x v="2"/>
    <x v="0"/>
    <x v="34"/>
    <x v="30"/>
    <n v="1629690"/>
    <n v="434375"/>
    <m/>
    <x v="0"/>
  </r>
  <r>
    <x v="24"/>
    <x v="7"/>
    <x v="0"/>
    <x v="0"/>
    <x v="34"/>
    <x v="0"/>
    <n v="6816918"/>
    <n v="2569978"/>
    <m/>
    <x v="0"/>
  </r>
  <r>
    <x v="24"/>
    <x v="7"/>
    <x v="0"/>
    <x v="0"/>
    <x v="34"/>
    <x v="1"/>
    <n v="7054760"/>
    <n v="2626091"/>
    <m/>
    <x v="0"/>
  </r>
  <r>
    <x v="24"/>
    <x v="7"/>
    <x v="0"/>
    <x v="0"/>
    <x v="34"/>
    <x v="2"/>
    <n v="7275236"/>
    <n v="2676716"/>
    <m/>
    <x v="0"/>
  </r>
  <r>
    <x v="24"/>
    <x v="7"/>
    <x v="0"/>
    <x v="0"/>
    <x v="34"/>
    <x v="3"/>
    <n v="7480664"/>
    <n v="2704950"/>
    <m/>
    <x v="0"/>
  </r>
  <r>
    <x v="24"/>
    <x v="7"/>
    <x v="0"/>
    <x v="0"/>
    <x v="34"/>
    <x v="4"/>
    <n v="7702817"/>
    <n v="2743618"/>
    <m/>
    <x v="0"/>
  </r>
  <r>
    <x v="24"/>
    <x v="7"/>
    <x v="0"/>
    <x v="0"/>
    <x v="34"/>
    <x v="5"/>
    <n v="7920231"/>
    <n v="2763610"/>
    <m/>
    <x v="0"/>
  </r>
  <r>
    <x v="24"/>
    <x v="7"/>
    <x v="0"/>
    <x v="0"/>
    <x v="34"/>
    <x v="6"/>
    <n v="8141412"/>
    <n v="2795055"/>
    <m/>
    <x v="0"/>
  </r>
  <r>
    <x v="24"/>
    <x v="7"/>
    <x v="0"/>
    <x v="0"/>
    <x v="34"/>
    <x v="7"/>
    <n v="8364505"/>
    <n v="2832893"/>
    <m/>
    <x v="0"/>
  </r>
  <r>
    <x v="24"/>
    <x v="7"/>
    <x v="0"/>
    <x v="0"/>
    <x v="34"/>
    <x v="8"/>
    <n v="8587918"/>
    <n v="2877360"/>
    <m/>
    <x v="0"/>
  </r>
  <r>
    <x v="24"/>
    <x v="7"/>
    <x v="0"/>
    <x v="0"/>
    <x v="34"/>
    <x v="9"/>
    <n v="8813061"/>
    <n v="2924465"/>
    <m/>
    <x v="0"/>
  </r>
  <r>
    <x v="24"/>
    <x v="7"/>
    <x v="0"/>
    <x v="0"/>
    <x v="34"/>
    <x v="10"/>
    <n v="9041254"/>
    <n v="2969902"/>
    <m/>
    <x v="0"/>
  </r>
  <r>
    <x v="24"/>
    <x v="7"/>
    <x v="0"/>
    <x v="0"/>
    <x v="34"/>
    <x v="11"/>
    <n v="9268455"/>
    <n v="3011521"/>
    <m/>
    <x v="0"/>
  </r>
  <r>
    <x v="24"/>
    <x v="7"/>
    <x v="0"/>
    <x v="0"/>
    <x v="34"/>
    <x v="12"/>
    <n v="9497240"/>
    <n v="3050465"/>
    <m/>
    <x v="0"/>
  </r>
  <r>
    <x v="24"/>
    <x v="7"/>
    <x v="0"/>
    <x v="0"/>
    <x v="34"/>
    <x v="13"/>
    <n v="9725860"/>
    <n v="3089949"/>
    <m/>
    <x v="0"/>
  </r>
  <r>
    <x v="24"/>
    <x v="7"/>
    <x v="0"/>
    <x v="0"/>
    <x v="34"/>
    <x v="14"/>
    <n v="9952144"/>
    <n v="3139429"/>
    <m/>
    <x v="0"/>
  </r>
  <r>
    <x v="24"/>
    <x v="7"/>
    <x v="0"/>
    <x v="0"/>
    <x v="34"/>
    <x v="15"/>
    <n v="10177202"/>
    <n v="3196715"/>
    <m/>
    <x v="0"/>
  </r>
  <r>
    <x v="24"/>
    <x v="7"/>
    <x v="0"/>
    <x v="0"/>
    <x v="34"/>
    <x v="16"/>
    <n v="10400227"/>
    <n v="3252693"/>
    <m/>
    <x v="0"/>
  </r>
  <r>
    <x v="24"/>
    <x v="7"/>
    <x v="0"/>
    <x v="0"/>
    <x v="34"/>
    <x v="17"/>
    <n v="10621219"/>
    <n v="3302464"/>
    <m/>
    <x v="0"/>
  </r>
  <r>
    <x v="24"/>
    <x v="7"/>
    <x v="0"/>
    <x v="0"/>
    <x v="34"/>
    <x v="18"/>
    <n v="10839480"/>
    <n v="3346018"/>
    <m/>
    <x v="0"/>
  </r>
  <r>
    <x v="24"/>
    <x v="7"/>
    <x v="0"/>
    <x v="0"/>
    <x v="34"/>
    <x v="19"/>
    <n v="11053664"/>
    <n v="3384758"/>
    <m/>
    <x v="0"/>
  </r>
  <r>
    <x v="24"/>
    <x v="7"/>
    <x v="0"/>
    <x v="0"/>
    <x v="34"/>
    <x v="20"/>
    <n v="11263396"/>
    <n v="3425853"/>
    <m/>
    <x v="0"/>
  </r>
  <r>
    <x v="24"/>
    <x v="7"/>
    <x v="0"/>
    <x v="0"/>
    <x v="34"/>
    <x v="21"/>
    <n v="11467718"/>
    <n v="3472822"/>
    <m/>
    <x v="0"/>
  </r>
  <r>
    <x v="24"/>
    <x v="7"/>
    <x v="0"/>
    <x v="0"/>
    <x v="34"/>
    <x v="22"/>
    <n v="11668783"/>
    <n v="3525401"/>
    <m/>
    <x v="0"/>
  </r>
  <r>
    <x v="24"/>
    <x v="7"/>
    <x v="0"/>
    <x v="0"/>
    <x v="34"/>
    <x v="23"/>
    <n v="11865749"/>
    <n v="3580607"/>
    <m/>
    <x v="0"/>
  </r>
  <r>
    <x v="24"/>
    <x v="7"/>
    <x v="0"/>
    <x v="0"/>
    <x v="34"/>
    <x v="24"/>
    <n v="12058028"/>
    <n v="3635427"/>
    <m/>
    <x v="0"/>
  </r>
  <r>
    <x v="24"/>
    <x v="7"/>
    <x v="0"/>
    <x v="0"/>
    <x v="34"/>
    <x v="25"/>
    <n v="12249750"/>
    <n v="3690581"/>
    <m/>
    <x v="0"/>
  </r>
  <r>
    <x v="24"/>
    <x v="7"/>
    <x v="0"/>
    <x v="0"/>
    <x v="34"/>
    <x v="26"/>
    <n v="12440704"/>
    <n v="3745217"/>
    <m/>
    <x v="0"/>
  </r>
  <r>
    <x v="24"/>
    <x v="7"/>
    <x v="0"/>
    <x v="0"/>
    <x v="34"/>
    <x v="27"/>
    <n v="12631803"/>
    <n v="3800378"/>
    <m/>
    <x v="0"/>
  </r>
  <r>
    <x v="24"/>
    <x v="7"/>
    <x v="0"/>
    <x v="0"/>
    <x v="34"/>
    <x v="28"/>
    <n v="12822227"/>
    <n v="3855033"/>
    <m/>
    <x v="0"/>
  </r>
  <r>
    <x v="24"/>
    <x v="7"/>
    <x v="0"/>
    <x v="0"/>
    <x v="34"/>
    <x v="29"/>
    <n v="13010994"/>
    <n v="3907620"/>
    <m/>
    <x v="0"/>
  </r>
  <r>
    <x v="24"/>
    <x v="7"/>
    <x v="0"/>
    <x v="0"/>
    <x v="34"/>
    <x v="30"/>
    <n v="13199512"/>
    <n v="3958393"/>
    <m/>
    <x v="0"/>
  </r>
  <r>
    <x v="24"/>
    <x v="7"/>
    <x v="1"/>
    <x v="0"/>
    <x v="34"/>
    <x v="0"/>
    <n v="1838346"/>
    <n v="615845"/>
    <m/>
    <x v="0"/>
  </r>
  <r>
    <x v="24"/>
    <x v="7"/>
    <x v="1"/>
    <x v="0"/>
    <x v="34"/>
    <x v="1"/>
    <n v="1913488"/>
    <n v="632931"/>
    <m/>
    <x v="0"/>
  </r>
  <r>
    <x v="24"/>
    <x v="7"/>
    <x v="1"/>
    <x v="0"/>
    <x v="34"/>
    <x v="2"/>
    <n v="2015318"/>
    <n v="658874"/>
    <m/>
    <x v="0"/>
  </r>
  <r>
    <x v="24"/>
    <x v="7"/>
    <x v="1"/>
    <x v="0"/>
    <x v="34"/>
    <x v="3"/>
    <n v="2105614"/>
    <n v="676552"/>
    <m/>
    <x v="0"/>
  </r>
  <r>
    <x v="24"/>
    <x v="7"/>
    <x v="1"/>
    <x v="0"/>
    <x v="34"/>
    <x v="4"/>
    <n v="2180968"/>
    <n v="690282"/>
    <m/>
    <x v="0"/>
  </r>
  <r>
    <x v="24"/>
    <x v="7"/>
    <x v="1"/>
    <x v="0"/>
    <x v="34"/>
    <x v="5"/>
    <n v="2263298"/>
    <n v="701752"/>
    <m/>
    <x v="0"/>
  </r>
  <r>
    <x v="24"/>
    <x v="7"/>
    <x v="1"/>
    <x v="0"/>
    <x v="34"/>
    <x v="6"/>
    <n v="2346440"/>
    <n v="715819"/>
    <m/>
    <x v="0"/>
  </r>
  <r>
    <x v="24"/>
    <x v="7"/>
    <x v="1"/>
    <x v="0"/>
    <x v="34"/>
    <x v="7"/>
    <n v="2430867"/>
    <n v="731567"/>
    <m/>
    <x v="0"/>
  </r>
  <r>
    <x v="24"/>
    <x v="7"/>
    <x v="1"/>
    <x v="0"/>
    <x v="34"/>
    <x v="8"/>
    <n v="2515081"/>
    <n v="748793"/>
    <m/>
    <x v="0"/>
  </r>
  <r>
    <x v="24"/>
    <x v="7"/>
    <x v="1"/>
    <x v="0"/>
    <x v="34"/>
    <x v="9"/>
    <n v="2600309"/>
    <n v="766740"/>
    <m/>
    <x v="0"/>
  </r>
  <r>
    <x v="24"/>
    <x v="7"/>
    <x v="1"/>
    <x v="0"/>
    <x v="34"/>
    <x v="10"/>
    <n v="2689648"/>
    <n v="785077"/>
    <m/>
    <x v="0"/>
  </r>
  <r>
    <x v="24"/>
    <x v="7"/>
    <x v="1"/>
    <x v="0"/>
    <x v="34"/>
    <x v="11"/>
    <n v="2785300"/>
    <n v="804181"/>
    <m/>
    <x v="0"/>
  </r>
  <r>
    <x v="24"/>
    <x v="7"/>
    <x v="1"/>
    <x v="0"/>
    <x v="34"/>
    <x v="12"/>
    <n v="2881968"/>
    <n v="822548"/>
    <m/>
    <x v="0"/>
  </r>
  <r>
    <x v="24"/>
    <x v="7"/>
    <x v="1"/>
    <x v="0"/>
    <x v="34"/>
    <x v="13"/>
    <n v="2978359"/>
    <n v="840821"/>
    <m/>
    <x v="0"/>
  </r>
  <r>
    <x v="24"/>
    <x v="7"/>
    <x v="1"/>
    <x v="0"/>
    <x v="34"/>
    <x v="14"/>
    <n v="3073028"/>
    <n v="861398"/>
    <m/>
    <x v="0"/>
  </r>
  <r>
    <x v="24"/>
    <x v="7"/>
    <x v="1"/>
    <x v="0"/>
    <x v="34"/>
    <x v="15"/>
    <n v="3166728"/>
    <n v="883873"/>
    <m/>
    <x v="0"/>
  </r>
  <r>
    <x v="24"/>
    <x v="7"/>
    <x v="1"/>
    <x v="0"/>
    <x v="34"/>
    <x v="16"/>
    <n v="3259646"/>
    <n v="905887"/>
    <m/>
    <x v="0"/>
  </r>
  <r>
    <x v="24"/>
    <x v="7"/>
    <x v="1"/>
    <x v="0"/>
    <x v="34"/>
    <x v="17"/>
    <n v="3345707"/>
    <n v="924390"/>
    <m/>
    <x v="0"/>
  </r>
  <r>
    <x v="24"/>
    <x v="7"/>
    <x v="1"/>
    <x v="0"/>
    <x v="34"/>
    <x v="18"/>
    <n v="3428080"/>
    <n v="940316"/>
    <m/>
    <x v="0"/>
  </r>
  <r>
    <x v="24"/>
    <x v="7"/>
    <x v="1"/>
    <x v="0"/>
    <x v="34"/>
    <x v="19"/>
    <n v="3507302"/>
    <n v="954329"/>
    <m/>
    <x v="0"/>
  </r>
  <r>
    <x v="24"/>
    <x v="7"/>
    <x v="1"/>
    <x v="0"/>
    <x v="34"/>
    <x v="20"/>
    <n v="3583502"/>
    <n v="968524"/>
    <m/>
    <x v="0"/>
  </r>
  <r>
    <x v="24"/>
    <x v="7"/>
    <x v="1"/>
    <x v="0"/>
    <x v="34"/>
    <x v="21"/>
    <n v="3655970"/>
    <n v="983810"/>
    <m/>
    <x v="0"/>
  </r>
  <r>
    <x v="24"/>
    <x v="7"/>
    <x v="1"/>
    <x v="0"/>
    <x v="34"/>
    <x v="22"/>
    <n v="3725474"/>
    <n v="1000156"/>
    <m/>
    <x v="0"/>
  </r>
  <r>
    <x v="24"/>
    <x v="7"/>
    <x v="1"/>
    <x v="0"/>
    <x v="34"/>
    <x v="23"/>
    <n v="3793973"/>
    <n v="1017323"/>
    <m/>
    <x v="0"/>
  </r>
  <r>
    <x v="24"/>
    <x v="7"/>
    <x v="1"/>
    <x v="0"/>
    <x v="34"/>
    <x v="24"/>
    <n v="3862655"/>
    <n v="1034828"/>
    <m/>
    <x v="0"/>
  </r>
  <r>
    <x v="24"/>
    <x v="7"/>
    <x v="1"/>
    <x v="0"/>
    <x v="34"/>
    <x v="25"/>
    <n v="3931519"/>
    <n v="1052522"/>
    <m/>
    <x v="0"/>
  </r>
  <r>
    <x v="24"/>
    <x v="7"/>
    <x v="1"/>
    <x v="0"/>
    <x v="34"/>
    <x v="26"/>
    <n v="4000138"/>
    <n v="1070065"/>
    <m/>
    <x v="0"/>
  </r>
  <r>
    <x v="24"/>
    <x v="7"/>
    <x v="1"/>
    <x v="0"/>
    <x v="34"/>
    <x v="27"/>
    <n v="4068761"/>
    <n v="1087745"/>
    <m/>
    <x v="0"/>
  </r>
  <r>
    <x v="24"/>
    <x v="7"/>
    <x v="1"/>
    <x v="0"/>
    <x v="34"/>
    <x v="28"/>
    <n v="4137273"/>
    <n v="1105305"/>
    <m/>
    <x v="0"/>
  </r>
  <r>
    <x v="24"/>
    <x v="7"/>
    <x v="1"/>
    <x v="0"/>
    <x v="34"/>
    <x v="29"/>
    <n v="4205348"/>
    <n v="1122295"/>
    <m/>
    <x v="0"/>
  </r>
  <r>
    <x v="24"/>
    <x v="7"/>
    <x v="1"/>
    <x v="0"/>
    <x v="34"/>
    <x v="30"/>
    <n v="4273404"/>
    <n v="1138776"/>
    <m/>
    <x v="0"/>
  </r>
  <r>
    <x v="24"/>
    <x v="7"/>
    <x v="2"/>
    <x v="0"/>
    <x v="34"/>
    <x v="0"/>
    <n v="669535"/>
    <n v="250406"/>
    <m/>
    <x v="0"/>
  </r>
  <r>
    <x v="24"/>
    <x v="7"/>
    <x v="2"/>
    <x v="0"/>
    <x v="34"/>
    <x v="1"/>
    <n v="673474"/>
    <n v="248701"/>
    <m/>
    <x v="0"/>
  </r>
  <r>
    <x v="24"/>
    <x v="7"/>
    <x v="2"/>
    <x v="0"/>
    <x v="34"/>
    <x v="2"/>
    <n v="679918"/>
    <n v="248165"/>
    <m/>
    <x v="0"/>
  </r>
  <r>
    <x v="24"/>
    <x v="7"/>
    <x v="2"/>
    <x v="0"/>
    <x v="34"/>
    <x v="3"/>
    <n v="681878"/>
    <n v="244599"/>
    <m/>
    <x v="0"/>
  </r>
  <r>
    <x v="24"/>
    <x v="7"/>
    <x v="2"/>
    <x v="0"/>
    <x v="34"/>
    <x v="4"/>
    <n v="684709"/>
    <n v="241941"/>
    <m/>
    <x v="0"/>
  </r>
  <r>
    <x v="24"/>
    <x v="7"/>
    <x v="2"/>
    <x v="0"/>
    <x v="34"/>
    <x v="5"/>
    <n v="688520"/>
    <n v="238333"/>
    <m/>
    <x v="0"/>
  </r>
  <r>
    <x v="24"/>
    <x v="7"/>
    <x v="2"/>
    <x v="0"/>
    <x v="34"/>
    <x v="6"/>
    <n v="694664"/>
    <n v="236589"/>
    <m/>
    <x v="0"/>
  </r>
  <r>
    <x v="24"/>
    <x v="7"/>
    <x v="2"/>
    <x v="0"/>
    <x v="34"/>
    <x v="7"/>
    <n v="703630"/>
    <n v="236409"/>
    <m/>
    <x v="0"/>
  </r>
  <r>
    <x v="24"/>
    <x v="7"/>
    <x v="2"/>
    <x v="0"/>
    <x v="34"/>
    <x v="8"/>
    <n v="713014"/>
    <n v="236992"/>
    <m/>
    <x v="0"/>
  </r>
  <r>
    <x v="24"/>
    <x v="7"/>
    <x v="2"/>
    <x v="0"/>
    <x v="34"/>
    <x v="9"/>
    <n v="721875"/>
    <n v="237635"/>
    <m/>
    <x v="0"/>
  </r>
  <r>
    <x v="24"/>
    <x v="7"/>
    <x v="2"/>
    <x v="0"/>
    <x v="34"/>
    <x v="10"/>
    <n v="727606"/>
    <n v="237104"/>
    <m/>
    <x v="0"/>
  </r>
  <r>
    <x v="24"/>
    <x v="7"/>
    <x v="2"/>
    <x v="0"/>
    <x v="34"/>
    <x v="11"/>
    <n v="732702"/>
    <n v="236176"/>
    <m/>
    <x v="0"/>
  </r>
  <r>
    <x v="24"/>
    <x v="7"/>
    <x v="2"/>
    <x v="0"/>
    <x v="34"/>
    <x v="12"/>
    <n v="737778"/>
    <n v="235085"/>
    <m/>
    <x v="0"/>
  </r>
  <r>
    <x v="24"/>
    <x v="7"/>
    <x v="2"/>
    <x v="0"/>
    <x v="34"/>
    <x v="13"/>
    <n v="742769"/>
    <n v="234103"/>
    <m/>
    <x v="0"/>
  </r>
  <r>
    <x v="24"/>
    <x v="7"/>
    <x v="2"/>
    <x v="0"/>
    <x v="34"/>
    <x v="14"/>
    <n v="747665"/>
    <n v="233976"/>
    <m/>
    <x v="0"/>
  </r>
  <r>
    <x v="24"/>
    <x v="7"/>
    <x v="2"/>
    <x v="0"/>
    <x v="34"/>
    <x v="15"/>
    <n v="752595"/>
    <n v="234513"/>
    <m/>
    <x v="0"/>
  </r>
  <r>
    <x v="24"/>
    <x v="7"/>
    <x v="2"/>
    <x v="0"/>
    <x v="34"/>
    <x v="16"/>
    <n v="757610"/>
    <n v="235058"/>
    <m/>
    <x v="0"/>
  </r>
  <r>
    <x v="24"/>
    <x v="7"/>
    <x v="2"/>
    <x v="0"/>
    <x v="34"/>
    <x v="17"/>
    <n v="762246"/>
    <n v="235119"/>
    <m/>
    <x v="0"/>
  </r>
  <r>
    <x v="24"/>
    <x v="7"/>
    <x v="2"/>
    <x v="0"/>
    <x v="34"/>
    <x v="18"/>
    <n v="766593"/>
    <n v="234755"/>
    <m/>
    <x v="0"/>
  </r>
  <r>
    <x v="24"/>
    <x v="7"/>
    <x v="2"/>
    <x v="0"/>
    <x v="34"/>
    <x v="19"/>
    <n v="770400"/>
    <n v="234028"/>
    <m/>
    <x v="0"/>
  </r>
  <r>
    <x v="24"/>
    <x v="7"/>
    <x v="2"/>
    <x v="0"/>
    <x v="34"/>
    <x v="20"/>
    <n v="774221"/>
    <n v="233611"/>
    <m/>
    <x v="0"/>
  </r>
  <r>
    <x v="24"/>
    <x v="7"/>
    <x v="2"/>
    <x v="0"/>
    <x v="34"/>
    <x v="21"/>
    <n v="778001"/>
    <n v="233730"/>
    <m/>
    <x v="0"/>
  </r>
  <r>
    <x v="24"/>
    <x v="7"/>
    <x v="2"/>
    <x v="0"/>
    <x v="34"/>
    <x v="22"/>
    <n v="781622"/>
    <n v="234266"/>
    <m/>
    <x v="0"/>
  </r>
  <r>
    <x v="24"/>
    <x v="7"/>
    <x v="2"/>
    <x v="0"/>
    <x v="34"/>
    <x v="23"/>
    <n v="785200"/>
    <n v="235056"/>
    <m/>
    <x v="0"/>
  </r>
  <r>
    <x v="24"/>
    <x v="7"/>
    <x v="2"/>
    <x v="0"/>
    <x v="34"/>
    <x v="24"/>
    <n v="788795"/>
    <n v="235924"/>
    <m/>
    <x v="0"/>
  </r>
  <r>
    <x v="24"/>
    <x v="7"/>
    <x v="2"/>
    <x v="0"/>
    <x v="34"/>
    <x v="25"/>
    <n v="792413"/>
    <n v="236836"/>
    <m/>
    <x v="0"/>
  </r>
  <r>
    <x v="24"/>
    <x v="7"/>
    <x v="2"/>
    <x v="0"/>
    <x v="34"/>
    <x v="26"/>
    <n v="795880"/>
    <n v="237689"/>
    <m/>
    <x v="0"/>
  </r>
  <r>
    <x v="24"/>
    <x v="7"/>
    <x v="2"/>
    <x v="0"/>
    <x v="34"/>
    <x v="27"/>
    <n v="799360"/>
    <n v="238580"/>
    <m/>
    <x v="0"/>
  </r>
  <r>
    <x v="24"/>
    <x v="7"/>
    <x v="2"/>
    <x v="0"/>
    <x v="34"/>
    <x v="28"/>
    <n v="802686"/>
    <n v="239408"/>
    <m/>
    <x v="0"/>
  </r>
  <r>
    <x v="24"/>
    <x v="7"/>
    <x v="2"/>
    <x v="0"/>
    <x v="34"/>
    <x v="29"/>
    <n v="805893"/>
    <n v="240109"/>
    <m/>
    <x v="0"/>
  </r>
  <r>
    <x v="24"/>
    <x v="7"/>
    <x v="2"/>
    <x v="0"/>
    <x v="34"/>
    <x v="30"/>
    <n v="809029"/>
    <n v="240688"/>
    <m/>
    <x v="0"/>
  </r>
  <r>
    <x v="24"/>
    <x v="8"/>
    <x v="0"/>
    <x v="0"/>
    <x v="34"/>
    <x v="0"/>
    <n v="12396634"/>
    <n v="4685927"/>
    <m/>
    <x v="0"/>
  </r>
  <r>
    <x v="24"/>
    <x v="8"/>
    <x v="0"/>
    <x v="0"/>
    <x v="34"/>
    <x v="1"/>
    <n v="12660103"/>
    <n v="4687820"/>
    <m/>
    <x v="0"/>
  </r>
  <r>
    <x v="24"/>
    <x v="8"/>
    <x v="0"/>
    <x v="0"/>
    <x v="34"/>
    <x v="2"/>
    <n v="12896327"/>
    <n v="4669347"/>
    <m/>
    <x v="0"/>
  </r>
  <r>
    <x v="24"/>
    <x v="8"/>
    <x v="0"/>
    <x v="0"/>
    <x v="34"/>
    <x v="3"/>
    <n v="13124467"/>
    <n v="4615785"/>
    <m/>
    <x v="0"/>
  </r>
  <r>
    <x v="24"/>
    <x v="8"/>
    <x v="0"/>
    <x v="0"/>
    <x v="34"/>
    <x v="4"/>
    <n v="13363507"/>
    <n v="4563049"/>
    <m/>
    <x v="0"/>
  </r>
  <r>
    <x v="24"/>
    <x v="8"/>
    <x v="0"/>
    <x v="0"/>
    <x v="34"/>
    <x v="5"/>
    <n v="13601796"/>
    <n v="4553980"/>
    <m/>
    <x v="0"/>
  </r>
  <r>
    <x v="24"/>
    <x v="8"/>
    <x v="0"/>
    <x v="0"/>
    <x v="34"/>
    <x v="6"/>
    <n v="13842062"/>
    <n v="4587445"/>
    <m/>
    <x v="0"/>
  </r>
  <r>
    <x v="24"/>
    <x v="8"/>
    <x v="0"/>
    <x v="0"/>
    <x v="34"/>
    <x v="7"/>
    <n v="14082956"/>
    <n v="4650136"/>
    <m/>
    <x v="0"/>
  </r>
  <r>
    <x v="24"/>
    <x v="8"/>
    <x v="0"/>
    <x v="0"/>
    <x v="34"/>
    <x v="8"/>
    <n v="14324074"/>
    <n v="4729647"/>
    <m/>
    <x v="0"/>
  </r>
  <r>
    <x v="24"/>
    <x v="8"/>
    <x v="0"/>
    <x v="0"/>
    <x v="34"/>
    <x v="9"/>
    <n v="14564942"/>
    <n v="4791764"/>
    <m/>
    <x v="0"/>
  </r>
  <r>
    <x v="24"/>
    <x v="8"/>
    <x v="0"/>
    <x v="0"/>
    <x v="34"/>
    <x v="10"/>
    <n v="14808008"/>
    <n v="4832601"/>
    <m/>
    <x v="0"/>
  </r>
  <r>
    <x v="24"/>
    <x v="8"/>
    <x v="0"/>
    <x v="0"/>
    <x v="34"/>
    <x v="11"/>
    <n v="15049608"/>
    <n v="4859794"/>
    <m/>
    <x v="0"/>
  </r>
  <r>
    <x v="24"/>
    <x v="8"/>
    <x v="0"/>
    <x v="0"/>
    <x v="34"/>
    <x v="12"/>
    <n v="15291598"/>
    <n v="4891465"/>
    <m/>
    <x v="0"/>
  </r>
  <r>
    <x v="24"/>
    <x v="8"/>
    <x v="0"/>
    <x v="0"/>
    <x v="34"/>
    <x v="13"/>
    <n v="15532718"/>
    <n v="4922327"/>
    <m/>
    <x v="0"/>
  </r>
  <r>
    <x v="24"/>
    <x v="8"/>
    <x v="0"/>
    <x v="0"/>
    <x v="34"/>
    <x v="14"/>
    <n v="15770655"/>
    <n v="4949808"/>
    <m/>
    <x v="0"/>
  </r>
  <r>
    <x v="24"/>
    <x v="8"/>
    <x v="0"/>
    <x v="0"/>
    <x v="34"/>
    <x v="15"/>
    <n v="16006958"/>
    <n v="4977367"/>
    <m/>
    <x v="0"/>
  </r>
  <r>
    <x v="24"/>
    <x v="8"/>
    <x v="0"/>
    <x v="0"/>
    <x v="34"/>
    <x v="16"/>
    <n v="16241048"/>
    <n v="5010734"/>
    <m/>
    <x v="0"/>
  </r>
  <r>
    <x v="24"/>
    <x v="8"/>
    <x v="0"/>
    <x v="0"/>
    <x v="34"/>
    <x v="17"/>
    <n v="16472179"/>
    <n v="5045414"/>
    <m/>
    <x v="0"/>
  </r>
  <r>
    <x v="24"/>
    <x v="8"/>
    <x v="0"/>
    <x v="0"/>
    <x v="34"/>
    <x v="18"/>
    <n v="16700599"/>
    <n v="5085475"/>
    <m/>
    <x v="0"/>
  </r>
  <r>
    <x v="24"/>
    <x v="8"/>
    <x v="0"/>
    <x v="0"/>
    <x v="34"/>
    <x v="19"/>
    <n v="16925334"/>
    <n v="5138926"/>
    <m/>
    <x v="0"/>
  </r>
  <r>
    <x v="24"/>
    <x v="8"/>
    <x v="0"/>
    <x v="0"/>
    <x v="34"/>
    <x v="20"/>
    <n v="17145372"/>
    <n v="5191500"/>
    <m/>
    <x v="0"/>
  </r>
  <r>
    <x v="24"/>
    <x v="8"/>
    <x v="0"/>
    <x v="0"/>
    <x v="34"/>
    <x v="21"/>
    <n v="17360016"/>
    <n v="5238392"/>
    <m/>
    <x v="0"/>
  </r>
  <r>
    <x v="24"/>
    <x v="8"/>
    <x v="0"/>
    <x v="0"/>
    <x v="34"/>
    <x v="22"/>
    <n v="17570822"/>
    <n v="5280789"/>
    <m/>
    <x v="0"/>
  </r>
  <r>
    <x v="24"/>
    <x v="8"/>
    <x v="0"/>
    <x v="0"/>
    <x v="34"/>
    <x v="23"/>
    <n v="17777930"/>
    <n v="5325340"/>
    <m/>
    <x v="0"/>
  </r>
  <r>
    <x v="24"/>
    <x v="8"/>
    <x v="0"/>
    <x v="0"/>
    <x v="34"/>
    <x v="24"/>
    <n v="17980164"/>
    <n v="5371089"/>
    <m/>
    <x v="0"/>
  </r>
  <r>
    <x v="24"/>
    <x v="8"/>
    <x v="0"/>
    <x v="0"/>
    <x v="34"/>
    <x v="25"/>
    <n v="18180504"/>
    <n v="5417875"/>
    <m/>
    <x v="0"/>
  </r>
  <r>
    <x v="24"/>
    <x v="8"/>
    <x v="0"/>
    <x v="0"/>
    <x v="34"/>
    <x v="26"/>
    <n v="18378042"/>
    <n v="5464517"/>
    <m/>
    <x v="0"/>
  </r>
  <r>
    <x v="24"/>
    <x v="8"/>
    <x v="0"/>
    <x v="0"/>
    <x v="34"/>
    <x v="27"/>
    <n v="18574916"/>
    <n v="5511654"/>
    <m/>
    <x v="0"/>
  </r>
  <r>
    <x v="24"/>
    <x v="8"/>
    <x v="0"/>
    <x v="0"/>
    <x v="34"/>
    <x v="28"/>
    <n v="18769794"/>
    <n v="5557752"/>
    <m/>
    <x v="0"/>
  </r>
  <r>
    <x v="24"/>
    <x v="8"/>
    <x v="0"/>
    <x v="0"/>
    <x v="34"/>
    <x v="29"/>
    <n v="18961236"/>
    <n v="5601154"/>
    <m/>
    <x v="0"/>
  </r>
  <r>
    <x v="24"/>
    <x v="8"/>
    <x v="0"/>
    <x v="0"/>
    <x v="34"/>
    <x v="30"/>
    <n v="19151024"/>
    <n v="5644996"/>
    <m/>
    <x v="0"/>
  </r>
  <r>
    <x v="24"/>
    <x v="8"/>
    <x v="1"/>
    <x v="0"/>
    <x v="34"/>
    <x v="0"/>
    <n v="5201924"/>
    <n v="1596990"/>
    <m/>
    <x v="0"/>
  </r>
  <r>
    <x v="24"/>
    <x v="8"/>
    <x v="1"/>
    <x v="0"/>
    <x v="34"/>
    <x v="1"/>
    <n v="5302970"/>
    <n v="1594775"/>
    <m/>
    <x v="0"/>
  </r>
  <r>
    <x v="24"/>
    <x v="8"/>
    <x v="1"/>
    <x v="0"/>
    <x v="34"/>
    <x v="2"/>
    <n v="5417154"/>
    <n v="1592971"/>
    <m/>
    <x v="0"/>
  </r>
  <r>
    <x v="24"/>
    <x v="8"/>
    <x v="1"/>
    <x v="0"/>
    <x v="34"/>
    <x v="3"/>
    <n v="5524593"/>
    <n v="1578013"/>
    <m/>
    <x v="0"/>
  </r>
  <r>
    <x v="24"/>
    <x v="8"/>
    <x v="1"/>
    <x v="0"/>
    <x v="34"/>
    <x v="4"/>
    <n v="5620943"/>
    <n v="1558800"/>
    <m/>
    <x v="0"/>
  </r>
  <r>
    <x v="24"/>
    <x v="8"/>
    <x v="1"/>
    <x v="0"/>
    <x v="34"/>
    <x v="5"/>
    <n v="5723270"/>
    <n v="1556272"/>
    <m/>
    <x v="0"/>
  </r>
  <r>
    <x v="24"/>
    <x v="8"/>
    <x v="1"/>
    <x v="0"/>
    <x v="34"/>
    <x v="6"/>
    <n v="5825802"/>
    <n v="1568095"/>
    <m/>
    <x v="0"/>
  </r>
  <r>
    <x v="24"/>
    <x v="8"/>
    <x v="1"/>
    <x v="0"/>
    <x v="34"/>
    <x v="7"/>
    <n v="5928887"/>
    <n v="1589979"/>
    <m/>
    <x v="0"/>
  </r>
  <r>
    <x v="24"/>
    <x v="8"/>
    <x v="1"/>
    <x v="0"/>
    <x v="34"/>
    <x v="8"/>
    <n v="6031814"/>
    <n v="1617546"/>
    <m/>
    <x v="0"/>
  </r>
  <r>
    <x v="24"/>
    <x v="8"/>
    <x v="1"/>
    <x v="0"/>
    <x v="34"/>
    <x v="9"/>
    <n v="6134712"/>
    <n v="1639183"/>
    <m/>
    <x v="0"/>
  </r>
  <r>
    <x v="24"/>
    <x v="8"/>
    <x v="1"/>
    <x v="0"/>
    <x v="34"/>
    <x v="10"/>
    <n v="6240622"/>
    <n v="1654088"/>
    <m/>
    <x v="0"/>
  </r>
  <r>
    <x v="24"/>
    <x v="8"/>
    <x v="1"/>
    <x v="0"/>
    <x v="34"/>
    <x v="11"/>
    <n v="6350768"/>
    <n v="1665580"/>
    <m/>
    <x v="0"/>
  </r>
  <r>
    <x v="24"/>
    <x v="8"/>
    <x v="1"/>
    <x v="0"/>
    <x v="34"/>
    <x v="12"/>
    <n v="6461272"/>
    <n v="1678613"/>
    <m/>
    <x v="0"/>
  </r>
  <r>
    <x v="24"/>
    <x v="8"/>
    <x v="1"/>
    <x v="0"/>
    <x v="34"/>
    <x v="13"/>
    <n v="6571187"/>
    <n v="1691271"/>
    <m/>
    <x v="0"/>
  </r>
  <r>
    <x v="24"/>
    <x v="8"/>
    <x v="1"/>
    <x v="0"/>
    <x v="34"/>
    <x v="14"/>
    <n v="6679067"/>
    <n v="1702554"/>
    <m/>
    <x v="0"/>
  </r>
  <r>
    <x v="24"/>
    <x v="8"/>
    <x v="1"/>
    <x v="0"/>
    <x v="34"/>
    <x v="15"/>
    <n v="6785852"/>
    <n v="1713727"/>
    <m/>
    <x v="0"/>
  </r>
  <r>
    <x v="24"/>
    <x v="8"/>
    <x v="1"/>
    <x v="0"/>
    <x v="34"/>
    <x v="16"/>
    <n v="6891679"/>
    <n v="1726866"/>
    <m/>
    <x v="0"/>
  </r>
  <r>
    <x v="24"/>
    <x v="8"/>
    <x v="1"/>
    <x v="0"/>
    <x v="34"/>
    <x v="17"/>
    <n v="6991716"/>
    <n v="1739306"/>
    <m/>
    <x v="0"/>
  </r>
  <r>
    <x v="24"/>
    <x v="8"/>
    <x v="1"/>
    <x v="0"/>
    <x v="34"/>
    <x v="18"/>
    <n v="7088665"/>
    <n v="1753115"/>
    <m/>
    <x v="0"/>
  </r>
  <r>
    <x v="24"/>
    <x v="8"/>
    <x v="1"/>
    <x v="0"/>
    <x v="34"/>
    <x v="19"/>
    <n v="7182924"/>
    <n v="1771262"/>
    <m/>
    <x v="0"/>
  </r>
  <r>
    <x v="24"/>
    <x v="8"/>
    <x v="1"/>
    <x v="0"/>
    <x v="34"/>
    <x v="20"/>
    <n v="7274201"/>
    <n v="1788866"/>
    <m/>
    <x v="0"/>
  </r>
  <r>
    <x v="24"/>
    <x v="8"/>
    <x v="1"/>
    <x v="0"/>
    <x v="34"/>
    <x v="21"/>
    <n v="7361974"/>
    <n v="1804217"/>
    <m/>
    <x v="0"/>
  </r>
  <r>
    <x v="24"/>
    <x v="8"/>
    <x v="1"/>
    <x v="0"/>
    <x v="34"/>
    <x v="22"/>
    <n v="7446808"/>
    <n v="1817705"/>
    <m/>
    <x v="0"/>
  </r>
  <r>
    <x v="24"/>
    <x v="8"/>
    <x v="1"/>
    <x v="0"/>
    <x v="34"/>
    <x v="23"/>
    <n v="7530520"/>
    <n v="1832051"/>
    <m/>
    <x v="0"/>
  </r>
  <r>
    <x v="24"/>
    <x v="8"/>
    <x v="1"/>
    <x v="0"/>
    <x v="34"/>
    <x v="24"/>
    <n v="7613600"/>
    <n v="1847163"/>
    <m/>
    <x v="0"/>
  </r>
  <r>
    <x v="24"/>
    <x v="8"/>
    <x v="1"/>
    <x v="0"/>
    <x v="34"/>
    <x v="25"/>
    <n v="7696042"/>
    <n v="1862675"/>
    <m/>
    <x v="0"/>
  </r>
  <r>
    <x v="24"/>
    <x v="8"/>
    <x v="1"/>
    <x v="0"/>
    <x v="34"/>
    <x v="26"/>
    <n v="7777148"/>
    <n v="1878103"/>
    <m/>
    <x v="0"/>
  </r>
  <r>
    <x v="24"/>
    <x v="8"/>
    <x v="1"/>
    <x v="0"/>
    <x v="34"/>
    <x v="27"/>
    <n v="7857863"/>
    <n v="1893678"/>
    <m/>
    <x v="0"/>
  </r>
  <r>
    <x v="24"/>
    <x v="8"/>
    <x v="1"/>
    <x v="0"/>
    <x v="34"/>
    <x v="28"/>
    <n v="7937720"/>
    <n v="1908895"/>
    <m/>
    <x v="0"/>
  </r>
  <r>
    <x v="24"/>
    <x v="8"/>
    <x v="1"/>
    <x v="0"/>
    <x v="34"/>
    <x v="29"/>
    <n v="8016102"/>
    <n v="1923183"/>
    <m/>
    <x v="0"/>
  </r>
  <r>
    <x v="24"/>
    <x v="8"/>
    <x v="1"/>
    <x v="0"/>
    <x v="34"/>
    <x v="30"/>
    <n v="8093708"/>
    <n v="1937607"/>
    <m/>
    <x v="0"/>
  </r>
  <r>
    <x v="24"/>
    <x v="8"/>
    <x v="2"/>
    <x v="0"/>
    <x v="34"/>
    <x v="0"/>
    <n v="802087"/>
    <n v="287147"/>
    <m/>
    <x v="0"/>
  </r>
  <r>
    <x v="24"/>
    <x v="8"/>
    <x v="2"/>
    <x v="0"/>
    <x v="34"/>
    <x v="1"/>
    <n v="803290"/>
    <n v="281706"/>
    <m/>
    <x v="0"/>
  </r>
  <r>
    <x v="24"/>
    <x v="8"/>
    <x v="2"/>
    <x v="0"/>
    <x v="34"/>
    <x v="2"/>
    <n v="805373"/>
    <n v="276171"/>
    <m/>
    <x v="0"/>
  </r>
  <r>
    <x v="24"/>
    <x v="8"/>
    <x v="2"/>
    <x v="0"/>
    <x v="34"/>
    <x v="3"/>
    <n v="804455"/>
    <n v="267951"/>
    <m/>
    <x v="0"/>
  </r>
  <r>
    <x v="24"/>
    <x v="8"/>
    <x v="2"/>
    <x v="0"/>
    <x v="34"/>
    <x v="4"/>
    <n v="804103"/>
    <n v="260038"/>
    <m/>
    <x v="0"/>
  </r>
  <r>
    <x v="24"/>
    <x v="8"/>
    <x v="2"/>
    <x v="0"/>
    <x v="34"/>
    <x v="5"/>
    <n v="804580"/>
    <n v="255126"/>
    <m/>
    <x v="0"/>
  </r>
  <r>
    <x v="24"/>
    <x v="8"/>
    <x v="2"/>
    <x v="0"/>
    <x v="34"/>
    <x v="6"/>
    <n v="806712"/>
    <n v="253209"/>
    <m/>
    <x v="0"/>
  </r>
  <r>
    <x v="24"/>
    <x v="8"/>
    <x v="2"/>
    <x v="0"/>
    <x v="34"/>
    <x v="7"/>
    <n v="810857"/>
    <n v="253575"/>
    <m/>
    <x v="0"/>
  </r>
  <r>
    <x v="24"/>
    <x v="8"/>
    <x v="2"/>
    <x v="0"/>
    <x v="34"/>
    <x v="8"/>
    <n v="815296"/>
    <n v="254958"/>
    <m/>
    <x v="0"/>
  </r>
  <r>
    <x v="24"/>
    <x v="8"/>
    <x v="2"/>
    <x v="0"/>
    <x v="34"/>
    <x v="9"/>
    <n v="819291"/>
    <n v="255279"/>
    <m/>
    <x v="0"/>
  </r>
  <r>
    <x v="24"/>
    <x v="8"/>
    <x v="2"/>
    <x v="0"/>
    <x v="34"/>
    <x v="10"/>
    <n v="821001"/>
    <n v="253757"/>
    <m/>
    <x v="0"/>
  </r>
  <r>
    <x v="24"/>
    <x v="8"/>
    <x v="2"/>
    <x v="0"/>
    <x v="34"/>
    <x v="11"/>
    <n v="822218"/>
    <n v="251461"/>
    <m/>
    <x v="0"/>
  </r>
  <r>
    <x v="24"/>
    <x v="8"/>
    <x v="2"/>
    <x v="0"/>
    <x v="34"/>
    <x v="12"/>
    <n v="823392"/>
    <n v="249450"/>
    <m/>
    <x v="0"/>
  </r>
  <r>
    <x v="24"/>
    <x v="8"/>
    <x v="2"/>
    <x v="0"/>
    <x v="34"/>
    <x v="13"/>
    <n v="824476"/>
    <n v="247452"/>
    <m/>
    <x v="0"/>
  </r>
  <r>
    <x v="24"/>
    <x v="8"/>
    <x v="2"/>
    <x v="0"/>
    <x v="34"/>
    <x v="14"/>
    <n v="825442"/>
    <n v="245367"/>
    <m/>
    <x v="0"/>
  </r>
  <r>
    <x v="24"/>
    <x v="8"/>
    <x v="2"/>
    <x v="0"/>
    <x v="34"/>
    <x v="15"/>
    <n v="826411"/>
    <n v="243376"/>
    <m/>
    <x v="0"/>
  </r>
  <r>
    <x v="24"/>
    <x v="8"/>
    <x v="2"/>
    <x v="0"/>
    <x v="34"/>
    <x v="16"/>
    <n v="827423"/>
    <n v="241772"/>
    <m/>
    <x v="0"/>
  </r>
  <r>
    <x v="24"/>
    <x v="8"/>
    <x v="2"/>
    <x v="0"/>
    <x v="34"/>
    <x v="17"/>
    <n v="828119"/>
    <n v="240231"/>
    <m/>
    <x v="0"/>
  </r>
  <r>
    <x v="24"/>
    <x v="8"/>
    <x v="2"/>
    <x v="0"/>
    <x v="34"/>
    <x v="18"/>
    <n v="828590"/>
    <n v="238962"/>
    <m/>
    <x v="0"/>
  </r>
  <r>
    <x v="24"/>
    <x v="8"/>
    <x v="2"/>
    <x v="0"/>
    <x v="34"/>
    <x v="19"/>
    <n v="828655"/>
    <n v="238286"/>
    <m/>
    <x v="0"/>
  </r>
  <r>
    <x v="24"/>
    <x v="8"/>
    <x v="2"/>
    <x v="0"/>
    <x v="34"/>
    <x v="20"/>
    <n v="828698"/>
    <n v="237647"/>
    <m/>
    <x v="0"/>
  </r>
  <r>
    <x v="24"/>
    <x v="8"/>
    <x v="2"/>
    <x v="0"/>
    <x v="34"/>
    <x v="21"/>
    <n v="828681"/>
    <n v="236824"/>
    <m/>
    <x v="0"/>
  </r>
  <r>
    <x v="24"/>
    <x v="8"/>
    <x v="2"/>
    <x v="0"/>
    <x v="34"/>
    <x v="22"/>
    <n v="828521"/>
    <n v="235831"/>
    <m/>
    <x v="0"/>
  </r>
  <r>
    <x v="24"/>
    <x v="8"/>
    <x v="2"/>
    <x v="0"/>
    <x v="34"/>
    <x v="23"/>
    <n v="828326"/>
    <n v="234995"/>
    <m/>
    <x v="0"/>
  </r>
  <r>
    <x v="24"/>
    <x v="8"/>
    <x v="2"/>
    <x v="0"/>
    <x v="34"/>
    <x v="24"/>
    <n v="828120"/>
    <n v="234289"/>
    <m/>
    <x v="0"/>
  </r>
  <r>
    <x v="24"/>
    <x v="8"/>
    <x v="2"/>
    <x v="0"/>
    <x v="34"/>
    <x v="25"/>
    <n v="827911"/>
    <n v="233667"/>
    <m/>
    <x v="0"/>
  </r>
  <r>
    <x v="24"/>
    <x v="8"/>
    <x v="2"/>
    <x v="0"/>
    <x v="34"/>
    <x v="26"/>
    <n v="827553"/>
    <n v="233044"/>
    <m/>
    <x v="0"/>
  </r>
  <r>
    <x v="24"/>
    <x v="8"/>
    <x v="2"/>
    <x v="0"/>
    <x v="34"/>
    <x v="27"/>
    <n v="827206"/>
    <n v="232466"/>
    <m/>
    <x v="0"/>
  </r>
  <r>
    <x v="24"/>
    <x v="8"/>
    <x v="2"/>
    <x v="0"/>
    <x v="34"/>
    <x v="28"/>
    <n v="826731"/>
    <n v="231843"/>
    <m/>
    <x v="0"/>
  </r>
  <r>
    <x v="24"/>
    <x v="8"/>
    <x v="2"/>
    <x v="0"/>
    <x v="34"/>
    <x v="29"/>
    <n v="826139"/>
    <n v="231129"/>
    <m/>
    <x v="0"/>
  </r>
  <r>
    <x v="24"/>
    <x v="8"/>
    <x v="2"/>
    <x v="0"/>
    <x v="34"/>
    <x v="30"/>
    <n v="825488"/>
    <n v="230448"/>
    <m/>
    <x v="0"/>
  </r>
  <r>
    <x v="25"/>
    <x v="0"/>
    <x v="0"/>
    <x v="0"/>
    <x v="34"/>
    <x v="0"/>
    <n v="371921"/>
    <n v="2354631"/>
    <m/>
    <x v="0"/>
  </r>
  <r>
    <x v="25"/>
    <x v="0"/>
    <x v="0"/>
    <x v="0"/>
    <x v="34"/>
    <x v="1"/>
    <n v="380856"/>
    <n v="2340879"/>
    <m/>
    <x v="0"/>
  </r>
  <r>
    <x v="25"/>
    <x v="0"/>
    <x v="0"/>
    <x v="0"/>
    <x v="34"/>
    <x v="2"/>
    <n v="389364"/>
    <n v="2289576"/>
    <m/>
    <x v="0"/>
  </r>
  <r>
    <x v="25"/>
    <x v="0"/>
    <x v="0"/>
    <x v="0"/>
    <x v="34"/>
    <x v="3"/>
    <n v="398216"/>
    <n v="2221371"/>
    <m/>
    <x v="0"/>
  </r>
  <r>
    <x v="25"/>
    <x v="0"/>
    <x v="0"/>
    <x v="0"/>
    <x v="34"/>
    <x v="4"/>
    <n v="407633"/>
    <n v="2202349"/>
    <m/>
    <x v="0"/>
  </r>
  <r>
    <x v="25"/>
    <x v="0"/>
    <x v="0"/>
    <x v="0"/>
    <x v="34"/>
    <x v="5"/>
    <n v="416836"/>
    <n v="2195729"/>
    <m/>
    <x v="0"/>
  </r>
  <r>
    <x v="25"/>
    <x v="0"/>
    <x v="0"/>
    <x v="0"/>
    <x v="34"/>
    <x v="6"/>
    <n v="426266"/>
    <n v="2201384"/>
    <m/>
    <x v="0"/>
  </r>
  <r>
    <x v="25"/>
    <x v="0"/>
    <x v="0"/>
    <x v="0"/>
    <x v="34"/>
    <x v="7"/>
    <n v="435894"/>
    <n v="2213238"/>
    <m/>
    <x v="0"/>
  </r>
  <r>
    <x v="25"/>
    <x v="0"/>
    <x v="0"/>
    <x v="0"/>
    <x v="34"/>
    <x v="8"/>
    <n v="445639"/>
    <n v="2243845"/>
    <m/>
    <x v="0"/>
  </r>
  <r>
    <x v="25"/>
    <x v="0"/>
    <x v="0"/>
    <x v="0"/>
    <x v="34"/>
    <x v="9"/>
    <n v="455638"/>
    <n v="2267649"/>
    <m/>
    <x v="0"/>
  </r>
  <r>
    <x v="25"/>
    <x v="0"/>
    <x v="0"/>
    <x v="0"/>
    <x v="34"/>
    <x v="10"/>
    <n v="465848"/>
    <n v="2283364"/>
    <m/>
    <x v="0"/>
  </r>
  <r>
    <x v="25"/>
    <x v="0"/>
    <x v="0"/>
    <x v="0"/>
    <x v="34"/>
    <x v="11"/>
    <n v="476212"/>
    <n v="2298040"/>
    <m/>
    <x v="0"/>
  </r>
  <r>
    <x v="25"/>
    <x v="0"/>
    <x v="0"/>
    <x v="0"/>
    <x v="34"/>
    <x v="12"/>
    <n v="486779"/>
    <n v="2318910"/>
    <m/>
    <x v="0"/>
  </r>
  <r>
    <x v="25"/>
    <x v="0"/>
    <x v="0"/>
    <x v="0"/>
    <x v="34"/>
    <x v="13"/>
    <n v="497519"/>
    <n v="2347040"/>
    <m/>
    <x v="0"/>
  </r>
  <r>
    <x v="25"/>
    <x v="0"/>
    <x v="0"/>
    <x v="0"/>
    <x v="34"/>
    <x v="14"/>
    <n v="508408"/>
    <n v="2383396"/>
    <m/>
    <x v="0"/>
  </r>
  <r>
    <x v="25"/>
    <x v="0"/>
    <x v="0"/>
    <x v="0"/>
    <x v="34"/>
    <x v="15"/>
    <n v="519494"/>
    <n v="2425674"/>
    <m/>
    <x v="0"/>
  </r>
  <r>
    <x v="25"/>
    <x v="0"/>
    <x v="0"/>
    <x v="0"/>
    <x v="34"/>
    <x v="16"/>
    <n v="530762"/>
    <n v="2470715"/>
    <m/>
    <x v="0"/>
  </r>
  <r>
    <x v="25"/>
    <x v="0"/>
    <x v="0"/>
    <x v="0"/>
    <x v="34"/>
    <x v="17"/>
    <n v="542149"/>
    <n v="2515360"/>
    <m/>
    <x v="0"/>
  </r>
  <r>
    <x v="25"/>
    <x v="0"/>
    <x v="0"/>
    <x v="0"/>
    <x v="34"/>
    <x v="18"/>
    <n v="553707"/>
    <n v="2560339"/>
    <m/>
    <x v="0"/>
  </r>
  <r>
    <x v="25"/>
    <x v="0"/>
    <x v="0"/>
    <x v="0"/>
    <x v="34"/>
    <x v="19"/>
    <n v="565410"/>
    <n v="2608304"/>
    <m/>
    <x v="0"/>
  </r>
  <r>
    <x v="25"/>
    <x v="0"/>
    <x v="0"/>
    <x v="0"/>
    <x v="34"/>
    <x v="20"/>
    <n v="577228"/>
    <n v="2660294"/>
    <m/>
    <x v="0"/>
  </r>
  <r>
    <x v="25"/>
    <x v="0"/>
    <x v="0"/>
    <x v="0"/>
    <x v="34"/>
    <x v="21"/>
    <n v="589183"/>
    <n v="2715701"/>
    <m/>
    <x v="0"/>
  </r>
  <r>
    <x v="25"/>
    <x v="0"/>
    <x v="0"/>
    <x v="0"/>
    <x v="34"/>
    <x v="22"/>
    <n v="601279"/>
    <n v="2763023"/>
    <m/>
    <x v="0"/>
  </r>
  <r>
    <x v="25"/>
    <x v="0"/>
    <x v="0"/>
    <x v="0"/>
    <x v="34"/>
    <x v="23"/>
    <n v="613521"/>
    <n v="2813136"/>
    <m/>
    <x v="0"/>
  </r>
  <r>
    <x v="25"/>
    <x v="0"/>
    <x v="0"/>
    <x v="0"/>
    <x v="34"/>
    <x v="24"/>
    <n v="625918"/>
    <n v="2867103"/>
    <m/>
    <x v="0"/>
  </r>
  <r>
    <x v="25"/>
    <x v="0"/>
    <x v="0"/>
    <x v="0"/>
    <x v="34"/>
    <x v="25"/>
    <n v="638558"/>
    <n v="2925465"/>
    <m/>
    <x v="0"/>
  </r>
  <r>
    <x v="25"/>
    <x v="0"/>
    <x v="0"/>
    <x v="0"/>
    <x v="34"/>
    <x v="26"/>
    <n v="651463"/>
    <n v="2987147"/>
    <m/>
    <x v="0"/>
  </r>
  <r>
    <x v="25"/>
    <x v="0"/>
    <x v="0"/>
    <x v="0"/>
    <x v="34"/>
    <x v="27"/>
    <n v="664570"/>
    <n v="3049021"/>
    <m/>
    <x v="0"/>
  </r>
  <r>
    <x v="25"/>
    <x v="0"/>
    <x v="0"/>
    <x v="0"/>
    <x v="34"/>
    <x v="28"/>
    <n v="677971"/>
    <n v="3110886"/>
    <m/>
    <x v="0"/>
  </r>
  <r>
    <x v="25"/>
    <x v="0"/>
    <x v="0"/>
    <x v="0"/>
    <x v="34"/>
    <x v="29"/>
    <n v="691584"/>
    <n v="3170403"/>
    <m/>
    <x v="0"/>
  </r>
  <r>
    <x v="25"/>
    <x v="0"/>
    <x v="0"/>
    <x v="0"/>
    <x v="34"/>
    <x v="30"/>
    <n v="705510"/>
    <n v="3234178"/>
    <m/>
    <x v="0"/>
  </r>
  <r>
    <x v="25"/>
    <x v="0"/>
    <x v="1"/>
    <x v="0"/>
    <x v="34"/>
    <x v="0"/>
    <n v="0"/>
    <n v="0"/>
    <m/>
    <x v="0"/>
  </r>
  <r>
    <x v="25"/>
    <x v="0"/>
    <x v="1"/>
    <x v="0"/>
    <x v="34"/>
    <x v="1"/>
    <n v="0"/>
    <n v="0"/>
    <m/>
    <x v="0"/>
  </r>
  <r>
    <x v="25"/>
    <x v="0"/>
    <x v="1"/>
    <x v="0"/>
    <x v="34"/>
    <x v="2"/>
    <n v="0"/>
    <n v="0"/>
    <m/>
    <x v="0"/>
  </r>
  <r>
    <x v="25"/>
    <x v="0"/>
    <x v="1"/>
    <x v="0"/>
    <x v="34"/>
    <x v="3"/>
    <n v="0"/>
    <n v="0"/>
    <m/>
    <x v="0"/>
  </r>
  <r>
    <x v="25"/>
    <x v="0"/>
    <x v="1"/>
    <x v="0"/>
    <x v="34"/>
    <x v="4"/>
    <n v="0"/>
    <n v="0"/>
    <m/>
    <x v="0"/>
  </r>
  <r>
    <x v="25"/>
    <x v="0"/>
    <x v="1"/>
    <x v="0"/>
    <x v="34"/>
    <x v="5"/>
    <n v="0"/>
    <n v="0"/>
    <m/>
    <x v="0"/>
  </r>
  <r>
    <x v="25"/>
    <x v="0"/>
    <x v="1"/>
    <x v="0"/>
    <x v="34"/>
    <x v="6"/>
    <n v="0"/>
    <n v="0"/>
    <m/>
    <x v="0"/>
  </r>
  <r>
    <x v="25"/>
    <x v="0"/>
    <x v="1"/>
    <x v="0"/>
    <x v="34"/>
    <x v="7"/>
    <n v="0"/>
    <n v="0"/>
    <m/>
    <x v="0"/>
  </r>
  <r>
    <x v="25"/>
    <x v="0"/>
    <x v="1"/>
    <x v="0"/>
    <x v="34"/>
    <x v="8"/>
    <n v="0"/>
    <n v="0"/>
    <m/>
    <x v="0"/>
  </r>
  <r>
    <x v="25"/>
    <x v="0"/>
    <x v="1"/>
    <x v="0"/>
    <x v="34"/>
    <x v="9"/>
    <n v="0"/>
    <n v="0"/>
    <m/>
    <x v="0"/>
  </r>
  <r>
    <x v="25"/>
    <x v="0"/>
    <x v="1"/>
    <x v="0"/>
    <x v="34"/>
    <x v="10"/>
    <n v="0"/>
    <n v="0"/>
    <m/>
    <x v="0"/>
  </r>
  <r>
    <x v="25"/>
    <x v="0"/>
    <x v="1"/>
    <x v="0"/>
    <x v="34"/>
    <x v="11"/>
    <n v="0"/>
    <n v="0"/>
    <m/>
    <x v="0"/>
  </r>
  <r>
    <x v="25"/>
    <x v="0"/>
    <x v="1"/>
    <x v="0"/>
    <x v="34"/>
    <x v="12"/>
    <n v="0"/>
    <n v="0"/>
    <m/>
    <x v="0"/>
  </r>
  <r>
    <x v="25"/>
    <x v="0"/>
    <x v="1"/>
    <x v="0"/>
    <x v="34"/>
    <x v="13"/>
    <n v="0"/>
    <n v="0"/>
    <m/>
    <x v="0"/>
  </r>
  <r>
    <x v="25"/>
    <x v="0"/>
    <x v="1"/>
    <x v="0"/>
    <x v="34"/>
    <x v="14"/>
    <n v="0"/>
    <n v="0"/>
    <m/>
    <x v="0"/>
  </r>
  <r>
    <x v="25"/>
    <x v="0"/>
    <x v="1"/>
    <x v="0"/>
    <x v="34"/>
    <x v="15"/>
    <n v="0"/>
    <n v="0"/>
    <m/>
    <x v="0"/>
  </r>
  <r>
    <x v="25"/>
    <x v="0"/>
    <x v="1"/>
    <x v="0"/>
    <x v="34"/>
    <x v="16"/>
    <n v="0"/>
    <n v="0"/>
    <m/>
    <x v="0"/>
  </r>
  <r>
    <x v="25"/>
    <x v="0"/>
    <x v="1"/>
    <x v="0"/>
    <x v="34"/>
    <x v="17"/>
    <n v="0"/>
    <n v="0"/>
    <m/>
    <x v="0"/>
  </r>
  <r>
    <x v="25"/>
    <x v="0"/>
    <x v="1"/>
    <x v="0"/>
    <x v="34"/>
    <x v="18"/>
    <n v="0"/>
    <n v="0"/>
    <m/>
    <x v="0"/>
  </r>
  <r>
    <x v="25"/>
    <x v="0"/>
    <x v="1"/>
    <x v="0"/>
    <x v="34"/>
    <x v="19"/>
    <n v="0"/>
    <n v="0"/>
    <m/>
    <x v="0"/>
  </r>
  <r>
    <x v="25"/>
    <x v="0"/>
    <x v="1"/>
    <x v="0"/>
    <x v="34"/>
    <x v="20"/>
    <n v="0"/>
    <n v="0"/>
    <m/>
    <x v="0"/>
  </r>
  <r>
    <x v="25"/>
    <x v="0"/>
    <x v="1"/>
    <x v="0"/>
    <x v="34"/>
    <x v="21"/>
    <n v="0"/>
    <n v="0"/>
    <m/>
    <x v="0"/>
  </r>
  <r>
    <x v="25"/>
    <x v="0"/>
    <x v="1"/>
    <x v="0"/>
    <x v="34"/>
    <x v="22"/>
    <n v="0"/>
    <n v="0"/>
    <m/>
    <x v="0"/>
  </r>
  <r>
    <x v="25"/>
    <x v="0"/>
    <x v="1"/>
    <x v="0"/>
    <x v="34"/>
    <x v="23"/>
    <n v="0"/>
    <n v="0"/>
    <m/>
    <x v="0"/>
  </r>
  <r>
    <x v="25"/>
    <x v="0"/>
    <x v="1"/>
    <x v="0"/>
    <x v="34"/>
    <x v="24"/>
    <n v="0"/>
    <n v="0"/>
    <m/>
    <x v="0"/>
  </r>
  <r>
    <x v="25"/>
    <x v="0"/>
    <x v="1"/>
    <x v="0"/>
    <x v="34"/>
    <x v="25"/>
    <n v="0"/>
    <n v="0"/>
    <m/>
    <x v="0"/>
  </r>
  <r>
    <x v="25"/>
    <x v="0"/>
    <x v="1"/>
    <x v="0"/>
    <x v="34"/>
    <x v="26"/>
    <n v="0"/>
    <n v="0"/>
    <m/>
    <x v="0"/>
  </r>
  <r>
    <x v="25"/>
    <x v="0"/>
    <x v="1"/>
    <x v="0"/>
    <x v="34"/>
    <x v="27"/>
    <n v="0"/>
    <n v="0"/>
    <m/>
    <x v="0"/>
  </r>
  <r>
    <x v="25"/>
    <x v="0"/>
    <x v="1"/>
    <x v="0"/>
    <x v="34"/>
    <x v="28"/>
    <n v="0"/>
    <n v="0"/>
    <m/>
    <x v="0"/>
  </r>
  <r>
    <x v="25"/>
    <x v="0"/>
    <x v="1"/>
    <x v="0"/>
    <x v="34"/>
    <x v="29"/>
    <n v="0"/>
    <n v="0"/>
    <m/>
    <x v="0"/>
  </r>
  <r>
    <x v="25"/>
    <x v="0"/>
    <x v="1"/>
    <x v="0"/>
    <x v="34"/>
    <x v="30"/>
    <n v="0"/>
    <n v="0"/>
    <m/>
    <x v="0"/>
  </r>
  <r>
    <x v="25"/>
    <x v="0"/>
    <x v="2"/>
    <x v="0"/>
    <x v="34"/>
    <x v="0"/>
    <n v="5173"/>
    <n v="22978"/>
    <m/>
    <x v="0"/>
  </r>
  <r>
    <x v="25"/>
    <x v="0"/>
    <x v="2"/>
    <x v="0"/>
    <x v="34"/>
    <x v="1"/>
    <n v="5266"/>
    <n v="22709"/>
    <m/>
    <x v="0"/>
  </r>
  <r>
    <x v="25"/>
    <x v="0"/>
    <x v="2"/>
    <x v="0"/>
    <x v="34"/>
    <x v="2"/>
    <n v="5376"/>
    <n v="22181"/>
    <m/>
    <x v="0"/>
  </r>
  <r>
    <x v="25"/>
    <x v="0"/>
    <x v="2"/>
    <x v="0"/>
    <x v="34"/>
    <x v="3"/>
    <n v="5461"/>
    <n v="21372"/>
    <m/>
    <x v="0"/>
  </r>
  <r>
    <x v="25"/>
    <x v="0"/>
    <x v="2"/>
    <x v="0"/>
    <x v="34"/>
    <x v="4"/>
    <n v="5551"/>
    <n v="21043"/>
    <m/>
    <x v="0"/>
  </r>
  <r>
    <x v="25"/>
    <x v="0"/>
    <x v="2"/>
    <x v="0"/>
    <x v="34"/>
    <x v="5"/>
    <n v="5651"/>
    <n v="20886"/>
    <m/>
    <x v="0"/>
  </r>
  <r>
    <x v="25"/>
    <x v="0"/>
    <x v="2"/>
    <x v="0"/>
    <x v="34"/>
    <x v="6"/>
    <n v="5783"/>
    <n v="20953"/>
    <m/>
    <x v="0"/>
  </r>
  <r>
    <x v="25"/>
    <x v="0"/>
    <x v="2"/>
    <x v="0"/>
    <x v="34"/>
    <x v="7"/>
    <n v="5952"/>
    <n v="21204"/>
    <m/>
    <x v="0"/>
  </r>
  <r>
    <x v="25"/>
    <x v="0"/>
    <x v="2"/>
    <x v="0"/>
    <x v="34"/>
    <x v="8"/>
    <n v="6129"/>
    <n v="21652"/>
    <m/>
    <x v="0"/>
  </r>
  <r>
    <x v="25"/>
    <x v="0"/>
    <x v="2"/>
    <x v="0"/>
    <x v="34"/>
    <x v="9"/>
    <n v="6304"/>
    <n v="22013"/>
    <m/>
    <x v="0"/>
  </r>
  <r>
    <x v="25"/>
    <x v="0"/>
    <x v="2"/>
    <x v="0"/>
    <x v="34"/>
    <x v="10"/>
    <n v="6442"/>
    <n v="22154"/>
    <m/>
    <x v="0"/>
  </r>
  <r>
    <x v="25"/>
    <x v="0"/>
    <x v="2"/>
    <x v="0"/>
    <x v="34"/>
    <x v="11"/>
    <n v="6575"/>
    <n v="22262"/>
    <m/>
    <x v="0"/>
  </r>
  <r>
    <x v="25"/>
    <x v="0"/>
    <x v="2"/>
    <x v="0"/>
    <x v="34"/>
    <x v="12"/>
    <n v="6711"/>
    <n v="22430"/>
    <m/>
    <x v="0"/>
  </r>
  <r>
    <x v="25"/>
    <x v="0"/>
    <x v="2"/>
    <x v="0"/>
    <x v="34"/>
    <x v="13"/>
    <n v="6848"/>
    <n v="22667"/>
    <m/>
    <x v="0"/>
  </r>
  <r>
    <x v="25"/>
    <x v="0"/>
    <x v="2"/>
    <x v="0"/>
    <x v="34"/>
    <x v="14"/>
    <n v="6988"/>
    <n v="22985"/>
    <m/>
    <x v="0"/>
  </r>
  <r>
    <x v="25"/>
    <x v="0"/>
    <x v="2"/>
    <x v="0"/>
    <x v="34"/>
    <x v="15"/>
    <n v="7132"/>
    <n v="23365"/>
    <m/>
    <x v="0"/>
  </r>
  <r>
    <x v="25"/>
    <x v="0"/>
    <x v="2"/>
    <x v="0"/>
    <x v="34"/>
    <x v="16"/>
    <n v="7281"/>
    <n v="23779"/>
    <m/>
    <x v="0"/>
  </r>
  <r>
    <x v="25"/>
    <x v="0"/>
    <x v="2"/>
    <x v="0"/>
    <x v="34"/>
    <x v="17"/>
    <n v="7427"/>
    <n v="24178"/>
    <m/>
    <x v="0"/>
  </r>
  <r>
    <x v="25"/>
    <x v="0"/>
    <x v="2"/>
    <x v="0"/>
    <x v="34"/>
    <x v="18"/>
    <n v="7574"/>
    <n v="24571"/>
    <m/>
    <x v="0"/>
  </r>
  <r>
    <x v="25"/>
    <x v="0"/>
    <x v="2"/>
    <x v="0"/>
    <x v="34"/>
    <x v="19"/>
    <n v="7716"/>
    <n v="24974"/>
    <m/>
    <x v="0"/>
  </r>
  <r>
    <x v="25"/>
    <x v="0"/>
    <x v="2"/>
    <x v="0"/>
    <x v="34"/>
    <x v="20"/>
    <n v="7862"/>
    <n v="25423"/>
    <m/>
    <x v="0"/>
  </r>
  <r>
    <x v="25"/>
    <x v="0"/>
    <x v="2"/>
    <x v="0"/>
    <x v="34"/>
    <x v="21"/>
    <n v="8012"/>
    <n v="25911"/>
    <m/>
    <x v="0"/>
  </r>
  <r>
    <x v="25"/>
    <x v="0"/>
    <x v="2"/>
    <x v="0"/>
    <x v="34"/>
    <x v="22"/>
    <n v="8164"/>
    <n v="26321"/>
    <m/>
    <x v="0"/>
  </r>
  <r>
    <x v="25"/>
    <x v="0"/>
    <x v="2"/>
    <x v="0"/>
    <x v="34"/>
    <x v="23"/>
    <n v="8318"/>
    <n v="26759"/>
    <m/>
    <x v="0"/>
  </r>
  <r>
    <x v="25"/>
    <x v="0"/>
    <x v="2"/>
    <x v="0"/>
    <x v="34"/>
    <x v="24"/>
    <n v="8477"/>
    <n v="27243"/>
    <m/>
    <x v="0"/>
  </r>
  <r>
    <x v="25"/>
    <x v="0"/>
    <x v="2"/>
    <x v="0"/>
    <x v="34"/>
    <x v="25"/>
    <n v="8640"/>
    <n v="27772"/>
    <m/>
    <x v="0"/>
  </r>
  <r>
    <x v="25"/>
    <x v="0"/>
    <x v="2"/>
    <x v="0"/>
    <x v="34"/>
    <x v="26"/>
    <n v="8807"/>
    <n v="28332"/>
    <m/>
    <x v="0"/>
  </r>
  <r>
    <x v="25"/>
    <x v="0"/>
    <x v="2"/>
    <x v="0"/>
    <x v="34"/>
    <x v="27"/>
    <n v="8976"/>
    <n v="28894"/>
    <m/>
    <x v="0"/>
  </r>
  <r>
    <x v="25"/>
    <x v="0"/>
    <x v="2"/>
    <x v="0"/>
    <x v="34"/>
    <x v="28"/>
    <n v="9149"/>
    <n v="29453"/>
    <m/>
    <x v="0"/>
  </r>
  <r>
    <x v="25"/>
    <x v="0"/>
    <x v="2"/>
    <x v="0"/>
    <x v="34"/>
    <x v="29"/>
    <n v="9324"/>
    <n v="29989"/>
    <m/>
    <x v="0"/>
  </r>
  <r>
    <x v="25"/>
    <x v="0"/>
    <x v="2"/>
    <x v="0"/>
    <x v="34"/>
    <x v="30"/>
    <n v="9503"/>
    <n v="30566"/>
    <m/>
    <x v="0"/>
  </r>
  <r>
    <x v="25"/>
    <x v="1"/>
    <x v="0"/>
    <x v="0"/>
    <x v="34"/>
    <x v="0"/>
    <n v="1149686"/>
    <n v="7289009"/>
    <m/>
    <x v="0"/>
  </r>
  <r>
    <x v="25"/>
    <x v="1"/>
    <x v="0"/>
    <x v="0"/>
    <x v="34"/>
    <x v="1"/>
    <n v="1173736"/>
    <n v="7200100"/>
    <m/>
    <x v="0"/>
  </r>
  <r>
    <x v="25"/>
    <x v="1"/>
    <x v="0"/>
    <x v="0"/>
    <x v="34"/>
    <x v="2"/>
    <n v="1197549"/>
    <n v="7040829"/>
    <m/>
    <x v="0"/>
  </r>
  <r>
    <x v="25"/>
    <x v="1"/>
    <x v="0"/>
    <x v="0"/>
    <x v="34"/>
    <x v="3"/>
    <n v="1221543"/>
    <n v="6916457"/>
    <m/>
    <x v="0"/>
  </r>
  <r>
    <x v="25"/>
    <x v="1"/>
    <x v="0"/>
    <x v="0"/>
    <x v="34"/>
    <x v="4"/>
    <n v="1246436"/>
    <n v="6816036"/>
    <m/>
    <x v="0"/>
  </r>
  <r>
    <x v="25"/>
    <x v="1"/>
    <x v="0"/>
    <x v="0"/>
    <x v="34"/>
    <x v="5"/>
    <n v="1271281"/>
    <n v="6747499"/>
    <m/>
    <x v="0"/>
  </r>
  <r>
    <x v="25"/>
    <x v="1"/>
    <x v="0"/>
    <x v="0"/>
    <x v="34"/>
    <x v="6"/>
    <n v="1296678"/>
    <n v="6723550"/>
    <m/>
    <x v="0"/>
  </r>
  <r>
    <x v="25"/>
    <x v="1"/>
    <x v="0"/>
    <x v="0"/>
    <x v="34"/>
    <x v="7"/>
    <n v="1322575"/>
    <n v="6710075"/>
    <m/>
    <x v="0"/>
  </r>
  <r>
    <x v="25"/>
    <x v="1"/>
    <x v="0"/>
    <x v="0"/>
    <x v="34"/>
    <x v="8"/>
    <n v="1348776"/>
    <n v="6730844"/>
    <m/>
    <x v="0"/>
  </r>
  <r>
    <x v="25"/>
    <x v="1"/>
    <x v="0"/>
    <x v="0"/>
    <x v="34"/>
    <x v="9"/>
    <n v="1375623"/>
    <n v="6763215"/>
    <m/>
    <x v="0"/>
  </r>
  <r>
    <x v="25"/>
    <x v="1"/>
    <x v="0"/>
    <x v="0"/>
    <x v="34"/>
    <x v="10"/>
    <n v="1402993"/>
    <n v="6779700"/>
    <m/>
    <x v="0"/>
  </r>
  <r>
    <x v="25"/>
    <x v="1"/>
    <x v="0"/>
    <x v="0"/>
    <x v="34"/>
    <x v="11"/>
    <n v="1430781"/>
    <n v="6759205"/>
    <m/>
    <x v="0"/>
  </r>
  <r>
    <x v="25"/>
    <x v="1"/>
    <x v="0"/>
    <x v="0"/>
    <x v="34"/>
    <x v="12"/>
    <n v="1459078"/>
    <n v="6789510"/>
    <m/>
    <x v="0"/>
  </r>
  <r>
    <x v="25"/>
    <x v="1"/>
    <x v="0"/>
    <x v="0"/>
    <x v="34"/>
    <x v="13"/>
    <n v="1487829"/>
    <n v="6850548"/>
    <m/>
    <x v="0"/>
  </r>
  <r>
    <x v="25"/>
    <x v="1"/>
    <x v="0"/>
    <x v="0"/>
    <x v="34"/>
    <x v="14"/>
    <n v="1516992"/>
    <n v="6942317"/>
    <m/>
    <x v="0"/>
  </r>
  <r>
    <x v="25"/>
    <x v="1"/>
    <x v="0"/>
    <x v="0"/>
    <x v="34"/>
    <x v="15"/>
    <n v="1546699"/>
    <n v="7048509"/>
    <m/>
    <x v="0"/>
  </r>
  <r>
    <x v="25"/>
    <x v="1"/>
    <x v="0"/>
    <x v="0"/>
    <x v="34"/>
    <x v="16"/>
    <n v="1576925"/>
    <n v="7160271"/>
    <m/>
    <x v="0"/>
  </r>
  <r>
    <x v="25"/>
    <x v="1"/>
    <x v="0"/>
    <x v="0"/>
    <x v="34"/>
    <x v="17"/>
    <n v="1607462"/>
    <n v="7265262"/>
    <m/>
    <x v="0"/>
  </r>
  <r>
    <x v="25"/>
    <x v="1"/>
    <x v="0"/>
    <x v="0"/>
    <x v="34"/>
    <x v="18"/>
    <n v="1638500"/>
    <n v="7331287"/>
    <m/>
    <x v="0"/>
  </r>
  <r>
    <x v="25"/>
    <x v="1"/>
    <x v="0"/>
    <x v="0"/>
    <x v="34"/>
    <x v="19"/>
    <n v="1669989"/>
    <n v="7452384"/>
    <m/>
    <x v="0"/>
  </r>
  <r>
    <x v="25"/>
    <x v="1"/>
    <x v="0"/>
    <x v="0"/>
    <x v="34"/>
    <x v="20"/>
    <n v="1701830"/>
    <n v="7595917"/>
    <m/>
    <x v="0"/>
  </r>
  <r>
    <x v="25"/>
    <x v="1"/>
    <x v="0"/>
    <x v="0"/>
    <x v="34"/>
    <x v="21"/>
    <n v="1734110"/>
    <n v="7747470"/>
    <m/>
    <x v="0"/>
  </r>
  <r>
    <x v="25"/>
    <x v="1"/>
    <x v="0"/>
    <x v="0"/>
    <x v="34"/>
    <x v="22"/>
    <n v="1766788"/>
    <n v="7890001"/>
    <m/>
    <x v="0"/>
  </r>
  <r>
    <x v="25"/>
    <x v="1"/>
    <x v="0"/>
    <x v="0"/>
    <x v="34"/>
    <x v="23"/>
    <n v="1799920"/>
    <n v="8037100"/>
    <m/>
    <x v="0"/>
  </r>
  <r>
    <x v="25"/>
    <x v="1"/>
    <x v="0"/>
    <x v="0"/>
    <x v="34"/>
    <x v="24"/>
    <n v="1833522"/>
    <n v="8183332"/>
    <m/>
    <x v="0"/>
  </r>
  <r>
    <x v="25"/>
    <x v="1"/>
    <x v="0"/>
    <x v="0"/>
    <x v="34"/>
    <x v="25"/>
    <n v="1867754"/>
    <n v="8332784"/>
    <m/>
    <x v="0"/>
  </r>
  <r>
    <x v="25"/>
    <x v="1"/>
    <x v="0"/>
    <x v="0"/>
    <x v="34"/>
    <x v="26"/>
    <n v="1902651"/>
    <n v="8499214"/>
    <m/>
    <x v="0"/>
  </r>
  <r>
    <x v="25"/>
    <x v="1"/>
    <x v="0"/>
    <x v="0"/>
    <x v="34"/>
    <x v="27"/>
    <n v="1938053"/>
    <n v="8658319"/>
    <m/>
    <x v="0"/>
  </r>
  <r>
    <x v="25"/>
    <x v="1"/>
    <x v="0"/>
    <x v="0"/>
    <x v="34"/>
    <x v="28"/>
    <n v="1974222"/>
    <n v="8817738"/>
    <m/>
    <x v="0"/>
  </r>
  <r>
    <x v="25"/>
    <x v="1"/>
    <x v="0"/>
    <x v="0"/>
    <x v="34"/>
    <x v="29"/>
    <n v="2010914"/>
    <n v="8972880"/>
    <m/>
    <x v="0"/>
  </r>
  <r>
    <x v="25"/>
    <x v="1"/>
    <x v="0"/>
    <x v="0"/>
    <x v="34"/>
    <x v="30"/>
    <n v="2048403"/>
    <n v="9134306"/>
    <m/>
    <x v="0"/>
  </r>
  <r>
    <x v="25"/>
    <x v="1"/>
    <x v="1"/>
    <x v="0"/>
    <x v="34"/>
    <x v="0"/>
    <n v="0"/>
    <n v="0"/>
    <m/>
    <x v="0"/>
  </r>
  <r>
    <x v="25"/>
    <x v="1"/>
    <x v="1"/>
    <x v="0"/>
    <x v="34"/>
    <x v="1"/>
    <n v="0"/>
    <n v="0"/>
    <m/>
    <x v="0"/>
  </r>
  <r>
    <x v="25"/>
    <x v="1"/>
    <x v="1"/>
    <x v="0"/>
    <x v="34"/>
    <x v="2"/>
    <n v="0"/>
    <n v="0"/>
    <m/>
    <x v="0"/>
  </r>
  <r>
    <x v="25"/>
    <x v="1"/>
    <x v="1"/>
    <x v="0"/>
    <x v="34"/>
    <x v="3"/>
    <n v="0"/>
    <n v="0"/>
    <m/>
    <x v="0"/>
  </r>
  <r>
    <x v="25"/>
    <x v="1"/>
    <x v="1"/>
    <x v="0"/>
    <x v="34"/>
    <x v="4"/>
    <n v="0"/>
    <n v="0"/>
    <m/>
    <x v="0"/>
  </r>
  <r>
    <x v="25"/>
    <x v="1"/>
    <x v="1"/>
    <x v="0"/>
    <x v="34"/>
    <x v="5"/>
    <n v="0"/>
    <n v="0"/>
    <m/>
    <x v="0"/>
  </r>
  <r>
    <x v="25"/>
    <x v="1"/>
    <x v="1"/>
    <x v="0"/>
    <x v="34"/>
    <x v="6"/>
    <n v="0"/>
    <n v="0"/>
    <m/>
    <x v="0"/>
  </r>
  <r>
    <x v="25"/>
    <x v="1"/>
    <x v="1"/>
    <x v="0"/>
    <x v="34"/>
    <x v="7"/>
    <n v="0"/>
    <n v="0"/>
    <m/>
    <x v="0"/>
  </r>
  <r>
    <x v="25"/>
    <x v="1"/>
    <x v="1"/>
    <x v="0"/>
    <x v="34"/>
    <x v="8"/>
    <n v="0"/>
    <n v="0"/>
    <m/>
    <x v="0"/>
  </r>
  <r>
    <x v="25"/>
    <x v="1"/>
    <x v="1"/>
    <x v="0"/>
    <x v="34"/>
    <x v="9"/>
    <n v="0"/>
    <n v="0"/>
    <m/>
    <x v="0"/>
  </r>
  <r>
    <x v="25"/>
    <x v="1"/>
    <x v="1"/>
    <x v="0"/>
    <x v="34"/>
    <x v="10"/>
    <n v="0"/>
    <n v="0"/>
    <m/>
    <x v="0"/>
  </r>
  <r>
    <x v="25"/>
    <x v="1"/>
    <x v="1"/>
    <x v="0"/>
    <x v="34"/>
    <x v="11"/>
    <n v="0"/>
    <n v="0"/>
    <m/>
    <x v="0"/>
  </r>
  <r>
    <x v="25"/>
    <x v="1"/>
    <x v="1"/>
    <x v="0"/>
    <x v="34"/>
    <x v="12"/>
    <n v="0"/>
    <n v="0"/>
    <m/>
    <x v="0"/>
  </r>
  <r>
    <x v="25"/>
    <x v="1"/>
    <x v="1"/>
    <x v="0"/>
    <x v="34"/>
    <x v="13"/>
    <n v="0"/>
    <n v="0"/>
    <m/>
    <x v="0"/>
  </r>
  <r>
    <x v="25"/>
    <x v="1"/>
    <x v="1"/>
    <x v="0"/>
    <x v="34"/>
    <x v="14"/>
    <n v="0"/>
    <n v="0"/>
    <m/>
    <x v="0"/>
  </r>
  <r>
    <x v="25"/>
    <x v="1"/>
    <x v="1"/>
    <x v="0"/>
    <x v="34"/>
    <x v="15"/>
    <n v="0"/>
    <n v="0"/>
    <m/>
    <x v="0"/>
  </r>
  <r>
    <x v="25"/>
    <x v="1"/>
    <x v="1"/>
    <x v="0"/>
    <x v="34"/>
    <x v="16"/>
    <n v="0"/>
    <n v="0"/>
    <m/>
    <x v="0"/>
  </r>
  <r>
    <x v="25"/>
    <x v="1"/>
    <x v="1"/>
    <x v="0"/>
    <x v="34"/>
    <x v="17"/>
    <n v="0"/>
    <n v="0"/>
    <m/>
    <x v="0"/>
  </r>
  <r>
    <x v="25"/>
    <x v="1"/>
    <x v="1"/>
    <x v="0"/>
    <x v="34"/>
    <x v="18"/>
    <n v="0"/>
    <n v="0"/>
    <m/>
    <x v="0"/>
  </r>
  <r>
    <x v="25"/>
    <x v="1"/>
    <x v="1"/>
    <x v="0"/>
    <x v="34"/>
    <x v="19"/>
    <n v="0"/>
    <n v="0"/>
    <m/>
    <x v="0"/>
  </r>
  <r>
    <x v="25"/>
    <x v="1"/>
    <x v="1"/>
    <x v="0"/>
    <x v="34"/>
    <x v="20"/>
    <n v="0"/>
    <n v="0"/>
    <m/>
    <x v="0"/>
  </r>
  <r>
    <x v="25"/>
    <x v="1"/>
    <x v="1"/>
    <x v="0"/>
    <x v="34"/>
    <x v="21"/>
    <n v="0"/>
    <n v="0"/>
    <m/>
    <x v="0"/>
  </r>
  <r>
    <x v="25"/>
    <x v="1"/>
    <x v="1"/>
    <x v="0"/>
    <x v="34"/>
    <x v="22"/>
    <n v="0"/>
    <n v="0"/>
    <m/>
    <x v="0"/>
  </r>
  <r>
    <x v="25"/>
    <x v="1"/>
    <x v="1"/>
    <x v="0"/>
    <x v="34"/>
    <x v="23"/>
    <n v="0"/>
    <n v="0"/>
    <m/>
    <x v="0"/>
  </r>
  <r>
    <x v="25"/>
    <x v="1"/>
    <x v="1"/>
    <x v="0"/>
    <x v="34"/>
    <x v="24"/>
    <n v="0"/>
    <n v="0"/>
    <m/>
    <x v="0"/>
  </r>
  <r>
    <x v="25"/>
    <x v="1"/>
    <x v="1"/>
    <x v="0"/>
    <x v="34"/>
    <x v="25"/>
    <n v="0"/>
    <n v="0"/>
    <m/>
    <x v="0"/>
  </r>
  <r>
    <x v="25"/>
    <x v="1"/>
    <x v="1"/>
    <x v="0"/>
    <x v="34"/>
    <x v="26"/>
    <n v="0"/>
    <n v="0"/>
    <m/>
    <x v="0"/>
  </r>
  <r>
    <x v="25"/>
    <x v="1"/>
    <x v="1"/>
    <x v="0"/>
    <x v="34"/>
    <x v="27"/>
    <n v="0"/>
    <n v="0"/>
    <m/>
    <x v="0"/>
  </r>
  <r>
    <x v="25"/>
    <x v="1"/>
    <x v="1"/>
    <x v="0"/>
    <x v="34"/>
    <x v="28"/>
    <n v="0"/>
    <n v="0"/>
    <m/>
    <x v="0"/>
  </r>
  <r>
    <x v="25"/>
    <x v="1"/>
    <x v="1"/>
    <x v="0"/>
    <x v="34"/>
    <x v="29"/>
    <n v="0"/>
    <n v="0"/>
    <m/>
    <x v="0"/>
  </r>
  <r>
    <x v="25"/>
    <x v="1"/>
    <x v="1"/>
    <x v="0"/>
    <x v="34"/>
    <x v="30"/>
    <n v="0"/>
    <n v="0"/>
    <m/>
    <x v="0"/>
  </r>
  <r>
    <x v="25"/>
    <x v="1"/>
    <x v="2"/>
    <x v="0"/>
    <x v="34"/>
    <x v="0"/>
    <n v="0"/>
    <n v="0"/>
    <m/>
    <x v="0"/>
  </r>
  <r>
    <x v="25"/>
    <x v="1"/>
    <x v="2"/>
    <x v="0"/>
    <x v="34"/>
    <x v="1"/>
    <n v="0"/>
    <n v="0"/>
    <m/>
    <x v="0"/>
  </r>
  <r>
    <x v="25"/>
    <x v="1"/>
    <x v="2"/>
    <x v="0"/>
    <x v="34"/>
    <x v="2"/>
    <n v="0"/>
    <n v="0"/>
    <m/>
    <x v="0"/>
  </r>
  <r>
    <x v="25"/>
    <x v="1"/>
    <x v="2"/>
    <x v="0"/>
    <x v="34"/>
    <x v="3"/>
    <n v="0"/>
    <n v="0"/>
    <m/>
    <x v="0"/>
  </r>
  <r>
    <x v="25"/>
    <x v="1"/>
    <x v="2"/>
    <x v="0"/>
    <x v="34"/>
    <x v="4"/>
    <n v="0"/>
    <n v="0"/>
    <m/>
    <x v="0"/>
  </r>
  <r>
    <x v="25"/>
    <x v="1"/>
    <x v="2"/>
    <x v="0"/>
    <x v="34"/>
    <x v="5"/>
    <n v="0"/>
    <n v="0"/>
    <m/>
    <x v="0"/>
  </r>
  <r>
    <x v="25"/>
    <x v="1"/>
    <x v="2"/>
    <x v="0"/>
    <x v="34"/>
    <x v="6"/>
    <n v="0"/>
    <n v="0"/>
    <m/>
    <x v="0"/>
  </r>
  <r>
    <x v="25"/>
    <x v="1"/>
    <x v="2"/>
    <x v="0"/>
    <x v="34"/>
    <x v="7"/>
    <n v="0"/>
    <n v="0"/>
    <m/>
    <x v="0"/>
  </r>
  <r>
    <x v="25"/>
    <x v="1"/>
    <x v="2"/>
    <x v="0"/>
    <x v="34"/>
    <x v="8"/>
    <n v="0"/>
    <n v="0"/>
    <m/>
    <x v="0"/>
  </r>
  <r>
    <x v="25"/>
    <x v="1"/>
    <x v="2"/>
    <x v="0"/>
    <x v="34"/>
    <x v="9"/>
    <n v="0"/>
    <n v="0"/>
    <m/>
    <x v="0"/>
  </r>
  <r>
    <x v="25"/>
    <x v="1"/>
    <x v="2"/>
    <x v="0"/>
    <x v="34"/>
    <x v="10"/>
    <n v="0"/>
    <n v="0"/>
    <m/>
    <x v="0"/>
  </r>
  <r>
    <x v="25"/>
    <x v="1"/>
    <x v="2"/>
    <x v="0"/>
    <x v="34"/>
    <x v="11"/>
    <n v="0"/>
    <n v="0"/>
    <m/>
    <x v="0"/>
  </r>
  <r>
    <x v="25"/>
    <x v="1"/>
    <x v="2"/>
    <x v="0"/>
    <x v="34"/>
    <x v="12"/>
    <n v="0"/>
    <n v="0"/>
    <m/>
    <x v="0"/>
  </r>
  <r>
    <x v="25"/>
    <x v="1"/>
    <x v="2"/>
    <x v="0"/>
    <x v="34"/>
    <x v="13"/>
    <n v="0"/>
    <n v="0"/>
    <m/>
    <x v="0"/>
  </r>
  <r>
    <x v="25"/>
    <x v="1"/>
    <x v="2"/>
    <x v="0"/>
    <x v="34"/>
    <x v="14"/>
    <n v="0"/>
    <n v="0"/>
    <m/>
    <x v="0"/>
  </r>
  <r>
    <x v="25"/>
    <x v="1"/>
    <x v="2"/>
    <x v="0"/>
    <x v="34"/>
    <x v="15"/>
    <n v="0"/>
    <n v="0"/>
    <m/>
    <x v="0"/>
  </r>
  <r>
    <x v="25"/>
    <x v="1"/>
    <x v="2"/>
    <x v="0"/>
    <x v="34"/>
    <x v="16"/>
    <n v="0"/>
    <n v="0"/>
    <m/>
    <x v="0"/>
  </r>
  <r>
    <x v="25"/>
    <x v="1"/>
    <x v="2"/>
    <x v="0"/>
    <x v="34"/>
    <x v="17"/>
    <n v="0"/>
    <n v="0"/>
    <m/>
    <x v="0"/>
  </r>
  <r>
    <x v="25"/>
    <x v="1"/>
    <x v="2"/>
    <x v="0"/>
    <x v="34"/>
    <x v="18"/>
    <n v="0"/>
    <n v="0"/>
    <m/>
    <x v="0"/>
  </r>
  <r>
    <x v="25"/>
    <x v="1"/>
    <x v="2"/>
    <x v="0"/>
    <x v="34"/>
    <x v="19"/>
    <n v="0"/>
    <n v="0"/>
    <m/>
    <x v="0"/>
  </r>
  <r>
    <x v="25"/>
    <x v="1"/>
    <x v="2"/>
    <x v="0"/>
    <x v="34"/>
    <x v="20"/>
    <n v="0"/>
    <n v="0"/>
    <m/>
    <x v="0"/>
  </r>
  <r>
    <x v="25"/>
    <x v="1"/>
    <x v="2"/>
    <x v="0"/>
    <x v="34"/>
    <x v="21"/>
    <n v="0"/>
    <n v="0"/>
    <m/>
    <x v="0"/>
  </r>
  <r>
    <x v="25"/>
    <x v="1"/>
    <x v="2"/>
    <x v="0"/>
    <x v="34"/>
    <x v="22"/>
    <n v="0"/>
    <n v="0"/>
    <m/>
    <x v="0"/>
  </r>
  <r>
    <x v="25"/>
    <x v="1"/>
    <x v="2"/>
    <x v="0"/>
    <x v="34"/>
    <x v="23"/>
    <n v="0"/>
    <n v="0"/>
    <m/>
    <x v="0"/>
  </r>
  <r>
    <x v="25"/>
    <x v="1"/>
    <x v="2"/>
    <x v="0"/>
    <x v="34"/>
    <x v="24"/>
    <n v="0"/>
    <n v="0"/>
    <m/>
    <x v="0"/>
  </r>
  <r>
    <x v="25"/>
    <x v="1"/>
    <x v="2"/>
    <x v="0"/>
    <x v="34"/>
    <x v="25"/>
    <n v="0"/>
    <n v="0"/>
    <m/>
    <x v="0"/>
  </r>
  <r>
    <x v="25"/>
    <x v="1"/>
    <x v="2"/>
    <x v="0"/>
    <x v="34"/>
    <x v="26"/>
    <n v="0"/>
    <n v="0"/>
    <m/>
    <x v="0"/>
  </r>
  <r>
    <x v="25"/>
    <x v="1"/>
    <x v="2"/>
    <x v="0"/>
    <x v="34"/>
    <x v="27"/>
    <n v="0"/>
    <n v="0"/>
    <m/>
    <x v="0"/>
  </r>
  <r>
    <x v="25"/>
    <x v="1"/>
    <x v="2"/>
    <x v="0"/>
    <x v="34"/>
    <x v="28"/>
    <n v="0"/>
    <n v="0"/>
    <m/>
    <x v="0"/>
  </r>
  <r>
    <x v="25"/>
    <x v="1"/>
    <x v="2"/>
    <x v="0"/>
    <x v="34"/>
    <x v="29"/>
    <n v="0"/>
    <n v="0"/>
    <m/>
    <x v="0"/>
  </r>
  <r>
    <x v="25"/>
    <x v="1"/>
    <x v="2"/>
    <x v="0"/>
    <x v="34"/>
    <x v="30"/>
    <n v="0"/>
    <n v="0"/>
    <m/>
    <x v="0"/>
  </r>
  <r>
    <x v="25"/>
    <x v="2"/>
    <x v="0"/>
    <x v="0"/>
    <x v="34"/>
    <x v="0"/>
    <n v="869240"/>
    <n v="5844769"/>
    <m/>
    <x v="0"/>
  </r>
  <r>
    <x v="25"/>
    <x v="2"/>
    <x v="0"/>
    <x v="0"/>
    <x v="34"/>
    <x v="1"/>
    <n v="889386"/>
    <n v="5784074"/>
    <m/>
    <x v="0"/>
  </r>
  <r>
    <x v="25"/>
    <x v="2"/>
    <x v="0"/>
    <x v="0"/>
    <x v="34"/>
    <x v="2"/>
    <n v="909395"/>
    <n v="5687014"/>
    <m/>
    <x v="0"/>
  </r>
  <r>
    <x v="25"/>
    <x v="2"/>
    <x v="0"/>
    <x v="0"/>
    <x v="34"/>
    <x v="3"/>
    <n v="929465"/>
    <n v="5618863"/>
    <m/>
    <x v="0"/>
  </r>
  <r>
    <x v="25"/>
    <x v="2"/>
    <x v="0"/>
    <x v="0"/>
    <x v="34"/>
    <x v="4"/>
    <n v="950517"/>
    <n v="5589124"/>
    <m/>
    <x v="0"/>
  </r>
  <r>
    <x v="25"/>
    <x v="2"/>
    <x v="0"/>
    <x v="0"/>
    <x v="34"/>
    <x v="5"/>
    <n v="971357"/>
    <n v="5580861"/>
    <m/>
    <x v="0"/>
  </r>
  <r>
    <x v="25"/>
    <x v="2"/>
    <x v="0"/>
    <x v="0"/>
    <x v="34"/>
    <x v="6"/>
    <n v="992703"/>
    <n v="5588490"/>
    <m/>
    <x v="0"/>
  </r>
  <r>
    <x v="25"/>
    <x v="2"/>
    <x v="0"/>
    <x v="0"/>
    <x v="34"/>
    <x v="7"/>
    <n v="1014492"/>
    <n v="5615007"/>
    <m/>
    <x v="0"/>
  </r>
  <r>
    <x v="25"/>
    <x v="2"/>
    <x v="0"/>
    <x v="0"/>
    <x v="34"/>
    <x v="8"/>
    <n v="1036543"/>
    <n v="5669744"/>
    <m/>
    <x v="0"/>
  </r>
  <r>
    <x v="25"/>
    <x v="2"/>
    <x v="0"/>
    <x v="0"/>
    <x v="34"/>
    <x v="9"/>
    <n v="1059161"/>
    <n v="5716319"/>
    <m/>
    <x v="0"/>
  </r>
  <r>
    <x v="25"/>
    <x v="2"/>
    <x v="0"/>
    <x v="0"/>
    <x v="34"/>
    <x v="10"/>
    <n v="1082251"/>
    <n v="5738849"/>
    <m/>
    <x v="0"/>
  </r>
  <r>
    <x v="25"/>
    <x v="2"/>
    <x v="0"/>
    <x v="0"/>
    <x v="34"/>
    <x v="11"/>
    <n v="1105688"/>
    <n v="5733950"/>
    <m/>
    <x v="0"/>
  </r>
  <r>
    <x v="25"/>
    <x v="2"/>
    <x v="0"/>
    <x v="0"/>
    <x v="34"/>
    <x v="12"/>
    <n v="1129580"/>
    <n v="5767788"/>
    <m/>
    <x v="0"/>
  </r>
  <r>
    <x v="25"/>
    <x v="2"/>
    <x v="0"/>
    <x v="0"/>
    <x v="34"/>
    <x v="13"/>
    <n v="1153860"/>
    <n v="5824214"/>
    <m/>
    <x v="0"/>
  </r>
  <r>
    <x v="25"/>
    <x v="2"/>
    <x v="0"/>
    <x v="0"/>
    <x v="34"/>
    <x v="14"/>
    <n v="1178480"/>
    <n v="5914058"/>
    <m/>
    <x v="0"/>
  </r>
  <r>
    <x v="25"/>
    <x v="2"/>
    <x v="0"/>
    <x v="0"/>
    <x v="34"/>
    <x v="15"/>
    <n v="1203548"/>
    <n v="6024054"/>
    <m/>
    <x v="0"/>
  </r>
  <r>
    <x v="25"/>
    <x v="2"/>
    <x v="0"/>
    <x v="0"/>
    <x v="34"/>
    <x v="16"/>
    <n v="1229034"/>
    <n v="6142812"/>
    <m/>
    <x v="0"/>
  </r>
  <r>
    <x v="25"/>
    <x v="2"/>
    <x v="0"/>
    <x v="0"/>
    <x v="34"/>
    <x v="17"/>
    <n v="1254788"/>
    <n v="6256186"/>
    <m/>
    <x v="0"/>
  </r>
  <r>
    <x v="25"/>
    <x v="2"/>
    <x v="0"/>
    <x v="0"/>
    <x v="34"/>
    <x v="18"/>
    <n v="1280938"/>
    <n v="6353859"/>
    <m/>
    <x v="0"/>
  </r>
  <r>
    <x v="25"/>
    <x v="2"/>
    <x v="0"/>
    <x v="0"/>
    <x v="34"/>
    <x v="19"/>
    <n v="1307427"/>
    <n v="6480605"/>
    <m/>
    <x v="0"/>
  </r>
  <r>
    <x v="25"/>
    <x v="2"/>
    <x v="0"/>
    <x v="0"/>
    <x v="34"/>
    <x v="20"/>
    <n v="1334183"/>
    <n v="6616542"/>
    <m/>
    <x v="0"/>
  </r>
  <r>
    <x v="25"/>
    <x v="2"/>
    <x v="0"/>
    <x v="0"/>
    <x v="34"/>
    <x v="21"/>
    <n v="1361263"/>
    <n v="6759858"/>
    <m/>
    <x v="0"/>
  </r>
  <r>
    <x v="25"/>
    <x v="2"/>
    <x v="0"/>
    <x v="0"/>
    <x v="34"/>
    <x v="22"/>
    <n v="1388666"/>
    <n v="6905883"/>
    <m/>
    <x v="0"/>
  </r>
  <r>
    <x v="25"/>
    <x v="2"/>
    <x v="0"/>
    <x v="0"/>
    <x v="34"/>
    <x v="23"/>
    <n v="1416411"/>
    <n v="7059575"/>
    <m/>
    <x v="0"/>
  </r>
  <r>
    <x v="25"/>
    <x v="2"/>
    <x v="0"/>
    <x v="0"/>
    <x v="34"/>
    <x v="24"/>
    <n v="1444515"/>
    <n v="7211131"/>
    <m/>
    <x v="0"/>
  </r>
  <r>
    <x v="25"/>
    <x v="2"/>
    <x v="0"/>
    <x v="0"/>
    <x v="34"/>
    <x v="25"/>
    <n v="1473166"/>
    <n v="7363198"/>
    <m/>
    <x v="0"/>
  </r>
  <r>
    <x v="25"/>
    <x v="2"/>
    <x v="0"/>
    <x v="0"/>
    <x v="34"/>
    <x v="26"/>
    <n v="1502407"/>
    <n v="7525738"/>
    <m/>
    <x v="0"/>
  </r>
  <r>
    <x v="25"/>
    <x v="2"/>
    <x v="0"/>
    <x v="0"/>
    <x v="34"/>
    <x v="27"/>
    <n v="1532096"/>
    <n v="7691655"/>
    <m/>
    <x v="0"/>
  </r>
  <r>
    <x v="25"/>
    <x v="2"/>
    <x v="0"/>
    <x v="0"/>
    <x v="34"/>
    <x v="28"/>
    <n v="1562445"/>
    <n v="7857974"/>
    <m/>
    <x v="0"/>
  </r>
  <r>
    <x v="25"/>
    <x v="2"/>
    <x v="0"/>
    <x v="0"/>
    <x v="34"/>
    <x v="29"/>
    <n v="1593264"/>
    <n v="8019626"/>
    <m/>
    <x v="0"/>
  </r>
  <r>
    <x v="25"/>
    <x v="2"/>
    <x v="0"/>
    <x v="0"/>
    <x v="34"/>
    <x v="30"/>
    <n v="1624781"/>
    <n v="8184666"/>
    <m/>
    <x v="0"/>
  </r>
  <r>
    <x v="25"/>
    <x v="2"/>
    <x v="1"/>
    <x v="0"/>
    <x v="34"/>
    <x v="0"/>
    <n v="0"/>
    <n v="0"/>
    <m/>
    <x v="0"/>
  </r>
  <r>
    <x v="25"/>
    <x v="2"/>
    <x v="1"/>
    <x v="0"/>
    <x v="34"/>
    <x v="1"/>
    <n v="0"/>
    <n v="0"/>
    <m/>
    <x v="0"/>
  </r>
  <r>
    <x v="25"/>
    <x v="2"/>
    <x v="1"/>
    <x v="0"/>
    <x v="34"/>
    <x v="2"/>
    <n v="0"/>
    <n v="0"/>
    <m/>
    <x v="0"/>
  </r>
  <r>
    <x v="25"/>
    <x v="2"/>
    <x v="1"/>
    <x v="0"/>
    <x v="34"/>
    <x v="3"/>
    <n v="0"/>
    <n v="0"/>
    <m/>
    <x v="0"/>
  </r>
  <r>
    <x v="25"/>
    <x v="2"/>
    <x v="1"/>
    <x v="0"/>
    <x v="34"/>
    <x v="4"/>
    <n v="0"/>
    <n v="0"/>
    <m/>
    <x v="0"/>
  </r>
  <r>
    <x v="25"/>
    <x v="2"/>
    <x v="1"/>
    <x v="0"/>
    <x v="34"/>
    <x v="5"/>
    <n v="0"/>
    <n v="0"/>
    <m/>
    <x v="0"/>
  </r>
  <r>
    <x v="25"/>
    <x v="2"/>
    <x v="1"/>
    <x v="0"/>
    <x v="34"/>
    <x v="6"/>
    <n v="0"/>
    <n v="0"/>
    <m/>
    <x v="0"/>
  </r>
  <r>
    <x v="25"/>
    <x v="2"/>
    <x v="1"/>
    <x v="0"/>
    <x v="34"/>
    <x v="7"/>
    <n v="0"/>
    <n v="0"/>
    <m/>
    <x v="0"/>
  </r>
  <r>
    <x v="25"/>
    <x v="2"/>
    <x v="1"/>
    <x v="0"/>
    <x v="34"/>
    <x v="8"/>
    <n v="0"/>
    <n v="0"/>
    <m/>
    <x v="0"/>
  </r>
  <r>
    <x v="25"/>
    <x v="2"/>
    <x v="1"/>
    <x v="0"/>
    <x v="34"/>
    <x v="9"/>
    <n v="0"/>
    <n v="0"/>
    <m/>
    <x v="0"/>
  </r>
  <r>
    <x v="25"/>
    <x v="2"/>
    <x v="1"/>
    <x v="0"/>
    <x v="34"/>
    <x v="10"/>
    <n v="0"/>
    <n v="0"/>
    <m/>
    <x v="0"/>
  </r>
  <r>
    <x v="25"/>
    <x v="2"/>
    <x v="1"/>
    <x v="0"/>
    <x v="34"/>
    <x v="11"/>
    <n v="0"/>
    <n v="0"/>
    <m/>
    <x v="0"/>
  </r>
  <r>
    <x v="25"/>
    <x v="2"/>
    <x v="1"/>
    <x v="0"/>
    <x v="34"/>
    <x v="12"/>
    <n v="0"/>
    <n v="0"/>
    <m/>
    <x v="0"/>
  </r>
  <r>
    <x v="25"/>
    <x v="2"/>
    <x v="1"/>
    <x v="0"/>
    <x v="34"/>
    <x v="13"/>
    <n v="0"/>
    <n v="0"/>
    <m/>
    <x v="0"/>
  </r>
  <r>
    <x v="25"/>
    <x v="2"/>
    <x v="1"/>
    <x v="0"/>
    <x v="34"/>
    <x v="14"/>
    <n v="0"/>
    <n v="0"/>
    <m/>
    <x v="0"/>
  </r>
  <r>
    <x v="25"/>
    <x v="2"/>
    <x v="1"/>
    <x v="0"/>
    <x v="34"/>
    <x v="15"/>
    <n v="0"/>
    <n v="0"/>
    <m/>
    <x v="0"/>
  </r>
  <r>
    <x v="25"/>
    <x v="2"/>
    <x v="1"/>
    <x v="0"/>
    <x v="34"/>
    <x v="16"/>
    <n v="0"/>
    <n v="0"/>
    <m/>
    <x v="0"/>
  </r>
  <r>
    <x v="25"/>
    <x v="2"/>
    <x v="1"/>
    <x v="0"/>
    <x v="34"/>
    <x v="17"/>
    <n v="0"/>
    <n v="0"/>
    <m/>
    <x v="0"/>
  </r>
  <r>
    <x v="25"/>
    <x v="2"/>
    <x v="1"/>
    <x v="0"/>
    <x v="34"/>
    <x v="18"/>
    <n v="0"/>
    <n v="0"/>
    <m/>
    <x v="0"/>
  </r>
  <r>
    <x v="25"/>
    <x v="2"/>
    <x v="1"/>
    <x v="0"/>
    <x v="34"/>
    <x v="19"/>
    <n v="0"/>
    <n v="0"/>
    <m/>
    <x v="0"/>
  </r>
  <r>
    <x v="25"/>
    <x v="2"/>
    <x v="1"/>
    <x v="0"/>
    <x v="34"/>
    <x v="20"/>
    <n v="0"/>
    <n v="0"/>
    <m/>
    <x v="0"/>
  </r>
  <r>
    <x v="25"/>
    <x v="2"/>
    <x v="1"/>
    <x v="0"/>
    <x v="34"/>
    <x v="21"/>
    <n v="0"/>
    <n v="0"/>
    <m/>
    <x v="0"/>
  </r>
  <r>
    <x v="25"/>
    <x v="2"/>
    <x v="1"/>
    <x v="0"/>
    <x v="34"/>
    <x v="22"/>
    <n v="0"/>
    <n v="0"/>
    <m/>
    <x v="0"/>
  </r>
  <r>
    <x v="25"/>
    <x v="2"/>
    <x v="1"/>
    <x v="0"/>
    <x v="34"/>
    <x v="23"/>
    <n v="0"/>
    <n v="0"/>
    <m/>
    <x v="0"/>
  </r>
  <r>
    <x v="25"/>
    <x v="2"/>
    <x v="1"/>
    <x v="0"/>
    <x v="34"/>
    <x v="24"/>
    <n v="0"/>
    <n v="0"/>
    <m/>
    <x v="0"/>
  </r>
  <r>
    <x v="25"/>
    <x v="2"/>
    <x v="1"/>
    <x v="0"/>
    <x v="34"/>
    <x v="25"/>
    <n v="0"/>
    <n v="0"/>
    <m/>
    <x v="0"/>
  </r>
  <r>
    <x v="25"/>
    <x v="2"/>
    <x v="1"/>
    <x v="0"/>
    <x v="34"/>
    <x v="26"/>
    <n v="0"/>
    <n v="0"/>
    <m/>
    <x v="0"/>
  </r>
  <r>
    <x v="25"/>
    <x v="2"/>
    <x v="1"/>
    <x v="0"/>
    <x v="34"/>
    <x v="27"/>
    <n v="0"/>
    <n v="0"/>
    <m/>
    <x v="0"/>
  </r>
  <r>
    <x v="25"/>
    <x v="2"/>
    <x v="1"/>
    <x v="0"/>
    <x v="34"/>
    <x v="28"/>
    <n v="0"/>
    <n v="0"/>
    <m/>
    <x v="0"/>
  </r>
  <r>
    <x v="25"/>
    <x v="2"/>
    <x v="1"/>
    <x v="0"/>
    <x v="34"/>
    <x v="29"/>
    <n v="0"/>
    <n v="0"/>
    <m/>
    <x v="0"/>
  </r>
  <r>
    <x v="25"/>
    <x v="2"/>
    <x v="1"/>
    <x v="0"/>
    <x v="34"/>
    <x v="30"/>
    <n v="0"/>
    <n v="0"/>
    <m/>
    <x v="0"/>
  </r>
  <r>
    <x v="25"/>
    <x v="2"/>
    <x v="2"/>
    <x v="0"/>
    <x v="34"/>
    <x v="0"/>
    <n v="40925"/>
    <n v="218825"/>
    <m/>
    <x v="0"/>
  </r>
  <r>
    <x v="25"/>
    <x v="2"/>
    <x v="2"/>
    <x v="0"/>
    <x v="34"/>
    <x v="1"/>
    <n v="41609"/>
    <n v="215183"/>
    <m/>
    <x v="0"/>
  </r>
  <r>
    <x v="25"/>
    <x v="2"/>
    <x v="2"/>
    <x v="0"/>
    <x v="34"/>
    <x v="2"/>
    <n v="42367"/>
    <n v="210690"/>
    <m/>
    <x v="0"/>
  </r>
  <r>
    <x v="25"/>
    <x v="2"/>
    <x v="2"/>
    <x v="0"/>
    <x v="34"/>
    <x v="3"/>
    <n v="42912"/>
    <n v="206288"/>
    <m/>
    <x v="0"/>
  </r>
  <r>
    <x v="25"/>
    <x v="2"/>
    <x v="2"/>
    <x v="0"/>
    <x v="34"/>
    <x v="4"/>
    <n v="43503"/>
    <n v="203416"/>
    <m/>
    <x v="0"/>
  </r>
  <r>
    <x v="25"/>
    <x v="2"/>
    <x v="2"/>
    <x v="0"/>
    <x v="34"/>
    <x v="5"/>
    <n v="44158"/>
    <n v="201751"/>
    <m/>
    <x v="0"/>
  </r>
  <r>
    <x v="25"/>
    <x v="2"/>
    <x v="2"/>
    <x v="0"/>
    <x v="34"/>
    <x v="6"/>
    <n v="45023"/>
    <n v="201553"/>
    <m/>
    <x v="0"/>
  </r>
  <r>
    <x v="25"/>
    <x v="2"/>
    <x v="2"/>
    <x v="0"/>
    <x v="34"/>
    <x v="7"/>
    <n v="46141"/>
    <n v="203080"/>
    <m/>
    <x v="0"/>
  </r>
  <r>
    <x v="25"/>
    <x v="2"/>
    <x v="2"/>
    <x v="0"/>
    <x v="34"/>
    <x v="8"/>
    <n v="47307"/>
    <n v="205769"/>
    <m/>
    <x v="0"/>
  </r>
  <r>
    <x v="25"/>
    <x v="2"/>
    <x v="2"/>
    <x v="0"/>
    <x v="34"/>
    <x v="9"/>
    <n v="48462"/>
    <n v="207987"/>
    <m/>
    <x v="0"/>
  </r>
  <r>
    <x v="25"/>
    <x v="2"/>
    <x v="2"/>
    <x v="0"/>
    <x v="34"/>
    <x v="10"/>
    <n v="49371"/>
    <n v="208186"/>
    <m/>
    <x v="0"/>
  </r>
  <r>
    <x v="25"/>
    <x v="2"/>
    <x v="2"/>
    <x v="0"/>
    <x v="34"/>
    <x v="11"/>
    <n v="50247"/>
    <n v="207209"/>
    <m/>
    <x v="0"/>
  </r>
  <r>
    <x v="25"/>
    <x v="2"/>
    <x v="2"/>
    <x v="0"/>
    <x v="34"/>
    <x v="12"/>
    <n v="51139"/>
    <n v="207649"/>
    <m/>
    <x v="0"/>
  </r>
  <r>
    <x v="25"/>
    <x v="2"/>
    <x v="2"/>
    <x v="0"/>
    <x v="34"/>
    <x v="13"/>
    <n v="52044"/>
    <n v="208900"/>
    <m/>
    <x v="0"/>
  </r>
  <r>
    <x v="25"/>
    <x v="2"/>
    <x v="2"/>
    <x v="0"/>
    <x v="34"/>
    <x v="14"/>
    <n v="52966"/>
    <n v="211369"/>
    <m/>
    <x v="0"/>
  </r>
  <r>
    <x v="25"/>
    <x v="2"/>
    <x v="2"/>
    <x v="0"/>
    <x v="34"/>
    <x v="15"/>
    <n v="53914"/>
    <n v="214589"/>
    <m/>
    <x v="0"/>
  </r>
  <r>
    <x v="25"/>
    <x v="2"/>
    <x v="2"/>
    <x v="0"/>
    <x v="34"/>
    <x v="16"/>
    <n v="54893"/>
    <n v="218175"/>
    <m/>
    <x v="0"/>
  </r>
  <r>
    <x v="25"/>
    <x v="2"/>
    <x v="2"/>
    <x v="0"/>
    <x v="34"/>
    <x v="17"/>
    <n v="55860"/>
    <n v="221474"/>
    <m/>
    <x v="0"/>
  </r>
  <r>
    <x v="25"/>
    <x v="2"/>
    <x v="2"/>
    <x v="0"/>
    <x v="34"/>
    <x v="18"/>
    <n v="56824"/>
    <n v="224144"/>
    <m/>
    <x v="0"/>
  </r>
  <r>
    <x v="25"/>
    <x v="2"/>
    <x v="2"/>
    <x v="0"/>
    <x v="34"/>
    <x v="19"/>
    <n v="57763"/>
    <n v="227684"/>
    <m/>
    <x v="0"/>
  </r>
  <r>
    <x v="25"/>
    <x v="2"/>
    <x v="2"/>
    <x v="0"/>
    <x v="34"/>
    <x v="20"/>
    <n v="58728"/>
    <n v="231600"/>
    <m/>
    <x v="0"/>
  </r>
  <r>
    <x v="25"/>
    <x v="2"/>
    <x v="2"/>
    <x v="0"/>
    <x v="34"/>
    <x v="21"/>
    <n v="59717"/>
    <n v="235815"/>
    <m/>
    <x v="0"/>
  </r>
  <r>
    <x v="25"/>
    <x v="2"/>
    <x v="2"/>
    <x v="0"/>
    <x v="34"/>
    <x v="22"/>
    <n v="60715"/>
    <n v="240104"/>
    <m/>
    <x v="0"/>
  </r>
  <r>
    <x v="25"/>
    <x v="2"/>
    <x v="2"/>
    <x v="0"/>
    <x v="34"/>
    <x v="23"/>
    <n v="61732"/>
    <n v="244672"/>
    <m/>
    <x v="0"/>
  </r>
  <r>
    <x v="25"/>
    <x v="2"/>
    <x v="2"/>
    <x v="0"/>
    <x v="34"/>
    <x v="24"/>
    <n v="62780"/>
    <n v="249220"/>
    <m/>
    <x v="0"/>
  </r>
  <r>
    <x v="25"/>
    <x v="2"/>
    <x v="2"/>
    <x v="0"/>
    <x v="34"/>
    <x v="25"/>
    <n v="63858"/>
    <n v="253813"/>
    <m/>
    <x v="0"/>
  </r>
  <r>
    <x v="25"/>
    <x v="2"/>
    <x v="2"/>
    <x v="0"/>
    <x v="34"/>
    <x v="26"/>
    <n v="64957"/>
    <n v="258745"/>
    <m/>
    <x v="0"/>
  </r>
  <r>
    <x v="25"/>
    <x v="2"/>
    <x v="2"/>
    <x v="0"/>
    <x v="34"/>
    <x v="27"/>
    <n v="66076"/>
    <n v="263792"/>
    <m/>
    <x v="0"/>
  </r>
  <r>
    <x v="25"/>
    <x v="2"/>
    <x v="2"/>
    <x v="0"/>
    <x v="34"/>
    <x v="28"/>
    <n v="67214"/>
    <n v="268810"/>
    <m/>
    <x v="0"/>
  </r>
  <r>
    <x v="25"/>
    <x v="2"/>
    <x v="2"/>
    <x v="0"/>
    <x v="34"/>
    <x v="29"/>
    <n v="68371"/>
    <n v="273665"/>
    <m/>
    <x v="0"/>
  </r>
  <r>
    <x v="25"/>
    <x v="2"/>
    <x v="2"/>
    <x v="0"/>
    <x v="34"/>
    <x v="30"/>
    <n v="69555"/>
    <n v="278624"/>
    <m/>
    <x v="0"/>
  </r>
  <r>
    <x v="25"/>
    <x v="3"/>
    <x v="0"/>
    <x v="0"/>
    <x v="34"/>
    <x v="0"/>
    <n v="238224"/>
    <n v="1919132"/>
    <m/>
    <x v="0"/>
  </r>
  <r>
    <x v="25"/>
    <x v="3"/>
    <x v="0"/>
    <x v="0"/>
    <x v="34"/>
    <x v="1"/>
    <n v="244151"/>
    <n v="1907911"/>
    <m/>
    <x v="0"/>
  </r>
  <r>
    <x v="25"/>
    <x v="3"/>
    <x v="0"/>
    <x v="0"/>
    <x v="34"/>
    <x v="2"/>
    <n v="250139"/>
    <n v="1898295"/>
    <m/>
    <x v="0"/>
  </r>
  <r>
    <x v="25"/>
    <x v="3"/>
    <x v="0"/>
    <x v="0"/>
    <x v="34"/>
    <x v="3"/>
    <n v="255894"/>
    <n v="1895741"/>
    <m/>
    <x v="0"/>
  </r>
  <r>
    <x v="25"/>
    <x v="3"/>
    <x v="0"/>
    <x v="0"/>
    <x v="34"/>
    <x v="4"/>
    <n v="262019"/>
    <n v="1892569"/>
    <m/>
    <x v="0"/>
  </r>
  <r>
    <x v="25"/>
    <x v="3"/>
    <x v="0"/>
    <x v="0"/>
    <x v="34"/>
    <x v="5"/>
    <n v="268164"/>
    <n v="1866166"/>
    <m/>
    <x v="0"/>
  </r>
  <r>
    <x v="25"/>
    <x v="3"/>
    <x v="0"/>
    <x v="0"/>
    <x v="34"/>
    <x v="6"/>
    <n v="274467"/>
    <n v="1855807"/>
    <m/>
    <x v="0"/>
  </r>
  <r>
    <x v="25"/>
    <x v="3"/>
    <x v="0"/>
    <x v="0"/>
    <x v="34"/>
    <x v="7"/>
    <n v="280906"/>
    <n v="1861352"/>
    <m/>
    <x v="0"/>
  </r>
  <r>
    <x v="25"/>
    <x v="3"/>
    <x v="0"/>
    <x v="0"/>
    <x v="34"/>
    <x v="8"/>
    <n v="287423"/>
    <n v="1876398"/>
    <m/>
    <x v="0"/>
  </r>
  <r>
    <x v="25"/>
    <x v="3"/>
    <x v="0"/>
    <x v="0"/>
    <x v="34"/>
    <x v="9"/>
    <n v="294112"/>
    <n v="1889945"/>
    <m/>
    <x v="0"/>
  </r>
  <r>
    <x v="25"/>
    <x v="3"/>
    <x v="0"/>
    <x v="0"/>
    <x v="34"/>
    <x v="10"/>
    <n v="300947"/>
    <n v="1900503"/>
    <m/>
    <x v="0"/>
  </r>
  <r>
    <x v="25"/>
    <x v="3"/>
    <x v="0"/>
    <x v="0"/>
    <x v="34"/>
    <x v="11"/>
    <n v="307884"/>
    <n v="1907793"/>
    <m/>
    <x v="0"/>
  </r>
  <r>
    <x v="25"/>
    <x v="3"/>
    <x v="0"/>
    <x v="0"/>
    <x v="34"/>
    <x v="12"/>
    <n v="314960"/>
    <n v="1911185"/>
    <m/>
    <x v="0"/>
  </r>
  <r>
    <x v="25"/>
    <x v="3"/>
    <x v="0"/>
    <x v="0"/>
    <x v="34"/>
    <x v="13"/>
    <n v="322152"/>
    <n v="1919092"/>
    <m/>
    <x v="0"/>
  </r>
  <r>
    <x v="25"/>
    <x v="3"/>
    <x v="0"/>
    <x v="0"/>
    <x v="34"/>
    <x v="14"/>
    <n v="329444"/>
    <n v="1940080"/>
    <m/>
    <x v="0"/>
  </r>
  <r>
    <x v="25"/>
    <x v="3"/>
    <x v="0"/>
    <x v="0"/>
    <x v="34"/>
    <x v="15"/>
    <n v="336866"/>
    <n v="1972558"/>
    <m/>
    <x v="0"/>
  </r>
  <r>
    <x v="25"/>
    <x v="3"/>
    <x v="0"/>
    <x v="0"/>
    <x v="34"/>
    <x v="16"/>
    <n v="344408"/>
    <n v="2010969"/>
    <m/>
    <x v="0"/>
  </r>
  <r>
    <x v="25"/>
    <x v="3"/>
    <x v="0"/>
    <x v="0"/>
    <x v="34"/>
    <x v="17"/>
    <n v="352031"/>
    <n v="2051742"/>
    <m/>
    <x v="0"/>
  </r>
  <r>
    <x v="25"/>
    <x v="3"/>
    <x v="0"/>
    <x v="0"/>
    <x v="34"/>
    <x v="18"/>
    <n v="359766"/>
    <n v="2093989"/>
    <m/>
    <x v="0"/>
  </r>
  <r>
    <x v="25"/>
    <x v="3"/>
    <x v="0"/>
    <x v="0"/>
    <x v="34"/>
    <x v="19"/>
    <n v="367593"/>
    <n v="2133826"/>
    <m/>
    <x v="0"/>
  </r>
  <r>
    <x v="25"/>
    <x v="3"/>
    <x v="0"/>
    <x v="0"/>
    <x v="34"/>
    <x v="20"/>
    <n v="375494"/>
    <n v="2175112"/>
    <m/>
    <x v="0"/>
  </r>
  <r>
    <x v="25"/>
    <x v="3"/>
    <x v="0"/>
    <x v="0"/>
    <x v="34"/>
    <x v="21"/>
    <n v="383482"/>
    <n v="2222220"/>
    <m/>
    <x v="0"/>
  </r>
  <r>
    <x v="25"/>
    <x v="3"/>
    <x v="0"/>
    <x v="0"/>
    <x v="34"/>
    <x v="22"/>
    <n v="391563"/>
    <n v="2273906"/>
    <m/>
    <x v="0"/>
  </r>
  <r>
    <x v="25"/>
    <x v="3"/>
    <x v="0"/>
    <x v="0"/>
    <x v="34"/>
    <x v="23"/>
    <n v="399737"/>
    <n v="2328888"/>
    <m/>
    <x v="0"/>
  </r>
  <r>
    <x v="25"/>
    <x v="3"/>
    <x v="0"/>
    <x v="0"/>
    <x v="34"/>
    <x v="24"/>
    <n v="408010"/>
    <n v="2384811"/>
    <m/>
    <x v="0"/>
  </r>
  <r>
    <x v="25"/>
    <x v="3"/>
    <x v="0"/>
    <x v="0"/>
    <x v="34"/>
    <x v="25"/>
    <n v="416449"/>
    <n v="2441677"/>
    <m/>
    <x v="0"/>
  </r>
  <r>
    <x v="25"/>
    <x v="3"/>
    <x v="0"/>
    <x v="0"/>
    <x v="34"/>
    <x v="26"/>
    <n v="425068"/>
    <n v="2499957"/>
    <m/>
    <x v="0"/>
  </r>
  <r>
    <x v="25"/>
    <x v="3"/>
    <x v="0"/>
    <x v="0"/>
    <x v="34"/>
    <x v="27"/>
    <n v="433824"/>
    <n v="2558234"/>
    <m/>
    <x v="0"/>
  </r>
  <r>
    <x v="25"/>
    <x v="3"/>
    <x v="0"/>
    <x v="0"/>
    <x v="34"/>
    <x v="28"/>
    <n v="442779"/>
    <n v="2617349"/>
    <m/>
    <x v="0"/>
  </r>
  <r>
    <x v="25"/>
    <x v="3"/>
    <x v="0"/>
    <x v="0"/>
    <x v="34"/>
    <x v="29"/>
    <n v="451878"/>
    <n v="2675631"/>
    <m/>
    <x v="0"/>
  </r>
  <r>
    <x v="25"/>
    <x v="3"/>
    <x v="0"/>
    <x v="0"/>
    <x v="34"/>
    <x v="30"/>
    <n v="461188"/>
    <n v="2734279"/>
    <m/>
    <x v="0"/>
  </r>
  <r>
    <x v="25"/>
    <x v="3"/>
    <x v="1"/>
    <x v="0"/>
    <x v="34"/>
    <x v="0"/>
    <n v="0"/>
    <n v="0"/>
    <m/>
    <x v="0"/>
  </r>
  <r>
    <x v="25"/>
    <x v="3"/>
    <x v="1"/>
    <x v="0"/>
    <x v="34"/>
    <x v="1"/>
    <n v="0"/>
    <n v="0"/>
    <m/>
    <x v="0"/>
  </r>
  <r>
    <x v="25"/>
    <x v="3"/>
    <x v="1"/>
    <x v="0"/>
    <x v="34"/>
    <x v="2"/>
    <n v="0"/>
    <n v="0"/>
    <m/>
    <x v="0"/>
  </r>
  <r>
    <x v="25"/>
    <x v="3"/>
    <x v="1"/>
    <x v="0"/>
    <x v="34"/>
    <x v="3"/>
    <n v="0"/>
    <n v="0"/>
    <m/>
    <x v="0"/>
  </r>
  <r>
    <x v="25"/>
    <x v="3"/>
    <x v="1"/>
    <x v="0"/>
    <x v="34"/>
    <x v="4"/>
    <n v="0"/>
    <n v="0"/>
    <m/>
    <x v="0"/>
  </r>
  <r>
    <x v="25"/>
    <x v="3"/>
    <x v="1"/>
    <x v="0"/>
    <x v="34"/>
    <x v="5"/>
    <n v="0"/>
    <n v="0"/>
    <m/>
    <x v="0"/>
  </r>
  <r>
    <x v="25"/>
    <x v="3"/>
    <x v="1"/>
    <x v="0"/>
    <x v="34"/>
    <x v="6"/>
    <n v="0"/>
    <n v="0"/>
    <m/>
    <x v="0"/>
  </r>
  <r>
    <x v="25"/>
    <x v="3"/>
    <x v="1"/>
    <x v="0"/>
    <x v="34"/>
    <x v="7"/>
    <n v="0"/>
    <n v="0"/>
    <m/>
    <x v="0"/>
  </r>
  <r>
    <x v="25"/>
    <x v="3"/>
    <x v="1"/>
    <x v="0"/>
    <x v="34"/>
    <x v="8"/>
    <n v="0"/>
    <n v="0"/>
    <m/>
    <x v="0"/>
  </r>
  <r>
    <x v="25"/>
    <x v="3"/>
    <x v="1"/>
    <x v="0"/>
    <x v="34"/>
    <x v="9"/>
    <n v="0"/>
    <n v="0"/>
    <m/>
    <x v="0"/>
  </r>
  <r>
    <x v="25"/>
    <x v="3"/>
    <x v="1"/>
    <x v="0"/>
    <x v="34"/>
    <x v="10"/>
    <n v="0"/>
    <n v="0"/>
    <m/>
    <x v="0"/>
  </r>
  <r>
    <x v="25"/>
    <x v="3"/>
    <x v="1"/>
    <x v="0"/>
    <x v="34"/>
    <x v="11"/>
    <n v="0"/>
    <n v="0"/>
    <m/>
    <x v="0"/>
  </r>
  <r>
    <x v="25"/>
    <x v="3"/>
    <x v="1"/>
    <x v="0"/>
    <x v="34"/>
    <x v="12"/>
    <n v="0"/>
    <n v="0"/>
    <m/>
    <x v="0"/>
  </r>
  <r>
    <x v="25"/>
    <x v="3"/>
    <x v="1"/>
    <x v="0"/>
    <x v="34"/>
    <x v="13"/>
    <n v="0"/>
    <n v="0"/>
    <m/>
    <x v="0"/>
  </r>
  <r>
    <x v="25"/>
    <x v="3"/>
    <x v="1"/>
    <x v="0"/>
    <x v="34"/>
    <x v="14"/>
    <n v="0"/>
    <n v="0"/>
    <m/>
    <x v="0"/>
  </r>
  <r>
    <x v="25"/>
    <x v="3"/>
    <x v="1"/>
    <x v="0"/>
    <x v="34"/>
    <x v="15"/>
    <n v="0"/>
    <n v="0"/>
    <m/>
    <x v="0"/>
  </r>
  <r>
    <x v="25"/>
    <x v="3"/>
    <x v="1"/>
    <x v="0"/>
    <x v="34"/>
    <x v="16"/>
    <n v="0"/>
    <n v="0"/>
    <m/>
    <x v="0"/>
  </r>
  <r>
    <x v="25"/>
    <x v="3"/>
    <x v="1"/>
    <x v="0"/>
    <x v="34"/>
    <x v="17"/>
    <n v="0"/>
    <n v="0"/>
    <m/>
    <x v="0"/>
  </r>
  <r>
    <x v="25"/>
    <x v="3"/>
    <x v="1"/>
    <x v="0"/>
    <x v="34"/>
    <x v="18"/>
    <n v="0"/>
    <n v="0"/>
    <m/>
    <x v="0"/>
  </r>
  <r>
    <x v="25"/>
    <x v="3"/>
    <x v="1"/>
    <x v="0"/>
    <x v="34"/>
    <x v="19"/>
    <n v="0"/>
    <n v="0"/>
    <m/>
    <x v="0"/>
  </r>
  <r>
    <x v="25"/>
    <x v="3"/>
    <x v="1"/>
    <x v="0"/>
    <x v="34"/>
    <x v="20"/>
    <n v="0"/>
    <n v="0"/>
    <m/>
    <x v="0"/>
  </r>
  <r>
    <x v="25"/>
    <x v="3"/>
    <x v="1"/>
    <x v="0"/>
    <x v="34"/>
    <x v="21"/>
    <n v="0"/>
    <n v="0"/>
    <m/>
    <x v="0"/>
  </r>
  <r>
    <x v="25"/>
    <x v="3"/>
    <x v="1"/>
    <x v="0"/>
    <x v="34"/>
    <x v="22"/>
    <n v="0"/>
    <n v="0"/>
    <m/>
    <x v="0"/>
  </r>
  <r>
    <x v="25"/>
    <x v="3"/>
    <x v="1"/>
    <x v="0"/>
    <x v="34"/>
    <x v="23"/>
    <n v="0"/>
    <n v="0"/>
    <m/>
    <x v="0"/>
  </r>
  <r>
    <x v="25"/>
    <x v="3"/>
    <x v="1"/>
    <x v="0"/>
    <x v="34"/>
    <x v="24"/>
    <n v="0"/>
    <n v="0"/>
    <m/>
    <x v="0"/>
  </r>
  <r>
    <x v="25"/>
    <x v="3"/>
    <x v="1"/>
    <x v="0"/>
    <x v="34"/>
    <x v="25"/>
    <n v="0"/>
    <n v="0"/>
    <m/>
    <x v="0"/>
  </r>
  <r>
    <x v="25"/>
    <x v="3"/>
    <x v="1"/>
    <x v="0"/>
    <x v="34"/>
    <x v="26"/>
    <n v="0"/>
    <n v="0"/>
    <m/>
    <x v="0"/>
  </r>
  <r>
    <x v="25"/>
    <x v="3"/>
    <x v="1"/>
    <x v="0"/>
    <x v="34"/>
    <x v="27"/>
    <n v="0"/>
    <n v="0"/>
    <m/>
    <x v="0"/>
  </r>
  <r>
    <x v="25"/>
    <x v="3"/>
    <x v="1"/>
    <x v="0"/>
    <x v="34"/>
    <x v="28"/>
    <n v="0"/>
    <n v="0"/>
    <m/>
    <x v="0"/>
  </r>
  <r>
    <x v="25"/>
    <x v="3"/>
    <x v="1"/>
    <x v="0"/>
    <x v="34"/>
    <x v="29"/>
    <n v="0"/>
    <n v="0"/>
    <m/>
    <x v="0"/>
  </r>
  <r>
    <x v="25"/>
    <x v="3"/>
    <x v="1"/>
    <x v="0"/>
    <x v="34"/>
    <x v="30"/>
    <n v="0"/>
    <n v="0"/>
    <m/>
    <x v="0"/>
  </r>
  <r>
    <x v="25"/>
    <x v="3"/>
    <x v="2"/>
    <x v="0"/>
    <x v="34"/>
    <x v="0"/>
    <n v="8161"/>
    <n v="87037"/>
    <m/>
    <x v="0"/>
  </r>
  <r>
    <x v="25"/>
    <x v="3"/>
    <x v="2"/>
    <x v="0"/>
    <x v="34"/>
    <x v="1"/>
    <n v="8307"/>
    <n v="85936"/>
    <m/>
    <x v="0"/>
  </r>
  <r>
    <x v="25"/>
    <x v="3"/>
    <x v="2"/>
    <x v="0"/>
    <x v="34"/>
    <x v="2"/>
    <n v="8480"/>
    <n v="85199"/>
    <m/>
    <x v="0"/>
  </r>
  <r>
    <x v="25"/>
    <x v="3"/>
    <x v="2"/>
    <x v="0"/>
    <x v="34"/>
    <x v="3"/>
    <n v="8588"/>
    <n v="84231"/>
    <m/>
    <x v="0"/>
  </r>
  <r>
    <x v="25"/>
    <x v="3"/>
    <x v="2"/>
    <x v="0"/>
    <x v="34"/>
    <x v="4"/>
    <n v="8710"/>
    <n v="83288"/>
    <m/>
    <x v="0"/>
  </r>
  <r>
    <x v="25"/>
    <x v="3"/>
    <x v="2"/>
    <x v="0"/>
    <x v="34"/>
    <x v="5"/>
    <n v="8853"/>
    <n v="81564"/>
    <m/>
    <x v="0"/>
  </r>
  <r>
    <x v="25"/>
    <x v="3"/>
    <x v="2"/>
    <x v="0"/>
    <x v="34"/>
    <x v="6"/>
    <n v="9042"/>
    <n v="80936"/>
    <m/>
    <x v="0"/>
  </r>
  <r>
    <x v="25"/>
    <x v="3"/>
    <x v="2"/>
    <x v="0"/>
    <x v="34"/>
    <x v="7"/>
    <n v="9285"/>
    <n v="81453"/>
    <m/>
    <x v="0"/>
  </r>
  <r>
    <x v="25"/>
    <x v="3"/>
    <x v="2"/>
    <x v="0"/>
    <x v="34"/>
    <x v="8"/>
    <n v="9539"/>
    <n v="82444"/>
    <m/>
    <x v="0"/>
  </r>
  <r>
    <x v="25"/>
    <x v="3"/>
    <x v="2"/>
    <x v="0"/>
    <x v="34"/>
    <x v="9"/>
    <n v="9791"/>
    <n v="83290"/>
    <m/>
    <x v="0"/>
  </r>
  <r>
    <x v="25"/>
    <x v="3"/>
    <x v="2"/>
    <x v="0"/>
    <x v="34"/>
    <x v="10"/>
    <n v="9989"/>
    <n v="83511"/>
    <m/>
    <x v="0"/>
  </r>
  <r>
    <x v="25"/>
    <x v="3"/>
    <x v="2"/>
    <x v="0"/>
    <x v="34"/>
    <x v="11"/>
    <n v="10180"/>
    <n v="83509"/>
    <m/>
    <x v="0"/>
  </r>
  <r>
    <x v="25"/>
    <x v="3"/>
    <x v="2"/>
    <x v="0"/>
    <x v="34"/>
    <x v="12"/>
    <n v="10375"/>
    <n v="83342"/>
    <m/>
    <x v="0"/>
  </r>
  <r>
    <x v="25"/>
    <x v="3"/>
    <x v="2"/>
    <x v="0"/>
    <x v="34"/>
    <x v="13"/>
    <n v="10572"/>
    <n v="83374"/>
    <m/>
    <x v="0"/>
  </r>
  <r>
    <x v="25"/>
    <x v="3"/>
    <x v="2"/>
    <x v="0"/>
    <x v="34"/>
    <x v="14"/>
    <n v="10773"/>
    <n v="83988"/>
    <m/>
    <x v="0"/>
  </r>
  <r>
    <x v="25"/>
    <x v="3"/>
    <x v="2"/>
    <x v="0"/>
    <x v="34"/>
    <x v="15"/>
    <n v="10980"/>
    <n v="85114"/>
    <m/>
    <x v="0"/>
  </r>
  <r>
    <x v="25"/>
    <x v="3"/>
    <x v="2"/>
    <x v="0"/>
    <x v="34"/>
    <x v="16"/>
    <n v="11193"/>
    <n v="86521"/>
    <m/>
    <x v="0"/>
  </r>
  <r>
    <x v="25"/>
    <x v="3"/>
    <x v="2"/>
    <x v="0"/>
    <x v="34"/>
    <x v="17"/>
    <n v="11404"/>
    <n v="87991"/>
    <m/>
    <x v="0"/>
  </r>
  <r>
    <x v="25"/>
    <x v="3"/>
    <x v="2"/>
    <x v="0"/>
    <x v="34"/>
    <x v="18"/>
    <n v="11614"/>
    <n v="89492"/>
    <m/>
    <x v="0"/>
  </r>
  <r>
    <x v="25"/>
    <x v="3"/>
    <x v="2"/>
    <x v="0"/>
    <x v="34"/>
    <x v="19"/>
    <n v="11819"/>
    <n v="90826"/>
    <m/>
    <x v="0"/>
  </r>
  <r>
    <x v="25"/>
    <x v="3"/>
    <x v="2"/>
    <x v="0"/>
    <x v="34"/>
    <x v="20"/>
    <n v="12029"/>
    <n v="92247"/>
    <m/>
    <x v="0"/>
  </r>
  <r>
    <x v="25"/>
    <x v="3"/>
    <x v="2"/>
    <x v="0"/>
    <x v="34"/>
    <x v="21"/>
    <n v="12245"/>
    <n v="93936"/>
    <m/>
    <x v="0"/>
  </r>
  <r>
    <x v="25"/>
    <x v="3"/>
    <x v="2"/>
    <x v="0"/>
    <x v="34"/>
    <x v="22"/>
    <n v="12462"/>
    <n v="95811"/>
    <m/>
    <x v="0"/>
  </r>
  <r>
    <x v="25"/>
    <x v="3"/>
    <x v="2"/>
    <x v="0"/>
    <x v="34"/>
    <x v="23"/>
    <n v="12684"/>
    <n v="97831"/>
    <m/>
    <x v="0"/>
  </r>
  <r>
    <x v="25"/>
    <x v="3"/>
    <x v="2"/>
    <x v="0"/>
    <x v="34"/>
    <x v="24"/>
    <n v="12912"/>
    <n v="99915"/>
    <m/>
    <x v="0"/>
  </r>
  <r>
    <x v="25"/>
    <x v="3"/>
    <x v="2"/>
    <x v="0"/>
    <x v="34"/>
    <x v="25"/>
    <n v="13148"/>
    <n v="102049"/>
    <m/>
    <x v="0"/>
  </r>
  <r>
    <x v="25"/>
    <x v="3"/>
    <x v="2"/>
    <x v="0"/>
    <x v="34"/>
    <x v="26"/>
    <n v="13387"/>
    <n v="104231"/>
    <m/>
    <x v="0"/>
  </r>
  <r>
    <x v="25"/>
    <x v="3"/>
    <x v="2"/>
    <x v="0"/>
    <x v="34"/>
    <x v="27"/>
    <n v="13631"/>
    <n v="106412"/>
    <m/>
    <x v="0"/>
  </r>
  <r>
    <x v="25"/>
    <x v="3"/>
    <x v="2"/>
    <x v="0"/>
    <x v="34"/>
    <x v="28"/>
    <n v="13879"/>
    <n v="108609"/>
    <m/>
    <x v="0"/>
  </r>
  <r>
    <x v="25"/>
    <x v="3"/>
    <x v="2"/>
    <x v="0"/>
    <x v="34"/>
    <x v="29"/>
    <n v="14131"/>
    <n v="110768"/>
    <m/>
    <x v="0"/>
  </r>
  <r>
    <x v="25"/>
    <x v="3"/>
    <x v="2"/>
    <x v="0"/>
    <x v="34"/>
    <x v="30"/>
    <n v="14389"/>
    <n v="112935"/>
    <m/>
    <x v="0"/>
  </r>
  <r>
    <x v="25"/>
    <x v="4"/>
    <x v="0"/>
    <x v="0"/>
    <x v="34"/>
    <x v="0"/>
    <n v="2340584"/>
    <n v="21367190"/>
    <m/>
    <x v="0"/>
  </r>
  <r>
    <x v="25"/>
    <x v="4"/>
    <x v="0"/>
    <x v="0"/>
    <x v="34"/>
    <x v="1"/>
    <n v="2430586"/>
    <n v="21504976"/>
    <m/>
    <x v="0"/>
  </r>
  <r>
    <x v="25"/>
    <x v="4"/>
    <x v="0"/>
    <x v="0"/>
    <x v="34"/>
    <x v="2"/>
    <n v="2516816"/>
    <n v="21391402"/>
    <m/>
    <x v="0"/>
  </r>
  <r>
    <x v="25"/>
    <x v="4"/>
    <x v="0"/>
    <x v="0"/>
    <x v="34"/>
    <x v="3"/>
    <n v="2602923"/>
    <n v="21304474"/>
    <m/>
    <x v="0"/>
  </r>
  <r>
    <x v="25"/>
    <x v="4"/>
    <x v="0"/>
    <x v="0"/>
    <x v="34"/>
    <x v="4"/>
    <n v="2695802"/>
    <n v="21451928"/>
    <m/>
    <x v="0"/>
  </r>
  <r>
    <x v="25"/>
    <x v="4"/>
    <x v="0"/>
    <x v="0"/>
    <x v="34"/>
    <x v="5"/>
    <n v="2785873"/>
    <n v="21392628"/>
    <m/>
    <x v="0"/>
  </r>
  <r>
    <x v="25"/>
    <x v="4"/>
    <x v="0"/>
    <x v="0"/>
    <x v="34"/>
    <x v="6"/>
    <n v="2878767"/>
    <n v="21492182"/>
    <m/>
    <x v="0"/>
  </r>
  <r>
    <x v="25"/>
    <x v="4"/>
    <x v="0"/>
    <x v="0"/>
    <x v="34"/>
    <x v="7"/>
    <n v="2973930"/>
    <n v="21727236"/>
    <m/>
    <x v="0"/>
  </r>
  <r>
    <x v="25"/>
    <x v="4"/>
    <x v="0"/>
    <x v="0"/>
    <x v="34"/>
    <x v="8"/>
    <n v="3070324"/>
    <n v="22083274"/>
    <m/>
    <x v="0"/>
  </r>
  <r>
    <x v="25"/>
    <x v="4"/>
    <x v="0"/>
    <x v="0"/>
    <x v="34"/>
    <x v="9"/>
    <n v="3169548"/>
    <n v="22452856"/>
    <m/>
    <x v="0"/>
  </r>
  <r>
    <x v="25"/>
    <x v="4"/>
    <x v="0"/>
    <x v="0"/>
    <x v="34"/>
    <x v="10"/>
    <n v="3271298"/>
    <n v="22809146"/>
    <m/>
    <x v="0"/>
  </r>
  <r>
    <x v="25"/>
    <x v="4"/>
    <x v="0"/>
    <x v="0"/>
    <x v="34"/>
    <x v="11"/>
    <n v="3374492"/>
    <n v="23113158"/>
    <m/>
    <x v="0"/>
  </r>
  <r>
    <x v="25"/>
    <x v="4"/>
    <x v="0"/>
    <x v="0"/>
    <x v="34"/>
    <x v="12"/>
    <n v="3480066"/>
    <n v="23465334"/>
    <m/>
    <x v="0"/>
  </r>
  <r>
    <x v="25"/>
    <x v="4"/>
    <x v="0"/>
    <x v="0"/>
    <x v="34"/>
    <x v="13"/>
    <n v="3587451"/>
    <n v="23910132"/>
    <m/>
    <x v="0"/>
  </r>
  <r>
    <x v="25"/>
    <x v="4"/>
    <x v="0"/>
    <x v="0"/>
    <x v="34"/>
    <x v="14"/>
    <n v="3696215"/>
    <n v="24487206"/>
    <m/>
    <x v="0"/>
  </r>
  <r>
    <x v="25"/>
    <x v="4"/>
    <x v="0"/>
    <x v="0"/>
    <x v="34"/>
    <x v="15"/>
    <n v="3806780"/>
    <n v="25147746"/>
    <m/>
    <x v="0"/>
  </r>
  <r>
    <x v="25"/>
    <x v="4"/>
    <x v="0"/>
    <x v="0"/>
    <x v="34"/>
    <x v="16"/>
    <n v="3918890"/>
    <n v="25840896"/>
    <m/>
    <x v="0"/>
  </r>
  <r>
    <x v="25"/>
    <x v="4"/>
    <x v="0"/>
    <x v="0"/>
    <x v="34"/>
    <x v="17"/>
    <n v="4032292"/>
    <n v="26543128"/>
    <m/>
    <x v="0"/>
  </r>
  <r>
    <x v="25"/>
    <x v="4"/>
    <x v="0"/>
    <x v="0"/>
    <x v="34"/>
    <x v="18"/>
    <n v="4147038"/>
    <n v="27220654"/>
    <m/>
    <x v="0"/>
  </r>
  <r>
    <x v="25"/>
    <x v="4"/>
    <x v="0"/>
    <x v="0"/>
    <x v="34"/>
    <x v="19"/>
    <n v="4262647"/>
    <n v="27903368"/>
    <m/>
    <x v="0"/>
  </r>
  <r>
    <x v="25"/>
    <x v="4"/>
    <x v="0"/>
    <x v="0"/>
    <x v="34"/>
    <x v="20"/>
    <n v="4379020"/>
    <n v="28609436"/>
    <m/>
    <x v="0"/>
  </r>
  <r>
    <x v="25"/>
    <x v="4"/>
    <x v="0"/>
    <x v="0"/>
    <x v="34"/>
    <x v="21"/>
    <n v="4496124"/>
    <n v="29388352"/>
    <m/>
    <x v="0"/>
  </r>
  <r>
    <x v="25"/>
    <x v="4"/>
    <x v="0"/>
    <x v="0"/>
    <x v="34"/>
    <x v="22"/>
    <n v="4614466"/>
    <n v="30201912"/>
    <m/>
    <x v="0"/>
  </r>
  <r>
    <x v="25"/>
    <x v="4"/>
    <x v="0"/>
    <x v="0"/>
    <x v="34"/>
    <x v="23"/>
    <n v="4733700"/>
    <n v="31045142"/>
    <m/>
    <x v="0"/>
  </r>
  <r>
    <x v="25"/>
    <x v="4"/>
    <x v="0"/>
    <x v="0"/>
    <x v="34"/>
    <x v="24"/>
    <n v="4853966"/>
    <n v="31913474"/>
    <m/>
    <x v="0"/>
  </r>
  <r>
    <x v="25"/>
    <x v="4"/>
    <x v="0"/>
    <x v="0"/>
    <x v="34"/>
    <x v="25"/>
    <n v="4976898"/>
    <n v="32825974"/>
    <m/>
    <x v="0"/>
  </r>
  <r>
    <x v="25"/>
    <x v="4"/>
    <x v="0"/>
    <x v="0"/>
    <x v="34"/>
    <x v="26"/>
    <n v="5102853"/>
    <n v="33764208"/>
    <m/>
    <x v="0"/>
  </r>
  <r>
    <x v="25"/>
    <x v="4"/>
    <x v="0"/>
    <x v="0"/>
    <x v="34"/>
    <x v="27"/>
    <n v="5231122"/>
    <n v="34694300"/>
    <m/>
    <x v="0"/>
  </r>
  <r>
    <x v="25"/>
    <x v="4"/>
    <x v="0"/>
    <x v="0"/>
    <x v="34"/>
    <x v="28"/>
    <n v="5362502"/>
    <n v="35630272"/>
    <m/>
    <x v="0"/>
  </r>
  <r>
    <x v="25"/>
    <x v="4"/>
    <x v="0"/>
    <x v="0"/>
    <x v="34"/>
    <x v="29"/>
    <n v="5496396"/>
    <n v="36552192"/>
    <m/>
    <x v="0"/>
  </r>
  <r>
    <x v="25"/>
    <x v="4"/>
    <x v="0"/>
    <x v="0"/>
    <x v="34"/>
    <x v="30"/>
    <n v="5633725"/>
    <n v="37483640"/>
    <m/>
    <x v="0"/>
  </r>
  <r>
    <x v="25"/>
    <x v="4"/>
    <x v="1"/>
    <x v="0"/>
    <x v="34"/>
    <x v="0"/>
    <n v="0"/>
    <n v="0"/>
    <m/>
    <x v="0"/>
  </r>
  <r>
    <x v="25"/>
    <x v="4"/>
    <x v="1"/>
    <x v="0"/>
    <x v="34"/>
    <x v="1"/>
    <n v="0"/>
    <n v="0"/>
    <m/>
    <x v="0"/>
  </r>
  <r>
    <x v="25"/>
    <x v="4"/>
    <x v="1"/>
    <x v="0"/>
    <x v="34"/>
    <x v="2"/>
    <n v="0"/>
    <n v="0"/>
    <m/>
    <x v="0"/>
  </r>
  <r>
    <x v="25"/>
    <x v="4"/>
    <x v="1"/>
    <x v="0"/>
    <x v="34"/>
    <x v="3"/>
    <n v="0"/>
    <n v="0"/>
    <m/>
    <x v="0"/>
  </r>
  <r>
    <x v="25"/>
    <x v="4"/>
    <x v="1"/>
    <x v="0"/>
    <x v="34"/>
    <x v="4"/>
    <n v="0"/>
    <n v="0"/>
    <m/>
    <x v="0"/>
  </r>
  <r>
    <x v="25"/>
    <x v="4"/>
    <x v="1"/>
    <x v="0"/>
    <x v="34"/>
    <x v="5"/>
    <n v="0"/>
    <n v="0"/>
    <m/>
    <x v="0"/>
  </r>
  <r>
    <x v="25"/>
    <x v="4"/>
    <x v="1"/>
    <x v="0"/>
    <x v="34"/>
    <x v="6"/>
    <n v="0"/>
    <n v="0"/>
    <m/>
    <x v="0"/>
  </r>
  <r>
    <x v="25"/>
    <x v="4"/>
    <x v="1"/>
    <x v="0"/>
    <x v="34"/>
    <x v="7"/>
    <n v="0"/>
    <n v="0"/>
    <m/>
    <x v="0"/>
  </r>
  <r>
    <x v="25"/>
    <x v="4"/>
    <x v="1"/>
    <x v="0"/>
    <x v="34"/>
    <x v="8"/>
    <n v="0"/>
    <n v="0"/>
    <m/>
    <x v="0"/>
  </r>
  <r>
    <x v="25"/>
    <x v="4"/>
    <x v="1"/>
    <x v="0"/>
    <x v="34"/>
    <x v="9"/>
    <n v="0"/>
    <n v="0"/>
    <m/>
    <x v="0"/>
  </r>
  <r>
    <x v="25"/>
    <x v="4"/>
    <x v="1"/>
    <x v="0"/>
    <x v="34"/>
    <x v="10"/>
    <n v="0"/>
    <n v="0"/>
    <m/>
    <x v="0"/>
  </r>
  <r>
    <x v="25"/>
    <x v="4"/>
    <x v="1"/>
    <x v="0"/>
    <x v="34"/>
    <x v="11"/>
    <n v="0"/>
    <n v="0"/>
    <m/>
    <x v="0"/>
  </r>
  <r>
    <x v="25"/>
    <x v="4"/>
    <x v="1"/>
    <x v="0"/>
    <x v="34"/>
    <x v="12"/>
    <n v="0"/>
    <n v="0"/>
    <m/>
    <x v="0"/>
  </r>
  <r>
    <x v="25"/>
    <x v="4"/>
    <x v="1"/>
    <x v="0"/>
    <x v="34"/>
    <x v="13"/>
    <n v="0"/>
    <n v="0"/>
    <m/>
    <x v="0"/>
  </r>
  <r>
    <x v="25"/>
    <x v="4"/>
    <x v="1"/>
    <x v="0"/>
    <x v="34"/>
    <x v="14"/>
    <n v="0"/>
    <n v="0"/>
    <m/>
    <x v="0"/>
  </r>
  <r>
    <x v="25"/>
    <x v="4"/>
    <x v="1"/>
    <x v="0"/>
    <x v="34"/>
    <x v="15"/>
    <n v="0"/>
    <n v="0"/>
    <m/>
    <x v="0"/>
  </r>
  <r>
    <x v="25"/>
    <x v="4"/>
    <x v="1"/>
    <x v="0"/>
    <x v="34"/>
    <x v="16"/>
    <n v="0"/>
    <n v="0"/>
    <m/>
    <x v="0"/>
  </r>
  <r>
    <x v="25"/>
    <x v="4"/>
    <x v="1"/>
    <x v="0"/>
    <x v="34"/>
    <x v="17"/>
    <n v="0"/>
    <n v="0"/>
    <m/>
    <x v="0"/>
  </r>
  <r>
    <x v="25"/>
    <x v="4"/>
    <x v="1"/>
    <x v="0"/>
    <x v="34"/>
    <x v="18"/>
    <n v="0"/>
    <n v="0"/>
    <m/>
    <x v="0"/>
  </r>
  <r>
    <x v="25"/>
    <x v="4"/>
    <x v="1"/>
    <x v="0"/>
    <x v="34"/>
    <x v="19"/>
    <n v="0"/>
    <n v="0"/>
    <m/>
    <x v="0"/>
  </r>
  <r>
    <x v="25"/>
    <x v="4"/>
    <x v="1"/>
    <x v="0"/>
    <x v="34"/>
    <x v="20"/>
    <n v="0"/>
    <n v="0"/>
    <m/>
    <x v="0"/>
  </r>
  <r>
    <x v="25"/>
    <x v="4"/>
    <x v="1"/>
    <x v="0"/>
    <x v="34"/>
    <x v="21"/>
    <n v="0"/>
    <n v="0"/>
    <m/>
    <x v="0"/>
  </r>
  <r>
    <x v="25"/>
    <x v="4"/>
    <x v="1"/>
    <x v="0"/>
    <x v="34"/>
    <x v="22"/>
    <n v="0"/>
    <n v="0"/>
    <m/>
    <x v="0"/>
  </r>
  <r>
    <x v="25"/>
    <x v="4"/>
    <x v="1"/>
    <x v="0"/>
    <x v="34"/>
    <x v="23"/>
    <n v="0"/>
    <n v="0"/>
    <m/>
    <x v="0"/>
  </r>
  <r>
    <x v="25"/>
    <x v="4"/>
    <x v="1"/>
    <x v="0"/>
    <x v="34"/>
    <x v="24"/>
    <n v="0"/>
    <n v="0"/>
    <m/>
    <x v="0"/>
  </r>
  <r>
    <x v="25"/>
    <x v="4"/>
    <x v="1"/>
    <x v="0"/>
    <x v="34"/>
    <x v="25"/>
    <n v="0"/>
    <n v="0"/>
    <m/>
    <x v="0"/>
  </r>
  <r>
    <x v="25"/>
    <x v="4"/>
    <x v="1"/>
    <x v="0"/>
    <x v="34"/>
    <x v="26"/>
    <n v="0"/>
    <n v="0"/>
    <m/>
    <x v="0"/>
  </r>
  <r>
    <x v="25"/>
    <x v="4"/>
    <x v="1"/>
    <x v="0"/>
    <x v="34"/>
    <x v="27"/>
    <n v="0"/>
    <n v="0"/>
    <m/>
    <x v="0"/>
  </r>
  <r>
    <x v="25"/>
    <x v="4"/>
    <x v="1"/>
    <x v="0"/>
    <x v="34"/>
    <x v="28"/>
    <n v="0"/>
    <n v="0"/>
    <m/>
    <x v="0"/>
  </r>
  <r>
    <x v="25"/>
    <x v="4"/>
    <x v="1"/>
    <x v="0"/>
    <x v="34"/>
    <x v="29"/>
    <n v="0"/>
    <n v="0"/>
    <m/>
    <x v="0"/>
  </r>
  <r>
    <x v="25"/>
    <x v="4"/>
    <x v="1"/>
    <x v="0"/>
    <x v="34"/>
    <x v="30"/>
    <n v="0"/>
    <n v="0"/>
    <m/>
    <x v="0"/>
  </r>
  <r>
    <x v="25"/>
    <x v="4"/>
    <x v="2"/>
    <x v="0"/>
    <x v="34"/>
    <x v="0"/>
    <n v="57854"/>
    <n v="308014"/>
    <m/>
    <x v="0"/>
  </r>
  <r>
    <x v="25"/>
    <x v="4"/>
    <x v="2"/>
    <x v="0"/>
    <x v="34"/>
    <x v="1"/>
    <n v="58887"/>
    <n v="303853"/>
    <m/>
    <x v="0"/>
  </r>
  <r>
    <x v="25"/>
    <x v="4"/>
    <x v="2"/>
    <x v="0"/>
    <x v="34"/>
    <x v="2"/>
    <n v="59896"/>
    <n v="296893"/>
    <m/>
    <x v="0"/>
  </r>
  <r>
    <x v="25"/>
    <x v="4"/>
    <x v="2"/>
    <x v="0"/>
    <x v="34"/>
    <x v="3"/>
    <n v="60771"/>
    <n v="290080"/>
    <m/>
    <x v="0"/>
  </r>
  <r>
    <x v="25"/>
    <x v="4"/>
    <x v="2"/>
    <x v="0"/>
    <x v="34"/>
    <x v="4"/>
    <n v="61913"/>
    <n v="287326"/>
    <m/>
    <x v="0"/>
  </r>
  <r>
    <x v="25"/>
    <x v="4"/>
    <x v="2"/>
    <x v="0"/>
    <x v="34"/>
    <x v="5"/>
    <n v="63037"/>
    <n v="282303"/>
    <m/>
    <x v="0"/>
  </r>
  <r>
    <x v="25"/>
    <x v="4"/>
    <x v="2"/>
    <x v="0"/>
    <x v="34"/>
    <x v="6"/>
    <n v="64514"/>
    <n v="280893"/>
    <m/>
    <x v="0"/>
  </r>
  <r>
    <x v="25"/>
    <x v="4"/>
    <x v="2"/>
    <x v="0"/>
    <x v="34"/>
    <x v="7"/>
    <n v="66417"/>
    <n v="282986"/>
    <m/>
    <x v="0"/>
  </r>
  <r>
    <x v="25"/>
    <x v="4"/>
    <x v="2"/>
    <x v="0"/>
    <x v="34"/>
    <x v="8"/>
    <n v="68402"/>
    <n v="286920"/>
    <m/>
    <x v="0"/>
  </r>
  <r>
    <x v="25"/>
    <x v="4"/>
    <x v="2"/>
    <x v="0"/>
    <x v="34"/>
    <x v="9"/>
    <n v="70368"/>
    <n v="290711"/>
    <m/>
    <x v="0"/>
  </r>
  <r>
    <x v="25"/>
    <x v="4"/>
    <x v="2"/>
    <x v="0"/>
    <x v="34"/>
    <x v="10"/>
    <n v="71919"/>
    <n v="292447"/>
    <m/>
    <x v="0"/>
  </r>
  <r>
    <x v="25"/>
    <x v="4"/>
    <x v="2"/>
    <x v="0"/>
    <x v="34"/>
    <x v="11"/>
    <n v="73413"/>
    <n v="293251"/>
    <m/>
    <x v="0"/>
  </r>
  <r>
    <x v="25"/>
    <x v="4"/>
    <x v="2"/>
    <x v="0"/>
    <x v="34"/>
    <x v="12"/>
    <n v="74937"/>
    <n v="294681"/>
    <m/>
    <x v="0"/>
  </r>
  <r>
    <x v="25"/>
    <x v="4"/>
    <x v="2"/>
    <x v="0"/>
    <x v="34"/>
    <x v="13"/>
    <n v="76482"/>
    <n v="297281"/>
    <m/>
    <x v="0"/>
  </r>
  <r>
    <x v="25"/>
    <x v="4"/>
    <x v="2"/>
    <x v="0"/>
    <x v="34"/>
    <x v="14"/>
    <n v="78054"/>
    <n v="301574"/>
    <m/>
    <x v="0"/>
  </r>
  <r>
    <x v="25"/>
    <x v="4"/>
    <x v="2"/>
    <x v="0"/>
    <x v="34"/>
    <x v="15"/>
    <n v="79671"/>
    <n v="306942"/>
    <m/>
    <x v="0"/>
  </r>
  <r>
    <x v="25"/>
    <x v="4"/>
    <x v="2"/>
    <x v="0"/>
    <x v="34"/>
    <x v="16"/>
    <n v="81340"/>
    <n v="312796"/>
    <m/>
    <x v="0"/>
  </r>
  <r>
    <x v="25"/>
    <x v="4"/>
    <x v="2"/>
    <x v="0"/>
    <x v="34"/>
    <x v="17"/>
    <n v="82989"/>
    <n v="318591"/>
    <m/>
    <x v="0"/>
  </r>
  <r>
    <x v="25"/>
    <x v="4"/>
    <x v="2"/>
    <x v="0"/>
    <x v="34"/>
    <x v="18"/>
    <n v="84633"/>
    <n v="323978"/>
    <m/>
    <x v="0"/>
  </r>
  <r>
    <x v="25"/>
    <x v="4"/>
    <x v="2"/>
    <x v="0"/>
    <x v="34"/>
    <x v="19"/>
    <n v="86234"/>
    <n v="329208"/>
    <m/>
    <x v="0"/>
  </r>
  <r>
    <x v="25"/>
    <x v="4"/>
    <x v="2"/>
    <x v="0"/>
    <x v="34"/>
    <x v="20"/>
    <n v="87878"/>
    <n v="334833"/>
    <m/>
    <x v="0"/>
  </r>
  <r>
    <x v="25"/>
    <x v="4"/>
    <x v="2"/>
    <x v="0"/>
    <x v="34"/>
    <x v="21"/>
    <n v="89564"/>
    <n v="341417"/>
    <m/>
    <x v="0"/>
  </r>
  <r>
    <x v="25"/>
    <x v="4"/>
    <x v="2"/>
    <x v="0"/>
    <x v="34"/>
    <x v="22"/>
    <n v="91267"/>
    <n v="348369"/>
    <m/>
    <x v="0"/>
  </r>
  <r>
    <x v="25"/>
    <x v="4"/>
    <x v="2"/>
    <x v="0"/>
    <x v="34"/>
    <x v="23"/>
    <n v="93000"/>
    <n v="355707"/>
    <m/>
    <x v="0"/>
  </r>
  <r>
    <x v="25"/>
    <x v="4"/>
    <x v="2"/>
    <x v="0"/>
    <x v="34"/>
    <x v="24"/>
    <n v="94785"/>
    <n v="363439"/>
    <m/>
    <x v="0"/>
  </r>
  <r>
    <x v="25"/>
    <x v="4"/>
    <x v="2"/>
    <x v="0"/>
    <x v="34"/>
    <x v="25"/>
    <n v="96622"/>
    <n v="371663"/>
    <m/>
    <x v="0"/>
  </r>
  <r>
    <x v="25"/>
    <x v="4"/>
    <x v="2"/>
    <x v="0"/>
    <x v="34"/>
    <x v="26"/>
    <n v="98494"/>
    <n v="380072"/>
    <m/>
    <x v="0"/>
  </r>
  <r>
    <x v="25"/>
    <x v="4"/>
    <x v="2"/>
    <x v="0"/>
    <x v="34"/>
    <x v="27"/>
    <n v="100399"/>
    <n v="388336"/>
    <m/>
    <x v="0"/>
  </r>
  <r>
    <x v="25"/>
    <x v="4"/>
    <x v="2"/>
    <x v="0"/>
    <x v="34"/>
    <x v="28"/>
    <n v="102335"/>
    <n v="396542"/>
    <m/>
    <x v="0"/>
  </r>
  <r>
    <x v="25"/>
    <x v="4"/>
    <x v="2"/>
    <x v="0"/>
    <x v="34"/>
    <x v="29"/>
    <n v="104304"/>
    <n v="404531"/>
    <m/>
    <x v="0"/>
  </r>
  <r>
    <x v="25"/>
    <x v="4"/>
    <x v="2"/>
    <x v="0"/>
    <x v="34"/>
    <x v="30"/>
    <n v="106319"/>
    <n v="412545"/>
    <m/>
    <x v="0"/>
  </r>
  <r>
    <x v="25"/>
    <x v="5"/>
    <x v="0"/>
    <x v="0"/>
    <x v="34"/>
    <x v="0"/>
    <n v="510866"/>
    <n v="4515544"/>
    <m/>
    <x v="0"/>
  </r>
  <r>
    <x v="25"/>
    <x v="5"/>
    <x v="0"/>
    <x v="0"/>
    <x v="34"/>
    <x v="1"/>
    <n v="524447"/>
    <n v="4485616"/>
    <m/>
    <x v="0"/>
  </r>
  <r>
    <x v="25"/>
    <x v="5"/>
    <x v="0"/>
    <x v="0"/>
    <x v="34"/>
    <x v="2"/>
    <n v="538471"/>
    <n v="4423094"/>
    <m/>
    <x v="0"/>
  </r>
  <r>
    <x v="25"/>
    <x v="5"/>
    <x v="0"/>
    <x v="0"/>
    <x v="34"/>
    <x v="3"/>
    <n v="553165"/>
    <n v="4415203"/>
    <m/>
    <x v="0"/>
  </r>
  <r>
    <x v="25"/>
    <x v="5"/>
    <x v="0"/>
    <x v="0"/>
    <x v="34"/>
    <x v="4"/>
    <n v="567897"/>
    <n v="4423666"/>
    <m/>
    <x v="0"/>
  </r>
  <r>
    <x v="25"/>
    <x v="5"/>
    <x v="0"/>
    <x v="0"/>
    <x v="34"/>
    <x v="5"/>
    <n v="582276"/>
    <n v="4396860"/>
    <m/>
    <x v="0"/>
  </r>
  <r>
    <x v="25"/>
    <x v="5"/>
    <x v="0"/>
    <x v="0"/>
    <x v="34"/>
    <x v="6"/>
    <n v="597042"/>
    <n v="4398595"/>
    <m/>
    <x v="0"/>
  </r>
  <r>
    <x v="25"/>
    <x v="5"/>
    <x v="0"/>
    <x v="0"/>
    <x v="34"/>
    <x v="7"/>
    <n v="612135"/>
    <n v="4453103"/>
    <m/>
    <x v="0"/>
  </r>
  <r>
    <x v="25"/>
    <x v="5"/>
    <x v="0"/>
    <x v="0"/>
    <x v="34"/>
    <x v="8"/>
    <n v="627416"/>
    <n v="4523925"/>
    <m/>
    <x v="0"/>
  </r>
  <r>
    <x v="25"/>
    <x v="5"/>
    <x v="0"/>
    <x v="0"/>
    <x v="34"/>
    <x v="9"/>
    <n v="643111"/>
    <n v="4577492"/>
    <m/>
    <x v="0"/>
  </r>
  <r>
    <x v="25"/>
    <x v="5"/>
    <x v="0"/>
    <x v="0"/>
    <x v="34"/>
    <x v="10"/>
    <n v="659162"/>
    <n v="4613617"/>
    <m/>
    <x v="0"/>
  </r>
  <r>
    <x v="25"/>
    <x v="5"/>
    <x v="0"/>
    <x v="0"/>
    <x v="34"/>
    <x v="11"/>
    <n v="675449"/>
    <n v="4645710"/>
    <m/>
    <x v="0"/>
  </r>
  <r>
    <x v="25"/>
    <x v="5"/>
    <x v="0"/>
    <x v="0"/>
    <x v="34"/>
    <x v="12"/>
    <n v="692075"/>
    <n v="4680536"/>
    <m/>
    <x v="0"/>
  </r>
  <r>
    <x v="25"/>
    <x v="5"/>
    <x v="0"/>
    <x v="0"/>
    <x v="34"/>
    <x v="13"/>
    <n v="708978"/>
    <n v="4736676"/>
    <m/>
    <x v="0"/>
  </r>
  <r>
    <x v="25"/>
    <x v="5"/>
    <x v="0"/>
    <x v="0"/>
    <x v="34"/>
    <x v="14"/>
    <n v="726110"/>
    <n v="4820224"/>
    <m/>
    <x v="0"/>
  </r>
  <r>
    <x v="25"/>
    <x v="5"/>
    <x v="0"/>
    <x v="0"/>
    <x v="34"/>
    <x v="15"/>
    <n v="743542"/>
    <n v="4922550"/>
    <m/>
    <x v="0"/>
  </r>
  <r>
    <x v="25"/>
    <x v="5"/>
    <x v="0"/>
    <x v="0"/>
    <x v="34"/>
    <x v="16"/>
    <n v="761247"/>
    <n v="5034323"/>
    <m/>
    <x v="0"/>
  </r>
  <r>
    <x v="25"/>
    <x v="5"/>
    <x v="0"/>
    <x v="0"/>
    <x v="34"/>
    <x v="17"/>
    <n v="779146"/>
    <n v="5147784"/>
    <m/>
    <x v="0"/>
  </r>
  <r>
    <x v="25"/>
    <x v="5"/>
    <x v="0"/>
    <x v="0"/>
    <x v="34"/>
    <x v="18"/>
    <n v="797294"/>
    <n v="5259181"/>
    <m/>
    <x v="0"/>
  </r>
  <r>
    <x v="25"/>
    <x v="5"/>
    <x v="0"/>
    <x v="0"/>
    <x v="34"/>
    <x v="19"/>
    <n v="815639"/>
    <n v="5364883"/>
    <m/>
    <x v="0"/>
  </r>
  <r>
    <x v="25"/>
    <x v="5"/>
    <x v="0"/>
    <x v="0"/>
    <x v="34"/>
    <x v="20"/>
    <n v="834145"/>
    <n v="5476425"/>
    <m/>
    <x v="0"/>
  </r>
  <r>
    <x v="25"/>
    <x v="5"/>
    <x v="0"/>
    <x v="0"/>
    <x v="34"/>
    <x v="21"/>
    <n v="852832"/>
    <n v="5600884"/>
    <m/>
    <x v="0"/>
  </r>
  <r>
    <x v="25"/>
    <x v="5"/>
    <x v="0"/>
    <x v="0"/>
    <x v="34"/>
    <x v="22"/>
    <n v="871732"/>
    <n v="5736086"/>
    <m/>
    <x v="0"/>
  </r>
  <r>
    <x v="25"/>
    <x v="5"/>
    <x v="0"/>
    <x v="0"/>
    <x v="34"/>
    <x v="23"/>
    <n v="890832"/>
    <n v="5872041"/>
    <m/>
    <x v="0"/>
  </r>
  <r>
    <x v="25"/>
    <x v="5"/>
    <x v="0"/>
    <x v="0"/>
    <x v="34"/>
    <x v="24"/>
    <n v="910147"/>
    <n v="6010922"/>
    <m/>
    <x v="0"/>
  </r>
  <r>
    <x v="25"/>
    <x v="5"/>
    <x v="0"/>
    <x v="0"/>
    <x v="34"/>
    <x v="25"/>
    <n v="929859"/>
    <n v="6154055"/>
    <m/>
    <x v="0"/>
  </r>
  <r>
    <x v="25"/>
    <x v="5"/>
    <x v="0"/>
    <x v="0"/>
    <x v="34"/>
    <x v="26"/>
    <n v="950008"/>
    <n v="6302203"/>
    <m/>
    <x v="0"/>
  </r>
  <r>
    <x v="25"/>
    <x v="5"/>
    <x v="0"/>
    <x v="0"/>
    <x v="34"/>
    <x v="27"/>
    <n v="970491"/>
    <n v="6449227"/>
    <m/>
    <x v="0"/>
  </r>
  <r>
    <x v="25"/>
    <x v="5"/>
    <x v="0"/>
    <x v="0"/>
    <x v="34"/>
    <x v="28"/>
    <n v="991448"/>
    <n v="6593961"/>
    <m/>
    <x v="0"/>
  </r>
  <r>
    <x v="25"/>
    <x v="5"/>
    <x v="0"/>
    <x v="0"/>
    <x v="34"/>
    <x v="29"/>
    <n v="1012760"/>
    <n v="6734472"/>
    <m/>
    <x v="0"/>
  </r>
  <r>
    <x v="25"/>
    <x v="5"/>
    <x v="0"/>
    <x v="0"/>
    <x v="34"/>
    <x v="30"/>
    <n v="1034580"/>
    <n v="6877741"/>
    <m/>
    <x v="0"/>
  </r>
  <r>
    <x v="25"/>
    <x v="5"/>
    <x v="1"/>
    <x v="0"/>
    <x v="34"/>
    <x v="0"/>
    <n v="0"/>
    <n v="0"/>
    <m/>
    <x v="0"/>
  </r>
  <r>
    <x v="25"/>
    <x v="5"/>
    <x v="1"/>
    <x v="0"/>
    <x v="34"/>
    <x v="1"/>
    <n v="0"/>
    <n v="0"/>
    <m/>
    <x v="0"/>
  </r>
  <r>
    <x v="25"/>
    <x v="5"/>
    <x v="1"/>
    <x v="0"/>
    <x v="34"/>
    <x v="2"/>
    <n v="0"/>
    <n v="0"/>
    <m/>
    <x v="0"/>
  </r>
  <r>
    <x v="25"/>
    <x v="5"/>
    <x v="1"/>
    <x v="0"/>
    <x v="34"/>
    <x v="3"/>
    <n v="0"/>
    <n v="0"/>
    <m/>
    <x v="0"/>
  </r>
  <r>
    <x v="25"/>
    <x v="5"/>
    <x v="1"/>
    <x v="0"/>
    <x v="34"/>
    <x v="4"/>
    <n v="0"/>
    <n v="0"/>
    <m/>
    <x v="0"/>
  </r>
  <r>
    <x v="25"/>
    <x v="5"/>
    <x v="1"/>
    <x v="0"/>
    <x v="34"/>
    <x v="5"/>
    <n v="0"/>
    <n v="0"/>
    <m/>
    <x v="0"/>
  </r>
  <r>
    <x v="25"/>
    <x v="5"/>
    <x v="1"/>
    <x v="0"/>
    <x v="34"/>
    <x v="6"/>
    <n v="0"/>
    <n v="0"/>
    <m/>
    <x v="0"/>
  </r>
  <r>
    <x v="25"/>
    <x v="5"/>
    <x v="1"/>
    <x v="0"/>
    <x v="34"/>
    <x v="7"/>
    <n v="0"/>
    <n v="0"/>
    <m/>
    <x v="0"/>
  </r>
  <r>
    <x v="25"/>
    <x v="5"/>
    <x v="1"/>
    <x v="0"/>
    <x v="34"/>
    <x v="8"/>
    <n v="0"/>
    <n v="0"/>
    <m/>
    <x v="0"/>
  </r>
  <r>
    <x v="25"/>
    <x v="5"/>
    <x v="1"/>
    <x v="0"/>
    <x v="34"/>
    <x v="9"/>
    <n v="0"/>
    <n v="0"/>
    <m/>
    <x v="0"/>
  </r>
  <r>
    <x v="25"/>
    <x v="5"/>
    <x v="1"/>
    <x v="0"/>
    <x v="34"/>
    <x v="10"/>
    <n v="0"/>
    <n v="0"/>
    <m/>
    <x v="0"/>
  </r>
  <r>
    <x v="25"/>
    <x v="5"/>
    <x v="1"/>
    <x v="0"/>
    <x v="34"/>
    <x v="11"/>
    <n v="0"/>
    <n v="0"/>
    <m/>
    <x v="0"/>
  </r>
  <r>
    <x v="25"/>
    <x v="5"/>
    <x v="1"/>
    <x v="0"/>
    <x v="34"/>
    <x v="12"/>
    <n v="0"/>
    <n v="0"/>
    <m/>
    <x v="0"/>
  </r>
  <r>
    <x v="25"/>
    <x v="5"/>
    <x v="1"/>
    <x v="0"/>
    <x v="34"/>
    <x v="13"/>
    <n v="0"/>
    <n v="0"/>
    <m/>
    <x v="0"/>
  </r>
  <r>
    <x v="25"/>
    <x v="5"/>
    <x v="1"/>
    <x v="0"/>
    <x v="34"/>
    <x v="14"/>
    <n v="0"/>
    <n v="0"/>
    <m/>
    <x v="0"/>
  </r>
  <r>
    <x v="25"/>
    <x v="5"/>
    <x v="1"/>
    <x v="0"/>
    <x v="34"/>
    <x v="15"/>
    <n v="0"/>
    <n v="0"/>
    <m/>
    <x v="0"/>
  </r>
  <r>
    <x v="25"/>
    <x v="5"/>
    <x v="1"/>
    <x v="0"/>
    <x v="34"/>
    <x v="16"/>
    <n v="0"/>
    <n v="0"/>
    <m/>
    <x v="0"/>
  </r>
  <r>
    <x v="25"/>
    <x v="5"/>
    <x v="1"/>
    <x v="0"/>
    <x v="34"/>
    <x v="17"/>
    <n v="0"/>
    <n v="0"/>
    <m/>
    <x v="0"/>
  </r>
  <r>
    <x v="25"/>
    <x v="5"/>
    <x v="1"/>
    <x v="0"/>
    <x v="34"/>
    <x v="18"/>
    <n v="0"/>
    <n v="0"/>
    <m/>
    <x v="0"/>
  </r>
  <r>
    <x v="25"/>
    <x v="5"/>
    <x v="1"/>
    <x v="0"/>
    <x v="34"/>
    <x v="19"/>
    <n v="0"/>
    <n v="0"/>
    <m/>
    <x v="0"/>
  </r>
  <r>
    <x v="25"/>
    <x v="5"/>
    <x v="1"/>
    <x v="0"/>
    <x v="34"/>
    <x v="20"/>
    <n v="0"/>
    <n v="0"/>
    <m/>
    <x v="0"/>
  </r>
  <r>
    <x v="25"/>
    <x v="5"/>
    <x v="1"/>
    <x v="0"/>
    <x v="34"/>
    <x v="21"/>
    <n v="0"/>
    <n v="0"/>
    <m/>
    <x v="0"/>
  </r>
  <r>
    <x v="25"/>
    <x v="5"/>
    <x v="1"/>
    <x v="0"/>
    <x v="34"/>
    <x v="22"/>
    <n v="0"/>
    <n v="0"/>
    <m/>
    <x v="0"/>
  </r>
  <r>
    <x v="25"/>
    <x v="5"/>
    <x v="1"/>
    <x v="0"/>
    <x v="34"/>
    <x v="23"/>
    <n v="0"/>
    <n v="0"/>
    <m/>
    <x v="0"/>
  </r>
  <r>
    <x v="25"/>
    <x v="5"/>
    <x v="1"/>
    <x v="0"/>
    <x v="34"/>
    <x v="24"/>
    <n v="0"/>
    <n v="0"/>
    <m/>
    <x v="0"/>
  </r>
  <r>
    <x v="25"/>
    <x v="5"/>
    <x v="1"/>
    <x v="0"/>
    <x v="34"/>
    <x v="25"/>
    <n v="0"/>
    <n v="0"/>
    <m/>
    <x v="0"/>
  </r>
  <r>
    <x v="25"/>
    <x v="5"/>
    <x v="1"/>
    <x v="0"/>
    <x v="34"/>
    <x v="26"/>
    <n v="0"/>
    <n v="0"/>
    <m/>
    <x v="0"/>
  </r>
  <r>
    <x v="25"/>
    <x v="5"/>
    <x v="1"/>
    <x v="0"/>
    <x v="34"/>
    <x v="27"/>
    <n v="0"/>
    <n v="0"/>
    <m/>
    <x v="0"/>
  </r>
  <r>
    <x v="25"/>
    <x v="5"/>
    <x v="1"/>
    <x v="0"/>
    <x v="34"/>
    <x v="28"/>
    <n v="0"/>
    <n v="0"/>
    <m/>
    <x v="0"/>
  </r>
  <r>
    <x v="25"/>
    <x v="5"/>
    <x v="1"/>
    <x v="0"/>
    <x v="34"/>
    <x v="29"/>
    <n v="0"/>
    <n v="0"/>
    <m/>
    <x v="0"/>
  </r>
  <r>
    <x v="25"/>
    <x v="5"/>
    <x v="1"/>
    <x v="0"/>
    <x v="34"/>
    <x v="30"/>
    <n v="0"/>
    <n v="0"/>
    <m/>
    <x v="0"/>
  </r>
  <r>
    <x v="25"/>
    <x v="5"/>
    <x v="2"/>
    <x v="0"/>
    <x v="34"/>
    <x v="0"/>
    <n v="63877"/>
    <n v="454357"/>
    <m/>
    <x v="0"/>
  </r>
  <r>
    <x v="25"/>
    <x v="5"/>
    <x v="2"/>
    <x v="0"/>
    <x v="34"/>
    <x v="1"/>
    <n v="64236"/>
    <n v="442129"/>
    <m/>
    <x v="0"/>
  </r>
  <r>
    <x v="25"/>
    <x v="5"/>
    <x v="2"/>
    <x v="0"/>
    <x v="34"/>
    <x v="2"/>
    <n v="64660"/>
    <n v="427415"/>
    <m/>
    <x v="0"/>
  </r>
  <r>
    <x v="25"/>
    <x v="5"/>
    <x v="2"/>
    <x v="0"/>
    <x v="34"/>
    <x v="3"/>
    <n v="65075"/>
    <n v="417981"/>
    <m/>
    <x v="0"/>
  </r>
  <r>
    <x v="25"/>
    <x v="5"/>
    <x v="2"/>
    <x v="0"/>
    <x v="34"/>
    <x v="4"/>
    <n v="65539"/>
    <n v="410832"/>
    <m/>
    <x v="0"/>
  </r>
  <r>
    <x v="25"/>
    <x v="5"/>
    <x v="2"/>
    <x v="0"/>
    <x v="34"/>
    <x v="5"/>
    <n v="65983"/>
    <n v="400954"/>
    <m/>
    <x v="0"/>
  </r>
  <r>
    <x v="25"/>
    <x v="5"/>
    <x v="2"/>
    <x v="0"/>
    <x v="34"/>
    <x v="6"/>
    <n v="66586"/>
    <n v="394769"/>
    <m/>
    <x v="0"/>
  </r>
  <r>
    <x v="25"/>
    <x v="5"/>
    <x v="2"/>
    <x v="0"/>
    <x v="34"/>
    <x v="7"/>
    <n v="67383"/>
    <n v="394472"/>
    <m/>
    <x v="0"/>
  </r>
  <r>
    <x v="25"/>
    <x v="5"/>
    <x v="2"/>
    <x v="0"/>
    <x v="34"/>
    <x v="8"/>
    <n v="68214"/>
    <n v="395808"/>
    <m/>
    <x v="0"/>
  </r>
  <r>
    <x v="25"/>
    <x v="5"/>
    <x v="2"/>
    <x v="0"/>
    <x v="34"/>
    <x v="9"/>
    <n v="69040"/>
    <n v="395452"/>
    <m/>
    <x v="0"/>
  </r>
  <r>
    <x v="25"/>
    <x v="5"/>
    <x v="2"/>
    <x v="0"/>
    <x v="34"/>
    <x v="10"/>
    <n v="69679"/>
    <n v="392463"/>
    <m/>
    <x v="0"/>
  </r>
  <r>
    <x v="25"/>
    <x v="5"/>
    <x v="2"/>
    <x v="0"/>
    <x v="34"/>
    <x v="11"/>
    <n v="70291"/>
    <n v="389053"/>
    <m/>
    <x v="0"/>
  </r>
  <r>
    <x v="25"/>
    <x v="5"/>
    <x v="2"/>
    <x v="0"/>
    <x v="34"/>
    <x v="12"/>
    <n v="70916"/>
    <n v="385957"/>
    <m/>
    <x v="0"/>
  </r>
  <r>
    <x v="25"/>
    <x v="5"/>
    <x v="2"/>
    <x v="0"/>
    <x v="34"/>
    <x v="13"/>
    <n v="71551"/>
    <n v="384684"/>
    <m/>
    <x v="0"/>
  </r>
  <r>
    <x v="25"/>
    <x v="5"/>
    <x v="2"/>
    <x v="0"/>
    <x v="34"/>
    <x v="14"/>
    <n v="72197"/>
    <n v="385687"/>
    <m/>
    <x v="0"/>
  </r>
  <r>
    <x v="25"/>
    <x v="5"/>
    <x v="2"/>
    <x v="0"/>
    <x v="34"/>
    <x v="15"/>
    <n v="72866"/>
    <n v="388202"/>
    <m/>
    <x v="0"/>
  </r>
  <r>
    <x v="25"/>
    <x v="5"/>
    <x v="2"/>
    <x v="0"/>
    <x v="34"/>
    <x v="16"/>
    <n v="73560"/>
    <n v="391477"/>
    <m/>
    <x v="0"/>
  </r>
  <r>
    <x v="25"/>
    <x v="5"/>
    <x v="2"/>
    <x v="0"/>
    <x v="34"/>
    <x v="17"/>
    <n v="74241"/>
    <n v="394727"/>
    <m/>
    <x v="0"/>
  </r>
  <r>
    <x v="25"/>
    <x v="5"/>
    <x v="2"/>
    <x v="0"/>
    <x v="34"/>
    <x v="18"/>
    <n v="74922"/>
    <n v="397704"/>
    <m/>
    <x v="0"/>
  </r>
  <r>
    <x v="25"/>
    <x v="5"/>
    <x v="2"/>
    <x v="0"/>
    <x v="34"/>
    <x v="19"/>
    <n v="75585"/>
    <n v="400081"/>
    <m/>
    <x v="0"/>
  </r>
  <r>
    <x v="25"/>
    <x v="5"/>
    <x v="2"/>
    <x v="0"/>
    <x v="34"/>
    <x v="20"/>
    <n v="76266"/>
    <n v="402936"/>
    <m/>
    <x v="0"/>
  </r>
  <r>
    <x v="25"/>
    <x v="5"/>
    <x v="2"/>
    <x v="0"/>
    <x v="34"/>
    <x v="21"/>
    <n v="76967"/>
    <n v="406768"/>
    <m/>
    <x v="0"/>
  </r>
  <r>
    <x v="25"/>
    <x v="5"/>
    <x v="2"/>
    <x v="0"/>
    <x v="34"/>
    <x v="22"/>
    <n v="77674"/>
    <n v="411297"/>
    <m/>
    <x v="0"/>
  </r>
  <r>
    <x v="25"/>
    <x v="5"/>
    <x v="2"/>
    <x v="0"/>
    <x v="34"/>
    <x v="23"/>
    <n v="78395"/>
    <n v="415846"/>
    <m/>
    <x v="0"/>
  </r>
  <r>
    <x v="25"/>
    <x v="5"/>
    <x v="2"/>
    <x v="0"/>
    <x v="34"/>
    <x v="24"/>
    <n v="79141"/>
    <n v="420608"/>
    <m/>
    <x v="0"/>
  </r>
  <r>
    <x v="25"/>
    <x v="5"/>
    <x v="2"/>
    <x v="0"/>
    <x v="34"/>
    <x v="25"/>
    <n v="79910"/>
    <n v="425593"/>
    <m/>
    <x v="0"/>
  </r>
  <r>
    <x v="25"/>
    <x v="5"/>
    <x v="2"/>
    <x v="0"/>
    <x v="34"/>
    <x v="26"/>
    <n v="80695"/>
    <n v="430788"/>
    <m/>
    <x v="0"/>
  </r>
  <r>
    <x v="25"/>
    <x v="5"/>
    <x v="2"/>
    <x v="0"/>
    <x v="34"/>
    <x v="27"/>
    <n v="81494"/>
    <n v="435806"/>
    <m/>
    <x v="0"/>
  </r>
  <r>
    <x v="25"/>
    <x v="5"/>
    <x v="2"/>
    <x v="0"/>
    <x v="34"/>
    <x v="28"/>
    <n v="82310"/>
    <n v="440532"/>
    <m/>
    <x v="0"/>
  </r>
  <r>
    <x v="25"/>
    <x v="5"/>
    <x v="2"/>
    <x v="0"/>
    <x v="34"/>
    <x v="29"/>
    <n v="83138"/>
    <n v="444884"/>
    <m/>
    <x v="0"/>
  </r>
  <r>
    <x v="25"/>
    <x v="5"/>
    <x v="2"/>
    <x v="0"/>
    <x v="34"/>
    <x v="30"/>
    <n v="83989"/>
    <n v="449318"/>
    <m/>
    <x v="0"/>
  </r>
  <r>
    <x v="25"/>
    <x v="6"/>
    <x v="0"/>
    <x v="0"/>
    <x v="34"/>
    <x v="0"/>
    <n v="930376"/>
    <n v="8971615"/>
    <m/>
    <x v="0"/>
  </r>
  <r>
    <x v="25"/>
    <x v="6"/>
    <x v="0"/>
    <x v="0"/>
    <x v="34"/>
    <x v="1"/>
    <n v="964789"/>
    <n v="8982636"/>
    <m/>
    <x v="0"/>
  </r>
  <r>
    <x v="25"/>
    <x v="6"/>
    <x v="0"/>
    <x v="0"/>
    <x v="34"/>
    <x v="2"/>
    <n v="998935"/>
    <n v="8880137"/>
    <m/>
    <x v="0"/>
  </r>
  <r>
    <x v="25"/>
    <x v="6"/>
    <x v="0"/>
    <x v="0"/>
    <x v="34"/>
    <x v="3"/>
    <n v="1033819"/>
    <n v="8886256"/>
    <m/>
    <x v="0"/>
  </r>
  <r>
    <x v="25"/>
    <x v="6"/>
    <x v="0"/>
    <x v="0"/>
    <x v="34"/>
    <x v="4"/>
    <n v="1068640"/>
    <n v="8940526"/>
    <m/>
    <x v="0"/>
  </r>
  <r>
    <x v="25"/>
    <x v="6"/>
    <x v="0"/>
    <x v="0"/>
    <x v="34"/>
    <x v="5"/>
    <n v="1103593"/>
    <n v="9122603"/>
    <m/>
    <x v="0"/>
  </r>
  <r>
    <x v="25"/>
    <x v="6"/>
    <x v="0"/>
    <x v="0"/>
    <x v="34"/>
    <x v="6"/>
    <n v="1139639"/>
    <n v="9335716"/>
    <m/>
    <x v="0"/>
  </r>
  <r>
    <x v="25"/>
    <x v="6"/>
    <x v="0"/>
    <x v="0"/>
    <x v="34"/>
    <x v="7"/>
    <n v="1176558"/>
    <n v="9480374"/>
    <m/>
    <x v="0"/>
  </r>
  <r>
    <x v="25"/>
    <x v="6"/>
    <x v="0"/>
    <x v="0"/>
    <x v="34"/>
    <x v="8"/>
    <n v="1213954"/>
    <n v="9579049"/>
    <m/>
    <x v="0"/>
  </r>
  <r>
    <x v="25"/>
    <x v="6"/>
    <x v="0"/>
    <x v="0"/>
    <x v="34"/>
    <x v="9"/>
    <n v="1252442"/>
    <n v="9653458"/>
    <m/>
    <x v="0"/>
  </r>
  <r>
    <x v="25"/>
    <x v="6"/>
    <x v="0"/>
    <x v="0"/>
    <x v="34"/>
    <x v="10"/>
    <n v="1291902"/>
    <n v="9740835"/>
    <m/>
    <x v="0"/>
  </r>
  <r>
    <x v="25"/>
    <x v="6"/>
    <x v="0"/>
    <x v="0"/>
    <x v="34"/>
    <x v="11"/>
    <n v="1331922"/>
    <n v="9799511"/>
    <m/>
    <x v="0"/>
  </r>
  <r>
    <x v="25"/>
    <x v="6"/>
    <x v="0"/>
    <x v="0"/>
    <x v="34"/>
    <x v="12"/>
    <n v="1372860"/>
    <n v="9920939"/>
    <m/>
    <x v="0"/>
  </r>
  <r>
    <x v="25"/>
    <x v="6"/>
    <x v="0"/>
    <x v="0"/>
    <x v="34"/>
    <x v="13"/>
    <n v="1414497"/>
    <n v="10110441"/>
    <m/>
    <x v="0"/>
  </r>
  <r>
    <x v="25"/>
    <x v="6"/>
    <x v="0"/>
    <x v="0"/>
    <x v="34"/>
    <x v="14"/>
    <n v="1456672"/>
    <n v="10341123"/>
    <m/>
    <x v="0"/>
  </r>
  <r>
    <x v="25"/>
    <x v="6"/>
    <x v="0"/>
    <x v="0"/>
    <x v="34"/>
    <x v="15"/>
    <n v="1499547"/>
    <n v="10616917"/>
    <m/>
    <x v="0"/>
  </r>
  <r>
    <x v="25"/>
    <x v="6"/>
    <x v="0"/>
    <x v="0"/>
    <x v="34"/>
    <x v="16"/>
    <n v="1543026"/>
    <n v="10903897"/>
    <m/>
    <x v="0"/>
  </r>
  <r>
    <x v="25"/>
    <x v="6"/>
    <x v="0"/>
    <x v="0"/>
    <x v="34"/>
    <x v="17"/>
    <n v="1587005"/>
    <n v="11183255"/>
    <m/>
    <x v="0"/>
  </r>
  <r>
    <x v="25"/>
    <x v="6"/>
    <x v="0"/>
    <x v="0"/>
    <x v="34"/>
    <x v="18"/>
    <n v="1631510"/>
    <n v="11420318"/>
    <m/>
    <x v="0"/>
  </r>
  <r>
    <x v="25"/>
    <x v="6"/>
    <x v="0"/>
    <x v="0"/>
    <x v="34"/>
    <x v="19"/>
    <n v="1676360"/>
    <n v="11699488"/>
    <m/>
    <x v="0"/>
  </r>
  <r>
    <x v="25"/>
    <x v="6"/>
    <x v="0"/>
    <x v="0"/>
    <x v="34"/>
    <x v="20"/>
    <n v="1721512"/>
    <n v="12012835"/>
    <m/>
    <x v="0"/>
  </r>
  <r>
    <x v="25"/>
    <x v="6"/>
    <x v="0"/>
    <x v="0"/>
    <x v="34"/>
    <x v="21"/>
    <n v="1766959"/>
    <n v="12381393"/>
    <m/>
    <x v="0"/>
  </r>
  <r>
    <x v="25"/>
    <x v="6"/>
    <x v="0"/>
    <x v="0"/>
    <x v="34"/>
    <x v="22"/>
    <n v="1812888"/>
    <n v="12751034"/>
    <m/>
    <x v="0"/>
  </r>
  <r>
    <x v="25"/>
    <x v="6"/>
    <x v="0"/>
    <x v="0"/>
    <x v="34"/>
    <x v="23"/>
    <n v="1859171"/>
    <n v="13125687"/>
    <m/>
    <x v="0"/>
  </r>
  <r>
    <x v="25"/>
    <x v="6"/>
    <x v="0"/>
    <x v="0"/>
    <x v="34"/>
    <x v="24"/>
    <n v="1905864"/>
    <n v="13506875"/>
    <m/>
    <x v="0"/>
  </r>
  <r>
    <x v="25"/>
    <x v="6"/>
    <x v="0"/>
    <x v="0"/>
    <x v="34"/>
    <x v="25"/>
    <n v="1953587"/>
    <n v="13890468"/>
    <m/>
    <x v="0"/>
  </r>
  <r>
    <x v="25"/>
    <x v="6"/>
    <x v="0"/>
    <x v="0"/>
    <x v="34"/>
    <x v="26"/>
    <n v="2002477"/>
    <n v="14273530"/>
    <m/>
    <x v="0"/>
  </r>
  <r>
    <x v="25"/>
    <x v="6"/>
    <x v="0"/>
    <x v="0"/>
    <x v="34"/>
    <x v="27"/>
    <n v="2052267"/>
    <n v="14649936"/>
    <m/>
    <x v="0"/>
  </r>
  <r>
    <x v="25"/>
    <x v="6"/>
    <x v="0"/>
    <x v="0"/>
    <x v="34"/>
    <x v="28"/>
    <n v="2103263"/>
    <n v="15038779"/>
    <m/>
    <x v="0"/>
  </r>
  <r>
    <x v="25"/>
    <x v="6"/>
    <x v="0"/>
    <x v="0"/>
    <x v="34"/>
    <x v="29"/>
    <n v="2155221"/>
    <n v="15433164"/>
    <m/>
    <x v="0"/>
  </r>
  <r>
    <x v="25"/>
    <x v="6"/>
    <x v="0"/>
    <x v="0"/>
    <x v="34"/>
    <x v="30"/>
    <n v="2208498"/>
    <n v="15832666"/>
    <m/>
    <x v="0"/>
  </r>
  <r>
    <x v="25"/>
    <x v="6"/>
    <x v="1"/>
    <x v="0"/>
    <x v="34"/>
    <x v="0"/>
    <n v="0"/>
    <n v="0"/>
    <m/>
    <x v="0"/>
  </r>
  <r>
    <x v="25"/>
    <x v="6"/>
    <x v="1"/>
    <x v="0"/>
    <x v="34"/>
    <x v="1"/>
    <n v="0"/>
    <n v="0"/>
    <m/>
    <x v="0"/>
  </r>
  <r>
    <x v="25"/>
    <x v="6"/>
    <x v="1"/>
    <x v="0"/>
    <x v="34"/>
    <x v="2"/>
    <n v="0"/>
    <n v="0"/>
    <m/>
    <x v="0"/>
  </r>
  <r>
    <x v="25"/>
    <x v="6"/>
    <x v="1"/>
    <x v="0"/>
    <x v="34"/>
    <x v="3"/>
    <n v="0"/>
    <n v="0"/>
    <m/>
    <x v="0"/>
  </r>
  <r>
    <x v="25"/>
    <x v="6"/>
    <x v="1"/>
    <x v="0"/>
    <x v="34"/>
    <x v="4"/>
    <n v="0"/>
    <n v="0"/>
    <m/>
    <x v="0"/>
  </r>
  <r>
    <x v="25"/>
    <x v="6"/>
    <x v="1"/>
    <x v="0"/>
    <x v="34"/>
    <x v="5"/>
    <n v="0"/>
    <n v="0"/>
    <m/>
    <x v="0"/>
  </r>
  <r>
    <x v="25"/>
    <x v="6"/>
    <x v="1"/>
    <x v="0"/>
    <x v="34"/>
    <x v="6"/>
    <n v="0"/>
    <n v="0"/>
    <m/>
    <x v="0"/>
  </r>
  <r>
    <x v="25"/>
    <x v="6"/>
    <x v="1"/>
    <x v="0"/>
    <x v="34"/>
    <x v="7"/>
    <n v="0"/>
    <n v="0"/>
    <m/>
    <x v="0"/>
  </r>
  <r>
    <x v="25"/>
    <x v="6"/>
    <x v="1"/>
    <x v="0"/>
    <x v="34"/>
    <x v="8"/>
    <n v="0"/>
    <n v="0"/>
    <m/>
    <x v="0"/>
  </r>
  <r>
    <x v="25"/>
    <x v="6"/>
    <x v="1"/>
    <x v="0"/>
    <x v="34"/>
    <x v="9"/>
    <n v="0"/>
    <n v="0"/>
    <m/>
    <x v="0"/>
  </r>
  <r>
    <x v="25"/>
    <x v="6"/>
    <x v="1"/>
    <x v="0"/>
    <x v="34"/>
    <x v="10"/>
    <n v="0"/>
    <n v="0"/>
    <m/>
    <x v="0"/>
  </r>
  <r>
    <x v="25"/>
    <x v="6"/>
    <x v="1"/>
    <x v="0"/>
    <x v="34"/>
    <x v="11"/>
    <n v="0"/>
    <n v="0"/>
    <m/>
    <x v="0"/>
  </r>
  <r>
    <x v="25"/>
    <x v="6"/>
    <x v="1"/>
    <x v="0"/>
    <x v="34"/>
    <x v="12"/>
    <n v="0"/>
    <n v="0"/>
    <m/>
    <x v="0"/>
  </r>
  <r>
    <x v="25"/>
    <x v="6"/>
    <x v="1"/>
    <x v="0"/>
    <x v="34"/>
    <x v="13"/>
    <n v="0"/>
    <n v="0"/>
    <m/>
    <x v="0"/>
  </r>
  <r>
    <x v="25"/>
    <x v="6"/>
    <x v="1"/>
    <x v="0"/>
    <x v="34"/>
    <x v="14"/>
    <n v="0"/>
    <n v="0"/>
    <m/>
    <x v="0"/>
  </r>
  <r>
    <x v="25"/>
    <x v="6"/>
    <x v="1"/>
    <x v="0"/>
    <x v="34"/>
    <x v="15"/>
    <n v="0"/>
    <n v="0"/>
    <m/>
    <x v="0"/>
  </r>
  <r>
    <x v="25"/>
    <x v="6"/>
    <x v="1"/>
    <x v="0"/>
    <x v="34"/>
    <x v="16"/>
    <n v="0"/>
    <n v="0"/>
    <m/>
    <x v="0"/>
  </r>
  <r>
    <x v="25"/>
    <x v="6"/>
    <x v="1"/>
    <x v="0"/>
    <x v="34"/>
    <x v="17"/>
    <n v="0"/>
    <n v="0"/>
    <m/>
    <x v="0"/>
  </r>
  <r>
    <x v="25"/>
    <x v="6"/>
    <x v="1"/>
    <x v="0"/>
    <x v="34"/>
    <x v="18"/>
    <n v="0"/>
    <n v="0"/>
    <m/>
    <x v="0"/>
  </r>
  <r>
    <x v="25"/>
    <x v="6"/>
    <x v="1"/>
    <x v="0"/>
    <x v="34"/>
    <x v="19"/>
    <n v="0"/>
    <n v="0"/>
    <m/>
    <x v="0"/>
  </r>
  <r>
    <x v="25"/>
    <x v="6"/>
    <x v="1"/>
    <x v="0"/>
    <x v="34"/>
    <x v="20"/>
    <n v="0"/>
    <n v="0"/>
    <m/>
    <x v="0"/>
  </r>
  <r>
    <x v="25"/>
    <x v="6"/>
    <x v="1"/>
    <x v="0"/>
    <x v="34"/>
    <x v="21"/>
    <n v="0"/>
    <n v="0"/>
    <m/>
    <x v="0"/>
  </r>
  <r>
    <x v="25"/>
    <x v="6"/>
    <x v="1"/>
    <x v="0"/>
    <x v="34"/>
    <x v="22"/>
    <n v="0"/>
    <n v="0"/>
    <m/>
    <x v="0"/>
  </r>
  <r>
    <x v="25"/>
    <x v="6"/>
    <x v="1"/>
    <x v="0"/>
    <x v="34"/>
    <x v="23"/>
    <n v="0"/>
    <n v="0"/>
    <m/>
    <x v="0"/>
  </r>
  <r>
    <x v="25"/>
    <x v="6"/>
    <x v="1"/>
    <x v="0"/>
    <x v="34"/>
    <x v="24"/>
    <n v="0"/>
    <n v="0"/>
    <m/>
    <x v="0"/>
  </r>
  <r>
    <x v="25"/>
    <x v="6"/>
    <x v="1"/>
    <x v="0"/>
    <x v="34"/>
    <x v="25"/>
    <n v="0"/>
    <n v="0"/>
    <m/>
    <x v="0"/>
  </r>
  <r>
    <x v="25"/>
    <x v="6"/>
    <x v="1"/>
    <x v="0"/>
    <x v="34"/>
    <x v="26"/>
    <n v="0"/>
    <n v="0"/>
    <m/>
    <x v="0"/>
  </r>
  <r>
    <x v="25"/>
    <x v="6"/>
    <x v="1"/>
    <x v="0"/>
    <x v="34"/>
    <x v="27"/>
    <n v="0"/>
    <n v="0"/>
    <m/>
    <x v="0"/>
  </r>
  <r>
    <x v="25"/>
    <x v="6"/>
    <x v="1"/>
    <x v="0"/>
    <x v="34"/>
    <x v="28"/>
    <n v="0"/>
    <n v="0"/>
    <m/>
    <x v="0"/>
  </r>
  <r>
    <x v="25"/>
    <x v="6"/>
    <x v="1"/>
    <x v="0"/>
    <x v="34"/>
    <x v="29"/>
    <n v="0"/>
    <n v="0"/>
    <m/>
    <x v="0"/>
  </r>
  <r>
    <x v="25"/>
    <x v="6"/>
    <x v="1"/>
    <x v="0"/>
    <x v="34"/>
    <x v="30"/>
    <n v="0"/>
    <n v="0"/>
    <m/>
    <x v="0"/>
  </r>
  <r>
    <x v="25"/>
    <x v="6"/>
    <x v="2"/>
    <x v="0"/>
    <x v="34"/>
    <x v="0"/>
    <n v="49499"/>
    <n v="356541"/>
    <m/>
    <x v="0"/>
  </r>
  <r>
    <x v="25"/>
    <x v="6"/>
    <x v="2"/>
    <x v="0"/>
    <x v="34"/>
    <x v="1"/>
    <n v="50377"/>
    <n v="350354"/>
    <m/>
    <x v="0"/>
  </r>
  <r>
    <x v="25"/>
    <x v="6"/>
    <x v="2"/>
    <x v="0"/>
    <x v="34"/>
    <x v="2"/>
    <n v="51296"/>
    <n v="340621"/>
    <m/>
    <x v="0"/>
  </r>
  <r>
    <x v="25"/>
    <x v="6"/>
    <x v="2"/>
    <x v="0"/>
    <x v="34"/>
    <x v="3"/>
    <n v="52133"/>
    <n v="334725"/>
    <m/>
    <x v="0"/>
  </r>
  <r>
    <x v="25"/>
    <x v="6"/>
    <x v="2"/>
    <x v="0"/>
    <x v="34"/>
    <x v="4"/>
    <n v="53060"/>
    <n v="331589"/>
    <m/>
    <x v="0"/>
  </r>
  <r>
    <x v="25"/>
    <x v="6"/>
    <x v="2"/>
    <x v="0"/>
    <x v="34"/>
    <x v="5"/>
    <n v="54038"/>
    <n v="333667"/>
    <m/>
    <x v="0"/>
  </r>
  <r>
    <x v="25"/>
    <x v="6"/>
    <x v="2"/>
    <x v="0"/>
    <x v="34"/>
    <x v="6"/>
    <n v="55323"/>
    <n v="338520"/>
    <m/>
    <x v="0"/>
  </r>
  <r>
    <x v="25"/>
    <x v="6"/>
    <x v="2"/>
    <x v="0"/>
    <x v="34"/>
    <x v="7"/>
    <n v="56978"/>
    <n v="342939"/>
    <m/>
    <x v="0"/>
  </r>
  <r>
    <x v="25"/>
    <x v="6"/>
    <x v="2"/>
    <x v="0"/>
    <x v="34"/>
    <x v="8"/>
    <n v="58704"/>
    <n v="346009"/>
    <m/>
    <x v="0"/>
  </r>
  <r>
    <x v="25"/>
    <x v="6"/>
    <x v="2"/>
    <x v="0"/>
    <x v="34"/>
    <x v="9"/>
    <n v="60413"/>
    <n v="347824"/>
    <m/>
    <x v="0"/>
  </r>
  <r>
    <x v="25"/>
    <x v="6"/>
    <x v="2"/>
    <x v="0"/>
    <x v="34"/>
    <x v="10"/>
    <n v="61763"/>
    <n v="347852"/>
    <m/>
    <x v="0"/>
  </r>
  <r>
    <x v="25"/>
    <x v="6"/>
    <x v="2"/>
    <x v="0"/>
    <x v="34"/>
    <x v="11"/>
    <n v="63062"/>
    <n v="346575"/>
    <m/>
    <x v="0"/>
  </r>
  <r>
    <x v="25"/>
    <x v="6"/>
    <x v="2"/>
    <x v="0"/>
    <x v="34"/>
    <x v="12"/>
    <n v="64388"/>
    <n v="347562"/>
    <m/>
    <x v="0"/>
  </r>
  <r>
    <x v="25"/>
    <x v="6"/>
    <x v="2"/>
    <x v="0"/>
    <x v="34"/>
    <x v="13"/>
    <n v="65731"/>
    <n v="350945"/>
    <m/>
    <x v="0"/>
  </r>
  <r>
    <x v="25"/>
    <x v="6"/>
    <x v="2"/>
    <x v="0"/>
    <x v="34"/>
    <x v="14"/>
    <n v="67099"/>
    <n v="355813"/>
    <m/>
    <x v="0"/>
  </r>
  <r>
    <x v="25"/>
    <x v="6"/>
    <x v="2"/>
    <x v="0"/>
    <x v="34"/>
    <x v="15"/>
    <n v="68505"/>
    <n v="362293"/>
    <m/>
    <x v="0"/>
  </r>
  <r>
    <x v="25"/>
    <x v="6"/>
    <x v="2"/>
    <x v="0"/>
    <x v="34"/>
    <x v="16"/>
    <n v="69956"/>
    <n v="369261"/>
    <m/>
    <x v="0"/>
  </r>
  <r>
    <x v="25"/>
    <x v="6"/>
    <x v="2"/>
    <x v="0"/>
    <x v="34"/>
    <x v="17"/>
    <n v="71390"/>
    <n v="375774"/>
    <m/>
    <x v="0"/>
  </r>
  <r>
    <x v="25"/>
    <x v="6"/>
    <x v="2"/>
    <x v="0"/>
    <x v="34"/>
    <x v="18"/>
    <n v="72820"/>
    <n v="380749"/>
    <m/>
    <x v="0"/>
  </r>
  <r>
    <x v="25"/>
    <x v="6"/>
    <x v="2"/>
    <x v="0"/>
    <x v="34"/>
    <x v="19"/>
    <n v="74212"/>
    <n v="386879"/>
    <m/>
    <x v="0"/>
  </r>
  <r>
    <x v="25"/>
    <x v="6"/>
    <x v="2"/>
    <x v="0"/>
    <x v="34"/>
    <x v="20"/>
    <n v="75642"/>
    <n v="394274"/>
    <m/>
    <x v="0"/>
  </r>
  <r>
    <x v="25"/>
    <x v="6"/>
    <x v="2"/>
    <x v="0"/>
    <x v="34"/>
    <x v="21"/>
    <n v="77108"/>
    <n v="403591"/>
    <m/>
    <x v="0"/>
  </r>
  <r>
    <x v="25"/>
    <x v="6"/>
    <x v="2"/>
    <x v="0"/>
    <x v="34"/>
    <x v="22"/>
    <n v="78588"/>
    <n v="412888"/>
    <m/>
    <x v="0"/>
  </r>
  <r>
    <x v="25"/>
    <x v="6"/>
    <x v="2"/>
    <x v="0"/>
    <x v="34"/>
    <x v="23"/>
    <n v="80096"/>
    <n v="422388"/>
    <m/>
    <x v="0"/>
  </r>
  <r>
    <x v="25"/>
    <x v="6"/>
    <x v="2"/>
    <x v="0"/>
    <x v="34"/>
    <x v="24"/>
    <n v="81647"/>
    <n v="432220"/>
    <m/>
    <x v="0"/>
  </r>
  <r>
    <x v="25"/>
    <x v="6"/>
    <x v="2"/>
    <x v="0"/>
    <x v="34"/>
    <x v="25"/>
    <n v="83244"/>
    <n v="442119"/>
    <m/>
    <x v="0"/>
  </r>
  <r>
    <x v="25"/>
    <x v="6"/>
    <x v="2"/>
    <x v="0"/>
    <x v="34"/>
    <x v="26"/>
    <n v="84872"/>
    <n v="451885"/>
    <m/>
    <x v="0"/>
  </r>
  <r>
    <x v="25"/>
    <x v="6"/>
    <x v="2"/>
    <x v="0"/>
    <x v="34"/>
    <x v="27"/>
    <n v="86529"/>
    <n v="461388"/>
    <m/>
    <x v="0"/>
  </r>
  <r>
    <x v="25"/>
    <x v="6"/>
    <x v="2"/>
    <x v="0"/>
    <x v="34"/>
    <x v="28"/>
    <n v="88214"/>
    <n v="471145"/>
    <m/>
    <x v="0"/>
  </r>
  <r>
    <x v="25"/>
    <x v="6"/>
    <x v="2"/>
    <x v="0"/>
    <x v="34"/>
    <x v="29"/>
    <n v="89926"/>
    <n v="481007"/>
    <m/>
    <x v="0"/>
  </r>
  <r>
    <x v="25"/>
    <x v="6"/>
    <x v="2"/>
    <x v="0"/>
    <x v="34"/>
    <x v="30"/>
    <n v="91678"/>
    <n v="490933"/>
    <m/>
    <x v="0"/>
  </r>
  <r>
    <x v="25"/>
    <x v="7"/>
    <x v="0"/>
    <x v="0"/>
    <x v="34"/>
    <x v="0"/>
    <n v="762431"/>
    <n v="5644276"/>
    <m/>
    <x v="0"/>
  </r>
  <r>
    <x v="25"/>
    <x v="7"/>
    <x v="0"/>
    <x v="0"/>
    <x v="34"/>
    <x v="1"/>
    <n v="793090"/>
    <n v="5693447"/>
    <m/>
    <x v="0"/>
  </r>
  <r>
    <x v="25"/>
    <x v="7"/>
    <x v="0"/>
    <x v="0"/>
    <x v="34"/>
    <x v="2"/>
    <n v="822289"/>
    <n v="5711434"/>
    <m/>
    <x v="0"/>
  </r>
  <r>
    <x v="25"/>
    <x v="7"/>
    <x v="0"/>
    <x v="0"/>
    <x v="34"/>
    <x v="3"/>
    <n v="850192"/>
    <n v="5718835"/>
    <m/>
    <x v="0"/>
  </r>
  <r>
    <x v="25"/>
    <x v="7"/>
    <x v="0"/>
    <x v="0"/>
    <x v="34"/>
    <x v="4"/>
    <n v="880410"/>
    <n v="5748923"/>
    <m/>
    <x v="0"/>
  </r>
  <r>
    <x v="25"/>
    <x v="7"/>
    <x v="0"/>
    <x v="0"/>
    <x v="34"/>
    <x v="5"/>
    <n v="910518"/>
    <n v="5744965"/>
    <m/>
    <x v="0"/>
  </r>
  <r>
    <x v="25"/>
    <x v="7"/>
    <x v="0"/>
    <x v="0"/>
    <x v="34"/>
    <x v="6"/>
    <n v="941583"/>
    <n v="5779244"/>
    <m/>
    <x v="0"/>
  </r>
  <r>
    <x v="25"/>
    <x v="7"/>
    <x v="0"/>
    <x v="0"/>
    <x v="34"/>
    <x v="7"/>
    <n v="973413"/>
    <n v="5835905"/>
    <m/>
    <x v="0"/>
  </r>
  <r>
    <x v="25"/>
    <x v="7"/>
    <x v="0"/>
    <x v="0"/>
    <x v="34"/>
    <x v="8"/>
    <n v="1005656"/>
    <n v="5913045"/>
    <m/>
    <x v="0"/>
  </r>
  <r>
    <x v="25"/>
    <x v="7"/>
    <x v="0"/>
    <x v="0"/>
    <x v="34"/>
    <x v="9"/>
    <n v="1038851"/>
    <n v="6006566"/>
    <m/>
    <x v="0"/>
  </r>
  <r>
    <x v="25"/>
    <x v="7"/>
    <x v="0"/>
    <x v="0"/>
    <x v="34"/>
    <x v="10"/>
    <n v="1072898"/>
    <n v="6105706"/>
    <m/>
    <x v="0"/>
  </r>
  <r>
    <x v="25"/>
    <x v="7"/>
    <x v="0"/>
    <x v="0"/>
    <x v="34"/>
    <x v="11"/>
    <n v="1107428"/>
    <n v="6207269"/>
    <m/>
    <x v="0"/>
  </r>
  <r>
    <x v="25"/>
    <x v="7"/>
    <x v="0"/>
    <x v="0"/>
    <x v="34"/>
    <x v="12"/>
    <n v="1142759"/>
    <n v="6312225"/>
    <m/>
    <x v="0"/>
  </r>
  <r>
    <x v="25"/>
    <x v="7"/>
    <x v="0"/>
    <x v="0"/>
    <x v="34"/>
    <x v="13"/>
    <n v="1178697"/>
    <n v="6429878"/>
    <m/>
    <x v="0"/>
  </r>
  <r>
    <x v="25"/>
    <x v="7"/>
    <x v="0"/>
    <x v="0"/>
    <x v="34"/>
    <x v="14"/>
    <n v="1215096"/>
    <n v="6579462"/>
    <m/>
    <x v="0"/>
  </r>
  <r>
    <x v="25"/>
    <x v="7"/>
    <x v="0"/>
    <x v="0"/>
    <x v="34"/>
    <x v="15"/>
    <n v="1252094"/>
    <n v="6756134"/>
    <m/>
    <x v="0"/>
  </r>
  <r>
    <x v="25"/>
    <x v="7"/>
    <x v="0"/>
    <x v="0"/>
    <x v="34"/>
    <x v="16"/>
    <n v="1289605"/>
    <n v="6940136"/>
    <m/>
    <x v="0"/>
  </r>
  <r>
    <x v="25"/>
    <x v="7"/>
    <x v="0"/>
    <x v="0"/>
    <x v="34"/>
    <x v="17"/>
    <n v="1327550"/>
    <n v="7121403"/>
    <m/>
    <x v="0"/>
  </r>
  <r>
    <x v="25"/>
    <x v="7"/>
    <x v="0"/>
    <x v="0"/>
    <x v="34"/>
    <x v="18"/>
    <n v="1365938"/>
    <n v="7298310"/>
    <m/>
    <x v="0"/>
  </r>
  <r>
    <x v="25"/>
    <x v="7"/>
    <x v="0"/>
    <x v="0"/>
    <x v="34"/>
    <x v="19"/>
    <n v="1404607"/>
    <n v="7471763"/>
    <m/>
    <x v="0"/>
  </r>
  <r>
    <x v="25"/>
    <x v="7"/>
    <x v="0"/>
    <x v="0"/>
    <x v="34"/>
    <x v="20"/>
    <n v="1443525"/>
    <n v="7657987"/>
    <m/>
    <x v="0"/>
  </r>
  <r>
    <x v="25"/>
    <x v="7"/>
    <x v="0"/>
    <x v="0"/>
    <x v="34"/>
    <x v="21"/>
    <n v="1482677"/>
    <n v="7864491"/>
    <m/>
    <x v="0"/>
  </r>
  <r>
    <x v="25"/>
    <x v="7"/>
    <x v="0"/>
    <x v="0"/>
    <x v="34"/>
    <x v="22"/>
    <n v="1522241"/>
    <n v="8089940"/>
    <m/>
    <x v="0"/>
  </r>
  <r>
    <x v="25"/>
    <x v="7"/>
    <x v="0"/>
    <x v="0"/>
    <x v="34"/>
    <x v="23"/>
    <n v="1562094"/>
    <n v="8327022"/>
    <m/>
    <x v="0"/>
  </r>
  <r>
    <x v="25"/>
    <x v="7"/>
    <x v="0"/>
    <x v="0"/>
    <x v="34"/>
    <x v="24"/>
    <n v="1602284"/>
    <n v="8568199"/>
    <m/>
    <x v="0"/>
  </r>
  <r>
    <x v="25"/>
    <x v="7"/>
    <x v="0"/>
    <x v="0"/>
    <x v="34"/>
    <x v="25"/>
    <n v="1643371"/>
    <n v="8812214"/>
    <m/>
    <x v="0"/>
  </r>
  <r>
    <x v="25"/>
    <x v="7"/>
    <x v="0"/>
    <x v="0"/>
    <x v="34"/>
    <x v="26"/>
    <n v="1685477"/>
    <n v="9060399"/>
    <m/>
    <x v="0"/>
  </r>
  <r>
    <x v="25"/>
    <x v="7"/>
    <x v="0"/>
    <x v="0"/>
    <x v="34"/>
    <x v="27"/>
    <n v="1728369"/>
    <n v="9307725"/>
    <m/>
    <x v="0"/>
  </r>
  <r>
    <x v="25"/>
    <x v="7"/>
    <x v="0"/>
    <x v="0"/>
    <x v="34"/>
    <x v="28"/>
    <n v="1772309"/>
    <n v="9556858"/>
    <m/>
    <x v="0"/>
  </r>
  <r>
    <x v="25"/>
    <x v="7"/>
    <x v="0"/>
    <x v="0"/>
    <x v="34"/>
    <x v="29"/>
    <n v="1817098"/>
    <n v="9801703"/>
    <m/>
    <x v="0"/>
  </r>
  <r>
    <x v="25"/>
    <x v="7"/>
    <x v="0"/>
    <x v="0"/>
    <x v="34"/>
    <x v="30"/>
    <n v="1863038"/>
    <n v="10046027"/>
    <m/>
    <x v="0"/>
  </r>
  <r>
    <x v="25"/>
    <x v="7"/>
    <x v="1"/>
    <x v="0"/>
    <x v="34"/>
    <x v="0"/>
    <n v="0"/>
    <n v="0"/>
    <m/>
    <x v="0"/>
  </r>
  <r>
    <x v="25"/>
    <x v="7"/>
    <x v="1"/>
    <x v="0"/>
    <x v="34"/>
    <x v="1"/>
    <n v="0"/>
    <n v="0"/>
    <m/>
    <x v="0"/>
  </r>
  <r>
    <x v="25"/>
    <x v="7"/>
    <x v="1"/>
    <x v="0"/>
    <x v="34"/>
    <x v="2"/>
    <n v="0"/>
    <n v="0"/>
    <m/>
    <x v="0"/>
  </r>
  <r>
    <x v="25"/>
    <x v="7"/>
    <x v="1"/>
    <x v="0"/>
    <x v="34"/>
    <x v="3"/>
    <n v="0"/>
    <n v="0"/>
    <m/>
    <x v="0"/>
  </r>
  <r>
    <x v="25"/>
    <x v="7"/>
    <x v="1"/>
    <x v="0"/>
    <x v="34"/>
    <x v="4"/>
    <n v="0"/>
    <n v="0"/>
    <m/>
    <x v="0"/>
  </r>
  <r>
    <x v="25"/>
    <x v="7"/>
    <x v="1"/>
    <x v="0"/>
    <x v="34"/>
    <x v="5"/>
    <n v="0"/>
    <n v="0"/>
    <m/>
    <x v="0"/>
  </r>
  <r>
    <x v="25"/>
    <x v="7"/>
    <x v="1"/>
    <x v="0"/>
    <x v="34"/>
    <x v="6"/>
    <n v="0"/>
    <n v="0"/>
    <m/>
    <x v="0"/>
  </r>
  <r>
    <x v="25"/>
    <x v="7"/>
    <x v="1"/>
    <x v="0"/>
    <x v="34"/>
    <x v="7"/>
    <n v="0"/>
    <n v="0"/>
    <m/>
    <x v="0"/>
  </r>
  <r>
    <x v="25"/>
    <x v="7"/>
    <x v="1"/>
    <x v="0"/>
    <x v="34"/>
    <x v="8"/>
    <n v="0"/>
    <n v="0"/>
    <m/>
    <x v="0"/>
  </r>
  <r>
    <x v="25"/>
    <x v="7"/>
    <x v="1"/>
    <x v="0"/>
    <x v="34"/>
    <x v="9"/>
    <n v="0"/>
    <n v="0"/>
    <m/>
    <x v="0"/>
  </r>
  <r>
    <x v="25"/>
    <x v="7"/>
    <x v="1"/>
    <x v="0"/>
    <x v="34"/>
    <x v="10"/>
    <n v="0"/>
    <n v="0"/>
    <m/>
    <x v="0"/>
  </r>
  <r>
    <x v="25"/>
    <x v="7"/>
    <x v="1"/>
    <x v="0"/>
    <x v="34"/>
    <x v="11"/>
    <n v="0"/>
    <n v="0"/>
    <m/>
    <x v="0"/>
  </r>
  <r>
    <x v="25"/>
    <x v="7"/>
    <x v="1"/>
    <x v="0"/>
    <x v="34"/>
    <x v="12"/>
    <n v="0"/>
    <n v="0"/>
    <m/>
    <x v="0"/>
  </r>
  <r>
    <x v="25"/>
    <x v="7"/>
    <x v="1"/>
    <x v="0"/>
    <x v="34"/>
    <x v="13"/>
    <n v="0"/>
    <n v="0"/>
    <m/>
    <x v="0"/>
  </r>
  <r>
    <x v="25"/>
    <x v="7"/>
    <x v="1"/>
    <x v="0"/>
    <x v="34"/>
    <x v="14"/>
    <n v="0"/>
    <n v="0"/>
    <m/>
    <x v="0"/>
  </r>
  <r>
    <x v="25"/>
    <x v="7"/>
    <x v="1"/>
    <x v="0"/>
    <x v="34"/>
    <x v="15"/>
    <n v="0"/>
    <n v="0"/>
    <m/>
    <x v="0"/>
  </r>
  <r>
    <x v="25"/>
    <x v="7"/>
    <x v="1"/>
    <x v="0"/>
    <x v="34"/>
    <x v="16"/>
    <n v="0"/>
    <n v="0"/>
    <m/>
    <x v="0"/>
  </r>
  <r>
    <x v="25"/>
    <x v="7"/>
    <x v="1"/>
    <x v="0"/>
    <x v="34"/>
    <x v="17"/>
    <n v="0"/>
    <n v="0"/>
    <m/>
    <x v="0"/>
  </r>
  <r>
    <x v="25"/>
    <x v="7"/>
    <x v="1"/>
    <x v="0"/>
    <x v="34"/>
    <x v="18"/>
    <n v="0"/>
    <n v="0"/>
    <m/>
    <x v="0"/>
  </r>
  <r>
    <x v="25"/>
    <x v="7"/>
    <x v="1"/>
    <x v="0"/>
    <x v="34"/>
    <x v="19"/>
    <n v="0"/>
    <n v="0"/>
    <m/>
    <x v="0"/>
  </r>
  <r>
    <x v="25"/>
    <x v="7"/>
    <x v="1"/>
    <x v="0"/>
    <x v="34"/>
    <x v="20"/>
    <n v="0"/>
    <n v="0"/>
    <m/>
    <x v="0"/>
  </r>
  <r>
    <x v="25"/>
    <x v="7"/>
    <x v="1"/>
    <x v="0"/>
    <x v="34"/>
    <x v="21"/>
    <n v="0"/>
    <n v="0"/>
    <m/>
    <x v="0"/>
  </r>
  <r>
    <x v="25"/>
    <x v="7"/>
    <x v="1"/>
    <x v="0"/>
    <x v="34"/>
    <x v="22"/>
    <n v="0"/>
    <n v="0"/>
    <m/>
    <x v="0"/>
  </r>
  <r>
    <x v="25"/>
    <x v="7"/>
    <x v="1"/>
    <x v="0"/>
    <x v="34"/>
    <x v="23"/>
    <n v="0"/>
    <n v="0"/>
    <m/>
    <x v="0"/>
  </r>
  <r>
    <x v="25"/>
    <x v="7"/>
    <x v="1"/>
    <x v="0"/>
    <x v="34"/>
    <x v="24"/>
    <n v="0"/>
    <n v="0"/>
    <m/>
    <x v="0"/>
  </r>
  <r>
    <x v="25"/>
    <x v="7"/>
    <x v="1"/>
    <x v="0"/>
    <x v="34"/>
    <x v="25"/>
    <n v="0"/>
    <n v="0"/>
    <m/>
    <x v="0"/>
  </r>
  <r>
    <x v="25"/>
    <x v="7"/>
    <x v="1"/>
    <x v="0"/>
    <x v="34"/>
    <x v="26"/>
    <n v="0"/>
    <n v="0"/>
    <m/>
    <x v="0"/>
  </r>
  <r>
    <x v="25"/>
    <x v="7"/>
    <x v="1"/>
    <x v="0"/>
    <x v="34"/>
    <x v="27"/>
    <n v="0"/>
    <n v="0"/>
    <m/>
    <x v="0"/>
  </r>
  <r>
    <x v="25"/>
    <x v="7"/>
    <x v="1"/>
    <x v="0"/>
    <x v="34"/>
    <x v="28"/>
    <n v="0"/>
    <n v="0"/>
    <m/>
    <x v="0"/>
  </r>
  <r>
    <x v="25"/>
    <x v="7"/>
    <x v="1"/>
    <x v="0"/>
    <x v="34"/>
    <x v="29"/>
    <n v="0"/>
    <n v="0"/>
    <m/>
    <x v="0"/>
  </r>
  <r>
    <x v="25"/>
    <x v="7"/>
    <x v="1"/>
    <x v="0"/>
    <x v="34"/>
    <x v="30"/>
    <n v="0"/>
    <n v="0"/>
    <m/>
    <x v="0"/>
  </r>
  <r>
    <x v="25"/>
    <x v="7"/>
    <x v="2"/>
    <x v="0"/>
    <x v="34"/>
    <x v="0"/>
    <n v="4809"/>
    <n v="107558"/>
    <m/>
    <x v="0"/>
  </r>
  <r>
    <x v="25"/>
    <x v="7"/>
    <x v="2"/>
    <x v="0"/>
    <x v="34"/>
    <x v="1"/>
    <n v="4862"/>
    <n v="105454"/>
    <m/>
    <x v="0"/>
  </r>
  <r>
    <x v="25"/>
    <x v="7"/>
    <x v="2"/>
    <x v="0"/>
    <x v="34"/>
    <x v="2"/>
    <n v="4935"/>
    <n v="103562"/>
    <m/>
    <x v="0"/>
  </r>
  <r>
    <x v="25"/>
    <x v="7"/>
    <x v="2"/>
    <x v="0"/>
    <x v="34"/>
    <x v="3"/>
    <n v="4977"/>
    <n v="101140"/>
    <m/>
    <x v="0"/>
  </r>
  <r>
    <x v="25"/>
    <x v="7"/>
    <x v="2"/>
    <x v="0"/>
    <x v="34"/>
    <x v="4"/>
    <n v="5026"/>
    <n v="99150"/>
    <m/>
    <x v="0"/>
  </r>
  <r>
    <x v="25"/>
    <x v="7"/>
    <x v="2"/>
    <x v="0"/>
    <x v="34"/>
    <x v="5"/>
    <n v="5083"/>
    <n v="96898"/>
    <m/>
    <x v="0"/>
  </r>
  <r>
    <x v="25"/>
    <x v="7"/>
    <x v="2"/>
    <x v="0"/>
    <x v="34"/>
    <x v="6"/>
    <n v="5159"/>
    <n v="95674"/>
    <m/>
    <x v="0"/>
  </r>
  <r>
    <x v="25"/>
    <x v="7"/>
    <x v="2"/>
    <x v="0"/>
    <x v="34"/>
    <x v="7"/>
    <n v="5259"/>
    <n v="95249"/>
    <m/>
    <x v="0"/>
  </r>
  <r>
    <x v="25"/>
    <x v="7"/>
    <x v="2"/>
    <x v="0"/>
    <x v="34"/>
    <x v="8"/>
    <n v="5362"/>
    <n v="95251"/>
    <m/>
    <x v="0"/>
  </r>
  <r>
    <x v="25"/>
    <x v="7"/>
    <x v="2"/>
    <x v="0"/>
    <x v="34"/>
    <x v="9"/>
    <n v="5465"/>
    <n v="95457"/>
    <m/>
    <x v="0"/>
  </r>
  <r>
    <x v="25"/>
    <x v="7"/>
    <x v="2"/>
    <x v="0"/>
    <x v="34"/>
    <x v="10"/>
    <n v="5545"/>
    <n v="95335"/>
    <m/>
    <x v="0"/>
  </r>
  <r>
    <x v="25"/>
    <x v="7"/>
    <x v="2"/>
    <x v="0"/>
    <x v="34"/>
    <x v="11"/>
    <n v="5622"/>
    <n v="95207"/>
    <m/>
    <x v="0"/>
  </r>
  <r>
    <x v="25"/>
    <x v="7"/>
    <x v="2"/>
    <x v="0"/>
    <x v="34"/>
    <x v="12"/>
    <n v="5701"/>
    <n v="95139"/>
    <m/>
    <x v="0"/>
  </r>
  <r>
    <x v="25"/>
    <x v="7"/>
    <x v="2"/>
    <x v="0"/>
    <x v="34"/>
    <x v="13"/>
    <n v="5781"/>
    <n v="95274"/>
    <m/>
    <x v="0"/>
  </r>
  <r>
    <x v="25"/>
    <x v="7"/>
    <x v="2"/>
    <x v="0"/>
    <x v="34"/>
    <x v="14"/>
    <n v="5862"/>
    <n v="95902"/>
    <m/>
    <x v="0"/>
  </r>
  <r>
    <x v="25"/>
    <x v="7"/>
    <x v="2"/>
    <x v="0"/>
    <x v="34"/>
    <x v="15"/>
    <n v="5946"/>
    <n v="96935"/>
    <m/>
    <x v="0"/>
  </r>
  <r>
    <x v="25"/>
    <x v="7"/>
    <x v="2"/>
    <x v="0"/>
    <x v="34"/>
    <x v="16"/>
    <n v="6033"/>
    <n v="98089"/>
    <m/>
    <x v="0"/>
  </r>
  <r>
    <x v="25"/>
    <x v="7"/>
    <x v="2"/>
    <x v="0"/>
    <x v="34"/>
    <x v="17"/>
    <n v="6118"/>
    <n v="99159"/>
    <m/>
    <x v="0"/>
  </r>
  <r>
    <x v="25"/>
    <x v="7"/>
    <x v="2"/>
    <x v="0"/>
    <x v="34"/>
    <x v="18"/>
    <n v="6204"/>
    <n v="100144"/>
    <m/>
    <x v="0"/>
  </r>
  <r>
    <x v="25"/>
    <x v="7"/>
    <x v="2"/>
    <x v="0"/>
    <x v="34"/>
    <x v="19"/>
    <n v="6287"/>
    <n v="101037"/>
    <m/>
    <x v="0"/>
  </r>
  <r>
    <x v="25"/>
    <x v="7"/>
    <x v="2"/>
    <x v="0"/>
    <x v="34"/>
    <x v="20"/>
    <n v="6372"/>
    <n v="102131"/>
    <m/>
    <x v="0"/>
  </r>
  <r>
    <x v="25"/>
    <x v="7"/>
    <x v="2"/>
    <x v="0"/>
    <x v="34"/>
    <x v="21"/>
    <n v="6460"/>
    <n v="103519"/>
    <m/>
    <x v="0"/>
  </r>
  <r>
    <x v="25"/>
    <x v="7"/>
    <x v="2"/>
    <x v="0"/>
    <x v="34"/>
    <x v="22"/>
    <n v="6548"/>
    <n v="105139"/>
    <m/>
    <x v="0"/>
  </r>
  <r>
    <x v="25"/>
    <x v="7"/>
    <x v="2"/>
    <x v="0"/>
    <x v="34"/>
    <x v="23"/>
    <n v="6638"/>
    <n v="106911"/>
    <m/>
    <x v="0"/>
  </r>
  <r>
    <x v="25"/>
    <x v="7"/>
    <x v="2"/>
    <x v="0"/>
    <x v="34"/>
    <x v="24"/>
    <n v="6731"/>
    <n v="108749"/>
    <m/>
    <x v="0"/>
  </r>
  <r>
    <x v="25"/>
    <x v="7"/>
    <x v="2"/>
    <x v="0"/>
    <x v="34"/>
    <x v="25"/>
    <n v="6827"/>
    <n v="110600"/>
    <m/>
    <x v="0"/>
  </r>
  <r>
    <x v="25"/>
    <x v="7"/>
    <x v="2"/>
    <x v="0"/>
    <x v="34"/>
    <x v="26"/>
    <n v="6925"/>
    <n v="112460"/>
    <m/>
    <x v="0"/>
  </r>
  <r>
    <x v="25"/>
    <x v="7"/>
    <x v="2"/>
    <x v="0"/>
    <x v="34"/>
    <x v="27"/>
    <n v="7024"/>
    <n v="114280"/>
    <m/>
    <x v="0"/>
  </r>
  <r>
    <x v="25"/>
    <x v="7"/>
    <x v="2"/>
    <x v="0"/>
    <x v="34"/>
    <x v="28"/>
    <n v="7125"/>
    <n v="116077"/>
    <m/>
    <x v="0"/>
  </r>
  <r>
    <x v="25"/>
    <x v="7"/>
    <x v="2"/>
    <x v="0"/>
    <x v="34"/>
    <x v="29"/>
    <n v="7228"/>
    <n v="117792"/>
    <m/>
    <x v="0"/>
  </r>
  <r>
    <x v="25"/>
    <x v="7"/>
    <x v="2"/>
    <x v="0"/>
    <x v="34"/>
    <x v="30"/>
    <n v="7333"/>
    <n v="119467"/>
    <m/>
    <x v="0"/>
  </r>
  <r>
    <x v="25"/>
    <x v="8"/>
    <x v="0"/>
    <x v="0"/>
    <x v="34"/>
    <x v="0"/>
    <n v="1112908"/>
    <n v="6430382"/>
    <m/>
    <x v="0"/>
  </r>
  <r>
    <x v="25"/>
    <x v="8"/>
    <x v="0"/>
    <x v="0"/>
    <x v="34"/>
    <x v="1"/>
    <n v="1142406"/>
    <n v="6348402"/>
    <m/>
    <x v="0"/>
  </r>
  <r>
    <x v="25"/>
    <x v="8"/>
    <x v="0"/>
    <x v="0"/>
    <x v="34"/>
    <x v="2"/>
    <n v="1170001"/>
    <n v="6221482"/>
    <m/>
    <x v="0"/>
  </r>
  <r>
    <x v="25"/>
    <x v="8"/>
    <x v="0"/>
    <x v="0"/>
    <x v="34"/>
    <x v="3"/>
    <n v="1197296"/>
    <n v="6092180"/>
    <m/>
    <x v="0"/>
  </r>
  <r>
    <x v="25"/>
    <x v="8"/>
    <x v="0"/>
    <x v="0"/>
    <x v="34"/>
    <x v="4"/>
    <n v="1226024"/>
    <n v="5967686"/>
    <m/>
    <x v="0"/>
  </r>
  <r>
    <x v="25"/>
    <x v="8"/>
    <x v="0"/>
    <x v="0"/>
    <x v="34"/>
    <x v="5"/>
    <n v="1255133"/>
    <n v="5907502"/>
    <m/>
    <x v="0"/>
  </r>
  <r>
    <x v="25"/>
    <x v="8"/>
    <x v="0"/>
    <x v="0"/>
    <x v="34"/>
    <x v="6"/>
    <n v="1284999"/>
    <n v="5917880"/>
    <m/>
    <x v="0"/>
  </r>
  <r>
    <x v="25"/>
    <x v="8"/>
    <x v="0"/>
    <x v="0"/>
    <x v="34"/>
    <x v="7"/>
    <n v="1315508"/>
    <n v="5975438"/>
    <m/>
    <x v="0"/>
  </r>
  <r>
    <x v="25"/>
    <x v="8"/>
    <x v="0"/>
    <x v="0"/>
    <x v="34"/>
    <x v="8"/>
    <n v="1346391"/>
    <n v="6061359"/>
    <m/>
    <x v="0"/>
  </r>
  <r>
    <x v="25"/>
    <x v="8"/>
    <x v="0"/>
    <x v="0"/>
    <x v="34"/>
    <x v="9"/>
    <n v="1378093"/>
    <n v="6136091"/>
    <m/>
    <x v="0"/>
  </r>
  <r>
    <x v="25"/>
    <x v="8"/>
    <x v="0"/>
    <x v="0"/>
    <x v="34"/>
    <x v="10"/>
    <n v="1410489"/>
    <n v="6192869"/>
    <m/>
    <x v="0"/>
  </r>
  <r>
    <x v="25"/>
    <x v="8"/>
    <x v="0"/>
    <x v="0"/>
    <x v="34"/>
    <x v="11"/>
    <n v="1443365"/>
    <n v="6242256"/>
    <m/>
    <x v="0"/>
  </r>
  <r>
    <x v="25"/>
    <x v="8"/>
    <x v="0"/>
    <x v="0"/>
    <x v="34"/>
    <x v="12"/>
    <n v="1476907"/>
    <n v="6306028"/>
    <m/>
    <x v="0"/>
  </r>
  <r>
    <x v="25"/>
    <x v="8"/>
    <x v="0"/>
    <x v="0"/>
    <x v="34"/>
    <x v="13"/>
    <n v="1511001"/>
    <n v="6379976"/>
    <m/>
    <x v="0"/>
  </r>
  <r>
    <x v="25"/>
    <x v="8"/>
    <x v="0"/>
    <x v="0"/>
    <x v="34"/>
    <x v="14"/>
    <n v="1545562"/>
    <n v="6459806"/>
    <m/>
    <x v="0"/>
  </r>
  <r>
    <x v="25"/>
    <x v="8"/>
    <x v="0"/>
    <x v="0"/>
    <x v="34"/>
    <x v="15"/>
    <n v="1580740"/>
    <n v="6549072"/>
    <m/>
    <x v="0"/>
  </r>
  <r>
    <x v="25"/>
    <x v="8"/>
    <x v="0"/>
    <x v="0"/>
    <x v="34"/>
    <x v="16"/>
    <n v="1616482"/>
    <n v="6654310"/>
    <m/>
    <x v="0"/>
  </r>
  <r>
    <x v="25"/>
    <x v="8"/>
    <x v="0"/>
    <x v="0"/>
    <x v="34"/>
    <x v="17"/>
    <n v="1652610"/>
    <n v="6770003"/>
    <m/>
    <x v="0"/>
  </r>
  <r>
    <x v="25"/>
    <x v="8"/>
    <x v="0"/>
    <x v="0"/>
    <x v="34"/>
    <x v="18"/>
    <n v="1689264"/>
    <n v="6900502"/>
    <m/>
    <x v="0"/>
  </r>
  <r>
    <x v="25"/>
    <x v="8"/>
    <x v="0"/>
    <x v="0"/>
    <x v="34"/>
    <x v="19"/>
    <n v="1726350"/>
    <n v="7055299"/>
    <m/>
    <x v="0"/>
  </r>
  <r>
    <x v="25"/>
    <x v="8"/>
    <x v="0"/>
    <x v="0"/>
    <x v="34"/>
    <x v="20"/>
    <n v="1763781"/>
    <n v="7215941"/>
    <m/>
    <x v="0"/>
  </r>
  <r>
    <x v="25"/>
    <x v="8"/>
    <x v="0"/>
    <x v="0"/>
    <x v="34"/>
    <x v="21"/>
    <n v="1801618"/>
    <n v="7374640"/>
    <m/>
    <x v="0"/>
  </r>
  <r>
    <x v="25"/>
    <x v="8"/>
    <x v="0"/>
    <x v="0"/>
    <x v="34"/>
    <x v="22"/>
    <n v="1839894"/>
    <n v="7531730"/>
    <m/>
    <x v="0"/>
  </r>
  <r>
    <x v="25"/>
    <x v="8"/>
    <x v="0"/>
    <x v="0"/>
    <x v="34"/>
    <x v="23"/>
    <n v="1878608"/>
    <n v="7695538"/>
    <m/>
    <x v="0"/>
  </r>
  <r>
    <x v="25"/>
    <x v="8"/>
    <x v="0"/>
    <x v="0"/>
    <x v="34"/>
    <x v="24"/>
    <n v="1917785"/>
    <n v="7864030"/>
    <m/>
    <x v="0"/>
  </r>
  <r>
    <x v="25"/>
    <x v="8"/>
    <x v="0"/>
    <x v="0"/>
    <x v="34"/>
    <x v="25"/>
    <n v="1957750"/>
    <n v="8034603"/>
    <m/>
    <x v="0"/>
  </r>
  <r>
    <x v="25"/>
    <x v="8"/>
    <x v="0"/>
    <x v="0"/>
    <x v="34"/>
    <x v="26"/>
    <n v="1998573"/>
    <n v="8208737"/>
    <m/>
    <x v="0"/>
  </r>
  <r>
    <x v="25"/>
    <x v="8"/>
    <x v="0"/>
    <x v="0"/>
    <x v="34"/>
    <x v="27"/>
    <n v="2040051"/>
    <n v="8380469"/>
    <m/>
    <x v="0"/>
  </r>
  <r>
    <x v="25"/>
    <x v="8"/>
    <x v="0"/>
    <x v="0"/>
    <x v="34"/>
    <x v="28"/>
    <n v="2082469"/>
    <n v="8552140"/>
    <m/>
    <x v="0"/>
  </r>
  <r>
    <x v="25"/>
    <x v="8"/>
    <x v="0"/>
    <x v="0"/>
    <x v="34"/>
    <x v="29"/>
    <n v="2125580"/>
    <n v="8719396"/>
    <m/>
    <x v="0"/>
  </r>
  <r>
    <x v="25"/>
    <x v="8"/>
    <x v="0"/>
    <x v="0"/>
    <x v="34"/>
    <x v="30"/>
    <n v="2169696"/>
    <n v="8889963"/>
    <m/>
    <x v="0"/>
  </r>
  <r>
    <x v="25"/>
    <x v="8"/>
    <x v="1"/>
    <x v="0"/>
    <x v="34"/>
    <x v="0"/>
    <n v="0"/>
    <n v="0"/>
    <m/>
    <x v="0"/>
  </r>
  <r>
    <x v="25"/>
    <x v="8"/>
    <x v="1"/>
    <x v="0"/>
    <x v="34"/>
    <x v="1"/>
    <n v="0"/>
    <n v="0"/>
    <m/>
    <x v="0"/>
  </r>
  <r>
    <x v="25"/>
    <x v="8"/>
    <x v="1"/>
    <x v="0"/>
    <x v="34"/>
    <x v="2"/>
    <n v="0"/>
    <n v="0"/>
    <m/>
    <x v="0"/>
  </r>
  <r>
    <x v="25"/>
    <x v="8"/>
    <x v="1"/>
    <x v="0"/>
    <x v="34"/>
    <x v="3"/>
    <n v="0"/>
    <n v="0"/>
    <m/>
    <x v="0"/>
  </r>
  <r>
    <x v="25"/>
    <x v="8"/>
    <x v="1"/>
    <x v="0"/>
    <x v="34"/>
    <x v="4"/>
    <n v="0"/>
    <n v="0"/>
    <m/>
    <x v="0"/>
  </r>
  <r>
    <x v="25"/>
    <x v="8"/>
    <x v="1"/>
    <x v="0"/>
    <x v="34"/>
    <x v="5"/>
    <n v="0"/>
    <n v="0"/>
    <m/>
    <x v="0"/>
  </r>
  <r>
    <x v="25"/>
    <x v="8"/>
    <x v="1"/>
    <x v="0"/>
    <x v="34"/>
    <x v="6"/>
    <n v="0"/>
    <n v="0"/>
    <m/>
    <x v="0"/>
  </r>
  <r>
    <x v="25"/>
    <x v="8"/>
    <x v="1"/>
    <x v="0"/>
    <x v="34"/>
    <x v="7"/>
    <n v="0"/>
    <n v="0"/>
    <m/>
    <x v="0"/>
  </r>
  <r>
    <x v="25"/>
    <x v="8"/>
    <x v="1"/>
    <x v="0"/>
    <x v="34"/>
    <x v="8"/>
    <n v="0"/>
    <n v="0"/>
    <m/>
    <x v="0"/>
  </r>
  <r>
    <x v="25"/>
    <x v="8"/>
    <x v="1"/>
    <x v="0"/>
    <x v="34"/>
    <x v="9"/>
    <n v="0"/>
    <n v="0"/>
    <m/>
    <x v="0"/>
  </r>
  <r>
    <x v="25"/>
    <x v="8"/>
    <x v="1"/>
    <x v="0"/>
    <x v="34"/>
    <x v="10"/>
    <n v="0"/>
    <n v="0"/>
    <m/>
    <x v="0"/>
  </r>
  <r>
    <x v="25"/>
    <x v="8"/>
    <x v="1"/>
    <x v="0"/>
    <x v="34"/>
    <x v="11"/>
    <n v="0"/>
    <n v="0"/>
    <m/>
    <x v="0"/>
  </r>
  <r>
    <x v="25"/>
    <x v="8"/>
    <x v="1"/>
    <x v="0"/>
    <x v="34"/>
    <x v="12"/>
    <n v="0"/>
    <n v="0"/>
    <m/>
    <x v="0"/>
  </r>
  <r>
    <x v="25"/>
    <x v="8"/>
    <x v="1"/>
    <x v="0"/>
    <x v="34"/>
    <x v="13"/>
    <n v="0"/>
    <n v="0"/>
    <m/>
    <x v="0"/>
  </r>
  <r>
    <x v="25"/>
    <x v="8"/>
    <x v="1"/>
    <x v="0"/>
    <x v="34"/>
    <x v="14"/>
    <n v="0"/>
    <n v="0"/>
    <m/>
    <x v="0"/>
  </r>
  <r>
    <x v="25"/>
    <x v="8"/>
    <x v="1"/>
    <x v="0"/>
    <x v="34"/>
    <x v="15"/>
    <n v="0"/>
    <n v="0"/>
    <m/>
    <x v="0"/>
  </r>
  <r>
    <x v="25"/>
    <x v="8"/>
    <x v="1"/>
    <x v="0"/>
    <x v="34"/>
    <x v="16"/>
    <n v="0"/>
    <n v="0"/>
    <m/>
    <x v="0"/>
  </r>
  <r>
    <x v="25"/>
    <x v="8"/>
    <x v="1"/>
    <x v="0"/>
    <x v="34"/>
    <x v="17"/>
    <n v="0"/>
    <n v="0"/>
    <m/>
    <x v="0"/>
  </r>
  <r>
    <x v="25"/>
    <x v="8"/>
    <x v="1"/>
    <x v="0"/>
    <x v="34"/>
    <x v="18"/>
    <n v="0"/>
    <n v="0"/>
    <m/>
    <x v="0"/>
  </r>
  <r>
    <x v="25"/>
    <x v="8"/>
    <x v="1"/>
    <x v="0"/>
    <x v="34"/>
    <x v="19"/>
    <n v="0"/>
    <n v="0"/>
    <m/>
    <x v="0"/>
  </r>
  <r>
    <x v="25"/>
    <x v="8"/>
    <x v="1"/>
    <x v="0"/>
    <x v="34"/>
    <x v="20"/>
    <n v="0"/>
    <n v="0"/>
    <m/>
    <x v="0"/>
  </r>
  <r>
    <x v="25"/>
    <x v="8"/>
    <x v="1"/>
    <x v="0"/>
    <x v="34"/>
    <x v="21"/>
    <n v="0"/>
    <n v="0"/>
    <m/>
    <x v="0"/>
  </r>
  <r>
    <x v="25"/>
    <x v="8"/>
    <x v="1"/>
    <x v="0"/>
    <x v="34"/>
    <x v="22"/>
    <n v="0"/>
    <n v="0"/>
    <m/>
    <x v="0"/>
  </r>
  <r>
    <x v="25"/>
    <x v="8"/>
    <x v="1"/>
    <x v="0"/>
    <x v="34"/>
    <x v="23"/>
    <n v="0"/>
    <n v="0"/>
    <m/>
    <x v="0"/>
  </r>
  <r>
    <x v="25"/>
    <x v="8"/>
    <x v="1"/>
    <x v="0"/>
    <x v="34"/>
    <x v="24"/>
    <n v="0"/>
    <n v="0"/>
    <m/>
    <x v="0"/>
  </r>
  <r>
    <x v="25"/>
    <x v="8"/>
    <x v="1"/>
    <x v="0"/>
    <x v="34"/>
    <x v="25"/>
    <n v="0"/>
    <n v="0"/>
    <m/>
    <x v="0"/>
  </r>
  <r>
    <x v="25"/>
    <x v="8"/>
    <x v="1"/>
    <x v="0"/>
    <x v="34"/>
    <x v="26"/>
    <n v="0"/>
    <n v="0"/>
    <m/>
    <x v="0"/>
  </r>
  <r>
    <x v="25"/>
    <x v="8"/>
    <x v="1"/>
    <x v="0"/>
    <x v="34"/>
    <x v="27"/>
    <n v="0"/>
    <n v="0"/>
    <m/>
    <x v="0"/>
  </r>
  <r>
    <x v="25"/>
    <x v="8"/>
    <x v="1"/>
    <x v="0"/>
    <x v="34"/>
    <x v="28"/>
    <n v="0"/>
    <n v="0"/>
    <m/>
    <x v="0"/>
  </r>
  <r>
    <x v="25"/>
    <x v="8"/>
    <x v="1"/>
    <x v="0"/>
    <x v="34"/>
    <x v="29"/>
    <n v="0"/>
    <n v="0"/>
    <m/>
    <x v="0"/>
  </r>
  <r>
    <x v="25"/>
    <x v="8"/>
    <x v="1"/>
    <x v="0"/>
    <x v="34"/>
    <x v="30"/>
    <n v="0"/>
    <n v="0"/>
    <m/>
    <x v="0"/>
  </r>
  <r>
    <x v="25"/>
    <x v="8"/>
    <x v="2"/>
    <x v="0"/>
    <x v="34"/>
    <x v="0"/>
    <n v="4231"/>
    <n v="28935"/>
    <m/>
    <x v="0"/>
  </r>
  <r>
    <x v="25"/>
    <x v="8"/>
    <x v="2"/>
    <x v="0"/>
    <x v="34"/>
    <x v="1"/>
    <n v="4259"/>
    <n v="28014"/>
    <m/>
    <x v="0"/>
  </r>
  <r>
    <x v="25"/>
    <x v="8"/>
    <x v="2"/>
    <x v="0"/>
    <x v="34"/>
    <x v="2"/>
    <n v="4293"/>
    <n v="27021"/>
    <m/>
    <x v="0"/>
  </r>
  <r>
    <x v="25"/>
    <x v="8"/>
    <x v="2"/>
    <x v="0"/>
    <x v="34"/>
    <x v="3"/>
    <n v="4312"/>
    <n v="25970"/>
    <m/>
    <x v="0"/>
  </r>
  <r>
    <x v="25"/>
    <x v="8"/>
    <x v="2"/>
    <x v="0"/>
    <x v="34"/>
    <x v="4"/>
    <n v="4335"/>
    <n v="24973"/>
    <m/>
    <x v="0"/>
  </r>
  <r>
    <x v="25"/>
    <x v="8"/>
    <x v="2"/>
    <x v="0"/>
    <x v="34"/>
    <x v="5"/>
    <n v="4362"/>
    <n v="24302"/>
    <m/>
    <x v="0"/>
  </r>
  <r>
    <x v="25"/>
    <x v="8"/>
    <x v="2"/>
    <x v="0"/>
    <x v="34"/>
    <x v="6"/>
    <n v="4400"/>
    <n v="23986"/>
    <m/>
    <x v="0"/>
  </r>
  <r>
    <x v="25"/>
    <x v="8"/>
    <x v="2"/>
    <x v="0"/>
    <x v="34"/>
    <x v="7"/>
    <n v="4451"/>
    <n v="23927"/>
    <m/>
    <x v="0"/>
  </r>
  <r>
    <x v="25"/>
    <x v="8"/>
    <x v="2"/>
    <x v="0"/>
    <x v="34"/>
    <x v="8"/>
    <n v="4503"/>
    <n v="23993"/>
    <m/>
    <x v="0"/>
  </r>
  <r>
    <x v="25"/>
    <x v="8"/>
    <x v="2"/>
    <x v="0"/>
    <x v="34"/>
    <x v="9"/>
    <n v="4555"/>
    <n v="24005"/>
    <m/>
    <x v="0"/>
  </r>
  <r>
    <x v="25"/>
    <x v="8"/>
    <x v="2"/>
    <x v="0"/>
    <x v="34"/>
    <x v="10"/>
    <n v="4595"/>
    <n v="23879"/>
    <m/>
    <x v="0"/>
  </r>
  <r>
    <x v="25"/>
    <x v="8"/>
    <x v="2"/>
    <x v="0"/>
    <x v="34"/>
    <x v="11"/>
    <n v="4633"/>
    <n v="23718"/>
    <m/>
    <x v="0"/>
  </r>
  <r>
    <x v="25"/>
    <x v="8"/>
    <x v="2"/>
    <x v="0"/>
    <x v="34"/>
    <x v="12"/>
    <n v="4673"/>
    <n v="23615"/>
    <m/>
    <x v="0"/>
  </r>
  <r>
    <x v="25"/>
    <x v="8"/>
    <x v="2"/>
    <x v="0"/>
    <x v="34"/>
    <x v="13"/>
    <n v="4713"/>
    <n v="23552"/>
    <m/>
    <x v="0"/>
  </r>
  <r>
    <x v="25"/>
    <x v="8"/>
    <x v="2"/>
    <x v="0"/>
    <x v="34"/>
    <x v="14"/>
    <n v="4753"/>
    <n v="23514"/>
    <m/>
    <x v="0"/>
  </r>
  <r>
    <x v="25"/>
    <x v="8"/>
    <x v="2"/>
    <x v="0"/>
    <x v="34"/>
    <x v="15"/>
    <n v="4795"/>
    <n v="23515"/>
    <m/>
    <x v="0"/>
  </r>
  <r>
    <x v="25"/>
    <x v="8"/>
    <x v="2"/>
    <x v="0"/>
    <x v="34"/>
    <x v="16"/>
    <n v="4839"/>
    <n v="23577"/>
    <m/>
    <x v="0"/>
  </r>
  <r>
    <x v="25"/>
    <x v="8"/>
    <x v="2"/>
    <x v="0"/>
    <x v="34"/>
    <x v="17"/>
    <n v="4882"/>
    <n v="23670"/>
    <m/>
    <x v="0"/>
  </r>
  <r>
    <x v="25"/>
    <x v="8"/>
    <x v="2"/>
    <x v="0"/>
    <x v="34"/>
    <x v="18"/>
    <n v="4925"/>
    <n v="23810"/>
    <m/>
    <x v="0"/>
  </r>
  <r>
    <x v="25"/>
    <x v="8"/>
    <x v="2"/>
    <x v="0"/>
    <x v="34"/>
    <x v="19"/>
    <n v="4966"/>
    <n v="24023"/>
    <m/>
    <x v="0"/>
  </r>
  <r>
    <x v="25"/>
    <x v="8"/>
    <x v="2"/>
    <x v="0"/>
    <x v="34"/>
    <x v="20"/>
    <n v="5009"/>
    <n v="24256"/>
    <m/>
    <x v="0"/>
  </r>
  <r>
    <x v="25"/>
    <x v="8"/>
    <x v="2"/>
    <x v="0"/>
    <x v="34"/>
    <x v="21"/>
    <n v="5053"/>
    <n v="24482"/>
    <m/>
    <x v="0"/>
  </r>
  <r>
    <x v="25"/>
    <x v="8"/>
    <x v="2"/>
    <x v="0"/>
    <x v="34"/>
    <x v="22"/>
    <n v="5098"/>
    <n v="24699"/>
    <m/>
    <x v="0"/>
  </r>
  <r>
    <x v="25"/>
    <x v="8"/>
    <x v="2"/>
    <x v="0"/>
    <x v="34"/>
    <x v="23"/>
    <n v="5143"/>
    <n v="24936"/>
    <m/>
    <x v="0"/>
  </r>
  <r>
    <x v="25"/>
    <x v="8"/>
    <x v="2"/>
    <x v="0"/>
    <x v="34"/>
    <x v="24"/>
    <n v="5190"/>
    <n v="25189"/>
    <m/>
    <x v="0"/>
  </r>
  <r>
    <x v="25"/>
    <x v="8"/>
    <x v="2"/>
    <x v="0"/>
    <x v="34"/>
    <x v="25"/>
    <n v="5238"/>
    <n v="25446"/>
    <m/>
    <x v="0"/>
  </r>
  <r>
    <x v="25"/>
    <x v="8"/>
    <x v="2"/>
    <x v="0"/>
    <x v="34"/>
    <x v="26"/>
    <n v="5288"/>
    <n v="25707"/>
    <m/>
    <x v="0"/>
  </r>
  <r>
    <x v="25"/>
    <x v="8"/>
    <x v="2"/>
    <x v="0"/>
    <x v="34"/>
    <x v="27"/>
    <n v="5338"/>
    <n v="25955"/>
    <m/>
    <x v="0"/>
  </r>
  <r>
    <x v="25"/>
    <x v="8"/>
    <x v="2"/>
    <x v="0"/>
    <x v="34"/>
    <x v="28"/>
    <n v="5390"/>
    <n v="26197"/>
    <m/>
    <x v="0"/>
  </r>
  <r>
    <x v="25"/>
    <x v="8"/>
    <x v="2"/>
    <x v="0"/>
    <x v="34"/>
    <x v="29"/>
    <n v="5442"/>
    <n v="26421"/>
    <m/>
    <x v="0"/>
  </r>
  <r>
    <x v="25"/>
    <x v="8"/>
    <x v="2"/>
    <x v="0"/>
    <x v="34"/>
    <x v="30"/>
    <n v="5495"/>
    <n v="26650"/>
    <m/>
    <x v="0"/>
  </r>
  <r>
    <x v="26"/>
    <x v="0"/>
    <x v="0"/>
    <x v="0"/>
    <x v="34"/>
    <x v="0"/>
    <n v="42231"/>
    <n v="273656"/>
    <m/>
    <x v="0"/>
  </r>
  <r>
    <x v="26"/>
    <x v="0"/>
    <x v="0"/>
    <x v="0"/>
    <x v="34"/>
    <x v="1"/>
    <n v="44973"/>
    <n v="268878"/>
    <m/>
    <x v="0"/>
  </r>
  <r>
    <x v="26"/>
    <x v="0"/>
    <x v="0"/>
    <x v="0"/>
    <x v="34"/>
    <x v="2"/>
    <n v="47901"/>
    <n v="261309"/>
    <m/>
    <x v="0"/>
  </r>
  <r>
    <x v="26"/>
    <x v="0"/>
    <x v="0"/>
    <x v="0"/>
    <x v="34"/>
    <x v="3"/>
    <n v="51105"/>
    <n v="253431"/>
    <m/>
    <x v="0"/>
  </r>
  <r>
    <x v="26"/>
    <x v="0"/>
    <x v="0"/>
    <x v="0"/>
    <x v="34"/>
    <x v="4"/>
    <n v="54598"/>
    <n v="252723"/>
    <m/>
    <x v="0"/>
  </r>
  <r>
    <x v="26"/>
    <x v="0"/>
    <x v="0"/>
    <x v="0"/>
    <x v="34"/>
    <x v="5"/>
    <n v="58266"/>
    <n v="255163"/>
    <m/>
    <x v="0"/>
  </r>
  <r>
    <x v="26"/>
    <x v="0"/>
    <x v="0"/>
    <x v="0"/>
    <x v="34"/>
    <x v="6"/>
    <n v="62154"/>
    <n v="260891"/>
    <m/>
    <x v="0"/>
  </r>
  <r>
    <x v="26"/>
    <x v="0"/>
    <x v="0"/>
    <x v="0"/>
    <x v="34"/>
    <x v="7"/>
    <n v="66248"/>
    <n v="269464"/>
    <m/>
    <x v="0"/>
  </r>
  <r>
    <x v="26"/>
    <x v="0"/>
    <x v="0"/>
    <x v="0"/>
    <x v="34"/>
    <x v="8"/>
    <n v="70527"/>
    <n v="282603"/>
    <m/>
    <x v="0"/>
  </r>
  <r>
    <x v="26"/>
    <x v="0"/>
    <x v="0"/>
    <x v="0"/>
    <x v="34"/>
    <x v="9"/>
    <n v="74984"/>
    <n v="297458"/>
    <m/>
    <x v="0"/>
  </r>
  <r>
    <x v="26"/>
    <x v="0"/>
    <x v="0"/>
    <x v="0"/>
    <x v="34"/>
    <x v="10"/>
    <n v="79608"/>
    <n v="313792"/>
    <m/>
    <x v="0"/>
  </r>
  <r>
    <x v="26"/>
    <x v="0"/>
    <x v="0"/>
    <x v="0"/>
    <x v="34"/>
    <x v="11"/>
    <n v="84370"/>
    <n v="332496"/>
    <m/>
    <x v="0"/>
  </r>
  <r>
    <x v="26"/>
    <x v="0"/>
    <x v="0"/>
    <x v="0"/>
    <x v="34"/>
    <x v="12"/>
    <n v="89268"/>
    <n v="351711"/>
    <m/>
    <x v="0"/>
  </r>
  <r>
    <x v="26"/>
    <x v="0"/>
    <x v="0"/>
    <x v="0"/>
    <x v="34"/>
    <x v="13"/>
    <n v="94278"/>
    <n v="371780"/>
    <m/>
    <x v="0"/>
  </r>
  <r>
    <x v="26"/>
    <x v="0"/>
    <x v="0"/>
    <x v="0"/>
    <x v="34"/>
    <x v="14"/>
    <n v="99381"/>
    <n v="392862"/>
    <m/>
    <x v="0"/>
  </r>
  <r>
    <x v="26"/>
    <x v="0"/>
    <x v="0"/>
    <x v="0"/>
    <x v="34"/>
    <x v="15"/>
    <n v="104566"/>
    <n v="414602"/>
    <m/>
    <x v="0"/>
  </r>
  <r>
    <x v="26"/>
    <x v="0"/>
    <x v="0"/>
    <x v="0"/>
    <x v="34"/>
    <x v="16"/>
    <n v="109804"/>
    <n v="436385"/>
    <m/>
    <x v="0"/>
  </r>
  <r>
    <x v="26"/>
    <x v="0"/>
    <x v="0"/>
    <x v="0"/>
    <x v="34"/>
    <x v="17"/>
    <n v="115089"/>
    <n v="457647"/>
    <m/>
    <x v="0"/>
  </r>
  <r>
    <x v="26"/>
    <x v="0"/>
    <x v="0"/>
    <x v="0"/>
    <x v="34"/>
    <x v="18"/>
    <n v="120389"/>
    <n v="478378"/>
    <m/>
    <x v="0"/>
  </r>
  <r>
    <x v="26"/>
    <x v="0"/>
    <x v="0"/>
    <x v="0"/>
    <x v="34"/>
    <x v="19"/>
    <n v="125684"/>
    <n v="499007"/>
    <m/>
    <x v="0"/>
  </r>
  <r>
    <x v="26"/>
    <x v="0"/>
    <x v="0"/>
    <x v="0"/>
    <x v="34"/>
    <x v="20"/>
    <n v="130963"/>
    <n v="519691"/>
    <m/>
    <x v="0"/>
  </r>
  <r>
    <x v="26"/>
    <x v="0"/>
    <x v="0"/>
    <x v="0"/>
    <x v="34"/>
    <x v="21"/>
    <n v="136192"/>
    <n v="540350"/>
    <m/>
    <x v="0"/>
  </r>
  <r>
    <x v="26"/>
    <x v="0"/>
    <x v="0"/>
    <x v="0"/>
    <x v="34"/>
    <x v="22"/>
    <n v="141368"/>
    <n v="558713"/>
    <m/>
    <x v="0"/>
  </r>
  <r>
    <x v="26"/>
    <x v="0"/>
    <x v="0"/>
    <x v="0"/>
    <x v="34"/>
    <x v="23"/>
    <n v="146462"/>
    <n v="576779"/>
    <m/>
    <x v="0"/>
  </r>
  <r>
    <x v="26"/>
    <x v="0"/>
    <x v="0"/>
    <x v="0"/>
    <x v="34"/>
    <x v="24"/>
    <n v="151458"/>
    <n v="594947"/>
    <m/>
    <x v="0"/>
  </r>
  <r>
    <x v="26"/>
    <x v="0"/>
    <x v="0"/>
    <x v="0"/>
    <x v="34"/>
    <x v="25"/>
    <n v="156362"/>
    <n v="613282"/>
    <m/>
    <x v="0"/>
  </r>
  <r>
    <x v="26"/>
    <x v="0"/>
    <x v="0"/>
    <x v="0"/>
    <x v="34"/>
    <x v="26"/>
    <n v="161147"/>
    <n v="631539"/>
    <m/>
    <x v="0"/>
  </r>
  <r>
    <x v="26"/>
    <x v="0"/>
    <x v="0"/>
    <x v="0"/>
    <x v="34"/>
    <x v="27"/>
    <n v="165801"/>
    <n v="649348"/>
    <m/>
    <x v="0"/>
  </r>
  <r>
    <x v="26"/>
    <x v="0"/>
    <x v="0"/>
    <x v="0"/>
    <x v="34"/>
    <x v="28"/>
    <n v="170305"/>
    <n v="666513"/>
    <m/>
    <x v="0"/>
  </r>
  <r>
    <x v="26"/>
    <x v="0"/>
    <x v="0"/>
    <x v="0"/>
    <x v="34"/>
    <x v="29"/>
    <n v="174636"/>
    <n v="682640"/>
    <m/>
    <x v="0"/>
  </r>
  <r>
    <x v="26"/>
    <x v="0"/>
    <x v="0"/>
    <x v="0"/>
    <x v="34"/>
    <x v="30"/>
    <n v="178776"/>
    <n v="698811"/>
    <m/>
    <x v="0"/>
  </r>
  <r>
    <x v="26"/>
    <x v="0"/>
    <x v="1"/>
    <x v="0"/>
    <x v="34"/>
    <x v="0"/>
    <n v="0"/>
    <n v="0"/>
    <m/>
    <x v="0"/>
  </r>
  <r>
    <x v="26"/>
    <x v="0"/>
    <x v="1"/>
    <x v="0"/>
    <x v="34"/>
    <x v="1"/>
    <n v="0"/>
    <n v="0"/>
    <m/>
    <x v="0"/>
  </r>
  <r>
    <x v="26"/>
    <x v="0"/>
    <x v="1"/>
    <x v="0"/>
    <x v="34"/>
    <x v="2"/>
    <n v="0"/>
    <n v="0"/>
    <m/>
    <x v="0"/>
  </r>
  <r>
    <x v="26"/>
    <x v="0"/>
    <x v="1"/>
    <x v="0"/>
    <x v="34"/>
    <x v="3"/>
    <n v="0"/>
    <n v="0"/>
    <m/>
    <x v="0"/>
  </r>
  <r>
    <x v="26"/>
    <x v="0"/>
    <x v="1"/>
    <x v="0"/>
    <x v="34"/>
    <x v="4"/>
    <n v="0"/>
    <n v="0"/>
    <m/>
    <x v="0"/>
  </r>
  <r>
    <x v="26"/>
    <x v="0"/>
    <x v="1"/>
    <x v="0"/>
    <x v="34"/>
    <x v="5"/>
    <n v="0"/>
    <n v="0"/>
    <m/>
    <x v="0"/>
  </r>
  <r>
    <x v="26"/>
    <x v="0"/>
    <x v="1"/>
    <x v="0"/>
    <x v="34"/>
    <x v="6"/>
    <n v="0"/>
    <n v="0"/>
    <m/>
    <x v="0"/>
  </r>
  <r>
    <x v="26"/>
    <x v="0"/>
    <x v="1"/>
    <x v="0"/>
    <x v="34"/>
    <x v="7"/>
    <n v="0"/>
    <n v="0"/>
    <m/>
    <x v="0"/>
  </r>
  <r>
    <x v="26"/>
    <x v="0"/>
    <x v="1"/>
    <x v="0"/>
    <x v="34"/>
    <x v="8"/>
    <n v="0"/>
    <n v="0"/>
    <m/>
    <x v="0"/>
  </r>
  <r>
    <x v="26"/>
    <x v="0"/>
    <x v="1"/>
    <x v="0"/>
    <x v="34"/>
    <x v="9"/>
    <n v="0"/>
    <n v="0"/>
    <m/>
    <x v="0"/>
  </r>
  <r>
    <x v="26"/>
    <x v="0"/>
    <x v="1"/>
    <x v="0"/>
    <x v="34"/>
    <x v="10"/>
    <n v="0"/>
    <n v="0"/>
    <m/>
    <x v="0"/>
  </r>
  <r>
    <x v="26"/>
    <x v="0"/>
    <x v="1"/>
    <x v="0"/>
    <x v="34"/>
    <x v="11"/>
    <n v="0"/>
    <n v="0"/>
    <m/>
    <x v="0"/>
  </r>
  <r>
    <x v="26"/>
    <x v="0"/>
    <x v="1"/>
    <x v="0"/>
    <x v="34"/>
    <x v="12"/>
    <n v="0"/>
    <n v="0"/>
    <m/>
    <x v="0"/>
  </r>
  <r>
    <x v="26"/>
    <x v="0"/>
    <x v="1"/>
    <x v="0"/>
    <x v="34"/>
    <x v="13"/>
    <n v="0"/>
    <n v="0"/>
    <m/>
    <x v="0"/>
  </r>
  <r>
    <x v="26"/>
    <x v="0"/>
    <x v="1"/>
    <x v="0"/>
    <x v="34"/>
    <x v="14"/>
    <n v="0"/>
    <n v="0"/>
    <m/>
    <x v="0"/>
  </r>
  <r>
    <x v="26"/>
    <x v="0"/>
    <x v="1"/>
    <x v="0"/>
    <x v="34"/>
    <x v="15"/>
    <n v="0"/>
    <n v="0"/>
    <m/>
    <x v="0"/>
  </r>
  <r>
    <x v="26"/>
    <x v="0"/>
    <x v="1"/>
    <x v="0"/>
    <x v="34"/>
    <x v="16"/>
    <n v="0"/>
    <n v="0"/>
    <m/>
    <x v="0"/>
  </r>
  <r>
    <x v="26"/>
    <x v="0"/>
    <x v="1"/>
    <x v="0"/>
    <x v="34"/>
    <x v="17"/>
    <n v="0"/>
    <n v="0"/>
    <m/>
    <x v="0"/>
  </r>
  <r>
    <x v="26"/>
    <x v="0"/>
    <x v="1"/>
    <x v="0"/>
    <x v="34"/>
    <x v="18"/>
    <n v="0"/>
    <n v="0"/>
    <m/>
    <x v="0"/>
  </r>
  <r>
    <x v="26"/>
    <x v="0"/>
    <x v="1"/>
    <x v="0"/>
    <x v="34"/>
    <x v="19"/>
    <n v="0"/>
    <n v="0"/>
    <m/>
    <x v="0"/>
  </r>
  <r>
    <x v="26"/>
    <x v="0"/>
    <x v="1"/>
    <x v="0"/>
    <x v="34"/>
    <x v="20"/>
    <n v="0"/>
    <n v="0"/>
    <m/>
    <x v="0"/>
  </r>
  <r>
    <x v="26"/>
    <x v="0"/>
    <x v="1"/>
    <x v="0"/>
    <x v="34"/>
    <x v="21"/>
    <n v="0"/>
    <n v="0"/>
    <m/>
    <x v="0"/>
  </r>
  <r>
    <x v="26"/>
    <x v="0"/>
    <x v="1"/>
    <x v="0"/>
    <x v="34"/>
    <x v="22"/>
    <n v="0"/>
    <n v="0"/>
    <m/>
    <x v="0"/>
  </r>
  <r>
    <x v="26"/>
    <x v="0"/>
    <x v="1"/>
    <x v="0"/>
    <x v="34"/>
    <x v="23"/>
    <n v="0"/>
    <n v="0"/>
    <m/>
    <x v="0"/>
  </r>
  <r>
    <x v="26"/>
    <x v="0"/>
    <x v="1"/>
    <x v="0"/>
    <x v="34"/>
    <x v="24"/>
    <n v="0"/>
    <n v="0"/>
    <m/>
    <x v="0"/>
  </r>
  <r>
    <x v="26"/>
    <x v="0"/>
    <x v="1"/>
    <x v="0"/>
    <x v="34"/>
    <x v="25"/>
    <n v="0"/>
    <n v="0"/>
    <m/>
    <x v="0"/>
  </r>
  <r>
    <x v="26"/>
    <x v="0"/>
    <x v="1"/>
    <x v="0"/>
    <x v="34"/>
    <x v="26"/>
    <n v="0"/>
    <n v="0"/>
    <m/>
    <x v="0"/>
  </r>
  <r>
    <x v="26"/>
    <x v="0"/>
    <x v="1"/>
    <x v="0"/>
    <x v="34"/>
    <x v="27"/>
    <n v="0"/>
    <n v="0"/>
    <m/>
    <x v="0"/>
  </r>
  <r>
    <x v="26"/>
    <x v="0"/>
    <x v="1"/>
    <x v="0"/>
    <x v="34"/>
    <x v="28"/>
    <n v="0"/>
    <n v="0"/>
    <m/>
    <x v="0"/>
  </r>
  <r>
    <x v="26"/>
    <x v="0"/>
    <x v="1"/>
    <x v="0"/>
    <x v="34"/>
    <x v="29"/>
    <n v="0"/>
    <n v="0"/>
    <m/>
    <x v="0"/>
  </r>
  <r>
    <x v="26"/>
    <x v="0"/>
    <x v="1"/>
    <x v="0"/>
    <x v="34"/>
    <x v="30"/>
    <n v="0"/>
    <n v="0"/>
    <m/>
    <x v="0"/>
  </r>
  <r>
    <x v="26"/>
    <x v="0"/>
    <x v="2"/>
    <x v="0"/>
    <x v="34"/>
    <x v="0"/>
    <n v="0"/>
    <n v="0"/>
    <m/>
    <x v="0"/>
  </r>
  <r>
    <x v="26"/>
    <x v="0"/>
    <x v="2"/>
    <x v="0"/>
    <x v="34"/>
    <x v="1"/>
    <n v="0"/>
    <n v="0"/>
    <m/>
    <x v="0"/>
  </r>
  <r>
    <x v="26"/>
    <x v="0"/>
    <x v="2"/>
    <x v="0"/>
    <x v="34"/>
    <x v="2"/>
    <n v="0"/>
    <n v="0"/>
    <m/>
    <x v="0"/>
  </r>
  <r>
    <x v="26"/>
    <x v="0"/>
    <x v="2"/>
    <x v="0"/>
    <x v="34"/>
    <x v="3"/>
    <n v="0"/>
    <n v="0"/>
    <m/>
    <x v="0"/>
  </r>
  <r>
    <x v="26"/>
    <x v="0"/>
    <x v="2"/>
    <x v="0"/>
    <x v="34"/>
    <x v="4"/>
    <n v="0"/>
    <n v="0"/>
    <m/>
    <x v="0"/>
  </r>
  <r>
    <x v="26"/>
    <x v="0"/>
    <x v="2"/>
    <x v="0"/>
    <x v="34"/>
    <x v="5"/>
    <n v="0"/>
    <n v="0"/>
    <m/>
    <x v="0"/>
  </r>
  <r>
    <x v="26"/>
    <x v="0"/>
    <x v="2"/>
    <x v="0"/>
    <x v="34"/>
    <x v="6"/>
    <n v="0"/>
    <n v="0"/>
    <m/>
    <x v="0"/>
  </r>
  <r>
    <x v="26"/>
    <x v="0"/>
    <x v="2"/>
    <x v="0"/>
    <x v="34"/>
    <x v="7"/>
    <n v="0"/>
    <n v="0"/>
    <m/>
    <x v="0"/>
  </r>
  <r>
    <x v="26"/>
    <x v="0"/>
    <x v="2"/>
    <x v="0"/>
    <x v="34"/>
    <x v="8"/>
    <n v="0"/>
    <n v="0"/>
    <m/>
    <x v="0"/>
  </r>
  <r>
    <x v="26"/>
    <x v="0"/>
    <x v="2"/>
    <x v="0"/>
    <x v="34"/>
    <x v="9"/>
    <n v="0"/>
    <n v="0"/>
    <m/>
    <x v="0"/>
  </r>
  <r>
    <x v="26"/>
    <x v="0"/>
    <x v="2"/>
    <x v="0"/>
    <x v="34"/>
    <x v="10"/>
    <n v="0"/>
    <n v="0"/>
    <m/>
    <x v="0"/>
  </r>
  <r>
    <x v="26"/>
    <x v="0"/>
    <x v="2"/>
    <x v="0"/>
    <x v="34"/>
    <x v="11"/>
    <n v="0"/>
    <n v="0"/>
    <m/>
    <x v="0"/>
  </r>
  <r>
    <x v="26"/>
    <x v="0"/>
    <x v="2"/>
    <x v="0"/>
    <x v="34"/>
    <x v="12"/>
    <n v="0"/>
    <n v="0"/>
    <m/>
    <x v="0"/>
  </r>
  <r>
    <x v="26"/>
    <x v="0"/>
    <x v="2"/>
    <x v="0"/>
    <x v="34"/>
    <x v="13"/>
    <n v="0"/>
    <n v="0"/>
    <m/>
    <x v="0"/>
  </r>
  <r>
    <x v="26"/>
    <x v="0"/>
    <x v="2"/>
    <x v="0"/>
    <x v="34"/>
    <x v="14"/>
    <n v="0"/>
    <n v="0"/>
    <m/>
    <x v="0"/>
  </r>
  <r>
    <x v="26"/>
    <x v="0"/>
    <x v="2"/>
    <x v="0"/>
    <x v="34"/>
    <x v="15"/>
    <n v="0"/>
    <n v="0"/>
    <m/>
    <x v="0"/>
  </r>
  <r>
    <x v="26"/>
    <x v="0"/>
    <x v="2"/>
    <x v="0"/>
    <x v="34"/>
    <x v="16"/>
    <n v="0"/>
    <n v="0"/>
    <m/>
    <x v="0"/>
  </r>
  <r>
    <x v="26"/>
    <x v="0"/>
    <x v="2"/>
    <x v="0"/>
    <x v="34"/>
    <x v="17"/>
    <n v="0"/>
    <n v="0"/>
    <m/>
    <x v="0"/>
  </r>
  <r>
    <x v="26"/>
    <x v="0"/>
    <x v="2"/>
    <x v="0"/>
    <x v="34"/>
    <x v="18"/>
    <n v="0"/>
    <n v="0"/>
    <m/>
    <x v="0"/>
  </r>
  <r>
    <x v="26"/>
    <x v="0"/>
    <x v="2"/>
    <x v="0"/>
    <x v="34"/>
    <x v="19"/>
    <n v="0"/>
    <n v="0"/>
    <m/>
    <x v="0"/>
  </r>
  <r>
    <x v="26"/>
    <x v="0"/>
    <x v="2"/>
    <x v="0"/>
    <x v="34"/>
    <x v="20"/>
    <n v="0"/>
    <n v="0"/>
    <m/>
    <x v="0"/>
  </r>
  <r>
    <x v="26"/>
    <x v="0"/>
    <x v="2"/>
    <x v="0"/>
    <x v="34"/>
    <x v="21"/>
    <n v="0"/>
    <n v="0"/>
    <m/>
    <x v="0"/>
  </r>
  <r>
    <x v="26"/>
    <x v="0"/>
    <x v="2"/>
    <x v="0"/>
    <x v="34"/>
    <x v="22"/>
    <n v="0"/>
    <n v="0"/>
    <m/>
    <x v="0"/>
  </r>
  <r>
    <x v="26"/>
    <x v="0"/>
    <x v="2"/>
    <x v="0"/>
    <x v="34"/>
    <x v="23"/>
    <n v="0"/>
    <n v="0"/>
    <m/>
    <x v="0"/>
  </r>
  <r>
    <x v="26"/>
    <x v="0"/>
    <x v="2"/>
    <x v="0"/>
    <x v="34"/>
    <x v="24"/>
    <n v="0"/>
    <n v="0"/>
    <m/>
    <x v="0"/>
  </r>
  <r>
    <x v="26"/>
    <x v="0"/>
    <x v="2"/>
    <x v="0"/>
    <x v="34"/>
    <x v="25"/>
    <n v="0"/>
    <n v="0"/>
    <m/>
    <x v="0"/>
  </r>
  <r>
    <x v="26"/>
    <x v="0"/>
    <x v="2"/>
    <x v="0"/>
    <x v="34"/>
    <x v="26"/>
    <n v="0"/>
    <n v="0"/>
    <m/>
    <x v="0"/>
  </r>
  <r>
    <x v="26"/>
    <x v="0"/>
    <x v="2"/>
    <x v="0"/>
    <x v="34"/>
    <x v="27"/>
    <n v="0"/>
    <n v="0"/>
    <m/>
    <x v="0"/>
  </r>
  <r>
    <x v="26"/>
    <x v="0"/>
    <x v="2"/>
    <x v="0"/>
    <x v="34"/>
    <x v="28"/>
    <n v="0"/>
    <n v="0"/>
    <m/>
    <x v="0"/>
  </r>
  <r>
    <x v="26"/>
    <x v="0"/>
    <x v="2"/>
    <x v="0"/>
    <x v="34"/>
    <x v="29"/>
    <n v="0"/>
    <n v="0"/>
    <m/>
    <x v="0"/>
  </r>
  <r>
    <x v="26"/>
    <x v="0"/>
    <x v="2"/>
    <x v="0"/>
    <x v="34"/>
    <x v="30"/>
    <n v="0"/>
    <n v="0"/>
    <m/>
    <x v="0"/>
  </r>
  <r>
    <x v="26"/>
    <x v="1"/>
    <x v="0"/>
    <x v="0"/>
    <x v="34"/>
    <x v="0"/>
    <n v="74542"/>
    <n v="483032"/>
    <m/>
    <x v="0"/>
  </r>
  <r>
    <x v="26"/>
    <x v="1"/>
    <x v="0"/>
    <x v="0"/>
    <x v="34"/>
    <x v="1"/>
    <n v="79141"/>
    <n v="471563"/>
    <m/>
    <x v="0"/>
  </r>
  <r>
    <x v="26"/>
    <x v="1"/>
    <x v="0"/>
    <x v="0"/>
    <x v="34"/>
    <x v="2"/>
    <n v="84125"/>
    <n v="458192"/>
    <m/>
    <x v="0"/>
  </r>
  <r>
    <x v="26"/>
    <x v="1"/>
    <x v="0"/>
    <x v="0"/>
    <x v="34"/>
    <x v="3"/>
    <n v="89514"/>
    <n v="449931"/>
    <m/>
    <x v="0"/>
  </r>
  <r>
    <x v="26"/>
    <x v="1"/>
    <x v="0"/>
    <x v="0"/>
    <x v="34"/>
    <x v="4"/>
    <n v="95328"/>
    <n v="445980"/>
    <m/>
    <x v="0"/>
  </r>
  <r>
    <x v="26"/>
    <x v="1"/>
    <x v="0"/>
    <x v="0"/>
    <x v="34"/>
    <x v="5"/>
    <n v="101468"/>
    <n v="447102"/>
    <m/>
    <x v="0"/>
  </r>
  <r>
    <x v="26"/>
    <x v="1"/>
    <x v="0"/>
    <x v="0"/>
    <x v="34"/>
    <x v="6"/>
    <n v="107959"/>
    <n v="454346"/>
    <m/>
    <x v="0"/>
  </r>
  <r>
    <x v="26"/>
    <x v="1"/>
    <x v="0"/>
    <x v="0"/>
    <x v="34"/>
    <x v="7"/>
    <n v="114777"/>
    <n v="465827"/>
    <m/>
    <x v="0"/>
  </r>
  <r>
    <x v="26"/>
    <x v="1"/>
    <x v="0"/>
    <x v="0"/>
    <x v="34"/>
    <x v="8"/>
    <n v="121887"/>
    <n v="483368"/>
    <m/>
    <x v="0"/>
  </r>
  <r>
    <x v="26"/>
    <x v="1"/>
    <x v="0"/>
    <x v="0"/>
    <x v="34"/>
    <x v="9"/>
    <n v="129268"/>
    <n v="505857"/>
    <m/>
    <x v="0"/>
  </r>
  <r>
    <x v="26"/>
    <x v="1"/>
    <x v="0"/>
    <x v="0"/>
    <x v="34"/>
    <x v="10"/>
    <n v="136901"/>
    <n v="531253"/>
    <m/>
    <x v="0"/>
  </r>
  <r>
    <x v="26"/>
    <x v="1"/>
    <x v="0"/>
    <x v="0"/>
    <x v="34"/>
    <x v="11"/>
    <n v="144745"/>
    <n v="557633"/>
    <m/>
    <x v="0"/>
  </r>
  <r>
    <x v="26"/>
    <x v="1"/>
    <x v="0"/>
    <x v="0"/>
    <x v="34"/>
    <x v="12"/>
    <n v="152786"/>
    <n v="587172"/>
    <m/>
    <x v="0"/>
  </r>
  <r>
    <x v="26"/>
    <x v="1"/>
    <x v="0"/>
    <x v="0"/>
    <x v="34"/>
    <x v="13"/>
    <n v="160988"/>
    <n v="618750"/>
    <m/>
    <x v="0"/>
  </r>
  <r>
    <x v="26"/>
    <x v="1"/>
    <x v="0"/>
    <x v="0"/>
    <x v="34"/>
    <x v="14"/>
    <n v="169323"/>
    <n v="652487"/>
    <m/>
    <x v="0"/>
  </r>
  <r>
    <x v="26"/>
    <x v="1"/>
    <x v="0"/>
    <x v="0"/>
    <x v="34"/>
    <x v="15"/>
    <n v="177769"/>
    <n v="686943"/>
    <m/>
    <x v="0"/>
  </r>
  <r>
    <x v="26"/>
    <x v="1"/>
    <x v="0"/>
    <x v="0"/>
    <x v="34"/>
    <x v="16"/>
    <n v="186281"/>
    <n v="721108"/>
    <m/>
    <x v="0"/>
  </r>
  <r>
    <x v="26"/>
    <x v="1"/>
    <x v="0"/>
    <x v="0"/>
    <x v="34"/>
    <x v="17"/>
    <n v="194848"/>
    <n v="753713"/>
    <m/>
    <x v="0"/>
  </r>
  <r>
    <x v="26"/>
    <x v="1"/>
    <x v="0"/>
    <x v="0"/>
    <x v="34"/>
    <x v="18"/>
    <n v="203421"/>
    <n v="781048"/>
    <m/>
    <x v="0"/>
  </r>
  <r>
    <x v="26"/>
    <x v="1"/>
    <x v="0"/>
    <x v="0"/>
    <x v="34"/>
    <x v="19"/>
    <n v="211968"/>
    <n v="812957"/>
    <m/>
    <x v="0"/>
  </r>
  <r>
    <x v="26"/>
    <x v="1"/>
    <x v="0"/>
    <x v="0"/>
    <x v="34"/>
    <x v="20"/>
    <n v="220475"/>
    <n v="846097"/>
    <m/>
    <x v="0"/>
  </r>
  <r>
    <x v="26"/>
    <x v="1"/>
    <x v="0"/>
    <x v="0"/>
    <x v="34"/>
    <x v="21"/>
    <n v="228886"/>
    <n v="878977"/>
    <m/>
    <x v="0"/>
  </r>
  <r>
    <x v="26"/>
    <x v="1"/>
    <x v="0"/>
    <x v="0"/>
    <x v="34"/>
    <x v="22"/>
    <n v="237192"/>
    <n v="909715"/>
    <m/>
    <x v="0"/>
  </r>
  <r>
    <x v="26"/>
    <x v="1"/>
    <x v="0"/>
    <x v="0"/>
    <x v="34"/>
    <x v="23"/>
    <n v="245352"/>
    <n v="939599"/>
    <m/>
    <x v="0"/>
  </r>
  <r>
    <x v="26"/>
    <x v="1"/>
    <x v="0"/>
    <x v="0"/>
    <x v="34"/>
    <x v="24"/>
    <n v="253340"/>
    <n v="968254"/>
    <m/>
    <x v="0"/>
  </r>
  <r>
    <x v="26"/>
    <x v="1"/>
    <x v="0"/>
    <x v="0"/>
    <x v="34"/>
    <x v="25"/>
    <n v="261151"/>
    <n v="996047"/>
    <m/>
    <x v="0"/>
  </r>
  <r>
    <x v="26"/>
    <x v="1"/>
    <x v="0"/>
    <x v="0"/>
    <x v="34"/>
    <x v="26"/>
    <n v="268740"/>
    <n v="1024582"/>
    <m/>
    <x v="0"/>
  </r>
  <r>
    <x v="26"/>
    <x v="1"/>
    <x v="0"/>
    <x v="0"/>
    <x v="34"/>
    <x v="27"/>
    <n v="276092"/>
    <n v="1051417"/>
    <m/>
    <x v="0"/>
  </r>
  <r>
    <x v="26"/>
    <x v="1"/>
    <x v="0"/>
    <x v="0"/>
    <x v="34"/>
    <x v="28"/>
    <n v="283173"/>
    <n v="1077224"/>
    <m/>
    <x v="0"/>
  </r>
  <r>
    <x v="26"/>
    <x v="1"/>
    <x v="0"/>
    <x v="0"/>
    <x v="34"/>
    <x v="29"/>
    <n v="289950"/>
    <n v="1101625"/>
    <m/>
    <x v="0"/>
  </r>
  <r>
    <x v="26"/>
    <x v="1"/>
    <x v="0"/>
    <x v="0"/>
    <x v="34"/>
    <x v="30"/>
    <n v="296390"/>
    <n v="1125370"/>
    <m/>
    <x v="0"/>
  </r>
  <r>
    <x v="26"/>
    <x v="1"/>
    <x v="1"/>
    <x v="0"/>
    <x v="34"/>
    <x v="0"/>
    <n v="0"/>
    <n v="0"/>
    <m/>
    <x v="0"/>
  </r>
  <r>
    <x v="26"/>
    <x v="1"/>
    <x v="1"/>
    <x v="0"/>
    <x v="34"/>
    <x v="1"/>
    <n v="0"/>
    <n v="0"/>
    <m/>
    <x v="0"/>
  </r>
  <r>
    <x v="26"/>
    <x v="1"/>
    <x v="1"/>
    <x v="0"/>
    <x v="34"/>
    <x v="2"/>
    <n v="0"/>
    <n v="0"/>
    <m/>
    <x v="0"/>
  </r>
  <r>
    <x v="26"/>
    <x v="1"/>
    <x v="1"/>
    <x v="0"/>
    <x v="34"/>
    <x v="3"/>
    <n v="0"/>
    <n v="0"/>
    <m/>
    <x v="0"/>
  </r>
  <r>
    <x v="26"/>
    <x v="1"/>
    <x v="1"/>
    <x v="0"/>
    <x v="34"/>
    <x v="4"/>
    <n v="0"/>
    <n v="0"/>
    <m/>
    <x v="0"/>
  </r>
  <r>
    <x v="26"/>
    <x v="1"/>
    <x v="1"/>
    <x v="0"/>
    <x v="34"/>
    <x v="5"/>
    <n v="0"/>
    <n v="0"/>
    <m/>
    <x v="0"/>
  </r>
  <r>
    <x v="26"/>
    <x v="1"/>
    <x v="1"/>
    <x v="0"/>
    <x v="34"/>
    <x v="6"/>
    <n v="0"/>
    <n v="0"/>
    <m/>
    <x v="0"/>
  </r>
  <r>
    <x v="26"/>
    <x v="1"/>
    <x v="1"/>
    <x v="0"/>
    <x v="34"/>
    <x v="7"/>
    <n v="0"/>
    <n v="0"/>
    <m/>
    <x v="0"/>
  </r>
  <r>
    <x v="26"/>
    <x v="1"/>
    <x v="1"/>
    <x v="0"/>
    <x v="34"/>
    <x v="8"/>
    <n v="0"/>
    <n v="0"/>
    <m/>
    <x v="0"/>
  </r>
  <r>
    <x v="26"/>
    <x v="1"/>
    <x v="1"/>
    <x v="0"/>
    <x v="34"/>
    <x v="9"/>
    <n v="0"/>
    <n v="0"/>
    <m/>
    <x v="0"/>
  </r>
  <r>
    <x v="26"/>
    <x v="1"/>
    <x v="1"/>
    <x v="0"/>
    <x v="34"/>
    <x v="10"/>
    <n v="0"/>
    <n v="0"/>
    <m/>
    <x v="0"/>
  </r>
  <r>
    <x v="26"/>
    <x v="1"/>
    <x v="1"/>
    <x v="0"/>
    <x v="34"/>
    <x v="11"/>
    <n v="0"/>
    <n v="0"/>
    <m/>
    <x v="0"/>
  </r>
  <r>
    <x v="26"/>
    <x v="1"/>
    <x v="1"/>
    <x v="0"/>
    <x v="34"/>
    <x v="12"/>
    <n v="0"/>
    <n v="0"/>
    <m/>
    <x v="0"/>
  </r>
  <r>
    <x v="26"/>
    <x v="1"/>
    <x v="1"/>
    <x v="0"/>
    <x v="34"/>
    <x v="13"/>
    <n v="0"/>
    <n v="0"/>
    <m/>
    <x v="0"/>
  </r>
  <r>
    <x v="26"/>
    <x v="1"/>
    <x v="1"/>
    <x v="0"/>
    <x v="34"/>
    <x v="14"/>
    <n v="0"/>
    <n v="0"/>
    <m/>
    <x v="0"/>
  </r>
  <r>
    <x v="26"/>
    <x v="1"/>
    <x v="1"/>
    <x v="0"/>
    <x v="34"/>
    <x v="15"/>
    <n v="0"/>
    <n v="0"/>
    <m/>
    <x v="0"/>
  </r>
  <r>
    <x v="26"/>
    <x v="1"/>
    <x v="1"/>
    <x v="0"/>
    <x v="34"/>
    <x v="16"/>
    <n v="0"/>
    <n v="0"/>
    <m/>
    <x v="0"/>
  </r>
  <r>
    <x v="26"/>
    <x v="1"/>
    <x v="1"/>
    <x v="0"/>
    <x v="34"/>
    <x v="17"/>
    <n v="0"/>
    <n v="0"/>
    <m/>
    <x v="0"/>
  </r>
  <r>
    <x v="26"/>
    <x v="1"/>
    <x v="1"/>
    <x v="0"/>
    <x v="34"/>
    <x v="18"/>
    <n v="0"/>
    <n v="0"/>
    <m/>
    <x v="0"/>
  </r>
  <r>
    <x v="26"/>
    <x v="1"/>
    <x v="1"/>
    <x v="0"/>
    <x v="34"/>
    <x v="19"/>
    <n v="0"/>
    <n v="0"/>
    <m/>
    <x v="0"/>
  </r>
  <r>
    <x v="26"/>
    <x v="1"/>
    <x v="1"/>
    <x v="0"/>
    <x v="34"/>
    <x v="20"/>
    <n v="0"/>
    <n v="0"/>
    <m/>
    <x v="0"/>
  </r>
  <r>
    <x v="26"/>
    <x v="1"/>
    <x v="1"/>
    <x v="0"/>
    <x v="34"/>
    <x v="21"/>
    <n v="0"/>
    <n v="0"/>
    <m/>
    <x v="0"/>
  </r>
  <r>
    <x v="26"/>
    <x v="1"/>
    <x v="1"/>
    <x v="0"/>
    <x v="34"/>
    <x v="22"/>
    <n v="0"/>
    <n v="0"/>
    <m/>
    <x v="0"/>
  </r>
  <r>
    <x v="26"/>
    <x v="1"/>
    <x v="1"/>
    <x v="0"/>
    <x v="34"/>
    <x v="23"/>
    <n v="0"/>
    <n v="0"/>
    <m/>
    <x v="0"/>
  </r>
  <r>
    <x v="26"/>
    <x v="1"/>
    <x v="1"/>
    <x v="0"/>
    <x v="34"/>
    <x v="24"/>
    <n v="0"/>
    <n v="0"/>
    <m/>
    <x v="0"/>
  </r>
  <r>
    <x v="26"/>
    <x v="1"/>
    <x v="1"/>
    <x v="0"/>
    <x v="34"/>
    <x v="25"/>
    <n v="0"/>
    <n v="0"/>
    <m/>
    <x v="0"/>
  </r>
  <r>
    <x v="26"/>
    <x v="1"/>
    <x v="1"/>
    <x v="0"/>
    <x v="34"/>
    <x v="26"/>
    <n v="0"/>
    <n v="0"/>
    <m/>
    <x v="0"/>
  </r>
  <r>
    <x v="26"/>
    <x v="1"/>
    <x v="1"/>
    <x v="0"/>
    <x v="34"/>
    <x v="27"/>
    <n v="0"/>
    <n v="0"/>
    <m/>
    <x v="0"/>
  </r>
  <r>
    <x v="26"/>
    <x v="1"/>
    <x v="1"/>
    <x v="0"/>
    <x v="34"/>
    <x v="28"/>
    <n v="0"/>
    <n v="0"/>
    <m/>
    <x v="0"/>
  </r>
  <r>
    <x v="26"/>
    <x v="1"/>
    <x v="1"/>
    <x v="0"/>
    <x v="34"/>
    <x v="29"/>
    <n v="0"/>
    <n v="0"/>
    <m/>
    <x v="0"/>
  </r>
  <r>
    <x v="26"/>
    <x v="1"/>
    <x v="1"/>
    <x v="0"/>
    <x v="34"/>
    <x v="30"/>
    <n v="0"/>
    <n v="0"/>
    <m/>
    <x v="0"/>
  </r>
  <r>
    <x v="26"/>
    <x v="1"/>
    <x v="2"/>
    <x v="0"/>
    <x v="34"/>
    <x v="0"/>
    <n v="0"/>
    <n v="0"/>
    <m/>
    <x v="0"/>
  </r>
  <r>
    <x v="26"/>
    <x v="1"/>
    <x v="2"/>
    <x v="0"/>
    <x v="34"/>
    <x v="1"/>
    <n v="0"/>
    <n v="0"/>
    <m/>
    <x v="0"/>
  </r>
  <r>
    <x v="26"/>
    <x v="1"/>
    <x v="2"/>
    <x v="0"/>
    <x v="34"/>
    <x v="2"/>
    <n v="0"/>
    <n v="0"/>
    <m/>
    <x v="0"/>
  </r>
  <r>
    <x v="26"/>
    <x v="1"/>
    <x v="2"/>
    <x v="0"/>
    <x v="34"/>
    <x v="3"/>
    <n v="0"/>
    <n v="0"/>
    <m/>
    <x v="0"/>
  </r>
  <r>
    <x v="26"/>
    <x v="1"/>
    <x v="2"/>
    <x v="0"/>
    <x v="34"/>
    <x v="4"/>
    <n v="0"/>
    <n v="0"/>
    <m/>
    <x v="0"/>
  </r>
  <r>
    <x v="26"/>
    <x v="1"/>
    <x v="2"/>
    <x v="0"/>
    <x v="34"/>
    <x v="5"/>
    <n v="0"/>
    <n v="0"/>
    <m/>
    <x v="0"/>
  </r>
  <r>
    <x v="26"/>
    <x v="1"/>
    <x v="2"/>
    <x v="0"/>
    <x v="34"/>
    <x v="6"/>
    <n v="0"/>
    <n v="0"/>
    <m/>
    <x v="0"/>
  </r>
  <r>
    <x v="26"/>
    <x v="1"/>
    <x v="2"/>
    <x v="0"/>
    <x v="34"/>
    <x v="7"/>
    <n v="0"/>
    <n v="0"/>
    <m/>
    <x v="0"/>
  </r>
  <r>
    <x v="26"/>
    <x v="1"/>
    <x v="2"/>
    <x v="0"/>
    <x v="34"/>
    <x v="8"/>
    <n v="0"/>
    <n v="0"/>
    <m/>
    <x v="0"/>
  </r>
  <r>
    <x v="26"/>
    <x v="1"/>
    <x v="2"/>
    <x v="0"/>
    <x v="34"/>
    <x v="9"/>
    <n v="0"/>
    <n v="0"/>
    <m/>
    <x v="0"/>
  </r>
  <r>
    <x v="26"/>
    <x v="1"/>
    <x v="2"/>
    <x v="0"/>
    <x v="34"/>
    <x v="10"/>
    <n v="0"/>
    <n v="0"/>
    <m/>
    <x v="0"/>
  </r>
  <r>
    <x v="26"/>
    <x v="1"/>
    <x v="2"/>
    <x v="0"/>
    <x v="34"/>
    <x v="11"/>
    <n v="0"/>
    <n v="0"/>
    <m/>
    <x v="0"/>
  </r>
  <r>
    <x v="26"/>
    <x v="1"/>
    <x v="2"/>
    <x v="0"/>
    <x v="34"/>
    <x v="12"/>
    <n v="0"/>
    <n v="0"/>
    <m/>
    <x v="0"/>
  </r>
  <r>
    <x v="26"/>
    <x v="1"/>
    <x v="2"/>
    <x v="0"/>
    <x v="34"/>
    <x v="13"/>
    <n v="0"/>
    <n v="0"/>
    <m/>
    <x v="0"/>
  </r>
  <r>
    <x v="26"/>
    <x v="1"/>
    <x v="2"/>
    <x v="0"/>
    <x v="34"/>
    <x v="14"/>
    <n v="0"/>
    <n v="0"/>
    <m/>
    <x v="0"/>
  </r>
  <r>
    <x v="26"/>
    <x v="1"/>
    <x v="2"/>
    <x v="0"/>
    <x v="34"/>
    <x v="15"/>
    <n v="0"/>
    <n v="0"/>
    <m/>
    <x v="0"/>
  </r>
  <r>
    <x v="26"/>
    <x v="1"/>
    <x v="2"/>
    <x v="0"/>
    <x v="34"/>
    <x v="16"/>
    <n v="0"/>
    <n v="0"/>
    <m/>
    <x v="0"/>
  </r>
  <r>
    <x v="26"/>
    <x v="1"/>
    <x v="2"/>
    <x v="0"/>
    <x v="34"/>
    <x v="17"/>
    <n v="0"/>
    <n v="0"/>
    <m/>
    <x v="0"/>
  </r>
  <r>
    <x v="26"/>
    <x v="1"/>
    <x v="2"/>
    <x v="0"/>
    <x v="34"/>
    <x v="18"/>
    <n v="0"/>
    <n v="0"/>
    <m/>
    <x v="0"/>
  </r>
  <r>
    <x v="26"/>
    <x v="1"/>
    <x v="2"/>
    <x v="0"/>
    <x v="34"/>
    <x v="19"/>
    <n v="0"/>
    <n v="0"/>
    <m/>
    <x v="0"/>
  </r>
  <r>
    <x v="26"/>
    <x v="1"/>
    <x v="2"/>
    <x v="0"/>
    <x v="34"/>
    <x v="20"/>
    <n v="0"/>
    <n v="0"/>
    <m/>
    <x v="0"/>
  </r>
  <r>
    <x v="26"/>
    <x v="1"/>
    <x v="2"/>
    <x v="0"/>
    <x v="34"/>
    <x v="21"/>
    <n v="0"/>
    <n v="0"/>
    <m/>
    <x v="0"/>
  </r>
  <r>
    <x v="26"/>
    <x v="1"/>
    <x v="2"/>
    <x v="0"/>
    <x v="34"/>
    <x v="22"/>
    <n v="0"/>
    <n v="0"/>
    <m/>
    <x v="0"/>
  </r>
  <r>
    <x v="26"/>
    <x v="1"/>
    <x v="2"/>
    <x v="0"/>
    <x v="34"/>
    <x v="23"/>
    <n v="0"/>
    <n v="0"/>
    <m/>
    <x v="0"/>
  </r>
  <r>
    <x v="26"/>
    <x v="1"/>
    <x v="2"/>
    <x v="0"/>
    <x v="34"/>
    <x v="24"/>
    <n v="0"/>
    <n v="0"/>
    <m/>
    <x v="0"/>
  </r>
  <r>
    <x v="26"/>
    <x v="1"/>
    <x v="2"/>
    <x v="0"/>
    <x v="34"/>
    <x v="25"/>
    <n v="0"/>
    <n v="0"/>
    <m/>
    <x v="0"/>
  </r>
  <r>
    <x v="26"/>
    <x v="1"/>
    <x v="2"/>
    <x v="0"/>
    <x v="34"/>
    <x v="26"/>
    <n v="0"/>
    <n v="0"/>
    <m/>
    <x v="0"/>
  </r>
  <r>
    <x v="26"/>
    <x v="1"/>
    <x v="2"/>
    <x v="0"/>
    <x v="34"/>
    <x v="27"/>
    <n v="0"/>
    <n v="0"/>
    <m/>
    <x v="0"/>
  </r>
  <r>
    <x v="26"/>
    <x v="1"/>
    <x v="2"/>
    <x v="0"/>
    <x v="34"/>
    <x v="28"/>
    <n v="0"/>
    <n v="0"/>
    <m/>
    <x v="0"/>
  </r>
  <r>
    <x v="26"/>
    <x v="1"/>
    <x v="2"/>
    <x v="0"/>
    <x v="34"/>
    <x v="29"/>
    <n v="0"/>
    <n v="0"/>
    <m/>
    <x v="0"/>
  </r>
  <r>
    <x v="26"/>
    <x v="1"/>
    <x v="2"/>
    <x v="0"/>
    <x v="34"/>
    <x v="30"/>
    <n v="0"/>
    <n v="0"/>
    <m/>
    <x v="0"/>
  </r>
  <r>
    <x v="26"/>
    <x v="2"/>
    <x v="0"/>
    <x v="0"/>
    <x v="34"/>
    <x v="0"/>
    <n v="84081"/>
    <n v="544844"/>
    <m/>
    <x v="0"/>
  </r>
  <r>
    <x v="26"/>
    <x v="2"/>
    <x v="0"/>
    <x v="0"/>
    <x v="34"/>
    <x v="1"/>
    <n v="89466"/>
    <n v="532885"/>
    <m/>
    <x v="0"/>
  </r>
  <r>
    <x v="26"/>
    <x v="2"/>
    <x v="0"/>
    <x v="0"/>
    <x v="34"/>
    <x v="2"/>
    <n v="95306"/>
    <n v="520602"/>
    <m/>
    <x v="0"/>
  </r>
  <r>
    <x v="26"/>
    <x v="2"/>
    <x v="0"/>
    <x v="0"/>
    <x v="34"/>
    <x v="3"/>
    <n v="101614"/>
    <n v="514173"/>
    <m/>
    <x v="0"/>
  </r>
  <r>
    <x v="26"/>
    <x v="2"/>
    <x v="0"/>
    <x v="0"/>
    <x v="34"/>
    <x v="4"/>
    <n v="108454"/>
    <n v="514429"/>
    <m/>
    <x v="0"/>
  </r>
  <r>
    <x v="26"/>
    <x v="2"/>
    <x v="0"/>
    <x v="0"/>
    <x v="34"/>
    <x v="5"/>
    <n v="115665"/>
    <n v="520191"/>
    <m/>
    <x v="0"/>
  </r>
  <r>
    <x v="26"/>
    <x v="2"/>
    <x v="0"/>
    <x v="0"/>
    <x v="34"/>
    <x v="6"/>
    <n v="123306"/>
    <n v="531227"/>
    <m/>
    <x v="0"/>
  </r>
  <r>
    <x v="26"/>
    <x v="2"/>
    <x v="0"/>
    <x v="0"/>
    <x v="34"/>
    <x v="7"/>
    <n v="131347"/>
    <n v="548334"/>
    <m/>
    <x v="0"/>
  </r>
  <r>
    <x v="26"/>
    <x v="2"/>
    <x v="0"/>
    <x v="0"/>
    <x v="34"/>
    <x v="8"/>
    <n v="139746"/>
    <n v="572756"/>
    <m/>
    <x v="0"/>
  </r>
  <r>
    <x v="26"/>
    <x v="2"/>
    <x v="0"/>
    <x v="0"/>
    <x v="34"/>
    <x v="9"/>
    <n v="148488"/>
    <n v="601436"/>
    <m/>
    <x v="0"/>
  </r>
  <r>
    <x v="26"/>
    <x v="2"/>
    <x v="0"/>
    <x v="0"/>
    <x v="34"/>
    <x v="10"/>
    <n v="157549"/>
    <n v="632578"/>
    <m/>
    <x v="0"/>
  </r>
  <r>
    <x v="26"/>
    <x v="2"/>
    <x v="0"/>
    <x v="0"/>
    <x v="34"/>
    <x v="11"/>
    <n v="166878"/>
    <n v="665433"/>
    <m/>
    <x v="0"/>
  </r>
  <r>
    <x v="26"/>
    <x v="2"/>
    <x v="0"/>
    <x v="0"/>
    <x v="34"/>
    <x v="12"/>
    <n v="176464"/>
    <n v="701672"/>
    <m/>
    <x v="0"/>
  </r>
  <r>
    <x v="26"/>
    <x v="2"/>
    <x v="0"/>
    <x v="0"/>
    <x v="34"/>
    <x v="13"/>
    <n v="186264"/>
    <n v="739989"/>
    <m/>
    <x v="0"/>
  </r>
  <r>
    <x v="26"/>
    <x v="2"/>
    <x v="0"/>
    <x v="0"/>
    <x v="34"/>
    <x v="14"/>
    <n v="196242"/>
    <n v="781900"/>
    <m/>
    <x v="0"/>
  </r>
  <r>
    <x v="26"/>
    <x v="2"/>
    <x v="0"/>
    <x v="0"/>
    <x v="34"/>
    <x v="15"/>
    <n v="206371"/>
    <n v="825868"/>
    <m/>
    <x v="0"/>
  </r>
  <r>
    <x v="26"/>
    <x v="2"/>
    <x v="0"/>
    <x v="0"/>
    <x v="34"/>
    <x v="16"/>
    <n v="216600"/>
    <n v="870234"/>
    <m/>
    <x v="0"/>
  </r>
  <r>
    <x v="26"/>
    <x v="2"/>
    <x v="0"/>
    <x v="0"/>
    <x v="34"/>
    <x v="17"/>
    <n v="226914"/>
    <n v="912982"/>
    <m/>
    <x v="0"/>
  </r>
  <r>
    <x v="26"/>
    <x v="2"/>
    <x v="0"/>
    <x v="0"/>
    <x v="34"/>
    <x v="18"/>
    <n v="237254"/>
    <n v="952211"/>
    <m/>
    <x v="0"/>
  </r>
  <r>
    <x v="26"/>
    <x v="2"/>
    <x v="0"/>
    <x v="0"/>
    <x v="34"/>
    <x v="19"/>
    <n v="247578"/>
    <n v="994457"/>
    <m/>
    <x v="0"/>
  </r>
  <r>
    <x v="26"/>
    <x v="2"/>
    <x v="0"/>
    <x v="0"/>
    <x v="34"/>
    <x v="20"/>
    <n v="257867"/>
    <n v="1036738"/>
    <m/>
    <x v="0"/>
  </r>
  <r>
    <x v="26"/>
    <x v="2"/>
    <x v="0"/>
    <x v="0"/>
    <x v="34"/>
    <x v="21"/>
    <n v="268053"/>
    <n v="1078830"/>
    <m/>
    <x v="0"/>
  </r>
  <r>
    <x v="26"/>
    <x v="2"/>
    <x v="0"/>
    <x v="0"/>
    <x v="34"/>
    <x v="22"/>
    <n v="278132"/>
    <n v="1120071"/>
    <m/>
    <x v="0"/>
  </r>
  <r>
    <x v="26"/>
    <x v="2"/>
    <x v="0"/>
    <x v="0"/>
    <x v="34"/>
    <x v="23"/>
    <n v="288046"/>
    <n v="1160967"/>
    <m/>
    <x v="0"/>
  </r>
  <r>
    <x v="26"/>
    <x v="2"/>
    <x v="0"/>
    <x v="0"/>
    <x v="34"/>
    <x v="24"/>
    <n v="297766"/>
    <n v="1200219"/>
    <m/>
    <x v="0"/>
  </r>
  <r>
    <x v="26"/>
    <x v="2"/>
    <x v="0"/>
    <x v="0"/>
    <x v="34"/>
    <x v="25"/>
    <n v="307298"/>
    <n v="1238095"/>
    <m/>
    <x v="0"/>
  </r>
  <r>
    <x v="26"/>
    <x v="2"/>
    <x v="0"/>
    <x v="0"/>
    <x v="34"/>
    <x v="26"/>
    <n v="316590"/>
    <n v="1276189"/>
    <m/>
    <x v="0"/>
  </r>
  <r>
    <x v="26"/>
    <x v="2"/>
    <x v="0"/>
    <x v="0"/>
    <x v="34"/>
    <x v="27"/>
    <n v="325620"/>
    <n v="1313890"/>
    <m/>
    <x v="0"/>
  </r>
  <r>
    <x v="26"/>
    <x v="2"/>
    <x v="0"/>
    <x v="0"/>
    <x v="34"/>
    <x v="28"/>
    <n v="334347"/>
    <n v="1350384"/>
    <m/>
    <x v="0"/>
  </r>
  <r>
    <x v="26"/>
    <x v="2"/>
    <x v="0"/>
    <x v="0"/>
    <x v="34"/>
    <x v="29"/>
    <n v="342731"/>
    <n v="1385013"/>
    <m/>
    <x v="0"/>
  </r>
  <r>
    <x v="26"/>
    <x v="2"/>
    <x v="0"/>
    <x v="0"/>
    <x v="34"/>
    <x v="30"/>
    <n v="350735"/>
    <n v="1418466"/>
    <m/>
    <x v="0"/>
  </r>
  <r>
    <x v="26"/>
    <x v="2"/>
    <x v="1"/>
    <x v="0"/>
    <x v="34"/>
    <x v="0"/>
    <n v="0"/>
    <n v="0"/>
    <m/>
    <x v="0"/>
  </r>
  <r>
    <x v="26"/>
    <x v="2"/>
    <x v="1"/>
    <x v="0"/>
    <x v="34"/>
    <x v="1"/>
    <n v="0"/>
    <n v="0"/>
    <m/>
    <x v="0"/>
  </r>
  <r>
    <x v="26"/>
    <x v="2"/>
    <x v="1"/>
    <x v="0"/>
    <x v="34"/>
    <x v="2"/>
    <n v="0"/>
    <n v="0"/>
    <m/>
    <x v="0"/>
  </r>
  <r>
    <x v="26"/>
    <x v="2"/>
    <x v="1"/>
    <x v="0"/>
    <x v="34"/>
    <x v="3"/>
    <n v="0"/>
    <n v="0"/>
    <m/>
    <x v="0"/>
  </r>
  <r>
    <x v="26"/>
    <x v="2"/>
    <x v="1"/>
    <x v="0"/>
    <x v="34"/>
    <x v="4"/>
    <n v="0"/>
    <n v="0"/>
    <m/>
    <x v="0"/>
  </r>
  <r>
    <x v="26"/>
    <x v="2"/>
    <x v="1"/>
    <x v="0"/>
    <x v="34"/>
    <x v="5"/>
    <n v="0"/>
    <n v="0"/>
    <m/>
    <x v="0"/>
  </r>
  <r>
    <x v="26"/>
    <x v="2"/>
    <x v="1"/>
    <x v="0"/>
    <x v="34"/>
    <x v="6"/>
    <n v="0"/>
    <n v="0"/>
    <m/>
    <x v="0"/>
  </r>
  <r>
    <x v="26"/>
    <x v="2"/>
    <x v="1"/>
    <x v="0"/>
    <x v="34"/>
    <x v="7"/>
    <n v="0"/>
    <n v="0"/>
    <m/>
    <x v="0"/>
  </r>
  <r>
    <x v="26"/>
    <x v="2"/>
    <x v="1"/>
    <x v="0"/>
    <x v="34"/>
    <x v="8"/>
    <n v="0"/>
    <n v="0"/>
    <m/>
    <x v="0"/>
  </r>
  <r>
    <x v="26"/>
    <x v="2"/>
    <x v="1"/>
    <x v="0"/>
    <x v="34"/>
    <x v="9"/>
    <n v="0"/>
    <n v="0"/>
    <m/>
    <x v="0"/>
  </r>
  <r>
    <x v="26"/>
    <x v="2"/>
    <x v="1"/>
    <x v="0"/>
    <x v="34"/>
    <x v="10"/>
    <n v="0"/>
    <n v="0"/>
    <m/>
    <x v="0"/>
  </r>
  <r>
    <x v="26"/>
    <x v="2"/>
    <x v="1"/>
    <x v="0"/>
    <x v="34"/>
    <x v="11"/>
    <n v="0"/>
    <n v="0"/>
    <m/>
    <x v="0"/>
  </r>
  <r>
    <x v="26"/>
    <x v="2"/>
    <x v="1"/>
    <x v="0"/>
    <x v="34"/>
    <x v="12"/>
    <n v="0"/>
    <n v="0"/>
    <m/>
    <x v="0"/>
  </r>
  <r>
    <x v="26"/>
    <x v="2"/>
    <x v="1"/>
    <x v="0"/>
    <x v="34"/>
    <x v="13"/>
    <n v="0"/>
    <n v="0"/>
    <m/>
    <x v="0"/>
  </r>
  <r>
    <x v="26"/>
    <x v="2"/>
    <x v="1"/>
    <x v="0"/>
    <x v="34"/>
    <x v="14"/>
    <n v="0"/>
    <n v="0"/>
    <m/>
    <x v="0"/>
  </r>
  <r>
    <x v="26"/>
    <x v="2"/>
    <x v="1"/>
    <x v="0"/>
    <x v="34"/>
    <x v="15"/>
    <n v="0"/>
    <n v="0"/>
    <m/>
    <x v="0"/>
  </r>
  <r>
    <x v="26"/>
    <x v="2"/>
    <x v="1"/>
    <x v="0"/>
    <x v="34"/>
    <x v="16"/>
    <n v="0"/>
    <n v="0"/>
    <m/>
    <x v="0"/>
  </r>
  <r>
    <x v="26"/>
    <x v="2"/>
    <x v="1"/>
    <x v="0"/>
    <x v="34"/>
    <x v="17"/>
    <n v="0"/>
    <n v="0"/>
    <m/>
    <x v="0"/>
  </r>
  <r>
    <x v="26"/>
    <x v="2"/>
    <x v="1"/>
    <x v="0"/>
    <x v="34"/>
    <x v="18"/>
    <n v="0"/>
    <n v="0"/>
    <m/>
    <x v="0"/>
  </r>
  <r>
    <x v="26"/>
    <x v="2"/>
    <x v="1"/>
    <x v="0"/>
    <x v="34"/>
    <x v="19"/>
    <n v="0"/>
    <n v="0"/>
    <m/>
    <x v="0"/>
  </r>
  <r>
    <x v="26"/>
    <x v="2"/>
    <x v="1"/>
    <x v="0"/>
    <x v="34"/>
    <x v="20"/>
    <n v="0"/>
    <n v="0"/>
    <m/>
    <x v="0"/>
  </r>
  <r>
    <x v="26"/>
    <x v="2"/>
    <x v="1"/>
    <x v="0"/>
    <x v="34"/>
    <x v="21"/>
    <n v="0"/>
    <n v="0"/>
    <m/>
    <x v="0"/>
  </r>
  <r>
    <x v="26"/>
    <x v="2"/>
    <x v="1"/>
    <x v="0"/>
    <x v="34"/>
    <x v="22"/>
    <n v="0"/>
    <n v="0"/>
    <m/>
    <x v="0"/>
  </r>
  <r>
    <x v="26"/>
    <x v="2"/>
    <x v="1"/>
    <x v="0"/>
    <x v="34"/>
    <x v="23"/>
    <n v="0"/>
    <n v="0"/>
    <m/>
    <x v="0"/>
  </r>
  <r>
    <x v="26"/>
    <x v="2"/>
    <x v="1"/>
    <x v="0"/>
    <x v="34"/>
    <x v="24"/>
    <n v="0"/>
    <n v="0"/>
    <m/>
    <x v="0"/>
  </r>
  <r>
    <x v="26"/>
    <x v="2"/>
    <x v="1"/>
    <x v="0"/>
    <x v="34"/>
    <x v="25"/>
    <n v="0"/>
    <n v="0"/>
    <m/>
    <x v="0"/>
  </r>
  <r>
    <x v="26"/>
    <x v="2"/>
    <x v="1"/>
    <x v="0"/>
    <x v="34"/>
    <x v="26"/>
    <n v="0"/>
    <n v="0"/>
    <m/>
    <x v="0"/>
  </r>
  <r>
    <x v="26"/>
    <x v="2"/>
    <x v="1"/>
    <x v="0"/>
    <x v="34"/>
    <x v="27"/>
    <n v="0"/>
    <n v="0"/>
    <m/>
    <x v="0"/>
  </r>
  <r>
    <x v="26"/>
    <x v="2"/>
    <x v="1"/>
    <x v="0"/>
    <x v="34"/>
    <x v="28"/>
    <n v="0"/>
    <n v="0"/>
    <m/>
    <x v="0"/>
  </r>
  <r>
    <x v="26"/>
    <x v="2"/>
    <x v="1"/>
    <x v="0"/>
    <x v="34"/>
    <x v="29"/>
    <n v="0"/>
    <n v="0"/>
    <m/>
    <x v="0"/>
  </r>
  <r>
    <x v="26"/>
    <x v="2"/>
    <x v="1"/>
    <x v="0"/>
    <x v="34"/>
    <x v="30"/>
    <n v="0"/>
    <n v="0"/>
    <m/>
    <x v="0"/>
  </r>
  <r>
    <x v="26"/>
    <x v="2"/>
    <x v="2"/>
    <x v="0"/>
    <x v="34"/>
    <x v="0"/>
    <n v="0"/>
    <n v="0"/>
    <m/>
    <x v="0"/>
  </r>
  <r>
    <x v="26"/>
    <x v="2"/>
    <x v="2"/>
    <x v="0"/>
    <x v="34"/>
    <x v="1"/>
    <n v="0"/>
    <n v="0"/>
    <m/>
    <x v="0"/>
  </r>
  <r>
    <x v="26"/>
    <x v="2"/>
    <x v="2"/>
    <x v="0"/>
    <x v="34"/>
    <x v="2"/>
    <n v="0"/>
    <n v="0"/>
    <m/>
    <x v="0"/>
  </r>
  <r>
    <x v="26"/>
    <x v="2"/>
    <x v="2"/>
    <x v="0"/>
    <x v="34"/>
    <x v="3"/>
    <n v="0"/>
    <n v="0"/>
    <m/>
    <x v="0"/>
  </r>
  <r>
    <x v="26"/>
    <x v="2"/>
    <x v="2"/>
    <x v="0"/>
    <x v="34"/>
    <x v="4"/>
    <n v="0"/>
    <n v="0"/>
    <m/>
    <x v="0"/>
  </r>
  <r>
    <x v="26"/>
    <x v="2"/>
    <x v="2"/>
    <x v="0"/>
    <x v="34"/>
    <x v="5"/>
    <n v="0"/>
    <n v="0"/>
    <m/>
    <x v="0"/>
  </r>
  <r>
    <x v="26"/>
    <x v="2"/>
    <x v="2"/>
    <x v="0"/>
    <x v="34"/>
    <x v="6"/>
    <n v="0"/>
    <n v="0"/>
    <m/>
    <x v="0"/>
  </r>
  <r>
    <x v="26"/>
    <x v="2"/>
    <x v="2"/>
    <x v="0"/>
    <x v="34"/>
    <x v="7"/>
    <n v="0"/>
    <n v="0"/>
    <m/>
    <x v="0"/>
  </r>
  <r>
    <x v="26"/>
    <x v="2"/>
    <x v="2"/>
    <x v="0"/>
    <x v="34"/>
    <x v="8"/>
    <n v="0"/>
    <n v="0"/>
    <m/>
    <x v="0"/>
  </r>
  <r>
    <x v="26"/>
    <x v="2"/>
    <x v="2"/>
    <x v="0"/>
    <x v="34"/>
    <x v="9"/>
    <n v="0"/>
    <n v="0"/>
    <m/>
    <x v="0"/>
  </r>
  <r>
    <x v="26"/>
    <x v="2"/>
    <x v="2"/>
    <x v="0"/>
    <x v="34"/>
    <x v="10"/>
    <n v="0"/>
    <n v="0"/>
    <m/>
    <x v="0"/>
  </r>
  <r>
    <x v="26"/>
    <x v="2"/>
    <x v="2"/>
    <x v="0"/>
    <x v="34"/>
    <x v="11"/>
    <n v="0"/>
    <n v="0"/>
    <m/>
    <x v="0"/>
  </r>
  <r>
    <x v="26"/>
    <x v="2"/>
    <x v="2"/>
    <x v="0"/>
    <x v="34"/>
    <x v="12"/>
    <n v="0"/>
    <n v="0"/>
    <m/>
    <x v="0"/>
  </r>
  <r>
    <x v="26"/>
    <x v="2"/>
    <x v="2"/>
    <x v="0"/>
    <x v="34"/>
    <x v="13"/>
    <n v="0"/>
    <n v="0"/>
    <m/>
    <x v="0"/>
  </r>
  <r>
    <x v="26"/>
    <x v="2"/>
    <x v="2"/>
    <x v="0"/>
    <x v="34"/>
    <x v="14"/>
    <n v="0"/>
    <n v="0"/>
    <m/>
    <x v="0"/>
  </r>
  <r>
    <x v="26"/>
    <x v="2"/>
    <x v="2"/>
    <x v="0"/>
    <x v="34"/>
    <x v="15"/>
    <n v="0"/>
    <n v="0"/>
    <m/>
    <x v="0"/>
  </r>
  <r>
    <x v="26"/>
    <x v="2"/>
    <x v="2"/>
    <x v="0"/>
    <x v="34"/>
    <x v="16"/>
    <n v="0"/>
    <n v="0"/>
    <m/>
    <x v="0"/>
  </r>
  <r>
    <x v="26"/>
    <x v="2"/>
    <x v="2"/>
    <x v="0"/>
    <x v="34"/>
    <x v="17"/>
    <n v="0"/>
    <n v="0"/>
    <m/>
    <x v="0"/>
  </r>
  <r>
    <x v="26"/>
    <x v="2"/>
    <x v="2"/>
    <x v="0"/>
    <x v="34"/>
    <x v="18"/>
    <n v="0"/>
    <n v="0"/>
    <m/>
    <x v="0"/>
  </r>
  <r>
    <x v="26"/>
    <x v="2"/>
    <x v="2"/>
    <x v="0"/>
    <x v="34"/>
    <x v="19"/>
    <n v="0"/>
    <n v="0"/>
    <m/>
    <x v="0"/>
  </r>
  <r>
    <x v="26"/>
    <x v="2"/>
    <x v="2"/>
    <x v="0"/>
    <x v="34"/>
    <x v="20"/>
    <n v="0"/>
    <n v="0"/>
    <m/>
    <x v="0"/>
  </r>
  <r>
    <x v="26"/>
    <x v="2"/>
    <x v="2"/>
    <x v="0"/>
    <x v="34"/>
    <x v="21"/>
    <n v="0"/>
    <n v="0"/>
    <m/>
    <x v="0"/>
  </r>
  <r>
    <x v="26"/>
    <x v="2"/>
    <x v="2"/>
    <x v="0"/>
    <x v="34"/>
    <x v="22"/>
    <n v="0"/>
    <n v="0"/>
    <m/>
    <x v="0"/>
  </r>
  <r>
    <x v="26"/>
    <x v="2"/>
    <x v="2"/>
    <x v="0"/>
    <x v="34"/>
    <x v="23"/>
    <n v="0"/>
    <n v="0"/>
    <m/>
    <x v="0"/>
  </r>
  <r>
    <x v="26"/>
    <x v="2"/>
    <x v="2"/>
    <x v="0"/>
    <x v="34"/>
    <x v="24"/>
    <n v="0"/>
    <n v="0"/>
    <m/>
    <x v="0"/>
  </r>
  <r>
    <x v="26"/>
    <x v="2"/>
    <x v="2"/>
    <x v="0"/>
    <x v="34"/>
    <x v="25"/>
    <n v="0"/>
    <n v="0"/>
    <m/>
    <x v="0"/>
  </r>
  <r>
    <x v="26"/>
    <x v="2"/>
    <x v="2"/>
    <x v="0"/>
    <x v="34"/>
    <x v="26"/>
    <n v="0"/>
    <n v="0"/>
    <m/>
    <x v="0"/>
  </r>
  <r>
    <x v="26"/>
    <x v="2"/>
    <x v="2"/>
    <x v="0"/>
    <x v="34"/>
    <x v="27"/>
    <n v="0"/>
    <n v="0"/>
    <m/>
    <x v="0"/>
  </r>
  <r>
    <x v="26"/>
    <x v="2"/>
    <x v="2"/>
    <x v="0"/>
    <x v="34"/>
    <x v="28"/>
    <n v="0"/>
    <n v="0"/>
    <m/>
    <x v="0"/>
  </r>
  <r>
    <x v="26"/>
    <x v="2"/>
    <x v="2"/>
    <x v="0"/>
    <x v="34"/>
    <x v="29"/>
    <n v="0"/>
    <n v="0"/>
    <m/>
    <x v="0"/>
  </r>
  <r>
    <x v="26"/>
    <x v="2"/>
    <x v="2"/>
    <x v="0"/>
    <x v="34"/>
    <x v="30"/>
    <n v="0"/>
    <n v="0"/>
    <m/>
    <x v="0"/>
  </r>
  <r>
    <x v="26"/>
    <x v="3"/>
    <x v="0"/>
    <x v="0"/>
    <x v="34"/>
    <x v="0"/>
    <n v="17950"/>
    <n v="116316"/>
    <m/>
    <x v="0"/>
  </r>
  <r>
    <x v="26"/>
    <x v="3"/>
    <x v="0"/>
    <x v="0"/>
    <x v="34"/>
    <x v="1"/>
    <n v="19132"/>
    <n v="114284"/>
    <m/>
    <x v="0"/>
  </r>
  <r>
    <x v="26"/>
    <x v="3"/>
    <x v="0"/>
    <x v="0"/>
    <x v="34"/>
    <x v="2"/>
    <n v="20421"/>
    <n v="112983"/>
    <m/>
    <x v="0"/>
  </r>
  <r>
    <x v="26"/>
    <x v="3"/>
    <x v="0"/>
    <x v="0"/>
    <x v="34"/>
    <x v="3"/>
    <n v="21792"/>
    <n v="112789"/>
    <m/>
    <x v="0"/>
  </r>
  <r>
    <x v="26"/>
    <x v="3"/>
    <x v="0"/>
    <x v="0"/>
    <x v="34"/>
    <x v="4"/>
    <n v="23288"/>
    <n v="113256"/>
    <m/>
    <x v="0"/>
  </r>
  <r>
    <x v="26"/>
    <x v="3"/>
    <x v="0"/>
    <x v="0"/>
    <x v="34"/>
    <x v="5"/>
    <n v="24874"/>
    <n v="113094"/>
    <m/>
    <x v="0"/>
  </r>
  <r>
    <x v="26"/>
    <x v="3"/>
    <x v="0"/>
    <x v="0"/>
    <x v="34"/>
    <x v="6"/>
    <n v="26557"/>
    <n v="114695"/>
    <m/>
    <x v="0"/>
  </r>
  <r>
    <x v="26"/>
    <x v="3"/>
    <x v="0"/>
    <x v="0"/>
    <x v="34"/>
    <x v="7"/>
    <n v="28330"/>
    <n v="118182"/>
    <m/>
    <x v="0"/>
  </r>
  <r>
    <x v="26"/>
    <x v="3"/>
    <x v="0"/>
    <x v="0"/>
    <x v="34"/>
    <x v="8"/>
    <n v="30185"/>
    <n v="123242"/>
    <m/>
    <x v="0"/>
  </r>
  <r>
    <x v="26"/>
    <x v="3"/>
    <x v="0"/>
    <x v="0"/>
    <x v="34"/>
    <x v="9"/>
    <n v="32119"/>
    <n v="129285"/>
    <m/>
    <x v="0"/>
  </r>
  <r>
    <x v="26"/>
    <x v="3"/>
    <x v="0"/>
    <x v="0"/>
    <x v="34"/>
    <x v="10"/>
    <n v="34127"/>
    <n v="136203"/>
    <m/>
    <x v="0"/>
  </r>
  <r>
    <x v="26"/>
    <x v="3"/>
    <x v="0"/>
    <x v="0"/>
    <x v="34"/>
    <x v="11"/>
    <n v="36197"/>
    <n v="143949"/>
    <m/>
    <x v="0"/>
  </r>
  <r>
    <x v="26"/>
    <x v="3"/>
    <x v="0"/>
    <x v="0"/>
    <x v="34"/>
    <x v="12"/>
    <n v="38328"/>
    <n v="151166"/>
    <m/>
    <x v="0"/>
  </r>
  <r>
    <x v="26"/>
    <x v="3"/>
    <x v="0"/>
    <x v="0"/>
    <x v="34"/>
    <x v="13"/>
    <n v="40510"/>
    <n v="158530"/>
    <m/>
    <x v="0"/>
  </r>
  <r>
    <x v="26"/>
    <x v="3"/>
    <x v="0"/>
    <x v="0"/>
    <x v="34"/>
    <x v="14"/>
    <n v="42734"/>
    <n v="166768"/>
    <m/>
    <x v="0"/>
  </r>
  <r>
    <x v="26"/>
    <x v="3"/>
    <x v="0"/>
    <x v="0"/>
    <x v="34"/>
    <x v="15"/>
    <n v="44995"/>
    <n v="175825"/>
    <m/>
    <x v="0"/>
  </r>
  <r>
    <x v="26"/>
    <x v="3"/>
    <x v="0"/>
    <x v="0"/>
    <x v="34"/>
    <x v="16"/>
    <n v="47281"/>
    <n v="185226"/>
    <m/>
    <x v="0"/>
  </r>
  <r>
    <x v="26"/>
    <x v="3"/>
    <x v="0"/>
    <x v="0"/>
    <x v="34"/>
    <x v="17"/>
    <n v="49590"/>
    <n v="194672"/>
    <m/>
    <x v="0"/>
  </r>
  <r>
    <x v="26"/>
    <x v="3"/>
    <x v="0"/>
    <x v="0"/>
    <x v="34"/>
    <x v="18"/>
    <n v="51907"/>
    <n v="204032"/>
    <m/>
    <x v="0"/>
  </r>
  <r>
    <x v="26"/>
    <x v="3"/>
    <x v="0"/>
    <x v="0"/>
    <x v="34"/>
    <x v="19"/>
    <n v="54223"/>
    <n v="212891"/>
    <m/>
    <x v="0"/>
  </r>
  <r>
    <x v="26"/>
    <x v="3"/>
    <x v="0"/>
    <x v="0"/>
    <x v="34"/>
    <x v="20"/>
    <n v="56533"/>
    <n v="221589"/>
    <m/>
    <x v="0"/>
  </r>
  <r>
    <x v="26"/>
    <x v="3"/>
    <x v="0"/>
    <x v="0"/>
    <x v="34"/>
    <x v="21"/>
    <n v="58823"/>
    <n v="230585"/>
    <m/>
    <x v="0"/>
  </r>
  <r>
    <x v="26"/>
    <x v="3"/>
    <x v="0"/>
    <x v="0"/>
    <x v="34"/>
    <x v="22"/>
    <n v="61091"/>
    <n v="239788"/>
    <m/>
    <x v="0"/>
  </r>
  <r>
    <x v="26"/>
    <x v="3"/>
    <x v="0"/>
    <x v="0"/>
    <x v="34"/>
    <x v="23"/>
    <n v="63324"/>
    <n v="249011"/>
    <m/>
    <x v="0"/>
  </r>
  <r>
    <x v="26"/>
    <x v="3"/>
    <x v="0"/>
    <x v="0"/>
    <x v="34"/>
    <x v="24"/>
    <n v="65516"/>
    <n v="258071"/>
    <m/>
    <x v="0"/>
  </r>
  <r>
    <x v="26"/>
    <x v="3"/>
    <x v="0"/>
    <x v="0"/>
    <x v="34"/>
    <x v="25"/>
    <n v="67669"/>
    <n v="266934"/>
    <m/>
    <x v="0"/>
  </r>
  <r>
    <x v="26"/>
    <x v="3"/>
    <x v="0"/>
    <x v="0"/>
    <x v="34"/>
    <x v="26"/>
    <n v="69773"/>
    <n v="275630"/>
    <m/>
    <x v="0"/>
  </r>
  <r>
    <x v="26"/>
    <x v="3"/>
    <x v="0"/>
    <x v="0"/>
    <x v="34"/>
    <x v="27"/>
    <n v="71822"/>
    <n v="284124"/>
    <m/>
    <x v="0"/>
  </r>
  <r>
    <x v="26"/>
    <x v="3"/>
    <x v="0"/>
    <x v="0"/>
    <x v="34"/>
    <x v="28"/>
    <n v="73807"/>
    <n v="292440"/>
    <m/>
    <x v="0"/>
  </r>
  <r>
    <x v="26"/>
    <x v="3"/>
    <x v="0"/>
    <x v="0"/>
    <x v="34"/>
    <x v="29"/>
    <n v="75720"/>
    <n v="300438"/>
    <m/>
    <x v="0"/>
  </r>
  <r>
    <x v="26"/>
    <x v="3"/>
    <x v="0"/>
    <x v="0"/>
    <x v="34"/>
    <x v="30"/>
    <n v="77550"/>
    <n v="308098"/>
    <m/>
    <x v="0"/>
  </r>
  <r>
    <x v="26"/>
    <x v="3"/>
    <x v="1"/>
    <x v="0"/>
    <x v="34"/>
    <x v="0"/>
    <n v="0"/>
    <n v="0"/>
    <m/>
    <x v="0"/>
  </r>
  <r>
    <x v="26"/>
    <x v="3"/>
    <x v="1"/>
    <x v="0"/>
    <x v="34"/>
    <x v="1"/>
    <n v="0"/>
    <n v="0"/>
    <m/>
    <x v="0"/>
  </r>
  <r>
    <x v="26"/>
    <x v="3"/>
    <x v="1"/>
    <x v="0"/>
    <x v="34"/>
    <x v="2"/>
    <n v="0"/>
    <n v="0"/>
    <m/>
    <x v="0"/>
  </r>
  <r>
    <x v="26"/>
    <x v="3"/>
    <x v="1"/>
    <x v="0"/>
    <x v="34"/>
    <x v="3"/>
    <n v="0"/>
    <n v="0"/>
    <m/>
    <x v="0"/>
  </r>
  <r>
    <x v="26"/>
    <x v="3"/>
    <x v="1"/>
    <x v="0"/>
    <x v="34"/>
    <x v="4"/>
    <n v="0"/>
    <n v="0"/>
    <m/>
    <x v="0"/>
  </r>
  <r>
    <x v="26"/>
    <x v="3"/>
    <x v="1"/>
    <x v="0"/>
    <x v="34"/>
    <x v="5"/>
    <n v="0"/>
    <n v="0"/>
    <m/>
    <x v="0"/>
  </r>
  <r>
    <x v="26"/>
    <x v="3"/>
    <x v="1"/>
    <x v="0"/>
    <x v="34"/>
    <x v="6"/>
    <n v="0"/>
    <n v="0"/>
    <m/>
    <x v="0"/>
  </r>
  <r>
    <x v="26"/>
    <x v="3"/>
    <x v="1"/>
    <x v="0"/>
    <x v="34"/>
    <x v="7"/>
    <n v="0"/>
    <n v="0"/>
    <m/>
    <x v="0"/>
  </r>
  <r>
    <x v="26"/>
    <x v="3"/>
    <x v="1"/>
    <x v="0"/>
    <x v="34"/>
    <x v="8"/>
    <n v="0"/>
    <n v="0"/>
    <m/>
    <x v="0"/>
  </r>
  <r>
    <x v="26"/>
    <x v="3"/>
    <x v="1"/>
    <x v="0"/>
    <x v="34"/>
    <x v="9"/>
    <n v="0"/>
    <n v="0"/>
    <m/>
    <x v="0"/>
  </r>
  <r>
    <x v="26"/>
    <x v="3"/>
    <x v="1"/>
    <x v="0"/>
    <x v="34"/>
    <x v="10"/>
    <n v="0"/>
    <n v="0"/>
    <m/>
    <x v="0"/>
  </r>
  <r>
    <x v="26"/>
    <x v="3"/>
    <x v="1"/>
    <x v="0"/>
    <x v="34"/>
    <x v="11"/>
    <n v="0"/>
    <n v="0"/>
    <m/>
    <x v="0"/>
  </r>
  <r>
    <x v="26"/>
    <x v="3"/>
    <x v="1"/>
    <x v="0"/>
    <x v="34"/>
    <x v="12"/>
    <n v="0"/>
    <n v="0"/>
    <m/>
    <x v="0"/>
  </r>
  <r>
    <x v="26"/>
    <x v="3"/>
    <x v="1"/>
    <x v="0"/>
    <x v="34"/>
    <x v="13"/>
    <n v="0"/>
    <n v="0"/>
    <m/>
    <x v="0"/>
  </r>
  <r>
    <x v="26"/>
    <x v="3"/>
    <x v="1"/>
    <x v="0"/>
    <x v="34"/>
    <x v="14"/>
    <n v="0"/>
    <n v="0"/>
    <m/>
    <x v="0"/>
  </r>
  <r>
    <x v="26"/>
    <x v="3"/>
    <x v="1"/>
    <x v="0"/>
    <x v="34"/>
    <x v="15"/>
    <n v="0"/>
    <n v="0"/>
    <m/>
    <x v="0"/>
  </r>
  <r>
    <x v="26"/>
    <x v="3"/>
    <x v="1"/>
    <x v="0"/>
    <x v="34"/>
    <x v="16"/>
    <n v="0"/>
    <n v="0"/>
    <m/>
    <x v="0"/>
  </r>
  <r>
    <x v="26"/>
    <x v="3"/>
    <x v="1"/>
    <x v="0"/>
    <x v="34"/>
    <x v="17"/>
    <n v="0"/>
    <n v="0"/>
    <m/>
    <x v="0"/>
  </r>
  <r>
    <x v="26"/>
    <x v="3"/>
    <x v="1"/>
    <x v="0"/>
    <x v="34"/>
    <x v="18"/>
    <n v="0"/>
    <n v="0"/>
    <m/>
    <x v="0"/>
  </r>
  <r>
    <x v="26"/>
    <x v="3"/>
    <x v="1"/>
    <x v="0"/>
    <x v="34"/>
    <x v="19"/>
    <n v="0"/>
    <n v="0"/>
    <m/>
    <x v="0"/>
  </r>
  <r>
    <x v="26"/>
    <x v="3"/>
    <x v="1"/>
    <x v="0"/>
    <x v="34"/>
    <x v="20"/>
    <n v="0"/>
    <n v="0"/>
    <m/>
    <x v="0"/>
  </r>
  <r>
    <x v="26"/>
    <x v="3"/>
    <x v="1"/>
    <x v="0"/>
    <x v="34"/>
    <x v="21"/>
    <n v="0"/>
    <n v="0"/>
    <m/>
    <x v="0"/>
  </r>
  <r>
    <x v="26"/>
    <x v="3"/>
    <x v="1"/>
    <x v="0"/>
    <x v="34"/>
    <x v="22"/>
    <n v="0"/>
    <n v="0"/>
    <m/>
    <x v="0"/>
  </r>
  <r>
    <x v="26"/>
    <x v="3"/>
    <x v="1"/>
    <x v="0"/>
    <x v="34"/>
    <x v="23"/>
    <n v="0"/>
    <n v="0"/>
    <m/>
    <x v="0"/>
  </r>
  <r>
    <x v="26"/>
    <x v="3"/>
    <x v="1"/>
    <x v="0"/>
    <x v="34"/>
    <x v="24"/>
    <n v="0"/>
    <n v="0"/>
    <m/>
    <x v="0"/>
  </r>
  <r>
    <x v="26"/>
    <x v="3"/>
    <x v="1"/>
    <x v="0"/>
    <x v="34"/>
    <x v="25"/>
    <n v="0"/>
    <n v="0"/>
    <m/>
    <x v="0"/>
  </r>
  <r>
    <x v="26"/>
    <x v="3"/>
    <x v="1"/>
    <x v="0"/>
    <x v="34"/>
    <x v="26"/>
    <n v="0"/>
    <n v="0"/>
    <m/>
    <x v="0"/>
  </r>
  <r>
    <x v="26"/>
    <x v="3"/>
    <x v="1"/>
    <x v="0"/>
    <x v="34"/>
    <x v="27"/>
    <n v="0"/>
    <n v="0"/>
    <m/>
    <x v="0"/>
  </r>
  <r>
    <x v="26"/>
    <x v="3"/>
    <x v="1"/>
    <x v="0"/>
    <x v="34"/>
    <x v="28"/>
    <n v="0"/>
    <n v="0"/>
    <m/>
    <x v="0"/>
  </r>
  <r>
    <x v="26"/>
    <x v="3"/>
    <x v="1"/>
    <x v="0"/>
    <x v="34"/>
    <x v="29"/>
    <n v="0"/>
    <n v="0"/>
    <m/>
    <x v="0"/>
  </r>
  <r>
    <x v="26"/>
    <x v="3"/>
    <x v="1"/>
    <x v="0"/>
    <x v="34"/>
    <x v="30"/>
    <n v="0"/>
    <n v="0"/>
    <m/>
    <x v="0"/>
  </r>
  <r>
    <x v="26"/>
    <x v="3"/>
    <x v="2"/>
    <x v="0"/>
    <x v="34"/>
    <x v="0"/>
    <n v="0"/>
    <n v="0"/>
    <m/>
    <x v="0"/>
  </r>
  <r>
    <x v="26"/>
    <x v="3"/>
    <x v="2"/>
    <x v="0"/>
    <x v="34"/>
    <x v="1"/>
    <n v="0"/>
    <n v="0"/>
    <m/>
    <x v="0"/>
  </r>
  <r>
    <x v="26"/>
    <x v="3"/>
    <x v="2"/>
    <x v="0"/>
    <x v="34"/>
    <x v="2"/>
    <n v="0"/>
    <n v="0"/>
    <m/>
    <x v="0"/>
  </r>
  <r>
    <x v="26"/>
    <x v="3"/>
    <x v="2"/>
    <x v="0"/>
    <x v="34"/>
    <x v="3"/>
    <n v="0"/>
    <n v="0"/>
    <m/>
    <x v="0"/>
  </r>
  <r>
    <x v="26"/>
    <x v="3"/>
    <x v="2"/>
    <x v="0"/>
    <x v="34"/>
    <x v="4"/>
    <n v="0"/>
    <n v="0"/>
    <m/>
    <x v="0"/>
  </r>
  <r>
    <x v="26"/>
    <x v="3"/>
    <x v="2"/>
    <x v="0"/>
    <x v="34"/>
    <x v="5"/>
    <n v="0"/>
    <n v="0"/>
    <m/>
    <x v="0"/>
  </r>
  <r>
    <x v="26"/>
    <x v="3"/>
    <x v="2"/>
    <x v="0"/>
    <x v="34"/>
    <x v="6"/>
    <n v="0"/>
    <n v="0"/>
    <m/>
    <x v="0"/>
  </r>
  <r>
    <x v="26"/>
    <x v="3"/>
    <x v="2"/>
    <x v="0"/>
    <x v="34"/>
    <x v="7"/>
    <n v="0"/>
    <n v="0"/>
    <m/>
    <x v="0"/>
  </r>
  <r>
    <x v="26"/>
    <x v="3"/>
    <x v="2"/>
    <x v="0"/>
    <x v="34"/>
    <x v="8"/>
    <n v="0"/>
    <n v="0"/>
    <m/>
    <x v="0"/>
  </r>
  <r>
    <x v="26"/>
    <x v="3"/>
    <x v="2"/>
    <x v="0"/>
    <x v="34"/>
    <x v="9"/>
    <n v="0"/>
    <n v="0"/>
    <m/>
    <x v="0"/>
  </r>
  <r>
    <x v="26"/>
    <x v="3"/>
    <x v="2"/>
    <x v="0"/>
    <x v="34"/>
    <x v="10"/>
    <n v="0"/>
    <n v="0"/>
    <m/>
    <x v="0"/>
  </r>
  <r>
    <x v="26"/>
    <x v="3"/>
    <x v="2"/>
    <x v="0"/>
    <x v="34"/>
    <x v="11"/>
    <n v="0"/>
    <n v="0"/>
    <m/>
    <x v="0"/>
  </r>
  <r>
    <x v="26"/>
    <x v="3"/>
    <x v="2"/>
    <x v="0"/>
    <x v="34"/>
    <x v="12"/>
    <n v="0"/>
    <n v="0"/>
    <m/>
    <x v="0"/>
  </r>
  <r>
    <x v="26"/>
    <x v="3"/>
    <x v="2"/>
    <x v="0"/>
    <x v="34"/>
    <x v="13"/>
    <n v="0"/>
    <n v="0"/>
    <m/>
    <x v="0"/>
  </r>
  <r>
    <x v="26"/>
    <x v="3"/>
    <x v="2"/>
    <x v="0"/>
    <x v="34"/>
    <x v="14"/>
    <n v="0"/>
    <n v="0"/>
    <m/>
    <x v="0"/>
  </r>
  <r>
    <x v="26"/>
    <x v="3"/>
    <x v="2"/>
    <x v="0"/>
    <x v="34"/>
    <x v="15"/>
    <n v="0"/>
    <n v="0"/>
    <m/>
    <x v="0"/>
  </r>
  <r>
    <x v="26"/>
    <x v="3"/>
    <x v="2"/>
    <x v="0"/>
    <x v="34"/>
    <x v="16"/>
    <n v="0"/>
    <n v="0"/>
    <m/>
    <x v="0"/>
  </r>
  <r>
    <x v="26"/>
    <x v="3"/>
    <x v="2"/>
    <x v="0"/>
    <x v="34"/>
    <x v="17"/>
    <n v="0"/>
    <n v="0"/>
    <m/>
    <x v="0"/>
  </r>
  <r>
    <x v="26"/>
    <x v="3"/>
    <x v="2"/>
    <x v="0"/>
    <x v="34"/>
    <x v="18"/>
    <n v="0"/>
    <n v="0"/>
    <m/>
    <x v="0"/>
  </r>
  <r>
    <x v="26"/>
    <x v="3"/>
    <x v="2"/>
    <x v="0"/>
    <x v="34"/>
    <x v="19"/>
    <n v="0"/>
    <n v="0"/>
    <m/>
    <x v="0"/>
  </r>
  <r>
    <x v="26"/>
    <x v="3"/>
    <x v="2"/>
    <x v="0"/>
    <x v="34"/>
    <x v="20"/>
    <n v="0"/>
    <n v="0"/>
    <m/>
    <x v="0"/>
  </r>
  <r>
    <x v="26"/>
    <x v="3"/>
    <x v="2"/>
    <x v="0"/>
    <x v="34"/>
    <x v="21"/>
    <n v="0"/>
    <n v="0"/>
    <m/>
    <x v="0"/>
  </r>
  <r>
    <x v="26"/>
    <x v="3"/>
    <x v="2"/>
    <x v="0"/>
    <x v="34"/>
    <x v="22"/>
    <n v="0"/>
    <n v="0"/>
    <m/>
    <x v="0"/>
  </r>
  <r>
    <x v="26"/>
    <x v="3"/>
    <x v="2"/>
    <x v="0"/>
    <x v="34"/>
    <x v="23"/>
    <n v="0"/>
    <n v="0"/>
    <m/>
    <x v="0"/>
  </r>
  <r>
    <x v="26"/>
    <x v="3"/>
    <x v="2"/>
    <x v="0"/>
    <x v="34"/>
    <x v="24"/>
    <n v="0"/>
    <n v="0"/>
    <m/>
    <x v="0"/>
  </r>
  <r>
    <x v="26"/>
    <x v="3"/>
    <x v="2"/>
    <x v="0"/>
    <x v="34"/>
    <x v="25"/>
    <n v="0"/>
    <n v="0"/>
    <m/>
    <x v="0"/>
  </r>
  <r>
    <x v="26"/>
    <x v="3"/>
    <x v="2"/>
    <x v="0"/>
    <x v="34"/>
    <x v="26"/>
    <n v="0"/>
    <n v="0"/>
    <m/>
    <x v="0"/>
  </r>
  <r>
    <x v="26"/>
    <x v="3"/>
    <x v="2"/>
    <x v="0"/>
    <x v="34"/>
    <x v="27"/>
    <n v="0"/>
    <n v="0"/>
    <m/>
    <x v="0"/>
  </r>
  <r>
    <x v="26"/>
    <x v="3"/>
    <x v="2"/>
    <x v="0"/>
    <x v="34"/>
    <x v="28"/>
    <n v="0"/>
    <n v="0"/>
    <m/>
    <x v="0"/>
  </r>
  <r>
    <x v="26"/>
    <x v="3"/>
    <x v="2"/>
    <x v="0"/>
    <x v="34"/>
    <x v="29"/>
    <n v="0"/>
    <n v="0"/>
    <m/>
    <x v="0"/>
  </r>
  <r>
    <x v="26"/>
    <x v="3"/>
    <x v="2"/>
    <x v="0"/>
    <x v="34"/>
    <x v="30"/>
    <n v="0"/>
    <n v="0"/>
    <m/>
    <x v="0"/>
  </r>
  <r>
    <x v="26"/>
    <x v="4"/>
    <x v="0"/>
    <x v="0"/>
    <x v="34"/>
    <x v="0"/>
    <n v="440057"/>
    <n v="950523"/>
    <m/>
    <x v="0"/>
  </r>
  <r>
    <x v="26"/>
    <x v="4"/>
    <x v="0"/>
    <x v="0"/>
    <x v="34"/>
    <x v="1"/>
    <n v="475234"/>
    <n v="945471"/>
    <m/>
    <x v="0"/>
  </r>
  <r>
    <x v="26"/>
    <x v="4"/>
    <x v="0"/>
    <x v="0"/>
    <x v="34"/>
    <x v="2"/>
    <n v="512681"/>
    <n v="934482"/>
    <m/>
    <x v="0"/>
  </r>
  <r>
    <x v="26"/>
    <x v="4"/>
    <x v="0"/>
    <x v="0"/>
    <x v="34"/>
    <x v="3"/>
    <n v="553104"/>
    <n v="930340"/>
    <m/>
    <x v="0"/>
  </r>
  <r>
    <x v="26"/>
    <x v="4"/>
    <x v="0"/>
    <x v="0"/>
    <x v="34"/>
    <x v="4"/>
    <n v="597864"/>
    <n v="942233"/>
    <m/>
    <x v="0"/>
  </r>
  <r>
    <x v="26"/>
    <x v="4"/>
    <x v="0"/>
    <x v="0"/>
    <x v="34"/>
    <x v="5"/>
    <n v="644782"/>
    <n v="951560"/>
    <m/>
    <x v="0"/>
  </r>
  <r>
    <x v="26"/>
    <x v="4"/>
    <x v="0"/>
    <x v="0"/>
    <x v="34"/>
    <x v="6"/>
    <n v="695019"/>
    <n v="974936"/>
    <m/>
    <x v="0"/>
  </r>
  <r>
    <x v="26"/>
    <x v="4"/>
    <x v="0"/>
    <x v="0"/>
    <x v="34"/>
    <x v="7"/>
    <n v="748390"/>
    <n v="1012534"/>
    <m/>
    <x v="0"/>
  </r>
  <r>
    <x v="26"/>
    <x v="4"/>
    <x v="0"/>
    <x v="0"/>
    <x v="34"/>
    <x v="8"/>
    <n v="804568"/>
    <n v="1064584"/>
    <m/>
    <x v="0"/>
  </r>
  <r>
    <x v="26"/>
    <x v="4"/>
    <x v="0"/>
    <x v="0"/>
    <x v="34"/>
    <x v="9"/>
    <n v="863681"/>
    <n v="1127339"/>
    <m/>
    <x v="0"/>
  </r>
  <r>
    <x v="26"/>
    <x v="4"/>
    <x v="0"/>
    <x v="0"/>
    <x v="34"/>
    <x v="10"/>
    <n v="925623"/>
    <n v="1199798"/>
    <m/>
    <x v="0"/>
  </r>
  <r>
    <x v="26"/>
    <x v="4"/>
    <x v="0"/>
    <x v="0"/>
    <x v="34"/>
    <x v="11"/>
    <n v="989921"/>
    <n v="1280029"/>
    <m/>
    <x v="0"/>
  </r>
  <r>
    <x v="26"/>
    <x v="4"/>
    <x v="0"/>
    <x v="0"/>
    <x v="34"/>
    <x v="12"/>
    <n v="1056707"/>
    <n v="1362265"/>
    <m/>
    <x v="0"/>
  </r>
  <r>
    <x v="26"/>
    <x v="4"/>
    <x v="0"/>
    <x v="0"/>
    <x v="34"/>
    <x v="13"/>
    <n v="1125613"/>
    <n v="1449705"/>
    <m/>
    <x v="0"/>
  </r>
  <r>
    <x v="26"/>
    <x v="4"/>
    <x v="0"/>
    <x v="0"/>
    <x v="34"/>
    <x v="14"/>
    <n v="1196337"/>
    <n v="1544951"/>
    <m/>
    <x v="0"/>
  </r>
  <r>
    <x v="26"/>
    <x v="4"/>
    <x v="0"/>
    <x v="0"/>
    <x v="34"/>
    <x v="15"/>
    <n v="1268734"/>
    <n v="1645245"/>
    <m/>
    <x v="0"/>
  </r>
  <r>
    <x v="26"/>
    <x v="4"/>
    <x v="0"/>
    <x v="0"/>
    <x v="34"/>
    <x v="16"/>
    <n v="1342407"/>
    <n v="1746974"/>
    <m/>
    <x v="0"/>
  </r>
  <r>
    <x v="26"/>
    <x v="4"/>
    <x v="0"/>
    <x v="0"/>
    <x v="34"/>
    <x v="17"/>
    <n v="1417326"/>
    <n v="1848480"/>
    <m/>
    <x v="0"/>
  </r>
  <r>
    <x v="26"/>
    <x v="4"/>
    <x v="0"/>
    <x v="0"/>
    <x v="34"/>
    <x v="18"/>
    <n v="1492966"/>
    <n v="1946723"/>
    <m/>
    <x v="0"/>
  </r>
  <r>
    <x v="26"/>
    <x v="4"/>
    <x v="0"/>
    <x v="0"/>
    <x v="34"/>
    <x v="19"/>
    <n v="1568917"/>
    <n v="2043323"/>
    <m/>
    <x v="0"/>
  </r>
  <r>
    <x v="26"/>
    <x v="4"/>
    <x v="0"/>
    <x v="0"/>
    <x v="34"/>
    <x v="20"/>
    <n v="1645065"/>
    <n v="2139229"/>
    <m/>
    <x v="0"/>
  </r>
  <r>
    <x v="26"/>
    <x v="4"/>
    <x v="0"/>
    <x v="0"/>
    <x v="34"/>
    <x v="21"/>
    <n v="1720850"/>
    <n v="2238208"/>
    <m/>
    <x v="0"/>
  </r>
  <r>
    <x v="26"/>
    <x v="4"/>
    <x v="0"/>
    <x v="0"/>
    <x v="34"/>
    <x v="22"/>
    <n v="1796392"/>
    <n v="2337604"/>
    <m/>
    <x v="0"/>
  </r>
  <r>
    <x v="26"/>
    <x v="4"/>
    <x v="0"/>
    <x v="0"/>
    <x v="34"/>
    <x v="23"/>
    <n v="1871114"/>
    <n v="2436379"/>
    <m/>
    <x v="0"/>
  </r>
  <r>
    <x v="26"/>
    <x v="4"/>
    <x v="0"/>
    <x v="0"/>
    <x v="34"/>
    <x v="24"/>
    <n v="1944810"/>
    <n v="2534784"/>
    <m/>
    <x v="0"/>
  </r>
  <r>
    <x v="26"/>
    <x v="4"/>
    <x v="0"/>
    <x v="0"/>
    <x v="34"/>
    <x v="25"/>
    <n v="2017873"/>
    <n v="2633995"/>
    <m/>
    <x v="0"/>
  </r>
  <r>
    <x v="26"/>
    <x v="4"/>
    <x v="0"/>
    <x v="0"/>
    <x v="34"/>
    <x v="26"/>
    <n v="2090016"/>
    <n v="2732326"/>
    <m/>
    <x v="0"/>
  </r>
  <r>
    <x v="26"/>
    <x v="4"/>
    <x v="0"/>
    <x v="0"/>
    <x v="34"/>
    <x v="27"/>
    <n v="2160956"/>
    <n v="2828181"/>
    <m/>
    <x v="0"/>
  </r>
  <r>
    <x v="26"/>
    <x v="4"/>
    <x v="0"/>
    <x v="0"/>
    <x v="34"/>
    <x v="28"/>
    <n v="2230420"/>
    <n v="2921970"/>
    <m/>
    <x v="0"/>
  </r>
  <r>
    <x v="26"/>
    <x v="4"/>
    <x v="0"/>
    <x v="0"/>
    <x v="34"/>
    <x v="29"/>
    <n v="2298109"/>
    <n v="3012472"/>
    <m/>
    <x v="0"/>
  </r>
  <r>
    <x v="26"/>
    <x v="4"/>
    <x v="0"/>
    <x v="0"/>
    <x v="34"/>
    <x v="30"/>
    <n v="2363776"/>
    <n v="3100056"/>
    <m/>
    <x v="0"/>
  </r>
  <r>
    <x v="26"/>
    <x v="4"/>
    <x v="1"/>
    <x v="0"/>
    <x v="34"/>
    <x v="0"/>
    <n v="0"/>
    <n v="0"/>
    <m/>
    <x v="0"/>
  </r>
  <r>
    <x v="26"/>
    <x v="4"/>
    <x v="1"/>
    <x v="0"/>
    <x v="34"/>
    <x v="1"/>
    <n v="0"/>
    <n v="0"/>
    <m/>
    <x v="0"/>
  </r>
  <r>
    <x v="26"/>
    <x v="4"/>
    <x v="1"/>
    <x v="0"/>
    <x v="34"/>
    <x v="2"/>
    <n v="0"/>
    <n v="0"/>
    <m/>
    <x v="0"/>
  </r>
  <r>
    <x v="26"/>
    <x v="4"/>
    <x v="1"/>
    <x v="0"/>
    <x v="34"/>
    <x v="3"/>
    <n v="0"/>
    <n v="0"/>
    <m/>
    <x v="0"/>
  </r>
  <r>
    <x v="26"/>
    <x v="4"/>
    <x v="1"/>
    <x v="0"/>
    <x v="34"/>
    <x v="4"/>
    <n v="0"/>
    <n v="0"/>
    <m/>
    <x v="0"/>
  </r>
  <r>
    <x v="26"/>
    <x v="4"/>
    <x v="1"/>
    <x v="0"/>
    <x v="34"/>
    <x v="5"/>
    <n v="0"/>
    <n v="0"/>
    <m/>
    <x v="0"/>
  </r>
  <r>
    <x v="26"/>
    <x v="4"/>
    <x v="1"/>
    <x v="0"/>
    <x v="34"/>
    <x v="6"/>
    <n v="0"/>
    <n v="0"/>
    <m/>
    <x v="0"/>
  </r>
  <r>
    <x v="26"/>
    <x v="4"/>
    <x v="1"/>
    <x v="0"/>
    <x v="34"/>
    <x v="7"/>
    <n v="0"/>
    <n v="0"/>
    <m/>
    <x v="0"/>
  </r>
  <r>
    <x v="26"/>
    <x v="4"/>
    <x v="1"/>
    <x v="0"/>
    <x v="34"/>
    <x v="8"/>
    <n v="0"/>
    <n v="0"/>
    <m/>
    <x v="0"/>
  </r>
  <r>
    <x v="26"/>
    <x v="4"/>
    <x v="1"/>
    <x v="0"/>
    <x v="34"/>
    <x v="9"/>
    <n v="0"/>
    <n v="0"/>
    <m/>
    <x v="0"/>
  </r>
  <r>
    <x v="26"/>
    <x v="4"/>
    <x v="1"/>
    <x v="0"/>
    <x v="34"/>
    <x v="10"/>
    <n v="0"/>
    <n v="0"/>
    <m/>
    <x v="0"/>
  </r>
  <r>
    <x v="26"/>
    <x v="4"/>
    <x v="1"/>
    <x v="0"/>
    <x v="34"/>
    <x v="11"/>
    <n v="0"/>
    <n v="0"/>
    <m/>
    <x v="0"/>
  </r>
  <r>
    <x v="26"/>
    <x v="4"/>
    <x v="1"/>
    <x v="0"/>
    <x v="34"/>
    <x v="12"/>
    <n v="0"/>
    <n v="0"/>
    <m/>
    <x v="0"/>
  </r>
  <r>
    <x v="26"/>
    <x v="4"/>
    <x v="1"/>
    <x v="0"/>
    <x v="34"/>
    <x v="13"/>
    <n v="0"/>
    <n v="0"/>
    <m/>
    <x v="0"/>
  </r>
  <r>
    <x v="26"/>
    <x v="4"/>
    <x v="1"/>
    <x v="0"/>
    <x v="34"/>
    <x v="14"/>
    <n v="0"/>
    <n v="0"/>
    <m/>
    <x v="0"/>
  </r>
  <r>
    <x v="26"/>
    <x v="4"/>
    <x v="1"/>
    <x v="0"/>
    <x v="34"/>
    <x v="15"/>
    <n v="0"/>
    <n v="0"/>
    <m/>
    <x v="0"/>
  </r>
  <r>
    <x v="26"/>
    <x v="4"/>
    <x v="1"/>
    <x v="0"/>
    <x v="34"/>
    <x v="16"/>
    <n v="0"/>
    <n v="0"/>
    <m/>
    <x v="0"/>
  </r>
  <r>
    <x v="26"/>
    <x v="4"/>
    <x v="1"/>
    <x v="0"/>
    <x v="34"/>
    <x v="17"/>
    <n v="0"/>
    <n v="0"/>
    <m/>
    <x v="0"/>
  </r>
  <r>
    <x v="26"/>
    <x v="4"/>
    <x v="1"/>
    <x v="0"/>
    <x v="34"/>
    <x v="18"/>
    <n v="0"/>
    <n v="0"/>
    <m/>
    <x v="0"/>
  </r>
  <r>
    <x v="26"/>
    <x v="4"/>
    <x v="1"/>
    <x v="0"/>
    <x v="34"/>
    <x v="19"/>
    <n v="0"/>
    <n v="0"/>
    <m/>
    <x v="0"/>
  </r>
  <r>
    <x v="26"/>
    <x v="4"/>
    <x v="1"/>
    <x v="0"/>
    <x v="34"/>
    <x v="20"/>
    <n v="0"/>
    <n v="0"/>
    <m/>
    <x v="0"/>
  </r>
  <r>
    <x v="26"/>
    <x v="4"/>
    <x v="1"/>
    <x v="0"/>
    <x v="34"/>
    <x v="21"/>
    <n v="0"/>
    <n v="0"/>
    <m/>
    <x v="0"/>
  </r>
  <r>
    <x v="26"/>
    <x v="4"/>
    <x v="1"/>
    <x v="0"/>
    <x v="34"/>
    <x v="22"/>
    <n v="0"/>
    <n v="0"/>
    <m/>
    <x v="0"/>
  </r>
  <r>
    <x v="26"/>
    <x v="4"/>
    <x v="1"/>
    <x v="0"/>
    <x v="34"/>
    <x v="23"/>
    <n v="0"/>
    <n v="0"/>
    <m/>
    <x v="0"/>
  </r>
  <r>
    <x v="26"/>
    <x v="4"/>
    <x v="1"/>
    <x v="0"/>
    <x v="34"/>
    <x v="24"/>
    <n v="0"/>
    <n v="0"/>
    <m/>
    <x v="0"/>
  </r>
  <r>
    <x v="26"/>
    <x v="4"/>
    <x v="1"/>
    <x v="0"/>
    <x v="34"/>
    <x v="25"/>
    <n v="0"/>
    <n v="0"/>
    <m/>
    <x v="0"/>
  </r>
  <r>
    <x v="26"/>
    <x v="4"/>
    <x v="1"/>
    <x v="0"/>
    <x v="34"/>
    <x v="26"/>
    <n v="0"/>
    <n v="0"/>
    <m/>
    <x v="0"/>
  </r>
  <r>
    <x v="26"/>
    <x v="4"/>
    <x v="1"/>
    <x v="0"/>
    <x v="34"/>
    <x v="27"/>
    <n v="0"/>
    <n v="0"/>
    <m/>
    <x v="0"/>
  </r>
  <r>
    <x v="26"/>
    <x v="4"/>
    <x v="1"/>
    <x v="0"/>
    <x v="34"/>
    <x v="28"/>
    <n v="0"/>
    <n v="0"/>
    <m/>
    <x v="0"/>
  </r>
  <r>
    <x v="26"/>
    <x v="4"/>
    <x v="1"/>
    <x v="0"/>
    <x v="34"/>
    <x v="29"/>
    <n v="0"/>
    <n v="0"/>
    <m/>
    <x v="0"/>
  </r>
  <r>
    <x v="26"/>
    <x v="4"/>
    <x v="1"/>
    <x v="0"/>
    <x v="34"/>
    <x v="30"/>
    <n v="0"/>
    <n v="0"/>
    <m/>
    <x v="0"/>
  </r>
  <r>
    <x v="26"/>
    <x v="4"/>
    <x v="2"/>
    <x v="0"/>
    <x v="34"/>
    <x v="0"/>
    <n v="0"/>
    <n v="0"/>
    <m/>
    <x v="0"/>
  </r>
  <r>
    <x v="26"/>
    <x v="4"/>
    <x v="2"/>
    <x v="0"/>
    <x v="34"/>
    <x v="1"/>
    <n v="0"/>
    <n v="0"/>
    <m/>
    <x v="0"/>
  </r>
  <r>
    <x v="26"/>
    <x v="4"/>
    <x v="2"/>
    <x v="0"/>
    <x v="34"/>
    <x v="2"/>
    <n v="0"/>
    <n v="0"/>
    <m/>
    <x v="0"/>
  </r>
  <r>
    <x v="26"/>
    <x v="4"/>
    <x v="2"/>
    <x v="0"/>
    <x v="34"/>
    <x v="3"/>
    <n v="0"/>
    <n v="0"/>
    <m/>
    <x v="0"/>
  </r>
  <r>
    <x v="26"/>
    <x v="4"/>
    <x v="2"/>
    <x v="0"/>
    <x v="34"/>
    <x v="4"/>
    <n v="0"/>
    <n v="0"/>
    <m/>
    <x v="0"/>
  </r>
  <r>
    <x v="26"/>
    <x v="4"/>
    <x v="2"/>
    <x v="0"/>
    <x v="34"/>
    <x v="5"/>
    <n v="0"/>
    <n v="0"/>
    <m/>
    <x v="0"/>
  </r>
  <r>
    <x v="26"/>
    <x v="4"/>
    <x v="2"/>
    <x v="0"/>
    <x v="34"/>
    <x v="6"/>
    <n v="0"/>
    <n v="0"/>
    <m/>
    <x v="0"/>
  </r>
  <r>
    <x v="26"/>
    <x v="4"/>
    <x v="2"/>
    <x v="0"/>
    <x v="34"/>
    <x v="7"/>
    <n v="0"/>
    <n v="0"/>
    <m/>
    <x v="0"/>
  </r>
  <r>
    <x v="26"/>
    <x v="4"/>
    <x v="2"/>
    <x v="0"/>
    <x v="34"/>
    <x v="8"/>
    <n v="0"/>
    <n v="0"/>
    <m/>
    <x v="0"/>
  </r>
  <r>
    <x v="26"/>
    <x v="4"/>
    <x v="2"/>
    <x v="0"/>
    <x v="34"/>
    <x v="9"/>
    <n v="0"/>
    <n v="0"/>
    <m/>
    <x v="0"/>
  </r>
  <r>
    <x v="26"/>
    <x v="4"/>
    <x v="2"/>
    <x v="0"/>
    <x v="34"/>
    <x v="10"/>
    <n v="0"/>
    <n v="0"/>
    <m/>
    <x v="0"/>
  </r>
  <r>
    <x v="26"/>
    <x v="4"/>
    <x v="2"/>
    <x v="0"/>
    <x v="34"/>
    <x v="11"/>
    <n v="0"/>
    <n v="0"/>
    <m/>
    <x v="0"/>
  </r>
  <r>
    <x v="26"/>
    <x v="4"/>
    <x v="2"/>
    <x v="0"/>
    <x v="34"/>
    <x v="12"/>
    <n v="0"/>
    <n v="0"/>
    <m/>
    <x v="0"/>
  </r>
  <r>
    <x v="26"/>
    <x v="4"/>
    <x v="2"/>
    <x v="0"/>
    <x v="34"/>
    <x v="13"/>
    <n v="0"/>
    <n v="0"/>
    <m/>
    <x v="0"/>
  </r>
  <r>
    <x v="26"/>
    <x v="4"/>
    <x v="2"/>
    <x v="0"/>
    <x v="34"/>
    <x v="14"/>
    <n v="0"/>
    <n v="0"/>
    <m/>
    <x v="0"/>
  </r>
  <r>
    <x v="26"/>
    <x v="4"/>
    <x v="2"/>
    <x v="0"/>
    <x v="34"/>
    <x v="15"/>
    <n v="0"/>
    <n v="0"/>
    <m/>
    <x v="0"/>
  </r>
  <r>
    <x v="26"/>
    <x v="4"/>
    <x v="2"/>
    <x v="0"/>
    <x v="34"/>
    <x v="16"/>
    <n v="0"/>
    <n v="0"/>
    <m/>
    <x v="0"/>
  </r>
  <r>
    <x v="26"/>
    <x v="4"/>
    <x v="2"/>
    <x v="0"/>
    <x v="34"/>
    <x v="17"/>
    <n v="0"/>
    <n v="0"/>
    <m/>
    <x v="0"/>
  </r>
  <r>
    <x v="26"/>
    <x v="4"/>
    <x v="2"/>
    <x v="0"/>
    <x v="34"/>
    <x v="18"/>
    <n v="0"/>
    <n v="0"/>
    <m/>
    <x v="0"/>
  </r>
  <r>
    <x v="26"/>
    <x v="4"/>
    <x v="2"/>
    <x v="0"/>
    <x v="34"/>
    <x v="19"/>
    <n v="0"/>
    <n v="0"/>
    <m/>
    <x v="0"/>
  </r>
  <r>
    <x v="26"/>
    <x v="4"/>
    <x v="2"/>
    <x v="0"/>
    <x v="34"/>
    <x v="20"/>
    <n v="0"/>
    <n v="0"/>
    <m/>
    <x v="0"/>
  </r>
  <r>
    <x v="26"/>
    <x v="4"/>
    <x v="2"/>
    <x v="0"/>
    <x v="34"/>
    <x v="21"/>
    <n v="0"/>
    <n v="0"/>
    <m/>
    <x v="0"/>
  </r>
  <r>
    <x v="26"/>
    <x v="4"/>
    <x v="2"/>
    <x v="0"/>
    <x v="34"/>
    <x v="22"/>
    <n v="0"/>
    <n v="0"/>
    <m/>
    <x v="0"/>
  </r>
  <r>
    <x v="26"/>
    <x v="4"/>
    <x v="2"/>
    <x v="0"/>
    <x v="34"/>
    <x v="23"/>
    <n v="0"/>
    <n v="0"/>
    <m/>
    <x v="0"/>
  </r>
  <r>
    <x v="26"/>
    <x v="4"/>
    <x v="2"/>
    <x v="0"/>
    <x v="34"/>
    <x v="24"/>
    <n v="0"/>
    <n v="0"/>
    <m/>
    <x v="0"/>
  </r>
  <r>
    <x v="26"/>
    <x v="4"/>
    <x v="2"/>
    <x v="0"/>
    <x v="34"/>
    <x v="25"/>
    <n v="0"/>
    <n v="0"/>
    <m/>
    <x v="0"/>
  </r>
  <r>
    <x v="26"/>
    <x v="4"/>
    <x v="2"/>
    <x v="0"/>
    <x v="34"/>
    <x v="26"/>
    <n v="0"/>
    <n v="0"/>
    <m/>
    <x v="0"/>
  </r>
  <r>
    <x v="26"/>
    <x v="4"/>
    <x v="2"/>
    <x v="0"/>
    <x v="34"/>
    <x v="27"/>
    <n v="0"/>
    <n v="0"/>
    <m/>
    <x v="0"/>
  </r>
  <r>
    <x v="26"/>
    <x v="4"/>
    <x v="2"/>
    <x v="0"/>
    <x v="34"/>
    <x v="28"/>
    <n v="0"/>
    <n v="0"/>
    <m/>
    <x v="0"/>
  </r>
  <r>
    <x v="26"/>
    <x v="4"/>
    <x v="2"/>
    <x v="0"/>
    <x v="34"/>
    <x v="29"/>
    <n v="0"/>
    <n v="0"/>
    <m/>
    <x v="0"/>
  </r>
  <r>
    <x v="26"/>
    <x v="4"/>
    <x v="2"/>
    <x v="0"/>
    <x v="34"/>
    <x v="30"/>
    <n v="0"/>
    <n v="0"/>
    <m/>
    <x v="0"/>
  </r>
  <r>
    <x v="26"/>
    <x v="5"/>
    <x v="0"/>
    <x v="0"/>
    <x v="34"/>
    <x v="0"/>
    <n v="31088"/>
    <n v="67150"/>
    <m/>
    <x v="0"/>
  </r>
  <r>
    <x v="26"/>
    <x v="5"/>
    <x v="0"/>
    <x v="0"/>
    <x v="34"/>
    <x v="1"/>
    <n v="33189"/>
    <n v="65925"/>
    <m/>
    <x v="0"/>
  </r>
  <r>
    <x v="26"/>
    <x v="5"/>
    <x v="0"/>
    <x v="0"/>
    <x v="34"/>
    <x v="2"/>
    <n v="35502"/>
    <n v="64592"/>
    <m/>
    <x v="0"/>
  </r>
  <r>
    <x v="26"/>
    <x v="5"/>
    <x v="0"/>
    <x v="0"/>
    <x v="34"/>
    <x v="3"/>
    <n v="38045"/>
    <n v="64452"/>
    <m/>
    <x v="0"/>
  </r>
  <r>
    <x v="26"/>
    <x v="5"/>
    <x v="0"/>
    <x v="0"/>
    <x v="34"/>
    <x v="4"/>
    <n v="40765"/>
    <n v="64952"/>
    <m/>
    <x v="0"/>
  </r>
  <r>
    <x v="26"/>
    <x v="5"/>
    <x v="0"/>
    <x v="0"/>
    <x v="34"/>
    <x v="5"/>
    <n v="43620"/>
    <n v="65378"/>
    <m/>
    <x v="0"/>
  </r>
  <r>
    <x v="26"/>
    <x v="5"/>
    <x v="0"/>
    <x v="0"/>
    <x v="34"/>
    <x v="6"/>
    <n v="46655"/>
    <n v="66700"/>
    <m/>
    <x v="0"/>
  </r>
  <r>
    <x v="26"/>
    <x v="5"/>
    <x v="0"/>
    <x v="0"/>
    <x v="34"/>
    <x v="7"/>
    <n v="49859"/>
    <n v="69372"/>
    <m/>
    <x v="0"/>
  </r>
  <r>
    <x v="26"/>
    <x v="5"/>
    <x v="0"/>
    <x v="0"/>
    <x v="34"/>
    <x v="8"/>
    <n v="53215"/>
    <n v="72904"/>
    <m/>
    <x v="0"/>
  </r>
  <r>
    <x v="26"/>
    <x v="5"/>
    <x v="0"/>
    <x v="0"/>
    <x v="34"/>
    <x v="9"/>
    <n v="56721"/>
    <n v="76830"/>
    <m/>
    <x v="0"/>
  </r>
  <r>
    <x v="26"/>
    <x v="5"/>
    <x v="0"/>
    <x v="0"/>
    <x v="34"/>
    <x v="10"/>
    <n v="60368"/>
    <n v="81126"/>
    <m/>
    <x v="0"/>
  </r>
  <r>
    <x v="26"/>
    <x v="5"/>
    <x v="0"/>
    <x v="0"/>
    <x v="34"/>
    <x v="11"/>
    <n v="64134"/>
    <n v="86007"/>
    <m/>
    <x v="0"/>
  </r>
  <r>
    <x v="26"/>
    <x v="5"/>
    <x v="0"/>
    <x v="0"/>
    <x v="34"/>
    <x v="12"/>
    <n v="68018"/>
    <n v="90834"/>
    <m/>
    <x v="0"/>
  </r>
  <r>
    <x v="26"/>
    <x v="5"/>
    <x v="0"/>
    <x v="0"/>
    <x v="34"/>
    <x v="13"/>
    <n v="72001"/>
    <n v="96004"/>
    <m/>
    <x v="0"/>
  </r>
  <r>
    <x v="26"/>
    <x v="5"/>
    <x v="0"/>
    <x v="0"/>
    <x v="34"/>
    <x v="14"/>
    <n v="76068"/>
    <n v="101663"/>
    <m/>
    <x v="0"/>
  </r>
  <r>
    <x v="26"/>
    <x v="5"/>
    <x v="0"/>
    <x v="0"/>
    <x v="34"/>
    <x v="15"/>
    <n v="80208"/>
    <n v="107657"/>
    <m/>
    <x v="0"/>
  </r>
  <r>
    <x v="26"/>
    <x v="5"/>
    <x v="0"/>
    <x v="0"/>
    <x v="34"/>
    <x v="16"/>
    <n v="84401"/>
    <n v="113773"/>
    <m/>
    <x v="0"/>
  </r>
  <r>
    <x v="26"/>
    <x v="5"/>
    <x v="0"/>
    <x v="0"/>
    <x v="34"/>
    <x v="17"/>
    <n v="88642"/>
    <n v="119840"/>
    <m/>
    <x v="0"/>
  </r>
  <r>
    <x v="26"/>
    <x v="5"/>
    <x v="0"/>
    <x v="0"/>
    <x v="34"/>
    <x v="18"/>
    <n v="92903"/>
    <n v="125731"/>
    <m/>
    <x v="0"/>
  </r>
  <r>
    <x v="26"/>
    <x v="5"/>
    <x v="0"/>
    <x v="0"/>
    <x v="34"/>
    <x v="19"/>
    <n v="97167"/>
    <n v="131329"/>
    <m/>
    <x v="0"/>
  </r>
  <r>
    <x v="26"/>
    <x v="5"/>
    <x v="0"/>
    <x v="0"/>
    <x v="34"/>
    <x v="20"/>
    <n v="101426"/>
    <n v="136888"/>
    <m/>
    <x v="0"/>
  </r>
  <r>
    <x v="26"/>
    <x v="5"/>
    <x v="0"/>
    <x v="0"/>
    <x v="34"/>
    <x v="21"/>
    <n v="105650"/>
    <n v="142594"/>
    <m/>
    <x v="0"/>
  </r>
  <r>
    <x v="26"/>
    <x v="5"/>
    <x v="0"/>
    <x v="0"/>
    <x v="34"/>
    <x v="22"/>
    <n v="109841"/>
    <n v="148413"/>
    <m/>
    <x v="0"/>
  </r>
  <r>
    <x v="26"/>
    <x v="5"/>
    <x v="0"/>
    <x v="0"/>
    <x v="34"/>
    <x v="23"/>
    <n v="113972"/>
    <n v="154049"/>
    <m/>
    <x v="0"/>
  </r>
  <r>
    <x v="26"/>
    <x v="5"/>
    <x v="0"/>
    <x v="0"/>
    <x v="34"/>
    <x v="24"/>
    <n v="118030"/>
    <n v="159598"/>
    <m/>
    <x v="0"/>
  </r>
  <r>
    <x v="26"/>
    <x v="5"/>
    <x v="0"/>
    <x v="0"/>
    <x v="34"/>
    <x v="25"/>
    <n v="122026"/>
    <n v="165074"/>
    <m/>
    <x v="0"/>
  </r>
  <r>
    <x v="26"/>
    <x v="5"/>
    <x v="0"/>
    <x v="0"/>
    <x v="34"/>
    <x v="26"/>
    <n v="125940"/>
    <n v="170486"/>
    <m/>
    <x v="0"/>
  </r>
  <r>
    <x v="26"/>
    <x v="5"/>
    <x v="0"/>
    <x v="0"/>
    <x v="34"/>
    <x v="27"/>
    <n v="129761"/>
    <n v="175742"/>
    <m/>
    <x v="0"/>
  </r>
  <r>
    <x v="26"/>
    <x v="5"/>
    <x v="0"/>
    <x v="0"/>
    <x v="34"/>
    <x v="28"/>
    <n v="133472"/>
    <n v="180769"/>
    <m/>
    <x v="0"/>
  </r>
  <r>
    <x v="26"/>
    <x v="5"/>
    <x v="0"/>
    <x v="0"/>
    <x v="34"/>
    <x v="29"/>
    <n v="137057"/>
    <n v="185538"/>
    <m/>
    <x v="0"/>
  </r>
  <r>
    <x v="26"/>
    <x v="5"/>
    <x v="0"/>
    <x v="0"/>
    <x v="34"/>
    <x v="30"/>
    <n v="140500"/>
    <n v="190149"/>
    <m/>
    <x v="0"/>
  </r>
  <r>
    <x v="26"/>
    <x v="5"/>
    <x v="1"/>
    <x v="0"/>
    <x v="34"/>
    <x v="0"/>
    <n v="0"/>
    <n v="0"/>
    <m/>
    <x v="0"/>
  </r>
  <r>
    <x v="26"/>
    <x v="5"/>
    <x v="1"/>
    <x v="0"/>
    <x v="34"/>
    <x v="1"/>
    <n v="0"/>
    <n v="0"/>
    <m/>
    <x v="0"/>
  </r>
  <r>
    <x v="26"/>
    <x v="5"/>
    <x v="1"/>
    <x v="0"/>
    <x v="34"/>
    <x v="2"/>
    <n v="0"/>
    <n v="0"/>
    <m/>
    <x v="0"/>
  </r>
  <r>
    <x v="26"/>
    <x v="5"/>
    <x v="1"/>
    <x v="0"/>
    <x v="34"/>
    <x v="3"/>
    <n v="0"/>
    <n v="0"/>
    <m/>
    <x v="0"/>
  </r>
  <r>
    <x v="26"/>
    <x v="5"/>
    <x v="1"/>
    <x v="0"/>
    <x v="34"/>
    <x v="4"/>
    <n v="0"/>
    <n v="0"/>
    <m/>
    <x v="0"/>
  </r>
  <r>
    <x v="26"/>
    <x v="5"/>
    <x v="1"/>
    <x v="0"/>
    <x v="34"/>
    <x v="5"/>
    <n v="0"/>
    <n v="0"/>
    <m/>
    <x v="0"/>
  </r>
  <r>
    <x v="26"/>
    <x v="5"/>
    <x v="1"/>
    <x v="0"/>
    <x v="34"/>
    <x v="6"/>
    <n v="0"/>
    <n v="0"/>
    <m/>
    <x v="0"/>
  </r>
  <r>
    <x v="26"/>
    <x v="5"/>
    <x v="1"/>
    <x v="0"/>
    <x v="34"/>
    <x v="7"/>
    <n v="0"/>
    <n v="0"/>
    <m/>
    <x v="0"/>
  </r>
  <r>
    <x v="26"/>
    <x v="5"/>
    <x v="1"/>
    <x v="0"/>
    <x v="34"/>
    <x v="8"/>
    <n v="0"/>
    <n v="0"/>
    <m/>
    <x v="0"/>
  </r>
  <r>
    <x v="26"/>
    <x v="5"/>
    <x v="1"/>
    <x v="0"/>
    <x v="34"/>
    <x v="9"/>
    <n v="0"/>
    <n v="0"/>
    <m/>
    <x v="0"/>
  </r>
  <r>
    <x v="26"/>
    <x v="5"/>
    <x v="1"/>
    <x v="0"/>
    <x v="34"/>
    <x v="10"/>
    <n v="0"/>
    <n v="0"/>
    <m/>
    <x v="0"/>
  </r>
  <r>
    <x v="26"/>
    <x v="5"/>
    <x v="1"/>
    <x v="0"/>
    <x v="34"/>
    <x v="11"/>
    <n v="0"/>
    <n v="0"/>
    <m/>
    <x v="0"/>
  </r>
  <r>
    <x v="26"/>
    <x v="5"/>
    <x v="1"/>
    <x v="0"/>
    <x v="34"/>
    <x v="12"/>
    <n v="0"/>
    <n v="0"/>
    <m/>
    <x v="0"/>
  </r>
  <r>
    <x v="26"/>
    <x v="5"/>
    <x v="1"/>
    <x v="0"/>
    <x v="34"/>
    <x v="13"/>
    <n v="0"/>
    <n v="0"/>
    <m/>
    <x v="0"/>
  </r>
  <r>
    <x v="26"/>
    <x v="5"/>
    <x v="1"/>
    <x v="0"/>
    <x v="34"/>
    <x v="14"/>
    <n v="0"/>
    <n v="0"/>
    <m/>
    <x v="0"/>
  </r>
  <r>
    <x v="26"/>
    <x v="5"/>
    <x v="1"/>
    <x v="0"/>
    <x v="34"/>
    <x v="15"/>
    <n v="0"/>
    <n v="0"/>
    <m/>
    <x v="0"/>
  </r>
  <r>
    <x v="26"/>
    <x v="5"/>
    <x v="1"/>
    <x v="0"/>
    <x v="34"/>
    <x v="16"/>
    <n v="0"/>
    <n v="0"/>
    <m/>
    <x v="0"/>
  </r>
  <r>
    <x v="26"/>
    <x v="5"/>
    <x v="1"/>
    <x v="0"/>
    <x v="34"/>
    <x v="17"/>
    <n v="0"/>
    <n v="0"/>
    <m/>
    <x v="0"/>
  </r>
  <r>
    <x v="26"/>
    <x v="5"/>
    <x v="1"/>
    <x v="0"/>
    <x v="34"/>
    <x v="18"/>
    <n v="0"/>
    <n v="0"/>
    <m/>
    <x v="0"/>
  </r>
  <r>
    <x v="26"/>
    <x v="5"/>
    <x v="1"/>
    <x v="0"/>
    <x v="34"/>
    <x v="19"/>
    <n v="0"/>
    <n v="0"/>
    <m/>
    <x v="0"/>
  </r>
  <r>
    <x v="26"/>
    <x v="5"/>
    <x v="1"/>
    <x v="0"/>
    <x v="34"/>
    <x v="20"/>
    <n v="0"/>
    <n v="0"/>
    <m/>
    <x v="0"/>
  </r>
  <r>
    <x v="26"/>
    <x v="5"/>
    <x v="1"/>
    <x v="0"/>
    <x v="34"/>
    <x v="21"/>
    <n v="0"/>
    <n v="0"/>
    <m/>
    <x v="0"/>
  </r>
  <r>
    <x v="26"/>
    <x v="5"/>
    <x v="1"/>
    <x v="0"/>
    <x v="34"/>
    <x v="22"/>
    <n v="0"/>
    <n v="0"/>
    <m/>
    <x v="0"/>
  </r>
  <r>
    <x v="26"/>
    <x v="5"/>
    <x v="1"/>
    <x v="0"/>
    <x v="34"/>
    <x v="23"/>
    <n v="0"/>
    <n v="0"/>
    <m/>
    <x v="0"/>
  </r>
  <r>
    <x v="26"/>
    <x v="5"/>
    <x v="1"/>
    <x v="0"/>
    <x v="34"/>
    <x v="24"/>
    <n v="0"/>
    <n v="0"/>
    <m/>
    <x v="0"/>
  </r>
  <r>
    <x v="26"/>
    <x v="5"/>
    <x v="1"/>
    <x v="0"/>
    <x v="34"/>
    <x v="25"/>
    <n v="0"/>
    <n v="0"/>
    <m/>
    <x v="0"/>
  </r>
  <r>
    <x v="26"/>
    <x v="5"/>
    <x v="1"/>
    <x v="0"/>
    <x v="34"/>
    <x v="26"/>
    <n v="0"/>
    <n v="0"/>
    <m/>
    <x v="0"/>
  </r>
  <r>
    <x v="26"/>
    <x v="5"/>
    <x v="1"/>
    <x v="0"/>
    <x v="34"/>
    <x v="27"/>
    <n v="0"/>
    <n v="0"/>
    <m/>
    <x v="0"/>
  </r>
  <r>
    <x v="26"/>
    <x v="5"/>
    <x v="1"/>
    <x v="0"/>
    <x v="34"/>
    <x v="28"/>
    <n v="0"/>
    <n v="0"/>
    <m/>
    <x v="0"/>
  </r>
  <r>
    <x v="26"/>
    <x v="5"/>
    <x v="1"/>
    <x v="0"/>
    <x v="34"/>
    <x v="29"/>
    <n v="0"/>
    <n v="0"/>
    <m/>
    <x v="0"/>
  </r>
  <r>
    <x v="26"/>
    <x v="5"/>
    <x v="1"/>
    <x v="0"/>
    <x v="34"/>
    <x v="30"/>
    <n v="0"/>
    <n v="0"/>
    <m/>
    <x v="0"/>
  </r>
  <r>
    <x v="26"/>
    <x v="5"/>
    <x v="2"/>
    <x v="0"/>
    <x v="34"/>
    <x v="0"/>
    <n v="13569"/>
    <n v="0"/>
    <m/>
    <x v="0"/>
  </r>
  <r>
    <x v="26"/>
    <x v="5"/>
    <x v="2"/>
    <x v="0"/>
    <x v="34"/>
    <x v="1"/>
    <n v="14190"/>
    <n v="0"/>
    <m/>
    <x v="0"/>
  </r>
  <r>
    <x v="26"/>
    <x v="5"/>
    <x v="2"/>
    <x v="0"/>
    <x v="34"/>
    <x v="2"/>
    <n v="14882"/>
    <n v="0"/>
    <m/>
    <x v="0"/>
  </r>
  <r>
    <x v="26"/>
    <x v="5"/>
    <x v="2"/>
    <x v="0"/>
    <x v="34"/>
    <x v="3"/>
    <n v="15623"/>
    <n v="0"/>
    <m/>
    <x v="0"/>
  </r>
  <r>
    <x v="26"/>
    <x v="5"/>
    <x v="2"/>
    <x v="0"/>
    <x v="34"/>
    <x v="4"/>
    <n v="16422"/>
    <n v="0"/>
    <m/>
    <x v="0"/>
  </r>
  <r>
    <x v="26"/>
    <x v="5"/>
    <x v="2"/>
    <x v="0"/>
    <x v="34"/>
    <x v="5"/>
    <n v="17254"/>
    <n v="0"/>
    <m/>
    <x v="0"/>
  </r>
  <r>
    <x v="26"/>
    <x v="5"/>
    <x v="2"/>
    <x v="0"/>
    <x v="34"/>
    <x v="6"/>
    <n v="18163"/>
    <n v="0"/>
    <m/>
    <x v="0"/>
  </r>
  <r>
    <x v="26"/>
    <x v="5"/>
    <x v="2"/>
    <x v="0"/>
    <x v="34"/>
    <x v="7"/>
    <n v="19159"/>
    <n v="0"/>
    <m/>
    <x v="0"/>
  </r>
  <r>
    <x v="26"/>
    <x v="5"/>
    <x v="2"/>
    <x v="0"/>
    <x v="34"/>
    <x v="8"/>
    <n v="20196"/>
    <n v="0"/>
    <m/>
    <x v="0"/>
  </r>
  <r>
    <x v="26"/>
    <x v="5"/>
    <x v="2"/>
    <x v="0"/>
    <x v="34"/>
    <x v="9"/>
    <n v="21256"/>
    <n v="0"/>
    <m/>
    <x v="0"/>
  </r>
  <r>
    <x v="26"/>
    <x v="5"/>
    <x v="2"/>
    <x v="0"/>
    <x v="34"/>
    <x v="10"/>
    <n v="22276"/>
    <n v="0"/>
    <m/>
    <x v="0"/>
  </r>
  <r>
    <x v="26"/>
    <x v="5"/>
    <x v="2"/>
    <x v="0"/>
    <x v="34"/>
    <x v="11"/>
    <n v="23298"/>
    <n v="0"/>
    <m/>
    <x v="0"/>
  </r>
  <r>
    <x v="26"/>
    <x v="5"/>
    <x v="2"/>
    <x v="0"/>
    <x v="34"/>
    <x v="12"/>
    <n v="24329"/>
    <n v="0"/>
    <m/>
    <x v="0"/>
  </r>
  <r>
    <x v="26"/>
    <x v="5"/>
    <x v="2"/>
    <x v="0"/>
    <x v="34"/>
    <x v="13"/>
    <n v="25365"/>
    <n v="0"/>
    <m/>
    <x v="0"/>
  </r>
  <r>
    <x v="26"/>
    <x v="5"/>
    <x v="2"/>
    <x v="0"/>
    <x v="34"/>
    <x v="14"/>
    <n v="26402"/>
    <n v="0"/>
    <m/>
    <x v="0"/>
  </r>
  <r>
    <x v="26"/>
    <x v="5"/>
    <x v="2"/>
    <x v="0"/>
    <x v="34"/>
    <x v="15"/>
    <n v="27438"/>
    <n v="0"/>
    <m/>
    <x v="0"/>
  </r>
  <r>
    <x v="26"/>
    <x v="5"/>
    <x v="2"/>
    <x v="0"/>
    <x v="34"/>
    <x v="16"/>
    <n v="28470"/>
    <n v="0"/>
    <m/>
    <x v="0"/>
  </r>
  <r>
    <x v="26"/>
    <x v="5"/>
    <x v="2"/>
    <x v="0"/>
    <x v="34"/>
    <x v="17"/>
    <n v="29484"/>
    <n v="0"/>
    <m/>
    <x v="0"/>
  </r>
  <r>
    <x v="26"/>
    <x v="5"/>
    <x v="2"/>
    <x v="0"/>
    <x v="34"/>
    <x v="18"/>
    <n v="30475"/>
    <n v="0"/>
    <m/>
    <x v="0"/>
  </r>
  <r>
    <x v="26"/>
    <x v="5"/>
    <x v="2"/>
    <x v="0"/>
    <x v="34"/>
    <x v="19"/>
    <n v="31432"/>
    <n v="0"/>
    <m/>
    <x v="0"/>
  </r>
  <r>
    <x v="26"/>
    <x v="5"/>
    <x v="2"/>
    <x v="0"/>
    <x v="34"/>
    <x v="20"/>
    <n v="32371"/>
    <n v="0"/>
    <m/>
    <x v="0"/>
  </r>
  <r>
    <x v="26"/>
    <x v="5"/>
    <x v="2"/>
    <x v="0"/>
    <x v="34"/>
    <x v="21"/>
    <n v="33283"/>
    <n v="0"/>
    <m/>
    <x v="0"/>
  </r>
  <r>
    <x v="26"/>
    <x v="5"/>
    <x v="2"/>
    <x v="0"/>
    <x v="34"/>
    <x v="22"/>
    <n v="34164"/>
    <n v="0"/>
    <m/>
    <x v="0"/>
  </r>
  <r>
    <x v="26"/>
    <x v="5"/>
    <x v="2"/>
    <x v="0"/>
    <x v="34"/>
    <x v="23"/>
    <n v="35011"/>
    <n v="0"/>
    <m/>
    <x v="0"/>
  </r>
  <r>
    <x v="26"/>
    <x v="5"/>
    <x v="2"/>
    <x v="0"/>
    <x v="34"/>
    <x v="24"/>
    <n v="35826"/>
    <n v="0"/>
    <m/>
    <x v="0"/>
  </r>
  <r>
    <x v="26"/>
    <x v="5"/>
    <x v="2"/>
    <x v="0"/>
    <x v="34"/>
    <x v="25"/>
    <n v="36606"/>
    <n v="0"/>
    <m/>
    <x v="0"/>
  </r>
  <r>
    <x v="26"/>
    <x v="5"/>
    <x v="2"/>
    <x v="0"/>
    <x v="34"/>
    <x v="26"/>
    <n v="37343"/>
    <n v="0"/>
    <m/>
    <x v="0"/>
  </r>
  <r>
    <x v="26"/>
    <x v="5"/>
    <x v="2"/>
    <x v="0"/>
    <x v="34"/>
    <x v="27"/>
    <n v="38036"/>
    <n v="0"/>
    <m/>
    <x v="0"/>
  </r>
  <r>
    <x v="26"/>
    <x v="5"/>
    <x v="2"/>
    <x v="0"/>
    <x v="34"/>
    <x v="28"/>
    <n v="38680"/>
    <n v="0"/>
    <m/>
    <x v="0"/>
  </r>
  <r>
    <x v="26"/>
    <x v="5"/>
    <x v="2"/>
    <x v="0"/>
    <x v="34"/>
    <x v="29"/>
    <n v="39275"/>
    <n v="0"/>
    <m/>
    <x v="0"/>
  </r>
  <r>
    <x v="26"/>
    <x v="5"/>
    <x v="2"/>
    <x v="0"/>
    <x v="34"/>
    <x v="30"/>
    <n v="39816"/>
    <n v="0"/>
    <m/>
    <x v="0"/>
  </r>
  <r>
    <x v="26"/>
    <x v="6"/>
    <x v="0"/>
    <x v="0"/>
    <x v="34"/>
    <x v="0"/>
    <n v="53736"/>
    <n v="116069"/>
    <m/>
    <x v="0"/>
  </r>
  <r>
    <x v="26"/>
    <x v="6"/>
    <x v="0"/>
    <x v="0"/>
    <x v="34"/>
    <x v="1"/>
    <n v="57950"/>
    <n v="114854"/>
    <m/>
    <x v="0"/>
  </r>
  <r>
    <x v="26"/>
    <x v="6"/>
    <x v="0"/>
    <x v="0"/>
    <x v="34"/>
    <x v="2"/>
    <n v="62511"/>
    <n v="112819"/>
    <m/>
    <x v="0"/>
  </r>
  <r>
    <x v="26"/>
    <x v="6"/>
    <x v="0"/>
    <x v="0"/>
    <x v="34"/>
    <x v="3"/>
    <n v="67486"/>
    <n v="112855"/>
    <m/>
    <x v="0"/>
  </r>
  <r>
    <x v="26"/>
    <x v="6"/>
    <x v="0"/>
    <x v="0"/>
    <x v="34"/>
    <x v="4"/>
    <n v="72806"/>
    <n v="114205"/>
    <m/>
    <x v="0"/>
  </r>
  <r>
    <x v="26"/>
    <x v="6"/>
    <x v="0"/>
    <x v="0"/>
    <x v="34"/>
    <x v="5"/>
    <n v="78466"/>
    <n v="118011"/>
    <m/>
    <x v="0"/>
  </r>
  <r>
    <x v="26"/>
    <x v="6"/>
    <x v="0"/>
    <x v="0"/>
    <x v="34"/>
    <x v="6"/>
    <n v="84524"/>
    <n v="123162"/>
    <m/>
    <x v="0"/>
  </r>
  <r>
    <x v="26"/>
    <x v="6"/>
    <x v="0"/>
    <x v="0"/>
    <x v="34"/>
    <x v="7"/>
    <n v="90956"/>
    <n v="128488"/>
    <m/>
    <x v="0"/>
  </r>
  <r>
    <x v="26"/>
    <x v="6"/>
    <x v="0"/>
    <x v="0"/>
    <x v="34"/>
    <x v="8"/>
    <n v="97724"/>
    <n v="134298"/>
    <m/>
    <x v="0"/>
  </r>
  <r>
    <x v="26"/>
    <x v="6"/>
    <x v="0"/>
    <x v="0"/>
    <x v="34"/>
    <x v="9"/>
    <n v="104842"/>
    <n v="140961"/>
    <m/>
    <x v="0"/>
  </r>
  <r>
    <x v="26"/>
    <x v="6"/>
    <x v="0"/>
    <x v="0"/>
    <x v="34"/>
    <x v="10"/>
    <n v="112296"/>
    <n v="149014"/>
    <m/>
    <x v="0"/>
  </r>
  <r>
    <x v="26"/>
    <x v="6"/>
    <x v="0"/>
    <x v="0"/>
    <x v="34"/>
    <x v="11"/>
    <n v="120031"/>
    <n v="157833"/>
    <m/>
    <x v="0"/>
  </r>
  <r>
    <x v="26"/>
    <x v="6"/>
    <x v="0"/>
    <x v="0"/>
    <x v="34"/>
    <x v="12"/>
    <n v="128061"/>
    <n v="167502"/>
    <m/>
    <x v="0"/>
  </r>
  <r>
    <x v="26"/>
    <x v="6"/>
    <x v="0"/>
    <x v="0"/>
    <x v="34"/>
    <x v="13"/>
    <n v="136341"/>
    <n v="178279"/>
    <m/>
    <x v="0"/>
  </r>
  <r>
    <x v="26"/>
    <x v="6"/>
    <x v="0"/>
    <x v="0"/>
    <x v="34"/>
    <x v="14"/>
    <n v="144837"/>
    <n v="189747"/>
    <m/>
    <x v="0"/>
  </r>
  <r>
    <x v="26"/>
    <x v="6"/>
    <x v="0"/>
    <x v="0"/>
    <x v="34"/>
    <x v="15"/>
    <n v="153531"/>
    <n v="202005"/>
    <m/>
    <x v="0"/>
  </r>
  <r>
    <x v="26"/>
    <x v="6"/>
    <x v="0"/>
    <x v="0"/>
    <x v="34"/>
    <x v="16"/>
    <n v="162374"/>
    <n v="214384"/>
    <m/>
    <x v="0"/>
  </r>
  <r>
    <x v="26"/>
    <x v="6"/>
    <x v="0"/>
    <x v="0"/>
    <x v="34"/>
    <x v="17"/>
    <n v="171363"/>
    <n v="226497"/>
    <m/>
    <x v="0"/>
  </r>
  <r>
    <x v="26"/>
    <x v="6"/>
    <x v="0"/>
    <x v="0"/>
    <x v="34"/>
    <x v="18"/>
    <n v="180436"/>
    <n v="237529"/>
    <m/>
    <x v="0"/>
  </r>
  <r>
    <x v="26"/>
    <x v="6"/>
    <x v="0"/>
    <x v="0"/>
    <x v="34"/>
    <x v="19"/>
    <n v="189544"/>
    <n v="249161"/>
    <m/>
    <x v="0"/>
  </r>
  <r>
    <x v="26"/>
    <x v="6"/>
    <x v="0"/>
    <x v="0"/>
    <x v="34"/>
    <x v="20"/>
    <n v="198673"/>
    <n v="261232"/>
    <m/>
    <x v="0"/>
  </r>
  <r>
    <x v="26"/>
    <x v="6"/>
    <x v="0"/>
    <x v="0"/>
    <x v="34"/>
    <x v="21"/>
    <n v="207756"/>
    <n v="274238"/>
    <m/>
    <x v="0"/>
  </r>
  <r>
    <x v="26"/>
    <x v="6"/>
    <x v="0"/>
    <x v="0"/>
    <x v="34"/>
    <x v="22"/>
    <n v="216807"/>
    <n v="287021"/>
    <m/>
    <x v="0"/>
  </r>
  <r>
    <x v="26"/>
    <x v="6"/>
    <x v="0"/>
    <x v="0"/>
    <x v="34"/>
    <x v="23"/>
    <n v="225757"/>
    <n v="299575"/>
    <m/>
    <x v="0"/>
  </r>
  <r>
    <x v="26"/>
    <x v="6"/>
    <x v="0"/>
    <x v="0"/>
    <x v="34"/>
    <x v="24"/>
    <n v="234582"/>
    <n v="312000"/>
    <m/>
    <x v="0"/>
  </r>
  <r>
    <x v="26"/>
    <x v="6"/>
    <x v="0"/>
    <x v="0"/>
    <x v="34"/>
    <x v="25"/>
    <n v="243327"/>
    <n v="324151"/>
    <m/>
    <x v="0"/>
  </r>
  <r>
    <x v="26"/>
    <x v="6"/>
    <x v="0"/>
    <x v="0"/>
    <x v="34"/>
    <x v="26"/>
    <n v="251957"/>
    <n v="335923"/>
    <m/>
    <x v="0"/>
  </r>
  <r>
    <x v="26"/>
    <x v="6"/>
    <x v="0"/>
    <x v="0"/>
    <x v="34"/>
    <x v="27"/>
    <n v="260440"/>
    <n v="347310"/>
    <m/>
    <x v="0"/>
  </r>
  <r>
    <x v="26"/>
    <x v="6"/>
    <x v="0"/>
    <x v="0"/>
    <x v="34"/>
    <x v="28"/>
    <n v="268742"/>
    <n v="358676"/>
    <m/>
    <x v="0"/>
  </r>
  <r>
    <x v="26"/>
    <x v="6"/>
    <x v="0"/>
    <x v="0"/>
    <x v="34"/>
    <x v="29"/>
    <n v="276826"/>
    <n v="369911"/>
    <m/>
    <x v="0"/>
  </r>
  <r>
    <x v="26"/>
    <x v="6"/>
    <x v="0"/>
    <x v="0"/>
    <x v="34"/>
    <x v="30"/>
    <n v="284662"/>
    <n v="380815"/>
    <m/>
    <x v="0"/>
  </r>
  <r>
    <x v="26"/>
    <x v="6"/>
    <x v="1"/>
    <x v="0"/>
    <x v="34"/>
    <x v="0"/>
    <n v="0"/>
    <n v="0"/>
    <m/>
    <x v="0"/>
  </r>
  <r>
    <x v="26"/>
    <x v="6"/>
    <x v="1"/>
    <x v="0"/>
    <x v="34"/>
    <x v="1"/>
    <n v="0"/>
    <n v="0"/>
    <m/>
    <x v="0"/>
  </r>
  <r>
    <x v="26"/>
    <x v="6"/>
    <x v="1"/>
    <x v="0"/>
    <x v="34"/>
    <x v="2"/>
    <n v="0"/>
    <n v="0"/>
    <m/>
    <x v="0"/>
  </r>
  <r>
    <x v="26"/>
    <x v="6"/>
    <x v="1"/>
    <x v="0"/>
    <x v="34"/>
    <x v="3"/>
    <n v="0"/>
    <n v="0"/>
    <m/>
    <x v="0"/>
  </r>
  <r>
    <x v="26"/>
    <x v="6"/>
    <x v="1"/>
    <x v="0"/>
    <x v="34"/>
    <x v="4"/>
    <n v="0"/>
    <n v="0"/>
    <m/>
    <x v="0"/>
  </r>
  <r>
    <x v="26"/>
    <x v="6"/>
    <x v="1"/>
    <x v="0"/>
    <x v="34"/>
    <x v="5"/>
    <n v="0"/>
    <n v="0"/>
    <m/>
    <x v="0"/>
  </r>
  <r>
    <x v="26"/>
    <x v="6"/>
    <x v="1"/>
    <x v="0"/>
    <x v="34"/>
    <x v="6"/>
    <n v="0"/>
    <n v="0"/>
    <m/>
    <x v="0"/>
  </r>
  <r>
    <x v="26"/>
    <x v="6"/>
    <x v="1"/>
    <x v="0"/>
    <x v="34"/>
    <x v="7"/>
    <n v="0"/>
    <n v="0"/>
    <m/>
    <x v="0"/>
  </r>
  <r>
    <x v="26"/>
    <x v="6"/>
    <x v="1"/>
    <x v="0"/>
    <x v="34"/>
    <x v="8"/>
    <n v="0"/>
    <n v="0"/>
    <m/>
    <x v="0"/>
  </r>
  <r>
    <x v="26"/>
    <x v="6"/>
    <x v="1"/>
    <x v="0"/>
    <x v="34"/>
    <x v="9"/>
    <n v="0"/>
    <n v="0"/>
    <m/>
    <x v="0"/>
  </r>
  <r>
    <x v="26"/>
    <x v="6"/>
    <x v="1"/>
    <x v="0"/>
    <x v="34"/>
    <x v="10"/>
    <n v="0"/>
    <n v="0"/>
    <m/>
    <x v="0"/>
  </r>
  <r>
    <x v="26"/>
    <x v="6"/>
    <x v="1"/>
    <x v="0"/>
    <x v="34"/>
    <x v="11"/>
    <n v="0"/>
    <n v="0"/>
    <m/>
    <x v="0"/>
  </r>
  <r>
    <x v="26"/>
    <x v="6"/>
    <x v="1"/>
    <x v="0"/>
    <x v="34"/>
    <x v="12"/>
    <n v="0"/>
    <n v="0"/>
    <m/>
    <x v="0"/>
  </r>
  <r>
    <x v="26"/>
    <x v="6"/>
    <x v="1"/>
    <x v="0"/>
    <x v="34"/>
    <x v="13"/>
    <n v="0"/>
    <n v="0"/>
    <m/>
    <x v="0"/>
  </r>
  <r>
    <x v="26"/>
    <x v="6"/>
    <x v="1"/>
    <x v="0"/>
    <x v="34"/>
    <x v="14"/>
    <n v="0"/>
    <n v="0"/>
    <m/>
    <x v="0"/>
  </r>
  <r>
    <x v="26"/>
    <x v="6"/>
    <x v="1"/>
    <x v="0"/>
    <x v="34"/>
    <x v="15"/>
    <n v="0"/>
    <n v="0"/>
    <m/>
    <x v="0"/>
  </r>
  <r>
    <x v="26"/>
    <x v="6"/>
    <x v="1"/>
    <x v="0"/>
    <x v="34"/>
    <x v="16"/>
    <n v="0"/>
    <n v="0"/>
    <m/>
    <x v="0"/>
  </r>
  <r>
    <x v="26"/>
    <x v="6"/>
    <x v="1"/>
    <x v="0"/>
    <x v="34"/>
    <x v="17"/>
    <n v="0"/>
    <n v="0"/>
    <m/>
    <x v="0"/>
  </r>
  <r>
    <x v="26"/>
    <x v="6"/>
    <x v="1"/>
    <x v="0"/>
    <x v="34"/>
    <x v="18"/>
    <n v="0"/>
    <n v="0"/>
    <m/>
    <x v="0"/>
  </r>
  <r>
    <x v="26"/>
    <x v="6"/>
    <x v="1"/>
    <x v="0"/>
    <x v="34"/>
    <x v="19"/>
    <n v="0"/>
    <n v="0"/>
    <m/>
    <x v="0"/>
  </r>
  <r>
    <x v="26"/>
    <x v="6"/>
    <x v="1"/>
    <x v="0"/>
    <x v="34"/>
    <x v="20"/>
    <n v="0"/>
    <n v="0"/>
    <m/>
    <x v="0"/>
  </r>
  <r>
    <x v="26"/>
    <x v="6"/>
    <x v="1"/>
    <x v="0"/>
    <x v="34"/>
    <x v="21"/>
    <n v="0"/>
    <n v="0"/>
    <m/>
    <x v="0"/>
  </r>
  <r>
    <x v="26"/>
    <x v="6"/>
    <x v="1"/>
    <x v="0"/>
    <x v="34"/>
    <x v="22"/>
    <n v="0"/>
    <n v="0"/>
    <m/>
    <x v="0"/>
  </r>
  <r>
    <x v="26"/>
    <x v="6"/>
    <x v="1"/>
    <x v="0"/>
    <x v="34"/>
    <x v="23"/>
    <n v="0"/>
    <n v="0"/>
    <m/>
    <x v="0"/>
  </r>
  <r>
    <x v="26"/>
    <x v="6"/>
    <x v="1"/>
    <x v="0"/>
    <x v="34"/>
    <x v="24"/>
    <n v="0"/>
    <n v="0"/>
    <m/>
    <x v="0"/>
  </r>
  <r>
    <x v="26"/>
    <x v="6"/>
    <x v="1"/>
    <x v="0"/>
    <x v="34"/>
    <x v="25"/>
    <n v="0"/>
    <n v="0"/>
    <m/>
    <x v="0"/>
  </r>
  <r>
    <x v="26"/>
    <x v="6"/>
    <x v="1"/>
    <x v="0"/>
    <x v="34"/>
    <x v="26"/>
    <n v="0"/>
    <n v="0"/>
    <m/>
    <x v="0"/>
  </r>
  <r>
    <x v="26"/>
    <x v="6"/>
    <x v="1"/>
    <x v="0"/>
    <x v="34"/>
    <x v="27"/>
    <n v="0"/>
    <n v="0"/>
    <m/>
    <x v="0"/>
  </r>
  <r>
    <x v="26"/>
    <x v="6"/>
    <x v="1"/>
    <x v="0"/>
    <x v="34"/>
    <x v="28"/>
    <n v="0"/>
    <n v="0"/>
    <m/>
    <x v="0"/>
  </r>
  <r>
    <x v="26"/>
    <x v="6"/>
    <x v="1"/>
    <x v="0"/>
    <x v="34"/>
    <x v="29"/>
    <n v="0"/>
    <n v="0"/>
    <m/>
    <x v="0"/>
  </r>
  <r>
    <x v="26"/>
    <x v="6"/>
    <x v="1"/>
    <x v="0"/>
    <x v="34"/>
    <x v="30"/>
    <n v="0"/>
    <n v="0"/>
    <m/>
    <x v="0"/>
  </r>
  <r>
    <x v="26"/>
    <x v="6"/>
    <x v="2"/>
    <x v="0"/>
    <x v="34"/>
    <x v="0"/>
    <n v="0"/>
    <n v="0"/>
    <m/>
    <x v="0"/>
  </r>
  <r>
    <x v="26"/>
    <x v="6"/>
    <x v="2"/>
    <x v="0"/>
    <x v="34"/>
    <x v="1"/>
    <n v="0"/>
    <n v="0"/>
    <m/>
    <x v="0"/>
  </r>
  <r>
    <x v="26"/>
    <x v="6"/>
    <x v="2"/>
    <x v="0"/>
    <x v="34"/>
    <x v="2"/>
    <n v="0"/>
    <n v="0"/>
    <m/>
    <x v="0"/>
  </r>
  <r>
    <x v="26"/>
    <x v="6"/>
    <x v="2"/>
    <x v="0"/>
    <x v="34"/>
    <x v="3"/>
    <n v="0"/>
    <n v="0"/>
    <m/>
    <x v="0"/>
  </r>
  <r>
    <x v="26"/>
    <x v="6"/>
    <x v="2"/>
    <x v="0"/>
    <x v="34"/>
    <x v="4"/>
    <n v="0"/>
    <n v="0"/>
    <m/>
    <x v="0"/>
  </r>
  <r>
    <x v="26"/>
    <x v="6"/>
    <x v="2"/>
    <x v="0"/>
    <x v="34"/>
    <x v="5"/>
    <n v="0"/>
    <n v="0"/>
    <m/>
    <x v="0"/>
  </r>
  <r>
    <x v="26"/>
    <x v="6"/>
    <x v="2"/>
    <x v="0"/>
    <x v="34"/>
    <x v="6"/>
    <n v="0"/>
    <n v="0"/>
    <m/>
    <x v="0"/>
  </r>
  <r>
    <x v="26"/>
    <x v="6"/>
    <x v="2"/>
    <x v="0"/>
    <x v="34"/>
    <x v="7"/>
    <n v="0"/>
    <n v="0"/>
    <m/>
    <x v="0"/>
  </r>
  <r>
    <x v="26"/>
    <x v="6"/>
    <x v="2"/>
    <x v="0"/>
    <x v="34"/>
    <x v="8"/>
    <n v="0"/>
    <n v="0"/>
    <m/>
    <x v="0"/>
  </r>
  <r>
    <x v="26"/>
    <x v="6"/>
    <x v="2"/>
    <x v="0"/>
    <x v="34"/>
    <x v="9"/>
    <n v="0"/>
    <n v="0"/>
    <m/>
    <x v="0"/>
  </r>
  <r>
    <x v="26"/>
    <x v="6"/>
    <x v="2"/>
    <x v="0"/>
    <x v="34"/>
    <x v="10"/>
    <n v="0"/>
    <n v="0"/>
    <m/>
    <x v="0"/>
  </r>
  <r>
    <x v="26"/>
    <x v="6"/>
    <x v="2"/>
    <x v="0"/>
    <x v="34"/>
    <x v="11"/>
    <n v="0"/>
    <n v="0"/>
    <m/>
    <x v="0"/>
  </r>
  <r>
    <x v="26"/>
    <x v="6"/>
    <x v="2"/>
    <x v="0"/>
    <x v="34"/>
    <x v="12"/>
    <n v="0"/>
    <n v="0"/>
    <m/>
    <x v="0"/>
  </r>
  <r>
    <x v="26"/>
    <x v="6"/>
    <x v="2"/>
    <x v="0"/>
    <x v="34"/>
    <x v="13"/>
    <n v="0"/>
    <n v="0"/>
    <m/>
    <x v="0"/>
  </r>
  <r>
    <x v="26"/>
    <x v="6"/>
    <x v="2"/>
    <x v="0"/>
    <x v="34"/>
    <x v="14"/>
    <n v="0"/>
    <n v="0"/>
    <m/>
    <x v="0"/>
  </r>
  <r>
    <x v="26"/>
    <x v="6"/>
    <x v="2"/>
    <x v="0"/>
    <x v="34"/>
    <x v="15"/>
    <n v="0"/>
    <n v="0"/>
    <m/>
    <x v="0"/>
  </r>
  <r>
    <x v="26"/>
    <x v="6"/>
    <x v="2"/>
    <x v="0"/>
    <x v="34"/>
    <x v="16"/>
    <n v="0"/>
    <n v="0"/>
    <m/>
    <x v="0"/>
  </r>
  <r>
    <x v="26"/>
    <x v="6"/>
    <x v="2"/>
    <x v="0"/>
    <x v="34"/>
    <x v="17"/>
    <n v="0"/>
    <n v="0"/>
    <m/>
    <x v="0"/>
  </r>
  <r>
    <x v="26"/>
    <x v="6"/>
    <x v="2"/>
    <x v="0"/>
    <x v="34"/>
    <x v="18"/>
    <n v="0"/>
    <n v="0"/>
    <m/>
    <x v="0"/>
  </r>
  <r>
    <x v="26"/>
    <x v="6"/>
    <x v="2"/>
    <x v="0"/>
    <x v="34"/>
    <x v="19"/>
    <n v="0"/>
    <n v="0"/>
    <m/>
    <x v="0"/>
  </r>
  <r>
    <x v="26"/>
    <x v="6"/>
    <x v="2"/>
    <x v="0"/>
    <x v="34"/>
    <x v="20"/>
    <n v="0"/>
    <n v="0"/>
    <m/>
    <x v="0"/>
  </r>
  <r>
    <x v="26"/>
    <x v="6"/>
    <x v="2"/>
    <x v="0"/>
    <x v="34"/>
    <x v="21"/>
    <n v="0"/>
    <n v="0"/>
    <m/>
    <x v="0"/>
  </r>
  <r>
    <x v="26"/>
    <x v="6"/>
    <x v="2"/>
    <x v="0"/>
    <x v="34"/>
    <x v="22"/>
    <n v="0"/>
    <n v="0"/>
    <m/>
    <x v="0"/>
  </r>
  <r>
    <x v="26"/>
    <x v="6"/>
    <x v="2"/>
    <x v="0"/>
    <x v="34"/>
    <x v="23"/>
    <n v="0"/>
    <n v="0"/>
    <m/>
    <x v="0"/>
  </r>
  <r>
    <x v="26"/>
    <x v="6"/>
    <x v="2"/>
    <x v="0"/>
    <x v="34"/>
    <x v="24"/>
    <n v="0"/>
    <n v="0"/>
    <m/>
    <x v="0"/>
  </r>
  <r>
    <x v="26"/>
    <x v="6"/>
    <x v="2"/>
    <x v="0"/>
    <x v="34"/>
    <x v="25"/>
    <n v="0"/>
    <n v="0"/>
    <m/>
    <x v="0"/>
  </r>
  <r>
    <x v="26"/>
    <x v="6"/>
    <x v="2"/>
    <x v="0"/>
    <x v="34"/>
    <x v="26"/>
    <n v="0"/>
    <n v="0"/>
    <m/>
    <x v="0"/>
  </r>
  <r>
    <x v="26"/>
    <x v="6"/>
    <x v="2"/>
    <x v="0"/>
    <x v="34"/>
    <x v="27"/>
    <n v="0"/>
    <n v="0"/>
    <m/>
    <x v="0"/>
  </r>
  <r>
    <x v="26"/>
    <x v="6"/>
    <x v="2"/>
    <x v="0"/>
    <x v="34"/>
    <x v="28"/>
    <n v="0"/>
    <n v="0"/>
    <m/>
    <x v="0"/>
  </r>
  <r>
    <x v="26"/>
    <x v="6"/>
    <x v="2"/>
    <x v="0"/>
    <x v="34"/>
    <x v="29"/>
    <n v="0"/>
    <n v="0"/>
    <m/>
    <x v="0"/>
  </r>
  <r>
    <x v="26"/>
    <x v="6"/>
    <x v="2"/>
    <x v="0"/>
    <x v="34"/>
    <x v="30"/>
    <n v="0"/>
    <n v="0"/>
    <m/>
    <x v="0"/>
  </r>
  <r>
    <x v="26"/>
    <x v="7"/>
    <x v="0"/>
    <x v="0"/>
    <x v="34"/>
    <x v="0"/>
    <n v="42010"/>
    <n v="272224"/>
    <m/>
    <x v="0"/>
  </r>
  <r>
    <x v="26"/>
    <x v="7"/>
    <x v="0"/>
    <x v="0"/>
    <x v="34"/>
    <x v="1"/>
    <n v="45445"/>
    <n v="271387"/>
    <m/>
    <x v="0"/>
  </r>
  <r>
    <x v="26"/>
    <x v="7"/>
    <x v="0"/>
    <x v="0"/>
    <x v="34"/>
    <x v="2"/>
    <n v="49089"/>
    <n v="270508"/>
    <m/>
    <x v="0"/>
  </r>
  <r>
    <x v="26"/>
    <x v="7"/>
    <x v="0"/>
    <x v="0"/>
    <x v="34"/>
    <x v="3"/>
    <n v="52946"/>
    <n v="270758"/>
    <m/>
    <x v="0"/>
  </r>
  <r>
    <x v="26"/>
    <x v="7"/>
    <x v="0"/>
    <x v="0"/>
    <x v="34"/>
    <x v="4"/>
    <n v="57223"/>
    <n v="273768"/>
    <m/>
    <x v="0"/>
  </r>
  <r>
    <x v="26"/>
    <x v="7"/>
    <x v="0"/>
    <x v="0"/>
    <x v="34"/>
    <x v="5"/>
    <n v="61760"/>
    <n v="277053"/>
    <m/>
    <x v="0"/>
  </r>
  <r>
    <x v="26"/>
    <x v="7"/>
    <x v="0"/>
    <x v="0"/>
    <x v="34"/>
    <x v="6"/>
    <n v="66622"/>
    <n v="284230"/>
    <m/>
    <x v="0"/>
  </r>
  <r>
    <x v="26"/>
    <x v="7"/>
    <x v="0"/>
    <x v="0"/>
    <x v="34"/>
    <x v="7"/>
    <n v="71790"/>
    <n v="294861"/>
    <m/>
    <x v="0"/>
  </r>
  <r>
    <x v="26"/>
    <x v="7"/>
    <x v="0"/>
    <x v="0"/>
    <x v="34"/>
    <x v="8"/>
    <n v="77232"/>
    <n v="309052"/>
    <m/>
    <x v="0"/>
  </r>
  <r>
    <x v="26"/>
    <x v="7"/>
    <x v="0"/>
    <x v="0"/>
    <x v="34"/>
    <x v="9"/>
    <n v="82962"/>
    <n v="326974"/>
    <m/>
    <x v="0"/>
  </r>
  <r>
    <x v="26"/>
    <x v="7"/>
    <x v="0"/>
    <x v="0"/>
    <x v="34"/>
    <x v="10"/>
    <n v="88969"/>
    <n v="348208"/>
    <m/>
    <x v="0"/>
  </r>
  <r>
    <x v="26"/>
    <x v="7"/>
    <x v="0"/>
    <x v="0"/>
    <x v="34"/>
    <x v="11"/>
    <n v="95208"/>
    <n v="372705"/>
    <m/>
    <x v="0"/>
  </r>
  <r>
    <x v="26"/>
    <x v="7"/>
    <x v="0"/>
    <x v="0"/>
    <x v="34"/>
    <x v="12"/>
    <n v="101693"/>
    <n v="397302"/>
    <m/>
    <x v="0"/>
  </r>
  <r>
    <x v="26"/>
    <x v="7"/>
    <x v="0"/>
    <x v="0"/>
    <x v="34"/>
    <x v="13"/>
    <n v="108386"/>
    <n v="422673"/>
    <m/>
    <x v="0"/>
  </r>
  <r>
    <x v="26"/>
    <x v="7"/>
    <x v="0"/>
    <x v="0"/>
    <x v="34"/>
    <x v="14"/>
    <n v="115259"/>
    <n v="450059"/>
    <m/>
    <x v="0"/>
  </r>
  <r>
    <x v="26"/>
    <x v="7"/>
    <x v="0"/>
    <x v="0"/>
    <x v="34"/>
    <x v="15"/>
    <n v="122297"/>
    <n v="479219"/>
    <m/>
    <x v="0"/>
  </r>
  <r>
    <x v="26"/>
    <x v="7"/>
    <x v="0"/>
    <x v="0"/>
    <x v="34"/>
    <x v="16"/>
    <n v="129463"/>
    <n v="508687"/>
    <m/>
    <x v="0"/>
  </r>
  <r>
    <x v="26"/>
    <x v="7"/>
    <x v="0"/>
    <x v="0"/>
    <x v="34"/>
    <x v="17"/>
    <n v="136753"/>
    <n v="537690"/>
    <m/>
    <x v="0"/>
  </r>
  <r>
    <x v="26"/>
    <x v="7"/>
    <x v="0"/>
    <x v="0"/>
    <x v="34"/>
    <x v="18"/>
    <n v="144115"/>
    <n v="565890"/>
    <m/>
    <x v="0"/>
  </r>
  <r>
    <x v="26"/>
    <x v="7"/>
    <x v="0"/>
    <x v="0"/>
    <x v="34"/>
    <x v="19"/>
    <n v="151510"/>
    <n v="593208"/>
    <m/>
    <x v="0"/>
  </r>
  <r>
    <x v="26"/>
    <x v="7"/>
    <x v="0"/>
    <x v="0"/>
    <x v="34"/>
    <x v="20"/>
    <n v="158927"/>
    <n v="620821"/>
    <m/>
    <x v="0"/>
  </r>
  <r>
    <x v="26"/>
    <x v="7"/>
    <x v="0"/>
    <x v="0"/>
    <x v="34"/>
    <x v="21"/>
    <n v="166310"/>
    <n v="649381"/>
    <m/>
    <x v="0"/>
  </r>
  <r>
    <x v="26"/>
    <x v="7"/>
    <x v="0"/>
    <x v="0"/>
    <x v="34"/>
    <x v="22"/>
    <n v="173672"/>
    <n v="678868"/>
    <m/>
    <x v="0"/>
  </r>
  <r>
    <x v="26"/>
    <x v="7"/>
    <x v="0"/>
    <x v="0"/>
    <x v="34"/>
    <x v="23"/>
    <n v="180956"/>
    <n v="708508"/>
    <m/>
    <x v="0"/>
  </r>
  <r>
    <x v="26"/>
    <x v="7"/>
    <x v="0"/>
    <x v="0"/>
    <x v="34"/>
    <x v="24"/>
    <n v="188143"/>
    <n v="737837"/>
    <m/>
    <x v="0"/>
  </r>
  <r>
    <x v="26"/>
    <x v="7"/>
    <x v="0"/>
    <x v="0"/>
    <x v="34"/>
    <x v="25"/>
    <n v="195271"/>
    <n v="766631"/>
    <m/>
    <x v="0"/>
  </r>
  <r>
    <x v="26"/>
    <x v="7"/>
    <x v="0"/>
    <x v="0"/>
    <x v="34"/>
    <x v="26"/>
    <n v="202314"/>
    <n v="794926"/>
    <m/>
    <x v="0"/>
  </r>
  <r>
    <x v="26"/>
    <x v="7"/>
    <x v="0"/>
    <x v="0"/>
    <x v="34"/>
    <x v="27"/>
    <n v="209245"/>
    <n v="822615"/>
    <m/>
    <x v="0"/>
  </r>
  <r>
    <x v="26"/>
    <x v="7"/>
    <x v="0"/>
    <x v="0"/>
    <x v="34"/>
    <x v="28"/>
    <n v="216036"/>
    <n v="849720"/>
    <m/>
    <x v="0"/>
  </r>
  <r>
    <x v="26"/>
    <x v="7"/>
    <x v="0"/>
    <x v="0"/>
    <x v="34"/>
    <x v="29"/>
    <n v="222658"/>
    <n v="875821"/>
    <m/>
    <x v="0"/>
  </r>
  <r>
    <x v="26"/>
    <x v="7"/>
    <x v="0"/>
    <x v="0"/>
    <x v="34"/>
    <x v="30"/>
    <n v="229087"/>
    <n v="900795"/>
    <m/>
    <x v="0"/>
  </r>
  <r>
    <x v="26"/>
    <x v="7"/>
    <x v="1"/>
    <x v="0"/>
    <x v="34"/>
    <x v="0"/>
    <n v="0"/>
    <n v="0"/>
    <m/>
    <x v="0"/>
  </r>
  <r>
    <x v="26"/>
    <x v="7"/>
    <x v="1"/>
    <x v="0"/>
    <x v="34"/>
    <x v="1"/>
    <n v="0"/>
    <n v="0"/>
    <m/>
    <x v="0"/>
  </r>
  <r>
    <x v="26"/>
    <x v="7"/>
    <x v="1"/>
    <x v="0"/>
    <x v="34"/>
    <x v="2"/>
    <n v="0"/>
    <n v="0"/>
    <m/>
    <x v="0"/>
  </r>
  <r>
    <x v="26"/>
    <x v="7"/>
    <x v="1"/>
    <x v="0"/>
    <x v="34"/>
    <x v="3"/>
    <n v="0"/>
    <n v="0"/>
    <m/>
    <x v="0"/>
  </r>
  <r>
    <x v="26"/>
    <x v="7"/>
    <x v="1"/>
    <x v="0"/>
    <x v="34"/>
    <x v="4"/>
    <n v="0"/>
    <n v="0"/>
    <m/>
    <x v="0"/>
  </r>
  <r>
    <x v="26"/>
    <x v="7"/>
    <x v="1"/>
    <x v="0"/>
    <x v="34"/>
    <x v="5"/>
    <n v="0"/>
    <n v="0"/>
    <m/>
    <x v="0"/>
  </r>
  <r>
    <x v="26"/>
    <x v="7"/>
    <x v="1"/>
    <x v="0"/>
    <x v="34"/>
    <x v="6"/>
    <n v="0"/>
    <n v="0"/>
    <m/>
    <x v="0"/>
  </r>
  <r>
    <x v="26"/>
    <x v="7"/>
    <x v="1"/>
    <x v="0"/>
    <x v="34"/>
    <x v="7"/>
    <n v="0"/>
    <n v="0"/>
    <m/>
    <x v="0"/>
  </r>
  <r>
    <x v="26"/>
    <x v="7"/>
    <x v="1"/>
    <x v="0"/>
    <x v="34"/>
    <x v="8"/>
    <n v="0"/>
    <n v="0"/>
    <m/>
    <x v="0"/>
  </r>
  <r>
    <x v="26"/>
    <x v="7"/>
    <x v="1"/>
    <x v="0"/>
    <x v="34"/>
    <x v="9"/>
    <n v="0"/>
    <n v="0"/>
    <m/>
    <x v="0"/>
  </r>
  <r>
    <x v="26"/>
    <x v="7"/>
    <x v="1"/>
    <x v="0"/>
    <x v="34"/>
    <x v="10"/>
    <n v="0"/>
    <n v="0"/>
    <m/>
    <x v="0"/>
  </r>
  <r>
    <x v="26"/>
    <x v="7"/>
    <x v="1"/>
    <x v="0"/>
    <x v="34"/>
    <x v="11"/>
    <n v="0"/>
    <n v="0"/>
    <m/>
    <x v="0"/>
  </r>
  <r>
    <x v="26"/>
    <x v="7"/>
    <x v="1"/>
    <x v="0"/>
    <x v="34"/>
    <x v="12"/>
    <n v="0"/>
    <n v="0"/>
    <m/>
    <x v="0"/>
  </r>
  <r>
    <x v="26"/>
    <x v="7"/>
    <x v="1"/>
    <x v="0"/>
    <x v="34"/>
    <x v="13"/>
    <n v="0"/>
    <n v="0"/>
    <m/>
    <x v="0"/>
  </r>
  <r>
    <x v="26"/>
    <x v="7"/>
    <x v="1"/>
    <x v="0"/>
    <x v="34"/>
    <x v="14"/>
    <n v="0"/>
    <n v="0"/>
    <m/>
    <x v="0"/>
  </r>
  <r>
    <x v="26"/>
    <x v="7"/>
    <x v="1"/>
    <x v="0"/>
    <x v="34"/>
    <x v="15"/>
    <n v="0"/>
    <n v="0"/>
    <m/>
    <x v="0"/>
  </r>
  <r>
    <x v="26"/>
    <x v="7"/>
    <x v="1"/>
    <x v="0"/>
    <x v="34"/>
    <x v="16"/>
    <n v="0"/>
    <n v="0"/>
    <m/>
    <x v="0"/>
  </r>
  <r>
    <x v="26"/>
    <x v="7"/>
    <x v="1"/>
    <x v="0"/>
    <x v="34"/>
    <x v="17"/>
    <n v="0"/>
    <n v="0"/>
    <m/>
    <x v="0"/>
  </r>
  <r>
    <x v="26"/>
    <x v="7"/>
    <x v="1"/>
    <x v="0"/>
    <x v="34"/>
    <x v="18"/>
    <n v="0"/>
    <n v="0"/>
    <m/>
    <x v="0"/>
  </r>
  <r>
    <x v="26"/>
    <x v="7"/>
    <x v="1"/>
    <x v="0"/>
    <x v="34"/>
    <x v="19"/>
    <n v="0"/>
    <n v="0"/>
    <m/>
    <x v="0"/>
  </r>
  <r>
    <x v="26"/>
    <x v="7"/>
    <x v="1"/>
    <x v="0"/>
    <x v="34"/>
    <x v="20"/>
    <n v="0"/>
    <n v="0"/>
    <m/>
    <x v="0"/>
  </r>
  <r>
    <x v="26"/>
    <x v="7"/>
    <x v="1"/>
    <x v="0"/>
    <x v="34"/>
    <x v="21"/>
    <n v="0"/>
    <n v="0"/>
    <m/>
    <x v="0"/>
  </r>
  <r>
    <x v="26"/>
    <x v="7"/>
    <x v="1"/>
    <x v="0"/>
    <x v="34"/>
    <x v="22"/>
    <n v="0"/>
    <n v="0"/>
    <m/>
    <x v="0"/>
  </r>
  <r>
    <x v="26"/>
    <x v="7"/>
    <x v="1"/>
    <x v="0"/>
    <x v="34"/>
    <x v="23"/>
    <n v="0"/>
    <n v="0"/>
    <m/>
    <x v="0"/>
  </r>
  <r>
    <x v="26"/>
    <x v="7"/>
    <x v="1"/>
    <x v="0"/>
    <x v="34"/>
    <x v="24"/>
    <n v="0"/>
    <n v="0"/>
    <m/>
    <x v="0"/>
  </r>
  <r>
    <x v="26"/>
    <x v="7"/>
    <x v="1"/>
    <x v="0"/>
    <x v="34"/>
    <x v="25"/>
    <n v="0"/>
    <n v="0"/>
    <m/>
    <x v="0"/>
  </r>
  <r>
    <x v="26"/>
    <x v="7"/>
    <x v="1"/>
    <x v="0"/>
    <x v="34"/>
    <x v="26"/>
    <n v="0"/>
    <n v="0"/>
    <m/>
    <x v="0"/>
  </r>
  <r>
    <x v="26"/>
    <x v="7"/>
    <x v="1"/>
    <x v="0"/>
    <x v="34"/>
    <x v="27"/>
    <n v="0"/>
    <n v="0"/>
    <m/>
    <x v="0"/>
  </r>
  <r>
    <x v="26"/>
    <x v="7"/>
    <x v="1"/>
    <x v="0"/>
    <x v="34"/>
    <x v="28"/>
    <n v="0"/>
    <n v="0"/>
    <m/>
    <x v="0"/>
  </r>
  <r>
    <x v="26"/>
    <x v="7"/>
    <x v="1"/>
    <x v="0"/>
    <x v="34"/>
    <x v="29"/>
    <n v="0"/>
    <n v="0"/>
    <m/>
    <x v="0"/>
  </r>
  <r>
    <x v="26"/>
    <x v="7"/>
    <x v="1"/>
    <x v="0"/>
    <x v="34"/>
    <x v="30"/>
    <n v="0"/>
    <n v="0"/>
    <m/>
    <x v="0"/>
  </r>
  <r>
    <x v="26"/>
    <x v="7"/>
    <x v="2"/>
    <x v="0"/>
    <x v="34"/>
    <x v="0"/>
    <n v="0"/>
    <n v="0"/>
    <m/>
    <x v="0"/>
  </r>
  <r>
    <x v="26"/>
    <x v="7"/>
    <x v="2"/>
    <x v="0"/>
    <x v="34"/>
    <x v="1"/>
    <n v="0"/>
    <n v="0"/>
    <m/>
    <x v="0"/>
  </r>
  <r>
    <x v="26"/>
    <x v="7"/>
    <x v="2"/>
    <x v="0"/>
    <x v="34"/>
    <x v="2"/>
    <n v="0"/>
    <n v="0"/>
    <m/>
    <x v="0"/>
  </r>
  <r>
    <x v="26"/>
    <x v="7"/>
    <x v="2"/>
    <x v="0"/>
    <x v="34"/>
    <x v="3"/>
    <n v="0"/>
    <n v="0"/>
    <m/>
    <x v="0"/>
  </r>
  <r>
    <x v="26"/>
    <x v="7"/>
    <x v="2"/>
    <x v="0"/>
    <x v="34"/>
    <x v="4"/>
    <n v="0"/>
    <n v="0"/>
    <m/>
    <x v="0"/>
  </r>
  <r>
    <x v="26"/>
    <x v="7"/>
    <x v="2"/>
    <x v="0"/>
    <x v="34"/>
    <x v="5"/>
    <n v="0"/>
    <n v="0"/>
    <m/>
    <x v="0"/>
  </r>
  <r>
    <x v="26"/>
    <x v="7"/>
    <x v="2"/>
    <x v="0"/>
    <x v="34"/>
    <x v="6"/>
    <n v="0"/>
    <n v="0"/>
    <m/>
    <x v="0"/>
  </r>
  <r>
    <x v="26"/>
    <x v="7"/>
    <x v="2"/>
    <x v="0"/>
    <x v="34"/>
    <x v="7"/>
    <n v="0"/>
    <n v="0"/>
    <m/>
    <x v="0"/>
  </r>
  <r>
    <x v="26"/>
    <x v="7"/>
    <x v="2"/>
    <x v="0"/>
    <x v="34"/>
    <x v="8"/>
    <n v="0"/>
    <n v="0"/>
    <m/>
    <x v="0"/>
  </r>
  <r>
    <x v="26"/>
    <x v="7"/>
    <x v="2"/>
    <x v="0"/>
    <x v="34"/>
    <x v="9"/>
    <n v="0"/>
    <n v="0"/>
    <m/>
    <x v="0"/>
  </r>
  <r>
    <x v="26"/>
    <x v="7"/>
    <x v="2"/>
    <x v="0"/>
    <x v="34"/>
    <x v="10"/>
    <n v="0"/>
    <n v="0"/>
    <m/>
    <x v="0"/>
  </r>
  <r>
    <x v="26"/>
    <x v="7"/>
    <x v="2"/>
    <x v="0"/>
    <x v="34"/>
    <x v="11"/>
    <n v="0"/>
    <n v="0"/>
    <m/>
    <x v="0"/>
  </r>
  <r>
    <x v="26"/>
    <x v="7"/>
    <x v="2"/>
    <x v="0"/>
    <x v="34"/>
    <x v="12"/>
    <n v="0"/>
    <n v="0"/>
    <m/>
    <x v="0"/>
  </r>
  <r>
    <x v="26"/>
    <x v="7"/>
    <x v="2"/>
    <x v="0"/>
    <x v="34"/>
    <x v="13"/>
    <n v="0"/>
    <n v="0"/>
    <m/>
    <x v="0"/>
  </r>
  <r>
    <x v="26"/>
    <x v="7"/>
    <x v="2"/>
    <x v="0"/>
    <x v="34"/>
    <x v="14"/>
    <n v="0"/>
    <n v="0"/>
    <m/>
    <x v="0"/>
  </r>
  <r>
    <x v="26"/>
    <x v="7"/>
    <x v="2"/>
    <x v="0"/>
    <x v="34"/>
    <x v="15"/>
    <n v="0"/>
    <n v="0"/>
    <m/>
    <x v="0"/>
  </r>
  <r>
    <x v="26"/>
    <x v="7"/>
    <x v="2"/>
    <x v="0"/>
    <x v="34"/>
    <x v="16"/>
    <n v="0"/>
    <n v="0"/>
    <m/>
    <x v="0"/>
  </r>
  <r>
    <x v="26"/>
    <x v="7"/>
    <x v="2"/>
    <x v="0"/>
    <x v="34"/>
    <x v="17"/>
    <n v="0"/>
    <n v="0"/>
    <m/>
    <x v="0"/>
  </r>
  <r>
    <x v="26"/>
    <x v="7"/>
    <x v="2"/>
    <x v="0"/>
    <x v="34"/>
    <x v="18"/>
    <n v="0"/>
    <n v="0"/>
    <m/>
    <x v="0"/>
  </r>
  <r>
    <x v="26"/>
    <x v="7"/>
    <x v="2"/>
    <x v="0"/>
    <x v="34"/>
    <x v="19"/>
    <n v="0"/>
    <n v="0"/>
    <m/>
    <x v="0"/>
  </r>
  <r>
    <x v="26"/>
    <x v="7"/>
    <x v="2"/>
    <x v="0"/>
    <x v="34"/>
    <x v="20"/>
    <n v="0"/>
    <n v="0"/>
    <m/>
    <x v="0"/>
  </r>
  <r>
    <x v="26"/>
    <x v="7"/>
    <x v="2"/>
    <x v="0"/>
    <x v="34"/>
    <x v="21"/>
    <n v="0"/>
    <n v="0"/>
    <m/>
    <x v="0"/>
  </r>
  <r>
    <x v="26"/>
    <x v="7"/>
    <x v="2"/>
    <x v="0"/>
    <x v="34"/>
    <x v="22"/>
    <n v="0"/>
    <n v="0"/>
    <m/>
    <x v="0"/>
  </r>
  <r>
    <x v="26"/>
    <x v="7"/>
    <x v="2"/>
    <x v="0"/>
    <x v="34"/>
    <x v="23"/>
    <n v="0"/>
    <n v="0"/>
    <m/>
    <x v="0"/>
  </r>
  <r>
    <x v="26"/>
    <x v="7"/>
    <x v="2"/>
    <x v="0"/>
    <x v="34"/>
    <x v="24"/>
    <n v="0"/>
    <n v="0"/>
    <m/>
    <x v="0"/>
  </r>
  <r>
    <x v="26"/>
    <x v="7"/>
    <x v="2"/>
    <x v="0"/>
    <x v="34"/>
    <x v="25"/>
    <n v="0"/>
    <n v="0"/>
    <m/>
    <x v="0"/>
  </r>
  <r>
    <x v="26"/>
    <x v="7"/>
    <x v="2"/>
    <x v="0"/>
    <x v="34"/>
    <x v="26"/>
    <n v="0"/>
    <n v="0"/>
    <m/>
    <x v="0"/>
  </r>
  <r>
    <x v="26"/>
    <x v="7"/>
    <x v="2"/>
    <x v="0"/>
    <x v="34"/>
    <x v="27"/>
    <n v="0"/>
    <n v="0"/>
    <m/>
    <x v="0"/>
  </r>
  <r>
    <x v="26"/>
    <x v="7"/>
    <x v="2"/>
    <x v="0"/>
    <x v="34"/>
    <x v="28"/>
    <n v="0"/>
    <n v="0"/>
    <m/>
    <x v="0"/>
  </r>
  <r>
    <x v="26"/>
    <x v="7"/>
    <x v="2"/>
    <x v="0"/>
    <x v="34"/>
    <x v="29"/>
    <n v="0"/>
    <n v="0"/>
    <m/>
    <x v="0"/>
  </r>
  <r>
    <x v="26"/>
    <x v="7"/>
    <x v="2"/>
    <x v="0"/>
    <x v="34"/>
    <x v="30"/>
    <n v="0"/>
    <n v="0"/>
    <m/>
    <x v="0"/>
  </r>
  <r>
    <x v="26"/>
    <x v="8"/>
    <x v="0"/>
    <x v="0"/>
    <x v="34"/>
    <x v="0"/>
    <n v="47700"/>
    <n v="103032"/>
    <m/>
    <x v="0"/>
  </r>
  <r>
    <x v="26"/>
    <x v="8"/>
    <x v="0"/>
    <x v="0"/>
    <x v="34"/>
    <x v="1"/>
    <n v="50920"/>
    <n v="100529"/>
    <m/>
    <x v="0"/>
  </r>
  <r>
    <x v="26"/>
    <x v="8"/>
    <x v="0"/>
    <x v="0"/>
    <x v="34"/>
    <x v="2"/>
    <n v="54332"/>
    <n v="97891"/>
    <m/>
    <x v="0"/>
  </r>
  <r>
    <x v="26"/>
    <x v="8"/>
    <x v="0"/>
    <x v="0"/>
    <x v="34"/>
    <x v="3"/>
    <n v="57999"/>
    <n v="95821"/>
    <m/>
    <x v="0"/>
  </r>
  <r>
    <x v="26"/>
    <x v="8"/>
    <x v="0"/>
    <x v="0"/>
    <x v="34"/>
    <x v="4"/>
    <n v="61985"/>
    <n v="94410"/>
    <m/>
    <x v="0"/>
  </r>
  <r>
    <x v="26"/>
    <x v="8"/>
    <x v="0"/>
    <x v="0"/>
    <x v="34"/>
    <x v="5"/>
    <n v="66224"/>
    <n v="94644"/>
    <m/>
    <x v="0"/>
  </r>
  <r>
    <x v="26"/>
    <x v="8"/>
    <x v="0"/>
    <x v="0"/>
    <x v="34"/>
    <x v="6"/>
    <n v="70724"/>
    <n v="96690"/>
    <m/>
    <x v="0"/>
  </r>
  <r>
    <x v="26"/>
    <x v="8"/>
    <x v="0"/>
    <x v="0"/>
    <x v="34"/>
    <x v="7"/>
    <n v="75468"/>
    <n v="100298"/>
    <m/>
    <x v="0"/>
  </r>
  <r>
    <x v="26"/>
    <x v="8"/>
    <x v="0"/>
    <x v="0"/>
    <x v="34"/>
    <x v="8"/>
    <n v="80431"/>
    <n v="105246"/>
    <m/>
    <x v="0"/>
  </r>
  <r>
    <x v="26"/>
    <x v="8"/>
    <x v="0"/>
    <x v="0"/>
    <x v="34"/>
    <x v="9"/>
    <n v="85607"/>
    <n v="110967"/>
    <m/>
    <x v="0"/>
  </r>
  <r>
    <x v="26"/>
    <x v="8"/>
    <x v="0"/>
    <x v="0"/>
    <x v="34"/>
    <x v="10"/>
    <n v="90983"/>
    <n v="117330"/>
    <m/>
    <x v="0"/>
  </r>
  <r>
    <x v="26"/>
    <x v="8"/>
    <x v="0"/>
    <x v="0"/>
    <x v="34"/>
    <x v="11"/>
    <n v="96526"/>
    <n v="124515"/>
    <m/>
    <x v="0"/>
  </r>
  <r>
    <x v="26"/>
    <x v="8"/>
    <x v="0"/>
    <x v="0"/>
    <x v="34"/>
    <x v="12"/>
    <n v="102234"/>
    <n v="131859"/>
    <m/>
    <x v="0"/>
  </r>
  <r>
    <x v="26"/>
    <x v="8"/>
    <x v="0"/>
    <x v="0"/>
    <x v="34"/>
    <x v="13"/>
    <n v="108079"/>
    <n v="139327"/>
    <m/>
    <x v="0"/>
  </r>
  <r>
    <x v="26"/>
    <x v="8"/>
    <x v="0"/>
    <x v="0"/>
    <x v="34"/>
    <x v="14"/>
    <n v="114040"/>
    <n v="146796"/>
    <m/>
    <x v="0"/>
  </r>
  <r>
    <x v="26"/>
    <x v="8"/>
    <x v="0"/>
    <x v="0"/>
    <x v="34"/>
    <x v="15"/>
    <n v="120101"/>
    <n v="154323"/>
    <m/>
    <x v="0"/>
  </r>
  <r>
    <x v="26"/>
    <x v="8"/>
    <x v="0"/>
    <x v="0"/>
    <x v="34"/>
    <x v="16"/>
    <n v="126231"/>
    <n v="162032"/>
    <m/>
    <x v="0"/>
  </r>
  <r>
    <x v="26"/>
    <x v="8"/>
    <x v="0"/>
    <x v="0"/>
    <x v="34"/>
    <x v="17"/>
    <n v="132423"/>
    <n v="169813"/>
    <m/>
    <x v="0"/>
  </r>
  <r>
    <x v="26"/>
    <x v="8"/>
    <x v="0"/>
    <x v="0"/>
    <x v="34"/>
    <x v="18"/>
    <n v="138639"/>
    <n v="177748"/>
    <m/>
    <x v="0"/>
  </r>
  <r>
    <x v="26"/>
    <x v="8"/>
    <x v="0"/>
    <x v="0"/>
    <x v="34"/>
    <x v="19"/>
    <n v="144852"/>
    <n v="186086"/>
    <m/>
    <x v="0"/>
  </r>
  <r>
    <x v="26"/>
    <x v="8"/>
    <x v="0"/>
    <x v="0"/>
    <x v="34"/>
    <x v="20"/>
    <n v="151052"/>
    <n v="194339"/>
    <m/>
    <x v="0"/>
  </r>
  <r>
    <x v="26"/>
    <x v="8"/>
    <x v="0"/>
    <x v="0"/>
    <x v="34"/>
    <x v="21"/>
    <n v="157196"/>
    <n v="202295"/>
    <m/>
    <x v="0"/>
  </r>
  <r>
    <x v="26"/>
    <x v="8"/>
    <x v="0"/>
    <x v="0"/>
    <x v="34"/>
    <x v="22"/>
    <n v="163285"/>
    <n v="209967"/>
    <m/>
    <x v="0"/>
  </r>
  <r>
    <x v="26"/>
    <x v="8"/>
    <x v="0"/>
    <x v="0"/>
    <x v="34"/>
    <x v="23"/>
    <n v="169282"/>
    <n v="217525"/>
    <m/>
    <x v="0"/>
  </r>
  <r>
    <x v="26"/>
    <x v="8"/>
    <x v="0"/>
    <x v="0"/>
    <x v="34"/>
    <x v="24"/>
    <n v="175168"/>
    <n v="224973"/>
    <m/>
    <x v="0"/>
  </r>
  <r>
    <x v="26"/>
    <x v="8"/>
    <x v="0"/>
    <x v="0"/>
    <x v="34"/>
    <x v="25"/>
    <n v="180953"/>
    <n v="232210"/>
    <m/>
    <x v="0"/>
  </r>
  <r>
    <x v="26"/>
    <x v="8"/>
    <x v="0"/>
    <x v="0"/>
    <x v="34"/>
    <x v="26"/>
    <n v="186608"/>
    <n v="239261"/>
    <m/>
    <x v="0"/>
  </r>
  <r>
    <x v="26"/>
    <x v="8"/>
    <x v="0"/>
    <x v="0"/>
    <x v="34"/>
    <x v="27"/>
    <n v="192117"/>
    <n v="246057"/>
    <m/>
    <x v="0"/>
  </r>
  <r>
    <x v="26"/>
    <x v="8"/>
    <x v="0"/>
    <x v="0"/>
    <x v="34"/>
    <x v="28"/>
    <n v="197457"/>
    <n v="252610"/>
    <m/>
    <x v="0"/>
  </r>
  <r>
    <x v="26"/>
    <x v="8"/>
    <x v="0"/>
    <x v="0"/>
    <x v="34"/>
    <x v="29"/>
    <n v="202602"/>
    <n v="258830"/>
    <m/>
    <x v="0"/>
  </r>
  <r>
    <x v="26"/>
    <x v="8"/>
    <x v="0"/>
    <x v="0"/>
    <x v="34"/>
    <x v="30"/>
    <n v="207531"/>
    <n v="264818"/>
    <m/>
    <x v="0"/>
  </r>
  <r>
    <x v="26"/>
    <x v="8"/>
    <x v="1"/>
    <x v="0"/>
    <x v="34"/>
    <x v="0"/>
    <n v="0"/>
    <n v="0"/>
    <m/>
    <x v="0"/>
  </r>
  <r>
    <x v="26"/>
    <x v="8"/>
    <x v="1"/>
    <x v="0"/>
    <x v="34"/>
    <x v="1"/>
    <n v="0"/>
    <n v="0"/>
    <m/>
    <x v="0"/>
  </r>
  <r>
    <x v="26"/>
    <x v="8"/>
    <x v="1"/>
    <x v="0"/>
    <x v="34"/>
    <x v="2"/>
    <n v="0"/>
    <n v="0"/>
    <m/>
    <x v="0"/>
  </r>
  <r>
    <x v="26"/>
    <x v="8"/>
    <x v="1"/>
    <x v="0"/>
    <x v="34"/>
    <x v="3"/>
    <n v="0"/>
    <n v="0"/>
    <m/>
    <x v="0"/>
  </r>
  <r>
    <x v="26"/>
    <x v="8"/>
    <x v="1"/>
    <x v="0"/>
    <x v="34"/>
    <x v="4"/>
    <n v="0"/>
    <n v="0"/>
    <m/>
    <x v="0"/>
  </r>
  <r>
    <x v="26"/>
    <x v="8"/>
    <x v="1"/>
    <x v="0"/>
    <x v="34"/>
    <x v="5"/>
    <n v="0"/>
    <n v="0"/>
    <m/>
    <x v="0"/>
  </r>
  <r>
    <x v="26"/>
    <x v="8"/>
    <x v="1"/>
    <x v="0"/>
    <x v="34"/>
    <x v="6"/>
    <n v="0"/>
    <n v="0"/>
    <m/>
    <x v="0"/>
  </r>
  <r>
    <x v="26"/>
    <x v="8"/>
    <x v="1"/>
    <x v="0"/>
    <x v="34"/>
    <x v="7"/>
    <n v="0"/>
    <n v="0"/>
    <m/>
    <x v="0"/>
  </r>
  <r>
    <x v="26"/>
    <x v="8"/>
    <x v="1"/>
    <x v="0"/>
    <x v="34"/>
    <x v="8"/>
    <n v="0"/>
    <n v="0"/>
    <m/>
    <x v="0"/>
  </r>
  <r>
    <x v="26"/>
    <x v="8"/>
    <x v="1"/>
    <x v="0"/>
    <x v="34"/>
    <x v="9"/>
    <n v="0"/>
    <n v="0"/>
    <m/>
    <x v="0"/>
  </r>
  <r>
    <x v="26"/>
    <x v="8"/>
    <x v="1"/>
    <x v="0"/>
    <x v="34"/>
    <x v="10"/>
    <n v="0"/>
    <n v="0"/>
    <m/>
    <x v="0"/>
  </r>
  <r>
    <x v="26"/>
    <x v="8"/>
    <x v="1"/>
    <x v="0"/>
    <x v="34"/>
    <x v="11"/>
    <n v="0"/>
    <n v="0"/>
    <m/>
    <x v="0"/>
  </r>
  <r>
    <x v="26"/>
    <x v="8"/>
    <x v="1"/>
    <x v="0"/>
    <x v="34"/>
    <x v="12"/>
    <n v="0"/>
    <n v="0"/>
    <m/>
    <x v="0"/>
  </r>
  <r>
    <x v="26"/>
    <x v="8"/>
    <x v="1"/>
    <x v="0"/>
    <x v="34"/>
    <x v="13"/>
    <n v="0"/>
    <n v="0"/>
    <m/>
    <x v="0"/>
  </r>
  <r>
    <x v="26"/>
    <x v="8"/>
    <x v="1"/>
    <x v="0"/>
    <x v="34"/>
    <x v="14"/>
    <n v="0"/>
    <n v="0"/>
    <m/>
    <x v="0"/>
  </r>
  <r>
    <x v="26"/>
    <x v="8"/>
    <x v="1"/>
    <x v="0"/>
    <x v="34"/>
    <x v="15"/>
    <n v="0"/>
    <n v="0"/>
    <m/>
    <x v="0"/>
  </r>
  <r>
    <x v="26"/>
    <x v="8"/>
    <x v="1"/>
    <x v="0"/>
    <x v="34"/>
    <x v="16"/>
    <n v="0"/>
    <n v="0"/>
    <m/>
    <x v="0"/>
  </r>
  <r>
    <x v="26"/>
    <x v="8"/>
    <x v="1"/>
    <x v="0"/>
    <x v="34"/>
    <x v="17"/>
    <n v="0"/>
    <n v="0"/>
    <m/>
    <x v="0"/>
  </r>
  <r>
    <x v="26"/>
    <x v="8"/>
    <x v="1"/>
    <x v="0"/>
    <x v="34"/>
    <x v="18"/>
    <n v="0"/>
    <n v="0"/>
    <m/>
    <x v="0"/>
  </r>
  <r>
    <x v="26"/>
    <x v="8"/>
    <x v="1"/>
    <x v="0"/>
    <x v="34"/>
    <x v="19"/>
    <n v="0"/>
    <n v="0"/>
    <m/>
    <x v="0"/>
  </r>
  <r>
    <x v="26"/>
    <x v="8"/>
    <x v="1"/>
    <x v="0"/>
    <x v="34"/>
    <x v="20"/>
    <n v="0"/>
    <n v="0"/>
    <m/>
    <x v="0"/>
  </r>
  <r>
    <x v="26"/>
    <x v="8"/>
    <x v="1"/>
    <x v="0"/>
    <x v="34"/>
    <x v="21"/>
    <n v="0"/>
    <n v="0"/>
    <m/>
    <x v="0"/>
  </r>
  <r>
    <x v="26"/>
    <x v="8"/>
    <x v="1"/>
    <x v="0"/>
    <x v="34"/>
    <x v="22"/>
    <n v="0"/>
    <n v="0"/>
    <m/>
    <x v="0"/>
  </r>
  <r>
    <x v="26"/>
    <x v="8"/>
    <x v="1"/>
    <x v="0"/>
    <x v="34"/>
    <x v="23"/>
    <n v="0"/>
    <n v="0"/>
    <m/>
    <x v="0"/>
  </r>
  <r>
    <x v="26"/>
    <x v="8"/>
    <x v="1"/>
    <x v="0"/>
    <x v="34"/>
    <x v="24"/>
    <n v="0"/>
    <n v="0"/>
    <m/>
    <x v="0"/>
  </r>
  <r>
    <x v="26"/>
    <x v="8"/>
    <x v="1"/>
    <x v="0"/>
    <x v="34"/>
    <x v="25"/>
    <n v="0"/>
    <n v="0"/>
    <m/>
    <x v="0"/>
  </r>
  <r>
    <x v="26"/>
    <x v="8"/>
    <x v="1"/>
    <x v="0"/>
    <x v="34"/>
    <x v="26"/>
    <n v="0"/>
    <n v="0"/>
    <m/>
    <x v="0"/>
  </r>
  <r>
    <x v="26"/>
    <x v="8"/>
    <x v="1"/>
    <x v="0"/>
    <x v="34"/>
    <x v="27"/>
    <n v="0"/>
    <n v="0"/>
    <m/>
    <x v="0"/>
  </r>
  <r>
    <x v="26"/>
    <x v="8"/>
    <x v="1"/>
    <x v="0"/>
    <x v="34"/>
    <x v="28"/>
    <n v="0"/>
    <n v="0"/>
    <m/>
    <x v="0"/>
  </r>
  <r>
    <x v="26"/>
    <x v="8"/>
    <x v="1"/>
    <x v="0"/>
    <x v="34"/>
    <x v="29"/>
    <n v="0"/>
    <n v="0"/>
    <m/>
    <x v="0"/>
  </r>
  <r>
    <x v="26"/>
    <x v="8"/>
    <x v="1"/>
    <x v="0"/>
    <x v="34"/>
    <x v="30"/>
    <n v="0"/>
    <n v="0"/>
    <m/>
    <x v="0"/>
  </r>
  <r>
    <x v="26"/>
    <x v="8"/>
    <x v="2"/>
    <x v="0"/>
    <x v="34"/>
    <x v="0"/>
    <n v="0"/>
    <n v="0"/>
    <m/>
    <x v="0"/>
  </r>
  <r>
    <x v="26"/>
    <x v="8"/>
    <x v="2"/>
    <x v="0"/>
    <x v="34"/>
    <x v="1"/>
    <n v="0"/>
    <n v="0"/>
    <m/>
    <x v="0"/>
  </r>
  <r>
    <x v="26"/>
    <x v="8"/>
    <x v="2"/>
    <x v="0"/>
    <x v="34"/>
    <x v="2"/>
    <n v="0"/>
    <n v="0"/>
    <m/>
    <x v="0"/>
  </r>
  <r>
    <x v="26"/>
    <x v="8"/>
    <x v="2"/>
    <x v="0"/>
    <x v="34"/>
    <x v="3"/>
    <n v="0"/>
    <n v="0"/>
    <m/>
    <x v="0"/>
  </r>
  <r>
    <x v="26"/>
    <x v="8"/>
    <x v="2"/>
    <x v="0"/>
    <x v="34"/>
    <x v="4"/>
    <n v="0"/>
    <n v="0"/>
    <m/>
    <x v="0"/>
  </r>
  <r>
    <x v="26"/>
    <x v="8"/>
    <x v="2"/>
    <x v="0"/>
    <x v="34"/>
    <x v="5"/>
    <n v="0"/>
    <n v="0"/>
    <m/>
    <x v="0"/>
  </r>
  <r>
    <x v="26"/>
    <x v="8"/>
    <x v="2"/>
    <x v="0"/>
    <x v="34"/>
    <x v="6"/>
    <n v="0"/>
    <n v="0"/>
    <m/>
    <x v="0"/>
  </r>
  <r>
    <x v="26"/>
    <x v="8"/>
    <x v="2"/>
    <x v="0"/>
    <x v="34"/>
    <x v="7"/>
    <n v="0"/>
    <n v="0"/>
    <m/>
    <x v="0"/>
  </r>
  <r>
    <x v="26"/>
    <x v="8"/>
    <x v="2"/>
    <x v="0"/>
    <x v="34"/>
    <x v="8"/>
    <n v="0"/>
    <n v="0"/>
    <m/>
    <x v="0"/>
  </r>
  <r>
    <x v="26"/>
    <x v="8"/>
    <x v="2"/>
    <x v="0"/>
    <x v="34"/>
    <x v="9"/>
    <n v="0"/>
    <n v="0"/>
    <m/>
    <x v="0"/>
  </r>
  <r>
    <x v="26"/>
    <x v="8"/>
    <x v="2"/>
    <x v="0"/>
    <x v="34"/>
    <x v="10"/>
    <n v="0"/>
    <n v="0"/>
    <m/>
    <x v="0"/>
  </r>
  <r>
    <x v="26"/>
    <x v="8"/>
    <x v="2"/>
    <x v="0"/>
    <x v="34"/>
    <x v="11"/>
    <n v="0"/>
    <n v="0"/>
    <m/>
    <x v="0"/>
  </r>
  <r>
    <x v="26"/>
    <x v="8"/>
    <x v="2"/>
    <x v="0"/>
    <x v="34"/>
    <x v="12"/>
    <n v="0"/>
    <n v="0"/>
    <m/>
    <x v="0"/>
  </r>
  <r>
    <x v="26"/>
    <x v="8"/>
    <x v="2"/>
    <x v="0"/>
    <x v="34"/>
    <x v="13"/>
    <n v="0"/>
    <n v="0"/>
    <m/>
    <x v="0"/>
  </r>
  <r>
    <x v="26"/>
    <x v="8"/>
    <x v="2"/>
    <x v="0"/>
    <x v="34"/>
    <x v="14"/>
    <n v="0"/>
    <n v="0"/>
    <m/>
    <x v="0"/>
  </r>
  <r>
    <x v="26"/>
    <x v="8"/>
    <x v="2"/>
    <x v="0"/>
    <x v="34"/>
    <x v="15"/>
    <n v="0"/>
    <n v="0"/>
    <m/>
    <x v="0"/>
  </r>
  <r>
    <x v="26"/>
    <x v="8"/>
    <x v="2"/>
    <x v="0"/>
    <x v="34"/>
    <x v="16"/>
    <n v="0"/>
    <n v="0"/>
    <m/>
    <x v="0"/>
  </r>
  <r>
    <x v="26"/>
    <x v="8"/>
    <x v="2"/>
    <x v="0"/>
    <x v="34"/>
    <x v="17"/>
    <n v="0"/>
    <n v="0"/>
    <m/>
    <x v="0"/>
  </r>
  <r>
    <x v="26"/>
    <x v="8"/>
    <x v="2"/>
    <x v="0"/>
    <x v="34"/>
    <x v="18"/>
    <n v="0"/>
    <n v="0"/>
    <m/>
    <x v="0"/>
  </r>
  <r>
    <x v="26"/>
    <x v="8"/>
    <x v="2"/>
    <x v="0"/>
    <x v="34"/>
    <x v="19"/>
    <n v="0"/>
    <n v="0"/>
    <m/>
    <x v="0"/>
  </r>
  <r>
    <x v="26"/>
    <x v="8"/>
    <x v="2"/>
    <x v="0"/>
    <x v="34"/>
    <x v="20"/>
    <n v="0"/>
    <n v="0"/>
    <m/>
    <x v="0"/>
  </r>
  <r>
    <x v="26"/>
    <x v="8"/>
    <x v="2"/>
    <x v="0"/>
    <x v="34"/>
    <x v="21"/>
    <n v="0"/>
    <n v="0"/>
    <m/>
    <x v="0"/>
  </r>
  <r>
    <x v="26"/>
    <x v="8"/>
    <x v="2"/>
    <x v="0"/>
    <x v="34"/>
    <x v="22"/>
    <n v="0"/>
    <n v="0"/>
    <m/>
    <x v="0"/>
  </r>
  <r>
    <x v="26"/>
    <x v="8"/>
    <x v="2"/>
    <x v="0"/>
    <x v="34"/>
    <x v="23"/>
    <n v="0"/>
    <n v="0"/>
    <m/>
    <x v="0"/>
  </r>
  <r>
    <x v="26"/>
    <x v="8"/>
    <x v="2"/>
    <x v="0"/>
    <x v="34"/>
    <x v="24"/>
    <n v="0"/>
    <n v="0"/>
    <m/>
    <x v="0"/>
  </r>
  <r>
    <x v="26"/>
    <x v="8"/>
    <x v="2"/>
    <x v="0"/>
    <x v="34"/>
    <x v="25"/>
    <n v="0"/>
    <n v="0"/>
    <m/>
    <x v="0"/>
  </r>
  <r>
    <x v="26"/>
    <x v="8"/>
    <x v="2"/>
    <x v="0"/>
    <x v="34"/>
    <x v="26"/>
    <n v="0"/>
    <n v="0"/>
    <m/>
    <x v="0"/>
  </r>
  <r>
    <x v="26"/>
    <x v="8"/>
    <x v="2"/>
    <x v="0"/>
    <x v="34"/>
    <x v="27"/>
    <n v="0"/>
    <n v="0"/>
    <m/>
    <x v="0"/>
  </r>
  <r>
    <x v="26"/>
    <x v="8"/>
    <x v="2"/>
    <x v="0"/>
    <x v="34"/>
    <x v="28"/>
    <n v="0"/>
    <n v="0"/>
    <m/>
    <x v="0"/>
  </r>
  <r>
    <x v="26"/>
    <x v="8"/>
    <x v="2"/>
    <x v="0"/>
    <x v="34"/>
    <x v="29"/>
    <n v="0"/>
    <n v="0"/>
    <m/>
    <x v="0"/>
  </r>
  <r>
    <x v="26"/>
    <x v="8"/>
    <x v="2"/>
    <x v="0"/>
    <x v="34"/>
    <x v="30"/>
    <n v="0"/>
    <n v="0"/>
    <m/>
    <x v="0"/>
  </r>
  <r>
    <x v="27"/>
    <x v="0"/>
    <x v="0"/>
    <x v="0"/>
    <x v="34"/>
    <x v="0"/>
    <n v="952116"/>
    <n v="148530"/>
    <m/>
    <x v="0"/>
  </r>
  <r>
    <x v="27"/>
    <x v="0"/>
    <x v="0"/>
    <x v="0"/>
    <x v="34"/>
    <x v="1"/>
    <n v="1046556"/>
    <n v="162658"/>
    <m/>
    <x v="0"/>
  </r>
  <r>
    <x v="27"/>
    <x v="0"/>
    <x v="0"/>
    <x v="0"/>
    <x v="34"/>
    <x v="2"/>
    <n v="1136794"/>
    <n v="173141"/>
    <m/>
    <x v="0"/>
  </r>
  <r>
    <x v="27"/>
    <x v="0"/>
    <x v="0"/>
    <x v="0"/>
    <x v="34"/>
    <x v="3"/>
    <n v="1224715"/>
    <n v="180887"/>
    <m/>
    <x v="0"/>
  </r>
  <r>
    <x v="27"/>
    <x v="0"/>
    <x v="0"/>
    <x v="0"/>
    <x v="34"/>
    <x v="4"/>
    <n v="1311149"/>
    <n v="191342"/>
    <m/>
    <x v="0"/>
  </r>
  <r>
    <x v="27"/>
    <x v="0"/>
    <x v="0"/>
    <x v="0"/>
    <x v="34"/>
    <x v="5"/>
    <n v="1393534"/>
    <n v="201847"/>
    <m/>
    <x v="0"/>
  </r>
  <r>
    <x v="27"/>
    <x v="0"/>
    <x v="0"/>
    <x v="0"/>
    <x v="34"/>
    <x v="6"/>
    <n v="1473172"/>
    <n v="212520"/>
    <m/>
    <x v="0"/>
  </r>
  <r>
    <x v="27"/>
    <x v="0"/>
    <x v="0"/>
    <x v="0"/>
    <x v="34"/>
    <x v="7"/>
    <n v="1549888"/>
    <n v="222809"/>
    <m/>
    <x v="0"/>
  </r>
  <r>
    <x v="27"/>
    <x v="0"/>
    <x v="0"/>
    <x v="0"/>
    <x v="34"/>
    <x v="8"/>
    <n v="1623449"/>
    <n v="234008"/>
    <m/>
    <x v="0"/>
  </r>
  <r>
    <x v="27"/>
    <x v="0"/>
    <x v="0"/>
    <x v="0"/>
    <x v="34"/>
    <x v="9"/>
    <n v="1694086"/>
    <n v="243558"/>
    <m/>
    <x v="0"/>
  </r>
  <r>
    <x v="27"/>
    <x v="0"/>
    <x v="0"/>
    <x v="0"/>
    <x v="34"/>
    <x v="10"/>
    <n v="1761721"/>
    <n v="251152"/>
    <m/>
    <x v="0"/>
  </r>
  <r>
    <x v="27"/>
    <x v="0"/>
    <x v="0"/>
    <x v="0"/>
    <x v="34"/>
    <x v="11"/>
    <n v="1826048"/>
    <n v="257480"/>
    <m/>
    <x v="0"/>
  </r>
  <r>
    <x v="27"/>
    <x v="0"/>
    <x v="0"/>
    <x v="0"/>
    <x v="34"/>
    <x v="12"/>
    <n v="1887186"/>
    <n v="263391"/>
    <m/>
    <x v="0"/>
  </r>
  <r>
    <x v="27"/>
    <x v="0"/>
    <x v="0"/>
    <x v="0"/>
    <x v="34"/>
    <x v="13"/>
    <n v="1945041"/>
    <n v="268978"/>
    <m/>
    <x v="0"/>
  </r>
  <r>
    <x v="27"/>
    <x v="0"/>
    <x v="0"/>
    <x v="0"/>
    <x v="34"/>
    <x v="14"/>
    <n v="1999446"/>
    <n v="274396"/>
    <m/>
    <x v="0"/>
  </r>
  <r>
    <x v="27"/>
    <x v="0"/>
    <x v="0"/>
    <x v="0"/>
    <x v="34"/>
    <x v="15"/>
    <n v="2050248"/>
    <n v="279423"/>
    <m/>
    <x v="0"/>
  </r>
  <r>
    <x v="27"/>
    <x v="0"/>
    <x v="0"/>
    <x v="0"/>
    <x v="34"/>
    <x v="16"/>
    <n v="2097527"/>
    <n v="283667"/>
    <m/>
    <x v="0"/>
  </r>
  <r>
    <x v="27"/>
    <x v="0"/>
    <x v="0"/>
    <x v="0"/>
    <x v="34"/>
    <x v="17"/>
    <n v="2141188"/>
    <n v="286810"/>
    <m/>
    <x v="0"/>
  </r>
  <r>
    <x v="27"/>
    <x v="0"/>
    <x v="0"/>
    <x v="0"/>
    <x v="34"/>
    <x v="18"/>
    <n v="2181150"/>
    <n v="289041"/>
    <m/>
    <x v="0"/>
  </r>
  <r>
    <x v="27"/>
    <x v="0"/>
    <x v="0"/>
    <x v="0"/>
    <x v="34"/>
    <x v="19"/>
    <n v="2217250"/>
    <n v="290663"/>
    <m/>
    <x v="0"/>
  </r>
  <r>
    <x v="27"/>
    <x v="0"/>
    <x v="0"/>
    <x v="0"/>
    <x v="34"/>
    <x v="20"/>
    <n v="2249476"/>
    <n v="291771"/>
    <m/>
    <x v="0"/>
  </r>
  <r>
    <x v="27"/>
    <x v="0"/>
    <x v="0"/>
    <x v="0"/>
    <x v="34"/>
    <x v="21"/>
    <n v="2277704"/>
    <n v="292422"/>
    <m/>
    <x v="0"/>
  </r>
  <r>
    <x v="27"/>
    <x v="0"/>
    <x v="0"/>
    <x v="0"/>
    <x v="34"/>
    <x v="22"/>
    <n v="2302171"/>
    <n v="291472"/>
    <m/>
    <x v="0"/>
  </r>
  <r>
    <x v="27"/>
    <x v="0"/>
    <x v="0"/>
    <x v="0"/>
    <x v="34"/>
    <x v="23"/>
    <n v="2322583"/>
    <n v="290083"/>
    <m/>
    <x v="0"/>
  </r>
  <r>
    <x v="27"/>
    <x v="0"/>
    <x v="0"/>
    <x v="0"/>
    <x v="34"/>
    <x v="24"/>
    <n v="2339149"/>
    <n v="288512"/>
    <m/>
    <x v="0"/>
  </r>
  <r>
    <x v="27"/>
    <x v="0"/>
    <x v="0"/>
    <x v="0"/>
    <x v="34"/>
    <x v="25"/>
    <n v="2352056"/>
    <n v="286753"/>
    <m/>
    <x v="0"/>
  </r>
  <r>
    <x v="27"/>
    <x v="0"/>
    <x v="0"/>
    <x v="0"/>
    <x v="34"/>
    <x v="26"/>
    <n v="2361330"/>
    <n v="284767"/>
    <m/>
    <x v="0"/>
  </r>
  <r>
    <x v="27"/>
    <x v="0"/>
    <x v="0"/>
    <x v="0"/>
    <x v="34"/>
    <x v="27"/>
    <n v="2370254"/>
    <n v="282797"/>
    <m/>
    <x v="0"/>
  </r>
  <r>
    <x v="27"/>
    <x v="0"/>
    <x v="0"/>
    <x v="0"/>
    <x v="34"/>
    <x v="28"/>
    <n v="2379173"/>
    <n v="280832"/>
    <m/>
    <x v="0"/>
  </r>
  <r>
    <x v="27"/>
    <x v="0"/>
    <x v="0"/>
    <x v="0"/>
    <x v="34"/>
    <x v="29"/>
    <n v="2388096"/>
    <n v="278748"/>
    <m/>
    <x v="0"/>
  </r>
  <r>
    <x v="27"/>
    <x v="0"/>
    <x v="0"/>
    <x v="0"/>
    <x v="34"/>
    <x v="30"/>
    <n v="2397060"/>
    <n v="276980"/>
    <m/>
    <x v="0"/>
  </r>
  <r>
    <x v="27"/>
    <x v="0"/>
    <x v="1"/>
    <x v="0"/>
    <x v="34"/>
    <x v="0"/>
    <n v="131406"/>
    <n v="16425"/>
    <m/>
    <x v="0"/>
  </r>
  <r>
    <x v="27"/>
    <x v="0"/>
    <x v="1"/>
    <x v="0"/>
    <x v="34"/>
    <x v="1"/>
    <n v="145052"/>
    <n v="18064"/>
    <m/>
    <x v="0"/>
  </r>
  <r>
    <x v="27"/>
    <x v="0"/>
    <x v="1"/>
    <x v="0"/>
    <x v="34"/>
    <x v="2"/>
    <n v="158884"/>
    <n v="19390"/>
    <m/>
    <x v="0"/>
  </r>
  <r>
    <x v="27"/>
    <x v="0"/>
    <x v="1"/>
    <x v="0"/>
    <x v="34"/>
    <x v="3"/>
    <n v="171934"/>
    <n v="20347"/>
    <m/>
    <x v="0"/>
  </r>
  <r>
    <x v="27"/>
    <x v="0"/>
    <x v="1"/>
    <x v="0"/>
    <x v="34"/>
    <x v="4"/>
    <n v="184104"/>
    <n v="21528"/>
    <m/>
    <x v="0"/>
  </r>
  <r>
    <x v="27"/>
    <x v="0"/>
    <x v="1"/>
    <x v="0"/>
    <x v="34"/>
    <x v="5"/>
    <n v="196236"/>
    <n v="22775"/>
    <m/>
    <x v="0"/>
  </r>
  <r>
    <x v="27"/>
    <x v="0"/>
    <x v="1"/>
    <x v="0"/>
    <x v="34"/>
    <x v="6"/>
    <n v="208018"/>
    <n v="24045"/>
    <m/>
    <x v="0"/>
  </r>
  <r>
    <x v="27"/>
    <x v="0"/>
    <x v="1"/>
    <x v="0"/>
    <x v="34"/>
    <x v="7"/>
    <n v="219451"/>
    <n v="25278"/>
    <m/>
    <x v="0"/>
  </r>
  <r>
    <x v="27"/>
    <x v="0"/>
    <x v="1"/>
    <x v="0"/>
    <x v="34"/>
    <x v="8"/>
    <n v="230466"/>
    <n v="26618"/>
    <m/>
    <x v="0"/>
  </r>
  <r>
    <x v="27"/>
    <x v="0"/>
    <x v="1"/>
    <x v="0"/>
    <x v="34"/>
    <x v="9"/>
    <n v="241116"/>
    <n v="27776"/>
    <m/>
    <x v="0"/>
  </r>
  <r>
    <x v="27"/>
    <x v="0"/>
    <x v="1"/>
    <x v="0"/>
    <x v="34"/>
    <x v="10"/>
    <n v="251480"/>
    <n v="28726"/>
    <m/>
    <x v="0"/>
  </r>
  <r>
    <x v="27"/>
    <x v="0"/>
    <x v="1"/>
    <x v="0"/>
    <x v="34"/>
    <x v="11"/>
    <n v="261637"/>
    <n v="29560"/>
    <m/>
    <x v="0"/>
  </r>
  <r>
    <x v="27"/>
    <x v="0"/>
    <x v="1"/>
    <x v="0"/>
    <x v="34"/>
    <x v="12"/>
    <n v="271393"/>
    <n v="30350"/>
    <m/>
    <x v="0"/>
  </r>
  <r>
    <x v="27"/>
    <x v="0"/>
    <x v="1"/>
    <x v="0"/>
    <x v="34"/>
    <x v="13"/>
    <n v="280702"/>
    <n v="31104"/>
    <m/>
    <x v="0"/>
  </r>
  <r>
    <x v="27"/>
    <x v="0"/>
    <x v="1"/>
    <x v="0"/>
    <x v="34"/>
    <x v="14"/>
    <n v="289504"/>
    <n v="31835"/>
    <m/>
    <x v="0"/>
  </r>
  <r>
    <x v="27"/>
    <x v="0"/>
    <x v="1"/>
    <x v="0"/>
    <x v="34"/>
    <x v="15"/>
    <n v="297785"/>
    <n v="32519"/>
    <m/>
    <x v="0"/>
  </r>
  <r>
    <x v="27"/>
    <x v="0"/>
    <x v="1"/>
    <x v="0"/>
    <x v="34"/>
    <x v="16"/>
    <n v="305567"/>
    <n v="33112"/>
    <m/>
    <x v="0"/>
  </r>
  <r>
    <x v="27"/>
    <x v="0"/>
    <x v="1"/>
    <x v="0"/>
    <x v="34"/>
    <x v="17"/>
    <n v="312600"/>
    <n v="33551"/>
    <m/>
    <x v="0"/>
  </r>
  <r>
    <x v="27"/>
    <x v="0"/>
    <x v="1"/>
    <x v="0"/>
    <x v="34"/>
    <x v="18"/>
    <n v="318993"/>
    <n v="33872"/>
    <m/>
    <x v="0"/>
  </r>
  <r>
    <x v="27"/>
    <x v="0"/>
    <x v="1"/>
    <x v="0"/>
    <x v="34"/>
    <x v="19"/>
    <n v="324755"/>
    <n v="34112"/>
    <m/>
    <x v="0"/>
  </r>
  <r>
    <x v="27"/>
    <x v="0"/>
    <x v="1"/>
    <x v="0"/>
    <x v="34"/>
    <x v="20"/>
    <n v="329888"/>
    <n v="34285"/>
    <m/>
    <x v="0"/>
  </r>
  <r>
    <x v="27"/>
    <x v="0"/>
    <x v="1"/>
    <x v="0"/>
    <x v="34"/>
    <x v="21"/>
    <n v="334359"/>
    <n v="34396"/>
    <m/>
    <x v="0"/>
  </r>
  <r>
    <x v="27"/>
    <x v="0"/>
    <x v="1"/>
    <x v="0"/>
    <x v="34"/>
    <x v="22"/>
    <n v="338202"/>
    <n v="34310"/>
    <m/>
    <x v="0"/>
  </r>
  <r>
    <x v="27"/>
    <x v="0"/>
    <x v="1"/>
    <x v="0"/>
    <x v="34"/>
    <x v="23"/>
    <n v="341460"/>
    <n v="34172"/>
    <m/>
    <x v="0"/>
  </r>
  <r>
    <x v="27"/>
    <x v="0"/>
    <x v="1"/>
    <x v="0"/>
    <x v="34"/>
    <x v="24"/>
    <n v="344214"/>
    <n v="34018"/>
    <m/>
    <x v="0"/>
  </r>
  <r>
    <x v="27"/>
    <x v="0"/>
    <x v="1"/>
    <x v="0"/>
    <x v="34"/>
    <x v="25"/>
    <n v="346441"/>
    <n v="33843"/>
    <m/>
    <x v="0"/>
  </r>
  <r>
    <x v="27"/>
    <x v="0"/>
    <x v="1"/>
    <x v="0"/>
    <x v="34"/>
    <x v="26"/>
    <n v="348130"/>
    <n v="33640"/>
    <m/>
    <x v="0"/>
  </r>
  <r>
    <x v="27"/>
    <x v="0"/>
    <x v="1"/>
    <x v="0"/>
    <x v="34"/>
    <x v="27"/>
    <n v="349763"/>
    <n v="33437"/>
    <m/>
    <x v="0"/>
  </r>
  <r>
    <x v="27"/>
    <x v="0"/>
    <x v="1"/>
    <x v="0"/>
    <x v="34"/>
    <x v="28"/>
    <n v="351395"/>
    <n v="33235"/>
    <m/>
    <x v="0"/>
  </r>
  <r>
    <x v="27"/>
    <x v="0"/>
    <x v="1"/>
    <x v="0"/>
    <x v="34"/>
    <x v="29"/>
    <n v="353029"/>
    <n v="33018"/>
    <m/>
    <x v="0"/>
  </r>
  <r>
    <x v="27"/>
    <x v="0"/>
    <x v="1"/>
    <x v="0"/>
    <x v="34"/>
    <x v="30"/>
    <n v="354668"/>
    <n v="32838"/>
    <m/>
    <x v="0"/>
  </r>
  <r>
    <x v="27"/>
    <x v="0"/>
    <x v="2"/>
    <x v="0"/>
    <x v="34"/>
    <x v="0"/>
    <n v="8432"/>
    <n v="1054"/>
    <m/>
    <x v="0"/>
  </r>
  <r>
    <x v="27"/>
    <x v="0"/>
    <x v="2"/>
    <x v="0"/>
    <x v="34"/>
    <x v="1"/>
    <n v="9214"/>
    <n v="1147"/>
    <m/>
    <x v="0"/>
  </r>
  <r>
    <x v="27"/>
    <x v="0"/>
    <x v="2"/>
    <x v="0"/>
    <x v="34"/>
    <x v="2"/>
    <n v="9995"/>
    <n v="1219"/>
    <m/>
    <x v="0"/>
  </r>
  <r>
    <x v="27"/>
    <x v="0"/>
    <x v="2"/>
    <x v="0"/>
    <x v="34"/>
    <x v="3"/>
    <n v="10693"/>
    <n v="1265"/>
    <m/>
    <x v="0"/>
  </r>
  <r>
    <x v="27"/>
    <x v="0"/>
    <x v="2"/>
    <x v="0"/>
    <x v="34"/>
    <x v="4"/>
    <n v="11369"/>
    <n v="1329"/>
    <m/>
    <x v="0"/>
  </r>
  <r>
    <x v="27"/>
    <x v="0"/>
    <x v="2"/>
    <x v="0"/>
    <x v="34"/>
    <x v="5"/>
    <n v="12030"/>
    <n v="1396"/>
    <m/>
    <x v="0"/>
  </r>
  <r>
    <x v="27"/>
    <x v="0"/>
    <x v="2"/>
    <x v="0"/>
    <x v="34"/>
    <x v="6"/>
    <n v="12725"/>
    <n v="1470"/>
    <m/>
    <x v="0"/>
  </r>
  <r>
    <x v="27"/>
    <x v="0"/>
    <x v="2"/>
    <x v="0"/>
    <x v="34"/>
    <x v="7"/>
    <n v="13476"/>
    <n v="1552"/>
    <m/>
    <x v="0"/>
  </r>
  <r>
    <x v="27"/>
    <x v="0"/>
    <x v="2"/>
    <x v="0"/>
    <x v="34"/>
    <x v="8"/>
    <n v="14217"/>
    <n v="1641"/>
    <m/>
    <x v="0"/>
  </r>
  <r>
    <x v="27"/>
    <x v="0"/>
    <x v="2"/>
    <x v="0"/>
    <x v="34"/>
    <x v="9"/>
    <n v="14924"/>
    <n v="1719"/>
    <m/>
    <x v="0"/>
  </r>
  <r>
    <x v="27"/>
    <x v="0"/>
    <x v="2"/>
    <x v="0"/>
    <x v="34"/>
    <x v="10"/>
    <n v="15512"/>
    <n v="1771"/>
    <m/>
    <x v="0"/>
  </r>
  <r>
    <x v="27"/>
    <x v="0"/>
    <x v="2"/>
    <x v="0"/>
    <x v="34"/>
    <x v="11"/>
    <n v="16053"/>
    <n v="1813"/>
    <m/>
    <x v="0"/>
  </r>
  <r>
    <x v="27"/>
    <x v="0"/>
    <x v="2"/>
    <x v="0"/>
    <x v="34"/>
    <x v="12"/>
    <n v="16566"/>
    <n v="1852"/>
    <m/>
    <x v="0"/>
  </r>
  <r>
    <x v="27"/>
    <x v="0"/>
    <x v="2"/>
    <x v="0"/>
    <x v="34"/>
    <x v="13"/>
    <n v="17047"/>
    <n v="1888"/>
    <m/>
    <x v="0"/>
  </r>
  <r>
    <x v="27"/>
    <x v="0"/>
    <x v="2"/>
    <x v="0"/>
    <x v="34"/>
    <x v="14"/>
    <n v="17499"/>
    <n v="1924"/>
    <m/>
    <x v="0"/>
  </r>
  <r>
    <x v="27"/>
    <x v="0"/>
    <x v="2"/>
    <x v="0"/>
    <x v="34"/>
    <x v="15"/>
    <n v="17922"/>
    <n v="1957"/>
    <m/>
    <x v="0"/>
  </r>
  <r>
    <x v="27"/>
    <x v="0"/>
    <x v="2"/>
    <x v="0"/>
    <x v="34"/>
    <x v="16"/>
    <n v="18320"/>
    <n v="1985"/>
    <m/>
    <x v="0"/>
  </r>
  <r>
    <x v="27"/>
    <x v="0"/>
    <x v="2"/>
    <x v="0"/>
    <x v="34"/>
    <x v="17"/>
    <n v="18677"/>
    <n v="2004"/>
    <m/>
    <x v="0"/>
  </r>
  <r>
    <x v="27"/>
    <x v="0"/>
    <x v="2"/>
    <x v="0"/>
    <x v="34"/>
    <x v="18"/>
    <n v="18996"/>
    <n v="2017"/>
    <m/>
    <x v="0"/>
  </r>
  <r>
    <x v="27"/>
    <x v="0"/>
    <x v="2"/>
    <x v="0"/>
    <x v="34"/>
    <x v="19"/>
    <n v="19266"/>
    <n v="2023"/>
    <m/>
    <x v="0"/>
  </r>
  <r>
    <x v="27"/>
    <x v="0"/>
    <x v="2"/>
    <x v="0"/>
    <x v="34"/>
    <x v="20"/>
    <n v="19509"/>
    <n v="2027"/>
    <m/>
    <x v="0"/>
  </r>
  <r>
    <x v="27"/>
    <x v="0"/>
    <x v="2"/>
    <x v="0"/>
    <x v="34"/>
    <x v="21"/>
    <n v="19722"/>
    <n v="2028"/>
    <m/>
    <x v="0"/>
  </r>
  <r>
    <x v="27"/>
    <x v="0"/>
    <x v="2"/>
    <x v="0"/>
    <x v="34"/>
    <x v="22"/>
    <n v="19902"/>
    <n v="2019"/>
    <m/>
    <x v="0"/>
  </r>
  <r>
    <x v="27"/>
    <x v="0"/>
    <x v="2"/>
    <x v="0"/>
    <x v="34"/>
    <x v="23"/>
    <n v="20050"/>
    <n v="2006"/>
    <m/>
    <x v="0"/>
  </r>
  <r>
    <x v="27"/>
    <x v="0"/>
    <x v="2"/>
    <x v="0"/>
    <x v="34"/>
    <x v="24"/>
    <n v="20171"/>
    <n v="1993"/>
    <m/>
    <x v="0"/>
  </r>
  <r>
    <x v="27"/>
    <x v="0"/>
    <x v="2"/>
    <x v="0"/>
    <x v="34"/>
    <x v="25"/>
    <n v="20264"/>
    <n v="1979"/>
    <m/>
    <x v="0"/>
  </r>
  <r>
    <x v="27"/>
    <x v="0"/>
    <x v="2"/>
    <x v="0"/>
    <x v="34"/>
    <x v="26"/>
    <n v="20325"/>
    <n v="1964"/>
    <m/>
    <x v="0"/>
  </r>
  <r>
    <x v="27"/>
    <x v="0"/>
    <x v="2"/>
    <x v="0"/>
    <x v="34"/>
    <x v="27"/>
    <n v="20384"/>
    <n v="1948"/>
    <m/>
    <x v="0"/>
  </r>
  <r>
    <x v="27"/>
    <x v="0"/>
    <x v="2"/>
    <x v="0"/>
    <x v="34"/>
    <x v="28"/>
    <n v="20442"/>
    <n v="1933"/>
    <m/>
    <x v="0"/>
  </r>
  <r>
    <x v="27"/>
    <x v="0"/>
    <x v="2"/>
    <x v="0"/>
    <x v="34"/>
    <x v="29"/>
    <n v="20500"/>
    <n v="1917"/>
    <m/>
    <x v="0"/>
  </r>
  <r>
    <x v="27"/>
    <x v="0"/>
    <x v="2"/>
    <x v="0"/>
    <x v="34"/>
    <x v="30"/>
    <n v="20559"/>
    <n v="1903"/>
    <m/>
    <x v="0"/>
  </r>
  <r>
    <x v="27"/>
    <x v="1"/>
    <x v="0"/>
    <x v="0"/>
    <x v="34"/>
    <x v="0"/>
    <n v="2498613"/>
    <n v="389783"/>
    <m/>
    <x v="0"/>
  </r>
  <r>
    <x v="27"/>
    <x v="1"/>
    <x v="0"/>
    <x v="0"/>
    <x v="34"/>
    <x v="1"/>
    <n v="2738123"/>
    <n v="424130"/>
    <m/>
    <x v="0"/>
  </r>
  <r>
    <x v="27"/>
    <x v="1"/>
    <x v="0"/>
    <x v="0"/>
    <x v="34"/>
    <x v="2"/>
    <n v="2968247"/>
    <n v="451371"/>
    <m/>
    <x v="0"/>
  </r>
  <r>
    <x v="27"/>
    <x v="1"/>
    <x v="0"/>
    <x v="0"/>
    <x v="34"/>
    <x v="3"/>
    <n v="3189377"/>
    <n v="477457"/>
    <m/>
    <x v="0"/>
  </r>
  <r>
    <x v="27"/>
    <x v="1"/>
    <x v="0"/>
    <x v="0"/>
    <x v="34"/>
    <x v="4"/>
    <n v="3403555"/>
    <n v="502018"/>
    <m/>
    <x v="0"/>
  </r>
  <r>
    <x v="27"/>
    <x v="1"/>
    <x v="0"/>
    <x v="0"/>
    <x v="34"/>
    <x v="5"/>
    <n v="3608070"/>
    <n v="525836"/>
    <m/>
    <x v="0"/>
  </r>
  <r>
    <x v="27"/>
    <x v="1"/>
    <x v="0"/>
    <x v="0"/>
    <x v="34"/>
    <x v="6"/>
    <n v="3804397"/>
    <n v="550260"/>
    <m/>
    <x v="0"/>
  </r>
  <r>
    <x v="27"/>
    <x v="1"/>
    <x v="0"/>
    <x v="0"/>
    <x v="34"/>
    <x v="7"/>
    <n v="3992270"/>
    <n v="572660"/>
    <m/>
    <x v="0"/>
  </r>
  <r>
    <x v="27"/>
    <x v="1"/>
    <x v="0"/>
    <x v="0"/>
    <x v="34"/>
    <x v="8"/>
    <n v="4171340"/>
    <n v="595074"/>
    <m/>
    <x v="0"/>
  </r>
  <r>
    <x v="27"/>
    <x v="1"/>
    <x v="0"/>
    <x v="0"/>
    <x v="34"/>
    <x v="9"/>
    <n v="4342062"/>
    <n v="615807"/>
    <m/>
    <x v="0"/>
  </r>
  <r>
    <x v="27"/>
    <x v="1"/>
    <x v="0"/>
    <x v="0"/>
    <x v="34"/>
    <x v="10"/>
    <n v="4504314"/>
    <n v="632175"/>
    <m/>
    <x v="0"/>
  </r>
  <r>
    <x v="27"/>
    <x v="1"/>
    <x v="0"/>
    <x v="0"/>
    <x v="34"/>
    <x v="11"/>
    <n v="4657640"/>
    <n v="642015"/>
    <m/>
    <x v="0"/>
  </r>
  <r>
    <x v="27"/>
    <x v="1"/>
    <x v="0"/>
    <x v="0"/>
    <x v="34"/>
    <x v="12"/>
    <n v="4802218"/>
    <n v="653761"/>
    <m/>
    <x v="0"/>
  </r>
  <r>
    <x v="27"/>
    <x v="1"/>
    <x v="0"/>
    <x v="0"/>
    <x v="34"/>
    <x v="13"/>
    <n v="4938016"/>
    <n v="665558"/>
    <m/>
    <x v="0"/>
  </r>
  <r>
    <x v="27"/>
    <x v="1"/>
    <x v="0"/>
    <x v="0"/>
    <x v="34"/>
    <x v="14"/>
    <n v="5064782"/>
    <n v="677565"/>
    <m/>
    <x v="0"/>
  </r>
  <r>
    <x v="27"/>
    <x v="1"/>
    <x v="0"/>
    <x v="0"/>
    <x v="34"/>
    <x v="15"/>
    <n v="5182177"/>
    <n v="688321"/>
    <m/>
    <x v="0"/>
  </r>
  <r>
    <x v="27"/>
    <x v="1"/>
    <x v="0"/>
    <x v="0"/>
    <x v="34"/>
    <x v="16"/>
    <n v="5290538"/>
    <n v="696916"/>
    <m/>
    <x v="0"/>
  </r>
  <r>
    <x v="27"/>
    <x v="1"/>
    <x v="0"/>
    <x v="0"/>
    <x v="34"/>
    <x v="17"/>
    <n v="5389614"/>
    <n v="702278"/>
    <m/>
    <x v="0"/>
  </r>
  <r>
    <x v="27"/>
    <x v="1"/>
    <x v="0"/>
    <x v="0"/>
    <x v="34"/>
    <x v="18"/>
    <n v="5479390"/>
    <n v="701626"/>
    <m/>
    <x v="0"/>
  </r>
  <r>
    <x v="27"/>
    <x v="1"/>
    <x v="0"/>
    <x v="0"/>
    <x v="34"/>
    <x v="19"/>
    <n v="5559618"/>
    <n v="704030"/>
    <m/>
    <x v="0"/>
  </r>
  <r>
    <x v="27"/>
    <x v="1"/>
    <x v="0"/>
    <x v="0"/>
    <x v="34"/>
    <x v="20"/>
    <n v="5630286"/>
    <n v="706246"/>
    <m/>
    <x v="0"/>
  </r>
  <r>
    <x v="27"/>
    <x v="1"/>
    <x v="0"/>
    <x v="0"/>
    <x v="34"/>
    <x v="21"/>
    <n v="5691202"/>
    <n v="707215"/>
    <m/>
    <x v="0"/>
  </r>
  <r>
    <x v="27"/>
    <x v="1"/>
    <x v="0"/>
    <x v="0"/>
    <x v="34"/>
    <x v="22"/>
    <n v="5742834"/>
    <n v="705591"/>
    <m/>
    <x v="0"/>
  </r>
  <r>
    <x v="27"/>
    <x v="1"/>
    <x v="0"/>
    <x v="0"/>
    <x v="34"/>
    <x v="23"/>
    <n v="5784628"/>
    <n v="702578"/>
    <m/>
    <x v="0"/>
  </r>
  <r>
    <x v="27"/>
    <x v="1"/>
    <x v="0"/>
    <x v="0"/>
    <x v="34"/>
    <x v="24"/>
    <n v="5817114"/>
    <n v="698095"/>
    <m/>
    <x v="0"/>
  </r>
  <r>
    <x v="27"/>
    <x v="1"/>
    <x v="0"/>
    <x v="0"/>
    <x v="34"/>
    <x v="25"/>
    <n v="5840468"/>
    <n v="692417"/>
    <m/>
    <x v="0"/>
  </r>
  <r>
    <x v="27"/>
    <x v="1"/>
    <x v="0"/>
    <x v="0"/>
    <x v="34"/>
    <x v="26"/>
    <n v="5854726"/>
    <n v="686872"/>
    <m/>
    <x v="0"/>
  </r>
  <r>
    <x v="27"/>
    <x v="1"/>
    <x v="0"/>
    <x v="0"/>
    <x v="34"/>
    <x v="27"/>
    <n v="5868140"/>
    <n v="680788"/>
    <m/>
    <x v="0"/>
  </r>
  <r>
    <x v="27"/>
    <x v="1"/>
    <x v="0"/>
    <x v="0"/>
    <x v="34"/>
    <x v="28"/>
    <n v="5881548"/>
    <n v="674814"/>
    <m/>
    <x v="0"/>
  </r>
  <r>
    <x v="27"/>
    <x v="1"/>
    <x v="0"/>
    <x v="0"/>
    <x v="34"/>
    <x v="29"/>
    <n v="5894959"/>
    <n v="668794"/>
    <m/>
    <x v="0"/>
  </r>
  <r>
    <x v="27"/>
    <x v="1"/>
    <x v="0"/>
    <x v="0"/>
    <x v="34"/>
    <x v="30"/>
    <n v="5908428"/>
    <n v="663169"/>
    <m/>
    <x v="0"/>
  </r>
  <r>
    <x v="27"/>
    <x v="1"/>
    <x v="1"/>
    <x v="0"/>
    <x v="34"/>
    <x v="0"/>
    <n v="383008"/>
    <n v="47876"/>
    <m/>
    <x v="0"/>
  </r>
  <r>
    <x v="27"/>
    <x v="1"/>
    <x v="1"/>
    <x v="0"/>
    <x v="34"/>
    <x v="1"/>
    <n v="420483"/>
    <n v="52189"/>
    <m/>
    <x v="0"/>
  </r>
  <r>
    <x v="27"/>
    <x v="1"/>
    <x v="1"/>
    <x v="0"/>
    <x v="34"/>
    <x v="2"/>
    <n v="457910"/>
    <n v="55795"/>
    <m/>
    <x v="0"/>
  </r>
  <r>
    <x v="27"/>
    <x v="1"/>
    <x v="1"/>
    <x v="0"/>
    <x v="34"/>
    <x v="3"/>
    <n v="493005"/>
    <n v="59137"/>
    <m/>
    <x v="0"/>
  </r>
  <r>
    <x v="27"/>
    <x v="1"/>
    <x v="1"/>
    <x v="0"/>
    <x v="34"/>
    <x v="4"/>
    <n v="525960"/>
    <n v="62162"/>
    <m/>
    <x v="0"/>
  </r>
  <r>
    <x v="27"/>
    <x v="1"/>
    <x v="1"/>
    <x v="0"/>
    <x v="34"/>
    <x v="5"/>
    <n v="558256"/>
    <n v="65191"/>
    <m/>
    <x v="0"/>
  </r>
  <r>
    <x v="27"/>
    <x v="1"/>
    <x v="1"/>
    <x v="0"/>
    <x v="34"/>
    <x v="6"/>
    <n v="589320"/>
    <n v="68299"/>
    <m/>
    <x v="0"/>
  </r>
  <r>
    <x v="27"/>
    <x v="1"/>
    <x v="1"/>
    <x v="0"/>
    <x v="34"/>
    <x v="7"/>
    <n v="619156"/>
    <n v="71164"/>
    <m/>
    <x v="0"/>
  </r>
  <r>
    <x v="27"/>
    <x v="1"/>
    <x v="1"/>
    <x v="0"/>
    <x v="34"/>
    <x v="8"/>
    <n v="647657"/>
    <n v="74033"/>
    <m/>
    <x v="0"/>
  </r>
  <r>
    <x v="27"/>
    <x v="1"/>
    <x v="1"/>
    <x v="0"/>
    <x v="34"/>
    <x v="9"/>
    <n v="674924"/>
    <n v="76698"/>
    <m/>
    <x v="0"/>
  </r>
  <r>
    <x v="27"/>
    <x v="1"/>
    <x v="1"/>
    <x v="0"/>
    <x v="34"/>
    <x v="10"/>
    <n v="701077"/>
    <n v="78842"/>
    <m/>
    <x v="0"/>
  </r>
  <r>
    <x v="27"/>
    <x v="1"/>
    <x v="1"/>
    <x v="0"/>
    <x v="34"/>
    <x v="11"/>
    <n v="726234"/>
    <n v="80212"/>
    <m/>
    <x v="0"/>
  </r>
  <r>
    <x v="27"/>
    <x v="1"/>
    <x v="1"/>
    <x v="0"/>
    <x v="34"/>
    <x v="12"/>
    <n v="750103"/>
    <n v="81824"/>
    <m/>
    <x v="0"/>
  </r>
  <r>
    <x v="27"/>
    <x v="1"/>
    <x v="1"/>
    <x v="0"/>
    <x v="34"/>
    <x v="13"/>
    <n v="772631"/>
    <n v="83443"/>
    <m/>
    <x v="0"/>
  </r>
  <r>
    <x v="27"/>
    <x v="1"/>
    <x v="1"/>
    <x v="0"/>
    <x v="34"/>
    <x v="14"/>
    <n v="793727"/>
    <n v="85083"/>
    <m/>
    <x v="0"/>
  </r>
  <r>
    <x v="27"/>
    <x v="1"/>
    <x v="1"/>
    <x v="0"/>
    <x v="34"/>
    <x v="15"/>
    <n v="813352"/>
    <n v="86565"/>
    <m/>
    <x v="0"/>
  </r>
  <r>
    <x v="27"/>
    <x v="1"/>
    <x v="1"/>
    <x v="0"/>
    <x v="34"/>
    <x v="16"/>
    <n v="831577"/>
    <n v="87774"/>
    <m/>
    <x v="0"/>
  </r>
  <r>
    <x v="27"/>
    <x v="1"/>
    <x v="1"/>
    <x v="0"/>
    <x v="34"/>
    <x v="17"/>
    <n v="848004"/>
    <n v="88538"/>
    <m/>
    <x v="0"/>
  </r>
  <r>
    <x v="27"/>
    <x v="1"/>
    <x v="1"/>
    <x v="0"/>
    <x v="34"/>
    <x v="18"/>
    <n v="862816"/>
    <n v="88527"/>
    <m/>
    <x v="0"/>
  </r>
  <r>
    <x v="27"/>
    <x v="1"/>
    <x v="1"/>
    <x v="0"/>
    <x v="34"/>
    <x v="19"/>
    <n v="876025"/>
    <n v="88889"/>
    <m/>
    <x v="0"/>
  </r>
  <r>
    <x v="27"/>
    <x v="1"/>
    <x v="1"/>
    <x v="0"/>
    <x v="34"/>
    <x v="20"/>
    <n v="887639"/>
    <n v="89217"/>
    <m/>
    <x v="0"/>
  </r>
  <r>
    <x v="27"/>
    <x v="1"/>
    <x v="1"/>
    <x v="0"/>
    <x v="34"/>
    <x v="21"/>
    <n v="897603"/>
    <n v="89375"/>
    <m/>
    <x v="0"/>
  </r>
  <r>
    <x v="27"/>
    <x v="1"/>
    <x v="1"/>
    <x v="0"/>
    <x v="34"/>
    <x v="22"/>
    <n v="905990"/>
    <n v="89194"/>
    <m/>
    <x v="0"/>
  </r>
  <r>
    <x v="27"/>
    <x v="1"/>
    <x v="1"/>
    <x v="0"/>
    <x v="34"/>
    <x v="23"/>
    <n v="912845"/>
    <n v="88838"/>
    <m/>
    <x v="0"/>
  </r>
  <r>
    <x v="27"/>
    <x v="1"/>
    <x v="1"/>
    <x v="0"/>
    <x v="34"/>
    <x v="24"/>
    <n v="918328"/>
    <n v="88306"/>
    <m/>
    <x v="0"/>
  </r>
  <r>
    <x v="27"/>
    <x v="1"/>
    <x v="1"/>
    <x v="0"/>
    <x v="34"/>
    <x v="25"/>
    <n v="922386"/>
    <n v="87623"/>
    <m/>
    <x v="0"/>
  </r>
  <r>
    <x v="27"/>
    <x v="1"/>
    <x v="1"/>
    <x v="0"/>
    <x v="34"/>
    <x v="26"/>
    <n v="925002"/>
    <n v="86955"/>
    <m/>
    <x v="0"/>
  </r>
  <r>
    <x v="27"/>
    <x v="1"/>
    <x v="1"/>
    <x v="0"/>
    <x v="34"/>
    <x v="27"/>
    <n v="927478"/>
    <n v="86218"/>
    <m/>
    <x v="0"/>
  </r>
  <r>
    <x v="27"/>
    <x v="1"/>
    <x v="1"/>
    <x v="0"/>
    <x v="34"/>
    <x v="28"/>
    <n v="929954"/>
    <n v="85494"/>
    <m/>
    <x v="0"/>
  </r>
  <r>
    <x v="27"/>
    <x v="1"/>
    <x v="1"/>
    <x v="0"/>
    <x v="34"/>
    <x v="29"/>
    <n v="932432"/>
    <n v="84764"/>
    <m/>
    <x v="0"/>
  </r>
  <r>
    <x v="27"/>
    <x v="1"/>
    <x v="1"/>
    <x v="0"/>
    <x v="34"/>
    <x v="30"/>
    <n v="934917"/>
    <n v="84083"/>
    <m/>
    <x v="0"/>
  </r>
  <r>
    <x v="27"/>
    <x v="1"/>
    <x v="2"/>
    <x v="0"/>
    <x v="34"/>
    <x v="0"/>
    <n v="23703"/>
    <n v="2962"/>
    <m/>
    <x v="0"/>
  </r>
  <r>
    <x v="27"/>
    <x v="1"/>
    <x v="2"/>
    <x v="0"/>
    <x v="34"/>
    <x v="1"/>
    <n v="25707"/>
    <n v="3190"/>
    <m/>
    <x v="0"/>
  </r>
  <r>
    <x v="27"/>
    <x v="1"/>
    <x v="2"/>
    <x v="0"/>
    <x v="34"/>
    <x v="2"/>
    <n v="27688"/>
    <n v="3373"/>
    <m/>
    <x v="0"/>
  </r>
  <r>
    <x v="27"/>
    <x v="1"/>
    <x v="2"/>
    <x v="0"/>
    <x v="34"/>
    <x v="3"/>
    <n v="29420"/>
    <n v="3529"/>
    <m/>
    <x v="0"/>
  </r>
  <r>
    <x v="27"/>
    <x v="1"/>
    <x v="2"/>
    <x v="0"/>
    <x v="34"/>
    <x v="4"/>
    <n v="31042"/>
    <n v="3668"/>
    <m/>
    <x v="0"/>
  </r>
  <r>
    <x v="27"/>
    <x v="1"/>
    <x v="2"/>
    <x v="0"/>
    <x v="34"/>
    <x v="5"/>
    <n v="32598"/>
    <n v="3806"/>
    <m/>
    <x v="0"/>
  </r>
  <r>
    <x v="27"/>
    <x v="1"/>
    <x v="2"/>
    <x v="0"/>
    <x v="34"/>
    <x v="6"/>
    <n v="34160"/>
    <n v="3958"/>
    <m/>
    <x v="0"/>
  </r>
  <r>
    <x v="27"/>
    <x v="1"/>
    <x v="2"/>
    <x v="0"/>
    <x v="34"/>
    <x v="7"/>
    <n v="35763"/>
    <n v="4110"/>
    <m/>
    <x v="0"/>
  </r>
  <r>
    <x v="27"/>
    <x v="1"/>
    <x v="2"/>
    <x v="0"/>
    <x v="34"/>
    <x v="8"/>
    <n v="37302"/>
    <n v="4263"/>
    <m/>
    <x v="0"/>
  </r>
  <r>
    <x v="27"/>
    <x v="1"/>
    <x v="2"/>
    <x v="0"/>
    <x v="34"/>
    <x v="9"/>
    <n v="38739"/>
    <n v="4402"/>
    <m/>
    <x v="0"/>
  </r>
  <r>
    <x v="27"/>
    <x v="1"/>
    <x v="2"/>
    <x v="0"/>
    <x v="34"/>
    <x v="10"/>
    <n v="39935"/>
    <n v="4491"/>
    <m/>
    <x v="0"/>
  </r>
  <r>
    <x v="27"/>
    <x v="1"/>
    <x v="2"/>
    <x v="0"/>
    <x v="34"/>
    <x v="11"/>
    <n v="41010"/>
    <n v="4529"/>
    <m/>
    <x v="0"/>
  </r>
  <r>
    <x v="27"/>
    <x v="1"/>
    <x v="2"/>
    <x v="0"/>
    <x v="34"/>
    <x v="12"/>
    <n v="41998"/>
    <n v="4581"/>
    <m/>
    <x v="0"/>
  </r>
  <r>
    <x v="27"/>
    <x v="1"/>
    <x v="2"/>
    <x v="0"/>
    <x v="34"/>
    <x v="13"/>
    <n v="42898"/>
    <n v="4632"/>
    <m/>
    <x v="0"/>
  </r>
  <r>
    <x v="27"/>
    <x v="1"/>
    <x v="2"/>
    <x v="0"/>
    <x v="34"/>
    <x v="14"/>
    <n v="43714"/>
    <n v="4685"/>
    <m/>
    <x v="0"/>
  </r>
  <r>
    <x v="27"/>
    <x v="1"/>
    <x v="2"/>
    <x v="0"/>
    <x v="34"/>
    <x v="15"/>
    <n v="44447"/>
    <n v="4730"/>
    <m/>
    <x v="0"/>
  </r>
  <r>
    <x v="27"/>
    <x v="1"/>
    <x v="2"/>
    <x v="0"/>
    <x v="34"/>
    <x v="16"/>
    <n v="45108"/>
    <n v="4761"/>
    <m/>
    <x v="0"/>
  </r>
  <r>
    <x v="27"/>
    <x v="1"/>
    <x v="2"/>
    <x v="0"/>
    <x v="34"/>
    <x v="17"/>
    <n v="45671"/>
    <n v="4768"/>
    <m/>
    <x v="0"/>
  </r>
  <r>
    <x v="27"/>
    <x v="1"/>
    <x v="2"/>
    <x v="0"/>
    <x v="34"/>
    <x v="18"/>
    <n v="46140"/>
    <n v="4734"/>
    <m/>
    <x v="0"/>
  </r>
  <r>
    <x v="27"/>
    <x v="1"/>
    <x v="2"/>
    <x v="0"/>
    <x v="34"/>
    <x v="19"/>
    <n v="46504"/>
    <n v="4718"/>
    <m/>
    <x v="0"/>
  </r>
  <r>
    <x v="27"/>
    <x v="1"/>
    <x v="2"/>
    <x v="0"/>
    <x v="34"/>
    <x v="20"/>
    <n v="46796"/>
    <n v="4703"/>
    <m/>
    <x v="0"/>
  </r>
  <r>
    <x v="27"/>
    <x v="1"/>
    <x v="2"/>
    <x v="0"/>
    <x v="34"/>
    <x v="21"/>
    <n v="47015"/>
    <n v="4681"/>
    <m/>
    <x v="0"/>
  </r>
  <r>
    <x v="27"/>
    <x v="1"/>
    <x v="2"/>
    <x v="0"/>
    <x v="34"/>
    <x v="22"/>
    <n v="47157"/>
    <n v="4642"/>
    <m/>
    <x v="0"/>
  </r>
  <r>
    <x v="27"/>
    <x v="1"/>
    <x v="2"/>
    <x v="0"/>
    <x v="34"/>
    <x v="23"/>
    <n v="47223"/>
    <n v="4595"/>
    <m/>
    <x v="0"/>
  </r>
  <r>
    <x v="27"/>
    <x v="1"/>
    <x v="2"/>
    <x v="0"/>
    <x v="34"/>
    <x v="24"/>
    <n v="47226"/>
    <n v="4541"/>
    <m/>
    <x v="0"/>
  </r>
  <r>
    <x v="27"/>
    <x v="1"/>
    <x v="2"/>
    <x v="0"/>
    <x v="34"/>
    <x v="25"/>
    <n v="47165"/>
    <n v="4480"/>
    <m/>
    <x v="0"/>
  </r>
  <r>
    <x v="27"/>
    <x v="1"/>
    <x v="2"/>
    <x v="0"/>
    <x v="34"/>
    <x v="26"/>
    <n v="47033"/>
    <n v="4421"/>
    <m/>
    <x v="0"/>
  </r>
  <r>
    <x v="27"/>
    <x v="1"/>
    <x v="2"/>
    <x v="0"/>
    <x v="34"/>
    <x v="27"/>
    <n v="46901"/>
    <n v="4359"/>
    <m/>
    <x v="0"/>
  </r>
  <r>
    <x v="27"/>
    <x v="1"/>
    <x v="2"/>
    <x v="0"/>
    <x v="34"/>
    <x v="28"/>
    <n v="46769"/>
    <n v="4299"/>
    <m/>
    <x v="0"/>
  </r>
  <r>
    <x v="27"/>
    <x v="1"/>
    <x v="2"/>
    <x v="0"/>
    <x v="34"/>
    <x v="29"/>
    <n v="46643"/>
    <n v="4240"/>
    <m/>
    <x v="0"/>
  </r>
  <r>
    <x v="27"/>
    <x v="1"/>
    <x v="2"/>
    <x v="0"/>
    <x v="34"/>
    <x v="30"/>
    <n v="46522"/>
    <n v="4184"/>
    <m/>
    <x v="0"/>
  </r>
  <r>
    <x v="27"/>
    <x v="2"/>
    <x v="0"/>
    <x v="0"/>
    <x v="34"/>
    <x v="0"/>
    <n v="3588059"/>
    <n v="559737"/>
    <m/>
    <x v="0"/>
  </r>
  <r>
    <x v="27"/>
    <x v="2"/>
    <x v="0"/>
    <x v="0"/>
    <x v="34"/>
    <x v="1"/>
    <n v="3940698"/>
    <n v="610177"/>
    <m/>
    <x v="0"/>
  </r>
  <r>
    <x v="27"/>
    <x v="2"/>
    <x v="0"/>
    <x v="0"/>
    <x v="34"/>
    <x v="2"/>
    <n v="4281139"/>
    <n v="652914"/>
    <m/>
    <x v="0"/>
  </r>
  <r>
    <x v="27"/>
    <x v="2"/>
    <x v="0"/>
    <x v="0"/>
    <x v="34"/>
    <x v="3"/>
    <n v="4609252"/>
    <n v="694641"/>
    <m/>
    <x v="0"/>
  </r>
  <r>
    <x v="27"/>
    <x v="2"/>
    <x v="0"/>
    <x v="0"/>
    <x v="34"/>
    <x v="4"/>
    <n v="4929726"/>
    <n v="737213"/>
    <m/>
    <x v="0"/>
  </r>
  <r>
    <x v="27"/>
    <x v="2"/>
    <x v="0"/>
    <x v="0"/>
    <x v="34"/>
    <x v="5"/>
    <n v="5236154"/>
    <n v="778880"/>
    <m/>
    <x v="0"/>
  </r>
  <r>
    <x v="27"/>
    <x v="2"/>
    <x v="0"/>
    <x v="0"/>
    <x v="34"/>
    <x v="6"/>
    <n v="5531882"/>
    <n v="819078"/>
    <m/>
    <x v="0"/>
  </r>
  <r>
    <x v="27"/>
    <x v="2"/>
    <x v="0"/>
    <x v="0"/>
    <x v="34"/>
    <x v="7"/>
    <n v="5816319"/>
    <n v="858186"/>
    <m/>
    <x v="0"/>
  </r>
  <r>
    <x v="27"/>
    <x v="2"/>
    <x v="0"/>
    <x v="0"/>
    <x v="34"/>
    <x v="8"/>
    <n v="6088678"/>
    <n v="897690"/>
    <m/>
    <x v="0"/>
  </r>
  <r>
    <x v="27"/>
    <x v="2"/>
    <x v="0"/>
    <x v="0"/>
    <x v="34"/>
    <x v="9"/>
    <n v="6349780"/>
    <n v="932115"/>
    <m/>
    <x v="0"/>
  </r>
  <r>
    <x v="27"/>
    <x v="2"/>
    <x v="0"/>
    <x v="0"/>
    <x v="34"/>
    <x v="10"/>
    <n v="6599350"/>
    <n v="958325"/>
    <m/>
    <x v="0"/>
  </r>
  <r>
    <x v="27"/>
    <x v="2"/>
    <x v="0"/>
    <x v="0"/>
    <x v="34"/>
    <x v="11"/>
    <n v="6836366"/>
    <n v="975360"/>
    <m/>
    <x v="0"/>
  </r>
  <r>
    <x v="27"/>
    <x v="2"/>
    <x v="0"/>
    <x v="0"/>
    <x v="34"/>
    <x v="12"/>
    <n v="7061228"/>
    <n v="994607"/>
    <m/>
    <x v="0"/>
  </r>
  <r>
    <x v="27"/>
    <x v="2"/>
    <x v="0"/>
    <x v="0"/>
    <x v="34"/>
    <x v="13"/>
    <n v="7273657"/>
    <n v="1013351"/>
    <m/>
    <x v="0"/>
  </r>
  <r>
    <x v="27"/>
    <x v="2"/>
    <x v="0"/>
    <x v="0"/>
    <x v="34"/>
    <x v="14"/>
    <n v="7473084"/>
    <n v="1033698"/>
    <m/>
    <x v="0"/>
  </r>
  <r>
    <x v="27"/>
    <x v="2"/>
    <x v="0"/>
    <x v="0"/>
    <x v="34"/>
    <x v="15"/>
    <n v="7658964"/>
    <n v="1053525"/>
    <m/>
    <x v="0"/>
  </r>
  <r>
    <x v="27"/>
    <x v="2"/>
    <x v="0"/>
    <x v="0"/>
    <x v="34"/>
    <x v="16"/>
    <n v="7831638"/>
    <n v="1070730"/>
    <m/>
    <x v="0"/>
  </r>
  <r>
    <x v="27"/>
    <x v="2"/>
    <x v="0"/>
    <x v="0"/>
    <x v="34"/>
    <x v="17"/>
    <n v="7990748"/>
    <n v="1083001"/>
    <m/>
    <x v="0"/>
  </r>
  <r>
    <x v="27"/>
    <x v="2"/>
    <x v="0"/>
    <x v="0"/>
    <x v="34"/>
    <x v="18"/>
    <n v="8136059"/>
    <n v="1088992"/>
    <m/>
    <x v="0"/>
  </r>
  <r>
    <x v="27"/>
    <x v="2"/>
    <x v="0"/>
    <x v="0"/>
    <x v="34"/>
    <x v="19"/>
    <n v="8267016"/>
    <n v="1096411"/>
    <m/>
    <x v="0"/>
  </r>
  <r>
    <x v="27"/>
    <x v="2"/>
    <x v="0"/>
    <x v="0"/>
    <x v="34"/>
    <x v="20"/>
    <n v="8383586"/>
    <n v="1101714"/>
    <m/>
    <x v="0"/>
  </r>
  <r>
    <x v="27"/>
    <x v="2"/>
    <x v="0"/>
    <x v="0"/>
    <x v="34"/>
    <x v="21"/>
    <n v="8485348"/>
    <n v="1105073"/>
    <m/>
    <x v="0"/>
  </r>
  <r>
    <x v="27"/>
    <x v="2"/>
    <x v="0"/>
    <x v="0"/>
    <x v="34"/>
    <x v="22"/>
    <n v="8573138"/>
    <n v="1106005"/>
    <m/>
    <x v="0"/>
  </r>
  <r>
    <x v="27"/>
    <x v="2"/>
    <x v="0"/>
    <x v="0"/>
    <x v="34"/>
    <x v="23"/>
    <n v="8645927"/>
    <n v="1105186"/>
    <m/>
    <x v="0"/>
  </r>
  <r>
    <x v="27"/>
    <x v="2"/>
    <x v="0"/>
    <x v="0"/>
    <x v="34"/>
    <x v="24"/>
    <n v="8704494"/>
    <n v="1101665"/>
    <m/>
    <x v="0"/>
  </r>
  <r>
    <x v="27"/>
    <x v="2"/>
    <x v="0"/>
    <x v="0"/>
    <x v="34"/>
    <x v="25"/>
    <n v="8749434"/>
    <n v="1095737"/>
    <m/>
    <x v="0"/>
  </r>
  <r>
    <x v="27"/>
    <x v="2"/>
    <x v="0"/>
    <x v="0"/>
    <x v="34"/>
    <x v="26"/>
    <n v="8780826"/>
    <n v="1089201"/>
    <m/>
    <x v="0"/>
  </r>
  <r>
    <x v="27"/>
    <x v="2"/>
    <x v="0"/>
    <x v="0"/>
    <x v="34"/>
    <x v="27"/>
    <n v="8810915"/>
    <n v="1083078"/>
    <m/>
    <x v="0"/>
  </r>
  <r>
    <x v="27"/>
    <x v="2"/>
    <x v="0"/>
    <x v="0"/>
    <x v="34"/>
    <x v="28"/>
    <n v="8840980"/>
    <n v="1076959"/>
    <m/>
    <x v="0"/>
  </r>
  <r>
    <x v="27"/>
    <x v="2"/>
    <x v="0"/>
    <x v="0"/>
    <x v="34"/>
    <x v="29"/>
    <n v="8871053"/>
    <n v="1070475"/>
    <m/>
    <x v="0"/>
  </r>
  <r>
    <x v="27"/>
    <x v="2"/>
    <x v="0"/>
    <x v="0"/>
    <x v="34"/>
    <x v="30"/>
    <n v="8901259"/>
    <n v="1064171"/>
    <m/>
    <x v="0"/>
  </r>
  <r>
    <x v="27"/>
    <x v="2"/>
    <x v="1"/>
    <x v="0"/>
    <x v="34"/>
    <x v="0"/>
    <n v="281261"/>
    <n v="35157"/>
    <m/>
    <x v="0"/>
  </r>
  <r>
    <x v="27"/>
    <x v="2"/>
    <x v="1"/>
    <x v="0"/>
    <x v="34"/>
    <x v="1"/>
    <n v="310112"/>
    <n v="38475"/>
    <m/>
    <x v="0"/>
  </r>
  <r>
    <x v="27"/>
    <x v="2"/>
    <x v="1"/>
    <x v="0"/>
    <x v="34"/>
    <x v="2"/>
    <n v="339021"/>
    <n v="41429"/>
    <m/>
    <x v="0"/>
  </r>
  <r>
    <x v="27"/>
    <x v="2"/>
    <x v="1"/>
    <x v="0"/>
    <x v="34"/>
    <x v="3"/>
    <n v="366551"/>
    <n v="44263"/>
    <m/>
    <x v="0"/>
  </r>
  <r>
    <x v="27"/>
    <x v="2"/>
    <x v="1"/>
    <x v="0"/>
    <x v="34"/>
    <x v="4"/>
    <n v="392342"/>
    <n v="47013"/>
    <m/>
    <x v="0"/>
  </r>
  <r>
    <x v="27"/>
    <x v="2"/>
    <x v="1"/>
    <x v="0"/>
    <x v="34"/>
    <x v="5"/>
    <n v="417903"/>
    <n v="49810"/>
    <m/>
    <x v="0"/>
  </r>
  <r>
    <x v="27"/>
    <x v="2"/>
    <x v="1"/>
    <x v="0"/>
    <x v="34"/>
    <x v="6"/>
    <n v="442690"/>
    <n v="52521"/>
    <m/>
    <x v="0"/>
  </r>
  <r>
    <x v="27"/>
    <x v="2"/>
    <x v="1"/>
    <x v="0"/>
    <x v="34"/>
    <x v="7"/>
    <n v="466705"/>
    <n v="55177"/>
    <m/>
    <x v="0"/>
  </r>
  <r>
    <x v="27"/>
    <x v="2"/>
    <x v="1"/>
    <x v="0"/>
    <x v="34"/>
    <x v="8"/>
    <n v="489811"/>
    <n v="57865"/>
    <m/>
    <x v="0"/>
  </r>
  <r>
    <x v="27"/>
    <x v="2"/>
    <x v="1"/>
    <x v="0"/>
    <x v="34"/>
    <x v="9"/>
    <n v="512117"/>
    <n v="60237"/>
    <m/>
    <x v="0"/>
  </r>
  <r>
    <x v="27"/>
    <x v="2"/>
    <x v="1"/>
    <x v="0"/>
    <x v="34"/>
    <x v="10"/>
    <n v="533776"/>
    <n v="62109"/>
    <m/>
    <x v="0"/>
  </r>
  <r>
    <x v="27"/>
    <x v="2"/>
    <x v="1"/>
    <x v="0"/>
    <x v="34"/>
    <x v="11"/>
    <n v="554944"/>
    <n v="63441"/>
    <m/>
    <x v="0"/>
  </r>
  <r>
    <x v="27"/>
    <x v="2"/>
    <x v="1"/>
    <x v="0"/>
    <x v="34"/>
    <x v="12"/>
    <n v="575242"/>
    <n v="64924"/>
    <m/>
    <x v="0"/>
  </r>
  <r>
    <x v="27"/>
    <x v="2"/>
    <x v="1"/>
    <x v="0"/>
    <x v="34"/>
    <x v="13"/>
    <n v="594578"/>
    <n v="66374"/>
    <m/>
    <x v="0"/>
  </r>
  <r>
    <x v="27"/>
    <x v="2"/>
    <x v="1"/>
    <x v="0"/>
    <x v="34"/>
    <x v="14"/>
    <n v="612835"/>
    <n v="67923"/>
    <m/>
    <x v="0"/>
  </r>
  <r>
    <x v="27"/>
    <x v="2"/>
    <x v="1"/>
    <x v="0"/>
    <x v="34"/>
    <x v="15"/>
    <n v="629985"/>
    <n v="69436"/>
    <m/>
    <x v="0"/>
  </r>
  <r>
    <x v="27"/>
    <x v="2"/>
    <x v="1"/>
    <x v="0"/>
    <x v="34"/>
    <x v="16"/>
    <n v="646075"/>
    <n v="70777"/>
    <m/>
    <x v="0"/>
  </r>
  <r>
    <x v="27"/>
    <x v="2"/>
    <x v="1"/>
    <x v="0"/>
    <x v="34"/>
    <x v="17"/>
    <n v="660612"/>
    <n v="71741"/>
    <m/>
    <x v="0"/>
  </r>
  <r>
    <x v="27"/>
    <x v="2"/>
    <x v="1"/>
    <x v="0"/>
    <x v="34"/>
    <x v="18"/>
    <n v="673811"/>
    <n v="72266"/>
    <m/>
    <x v="0"/>
  </r>
  <r>
    <x v="27"/>
    <x v="2"/>
    <x v="1"/>
    <x v="0"/>
    <x v="34"/>
    <x v="19"/>
    <n v="685688"/>
    <n v="72867"/>
    <m/>
    <x v="0"/>
  </r>
  <r>
    <x v="27"/>
    <x v="2"/>
    <x v="1"/>
    <x v="0"/>
    <x v="34"/>
    <x v="20"/>
    <n v="696253"/>
    <n v="73314"/>
    <m/>
    <x v="0"/>
  </r>
  <r>
    <x v="27"/>
    <x v="2"/>
    <x v="1"/>
    <x v="0"/>
    <x v="34"/>
    <x v="21"/>
    <n v="705434"/>
    <n v="73614"/>
    <m/>
    <x v="0"/>
  </r>
  <r>
    <x v="27"/>
    <x v="2"/>
    <x v="1"/>
    <x v="0"/>
    <x v="34"/>
    <x v="22"/>
    <n v="713306"/>
    <n v="73735"/>
    <m/>
    <x v="0"/>
  </r>
  <r>
    <x v="27"/>
    <x v="2"/>
    <x v="1"/>
    <x v="0"/>
    <x v="34"/>
    <x v="23"/>
    <n v="719946"/>
    <n v="73741"/>
    <m/>
    <x v="0"/>
  </r>
  <r>
    <x v="27"/>
    <x v="2"/>
    <x v="1"/>
    <x v="0"/>
    <x v="34"/>
    <x v="24"/>
    <n v="725522"/>
    <n v="73576"/>
    <m/>
    <x v="0"/>
  </r>
  <r>
    <x v="27"/>
    <x v="2"/>
    <x v="1"/>
    <x v="0"/>
    <x v="34"/>
    <x v="25"/>
    <n v="729984"/>
    <n v="73252"/>
    <m/>
    <x v="0"/>
  </r>
  <r>
    <x v="27"/>
    <x v="2"/>
    <x v="1"/>
    <x v="0"/>
    <x v="34"/>
    <x v="26"/>
    <n v="733312"/>
    <n v="72886"/>
    <m/>
    <x v="0"/>
  </r>
  <r>
    <x v="27"/>
    <x v="2"/>
    <x v="1"/>
    <x v="0"/>
    <x v="34"/>
    <x v="27"/>
    <n v="736520"/>
    <n v="72545"/>
    <m/>
    <x v="0"/>
  </r>
  <r>
    <x v="27"/>
    <x v="2"/>
    <x v="1"/>
    <x v="0"/>
    <x v="34"/>
    <x v="28"/>
    <n v="739727"/>
    <n v="72203"/>
    <m/>
    <x v="0"/>
  </r>
  <r>
    <x v="27"/>
    <x v="2"/>
    <x v="1"/>
    <x v="0"/>
    <x v="34"/>
    <x v="29"/>
    <n v="742936"/>
    <n v="71835"/>
    <m/>
    <x v="0"/>
  </r>
  <r>
    <x v="27"/>
    <x v="2"/>
    <x v="1"/>
    <x v="0"/>
    <x v="34"/>
    <x v="30"/>
    <n v="746156"/>
    <n v="71478"/>
    <m/>
    <x v="0"/>
  </r>
  <r>
    <x v="27"/>
    <x v="2"/>
    <x v="2"/>
    <x v="0"/>
    <x v="34"/>
    <x v="0"/>
    <n v="41283"/>
    <n v="5160"/>
    <m/>
    <x v="0"/>
  </r>
  <r>
    <x v="27"/>
    <x v="2"/>
    <x v="2"/>
    <x v="0"/>
    <x v="34"/>
    <x v="1"/>
    <n v="45054"/>
    <n v="5589"/>
    <m/>
    <x v="0"/>
  </r>
  <r>
    <x v="27"/>
    <x v="2"/>
    <x v="2"/>
    <x v="0"/>
    <x v="34"/>
    <x v="2"/>
    <n v="48742"/>
    <n v="5956"/>
    <m/>
    <x v="0"/>
  </r>
  <r>
    <x v="27"/>
    <x v="2"/>
    <x v="2"/>
    <x v="0"/>
    <x v="34"/>
    <x v="3"/>
    <n v="52004"/>
    <n v="6279"/>
    <m/>
    <x v="0"/>
  </r>
  <r>
    <x v="27"/>
    <x v="2"/>
    <x v="2"/>
    <x v="0"/>
    <x v="34"/>
    <x v="4"/>
    <n v="55137"/>
    <n v="6606"/>
    <m/>
    <x v="0"/>
  </r>
  <r>
    <x v="27"/>
    <x v="2"/>
    <x v="2"/>
    <x v="0"/>
    <x v="34"/>
    <x v="5"/>
    <n v="58171"/>
    <n v="6933"/>
    <m/>
    <x v="0"/>
  </r>
  <r>
    <x v="27"/>
    <x v="2"/>
    <x v="2"/>
    <x v="0"/>
    <x v="34"/>
    <x v="6"/>
    <n v="61313"/>
    <n v="7274"/>
    <m/>
    <x v="0"/>
  </r>
  <r>
    <x v="27"/>
    <x v="2"/>
    <x v="2"/>
    <x v="0"/>
    <x v="34"/>
    <x v="7"/>
    <n v="64647"/>
    <n v="7643"/>
    <m/>
    <x v="0"/>
  </r>
  <r>
    <x v="27"/>
    <x v="2"/>
    <x v="2"/>
    <x v="0"/>
    <x v="34"/>
    <x v="8"/>
    <n v="67908"/>
    <n v="8022"/>
    <m/>
    <x v="0"/>
  </r>
  <r>
    <x v="27"/>
    <x v="2"/>
    <x v="2"/>
    <x v="0"/>
    <x v="34"/>
    <x v="9"/>
    <n v="71000"/>
    <n v="8351"/>
    <m/>
    <x v="0"/>
  </r>
  <r>
    <x v="27"/>
    <x v="2"/>
    <x v="2"/>
    <x v="0"/>
    <x v="34"/>
    <x v="10"/>
    <n v="73571"/>
    <n v="8560"/>
    <m/>
    <x v="0"/>
  </r>
  <r>
    <x v="27"/>
    <x v="2"/>
    <x v="2"/>
    <x v="0"/>
    <x v="34"/>
    <x v="11"/>
    <n v="75921"/>
    <n v="8679"/>
    <m/>
    <x v="0"/>
  </r>
  <r>
    <x v="27"/>
    <x v="2"/>
    <x v="2"/>
    <x v="0"/>
    <x v="34"/>
    <x v="12"/>
    <n v="78124"/>
    <n v="8817"/>
    <m/>
    <x v="0"/>
  </r>
  <r>
    <x v="27"/>
    <x v="2"/>
    <x v="2"/>
    <x v="0"/>
    <x v="34"/>
    <x v="13"/>
    <n v="80174"/>
    <n v="8950"/>
    <m/>
    <x v="0"/>
  </r>
  <r>
    <x v="27"/>
    <x v="2"/>
    <x v="2"/>
    <x v="0"/>
    <x v="34"/>
    <x v="14"/>
    <n v="82080"/>
    <n v="9097"/>
    <m/>
    <x v="0"/>
  </r>
  <r>
    <x v="27"/>
    <x v="2"/>
    <x v="2"/>
    <x v="0"/>
    <x v="34"/>
    <x v="15"/>
    <n v="83844"/>
    <n v="9241"/>
    <m/>
    <x v="0"/>
  </r>
  <r>
    <x v="27"/>
    <x v="2"/>
    <x v="2"/>
    <x v="0"/>
    <x v="34"/>
    <x v="16"/>
    <n v="85481"/>
    <n v="9364"/>
    <m/>
    <x v="0"/>
  </r>
  <r>
    <x v="27"/>
    <x v="2"/>
    <x v="2"/>
    <x v="0"/>
    <x v="34"/>
    <x v="17"/>
    <n v="86932"/>
    <n v="9440"/>
    <m/>
    <x v="0"/>
  </r>
  <r>
    <x v="27"/>
    <x v="2"/>
    <x v="2"/>
    <x v="0"/>
    <x v="34"/>
    <x v="18"/>
    <n v="88203"/>
    <n v="9459"/>
    <m/>
    <x v="0"/>
  </r>
  <r>
    <x v="27"/>
    <x v="2"/>
    <x v="2"/>
    <x v="0"/>
    <x v="34"/>
    <x v="19"/>
    <n v="89258"/>
    <n v="9485"/>
    <m/>
    <x v="0"/>
  </r>
  <r>
    <x v="27"/>
    <x v="2"/>
    <x v="2"/>
    <x v="0"/>
    <x v="34"/>
    <x v="20"/>
    <n v="90182"/>
    <n v="9496"/>
    <m/>
    <x v="0"/>
  </r>
  <r>
    <x v="27"/>
    <x v="2"/>
    <x v="2"/>
    <x v="0"/>
    <x v="34"/>
    <x v="21"/>
    <n v="90967"/>
    <n v="9492"/>
    <m/>
    <x v="0"/>
  </r>
  <r>
    <x v="27"/>
    <x v="2"/>
    <x v="2"/>
    <x v="0"/>
    <x v="34"/>
    <x v="22"/>
    <n v="91601"/>
    <n v="9469"/>
    <m/>
    <x v="0"/>
  </r>
  <r>
    <x v="27"/>
    <x v="2"/>
    <x v="2"/>
    <x v="0"/>
    <x v="34"/>
    <x v="23"/>
    <n v="92087"/>
    <n v="9432"/>
    <m/>
    <x v="0"/>
  </r>
  <r>
    <x v="27"/>
    <x v="2"/>
    <x v="2"/>
    <x v="0"/>
    <x v="34"/>
    <x v="24"/>
    <n v="92449"/>
    <n v="9375"/>
    <m/>
    <x v="0"/>
  </r>
  <r>
    <x v="27"/>
    <x v="2"/>
    <x v="2"/>
    <x v="0"/>
    <x v="34"/>
    <x v="25"/>
    <n v="92685"/>
    <n v="9300"/>
    <m/>
    <x v="0"/>
  </r>
  <r>
    <x v="27"/>
    <x v="2"/>
    <x v="2"/>
    <x v="0"/>
    <x v="34"/>
    <x v="26"/>
    <n v="92777"/>
    <n v="9221"/>
    <m/>
    <x v="0"/>
  </r>
  <r>
    <x v="27"/>
    <x v="2"/>
    <x v="2"/>
    <x v="0"/>
    <x v="34"/>
    <x v="27"/>
    <n v="92863"/>
    <n v="9146"/>
    <m/>
    <x v="0"/>
  </r>
  <r>
    <x v="27"/>
    <x v="2"/>
    <x v="2"/>
    <x v="0"/>
    <x v="34"/>
    <x v="28"/>
    <n v="92943"/>
    <n v="9071"/>
    <m/>
    <x v="0"/>
  </r>
  <r>
    <x v="27"/>
    <x v="2"/>
    <x v="2"/>
    <x v="0"/>
    <x v="34"/>
    <x v="29"/>
    <n v="93030"/>
    <n v="8995"/>
    <m/>
    <x v="0"/>
  </r>
  <r>
    <x v="27"/>
    <x v="2"/>
    <x v="2"/>
    <x v="0"/>
    <x v="34"/>
    <x v="30"/>
    <n v="93121"/>
    <n v="8920"/>
    <m/>
    <x v="0"/>
  </r>
  <r>
    <x v="27"/>
    <x v="3"/>
    <x v="0"/>
    <x v="0"/>
    <x v="34"/>
    <x v="0"/>
    <n v="1705894"/>
    <n v="266119"/>
    <m/>
    <x v="0"/>
  </r>
  <r>
    <x v="27"/>
    <x v="3"/>
    <x v="0"/>
    <x v="0"/>
    <x v="34"/>
    <x v="1"/>
    <n v="1876671"/>
    <n v="291431"/>
    <m/>
    <x v="0"/>
  </r>
  <r>
    <x v="27"/>
    <x v="3"/>
    <x v="0"/>
    <x v="0"/>
    <x v="34"/>
    <x v="2"/>
    <n v="2042845"/>
    <n v="315566"/>
    <m/>
    <x v="0"/>
  </r>
  <r>
    <x v="27"/>
    <x v="3"/>
    <x v="0"/>
    <x v="0"/>
    <x v="34"/>
    <x v="3"/>
    <n v="2201429"/>
    <n v="339349"/>
    <m/>
    <x v="0"/>
  </r>
  <r>
    <x v="27"/>
    <x v="3"/>
    <x v="0"/>
    <x v="0"/>
    <x v="34"/>
    <x v="4"/>
    <n v="2357447"/>
    <n v="361456"/>
    <m/>
    <x v="0"/>
  </r>
  <r>
    <x v="27"/>
    <x v="3"/>
    <x v="0"/>
    <x v="0"/>
    <x v="34"/>
    <x v="5"/>
    <n v="2507730"/>
    <n v="377115"/>
    <m/>
    <x v="0"/>
  </r>
  <r>
    <x v="27"/>
    <x v="3"/>
    <x v="0"/>
    <x v="0"/>
    <x v="34"/>
    <x v="6"/>
    <n v="2653329"/>
    <n v="393839"/>
    <m/>
    <x v="0"/>
  </r>
  <r>
    <x v="27"/>
    <x v="3"/>
    <x v="0"/>
    <x v="0"/>
    <x v="34"/>
    <x v="7"/>
    <n v="2793877"/>
    <n v="411921"/>
    <m/>
    <x v="0"/>
  </r>
  <r>
    <x v="27"/>
    <x v="3"/>
    <x v="0"/>
    <x v="0"/>
    <x v="34"/>
    <x v="8"/>
    <n v="2928896"/>
    <n v="430173"/>
    <m/>
    <x v="0"/>
  </r>
  <r>
    <x v="27"/>
    <x v="3"/>
    <x v="0"/>
    <x v="0"/>
    <x v="34"/>
    <x v="9"/>
    <n v="3058838"/>
    <n v="446228"/>
    <m/>
    <x v="0"/>
  </r>
  <r>
    <x v="27"/>
    <x v="3"/>
    <x v="0"/>
    <x v="0"/>
    <x v="34"/>
    <x v="10"/>
    <n v="3183538"/>
    <n v="459528"/>
    <m/>
    <x v="0"/>
  </r>
  <r>
    <x v="27"/>
    <x v="3"/>
    <x v="0"/>
    <x v="0"/>
    <x v="34"/>
    <x v="11"/>
    <n v="3302373"/>
    <n v="469891"/>
    <m/>
    <x v="0"/>
  </r>
  <r>
    <x v="27"/>
    <x v="3"/>
    <x v="0"/>
    <x v="0"/>
    <x v="34"/>
    <x v="12"/>
    <n v="3415586"/>
    <n v="477199"/>
    <m/>
    <x v="0"/>
  </r>
  <r>
    <x v="27"/>
    <x v="3"/>
    <x v="0"/>
    <x v="0"/>
    <x v="34"/>
    <x v="13"/>
    <n v="3522958"/>
    <n v="483474"/>
    <m/>
    <x v="0"/>
  </r>
  <r>
    <x v="27"/>
    <x v="3"/>
    <x v="0"/>
    <x v="0"/>
    <x v="34"/>
    <x v="14"/>
    <n v="3624147"/>
    <n v="491001"/>
    <m/>
    <x v="0"/>
  </r>
  <r>
    <x v="27"/>
    <x v="3"/>
    <x v="0"/>
    <x v="0"/>
    <x v="34"/>
    <x v="15"/>
    <n v="3718865"/>
    <n v="499506"/>
    <m/>
    <x v="0"/>
  </r>
  <r>
    <x v="27"/>
    <x v="3"/>
    <x v="0"/>
    <x v="0"/>
    <x v="34"/>
    <x v="16"/>
    <n v="3807226"/>
    <n v="507543"/>
    <m/>
    <x v="0"/>
  </r>
  <r>
    <x v="27"/>
    <x v="3"/>
    <x v="0"/>
    <x v="0"/>
    <x v="34"/>
    <x v="17"/>
    <n v="3889058"/>
    <n v="514277"/>
    <m/>
    <x v="0"/>
  </r>
  <r>
    <x v="27"/>
    <x v="3"/>
    <x v="0"/>
    <x v="0"/>
    <x v="34"/>
    <x v="18"/>
    <n v="3964173"/>
    <n v="519657"/>
    <m/>
    <x v="0"/>
  </r>
  <r>
    <x v="27"/>
    <x v="3"/>
    <x v="0"/>
    <x v="0"/>
    <x v="34"/>
    <x v="19"/>
    <n v="4032230"/>
    <n v="522723"/>
    <m/>
    <x v="0"/>
  </r>
  <r>
    <x v="27"/>
    <x v="3"/>
    <x v="0"/>
    <x v="0"/>
    <x v="34"/>
    <x v="20"/>
    <n v="4093210"/>
    <n v="524414"/>
    <m/>
    <x v="0"/>
  </r>
  <r>
    <x v="27"/>
    <x v="3"/>
    <x v="0"/>
    <x v="0"/>
    <x v="34"/>
    <x v="21"/>
    <n v="4146856"/>
    <n v="526012"/>
    <m/>
    <x v="0"/>
  </r>
  <r>
    <x v="27"/>
    <x v="3"/>
    <x v="0"/>
    <x v="0"/>
    <x v="34"/>
    <x v="22"/>
    <n v="4193629"/>
    <n v="527309"/>
    <m/>
    <x v="0"/>
  </r>
  <r>
    <x v="27"/>
    <x v="3"/>
    <x v="0"/>
    <x v="0"/>
    <x v="34"/>
    <x v="23"/>
    <n v="4232952"/>
    <n v="527910"/>
    <m/>
    <x v="0"/>
  </r>
  <r>
    <x v="27"/>
    <x v="3"/>
    <x v="0"/>
    <x v="0"/>
    <x v="34"/>
    <x v="24"/>
    <n v="4265199"/>
    <n v="527539"/>
    <m/>
    <x v="0"/>
  </r>
  <r>
    <x v="27"/>
    <x v="3"/>
    <x v="0"/>
    <x v="0"/>
    <x v="34"/>
    <x v="25"/>
    <n v="4290785"/>
    <n v="526117"/>
    <m/>
    <x v="0"/>
  </r>
  <r>
    <x v="27"/>
    <x v="3"/>
    <x v="0"/>
    <x v="0"/>
    <x v="34"/>
    <x v="26"/>
    <n v="4309757"/>
    <n v="523897"/>
    <m/>
    <x v="0"/>
  </r>
  <r>
    <x v="27"/>
    <x v="3"/>
    <x v="0"/>
    <x v="0"/>
    <x v="34"/>
    <x v="27"/>
    <n v="4328082"/>
    <n v="521597"/>
    <m/>
    <x v="0"/>
  </r>
  <r>
    <x v="27"/>
    <x v="3"/>
    <x v="0"/>
    <x v="0"/>
    <x v="34"/>
    <x v="28"/>
    <n v="4346394"/>
    <n v="519404"/>
    <m/>
    <x v="0"/>
  </r>
  <r>
    <x v="27"/>
    <x v="3"/>
    <x v="0"/>
    <x v="0"/>
    <x v="34"/>
    <x v="29"/>
    <n v="4364708"/>
    <n v="517135"/>
    <m/>
    <x v="0"/>
  </r>
  <r>
    <x v="27"/>
    <x v="3"/>
    <x v="0"/>
    <x v="0"/>
    <x v="34"/>
    <x v="30"/>
    <n v="4383097"/>
    <n v="514764"/>
    <m/>
    <x v="0"/>
  </r>
  <r>
    <x v="27"/>
    <x v="3"/>
    <x v="1"/>
    <x v="0"/>
    <x v="34"/>
    <x v="0"/>
    <n v="109020"/>
    <n v="13627"/>
    <m/>
    <x v="0"/>
  </r>
  <r>
    <x v="27"/>
    <x v="3"/>
    <x v="1"/>
    <x v="0"/>
    <x v="34"/>
    <x v="1"/>
    <n v="120860"/>
    <n v="15038"/>
    <m/>
    <x v="0"/>
  </r>
  <r>
    <x v="27"/>
    <x v="3"/>
    <x v="1"/>
    <x v="0"/>
    <x v="34"/>
    <x v="2"/>
    <n v="133109"/>
    <n v="16475"/>
    <m/>
    <x v="0"/>
  </r>
  <r>
    <x v="27"/>
    <x v="3"/>
    <x v="1"/>
    <x v="0"/>
    <x v="34"/>
    <x v="3"/>
    <n v="144490"/>
    <n v="17846"/>
    <m/>
    <x v="0"/>
  </r>
  <r>
    <x v="27"/>
    <x v="3"/>
    <x v="1"/>
    <x v="0"/>
    <x v="34"/>
    <x v="4"/>
    <n v="155137"/>
    <n v="19059"/>
    <m/>
    <x v="0"/>
  </r>
  <r>
    <x v="27"/>
    <x v="3"/>
    <x v="1"/>
    <x v="0"/>
    <x v="34"/>
    <x v="5"/>
    <n v="165963"/>
    <n v="19998"/>
    <m/>
    <x v="0"/>
  </r>
  <r>
    <x v="27"/>
    <x v="3"/>
    <x v="1"/>
    <x v="0"/>
    <x v="34"/>
    <x v="6"/>
    <n v="176553"/>
    <n v="20998"/>
    <m/>
    <x v="0"/>
  </r>
  <r>
    <x v="27"/>
    <x v="3"/>
    <x v="1"/>
    <x v="0"/>
    <x v="34"/>
    <x v="7"/>
    <n v="186908"/>
    <n v="22081"/>
    <m/>
    <x v="0"/>
  </r>
  <r>
    <x v="27"/>
    <x v="3"/>
    <x v="1"/>
    <x v="0"/>
    <x v="34"/>
    <x v="8"/>
    <n v="196946"/>
    <n v="23177"/>
    <m/>
    <x v="0"/>
  </r>
  <r>
    <x v="27"/>
    <x v="3"/>
    <x v="1"/>
    <x v="0"/>
    <x v="34"/>
    <x v="9"/>
    <n v="206727"/>
    <n v="24164"/>
    <m/>
    <x v="0"/>
  </r>
  <r>
    <x v="27"/>
    <x v="3"/>
    <x v="1"/>
    <x v="0"/>
    <x v="34"/>
    <x v="10"/>
    <n v="216342"/>
    <n v="25022"/>
    <m/>
    <x v="0"/>
  </r>
  <r>
    <x v="27"/>
    <x v="3"/>
    <x v="1"/>
    <x v="0"/>
    <x v="34"/>
    <x v="11"/>
    <n v="225886"/>
    <n v="25754"/>
    <m/>
    <x v="0"/>
  </r>
  <r>
    <x v="27"/>
    <x v="3"/>
    <x v="1"/>
    <x v="0"/>
    <x v="34"/>
    <x v="12"/>
    <n v="235130"/>
    <n v="26322"/>
    <m/>
    <x v="0"/>
  </r>
  <r>
    <x v="27"/>
    <x v="3"/>
    <x v="1"/>
    <x v="0"/>
    <x v="34"/>
    <x v="13"/>
    <n v="244013"/>
    <n v="26832"/>
    <m/>
    <x v="0"/>
  </r>
  <r>
    <x v="27"/>
    <x v="3"/>
    <x v="1"/>
    <x v="0"/>
    <x v="34"/>
    <x v="14"/>
    <n v="252465"/>
    <n v="27407"/>
    <m/>
    <x v="0"/>
  </r>
  <r>
    <x v="27"/>
    <x v="3"/>
    <x v="1"/>
    <x v="0"/>
    <x v="34"/>
    <x v="15"/>
    <n v="260473"/>
    <n v="28033"/>
    <m/>
    <x v="0"/>
  </r>
  <r>
    <x v="27"/>
    <x v="3"/>
    <x v="1"/>
    <x v="0"/>
    <x v="34"/>
    <x v="16"/>
    <n v="268055"/>
    <n v="28633"/>
    <m/>
    <x v="0"/>
  </r>
  <r>
    <x v="27"/>
    <x v="3"/>
    <x v="1"/>
    <x v="0"/>
    <x v="34"/>
    <x v="17"/>
    <n v="274920"/>
    <n v="29130"/>
    <m/>
    <x v="0"/>
  </r>
  <r>
    <x v="27"/>
    <x v="3"/>
    <x v="1"/>
    <x v="0"/>
    <x v="34"/>
    <x v="18"/>
    <n v="281191"/>
    <n v="29535"/>
    <m/>
    <x v="0"/>
  </r>
  <r>
    <x v="27"/>
    <x v="3"/>
    <x v="1"/>
    <x v="0"/>
    <x v="34"/>
    <x v="19"/>
    <n v="286877"/>
    <n v="29799"/>
    <m/>
    <x v="0"/>
  </r>
  <r>
    <x v="27"/>
    <x v="3"/>
    <x v="1"/>
    <x v="0"/>
    <x v="34"/>
    <x v="20"/>
    <n v="291985"/>
    <n v="29974"/>
    <m/>
    <x v="0"/>
  </r>
  <r>
    <x v="27"/>
    <x v="3"/>
    <x v="1"/>
    <x v="0"/>
    <x v="34"/>
    <x v="21"/>
    <n v="296470"/>
    <n v="30133"/>
    <m/>
    <x v="0"/>
  </r>
  <r>
    <x v="27"/>
    <x v="3"/>
    <x v="1"/>
    <x v="0"/>
    <x v="34"/>
    <x v="22"/>
    <n v="300373"/>
    <n v="30263"/>
    <m/>
    <x v="0"/>
  </r>
  <r>
    <x v="27"/>
    <x v="3"/>
    <x v="1"/>
    <x v="0"/>
    <x v="34"/>
    <x v="23"/>
    <n v="303746"/>
    <n v="30353"/>
    <m/>
    <x v="0"/>
  </r>
  <r>
    <x v="27"/>
    <x v="3"/>
    <x v="1"/>
    <x v="0"/>
    <x v="34"/>
    <x v="24"/>
    <n v="306678"/>
    <n v="30393"/>
    <m/>
    <x v="0"/>
  </r>
  <r>
    <x v="27"/>
    <x v="3"/>
    <x v="1"/>
    <x v="0"/>
    <x v="34"/>
    <x v="25"/>
    <n v="309145"/>
    <n v="30373"/>
    <m/>
    <x v="0"/>
  </r>
  <r>
    <x v="27"/>
    <x v="3"/>
    <x v="1"/>
    <x v="0"/>
    <x v="34"/>
    <x v="26"/>
    <n v="311134"/>
    <n v="30305"/>
    <m/>
    <x v="0"/>
  </r>
  <r>
    <x v="27"/>
    <x v="3"/>
    <x v="1"/>
    <x v="0"/>
    <x v="34"/>
    <x v="27"/>
    <n v="313069"/>
    <n v="30231"/>
    <m/>
    <x v="0"/>
  </r>
  <r>
    <x v="27"/>
    <x v="3"/>
    <x v="1"/>
    <x v="0"/>
    <x v="34"/>
    <x v="28"/>
    <n v="315005"/>
    <n v="30163"/>
    <m/>
    <x v="0"/>
  </r>
  <r>
    <x v="27"/>
    <x v="3"/>
    <x v="1"/>
    <x v="0"/>
    <x v="34"/>
    <x v="29"/>
    <n v="316941"/>
    <n v="30089"/>
    <m/>
    <x v="0"/>
  </r>
  <r>
    <x v="27"/>
    <x v="3"/>
    <x v="1"/>
    <x v="0"/>
    <x v="34"/>
    <x v="30"/>
    <n v="318883"/>
    <n v="30008"/>
    <m/>
    <x v="0"/>
  </r>
  <r>
    <x v="27"/>
    <x v="3"/>
    <x v="2"/>
    <x v="0"/>
    <x v="34"/>
    <x v="0"/>
    <n v="22995"/>
    <n v="2874"/>
    <m/>
    <x v="0"/>
  </r>
  <r>
    <x v="27"/>
    <x v="3"/>
    <x v="2"/>
    <x v="0"/>
    <x v="34"/>
    <x v="1"/>
    <n v="25124"/>
    <n v="3126"/>
    <m/>
    <x v="0"/>
  </r>
  <r>
    <x v="27"/>
    <x v="3"/>
    <x v="2"/>
    <x v="0"/>
    <x v="34"/>
    <x v="2"/>
    <n v="27252"/>
    <n v="3373"/>
    <m/>
    <x v="0"/>
  </r>
  <r>
    <x v="27"/>
    <x v="3"/>
    <x v="2"/>
    <x v="0"/>
    <x v="34"/>
    <x v="3"/>
    <n v="29072"/>
    <n v="3590"/>
    <m/>
    <x v="0"/>
  </r>
  <r>
    <x v="27"/>
    <x v="3"/>
    <x v="2"/>
    <x v="0"/>
    <x v="34"/>
    <x v="4"/>
    <n v="30836"/>
    <n v="3788"/>
    <m/>
    <x v="0"/>
  </r>
  <r>
    <x v="27"/>
    <x v="3"/>
    <x v="2"/>
    <x v="0"/>
    <x v="34"/>
    <x v="5"/>
    <n v="32577"/>
    <n v="3925"/>
    <m/>
    <x v="0"/>
  </r>
  <r>
    <x v="27"/>
    <x v="3"/>
    <x v="2"/>
    <x v="0"/>
    <x v="34"/>
    <x v="6"/>
    <n v="34394"/>
    <n v="4090"/>
    <m/>
    <x v="0"/>
  </r>
  <r>
    <x v="27"/>
    <x v="3"/>
    <x v="2"/>
    <x v="0"/>
    <x v="34"/>
    <x v="7"/>
    <n v="36339"/>
    <n v="4293"/>
    <m/>
    <x v="0"/>
  </r>
  <r>
    <x v="27"/>
    <x v="3"/>
    <x v="2"/>
    <x v="0"/>
    <x v="34"/>
    <x v="8"/>
    <n v="38249"/>
    <n v="4501"/>
    <m/>
    <x v="0"/>
  </r>
  <r>
    <x v="27"/>
    <x v="3"/>
    <x v="2"/>
    <x v="0"/>
    <x v="34"/>
    <x v="9"/>
    <n v="40067"/>
    <n v="4683"/>
    <m/>
    <x v="0"/>
  </r>
  <r>
    <x v="27"/>
    <x v="3"/>
    <x v="2"/>
    <x v="0"/>
    <x v="34"/>
    <x v="10"/>
    <n v="41579"/>
    <n v="4809"/>
    <m/>
    <x v="0"/>
  </r>
  <r>
    <x v="27"/>
    <x v="3"/>
    <x v="2"/>
    <x v="0"/>
    <x v="34"/>
    <x v="11"/>
    <n v="42965"/>
    <n v="4898"/>
    <m/>
    <x v="0"/>
  </r>
  <r>
    <x v="27"/>
    <x v="3"/>
    <x v="2"/>
    <x v="0"/>
    <x v="34"/>
    <x v="12"/>
    <n v="44270"/>
    <n v="4955"/>
    <m/>
    <x v="0"/>
  </r>
  <r>
    <x v="27"/>
    <x v="3"/>
    <x v="2"/>
    <x v="0"/>
    <x v="34"/>
    <x v="13"/>
    <n v="45491"/>
    <n v="5002"/>
    <m/>
    <x v="0"/>
  </r>
  <r>
    <x v="27"/>
    <x v="3"/>
    <x v="2"/>
    <x v="0"/>
    <x v="34"/>
    <x v="14"/>
    <n v="46632"/>
    <n v="5062"/>
    <m/>
    <x v="0"/>
  </r>
  <r>
    <x v="27"/>
    <x v="3"/>
    <x v="2"/>
    <x v="0"/>
    <x v="34"/>
    <x v="15"/>
    <n v="47695"/>
    <n v="5133"/>
    <m/>
    <x v="0"/>
  </r>
  <r>
    <x v="27"/>
    <x v="3"/>
    <x v="2"/>
    <x v="0"/>
    <x v="34"/>
    <x v="16"/>
    <n v="48687"/>
    <n v="5200"/>
    <m/>
    <x v="0"/>
  </r>
  <r>
    <x v="27"/>
    <x v="3"/>
    <x v="2"/>
    <x v="0"/>
    <x v="34"/>
    <x v="17"/>
    <n v="49573"/>
    <n v="5252"/>
    <m/>
    <x v="0"/>
  </r>
  <r>
    <x v="27"/>
    <x v="3"/>
    <x v="2"/>
    <x v="0"/>
    <x v="34"/>
    <x v="18"/>
    <n v="50355"/>
    <n v="5289"/>
    <m/>
    <x v="0"/>
  </r>
  <r>
    <x v="27"/>
    <x v="3"/>
    <x v="2"/>
    <x v="0"/>
    <x v="34"/>
    <x v="19"/>
    <n v="51013"/>
    <n v="5298"/>
    <m/>
    <x v="0"/>
  </r>
  <r>
    <x v="27"/>
    <x v="3"/>
    <x v="2"/>
    <x v="0"/>
    <x v="34"/>
    <x v="20"/>
    <n v="51597"/>
    <n v="5296"/>
    <m/>
    <x v="0"/>
  </r>
  <r>
    <x v="27"/>
    <x v="3"/>
    <x v="2"/>
    <x v="0"/>
    <x v="34"/>
    <x v="21"/>
    <n v="52101"/>
    <n v="5295"/>
    <m/>
    <x v="0"/>
  </r>
  <r>
    <x v="27"/>
    <x v="3"/>
    <x v="2"/>
    <x v="0"/>
    <x v="34"/>
    <x v="22"/>
    <n v="52519"/>
    <n v="5291"/>
    <m/>
    <x v="0"/>
  </r>
  <r>
    <x v="27"/>
    <x v="3"/>
    <x v="2"/>
    <x v="0"/>
    <x v="34"/>
    <x v="23"/>
    <n v="52851"/>
    <n v="5281"/>
    <m/>
    <x v="0"/>
  </r>
  <r>
    <x v="27"/>
    <x v="3"/>
    <x v="2"/>
    <x v="0"/>
    <x v="34"/>
    <x v="24"/>
    <n v="53113"/>
    <n v="5263"/>
    <m/>
    <x v="0"/>
  </r>
  <r>
    <x v="27"/>
    <x v="3"/>
    <x v="2"/>
    <x v="0"/>
    <x v="34"/>
    <x v="25"/>
    <n v="53302"/>
    <n v="5236"/>
    <m/>
    <x v="0"/>
  </r>
  <r>
    <x v="27"/>
    <x v="3"/>
    <x v="2"/>
    <x v="0"/>
    <x v="34"/>
    <x v="26"/>
    <n v="53407"/>
    <n v="5202"/>
    <m/>
    <x v="0"/>
  </r>
  <r>
    <x v="27"/>
    <x v="3"/>
    <x v="2"/>
    <x v="0"/>
    <x v="34"/>
    <x v="27"/>
    <n v="53509"/>
    <n v="5167"/>
    <m/>
    <x v="0"/>
  </r>
  <r>
    <x v="27"/>
    <x v="3"/>
    <x v="2"/>
    <x v="0"/>
    <x v="34"/>
    <x v="28"/>
    <n v="53606"/>
    <n v="5133"/>
    <m/>
    <x v="0"/>
  </r>
  <r>
    <x v="27"/>
    <x v="3"/>
    <x v="2"/>
    <x v="0"/>
    <x v="34"/>
    <x v="29"/>
    <n v="53706"/>
    <n v="5098"/>
    <m/>
    <x v="0"/>
  </r>
  <r>
    <x v="27"/>
    <x v="3"/>
    <x v="2"/>
    <x v="0"/>
    <x v="34"/>
    <x v="30"/>
    <n v="53808"/>
    <n v="5063"/>
    <m/>
    <x v="0"/>
  </r>
  <r>
    <x v="27"/>
    <x v="4"/>
    <x v="0"/>
    <x v="0"/>
    <x v="34"/>
    <x v="0"/>
    <n v="4390804"/>
    <n v="684965"/>
    <m/>
    <x v="0"/>
  </r>
  <r>
    <x v="27"/>
    <x v="4"/>
    <x v="0"/>
    <x v="0"/>
    <x v="34"/>
    <x v="1"/>
    <n v="4894338"/>
    <n v="759392"/>
    <m/>
    <x v="0"/>
  </r>
  <r>
    <x v="27"/>
    <x v="4"/>
    <x v="0"/>
    <x v="0"/>
    <x v="34"/>
    <x v="2"/>
    <n v="5384661"/>
    <n v="822083"/>
    <m/>
    <x v="0"/>
  </r>
  <r>
    <x v="27"/>
    <x v="4"/>
    <x v="0"/>
    <x v="0"/>
    <x v="34"/>
    <x v="3"/>
    <n v="5866222"/>
    <n v="881632"/>
    <m/>
    <x v="0"/>
  </r>
  <r>
    <x v="27"/>
    <x v="4"/>
    <x v="0"/>
    <x v="0"/>
    <x v="34"/>
    <x v="4"/>
    <n v="6354055"/>
    <n v="947153"/>
    <m/>
    <x v="0"/>
  </r>
  <r>
    <x v="27"/>
    <x v="4"/>
    <x v="0"/>
    <x v="0"/>
    <x v="34"/>
    <x v="5"/>
    <n v="6824878"/>
    <n v="999397"/>
    <m/>
    <x v="0"/>
  </r>
  <r>
    <x v="27"/>
    <x v="4"/>
    <x v="0"/>
    <x v="0"/>
    <x v="34"/>
    <x v="6"/>
    <n v="7290548"/>
    <n v="1054426"/>
    <m/>
    <x v="0"/>
  </r>
  <r>
    <x v="27"/>
    <x v="4"/>
    <x v="0"/>
    <x v="0"/>
    <x v="34"/>
    <x v="7"/>
    <n v="7748728"/>
    <n v="1111578"/>
    <m/>
    <x v="0"/>
  </r>
  <r>
    <x v="27"/>
    <x v="4"/>
    <x v="0"/>
    <x v="0"/>
    <x v="34"/>
    <x v="8"/>
    <n v="8196339"/>
    <n v="1170391"/>
    <m/>
    <x v="0"/>
  </r>
  <r>
    <x v="27"/>
    <x v="4"/>
    <x v="0"/>
    <x v="0"/>
    <x v="34"/>
    <x v="9"/>
    <n v="8635629"/>
    <n v="1225545"/>
    <m/>
    <x v="0"/>
  </r>
  <r>
    <x v="27"/>
    <x v="4"/>
    <x v="0"/>
    <x v="0"/>
    <x v="34"/>
    <x v="10"/>
    <n v="9065529"/>
    <n v="1274975"/>
    <m/>
    <x v="0"/>
  </r>
  <r>
    <x v="27"/>
    <x v="4"/>
    <x v="0"/>
    <x v="0"/>
    <x v="34"/>
    <x v="11"/>
    <n v="9482026"/>
    <n v="1316058"/>
    <m/>
    <x v="0"/>
  </r>
  <r>
    <x v="27"/>
    <x v="4"/>
    <x v="0"/>
    <x v="0"/>
    <x v="34"/>
    <x v="12"/>
    <n v="9886689"/>
    <n v="1354483"/>
    <m/>
    <x v="0"/>
  </r>
  <r>
    <x v="27"/>
    <x v="4"/>
    <x v="0"/>
    <x v="0"/>
    <x v="34"/>
    <x v="13"/>
    <n v="10277453"/>
    <n v="1392544"/>
    <m/>
    <x v="0"/>
  </r>
  <r>
    <x v="27"/>
    <x v="4"/>
    <x v="0"/>
    <x v="0"/>
    <x v="34"/>
    <x v="14"/>
    <n v="10652090"/>
    <n v="1432688"/>
    <m/>
    <x v="0"/>
  </r>
  <r>
    <x v="27"/>
    <x v="4"/>
    <x v="0"/>
    <x v="0"/>
    <x v="34"/>
    <x v="15"/>
    <n v="11009419"/>
    <n v="1472175"/>
    <m/>
    <x v="0"/>
  </r>
  <r>
    <x v="27"/>
    <x v="4"/>
    <x v="0"/>
    <x v="0"/>
    <x v="34"/>
    <x v="16"/>
    <n v="11348851"/>
    <n v="1507734"/>
    <m/>
    <x v="0"/>
  </r>
  <r>
    <x v="27"/>
    <x v="4"/>
    <x v="0"/>
    <x v="0"/>
    <x v="34"/>
    <x v="17"/>
    <n v="11669945"/>
    <n v="1538069"/>
    <m/>
    <x v="0"/>
  </r>
  <r>
    <x v="27"/>
    <x v="4"/>
    <x v="0"/>
    <x v="0"/>
    <x v="34"/>
    <x v="18"/>
    <n v="11970821"/>
    <n v="1561674"/>
    <m/>
    <x v="0"/>
  </r>
  <r>
    <x v="27"/>
    <x v="4"/>
    <x v="0"/>
    <x v="0"/>
    <x v="34"/>
    <x v="19"/>
    <n v="12249285"/>
    <n v="1580225"/>
    <m/>
    <x v="0"/>
  </r>
  <r>
    <x v="27"/>
    <x v="4"/>
    <x v="0"/>
    <x v="0"/>
    <x v="34"/>
    <x v="20"/>
    <n v="12505219"/>
    <n v="1594599"/>
    <m/>
    <x v="0"/>
  </r>
  <r>
    <x v="27"/>
    <x v="4"/>
    <x v="0"/>
    <x v="0"/>
    <x v="34"/>
    <x v="21"/>
    <n v="12736961"/>
    <n v="1608174"/>
    <m/>
    <x v="0"/>
  </r>
  <r>
    <x v="27"/>
    <x v="4"/>
    <x v="0"/>
    <x v="0"/>
    <x v="34"/>
    <x v="22"/>
    <n v="12946831"/>
    <n v="1619112"/>
    <m/>
    <x v="0"/>
  </r>
  <r>
    <x v="27"/>
    <x v="4"/>
    <x v="0"/>
    <x v="0"/>
    <x v="34"/>
    <x v="23"/>
    <n v="13131759"/>
    <n v="1626878"/>
    <m/>
    <x v="0"/>
  </r>
  <r>
    <x v="27"/>
    <x v="4"/>
    <x v="0"/>
    <x v="0"/>
    <x v="34"/>
    <x v="24"/>
    <n v="13292853"/>
    <n v="1632017"/>
    <m/>
    <x v="0"/>
  </r>
  <r>
    <x v="27"/>
    <x v="4"/>
    <x v="0"/>
    <x v="0"/>
    <x v="34"/>
    <x v="25"/>
    <n v="13433428"/>
    <n v="1635166"/>
    <m/>
    <x v="0"/>
  </r>
  <r>
    <x v="27"/>
    <x v="4"/>
    <x v="0"/>
    <x v="0"/>
    <x v="34"/>
    <x v="26"/>
    <n v="13553788"/>
    <n v="1635762"/>
    <m/>
    <x v="0"/>
  </r>
  <r>
    <x v="27"/>
    <x v="4"/>
    <x v="0"/>
    <x v="0"/>
    <x v="34"/>
    <x v="27"/>
    <n v="13671930"/>
    <n v="1635320"/>
    <m/>
    <x v="0"/>
  </r>
  <r>
    <x v="27"/>
    <x v="4"/>
    <x v="0"/>
    <x v="0"/>
    <x v="34"/>
    <x v="28"/>
    <n v="13789965"/>
    <n v="1634603"/>
    <m/>
    <x v="0"/>
  </r>
  <r>
    <x v="27"/>
    <x v="4"/>
    <x v="0"/>
    <x v="0"/>
    <x v="34"/>
    <x v="29"/>
    <n v="13908021"/>
    <n v="1633204"/>
    <m/>
    <x v="0"/>
  </r>
  <r>
    <x v="27"/>
    <x v="4"/>
    <x v="0"/>
    <x v="0"/>
    <x v="34"/>
    <x v="30"/>
    <n v="14026592"/>
    <n v="1631386"/>
    <m/>
    <x v="0"/>
  </r>
  <r>
    <x v="27"/>
    <x v="4"/>
    <x v="1"/>
    <x v="0"/>
    <x v="34"/>
    <x v="0"/>
    <n v="351179"/>
    <n v="43897"/>
    <m/>
    <x v="0"/>
  </r>
  <r>
    <x v="27"/>
    <x v="4"/>
    <x v="1"/>
    <x v="0"/>
    <x v="34"/>
    <x v="1"/>
    <n v="392220"/>
    <n v="48762"/>
    <m/>
    <x v="0"/>
  </r>
  <r>
    <x v="27"/>
    <x v="4"/>
    <x v="1"/>
    <x v="0"/>
    <x v="34"/>
    <x v="2"/>
    <n v="432977"/>
    <n v="52967"/>
    <m/>
    <x v="0"/>
  </r>
  <r>
    <x v="27"/>
    <x v="4"/>
    <x v="1"/>
    <x v="0"/>
    <x v="34"/>
    <x v="3"/>
    <n v="473165"/>
    <n v="56980"/>
    <m/>
    <x v="0"/>
  </r>
  <r>
    <x v="27"/>
    <x v="4"/>
    <x v="1"/>
    <x v="0"/>
    <x v="34"/>
    <x v="4"/>
    <n v="511236"/>
    <n v="61062"/>
    <m/>
    <x v="0"/>
  </r>
  <r>
    <x v="27"/>
    <x v="4"/>
    <x v="1"/>
    <x v="0"/>
    <x v="34"/>
    <x v="5"/>
    <n v="549569"/>
    <n v="64483"/>
    <m/>
    <x v="0"/>
  </r>
  <r>
    <x v="27"/>
    <x v="4"/>
    <x v="1"/>
    <x v="0"/>
    <x v="34"/>
    <x v="6"/>
    <n v="587386"/>
    <n v="68071"/>
    <m/>
    <x v="0"/>
  </r>
  <r>
    <x v="27"/>
    <x v="4"/>
    <x v="1"/>
    <x v="0"/>
    <x v="34"/>
    <x v="7"/>
    <n v="624691"/>
    <n v="71805"/>
    <m/>
    <x v="0"/>
  </r>
  <r>
    <x v="27"/>
    <x v="4"/>
    <x v="1"/>
    <x v="0"/>
    <x v="34"/>
    <x v="8"/>
    <n v="661108"/>
    <n v="75643"/>
    <m/>
    <x v="0"/>
  </r>
  <r>
    <x v="27"/>
    <x v="4"/>
    <x v="1"/>
    <x v="0"/>
    <x v="34"/>
    <x v="9"/>
    <n v="696890"/>
    <n v="79247"/>
    <m/>
    <x v="0"/>
  </r>
  <r>
    <x v="27"/>
    <x v="4"/>
    <x v="1"/>
    <x v="0"/>
    <x v="34"/>
    <x v="10"/>
    <n v="732464"/>
    <n v="82543"/>
    <m/>
    <x v="0"/>
  </r>
  <r>
    <x v="27"/>
    <x v="4"/>
    <x v="1"/>
    <x v="0"/>
    <x v="34"/>
    <x v="11"/>
    <n v="768258"/>
    <n v="85441"/>
    <m/>
    <x v="0"/>
  </r>
  <r>
    <x v="27"/>
    <x v="4"/>
    <x v="1"/>
    <x v="0"/>
    <x v="34"/>
    <x v="12"/>
    <n v="803226"/>
    <n v="88175"/>
    <m/>
    <x v="0"/>
  </r>
  <r>
    <x v="27"/>
    <x v="4"/>
    <x v="1"/>
    <x v="0"/>
    <x v="34"/>
    <x v="13"/>
    <n v="837075"/>
    <n v="90881"/>
    <m/>
    <x v="0"/>
  </r>
  <r>
    <x v="27"/>
    <x v="4"/>
    <x v="1"/>
    <x v="0"/>
    <x v="34"/>
    <x v="14"/>
    <n v="869482"/>
    <n v="93705"/>
    <m/>
    <x v="0"/>
  </r>
  <r>
    <x v="27"/>
    <x v="4"/>
    <x v="1"/>
    <x v="0"/>
    <x v="34"/>
    <x v="15"/>
    <n v="900411"/>
    <n v="96476"/>
    <m/>
    <x v="0"/>
  </r>
  <r>
    <x v="27"/>
    <x v="4"/>
    <x v="1"/>
    <x v="0"/>
    <x v="34"/>
    <x v="16"/>
    <n v="929907"/>
    <n v="98991"/>
    <m/>
    <x v="0"/>
  </r>
  <r>
    <x v="27"/>
    <x v="4"/>
    <x v="1"/>
    <x v="0"/>
    <x v="34"/>
    <x v="17"/>
    <n v="956654"/>
    <n v="101029"/>
    <m/>
    <x v="0"/>
  </r>
  <r>
    <x v="27"/>
    <x v="4"/>
    <x v="1"/>
    <x v="0"/>
    <x v="34"/>
    <x v="18"/>
    <n v="981204"/>
    <n v="102567"/>
    <m/>
    <x v="0"/>
  </r>
  <r>
    <x v="27"/>
    <x v="4"/>
    <x v="1"/>
    <x v="0"/>
    <x v="34"/>
    <x v="19"/>
    <n v="1003600"/>
    <n v="103741"/>
    <m/>
    <x v="0"/>
  </r>
  <r>
    <x v="27"/>
    <x v="4"/>
    <x v="1"/>
    <x v="0"/>
    <x v="34"/>
    <x v="20"/>
    <n v="1023869"/>
    <n v="104614"/>
    <m/>
    <x v="0"/>
  </r>
  <r>
    <x v="27"/>
    <x v="4"/>
    <x v="1"/>
    <x v="0"/>
    <x v="34"/>
    <x v="21"/>
    <n v="1041812"/>
    <n v="105400"/>
    <m/>
    <x v="0"/>
  </r>
  <r>
    <x v="27"/>
    <x v="4"/>
    <x v="1"/>
    <x v="0"/>
    <x v="34"/>
    <x v="22"/>
    <n v="1057594"/>
    <n v="105978"/>
    <m/>
    <x v="0"/>
  </r>
  <r>
    <x v="27"/>
    <x v="4"/>
    <x v="1"/>
    <x v="0"/>
    <x v="34"/>
    <x v="23"/>
    <n v="1071472"/>
    <n v="106364"/>
    <m/>
    <x v="0"/>
  </r>
  <r>
    <x v="27"/>
    <x v="4"/>
    <x v="1"/>
    <x v="0"/>
    <x v="34"/>
    <x v="24"/>
    <n v="1083818"/>
    <n v="106622"/>
    <m/>
    <x v="0"/>
  </r>
  <r>
    <x v="27"/>
    <x v="4"/>
    <x v="1"/>
    <x v="0"/>
    <x v="34"/>
    <x v="25"/>
    <n v="1094542"/>
    <n v="106756"/>
    <m/>
    <x v="0"/>
  </r>
  <r>
    <x v="27"/>
    <x v="4"/>
    <x v="1"/>
    <x v="0"/>
    <x v="34"/>
    <x v="26"/>
    <n v="1103586"/>
    <n v="106721"/>
    <m/>
    <x v="0"/>
  </r>
  <r>
    <x v="27"/>
    <x v="4"/>
    <x v="1"/>
    <x v="0"/>
    <x v="34"/>
    <x v="27"/>
    <n v="1112426"/>
    <n v="106617"/>
    <m/>
    <x v="0"/>
  </r>
  <r>
    <x v="27"/>
    <x v="4"/>
    <x v="1"/>
    <x v="0"/>
    <x v="34"/>
    <x v="28"/>
    <n v="1121264"/>
    <n v="106498"/>
    <m/>
    <x v="0"/>
  </r>
  <r>
    <x v="27"/>
    <x v="4"/>
    <x v="1"/>
    <x v="0"/>
    <x v="34"/>
    <x v="29"/>
    <n v="1130105"/>
    <n v="106335"/>
    <m/>
    <x v="0"/>
  </r>
  <r>
    <x v="27"/>
    <x v="4"/>
    <x v="1"/>
    <x v="0"/>
    <x v="34"/>
    <x v="30"/>
    <n v="1138975"/>
    <n v="106146"/>
    <m/>
    <x v="0"/>
  </r>
  <r>
    <x v="27"/>
    <x v="4"/>
    <x v="2"/>
    <x v="0"/>
    <x v="34"/>
    <x v="0"/>
    <n v="130880"/>
    <n v="16360"/>
    <m/>
    <x v="0"/>
  </r>
  <r>
    <x v="27"/>
    <x v="4"/>
    <x v="2"/>
    <x v="0"/>
    <x v="34"/>
    <x v="1"/>
    <n v="142996"/>
    <n v="17777"/>
    <m/>
    <x v="0"/>
  </r>
  <r>
    <x v="27"/>
    <x v="4"/>
    <x v="2"/>
    <x v="0"/>
    <x v="34"/>
    <x v="2"/>
    <n v="154534"/>
    <n v="18904"/>
    <m/>
    <x v="0"/>
  </r>
  <r>
    <x v="27"/>
    <x v="4"/>
    <x v="2"/>
    <x v="0"/>
    <x v="34"/>
    <x v="3"/>
    <n v="165163"/>
    <n v="19889"/>
    <m/>
    <x v="0"/>
  </r>
  <r>
    <x v="27"/>
    <x v="4"/>
    <x v="2"/>
    <x v="0"/>
    <x v="34"/>
    <x v="4"/>
    <n v="175981"/>
    <n v="21019"/>
    <m/>
    <x v="0"/>
  </r>
  <r>
    <x v="27"/>
    <x v="4"/>
    <x v="2"/>
    <x v="0"/>
    <x v="34"/>
    <x v="5"/>
    <n v="186231"/>
    <n v="21851"/>
    <m/>
    <x v="0"/>
  </r>
  <r>
    <x v="27"/>
    <x v="4"/>
    <x v="2"/>
    <x v="0"/>
    <x v="34"/>
    <x v="6"/>
    <n v="197027"/>
    <n v="22833"/>
    <m/>
    <x v="0"/>
  </r>
  <r>
    <x v="27"/>
    <x v="4"/>
    <x v="2"/>
    <x v="0"/>
    <x v="34"/>
    <x v="7"/>
    <n v="208688"/>
    <n v="23987"/>
    <m/>
    <x v="0"/>
  </r>
  <r>
    <x v="27"/>
    <x v="4"/>
    <x v="2"/>
    <x v="0"/>
    <x v="34"/>
    <x v="8"/>
    <n v="220203"/>
    <n v="25195"/>
    <m/>
    <x v="0"/>
  </r>
  <r>
    <x v="27"/>
    <x v="4"/>
    <x v="2"/>
    <x v="0"/>
    <x v="34"/>
    <x v="9"/>
    <n v="231201"/>
    <n v="26291"/>
    <m/>
    <x v="0"/>
  </r>
  <r>
    <x v="27"/>
    <x v="4"/>
    <x v="2"/>
    <x v="0"/>
    <x v="34"/>
    <x v="10"/>
    <n v="240346"/>
    <n v="27085"/>
    <m/>
    <x v="0"/>
  </r>
  <r>
    <x v="27"/>
    <x v="4"/>
    <x v="2"/>
    <x v="0"/>
    <x v="34"/>
    <x v="11"/>
    <n v="248764"/>
    <n v="27666"/>
    <m/>
    <x v="0"/>
  </r>
  <r>
    <x v="27"/>
    <x v="4"/>
    <x v="2"/>
    <x v="0"/>
    <x v="34"/>
    <x v="12"/>
    <n v="256733"/>
    <n v="28183"/>
    <m/>
    <x v="0"/>
  </r>
  <r>
    <x v="27"/>
    <x v="4"/>
    <x v="2"/>
    <x v="0"/>
    <x v="34"/>
    <x v="13"/>
    <n v="264227"/>
    <n v="28687"/>
    <m/>
    <x v="0"/>
  </r>
  <r>
    <x v="27"/>
    <x v="4"/>
    <x v="2"/>
    <x v="0"/>
    <x v="34"/>
    <x v="14"/>
    <n v="271266"/>
    <n v="29234"/>
    <m/>
    <x v="0"/>
  </r>
  <r>
    <x v="27"/>
    <x v="4"/>
    <x v="2"/>
    <x v="0"/>
    <x v="34"/>
    <x v="15"/>
    <n v="277861"/>
    <n v="29771"/>
    <m/>
    <x v="0"/>
  </r>
  <r>
    <x v="27"/>
    <x v="4"/>
    <x v="2"/>
    <x v="0"/>
    <x v="34"/>
    <x v="16"/>
    <n v="284061"/>
    <n v="30239"/>
    <m/>
    <x v="0"/>
  </r>
  <r>
    <x v="27"/>
    <x v="4"/>
    <x v="2"/>
    <x v="0"/>
    <x v="34"/>
    <x v="17"/>
    <n v="289638"/>
    <n v="30587"/>
    <m/>
    <x v="0"/>
  </r>
  <r>
    <x v="27"/>
    <x v="4"/>
    <x v="2"/>
    <x v="0"/>
    <x v="34"/>
    <x v="18"/>
    <n v="294609"/>
    <n v="30796"/>
    <m/>
    <x v="0"/>
  </r>
  <r>
    <x v="27"/>
    <x v="4"/>
    <x v="2"/>
    <x v="0"/>
    <x v="34"/>
    <x v="19"/>
    <n v="298835"/>
    <n v="30890"/>
    <m/>
    <x v="0"/>
  </r>
  <r>
    <x v="27"/>
    <x v="4"/>
    <x v="2"/>
    <x v="0"/>
    <x v="34"/>
    <x v="20"/>
    <n v="302633"/>
    <n v="30921"/>
    <m/>
    <x v="0"/>
  </r>
  <r>
    <x v="27"/>
    <x v="4"/>
    <x v="2"/>
    <x v="0"/>
    <x v="34"/>
    <x v="21"/>
    <n v="305972"/>
    <n v="30955"/>
    <m/>
    <x v="0"/>
  </r>
  <r>
    <x v="27"/>
    <x v="4"/>
    <x v="2"/>
    <x v="0"/>
    <x v="34"/>
    <x v="22"/>
    <n v="308798"/>
    <n v="30943"/>
    <m/>
    <x v="0"/>
  </r>
  <r>
    <x v="27"/>
    <x v="4"/>
    <x v="2"/>
    <x v="0"/>
    <x v="34"/>
    <x v="23"/>
    <n v="311120"/>
    <n v="30884"/>
    <m/>
    <x v="0"/>
  </r>
  <r>
    <x v="27"/>
    <x v="4"/>
    <x v="2"/>
    <x v="0"/>
    <x v="34"/>
    <x v="24"/>
    <n v="313027"/>
    <n v="30794"/>
    <m/>
    <x v="0"/>
  </r>
  <r>
    <x v="27"/>
    <x v="4"/>
    <x v="2"/>
    <x v="0"/>
    <x v="34"/>
    <x v="25"/>
    <n v="314503"/>
    <n v="30675"/>
    <m/>
    <x v="0"/>
  </r>
  <r>
    <x v="27"/>
    <x v="4"/>
    <x v="2"/>
    <x v="0"/>
    <x v="34"/>
    <x v="26"/>
    <n v="315483"/>
    <n v="30508"/>
    <m/>
    <x v="0"/>
  </r>
  <r>
    <x v="27"/>
    <x v="4"/>
    <x v="2"/>
    <x v="0"/>
    <x v="34"/>
    <x v="27"/>
    <n v="316436"/>
    <n v="30328"/>
    <m/>
    <x v="0"/>
  </r>
  <r>
    <x v="27"/>
    <x v="4"/>
    <x v="2"/>
    <x v="0"/>
    <x v="34"/>
    <x v="28"/>
    <n v="317350"/>
    <n v="30142"/>
    <m/>
    <x v="0"/>
  </r>
  <r>
    <x v="27"/>
    <x v="4"/>
    <x v="2"/>
    <x v="0"/>
    <x v="34"/>
    <x v="29"/>
    <n v="318280"/>
    <n v="29948"/>
    <m/>
    <x v="0"/>
  </r>
  <r>
    <x v="27"/>
    <x v="4"/>
    <x v="2"/>
    <x v="0"/>
    <x v="34"/>
    <x v="30"/>
    <n v="319218"/>
    <n v="29749"/>
    <m/>
    <x v="0"/>
  </r>
  <r>
    <x v="27"/>
    <x v="5"/>
    <x v="0"/>
    <x v="0"/>
    <x v="34"/>
    <x v="0"/>
    <n v="1414844"/>
    <n v="220715"/>
    <m/>
    <x v="0"/>
  </r>
  <r>
    <x v="27"/>
    <x v="5"/>
    <x v="0"/>
    <x v="0"/>
    <x v="34"/>
    <x v="1"/>
    <n v="1559073"/>
    <n v="241518"/>
    <m/>
    <x v="0"/>
  </r>
  <r>
    <x v="27"/>
    <x v="5"/>
    <x v="0"/>
    <x v="0"/>
    <x v="34"/>
    <x v="2"/>
    <n v="1700790"/>
    <n v="259181"/>
    <m/>
    <x v="0"/>
  </r>
  <r>
    <x v="27"/>
    <x v="5"/>
    <x v="0"/>
    <x v="0"/>
    <x v="34"/>
    <x v="3"/>
    <n v="1840491"/>
    <n v="278592"/>
    <m/>
    <x v="0"/>
  </r>
  <r>
    <x v="27"/>
    <x v="5"/>
    <x v="0"/>
    <x v="0"/>
    <x v="34"/>
    <x v="4"/>
    <n v="1976126"/>
    <n v="297809"/>
    <m/>
    <x v="0"/>
  </r>
  <r>
    <x v="27"/>
    <x v="5"/>
    <x v="0"/>
    <x v="0"/>
    <x v="34"/>
    <x v="5"/>
    <n v="2105930"/>
    <n v="313197"/>
    <m/>
    <x v="0"/>
  </r>
  <r>
    <x v="27"/>
    <x v="5"/>
    <x v="0"/>
    <x v="0"/>
    <x v="34"/>
    <x v="6"/>
    <n v="2232236"/>
    <n v="329042"/>
    <m/>
    <x v="0"/>
  </r>
  <r>
    <x v="27"/>
    <x v="5"/>
    <x v="0"/>
    <x v="0"/>
    <x v="34"/>
    <x v="7"/>
    <n v="2354663"/>
    <n v="347376"/>
    <m/>
    <x v="0"/>
  </r>
  <r>
    <x v="27"/>
    <x v="5"/>
    <x v="0"/>
    <x v="0"/>
    <x v="34"/>
    <x v="8"/>
    <n v="2472708"/>
    <n v="365582"/>
    <m/>
    <x v="0"/>
  </r>
  <r>
    <x v="27"/>
    <x v="5"/>
    <x v="0"/>
    <x v="0"/>
    <x v="34"/>
    <x v="9"/>
    <n v="2586808"/>
    <n v="380966"/>
    <m/>
    <x v="0"/>
  </r>
  <r>
    <x v="27"/>
    <x v="5"/>
    <x v="0"/>
    <x v="0"/>
    <x v="34"/>
    <x v="10"/>
    <n v="2696789"/>
    <n v="393220"/>
    <m/>
    <x v="0"/>
  </r>
  <r>
    <x v="27"/>
    <x v="5"/>
    <x v="0"/>
    <x v="0"/>
    <x v="34"/>
    <x v="11"/>
    <n v="2801992"/>
    <n v="403338"/>
    <m/>
    <x v="0"/>
  </r>
  <r>
    <x v="27"/>
    <x v="5"/>
    <x v="0"/>
    <x v="0"/>
    <x v="34"/>
    <x v="12"/>
    <n v="2902676"/>
    <n v="411949"/>
    <m/>
    <x v="0"/>
  </r>
  <r>
    <x v="27"/>
    <x v="5"/>
    <x v="0"/>
    <x v="0"/>
    <x v="34"/>
    <x v="13"/>
    <n v="2998570"/>
    <n v="420632"/>
    <m/>
    <x v="0"/>
  </r>
  <r>
    <x v="27"/>
    <x v="5"/>
    <x v="0"/>
    <x v="0"/>
    <x v="34"/>
    <x v="14"/>
    <n v="3089312"/>
    <n v="430013"/>
    <m/>
    <x v="0"/>
  </r>
  <r>
    <x v="27"/>
    <x v="5"/>
    <x v="0"/>
    <x v="0"/>
    <x v="34"/>
    <x v="15"/>
    <n v="3174637"/>
    <n v="439392"/>
    <m/>
    <x v="0"/>
  </r>
  <r>
    <x v="27"/>
    <x v="5"/>
    <x v="0"/>
    <x v="0"/>
    <x v="34"/>
    <x v="16"/>
    <n v="3254589"/>
    <n v="447878"/>
    <m/>
    <x v="0"/>
  </r>
  <r>
    <x v="27"/>
    <x v="5"/>
    <x v="0"/>
    <x v="0"/>
    <x v="34"/>
    <x v="17"/>
    <n v="3329026"/>
    <n v="454826"/>
    <m/>
    <x v="0"/>
  </r>
  <r>
    <x v="27"/>
    <x v="5"/>
    <x v="0"/>
    <x v="0"/>
    <x v="34"/>
    <x v="18"/>
    <n v="3397709"/>
    <n v="460057"/>
    <m/>
    <x v="0"/>
  </r>
  <r>
    <x v="27"/>
    <x v="5"/>
    <x v="0"/>
    <x v="0"/>
    <x v="34"/>
    <x v="19"/>
    <n v="3460280"/>
    <n v="463259"/>
    <m/>
    <x v="0"/>
  </r>
  <r>
    <x v="27"/>
    <x v="5"/>
    <x v="0"/>
    <x v="0"/>
    <x v="34"/>
    <x v="20"/>
    <n v="3516717"/>
    <n v="465415"/>
    <m/>
    <x v="0"/>
  </r>
  <r>
    <x v="27"/>
    <x v="5"/>
    <x v="0"/>
    <x v="0"/>
    <x v="34"/>
    <x v="21"/>
    <n v="3566750"/>
    <n v="467322"/>
    <m/>
    <x v="0"/>
  </r>
  <r>
    <x v="27"/>
    <x v="5"/>
    <x v="0"/>
    <x v="0"/>
    <x v="34"/>
    <x v="22"/>
    <n v="3610827"/>
    <n v="468878"/>
    <m/>
    <x v="0"/>
  </r>
  <r>
    <x v="27"/>
    <x v="5"/>
    <x v="0"/>
    <x v="0"/>
    <x v="34"/>
    <x v="23"/>
    <n v="3648377"/>
    <n v="469193"/>
    <m/>
    <x v="0"/>
  </r>
  <r>
    <x v="27"/>
    <x v="5"/>
    <x v="0"/>
    <x v="0"/>
    <x v="34"/>
    <x v="24"/>
    <n v="3679720"/>
    <n v="468698"/>
    <m/>
    <x v="0"/>
  </r>
  <r>
    <x v="27"/>
    <x v="5"/>
    <x v="0"/>
    <x v="0"/>
    <x v="34"/>
    <x v="25"/>
    <n v="3705330"/>
    <n v="467420"/>
    <m/>
    <x v="0"/>
  </r>
  <r>
    <x v="27"/>
    <x v="5"/>
    <x v="0"/>
    <x v="0"/>
    <x v="34"/>
    <x v="26"/>
    <n v="3725260"/>
    <n v="465540"/>
    <m/>
    <x v="0"/>
  </r>
  <r>
    <x v="27"/>
    <x v="5"/>
    <x v="0"/>
    <x v="0"/>
    <x v="34"/>
    <x v="27"/>
    <n v="3744625"/>
    <n v="463504"/>
    <m/>
    <x v="0"/>
  </r>
  <r>
    <x v="27"/>
    <x v="5"/>
    <x v="0"/>
    <x v="0"/>
    <x v="34"/>
    <x v="28"/>
    <n v="3763980"/>
    <n v="461255"/>
    <m/>
    <x v="0"/>
  </r>
  <r>
    <x v="27"/>
    <x v="5"/>
    <x v="0"/>
    <x v="0"/>
    <x v="34"/>
    <x v="29"/>
    <n v="3783343"/>
    <n v="458809"/>
    <m/>
    <x v="0"/>
  </r>
  <r>
    <x v="27"/>
    <x v="5"/>
    <x v="0"/>
    <x v="0"/>
    <x v="34"/>
    <x v="30"/>
    <n v="3802792"/>
    <n v="456418"/>
    <m/>
    <x v="0"/>
  </r>
  <r>
    <x v="27"/>
    <x v="5"/>
    <x v="1"/>
    <x v="0"/>
    <x v="34"/>
    <x v="0"/>
    <n v="78829"/>
    <n v="9853"/>
    <m/>
    <x v="0"/>
  </r>
  <r>
    <x v="27"/>
    <x v="5"/>
    <x v="1"/>
    <x v="0"/>
    <x v="34"/>
    <x v="1"/>
    <n v="87344"/>
    <n v="10841"/>
    <m/>
    <x v="0"/>
  </r>
  <r>
    <x v="27"/>
    <x v="5"/>
    <x v="1"/>
    <x v="0"/>
    <x v="34"/>
    <x v="2"/>
    <n v="95942"/>
    <n v="11715"/>
    <m/>
    <x v="0"/>
  </r>
  <r>
    <x v="27"/>
    <x v="5"/>
    <x v="1"/>
    <x v="0"/>
    <x v="34"/>
    <x v="3"/>
    <n v="104555"/>
    <n v="12681"/>
    <m/>
    <x v="0"/>
  </r>
  <r>
    <x v="27"/>
    <x v="5"/>
    <x v="1"/>
    <x v="0"/>
    <x v="34"/>
    <x v="4"/>
    <n v="112503"/>
    <n v="13585"/>
    <m/>
    <x v="0"/>
  </r>
  <r>
    <x v="27"/>
    <x v="5"/>
    <x v="1"/>
    <x v="0"/>
    <x v="34"/>
    <x v="5"/>
    <n v="120377"/>
    <n v="14345"/>
    <m/>
    <x v="0"/>
  </r>
  <r>
    <x v="27"/>
    <x v="5"/>
    <x v="1"/>
    <x v="0"/>
    <x v="34"/>
    <x v="6"/>
    <n v="128083"/>
    <n v="15128"/>
    <m/>
    <x v="0"/>
  </r>
  <r>
    <x v="27"/>
    <x v="5"/>
    <x v="1"/>
    <x v="0"/>
    <x v="34"/>
    <x v="7"/>
    <n v="135621"/>
    <n v="16031"/>
    <m/>
    <x v="0"/>
  </r>
  <r>
    <x v="27"/>
    <x v="5"/>
    <x v="1"/>
    <x v="0"/>
    <x v="34"/>
    <x v="8"/>
    <n v="142930"/>
    <n v="16932"/>
    <m/>
    <x v="0"/>
  </r>
  <r>
    <x v="27"/>
    <x v="5"/>
    <x v="1"/>
    <x v="0"/>
    <x v="34"/>
    <x v="9"/>
    <n v="150055"/>
    <n v="17707"/>
    <m/>
    <x v="0"/>
  </r>
  <r>
    <x v="27"/>
    <x v="5"/>
    <x v="1"/>
    <x v="0"/>
    <x v="34"/>
    <x v="10"/>
    <n v="157062"/>
    <n v="18350"/>
    <m/>
    <x v="0"/>
  </r>
  <r>
    <x v="27"/>
    <x v="5"/>
    <x v="1"/>
    <x v="0"/>
    <x v="34"/>
    <x v="11"/>
    <n v="164022"/>
    <n v="18918"/>
    <m/>
    <x v="0"/>
  </r>
  <r>
    <x v="27"/>
    <x v="5"/>
    <x v="1"/>
    <x v="0"/>
    <x v="34"/>
    <x v="12"/>
    <n v="170765"/>
    <n v="19419"/>
    <m/>
    <x v="0"/>
  </r>
  <r>
    <x v="27"/>
    <x v="5"/>
    <x v="1"/>
    <x v="0"/>
    <x v="34"/>
    <x v="13"/>
    <n v="177248"/>
    <n v="19923"/>
    <m/>
    <x v="0"/>
  </r>
  <r>
    <x v="27"/>
    <x v="5"/>
    <x v="1"/>
    <x v="0"/>
    <x v="34"/>
    <x v="14"/>
    <n v="183417"/>
    <n v="20457"/>
    <m/>
    <x v="0"/>
  </r>
  <r>
    <x v="27"/>
    <x v="5"/>
    <x v="1"/>
    <x v="0"/>
    <x v="34"/>
    <x v="15"/>
    <n v="189265"/>
    <n v="20990"/>
    <m/>
    <x v="0"/>
  </r>
  <r>
    <x v="27"/>
    <x v="5"/>
    <x v="1"/>
    <x v="0"/>
    <x v="34"/>
    <x v="16"/>
    <n v="194803"/>
    <n v="21480"/>
    <m/>
    <x v="0"/>
  </r>
  <r>
    <x v="27"/>
    <x v="5"/>
    <x v="1"/>
    <x v="0"/>
    <x v="34"/>
    <x v="17"/>
    <n v="199818"/>
    <n v="21875"/>
    <m/>
    <x v="0"/>
  </r>
  <r>
    <x v="27"/>
    <x v="5"/>
    <x v="1"/>
    <x v="0"/>
    <x v="34"/>
    <x v="18"/>
    <n v="204400"/>
    <n v="22176"/>
    <m/>
    <x v="0"/>
  </r>
  <r>
    <x v="27"/>
    <x v="5"/>
    <x v="1"/>
    <x v="0"/>
    <x v="34"/>
    <x v="19"/>
    <n v="208556"/>
    <n v="22372"/>
    <m/>
    <x v="0"/>
  </r>
  <r>
    <x v="27"/>
    <x v="5"/>
    <x v="1"/>
    <x v="0"/>
    <x v="34"/>
    <x v="20"/>
    <n v="212290"/>
    <n v="22512"/>
    <m/>
    <x v="0"/>
  </r>
  <r>
    <x v="27"/>
    <x v="5"/>
    <x v="1"/>
    <x v="0"/>
    <x v="34"/>
    <x v="21"/>
    <n v="215571"/>
    <n v="22631"/>
    <m/>
    <x v="0"/>
  </r>
  <r>
    <x v="27"/>
    <x v="5"/>
    <x v="1"/>
    <x v="0"/>
    <x v="34"/>
    <x v="22"/>
    <n v="218428"/>
    <n v="22727"/>
    <m/>
    <x v="0"/>
  </r>
  <r>
    <x v="27"/>
    <x v="5"/>
    <x v="1"/>
    <x v="0"/>
    <x v="34"/>
    <x v="23"/>
    <n v="220898"/>
    <n v="22763"/>
    <m/>
    <x v="0"/>
  </r>
  <r>
    <x v="27"/>
    <x v="5"/>
    <x v="1"/>
    <x v="0"/>
    <x v="34"/>
    <x v="24"/>
    <n v="223048"/>
    <n v="22764"/>
    <m/>
    <x v="0"/>
  </r>
  <r>
    <x v="27"/>
    <x v="5"/>
    <x v="1"/>
    <x v="0"/>
    <x v="34"/>
    <x v="25"/>
    <n v="224860"/>
    <n v="22728"/>
    <m/>
    <x v="0"/>
  </r>
  <r>
    <x v="27"/>
    <x v="5"/>
    <x v="1"/>
    <x v="0"/>
    <x v="34"/>
    <x v="26"/>
    <n v="226325"/>
    <n v="22663"/>
    <m/>
    <x v="0"/>
  </r>
  <r>
    <x v="27"/>
    <x v="5"/>
    <x v="1"/>
    <x v="0"/>
    <x v="34"/>
    <x v="27"/>
    <n v="227751"/>
    <n v="22588"/>
    <m/>
    <x v="0"/>
  </r>
  <r>
    <x v="27"/>
    <x v="5"/>
    <x v="1"/>
    <x v="0"/>
    <x v="34"/>
    <x v="28"/>
    <n v="229177"/>
    <n v="22503"/>
    <m/>
    <x v="0"/>
  </r>
  <r>
    <x v="27"/>
    <x v="5"/>
    <x v="1"/>
    <x v="0"/>
    <x v="34"/>
    <x v="29"/>
    <n v="230604"/>
    <n v="22408"/>
    <m/>
    <x v="0"/>
  </r>
  <r>
    <x v="27"/>
    <x v="5"/>
    <x v="1"/>
    <x v="0"/>
    <x v="34"/>
    <x v="30"/>
    <n v="232036"/>
    <n v="22315"/>
    <m/>
    <x v="0"/>
  </r>
  <r>
    <x v="27"/>
    <x v="5"/>
    <x v="2"/>
    <x v="0"/>
    <x v="34"/>
    <x v="0"/>
    <n v="52435"/>
    <n v="6554"/>
    <m/>
    <x v="0"/>
  </r>
  <r>
    <x v="27"/>
    <x v="5"/>
    <x v="2"/>
    <x v="0"/>
    <x v="34"/>
    <x v="1"/>
    <n v="56600"/>
    <n v="7025"/>
    <m/>
    <x v="0"/>
  </r>
  <r>
    <x v="27"/>
    <x v="5"/>
    <x v="2"/>
    <x v="0"/>
    <x v="34"/>
    <x v="2"/>
    <n v="60534"/>
    <n v="7391"/>
    <m/>
    <x v="0"/>
  </r>
  <r>
    <x v="27"/>
    <x v="5"/>
    <x v="2"/>
    <x v="0"/>
    <x v="34"/>
    <x v="3"/>
    <n v="64175"/>
    <n v="7783"/>
    <m/>
    <x v="0"/>
  </r>
  <r>
    <x v="27"/>
    <x v="5"/>
    <x v="2"/>
    <x v="0"/>
    <x v="34"/>
    <x v="4"/>
    <n v="67596"/>
    <n v="8162"/>
    <m/>
    <x v="0"/>
  </r>
  <r>
    <x v="27"/>
    <x v="5"/>
    <x v="2"/>
    <x v="0"/>
    <x v="34"/>
    <x v="5"/>
    <n v="70733"/>
    <n v="8429"/>
    <m/>
    <x v="0"/>
  </r>
  <r>
    <x v="27"/>
    <x v="5"/>
    <x v="2"/>
    <x v="0"/>
    <x v="34"/>
    <x v="6"/>
    <n v="73790"/>
    <n v="8715"/>
    <m/>
    <x v="0"/>
  </r>
  <r>
    <x v="27"/>
    <x v="5"/>
    <x v="2"/>
    <x v="0"/>
    <x v="34"/>
    <x v="7"/>
    <n v="76826"/>
    <n v="9081"/>
    <m/>
    <x v="0"/>
  </r>
  <r>
    <x v="27"/>
    <x v="5"/>
    <x v="2"/>
    <x v="0"/>
    <x v="34"/>
    <x v="8"/>
    <n v="79683"/>
    <n v="9439"/>
    <m/>
    <x v="0"/>
  </r>
  <r>
    <x v="27"/>
    <x v="5"/>
    <x v="2"/>
    <x v="0"/>
    <x v="34"/>
    <x v="9"/>
    <n v="82311"/>
    <n v="9713"/>
    <m/>
    <x v="0"/>
  </r>
  <r>
    <x v="27"/>
    <x v="5"/>
    <x v="2"/>
    <x v="0"/>
    <x v="34"/>
    <x v="10"/>
    <n v="84495"/>
    <n v="9871"/>
    <m/>
    <x v="0"/>
  </r>
  <r>
    <x v="27"/>
    <x v="5"/>
    <x v="2"/>
    <x v="0"/>
    <x v="34"/>
    <x v="11"/>
    <n v="86427"/>
    <n v="9968"/>
    <m/>
    <x v="0"/>
  </r>
  <r>
    <x v="27"/>
    <x v="5"/>
    <x v="2"/>
    <x v="0"/>
    <x v="34"/>
    <x v="12"/>
    <n v="88159"/>
    <n v="10025"/>
    <m/>
    <x v="0"/>
  </r>
  <r>
    <x v="27"/>
    <x v="5"/>
    <x v="2"/>
    <x v="0"/>
    <x v="34"/>
    <x v="13"/>
    <n v="89695"/>
    <n v="10081"/>
    <m/>
    <x v="0"/>
  </r>
  <r>
    <x v="27"/>
    <x v="5"/>
    <x v="2"/>
    <x v="0"/>
    <x v="34"/>
    <x v="14"/>
    <n v="91045"/>
    <n v="10154"/>
    <m/>
    <x v="0"/>
  </r>
  <r>
    <x v="27"/>
    <x v="5"/>
    <x v="2"/>
    <x v="0"/>
    <x v="34"/>
    <x v="15"/>
    <n v="92212"/>
    <n v="10226"/>
    <m/>
    <x v="0"/>
  </r>
  <r>
    <x v="27"/>
    <x v="5"/>
    <x v="2"/>
    <x v="0"/>
    <x v="34"/>
    <x v="16"/>
    <n v="93215"/>
    <n v="10278"/>
    <m/>
    <x v="0"/>
  </r>
  <r>
    <x v="27"/>
    <x v="5"/>
    <x v="2"/>
    <x v="0"/>
    <x v="34"/>
    <x v="17"/>
    <n v="94020"/>
    <n v="10292"/>
    <m/>
    <x v="0"/>
  </r>
  <r>
    <x v="27"/>
    <x v="5"/>
    <x v="2"/>
    <x v="0"/>
    <x v="34"/>
    <x v="18"/>
    <n v="94636"/>
    <n v="10267"/>
    <m/>
    <x v="0"/>
  </r>
  <r>
    <x v="27"/>
    <x v="5"/>
    <x v="2"/>
    <x v="0"/>
    <x v="34"/>
    <x v="19"/>
    <n v="95044"/>
    <n v="10195"/>
    <m/>
    <x v="0"/>
  </r>
  <r>
    <x v="27"/>
    <x v="5"/>
    <x v="2"/>
    <x v="0"/>
    <x v="34"/>
    <x v="20"/>
    <n v="95302"/>
    <n v="10106"/>
    <m/>
    <x v="0"/>
  </r>
  <r>
    <x v="27"/>
    <x v="5"/>
    <x v="2"/>
    <x v="0"/>
    <x v="34"/>
    <x v="21"/>
    <n v="95409"/>
    <n v="10016"/>
    <m/>
    <x v="0"/>
  </r>
  <r>
    <x v="27"/>
    <x v="5"/>
    <x v="2"/>
    <x v="0"/>
    <x v="34"/>
    <x v="22"/>
    <n v="95361"/>
    <n v="9922"/>
    <m/>
    <x v="0"/>
  </r>
  <r>
    <x v="27"/>
    <x v="5"/>
    <x v="2"/>
    <x v="0"/>
    <x v="34"/>
    <x v="23"/>
    <n v="95163"/>
    <n v="9806"/>
    <m/>
    <x v="0"/>
  </r>
  <r>
    <x v="27"/>
    <x v="5"/>
    <x v="2"/>
    <x v="0"/>
    <x v="34"/>
    <x v="24"/>
    <n v="94837"/>
    <n v="9679"/>
    <m/>
    <x v="0"/>
  </r>
  <r>
    <x v="27"/>
    <x v="5"/>
    <x v="2"/>
    <x v="0"/>
    <x v="34"/>
    <x v="25"/>
    <n v="94381"/>
    <n v="9540"/>
    <m/>
    <x v="0"/>
  </r>
  <r>
    <x v="27"/>
    <x v="5"/>
    <x v="2"/>
    <x v="0"/>
    <x v="34"/>
    <x v="26"/>
    <n v="93789"/>
    <n v="9391"/>
    <m/>
    <x v="0"/>
  </r>
  <r>
    <x v="27"/>
    <x v="5"/>
    <x v="2"/>
    <x v="0"/>
    <x v="34"/>
    <x v="27"/>
    <n v="93201"/>
    <n v="9243"/>
    <m/>
    <x v="0"/>
  </r>
  <r>
    <x v="27"/>
    <x v="5"/>
    <x v="2"/>
    <x v="0"/>
    <x v="34"/>
    <x v="28"/>
    <n v="92620"/>
    <n v="9094"/>
    <m/>
    <x v="0"/>
  </r>
  <r>
    <x v="27"/>
    <x v="5"/>
    <x v="2"/>
    <x v="0"/>
    <x v="34"/>
    <x v="29"/>
    <n v="92055"/>
    <n v="8945"/>
    <m/>
    <x v="0"/>
  </r>
  <r>
    <x v="27"/>
    <x v="5"/>
    <x v="2"/>
    <x v="0"/>
    <x v="34"/>
    <x v="30"/>
    <n v="91503"/>
    <n v="8799"/>
    <m/>
    <x v="0"/>
  </r>
  <r>
    <x v="27"/>
    <x v="6"/>
    <x v="0"/>
    <x v="0"/>
    <x v="34"/>
    <x v="0"/>
    <n v="2630005"/>
    <n v="410280"/>
    <m/>
    <x v="0"/>
  </r>
  <r>
    <x v="27"/>
    <x v="6"/>
    <x v="0"/>
    <x v="0"/>
    <x v="34"/>
    <x v="1"/>
    <n v="2927476"/>
    <n v="452501"/>
    <m/>
    <x v="0"/>
  </r>
  <r>
    <x v="27"/>
    <x v="6"/>
    <x v="0"/>
    <x v="0"/>
    <x v="34"/>
    <x v="2"/>
    <n v="3220492"/>
    <n v="486838"/>
    <m/>
    <x v="0"/>
  </r>
  <r>
    <x v="27"/>
    <x v="6"/>
    <x v="0"/>
    <x v="0"/>
    <x v="34"/>
    <x v="3"/>
    <n v="3510912"/>
    <n v="524596"/>
    <m/>
    <x v="0"/>
  </r>
  <r>
    <x v="27"/>
    <x v="6"/>
    <x v="0"/>
    <x v="0"/>
    <x v="34"/>
    <x v="4"/>
    <n v="3795530"/>
    <n v="563127"/>
    <m/>
    <x v="0"/>
  </r>
  <r>
    <x v="27"/>
    <x v="6"/>
    <x v="0"/>
    <x v="0"/>
    <x v="34"/>
    <x v="5"/>
    <n v="4073998"/>
    <n v="607969"/>
    <m/>
    <x v="0"/>
  </r>
  <r>
    <x v="27"/>
    <x v="6"/>
    <x v="0"/>
    <x v="0"/>
    <x v="34"/>
    <x v="6"/>
    <n v="4349097"/>
    <n v="653390"/>
    <m/>
    <x v="0"/>
  </r>
  <r>
    <x v="27"/>
    <x v="6"/>
    <x v="0"/>
    <x v="0"/>
    <x v="34"/>
    <x v="7"/>
    <n v="4619464"/>
    <n v="691911"/>
    <m/>
    <x v="0"/>
  </r>
  <r>
    <x v="27"/>
    <x v="6"/>
    <x v="0"/>
    <x v="0"/>
    <x v="34"/>
    <x v="8"/>
    <n v="4883334"/>
    <n v="724235"/>
    <m/>
    <x v="0"/>
  </r>
  <r>
    <x v="27"/>
    <x v="6"/>
    <x v="0"/>
    <x v="0"/>
    <x v="34"/>
    <x v="9"/>
    <n v="5142006"/>
    <n v="751674"/>
    <m/>
    <x v="0"/>
  </r>
  <r>
    <x v="27"/>
    <x v="6"/>
    <x v="0"/>
    <x v="0"/>
    <x v="34"/>
    <x v="10"/>
    <n v="5394869"/>
    <n v="776744"/>
    <m/>
    <x v="0"/>
  </r>
  <r>
    <x v="27"/>
    <x v="6"/>
    <x v="0"/>
    <x v="0"/>
    <x v="34"/>
    <x v="11"/>
    <n v="5639622"/>
    <n v="795993"/>
    <m/>
    <x v="0"/>
  </r>
  <r>
    <x v="27"/>
    <x v="6"/>
    <x v="0"/>
    <x v="0"/>
    <x v="34"/>
    <x v="12"/>
    <n v="5877164"/>
    <n v="816937"/>
    <m/>
    <x v="0"/>
  </r>
  <r>
    <x v="27"/>
    <x v="6"/>
    <x v="0"/>
    <x v="0"/>
    <x v="34"/>
    <x v="13"/>
    <n v="6106325"/>
    <n v="840014"/>
    <m/>
    <x v="0"/>
  </r>
  <r>
    <x v="27"/>
    <x v="6"/>
    <x v="0"/>
    <x v="0"/>
    <x v="34"/>
    <x v="14"/>
    <n v="6325830"/>
    <n v="863117"/>
    <m/>
    <x v="0"/>
  </r>
  <r>
    <x v="27"/>
    <x v="6"/>
    <x v="0"/>
    <x v="0"/>
    <x v="34"/>
    <x v="15"/>
    <n v="6534992"/>
    <n v="886641"/>
    <m/>
    <x v="0"/>
  </r>
  <r>
    <x v="27"/>
    <x v="6"/>
    <x v="0"/>
    <x v="0"/>
    <x v="34"/>
    <x v="16"/>
    <n v="6733494"/>
    <n v="907587"/>
    <m/>
    <x v="0"/>
  </r>
  <r>
    <x v="27"/>
    <x v="6"/>
    <x v="0"/>
    <x v="0"/>
    <x v="34"/>
    <x v="17"/>
    <n v="6921072"/>
    <n v="924445"/>
    <m/>
    <x v="0"/>
  </r>
  <r>
    <x v="27"/>
    <x v="6"/>
    <x v="0"/>
    <x v="0"/>
    <x v="34"/>
    <x v="18"/>
    <n v="7096660"/>
    <n v="934672"/>
    <m/>
    <x v="0"/>
  </r>
  <r>
    <x v="27"/>
    <x v="6"/>
    <x v="0"/>
    <x v="0"/>
    <x v="34"/>
    <x v="19"/>
    <n v="7259003"/>
    <n v="945188"/>
    <m/>
    <x v="0"/>
  </r>
  <r>
    <x v="27"/>
    <x v="6"/>
    <x v="0"/>
    <x v="0"/>
    <x v="34"/>
    <x v="20"/>
    <n v="7408030"/>
    <n v="955162"/>
    <m/>
    <x v="0"/>
  </r>
  <r>
    <x v="27"/>
    <x v="6"/>
    <x v="0"/>
    <x v="0"/>
    <x v="34"/>
    <x v="21"/>
    <n v="7542792"/>
    <n v="966533"/>
    <m/>
    <x v="0"/>
  </r>
  <r>
    <x v="27"/>
    <x v="6"/>
    <x v="0"/>
    <x v="0"/>
    <x v="34"/>
    <x v="22"/>
    <n v="7664629"/>
    <n v="975163"/>
    <m/>
    <x v="0"/>
  </r>
  <r>
    <x v="27"/>
    <x v="6"/>
    <x v="0"/>
    <x v="0"/>
    <x v="34"/>
    <x v="23"/>
    <n v="7771770"/>
    <n v="981234"/>
    <m/>
    <x v="0"/>
  </r>
  <r>
    <x v="27"/>
    <x v="6"/>
    <x v="0"/>
    <x v="0"/>
    <x v="34"/>
    <x v="24"/>
    <n v="7864872"/>
    <n v="985359"/>
    <m/>
    <x v="0"/>
  </r>
  <r>
    <x v="27"/>
    <x v="6"/>
    <x v="0"/>
    <x v="0"/>
    <x v="34"/>
    <x v="25"/>
    <n v="7945826"/>
    <n v="987075"/>
    <m/>
    <x v="0"/>
  </r>
  <r>
    <x v="27"/>
    <x v="6"/>
    <x v="0"/>
    <x v="0"/>
    <x v="34"/>
    <x v="26"/>
    <n v="8014814"/>
    <n v="986471"/>
    <m/>
    <x v="0"/>
  </r>
  <r>
    <x v="27"/>
    <x v="6"/>
    <x v="0"/>
    <x v="0"/>
    <x v="34"/>
    <x v="27"/>
    <n v="8082527"/>
    <n v="985076"/>
    <m/>
    <x v="0"/>
  </r>
  <r>
    <x v="27"/>
    <x v="6"/>
    <x v="0"/>
    <x v="0"/>
    <x v="34"/>
    <x v="28"/>
    <n v="8150188"/>
    <n v="984226"/>
    <m/>
    <x v="0"/>
  </r>
  <r>
    <x v="27"/>
    <x v="6"/>
    <x v="0"/>
    <x v="0"/>
    <x v="34"/>
    <x v="29"/>
    <n v="8217834"/>
    <n v="983720"/>
    <m/>
    <x v="0"/>
  </r>
  <r>
    <x v="27"/>
    <x v="6"/>
    <x v="0"/>
    <x v="0"/>
    <x v="34"/>
    <x v="30"/>
    <n v="8285748"/>
    <n v="983011"/>
    <m/>
    <x v="0"/>
  </r>
  <r>
    <x v="27"/>
    <x v="6"/>
    <x v="1"/>
    <x v="0"/>
    <x v="34"/>
    <x v="0"/>
    <n v="198448"/>
    <n v="24806"/>
    <m/>
    <x v="0"/>
  </r>
  <r>
    <x v="27"/>
    <x v="6"/>
    <x v="1"/>
    <x v="0"/>
    <x v="34"/>
    <x v="1"/>
    <n v="221468"/>
    <n v="27429"/>
    <m/>
    <x v="0"/>
  </r>
  <r>
    <x v="27"/>
    <x v="6"/>
    <x v="1"/>
    <x v="0"/>
    <x v="34"/>
    <x v="2"/>
    <n v="244651"/>
    <n v="29634"/>
    <m/>
    <x v="0"/>
  </r>
  <r>
    <x v="27"/>
    <x v="6"/>
    <x v="1"/>
    <x v="0"/>
    <x v="34"/>
    <x v="3"/>
    <n v="267779"/>
    <n v="32060"/>
    <m/>
    <x v="0"/>
  </r>
  <r>
    <x v="27"/>
    <x v="6"/>
    <x v="1"/>
    <x v="0"/>
    <x v="34"/>
    <x v="4"/>
    <n v="288972"/>
    <n v="34353"/>
    <m/>
    <x v="0"/>
  </r>
  <r>
    <x v="27"/>
    <x v="6"/>
    <x v="1"/>
    <x v="0"/>
    <x v="34"/>
    <x v="5"/>
    <n v="310573"/>
    <n v="37137"/>
    <m/>
    <x v="0"/>
  </r>
  <r>
    <x v="27"/>
    <x v="6"/>
    <x v="1"/>
    <x v="0"/>
    <x v="34"/>
    <x v="6"/>
    <n v="331874"/>
    <n v="39951"/>
    <m/>
    <x v="0"/>
  </r>
  <r>
    <x v="27"/>
    <x v="6"/>
    <x v="1"/>
    <x v="0"/>
    <x v="34"/>
    <x v="7"/>
    <n v="352879"/>
    <n v="42351"/>
    <m/>
    <x v="0"/>
  </r>
  <r>
    <x v="27"/>
    <x v="6"/>
    <x v="1"/>
    <x v="0"/>
    <x v="34"/>
    <x v="8"/>
    <n v="373378"/>
    <n v="44370"/>
    <m/>
    <x v="0"/>
  </r>
  <r>
    <x v="27"/>
    <x v="6"/>
    <x v="1"/>
    <x v="0"/>
    <x v="34"/>
    <x v="9"/>
    <n v="393512"/>
    <n v="46093"/>
    <m/>
    <x v="0"/>
  </r>
  <r>
    <x v="27"/>
    <x v="6"/>
    <x v="1"/>
    <x v="0"/>
    <x v="34"/>
    <x v="10"/>
    <n v="413519"/>
    <n v="47706"/>
    <m/>
    <x v="0"/>
  </r>
  <r>
    <x v="27"/>
    <x v="6"/>
    <x v="1"/>
    <x v="0"/>
    <x v="34"/>
    <x v="11"/>
    <n v="433640"/>
    <n v="49042"/>
    <m/>
    <x v="0"/>
  </r>
  <r>
    <x v="27"/>
    <x v="6"/>
    <x v="1"/>
    <x v="0"/>
    <x v="34"/>
    <x v="12"/>
    <n v="453288"/>
    <n v="50487"/>
    <m/>
    <x v="0"/>
  </r>
  <r>
    <x v="27"/>
    <x v="6"/>
    <x v="1"/>
    <x v="0"/>
    <x v="34"/>
    <x v="13"/>
    <n v="472302"/>
    <n v="52060"/>
    <m/>
    <x v="0"/>
  </r>
  <r>
    <x v="27"/>
    <x v="6"/>
    <x v="1"/>
    <x v="0"/>
    <x v="34"/>
    <x v="14"/>
    <n v="490502"/>
    <n v="53626"/>
    <m/>
    <x v="0"/>
  </r>
  <r>
    <x v="27"/>
    <x v="6"/>
    <x v="1"/>
    <x v="0"/>
    <x v="34"/>
    <x v="15"/>
    <n v="507867"/>
    <n v="55212"/>
    <m/>
    <x v="0"/>
  </r>
  <r>
    <x v="27"/>
    <x v="6"/>
    <x v="1"/>
    <x v="0"/>
    <x v="34"/>
    <x v="16"/>
    <n v="524422"/>
    <n v="56638"/>
    <m/>
    <x v="0"/>
  </r>
  <r>
    <x v="27"/>
    <x v="6"/>
    <x v="1"/>
    <x v="0"/>
    <x v="34"/>
    <x v="17"/>
    <n v="539433"/>
    <n v="57733"/>
    <m/>
    <x v="0"/>
  </r>
  <r>
    <x v="27"/>
    <x v="6"/>
    <x v="1"/>
    <x v="0"/>
    <x v="34"/>
    <x v="18"/>
    <n v="553209"/>
    <n v="58382"/>
    <m/>
    <x v="0"/>
  </r>
  <r>
    <x v="27"/>
    <x v="6"/>
    <x v="1"/>
    <x v="0"/>
    <x v="34"/>
    <x v="19"/>
    <n v="565773"/>
    <n v="59029"/>
    <m/>
    <x v="0"/>
  </r>
  <r>
    <x v="27"/>
    <x v="6"/>
    <x v="1"/>
    <x v="0"/>
    <x v="34"/>
    <x v="20"/>
    <n v="577140"/>
    <n v="59626"/>
    <m/>
    <x v="0"/>
  </r>
  <r>
    <x v="27"/>
    <x v="6"/>
    <x v="1"/>
    <x v="0"/>
    <x v="34"/>
    <x v="21"/>
    <n v="587200"/>
    <n v="60291"/>
    <m/>
    <x v="0"/>
  </r>
  <r>
    <x v="27"/>
    <x v="6"/>
    <x v="1"/>
    <x v="0"/>
    <x v="34"/>
    <x v="22"/>
    <n v="596045"/>
    <n v="60764"/>
    <m/>
    <x v="0"/>
  </r>
  <r>
    <x v="27"/>
    <x v="6"/>
    <x v="1"/>
    <x v="0"/>
    <x v="34"/>
    <x v="23"/>
    <n v="603817"/>
    <n v="61086"/>
    <m/>
    <x v="0"/>
  </r>
  <r>
    <x v="27"/>
    <x v="6"/>
    <x v="1"/>
    <x v="0"/>
    <x v="34"/>
    <x v="24"/>
    <n v="610724"/>
    <n v="61310"/>
    <m/>
    <x v="0"/>
  </r>
  <r>
    <x v="27"/>
    <x v="6"/>
    <x v="1"/>
    <x v="0"/>
    <x v="34"/>
    <x v="25"/>
    <n v="616719"/>
    <n v="61388"/>
    <m/>
    <x v="0"/>
  </r>
  <r>
    <x v="27"/>
    <x v="6"/>
    <x v="1"/>
    <x v="0"/>
    <x v="34"/>
    <x v="26"/>
    <n v="621766"/>
    <n v="61320"/>
    <m/>
    <x v="0"/>
  </r>
  <r>
    <x v="27"/>
    <x v="6"/>
    <x v="1"/>
    <x v="0"/>
    <x v="34"/>
    <x v="27"/>
    <n v="626701"/>
    <n v="61202"/>
    <m/>
    <x v="0"/>
  </r>
  <r>
    <x v="27"/>
    <x v="6"/>
    <x v="1"/>
    <x v="0"/>
    <x v="34"/>
    <x v="28"/>
    <n v="631635"/>
    <n v="61119"/>
    <m/>
    <x v="0"/>
  </r>
  <r>
    <x v="27"/>
    <x v="6"/>
    <x v="1"/>
    <x v="0"/>
    <x v="34"/>
    <x v="29"/>
    <n v="636570"/>
    <n v="61058"/>
    <m/>
    <x v="0"/>
  </r>
  <r>
    <x v="27"/>
    <x v="6"/>
    <x v="1"/>
    <x v="0"/>
    <x v="34"/>
    <x v="30"/>
    <n v="641518"/>
    <n v="60984"/>
    <m/>
    <x v="0"/>
  </r>
  <r>
    <x v="27"/>
    <x v="6"/>
    <x v="2"/>
    <x v="0"/>
    <x v="34"/>
    <x v="0"/>
    <n v="71213"/>
    <n v="8901"/>
    <m/>
    <x v="0"/>
  </r>
  <r>
    <x v="27"/>
    <x v="6"/>
    <x v="2"/>
    <x v="0"/>
    <x v="34"/>
    <x v="1"/>
    <n v="77797"/>
    <n v="9635"/>
    <m/>
    <x v="0"/>
  </r>
  <r>
    <x v="27"/>
    <x v="6"/>
    <x v="2"/>
    <x v="0"/>
    <x v="34"/>
    <x v="2"/>
    <n v="84166"/>
    <n v="10194"/>
    <m/>
    <x v="0"/>
  </r>
  <r>
    <x v="27"/>
    <x v="6"/>
    <x v="2"/>
    <x v="0"/>
    <x v="34"/>
    <x v="3"/>
    <n v="90106"/>
    <n v="10788"/>
    <m/>
    <x v="0"/>
  </r>
  <r>
    <x v="27"/>
    <x v="6"/>
    <x v="2"/>
    <x v="0"/>
    <x v="34"/>
    <x v="4"/>
    <n v="95912"/>
    <n v="11402"/>
    <m/>
    <x v="0"/>
  </r>
  <r>
    <x v="27"/>
    <x v="6"/>
    <x v="2"/>
    <x v="0"/>
    <x v="34"/>
    <x v="5"/>
    <n v="101526"/>
    <n v="12140"/>
    <m/>
    <x v="0"/>
  </r>
  <r>
    <x v="27"/>
    <x v="6"/>
    <x v="2"/>
    <x v="0"/>
    <x v="34"/>
    <x v="6"/>
    <n v="107449"/>
    <n v="12934"/>
    <m/>
    <x v="0"/>
  </r>
  <r>
    <x v="27"/>
    <x v="6"/>
    <x v="2"/>
    <x v="0"/>
    <x v="34"/>
    <x v="7"/>
    <n v="113854"/>
    <n v="13664"/>
    <m/>
    <x v="0"/>
  </r>
  <r>
    <x v="27"/>
    <x v="6"/>
    <x v="2"/>
    <x v="0"/>
    <x v="34"/>
    <x v="8"/>
    <n v="120184"/>
    <n v="14282"/>
    <m/>
    <x v="0"/>
  </r>
  <r>
    <x v="27"/>
    <x v="6"/>
    <x v="2"/>
    <x v="0"/>
    <x v="34"/>
    <x v="9"/>
    <n v="126233"/>
    <n v="14786"/>
    <m/>
    <x v="0"/>
  </r>
  <r>
    <x v="27"/>
    <x v="6"/>
    <x v="2"/>
    <x v="0"/>
    <x v="34"/>
    <x v="10"/>
    <n v="131263"/>
    <n v="15143"/>
    <m/>
    <x v="0"/>
  </r>
  <r>
    <x v="27"/>
    <x v="6"/>
    <x v="2"/>
    <x v="0"/>
    <x v="34"/>
    <x v="11"/>
    <n v="135896"/>
    <n v="15369"/>
    <m/>
    <x v="0"/>
  </r>
  <r>
    <x v="27"/>
    <x v="6"/>
    <x v="2"/>
    <x v="0"/>
    <x v="34"/>
    <x v="12"/>
    <n v="140285"/>
    <n v="15624"/>
    <m/>
    <x v="0"/>
  </r>
  <r>
    <x v="27"/>
    <x v="6"/>
    <x v="2"/>
    <x v="0"/>
    <x v="34"/>
    <x v="13"/>
    <n v="144415"/>
    <n v="15918"/>
    <m/>
    <x v="0"/>
  </r>
  <r>
    <x v="27"/>
    <x v="6"/>
    <x v="2"/>
    <x v="0"/>
    <x v="34"/>
    <x v="14"/>
    <n v="148298"/>
    <n v="16213"/>
    <m/>
    <x v="0"/>
  </r>
  <r>
    <x v="27"/>
    <x v="6"/>
    <x v="2"/>
    <x v="0"/>
    <x v="34"/>
    <x v="15"/>
    <n v="151939"/>
    <n v="16518"/>
    <m/>
    <x v="0"/>
  </r>
  <r>
    <x v="27"/>
    <x v="6"/>
    <x v="2"/>
    <x v="0"/>
    <x v="34"/>
    <x v="16"/>
    <n v="155366"/>
    <n v="16779"/>
    <m/>
    <x v="0"/>
  </r>
  <r>
    <x v="27"/>
    <x v="6"/>
    <x v="2"/>
    <x v="0"/>
    <x v="34"/>
    <x v="17"/>
    <n v="158451"/>
    <n v="16958"/>
    <m/>
    <x v="0"/>
  </r>
  <r>
    <x v="27"/>
    <x v="6"/>
    <x v="2"/>
    <x v="0"/>
    <x v="34"/>
    <x v="18"/>
    <n v="161205"/>
    <n v="17012"/>
    <m/>
    <x v="0"/>
  </r>
  <r>
    <x v="27"/>
    <x v="6"/>
    <x v="2"/>
    <x v="0"/>
    <x v="34"/>
    <x v="19"/>
    <n v="163549"/>
    <n v="17063"/>
    <m/>
    <x v="0"/>
  </r>
  <r>
    <x v="27"/>
    <x v="6"/>
    <x v="2"/>
    <x v="0"/>
    <x v="34"/>
    <x v="20"/>
    <n v="165661"/>
    <n v="17115"/>
    <m/>
    <x v="0"/>
  </r>
  <r>
    <x v="27"/>
    <x v="6"/>
    <x v="2"/>
    <x v="0"/>
    <x v="34"/>
    <x v="21"/>
    <n v="167521"/>
    <n v="17200"/>
    <m/>
    <x v="0"/>
  </r>
  <r>
    <x v="27"/>
    <x v="6"/>
    <x v="2"/>
    <x v="0"/>
    <x v="34"/>
    <x v="22"/>
    <n v="169099"/>
    <n v="17239"/>
    <m/>
    <x v="0"/>
  </r>
  <r>
    <x v="27"/>
    <x v="6"/>
    <x v="2"/>
    <x v="0"/>
    <x v="34"/>
    <x v="23"/>
    <n v="170402"/>
    <n v="17239"/>
    <m/>
    <x v="0"/>
  </r>
  <r>
    <x v="27"/>
    <x v="6"/>
    <x v="2"/>
    <x v="0"/>
    <x v="34"/>
    <x v="24"/>
    <n v="171477"/>
    <n v="17214"/>
    <m/>
    <x v="0"/>
  </r>
  <r>
    <x v="27"/>
    <x v="6"/>
    <x v="2"/>
    <x v="0"/>
    <x v="34"/>
    <x v="25"/>
    <n v="172316"/>
    <n v="17152"/>
    <m/>
    <x v="0"/>
  </r>
  <r>
    <x v="27"/>
    <x v="6"/>
    <x v="2"/>
    <x v="0"/>
    <x v="34"/>
    <x v="26"/>
    <n v="172884"/>
    <n v="17050"/>
    <m/>
    <x v="0"/>
  </r>
  <r>
    <x v="27"/>
    <x v="6"/>
    <x v="2"/>
    <x v="0"/>
    <x v="34"/>
    <x v="27"/>
    <n v="173437"/>
    <n v="16937"/>
    <m/>
    <x v="0"/>
  </r>
  <r>
    <x v="27"/>
    <x v="6"/>
    <x v="2"/>
    <x v="0"/>
    <x v="34"/>
    <x v="28"/>
    <n v="173970"/>
    <n v="16833"/>
    <m/>
    <x v="0"/>
  </r>
  <r>
    <x v="27"/>
    <x v="6"/>
    <x v="2"/>
    <x v="0"/>
    <x v="34"/>
    <x v="29"/>
    <n v="174509"/>
    <n v="16738"/>
    <m/>
    <x v="0"/>
  </r>
  <r>
    <x v="27"/>
    <x v="6"/>
    <x v="2"/>
    <x v="0"/>
    <x v="34"/>
    <x v="30"/>
    <n v="175051"/>
    <n v="16640"/>
    <m/>
    <x v="0"/>
  </r>
  <r>
    <x v="27"/>
    <x v="7"/>
    <x v="0"/>
    <x v="0"/>
    <x v="34"/>
    <x v="0"/>
    <n v="1646405"/>
    <n v="256839"/>
    <m/>
    <x v="0"/>
  </r>
  <r>
    <x v="27"/>
    <x v="7"/>
    <x v="0"/>
    <x v="0"/>
    <x v="34"/>
    <x v="1"/>
    <n v="1838322"/>
    <n v="285387"/>
    <m/>
    <x v="0"/>
  </r>
  <r>
    <x v="27"/>
    <x v="7"/>
    <x v="0"/>
    <x v="0"/>
    <x v="34"/>
    <x v="2"/>
    <n v="2025105"/>
    <n v="311568"/>
    <m/>
    <x v="0"/>
  </r>
  <r>
    <x v="27"/>
    <x v="7"/>
    <x v="0"/>
    <x v="0"/>
    <x v="34"/>
    <x v="3"/>
    <n v="2205618"/>
    <n v="335935"/>
    <m/>
    <x v="0"/>
  </r>
  <r>
    <x v="27"/>
    <x v="7"/>
    <x v="0"/>
    <x v="0"/>
    <x v="34"/>
    <x v="4"/>
    <n v="2388716"/>
    <n v="360306"/>
    <m/>
    <x v="0"/>
  </r>
  <r>
    <x v="27"/>
    <x v="7"/>
    <x v="0"/>
    <x v="0"/>
    <x v="34"/>
    <x v="5"/>
    <n v="2567666"/>
    <n v="380972"/>
    <m/>
    <x v="0"/>
  </r>
  <r>
    <x v="27"/>
    <x v="7"/>
    <x v="0"/>
    <x v="0"/>
    <x v="34"/>
    <x v="6"/>
    <n v="2744914"/>
    <n v="402474"/>
    <m/>
    <x v="0"/>
  </r>
  <r>
    <x v="27"/>
    <x v="7"/>
    <x v="0"/>
    <x v="0"/>
    <x v="34"/>
    <x v="7"/>
    <n v="2919531"/>
    <n v="423814"/>
    <m/>
    <x v="0"/>
  </r>
  <r>
    <x v="27"/>
    <x v="7"/>
    <x v="0"/>
    <x v="0"/>
    <x v="34"/>
    <x v="8"/>
    <n v="3090306"/>
    <n v="444847"/>
    <m/>
    <x v="0"/>
  </r>
  <r>
    <x v="27"/>
    <x v="7"/>
    <x v="0"/>
    <x v="0"/>
    <x v="34"/>
    <x v="9"/>
    <n v="3258115"/>
    <n v="465388"/>
    <m/>
    <x v="0"/>
  </r>
  <r>
    <x v="27"/>
    <x v="7"/>
    <x v="0"/>
    <x v="0"/>
    <x v="34"/>
    <x v="10"/>
    <n v="3422536"/>
    <n v="484463"/>
    <m/>
    <x v="0"/>
  </r>
  <r>
    <x v="27"/>
    <x v="7"/>
    <x v="0"/>
    <x v="0"/>
    <x v="34"/>
    <x v="11"/>
    <n v="3581991"/>
    <n v="501704"/>
    <m/>
    <x v="0"/>
  </r>
  <r>
    <x v="27"/>
    <x v="7"/>
    <x v="0"/>
    <x v="0"/>
    <x v="34"/>
    <x v="12"/>
    <n v="3737097"/>
    <n v="517203"/>
    <m/>
    <x v="0"/>
  </r>
  <r>
    <x v="27"/>
    <x v="7"/>
    <x v="0"/>
    <x v="0"/>
    <x v="34"/>
    <x v="13"/>
    <n v="3887032"/>
    <n v="531571"/>
    <m/>
    <x v="0"/>
  </r>
  <r>
    <x v="27"/>
    <x v="7"/>
    <x v="0"/>
    <x v="0"/>
    <x v="34"/>
    <x v="14"/>
    <n v="4030922"/>
    <n v="546430"/>
    <m/>
    <x v="0"/>
  </r>
  <r>
    <x v="27"/>
    <x v="7"/>
    <x v="0"/>
    <x v="0"/>
    <x v="34"/>
    <x v="15"/>
    <n v="4168308"/>
    <n v="561423"/>
    <m/>
    <x v="0"/>
  </r>
  <r>
    <x v="27"/>
    <x v="7"/>
    <x v="0"/>
    <x v="0"/>
    <x v="34"/>
    <x v="16"/>
    <n v="4298944"/>
    <n v="574800"/>
    <m/>
    <x v="0"/>
  </r>
  <r>
    <x v="27"/>
    <x v="7"/>
    <x v="0"/>
    <x v="0"/>
    <x v="34"/>
    <x v="17"/>
    <n v="4422664"/>
    <n v="585762"/>
    <m/>
    <x v="0"/>
  </r>
  <r>
    <x v="27"/>
    <x v="7"/>
    <x v="0"/>
    <x v="0"/>
    <x v="34"/>
    <x v="18"/>
    <n v="4538720"/>
    <n v="594355"/>
    <m/>
    <x v="0"/>
  </r>
  <r>
    <x v="27"/>
    <x v="7"/>
    <x v="0"/>
    <x v="0"/>
    <x v="34"/>
    <x v="19"/>
    <n v="4646250"/>
    <n v="600644"/>
    <m/>
    <x v="0"/>
  </r>
  <r>
    <x v="27"/>
    <x v="7"/>
    <x v="0"/>
    <x v="0"/>
    <x v="34"/>
    <x v="20"/>
    <n v="4745204"/>
    <n v="605882"/>
    <m/>
    <x v="0"/>
  </r>
  <r>
    <x v="27"/>
    <x v="7"/>
    <x v="0"/>
    <x v="0"/>
    <x v="34"/>
    <x v="21"/>
    <n v="4834932"/>
    <n v="610886"/>
    <m/>
    <x v="0"/>
  </r>
  <r>
    <x v="27"/>
    <x v="7"/>
    <x v="0"/>
    <x v="0"/>
    <x v="34"/>
    <x v="22"/>
    <n v="4916338"/>
    <n v="615629"/>
    <m/>
    <x v="0"/>
  </r>
  <r>
    <x v="27"/>
    <x v="7"/>
    <x v="0"/>
    <x v="0"/>
    <x v="34"/>
    <x v="23"/>
    <n v="4988220"/>
    <n v="619416"/>
    <m/>
    <x v="0"/>
  </r>
  <r>
    <x v="27"/>
    <x v="7"/>
    <x v="0"/>
    <x v="0"/>
    <x v="34"/>
    <x v="24"/>
    <n v="5051000"/>
    <n v="621973"/>
    <m/>
    <x v="0"/>
  </r>
  <r>
    <x v="27"/>
    <x v="7"/>
    <x v="0"/>
    <x v="0"/>
    <x v="34"/>
    <x v="25"/>
    <n v="5105990"/>
    <n v="623104"/>
    <m/>
    <x v="0"/>
  </r>
  <r>
    <x v="27"/>
    <x v="7"/>
    <x v="0"/>
    <x v="0"/>
    <x v="34"/>
    <x v="26"/>
    <n v="5153316"/>
    <n v="623078"/>
    <m/>
    <x v="0"/>
  </r>
  <r>
    <x v="27"/>
    <x v="7"/>
    <x v="0"/>
    <x v="0"/>
    <x v="34"/>
    <x v="27"/>
    <n v="5199814"/>
    <n v="622759"/>
    <m/>
    <x v="0"/>
  </r>
  <r>
    <x v="27"/>
    <x v="7"/>
    <x v="0"/>
    <x v="0"/>
    <x v="34"/>
    <x v="28"/>
    <n v="5246281"/>
    <n v="622357"/>
    <m/>
    <x v="0"/>
  </r>
  <r>
    <x v="27"/>
    <x v="7"/>
    <x v="0"/>
    <x v="0"/>
    <x v="34"/>
    <x v="29"/>
    <n v="5292757"/>
    <n v="621670"/>
    <m/>
    <x v="0"/>
  </r>
  <r>
    <x v="27"/>
    <x v="7"/>
    <x v="0"/>
    <x v="0"/>
    <x v="34"/>
    <x v="30"/>
    <n v="5339426"/>
    <n v="620642"/>
    <m/>
    <x v="0"/>
  </r>
  <r>
    <x v="27"/>
    <x v="7"/>
    <x v="1"/>
    <x v="0"/>
    <x v="34"/>
    <x v="0"/>
    <n v="119141"/>
    <n v="14892"/>
    <m/>
    <x v="0"/>
  </r>
  <r>
    <x v="27"/>
    <x v="7"/>
    <x v="1"/>
    <x v="0"/>
    <x v="34"/>
    <x v="1"/>
    <n v="133798"/>
    <n v="16643"/>
    <m/>
    <x v="0"/>
  </r>
  <r>
    <x v="27"/>
    <x v="7"/>
    <x v="1"/>
    <x v="0"/>
    <x v="34"/>
    <x v="2"/>
    <n v="150532"/>
    <n v="18557"/>
    <m/>
    <x v="0"/>
  </r>
  <r>
    <x v="27"/>
    <x v="7"/>
    <x v="1"/>
    <x v="0"/>
    <x v="34"/>
    <x v="3"/>
    <n v="166592"/>
    <n v="20331"/>
    <m/>
    <x v="0"/>
  </r>
  <r>
    <x v="27"/>
    <x v="7"/>
    <x v="1"/>
    <x v="0"/>
    <x v="34"/>
    <x v="4"/>
    <n v="181489"/>
    <n v="21935"/>
    <m/>
    <x v="0"/>
  </r>
  <r>
    <x v="27"/>
    <x v="7"/>
    <x v="1"/>
    <x v="0"/>
    <x v="34"/>
    <x v="5"/>
    <n v="196892"/>
    <n v="23408"/>
    <m/>
    <x v="0"/>
  </r>
  <r>
    <x v="27"/>
    <x v="7"/>
    <x v="1"/>
    <x v="0"/>
    <x v="34"/>
    <x v="6"/>
    <n v="212287"/>
    <n v="24941"/>
    <m/>
    <x v="0"/>
  </r>
  <r>
    <x v="27"/>
    <x v="7"/>
    <x v="1"/>
    <x v="0"/>
    <x v="34"/>
    <x v="7"/>
    <n v="227677"/>
    <n v="26483"/>
    <m/>
    <x v="0"/>
  </r>
  <r>
    <x v="27"/>
    <x v="7"/>
    <x v="1"/>
    <x v="0"/>
    <x v="34"/>
    <x v="8"/>
    <n v="242857"/>
    <n v="28012"/>
    <m/>
    <x v="0"/>
  </r>
  <r>
    <x v="27"/>
    <x v="7"/>
    <x v="1"/>
    <x v="0"/>
    <x v="34"/>
    <x v="9"/>
    <n v="257959"/>
    <n v="29524"/>
    <m/>
    <x v="0"/>
  </r>
  <r>
    <x v="27"/>
    <x v="7"/>
    <x v="1"/>
    <x v="0"/>
    <x v="34"/>
    <x v="10"/>
    <n v="273212"/>
    <n v="30988"/>
    <m/>
    <x v="0"/>
  </r>
  <r>
    <x v="27"/>
    <x v="7"/>
    <x v="1"/>
    <x v="0"/>
    <x v="34"/>
    <x v="11"/>
    <n v="288851"/>
    <n v="32417"/>
    <m/>
    <x v="0"/>
  </r>
  <r>
    <x v="27"/>
    <x v="7"/>
    <x v="1"/>
    <x v="0"/>
    <x v="34"/>
    <x v="12"/>
    <n v="304307"/>
    <n v="33746"/>
    <m/>
    <x v="0"/>
  </r>
  <r>
    <x v="27"/>
    <x v="7"/>
    <x v="1"/>
    <x v="0"/>
    <x v="34"/>
    <x v="13"/>
    <n v="319413"/>
    <n v="35001"/>
    <m/>
    <x v="0"/>
  </r>
  <r>
    <x v="27"/>
    <x v="7"/>
    <x v="1"/>
    <x v="0"/>
    <x v="34"/>
    <x v="14"/>
    <n v="333995"/>
    <n v="36279"/>
    <m/>
    <x v="0"/>
  </r>
  <r>
    <x v="27"/>
    <x v="7"/>
    <x v="1"/>
    <x v="0"/>
    <x v="34"/>
    <x v="15"/>
    <n v="348039"/>
    <n v="37561"/>
    <m/>
    <x v="0"/>
  </r>
  <r>
    <x v="27"/>
    <x v="7"/>
    <x v="1"/>
    <x v="0"/>
    <x v="34"/>
    <x v="16"/>
    <n v="361555"/>
    <n v="38736"/>
    <m/>
    <x v="0"/>
  </r>
  <r>
    <x v="27"/>
    <x v="7"/>
    <x v="1"/>
    <x v="0"/>
    <x v="34"/>
    <x v="17"/>
    <n v="373838"/>
    <n v="39673"/>
    <m/>
    <x v="0"/>
  </r>
  <r>
    <x v="27"/>
    <x v="7"/>
    <x v="1"/>
    <x v="0"/>
    <x v="34"/>
    <x v="18"/>
    <n v="385178"/>
    <n v="40416"/>
    <m/>
    <x v="0"/>
  </r>
  <r>
    <x v="27"/>
    <x v="7"/>
    <x v="1"/>
    <x v="0"/>
    <x v="34"/>
    <x v="19"/>
    <n v="395599"/>
    <n v="40978"/>
    <m/>
    <x v="0"/>
  </r>
  <r>
    <x v="27"/>
    <x v="7"/>
    <x v="1"/>
    <x v="0"/>
    <x v="34"/>
    <x v="20"/>
    <n v="405115"/>
    <n v="41447"/>
    <m/>
    <x v="0"/>
  </r>
  <r>
    <x v="27"/>
    <x v="7"/>
    <x v="1"/>
    <x v="0"/>
    <x v="34"/>
    <x v="21"/>
    <n v="413620"/>
    <n v="41875"/>
    <m/>
    <x v="0"/>
  </r>
  <r>
    <x v="27"/>
    <x v="7"/>
    <x v="1"/>
    <x v="0"/>
    <x v="34"/>
    <x v="22"/>
    <n v="421195"/>
    <n v="42261"/>
    <m/>
    <x v="0"/>
  </r>
  <r>
    <x v="27"/>
    <x v="7"/>
    <x v="1"/>
    <x v="0"/>
    <x v="34"/>
    <x v="23"/>
    <n v="427986"/>
    <n v="42584"/>
    <m/>
    <x v="0"/>
  </r>
  <r>
    <x v="27"/>
    <x v="7"/>
    <x v="1"/>
    <x v="0"/>
    <x v="34"/>
    <x v="24"/>
    <n v="434183"/>
    <n v="42840"/>
    <m/>
    <x v="0"/>
  </r>
  <r>
    <x v="27"/>
    <x v="7"/>
    <x v="1"/>
    <x v="0"/>
    <x v="34"/>
    <x v="25"/>
    <n v="439743"/>
    <n v="42999"/>
    <m/>
    <x v="0"/>
  </r>
  <r>
    <x v="27"/>
    <x v="7"/>
    <x v="1"/>
    <x v="0"/>
    <x v="34"/>
    <x v="26"/>
    <n v="444634"/>
    <n v="43076"/>
    <m/>
    <x v="0"/>
  </r>
  <r>
    <x v="27"/>
    <x v="7"/>
    <x v="1"/>
    <x v="0"/>
    <x v="34"/>
    <x v="27"/>
    <n v="449438"/>
    <n v="43130"/>
    <m/>
    <x v="0"/>
  </r>
  <r>
    <x v="27"/>
    <x v="7"/>
    <x v="1"/>
    <x v="0"/>
    <x v="34"/>
    <x v="28"/>
    <n v="454242"/>
    <n v="43177"/>
    <m/>
    <x v="0"/>
  </r>
  <r>
    <x v="27"/>
    <x v="7"/>
    <x v="1"/>
    <x v="0"/>
    <x v="34"/>
    <x v="29"/>
    <n v="459049"/>
    <n v="43203"/>
    <m/>
    <x v="0"/>
  </r>
  <r>
    <x v="27"/>
    <x v="7"/>
    <x v="1"/>
    <x v="0"/>
    <x v="34"/>
    <x v="30"/>
    <n v="463870"/>
    <n v="43204"/>
    <m/>
    <x v="0"/>
  </r>
  <r>
    <x v="27"/>
    <x v="7"/>
    <x v="2"/>
    <x v="0"/>
    <x v="34"/>
    <x v="0"/>
    <n v="42696"/>
    <n v="5337"/>
    <m/>
    <x v="0"/>
  </r>
  <r>
    <x v="27"/>
    <x v="7"/>
    <x v="2"/>
    <x v="0"/>
    <x v="34"/>
    <x v="1"/>
    <n v="46337"/>
    <n v="5763"/>
    <m/>
    <x v="0"/>
  </r>
  <r>
    <x v="27"/>
    <x v="7"/>
    <x v="2"/>
    <x v="0"/>
    <x v="34"/>
    <x v="2"/>
    <n v="49971"/>
    <n v="6160"/>
    <m/>
    <x v="0"/>
  </r>
  <r>
    <x v="27"/>
    <x v="7"/>
    <x v="2"/>
    <x v="0"/>
    <x v="34"/>
    <x v="3"/>
    <n v="53084"/>
    <n v="6478"/>
    <m/>
    <x v="0"/>
  </r>
  <r>
    <x v="27"/>
    <x v="7"/>
    <x v="2"/>
    <x v="0"/>
    <x v="34"/>
    <x v="4"/>
    <n v="56064"/>
    <n v="6776"/>
    <m/>
    <x v="0"/>
  </r>
  <r>
    <x v="27"/>
    <x v="7"/>
    <x v="2"/>
    <x v="0"/>
    <x v="34"/>
    <x v="5"/>
    <n v="58936"/>
    <n v="7006"/>
    <m/>
    <x v="0"/>
  </r>
  <r>
    <x v="27"/>
    <x v="7"/>
    <x v="2"/>
    <x v="0"/>
    <x v="34"/>
    <x v="6"/>
    <n v="61840"/>
    <n v="7265"/>
    <m/>
    <x v="0"/>
  </r>
  <r>
    <x v="27"/>
    <x v="7"/>
    <x v="2"/>
    <x v="0"/>
    <x v="34"/>
    <x v="7"/>
    <n v="64846"/>
    <n v="7542"/>
    <m/>
    <x v="0"/>
  </r>
  <r>
    <x v="27"/>
    <x v="7"/>
    <x v="2"/>
    <x v="0"/>
    <x v="34"/>
    <x v="8"/>
    <n v="67745"/>
    <n v="7813"/>
    <m/>
    <x v="0"/>
  </r>
  <r>
    <x v="27"/>
    <x v="7"/>
    <x v="2"/>
    <x v="0"/>
    <x v="34"/>
    <x v="9"/>
    <n v="70464"/>
    <n v="8064"/>
    <m/>
    <x v="0"/>
  </r>
  <r>
    <x v="27"/>
    <x v="7"/>
    <x v="2"/>
    <x v="0"/>
    <x v="34"/>
    <x v="10"/>
    <n v="72725"/>
    <n v="8248"/>
    <m/>
    <x v="0"/>
  </r>
  <r>
    <x v="27"/>
    <x v="7"/>
    <x v="2"/>
    <x v="0"/>
    <x v="34"/>
    <x v="11"/>
    <n v="74767"/>
    <n v="8391"/>
    <m/>
    <x v="0"/>
  </r>
  <r>
    <x v="27"/>
    <x v="7"/>
    <x v="2"/>
    <x v="0"/>
    <x v="34"/>
    <x v="12"/>
    <n v="76653"/>
    <n v="8500"/>
    <m/>
    <x v="0"/>
  </r>
  <r>
    <x v="27"/>
    <x v="7"/>
    <x v="2"/>
    <x v="0"/>
    <x v="34"/>
    <x v="13"/>
    <n v="78381"/>
    <n v="8588"/>
    <m/>
    <x v="0"/>
  </r>
  <r>
    <x v="27"/>
    <x v="7"/>
    <x v="2"/>
    <x v="0"/>
    <x v="34"/>
    <x v="14"/>
    <n v="79958"/>
    <n v="8685"/>
    <m/>
    <x v="0"/>
  </r>
  <r>
    <x v="27"/>
    <x v="7"/>
    <x v="2"/>
    <x v="0"/>
    <x v="34"/>
    <x v="15"/>
    <n v="81388"/>
    <n v="8783"/>
    <m/>
    <x v="0"/>
  </r>
  <r>
    <x v="27"/>
    <x v="7"/>
    <x v="2"/>
    <x v="0"/>
    <x v="34"/>
    <x v="16"/>
    <n v="82686"/>
    <n v="8858"/>
    <m/>
    <x v="0"/>
  </r>
  <r>
    <x v="27"/>
    <x v="7"/>
    <x v="2"/>
    <x v="0"/>
    <x v="34"/>
    <x v="17"/>
    <n v="83805"/>
    <n v="8893"/>
    <m/>
    <x v="0"/>
  </r>
  <r>
    <x v="27"/>
    <x v="7"/>
    <x v="2"/>
    <x v="0"/>
    <x v="34"/>
    <x v="18"/>
    <n v="84753"/>
    <n v="8893"/>
    <m/>
    <x v="0"/>
  </r>
  <r>
    <x v="27"/>
    <x v="7"/>
    <x v="2"/>
    <x v="0"/>
    <x v="34"/>
    <x v="19"/>
    <n v="85502"/>
    <n v="8856"/>
    <m/>
    <x v="0"/>
  </r>
  <r>
    <x v="27"/>
    <x v="7"/>
    <x v="2"/>
    <x v="0"/>
    <x v="34"/>
    <x v="20"/>
    <n v="86122"/>
    <n v="8811"/>
    <m/>
    <x v="0"/>
  </r>
  <r>
    <x v="27"/>
    <x v="7"/>
    <x v="2"/>
    <x v="0"/>
    <x v="34"/>
    <x v="21"/>
    <n v="86608"/>
    <n v="8768"/>
    <m/>
    <x v="0"/>
  </r>
  <r>
    <x v="27"/>
    <x v="7"/>
    <x v="2"/>
    <x v="0"/>
    <x v="34"/>
    <x v="22"/>
    <n v="86952"/>
    <n v="8724"/>
    <m/>
    <x v="0"/>
  </r>
  <r>
    <x v="27"/>
    <x v="7"/>
    <x v="2"/>
    <x v="0"/>
    <x v="34"/>
    <x v="23"/>
    <n v="87156"/>
    <n v="8671"/>
    <m/>
    <x v="0"/>
  </r>
  <r>
    <x v="27"/>
    <x v="7"/>
    <x v="2"/>
    <x v="0"/>
    <x v="34"/>
    <x v="24"/>
    <n v="87243"/>
    <n v="8608"/>
    <m/>
    <x v="0"/>
  </r>
  <r>
    <x v="27"/>
    <x v="7"/>
    <x v="2"/>
    <x v="0"/>
    <x v="34"/>
    <x v="25"/>
    <n v="87211"/>
    <n v="8527"/>
    <m/>
    <x v="0"/>
  </r>
  <r>
    <x v="27"/>
    <x v="7"/>
    <x v="2"/>
    <x v="0"/>
    <x v="34"/>
    <x v="26"/>
    <n v="87047"/>
    <n v="8433"/>
    <m/>
    <x v="0"/>
  </r>
  <r>
    <x v="27"/>
    <x v="7"/>
    <x v="2"/>
    <x v="0"/>
    <x v="34"/>
    <x v="27"/>
    <n v="86882"/>
    <n v="8337"/>
    <m/>
    <x v="0"/>
  </r>
  <r>
    <x v="27"/>
    <x v="7"/>
    <x v="2"/>
    <x v="0"/>
    <x v="34"/>
    <x v="28"/>
    <n v="86716"/>
    <n v="8242"/>
    <m/>
    <x v="0"/>
  </r>
  <r>
    <x v="27"/>
    <x v="7"/>
    <x v="2"/>
    <x v="0"/>
    <x v="34"/>
    <x v="29"/>
    <n v="86559"/>
    <n v="8146"/>
    <m/>
    <x v="0"/>
  </r>
  <r>
    <x v="27"/>
    <x v="7"/>
    <x v="2"/>
    <x v="0"/>
    <x v="34"/>
    <x v="30"/>
    <n v="86410"/>
    <n v="8048"/>
    <m/>
    <x v="0"/>
  </r>
  <r>
    <x v="27"/>
    <x v="8"/>
    <x v="0"/>
    <x v="0"/>
    <x v="34"/>
    <x v="0"/>
    <n v="3200148"/>
    <n v="499223"/>
    <m/>
    <x v="0"/>
  </r>
  <r>
    <x v="27"/>
    <x v="8"/>
    <x v="0"/>
    <x v="0"/>
    <x v="34"/>
    <x v="1"/>
    <n v="3526098"/>
    <n v="542910"/>
    <m/>
    <x v="0"/>
  </r>
  <r>
    <x v="27"/>
    <x v="8"/>
    <x v="0"/>
    <x v="0"/>
    <x v="34"/>
    <x v="2"/>
    <n v="3836933"/>
    <n v="579037"/>
    <m/>
    <x v="0"/>
  </r>
  <r>
    <x v="27"/>
    <x v="8"/>
    <x v="0"/>
    <x v="0"/>
    <x v="34"/>
    <x v="3"/>
    <n v="4136086"/>
    <n v="610557"/>
    <m/>
    <x v="0"/>
  </r>
  <r>
    <x v="27"/>
    <x v="8"/>
    <x v="0"/>
    <x v="0"/>
    <x v="34"/>
    <x v="4"/>
    <n v="4429482"/>
    <n v="638111"/>
    <m/>
    <x v="0"/>
  </r>
  <r>
    <x v="27"/>
    <x v="8"/>
    <x v="0"/>
    <x v="0"/>
    <x v="34"/>
    <x v="5"/>
    <n v="4713184"/>
    <n v="668366"/>
    <m/>
    <x v="0"/>
  </r>
  <r>
    <x v="27"/>
    <x v="8"/>
    <x v="0"/>
    <x v="0"/>
    <x v="34"/>
    <x v="6"/>
    <n v="4988241"/>
    <n v="703134"/>
    <m/>
    <x v="0"/>
  </r>
  <r>
    <x v="27"/>
    <x v="8"/>
    <x v="0"/>
    <x v="0"/>
    <x v="34"/>
    <x v="7"/>
    <n v="5253930"/>
    <n v="740358"/>
    <m/>
    <x v="0"/>
  </r>
  <r>
    <x v="27"/>
    <x v="8"/>
    <x v="0"/>
    <x v="0"/>
    <x v="34"/>
    <x v="8"/>
    <n v="5509319"/>
    <n v="777990"/>
    <m/>
    <x v="0"/>
  </r>
  <r>
    <x v="27"/>
    <x v="8"/>
    <x v="0"/>
    <x v="0"/>
    <x v="34"/>
    <x v="9"/>
    <n v="5755274"/>
    <n v="811121"/>
    <m/>
    <x v="0"/>
  </r>
  <r>
    <x v="27"/>
    <x v="8"/>
    <x v="0"/>
    <x v="0"/>
    <x v="34"/>
    <x v="10"/>
    <n v="5991475"/>
    <n v="838342"/>
    <m/>
    <x v="0"/>
  </r>
  <r>
    <x v="27"/>
    <x v="8"/>
    <x v="0"/>
    <x v="0"/>
    <x v="34"/>
    <x v="11"/>
    <n v="6216701"/>
    <n v="860783"/>
    <m/>
    <x v="0"/>
  </r>
  <r>
    <x v="27"/>
    <x v="8"/>
    <x v="0"/>
    <x v="0"/>
    <x v="34"/>
    <x v="12"/>
    <n v="6431429"/>
    <n v="881534"/>
    <m/>
    <x v="0"/>
  </r>
  <r>
    <x v="27"/>
    <x v="8"/>
    <x v="0"/>
    <x v="0"/>
    <x v="34"/>
    <x v="13"/>
    <n v="6635219"/>
    <n v="899876"/>
    <m/>
    <x v="0"/>
  </r>
  <r>
    <x v="27"/>
    <x v="8"/>
    <x v="0"/>
    <x v="0"/>
    <x v="34"/>
    <x v="14"/>
    <n v="6827396"/>
    <n v="915311"/>
    <m/>
    <x v="0"/>
  </r>
  <r>
    <x v="27"/>
    <x v="8"/>
    <x v="0"/>
    <x v="0"/>
    <x v="34"/>
    <x v="15"/>
    <n v="7007416"/>
    <n v="928489"/>
    <m/>
    <x v="0"/>
  </r>
  <r>
    <x v="27"/>
    <x v="8"/>
    <x v="0"/>
    <x v="0"/>
    <x v="34"/>
    <x v="16"/>
    <n v="7175476"/>
    <n v="940279"/>
    <m/>
    <x v="0"/>
  </r>
  <r>
    <x v="27"/>
    <x v="8"/>
    <x v="0"/>
    <x v="0"/>
    <x v="34"/>
    <x v="17"/>
    <n v="7331254"/>
    <n v="950056"/>
    <m/>
    <x v="0"/>
  </r>
  <r>
    <x v="27"/>
    <x v="8"/>
    <x v="0"/>
    <x v="0"/>
    <x v="34"/>
    <x v="18"/>
    <n v="7474370"/>
    <n v="958758"/>
    <m/>
    <x v="0"/>
  </r>
  <r>
    <x v="27"/>
    <x v="8"/>
    <x v="0"/>
    <x v="0"/>
    <x v="34"/>
    <x v="19"/>
    <n v="7604160"/>
    <n v="967641"/>
    <m/>
    <x v="0"/>
  </r>
  <r>
    <x v="27"/>
    <x v="8"/>
    <x v="0"/>
    <x v="0"/>
    <x v="34"/>
    <x v="20"/>
    <n v="7720584"/>
    <n v="974029"/>
    <m/>
    <x v="0"/>
  </r>
  <r>
    <x v="27"/>
    <x v="8"/>
    <x v="0"/>
    <x v="0"/>
    <x v="34"/>
    <x v="21"/>
    <n v="7823140"/>
    <n v="977317"/>
    <m/>
    <x v="0"/>
  </r>
  <r>
    <x v="27"/>
    <x v="8"/>
    <x v="0"/>
    <x v="0"/>
    <x v="34"/>
    <x v="22"/>
    <n v="7912722"/>
    <n v="977853"/>
    <m/>
    <x v="0"/>
  </r>
  <r>
    <x v="27"/>
    <x v="8"/>
    <x v="0"/>
    <x v="0"/>
    <x v="34"/>
    <x v="23"/>
    <n v="7988206"/>
    <n v="976645"/>
    <m/>
    <x v="0"/>
  </r>
  <r>
    <x v="27"/>
    <x v="8"/>
    <x v="0"/>
    <x v="0"/>
    <x v="34"/>
    <x v="24"/>
    <n v="8050305"/>
    <n v="973940"/>
    <m/>
    <x v="0"/>
  </r>
  <r>
    <x v="27"/>
    <x v="8"/>
    <x v="0"/>
    <x v="0"/>
    <x v="34"/>
    <x v="25"/>
    <n v="8099837"/>
    <n v="969271"/>
    <m/>
    <x v="0"/>
  </r>
  <r>
    <x v="27"/>
    <x v="8"/>
    <x v="0"/>
    <x v="0"/>
    <x v="34"/>
    <x v="26"/>
    <n v="8136895"/>
    <n v="963111"/>
    <m/>
    <x v="0"/>
  </r>
  <r>
    <x v="27"/>
    <x v="8"/>
    <x v="0"/>
    <x v="0"/>
    <x v="34"/>
    <x v="27"/>
    <n v="8172726"/>
    <n v="956642"/>
    <m/>
    <x v="0"/>
  </r>
  <r>
    <x v="27"/>
    <x v="8"/>
    <x v="0"/>
    <x v="0"/>
    <x v="34"/>
    <x v="28"/>
    <n v="8208528"/>
    <n v="950177"/>
    <m/>
    <x v="0"/>
  </r>
  <r>
    <x v="27"/>
    <x v="8"/>
    <x v="0"/>
    <x v="0"/>
    <x v="34"/>
    <x v="29"/>
    <n v="8244338"/>
    <n v="943518"/>
    <m/>
    <x v="0"/>
  </r>
  <r>
    <x v="27"/>
    <x v="8"/>
    <x v="0"/>
    <x v="0"/>
    <x v="34"/>
    <x v="30"/>
    <n v="8280306"/>
    <n v="937026"/>
    <m/>
    <x v="0"/>
  </r>
  <r>
    <x v="27"/>
    <x v="8"/>
    <x v="1"/>
    <x v="0"/>
    <x v="34"/>
    <x v="0"/>
    <n v="350132"/>
    <n v="43766"/>
    <m/>
    <x v="0"/>
  </r>
  <r>
    <x v="27"/>
    <x v="8"/>
    <x v="1"/>
    <x v="0"/>
    <x v="34"/>
    <x v="1"/>
    <n v="385104"/>
    <n v="47511"/>
    <m/>
    <x v="0"/>
  </r>
  <r>
    <x v="27"/>
    <x v="8"/>
    <x v="1"/>
    <x v="0"/>
    <x v="34"/>
    <x v="2"/>
    <n v="420234"/>
    <n v="50815"/>
    <m/>
    <x v="0"/>
  </r>
  <r>
    <x v="27"/>
    <x v="8"/>
    <x v="1"/>
    <x v="0"/>
    <x v="34"/>
    <x v="3"/>
    <n v="453952"/>
    <n v="53694"/>
    <m/>
    <x v="0"/>
  </r>
  <r>
    <x v="27"/>
    <x v="8"/>
    <x v="1"/>
    <x v="0"/>
    <x v="34"/>
    <x v="4"/>
    <n v="485784"/>
    <n v="56075"/>
    <m/>
    <x v="0"/>
  </r>
  <r>
    <x v="27"/>
    <x v="8"/>
    <x v="1"/>
    <x v="0"/>
    <x v="34"/>
    <x v="5"/>
    <n v="517087"/>
    <n v="58755"/>
    <m/>
    <x v="0"/>
  </r>
  <r>
    <x v="27"/>
    <x v="8"/>
    <x v="1"/>
    <x v="0"/>
    <x v="34"/>
    <x v="6"/>
    <n v="547399"/>
    <n v="61827"/>
    <m/>
    <x v="0"/>
  </r>
  <r>
    <x v="27"/>
    <x v="8"/>
    <x v="1"/>
    <x v="0"/>
    <x v="34"/>
    <x v="7"/>
    <n v="576720"/>
    <n v="65119"/>
    <m/>
    <x v="0"/>
  </r>
  <r>
    <x v="27"/>
    <x v="8"/>
    <x v="1"/>
    <x v="0"/>
    <x v="34"/>
    <x v="8"/>
    <n v="604896"/>
    <n v="68445"/>
    <m/>
    <x v="0"/>
  </r>
  <r>
    <x v="27"/>
    <x v="8"/>
    <x v="1"/>
    <x v="0"/>
    <x v="34"/>
    <x v="9"/>
    <n v="632052"/>
    <n v="71377"/>
    <m/>
    <x v="0"/>
  </r>
  <r>
    <x v="27"/>
    <x v="8"/>
    <x v="1"/>
    <x v="0"/>
    <x v="34"/>
    <x v="10"/>
    <n v="658365"/>
    <n v="73814"/>
    <m/>
    <x v="0"/>
  </r>
  <r>
    <x v="27"/>
    <x v="8"/>
    <x v="1"/>
    <x v="0"/>
    <x v="34"/>
    <x v="11"/>
    <n v="684010"/>
    <n v="75889"/>
    <m/>
    <x v="0"/>
  </r>
  <r>
    <x v="27"/>
    <x v="8"/>
    <x v="1"/>
    <x v="0"/>
    <x v="34"/>
    <x v="12"/>
    <n v="708556"/>
    <n v="77820"/>
    <m/>
    <x v="0"/>
  </r>
  <r>
    <x v="27"/>
    <x v="8"/>
    <x v="1"/>
    <x v="0"/>
    <x v="34"/>
    <x v="13"/>
    <n v="731902"/>
    <n v="79536"/>
    <m/>
    <x v="0"/>
  </r>
  <r>
    <x v="27"/>
    <x v="8"/>
    <x v="1"/>
    <x v="0"/>
    <x v="34"/>
    <x v="14"/>
    <n v="753916"/>
    <n v="80988"/>
    <m/>
    <x v="0"/>
  </r>
  <r>
    <x v="27"/>
    <x v="8"/>
    <x v="1"/>
    <x v="0"/>
    <x v="34"/>
    <x v="15"/>
    <n v="774560"/>
    <n v="82235"/>
    <m/>
    <x v="0"/>
  </r>
  <r>
    <x v="27"/>
    <x v="8"/>
    <x v="1"/>
    <x v="0"/>
    <x v="34"/>
    <x v="16"/>
    <n v="793895"/>
    <n v="83359"/>
    <m/>
    <x v="0"/>
  </r>
  <r>
    <x v="27"/>
    <x v="8"/>
    <x v="1"/>
    <x v="0"/>
    <x v="34"/>
    <x v="17"/>
    <n v="811358"/>
    <n v="84249"/>
    <m/>
    <x v="0"/>
  </r>
  <r>
    <x v="27"/>
    <x v="8"/>
    <x v="1"/>
    <x v="0"/>
    <x v="34"/>
    <x v="18"/>
    <n v="827196"/>
    <n v="85021"/>
    <m/>
    <x v="0"/>
  </r>
  <r>
    <x v="27"/>
    <x v="8"/>
    <x v="1"/>
    <x v="0"/>
    <x v="34"/>
    <x v="19"/>
    <n v="841428"/>
    <n v="85795"/>
    <m/>
    <x v="0"/>
  </r>
  <r>
    <x v="27"/>
    <x v="8"/>
    <x v="1"/>
    <x v="0"/>
    <x v="34"/>
    <x v="20"/>
    <n v="854063"/>
    <n v="86337"/>
    <m/>
    <x v="0"/>
  </r>
  <r>
    <x v="27"/>
    <x v="8"/>
    <x v="1"/>
    <x v="0"/>
    <x v="34"/>
    <x v="21"/>
    <n v="865021"/>
    <n v="86589"/>
    <m/>
    <x v="0"/>
  </r>
  <r>
    <x v="27"/>
    <x v="8"/>
    <x v="1"/>
    <x v="0"/>
    <x v="34"/>
    <x v="22"/>
    <n v="874391"/>
    <n v="86584"/>
    <m/>
    <x v="0"/>
  </r>
  <r>
    <x v="27"/>
    <x v="8"/>
    <x v="1"/>
    <x v="0"/>
    <x v="34"/>
    <x v="23"/>
    <n v="882256"/>
    <n v="86430"/>
    <m/>
    <x v="0"/>
  </r>
  <r>
    <x v="27"/>
    <x v="8"/>
    <x v="1"/>
    <x v="0"/>
    <x v="34"/>
    <x v="24"/>
    <n v="888813"/>
    <n v="86162"/>
    <m/>
    <x v="0"/>
  </r>
  <r>
    <x v="27"/>
    <x v="8"/>
    <x v="1"/>
    <x v="0"/>
    <x v="34"/>
    <x v="25"/>
    <n v="894004"/>
    <n v="85722"/>
    <m/>
    <x v="0"/>
  </r>
  <r>
    <x v="27"/>
    <x v="8"/>
    <x v="1"/>
    <x v="0"/>
    <x v="34"/>
    <x v="26"/>
    <n v="897804"/>
    <n v="85150"/>
    <m/>
    <x v="0"/>
  </r>
  <r>
    <x v="27"/>
    <x v="8"/>
    <x v="1"/>
    <x v="0"/>
    <x v="34"/>
    <x v="27"/>
    <n v="901459"/>
    <n v="84550"/>
    <m/>
    <x v="0"/>
  </r>
  <r>
    <x v="27"/>
    <x v="8"/>
    <x v="1"/>
    <x v="0"/>
    <x v="34"/>
    <x v="28"/>
    <n v="905114"/>
    <n v="83951"/>
    <m/>
    <x v="0"/>
  </r>
  <r>
    <x v="27"/>
    <x v="8"/>
    <x v="1"/>
    <x v="0"/>
    <x v="34"/>
    <x v="29"/>
    <n v="908770"/>
    <n v="83336"/>
    <m/>
    <x v="0"/>
  </r>
  <r>
    <x v="27"/>
    <x v="8"/>
    <x v="1"/>
    <x v="0"/>
    <x v="34"/>
    <x v="30"/>
    <n v="912438"/>
    <n v="82735"/>
    <m/>
    <x v="0"/>
  </r>
  <r>
    <x v="27"/>
    <x v="8"/>
    <x v="2"/>
    <x v="0"/>
    <x v="34"/>
    <x v="0"/>
    <n v="51371"/>
    <n v="6421"/>
    <m/>
    <x v="0"/>
  </r>
  <r>
    <x v="27"/>
    <x v="8"/>
    <x v="2"/>
    <x v="0"/>
    <x v="34"/>
    <x v="1"/>
    <n v="55509"/>
    <n v="6848"/>
    <m/>
    <x v="0"/>
  </r>
  <r>
    <x v="27"/>
    <x v="8"/>
    <x v="2"/>
    <x v="0"/>
    <x v="34"/>
    <x v="2"/>
    <n v="59449"/>
    <n v="7188"/>
    <m/>
    <x v="0"/>
  </r>
  <r>
    <x v="27"/>
    <x v="8"/>
    <x v="2"/>
    <x v="0"/>
    <x v="34"/>
    <x v="3"/>
    <n v="62898"/>
    <n v="7439"/>
    <m/>
    <x v="0"/>
  </r>
  <r>
    <x v="27"/>
    <x v="8"/>
    <x v="2"/>
    <x v="0"/>
    <x v="34"/>
    <x v="4"/>
    <n v="66126"/>
    <n v="7633"/>
    <m/>
    <x v="0"/>
  </r>
  <r>
    <x v="27"/>
    <x v="8"/>
    <x v="2"/>
    <x v="0"/>
    <x v="34"/>
    <x v="5"/>
    <n v="69170"/>
    <n v="7859"/>
    <m/>
    <x v="0"/>
  </r>
  <r>
    <x v="27"/>
    <x v="8"/>
    <x v="2"/>
    <x v="0"/>
    <x v="34"/>
    <x v="6"/>
    <n v="72127"/>
    <n v="8146"/>
    <m/>
    <x v="0"/>
  </r>
  <r>
    <x v="27"/>
    <x v="8"/>
    <x v="2"/>
    <x v="0"/>
    <x v="34"/>
    <x v="7"/>
    <n v="75052"/>
    <n v="8474"/>
    <m/>
    <x v="0"/>
  </r>
  <r>
    <x v="27"/>
    <x v="8"/>
    <x v="2"/>
    <x v="0"/>
    <x v="34"/>
    <x v="8"/>
    <n v="77800"/>
    <n v="8803"/>
    <m/>
    <x v="0"/>
  </r>
  <r>
    <x v="27"/>
    <x v="8"/>
    <x v="2"/>
    <x v="0"/>
    <x v="34"/>
    <x v="9"/>
    <n v="80320"/>
    <n v="9070"/>
    <m/>
    <x v="0"/>
  </r>
  <r>
    <x v="27"/>
    <x v="8"/>
    <x v="2"/>
    <x v="0"/>
    <x v="34"/>
    <x v="10"/>
    <n v="82416"/>
    <n v="9240"/>
    <m/>
    <x v="0"/>
  </r>
  <r>
    <x v="27"/>
    <x v="8"/>
    <x v="2"/>
    <x v="0"/>
    <x v="34"/>
    <x v="11"/>
    <n v="84266"/>
    <n v="9349"/>
    <m/>
    <x v="0"/>
  </r>
  <r>
    <x v="27"/>
    <x v="8"/>
    <x v="2"/>
    <x v="0"/>
    <x v="34"/>
    <x v="12"/>
    <n v="85919"/>
    <n v="9436"/>
    <m/>
    <x v="0"/>
  </r>
  <r>
    <x v="27"/>
    <x v="8"/>
    <x v="2"/>
    <x v="0"/>
    <x v="34"/>
    <x v="13"/>
    <n v="87381"/>
    <n v="9495"/>
    <m/>
    <x v="0"/>
  </r>
  <r>
    <x v="27"/>
    <x v="8"/>
    <x v="2"/>
    <x v="0"/>
    <x v="34"/>
    <x v="14"/>
    <n v="88659"/>
    <n v="9524"/>
    <m/>
    <x v="0"/>
  </r>
  <r>
    <x v="27"/>
    <x v="8"/>
    <x v="2"/>
    <x v="0"/>
    <x v="34"/>
    <x v="15"/>
    <n v="89758"/>
    <n v="9529"/>
    <m/>
    <x v="0"/>
  </r>
  <r>
    <x v="27"/>
    <x v="8"/>
    <x v="2"/>
    <x v="0"/>
    <x v="34"/>
    <x v="16"/>
    <n v="90697"/>
    <n v="9523"/>
    <m/>
    <x v="0"/>
  </r>
  <r>
    <x v="27"/>
    <x v="8"/>
    <x v="2"/>
    <x v="0"/>
    <x v="34"/>
    <x v="17"/>
    <n v="91443"/>
    <n v="9495"/>
    <m/>
    <x v="0"/>
  </r>
  <r>
    <x v="27"/>
    <x v="8"/>
    <x v="2"/>
    <x v="0"/>
    <x v="34"/>
    <x v="18"/>
    <n v="92005"/>
    <n v="9456"/>
    <m/>
    <x v="0"/>
  </r>
  <r>
    <x v="27"/>
    <x v="8"/>
    <x v="2"/>
    <x v="0"/>
    <x v="34"/>
    <x v="19"/>
    <n v="92367"/>
    <n v="9418"/>
    <m/>
    <x v="0"/>
  </r>
  <r>
    <x v="27"/>
    <x v="8"/>
    <x v="2"/>
    <x v="0"/>
    <x v="34"/>
    <x v="20"/>
    <n v="92583"/>
    <n v="9359"/>
    <m/>
    <x v="0"/>
  </r>
  <r>
    <x v="27"/>
    <x v="8"/>
    <x v="2"/>
    <x v="0"/>
    <x v="34"/>
    <x v="21"/>
    <n v="92651"/>
    <n v="9274"/>
    <m/>
    <x v="0"/>
  </r>
  <r>
    <x v="27"/>
    <x v="8"/>
    <x v="2"/>
    <x v="0"/>
    <x v="34"/>
    <x v="22"/>
    <n v="92569"/>
    <n v="9166"/>
    <m/>
    <x v="0"/>
  </r>
  <r>
    <x v="27"/>
    <x v="8"/>
    <x v="2"/>
    <x v="0"/>
    <x v="34"/>
    <x v="23"/>
    <n v="92342"/>
    <n v="9046"/>
    <m/>
    <x v="0"/>
  </r>
  <r>
    <x v="27"/>
    <x v="8"/>
    <x v="2"/>
    <x v="0"/>
    <x v="34"/>
    <x v="24"/>
    <n v="91990"/>
    <n v="8917"/>
    <m/>
    <x v="0"/>
  </r>
  <r>
    <x v="27"/>
    <x v="8"/>
    <x v="2"/>
    <x v="0"/>
    <x v="34"/>
    <x v="25"/>
    <n v="91513"/>
    <n v="8774"/>
    <m/>
    <x v="0"/>
  </r>
  <r>
    <x v="27"/>
    <x v="8"/>
    <x v="2"/>
    <x v="0"/>
    <x v="34"/>
    <x v="26"/>
    <n v="90905"/>
    <n v="8621"/>
    <m/>
    <x v="0"/>
  </r>
  <r>
    <x v="27"/>
    <x v="8"/>
    <x v="2"/>
    <x v="0"/>
    <x v="34"/>
    <x v="27"/>
    <n v="90299"/>
    <n v="8469"/>
    <m/>
    <x v="0"/>
  </r>
  <r>
    <x v="27"/>
    <x v="8"/>
    <x v="2"/>
    <x v="0"/>
    <x v="34"/>
    <x v="28"/>
    <n v="89702"/>
    <n v="8320"/>
    <m/>
    <x v="0"/>
  </r>
  <r>
    <x v="27"/>
    <x v="8"/>
    <x v="2"/>
    <x v="0"/>
    <x v="34"/>
    <x v="29"/>
    <n v="89119"/>
    <n v="8172"/>
    <m/>
    <x v="0"/>
  </r>
  <r>
    <x v="27"/>
    <x v="8"/>
    <x v="2"/>
    <x v="0"/>
    <x v="34"/>
    <x v="30"/>
    <n v="88551"/>
    <n v="8029"/>
    <m/>
    <x v="0"/>
  </r>
  <r>
    <x v="28"/>
    <x v="0"/>
    <x v="0"/>
    <x v="0"/>
    <x v="34"/>
    <x v="0"/>
    <n v="148741"/>
    <n v="864928"/>
    <m/>
    <x v="0"/>
  </r>
  <r>
    <x v="28"/>
    <x v="0"/>
    <x v="0"/>
    <x v="0"/>
    <x v="34"/>
    <x v="1"/>
    <n v="153843"/>
    <n v="897496"/>
    <m/>
    <x v="0"/>
  </r>
  <r>
    <x v="28"/>
    <x v="0"/>
    <x v="0"/>
    <x v="0"/>
    <x v="34"/>
    <x v="2"/>
    <n v="158536"/>
    <n v="912827"/>
    <m/>
    <x v="0"/>
  </r>
  <r>
    <x v="28"/>
    <x v="0"/>
    <x v="0"/>
    <x v="0"/>
    <x v="34"/>
    <x v="3"/>
    <n v="163125"/>
    <n v="917619"/>
    <m/>
    <x v="0"/>
  </r>
  <r>
    <x v="28"/>
    <x v="0"/>
    <x v="0"/>
    <x v="0"/>
    <x v="34"/>
    <x v="4"/>
    <n v="167730"/>
    <n v="939392"/>
    <m/>
    <x v="0"/>
  </r>
  <r>
    <x v="28"/>
    <x v="0"/>
    <x v="0"/>
    <x v="0"/>
    <x v="34"/>
    <x v="5"/>
    <n v="172038"/>
    <n v="963936"/>
    <m/>
    <x v="0"/>
  </r>
  <r>
    <x v="28"/>
    <x v="0"/>
    <x v="0"/>
    <x v="0"/>
    <x v="34"/>
    <x v="6"/>
    <n v="176214"/>
    <n v="991357"/>
    <m/>
    <x v="0"/>
  </r>
  <r>
    <x v="28"/>
    <x v="0"/>
    <x v="0"/>
    <x v="0"/>
    <x v="34"/>
    <x v="7"/>
    <n v="180271"/>
    <n v="1018978"/>
    <m/>
    <x v="0"/>
  </r>
  <r>
    <x v="28"/>
    <x v="0"/>
    <x v="0"/>
    <x v="0"/>
    <x v="34"/>
    <x v="8"/>
    <n v="184189"/>
    <n v="1052928"/>
    <m/>
    <x v="0"/>
  </r>
  <r>
    <x v="28"/>
    <x v="0"/>
    <x v="0"/>
    <x v="0"/>
    <x v="34"/>
    <x v="9"/>
    <n v="188018"/>
    <n v="1081404"/>
    <m/>
    <x v="0"/>
  </r>
  <r>
    <x v="28"/>
    <x v="0"/>
    <x v="0"/>
    <x v="0"/>
    <x v="34"/>
    <x v="10"/>
    <n v="191772"/>
    <n v="1103373"/>
    <m/>
    <x v="0"/>
  </r>
  <r>
    <x v="28"/>
    <x v="0"/>
    <x v="0"/>
    <x v="0"/>
    <x v="34"/>
    <x v="11"/>
    <n v="195422"/>
    <n v="1122251"/>
    <m/>
    <x v="0"/>
  </r>
  <r>
    <x v="28"/>
    <x v="0"/>
    <x v="0"/>
    <x v="0"/>
    <x v="34"/>
    <x v="12"/>
    <n v="199004"/>
    <n v="1141605"/>
    <m/>
    <x v="0"/>
  </r>
  <r>
    <x v="28"/>
    <x v="0"/>
    <x v="0"/>
    <x v="0"/>
    <x v="34"/>
    <x v="13"/>
    <n v="202534"/>
    <n v="1162053"/>
    <m/>
    <x v="0"/>
  </r>
  <r>
    <x v="28"/>
    <x v="0"/>
    <x v="0"/>
    <x v="0"/>
    <x v="34"/>
    <x v="14"/>
    <n v="205984"/>
    <n v="1184004"/>
    <m/>
    <x v="0"/>
  </r>
  <r>
    <x v="28"/>
    <x v="0"/>
    <x v="0"/>
    <x v="0"/>
    <x v="34"/>
    <x v="15"/>
    <n v="209389"/>
    <n v="1206587"/>
    <m/>
    <x v="0"/>
  </r>
  <r>
    <x v="28"/>
    <x v="0"/>
    <x v="0"/>
    <x v="0"/>
    <x v="34"/>
    <x v="16"/>
    <n v="212757"/>
    <n v="1228472"/>
    <m/>
    <x v="0"/>
  </r>
  <r>
    <x v="28"/>
    <x v="0"/>
    <x v="0"/>
    <x v="0"/>
    <x v="34"/>
    <x v="17"/>
    <n v="216112"/>
    <n v="1248162"/>
    <m/>
    <x v="0"/>
  </r>
  <r>
    <x v="28"/>
    <x v="0"/>
    <x v="0"/>
    <x v="0"/>
    <x v="34"/>
    <x v="18"/>
    <n v="219440"/>
    <n v="1266205"/>
    <m/>
    <x v="0"/>
  </r>
  <r>
    <x v="28"/>
    <x v="0"/>
    <x v="0"/>
    <x v="0"/>
    <x v="34"/>
    <x v="19"/>
    <n v="222764"/>
    <n v="1284201"/>
    <m/>
    <x v="0"/>
  </r>
  <r>
    <x v="28"/>
    <x v="0"/>
    <x v="0"/>
    <x v="0"/>
    <x v="34"/>
    <x v="20"/>
    <n v="226090"/>
    <n v="1302678"/>
    <m/>
    <x v="0"/>
  </r>
  <r>
    <x v="28"/>
    <x v="0"/>
    <x v="0"/>
    <x v="0"/>
    <x v="34"/>
    <x v="21"/>
    <n v="229425"/>
    <n v="1321676"/>
    <m/>
    <x v="0"/>
  </r>
  <r>
    <x v="28"/>
    <x v="0"/>
    <x v="0"/>
    <x v="0"/>
    <x v="34"/>
    <x v="22"/>
    <n v="232822"/>
    <n v="1336046"/>
    <m/>
    <x v="0"/>
  </r>
  <r>
    <x v="28"/>
    <x v="0"/>
    <x v="0"/>
    <x v="0"/>
    <x v="34"/>
    <x v="23"/>
    <n v="236250"/>
    <n v="1351021"/>
    <m/>
    <x v="0"/>
  </r>
  <r>
    <x v="28"/>
    <x v="0"/>
    <x v="0"/>
    <x v="0"/>
    <x v="34"/>
    <x v="24"/>
    <n v="239764"/>
    <n v="1367789"/>
    <m/>
    <x v="0"/>
  </r>
  <r>
    <x v="28"/>
    <x v="0"/>
    <x v="0"/>
    <x v="0"/>
    <x v="34"/>
    <x v="25"/>
    <n v="243382"/>
    <n v="1386335"/>
    <m/>
    <x v="0"/>
  </r>
  <r>
    <x v="28"/>
    <x v="0"/>
    <x v="0"/>
    <x v="0"/>
    <x v="34"/>
    <x v="26"/>
    <n v="247147"/>
    <n v="1406785"/>
    <m/>
    <x v="0"/>
  </r>
  <r>
    <x v="28"/>
    <x v="0"/>
    <x v="0"/>
    <x v="0"/>
    <x v="34"/>
    <x v="27"/>
    <n v="251051"/>
    <n v="1428203"/>
    <m/>
    <x v="0"/>
  </r>
  <r>
    <x v="28"/>
    <x v="0"/>
    <x v="0"/>
    <x v="0"/>
    <x v="34"/>
    <x v="28"/>
    <n v="255131"/>
    <n v="1450391"/>
    <m/>
    <x v="0"/>
  </r>
  <r>
    <x v="28"/>
    <x v="0"/>
    <x v="0"/>
    <x v="0"/>
    <x v="34"/>
    <x v="29"/>
    <n v="259391"/>
    <n v="1472832"/>
    <m/>
    <x v="0"/>
  </r>
  <r>
    <x v="28"/>
    <x v="0"/>
    <x v="0"/>
    <x v="0"/>
    <x v="34"/>
    <x v="30"/>
    <n v="263872"/>
    <n v="1498242"/>
    <m/>
    <x v="0"/>
  </r>
  <r>
    <x v="28"/>
    <x v="0"/>
    <x v="1"/>
    <x v="0"/>
    <x v="34"/>
    <x v="0"/>
    <n v="8446"/>
    <n v="11537"/>
    <m/>
    <x v="0"/>
  </r>
  <r>
    <x v="28"/>
    <x v="0"/>
    <x v="1"/>
    <x v="0"/>
    <x v="34"/>
    <x v="1"/>
    <n v="8773"/>
    <n v="12022"/>
    <m/>
    <x v="0"/>
  </r>
  <r>
    <x v="28"/>
    <x v="0"/>
    <x v="1"/>
    <x v="0"/>
    <x v="34"/>
    <x v="2"/>
    <n v="9116"/>
    <n v="12330"/>
    <m/>
    <x v="0"/>
  </r>
  <r>
    <x v="28"/>
    <x v="0"/>
    <x v="1"/>
    <x v="0"/>
    <x v="34"/>
    <x v="3"/>
    <n v="9422"/>
    <n v="12450"/>
    <m/>
    <x v="0"/>
  </r>
  <r>
    <x v="28"/>
    <x v="0"/>
    <x v="1"/>
    <x v="0"/>
    <x v="34"/>
    <x v="4"/>
    <n v="9690"/>
    <n v="12748"/>
    <m/>
    <x v="0"/>
  </r>
  <r>
    <x v="28"/>
    <x v="0"/>
    <x v="1"/>
    <x v="0"/>
    <x v="34"/>
    <x v="5"/>
    <n v="9967"/>
    <n v="13119"/>
    <m/>
    <x v="0"/>
  </r>
  <r>
    <x v="28"/>
    <x v="0"/>
    <x v="1"/>
    <x v="0"/>
    <x v="34"/>
    <x v="6"/>
    <n v="10237"/>
    <n v="13529"/>
    <m/>
    <x v="0"/>
  </r>
  <r>
    <x v="28"/>
    <x v="0"/>
    <x v="1"/>
    <x v="0"/>
    <x v="34"/>
    <x v="7"/>
    <n v="10502"/>
    <n v="13944"/>
    <m/>
    <x v="0"/>
  </r>
  <r>
    <x v="28"/>
    <x v="0"/>
    <x v="1"/>
    <x v="0"/>
    <x v="34"/>
    <x v="8"/>
    <n v="10758"/>
    <n v="14446"/>
    <m/>
    <x v="0"/>
  </r>
  <r>
    <x v="28"/>
    <x v="0"/>
    <x v="1"/>
    <x v="0"/>
    <x v="34"/>
    <x v="9"/>
    <n v="11010"/>
    <n v="14875"/>
    <m/>
    <x v="0"/>
  </r>
  <r>
    <x v="28"/>
    <x v="0"/>
    <x v="1"/>
    <x v="0"/>
    <x v="34"/>
    <x v="10"/>
    <n v="11263"/>
    <n v="15222"/>
    <m/>
    <x v="0"/>
  </r>
  <r>
    <x v="28"/>
    <x v="0"/>
    <x v="1"/>
    <x v="0"/>
    <x v="34"/>
    <x v="11"/>
    <n v="11520"/>
    <n v="15540"/>
    <m/>
    <x v="0"/>
  </r>
  <r>
    <x v="28"/>
    <x v="0"/>
    <x v="1"/>
    <x v="0"/>
    <x v="34"/>
    <x v="12"/>
    <n v="11774"/>
    <n v="15867"/>
    <m/>
    <x v="0"/>
  </r>
  <r>
    <x v="28"/>
    <x v="0"/>
    <x v="1"/>
    <x v="0"/>
    <x v="34"/>
    <x v="13"/>
    <n v="12026"/>
    <n v="16208"/>
    <m/>
    <x v="0"/>
  </r>
  <r>
    <x v="28"/>
    <x v="0"/>
    <x v="1"/>
    <x v="0"/>
    <x v="34"/>
    <x v="14"/>
    <n v="12271"/>
    <n v="16568"/>
    <m/>
    <x v="0"/>
  </r>
  <r>
    <x v="28"/>
    <x v="0"/>
    <x v="1"/>
    <x v="0"/>
    <x v="34"/>
    <x v="15"/>
    <n v="12513"/>
    <n v="16937"/>
    <m/>
    <x v="0"/>
  </r>
  <r>
    <x v="28"/>
    <x v="0"/>
    <x v="1"/>
    <x v="0"/>
    <x v="34"/>
    <x v="16"/>
    <n v="12752"/>
    <n v="17296"/>
    <m/>
    <x v="0"/>
  </r>
  <r>
    <x v="28"/>
    <x v="0"/>
    <x v="1"/>
    <x v="0"/>
    <x v="34"/>
    <x v="17"/>
    <n v="12981"/>
    <n v="17611"/>
    <m/>
    <x v="0"/>
  </r>
  <r>
    <x v="28"/>
    <x v="0"/>
    <x v="1"/>
    <x v="0"/>
    <x v="34"/>
    <x v="18"/>
    <n v="13204"/>
    <n v="17897"/>
    <m/>
    <x v="0"/>
  </r>
  <r>
    <x v="28"/>
    <x v="0"/>
    <x v="1"/>
    <x v="0"/>
    <x v="34"/>
    <x v="19"/>
    <n v="13424"/>
    <n v="18178"/>
    <m/>
    <x v="0"/>
  </r>
  <r>
    <x v="28"/>
    <x v="0"/>
    <x v="1"/>
    <x v="0"/>
    <x v="34"/>
    <x v="20"/>
    <n v="13641"/>
    <n v="18463"/>
    <m/>
    <x v="0"/>
  </r>
  <r>
    <x v="28"/>
    <x v="0"/>
    <x v="1"/>
    <x v="0"/>
    <x v="34"/>
    <x v="21"/>
    <n v="13856"/>
    <n v="18751"/>
    <m/>
    <x v="0"/>
  </r>
  <r>
    <x v="28"/>
    <x v="0"/>
    <x v="1"/>
    <x v="0"/>
    <x v="34"/>
    <x v="22"/>
    <n v="14072"/>
    <n v="18969"/>
    <m/>
    <x v="0"/>
  </r>
  <r>
    <x v="28"/>
    <x v="0"/>
    <x v="1"/>
    <x v="0"/>
    <x v="34"/>
    <x v="23"/>
    <n v="14290"/>
    <n v="19196"/>
    <m/>
    <x v="0"/>
  </r>
  <r>
    <x v="28"/>
    <x v="0"/>
    <x v="1"/>
    <x v="0"/>
    <x v="34"/>
    <x v="24"/>
    <n v="14516"/>
    <n v="19452"/>
    <m/>
    <x v="0"/>
  </r>
  <r>
    <x v="28"/>
    <x v="0"/>
    <x v="1"/>
    <x v="0"/>
    <x v="34"/>
    <x v="25"/>
    <n v="14749"/>
    <n v="19735"/>
    <m/>
    <x v="0"/>
  </r>
  <r>
    <x v="28"/>
    <x v="0"/>
    <x v="1"/>
    <x v="0"/>
    <x v="34"/>
    <x v="26"/>
    <n v="14991"/>
    <n v="20045"/>
    <m/>
    <x v="0"/>
  </r>
  <r>
    <x v="28"/>
    <x v="0"/>
    <x v="1"/>
    <x v="0"/>
    <x v="34"/>
    <x v="27"/>
    <n v="15242"/>
    <n v="20368"/>
    <m/>
    <x v="0"/>
  </r>
  <r>
    <x v="28"/>
    <x v="0"/>
    <x v="1"/>
    <x v="0"/>
    <x v="34"/>
    <x v="28"/>
    <n v="15503"/>
    <n v="20703"/>
    <m/>
    <x v="0"/>
  </r>
  <r>
    <x v="28"/>
    <x v="0"/>
    <x v="1"/>
    <x v="0"/>
    <x v="34"/>
    <x v="29"/>
    <n v="15776"/>
    <n v="21043"/>
    <m/>
    <x v="0"/>
  </r>
  <r>
    <x v="28"/>
    <x v="0"/>
    <x v="1"/>
    <x v="0"/>
    <x v="34"/>
    <x v="30"/>
    <n v="16063"/>
    <n v="21425"/>
    <m/>
    <x v="0"/>
  </r>
  <r>
    <x v="28"/>
    <x v="0"/>
    <x v="2"/>
    <x v="0"/>
    <x v="34"/>
    <x v="0"/>
    <n v="0"/>
    <n v="0"/>
    <m/>
    <x v="0"/>
  </r>
  <r>
    <x v="28"/>
    <x v="0"/>
    <x v="2"/>
    <x v="0"/>
    <x v="34"/>
    <x v="1"/>
    <n v="0"/>
    <n v="0"/>
    <m/>
    <x v="0"/>
  </r>
  <r>
    <x v="28"/>
    <x v="0"/>
    <x v="2"/>
    <x v="0"/>
    <x v="34"/>
    <x v="2"/>
    <n v="0"/>
    <n v="0"/>
    <m/>
    <x v="0"/>
  </r>
  <r>
    <x v="28"/>
    <x v="0"/>
    <x v="2"/>
    <x v="0"/>
    <x v="34"/>
    <x v="3"/>
    <n v="0"/>
    <n v="0"/>
    <m/>
    <x v="0"/>
  </r>
  <r>
    <x v="28"/>
    <x v="0"/>
    <x v="2"/>
    <x v="0"/>
    <x v="34"/>
    <x v="4"/>
    <n v="0"/>
    <n v="0"/>
    <m/>
    <x v="0"/>
  </r>
  <r>
    <x v="28"/>
    <x v="0"/>
    <x v="2"/>
    <x v="0"/>
    <x v="34"/>
    <x v="5"/>
    <n v="0"/>
    <n v="0"/>
    <m/>
    <x v="0"/>
  </r>
  <r>
    <x v="28"/>
    <x v="0"/>
    <x v="2"/>
    <x v="0"/>
    <x v="34"/>
    <x v="6"/>
    <n v="0"/>
    <n v="0"/>
    <m/>
    <x v="0"/>
  </r>
  <r>
    <x v="28"/>
    <x v="0"/>
    <x v="2"/>
    <x v="0"/>
    <x v="34"/>
    <x v="7"/>
    <n v="0"/>
    <n v="0"/>
    <m/>
    <x v="0"/>
  </r>
  <r>
    <x v="28"/>
    <x v="0"/>
    <x v="2"/>
    <x v="0"/>
    <x v="34"/>
    <x v="8"/>
    <n v="0"/>
    <n v="0"/>
    <m/>
    <x v="0"/>
  </r>
  <r>
    <x v="28"/>
    <x v="0"/>
    <x v="2"/>
    <x v="0"/>
    <x v="34"/>
    <x v="9"/>
    <n v="0"/>
    <n v="0"/>
    <m/>
    <x v="0"/>
  </r>
  <r>
    <x v="28"/>
    <x v="0"/>
    <x v="2"/>
    <x v="0"/>
    <x v="34"/>
    <x v="10"/>
    <n v="0"/>
    <n v="0"/>
    <m/>
    <x v="0"/>
  </r>
  <r>
    <x v="28"/>
    <x v="0"/>
    <x v="2"/>
    <x v="0"/>
    <x v="34"/>
    <x v="11"/>
    <n v="0"/>
    <n v="0"/>
    <m/>
    <x v="0"/>
  </r>
  <r>
    <x v="28"/>
    <x v="0"/>
    <x v="2"/>
    <x v="0"/>
    <x v="34"/>
    <x v="12"/>
    <n v="0"/>
    <n v="0"/>
    <m/>
    <x v="0"/>
  </r>
  <r>
    <x v="28"/>
    <x v="0"/>
    <x v="2"/>
    <x v="0"/>
    <x v="34"/>
    <x v="13"/>
    <n v="0"/>
    <n v="0"/>
    <m/>
    <x v="0"/>
  </r>
  <r>
    <x v="28"/>
    <x v="0"/>
    <x v="2"/>
    <x v="0"/>
    <x v="34"/>
    <x v="14"/>
    <n v="0"/>
    <n v="0"/>
    <m/>
    <x v="0"/>
  </r>
  <r>
    <x v="28"/>
    <x v="0"/>
    <x v="2"/>
    <x v="0"/>
    <x v="34"/>
    <x v="15"/>
    <n v="0"/>
    <n v="0"/>
    <m/>
    <x v="0"/>
  </r>
  <r>
    <x v="28"/>
    <x v="0"/>
    <x v="2"/>
    <x v="0"/>
    <x v="34"/>
    <x v="16"/>
    <n v="0"/>
    <n v="0"/>
    <m/>
    <x v="0"/>
  </r>
  <r>
    <x v="28"/>
    <x v="0"/>
    <x v="2"/>
    <x v="0"/>
    <x v="34"/>
    <x v="17"/>
    <n v="0"/>
    <n v="0"/>
    <m/>
    <x v="0"/>
  </r>
  <r>
    <x v="28"/>
    <x v="0"/>
    <x v="2"/>
    <x v="0"/>
    <x v="34"/>
    <x v="18"/>
    <n v="0"/>
    <n v="0"/>
    <m/>
    <x v="0"/>
  </r>
  <r>
    <x v="28"/>
    <x v="0"/>
    <x v="2"/>
    <x v="0"/>
    <x v="34"/>
    <x v="19"/>
    <n v="0"/>
    <n v="0"/>
    <m/>
    <x v="0"/>
  </r>
  <r>
    <x v="28"/>
    <x v="0"/>
    <x v="2"/>
    <x v="0"/>
    <x v="34"/>
    <x v="20"/>
    <n v="0"/>
    <n v="0"/>
    <m/>
    <x v="0"/>
  </r>
  <r>
    <x v="28"/>
    <x v="0"/>
    <x v="2"/>
    <x v="0"/>
    <x v="34"/>
    <x v="21"/>
    <n v="0"/>
    <n v="0"/>
    <m/>
    <x v="0"/>
  </r>
  <r>
    <x v="28"/>
    <x v="0"/>
    <x v="2"/>
    <x v="0"/>
    <x v="34"/>
    <x v="22"/>
    <n v="0"/>
    <n v="0"/>
    <m/>
    <x v="0"/>
  </r>
  <r>
    <x v="28"/>
    <x v="0"/>
    <x v="2"/>
    <x v="0"/>
    <x v="34"/>
    <x v="23"/>
    <n v="0"/>
    <n v="0"/>
    <m/>
    <x v="0"/>
  </r>
  <r>
    <x v="28"/>
    <x v="0"/>
    <x v="2"/>
    <x v="0"/>
    <x v="34"/>
    <x v="24"/>
    <n v="0"/>
    <n v="0"/>
    <m/>
    <x v="0"/>
  </r>
  <r>
    <x v="28"/>
    <x v="0"/>
    <x v="2"/>
    <x v="0"/>
    <x v="34"/>
    <x v="25"/>
    <n v="0"/>
    <n v="0"/>
    <m/>
    <x v="0"/>
  </r>
  <r>
    <x v="28"/>
    <x v="0"/>
    <x v="2"/>
    <x v="0"/>
    <x v="34"/>
    <x v="26"/>
    <n v="0"/>
    <n v="0"/>
    <m/>
    <x v="0"/>
  </r>
  <r>
    <x v="28"/>
    <x v="0"/>
    <x v="2"/>
    <x v="0"/>
    <x v="34"/>
    <x v="27"/>
    <n v="0"/>
    <n v="0"/>
    <m/>
    <x v="0"/>
  </r>
  <r>
    <x v="28"/>
    <x v="0"/>
    <x v="2"/>
    <x v="0"/>
    <x v="34"/>
    <x v="28"/>
    <n v="0"/>
    <n v="0"/>
    <m/>
    <x v="0"/>
  </r>
  <r>
    <x v="28"/>
    <x v="0"/>
    <x v="2"/>
    <x v="0"/>
    <x v="34"/>
    <x v="29"/>
    <n v="0"/>
    <n v="0"/>
    <m/>
    <x v="0"/>
  </r>
  <r>
    <x v="28"/>
    <x v="0"/>
    <x v="2"/>
    <x v="0"/>
    <x v="34"/>
    <x v="30"/>
    <n v="0"/>
    <n v="0"/>
    <m/>
    <x v="0"/>
  </r>
  <r>
    <x v="28"/>
    <x v="1"/>
    <x v="0"/>
    <x v="0"/>
    <x v="34"/>
    <x v="0"/>
    <n v="458413"/>
    <n v="2871957"/>
    <m/>
    <x v="0"/>
  </r>
  <r>
    <x v="28"/>
    <x v="1"/>
    <x v="0"/>
    <x v="0"/>
    <x v="34"/>
    <x v="1"/>
    <n v="472699"/>
    <n v="2961040"/>
    <m/>
    <x v="0"/>
  </r>
  <r>
    <x v="28"/>
    <x v="1"/>
    <x v="0"/>
    <x v="0"/>
    <x v="34"/>
    <x v="2"/>
    <n v="486142"/>
    <n v="3010992"/>
    <m/>
    <x v="0"/>
  </r>
  <r>
    <x v="28"/>
    <x v="1"/>
    <x v="0"/>
    <x v="0"/>
    <x v="34"/>
    <x v="3"/>
    <n v="498895"/>
    <n v="3064625"/>
    <m/>
    <x v="0"/>
  </r>
  <r>
    <x v="28"/>
    <x v="1"/>
    <x v="0"/>
    <x v="0"/>
    <x v="34"/>
    <x v="4"/>
    <n v="511337"/>
    <n v="3118493"/>
    <m/>
    <x v="0"/>
  </r>
  <r>
    <x v="28"/>
    <x v="1"/>
    <x v="0"/>
    <x v="0"/>
    <x v="34"/>
    <x v="5"/>
    <n v="523118"/>
    <n v="3177346"/>
    <m/>
    <x v="0"/>
  </r>
  <r>
    <x v="28"/>
    <x v="1"/>
    <x v="0"/>
    <x v="0"/>
    <x v="34"/>
    <x v="6"/>
    <n v="534429"/>
    <n v="3247768"/>
    <m/>
    <x v="0"/>
  </r>
  <r>
    <x v="28"/>
    <x v="1"/>
    <x v="0"/>
    <x v="0"/>
    <x v="34"/>
    <x v="7"/>
    <n v="545335"/>
    <n v="3313724"/>
    <m/>
    <x v="0"/>
  </r>
  <r>
    <x v="28"/>
    <x v="1"/>
    <x v="0"/>
    <x v="0"/>
    <x v="34"/>
    <x v="8"/>
    <n v="555798"/>
    <n v="3387875"/>
    <m/>
    <x v="0"/>
  </r>
  <r>
    <x v="28"/>
    <x v="1"/>
    <x v="0"/>
    <x v="0"/>
    <x v="34"/>
    <x v="9"/>
    <n v="565949"/>
    <n v="3459533"/>
    <m/>
    <x v="0"/>
  </r>
  <r>
    <x v="28"/>
    <x v="1"/>
    <x v="0"/>
    <x v="0"/>
    <x v="34"/>
    <x v="10"/>
    <n v="575829"/>
    <n v="3514066"/>
    <m/>
    <x v="0"/>
  </r>
  <r>
    <x v="28"/>
    <x v="1"/>
    <x v="0"/>
    <x v="0"/>
    <x v="34"/>
    <x v="11"/>
    <n v="585390"/>
    <n v="3540626"/>
    <m/>
    <x v="0"/>
  </r>
  <r>
    <x v="28"/>
    <x v="1"/>
    <x v="0"/>
    <x v="0"/>
    <x v="34"/>
    <x v="12"/>
    <n v="594711"/>
    <n v="3585275"/>
    <m/>
    <x v="0"/>
  </r>
  <r>
    <x v="28"/>
    <x v="1"/>
    <x v="0"/>
    <x v="0"/>
    <x v="34"/>
    <x v="13"/>
    <n v="603863"/>
    <n v="3638169"/>
    <m/>
    <x v="0"/>
  </r>
  <r>
    <x v="28"/>
    <x v="1"/>
    <x v="0"/>
    <x v="0"/>
    <x v="34"/>
    <x v="14"/>
    <n v="612777"/>
    <n v="3699249"/>
    <m/>
    <x v="0"/>
  </r>
  <r>
    <x v="28"/>
    <x v="1"/>
    <x v="0"/>
    <x v="0"/>
    <x v="34"/>
    <x v="15"/>
    <n v="621551"/>
    <n v="3760759"/>
    <m/>
    <x v="0"/>
  </r>
  <r>
    <x v="28"/>
    <x v="1"/>
    <x v="0"/>
    <x v="0"/>
    <x v="34"/>
    <x v="16"/>
    <n v="630222"/>
    <n v="3818775"/>
    <m/>
    <x v="0"/>
  </r>
  <r>
    <x v="28"/>
    <x v="1"/>
    <x v="0"/>
    <x v="0"/>
    <x v="34"/>
    <x v="17"/>
    <n v="638849"/>
    <n v="3867003"/>
    <m/>
    <x v="0"/>
  </r>
  <r>
    <x v="28"/>
    <x v="1"/>
    <x v="0"/>
    <x v="0"/>
    <x v="34"/>
    <x v="18"/>
    <n v="647410"/>
    <n v="3889008"/>
    <m/>
    <x v="0"/>
  </r>
  <r>
    <x v="28"/>
    <x v="1"/>
    <x v="0"/>
    <x v="0"/>
    <x v="34"/>
    <x v="19"/>
    <n v="655984"/>
    <n v="3935700"/>
    <m/>
    <x v="0"/>
  </r>
  <r>
    <x v="28"/>
    <x v="1"/>
    <x v="0"/>
    <x v="0"/>
    <x v="34"/>
    <x v="20"/>
    <n v="664579"/>
    <n v="3989696"/>
    <m/>
    <x v="0"/>
  </r>
  <r>
    <x v="28"/>
    <x v="1"/>
    <x v="0"/>
    <x v="0"/>
    <x v="34"/>
    <x v="21"/>
    <n v="673231"/>
    <n v="4044410"/>
    <m/>
    <x v="0"/>
  </r>
  <r>
    <x v="28"/>
    <x v="1"/>
    <x v="0"/>
    <x v="0"/>
    <x v="34"/>
    <x v="22"/>
    <n v="682071"/>
    <n v="4092289"/>
    <m/>
    <x v="0"/>
  </r>
  <r>
    <x v="28"/>
    <x v="1"/>
    <x v="0"/>
    <x v="0"/>
    <x v="34"/>
    <x v="23"/>
    <n v="691024"/>
    <n v="4140214"/>
    <m/>
    <x v="0"/>
  </r>
  <r>
    <x v="28"/>
    <x v="1"/>
    <x v="0"/>
    <x v="0"/>
    <x v="34"/>
    <x v="24"/>
    <n v="700247"/>
    <n v="4187533"/>
    <m/>
    <x v="0"/>
  </r>
  <r>
    <x v="28"/>
    <x v="1"/>
    <x v="0"/>
    <x v="0"/>
    <x v="34"/>
    <x v="25"/>
    <n v="709752"/>
    <n v="4235606"/>
    <m/>
    <x v="0"/>
  </r>
  <r>
    <x v="28"/>
    <x v="1"/>
    <x v="0"/>
    <x v="0"/>
    <x v="34"/>
    <x v="26"/>
    <n v="719652"/>
    <n v="4293408"/>
    <m/>
    <x v="0"/>
  </r>
  <r>
    <x v="28"/>
    <x v="1"/>
    <x v="0"/>
    <x v="0"/>
    <x v="34"/>
    <x v="27"/>
    <n v="729935"/>
    <n v="4350261"/>
    <m/>
    <x v="0"/>
  </r>
  <r>
    <x v="28"/>
    <x v="1"/>
    <x v="0"/>
    <x v="0"/>
    <x v="34"/>
    <x v="28"/>
    <n v="740707"/>
    <n v="4409713"/>
    <m/>
    <x v="0"/>
  </r>
  <r>
    <x v="28"/>
    <x v="1"/>
    <x v="0"/>
    <x v="0"/>
    <x v="34"/>
    <x v="29"/>
    <n v="751972"/>
    <n v="4471185"/>
    <m/>
    <x v="0"/>
  </r>
  <r>
    <x v="28"/>
    <x v="1"/>
    <x v="0"/>
    <x v="0"/>
    <x v="34"/>
    <x v="30"/>
    <n v="763841"/>
    <n v="4538850"/>
    <m/>
    <x v="0"/>
  </r>
  <r>
    <x v="28"/>
    <x v="1"/>
    <x v="1"/>
    <x v="0"/>
    <x v="34"/>
    <x v="0"/>
    <n v="21769"/>
    <n v="143566"/>
    <m/>
    <x v="0"/>
  </r>
  <r>
    <x v="28"/>
    <x v="1"/>
    <x v="1"/>
    <x v="0"/>
    <x v="34"/>
    <x v="1"/>
    <n v="22488"/>
    <n v="148288"/>
    <m/>
    <x v="0"/>
  </r>
  <r>
    <x v="28"/>
    <x v="1"/>
    <x v="1"/>
    <x v="0"/>
    <x v="34"/>
    <x v="2"/>
    <n v="23234"/>
    <n v="151480"/>
    <m/>
    <x v="0"/>
  </r>
  <r>
    <x v="28"/>
    <x v="1"/>
    <x v="1"/>
    <x v="0"/>
    <x v="34"/>
    <x v="3"/>
    <n v="23891"/>
    <n v="154486"/>
    <m/>
    <x v="0"/>
  </r>
  <r>
    <x v="28"/>
    <x v="1"/>
    <x v="1"/>
    <x v="0"/>
    <x v="34"/>
    <x v="4"/>
    <n v="24479"/>
    <n v="157156"/>
    <m/>
    <x v="0"/>
  </r>
  <r>
    <x v="28"/>
    <x v="1"/>
    <x v="1"/>
    <x v="0"/>
    <x v="34"/>
    <x v="5"/>
    <n v="25074"/>
    <n v="160320"/>
    <m/>
    <x v="0"/>
  </r>
  <r>
    <x v="28"/>
    <x v="1"/>
    <x v="1"/>
    <x v="0"/>
    <x v="34"/>
    <x v="6"/>
    <n v="25647"/>
    <n v="164065"/>
    <m/>
    <x v="0"/>
  </r>
  <r>
    <x v="28"/>
    <x v="1"/>
    <x v="1"/>
    <x v="0"/>
    <x v="34"/>
    <x v="7"/>
    <n v="26201"/>
    <n v="167595"/>
    <m/>
    <x v="0"/>
  </r>
  <r>
    <x v="28"/>
    <x v="1"/>
    <x v="1"/>
    <x v="0"/>
    <x v="34"/>
    <x v="8"/>
    <n v="26734"/>
    <n v="171539"/>
    <m/>
    <x v="0"/>
  </r>
  <r>
    <x v="28"/>
    <x v="1"/>
    <x v="1"/>
    <x v="0"/>
    <x v="34"/>
    <x v="9"/>
    <n v="27253"/>
    <n v="175365"/>
    <m/>
    <x v="0"/>
  </r>
  <r>
    <x v="28"/>
    <x v="1"/>
    <x v="1"/>
    <x v="0"/>
    <x v="34"/>
    <x v="10"/>
    <n v="27765"/>
    <n v="178366"/>
    <m/>
    <x v="0"/>
  </r>
  <r>
    <x v="28"/>
    <x v="1"/>
    <x v="1"/>
    <x v="0"/>
    <x v="34"/>
    <x v="11"/>
    <n v="28277"/>
    <n v="180035"/>
    <m/>
    <x v="0"/>
  </r>
  <r>
    <x v="28"/>
    <x v="1"/>
    <x v="1"/>
    <x v="0"/>
    <x v="34"/>
    <x v="12"/>
    <n v="28778"/>
    <n v="182628"/>
    <m/>
    <x v="0"/>
  </r>
  <r>
    <x v="28"/>
    <x v="1"/>
    <x v="1"/>
    <x v="0"/>
    <x v="34"/>
    <x v="13"/>
    <n v="29271"/>
    <n v="185638"/>
    <m/>
    <x v="0"/>
  </r>
  <r>
    <x v="28"/>
    <x v="1"/>
    <x v="1"/>
    <x v="0"/>
    <x v="34"/>
    <x v="14"/>
    <n v="29750"/>
    <n v="189055"/>
    <m/>
    <x v="0"/>
  </r>
  <r>
    <x v="28"/>
    <x v="1"/>
    <x v="1"/>
    <x v="0"/>
    <x v="34"/>
    <x v="15"/>
    <n v="30221"/>
    <n v="192490"/>
    <m/>
    <x v="0"/>
  </r>
  <r>
    <x v="28"/>
    <x v="1"/>
    <x v="1"/>
    <x v="0"/>
    <x v="34"/>
    <x v="16"/>
    <n v="30688"/>
    <n v="195746"/>
    <m/>
    <x v="0"/>
  </r>
  <r>
    <x v="28"/>
    <x v="1"/>
    <x v="1"/>
    <x v="0"/>
    <x v="34"/>
    <x v="17"/>
    <n v="31139"/>
    <n v="198417"/>
    <m/>
    <x v="0"/>
  </r>
  <r>
    <x v="28"/>
    <x v="1"/>
    <x v="1"/>
    <x v="0"/>
    <x v="34"/>
    <x v="18"/>
    <n v="31582"/>
    <n v="199706"/>
    <m/>
    <x v="0"/>
  </r>
  <r>
    <x v="28"/>
    <x v="1"/>
    <x v="1"/>
    <x v="0"/>
    <x v="34"/>
    <x v="19"/>
    <n v="32021"/>
    <n v="202236"/>
    <m/>
    <x v="0"/>
  </r>
  <r>
    <x v="28"/>
    <x v="1"/>
    <x v="1"/>
    <x v="0"/>
    <x v="34"/>
    <x v="20"/>
    <n v="32458"/>
    <n v="205122"/>
    <m/>
    <x v="0"/>
  </r>
  <r>
    <x v="28"/>
    <x v="1"/>
    <x v="1"/>
    <x v="0"/>
    <x v="34"/>
    <x v="21"/>
    <n v="32894"/>
    <n v="208018"/>
    <m/>
    <x v="0"/>
  </r>
  <r>
    <x v="28"/>
    <x v="1"/>
    <x v="1"/>
    <x v="0"/>
    <x v="34"/>
    <x v="22"/>
    <n v="33335"/>
    <n v="210537"/>
    <m/>
    <x v="0"/>
  </r>
  <r>
    <x v="28"/>
    <x v="1"/>
    <x v="1"/>
    <x v="0"/>
    <x v="34"/>
    <x v="23"/>
    <n v="33782"/>
    <n v="213064"/>
    <m/>
    <x v="0"/>
  </r>
  <r>
    <x v="28"/>
    <x v="1"/>
    <x v="1"/>
    <x v="0"/>
    <x v="34"/>
    <x v="24"/>
    <n v="34246"/>
    <n v="215583"/>
    <m/>
    <x v="0"/>
  </r>
  <r>
    <x v="28"/>
    <x v="1"/>
    <x v="1"/>
    <x v="0"/>
    <x v="34"/>
    <x v="25"/>
    <n v="34725"/>
    <n v="218145"/>
    <m/>
    <x v="0"/>
  </r>
  <r>
    <x v="28"/>
    <x v="1"/>
    <x v="1"/>
    <x v="0"/>
    <x v="34"/>
    <x v="26"/>
    <n v="35223"/>
    <n v="221210"/>
    <m/>
    <x v="0"/>
  </r>
  <r>
    <x v="28"/>
    <x v="1"/>
    <x v="1"/>
    <x v="0"/>
    <x v="34"/>
    <x v="27"/>
    <n v="35740"/>
    <n v="224225"/>
    <m/>
    <x v="0"/>
  </r>
  <r>
    <x v="28"/>
    <x v="1"/>
    <x v="1"/>
    <x v="0"/>
    <x v="34"/>
    <x v="28"/>
    <n v="36282"/>
    <n v="227377"/>
    <m/>
    <x v="0"/>
  </r>
  <r>
    <x v="28"/>
    <x v="1"/>
    <x v="1"/>
    <x v="0"/>
    <x v="34"/>
    <x v="29"/>
    <n v="36848"/>
    <n v="230635"/>
    <m/>
    <x v="0"/>
  </r>
  <r>
    <x v="28"/>
    <x v="1"/>
    <x v="1"/>
    <x v="0"/>
    <x v="34"/>
    <x v="30"/>
    <n v="37444"/>
    <n v="234214"/>
    <m/>
    <x v="0"/>
  </r>
  <r>
    <x v="28"/>
    <x v="1"/>
    <x v="2"/>
    <x v="0"/>
    <x v="34"/>
    <x v="0"/>
    <n v="0"/>
    <n v="0"/>
    <m/>
    <x v="0"/>
  </r>
  <r>
    <x v="28"/>
    <x v="1"/>
    <x v="2"/>
    <x v="0"/>
    <x v="34"/>
    <x v="1"/>
    <n v="0"/>
    <n v="0"/>
    <m/>
    <x v="0"/>
  </r>
  <r>
    <x v="28"/>
    <x v="1"/>
    <x v="2"/>
    <x v="0"/>
    <x v="34"/>
    <x v="2"/>
    <n v="0"/>
    <n v="0"/>
    <m/>
    <x v="0"/>
  </r>
  <r>
    <x v="28"/>
    <x v="1"/>
    <x v="2"/>
    <x v="0"/>
    <x v="34"/>
    <x v="3"/>
    <n v="0"/>
    <n v="0"/>
    <m/>
    <x v="0"/>
  </r>
  <r>
    <x v="28"/>
    <x v="1"/>
    <x v="2"/>
    <x v="0"/>
    <x v="34"/>
    <x v="4"/>
    <n v="0"/>
    <n v="0"/>
    <m/>
    <x v="0"/>
  </r>
  <r>
    <x v="28"/>
    <x v="1"/>
    <x v="2"/>
    <x v="0"/>
    <x v="34"/>
    <x v="5"/>
    <n v="0"/>
    <n v="0"/>
    <m/>
    <x v="0"/>
  </r>
  <r>
    <x v="28"/>
    <x v="1"/>
    <x v="2"/>
    <x v="0"/>
    <x v="34"/>
    <x v="6"/>
    <n v="0"/>
    <n v="0"/>
    <m/>
    <x v="0"/>
  </r>
  <r>
    <x v="28"/>
    <x v="1"/>
    <x v="2"/>
    <x v="0"/>
    <x v="34"/>
    <x v="7"/>
    <n v="0"/>
    <n v="0"/>
    <m/>
    <x v="0"/>
  </r>
  <r>
    <x v="28"/>
    <x v="1"/>
    <x v="2"/>
    <x v="0"/>
    <x v="34"/>
    <x v="8"/>
    <n v="0"/>
    <n v="0"/>
    <m/>
    <x v="0"/>
  </r>
  <r>
    <x v="28"/>
    <x v="1"/>
    <x v="2"/>
    <x v="0"/>
    <x v="34"/>
    <x v="9"/>
    <n v="0"/>
    <n v="0"/>
    <m/>
    <x v="0"/>
  </r>
  <r>
    <x v="28"/>
    <x v="1"/>
    <x v="2"/>
    <x v="0"/>
    <x v="34"/>
    <x v="10"/>
    <n v="0"/>
    <n v="0"/>
    <m/>
    <x v="0"/>
  </r>
  <r>
    <x v="28"/>
    <x v="1"/>
    <x v="2"/>
    <x v="0"/>
    <x v="34"/>
    <x v="11"/>
    <n v="0"/>
    <n v="0"/>
    <m/>
    <x v="0"/>
  </r>
  <r>
    <x v="28"/>
    <x v="1"/>
    <x v="2"/>
    <x v="0"/>
    <x v="34"/>
    <x v="12"/>
    <n v="0"/>
    <n v="0"/>
    <m/>
    <x v="0"/>
  </r>
  <r>
    <x v="28"/>
    <x v="1"/>
    <x v="2"/>
    <x v="0"/>
    <x v="34"/>
    <x v="13"/>
    <n v="0"/>
    <n v="0"/>
    <m/>
    <x v="0"/>
  </r>
  <r>
    <x v="28"/>
    <x v="1"/>
    <x v="2"/>
    <x v="0"/>
    <x v="34"/>
    <x v="14"/>
    <n v="0"/>
    <n v="0"/>
    <m/>
    <x v="0"/>
  </r>
  <r>
    <x v="28"/>
    <x v="1"/>
    <x v="2"/>
    <x v="0"/>
    <x v="34"/>
    <x v="15"/>
    <n v="0"/>
    <n v="0"/>
    <m/>
    <x v="0"/>
  </r>
  <r>
    <x v="28"/>
    <x v="1"/>
    <x v="2"/>
    <x v="0"/>
    <x v="34"/>
    <x v="16"/>
    <n v="0"/>
    <n v="0"/>
    <m/>
    <x v="0"/>
  </r>
  <r>
    <x v="28"/>
    <x v="1"/>
    <x v="2"/>
    <x v="0"/>
    <x v="34"/>
    <x v="17"/>
    <n v="0"/>
    <n v="0"/>
    <m/>
    <x v="0"/>
  </r>
  <r>
    <x v="28"/>
    <x v="1"/>
    <x v="2"/>
    <x v="0"/>
    <x v="34"/>
    <x v="18"/>
    <n v="0"/>
    <n v="0"/>
    <m/>
    <x v="0"/>
  </r>
  <r>
    <x v="28"/>
    <x v="1"/>
    <x v="2"/>
    <x v="0"/>
    <x v="34"/>
    <x v="19"/>
    <n v="0"/>
    <n v="0"/>
    <m/>
    <x v="0"/>
  </r>
  <r>
    <x v="28"/>
    <x v="1"/>
    <x v="2"/>
    <x v="0"/>
    <x v="34"/>
    <x v="20"/>
    <n v="0"/>
    <n v="0"/>
    <m/>
    <x v="0"/>
  </r>
  <r>
    <x v="28"/>
    <x v="1"/>
    <x v="2"/>
    <x v="0"/>
    <x v="34"/>
    <x v="21"/>
    <n v="0"/>
    <n v="0"/>
    <m/>
    <x v="0"/>
  </r>
  <r>
    <x v="28"/>
    <x v="1"/>
    <x v="2"/>
    <x v="0"/>
    <x v="34"/>
    <x v="22"/>
    <n v="0"/>
    <n v="0"/>
    <m/>
    <x v="0"/>
  </r>
  <r>
    <x v="28"/>
    <x v="1"/>
    <x v="2"/>
    <x v="0"/>
    <x v="34"/>
    <x v="23"/>
    <n v="0"/>
    <n v="0"/>
    <m/>
    <x v="0"/>
  </r>
  <r>
    <x v="28"/>
    <x v="1"/>
    <x v="2"/>
    <x v="0"/>
    <x v="34"/>
    <x v="24"/>
    <n v="0"/>
    <n v="0"/>
    <m/>
    <x v="0"/>
  </r>
  <r>
    <x v="28"/>
    <x v="1"/>
    <x v="2"/>
    <x v="0"/>
    <x v="34"/>
    <x v="25"/>
    <n v="0"/>
    <n v="0"/>
    <m/>
    <x v="0"/>
  </r>
  <r>
    <x v="28"/>
    <x v="1"/>
    <x v="2"/>
    <x v="0"/>
    <x v="34"/>
    <x v="26"/>
    <n v="0"/>
    <n v="0"/>
    <m/>
    <x v="0"/>
  </r>
  <r>
    <x v="28"/>
    <x v="1"/>
    <x v="2"/>
    <x v="0"/>
    <x v="34"/>
    <x v="27"/>
    <n v="0"/>
    <n v="0"/>
    <m/>
    <x v="0"/>
  </r>
  <r>
    <x v="28"/>
    <x v="1"/>
    <x v="2"/>
    <x v="0"/>
    <x v="34"/>
    <x v="28"/>
    <n v="0"/>
    <n v="0"/>
    <m/>
    <x v="0"/>
  </r>
  <r>
    <x v="28"/>
    <x v="1"/>
    <x v="2"/>
    <x v="0"/>
    <x v="34"/>
    <x v="29"/>
    <n v="0"/>
    <n v="0"/>
    <m/>
    <x v="0"/>
  </r>
  <r>
    <x v="28"/>
    <x v="1"/>
    <x v="2"/>
    <x v="0"/>
    <x v="34"/>
    <x v="30"/>
    <n v="0"/>
    <n v="0"/>
    <m/>
    <x v="0"/>
  </r>
  <r>
    <x v="28"/>
    <x v="2"/>
    <x v="0"/>
    <x v="0"/>
    <x v="34"/>
    <x v="0"/>
    <n v="552624"/>
    <n v="4960353"/>
    <m/>
    <x v="0"/>
  </r>
  <r>
    <x v="28"/>
    <x v="2"/>
    <x v="0"/>
    <x v="0"/>
    <x v="34"/>
    <x v="1"/>
    <n v="571107"/>
    <n v="5123602"/>
    <m/>
    <x v="0"/>
  </r>
  <r>
    <x v="28"/>
    <x v="2"/>
    <x v="0"/>
    <x v="0"/>
    <x v="34"/>
    <x v="2"/>
    <n v="588620"/>
    <n v="5238487"/>
    <m/>
    <x v="0"/>
  </r>
  <r>
    <x v="28"/>
    <x v="2"/>
    <x v="0"/>
    <x v="0"/>
    <x v="34"/>
    <x v="3"/>
    <n v="605266"/>
    <n v="5362630"/>
    <m/>
    <x v="0"/>
  </r>
  <r>
    <x v="28"/>
    <x v="2"/>
    <x v="0"/>
    <x v="0"/>
    <x v="34"/>
    <x v="4"/>
    <n v="621742"/>
    <n v="5507981"/>
    <m/>
    <x v="0"/>
  </r>
  <r>
    <x v="28"/>
    <x v="2"/>
    <x v="0"/>
    <x v="0"/>
    <x v="34"/>
    <x v="5"/>
    <n v="637308"/>
    <n v="5660549"/>
    <m/>
    <x v="0"/>
  </r>
  <r>
    <x v="28"/>
    <x v="2"/>
    <x v="0"/>
    <x v="0"/>
    <x v="34"/>
    <x v="6"/>
    <n v="652363"/>
    <n v="5814555"/>
    <m/>
    <x v="0"/>
  </r>
  <r>
    <x v="28"/>
    <x v="2"/>
    <x v="0"/>
    <x v="0"/>
    <x v="34"/>
    <x v="7"/>
    <n v="666966"/>
    <n v="5972758"/>
    <m/>
    <x v="0"/>
  </r>
  <r>
    <x v="28"/>
    <x v="2"/>
    <x v="0"/>
    <x v="0"/>
    <x v="34"/>
    <x v="8"/>
    <n v="681046"/>
    <n v="6146913"/>
    <m/>
    <x v="0"/>
  </r>
  <r>
    <x v="28"/>
    <x v="2"/>
    <x v="0"/>
    <x v="0"/>
    <x v="34"/>
    <x v="9"/>
    <n v="694788"/>
    <n v="6298201"/>
    <m/>
    <x v="0"/>
  </r>
  <r>
    <x v="28"/>
    <x v="2"/>
    <x v="0"/>
    <x v="0"/>
    <x v="34"/>
    <x v="10"/>
    <n v="708237"/>
    <n v="6407075"/>
    <m/>
    <x v="0"/>
  </r>
  <r>
    <x v="28"/>
    <x v="2"/>
    <x v="0"/>
    <x v="0"/>
    <x v="34"/>
    <x v="11"/>
    <n v="721302"/>
    <n v="6469549"/>
    <m/>
    <x v="0"/>
  </r>
  <r>
    <x v="28"/>
    <x v="2"/>
    <x v="0"/>
    <x v="0"/>
    <x v="34"/>
    <x v="12"/>
    <n v="734103"/>
    <n v="6560381"/>
    <m/>
    <x v="0"/>
  </r>
  <r>
    <x v="28"/>
    <x v="2"/>
    <x v="0"/>
    <x v="0"/>
    <x v="34"/>
    <x v="13"/>
    <n v="746708"/>
    <n v="6662399"/>
    <m/>
    <x v="0"/>
  </r>
  <r>
    <x v="28"/>
    <x v="2"/>
    <x v="0"/>
    <x v="0"/>
    <x v="34"/>
    <x v="14"/>
    <n v="759021"/>
    <n v="6787822"/>
    <m/>
    <x v="0"/>
  </r>
  <r>
    <x v="28"/>
    <x v="2"/>
    <x v="0"/>
    <x v="0"/>
    <x v="34"/>
    <x v="15"/>
    <n v="771164"/>
    <n v="6923135"/>
    <m/>
    <x v="0"/>
  </r>
  <r>
    <x v="28"/>
    <x v="2"/>
    <x v="0"/>
    <x v="0"/>
    <x v="34"/>
    <x v="16"/>
    <n v="783174"/>
    <n v="7056633"/>
    <m/>
    <x v="0"/>
  </r>
  <r>
    <x v="28"/>
    <x v="2"/>
    <x v="0"/>
    <x v="0"/>
    <x v="34"/>
    <x v="17"/>
    <n v="795133"/>
    <n v="7172467"/>
    <m/>
    <x v="0"/>
  </r>
  <r>
    <x v="28"/>
    <x v="2"/>
    <x v="0"/>
    <x v="0"/>
    <x v="34"/>
    <x v="18"/>
    <n v="807000"/>
    <n v="7259922"/>
    <m/>
    <x v="0"/>
  </r>
  <r>
    <x v="28"/>
    <x v="2"/>
    <x v="0"/>
    <x v="0"/>
    <x v="34"/>
    <x v="19"/>
    <n v="818860"/>
    <n v="7371878"/>
    <m/>
    <x v="0"/>
  </r>
  <r>
    <x v="28"/>
    <x v="2"/>
    <x v="0"/>
    <x v="0"/>
    <x v="34"/>
    <x v="20"/>
    <n v="830727"/>
    <n v="7485596"/>
    <m/>
    <x v="0"/>
  </r>
  <r>
    <x v="28"/>
    <x v="2"/>
    <x v="0"/>
    <x v="0"/>
    <x v="34"/>
    <x v="21"/>
    <n v="842640"/>
    <n v="7600962"/>
    <m/>
    <x v="0"/>
  </r>
  <r>
    <x v="28"/>
    <x v="2"/>
    <x v="0"/>
    <x v="0"/>
    <x v="34"/>
    <x v="22"/>
    <n v="854782"/>
    <n v="7715145"/>
    <m/>
    <x v="0"/>
  </r>
  <r>
    <x v="28"/>
    <x v="2"/>
    <x v="0"/>
    <x v="0"/>
    <x v="34"/>
    <x v="23"/>
    <n v="867045"/>
    <n v="7833172"/>
    <m/>
    <x v="0"/>
  </r>
  <r>
    <x v="28"/>
    <x v="2"/>
    <x v="0"/>
    <x v="0"/>
    <x v="34"/>
    <x v="24"/>
    <n v="879629"/>
    <n v="7948170"/>
    <m/>
    <x v="0"/>
  </r>
  <r>
    <x v="28"/>
    <x v="2"/>
    <x v="0"/>
    <x v="0"/>
    <x v="34"/>
    <x v="25"/>
    <n v="892588"/>
    <n v="8061718"/>
    <m/>
    <x v="0"/>
  </r>
  <r>
    <x v="28"/>
    <x v="2"/>
    <x v="0"/>
    <x v="0"/>
    <x v="34"/>
    <x v="26"/>
    <n v="906073"/>
    <n v="8188573"/>
    <m/>
    <x v="0"/>
  </r>
  <r>
    <x v="28"/>
    <x v="2"/>
    <x v="0"/>
    <x v="0"/>
    <x v="34"/>
    <x v="27"/>
    <n v="920061"/>
    <n v="8324100"/>
    <m/>
    <x v="0"/>
  </r>
  <r>
    <x v="28"/>
    <x v="2"/>
    <x v="0"/>
    <x v="0"/>
    <x v="34"/>
    <x v="28"/>
    <n v="934690"/>
    <n v="8464463"/>
    <m/>
    <x v="0"/>
  </r>
  <r>
    <x v="28"/>
    <x v="2"/>
    <x v="0"/>
    <x v="0"/>
    <x v="34"/>
    <x v="29"/>
    <n v="949967"/>
    <n v="8607570"/>
    <m/>
    <x v="0"/>
  </r>
  <r>
    <x v="28"/>
    <x v="2"/>
    <x v="0"/>
    <x v="0"/>
    <x v="34"/>
    <x v="30"/>
    <n v="966040"/>
    <n v="8760056"/>
    <m/>
    <x v="0"/>
  </r>
  <r>
    <x v="28"/>
    <x v="2"/>
    <x v="1"/>
    <x v="0"/>
    <x v="34"/>
    <x v="0"/>
    <n v="68088"/>
    <n v="225030"/>
    <m/>
    <x v="0"/>
  </r>
  <r>
    <x v="28"/>
    <x v="2"/>
    <x v="1"/>
    <x v="0"/>
    <x v="34"/>
    <x v="1"/>
    <n v="70640"/>
    <n v="233345"/>
    <m/>
    <x v="0"/>
  </r>
  <r>
    <x v="28"/>
    <x v="2"/>
    <x v="1"/>
    <x v="0"/>
    <x v="34"/>
    <x v="2"/>
    <n v="73264"/>
    <n v="240078"/>
    <m/>
    <x v="0"/>
  </r>
  <r>
    <x v="28"/>
    <x v="2"/>
    <x v="1"/>
    <x v="0"/>
    <x v="34"/>
    <x v="3"/>
    <n v="75656"/>
    <n v="246809"/>
    <m/>
    <x v="0"/>
  </r>
  <r>
    <x v="28"/>
    <x v="2"/>
    <x v="1"/>
    <x v="0"/>
    <x v="34"/>
    <x v="4"/>
    <n v="77776"/>
    <n v="253696"/>
    <m/>
    <x v="0"/>
  </r>
  <r>
    <x v="28"/>
    <x v="2"/>
    <x v="1"/>
    <x v="0"/>
    <x v="34"/>
    <x v="5"/>
    <n v="79947"/>
    <n v="261457"/>
    <m/>
    <x v="0"/>
  </r>
  <r>
    <x v="28"/>
    <x v="2"/>
    <x v="1"/>
    <x v="0"/>
    <x v="34"/>
    <x v="6"/>
    <n v="82055"/>
    <n v="269291"/>
    <m/>
    <x v="0"/>
  </r>
  <r>
    <x v="28"/>
    <x v="2"/>
    <x v="1"/>
    <x v="0"/>
    <x v="34"/>
    <x v="7"/>
    <n v="84118"/>
    <n v="277363"/>
    <m/>
    <x v="0"/>
  </r>
  <r>
    <x v="28"/>
    <x v="2"/>
    <x v="1"/>
    <x v="0"/>
    <x v="34"/>
    <x v="8"/>
    <n v="86114"/>
    <n v="286182"/>
    <m/>
    <x v="0"/>
  </r>
  <r>
    <x v="28"/>
    <x v="2"/>
    <x v="1"/>
    <x v="0"/>
    <x v="34"/>
    <x v="9"/>
    <n v="88075"/>
    <n v="293972"/>
    <m/>
    <x v="0"/>
  </r>
  <r>
    <x v="28"/>
    <x v="2"/>
    <x v="1"/>
    <x v="0"/>
    <x v="34"/>
    <x v="10"/>
    <n v="90038"/>
    <n v="299914"/>
    <m/>
    <x v="0"/>
  </r>
  <r>
    <x v="28"/>
    <x v="2"/>
    <x v="1"/>
    <x v="0"/>
    <x v="34"/>
    <x v="11"/>
    <n v="92031"/>
    <n v="303932"/>
    <m/>
    <x v="0"/>
  </r>
  <r>
    <x v="28"/>
    <x v="2"/>
    <x v="1"/>
    <x v="0"/>
    <x v="34"/>
    <x v="12"/>
    <n v="93998"/>
    <n v="309299"/>
    <m/>
    <x v="0"/>
  </r>
  <r>
    <x v="28"/>
    <x v="2"/>
    <x v="1"/>
    <x v="0"/>
    <x v="34"/>
    <x v="13"/>
    <n v="95940"/>
    <n v="315185"/>
    <m/>
    <x v="0"/>
  </r>
  <r>
    <x v="28"/>
    <x v="2"/>
    <x v="1"/>
    <x v="0"/>
    <x v="34"/>
    <x v="14"/>
    <n v="97834"/>
    <n v="322146"/>
    <m/>
    <x v="0"/>
  </r>
  <r>
    <x v="28"/>
    <x v="2"/>
    <x v="1"/>
    <x v="0"/>
    <x v="34"/>
    <x v="15"/>
    <n v="99701"/>
    <n v="329566"/>
    <m/>
    <x v="0"/>
  </r>
  <r>
    <x v="28"/>
    <x v="2"/>
    <x v="1"/>
    <x v="0"/>
    <x v="34"/>
    <x v="16"/>
    <n v="101550"/>
    <n v="336904"/>
    <m/>
    <x v="0"/>
  </r>
  <r>
    <x v="28"/>
    <x v="2"/>
    <x v="1"/>
    <x v="0"/>
    <x v="34"/>
    <x v="17"/>
    <n v="103321"/>
    <n v="343168"/>
    <m/>
    <x v="0"/>
  </r>
  <r>
    <x v="28"/>
    <x v="2"/>
    <x v="1"/>
    <x v="0"/>
    <x v="34"/>
    <x v="18"/>
    <n v="105048"/>
    <n v="347964"/>
    <m/>
    <x v="0"/>
  </r>
  <r>
    <x v="28"/>
    <x v="2"/>
    <x v="1"/>
    <x v="0"/>
    <x v="34"/>
    <x v="19"/>
    <n v="106753"/>
    <n v="353863"/>
    <m/>
    <x v="0"/>
  </r>
  <r>
    <x v="28"/>
    <x v="2"/>
    <x v="1"/>
    <x v="0"/>
    <x v="34"/>
    <x v="20"/>
    <n v="108439"/>
    <n v="359785"/>
    <m/>
    <x v="0"/>
  </r>
  <r>
    <x v="28"/>
    <x v="2"/>
    <x v="1"/>
    <x v="0"/>
    <x v="34"/>
    <x v="21"/>
    <n v="110108"/>
    <n v="365708"/>
    <m/>
    <x v="0"/>
  </r>
  <r>
    <x v="28"/>
    <x v="2"/>
    <x v="1"/>
    <x v="0"/>
    <x v="34"/>
    <x v="22"/>
    <n v="111785"/>
    <n v="371500"/>
    <m/>
    <x v="0"/>
  </r>
  <r>
    <x v="28"/>
    <x v="2"/>
    <x v="1"/>
    <x v="0"/>
    <x v="34"/>
    <x v="23"/>
    <n v="113480"/>
    <n v="377490"/>
    <m/>
    <x v="0"/>
  </r>
  <r>
    <x v="28"/>
    <x v="2"/>
    <x v="1"/>
    <x v="0"/>
    <x v="34"/>
    <x v="24"/>
    <n v="115238"/>
    <n v="383401"/>
    <m/>
    <x v="0"/>
  </r>
  <r>
    <x v="28"/>
    <x v="2"/>
    <x v="1"/>
    <x v="0"/>
    <x v="34"/>
    <x v="25"/>
    <n v="117051"/>
    <n v="389260"/>
    <m/>
    <x v="0"/>
  </r>
  <r>
    <x v="28"/>
    <x v="2"/>
    <x v="1"/>
    <x v="0"/>
    <x v="34"/>
    <x v="26"/>
    <n v="118934"/>
    <n v="395768"/>
    <m/>
    <x v="0"/>
  </r>
  <r>
    <x v="28"/>
    <x v="2"/>
    <x v="1"/>
    <x v="0"/>
    <x v="34"/>
    <x v="27"/>
    <n v="120885"/>
    <n v="402698"/>
    <m/>
    <x v="0"/>
  </r>
  <r>
    <x v="28"/>
    <x v="2"/>
    <x v="1"/>
    <x v="0"/>
    <x v="34"/>
    <x v="28"/>
    <n v="122922"/>
    <n v="409873"/>
    <m/>
    <x v="0"/>
  </r>
  <r>
    <x v="28"/>
    <x v="2"/>
    <x v="1"/>
    <x v="0"/>
    <x v="34"/>
    <x v="29"/>
    <n v="125048"/>
    <n v="417192"/>
    <m/>
    <x v="0"/>
  </r>
  <r>
    <x v="28"/>
    <x v="2"/>
    <x v="1"/>
    <x v="0"/>
    <x v="34"/>
    <x v="30"/>
    <n v="127281"/>
    <n v="424976"/>
    <m/>
    <x v="0"/>
  </r>
  <r>
    <x v="28"/>
    <x v="2"/>
    <x v="2"/>
    <x v="0"/>
    <x v="34"/>
    <x v="0"/>
    <n v="5496"/>
    <n v="109991"/>
    <m/>
    <x v="0"/>
  </r>
  <r>
    <x v="28"/>
    <x v="2"/>
    <x v="2"/>
    <x v="0"/>
    <x v="34"/>
    <x v="1"/>
    <n v="5644"/>
    <n v="112892"/>
    <m/>
    <x v="0"/>
  </r>
  <r>
    <x v="28"/>
    <x v="2"/>
    <x v="2"/>
    <x v="0"/>
    <x v="34"/>
    <x v="2"/>
    <n v="5793"/>
    <n v="114942"/>
    <m/>
    <x v="0"/>
  </r>
  <r>
    <x v="28"/>
    <x v="2"/>
    <x v="2"/>
    <x v="0"/>
    <x v="34"/>
    <x v="3"/>
    <n v="5903"/>
    <n v="116605"/>
    <m/>
    <x v="0"/>
  </r>
  <r>
    <x v="28"/>
    <x v="2"/>
    <x v="2"/>
    <x v="0"/>
    <x v="34"/>
    <x v="4"/>
    <n v="6011"/>
    <n v="118727"/>
    <m/>
    <x v="0"/>
  </r>
  <r>
    <x v="28"/>
    <x v="2"/>
    <x v="2"/>
    <x v="0"/>
    <x v="34"/>
    <x v="5"/>
    <n v="6120"/>
    <n v="121196"/>
    <m/>
    <x v="0"/>
  </r>
  <r>
    <x v="28"/>
    <x v="2"/>
    <x v="2"/>
    <x v="0"/>
    <x v="34"/>
    <x v="6"/>
    <n v="6250"/>
    <n v="124201"/>
    <m/>
    <x v="0"/>
  </r>
  <r>
    <x v="28"/>
    <x v="2"/>
    <x v="2"/>
    <x v="0"/>
    <x v="34"/>
    <x v="7"/>
    <n v="6408"/>
    <n v="127940"/>
    <m/>
    <x v="0"/>
  </r>
  <r>
    <x v="28"/>
    <x v="2"/>
    <x v="2"/>
    <x v="0"/>
    <x v="34"/>
    <x v="8"/>
    <n v="6566"/>
    <n v="132126"/>
    <m/>
    <x v="0"/>
  </r>
  <r>
    <x v="28"/>
    <x v="2"/>
    <x v="2"/>
    <x v="0"/>
    <x v="34"/>
    <x v="9"/>
    <n v="6715"/>
    <n v="135722"/>
    <m/>
    <x v="0"/>
  </r>
  <r>
    <x v="28"/>
    <x v="2"/>
    <x v="2"/>
    <x v="0"/>
    <x v="34"/>
    <x v="10"/>
    <n v="6825"/>
    <n v="137658"/>
    <m/>
    <x v="0"/>
  </r>
  <r>
    <x v="28"/>
    <x v="2"/>
    <x v="2"/>
    <x v="0"/>
    <x v="34"/>
    <x v="11"/>
    <n v="6924"/>
    <n v="138466"/>
    <m/>
    <x v="0"/>
  </r>
  <r>
    <x v="28"/>
    <x v="2"/>
    <x v="2"/>
    <x v="0"/>
    <x v="34"/>
    <x v="12"/>
    <n v="7020"/>
    <n v="139883"/>
    <m/>
    <x v="0"/>
  </r>
  <r>
    <x v="28"/>
    <x v="2"/>
    <x v="2"/>
    <x v="0"/>
    <x v="34"/>
    <x v="13"/>
    <n v="7114"/>
    <n v="141529"/>
    <m/>
    <x v="0"/>
  </r>
  <r>
    <x v="28"/>
    <x v="2"/>
    <x v="2"/>
    <x v="0"/>
    <x v="34"/>
    <x v="14"/>
    <n v="7206"/>
    <n v="143681"/>
    <m/>
    <x v="0"/>
  </r>
  <r>
    <x v="28"/>
    <x v="2"/>
    <x v="2"/>
    <x v="0"/>
    <x v="34"/>
    <x v="15"/>
    <n v="7297"/>
    <n v="146062"/>
    <m/>
    <x v="0"/>
  </r>
  <r>
    <x v="28"/>
    <x v="2"/>
    <x v="2"/>
    <x v="0"/>
    <x v="34"/>
    <x v="16"/>
    <n v="7389"/>
    <n v="148439"/>
    <m/>
    <x v="0"/>
  </r>
  <r>
    <x v="28"/>
    <x v="2"/>
    <x v="2"/>
    <x v="0"/>
    <x v="34"/>
    <x v="17"/>
    <n v="7477"/>
    <n v="150382"/>
    <m/>
    <x v="0"/>
  </r>
  <r>
    <x v="28"/>
    <x v="2"/>
    <x v="2"/>
    <x v="0"/>
    <x v="34"/>
    <x v="18"/>
    <n v="7562"/>
    <n v="151682"/>
    <m/>
    <x v="0"/>
  </r>
  <r>
    <x v="28"/>
    <x v="2"/>
    <x v="2"/>
    <x v="0"/>
    <x v="34"/>
    <x v="19"/>
    <n v="7642"/>
    <n v="153394"/>
    <m/>
    <x v="0"/>
  </r>
  <r>
    <x v="28"/>
    <x v="2"/>
    <x v="2"/>
    <x v="0"/>
    <x v="34"/>
    <x v="20"/>
    <n v="7724"/>
    <n v="155185"/>
    <m/>
    <x v="0"/>
  </r>
  <r>
    <x v="28"/>
    <x v="2"/>
    <x v="2"/>
    <x v="0"/>
    <x v="34"/>
    <x v="21"/>
    <n v="7808"/>
    <n v="157043"/>
    <m/>
    <x v="0"/>
  </r>
  <r>
    <x v="28"/>
    <x v="2"/>
    <x v="2"/>
    <x v="0"/>
    <x v="34"/>
    <x v="22"/>
    <n v="7894"/>
    <n v="158869"/>
    <m/>
    <x v="0"/>
  </r>
  <r>
    <x v="28"/>
    <x v="2"/>
    <x v="2"/>
    <x v="0"/>
    <x v="34"/>
    <x v="23"/>
    <n v="7982"/>
    <n v="160789"/>
    <m/>
    <x v="0"/>
  </r>
  <r>
    <x v="28"/>
    <x v="2"/>
    <x v="2"/>
    <x v="0"/>
    <x v="34"/>
    <x v="24"/>
    <n v="8075"/>
    <n v="162690"/>
    <m/>
    <x v="0"/>
  </r>
  <r>
    <x v="28"/>
    <x v="2"/>
    <x v="2"/>
    <x v="0"/>
    <x v="34"/>
    <x v="25"/>
    <n v="8173"/>
    <n v="164585"/>
    <m/>
    <x v="0"/>
  </r>
  <r>
    <x v="28"/>
    <x v="2"/>
    <x v="2"/>
    <x v="0"/>
    <x v="34"/>
    <x v="26"/>
    <n v="8275"/>
    <n v="166742"/>
    <m/>
    <x v="0"/>
  </r>
  <r>
    <x v="28"/>
    <x v="2"/>
    <x v="2"/>
    <x v="0"/>
    <x v="34"/>
    <x v="27"/>
    <n v="8382"/>
    <n v="169081"/>
    <m/>
    <x v="0"/>
  </r>
  <r>
    <x v="28"/>
    <x v="2"/>
    <x v="2"/>
    <x v="0"/>
    <x v="34"/>
    <x v="28"/>
    <n v="8494"/>
    <n v="171494"/>
    <m/>
    <x v="0"/>
  </r>
  <r>
    <x v="28"/>
    <x v="2"/>
    <x v="2"/>
    <x v="0"/>
    <x v="34"/>
    <x v="29"/>
    <n v="8611"/>
    <n v="173964"/>
    <m/>
    <x v="0"/>
  </r>
  <r>
    <x v="28"/>
    <x v="2"/>
    <x v="2"/>
    <x v="0"/>
    <x v="34"/>
    <x v="30"/>
    <n v="8736"/>
    <n v="176620"/>
    <m/>
    <x v="0"/>
  </r>
  <r>
    <x v="28"/>
    <x v="3"/>
    <x v="0"/>
    <x v="0"/>
    <x v="34"/>
    <x v="0"/>
    <n v="236576"/>
    <n v="1635449"/>
    <m/>
    <x v="0"/>
  </r>
  <r>
    <x v="28"/>
    <x v="3"/>
    <x v="0"/>
    <x v="0"/>
    <x v="34"/>
    <x v="1"/>
    <n v="244896"/>
    <n v="1697019"/>
    <m/>
    <x v="0"/>
  </r>
  <r>
    <x v="28"/>
    <x v="3"/>
    <x v="0"/>
    <x v="0"/>
    <x v="34"/>
    <x v="2"/>
    <n v="252906"/>
    <n v="1755790"/>
    <m/>
    <x v="0"/>
  </r>
  <r>
    <x v="28"/>
    <x v="3"/>
    <x v="0"/>
    <x v="0"/>
    <x v="34"/>
    <x v="3"/>
    <n v="260297"/>
    <n v="1816752"/>
    <m/>
    <x v="0"/>
  </r>
  <r>
    <x v="28"/>
    <x v="3"/>
    <x v="0"/>
    <x v="0"/>
    <x v="34"/>
    <x v="4"/>
    <n v="267718"/>
    <n v="1872783"/>
    <m/>
    <x v="0"/>
  </r>
  <r>
    <x v="28"/>
    <x v="3"/>
    <x v="0"/>
    <x v="0"/>
    <x v="34"/>
    <x v="5"/>
    <n v="274831"/>
    <n v="1900618"/>
    <m/>
    <x v="0"/>
  </r>
  <r>
    <x v="28"/>
    <x v="3"/>
    <x v="0"/>
    <x v="0"/>
    <x v="34"/>
    <x v="6"/>
    <n v="281745"/>
    <n v="1938840"/>
    <m/>
    <x v="0"/>
  </r>
  <r>
    <x v="28"/>
    <x v="3"/>
    <x v="0"/>
    <x v="0"/>
    <x v="34"/>
    <x v="7"/>
    <n v="288477"/>
    <n v="1988109"/>
    <m/>
    <x v="0"/>
  </r>
  <r>
    <x v="28"/>
    <x v="3"/>
    <x v="0"/>
    <x v="0"/>
    <x v="34"/>
    <x v="8"/>
    <n v="294989"/>
    <n v="2042706"/>
    <m/>
    <x v="0"/>
  </r>
  <r>
    <x v="28"/>
    <x v="3"/>
    <x v="0"/>
    <x v="0"/>
    <x v="34"/>
    <x v="9"/>
    <n v="301369"/>
    <n v="2090914"/>
    <m/>
    <x v="0"/>
  </r>
  <r>
    <x v="28"/>
    <x v="3"/>
    <x v="0"/>
    <x v="0"/>
    <x v="34"/>
    <x v="10"/>
    <n v="307635"/>
    <n v="2130546"/>
    <m/>
    <x v="0"/>
  </r>
  <r>
    <x v="28"/>
    <x v="3"/>
    <x v="0"/>
    <x v="0"/>
    <x v="34"/>
    <x v="11"/>
    <n v="313737"/>
    <n v="2161418"/>
    <m/>
    <x v="0"/>
  </r>
  <r>
    <x v="28"/>
    <x v="3"/>
    <x v="0"/>
    <x v="0"/>
    <x v="34"/>
    <x v="12"/>
    <n v="319735"/>
    <n v="2182779"/>
    <m/>
    <x v="0"/>
  </r>
  <r>
    <x v="28"/>
    <x v="3"/>
    <x v="0"/>
    <x v="0"/>
    <x v="34"/>
    <x v="13"/>
    <n v="325652"/>
    <n v="2204328"/>
    <m/>
    <x v="0"/>
  </r>
  <r>
    <x v="28"/>
    <x v="3"/>
    <x v="0"/>
    <x v="0"/>
    <x v="34"/>
    <x v="14"/>
    <n v="331443"/>
    <n v="2235897"/>
    <m/>
    <x v="0"/>
  </r>
  <r>
    <x v="28"/>
    <x v="3"/>
    <x v="0"/>
    <x v="0"/>
    <x v="34"/>
    <x v="15"/>
    <n v="337160"/>
    <n v="2276308"/>
    <m/>
    <x v="0"/>
  </r>
  <r>
    <x v="28"/>
    <x v="3"/>
    <x v="0"/>
    <x v="0"/>
    <x v="34"/>
    <x v="16"/>
    <n v="342817"/>
    <n v="2319653"/>
    <m/>
    <x v="0"/>
  </r>
  <r>
    <x v="28"/>
    <x v="3"/>
    <x v="0"/>
    <x v="0"/>
    <x v="34"/>
    <x v="17"/>
    <n v="348454"/>
    <n v="2361940"/>
    <m/>
    <x v="0"/>
  </r>
  <r>
    <x v="28"/>
    <x v="3"/>
    <x v="0"/>
    <x v="0"/>
    <x v="34"/>
    <x v="18"/>
    <n v="354047"/>
    <n v="2402459"/>
    <m/>
    <x v="0"/>
  </r>
  <r>
    <x v="28"/>
    <x v="3"/>
    <x v="0"/>
    <x v="0"/>
    <x v="34"/>
    <x v="19"/>
    <n v="359629"/>
    <n v="2437298"/>
    <m/>
    <x v="0"/>
  </r>
  <r>
    <x v="28"/>
    <x v="3"/>
    <x v="0"/>
    <x v="0"/>
    <x v="34"/>
    <x v="20"/>
    <n v="365209"/>
    <n v="2470950"/>
    <m/>
    <x v="0"/>
  </r>
  <r>
    <x v="28"/>
    <x v="3"/>
    <x v="0"/>
    <x v="0"/>
    <x v="34"/>
    <x v="21"/>
    <n v="370800"/>
    <n v="2509027"/>
    <m/>
    <x v="0"/>
  </r>
  <r>
    <x v="28"/>
    <x v="3"/>
    <x v="0"/>
    <x v="0"/>
    <x v="34"/>
    <x v="22"/>
    <n v="376490"/>
    <n v="2550849"/>
    <m/>
    <x v="0"/>
  </r>
  <r>
    <x v="28"/>
    <x v="3"/>
    <x v="0"/>
    <x v="0"/>
    <x v="34"/>
    <x v="23"/>
    <n v="382227"/>
    <n v="2594747"/>
    <m/>
    <x v="0"/>
  </r>
  <r>
    <x v="28"/>
    <x v="3"/>
    <x v="0"/>
    <x v="0"/>
    <x v="34"/>
    <x v="24"/>
    <n v="388100"/>
    <n v="2639398"/>
    <m/>
    <x v="0"/>
  </r>
  <r>
    <x v="28"/>
    <x v="3"/>
    <x v="0"/>
    <x v="0"/>
    <x v="34"/>
    <x v="25"/>
    <n v="394145"/>
    <n v="2684333"/>
    <m/>
    <x v="0"/>
  </r>
  <r>
    <x v="28"/>
    <x v="3"/>
    <x v="0"/>
    <x v="0"/>
    <x v="34"/>
    <x v="26"/>
    <n v="400432"/>
    <n v="2731359"/>
    <m/>
    <x v="0"/>
  </r>
  <r>
    <x v="28"/>
    <x v="3"/>
    <x v="0"/>
    <x v="0"/>
    <x v="34"/>
    <x v="27"/>
    <n v="406949"/>
    <n v="2780001"/>
    <m/>
    <x v="0"/>
  </r>
  <r>
    <x v="28"/>
    <x v="3"/>
    <x v="0"/>
    <x v="0"/>
    <x v="34"/>
    <x v="28"/>
    <n v="413756"/>
    <n v="2830985"/>
    <m/>
    <x v="0"/>
  </r>
  <r>
    <x v="28"/>
    <x v="3"/>
    <x v="0"/>
    <x v="0"/>
    <x v="34"/>
    <x v="29"/>
    <n v="420859"/>
    <n v="2883632"/>
    <m/>
    <x v="0"/>
  </r>
  <r>
    <x v="28"/>
    <x v="3"/>
    <x v="0"/>
    <x v="0"/>
    <x v="34"/>
    <x v="30"/>
    <n v="428325"/>
    <n v="2938569"/>
    <m/>
    <x v="0"/>
  </r>
  <r>
    <x v="28"/>
    <x v="3"/>
    <x v="1"/>
    <x v="0"/>
    <x v="34"/>
    <x v="0"/>
    <n v="13424"/>
    <n v="107392"/>
    <m/>
    <x v="0"/>
  </r>
  <r>
    <x v="28"/>
    <x v="3"/>
    <x v="1"/>
    <x v="0"/>
    <x v="34"/>
    <x v="1"/>
    <n v="14003"/>
    <n v="112295"/>
    <m/>
    <x v="0"/>
  </r>
  <r>
    <x v="28"/>
    <x v="3"/>
    <x v="1"/>
    <x v="0"/>
    <x v="34"/>
    <x v="2"/>
    <n v="14631"/>
    <n v="117550"/>
    <m/>
    <x v="0"/>
  </r>
  <r>
    <x v="28"/>
    <x v="3"/>
    <x v="1"/>
    <x v="0"/>
    <x v="34"/>
    <x v="3"/>
    <n v="15169"/>
    <n v="122520"/>
    <m/>
    <x v="0"/>
  </r>
  <r>
    <x v="28"/>
    <x v="3"/>
    <x v="1"/>
    <x v="0"/>
    <x v="34"/>
    <x v="4"/>
    <n v="15643"/>
    <n v="126631"/>
    <m/>
    <x v="0"/>
  </r>
  <r>
    <x v="28"/>
    <x v="3"/>
    <x v="1"/>
    <x v="0"/>
    <x v="34"/>
    <x v="5"/>
    <n v="16149"/>
    <n v="129242"/>
    <m/>
    <x v="0"/>
  </r>
  <r>
    <x v="28"/>
    <x v="3"/>
    <x v="1"/>
    <x v="0"/>
    <x v="34"/>
    <x v="6"/>
    <n v="16646"/>
    <n v="132558"/>
    <m/>
    <x v="0"/>
  </r>
  <r>
    <x v="28"/>
    <x v="3"/>
    <x v="1"/>
    <x v="0"/>
    <x v="34"/>
    <x v="7"/>
    <n v="17135"/>
    <n v="136660"/>
    <m/>
    <x v="0"/>
  </r>
  <r>
    <x v="28"/>
    <x v="3"/>
    <x v="1"/>
    <x v="0"/>
    <x v="34"/>
    <x v="8"/>
    <n v="17612"/>
    <n v="141133"/>
    <m/>
    <x v="0"/>
  </r>
  <r>
    <x v="28"/>
    <x v="3"/>
    <x v="1"/>
    <x v="0"/>
    <x v="34"/>
    <x v="9"/>
    <n v="18084"/>
    <n v="145196"/>
    <m/>
    <x v="0"/>
  </r>
  <r>
    <x v="28"/>
    <x v="3"/>
    <x v="1"/>
    <x v="0"/>
    <x v="34"/>
    <x v="10"/>
    <n v="18562"/>
    <n v="148765"/>
    <m/>
    <x v="0"/>
  </r>
  <r>
    <x v="28"/>
    <x v="3"/>
    <x v="1"/>
    <x v="0"/>
    <x v="34"/>
    <x v="11"/>
    <n v="19054"/>
    <n v="151908"/>
    <m/>
    <x v="0"/>
  </r>
  <r>
    <x v="28"/>
    <x v="3"/>
    <x v="1"/>
    <x v="0"/>
    <x v="34"/>
    <x v="12"/>
    <n v="19543"/>
    <n v="154394"/>
    <m/>
    <x v="0"/>
  </r>
  <r>
    <x v="28"/>
    <x v="3"/>
    <x v="1"/>
    <x v="0"/>
    <x v="34"/>
    <x v="13"/>
    <n v="20027"/>
    <n v="156878"/>
    <m/>
    <x v="0"/>
  </r>
  <r>
    <x v="28"/>
    <x v="3"/>
    <x v="1"/>
    <x v="0"/>
    <x v="34"/>
    <x v="14"/>
    <n v="20500"/>
    <n v="160039"/>
    <m/>
    <x v="0"/>
  </r>
  <r>
    <x v="28"/>
    <x v="3"/>
    <x v="1"/>
    <x v="0"/>
    <x v="34"/>
    <x v="15"/>
    <n v="20967"/>
    <n v="163819"/>
    <m/>
    <x v="0"/>
  </r>
  <r>
    <x v="28"/>
    <x v="3"/>
    <x v="1"/>
    <x v="0"/>
    <x v="34"/>
    <x v="16"/>
    <n v="21431"/>
    <n v="167810"/>
    <m/>
    <x v="0"/>
  </r>
  <r>
    <x v="28"/>
    <x v="3"/>
    <x v="1"/>
    <x v="0"/>
    <x v="34"/>
    <x v="17"/>
    <n v="21871"/>
    <n v="171558"/>
    <m/>
    <x v="0"/>
  </r>
  <r>
    <x v="28"/>
    <x v="3"/>
    <x v="1"/>
    <x v="0"/>
    <x v="34"/>
    <x v="18"/>
    <n v="22298"/>
    <n v="175099"/>
    <m/>
    <x v="0"/>
  </r>
  <r>
    <x v="28"/>
    <x v="3"/>
    <x v="1"/>
    <x v="0"/>
    <x v="34"/>
    <x v="19"/>
    <n v="22718"/>
    <n v="178172"/>
    <m/>
    <x v="0"/>
  </r>
  <r>
    <x v="28"/>
    <x v="3"/>
    <x v="1"/>
    <x v="0"/>
    <x v="34"/>
    <x v="20"/>
    <n v="23131"/>
    <n v="181109"/>
    <m/>
    <x v="0"/>
  </r>
  <r>
    <x v="28"/>
    <x v="3"/>
    <x v="1"/>
    <x v="0"/>
    <x v="34"/>
    <x v="21"/>
    <n v="23537"/>
    <n v="184309"/>
    <m/>
    <x v="0"/>
  </r>
  <r>
    <x v="28"/>
    <x v="3"/>
    <x v="1"/>
    <x v="0"/>
    <x v="34"/>
    <x v="22"/>
    <n v="23943"/>
    <n v="187731"/>
    <m/>
    <x v="0"/>
  </r>
  <r>
    <x v="28"/>
    <x v="3"/>
    <x v="1"/>
    <x v="0"/>
    <x v="34"/>
    <x v="23"/>
    <n v="24353"/>
    <n v="191312"/>
    <m/>
    <x v="0"/>
  </r>
  <r>
    <x v="28"/>
    <x v="3"/>
    <x v="1"/>
    <x v="0"/>
    <x v="34"/>
    <x v="24"/>
    <n v="24777"/>
    <n v="194997"/>
    <m/>
    <x v="0"/>
  </r>
  <r>
    <x v="28"/>
    <x v="3"/>
    <x v="1"/>
    <x v="0"/>
    <x v="34"/>
    <x v="25"/>
    <n v="25214"/>
    <n v="198720"/>
    <m/>
    <x v="0"/>
  </r>
  <r>
    <x v="28"/>
    <x v="3"/>
    <x v="1"/>
    <x v="0"/>
    <x v="34"/>
    <x v="26"/>
    <n v="25667"/>
    <n v="202606"/>
    <m/>
    <x v="0"/>
  </r>
  <r>
    <x v="28"/>
    <x v="3"/>
    <x v="1"/>
    <x v="0"/>
    <x v="34"/>
    <x v="27"/>
    <n v="26136"/>
    <n v="206619"/>
    <m/>
    <x v="0"/>
  </r>
  <r>
    <x v="28"/>
    <x v="3"/>
    <x v="1"/>
    <x v="0"/>
    <x v="34"/>
    <x v="28"/>
    <n v="26625"/>
    <n v="210817"/>
    <m/>
    <x v="0"/>
  </r>
  <r>
    <x v="28"/>
    <x v="3"/>
    <x v="1"/>
    <x v="0"/>
    <x v="34"/>
    <x v="29"/>
    <n v="27134"/>
    <n v="215151"/>
    <m/>
    <x v="0"/>
  </r>
  <r>
    <x v="28"/>
    <x v="3"/>
    <x v="1"/>
    <x v="0"/>
    <x v="34"/>
    <x v="30"/>
    <n v="27668"/>
    <n v="219667"/>
    <m/>
    <x v="0"/>
  </r>
  <r>
    <x v="28"/>
    <x v="3"/>
    <x v="2"/>
    <x v="0"/>
    <x v="34"/>
    <x v="0"/>
    <n v="2107"/>
    <n v="19885"/>
    <m/>
    <x v="0"/>
  </r>
  <r>
    <x v="28"/>
    <x v="3"/>
    <x v="2"/>
    <x v="0"/>
    <x v="34"/>
    <x v="1"/>
    <n v="2166"/>
    <n v="20493"/>
    <m/>
    <x v="0"/>
  </r>
  <r>
    <x v="28"/>
    <x v="3"/>
    <x v="2"/>
    <x v="0"/>
    <x v="34"/>
    <x v="2"/>
    <n v="2229"/>
    <n v="21127"/>
    <m/>
    <x v="0"/>
  </r>
  <r>
    <x v="28"/>
    <x v="3"/>
    <x v="2"/>
    <x v="0"/>
    <x v="34"/>
    <x v="3"/>
    <n v="2271"/>
    <n v="21641"/>
    <m/>
    <x v="0"/>
  </r>
  <r>
    <x v="28"/>
    <x v="3"/>
    <x v="2"/>
    <x v="0"/>
    <x v="34"/>
    <x v="4"/>
    <n v="2314"/>
    <n v="22096"/>
    <m/>
    <x v="0"/>
  </r>
  <r>
    <x v="28"/>
    <x v="3"/>
    <x v="2"/>
    <x v="0"/>
    <x v="34"/>
    <x v="5"/>
    <n v="2359"/>
    <n v="22271"/>
    <m/>
    <x v="0"/>
  </r>
  <r>
    <x v="28"/>
    <x v="3"/>
    <x v="2"/>
    <x v="0"/>
    <x v="34"/>
    <x v="6"/>
    <n v="2413"/>
    <n v="22670"/>
    <m/>
    <x v="0"/>
  </r>
  <r>
    <x v="28"/>
    <x v="3"/>
    <x v="2"/>
    <x v="0"/>
    <x v="34"/>
    <x v="7"/>
    <n v="2479"/>
    <n v="23325"/>
    <m/>
    <x v="0"/>
  </r>
  <r>
    <x v="28"/>
    <x v="3"/>
    <x v="2"/>
    <x v="0"/>
    <x v="34"/>
    <x v="8"/>
    <n v="2545"/>
    <n v="24063"/>
    <m/>
    <x v="0"/>
  </r>
  <r>
    <x v="28"/>
    <x v="3"/>
    <x v="2"/>
    <x v="0"/>
    <x v="34"/>
    <x v="9"/>
    <n v="2608"/>
    <n v="24705"/>
    <m/>
    <x v="0"/>
  </r>
  <r>
    <x v="28"/>
    <x v="3"/>
    <x v="2"/>
    <x v="0"/>
    <x v="34"/>
    <x v="10"/>
    <n v="2655"/>
    <n v="25100"/>
    <m/>
    <x v="0"/>
  </r>
  <r>
    <x v="28"/>
    <x v="3"/>
    <x v="2"/>
    <x v="0"/>
    <x v="34"/>
    <x v="11"/>
    <n v="2697"/>
    <n v="25365"/>
    <m/>
    <x v="0"/>
  </r>
  <r>
    <x v="28"/>
    <x v="3"/>
    <x v="2"/>
    <x v="0"/>
    <x v="34"/>
    <x v="12"/>
    <n v="2738"/>
    <n v="25519"/>
    <m/>
    <x v="0"/>
  </r>
  <r>
    <x v="28"/>
    <x v="3"/>
    <x v="2"/>
    <x v="0"/>
    <x v="34"/>
    <x v="13"/>
    <n v="2778"/>
    <n v="25675"/>
    <m/>
    <x v="0"/>
  </r>
  <r>
    <x v="28"/>
    <x v="3"/>
    <x v="2"/>
    <x v="0"/>
    <x v="34"/>
    <x v="14"/>
    <n v="2818"/>
    <n v="25951"/>
    <m/>
    <x v="0"/>
  </r>
  <r>
    <x v="28"/>
    <x v="3"/>
    <x v="2"/>
    <x v="0"/>
    <x v="34"/>
    <x v="15"/>
    <n v="2857"/>
    <n v="26333"/>
    <m/>
    <x v="0"/>
  </r>
  <r>
    <x v="28"/>
    <x v="3"/>
    <x v="2"/>
    <x v="0"/>
    <x v="34"/>
    <x v="16"/>
    <n v="2897"/>
    <n v="26757"/>
    <m/>
    <x v="0"/>
  </r>
  <r>
    <x v="28"/>
    <x v="3"/>
    <x v="2"/>
    <x v="0"/>
    <x v="34"/>
    <x v="17"/>
    <n v="2935"/>
    <n v="27157"/>
    <m/>
    <x v="0"/>
  </r>
  <r>
    <x v="28"/>
    <x v="3"/>
    <x v="2"/>
    <x v="0"/>
    <x v="34"/>
    <x v="18"/>
    <n v="2971"/>
    <n v="27528"/>
    <m/>
    <x v="0"/>
  </r>
  <r>
    <x v="28"/>
    <x v="3"/>
    <x v="2"/>
    <x v="0"/>
    <x v="34"/>
    <x v="19"/>
    <n v="3006"/>
    <n v="27814"/>
    <m/>
    <x v="0"/>
  </r>
  <r>
    <x v="28"/>
    <x v="3"/>
    <x v="2"/>
    <x v="0"/>
    <x v="34"/>
    <x v="20"/>
    <n v="3042"/>
    <n v="28096"/>
    <m/>
    <x v="0"/>
  </r>
  <r>
    <x v="28"/>
    <x v="3"/>
    <x v="2"/>
    <x v="0"/>
    <x v="34"/>
    <x v="21"/>
    <n v="3078"/>
    <n v="28435"/>
    <m/>
    <x v="0"/>
  </r>
  <r>
    <x v="28"/>
    <x v="3"/>
    <x v="2"/>
    <x v="0"/>
    <x v="34"/>
    <x v="22"/>
    <n v="3115"/>
    <n v="28816"/>
    <m/>
    <x v="0"/>
  </r>
  <r>
    <x v="28"/>
    <x v="3"/>
    <x v="2"/>
    <x v="0"/>
    <x v="34"/>
    <x v="23"/>
    <n v="3153"/>
    <n v="29223"/>
    <m/>
    <x v="0"/>
  </r>
  <r>
    <x v="28"/>
    <x v="3"/>
    <x v="2"/>
    <x v="0"/>
    <x v="34"/>
    <x v="24"/>
    <n v="3193"/>
    <n v="29647"/>
    <m/>
    <x v="0"/>
  </r>
  <r>
    <x v="28"/>
    <x v="3"/>
    <x v="2"/>
    <x v="0"/>
    <x v="34"/>
    <x v="25"/>
    <n v="3235"/>
    <n v="30079"/>
    <m/>
    <x v="0"/>
  </r>
  <r>
    <x v="28"/>
    <x v="3"/>
    <x v="2"/>
    <x v="0"/>
    <x v="34"/>
    <x v="26"/>
    <n v="3279"/>
    <n v="30531"/>
    <m/>
    <x v="0"/>
  </r>
  <r>
    <x v="28"/>
    <x v="3"/>
    <x v="2"/>
    <x v="0"/>
    <x v="34"/>
    <x v="27"/>
    <n v="3324"/>
    <n v="31003"/>
    <m/>
    <x v="0"/>
  </r>
  <r>
    <x v="28"/>
    <x v="3"/>
    <x v="2"/>
    <x v="0"/>
    <x v="34"/>
    <x v="28"/>
    <n v="3372"/>
    <n v="31495"/>
    <m/>
    <x v="0"/>
  </r>
  <r>
    <x v="28"/>
    <x v="3"/>
    <x v="2"/>
    <x v="0"/>
    <x v="34"/>
    <x v="29"/>
    <n v="3422"/>
    <n v="32006"/>
    <m/>
    <x v="0"/>
  </r>
  <r>
    <x v="28"/>
    <x v="3"/>
    <x v="2"/>
    <x v="0"/>
    <x v="34"/>
    <x v="30"/>
    <n v="3474"/>
    <n v="32541"/>
    <m/>
    <x v="0"/>
  </r>
  <r>
    <x v="28"/>
    <x v="4"/>
    <x v="0"/>
    <x v="0"/>
    <x v="34"/>
    <x v="0"/>
    <n v="755808"/>
    <n v="4523511"/>
    <m/>
    <x v="0"/>
  </r>
  <r>
    <x v="28"/>
    <x v="4"/>
    <x v="0"/>
    <x v="0"/>
    <x v="34"/>
    <x v="1"/>
    <n v="792748"/>
    <n v="4751859"/>
    <m/>
    <x v="0"/>
  </r>
  <r>
    <x v="28"/>
    <x v="4"/>
    <x v="0"/>
    <x v="0"/>
    <x v="34"/>
    <x v="2"/>
    <n v="827430"/>
    <n v="4915231"/>
    <m/>
    <x v="0"/>
  </r>
  <r>
    <x v="28"/>
    <x v="4"/>
    <x v="0"/>
    <x v="0"/>
    <x v="34"/>
    <x v="3"/>
    <n v="860938"/>
    <n v="5072046"/>
    <m/>
    <x v="0"/>
  </r>
  <r>
    <x v="28"/>
    <x v="4"/>
    <x v="0"/>
    <x v="0"/>
    <x v="34"/>
    <x v="4"/>
    <n v="895644"/>
    <n v="5273489"/>
    <m/>
    <x v="0"/>
  </r>
  <r>
    <x v="28"/>
    <x v="4"/>
    <x v="0"/>
    <x v="0"/>
    <x v="34"/>
    <x v="5"/>
    <n v="928387"/>
    <n v="5412584"/>
    <m/>
    <x v="0"/>
  </r>
  <r>
    <x v="28"/>
    <x v="4"/>
    <x v="0"/>
    <x v="0"/>
    <x v="34"/>
    <x v="6"/>
    <n v="960891"/>
    <n v="5578091"/>
    <m/>
    <x v="0"/>
  </r>
  <r>
    <x v="28"/>
    <x v="4"/>
    <x v="0"/>
    <x v="0"/>
    <x v="34"/>
    <x v="7"/>
    <n v="993078"/>
    <n v="5765170"/>
    <m/>
    <x v="0"/>
  </r>
  <r>
    <x v="28"/>
    <x v="4"/>
    <x v="0"/>
    <x v="0"/>
    <x v="34"/>
    <x v="8"/>
    <n v="1024639"/>
    <n v="5972279"/>
    <m/>
    <x v="0"/>
  </r>
  <r>
    <x v="28"/>
    <x v="4"/>
    <x v="0"/>
    <x v="0"/>
    <x v="34"/>
    <x v="9"/>
    <n v="1056052"/>
    <n v="6170988"/>
    <m/>
    <x v="0"/>
  </r>
  <r>
    <x v="28"/>
    <x v="4"/>
    <x v="0"/>
    <x v="0"/>
    <x v="34"/>
    <x v="10"/>
    <n v="1087346"/>
    <n v="6352243"/>
    <m/>
    <x v="0"/>
  </r>
  <r>
    <x v="28"/>
    <x v="4"/>
    <x v="0"/>
    <x v="0"/>
    <x v="34"/>
    <x v="11"/>
    <n v="1118124"/>
    <n v="6505229"/>
    <m/>
    <x v="0"/>
  </r>
  <r>
    <x v="28"/>
    <x v="4"/>
    <x v="0"/>
    <x v="0"/>
    <x v="34"/>
    <x v="12"/>
    <n v="1148748"/>
    <n v="6657783"/>
    <m/>
    <x v="0"/>
  </r>
  <r>
    <x v="28"/>
    <x v="4"/>
    <x v="0"/>
    <x v="0"/>
    <x v="34"/>
    <x v="13"/>
    <n v="1179182"/>
    <n v="6822732"/>
    <m/>
    <x v="0"/>
  </r>
  <r>
    <x v="28"/>
    <x v="4"/>
    <x v="0"/>
    <x v="0"/>
    <x v="34"/>
    <x v="14"/>
    <n v="1209166"/>
    <n v="7010794"/>
    <m/>
    <x v="0"/>
  </r>
  <r>
    <x v="28"/>
    <x v="4"/>
    <x v="0"/>
    <x v="0"/>
    <x v="34"/>
    <x v="15"/>
    <n v="1238906"/>
    <n v="7209350"/>
    <m/>
    <x v="0"/>
  </r>
  <r>
    <x v="28"/>
    <x v="4"/>
    <x v="0"/>
    <x v="0"/>
    <x v="34"/>
    <x v="16"/>
    <n v="1268396"/>
    <n v="7404929"/>
    <m/>
    <x v="0"/>
  </r>
  <r>
    <x v="28"/>
    <x v="4"/>
    <x v="0"/>
    <x v="0"/>
    <x v="34"/>
    <x v="17"/>
    <n v="1297833"/>
    <n v="7590913"/>
    <m/>
    <x v="0"/>
  </r>
  <r>
    <x v="28"/>
    <x v="4"/>
    <x v="0"/>
    <x v="0"/>
    <x v="34"/>
    <x v="18"/>
    <n v="1327030"/>
    <n v="7758468"/>
    <m/>
    <x v="0"/>
  </r>
  <r>
    <x v="28"/>
    <x v="4"/>
    <x v="0"/>
    <x v="0"/>
    <x v="34"/>
    <x v="19"/>
    <n v="1356028"/>
    <n v="7917758"/>
    <m/>
    <x v="0"/>
  </r>
  <r>
    <x v="28"/>
    <x v="4"/>
    <x v="0"/>
    <x v="0"/>
    <x v="34"/>
    <x v="20"/>
    <n v="1384896"/>
    <n v="8073979"/>
    <m/>
    <x v="0"/>
  </r>
  <r>
    <x v="28"/>
    <x v="4"/>
    <x v="0"/>
    <x v="0"/>
    <x v="34"/>
    <x v="21"/>
    <n v="1413629"/>
    <n v="8243075"/>
    <m/>
    <x v="0"/>
  </r>
  <r>
    <x v="28"/>
    <x v="4"/>
    <x v="0"/>
    <x v="0"/>
    <x v="34"/>
    <x v="22"/>
    <n v="1442700"/>
    <n v="8416712"/>
    <m/>
    <x v="0"/>
  </r>
  <r>
    <x v="28"/>
    <x v="4"/>
    <x v="0"/>
    <x v="0"/>
    <x v="34"/>
    <x v="23"/>
    <n v="1471805"/>
    <n v="8592821"/>
    <m/>
    <x v="0"/>
  </r>
  <r>
    <x v="28"/>
    <x v="4"/>
    <x v="0"/>
    <x v="0"/>
    <x v="34"/>
    <x v="24"/>
    <n v="1501314"/>
    <n v="8774470"/>
    <m/>
    <x v="0"/>
  </r>
  <r>
    <x v="28"/>
    <x v="4"/>
    <x v="0"/>
    <x v="0"/>
    <x v="34"/>
    <x v="25"/>
    <n v="1531634"/>
    <n v="8965237"/>
    <m/>
    <x v="0"/>
  </r>
  <r>
    <x v="28"/>
    <x v="4"/>
    <x v="0"/>
    <x v="0"/>
    <x v="34"/>
    <x v="26"/>
    <n v="1563096"/>
    <n v="9164290"/>
    <m/>
    <x v="0"/>
  </r>
  <r>
    <x v="28"/>
    <x v="4"/>
    <x v="0"/>
    <x v="0"/>
    <x v="34"/>
    <x v="27"/>
    <n v="1595596"/>
    <n v="9366097"/>
    <m/>
    <x v="0"/>
  </r>
  <r>
    <x v="28"/>
    <x v="4"/>
    <x v="0"/>
    <x v="0"/>
    <x v="34"/>
    <x v="28"/>
    <n v="1629399"/>
    <n v="9573947"/>
    <m/>
    <x v="0"/>
  </r>
  <r>
    <x v="28"/>
    <x v="4"/>
    <x v="0"/>
    <x v="0"/>
    <x v="34"/>
    <x v="29"/>
    <n v="1664546"/>
    <n v="9786399"/>
    <m/>
    <x v="0"/>
  </r>
  <r>
    <x v="28"/>
    <x v="4"/>
    <x v="0"/>
    <x v="0"/>
    <x v="34"/>
    <x v="30"/>
    <n v="1701347"/>
    <n v="10007620"/>
    <m/>
    <x v="0"/>
  </r>
  <r>
    <x v="28"/>
    <x v="4"/>
    <x v="1"/>
    <x v="0"/>
    <x v="34"/>
    <x v="0"/>
    <n v="59016"/>
    <n v="375164"/>
    <m/>
    <x v="0"/>
  </r>
  <r>
    <x v="28"/>
    <x v="4"/>
    <x v="1"/>
    <x v="0"/>
    <x v="34"/>
    <x v="1"/>
    <n v="62022"/>
    <n v="394876"/>
    <m/>
    <x v="0"/>
  </r>
  <r>
    <x v="28"/>
    <x v="4"/>
    <x v="1"/>
    <x v="0"/>
    <x v="34"/>
    <x v="2"/>
    <n v="64955"/>
    <n v="409838"/>
    <m/>
    <x v="0"/>
  </r>
  <r>
    <x v="28"/>
    <x v="4"/>
    <x v="1"/>
    <x v="0"/>
    <x v="34"/>
    <x v="3"/>
    <n v="67795"/>
    <n v="424227"/>
    <m/>
    <x v="0"/>
  </r>
  <r>
    <x v="28"/>
    <x v="4"/>
    <x v="1"/>
    <x v="0"/>
    <x v="34"/>
    <x v="4"/>
    <n v="70353"/>
    <n v="439977"/>
    <m/>
    <x v="0"/>
  </r>
  <r>
    <x v="28"/>
    <x v="4"/>
    <x v="1"/>
    <x v="0"/>
    <x v="34"/>
    <x v="5"/>
    <n v="72984"/>
    <n v="451953"/>
    <m/>
    <x v="0"/>
  </r>
  <r>
    <x v="28"/>
    <x v="4"/>
    <x v="1"/>
    <x v="0"/>
    <x v="34"/>
    <x v="6"/>
    <n v="75581"/>
    <n v="466026"/>
    <m/>
    <x v="0"/>
  </r>
  <r>
    <x v="28"/>
    <x v="4"/>
    <x v="1"/>
    <x v="0"/>
    <x v="34"/>
    <x v="7"/>
    <n v="78161"/>
    <n v="481957"/>
    <m/>
    <x v="0"/>
  </r>
  <r>
    <x v="28"/>
    <x v="4"/>
    <x v="1"/>
    <x v="0"/>
    <x v="34"/>
    <x v="8"/>
    <n v="80686"/>
    <n v="499521"/>
    <m/>
    <x v="0"/>
  </r>
  <r>
    <x v="28"/>
    <x v="4"/>
    <x v="1"/>
    <x v="0"/>
    <x v="34"/>
    <x v="9"/>
    <n v="83201"/>
    <n v="516400"/>
    <m/>
    <x v="0"/>
  </r>
  <r>
    <x v="28"/>
    <x v="4"/>
    <x v="1"/>
    <x v="0"/>
    <x v="34"/>
    <x v="10"/>
    <n v="85770"/>
    <n v="532209"/>
    <m/>
    <x v="0"/>
  </r>
  <r>
    <x v="28"/>
    <x v="4"/>
    <x v="1"/>
    <x v="0"/>
    <x v="34"/>
    <x v="11"/>
    <n v="88444"/>
    <n v="546550"/>
    <m/>
    <x v="0"/>
  </r>
  <r>
    <x v="28"/>
    <x v="4"/>
    <x v="1"/>
    <x v="0"/>
    <x v="34"/>
    <x v="12"/>
    <n v="91114"/>
    <n v="560890"/>
    <m/>
    <x v="0"/>
  </r>
  <r>
    <x v="28"/>
    <x v="4"/>
    <x v="1"/>
    <x v="0"/>
    <x v="34"/>
    <x v="13"/>
    <n v="93763"/>
    <n v="576233"/>
    <m/>
    <x v="0"/>
  </r>
  <r>
    <x v="28"/>
    <x v="4"/>
    <x v="1"/>
    <x v="0"/>
    <x v="34"/>
    <x v="14"/>
    <n v="96358"/>
    <n v="593410"/>
    <m/>
    <x v="0"/>
  </r>
  <r>
    <x v="28"/>
    <x v="4"/>
    <x v="1"/>
    <x v="0"/>
    <x v="34"/>
    <x v="15"/>
    <n v="98921"/>
    <n v="611412"/>
    <m/>
    <x v="0"/>
  </r>
  <r>
    <x v="28"/>
    <x v="4"/>
    <x v="1"/>
    <x v="0"/>
    <x v="34"/>
    <x v="16"/>
    <n v="101465"/>
    <n v="629173"/>
    <m/>
    <x v="0"/>
  </r>
  <r>
    <x v="28"/>
    <x v="4"/>
    <x v="1"/>
    <x v="0"/>
    <x v="34"/>
    <x v="17"/>
    <n v="103867"/>
    <n v="645270"/>
    <m/>
    <x v="0"/>
  </r>
  <r>
    <x v="28"/>
    <x v="4"/>
    <x v="1"/>
    <x v="0"/>
    <x v="34"/>
    <x v="18"/>
    <n v="106192"/>
    <n v="659437"/>
    <m/>
    <x v="0"/>
  </r>
  <r>
    <x v="28"/>
    <x v="4"/>
    <x v="1"/>
    <x v="0"/>
    <x v="34"/>
    <x v="19"/>
    <n v="108466"/>
    <n v="672688"/>
    <m/>
    <x v="0"/>
  </r>
  <r>
    <x v="28"/>
    <x v="4"/>
    <x v="1"/>
    <x v="0"/>
    <x v="34"/>
    <x v="20"/>
    <n v="110699"/>
    <n v="685492"/>
    <m/>
    <x v="0"/>
  </r>
  <r>
    <x v="28"/>
    <x v="4"/>
    <x v="1"/>
    <x v="0"/>
    <x v="34"/>
    <x v="21"/>
    <n v="112884"/>
    <n v="699156"/>
    <m/>
    <x v="0"/>
  </r>
  <r>
    <x v="28"/>
    <x v="4"/>
    <x v="1"/>
    <x v="0"/>
    <x v="34"/>
    <x v="22"/>
    <n v="115055"/>
    <n v="712951"/>
    <m/>
    <x v="0"/>
  </r>
  <r>
    <x v="28"/>
    <x v="4"/>
    <x v="1"/>
    <x v="0"/>
    <x v="34"/>
    <x v="23"/>
    <n v="117242"/>
    <n v="727035"/>
    <m/>
    <x v="0"/>
  </r>
  <r>
    <x v="28"/>
    <x v="4"/>
    <x v="1"/>
    <x v="0"/>
    <x v="34"/>
    <x v="24"/>
    <n v="119504"/>
    <n v="741857"/>
    <m/>
    <x v="0"/>
  </r>
  <r>
    <x v="28"/>
    <x v="4"/>
    <x v="1"/>
    <x v="0"/>
    <x v="34"/>
    <x v="25"/>
    <n v="121836"/>
    <n v="757476"/>
    <m/>
    <x v="0"/>
  </r>
  <r>
    <x v="28"/>
    <x v="4"/>
    <x v="1"/>
    <x v="0"/>
    <x v="34"/>
    <x v="26"/>
    <n v="124252"/>
    <n v="773759"/>
    <m/>
    <x v="0"/>
  </r>
  <r>
    <x v="28"/>
    <x v="4"/>
    <x v="1"/>
    <x v="0"/>
    <x v="34"/>
    <x v="27"/>
    <n v="126747"/>
    <n v="790245"/>
    <m/>
    <x v="0"/>
  </r>
  <r>
    <x v="28"/>
    <x v="4"/>
    <x v="1"/>
    <x v="0"/>
    <x v="34"/>
    <x v="28"/>
    <n v="129344"/>
    <n v="807230"/>
    <m/>
    <x v="0"/>
  </r>
  <r>
    <x v="28"/>
    <x v="4"/>
    <x v="1"/>
    <x v="0"/>
    <x v="34"/>
    <x v="29"/>
    <n v="132045"/>
    <n v="824590"/>
    <m/>
    <x v="0"/>
  </r>
  <r>
    <x v="28"/>
    <x v="4"/>
    <x v="1"/>
    <x v="0"/>
    <x v="34"/>
    <x v="30"/>
    <n v="134874"/>
    <n v="842664"/>
    <m/>
    <x v="0"/>
  </r>
  <r>
    <x v="28"/>
    <x v="4"/>
    <x v="2"/>
    <x v="0"/>
    <x v="34"/>
    <x v="0"/>
    <n v="43751"/>
    <n v="252005"/>
    <m/>
    <x v="0"/>
  </r>
  <r>
    <x v="28"/>
    <x v="4"/>
    <x v="2"/>
    <x v="0"/>
    <x v="34"/>
    <x v="1"/>
    <n v="44979"/>
    <n v="259477"/>
    <m/>
    <x v="0"/>
  </r>
  <r>
    <x v="28"/>
    <x v="4"/>
    <x v="2"/>
    <x v="0"/>
    <x v="34"/>
    <x v="2"/>
    <n v="46115"/>
    <n v="263642"/>
    <m/>
    <x v="0"/>
  </r>
  <r>
    <x v="28"/>
    <x v="4"/>
    <x v="2"/>
    <x v="0"/>
    <x v="34"/>
    <x v="3"/>
    <n v="47073"/>
    <n v="266896"/>
    <m/>
    <x v="0"/>
  </r>
  <r>
    <x v="28"/>
    <x v="4"/>
    <x v="2"/>
    <x v="0"/>
    <x v="34"/>
    <x v="4"/>
    <n v="48172"/>
    <n v="272972"/>
    <m/>
    <x v="0"/>
  </r>
  <r>
    <x v="28"/>
    <x v="4"/>
    <x v="2"/>
    <x v="0"/>
    <x v="34"/>
    <x v="5"/>
    <n v="49196"/>
    <n v="276037"/>
    <m/>
    <x v="0"/>
  </r>
  <r>
    <x v="28"/>
    <x v="4"/>
    <x v="2"/>
    <x v="0"/>
    <x v="34"/>
    <x v="6"/>
    <n v="50430"/>
    <n v="281745"/>
    <m/>
    <x v="0"/>
  </r>
  <r>
    <x v="28"/>
    <x v="4"/>
    <x v="2"/>
    <x v="0"/>
    <x v="34"/>
    <x v="7"/>
    <n v="51940"/>
    <n v="290191"/>
    <m/>
    <x v="0"/>
  </r>
  <r>
    <x v="28"/>
    <x v="4"/>
    <x v="2"/>
    <x v="0"/>
    <x v="34"/>
    <x v="8"/>
    <n v="53459"/>
    <n v="299880"/>
    <m/>
    <x v="0"/>
  </r>
  <r>
    <x v="28"/>
    <x v="4"/>
    <x v="2"/>
    <x v="0"/>
    <x v="34"/>
    <x v="9"/>
    <n v="54907"/>
    <n v="308784"/>
    <m/>
    <x v="0"/>
  </r>
  <r>
    <x v="28"/>
    <x v="4"/>
    <x v="2"/>
    <x v="0"/>
    <x v="34"/>
    <x v="10"/>
    <n v="55983"/>
    <n v="314757"/>
    <m/>
    <x v="0"/>
  </r>
  <r>
    <x v="28"/>
    <x v="4"/>
    <x v="2"/>
    <x v="0"/>
    <x v="34"/>
    <x v="11"/>
    <n v="56967"/>
    <n v="318973"/>
    <m/>
    <x v="0"/>
  </r>
  <r>
    <x v="28"/>
    <x v="4"/>
    <x v="2"/>
    <x v="0"/>
    <x v="34"/>
    <x v="12"/>
    <n v="57930"/>
    <n v="323122"/>
    <m/>
    <x v="0"/>
  </r>
  <r>
    <x v="28"/>
    <x v="4"/>
    <x v="2"/>
    <x v="0"/>
    <x v="34"/>
    <x v="13"/>
    <n v="58874"/>
    <n v="327835"/>
    <m/>
    <x v="0"/>
  </r>
  <r>
    <x v="28"/>
    <x v="4"/>
    <x v="2"/>
    <x v="0"/>
    <x v="34"/>
    <x v="14"/>
    <n v="59799"/>
    <n v="333682"/>
    <m/>
    <x v="0"/>
  </r>
  <r>
    <x v="28"/>
    <x v="4"/>
    <x v="2"/>
    <x v="0"/>
    <x v="34"/>
    <x v="15"/>
    <n v="60722"/>
    <n v="340067"/>
    <m/>
    <x v="0"/>
  </r>
  <r>
    <x v="28"/>
    <x v="4"/>
    <x v="2"/>
    <x v="0"/>
    <x v="34"/>
    <x v="16"/>
    <n v="61654"/>
    <n v="346406"/>
    <m/>
    <x v="0"/>
  </r>
  <r>
    <x v="28"/>
    <x v="4"/>
    <x v="2"/>
    <x v="0"/>
    <x v="34"/>
    <x v="17"/>
    <n v="62554"/>
    <n v="352116"/>
    <m/>
    <x v="0"/>
  </r>
  <r>
    <x v="28"/>
    <x v="4"/>
    <x v="2"/>
    <x v="0"/>
    <x v="34"/>
    <x v="18"/>
    <n v="63424"/>
    <n v="356864"/>
    <m/>
    <x v="0"/>
  </r>
  <r>
    <x v="28"/>
    <x v="4"/>
    <x v="2"/>
    <x v="0"/>
    <x v="34"/>
    <x v="19"/>
    <n v="64245"/>
    <n v="361017"/>
    <m/>
    <x v="0"/>
  </r>
  <r>
    <x v="28"/>
    <x v="4"/>
    <x v="2"/>
    <x v="0"/>
    <x v="34"/>
    <x v="20"/>
    <n v="65086"/>
    <n v="365189"/>
    <m/>
    <x v="0"/>
  </r>
  <r>
    <x v="28"/>
    <x v="4"/>
    <x v="2"/>
    <x v="0"/>
    <x v="34"/>
    <x v="21"/>
    <n v="65948"/>
    <n v="370093"/>
    <m/>
    <x v="0"/>
  </r>
  <r>
    <x v="28"/>
    <x v="4"/>
    <x v="2"/>
    <x v="0"/>
    <x v="34"/>
    <x v="22"/>
    <n v="66824"/>
    <n v="375197"/>
    <m/>
    <x v="0"/>
  </r>
  <r>
    <x v="28"/>
    <x v="4"/>
    <x v="2"/>
    <x v="0"/>
    <x v="34"/>
    <x v="23"/>
    <n v="67718"/>
    <n v="380492"/>
    <m/>
    <x v="0"/>
  </r>
  <r>
    <x v="28"/>
    <x v="4"/>
    <x v="2"/>
    <x v="0"/>
    <x v="34"/>
    <x v="24"/>
    <n v="68657"/>
    <n v="386179"/>
    <m/>
    <x v="0"/>
  </r>
  <r>
    <x v="28"/>
    <x v="4"/>
    <x v="2"/>
    <x v="0"/>
    <x v="34"/>
    <x v="25"/>
    <n v="69637"/>
    <n v="392287"/>
    <m/>
    <x v="0"/>
  </r>
  <r>
    <x v="28"/>
    <x v="4"/>
    <x v="2"/>
    <x v="0"/>
    <x v="34"/>
    <x v="26"/>
    <n v="70656"/>
    <n v="398675"/>
    <m/>
    <x v="0"/>
  </r>
  <r>
    <x v="28"/>
    <x v="4"/>
    <x v="2"/>
    <x v="0"/>
    <x v="34"/>
    <x v="27"/>
    <n v="71718"/>
    <n v="405153"/>
    <m/>
    <x v="0"/>
  </r>
  <r>
    <x v="28"/>
    <x v="4"/>
    <x v="2"/>
    <x v="0"/>
    <x v="34"/>
    <x v="28"/>
    <n v="72820"/>
    <n v="411786"/>
    <m/>
    <x v="0"/>
  </r>
  <r>
    <x v="28"/>
    <x v="4"/>
    <x v="2"/>
    <x v="0"/>
    <x v="34"/>
    <x v="29"/>
    <n v="73975"/>
    <n v="418574"/>
    <m/>
    <x v="0"/>
  </r>
  <r>
    <x v="28"/>
    <x v="4"/>
    <x v="2"/>
    <x v="0"/>
    <x v="34"/>
    <x v="30"/>
    <n v="75193"/>
    <n v="425668"/>
    <m/>
    <x v="0"/>
  </r>
  <r>
    <x v="28"/>
    <x v="5"/>
    <x v="0"/>
    <x v="0"/>
    <x v="34"/>
    <x v="0"/>
    <n v="198613"/>
    <n v="1218093"/>
    <m/>
    <x v="0"/>
  </r>
  <r>
    <x v="28"/>
    <x v="5"/>
    <x v="0"/>
    <x v="0"/>
    <x v="34"/>
    <x v="1"/>
    <n v="205939"/>
    <n v="1262958"/>
    <m/>
    <x v="0"/>
  </r>
  <r>
    <x v="28"/>
    <x v="5"/>
    <x v="0"/>
    <x v="0"/>
    <x v="34"/>
    <x v="2"/>
    <n v="213135"/>
    <n v="1295010"/>
    <m/>
    <x v="0"/>
  </r>
  <r>
    <x v="28"/>
    <x v="5"/>
    <x v="0"/>
    <x v="0"/>
    <x v="34"/>
    <x v="3"/>
    <n v="220282"/>
    <n v="1339385"/>
    <m/>
    <x v="0"/>
  </r>
  <r>
    <x v="28"/>
    <x v="5"/>
    <x v="0"/>
    <x v="0"/>
    <x v="34"/>
    <x v="4"/>
    <n v="227159"/>
    <n v="1385659"/>
    <m/>
    <x v="0"/>
  </r>
  <r>
    <x v="28"/>
    <x v="5"/>
    <x v="0"/>
    <x v="0"/>
    <x v="34"/>
    <x v="5"/>
    <n v="233620"/>
    <n v="1417507"/>
    <m/>
    <x v="0"/>
  </r>
  <r>
    <x v="28"/>
    <x v="5"/>
    <x v="0"/>
    <x v="0"/>
    <x v="34"/>
    <x v="6"/>
    <n v="239931"/>
    <n v="1454659"/>
    <m/>
    <x v="0"/>
  </r>
  <r>
    <x v="28"/>
    <x v="5"/>
    <x v="0"/>
    <x v="0"/>
    <x v="34"/>
    <x v="7"/>
    <n v="246101"/>
    <n v="1505611"/>
    <m/>
    <x v="0"/>
  </r>
  <r>
    <x v="28"/>
    <x v="5"/>
    <x v="0"/>
    <x v="0"/>
    <x v="34"/>
    <x v="8"/>
    <n v="252090"/>
    <n v="1558957"/>
    <m/>
    <x v="0"/>
  </r>
  <r>
    <x v="28"/>
    <x v="5"/>
    <x v="0"/>
    <x v="0"/>
    <x v="34"/>
    <x v="9"/>
    <n v="257981"/>
    <n v="1603072"/>
    <m/>
    <x v="0"/>
  </r>
  <r>
    <x v="28"/>
    <x v="5"/>
    <x v="0"/>
    <x v="0"/>
    <x v="34"/>
    <x v="10"/>
    <n v="263787"/>
    <n v="1637200"/>
    <m/>
    <x v="0"/>
  </r>
  <r>
    <x v="28"/>
    <x v="5"/>
    <x v="0"/>
    <x v="0"/>
    <x v="34"/>
    <x v="11"/>
    <n v="269456"/>
    <n v="1666087"/>
    <m/>
    <x v="0"/>
  </r>
  <r>
    <x v="28"/>
    <x v="5"/>
    <x v="0"/>
    <x v="0"/>
    <x v="34"/>
    <x v="12"/>
    <n v="275045"/>
    <n v="1692157"/>
    <m/>
    <x v="0"/>
  </r>
  <r>
    <x v="28"/>
    <x v="5"/>
    <x v="0"/>
    <x v="0"/>
    <x v="34"/>
    <x v="13"/>
    <n v="280570"/>
    <n v="1722234"/>
    <m/>
    <x v="0"/>
  </r>
  <r>
    <x v="28"/>
    <x v="5"/>
    <x v="0"/>
    <x v="0"/>
    <x v="34"/>
    <x v="14"/>
    <n v="285986"/>
    <n v="1758480"/>
    <m/>
    <x v="0"/>
  </r>
  <r>
    <x v="28"/>
    <x v="5"/>
    <x v="0"/>
    <x v="0"/>
    <x v="34"/>
    <x v="15"/>
    <n v="291340"/>
    <n v="1798165"/>
    <m/>
    <x v="0"/>
  </r>
  <r>
    <x v="28"/>
    <x v="5"/>
    <x v="0"/>
    <x v="0"/>
    <x v="34"/>
    <x v="16"/>
    <n v="296641"/>
    <n v="1838217"/>
    <m/>
    <x v="0"/>
  </r>
  <r>
    <x v="28"/>
    <x v="5"/>
    <x v="0"/>
    <x v="0"/>
    <x v="34"/>
    <x v="17"/>
    <n v="301925"/>
    <n v="1875878"/>
    <m/>
    <x v="0"/>
  </r>
  <r>
    <x v="28"/>
    <x v="5"/>
    <x v="0"/>
    <x v="0"/>
    <x v="34"/>
    <x v="18"/>
    <n v="307167"/>
    <n v="1910019"/>
    <m/>
    <x v="0"/>
  </r>
  <r>
    <x v="28"/>
    <x v="5"/>
    <x v="0"/>
    <x v="0"/>
    <x v="34"/>
    <x v="19"/>
    <n v="312393"/>
    <n v="1939761"/>
    <m/>
    <x v="0"/>
  </r>
  <r>
    <x v="28"/>
    <x v="5"/>
    <x v="0"/>
    <x v="0"/>
    <x v="34"/>
    <x v="20"/>
    <n v="317610"/>
    <n v="1969326"/>
    <m/>
    <x v="0"/>
  </r>
  <r>
    <x v="28"/>
    <x v="5"/>
    <x v="0"/>
    <x v="0"/>
    <x v="34"/>
    <x v="21"/>
    <n v="322830"/>
    <n v="2001764"/>
    <m/>
    <x v="0"/>
  </r>
  <r>
    <x v="28"/>
    <x v="5"/>
    <x v="0"/>
    <x v="0"/>
    <x v="34"/>
    <x v="22"/>
    <n v="328134"/>
    <n v="2036882"/>
    <m/>
    <x v="0"/>
  </r>
  <r>
    <x v="28"/>
    <x v="5"/>
    <x v="0"/>
    <x v="0"/>
    <x v="34"/>
    <x v="23"/>
    <n v="333472"/>
    <n v="2070968"/>
    <m/>
    <x v="0"/>
  </r>
  <r>
    <x v="28"/>
    <x v="5"/>
    <x v="0"/>
    <x v="0"/>
    <x v="34"/>
    <x v="24"/>
    <n v="338922"/>
    <n v="2105863"/>
    <m/>
    <x v="0"/>
  </r>
  <r>
    <x v="28"/>
    <x v="5"/>
    <x v="0"/>
    <x v="0"/>
    <x v="34"/>
    <x v="25"/>
    <n v="344530"/>
    <n v="2141647"/>
    <m/>
    <x v="0"/>
  </r>
  <r>
    <x v="28"/>
    <x v="5"/>
    <x v="0"/>
    <x v="0"/>
    <x v="34"/>
    <x v="26"/>
    <n v="350359"/>
    <n v="2179600"/>
    <m/>
    <x v="0"/>
  </r>
  <r>
    <x v="28"/>
    <x v="5"/>
    <x v="0"/>
    <x v="0"/>
    <x v="34"/>
    <x v="27"/>
    <n v="356396"/>
    <n v="2218454"/>
    <m/>
    <x v="0"/>
  </r>
  <r>
    <x v="28"/>
    <x v="5"/>
    <x v="0"/>
    <x v="0"/>
    <x v="34"/>
    <x v="28"/>
    <n v="362696"/>
    <n v="2257670"/>
    <m/>
    <x v="0"/>
  </r>
  <r>
    <x v="28"/>
    <x v="5"/>
    <x v="0"/>
    <x v="0"/>
    <x v="34"/>
    <x v="29"/>
    <n v="369265"/>
    <n v="2297499"/>
    <m/>
    <x v="0"/>
  </r>
  <r>
    <x v="28"/>
    <x v="5"/>
    <x v="0"/>
    <x v="0"/>
    <x v="34"/>
    <x v="30"/>
    <n v="376162"/>
    <n v="2339791"/>
    <m/>
    <x v="0"/>
  </r>
  <r>
    <x v="28"/>
    <x v="5"/>
    <x v="1"/>
    <x v="0"/>
    <x v="34"/>
    <x v="0"/>
    <n v="16034"/>
    <n v="77396"/>
    <m/>
    <x v="0"/>
  </r>
  <r>
    <x v="28"/>
    <x v="5"/>
    <x v="1"/>
    <x v="0"/>
    <x v="34"/>
    <x v="1"/>
    <n v="16717"/>
    <n v="80689"/>
    <m/>
    <x v="0"/>
  </r>
  <r>
    <x v="28"/>
    <x v="5"/>
    <x v="1"/>
    <x v="0"/>
    <x v="34"/>
    <x v="2"/>
    <n v="17421"/>
    <n v="83308"/>
    <m/>
    <x v="0"/>
  </r>
  <r>
    <x v="28"/>
    <x v="5"/>
    <x v="1"/>
    <x v="0"/>
    <x v="34"/>
    <x v="3"/>
    <n v="18132"/>
    <n v="86771"/>
    <m/>
    <x v="0"/>
  </r>
  <r>
    <x v="28"/>
    <x v="5"/>
    <x v="1"/>
    <x v="0"/>
    <x v="34"/>
    <x v="4"/>
    <n v="18739"/>
    <n v="89964"/>
    <m/>
    <x v="0"/>
  </r>
  <r>
    <x v="28"/>
    <x v="5"/>
    <x v="1"/>
    <x v="0"/>
    <x v="34"/>
    <x v="5"/>
    <n v="19349"/>
    <n v="92403"/>
    <m/>
    <x v="0"/>
  </r>
  <r>
    <x v="28"/>
    <x v="5"/>
    <x v="1"/>
    <x v="0"/>
    <x v="34"/>
    <x v="6"/>
    <n v="19948"/>
    <n v="95186"/>
    <m/>
    <x v="0"/>
  </r>
  <r>
    <x v="28"/>
    <x v="5"/>
    <x v="1"/>
    <x v="0"/>
    <x v="34"/>
    <x v="7"/>
    <n v="20539"/>
    <n v="98894"/>
    <m/>
    <x v="0"/>
  </r>
  <r>
    <x v="28"/>
    <x v="5"/>
    <x v="1"/>
    <x v="0"/>
    <x v="34"/>
    <x v="8"/>
    <n v="21114"/>
    <n v="102765"/>
    <m/>
    <x v="0"/>
  </r>
  <r>
    <x v="28"/>
    <x v="5"/>
    <x v="1"/>
    <x v="0"/>
    <x v="34"/>
    <x v="9"/>
    <n v="21683"/>
    <n v="106047"/>
    <m/>
    <x v="0"/>
  </r>
  <r>
    <x v="28"/>
    <x v="5"/>
    <x v="1"/>
    <x v="0"/>
    <x v="34"/>
    <x v="10"/>
    <n v="22260"/>
    <n v="108739"/>
    <m/>
    <x v="0"/>
  </r>
  <r>
    <x v="28"/>
    <x v="5"/>
    <x v="1"/>
    <x v="0"/>
    <x v="34"/>
    <x v="11"/>
    <n v="22855"/>
    <n v="111222"/>
    <m/>
    <x v="0"/>
  </r>
  <r>
    <x v="28"/>
    <x v="5"/>
    <x v="1"/>
    <x v="0"/>
    <x v="34"/>
    <x v="12"/>
    <n v="23446"/>
    <n v="113528"/>
    <m/>
    <x v="0"/>
  </r>
  <r>
    <x v="28"/>
    <x v="5"/>
    <x v="1"/>
    <x v="0"/>
    <x v="34"/>
    <x v="13"/>
    <n v="24031"/>
    <n v="116096"/>
    <m/>
    <x v="0"/>
  </r>
  <r>
    <x v="28"/>
    <x v="5"/>
    <x v="1"/>
    <x v="0"/>
    <x v="34"/>
    <x v="14"/>
    <n v="24603"/>
    <n v="119063"/>
    <m/>
    <x v="0"/>
  </r>
  <r>
    <x v="28"/>
    <x v="5"/>
    <x v="1"/>
    <x v="0"/>
    <x v="34"/>
    <x v="15"/>
    <n v="25167"/>
    <n v="122255"/>
    <m/>
    <x v="0"/>
  </r>
  <r>
    <x v="28"/>
    <x v="5"/>
    <x v="1"/>
    <x v="0"/>
    <x v="34"/>
    <x v="16"/>
    <n v="25727"/>
    <n v="125475"/>
    <m/>
    <x v="0"/>
  </r>
  <r>
    <x v="28"/>
    <x v="5"/>
    <x v="1"/>
    <x v="0"/>
    <x v="34"/>
    <x v="17"/>
    <n v="26259"/>
    <n v="128405"/>
    <m/>
    <x v="0"/>
  </r>
  <r>
    <x v="28"/>
    <x v="5"/>
    <x v="1"/>
    <x v="0"/>
    <x v="34"/>
    <x v="18"/>
    <n v="26775"/>
    <n v="131036"/>
    <m/>
    <x v="0"/>
  </r>
  <r>
    <x v="28"/>
    <x v="5"/>
    <x v="1"/>
    <x v="0"/>
    <x v="34"/>
    <x v="19"/>
    <n v="27282"/>
    <n v="133327"/>
    <m/>
    <x v="0"/>
  </r>
  <r>
    <x v="28"/>
    <x v="5"/>
    <x v="1"/>
    <x v="0"/>
    <x v="34"/>
    <x v="20"/>
    <n v="27781"/>
    <n v="135572"/>
    <m/>
    <x v="0"/>
  </r>
  <r>
    <x v="28"/>
    <x v="5"/>
    <x v="1"/>
    <x v="0"/>
    <x v="34"/>
    <x v="21"/>
    <n v="28271"/>
    <n v="137972"/>
    <m/>
    <x v="0"/>
  </r>
  <r>
    <x v="28"/>
    <x v="5"/>
    <x v="1"/>
    <x v="0"/>
    <x v="34"/>
    <x v="22"/>
    <n v="28761"/>
    <n v="140516"/>
    <m/>
    <x v="0"/>
  </r>
  <r>
    <x v="28"/>
    <x v="5"/>
    <x v="1"/>
    <x v="0"/>
    <x v="34"/>
    <x v="23"/>
    <n v="29256"/>
    <n v="142997"/>
    <m/>
    <x v="0"/>
  </r>
  <r>
    <x v="28"/>
    <x v="5"/>
    <x v="1"/>
    <x v="0"/>
    <x v="34"/>
    <x v="24"/>
    <n v="29767"/>
    <n v="145570"/>
    <m/>
    <x v="0"/>
  </r>
  <r>
    <x v="28"/>
    <x v="5"/>
    <x v="1"/>
    <x v="0"/>
    <x v="34"/>
    <x v="25"/>
    <n v="30295"/>
    <n v="148215"/>
    <m/>
    <x v="0"/>
  </r>
  <r>
    <x v="28"/>
    <x v="5"/>
    <x v="1"/>
    <x v="0"/>
    <x v="34"/>
    <x v="26"/>
    <n v="30842"/>
    <n v="151012"/>
    <m/>
    <x v="0"/>
  </r>
  <r>
    <x v="28"/>
    <x v="5"/>
    <x v="1"/>
    <x v="0"/>
    <x v="34"/>
    <x v="27"/>
    <n v="31408"/>
    <n v="153873"/>
    <m/>
    <x v="0"/>
  </r>
  <r>
    <x v="28"/>
    <x v="5"/>
    <x v="1"/>
    <x v="0"/>
    <x v="34"/>
    <x v="28"/>
    <n v="31998"/>
    <n v="156763"/>
    <m/>
    <x v="0"/>
  </r>
  <r>
    <x v="28"/>
    <x v="5"/>
    <x v="1"/>
    <x v="0"/>
    <x v="34"/>
    <x v="29"/>
    <n v="32613"/>
    <n v="159701"/>
    <m/>
    <x v="0"/>
  </r>
  <r>
    <x v="28"/>
    <x v="5"/>
    <x v="1"/>
    <x v="0"/>
    <x v="34"/>
    <x v="30"/>
    <n v="33257"/>
    <n v="162813"/>
    <m/>
    <x v="0"/>
  </r>
  <r>
    <x v="28"/>
    <x v="5"/>
    <x v="2"/>
    <x v="0"/>
    <x v="34"/>
    <x v="0"/>
    <n v="23734"/>
    <n v="111122"/>
    <m/>
    <x v="0"/>
  </r>
  <r>
    <x v="28"/>
    <x v="5"/>
    <x v="2"/>
    <x v="0"/>
    <x v="34"/>
    <x v="1"/>
    <n v="24107"/>
    <n v="112862"/>
    <m/>
    <x v="0"/>
  </r>
  <r>
    <x v="28"/>
    <x v="5"/>
    <x v="2"/>
    <x v="0"/>
    <x v="34"/>
    <x v="2"/>
    <n v="24460"/>
    <n v="113457"/>
    <m/>
    <x v="0"/>
  </r>
  <r>
    <x v="28"/>
    <x v="5"/>
    <x v="2"/>
    <x v="0"/>
    <x v="34"/>
    <x v="3"/>
    <n v="24766"/>
    <n v="114959"/>
    <m/>
    <x v="0"/>
  </r>
  <r>
    <x v="28"/>
    <x v="5"/>
    <x v="2"/>
    <x v="0"/>
    <x v="34"/>
    <x v="4"/>
    <n v="25055"/>
    <n v="116673"/>
    <m/>
    <x v="0"/>
  </r>
  <r>
    <x v="28"/>
    <x v="5"/>
    <x v="2"/>
    <x v="0"/>
    <x v="34"/>
    <x v="5"/>
    <n v="25301"/>
    <n v="117195"/>
    <m/>
    <x v="0"/>
  </r>
  <r>
    <x v="28"/>
    <x v="5"/>
    <x v="2"/>
    <x v="0"/>
    <x v="34"/>
    <x v="6"/>
    <n v="25574"/>
    <n v="118365"/>
    <m/>
    <x v="0"/>
  </r>
  <r>
    <x v="28"/>
    <x v="5"/>
    <x v="2"/>
    <x v="0"/>
    <x v="34"/>
    <x v="7"/>
    <n v="25891"/>
    <n v="120920"/>
    <m/>
    <x v="0"/>
  </r>
  <r>
    <x v="28"/>
    <x v="5"/>
    <x v="2"/>
    <x v="0"/>
    <x v="34"/>
    <x v="8"/>
    <n v="26194"/>
    <n v="123662"/>
    <m/>
    <x v="0"/>
  </r>
  <r>
    <x v="28"/>
    <x v="5"/>
    <x v="2"/>
    <x v="0"/>
    <x v="34"/>
    <x v="9"/>
    <n v="26469"/>
    <n v="125560"/>
    <m/>
    <x v="0"/>
  </r>
  <r>
    <x v="28"/>
    <x v="5"/>
    <x v="2"/>
    <x v="0"/>
    <x v="34"/>
    <x v="10"/>
    <n v="26649"/>
    <n v="126268"/>
    <m/>
    <x v="0"/>
  </r>
  <r>
    <x v="28"/>
    <x v="5"/>
    <x v="2"/>
    <x v="0"/>
    <x v="34"/>
    <x v="11"/>
    <n v="26799"/>
    <n v="126499"/>
    <m/>
    <x v="0"/>
  </r>
  <r>
    <x v="28"/>
    <x v="5"/>
    <x v="2"/>
    <x v="0"/>
    <x v="34"/>
    <x v="12"/>
    <n v="26935"/>
    <n v="126508"/>
    <m/>
    <x v="0"/>
  </r>
  <r>
    <x v="28"/>
    <x v="5"/>
    <x v="2"/>
    <x v="0"/>
    <x v="34"/>
    <x v="13"/>
    <n v="27061"/>
    <n v="126811"/>
    <m/>
    <x v="0"/>
  </r>
  <r>
    <x v="28"/>
    <x v="5"/>
    <x v="2"/>
    <x v="0"/>
    <x v="34"/>
    <x v="14"/>
    <n v="27176"/>
    <n v="127567"/>
    <m/>
    <x v="0"/>
  </r>
  <r>
    <x v="28"/>
    <x v="5"/>
    <x v="2"/>
    <x v="0"/>
    <x v="34"/>
    <x v="15"/>
    <n v="27286"/>
    <n v="128567"/>
    <m/>
    <x v="0"/>
  </r>
  <r>
    <x v="28"/>
    <x v="5"/>
    <x v="2"/>
    <x v="0"/>
    <x v="34"/>
    <x v="16"/>
    <n v="27395"/>
    <n v="129597"/>
    <m/>
    <x v="0"/>
  </r>
  <r>
    <x v="28"/>
    <x v="5"/>
    <x v="2"/>
    <x v="0"/>
    <x v="34"/>
    <x v="17"/>
    <n v="27495"/>
    <n v="130411"/>
    <m/>
    <x v="0"/>
  </r>
  <r>
    <x v="28"/>
    <x v="5"/>
    <x v="2"/>
    <x v="0"/>
    <x v="34"/>
    <x v="18"/>
    <n v="27586"/>
    <n v="130952"/>
    <m/>
    <x v="0"/>
  </r>
  <r>
    <x v="28"/>
    <x v="5"/>
    <x v="2"/>
    <x v="0"/>
    <x v="34"/>
    <x v="19"/>
    <n v="27667"/>
    <n v="131150"/>
    <m/>
    <x v="0"/>
  </r>
  <r>
    <x v="28"/>
    <x v="5"/>
    <x v="2"/>
    <x v="0"/>
    <x v="34"/>
    <x v="20"/>
    <n v="27753"/>
    <n v="131368"/>
    <m/>
    <x v="0"/>
  </r>
  <r>
    <x v="28"/>
    <x v="5"/>
    <x v="2"/>
    <x v="0"/>
    <x v="34"/>
    <x v="21"/>
    <n v="27845"/>
    <n v="131806"/>
    <m/>
    <x v="0"/>
  </r>
  <r>
    <x v="28"/>
    <x v="5"/>
    <x v="2"/>
    <x v="0"/>
    <x v="34"/>
    <x v="22"/>
    <n v="27943"/>
    <n v="132416"/>
    <m/>
    <x v="0"/>
  </r>
  <r>
    <x v="28"/>
    <x v="5"/>
    <x v="2"/>
    <x v="0"/>
    <x v="34"/>
    <x v="23"/>
    <n v="28047"/>
    <n v="132969"/>
    <m/>
    <x v="0"/>
  </r>
  <r>
    <x v="28"/>
    <x v="5"/>
    <x v="2"/>
    <x v="0"/>
    <x v="34"/>
    <x v="24"/>
    <n v="28165"/>
    <n v="133598"/>
    <m/>
    <x v="0"/>
  </r>
  <r>
    <x v="28"/>
    <x v="5"/>
    <x v="2"/>
    <x v="0"/>
    <x v="34"/>
    <x v="25"/>
    <n v="28297"/>
    <n v="134281"/>
    <m/>
    <x v="0"/>
  </r>
  <r>
    <x v="28"/>
    <x v="5"/>
    <x v="2"/>
    <x v="0"/>
    <x v="34"/>
    <x v="26"/>
    <n v="28442"/>
    <n v="135077"/>
    <m/>
    <x v="0"/>
  </r>
  <r>
    <x v="28"/>
    <x v="5"/>
    <x v="2"/>
    <x v="0"/>
    <x v="34"/>
    <x v="27"/>
    <n v="28602"/>
    <n v="135916"/>
    <m/>
    <x v="0"/>
  </r>
  <r>
    <x v="28"/>
    <x v="5"/>
    <x v="2"/>
    <x v="0"/>
    <x v="34"/>
    <x v="28"/>
    <n v="28777"/>
    <n v="136749"/>
    <m/>
    <x v="0"/>
  </r>
  <r>
    <x v="28"/>
    <x v="5"/>
    <x v="2"/>
    <x v="0"/>
    <x v="34"/>
    <x v="29"/>
    <n v="28971"/>
    <n v="137604"/>
    <m/>
    <x v="0"/>
  </r>
  <r>
    <x v="28"/>
    <x v="5"/>
    <x v="2"/>
    <x v="0"/>
    <x v="34"/>
    <x v="30"/>
    <n v="29185"/>
    <n v="138586"/>
    <m/>
    <x v="0"/>
  </r>
  <r>
    <x v="28"/>
    <x v="6"/>
    <x v="0"/>
    <x v="0"/>
    <x v="34"/>
    <x v="0"/>
    <n v="336887"/>
    <n v="1894315"/>
    <m/>
    <x v="0"/>
  </r>
  <r>
    <x v="28"/>
    <x v="6"/>
    <x v="0"/>
    <x v="0"/>
    <x v="34"/>
    <x v="1"/>
    <n v="352854"/>
    <n v="1979620"/>
    <m/>
    <x v="0"/>
  </r>
  <r>
    <x v="28"/>
    <x v="6"/>
    <x v="0"/>
    <x v="0"/>
    <x v="34"/>
    <x v="2"/>
    <n v="368261"/>
    <n v="2035062"/>
    <m/>
    <x v="0"/>
  </r>
  <r>
    <x v="28"/>
    <x v="6"/>
    <x v="0"/>
    <x v="0"/>
    <x v="34"/>
    <x v="3"/>
    <n v="383436"/>
    <n v="2110011"/>
    <m/>
    <x v="0"/>
  </r>
  <r>
    <x v="28"/>
    <x v="6"/>
    <x v="0"/>
    <x v="0"/>
    <x v="34"/>
    <x v="4"/>
    <n v="398123"/>
    <n v="2192038"/>
    <m/>
    <x v="0"/>
  </r>
  <r>
    <x v="28"/>
    <x v="6"/>
    <x v="0"/>
    <x v="0"/>
    <x v="34"/>
    <x v="5"/>
    <n v="412397"/>
    <n v="2302039"/>
    <m/>
    <x v="0"/>
  </r>
  <r>
    <x v="28"/>
    <x v="6"/>
    <x v="0"/>
    <x v="0"/>
    <x v="34"/>
    <x v="6"/>
    <n v="426553"/>
    <n v="2416607"/>
    <m/>
    <x v="0"/>
  </r>
  <r>
    <x v="28"/>
    <x v="6"/>
    <x v="0"/>
    <x v="0"/>
    <x v="34"/>
    <x v="7"/>
    <n v="440560"/>
    <n v="2508919"/>
    <m/>
    <x v="0"/>
  </r>
  <r>
    <x v="28"/>
    <x v="6"/>
    <x v="0"/>
    <x v="0"/>
    <x v="34"/>
    <x v="8"/>
    <n v="454284"/>
    <n v="2583761"/>
    <m/>
    <x v="0"/>
  </r>
  <r>
    <x v="28"/>
    <x v="6"/>
    <x v="0"/>
    <x v="0"/>
    <x v="34"/>
    <x v="9"/>
    <n v="467933"/>
    <n v="2646180"/>
    <m/>
    <x v="0"/>
  </r>
  <r>
    <x v="28"/>
    <x v="6"/>
    <x v="0"/>
    <x v="0"/>
    <x v="34"/>
    <x v="10"/>
    <n v="481522"/>
    <n v="2705626"/>
    <m/>
    <x v="0"/>
  </r>
  <r>
    <x v="28"/>
    <x v="6"/>
    <x v="0"/>
    <x v="0"/>
    <x v="34"/>
    <x v="11"/>
    <n v="494879"/>
    <n v="2750813"/>
    <m/>
    <x v="0"/>
  </r>
  <r>
    <x v="28"/>
    <x v="6"/>
    <x v="0"/>
    <x v="0"/>
    <x v="34"/>
    <x v="12"/>
    <n v="508162"/>
    <n v="2807431"/>
    <m/>
    <x v="0"/>
  </r>
  <r>
    <x v="28"/>
    <x v="6"/>
    <x v="0"/>
    <x v="0"/>
    <x v="34"/>
    <x v="13"/>
    <n v="521358"/>
    <n v="2877398"/>
    <m/>
    <x v="0"/>
  </r>
  <r>
    <x v="28"/>
    <x v="6"/>
    <x v="0"/>
    <x v="0"/>
    <x v="34"/>
    <x v="14"/>
    <n v="534354"/>
    <n v="2952903"/>
    <m/>
    <x v="0"/>
  </r>
  <r>
    <x v="28"/>
    <x v="6"/>
    <x v="0"/>
    <x v="0"/>
    <x v="34"/>
    <x v="15"/>
    <n v="547242"/>
    <n v="3035630"/>
    <m/>
    <x v="0"/>
  </r>
  <r>
    <x v="28"/>
    <x v="6"/>
    <x v="0"/>
    <x v="0"/>
    <x v="34"/>
    <x v="16"/>
    <n v="560020"/>
    <n v="3116366"/>
    <m/>
    <x v="0"/>
  </r>
  <r>
    <x v="28"/>
    <x v="6"/>
    <x v="0"/>
    <x v="0"/>
    <x v="34"/>
    <x v="17"/>
    <n v="572774"/>
    <n v="3189801"/>
    <m/>
    <x v="0"/>
  </r>
  <r>
    <x v="28"/>
    <x v="6"/>
    <x v="0"/>
    <x v="0"/>
    <x v="34"/>
    <x v="18"/>
    <n v="585425"/>
    <n v="3246452"/>
    <m/>
    <x v="0"/>
  </r>
  <r>
    <x v="28"/>
    <x v="6"/>
    <x v="0"/>
    <x v="0"/>
    <x v="34"/>
    <x v="19"/>
    <n v="597992"/>
    <n v="3311051"/>
    <m/>
    <x v="0"/>
  </r>
  <r>
    <x v="28"/>
    <x v="6"/>
    <x v="0"/>
    <x v="0"/>
    <x v="34"/>
    <x v="20"/>
    <n v="610504"/>
    <n v="3381250"/>
    <m/>
    <x v="0"/>
  </r>
  <r>
    <x v="28"/>
    <x v="6"/>
    <x v="0"/>
    <x v="0"/>
    <x v="34"/>
    <x v="21"/>
    <n v="622962"/>
    <n v="3463673"/>
    <m/>
    <x v="0"/>
  </r>
  <r>
    <x v="28"/>
    <x v="6"/>
    <x v="0"/>
    <x v="0"/>
    <x v="34"/>
    <x v="22"/>
    <n v="635571"/>
    <n v="3544107"/>
    <m/>
    <x v="0"/>
  </r>
  <r>
    <x v="28"/>
    <x v="6"/>
    <x v="0"/>
    <x v="0"/>
    <x v="34"/>
    <x v="23"/>
    <n v="648198"/>
    <n v="3623412"/>
    <m/>
    <x v="0"/>
  </r>
  <r>
    <x v="28"/>
    <x v="6"/>
    <x v="0"/>
    <x v="0"/>
    <x v="34"/>
    <x v="24"/>
    <n v="661006"/>
    <n v="3703864"/>
    <m/>
    <x v="0"/>
  </r>
  <r>
    <x v="28"/>
    <x v="6"/>
    <x v="0"/>
    <x v="0"/>
    <x v="34"/>
    <x v="25"/>
    <n v="674167"/>
    <n v="3783681"/>
    <m/>
    <x v="0"/>
  </r>
  <r>
    <x v="28"/>
    <x v="6"/>
    <x v="0"/>
    <x v="0"/>
    <x v="34"/>
    <x v="26"/>
    <n v="687826"/>
    <n v="3863910"/>
    <m/>
    <x v="0"/>
  </r>
  <r>
    <x v="28"/>
    <x v="6"/>
    <x v="0"/>
    <x v="0"/>
    <x v="34"/>
    <x v="27"/>
    <n v="701941"/>
    <n v="3944479"/>
    <m/>
    <x v="0"/>
  </r>
  <r>
    <x v="28"/>
    <x v="6"/>
    <x v="0"/>
    <x v="0"/>
    <x v="34"/>
    <x v="28"/>
    <n v="716625"/>
    <n v="4030305"/>
    <m/>
    <x v="0"/>
  </r>
  <r>
    <x v="28"/>
    <x v="6"/>
    <x v="0"/>
    <x v="0"/>
    <x v="34"/>
    <x v="29"/>
    <n v="731894"/>
    <n v="4121146"/>
    <m/>
    <x v="0"/>
  </r>
  <r>
    <x v="28"/>
    <x v="6"/>
    <x v="0"/>
    <x v="0"/>
    <x v="34"/>
    <x v="30"/>
    <n v="747881"/>
    <n v="4215961"/>
    <m/>
    <x v="0"/>
  </r>
  <r>
    <x v="28"/>
    <x v="6"/>
    <x v="1"/>
    <x v="0"/>
    <x v="34"/>
    <x v="0"/>
    <n v="13489"/>
    <n v="80300"/>
    <m/>
    <x v="0"/>
  </r>
  <r>
    <x v="28"/>
    <x v="6"/>
    <x v="1"/>
    <x v="0"/>
    <x v="34"/>
    <x v="1"/>
    <n v="14165"/>
    <n v="84134"/>
    <m/>
    <x v="0"/>
  </r>
  <r>
    <x v="28"/>
    <x v="6"/>
    <x v="1"/>
    <x v="0"/>
    <x v="34"/>
    <x v="2"/>
    <n v="14845"/>
    <n v="86851"/>
    <m/>
    <x v="0"/>
  </r>
  <r>
    <x v="28"/>
    <x v="6"/>
    <x v="1"/>
    <x v="0"/>
    <x v="34"/>
    <x v="3"/>
    <n v="15519"/>
    <n v="90409"/>
    <m/>
    <x v="0"/>
  </r>
  <r>
    <x v="28"/>
    <x v="6"/>
    <x v="1"/>
    <x v="0"/>
    <x v="34"/>
    <x v="4"/>
    <n v="16084"/>
    <n v="93757"/>
    <m/>
    <x v="0"/>
  </r>
  <r>
    <x v="28"/>
    <x v="6"/>
    <x v="1"/>
    <x v="0"/>
    <x v="34"/>
    <x v="5"/>
    <n v="16683"/>
    <n v="98589"/>
    <m/>
    <x v="0"/>
  </r>
  <r>
    <x v="28"/>
    <x v="6"/>
    <x v="1"/>
    <x v="0"/>
    <x v="34"/>
    <x v="6"/>
    <n v="17272"/>
    <n v="103598"/>
    <m/>
    <x v="0"/>
  </r>
  <r>
    <x v="28"/>
    <x v="6"/>
    <x v="1"/>
    <x v="0"/>
    <x v="34"/>
    <x v="7"/>
    <n v="17858"/>
    <n v="107669"/>
    <m/>
    <x v="0"/>
  </r>
  <r>
    <x v="28"/>
    <x v="6"/>
    <x v="1"/>
    <x v="0"/>
    <x v="34"/>
    <x v="8"/>
    <n v="18432"/>
    <n v="110983"/>
    <m/>
    <x v="0"/>
  </r>
  <r>
    <x v="28"/>
    <x v="6"/>
    <x v="1"/>
    <x v="0"/>
    <x v="34"/>
    <x v="9"/>
    <n v="19003"/>
    <n v="113767"/>
    <m/>
    <x v="0"/>
  </r>
  <r>
    <x v="28"/>
    <x v="6"/>
    <x v="1"/>
    <x v="0"/>
    <x v="34"/>
    <x v="10"/>
    <n v="19586"/>
    <n v="116508"/>
    <m/>
    <x v="0"/>
  </r>
  <r>
    <x v="28"/>
    <x v="6"/>
    <x v="1"/>
    <x v="0"/>
    <x v="34"/>
    <x v="11"/>
    <n v="20192"/>
    <n v="118826"/>
    <m/>
    <x v="0"/>
  </r>
  <r>
    <x v="28"/>
    <x v="6"/>
    <x v="1"/>
    <x v="0"/>
    <x v="34"/>
    <x v="12"/>
    <n v="20798"/>
    <n v="121643"/>
    <m/>
    <x v="0"/>
  </r>
  <r>
    <x v="28"/>
    <x v="6"/>
    <x v="1"/>
    <x v="0"/>
    <x v="34"/>
    <x v="13"/>
    <n v="21398"/>
    <n v="125029"/>
    <m/>
    <x v="0"/>
  </r>
  <r>
    <x v="28"/>
    <x v="6"/>
    <x v="1"/>
    <x v="0"/>
    <x v="34"/>
    <x v="14"/>
    <n v="21987"/>
    <n v="128630"/>
    <m/>
    <x v="0"/>
  </r>
  <r>
    <x v="28"/>
    <x v="6"/>
    <x v="1"/>
    <x v="0"/>
    <x v="34"/>
    <x v="15"/>
    <n v="22568"/>
    <n v="132533"/>
    <m/>
    <x v="0"/>
  </r>
  <r>
    <x v="28"/>
    <x v="6"/>
    <x v="1"/>
    <x v="0"/>
    <x v="34"/>
    <x v="16"/>
    <n v="23145"/>
    <n v="136352"/>
    <m/>
    <x v="0"/>
  </r>
  <r>
    <x v="28"/>
    <x v="6"/>
    <x v="1"/>
    <x v="0"/>
    <x v="34"/>
    <x v="17"/>
    <n v="23689"/>
    <n v="139669"/>
    <m/>
    <x v="0"/>
  </r>
  <r>
    <x v="28"/>
    <x v="6"/>
    <x v="1"/>
    <x v="0"/>
    <x v="34"/>
    <x v="18"/>
    <n v="24217"/>
    <n v="142173"/>
    <m/>
    <x v="0"/>
  </r>
  <r>
    <x v="28"/>
    <x v="6"/>
    <x v="1"/>
    <x v="0"/>
    <x v="34"/>
    <x v="19"/>
    <n v="24732"/>
    <n v="144978"/>
    <m/>
    <x v="0"/>
  </r>
  <r>
    <x v="28"/>
    <x v="6"/>
    <x v="1"/>
    <x v="0"/>
    <x v="34"/>
    <x v="20"/>
    <n v="25239"/>
    <n v="147988"/>
    <m/>
    <x v="0"/>
  </r>
  <r>
    <x v="28"/>
    <x v="6"/>
    <x v="1"/>
    <x v="0"/>
    <x v="34"/>
    <x v="21"/>
    <n v="25735"/>
    <n v="151483"/>
    <m/>
    <x v="0"/>
  </r>
  <r>
    <x v="28"/>
    <x v="6"/>
    <x v="1"/>
    <x v="0"/>
    <x v="34"/>
    <x v="22"/>
    <n v="26228"/>
    <n v="154834"/>
    <m/>
    <x v="0"/>
  </r>
  <r>
    <x v="28"/>
    <x v="6"/>
    <x v="1"/>
    <x v="0"/>
    <x v="34"/>
    <x v="23"/>
    <n v="26724"/>
    <n v="158152"/>
    <m/>
    <x v="0"/>
  </r>
  <r>
    <x v="28"/>
    <x v="6"/>
    <x v="1"/>
    <x v="0"/>
    <x v="34"/>
    <x v="24"/>
    <n v="27237"/>
    <n v="161577"/>
    <m/>
    <x v="0"/>
  </r>
  <r>
    <x v="28"/>
    <x v="6"/>
    <x v="1"/>
    <x v="0"/>
    <x v="34"/>
    <x v="25"/>
    <n v="27766"/>
    <n v="164981"/>
    <m/>
    <x v="0"/>
  </r>
  <r>
    <x v="28"/>
    <x v="6"/>
    <x v="1"/>
    <x v="0"/>
    <x v="34"/>
    <x v="26"/>
    <n v="28315"/>
    <n v="168396"/>
    <m/>
    <x v="0"/>
  </r>
  <r>
    <x v="28"/>
    <x v="6"/>
    <x v="1"/>
    <x v="0"/>
    <x v="34"/>
    <x v="27"/>
    <n v="28881"/>
    <n v="171820"/>
    <m/>
    <x v="0"/>
  </r>
  <r>
    <x v="28"/>
    <x v="6"/>
    <x v="1"/>
    <x v="0"/>
    <x v="34"/>
    <x v="28"/>
    <n v="29471"/>
    <n v="175472"/>
    <m/>
    <x v="0"/>
  </r>
  <r>
    <x v="28"/>
    <x v="6"/>
    <x v="1"/>
    <x v="0"/>
    <x v="34"/>
    <x v="29"/>
    <n v="30084"/>
    <n v="179341"/>
    <m/>
    <x v="0"/>
  </r>
  <r>
    <x v="28"/>
    <x v="6"/>
    <x v="1"/>
    <x v="0"/>
    <x v="34"/>
    <x v="30"/>
    <n v="30727"/>
    <n v="183377"/>
    <m/>
    <x v="0"/>
  </r>
  <r>
    <x v="28"/>
    <x v="6"/>
    <x v="2"/>
    <x v="0"/>
    <x v="34"/>
    <x v="0"/>
    <n v="47248"/>
    <n v="396363"/>
    <m/>
    <x v="0"/>
  </r>
  <r>
    <x v="28"/>
    <x v="6"/>
    <x v="2"/>
    <x v="0"/>
    <x v="34"/>
    <x v="1"/>
    <n v="48569"/>
    <n v="406525"/>
    <m/>
    <x v="0"/>
  </r>
  <r>
    <x v="28"/>
    <x v="6"/>
    <x v="2"/>
    <x v="0"/>
    <x v="34"/>
    <x v="2"/>
    <n v="49850"/>
    <n v="410990"/>
    <m/>
    <x v="0"/>
  </r>
  <r>
    <x v="28"/>
    <x v="6"/>
    <x v="2"/>
    <x v="0"/>
    <x v="34"/>
    <x v="3"/>
    <n v="50971"/>
    <n v="418462"/>
    <m/>
    <x v="0"/>
  </r>
  <r>
    <x v="28"/>
    <x v="6"/>
    <x v="2"/>
    <x v="0"/>
    <x v="34"/>
    <x v="4"/>
    <n v="52109"/>
    <n v="428043"/>
    <m/>
    <x v="0"/>
  </r>
  <r>
    <x v="28"/>
    <x v="6"/>
    <x v="2"/>
    <x v="0"/>
    <x v="34"/>
    <x v="5"/>
    <n v="53232"/>
    <n v="443312"/>
    <m/>
    <x v="0"/>
  </r>
  <r>
    <x v="28"/>
    <x v="6"/>
    <x v="2"/>
    <x v="0"/>
    <x v="34"/>
    <x v="6"/>
    <n v="54585"/>
    <n v="461366"/>
    <m/>
    <x v="0"/>
  </r>
  <r>
    <x v="28"/>
    <x v="6"/>
    <x v="2"/>
    <x v="0"/>
    <x v="34"/>
    <x v="7"/>
    <n v="56242"/>
    <n v="477838"/>
    <m/>
    <x v="0"/>
  </r>
  <r>
    <x v="28"/>
    <x v="6"/>
    <x v="2"/>
    <x v="0"/>
    <x v="34"/>
    <x v="8"/>
    <n v="57910"/>
    <n v="491383"/>
    <m/>
    <x v="0"/>
  </r>
  <r>
    <x v="28"/>
    <x v="6"/>
    <x v="2"/>
    <x v="0"/>
    <x v="34"/>
    <x v="9"/>
    <n v="59501"/>
    <n v="501994"/>
    <m/>
    <x v="0"/>
  </r>
  <r>
    <x v="28"/>
    <x v="6"/>
    <x v="2"/>
    <x v="0"/>
    <x v="34"/>
    <x v="10"/>
    <n v="60684"/>
    <n v="508708"/>
    <m/>
    <x v="0"/>
  </r>
  <r>
    <x v="28"/>
    <x v="6"/>
    <x v="2"/>
    <x v="0"/>
    <x v="34"/>
    <x v="11"/>
    <n v="61766"/>
    <n v="512219"/>
    <m/>
    <x v="0"/>
  </r>
  <r>
    <x v="28"/>
    <x v="6"/>
    <x v="2"/>
    <x v="0"/>
    <x v="34"/>
    <x v="12"/>
    <n v="62826"/>
    <n v="517834"/>
    <m/>
    <x v="0"/>
  </r>
  <r>
    <x v="28"/>
    <x v="6"/>
    <x v="2"/>
    <x v="0"/>
    <x v="34"/>
    <x v="13"/>
    <n v="63865"/>
    <n v="525862"/>
    <m/>
    <x v="0"/>
  </r>
  <r>
    <x v="28"/>
    <x v="6"/>
    <x v="2"/>
    <x v="0"/>
    <x v="34"/>
    <x v="14"/>
    <n v="64885"/>
    <n v="534940"/>
    <m/>
    <x v="0"/>
  </r>
  <r>
    <x v="28"/>
    <x v="6"/>
    <x v="2"/>
    <x v="0"/>
    <x v="34"/>
    <x v="15"/>
    <n v="65902"/>
    <n v="545397"/>
    <m/>
    <x v="0"/>
  </r>
  <r>
    <x v="28"/>
    <x v="6"/>
    <x v="2"/>
    <x v="0"/>
    <x v="34"/>
    <x v="16"/>
    <n v="66929"/>
    <n v="555651"/>
    <m/>
    <x v="0"/>
  </r>
  <r>
    <x v="28"/>
    <x v="6"/>
    <x v="2"/>
    <x v="0"/>
    <x v="34"/>
    <x v="17"/>
    <n v="67921"/>
    <n v="564319"/>
    <m/>
    <x v="0"/>
  </r>
  <r>
    <x v="28"/>
    <x v="6"/>
    <x v="2"/>
    <x v="0"/>
    <x v="34"/>
    <x v="18"/>
    <n v="68880"/>
    <n v="569865"/>
    <m/>
    <x v="0"/>
  </r>
  <r>
    <x v="28"/>
    <x v="6"/>
    <x v="2"/>
    <x v="0"/>
    <x v="34"/>
    <x v="19"/>
    <n v="69785"/>
    <n v="576470"/>
    <m/>
    <x v="0"/>
  </r>
  <r>
    <x v="28"/>
    <x v="6"/>
    <x v="2"/>
    <x v="0"/>
    <x v="34"/>
    <x v="20"/>
    <n v="70713"/>
    <n v="584295"/>
    <m/>
    <x v="0"/>
  </r>
  <r>
    <x v="28"/>
    <x v="6"/>
    <x v="2"/>
    <x v="0"/>
    <x v="34"/>
    <x v="21"/>
    <n v="71663"/>
    <n v="594445"/>
    <m/>
    <x v="0"/>
  </r>
  <r>
    <x v="28"/>
    <x v="6"/>
    <x v="2"/>
    <x v="0"/>
    <x v="34"/>
    <x v="22"/>
    <n v="72629"/>
    <n v="604221"/>
    <m/>
    <x v="0"/>
  </r>
  <r>
    <x v="28"/>
    <x v="6"/>
    <x v="2"/>
    <x v="0"/>
    <x v="34"/>
    <x v="23"/>
    <n v="73614"/>
    <n v="613917"/>
    <m/>
    <x v="0"/>
  </r>
  <r>
    <x v="28"/>
    <x v="6"/>
    <x v="2"/>
    <x v="0"/>
    <x v="34"/>
    <x v="24"/>
    <n v="74648"/>
    <n v="624033"/>
    <m/>
    <x v="0"/>
  </r>
  <r>
    <x v="28"/>
    <x v="6"/>
    <x v="2"/>
    <x v="0"/>
    <x v="34"/>
    <x v="25"/>
    <n v="75727"/>
    <n v="634073"/>
    <m/>
    <x v="0"/>
  </r>
  <r>
    <x v="28"/>
    <x v="6"/>
    <x v="2"/>
    <x v="0"/>
    <x v="34"/>
    <x v="26"/>
    <n v="76849"/>
    <n v="644059"/>
    <m/>
    <x v="0"/>
  </r>
  <r>
    <x v="28"/>
    <x v="6"/>
    <x v="2"/>
    <x v="0"/>
    <x v="34"/>
    <x v="27"/>
    <n v="78017"/>
    <n v="654068"/>
    <m/>
    <x v="0"/>
  </r>
  <r>
    <x v="28"/>
    <x v="6"/>
    <x v="2"/>
    <x v="0"/>
    <x v="34"/>
    <x v="28"/>
    <n v="79231"/>
    <n v="664787"/>
    <m/>
    <x v="0"/>
  </r>
  <r>
    <x v="28"/>
    <x v="6"/>
    <x v="2"/>
    <x v="0"/>
    <x v="34"/>
    <x v="29"/>
    <n v="80502"/>
    <n v="676265"/>
    <m/>
    <x v="0"/>
  </r>
  <r>
    <x v="28"/>
    <x v="6"/>
    <x v="2"/>
    <x v="0"/>
    <x v="34"/>
    <x v="30"/>
    <n v="81839"/>
    <n v="688283"/>
    <m/>
    <x v="0"/>
  </r>
  <r>
    <x v="28"/>
    <x v="7"/>
    <x v="0"/>
    <x v="0"/>
    <x v="34"/>
    <x v="0"/>
    <n v="425991"/>
    <n v="3051373"/>
    <m/>
    <x v="0"/>
  </r>
  <r>
    <x v="28"/>
    <x v="7"/>
    <x v="0"/>
    <x v="0"/>
    <x v="34"/>
    <x v="1"/>
    <n v="447568"/>
    <n v="3212616"/>
    <m/>
    <x v="0"/>
  </r>
  <r>
    <x v="28"/>
    <x v="7"/>
    <x v="0"/>
    <x v="0"/>
    <x v="34"/>
    <x v="2"/>
    <n v="467753"/>
    <n v="3351265"/>
    <m/>
    <x v="0"/>
  </r>
  <r>
    <x v="28"/>
    <x v="7"/>
    <x v="0"/>
    <x v="0"/>
    <x v="34"/>
    <x v="3"/>
    <n v="486564"/>
    <n v="3476793"/>
    <m/>
    <x v="0"/>
  </r>
  <r>
    <x v="28"/>
    <x v="7"/>
    <x v="0"/>
    <x v="0"/>
    <x v="34"/>
    <x v="4"/>
    <n v="506110"/>
    <n v="3608918"/>
    <m/>
    <x v="0"/>
  </r>
  <r>
    <x v="28"/>
    <x v="7"/>
    <x v="0"/>
    <x v="0"/>
    <x v="34"/>
    <x v="5"/>
    <n v="525012"/>
    <n v="3711818"/>
    <m/>
    <x v="0"/>
  </r>
  <r>
    <x v="28"/>
    <x v="7"/>
    <x v="0"/>
    <x v="0"/>
    <x v="34"/>
    <x v="6"/>
    <n v="543800"/>
    <n v="3830319"/>
    <m/>
    <x v="0"/>
  </r>
  <r>
    <x v="28"/>
    <x v="7"/>
    <x v="0"/>
    <x v="0"/>
    <x v="34"/>
    <x v="7"/>
    <n v="562422"/>
    <n v="3954348"/>
    <m/>
    <x v="0"/>
  </r>
  <r>
    <x v="28"/>
    <x v="7"/>
    <x v="0"/>
    <x v="0"/>
    <x v="34"/>
    <x v="8"/>
    <n v="580696"/>
    <n v="4083633"/>
    <m/>
    <x v="0"/>
  </r>
  <r>
    <x v="28"/>
    <x v="7"/>
    <x v="0"/>
    <x v="0"/>
    <x v="34"/>
    <x v="9"/>
    <n v="598899"/>
    <n v="4215686"/>
    <m/>
    <x v="0"/>
  </r>
  <r>
    <x v="28"/>
    <x v="7"/>
    <x v="0"/>
    <x v="0"/>
    <x v="34"/>
    <x v="10"/>
    <n v="617048"/>
    <n v="4342231"/>
    <m/>
    <x v="0"/>
  </r>
  <r>
    <x v="28"/>
    <x v="7"/>
    <x v="0"/>
    <x v="0"/>
    <x v="34"/>
    <x v="11"/>
    <n v="634906"/>
    <n v="4461313"/>
    <m/>
    <x v="0"/>
  </r>
  <r>
    <x v="28"/>
    <x v="7"/>
    <x v="0"/>
    <x v="0"/>
    <x v="34"/>
    <x v="12"/>
    <n v="652686"/>
    <n v="4573453"/>
    <m/>
    <x v="0"/>
  </r>
  <r>
    <x v="28"/>
    <x v="7"/>
    <x v="0"/>
    <x v="0"/>
    <x v="34"/>
    <x v="13"/>
    <n v="670363"/>
    <n v="4685306"/>
    <m/>
    <x v="0"/>
  </r>
  <r>
    <x v="28"/>
    <x v="7"/>
    <x v="0"/>
    <x v="0"/>
    <x v="34"/>
    <x v="14"/>
    <n v="687784"/>
    <n v="4810356"/>
    <m/>
    <x v="0"/>
  </r>
  <r>
    <x v="28"/>
    <x v="7"/>
    <x v="0"/>
    <x v="0"/>
    <x v="34"/>
    <x v="15"/>
    <n v="705067"/>
    <n v="4946001"/>
    <m/>
    <x v="0"/>
  </r>
  <r>
    <x v="28"/>
    <x v="7"/>
    <x v="0"/>
    <x v="0"/>
    <x v="34"/>
    <x v="16"/>
    <n v="722206"/>
    <n v="5078556"/>
    <m/>
    <x v="0"/>
  </r>
  <r>
    <x v="28"/>
    <x v="7"/>
    <x v="0"/>
    <x v="0"/>
    <x v="34"/>
    <x v="17"/>
    <n v="739316"/>
    <n v="5200755"/>
    <m/>
    <x v="0"/>
  </r>
  <r>
    <x v="28"/>
    <x v="7"/>
    <x v="0"/>
    <x v="0"/>
    <x v="34"/>
    <x v="18"/>
    <n v="756287"/>
    <n v="5312006"/>
    <m/>
    <x v="0"/>
  </r>
  <r>
    <x v="28"/>
    <x v="7"/>
    <x v="0"/>
    <x v="0"/>
    <x v="34"/>
    <x v="19"/>
    <n v="773138"/>
    <n v="5414117"/>
    <m/>
    <x v="0"/>
  </r>
  <r>
    <x v="28"/>
    <x v="7"/>
    <x v="0"/>
    <x v="0"/>
    <x v="34"/>
    <x v="20"/>
    <n v="789909"/>
    <n v="5518892"/>
    <m/>
    <x v="0"/>
  </r>
  <r>
    <x v="28"/>
    <x v="7"/>
    <x v="0"/>
    <x v="0"/>
    <x v="34"/>
    <x v="21"/>
    <n v="806596"/>
    <n v="5633050"/>
    <m/>
    <x v="0"/>
  </r>
  <r>
    <x v="28"/>
    <x v="7"/>
    <x v="0"/>
    <x v="0"/>
    <x v="34"/>
    <x v="22"/>
    <n v="823476"/>
    <n v="5757211"/>
    <m/>
    <x v="0"/>
  </r>
  <r>
    <x v="28"/>
    <x v="7"/>
    <x v="0"/>
    <x v="0"/>
    <x v="34"/>
    <x v="23"/>
    <n v="840368"/>
    <n v="5885601"/>
    <m/>
    <x v="0"/>
  </r>
  <r>
    <x v="28"/>
    <x v="7"/>
    <x v="0"/>
    <x v="0"/>
    <x v="34"/>
    <x v="24"/>
    <n v="857486"/>
    <n v="6015825"/>
    <m/>
    <x v="0"/>
  </r>
  <r>
    <x v="28"/>
    <x v="7"/>
    <x v="0"/>
    <x v="0"/>
    <x v="34"/>
    <x v="25"/>
    <n v="875073"/>
    <n v="6145938"/>
    <m/>
    <x v="0"/>
  </r>
  <r>
    <x v="28"/>
    <x v="7"/>
    <x v="0"/>
    <x v="0"/>
    <x v="34"/>
    <x v="26"/>
    <n v="893322"/>
    <n v="6279837"/>
    <m/>
    <x v="0"/>
  </r>
  <r>
    <x v="28"/>
    <x v="7"/>
    <x v="0"/>
    <x v="0"/>
    <x v="34"/>
    <x v="27"/>
    <n v="912173"/>
    <n v="6416570"/>
    <m/>
    <x v="0"/>
  </r>
  <r>
    <x v="28"/>
    <x v="7"/>
    <x v="0"/>
    <x v="0"/>
    <x v="34"/>
    <x v="28"/>
    <n v="931777"/>
    <n v="6557615"/>
    <m/>
    <x v="0"/>
  </r>
  <r>
    <x v="28"/>
    <x v="7"/>
    <x v="0"/>
    <x v="0"/>
    <x v="34"/>
    <x v="29"/>
    <n v="952157"/>
    <n v="6701469"/>
    <m/>
    <x v="0"/>
  </r>
  <r>
    <x v="28"/>
    <x v="7"/>
    <x v="0"/>
    <x v="0"/>
    <x v="34"/>
    <x v="30"/>
    <n v="973490"/>
    <n v="6849237"/>
    <m/>
    <x v="0"/>
  </r>
  <r>
    <x v="28"/>
    <x v="7"/>
    <x v="1"/>
    <x v="0"/>
    <x v="34"/>
    <x v="0"/>
    <n v="60084"/>
    <n v="276506"/>
    <m/>
    <x v="0"/>
  </r>
  <r>
    <x v="28"/>
    <x v="7"/>
    <x v="1"/>
    <x v="0"/>
    <x v="34"/>
    <x v="1"/>
    <n v="63492"/>
    <n v="292801"/>
    <m/>
    <x v="0"/>
  </r>
  <r>
    <x v="28"/>
    <x v="7"/>
    <x v="1"/>
    <x v="0"/>
    <x v="34"/>
    <x v="2"/>
    <n v="67769"/>
    <n v="311943"/>
    <m/>
    <x v="0"/>
  </r>
  <r>
    <x v="28"/>
    <x v="7"/>
    <x v="1"/>
    <x v="0"/>
    <x v="34"/>
    <x v="3"/>
    <n v="71630"/>
    <n v="328842"/>
    <m/>
    <x v="0"/>
  </r>
  <r>
    <x v="28"/>
    <x v="7"/>
    <x v="1"/>
    <x v="0"/>
    <x v="34"/>
    <x v="4"/>
    <n v="74949"/>
    <n v="343358"/>
    <m/>
    <x v="0"/>
  </r>
  <r>
    <x v="28"/>
    <x v="7"/>
    <x v="1"/>
    <x v="0"/>
    <x v="34"/>
    <x v="5"/>
    <n v="78468"/>
    <n v="356419"/>
    <m/>
    <x v="0"/>
  </r>
  <r>
    <x v="28"/>
    <x v="7"/>
    <x v="1"/>
    <x v="0"/>
    <x v="34"/>
    <x v="6"/>
    <n v="81972"/>
    <n v="370950"/>
    <m/>
    <x v="0"/>
  </r>
  <r>
    <x v="28"/>
    <x v="7"/>
    <x v="1"/>
    <x v="0"/>
    <x v="34"/>
    <x v="7"/>
    <n v="85488"/>
    <n v="386159"/>
    <m/>
    <x v="0"/>
  </r>
  <r>
    <x v="28"/>
    <x v="7"/>
    <x v="1"/>
    <x v="0"/>
    <x v="34"/>
    <x v="8"/>
    <n v="88947"/>
    <n v="401866"/>
    <m/>
    <x v="0"/>
  </r>
  <r>
    <x v="28"/>
    <x v="7"/>
    <x v="1"/>
    <x v="0"/>
    <x v="34"/>
    <x v="9"/>
    <n v="92421"/>
    <n v="417962"/>
    <m/>
    <x v="0"/>
  </r>
  <r>
    <x v="28"/>
    <x v="7"/>
    <x v="1"/>
    <x v="0"/>
    <x v="34"/>
    <x v="10"/>
    <n v="96008"/>
    <n v="434060"/>
    <m/>
    <x v="0"/>
  </r>
  <r>
    <x v="28"/>
    <x v="7"/>
    <x v="1"/>
    <x v="0"/>
    <x v="34"/>
    <x v="11"/>
    <n v="99791"/>
    <n v="450503"/>
    <m/>
    <x v="0"/>
  </r>
  <r>
    <x v="28"/>
    <x v="7"/>
    <x v="1"/>
    <x v="0"/>
    <x v="34"/>
    <x v="12"/>
    <n v="103589"/>
    <n v="466344"/>
    <m/>
    <x v="0"/>
  </r>
  <r>
    <x v="28"/>
    <x v="7"/>
    <x v="1"/>
    <x v="0"/>
    <x v="34"/>
    <x v="13"/>
    <n v="107369"/>
    <n v="482123"/>
    <m/>
    <x v="0"/>
  </r>
  <r>
    <x v="28"/>
    <x v="7"/>
    <x v="1"/>
    <x v="0"/>
    <x v="34"/>
    <x v="14"/>
    <n v="111076"/>
    <n v="499111"/>
    <m/>
    <x v="0"/>
  </r>
  <r>
    <x v="28"/>
    <x v="7"/>
    <x v="1"/>
    <x v="0"/>
    <x v="34"/>
    <x v="15"/>
    <n v="114745"/>
    <n v="517139"/>
    <m/>
    <x v="0"/>
  </r>
  <r>
    <x v="28"/>
    <x v="7"/>
    <x v="1"/>
    <x v="0"/>
    <x v="34"/>
    <x v="16"/>
    <n v="118388"/>
    <n v="534858"/>
    <m/>
    <x v="0"/>
  </r>
  <r>
    <x v="28"/>
    <x v="7"/>
    <x v="1"/>
    <x v="0"/>
    <x v="34"/>
    <x v="17"/>
    <n v="121804"/>
    <n v="550491"/>
    <m/>
    <x v="0"/>
  </r>
  <r>
    <x v="28"/>
    <x v="7"/>
    <x v="1"/>
    <x v="0"/>
    <x v="34"/>
    <x v="18"/>
    <n v="125097"/>
    <n v="564510"/>
    <m/>
    <x v="0"/>
  </r>
  <r>
    <x v="28"/>
    <x v="7"/>
    <x v="1"/>
    <x v="0"/>
    <x v="34"/>
    <x v="19"/>
    <n v="128305"/>
    <n v="577252"/>
    <m/>
    <x v="0"/>
  </r>
  <r>
    <x v="28"/>
    <x v="7"/>
    <x v="1"/>
    <x v="0"/>
    <x v="34"/>
    <x v="20"/>
    <n v="131442"/>
    <n v="590012"/>
    <m/>
    <x v="0"/>
  </r>
  <r>
    <x v="28"/>
    <x v="7"/>
    <x v="1"/>
    <x v="0"/>
    <x v="34"/>
    <x v="21"/>
    <n v="134493"/>
    <n v="603448"/>
    <m/>
    <x v="0"/>
  </r>
  <r>
    <x v="28"/>
    <x v="7"/>
    <x v="1"/>
    <x v="0"/>
    <x v="34"/>
    <x v="22"/>
    <n v="137507"/>
    <n v="617645"/>
    <m/>
    <x v="0"/>
  </r>
  <r>
    <x v="28"/>
    <x v="7"/>
    <x v="1"/>
    <x v="0"/>
    <x v="34"/>
    <x v="23"/>
    <n v="140536"/>
    <n v="632354"/>
    <m/>
    <x v="0"/>
  </r>
  <r>
    <x v="28"/>
    <x v="7"/>
    <x v="1"/>
    <x v="0"/>
    <x v="34"/>
    <x v="24"/>
    <n v="143667"/>
    <n v="647553"/>
    <m/>
    <x v="0"/>
  </r>
  <r>
    <x v="28"/>
    <x v="7"/>
    <x v="1"/>
    <x v="0"/>
    <x v="34"/>
    <x v="25"/>
    <n v="146892"/>
    <n v="662814"/>
    <m/>
    <x v="0"/>
  </r>
  <r>
    <x v="28"/>
    <x v="7"/>
    <x v="1"/>
    <x v="0"/>
    <x v="34"/>
    <x v="26"/>
    <n v="150230"/>
    <n v="678499"/>
    <m/>
    <x v="0"/>
  </r>
  <r>
    <x v="28"/>
    <x v="7"/>
    <x v="1"/>
    <x v="0"/>
    <x v="34"/>
    <x v="27"/>
    <n v="153671"/>
    <n v="694497"/>
    <m/>
    <x v="0"/>
  </r>
  <r>
    <x v="28"/>
    <x v="7"/>
    <x v="1"/>
    <x v="0"/>
    <x v="34"/>
    <x v="28"/>
    <n v="157247"/>
    <n v="710996"/>
    <m/>
    <x v="0"/>
  </r>
  <r>
    <x v="28"/>
    <x v="7"/>
    <x v="1"/>
    <x v="0"/>
    <x v="34"/>
    <x v="29"/>
    <n v="160961"/>
    <n v="727834"/>
    <m/>
    <x v="0"/>
  </r>
  <r>
    <x v="28"/>
    <x v="7"/>
    <x v="1"/>
    <x v="0"/>
    <x v="34"/>
    <x v="30"/>
    <n v="164842"/>
    <n v="745125"/>
    <m/>
    <x v="0"/>
  </r>
  <r>
    <x v="28"/>
    <x v="7"/>
    <x v="2"/>
    <x v="0"/>
    <x v="34"/>
    <x v="0"/>
    <n v="11325"/>
    <n v="69161"/>
    <m/>
    <x v="0"/>
  </r>
  <r>
    <x v="28"/>
    <x v="7"/>
    <x v="2"/>
    <x v="0"/>
    <x v="34"/>
    <x v="1"/>
    <n v="11565"/>
    <n v="70775"/>
    <m/>
    <x v="0"/>
  </r>
  <r>
    <x v="28"/>
    <x v="7"/>
    <x v="2"/>
    <x v="0"/>
    <x v="34"/>
    <x v="2"/>
    <n v="11833"/>
    <n v="72277"/>
    <m/>
    <x v="0"/>
  </r>
  <r>
    <x v="28"/>
    <x v="7"/>
    <x v="2"/>
    <x v="0"/>
    <x v="34"/>
    <x v="3"/>
    <n v="12005"/>
    <n v="73136"/>
    <m/>
    <x v="0"/>
  </r>
  <r>
    <x v="28"/>
    <x v="7"/>
    <x v="2"/>
    <x v="0"/>
    <x v="34"/>
    <x v="4"/>
    <n v="12177"/>
    <n v="74031"/>
    <m/>
    <x v="0"/>
  </r>
  <r>
    <x v="28"/>
    <x v="7"/>
    <x v="2"/>
    <x v="0"/>
    <x v="34"/>
    <x v="5"/>
    <n v="12354"/>
    <n v="74464"/>
    <m/>
    <x v="0"/>
  </r>
  <r>
    <x v="28"/>
    <x v="7"/>
    <x v="2"/>
    <x v="0"/>
    <x v="34"/>
    <x v="6"/>
    <n v="12559"/>
    <n v="75421"/>
    <m/>
    <x v="0"/>
  </r>
  <r>
    <x v="28"/>
    <x v="7"/>
    <x v="2"/>
    <x v="0"/>
    <x v="34"/>
    <x v="7"/>
    <n v="12806"/>
    <n v="76765"/>
    <m/>
    <x v="0"/>
  </r>
  <r>
    <x v="28"/>
    <x v="7"/>
    <x v="2"/>
    <x v="0"/>
    <x v="34"/>
    <x v="8"/>
    <n v="13050"/>
    <n v="78242"/>
    <m/>
    <x v="0"/>
  </r>
  <r>
    <x v="28"/>
    <x v="7"/>
    <x v="2"/>
    <x v="0"/>
    <x v="34"/>
    <x v="9"/>
    <n v="13278"/>
    <n v="79687"/>
    <m/>
    <x v="0"/>
  </r>
  <r>
    <x v="28"/>
    <x v="7"/>
    <x v="2"/>
    <x v="0"/>
    <x v="34"/>
    <x v="10"/>
    <n v="13441"/>
    <n v="80642"/>
    <m/>
    <x v="0"/>
  </r>
  <r>
    <x v="28"/>
    <x v="7"/>
    <x v="2"/>
    <x v="0"/>
    <x v="34"/>
    <x v="11"/>
    <n v="13586"/>
    <n v="81389"/>
    <m/>
    <x v="0"/>
  </r>
  <r>
    <x v="28"/>
    <x v="7"/>
    <x v="2"/>
    <x v="0"/>
    <x v="34"/>
    <x v="12"/>
    <n v="13724"/>
    <n v="81989"/>
    <m/>
    <x v="0"/>
  </r>
  <r>
    <x v="28"/>
    <x v="7"/>
    <x v="2"/>
    <x v="0"/>
    <x v="34"/>
    <x v="13"/>
    <n v="13858"/>
    <n v="82575"/>
    <m/>
    <x v="0"/>
  </r>
  <r>
    <x v="28"/>
    <x v="7"/>
    <x v="2"/>
    <x v="0"/>
    <x v="34"/>
    <x v="14"/>
    <n v="13986"/>
    <n v="83397"/>
    <m/>
    <x v="0"/>
  </r>
  <r>
    <x v="28"/>
    <x v="7"/>
    <x v="2"/>
    <x v="0"/>
    <x v="34"/>
    <x v="15"/>
    <n v="14113"/>
    <n v="84405"/>
    <m/>
    <x v="0"/>
  </r>
  <r>
    <x v="28"/>
    <x v="7"/>
    <x v="2"/>
    <x v="0"/>
    <x v="34"/>
    <x v="16"/>
    <n v="14240"/>
    <n v="85374"/>
    <m/>
    <x v="0"/>
  </r>
  <r>
    <x v="28"/>
    <x v="7"/>
    <x v="2"/>
    <x v="0"/>
    <x v="34"/>
    <x v="17"/>
    <n v="14362"/>
    <n v="86133"/>
    <m/>
    <x v="0"/>
  </r>
  <r>
    <x v="28"/>
    <x v="7"/>
    <x v="2"/>
    <x v="0"/>
    <x v="34"/>
    <x v="18"/>
    <n v="14478"/>
    <n v="86696"/>
    <m/>
    <x v="0"/>
  </r>
  <r>
    <x v="28"/>
    <x v="7"/>
    <x v="2"/>
    <x v="0"/>
    <x v="34"/>
    <x v="19"/>
    <n v="14585"/>
    <n v="87080"/>
    <m/>
    <x v="0"/>
  </r>
  <r>
    <x v="28"/>
    <x v="7"/>
    <x v="2"/>
    <x v="0"/>
    <x v="34"/>
    <x v="20"/>
    <n v="14697"/>
    <n v="87545"/>
    <m/>
    <x v="0"/>
  </r>
  <r>
    <x v="28"/>
    <x v="7"/>
    <x v="2"/>
    <x v="0"/>
    <x v="34"/>
    <x v="21"/>
    <n v="14812"/>
    <n v="88192"/>
    <m/>
    <x v="0"/>
  </r>
  <r>
    <x v="28"/>
    <x v="7"/>
    <x v="2"/>
    <x v="0"/>
    <x v="34"/>
    <x v="22"/>
    <n v="14931"/>
    <n v="88995"/>
    <m/>
    <x v="0"/>
  </r>
  <r>
    <x v="28"/>
    <x v="7"/>
    <x v="2"/>
    <x v="0"/>
    <x v="34"/>
    <x v="23"/>
    <n v="15052"/>
    <n v="89879"/>
    <m/>
    <x v="0"/>
  </r>
  <r>
    <x v="28"/>
    <x v="7"/>
    <x v="2"/>
    <x v="0"/>
    <x v="34"/>
    <x v="24"/>
    <n v="15183"/>
    <n v="90817"/>
    <m/>
    <x v="0"/>
  </r>
  <r>
    <x v="28"/>
    <x v="7"/>
    <x v="2"/>
    <x v="0"/>
    <x v="34"/>
    <x v="25"/>
    <n v="15322"/>
    <n v="91748"/>
    <m/>
    <x v="0"/>
  </r>
  <r>
    <x v="28"/>
    <x v="7"/>
    <x v="2"/>
    <x v="0"/>
    <x v="34"/>
    <x v="26"/>
    <n v="15469"/>
    <n v="92712"/>
    <m/>
    <x v="0"/>
  </r>
  <r>
    <x v="28"/>
    <x v="7"/>
    <x v="2"/>
    <x v="0"/>
    <x v="34"/>
    <x v="27"/>
    <n v="15625"/>
    <n v="93705"/>
    <m/>
    <x v="0"/>
  </r>
  <r>
    <x v="28"/>
    <x v="7"/>
    <x v="2"/>
    <x v="0"/>
    <x v="34"/>
    <x v="28"/>
    <n v="15789"/>
    <n v="94735"/>
    <m/>
    <x v="0"/>
  </r>
  <r>
    <x v="28"/>
    <x v="7"/>
    <x v="2"/>
    <x v="0"/>
    <x v="34"/>
    <x v="29"/>
    <n v="15963"/>
    <n v="95790"/>
    <m/>
    <x v="0"/>
  </r>
  <r>
    <x v="28"/>
    <x v="7"/>
    <x v="2"/>
    <x v="0"/>
    <x v="34"/>
    <x v="30"/>
    <n v="16151"/>
    <n v="96879"/>
    <m/>
    <x v="0"/>
  </r>
  <r>
    <x v="28"/>
    <x v="8"/>
    <x v="0"/>
    <x v="0"/>
    <x v="34"/>
    <x v="0"/>
    <n v="794748"/>
    <n v="5789739"/>
    <m/>
    <x v="0"/>
  </r>
  <r>
    <x v="28"/>
    <x v="8"/>
    <x v="0"/>
    <x v="0"/>
    <x v="34"/>
    <x v="1"/>
    <n v="824001"/>
    <n v="5965996"/>
    <m/>
    <x v="0"/>
  </r>
  <r>
    <x v="28"/>
    <x v="8"/>
    <x v="0"/>
    <x v="0"/>
    <x v="34"/>
    <x v="2"/>
    <n v="850646"/>
    <n v="6079844"/>
    <m/>
    <x v="0"/>
  </r>
  <r>
    <x v="28"/>
    <x v="8"/>
    <x v="0"/>
    <x v="0"/>
    <x v="34"/>
    <x v="3"/>
    <n v="875779"/>
    <n v="6168495"/>
    <m/>
    <x v="0"/>
  </r>
  <r>
    <x v="28"/>
    <x v="8"/>
    <x v="0"/>
    <x v="0"/>
    <x v="34"/>
    <x v="4"/>
    <n v="900802"/>
    <n v="6239239"/>
    <m/>
    <x v="0"/>
  </r>
  <r>
    <x v="28"/>
    <x v="8"/>
    <x v="0"/>
    <x v="0"/>
    <x v="34"/>
    <x v="5"/>
    <n v="924998"/>
    <n v="6356797"/>
    <m/>
    <x v="0"/>
  </r>
  <r>
    <x v="28"/>
    <x v="8"/>
    <x v="0"/>
    <x v="0"/>
    <x v="34"/>
    <x v="6"/>
    <n v="948535"/>
    <n v="6532287"/>
    <m/>
    <x v="0"/>
  </r>
  <r>
    <x v="28"/>
    <x v="8"/>
    <x v="0"/>
    <x v="0"/>
    <x v="34"/>
    <x v="7"/>
    <n v="971470"/>
    <n v="6743284"/>
    <m/>
    <x v="0"/>
  </r>
  <r>
    <x v="28"/>
    <x v="8"/>
    <x v="0"/>
    <x v="0"/>
    <x v="34"/>
    <x v="8"/>
    <n v="993667"/>
    <n v="6971731"/>
    <m/>
    <x v="0"/>
  </r>
  <r>
    <x v="28"/>
    <x v="8"/>
    <x v="0"/>
    <x v="0"/>
    <x v="34"/>
    <x v="9"/>
    <n v="1015428"/>
    <n v="7172472"/>
    <m/>
    <x v="0"/>
  </r>
  <r>
    <x v="28"/>
    <x v="8"/>
    <x v="0"/>
    <x v="0"/>
    <x v="34"/>
    <x v="10"/>
    <n v="1036813"/>
    <n v="7335065"/>
    <m/>
    <x v="0"/>
  </r>
  <r>
    <x v="28"/>
    <x v="8"/>
    <x v="0"/>
    <x v="0"/>
    <x v="34"/>
    <x v="11"/>
    <n v="1057647"/>
    <n v="7472034"/>
    <m/>
    <x v="0"/>
  </r>
  <r>
    <x v="28"/>
    <x v="8"/>
    <x v="0"/>
    <x v="0"/>
    <x v="34"/>
    <x v="12"/>
    <n v="1078135"/>
    <n v="7609441"/>
    <m/>
    <x v="0"/>
  </r>
  <r>
    <x v="28"/>
    <x v="8"/>
    <x v="0"/>
    <x v="0"/>
    <x v="34"/>
    <x v="13"/>
    <n v="1098355"/>
    <n v="7742645"/>
    <m/>
    <x v="0"/>
  </r>
  <r>
    <x v="28"/>
    <x v="8"/>
    <x v="0"/>
    <x v="0"/>
    <x v="34"/>
    <x v="14"/>
    <n v="1118146"/>
    <n v="7865774"/>
    <m/>
    <x v="0"/>
  </r>
  <r>
    <x v="28"/>
    <x v="8"/>
    <x v="0"/>
    <x v="0"/>
    <x v="34"/>
    <x v="15"/>
    <n v="1137690"/>
    <n v="7984925"/>
    <m/>
    <x v="0"/>
  </r>
  <r>
    <x v="28"/>
    <x v="8"/>
    <x v="0"/>
    <x v="0"/>
    <x v="34"/>
    <x v="16"/>
    <n v="1157032"/>
    <n v="8109804"/>
    <m/>
    <x v="0"/>
  </r>
  <r>
    <x v="28"/>
    <x v="8"/>
    <x v="0"/>
    <x v="0"/>
    <x v="34"/>
    <x v="17"/>
    <n v="1176306"/>
    <n v="8234263"/>
    <m/>
    <x v="0"/>
  </r>
  <r>
    <x v="28"/>
    <x v="8"/>
    <x v="0"/>
    <x v="0"/>
    <x v="34"/>
    <x v="18"/>
    <n v="1195428"/>
    <n v="8364733"/>
    <m/>
    <x v="0"/>
  </r>
  <r>
    <x v="28"/>
    <x v="8"/>
    <x v="0"/>
    <x v="0"/>
    <x v="34"/>
    <x v="19"/>
    <n v="1214510"/>
    <n v="8514418"/>
    <m/>
    <x v="0"/>
  </r>
  <r>
    <x v="28"/>
    <x v="8"/>
    <x v="0"/>
    <x v="0"/>
    <x v="34"/>
    <x v="20"/>
    <n v="1233581"/>
    <n v="8660946"/>
    <m/>
    <x v="0"/>
  </r>
  <r>
    <x v="28"/>
    <x v="8"/>
    <x v="0"/>
    <x v="0"/>
    <x v="34"/>
    <x v="21"/>
    <n v="1252687"/>
    <n v="8797289"/>
    <m/>
    <x v="0"/>
  </r>
  <r>
    <x v="28"/>
    <x v="8"/>
    <x v="0"/>
    <x v="0"/>
    <x v="34"/>
    <x v="22"/>
    <n v="1272127"/>
    <n v="8926819"/>
    <m/>
    <x v="0"/>
  </r>
  <r>
    <x v="28"/>
    <x v="8"/>
    <x v="0"/>
    <x v="0"/>
    <x v="34"/>
    <x v="23"/>
    <n v="1291721"/>
    <n v="9058894"/>
    <m/>
    <x v="0"/>
  </r>
  <r>
    <x v="28"/>
    <x v="8"/>
    <x v="0"/>
    <x v="0"/>
    <x v="34"/>
    <x v="24"/>
    <n v="1311769"/>
    <n v="9195726"/>
    <m/>
    <x v="0"/>
  </r>
  <r>
    <x v="28"/>
    <x v="8"/>
    <x v="0"/>
    <x v="0"/>
    <x v="34"/>
    <x v="25"/>
    <n v="1332405"/>
    <n v="9332598"/>
    <m/>
    <x v="0"/>
  </r>
  <r>
    <x v="28"/>
    <x v="8"/>
    <x v="0"/>
    <x v="0"/>
    <x v="34"/>
    <x v="26"/>
    <n v="1353866"/>
    <n v="9475726"/>
    <m/>
    <x v="0"/>
  </r>
  <r>
    <x v="28"/>
    <x v="8"/>
    <x v="0"/>
    <x v="0"/>
    <x v="34"/>
    <x v="27"/>
    <n v="1376106"/>
    <n v="9621944"/>
    <m/>
    <x v="0"/>
  </r>
  <r>
    <x v="28"/>
    <x v="8"/>
    <x v="0"/>
    <x v="0"/>
    <x v="34"/>
    <x v="28"/>
    <n v="1399334"/>
    <n v="9773290"/>
    <m/>
    <x v="0"/>
  </r>
  <r>
    <x v="28"/>
    <x v="8"/>
    <x v="0"/>
    <x v="0"/>
    <x v="34"/>
    <x v="29"/>
    <n v="1423568"/>
    <n v="9928644"/>
    <m/>
    <x v="0"/>
  </r>
  <r>
    <x v="28"/>
    <x v="8"/>
    <x v="0"/>
    <x v="0"/>
    <x v="34"/>
    <x v="30"/>
    <n v="1449036"/>
    <n v="10094457"/>
    <m/>
    <x v="0"/>
  </r>
  <r>
    <x v="28"/>
    <x v="8"/>
    <x v="1"/>
    <x v="0"/>
    <x v="34"/>
    <x v="0"/>
    <n v="71308"/>
    <n v="297211"/>
    <m/>
    <x v="0"/>
  </r>
  <r>
    <x v="28"/>
    <x v="8"/>
    <x v="1"/>
    <x v="0"/>
    <x v="34"/>
    <x v="1"/>
    <n v="73800"/>
    <n v="305711"/>
    <m/>
    <x v="0"/>
  </r>
  <r>
    <x v="28"/>
    <x v="8"/>
    <x v="1"/>
    <x v="0"/>
    <x v="34"/>
    <x v="2"/>
    <n v="76402"/>
    <n v="312424"/>
    <m/>
    <x v="0"/>
  </r>
  <r>
    <x v="28"/>
    <x v="8"/>
    <x v="1"/>
    <x v="0"/>
    <x v="34"/>
    <x v="3"/>
    <n v="78825"/>
    <n v="317646"/>
    <m/>
    <x v="0"/>
  </r>
  <r>
    <x v="28"/>
    <x v="8"/>
    <x v="1"/>
    <x v="0"/>
    <x v="34"/>
    <x v="4"/>
    <n v="81015"/>
    <n v="321045"/>
    <m/>
    <x v="0"/>
  </r>
  <r>
    <x v="28"/>
    <x v="8"/>
    <x v="1"/>
    <x v="0"/>
    <x v="34"/>
    <x v="5"/>
    <n v="83222"/>
    <n v="327214"/>
    <m/>
    <x v="0"/>
  </r>
  <r>
    <x v="28"/>
    <x v="8"/>
    <x v="1"/>
    <x v="0"/>
    <x v="34"/>
    <x v="6"/>
    <n v="85360"/>
    <n v="336331"/>
    <m/>
    <x v="0"/>
  </r>
  <r>
    <x v="28"/>
    <x v="8"/>
    <x v="1"/>
    <x v="0"/>
    <x v="34"/>
    <x v="7"/>
    <n v="87449"/>
    <n v="347294"/>
    <m/>
    <x v="0"/>
  </r>
  <r>
    <x v="28"/>
    <x v="8"/>
    <x v="1"/>
    <x v="0"/>
    <x v="34"/>
    <x v="8"/>
    <n v="89469"/>
    <n v="359144"/>
    <m/>
    <x v="0"/>
  </r>
  <r>
    <x v="28"/>
    <x v="8"/>
    <x v="1"/>
    <x v="0"/>
    <x v="34"/>
    <x v="9"/>
    <n v="91450"/>
    <n v="369573"/>
    <m/>
    <x v="0"/>
  </r>
  <r>
    <x v="28"/>
    <x v="8"/>
    <x v="1"/>
    <x v="0"/>
    <x v="34"/>
    <x v="10"/>
    <n v="93429"/>
    <n v="378165"/>
    <m/>
    <x v="0"/>
  </r>
  <r>
    <x v="28"/>
    <x v="8"/>
    <x v="1"/>
    <x v="0"/>
    <x v="34"/>
    <x v="11"/>
    <n v="95431"/>
    <n v="385732"/>
    <m/>
    <x v="0"/>
  </r>
  <r>
    <x v="28"/>
    <x v="8"/>
    <x v="1"/>
    <x v="0"/>
    <x v="34"/>
    <x v="12"/>
    <n v="97406"/>
    <n v="393336"/>
    <m/>
    <x v="0"/>
  </r>
  <r>
    <x v="28"/>
    <x v="8"/>
    <x v="1"/>
    <x v="0"/>
    <x v="34"/>
    <x v="13"/>
    <n v="99355"/>
    <n v="400712"/>
    <m/>
    <x v="0"/>
  </r>
  <r>
    <x v="28"/>
    <x v="8"/>
    <x v="1"/>
    <x v="0"/>
    <x v="34"/>
    <x v="14"/>
    <n v="101254"/>
    <n v="407525"/>
    <m/>
    <x v="0"/>
  </r>
  <r>
    <x v="28"/>
    <x v="8"/>
    <x v="1"/>
    <x v="0"/>
    <x v="34"/>
    <x v="15"/>
    <n v="103126"/>
    <n v="414107"/>
    <m/>
    <x v="0"/>
  </r>
  <r>
    <x v="28"/>
    <x v="8"/>
    <x v="1"/>
    <x v="0"/>
    <x v="34"/>
    <x v="16"/>
    <n v="104980"/>
    <n v="420986"/>
    <m/>
    <x v="0"/>
  </r>
  <r>
    <x v="28"/>
    <x v="8"/>
    <x v="1"/>
    <x v="0"/>
    <x v="34"/>
    <x v="17"/>
    <n v="106758"/>
    <n v="427567"/>
    <m/>
    <x v="0"/>
  </r>
  <r>
    <x v="28"/>
    <x v="8"/>
    <x v="1"/>
    <x v="0"/>
    <x v="34"/>
    <x v="18"/>
    <n v="108494"/>
    <n v="434341"/>
    <m/>
    <x v="0"/>
  </r>
  <r>
    <x v="28"/>
    <x v="8"/>
    <x v="1"/>
    <x v="0"/>
    <x v="34"/>
    <x v="19"/>
    <n v="110208"/>
    <n v="442044"/>
    <m/>
    <x v="0"/>
  </r>
  <r>
    <x v="28"/>
    <x v="8"/>
    <x v="1"/>
    <x v="0"/>
    <x v="34"/>
    <x v="20"/>
    <n v="111906"/>
    <n v="449521"/>
    <m/>
    <x v="0"/>
  </r>
  <r>
    <x v="28"/>
    <x v="8"/>
    <x v="1"/>
    <x v="0"/>
    <x v="34"/>
    <x v="21"/>
    <n v="113589"/>
    <n v="456393"/>
    <m/>
    <x v="0"/>
  </r>
  <r>
    <x v="28"/>
    <x v="8"/>
    <x v="1"/>
    <x v="0"/>
    <x v="34"/>
    <x v="22"/>
    <n v="115281"/>
    <n v="462830"/>
    <m/>
    <x v="0"/>
  </r>
  <r>
    <x v="28"/>
    <x v="8"/>
    <x v="1"/>
    <x v="0"/>
    <x v="34"/>
    <x v="23"/>
    <n v="116993"/>
    <n v="469424"/>
    <m/>
    <x v="0"/>
  </r>
  <r>
    <x v="28"/>
    <x v="8"/>
    <x v="1"/>
    <x v="0"/>
    <x v="34"/>
    <x v="24"/>
    <n v="118769"/>
    <n v="476353"/>
    <m/>
    <x v="0"/>
  </r>
  <r>
    <x v="28"/>
    <x v="8"/>
    <x v="1"/>
    <x v="0"/>
    <x v="34"/>
    <x v="25"/>
    <n v="120600"/>
    <n v="483293"/>
    <m/>
    <x v="0"/>
  </r>
  <r>
    <x v="28"/>
    <x v="8"/>
    <x v="1"/>
    <x v="0"/>
    <x v="34"/>
    <x v="26"/>
    <n v="122503"/>
    <n v="490546"/>
    <m/>
    <x v="0"/>
  </r>
  <r>
    <x v="28"/>
    <x v="8"/>
    <x v="1"/>
    <x v="0"/>
    <x v="34"/>
    <x v="27"/>
    <n v="124474"/>
    <n v="497951"/>
    <m/>
    <x v="0"/>
  </r>
  <r>
    <x v="28"/>
    <x v="8"/>
    <x v="1"/>
    <x v="0"/>
    <x v="34"/>
    <x v="28"/>
    <n v="126534"/>
    <n v="505619"/>
    <m/>
    <x v="0"/>
  </r>
  <r>
    <x v="28"/>
    <x v="8"/>
    <x v="1"/>
    <x v="0"/>
    <x v="34"/>
    <x v="29"/>
    <n v="128684"/>
    <n v="513491"/>
    <m/>
    <x v="0"/>
  </r>
  <r>
    <x v="28"/>
    <x v="8"/>
    <x v="1"/>
    <x v="0"/>
    <x v="34"/>
    <x v="30"/>
    <n v="130943"/>
    <n v="521897"/>
    <m/>
    <x v="0"/>
  </r>
  <r>
    <x v="28"/>
    <x v="8"/>
    <x v="2"/>
    <x v="0"/>
    <x v="34"/>
    <x v="0"/>
    <n v="32122"/>
    <n v="183063"/>
    <m/>
    <x v="0"/>
  </r>
  <r>
    <x v="28"/>
    <x v="8"/>
    <x v="2"/>
    <x v="0"/>
    <x v="34"/>
    <x v="1"/>
    <n v="32660"/>
    <n v="184987"/>
    <m/>
    <x v="0"/>
  </r>
  <r>
    <x v="28"/>
    <x v="8"/>
    <x v="2"/>
    <x v="0"/>
    <x v="34"/>
    <x v="2"/>
    <n v="33185"/>
    <n v="185544"/>
    <m/>
    <x v="0"/>
  </r>
  <r>
    <x v="28"/>
    <x v="8"/>
    <x v="2"/>
    <x v="0"/>
    <x v="34"/>
    <x v="3"/>
    <n v="33533"/>
    <n v="184766"/>
    <m/>
    <x v="0"/>
  </r>
  <r>
    <x v="28"/>
    <x v="8"/>
    <x v="2"/>
    <x v="0"/>
    <x v="34"/>
    <x v="4"/>
    <n v="33859"/>
    <n v="183462"/>
    <m/>
    <x v="0"/>
  </r>
  <r>
    <x v="28"/>
    <x v="8"/>
    <x v="2"/>
    <x v="0"/>
    <x v="34"/>
    <x v="5"/>
    <n v="34180"/>
    <n v="183753"/>
    <m/>
    <x v="0"/>
  </r>
  <r>
    <x v="28"/>
    <x v="8"/>
    <x v="2"/>
    <x v="0"/>
    <x v="34"/>
    <x v="6"/>
    <n v="34532"/>
    <n v="186040"/>
    <m/>
    <x v="0"/>
  </r>
  <r>
    <x v="28"/>
    <x v="8"/>
    <x v="2"/>
    <x v="0"/>
    <x v="34"/>
    <x v="7"/>
    <n v="34941"/>
    <n v="189734"/>
    <m/>
    <x v="0"/>
  </r>
  <r>
    <x v="28"/>
    <x v="8"/>
    <x v="2"/>
    <x v="0"/>
    <x v="34"/>
    <x v="8"/>
    <n v="35330"/>
    <n v="193916"/>
    <m/>
    <x v="0"/>
  </r>
  <r>
    <x v="28"/>
    <x v="8"/>
    <x v="2"/>
    <x v="0"/>
    <x v="34"/>
    <x v="9"/>
    <n v="35681"/>
    <n v="197161"/>
    <m/>
    <x v="0"/>
  </r>
  <r>
    <x v="28"/>
    <x v="8"/>
    <x v="2"/>
    <x v="0"/>
    <x v="34"/>
    <x v="10"/>
    <n v="35909"/>
    <n v="198735"/>
    <m/>
    <x v="0"/>
  </r>
  <r>
    <x v="28"/>
    <x v="8"/>
    <x v="2"/>
    <x v="0"/>
    <x v="34"/>
    <x v="11"/>
    <n v="36096"/>
    <n v="199491"/>
    <m/>
    <x v="0"/>
  </r>
  <r>
    <x v="28"/>
    <x v="8"/>
    <x v="2"/>
    <x v="0"/>
    <x v="34"/>
    <x v="12"/>
    <n v="36265"/>
    <n v="200230"/>
    <m/>
    <x v="0"/>
  </r>
  <r>
    <x v="28"/>
    <x v="8"/>
    <x v="2"/>
    <x v="0"/>
    <x v="34"/>
    <x v="13"/>
    <n v="36419"/>
    <n v="200837"/>
    <m/>
    <x v="0"/>
  </r>
  <r>
    <x v="28"/>
    <x v="8"/>
    <x v="2"/>
    <x v="0"/>
    <x v="34"/>
    <x v="14"/>
    <n v="36559"/>
    <n v="201188"/>
    <m/>
    <x v="0"/>
  </r>
  <r>
    <x v="28"/>
    <x v="8"/>
    <x v="2"/>
    <x v="0"/>
    <x v="34"/>
    <x v="15"/>
    <n v="36692"/>
    <n v="201457"/>
    <m/>
    <x v="0"/>
  </r>
  <r>
    <x v="28"/>
    <x v="8"/>
    <x v="2"/>
    <x v="0"/>
    <x v="34"/>
    <x v="16"/>
    <n v="36823"/>
    <n v="201905"/>
    <m/>
    <x v="0"/>
  </r>
  <r>
    <x v="28"/>
    <x v="8"/>
    <x v="2"/>
    <x v="0"/>
    <x v="34"/>
    <x v="17"/>
    <n v="36942"/>
    <n v="202297"/>
    <m/>
    <x v="0"/>
  </r>
  <r>
    <x v="28"/>
    <x v="8"/>
    <x v="2"/>
    <x v="0"/>
    <x v="34"/>
    <x v="18"/>
    <n v="37050"/>
    <n v="202807"/>
    <m/>
    <x v="0"/>
  </r>
  <r>
    <x v="28"/>
    <x v="8"/>
    <x v="2"/>
    <x v="0"/>
    <x v="34"/>
    <x v="19"/>
    <n v="37144"/>
    <n v="203711"/>
    <m/>
    <x v="0"/>
  </r>
  <r>
    <x v="28"/>
    <x v="8"/>
    <x v="2"/>
    <x v="0"/>
    <x v="34"/>
    <x v="20"/>
    <n v="37245"/>
    <n v="204568"/>
    <m/>
    <x v="0"/>
  </r>
  <r>
    <x v="28"/>
    <x v="8"/>
    <x v="2"/>
    <x v="0"/>
    <x v="34"/>
    <x v="21"/>
    <n v="37354"/>
    <n v="205215"/>
    <m/>
    <x v="0"/>
  </r>
  <r>
    <x v="28"/>
    <x v="8"/>
    <x v="2"/>
    <x v="0"/>
    <x v="34"/>
    <x v="22"/>
    <n v="37471"/>
    <n v="205699"/>
    <m/>
    <x v="0"/>
  </r>
  <r>
    <x v="28"/>
    <x v="8"/>
    <x v="2"/>
    <x v="0"/>
    <x v="34"/>
    <x v="23"/>
    <n v="37596"/>
    <n v="206262"/>
    <m/>
    <x v="0"/>
  </r>
  <r>
    <x v="28"/>
    <x v="8"/>
    <x v="2"/>
    <x v="0"/>
    <x v="34"/>
    <x v="24"/>
    <n v="37741"/>
    <n v="206971"/>
    <m/>
    <x v="0"/>
  </r>
  <r>
    <x v="28"/>
    <x v="8"/>
    <x v="2"/>
    <x v="0"/>
    <x v="34"/>
    <x v="25"/>
    <n v="37903"/>
    <n v="207684"/>
    <m/>
    <x v="0"/>
  </r>
  <r>
    <x v="28"/>
    <x v="8"/>
    <x v="2"/>
    <x v="0"/>
    <x v="34"/>
    <x v="26"/>
    <n v="38083"/>
    <n v="208513"/>
    <m/>
    <x v="0"/>
  </r>
  <r>
    <x v="28"/>
    <x v="8"/>
    <x v="2"/>
    <x v="0"/>
    <x v="34"/>
    <x v="27"/>
    <n v="38282"/>
    <n v="209398"/>
    <m/>
    <x v="0"/>
  </r>
  <r>
    <x v="28"/>
    <x v="8"/>
    <x v="2"/>
    <x v="0"/>
    <x v="34"/>
    <x v="28"/>
    <n v="38502"/>
    <n v="210363"/>
    <m/>
    <x v="0"/>
  </r>
  <r>
    <x v="28"/>
    <x v="8"/>
    <x v="2"/>
    <x v="0"/>
    <x v="34"/>
    <x v="29"/>
    <n v="38745"/>
    <n v="211398"/>
    <m/>
    <x v="0"/>
  </r>
  <r>
    <x v="28"/>
    <x v="8"/>
    <x v="2"/>
    <x v="0"/>
    <x v="34"/>
    <x v="30"/>
    <n v="39017"/>
    <n v="212630"/>
    <m/>
    <x v="0"/>
  </r>
  <r>
    <x v="29"/>
    <x v="0"/>
    <x v="0"/>
    <x v="0"/>
    <x v="34"/>
    <x v="0"/>
    <n v="188045"/>
    <n v="250852"/>
    <m/>
    <x v="0"/>
  </r>
  <r>
    <x v="29"/>
    <x v="0"/>
    <x v="0"/>
    <x v="0"/>
    <x v="34"/>
    <x v="1"/>
    <n v="191634"/>
    <n v="247747"/>
    <m/>
    <x v="0"/>
  </r>
  <r>
    <x v="29"/>
    <x v="0"/>
    <x v="0"/>
    <x v="0"/>
    <x v="34"/>
    <x v="2"/>
    <n v="195015"/>
    <n v="240568"/>
    <m/>
    <x v="0"/>
  </r>
  <r>
    <x v="29"/>
    <x v="0"/>
    <x v="0"/>
    <x v="0"/>
    <x v="34"/>
    <x v="3"/>
    <n v="198559"/>
    <n v="231499"/>
    <m/>
    <x v="0"/>
  </r>
  <r>
    <x v="29"/>
    <x v="0"/>
    <x v="0"/>
    <x v="0"/>
    <x v="34"/>
    <x v="4"/>
    <n v="202412"/>
    <n v="227483"/>
    <m/>
    <x v="0"/>
  </r>
  <r>
    <x v="29"/>
    <x v="0"/>
    <x v="0"/>
    <x v="0"/>
    <x v="34"/>
    <x v="5"/>
    <n v="206128"/>
    <n v="224600"/>
    <m/>
    <x v="0"/>
  </r>
  <r>
    <x v="29"/>
    <x v="0"/>
    <x v="0"/>
    <x v="0"/>
    <x v="34"/>
    <x v="6"/>
    <n v="209948"/>
    <n v="222821"/>
    <m/>
    <x v="0"/>
  </r>
  <r>
    <x v="29"/>
    <x v="0"/>
    <x v="0"/>
    <x v="0"/>
    <x v="34"/>
    <x v="7"/>
    <n v="213857"/>
    <n v="221493"/>
    <m/>
    <x v="0"/>
  </r>
  <r>
    <x v="29"/>
    <x v="0"/>
    <x v="0"/>
    <x v="0"/>
    <x v="34"/>
    <x v="8"/>
    <n v="217815"/>
    <n v="221836"/>
    <m/>
    <x v="0"/>
  </r>
  <r>
    <x v="29"/>
    <x v="0"/>
    <x v="0"/>
    <x v="0"/>
    <x v="34"/>
    <x v="9"/>
    <n v="221849"/>
    <n v="221331"/>
    <m/>
    <x v="0"/>
  </r>
  <r>
    <x v="29"/>
    <x v="0"/>
    <x v="0"/>
    <x v="0"/>
    <x v="34"/>
    <x v="10"/>
    <n v="225959"/>
    <n v="219815"/>
    <m/>
    <x v="0"/>
  </r>
  <r>
    <x v="29"/>
    <x v="0"/>
    <x v="0"/>
    <x v="0"/>
    <x v="34"/>
    <x v="11"/>
    <n v="230095"/>
    <n v="218097"/>
    <m/>
    <x v="0"/>
  </r>
  <r>
    <x v="29"/>
    <x v="0"/>
    <x v="0"/>
    <x v="0"/>
    <x v="34"/>
    <x v="12"/>
    <n v="234302"/>
    <n v="216857"/>
    <m/>
    <x v="0"/>
  </r>
  <r>
    <x v="29"/>
    <x v="0"/>
    <x v="0"/>
    <x v="0"/>
    <x v="34"/>
    <x v="13"/>
    <n v="238524"/>
    <n v="216171"/>
    <m/>
    <x v="0"/>
  </r>
  <r>
    <x v="29"/>
    <x v="0"/>
    <x v="0"/>
    <x v="0"/>
    <x v="34"/>
    <x v="14"/>
    <n v="242790"/>
    <n v="216113"/>
    <m/>
    <x v="0"/>
  </r>
  <r>
    <x v="29"/>
    <x v="0"/>
    <x v="0"/>
    <x v="0"/>
    <x v="34"/>
    <x v="15"/>
    <n v="247061"/>
    <n v="216461"/>
    <m/>
    <x v="0"/>
  </r>
  <r>
    <x v="29"/>
    <x v="0"/>
    <x v="0"/>
    <x v="0"/>
    <x v="34"/>
    <x v="16"/>
    <n v="251352"/>
    <n v="216977"/>
    <m/>
    <x v="0"/>
  </r>
  <r>
    <x v="29"/>
    <x v="0"/>
    <x v="0"/>
    <x v="0"/>
    <x v="34"/>
    <x v="17"/>
    <n v="255649"/>
    <n v="217407"/>
    <m/>
    <x v="0"/>
  </r>
  <r>
    <x v="29"/>
    <x v="0"/>
    <x v="0"/>
    <x v="0"/>
    <x v="34"/>
    <x v="18"/>
    <n v="259938"/>
    <n v="217787"/>
    <m/>
    <x v="0"/>
  </r>
  <r>
    <x v="29"/>
    <x v="0"/>
    <x v="0"/>
    <x v="0"/>
    <x v="34"/>
    <x v="19"/>
    <n v="264185"/>
    <n v="218404"/>
    <m/>
    <x v="0"/>
  </r>
  <r>
    <x v="29"/>
    <x v="0"/>
    <x v="0"/>
    <x v="0"/>
    <x v="34"/>
    <x v="20"/>
    <n v="268436"/>
    <n v="219362"/>
    <m/>
    <x v="0"/>
  </r>
  <r>
    <x v="29"/>
    <x v="0"/>
    <x v="0"/>
    <x v="0"/>
    <x v="34"/>
    <x v="21"/>
    <n v="272621"/>
    <n v="220564"/>
    <m/>
    <x v="0"/>
  </r>
  <r>
    <x v="29"/>
    <x v="0"/>
    <x v="0"/>
    <x v="0"/>
    <x v="34"/>
    <x v="22"/>
    <n v="276800"/>
    <n v="221208"/>
    <m/>
    <x v="0"/>
  </r>
  <r>
    <x v="29"/>
    <x v="0"/>
    <x v="0"/>
    <x v="0"/>
    <x v="34"/>
    <x v="23"/>
    <n v="280915"/>
    <n v="222069"/>
    <m/>
    <x v="0"/>
  </r>
  <r>
    <x v="29"/>
    <x v="0"/>
    <x v="0"/>
    <x v="0"/>
    <x v="34"/>
    <x v="24"/>
    <n v="284990"/>
    <n v="223343"/>
    <m/>
    <x v="0"/>
  </r>
  <r>
    <x v="29"/>
    <x v="0"/>
    <x v="0"/>
    <x v="0"/>
    <x v="34"/>
    <x v="25"/>
    <n v="289043"/>
    <n v="225016"/>
    <m/>
    <x v="0"/>
  </r>
  <r>
    <x v="29"/>
    <x v="0"/>
    <x v="0"/>
    <x v="0"/>
    <x v="34"/>
    <x v="26"/>
    <n v="293083"/>
    <n v="227034"/>
    <m/>
    <x v="0"/>
  </r>
  <r>
    <x v="29"/>
    <x v="0"/>
    <x v="0"/>
    <x v="0"/>
    <x v="34"/>
    <x v="27"/>
    <n v="297120"/>
    <n v="229214"/>
    <m/>
    <x v="0"/>
  </r>
  <r>
    <x v="29"/>
    <x v="0"/>
    <x v="0"/>
    <x v="0"/>
    <x v="34"/>
    <x v="28"/>
    <n v="301113"/>
    <n v="231526"/>
    <m/>
    <x v="0"/>
  </r>
  <r>
    <x v="29"/>
    <x v="0"/>
    <x v="0"/>
    <x v="0"/>
    <x v="34"/>
    <x v="29"/>
    <n v="305063"/>
    <n v="233751"/>
    <m/>
    <x v="0"/>
  </r>
  <r>
    <x v="29"/>
    <x v="0"/>
    <x v="0"/>
    <x v="0"/>
    <x v="34"/>
    <x v="30"/>
    <n v="308996"/>
    <n v="236388"/>
    <m/>
    <x v="0"/>
  </r>
  <r>
    <x v="29"/>
    <x v="0"/>
    <x v="1"/>
    <x v="0"/>
    <x v="34"/>
    <x v="0"/>
    <n v="39079"/>
    <n v="52131"/>
    <m/>
    <x v="0"/>
  </r>
  <r>
    <x v="29"/>
    <x v="0"/>
    <x v="1"/>
    <x v="0"/>
    <x v="34"/>
    <x v="1"/>
    <n v="39994"/>
    <n v="51704"/>
    <m/>
    <x v="0"/>
  </r>
  <r>
    <x v="29"/>
    <x v="0"/>
    <x v="1"/>
    <x v="0"/>
    <x v="34"/>
    <x v="2"/>
    <n v="41041"/>
    <n v="50628"/>
    <m/>
    <x v="0"/>
  </r>
  <r>
    <x v="29"/>
    <x v="0"/>
    <x v="1"/>
    <x v="0"/>
    <x v="34"/>
    <x v="3"/>
    <n v="41973"/>
    <n v="48936"/>
    <m/>
    <x v="0"/>
  </r>
  <r>
    <x v="29"/>
    <x v="0"/>
    <x v="1"/>
    <x v="0"/>
    <x v="34"/>
    <x v="4"/>
    <n v="42796"/>
    <n v="48096"/>
    <m/>
    <x v="0"/>
  </r>
  <r>
    <x v="29"/>
    <x v="0"/>
    <x v="1"/>
    <x v="0"/>
    <x v="34"/>
    <x v="5"/>
    <n v="43707"/>
    <n v="47624"/>
    <m/>
    <x v="0"/>
  </r>
  <r>
    <x v="29"/>
    <x v="0"/>
    <x v="1"/>
    <x v="0"/>
    <x v="34"/>
    <x v="6"/>
    <n v="44639"/>
    <n v="47376"/>
    <m/>
    <x v="0"/>
  </r>
  <r>
    <x v="29"/>
    <x v="0"/>
    <x v="1"/>
    <x v="0"/>
    <x v="34"/>
    <x v="7"/>
    <n v="45595"/>
    <n v="47223"/>
    <m/>
    <x v="0"/>
  </r>
  <r>
    <x v="29"/>
    <x v="0"/>
    <x v="1"/>
    <x v="0"/>
    <x v="34"/>
    <x v="8"/>
    <n v="46560"/>
    <n v="47419"/>
    <m/>
    <x v="0"/>
  </r>
  <r>
    <x v="29"/>
    <x v="0"/>
    <x v="1"/>
    <x v="0"/>
    <x v="34"/>
    <x v="9"/>
    <n v="47545"/>
    <n v="47433"/>
    <m/>
    <x v="0"/>
  </r>
  <r>
    <x v="29"/>
    <x v="0"/>
    <x v="1"/>
    <x v="0"/>
    <x v="34"/>
    <x v="10"/>
    <n v="48568"/>
    <n v="47247"/>
    <m/>
    <x v="0"/>
  </r>
  <r>
    <x v="29"/>
    <x v="0"/>
    <x v="1"/>
    <x v="0"/>
    <x v="34"/>
    <x v="11"/>
    <n v="49642"/>
    <n v="47053"/>
    <m/>
    <x v="0"/>
  </r>
  <r>
    <x v="29"/>
    <x v="0"/>
    <x v="1"/>
    <x v="0"/>
    <x v="34"/>
    <x v="12"/>
    <n v="50736"/>
    <n v="46958"/>
    <m/>
    <x v="0"/>
  </r>
  <r>
    <x v="29"/>
    <x v="0"/>
    <x v="1"/>
    <x v="0"/>
    <x v="34"/>
    <x v="13"/>
    <n v="51833"/>
    <n v="46975"/>
    <m/>
    <x v="0"/>
  </r>
  <r>
    <x v="29"/>
    <x v="0"/>
    <x v="1"/>
    <x v="0"/>
    <x v="34"/>
    <x v="14"/>
    <n v="52934"/>
    <n v="47117"/>
    <m/>
    <x v="0"/>
  </r>
  <r>
    <x v="29"/>
    <x v="0"/>
    <x v="1"/>
    <x v="0"/>
    <x v="34"/>
    <x v="15"/>
    <n v="54033"/>
    <n v="47340"/>
    <m/>
    <x v="0"/>
  </r>
  <r>
    <x v="29"/>
    <x v="0"/>
    <x v="1"/>
    <x v="0"/>
    <x v="34"/>
    <x v="16"/>
    <n v="55136"/>
    <n v="47595"/>
    <m/>
    <x v="0"/>
  </r>
  <r>
    <x v="29"/>
    <x v="0"/>
    <x v="1"/>
    <x v="0"/>
    <x v="34"/>
    <x v="17"/>
    <n v="56200"/>
    <n v="47793"/>
    <m/>
    <x v="0"/>
  </r>
  <r>
    <x v="29"/>
    <x v="0"/>
    <x v="1"/>
    <x v="0"/>
    <x v="34"/>
    <x v="18"/>
    <n v="57243"/>
    <n v="47960"/>
    <m/>
    <x v="0"/>
  </r>
  <r>
    <x v="29"/>
    <x v="0"/>
    <x v="1"/>
    <x v="0"/>
    <x v="34"/>
    <x v="19"/>
    <n v="58265"/>
    <n v="48167"/>
    <m/>
    <x v="0"/>
  </r>
  <r>
    <x v="29"/>
    <x v="0"/>
    <x v="1"/>
    <x v="0"/>
    <x v="34"/>
    <x v="20"/>
    <n v="59277"/>
    <n v="48440"/>
    <m/>
    <x v="0"/>
  </r>
  <r>
    <x v="29"/>
    <x v="0"/>
    <x v="1"/>
    <x v="0"/>
    <x v="34"/>
    <x v="21"/>
    <n v="60260"/>
    <n v="48753"/>
    <m/>
    <x v="0"/>
  </r>
  <r>
    <x v="29"/>
    <x v="0"/>
    <x v="1"/>
    <x v="0"/>
    <x v="34"/>
    <x v="22"/>
    <n v="61230"/>
    <n v="48932"/>
    <m/>
    <x v="0"/>
  </r>
  <r>
    <x v="29"/>
    <x v="0"/>
    <x v="1"/>
    <x v="0"/>
    <x v="34"/>
    <x v="23"/>
    <n v="62187"/>
    <n v="49160"/>
    <m/>
    <x v="0"/>
  </r>
  <r>
    <x v="29"/>
    <x v="0"/>
    <x v="1"/>
    <x v="0"/>
    <x v="34"/>
    <x v="24"/>
    <n v="63147"/>
    <n v="49488"/>
    <m/>
    <x v="0"/>
  </r>
  <r>
    <x v="29"/>
    <x v="0"/>
    <x v="1"/>
    <x v="0"/>
    <x v="34"/>
    <x v="25"/>
    <n v="64106"/>
    <n v="49905"/>
    <m/>
    <x v="0"/>
  </r>
  <r>
    <x v="29"/>
    <x v="0"/>
    <x v="1"/>
    <x v="0"/>
    <x v="34"/>
    <x v="26"/>
    <n v="65063"/>
    <n v="50400"/>
    <m/>
    <x v="0"/>
  </r>
  <r>
    <x v="29"/>
    <x v="0"/>
    <x v="1"/>
    <x v="0"/>
    <x v="34"/>
    <x v="27"/>
    <n v="66019"/>
    <n v="50930"/>
    <m/>
    <x v="0"/>
  </r>
  <r>
    <x v="29"/>
    <x v="0"/>
    <x v="1"/>
    <x v="0"/>
    <x v="34"/>
    <x v="28"/>
    <n v="66966"/>
    <n v="51490"/>
    <m/>
    <x v="0"/>
  </r>
  <r>
    <x v="29"/>
    <x v="0"/>
    <x v="1"/>
    <x v="0"/>
    <x v="34"/>
    <x v="29"/>
    <n v="67905"/>
    <n v="52031"/>
    <m/>
    <x v="0"/>
  </r>
  <r>
    <x v="29"/>
    <x v="0"/>
    <x v="1"/>
    <x v="0"/>
    <x v="34"/>
    <x v="30"/>
    <n v="68842"/>
    <n v="52665"/>
    <m/>
    <x v="0"/>
  </r>
  <r>
    <x v="29"/>
    <x v="0"/>
    <x v="2"/>
    <x v="0"/>
    <x v="34"/>
    <x v="0"/>
    <n v="0"/>
    <n v="0"/>
    <m/>
    <x v="0"/>
  </r>
  <r>
    <x v="29"/>
    <x v="0"/>
    <x v="2"/>
    <x v="0"/>
    <x v="34"/>
    <x v="1"/>
    <n v="0"/>
    <n v="0"/>
    <m/>
    <x v="0"/>
  </r>
  <r>
    <x v="29"/>
    <x v="0"/>
    <x v="2"/>
    <x v="0"/>
    <x v="34"/>
    <x v="2"/>
    <n v="0"/>
    <n v="0"/>
    <m/>
    <x v="0"/>
  </r>
  <r>
    <x v="29"/>
    <x v="0"/>
    <x v="2"/>
    <x v="0"/>
    <x v="34"/>
    <x v="3"/>
    <n v="0"/>
    <n v="0"/>
    <m/>
    <x v="0"/>
  </r>
  <r>
    <x v="29"/>
    <x v="0"/>
    <x v="2"/>
    <x v="0"/>
    <x v="34"/>
    <x v="4"/>
    <n v="0"/>
    <n v="0"/>
    <m/>
    <x v="0"/>
  </r>
  <r>
    <x v="29"/>
    <x v="0"/>
    <x v="2"/>
    <x v="0"/>
    <x v="34"/>
    <x v="5"/>
    <n v="0"/>
    <n v="0"/>
    <m/>
    <x v="0"/>
  </r>
  <r>
    <x v="29"/>
    <x v="0"/>
    <x v="2"/>
    <x v="0"/>
    <x v="34"/>
    <x v="6"/>
    <n v="0"/>
    <n v="0"/>
    <m/>
    <x v="0"/>
  </r>
  <r>
    <x v="29"/>
    <x v="0"/>
    <x v="2"/>
    <x v="0"/>
    <x v="34"/>
    <x v="7"/>
    <n v="0"/>
    <n v="0"/>
    <m/>
    <x v="0"/>
  </r>
  <r>
    <x v="29"/>
    <x v="0"/>
    <x v="2"/>
    <x v="0"/>
    <x v="34"/>
    <x v="8"/>
    <n v="0"/>
    <n v="0"/>
    <m/>
    <x v="0"/>
  </r>
  <r>
    <x v="29"/>
    <x v="0"/>
    <x v="2"/>
    <x v="0"/>
    <x v="34"/>
    <x v="9"/>
    <n v="0"/>
    <n v="0"/>
    <m/>
    <x v="0"/>
  </r>
  <r>
    <x v="29"/>
    <x v="0"/>
    <x v="2"/>
    <x v="0"/>
    <x v="34"/>
    <x v="10"/>
    <n v="0"/>
    <n v="0"/>
    <m/>
    <x v="0"/>
  </r>
  <r>
    <x v="29"/>
    <x v="0"/>
    <x v="2"/>
    <x v="0"/>
    <x v="34"/>
    <x v="11"/>
    <n v="0"/>
    <n v="0"/>
    <m/>
    <x v="0"/>
  </r>
  <r>
    <x v="29"/>
    <x v="0"/>
    <x v="2"/>
    <x v="0"/>
    <x v="34"/>
    <x v="12"/>
    <n v="0"/>
    <n v="0"/>
    <m/>
    <x v="0"/>
  </r>
  <r>
    <x v="29"/>
    <x v="0"/>
    <x v="2"/>
    <x v="0"/>
    <x v="34"/>
    <x v="13"/>
    <n v="0"/>
    <n v="0"/>
    <m/>
    <x v="0"/>
  </r>
  <r>
    <x v="29"/>
    <x v="0"/>
    <x v="2"/>
    <x v="0"/>
    <x v="34"/>
    <x v="14"/>
    <n v="0"/>
    <n v="0"/>
    <m/>
    <x v="0"/>
  </r>
  <r>
    <x v="29"/>
    <x v="0"/>
    <x v="2"/>
    <x v="0"/>
    <x v="34"/>
    <x v="15"/>
    <n v="0"/>
    <n v="0"/>
    <m/>
    <x v="0"/>
  </r>
  <r>
    <x v="29"/>
    <x v="0"/>
    <x v="2"/>
    <x v="0"/>
    <x v="34"/>
    <x v="16"/>
    <n v="0"/>
    <n v="0"/>
    <m/>
    <x v="0"/>
  </r>
  <r>
    <x v="29"/>
    <x v="0"/>
    <x v="2"/>
    <x v="0"/>
    <x v="34"/>
    <x v="17"/>
    <n v="0"/>
    <n v="0"/>
    <m/>
    <x v="0"/>
  </r>
  <r>
    <x v="29"/>
    <x v="0"/>
    <x v="2"/>
    <x v="0"/>
    <x v="34"/>
    <x v="18"/>
    <n v="0"/>
    <n v="0"/>
    <m/>
    <x v="0"/>
  </r>
  <r>
    <x v="29"/>
    <x v="0"/>
    <x v="2"/>
    <x v="0"/>
    <x v="34"/>
    <x v="19"/>
    <n v="0"/>
    <n v="0"/>
    <m/>
    <x v="0"/>
  </r>
  <r>
    <x v="29"/>
    <x v="0"/>
    <x v="2"/>
    <x v="0"/>
    <x v="34"/>
    <x v="20"/>
    <n v="0"/>
    <n v="0"/>
    <m/>
    <x v="0"/>
  </r>
  <r>
    <x v="29"/>
    <x v="0"/>
    <x v="2"/>
    <x v="0"/>
    <x v="34"/>
    <x v="21"/>
    <n v="0"/>
    <n v="0"/>
    <m/>
    <x v="0"/>
  </r>
  <r>
    <x v="29"/>
    <x v="0"/>
    <x v="2"/>
    <x v="0"/>
    <x v="34"/>
    <x v="22"/>
    <n v="0"/>
    <n v="0"/>
    <m/>
    <x v="0"/>
  </r>
  <r>
    <x v="29"/>
    <x v="0"/>
    <x v="2"/>
    <x v="0"/>
    <x v="34"/>
    <x v="23"/>
    <n v="0"/>
    <n v="0"/>
    <m/>
    <x v="0"/>
  </r>
  <r>
    <x v="29"/>
    <x v="0"/>
    <x v="2"/>
    <x v="0"/>
    <x v="34"/>
    <x v="24"/>
    <n v="0"/>
    <n v="0"/>
    <m/>
    <x v="0"/>
  </r>
  <r>
    <x v="29"/>
    <x v="0"/>
    <x v="2"/>
    <x v="0"/>
    <x v="34"/>
    <x v="25"/>
    <n v="0"/>
    <n v="0"/>
    <m/>
    <x v="0"/>
  </r>
  <r>
    <x v="29"/>
    <x v="0"/>
    <x v="2"/>
    <x v="0"/>
    <x v="34"/>
    <x v="26"/>
    <n v="0"/>
    <n v="0"/>
    <m/>
    <x v="0"/>
  </r>
  <r>
    <x v="29"/>
    <x v="0"/>
    <x v="2"/>
    <x v="0"/>
    <x v="34"/>
    <x v="27"/>
    <n v="0"/>
    <n v="0"/>
    <m/>
    <x v="0"/>
  </r>
  <r>
    <x v="29"/>
    <x v="0"/>
    <x v="2"/>
    <x v="0"/>
    <x v="34"/>
    <x v="28"/>
    <n v="0"/>
    <n v="0"/>
    <m/>
    <x v="0"/>
  </r>
  <r>
    <x v="29"/>
    <x v="0"/>
    <x v="2"/>
    <x v="0"/>
    <x v="34"/>
    <x v="29"/>
    <n v="0"/>
    <n v="0"/>
    <m/>
    <x v="0"/>
  </r>
  <r>
    <x v="29"/>
    <x v="0"/>
    <x v="2"/>
    <x v="0"/>
    <x v="34"/>
    <x v="30"/>
    <n v="0"/>
    <n v="0"/>
    <m/>
    <x v="0"/>
  </r>
  <r>
    <x v="29"/>
    <x v="1"/>
    <x v="0"/>
    <x v="0"/>
    <x v="34"/>
    <x v="0"/>
    <n v="580518"/>
    <n v="774411"/>
    <m/>
    <x v="0"/>
  </r>
  <r>
    <x v="29"/>
    <x v="1"/>
    <x v="0"/>
    <x v="0"/>
    <x v="34"/>
    <x v="1"/>
    <n v="589804"/>
    <n v="759935"/>
    <m/>
    <x v="0"/>
  </r>
  <r>
    <x v="29"/>
    <x v="1"/>
    <x v="0"/>
    <x v="0"/>
    <x v="34"/>
    <x v="2"/>
    <n v="599007"/>
    <n v="737760"/>
    <m/>
    <x v="0"/>
  </r>
  <r>
    <x v="29"/>
    <x v="1"/>
    <x v="0"/>
    <x v="0"/>
    <x v="34"/>
    <x v="3"/>
    <n v="608282"/>
    <n v="718821"/>
    <m/>
    <x v="0"/>
  </r>
  <r>
    <x v="29"/>
    <x v="1"/>
    <x v="0"/>
    <x v="0"/>
    <x v="34"/>
    <x v="4"/>
    <n v="618103"/>
    <n v="702106"/>
    <m/>
    <x v="0"/>
  </r>
  <r>
    <x v="29"/>
    <x v="1"/>
    <x v="0"/>
    <x v="0"/>
    <x v="34"/>
    <x v="5"/>
    <n v="627826"/>
    <n v="688308"/>
    <m/>
    <x v="0"/>
  </r>
  <r>
    <x v="29"/>
    <x v="1"/>
    <x v="0"/>
    <x v="0"/>
    <x v="34"/>
    <x v="6"/>
    <n v="637807"/>
    <n v="678683"/>
    <m/>
    <x v="0"/>
  </r>
  <r>
    <x v="29"/>
    <x v="1"/>
    <x v="0"/>
    <x v="0"/>
    <x v="34"/>
    <x v="7"/>
    <n v="648020"/>
    <n v="669683"/>
    <m/>
    <x v="0"/>
  </r>
  <r>
    <x v="29"/>
    <x v="1"/>
    <x v="0"/>
    <x v="0"/>
    <x v="34"/>
    <x v="8"/>
    <n v="658368"/>
    <n v="663617"/>
    <m/>
    <x v="0"/>
  </r>
  <r>
    <x v="29"/>
    <x v="1"/>
    <x v="0"/>
    <x v="0"/>
    <x v="34"/>
    <x v="9"/>
    <n v="668902"/>
    <n v="658306"/>
    <m/>
    <x v="0"/>
  </r>
  <r>
    <x v="29"/>
    <x v="1"/>
    <x v="0"/>
    <x v="0"/>
    <x v="34"/>
    <x v="10"/>
    <n v="679620"/>
    <n v="650881"/>
    <m/>
    <x v="0"/>
  </r>
  <r>
    <x v="29"/>
    <x v="1"/>
    <x v="0"/>
    <x v="0"/>
    <x v="34"/>
    <x v="11"/>
    <n v="690408"/>
    <n v="639730"/>
    <m/>
    <x v="0"/>
  </r>
  <r>
    <x v="29"/>
    <x v="1"/>
    <x v="0"/>
    <x v="0"/>
    <x v="34"/>
    <x v="12"/>
    <n v="701372"/>
    <n v="633194"/>
    <m/>
    <x v="0"/>
  </r>
  <r>
    <x v="29"/>
    <x v="1"/>
    <x v="0"/>
    <x v="0"/>
    <x v="34"/>
    <x v="13"/>
    <n v="712363"/>
    <n v="629232"/>
    <m/>
    <x v="0"/>
  </r>
  <r>
    <x v="29"/>
    <x v="1"/>
    <x v="0"/>
    <x v="0"/>
    <x v="34"/>
    <x v="14"/>
    <n v="723480"/>
    <n v="627765"/>
    <m/>
    <x v="0"/>
  </r>
  <r>
    <x v="29"/>
    <x v="1"/>
    <x v="0"/>
    <x v="0"/>
    <x v="34"/>
    <x v="15"/>
    <n v="734608"/>
    <n v="627267"/>
    <m/>
    <x v="0"/>
  </r>
  <r>
    <x v="29"/>
    <x v="1"/>
    <x v="0"/>
    <x v="0"/>
    <x v="34"/>
    <x v="16"/>
    <n v="745794"/>
    <n v="627090"/>
    <m/>
    <x v="0"/>
  </r>
  <r>
    <x v="29"/>
    <x v="1"/>
    <x v="0"/>
    <x v="0"/>
    <x v="34"/>
    <x v="17"/>
    <n v="756992"/>
    <n v="626229"/>
    <m/>
    <x v="0"/>
  </r>
  <r>
    <x v="29"/>
    <x v="1"/>
    <x v="0"/>
    <x v="0"/>
    <x v="34"/>
    <x v="18"/>
    <n v="768176"/>
    <n v="621905"/>
    <m/>
    <x v="0"/>
  </r>
  <r>
    <x v="29"/>
    <x v="1"/>
    <x v="0"/>
    <x v="0"/>
    <x v="34"/>
    <x v="19"/>
    <n v="779260"/>
    <n v="622309"/>
    <m/>
    <x v="0"/>
  </r>
  <r>
    <x v="29"/>
    <x v="1"/>
    <x v="0"/>
    <x v="0"/>
    <x v="34"/>
    <x v="20"/>
    <n v="790379"/>
    <n v="624627"/>
    <m/>
    <x v="0"/>
  </r>
  <r>
    <x v="29"/>
    <x v="1"/>
    <x v="0"/>
    <x v="0"/>
    <x v="34"/>
    <x v="21"/>
    <n v="801328"/>
    <n v="627510"/>
    <m/>
    <x v="0"/>
  </r>
  <r>
    <x v="29"/>
    <x v="1"/>
    <x v="0"/>
    <x v="0"/>
    <x v="34"/>
    <x v="22"/>
    <n v="812269"/>
    <n v="629944"/>
    <m/>
    <x v="0"/>
  </r>
  <r>
    <x v="29"/>
    <x v="1"/>
    <x v="0"/>
    <x v="0"/>
    <x v="34"/>
    <x v="23"/>
    <n v="823046"/>
    <n v="632712"/>
    <m/>
    <x v="0"/>
  </r>
  <r>
    <x v="29"/>
    <x v="1"/>
    <x v="0"/>
    <x v="0"/>
    <x v="34"/>
    <x v="24"/>
    <n v="833726"/>
    <n v="635725"/>
    <m/>
    <x v="0"/>
  </r>
  <r>
    <x v="29"/>
    <x v="1"/>
    <x v="0"/>
    <x v="0"/>
    <x v="34"/>
    <x v="25"/>
    <n v="844320"/>
    <n v="639171"/>
    <m/>
    <x v="0"/>
  </r>
  <r>
    <x v="29"/>
    <x v="1"/>
    <x v="0"/>
    <x v="0"/>
    <x v="34"/>
    <x v="26"/>
    <n v="854840"/>
    <n v="644203"/>
    <m/>
    <x v="0"/>
  </r>
  <r>
    <x v="29"/>
    <x v="1"/>
    <x v="0"/>
    <x v="0"/>
    <x v="34"/>
    <x v="27"/>
    <n v="865331"/>
    <n v="649117"/>
    <m/>
    <x v="0"/>
  </r>
  <r>
    <x v="29"/>
    <x v="1"/>
    <x v="0"/>
    <x v="0"/>
    <x v="34"/>
    <x v="28"/>
    <n v="875670"/>
    <n v="654458"/>
    <m/>
    <x v="0"/>
  </r>
  <r>
    <x v="29"/>
    <x v="1"/>
    <x v="0"/>
    <x v="0"/>
    <x v="34"/>
    <x v="29"/>
    <n v="885857"/>
    <n v="659749"/>
    <m/>
    <x v="0"/>
  </r>
  <r>
    <x v="29"/>
    <x v="1"/>
    <x v="0"/>
    <x v="0"/>
    <x v="34"/>
    <x v="30"/>
    <n v="895963"/>
    <n v="665802"/>
    <m/>
    <x v="0"/>
  </r>
  <r>
    <x v="29"/>
    <x v="1"/>
    <x v="1"/>
    <x v="0"/>
    <x v="34"/>
    <x v="0"/>
    <n v="173850"/>
    <n v="231915"/>
    <m/>
    <x v="0"/>
  </r>
  <r>
    <x v="29"/>
    <x v="1"/>
    <x v="1"/>
    <x v="0"/>
    <x v="34"/>
    <x v="1"/>
    <n v="176951"/>
    <n v="227993"/>
    <m/>
    <x v="0"/>
  </r>
  <r>
    <x v="29"/>
    <x v="1"/>
    <x v="1"/>
    <x v="0"/>
    <x v="34"/>
    <x v="2"/>
    <n v="180535"/>
    <n v="222354"/>
    <m/>
    <x v="0"/>
  </r>
  <r>
    <x v="29"/>
    <x v="1"/>
    <x v="1"/>
    <x v="0"/>
    <x v="34"/>
    <x v="3"/>
    <n v="183696"/>
    <n v="217078"/>
    <m/>
    <x v="0"/>
  </r>
  <r>
    <x v="29"/>
    <x v="1"/>
    <x v="1"/>
    <x v="0"/>
    <x v="34"/>
    <x v="4"/>
    <n v="186608"/>
    <n v="211969"/>
    <m/>
    <x v="0"/>
  </r>
  <r>
    <x v="29"/>
    <x v="1"/>
    <x v="1"/>
    <x v="0"/>
    <x v="34"/>
    <x v="5"/>
    <n v="189779"/>
    <n v="208061"/>
    <m/>
    <x v="0"/>
  </r>
  <r>
    <x v="29"/>
    <x v="1"/>
    <x v="1"/>
    <x v="0"/>
    <x v="34"/>
    <x v="6"/>
    <n v="193021"/>
    <n v="205391"/>
    <m/>
    <x v="0"/>
  </r>
  <r>
    <x v="29"/>
    <x v="1"/>
    <x v="1"/>
    <x v="0"/>
    <x v="34"/>
    <x v="7"/>
    <n v="196344"/>
    <n v="202908"/>
    <m/>
    <x v="0"/>
  </r>
  <r>
    <x v="29"/>
    <x v="1"/>
    <x v="1"/>
    <x v="0"/>
    <x v="34"/>
    <x v="8"/>
    <n v="199705"/>
    <n v="201297"/>
    <m/>
    <x v="0"/>
  </r>
  <r>
    <x v="29"/>
    <x v="1"/>
    <x v="1"/>
    <x v="0"/>
    <x v="34"/>
    <x v="9"/>
    <n v="203129"/>
    <n v="199911"/>
    <m/>
    <x v="0"/>
  </r>
  <r>
    <x v="29"/>
    <x v="1"/>
    <x v="1"/>
    <x v="0"/>
    <x v="34"/>
    <x v="10"/>
    <n v="206658"/>
    <n v="197919"/>
    <m/>
    <x v="0"/>
  </r>
  <r>
    <x v="29"/>
    <x v="1"/>
    <x v="1"/>
    <x v="0"/>
    <x v="34"/>
    <x v="11"/>
    <n v="210313"/>
    <n v="194875"/>
    <m/>
    <x v="0"/>
  </r>
  <r>
    <x v="29"/>
    <x v="1"/>
    <x v="1"/>
    <x v="0"/>
    <x v="34"/>
    <x v="12"/>
    <n v="214031"/>
    <n v="193226"/>
    <m/>
    <x v="0"/>
  </r>
  <r>
    <x v="29"/>
    <x v="1"/>
    <x v="1"/>
    <x v="0"/>
    <x v="34"/>
    <x v="13"/>
    <n v="217756"/>
    <n v="192344"/>
    <m/>
    <x v="0"/>
  </r>
  <r>
    <x v="29"/>
    <x v="1"/>
    <x v="1"/>
    <x v="0"/>
    <x v="34"/>
    <x v="14"/>
    <n v="221507"/>
    <n v="192202"/>
    <m/>
    <x v="0"/>
  </r>
  <r>
    <x v="29"/>
    <x v="1"/>
    <x v="1"/>
    <x v="0"/>
    <x v="34"/>
    <x v="15"/>
    <n v="225254"/>
    <n v="192339"/>
    <m/>
    <x v="0"/>
  </r>
  <r>
    <x v="29"/>
    <x v="1"/>
    <x v="1"/>
    <x v="0"/>
    <x v="34"/>
    <x v="16"/>
    <n v="229019"/>
    <n v="192567"/>
    <m/>
    <x v="0"/>
  </r>
  <r>
    <x v="29"/>
    <x v="1"/>
    <x v="1"/>
    <x v="0"/>
    <x v="34"/>
    <x v="17"/>
    <n v="232692"/>
    <n v="192496"/>
    <m/>
    <x v="0"/>
  </r>
  <r>
    <x v="29"/>
    <x v="1"/>
    <x v="1"/>
    <x v="0"/>
    <x v="34"/>
    <x v="18"/>
    <n v="236318"/>
    <n v="191320"/>
    <m/>
    <x v="0"/>
  </r>
  <r>
    <x v="29"/>
    <x v="1"/>
    <x v="1"/>
    <x v="0"/>
    <x v="34"/>
    <x v="19"/>
    <n v="239886"/>
    <n v="191570"/>
    <m/>
    <x v="0"/>
  </r>
  <r>
    <x v="29"/>
    <x v="1"/>
    <x v="1"/>
    <x v="0"/>
    <x v="34"/>
    <x v="20"/>
    <n v="243440"/>
    <n v="192387"/>
    <m/>
    <x v="0"/>
  </r>
  <r>
    <x v="29"/>
    <x v="1"/>
    <x v="1"/>
    <x v="0"/>
    <x v="34"/>
    <x v="21"/>
    <n v="246911"/>
    <n v="193353"/>
    <m/>
    <x v="0"/>
  </r>
  <r>
    <x v="29"/>
    <x v="1"/>
    <x v="1"/>
    <x v="0"/>
    <x v="34"/>
    <x v="22"/>
    <n v="250350"/>
    <n v="194155"/>
    <m/>
    <x v="0"/>
  </r>
  <r>
    <x v="29"/>
    <x v="1"/>
    <x v="1"/>
    <x v="0"/>
    <x v="34"/>
    <x v="23"/>
    <n v="253744"/>
    <n v="195064"/>
    <m/>
    <x v="0"/>
  </r>
  <r>
    <x v="29"/>
    <x v="1"/>
    <x v="1"/>
    <x v="0"/>
    <x v="34"/>
    <x v="24"/>
    <n v="257136"/>
    <n v="196069"/>
    <m/>
    <x v="0"/>
  </r>
  <r>
    <x v="29"/>
    <x v="1"/>
    <x v="1"/>
    <x v="0"/>
    <x v="34"/>
    <x v="25"/>
    <n v="260509"/>
    <n v="197211"/>
    <m/>
    <x v="0"/>
  </r>
  <r>
    <x v="29"/>
    <x v="1"/>
    <x v="1"/>
    <x v="0"/>
    <x v="34"/>
    <x v="26"/>
    <n v="263858"/>
    <n v="198842"/>
    <m/>
    <x v="0"/>
  </r>
  <r>
    <x v="29"/>
    <x v="1"/>
    <x v="1"/>
    <x v="0"/>
    <x v="34"/>
    <x v="27"/>
    <n v="267199"/>
    <n v="200436"/>
    <m/>
    <x v="0"/>
  </r>
  <r>
    <x v="29"/>
    <x v="1"/>
    <x v="1"/>
    <x v="0"/>
    <x v="34"/>
    <x v="28"/>
    <n v="270496"/>
    <n v="202163"/>
    <m/>
    <x v="0"/>
  </r>
  <r>
    <x v="29"/>
    <x v="1"/>
    <x v="1"/>
    <x v="0"/>
    <x v="34"/>
    <x v="29"/>
    <n v="273747"/>
    <n v="203875"/>
    <m/>
    <x v="0"/>
  </r>
  <r>
    <x v="29"/>
    <x v="1"/>
    <x v="1"/>
    <x v="0"/>
    <x v="34"/>
    <x v="30"/>
    <n v="276976"/>
    <n v="205824"/>
    <m/>
    <x v="0"/>
  </r>
  <r>
    <x v="29"/>
    <x v="1"/>
    <x v="2"/>
    <x v="0"/>
    <x v="34"/>
    <x v="0"/>
    <n v="0"/>
    <n v="0"/>
    <m/>
    <x v="0"/>
  </r>
  <r>
    <x v="29"/>
    <x v="1"/>
    <x v="2"/>
    <x v="0"/>
    <x v="34"/>
    <x v="1"/>
    <n v="0"/>
    <n v="0"/>
    <m/>
    <x v="0"/>
  </r>
  <r>
    <x v="29"/>
    <x v="1"/>
    <x v="2"/>
    <x v="0"/>
    <x v="34"/>
    <x v="2"/>
    <n v="0"/>
    <n v="0"/>
    <m/>
    <x v="0"/>
  </r>
  <r>
    <x v="29"/>
    <x v="1"/>
    <x v="2"/>
    <x v="0"/>
    <x v="34"/>
    <x v="3"/>
    <n v="0"/>
    <n v="0"/>
    <m/>
    <x v="0"/>
  </r>
  <r>
    <x v="29"/>
    <x v="1"/>
    <x v="2"/>
    <x v="0"/>
    <x v="34"/>
    <x v="4"/>
    <n v="0"/>
    <n v="0"/>
    <m/>
    <x v="0"/>
  </r>
  <r>
    <x v="29"/>
    <x v="1"/>
    <x v="2"/>
    <x v="0"/>
    <x v="34"/>
    <x v="5"/>
    <n v="0"/>
    <n v="0"/>
    <m/>
    <x v="0"/>
  </r>
  <r>
    <x v="29"/>
    <x v="1"/>
    <x v="2"/>
    <x v="0"/>
    <x v="34"/>
    <x v="6"/>
    <n v="0"/>
    <n v="0"/>
    <m/>
    <x v="0"/>
  </r>
  <r>
    <x v="29"/>
    <x v="1"/>
    <x v="2"/>
    <x v="0"/>
    <x v="34"/>
    <x v="7"/>
    <n v="0"/>
    <n v="0"/>
    <m/>
    <x v="0"/>
  </r>
  <r>
    <x v="29"/>
    <x v="1"/>
    <x v="2"/>
    <x v="0"/>
    <x v="34"/>
    <x v="8"/>
    <n v="0"/>
    <n v="0"/>
    <m/>
    <x v="0"/>
  </r>
  <r>
    <x v="29"/>
    <x v="1"/>
    <x v="2"/>
    <x v="0"/>
    <x v="34"/>
    <x v="9"/>
    <n v="0"/>
    <n v="0"/>
    <m/>
    <x v="0"/>
  </r>
  <r>
    <x v="29"/>
    <x v="1"/>
    <x v="2"/>
    <x v="0"/>
    <x v="34"/>
    <x v="10"/>
    <n v="0"/>
    <n v="0"/>
    <m/>
    <x v="0"/>
  </r>
  <r>
    <x v="29"/>
    <x v="1"/>
    <x v="2"/>
    <x v="0"/>
    <x v="34"/>
    <x v="11"/>
    <n v="0"/>
    <n v="0"/>
    <m/>
    <x v="0"/>
  </r>
  <r>
    <x v="29"/>
    <x v="1"/>
    <x v="2"/>
    <x v="0"/>
    <x v="34"/>
    <x v="12"/>
    <n v="0"/>
    <n v="0"/>
    <m/>
    <x v="0"/>
  </r>
  <r>
    <x v="29"/>
    <x v="1"/>
    <x v="2"/>
    <x v="0"/>
    <x v="34"/>
    <x v="13"/>
    <n v="0"/>
    <n v="0"/>
    <m/>
    <x v="0"/>
  </r>
  <r>
    <x v="29"/>
    <x v="1"/>
    <x v="2"/>
    <x v="0"/>
    <x v="34"/>
    <x v="14"/>
    <n v="0"/>
    <n v="0"/>
    <m/>
    <x v="0"/>
  </r>
  <r>
    <x v="29"/>
    <x v="1"/>
    <x v="2"/>
    <x v="0"/>
    <x v="34"/>
    <x v="15"/>
    <n v="0"/>
    <n v="0"/>
    <m/>
    <x v="0"/>
  </r>
  <r>
    <x v="29"/>
    <x v="1"/>
    <x v="2"/>
    <x v="0"/>
    <x v="34"/>
    <x v="16"/>
    <n v="0"/>
    <n v="0"/>
    <m/>
    <x v="0"/>
  </r>
  <r>
    <x v="29"/>
    <x v="1"/>
    <x v="2"/>
    <x v="0"/>
    <x v="34"/>
    <x v="17"/>
    <n v="0"/>
    <n v="0"/>
    <m/>
    <x v="0"/>
  </r>
  <r>
    <x v="29"/>
    <x v="1"/>
    <x v="2"/>
    <x v="0"/>
    <x v="34"/>
    <x v="18"/>
    <n v="0"/>
    <n v="0"/>
    <m/>
    <x v="0"/>
  </r>
  <r>
    <x v="29"/>
    <x v="1"/>
    <x v="2"/>
    <x v="0"/>
    <x v="34"/>
    <x v="19"/>
    <n v="0"/>
    <n v="0"/>
    <m/>
    <x v="0"/>
  </r>
  <r>
    <x v="29"/>
    <x v="1"/>
    <x v="2"/>
    <x v="0"/>
    <x v="34"/>
    <x v="20"/>
    <n v="0"/>
    <n v="0"/>
    <m/>
    <x v="0"/>
  </r>
  <r>
    <x v="29"/>
    <x v="1"/>
    <x v="2"/>
    <x v="0"/>
    <x v="34"/>
    <x v="21"/>
    <n v="0"/>
    <n v="0"/>
    <m/>
    <x v="0"/>
  </r>
  <r>
    <x v="29"/>
    <x v="1"/>
    <x v="2"/>
    <x v="0"/>
    <x v="34"/>
    <x v="22"/>
    <n v="0"/>
    <n v="0"/>
    <m/>
    <x v="0"/>
  </r>
  <r>
    <x v="29"/>
    <x v="1"/>
    <x v="2"/>
    <x v="0"/>
    <x v="34"/>
    <x v="23"/>
    <n v="0"/>
    <n v="0"/>
    <m/>
    <x v="0"/>
  </r>
  <r>
    <x v="29"/>
    <x v="1"/>
    <x v="2"/>
    <x v="0"/>
    <x v="34"/>
    <x v="24"/>
    <n v="0"/>
    <n v="0"/>
    <m/>
    <x v="0"/>
  </r>
  <r>
    <x v="29"/>
    <x v="1"/>
    <x v="2"/>
    <x v="0"/>
    <x v="34"/>
    <x v="25"/>
    <n v="0"/>
    <n v="0"/>
    <m/>
    <x v="0"/>
  </r>
  <r>
    <x v="29"/>
    <x v="1"/>
    <x v="2"/>
    <x v="0"/>
    <x v="34"/>
    <x v="26"/>
    <n v="0"/>
    <n v="0"/>
    <m/>
    <x v="0"/>
  </r>
  <r>
    <x v="29"/>
    <x v="1"/>
    <x v="2"/>
    <x v="0"/>
    <x v="34"/>
    <x v="27"/>
    <n v="0"/>
    <n v="0"/>
    <m/>
    <x v="0"/>
  </r>
  <r>
    <x v="29"/>
    <x v="1"/>
    <x v="2"/>
    <x v="0"/>
    <x v="34"/>
    <x v="28"/>
    <n v="0"/>
    <n v="0"/>
    <m/>
    <x v="0"/>
  </r>
  <r>
    <x v="29"/>
    <x v="1"/>
    <x v="2"/>
    <x v="0"/>
    <x v="34"/>
    <x v="29"/>
    <n v="0"/>
    <n v="0"/>
    <m/>
    <x v="0"/>
  </r>
  <r>
    <x v="29"/>
    <x v="1"/>
    <x v="2"/>
    <x v="0"/>
    <x v="34"/>
    <x v="30"/>
    <n v="0"/>
    <n v="0"/>
    <m/>
    <x v="0"/>
  </r>
  <r>
    <x v="29"/>
    <x v="2"/>
    <x v="0"/>
    <x v="0"/>
    <x v="34"/>
    <x v="0"/>
    <n v="696269"/>
    <n v="928822"/>
    <m/>
    <x v="0"/>
  </r>
  <r>
    <x v="29"/>
    <x v="2"/>
    <x v="0"/>
    <x v="0"/>
    <x v="34"/>
    <x v="1"/>
    <n v="708971"/>
    <n v="913133"/>
    <m/>
    <x v="0"/>
  </r>
  <r>
    <x v="29"/>
    <x v="2"/>
    <x v="0"/>
    <x v="0"/>
    <x v="34"/>
    <x v="2"/>
    <n v="721593"/>
    <n v="891329"/>
    <m/>
    <x v="0"/>
  </r>
  <r>
    <x v="29"/>
    <x v="2"/>
    <x v="0"/>
    <x v="0"/>
    <x v="34"/>
    <x v="3"/>
    <n v="734227"/>
    <n v="873470"/>
    <m/>
    <x v="0"/>
  </r>
  <r>
    <x v="29"/>
    <x v="2"/>
    <x v="0"/>
    <x v="0"/>
    <x v="34"/>
    <x v="4"/>
    <n v="747742"/>
    <n v="861147"/>
    <m/>
    <x v="0"/>
  </r>
  <r>
    <x v="29"/>
    <x v="2"/>
    <x v="0"/>
    <x v="0"/>
    <x v="34"/>
    <x v="5"/>
    <n v="760987"/>
    <n v="851538"/>
    <m/>
    <x v="0"/>
  </r>
  <r>
    <x v="29"/>
    <x v="2"/>
    <x v="0"/>
    <x v="0"/>
    <x v="34"/>
    <x v="6"/>
    <n v="774599"/>
    <n v="843773"/>
    <m/>
    <x v="0"/>
  </r>
  <r>
    <x v="29"/>
    <x v="2"/>
    <x v="0"/>
    <x v="0"/>
    <x v="34"/>
    <x v="7"/>
    <n v="788528"/>
    <n v="838214"/>
    <m/>
    <x v="0"/>
  </r>
  <r>
    <x v="29"/>
    <x v="2"/>
    <x v="0"/>
    <x v="0"/>
    <x v="34"/>
    <x v="8"/>
    <n v="802633"/>
    <n v="836131"/>
    <m/>
    <x v="0"/>
  </r>
  <r>
    <x v="29"/>
    <x v="2"/>
    <x v="0"/>
    <x v="0"/>
    <x v="34"/>
    <x v="9"/>
    <n v="817008"/>
    <n v="832250"/>
    <m/>
    <x v="0"/>
  </r>
  <r>
    <x v="29"/>
    <x v="2"/>
    <x v="0"/>
    <x v="0"/>
    <x v="34"/>
    <x v="10"/>
    <n v="831648"/>
    <n v="824097"/>
    <m/>
    <x v="0"/>
  </r>
  <r>
    <x v="29"/>
    <x v="2"/>
    <x v="0"/>
    <x v="0"/>
    <x v="34"/>
    <x v="11"/>
    <n v="846382"/>
    <n v="811742"/>
    <m/>
    <x v="0"/>
  </r>
  <r>
    <x v="29"/>
    <x v="2"/>
    <x v="0"/>
    <x v="0"/>
    <x v="34"/>
    <x v="12"/>
    <n v="861366"/>
    <n v="804581"/>
    <m/>
    <x v="0"/>
  </r>
  <r>
    <x v="29"/>
    <x v="2"/>
    <x v="0"/>
    <x v="0"/>
    <x v="34"/>
    <x v="13"/>
    <n v="876400"/>
    <n v="800176"/>
    <m/>
    <x v="0"/>
  </r>
  <r>
    <x v="29"/>
    <x v="2"/>
    <x v="0"/>
    <x v="0"/>
    <x v="34"/>
    <x v="14"/>
    <n v="891593"/>
    <n v="799910"/>
    <m/>
    <x v="0"/>
  </r>
  <r>
    <x v="29"/>
    <x v="2"/>
    <x v="0"/>
    <x v="0"/>
    <x v="34"/>
    <x v="15"/>
    <n v="906805"/>
    <n v="801875"/>
    <m/>
    <x v="0"/>
  </r>
  <r>
    <x v="29"/>
    <x v="2"/>
    <x v="0"/>
    <x v="0"/>
    <x v="34"/>
    <x v="16"/>
    <n v="922088"/>
    <n v="804693"/>
    <m/>
    <x v="0"/>
  </r>
  <r>
    <x v="29"/>
    <x v="2"/>
    <x v="0"/>
    <x v="0"/>
    <x v="34"/>
    <x v="17"/>
    <n v="937393"/>
    <n v="806592"/>
    <m/>
    <x v="0"/>
  </r>
  <r>
    <x v="29"/>
    <x v="2"/>
    <x v="0"/>
    <x v="0"/>
    <x v="34"/>
    <x v="18"/>
    <n v="952672"/>
    <n v="806202"/>
    <m/>
    <x v="0"/>
  </r>
  <r>
    <x v="29"/>
    <x v="2"/>
    <x v="0"/>
    <x v="0"/>
    <x v="34"/>
    <x v="19"/>
    <n v="967804"/>
    <n v="809448"/>
    <m/>
    <x v="0"/>
  </r>
  <r>
    <x v="29"/>
    <x v="2"/>
    <x v="0"/>
    <x v="0"/>
    <x v="34"/>
    <x v="20"/>
    <n v="982959"/>
    <n v="813831"/>
    <m/>
    <x v="0"/>
  </r>
  <r>
    <x v="29"/>
    <x v="2"/>
    <x v="0"/>
    <x v="0"/>
    <x v="34"/>
    <x v="21"/>
    <n v="997876"/>
    <n v="818957"/>
    <m/>
    <x v="0"/>
  </r>
  <r>
    <x v="29"/>
    <x v="2"/>
    <x v="0"/>
    <x v="0"/>
    <x v="34"/>
    <x v="22"/>
    <n v="1012778"/>
    <n v="824720"/>
    <m/>
    <x v="0"/>
  </r>
  <r>
    <x v="29"/>
    <x v="2"/>
    <x v="0"/>
    <x v="0"/>
    <x v="34"/>
    <x v="23"/>
    <n v="1027450"/>
    <n v="831281"/>
    <m/>
    <x v="0"/>
  </r>
  <r>
    <x v="29"/>
    <x v="2"/>
    <x v="0"/>
    <x v="0"/>
    <x v="34"/>
    <x v="24"/>
    <n v="1041982"/>
    <n v="837924"/>
    <m/>
    <x v="0"/>
  </r>
  <r>
    <x v="29"/>
    <x v="2"/>
    <x v="0"/>
    <x v="0"/>
    <x v="34"/>
    <x v="25"/>
    <n v="1056428"/>
    <n v="844804"/>
    <m/>
    <x v="0"/>
  </r>
  <r>
    <x v="29"/>
    <x v="2"/>
    <x v="0"/>
    <x v="0"/>
    <x v="34"/>
    <x v="26"/>
    <n v="1070814"/>
    <n v="853209"/>
    <m/>
    <x v="0"/>
  </r>
  <r>
    <x v="29"/>
    <x v="2"/>
    <x v="0"/>
    <x v="0"/>
    <x v="34"/>
    <x v="27"/>
    <n v="1085184"/>
    <n v="862524"/>
    <m/>
    <x v="0"/>
  </r>
  <r>
    <x v="29"/>
    <x v="2"/>
    <x v="0"/>
    <x v="0"/>
    <x v="34"/>
    <x v="28"/>
    <n v="1099385"/>
    <n v="872364"/>
    <m/>
    <x v="0"/>
  </r>
  <r>
    <x v="29"/>
    <x v="2"/>
    <x v="0"/>
    <x v="0"/>
    <x v="34"/>
    <x v="29"/>
    <n v="1113420"/>
    <n v="881990"/>
    <m/>
    <x v="0"/>
  </r>
  <r>
    <x v="29"/>
    <x v="2"/>
    <x v="0"/>
    <x v="0"/>
    <x v="34"/>
    <x v="30"/>
    <n v="1127380"/>
    <n v="892346"/>
    <m/>
    <x v="0"/>
  </r>
  <r>
    <x v="29"/>
    <x v="2"/>
    <x v="1"/>
    <x v="0"/>
    <x v="34"/>
    <x v="0"/>
    <n v="90914"/>
    <n v="121279"/>
    <m/>
    <x v="0"/>
  </r>
  <r>
    <x v="29"/>
    <x v="2"/>
    <x v="1"/>
    <x v="0"/>
    <x v="34"/>
    <x v="1"/>
    <n v="92935"/>
    <n v="119697"/>
    <m/>
    <x v="0"/>
  </r>
  <r>
    <x v="29"/>
    <x v="2"/>
    <x v="1"/>
    <x v="0"/>
    <x v="34"/>
    <x v="2"/>
    <n v="95184"/>
    <n v="117573"/>
    <m/>
    <x v="0"/>
  </r>
  <r>
    <x v="29"/>
    <x v="2"/>
    <x v="1"/>
    <x v="0"/>
    <x v="34"/>
    <x v="3"/>
    <n v="97261"/>
    <n v="115705"/>
    <m/>
    <x v="0"/>
  </r>
  <r>
    <x v="29"/>
    <x v="2"/>
    <x v="1"/>
    <x v="0"/>
    <x v="34"/>
    <x v="4"/>
    <n v="99128"/>
    <n v="114162"/>
    <m/>
    <x v="0"/>
  </r>
  <r>
    <x v="29"/>
    <x v="2"/>
    <x v="1"/>
    <x v="0"/>
    <x v="34"/>
    <x v="5"/>
    <n v="101168"/>
    <n v="113206"/>
    <m/>
    <x v="0"/>
  </r>
  <r>
    <x v="29"/>
    <x v="2"/>
    <x v="1"/>
    <x v="0"/>
    <x v="34"/>
    <x v="6"/>
    <n v="103254"/>
    <n v="112475"/>
    <m/>
    <x v="0"/>
  </r>
  <r>
    <x v="29"/>
    <x v="2"/>
    <x v="1"/>
    <x v="0"/>
    <x v="34"/>
    <x v="7"/>
    <n v="105394"/>
    <n v="112034"/>
    <m/>
    <x v="0"/>
  </r>
  <r>
    <x v="29"/>
    <x v="2"/>
    <x v="1"/>
    <x v="0"/>
    <x v="34"/>
    <x v="8"/>
    <n v="107554"/>
    <n v="112042"/>
    <m/>
    <x v="0"/>
  </r>
  <r>
    <x v="29"/>
    <x v="2"/>
    <x v="1"/>
    <x v="0"/>
    <x v="34"/>
    <x v="9"/>
    <n v="109759"/>
    <n v="111806"/>
    <m/>
    <x v="0"/>
  </r>
  <r>
    <x v="29"/>
    <x v="2"/>
    <x v="1"/>
    <x v="0"/>
    <x v="34"/>
    <x v="10"/>
    <n v="112047"/>
    <n v="111030"/>
    <m/>
    <x v="0"/>
  </r>
  <r>
    <x v="29"/>
    <x v="2"/>
    <x v="1"/>
    <x v="0"/>
    <x v="34"/>
    <x v="11"/>
    <n v="114444"/>
    <n v="109760"/>
    <m/>
    <x v="0"/>
  </r>
  <r>
    <x v="29"/>
    <x v="2"/>
    <x v="1"/>
    <x v="0"/>
    <x v="34"/>
    <x v="12"/>
    <n v="116886"/>
    <n v="109180"/>
    <m/>
    <x v="0"/>
  </r>
  <r>
    <x v="29"/>
    <x v="2"/>
    <x v="1"/>
    <x v="0"/>
    <x v="34"/>
    <x v="13"/>
    <n v="119333"/>
    <n v="108954"/>
    <m/>
    <x v="0"/>
  </r>
  <r>
    <x v="29"/>
    <x v="2"/>
    <x v="1"/>
    <x v="0"/>
    <x v="34"/>
    <x v="14"/>
    <n v="121791"/>
    <n v="109267"/>
    <m/>
    <x v="0"/>
  </r>
  <r>
    <x v="29"/>
    <x v="2"/>
    <x v="1"/>
    <x v="0"/>
    <x v="34"/>
    <x v="15"/>
    <n v="124245"/>
    <n v="109867"/>
    <m/>
    <x v="0"/>
  </r>
  <r>
    <x v="29"/>
    <x v="2"/>
    <x v="1"/>
    <x v="0"/>
    <x v="34"/>
    <x v="16"/>
    <n v="126709"/>
    <n v="110576"/>
    <m/>
    <x v="0"/>
  </r>
  <r>
    <x v="29"/>
    <x v="2"/>
    <x v="1"/>
    <x v="0"/>
    <x v="34"/>
    <x v="17"/>
    <n v="129088"/>
    <n v="111075"/>
    <m/>
    <x v="0"/>
  </r>
  <r>
    <x v="29"/>
    <x v="2"/>
    <x v="1"/>
    <x v="0"/>
    <x v="34"/>
    <x v="18"/>
    <n v="131423"/>
    <n v="111217"/>
    <m/>
    <x v="0"/>
  </r>
  <r>
    <x v="29"/>
    <x v="2"/>
    <x v="1"/>
    <x v="0"/>
    <x v="34"/>
    <x v="19"/>
    <n v="133712"/>
    <n v="111833"/>
    <m/>
    <x v="0"/>
  </r>
  <r>
    <x v="29"/>
    <x v="2"/>
    <x v="1"/>
    <x v="0"/>
    <x v="34"/>
    <x v="20"/>
    <n v="135980"/>
    <n v="112583"/>
    <m/>
    <x v="0"/>
  </r>
  <r>
    <x v="29"/>
    <x v="2"/>
    <x v="1"/>
    <x v="0"/>
    <x v="34"/>
    <x v="21"/>
    <n v="138187"/>
    <n v="113410"/>
    <m/>
    <x v="0"/>
  </r>
  <r>
    <x v="29"/>
    <x v="2"/>
    <x v="1"/>
    <x v="0"/>
    <x v="34"/>
    <x v="22"/>
    <n v="140363"/>
    <n v="114300"/>
    <m/>
    <x v="0"/>
  </r>
  <r>
    <x v="29"/>
    <x v="2"/>
    <x v="1"/>
    <x v="0"/>
    <x v="34"/>
    <x v="23"/>
    <n v="142513"/>
    <n v="115303"/>
    <m/>
    <x v="0"/>
  </r>
  <r>
    <x v="29"/>
    <x v="2"/>
    <x v="1"/>
    <x v="0"/>
    <x v="34"/>
    <x v="24"/>
    <n v="144667"/>
    <n v="116336"/>
    <m/>
    <x v="0"/>
  </r>
  <r>
    <x v="29"/>
    <x v="2"/>
    <x v="1"/>
    <x v="0"/>
    <x v="34"/>
    <x v="25"/>
    <n v="146817"/>
    <n v="117406"/>
    <m/>
    <x v="0"/>
  </r>
  <r>
    <x v="29"/>
    <x v="2"/>
    <x v="1"/>
    <x v="0"/>
    <x v="34"/>
    <x v="26"/>
    <n v="148960"/>
    <n v="118689"/>
    <m/>
    <x v="0"/>
  </r>
  <r>
    <x v="29"/>
    <x v="2"/>
    <x v="1"/>
    <x v="0"/>
    <x v="34"/>
    <x v="27"/>
    <n v="151102"/>
    <n v="120098"/>
    <m/>
    <x v="0"/>
  </r>
  <r>
    <x v="29"/>
    <x v="2"/>
    <x v="1"/>
    <x v="0"/>
    <x v="34"/>
    <x v="28"/>
    <n v="153223"/>
    <n v="121583"/>
    <m/>
    <x v="0"/>
  </r>
  <r>
    <x v="29"/>
    <x v="2"/>
    <x v="1"/>
    <x v="0"/>
    <x v="34"/>
    <x v="29"/>
    <n v="155324"/>
    <n v="123039"/>
    <m/>
    <x v="0"/>
  </r>
  <r>
    <x v="29"/>
    <x v="2"/>
    <x v="1"/>
    <x v="0"/>
    <x v="34"/>
    <x v="30"/>
    <n v="157417"/>
    <n v="124599"/>
    <m/>
    <x v="0"/>
  </r>
  <r>
    <x v="29"/>
    <x v="2"/>
    <x v="2"/>
    <x v="0"/>
    <x v="34"/>
    <x v="0"/>
    <n v="8739"/>
    <n v="11657"/>
    <m/>
    <x v="0"/>
  </r>
  <r>
    <x v="29"/>
    <x v="2"/>
    <x v="2"/>
    <x v="0"/>
    <x v="34"/>
    <x v="1"/>
    <n v="8842"/>
    <n v="11388"/>
    <m/>
    <x v="0"/>
  </r>
  <r>
    <x v="29"/>
    <x v="2"/>
    <x v="2"/>
    <x v="0"/>
    <x v="34"/>
    <x v="2"/>
    <n v="8962"/>
    <n v="11070"/>
    <m/>
    <x v="0"/>
  </r>
  <r>
    <x v="29"/>
    <x v="2"/>
    <x v="2"/>
    <x v="0"/>
    <x v="34"/>
    <x v="3"/>
    <n v="9037"/>
    <n v="10750"/>
    <m/>
    <x v="0"/>
  </r>
  <r>
    <x v="29"/>
    <x v="2"/>
    <x v="2"/>
    <x v="0"/>
    <x v="34"/>
    <x v="4"/>
    <n v="9123"/>
    <n v="10506"/>
    <m/>
    <x v="0"/>
  </r>
  <r>
    <x v="29"/>
    <x v="2"/>
    <x v="2"/>
    <x v="0"/>
    <x v="34"/>
    <x v="5"/>
    <n v="9222"/>
    <n v="10319"/>
    <m/>
    <x v="0"/>
  </r>
  <r>
    <x v="29"/>
    <x v="2"/>
    <x v="2"/>
    <x v="0"/>
    <x v="34"/>
    <x v="6"/>
    <n v="9365"/>
    <n v="10201"/>
    <m/>
    <x v="0"/>
  </r>
  <r>
    <x v="29"/>
    <x v="2"/>
    <x v="2"/>
    <x v="0"/>
    <x v="34"/>
    <x v="7"/>
    <n v="9561"/>
    <n v="10163"/>
    <m/>
    <x v="0"/>
  </r>
  <r>
    <x v="29"/>
    <x v="2"/>
    <x v="2"/>
    <x v="0"/>
    <x v="34"/>
    <x v="8"/>
    <n v="9765"/>
    <n v="10172"/>
    <m/>
    <x v="0"/>
  </r>
  <r>
    <x v="29"/>
    <x v="2"/>
    <x v="2"/>
    <x v="0"/>
    <x v="34"/>
    <x v="9"/>
    <n v="9966"/>
    <n v="10151"/>
    <m/>
    <x v="0"/>
  </r>
  <r>
    <x v="29"/>
    <x v="2"/>
    <x v="2"/>
    <x v="0"/>
    <x v="34"/>
    <x v="10"/>
    <n v="10114"/>
    <n v="10022"/>
    <m/>
    <x v="0"/>
  </r>
  <r>
    <x v="29"/>
    <x v="2"/>
    <x v="2"/>
    <x v="0"/>
    <x v="34"/>
    <x v="11"/>
    <n v="10254"/>
    <n v="9833"/>
    <m/>
    <x v="0"/>
  </r>
  <r>
    <x v="29"/>
    <x v="2"/>
    <x v="2"/>
    <x v="0"/>
    <x v="34"/>
    <x v="12"/>
    <n v="10396"/>
    <n v="9710"/>
    <m/>
    <x v="0"/>
  </r>
  <r>
    <x v="29"/>
    <x v="2"/>
    <x v="2"/>
    <x v="0"/>
    <x v="34"/>
    <x v="13"/>
    <n v="10538"/>
    <n v="9621"/>
    <m/>
    <x v="0"/>
  </r>
  <r>
    <x v="29"/>
    <x v="2"/>
    <x v="2"/>
    <x v="0"/>
    <x v="34"/>
    <x v="14"/>
    <n v="10683"/>
    <n v="9584"/>
    <m/>
    <x v="0"/>
  </r>
  <r>
    <x v="29"/>
    <x v="2"/>
    <x v="2"/>
    <x v="0"/>
    <x v="34"/>
    <x v="15"/>
    <n v="10829"/>
    <n v="9575"/>
    <m/>
    <x v="0"/>
  </r>
  <r>
    <x v="29"/>
    <x v="2"/>
    <x v="2"/>
    <x v="0"/>
    <x v="34"/>
    <x v="16"/>
    <n v="10979"/>
    <n v="9581"/>
    <m/>
    <x v="0"/>
  </r>
  <r>
    <x v="29"/>
    <x v="2"/>
    <x v="2"/>
    <x v="0"/>
    <x v="34"/>
    <x v="17"/>
    <n v="11125"/>
    <n v="9572"/>
    <m/>
    <x v="0"/>
  </r>
  <r>
    <x v="29"/>
    <x v="2"/>
    <x v="2"/>
    <x v="0"/>
    <x v="34"/>
    <x v="18"/>
    <n v="11266"/>
    <n v="9534"/>
    <m/>
    <x v="0"/>
  </r>
  <r>
    <x v="29"/>
    <x v="2"/>
    <x v="2"/>
    <x v="0"/>
    <x v="34"/>
    <x v="19"/>
    <n v="11399"/>
    <n v="9533"/>
    <m/>
    <x v="0"/>
  </r>
  <r>
    <x v="29"/>
    <x v="2"/>
    <x v="2"/>
    <x v="0"/>
    <x v="34"/>
    <x v="20"/>
    <n v="11534"/>
    <n v="9549"/>
    <m/>
    <x v="0"/>
  </r>
  <r>
    <x v="29"/>
    <x v="2"/>
    <x v="2"/>
    <x v="0"/>
    <x v="34"/>
    <x v="21"/>
    <n v="11670"/>
    <n v="9577"/>
    <m/>
    <x v="0"/>
  </r>
  <r>
    <x v="29"/>
    <x v="2"/>
    <x v="2"/>
    <x v="0"/>
    <x v="34"/>
    <x v="22"/>
    <n v="11805"/>
    <n v="9612"/>
    <m/>
    <x v="0"/>
  </r>
  <r>
    <x v="29"/>
    <x v="2"/>
    <x v="2"/>
    <x v="0"/>
    <x v="34"/>
    <x v="23"/>
    <n v="11938"/>
    <n v="9658"/>
    <m/>
    <x v="0"/>
  </r>
  <r>
    <x v="29"/>
    <x v="2"/>
    <x v="2"/>
    <x v="0"/>
    <x v="34"/>
    <x v="24"/>
    <n v="12072"/>
    <n v="9708"/>
    <m/>
    <x v="0"/>
  </r>
  <r>
    <x v="29"/>
    <x v="2"/>
    <x v="2"/>
    <x v="0"/>
    <x v="34"/>
    <x v="25"/>
    <n v="12208"/>
    <n v="9762"/>
    <m/>
    <x v="0"/>
  </r>
  <r>
    <x v="29"/>
    <x v="2"/>
    <x v="2"/>
    <x v="0"/>
    <x v="34"/>
    <x v="26"/>
    <n v="12342"/>
    <n v="9834"/>
    <m/>
    <x v="0"/>
  </r>
  <r>
    <x v="29"/>
    <x v="2"/>
    <x v="2"/>
    <x v="0"/>
    <x v="34"/>
    <x v="27"/>
    <n v="12477"/>
    <n v="9916"/>
    <m/>
    <x v="0"/>
  </r>
  <r>
    <x v="29"/>
    <x v="2"/>
    <x v="2"/>
    <x v="0"/>
    <x v="34"/>
    <x v="28"/>
    <n v="12608"/>
    <n v="10004"/>
    <m/>
    <x v="0"/>
  </r>
  <r>
    <x v="29"/>
    <x v="2"/>
    <x v="2"/>
    <x v="0"/>
    <x v="34"/>
    <x v="29"/>
    <n v="12737"/>
    <n v="10089"/>
    <m/>
    <x v="0"/>
  </r>
  <r>
    <x v="29"/>
    <x v="2"/>
    <x v="2"/>
    <x v="0"/>
    <x v="34"/>
    <x v="30"/>
    <n v="12866"/>
    <n v="10183"/>
    <m/>
    <x v="0"/>
  </r>
  <r>
    <x v="29"/>
    <x v="3"/>
    <x v="0"/>
    <x v="0"/>
    <x v="34"/>
    <x v="0"/>
    <n v="227104"/>
    <n v="302956"/>
    <m/>
    <x v="0"/>
  </r>
  <r>
    <x v="29"/>
    <x v="3"/>
    <x v="0"/>
    <x v="0"/>
    <x v="34"/>
    <x v="1"/>
    <n v="231632"/>
    <n v="299205"/>
    <m/>
    <x v="0"/>
  </r>
  <r>
    <x v="29"/>
    <x v="3"/>
    <x v="0"/>
    <x v="0"/>
    <x v="34"/>
    <x v="2"/>
    <n v="236224"/>
    <n v="295547"/>
    <m/>
    <x v="0"/>
  </r>
  <r>
    <x v="29"/>
    <x v="3"/>
    <x v="0"/>
    <x v="0"/>
    <x v="34"/>
    <x v="3"/>
    <n v="240580"/>
    <n v="292744"/>
    <m/>
    <x v="0"/>
  </r>
  <r>
    <x v="29"/>
    <x v="3"/>
    <x v="0"/>
    <x v="0"/>
    <x v="34"/>
    <x v="4"/>
    <n v="245316"/>
    <n v="289664"/>
    <m/>
    <x v="0"/>
  </r>
  <r>
    <x v="29"/>
    <x v="3"/>
    <x v="0"/>
    <x v="0"/>
    <x v="34"/>
    <x v="5"/>
    <n v="250035"/>
    <n v="282854"/>
    <m/>
    <x v="0"/>
  </r>
  <r>
    <x v="29"/>
    <x v="3"/>
    <x v="0"/>
    <x v="0"/>
    <x v="34"/>
    <x v="6"/>
    <n v="254889"/>
    <n v="278339"/>
    <m/>
    <x v="0"/>
  </r>
  <r>
    <x v="29"/>
    <x v="3"/>
    <x v="0"/>
    <x v="0"/>
    <x v="34"/>
    <x v="7"/>
    <n v="259855"/>
    <n v="276021"/>
    <m/>
    <x v="0"/>
  </r>
  <r>
    <x v="29"/>
    <x v="3"/>
    <x v="0"/>
    <x v="0"/>
    <x v="34"/>
    <x v="8"/>
    <n v="264882"/>
    <n v="274882"/>
    <m/>
    <x v="0"/>
  </r>
  <r>
    <x v="29"/>
    <x v="3"/>
    <x v="0"/>
    <x v="0"/>
    <x v="34"/>
    <x v="9"/>
    <n v="270010"/>
    <n v="273335"/>
    <m/>
    <x v="0"/>
  </r>
  <r>
    <x v="29"/>
    <x v="3"/>
    <x v="0"/>
    <x v="0"/>
    <x v="34"/>
    <x v="10"/>
    <n v="275235"/>
    <n v="271102"/>
    <m/>
    <x v="0"/>
  </r>
  <r>
    <x v="29"/>
    <x v="3"/>
    <x v="0"/>
    <x v="0"/>
    <x v="34"/>
    <x v="11"/>
    <n v="280493"/>
    <n v="268290"/>
    <m/>
    <x v="0"/>
  </r>
  <r>
    <x v="29"/>
    <x v="3"/>
    <x v="0"/>
    <x v="0"/>
    <x v="34"/>
    <x v="12"/>
    <n v="285843"/>
    <n v="264834"/>
    <m/>
    <x v="0"/>
  </r>
  <r>
    <x v="29"/>
    <x v="3"/>
    <x v="0"/>
    <x v="0"/>
    <x v="34"/>
    <x v="13"/>
    <n v="291214"/>
    <n v="261911"/>
    <m/>
    <x v="0"/>
  </r>
  <r>
    <x v="29"/>
    <x v="3"/>
    <x v="0"/>
    <x v="0"/>
    <x v="34"/>
    <x v="14"/>
    <n v="296639"/>
    <n v="260666"/>
    <m/>
    <x v="0"/>
  </r>
  <r>
    <x v="29"/>
    <x v="3"/>
    <x v="0"/>
    <x v="0"/>
    <x v="34"/>
    <x v="15"/>
    <n v="302071"/>
    <n v="260830"/>
    <m/>
    <x v="0"/>
  </r>
  <r>
    <x v="29"/>
    <x v="3"/>
    <x v="0"/>
    <x v="0"/>
    <x v="34"/>
    <x v="16"/>
    <n v="307527"/>
    <n v="261685"/>
    <m/>
    <x v="0"/>
  </r>
  <r>
    <x v="29"/>
    <x v="3"/>
    <x v="0"/>
    <x v="0"/>
    <x v="34"/>
    <x v="17"/>
    <n v="312993"/>
    <n v="262771"/>
    <m/>
    <x v="0"/>
  </r>
  <r>
    <x v="29"/>
    <x v="3"/>
    <x v="0"/>
    <x v="0"/>
    <x v="34"/>
    <x v="18"/>
    <n v="318447"/>
    <n v="263931"/>
    <m/>
    <x v="0"/>
  </r>
  <r>
    <x v="29"/>
    <x v="3"/>
    <x v="0"/>
    <x v="0"/>
    <x v="34"/>
    <x v="19"/>
    <n v="323846"/>
    <n v="264754"/>
    <m/>
    <x v="0"/>
  </r>
  <r>
    <x v="29"/>
    <x v="3"/>
    <x v="0"/>
    <x v="0"/>
    <x v="34"/>
    <x v="20"/>
    <n v="329249"/>
    <n v="265763"/>
    <m/>
    <x v="0"/>
  </r>
  <r>
    <x v="29"/>
    <x v="3"/>
    <x v="0"/>
    <x v="0"/>
    <x v="34"/>
    <x v="21"/>
    <n v="334565"/>
    <n v="267436"/>
    <m/>
    <x v="0"/>
  </r>
  <r>
    <x v="29"/>
    <x v="3"/>
    <x v="0"/>
    <x v="0"/>
    <x v="34"/>
    <x v="22"/>
    <n v="339875"/>
    <n v="269755"/>
    <m/>
    <x v="0"/>
  </r>
  <r>
    <x v="29"/>
    <x v="3"/>
    <x v="0"/>
    <x v="0"/>
    <x v="34"/>
    <x v="23"/>
    <n v="345102"/>
    <n v="272413"/>
    <m/>
    <x v="0"/>
  </r>
  <r>
    <x v="29"/>
    <x v="3"/>
    <x v="0"/>
    <x v="0"/>
    <x v="34"/>
    <x v="24"/>
    <n v="350277"/>
    <n v="275274"/>
    <m/>
    <x v="0"/>
  </r>
  <r>
    <x v="29"/>
    <x v="3"/>
    <x v="0"/>
    <x v="0"/>
    <x v="34"/>
    <x v="25"/>
    <n v="355428"/>
    <n v="278284"/>
    <m/>
    <x v="0"/>
  </r>
  <r>
    <x v="29"/>
    <x v="3"/>
    <x v="0"/>
    <x v="0"/>
    <x v="34"/>
    <x v="26"/>
    <n v="360568"/>
    <n v="281546"/>
    <m/>
    <x v="0"/>
  </r>
  <r>
    <x v="29"/>
    <x v="3"/>
    <x v="0"/>
    <x v="0"/>
    <x v="34"/>
    <x v="27"/>
    <n v="365707"/>
    <n v="284972"/>
    <m/>
    <x v="0"/>
  </r>
  <r>
    <x v="29"/>
    <x v="3"/>
    <x v="0"/>
    <x v="0"/>
    <x v="34"/>
    <x v="28"/>
    <n v="370795"/>
    <n v="288641"/>
    <m/>
    <x v="0"/>
  </r>
  <r>
    <x v="29"/>
    <x v="3"/>
    <x v="0"/>
    <x v="0"/>
    <x v="34"/>
    <x v="29"/>
    <n v="375832"/>
    <n v="292311"/>
    <m/>
    <x v="0"/>
  </r>
  <r>
    <x v="29"/>
    <x v="3"/>
    <x v="0"/>
    <x v="0"/>
    <x v="34"/>
    <x v="30"/>
    <n v="380851"/>
    <n v="296132"/>
    <m/>
    <x v="0"/>
  </r>
  <r>
    <x v="29"/>
    <x v="3"/>
    <x v="1"/>
    <x v="0"/>
    <x v="34"/>
    <x v="0"/>
    <n v="39847"/>
    <n v="53155"/>
    <m/>
    <x v="0"/>
  </r>
  <r>
    <x v="29"/>
    <x v="3"/>
    <x v="1"/>
    <x v="0"/>
    <x v="34"/>
    <x v="1"/>
    <n v="40955"/>
    <n v="52902"/>
    <m/>
    <x v="0"/>
  </r>
  <r>
    <x v="29"/>
    <x v="3"/>
    <x v="1"/>
    <x v="0"/>
    <x v="34"/>
    <x v="2"/>
    <n v="42258"/>
    <n v="52870"/>
    <m/>
    <x v="0"/>
  </r>
  <r>
    <x v="29"/>
    <x v="3"/>
    <x v="1"/>
    <x v="0"/>
    <x v="34"/>
    <x v="3"/>
    <n v="43352"/>
    <n v="52752"/>
    <m/>
    <x v="0"/>
  </r>
  <r>
    <x v="29"/>
    <x v="3"/>
    <x v="1"/>
    <x v="0"/>
    <x v="34"/>
    <x v="4"/>
    <n v="44322"/>
    <n v="52334"/>
    <m/>
    <x v="0"/>
  </r>
  <r>
    <x v="29"/>
    <x v="3"/>
    <x v="1"/>
    <x v="0"/>
    <x v="34"/>
    <x v="5"/>
    <n v="45431"/>
    <n v="51393"/>
    <m/>
    <x v="0"/>
  </r>
  <r>
    <x v="29"/>
    <x v="3"/>
    <x v="1"/>
    <x v="0"/>
    <x v="34"/>
    <x v="6"/>
    <n v="46564"/>
    <n v="50848"/>
    <m/>
    <x v="0"/>
  </r>
  <r>
    <x v="29"/>
    <x v="3"/>
    <x v="1"/>
    <x v="0"/>
    <x v="34"/>
    <x v="7"/>
    <n v="47728"/>
    <n v="50696"/>
    <m/>
    <x v="0"/>
  </r>
  <r>
    <x v="29"/>
    <x v="3"/>
    <x v="1"/>
    <x v="0"/>
    <x v="34"/>
    <x v="8"/>
    <n v="48901"/>
    <n v="50746"/>
    <m/>
    <x v="0"/>
  </r>
  <r>
    <x v="29"/>
    <x v="3"/>
    <x v="1"/>
    <x v="0"/>
    <x v="34"/>
    <x v="9"/>
    <n v="50100"/>
    <n v="50716"/>
    <m/>
    <x v="0"/>
  </r>
  <r>
    <x v="29"/>
    <x v="3"/>
    <x v="1"/>
    <x v="0"/>
    <x v="34"/>
    <x v="10"/>
    <n v="51351"/>
    <n v="50580"/>
    <m/>
    <x v="0"/>
  </r>
  <r>
    <x v="29"/>
    <x v="3"/>
    <x v="1"/>
    <x v="0"/>
    <x v="34"/>
    <x v="11"/>
    <n v="52675"/>
    <n v="50383"/>
    <m/>
    <x v="0"/>
  </r>
  <r>
    <x v="29"/>
    <x v="3"/>
    <x v="1"/>
    <x v="0"/>
    <x v="34"/>
    <x v="12"/>
    <n v="54024"/>
    <n v="50053"/>
    <m/>
    <x v="0"/>
  </r>
  <r>
    <x v="29"/>
    <x v="3"/>
    <x v="1"/>
    <x v="0"/>
    <x v="34"/>
    <x v="13"/>
    <n v="55378"/>
    <n v="49805"/>
    <m/>
    <x v="0"/>
  </r>
  <r>
    <x v="29"/>
    <x v="3"/>
    <x v="1"/>
    <x v="0"/>
    <x v="34"/>
    <x v="14"/>
    <n v="56733"/>
    <n v="49853"/>
    <m/>
    <x v="0"/>
  </r>
  <r>
    <x v="29"/>
    <x v="3"/>
    <x v="1"/>
    <x v="0"/>
    <x v="34"/>
    <x v="15"/>
    <n v="58087"/>
    <n v="50156"/>
    <m/>
    <x v="0"/>
  </r>
  <r>
    <x v="29"/>
    <x v="3"/>
    <x v="1"/>
    <x v="0"/>
    <x v="34"/>
    <x v="16"/>
    <n v="59445"/>
    <n v="50583"/>
    <m/>
    <x v="0"/>
  </r>
  <r>
    <x v="29"/>
    <x v="3"/>
    <x v="1"/>
    <x v="0"/>
    <x v="34"/>
    <x v="17"/>
    <n v="60745"/>
    <n v="50998"/>
    <m/>
    <x v="0"/>
  </r>
  <r>
    <x v="29"/>
    <x v="3"/>
    <x v="1"/>
    <x v="0"/>
    <x v="34"/>
    <x v="18"/>
    <n v="62016"/>
    <n v="51399"/>
    <m/>
    <x v="0"/>
  </r>
  <r>
    <x v="29"/>
    <x v="3"/>
    <x v="1"/>
    <x v="0"/>
    <x v="34"/>
    <x v="19"/>
    <n v="63257"/>
    <n v="51714"/>
    <m/>
    <x v="0"/>
  </r>
  <r>
    <x v="29"/>
    <x v="3"/>
    <x v="1"/>
    <x v="0"/>
    <x v="34"/>
    <x v="20"/>
    <n v="64482"/>
    <n v="52048"/>
    <m/>
    <x v="0"/>
  </r>
  <r>
    <x v="29"/>
    <x v="3"/>
    <x v="1"/>
    <x v="0"/>
    <x v="34"/>
    <x v="21"/>
    <n v="65669"/>
    <n v="52492"/>
    <m/>
    <x v="0"/>
  </r>
  <r>
    <x v="29"/>
    <x v="3"/>
    <x v="1"/>
    <x v="0"/>
    <x v="34"/>
    <x v="22"/>
    <n v="66836"/>
    <n v="53046"/>
    <m/>
    <x v="0"/>
  </r>
  <r>
    <x v="29"/>
    <x v="3"/>
    <x v="1"/>
    <x v="0"/>
    <x v="34"/>
    <x v="23"/>
    <n v="67988"/>
    <n v="53667"/>
    <m/>
    <x v="0"/>
  </r>
  <r>
    <x v="29"/>
    <x v="3"/>
    <x v="1"/>
    <x v="0"/>
    <x v="34"/>
    <x v="24"/>
    <n v="69147"/>
    <n v="54340"/>
    <m/>
    <x v="0"/>
  </r>
  <r>
    <x v="29"/>
    <x v="3"/>
    <x v="1"/>
    <x v="0"/>
    <x v="34"/>
    <x v="25"/>
    <n v="70306"/>
    <n v="55046"/>
    <m/>
    <x v="0"/>
  </r>
  <r>
    <x v="29"/>
    <x v="3"/>
    <x v="1"/>
    <x v="0"/>
    <x v="34"/>
    <x v="26"/>
    <n v="71466"/>
    <n v="55803"/>
    <m/>
    <x v="0"/>
  </r>
  <r>
    <x v="29"/>
    <x v="3"/>
    <x v="1"/>
    <x v="0"/>
    <x v="34"/>
    <x v="27"/>
    <n v="72626"/>
    <n v="56593"/>
    <m/>
    <x v="0"/>
  </r>
  <r>
    <x v="29"/>
    <x v="3"/>
    <x v="1"/>
    <x v="0"/>
    <x v="34"/>
    <x v="28"/>
    <n v="73780"/>
    <n v="57433"/>
    <m/>
    <x v="0"/>
  </r>
  <r>
    <x v="29"/>
    <x v="3"/>
    <x v="1"/>
    <x v="0"/>
    <x v="34"/>
    <x v="29"/>
    <n v="74926"/>
    <n v="58275"/>
    <m/>
    <x v="0"/>
  </r>
  <r>
    <x v="29"/>
    <x v="3"/>
    <x v="1"/>
    <x v="0"/>
    <x v="34"/>
    <x v="30"/>
    <n v="76072"/>
    <n v="59149"/>
    <m/>
    <x v="0"/>
  </r>
  <r>
    <x v="29"/>
    <x v="3"/>
    <x v="2"/>
    <x v="0"/>
    <x v="34"/>
    <x v="0"/>
    <n v="0"/>
    <n v="0"/>
    <m/>
    <x v="0"/>
  </r>
  <r>
    <x v="29"/>
    <x v="3"/>
    <x v="2"/>
    <x v="0"/>
    <x v="34"/>
    <x v="1"/>
    <n v="0"/>
    <n v="0"/>
    <m/>
    <x v="0"/>
  </r>
  <r>
    <x v="29"/>
    <x v="3"/>
    <x v="2"/>
    <x v="0"/>
    <x v="34"/>
    <x v="2"/>
    <n v="0"/>
    <n v="0"/>
    <m/>
    <x v="0"/>
  </r>
  <r>
    <x v="29"/>
    <x v="3"/>
    <x v="2"/>
    <x v="0"/>
    <x v="34"/>
    <x v="3"/>
    <n v="0"/>
    <n v="0"/>
    <m/>
    <x v="0"/>
  </r>
  <r>
    <x v="29"/>
    <x v="3"/>
    <x v="2"/>
    <x v="0"/>
    <x v="34"/>
    <x v="4"/>
    <n v="0"/>
    <n v="0"/>
    <m/>
    <x v="0"/>
  </r>
  <r>
    <x v="29"/>
    <x v="3"/>
    <x v="2"/>
    <x v="0"/>
    <x v="34"/>
    <x v="5"/>
    <n v="0"/>
    <n v="0"/>
    <m/>
    <x v="0"/>
  </r>
  <r>
    <x v="29"/>
    <x v="3"/>
    <x v="2"/>
    <x v="0"/>
    <x v="34"/>
    <x v="6"/>
    <n v="0"/>
    <n v="0"/>
    <m/>
    <x v="0"/>
  </r>
  <r>
    <x v="29"/>
    <x v="3"/>
    <x v="2"/>
    <x v="0"/>
    <x v="34"/>
    <x v="7"/>
    <n v="0"/>
    <n v="0"/>
    <m/>
    <x v="0"/>
  </r>
  <r>
    <x v="29"/>
    <x v="3"/>
    <x v="2"/>
    <x v="0"/>
    <x v="34"/>
    <x v="8"/>
    <n v="0"/>
    <n v="0"/>
    <m/>
    <x v="0"/>
  </r>
  <r>
    <x v="29"/>
    <x v="3"/>
    <x v="2"/>
    <x v="0"/>
    <x v="34"/>
    <x v="9"/>
    <n v="0"/>
    <n v="0"/>
    <m/>
    <x v="0"/>
  </r>
  <r>
    <x v="29"/>
    <x v="3"/>
    <x v="2"/>
    <x v="0"/>
    <x v="34"/>
    <x v="10"/>
    <n v="0"/>
    <n v="0"/>
    <m/>
    <x v="0"/>
  </r>
  <r>
    <x v="29"/>
    <x v="3"/>
    <x v="2"/>
    <x v="0"/>
    <x v="34"/>
    <x v="11"/>
    <n v="0"/>
    <n v="0"/>
    <m/>
    <x v="0"/>
  </r>
  <r>
    <x v="29"/>
    <x v="3"/>
    <x v="2"/>
    <x v="0"/>
    <x v="34"/>
    <x v="12"/>
    <n v="0"/>
    <n v="0"/>
    <m/>
    <x v="0"/>
  </r>
  <r>
    <x v="29"/>
    <x v="3"/>
    <x v="2"/>
    <x v="0"/>
    <x v="34"/>
    <x v="13"/>
    <n v="0"/>
    <n v="0"/>
    <m/>
    <x v="0"/>
  </r>
  <r>
    <x v="29"/>
    <x v="3"/>
    <x v="2"/>
    <x v="0"/>
    <x v="34"/>
    <x v="14"/>
    <n v="0"/>
    <n v="0"/>
    <m/>
    <x v="0"/>
  </r>
  <r>
    <x v="29"/>
    <x v="3"/>
    <x v="2"/>
    <x v="0"/>
    <x v="34"/>
    <x v="15"/>
    <n v="0"/>
    <n v="0"/>
    <m/>
    <x v="0"/>
  </r>
  <r>
    <x v="29"/>
    <x v="3"/>
    <x v="2"/>
    <x v="0"/>
    <x v="34"/>
    <x v="16"/>
    <n v="0"/>
    <n v="0"/>
    <m/>
    <x v="0"/>
  </r>
  <r>
    <x v="29"/>
    <x v="3"/>
    <x v="2"/>
    <x v="0"/>
    <x v="34"/>
    <x v="17"/>
    <n v="0"/>
    <n v="0"/>
    <m/>
    <x v="0"/>
  </r>
  <r>
    <x v="29"/>
    <x v="3"/>
    <x v="2"/>
    <x v="0"/>
    <x v="34"/>
    <x v="18"/>
    <n v="0"/>
    <n v="0"/>
    <m/>
    <x v="0"/>
  </r>
  <r>
    <x v="29"/>
    <x v="3"/>
    <x v="2"/>
    <x v="0"/>
    <x v="34"/>
    <x v="19"/>
    <n v="0"/>
    <n v="0"/>
    <m/>
    <x v="0"/>
  </r>
  <r>
    <x v="29"/>
    <x v="3"/>
    <x v="2"/>
    <x v="0"/>
    <x v="34"/>
    <x v="20"/>
    <n v="0"/>
    <n v="0"/>
    <m/>
    <x v="0"/>
  </r>
  <r>
    <x v="29"/>
    <x v="3"/>
    <x v="2"/>
    <x v="0"/>
    <x v="34"/>
    <x v="21"/>
    <n v="0"/>
    <n v="0"/>
    <m/>
    <x v="0"/>
  </r>
  <r>
    <x v="29"/>
    <x v="3"/>
    <x v="2"/>
    <x v="0"/>
    <x v="34"/>
    <x v="22"/>
    <n v="0"/>
    <n v="0"/>
    <m/>
    <x v="0"/>
  </r>
  <r>
    <x v="29"/>
    <x v="3"/>
    <x v="2"/>
    <x v="0"/>
    <x v="34"/>
    <x v="23"/>
    <n v="0"/>
    <n v="0"/>
    <m/>
    <x v="0"/>
  </r>
  <r>
    <x v="29"/>
    <x v="3"/>
    <x v="2"/>
    <x v="0"/>
    <x v="34"/>
    <x v="24"/>
    <n v="0"/>
    <n v="0"/>
    <m/>
    <x v="0"/>
  </r>
  <r>
    <x v="29"/>
    <x v="3"/>
    <x v="2"/>
    <x v="0"/>
    <x v="34"/>
    <x v="25"/>
    <n v="0"/>
    <n v="0"/>
    <m/>
    <x v="0"/>
  </r>
  <r>
    <x v="29"/>
    <x v="3"/>
    <x v="2"/>
    <x v="0"/>
    <x v="34"/>
    <x v="26"/>
    <n v="0"/>
    <n v="0"/>
    <m/>
    <x v="0"/>
  </r>
  <r>
    <x v="29"/>
    <x v="3"/>
    <x v="2"/>
    <x v="0"/>
    <x v="34"/>
    <x v="27"/>
    <n v="0"/>
    <n v="0"/>
    <m/>
    <x v="0"/>
  </r>
  <r>
    <x v="29"/>
    <x v="3"/>
    <x v="2"/>
    <x v="0"/>
    <x v="34"/>
    <x v="28"/>
    <n v="0"/>
    <n v="0"/>
    <m/>
    <x v="0"/>
  </r>
  <r>
    <x v="29"/>
    <x v="3"/>
    <x v="2"/>
    <x v="0"/>
    <x v="34"/>
    <x v="29"/>
    <n v="0"/>
    <n v="0"/>
    <m/>
    <x v="0"/>
  </r>
  <r>
    <x v="29"/>
    <x v="3"/>
    <x v="2"/>
    <x v="0"/>
    <x v="34"/>
    <x v="30"/>
    <n v="0"/>
    <n v="0"/>
    <m/>
    <x v="0"/>
  </r>
  <r>
    <x v="29"/>
    <x v="4"/>
    <x v="0"/>
    <x v="0"/>
    <x v="34"/>
    <x v="0"/>
    <n v="947149"/>
    <n v="1263496"/>
    <m/>
    <x v="0"/>
  </r>
  <r>
    <x v="29"/>
    <x v="4"/>
    <x v="0"/>
    <x v="0"/>
    <x v="34"/>
    <x v="1"/>
    <n v="978828"/>
    <n v="1263283"/>
    <m/>
    <x v="0"/>
  </r>
  <r>
    <x v="29"/>
    <x v="4"/>
    <x v="0"/>
    <x v="0"/>
    <x v="34"/>
    <x v="2"/>
    <n v="1008900"/>
    <n v="1247539"/>
    <m/>
    <x v="0"/>
  </r>
  <r>
    <x v="29"/>
    <x v="4"/>
    <x v="0"/>
    <x v="0"/>
    <x v="34"/>
    <x v="3"/>
    <n v="1038760"/>
    <n v="1232344"/>
    <m/>
    <x v="0"/>
  </r>
  <r>
    <x v="29"/>
    <x v="4"/>
    <x v="0"/>
    <x v="0"/>
    <x v="34"/>
    <x v="4"/>
    <n v="1071363"/>
    <n v="1229875"/>
    <m/>
    <x v="0"/>
  </r>
  <r>
    <x v="29"/>
    <x v="4"/>
    <x v="0"/>
    <x v="0"/>
    <x v="34"/>
    <x v="5"/>
    <n v="1102596"/>
    <n v="1214586"/>
    <m/>
    <x v="0"/>
  </r>
  <r>
    <x v="29"/>
    <x v="4"/>
    <x v="0"/>
    <x v="0"/>
    <x v="34"/>
    <x v="6"/>
    <n v="1134805"/>
    <n v="1207460"/>
    <m/>
    <x v="0"/>
  </r>
  <r>
    <x v="29"/>
    <x v="4"/>
    <x v="0"/>
    <x v="0"/>
    <x v="34"/>
    <x v="7"/>
    <n v="1167768"/>
    <n v="1206897"/>
    <m/>
    <x v="0"/>
  </r>
  <r>
    <x v="29"/>
    <x v="4"/>
    <x v="0"/>
    <x v="0"/>
    <x v="34"/>
    <x v="8"/>
    <n v="1201077"/>
    <n v="1211813"/>
    <m/>
    <x v="0"/>
  </r>
  <r>
    <x v="29"/>
    <x v="4"/>
    <x v="0"/>
    <x v="0"/>
    <x v="34"/>
    <x v="9"/>
    <n v="1235146"/>
    <n v="1216382"/>
    <m/>
    <x v="0"/>
  </r>
  <r>
    <x v="29"/>
    <x v="4"/>
    <x v="0"/>
    <x v="0"/>
    <x v="34"/>
    <x v="10"/>
    <n v="1269955"/>
    <n v="1218777"/>
    <m/>
    <x v="0"/>
  </r>
  <r>
    <x v="29"/>
    <x v="4"/>
    <x v="0"/>
    <x v="0"/>
    <x v="34"/>
    <x v="11"/>
    <n v="1304965"/>
    <n v="1217544"/>
    <m/>
    <x v="0"/>
  </r>
  <r>
    <x v="29"/>
    <x v="4"/>
    <x v="0"/>
    <x v="0"/>
    <x v="34"/>
    <x v="12"/>
    <n v="1340649"/>
    <n v="1218004"/>
    <m/>
    <x v="0"/>
  </r>
  <r>
    <x v="29"/>
    <x v="4"/>
    <x v="0"/>
    <x v="0"/>
    <x v="34"/>
    <x v="13"/>
    <n v="1376549"/>
    <n v="1222339"/>
    <m/>
    <x v="0"/>
  </r>
  <r>
    <x v="29"/>
    <x v="4"/>
    <x v="0"/>
    <x v="0"/>
    <x v="34"/>
    <x v="14"/>
    <n v="1412727"/>
    <n v="1232413"/>
    <m/>
    <x v="0"/>
  </r>
  <r>
    <x v="29"/>
    <x v="4"/>
    <x v="0"/>
    <x v="0"/>
    <x v="34"/>
    <x v="15"/>
    <n v="1448990"/>
    <n v="1245599"/>
    <m/>
    <x v="0"/>
  </r>
  <r>
    <x v="29"/>
    <x v="4"/>
    <x v="0"/>
    <x v="0"/>
    <x v="34"/>
    <x v="16"/>
    <n v="1485348"/>
    <n v="1259597"/>
    <m/>
    <x v="0"/>
  </r>
  <r>
    <x v="29"/>
    <x v="4"/>
    <x v="0"/>
    <x v="0"/>
    <x v="34"/>
    <x v="17"/>
    <n v="1521808"/>
    <n v="1273379"/>
    <m/>
    <x v="0"/>
  </r>
  <r>
    <x v="29"/>
    <x v="4"/>
    <x v="0"/>
    <x v="0"/>
    <x v="34"/>
    <x v="18"/>
    <n v="1558152"/>
    <n v="1285187"/>
    <m/>
    <x v="0"/>
  </r>
  <r>
    <x v="29"/>
    <x v="4"/>
    <x v="0"/>
    <x v="0"/>
    <x v="34"/>
    <x v="19"/>
    <n v="1594065"/>
    <n v="1296854"/>
    <m/>
    <x v="0"/>
  </r>
  <r>
    <x v="29"/>
    <x v="4"/>
    <x v="0"/>
    <x v="0"/>
    <x v="34"/>
    <x v="20"/>
    <n v="1629872"/>
    <n v="1309405"/>
    <m/>
    <x v="0"/>
  </r>
  <r>
    <x v="29"/>
    <x v="4"/>
    <x v="0"/>
    <x v="0"/>
    <x v="34"/>
    <x v="21"/>
    <n v="1665058"/>
    <n v="1324829"/>
    <m/>
    <x v="0"/>
  </r>
  <r>
    <x v="29"/>
    <x v="4"/>
    <x v="0"/>
    <x v="0"/>
    <x v="34"/>
    <x v="22"/>
    <n v="1700179"/>
    <n v="1342094"/>
    <m/>
    <x v="0"/>
  </r>
  <r>
    <x v="29"/>
    <x v="4"/>
    <x v="0"/>
    <x v="0"/>
    <x v="34"/>
    <x v="23"/>
    <n v="1734718"/>
    <n v="1360268"/>
    <m/>
    <x v="0"/>
  </r>
  <r>
    <x v="29"/>
    <x v="4"/>
    <x v="0"/>
    <x v="0"/>
    <x v="34"/>
    <x v="24"/>
    <n v="1768853"/>
    <n v="1379866"/>
    <m/>
    <x v="0"/>
  </r>
  <r>
    <x v="29"/>
    <x v="4"/>
    <x v="0"/>
    <x v="0"/>
    <x v="34"/>
    <x v="25"/>
    <n v="1803033"/>
    <n v="1401421"/>
    <m/>
    <x v="0"/>
  </r>
  <r>
    <x v="29"/>
    <x v="4"/>
    <x v="0"/>
    <x v="0"/>
    <x v="34"/>
    <x v="26"/>
    <n v="1837369"/>
    <n v="1424375"/>
    <m/>
    <x v="0"/>
  </r>
  <r>
    <x v="29"/>
    <x v="4"/>
    <x v="0"/>
    <x v="0"/>
    <x v="34"/>
    <x v="27"/>
    <n v="1871841"/>
    <n v="1447675"/>
    <m/>
    <x v="0"/>
  </r>
  <r>
    <x v="29"/>
    <x v="4"/>
    <x v="0"/>
    <x v="0"/>
    <x v="34"/>
    <x v="28"/>
    <n v="1906204"/>
    <n v="1471864"/>
    <m/>
    <x v="0"/>
  </r>
  <r>
    <x v="29"/>
    <x v="4"/>
    <x v="0"/>
    <x v="0"/>
    <x v="34"/>
    <x v="29"/>
    <n v="1940465"/>
    <n v="1495837"/>
    <m/>
    <x v="0"/>
  </r>
  <r>
    <x v="29"/>
    <x v="4"/>
    <x v="0"/>
    <x v="0"/>
    <x v="34"/>
    <x v="30"/>
    <n v="1974822"/>
    <n v="1520671"/>
    <m/>
    <x v="0"/>
  </r>
  <r>
    <x v="29"/>
    <x v="4"/>
    <x v="1"/>
    <x v="0"/>
    <x v="34"/>
    <x v="0"/>
    <n v="150690"/>
    <n v="201020"/>
    <m/>
    <x v="0"/>
  </r>
  <r>
    <x v="29"/>
    <x v="4"/>
    <x v="1"/>
    <x v="0"/>
    <x v="34"/>
    <x v="1"/>
    <n v="156036"/>
    <n v="201381"/>
    <m/>
    <x v="0"/>
  </r>
  <r>
    <x v="29"/>
    <x v="4"/>
    <x v="1"/>
    <x v="0"/>
    <x v="34"/>
    <x v="2"/>
    <n v="161375"/>
    <n v="199545"/>
    <m/>
    <x v="0"/>
  </r>
  <r>
    <x v="29"/>
    <x v="4"/>
    <x v="1"/>
    <x v="0"/>
    <x v="34"/>
    <x v="3"/>
    <n v="166667"/>
    <n v="197727"/>
    <m/>
    <x v="0"/>
  </r>
  <r>
    <x v="29"/>
    <x v="4"/>
    <x v="1"/>
    <x v="0"/>
    <x v="34"/>
    <x v="4"/>
    <n v="171470"/>
    <n v="196840"/>
    <m/>
    <x v="0"/>
  </r>
  <r>
    <x v="29"/>
    <x v="4"/>
    <x v="1"/>
    <x v="0"/>
    <x v="34"/>
    <x v="5"/>
    <n v="176614"/>
    <n v="194552"/>
    <m/>
    <x v="0"/>
  </r>
  <r>
    <x v="29"/>
    <x v="4"/>
    <x v="1"/>
    <x v="0"/>
    <x v="34"/>
    <x v="6"/>
    <n v="181872"/>
    <n v="193516"/>
    <m/>
    <x v="0"/>
  </r>
  <r>
    <x v="29"/>
    <x v="4"/>
    <x v="1"/>
    <x v="0"/>
    <x v="34"/>
    <x v="7"/>
    <n v="187272"/>
    <n v="193547"/>
    <m/>
    <x v="0"/>
  </r>
  <r>
    <x v="29"/>
    <x v="4"/>
    <x v="1"/>
    <x v="0"/>
    <x v="34"/>
    <x v="8"/>
    <n v="192710"/>
    <n v="194432"/>
    <m/>
    <x v="0"/>
  </r>
  <r>
    <x v="29"/>
    <x v="4"/>
    <x v="1"/>
    <x v="0"/>
    <x v="34"/>
    <x v="9"/>
    <n v="198276"/>
    <n v="195264"/>
    <m/>
    <x v="0"/>
  </r>
  <r>
    <x v="29"/>
    <x v="4"/>
    <x v="1"/>
    <x v="0"/>
    <x v="34"/>
    <x v="10"/>
    <n v="204109"/>
    <n v="195884"/>
    <m/>
    <x v="0"/>
  </r>
  <r>
    <x v="29"/>
    <x v="4"/>
    <x v="1"/>
    <x v="0"/>
    <x v="34"/>
    <x v="11"/>
    <n v="210323"/>
    <n v="196233"/>
    <m/>
    <x v="0"/>
  </r>
  <r>
    <x v="29"/>
    <x v="4"/>
    <x v="1"/>
    <x v="0"/>
    <x v="34"/>
    <x v="12"/>
    <n v="216662"/>
    <n v="196841"/>
    <m/>
    <x v="0"/>
  </r>
  <r>
    <x v="29"/>
    <x v="4"/>
    <x v="1"/>
    <x v="0"/>
    <x v="34"/>
    <x v="13"/>
    <n v="223024"/>
    <n v="198039"/>
    <m/>
    <x v="0"/>
  </r>
  <r>
    <x v="29"/>
    <x v="4"/>
    <x v="1"/>
    <x v="0"/>
    <x v="34"/>
    <x v="14"/>
    <n v="229385"/>
    <n v="200107"/>
    <m/>
    <x v="0"/>
  </r>
  <r>
    <x v="29"/>
    <x v="4"/>
    <x v="1"/>
    <x v="0"/>
    <x v="34"/>
    <x v="15"/>
    <n v="235735"/>
    <n v="202645"/>
    <m/>
    <x v="0"/>
  </r>
  <r>
    <x v="29"/>
    <x v="4"/>
    <x v="1"/>
    <x v="0"/>
    <x v="34"/>
    <x v="16"/>
    <n v="242101"/>
    <n v="205305"/>
    <m/>
    <x v="0"/>
  </r>
  <r>
    <x v="29"/>
    <x v="4"/>
    <x v="1"/>
    <x v="0"/>
    <x v="34"/>
    <x v="17"/>
    <n v="248158"/>
    <n v="207646"/>
    <m/>
    <x v="0"/>
  </r>
  <r>
    <x v="29"/>
    <x v="4"/>
    <x v="1"/>
    <x v="0"/>
    <x v="34"/>
    <x v="18"/>
    <n v="254055"/>
    <n v="209548"/>
    <m/>
    <x v="0"/>
  </r>
  <r>
    <x v="29"/>
    <x v="4"/>
    <x v="1"/>
    <x v="0"/>
    <x v="34"/>
    <x v="19"/>
    <n v="259799"/>
    <n v="211360"/>
    <m/>
    <x v="0"/>
  </r>
  <r>
    <x v="29"/>
    <x v="4"/>
    <x v="1"/>
    <x v="0"/>
    <x v="34"/>
    <x v="20"/>
    <n v="265453"/>
    <n v="213259"/>
    <m/>
    <x v="0"/>
  </r>
  <r>
    <x v="29"/>
    <x v="4"/>
    <x v="1"/>
    <x v="0"/>
    <x v="34"/>
    <x v="21"/>
    <n v="270916"/>
    <n v="215558"/>
    <m/>
    <x v="0"/>
  </r>
  <r>
    <x v="29"/>
    <x v="4"/>
    <x v="1"/>
    <x v="0"/>
    <x v="34"/>
    <x v="22"/>
    <n v="276269"/>
    <n v="218082"/>
    <m/>
    <x v="0"/>
  </r>
  <r>
    <x v="29"/>
    <x v="4"/>
    <x v="1"/>
    <x v="0"/>
    <x v="34"/>
    <x v="23"/>
    <n v="281558"/>
    <n v="220782"/>
    <m/>
    <x v="0"/>
  </r>
  <r>
    <x v="29"/>
    <x v="4"/>
    <x v="1"/>
    <x v="0"/>
    <x v="34"/>
    <x v="24"/>
    <n v="286887"/>
    <n v="223798"/>
    <m/>
    <x v="0"/>
  </r>
  <r>
    <x v="29"/>
    <x v="4"/>
    <x v="1"/>
    <x v="0"/>
    <x v="34"/>
    <x v="25"/>
    <n v="292234"/>
    <n v="227141"/>
    <m/>
    <x v="0"/>
  </r>
  <r>
    <x v="29"/>
    <x v="4"/>
    <x v="1"/>
    <x v="0"/>
    <x v="34"/>
    <x v="26"/>
    <n v="297593"/>
    <n v="230702"/>
    <m/>
    <x v="0"/>
  </r>
  <r>
    <x v="29"/>
    <x v="4"/>
    <x v="1"/>
    <x v="0"/>
    <x v="34"/>
    <x v="27"/>
    <n v="302965"/>
    <n v="234311"/>
    <m/>
    <x v="0"/>
  </r>
  <r>
    <x v="29"/>
    <x v="4"/>
    <x v="1"/>
    <x v="0"/>
    <x v="34"/>
    <x v="28"/>
    <n v="308316"/>
    <n v="238064"/>
    <m/>
    <x v="0"/>
  </r>
  <r>
    <x v="29"/>
    <x v="4"/>
    <x v="1"/>
    <x v="0"/>
    <x v="34"/>
    <x v="29"/>
    <n v="313647"/>
    <n v="241779"/>
    <m/>
    <x v="0"/>
  </r>
  <r>
    <x v="29"/>
    <x v="4"/>
    <x v="1"/>
    <x v="0"/>
    <x v="34"/>
    <x v="30"/>
    <n v="318986"/>
    <n v="245628"/>
    <m/>
    <x v="0"/>
  </r>
  <r>
    <x v="29"/>
    <x v="4"/>
    <x v="2"/>
    <x v="0"/>
    <x v="34"/>
    <x v="0"/>
    <n v="28685"/>
    <n v="38265"/>
    <m/>
    <x v="0"/>
  </r>
  <r>
    <x v="29"/>
    <x v="4"/>
    <x v="2"/>
    <x v="0"/>
    <x v="34"/>
    <x v="1"/>
    <n v="29057"/>
    <n v="37500"/>
    <m/>
    <x v="0"/>
  </r>
  <r>
    <x v="29"/>
    <x v="4"/>
    <x v="2"/>
    <x v="0"/>
    <x v="34"/>
    <x v="2"/>
    <n v="29419"/>
    <n v="36377"/>
    <m/>
    <x v="0"/>
  </r>
  <r>
    <x v="29"/>
    <x v="4"/>
    <x v="2"/>
    <x v="0"/>
    <x v="34"/>
    <x v="3"/>
    <n v="29715"/>
    <n v="35252"/>
    <m/>
    <x v="0"/>
  </r>
  <r>
    <x v="29"/>
    <x v="4"/>
    <x v="2"/>
    <x v="0"/>
    <x v="34"/>
    <x v="4"/>
    <n v="30148"/>
    <n v="34608"/>
    <m/>
    <x v="0"/>
  </r>
  <r>
    <x v="29"/>
    <x v="4"/>
    <x v="2"/>
    <x v="0"/>
    <x v="34"/>
    <x v="5"/>
    <n v="30569"/>
    <n v="33673"/>
    <m/>
    <x v="0"/>
  </r>
  <r>
    <x v="29"/>
    <x v="4"/>
    <x v="2"/>
    <x v="0"/>
    <x v="34"/>
    <x v="6"/>
    <n v="31160"/>
    <n v="33154"/>
    <m/>
    <x v="0"/>
  </r>
  <r>
    <x v="29"/>
    <x v="4"/>
    <x v="2"/>
    <x v="0"/>
    <x v="34"/>
    <x v="7"/>
    <n v="31954"/>
    <n v="33025"/>
    <m/>
    <x v="0"/>
  </r>
  <r>
    <x v="29"/>
    <x v="4"/>
    <x v="2"/>
    <x v="0"/>
    <x v="34"/>
    <x v="8"/>
    <n v="32785"/>
    <n v="33078"/>
    <m/>
    <x v="0"/>
  </r>
  <r>
    <x v="29"/>
    <x v="4"/>
    <x v="2"/>
    <x v="0"/>
    <x v="34"/>
    <x v="9"/>
    <n v="33599"/>
    <n v="33088"/>
    <m/>
    <x v="0"/>
  </r>
  <r>
    <x v="29"/>
    <x v="4"/>
    <x v="2"/>
    <x v="0"/>
    <x v="34"/>
    <x v="10"/>
    <n v="34209"/>
    <n v="32830"/>
    <m/>
    <x v="0"/>
  </r>
  <r>
    <x v="29"/>
    <x v="4"/>
    <x v="2"/>
    <x v="0"/>
    <x v="34"/>
    <x v="11"/>
    <n v="34785"/>
    <n v="32454"/>
    <m/>
    <x v="0"/>
  </r>
  <r>
    <x v="29"/>
    <x v="4"/>
    <x v="2"/>
    <x v="0"/>
    <x v="34"/>
    <x v="12"/>
    <n v="35372"/>
    <n v="32135"/>
    <m/>
    <x v="0"/>
  </r>
  <r>
    <x v="29"/>
    <x v="4"/>
    <x v="2"/>
    <x v="0"/>
    <x v="34"/>
    <x v="13"/>
    <n v="35958"/>
    <n v="31929"/>
    <m/>
    <x v="0"/>
  </r>
  <r>
    <x v="29"/>
    <x v="4"/>
    <x v="2"/>
    <x v="0"/>
    <x v="34"/>
    <x v="14"/>
    <n v="36553"/>
    <n v="31887"/>
    <m/>
    <x v="0"/>
  </r>
  <r>
    <x v="29"/>
    <x v="4"/>
    <x v="2"/>
    <x v="0"/>
    <x v="34"/>
    <x v="15"/>
    <n v="37157"/>
    <n v="31941"/>
    <m/>
    <x v="0"/>
  </r>
  <r>
    <x v="29"/>
    <x v="4"/>
    <x v="2"/>
    <x v="0"/>
    <x v="34"/>
    <x v="16"/>
    <n v="37774"/>
    <n v="32033"/>
    <m/>
    <x v="0"/>
  </r>
  <r>
    <x v="29"/>
    <x v="4"/>
    <x v="2"/>
    <x v="0"/>
    <x v="34"/>
    <x v="17"/>
    <n v="38376"/>
    <n v="32110"/>
    <m/>
    <x v="0"/>
  </r>
  <r>
    <x v="29"/>
    <x v="4"/>
    <x v="2"/>
    <x v="0"/>
    <x v="34"/>
    <x v="18"/>
    <n v="38962"/>
    <n v="32136"/>
    <m/>
    <x v="0"/>
  </r>
  <r>
    <x v="29"/>
    <x v="4"/>
    <x v="2"/>
    <x v="0"/>
    <x v="34"/>
    <x v="19"/>
    <n v="39512"/>
    <n v="32145"/>
    <m/>
    <x v="0"/>
  </r>
  <r>
    <x v="29"/>
    <x v="4"/>
    <x v="2"/>
    <x v="0"/>
    <x v="34"/>
    <x v="20"/>
    <n v="40076"/>
    <n v="32196"/>
    <m/>
    <x v="0"/>
  </r>
  <r>
    <x v="29"/>
    <x v="4"/>
    <x v="2"/>
    <x v="0"/>
    <x v="34"/>
    <x v="21"/>
    <n v="40640"/>
    <n v="32335"/>
    <m/>
    <x v="0"/>
  </r>
  <r>
    <x v="29"/>
    <x v="4"/>
    <x v="2"/>
    <x v="0"/>
    <x v="34"/>
    <x v="22"/>
    <n v="41202"/>
    <n v="32523"/>
    <m/>
    <x v="0"/>
  </r>
  <r>
    <x v="29"/>
    <x v="4"/>
    <x v="2"/>
    <x v="0"/>
    <x v="34"/>
    <x v="23"/>
    <n v="41758"/>
    <n v="32744"/>
    <m/>
    <x v="0"/>
  </r>
  <r>
    <x v="29"/>
    <x v="4"/>
    <x v="2"/>
    <x v="0"/>
    <x v="34"/>
    <x v="24"/>
    <n v="42322"/>
    <n v="33014"/>
    <m/>
    <x v="0"/>
  </r>
  <r>
    <x v="29"/>
    <x v="4"/>
    <x v="2"/>
    <x v="0"/>
    <x v="34"/>
    <x v="25"/>
    <n v="42889"/>
    <n v="33335"/>
    <m/>
    <x v="0"/>
  </r>
  <r>
    <x v="29"/>
    <x v="4"/>
    <x v="2"/>
    <x v="0"/>
    <x v="34"/>
    <x v="26"/>
    <n v="43453"/>
    <n v="33685"/>
    <m/>
    <x v="0"/>
  </r>
  <r>
    <x v="29"/>
    <x v="4"/>
    <x v="2"/>
    <x v="0"/>
    <x v="34"/>
    <x v="27"/>
    <n v="44018"/>
    <n v="34043"/>
    <m/>
    <x v="0"/>
  </r>
  <r>
    <x v="29"/>
    <x v="4"/>
    <x v="2"/>
    <x v="0"/>
    <x v="34"/>
    <x v="28"/>
    <n v="44571"/>
    <n v="34415"/>
    <m/>
    <x v="0"/>
  </r>
  <r>
    <x v="29"/>
    <x v="4"/>
    <x v="2"/>
    <x v="0"/>
    <x v="34"/>
    <x v="29"/>
    <n v="45119"/>
    <n v="34780"/>
    <m/>
    <x v="0"/>
  </r>
  <r>
    <x v="29"/>
    <x v="4"/>
    <x v="2"/>
    <x v="0"/>
    <x v="34"/>
    <x v="30"/>
    <n v="45664"/>
    <n v="35162"/>
    <m/>
    <x v="0"/>
  </r>
  <r>
    <x v="29"/>
    <x v="5"/>
    <x v="0"/>
    <x v="0"/>
    <x v="34"/>
    <x v="0"/>
    <n v="198288"/>
    <n v="264516"/>
    <m/>
    <x v="0"/>
  </r>
  <r>
    <x v="29"/>
    <x v="5"/>
    <x v="0"/>
    <x v="0"/>
    <x v="34"/>
    <x v="1"/>
    <n v="202578"/>
    <n v="261035"/>
    <m/>
    <x v="0"/>
  </r>
  <r>
    <x v="29"/>
    <x v="5"/>
    <x v="0"/>
    <x v="0"/>
    <x v="34"/>
    <x v="2"/>
    <n v="207040"/>
    <n v="255538"/>
    <m/>
    <x v="0"/>
  </r>
  <r>
    <x v="29"/>
    <x v="5"/>
    <x v="0"/>
    <x v="0"/>
    <x v="34"/>
    <x v="3"/>
    <n v="211740"/>
    <n v="253003"/>
    <m/>
    <x v="0"/>
  </r>
  <r>
    <x v="29"/>
    <x v="5"/>
    <x v="0"/>
    <x v="0"/>
    <x v="34"/>
    <x v="4"/>
    <n v="216478"/>
    <n v="251242"/>
    <m/>
    <x v="0"/>
  </r>
  <r>
    <x v="29"/>
    <x v="5"/>
    <x v="0"/>
    <x v="0"/>
    <x v="34"/>
    <x v="5"/>
    <n v="221044"/>
    <n v="247299"/>
    <m/>
    <x v="0"/>
  </r>
  <r>
    <x v="29"/>
    <x v="5"/>
    <x v="0"/>
    <x v="0"/>
    <x v="34"/>
    <x v="6"/>
    <n v="225743"/>
    <n v="244805"/>
    <m/>
    <x v="0"/>
  </r>
  <r>
    <x v="29"/>
    <x v="5"/>
    <x v="0"/>
    <x v="0"/>
    <x v="34"/>
    <x v="7"/>
    <n v="230552"/>
    <n v="245044"/>
    <m/>
    <x v="0"/>
  </r>
  <r>
    <x v="29"/>
    <x v="5"/>
    <x v="0"/>
    <x v="0"/>
    <x v="34"/>
    <x v="8"/>
    <n v="235417"/>
    <n v="245925"/>
    <m/>
    <x v="0"/>
  </r>
  <r>
    <x v="29"/>
    <x v="5"/>
    <x v="0"/>
    <x v="0"/>
    <x v="34"/>
    <x v="9"/>
    <n v="240382"/>
    <n v="245664"/>
    <m/>
    <x v="0"/>
  </r>
  <r>
    <x v="29"/>
    <x v="5"/>
    <x v="0"/>
    <x v="0"/>
    <x v="34"/>
    <x v="10"/>
    <n v="245446"/>
    <n v="244215"/>
    <m/>
    <x v="0"/>
  </r>
  <r>
    <x v="29"/>
    <x v="5"/>
    <x v="0"/>
    <x v="0"/>
    <x v="34"/>
    <x v="11"/>
    <n v="250541"/>
    <n v="242433"/>
    <m/>
    <x v="0"/>
  </r>
  <r>
    <x v="29"/>
    <x v="5"/>
    <x v="0"/>
    <x v="0"/>
    <x v="34"/>
    <x v="12"/>
    <n v="255727"/>
    <n v="240676"/>
    <m/>
    <x v="0"/>
  </r>
  <r>
    <x v="29"/>
    <x v="5"/>
    <x v="0"/>
    <x v="0"/>
    <x v="34"/>
    <x v="13"/>
    <n v="260936"/>
    <n v="239882"/>
    <m/>
    <x v="0"/>
  </r>
  <r>
    <x v="29"/>
    <x v="5"/>
    <x v="0"/>
    <x v="0"/>
    <x v="34"/>
    <x v="14"/>
    <n v="266194"/>
    <n v="240325"/>
    <m/>
    <x v="0"/>
  </r>
  <r>
    <x v="29"/>
    <x v="5"/>
    <x v="0"/>
    <x v="0"/>
    <x v="34"/>
    <x v="15"/>
    <n v="271462"/>
    <n v="241537"/>
    <m/>
    <x v="0"/>
  </r>
  <r>
    <x v="29"/>
    <x v="5"/>
    <x v="0"/>
    <x v="0"/>
    <x v="34"/>
    <x v="16"/>
    <n v="276749"/>
    <n v="243097"/>
    <m/>
    <x v="0"/>
  </r>
  <r>
    <x v="29"/>
    <x v="5"/>
    <x v="0"/>
    <x v="0"/>
    <x v="34"/>
    <x v="17"/>
    <n v="282047"/>
    <n v="244647"/>
    <m/>
    <x v="0"/>
  </r>
  <r>
    <x v="29"/>
    <x v="5"/>
    <x v="0"/>
    <x v="0"/>
    <x v="34"/>
    <x v="18"/>
    <n v="287333"/>
    <n v="245980"/>
    <m/>
    <x v="0"/>
  </r>
  <r>
    <x v="29"/>
    <x v="5"/>
    <x v="0"/>
    <x v="0"/>
    <x v="34"/>
    <x v="19"/>
    <n v="292563"/>
    <n v="247007"/>
    <m/>
    <x v="0"/>
  </r>
  <r>
    <x v="29"/>
    <x v="5"/>
    <x v="0"/>
    <x v="0"/>
    <x v="34"/>
    <x v="20"/>
    <n v="297792"/>
    <n v="248300"/>
    <m/>
    <x v="0"/>
  </r>
  <r>
    <x v="29"/>
    <x v="5"/>
    <x v="0"/>
    <x v="0"/>
    <x v="34"/>
    <x v="21"/>
    <n v="302935"/>
    <n v="250124"/>
    <m/>
    <x v="0"/>
  </r>
  <r>
    <x v="29"/>
    <x v="5"/>
    <x v="0"/>
    <x v="0"/>
    <x v="34"/>
    <x v="22"/>
    <n v="308071"/>
    <n v="252510"/>
    <m/>
    <x v="0"/>
  </r>
  <r>
    <x v="29"/>
    <x v="5"/>
    <x v="0"/>
    <x v="0"/>
    <x v="34"/>
    <x v="23"/>
    <n v="313126"/>
    <n v="254879"/>
    <m/>
    <x v="0"/>
  </r>
  <r>
    <x v="29"/>
    <x v="5"/>
    <x v="0"/>
    <x v="0"/>
    <x v="34"/>
    <x v="24"/>
    <n v="318128"/>
    <n v="257465"/>
    <m/>
    <x v="0"/>
  </r>
  <r>
    <x v="29"/>
    <x v="5"/>
    <x v="0"/>
    <x v="0"/>
    <x v="34"/>
    <x v="25"/>
    <n v="323115"/>
    <n v="260272"/>
    <m/>
    <x v="0"/>
  </r>
  <r>
    <x v="29"/>
    <x v="5"/>
    <x v="0"/>
    <x v="0"/>
    <x v="34"/>
    <x v="26"/>
    <n v="328100"/>
    <n v="263375"/>
    <m/>
    <x v="0"/>
  </r>
  <r>
    <x v="29"/>
    <x v="5"/>
    <x v="0"/>
    <x v="0"/>
    <x v="34"/>
    <x v="27"/>
    <n v="333090"/>
    <n v="266585"/>
    <m/>
    <x v="0"/>
  </r>
  <r>
    <x v="29"/>
    <x v="5"/>
    <x v="0"/>
    <x v="0"/>
    <x v="34"/>
    <x v="28"/>
    <n v="338039"/>
    <n v="269842"/>
    <m/>
    <x v="0"/>
  </r>
  <r>
    <x v="29"/>
    <x v="5"/>
    <x v="0"/>
    <x v="0"/>
    <x v="34"/>
    <x v="29"/>
    <n v="342949"/>
    <n v="273017"/>
    <m/>
    <x v="0"/>
  </r>
  <r>
    <x v="29"/>
    <x v="5"/>
    <x v="0"/>
    <x v="0"/>
    <x v="34"/>
    <x v="30"/>
    <n v="347850"/>
    <n v="276410"/>
    <m/>
    <x v="0"/>
  </r>
  <r>
    <x v="29"/>
    <x v="5"/>
    <x v="1"/>
    <x v="0"/>
    <x v="34"/>
    <x v="0"/>
    <n v="0"/>
    <n v="0"/>
    <m/>
    <x v="0"/>
  </r>
  <r>
    <x v="29"/>
    <x v="5"/>
    <x v="1"/>
    <x v="0"/>
    <x v="34"/>
    <x v="1"/>
    <n v="0"/>
    <n v="0"/>
    <m/>
    <x v="0"/>
  </r>
  <r>
    <x v="29"/>
    <x v="5"/>
    <x v="1"/>
    <x v="0"/>
    <x v="34"/>
    <x v="2"/>
    <n v="0"/>
    <n v="0"/>
    <m/>
    <x v="0"/>
  </r>
  <r>
    <x v="29"/>
    <x v="5"/>
    <x v="1"/>
    <x v="0"/>
    <x v="34"/>
    <x v="3"/>
    <n v="0"/>
    <n v="0"/>
    <m/>
    <x v="0"/>
  </r>
  <r>
    <x v="29"/>
    <x v="5"/>
    <x v="1"/>
    <x v="0"/>
    <x v="34"/>
    <x v="4"/>
    <n v="0"/>
    <n v="0"/>
    <m/>
    <x v="0"/>
  </r>
  <r>
    <x v="29"/>
    <x v="5"/>
    <x v="1"/>
    <x v="0"/>
    <x v="34"/>
    <x v="5"/>
    <n v="0"/>
    <n v="0"/>
    <m/>
    <x v="0"/>
  </r>
  <r>
    <x v="29"/>
    <x v="5"/>
    <x v="1"/>
    <x v="0"/>
    <x v="34"/>
    <x v="6"/>
    <n v="0"/>
    <n v="0"/>
    <m/>
    <x v="0"/>
  </r>
  <r>
    <x v="29"/>
    <x v="5"/>
    <x v="1"/>
    <x v="0"/>
    <x v="34"/>
    <x v="7"/>
    <n v="0"/>
    <n v="0"/>
    <m/>
    <x v="0"/>
  </r>
  <r>
    <x v="29"/>
    <x v="5"/>
    <x v="1"/>
    <x v="0"/>
    <x v="34"/>
    <x v="8"/>
    <n v="0"/>
    <n v="0"/>
    <m/>
    <x v="0"/>
  </r>
  <r>
    <x v="29"/>
    <x v="5"/>
    <x v="1"/>
    <x v="0"/>
    <x v="34"/>
    <x v="9"/>
    <n v="0"/>
    <n v="0"/>
    <m/>
    <x v="0"/>
  </r>
  <r>
    <x v="29"/>
    <x v="5"/>
    <x v="1"/>
    <x v="0"/>
    <x v="34"/>
    <x v="10"/>
    <n v="0"/>
    <n v="0"/>
    <m/>
    <x v="0"/>
  </r>
  <r>
    <x v="29"/>
    <x v="5"/>
    <x v="1"/>
    <x v="0"/>
    <x v="34"/>
    <x v="11"/>
    <n v="0"/>
    <n v="0"/>
    <m/>
    <x v="0"/>
  </r>
  <r>
    <x v="29"/>
    <x v="5"/>
    <x v="1"/>
    <x v="0"/>
    <x v="34"/>
    <x v="12"/>
    <n v="0"/>
    <n v="0"/>
    <m/>
    <x v="0"/>
  </r>
  <r>
    <x v="29"/>
    <x v="5"/>
    <x v="1"/>
    <x v="0"/>
    <x v="34"/>
    <x v="13"/>
    <n v="0"/>
    <n v="0"/>
    <m/>
    <x v="0"/>
  </r>
  <r>
    <x v="29"/>
    <x v="5"/>
    <x v="1"/>
    <x v="0"/>
    <x v="34"/>
    <x v="14"/>
    <n v="0"/>
    <n v="0"/>
    <m/>
    <x v="0"/>
  </r>
  <r>
    <x v="29"/>
    <x v="5"/>
    <x v="1"/>
    <x v="0"/>
    <x v="34"/>
    <x v="15"/>
    <n v="0"/>
    <n v="0"/>
    <m/>
    <x v="0"/>
  </r>
  <r>
    <x v="29"/>
    <x v="5"/>
    <x v="1"/>
    <x v="0"/>
    <x v="34"/>
    <x v="16"/>
    <n v="0"/>
    <n v="0"/>
    <m/>
    <x v="0"/>
  </r>
  <r>
    <x v="29"/>
    <x v="5"/>
    <x v="1"/>
    <x v="0"/>
    <x v="34"/>
    <x v="17"/>
    <n v="0"/>
    <n v="0"/>
    <m/>
    <x v="0"/>
  </r>
  <r>
    <x v="29"/>
    <x v="5"/>
    <x v="1"/>
    <x v="0"/>
    <x v="34"/>
    <x v="18"/>
    <n v="0"/>
    <n v="0"/>
    <m/>
    <x v="0"/>
  </r>
  <r>
    <x v="29"/>
    <x v="5"/>
    <x v="1"/>
    <x v="0"/>
    <x v="34"/>
    <x v="19"/>
    <n v="0"/>
    <n v="0"/>
    <m/>
    <x v="0"/>
  </r>
  <r>
    <x v="29"/>
    <x v="5"/>
    <x v="1"/>
    <x v="0"/>
    <x v="34"/>
    <x v="20"/>
    <n v="0"/>
    <n v="0"/>
    <m/>
    <x v="0"/>
  </r>
  <r>
    <x v="29"/>
    <x v="5"/>
    <x v="1"/>
    <x v="0"/>
    <x v="34"/>
    <x v="21"/>
    <n v="0"/>
    <n v="0"/>
    <m/>
    <x v="0"/>
  </r>
  <r>
    <x v="29"/>
    <x v="5"/>
    <x v="1"/>
    <x v="0"/>
    <x v="34"/>
    <x v="22"/>
    <n v="0"/>
    <n v="0"/>
    <m/>
    <x v="0"/>
  </r>
  <r>
    <x v="29"/>
    <x v="5"/>
    <x v="1"/>
    <x v="0"/>
    <x v="34"/>
    <x v="23"/>
    <n v="0"/>
    <n v="0"/>
    <m/>
    <x v="0"/>
  </r>
  <r>
    <x v="29"/>
    <x v="5"/>
    <x v="1"/>
    <x v="0"/>
    <x v="34"/>
    <x v="24"/>
    <n v="0"/>
    <n v="0"/>
    <m/>
    <x v="0"/>
  </r>
  <r>
    <x v="29"/>
    <x v="5"/>
    <x v="1"/>
    <x v="0"/>
    <x v="34"/>
    <x v="25"/>
    <n v="0"/>
    <n v="0"/>
    <m/>
    <x v="0"/>
  </r>
  <r>
    <x v="29"/>
    <x v="5"/>
    <x v="1"/>
    <x v="0"/>
    <x v="34"/>
    <x v="26"/>
    <n v="0"/>
    <n v="0"/>
    <m/>
    <x v="0"/>
  </r>
  <r>
    <x v="29"/>
    <x v="5"/>
    <x v="1"/>
    <x v="0"/>
    <x v="34"/>
    <x v="27"/>
    <n v="0"/>
    <n v="0"/>
    <m/>
    <x v="0"/>
  </r>
  <r>
    <x v="29"/>
    <x v="5"/>
    <x v="1"/>
    <x v="0"/>
    <x v="34"/>
    <x v="28"/>
    <n v="0"/>
    <n v="0"/>
    <m/>
    <x v="0"/>
  </r>
  <r>
    <x v="29"/>
    <x v="5"/>
    <x v="1"/>
    <x v="0"/>
    <x v="34"/>
    <x v="29"/>
    <n v="0"/>
    <n v="0"/>
    <m/>
    <x v="0"/>
  </r>
  <r>
    <x v="29"/>
    <x v="5"/>
    <x v="1"/>
    <x v="0"/>
    <x v="34"/>
    <x v="30"/>
    <n v="0"/>
    <n v="0"/>
    <m/>
    <x v="0"/>
  </r>
  <r>
    <x v="29"/>
    <x v="5"/>
    <x v="2"/>
    <x v="0"/>
    <x v="34"/>
    <x v="0"/>
    <n v="0"/>
    <n v="0"/>
    <m/>
    <x v="0"/>
  </r>
  <r>
    <x v="29"/>
    <x v="5"/>
    <x v="2"/>
    <x v="0"/>
    <x v="34"/>
    <x v="1"/>
    <n v="0"/>
    <n v="0"/>
    <m/>
    <x v="0"/>
  </r>
  <r>
    <x v="29"/>
    <x v="5"/>
    <x v="2"/>
    <x v="0"/>
    <x v="34"/>
    <x v="2"/>
    <n v="0"/>
    <n v="0"/>
    <m/>
    <x v="0"/>
  </r>
  <r>
    <x v="29"/>
    <x v="5"/>
    <x v="2"/>
    <x v="0"/>
    <x v="34"/>
    <x v="3"/>
    <n v="0"/>
    <n v="0"/>
    <m/>
    <x v="0"/>
  </r>
  <r>
    <x v="29"/>
    <x v="5"/>
    <x v="2"/>
    <x v="0"/>
    <x v="34"/>
    <x v="4"/>
    <n v="0"/>
    <n v="0"/>
    <m/>
    <x v="0"/>
  </r>
  <r>
    <x v="29"/>
    <x v="5"/>
    <x v="2"/>
    <x v="0"/>
    <x v="34"/>
    <x v="5"/>
    <n v="0"/>
    <n v="0"/>
    <m/>
    <x v="0"/>
  </r>
  <r>
    <x v="29"/>
    <x v="5"/>
    <x v="2"/>
    <x v="0"/>
    <x v="34"/>
    <x v="6"/>
    <n v="0"/>
    <n v="0"/>
    <m/>
    <x v="0"/>
  </r>
  <r>
    <x v="29"/>
    <x v="5"/>
    <x v="2"/>
    <x v="0"/>
    <x v="34"/>
    <x v="7"/>
    <n v="0"/>
    <n v="0"/>
    <m/>
    <x v="0"/>
  </r>
  <r>
    <x v="29"/>
    <x v="5"/>
    <x v="2"/>
    <x v="0"/>
    <x v="34"/>
    <x v="8"/>
    <n v="0"/>
    <n v="0"/>
    <m/>
    <x v="0"/>
  </r>
  <r>
    <x v="29"/>
    <x v="5"/>
    <x v="2"/>
    <x v="0"/>
    <x v="34"/>
    <x v="9"/>
    <n v="0"/>
    <n v="0"/>
    <m/>
    <x v="0"/>
  </r>
  <r>
    <x v="29"/>
    <x v="5"/>
    <x v="2"/>
    <x v="0"/>
    <x v="34"/>
    <x v="10"/>
    <n v="0"/>
    <n v="0"/>
    <m/>
    <x v="0"/>
  </r>
  <r>
    <x v="29"/>
    <x v="5"/>
    <x v="2"/>
    <x v="0"/>
    <x v="34"/>
    <x v="11"/>
    <n v="0"/>
    <n v="0"/>
    <m/>
    <x v="0"/>
  </r>
  <r>
    <x v="29"/>
    <x v="5"/>
    <x v="2"/>
    <x v="0"/>
    <x v="34"/>
    <x v="12"/>
    <n v="0"/>
    <n v="0"/>
    <m/>
    <x v="0"/>
  </r>
  <r>
    <x v="29"/>
    <x v="5"/>
    <x v="2"/>
    <x v="0"/>
    <x v="34"/>
    <x v="13"/>
    <n v="0"/>
    <n v="0"/>
    <m/>
    <x v="0"/>
  </r>
  <r>
    <x v="29"/>
    <x v="5"/>
    <x v="2"/>
    <x v="0"/>
    <x v="34"/>
    <x v="14"/>
    <n v="0"/>
    <n v="0"/>
    <m/>
    <x v="0"/>
  </r>
  <r>
    <x v="29"/>
    <x v="5"/>
    <x v="2"/>
    <x v="0"/>
    <x v="34"/>
    <x v="15"/>
    <n v="0"/>
    <n v="0"/>
    <m/>
    <x v="0"/>
  </r>
  <r>
    <x v="29"/>
    <x v="5"/>
    <x v="2"/>
    <x v="0"/>
    <x v="34"/>
    <x v="16"/>
    <n v="0"/>
    <n v="0"/>
    <m/>
    <x v="0"/>
  </r>
  <r>
    <x v="29"/>
    <x v="5"/>
    <x v="2"/>
    <x v="0"/>
    <x v="34"/>
    <x v="17"/>
    <n v="0"/>
    <n v="0"/>
    <m/>
    <x v="0"/>
  </r>
  <r>
    <x v="29"/>
    <x v="5"/>
    <x v="2"/>
    <x v="0"/>
    <x v="34"/>
    <x v="18"/>
    <n v="0"/>
    <n v="0"/>
    <m/>
    <x v="0"/>
  </r>
  <r>
    <x v="29"/>
    <x v="5"/>
    <x v="2"/>
    <x v="0"/>
    <x v="34"/>
    <x v="19"/>
    <n v="0"/>
    <n v="0"/>
    <m/>
    <x v="0"/>
  </r>
  <r>
    <x v="29"/>
    <x v="5"/>
    <x v="2"/>
    <x v="0"/>
    <x v="34"/>
    <x v="20"/>
    <n v="0"/>
    <n v="0"/>
    <m/>
    <x v="0"/>
  </r>
  <r>
    <x v="29"/>
    <x v="5"/>
    <x v="2"/>
    <x v="0"/>
    <x v="34"/>
    <x v="21"/>
    <n v="0"/>
    <n v="0"/>
    <m/>
    <x v="0"/>
  </r>
  <r>
    <x v="29"/>
    <x v="5"/>
    <x v="2"/>
    <x v="0"/>
    <x v="34"/>
    <x v="22"/>
    <n v="0"/>
    <n v="0"/>
    <m/>
    <x v="0"/>
  </r>
  <r>
    <x v="29"/>
    <x v="5"/>
    <x v="2"/>
    <x v="0"/>
    <x v="34"/>
    <x v="23"/>
    <n v="0"/>
    <n v="0"/>
    <m/>
    <x v="0"/>
  </r>
  <r>
    <x v="29"/>
    <x v="5"/>
    <x v="2"/>
    <x v="0"/>
    <x v="34"/>
    <x v="24"/>
    <n v="0"/>
    <n v="0"/>
    <m/>
    <x v="0"/>
  </r>
  <r>
    <x v="29"/>
    <x v="5"/>
    <x v="2"/>
    <x v="0"/>
    <x v="34"/>
    <x v="25"/>
    <n v="0"/>
    <n v="0"/>
    <m/>
    <x v="0"/>
  </r>
  <r>
    <x v="29"/>
    <x v="5"/>
    <x v="2"/>
    <x v="0"/>
    <x v="34"/>
    <x v="26"/>
    <n v="0"/>
    <n v="0"/>
    <m/>
    <x v="0"/>
  </r>
  <r>
    <x v="29"/>
    <x v="5"/>
    <x v="2"/>
    <x v="0"/>
    <x v="34"/>
    <x v="27"/>
    <n v="0"/>
    <n v="0"/>
    <m/>
    <x v="0"/>
  </r>
  <r>
    <x v="29"/>
    <x v="5"/>
    <x v="2"/>
    <x v="0"/>
    <x v="34"/>
    <x v="28"/>
    <n v="0"/>
    <n v="0"/>
    <m/>
    <x v="0"/>
  </r>
  <r>
    <x v="29"/>
    <x v="5"/>
    <x v="2"/>
    <x v="0"/>
    <x v="34"/>
    <x v="29"/>
    <n v="0"/>
    <n v="0"/>
    <m/>
    <x v="0"/>
  </r>
  <r>
    <x v="29"/>
    <x v="5"/>
    <x v="2"/>
    <x v="0"/>
    <x v="34"/>
    <x v="30"/>
    <n v="0"/>
    <n v="0"/>
    <m/>
    <x v="0"/>
  </r>
  <r>
    <x v="29"/>
    <x v="6"/>
    <x v="0"/>
    <x v="0"/>
    <x v="34"/>
    <x v="0"/>
    <n v="665866"/>
    <n v="888265"/>
    <m/>
    <x v="0"/>
  </r>
  <r>
    <x v="29"/>
    <x v="6"/>
    <x v="0"/>
    <x v="0"/>
    <x v="34"/>
    <x v="1"/>
    <n v="687166"/>
    <n v="883508"/>
    <m/>
    <x v="0"/>
  </r>
  <r>
    <x v="29"/>
    <x v="6"/>
    <x v="0"/>
    <x v="0"/>
    <x v="34"/>
    <x v="2"/>
    <n v="708219"/>
    <n v="867121"/>
    <m/>
    <x v="0"/>
  </r>
  <r>
    <x v="29"/>
    <x v="6"/>
    <x v="0"/>
    <x v="0"/>
    <x v="34"/>
    <x v="3"/>
    <n v="729680"/>
    <n v="860647"/>
    <m/>
    <x v="0"/>
  </r>
  <r>
    <x v="29"/>
    <x v="6"/>
    <x v="0"/>
    <x v="0"/>
    <x v="34"/>
    <x v="4"/>
    <n v="751128"/>
    <n v="858229"/>
    <m/>
    <x v="0"/>
  </r>
  <r>
    <x v="29"/>
    <x v="6"/>
    <x v="0"/>
    <x v="0"/>
    <x v="34"/>
    <x v="5"/>
    <n v="772500"/>
    <n v="867218"/>
    <m/>
    <x v="0"/>
  </r>
  <r>
    <x v="29"/>
    <x v="6"/>
    <x v="0"/>
    <x v="0"/>
    <x v="34"/>
    <x v="6"/>
    <n v="794540"/>
    <n v="878183"/>
    <m/>
    <x v="0"/>
  </r>
  <r>
    <x v="29"/>
    <x v="6"/>
    <x v="0"/>
    <x v="0"/>
    <x v="34"/>
    <x v="7"/>
    <n v="817097"/>
    <n v="881732"/>
    <m/>
    <x v="0"/>
  </r>
  <r>
    <x v="29"/>
    <x v="6"/>
    <x v="0"/>
    <x v="0"/>
    <x v="34"/>
    <x v="8"/>
    <n v="839892"/>
    <n v="880115"/>
    <m/>
    <x v="0"/>
  </r>
  <r>
    <x v="29"/>
    <x v="6"/>
    <x v="0"/>
    <x v="0"/>
    <x v="34"/>
    <x v="9"/>
    <n v="863203"/>
    <n v="875642"/>
    <m/>
    <x v="0"/>
  </r>
  <r>
    <x v="29"/>
    <x v="6"/>
    <x v="0"/>
    <x v="0"/>
    <x v="34"/>
    <x v="10"/>
    <n v="887017"/>
    <n v="871479"/>
    <m/>
    <x v="0"/>
  </r>
  <r>
    <x v="29"/>
    <x v="6"/>
    <x v="0"/>
    <x v="0"/>
    <x v="34"/>
    <x v="11"/>
    <n v="910969"/>
    <n v="864321"/>
    <m/>
    <x v="0"/>
  </r>
  <r>
    <x v="29"/>
    <x v="6"/>
    <x v="0"/>
    <x v="0"/>
    <x v="34"/>
    <x v="12"/>
    <n v="935380"/>
    <n v="862224"/>
    <m/>
    <x v="0"/>
  </r>
  <r>
    <x v="29"/>
    <x v="6"/>
    <x v="0"/>
    <x v="0"/>
    <x v="34"/>
    <x v="13"/>
    <n v="959936"/>
    <n v="865416"/>
    <m/>
    <x v="0"/>
  </r>
  <r>
    <x v="29"/>
    <x v="6"/>
    <x v="0"/>
    <x v="0"/>
    <x v="34"/>
    <x v="14"/>
    <n v="984684"/>
    <n v="871425"/>
    <m/>
    <x v="0"/>
  </r>
  <r>
    <x v="29"/>
    <x v="6"/>
    <x v="0"/>
    <x v="0"/>
    <x v="34"/>
    <x v="15"/>
    <n v="1009489"/>
    <n v="880487"/>
    <m/>
    <x v="0"/>
  </r>
  <r>
    <x v="29"/>
    <x v="6"/>
    <x v="0"/>
    <x v="0"/>
    <x v="34"/>
    <x v="16"/>
    <n v="1034363"/>
    <n v="889920"/>
    <m/>
    <x v="0"/>
  </r>
  <r>
    <x v="29"/>
    <x v="6"/>
    <x v="0"/>
    <x v="0"/>
    <x v="34"/>
    <x v="17"/>
    <n v="1059304"/>
    <n v="898295"/>
    <m/>
    <x v="0"/>
  </r>
  <r>
    <x v="29"/>
    <x v="6"/>
    <x v="0"/>
    <x v="0"/>
    <x v="34"/>
    <x v="18"/>
    <n v="1084166"/>
    <n v="902799"/>
    <m/>
    <x v="0"/>
  </r>
  <r>
    <x v="29"/>
    <x v="6"/>
    <x v="0"/>
    <x v="0"/>
    <x v="34"/>
    <x v="19"/>
    <n v="1108736"/>
    <n v="910430"/>
    <m/>
    <x v="0"/>
  </r>
  <r>
    <x v="29"/>
    <x v="6"/>
    <x v="0"/>
    <x v="0"/>
    <x v="34"/>
    <x v="20"/>
    <n v="1133238"/>
    <n v="920567"/>
    <m/>
    <x v="0"/>
  </r>
  <r>
    <x v="29"/>
    <x v="6"/>
    <x v="0"/>
    <x v="0"/>
    <x v="34"/>
    <x v="21"/>
    <n v="1157316"/>
    <n v="934543"/>
    <m/>
    <x v="0"/>
  </r>
  <r>
    <x v="29"/>
    <x v="6"/>
    <x v="0"/>
    <x v="0"/>
    <x v="34"/>
    <x v="22"/>
    <n v="1181349"/>
    <n v="948722"/>
    <m/>
    <x v="0"/>
  </r>
  <r>
    <x v="29"/>
    <x v="6"/>
    <x v="0"/>
    <x v="0"/>
    <x v="34"/>
    <x v="23"/>
    <n v="1204986"/>
    <n v="962938"/>
    <m/>
    <x v="0"/>
  </r>
  <r>
    <x v="29"/>
    <x v="6"/>
    <x v="0"/>
    <x v="0"/>
    <x v="34"/>
    <x v="24"/>
    <n v="1228347"/>
    <n v="977829"/>
    <m/>
    <x v="0"/>
  </r>
  <r>
    <x v="29"/>
    <x v="6"/>
    <x v="0"/>
    <x v="0"/>
    <x v="34"/>
    <x v="25"/>
    <n v="1251734"/>
    <n v="992917"/>
    <m/>
    <x v="0"/>
  </r>
  <r>
    <x v="29"/>
    <x v="6"/>
    <x v="0"/>
    <x v="0"/>
    <x v="34"/>
    <x v="26"/>
    <n v="1275220"/>
    <n v="1008195"/>
    <m/>
    <x v="0"/>
  </r>
  <r>
    <x v="29"/>
    <x v="6"/>
    <x v="0"/>
    <x v="0"/>
    <x v="34"/>
    <x v="27"/>
    <n v="1298800"/>
    <n v="1023514"/>
    <m/>
    <x v="0"/>
  </r>
  <r>
    <x v="29"/>
    <x v="6"/>
    <x v="0"/>
    <x v="0"/>
    <x v="34"/>
    <x v="28"/>
    <n v="1322300"/>
    <n v="1040175"/>
    <m/>
    <x v="0"/>
  </r>
  <r>
    <x v="29"/>
    <x v="6"/>
    <x v="0"/>
    <x v="0"/>
    <x v="34"/>
    <x v="29"/>
    <n v="1345717"/>
    <n v="1057478"/>
    <m/>
    <x v="0"/>
  </r>
  <r>
    <x v="29"/>
    <x v="6"/>
    <x v="0"/>
    <x v="0"/>
    <x v="34"/>
    <x v="30"/>
    <n v="1369189"/>
    <n v="1075457"/>
    <m/>
    <x v="0"/>
  </r>
  <r>
    <x v="29"/>
    <x v="6"/>
    <x v="1"/>
    <x v="0"/>
    <x v="34"/>
    <x v="0"/>
    <n v="82552"/>
    <n v="110124"/>
    <m/>
    <x v="0"/>
  </r>
  <r>
    <x v="29"/>
    <x v="6"/>
    <x v="1"/>
    <x v="0"/>
    <x v="34"/>
    <x v="1"/>
    <n v="85414"/>
    <n v="109819"/>
    <m/>
    <x v="0"/>
  </r>
  <r>
    <x v="29"/>
    <x v="6"/>
    <x v="1"/>
    <x v="0"/>
    <x v="34"/>
    <x v="2"/>
    <n v="88398"/>
    <n v="108231"/>
    <m/>
    <x v="0"/>
  </r>
  <r>
    <x v="29"/>
    <x v="6"/>
    <x v="1"/>
    <x v="0"/>
    <x v="34"/>
    <x v="3"/>
    <n v="91441"/>
    <n v="107852"/>
    <m/>
    <x v="0"/>
  </r>
  <r>
    <x v="29"/>
    <x v="6"/>
    <x v="1"/>
    <x v="0"/>
    <x v="34"/>
    <x v="4"/>
    <n v="93961"/>
    <n v="107358"/>
    <m/>
    <x v="0"/>
  </r>
  <r>
    <x v="29"/>
    <x v="6"/>
    <x v="1"/>
    <x v="0"/>
    <x v="34"/>
    <x v="5"/>
    <n v="96759"/>
    <n v="108623"/>
    <m/>
    <x v="0"/>
  </r>
  <r>
    <x v="29"/>
    <x v="6"/>
    <x v="1"/>
    <x v="0"/>
    <x v="34"/>
    <x v="6"/>
    <n v="99619"/>
    <n v="110105"/>
    <m/>
    <x v="0"/>
  </r>
  <r>
    <x v="29"/>
    <x v="6"/>
    <x v="1"/>
    <x v="0"/>
    <x v="34"/>
    <x v="7"/>
    <n v="102555"/>
    <n v="110667"/>
    <m/>
    <x v="0"/>
  </r>
  <r>
    <x v="29"/>
    <x v="6"/>
    <x v="1"/>
    <x v="0"/>
    <x v="34"/>
    <x v="8"/>
    <n v="105513"/>
    <n v="110566"/>
    <m/>
    <x v="0"/>
  </r>
  <r>
    <x v="29"/>
    <x v="6"/>
    <x v="1"/>
    <x v="0"/>
    <x v="34"/>
    <x v="9"/>
    <n v="108540"/>
    <n v="110103"/>
    <m/>
    <x v="0"/>
  </r>
  <r>
    <x v="29"/>
    <x v="6"/>
    <x v="1"/>
    <x v="0"/>
    <x v="34"/>
    <x v="10"/>
    <n v="111711"/>
    <n v="109754"/>
    <m/>
    <x v="0"/>
  </r>
  <r>
    <x v="29"/>
    <x v="6"/>
    <x v="1"/>
    <x v="0"/>
    <x v="34"/>
    <x v="11"/>
    <n v="115089"/>
    <n v="109195"/>
    <m/>
    <x v="0"/>
  </r>
  <r>
    <x v="29"/>
    <x v="6"/>
    <x v="1"/>
    <x v="0"/>
    <x v="34"/>
    <x v="12"/>
    <n v="118535"/>
    <n v="109264"/>
    <m/>
    <x v="0"/>
  </r>
  <r>
    <x v="29"/>
    <x v="6"/>
    <x v="1"/>
    <x v="0"/>
    <x v="34"/>
    <x v="13"/>
    <n v="121992"/>
    <n v="109980"/>
    <m/>
    <x v="0"/>
  </r>
  <r>
    <x v="29"/>
    <x v="6"/>
    <x v="1"/>
    <x v="0"/>
    <x v="34"/>
    <x v="14"/>
    <n v="125450"/>
    <n v="111020"/>
    <m/>
    <x v="0"/>
  </r>
  <r>
    <x v="29"/>
    <x v="6"/>
    <x v="1"/>
    <x v="0"/>
    <x v="34"/>
    <x v="15"/>
    <n v="128901"/>
    <n v="112429"/>
    <m/>
    <x v="0"/>
  </r>
  <r>
    <x v="29"/>
    <x v="6"/>
    <x v="1"/>
    <x v="0"/>
    <x v="34"/>
    <x v="16"/>
    <n v="132362"/>
    <n v="113878"/>
    <m/>
    <x v="0"/>
  </r>
  <r>
    <x v="29"/>
    <x v="6"/>
    <x v="1"/>
    <x v="0"/>
    <x v="34"/>
    <x v="17"/>
    <n v="135655"/>
    <n v="115036"/>
    <m/>
    <x v="0"/>
  </r>
  <r>
    <x v="29"/>
    <x v="6"/>
    <x v="1"/>
    <x v="0"/>
    <x v="34"/>
    <x v="18"/>
    <n v="138862"/>
    <n v="115631"/>
    <m/>
    <x v="0"/>
  </r>
  <r>
    <x v="29"/>
    <x v="6"/>
    <x v="1"/>
    <x v="0"/>
    <x v="34"/>
    <x v="19"/>
    <n v="141986"/>
    <n v="116590"/>
    <m/>
    <x v="0"/>
  </r>
  <r>
    <x v="29"/>
    <x v="6"/>
    <x v="1"/>
    <x v="0"/>
    <x v="34"/>
    <x v="20"/>
    <n v="145061"/>
    <n v="117837"/>
    <m/>
    <x v="0"/>
  </r>
  <r>
    <x v="29"/>
    <x v="6"/>
    <x v="1"/>
    <x v="0"/>
    <x v="34"/>
    <x v="21"/>
    <n v="148032"/>
    <n v="119537"/>
    <m/>
    <x v="0"/>
  </r>
  <r>
    <x v="29"/>
    <x v="6"/>
    <x v="1"/>
    <x v="0"/>
    <x v="34"/>
    <x v="22"/>
    <n v="150944"/>
    <n v="121220"/>
    <m/>
    <x v="0"/>
  </r>
  <r>
    <x v="29"/>
    <x v="6"/>
    <x v="1"/>
    <x v="0"/>
    <x v="34"/>
    <x v="23"/>
    <n v="153822"/>
    <n v="122923"/>
    <m/>
    <x v="0"/>
  </r>
  <r>
    <x v="29"/>
    <x v="6"/>
    <x v="1"/>
    <x v="0"/>
    <x v="34"/>
    <x v="24"/>
    <n v="156720"/>
    <n v="124757"/>
    <m/>
    <x v="0"/>
  </r>
  <r>
    <x v="29"/>
    <x v="6"/>
    <x v="1"/>
    <x v="0"/>
    <x v="34"/>
    <x v="25"/>
    <n v="159629"/>
    <n v="126622"/>
    <m/>
    <x v="0"/>
  </r>
  <r>
    <x v="29"/>
    <x v="6"/>
    <x v="1"/>
    <x v="0"/>
    <x v="34"/>
    <x v="26"/>
    <n v="162543"/>
    <n v="128507"/>
    <m/>
    <x v="0"/>
  </r>
  <r>
    <x v="29"/>
    <x v="6"/>
    <x v="1"/>
    <x v="0"/>
    <x v="34"/>
    <x v="27"/>
    <n v="165465"/>
    <n v="130394"/>
    <m/>
    <x v="0"/>
  </r>
  <r>
    <x v="29"/>
    <x v="6"/>
    <x v="1"/>
    <x v="0"/>
    <x v="34"/>
    <x v="28"/>
    <n v="168376"/>
    <n v="132451"/>
    <m/>
    <x v="0"/>
  </r>
  <r>
    <x v="29"/>
    <x v="6"/>
    <x v="1"/>
    <x v="0"/>
    <x v="34"/>
    <x v="29"/>
    <n v="171275"/>
    <n v="134589"/>
    <m/>
    <x v="0"/>
  </r>
  <r>
    <x v="29"/>
    <x v="6"/>
    <x v="1"/>
    <x v="0"/>
    <x v="34"/>
    <x v="30"/>
    <n v="174177"/>
    <n v="136811"/>
    <m/>
    <x v="0"/>
  </r>
  <r>
    <x v="29"/>
    <x v="6"/>
    <x v="2"/>
    <x v="0"/>
    <x v="34"/>
    <x v="0"/>
    <n v="6198"/>
    <n v="8268"/>
    <m/>
    <x v="0"/>
  </r>
  <r>
    <x v="29"/>
    <x v="6"/>
    <x v="2"/>
    <x v="0"/>
    <x v="34"/>
    <x v="1"/>
    <n v="6278"/>
    <n v="8071"/>
    <m/>
    <x v="0"/>
  </r>
  <r>
    <x v="29"/>
    <x v="6"/>
    <x v="2"/>
    <x v="0"/>
    <x v="34"/>
    <x v="2"/>
    <n v="6363"/>
    <n v="7790"/>
    <m/>
    <x v="0"/>
  </r>
  <r>
    <x v="29"/>
    <x v="6"/>
    <x v="2"/>
    <x v="0"/>
    <x v="34"/>
    <x v="3"/>
    <n v="6438"/>
    <n v="7593"/>
    <m/>
    <x v="0"/>
  </r>
  <r>
    <x v="29"/>
    <x v="6"/>
    <x v="2"/>
    <x v="0"/>
    <x v="34"/>
    <x v="4"/>
    <n v="6525"/>
    <n v="7455"/>
    <m/>
    <x v="0"/>
  </r>
  <r>
    <x v="29"/>
    <x v="6"/>
    <x v="2"/>
    <x v="0"/>
    <x v="34"/>
    <x v="5"/>
    <n v="6618"/>
    <n v="7429"/>
    <m/>
    <x v="0"/>
  </r>
  <r>
    <x v="29"/>
    <x v="6"/>
    <x v="2"/>
    <x v="0"/>
    <x v="34"/>
    <x v="6"/>
    <n v="6748"/>
    <n v="7458"/>
    <m/>
    <x v="0"/>
  </r>
  <r>
    <x v="29"/>
    <x v="6"/>
    <x v="2"/>
    <x v="0"/>
    <x v="34"/>
    <x v="7"/>
    <n v="6923"/>
    <n v="7470"/>
    <m/>
    <x v="0"/>
  </r>
  <r>
    <x v="29"/>
    <x v="6"/>
    <x v="2"/>
    <x v="0"/>
    <x v="34"/>
    <x v="8"/>
    <n v="7106"/>
    <n v="7446"/>
    <m/>
    <x v="0"/>
  </r>
  <r>
    <x v="29"/>
    <x v="6"/>
    <x v="2"/>
    <x v="0"/>
    <x v="34"/>
    <x v="9"/>
    <n v="7285"/>
    <n v="7389"/>
    <m/>
    <x v="0"/>
  </r>
  <r>
    <x v="29"/>
    <x v="6"/>
    <x v="2"/>
    <x v="0"/>
    <x v="34"/>
    <x v="10"/>
    <n v="7419"/>
    <n v="7289"/>
    <m/>
    <x v="0"/>
  </r>
  <r>
    <x v="29"/>
    <x v="6"/>
    <x v="2"/>
    <x v="0"/>
    <x v="34"/>
    <x v="11"/>
    <n v="7546"/>
    <n v="7159"/>
    <m/>
    <x v="0"/>
  </r>
  <r>
    <x v="29"/>
    <x v="6"/>
    <x v="2"/>
    <x v="0"/>
    <x v="34"/>
    <x v="12"/>
    <n v="7675"/>
    <n v="7074"/>
    <m/>
    <x v="0"/>
  </r>
  <r>
    <x v="29"/>
    <x v="6"/>
    <x v="2"/>
    <x v="0"/>
    <x v="34"/>
    <x v="13"/>
    <n v="7804"/>
    <n v="7035"/>
    <m/>
    <x v="0"/>
  </r>
  <r>
    <x v="29"/>
    <x v="6"/>
    <x v="2"/>
    <x v="0"/>
    <x v="34"/>
    <x v="14"/>
    <n v="7936"/>
    <n v="7022"/>
    <m/>
    <x v="0"/>
  </r>
  <r>
    <x v="29"/>
    <x v="6"/>
    <x v="2"/>
    <x v="0"/>
    <x v="34"/>
    <x v="15"/>
    <n v="8068"/>
    <n v="7037"/>
    <m/>
    <x v="0"/>
  </r>
  <r>
    <x v="29"/>
    <x v="6"/>
    <x v="2"/>
    <x v="0"/>
    <x v="34"/>
    <x v="16"/>
    <n v="8204"/>
    <n v="7058"/>
    <m/>
    <x v="0"/>
  </r>
  <r>
    <x v="29"/>
    <x v="6"/>
    <x v="2"/>
    <x v="0"/>
    <x v="34"/>
    <x v="17"/>
    <n v="8337"/>
    <n v="7069"/>
    <m/>
    <x v="0"/>
  </r>
  <r>
    <x v="29"/>
    <x v="6"/>
    <x v="2"/>
    <x v="0"/>
    <x v="34"/>
    <x v="18"/>
    <n v="8466"/>
    <n v="7049"/>
    <m/>
    <x v="0"/>
  </r>
  <r>
    <x v="29"/>
    <x v="6"/>
    <x v="2"/>
    <x v="0"/>
    <x v="34"/>
    <x v="19"/>
    <n v="8587"/>
    <n v="7051"/>
    <m/>
    <x v="0"/>
  </r>
  <r>
    <x v="29"/>
    <x v="6"/>
    <x v="2"/>
    <x v="0"/>
    <x v="34"/>
    <x v="20"/>
    <n v="8712"/>
    <n v="7076"/>
    <m/>
    <x v="0"/>
  </r>
  <r>
    <x v="29"/>
    <x v="6"/>
    <x v="2"/>
    <x v="0"/>
    <x v="34"/>
    <x v="21"/>
    <n v="8836"/>
    <n v="7135"/>
    <m/>
    <x v="0"/>
  </r>
  <r>
    <x v="29"/>
    <x v="6"/>
    <x v="2"/>
    <x v="0"/>
    <x v="34"/>
    <x v="22"/>
    <n v="8960"/>
    <n v="7195"/>
    <m/>
    <x v="0"/>
  </r>
  <r>
    <x v="29"/>
    <x v="6"/>
    <x v="2"/>
    <x v="0"/>
    <x v="34"/>
    <x v="23"/>
    <n v="9082"/>
    <n v="7257"/>
    <m/>
    <x v="0"/>
  </r>
  <r>
    <x v="29"/>
    <x v="6"/>
    <x v="2"/>
    <x v="0"/>
    <x v="34"/>
    <x v="24"/>
    <n v="9207"/>
    <n v="7328"/>
    <m/>
    <x v="0"/>
  </r>
  <r>
    <x v="29"/>
    <x v="6"/>
    <x v="2"/>
    <x v="0"/>
    <x v="34"/>
    <x v="25"/>
    <n v="9332"/>
    <n v="7402"/>
    <m/>
    <x v="0"/>
  </r>
  <r>
    <x v="29"/>
    <x v="6"/>
    <x v="2"/>
    <x v="0"/>
    <x v="34"/>
    <x v="26"/>
    <n v="9456"/>
    <n v="7475"/>
    <m/>
    <x v="0"/>
  </r>
  <r>
    <x v="29"/>
    <x v="6"/>
    <x v="2"/>
    <x v="0"/>
    <x v="34"/>
    <x v="27"/>
    <n v="9581"/>
    <n v="7550"/>
    <m/>
    <x v="0"/>
  </r>
  <r>
    <x v="29"/>
    <x v="6"/>
    <x v="2"/>
    <x v="0"/>
    <x v="34"/>
    <x v="28"/>
    <n v="9703"/>
    <n v="7632"/>
    <m/>
    <x v="0"/>
  </r>
  <r>
    <x v="29"/>
    <x v="6"/>
    <x v="2"/>
    <x v="0"/>
    <x v="34"/>
    <x v="29"/>
    <n v="9824"/>
    <n v="7719"/>
    <m/>
    <x v="0"/>
  </r>
  <r>
    <x v="29"/>
    <x v="6"/>
    <x v="2"/>
    <x v="0"/>
    <x v="34"/>
    <x v="30"/>
    <n v="9944"/>
    <n v="7810"/>
    <m/>
    <x v="0"/>
  </r>
  <r>
    <x v="29"/>
    <x v="7"/>
    <x v="0"/>
    <x v="0"/>
    <x v="34"/>
    <x v="0"/>
    <n v="446137"/>
    <n v="595146"/>
    <m/>
    <x v="0"/>
  </r>
  <r>
    <x v="29"/>
    <x v="7"/>
    <x v="0"/>
    <x v="0"/>
    <x v="34"/>
    <x v="1"/>
    <n v="461840"/>
    <n v="596384"/>
    <m/>
    <x v="0"/>
  </r>
  <r>
    <x v="29"/>
    <x v="7"/>
    <x v="0"/>
    <x v="0"/>
    <x v="34"/>
    <x v="2"/>
    <n v="476644"/>
    <n v="593949"/>
    <m/>
    <x v="0"/>
  </r>
  <r>
    <x v="29"/>
    <x v="7"/>
    <x v="0"/>
    <x v="0"/>
    <x v="34"/>
    <x v="3"/>
    <n v="490619"/>
    <n v="589872"/>
    <m/>
    <x v="0"/>
  </r>
  <r>
    <x v="29"/>
    <x v="7"/>
    <x v="0"/>
    <x v="0"/>
    <x v="34"/>
    <x v="4"/>
    <n v="505950"/>
    <n v="587720"/>
    <m/>
    <x v="0"/>
  </r>
  <r>
    <x v="29"/>
    <x v="7"/>
    <x v="0"/>
    <x v="0"/>
    <x v="34"/>
    <x v="5"/>
    <n v="521096"/>
    <n v="581621"/>
    <m/>
    <x v="0"/>
  </r>
  <r>
    <x v="29"/>
    <x v="7"/>
    <x v="0"/>
    <x v="0"/>
    <x v="34"/>
    <x v="6"/>
    <n v="536719"/>
    <n v="578965"/>
    <m/>
    <x v="0"/>
  </r>
  <r>
    <x v="29"/>
    <x v="7"/>
    <x v="0"/>
    <x v="0"/>
    <x v="34"/>
    <x v="7"/>
    <n v="552709"/>
    <n v="578047"/>
    <m/>
    <x v="0"/>
  </r>
  <r>
    <x v="29"/>
    <x v="7"/>
    <x v="0"/>
    <x v="0"/>
    <x v="34"/>
    <x v="8"/>
    <n v="568866"/>
    <n v="578592"/>
    <m/>
    <x v="0"/>
  </r>
  <r>
    <x v="29"/>
    <x v="7"/>
    <x v="0"/>
    <x v="0"/>
    <x v="34"/>
    <x v="9"/>
    <n v="585394"/>
    <n v="580248"/>
    <m/>
    <x v="0"/>
  </r>
  <r>
    <x v="29"/>
    <x v="7"/>
    <x v="0"/>
    <x v="0"/>
    <x v="34"/>
    <x v="10"/>
    <n v="602283"/>
    <n v="581755"/>
    <m/>
    <x v="0"/>
  </r>
  <r>
    <x v="29"/>
    <x v="7"/>
    <x v="0"/>
    <x v="0"/>
    <x v="34"/>
    <x v="11"/>
    <n v="619269"/>
    <n v="583062"/>
    <m/>
    <x v="0"/>
  </r>
  <r>
    <x v="29"/>
    <x v="7"/>
    <x v="0"/>
    <x v="0"/>
    <x v="34"/>
    <x v="12"/>
    <n v="636584"/>
    <n v="584243"/>
    <m/>
    <x v="0"/>
  </r>
  <r>
    <x v="29"/>
    <x v="7"/>
    <x v="0"/>
    <x v="0"/>
    <x v="34"/>
    <x v="13"/>
    <n v="654006"/>
    <n v="586140"/>
    <m/>
    <x v="0"/>
  </r>
  <r>
    <x v="29"/>
    <x v="7"/>
    <x v="0"/>
    <x v="0"/>
    <x v="34"/>
    <x v="14"/>
    <n v="671561"/>
    <n v="590468"/>
    <m/>
    <x v="0"/>
  </r>
  <r>
    <x v="29"/>
    <x v="7"/>
    <x v="0"/>
    <x v="0"/>
    <x v="34"/>
    <x v="15"/>
    <n v="689157"/>
    <n v="596714"/>
    <m/>
    <x v="0"/>
  </r>
  <r>
    <x v="29"/>
    <x v="7"/>
    <x v="0"/>
    <x v="0"/>
    <x v="34"/>
    <x v="16"/>
    <n v="706798"/>
    <n v="603227"/>
    <m/>
    <x v="0"/>
  </r>
  <r>
    <x v="29"/>
    <x v="7"/>
    <x v="0"/>
    <x v="0"/>
    <x v="34"/>
    <x v="17"/>
    <n v="724490"/>
    <n v="609200"/>
    <m/>
    <x v="0"/>
  </r>
  <r>
    <x v="29"/>
    <x v="7"/>
    <x v="0"/>
    <x v="0"/>
    <x v="34"/>
    <x v="18"/>
    <n v="742124"/>
    <n v="614439"/>
    <m/>
    <x v="0"/>
  </r>
  <r>
    <x v="29"/>
    <x v="7"/>
    <x v="0"/>
    <x v="0"/>
    <x v="34"/>
    <x v="19"/>
    <n v="759548"/>
    <n v="619222"/>
    <m/>
    <x v="0"/>
  </r>
  <r>
    <x v="29"/>
    <x v="7"/>
    <x v="0"/>
    <x v="0"/>
    <x v="34"/>
    <x v="20"/>
    <n v="776917"/>
    <n v="624983"/>
    <m/>
    <x v="0"/>
  </r>
  <r>
    <x v="29"/>
    <x v="7"/>
    <x v="0"/>
    <x v="0"/>
    <x v="34"/>
    <x v="21"/>
    <n v="793983"/>
    <n v="632185"/>
    <m/>
    <x v="0"/>
  </r>
  <r>
    <x v="29"/>
    <x v="7"/>
    <x v="0"/>
    <x v="0"/>
    <x v="34"/>
    <x v="22"/>
    <n v="811017"/>
    <n v="641037"/>
    <m/>
    <x v="0"/>
  </r>
  <r>
    <x v="29"/>
    <x v="7"/>
    <x v="0"/>
    <x v="0"/>
    <x v="34"/>
    <x v="23"/>
    <n v="827769"/>
    <n v="650593"/>
    <m/>
    <x v="0"/>
  </r>
  <r>
    <x v="29"/>
    <x v="7"/>
    <x v="0"/>
    <x v="0"/>
    <x v="34"/>
    <x v="24"/>
    <n v="844322"/>
    <n v="660604"/>
    <m/>
    <x v="0"/>
  </r>
  <r>
    <x v="29"/>
    <x v="7"/>
    <x v="0"/>
    <x v="0"/>
    <x v="34"/>
    <x v="25"/>
    <n v="860903"/>
    <n v="670849"/>
    <m/>
    <x v="0"/>
  </r>
  <r>
    <x v="29"/>
    <x v="7"/>
    <x v="0"/>
    <x v="0"/>
    <x v="34"/>
    <x v="26"/>
    <n v="877566"/>
    <n v="681560"/>
    <m/>
    <x v="0"/>
  </r>
  <r>
    <x v="29"/>
    <x v="7"/>
    <x v="0"/>
    <x v="0"/>
    <x v="34"/>
    <x v="27"/>
    <n v="894302"/>
    <n v="692541"/>
    <m/>
    <x v="0"/>
  </r>
  <r>
    <x v="29"/>
    <x v="7"/>
    <x v="0"/>
    <x v="0"/>
    <x v="34"/>
    <x v="28"/>
    <n v="910993"/>
    <n v="703968"/>
    <m/>
    <x v="0"/>
  </r>
  <r>
    <x v="29"/>
    <x v="7"/>
    <x v="0"/>
    <x v="0"/>
    <x v="34"/>
    <x v="29"/>
    <n v="927640"/>
    <n v="715256"/>
    <m/>
    <x v="0"/>
  </r>
  <r>
    <x v="29"/>
    <x v="7"/>
    <x v="0"/>
    <x v="0"/>
    <x v="34"/>
    <x v="30"/>
    <n v="944338"/>
    <n v="726736"/>
    <m/>
    <x v="0"/>
  </r>
  <r>
    <x v="29"/>
    <x v="7"/>
    <x v="1"/>
    <x v="0"/>
    <x v="34"/>
    <x v="0"/>
    <n v="9243"/>
    <n v="12330"/>
    <m/>
    <x v="0"/>
  </r>
  <r>
    <x v="29"/>
    <x v="7"/>
    <x v="1"/>
    <x v="0"/>
    <x v="34"/>
    <x v="1"/>
    <n v="9624"/>
    <n v="12427"/>
    <m/>
    <x v="0"/>
  </r>
  <r>
    <x v="29"/>
    <x v="7"/>
    <x v="1"/>
    <x v="0"/>
    <x v="34"/>
    <x v="2"/>
    <n v="10144"/>
    <n v="12640"/>
    <m/>
    <x v="0"/>
  </r>
  <r>
    <x v="29"/>
    <x v="7"/>
    <x v="1"/>
    <x v="0"/>
    <x v="34"/>
    <x v="3"/>
    <n v="10609"/>
    <n v="12755"/>
    <m/>
    <x v="0"/>
  </r>
  <r>
    <x v="29"/>
    <x v="7"/>
    <x v="1"/>
    <x v="0"/>
    <x v="34"/>
    <x v="4"/>
    <n v="11006"/>
    <n v="12784"/>
    <m/>
    <x v="0"/>
  </r>
  <r>
    <x v="29"/>
    <x v="7"/>
    <x v="1"/>
    <x v="0"/>
    <x v="34"/>
    <x v="5"/>
    <n v="11440"/>
    <n v="12768"/>
    <m/>
    <x v="0"/>
  </r>
  <r>
    <x v="29"/>
    <x v="7"/>
    <x v="1"/>
    <x v="0"/>
    <x v="34"/>
    <x v="6"/>
    <n v="11884"/>
    <n v="12819"/>
    <m/>
    <x v="0"/>
  </r>
  <r>
    <x v="29"/>
    <x v="7"/>
    <x v="1"/>
    <x v="0"/>
    <x v="34"/>
    <x v="7"/>
    <n v="12340"/>
    <n v="12905"/>
    <m/>
    <x v="0"/>
  </r>
  <r>
    <x v="29"/>
    <x v="7"/>
    <x v="1"/>
    <x v="0"/>
    <x v="34"/>
    <x v="8"/>
    <n v="12799"/>
    <n v="13017"/>
    <m/>
    <x v="0"/>
  </r>
  <r>
    <x v="29"/>
    <x v="7"/>
    <x v="1"/>
    <x v="0"/>
    <x v="34"/>
    <x v="9"/>
    <n v="13269"/>
    <n v="13152"/>
    <m/>
    <x v="0"/>
  </r>
  <r>
    <x v="29"/>
    <x v="7"/>
    <x v="1"/>
    <x v="0"/>
    <x v="34"/>
    <x v="10"/>
    <n v="13765"/>
    <n v="13295"/>
    <m/>
    <x v="0"/>
  </r>
  <r>
    <x v="29"/>
    <x v="7"/>
    <x v="1"/>
    <x v="0"/>
    <x v="34"/>
    <x v="11"/>
    <n v="14297"/>
    <n v="13461"/>
    <m/>
    <x v="0"/>
  </r>
  <r>
    <x v="29"/>
    <x v="7"/>
    <x v="1"/>
    <x v="0"/>
    <x v="34"/>
    <x v="12"/>
    <n v="14841"/>
    <n v="13620"/>
    <m/>
    <x v="0"/>
  </r>
  <r>
    <x v="29"/>
    <x v="7"/>
    <x v="1"/>
    <x v="0"/>
    <x v="34"/>
    <x v="13"/>
    <n v="15386"/>
    <n v="13789"/>
    <m/>
    <x v="0"/>
  </r>
  <r>
    <x v="29"/>
    <x v="7"/>
    <x v="1"/>
    <x v="0"/>
    <x v="34"/>
    <x v="14"/>
    <n v="15931"/>
    <n v="14007"/>
    <m/>
    <x v="0"/>
  </r>
  <r>
    <x v="29"/>
    <x v="7"/>
    <x v="1"/>
    <x v="0"/>
    <x v="34"/>
    <x v="15"/>
    <n v="16474"/>
    <n v="14264"/>
    <m/>
    <x v="0"/>
  </r>
  <r>
    <x v="29"/>
    <x v="7"/>
    <x v="1"/>
    <x v="0"/>
    <x v="34"/>
    <x v="16"/>
    <n v="17019"/>
    <n v="14524"/>
    <m/>
    <x v="0"/>
  </r>
  <r>
    <x v="29"/>
    <x v="7"/>
    <x v="1"/>
    <x v="0"/>
    <x v="34"/>
    <x v="17"/>
    <n v="17533"/>
    <n v="14742"/>
    <m/>
    <x v="0"/>
  </r>
  <r>
    <x v="29"/>
    <x v="7"/>
    <x v="1"/>
    <x v="0"/>
    <x v="34"/>
    <x v="18"/>
    <n v="18031"/>
    <n v="14928"/>
    <m/>
    <x v="0"/>
  </r>
  <r>
    <x v="29"/>
    <x v="7"/>
    <x v="1"/>
    <x v="0"/>
    <x v="34"/>
    <x v="19"/>
    <n v="18515"/>
    <n v="15094"/>
    <m/>
    <x v="0"/>
  </r>
  <r>
    <x v="29"/>
    <x v="7"/>
    <x v="1"/>
    <x v="0"/>
    <x v="34"/>
    <x v="20"/>
    <n v="18990"/>
    <n v="15276"/>
    <m/>
    <x v="0"/>
  </r>
  <r>
    <x v="29"/>
    <x v="7"/>
    <x v="1"/>
    <x v="0"/>
    <x v="34"/>
    <x v="21"/>
    <n v="19447"/>
    <n v="15483"/>
    <m/>
    <x v="0"/>
  </r>
  <r>
    <x v="29"/>
    <x v="7"/>
    <x v="1"/>
    <x v="0"/>
    <x v="34"/>
    <x v="22"/>
    <n v="19893"/>
    <n v="15723"/>
    <m/>
    <x v="0"/>
  </r>
  <r>
    <x v="29"/>
    <x v="7"/>
    <x v="1"/>
    <x v="0"/>
    <x v="34"/>
    <x v="23"/>
    <n v="20334"/>
    <n v="15981"/>
    <m/>
    <x v="0"/>
  </r>
  <r>
    <x v="29"/>
    <x v="7"/>
    <x v="1"/>
    <x v="0"/>
    <x v="34"/>
    <x v="24"/>
    <n v="20779"/>
    <n v="16257"/>
    <m/>
    <x v="0"/>
  </r>
  <r>
    <x v="29"/>
    <x v="7"/>
    <x v="1"/>
    <x v="0"/>
    <x v="34"/>
    <x v="25"/>
    <n v="21227"/>
    <n v="16541"/>
    <m/>
    <x v="0"/>
  </r>
  <r>
    <x v="29"/>
    <x v="7"/>
    <x v="1"/>
    <x v="0"/>
    <x v="34"/>
    <x v="26"/>
    <n v="21678"/>
    <n v="16836"/>
    <m/>
    <x v="0"/>
  </r>
  <r>
    <x v="29"/>
    <x v="7"/>
    <x v="1"/>
    <x v="0"/>
    <x v="34"/>
    <x v="27"/>
    <n v="22130"/>
    <n v="17137"/>
    <m/>
    <x v="0"/>
  </r>
  <r>
    <x v="29"/>
    <x v="7"/>
    <x v="1"/>
    <x v="0"/>
    <x v="34"/>
    <x v="28"/>
    <n v="22582"/>
    <n v="17450"/>
    <m/>
    <x v="0"/>
  </r>
  <r>
    <x v="29"/>
    <x v="7"/>
    <x v="1"/>
    <x v="0"/>
    <x v="34"/>
    <x v="29"/>
    <n v="23034"/>
    <n v="17760"/>
    <m/>
    <x v="0"/>
  </r>
  <r>
    <x v="29"/>
    <x v="7"/>
    <x v="1"/>
    <x v="0"/>
    <x v="34"/>
    <x v="30"/>
    <n v="23488"/>
    <n v="18075"/>
    <m/>
    <x v="0"/>
  </r>
  <r>
    <x v="29"/>
    <x v="7"/>
    <x v="2"/>
    <x v="0"/>
    <x v="34"/>
    <x v="0"/>
    <n v="2400"/>
    <n v="3201"/>
    <m/>
    <x v="0"/>
  </r>
  <r>
    <x v="29"/>
    <x v="7"/>
    <x v="2"/>
    <x v="0"/>
    <x v="34"/>
    <x v="1"/>
    <n v="2415"/>
    <n v="3118"/>
    <m/>
    <x v="0"/>
  </r>
  <r>
    <x v="29"/>
    <x v="7"/>
    <x v="2"/>
    <x v="0"/>
    <x v="34"/>
    <x v="2"/>
    <n v="2440"/>
    <n v="3040"/>
    <m/>
    <x v="0"/>
  </r>
  <r>
    <x v="29"/>
    <x v="7"/>
    <x v="2"/>
    <x v="0"/>
    <x v="34"/>
    <x v="3"/>
    <n v="2449"/>
    <n v="2944"/>
    <m/>
    <x v="0"/>
  </r>
  <r>
    <x v="29"/>
    <x v="7"/>
    <x v="2"/>
    <x v="0"/>
    <x v="34"/>
    <x v="4"/>
    <n v="2463"/>
    <n v="2861"/>
    <m/>
    <x v="0"/>
  </r>
  <r>
    <x v="29"/>
    <x v="7"/>
    <x v="2"/>
    <x v="0"/>
    <x v="34"/>
    <x v="5"/>
    <n v="2481"/>
    <n v="2769"/>
    <m/>
    <x v="0"/>
  </r>
  <r>
    <x v="29"/>
    <x v="7"/>
    <x v="2"/>
    <x v="0"/>
    <x v="34"/>
    <x v="6"/>
    <n v="2508"/>
    <n v="2705"/>
    <m/>
    <x v="0"/>
  </r>
  <r>
    <x v="29"/>
    <x v="7"/>
    <x v="2"/>
    <x v="0"/>
    <x v="34"/>
    <x v="7"/>
    <n v="2547"/>
    <n v="2663"/>
    <m/>
    <x v="0"/>
  </r>
  <r>
    <x v="29"/>
    <x v="7"/>
    <x v="2"/>
    <x v="0"/>
    <x v="34"/>
    <x v="8"/>
    <n v="2587"/>
    <n v="2631"/>
    <m/>
    <x v="0"/>
  </r>
  <r>
    <x v="29"/>
    <x v="7"/>
    <x v="2"/>
    <x v="0"/>
    <x v="34"/>
    <x v="9"/>
    <n v="2626"/>
    <n v="2603"/>
    <m/>
    <x v="0"/>
  </r>
  <r>
    <x v="29"/>
    <x v="7"/>
    <x v="2"/>
    <x v="0"/>
    <x v="34"/>
    <x v="10"/>
    <n v="2655"/>
    <n v="2564"/>
    <m/>
    <x v="0"/>
  </r>
  <r>
    <x v="29"/>
    <x v="7"/>
    <x v="2"/>
    <x v="0"/>
    <x v="34"/>
    <x v="11"/>
    <n v="2681"/>
    <n v="2524"/>
    <m/>
    <x v="0"/>
  </r>
  <r>
    <x v="29"/>
    <x v="7"/>
    <x v="2"/>
    <x v="0"/>
    <x v="34"/>
    <x v="12"/>
    <n v="2709"/>
    <n v="2485"/>
    <m/>
    <x v="0"/>
  </r>
  <r>
    <x v="29"/>
    <x v="7"/>
    <x v="2"/>
    <x v="0"/>
    <x v="34"/>
    <x v="13"/>
    <n v="2736"/>
    <n v="2451"/>
    <m/>
    <x v="0"/>
  </r>
  <r>
    <x v="29"/>
    <x v="7"/>
    <x v="2"/>
    <x v="0"/>
    <x v="34"/>
    <x v="14"/>
    <n v="2763"/>
    <n v="2429"/>
    <m/>
    <x v="0"/>
  </r>
  <r>
    <x v="29"/>
    <x v="7"/>
    <x v="2"/>
    <x v="0"/>
    <x v="34"/>
    <x v="15"/>
    <n v="2791"/>
    <n v="2416"/>
    <m/>
    <x v="0"/>
  </r>
  <r>
    <x v="29"/>
    <x v="7"/>
    <x v="2"/>
    <x v="0"/>
    <x v="34"/>
    <x v="16"/>
    <n v="2820"/>
    <n v="2406"/>
    <m/>
    <x v="0"/>
  </r>
  <r>
    <x v="29"/>
    <x v="7"/>
    <x v="2"/>
    <x v="0"/>
    <x v="34"/>
    <x v="17"/>
    <n v="2848"/>
    <n v="2394"/>
    <m/>
    <x v="0"/>
  </r>
  <r>
    <x v="29"/>
    <x v="7"/>
    <x v="2"/>
    <x v="0"/>
    <x v="34"/>
    <x v="18"/>
    <n v="2875"/>
    <n v="2380"/>
    <m/>
    <x v="0"/>
  </r>
  <r>
    <x v="29"/>
    <x v="7"/>
    <x v="2"/>
    <x v="0"/>
    <x v="34"/>
    <x v="19"/>
    <n v="2899"/>
    <n v="2363"/>
    <m/>
    <x v="0"/>
  </r>
  <r>
    <x v="29"/>
    <x v="7"/>
    <x v="2"/>
    <x v="0"/>
    <x v="34"/>
    <x v="20"/>
    <n v="2925"/>
    <n v="2352"/>
    <m/>
    <x v="0"/>
  </r>
  <r>
    <x v="29"/>
    <x v="7"/>
    <x v="2"/>
    <x v="0"/>
    <x v="34"/>
    <x v="21"/>
    <n v="2950"/>
    <n v="2349"/>
    <m/>
    <x v="0"/>
  </r>
  <r>
    <x v="29"/>
    <x v="7"/>
    <x v="2"/>
    <x v="0"/>
    <x v="34"/>
    <x v="22"/>
    <n v="2975"/>
    <n v="2351"/>
    <m/>
    <x v="0"/>
  </r>
  <r>
    <x v="29"/>
    <x v="7"/>
    <x v="2"/>
    <x v="0"/>
    <x v="34"/>
    <x v="23"/>
    <n v="3000"/>
    <n v="2358"/>
    <m/>
    <x v="0"/>
  </r>
  <r>
    <x v="29"/>
    <x v="7"/>
    <x v="2"/>
    <x v="0"/>
    <x v="34"/>
    <x v="24"/>
    <n v="3025"/>
    <n v="2366"/>
    <m/>
    <x v="0"/>
  </r>
  <r>
    <x v="29"/>
    <x v="7"/>
    <x v="2"/>
    <x v="0"/>
    <x v="34"/>
    <x v="25"/>
    <n v="3050"/>
    <n v="2376"/>
    <m/>
    <x v="0"/>
  </r>
  <r>
    <x v="29"/>
    <x v="7"/>
    <x v="2"/>
    <x v="0"/>
    <x v="34"/>
    <x v="26"/>
    <n v="3075"/>
    <n v="2388"/>
    <m/>
    <x v="0"/>
  </r>
  <r>
    <x v="29"/>
    <x v="7"/>
    <x v="2"/>
    <x v="0"/>
    <x v="34"/>
    <x v="27"/>
    <n v="3100"/>
    <n v="2400"/>
    <m/>
    <x v="0"/>
  </r>
  <r>
    <x v="29"/>
    <x v="7"/>
    <x v="2"/>
    <x v="0"/>
    <x v="34"/>
    <x v="28"/>
    <n v="3124"/>
    <n v="2413"/>
    <m/>
    <x v="0"/>
  </r>
  <r>
    <x v="29"/>
    <x v="7"/>
    <x v="2"/>
    <x v="0"/>
    <x v="34"/>
    <x v="29"/>
    <n v="3147"/>
    <n v="2426"/>
    <m/>
    <x v="0"/>
  </r>
  <r>
    <x v="29"/>
    <x v="7"/>
    <x v="2"/>
    <x v="0"/>
    <x v="34"/>
    <x v="30"/>
    <n v="3170"/>
    <n v="2439"/>
    <m/>
    <x v="0"/>
  </r>
  <r>
    <x v="29"/>
    <x v="8"/>
    <x v="0"/>
    <x v="0"/>
    <x v="34"/>
    <x v="0"/>
    <n v="1024998"/>
    <n v="1367347"/>
    <m/>
    <x v="0"/>
  </r>
  <r>
    <x v="29"/>
    <x v="8"/>
    <x v="0"/>
    <x v="0"/>
    <x v="34"/>
    <x v="1"/>
    <n v="1047093"/>
    <n v="1341039"/>
    <m/>
    <x v="0"/>
  </r>
  <r>
    <x v="29"/>
    <x v="8"/>
    <x v="0"/>
    <x v="0"/>
    <x v="34"/>
    <x v="2"/>
    <n v="1067462"/>
    <n v="1304740"/>
    <m/>
    <x v="0"/>
  </r>
  <r>
    <x v="29"/>
    <x v="8"/>
    <x v="0"/>
    <x v="0"/>
    <x v="34"/>
    <x v="3"/>
    <n v="1087489"/>
    <n v="1267211"/>
    <m/>
    <x v="0"/>
  </r>
  <r>
    <x v="29"/>
    <x v="8"/>
    <x v="0"/>
    <x v="0"/>
    <x v="34"/>
    <x v="4"/>
    <n v="1108964"/>
    <n v="1230314"/>
    <m/>
    <x v="0"/>
  </r>
  <r>
    <x v="29"/>
    <x v="8"/>
    <x v="0"/>
    <x v="0"/>
    <x v="34"/>
    <x v="5"/>
    <n v="1130615"/>
    <n v="1206100"/>
    <m/>
    <x v="0"/>
  </r>
  <r>
    <x v="29"/>
    <x v="8"/>
    <x v="0"/>
    <x v="0"/>
    <x v="34"/>
    <x v="6"/>
    <n v="1152888"/>
    <n v="1195567"/>
    <m/>
    <x v="0"/>
  </r>
  <r>
    <x v="29"/>
    <x v="8"/>
    <x v="0"/>
    <x v="0"/>
    <x v="34"/>
    <x v="7"/>
    <n v="1175680"/>
    <n v="1193578"/>
    <m/>
    <x v="0"/>
  </r>
  <r>
    <x v="29"/>
    <x v="8"/>
    <x v="0"/>
    <x v="0"/>
    <x v="34"/>
    <x v="8"/>
    <n v="1198746"/>
    <n v="1196072"/>
    <m/>
    <x v="0"/>
  </r>
  <r>
    <x v="29"/>
    <x v="8"/>
    <x v="0"/>
    <x v="0"/>
    <x v="34"/>
    <x v="9"/>
    <n v="1222275"/>
    <n v="1195379"/>
    <m/>
    <x v="0"/>
  </r>
  <r>
    <x v="29"/>
    <x v="8"/>
    <x v="0"/>
    <x v="0"/>
    <x v="34"/>
    <x v="10"/>
    <n v="1246257"/>
    <n v="1189933"/>
    <m/>
    <x v="0"/>
  </r>
  <r>
    <x v="29"/>
    <x v="8"/>
    <x v="0"/>
    <x v="0"/>
    <x v="34"/>
    <x v="11"/>
    <n v="1270388"/>
    <n v="1182449"/>
    <m/>
    <x v="0"/>
  </r>
  <r>
    <x v="29"/>
    <x v="8"/>
    <x v="0"/>
    <x v="0"/>
    <x v="34"/>
    <x v="12"/>
    <n v="1294942"/>
    <n v="1177046"/>
    <m/>
    <x v="0"/>
  </r>
  <r>
    <x v="29"/>
    <x v="8"/>
    <x v="0"/>
    <x v="0"/>
    <x v="34"/>
    <x v="13"/>
    <n v="1319593"/>
    <n v="1172854"/>
    <m/>
    <x v="0"/>
  </r>
  <r>
    <x v="29"/>
    <x v="8"/>
    <x v="0"/>
    <x v="0"/>
    <x v="34"/>
    <x v="14"/>
    <n v="1344489"/>
    <n v="1169100"/>
    <m/>
    <x v="0"/>
  </r>
  <r>
    <x v="29"/>
    <x v="8"/>
    <x v="0"/>
    <x v="0"/>
    <x v="34"/>
    <x v="15"/>
    <n v="1369422"/>
    <n v="1166472"/>
    <m/>
    <x v="0"/>
  </r>
  <r>
    <x v="29"/>
    <x v="8"/>
    <x v="0"/>
    <x v="0"/>
    <x v="34"/>
    <x v="16"/>
    <n v="1394459"/>
    <n v="1166386"/>
    <m/>
    <x v="0"/>
  </r>
  <r>
    <x v="29"/>
    <x v="8"/>
    <x v="0"/>
    <x v="0"/>
    <x v="34"/>
    <x v="17"/>
    <n v="1419542"/>
    <n v="1167911"/>
    <m/>
    <x v="0"/>
  </r>
  <r>
    <x v="29"/>
    <x v="8"/>
    <x v="0"/>
    <x v="0"/>
    <x v="34"/>
    <x v="18"/>
    <n v="1444572"/>
    <n v="1171558"/>
    <m/>
    <x v="0"/>
  </r>
  <r>
    <x v="29"/>
    <x v="8"/>
    <x v="0"/>
    <x v="0"/>
    <x v="34"/>
    <x v="19"/>
    <n v="1469349"/>
    <n v="1179140"/>
    <m/>
    <x v="0"/>
  </r>
  <r>
    <x v="29"/>
    <x v="8"/>
    <x v="0"/>
    <x v="0"/>
    <x v="34"/>
    <x v="20"/>
    <n v="1494139"/>
    <n v="1187608"/>
    <m/>
    <x v="0"/>
  </r>
  <r>
    <x v="29"/>
    <x v="8"/>
    <x v="0"/>
    <x v="0"/>
    <x v="34"/>
    <x v="21"/>
    <n v="1518530"/>
    <n v="1195476"/>
    <m/>
    <x v="0"/>
  </r>
  <r>
    <x v="29"/>
    <x v="8"/>
    <x v="0"/>
    <x v="0"/>
    <x v="34"/>
    <x v="22"/>
    <n v="1542892"/>
    <n v="1203535"/>
    <m/>
    <x v="0"/>
  </r>
  <r>
    <x v="29"/>
    <x v="8"/>
    <x v="0"/>
    <x v="0"/>
    <x v="34"/>
    <x v="23"/>
    <n v="1566874"/>
    <n v="1212509"/>
    <m/>
    <x v="0"/>
  </r>
  <r>
    <x v="29"/>
    <x v="8"/>
    <x v="0"/>
    <x v="0"/>
    <x v="34"/>
    <x v="24"/>
    <n v="1590613"/>
    <n v="1222709"/>
    <m/>
    <x v="0"/>
  </r>
  <r>
    <x v="29"/>
    <x v="8"/>
    <x v="0"/>
    <x v="0"/>
    <x v="34"/>
    <x v="25"/>
    <n v="1614254"/>
    <n v="1233476"/>
    <m/>
    <x v="0"/>
  </r>
  <r>
    <x v="29"/>
    <x v="8"/>
    <x v="0"/>
    <x v="0"/>
    <x v="34"/>
    <x v="26"/>
    <n v="1637846"/>
    <n v="1245258"/>
    <m/>
    <x v="0"/>
  </r>
  <r>
    <x v="29"/>
    <x v="8"/>
    <x v="0"/>
    <x v="0"/>
    <x v="34"/>
    <x v="27"/>
    <n v="1661440"/>
    <n v="1257467"/>
    <m/>
    <x v="0"/>
  </r>
  <r>
    <x v="29"/>
    <x v="8"/>
    <x v="0"/>
    <x v="0"/>
    <x v="34"/>
    <x v="28"/>
    <n v="1684807"/>
    <n v="1270395"/>
    <m/>
    <x v="0"/>
  </r>
  <r>
    <x v="29"/>
    <x v="8"/>
    <x v="0"/>
    <x v="0"/>
    <x v="34"/>
    <x v="29"/>
    <n v="1707949"/>
    <n v="1283136"/>
    <m/>
    <x v="0"/>
  </r>
  <r>
    <x v="29"/>
    <x v="8"/>
    <x v="0"/>
    <x v="0"/>
    <x v="34"/>
    <x v="30"/>
    <n v="1731015"/>
    <n v="1296907"/>
    <m/>
    <x v="0"/>
  </r>
  <r>
    <x v="29"/>
    <x v="8"/>
    <x v="1"/>
    <x v="0"/>
    <x v="34"/>
    <x v="0"/>
    <n v="68607"/>
    <n v="91521"/>
    <m/>
    <x v="0"/>
  </r>
  <r>
    <x v="29"/>
    <x v="8"/>
    <x v="1"/>
    <x v="0"/>
    <x v="34"/>
    <x v="1"/>
    <n v="69960"/>
    <n v="89600"/>
    <m/>
    <x v="0"/>
  </r>
  <r>
    <x v="29"/>
    <x v="8"/>
    <x v="1"/>
    <x v="0"/>
    <x v="34"/>
    <x v="2"/>
    <n v="71523"/>
    <n v="87420"/>
    <m/>
    <x v="0"/>
  </r>
  <r>
    <x v="29"/>
    <x v="8"/>
    <x v="1"/>
    <x v="0"/>
    <x v="34"/>
    <x v="3"/>
    <n v="73018"/>
    <n v="85085"/>
    <m/>
    <x v="0"/>
  </r>
  <r>
    <x v="29"/>
    <x v="8"/>
    <x v="1"/>
    <x v="0"/>
    <x v="34"/>
    <x v="4"/>
    <n v="74403"/>
    <n v="82544"/>
    <m/>
    <x v="0"/>
  </r>
  <r>
    <x v="29"/>
    <x v="8"/>
    <x v="1"/>
    <x v="0"/>
    <x v="34"/>
    <x v="5"/>
    <n v="75884"/>
    <n v="80949"/>
    <m/>
    <x v="0"/>
  </r>
  <r>
    <x v="29"/>
    <x v="8"/>
    <x v="1"/>
    <x v="0"/>
    <x v="34"/>
    <x v="6"/>
    <n v="77398"/>
    <n v="80262"/>
    <m/>
    <x v="0"/>
  </r>
  <r>
    <x v="29"/>
    <x v="8"/>
    <x v="1"/>
    <x v="0"/>
    <x v="34"/>
    <x v="7"/>
    <n v="78950"/>
    <n v="80152"/>
    <m/>
    <x v="0"/>
  </r>
  <r>
    <x v="29"/>
    <x v="8"/>
    <x v="1"/>
    <x v="0"/>
    <x v="34"/>
    <x v="8"/>
    <n v="80518"/>
    <n v="80338"/>
    <m/>
    <x v="0"/>
  </r>
  <r>
    <x v="29"/>
    <x v="8"/>
    <x v="1"/>
    <x v="0"/>
    <x v="34"/>
    <x v="9"/>
    <n v="82118"/>
    <n v="80311"/>
    <m/>
    <x v="0"/>
  </r>
  <r>
    <x v="29"/>
    <x v="8"/>
    <x v="1"/>
    <x v="0"/>
    <x v="34"/>
    <x v="10"/>
    <n v="83777"/>
    <n v="79990"/>
    <m/>
    <x v="0"/>
  </r>
  <r>
    <x v="29"/>
    <x v="8"/>
    <x v="1"/>
    <x v="0"/>
    <x v="34"/>
    <x v="11"/>
    <n v="85511"/>
    <n v="79591"/>
    <m/>
    <x v="0"/>
  </r>
  <r>
    <x v="29"/>
    <x v="8"/>
    <x v="1"/>
    <x v="0"/>
    <x v="34"/>
    <x v="12"/>
    <n v="87277"/>
    <n v="79331"/>
    <m/>
    <x v="0"/>
  </r>
  <r>
    <x v="29"/>
    <x v="8"/>
    <x v="1"/>
    <x v="0"/>
    <x v="34"/>
    <x v="13"/>
    <n v="89048"/>
    <n v="79145"/>
    <m/>
    <x v="0"/>
  </r>
  <r>
    <x v="29"/>
    <x v="8"/>
    <x v="1"/>
    <x v="0"/>
    <x v="34"/>
    <x v="14"/>
    <n v="90826"/>
    <n v="78977"/>
    <m/>
    <x v="0"/>
  </r>
  <r>
    <x v="29"/>
    <x v="8"/>
    <x v="1"/>
    <x v="0"/>
    <x v="34"/>
    <x v="15"/>
    <n v="92602"/>
    <n v="78877"/>
    <m/>
    <x v="0"/>
  </r>
  <r>
    <x v="29"/>
    <x v="8"/>
    <x v="1"/>
    <x v="0"/>
    <x v="34"/>
    <x v="16"/>
    <n v="94385"/>
    <n v="78947"/>
    <m/>
    <x v="0"/>
  </r>
  <r>
    <x v="29"/>
    <x v="8"/>
    <x v="1"/>
    <x v="0"/>
    <x v="34"/>
    <x v="17"/>
    <n v="96109"/>
    <n v="79072"/>
    <m/>
    <x v="0"/>
  </r>
  <r>
    <x v="29"/>
    <x v="8"/>
    <x v="1"/>
    <x v="0"/>
    <x v="34"/>
    <x v="18"/>
    <n v="97804"/>
    <n v="79319"/>
    <m/>
    <x v="0"/>
  </r>
  <r>
    <x v="29"/>
    <x v="8"/>
    <x v="1"/>
    <x v="0"/>
    <x v="34"/>
    <x v="19"/>
    <n v="99466"/>
    <n v="79820"/>
    <m/>
    <x v="0"/>
  </r>
  <r>
    <x v="29"/>
    <x v="8"/>
    <x v="1"/>
    <x v="0"/>
    <x v="34"/>
    <x v="20"/>
    <n v="101115"/>
    <n v="80370"/>
    <m/>
    <x v="0"/>
  </r>
  <r>
    <x v="29"/>
    <x v="8"/>
    <x v="1"/>
    <x v="0"/>
    <x v="34"/>
    <x v="21"/>
    <n v="102720"/>
    <n v="80866"/>
    <m/>
    <x v="0"/>
  </r>
  <r>
    <x v="29"/>
    <x v="8"/>
    <x v="1"/>
    <x v="0"/>
    <x v="34"/>
    <x v="22"/>
    <n v="104304"/>
    <n v="81362"/>
    <m/>
    <x v="0"/>
  </r>
  <r>
    <x v="29"/>
    <x v="8"/>
    <x v="1"/>
    <x v="0"/>
    <x v="34"/>
    <x v="23"/>
    <n v="105868"/>
    <n v="81924"/>
    <m/>
    <x v="0"/>
  </r>
  <r>
    <x v="29"/>
    <x v="8"/>
    <x v="1"/>
    <x v="0"/>
    <x v="34"/>
    <x v="24"/>
    <n v="107435"/>
    <n v="82585"/>
    <m/>
    <x v="0"/>
  </r>
  <r>
    <x v="29"/>
    <x v="8"/>
    <x v="1"/>
    <x v="0"/>
    <x v="34"/>
    <x v="25"/>
    <n v="108998"/>
    <n v="83287"/>
    <m/>
    <x v="0"/>
  </r>
  <r>
    <x v="29"/>
    <x v="8"/>
    <x v="1"/>
    <x v="0"/>
    <x v="34"/>
    <x v="26"/>
    <n v="110555"/>
    <n v="84055"/>
    <m/>
    <x v="0"/>
  </r>
  <r>
    <x v="29"/>
    <x v="8"/>
    <x v="1"/>
    <x v="0"/>
    <x v="34"/>
    <x v="27"/>
    <n v="112111"/>
    <n v="84851"/>
    <m/>
    <x v="0"/>
  </r>
  <r>
    <x v="29"/>
    <x v="8"/>
    <x v="1"/>
    <x v="0"/>
    <x v="34"/>
    <x v="28"/>
    <n v="113651"/>
    <n v="85695"/>
    <m/>
    <x v="0"/>
  </r>
  <r>
    <x v="29"/>
    <x v="8"/>
    <x v="1"/>
    <x v="0"/>
    <x v="34"/>
    <x v="29"/>
    <n v="115175"/>
    <n v="86527"/>
    <m/>
    <x v="0"/>
  </r>
  <r>
    <x v="29"/>
    <x v="8"/>
    <x v="1"/>
    <x v="0"/>
    <x v="34"/>
    <x v="30"/>
    <n v="116692"/>
    <n v="87427"/>
    <m/>
    <x v="0"/>
  </r>
  <r>
    <x v="29"/>
    <x v="8"/>
    <x v="2"/>
    <x v="0"/>
    <x v="34"/>
    <x v="0"/>
    <n v="13022"/>
    <n v="17371"/>
    <m/>
    <x v="0"/>
  </r>
  <r>
    <x v="29"/>
    <x v="8"/>
    <x v="2"/>
    <x v="0"/>
    <x v="34"/>
    <x v="1"/>
    <n v="13045"/>
    <n v="16707"/>
    <m/>
    <x v="0"/>
  </r>
  <r>
    <x v="29"/>
    <x v="8"/>
    <x v="2"/>
    <x v="0"/>
    <x v="34"/>
    <x v="2"/>
    <n v="13089"/>
    <n v="15998"/>
    <m/>
    <x v="0"/>
  </r>
  <r>
    <x v="29"/>
    <x v="8"/>
    <x v="2"/>
    <x v="0"/>
    <x v="34"/>
    <x v="3"/>
    <n v="13088"/>
    <n v="15251"/>
    <m/>
    <x v="0"/>
  </r>
  <r>
    <x v="29"/>
    <x v="8"/>
    <x v="2"/>
    <x v="0"/>
    <x v="34"/>
    <x v="4"/>
    <n v="13102"/>
    <n v="14535"/>
    <m/>
    <x v="0"/>
  </r>
  <r>
    <x v="29"/>
    <x v="8"/>
    <x v="2"/>
    <x v="0"/>
    <x v="34"/>
    <x v="5"/>
    <n v="13132"/>
    <n v="14008"/>
    <m/>
    <x v="0"/>
  </r>
  <r>
    <x v="29"/>
    <x v="8"/>
    <x v="2"/>
    <x v="0"/>
    <x v="34"/>
    <x v="6"/>
    <n v="13193"/>
    <n v="13681"/>
    <m/>
    <x v="0"/>
  </r>
  <r>
    <x v="29"/>
    <x v="8"/>
    <x v="2"/>
    <x v="0"/>
    <x v="34"/>
    <x v="7"/>
    <n v="13292"/>
    <n v="13493"/>
    <m/>
    <x v="0"/>
  </r>
  <r>
    <x v="29"/>
    <x v="8"/>
    <x v="2"/>
    <x v="0"/>
    <x v="34"/>
    <x v="8"/>
    <n v="13397"/>
    <n v="13367"/>
    <m/>
    <x v="0"/>
  </r>
  <r>
    <x v="29"/>
    <x v="8"/>
    <x v="2"/>
    <x v="0"/>
    <x v="34"/>
    <x v="9"/>
    <n v="13500"/>
    <n v="13202"/>
    <m/>
    <x v="0"/>
  </r>
  <r>
    <x v="29"/>
    <x v="8"/>
    <x v="2"/>
    <x v="0"/>
    <x v="34"/>
    <x v="10"/>
    <n v="13567"/>
    <n v="12954"/>
    <m/>
    <x v="0"/>
  </r>
  <r>
    <x v="29"/>
    <x v="8"/>
    <x v="2"/>
    <x v="0"/>
    <x v="34"/>
    <x v="11"/>
    <n v="13628"/>
    <n v="12684"/>
    <m/>
    <x v="0"/>
  </r>
  <r>
    <x v="29"/>
    <x v="8"/>
    <x v="2"/>
    <x v="0"/>
    <x v="34"/>
    <x v="12"/>
    <n v="13691"/>
    <n v="12444"/>
    <m/>
    <x v="0"/>
  </r>
  <r>
    <x v="29"/>
    <x v="8"/>
    <x v="2"/>
    <x v="0"/>
    <x v="34"/>
    <x v="13"/>
    <n v="13753"/>
    <n v="12223"/>
    <m/>
    <x v="0"/>
  </r>
  <r>
    <x v="29"/>
    <x v="8"/>
    <x v="2"/>
    <x v="0"/>
    <x v="34"/>
    <x v="14"/>
    <n v="13818"/>
    <n v="12015"/>
    <m/>
    <x v="0"/>
  </r>
  <r>
    <x v="29"/>
    <x v="8"/>
    <x v="2"/>
    <x v="0"/>
    <x v="34"/>
    <x v="15"/>
    <n v="13882"/>
    <n v="11824"/>
    <m/>
    <x v="0"/>
  </r>
  <r>
    <x v="29"/>
    <x v="8"/>
    <x v="2"/>
    <x v="0"/>
    <x v="34"/>
    <x v="16"/>
    <n v="13949"/>
    <n v="11667"/>
    <m/>
    <x v="0"/>
  </r>
  <r>
    <x v="29"/>
    <x v="8"/>
    <x v="2"/>
    <x v="0"/>
    <x v="34"/>
    <x v="17"/>
    <n v="14013"/>
    <n v="11528"/>
    <m/>
    <x v="0"/>
  </r>
  <r>
    <x v="29"/>
    <x v="8"/>
    <x v="2"/>
    <x v="0"/>
    <x v="34"/>
    <x v="18"/>
    <n v="14073"/>
    <n v="11413"/>
    <m/>
    <x v="0"/>
  </r>
  <r>
    <x v="29"/>
    <x v="8"/>
    <x v="2"/>
    <x v="0"/>
    <x v="34"/>
    <x v="19"/>
    <n v="14125"/>
    <n v="11335"/>
    <m/>
    <x v="0"/>
  </r>
  <r>
    <x v="29"/>
    <x v="8"/>
    <x v="2"/>
    <x v="0"/>
    <x v="34"/>
    <x v="20"/>
    <n v="14180"/>
    <n v="11270"/>
    <m/>
    <x v="0"/>
  </r>
  <r>
    <x v="29"/>
    <x v="8"/>
    <x v="2"/>
    <x v="0"/>
    <x v="34"/>
    <x v="21"/>
    <n v="14233"/>
    <n v="11205"/>
    <m/>
    <x v="0"/>
  </r>
  <r>
    <x v="29"/>
    <x v="8"/>
    <x v="2"/>
    <x v="0"/>
    <x v="34"/>
    <x v="22"/>
    <n v="14285"/>
    <n v="11143"/>
    <m/>
    <x v="0"/>
  </r>
  <r>
    <x v="29"/>
    <x v="8"/>
    <x v="2"/>
    <x v="0"/>
    <x v="34"/>
    <x v="23"/>
    <n v="14335"/>
    <n v="11092"/>
    <m/>
    <x v="0"/>
  </r>
  <r>
    <x v="29"/>
    <x v="8"/>
    <x v="2"/>
    <x v="0"/>
    <x v="34"/>
    <x v="24"/>
    <n v="14385"/>
    <n v="11057"/>
    <m/>
    <x v="0"/>
  </r>
  <r>
    <x v="29"/>
    <x v="8"/>
    <x v="2"/>
    <x v="0"/>
    <x v="34"/>
    <x v="25"/>
    <n v="14434"/>
    <n v="11029"/>
    <m/>
    <x v="0"/>
  </r>
  <r>
    <x v="29"/>
    <x v="8"/>
    <x v="2"/>
    <x v="0"/>
    <x v="34"/>
    <x v="26"/>
    <n v="14481"/>
    <n v="11010"/>
    <m/>
    <x v="0"/>
  </r>
  <r>
    <x v="29"/>
    <x v="8"/>
    <x v="2"/>
    <x v="0"/>
    <x v="34"/>
    <x v="27"/>
    <n v="14528"/>
    <n v="10995"/>
    <m/>
    <x v="0"/>
  </r>
  <r>
    <x v="29"/>
    <x v="8"/>
    <x v="2"/>
    <x v="0"/>
    <x v="34"/>
    <x v="28"/>
    <n v="14571"/>
    <n v="10987"/>
    <m/>
    <x v="0"/>
  </r>
  <r>
    <x v="29"/>
    <x v="8"/>
    <x v="2"/>
    <x v="0"/>
    <x v="34"/>
    <x v="29"/>
    <n v="14612"/>
    <n v="10977"/>
    <m/>
    <x v="0"/>
  </r>
  <r>
    <x v="29"/>
    <x v="8"/>
    <x v="2"/>
    <x v="0"/>
    <x v="34"/>
    <x v="30"/>
    <n v="14651"/>
    <n v="10976"/>
    <m/>
    <x v="0"/>
  </r>
  <r>
    <x v="30"/>
    <x v="0"/>
    <x v="0"/>
    <x v="0"/>
    <x v="34"/>
    <x v="0"/>
    <n v="3018092"/>
    <n v="153922"/>
    <m/>
    <x v="0"/>
  </r>
  <r>
    <x v="30"/>
    <x v="0"/>
    <x v="0"/>
    <x v="0"/>
    <x v="34"/>
    <x v="1"/>
    <n v="3397130"/>
    <n v="173712"/>
    <m/>
    <x v="0"/>
  </r>
  <r>
    <x v="30"/>
    <x v="0"/>
    <x v="0"/>
    <x v="0"/>
    <x v="34"/>
    <x v="2"/>
    <n v="3721576"/>
    <n v="188535"/>
    <m/>
    <x v="0"/>
  </r>
  <r>
    <x v="30"/>
    <x v="0"/>
    <x v="0"/>
    <x v="0"/>
    <x v="34"/>
    <x v="3"/>
    <n v="4001014"/>
    <n v="197670"/>
    <m/>
    <x v="0"/>
  </r>
  <r>
    <x v="30"/>
    <x v="0"/>
    <x v="0"/>
    <x v="0"/>
    <x v="34"/>
    <x v="4"/>
    <n v="4240516"/>
    <n v="208386"/>
    <m/>
    <x v="0"/>
  </r>
  <r>
    <x v="30"/>
    <x v="0"/>
    <x v="0"/>
    <x v="0"/>
    <x v="34"/>
    <x v="5"/>
    <n v="4434492"/>
    <n v="217863"/>
    <m/>
    <x v="0"/>
  </r>
  <r>
    <x v="30"/>
    <x v="0"/>
    <x v="0"/>
    <x v="0"/>
    <x v="34"/>
    <x v="6"/>
    <n v="4590361"/>
    <n v="226042"/>
    <m/>
    <x v="0"/>
  </r>
  <r>
    <x v="30"/>
    <x v="0"/>
    <x v="0"/>
    <x v="0"/>
    <x v="34"/>
    <x v="7"/>
    <n v="4710512"/>
    <n v="232645"/>
    <m/>
    <x v="0"/>
  </r>
  <r>
    <x v="30"/>
    <x v="0"/>
    <x v="0"/>
    <x v="0"/>
    <x v="34"/>
    <x v="8"/>
    <n v="4797594"/>
    <n v="239223"/>
    <m/>
    <x v="0"/>
  </r>
  <r>
    <x v="30"/>
    <x v="0"/>
    <x v="0"/>
    <x v="0"/>
    <x v="34"/>
    <x v="9"/>
    <n v="4855449"/>
    <n v="243111"/>
    <m/>
    <x v="0"/>
  </r>
  <r>
    <x v="30"/>
    <x v="0"/>
    <x v="0"/>
    <x v="0"/>
    <x v="34"/>
    <x v="10"/>
    <n v="4886708"/>
    <n v="244284"/>
    <m/>
    <x v="0"/>
  </r>
  <r>
    <x v="30"/>
    <x v="0"/>
    <x v="0"/>
    <x v="0"/>
    <x v="34"/>
    <x v="11"/>
    <n v="4894451"/>
    <n v="243674"/>
    <m/>
    <x v="0"/>
  </r>
  <r>
    <x v="30"/>
    <x v="0"/>
    <x v="0"/>
    <x v="0"/>
    <x v="34"/>
    <x v="12"/>
    <n v="4882392"/>
    <n v="242269"/>
    <m/>
    <x v="0"/>
  </r>
  <r>
    <x v="30"/>
    <x v="0"/>
    <x v="0"/>
    <x v="0"/>
    <x v="34"/>
    <x v="13"/>
    <n v="4853469"/>
    <n v="240294"/>
    <m/>
    <x v="0"/>
  </r>
  <r>
    <x v="30"/>
    <x v="0"/>
    <x v="0"/>
    <x v="0"/>
    <x v="34"/>
    <x v="14"/>
    <n v="4811144"/>
    <n v="237989"/>
    <m/>
    <x v="0"/>
  </r>
  <r>
    <x v="30"/>
    <x v="0"/>
    <x v="0"/>
    <x v="0"/>
    <x v="34"/>
    <x v="15"/>
    <n v="4759280"/>
    <n v="235371"/>
    <m/>
    <x v="0"/>
  </r>
  <r>
    <x v="30"/>
    <x v="0"/>
    <x v="0"/>
    <x v="0"/>
    <x v="34"/>
    <x v="16"/>
    <n v="4701304"/>
    <n v="232308"/>
    <m/>
    <x v="0"/>
  </r>
  <r>
    <x v="30"/>
    <x v="0"/>
    <x v="0"/>
    <x v="0"/>
    <x v="34"/>
    <x v="17"/>
    <n v="4641360"/>
    <n v="228742"/>
    <m/>
    <x v="0"/>
  </r>
  <r>
    <x v="30"/>
    <x v="0"/>
    <x v="0"/>
    <x v="0"/>
    <x v="34"/>
    <x v="18"/>
    <n v="4582910"/>
    <n v="224979"/>
    <m/>
    <x v="0"/>
  </r>
  <r>
    <x v="30"/>
    <x v="0"/>
    <x v="0"/>
    <x v="0"/>
    <x v="34"/>
    <x v="19"/>
    <n v="4529540"/>
    <n v="221480"/>
    <m/>
    <x v="0"/>
  </r>
  <r>
    <x v="30"/>
    <x v="0"/>
    <x v="0"/>
    <x v="0"/>
    <x v="34"/>
    <x v="20"/>
    <n v="4485912"/>
    <n v="218594"/>
    <m/>
    <x v="0"/>
  </r>
  <r>
    <x v="30"/>
    <x v="0"/>
    <x v="0"/>
    <x v="0"/>
    <x v="34"/>
    <x v="21"/>
    <n v="4455825"/>
    <n v="216445"/>
    <m/>
    <x v="0"/>
  </r>
  <r>
    <x v="30"/>
    <x v="0"/>
    <x v="0"/>
    <x v="0"/>
    <x v="34"/>
    <x v="22"/>
    <n v="4443623"/>
    <n v="214371"/>
    <m/>
    <x v="0"/>
  </r>
  <r>
    <x v="30"/>
    <x v="0"/>
    <x v="0"/>
    <x v="0"/>
    <x v="34"/>
    <x v="23"/>
    <n v="4453407"/>
    <n v="213435"/>
    <m/>
    <x v="0"/>
  </r>
  <r>
    <x v="30"/>
    <x v="0"/>
    <x v="0"/>
    <x v="0"/>
    <x v="34"/>
    <x v="24"/>
    <n v="4470380"/>
    <n v="213092"/>
    <m/>
    <x v="0"/>
  </r>
  <r>
    <x v="30"/>
    <x v="0"/>
    <x v="0"/>
    <x v="0"/>
    <x v="34"/>
    <x v="25"/>
    <n v="4487336"/>
    <n v="212979"/>
    <m/>
    <x v="0"/>
  </r>
  <r>
    <x v="30"/>
    <x v="0"/>
    <x v="0"/>
    <x v="0"/>
    <x v="34"/>
    <x v="26"/>
    <n v="4504402"/>
    <n v="212973"/>
    <m/>
    <x v="0"/>
  </r>
  <r>
    <x v="30"/>
    <x v="0"/>
    <x v="0"/>
    <x v="0"/>
    <x v="34"/>
    <x v="27"/>
    <n v="4521426"/>
    <n v="213003"/>
    <m/>
    <x v="0"/>
  </r>
  <r>
    <x v="30"/>
    <x v="0"/>
    <x v="0"/>
    <x v="0"/>
    <x v="34"/>
    <x v="28"/>
    <n v="4538439"/>
    <n v="212990"/>
    <m/>
    <x v="0"/>
  </r>
  <r>
    <x v="30"/>
    <x v="0"/>
    <x v="0"/>
    <x v="0"/>
    <x v="34"/>
    <x v="29"/>
    <n v="4555461"/>
    <n v="212888"/>
    <m/>
    <x v="0"/>
  </r>
  <r>
    <x v="30"/>
    <x v="0"/>
    <x v="0"/>
    <x v="0"/>
    <x v="34"/>
    <x v="30"/>
    <n v="4572560"/>
    <n v="213007"/>
    <m/>
    <x v="0"/>
  </r>
  <r>
    <x v="30"/>
    <x v="0"/>
    <x v="1"/>
    <x v="0"/>
    <x v="34"/>
    <x v="0"/>
    <n v="884807"/>
    <n v="45125"/>
    <m/>
    <x v="0"/>
  </r>
  <r>
    <x v="30"/>
    <x v="0"/>
    <x v="1"/>
    <x v="0"/>
    <x v="34"/>
    <x v="1"/>
    <n v="1000150"/>
    <n v="51142"/>
    <m/>
    <x v="0"/>
  </r>
  <r>
    <x v="30"/>
    <x v="0"/>
    <x v="1"/>
    <x v="0"/>
    <x v="34"/>
    <x v="2"/>
    <n v="1104881"/>
    <n v="55973"/>
    <m/>
    <x v="0"/>
  </r>
  <r>
    <x v="30"/>
    <x v="0"/>
    <x v="1"/>
    <x v="0"/>
    <x v="34"/>
    <x v="3"/>
    <n v="1193130"/>
    <n v="58946"/>
    <m/>
    <x v="0"/>
  </r>
  <r>
    <x v="30"/>
    <x v="0"/>
    <x v="1"/>
    <x v="0"/>
    <x v="34"/>
    <x v="4"/>
    <n v="1264795"/>
    <n v="62154"/>
    <m/>
    <x v="0"/>
  </r>
  <r>
    <x v="30"/>
    <x v="0"/>
    <x v="1"/>
    <x v="0"/>
    <x v="34"/>
    <x v="5"/>
    <n v="1326464"/>
    <n v="65168"/>
    <m/>
    <x v="0"/>
  </r>
  <r>
    <x v="30"/>
    <x v="0"/>
    <x v="1"/>
    <x v="0"/>
    <x v="34"/>
    <x v="6"/>
    <n v="1376845"/>
    <n v="67799"/>
    <m/>
    <x v="0"/>
  </r>
  <r>
    <x v="30"/>
    <x v="0"/>
    <x v="1"/>
    <x v="0"/>
    <x v="34"/>
    <x v="7"/>
    <n v="1416761"/>
    <n v="69971"/>
    <m/>
    <x v="0"/>
  </r>
  <r>
    <x v="30"/>
    <x v="0"/>
    <x v="1"/>
    <x v="0"/>
    <x v="34"/>
    <x v="8"/>
    <n v="1446713"/>
    <n v="72137"/>
    <m/>
    <x v="0"/>
  </r>
  <r>
    <x v="30"/>
    <x v="0"/>
    <x v="1"/>
    <x v="0"/>
    <x v="34"/>
    <x v="9"/>
    <n v="1467947"/>
    <n v="73499"/>
    <m/>
    <x v="0"/>
  </r>
  <r>
    <x v="30"/>
    <x v="0"/>
    <x v="1"/>
    <x v="0"/>
    <x v="34"/>
    <x v="10"/>
    <n v="1481744"/>
    <n v="74071"/>
    <m/>
    <x v="0"/>
  </r>
  <r>
    <x v="30"/>
    <x v="0"/>
    <x v="1"/>
    <x v="0"/>
    <x v="34"/>
    <x v="11"/>
    <n v="1489640"/>
    <n v="74163"/>
    <m/>
    <x v="0"/>
  </r>
  <r>
    <x v="30"/>
    <x v="0"/>
    <x v="1"/>
    <x v="0"/>
    <x v="34"/>
    <x v="12"/>
    <n v="1491447"/>
    <n v="74007"/>
    <m/>
    <x v="0"/>
  </r>
  <r>
    <x v="30"/>
    <x v="0"/>
    <x v="1"/>
    <x v="0"/>
    <x v="34"/>
    <x v="13"/>
    <n v="1487853"/>
    <n v="73663"/>
    <m/>
    <x v="0"/>
  </r>
  <r>
    <x v="30"/>
    <x v="0"/>
    <x v="1"/>
    <x v="0"/>
    <x v="34"/>
    <x v="14"/>
    <n v="1479735"/>
    <n v="73197"/>
    <m/>
    <x v="0"/>
  </r>
  <r>
    <x v="30"/>
    <x v="0"/>
    <x v="1"/>
    <x v="0"/>
    <x v="34"/>
    <x v="15"/>
    <n v="1468346"/>
    <n v="72617"/>
    <m/>
    <x v="0"/>
  </r>
  <r>
    <x v="30"/>
    <x v="0"/>
    <x v="1"/>
    <x v="0"/>
    <x v="34"/>
    <x v="16"/>
    <n v="1454815"/>
    <n v="71887"/>
    <m/>
    <x v="0"/>
  </r>
  <r>
    <x v="30"/>
    <x v="0"/>
    <x v="1"/>
    <x v="0"/>
    <x v="34"/>
    <x v="17"/>
    <n v="1439363"/>
    <n v="70936"/>
    <m/>
    <x v="0"/>
  </r>
  <r>
    <x v="30"/>
    <x v="0"/>
    <x v="1"/>
    <x v="0"/>
    <x v="34"/>
    <x v="18"/>
    <n v="1423732"/>
    <n v="69892"/>
    <m/>
    <x v="0"/>
  </r>
  <r>
    <x v="30"/>
    <x v="0"/>
    <x v="1"/>
    <x v="0"/>
    <x v="34"/>
    <x v="19"/>
    <n v="1409242"/>
    <n v="68907"/>
    <m/>
    <x v="0"/>
  </r>
  <r>
    <x v="30"/>
    <x v="0"/>
    <x v="1"/>
    <x v="0"/>
    <x v="34"/>
    <x v="20"/>
    <n v="1397422"/>
    <n v="68094"/>
    <m/>
    <x v="0"/>
  </r>
  <r>
    <x v="30"/>
    <x v="0"/>
    <x v="1"/>
    <x v="0"/>
    <x v="34"/>
    <x v="21"/>
    <n v="1389423"/>
    <n v="67492"/>
    <m/>
    <x v="0"/>
  </r>
  <r>
    <x v="30"/>
    <x v="0"/>
    <x v="1"/>
    <x v="0"/>
    <x v="34"/>
    <x v="22"/>
    <n v="1386651"/>
    <n v="66895"/>
    <m/>
    <x v="0"/>
  </r>
  <r>
    <x v="30"/>
    <x v="0"/>
    <x v="1"/>
    <x v="0"/>
    <x v="34"/>
    <x v="23"/>
    <n v="1390759"/>
    <n v="66654"/>
    <m/>
    <x v="0"/>
  </r>
  <r>
    <x v="30"/>
    <x v="0"/>
    <x v="1"/>
    <x v="0"/>
    <x v="34"/>
    <x v="24"/>
    <n v="1397352"/>
    <n v="66608"/>
    <m/>
    <x v="0"/>
  </r>
  <r>
    <x v="30"/>
    <x v="0"/>
    <x v="1"/>
    <x v="0"/>
    <x v="34"/>
    <x v="25"/>
    <n v="1403981"/>
    <n v="66636"/>
    <m/>
    <x v="0"/>
  </r>
  <r>
    <x v="30"/>
    <x v="0"/>
    <x v="1"/>
    <x v="0"/>
    <x v="34"/>
    <x v="26"/>
    <n v="1410630"/>
    <n v="66696"/>
    <m/>
    <x v="0"/>
  </r>
  <r>
    <x v="30"/>
    <x v="0"/>
    <x v="1"/>
    <x v="0"/>
    <x v="34"/>
    <x v="27"/>
    <n v="1417245"/>
    <n v="66766"/>
    <m/>
    <x v="0"/>
  </r>
  <r>
    <x v="30"/>
    <x v="0"/>
    <x v="1"/>
    <x v="0"/>
    <x v="34"/>
    <x v="28"/>
    <n v="1423860"/>
    <n v="66822"/>
    <m/>
    <x v="0"/>
  </r>
  <r>
    <x v="30"/>
    <x v="0"/>
    <x v="1"/>
    <x v="0"/>
    <x v="34"/>
    <x v="29"/>
    <n v="1430480"/>
    <n v="66849"/>
    <m/>
    <x v="0"/>
  </r>
  <r>
    <x v="30"/>
    <x v="0"/>
    <x v="1"/>
    <x v="0"/>
    <x v="34"/>
    <x v="30"/>
    <n v="1437122"/>
    <n v="66946"/>
    <m/>
    <x v="0"/>
  </r>
  <r>
    <x v="30"/>
    <x v="0"/>
    <x v="2"/>
    <x v="0"/>
    <x v="34"/>
    <x v="0"/>
    <n v="33009"/>
    <n v="1683"/>
    <m/>
    <x v="0"/>
  </r>
  <r>
    <x v="30"/>
    <x v="0"/>
    <x v="2"/>
    <x v="0"/>
    <x v="34"/>
    <x v="1"/>
    <n v="36935"/>
    <n v="1888"/>
    <m/>
    <x v="0"/>
  </r>
  <r>
    <x v="30"/>
    <x v="0"/>
    <x v="2"/>
    <x v="0"/>
    <x v="34"/>
    <x v="2"/>
    <n v="40408"/>
    <n v="2047"/>
    <m/>
    <x v="0"/>
  </r>
  <r>
    <x v="30"/>
    <x v="0"/>
    <x v="2"/>
    <x v="0"/>
    <x v="34"/>
    <x v="3"/>
    <n v="43143"/>
    <n v="2131"/>
    <m/>
    <x v="0"/>
  </r>
  <r>
    <x v="30"/>
    <x v="0"/>
    <x v="2"/>
    <x v="0"/>
    <x v="34"/>
    <x v="4"/>
    <n v="45410"/>
    <n v="2231"/>
    <m/>
    <x v="0"/>
  </r>
  <r>
    <x v="30"/>
    <x v="0"/>
    <x v="2"/>
    <x v="0"/>
    <x v="34"/>
    <x v="5"/>
    <n v="47276"/>
    <n v="2322"/>
    <m/>
    <x v="0"/>
  </r>
  <r>
    <x v="30"/>
    <x v="0"/>
    <x v="2"/>
    <x v="0"/>
    <x v="34"/>
    <x v="6"/>
    <n v="48968"/>
    <n v="2411"/>
    <m/>
    <x v="0"/>
  </r>
  <r>
    <x v="30"/>
    <x v="0"/>
    <x v="2"/>
    <x v="0"/>
    <x v="34"/>
    <x v="7"/>
    <n v="50580"/>
    <n v="2498"/>
    <m/>
    <x v="0"/>
  </r>
  <r>
    <x v="30"/>
    <x v="0"/>
    <x v="2"/>
    <x v="0"/>
    <x v="34"/>
    <x v="8"/>
    <n v="51885"/>
    <n v="2587"/>
    <m/>
    <x v="0"/>
  </r>
  <r>
    <x v="30"/>
    <x v="0"/>
    <x v="2"/>
    <x v="0"/>
    <x v="34"/>
    <x v="9"/>
    <n v="52825"/>
    <n v="2644"/>
    <m/>
    <x v="0"/>
  </r>
  <r>
    <x v="30"/>
    <x v="0"/>
    <x v="2"/>
    <x v="0"/>
    <x v="34"/>
    <x v="10"/>
    <n v="53139"/>
    <n v="2656"/>
    <m/>
    <x v="0"/>
  </r>
  <r>
    <x v="30"/>
    <x v="0"/>
    <x v="2"/>
    <x v="0"/>
    <x v="34"/>
    <x v="11"/>
    <n v="53140"/>
    <n v="2645"/>
    <m/>
    <x v="0"/>
  </r>
  <r>
    <x v="30"/>
    <x v="0"/>
    <x v="2"/>
    <x v="0"/>
    <x v="34"/>
    <x v="12"/>
    <n v="52928"/>
    <n v="2626"/>
    <m/>
    <x v="0"/>
  </r>
  <r>
    <x v="30"/>
    <x v="0"/>
    <x v="2"/>
    <x v="0"/>
    <x v="34"/>
    <x v="13"/>
    <n v="52533"/>
    <n v="2600"/>
    <m/>
    <x v="0"/>
  </r>
  <r>
    <x v="30"/>
    <x v="0"/>
    <x v="2"/>
    <x v="0"/>
    <x v="34"/>
    <x v="14"/>
    <n v="52001"/>
    <n v="2572"/>
    <m/>
    <x v="0"/>
  </r>
  <r>
    <x v="30"/>
    <x v="0"/>
    <x v="2"/>
    <x v="0"/>
    <x v="34"/>
    <x v="15"/>
    <n v="51379"/>
    <n v="2540"/>
    <m/>
    <x v="0"/>
  </r>
  <r>
    <x v="30"/>
    <x v="0"/>
    <x v="2"/>
    <x v="0"/>
    <x v="34"/>
    <x v="16"/>
    <n v="50710"/>
    <n v="2505"/>
    <m/>
    <x v="0"/>
  </r>
  <r>
    <x v="30"/>
    <x v="0"/>
    <x v="2"/>
    <x v="0"/>
    <x v="34"/>
    <x v="17"/>
    <n v="50000"/>
    <n v="2464"/>
    <m/>
    <x v="0"/>
  </r>
  <r>
    <x v="30"/>
    <x v="0"/>
    <x v="2"/>
    <x v="0"/>
    <x v="34"/>
    <x v="18"/>
    <n v="49292"/>
    <n v="2419"/>
    <m/>
    <x v="0"/>
  </r>
  <r>
    <x v="30"/>
    <x v="0"/>
    <x v="2"/>
    <x v="0"/>
    <x v="34"/>
    <x v="19"/>
    <n v="48607"/>
    <n v="2376"/>
    <m/>
    <x v="0"/>
  </r>
  <r>
    <x v="30"/>
    <x v="0"/>
    <x v="2"/>
    <x v="0"/>
    <x v="34"/>
    <x v="20"/>
    <n v="48047"/>
    <n v="2341"/>
    <m/>
    <x v="0"/>
  </r>
  <r>
    <x v="30"/>
    <x v="0"/>
    <x v="2"/>
    <x v="0"/>
    <x v="34"/>
    <x v="21"/>
    <n v="47648"/>
    <n v="2314"/>
    <m/>
    <x v="0"/>
  </r>
  <r>
    <x v="30"/>
    <x v="0"/>
    <x v="2"/>
    <x v="0"/>
    <x v="34"/>
    <x v="22"/>
    <n v="47442"/>
    <n v="2288"/>
    <m/>
    <x v="0"/>
  </r>
  <r>
    <x v="30"/>
    <x v="0"/>
    <x v="2"/>
    <x v="0"/>
    <x v="34"/>
    <x v="23"/>
    <n v="47478"/>
    <n v="2275"/>
    <m/>
    <x v="0"/>
  </r>
  <r>
    <x v="30"/>
    <x v="0"/>
    <x v="2"/>
    <x v="0"/>
    <x v="34"/>
    <x v="24"/>
    <n v="47606"/>
    <n v="2269"/>
    <m/>
    <x v="0"/>
  </r>
  <r>
    <x v="30"/>
    <x v="0"/>
    <x v="2"/>
    <x v="0"/>
    <x v="34"/>
    <x v="25"/>
    <n v="47744"/>
    <n v="2266"/>
    <m/>
    <x v="0"/>
  </r>
  <r>
    <x v="30"/>
    <x v="0"/>
    <x v="2"/>
    <x v="0"/>
    <x v="34"/>
    <x v="26"/>
    <n v="47881"/>
    <n v="2263"/>
    <m/>
    <x v="0"/>
  </r>
  <r>
    <x v="30"/>
    <x v="0"/>
    <x v="2"/>
    <x v="0"/>
    <x v="34"/>
    <x v="27"/>
    <n v="48021"/>
    <n v="2262"/>
    <m/>
    <x v="0"/>
  </r>
  <r>
    <x v="30"/>
    <x v="0"/>
    <x v="2"/>
    <x v="0"/>
    <x v="34"/>
    <x v="28"/>
    <n v="48157"/>
    <n v="2260"/>
    <m/>
    <x v="0"/>
  </r>
  <r>
    <x v="30"/>
    <x v="0"/>
    <x v="2"/>
    <x v="0"/>
    <x v="34"/>
    <x v="29"/>
    <n v="48294"/>
    <n v="2256"/>
    <m/>
    <x v="0"/>
  </r>
  <r>
    <x v="30"/>
    <x v="0"/>
    <x v="2"/>
    <x v="0"/>
    <x v="34"/>
    <x v="30"/>
    <n v="48433"/>
    <n v="2256"/>
    <m/>
    <x v="0"/>
  </r>
  <r>
    <x v="30"/>
    <x v="1"/>
    <x v="0"/>
    <x v="0"/>
    <x v="34"/>
    <x v="0"/>
    <n v="7323766"/>
    <n v="373512"/>
    <m/>
    <x v="0"/>
  </r>
  <r>
    <x v="30"/>
    <x v="1"/>
    <x v="0"/>
    <x v="0"/>
    <x v="34"/>
    <x v="1"/>
    <n v="8218558"/>
    <n v="418887"/>
    <m/>
    <x v="0"/>
  </r>
  <r>
    <x v="30"/>
    <x v="1"/>
    <x v="0"/>
    <x v="0"/>
    <x v="34"/>
    <x v="2"/>
    <n v="8985411"/>
    <n v="454586"/>
    <m/>
    <x v="0"/>
  </r>
  <r>
    <x v="30"/>
    <x v="1"/>
    <x v="0"/>
    <x v="0"/>
    <x v="34"/>
    <x v="3"/>
    <n v="9634605"/>
    <n v="482627"/>
    <m/>
    <x v="0"/>
  </r>
  <r>
    <x v="30"/>
    <x v="1"/>
    <x v="0"/>
    <x v="0"/>
    <x v="34"/>
    <x v="4"/>
    <n v="10178698"/>
    <n v="505791"/>
    <m/>
    <x v="0"/>
  </r>
  <r>
    <x v="30"/>
    <x v="1"/>
    <x v="0"/>
    <x v="0"/>
    <x v="34"/>
    <x v="5"/>
    <n v="10616811"/>
    <n v="525106"/>
    <m/>
    <x v="0"/>
  </r>
  <r>
    <x v="30"/>
    <x v="1"/>
    <x v="0"/>
    <x v="0"/>
    <x v="34"/>
    <x v="6"/>
    <n v="10961554"/>
    <n v="541552"/>
    <m/>
    <x v="0"/>
  </r>
  <r>
    <x v="30"/>
    <x v="1"/>
    <x v="0"/>
    <x v="0"/>
    <x v="34"/>
    <x v="7"/>
    <n v="11219686"/>
    <n v="553327"/>
    <m/>
    <x v="0"/>
  </r>
  <r>
    <x v="30"/>
    <x v="1"/>
    <x v="0"/>
    <x v="0"/>
    <x v="34"/>
    <x v="8"/>
    <n v="11398650"/>
    <n v="563013"/>
    <m/>
    <x v="0"/>
  </r>
  <r>
    <x v="30"/>
    <x v="1"/>
    <x v="0"/>
    <x v="0"/>
    <x v="34"/>
    <x v="9"/>
    <n v="11507545"/>
    <n v="568943"/>
    <m/>
    <x v="0"/>
  </r>
  <r>
    <x v="30"/>
    <x v="1"/>
    <x v="0"/>
    <x v="0"/>
    <x v="34"/>
    <x v="10"/>
    <n v="11553158"/>
    <n v="569205"/>
    <m/>
    <x v="0"/>
  </r>
  <r>
    <x v="30"/>
    <x v="1"/>
    <x v="0"/>
    <x v="0"/>
    <x v="34"/>
    <x v="11"/>
    <n v="11543848"/>
    <n v="562521"/>
    <m/>
    <x v="0"/>
  </r>
  <r>
    <x v="30"/>
    <x v="1"/>
    <x v="0"/>
    <x v="0"/>
    <x v="34"/>
    <x v="12"/>
    <n v="11488220"/>
    <n v="556786"/>
    <m/>
    <x v="0"/>
  </r>
  <r>
    <x v="30"/>
    <x v="1"/>
    <x v="0"/>
    <x v="0"/>
    <x v="34"/>
    <x v="13"/>
    <n v="11393807"/>
    <n v="550593"/>
    <m/>
    <x v="0"/>
  </r>
  <r>
    <x v="30"/>
    <x v="1"/>
    <x v="0"/>
    <x v="0"/>
    <x v="34"/>
    <x v="14"/>
    <n v="11269178"/>
    <n v="544250"/>
    <m/>
    <x v="0"/>
  </r>
  <r>
    <x v="30"/>
    <x v="1"/>
    <x v="0"/>
    <x v="0"/>
    <x v="34"/>
    <x v="15"/>
    <n v="11123464"/>
    <n v="537038"/>
    <m/>
    <x v="0"/>
  </r>
  <r>
    <x v="30"/>
    <x v="1"/>
    <x v="0"/>
    <x v="0"/>
    <x v="34"/>
    <x v="16"/>
    <n v="10964869"/>
    <n v="528698"/>
    <m/>
    <x v="0"/>
  </r>
  <r>
    <x v="30"/>
    <x v="1"/>
    <x v="0"/>
    <x v="0"/>
    <x v="34"/>
    <x v="17"/>
    <n v="10802917"/>
    <n v="518905"/>
    <m/>
    <x v="0"/>
  </r>
  <r>
    <x v="30"/>
    <x v="1"/>
    <x v="0"/>
    <x v="0"/>
    <x v="34"/>
    <x v="18"/>
    <n v="10645859"/>
    <n v="506012"/>
    <m/>
    <x v="0"/>
  </r>
  <r>
    <x v="30"/>
    <x v="1"/>
    <x v="0"/>
    <x v="0"/>
    <x v="34"/>
    <x v="19"/>
    <n v="10502132"/>
    <n v="497110"/>
    <m/>
    <x v="0"/>
  </r>
  <r>
    <x v="30"/>
    <x v="1"/>
    <x v="0"/>
    <x v="0"/>
    <x v="34"/>
    <x v="20"/>
    <n v="10382281"/>
    <n v="490360"/>
    <m/>
    <x v="0"/>
  </r>
  <r>
    <x v="30"/>
    <x v="1"/>
    <x v="0"/>
    <x v="0"/>
    <x v="34"/>
    <x v="21"/>
    <n v="10295035"/>
    <n v="485169"/>
    <m/>
    <x v="0"/>
  </r>
  <r>
    <x v="30"/>
    <x v="1"/>
    <x v="0"/>
    <x v="0"/>
    <x v="34"/>
    <x v="22"/>
    <n v="10249878"/>
    <n v="481026"/>
    <m/>
    <x v="0"/>
  </r>
  <r>
    <x v="30"/>
    <x v="1"/>
    <x v="0"/>
    <x v="0"/>
    <x v="34"/>
    <x v="23"/>
    <n v="10256268"/>
    <n v="479214"/>
    <m/>
    <x v="0"/>
  </r>
  <r>
    <x v="30"/>
    <x v="1"/>
    <x v="0"/>
    <x v="0"/>
    <x v="34"/>
    <x v="24"/>
    <n v="10279855"/>
    <n v="478022"/>
    <m/>
    <x v="0"/>
  </r>
  <r>
    <x v="30"/>
    <x v="1"/>
    <x v="0"/>
    <x v="0"/>
    <x v="34"/>
    <x v="25"/>
    <n v="10303420"/>
    <n v="476839"/>
    <m/>
    <x v="0"/>
  </r>
  <r>
    <x v="30"/>
    <x v="1"/>
    <x v="0"/>
    <x v="0"/>
    <x v="34"/>
    <x v="26"/>
    <n v="10327137"/>
    <n v="476369"/>
    <m/>
    <x v="0"/>
  </r>
  <r>
    <x v="30"/>
    <x v="1"/>
    <x v="0"/>
    <x v="0"/>
    <x v="34"/>
    <x v="27"/>
    <n v="10350798"/>
    <n v="475569"/>
    <m/>
    <x v="0"/>
  </r>
  <r>
    <x v="30"/>
    <x v="1"/>
    <x v="0"/>
    <x v="0"/>
    <x v="34"/>
    <x v="28"/>
    <n v="10374448"/>
    <n v="474721"/>
    <m/>
    <x v="0"/>
  </r>
  <r>
    <x v="30"/>
    <x v="1"/>
    <x v="0"/>
    <x v="0"/>
    <x v="34"/>
    <x v="29"/>
    <n v="10398103"/>
    <n v="473825"/>
    <m/>
    <x v="0"/>
  </r>
  <r>
    <x v="30"/>
    <x v="1"/>
    <x v="0"/>
    <x v="0"/>
    <x v="34"/>
    <x v="30"/>
    <n v="10421861"/>
    <n v="473145"/>
    <m/>
    <x v="0"/>
  </r>
  <r>
    <x v="30"/>
    <x v="1"/>
    <x v="1"/>
    <x v="0"/>
    <x v="34"/>
    <x v="0"/>
    <n v="3088974"/>
    <n v="157537"/>
    <m/>
    <x v="0"/>
  </r>
  <r>
    <x v="30"/>
    <x v="1"/>
    <x v="1"/>
    <x v="0"/>
    <x v="34"/>
    <x v="1"/>
    <n v="3472661"/>
    <n v="176996"/>
    <m/>
    <x v="0"/>
  </r>
  <r>
    <x v="30"/>
    <x v="1"/>
    <x v="1"/>
    <x v="0"/>
    <x v="34"/>
    <x v="2"/>
    <n v="3814075"/>
    <n v="192960"/>
    <m/>
    <x v="0"/>
  </r>
  <r>
    <x v="30"/>
    <x v="1"/>
    <x v="1"/>
    <x v="0"/>
    <x v="34"/>
    <x v="3"/>
    <n v="4097798"/>
    <n v="205271"/>
    <m/>
    <x v="0"/>
  </r>
  <r>
    <x v="30"/>
    <x v="1"/>
    <x v="1"/>
    <x v="0"/>
    <x v="34"/>
    <x v="4"/>
    <n v="4327962"/>
    <n v="215061"/>
    <m/>
    <x v="0"/>
  </r>
  <r>
    <x v="30"/>
    <x v="1"/>
    <x v="1"/>
    <x v="0"/>
    <x v="34"/>
    <x v="5"/>
    <n v="4519841"/>
    <n v="223551"/>
    <m/>
    <x v="0"/>
  </r>
  <r>
    <x v="30"/>
    <x v="1"/>
    <x v="1"/>
    <x v="0"/>
    <x v="34"/>
    <x v="6"/>
    <n v="4672058"/>
    <n v="230821"/>
    <m/>
    <x v="0"/>
  </r>
  <r>
    <x v="30"/>
    <x v="1"/>
    <x v="1"/>
    <x v="0"/>
    <x v="34"/>
    <x v="7"/>
    <n v="4787750"/>
    <n v="236120"/>
    <m/>
    <x v="0"/>
  </r>
  <r>
    <x v="30"/>
    <x v="1"/>
    <x v="1"/>
    <x v="0"/>
    <x v="34"/>
    <x v="8"/>
    <n v="4869606"/>
    <n v="240524"/>
    <m/>
    <x v="0"/>
  </r>
  <r>
    <x v="30"/>
    <x v="1"/>
    <x v="1"/>
    <x v="0"/>
    <x v="34"/>
    <x v="9"/>
    <n v="4921673"/>
    <n v="243331"/>
    <m/>
    <x v="0"/>
  </r>
  <r>
    <x v="30"/>
    <x v="1"/>
    <x v="1"/>
    <x v="0"/>
    <x v="34"/>
    <x v="10"/>
    <n v="4947760"/>
    <n v="243767"/>
    <m/>
    <x v="0"/>
  </r>
  <r>
    <x v="30"/>
    <x v="1"/>
    <x v="1"/>
    <x v="0"/>
    <x v="34"/>
    <x v="11"/>
    <n v="4952588"/>
    <n v="241335"/>
    <m/>
    <x v="0"/>
  </r>
  <r>
    <x v="30"/>
    <x v="1"/>
    <x v="1"/>
    <x v="0"/>
    <x v="34"/>
    <x v="12"/>
    <n v="4937448"/>
    <n v="239297"/>
    <m/>
    <x v="0"/>
  </r>
  <r>
    <x v="30"/>
    <x v="1"/>
    <x v="1"/>
    <x v="0"/>
    <x v="34"/>
    <x v="13"/>
    <n v="4905227"/>
    <n v="237040"/>
    <m/>
    <x v="0"/>
  </r>
  <r>
    <x v="30"/>
    <x v="1"/>
    <x v="1"/>
    <x v="0"/>
    <x v="34"/>
    <x v="14"/>
    <n v="4859298"/>
    <n v="234682"/>
    <m/>
    <x v="0"/>
  </r>
  <r>
    <x v="30"/>
    <x v="1"/>
    <x v="1"/>
    <x v="0"/>
    <x v="34"/>
    <x v="15"/>
    <n v="4803716"/>
    <n v="231922"/>
    <m/>
    <x v="0"/>
  </r>
  <r>
    <x v="30"/>
    <x v="1"/>
    <x v="1"/>
    <x v="0"/>
    <x v="34"/>
    <x v="16"/>
    <n v="4742168"/>
    <n v="228655"/>
    <m/>
    <x v="0"/>
  </r>
  <r>
    <x v="30"/>
    <x v="1"/>
    <x v="1"/>
    <x v="0"/>
    <x v="34"/>
    <x v="17"/>
    <n v="4676836"/>
    <n v="224646"/>
    <m/>
    <x v="0"/>
  </r>
  <r>
    <x v="30"/>
    <x v="1"/>
    <x v="1"/>
    <x v="0"/>
    <x v="34"/>
    <x v="18"/>
    <n v="4612514"/>
    <n v="219239"/>
    <m/>
    <x v="0"/>
  </r>
  <r>
    <x v="30"/>
    <x v="1"/>
    <x v="1"/>
    <x v="0"/>
    <x v="34"/>
    <x v="19"/>
    <n v="4553235"/>
    <n v="215523"/>
    <m/>
    <x v="0"/>
  </r>
  <r>
    <x v="30"/>
    <x v="1"/>
    <x v="1"/>
    <x v="0"/>
    <x v="34"/>
    <x v="20"/>
    <n v="4503704"/>
    <n v="212712"/>
    <m/>
    <x v="0"/>
  </r>
  <r>
    <x v="30"/>
    <x v="1"/>
    <x v="1"/>
    <x v="0"/>
    <x v="34"/>
    <x v="21"/>
    <n v="4467648"/>
    <n v="210544"/>
    <m/>
    <x v="0"/>
  </r>
  <r>
    <x v="30"/>
    <x v="1"/>
    <x v="1"/>
    <x v="0"/>
    <x v="34"/>
    <x v="22"/>
    <n v="4449251"/>
    <n v="208803"/>
    <m/>
    <x v="0"/>
  </r>
  <r>
    <x v="30"/>
    <x v="1"/>
    <x v="1"/>
    <x v="0"/>
    <x v="34"/>
    <x v="23"/>
    <n v="4453298"/>
    <n v="208076"/>
    <m/>
    <x v="0"/>
  </r>
  <r>
    <x v="30"/>
    <x v="1"/>
    <x v="1"/>
    <x v="0"/>
    <x v="34"/>
    <x v="24"/>
    <n v="4465273"/>
    <n v="207639"/>
    <m/>
    <x v="0"/>
  </r>
  <r>
    <x v="30"/>
    <x v="1"/>
    <x v="1"/>
    <x v="0"/>
    <x v="34"/>
    <x v="25"/>
    <n v="4477312"/>
    <n v="207208"/>
    <m/>
    <x v="0"/>
  </r>
  <r>
    <x v="30"/>
    <x v="1"/>
    <x v="1"/>
    <x v="0"/>
    <x v="34"/>
    <x v="26"/>
    <n v="4489388"/>
    <n v="207086"/>
    <m/>
    <x v="0"/>
  </r>
  <r>
    <x v="30"/>
    <x v="1"/>
    <x v="1"/>
    <x v="0"/>
    <x v="34"/>
    <x v="27"/>
    <n v="4501406"/>
    <n v="206818"/>
    <m/>
    <x v="0"/>
  </r>
  <r>
    <x v="30"/>
    <x v="1"/>
    <x v="1"/>
    <x v="0"/>
    <x v="34"/>
    <x v="28"/>
    <n v="4513422"/>
    <n v="206528"/>
    <m/>
    <x v="0"/>
  </r>
  <r>
    <x v="30"/>
    <x v="1"/>
    <x v="1"/>
    <x v="0"/>
    <x v="34"/>
    <x v="29"/>
    <n v="4525446"/>
    <n v="206217"/>
    <m/>
    <x v="0"/>
  </r>
  <r>
    <x v="30"/>
    <x v="1"/>
    <x v="1"/>
    <x v="0"/>
    <x v="34"/>
    <x v="30"/>
    <n v="4537508"/>
    <n v="205999"/>
    <m/>
    <x v="0"/>
  </r>
  <r>
    <x v="30"/>
    <x v="1"/>
    <x v="2"/>
    <x v="0"/>
    <x v="34"/>
    <x v="0"/>
    <n v="177170"/>
    <n v="9035"/>
    <m/>
    <x v="0"/>
  </r>
  <r>
    <x v="30"/>
    <x v="1"/>
    <x v="2"/>
    <x v="0"/>
    <x v="34"/>
    <x v="1"/>
    <n v="196762"/>
    <n v="10028"/>
    <m/>
    <x v="0"/>
  </r>
  <r>
    <x v="30"/>
    <x v="1"/>
    <x v="2"/>
    <x v="0"/>
    <x v="34"/>
    <x v="2"/>
    <n v="213737"/>
    <n v="10813"/>
    <m/>
    <x v="0"/>
  </r>
  <r>
    <x v="30"/>
    <x v="1"/>
    <x v="2"/>
    <x v="0"/>
    <x v="34"/>
    <x v="3"/>
    <n v="226636"/>
    <n v="11352"/>
    <m/>
    <x v="0"/>
  </r>
  <r>
    <x v="30"/>
    <x v="1"/>
    <x v="2"/>
    <x v="0"/>
    <x v="34"/>
    <x v="4"/>
    <n v="236734"/>
    <n v="11763"/>
    <m/>
    <x v="0"/>
  </r>
  <r>
    <x v="30"/>
    <x v="1"/>
    <x v="2"/>
    <x v="0"/>
    <x v="34"/>
    <x v="5"/>
    <n v="244605"/>
    <n v="12098"/>
    <m/>
    <x v="0"/>
  </r>
  <r>
    <x v="30"/>
    <x v="1"/>
    <x v="2"/>
    <x v="0"/>
    <x v="34"/>
    <x v="6"/>
    <n v="250988"/>
    <n v="12399"/>
    <m/>
    <x v="0"/>
  </r>
  <r>
    <x v="30"/>
    <x v="1"/>
    <x v="2"/>
    <x v="0"/>
    <x v="34"/>
    <x v="7"/>
    <n v="256298"/>
    <n v="12639"/>
    <m/>
    <x v="0"/>
  </r>
  <r>
    <x v="30"/>
    <x v="1"/>
    <x v="2"/>
    <x v="0"/>
    <x v="34"/>
    <x v="8"/>
    <n v="259931"/>
    <n v="12838"/>
    <m/>
    <x v="0"/>
  </r>
  <r>
    <x v="30"/>
    <x v="1"/>
    <x v="2"/>
    <x v="0"/>
    <x v="34"/>
    <x v="9"/>
    <n v="261813"/>
    <n v="12944"/>
    <m/>
    <x v="0"/>
  </r>
  <r>
    <x v="30"/>
    <x v="1"/>
    <x v="2"/>
    <x v="0"/>
    <x v="34"/>
    <x v="10"/>
    <n v="261201"/>
    <n v="12868"/>
    <m/>
    <x v="0"/>
  </r>
  <r>
    <x v="30"/>
    <x v="1"/>
    <x v="2"/>
    <x v="0"/>
    <x v="34"/>
    <x v="11"/>
    <n v="259197"/>
    <n v="12630"/>
    <m/>
    <x v="0"/>
  </r>
  <r>
    <x v="30"/>
    <x v="1"/>
    <x v="2"/>
    <x v="0"/>
    <x v="34"/>
    <x v="12"/>
    <n v="256208"/>
    <n v="12417"/>
    <m/>
    <x v="0"/>
  </r>
  <r>
    <x v="30"/>
    <x v="1"/>
    <x v="2"/>
    <x v="0"/>
    <x v="34"/>
    <x v="13"/>
    <n v="252408"/>
    <n v="12197"/>
    <m/>
    <x v="0"/>
  </r>
  <r>
    <x v="30"/>
    <x v="1"/>
    <x v="2"/>
    <x v="0"/>
    <x v="34"/>
    <x v="14"/>
    <n v="248027"/>
    <n v="11978"/>
    <m/>
    <x v="0"/>
  </r>
  <r>
    <x v="30"/>
    <x v="1"/>
    <x v="2"/>
    <x v="0"/>
    <x v="34"/>
    <x v="15"/>
    <n v="243290"/>
    <n v="11745"/>
    <m/>
    <x v="0"/>
  </r>
  <r>
    <x v="30"/>
    <x v="1"/>
    <x v="2"/>
    <x v="0"/>
    <x v="34"/>
    <x v="16"/>
    <n v="238399"/>
    <n v="11494"/>
    <m/>
    <x v="0"/>
  </r>
  <r>
    <x v="30"/>
    <x v="1"/>
    <x v="2"/>
    <x v="0"/>
    <x v="34"/>
    <x v="17"/>
    <n v="233438"/>
    <n v="11212"/>
    <m/>
    <x v="0"/>
  </r>
  <r>
    <x v="30"/>
    <x v="1"/>
    <x v="2"/>
    <x v="0"/>
    <x v="34"/>
    <x v="18"/>
    <n v="228603"/>
    <n v="10865"/>
    <m/>
    <x v="0"/>
  </r>
  <r>
    <x v="30"/>
    <x v="1"/>
    <x v="2"/>
    <x v="0"/>
    <x v="34"/>
    <x v="19"/>
    <n v="224012"/>
    <n v="10603"/>
    <m/>
    <x v="0"/>
  </r>
  <r>
    <x v="30"/>
    <x v="1"/>
    <x v="2"/>
    <x v="0"/>
    <x v="34"/>
    <x v="20"/>
    <n v="220050"/>
    <n v="10393"/>
    <m/>
    <x v="0"/>
  </r>
  <r>
    <x v="30"/>
    <x v="1"/>
    <x v="2"/>
    <x v="0"/>
    <x v="34"/>
    <x v="21"/>
    <n v="216875"/>
    <n v="10220"/>
    <m/>
    <x v="0"/>
  </r>
  <r>
    <x v="30"/>
    <x v="1"/>
    <x v="2"/>
    <x v="0"/>
    <x v="34"/>
    <x v="22"/>
    <n v="214629"/>
    <n v="10072"/>
    <m/>
    <x v="0"/>
  </r>
  <r>
    <x v="30"/>
    <x v="1"/>
    <x v="2"/>
    <x v="0"/>
    <x v="34"/>
    <x v="23"/>
    <n v="213512"/>
    <n v="9976"/>
    <m/>
    <x v="0"/>
  </r>
  <r>
    <x v="30"/>
    <x v="1"/>
    <x v="2"/>
    <x v="0"/>
    <x v="34"/>
    <x v="24"/>
    <n v="212822"/>
    <n v="9896"/>
    <m/>
    <x v="0"/>
  </r>
  <r>
    <x v="30"/>
    <x v="1"/>
    <x v="2"/>
    <x v="0"/>
    <x v="34"/>
    <x v="25"/>
    <n v="212180"/>
    <n v="9819"/>
    <m/>
    <x v="0"/>
  </r>
  <r>
    <x v="30"/>
    <x v="1"/>
    <x v="2"/>
    <x v="0"/>
    <x v="34"/>
    <x v="26"/>
    <n v="211557"/>
    <n v="9758"/>
    <m/>
    <x v="0"/>
  </r>
  <r>
    <x v="30"/>
    <x v="1"/>
    <x v="2"/>
    <x v="0"/>
    <x v="34"/>
    <x v="27"/>
    <n v="210963"/>
    <n v="9692"/>
    <m/>
    <x v="0"/>
  </r>
  <r>
    <x v="30"/>
    <x v="1"/>
    <x v="2"/>
    <x v="0"/>
    <x v="34"/>
    <x v="28"/>
    <n v="210371"/>
    <n v="9626"/>
    <m/>
    <x v="0"/>
  </r>
  <r>
    <x v="30"/>
    <x v="1"/>
    <x v="2"/>
    <x v="0"/>
    <x v="34"/>
    <x v="29"/>
    <n v="209805"/>
    <n v="9560"/>
    <m/>
    <x v="0"/>
  </r>
  <r>
    <x v="30"/>
    <x v="1"/>
    <x v="2"/>
    <x v="0"/>
    <x v="34"/>
    <x v="30"/>
    <n v="209260"/>
    <n v="9500"/>
    <m/>
    <x v="0"/>
  </r>
  <r>
    <x v="30"/>
    <x v="2"/>
    <x v="0"/>
    <x v="0"/>
    <x v="34"/>
    <x v="0"/>
    <n v="8952745"/>
    <n v="456590"/>
    <m/>
    <x v="0"/>
  </r>
  <r>
    <x v="30"/>
    <x v="2"/>
    <x v="0"/>
    <x v="0"/>
    <x v="34"/>
    <x v="1"/>
    <n v="10068781"/>
    <n v="512944"/>
    <m/>
    <x v="0"/>
  </r>
  <r>
    <x v="30"/>
    <x v="2"/>
    <x v="0"/>
    <x v="0"/>
    <x v="34"/>
    <x v="2"/>
    <n v="11032107"/>
    <n v="559654"/>
    <m/>
    <x v="0"/>
  </r>
  <r>
    <x v="30"/>
    <x v="2"/>
    <x v="0"/>
    <x v="0"/>
    <x v="34"/>
    <x v="3"/>
    <n v="11852765"/>
    <n v="597569"/>
    <m/>
    <x v="0"/>
  </r>
  <r>
    <x v="30"/>
    <x v="2"/>
    <x v="0"/>
    <x v="0"/>
    <x v="34"/>
    <x v="4"/>
    <n v="12549993"/>
    <n v="632072"/>
    <m/>
    <x v="0"/>
  </r>
  <r>
    <x v="30"/>
    <x v="2"/>
    <x v="0"/>
    <x v="0"/>
    <x v="34"/>
    <x v="5"/>
    <n v="13115736"/>
    <n v="661839"/>
    <m/>
    <x v="0"/>
  </r>
  <r>
    <x v="30"/>
    <x v="2"/>
    <x v="0"/>
    <x v="0"/>
    <x v="34"/>
    <x v="6"/>
    <n v="13568143"/>
    <n v="685869"/>
    <m/>
    <x v="0"/>
  </r>
  <r>
    <x v="30"/>
    <x v="2"/>
    <x v="0"/>
    <x v="0"/>
    <x v="34"/>
    <x v="7"/>
    <n v="13914582"/>
    <n v="705478"/>
    <m/>
    <x v="0"/>
  </r>
  <r>
    <x v="30"/>
    <x v="2"/>
    <x v="0"/>
    <x v="0"/>
    <x v="34"/>
    <x v="8"/>
    <n v="14163221"/>
    <n v="722542"/>
    <m/>
    <x v="0"/>
  </r>
  <r>
    <x v="30"/>
    <x v="2"/>
    <x v="0"/>
    <x v="0"/>
    <x v="34"/>
    <x v="9"/>
    <n v="14325391"/>
    <n v="732570"/>
    <m/>
    <x v="0"/>
  </r>
  <r>
    <x v="30"/>
    <x v="2"/>
    <x v="0"/>
    <x v="0"/>
    <x v="34"/>
    <x v="10"/>
    <n v="14409020"/>
    <n v="733943"/>
    <m/>
    <x v="0"/>
  </r>
  <r>
    <x v="30"/>
    <x v="2"/>
    <x v="0"/>
    <x v="0"/>
    <x v="34"/>
    <x v="11"/>
    <n v="14423516"/>
    <n v="726847"/>
    <m/>
    <x v="0"/>
  </r>
  <r>
    <x v="30"/>
    <x v="2"/>
    <x v="0"/>
    <x v="0"/>
    <x v="34"/>
    <x v="12"/>
    <n v="14379780"/>
    <n v="720418"/>
    <m/>
    <x v="0"/>
  </r>
  <r>
    <x v="30"/>
    <x v="2"/>
    <x v="0"/>
    <x v="0"/>
    <x v="34"/>
    <x v="13"/>
    <n v="14286646"/>
    <n v="712929"/>
    <m/>
    <x v="0"/>
  </r>
  <r>
    <x v="30"/>
    <x v="2"/>
    <x v="0"/>
    <x v="0"/>
    <x v="34"/>
    <x v="14"/>
    <n v="14154438"/>
    <n v="706078"/>
    <m/>
    <x v="0"/>
  </r>
  <r>
    <x v="30"/>
    <x v="2"/>
    <x v="0"/>
    <x v="0"/>
    <x v="34"/>
    <x v="15"/>
    <n v="13994552"/>
    <n v="698933"/>
    <m/>
    <x v="0"/>
  </r>
  <r>
    <x v="30"/>
    <x v="2"/>
    <x v="0"/>
    <x v="0"/>
    <x v="34"/>
    <x v="16"/>
    <n v="13817115"/>
    <n v="690642"/>
    <m/>
    <x v="0"/>
  </r>
  <r>
    <x v="30"/>
    <x v="2"/>
    <x v="0"/>
    <x v="0"/>
    <x v="34"/>
    <x v="17"/>
    <n v="13634272"/>
    <n v="680340"/>
    <m/>
    <x v="0"/>
  </r>
  <r>
    <x v="30"/>
    <x v="2"/>
    <x v="0"/>
    <x v="0"/>
    <x v="34"/>
    <x v="18"/>
    <n v="13456241"/>
    <n v="667684"/>
    <m/>
    <x v="0"/>
  </r>
  <r>
    <x v="30"/>
    <x v="2"/>
    <x v="0"/>
    <x v="0"/>
    <x v="34"/>
    <x v="19"/>
    <n v="13293593"/>
    <n v="658118"/>
    <m/>
    <x v="0"/>
  </r>
  <r>
    <x v="30"/>
    <x v="2"/>
    <x v="0"/>
    <x v="0"/>
    <x v="34"/>
    <x v="20"/>
    <n v="13159923"/>
    <n v="650243"/>
    <m/>
    <x v="0"/>
  </r>
  <r>
    <x v="30"/>
    <x v="2"/>
    <x v="0"/>
    <x v="0"/>
    <x v="34"/>
    <x v="21"/>
    <n v="13066360"/>
    <n v="644418"/>
    <m/>
    <x v="0"/>
  </r>
  <r>
    <x v="30"/>
    <x v="2"/>
    <x v="0"/>
    <x v="0"/>
    <x v="34"/>
    <x v="22"/>
    <n v="13025472"/>
    <n v="640898"/>
    <m/>
    <x v="0"/>
  </r>
  <r>
    <x v="30"/>
    <x v="2"/>
    <x v="0"/>
    <x v="0"/>
    <x v="34"/>
    <x v="23"/>
    <n v="13049284"/>
    <n v="640703"/>
    <m/>
    <x v="0"/>
  </r>
  <r>
    <x v="30"/>
    <x v="2"/>
    <x v="0"/>
    <x v="0"/>
    <x v="34"/>
    <x v="24"/>
    <n v="13094354"/>
    <n v="641124"/>
    <m/>
    <x v="0"/>
  </r>
  <r>
    <x v="30"/>
    <x v="2"/>
    <x v="0"/>
    <x v="0"/>
    <x v="34"/>
    <x v="25"/>
    <n v="13139379"/>
    <n v="641277"/>
    <m/>
    <x v="0"/>
  </r>
  <r>
    <x v="30"/>
    <x v="2"/>
    <x v="0"/>
    <x v="0"/>
    <x v="34"/>
    <x v="26"/>
    <n v="13184688"/>
    <n v="641920"/>
    <m/>
    <x v="0"/>
  </r>
  <r>
    <x v="30"/>
    <x v="2"/>
    <x v="0"/>
    <x v="0"/>
    <x v="34"/>
    <x v="27"/>
    <n v="13229868"/>
    <n v="642899"/>
    <m/>
    <x v="0"/>
  </r>
  <r>
    <x v="30"/>
    <x v="2"/>
    <x v="0"/>
    <x v="0"/>
    <x v="34"/>
    <x v="28"/>
    <n v="13275011"/>
    <n v="643744"/>
    <m/>
    <x v="0"/>
  </r>
  <r>
    <x v="30"/>
    <x v="2"/>
    <x v="0"/>
    <x v="0"/>
    <x v="34"/>
    <x v="29"/>
    <n v="13320167"/>
    <n v="644383"/>
    <m/>
    <x v="0"/>
  </r>
  <r>
    <x v="30"/>
    <x v="2"/>
    <x v="0"/>
    <x v="0"/>
    <x v="34"/>
    <x v="30"/>
    <n v="13365523"/>
    <n v="645075"/>
    <m/>
    <x v="0"/>
  </r>
  <r>
    <x v="30"/>
    <x v="2"/>
    <x v="1"/>
    <x v="0"/>
    <x v="34"/>
    <x v="0"/>
    <n v="1619927"/>
    <n v="82616"/>
    <m/>
    <x v="0"/>
  </r>
  <r>
    <x v="30"/>
    <x v="2"/>
    <x v="1"/>
    <x v="0"/>
    <x v="34"/>
    <x v="1"/>
    <n v="1828991"/>
    <n v="93176"/>
    <m/>
    <x v="0"/>
  </r>
  <r>
    <x v="30"/>
    <x v="2"/>
    <x v="1"/>
    <x v="0"/>
    <x v="34"/>
    <x v="2"/>
    <n v="2016579"/>
    <n v="102300"/>
    <m/>
    <x v="0"/>
  </r>
  <r>
    <x v="30"/>
    <x v="2"/>
    <x v="1"/>
    <x v="0"/>
    <x v="34"/>
    <x v="3"/>
    <n v="2175768"/>
    <n v="109693"/>
    <m/>
    <x v="0"/>
  </r>
  <r>
    <x v="30"/>
    <x v="2"/>
    <x v="1"/>
    <x v="0"/>
    <x v="34"/>
    <x v="4"/>
    <n v="2305552"/>
    <n v="116117"/>
    <m/>
    <x v="0"/>
  </r>
  <r>
    <x v="30"/>
    <x v="2"/>
    <x v="1"/>
    <x v="0"/>
    <x v="34"/>
    <x v="5"/>
    <n v="2416269"/>
    <n v="121928"/>
    <m/>
    <x v="0"/>
  </r>
  <r>
    <x v="30"/>
    <x v="2"/>
    <x v="1"/>
    <x v="0"/>
    <x v="34"/>
    <x v="6"/>
    <n v="2506320"/>
    <n v="126694"/>
    <m/>
    <x v="0"/>
  </r>
  <r>
    <x v="30"/>
    <x v="2"/>
    <x v="1"/>
    <x v="0"/>
    <x v="34"/>
    <x v="7"/>
    <n v="2577233"/>
    <n v="130667"/>
    <m/>
    <x v="0"/>
  </r>
  <r>
    <x v="30"/>
    <x v="2"/>
    <x v="1"/>
    <x v="0"/>
    <x v="34"/>
    <x v="8"/>
    <n v="2630008"/>
    <n v="134171"/>
    <m/>
    <x v="0"/>
  </r>
  <r>
    <x v="30"/>
    <x v="2"/>
    <x v="1"/>
    <x v="0"/>
    <x v="34"/>
    <x v="9"/>
    <n v="2666897"/>
    <n v="136379"/>
    <m/>
    <x v="0"/>
  </r>
  <r>
    <x v="30"/>
    <x v="2"/>
    <x v="1"/>
    <x v="0"/>
    <x v="34"/>
    <x v="10"/>
    <n v="2690182"/>
    <n v="137028"/>
    <m/>
    <x v="0"/>
  </r>
  <r>
    <x v="30"/>
    <x v="2"/>
    <x v="1"/>
    <x v="0"/>
    <x v="34"/>
    <x v="11"/>
    <n v="2702618"/>
    <n v="136193"/>
    <m/>
    <x v="0"/>
  </r>
  <r>
    <x v="30"/>
    <x v="2"/>
    <x v="1"/>
    <x v="0"/>
    <x v="34"/>
    <x v="12"/>
    <n v="2704031"/>
    <n v="135470"/>
    <m/>
    <x v="0"/>
  </r>
  <r>
    <x v="30"/>
    <x v="2"/>
    <x v="1"/>
    <x v="0"/>
    <x v="34"/>
    <x v="13"/>
    <n v="2695724"/>
    <n v="134521"/>
    <m/>
    <x v="0"/>
  </r>
  <r>
    <x v="30"/>
    <x v="2"/>
    <x v="1"/>
    <x v="0"/>
    <x v="34"/>
    <x v="14"/>
    <n v="2679328"/>
    <n v="133655"/>
    <m/>
    <x v="0"/>
  </r>
  <r>
    <x v="30"/>
    <x v="2"/>
    <x v="1"/>
    <x v="0"/>
    <x v="34"/>
    <x v="15"/>
    <n v="2657105"/>
    <n v="132704"/>
    <m/>
    <x v="0"/>
  </r>
  <r>
    <x v="30"/>
    <x v="2"/>
    <x v="1"/>
    <x v="0"/>
    <x v="34"/>
    <x v="16"/>
    <n v="2631098"/>
    <n v="131514"/>
    <m/>
    <x v="0"/>
  </r>
  <r>
    <x v="30"/>
    <x v="2"/>
    <x v="1"/>
    <x v="0"/>
    <x v="34"/>
    <x v="17"/>
    <n v="2601837"/>
    <n v="129829"/>
    <m/>
    <x v="0"/>
  </r>
  <r>
    <x v="30"/>
    <x v="2"/>
    <x v="1"/>
    <x v="0"/>
    <x v="34"/>
    <x v="18"/>
    <n v="2572391"/>
    <n v="127639"/>
    <m/>
    <x v="0"/>
  </r>
  <r>
    <x v="30"/>
    <x v="2"/>
    <x v="1"/>
    <x v="0"/>
    <x v="34"/>
    <x v="19"/>
    <n v="2545127"/>
    <n v="126000"/>
    <m/>
    <x v="0"/>
  </r>
  <r>
    <x v="30"/>
    <x v="2"/>
    <x v="1"/>
    <x v="0"/>
    <x v="34"/>
    <x v="20"/>
    <n v="2522783"/>
    <n v="124652"/>
    <m/>
    <x v="0"/>
  </r>
  <r>
    <x v="30"/>
    <x v="2"/>
    <x v="1"/>
    <x v="0"/>
    <x v="34"/>
    <x v="21"/>
    <n v="2507440"/>
    <n v="123664"/>
    <m/>
    <x v="0"/>
  </r>
  <r>
    <x v="30"/>
    <x v="2"/>
    <x v="1"/>
    <x v="0"/>
    <x v="34"/>
    <x v="22"/>
    <n v="2501605"/>
    <n v="123087"/>
    <m/>
    <x v="0"/>
  </r>
  <r>
    <x v="30"/>
    <x v="2"/>
    <x v="1"/>
    <x v="0"/>
    <x v="34"/>
    <x v="23"/>
    <n v="2508214"/>
    <n v="123150"/>
    <m/>
    <x v="0"/>
  </r>
  <r>
    <x v="30"/>
    <x v="2"/>
    <x v="1"/>
    <x v="0"/>
    <x v="34"/>
    <x v="24"/>
    <n v="2519302"/>
    <n v="123349"/>
    <m/>
    <x v="0"/>
  </r>
  <r>
    <x v="30"/>
    <x v="2"/>
    <x v="1"/>
    <x v="0"/>
    <x v="34"/>
    <x v="25"/>
    <n v="2530449"/>
    <n v="123500"/>
    <m/>
    <x v="0"/>
  </r>
  <r>
    <x v="30"/>
    <x v="2"/>
    <x v="1"/>
    <x v="0"/>
    <x v="34"/>
    <x v="26"/>
    <n v="2541630"/>
    <n v="123743"/>
    <m/>
    <x v="0"/>
  </r>
  <r>
    <x v="30"/>
    <x v="2"/>
    <x v="1"/>
    <x v="0"/>
    <x v="34"/>
    <x v="27"/>
    <n v="2552750"/>
    <n v="124049"/>
    <m/>
    <x v="0"/>
  </r>
  <r>
    <x v="30"/>
    <x v="2"/>
    <x v="1"/>
    <x v="0"/>
    <x v="34"/>
    <x v="28"/>
    <n v="2563866"/>
    <n v="124329"/>
    <m/>
    <x v="0"/>
  </r>
  <r>
    <x v="30"/>
    <x v="2"/>
    <x v="1"/>
    <x v="0"/>
    <x v="34"/>
    <x v="29"/>
    <n v="2574988"/>
    <n v="124569"/>
    <m/>
    <x v="0"/>
  </r>
  <r>
    <x v="30"/>
    <x v="2"/>
    <x v="1"/>
    <x v="0"/>
    <x v="34"/>
    <x v="30"/>
    <n v="2586148"/>
    <n v="124818"/>
    <m/>
    <x v="0"/>
  </r>
  <r>
    <x v="30"/>
    <x v="2"/>
    <x v="2"/>
    <x v="0"/>
    <x v="34"/>
    <x v="0"/>
    <n v="202356"/>
    <n v="10320"/>
    <m/>
    <x v="0"/>
  </r>
  <r>
    <x v="30"/>
    <x v="2"/>
    <x v="2"/>
    <x v="0"/>
    <x v="34"/>
    <x v="1"/>
    <n v="226142"/>
    <n v="11520"/>
    <m/>
    <x v="0"/>
  </r>
  <r>
    <x v="30"/>
    <x v="2"/>
    <x v="2"/>
    <x v="0"/>
    <x v="34"/>
    <x v="2"/>
    <n v="246745"/>
    <n v="12517"/>
    <m/>
    <x v="0"/>
  </r>
  <r>
    <x v="30"/>
    <x v="2"/>
    <x v="2"/>
    <x v="0"/>
    <x v="34"/>
    <x v="3"/>
    <n v="262708"/>
    <n v="13244"/>
    <m/>
    <x v="0"/>
  </r>
  <r>
    <x v="30"/>
    <x v="2"/>
    <x v="2"/>
    <x v="0"/>
    <x v="34"/>
    <x v="4"/>
    <n v="275749"/>
    <n v="13887"/>
    <m/>
    <x v="0"/>
  </r>
  <r>
    <x v="30"/>
    <x v="2"/>
    <x v="2"/>
    <x v="0"/>
    <x v="34"/>
    <x v="5"/>
    <n v="286245"/>
    <n v="14444"/>
    <m/>
    <x v="0"/>
  </r>
  <r>
    <x v="30"/>
    <x v="2"/>
    <x v="2"/>
    <x v="0"/>
    <x v="34"/>
    <x v="6"/>
    <n v="295423"/>
    <n v="14933"/>
    <m/>
    <x v="0"/>
  </r>
  <r>
    <x v="30"/>
    <x v="2"/>
    <x v="2"/>
    <x v="0"/>
    <x v="34"/>
    <x v="7"/>
    <n v="303820"/>
    <n v="15403"/>
    <m/>
    <x v="0"/>
  </r>
  <r>
    <x v="30"/>
    <x v="2"/>
    <x v="2"/>
    <x v="0"/>
    <x v="34"/>
    <x v="8"/>
    <n v="310318"/>
    <n v="15831"/>
    <m/>
    <x v="0"/>
  </r>
  <r>
    <x v="30"/>
    <x v="2"/>
    <x v="2"/>
    <x v="0"/>
    <x v="34"/>
    <x v="9"/>
    <n v="314670"/>
    <n v="16091"/>
    <m/>
    <x v="0"/>
  </r>
  <r>
    <x v="30"/>
    <x v="2"/>
    <x v="2"/>
    <x v="0"/>
    <x v="34"/>
    <x v="10"/>
    <n v="315567"/>
    <n v="16073"/>
    <m/>
    <x v="0"/>
  </r>
  <r>
    <x v="30"/>
    <x v="2"/>
    <x v="2"/>
    <x v="0"/>
    <x v="34"/>
    <x v="11"/>
    <n v="314670"/>
    <n v="15857"/>
    <m/>
    <x v="0"/>
  </r>
  <r>
    <x v="30"/>
    <x v="2"/>
    <x v="2"/>
    <x v="0"/>
    <x v="34"/>
    <x v="12"/>
    <n v="312538"/>
    <n v="15657"/>
    <m/>
    <x v="0"/>
  </r>
  <r>
    <x v="30"/>
    <x v="2"/>
    <x v="2"/>
    <x v="0"/>
    <x v="34"/>
    <x v="13"/>
    <n v="309358"/>
    <n v="15437"/>
    <m/>
    <x v="0"/>
  </r>
  <r>
    <x v="30"/>
    <x v="2"/>
    <x v="2"/>
    <x v="0"/>
    <x v="34"/>
    <x v="14"/>
    <n v="305406"/>
    <n v="15234"/>
    <m/>
    <x v="0"/>
  </r>
  <r>
    <x v="30"/>
    <x v="2"/>
    <x v="2"/>
    <x v="0"/>
    <x v="34"/>
    <x v="15"/>
    <n v="300959"/>
    <n v="15030"/>
    <m/>
    <x v="0"/>
  </r>
  <r>
    <x v="30"/>
    <x v="2"/>
    <x v="2"/>
    <x v="0"/>
    <x v="34"/>
    <x v="16"/>
    <n v="296267"/>
    <n v="14808"/>
    <m/>
    <x v="0"/>
  </r>
  <r>
    <x v="30"/>
    <x v="2"/>
    <x v="2"/>
    <x v="0"/>
    <x v="34"/>
    <x v="17"/>
    <n v="291389"/>
    <n v="14540"/>
    <m/>
    <x v="0"/>
  </r>
  <r>
    <x v="30"/>
    <x v="2"/>
    <x v="2"/>
    <x v="0"/>
    <x v="34"/>
    <x v="18"/>
    <n v="286577"/>
    <n v="14219"/>
    <m/>
    <x v="0"/>
  </r>
  <r>
    <x v="30"/>
    <x v="2"/>
    <x v="2"/>
    <x v="0"/>
    <x v="34"/>
    <x v="19"/>
    <n v="281961"/>
    <n v="13958"/>
    <m/>
    <x v="0"/>
  </r>
  <r>
    <x v="30"/>
    <x v="2"/>
    <x v="2"/>
    <x v="0"/>
    <x v="34"/>
    <x v="20"/>
    <n v="278093"/>
    <n v="13740"/>
    <m/>
    <x v="0"/>
  </r>
  <r>
    <x v="30"/>
    <x v="2"/>
    <x v="2"/>
    <x v="0"/>
    <x v="34"/>
    <x v="21"/>
    <n v="275181"/>
    <n v="13571"/>
    <m/>
    <x v="0"/>
  </r>
  <r>
    <x v="30"/>
    <x v="2"/>
    <x v="2"/>
    <x v="0"/>
    <x v="34"/>
    <x v="22"/>
    <n v="273403"/>
    <n v="13452"/>
    <m/>
    <x v="0"/>
  </r>
  <r>
    <x v="30"/>
    <x v="2"/>
    <x v="2"/>
    <x v="0"/>
    <x v="34"/>
    <x v="23"/>
    <n v="273037"/>
    <n v="13405"/>
    <m/>
    <x v="0"/>
  </r>
  <r>
    <x v="30"/>
    <x v="2"/>
    <x v="2"/>
    <x v="0"/>
    <x v="34"/>
    <x v="24"/>
    <n v="273208"/>
    <n v="13376"/>
    <m/>
    <x v="0"/>
  </r>
  <r>
    <x v="30"/>
    <x v="2"/>
    <x v="2"/>
    <x v="0"/>
    <x v="34"/>
    <x v="25"/>
    <n v="273433"/>
    <n v="13345"/>
    <m/>
    <x v="0"/>
  </r>
  <r>
    <x v="30"/>
    <x v="2"/>
    <x v="2"/>
    <x v="0"/>
    <x v="34"/>
    <x v="26"/>
    <n v="273667"/>
    <n v="13323"/>
    <m/>
    <x v="0"/>
  </r>
  <r>
    <x v="30"/>
    <x v="2"/>
    <x v="2"/>
    <x v="0"/>
    <x v="34"/>
    <x v="27"/>
    <n v="273922"/>
    <n v="13311"/>
    <m/>
    <x v="0"/>
  </r>
  <r>
    <x v="30"/>
    <x v="2"/>
    <x v="2"/>
    <x v="0"/>
    <x v="34"/>
    <x v="28"/>
    <n v="274157"/>
    <n v="13294"/>
    <m/>
    <x v="0"/>
  </r>
  <r>
    <x v="30"/>
    <x v="2"/>
    <x v="2"/>
    <x v="0"/>
    <x v="34"/>
    <x v="29"/>
    <n v="274413"/>
    <n v="13275"/>
    <m/>
    <x v="0"/>
  </r>
  <r>
    <x v="30"/>
    <x v="2"/>
    <x v="2"/>
    <x v="0"/>
    <x v="34"/>
    <x v="30"/>
    <n v="274684"/>
    <n v="13257"/>
    <m/>
    <x v="0"/>
  </r>
  <r>
    <x v="30"/>
    <x v="3"/>
    <x v="0"/>
    <x v="0"/>
    <x v="34"/>
    <x v="0"/>
    <n v="4006176"/>
    <n v="204314"/>
    <m/>
    <x v="0"/>
  </r>
  <r>
    <x v="30"/>
    <x v="3"/>
    <x v="0"/>
    <x v="0"/>
    <x v="34"/>
    <x v="1"/>
    <n v="4513082"/>
    <n v="230552"/>
    <m/>
    <x v="0"/>
  </r>
  <r>
    <x v="30"/>
    <x v="3"/>
    <x v="0"/>
    <x v="0"/>
    <x v="34"/>
    <x v="2"/>
    <n v="4954684"/>
    <n v="254519"/>
    <m/>
    <x v="0"/>
  </r>
  <r>
    <x v="30"/>
    <x v="3"/>
    <x v="0"/>
    <x v="0"/>
    <x v="34"/>
    <x v="3"/>
    <n v="5328136"/>
    <n v="274660"/>
    <m/>
    <x v="0"/>
  </r>
  <r>
    <x v="30"/>
    <x v="3"/>
    <x v="0"/>
    <x v="0"/>
    <x v="34"/>
    <x v="4"/>
    <n v="5648640"/>
    <n v="291552"/>
    <m/>
    <x v="0"/>
  </r>
  <r>
    <x v="30"/>
    <x v="3"/>
    <x v="0"/>
    <x v="0"/>
    <x v="34"/>
    <x v="5"/>
    <n v="5912108"/>
    <n v="301437"/>
    <m/>
    <x v="0"/>
  </r>
  <r>
    <x v="30"/>
    <x v="3"/>
    <x v="0"/>
    <x v="0"/>
    <x v="34"/>
    <x v="6"/>
    <n v="6125195"/>
    <n v="310191"/>
    <m/>
    <x v="0"/>
  </r>
  <r>
    <x v="30"/>
    <x v="3"/>
    <x v="0"/>
    <x v="0"/>
    <x v="34"/>
    <x v="7"/>
    <n v="6290868"/>
    <n v="318468"/>
    <m/>
    <x v="0"/>
  </r>
  <r>
    <x v="30"/>
    <x v="3"/>
    <x v="0"/>
    <x v="0"/>
    <x v="34"/>
    <x v="8"/>
    <n v="6412454"/>
    <n v="325589"/>
    <m/>
    <x v="0"/>
  </r>
  <r>
    <x v="30"/>
    <x v="3"/>
    <x v="0"/>
    <x v="0"/>
    <x v="34"/>
    <x v="9"/>
    <n v="6495098"/>
    <n v="329751"/>
    <m/>
    <x v="0"/>
  </r>
  <r>
    <x v="30"/>
    <x v="3"/>
    <x v="0"/>
    <x v="0"/>
    <x v="34"/>
    <x v="10"/>
    <n v="6542212"/>
    <n v="330871"/>
    <m/>
    <x v="0"/>
  </r>
  <r>
    <x v="30"/>
    <x v="3"/>
    <x v="0"/>
    <x v="0"/>
    <x v="34"/>
    <x v="11"/>
    <n v="6557726"/>
    <n v="329165"/>
    <m/>
    <x v="0"/>
  </r>
  <r>
    <x v="30"/>
    <x v="3"/>
    <x v="0"/>
    <x v="0"/>
    <x v="34"/>
    <x v="12"/>
    <n v="6546641"/>
    <n v="324870"/>
    <m/>
    <x v="0"/>
  </r>
  <r>
    <x v="30"/>
    <x v="3"/>
    <x v="0"/>
    <x v="0"/>
    <x v="34"/>
    <x v="13"/>
    <n v="6512779"/>
    <n v="319653"/>
    <m/>
    <x v="0"/>
  </r>
  <r>
    <x v="30"/>
    <x v="3"/>
    <x v="0"/>
    <x v="0"/>
    <x v="34"/>
    <x v="14"/>
    <n v="6460704"/>
    <n v="315144"/>
    <m/>
    <x v="0"/>
  </r>
  <r>
    <x v="30"/>
    <x v="3"/>
    <x v="0"/>
    <x v="0"/>
    <x v="34"/>
    <x v="15"/>
    <n v="6395592"/>
    <n v="311344"/>
    <m/>
    <x v="0"/>
  </r>
  <r>
    <x v="30"/>
    <x v="3"/>
    <x v="0"/>
    <x v="0"/>
    <x v="34"/>
    <x v="16"/>
    <n v="6322003"/>
    <n v="307530"/>
    <m/>
    <x v="0"/>
  </r>
  <r>
    <x v="30"/>
    <x v="3"/>
    <x v="0"/>
    <x v="0"/>
    <x v="34"/>
    <x v="17"/>
    <n v="6245544"/>
    <n v="303446"/>
    <m/>
    <x v="0"/>
  </r>
  <r>
    <x v="30"/>
    <x v="3"/>
    <x v="0"/>
    <x v="0"/>
    <x v="34"/>
    <x v="18"/>
    <n v="6170830"/>
    <n v="299224"/>
    <m/>
    <x v="0"/>
  </r>
  <r>
    <x v="30"/>
    <x v="3"/>
    <x v="0"/>
    <x v="0"/>
    <x v="34"/>
    <x v="19"/>
    <n v="6102676"/>
    <n v="294625"/>
    <m/>
    <x v="0"/>
  </r>
  <r>
    <x v="30"/>
    <x v="3"/>
    <x v="0"/>
    <x v="0"/>
    <x v="34"/>
    <x v="20"/>
    <n v="6047403"/>
    <n v="290587"/>
    <m/>
    <x v="0"/>
  </r>
  <r>
    <x v="30"/>
    <x v="3"/>
    <x v="0"/>
    <x v="0"/>
    <x v="34"/>
    <x v="21"/>
    <n v="6010149"/>
    <n v="287934"/>
    <m/>
    <x v="0"/>
  </r>
  <r>
    <x v="30"/>
    <x v="3"/>
    <x v="0"/>
    <x v="0"/>
    <x v="34"/>
    <x v="22"/>
    <n v="5996876"/>
    <n v="286781"/>
    <m/>
    <x v="0"/>
  </r>
  <r>
    <x v="30"/>
    <x v="3"/>
    <x v="0"/>
    <x v="0"/>
    <x v="34"/>
    <x v="23"/>
    <n v="6013118"/>
    <n v="287190"/>
    <m/>
    <x v="0"/>
  </r>
  <r>
    <x v="30"/>
    <x v="3"/>
    <x v="0"/>
    <x v="0"/>
    <x v="34"/>
    <x v="24"/>
    <n v="6038947"/>
    <n v="288048"/>
    <m/>
    <x v="0"/>
  </r>
  <r>
    <x v="30"/>
    <x v="3"/>
    <x v="0"/>
    <x v="0"/>
    <x v="34"/>
    <x v="25"/>
    <n v="6064752"/>
    <n v="288840"/>
    <m/>
    <x v="0"/>
  </r>
  <r>
    <x v="30"/>
    <x v="3"/>
    <x v="0"/>
    <x v="0"/>
    <x v="34"/>
    <x v="26"/>
    <n v="6090720"/>
    <n v="289603"/>
    <m/>
    <x v="0"/>
  </r>
  <r>
    <x v="30"/>
    <x v="3"/>
    <x v="0"/>
    <x v="0"/>
    <x v="34"/>
    <x v="27"/>
    <n v="6116618"/>
    <n v="290391"/>
    <m/>
    <x v="0"/>
  </r>
  <r>
    <x v="30"/>
    <x v="3"/>
    <x v="0"/>
    <x v="0"/>
    <x v="34"/>
    <x v="28"/>
    <n v="6142496"/>
    <n v="291180"/>
    <m/>
    <x v="0"/>
  </r>
  <r>
    <x v="30"/>
    <x v="3"/>
    <x v="0"/>
    <x v="0"/>
    <x v="34"/>
    <x v="29"/>
    <n v="6168378"/>
    <n v="291941"/>
    <m/>
    <x v="0"/>
  </r>
  <r>
    <x v="30"/>
    <x v="3"/>
    <x v="0"/>
    <x v="0"/>
    <x v="34"/>
    <x v="30"/>
    <n v="6194367"/>
    <n v="292627"/>
    <m/>
    <x v="0"/>
  </r>
  <r>
    <x v="30"/>
    <x v="3"/>
    <x v="1"/>
    <x v="0"/>
    <x v="34"/>
    <x v="0"/>
    <n v="626088"/>
    <n v="31930"/>
    <m/>
    <x v="0"/>
  </r>
  <r>
    <x v="30"/>
    <x v="3"/>
    <x v="1"/>
    <x v="0"/>
    <x v="34"/>
    <x v="1"/>
    <n v="710751"/>
    <n v="36308"/>
    <m/>
    <x v="0"/>
  </r>
  <r>
    <x v="30"/>
    <x v="3"/>
    <x v="1"/>
    <x v="0"/>
    <x v="34"/>
    <x v="2"/>
    <n v="789475"/>
    <n v="40554"/>
    <m/>
    <x v="0"/>
  </r>
  <r>
    <x v="30"/>
    <x v="3"/>
    <x v="1"/>
    <x v="0"/>
    <x v="34"/>
    <x v="3"/>
    <n v="855184"/>
    <n v="44083"/>
    <m/>
    <x v="0"/>
  </r>
  <r>
    <x v="30"/>
    <x v="3"/>
    <x v="1"/>
    <x v="0"/>
    <x v="34"/>
    <x v="4"/>
    <n v="909008"/>
    <n v="46918"/>
    <m/>
    <x v="0"/>
  </r>
  <r>
    <x v="30"/>
    <x v="3"/>
    <x v="1"/>
    <x v="0"/>
    <x v="34"/>
    <x v="5"/>
    <n v="956808"/>
    <n v="48784"/>
    <m/>
    <x v="0"/>
  </r>
  <r>
    <x v="30"/>
    <x v="3"/>
    <x v="1"/>
    <x v="0"/>
    <x v="34"/>
    <x v="6"/>
    <n v="996679"/>
    <n v="50473"/>
    <m/>
    <x v="0"/>
  </r>
  <r>
    <x v="30"/>
    <x v="3"/>
    <x v="1"/>
    <x v="0"/>
    <x v="34"/>
    <x v="7"/>
    <n v="1029161"/>
    <n v="52100"/>
    <m/>
    <x v="0"/>
  </r>
  <r>
    <x v="30"/>
    <x v="3"/>
    <x v="1"/>
    <x v="0"/>
    <x v="34"/>
    <x v="8"/>
    <n v="1054435"/>
    <n v="53538"/>
    <m/>
    <x v="0"/>
  </r>
  <r>
    <x v="30"/>
    <x v="3"/>
    <x v="1"/>
    <x v="0"/>
    <x v="34"/>
    <x v="9"/>
    <n v="1073437"/>
    <n v="54497"/>
    <m/>
    <x v="0"/>
  </r>
  <r>
    <x v="30"/>
    <x v="3"/>
    <x v="1"/>
    <x v="0"/>
    <x v="34"/>
    <x v="10"/>
    <n v="1087192"/>
    <n v="54984"/>
    <m/>
    <x v="0"/>
  </r>
  <r>
    <x v="30"/>
    <x v="3"/>
    <x v="1"/>
    <x v="0"/>
    <x v="34"/>
    <x v="11"/>
    <n v="1096902"/>
    <n v="55058"/>
    <m/>
    <x v="0"/>
  </r>
  <r>
    <x v="30"/>
    <x v="3"/>
    <x v="1"/>
    <x v="0"/>
    <x v="34"/>
    <x v="12"/>
    <n v="1102078"/>
    <n v="54689"/>
    <m/>
    <x v="0"/>
  </r>
  <r>
    <x v="30"/>
    <x v="3"/>
    <x v="1"/>
    <x v="0"/>
    <x v="34"/>
    <x v="13"/>
    <n v="1103120"/>
    <n v="54142"/>
    <m/>
    <x v="0"/>
  </r>
  <r>
    <x v="30"/>
    <x v="3"/>
    <x v="1"/>
    <x v="0"/>
    <x v="34"/>
    <x v="14"/>
    <n v="1100590"/>
    <n v="53685"/>
    <m/>
    <x v="0"/>
  </r>
  <r>
    <x v="30"/>
    <x v="3"/>
    <x v="1"/>
    <x v="0"/>
    <x v="34"/>
    <x v="15"/>
    <n v="1095430"/>
    <n v="53326"/>
    <m/>
    <x v="0"/>
  </r>
  <r>
    <x v="30"/>
    <x v="3"/>
    <x v="1"/>
    <x v="0"/>
    <x v="34"/>
    <x v="16"/>
    <n v="1088483"/>
    <n v="52948"/>
    <m/>
    <x v="0"/>
  </r>
  <r>
    <x v="30"/>
    <x v="3"/>
    <x v="1"/>
    <x v="0"/>
    <x v="34"/>
    <x v="17"/>
    <n v="1079651"/>
    <n v="52456"/>
    <m/>
    <x v="0"/>
  </r>
  <r>
    <x v="30"/>
    <x v="3"/>
    <x v="1"/>
    <x v="0"/>
    <x v="34"/>
    <x v="18"/>
    <n v="1070393"/>
    <n v="51903"/>
    <m/>
    <x v="0"/>
  </r>
  <r>
    <x v="30"/>
    <x v="3"/>
    <x v="1"/>
    <x v="0"/>
    <x v="34"/>
    <x v="19"/>
    <n v="1061749"/>
    <n v="51259"/>
    <m/>
    <x v="0"/>
  </r>
  <r>
    <x v="30"/>
    <x v="3"/>
    <x v="1"/>
    <x v="0"/>
    <x v="34"/>
    <x v="20"/>
    <n v="1054911"/>
    <n v="50690"/>
    <m/>
    <x v="0"/>
  </r>
  <r>
    <x v="30"/>
    <x v="3"/>
    <x v="1"/>
    <x v="0"/>
    <x v="34"/>
    <x v="21"/>
    <n v="1050748"/>
    <n v="50339"/>
    <m/>
    <x v="0"/>
  </r>
  <r>
    <x v="30"/>
    <x v="3"/>
    <x v="1"/>
    <x v="0"/>
    <x v="34"/>
    <x v="22"/>
    <n v="1050382"/>
    <n v="50231"/>
    <m/>
    <x v="0"/>
  </r>
  <r>
    <x v="30"/>
    <x v="3"/>
    <x v="1"/>
    <x v="0"/>
    <x v="34"/>
    <x v="23"/>
    <n v="1055161"/>
    <n v="50395"/>
    <m/>
    <x v="0"/>
  </r>
  <r>
    <x v="30"/>
    <x v="3"/>
    <x v="1"/>
    <x v="0"/>
    <x v="34"/>
    <x v="24"/>
    <n v="1061831"/>
    <n v="50647"/>
    <m/>
    <x v="0"/>
  </r>
  <r>
    <x v="30"/>
    <x v="3"/>
    <x v="1"/>
    <x v="0"/>
    <x v="34"/>
    <x v="25"/>
    <n v="1068536"/>
    <n v="50890"/>
    <m/>
    <x v="0"/>
  </r>
  <r>
    <x v="30"/>
    <x v="3"/>
    <x v="1"/>
    <x v="0"/>
    <x v="34"/>
    <x v="26"/>
    <n v="1075262"/>
    <n v="51126"/>
    <m/>
    <x v="0"/>
  </r>
  <r>
    <x v="30"/>
    <x v="3"/>
    <x v="1"/>
    <x v="0"/>
    <x v="34"/>
    <x v="27"/>
    <n v="1081952"/>
    <n v="51366"/>
    <m/>
    <x v="0"/>
  </r>
  <r>
    <x v="30"/>
    <x v="3"/>
    <x v="1"/>
    <x v="0"/>
    <x v="34"/>
    <x v="28"/>
    <n v="1088640"/>
    <n v="51606"/>
    <m/>
    <x v="0"/>
  </r>
  <r>
    <x v="30"/>
    <x v="3"/>
    <x v="1"/>
    <x v="0"/>
    <x v="34"/>
    <x v="29"/>
    <n v="1095331"/>
    <n v="51840"/>
    <m/>
    <x v="0"/>
  </r>
  <r>
    <x v="30"/>
    <x v="3"/>
    <x v="1"/>
    <x v="0"/>
    <x v="34"/>
    <x v="30"/>
    <n v="1102042"/>
    <n v="52061"/>
    <m/>
    <x v="0"/>
  </r>
  <r>
    <x v="30"/>
    <x v="3"/>
    <x v="2"/>
    <x v="0"/>
    <x v="34"/>
    <x v="0"/>
    <n v="66337"/>
    <n v="3383"/>
    <m/>
    <x v="0"/>
  </r>
  <r>
    <x v="30"/>
    <x v="3"/>
    <x v="2"/>
    <x v="0"/>
    <x v="34"/>
    <x v="1"/>
    <n v="74220"/>
    <n v="3791"/>
    <m/>
    <x v="0"/>
  </r>
  <r>
    <x v="30"/>
    <x v="3"/>
    <x v="2"/>
    <x v="0"/>
    <x v="34"/>
    <x v="2"/>
    <n v="81193"/>
    <n v="4170"/>
    <m/>
    <x v="0"/>
  </r>
  <r>
    <x v="30"/>
    <x v="3"/>
    <x v="2"/>
    <x v="0"/>
    <x v="34"/>
    <x v="3"/>
    <n v="86436"/>
    <n v="4455"/>
    <m/>
    <x v="0"/>
  </r>
  <r>
    <x v="30"/>
    <x v="3"/>
    <x v="2"/>
    <x v="0"/>
    <x v="34"/>
    <x v="4"/>
    <n v="90762"/>
    <n v="4684"/>
    <m/>
    <x v="0"/>
  </r>
  <r>
    <x v="30"/>
    <x v="3"/>
    <x v="2"/>
    <x v="0"/>
    <x v="34"/>
    <x v="5"/>
    <n v="94345"/>
    <n v="4810"/>
    <m/>
    <x v="0"/>
  </r>
  <r>
    <x v="30"/>
    <x v="3"/>
    <x v="2"/>
    <x v="0"/>
    <x v="34"/>
    <x v="6"/>
    <n v="97535"/>
    <n v="4939"/>
    <m/>
    <x v="0"/>
  </r>
  <r>
    <x v="30"/>
    <x v="3"/>
    <x v="2"/>
    <x v="0"/>
    <x v="34"/>
    <x v="7"/>
    <n v="100512"/>
    <n v="5088"/>
    <m/>
    <x v="0"/>
  </r>
  <r>
    <x v="30"/>
    <x v="3"/>
    <x v="2"/>
    <x v="0"/>
    <x v="34"/>
    <x v="8"/>
    <n v="102870"/>
    <n v="5223"/>
    <m/>
    <x v="0"/>
  </r>
  <r>
    <x v="30"/>
    <x v="3"/>
    <x v="2"/>
    <x v="0"/>
    <x v="34"/>
    <x v="9"/>
    <n v="104511"/>
    <n v="5305"/>
    <m/>
    <x v="0"/>
  </r>
  <r>
    <x v="30"/>
    <x v="3"/>
    <x v="2"/>
    <x v="0"/>
    <x v="34"/>
    <x v="10"/>
    <n v="104961"/>
    <n v="5308"/>
    <m/>
    <x v="0"/>
  </r>
  <r>
    <x v="30"/>
    <x v="3"/>
    <x v="2"/>
    <x v="0"/>
    <x v="34"/>
    <x v="11"/>
    <n v="104805"/>
    <n v="5260"/>
    <m/>
    <x v="0"/>
  </r>
  <r>
    <x v="30"/>
    <x v="3"/>
    <x v="2"/>
    <x v="0"/>
    <x v="34"/>
    <x v="12"/>
    <n v="104234"/>
    <n v="5172"/>
    <m/>
    <x v="0"/>
  </r>
  <r>
    <x v="30"/>
    <x v="3"/>
    <x v="2"/>
    <x v="0"/>
    <x v="34"/>
    <x v="13"/>
    <n v="103308"/>
    <n v="5070"/>
    <m/>
    <x v="0"/>
  </r>
  <r>
    <x v="30"/>
    <x v="3"/>
    <x v="2"/>
    <x v="0"/>
    <x v="34"/>
    <x v="14"/>
    <n v="102119"/>
    <n v="4981"/>
    <m/>
    <x v="0"/>
  </r>
  <r>
    <x v="30"/>
    <x v="3"/>
    <x v="2"/>
    <x v="0"/>
    <x v="34"/>
    <x v="15"/>
    <n v="100759"/>
    <n v="4905"/>
    <m/>
    <x v="0"/>
  </r>
  <r>
    <x v="30"/>
    <x v="3"/>
    <x v="2"/>
    <x v="0"/>
    <x v="34"/>
    <x v="16"/>
    <n v="99312"/>
    <n v="4830"/>
    <m/>
    <x v="0"/>
  </r>
  <r>
    <x v="30"/>
    <x v="3"/>
    <x v="2"/>
    <x v="0"/>
    <x v="34"/>
    <x v="17"/>
    <n v="97794"/>
    <n v="4751"/>
    <m/>
    <x v="0"/>
  </r>
  <r>
    <x v="30"/>
    <x v="3"/>
    <x v="2"/>
    <x v="0"/>
    <x v="34"/>
    <x v="18"/>
    <n v="96290"/>
    <n v="4669"/>
    <m/>
    <x v="0"/>
  </r>
  <r>
    <x v="30"/>
    <x v="3"/>
    <x v="2"/>
    <x v="0"/>
    <x v="34"/>
    <x v="19"/>
    <n v="94842"/>
    <n v="4578"/>
    <m/>
    <x v="0"/>
  </r>
  <r>
    <x v="30"/>
    <x v="3"/>
    <x v="2"/>
    <x v="0"/>
    <x v="34"/>
    <x v="20"/>
    <n v="93642"/>
    <n v="4499"/>
    <m/>
    <x v="0"/>
  </r>
  <r>
    <x v="30"/>
    <x v="3"/>
    <x v="2"/>
    <x v="0"/>
    <x v="34"/>
    <x v="21"/>
    <n v="92760"/>
    <n v="4443"/>
    <m/>
    <x v="0"/>
  </r>
  <r>
    <x v="30"/>
    <x v="3"/>
    <x v="2"/>
    <x v="0"/>
    <x v="34"/>
    <x v="22"/>
    <n v="92256"/>
    <n v="4411"/>
    <m/>
    <x v="0"/>
  </r>
  <r>
    <x v="30"/>
    <x v="3"/>
    <x v="2"/>
    <x v="0"/>
    <x v="34"/>
    <x v="23"/>
    <n v="92227"/>
    <n v="4404"/>
    <m/>
    <x v="0"/>
  </r>
  <r>
    <x v="30"/>
    <x v="3"/>
    <x v="2"/>
    <x v="0"/>
    <x v="34"/>
    <x v="24"/>
    <n v="92378"/>
    <n v="4406"/>
    <m/>
    <x v="0"/>
  </r>
  <r>
    <x v="30"/>
    <x v="3"/>
    <x v="2"/>
    <x v="0"/>
    <x v="34"/>
    <x v="25"/>
    <n v="92547"/>
    <n v="4407"/>
    <m/>
    <x v="0"/>
  </r>
  <r>
    <x v="30"/>
    <x v="3"/>
    <x v="2"/>
    <x v="0"/>
    <x v="34"/>
    <x v="26"/>
    <n v="92718"/>
    <n v="4408"/>
    <m/>
    <x v="0"/>
  </r>
  <r>
    <x v="30"/>
    <x v="3"/>
    <x v="2"/>
    <x v="0"/>
    <x v="34"/>
    <x v="27"/>
    <n v="92894"/>
    <n v="4410"/>
    <m/>
    <x v="0"/>
  </r>
  <r>
    <x v="30"/>
    <x v="3"/>
    <x v="2"/>
    <x v="0"/>
    <x v="34"/>
    <x v="28"/>
    <n v="93063"/>
    <n v="4411"/>
    <m/>
    <x v="0"/>
  </r>
  <r>
    <x v="30"/>
    <x v="3"/>
    <x v="2"/>
    <x v="0"/>
    <x v="34"/>
    <x v="29"/>
    <n v="93237"/>
    <n v="4412"/>
    <m/>
    <x v="0"/>
  </r>
  <r>
    <x v="30"/>
    <x v="3"/>
    <x v="2"/>
    <x v="0"/>
    <x v="34"/>
    <x v="30"/>
    <n v="93414"/>
    <n v="4412"/>
    <m/>
    <x v="0"/>
  </r>
  <r>
    <x v="30"/>
    <x v="4"/>
    <x v="0"/>
    <x v="0"/>
    <x v="34"/>
    <x v="0"/>
    <n v="13714627"/>
    <n v="699445"/>
    <m/>
    <x v="0"/>
  </r>
  <r>
    <x v="30"/>
    <x v="4"/>
    <x v="0"/>
    <x v="0"/>
    <x v="34"/>
    <x v="1"/>
    <n v="15654564"/>
    <n v="798827"/>
    <m/>
    <x v="0"/>
  </r>
  <r>
    <x v="30"/>
    <x v="4"/>
    <x v="0"/>
    <x v="0"/>
    <x v="34"/>
    <x v="2"/>
    <n v="17370040"/>
    <n v="881422"/>
    <m/>
    <x v="0"/>
  </r>
  <r>
    <x v="30"/>
    <x v="4"/>
    <x v="0"/>
    <x v="0"/>
    <x v="34"/>
    <x v="3"/>
    <n v="18883874"/>
    <n v="948290"/>
    <m/>
    <x v="0"/>
  </r>
  <r>
    <x v="30"/>
    <x v="4"/>
    <x v="0"/>
    <x v="0"/>
    <x v="34"/>
    <x v="4"/>
    <n v="20249530"/>
    <n v="1014967"/>
    <m/>
    <x v="0"/>
  </r>
  <r>
    <x v="30"/>
    <x v="4"/>
    <x v="0"/>
    <x v="0"/>
    <x v="34"/>
    <x v="5"/>
    <n v="21400232"/>
    <n v="1061028"/>
    <m/>
    <x v="0"/>
  </r>
  <r>
    <x v="30"/>
    <x v="4"/>
    <x v="0"/>
    <x v="0"/>
    <x v="34"/>
    <x v="6"/>
    <n v="22384680"/>
    <n v="1102785"/>
    <m/>
    <x v="0"/>
  </r>
  <r>
    <x v="30"/>
    <x v="4"/>
    <x v="0"/>
    <x v="0"/>
    <x v="34"/>
    <x v="7"/>
    <n v="23205754"/>
    <n v="1140873"/>
    <m/>
    <x v="0"/>
  </r>
  <r>
    <x v="30"/>
    <x v="4"/>
    <x v="0"/>
    <x v="0"/>
    <x v="34"/>
    <x v="8"/>
    <n v="23867244"/>
    <n v="1175740"/>
    <m/>
    <x v="0"/>
  </r>
  <r>
    <x v="30"/>
    <x v="4"/>
    <x v="0"/>
    <x v="0"/>
    <x v="34"/>
    <x v="9"/>
    <n v="24388504"/>
    <n v="1201716"/>
    <m/>
    <x v="0"/>
  </r>
  <r>
    <x v="30"/>
    <x v="4"/>
    <x v="0"/>
    <x v="0"/>
    <x v="34"/>
    <x v="10"/>
    <n v="24778200"/>
    <n v="1217877"/>
    <m/>
    <x v="0"/>
  </r>
  <r>
    <x v="30"/>
    <x v="4"/>
    <x v="0"/>
    <x v="0"/>
    <x v="34"/>
    <x v="11"/>
    <n v="25043228"/>
    <n v="1222748"/>
    <m/>
    <x v="0"/>
  </r>
  <r>
    <x v="30"/>
    <x v="4"/>
    <x v="0"/>
    <x v="0"/>
    <x v="34"/>
    <x v="12"/>
    <n v="25203810"/>
    <n v="1222700"/>
    <m/>
    <x v="0"/>
  </r>
  <r>
    <x v="30"/>
    <x v="4"/>
    <x v="0"/>
    <x v="0"/>
    <x v="34"/>
    <x v="13"/>
    <n v="25270062"/>
    <n v="1220532"/>
    <m/>
    <x v="0"/>
  </r>
  <r>
    <x v="30"/>
    <x v="4"/>
    <x v="0"/>
    <x v="0"/>
    <x v="34"/>
    <x v="14"/>
    <n v="25256368"/>
    <n v="1218746"/>
    <m/>
    <x v="0"/>
  </r>
  <r>
    <x v="30"/>
    <x v="4"/>
    <x v="0"/>
    <x v="0"/>
    <x v="34"/>
    <x v="15"/>
    <n v="25182374"/>
    <n v="1215896"/>
    <m/>
    <x v="0"/>
  </r>
  <r>
    <x v="30"/>
    <x v="4"/>
    <x v="0"/>
    <x v="0"/>
    <x v="34"/>
    <x v="16"/>
    <n v="25064556"/>
    <n v="1210264"/>
    <m/>
    <x v="0"/>
  </r>
  <r>
    <x v="30"/>
    <x v="4"/>
    <x v="0"/>
    <x v="0"/>
    <x v="34"/>
    <x v="17"/>
    <n v="24926236"/>
    <n v="1201994"/>
    <m/>
    <x v="0"/>
  </r>
  <r>
    <x v="30"/>
    <x v="4"/>
    <x v="0"/>
    <x v="0"/>
    <x v="34"/>
    <x v="18"/>
    <n v="24784316"/>
    <n v="1190700"/>
    <m/>
    <x v="0"/>
  </r>
  <r>
    <x v="30"/>
    <x v="4"/>
    <x v="0"/>
    <x v="0"/>
    <x v="34"/>
    <x v="19"/>
    <n v="24657424"/>
    <n v="1179088"/>
    <m/>
    <x v="0"/>
  </r>
  <r>
    <x v="30"/>
    <x v="4"/>
    <x v="0"/>
    <x v="0"/>
    <x v="34"/>
    <x v="20"/>
    <n v="24573000"/>
    <n v="1169498"/>
    <m/>
    <x v="0"/>
  </r>
  <r>
    <x v="30"/>
    <x v="4"/>
    <x v="0"/>
    <x v="0"/>
    <x v="34"/>
    <x v="21"/>
    <n v="24552408"/>
    <n v="1164876"/>
    <m/>
    <x v="0"/>
  </r>
  <r>
    <x v="30"/>
    <x v="4"/>
    <x v="0"/>
    <x v="0"/>
    <x v="34"/>
    <x v="22"/>
    <n v="24624110"/>
    <n v="1164995"/>
    <m/>
    <x v="0"/>
  </r>
  <r>
    <x v="30"/>
    <x v="4"/>
    <x v="0"/>
    <x v="0"/>
    <x v="34"/>
    <x v="23"/>
    <n v="24810832"/>
    <n v="1170689"/>
    <m/>
    <x v="0"/>
  </r>
  <r>
    <x v="30"/>
    <x v="4"/>
    <x v="0"/>
    <x v="0"/>
    <x v="34"/>
    <x v="24"/>
    <n v="25032378"/>
    <n v="1178480"/>
    <m/>
    <x v="0"/>
  </r>
  <r>
    <x v="30"/>
    <x v="4"/>
    <x v="0"/>
    <x v="0"/>
    <x v="34"/>
    <x v="25"/>
    <n v="25253704"/>
    <n v="1186965"/>
    <m/>
    <x v="0"/>
  </r>
  <r>
    <x v="30"/>
    <x v="4"/>
    <x v="0"/>
    <x v="0"/>
    <x v="34"/>
    <x v="26"/>
    <n v="25476430"/>
    <n v="1195326"/>
    <m/>
    <x v="0"/>
  </r>
  <r>
    <x v="30"/>
    <x v="4"/>
    <x v="0"/>
    <x v="0"/>
    <x v="34"/>
    <x v="27"/>
    <n v="25698494"/>
    <n v="1203245"/>
    <m/>
    <x v="0"/>
  </r>
  <r>
    <x v="30"/>
    <x v="4"/>
    <x v="0"/>
    <x v="0"/>
    <x v="34"/>
    <x v="28"/>
    <n v="25920358"/>
    <n v="1210834"/>
    <m/>
    <x v="0"/>
  </r>
  <r>
    <x v="30"/>
    <x v="4"/>
    <x v="0"/>
    <x v="0"/>
    <x v="34"/>
    <x v="29"/>
    <n v="26142264"/>
    <n v="1218065"/>
    <m/>
    <x v="0"/>
  </r>
  <r>
    <x v="30"/>
    <x v="4"/>
    <x v="0"/>
    <x v="0"/>
    <x v="34"/>
    <x v="30"/>
    <n v="26365136"/>
    <n v="1224993"/>
    <m/>
    <x v="0"/>
  </r>
  <r>
    <x v="30"/>
    <x v="4"/>
    <x v="1"/>
    <x v="0"/>
    <x v="34"/>
    <x v="0"/>
    <n v="2939764"/>
    <n v="149927"/>
    <m/>
    <x v="0"/>
  </r>
  <r>
    <x v="30"/>
    <x v="4"/>
    <x v="1"/>
    <x v="0"/>
    <x v="34"/>
    <x v="1"/>
    <n v="3362182"/>
    <n v="171566"/>
    <m/>
    <x v="0"/>
  </r>
  <r>
    <x v="30"/>
    <x v="4"/>
    <x v="1"/>
    <x v="0"/>
    <x v="34"/>
    <x v="2"/>
    <n v="3743272"/>
    <n v="189947"/>
    <m/>
    <x v="0"/>
  </r>
  <r>
    <x v="30"/>
    <x v="4"/>
    <x v="1"/>
    <x v="0"/>
    <x v="34"/>
    <x v="3"/>
    <n v="4082153"/>
    <n v="204993"/>
    <m/>
    <x v="0"/>
  </r>
  <r>
    <x v="30"/>
    <x v="4"/>
    <x v="1"/>
    <x v="0"/>
    <x v="34"/>
    <x v="4"/>
    <n v="4366462"/>
    <n v="218860"/>
    <m/>
    <x v="0"/>
  </r>
  <r>
    <x v="30"/>
    <x v="4"/>
    <x v="1"/>
    <x v="0"/>
    <x v="34"/>
    <x v="5"/>
    <n v="4618381"/>
    <n v="228980"/>
    <m/>
    <x v="0"/>
  </r>
  <r>
    <x v="30"/>
    <x v="4"/>
    <x v="1"/>
    <x v="0"/>
    <x v="34"/>
    <x v="6"/>
    <n v="4833464"/>
    <n v="238121"/>
    <m/>
    <x v="0"/>
  </r>
  <r>
    <x v="30"/>
    <x v="4"/>
    <x v="1"/>
    <x v="0"/>
    <x v="34"/>
    <x v="7"/>
    <n v="5013890"/>
    <n v="246499"/>
    <m/>
    <x v="0"/>
  </r>
  <r>
    <x v="30"/>
    <x v="4"/>
    <x v="1"/>
    <x v="0"/>
    <x v="34"/>
    <x v="8"/>
    <n v="5159392"/>
    <n v="254160"/>
    <m/>
    <x v="0"/>
  </r>
  <r>
    <x v="30"/>
    <x v="4"/>
    <x v="1"/>
    <x v="0"/>
    <x v="34"/>
    <x v="9"/>
    <n v="5274721"/>
    <n v="259905"/>
    <m/>
    <x v="0"/>
  </r>
  <r>
    <x v="30"/>
    <x v="4"/>
    <x v="1"/>
    <x v="0"/>
    <x v="34"/>
    <x v="10"/>
    <n v="5365460"/>
    <n v="263718"/>
    <m/>
    <x v="0"/>
  </r>
  <r>
    <x v="30"/>
    <x v="4"/>
    <x v="1"/>
    <x v="0"/>
    <x v="34"/>
    <x v="11"/>
    <n v="5438016"/>
    <n v="265514"/>
    <m/>
    <x v="0"/>
  </r>
  <r>
    <x v="30"/>
    <x v="4"/>
    <x v="1"/>
    <x v="0"/>
    <x v="34"/>
    <x v="12"/>
    <n v="5487782"/>
    <n v="266226"/>
    <m/>
    <x v="0"/>
  </r>
  <r>
    <x v="30"/>
    <x v="4"/>
    <x v="1"/>
    <x v="0"/>
    <x v="34"/>
    <x v="13"/>
    <n v="5516060"/>
    <n v="266423"/>
    <m/>
    <x v="0"/>
  </r>
  <r>
    <x v="30"/>
    <x v="4"/>
    <x v="1"/>
    <x v="0"/>
    <x v="34"/>
    <x v="14"/>
    <n v="5525108"/>
    <n v="266614"/>
    <m/>
    <x v="0"/>
  </r>
  <r>
    <x v="30"/>
    <x v="4"/>
    <x v="1"/>
    <x v="0"/>
    <x v="34"/>
    <x v="15"/>
    <n v="5519722"/>
    <n v="266512"/>
    <m/>
    <x v="0"/>
  </r>
  <r>
    <x v="30"/>
    <x v="4"/>
    <x v="1"/>
    <x v="0"/>
    <x v="34"/>
    <x v="16"/>
    <n v="5504164"/>
    <n v="265773"/>
    <m/>
    <x v="0"/>
  </r>
  <r>
    <x v="30"/>
    <x v="4"/>
    <x v="1"/>
    <x v="0"/>
    <x v="34"/>
    <x v="17"/>
    <n v="5476294"/>
    <n v="264078"/>
    <m/>
    <x v="0"/>
  </r>
  <r>
    <x v="30"/>
    <x v="4"/>
    <x v="1"/>
    <x v="0"/>
    <x v="34"/>
    <x v="18"/>
    <n v="5444482"/>
    <n v="261566"/>
    <m/>
    <x v="0"/>
  </r>
  <r>
    <x v="30"/>
    <x v="4"/>
    <x v="1"/>
    <x v="0"/>
    <x v="34"/>
    <x v="19"/>
    <n v="5414293"/>
    <n v="258905"/>
    <m/>
    <x v="0"/>
  </r>
  <r>
    <x v="30"/>
    <x v="4"/>
    <x v="1"/>
    <x v="0"/>
    <x v="34"/>
    <x v="20"/>
    <n v="5392066"/>
    <n v="256623"/>
    <m/>
    <x v="0"/>
  </r>
  <r>
    <x v="30"/>
    <x v="4"/>
    <x v="1"/>
    <x v="0"/>
    <x v="34"/>
    <x v="21"/>
    <n v="5382222"/>
    <n v="255356"/>
    <m/>
    <x v="0"/>
  </r>
  <r>
    <x v="30"/>
    <x v="4"/>
    <x v="1"/>
    <x v="0"/>
    <x v="34"/>
    <x v="22"/>
    <n v="5390885"/>
    <n v="255049"/>
    <m/>
    <x v="0"/>
  </r>
  <r>
    <x v="30"/>
    <x v="4"/>
    <x v="1"/>
    <x v="0"/>
    <x v="34"/>
    <x v="23"/>
    <n v="5425544"/>
    <n v="256002"/>
    <m/>
    <x v="0"/>
  </r>
  <r>
    <x v="30"/>
    <x v="4"/>
    <x v="1"/>
    <x v="0"/>
    <x v="34"/>
    <x v="24"/>
    <n v="5469959"/>
    <n v="257516"/>
    <m/>
    <x v="0"/>
  </r>
  <r>
    <x v="30"/>
    <x v="4"/>
    <x v="1"/>
    <x v="0"/>
    <x v="34"/>
    <x v="25"/>
    <n v="5514611"/>
    <n v="259195"/>
    <m/>
    <x v="0"/>
  </r>
  <r>
    <x v="30"/>
    <x v="4"/>
    <x v="1"/>
    <x v="0"/>
    <x v="34"/>
    <x v="26"/>
    <n v="5559398"/>
    <n v="260840"/>
    <m/>
    <x v="0"/>
  </r>
  <r>
    <x v="30"/>
    <x v="4"/>
    <x v="1"/>
    <x v="0"/>
    <x v="34"/>
    <x v="27"/>
    <n v="5603934"/>
    <n v="262385"/>
    <m/>
    <x v="0"/>
  </r>
  <r>
    <x v="30"/>
    <x v="4"/>
    <x v="1"/>
    <x v="0"/>
    <x v="34"/>
    <x v="28"/>
    <n v="5648454"/>
    <n v="263859"/>
    <m/>
    <x v="0"/>
  </r>
  <r>
    <x v="30"/>
    <x v="4"/>
    <x v="1"/>
    <x v="0"/>
    <x v="34"/>
    <x v="29"/>
    <n v="5692994"/>
    <n v="265257"/>
    <m/>
    <x v="0"/>
  </r>
  <r>
    <x v="30"/>
    <x v="4"/>
    <x v="1"/>
    <x v="0"/>
    <x v="34"/>
    <x v="30"/>
    <n v="5737678"/>
    <n v="266587"/>
    <m/>
    <x v="0"/>
  </r>
  <r>
    <x v="30"/>
    <x v="4"/>
    <x v="2"/>
    <x v="0"/>
    <x v="34"/>
    <x v="0"/>
    <n v="507720"/>
    <n v="25893"/>
    <m/>
    <x v="0"/>
  </r>
  <r>
    <x v="30"/>
    <x v="4"/>
    <x v="2"/>
    <x v="0"/>
    <x v="34"/>
    <x v="1"/>
    <n v="568045"/>
    <n v="28986"/>
    <m/>
    <x v="0"/>
  </r>
  <r>
    <x v="30"/>
    <x v="4"/>
    <x v="2"/>
    <x v="0"/>
    <x v="34"/>
    <x v="2"/>
    <n v="619125"/>
    <n v="31416"/>
    <m/>
    <x v="0"/>
  </r>
  <r>
    <x v="30"/>
    <x v="4"/>
    <x v="2"/>
    <x v="0"/>
    <x v="34"/>
    <x v="3"/>
    <n v="660321"/>
    <n v="33159"/>
    <m/>
    <x v="0"/>
  </r>
  <r>
    <x v="30"/>
    <x v="4"/>
    <x v="2"/>
    <x v="0"/>
    <x v="34"/>
    <x v="4"/>
    <n v="696531"/>
    <n v="34912"/>
    <m/>
    <x v="0"/>
  </r>
  <r>
    <x v="30"/>
    <x v="4"/>
    <x v="2"/>
    <x v="0"/>
    <x v="34"/>
    <x v="5"/>
    <n v="725249"/>
    <n v="35958"/>
    <m/>
    <x v="0"/>
  </r>
  <r>
    <x v="30"/>
    <x v="4"/>
    <x v="2"/>
    <x v="0"/>
    <x v="34"/>
    <x v="6"/>
    <n v="751326"/>
    <n v="37014"/>
    <m/>
    <x v="0"/>
  </r>
  <r>
    <x v="30"/>
    <x v="4"/>
    <x v="2"/>
    <x v="0"/>
    <x v="34"/>
    <x v="7"/>
    <n v="776200"/>
    <n v="38160"/>
    <m/>
    <x v="0"/>
  </r>
  <r>
    <x v="30"/>
    <x v="4"/>
    <x v="2"/>
    <x v="0"/>
    <x v="34"/>
    <x v="8"/>
    <n v="796372"/>
    <n v="39230"/>
    <m/>
    <x v="0"/>
  </r>
  <r>
    <x v="30"/>
    <x v="4"/>
    <x v="2"/>
    <x v="0"/>
    <x v="34"/>
    <x v="9"/>
    <n v="810946"/>
    <n v="39958"/>
    <m/>
    <x v="0"/>
  </r>
  <r>
    <x v="30"/>
    <x v="4"/>
    <x v="2"/>
    <x v="0"/>
    <x v="34"/>
    <x v="10"/>
    <n v="815877"/>
    <n v="40101"/>
    <m/>
    <x v="0"/>
  </r>
  <r>
    <x v="30"/>
    <x v="4"/>
    <x v="2"/>
    <x v="0"/>
    <x v="34"/>
    <x v="11"/>
    <n v="815996"/>
    <n v="39841"/>
    <m/>
    <x v="0"/>
  </r>
  <r>
    <x v="30"/>
    <x v="4"/>
    <x v="2"/>
    <x v="0"/>
    <x v="34"/>
    <x v="12"/>
    <n v="812846"/>
    <n v="39433"/>
    <m/>
    <x v="0"/>
  </r>
  <r>
    <x v="30"/>
    <x v="4"/>
    <x v="2"/>
    <x v="0"/>
    <x v="34"/>
    <x v="13"/>
    <n v="806880"/>
    <n v="38971"/>
    <m/>
    <x v="0"/>
  </r>
  <r>
    <x v="30"/>
    <x v="4"/>
    <x v="2"/>
    <x v="0"/>
    <x v="34"/>
    <x v="14"/>
    <n v="798808"/>
    <n v="38546"/>
    <m/>
    <x v="0"/>
  </r>
  <r>
    <x v="30"/>
    <x v="4"/>
    <x v="2"/>
    <x v="0"/>
    <x v="34"/>
    <x v="15"/>
    <n v="789352"/>
    <n v="38112"/>
    <m/>
    <x v="0"/>
  </r>
  <r>
    <x v="30"/>
    <x v="4"/>
    <x v="2"/>
    <x v="0"/>
    <x v="34"/>
    <x v="16"/>
    <n v="779168"/>
    <n v="37622"/>
    <m/>
    <x v="0"/>
  </r>
  <r>
    <x v="30"/>
    <x v="4"/>
    <x v="2"/>
    <x v="0"/>
    <x v="34"/>
    <x v="17"/>
    <n v="768342"/>
    <n v="37051"/>
    <m/>
    <x v="0"/>
  </r>
  <r>
    <x v="30"/>
    <x v="4"/>
    <x v="2"/>
    <x v="0"/>
    <x v="34"/>
    <x v="18"/>
    <n v="757548"/>
    <n v="36394"/>
    <m/>
    <x v="0"/>
  </r>
  <r>
    <x v="30"/>
    <x v="4"/>
    <x v="2"/>
    <x v="0"/>
    <x v="34"/>
    <x v="19"/>
    <n v="747100"/>
    <n v="35725"/>
    <m/>
    <x v="0"/>
  </r>
  <r>
    <x v="30"/>
    <x v="4"/>
    <x v="2"/>
    <x v="0"/>
    <x v="34"/>
    <x v="20"/>
    <n v="738575"/>
    <n v="35150"/>
    <m/>
    <x v="0"/>
  </r>
  <r>
    <x v="30"/>
    <x v="4"/>
    <x v="2"/>
    <x v="0"/>
    <x v="34"/>
    <x v="21"/>
    <n v="732523"/>
    <n v="34754"/>
    <m/>
    <x v="0"/>
  </r>
  <r>
    <x v="30"/>
    <x v="4"/>
    <x v="2"/>
    <x v="0"/>
    <x v="34"/>
    <x v="22"/>
    <n v="729429"/>
    <n v="34510"/>
    <m/>
    <x v="0"/>
  </r>
  <r>
    <x v="30"/>
    <x v="4"/>
    <x v="2"/>
    <x v="0"/>
    <x v="34"/>
    <x v="23"/>
    <n v="730057"/>
    <n v="34447"/>
    <m/>
    <x v="0"/>
  </r>
  <r>
    <x v="30"/>
    <x v="4"/>
    <x v="2"/>
    <x v="0"/>
    <x v="34"/>
    <x v="24"/>
    <n v="732110"/>
    <n v="34466"/>
    <m/>
    <x v="0"/>
  </r>
  <r>
    <x v="30"/>
    <x v="4"/>
    <x v="2"/>
    <x v="0"/>
    <x v="34"/>
    <x v="25"/>
    <n v="734300"/>
    <n v="34513"/>
    <m/>
    <x v="0"/>
  </r>
  <r>
    <x v="30"/>
    <x v="4"/>
    <x v="2"/>
    <x v="0"/>
    <x v="34"/>
    <x v="26"/>
    <n v="736487"/>
    <n v="34555"/>
    <m/>
    <x v="0"/>
  </r>
  <r>
    <x v="30"/>
    <x v="4"/>
    <x v="2"/>
    <x v="0"/>
    <x v="34"/>
    <x v="27"/>
    <n v="738710"/>
    <n v="34587"/>
    <m/>
    <x v="0"/>
  </r>
  <r>
    <x v="30"/>
    <x v="4"/>
    <x v="2"/>
    <x v="0"/>
    <x v="34"/>
    <x v="28"/>
    <n v="740846"/>
    <n v="34607"/>
    <m/>
    <x v="0"/>
  </r>
  <r>
    <x v="30"/>
    <x v="4"/>
    <x v="2"/>
    <x v="0"/>
    <x v="34"/>
    <x v="29"/>
    <n v="743017"/>
    <n v="34619"/>
    <m/>
    <x v="0"/>
  </r>
  <r>
    <x v="30"/>
    <x v="4"/>
    <x v="2"/>
    <x v="0"/>
    <x v="34"/>
    <x v="30"/>
    <n v="745206"/>
    <n v="34624"/>
    <m/>
    <x v="0"/>
  </r>
  <r>
    <x v="30"/>
    <x v="5"/>
    <x v="0"/>
    <x v="0"/>
    <x v="34"/>
    <x v="0"/>
    <n v="2870460"/>
    <n v="146393"/>
    <m/>
    <x v="0"/>
  </r>
  <r>
    <x v="30"/>
    <x v="5"/>
    <x v="0"/>
    <x v="0"/>
    <x v="34"/>
    <x v="1"/>
    <n v="3239042"/>
    <n v="165067"/>
    <m/>
    <x v="0"/>
  </r>
  <r>
    <x v="30"/>
    <x v="5"/>
    <x v="0"/>
    <x v="0"/>
    <x v="34"/>
    <x v="2"/>
    <n v="3563659"/>
    <n v="180592"/>
    <m/>
    <x v="0"/>
  </r>
  <r>
    <x v="30"/>
    <x v="5"/>
    <x v="0"/>
    <x v="0"/>
    <x v="34"/>
    <x v="3"/>
    <n v="3848304"/>
    <n v="194794"/>
    <m/>
    <x v="0"/>
  </r>
  <r>
    <x v="30"/>
    <x v="5"/>
    <x v="0"/>
    <x v="0"/>
    <x v="34"/>
    <x v="4"/>
    <n v="4090548"/>
    <n v="207511"/>
    <m/>
    <x v="0"/>
  </r>
  <r>
    <x v="30"/>
    <x v="5"/>
    <x v="0"/>
    <x v="0"/>
    <x v="34"/>
    <x v="5"/>
    <n v="4289142"/>
    <n v="216256"/>
    <m/>
    <x v="0"/>
  </r>
  <r>
    <x v="30"/>
    <x v="5"/>
    <x v="0"/>
    <x v="0"/>
    <x v="34"/>
    <x v="6"/>
    <n v="4451781"/>
    <n v="223854"/>
    <m/>
    <x v="0"/>
  </r>
  <r>
    <x v="30"/>
    <x v="5"/>
    <x v="0"/>
    <x v="0"/>
    <x v="34"/>
    <x v="7"/>
    <n v="4580333"/>
    <n v="231972"/>
    <m/>
    <x v="0"/>
  </r>
  <r>
    <x v="30"/>
    <x v="5"/>
    <x v="0"/>
    <x v="0"/>
    <x v="34"/>
    <x v="8"/>
    <n v="4676901"/>
    <n v="238987"/>
    <m/>
    <x v="0"/>
  </r>
  <r>
    <x v="30"/>
    <x v="5"/>
    <x v="0"/>
    <x v="0"/>
    <x v="34"/>
    <x v="9"/>
    <n v="4745242"/>
    <n v="243133"/>
    <m/>
    <x v="0"/>
  </r>
  <r>
    <x v="30"/>
    <x v="5"/>
    <x v="0"/>
    <x v="0"/>
    <x v="34"/>
    <x v="10"/>
    <n v="4787696"/>
    <n v="244510"/>
    <m/>
    <x v="0"/>
  </r>
  <r>
    <x v="30"/>
    <x v="5"/>
    <x v="0"/>
    <x v="0"/>
    <x v="34"/>
    <x v="11"/>
    <n v="4806834"/>
    <n v="243998"/>
    <m/>
    <x v="0"/>
  </r>
  <r>
    <x v="30"/>
    <x v="5"/>
    <x v="0"/>
    <x v="0"/>
    <x v="34"/>
    <x v="12"/>
    <n v="4806366"/>
    <n v="242185"/>
    <m/>
    <x v="0"/>
  </r>
  <r>
    <x v="30"/>
    <x v="5"/>
    <x v="0"/>
    <x v="0"/>
    <x v="34"/>
    <x v="13"/>
    <n v="4788925"/>
    <n v="240157"/>
    <m/>
    <x v="0"/>
  </r>
  <r>
    <x v="30"/>
    <x v="5"/>
    <x v="0"/>
    <x v="0"/>
    <x v="34"/>
    <x v="14"/>
    <n v="4757742"/>
    <n v="238332"/>
    <m/>
    <x v="0"/>
  </r>
  <r>
    <x v="30"/>
    <x v="5"/>
    <x v="0"/>
    <x v="0"/>
    <x v="34"/>
    <x v="15"/>
    <n v="4716604"/>
    <n v="236499"/>
    <m/>
    <x v="0"/>
  </r>
  <r>
    <x v="30"/>
    <x v="5"/>
    <x v="0"/>
    <x v="0"/>
    <x v="34"/>
    <x v="16"/>
    <n v="4668822"/>
    <n v="234351"/>
    <m/>
    <x v="0"/>
  </r>
  <r>
    <x v="30"/>
    <x v="5"/>
    <x v="0"/>
    <x v="0"/>
    <x v="34"/>
    <x v="17"/>
    <n v="4618576"/>
    <n v="231749"/>
    <m/>
    <x v="0"/>
  </r>
  <r>
    <x v="30"/>
    <x v="5"/>
    <x v="0"/>
    <x v="0"/>
    <x v="34"/>
    <x v="18"/>
    <n v="4569222"/>
    <n v="228762"/>
    <m/>
    <x v="0"/>
  </r>
  <r>
    <x v="30"/>
    <x v="5"/>
    <x v="0"/>
    <x v="0"/>
    <x v="34"/>
    <x v="19"/>
    <n v="4524298"/>
    <n v="225486"/>
    <m/>
    <x v="0"/>
  </r>
  <r>
    <x v="30"/>
    <x v="5"/>
    <x v="0"/>
    <x v="0"/>
    <x v="34"/>
    <x v="20"/>
    <n v="4488562"/>
    <n v="222717"/>
    <m/>
    <x v="0"/>
  </r>
  <r>
    <x v="30"/>
    <x v="5"/>
    <x v="0"/>
    <x v="0"/>
    <x v="34"/>
    <x v="21"/>
    <n v="4465848"/>
    <n v="220917"/>
    <m/>
    <x v="0"/>
  </r>
  <r>
    <x v="30"/>
    <x v="5"/>
    <x v="0"/>
    <x v="0"/>
    <x v="34"/>
    <x v="22"/>
    <n v="4460738"/>
    <n v="220224"/>
    <m/>
    <x v="0"/>
  </r>
  <r>
    <x v="30"/>
    <x v="5"/>
    <x v="0"/>
    <x v="0"/>
    <x v="34"/>
    <x v="23"/>
    <n v="4477351"/>
    <n v="220439"/>
    <m/>
    <x v="0"/>
  </r>
  <r>
    <x v="30"/>
    <x v="5"/>
    <x v="0"/>
    <x v="0"/>
    <x v="34"/>
    <x v="24"/>
    <n v="4500924"/>
    <n v="221027"/>
    <m/>
    <x v="0"/>
  </r>
  <r>
    <x v="30"/>
    <x v="5"/>
    <x v="0"/>
    <x v="0"/>
    <x v="34"/>
    <x v="25"/>
    <n v="4524475"/>
    <n v="221640"/>
    <m/>
    <x v="0"/>
  </r>
  <r>
    <x v="30"/>
    <x v="5"/>
    <x v="0"/>
    <x v="0"/>
    <x v="34"/>
    <x v="26"/>
    <n v="4548178"/>
    <n v="222262"/>
    <m/>
    <x v="0"/>
  </r>
  <r>
    <x v="30"/>
    <x v="5"/>
    <x v="0"/>
    <x v="0"/>
    <x v="34"/>
    <x v="27"/>
    <n v="4571821"/>
    <n v="222844"/>
    <m/>
    <x v="0"/>
  </r>
  <r>
    <x v="30"/>
    <x v="5"/>
    <x v="0"/>
    <x v="0"/>
    <x v="34"/>
    <x v="28"/>
    <n v="4595452"/>
    <n v="223287"/>
    <m/>
    <x v="0"/>
  </r>
  <r>
    <x v="30"/>
    <x v="5"/>
    <x v="0"/>
    <x v="0"/>
    <x v="34"/>
    <x v="29"/>
    <n v="4619092"/>
    <n v="223645"/>
    <m/>
    <x v="0"/>
  </r>
  <r>
    <x v="30"/>
    <x v="5"/>
    <x v="0"/>
    <x v="0"/>
    <x v="34"/>
    <x v="30"/>
    <n v="4642836"/>
    <n v="224015"/>
    <m/>
    <x v="0"/>
  </r>
  <r>
    <x v="30"/>
    <x v="5"/>
    <x v="1"/>
    <x v="0"/>
    <x v="34"/>
    <x v="0"/>
    <n v="520116"/>
    <n v="26525"/>
    <m/>
    <x v="0"/>
  </r>
  <r>
    <x v="30"/>
    <x v="5"/>
    <x v="1"/>
    <x v="0"/>
    <x v="34"/>
    <x v="1"/>
    <n v="590138"/>
    <n v="30074"/>
    <m/>
    <x v="0"/>
  </r>
  <r>
    <x v="30"/>
    <x v="5"/>
    <x v="1"/>
    <x v="0"/>
    <x v="34"/>
    <x v="2"/>
    <n v="653767"/>
    <n v="33130"/>
    <m/>
    <x v="0"/>
  </r>
  <r>
    <x v="30"/>
    <x v="5"/>
    <x v="1"/>
    <x v="0"/>
    <x v="34"/>
    <x v="3"/>
    <n v="710973"/>
    <n v="35988"/>
    <m/>
    <x v="0"/>
  </r>
  <r>
    <x v="30"/>
    <x v="5"/>
    <x v="1"/>
    <x v="0"/>
    <x v="34"/>
    <x v="4"/>
    <n v="757363"/>
    <n v="38420"/>
    <m/>
    <x v="0"/>
  </r>
  <r>
    <x v="30"/>
    <x v="5"/>
    <x v="1"/>
    <x v="0"/>
    <x v="34"/>
    <x v="5"/>
    <n v="797339"/>
    <n v="40201"/>
    <m/>
    <x v="0"/>
  </r>
  <r>
    <x v="30"/>
    <x v="5"/>
    <x v="1"/>
    <x v="0"/>
    <x v="34"/>
    <x v="6"/>
    <n v="830725"/>
    <n v="41772"/>
    <m/>
    <x v="0"/>
  </r>
  <r>
    <x v="30"/>
    <x v="5"/>
    <x v="1"/>
    <x v="0"/>
    <x v="34"/>
    <x v="7"/>
    <n v="857960"/>
    <n v="43451"/>
    <m/>
    <x v="0"/>
  </r>
  <r>
    <x v="30"/>
    <x v="5"/>
    <x v="1"/>
    <x v="0"/>
    <x v="34"/>
    <x v="8"/>
    <n v="879187"/>
    <n v="44925"/>
    <m/>
    <x v="0"/>
  </r>
  <r>
    <x v="30"/>
    <x v="5"/>
    <x v="1"/>
    <x v="0"/>
    <x v="34"/>
    <x v="9"/>
    <n v="895189"/>
    <n v="45867"/>
    <m/>
    <x v="0"/>
  </r>
  <r>
    <x v="30"/>
    <x v="5"/>
    <x v="1"/>
    <x v="0"/>
    <x v="34"/>
    <x v="10"/>
    <n v="906822"/>
    <n v="46311"/>
    <m/>
    <x v="0"/>
  </r>
  <r>
    <x v="30"/>
    <x v="5"/>
    <x v="1"/>
    <x v="0"/>
    <x v="34"/>
    <x v="11"/>
    <n v="915093"/>
    <n v="46450"/>
    <m/>
    <x v="0"/>
  </r>
  <r>
    <x v="30"/>
    <x v="5"/>
    <x v="1"/>
    <x v="0"/>
    <x v="34"/>
    <x v="12"/>
    <n v="919580"/>
    <n v="46336"/>
    <m/>
    <x v="0"/>
  </r>
  <r>
    <x v="30"/>
    <x v="5"/>
    <x v="1"/>
    <x v="0"/>
    <x v="34"/>
    <x v="13"/>
    <n v="920611"/>
    <n v="46167"/>
    <m/>
    <x v="0"/>
  </r>
  <r>
    <x v="30"/>
    <x v="5"/>
    <x v="1"/>
    <x v="0"/>
    <x v="34"/>
    <x v="14"/>
    <n v="918651"/>
    <n v="46018"/>
    <m/>
    <x v="0"/>
  </r>
  <r>
    <x v="30"/>
    <x v="5"/>
    <x v="1"/>
    <x v="0"/>
    <x v="34"/>
    <x v="15"/>
    <n v="914486"/>
    <n v="45854"/>
    <m/>
    <x v="0"/>
  </r>
  <r>
    <x v="30"/>
    <x v="5"/>
    <x v="1"/>
    <x v="0"/>
    <x v="34"/>
    <x v="16"/>
    <n v="908822"/>
    <n v="45618"/>
    <m/>
    <x v="0"/>
  </r>
  <r>
    <x v="30"/>
    <x v="5"/>
    <x v="1"/>
    <x v="0"/>
    <x v="34"/>
    <x v="17"/>
    <n v="901564"/>
    <n v="45238"/>
    <m/>
    <x v="0"/>
  </r>
  <r>
    <x v="30"/>
    <x v="5"/>
    <x v="1"/>
    <x v="0"/>
    <x v="34"/>
    <x v="18"/>
    <n v="893939"/>
    <n v="44755"/>
    <m/>
    <x v="0"/>
  </r>
  <r>
    <x v="30"/>
    <x v="5"/>
    <x v="1"/>
    <x v="0"/>
    <x v="34"/>
    <x v="19"/>
    <n v="886816"/>
    <n v="44198"/>
    <m/>
    <x v="0"/>
  </r>
  <r>
    <x v="30"/>
    <x v="5"/>
    <x v="1"/>
    <x v="0"/>
    <x v="34"/>
    <x v="20"/>
    <n v="881193"/>
    <n v="43723"/>
    <m/>
    <x v="0"/>
  </r>
  <r>
    <x v="30"/>
    <x v="5"/>
    <x v="1"/>
    <x v="0"/>
    <x v="34"/>
    <x v="21"/>
    <n v="877795"/>
    <n v="43423"/>
    <m/>
    <x v="0"/>
  </r>
  <r>
    <x v="30"/>
    <x v="5"/>
    <x v="1"/>
    <x v="0"/>
    <x v="34"/>
    <x v="22"/>
    <n v="877564"/>
    <n v="43324"/>
    <m/>
    <x v="0"/>
  </r>
  <r>
    <x v="30"/>
    <x v="5"/>
    <x v="1"/>
    <x v="0"/>
    <x v="34"/>
    <x v="23"/>
    <n v="881627"/>
    <n v="43406"/>
    <m/>
    <x v="0"/>
  </r>
  <r>
    <x v="30"/>
    <x v="5"/>
    <x v="1"/>
    <x v="0"/>
    <x v="34"/>
    <x v="24"/>
    <n v="887271"/>
    <n v="43571"/>
    <m/>
    <x v="0"/>
  </r>
  <r>
    <x v="30"/>
    <x v="5"/>
    <x v="1"/>
    <x v="0"/>
    <x v="34"/>
    <x v="25"/>
    <n v="892945"/>
    <n v="43742"/>
    <m/>
    <x v="0"/>
  </r>
  <r>
    <x v="30"/>
    <x v="5"/>
    <x v="1"/>
    <x v="0"/>
    <x v="34"/>
    <x v="26"/>
    <n v="898638"/>
    <n v="43915"/>
    <m/>
    <x v="0"/>
  </r>
  <r>
    <x v="30"/>
    <x v="5"/>
    <x v="1"/>
    <x v="0"/>
    <x v="34"/>
    <x v="27"/>
    <n v="904300"/>
    <n v="44078"/>
    <m/>
    <x v="0"/>
  </r>
  <r>
    <x v="30"/>
    <x v="5"/>
    <x v="1"/>
    <x v="0"/>
    <x v="34"/>
    <x v="28"/>
    <n v="909963"/>
    <n v="44213"/>
    <m/>
    <x v="0"/>
  </r>
  <r>
    <x v="30"/>
    <x v="5"/>
    <x v="1"/>
    <x v="0"/>
    <x v="34"/>
    <x v="29"/>
    <n v="915630"/>
    <n v="44332"/>
    <m/>
    <x v="0"/>
  </r>
  <r>
    <x v="30"/>
    <x v="5"/>
    <x v="1"/>
    <x v="0"/>
    <x v="34"/>
    <x v="30"/>
    <n v="921315"/>
    <n v="44453"/>
    <m/>
    <x v="0"/>
  </r>
  <r>
    <x v="30"/>
    <x v="5"/>
    <x v="2"/>
    <x v="0"/>
    <x v="34"/>
    <x v="0"/>
    <n v="257683"/>
    <n v="13141"/>
    <m/>
    <x v="0"/>
  </r>
  <r>
    <x v="30"/>
    <x v="5"/>
    <x v="2"/>
    <x v="0"/>
    <x v="34"/>
    <x v="1"/>
    <n v="284833"/>
    <n v="14515"/>
    <m/>
    <x v="0"/>
  </r>
  <r>
    <x v="30"/>
    <x v="5"/>
    <x v="2"/>
    <x v="0"/>
    <x v="34"/>
    <x v="2"/>
    <n v="307233"/>
    <n v="15569"/>
    <m/>
    <x v="0"/>
  </r>
  <r>
    <x v="30"/>
    <x v="5"/>
    <x v="2"/>
    <x v="0"/>
    <x v="34"/>
    <x v="3"/>
    <n v="325030"/>
    <n v="16452"/>
    <m/>
    <x v="0"/>
  </r>
  <r>
    <x v="30"/>
    <x v="5"/>
    <x v="2"/>
    <x v="0"/>
    <x v="34"/>
    <x v="4"/>
    <n v="338931"/>
    <n v="17193"/>
    <m/>
    <x v="0"/>
  </r>
  <r>
    <x v="30"/>
    <x v="5"/>
    <x v="2"/>
    <x v="0"/>
    <x v="34"/>
    <x v="5"/>
    <n v="348955"/>
    <n v="17594"/>
    <m/>
    <x v="0"/>
  </r>
  <r>
    <x v="30"/>
    <x v="5"/>
    <x v="2"/>
    <x v="0"/>
    <x v="34"/>
    <x v="6"/>
    <n v="356460"/>
    <n v="17924"/>
    <m/>
    <x v="0"/>
  </r>
  <r>
    <x v="30"/>
    <x v="5"/>
    <x v="2"/>
    <x v="0"/>
    <x v="34"/>
    <x v="7"/>
    <n v="361991"/>
    <n v="18333"/>
    <m/>
    <x v="0"/>
  </r>
  <r>
    <x v="30"/>
    <x v="5"/>
    <x v="2"/>
    <x v="0"/>
    <x v="34"/>
    <x v="8"/>
    <n v="365069"/>
    <n v="18654"/>
    <m/>
    <x v="0"/>
  </r>
  <r>
    <x v="30"/>
    <x v="5"/>
    <x v="2"/>
    <x v="0"/>
    <x v="34"/>
    <x v="9"/>
    <n v="365740"/>
    <n v="18739"/>
    <m/>
    <x v="0"/>
  </r>
  <r>
    <x v="30"/>
    <x v="5"/>
    <x v="2"/>
    <x v="0"/>
    <x v="34"/>
    <x v="10"/>
    <n v="363355"/>
    <n v="18556"/>
    <m/>
    <x v="0"/>
  </r>
  <r>
    <x v="30"/>
    <x v="5"/>
    <x v="2"/>
    <x v="0"/>
    <x v="34"/>
    <x v="11"/>
    <n v="359139"/>
    <n v="18230"/>
    <m/>
    <x v="0"/>
  </r>
  <r>
    <x v="30"/>
    <x v="5"/>
    <x v="2"/>
    <x v="0"/>
    <x v="34"/>
    <x v="12"/>
    <n v="353596"/>
    <n v="17817"/>
    <m/>
    <x v="0"/>
  </r>
  <r>
    <x v="30"/>
    <x v="5"/>
    <x v="2"/>
    <x v="0"/>
    <x v="34"/>
    <x v="13"/>
    <n v="346989"/>
    <n v="17400"/>
    <m/>
    <x v="0"/>
  </r>
  <r>
    <x v="30"/>
    <x v="5"/>
    <x v="2"/>
    <x v="0"/>
    <x v="34"/>
    <x v="14"/>
    <n v="339637"/>
    <n v="17013"/>
    <m/>
    <x v="0"/>
  </r>
  <r>
    <x v="30"/>
    <x v="5"/>
    <x v="2"/>
    <x v="0"/>
    <x v="34"/>
    <x v="15"/>
    <n v="331852"/>
    <n v="16639"/>
    <m/>
    <x v="0"/>
  </r>
  <r>
    <x v="30"/>
    <x v="5"/>
    <x v="2"/>
    <x v="0"/>
    <x v="34"/>
    <x v="16"/>
    <n v="323907"/>
    <n v="16258"/>
    <m/>
    <x v="0"/>
  </r>
  <r>
    <x v="30"/>
    <x v="5"/>
    <x v="2"/>
    <x v="0"/>
    <x v="34"/>
    <x v="17"/>
    <n v="315960"/>
    <n v="15854"/>
    <m/>
    <x v="0"/>
  </r>
  <r>
    <x v="30"/>
    <x v="5"/>
    <x v="2"/>
    <x v="0"/>
    <x v="34"/>
    <x v="18"/>
    <n v="308271"/>
    <n v="15433"/>
    <m/>
    <x v="0"/>
  </r>
  <r>
    <x v="30"/>
    <x v="5"/>
    <x v="2"/>
    <x v="0"/>
    <x v="34"/>
    <x v="19"/>
    <n v="301014"/>
    <n v="15002"/>
    <m/>
    <x v="0"/>
  </r>
  <r>
    <x v="30"/>
    <x v="5"/>
    <x v="2"/>
    <x v="0"/>
    <x v="34"/>
    <x v="20"/>
    <n v="294642"/>
    <n v="14619"/>
    <m/>
    <x v="0"/>
  </r>
  <r>
    <x v="30"/>
    <x v="5"/>
    <x v="2"/>
    <x v="0"/>
    <x v="34"/>
    <x v="21"/>
    <n v="289362"/>
    <n v="14314"/>
    <m/>
    <x v="0"/>
  </r>
  <r>
    <x v="30"/>
    <x v="5"/>
    <x v="2"/>
    <x v="0"/>
    <x v="34"/>
    <x v="22"/>
    <n v="285361"/>
    <n v="14088"/>
    <m/>
    <x v="0"/>
  </r>
  <r>
    <x v="30"/>
    <x v="5"/>
    <x v="2"/>
    <x v="0"/>
    <x v="34"/>
    <x v="23"/>
    <n v="282886"/>
    <n v="13927"/>
    <m/>
    <x v="0"/>
  </r>
  <r>
    <x v="30"/>
    <x v="5"/>
    <x v="2"/>
    <x v="0"/>
    <x v="34"/>
    <x v="24"/>
    <n v="280987"/>
    <n v="13798"/>
    <m/>
    <x v="0"/>
  </r>
  <r>
    <x v="30"/>
    <x v="5"/>
    <x v="2"/>
    <x v="0"/>
    <x v="34"/>
    <x v="25"/>
    <n v="279157"/>
    <n v="13675"/>
    <m/>
    <x v="0"/>
  </r>
  <r>
    <x v="30"/>
    <x v="5"/>
    <x v="2"/>
    <x v="0"/>
    <x v="34"/>
    <x v="26"/>
    <n v="277368"/>
    <n v="13554"/>
    <m/>
    <x v="0"/>
  </r>
  <r>
    <x v="30"/>
    <x v="5"/>
    <x v="2"/>
    <x v="0"/>
    <x v="34"/>
    <x v="27"/>
    <n v="275627"/>
    <n v="13434"/>
    <m/>
    <x v="0"/>
  </r>
  <r>
    <x v="30"/>
    <x v="5"/>
    <x v="2"/>
    <x v="0"/>
    <x v="34"/>
    <x v="28"/>
    <n v="273909"/>
    <n v="13308"/>
    <m/>
    <x v="0"/>
  </r>
  <r>
    <x v="30"/>
    <x v="5"/>
    <x v="2"/>
    <x v="0"/>
    <x v="34"/>
    <x v="29"/>
    <n v="272237"/>
    <n v="13181"/>
    <m/>
    <x v="0"/>
  </r>
  <r>
    <x v="30"/>
    <x v="5"/>
    <x v="2"/>
    <x v="0"/>
    <x v="34"/>
    <x v="30"/>
    <n v="270607"/>
    <n v="13056"/>
    <m/>
    <x v="0"/>
  </r>
  <r>
    <x v="30"/>
    <x v="6"/>
    <x v="0"/>
    <x v="0"/>
    <x v="34"/>
    <x v="0"/>
    <n v="6718693"/>
    <n v="342653"/>
    <m/>
    <x v="0"/>
  </r>
  <r>
    <x v="30"/>
    <x v="6"/>
    <x v="0"/>
    <x v="0"/>
    <x v="34"/>
    <x v="1"/>
    <n v="7658234"/>
    <n v="389255"/>
    <m/>
    <x v="0"/>
  </r>
  <r>
    <x v="30"/>
    <x v="6"/>
    <x v="0"/>
    <x v="0"/>
    <x v="34"/>
    <x v="2"/>
    <n v="8496751"/>
    <n v="426784"/>
    <m/>
    <x v="0"/>
  </r>
  <r>
    <x v="30"/>
    <x v="6"/>
    <x v="0"/>
    <x v="0"/>
    <x v="34"/>
    <x v="3"/>
    <n v="9243593"/>
    <n v="461298"/>
    <m/>
    <x v="0"/>
  </r>
  <r>
    <x v="30"/>
    <x v="6"/>
    <x v="0"/>
    <x v="0"/>
    <x v="34"/>
    <x v="4"/>
    <n v="9892923"/>
    <n v="493275"/>
    <m/>
    <x v="0"/>
  </r>
  <r>
    <x v="30"/>
    <x v="6"/>
    <x v="0"/>
    <x v="0"/>
    <x v="34"/>
    <x v="5"/>
    <n v="10447987"/>
    <n v="527538"/>
    <m/>
    <x v="0"/>
  </r>
  <r>
    <x v="30"/>
    <x v="6"/>
    <x v="0"/>
    <x v="0"/>
    <x v="34"/>
    <x v="6"/>
    <n v="10921394"/>
    <n v="558430"/>
    <m/>
    <x v="0"/>
  </r>
  <r>
    <x v="30"/>
    <x v="6"/>
    <x v="0"/>
    <x v="0"/>
    <x v="34"/>
    <x v="7"/>
    <n v="11314753"/>
    <n v="580270"/>
    <m/>
    <x v="0"/>
  </r>
  <r>
    <x v="30"/>
    <x v="6"/>
    <x v="0"/>
    <x v="0"/>
    <x v="34"/>
    <x v="8"/>
    <n v="11630195"/>
    <n v="594395"/>
    <m/>
    <x v="0"/>
  </r>
  <r>
    <x v="30"/>
    <x v="6"/>
    <x v="0"/>
    <x v="0"/>
    <x v="34"/>
    <x v="9"/>
    <n v="11877145"/>
    <n v="602092"/>
    <m/>
    <x v="0"/>
  </r>
  <r>
    <x v="30"/>
    <x v="6"/>
    <x v="0"/>
    <x v="0"/>
    <x v="34"/>
    <x v="10"/>
    <n v="12059956"/>
    <n v="606009"/>
    <m/>
    <x v="0"/>
  </r>
  <r>
    <x v="30"/>
    <x v="6"/>
    <x v="0"/>
    <x v="0"/>
    <x v="34"/>
    <x v="11"/>
    <n v="12182247"/>
    <n v="603994"/>
    <m/>
    <x v="0"/>
  </r>
  <r>
    <x v="30"/>
    <x v="6"/>
    <x v="0"/>
    <x v="0"/>
    <x v="34"/>
    <x v="12"/>
    <n v="12253816"/>
    <n v="602229"/>
    <m/>
    <x v="0"/>
  </r>
  <r>
    <x v="30"/>
    <x v="6"/>
    <x v="0"/>
    <x v="0"/>
    <x v="34"/>
    <x v="13"/>
    <n v="12279734"/>
    <n v="601184"/>
    <m/>
    <x v="0"/>
  </r>
  <r>
    <x v="30"/>
    <x v="6"/>
    <x v="0"/>
    <x v="0"/>
    <x v="34"/>
    <x v="14"/>
    <n v="12267097"/>
    <n v="599441"/>
    <m/>
    <x v="0"/>
  </r>
  <r>
    <x v="30"/>
    <x v="6"/>
    <x v="0"/>
    <x v="0"/>
    <x v="34"/>
    <x v="15"/>
    <n v="12225468"/>
    <n v="597773"/>
    <m/>
    <x v="0"/>
  </r>
  <r>
    <x v="30"/>
    <x v="6"/>
    <x v="0"/>
    <x v="0"/>
    <x v="34"/>
    <x v="16"/>
    <n v="12162889"/>
    <n v="594620"/>
    <m/>
    <x v="0"/>
  </r>
  <r>
    <x v="30"/>
    <x v="6"/>
    <x v="0"/>
    <x v="0"/>
    <x v="34"/>
    <x v="17"/>
    <n v="12090644"/>
    <n v="589572"/>
    <m/>
    <x v="0"/>
  </r>
  <r>
    <x v="30"/>
    <x v="6"/>
    <x v="0"/>
    <x v="0"/>
    <x v="34"/>
    <x v="18"/>
    <n v="12016976"/>
    <n v="581513"/>
    <m/>
    <x v="0"/>
  </r>
  <r>
    <x v="30"/>
    <x v="6"/>
    <x v="0"/>
    <x v="0"/>
    <x v="34"/>
    <x v="19"/>
    <n v="11950942"/>
    <n v="575435"/>
    <m/>
    <x v="0"/>
  </r>
  <r>
    <x v="30"/>
    <x v="6"/>
    <x v="0"/>
    <x v="0"/>
    <x v="34"/>
    <x v="20"/>
    <n v="11905779"/>
    <n v="571508"/>
    <m/>
    <x v="0"/>
  </r>
  <r>
    <x v="30"/>
    <x v="6"/>
    <x v="0"/>
    <x v="0"/>
    <x v="34"/>
    <x v="21"/>
    <n v="11891829"/>
    <n v="571113"/>
    <m/>
    <x v="0"/>
  </r>
  <r>
    <x v="30"/>
    <x v="6"/>
    <x v="0"/>
    <x v="0"/>
    <x v="34"/>
    <x v="22"/>
    <n v="11922748"/>
    <n v="572301"/>
    <m/>
    <x v="0"/>
  </r>
  <r>
    <x v="30"/>
    <x v="6"/>
    <x v="0"/>
    <x v="0"/>
    <x v="34"/>
    <x v="23"/>
    <n v="12009544"/>
    <n v="575837"/>
    <m/>
    <x v="0"/>
  </r>
  <r>
    <x v="30"/>
    <x v="6"/>
    <x v="0"/>
    <x v="0"/>
    <x v="34"/>
    <x v="24"/>
    <n v="12113337"/>
    <n v="580206"/>
    <m/>
    <x v="0"/>
  </r>
  <r>
    <x v="30"/>
    <x v="6"/>
    <x v="0"/>
    <x v="0"/>
    <x v="34"/>
    <x v="25"/>
    <n v="12217026"/>
    <n v="584210"/>
    <m/>
    <x v="0"/>
  </r>
  <r>
    <x v="30"/>
    <x v="6"/>
    <x v="0"/>
    <x v="0"/>
    <x v="34"/>
    <x v="26"/>
    <n v="12321385"/>
    <n v="587690"/>
    <m/>
    <x v="0"/>
  </r>
  <r>
    <x v="30"/>
    <x v="6"/>
    <x v="0"/>
    <x v="0"/>
    <x v="34"/>
    <x v="27"/>
    <n v="12425481"/>
    <n v="590881"/>
    <m/>
    <x v="0"/>
  </r>
  <r>
    <x v="30"/>
    <x v="6"/>
    <x v="0"/>
    <x v="0"/>
    <x v="34"/>
    <x v="28"/>
    <n v="12529498"/>
    <n v="594344"/>
    <m/>
    <x v="0"/>
  </r>
  <r>
    <x v="30"/>
    <x v="6"/>
    <x v="0"/>
    <x v="0"/>
    <x v="34"/>
    <x v="29"/>
    <n v="12633492"/>
    <n v="598093"/>
    <m/>
    <x v="0"/>
  </r>
  <r>
    <x v="30"/>
    <x v="6"/>
    <x v="0"/>
    <x v="0"/>
    <x v="34"/>
    <x v="30"/>
    <n v="12737899"/>
    <n v="601730"/>
    <m/>
    <x v="0"/>
  </r>
  <r>
    <x v="30"/>
    <x v="6"/>
    <x v="1"/>
    <x v="0"/>
    <x v="34"/>
    <x v="0"/>
    <n v="1301132"/>
    <n v="66357"/>
    <m/>
    <x v="0"/>
  </r>
  <r>
    <x v="30"/>
    <x v="6"/>
    <x v="1"/>
    <x v="0"/>
    <x v="34"/>
    <x v="1"/>
    <n v="1486938"/>
    <n v="75578"/>
    <m/>
    <x v="0"/>
  </r>
  <r>
    <x v="30"/>
    <x v="6"/>
    <x v="1"/>
    <x v="0"/>
    <x v="34"/>
    <x v="2"/>
    <n v="1656624"/>
    <n v="83210"/>
    <m/>
    <x v="0"/>
  </r>
  <r>
    <x v="30"/>
    <x v="6"/>
    <x v="1"/>
    <x v="0"/>
    <x v="34"/>
    <x v="3"/>
    <n v="1809437"/>
    <n v="90299"/>
    <m/>
    <x v="0"/>
  </r>
  <r>
    <x v="30"/>
    <x v="6"/>
    <x v="1"/>
    <x v="0"/>
    <x v="34"/>
    <x v="4"/>
    <n v="1933101"/>
    <n v="96387"/>
    <m/>
    <x v="0"/>
  </r>
  <r>
    <x v="30"/>
    <x v="6"/>
    <x v="1"/>
    <x v="0"/>
    <x v="34"/>
    <x v="5"/>
    <n v="2044193"/>
    <n v="103215"/>
    <m/>
    <x v="0"/>
  </r>
  <r>
    <x v="30"/>
    <x v="6"/>
    <x v="1"/>
    <x v="0"/>
    <x v="34"/>
    <x v="6"/>
    <n v="2138942"/>
    <n v="109367"/>
    <m/>
    <x v="0"/>
  </r>
  <r>
    <x v="30"/>
    <x v="6"/>
    <x v="1"/>
    <x v="0"/>
    <x v="34"/>
    <x v="7"/>
    <n v="2218330"/>
    <n v="113765"/>
    <m/>
    <x v="0"/>
  </r>
  <r>
    <x v="30"/>
    <x v="6"/>
    <x v="1"/>
    <x v="0"/>
    <x v="34"/>
    <x v="8"/>
    <n v="2282261"/>
    <n v="116641"/>
    <m/>
    <x v="0"/>
  </r>
  <r>
    <x v="30"/>
    <x v="6"/>
    <x v="1"/>
    <x v="0"/>
    <x v="34"/>
    <x v="9"/>
    <n v="2332833"/>
    <n v="118259"/>
    <m/>
    <x v="0"/>
  </r>
  <r>
    <x v="30"/>
    <x v="6"/>
    <x v="1"/>
    <x v="0"/>
    <x v="34"/>
    <x v="10"/>
    <n v="2372506"/>
    <n v="119217"/>
    <m/>
    <x v="0"/>
  </r>
  <r>
    <x v="30"/>
    <x v="6"/>
    <x v="1"/>
    <x v="0"/>
    <x v="34"/>
    <x v="11"/>
    <n v="2404102"/>
    <n v="119195"/>
    <m/>
    <x v="0"/>
  </r>
  <r>
    <x v="30"/>
    <x v="6"/>
    <x v="1"/>
    <x v="0"/>
    <x v="34"/>
    <x v="12"/>
    <n v="2425628"/>
    <n v="119210"/>
    <m/>
    <x v="0"/>
  </r>
  <r>
    <x v="30"/>
    <x v="6"/>
    <x v="1"/>
    <x v="0"/>
    <x v="34"/>
    <x v="13"/>
    <n v="2437673"/>
    <n v="119342"/>
    <m/>
    <x v="0"/>
  </r>
  <r>
    <x v="30"/>
    <x v="6"/>
    <x v="1"/>
    <x v="0"/>
    <x v="34"/>
    <x v="14"/>
    <n v="2441246"/>
    <n v="119293"/>
    <m/>
    <x v="0"/>
  </r>
  <r>
    <x v="30"/>
    <x v="6"/>
    <x v="1"/>
    <x v="0"/>
    <x v="34"/>
    <x v="15"/>
    <n v="2438466"/>
    <n v="119230"/>
    <m/>
    <x v="0"/>
  </r>
  <r>
    <x v="30"/>
    <x v="6"/>
    <x v="1"/>
    <x v="0"/>
    <x v="34"/>
    <x v="16"/>
    <n v="2431215"/>
    <n v="118857"/>
    <m/>
    <x v="0"/>
  </r>
  <r>
    <x v="30"/>
    <x v="6"/>
    <x v="1"/>
    <x v="0"/>
    <x v="34"/>
    <x v="17"/>
    <n v="2418579"/>
    <n v="117936"/>
    <m/>
    <x v="0"/>
  </r>
  <r>
    <x v="30"/>
    <x v="6"/>
    <x v="1"/>
    <x v="0"/>
    <x v="34"/>
    <x v="18"/>
    <n v="2404236"/>
    <n v="116343"/>
    <m/>
    <x v="0"/>
  </r>
  <r>
    <x v="30"/>
    <x v="6"/>
    <x v="1"/>
    <x v="0"/>
    <x v="34"/>
    <x v="19"/>
    <n v="2390639"/>
    <n v="115108"/>
    <m/>
    <x v="0"/>
  </r>
  <r>
    <x v="30"/>
    <x v="6"/>
    <x v="1"/>
    <x v="0"/>
    <x v="34"/>
    <x v="20"/>
    <n v="2380581"/>
    <n v="114274"/>
    <m/>
    <x v="0"/>
  </r>
  <r>
    <x v="30"/>
    <x v="6"/>
    <x v="1"/>
    <x v="0"/>
    <x v="34"/>
    <x v="21"/>
    <n v="2376014"/>
    <n v="114109"/>
    <m/>
    <x v="0"/>
  </r>
  <r>
    <x v="30"/>
    <x v="6"/>
    <x v="1"/>
    <x v="0"/>
    <x v="34"/>
    <x v="22"/>
    <n v="2379636"/>
    <n v="114224"/>
    <m/>
    <x v="0"/>
  </r>
  <r>
    <x v="30"/>
    <x v="6"/>
    <x v="1"/>
    <x v="0"/>
    <x v="34"/>
    <x v="23"/>
    <n v="2394739"/>
    <n v="114823"/>
    <m/>
    <x v="0"/>
  </r>
  <r>
    <x v="30"/>
    <x v="6"/>
    <x v="1"/>
    <x v="0"/>
    <x v="34"/>
    <x v="24"/>
    <n v="2414148"/>
    <n v="115633"/>
    <m/>
    <x v="0"/>
  </r>
  <r>
    <x v="30"/>
    <x v="6"/>
    <x v="1"/>
    <x v="0"/>
    <x v="34"/>
    <x v="25"/>
    <n v="2433661"/>
    <n v="116376"/>
    <m/>
    <x v="0"/>
  </r>
  <r>
    <x v="30"/>
    <x v="6"/>
    <x v="1"/>
    <x v="0"/>
    <x v="34"/>
    <x v="26"/>
    <n v="2453235"/>
    <n v="117011"/>
    <m/>
    <x v="0"/>
  </r>
  <r>
    <x v="30"/>
    <x v="6"/>
    <x v="1"/>
    <x v="0"/>
    <x v="34"/>
    <x v="27"/>
    <n v="2472708"/>
    <n v="117587"/>
    <m/>
    <x v="0"/>
  </r>
  <r>
    <x v="30"/>
    <x v="6"/>
    <x v="1"/>
    <x v="0"/>
    <x v="34"/>
    <x v="28"/>
    <n v="2492177"/>
    <n v="118218"/>
    <m/>
    <x v="0"/>
  </r>
  <r>
    <x v="30"/>
    <x v="6"/>
    <x v="1"/>
    <x v="0"/>
    <x v="34"/>
    <x v="29"/>
    <n v="2511646"/>
    <n v="118906"/>
    <m/>
    <x v="0"/>
  </r>
  <r>
    <x v="30"/>
    <x v="6"/>
    <x v="1"/>
    <x v="0"/>
    <x v="34"/>
    <x v="30"/>
    <n v="2531172"/>
    <n v="119570"/>
    <m/>
    <x v="0"/>
  </r>
  <r>
    <x v="30"/>
    <x v="6"/>
    <x v="2"/>
    <x v="0"/>
    <x v="34"/>
    <x v="0"/>
    <n v="426930"/>
    <n v="21773"/>
    <m/>
    <x v="0"/>
  </r>
  <r>
    <x v="30"/>
    <x v="6"/>
    <x v="2"/>
    <x v="0"/>
    <x v="34"/>
    <x v="1"/>
    <n v="477602"/>
    <n v="24275"/>
    <m/>
    <x v="0"/>
  </r>
  <r>
    <x v="30"/>
    <x v="6"/>
    <x v="2"/>
    <x v="0"/>
    <x v="34"/>
    <x v="2"/>
    <n v="521120"/>
    <n v="26175"/>
    <m/>
    <x v="0"/>
  </r>
  <r>
    <x v="30"/>
    <x v="6"/>
    <x v="2"/>
    <x v="0"/>
    <x v="34"/>
    <x v="3"/>
    <n v="556729"/>
    <n v="27783"/>
    <m/>
    <x v="0"/>
  </r>
  <r>
    <x v="30"/>
    <x v="6"/>
    <x v="2"/>
    <x v="0"/>
    <x v="34"/>
    <x v="4"/>
    <n v="586672"/>
    <n v="29252"/>
    <m/>
    <x v="0"/>
  </r>
  <r>
    <x v="30"/>
    <x v="6"/>
    <x v="2"/>
    <x v="0"/>
    <x v="34"/>
    <x v="5"/>
    <n v="611027"/>
    <n v="30851"/>
    <m/>
    <x v="0"/>
  </r>
  <r>
    <x v="30"/>
    <x v="6"/>
    <x v="2"/>
    <x v="0"/>
    <x v="34"/>
    <x v="6"/>
    <n v="633211"/>
    <n v="32377"/>
    <m/>
    <x v="0"/>
  </r>
  <r>
    <x v="30"/>
    <x v="6"/>
    <x v="2"/>
    <x v="0"/>
    <x v="34"/>
    <x v="7"/>
    <n v="654441"/>
    <n v="33562"/>
    <m/>
    <x v="0"/>
  </r>
  <r>
    <x v="30"/>
    <x v="6"/>
    <x v="2"/>
    <x v="0"/>
    <x v="34"/>
    <x v="8"/>
    <n v="671716"/>
    <n v="34330"/>
    <m/>
    <x v="0"/>
  </r>
  <r>
    <x v="30"/>
    <x v="6"/>
    <x v="2"/>
    <x v="0"/>
    <x v="34"/>
    <x v="9"/>
    <n v="684262"/>
    <n v="34687"/>
    <m/>
    <x v="0"/>
  </r>
  <r>
    <x v="30"/>
    <x v="6"/>
    <x v="2"/>
    <x v="0"/>
    <x v="34"/>
    <x v="10"/>
    <n v="688616"/>
    <n v="34602"/>
    <m/>
    <x v="0"/>
  </r>
  <r>
    <x v="30"/>
    <x v="6"/>
    <x v="2"/>
    <x v="0"/>
    <x v="34"/>
    <x v="11"/>
    <n v="688896"/>
    <n v="34155"/>
    <m/>
    <x v="0"/>
  </r>
  <r>
    <x v="30"/>
    <x v="6"/>
    <x v="2"/>
    <x v="0"/>
    <x v="34"/>
    <x v="12"/>
    <n v="686411"/>
    <n v="33734"/>
    <m/>
    <x v="0"/>
  </r>
  <r>
    <x v="30"/>
    <x v="6"/>
    <x v="2"/>
    <x v="0"/>
    <x v="34"/>
    <x v="13"/>
    <n v="681540"/>
    <n v="33366"/>
    <m/>
    <x v="0"/>
  </r>
  <r>
    <x v="30"/>
    <x v="6"/>
    <x v="2"/>
    <x v="0"/>
    <x v="34"/>
    <x v="14"/>
    <n v="674884"/>
    <n v="32978"/>
    <m/>
    <x v="0"/>
  </r>
  <r>
    <x v="30"/>
    <x v="6"/>
    <x v="2"/>
    <x v="0"/>
    <x v="34"/>
    <x v="15"/>
    <n v="667052"/>
    <n v="32616"/>
    <m/>
    <x v="0"/>
  </r>
  <r>
    <x v="30"/>
    <x v="6"/>
    <x v="2"/>
    <x v="0"/>
    <x v="34"/>
    <x v="16"/>
    <n v="658599"/>
    <n v="32197"/>
    <m/>
    <x v="0"/>
  </r>
  <r>
    <x v="30"/>
    <x v="6"/>
    <x v="2"/>
    <x v="0"/>
    <x v="34"/>
    <x v="17"/>
    <n v="649593"/>
    <n v="31675"/>
    <m/>
    <x v="0"/>
  </r>
  <r>
    <x v="30"/>
    <x v="6"/>
    <x v="2"/>
    <x v="0"/>
    <x v="34"/>
    <x v="18"/>
    <n v="640603"/>
    <n v="30999"/>
    <m/>
    <x v="0"/>
  </r>
  <r>
    <x v="30"/>
    <x v="6"/>
    <x v="2"/>
    <x v="0"/>
    <x v="34"/>
    <x v="19"/>
    <n v="631893"/>
    <n v="30425"/>
    <m/>
    <x v="0"/>
  </r>
  <r>
    <x v="30"/>
    <x v="6"/>
    <x v="2"/>
    <x v="0"/>
    <x v="34"/>
    <x v="20"/>
    <n v="624804"/>
    <n v="29992"/>
    <m/>
    <x v="0"/>
  </r>
  <r>
    <x v="30"/>
    <x v="6"/>
    <x v="2"/>
    <x v="0"/>
    <x v="34"/>
    <x v="21"/>
    <n v="619804"/>
    <n v="29766"/>
    <m/>
    <x v="0"/>
  </r>
  <r>
    <x v="30"/>
    <x v="6"/>
    <x v="2"/>
    <x v="0"/>
    <x v="34"/>
    <x v="22"/>
    <n v="617300"/>
    <n v="29630"/>
    <m/>
    <x v="0"/>
  </r>
  <r>
    <x v="30"/>
    <x v="6"/>
    <x v="2"/>
    <x v="0"/>
    <x v="34"/>
    <x v="23"/>
    <n v="617945"/>
    <n v="29629"/>
    <m/>
    <x v="0"/>
  </r>
  <r>
    <x v="30"/>
    <x v="6"/>
    <x v="2"/>
    <x v="0"/>
    <x v="34"/>
    <x v="24"/>
    <n v="619794"/>
    <n v="29686"/>
    <m/>
    <x v="0"/>
  </r>
  <r>
    <x v="30"/>
    <x v="6"/>
    <x v="2"/>
    <x v="0"/>
    <x v="34"/>
    <x v="25"/>
    <n v="621757"/>
    <n v="29732"/>
    <m/>
    <x v="0"/>
  </r>
  <r>
    <x v="30"/>
    <x v="6"/>
    <x v="2"/>
    <x v="0"/>
    <x v="34"/>
    <x v="26"/>
    <n v="623719"/>
    <n v="29749"/>
    <m/>
    <x v="0"/>
  </r>
  <r>
    <x v="30"/>
    <x v="6"/>
    <x v="2"/>
    <x v="0"/>
    <x v="34"/>
    <x v="27"/>
    <n v="625716"/>
    <n v="29755"/>
    <m/>
    <x v="0"/>
  </r>
  <r>
    <x v="30"/>
    <x v="6"/>
    <x v="2"/>
    <x v="0"/>
    <x v="34"/>
    <x v="28"/>
    <n v="627638"/>
    <n v="29772"/>
    <m/>
    <x v="0"/>
  </r>
  <r>
    <x v="30"/>
    <x v="6"/>
    <x v="2"/>
    <x v="0"/>
    <x v="34"/>
    <x v="29"/>
    <n v="629583"/>
    <n v="29805"/>
    <m/>
    <x v="0"/>
  </r>
  <r>
    <x v="30"/>
    <x v="6"/>
    <x v="2"/>
    <x v="0"/>
    <x v="34"/>
    <x v="30"/>
    <n v="631537"/>
    <n v="29833"/>
    <m/>
    <x v="0"/>
  </r>
  <r>
    <x v="30"/>
    <x v="7"/>
    <x v="0"/>
    <x v="0"/>
    <x v="34"/>
    <x v="0"/>
    <n v="5811689"/>
    <n v="296396"/>
    <m/>
    <x v="0"/>
  </r>
  <r>
    <x v="30"/>
    <x v="7"/>
    <x v="0"/>
    <x v="0"/>
    <x v="34"/>
    <x v="1"/>
    <n v="6644991"/>
    <n v="339208"/>
    <m/>
    <x v="0"/>
  </r>
  <r>
    <x v="30"/>
    <x v="7"/>
    <x v="0"/>
    <x v="0"/>
    <x v="34"/>
    <x v="2"/>
    <n v="7382710"/>
    <n v="377382"/>
    <m/>
    <x v="0"/>
  </r>
  <r>
    <x v="30"/>
    <x v="7"/>
    <x v="0"/>
    <x v="0"/>
    <x v="34"/>
    <x v="3"/>
    <n v="8023958"/>
    <n v="408149"/>
    <m/>
    <x v="0"/>
  </r>
  <r>
    <x v="30"/>
    <x v="7"/>
    <x v="0"/>
    <x v="0"/>
    <x v="34"/>
    <x v="4"/>
    <n v="8603084"/>
    <n v="436086"/>
    <m/>
    <x v="0"/>
  </r>
  <r>
    <x v="30"/>
    <x v="7"/>
    <x v="0"/>
    <x v="0"/>
    <x v="34"/>
    <x v="5"/>
    <n v="9098875"/>
    <n v="456785"/>
    <m/>
    <x v="0"/>
  </r>
  <r>
    <x v="30"/>
    <x v="7"/>
    <x v="0"/>
    <x v="0"/>
    <x v="34"/>
    <x v="6"/>
    <n v="9524565"/>
    <n v="475338"/>
    <m/>
    <x v="0"/>
  </r>
  <r>
    <x v="30"/>
    <x v="7"/>
    <x v="0"/>
    <x v="0"/>
    <x v="34"/>
    <x v="7"/>
    <n v="9881072"/>
    <n v="491166"/>
    <m/>
    <x v="0"/>
  </r>
  <r>
    <x v="30"/>
    <x v="7"/>
    <x v="0"/>
    <x v="0"/>
    <x v="34"/>
    <x v="8"/>
    <n v="10169733"/>
    <n v="504528"/>
    <m/>
    <x v="0"/>
  </r>
  <r>
    <x v="30"/>
    <x v="7"/>
    <x v="0"/>
    <x v="0"/>
    <x v="34"/>
    <x v="9"/>
    <n v="10398801"/>
    <n v="515136"/>
    <m/>
    <x v="0"/>
  </r>
  <r>
    <x v="30"/>
    <x v="7"/>
    <x v="0"/>
    <x v="0"/>
    <x v="34"/>
    <x v="10"/>
    <n v="10571835"/>
    <n v="522307"/>
    <m/>
    <x v="0"/>
  </r>
  <r>
    <x v="30"/>
    <x v="7"/>
    <x v="0"/>
    <x v="0"/>
    <x v="34"/>
    <x v="11"/>
    <n v="10691519"/>
    <n v="526040"/>
    <m/>
    <x v="0"/>
  </r>
  <r>
    <x v="30"/>
    <x v="7"/>
    <x v="0"/>
    <x v="0"/>
    <x v="34"/>
    <x v="12"/>
    <n v="10766521"/>
    <n v="526817"/>
    <m/>
    <x v="0"/>
  </r>
  <r>
    <x v="30"/>
    <x v="7"/>
    <x v="0"/>
    <x v="0"/>
    <x v="34"/>
    <x v="13"/>
    <n v="10801017"/>
    <n v="525645"/>
    <m/>
    <x v="0"/>
  </r>
  <r>
    <x v="30"/>
    <x v="7"/>
    <x v="0"/>
    <x v="0"/>
    <x v="34"/>
    <x v="14"/>
    <n v="10801054"/>
    <n v="524344"/>
    <m/>
    <x v="0"/>
  </r>
  <r>
    <x v="30"/>
    <x v="7"/>
    <x v="0"/>
    <x v="0"/>
    <x v="34"/>
    <x v="15"/>
    <n v="10775014"/>
    <n v="522970"/>
    <m/>
    <x v="0"/>
  </r>
  <r>
    <x v="30"/>
    <x v="7"/>
    <x v="0"/>
    <x v="0"/>
    <x v="34"/>
    <x v="16"/>
    <n v="10729898"/>
    <n v="520297"/>
    <m/>
    <x v="0"/>
  </r>
  <r>
    <x v="30"/>
    <x v="7"/>
    <x v="0"/>
    <x v="0"/>
    <x v="34"/>
    <x v="17"/>
    <n v="10675728"/>
    <n v="516110"/>
    <m/>
    <x v="0"/>
  </r>
  <r>
    <x v="30"/>
    <x v="7"/>
    <x v="0"/>
    <x v="0"/>
    <x v="34"/>
    <x v="18"/>
    <n v="10619695"/>
    <n v="510841"/>
    <m/>
    <x v="0"/>
  </r>
  <r>
    <x v="30"/>
    <x v="7"/>
    <x v="0"/>
    <x v="0"/>
    <x v="34"/>
    <x v="19"/>
    <n v="10569761"/>
    <n v="505135"/>
    <m/>
    <x v="0"/>
  </r>
  <r>
    <x v="30"/>
    <x v="7"/>
    <x v="0"/>
    <x v="0"/>
    <x v="34"/>
    <x v="20"/>
    <n v="10537740"/>
    <n v="500758"/>
    <m/>
    <x v="0"/>
  </r>
  <r>
    <x v="30"/>
    <x v="7"/>
    <x v="0"/>
    <x v="0"/>
    <x v="34"/>
    <x v="21"/>
    <n v="10532813"/>
    <n v="498576"/>
    <m/>
    <x v="0"/>
  </r>
  <r>
    <x v="30"/>
    <x v="7"/>
    <x v="0"/>
    <x v="0"/>
    <x v="34"/>
    <x v="22"/>
    <n v="10567309"/>
    <n v="499022"/>
    <m/>
    <x v="0"/>
  </r>
  <r>
    <x v="30"/>
    <x v="7"/>
    <x v="0"/>
    <x v="0"/>
    <x v="34"/>
    <x v="23"/>
    <n v="10650984"/>
    <n v="502055"/>
    <m/>
    <x v="0"/>
  </r>
  <r>
    <x v="30"/>
    <x v="7"/>
    <x v="0"/>
    <x v="0"/>
    <x v="34"/>
    <x v="24"/>
    <n v="10749468"/>
    <n v="505800"/>
    <m/>
    <x v="0"/>
  </r>
  <r>
    <x v="30"/>
    <x v="7"/>
    <x v="0"/>
    <x v="0"/>
    <x v="34"/>
    <x v="25"/>
    <n v="10847856"/>
    <n v="509306"/>
    <m/>
    <x v="0"/>
  </r>
  <r>
    <x v="30"/>
    <x v="7"/>
    <x v="0"/>
    <x v="0"/>
    <x v="34"/>
    <x v="26"/>
    <n v="10946879"/>
    <n v="512607"/>
    <m/>
    <x v="0"/>
  </r>
  <r>
    <x v="30"/>
    <x v="7"/>
    <x v="0"/>
    <x v="0"/>
    <x v="34"/>
    <x v="27"/>
    <n v="11045651"/>
    <n v="515815"/>
    <m/>
    <x v="0"/>
  </r>
  <r>
    <x v="30"/>
    <x v="7"/>
    <x v="0"/>
    <x v="0"/>
    <x v="34"/>
    <x v="28"/>
    <n v="11144359"/>
    <n v="518911"/>
    <m/>
    <x v="0"/>
  </r>
  <r>
    <x v="30"/>
    <x v="7"/>
    <x v="0"/>
    <x v="0"/>
    <x v="34"/>
    <x v="29"/>
    <n v="11243084"/>
    <n v="521838"/>
    <m/>
    <x v="0"/>
  </r>
  <r>
    <x v="30"/>
    <x v="7"/>
    <x v="0"/>
    <x v="0"/>
    <x v="34"/>
    <x v="30"/>
    <n v="11342222"/>
    <n v="524487"/>
    <m/>
    <x v="0"/>
  </r>
  <r>
    <x v="30"/>
    <x v="7"/>
    <x v="1"/>
    <x v="0"/>
    <x v="34"/>
    <x v="0"/>
    <n v="1017758"/>
    <n v="51905"/>
    <m/>
    <x v="0"/>
  </r>
  <r>
    <x v="30"/>
    <x v="7"/>
    <x v="1"/>
    <x v="0"/>
    <x v="34"/>
    <x v="1"/>
    <n v="1170418"/>
    <n v="59746"/>
    <m/>
    <x v="0"/>
  </r>
  <r>
    <x v="30"/>
    <x v="7"/>
    <x v="1"/>
    <x v="0"/>
    <x v="34"/>
    <x v="2"/>
    <n v="1328053"/>
    <n v="67886"/>
    <m/>
    <x v="0"/>
  </r>
  <r>
    <x v="30"/>
    <x v="7"/>
    <x v="1"/>
    <x v="0"/>
    <x v="34"/>
    <x v="3"/>
    <n v="1466662"/>
    <n v="74603"/>
    <m/>
    <x v="0"/>
  </r>
  <r>
    <x v="30"/>
    <x v="7"/>
    <x v="1"/>
    <x v="0"/>
    <x v="34"/>
    <x v="4"/>
    <n v="1581820"/>
    <n v="80181"/>
    <m/>
    <x v="0"/>
  </r>
  <r>
    <x v="30"/>
    <x v="7"/>
    <x v="1"/>
    <x v="0"/>
    <x v="34"/>
    <x v="5"/>
    <n v="1688475"/>
    <n v="84765"/>
    <m/>
    <x v="0"/>
  </r>
  <r>
    <x v="30"/>
    <x v="7"/>
    <x v="1"/>
    <x v="0"/>
    <x v="34"/>
    <x v="6"/>
    <n v="1782616"/>
    <n v="88964"/>
    <m/>
    <x v="0"/>
  </r>
  <r>
    <x v="30"/>
    <x v="7"/>
    <x v="1"/>
    <x v="0"/>
    <x v="34"/>
    <x v="7"/>
    <n v="1864782"/>
    <n v="92694"/>
    <m/>
    <x v="0"/>
  </r>
  <r>
    <x v="30"/>
    <x v="7"/>
    <x v="1"/>
    <x v="0"/>
    <x v="34"/>
    <x v="8"/>
    <n v="1934090"/>
    <n v="95951"/>
    <m/>
    <x v="0"/>
  </r>
  <r>
    <x v="30"/>
    <x v="7"/>
    <x v="1"/>
    <x v="0"/>
    <x v="34"/>
    <x v="9"/>
    <n v="1992436"/>
    <n v="98701"/>
    <m/>
    <x v="0"/>
  </r>
  <r>
    <x v="30"/>
    <x v="7"/>
    <x v="1"/>
    <x v="0"/>
    <x v="34"/>
    <x v="10"/>
    <n v="2042303"/>
    <n v="100901"/>
    <m/>
    <x v="0"/>
  </r>
  <r>
    <x v="30"/>
    <x v="7"/>
    <x v="1"/>
    <x v="0"/>
    <x v="34"/>
    <x v="11"/>
    <n v="2086445"/>
    <n v="102656"/>
    <m/>
    <x v="0"/>
  </r>
  <r>
    <x v="30"/>
    <x v="7"/>
    <x v="1"/>
    <x v="0"/>
    <x v="34"/>
    <x v="12"/>
    <n v="2121632"/>
    <n v="103813"/>
    <m/>
    <x v="0"/>
  </r>
  <r>
    <x v="30"/>
    <x v="7"/>
    <x v="1"/>
    <x v="0"/>
    <x v="34"/>
    <x v="13"/>
    <n v="2147913"/>
    <n v="104531"/>
    <m/>
    <x v="0"/>
  </r>
  <r>
    <x v="30"/>
    <x v="7"/>
    <x v="1"/>
    <x v="0"/>
    <x v="34"/>
    <x v="14"/>
    <n v="2165803"/>
    <n v="105140"/>
    <m/>
    <x v="0"/>
  </r>
  <r>
    <x v="30"/>
    <x v="7"/>
    <x v="1"/>
    <x v="0"/>
    <x v="34"/>
    <x v="15"/>
    <n v="2177225"/>
    <n v="105672"/>
    <m/>
    <x v="0"/>
  </r>
  <r>
    <x v="30"/>
    <x v="7"/>
    <x v="1"/>
    <x v="0"/>
    <x v="34"/>
    <x v="16"/>
    <n v="2183867"/>
    <n v="105896"/>
    <m/>
    <x v="0"/>
  </r>
  <r>
    <x v="30"/>
    <x v="7"/>
    <x v="1"/>
    <x v="0"/>
    <x v="34"/>
    <x v="17"/>
    <n v="2183806"/>
    <n v="105574"/>
    <m/>
    <x v="0"/>
  </r>
  <r>
    <x v="30"/>
    <x v="7"/>
    <x v="1"/>
    <x v="0"/>
    <x v="34"/>
    <x v="18"/>
    <n v="2181009"/>
    <n v="104913"/>
    <m/>
    <x v="0"/>
  </r>
  <r>
    <x v="30"/>
    <x v="7"/>
    <x v="1"/>
    <x v="0"/>
    <x v="34"/>
    <x v="19"/>
    <n v="2177886"/>
    <n v="104082"/>
    <m/>
    <x v="0"/>
  </r>
  <r>
    <x v="30"/>
    <x v="7"/>
    <x v="1"/>
    <x v="0"/>
    <x v="34"/>
    <x v="20"/>
    <n v="2177152"/>
    <n v="103459"/>
    <m/>
    <x v="0"/>
  </r>
  <r>
    <x v="30"/>
    <x v="7"/>
    <x v="1"/>
    <x v="0"/>
    <x v="34"/>
    <x v="21"/>
    <n v="2180585"/>
    <n v="103219"/>
    <m/>
    <x v="0"/>
  </r>
  <r>
    <x v="30"/>
    <x v="7"/>
    <x v="1"/>
    <x v="0"/>
    <x v="34"/>
    <x v="22"/>
    <n v="2190904"/>
    <n v="103461"/>
    <m/>
    <x v="0"/>
  </r>
  <r>
    <x v="30"/>
    <x v="7"/>
    <x v="1"/>
    <x v="0"/>
    <x v="34"/>
    <x v="23"/>
    <n v="2211524"/>
    <n v="104244"/>
    <m/>
    <x v="0"/>
  </r>
  <r>
    <x v="30"/>
    <x v="7"/>
    <x v="1"/>
    <x v="0"/>
    <x v="34"/>
    <x v="24"/>
    <n v="2236143"/>
    <n v="105218"/>
    <m/>
    <x v="0"/>
  </r>
  <r>
    <x v="30"/>
    <x v="7"/>
    <x v="1"/>
    <x v="0"/>
    <x v="34"/>
    <x v="25"/>
    <n v="2260893"/>
    <n v="106148"/>
    <m/>
    <x v="0"/>
  </r>
  <r>
    <x v="30"/>
    <x v="7"/>
    <x v="1"/>
    <x v="0"/>
    <x v="34"/>
    <x v="26"/>
    <n v="2285722"/>
    <n v="107032"/>
    <m/>
    <x v="0"/>
  </r>
  <r>
    <x v="30"/>
    <x v="7"/>
    <x v="1"/>
    <x v="0"/>
    <x v="34"/>
    <x v="27"/>
    <n v="2310421"/>
    <n v="107893"/>
    <m/>
    <x v="0"/>
  </r>
  <r>
    <x v="30"/>
    <x v="7"/>
    <x v="1"/>
    <x v="0"/>
    <x v="34"/>
    <x v="28"/>
    <n v="2335118"/>
    <n v="108729"/>
    <m/>
    <x v="0"/>
  </r>
  <r>
    <x v="30"/>
    <x v="7"/>
    <x v="1"/>
    <x v="0"/>
    <x v="34"/>
    <x v="29"/>
    <n v="2359826"/>
    <n v="109529"/>
    <m/>
    <x v="0"/>
  </r>
  <r>
    <x v="30"/>
    <x v="7"/>
    <x v="1"/>
    <x v="0"/>
    <x v="34"/>
    <x v="30"/>
    <n v="2384610"/>
    <n v="110269"/>
    <m/>
    <x v="0"/>
  </r>
  <r>
    <x v="30"/>
    <x v="7"/>
    <x v="2"/>
    <x v="0"/>
    <x v="34"/>
    <x v="0"/>
    <n v="296388"/>
    <n v="15115"/>
    <m/>
    <x v="0"/>
  </r>
  <r>
    <x v="30"/>
    <x v="7"/>
    <x v="2"/>
    <x v="0"/>
    <x v="34"/>
    <x v="1"/>
    <n v="329387"/>
    <n v="16814"/>
    <m/>
    <x v="0"/>
  </r>
  <r>
    <x v="30"/>
    <x v="7"/>
    <x v="2"/>
    <x v="0"/>
    <x v="34"/>
    <x v="2"/>
    <n v="358260"/>
    <n v="18313"/>
    <m/>
    <x v="0"/>
  </r>
  <r>
    <x v="30"/>
    <x v="7"/>
    <x v="2"/>
    <x v="0"/>
    <x v="34"/>
    <x v="3"/>
    <n v="379777"/>
    <n v="19317"/>
    <m/>
    <x v="0"/>
  </r>
  <r>
    <x v="30"/>
    <x v="7"/>
    <x v="2"/>
    <x v="0"/>
    <x v="34"/>
    <x v="4"/>
    <n v="397085"/>
    <n v="20128"/>
    <m/>
    <x v="0"/>
  </r>
  <r>
    <x v="30"/>
    <x v="7"/>
    <x v="2"/>
    <x v="0"/>
    <x v="34"/>
    <x v="5"/>
    <n v="410714"/>
    <n v="20618"/>
    <m/>
    <x v="0"/>
  </r>
  <r>
    <x v="30"/>
    <x v="7"/>
    <x v="2"/>
    <x v="0"/>
    <x v="34"/>
    <x v="6"/>
    <n v="421981"/>
    <n v="21059"/>
    <m/>
    <x v="0"/>
  </r>
  <r>
    <x v="30"/>
    <x v="7"/>
    <x v="2"/>
    <x v="0"/>
    <x v="34"/>
    <x v="7"/>
    <n v="431600"/>
    <n v="21453"/>
    <m/>
    <x v="0"/>
  </r>
  <r>
    <x v="30"/>
    <x v="7"/>
    <x v="2"/>
    <x v="0"/>
    <x v="34"/>
    <x v="8"/>
    <n v="438423"/>
    <n v="21750"/>
    <m/>
    <x v="0"/>
  </r>
  <r>
    <x v="30"/>
    <x v="7"/>
    <x v="2"/>
    <x v="0"/>
    <x v="34"/>
    <x v="9"/>
    <n v="442274"/>
    <n v="21909"/>
    <m/>
    <x v="0"/>
  </r>
  <r>
    <x v="30"/>
    <x v="7"/>
    <x v="2"/>
    <x v="0"/>
    <x v="34"/>
    <x v="10"/>
    <n v="441765"/>
    <n v="21825"/>
    <m/>
    <x v="0"/>
  </r>
  <r>
    <x v="30"/>
    <x v="7"/>
    <x v="2"/>
    <x v="0"/>
    <x v="34"/>
    <x v="11"/>
    <n v="438866"/>
    <n v="21592"/>
    <m/>
    <x v="0"/>
  </r>
  <r>
    <x v="30"/>
    <x v="7"/>
    <x v="2"/>
    <x v="0"/>
    <x v="34"/>
    <x v="12"/>
    <n v="434287"/>
    <n v="21250"/>
    <m/>
    <x v="0"/>
  </r>
  <r>
    <x v="30"/>
    <x v="7"/>
    <x v="2"/>
    <x v="0"/>
    <x v="34"/>
    <x v="13"/>
    <n v="428315"/>
    <n v="20844"/>
    <m/>
    <x v="0"/>
  </r>
  <r>
    <x v="30"/>
    <x v="7"/>
    <x v="2"/>
    <x v="0"/>
    <x v="34"/>
    <x v="14"/>
    <n v="421337"/>
    <n v="20454"/>
    <m/>
    <x v="0"/>
  </r>
  <r>
    <x v="30"/>
    <x v="7"/>
    <x v="2"/>
    <x v="0"/>
    <x v="34"/>
    <x v="15"/>
    <n v="413736"/>
    <n v="20080"/>
    <m/>
    <x v="0"/>
  </r>
  <r>
    <x v="30"/>
    <x v="7"/>
    <x v="2"/>
    <x v="0"/>
    <x v="34"/>
    <x v="16"/>
    <n v="405856"/>
    <n v="19680"/>
    <m/>
    <x v="0"/>
  </r>
  <r>
    <x v="30"/>
    <x v="7"/>
    <x v="2"/>
    <x v="0"/>
    <x v="34"/>
    <x v="17"/>
    <n v="397825"/>
    <n v="19232"/>
    <m/>
    <x v="0"/>
  </r>
  <r>
    <x v="30"/>
    <x v="7"/>
    <x v="2"/>
    <x v="0"/>
    <x v="34"/>
    <x v="18"/>
    <n v="389979"/>
    <n v="18759"/>
    <m/>
    <x v="0"/>
  </r>
  <r>
    <x v="30"/>
    <x v="7"/>
    <x v="2"/>
    <x v="0"/>
    <x v="34"/>
    <x v="19"/>
    <n v="382515"/>
    <n v="18280"/>
    <m/>
    <x v="0"/>
  </r>
  <r>
    <x v="30"/>
    <x v="7"/>
    <x v="2"/>
    <x v="0"/>
    <x v="34"/>
    <x v="20"/>
    <n v="376111"/>
    <n v="17872"/>
    <m/>
    <x v="0"/>
  </r>
  <r>
    <x v="30"/>
    <x v="7"/>
    <x v="2"/>
    <x v="0"/>
    <x v="34"/>
    <x v="21"/>
    <n v="371040"/>
    <n v="17563"/>
    <m/>
    <x v="0"/>
  </r>
  <r>
    <x v="30"/>
    <x v="7"/>
    <x v="2"/>
    <x v="0"/>
    <x v="34"/>
    <x v="22"/>
    <n v="367544"/>
    <n v="17356"/>
    <m/>
    <x v="0"/>
  </r>
  <r>
    <x v="30"/>
    <x v="7"/>
    <x v="2"/>
    <x v="0"/>
    <x v="34"/>
    <x v="23"/>
    <n v="365972"/>
    <n v="17250"/>
    <m/>
    <x v="0"/>
  </r>
  <r>
    <x v="30"/>
    <x v="7"/>
    <x v="2"/>
    <x v="0"/>
    <x v="34"/>
    <x v="24"/>
    <n v="365130"/>
    <n v="17180"/>
    <m/>
    <x v="0"/>
  </r>
  <r>
    <x v="30"/>
    <x v="7"/>
    <x v="2"/>
    <x v="0"/>
    <x v="34"/>
    <x v="25"/>
    <n v="364369"/>
    <n v="17107"/>
    <m/>
    <x v="0"/>
  </r>
  <r>
    <x v="30"/>
    <x v="7"/>
    <x v="2"/>
    <x v="0"/>
    <x v="34"/>
    <x v="26"/>
    <n v="363635"/>
    <n v="17027"/>
    <m/>
    <x v="0"/>
  </r>
  <r>
    <x v="30"/>
    <x v="7"/>
    <x v="2"/>
    <x v="0"/>
    <x v="34"/>
    <x v="27"/>
    <n v="362946"/>
    <n v="16949"/>
    <m/>
    <x v="0"/>
  </r>
  <r>
    <x v="30"/>
    <x v="7"/>
    <x v="2"/>
    <x v="0"/>
    <x v="34"/>
    <x v="28"/>
    <n v="362252"/>
    <n v="16867"/>
    <m/>
    <x v="0"/>
  </r>
  <r>
    <x v="30"/>
    <x v="7"/>
    <x v="2"/>
    <x v="0"/>
    <x v="34"/>
    <x v="29"/>
    <n v="361597"/>
    <n v="16783"/>
    <m/>
    <x v="0"/>
  </r>
  <r>
    <x v="30"/>
    <x v="7"/>
    <x v="2"/>
    <x v="0"/>
    <x v="34"/>
    <x v="30"/>
    <n v="360975"/>
    <n v="16692"/>
    <m/>
    <x v="0"/>
  </r>
  <r>
    <x v="30"/>
    <x v="8"/>
    <x v="0"/>
    <x v="0"/>
    <x v="34"/>
    <x v="0"/>
    <n v="9277341"/>
    <n v="473144"/>
    <m/>
    <x v="0"/>
  </r>
  <r>
    <x v="30"/>
    <x v="8"/>
    <x v="0"/>
    <x v="0"/>
    <x v="34"/>
    <x v="1"/>
    <n v="10467787"/>
    <n v="530130"/>
    <m/>
    <x v="0"/>
  </r>
  <r>
    <x v="30"/>
    <x v="8"/>
    <x v="0"/>
    <x v="0"/>
    <x v="34"/>
    <x v="2"/>
    <n v="11487887"/>
    <n v="576355"/>
    <m/>
    <x v="0"/>
  </r>
  <r>
    <x v="30"/>
    <x v="8"/>
    <x v="0"/>
    <x v="0"/>
    <x v="34"/>
    <x v="3"/>
    <n v="12357642"/>
    <n v="609762"/>
    <m/>
    <x v="0"/>
  </r>
  <r>
    <x v="30"/>
    <x v="8"/>
    <x v="0"/>
    <x v="0"/>
    <x v="34"/>
    <x v="4"/>
    <n v="13101785"/>
    <n v="634979"/>
    <m/>
    <x v="0"/>
  </r>
  <r>
    <x v="30"/>
    <x v="8"/>
    <x v="0"/>
    <x v="0"/>
    <x v="34"/>
    <x v="5"/>
    <n v="13716758"/>
    <n v="658994"/>
    <m/>
    <x v="0"/>
  </r>
  <r>
    <x v="30"/>
    <x v="8"/>
    <x v="0"/>
    <x v="0"/>
    <x v="34"/>
    <x v="6"/>
    <n v="14215158"/>
    <n v="683027"/>
    <m/>
    <x v="0"/>
  </r>
  <r>
    <x v="30"/>
    <x v="8"/>
    <x v="0"/>
    <x v="0"/>
    <x v="34"/>
    <x v="7"/>
    <n v="14603706"/>
    <n v="705860"/>
    <m/>
    <x v="0"/>
  </r>
  <r>
    <x v="30"/>
    <x v="8"/>
    <x v="0"/>
    <x v="0"/>
    <x v="34"/>
    <x v="8"/>
    <n v="14889966"/>
    <n v="726065"/>
    <m/>
    <x v="0"/>
  </r>
  <r>
    <x v="30"/>
    <x v="8"/>
    <x v="0"/>
    <x v="0"/>
    <x v="34"/>
    <x v="9"/>
    <n v="15085882"/>
    <n v="738968"/>
    <m/>
    <x v="0"/>
  </r>
  <r>
    <x v="30"/>
    <x v="8"/>
    <x v="0"/>
    <x v="0"/>
    <x v="34"/>
    <x v="10"/>
    <n v="15199308"/>
    <n v="744081"/>
    <m/>
    <x v="0"/>
  </r>
  <r>
    <x v="30"/>
    <x v="8"/>
    <x v="0"/>
    <x v="0"/>
    <x v="34"/>
    <x v="11"/>
    <n v="15239216"/>
    <n v="743200"/>
    <m/>
    <x v="0"/>
  </r>
  <r>
    <x v="30"/>
    <x v="8"/>
    <x v="0"/>
    <x v="0"/>
    <x v="34"/>
    <x v="12"/>
    <n v="15217252"/>
    <n v="739585"/>
    <m/>
    <x v="0"/>
  </r>
  <r>
    <x v="30"/>
    <x v="8"/>
    <x v="0"/>
    <x v="0"/>
    <x v="34"/>
    <x v="13"/>
    <n v="15142220"/>
    <n v="733107"/>
    <m/>
    <x v="0"/>
  </r>
  <r>
    <x v="30"/>
    <x v="8"/>
    <x v="0"/>
    <x v="0"/>
    <x v="34"/>
    <x v="14"/>
    <n v="15024659"/>
    <n v="723784"/>
    <m/>
    <x v="0"/>
  </r>
  <r>
    <x v="30"/>
    <x v="8"/>
    <x v="0"/>
    <x v="0"/>
    <x v="34"/>
    <x v="15"/>
    <n v="14876599"/>
    <n v="712898"/>
    <m/>
    <x v="0"/>
  </r>
  <r>
    <x v="30"/>
    <x v="8"/>
    <x v="0"/>
    <x v="0"/>
    <x v="34"/>
    <x v="16"/>
    <n v="14708631"/>
    <n v="701722"/>
    <m/>
    <x v="0"/>
  </r>
  <r>
    <x v="30"/>
    <x v="8"/>
    <x v="0"/>
    <x v="0"/>
    <x v="34"/>
    <x v="17"/>
    <n v="14533815"/>
    <n v="690328"/>
    <m/>
    <x v="0"/>
  </r>
  <r>
    <x v="30"/>
    <x v="8"/>
    <x v="0"/>
    <x v="0"/>
    <x v="34"/>
    <x v="18"/>
    <n v="14362865"/>
    <n v="679742"/>
    <m/>
    <x v="0"/>
  </r>
  <r>
    <x v="30"/>
    <x v="8"/>
    <x v="0"/>
    <x v="0"/>
    <x v="34"/>
    <x v="19"/>
    <n v="14206975"/>
    <n v="671440"/>
    <m/>
    <x v="0"/>
  </r>
  <r>
    <x v="30"/>
    <x v="8"/>
    <x v="0"/>
    <x v="0"/>
    <x v="34"/>
    <x v="20"/>
    <n v="14080901"/>
    <n v="664366"/>
    <m/>
    <x v="0"/>
  </r>
  <r>
    <x v="30"/>
    <x v="8"/>
    <x v="0"/>
    <x v="0"/>
    <x v="34"/>
    <x v="21"/>
    <n v="13996612"/>
    <n v="658419"/>
    <m/>
    <x v="0"/>
  </r>
  <r>
    <x v="30"/>
    <x v="8"/>
    <x v="0"/>
    <x v="0"/>
    <x v="34"/>
    <x v="22"/>
    <n v="13968068"/>
    <n v="654433"/>
    <m/>
    <x v="0"/>
  </r>
  <r>
    <x v="30"/>
    <x v="8"/>
    <x v="0"/>
    <x v="0"/>
    <x v="34"/>
    <x v="23"/>
    <n v="14008162"/>
    <n v="653727"/>
    <m/>
    <x v="0"/>
  </r>
  <r>
    <x v="30"/>
    <x v="8"/>
    <x v="0"/>
    <x v="0"/>
    <x v="34"/>
    <x v="24"/>
    <n v="14070506"/>
    <n v="654246"/>
    <m/>
    <x v="0"/>
  </r>
  <r>
    <x v="30"/>
    <x v="8"/>
    <x v="0"/>
    <x v="0"/>
    <x v="34"/>
    <x v="25"/>
    <n v="14132793"/>
    <n v="654589"/>
    <m/>
    <x v="0"/>
  </r>
  <r>
    <x v="30"/>
    <x v="8"/>
    <x v="0"/>
    <x v="0"/>
    <x v="34"/>
    <x v="26"/>
    <n v="14195478"/>
    <n v="654808"/>
    <m/>
    <x v="0"/>
  </r>
  <r>
    <x v="30"/>
    <x v="8"/>
    <x v="0"/>
    <x v="0"/>
    <x v="34"/>
    <x v="27"/>
    <n v="14257989"/>
    <n v="654945"/>
    <m/>
    <x v="0"/>
  </r>
  <r>
    <x v="30"/>
    <x v="8"/>
    <x v="0"/>
    <x v="0"/>
    <x v="34"/>
    <x v="28"/>
    <n v="14320448"/>
    <n v="654966"/>
    <m/>
    <x v="0"/>
  </r>
  <r>
    <x v="30"/>
    <x v="8"/>
    <x v="0"/>
    <x v="0"/>
    <x v="34"/>
    <x v="29"/>
    <n v="14382921"/>
    <n v="654872"/>
    <m/>
    <x v="0"/>
  </r>
  <r>
    <x v="30"/>
    <x v="8"/>
    <x v="0"/>
    <x v="0"/>
    <x v="34"/>
    <x v="30"/>
    <n v="14445670"/>
    <n v="654839"/>
    <m/>
    <x v="0"/>
  </r>
  <r>
    <x v="30"/>
    <x v="8"/>
    <x v="1"/>
    <x v="0"/>
    <x v="34"/>
    <x v="0"/>
    <n v="2536300"/>
    <n v="129351"/>
    <m/>
    <x v="0"/>
  </r>
  <r>
    <x v="30"/>
    <x v="8"/>
    <x v="1"/>
    <x v="0"/>
    <x v="34"/>
    <x v="1"/>
    <n v="2856628"/>
    <n v="144671"/>
    <m/>
    <x v="0"/>
  </r>
  <r>
    <x v="30"/>
    <x v="8"/>
    <x v="1"/>
    <x v="0"/>
    <x v="34"/>
    <x v="2"/>
    <n v="3143853"/>
    <n v="157729"/>
    <m/>
    <x v="0"/>
  </r>
  <r>
    <x v="30"/>
    <x v="8"/>
    <x v="1"/>
    <x v="0"/>
    <x v="34"/>
    <x v="3"/>
    <n v="3388996"/>
    <n v="167223"/>
    <m/>
    <x v="0"/>
  </r>
  <r>
    <x v="30"/>
    <x v="8"/>
    <x v="1"/>
    <x v="0"/>
    <x v="34"/>
    <x v="4"/>
    <n v="3590345"/>
    <n v="174006"/>
    <m/>
    <x v="0"/>
  </r>
  <r>
    <x v="30"/>
    <x v="8"/>
    <x v="1"/>
    <x v="0"/>
    <x v="34"/>
    <x v="5"/>
    <n v="3760248"/>
    <n v="180653"/>
    <m/>
    <x v="0"/>
  </r>
  <r>
    <x v="30"/>
    <x v="8"/>
    <x v="1"/>
    <x v="0"/>
    <x v="34"/>
    <x v="6"/>
    <n v="3897836"/>
    <n v="187288"/>
    <m/>
    <x v="0"/>
  </r>
  <r>
    <x v="30"/>
    <x v="8"/>
    <x v="1"/>
    <x v="0"/>
    <x v="34"/>
    <x v="7"/>
    <n v="4005524"/>
    <n v="193604"/>
    <m/>
    <x v="0"/>
  </r>
  <r>
    <x v="30"/>
    <x v="8"/>
    <x v="1"/>
    <x v="0"/>
    <x v="34"/>
    <x v="8"/>
    <n v="4085000"/>
    <n v="199192"/>
    <m/>
    <x v="0"/>
  </r>
  <r>
    <x v="30"/>
    <x v="8"/>
    <x v="1"/>
    <x v="0"/>
    <x v="34"/>
    <x v="9"/>
    <n v="4139740"/>
    <n v="202781"/>
    <m/>
    <x v="0"/>
  </r>
  <r>
    <x v="30"/>
    <x v="8"/>
    <x v="1"/>
    <x v="0"/>
    <x v="34"/>
    <x v="10"/>
    <n v="4173226"/>
    <n v="204300"/>
    <m/>
    <x v="0"/>
  </r>
  <r>
    <x v="30"/>
    <x v="8"/>
    <x v="1"/>
    <x v="0"/>
    <x v="34"/>
    <x v="11"/>
    <n v="4189678"/>
    <n v="204326"/>
    <m/>
    <x v="0"/>
  </r>
  <r>
    <x v="30"/>
    <x v="8"/>
    <x v="1"/>
    <x v="0"/>
    <x v="34"/>
    <x v="12"/>
    <n v="4189077"/>
    <n v="203596"/>
    <m/>
    <x v="0"/>
  </r>
  <r>
    <x v="30"/>
    <x v="8"/>
    <x v="1"/>
    <x v="0"/>
    <x v="34"/>
    <x v="13"/>
    <n v="4173523"/>
    <n v="202060"/>
    <m/>
    <x v="0"/>
  </r>
  <r>
    <x v="30"/>
    <x v="8"/>
    <x v="1"/>
    <x v="0"/>
    <x v="34"/>
    <x v="14"/>
    <n v="4145602"/>
    <n v="199706"/>
    <m/>
    <x v="0"/>
  </r>
  <r>
    <x v="30"/>
    <x v="8"/>
    <x v="1"/>
    <x v="0"/>
    <x v="34"/>
    <x v="15"/>
    <n v="4108812"/>
    <n v="196897"/>
    <m/>
    <x v="0"/>
  </r>
  <r>
    <x v="30"/>
    <x v="8"/>
    <x v="1"/>
    <x v="0"/>
    <x v="34"/>
    <x v="16"/>
    <n v="4066307"/>
    <n v="193996"/>
    <m/>
    <x v="0"/>
  </r>
  <r>
    <x v="30"/>
    <x v="8"/>
    <x v="1"/>
    <x v="0"/>
    <x v="34"/>
    <x v="17"/>
    <n v="4019104"/>
    <n v="190899"/>
    <m/>
    <x v="0"/>
  </r>
  <r>
    <x v="30"/>
    <x v="8"/>
    <x v="1"/>
    <x v="0"/>
    <x v="34"/>
    <x v="18"/>
    <n v="3971828"/>
    <n v="187972"/>
    <m/>
    <x v="0"/>
  </r>
  <r>
    <x v="30"/>
    <x v="8"/>
    <x v="1"/>
    <x v="0"/>
    <x v="34"/>
    <x v="19"/>
    <n v="3928100"/>
    <n v="185647"/>
    <m/>
    <x v="0"/>
  </r>
  <r>
    <x v="30"/>
    <x v="8"/>
    <x v="1"/>
    <x v="0"/>
    <x v="34"/>
    <x v="20"/>
    <n v="3892116"/>
    <n v="183638"/>
    <m/>
    <x v="0"/>
  </r>
  <r>
    <x v="30"/>
    <x v="8"/>
    <x v="1"/>
    <x v="0"/>
    <x v="34"/>
    <x v="21"/>
    <n v="3867088"/>
    <n v="181913"/>
    <m/>
    <x v="0"/>
  </r>
  <r>
    <x v="30"/>
    <x v="8"/>
    <x v="1"/>
    <x v="0"/>
    <x v="34"/>
    <x v="22"/>
    <n v="3856838"/>
    <n v="180701"/>
    <m/>
    <x v="0"/>
  </r>
  <r>
    <x v="30"/>
    <x v="8"/>
    <x v="1"/>
    <x v="0"/>
    <x v="34"/>
    <x v="23"/>
    <n v="3865822"/>
    <n v="180408"/>
    <m/>
    <x v="0"/>
  </r>
  <r>
    <x v="30"/>
    <x v="8"/>
    <x v="1"/>
    <x v="0"/>
    <x v="34"/>
    <x v="24"/>
    <n v="3881710"/>
    <n v="180490"/>
    <m/>
    <x v="0"/>
  </r>
  <r>
    <x v="30"/>
    <x v="8"/>
    <x v="1"/>
    <x v="0"/>
    <x v="34"/>
    <x v="25"/>
    <n v="3897682"/>
    <n v="180529"/>
    <m/>
    <x v="0"/>
  </r>
  <r>
    <x v="30"/>
    <x v="8"/>
    <x v="1"/>
    <x v="0"/>
    <x v="34"/>
    <x v="26"/>
    <n v="3913705"/>
    <n v="180531"/>
    <m/>
    <x v="0"/>
  </r>
  <r>
    <x v="30"/>
    <x v="8"/>
    <x v="1"/>
    <x v="0"/>
    <x v="34"/>
    <x v="27"/>
    <n v="3929640"/>
    <n v="180509"/>
    <m/>
    <x v="0"/>
  </r>
  <r>
    <x v="30"/>
    <x v="8"/>
    <x v="1"/>
    <x v="0"/>
    <x v="34"/>
    <x v="28"/>
    <n v="3945570"/>
    <n v="180456"/>
    <m/>
    <x v="0"/>
  </r>
  <r>
    <x v="30"/>
    <x v="8"/>
    <x v="1"/>
    <x v="0"/>
    <x v="34"/>
    <x v="29"/>
    <n v="3961509"/>
    <n v="180372"/>
    <m/>
    <x v="0"/>
  </r>
  <r>
    <x v="30"/>
    <x v="8"/>
    <x v="1"/>
    <x v="0"/>
    <x v="34"/>
    <x v="30"/>
    <n v="3977500"/>
    <n v="180304"/>
    <m/>
    <x v="0"/>
  </r>
  <r>
    <x v="30"/>
    <x v="8"/>
    <x v="2"/>
    <x v="0"/>
    <x v="34"/>
    <x v="0"/>
    <n v="491398"/>
    <n v="25061"/>
    <m/>
    <x v="0"/>
  </r>
  <r>
    <x v="30"/>
    <x v="8"/>
    <x v="2"/>
    <x v="0"/>
    <x v="34"/>
    <x v="1"/>
    <n v="543729"/>
    <n v="27536"/>
    <m/>
    <x v="0"/>
  </r>
  <r>
    <x v="30"/>
    <x v="8"/>
    <x v="2"/>
    <x v="0"/>
    <x v="34"/>
    <x v="2"/>
    <n v="587305"/>
    <n v="29465"/>
    <m/>
    <x v="0"/>
  </r>
  <r>
    <x v="30"/>
    <x v="8"/>
    <x v="2"/>
    <x v="0"/>
    <x v="34"/>
    <x v="3"/>
    <n v="620080"/>
    <n v="30596"/>
    <m/>
    <x v="0"/>
  </r>
  <r>
    <x v="30"/>
    <x v="8"/>
    <x v="2"/>
    <x v="0"/>
    <x v="34"/>
    <x v="4"/>
    <n v="645378"/>
    <n v="31278"/>
    <m/>
    <x v="0"/>
  </r>
  <r>
    <x v="30"/>
    <x v="8"/>
    <x v="2"/>
    <x v="0"/>
    <x v="34"/>
    <x v="5"/>
    <n v="664227"/>
    <n v="31911"/>
    <m/>
    <x v="0"/>
  </r>
  <r>
    <x v="30"/>
    <x v="8"/>
    <x v="2"/>
    <x v="0"/>
    <x v="34"/>
    <x v="6"/>
    <n v="678206"/>
    <n v="32587"/>
    <m/>
    <x v="0"/>
  </r>
  <r>
    <x v="30"/>
    <x v="8"/>
    <x v="2"/>
    <x v="0"/>
    <x v="34"/>
    <x v="7"/>
    <n v="688344"/>
    <n v="33270"/>
    <m/>
    <x v="0"/>
  </r>
  <r>
    <x v="30"/>
    <x v="8"/>
    <x v="2"/>
    <x v="0"/>
    <x v="34"/>
    <x v="8"/>
    <n v="693801"/>
    <n v="33831"/>
    <m/>
    <x v="0"/>
  </r>
  <r>
    <x v="30"/>
    <x v="8"/>
    <x v="2"/>
    <x v="0"/>
    <x v="34"/>
    <x v="9"/>
    <n v="694692"/>
    <n v="34028"/>
    <m/>
    <x v="0"/>
  </r>
  <r>
    <x v="30"/>
    <x v="8"/>
    <x v="2"/>
    <x v="0"/>
    <x v="34"/>
    <x v="10"/>
    <n v="689864"/>
    <n v="33772"/>
    <m/>
    <x v="0"/>
  </r>
  <r>
    <x v="30"/>
    <x v="8"/>
    <x v="2"/>
    <x v="0"/>
    <x v="34"/>
    <x v="11"/>
    <n v="681580"/>
    <n v="33239"/>
    <m/>
    <x v="0"/>
  </r>
  <r>
    <x v="30"/>
    <x v="8"/>
    <x v="2"/>
    <x v="0"/>
    <x v="34"/>
    <x v="12"/>
    <n v="670783"/>
    <n v="32601"/>
    <m/>
    <x v="0"/>
  </r>
  <r>
    <x v="30"/>
    <x v="8"/>
    <x v="2"/>
    <x v="0"/>
    <x v="34"/>
    <x v="13"/>
    <n v="657979"/>
    <n v="31855"/>
    <m/>
    <x v="0"/>
  </r>
  <r>
    <x v="30"/>
    <x v="8"/>
    <x v="2"/>
    <x v="0"/>
    <x v="34"/>
    <x v="14"/>
    <n v="643774"/>
    <n v="31012"/>
    <m/>
    <x v="0"/>
  </r>
  <r>
    <x v="30"/>
    <x v="8"/>
    <x v="2"/>
    <x v="0"/>
    <x v="34"/>
    <x v="15"/>
    <n v="628758"/>
    <n v="30130"/>
    <m/>
    <x v="0"/>
  </r>
  <r>
    <x v="30"/>
    <x v="8"/>
    <x v="2"/>
    <x v="0"/>
    <x v="34"/>
    <x v="16"/>
    <n v="613448"/>
    <n v="29266"/>
    <m/>
    <x v="0"/>
  </r>
  <r>
    <x v="30"/>
    <x v="8"/>
    <x v="2"/>
    <x v="0"/>
    <x v="34"/>
    <x v="17"/>
    <n v="598155"/>
    <n v="28411"/>
    <m/>
    <x v="0"/>
  </r>
  <r>
    <x v="30"/>
    <x v="8"/>
    <x v="2"/>
    <x v="0"/>
    <x v="34"/>
    <x v="18"/>
    <n v="583366"/>
    <n v="27608"/>
    <m/>
    <x v="0"/>
  </r>
  <r>
    <x v="30"/>
    <x v="8"/>
    <x v="2"/>
    <x v="0"/>
    <x v="34"/>
    <x v="19"/>
    <n v="569417"/>
    <n v="26911"/>
    <m/>
    <x v="0"/>
  </r>
  <r>
    <x v="30"/>
    <x v="8"/>
    <x v="2"/>
    <x v="0"/>
    <x v="34"/>
    <x v="20"/>
    <n v="557150"/>
    <n v="26287"/>
    <m/>
    <x v="0"/>
  </r>
  <r>
    <x v="30"/>
    <x v="8"/>
    <x v="2"/>
    <x v="0"/>
    <x v="34"/>
    <x v="21"/>
    <n v="546956"/>
    <n v="25729"/>
    <m/>
    <x v="0"/>
  </r>
  <r>
    <x v="30"/>
    <x v="8"/>
    <x v="2"/>
    <x v="0"/>
    <x v="34"/>
    <x v="22"/>
    <n v="539188"/>
    <n v="25262"/>
    <m/>
    <x v="0"/>
  </r>
  <r>
    <x v="30"/>
    <x v="8"/>
    <x v="2"/>
    <x v="0"/>
    <x v="34"/>
    <x v="23"/>
    <n v="534310"/>
    <n v="24934"/>
    <m/>
    <x v="0"/>
  </r>
  <r>
    <x v="30"/>
    <x v="8"/>
    <x v="2"/>
    <x v="0"/>
    <x v="34"/>
    <x v="24"/>
    <n v="530520"/>
    <n v="24667"/>
    <m/>
    <x v="0"/>
  </r>
  <r>
    <x v="30"/>
    <x v="8"/>
    <x v="2"/>
    <x v="0"/>
    <x v="34"/>
    <x v="25"/>
    <n v="526863"/>
    <n v="24402"/>
    <m/>
    <x v="0"/>
  </r>
  <r>
    <x v="30"/>
    <x v="8"/>
    <x v="2"/>
    <x v="0"/>
    <x v="34"/>
    <x v="26"/>
    <n v="523286"/>
    <n v="24138"/>
    <m/>
    <x v="0"/>
  </r>
  <r>
    <x v="30"/>
    <x v="8"/>
    <x v="2"/>
    <x v="0"/>
    <x v="34"/>
    <x v="27"/>
    <n v="519802"/>
    <n v="23877"/>
    <m/>
    <x v="0"/>
  </r>
  <r>
    <x v="30"/>
    <x v="8"/>
    <x v="2"/>
    <x v="0"/>
    <x v="34"/>
    <x v="28"/>
    <n v="516361"/>
    <n v="23616"/>
    <m/>
    <x v="0"/>
  </r>
  <r>
    <x v="30"/>
    <x v="8"/>
    <x v="2"/>
    <x v="0"/>
    <x v="34"/>
    <x v="29"/>
    <n v="513010"/>
    <n v="23357"/>
    <m/>
    <x v="0"/>
  </r>
  <r>
    <x v="30"/>
    <x v="8"/>
    <x v="2"/>
    <x v="0"/>
    <x v="34"/>
    <x v="30"/>
    <n v="509740"/>
    <n v="23107"/>
    <m/>
    <x v="0"/>
  </r>
  <r>
    <x v="31"/>
    <x v="0"/>
    <x v="0"/>
    <x v="0"/>
    <x v="34"/>
    <x v="0"/>
    <n v="7642468"/>
    <n v="122279"/>
    <m/>
    <x v="0"/>
  </r>
  <r>
    <x v="31"/>
    <x v="0"/>
    <x v="0"/>
    <x v="0"/>
    <x v="34"/>
    <x v="1"/>
    <n v="7957741"/>
    <n v="128787"/>
    <m/>
    <x v="0"/>
  </r>
  <r>
    <x v="31"/>
    <x v="0"/>
    <x v="0"/>
    <x v="0"/>
    <x v="34"/>
    <x v="2"/>
    <n v="8226305"/>
    <n v="132359"/>
    <m/>
    <x v="0"/>
  </r>
  <r>
    <x v="31"/>
    <x v="0"/>
    <x v="0"/>
    <x v="0"/>
    <x v="34"/>
    <x v="3"/>
    <n v="8464174"/>
    <n v="133888"/>
    <m/>
    <x v="0"/>
  </r>
  <r>
    <x v="31"/>
    <x v="0"/>
    <x v="0"/>
    <x v="0"/>
    <x v="34"/>
    <x v="4"/>
    <n v="8680932"/>
    <n v="137467"/>
    <m/>
    <x v="0"/>
  </r>
  <r>
    <x v="31"/>
    <x v="0"/>
    <x v="0"/>
    <x v="0"/>
    <x v="34"/>
    <x v="5"/>
    <n v="8859261"/>
    <n v="140995"/>
    <m/>
    <x v="0"/>
  </r>
  <r>
    <x v="31"/>
    <x v="0"/>
    <x v="0"/>
    <x v="0"/>
    <x v="34"/>
    <x v="6"/>
    <n v="9011940"/>
    <n v="144557"/>
    <m/>
    <x v="0"/>
  </r>
  <r>
    <x v="31"/>
    <x v="0"/>
    <x v="0"/>
    <x v="0"/>
    <x v="34"/>
    <x v="7"/>
    <n v="9140170"/>
    <n v="147794"/>
    <m/>
    <x v="0"/>
  </r>
  <r>
    <x v="31"/>
    <x v="0"/>
    <x v="0"/>
    <x v="0"/>
    <x v="34"/>
    <x v="8"/>
    <n v="9244971"/>
    <n v="151563"/>
    <m/>
    <x v="0"/>
  </r>
  <r>
    <x v="31"/>
    <x v="0"/>
    <x v="0"/>
    <x v="0"/>
    <x v="34"/>
    <x v="9"/>
    <n v="9329546"/>
    <n v="154195"/>
    <m/>
    <x v="0"/>
  </r>
  <r>
    <x v="31"/>
    <x v="0"/>
    <x v="0"/>
    <x v="0"/>
    <x v="34"/>
    <x v="10"/>
    <n v="9395868"/>
    <n v="155581"/>
    <m/>
    <x v="0"/>
  </r>
  <r>
    <x v="31"/>
    <x v="0"/>
    <x v="0"/>
    <x v="0"/>
    <x v="34"/>
    <x v="11"/>
    <n v="9446458"/>
    <n v="156298"/>
    <m/>
    <x v="0"/>
  </r>
  <r>
    <x v="31"/>
    <x v="0"/>
    <x v="0"/>
    <x v="0"/>
    <x v="34"/>
    <x v="12"/>
    <n v="9483733"/>
    <n v="156861"/>
    <m/>
    <x v="0"/>
  </r>
  <r>
    <x v="31"/>
    <x v="0"/>
    <x v="0"/>
    <x v="0"/>
    <x v="34"/>
    <x v="13"/>
    <n v="9509315"/>
    <n v="157378"/>
    <m/>
    <x v="0"/>
  </r>
  <r>
    <x v="31"/>
    <x v="0"/>
    <x v="0"/>
    <x v="0"/>
    <x v="34"/>
    <x v="14"/>
    <n v="9525908"/>
    <n v="157975"/>
    <m/>
    <x v="0"/>
  </r>
  <r>
    <x v="31"/>
    <x v="0"/>
    <x v="0"/>
    <x v="0"/>
    <x v="34"/>
    <x v="15"/>
    <n v="9536055"/>
    <n v="158558"/>
    <m/>
    <x v="0"/>
  </r>
  <r>
    <x v="31"/>
    <x v="0"/>
    <x v="0"/>
    <x v="0"/>
    <x v="34"/>
    <x v="16"/>
    <n v="9542805"/>
    <n v="158978"/>
    <m/>
    <x v="0"/>
  </r>
  <r>
    <x v="31"/>
    <x v="0"/>
    <x v="0"/>
    <x v="0"/>
    <x v="34"/>
    <x v="17"/>
    <n v="9548205"/>
    <n v="159095"/>
    <m/>
    <x v="0"/>
  </r>
  <r>
    <x v="31"/>
    <x v="0"/>
    <x v="0"/>
    <x v="0"/>
    <x v="34"/>
    <x v="18"/>
    <n v="9555999"/>
    <n v="159078"/>
    <m/>
    <x v="0"/>
  </r>
  <r>
    <x v="31"/>
    <x v="0"/>
    <x v="0"/>
    <x v="0"/>
    <x v="34"/>
    <x v="19"/>
    <n v="9566697"/>
    <n v="159110"/>
    <m/>
    <x v="0"/>
  </r>
  <r>
    <x v="31"/>
    <x v="0"/>
    <x v="0"/>
    <x v="0"/>
    <x v="34"/>
    <x v="20"/>
    <n v="9585786"/>
    <n v="159343"/>
    <m/>
    <x v="0"/>
  </r>
  <r>
    <x v="31"/>
    <x v="0"/>
    <x v="0"/>
    <x v="0"/>
    <x v="34"/>
    <x v="21"/>
    <n v="9614007"/>
    <n v="159786"/>
    <m/>
    <x v="0"/>
  </r>
  <r>
    <x v="31"/>
    <x v="0"/>
    <x v="0"/>
    <x v="0"/>
    <x v="34"/>
    <x v="22"/>
    <n v="9654035"/>
    <n v="159829"/>
    <m/>
    <x v="0"/>
  </r>
  <r>
    <x v="31"/>
    <x v="0"/>
    <x v="0"/>
    <x v="0"/>
    <x v="34"/>
    <x v="23"/>
    <n v="9692434"/>
    <n v="159892"/>
    <m/>
    <x v="0"/>
  </r>
  <r>
    <x v="31"/>
    <x v="0"/>
    <x v="0"/>
    <x v="0"/>
    <x v="34"/>
    <x v="24"/>
    <n v="9729375"/>
    <n v="160096"/>
    <m/>
    <x v="0"/>
  </r>
  <r>
    <x v="31"/>
    <x v="0"/>
    <x v="0"/>
    <x v="0"/>
    <x v="34"/>
    <x v="25"/>
    <n v="9766278"/>
    <n v="160460"/>
    <m/>
    <x v="0"/>
  </r>
  <r>
    <x v="31"/>
    <x v="0"/>
    <x v="0"/>
    <x v="0"/>
    <x v="34"/>
    <x v="26"/>
    <n v="9803421"/>
    <n v="160941"/>
    <m/>
    <x v="0"/>
  </r>
  <r>
    <x v="31"/>
    <x v="0"/>
    <x v="0"/>
    <x v="0"/>
    <x v="34"/>
    <x v="27"/>
    <n v="9840470"/>
    <n v="161442"/>
    <m/>
    <x v="0"/>
  </r>
  <r>
    <x v="31"/>
    <x v="0"/>
    <x v="0"/>
    <x v="0"/>
    <x v="34"/>
    <x v="28"/>
    <n v="9877499"/>
    <n v="161934"/>
    <m/>
    <x v="0"/>
  </r>
  <r>
    <x v="31"/>
    <x v="0"/>
    <x v="0"/>
    <x v="0"/>
    <x v="34"/>
    <x v="29"/>
    <n v="9914545"/>
    <n v="162346"/>
    <m/>
    <x v="0"/>
  </r>
  <r>
    <x v="31"/>
    <x v="0"/>
    <x v="0"/>
    <x v="0"/>
    <x v="34"/>
    <x v="30"/>
    <n v="9951760"/>
    <n v="162952"/>
    <m/>
    <x v="0"/>
  </r>
  <r>
    <x v="31"/>
    <x v="0"/>
    <x v="1"/>
    <x v="0"/>
    <x v="34"/>
    <x v="0"/>
    <n v="3725192"/>
    <n v="59603"/>
    <m/>
    <x v="0"/>
  </r>
  <r>
    <x v="31"/>
    <x v="0"/>
    <x v="1"/>
    <x v="0"/>
    <x v="34"/>
    <x v="1"/>
    <n v="3895308"/>
    <n v="63041"/>
    <m/>
    <x v="0"/>
  </r>
  <r>
    <x v="31"/>
    <x v="0"/>
    <x v="1"/>
    <x v="0"/>
    <x v="34"/>
    <x v="2"/>
    <n v="4060619"/>
    <n v="65334"/>
    <m/>
    <x v="0"/>
  </r>
  <r>
    <x v="31"/>
    <x v="0"/>
    <x v="1"/>
    <x v="0"/>
    <x v="34"/>
    <x v="3"/>
    <n v="4196634"/>
    <n v="66383"/>
    <m/>
    <x v="0"/>
  </r>
  <r>
    <x v="31"/>
    <x v="0"/>
    <x v="1"/>
    <x v="0"/>
    <x v="34"/>
    <x v="4"/>
    <n v="4304935"/>
    <n v="68171"/>
    <m/>
    <x v="0"/>
  </r>
  <r>
    <x v="31"/>
    <x v="0"/>
    <x v="1"/>
    <x v="0"/>
    <x v="34"/>
    <x v="5"/>
    <n v="4406036"/>
    <n v="70122"/>
    <m/>
    <x v="0"/>
  </r>
  <r>
    <x v="31"/>
    <x v="0"/>
    <x v="1"/>
    <x v="0"/>
    <x v="34"/>
    <x v="6"/>
    <n v="4494230"/>
    <n v="72090"/>
    <m/>
    <x v="0"/>
  </r>
  <r>
    <x v="31"/>
    <x v="0"/>
    <x v="1"/>
    <x v="0"/>
    <x v="34"/>
    <x v="7"/>
    <n v="4570688"/>
    <n v="73906"/>
    <m/>
    <x v="0"/>
  </r>
  <r>
    <x v="31"/>
    <x v="0"/>
    <x v="1"/>
    <x v="0"/>
    <x v="34"/>
    <x v="8"/>
    <n v="4635145"/>
    <n v="75989"/>
    <m/>
    <x v="0"/>
  </r>
  <r>
    <x v="31"/>
    <x v="0"/>
    <x v="1"/>
    <x v="0"/>
    <x v="34"/>
    <x v="9"/>
    <n v="4689651"/>
    <n v="77509"/>
    <m/>
    <x v="0"/>
  </r>
  <r>
    <x v="31"/>
    <x v="0"/>
    <x v="1"/>
    <x v="0"/>
    <x v="34"/>
    <x v="10"/>
    <n v="4736883"/>
    <n v="78435"/>
    <m/>
    <x v="0"/>
  </r>
  <r>
    <x v="31"/>
    <x v="0"/>
    <x v="1"/>
    <x v="0"/>
    <x v="34"/>
    <x v="11"/>
    <n v="4780193"/>
    <n v="79091"/>
    <m/>
    <x v="0"/>
  </r>
  <r>
    <x v="31"/>
    <x v="0"/>
    <x v="1"/>
    <x v="0"/>
    <x v="34"/>
    <x v="12"/>
    <n v="4816743"/>
    <n v="79669"/>
    <m/>
    <x v="0"/>
  </r>
  <r>
    <x v="31"/>
    <x v="0"/>
    <x v="1"/>
    <x v="0"/>
    <x v="34"/>
    <x v="13"/>
    <n v="4846810"/>
    <n v="80214"/>
    <m/>
    <x v="0"/>
  </r>
  <r>
    <x v="31"/>
    <x v="0"/>
    <x v="1"/>
    <x v="0"/>
    <x v="34"/>
    <x v="14"/>
    <n v="4871256"/>
    <n v="80783"/>
    <m/>
    <x v="0"/>
  </r>
  <r>
    <x v="31"/>
    <x v="0"/>
    <x v="1"/>
    <x v="0"/>
    <x v="34"/>
    <x v="15"/>
    <n v="4891644"/>
    <n v="81334"/>
    <m/>
    <x v="0"/>
  </r>
  <r>
    <x v="31"/>
    <x v="0"/>
    <x v="1"/>
    <x v="0"/>
    <x v="34"/>
    <x v="16"/>
    <n v="4909806"/>
    <n v="81794"/>
    <m/>
    <x v="0"/>
  </r>
  <r>
    <x v="31"/>
    <x v="0"/>
    <x v="1"/>
    <x v="0"/>
    <x v="34"/>
    <x v="17"/>
    <n v="4923181"/>
    <n v="82031"/>
    <m/>
    <x v="0"/>
  </r>
  <r>
    <x v="31"/>
    <x v="0"/>
    <x v="1"/>
    <x v="0"/>
    <x v="34"/>
    <x v="18"/>
    <n v="4935849"/>
    <n v="82167"/>
    <m/>
    <x v="0"/>
  </r>
  <r>
    <x v="31"/>
    <x v="0"/>
    <x v="1"/>
    <x v="0"/>
    <x v="34"/>
    <x v="19"/>
    <n v="4948714"/>
    <n v="82305"/>
    <m/>
    <x v="0"/>
  </r>
  <r>
    <x v="31"/>
    <x v="0"/>
    <x v="1"/>
    <x v="0"/>
    <x v="34"/>
    <x v="20"/>
    <n v="4964818"/>
    <n v="82529"/>
    <m/>
    <x v="0"/>
  </r>
  <r>
    <x v="31"/>
    <x v="0"/>
    <x v="1"/>
    <x v="0"/>
    <x v="34"/>
    <x v="21"/>
    <n v="4984362"/>
    <n v="82840"/>
    <m/>
    <x v="0"/>
  </r>
  <r>
    <x v="31"/>
    <x v="0"/>
    <x v="1"/>
    <x v="0"/>
    <x v="34"/>
    <x v="22"/>
    <n v="5008846"/>
    <n v="82925"/>
    <m/>
    <x v="0"/>
  </r>
  <r>
    <x v="31"/>
    <x v="0"/>
    <x v="1"/>
    <x v="0"/>
    <x v="34"/>
    <x v="23"/>
    <n v="5032587"/>
    <n v="83020"/>
    <m/>
    <x v="0"/>
  </r>
  <r>
    <x v="31"/>
    <x v="0"/>
    <x v="1"/>
    <x v="0"/>
    <x v="34"/>
    <x v="24"/>
    <n v="5056446"/>
    <n v="83203"/>
    <m/>
    <x v="0"/>
  </r>
  <r>
    <x v="31"/>
    <x v="0"/>
    <x v="1"/>
    <x v="0"/>
    <x v="34"/>
    <x v="25"/>
    <n v="5080430"/>
    <n v="83471"/>
    <m/>
    <x v="0"/>
  </r>
  <r>
    <x v="31"/>
    <x v="0"/>
    <x v="1"/>
    <x v="0"/>
    <x v="34"/>
    <x v="26"/>
    <n v="5104492"/>
    <n v="83799"/>
    <m/>
    <x v="0"/>
  </r>
  <r>
    <x v="31"/>
    <x v="0"/>
    <x v="1"/>
    <x v="0"/>
    <x v="34"/>
    <x v="27"/>
    <n v="5128428"/>
    <n v="84136"/>
    <m/>
    <x v="0"/>
  </r>
  <r>
    <x v="31"/>
    <x v="0"/>
    <x v="1"/>
    <x v="0"/>
    <x v="34"/>
    <x v="28"/>
    <n v="5152364"/>
    <n v="84469"/>
    <m/>
    <x v="0"/>
  </r>
  <r>
    <x v="31"/>
    <x v="0"/>
    <x v="1"/>
    <x v="0"/>
    <x v="34"/>
    <x v="29"/>
    <n v="5176319"/>
    <n v="84759"/>
    <m/>
    <x v="0"/>
  </r>
  <r>
    <x v="31"/>
    <x v="0"/>
    <x v="1"/>
    <x v="0"/>
    <x v="34"/>
    <x v="30"/>
    <n v="5200356"/>
    <n v="85151"/>
    <m/>
    <x v="0"/>
  </r>
  <r>
    <x v="31"/>
    <x v="0"/>
    <x v="2"/>
    <x v="0"/>
    <x v="34"/>
    <x v="0"/>
    <n v="165255"/>
    <n v="2644"/>
    <m/>
    <x v="0"/>
  </r>
  <r>
    <x v="31"/>
    <x v="0"/>
    <x v="2"/>
    <x v="0"/>
    <x v="34"/>
    <x v="1"/>
    <n v="171054"/>
    <n v="2768"/>
    <m/>
    <x v="0"/>
  </r>
  <r>
    <x v="31"/>
    <x v="0"/>
    <x v="2"/>
    <x v="0"/>
    <x v="34"/>
    <x v="2"/>
    <n v="176592"/>
    <n v="2841"/>
    <m/>
    <x v="0"/>
  </r>
  <r>
    <x v="31"/>
    <x v="0"/>
    <x v="2"/>
    <x v="0"/>
    <x v="34"/>
    <x v="3"/>
    <n v="180444"/>
    <n v="2854"/>
    <m/>
    <x v="0"/>
  </r>
  <r>
    <x v="31"/>
    <x v="0"/>
    <x v="2"/>
    <x v="0"/>
    <x v="34"/>
    <x v="4"/>
    <n v="183789"/>
    <n v="2910"/>
    <m/>
    <x v="0"/>
  </r>
  <r>
    <x v="31"/>
    <x v="0"/>
    <x v="2"/>
    <x v="0"/>
    <x v="34"/>
    <x v="5"/>
    <n v="186731"/>
    <n v="2971"/>
    <m/>
    <x v="0"/>
  </r>
  <r>
    <x v="31"/>
    <x v="0"/>
    <x v="2"/>
    <x v="0"/>
    <x v="34"/>
    <x v="6"/>
    <n v="190067"/>
    <n v="3048"/>
    <m/>
    <x v="0"/>
  </r>
  <r>
    <x v="31"/>
    <x v="0"/>
    <x v="2"/>
    <x v="0"/>
    <x v="34"/>
    <x v="7"/>
    <n v="194037"/>
    <n v="3137"/>
    <m/>
    <x v="0"/>
  </r>
  <r>
    <x v="31"/>
    <x v="0"/>
    <x v="2"/>
    <x v="0"/>
    <x v="34"/>
    <x v="8"/>
    <n v="197670"/>
    <n v="3240"/>
    <m/>
    <x v="0"/>
  </r>
  <r>
    <x v="31"/>
    <x v="0"/>
    <x v="2"/>
    <x v="0"/>
    <x v="34"/>
    <x v="9"/>
    <n v="200673"/>
    <n v="3316"/>
    <m/>
    <x v="0"/>
  </r>
  <r>
    <x v="31"/>
    <x v="0"/>
    <x v="2"/>
    <x v="0"/>
    <x v="34"/>
    <x v="10"/>
    <n v="202001"/>
    <n v="3344"/>
    <m/>
    <x v="0"/>
  </r>
  <r>
    <x v="31"/>
    <x v="0"/>
    <x v="2"/>
    <x v="0"/>
    <x v="34"/>
    <x v="11"/>
    <n v="202771"/>
    <n v="3354"/>
    <m/>
    <x v="0"/>
  </r>
  <r>
    <x v="31"/>
    <x v="0"/>
    <x v="2"/>
    <x v="0"/>
    <x v="34"/>
    <x v="12"/>
    <n v="203260"/>
    <n v="3361"/>
    <m/>
    <x v="0"/>
  </r>
  <r>
    <x v="31"/>
    <x v="0"/>
    <x v="2"/>
    <x v="0"/>
    <x v="34"/>
    <x v="13"/>
    <n v="203493"/>
    <n v="3367"/>
    <m/>
    <x v="0"/>
  </r>
  <r>
    <x v="31"/>
    <x v="0"/>
    <x v="2"/>
    <x v="0"/>
    <x v="34"/>
    <x v="14"/>
    <n v="203559"/>
    <n v="3375"/>
    <m/>
    <x v="0"/>
  </r>
  <r>
    <x v="31"/>
    <x v="0"/>
    <x v="2"/>
    <x v="0"/>
    <x v="34"/>
    <x v="15"/>
    <n v="203534"/>
    <n v="3384"/>
    <m/>
    <x v="0"/>
  </r>
  <r>
    <x v="31"/>
    <x v="0"/>
    <x v="2"/>
    <x v="0"/>
    <x v="34"/>
    <x v="16"/>
    <n v="203504"/>
    <n v="3390"/>
    <m/>
    <x v="0"/>
  </r>
  <r>
    <x v="31"/>
    <x v="0"/>
    <x v="2"/>
    <x v="0"/>
    <x v="34"/>
    <x v="17"/>
    <n v="203360"/>
    <n v="3388"/>
    <m/>
    <x v="0"/>
  </r>
  <r>
    <x v="31"/>
    <x v="0"/>
    <x v="2"/>
    <x v="0"/>
    <x v="34"/>
    <x v="18"/>
    <n v="203203"/>
    <n v="3382"/>
    <m/>
    <x v="0"/>
  </r>
  <r>
    <x v="31"/>
    <x v="0"/>
    <x v="2"/>
    <x v="0"/>
    <x v="34"/>
    <x v="19"/>
    <n v="202967"/>
    <n v="3375"/>
    <m/>
    <x v="0"/>
  </r>
  <r>
    <x v="31"/>
    <x v="0"/>
    <x v="2"/>
    <x v="0"/>
    <x v="34"/>
    <x v="20"/>
    <n v="202984"/>
    <n v="3374"/>
    <m/>
    <x v="0"/>
  </r>
  <r>
    <x v="31"/>
    <x v="0"/>
    <x v="2"/>
    <x v="0"/>
    <x v="34"/>
    <x v="21"/>
    <n v="203255"/>
    <n v="3378"/>
    <m/>
    <x v="0"/>
  </r>
  <r>
    <x v="31"/>
    <x v="0"/>
    <x v="2"/>
    <x v="0"/>
    <x v="34"/>
    <x v="22"/>
    <n v="203776"/>
    <n v="3373"/>
    <m/>
    <x v="0"/>
  </r>
  <r>
    <x v="31"/>
    <x v="0"/>
    <x v="2"/>
    <x v="0"/>
    <x v="34"/>
    <x v="23"/>
    <n v="204292"/>
    <n v="3370"/>
    <m/>
    <x v="0"/>
  </r>
  <r>
    <x v="31"/>
    <x v="0"/>
    <x v="2"/>
    <x v="0"/>
    <x v="34"/>
    <x v="24"/>
    <n v="204845"/>
    <n v="3370"/>
    <m/>
    <x v="0"/>
  </r>
  <r>
    <x v="31"/>
    <x v="0"/>
    <x v="2"/>
    <x v="0"/>
    <x v="34"/>
    <x v="25"/>
    <n v="205436"/>
    <n v="3375"/>
    <m/>
    <x v="0"/>
  </r>
  <r>
    <x v="31"/>
    <x v="0"/>
    <x v="2"/>
    <x v="0"/>
    <x v="34"/>
    <x v="26"/>
    <n v="206028"/>
    <n v="3382"/>
    <m/>
    <x v="0"/>
  </r>
  <r>
    <x v="31"/>
    <x v="0"/>
    <x v="2"/>
    <x v="0"/>
    <x v="34"/>
    <x v="27"/>
    <n v="206632"/>
    <n v="3389"/>
    <m/>
    <x v="0"/>
  </r>
  <r>
    <x v="31"/>
    <x v="0"/>
    <x v="2"/>
    <x v="0"/>
    <x v="34"/>
    <x v="28"/>
    <n v="207213"/>
    <n v="3397"/>
    <m/>
    <x v="0"/>
  </r>
  <r>
    <x v="31"/>
    <x v="0"/>
    <x v="2"/>
    <x v="0"/>
    <x v="34"/>
    <x v="29"/>
    <n v="207806"/>
    <n v="3402"/>
    <m/>
    <x v="0"/>
  </r>
  <r>
    <x v="31"/>
    <x v="0"/>
    <x v="2"/>
    <x v="0"/>
    <x v="34"/>
    <x v="30"/>
    <n v="208404"/>
    <n v="3412"/>
    <m/>
    <x v="0"/>
  </r>
  <r>
    <x v="31"/>
    <x v="1"/>
    <x v="0"/>
    <x v="0"/>
    <x v="34"/>
    <x v="0"/>
    <n v="19440734"/>
    <n v="311051"/>
    <m/>
    <x v="0"/>
  </r>
  <r>
    <x v="31"/>
    <x v="1"/>
    <x v="0"/>
    <x v="0"/>
    <x v="34"/>
    <x v="1"/>
    <n v="20181350"/>
    <n v="325511"/>
    <m/>
    <x v="0"/>
  </r>
  <r>
    <x v="31"/>
    <x v="1"/>
    <x v="0"/>
    <x v="0"/>
    <x v="34"/>
    <x v="2"/>
    <n v="20820582"/>
    <n v="334470"/>
    <m/>
    <x v="0"/>
  </r>
  <r>
    <x v="31"/>
    <x v="1"/>
    <x v="0"/>
    <x v="0"/>
    <x v="34"/>
    <x v="3"/>
    <n v="21366104"/>
    <n v="342561"/>
    <m/>
    <x v="0"/>
  </r>
  <r>
    <x v="31"/>
    <x v="1"/>
    <x v="0"/>
    <x v="0"/>
    <x v="34"/>
    <x v="4"/>
    <n v="21843230"/>
    <n v="349605"/>
    <m/>
    <x v="0"/>
  </r>
  <r>
    <x v="31"/>
    <x v="1"/>
    <x v="0"/>
    <x v="0"/>
    <x v="34"/>
    <x v="5"/>
    <n v="22234364"/>
    <n v="356044"/>
    <m/>
    <x v="0"/>
  </r>
  <r>
    <x v="31"/>
    <x v="1"/>
    <x v="0"/>
    <x v="0"/>
    <x v="34"/>
    <x v="6"/>
    <n v="22559040"/>
    <n v="362807"/>
    <m/>
    <x v="0"/>
  </r>
  <r>
    <x v="31"/>
    <x v="1"/>
    <x v="0"/>
    <x v="0"/>
    <x v="34"/>
    <x v="7"/>
    <n v="22821484"/>
    <n v="368205"/>
    <m/>
    <x v="0"/>
  </r>
  <r>
    <x v="31"/>
    <x v="1"/>
    <x v="0"/>
    <x v="0"/>
    <x v="34"/>
    <x v="8"/>
    <n v="23025680"/>
    <n v="373597"/>
    <m/>
    <x v="0"/>
  </r>
  <r>
    <x v="31"/>
    <x v="1"/>
    <x v="0"/>
    <x v="0"/>
    <x v="34"/>
    <x v="9"/>
    <n v="23178790"/>
    <n v="377906"/>
    <m/>
    <x v="0"/>
  </r>
  <r>
    <x v="31"/>
    <x v="1"/>
    <x v="0"/>
    <x v="0"/>
    <x v="34"/>
    <x v="10"/>
    <n v="23286182"/>
    <n v="379600"/>
    <m/>
    <x v="0"/>
  </r>
  <r>
    <x v="31"/>
    <x v="1"/>
    <x v="0"/>
    <x v="0"/>
    <x v="34"/>
    <x v="11"/>
    <n v="23355686"/>
    <n v="377768"/>
    <m/>
    <x v="0"/>
  </r>
  <r>
    <x v="31"/>
    <x v="1"/>
    <x v="0"/>
    <x v="0"/>
    <x v="34"/>
    <x v="12"/>
    <n v="23392490"/>
    <n v="377401"/>
    <m/>
    <x v="0"/>
  </r>
  <r>
    <x v="31"/>
    <x v="1"/>
    <x v="0"/>
    <x v="0"/>
    <x v="34"/>
    <x v="13"/>
    <n v="23401454"/>
    <n v="377470"/>
    <m/>
    <x v="0"/>
  </r>
  <r>
    <x v="31"/>
    <x v="1"/>
    <x v="0"/>
    <x v="0"/>
    <x v="34"/>
    <x v="14"/>
    <n v="23389842"/>
    <n v="378121"/>
    <m/>
    <x v="0"/>
  </r>
  <r>
    <x v="31"/>
    <x v="1"/>
    <x v="0"/>
    <x v="0"/>
    <x v="34"/>
    <x v="15"/>
    <n v="23363856"/>
    <n v="378606"/>
    <m/>
    <x v="0"/>
  </r>
  <r>
    <x v="31"/>
    <x v="1"/>
    <x v="0"/>
    <x v="0"/>
    <x v="34"/>
    <x v="16"/>
    <n v="23331264"/>
    <n v="378597"/>
    <m/>
    <x v="0"/>
  </r>
  <r>
    <x v="31"/>
    <x v="1"/>
    <x v="0"/>
    <x v="0"/>
    <x v="34"/>
    <x v="17"/>
    <n v="23296706"/>
    <n v="377610"/>
    <m/>
    <x v="0"/>
  </r>
  <r>
    <x v="31"/>
    <x v="1"/>
    <x v="0"/>
    <x v="0"/>
    <x v="34"/>
    <x v="18"/>
    <n v="23269796"/>
    <n v="374307"/>
    <m/>
    <x v="0"/>
  </r>
  <r>
    <x v="31"/>
    <x v="1"/>
    <x v="0"/>
    <x v="0"/>
    <x v="34"/>
    <x v="19"/>
    <n v="23252108"/>
    <n v="373568"/>
    <m/>
    <x v="0"/>
  </r>
  <r>
    <x v="31"/>
    <x v="1"/>
    <x v="0"/>
    <x v="0"/>
    <x v="34"/>
    <x v="20"/>
    <n v="23256628"/>
    <n v="373868"/>
    <m/>
    <x v="0"/>
  </r>
  <r>
    <x v="31"/>
    <x v="1"/>
    <x v="0"/>
    <x v="0"/>
    <x v="34"/>
    <x v="21"/>
    <n v="23285262"/>
    <n v="374585"/>
    <m/>
    <x v="0"/>
  </r>
  <r>
    <x v="31"/>
    <x v="1"/>
    <x v="0"/>
    <x v="0"/>
    <x v="34"/>
    <x v="22"/>
    <n v="23343576"/>
    <n v="375044"/>
    <m/>
    <x v="0"/>
  </r>
  <r>
    <x v="31"/>
    <x v="1"/>
    <x v="0"/>
    <x v="0"/>
    <x v="34"/>
    <x v="23"/>
    <n v="23399514"/>
    <n v="375379"/>
    <m/>
    <x v="0"/>
  </r>
  <r>
    <x v="31"/>
    <x v="1"/>
    <x v="0"/>
    <x v="0"/>
    <x v="34"/>
    <x v="24"/>
    <n v="23453328"/>
    <n v="375492"/>
    <m/>
    <x v="0"/>
  </r>
  <r>
    <x v="31"/>
    <x v="1"/>
    <x v="0"/>
    <x v="0"/>
    <x v="34"/>
    <x v="25"/>
    <n v="23507090"/>
    <n v="375576"/>
    <m/>
    <x v="0"/>
  </r>
  <r>
    <x v="31"/>
    <x v="1"/>
    <x v="0"/>
    <x v="0"/>
    <x v="34"/>
    <x v="26"/>
    <n v="23561202"/>
    <n v="376289"/>
    <m/>
    <x v="0"/>
  </r>
  <r>
    <x v="31"/>
    <x v="1"/>
    <x v="0"/>
    <x v="0"/>
    <x v="34"/>
    <x v="27"/>
    <n v="23615184"/>
    <n v="376724"/>
    <m/>
    <x v="0"/>
  </r>
  <r>
    <x v="31"/>
    <x v="1"/>
    <x v="0"/>
    <x v="0"/>
    <x v="34"/>
    <x v="28"/>
    <n v="23669140"/>
    <n v="377178"/>
    <m/>
    <x v="0"/>
  </r>
  <r>
    <x v="31"/>
    <x v="1"/>
    <x v="0"/>
    <x v="0"/>
    <x v="34"/>
    <x v="29"/>
    <n v="23723110"/>
    <n v="377566"/>
    <m/>
    <x v="0"/>
  </r>
  <r>
    <x v="31"/>
    <x v="1"/>
    <x v="0"/>
    <x v="0"/>
    <x v="34"/>
    <x v="30"/>
    <n v="23777312"/>
    <n v="378186"/>
    <m/>
    <x v="0"/>
  </r>
  <r>
    <x v="31"/>
    <x v="1"/>
    <x v="1"/>
    <x v="0"/>
    <x v="34"/>
    <x v="0"/>
    <n v="10117867"/>
    <n v="161885"/>
    <m/>
    <x v="0"/>
  </r>
  <r>
    <x v="31"/>
    <x v="1"/>
    <x v="1"/>
    <x v="0"/>
    <x v="34"/>
    <x v="1"/>
    <n v="10522370"/>
    <n v="169718"/>
    <m/>
    <x v="0"/>
  </r>
  <r>
    <x v="31"/>
    <x v="1"/>
    <x v="1"/>
    <x v="0"/>
    <x v="34"/>
    <x v="2"/>
    <n v="10905377"/>
    <n v="175188"/>
    <m/>
    <x v="0"/>
  </r>
  <r>
    <x v="31"/>
    <x v="1"/>
    <x v="1"/>
    <x v="0"/>
    <x v="34"/>
    <x v="3"/>
    <n v="11213430"/>
    <n v="179784"/>
    <m/>
    <x v="0"/>
  </r>
  <r>
    <x v="31"/>
    <x v="1"/>
    <x v="1"/>
    <x v="0"/>
    <x v="34"/>
    <x v="4"/>
    <n v="11460526"/>
    <n v="183428"/>
    <m/>
    <x v="0"/>
  </r>
  <r>
    <x v="31"/>
    <x v="1"/>
    <x v="1"/>
    <x v="0"/>
    <x v="34"/>
    <x v="5"/>
    <n v="11680200"/>
    <n v="187037"/>
    <m/>
    <x v="0"/>
  </r>
  <r>
    <x v="31"/>
    <x v="1"/>
    <x v="1"/>
    <x v="0"/>
    <x v="34"/>
    <x v="6"/>
    <n v="11864605"/>
    <n v="190813"/>
    <m/>
    <x v="0"/>
  </r>
  <r>
    <x v="31"/>
    <x v="1"/>
    <x v="1"/>
    <x v="0"/>
    <x v="34"/>
    <x v="7"/>
    <n v="12016863"/>
    <n v="193881"/>
    <m/>
    <x v="0"/>
  </r>
  <r>
    <x v="31"/>
    <x v="1"/>
    <x v="1"/>
    <x v="0"/>
    <x v="34"/>
    <x v="8"/>
    <n v="12138064"/>
    <n v="196943"/>
    <m/>
    <x v="0"/>
  </r>
  <r>
    <x v="31"/>
    <x v="1"/>
    <x v="1"/>
    <x v="0"/>
    <x v="34"/>
    <x v="9"/>
    <n v="12232562"/>
    <n v="199439"/>
    <m/>
    <x v="0"/>
  </r>
  <r>
    <x v="31"/>
    <x v="1"/>
    <x v="1"/>
    <x v="0"/>
    <x v="34"/>
    <x v="10"/>
    <n v="12305597"/>
    <n v="200600"/>
    <m/>
    <x v="0"/>
  </r>
  <r>
    <x v="31"/>
    <x v="1"/>
    <x v="1"/>
    <x v="0"/>
    <x v="34"/>
    <x v="11"/>
    <n v="12364334"/>
    <n v="199988"/>
    <m/>
    <x v="0"/>
  </r>
  <r>
    <x v="31"/>
    <x v="1"/>
    <x v="1"/>
    <x v="0"/>
    <x v="34"/>
    <x v="12"/>
    <n v="12405742"/>
    <n v="200147"/>
    <m/>
    <x v="0"/>
  </r>
  <r>
    <x v="31"/>
    <x v="1"/>
    <x v="1"/>
    <x v="0"/>
    <x v="34"/>
    <x v="13"/>
    <n v="12431674"/>
    <n v="200525"/>
    <m/>
    <x v="0"/>
  </r>
  <r>
    <x v="31"/>
    <x v="1"/>
    <x v="1"/>
    <x v="0"/>
    <x v="34"/>
    <x v="14"/>
    <n v="12445291"/>
    <n v="201191"/>
    <m/>
    <x v="0"/>
  </r>
  <r>
    <x v="31"/>
    <x v="1"/>
    <x v="1"/>
    <x v="0"/>
    <x v="34"/>
    <x v="15"/>
    <n v="12450259"/>
    <n v="201754"/>
    <m/>
    <x v="0"/>
  </r>
  <r>
    <x v="31"/>
    <x v="1"/>
    <x v="1"/>
    <x v="0"/>
    <x v="34"/>
    <x v="16"/>
    <n v="12451114"/>
    <n v="202044"/>
    <m/>
    <x v="0"/>
  </r>
  <r>
    <x v="31"/>
    <x v="1"/>
    <x v="1"/>
    <x v="0"/>
    <x v="34"/>
    <x v="17"/>
    <n v="12445206"/>
    <n v="201721"/>
    <m/>
    <x v="0"/>
  </r>
  <r>
    <x v="31"/>
    <x v="1"/>
    <x v="1"/>
    <x v="0"/>
    <x v="34"/>
    <x v="18"/>
    <n v="12440733"/>
    <n v="200116"/>
    <m/>
    <x v="0"/>
  </r>
  <r>
    <x v="31"/>
    <x v="1"/>
    <x v="1"/>
    <x v="0"/>
    <x v="34"/>
    <x v="19"/>
    <n v="12439458"/>
    <n v="199852"/>
    <m/>
    <x v="0"/>
  </r>
  <r>
    <x v="31"/>
    <x v="1"/>
    <x v="1"/>
    <x v="0"/>
    <x v="34"/>
    <x v="20"/>
    <n v="12448595"/>
    <n v="200120"/>
    <m/>
    <x v="0"/>
  </r>
  <r>
    <x v="31"/>
    <x v="1"/>
    <x v="1"/>
    <x v="0"/>
    <x v="34"/>
    <x v="21"/>
    <n v="12468917"/>
    <n v="200585"/>
    <m/>
    <x v="0"/>
  </r>
  <r>
    <x v="31"/>
    <x v="1"/>
    <x v="1"/>
    <x v="0"/>
    <x v="34"/>
    <x v="22"/>
    <n v="12503514"/>
    <n v="200885"/>
    <m/>
    <x v="0"/>
  </r>
  <r>
    <x v="31"/>
    <x v="1"/>
    <x v="1"/>
    <x v="0"/>
    <x v="34"/>
    <x v="23"/>
    <n v="12537060"/>
    <n v="201121"/>
    <m/>
    <x v="0"/>
  </r>
  <r>
    <x v="31"/>
    <x v="1"/>
    <x v="1"/>
    <x v="0"/>
    <x v="34"/>
    <x v="24"/>
    <n v="12570773"/>
    <n v="201260"/>
    <m/>
    <x v="0"/>
  </r>
  <r>
    <x v="31"/>
    <x v="1"/>
    <x v="1"/>
    <x v="0"/>
    <x v="34"/>
    <x v="25"/>
    <n v="12604664"/>
    <n v="201386"/>
    <m/>
    <x v="0"/>
  </r>
  <r>
    <x v="31"/>
    <x v="1"/>
    <x v="1"/>
    <x v="0"/>
    <x v="34"/>
    <x v="26"/>
    <n v="12638664"/>
    <n v="201848"/>
    <m/>
    <x v="0"/>
  </r>
  <r>
    <x v="31"/>
    <x v="1"/>
    <x v="1"/>
    <x v="0"/>
    <x v="34"/>
    <x v="27"/>
    <n v="12672495"/>
    <n v="202159"/>
    <m/>
    <x v="0"/>
  </r>
  <r>
    <x v="31"/>
    <x v="1"/>
    <x v="1"/>
    <x v="0"/>
    <x v="34"/>
    <x v="28"/>
    <n v="12706324"/>
    <n v="202481"/>
    <m/>
    <x v="0"/>
  </r>
  <r>
    <x v="31"/>
    <x v="1"/>
    <x v="1"/>
    <x v="0"/>
    <x v="34"/>
    <x v="29"/>
    <n v="12740172"/>
    <n v="202766"/>
    <m/>
    <x v="0"/>
  </r>
  <r>
    <x v="31"/>
    <x v="1"/>
    <x v="1"/>
    <x v="0"/>
    <x v="34"/>
    <x v="30"/>
    <n v="12774131"/>
    <n v="203177"/>
    <m/>
    <x v="0"/>
  </r>
  <r>
    <x v="31"/>
    <x v="1"/>
    <x v="2"/>
    <x v="0"/>
    <x v="34"/>
    <x v="0"/>
    <n v="641950"/>
    <n v="10271"/>
    <m/>
    <x v="0"/>
  </r>
  <r>
    <x v="31"/>
    <x v="1"/>
    <x v="2"/>
    <x v="0"/>
    <x v="34"/>
    <x v="1"/>
    <n v="659522"/>
    <n v="10637"/>
    <m/>
    <x v="0"/>
  </r>
  <r>
    <x v="31"/>
    <x v="1"/>
    <x v="2"/>
    <x v="0"/>
    <x v="34"/>
    <x v="2"/>
    <n v="676032"/>
    <n v="10860"/>
    <m/>
    <x v="0"/>
  </r>
  <r>
    <x v="31"/>
    <x v="1"/>
    <x v="2"/>
    <x v="0"/>
    <x v="34"/>
    <x v="3"/>
    <n v="686046"/>
    <n v="10999"/>
    <m/>
    <x v="0"/>
  </r>
  <r>
    <x v="31"/>
    <x v="1"/>
    <x v="2"/>
    <x v="0"/>
    <x v="34"/>
    <x v="4"/>
    <n v="693456"/>
    <n v="11098"/>
    <m/>
    <x v="0"/>
  </r>
  <r>
    <x v="31"/>
    <x v="1"/>
    <x v="2"/>
    <x v="0"/>
    <x v="34"/>
    <x v="5"/>
    <n v="699243"/>
    <n v="11197"/>
    <m/>
    <x v="0"/>
  </r>
  <r>
    <x v="31"/>
    <x v="1"/>
    <x v="2"/>
    <x v="0"/>
    <x v="34"/>
    <x v="6"/>
    <n v="705072"/>
    <n v="11339"/>
    <m/>
    <x v="0"/>
  </r>
  <r>
    <x v="31"/>
    <x v="1"/>
    <x v="2"/>
    <x v="0"/>
    <x v="34"/>
    <x v="7"/>
    <n v="711609"/>
    <n v="11481"/>
    <m/>
    <x v="0"/>
  </r>
  <r>
    <x v="31"/>
    <x v="1"/>
    <x v="2"/>
    <x v="0"/>
    <x v="34"/>
    <x v="8"/>
    <n v="716722"/>
    <n v="11628"/>
    <m/>
    <x v="0"/>
  </r>
  <r>
    <x v="31"/>
    <x v="1"/>
    <x v="2"/>
    <x v="0"/>
    <x v="34"/>
    <x v="9"/>
    <n v="719834"/>
    <n v="11736"/>
    <m/>
    <x v="0"/>
  </r>
  <r>
    <x v="31"/>
    <x v="1"/>
    <x v="2"/>
    <x v="0"/>
    <x v="34"/>
    <x v="10"/>
    <n v="718629"/>
    <n v="11714"/>
    <m/>
    <x v="0"/>
  </r>
  <r>
    <x v="31"/>
    <x v="1"/>
    <x v="2"/>
    <x v="0"/>
    <x v="34"/>
    <x v="11"/>
    <n v="715822"/>
    <n v="11578"/>
    <m/>
    <x v="0"/>
  </r>
  <r>
    <x v="31"/>
    <x v="1"/>
    <x v="2"/>
    <x v="0"/>
    <x v="34"/>
    <x v="12"/>
    <n v="712113"/>
    <n v="11488"/>
    <m/>
    <x v="0"/>
  </r>
  <r>
    <x v="31"/>
    <x v="1"/>
    <x v="2"/>
    <x v="0"/>
    <x v="34"/>
    <x v="13"/>
    <n v="707637"/>
    <n v="11414"/>
    <m/>
    <x v="0"/>
  </r>
  <r>
    <x v="31"/>
    <x v="1"/>
    <x v="2"/>
    <x v="0"/>
    <x v="34"/>
    <x v="14"/>
    <n v="702695"/>
    <n v="11359"/>
    <m/>
    <x v="0"/>
  </r>
  <r>
    <x v="31"/>
    <x v="1"/>
    <x v="2"/>
    <x v="0"/>
    <x v="34"/>
    <x v="15"/>
    <n v="697528"/>
    <n v="11303"/>
    <m/>
    <x v="0"/>
  </r>
  <r>
    <x v="31"/>
    <x v="1"/>
    <x v="2"/>
    <x v="0"/>
    <x v="34"/>
    <x v="16"/>
    <n v="692423"/>
    <n v="11235"/>
    <m/>
    <x v="0"/>
  </r>
  <r>
    <x v="31"/>
    <x v="1"/>
    <x v="2"/>
    <x v="0"/>
    <x v="34"/>
    <x v="17"/>
    <n v="687159"/>
    <n v="11137"/>
    <m/>
    <x v="0"/>
  </r>
  <r>
    <x v="31"/>
    <x v="1"/>
    <x v="2"/>
    <x v="0"/>
    <x v="34"/>
    <x v="18"/>
    <n v="682066"/>
    <n v="10971"/>
    <m/>
    <x v="0"/>
  </r>
  <r>
    <x v="31"/>
    <x v="1"/>
    <x v="2"/>
    <x v="0"/>
    <x v="34"/>
    <x v="19"/>
    <n v="677001"/>
    <n v="10876"/>
    <m/>
    <x v="0"/>
  </r>
  <r>
    <x v="31"/>
    <x v="1"/>
    <x v="2"/>
    <x v="0"/>
    <x v="34"/>
    <x v="20"/>
    <n v="672834"/>
    <n v="10816"/>
    <m/>
    <x v="0"/>
  </r>
  <r>
    <x v="31"/>
    <x v="1"/>
    <x v="2"/>
    <x v="0"/>
    <x v="34"/>
    <x v="21"/>
    <n v="669571"/>
    <n v="10771"/>
    <m/>
    <x v="0"/>
  </r>
  <r>
    <x v="31"/>
    <x v="1"/>
    <x v="2"/>
    <x v="0"/>
    <x v="34"/>
    <x v="22"/>
    <n v="667222"/>
    <n v="10719"/>
    <m/>
    <x v="0"/>
  </r>
  <r>
    <x v="31"/>
    <x v="1"/>
    <x v="2"/>
    <x v="0"/>
    <x v="34"/>
    <x v="23"/>
    <n v="664924"/>
    <n v="10666"/>
    <m/>
    <x v="0"/>
  </r>
  <r>
    <x v="31"/>
    <x v="1"/>
    <x v="2"/>
    <x v="0"/>
    <x v="34"/>
    <x v="24"/>
    <n v="662776"/>
    <n v="10611"/>
    <m/>
    <x v="0"/>
  </r>
  <r>
    <x v="31"/>
    <x v="1"/>
    <x v="2"/>
    <x v="0"/>
    <x v="34"/>
    <x v="25"/>
    <n v="660776"/>
    <n v="10557"/>
    <m/>
    <x v="0"/>
  </r>
  <r>
    <x v="31"/>
    <x v="1"/>
    <x v="2"/>
    <x v="0"/>
    <x v="34"/>
    <x v="26"/>
    <n v="658838"/>
    <n v="10522"/>
    <m/>
    <x v="0"/>
  </r>
  <r>
    <x v="31"/>
    <x v="1"/>
    <x v="2"/>
    <x v="0"/>
    <x v="34"/>
    <x v="27"/>
    <n v="656988"/>
    <n v="10480"/>
    <m/>
    <x v="0"/>
  </r>
  <r>
    <x v="31"/>
    <x v="1"/>
    <x v="2"/>
    <x v="0"/>
    <x v="34"/>
    <x v="28"/>
    <n v="655143"/>
    <n v="10440"/>
    <m/>
    <x v="0"/>
  </r>
  <r>
    <x v="31"/>
    <x v="1"/>
    <x v="2"/>
    <x v="0"/>
    <x v="34"/>
    <x v="29"/>
    <n v="653380"/>
    <n v="10398"/>
    <m/>
    <x v="0"/>
  </r>
  <r>
    <x v="31"/>
    <x v="1"/>
    <x v="2"/>
    <x v="0"/>
    <x v="34"/>
    <x v="30"/>
    <n v="651684"/>
    <n v="10365"/>
    <m/>
    <x v="0"/>
  </r>
  <r>
    <x v="31"/>
    <x v="2"/>
    <x v="0"/>
    <x v="0"/>
    <x v="34"/>
    <x v="0"/>
    <n v="26734094"/>
    <n v="427745"/>
    <m/>
    <x v="0"/>
  </r>
  <r>
    <x v="31"/>
    <x v="2"/>
    <x v="0"/>
    <x v="0"/>
    <x v="34"/>
    <x v="1"/>
    <n v="27813944"/>
    <n v="448451"/>
    <m/>
    <x v="0"/>
  </r>
  <r>
    <x v="31"/>
    <x v="2"/>
    <x v="0"/>
    <x v="0"/>
    <x v="34"/>
    <x v="2"/>
    <n v="28757060"/>
    <n v="463311"/>
    <m/>
    <x v="0"/>
  </r>
  <r>
    <x v="31"/>
    <x v="2"/>
    <x v="0"/>
    <x v="0"/>
    <x v="34"/>
    <x v="3"/>
    <n v="29569380"/>
    <n v="477262"/>
    <m/>
    <x v="0"/>
  </r>
  <r>
    <x v="31"/>
    <x v="2"/>
    <x v="0"/>
    <x v="0"/>
    <x v="34"/>
    <x v="4"/>
    <n v="30296970"/>
    <n v="491636"/>
    <m/>
    <x v="0"/>
  </r>
  <r>
    <x v="31"/>
    <x v="2"/>
    <x v="0"/>
    <x v="0"/>
    <x v="34"/>
    <x v="5"/>
    <n v="30899706"/>
    <n v="505029"/>
    <m/>
    <x v="0"/>
  </r>
  <r>
    <x v="31"/>
    <x v="2"/>
    <x v="0"/>
    <x v="0"/>
    <x v="34"/>
    <x v="6"/>
    <n v="31412318"/>
    <n v="517161"/>
    <m/>
    <x v="0"/>
  </r>
  <r>
    <x v="31"/>
    <x v="2"/>
    <x v="0"/>
    <x v="0"/>
    <x v="34"/>
    <x v="7"/>
    <n v="31839364"/>
    <n v="528404"/>
    <m/>
    <x v="0"/>
  </r>
  <r>
    <x v="31"/>
    <x v="2"/>
    <x v="0"/>
    <x v="0"/>
    <x v="34"/>
    <x v="8"/>
    <n v="32184902"/>
    <n v="539698"/>
    <m/>
    <x v="0"/>
  </r>
  <r>
    <x v="31"/>
    <x v="2"/>
    <x v="0"/>
    <x v="0"/>
    <x v="34"/>
    <x v="9"/>
    <n v="32459790"/>
    <n v="547773"/>
    <m/>
    <x v="0"/>
  </r>
  <r>
    <x v="31"/>
    <x v="2"/>
    <x v="0"/>
    <x v="0"/>
    <x v="34"/>
    <x v="10"/>
    <n v="32671050"/>
    <n v="551054"/>
    <m/>
    <x v="0"/>
  </r>
  <r>
    <x v="31"/>
    <x v="2"/>
    <x v="0"/>
    <x v="0"/>
    <x v="34"/>
    <x v="11"/>
    <n v="32827990"/>
    <n v="549589"/>
    <m/>
    <x v="0"/>
  </r>
  <r>
    <x v="31"/>
    <x v="2"/>
    <x v="0"/>
    <x v="0"/>
    <x v="34"/>
    <x v="12"/>
    <n v="32938742"/>
    <n v="549830"/>
    <m/>
    <x v="0"/>
  </r>
  <r>
    <x v="31"/>
    <x v="2"/>
    <x v="0"/>
    <x v="0"/>
    <x v="34"/>
    <x v="13"/>
    <n v="33009226"/>
    <n v="550362"/>
    <m/>
    <x v="0"/>
  </r>
  <r>
    <x v="31"/>
    <x v="2"/>
    <x v="0"/>
    <x v="0"/>
    <x v="34"/>
    <x v="14"/>
    <n v="33049034"/>
    <n v="552415"/>
    <m/>
    <x v="0"/>
  </r>
  <r>
    <x v="31"/>
    <x v="2"/>
    <x v="0"/>
    <x v="0"/>
    <x v="34"/>
    <x v="15"/>
    <n v="33066982"/>
    <n v="554924"/>
    <m/>
    <x v="0"/>
  </r>
  <r>
    <x v="31"/>
    <x v="2"/>
    <x v="0"/>
    <x v="0"/>
    <x v="34"/>
    <x v="16"/>
    <n v="33073736"/>
    <n v="557018"/>
    <m/>
    <x v="0"/>
  </r>
  <r>
    <x v="31"/>
    <x v="2"/>
    <x v="0"/>
    <x v="0"/>
    <x v="34"/>
    <x v="17"/>
    <n v="33076268"/>
    <n v="557642"/>
    <m/>
    <x v="0"/>
  </r>
  <r>
    <x v="31"/>
    <x v="2"/>
    <x v="0"/>
    <x v="0"/>
    <x v="34"/>
    <x v="18"/>
    <n v="33087710"/>
    <n v="556339"/>
    <m/>
    <x v="0"/>
  </r>
  <r>
    <x v="31"/>
    <x v="2"/>
    <x v="0"/>
    <x v="0"/>
    <x v="34"/>
    <x v="19"/>
    <n v="33109936"/>
    <n v="557114"/>
    <m/>
    <x v="0"/>
  </r>
  <r>
    <x v="31"/>
    <x v="2"/>
    <x v="0"/>
    <x v="0"/>
    <x v="34"/>
    <x v="20"/>
    <n v="33161822"/>
    <n v="558500"/>
    <m/>
    <x v="0"/>
  </r>
  <r>
    <x v="31"/>
    <x v="2"/>
    <x v="0"/>
    <x v="0"/>
    <x v="34"/>
    <x v="21"/>
    <n v="33245970"/>
    <n v="560509"/>
    <m/>
    <x v="0"/>
  </r>
  <r>
    <x v="31"/>
    <x v="2"/>
    <x v="0"/>
    <x v="0"/>
    <x v="34"/>
    <x v="22"/>
    <n v="33371308"/>
    <n v="562962"/>
    <m/>
    <x v="0"/>
  </r>
  <r>
    <x v="31"/>
    <x v="2"/>
    <x v="0"/>
    <x v="0"/>
    <x v="34"/>
    <x v="23"/>
    <n v="33491548"/>
    <n v="565462"/>
    <m/>
    <x v="0"/>
  </r>
  <r>
    <x v="31"/>
    <x v="2"/>
    <x v="0"/>
    <x v="0"/>
    <x v="34"/>
    <x v="24"/>
    <n v="33607224"/>
    <n v="567450"/>
    <m/>
    <x v="0"/>
  </r>
  <r>
    <x v="31"/>
    <x v="2"/>
    <x v="0"/>
    <x v="0"/>
    <x v="34"/>
    <x v="25"/>
    <n v="33722780"/>
    <n v="569151"/>
    <m/>
    <x v="0"/>
  </r>
  <r>
    <x v="31"/>
    <x v="2"/>
    <x v="0"/>
    <x v="0"/>
    <x v="34"/>
    <x v="26"/>
    <n v="33839068"/>
    <n v="571408"/>
    <m/>
    <x v="0"/>
  </r>
  <r>
    <x v="31"/>
    <x v="2"/>
    <x v="0"/>
    <x v="0"/>
    <x v="34"/>
    <x v="27"/>
    <n v="33955024"/>
    <n v="573935"/>
    <m/>
    <x v="0"/>
  </r>
  <r>
    <x v="31"/>
    <x v="2"/>
    <x v="0"/>
    <x v="0"/>
    <x v="34"/>
    <x v="28"/>
    <n v="34070884"/>
    <n v="576440"/>
    <m/>
    <x v="0"/>
  </r>
  <r>
    <x v="31"/>
    <x v="2"/>
    <x v="0"/>
    <x v="0"/>
    <x v="34"/>
    <x v="29"/>
    <n v="34186780"/>
    <n v="578721"/>
    <m/>
    <x v="0"/>
  </r>
  <r>
    <x v="31"/>
    <x v="2"/>
    <x v="0"/>
    <x v="0"/>
    <x v="34"/>
    <x v="30"/>
    <n v="34303188"/>
    <n v="581146"/>
    <m/>
    <x v="0"/>
  </r>
  <r>
    <x v="31"/>
    <x v="2"/>
    <x v="1"/>
    <x v="0"/>
    <x v="34"/>
    <x v="0"/>
    <n v="6783664"/>
    <n v="108538"/>
    <m/>
    <x v="0"/>
  </r>
  <r>
    <x v="31"/>
    <x v="2"/>
    <x v="1"/>
    <x v="0"/>
    <x v="34"/>
    <x v="1"/>
    <n v="7085279"/>
    <n v="114237"/>
    <m/>
    <x v="0"/>
  </r>
  <r>
    <x v="31"/>
    <x v="2"/>
    <x v="1"/>
    <x v="0"/>
    <x v="34"/>
    <x v="2"/>
    <n v="7371583"/>
    <n v="118765"/>
    <m/>
    <x v="0"/>
  </r>
  <r>
    <x v="31"/>
    <x v="2"/>
    <x v="1"/>
    <x v="0"/>
    <x v="34"/>
    <x v="3"/>
    <n v="7611929"/>
    <n v="122859"/>
    <m/>
    <x v="0"/>
  </r>
  <r>
    <x v="31"/>
    <x v="2"/>
    <x v="1"/>
    <x v="0"/>
    <x v="34"/>
    <x v="4"/>
    <n v="7805314"/>
    <n v="126658"/>
    <m/>
    <x v="0"/>
  </r>
  <r>
    <x v="31"/>
    <x v="2"/>
    <x v="1"/>
    <x v="0"/>
    <x v="34"/>
    <x v="5"/>
    <n v="7983010"/>
    <n v="130475"/>
    <m/>
    <x v="0"/>
  </r>
  <r>
    <x v="31"/>
    <x v="2"/>
    <x v="1"/>
    <x v="0"/>
    <x v="34"/>
    <x v="6"/>
    <n v="8137213"/>
    <n v="133968"/>
    <m/>
    <x v="0"/>
  </r>
  <r>
    <x v="31"/>
    <x v="2"/>
    <x v="1"/>
    <x v="0"/>
    <x v="34"/>
    <x v="7"/>
    <n v="8270038"/>
    <n v="137249"/>
    <m/>
    <x v="0"/>
  </r>
  <r>
    <x v="31"/>
    <x v="2"/>
    <x v="1"/>
    <x v="0"/>
    <x v="34"/>
    <x v="8"/>
    <n v="8381212"/>
    <n v="140541"/>
    <m/>
    <x v="0"/>
  </r>
  <r>
    <x v="31"/>
    <x v="2"/>
    <x v="1"/>
    <x v="0"/>
    <x v="34"/>
    <x v="9"/>
    <n v="8474322"/>
    <n v="143008"/>
    <m/>
    <x v="0"/>
  </r>
  <r>
    <x v="31"/>
    <x v="2"/>
    <x v="1"/>
    <x v="0"/>
    <x v="34"/>
    <x v="10"/>
    <n v="8554012"/>
    <n v="144278"/>
    <m/>
    <x v="0"/>
  </r>
  <r>
    <x v="31"/>
    <x v="2"/>
    <x v="1"/>
    <x v="0"/>
    <x v="34"/>
    <x v="11"/>
    <n v="8626157"/>
    <n v="144414"/>
    <m/>
    <x v="0"/>
  </r>
  <r>
    <x v="31"/>
    <x v="2"/>
    <x v="1"/>
    <x v="0"/>
    <x v="34"/>
    <x v="12"/>
    <n v="8686124"/>
    <n v="144993"/>
    <m/>
    <x v="0"/>
  </r>
  <r>
    <x v="31"/>
    <x v="2"/>
    <x v="1"/>
    <x v="0"/>
    <x v="34"/>
    <x v="13"/>
    <n v="8734542"/>
    <n v="145630"/>
    <m/>
    <x v="0"/>
  </r>
  <r>
    <x v="31"/>
    <x v="2"/>
    <x v="1"/>
    <x v="0"/>
    <x v="34"/>
    <x v="14"/>
    <n v="8773070"/>
    <n v="146642"/>
    <m/>
    <x v="0"/>
  </r>
  <r>
    <x v="31"/>
    <x v="2"/>
    <x v="1"/>
    <x v="0"/>
    <x v="34"/>
    <x v="15"/>
    <n v="8804484"/>
    <n v="147755"/>
    <m/>
    <x v="0"/>
  </r>
  <r>
    <x v="31"/>
    <x v="2"/>
    <x v="1"/>
    <x v="0"/>
    <x v="34"/>
    <x v="16"/>
    <n v="8832069"/>
    <n v="148747"/>
    <m/>
    <x v="0"/>
  </r>
  <r>
    <x v="31"/>
    <x v="2"/>
    <x v="1"/>
    <x v="0"/>
    <x v="34"/>
    <x v="17"/>
    <n v="8851650"/>
    <n v="149232"/>
    <m/>
    <x v="0"/>
  </r>
  <r>
    <x v="31"/>
    <x v="2"/>
    <x v="1"/>
    <x v="0"/>
    <x v="34"/>
    <x v="18"/>
    <n v="8870324"/>
    <n v="149146"/>
    <m/>
    <x v="0"/>
  </r>
  <r>
    <x v="31"/>
    <x v="2"/>
    <x v="1"/>
    <x v="0"/>
    <x v="34"/>
    <x v="19"/>
    <n v="8889658"/>
    <n v="149579"/>
    <m/>
    <x v="0"/>
  </r>
  <r>
    <x v="31"/>
    <x v="2"/>
    <x v="1"/>
    <x v="0"/>
    <x v="34"/>
    <x v="20"/>
    <n v="8915064"/>
    <n v="150144"/>
    <m/>
    <x v="0"/>
  </r>
  <r>
    <x v="31"/>
    <x v="2"/>
    <x v="1"/>
    <x v="0"/>
    <x v="34"/>
    <x v="21"/>
    <n v="8946940"/>
    <n v="150840"/>
    <m/>
    <x v="0"/>
  </r>
  <r>
    <x v="31"/>
    <x v="2"/>
    <x v="1"/>
    <x v="0"/>
    <x v="34"/>
    <x v="22"/>
    <n v="8987897"/>
    <n v="151622"/>
    <m/>
    <x v="0"/>
  </r>
  <r>
    <x v="31"/>
    <x v="2"/>
    <x v="1"/>
    <x v="0"/>
    <x v="34"/>
    <x v="23"/>
    <n v="9027609"/>
    <n v="152419"/>
    <m/>
    <x v="0"/>
  </r>
  <r>
    <x v="31"/>
    <x v="2"/>
    <x v="1"/>
    <x v="0"/>
    <x v="34"/>
    <x v="24"/>
    <n v="9067518"/>
    <n v="153103"/>
    <m/>
    <x v="0"/>
  </r>
  <r>
    <x v="31"/>
    <x v="2"/>
    <x v="1"/>
    <x v="0"/>
    <x v="34"/>
    <x v="25"/>
    <n v="9107640"/>
    <n v="153713"/>
    <m/>
    <x v="0"/>
  </r>
  <r>
    <x v="31"/>
    <x v="2"/>
    <x v="1"/>
    <x v="0"/>
    <x v="34"/>
    <x v="26"/>
    <n v="9147882"/>
    <n v="154471"/>
    <m/>
    <x v="0"/>
  </r>
  <r>
    <x v="31"/>
    <x v="2"/>
    <x v="1"/>
    <x v="0"/>
    <x v="34"/>
    <x v="27"/>
    <n v="9187903"/>
    <n v="155301"/>
    <m/>
    <x v="0"/>
  </r>
  <r>
    <x v="31"/>
    <x v="2"/>
    <x v="1"/>
    <x v="0"/>
    <x v="34"/>
    <x v="28"/>
    <n v="9227913"/>
    <n v="156125"/>
    <m/>
    <x v="0"/>
  </r>
  <r>
    <x v="31"/>
    <x v="2"/>
    <x v="1"/>
    <x v="0"/>
    <x v="34"/>
    <x v="29"/>
    <n v="9267946"/>
    <n v="156889"/>
    <m/>
    <x v="0"/>
  </r>
  <r>
    <x v="31"/>
    <x v="2"/>
    <x v="1"/>
    <x v="0"/>
    <x v="34"/>
    <x v="30"/>
    <n v="9308111"/>
    <n v="157693"/>
    <m/>
    <x v="0"/>
  </r>
  <r>
    <x v="31"/>
    <x v="2"/>
    <x v="2"/>
    <x v="0"/>
    <x v="34"/>
    <x v="0"/>
    <n v="957309"/>
    <n v="15316"/>
    <m/>
    <x v="0"/>
  </r>
  <r>
    <x v="31"/>
    <x v="2"/>
    <x v="2"/>
    <x v="0"/>
    <x v="34"/>
    <x v="1"/>
    <n v="989676"/>
    <n v="15956"/>
    <m/>
    <x v="0"/>
  </r>
  <r>
    <x v="31"/>
    <x v="2"/>
    <x v="2"/>
    <x v="0"/>
    <x v="34"/>
    <x v="2"/>
    <n v="1018970"/>
    <n v="16416"/>
    <m/>
    <x v="0"/>
  </r>
  <r>
    <x v="31"/>
    <x v="2"/>
    <x v="2"/>
    <x v="0"/>
    <x v="34"/>
    <x v="3"/>
    <n v="1038301"/>
    <n v="16758"/>
    <m/>
    <x v="0"/>
  </r>
  <r>
    <x v="31"/>
    <x v="2"/>
    <x v="2"/>
    <x v="0"/>
    <x v="34"/>
    <x v="4"/>
    <n v="1054622"/>
    <n v="17113"/>
    <m/>
    <x v="0"/>
  </r>
  <r>
    <x v="31"/>
    <x v="2"/>
    <x v="2"/>
    <x v="0"/>
    <x v="34"/>
    <x v="5"/>
    <n v="1068381"/>
    <n v="17461"/>
    <m/>
    <x v="0"/>
  </r>
  <r>
    <x v="31"/>
    <x v="2"/>
    <x v="2"/>
    <x v="0"/>
    <x v="34"/>
    <x v="6"/>
    <n v="1083556"/>
    <n v="17839"/>
    <m/>
    <x v="0"/>
  </r>
  <r>
    <x v="31"/>
    <x v="2"/>
    <x v="2"/>
    <x v="0"/>
    <x v="34"/>
    <x v="7"/>
    <n v="1101379"/>
    <n v="18278"/>
    <m/>
    <x v="0"/>
  </r>
  <r>
    <x v="31"/>
    <x v="2"/>
    <x v="2"/>
    <x v="0"/>
    <x v="34"/>
    <x v="8"/>
    <n v="1117182"/>
    <n v="18733"/>
    <m/>
    <x v="0"/>
  </r>
  <r>
    <x v="31"/>
    <x v="2"/>
    <x v="2"/>
    <x v="0"/>
    <x v="34"/>
    <x v="9"/>
    <n v="1129593"/>
    <n v="19062"/>
    <m/>
    <x v="0"/>
  </r>
  <r>
    <x v="31"/>
    <x v="2"/>
    <x v="2"/>
    <x v="0"/>
    <x v="34"/>
    <x v="10"/>
    <n v="1133565"/>
    <n v="19119"/>
    <m/>
    <x v="0"/>
  </r>
  <r>
    <x v="31"/>
    <x v="2"/>
    <x v="2"/>
    <x v="0"/>
    <x v="34"/>
    <x v="11"/>
    <n v="1134633"/>
    <n v="18995"/>
    <m/>
    <x v="0"/>
  </r>
  <r>
    <x v="31"/>
    <x v="2"/>
    <x v="2"/>
    <x v="0"/>
    <x v="34"/>
    <x v="12"/>
    <n v="1134185"/>
    <n v="18932"/>
    <m/>
    <x v="0"/>
  </r>
  <r>
    <x v="31"/>
    <x v="2"/>
    <x v="2"/>
    <x v="0"/>
    <x v="34"/>
    <x v="13"/>
    <n v="1132382"/>
    <n v="18880"/>
    <m/>
    <x v="0"/>
  </r>
  <r>
    <x v="31"/>
    <x v="2"/>
    <x v="2"/>
    <x v="0"/>
    <x v="34"/>
    <x v="14"/>
    <n v="1129720"/>
    <n v="18883"/>
    <m/>
    <x v="0"/>
  </r>
  <r>
    <x v="31"/>
    <x v="2"/>
    <x v="2"/>
    <x v="0"/>
    <x v="34"/>
    <x v="15"/>
    <n v="1126602"/>
    <n v="18906"/>
    <m/>
    <x v="0"/>
  </r>
  <r>
    <x v="31"/>
    <x v="2"/>
    <x v="2"/>
    <x v="0"/>
    <x v="34"/>
    <x v="16"/>
    <n v="1123508"/>
    <n v="18921"/>
    <m/>
    <x v="0"/>
  </r>
  <r>
    <x v="31"/>
    <x v="2"/>
    <x v="2"/>
    <x v="0"/>
    <x v="34"/>
    <x v="17"/>
    <n v="1119915"/>
    <n v="18880"/>
    <m/>
    <x v="0"/>
  </r>
  <r>
    <x v="31"/>
    <x v="2"/>
    <x v="2"/>
    <x v="0"/>
    <x v="34"/>
    <x v="18"/>
    <n v="1116378"/>
    <n v="18770"/>
    <m/>
    <x v="0"/>
  </r>
  <r>
    <x v="31"/>
    <x v="2"/>
    <x v="2"/>
    <x v="0"/>
    <x v="34"/>
    <x v="19"/>
    <n v="1112580"/>
    <n v="18720"/>
    <m/>
    <x v="0"/>
  </r>
  <r>
    <x v="31"/>
    <x v="2"/>
    <x v="2"/>
    <x v="0"/>
    <x v="34"/>
    <x v="20"/>
    <n v="1110203"/>
    <n v="18697"/>
    <m/>
    <x v="0"/>
  </r>
  <r>
    <x v="31"/>
    <x v="2"/>
    <x v="2"/>
    <x v="0"/>
    <x v="34"/>
    <x v="21"/>
    <n v="1109250"/>
    <n v="18701"/>
    <m/>
    <x v="0"/>
  </r>
  <r>
    <x v="31"/>
    <x v="2"/>
    <x v="2"/>
    <x v="0"/>
    <x v="34"/>
    <x v="22"/>
    <n v="1109712"/>
    <n v="18720"/>
    <m/>
    <x v="0"/>
  </r>
  <r>
    <x v="31"/>
    <x v="2"/>
    <x v="2"/>
    <x v="0"/>
    <x v="34"/>
    <x v="23"/>
    <n v="1110188"/>
    <n v="18744"/>
    <m/>
    <x v="0"/>
  </r>
  <r>
    <x v="31"/>
    <x v="2"/>
    <x v="2"/>
    <x v="0"/>
    <x v="34"/>
    <x v="24"/>
    <n v="1110882"/>
    <n v="18757"/>
    <m/>
    <x v="0"/>
  </r>
  <r>
    <x v="31"/>
    <x v="2"/>
    <x v="2"/>
    <x v="0"/>
    <x v="34"/>
    <x v="25"/>
    <n v="1111799"/>
    <n v="18764"/>
    <m/>
    <x v="0"/>
  </r>
  <r>
    <x v="31"/>
    <x v="2"/>
    <x v="2"/>
    <x v="0"/>
    <x v="34"/>
    <x v="26"/>
    <n v="1112749"/>
    <n v="18789"/>
    <m/>
    <x v="0"/>
  </r>
  <r>
    <x v="31"/>
    <x v="2"/>
    <x v="2"/>
    <x v="0"/>
    <x v="34"/>
    <x v="27"/>
    <n v="1113788"/>
    <n v="18826"/>
    <m/>
    <x v="0"/>
  </r>
  <r>
    <x v="31"/>
    <x v="2"/>
    <x v="2"/>
    <x v="0"/>
    <x v="34"/>
    <x v="28"/>
    <n v="1114743"/>
    <n v="18860"/>
    <m/>
    <x v="0"/>
  </r>
  <r>
    <x v="31"/>
    <x v="2"/>
    <x v="2"/>
    <x v="0"/>
    <x v="34"/>
    <x v="29"/>
    <n v="1115783"/>
    <n v="18888"/>
    <m/>
    <x v="0"/>
  </r>
  <r>
    <x v="31"/>
    <x v="2"/>
    <x v="2"/>
    <x v="0"/>
    <x v="34"/>
    <x v="30"/>
    <n v="1116884"/>
    <n v="18921"/>
    <m/>
    <x v="0"/>
  </r>
  <r>
    <x v="31"/>
    <x v="3"/>
    <x v="0"/>
    <x v="0"/>
    <x v="34"/>
    <x v="0"/>
    <n v="12495954"/>
    <n v="199935"/>
    <m/>
    <x v="0"/>
  </r>
  <r>
    <x v="31"/>
    <x v="3"/>
    <x v="0"/>
    <x v="0"/>
    <x v="34"/>
    <x v="1"/>
    <n v="13022341"/>
    <n v="210574"/>
    <m/>
    <x v="0"/>
  </r>
  <r>
    <x v="31"/>
    <x v="3"/>
    <x v="0"/>
    <x v="0"/>
    <x v="34"/>
    <x v="2"/>
    <n v="13490623"/>
    <n v="220149"/>
    <m/>
    <x v="0"/>
  </r>
  <r>
    <x v="31"/>
    <x v="3"/>
    <x v="0"/>
    <x v="0"/>
    <x v="34"/>
    <x v="3"/>
    <n v="13884427"/>
    <n v="229221"/>
    <m/>
    <x v="0"/>
  </r>
  <r>
    <x v="31"/>
    <x v="3"/>
    <x v="0"/>
    <x v="0"/>
    <x v="34"/>
    <x v="4"/>
    <n v="14243927"/>
    <n v="236983"/>
    <m/>
    <x v="0"/>
  </r>
  <r>
    <x v="31"/>
    <x v="3"/>
    <x v="0"/>
    <x v="0"/>
    <x v="34"/>
    <x v="5"/>
    <n v="14549036"/>
    <n v="240398"/>
    <m/>
    <x v="0"/>
  </r>
  <r>
    <x v="31"/>
    <x v="3"/>
    <x v="0"/>
    <x v="0"/>
    <x v="34"/>
    <x v="6"/>
    <n v="14812541"/>
    <n v="244472"/>
    <m/>
    <x v="0"/>
  </r>
  <r>
    <x v="31"/>
    <x v="3"/>
    <x v="0"/>
    <x v="0"/>
    <x v="34"/>
    <x v="7"/>
    <n v="15036089"/>
    <n v="249351"/>
    <m/>
    <x v="0"/>
  </r>
  <r>
    <x v="31"/>
    <x v="3"/>
    <x v="0"/>
    <x v="0"/>
    <x v="34"/>
    <x v="8"/>
    <n v="15221048"/>
    <n v="254260"/>
    <m/>
    <x v="0"/>
  </r>
  <r>
    <x v="31"/>
    <x v="3"/>
    <x v="0"/>
    <x v="0"/>
    <x v="34"/>
    <x v="9"/>
    <n v="15372874"/>
    <n v="257810"/>
    <m/>
    <x v="0"/>
  </r>
  <r>
    <x v="31"/>
    <x v="3"/>
    <x v="0"/>
    <x v="0"/>
    <x v="34"/>
    <x v="10"/>
    <n v="15494708"/>
    <n v="259779"/>
    <m/>
    <x v="0"/>
  </r>
  <r>
    <x v="31"/>
    <x v="3"/>
    <x v="0"/>
    <x v="0"/>
    <x v="34"/>
    <x v="11"/>
    <n v="15590373"/>
    <n v="260304"/>
    <m/>
    <x v="0"/>
  </r>
  <r>
    <x v="31"/>
    <x v="3"/>
    <x v="0"/>
    <x v="0"/>
    <x v="34"/>
    <x v="12"/>
    <n v="15664026"/>
    <n v="259351"/>
    <m/>
    <x v="0"/>
  </r>
  <r>
    <x v="31"/>
    <x v="3"/>
    <x v="0"/>
    <x v="0"/>
    <x v="34"/>
    <x v="13"/>
    <n v="15718153"/>
    <n v="258150"/>
    <m/>
    <x v="0"/>
  </r>
  <r>
    <x v="31"/>
    <x v="3"/>
    <x v="0"/>
    <x v="0"/>
    <x v="34"/>
    <x v="14"/>
    <n v="15757092"/>
    <n v="257968"/>
    <m/>
    <x v="0"/>
  </r>
  <r>
    <x v="31"/>
    <x v="3"/>
    <x v="0"/>
    <x v="0"/>
    <x v="34"/>
    <x v="15"/>
    <n v="15785065"/>
    <n v="258667"/>
    <m/>
    <x v="0"/>
  </r>
  <r>
    <x v="31"/>
    <x v="3"/>
    <x v="0"/>
    <x v="0"/>
    <x v="34"/>
    <x v="16"/>
    <n v="15807045"/>
    <n v="259581"/>
    <m/>
    <x v="0"/>
  </r>
  <r>
    <x v="31"/>
    <x v="3"/>
    <x v="0"/>
    <x v="0"/>
    <x v="34"/>
    <x v="17"/>
    <n v="15826503"/>
    <n v="260336"/>
    <m/>
    <x v="0"/>
  </r>
  <r>
    <x v="31"/>
    <x v="3"/>
    <x v="0"/>
    <x v="0"/>
    <x v="34"/>
    <x v="18"/>
    <n v="15849538"/>
    <n v="261001"/>
    <m/>
    <x v="0"/>
  </r>
  <r>
    <x v="31"/>
    <x v="3"/>
    <x v="0"/>
    <x v="0"/>
    <x v="34"/>
    <x v="19"/>
    <n v="15876923"/>
    <n v="261128"/>
    <m/>
    <x v="0"/>
  </r>
  <r>
    <x v="31"/>
    <x v="3"/>
    <x v="0"/>
    <x v="0"/>
    <x v="34"/>
    <x v="20"/>
    <n v="15917837"/>
    <n v="261360"/>
    <m/>
    <x v="0"/>
  </r>
  <r>
    <x v="31"/>
    <x v="3"/>
    <x v="0"/>
    <x v="0"/>
    <x v="34"/>
    <x v="21"/>
    <n v="15973487"/>
    <n v="262300"/>
    <m/>
    <x v="0"/>
  </r>
  <r>
    <x v="31"/>
    <x v="3"/>
    <x v="0"/>
    <x v="0"/>
    <x v="34"/>
    <x v="22"/>
    <n v="16048515"/>
    <n v="263875"/>
    <m/>
    <x v="0"/>
  </r>
  <r>
    <x v="31"/>
    <x v="3"/>
    <x v="0"/>
    <x v="0"/>
    <x v="34"/>
    <x v="23"/>
    <n v="16120494"/>
    <n v="265546"/>
    <m/>
    <x v="0"/>
  </r>
  <r>
    <x v="31"/>
    <x v="3"/>
    <x v="0"/>
    <x v="0"/>
    <x v="34"/>
    <x v="24"/>
    <n v="16189740"/>
    <n v="267143"/>
    <m/>
    <x v="0"/>
  </r>
  <r>
    <x v="31"/>
    <x v="3"/>
    <x v="0"/>
    <x v="0"/>
    <x v="34"/>
    <x v="25"/>
    <n v="16258918"/>
    <n v="268668"/>
    <m/>
    <x v="0"/>
  </r>
  <r>
    <x v="31"/>
    <x v="3"/>
    <x v="0"/>
    <x v="0"/>
    <x v="34"/>
    <x v="26"/>
    <n v="16328538"/>
    <n v="270207"/>
    <m/>
    <x v="0"/>
  </r>
  <r>
    <x v="31"/>
    <x v="3"/>
    <x v="0"/>
    <x v="0"/>
    <x v="34"/>
    <x v="27"/>
    <n v="16397966"/>
    <n v="271738"/>
    <m/>
    <x v="0"/>
  </r>
  <r>
    <x v="31"/>
    <x v="3"/>
    <x v="0"/>
    <x v="0"/>
    <x v="34"/>
    <x v="28"/>
    <n v="16467345"/>
    <n v="273320"/>
    <m/>
    <x v="0"/>
  </r>
  <r>
    <x v="31"/>
    <x v="3"/>
    <x v="0"/>
    <x v="0"/>
    <x v="34"/>
    <x v="29"/>
    <n v="16536732"/>
    <n v="274857"/>
    <m/>
    <x v="0"/>
  </r>
  <r>
    <x v="31"/>
    <x v="3"/>
    <x v="0"/>
    <x v="0"/>
    <x v="34"/>
    <x v="30"/>
    <n v="16606403"/>
    <n v="276371"/>
    <m/>
    <x v="0"/>
  </r>
  <r>
    <x v="31"/>
    <x v="3"/>
    <x v="1"/>
    <x v="0"/>
    <x v="34"/>
    <x v="0"/>
    <n v="2558961"/>
    <n v="40943"/>
    <m/>
    <x v="0"/>
  </r>
  <r>
    <x v="31"/>
    <x v="3"/>
    <x v="1"/>
    <x v="0"/>
    <x v="34"/>
    <x v="1"/>
    <n v="2687339"/>
    <n v="43454"/>
    <m/>
    <x v="0"/>
  </r>
  <r>
    <x v="31"/>
    <x v="3"/>
    <x v="1"/>
    <x v="0"/>
    <x v="34"/>
    <x v="2"/>
    <n v="2816720"/>
    <n v="45965"/>
    <m/>
    <x v="0"/>
  </r>
  <r>
    <x v="31"/>
    <x v="3"/>
    <x v="1"/>
    <x v="0"/>
    <x v="34"/>
    <x v="3"/>
    <n v="2920123"/>
    <n v="48208"/>
    <m/>
    <x v="0"/>
  </r>
  <r>
    <x v="31"/>
    <x v="3"/>
    <x v="1"/>
    <x v="0"/>
    <x v="34"/>
    <x v="4"/>
    <n v="3003604"/>
    <n v="49972"/>
    <m/>
    <x v="0"/>
  </r>
  <r>
    <x v="31"/>
    <x v="3"/>
    <x v="1"/>
    <x v="0"/>
    <x v="34"/>
    <x v="5"/>
    <n v="3085357"/>
    <n v="50980"/>
    <m/>
    <x v="0"/>
  </r>
  <r>
    <x v="31"/>
    <x v="3"/>
    <x v="1"/>
    <x v="0"/>
    <x v="34"/>
    <x v="6"/>
    <n v="3158304"/>
    <n v="52126"/>
    <m/>
    <x v="0"/>
  </r>
  <r>
    <x v="31"/>
    <x v="3"/>
    <x v="1"/>
    <x v="0"/>
    <x v="34"/>
    <x v="7"/>
    <n v="3223268"/>
    <n v="53453"/>
    <m/>
    <x v="0"/>
  </r>
  <r>
    <x v="31"/>
    <x v="3"/>
    <x v="1"/>
    <x v="0"/>
    <x v="34"/>
    <x v="8"/>
    <n v="3279660"/>
    <n v="54785"/>
    <m/>
    <x v="0"/>
  </r>
  <r>
    <x v="31"/>
    <x v="3"/>
    <x v="1"/>
    <x v="0"/>
    <x v="34"/>
    <x v="9"/>
    <n v="3329162"/>
    <n v="55831"/>
    <m/>
    <x v="0"/>
  </r>
  <r>
    <x v="31"/>
    <x v="3"/>
    <x v="1"/>
    <x v="0"/>
    <x v="34"/>
    <x v="10"/>
    <n v="3374068"/>
    <n v="56568"/>
    <m/>
    <x v="0"/>
  </r>
  <r>
    <x v="31"/>
    <x v="3"/>
    <x v="1"/>
    <x v="0"/>
    <x v="34"/>
    <x v="11"/>
    <n v="3417116"/>
    <n v="57053"/>
    <m/>
    <x v="0"/>
  </r>
  <r>
    <x v="31"/>
    <x v="3"/>
    <x v="1"/>
    <x v="0"/>
    <x v="34"/>
    <x v="12"/>
    <n v="3455303"/>
    <n v="57209"/>
    <m/>
    <x v="0"/>
  </r>
  <r>
    <x v="31"/>
    <x v="3"/>
    <x v="1"/>
    <x v="0"/>
    <x v="34"/>
    <x v="13"/>
    <n v="3488566"/>
    <n v="57295"/>
    <m/>
    <x v="0"/>
  </r>
  <r>
    <x v="31"/>
    <x v="3"/>
    <x v="1"/>
    <x v="0"/>
    <x v="34"/>
    <x v="14"/>
    <n v="3517312"/>
    <n v="57583"/>
    <m/>
    <x v="0"/>
  </r>
  <r>
    <x v="31"/>
    <x v="3"/>
    <x v="1"/>
    <x v="0"/>
    <x v="34"/>
    <x v="15"/>
    <n v="3542740"/>
    <n v="58054"/>
    <m/>
    <x v="0"/>
  </r>
  <r>
    <x v="31"/>
    <x v="3"/>
    <x v="1"/>
    <x v="0"/>
    <x v="34"/>
    <x v="16"/>
    <n v="3566208"/>
    <n v="58563"/>
    <m/>
    <x v="0"/>
  </r>
  <r>
    <x v="31"/>
    <x v="3"/>
    <x v="1"/>
    <x v="0"/>
    <x v="34"/>
    <x v="17"/>
    <n v="3584981"/>
    <n v="58970"/>
    <m/>
    <x v="0"/>
  </r>
  <r>
    <x v="31"/>
    <x v="3"/>
    <x v="1"/>
    <x v="0"/>
    <x v="34"/>
    <x v="18"/>
    <n v="3602509"/>
    <n v="59324"/>
    <m/>
    <x v="0"/>
  </r>
  <r>
    <x v="31"/>
    <x v="3"/>
    <x v="1"/>
    <x v="0"/>
    <x v="34"/>
    <x v="19"/>
    <n v="3619568"/>
    <n v="59531"/>
    <m/>
    <x v="0"/>
  </r>
  <r>
    <x v="31"/>
    <x v="3"/>
    <x v="1"/>
    <x v="0"/>
    <x v="34"/>
    <x v="20"/>
    <n v="3638480"/>
    <n v="59741"/>
    <m/>
    <x v="0"/>
  </r>
  <r>
    <x v="31"/>
    <x v="3"/>
    <x v="1"/>
    <x v="0"/>
    <x v="34"/>
    <x v="21"/>
    <n v="3659334"/>
    <n v="60089"/>
    <m/>
    <x v="0"/>
  </r>
  <r>
    <x v="31"/>
    <x v="3"/>
    <x v="1"/>
    <x v="0"/>
    <x v="34"/>
    <x v="22"/>
    <n v="3683378"/>
    <n v="60563"/>
    <m/>
    <x v="0"/>
  </r>
  <r>
    <x v="31"/>
    <x v="3"/>
    <x v="1"/>
    <x v="0"/>
    <x v="34"/>
    <x v="23"/>
    <n v="3706691"/>
    <n v="61058"/>
    <m/>
    <x v="0"/>
  </r>
  <r>
    <x v="31"/>
    <x v="3"/>
    <x v="1"/>
    <x v="0"/>
    <x v="34"/>
    <x v="24"/>
    <n v="3730121"/>
    <n v="61550"/>
    <m/>
    <x v="0"/>
  </r>
  <r>
    <x v="31"/>
    <x v="3"/>
    <x v="1"/>
    <x v="0"/>
    <x v="34"/>
    <x v="25"/>
    <n v="3753676"/>
    <n v="62027"/>
    <m/>
    <x v="0"/>
  </r>
  <r>
    <x v="31"/>
    <x v="3"/>
    <x v="1"/>
    <x v="0"/>
    <x v="34"/>
    <x v="26"/>
    <n v="3777303"/>
    <n v="62507"/>
    <m/>
    <x v="0"/>
  </r>
  <r>
    <x v="31"/>
    <x v="3"/>
    <x v="1"/>
    <x v="0"/>
    <x v="34"/>
    <x v="27"/>
    <n v="3800803"/>
    <n v="62984"/>
    <m/>
    <x v="0"/>
  </r>
  <r>
    <x v="31"/>
    <x v="3"/>
    <x v="1"/>
    <x v="0"/>
    <x v="34"/>
    <x v="28"/>
    <n v="3824298"/>
    <n v="63474"/>
    <m/>
    <x v="0"/>
  </r>
  <r>
    <x v="31"/>
    <x v="3"/>
    <x v="1"/>
    <x v="0"/>
    <x v="34"/>
    <x v="29"/>
    <n v="3847804"/>
    <n v="63954"/>
    <m/>
    <x v="0"/>
  </r>
  <r>
    <x v="31"/>
    <x v="3"/>
    <x v="1"/>
    <x v="0"/>
    <x v="34"/>
    <x v="30"/>
    <n v="3871379"/>
    <n v="64429"/>
    <m/>
    <x v="0"/>
  </r>
  <r>
    <x v="31"/>
    <x v="3"/>
    <x v="2"/>
    <x v="0"/>
    <x v="34"/>
    <x v="0"/>
    <n v="582125"/>
    <n v="9314"/>
    <m/>
    <x v="0"/>
  </r>
  <r>
    <x v="31"/>
    <x v="3"/>
    <x v="2"/>
    <x v="0"/>
    <x v="34"/>
    <x v="1"/>
    <n v="602498"/>
    <n v="9742"/>
    <m/>
    <x v="0"/>
  </r>
  <r>
    <x v="31"/>
    <x v="3"/>
    <x v="2"/>
    <x v="0"/>
    <x v="34"/>
    <x v="2"/>
    <n v="621947"/>
    <n v="10149"/>
    <m/>
    <x v="0"/>
  </r>
  <r>
    <x v="31"/>
    <x v="3"/>
    <x v="2"/>
    <x v="0"/>
    <x v="34"/>
    <x v="3"/>
    <n v="633678"/>
    <n v="10461"/>
    <m/>
    <x v="0"/>
  </r>
  <r>
    <x v="31"/>
    <x v="3"/>
    <x v="2"/>
    <x v="0"/>
    <x v="34"/>
    <x v="4"/>
    <n v="643891"/>
    <n v="10712"/>
    <m/>
    <x v="0"/>
  </r>
  <r>
    <x v="31"/>
    <x v="3"/>
    <x v="2"/>
    <x v="0"/>
    <x v="34"/>
    <x v="5"/>
    <n v="653180"/>
    <n v="10792"/>
    <m/>
    <x v="0"/>
  </r>
  <r>
    <x v="31"/>
    <x v="3"/>
    <x v="2"/>
    <x v="0"/>
    <x v="34"/>
    <x v="6"/>
    <n v="663576"/>
    <n v="10951"/>
    <m/>
    <x v="0"/>
  </r>
  <r>
    <x v="31"/>
    <x v="3"/>
    <x v="2"/>
    <x v="0"/>
    <x v="34"/>
    <x v="7"/>
    <n v="675869"/>
    <n v="11208"/>
    <m/>
    <x v="0"/>
  </r>
  <r>
    <x v="31"/>
    <x v="3"/>
    <x v="2"/>
    <x v="0"/>
    <x v="34"/>
    <x v="8"/>
    <n v="686955"/>
    <n v="11475"/>
    <m/>
    <x v="0"/>
  </r>
  <r>
    <x v="31"/>
    <x v="3"/>
    <x v="2"/>
    <x v="0"/>
    <x v="34"/>
    <x v="9"/>
    <n v="695906"/>
    <n v="11670"/>
    <m/>
    <x v="0"/>
  </r>
  <r>
    <x v="31"/>
    <x v="3"/>
    <x v="2"/>
    <x v="0"/>
    <x v="34"/>
    <x v="10"/>
    <n v="699371"/>
    <n v="11725"/>
    <m/>
    <x v="0"/>
  </r>
  <r>
    <x v="31"/>
    <x v="3"/>
    <x v="2"/>
    <x v="0"/>
    <x v="34"/>
    <x v="11"/>
    <n v="700981"/>
    <n v="11703"/>
    <m/>
    <x v="0"/>
  </r>
  <r>
    <x v="31"/>
    <x v="3"/>
    <x v="2"/>
    <x v="0"/>
    <x v="34"/>
    <x v="12"/>
    <n v="701639"/>
    <n v="11617"/>
    <m/>
    <x v="0"/>
  </r>
  <r>
    <x v="31"/>
    <x v="3"/>
    <x v="2"/>
    <x v="0"/>
    <x v="34"/>
    <x v="13"/>
    <n v="701437"/>
    <n v="11520"/>
    <m/>
    <x v="0"/>
  </r>
  <r>
    <x v="31"/>
    <x v="3"/>
    <x v="2"/>
    <x v="0"/>
    <x v="34"/>
    <x v="14"/>
    <n v="700683"/>
    <n v="11471"/>
    <m/>
    <x v="0"/>
  </r>
  <r>
    <x v="31"/>
    <x v="3"/>
    <x v="2"/>
    <x v="0"/>
    <x v="34"/>
    <x v="15"/>
    <n v="699632"/>
    <n v="11464"/>
    <m/>
    <x v="0"/>
  </r>
  <r>
    <x v="31"/>
    <x v="3"/>
    <x v="2"/>
    <x v="0"/>
    <x v="34"/>
    <x v="16"/>
    <n v="698585"/>
    <n v="11472"/>
    <m/>
    <x v="0"/>
  </r>
  <r>
    <x v="31"/>
    <x v="3"/>
    <x v="2"/>
    <x v="0"/>
    <x v="34"/>
    <x v="17"/>
    <n v="697186"/>
    <n v="11468"/>
    <m/>
    <x v="0"/>
  </r>
  <r>
    <x v="31"/>
    <x v="3"/>
    <x v="2"/>
    <x v="0"/>
    <x v="34"/>
    <x v="18"/>
    <n v="695786"/>
    <n v="11457"/>
    <m/>
    <x v="0"/>
  </r>
  <r>
    <x v="31"/>
    <x v="3"/>
    <x v="2"/>
    <x v="0"/>
    <x v="34"/>
    <x v="19"/>
    <n v="694172"/>
    <n v="11417"/>
    <m/>
    <x v="0"/>
  </r>
  <r>
    <x v="31"/>
    <x v="3"/>
    <x v="2"/>
    <x v="0"/>
    <x v="34"/>
    <x v="20"/>
    <n v="693435"/>
    <n v="11385"/>
    <m/>
    <x v="0"/>
  </r>
  <r>
    <x v="31"/>
    <x v="3"/>
    <x v="2"/>
    <x v="0"/>
    <x v="34"/>
    <x v="21"/>
    <n v="693577"/>
    <n v="11389"/>
    <m/>
    <x v="0"/>
  </r>
  <r>
    <x v="31"/>
    <x v="3"/>
    <x v="2"/>
    <x v="0"/>
    <x v="34"/>
    <x v="22"/>
    <n v="694588"/>
    <n v="11420"/>
    <m/>
    <x v="0"/>
  </r>
  <r>
    <x v="31"/>
    <x v="3"/>
    <x v="2"/>
    <x v="0"/>
    <x v="34"/>
    <x v="23"/>
    <n v="695595"/>
    <n v="11458"/>
    <m/>
    <x v="0"/>
  </r>
  <r>
    <x v="31"/>
    <x v="3"/>
    <x v="2"/>
    <x v="0"/>
    <x v="34"/>
    <x v="24"/>
    <n v="696735"/>
    <n v="11496"/>
    <m/>
    <x v="0"/>
  </r>
  <r>
    <x v="31"/>
    <x v="3"/>
    <x v="2"/>
    <x v="0"/>
    <x v="34"/>
    <x v="25"/>
    <n v="698011"/>
    <n v="11534"/>
    <m/>
    <x v="0"/>
  </r>
  <r>
    <x v="31"/>
    <x v="3"/>
    <x v="2"/>
    <x v="0"/>
    <x v="34"/>
    <x v="26"/>
    <n v="699297"/>
    <n v="11572"/>
    <m/>
    <x v="0"/>
  </r>
  <r>
    <x v="31"/>
    <x v="3"/>
    <x v="2"/>
    <x v="0"/>
    <x v="34"/>
    <x v="27"/>
    <n v="700631"/>
    <n v="11610"/>
    <m/>
    <x v="0"/>
  </r>
  <r>
    <x v="31"/>
    <x v="3"/>
    <x v="2"/>
    <x v="0"/>
    <x v="34"/>
    <x v="28"/>
    <n v="701900"/>
    <n v="11649"/>
    <m/>
    <x v="0"/>
  </r>
  <r>
    <x v="31"/>
    <x v="3"/>
    <x v="2"/>
    <x v="0"/>
    <x v="34"/>
    <x v="29"/>
    <n v="703212"/>
    <n v="11688"/>
    <m/>
    <x v="0"/>
  </r>
  <r>
    <x v="31"/>
    <x v="3"/>
    <x v="2"/>
    <x v="0"/>
    <x v="34"/>
    <x v="30"/>
    <n v="704548"/>
    <n v="11725"/>
    <m/>
    <x v="0"/>
  </r>
  <r>
    <x v="31"/>
    <x v="4"/>
    <x v="0"/>
    <x v="0"/>
    <x v="34"/>
    <x v="0"/>
    <n v="35574136"/>
    <n v="569186"/>
    <m/>
    <x v="0"/>
  </r>
  <r>
    <x v="31"/>
    <x v="4"/>
    <x v="0"/>
    <x v="0"/>
    <x v="34"/>
    <x v="1"/>
    <n v="37563652"/>
    <n v="606889"/>
    <m/>
    <x v="0"/>
  </r>
  <r>
    <x v="31"/>
    <x v="4"/>
    <x v="0"/>
    <x v="0"/>
    <x v="34"/>
    <x v="2"/>
    <n v="39330360"/>
    <n v="634331"/>
    <m/>
    <x v="0"/>
  </r>
  <r>
    <x v="31"/>
    <x v="4"/>
    <x v="0"/>
    <x v="0"/>
    <x v="34"/>
    <x v="3"/>
    <n v="40921800"/>
    <n v="658670"/>
    <m/>
    <x v="0"/>
  </r>
  <r>
    <x v="31"/>
    <x v="4"/>
    <x v="0"/>
    <x v="0"/>
    <x v="34"/>
    <x v="4"/>
    <n v="42463112"/>
    <n v="686840"/>
    <m/>
    <x v="0"/>
  </r>
  <r>
    <x v="31"/>
    <x v="4"/>
    <x v="0"/>
    <x v="0"/>
    <x v="34"/>
    <x v="5"/>
    <n v="43794672"/>
    <n v="704641"/>
    <m/>
    <x v="0"/>
  </r>
  <r>
    <x v="31"/>
    <x v="4"/>
    <x v="0"/>
    <x v="0"/>
    <x v="34"/>
    <x v="6"/>
    <n v="45016484"/>
    <n v="723937"/>
    <m/>
    <x v="0"/>
  </r>
  <r>
    <x v="31"/>
    <x v="4"/>
    <x v="0"/>
    <x v="0"/>
    <x v="34"/>
    <x v="7"/>
    <n v="46124432"/>
    <n v="744234"/>
    <m/>
    <x v="0"/>
  </r>
  <r>
    <x v="31"/>
    <x v="4"/>
    <x v="0"/>
    <x v="0"/>
    <x v="34"/>
    <x v="8"/>
    <n v="47112212"/>
    <n v="765139"/>
    <m/>
    <x v="0"/>
  </r>
  <r>
    <x v="31"/>
    <x v="4"/>
    <x v="0"/>
    <x v="0"/>
    <x v="34"/>
    <x v="9"/>
    <n v="48002676"/>
    <n v="783150"/>
    <m/>
    <x v="0"/>
  </r>
  <r>
    <x v="31"/>
    <x v="4"/>
    <x v="0"/>
    <x v="0"/>
    <x v="34"/>
    <x v="10"/>
    <n v="48802212"/>
    <n v="797201"/>
    <m/>
    <x v="0"/>
  </r>
  <r>
    <x v="31"/>
    <x v="4"/>
    <x v="0"/>
    <x v="0"/>
    <x v="34"/>
    <x v="11"/>
    <n v="49511324"/>
    <n v="806366"/>
    <m/>
    <x v="0"/>
  </r>
  <r>
    <x v="31"/>
    <x v="4"/>
    <x v="0"/>
    <x v="0"/>
    <x v="34"/>
    <x v="12"/>
    <n v="50148976"/>
    <n v="814207"/>
    <m/>
    <x v="0"/>
  </r>
  <r>
    <x v="31"/>
    <x v="4"/>
    <x v="0"/>
    <x v="0"/>
    <x v="34"/>
    <x v="13"/>
    <n v="50716868"/>
    <n v="822397"/>
    <m/>
    <x v="0"/>
  </r>
  <r>
    <x v="31"/>
    <x v="4"/>
    <x v="0"/>
    <x v="0"/>
    <x v="34"/>
    <x v="14"/>
    <n v="51224540"/>
    <n v="832546"/>
    <m/>
    <x v="0"/>
  </r>
  <r>
    <x v="31"/>
    <x v="4"/>
    <x v="0"/>
    <x v="0"/>
    <x v="34"/>
    <x v="15"/>
    <n v="51686048"/>
    <n v="843204"/>
    <m/>
    <x v="0"/>
  </r>
  <r>
    <x v="31"/>
    <x v="4"/>
    <x v="0"/>
    <x v="0"/>
    <x v="34"/>
    <x v="16"/>
    <n v="52115508"/>
    <n v="852901"/>
    <m/>
    <x v="0"/>
  </r>
  <r>
    <x v="31"/>
    <x v="4"/>
    <x v="0"/>
    <x v="0"/>
    <x v="34"/>
    <x v="17"/>
    <n v="52526968"/>
    <n v="861166"/>
    <m/>
    <x v="0"/>
  </r>
  <r>
    <x v="31"/>
    <x v="4"/>
    <x v="0"/>
    <x v="0"/>
    <x v="34"/>
    <x v="18"/>
    <n v="52937196"/>
    <n v="867540"/>
    <m/>
    <x v="0"/>
  </r>
  <r>
    <x v="31"/>
    <x v="4"/>
    <x v="0"/>
    <x v="0"/>
    <x v="34"/>
    <x v="19"/>
    <n v="53346352"/>
    <n v="873120"/>
    <m/>
    <x v="0"/>
  </r>
  <r>
    <x v="31"/>
    <x v="4"/>
    <x v="0"/>
    <x v="0"/>
    <x v="34"/>
    <x v="20"/>
    <n v="53787864"/>
    <n v="879003"/>
    <m/>
    <x v="0"/>
  </r>
  <r>
    <x v="31"/>
    <x v="4"/>
    <x v="0"/>
    <x v="0"/>
    <x v="34"/>
    <x v="21"/>
    <n v="54264972"/>
    <n v="886970"/>
    <m/>
    <x v="0"/>
  </r>
  <r>
    <x v="31"/>
    <x v="4"/>
    <x v="0"/>
    <x v="0"/>
    <x v="34"/>
    <x v="22"/>
    <n v="54800096"/>
    <n v="896155"/>
    <m/>
    <x v="0"/>
  </r>
  <r>
    <x v="31"/>
    <x v="4"/>
    <x v="0"/>
    <x v="0"/>
    <x v="34"/>
    <x v="23"/>
    <n v="55313480"/>
    <n v="905123"/>
    <m/>
    <x v="0"/>
  </r>
  <r>
    <x v="31"/>
    <x v="4"/>
    <x v="0"/>
    <x v="0"/>
    <x v="34"/>
    <x v="24"/>
    <n v="55807392"/>
    <n v="914087"/>
    <m/>
    <x v="0"/>
  </r>
  <r>
    <x v="31"/>
    <x v="4"/>
    <x v="0"/>
    <x v="0"/>
    <x v="34"/>
    <x v="25"/>
    <n v="56300820"/>
    <n v="923566"/>
    <m/>
    <x v="0"/>
  </r>
  <r>
    <x v="31"/>
    <x v="4"/>
    <x v="0"/>
    <x v="0"/>
    <x v="34"/>
    <x v="26"/>
    <n v="56797364"/>
    <n v="933132"/>
    <m/>
    <x v="0"/>
  </r>
  <r>
    <x v="31"/>
    <x v="4"/>
    <x v="0"/>
    <x v="0"/>
    <x v="34"/>
    <x v="27"/>
    <n v="57292440"/>
    <n v="942303"/>
    <m/>
    <x v="0"/>
  </r>
  <r>
    <x v="31"/>
    <x v="4"/>
    <x v="0"/>
    <x v="0"/>
    <x v="34"/>
    <x v="28"/>
    <n v="57787068"/>
    <n v="951375"/>
    <m/>
    <x v="0"/>
  </r>
  <r>
    <x v="31"/>
    <x v="4"/>
    <x v="0"/>
    <x v="0"/>
    <x v="34"/>
    <x v="29"/>
    <n v="58281784"/>
    <n v="960102"/>
    <m/>
    <x v="0"/>
  </r>
  <r>
    <x v="31"/>
    <x v="4"/>
    <x v="0"/>
    <x v="0"/>
    <x v="34"/>
    <x v="30"/>
    <n v="58778656"/>
    <n v="968757"/>
    <m/>
    <x v="0"/>
  </r>
  <r>
    <x v="31"/>
    <x v="4"/>
    <x v="1"/>
    <x v="0"/>
    <x v="34"/>
    <x v="0"/>
    <n v="8953685"/>
    <n v="143258"/>
    <m/>
    <x v="0"/>
  </r>
  <r>
    <x v="31"/>
    <x v="4"/>
    <x v="1"/>
    <x v="0"/>
    <x v="34"/>
    <x v="1"/>
    <n v="9472987"/>
    <n v="153048"/>
    <m/>
    <x v="0"/>
  </r>
  <r>
    <x v="31"/>
    <x v="4"/>
    <x v="1"/>
    <x v="0"/>
    <x v="34"/>
    <x v="2"/>
    <n v="9952161"/>
    <n v="160511"/>
    <m/>
    <x v="0"/>
  </r>
  <r>
    <x v="31"/>
    <x v="4"/>
    <x v="1"/>
    <x v="0"/>
    <x v="34"/>
    <x v="3"/>
    <n v="10387040"/>
    <n v="167188"/>
    <m/>
    <x v="0"/>
  </r>
  <r>
    <x v="31"/>
    <x v="4"/>
    <x v="1"/>
    <x v="0"/>
    <x v="34"/>
    <x v="4"/>
    <n v="10751411"/>
    <n v="173904"/>
    <m/>
    <x v="0"/>
  </r>
  <r>
    <x v="31"/>
    <x v="4"/>
    <x v="1"/>
    <x v="0"/>
    <x v="34"/>
    <x v="5"/>
    <n v="11097661"/>
    <n v="178557"/>
    <m/>
    <x v="0"/>
  </r>
  <r>
    <x v="31"/>
    <x v="4"/>
    <x v="1"/>
    <x v="0"/>
    <x v="34"/>
    <x v="6"/>
    <n v="11413481"/>
    <n v="183547"/>
    <m/>
    <x v="0"/>
  </r>
  <r>
    <x v="31"/>
    <x v="4"/>
    <x v="1"/>
    <x v="0"/>
    <x v="34"/>
    <x v="7"/>
    <n v="11701702"/>
    <n v="188811"/>
    <m/>
    <x v="0"/>
  </r>
  <r>
    <x v="31"/>
    <x v="4"/>
    <x v="1"/>
    <x v="0"/>
    <x v="34"/>
    <x v="8"/>
    <n v="11958280"/>
    <n v="194211"/>
    <m/>
    <x v="0"/>
  </r>
  <r>
    <x v="31"/>
    <x v="4"/>
    <x v="1"/>
    <x v="0"/>
    <x v="34"/>
    <x v="9"/>
    <n v="12190422"/>
    <n v="198883"/>
    <m/>
    <x v="0"/>
  </r>
  <r>
    <x v="31"/>
    <x v="4"/>
    <x v="1"/>
    <x v="0"/>
    <x v="34"/>
    <x v="10"/>
    <n v="12408396"/>
    <n v="202695"/>
    <m/>
    <x v="0"/>
  </r>
  <r>
    <x v="31"/>
    <x v="4"/>
    <x v="1"/>
    <x v="0"/>
    <x v="34"/>
    <x v="11"/>
    <n v="12623903"/>
    <n v="205599"/>
    <m/>
    <x v="0"/>
  </r>
  <r>
    <x v="31"/>
    <x v="4"/>
    <x v="1"/>
    <x v="0"/>
    <x v="34"/>
    <x v="12"/>
    <n v="12821289"/>
    <n v="208163"/>
    <m/>
    <x v="0"/>
  </r>
  <r>
    <x v="31"/>
    <x v="4"/>
    <x v="1"/>
    <x v="0"/>
    <x v="34"/>
    <x v="13"/>
    <n v="12999124"/>
    <n v="210786"/>
    <m/>
    <x v="0"/>
  </r>
  <r>
    <x v="31"/>
    <x v="4"/>
    <x v="1"/>
    <x v="0"/>
    <x v="34"/>
    <x v="14"/>
    <n v="13157910"/>
    <n v="213854"/>
    <m/>
    <x v="0"/>
  </r>
  <r>
    <x v="31"/>
    <x v="4"/>
    <x v="1"/>
    <x v="0"/>
    <x v="34"/>
    <x v="15"/>
    <n v="13302487"/>
    <n v="217016"/>
    <m/>
    <x v="0"/>
  </r>
  <r>
    <x v="31"/>
    <x v="4"/>
    <x v="1"/>
    <x v="0"/>
    <x v="34"/>
    <x v="16"/>
    <n v="13438084"/>
    <n v="219922"/>
    <m/>
    <x v="0"/>
  </r>
  <r>
    <x v="31"/>
    <x v="4"/>
    <x v="1"/>
    <x v="0"/>
    <x v="34"/>
    <x v="17"/>
    <n v="13550376"/>
    <n v="222155"/>
    <m/>
    <x v="0"/>
  </r>
  <r>
    <x v="31"/>
    <x v="4"/>
    <x v="1"/>
    <x v="0"/>
    <x v="34"/>
    <x v="18"/>
    <n v="13654615"/>
    <n v="223773"/>
    <m/>
    <x v="0"/>
  </r>
  <r>
    <x v="31"/>
    <x v="4"/>
    <x v="1"/>
    <x v="0"/>
    <x v="34"/>
    <x v="19"/>
    <n v="13754276"/>
    <n v="225116"/>
    <m/>
    <x v="0"/>
  </r>
  <r>
    <x v="31"/>
    <x v="4"/>
    <x v="1"/>
    <x v="0"/>
    <x v="34"/>
    <x v="20"/>
    <n v="13858628"/>
    <n v="226478"/>
    <m/>
    <x v="0"/>
  </r>
  <r>
    <x v="31"/>
    <x v="4"/>
    <x v="1"/>
    <x v="0"/>
    <x v="34"/>
    <x v="21"/>
    <n v="13967735"/>
    <n v="228305"/>
    <m/>
    <x v="0"/>
  </r>
  <r>
    <x v="31"/>
    <x v="4"/>
    <x v="1"/>
    <x v="0"/>
    <x v="34"/>
    <x v="22"/>
    <n v="14087042"/>
    <n v="230367"/>
    <m/>
    <x v="0"/>
  </r>
  <r>
    <x v="31"/>
    <x v="4"/>
    <x v="1"/>
    <x v="0"/>
    <x v="34"/>
    <x v="23"/>
    <n v="14202730"/>
    <n v="232406"/>
    <m/>
    <x v="0"/>
  </r>
  <r>
    <x v="31"/>
    <x v="4"/>
    <x v="1"/>
    <x v="0"/>
    <x v="34"/>
    <x v="24"/>
    <n v="14318998"/>
    <n v="234535"/>
    <m/>
    <x v="0"/>
  </r>
  <r>
    <x v="31"/>
    <x v="4"/>
    <x v="1"/>
    <x v="0"/>
    <x v="34"/>
    <x v="25"/>
    <n v="14435886"/>
    <n v="236808"/>
    <m/>
    <x v="0"/>
  </r>
  <r>
    <x v="31"/>
    <x v="4"/>
    <x v="1"/>
    <x v="0"/>
    <x v="34"/>
    <x v="26"/>
    <n v="14553130"/>
    <n v="239095"/>
    <m/>
    <x v="0"/>
  </r>
  <r>
    <x v="31"/>
    <x v="4"/>
    <x v="1"/>
    <x v="0"/>
    <x v="34"/>
    <x v="27"/>
    <n v="14669714"/>
    <n v="241276"/>
    <m/>
    <x v="0"/>
  </r>
  <r>
    <x v="31"/>
    <x v="4"/>
    <x v="1"/>
    <x v="0"/>
    <x v="34"/>
    <x v="28"/>
    <n v="14786253"/>
    <n v="243432"/>
    <m/>
    <x v="0"/>
  </r>
  <r>
    <x v="31"/>
    <x v="4"/>
    <x v="1"/>
    <x v="0"/>
    <x v="34"/>
    <x v="29"/>
    <n v="14902848"/>
    <n v="245501"/>
    <m/>
    <x v="0"/>
  </r>
  <r>
    <x v="31"/>
    <x v="4"/>
    <x v="1"/>
    <x v="0"/>
    <x v="34"/>
    <x v="30"/>
    <n v="15019821"/>
    <n v="247548"/>
    <m/>
    <x v="0"/>
  </r>
  <r>
    <x v="31"/>
    <x v="4"/>
    <x v="2"/>
    <x v="0"/>
    <x v="34"/>
    <x v="0"/>
    <n v="3294780"/>
    <n v="52716"/>
    <m/>
    <x v="0"/>
  </r>
  <r>
    <x v="31"/>
    <x v="4"/>
    <x v="2"/>
    <x v="0"/>
    <x v="34"/>
    <x v="1"/>
    <n v="3410056"/>
    <n v="55093"/>
    <m/>
    <x v="0"/>
  </r>
  <r>
    <x v="31"/>
    <x v="4"/>
    <x v="2"/>
    <x v="0"/>
    <x v="34"/>
    <x v="2"/>
    <n v="3507172"/>
    <n v="56564"/>
    <m/>
    <x v="0"/>
  </r>
  <r>
    <x v="31"/>
    <x v="4"/>
    <x v="2"/>
    <x v="0"/>
    <x v="34"/>
    <x v="3"/>
    <n v="3579899"/>
    <n v="57621"/>
    <m/>
    <x v="0"/>
  </r>
  <r>
    <x v="31"/>
    <x v="4"/>
    <x v="2"/>
    <x v="0"/>
    <x v="34"/>
    <x v="4"/>
    <n v="3654174"/>
    <n v="59106"/>
    <m/>
    <x v="0"/>
  </r>
  <r>
    <x v="31"/>
    <x v="4"/>
    <x v="2"/>
    <x v="0"/>
    <x v="34"/>
    <x v="5"/>
    <n v="3713142"/>
    <n v="59743"/>
    <m/>
    <x v="0"/>
  </r>
  <r>
    <x v="31"/>
    <x v="4"/>
    <x v="2"/>
    <x v="0"/>
    <x v="34"/>
    <x v="6"/>
    <n v="3780079"/>
    <n v="60789"/>
    <m/>
    <x v="0"/>
  </r>
  <r>
    <x v="31"/>
    <x v="4"/>
    <x v="2"/>
    <x v="0"/>
    <x v="34"/>
    <x v="7"/>
    <n v="3859766"/>
    <n v="62278"/>
    <m/>
    <x v="0"/>
  </r>
  <r>
    <x v="31"/>
    <x v="4"/>
    <x v="2"/>
    <x v="0"/>
    <x v="34"/>
    <x v="8"/>
    <n v="3932775"/>
    <n v="63871"/>
    <m/>
    <x v="0"/>
  </r>
  <r>
    <x v="31"/>
    <x v="4"/>
    <x v="2"/>
    <x v="0"/>
    <x v="34"/>
    <x v="9"/>
    <n v="3993227"/>
    <n v="65148"/>
    <m/>
    <x v="0"/>
  </r>
  <r>
    <x v="31"/>
    <x v="4"/>
    <x v="2"/>
    <x v="0"/>
    <x v="34"/>
    <x v="10"/>
    <n v="4020187"/>
    <n v="65671"/>
    <m/>
    <x v="0"/>
  </r>
  <r>
    <x v="31"/>
    <x v="4"/>
    <x v="2"/>
    <x v="0"/>
    <x v="34"/>
    <x v="11"/>
    <n v="4036026"/>
    <n v="65732"/>
    <m/>
    <x v="0"/>
  </r>
  <r>
    <x v="31"/>
    <x v="4"/>
    <x v="2"/>
    <x v="0"/>
    <x v="34"/>
    <x v="12"/>
    <n v="4046282"/>
    <n v="65694"/>
    <m/>
    <x v="0"/>
  </r>
  <r>
    <x v="31"/>
    <x v="4"/>
    <x v="2"/>
    <x v="0"/>
    <x v="34"/>
    <x v="13"/>
    <n v="4051417"/>
    <n v="65695"/>
    <m/>
    <x v="0"/>
  </r>
  <r>
    <x v="31"/>
    <x v="4"/>
    <x v="2"/>
    <x v="0"/>
    <x v="34"/>
    <x v="14"/>
    <n v="4053230"/>
    <n v="65876"/>
    <m/>
    <x v="0"/>
  </r>
  <r>
    <x v="31"/>
    <x v="4"/>
    <x v="2"/>
    <x v="0"/>
    <x v="34"/>
    <x v="15"/>
    <n v="4053209"/>
    <n v="66123"/>
    <m/>
    <x v="0"/>
  </r>
  <r>
    <x v="31"/>
    <x v="4"/>
    <x v="2"/>
    <x v="0"/>
    <x v="34"/>
    <x v="16"/>
    <n v="4053123"/>
    <n v="66331"/>
    <m/>
    <x v="0"/>
  </r>
  <r>
    <x v="31"/>
    <x v="4"/>
    <x v="2"/>
    <x v="0"/>
    <x v="34"/>
    <x v="17"/>
    <n v="4050720"/>
    <n v="66410"/>
    <m/>
    <x v="0"/>
  </r>
  <r>
    <x v="31"/>
    <x v="4"/>
    <x v="2"/>
    <x v="0"/>
    <x v="34"/>
    <x v="18"/>
    <n v="4048052"/>
    <n v="66339"/>
    <m/>
    <x v="0"/>
  </r>
  <r>
    <x v="31"/>
    <x v="4"/>
    <x v="2"/>
    <x v="0"/>
    <x v="34"/>
    <x v="19"/>
    <n v="4043782"/>
    <n v="66184"/>
    <m/>
    <x v="0"/>
  </r>
  <r>
    <x v="31"/>
    <x v="4"/>
    <x v="2"/>
    <x v="0"/>
    <x v="34"/>
    <x v="20"/>
    <n v="4044570"/>
    <n v="66096"/>
    <m/>
    <x v="0"/>
  </r>
  <r>
    <x v="31"/>
    <x v="4"/>
    <x v="2"/>
    <x v="0"/>
    <x v="34"/>
    <x v="21"/>
    <n v="4050407"/>
    <n v="66204"/>
    <m/>
    <x v="0"/>
  </r>
  <r>
    <x v="31"/>
    <x v="4"/>
    <x v="2"/>
    <x v="0"/>
    <x v="34"/>
    <x v="22"/>
    <n v="4061210"/>
    <n v="66413"/>
    <m/>
    <x v="0"/>
  </r>
  <r>
    <x v="31"/>
    <x v="4"/>
    <x v="2"/>
    <x v="0"/>
    <x v="34"/>
    <x v="23"/>
    <n v="4071912"/>
    <n v="66630"/>
    <m/>
    <x v="0"/>
  </r>
  <r>
    <x v="31"/>
    <x v="4"/>
    <x v="2"/>
    <x v="0"/>
    <x v="34"/>
    <x v="24"/>
    <n v="4083361"/>
    <n v="66882"/>
    <m/>
    <x v="0"/>
  </r>
  <r>
    <x v="31"/>
    <x v="4"/>
    <x v="2"/>
    <x v="0"/>
    <x v="34"/>
    <x v="25"/>
    <n v="4095575"/>
    <n v="67184"/>
    <m/>
    <x v="0"/>
  </r>
  <r>
    <x v="31"/>
    <x v="4"/>
    <x v="2"/>
    <x v="0"/>
    <x v="34"/>
    <x v="26"/>
    <n v="4107772"/>
    <n v="67487"/>
    <m/>
    <x v="0"/>
  </r>
  <r>
    <x v="31"/>
    <x v="4"/>
    <x v="2"/>
    <x v="0"/>
    <x v="34"/>
    <x v="27"/>
    <n v="4120175"/>
    <n v="67765"/>
    <m/>
    <x v="0"/>
  </r>
  <r>
    <x v="31"/>
    <x v="4"/>
    <x v="2"/>
    <x v="0"/>
    <x v="34"/>
    <x v="28"/>
    <n v="4132085"/>
    <n v="68028"/>
    <m/>
    <x v="0"/>
  </r>
  <r>
    <x v="31"/>
    <x v="4"/>
    <x v="2"/>
    <x v="0"/>
    <x v="34"/>
    <x v="29"/>
    <n v="4144195"/>
    <n v="68269"/>
    <m/>
    <x v="0"/>
  </r>
  <r>
    <x v="31"/>
    <x v="4"/>
    <x v="2"/>
    <x v="0"/>
    <x v="34"/>
    <x v="30"/>
    <n v="4156403"/>
    <n v="68503"/>
    <m/>
    <x v="0"/>
  </r>
  <r>
    <x v="31"/>
    <x v="5"/>
    <x v="0"/>
    <x v="0"/>
    <x v="34"/>
    <x v="0"/>
    <n v="10145805"/>
    <n v="162332"/>
    <m/>
    <x v="0"/>
  </r>
  <r>
    <x v="31"/>
    <x v="5"/>
    <x v="0"/>
    <x v="0"/>
    <x v="34"/>
    <x v="1"/>
    <n v="10590781"/>
    <n v="170837"/>
    <m/>
    <x v="0"/>
  </r>
  <r>
    <x v="31"/>
    <x v="5"/>
    <x v="0"/>
    <x v="0"/>
    <x v="34"/>
    <x v="2"/>
    <n v="10995320"/>
    <n v="177007"/>
    <m/>
    <x v="0"/>
  </r>
  <r>
    <x v="31"/>
    <x v="5"/>
    <x v="0"/>
    <x v="0"/>
    <x v="34"/>
    <x v="3"/>
    <n v="11363643"/>
    <n v="184220"/>
    <m/>
    <x v="0"/>
  </r>
  <r>
    <x v="31"/>
    <x v="5"/>
    <x v="0"/>
    <x v="0"/>
    <x v="34"/>
    <x v="4"/>
    <n v="11688614"/>
    <n v="191144"/>
    <m/>
    <x v="0"/>
  </r>
  <r>
    <x v="31"/>
    <x v="5"/>
    <x v="0"/>
    <x v="0"/>
    <x v="34"/>
    <x v="5"/>
    <n v="11960734"/>
    <n v="195450"/>
    <m/>
    <x v="0"/>
  </r>
  <r>
    <x v="31"/>
    <x v="5"/>
    <x v="0"/>
    <x v="0"/>
    <x v="34"/>
    <x v="6"/>
    <n v="12199418"/>
    <n v="199951"/>
    <m/>
    <x v="0"/>
  </r>
  <r>
    <x v="31"/>
    <x v="5"/>
    <x v="0"/>
    <x v="0"/>
    <x v="34"/>
    <x v="7"/>
    <n v="12405579"/>
    <n v="205853"/>
    <m/>
    <x v="0"/>
  </r>
  <r>
    <x v="31"/>
    <x v="5"/>
    <x v="0"/>
    <x v="0"/>
    <x v="34"/>
    <x v="8"/>
    <n v="12579808"/>
    <n v="211534"/>
    <m/>
    <x v="0"/>
  </r>
  <r>
    <x v="31"/>
    <x v="5"/>
    <x v="0"/>
    <x v="0"/>
    <x v="34"/>
    <x v="9"/>
    <n v="12726920"/>
    <n v="215471"/>
    <m/>
    <x v="0"/>
  </r>
  <r>
    <x v="31"/>
    <x v="5"/>
    <x v="0"/>
    <x v="0"/>
    <x v="34"/>
    <x v="10"/>
    <n v="12849342"/>
    <n v="217615"/>
    <m/>
    <x v="0"/>
  </r>
  <r>
    <x v="31"/>
    <x v="5"/>
    <x v="0"/>
    <x v="0"/>
    <x v="34"/>
    <x v="11"/>
    <n v="12949649"/>
    <n v="218733"/>
    <m/>
    <x v="0"/>
  </r>
  <r>
    <x v="31"/>
    <x v="5"/>
    <x v="0"/>
    <x v="0"/>
    <x v="34"/>
    <x v="12"/>
    <n v="13031589"/>
    <n v="219176"/>
    <m/>
    <x v="0"/>
  </r>
  <r>
    <x v="31"/>
    <x v="5"/>
    <x v="0"/>
    <x v="0"/>
    <x v="34"/>
    <x v="13"/>
    <n v="13096910"/>
    <n v="219868"/>
    <m/>
    <x v="0"/>
  </r>
  <r>
    <x v="31"/>
    <x v="5"/>
    <x v="0"/>
    <x v="0"/>
    <x v="34"/>
    <x v="14"/>
    <n v="13148999"/>
    <n v="221169"/>
    <m/>
    <x v="0"/>
  </r>
  <r>
    <x v="31"/>
    <x v="5"/>
    <x v="0"/>
    <x v="0"/>
    <x v="34"/>
    <x v="15"/>
    <n v="13191395"/>
    <n v="222747"/>
    <m/>
    <x v="0"/>
  </r>
  <r>
    <x v="31"/>
    <x v="5"/>
    <x v="0"/>
    <x v="0"/>
    <x v="34"/>
    <x v="16"/>
    <n v="13228143"/>
    <n v="224244"/>
    <m/>
    <x v="0"/>
  </r>
  <r>
    <x v="31"/>
    <x v="5"/>
    <x v="0"/>
    <x v="0"/>
    <x v="34"/>
    <x v="17"/>
    <n v="13262286"/>
    <n v="225395"/>
    <m/>
    <x v="0"/>
  </r>
  <r>
    <x v="31"/>
    <x v="5"/>
    <x v="0"/>
    <x v="0"/>
    <x v="34"/>
    <x v="18"/>
    <n v="13298751"/>
    <n v="226203"/>
    <m/>
    <x v="0"/>
  </r>
  <r>
    <x v="31"/>
    <x v="5"/>
    <x v="0"/>
    <x v="0"/>
    <x v="34"/>
    <x v="19"/>
    <n v="13338065"/>
    <n v="226551"/>
    <m/>
    <x v="0"/>
  </r>
  <r>
    <x v="31"/>
    <x v="5"/>
    <x v="0"/>
    <x v="0"/>
    <x v="34"/>
    <x v="20"/>
    <n v="13388073"/>
    <n v="227074"/>
    <m/>
    <x v="0"/>
  </r>
  <r>
    <x v="31"/>
    <x v="5"/>
    <x v="0"/>
    <x v="0"/>
    <x v="34"/>
    <x v="21"/>
    <n v="13449745"/>
    <n v="228128"/>
    <m/>
    <x v="0"/>
  </r>
  <r>
    <x v="31"/>
    <x v="5"/>
    <x v="0"/>
    <x v="0"/>
    <x v="34"/>
    <x v="22"/>
    <n v="13527333"/>
    <n v="229696"/>
    <m/>
    <x v="0"/>
  </r>
  <r>
    <x v="31"/>
    <x v="5"/>
    <x v="0"/>
    <x v="0"/>
    <x v="34"/>
    <x v="23"/>
    <n v="13601769"/>
    <n v="231042"/>
    <m/>
    <x v="0"/>
  </r>
  <r>
    <x v="31"/>
    <x v="5"/>
    <x v="0"/>
    <x v="0"/>
    <x v="34"/>
    <x v="24"/>
    <n v="13673383"/>
    <n v="232350"/>
    <m/>
    <x v="0"/>
  </r>
  <r>
    <x v="31"/>
    <x v="5"/>
    <x v="0"/>
    <x v="0"/>
    <x v="34"/>
    <x v="25"/>
    <n v="13744927"/>
    <n v="233669"/>
    <m/>
    <x v="0"/>
  </r>
  <r>
    <x v="31"/>
    <x v="5"/>
    <x v="0"/>
    <x v="0"/>
    <x v="34"/>
    <x v="26"/>
    <n v="13816934"/>
    <n v="235054"/>
    <m/>
    <x v="0"/>
  </r>
  <r>
    <x v="31"/>
    <x v="5"/>
    <x v="0"/>
    <x v="0"/>
    <x v="34"/>
    <x v="27"/>
    <n v="13888759"/>
    <n v="236390"/>
    <m/>
    <x v="0"/>
  </r>
  <r>
    <x v="31"/>
    <x v="5"/>
    <x v="0"/>
    <x v="0"/>
    <x v="34"/>
    <x v="28"/>
    <n v="13960549"/>
    <n v="237612"/>
    <m/>
    <x v="0"/>
  </r>
  <r>
    <x v="31"/>
    <x v="5"/>
    <x v="0"/>
    <x v="0"/>
    <x v="34"/>
    <x v="29"/>
    <n v="14032364"/>
    <n v="238724"/>
    <m/>
    <x v="0"/>
  </r>
  <r>
    <x v="31"/>
    <x v="5"/>
    <x v="0"/>
    <x v="0"/>
    <x v="34"/>
    <x v="30"/>
    <n v="14104498"/>
    <n v="239888"/>
    <m/>
    <x v="0"/>
  </r>
  <r>
    <x v="31"/>
    <x v="5"/>
    <x v="1"/>
    <x v="0"/>
    <x v="34"/>
    <x v="0"/>
    <n v="1844966"/>
    <n v="29519"/>
    <m/>
    <x v="0"/>
  </r>
  <r>
    <x v="31"/>
    <x v="5"/>
    <x v="1"/>
    <x v="0"/>
    <x v="34"/>
    <x v="1"/>
    <n v="1936503"/>
    <n v="31237"/>
    <m/>
    <x v="0"/>
  </r>
  <r>
    <x v="31"/>
    <x v="5"/>
    <x v="1"/>
    <x v="0"/>
    <x v="34"/>
    <x v="2"/>
    <n v="2024362"/>
    <n v="32589"/>
    <m/>
    <x v="0"/>
  </r>
  <r>
    <x v="31"/>
    <x v="5"/>
    <x v="1"/>
    <x v="0"/>
    <x v="34"/>
    <x v="3"/>
    <n v="2106953"/>
    <n v="34156"/>
    <m/>
    <x v="0"/>
  </r>
  <r>
    <x v="31"/>
    <x v="5"/>
    <x v="1"/>
    <x v="0"/>
    <x v="34"/>
    <x v="4"/>
    <n v="2171895"/>
    <n v="35517"/>
    <m/>
    <x v="0"/>
  </r>
  <r>
    <x v="31"/>
    <x v="5"/>
    <x v="1"/>
    <x v="0"/>
    <x v="34"/>
    <x v="5"/>
    <n v="2231432"/>
    <n v="36463"/>
    <m/>
    <x v="0"/>
  </r>
  <r>
    <x v="31"/>
    <x v="5"/>
    <x v="1"/>
    <x v="0"/>
    <x v="34"/>
    <x v="6"/>
    <n v="2284630"/>
    <n v="37445"/>
    <m/>
    <x v="0"/>
  </r>
  <r>
    <x v="31"/>
    <x v="5"/>
    <x v="1"/>
    <x v="0"/>
    <x v="34"/>
    <x v="7"/>
    <n v="2332062"/>
    <n v="38697"/>
    <m/>
    <x v="0"/>
  </r>
  <r>
    <x v="31"/>
    <x v="5"/>
    <x v="1"/>
    <x v="0"/>
    <x v="34"/>
    <x v="8"/>
    <n v="2373288"/>
    <n v="39907"/>
    <m/>
    <x v="0"/>
  </r>
  <r>
    <x v="31"/>
    <x v="5"/>
    <x v="1"/>
    <x v="0"/>
    <x v="34"/>
    <x v="9"/>
    <n v="2409532"/>
    <n v="40794"/>
    <m/>
    <x v="0"/>
  </r>
  <r>
    <x v="31"/>
    <x v="5"/>
    <x v="1"/>
    <x v="0"/>
    <x v="34"/>
    <x v="10"/>
    <n v="2442472"/>
    <n v="41365"/>
    <m/>
    <x v="0"/>
  </r>
  <r>
    <x v="31"/>
    <x v="5"/>
    <x v="1"/>
    <x v="0"/>
    <x v="34"/>
    <x v="11"/>
    <n v="2474101"/>
    <n v="41790"/>
    <m/>
    <x v="0"/>
  </r>
  <r>
    <x v="31"/>
    <x v="5"/>
    <x v="1"/>
    <x v="0"/>
    <x v="34"/>
    <x v="12"/>
    <n v="2502208"/>
    <n v="42084"/>
    <m/>
    <x v="0"/>
  </r>
  <r>
    <x v="31"/>
    <x v="5"/>
    <x v="1"/>
    <x v="0"/>
    <x v="34"/>
    <x v="13"/>
    <n v="2526738"/>
    <n v="42418"/>
    <m/>
    <x v="0"/>
  </r>
  <r>
    <x v="31"/>
    <x v="5"/>
    <x v="1"/>
    <x v="0"/>
    <x v="34"/>
    <x v="14"/>
    <n v="2547977"/>
    <n v="42857"/>
    <m/>
    <x v="0"/>
  </r>
  <r>
    <x v="31"/>
    <x v="5"/>
    <x v="1"/>
    <x v="0"/>
    <x v="34"/>
    <x v="15"/>
    <n v="2566798"/>
    <n v="43342"/>
    <m/>
    <x v="0"/>
  </r>
  <r>
    <x v="31"/>
    <x v="5"/>
    <x v="1"/>
    <x v="0"/>
    <x v="34"/>
    <x v="16"/>
    <n v="2584186"/>
    <n v="43807"/>
    <m/>
    <x v="0"/>
  </r>
  <r>
    <x v="31"/>
    <x v="5"/>
    <x v="1"/>
    <x v="0"/>
    <x v="34"/>
    <x v="17"/>
    <n v="2598126"/>
    <n v="44155"/>
    <m/>
    <x v="0"/>
  </r>
  <r>
    <x v="31"/>
    <x v="5"/>
    <x v="1"/>
    <x v="0"/>
    <x v="34"/>
    <x v="18"/>
    <n v="2611137"/>
    <n v="44413"/>
    <m/>
    <x v="0"/>
  </r>
  <r>
    <x v="31"/>
    <x v="5"/>
    <x v="1"/>
    <x v="0"/>
    <x v="34"/>
    <x v="19"/>
    <n v="2623786"/>
    <n v="44565"/>
    <m/>
    <x v="0"/>
  </r>
  <r>
    <x v="31"/>
    <x v="5"/>
    <x v="1"/>
    <x v="0"/>
    <x v="34"/>
    <x v="20"/>
    <n v="2637759"/>
    <n v="44738"/>
    <m/>
    <x v="0"/>
  </r>
  <r>
    <x v="31"/>
    <x v="5"/>
    <x v="1"/>
    <x v="0"/>
    <x v="34"/>
    <x v="21"/>
    <n v="2653118"/>
    <n v="45001"/>
    <m/>
    <x v="0"/>
  </r>
  <r>
    <x v="31"/>
    <x v="5"/>
    <x v="1"/>
    <x v="0"/>
    <x v="34"/>
    <x v="22"/>
    <n v="2670775"/>
    <n v="45350"/>
    <m/>
    <x v="0"/>
  </r>
  <r>
    <x v="31"/>
    <x v="5"/>
    <x v="1"/>
    <x v="0"/>
    <x v="34"/>
    <x v="23"/>
    <n v="2687896"/>
    <n v="45657"/>
    <m/>
    <x v="0"/>
  </r>
  <r>
    <x v="31"/>
    <x v="5"/>
    <x v="1"/>
    <x v="0"/>
    <x v="34"/>
    <x v="24"/>
    <n v="2705104"/>
    <n v="45967"/>
    <m/>
    <x v="0"/>
  </r>
  <r>
    <x v="31"/>
    <x v="5"/>
    <x v="1"/>
    <x v="0"/>
    <x v="34"/>
    <x v="25"/>
    <n v="2722402"/>
    <n v="46281"/>
    <m/>
    <x v="0"/>
  </r>
  <r>
    <x v="31"/>
    <x v="5"/>
    <x v="1"/>
    <x v="0"/>
    <x v="34"/>
    <x v="26"/>
    <n v="2739757"/>
    <n v="46608"/>
    <m/>
    <x v="0"/>
  </r>
  <r>
    <x v="31"/>
    <x v="5"/>
    <x v="1"/>
    <x v="0"/>
    <x v="34"/>
    <x v="27"/>
    <n v="2757021"/>
    <n v="46925"/>
    <m/>
    <x v="0"/>
  </r>
  <r>
    <x v="31"/>
    <x v="5"/>
    <x v="1"/>
    <x v="0"/>
    <x v="34"/>
    <x v="28"/>
    <n v="2774286"/>
    <n v="47219"/>
    <m/>
    <x v="0"/>
  </r>
  <r>
    <x v="31"/>
    <x v="5"/>
    <x v="1"/>
    <x v="0"/>
    <x v="34"/>
    <x v="29"/>
    <n v="2791562"/>
    <n v="47491"/>
    <m/>
    <x v="0"/>
  </r>
  <r>
    <x v="31"/>
    <x v="5"/>
    <x v="1"/>
    <x v="0"/>
    <x v="34"/>
    <x v="30"/>
    <n v="2808895"/>
    <n v="47773"/>
    <m/>
    <x v="0"/>
  </r>
  <r>
    <x v="31"/>
    <x v="5"/>
    <x v="2"/>
    <x v="0"/>
    <x v="34"/>
    <x v="0"/>
    <n v="1547322"/>
    <n v="24757"/>
    <m/>
    <x v="0"/>
  </r>
  <r>
    <x v="31"/>
    <x v="5"/>
    <x v="2"/>
    <x v="0"/>
    <x v="34"/>
    <x v="1"/>
    <n v="1582203"/>
    <n v="25522"/>
    <m/>
    <x v="0"/>
  </r>
  <r>
    <x v="31"/>
    <x v="5"/>
    <x v="2"/>
    <x v="0"/>
    <x v="34"/>
    <x v="2"/>
    <n v="1610419"/>
    <n v="25925"/>
    <m/>
    <x v="0"/>
  </r>
  <r>
    <x v="31"/>
    <x v="5"/>
    <x v="2"/>
    <x v="0"/>
    <x v="34"/>
    <x v="3"/>
    <n v="1630538"/>
    <n v="26433"/>
    <m/>
    <x v="0"/>
  </r>
  <r>
    <x v="31"/>
    <x v="5"/>
    <x v="2"/>
    <x v="0"/>
    <x v="34"/>
    <x v="4"/>
    <n v="1645328"/>
    <n v="26906"/>
    <m/>
    <x v="0"/>
  </r>
  <r>
    <x v="31"/>
    <x v="5"/>
    <x v="2"/>
    <x v="0"/>
    <x v="34"/>
    <x v="5"/>
    <n v="1653168"/>
    <n v="27014"/>
    <m/>
    <x v="0"/>
  </r>
  <r>
    <x v="31"/>
    <x v="5"/>
    <x v="2"/>
    <x v="0"/>
    <x v="34"/>
    <x v="6"/>
    <n v="1659494"/>
    <n v="27199"/>
    <m/>
    <x v="0"/>
  </r>
  <r>
    <x v="31"/>
    <x v="5"/>
    <x v="2"/>
    <x v="0"/>
    <x v="34"/>
    <x v="7"/>
    <n v="1665628"/>
    <n v="27638"/>
    <m/>
    <x v="0"/>
  </r>
  <r>
    <x v="31"/>
    <x v="5"/>
    <x v="2"/>
    <x v="0"/>
    <x v="34"/>
    <x v="8"/>
    <n v="1668211"/>
    <n v="28051"/>
    <m/>
    <x v="0"/>
  </r>
  <r>
    <x v="31"/>
    <x v="5"/>
    <x v="2"/>
    <x v="0"/>
    <x v="34"/>
    <x v="9"/>
    <n v="1666468"/>
    <n v="28213"/>
    <m/>
    <x v="0"/>
  </r>
  <r>
    <x v="31"/>
    <x v="5"/>
    <x v="2"/>
    <x v="0"/>
    <x v="34"/>
    <x v="10"/>
    <n v="1656706"/>
    <n v="28057"/>
    <m/>
    <x v="0"/>
  </r>
  <r>
    <x v="31"/>
    <x v="5"/>
    <x v="2"/>
    <x v="0"/>
    <x v="34"/>
    <x v="11"/>
    <n v="1643697"/>
    <n v="27763"/>
    <m/>
    <x v="0"/>
  </r>
  <r>
    <x v="31"/>
    <x v="5"/>
    <x v="2"/>
    <x v="0"/>
    <x v="34"/>
    <x v="12"/>
    <n v="1628725"/>
    <n v="27393"/>
    <m/>
    <x v="0"/>
  </r>
  <r>
    <x v="31"/>
    <x v="5"/>
    <x v="2"/>
    <x v="0"/>
    <x v="34"/>
    <x v="13"/>
    <n v="1612154"/>
    <n v="27064"/>
    <m/>
    <x v="0"/>
  </r>
  <r>
    <x v="31"/>
    <x v="5"/>
    <x v="2"/>
    <x v="0"/>
    <x v="34"/>
    <x v="14"/>
    <n v="1594657"/>
    <n v="26822"/>
    <m/>
    <x v="0"/>
  </r>
  <r>
    <x v="31"/>
    <x v="5"/>
    <x v="2"/>
    <x v="0"/>
    <x v="34"/>
    <x v="15"/>
    <n v="1576760"/>
    <n v="26624"/>
    <m/>
    <x v="0"/>
  </r>
  <r>
    <x v="31"/>
    <x v="5"/>
    <x v="2"/>
    <x v="0"/>
    <x v="34"/>
    <x v="16"/>
    <n v="1559093"/>
    <n v="26429"/>
    <m/>
    <x v="0"/>
  </r>
  <r>
    <x v="31"/>
    <x v="5"/>
    <x v="2"/>
    <x v="0"/>
    <x v="34"/>
    <x v="17"/>
    <n v="1541355"/>
    <n v="26195"/>
    <m/>
    <x v="0"/>
  </r>
  <r>
    <x v="31"/>
    <x v="5"/>
    <x v="2"/>
    <x v="0"/>
    <x v="34"/>
    <x v="18"/>
    <n v="1524265"/>
    <n v="25926"/>
    <m/>
    <x v="0"/>
  </r>
  <r>
    <x v="31"/>
    <x v="5"/>
    <x v="2"/>
    <x v="0"/>
    <x v="34"/>
    <x v="19"/>
    <n v="1507608"/>
    <n v="25607"/>
    <m/>
    <x v="0"/>
  </r>
  <r>
    <x v="31"/>
    <x v="5"/>
    <x v="2"/>
    <x v="0"/>
    <x v="34"/>
    <x v="20"/>
    <n v="1493018"/>
    <n v="25322"/>
    <m/>
    <x v="0"/>
  </r>
  <r>
    <x v="31"/>
    <x v="5"/>
    <x v="2"/>
    <x v="0"/>
    <x v="34"/>
    <x v="21"/>
    <n v="1480510"/>
    <n v="25111"/>
    <m/>
    <x v="0"/>
  </r>
  <r>
    <x v="31"/>
    <x v="5"/>
    <x v="2"/>
    <x v="0"/>
    <x v="34"/>
    <x v="22"/>
    <n v="1470143"/>
    <n v="24963"/>
    <m/>
    <x v="0"/>
  </r>
  <r>
    <x v="31"/>
    <x v="5"/>
    <x v="2"/>
    <x v="0"/>
    <x v="34"/>
    <x v="23"/>
    <n v="1459978"/>
    <n v="24799"/>
    <m/>
    <x v="0"/>
  </r>
  <r>
    <x v="31"/>
    <x v="5"/>
    <x v="2"/>
    <x v="0"/>
    <x v="34"/>
    <x v="24"/>
    <n v="1450174"/>
    <n v="24642"/>
    <m/>
    <x v="0"/>
  </r>
  <r>
    <x v="31"/>
    <x v="5"/>
    <x v="2"/>
    <x v="0"/>
    <x v="34"/>
    <x v="25"/>
    <n v="1440730"/>
    <n v="24492"/>
    <m/>
    <x v="0"/>
  </r>
  <r>
    <x v="31"/>
    <x v="5"/>
    <x v="2"/>
    <x v="0"/>
    <x v="34"/>
    <x v="26"/>
    <n v="1431496"/>
    <n v="24352"/>
    <m/>
    <x v="0"/>
  </r>
  <r>
    <x v="31"/>
    <x v="5"/>
    <x v="2"/>
    <x v="0"/>
    <x v="34"/>
    <x v="27"/>
    <n v="1422514"/>
    <n v="24211"/>
    <m/>
    <x v="0"/>
  </r>
  <r>
    <x v="31"/>
    <x v="5"/>
    <x v="2"/>
    <x v="0"/>
    <x v="34"/>
    <x v="28"/>
    <n v="1413646"/>
    <n v="24060"/>
    <m/>
    <x v="0"/>
  </r>
  <r>
    <x v="31"/>
    <x v="5"/>
    <x v="2"/>
    <x v="0"/>
    <x v="34"/>
    <x v="29"/>
    <n v="1405018"/>
    <n v="23902"/>
    <m/>
    <x v="0"/>
  </r>
  <r>
    <x v="31"/>
    <x v="5"/>
    <x v="2"/>
    <x v="0"/>
    <x v="34"/>
    <x v="30"/>
    <n v="1396604"/>
    <n v="23753"/>
    <m/>
    <x v="0"/>
  </r>
  <r>
    <x v="31"/>
    <x v="6"/>
    <x v="0"/>
    <x v="0"/>
    <x v="34"/>
    <x v="0"/>
    <n v="21827460"/>
    <n v="349239"/>
    <m/>
    <x v="0"/>
  </r>
  <r>
    <x v="31"/>
    <x v="6"/>
    <x v="0"/>
    <x v="0"/>
    <x v="34"/>
    <x v="1"/>
    <n v="23015666"/>
    <n v="370441"/>
    <m/>
    <x v="0"/>
  </r>
  <r>
    <x v="31"/>
    <x v="6"/>
    <x v="0"/>
    <x v="0"/>
    <x v="34"/>
    <x v="2"/>
    <n v="24096174"/>
    <n v="384806"/>
    <m/>
    <x v="0"/>
  </r>
  <r>
    <x v="31"/>
    <x v="6"/>
    <x v="0"/>
    <x v="0"/>
    <x v="34"/>
    <x v="3"/>
    <n v="25088370"/>
    <n v="401478"/>
    <m/>
    <x v="0"/>
  </r>
  <r>
    <x v="31"/>
    <x v="6"/>
    <x v="0"/>
    <x v="0"/>
    <x v="34"/>
    <x v="4"/>
    <n v="25983014"/>
    <n v="418310"/>
    <m/>
    <x v="0"/>
  </r>
  <r>
    <x v="31"/>
    <x v="6"/>
    <x v="0"/>
    <x v="0"/>
    <x v="34"/>
    <x v="5"/>
    <n v="26779564"/>
    <n v="439105"/>
    <m/>
    <x v="0"/>
  </r>
  <r>
    <x v="31"/>
    <x v="6"/>
    <x v="0"/>
    <x v="0"/>
    <x v="34"/>
    <x v="6"/>
    <n v="27508494"/>
    <n v="459529"/>
    <m/>
    <x v="0"/>
  </r>
  <r>
    <x v="31"/>
    <x v="6"/>
    <x v="0"/>
    <x v="0"/>
    <x v="34"/>
    <x v="7"/>
    <n v="28167510"/>
    <n v="474543"/>
    <m/>
    <x v="0"/>
  </r>
  <r>
    <x v="31"/>
    <x v="6"/>
    <x v="0"/>
    <x v="0"/>
    <x v="34"/>
    <x v="8"/>
    <n v="28753206"/>
    <n v="485003"/>
    <m/>
    <x v="0"/>
  </r>
  <r>
    <x v="31"/>
    <x v="6"/>
    <x v="0"/>
    <x v="0"/>
    <x v="34"/>
    <x v="9"/>
    <n v="29279278"/>
    <n v="492041"/>
    <m/>
    <x v="0"/>
  </r>
  <r>
    <x v="31"/>
    <x v="6"/>
    <x v="0"/>
    <x v="0"/>
    <x v="34"/>
    <x v="10"/>
    <n v="29749764"/>
    <n v="497508"/>
    <m/>
    <x v="0"/>
  </r>
  <r>
    <x v="31"/>
    <x v="6"/>
    <x v="0"/>
    <x v="0"/>
    <x v="34"/>
    <x v="11"/>
    <n v="30165440"/>
    <n v="499600"/>
    <m/>
    <x v="0"/>
  </r>
  <r>
    <x v="31"/>
    <x v="6"/>
    <x v="0"/>
    <x v="0"/>
    <x v="34"/>
    <x v="12"/>
    <n v="30537628"/>
    <n v="503045"/>
    <m/>
    <x v="0"/>
  </r>
  <r>
    <x v="31"/>
    <x v="6"/>
    <x v="0"/>
    <x v="0"/>
    <x v="34"/>
    <x v="13"/>
    <n v="30867620"/>
    <n v="508177"/>
    <m/>
    <x v="0"/>
  </r>
  <r>
    <x v="31"/>
    <x v="6"/>
    <x v="0"/>
    <x v="0"/>
    <x v="34"/>
    <x v="14"/>
    <n v="31161408"/>
    <n v="513786"/>
    <m/>
    <x v="0"/>
  </r>
  <r>
    <x v="31"/>
    <x v="6"/>
    <x v="0"/>
    <x v="0"/>
    <x v="34"/>
    <x v="15"/>
    <n v="31427528"/>
    <n v="520209"/>
    <m/>
    <x v="0"/>
  </r>
  <r>
    <x v="31"/>
    <x v="6"/>
    <x v="0"/>
    <x v="0"/>
    <x v="34"/>
    <x v="16"/>
    <n v="31674648"/>
    <n v="525918"/>
    <m/>
    <x v="0"/>
  </r>
  <r>
    <x v="31"/>
    <x v="6"/>
    <x v="0"/>
    <x v="0"/>
    <x v="34"/>
    <x v="17"/>
    <n v="31911200"/>
    <n v="530211"/>
    <m/>
    <x v="0"/>
  </r>
  <r>
    <x v="31"/>
    <x v="6"/>
    <x v="0"/>
    <x v="0"/>
    <x v="34"/>
    <x v="18"/>
    <n v="32147502"/>
    <n v="531881"/>
    <m/>
    <x v="0"/>
  </r>
  <r>
    <x v="31"/>
    <x v="6"/>
    <x v="0"/>
    <x v="0"/>
    <x v="34"/>
    <x v="19"/>
    <n v="32383758"/>
    <n v="534970"/>
    <m/>
    <x v="0"/>
  </r>
  <r>
    <x v="31"/>
    <x v="6"/>
    <x v="0"/>
    <x v="0"/>
    <x v="34"/>
    <x v="20"/>
    <n v="32640140"/>
    <n v="539352"/>
    <m/>
    <x v="0"/>
  </r>
  <r>
    <x v="31"/>
    <x v="6"/>
    <x v="0"/>
    <x v="0"/>
    <x v="34"/>
    <x v="21"/>
    <n v="32918662"/>
    <n v="546071"/>
    <m/>
    <x v="0"/>
  </r>
  <r>
    <x v="31"/>
    <x v="6"/>
    <x v="0"/>
    <x v="0"/>
    <x v="34"/>
    <x v="22"/>
    <n v="33232670"/>
    <n v="552891"/>
    <m/>
    <x v="0"/>
  </r>
  <r>
    <x v="31"/>
    <x v="6"/>
    <x v="0"/>
    <x v="0"/>
    <x v="34"/>
    <x v="23"/>
    <n v="33533912"/>
    <n v="559218"/>
    <m/>
    <x v="0"/>
  </r>
  <r>
    <x v="31"/>
    <x v="6"/>
    <x v="0"/>
    <x v="0"/>
    <x v="34"/>
    <x v="24"/>
    <n v="33823728"/>
    <n v="565345"/>
    <m/>
    <x v="0"/>
  </r>
  <r>
    <x v="31"/>
    <x v="6"/>
    <x v="0"/>
    <x v="0"/>
    <x v="34"/>
    <x v="25"/>
    <n v="34113256"/>
    <n v="571101"/>
    <m/>
    <x v="0"/>
  </r>
  <r>
    <x v="31"/>
    <x v="6"/>
    <x v="0"/>
    <x v="0"/>
    <x v="34"/>
    <x v="26"/>
    <n v="34404656"/>
    <n v="576452"/>
    <m/>
    <x v="0"/>
  </r>
  <r>
    <x v="31"/>
    <x v="6"/>
    <x v="0"/>
    <x v="0"/>
    <x v="34"/>
    <x v="27"/>
    <n v="34695320"/>
    <n v="581451"/>
    <m/>
    <x v="0"/>
  </r>
  <r>
    <x v="31"/>
    <x v="6"/>
    <x v="0"/>
    <x v="0"/>
    <x v="34"/>
    <x v="28"/>
    <n v="34985764"/>
    <n v="586800"/>
    <m/>
    <x v="0"/>
  </r>
  <r>
    <x v="31"/>
    <x v="6"/>
    <x v="0"/>
    <x v="0"/>
    <x v="34"/>
    <x v="29"/>
    <n v="35276144"/>
    <n v="592385"/>
    <m/>
    <x v="0"/>
  </r>
  <r>
    <x v="31"/>
    <x v="6"/>
    <x v="0"/>
    <x v="0"/>
    <x v="34"/>
    <x v="30"/>
    <n v="35567676"/>
    <n v="597961"/>
    <m/>
    <x v="0"/>
  </r>
  <r>
    <x v="31"/>
    <x v="6"/>
    <x v="1"/>
    <x v="0"/>
    <x v="34"/>
    <x v="0"/>
    <n v="5731070"/>
    <n v="91697"/>
    <m/>
    <x v="0"/>
  </r>
  <r>
    <x v="31"/>
    <x v="6"/>
    <x v="1"/>
    <x v="0"/>
    <x v="34"/>
    <x v="1"/>
    <n v="6058758"/>
    <n v="97516"/>
    <m/>
    <x v="0"/>
  </r>
  <r>
    <x v="31"/>
    <x v="6"/>
    <x v="1"/>
    <x v="0"/>
    <x v="34"/>
    <x v="2"/>
    <n v="6369642"/>
    <n v="101720"/>
    <m/>
    <x v="0"/>
  </r>
  <r>
    <x v="31"/>
    <x v="6"/>
    <x v="1"/>
    <x v="0"/>
    <x v="34"/>
    <x v="3"/>
    <n v="6658417"/>
    <n v="106551"/>
    <m/>
    <x v="0"/>
  </r>
  <r>
    <x v="31"/>
    <x v="6"/>
    <x v="1"/>
    <x v="0"/>
    <x v="34"/>
    <x v="4"/>
    <n v="6883597"/>
    <n v="110821"/>
    <m/>
    <x v="0"/>
  </r>
  <r>
    <x v="31"/>
    <x v="6"/>
    <x v="1"/>
    <x v="0"/>
    <x v="34"/>
    <x v="5"/>
    <n v="7103766"/>
    <n v="116480"/>
    <m/>
    <x v="0"/>
  </r>
  <r>
    <x v="31"/>
    <x v="6"/>
    <x v="1"/>
    <x v="0"/>
    <x v="34"/>
    <x v="6"/>
    <n v="7304385"/>
    <n v="122019"/>
    <m/>
    <x v="0"/>
  </r>
  <r>
    <x v="31"/>
    <x v="6"/>
    <x v="1"/>
    <x v="0"/>
    <x v="34"/>
    <x v="7"/>
    <n v="7487302"/>
    <n v="126140"/>
    <m/>
    <x v="0"/>
  </r>
  <r>
    <x v="31"/>
    <x v="6"/>
    <x v="1"/>
    <x v="0"/>
    <x v="34"/>
    <x v="8"/>
    <n v="7649982"/>
    <n v="129038"/>
    <m/>
    <x v="0"/>
  </r>
  <r>
    <x v="31"/>
    <x v="6"/>
    <x v="1"/>
    <x v="0"/>
    <x v="34"/>
    <x v="9"/>
    <n v="7797007"/>
    <n v="131029"/>
    <m/>
    <x v="0"/>
  </r>
  <r>
    <x v="31"/>
    <x v="6"/>
    <x v="1"/>
    <x v="0"/>
    <x v="34"/>
    <x v="10"/>
    <n v="7934891"/>
    <n v="132696"/>
    <m/>
    <x v="0"/>
  </r>
  <r>
    <x v="31"/>
    <x v="6"/>
    <x v="1"/>
    <x v="0"/>
    <x v="34"/>
    <x v="11"/>
    <n v="8071068"/>
    <n v="133673"/>
    <m/>
    <x v="0"/>
  </r>
  <r>
    <x v="31"/>
    <x v="6"/>
    <x v="1"/>
    <x v="0"/>
    <x v="34"/>
    <x v="12"/>
    <n v="8195660"/>
    <n v="135006"/>
    <m/>
    <x v="0"/>
  </r>
  <r>
    <x v="31"/>
    <x v="6"/>
    <x v="1"/>
    <x v="0"/>
    <x v="34"/>
    <x v="13"/>
    <n v="8307790"/>
    <n v="136772"/>
    <m/>
    <x v="0"/>
  </r>
  <r>
    <x v="31"/>
    <x v="6"/>
    <x v="1"/>
    <x v="0"/>
    <x v="34"/>
    <x v="14"/>
    <n v="8407807"/>
    <n v="138627"/>
    <m/>
    <x v="0"/>
  </r>
  <r>
    <x v="31"/>
    <x v="6"/>
    <x v="1"/>
    <x v="0"/>
    <x v="34"/>
    <x v="15"/>
    <n v="8498796"/>
    <n v="140677"/>
    <m/>
    <x v="0"/>
  </r>
  <r>
    <x v="31"/>
    <x v="6"/>
    <x v="1"/>
    <x v="0"/>
    <x v="34"/>
    <x v="16"/>
    <n v="8584092"/>
    <n v="142528"/>
    <m/>
    <x v="0"/>
  </r>
  <r>
    <x v="31"/>
    <x v="6"/>
    <x v="1"/>
    <x v="0"/>
    <x v="34"/>
    <x v="17"/>
    <n v="8654658"/>
    <n v="143798"/>
    <m/>
    <x v="0"/>
  </r>
  <r>
    <x v="31"/>
    <x v="6"/>
    <x v="1"/>
    <x v="0"/>
    <x v="34"/>
    <x v="18"/>
    <n v="8720174"/>
    <n v="144275"/>
    <m/>
    <x v="0"/>
  </r>
  <r>
    <x v="31"/>
    <x v="6"/>
    <x v="1"/>
    <x v="0"/>
    <x v="34"/>
    <x v="19"/>
    <n v="8782841"/>
    <n v="145090"/>
    <m/>
    <x v="0"/>
  </r>
  <r>
    <x v="31"/>
    <x v="6"/>
    <x v="1"/>
    <x v="0"/>
    <x v="34"/>
    <x v="20"/>
    <n v="8848569"/>
    <n v="146215"/>
    <m/>
    <x v="0"/>
  </r>
  <r>
    <x v="31"/>
    <x v="6"/>
    <x v="1"/>
    <x v="0"/>
    <x v="34"/>
    <x v="21"/>
    <n v="8917404"/>
    <n v="147926"/>
    <m/>
    <x v="0"/>
  </r>
  <r>
    <x v="31"/>
    <x v="6"/>
    <x v="1"/>
    <x v="0"/>
    <x v="34"/>
    <x v="22"/>
    <n v="8992806"/>
    <n v="149613"/>
    <m/>
    <x v="0"/>
  </r>
  <r>
    <x v="31"/>
    <x v="6"/>
    <x v="1"/>
    <x v="0"/>
    <x v="34"/>
    <x v="23"/>
    <n v="9065918"/>
    <n v="151185"/>
    <m/>
    <x v="0"/>
  </r>
  <r>
    <x v="31"/>
    <x v="6"/>
    <x v="1"/>
    <x v="0"/>
    <x v="34"/>
    <x v="24"/>
    <n v="9139397"/>
    <n v="152760"/>
    <m/>
    <x v="0"/>
  </r>
  <r>
    <x v="31"/>
    <x v="6"/>
    <x v="1"/>
    <x v="0"/>
    <x v="34"/>
    <x v="25"/>
    <n v="9213267"/>
    <n v="154242"/>
    <m/>
    <x v="0"/>
  </r>
  <r>
    <x v="31"/>
    <x v="6"/>
    <x v="1"/>
    <x v="0"/>
    <x v="34"/>
    <x v="26"/>
    <n v="9287371"/>
    <n v="155610"/>
    <m/>
    <x v="0"/>
  </r>
  <r>
    <x v="31"/>
    <x v="6"/>
    <x v="1"/>
    <x v="0"/>
    <x v="34"/>
    <x v="27"/>
    <n v="9361091"/>
    <n v="156880"/>
    <m/>
    <x v="0"/>
  </r>
  <r>
    <x v="31"/>
    <x v="6"/>
    <x v="1"/>
    <x v="0"/>
    <x v="34"/>
    <x v="28"/>
    <n v="9434795"/>
    <n v="158245"/>
    <m/>
    <x v="0"/>
  </r>
  <r>
    <x v="31"/>
    <x v="6"/>
    <x v="1"/>
    <x v="0"/>
    <x v="34"/>
    <x v="29"/>
    <n v="9508503"/>
    <n v="159674"/>
    <m/>
    <x v="0"/>
  </r>
  <r>
    <x v="31"/>
    <x v="6"/>
    <x v="1"/>
    <x v="0"/>
    <x v="34"/>
    <x v="30"/>
    <n v="9582422"/>
    <n v="161099"/>
    <m/>
    <x v="0"/>
  </r>
  <r>
    <x v="31"/>
    <x v="6"/>
    <x v="2"/>
    <x v="0"/>
    <x v="34"/>
    <x v="0"/>
    <n v="2372876"/>
    <n v="37966"/>
    <m/>
    <x v="0"/>
  </r>
  <r>
    <x v="31"/>
    <x v="6"/>
    <x v="2"/>
    <x v="0"/>
    <x v="34"/>
    <x v="1"/>
    <n v="2455616"/>
    <n v="39523"/>
    <m/>
    <x v="0"/>
  </r>
  <r>
    <x v="31"/>
    <x v="6"/>
    <x v="2"/>
    <x v="0"/>
    <x v="34"/>
    <x v="2"/>
    <n v="2528323"/>
    <n v="40376"/>
    <m/>
    <x v="0"/>
  </r>
  <r>
    <x v="31"/>
    <x v="6"/>
    <x v="2"/>
    <x v="0"/>
    <x v="34"/>
    <x v="3"/>
    <n v="2585087"/>
    <n v="41368"/>
    <m/>
    <x v="0"/>
  </r>
  <r>
    <x v="31"/>
    <x v="6"/>
    <x v="2"/>
    <x v="0"/>
    <x v="34"/>
    <x v="4"/>
    <n v="2636087"/>
    <n v="42439"/>
    <m/>
    <x v="0"/>
  </r>
  <r>
    <x v="31"/>
    <x v="6"/>
    <x v="2"/>
    <x v="0"/>
    <x v="34"/>
    <x v="5"/>
    <n v="2679360"/>
    <n v="43933"/>
    <m/>
    <x v="0"/>
  </r>
  <r>
    <x v="31"/>
    <x v="6"/>
    <x v="2"/>
    <x v="0"/>
    <x v="34"/>
    <x v="6"/>
    <n v="2728584"/>
    <n v="45581"/>
    <m/>
    <x v="0"/>
  </r>
  <r>
    <x v="31"/>
    <x v="6"/>
    <x v="2"/>
    <x v="0"/>
    <x v="34"/>
    <x v="7"/>
    <n v="2787235"/>
    <n v="46957"/>
    <m/>
    <x v="0"/>
  </r>
  <r>
    <x v="31"/>
    <x v="6"/>
    <x v="2"/>
    <x v="0"/>
    <x v="34"/>
    <x v="8"/>
    <n v="2841088"/>
    <n v="47922"/>
    <m/>
    <x v="0"/>
  </r>
  <r>
    <x v="31"/>
    <x v="6"/>
    <x v="2"/>
    <x v="0"/>
    <x v="34"/>
    <x v="9"/>
    <n v="2885828"/>
    <n v="48496"/>
    <m/>
    <x v="0"/>
  </r>
  <r>
    <x v="31"/>
    <x v="6"/>
    <x v="2"/>
    <x v="0"/>
    <x v="34"/>
    <x v="10"/>
    <n v="2906130"/>
    <n v="48599"/>
    <m/>
    <x v="0"/>
  </r>
  <r>
    <x v="31"/>
    <x v="6"/>
    <x v="2"/>
    <x v="0"/>
    <x v="34"/>
    <x v="11"/>
    <n v="2918338"/>
    <n v="48333"/>
    <m/>
    <x v="0"/>
  </r>
  <r>
    <x v="31"/>
    <x v="6"/>
    <x v="2"/>
    <x v="0"/>
    <x v="34"/>
    <x v="12"/>
    <n v="2926496"/>
    <n v="48208"/>
    <m/>
    <x v="0"/>
  </r>
  <r>
    <x v="31"/>
    <x v="6"/>
    <x v="2"/>
    <x v="0"/>
    <x v="34"/>
    <x v="13"/>
    <n v="2930931"/>
    <n v="48252"/>
    <m/>
    <x v="0"/>
  </r>
  <r>
    <x v="31"/>
    <x v="6"/>
    <x v="2"/>
    <x v="0"/>
    <x v="34"/>
    <x v="14"/>
    <n v="2932947"/>
    <n v="48358"/>
    <m/>
    <x v="0"/>
  </r>
  <r>
    <x v="31"/>
    <x v="6"/>
    <x v="2"/>
    <x v="0"/>
    <x v="34"/>
    <x v="15"/>
    <n v="2933625"/>
    <n v="48559"/>
    <m/>
    <x v="0"/>
  </r>
  <r>
    <x v="31"/>
    <x v="6"/>
    <x v="2"/>
    <x v="0"/>
    <x v="34"/>
    <x v="16"/>
    <n v="2934245"/>
    <n v="48719"/>
    <m/>
    <x v="0"/>
  </r>
  <r>
    <x v="31"/>
    <x v="6"/>
    <x v="2"/>
    <x v="0"/>
    <x v="34"/>
    <x v="17"/>
    <n v="2933155"/>
    <n v="48734"/>
    <m/>
    <x v="0"/>
  </r>
  <r>
    <x v="31"/>
    <x v="6"/>
    <x v="2"/>
    <x v="0"/>
    <x v="34"/>
    <x v="18"/>
    <n v="2931844"/>
    <n v="48507"/>
    <m/>
    <x v="0"/>
  </r>
  <r>
    <x v="31"/>
    <x v="6"/>
    <x v="2"/>
    <x v="0"/>
    <x v="34"/>
    <x v="19"/>
    <n v="2929332"/>
    <n v="48391"/>
    <m/>
    <x v="0"/>
  </r>
  <r>
    <x v="31"/>
    <x v="6"/>
    <x v="2"/>
    <x v="0"/>
    <x v="34"/>
    <x v="20"/>
    <n v="2930474"/>
    <n v="48423"/>
    <m/>
    <x v="0"/>
  </r>
  <r>
    <x v="31"/>
    <x v="6"/>
    <x v="2"/>
    <x v="0"/>
    <x v="34"/>
    <x v="21"/>
    <n v="2935267"/>
    <n v="48691"/>
    <m/>
    <x v="0"/>
  </r>
  <r>
    <x v="31"/>
    <x v="6"/>
    <x v="2"/>
    <x v="0"/>
    <x v="34"/>
    <x v="22"/>
    <n v="2943644"/>
    <n v="48973"/>
    <m/>
    <x v="0"/>
  </r>
  <r>
    <x v="31"/>
    <x v="6"/>
    <x v="2"/>
    <x v="0"/>
    <x v="34"/>
    <x v="23"/>
    <n v="2951938"/>
    <n v="49227"/>
    <m/>
    <x v="0"/>
  </r>
  <r>
    <x v="31"/>
    <x v="6"/>
    <x v="2"/>
    <x v="0"/>
    <x v="34"/>
    <x v="24"/>
    <n v="2960770"/>
    <n v="49487"/>
    <m/>
    <x v="0"/>
  </r>
  <r>
    <x v="31"/>
    <x v="6"/>
    <x v="2"/>
    <x v="0"/>
    <x v="34"/>
    <x v="25"/>
    <n v="2970152"/>
    <n v="49724"/>
    <m/>
    <x v="0"/>
  </r>
  <r>
    <x v="31"/>
    <x v="6"/>
    <x v="2"/>
    <x v="0"/>
    <x v="34"/>
    <x v="26"/>
    <n v="2979522"/>
    <n v="49922"/>
    <m/>
    <x v="0"/>
  </r>
  <r>
    <x v="31"/>
    <x v="6"/>
    <x v="2"/>
    <x v="0"/>
    <x v="34"/>
    <x v="27"/>
    <n v="2989063"/>
    <n v="50093"/>
    <m/>
    <x v="0"/>
  </r>
  <r>
    <x v="31"/>
    <x v="6"/>
    <x v="2"/>
    <x v="0"/>
    <x v="34"/>
    <x v="28"/>
    <n v="2998244"/>
    <n v="50288"/>
    <m/>
    <x v="0"/>
  </r>
  <r>
    <x v="31"/>
    <x v="6"/>
    <x v="2"/>
    <x v="0"/>
    <x v="34"/>
    <x v="29"/>
    <n v="3007536"/>
    <n v="50505"/>
    <m/>
    <x v="0"/>
  </r>
  <r>
    <x v="31"/>
    <x v="6"/>
    <x v="2"/>
    <x v="0"/>
    <x v="34"/>
    <x v="30"/>
    <n v="3016870"/>
    <n v="50719"/>
    <m/>
    <x v="0"/>
  </r>
  <r>
    <x v="31"/>
    <x v="7"/>
    <x v="0"/>
    <x v="0"/>
    <x v="34"/>
    <x v="0"/>
    <n v="14009827"/>
    <n v="224157"/>
    <m/>
    <x v="0"/>
  </r>
  <r>
    <x v="31"/>
    <x v="7"/>
    <x v="0"/>
    <x v="0"/>
    <x v="34"/>
    <x v="1"/>
    <n v="14818398"/>
    <n v="239542"/>
    <m/>
    <x v="0"/>
  </r>
  <r>
    <x v="31"/>
    <x v="7"/>
    <x v="0"/>
    <x v="0"/>
    <x v="34"/>
    <x v="2"/>
    <n v="15535419"/>
    <n v="252499"/>
    <m/>
    <x v="0"/>
  </r>
  <r>
    <x v="31"/>
    <x v="7"/>
    <x v="0"/>
    <x v="0"/>
    <x v="34"/>
    <x v="3"/>
    <n v="16159663"/>
    <n v="263598"/>
    <m/>
    <x v="0"/>
  </r>
  <r>
    <x v="31"/>
    <x v="7"/>
    <x v="0"/>
    <x v="0"/>
    <x v="34"/>
    <x v="4"/>
    <n v="16766062"/>
    <n v="274418"/>
    <m/>
    <x v="0"/>
  </r>
  <r>
    <x v="31"/>
    <x v="7"/>
    <x v="0"/>
    <x v="0"/>
    <x v="34"/>
    <x v="5"/>
    <n v="17304958"/>
    <n v="282116"/>
    <m/>
    <x v="0"/>
  </r>
  <r>
    <x v="31"/>
    <x v="7"/>
    <x v="0"/>
    <x v="0"/>
    <x v="34"/>
    <x v="6"/>
    <n v="17801062"/>
    <n v="290221"/>
    <m/>
    <x v="0"/>
  </r>
  <r>
    <x v="31"/>
    <x v="7"/>
    <x v="0"/>
    <x v="0"/>
    <x v="34"/>
    <x v="7"/>
    <n v="18252378"/>
    <n v="298023"/>
    <m/>
    <x v="0"/>
  </r>
  <r>
    <x v="31"/>
    <x v="7"/>
    <x v="0"/>
    <x v="0"/>
    <x v="34"/>
    <x v="8"/>
    <n v="18656100"/>
    <n v="305439"/>
    <m/>
    <x v="0"/>
  </r>
  <r>
    <x v="31"/>
    <x v="7"/>
    <x v="0"/>
    <x v="0"/>
    <x v="34"/>
    <x v="9"/>
    <n v="19021450"/>
    <n v="312347"/>
    <m/>
    <x v="0"/>
  </r>
  <r>
    <x v="31"/>
    <x v="7"/>
    <x v="0"/>
    <x v="0"/>
    <x v="34"/>
    <x v="10"/>
    <n v="19350858"/>
    <n v="318150"/>
    <m/>
    <x v="0"/>
  </r>
  <r>
    <x v="31"/>
    <x v="7"/>
    <x v="0"/>
    <x v="0"/>
    <x v="34"/>
    <x v="11"/>
    <n v="19644170"/>
    <n v="322857"/>
    <m/>
    <x v="0"/>
  </r>
  <r>
    <x v="31"/>
    <x v="7"/>
    <x v="0"/>
    <x v="0"/>
    <x v="34"/>
    <x v="12"/>
    <n v="19909086"/>
    <n v="326534"/>
    <m/>
    <x v="0"/>
  </r>
  <r>
    <x v="31"/>
    <x v="7"/>
    <x v="0"/>
    <x v="0"/>
    <x v="34"/>
    <x v="13"/>
    <n v="20146094"/>
    <n v="329716"/>
    <m/>
    <x v="0"/>
  </r>
  <r>
    <x v="31"/>
    <x v="7"/>
    <x v="0"/>
    <x v="0"/>
    <x v="34"/>
    <x v="14"/>
    <n v="20358858"/>
    <n v="333501"/>
    <m/>
    <x v="0"/>
  </r>
  <r>
    <x v="31"/>
    <x v="7"/>
    <x v="0"/>
    <x v="0"/>
    <x v="34"/>
    <x v="15"/>
    <n v="20552970"/>
    <n v="337730"/>
    <m/>
    <x v="0"/>
  </r>
  <r>
    <x v="31"/>
    <x v="7"/>
    <x v="0"/>
    <x v="0"/>
    <x v="34"/>
    <x v="16"/>
    <n v="20733978"/>
    <n v="341504"/>
    <m/>
    <x v="0"/>
  </r>
  <r>
    <x v="31"/>
    <x v="7"/>
    <x v="0"/>
    <x v="0"/>
    <x v="34"/>
    <x v="17"/>
    <n v="20907556"/>
    <n v="344459"/>
    <m/>
    <x v="0"/>
  </r>
  <r>
    <x v="31"/>
    <x v="7"/>
    <x v="0"/>
    <x v="0"/>
    <x v="34"/>
    <x v="18"/>
    <n v="21080266"/>
    <n v="346777"/>
    <m/>
    <x v="0"/>
  </r>
  <r>
    <x v="31"/>
    <x v="7"/>
    <x v="0"/>
    <x v="0"/>
    <x v="34"/>
    <x v="19"/>
    <n v="21252122"/>
    <n v="348560"/>
    <m/>
    <x v="0"/>
  </r>
  <r>
    <x v="31"/>
    <x v="7"/>
    <x v="0"/>
    <x v="0"/>
    <x v="34"/>
    <x v="20"/>
    <n v="21436488"/>
    <n v="350778"/>
    <m/>
    <x v="0"/>
  </r>
  <r>
    <x v="31"/>
    <x v="7"/>
    <x v="0"/>
    <x v="0"/>
    <x v="34"/>
    <x v="21"/>
    <n v="21634652"/>
    <n v="353868"/>
    <m/>
    <x v="0"/>
  </r>
  <r>
    <x v="31"/>
    <x v="7"/>
    <x v="0"/>
    <x v="0"/>
    <x v="34"/>
    <x v="22"/>
    <n v="21855728"/>
    <n v="357875"/>
    <m/>
    <x v="0"/>
  </r>
  <r>
    <x v="31"/>
    <x v="7"/>
    <x v="0"/>
    <x v="0"/>
    <x v="34"/>
    <x v="23"/>
    <n v="22067822"/>
    <n v="361943"/>
    <m/>
    <x v="0"/>
  </r>
  <r>
    <x v="31"/>
    <x v="7"/>
    <x v="0"/>
    <x v="0"/>
    <x v="34"/>
    <x v="24"/>
    <n v="22271870"/>
    <n v="365881"/>
    <m/>
    <x v="0"/>
  </r>
  <r>
    <x v="31"/>
    <x v="7"/>
    <x v="0"/>
    <x v="0"/>
    <x v="34"/>
    <x v="25"/>
    <n v="22475720"/>
    <n v="369635"/>
    <m/>
    <x v="0"/>
  </r>
  <r>
    <x v="31"/>
    <x v="7"/>
    <x v="0"/>
    <x v="0"/>
    <x v="34"/>
    <x v="26"/>
    <n v="22680886"/>
    <n v="373311"/>
    <m/>
    <x v="0"/>
  </r>
  <r>
    <x v="31"/>
    <x v="7"/>
    <x v="0"/>
    <x v="0"/>
    <x v="34"/>
    <x v="27"/>
    <n v="22885532"/>
    <n v="376889"/>
    <m/>
    <x v="0"/>
  </r>
  <r>
    <x v="31"/>
    <x v="7"/>
    <x v="0"/>
    <x v="0"/>
    <x v="34"/>
    <x v="28"/>
    <n v="23090046"/>
    <n v="380439"/>
    <m/>
    <x v="0"/>
  </r>
  <r>
    <x v="31"/>
    <x v="7"/>
    <x v="0"/>
    <x v="0"/>
    <x v="34"/>
    <x v="29"/>
    <n v="23294596"/>
    <n v="383833"/>
    <m/>
    <x v="0"/>
  </r>
  <r>
    <x v="31"/>
    <x v="7"/>
    <x v="0"/>
    <x v="0"/>
    <x v="34"/>
    <x v="30"/>
    <n v="23500000"/>
    <n v="387084"/>
    <m/>
    <x v="0"/>
  </r>
  <r>
    <x v="31"/>
    <x v="7"/>
    <x v="1"/>
    <x v="0"/>
    <x v="34"/>
    <x v="0"/>
    <n v="3287088"/>
    <n v="52593"/>
    <m/>
    <x v="0"/>
  </r>
  <r>
    <x v="31"/>
    <x v="7"/>
    <x v="1"/>
    <x v="0"/>
    <x v="34"/>
    <x v="1"/>
    <n v="3496907"/>
    <n v="56528"/>
    <m/>
    <x v="0"/>
  </r>
  <r>
    <x v="31"/>
    <x v="7"/>
    <x v="1"/>
    <x v="0"/>
    <x v="34"/>
    <x v="2"/>
    <n v="3744199"/>
    <n v="60854"/>
    <m/>
    <x v="0"/>
  </r>
  <r>
    <x v="31"/>
    <x v="7"/>
    <x v="1"/>
    <x v="0"/>
    <x v="34"/>
    <x v="3"/>
    <n v="3957403"/>
    <n v="64553"/>
    <m/>
    <x v="0"/>
  </r>
  <r>
    <x v="31"/>
    <x v="7"/>
    <x v="1"/>
    <x v="0"/>
    <x v="34"/>
    <x v="4"/>
    <n v="4130192"/>
    <n v="67600"/>
    <m/>
    <x v="0"/>
  </r>
  <r>
    <x v="31"/>
    <x v="7"/>
    <x v="1"/>
    <x v="0"/>
    <x v="34"/>
    <x v="5"/>
    <n v="4302430"/>
    <n v="70141"/>
    <m/>
    <x v="0"/>
  </r>
  <r>
    <x v="31"/>
    <x v="7"/>
    <x v="1"/>
    <x v="0"/>
    <x v="34"/>
    <x v="6"/>
    <n v="4463699"/>
    <n v="72774"/>
    <m/>
    <x v="0"/>
  </r>
  <r>
    <x v="31"/>
    <x v="7"/>
    <x v="1"/>
    <x v="0"/>
    <x v="34"/>
    <x v="7"/>
    <n v="4615086"/>
    <n v="75354"/>
    <m/>
    <x v="0"/>
  </r>
  <r>
    <x v="31"/>
    <x v="7"/>
    <x v="1"/>
    <x v="0"/>
    <x v="34"/>
    <x v="8"/>
    <n v="4753618"/>
    <n v="77826"/>
    <m/>
    <x v="0"/>
  </r>
  <r>
    <x v="31"/>
    <x v="7"/>
    <x v="1"/>
    <x v="0"/>
    <x v="34"/>
    <x v="9"/>
    <n v="4882938"/>
    <n v="80181"/>
    <m/>
    <x v="0"/>
  </r>
  <r>
    <x v="31"/>
    <x v="7"/>
    <x v="1"/>
    <x v="0"/>
    <x v="34"/>
    <x v="10"/>
    <n v="5008486"/>
    <n v="82345"/>
    <m/>
    <x v="0"/>
  </r>
  <r>
    <x v="31"/>
    <x v="7"/>
    <x v="1"/>
    <x v="0"/>
    <x v="34"/>
    <x v="11"/>
    <n v="5136149"/>
    <n v="84414"/>
    <m/>
    <x v="0"/>
  </r>
  <r>
    <x v="31"/>
    <x v="7"/>
    <x v="1"/>
    <x v="0"/>
    <x v="34"/>
    <x v="12"/>
    <n v="5256328"/>
    <n v="86210"/>
    <m/>
    <x v="0"/>
  </r>
  <r>
    <x v="31"/>
    <x v="7"/>
    <x v="1"/>
    <x v="0"/>
    <x v="34"/>
    <x v="13"/>
    <n v="5367590"/>
    <n v="87847"/>
    <m/>
    <x v="0"/>
  </r>
  <r>
    <x v="31"/>
    <x v="7"/>
    <x v="1"/>
    <x v="0"/>
    <x v="34"/>
    <x v="14"/>
    <n v="5469438"/>
    <n v="89595"/>
    <m/>
    <x v="0"/>
  </r>
  <r>
    <x v="31"/>
    <x v="7"/>
    <x v="1"/>
    <x v="0"/>
    <x v="34"/>
    <x v="15"/>
    <n v="5564119"/>
    <n v="91430"/>
    <m/>
    <x v="0"/>
  </r>
  <r>
    <x v="31"/>
    <x v="7"/>
    <x v="1"/>
    <x v="0"/>
    <x v="34"/>
    <x v="16"/>
    <n v="5653919"/>
    <n v="93124"/>
    <m/>
    <x v="0"/>
  </r>
  <r>
    <x v="31"/>
    <x v="7"/>
    <x v="1"/>
    <x v="0"/>
    <x v="34"/>
    <x v="17"/>
    <n v="5730021"/>
    <n v="94404"/>
    <m/>
    <x v="0"/>
  </r>
  <r>
    <x v="31"/>
    <x v="7"/>
    <x v="1"/>
    <x v="0"/>
    <x v="34"/>
    <x v="18"/>
    <n v="5800400"/>
    <n v="95418"/>
    <m/>
    <x v="0"/>
  </r>
  <r>
    <x v="31"/>
    <x v="7"/>
    <x v="1"/>
    <x v="0"/>
    <x v="34"/>
    <x v="19"/>
    <n v="5866900"/>
    <n v="96224"/>
    <m/>
    <x v="0"/>
  </r>
  <r>
    <x v="31"/>
    <x v="7"/>
    <x v="1"/>
    <x v="0"/>
    <x v="34"/>
    <x v="20"/>
    <n v="5933779"/>
    <n v="97098"/>
    <m/>
    <x v="0"/>
  </r>
  <r>
    <x v="31"/>
    <x v="7"/>
    <x v="1"/>
    <x v="0"/>
    <x v="34"/>
    <x v="21"/>
    <n v="6000880"/>
    <n v="98153"/>
    <m/>
    <x v="0"/>
  </r>
  <r>
    <x v="31"/>
    <x v="7"/>
    <x v="1"/>
    <x v="0"/>
    <x v="34"/>
    <x v="22"/>
    <n v="6071006"/>
    <n v="99409"/>
    <m/>
    <x v="0"/>
  </r>
  <r>
    <x v="31"/>
    <x v="7"/>
    <x v="1"/>
    <x v="0"/>
    <x v="34"/>
    <x v="23"/>
    <n v="6139004"/>
    <n v="100688"/>
    <m/>
    <x v="0"/>
  </r>
  <r>
    <x v="31"/>
    <x v="7"/>
    <x v="1"/>
    <x v="0"/>
    <x v="34"/>
    <x v="24"/>
    <n v="6207342"/>
    <n v="101974"/>
    <m/>
    <x v="0"/>
  </r>
  <r>
    <x v="31"/>
    <x v="7"/>
    <x v="1"/>
    <x v="0"/>
    <x v="34"/>
    <x v="25"/>
    <n v="6276046"/>
    <n v="103215"/>
    <m/>
    <x v="0"/>
  </r>
  <r>
    <x v="31"/>
    <x v="7"/>
    <x v="1"/>
    <x v="0"/>
    <x v="34"/>
    <x v="26"/>
    <n v="6344969"/>
    <n v="104433"/>
    <m/>
    <x v="0"/>
  </r>
  <r>
    <x v="31"/>
    <x v="7"/>
    <x v="1"/>
    <x v="0"/>
    <x v="34"/>
    <x v="27"/>
    <n v="6413532"/>
    <n v="105620"/>
    <m/>
    <x v="0"/>
  </r>
  <r>
    <x v="31"/>
    <x v="7"/>
    <x v="1"/>
    <x v="0"/>
    <x v="34"/>
    <x v="28"/>
    <n v="6482088"/>
    <n v="106801"/>
    <m/>
    <x v="0"/>
  </r>
  <r>
    <x v="31"/>
    <x v="7"/>
    <x v="1"/>
    <x v="0"/>
    <x v="34"/>
    <x v="29"/>
    <n v="6550676"/>
    <n v="107937"/>
    <m/>
    <x v="0"/>
  </r>
  <r>
    <x v="31"/>
    <x v="7"/>
    <x v="1"/>
    <x v="0"/>
    <x v="34"/>
    <x v="30"/>
    <n v="6619472"/>
    <n v="109033"/>
    <m/>
    <x v="0"/>
  </r>
  <r>
    <x v="31"/>
    <x v="7"/>
    <x v="2"/>
    <x v="0"/>
    <x v="34"/>
    <x v="0"/>
    <n v="1096456"/>
    <n v="17543"/>
    <m/>
    <x v="0"/>
  </r>
  <r>
    <x v="31"/>
    <x v="7"/>
    <x v="2"/>
    <x v="0"/>
    <x v="34"/>
    <x v="1"/>
    <n v="1127232"/>
    <n v="18221"/>
    <m/>
    <x v="0"/>
  </r>
  <r>
    <x v="31"/>
    <x v="7"/>
    <x v="2"/>
    <x v="0"/>
    <x v="34"/>
    <x v="2"/>
    <n v="1156926"/>
    <n v="18803"/>
    <m/>
    <x v="0"/>
  </r>
  <r>
    <x v="31"/>
    <x v="7"/>
    <x v="2"/>
    <x v="0"/>
    <x v="34"/>
    <x v="3"/>
    <n v="1173741"/>
    <n v="19146"/>
    <m/>
    <x v="0"/>
  </r>
  <r>
    <x v="31"/>
    <x v="7"/>
    <x v="2"/>
    <x v="0"/>
    <x v="34"/>
    <x v="4"/>
    <n v="1187575"/>
    <n v="19437"/>
    <m/>
    <x v="0"/>
  </r>
  <r>
    <x v="31"/>
    <x v="7"/>
    <x v="2"/>
    <x v="0"/>
    <x v="34"/>
    <x v="5"/>
    <n v="1198733"/>
    <n v="19542"/>
    <m/>
    <x v="0"/>
  </r>
  <r>
    <x v="31"/>
    <x v="7"/>
    <x v="2"/>
    <x v="0"/>
    <x v="34"/>
    <x v="6"/>
    <n v="1210303"/>
    <n v="19732"/>
    <m/>
    <x v="0"/>
  </r>
  <r>
    <x v="31"/>
    <x v="7"/>
    <x v="2"/>
    <x v="0"/>
    <x v="34"/>
    <x v="7"/>
    <n v="1223479"/>
    <n v="19976"/>
    <m/>
    <x v="0"/>
  </r>
  <r>
    <x v="31"/>
    <x v="7"/>
    <x v="2"/>
    <x v="0"/>
    <x v="34"/>
    <x v="8"/>
    <n v="1234253"/>
    <n v="20207"/>
    <m/>
    <x v="0"/>
  </r>
  <r>
    <x v="31"/>
    <x v="7"/>
    <x v="2"/>
    <x v="0"/>
    <x v="34"/>
    <x v="9"/>
    <n v="1241515"/>
    <n v="20386"/>
    <m/>
    <x v="0"/>
  </r>
  <r>
    <x v="31"/>
    <x v="7"/>
    <x v="2"/>
    <x v="0"/>
    <x v="34"/>
    <x v="10"/>
    <n v="1240912"/>
    <n v="20402"/>
    <m/>
    <x v="0"/>
  </r>
  <r>
    <x v="31"/>
    <x v="7"/>
    <x v="2"/>
    <x v="0"/>
    <x v="34"/>
    <x v="11"/>
    <n v="1237448"/>
    <n v="20337"/>
    <m/>
    <x v="0"/>
  </r>
  <r>
    <x v="31"/>
    <x v="7"/>
    <x v="2"/>
    <x v="0"/>
    <x v="34"/>
    <x v="12"/>
    <n v="1232404"/>
    <n v="20212"/>
    <m/>
    <x v="0"/>
  </r>
  <r>
    <x v="31"/>
    <x v="7"/>
    <x v="2"/>
    <x v="0"/>
    <x v="34"/>
    <x v="13"/>
    <n v="1225998"/>
    <n v="20065"/>
    <m/>
    <x v="0"/>
  </r>
  <r>
    <x v="31"/>
    <x v="7"/>
    <x v="2"/>
    <x v="0"/>
    <x v="34"/>
    <x v="14"/>
    <n v="1218757"/>
    <n v="19964"/>
    <m/>
    <x v="0"/>
  </r>
  <r>
    <x v="31"/>
    <x v="7"/>
    <x v="2"/>
    <x v="0"/>
    <x v="34"/>
    <x v="15"/>
    <n v="1211102"/>
    <n v="19901"/>
    <m/>
    <x v="0"/>
  </r>
  <r>
    <x v="31"/>
    <x v="7"/>
    <x v="2"/>
    <x v="0"/>
    <x v="34"/>
    <x v="16"/>
    <n v="1203535"/>
    <n v="19823"/>
    <m/>
    <x v="0"/>
  </r>
  <r>
    <x v="31"/>
    <x v="7"/>
    <x v="2"/>
    <x v="0"/>
    <x v="34"/>
    <x v="17"/>
    <n v="1195632"/>
    <n v="19698"/>
    <m/>
    <x v="0"/>
  </r>
  <r>
    <x v="31"/>
    <x v="7"/>
    <x v="2"/>
    <x v="0"/>
    <x v="34"/>
    <x v="18"/>
    <n v="1187970"/>
    <n v="19542"/>
    <m/>
    <x v="0"/>
  </r>
  <r>
    <x v="31"/>
    <x v="7"/>
    <x v="2"/>
    <x v="0"/>
    <x v="34"/>
    <x v="19"/>
    <n v="1180282"/>
    <n v="19358"/>
    <m/>
    <x v="0"/>
  </r>
  <r>
    <x v="31"/>
    <x v="7"/>
    <x v="2"/>
    <x v="0"/>
    <x v="34"/>
    <x v="20"/>
    <n v="1174146"/>
    <n v="19213"/>
    <m/>
    <x v="0"/>
  </r>
  <r>
    <x v="31"/>
    <x v="7"/>
    <x v="2"/>
    <x v="0"/>
    <x v="34"/>
    <x v="21"/>
    <n v="1169571"/>
    <n v="19130"/>
    <m/>
    <x v="0"/>
  </r>
  <r>
    <x v="31"/>
    <x v="7"/>
    <x v="2"/>
    <x v="0"/>
    <x v="34"/>
    <x v="22"/>
    <n v="1166568"/>
    <n v="19101"/>
    <m/>
    <x v="0"/>
  </r>
  <r>
    <x v="31"/>
    <x v="7"/>
    <x v="2"/>
    <x v="0"/>
    <x v="34"/>
    <x v="23"/>
    <n v="1163638"/>
    <n v="19085"/>
    <m/>
    <x v="0"/>
  </r>
  <r>
    <x v="31"/>
    <x v="7"/>
    <x v="2"/>
    <x v="0"/>
    <x v="34"/>
    <x v="24"/>
    <n v="1160961"/>
    <n v="19072"/>
    <m/>
    <x v="0"/>
  </r>
  <r>
    <x v="31"/>
    <x v="7"/>
    <x v="2"/>
    <x v="0"/>
    <x v="34"/>
    <x v="25"/>
    <n v="1158540"/>
    <n v="19053"/>
    <m/>
    <x v="0"/>
  </r>
  <r>
    <x v="31"/>
    <x v="7"/>
    <x v="2"/>
    <x v="0"/>
    <x v="34"/>
    <x v="26"/>
    <n v="1156208"/>
    <n v="19030"/>
    <m/>
    <x v="0"/>
  </r>
  <r>
    <x v="31"/>
    <x v="7"/>
    <x v="2"/>
    <x v="0"/>
    <x v="34"/>
    <x v="27"/>
    <n v="1154015"/>
    <n v="19004"/>
    <m/>
    <x v="0"/>
  </r>
  <r>
    <x v="31"/>
    <x v="7"/>
    <x v="2"/>
    <x v="0"/>
    <x v="34"/>
    <x v="28"/>
    <n v="1151808"/>
    <n v="18977"/>
    <m/>
    <x v="0"/>
  </r>
  <r>
    <x v="31"/>
    <x v="7"/>
    <x v="2"/>
    <x v="0"/>
    <x v="34"/>
    <x v="29"/>
    <n v="1149728"/>
    <n v="18944"/>
    <m/>
    <x v="0"/>
  </r>
  <r>
    <x v="31"/>
    <x v="7"/>
    <x v="2"/>
    <x v="0"/>
    <x v="34"/>
    <x v="30"/>
    <n v="1147749"/>
    <n v="18905"/>
    <m/>
    <x v="0"/>
  </r>
  <r>
    <x v="31"/>
    <x v="8"/>
    <x v="0"/>
    <x v="0"/>
    <x v="34"/>
    <x v="0"/>
    <n v="27949600"/>
    <n v="447193"/>
    <m/>
    <x v="0"/>
  </r>
  <r>
    <x v="31"/>
    <x v="8"/>
    <x v="0"/>
    <x v="0"/>
    <x v="34"/>
    <x v="1"/>
    <n v="29173158"/>
    <n v="467721"/>
    <m/>
    <x v="0"/>
  </r>
  <r>
    <x v="31"/>
    <x v="8"/>
    <x v="0"/>
    <x v="0"/>
    <x v="34"/>
    <x v="2"/>
    <n v="30211270"/>
    <n v="481640"/>
    <m/>
    <x v="0"/>
  </r>
  <r>
    <x v="31"/>
    <x v="8"/>
    <x v="0"/>
    <x v="0"/>
    <x v="34"/>
    <x v="3"/>
    <n v="31102906"/>
    <n v="491725"/>
    <m/>
    <x v="0"/>
  </r>
  <r>
    <x v="31"/>
    <x v="8"/>
    <x v="0"/>
    <x v="0"/>
    <x v="34"/>
    <x v="4"/>
    <n v="31910166"/>
    <n v="498824"/>
    <m/>
    <x v="0"/>
  </r>
  <r>
    <x v="31"/>
    <x v="8"/>
    <x v="0"/>
    <x v="0"/>
    <x v="34"/>
    <x v="5"/>
    <n v="32602884"/>
    <n v="507995"/>
    <m/>
    <x v="0"/>
  </r>
  <r>
    <x v="31"/>
    <x v="8"/>
    <x v="0"/>
    <x v="0"/>
    <x v="34"/>
    <x v="6"/>
    <n v="33202752"/>
    <n v="520401"/>
    <m/>
    <x v="0"/>
  </r>
  <r>
    <x v="31"/>
    <x v="8"/>
    <x v="0"/>
    <x v="0"/>
    <x v="34"/>
    <x v="7"/>
    <n v="33713212"/>
    <n v="534351"/>
    <m/>
    <x v="0"/>
  </r>
  <r>
    <x v="31"/>
    <x v="8"/>
    <x v="0"/>
    <x v="0"/>
    <x v="34"/>
    <x v="8"/>
    <n v="34137104"/>
    <n v="548275"/>
    <m/>
    <x v="0"/>
  </r>
  <r>
    <x v="31"/>
    <x v="8"/>
    <x v="0"/>
    <x v="0"/>
    <x v="34"/>
    <x v="9"/>
    <n v="34486788"/>
    <n v="558749"/>
    <m/>
    <x v="0"/>
  </r>
  <r>
    <x v="31"/>
    <x v="8"/>
    <x v="0"/>
    <x v="0"/>
    <x v="34"/>
    <x v="10"/>
    <n v="34769248"/>
    <n v="565070"/>
    <m/>
    <x v="0"/>
  </r>
  <r>
    <x v="31"/>
    <x v="8"/>
    <x v="0"/>
    <x v="0"/>
    <x v="34"/>
    <x v="11"/>
    <n v="34992792"/>
    <n v="568547"/>
    <m/>
    <x v="0"/>
  </r>
  <r>
    <x v="31"/>
    <x v="8"/>
    <x v="0"/>
    <x v="0"/>
    <x v="34"/>
    <x v="12"/>
    <n v="35166884"/>
    <n v="571237"/>
    <m/>
    <x v="0"/>
  </r>
  <r>
    <x v="31"/>
    <x v="8"/>
    <x v="0"/>
    <x v="0"/>
    <x v="34"/>
    <x v="13"/>
    <n v="35296968"/>
    <n v="572889"/>
    <m/>
    <x v="0"/>
  </r>
  <r>
    <x v="31"/>
    <x v="8"/>
    <x v="0"/>
    <x v="0"/>
    <x v="34"/>
    <x v="14"/>
    <n v="35392692"/>
    <n v="573377"/>
    <m/>
    <x v="0"/>
  </r>
  <r>
    <x v="31"/>
    <x v="8"/>
    <x v="0"/>
    <x v="0"/>
    <x v="34"/>
    <x v="15"/>
    <n v="35463540"/>
    <n v="573278"/>
    <m/>
    <x v="0"/>
  </r>
  <r>
    <x v="31"/>
    <x v="8"/>
    <x v="0"/>
    <x v="0"/>
    <x v="34"/>
    <x v="16"/>
    <n v="35520656"/>
    <n v="573385"/>
    <m/>
    <x v="0"/>
  </r>
  <r>
    <x v="31"/>
    <x v="8"/>
    <x v="0"/>
    <x v="0"/>
    <x v="34"/>
    <x v="17"/>
    <n v="35571900"/>
    <n v="573424"/>
    <m/>
    <x v="0"/>
  </r>
  <r>
    <x v="31"/>
    <x v="8"/>
    <x v="0"/>
    <x v="0"/>
    <x v="34"/>
    <x v="18"/>
    <n v="35630904"/>
    <n v="574148"/>
    <m/>
    <x v="0"/>
  </r>
  <r>
    <x v="31"/>
    <x v="8"/>
    <x v="0"/>
    <x v="0"/>
    <x v="34"/>
    <x v="19"/>
    <n v="35699356"/>
    <n v="576347"/>
    <m/>
    <x v="0"/>
  </r>
  <r>
    <x v="31"/>
    <x v="8"/>
    <x v="0"/>
    <x v="0"/>
    <x v="34"/>
    <x v="20"/>
    <n v="35797960"/>
    <n v="578797"/>
    <m/>
    <x v="0"/>
  </r>
  <r>
    <x v="31"/>
    <x v="8"/>
    <x v="0"/>
    <x v="0"/>
    <x v="34"/>
    <x v="21"/>
    <n v="35929412"/>
    <n v="581067"/>
    <m/>
    <x v="0"/>
  </r>
  <r>
    <x v="31"/>
    <x v="8"/>
    <x v="0"/>
    <x v="0"/>
    <x v="34"/>
    <x v="22"/>
    <n v="36104300"/>
    <n v="583439"/>
    <m/>
    <x v="0"/>
  </r>
  <r>
    <x v="31"/>
    <x v="8"/>
    <x v="0"/>
    <x v="0"/>
    <x v="34"/>
    <x v="23"/>
    <n v="36272088"/>
    <n v="585740"/>
    <m/>
    <x v="0"/>
  </r>
  <r>
    <x v="31"/>
    <x v="8"/>
    <x v="0"/>
    <x v="0"/>
    <x v="34"/>
    <x v="24"/>
    <n v="36433516"/>
    <n v="588045"/>
    <m/>
    <x v="0"/>
  </r>
  <r>
    <x v="31"/>
    <x v="8"/>
    <x v="0"/>
    <x v="0"/>
    <x v="34"/>
    <x v="25"/>
    <n v="36594800"/>
    <n v="590155"/>
    <m/>
    <x v="0"/>
  </r>
  <r>
    <x v="31"/>
    <x v="8"/>
    <x v="0"/>
    <x v="0"/>
    <x v="34"/>
    <x v="26"/>
    <n v="36757116"/>
    <n v="592263"/>
    <m/>
    <x v="0"/>
  </r>
  <r>
    <x v="31"/>
    <x v="8"/>
    <x v="0"/>
    <x v="0"/>
    <x v="34"/>
    <x v="27"/>
    <n v="36918976"/>
    <n v="594227"/>
    <m/>
    <x v="0"/>
  </r>
  <r>
    <x v="31"/>
    <x v="8"/>
    <x v="0"/>
    <x v="0"/>
    <x v="34"/>
    <x v="28"/>
    <n v="37080704"/>
    <n v="596155"/>
    <m/>
    <x v="0"/>
  </r>
  <r>
    <x v="31"/>
    <x v="8"/>
    <x v="0"/>
    <x v="0"/>
    <x v="34"/>
    <x v="29"/>
    <n v="37242468"/>
    <n v="597919"/>
    <m/>
    <x v="0"/>
  </r>
  <r>
    <x v="31"/>
    <x v="8"/>
    <x v="0"/>
    <x v="0"/>
    <x v="34"/>
    <x v="30"/>
    <n v="37404948"/>
    <n v="599825"/>
    <m/>
    <x v="0"/>
  </r>
  <r>
    <x v="31"/>
    <x v="8"/>
    <x v="1"/>
    <x v="0"/>
    <x v="34"/>
    <x v="0"/>
    <n v="9947370"/>
    <n v="159157"/>
    <m/>
    <x v="0"/>
  </r>
  <r>
    <x v="31"/>
    <x v="8"/>
    <x v="1"/>
    <x v="0"/>
    <x v="34"/>
    <x v="1"/>
    <n v="10364249"/>
    <n v="166165"/>
    <m/>
    <x v="0"/>
  </r>
  <r>
    <x v="31"/>
    <x v="8"/>
    <x v="1"/>
    <x v="0"/>
    <x v="34"/>
    <x v="2"/>
    <n v="10763329"/>
    <n v="171593"/>
    <m/>
    <x v="0"/>
  </r>
  <r>
    <x v="31"/>
    <x v="8"/>
    <x v="1"/>
    <x v="0"/>
    <x v="34"/>
    <x v="3"/>
    <n v="11104321"/>
    <n v="175555"/>
    <m/>
    <x v="0"/>
  </r>
  <r>
    <x v="31"/>
    <x v="8"/>
    <x v="1"/>
    <x v="0"/>
    <x v="34"/>
    <x v="4"/>
    <n v="11383879"/>
    <n v="177954"/>
    <m/>
    <x v="0"/>
  </r>
  <r>
    <x v="31"/>
    <x v="8"/>
    <x v="1"/>
    <x v="0"/>
    <x v="34"/>
    <x v="5"/>
    <n v="11635271"/>
    <n v="181292"/>
    <m/>
    <x v="0"/>
  </r>
  <r>
    <x v="31"/>
    <x v="8"/>
    <x v="1"/>
    <x v="0"/>
    <x v="34"/>
    <x v="6"/>
    <n v="11852268"/>
    <n v="185765"/>
    <m/>
    <x v="0"/>
  </r>
  <r>
    <x v="31"/>
    <x v="8"/>
    <x v="1"/>
    <x v="0"/>
    <x v="34"/>
    <x v="7"/>
    <n v="12037933"/>
    <n v="190800"/>
    <m/>
    <x v="0"/>
  </r>
  <r>
    <x v="31"/>
    <x v="8"/>
    <x v="1"/>
    <x v="0"/>
    <x v="34"/>
    <x v="8"/>
    <n v="12192156"/>
    <n v="195817"/>
    <m/>
    <x v="0"/>
  </r>
  <r>
    <x v="31"/>
    <x v="8"/>
    <x v="1"/>
    <x v="0"/>
    <x v="34"/>
    <x v="9"/>
    <n v="12319998"/>
    <n v="199606"/>
    <m/>
    <x v="0"/>
  </r>
  <r>
    <x v="31"/>
    <x v="8"/>
    <x v="1"/>
    <x v="0"/>
    <x v="34"/>
    <x v="10"/>
    <n v="12427937"/>
    <n v="201979"/>
    <m/>
    <x v="0"/>
  </r>
  <r>
    <x v="31"/>
    <x v="8"/>
    <x v="1"/>
    <x v="0"/>
    <x v="34"/>
    <x v="11"/>
    <n v="12524261"/>
    <n v="203488"/>
    <m/>
    <x v="0"/>
  </r>
  <r>
    <x v="31"/>
    <x v="8"/>
    <x v="1"/>
    <x v="0"/>
    <x v="34"/>
    <x v="12"/>
    <n v="12602930"/>
    <n v="204717"/>
    <m/>
    <x v="0"/>
  </r>
  <r>
    <x v="31"/>
    <x v="8"/>
    <x v="1"/>
    <x v="0"/>
    <x v="34"/>
    <x v="13"/>
    <n v="12665031"/>
    <n v="205560"/>
    <m/>
    <x v="0"/>
  </r>
  <r>
    <x v="31"/>
    <x v="8"/>
    <x v="1"/>
    <x v="0"/>
    <x v="34"/>
    <x v="14"/>
    <n v="12713120"/>
    <n v="205958"/>
    <m/>
    <x v="0"/>
  </r>
  <r>
    <x v="31"/>
    <x v="8"/>
    <x v="1"/>
    <x v="0"/>
    <x v="34"/>
    <x v="15"/>
    <n v="12751175"/>
    <n v="206126"/>
    <m/>
    <x v="0"/>
  </r>
  <r>
    <x v="31"/>
    <x v="8"/>
    <x v="1"/>
    <x v="0"/>
    <x v="34"/>
    <x v="16"/>
    <n v="12783930"/>
    <n v="206362"/>
    <m/>
    <x v="0"/>
  </r>
  <r>
    <x v="31"/>
    <x v="8"/>
    <x v="1"/>
    <x v="0"/>
    <x v="34"/>
    <x v="17"/>
    <n v="12805961"/>
    <n v="206433"/>
    <m/>
    <x v="0"/>
  </r>
  <r>
    <x v="31"/>
    <x v="8"/>
    <x v="1"/>
    <x v="0"/>
    <x v="34"/>
    <x v="18"/>
    <n v="12827195"/>
    <n v="206694"/>
    <m/>
    <x v="0"/>
  </r>
  <r>
    <x v="31"/>
    <x v="8"/>
    <x v="1"/>
    <x v="0"/>
    <x v="34"/>
    <x v="19"/>
    <n v="12849815"/>
    <n v="207453"/>
    <m/>
    <x v="0"/>
  </r>
  <r>
    <x v="31"/>
    <x v="8"/>
    <x v="1"/>
    <x v="0"/>
    <x v="34"/>
    <x v="20"/>
    <n v="12881580"/>
    <n v="208274"/>
    <m/>
    <x v="0"/>
  </r>
  <r>
    <x v="31"/>
    <x v="8"/>
    <x v="1"/>
    <x v="0"/>
    <x v="34"/>
    <x v="21"/>
    <n v="12923103"/>
    <n v="208998"/>
    <m/>
    <x v="0"/>
  </r>
  <r>
    <x v="31"/>
    <x v="8"/>
    <x v="1"/>
    <x v="0"/>
    <x v="34"/>
    <x v="22"/>
    <n v="12978050"/>
    <n v="209723"/>
    <m/>
    <x v="0"/>
  </r>
  <r>
    <x v="31"/>
    <x v="8"/>
    <x v="1"/>
    <x v="0"/>
    <x v="34"/>
    <x v="23"/>
    <n v="13031334"/>
    <n v="210436"/>
    <m/>
    <x v="0"/>
  </r>
  <r>
    <x v="31"/>
    <x v="8"/>
    <x v="1"/>
    <x v="0"/>
    <x v="34"/>
    <x v="24"/>
    <n v="13084887"/>
    <n v="211193"/>
    <m/>
    <x v="0"/>
  </r>
  <r>
    <x v="31"/>
    <x v="8"/>
    <x v="1"/>
    <x v="0"/>
    <x v="34"/>
    <x v="25"/>
    <n v="13138730"/>
    <n v="211885"/>
    <m/>
    <x v="0"/>
  </r>
  <r>
    <x v="31"/>
    <x v="8"/>
    <x v="1"/>
    <x v="0"/>
    <x v="34"/>
    <x v="26"/>
    <n v="13192740"/>
    <n v="212573"/>
    <m/>
    <x v="0"/>
  </r>
  <r>
    <x v="31"/>
    <x v="8"/>
    <x v="1"/>
    <x v="0"/>
    <x v="34"/>
    <x v="27"/>
    <n v="13246456"/>
    <n v="213207"/>
    <m/>
    <x v="0"/>
  </r>
  <r>
    <x v="31"/>
    <x v="8"/>
    <x v="1"/>
    <x v="0"/>
    <x v="34"/>
    <x v="28"/>
    <n v="13300156"/>
    <n v="213829"/>
    <m/>
    <x v="0"/>
  </r>
  <r>
    <x v="31"/>
    <x v="8"/>
    <x v="1"/>
    <x v="0"/>
    <x v="34"/>
    <x v="29"/>
    <n v="13353884"/>
    <n v="214393"/>
    <m/>
    <x v="0"/>
  </r>
  <r>
    <x v="31"/>
    <x v="8"/>
    <x v="1"/>
    <x v="0"/>
    <x v="34"/>
    <x v="30"/>
    <n v="13407788"/>
    <n v="215007"/>
    <m/>
    <x v="0"/>
  </r>
  <r>
    <x v="31"/>
    <x v="8"/>
    <x v="2"/>
    <x v="0"/>
    <x v="34"/>
    <x v="0"/>
    <n v="1457191"/>
    <n v="23315"/>
    <m/>
    <x v="0"/>
  </r>
  <r>
    <x v="31"/>
    <x v="8"/>
    <x v="2"/>
    <x v="0"/>
    <x v="34"/>
    <x v="1"/>
    <n v="1491564"/>
    <n v="23913"/>
    <m/>
    <x v="0"/>
  </r>
  <r>
    <x v="31"/>
    <x v="8"/>
    <x v="2"/>
    <x v="0"/>
    <x v="34"/>
    <x v="2"/>
    <n v="1520279"/>
    <n v="24236"/>
    <m/>
    <x v="0"/>
  </r>
  <r>
    <x v="31"/>
    <x v="8"/>
    <x v="2"/>
    <x v="0"/>
    <x v="34"/>
    <x v="3"/>
    <n v="1536187"/>
    <n v="24286"/>
    <m/>
    <x v="0"/>
  </r>
  <r>
    <x v="31"/>
    <x v="8"/>
    <x v="2"/>
    <x v="0"/>
    <x v="34"/>
    <x v="4"/>
    <n v="1547189"/>
    <n v="24185"/>
    <m/>
    <x v="0"/>
  </r>
  <r>
    <x v="31"/>
    <x v="8"/>
    <x v="2"/>
    <x v="0"/>
    <x v="34"/>
    <x v="5"/>
    <n v="1554004"/>
    <n v="24213"/>
    <m/>
    <x v="0"/>
  </r>
  <r>
    <x v="31"/>
    <x v="8"/>
    <x v="2"/>
    <x v="0"/>
    <x v="34"/>
    <x v="6"/>
    <n v="1559247"/>
    <n v="24438"/>
    <m/>
    <x v="0"/>
  </r>
  <r>
    <x v="31"/>
    <x v="8"/>
    <x v="2"/>
    <x v="0"/>
    <x v="34"/>
    <x v="7"/>
    <n v="1564134"/>
    <n v="24791"/>
    <m/>
    <x v="0"/>
  </r>
  <r>
    <x v="31"/>
    <x v="8"/>
    <x v="2"/>
    <x v="0"/>
    <x v="34"/>
    <x v="8"/>
    <n v="1565665"/>
    <n v="25146"/>
    <m/>
    <x v="0"/>
  </r>
  <r>
    <x v="31"/>
    <x v="8"/>
    <x v="2"/>
    <x v="0"/>
    <x v="34"/>
    <x v="9"/>
    <n v="1563167"/>
    <n v="25326"/>
    <m/>
    <x v="0"/>
  </r>
  <r>
    <x v="31"/>
    <x v="8"/>
    <x v="2"/>
    <x v="0"/>
    <x v="34"/>
    <x v="10"/>
    <n v="1553337"/>
    <n v="25244"/>
    <m/>
    <x v="0"/>
  </r>
  <r>
    <x v="31"/>
    <x v="8"/>
    <x v="2"/>
    <x v="0"/>
    <x v="34"/>
    <x v="11"/>
    <n v="1540507"/>
    <n v="25029"/>
    <m/>
    <x v="0"/>
  </r>
  <r>
    <x v="31"/>
    <x v="8"/>
    <x v="2"/>
    <x v="0"/>
    <x v="34"/>
    <x v="12"/>
    <n v="1525846"/>
    <n v="24785"/>
    <m/>
    <x v="0"/>
  </r>
  <r>
    <x v="31"/>
    <x v="8"/>
    <x v="2"/>
    <x v="0"/>
    <x v="34"/>
    <x v="13"/>
    <n v="1509701"/>
    <n v="24503"/>
    <m/>
    <x v="0"/>
  </r>
  <r>
    <x v="31"/>
    <x v="8"/>
    <x v="2"/>
    <x v="0"/>
    <x v="34"/>
    <x v="14"/>
    <n v="1492704"/>
    <n v="24182"/>
    <m/>
    <x v="0"/>
  </r>
  <r>
    <x v="31"/>
    <x v="8"/>
    <x v="2"/>
    <x v="0"/>
    <x v="34"/>
    <x v="15"/>
    <n v="1475342"/>
    <n v="23849"/>
    <m/>
    <x v="0"/>
  </r>
  <r>
    <x v="31"/>
    <x v="8"/>
    <x v="2"/>
    <x v="0"/>
    <x v="34"/>
    <x v="16"/>
    <n v="1458202"/>
    <n v="23538"/>
    <m/>
    <x v="0"/>
  </r>
  <r>
    <x v="31"/>
    <x v="8"/>
    <x v="2"/>
    <x v="0"/>
    <x v="34"/>
    <x v="17"/>
    <n v="1441026"/>
    <n v="23229"/>
    <m/>
    <x v="0"/>
  </r>
  <r>
    <x v="31"/>
    <x v="8"/>
    <x v="2"/>
    <x v="0"/>
    <x v="34"/>
    <x v="18"/>
    <n v="1424484"/>
    <n v="22953"/>
    <m/>
    <x v="0"/>
  </r>
  <r>
    <x v="31"/>
    <x v="8"/>
    <x v="2"/>
    <x v="0"/>
    <x v="34"/>
    <x v="19"/>
    <n v="1408381"/>
    <n v="22737"/>
    <m/>
    <x v="0"/>
  </r>
  <r>
    <x v="31"/>
    <x v="8"/>
    <x v="2"/>
    <x v="0"/>
    <x v="34"/>
    <x v="20"/>
    <n v="1394218"/>
    <n v="22542"/>
    <m/>
    <x v="0"/>
  </r>
  <r>
    <x v="31"/>
    <x v="8"/>
    <x v="2"/>
    <x v="0"/>
    <x v="34"/>
    <x v="21"/>
    <n v="1382008"/>
    <n v="22350"/>
    <m/>
    <x v="0"/>
  </r>
  <r>
    <x v="31"/>
    <x v="8"/>
    <x v="2"/>
    <x v="0"/>
    <x v="34"/>
    <x v="22"/>
    <n v="1371810"/>
    <n v="22168"/>
    <m/>
    <x v="0"/>
  </r>
  <r>
    <x v="31"/>
    <x v="8"/>
    <x v="2"/>
    <x v="0"/>
    <x v="34"/>
    <x v="23"/>
    <n v="1361808"/>
    <n v="21991"/>
    <m/>
    <x v="0"/>
  </r>
  <r>
    <x v="31"/>
    <x v="8"/>
    <x v="2"/>
    <x v="0"/>
    <x v="34"/>
    <x v="24"/>
    <n v="1352148"/>
    <n v="21823"/>
    <m/>
    <x v="0"/>
  </r>
  <r>
    <x v="31"/>
    <x v="8"/>
    <x v="2"/>
    <x v="0"/>
    <x v="34"/>
    <x v="25"/>
    <n v="1342828"/>
    <n v="21655"/>
    <m/>
    <x v="0"/>
  </r>
  <r>
    <x v="31"/>
    <x v="8"/>
    <x v="2"/>
    <x v="0"/>
    <x v="34"/>
    <x v="26"/>
    <n v="1333710"/>
    <n v="21489"/>
    <m/>
    <x v="0"/>
  </r>
  <r>
    <x v="31"/>
    <x v="8"/>
    <x v="2"/>
    <x v="0"/>
    <x v="34"/>
    <x v="27"/>
    <n v="1324829"/>
    <n v="21323"/>
    <m/>
    <x v="0"/>
  </r>
  <r>
    <x v="31"/>
    <x v="8"/>
    <x v="2"/>
    <x v="0"/>
    <x v="34"/>
    <x v="28"/>
    <n v="1316061"/>
    <n v="21158"/>
    <m/>
    <x v="0"/>
  </r>
  <r>
    <x v="31"/>
    <x v="8"/>
    <x v="2"/>
    <x v="0"/>
    <x v="34"/>
    <x v="29"/>
    <n v="1307520"/>
    <n v="20991"/>
    <m/>
    <x v="0"/>
  </r>
  <r>
    <x v="31"/>
    <x v="8"/>
    <x v="2"/>
    <x v="0"/>
    <x v="34"/>
    <x v="30"/>
    <n v="1299186"/>
    <n v="20833"/>
    <m/>
    <x v="0"/>
  </r>
  <r>
    <x v="32"/>
    <x v="0"/>
    <x v="0"/>
    <x v="0"/>
    <x v="34"/>
    <x v="0"/>
    <n v="4513137"/>
    <n v="94775"/>
    <m/>
    <x v="0"/>
  </r>
  <r>
    <x v="32"/>
    <x v="0"/>
    <x v="0"/>
    <x v="0"/>
    <x v="34"/>
    <x v="1"/>
    <n v="4797086"/>
    <n v="101228"/>
    <m/>
    <x v="0"/>
  </r>
  <r>
    <x v="32"/>
    <x v="0"/>
    <x v="0"/>
    <x v="0"/>
    <x v="34"/>
    <x v="2"/>
    <n v="5038598"/>
    <n v="105569"/>
    <m/>
    <x v="0"/>
  </r>
  <r>
    <x v="32"/>
    <x v="0"/>
    <x v="0"/>
    <x v="0"/>
    <x v="34"/>
    <x v="3"/>
    <n v="5248786"/>
    <n v="107475"/>
    <m/>
    <x v="0"/>
  </r>
  <r>
    <x v="32"/>
    <x v="0"/>
    <x v="0"/>
    <x v="0"/>
    <x v="34"/>
    <x v="4"/>
    <n v="5432846"/>
    <n v="110897"/>
    <m/>
    <x v="0"/>
  </r>
  <r>
    <x v="32"/>
    <x v="0"/>
    <x v="0"/>
    <x v="0"/>
    <x v="34"/>
    <x v="5"/>
    <n v="5582029"/>
    <n v="114167"/>
    <m/>
    <x v="0"/>
  </r>
  <r>
    <x v="32"/>
    <x v="0"/>
    <x v="0"/>
    <x v="0"/>
    <x v="34"/>
    <x v="6"/>
    <n v="5703464"/>
    <n v="117169"/>
    <m/>
    <x v="0"/>
  </r>
  <r>
    <x v="32"/>
    <x v="0"/>
    <x v="0"/>
    <x v="0"/>
    <x v="34"/>
    <x v="7"/>
    <n v="5799011"/>
    <n v="119751"/>
    <m/>
    <x v="0"/>
  </r>
  <r>
    <x v="32"/>
    <x v="0"/>
    <x v="0"/>
    <x v="0"/>
    <x v="34"/>
    <x v="8"/>
    <n v="5870438"/>
    <n v="122653"/>
    <m/>
    <x v="0"/>
  </r>
  <r>
    <x v="32"/>
    <x v="0"/>
    <x v="0"/>
    <x v="0"/>
    <x v="34"/>
    <x v="9"/>
    <n v="5919980"/>
    <n v="124479"/>
    <m/>
    <x v="0"/>
  </r>
  <r>
    <x v="32"/>
    <x v="0"/>
    <x v="0"/>
    <x v="0"/>
    <x v="34"/>
    <x v="10"/>
    <n v="5949577"/>
    <n v="125169"/>
    <m/>
    <x v="0"/>
  </r>
  <r>
    <x v="32"/>
    <x v="0"/>
    <x v="0"/>
    <x v="0"/>
    <x v="34"/>
    <x v="11"/>
    <n v="5961474"/>
    <n v="125190"/>
    <m/>
    <x v="0"/>
  </r>
  <r>
    <x v="32"/>
    <x v="0"/>
    <x v="0"/>
    <x v="0"/>
    <x v="34"/>
    <x v="12"/>
    <n v="5957488"/>
    <n v="124960"/>
    <m/>
    <x v="0"/>
  </r>
  <r>
    <x v="32"/>
    <x v="0"/>
    <x v="0"/>
    <x v="0"/>
    <x v="34"/>
    <x v="13"/>
    <n v="5940377"/>
    <n v="124591"/>
    <m/>
    <x v="0"/>
  </r>
  <r>
    <x v="32"/>
    <x v="0"/>
    <x v="0"/>
    <x v="0"/>
    <x v="34"/>
    <x v="14"/>
    <n v="5912125"/>
    <n v="124170"/>
    <m/>
    <x v="0"/>
  </r>
  <r>
    <x v="32"/>
    <x v="0"/>
    <x v="0"/>
    <x v="0"/>
    <x v="34"/>
    <x v="15"/>
    <n v="5875153"/>
    <n v="123634"/>
    <m/>
    <x v="0"/>
  </r>
  <r>
    <x v="32"/>
    <x v="0"/>
    <x v="0"/>
    <x v="0"/>
    <x v="34"/>
    <x v="16"/>
    <n v="5831696"/>
    <n v="122883"/>
    <m/>
    <x v="0"/>
  </r>
  <r>
    <x v="32"/>
    <x v="0"/>
    <x v="0"/>
    <x v="0"/>
    <x v="34"/>
    <x v="17"/>
    <n v="5784424"/>
    <n v="121831"/>
    <m/>
    <x v="0"/>
  </r>
  <r>
    <x v="32"/>
    <x v="0"/>
    <x v="0"/>
    <x v="0"/>
    <x v="34"/>
    <x v="18"/>
    <n v="5736024"/>
    <n v="120602"/>
    <m/>
    <x v="0"/>
  </r>
  <r>
    <x v="32"/>
    <x v="0"/>
    <x v="0"/>
    <x v="0"/>
    <x v="34"/>
    <x v="19"/>
    <n v="5688300"/>
    <n v="119387"/>
    <m/>
    <x v="0"/>
  </r>
  <r>
    <x v="32"/>
    <x v="0"/>
    <x v="0"/>
    <x v="0"/>
    <x v="34"/>
    <x v="20"/>
    <n v="5645024"/>
    <n v="118331"/>
    <m/>
    <x v="0"/>
  </r>
  <r>
    <x v="32"/>
    <x v="0"/>
    <x v="0"/>
    <x v="0"/>
    <x v="34"/>
    <x v="21"/>
    <n v="5608702"/>
    <n v="117458"/>
    <m/>
    <x v="0"/>
  </r>
  <r>
    <x v="32"/>
    <x v="0"/>
    <x v="0"/>
    <x v="0"/>
    <x v="34"/>
    <x v="22"/>
    <n v="5581466"/>
    <n v="116341"/>
    <m/>
    <x v="0"/>
  </r>
  <r>
    <x v="32"/>
    <x v="0"/>
    <x v="0"/>
    <x v="0"/>
    <x v="34"/>
    <x v="23"/>
    <n v="5567242"/>
    <n v="115539"/>
    <m/>
    <x v="0"/>
  </r>
  <r>
    <x v="32"/>
    <x v="0"/>
    <x v="0"/>
    <x v="0"/>
    <x v="34"/>
    <x v="24"/>
    <n v="5568377"/>
    <n v="115181"/>
    <m/>
    <x v="0"/>
  </r>
  <r>
    <x v="32"/>
    <x v="0"/>
    <x v="0"/>
    <x v="0"/>
    <x v="34"/>
    <x v="25"/>
    <n v="5588464"/>
    <n v="115354"/>
    <m/>
    <x v="0"/>
  </r>
  <r>
    <x v="32"/>
    <x v="0"/>
    <x v="0"/>
    <x v="0"/>
    <x v="34"/>
    <x v="26"/>
    <n v="5609718"/>
    <n v="115606"/>
    <m/>
    <x v="0"/>
  </r>
  <r>
    <x v="32"/>
    <x v="0"/>
    <x v="0"/>
    <x v="0"/>
    <x v="34"/>
    <x v="27"/>
    <n v="5630918"/>
    <n v="115868"/>
    <m/>
    <x v="0"/>
  </r>
  <r>
    <x v="32"/>
    <x v="0"/>
    <x v="0"/>
    <x v="0"/>
    <x v="34"/>
    <x v="28"/>
    <n v="5652106"/>
    <n v="116120"/>
    <m/>
    <x v="0"/>
  </r>
  <r>
    <x v="32"/>
    <x v="0"/>
    <x v="0"/>
    <x v="0"/>
    <x v="34"/>
    <x v="29"/>
    <n v="5673304"/>
    <n v="116311"/>
    <m/>
    <x v="0"/>
  </r>
  <r>
    <x v="32"/>
    <x v="0"/>
    <x v="0"/>
    <x v="0"/>
    <x v="34"/>
    <x v="30"/>
    <n v="5694600"/>
    <n v="116638"/>
    <m/>
    <x v="0"/>
  </r>
  <r>
    <x v="32"/>
    <x v="0"/>
    <x v="1"/>
    <x v="0"/>
    <x v="34"/>
    <x v="0"/>
    <n v="1787717"/>
    <n v="37542"/>
    <m/>
    <x v="0"/>
  </r>
  <r>
    <x v="32"/>
    <x v="0"/>
    <x v="1"/>
    <x v="0"/>
    <x v="34"/>
    <x v="1"/>
    <n v="1908247"/>
    <n v="40267"/>
    <m/>
    <x v="0"/>
  </r>
  <r>
    <x v="32"/>
    <x v="0"/>
    <x v="1"/>
    <x v="0"/>
    <x v="34"/>
    <x v="2"/>
    <n v="2021168"/>
    <n v="42347"/>
    <m/>
    <x v="0"/>
  </r>
  <r>
    <x v="32"/>
    <x v="0"/>
    <x v="1"/>
    <x v="0"/>
    <x v="34"/>
    <x v="3"/>
    <n v="2114854"/>
    <n v="43304"/>
    <m/>
    <x v="0"/>
  </r>
  <r>
    <x v="32"/>
    <x v="0"/>
    <x v="1"/>
    <x v="0"/>
    <x v="34"/>
    <x v="4"/>
    <n v="2189439"/>
    <n v="44691"/>
    <m/>
    <x v="0"/>
  </r>
  <r>
    <x v="32"/>
    <x v="0"/>
    <x v="1"/>
    <x v="0"/>
    <x v="34"/>
    <x v="5"/>
    <n v="2256046"/>
    <n v="46142"/>
    <m/>
    <x v="0"/>
  </r>
  <r>
    <x v="32"/>
    <x v="0"/>
    <x v="1"/>
    <x v="0"/>
    <x v="34"/>
    <x v="6"/>
    <n v="2311432"/>
    <n v="47484"/>
    <m/>
    <x v="0"/>
  </r>
  <r>
    <x v="32"/>
    <x v="0"/>
    <x v="1"/>
    <x v="0"/>
    <x v="34"/>
    <x v="7"/>
    <n v="2356603"/>
    <n v="48664"/>
    <m/>
    <x v="0"/>
  </r>
  <r>
    <x v="32"/>
    <x v="0"/>
    <x v="1"/>
    <x v="0"/>
    <x v="34"/>
    <x v="8"/>
    <n v="2391848"/>
    <n v="49973"/>
    <m/>
    <x v="0"/>
  </r>
  <r>
    <x v="32"/>
    <x v="0"/>
    <x v="1"/>
    <x v="0"/>
    <x v="34"/>
    <x v="9"/>
    <n v="2418273"/>
    <n v="50849"/>
    <m/>
    <x v="0"/>
  </r>
  <r>
    <x v="32"/>
    <x v="0"/>
    <x v="1"/>
    <x v="0"/>
    <x v="34"/>
    <x v="10"/>
    <n v="2437514"/>
    <n v="51281"/>
    <m/>
    <x v="0"/>
  </r>
  <r>
    <x v="32"/>
    <x v="0"/>
    <x v="1"/>
    <x v="0"/>
    <x v="34"/>
    <x v="11"/>
    <n v="2451519"/>
    <n v="51481"/>
    <m/>
    <x v="0"/>
  </r>
  <r>
    <x v="32"/>
    <x v="0"/>
    <x v="1"/>
    <x v="0"/>
    <x v="34"/>
    <x v="12"/>
    <n v="2458910"/>
    <n v="51576"/>
    <m/>
    <x v="0"/>
  </r>
  <r>
    <x v="32"/>
    <x v="0"/>
    <x v="1"/>
    <x v="0"/>
    <x v="34"/>
    <x v="13"/>
    <n v="2460515"/>
    <n v="51606"/>
    <m/>
    <x v="0"/>
  </r>
  <r>
    <x v="32"/>
    <x v="0"/>
    <x v="1"/>
    <x v="0"/>
    <x v="34"/>
    <x v="14"/>
    <n v="2456877"/>
    <n v="51601"/>
    <m/>
    <x v="0"/>
  </r>
  <r>
    <x v="32"/>
    <x v="0"/>
    <x v="1"/>
    <x v="0"/>
    <x v="34"/>
    <x v="15"/>
    <n v="2449122"/>
    <n v="51538"/>
    <m/>
    <x v="0"/>
  </r>
  <r>
    <x v="32"/>
    <x v="0"/>
    <x v="1"/>
    <x v="0"/>
    <x v="34"/>
    <x v="16"/>
    <n v="2438307"/>
    <n v="51379"/>
    <m/>
    <x v="0"/>
  </r>
  <r>
    <x v="32"/>
    <x v="0"/>
    <x v="1"/>
    <x v="0"/>
    <x v="34"/>
    <x v="17"/>
    <n v="2423759"/>
    <n v="51049"/>
    <m/>
    <x v="0"/>
  </r>
  <r>
    <x v="32"/>
    <x v="0"/>
    <x v="1"/>
    <x v="0"/>
    <x v="34"/>
    <x v="18"/>
    <n v="2407698"/>
    <n v="50623"/>
    <m/>
    <x v="0"/>
  </r>
  <r>
    <x v="32"/>
    <x v="0"/>
    <x v="1"/>
    <x v="0"/>
    <x v="34"/>
    <x v="19"/>
    <n v="2391212"/>
    <n v="50187"/>
    <m/>
    <x v="0"/>
  </r>
  <r>
    <x v="32"/>
    <x v="0"/>
    <x v="1"/>
    <x v="0"/>
    <x v="34"/>
    <x v="20"/>
    <n v="2376001"/>
    <n v="49805"/>
    <m/>
    <x v="0"/>
  </r>
  <r>
    <x v="32"/>
    <x v="0"/>
    <x v="1"/>
    <x v="0"/>
    <x v="34"/>
    <x v="21"/>
    <n v="2363049"/>
    <n v="49487"/>
    <m/>
    <x v="0"/>
  </r>
  <r>
    <x v="32"/>
    <x v="0"/>
    <x v="1"/>
    <x v="0"/>
    <x v="34"/>
    <x v="22"/>
    <n v="2353328"/>
    <n v="49053"/>
    <m/>
    <x v="0"/>
  </r>
  <r>
    <x v="32"/>
    <x v="0"/>
    <x v="1"/>
    <x v="0"/>
    <x v="34"/>
    <x v="23"/>
    <n v="2349112"/>
    <n v="48752"/>
    <m/>
    <x v="0"/>
  </r>
  <r>
    <x v="32"/>
    <x v="0"/>
    <x v="1"/>
    <x v="0"/>
    <x v="34"/>
    <x v="24"/>
    <n v="2351766"/>
    <n v="48646"/>
    <m/>
    <x v="0"/>
  </r>
  <r>
    <x v="32"/>
    <x v="0"/>
    <x v="1"/>
    <x v="0"/>
    <x v="34"/>
    <x v="25"/>
    <n v="2362485"/>
    <n v="48765"/>
    <m/>
    <x v="0"/>
  </r>
  <r>
    <x v="32"/>
    <x v="0"/>
    <x v="1"/>
    <x v="0"/>
    <x v="34"/>
    <x v="26"/>
    <n v="2373674"/>
    <n v="48917"/>
    <m/>
    <x v="0"/>
  </r>
  <r>
    <x v="32"/>
    <x v="0"/>
    <x v="1"/>
    <x v="0"/>
    <x v="34"/>
    <x v="27"/>
    <n v="2384804"/>
    <n v="49072"/>
    <m/>
    <x v="0"/>
  </r>
  <r>
    <x v="32"/>
    <x v="0"/>
    <x v="1"/>
    <x v="0"/>
    <x v="34"/>
    <x v="28"/>
    <n v="2395935"/>
    <n v="49223"/>
    <m/>
    <x v="0"/>
  </r>
  <r>
    <x v="32"/>
    <x v="0"/>
    <x v="1"/>
    <x v="0"/>
    <x v="34"/>
    <x v="29"/>
    <n v="2407074"/>
    <n v="49348"/>
    <m/>
    <x v="0"/>
  </r>
  <r>
    <x v="32"/>
    <x v="0"/>
    <x v="1"/>
    <x v="0"/>
    <x v="34"/>
    <x v="30"/>
    <n v="2418252"/>
    <n v="49531"/>
    <m/>
    <x v="0"/>
  </r>
  <r>
    <x v="32"/>
    <x v="0"/>
    <x v="2"/>
    <x v="0"/>
    <x v="34"/>
    <x v="0"/>
    <n v="112909"/>
    <n v="2371"/>
    <m/>
    <x v="0"/>
  </r>
  <r>
    <x v="32"/>
    <x v="0"/>
    <x v="2"/>
    <x v="0"/>
    <x v="34"/>
    <x v="1"/>
    <n v="119303"/>
    <n v="2517"/>
    <m/>
    <x v="0"/>
  </r>
  <r>
    <x v="32"/>
    <x v="0"/>
    <x v="2"/>
    <x v="0"/>
    <x v="34"/>
    <x v="2"/>
    <n v="125142"/>
    <n v="2622"/>
    <m/>
    <x v="0"/>
  </r>
  <r>
    <x v="32"/>
    <x v="0"/>
    <x v="2"/>
    <x v="0"/>
    <x v="34"/>
    <x v="3"/>
    <n v="129463"/>
    <n v="2650"/>
    <m/>
    <x v="0"/>
  </r>
  <r>
    <x v="32"/>
    <x v="0"/>
    <x v="2"/>
    <x v="0"/>
    <x v="34"/>
    <x v="4"/>
    <n v="133079"/>
    <n v="2716"/>
    <m/>
    <x v="0"/>
  </r>
  <r>
    <x v="32"/>
    <x v="0"/>
    <x v="2"/>
    <x v="0"/>
    <x v="34"/>
    <x v="5"/>
    <n v="136126"/>
    <n v="2784"/>
    <m/>
    <x v="0"/>
  </r>
  <r>
    <x v="32"/>
    <x v="0"/>
    <x v="2"/>
    <x v="0"/>
    <x v="34"/>
    <x v="6"/>
    <n v="139174"/>
    <n v="2859"/>
    <m/>
    <x v="0"/>
  </r>
  <r>
    <x v="32"/>
    <x v="0"/>
    <x v="2"/>
    <x v="0"/>
    <x v="34"/>
    <x v="7"/>
    <n v="142434"/>
    <n v="2941"/>
    <m/>
    <x v="0"/>
  </r>
  <r>
    <x v="32"/>
    <x v="0"/>
    <x v="2"/>
    <x v="0"/>
    <x v="34"/>
    <x v="8"/>
    <n v="145223"/>
    <n v="3034"/>
    <m/>
    <x v="0"/>
  </r>
  <r>
    <x v="32"/>
    <x v="0"/>
    <x v="2"/>
    <x v="0"/>
    <x v="34"/>
    <x v="9"/>
    <n v="147326"/>
    <n v="3097"/>
    <m/>
    <x v="0"/>
  </r>
  <r>
    <x v="32"/>
    <x v="0"/>
    <x v="2"/>
    <x v="0"/>
    <x v="34"/>
    <x v="10"/>
    <n v="147990"/>
    <n v="3113"/>
    <m/>
    <x v="0"/>
  </r>
  <r>
    <x v="32"/>
    <x v="0"/>
    <x v="2"/>
    <x v="0"/>
    <x v="34"/>
    <x v="11"/>
    <n v="148054"/>
    <n v="3109"/>
    <m/>
    <x v="0"/>
  </r>
  <r>
    <x v="32"/>
    <x v="0"/>
    <x v="2"/>
    <x v="0"/>
    <x v="34"/>
    <x v="12"/>
    <n v="147729"/>
    <n v="3098"/>
    <m/>
    <x v="0"/>
  </r>
  <r>
    <x v="32"/>
    <x v="0"/>
    <x v="2"/>
    <x v="0"/>
    <x v="34"/>
    <x v="13"/>
    <n v="147077"/>
    <n v="3084"/>
    <m/>
    <x v="0"/>
  </r>
  <r>
    <x v="32"/>
    <x v="0"/>
    <x v="2"/>
    <x v="0"/>
    <x v="34"/>
    <x v="14"/>
    <n v="146170"/>
    <n v="3069"/>
    <m/>
    <x v="0"/>
  </r>
  <r>
    <x v="32"/>
    <x v="0"/>
    <x v="2"/>
    <x v="0"/>
    <x v="34"/>
    <x v="15"/>
    <n v="145083"/>
    <n v="3053"/>
    <m/>
    <x v="0"/>
  </r>
  <r>
    <x v="32"/>
    <x v="0"/>
    <x v="2"/>
    <x v="0"/>
    <x v="34"/>
    <x v="16"/>
    <n v="143887"/>
    <n v="3031"/>
    <m/>
    <x v="0"/>
  </r>
  <r>
    <x v="32"/>
    <x v="0"/>
    <x v="2"/>
    <x v="0"/>
    <x v="34"/>
    <x v="17"/>
    <n v="142539"/>
    <n v="3002"/>
    <m/>
    <x v="0"/>
  </r>
  <r>
    <x v="32"/>
    <x v="0"/>
    <x v="2"/>
    <x v="0"/>
    <x v="34"/>
    <x v="18"/>
    <n v="141122"/>
    <n v="2967"/>
    <m/>
    <x v="0"/>
  </r>
  <r>
    <x v="32"/>
    <x v="0"/>
    <x v="2"/>
    <x v="0"/>
    <x v="34"/>
    <x v="19"/>
    <n v="139629"/>
    <n v="2930"/>
    <m/>
    <x v="0"/>
  </r>
  <r>
    <x v="32"/>
    <x v="0"/>
    <x v="2"/>
    <x v="0"/>
    <x v="34"/>
    <x v="20"/>
    <n v="138302"/>
    <n v="2899"/>
    <m/>
    <x v="0"/>
  </r>
  <r>
    <x v="32"/>
    <x v="0"/>
    <x v="2"/>
    <x v="0"/>
    <x v="34"/>
    <x v="21"/>
    <n v="137192"/>
    <n v="2873"/>
    <m/>
    <x v="0"/>
  </r>
  <r>
    <x v="32"/>
    <x v="0"/>
    <x v="2"/>
    <x v="0"/>
    <x v="34"/>
    <x v="22"/>
    <n v="136308"/>
    <n v="2841"/>
    <m/>
    <x v="0"/>
  </r>
  <r>
    <x v="32"/>
    <x v="0"/>
    <x v="2"/>
    <x v="0"/>
    <x v="34"/>
    <x v="23"/>
    <n v="135765"/>
    <n v="2817"/>
    <m/>
    <x v="0"/>
  </r>
  <r>
    <x v="32"/>
    <x v="0"/>
    <x v="2"/>
    <x v="0"/>
    <x v="34"/>
    <x v="24"/>
    <n v="135643"/>
    <n v="2805"/>
    <m/>
    <x v="0"/>
  </r>
  <r>
    <x v="32"/>
    <x v="0"/>
    <x v="2"/>
    <x v="0"/>
    <x v="34"/>
    <x v="25"/>
    <n v="136009"/>
    <n v="2807"/>
    <m/>
    <x v="0"/>
  </r>
  <r>
    <x v="32"/>
    <x v="0"/>
    <x v="2"/>
    <x v="0"/>
    <x v="34"/>
    <x v="26"/>
    <n v="136401"/>
    <n v="2810"/>
    <m/>
    <x v="0"/>
  </r>
  <r>
    <x v="32"/>
    <x v="0"/>
    <x v="2"/>
    <x v="0"/>
    <x v="34"/>
    <x v="27"/>
    <n v="136801"/>
    <n v="2814"/>
    <m/>
    <x v="0"/>
  </r>
  <r>
    <x v="32"/>
    <x v="0"/>
    <x v="2"/>
    <x v="0"/>
    <x v="34"/>
    <x v="28"/>
    <n v="137186"/>
    <n v="2818"/>
    <m/>
    <x v="0"/>
  </r>
  <r>
    <x v="32"/>
    <x v="0"/>
    <x v="2"/>
    <x v="0"/>
    <x v="34"/>
    <x v="29"/>
    <n v="137578"/>
    <n v="2820"/>
    <m/>
    <x v="0"/>
  </r>
  <r>
    <x v="32"/>
    <x v="0"/>
    <x v="2"/>
    <x v="0"/>
    <x v="34"/>
    <x v="30"/>
    <n v="137975"/>
    <n v="2826"/>
    <m/>
    <x v="0"/>
  </r>
  <r>
    <x v="32"/>
    <x v="1"/>
    <x v="0"/>
    <x v="0"/>
    <x v="34"/>
    <x v="0"/>
    <n v="10992933"/>
    <n v="230851"/>
    <m/>
    <x v="0"/>
  </r>
  <r>
    <x v="32"/>
    <x v="1"/>
    <x v="0"/>
    <x v="0"/>
    <x v="34"/>
    <x v="1"/>
    <n v="11649144"/>
    <n v="245019"/>
    <m/>
    <x v="0"/>
  </r>
  <r>
    <x v="32"/>
    <x v="1"/>
    <x v="0"/>
    <x v="0"/>
    <x v="34"/>
    <x v="2"/>
    <n v="12211073"/>
    <n v="255503"/>
    <m/>
    <x v="0"/>
  </r>
  <r>
    <x v="32"/>
    <x v="1"/>
    <x v="0"/>
    <x v="0"/>
    <x v="34"/>
    <x v="3"/>
    <n v="12686903"/>
    <n v="263399"/>
    <m/>
    <x v="0"/>
  </r>
  <r>
    <x v="32"/>
    <x v="1"/>
    <x v="0"/>
    <x v="0"/>
    <x v="34"/>
    <x v="4"/>
    <n v="13089830"/>
    <n v="270182"/>
    <m/>
    <x v="0"/>
  </r>
  <r>
    <x v="32"/>
    <x v="1"/>
    <x v="0"/>
    <x v="0"/>
    <x v="34"/>
    <x v="5"/>
    <n v="13414527"/>
    <n v="276208"/>
    <m/>
    <x v="0"/>
  </r>
  <r>
    <x v="32"/>
    <x v="1"/>
    <x v="0"/>
    <x v="0"/>
    <x v="34"/>
    <x v="6"/>
    <n v="13670901"/>
    <n v="281771"/>
    <m/>
    <x v="0"/>
  </r>
  <r>
    <x v="32"/>
    <x v="1"/>
    <x v="0"/>
    <x v="0"/>
    <x v="34"/>
    <x v="7"/>
    <n v="13864353"/>
    <n v="285892"/>
    <m/>
    <x v="0"/>
  </r>
  <r>
    <x v="32"/>
    <x v="1"/>
    <x v="0"/>
    <x v="0"/>
    <x v="34"/>
    <x v="8"/>
    <n v="14000176"/>
    <n v="289752"/>
    <m/>
    <x v="0"/>
  </r>
  <r>
    <x v="32"/>
    <x v="1"/>
    <x v="0"/>
    <x v="0"/>
    <x v="34"/>
    <x v="9"/>
    <n v="14083369"/>
    <n v="292411"/>
    <m/>
    <x v="0"/>
  </r>
  <r>
    <x v="32"/>
    <x v="1"/>
    <x v="0"/>
    <x v="0"/>
    <x v="34"/>
    <x v="10"/>
    <n v="14118987"/>
    <n v="292754"/>
    <m/>
    <x v="0"/>
  </r>
  <r>
    <x v="32"/>
    <x v="1"/>
    <x v="0"/>
    <x v="0"/>
    <x v="34"/>
    <x v="11"/>
    <n v="14113456"/>
    <n v="290089"/>
    <m/>
    <x v="0"/>
  </r>
  <r>
    <x v="32"/>
    <x v="1"/>
    <x v="0"/>
    <x v="0"/>
    <x v="34"/>
    <x v="12"/>
    <n v="14070721"/>
    <n v="288268"/>
    <m/>
    <x v="0"/>
  </r>
  <r>
    <x v="32"/>
    <x v="1"/>
    <x v="0"/>
    <x v="0"/>
    <x v="34"/>
    <x v="13"/>
    <n v="13997925"/>
    <n v="286555"/>
    <m/>
    <x v="0"/>
  </r>
  <r>
    <x v="32"/>
    <x v="1"/>
    <x v="0"/>
    <x v="0"/>
    <x v="34"/>
    <x v="14"/>
    <n v="13900184"/>
    <n v="285032"/>
    <m/>
    <x v="0"/>
  </r>
  <r>
    <x v="32"/>
    <x v="1"/>
    <x v="0"/>
    <x v="0"/>
    <x v="34"/>
    <x v="15"/>
    <n v="13783230"/>
    <n v="283155"/>
    <m/>
    <x v="0"/>
  </r>
  <r>
    <x v="32"/>
    <x v="1"/>
    <x v="0"/>
    <x v="0"/>
    <x v="34"/>
    <x v="16"/>
    <n v="13652529"/>
    <n v="280717"/>
    <m/>
    <x v="0"/>
  </r>
  <r>
    <x v="32"/>
    <x v="1"/>
    <x v="0"/>
    <x v="0"/>
    <x v="34"/>
    <x v="17"/>
    <n v="13514156"/>
    <n v="277417"/>
    <m/>
    <x v="0"/>
  </r>
  <r>
    <x v="32"/>
    <x v="1"/>
    <x v="0"/>
    <x v="0"/>
    <x v="34"/>
    <x v="18"/>
    <n v="13374680"/>
    <n v="272275"/>
    <m/>
    <x v="0"/>
  </r>
  <r>
    <x v="32"/>
    <x v="1"/>
    <x v="0"/>
    <x v="0"/>
    <x v="34"/>
    <x v="19"/>
    <n v="13238502"/>
    <n v="268972"/>
    <m/>
    <x v="0"/>
  </r>
  <r>
    <x v="32"/>
    <x v="1"/>
    <x v="0"/>
    <x v="0"/>
    <x v="34"/>
    <x v="20"/>
    <n v="13114173"/>
    <n v="266446"/>
    <m/>
    <x v="0"/>
  </r>
  <r>
    <x v="32"/>
    <x v="1"/>
    <x v="0"/>
    <x v="0"/>
    <x v="34"/>
    <x v="21"/>
    <n v="13007537"/>
    <n v="264277"/>
    <m/>
    <x v="0"/>
  </r>
  <r>
    <x v="32"/>
    <x v="1"/>
    <x v="0"/>
    <x v="0"/>
    <x v="34"/>
    <x v="22"/>
    <n v="12922985"/>
    <n v="262041"/>
    <m/>
    <x v="0"/>
  </r>
  <r>
    <x v="32"/>
    <x v="1"/>
    <x v="0"/>
    <x v="0"/>
    <x v="34"/>
    <x v="23"/>
    <n v="12869751"/>
    <n v="260390"/>
    <m/>
    <x v="0"/>
  </r>
  <r>
    <x v="32"/>
    <x v="1"/>
    <x v="0"/>
    <x v="0"/>
    <x v="34"/>
    <x v="24"/>
    <n v="12852992"/>
    <n v="259354"/>
    <m/>
    <x v="0"/>
  </r>
  <r>
    <x v="32"/>
    <x v="1"/>
    <x v="0"/>
    <x v="0"/>
    <x v="34"/>
    <x v="25"/>
    <n v="12880070"/>
    <n v="259238"/>
    <m/>
    <x v="0"/>
  </r>
  <r>
    <x v="32"/>
    <x v="1"/>
    <x v="0"/>
    <x v="0"/>
    <x v="34"/>
    <x v="26"/>
    <n v="12909719"/>
    <n v="259559"/>
    <m/>
    <x v="0"/>
  </r>
  <r>
    <x v="32"/>
    <x v="1"/>
    <x v="0"/>
    <x v="0"/>
    <x v="34"/>
    <x v="27"/>
    <n v="12939297"/>
    <n v="259672"/>
    <m/>
    <x v="0"/>
  </r>
  <r>
    <x v="32"/>
    <x v="1"/>
    <x v="0"/>
    <x v="0"/>
    <x v="34"/>
    <x v="28"/>
    <n v="12968861"/>
    <n v="259788"/>
    <m/>
    <x v="0"/>
  </r>
  <r>
    <x v="32"/>
    <x v="1"/>
    <x v="0"/>
    <x v="0"/>
    <x v="34"/>
    <x v="29"/>
    <n v="12998432"/>
    <n v="259850"/>
    <m/>
    <x v="0"/>
  </r>
  <r>
    <x v="32"/>
    <x v="1"/>
    <x v="0"/>
    <x v="0"/>
    <x v="34"/>
    <x v="30"/>
    <n v="13028131"/>
    <n v="260059"/>
    <m/>
    <x v="0"/>
  </r>
  <r>
    <x v="32"/>
    <x v="1"/>
    <x v="1"/>
    <x v="0"/>
    <x v="34"/>
    <x v="0"/>
    <n v="4613017"/>
    <n v="96873"/>
    <m/>
    <x v="0"/>
  </r>
  <r>
    <x v="32"/>
    <x v="1"/>
    <x v="1"/>
    <x v="0"/>
    <x v="34"/>
    <x v="1"/>
    <n v="4897252"/>
    <n v="103005"/>
    <m/>
    <x v="0"/>
  </r>
  <r>
    <x v="32"/>
    <x v="1"/>
    <x v="1"/>
    <x v="0"/>
    <x v="34"/>
    <x v="2"/>
    <n v="5156996"/>
    <n v="107904"/>
    <m/>
    <x v="0"/>
  </r>
  <r>
    <x v="32"/>
    <x v="1"/>
    <x v="1"/>
    <x v="0"/>
    <x v="34"/>
    <x v="3"/>
    <n v="5368636"/>
    <n v="111461"/>
    <m/>
    <x v="0"/>
  </r>
  <r>
    <x v="32"/>
    <x v="1"/>
    <x v="1"/>
    <x v="0"/>
    <x v="34"/>
    <x v="4"/>
    <n v="5537540"/>
    <n v="114298"/>
    <m/>
    <x v="0"/>
  </r>
  <r>
    <x v="32"/>
    <x v="1"/>
    <x v="1"/>
    <x v="0"/>
    <x v="34"/>
    <x v="5"/>
    <n v="5681933"/>
    <n v="116992"/>
    <m/>
    <x v="0"/>
  </r>
  <r>
    <x v="32"/>
    <x v="1"/>
    <x v="1"/>
    <x v="0"/>
    <x v="34"/>
    <x v="6"/>
    <n v="5797290"/>
    <n v="119488"/>
    <m/>
    <x v="0"/>
  </r>
  <r>
    <x v="32"/>
    <x v="1"/>
    <x v="1"/>
    <x v="0"/>
    <x v="34"/>
    <x v="7"/>
    <n v="5886294"/>
    <n v="121379"/>
    <m/>
    <x v="0"/>
  </r>
  <r>
    <x v="32"/>
    <x v="1"/>
    <x v="1"/>
    <x v="0"/>
    <x v="34"/>
    <x v="8"/>
    <n v="5950666"/>
    <n v="123156"/>
    <m/>
    <x v="0"/>
  </r>
  <r>
    <x v="32"/>
    <x v="1"/>
    <x v="1"/>
    <x v="0"/>
    <x v="34"/>
    <x v="9"/>
    <n v="5992780"/>
    <n v="124427"/>
    <m/>
    <x v="0"/>
  </r>
  <r>
    <x v="32"/>
    <x v="1"/>
    <x v="1"/>
    <x v="0"/>
    <x v="34"/>
    <x v="10"/>
    <n v="6015934"/>
    <n v="124739"/>
    <m/>
    <x v="0"/>
  </r>
  <r>
    <x v="32"/>
    <x v="1"/>
    <x v="1"/>
    <x v="0"/>
    <x v="34"/>
    <x v="11"/>
    <n v="6024300"/>
    <n v="123824"/>
    <m/>
    <x v="0"/>
  </r>
  <r>
    <x v="32"/>
    <x v="1"/>
    <x v="1"/>
    <x v="0"/>
    <x v="34"/>
    <x v="12"/>
    <n v="6016692"/>
    <n v="123264"/>
    <m/>
    <x v="0"/>
  </r>
  <r>
    <x v="32"/>
    <x v="1"/>
    <x v="1"/>
    <x v="0"/>
    <x v="34"/>
    <x v="13"/>
    <n v="5995778"/>
    <n v="122741"/>
    <m/>
    <x v="0"/>
  </r>
  <r>
    <x v="32"/>
    <x v="1"/>
    <x v="1"/>
    <x v="0"/>
    <x v="34"/>
    <x v="14"/>
    <n v="5963394"/>
    <n v="122283"/>
    <m/>
    <x v="0"/>
  </r>
  <r>
    <x v="32"/>
    <x v="1"/>
    <x v="1"/>
    <x v="0"/>
    <x v="34"/>
    <x v="15"/>
    <n v="5922158"/>
    <n v="121661"/>
    <m/>
    <x v="0"/>
  </r>
  <r>
    <x v="32"/>
    <x v="1"/>
    <x v="1"/>
    <x v="0"/>
    <x v="34"/>
    <x v="16"/>
    <n v="5874598"/>
    <n v="120791"/>
    <m/>
    <x v="0"/>
  </r>
  <r>
    <x v="32"/>
    <x v="1"/>
    <x v="1"/>
    <x v="0"/>
    <x v="34"/>
    <x v="17"/>
    <n v="5820920"/>
    <n v="119491"/>
    <m/>
    <x v="0"/>
  </r>
  <r>
    <x v="32"/>
    <x v="1"/>
    <x v="1"/>
    <x v="0"/>
    <x v="34"/>
    <x v="18"/>
    <n v="5765434"/>
    <n v="117370"/>
    <m/>
    <x v="0"/>
  </r>
  <r>
    <x v="32"/>
    <x v="1"/>
    <x v="1"/>
    <x v="0"/>
    <x v="34"/>
    <x v="19"/>
    <n v="5710486"/>
    <n v="116022"/>
    <m/>
    <x v="0"/>
  </r>
  <r>
    <x v="32"/>
    <x v="1"/>
    <x v="1"/>
    <x v="0"/>
    <x v="34"/>
    <x v="20"/>
    <n v="5659912"/>
    <n v="114995"/>
    <m/>
    <x v="0"/>
  </r>
  <r>
    <x v="32"/>
    <x v="1"/>
    <x v="1"/>
    <x v="0"/>
    <x v="34"/>
    <x v="21"/>
    <n v="5616139"/>
    <n v="114104"/>
    <m/>
    <x v="0"/>
  </r>
  <r>
    <x v="32"/>
    <x v="1"/>
    <x v="1"/>
    <x v="0"/>
    <x v="34"/>
    <x v="22"/>
    <n v="5581138"/>
    <n v="113169"/>
    <m/>
    <x v="0"/>
  </r>
  <r>
    <x v="32"/>
    <x v="1"/>
    <x v="1"/>
    <x v="0"/>
    <x v="34"/>
    <x v="23"/>
    <n v="5559736"/>
    <n v="112488"/>
    <m/>
    <x v="0"/>
  </r>
  <r>
    <x v="32"/>
    <x v="1"/>
    <x v="1"/>
    <x v="0"/>
    <x v="34"/>
    <x v="24"/>
    <n v="5554652"/>
    <n v="112084"/>
    <m/>
    <x v="0"/>
  </r>
  <r>
    <x v="32"/>
    <x v="1"/>
    <x v="1"/>
    <x v="0"/>
    <x v="34"/>
    <x v="25"/>
    <n v="5568598"/>
    <n v="112079"/>
    <m/>
    <x v="0"/>
  </r>
  <r>
    <x v="32"/>
    <x v="1"/>
    <x v="1"/>
    <x v="0"/>
    <x v="34"/>
    <x v="26"/>
    <n v="5583618"/>
    <n v="112262"/>
    <m/>
    <x v="0"/>
  </r>
  <r>
    <x v="32"/>
    <x v="1"/>
    <x v="1"/>
    <x v="0"/>
    <x v="34"/>
    <x v="27"/>
    <n v="5598564"/>
    <n v="112355"/>
    <m/>
    <x v="0"/>
  </r>
  <r>
    <x v="32"/>
    <x v="1"/>
    <x v="1"/>
    <x v="0"/>
    <x v="34"/>
    <x v="28"/>
    <n v="5613510"/>
    <n v="112448"/>
    <m/>
    <x v="0"/>
  </r>
  <r>
    <x v="32"/>
    <x v="1"/>
    <x v="1"/>
    <x v="0"/>
    <x v="34"/>
    <x v="29"/>
    <n v="5628464"/>
    <n v="112518"/>
    <m/>
    <x v="0"/>
  </r>
  <r>
    <x v="32"/>
    <x v="1"/>
    <x v="1"/>
    <x v="0"/>
    <x v="34"/>
    <x v="30"/>
    <n v="5643466"/>
    <n v="112651"/>
    <m/>
    <x v="0"/>
  </r>
  <r>
    <x v="32"/>
    <x v="1"/>
    <x v="2"/>
    <x v="0"/>
    <x v="34"/>
    <x v="0"/>
    <n v="203505"/>
    <n v="4273"/>
    <m/>
    <x v="0"/>
  </r>
  <r>
    <x v="32"/>
    <x v="1"/>
    <x v="2"/>
    <x v="0"/>
    <x v="34"/>
    <x v="1"/>
    <n v="213426"/>
    <n v="4489"/>
    <m/>
    <x v="0"/>
  </r>
  <r>
    <x v="32"/>
    <x v="1"/>
    <x v="2"/>
    <x v="0"/>
    <x v="34"/>
    <x v="2"/>
    <n v="222280"/>
    <n v="4650"/>
    <m/>
    <x v="0"/>
  </r>
  <r>
    <x v="32"/>
    <x v="1"/>
    <x v="2"/>
    <x v="0"/>
    <x v="34"/>
    <x v="3"/>
    <n v="228379"/>
    <n v="4741"/>
    <m/>
    <x v="0"/>
  </r>
  <r>
    <x v="32"/>
    <x v="1"/>
    <x v="2"/>
    <x v="0"/>
    <x v="34"/>
    <x v="4"/>
    <n v="232975"/>
    <n v="4808"/>
    <m/>
    <x v="0"/>
  </r>
  <r>
    <x v="32"/>
    <x v="1"/>
    <x v="2"/>
    <x v="0"/>
    <x v="34"/>
    <x v="5"/>
    <n v="236511"/>
    <n v="4869"/>
    <m/>
    <x v="0"/>
  </r>
  <r>
    <x v="32"/>
    <x v="1"/>
    <x v="2"/>
    <x v="0"/>
    <x v="34"/>
    <x v="6"/>
    <n v="239543"/>
    <n v="4937"/>
    <m/>
    <x v="0"/>
  </r>
  <r>
    <x v="32"/>
    <x v="1"/>
    <x v="2"/>
    <x v="0"/>
    <x v="34"/>
    <x v="7"/>
    <n v="242365"/>
    <n v="4997"/>
    <m/>
    <x v="0"/>
  </r>
  <r>
    <x v="32"/>
    <x v="1"/>
    <x v="2"/>
    <x v="0"/>
    <x v="34"/>
    <x v="8"/>
    <n v="244312"/>
    <n v="5056"/>
    <m/>
    <x v="0"/>
  </r>
  <r>
    <x v="32"/>
    <x v="1"/>
    <x v="2"/>
    <x v="0"/>
    <x v="34"/>
    <x v="9"/>
    <n v="245200"/>
    <n v="5091"/>
    <m/>
    <x v="0"/>
  </r>
  <r>
    <x v="32"/>
    <x v="1"/>
    <x v="2"/>
    <x v="0"/>
    <x v="34"/>
    <x v="10"/>
    <n v="244277"/>
    <n v="5065"/>
    <m/>
    <x v="0"/>
  </r>
  <r>
    <x v="32"/>
    <x v="1"/>
    <x v="2"/>
    <x v="0"/>
    <x v="34"/>
    <x v="11"/>
    <n v="242504"/>
    <n v="4984"/>
    <m/>
    <x v="0"/>
  </r>
  <r>
    <x v="32"/>
    <x v="1"/>
    <x v="2"/>
    <x v="0"/>
    <x v="34"/>
    <x v="12"/>
    <n v="240138"/>
    <n v="4919"/>
    <m/>
    <x v="0"/>
  </r>
  <r>
    <x v="32"/>
    <x v="1"/>
    <x v="2"/>
    <x v="0"/>
    <x v="34"/>
    <x v="13"/>
    <n v="237304"/>
    <n v="4857"/>
    <m/>
    <x v="0"/>
  </r>
  <r>
    <x v="32"/>
    <x v="1"/>
    <x v="2"/>
    <x v="0"/>
    <x v="34"/>
    <x v="14"/>
    <n v="234117"/>
    <n v="4800"/>
    <m/>
    <x v="0"/>
  </r>
  <r>
    <x v="32"/>
    <x v="1"/>
    <x v="2"/>
    <x v="0"/>
    <x v="34"/>
    <x v="15"/>
    <n v="230697"/>
    <n v="4739"/>
    <m/>
    <x v="0"/>
  </r>
  <r>
    <x v="32"/>
    <x v="1"/>
    <x v="2"/>
    <x v="0"/>
    <x v="34"/>
    <x v="16"/>
    <n v="227153"/>
    <n v="4670"/>
    <m/>
    <x v="0"/>
  </r>
  <r>
    <x v="32"/>
    <x v="1"/>
    <x v="2"/>
    <x v="0"/>
    <x v="34"/>
    <x v="17"/>
    <n v="223473"/>
    <n v="4587"/>
    <m/>
    <x v="0"/>
  </r>
  <r>
    <x v="32"/>
    <x v="1"/>
    <x v="2"/>
    <x v="0"/>
    <x v="34"/>
    <x v="18"/>
    <n v="219781"/>
    <n v="4474"/>
    <m/>
    <x v="0"/>
  </r>
  <r>
    <x v="32"/>
    <x v="1"/>
    <x v="2"/>
    <x v="0"/>
    <x v="34"/>
    <x v="19"/>
    <n v="216092"/>
    <n v="4390"/>
    <m/>
    <x v="0"/>
  </r>
  <r>
    <x v="32"/>
    <x v="1"/>
    <x v="2"/>
    <x v="0"/>
    <x v="34"/>
    <x v="20"/>
    <n v="212704"/>
    <n v="4321"/>
    <m/>
    <x v="0"/>
  </r>
  <r>
    <x v="32"/>
    <x v="1"/>
    <x v="2"/>
    <x v="0"/>
    <x v="34"/>
    <x v="21"/>
    <n v="209693"/>
    <n v="4260"/>
    <m/>
    <x v="0"/>
  </r>
  <r>
    <x v="32"/>
    <x v="1"/>
    <x v="2"/>
    <x v="0"/>
    <x v="34"/>
    <x v="22"/>
    <n v="207080"/>
    <n v="4198"/>
    <m/>
    <x v="0"/>
  </r>
  <r>
    <x v="32"/>
    <x v="1"/>
    <x v="2"/>
    <x v="0"/>
    <x v="34"/>
    <x v="23"/>
    <n v="205026"/>
    <n v="4148"/>
    <m/>
    <x v="0"/>
  </r>
  <r>
    <x v="32"/>
    <x v="1"/>
    <x v="2"/>
    <x v="0"/>
    <x v="34"/>
    <x v="24"/>
    <n v="203629"/>
    <n v="4108"/>
    <m/>
    <x v="0"/>
  </r>
  <r>
    <x v="32"/>
    <x v="1"/>
    <x v="2"/>
    <x v="0"/>
    <x v="34"/>
    <x v="25"/>
    <n v="202977"/>
    <n v="4085"/>
    <m/>
    <x v="0"/>
  </r>
  <r>
    <x v="32"/>
    <x v="1"/>
    <x v="2"/>
    <x v="0"/>
    <x v="34"/>
    <x v="26"/>
    <n v="202381"/>
    <n v="4069"/>
    <m/>
    <x v="0"/>
  </r>
  <r>
    <x v="32"/>
    <x v="1"/>
    <x v="2"/>
    <x v="0"/>
    <x v="34"/>
    <x v="27"/>
    <n v="201813"/>
    <n v="4050"/>
    <m/>
    <x v="0"/>
  </r>
  <r>
    <x v="32"/>
    <x v="1"/>
    <x v="2"/>
    <x v="0"/>
    <x v="34"/>
    <x v="28"/>
    <n v="201247"/>
    <n v="4031"/>
    <m/>
    <x v="0"/>
  </r>
  <r>
    <x v="32"/>
    <x v="1"/>
    <x v="2"/>
    <x v="0"/>
    <x v="34"/>
    <x v="29"/>
    <n v="200705"/>
    <n v="4012"/>
    <m/>
    <x v="0"/>
  </r>
  <r>
    <x v="32"/>
    <x v="1"/>
    <x v="2"/>
    <x v="0"/>
    <x v="34"/>
    <x v="30"/>
    <n v="200184"/>
    <n v="3995"/>
    <m/>
    <x v="0"/>
  </r>
  <r>
    <x v="32"/>
    <x v="2"/>
    <x v="0"/>
    <x v="0"/>
    <x v="34"/>
    <x v="0"/>
    <n v="15082014"/>
    <n v="316722"/>
    <m/>
    <x v="0"/>
  </r>
  <r>
    <x v="32"/>
    <x v="2"/>
    <x v="0"/>
    <x v="0"/>
    <x v="34"/>
    <x v="1"/>
    <n v="16017668"/>
    <n v="336742"/>
    <m/>
    <x v="0"/>
  </r>
  <r>
    <x v="32"/>
    <x v="2"/>
    <x v="0"/>
    <x v="0"/>
    <x v="34"/>
    <x v="2"/>
    <n v="16826674"/>
    <n v="353040"/>
    <m/>
    <x v="0"/>
  </r>
  <r>
    <x v="32"/>
    <x v="2"/>
    <x v="0"/>
    <x v="0"/>
    <x v="34"/>
    <x v="3"/>
    <n v="17517230"/>
    <n v="366028"/>
    <m/>
    <x v="0"/>
  </r>
  <r>
    <x v="32"/>
    <x v="2"/>
    <x v="0"/>
    <x v="0"/>
    <x v="34"/>
    <x v="4"/>
    <n v="18113786"/>
    <n v="378945"/>
    <m/>
    <x v="0"/>
  </r>
  <r>
    <x v="32"/>
    <x v="2"/>
    <x v="0"/>
    <x v="0"/>
    <x v="34"/>
    <x v="5"/>
    <n v="18599356"/>
    <n v="390720"/>
    <m/>
    <x v="0"/>
  </r>
  <r>
    <x v="32"/>
    <x v="2"/>
    <x v="0"/>
    <x v="0"/>
    <x v="34"/>
    <x v="6"/>
    <n v="18991944"/>
    <n v="400518"/>
    <m/>
    <x v="0"/>
  </r>
  <r>
    <x v="32"/>
    <x v="2"/>
    <x v="0"/>
    <x v="0"/>
    <x v="34"/>
    <x v="7"/>
    <n v="19298032"/>
    <n v="409098"/>
    <m/>
    <x v="0"/>
  </r>
  <r>
    <x v="32"/>
    <x v="2"/>
    <x v="0"/>
    <x v="0"/>
    <x v="34"/>
    <x v="8"/>
    <n v="19523880"/>
    <n v="417345"/>
    <m/>
    <x v="0"/>
  </r>
  <r>
    <x v="32"/>
    <x v="2"/>
    <x v="0"/>
    <x v="0"/>
    <x v="34"/>
    <x v="9"/>
    <n v="19676794"/>
    <n v="422570"/>
    <m/>
    <x v="0"/>
  </r>
  <r>
    <x v="32"/>
    <x v="2"/>
    <x v="0"/>
    <x v="0"/>
    <x v="34"/>
    <x v="10"/>
    <n v="19763382"/>
    <n v="423664"/>
    <m/>
    <x v="0"/>
  </r>
  <r>
    <x v="32"/>
    <x v="2"/>
    <x v="0"/>
    <x v="0"/>
    <x v="34"/>
    <x v="11"/>
    <n v="19791466"/>
    <n v="420688"/>
    <m/>
    <x v="0"/>
  </r>
  <r>
    <x v="32"/>
    <x v="2"/>
    <x v="0"/>
    <x v="0"/>
    <x v="34"/>
    <x v="12"/>
    <n v="19766958"/>
    <n v="418618"/>
    <m/>
    <x v="0"/>
  </r>
  <r>
    <x v="32"/>
    <x v="2"/>
    <x v="0"/>
    <x v="0"/>
    <x v="34"/>
    <x v="13"/>
    <n v="19699224"/>
    <n v="416435"/>
    <m/>
    <x v="0"/>
  </r>
  <r>
    <x v="32"/>
    <x v="2"/>
    <x v="0"/>
    <x v="0"/>
    <x v="34"/>
    <x v="14"/>
    <n v="19594988"/>
    <n v="415023"/>
    <m/>
    <x v="0"/>
  </r>
  <r>
    <x v="32"/>
    <x v="2"/>
    <x v="0"/>
    <x v="0"/>
    <x v="34"/>
    <x v="15"/>
    <n v="19462292"/>
    <n v="413598"/>
    <m/>
    <x v="0"/>
  </r>
  <r>
    <x v="32"/>
    <x v="2"/>
    <x v="0"/>
    <x v="0"/>
    <x v="34"/>
    <x v="16"/>
    <n v="19308610"/>
    <n v="411565"/>
    <m/>
    <x v="0"/>
  </r>
  <r>
    <x v="32"/>
    <x v="2"/>
    <x v="0"/>
    <x v="0"/>
    <x v="34"/>
    <x v="17"/>
    <n v="19142728"/>
    <n v="408221"/>
    <m/>
    <x v="0"/>
  </r>
  <r>
    <x v="32"/>
    <x v="2"/>
    <x v="0"/>
    <x v="0"/>
    <x v="34"/>
    <x v="18"/>
    <n v="18973632"/>
    <n v="403221"/>
    <m/>
    <x v="0"/>
  </r>
  <r>
    <x v="32"/>
    <x v="2"/>
    <x v="0"/>
    <x v="0"/>
    <x v="34"/>
    <x v="19"/>
    <n v="18807358"/>
    <n v="399653"/>
    <m/>
    <x v="0"/>
  </r>
  <r>
    <x v="32"/>
    <x v="2"/>
    <x v="0"/>
    <x v="0"/>
    <x v="34"/>
    <x v="20"/>
    <n v="18656300"/>
    <n v="396546"/>
    <m/>
    <x v="0"/>
  </r>
  <r>
    <x v="32"/>
    <x v="2"/>
    <x v="0"/>
    <x v="0"/>
    <x v="34"/>
    <x v="21"/>
    <n v="18528738"/>
    <n v="393966"/>
    <m/>
    <x v="0"/>
  </r>
  <r>
    <x v="32"/>
    <x v="2"/>
    <x v="0"/>
    <x v="0"/>
    <x v="34"/>
    <x v="22"/>
    <n v="18431540"/>
    <n v="391844"/>
    <m/>
    <x v="0"/>
  </r>
  <r>
    <x v="32"/>
    <x v="2"/>
    <x v="0"/>
    <x v="0"/>
    <x v="34"/>
    <x v="23"/>
    <n v="18377712"/>
    <n v="390729"/>
    <m/>
    <x v="0"/>
  </r>
  <r>
    <x v="32"/>
    <x v="2"/>
    <x v="0"/>
    <x v="0"/>
    <x v="34"/>
    <x v="24"/>
    <n v="18374912"/>
    <n v="390402"/>
    <m/>
    <x v="0"/>
  </r>
  <r>
    <x v="32"/>
    <x v="2"/>
    <x v="0"/>
    <x v="0"/>
    <x v="34"/>
    <x v="25"/>
    <n v="18434684"/>
    <n v="391289"/>
    <m/>
    <x v="0"/>
  </r>
  <r>
    <x v="32"/>
    <x v="2"/>
    <x v="0"/>
    <x v="0"/>
    <x v="34"/>
    <x v="26"/>
    <n v="18498252"/>
    <n v="392551"/>
    <m/>
    <x v="0"/>
  </r>
  <r>
    <x v="32"/>
    <x v="2"/>
    <x v="0"/>
    <x v="0"/>
    <x v="34"/>
    <x v="27"/>
    <n v="18561640"/>
    <n v="393984"/>
    <m/>
    <x v="0"/>
  </r>
  <r>
    <x v="32"/>
    <x v="2"/>
    <x v="0"/>
    <x v="0"/>
    <x v="34"/>
    <x v="28"/>
    <n v="18624976"/>
    <n v="395383"/>
    <m/>
    <x v="0"/>
  </r>
  <r>
    <x v="32"/>
    <x v="2"/>
    <x v="0"/>
    <x v="0"/>
    <x v="34"/>
    <x v="29"/>
    <n v="18688330"/>
    <n v="396619"/>
    <m/>
    <x v="0"/>
  </r>
  <r>
    <x v="32"/>
    <x v="2"/>
    <x v="0"/>
    <x v="0"/>
    <x v="34"/>
    <x v="30"/>
    <n v="18751966"/>
    <n v="397935"/>
    <m/>
    <x v="0"/>
  </r>
  <r>
    <x v="32"/>
    <x v="2"/>
    <x v="1"/>
    <x v="0"/>
    <x v="34"/>
    <x v="0"/>
    <n v="2896840"/>
    <n v="60833"/>
    <m/>
    <x v="0"/>
  </r>
  <r>
    <x v="32"/>
    <x v="2"/>
    <x v="1"/>
    <x v="0"/>
    <x v="34"/>
    <x v="1"/>
    <n v="3088588"/>
    <n v="64932"/>
    <m/>
    <x v="0"/>
  </r>
  <r>
    <x v="32"/>
    <x v="2"/>
    <x v="1"/>
    <x v="0"/>
    <x v="34"/>
    <x v="2"/>
    <n v="3264983"/>
    <n v="68502"/>
    <m/>
    <x v="0"/>
  </r>
  <r>
    <x v="32"/>
    <x v="2"/>
    <x v="1"/>
    <x v="0"/>
    <x v="34"/>
    <x v="3"/>
    <n v="3413377"/>
    <n v="71323"/>
    <m/>
    <x v="0"/>
  </r>
  <r>
    <x v="32"/>
    <x v="2"/>
    <x v="1"/>
    <x v="0"/>
    <x v="34"/>
    <x v="4"/>
    <n v="3532375"/>
    <n v="73898"/>
    <m/>
    <x v="0"/>
  </r>
  <r>
    <x v="32"/>
    <x v="2"/>
    <x v="1"/>
    <x v="0"/>
    <x v="34"/>
    <x v="5"/>
    <n v="3637278"/>
    <n v="76409"/>
    <m/>
    <x v="0"/>
  </r>
  <r>
    <x v="32"/>
    <x v="2"/>
    <x v="1"/>
    <x v="0"/>
    <x v="34"/>
    <x v="6"/>
    <n v="3724015"/>
    <n v="78535"/>
    <m/>
    <x v="0"/>
  </r>
  <r>
    <x v="32"/>
    <x v="2"/>
    <x v="1"/>
    <x v="0"/>
    <x v="34"/>
    <x v="7"/>
    <n v="3794220"/>
    <n v="80433"/>
    <m/>
    <x v="0"/>
  </r>
  <r>
    <x v="32"/>
    <x v="2"/>
    <x v="1"/>
    <x v="0"/>
    <x v="34"/>
    <x v="8"/>
    <n v="3848461"/>
    <n v="82265"/>
    <m/>
    <x v="0"/>
  </r>
  <r>
    <x v="32"/>
    <x v="2"/>
    <x v="1"/>
    <x v="0"/>
    <x v="34"/>
    <x v="9"/>
    <n v="3888481"/>
    <n v="83507"/>
    <m/>
    <x v="0"/>
  </r>
  <r>
    <x v="32"/>
    <x v="2"/>
    <x v="1"/>
    <x v="0"/>
    <x v="34"/>
    <x v="10"/>
    <n v="3916827"/>
    <n v="83964"/>
    <m/>
    <x v="0"/>
  </r>
  <r>
    <x v="32"/>
    <x v="2"/>
    <x v="1"/>
    <x v="0"/>
    <x v="34"/>
    <x v="11"/>
    <n v="3936564"/>
    <n v="83675"/>
    <m/>
    <x v="0"/>
  </r>
  <r>
    <x v="32"/>
    <x v="2"/>
    <x v="1"/>
    <x v="0"/>
    <x v="34"/>
    <x v="12"/>
    <n v="3945710"/>
    <n v="83560"/>
    <m/>
    <x v="0"/>
  </r>
  <r>
    <x v="32"/>
    <x v="2"/>
    <x v="1"/>
    <x v="0"/>
    <x v="34"/>
    <x v="13"/>
    <n v="3945665"/>
    <n v="83410"/>
    <m/>
    <x v="0"/>
  </r>
  <r>
    <x v="32"/>
    <x v="2"/>
    <x v="1"/>
    <x v="0"/>
    <x v="34"/>
    <x v="14"/>
    <n v="3937351"/>
    <n v="83393"/>
    <m/>
    <x v="0"/>
  </r>
  <r>
    <x v="32"/>
    <x v="2"/>
    <x v="1"/>
    <x v="0"/>
    <x v="34"/>
    <x v="15"/>
    <n v="3922560"/>
    <n v="83359"/>
    <m/>
    <x v="0"/>
  </r>
  <r>
    <x v="32"/>
    <x v="2"/>
    <x v="1"/>
    <x v="0"/>
    <x v="34"/>
    <x v="16"/>
    <n v="3902982"/>
    <n v="83192"/>
    <m/>
    <x v="0"/>
  </r>
  <r>
    <x v="32"/>
    <x v="2"/>
    <x v="1"/>
    <x v="0"/>
    <x v="34"/>
    <x v="17"/>
    <n v="3877733"/>
    <n v="82693"/>
    <m/>
    <x v="0"/>
  </r>
  <r>
    <x v="32"/>
    <x v="2"/>
    <x v="1"/>
    <x v="0"/>
    <x v="34"/>
    <x v="18"/>
    <n v="3850256"/>
    <n v="81824"/>
    <m/>
    <x v="0"/>
  </r>
  <r>
    <x v="32"/>
    <x v="2"/>
    <x v="1"/>
    <x v="0"/>
    <x v="34"/>
    <x v="19"/>
    <n v="3822265"/>
    <n v="81222"/>
    <m/>
    <x v="0"/>
  </r>
  <r>
    <x v="32"/>
    <x v="2"/>
    <x v="1"/>
    <x v="0"/>
    <x v="34"/>
    <x v="20"/>
    <n v="3796452"/>
    <n v="80695"/>
    <m/>
    <x v="0"/>
  </r>
  <r>
    <x v="32"/>
    <x v="2"/>
    <x v="1"/>
    <x v="0"/>
    <x v="34"/>
    <x v="21"/>
    <n v="3774398"/>
    <n v="80253"/>
    <m/>
    <x v="0"/>
  </r>
  <r>
    <x v="32"/>
    <x v="2"/>
    <x v="1"/>
    <x v="0"/>
    <x v="34"/>
    <x v="22"/>
    <n v="3757620"/>
    <n v="79884"/>
    <m/>
    <x v="0"/>
  </r>
  <r>
    <x v="32"/>
    <x v="2"/>
    <x v="1"/>
    <x v="0"/>
    <x v="34"/>
    <x v="23"/>
    <n v="3749689"/>
    <n v="79722"/>
    <m/>
    <x v="0"/>
  </r>
  <r>
    <x v="32"/>
    <x v="2"/>
    <x v="1"/>
    <x v="0"/>
    <x v="34"/>
    <x v="24"/>
    <n v="3752731"/>
    <n v="79732"/>
    <m/>
    <x v="0"/>
  </r>
  <r>
    <x v="32"/>
    <x v="2"/>
    <x v="1"/>
    <x v="0"/>
    <x v="34"/>
    <x v="25"/>
    <n v="3768638"/>
    <n v="79992"/>
    <m/>
    <x v="0"/>
  </r>
  <r>
    <x v="32"/>
    <x v="2"/>
    <x v="1"/>
    <x v="0"/>
    <x v="34"/>
    <x v="26"/>
    <n v="3785290"/>
    <n v="80327"/>
    <m/>
    <x v="0"/>
  </r>
  <r>
    <x v="32"/>
    <x v="2"/>
    <x v="1"/>
    <x v="0"/>
    <x v="34"/>
    <x v="27"/>
    <n v="3801850"/>
    <n v="80697"/>
    <m/>
    <x v="0"/>
  </r>
  <r>
    <x v="32"/>
    <x v="2"/>
    <x v="1"/>
    <x v="0"/>
    <x v="34"/>
    <x v="28"/>
    <n v="3818406"/>
    <n v="81059"/>
    <m/>
    <x v="0"/>
  </r>
  <r>
    <x v="32"/>
    <x v="2"/>
    <x v="1"/>
    <x v="0"/>
    <x v="34"/>
    <x v="29"/>
    <n v="3834971"/>
    <n v="81388"/>
    <m/>
    <x v="0"/>
  </r>
  <r>
    <x v="32"/>
    <x v="2"/>
    <x v="1"/>
    <x v="0"/>
    <x v="34"/>
    <x v="30"/>
    <n v="3851591"/>
    <n v="81734"/>
    <m/>
    <x v="0"/>
  </r>
  <r>
    <x v="32"/>
    <x v="2"/>
    <x v="2"/>
    <x v="0"/>
    <x v="34"/>
    <x v="0"/>
    <n v="425532"/>
    <n v="8936"/>
    <m/>
    <x v="0"/>
  </r>
  <r>
    <x v="32"/>
    <x v="2"/>
    <x v="2"/>
    <x v="0"/>
    <x v="34"/>
    <x v="1"/>
    <n v="449072"/>
    <n v="9440"/>
    <m/>
    <x v="0"/>
  </r>
  <r>
    <x v="32"/>
    <x v="2"/>
    <x v="2"/>
    <x v="0"/>
    <x v="34"/>
    <x v="2"/>
    <n v="469787"/>
    <n v="9856"/>
    <m/>
    <x v="0"/>
  </r>
  <r>
    <x v="32"/>
    <x v="2"/>
    <x v="2"/>
    <x v="0"/>
    <x v="34"/>
    <x v="3"/>
    <n v="484655"/>
    <n v="10127"/>
    <m/>
    <x v="0"/>
  </r>
  <r>
    <x v="32"/>
    <x v="2"/>
    <x v="2"/>
    <x v="0"/>
    <x v="34"/>
    <x v="4"/>
    <n v="496813"/>
    <n v="10393"/>
    <m/>
    <x v="0"/>
  </r>
  <r>
    <x v="32"/>
    <x v="2"/>
    <x v="2"/>
    <x v="0"/>
    <x v="34"/>
    <x v="5"/>
    <n v="506706"/>
    <n v="10644"/>
    <m/>
    <x v="0"/>
  </r>
  <r>
    <x v="32"/>
    <x v="2"/>
    <x v="2"/>
    <x v="0"/>
    <x v="34"/>
    <x v="6"/>
    <n v="516187"/>
    <n v="10885"/>
    <m/>
    <x v="0"/>
  </r>
  <r>
    <x v="32"/>
    <x v="2"/>
    <x v="2"/>
    <x v="0"/>
    <x v="34"/>
    <x v="7"/>
    <n v="525983"/>
    <n v="11150"/>
    <m/>
    <x v="0"/>
  </r>
  <r>
    <x v="32"/>
    <x v="2"/>
    <x v="2"/>
    <x v="0"/>
    <x v="34"/>
    <x v="8"/>
    <n v="533979"/>
    <n v="11414"/>
    <m/>
    <x v="0"/>
  </r>
  <r>
    <x v="32"/>
    <x v="2"/>
    <x v="2"/>
    <x v="0"/>
    <x v="34"/>
    <x v="9"/>
    <n v="539531"/>
    <n v="11586"/>
    <m/>
    <x v="0"/>
  </r>
  <r>
    <x v="32"/>
    <x v="2"/>
    <x v="2"/>
    <x v="0"/>
    <x v="34"/>
    <x v="10"/>
    <n v="540295"/>
    <n v="11582"/>
    <m/>
    <x v="0"/>
  </r>
  <r>
    <x v="32"/>
    <x v="2"/>
    <x v="2"/>
    <x v="0"/>
    <x v="34"/>
    <x v="11"/>
    <n v="538983"/>
    <n v="11456"/>
    <m/>
    <x v="0"/>
  </r>
  <r>
    <x v="32"/>
    <x v="2"/>
    <x v="2"/>
    <x v="0"/>
    <x v="34"/>
    <x v="12"/>
    <n v="536294"/>
    <n v="11357"/>
    <m/>
    <x v="0"/>
  </r>
  <r>
    <x v="32"/>
    <x v="2"/>
    <x v="2"/>
    <x v="0"/>
    <x v="34"/>
    <x v="13"/>
    <n v="532468"/>
    <n v="11256"/>
    <m/>
    <x v="0"/>
  </r>
  <r>
    <x v="32"/>
    <x v="2"/>
    <x v="2"/>
    <x v="0"/>
    <x v="34"/>
    <x v="14"/>
    <n v="527768"/>
    <n v="11178"/>
    <m/>
    <x v="0"/>
  </r>
  <r>
    <x v="32"/>
    <x v="2"/>
    <x v="2"/>
    <x v="0"/>
    <x v="34"/>
    <x v="15"/>
    <n v="522463"/>
    <n v="11103"/>
    <m/>
    <x v="0"/>
  </r>
  <r>
    <x v="32"/>
    <x v="2"/>
    <x v="2"/>
    <x v="0"/>
    <x v="34"/>
    <x v="16"/>
    <n v="516809"/>
    <n v="11015"/>
    <m/>
    <x v="0"/>
  </r>
  <r>
    <x v="32"/>
    <x v="2"/>
    <x v="2"/>
    <x v="0"/>
    <x v="34"/>
    <x v="17"/>
    <n v="510692"/>
    <n v="10890"/>
    <m/>
    <x v="0"/>
  </r>
  <r>
    <x v="32"/>
    <x v="2"/>
    <x v="2"/>
    <x v="0"/>
    <x v="34"/>
    <x v="18"/>
    <n v="504407"/>
    <n v="10719"/>
    <m/>
    <x v="0"/>
  </r>
  <r>
    <x v="32"/>
    <x v="2"/>
    <x v="2"/>
    <x v="0"/>
    <x v="34"/>
    <x v="19"/>
    <n v="497951"/>
    <n v="10581"/>
    <m/>
    <x v="0"/>
  </r>
  <r>
    <x v="32"/>
    <x v="2"/>
    <x v="2"/>
    <x v="0"/>
    <x v="34"/>
    <x v="20"/>
    <n v="492125"/>
    <n v="10460"/>
    <m/>
    <x v="0"/>
  </r>
  <r>
    <x v="32"/>
    <x v="2"/>
    <x v="2"/>
    <x v="0"/>
    <x v="34"/>
    <x v="21"/>
    <n v="487105"/>
    <n v="10357"/>
    <m/>
    <x v="0"/>
  </r>
  <r>
    <x v="32"/>
    <x v="2"/>
    <x v="2"/>
    <x v="0"/>
    <x v="34"/>
    <x v="22"/>
    <n v="482931"/>
    <n v="10266"/>
    <m/>
    <x v="0"/>
  </r>
  <r>
    <x v="32"/>
    <x v="2"/>
    <x v="2"/>
    <x v="0"/>
    <x v="34"/>
    <x v="23"/>
    <n v="479997"/>
    <n v="10205"/>
    <m/>
    <x v="0"/>
  </r>
  <r>
    <x v="32"/>
    <x v="2"/>
    <x v="2"/>
    <x v="0"/>
    <x v="34"/>
    <x v="24"/>
    <n v="478572"/>
    <n v="10167"/>
    <m/>
    <x v="0"/>
  </r>
  <r>
    <x v="32"/>
    <x v="2"/>
    <x v="2"/>
    <x v="0"/>
    <x v="34"/>
    <x v="25"/>
    <n v="478878"/>
    <n v="10164"/>
    <m/>
    <x v="0"/>
  </r>
  <r>
    <x v="32"/>
    <x v="2"/>
    <x v="2"/>
    <x v="0"/>
    <x v="34"/>
    <x v="26"/>
    <n v="479287"/>
    <n v="10170"/>
    <m/>
    <x v="0"/>
  </r>
  <r>
    <x v="32"/>
    <x v="2"/>
    <x v="2"/>
    <x v="0"/>
    <x v="34"/>
    <x v="27"/>
    <n v="479734"/>
    <n v="10182"/>
    <m/>
    <x v="0"/>
  </r>
  <r>
    <x v="32"/>
    <x v="2"/>
    <x v="2"/>
    <x v="0"/>
    <x v="34"/>
    <x v="28"/>
    <n v="480146"/>
    <n v="10192"/>
    <m/>
    <x v="0"/>
  </r>
  <r>
    <x v="32"/>
    <x v="2"/>
    <x v="2"/>
    <x v="0"/>
    <x v="34"/>
    <x v="29"/>
    <n v="480594"/>
    <n v="10199"/>
    <m/>
    <x v="0"/>
  </r>
  <r>
    <x v="32"/>
    <x v="2"/>
    <x v="2"/>
    <x v="0"/>
    <x v="34"/>
    <x v="30"/>
    <n v="481068"/>
    <n v="10208"/>
    <m/>
    <x v="0"/>
  </r>
  <r>
    <x v="32"/>
    <x v="3"/>
    <x v="0"/>
    <x v="0"/>
    <x v="34"/>
    <x v="0"/>
    <n v="6954332"/>
    <n v="146040"/>
    <m/>
    <x v="0"/>
  </r>
  <r>
    <x v="32"/>
    <x v="3"/>
    <x v="0"/>
    <x v="0"/>
    <x v="34"/>
    <x v="1"/>
    <n v="7398062"/>
    <n v="155962"/>
    <m/>
    <x v="0"/>
  </r>
  <r>
    <x v="32"/>
    <x v="3"/>
    <x v="0"/>
    <x v="0"/>
    <x v="34"/>
    <x v="2"/>
    <n v="7787141"/>
    <n v="165442"/>
    <m/>
    <x v="0"/>
  </r>
  <r>
    <x v="32"/>
    <x v="3"/>
    <x v="0"/>
    <x v="0"/>
    <x v="34"/>
    <x v="3"/>
    <n v="8114154"/>
    <n v="173358"/>
    <m/>
    <x v="0"/>
  </r>
  <r>
    <x v="32"/>
    <x v="3"/>
    <x v="0"/>
    <x v="0"/>
    <x v="34"/>
    <x v="4"/>
    <n v="8401019"/>
    <n v="180114"/>
    <m/>
    <x v="0"/>
  </r>
  <r>
    <x v="32"/>
    <x v="3"/>
    <x v="0"/>
    <x v="0"/>
    <x v="34"/>
    <x v="5"/>
    <n v="8639128"/>
    <n v="183372"/>
    <m/>
    <x v="0"/>
  </r>
  <r>
    <x v="32"/>
    <x v="3"/>
    <x v="0"/>
    <x v="0"/>
    <x v="34"/>
    <x v="6"/>
    <n v="8834687"/>
    <n v="186652"/>
    <m/>
    <x v="0"/>
  </r>
  <r>
    <x v="32"/>
    <x v="3"/>
    <x v="0"/>
    <x v="0"/>
    <x v="34"/>
    <x v="7"/>
    <n v="8990331"/>
    <n v="190297"/>
    <m/>
    <x v="0"/>
  </r>
  <r>
    <x v="32"/>
    <x v="3"/>
    <x v="0"/>
    <x v="0"/>
    <x v="34"/>
    <x v="8"/>
    <n v="9108580"/>
    <n v="193786"/>
    <m/>
    <x v="0"/>
  </r>
  <r>
    <x v="32"/>
    <x v="3"/>
    <x v="0"/>
    <x v="0"/>
    <x v="34"/>
    <x v="9"/>
    <n v="9192970"/>
    <n v="196000"/>
    <m/>
    <x v="0"/>
  </r>
  <r>
    <x v="32"/>
    <x v="3"/>
    <x v="0"/>
    <x v="0"/>
    <x v="34"/>
    <x v="10"/>
    <n v="9246423"/>
    <n v="196807"/>
    <m/>
    <x v="0"/>
  </r>
  <r>
    <x v="32"/>
    <x v="3"/>
    <x v="0"/>
    <x v="0"/>
    <x v="34"/>
    <x v="11"/>
    <n v="9272190"/>
    <n v="196314"/>
    <m/>
    <x v="0"/>
  </r>
  <r>
    <x v="32"/>
    <x v="3"/>
    <x v="0"/>
    <x v="0"/>
    <x v="34"/>
    <x v="12"/>
    <n v="9273173"/>
    <n v="194520"/>
    <m/>
    <x v="0"/>
  </r>
  <r>
    <x v="32"/>
    <x v="3"/>
    <x v="0"/>
    <x v="0"/>
    <x v="34"/>
    <x v="13"/>
    <n v="9253530"/>
    <n v="192399"/>
    <m/>
    <x v="0"/>
  </r>
  <r>
    <x v="32"/>
    <x v="3"/>
    <x v="0"/>
    <x v="0"/>
    <x v="34"/>
    <x v="14"/>
    <n v="9216255"/>
    <n v="190875"/>
    <m/>
    <x v="0"/>
  </r>
  <r>
    <x v="32"/>
    <x v="3"/>
    <x v="0"/>
    <x v="0"/>
    <x v="34"/>
    <x v="15"/>
    <n v="9165115"/>
    <n v="189848"/>
    <m/>
    <x v="0"/>
  </r>
  <r>
    <x v="32"/>
    <x v="3"/>
    <x v="0"/>
    <x v="0"/>
    <x v="34"/>
    <x v="16"/>
    <n v="9103547"/>
    <n v="188841"/>
    <m/>
    <x v="0"/>
  </r>
  <r>
    <x v="32"/>
    <x v="3"/>
    <x v="0"/>
    <x v="0"/>
    <x v="34"/>
    <x v="17"/>
    <n v="9035756"/>
    <n v="187617"/>
    <m/>
    <x v="0"/>
  </r>
  <r>
    <x v="32"/>
    <x v="3"/>
    <x v="0"/>
    <x v="0"/>
    <x v="34"/>
    <x v="18"/>
    <n v="8965873"/>
    <n v="186204"/>
    <m/>
    <x v="0"/>
  </r>
  <r>
    <x v="32"/>
    <x v="3"/>
    <x v="0"/>
    <x v="0"/>
    <x v="34"/>
    <x v="19"/>
    <n v="8896679"/>
    <n v="184362"/>
    <m/>
    <x v="0"/>
  </r>
  <r>
    <x v="32"/>
    <x v="3"/>
    <x v="0"/>
    <x v="0"/>
    <x v="34"/>
    <x v="20"/>
    <n v="8834120"/>
    <n v="182607"/>
    <m/>
    <x v="0"/>
  </r>
  <r>
    <x v="32"/>
    <x v="3"/>
    <x v="0"/>
    <x v="0"/>
    <x v="34"/>
    <x v="21"/>
    <n v="8782107"/>
    <n v="181387"/>
    <m/>
    <x v="0"/>
  </r>
  <r>
    <x v="32"/>
    <x v="3"/>
    <x v="0"/>
    <x v="0"/>
    <x v="34"/>
    <x v="22"/>
    <n v="8744106"/>
    <n v="180675"/>
    <m/>
    <x v="0"/>
  </r>
  <r>
    <x v="32"/>
    <x v="3"/>
    <x v="0"/>
    <x v="0"/>
    <x v="34"/>
    <x v="23"/>
    <n v="8726231"/>
    <n v="180472"/>
    <m/>
    <x v="0"/>
  </r>
  <r>
    <x v="32"/>
    <x v="3"/>
    <x v="0"/>
    <x v="0"/>
    <x v="34"/>
    <x v="24"/>
    <n v="8732220"/>
    <n v="180741"/>
    <m/>
    <x v="0"/>
  </r>
  <r>
    <x v="32"/>
    <x v="3"/>
    <x v="0"/>
    <x v="0"/>
    <x v="34"/>
    <x v="25"/>
    <n v="8767910"/>
    <n v="181606"/>
    <m/>
    <x v="0"/>
  </r>
  <r>
    <x v="32"/>
    <x v="3"/>
    <x v="0"/>
    <x v="0"/>
    <x v="34"/>
    <x v="26"/>
    <n v="8805454"/>
    <n v="182491"/>
    <m/>
    <x v="0"/>
  </r>
  <r>
    <x v="32"/>
    <x v="3"/>
    <x v="0"/>
    <x v="0"/>
    <x v="34"/>
    <x v="27"/>
    <n v="8842894"/>
    <n v="183375"/>
    <m/>
    <x v="0"/>
  </r>
  <r>
    <x v="32"/>
    <x v="3"/>
    <x v="0"/>
    <x v="0"/>
    <x v="34"/>
    <x v="28"/>
    <n v="8880308"/>
    <n v="184284"/>
    <m/>
    <x v="0"/>
  </r>
  <r>
    <x v="32"/>
    <x v="3"/>
    <x v="0"/>
    <x v="0"/>
    <x v="34"/>
    <x v="29"/>
    <n v="8917726"/>
    <n v="185160"/>
    <m/>
    <x v="0"/>
  </r>
  <r>
    <x v="32"/>
    <x v="3"/>
    <x v="0"/>
    <x v="0"/>
    <x v="34"/>
    <x v="30"/>
    <n v="8955298"/>
    <n v="186011"/>
    <m/>
    <x v="0"/>
  </r>
  <r>
    <x v="32"/>
    <x v="3"/>
    <x v="1"/>
    <x v="0"/>
    <x v="34"/>
    <x v="0"/>
    <n v="1093267"/>
    <n v="22958"/>
    <m/>
    <x v="0"/>
  </r>
  <r>
    <x v="32"/>
    <x v="3"/>
    <x v="1"/>
    <x v="0"/>
    <x v="34"/>
    <x v="1"/>
    <n v="1172001"/>
    <n v="24707"/>
    <m/>
    <x v="0"/>
  </r>
  <r>
    <x v="32"/>
    <x v="3"/>
    <x v="1"/>
    <x v="0"/>
    <x v="34"/>
    <x v="2"/>
    <n v="1248148"/>
    <n v="26517"/>
    <m/>
    <x v="0"/>
  </r>
  <r>
    <x v="32"/>
    <x v="3"/>
    <x v="1"/>
    <x v="0"/>
    <x v="34"/>
    <x v="3"/>
    <n v="1310066"/>
    <n v="27989"/>
    <m/>
    <x v="0"/>
  </r>
  <r>
    <x v="32"/>
    <x v="3"/>
    <x v="1"/>
    <x v="0"/>
    <x v="34"/>
    <x v="4"/>
    <n v="1359945"/>
    <n v="29156"/>
    <m/>
    <x v="0"/>
  </r>
  <r>
    <x v="32"/>
    <x v="3"/>
    <x v="1"/>
    <x v="0"/>
    <x v="34"/>
    <x v="5"/>
    <n v="1406428"/>
    <n v="29852"/>
    <m/>
    <x v="0"/>
  </r>
  <r>
    <x v="32"/>
    <x v="3"/>
    <x v="1"/>
    <x v="0"/>
    <x v="34"/>
    <x v="6"/>
    <n v="1446079"/>
    <n v="30551"/>
    <m/>
    <x v="0"/>
  </r>
  <r>
    <x v="32"/>
    <x v="3"/>
    <x v="1"/>
    <x v="0"/>
    <x v="34"/>
    <x v="7"/>
    <n v="1479496"/>
    <n v="31316"/>
    <m/>
    <x v="0"/>
  </r>
  <r>
    <x v="32"/>
    <x v="3"/>
    <x v="1"/>
    <x v="0"/>
    <x v="34"/>
    <x v="8"/>
    <n v="1506647"/>
    <n v="32054"/>
    <m/>
    <x v="0"/>
  </r>
  <r>
    <x v="32"/>
    <x v="3"/>
    <x v="1"/>
    <x v="0"/>
    <x v="34"/>
    <x v="9"/>
    <n v="1528313"/>
    <n v="32584"/>
    <m/>
    <x v="0"/>
  </r>
  <r>
    <x v="32"/>
    <x v="3"/>
    <x v="1"/>
    <x v="0"/>
    <x v="34"/>
    <x v="10"/>
    <n v="1545684"/>
    <n v="32899"/>
    <m/>
    <x v="0"/>
  </r>
  <r>
    <x v="32"/>
    <x v="3"/>
    <x v="1"/>
    <x v="0"/>
    <x v="34"/>
    <x v="11"/>
    <n v="1560135"/>
    <n v="33031"/>
    <m/>
    <x v="0"/>
  </r>
  <r>
    <x v="32"/>
    <x v="3"/>
    <x v="1"/>
    <x v="0"/>
    <x v="34"/>
    <x v="12"/>
    <n v="1570318"/>
    <n v="32940"/>
    <m/>
    <x v="0"/>
  </r>
  <r>
    <x v="32"/>
    <x v="3"/>
    <x v="1"/>
    <x v="0"/>
    <x v="34"/>
    <x v="13"/>
    <n v="1576629"/>
    <n v="32781"/>
    <m/>
    <x v="0"/>
  </r>
  <r>
    <x v="32"/>
    <x v="3"/>
    <x v="1"/>
    <x v="0"/>
    <x v="34"/>
    <x v="14"/>
    <n v="1579304"/>
    <n v="32708"/>
    <m/>
    <x v="0"/>
  </r>
  <r>
    <x v="32"/>
    <x v="3"/>
    <x v="1"/>
    <x v="0"/>
    <x v="34"/>
    <x v="15"/>
    <n v="1579092"/>
    <n v="32709"/>
    <m/>
    <x v="0"/>
  </r>
  <r>
    <x v="32"/>
    <x v="3"/>
    <x v="1"/>
    <x v="0"/>
    <x v="34"/>
    <x v="16"/>
    <n v="1576679"/>
    <n v="32706"/>
    <m/>
    <x v="0"/>
  </r>
  <r>
    <x v="32"/>
    <x v="3"/>
    <x v="1"/>
    <x v="0"/>
    <x v="34"/>
    <x v="17"/>
    <n v="1571241"/>
    <n v="32625"/>
    <m/>
    <x v="0"/>
  </r>
  <r>
    <x v="32"/>
    <x v="3"/>
    <x v="1"/>
    <x v="0"/>
    <x v="34"/>
    <x v="18"/>
    <n v="1564435"/>
    <n v="32490"/>
    <m/>
    <x v="0"/>
  </r>
  <r>
    <x v="32"/>
    <x v="3"/>
    <x v="1"/>
    <x v="0"/>
    <x v="34"/>
    <x v="19"/>
    <n v="1557022"/>
    <n v="32265"/>
    <m/>
    <x v="0"/>
  </r>
  <r>
    <x v="32"/>
    <x v="3"/>
    <x v="1"/>
    <x v="0"/>
    <x v="34"/>
    <x v="20"/>
    <n v="1550158"/>
    <n v="32042"/>
    <m/>
    <x v="0"/>
  </r>
  <r>
    <x v="32"/>
    <x v="3"/>
    <x v="1"/>
    <x v="0"/>
    <x v="34"/>
    <x v="21"/>
    <n v="1544463"/>
    <n v="31899"/>
    <m/>
    <x v="0"/>
  </r>
  <r>
    <x v="32"/>
    <x v="3"/>
    <x v="1"/>
    <x v="0"/>
    <x v="34"/>
    <x v="22"/>
    <n v="1540648"/>
    <n v="31833"/>
    <m/>
    <x v="0"/>
  </r>
  <r>
    <x v="32"/>
    <x v="3"/>
    <x v="1"/>
    <x v="0"/>
    <x v="34"/>
    <x v="23"/>
    <n v="1540321"/>
    <n v="31856"/>
    <m/>
    <x v="0"/>
  </r>
  <r>
    <x v="32"/>
    <x v="3"/>
    <x v="1"/>
    <x v="0"/>
    <x v="34"/>
    <x v="24"/>
    <n v="1544487"/>
    <n v="31968"/>
    <m/>
    <x v="0"/>
  </r>
  <r>
    <x v="32"/>
    <x v="3"/>
    <x v="1"/>
    <x v="0"/>
    <x v="34"/>
    <x v="25"/>
    <n v="1553952"/>
    <n v="32186"/>
    <m/>
    <x v="0"/>
  </r>
  <r>
    <x v="32"/>
    <x v="3"/>
    <x v="1"/>
    <x v="0"/>
    <x v="34"/>
    <x v="26"/>
    <n v="1563734"/>
    <n v="32408"/>
    <m/>
    <x v="0"/>
  </r>
  <r>
    <x v="32"/>
    <x v="3"/>
    <x v="1"/>
    <x v="0"/>
    <x v="34"/>
    <x v="27"/>
    <n v="1573462"/>
    <n v="32629"/>
    <m/>
    <x v="0"/>
  </r>
  <r>
    <x v="32"/>
    <x v="3"/>
    <x v="1"/>
    <x v="0"/>
    <x v="34"/>
    <x v="28"/>
    <n v="1583189"/>
    <n v="32854"/>
    <m/>
    <x v="0"/>
  </r>
  <r>
    <x v="32"/>
    <x v="3"/>
    <x v="1"/>
    <x v="0"/>
    <x v="34"/>
    <x v="29"/>
    <n v="1592920"/>
    <n v="33074"/>
    <m/>
    <x v="0"/>
  </r>
  <r>
    <x v="32"/>
    <x v="3"/>
    <x v="1"/>
    <x v="0"/>
    <x v="34"/>
    <x v="30"/>
    <n v="1602680"/>
    <n v="33289"/>
    <m/>
    <x v="0"/>
  </r>
  <r>
    <x v="32"/>
    <x v="3"/>
    <x v="2"/>
    <x v="0"/>
    <x v="34"/>
    <x v="0"/>
    <n v="245482"/>
    <n v="5155"/>
    <m/>
    <x v="0"/>
  </r>
  <r>
    <x v="32"/>
    <x v="3"/>
    <x v="2"/>
    <x v="0"/>
    <x v="34"/>
    <x v="1"/>
    <n v="259359"/>
    <n v="5467"/>
    <m/>
    <x v="0"/>
  </r>
  <r>
    <x v="32"/>
    <x v="3"/>
    <x v="2"/>
    <x v="0"/>
    <x v="34"/>
    <x v="2"/>
    <n v="272030"/>
    <n v="5779"/>
    <m/>
    <x v="0"/>
  </r>
  <r>
    <x v="32"/>
    <x v="3"/>
    <x v="2"/>
    <x v="0"/>
    <x v="34"/>
    <x v="3"/>
    <n v="280609"/>
    <n v="5995"/>
    <m/>
    <x v="0"/>
  </r>
  <r>
    <x v="32"/>
    <x v="3"/>
    <x v="2"/>
    <x v="0"/>
    <x v="34"/>
    <x v="4"/>
    <n v="287761"/>
    <n v="6169"/>
    <m/>
    <x v="0"/>
  </r>
  <r>
    <x v="32"/>
    <x v="3"/>
    <x v="2"/>
    <x v="0"/>
    <x v="34"/>
    <x v="5"/>
    <n v="293891"/>
    <n v="6238"/>
    <m/>
    <x v="0"/>
  </r>
  <r>
    <x v="32"/>
    <x v="3"/>
    <x v="2"/>
    <x v="0"/>
    <x v="34"/>
    <x v="6"/>
    <n v="299895"/>
    <n v="6335"/>
    <m/>
    <x v="0"/>
  </r>
  <r>
    <x v="32"/>
    <x v="3"/>
    <x v="2"/>
    <x v="0"/>
    <x v="34"/>
    <x v="7"/>
    <n v="306211"/>
    <n v="6481"/>
    <m/>
    <x v="0"/>
  </r>
  <r>
    <x v="32"/>
    <x v="3"/>
    <x v="2"/>
    <x v="0"/>
    <x v="34"/>
    <x v="8"/>
    <n v="311495"/>
    <n v="6627"/>
    <m/>
    <x v="0"/>
  </r>
  <r>
    <x v="32"/>
    <x v="3"/>
    <x v="2"/>
    <x v="0"/>
    <x v="34"/>
    <x v="9"/>
    <n v="315333"/>
    <n v="6723"/>
    <m/>
    <x v="0"/>
  </r>
  <r>
    <x v="32"/>
    <x v="3"/>
    <x v="2"/>
    <x v="0"/>
    <x v="34"/>
    <x v="10"/>
    <n v="316239"/>
    <n v="6731"/>
    <m/>
    <x v="0"/>
  </r>
  <r>
    <x v="32"/>
    <x v="3"/>
    <x v="2"/>
    <x v="0"/>
    <x v="34"/>
    <x v="11"/>
    <n v="315900"/>
    <n v="6688"/>
    <m/>
    <x v="0"/>
  </r>
  <r>
    <x v="32"/>
    <x v="3"/>
    <x v="2"/>
    <x v="0"/>
    <x v="34"/>
    <x v="12"/>
    <n v="314743"/>
    <n v="6602"/>
    <m/>
    <x v="0"/>
  </r>
  <r>
    <x v="32"/>
    <x v="3"/>
    <x v="2"/>
    <x v="0"/>
    <x v="34"/>
    <x v="13"/>
    <n v="312905"/>
    <n v="6505"/>
    <m/>
    <x v="0"/>
  </r>
  <r>
    <x v="32"/>
    <x v="3"/>
    <x v="2"/>
    <x v="0"/>
    <x v="34"/>
    <x v="14"/>
    <n v="310540"/>
    <n v="6431"/>
    <m/>
    <x v="0"/>
  </r>
  <r>
    <x v="32"/>
    <x v="3"/>
    <x v="2"/>
    <x v="0"/>
    <x v="34"/>
    <x v="15"/>
    <n v="307807"/>
    <n v="6375"/>
    <m/>
    <x v="0"/>
  </r>
  <r>
    <x v="32"/>
    <x v="3"/>
    <x v="2"/>
    <x v="0"/>
    <x v="34"/>
    <x v="16"/>
    <n v="304857"/>
    <n v="6323"/>
    <m/>
    <x v="0"/>
  </r>
  <r>
    <x v="32"/>
    <x v="3"/>
    <x v="2"/>
    <x v="0"/>
    <x v="34"/>
    <x v="17"/>
    <n v="301610"/>
    <n v="6262"/>
    <m/>
    <x v="0"/>
  </r>
  <r>
    <x v="32"/>
    <x v="3"/>
    <x v="2"/>
    <x v="0"/>
    <x v="34"/>
    <x v="18"/>
    <n v="298242"/>
    <n v="6193"/>
    <m/>
    <x v="0"/>
  </r>
  <r>
    <x v="32"/>
    <x v="3"/>
    <x v="2"/>
    <x v="0"/>
    <x v="34"/>
    <x v="19"/>
    <n v="294745"/>
    <n v="6107"/>
    <m/>
    <x v="0"/>
  </r>
  <r>
    <x v="32"/>
    <x v="3"/>
    <x v="2"/>
    <x v="0"/>
    <x v="34"/>
    <x v="20"/>
    <n v="291610"/>
    <n v="6027"/>
    <m/>
    <x v="0"/>
  </r>
  <r>
    <x v="32"/>
    <x v="3"/>
    <x v="2"/>
    <x v="0"/>
    <x v="34"/>
    <x v="21"/>
    <n v="288942"/>
    <n v="5967"/>
    <m/>
    <x v="0"/>
  </r>
  <r>
    <x v="32"/>
    <x v="3"/>
    <x v="2"/>
    <x v="0"/>
    <x v="34"/>
    <x v="22"/>
    <n v="286764"/>
    <n v="5925"/>
    <m/>
    <x v="0"/>
  </r>
  <r>
    <x v="32"/>
    <x v="3"/>
    <x v="2"/>
    <x v="0"/>
    <x v="34"/>
    <x v="23"/>
    <n v="285314"/>
    <n v="5900"/>
    <m/>
    <x v="0"/>
  </r>
  <r>
    <x v="32"/>
    <x v="3"/>
    <x v="2"/>
    <x v="0"/>
    <x v="34"/>
    <x v="24"/>
    <n v="284754"/>
    <n v="5893"/>
    <m/>
    <x v="0"/>
  </r>
  <r>
    <x v="32"/>
    <x v="3"/>
    <x v="2"/>
    <x v="0"/>
    <x v="34"/>
    <x v="25"/>
    <n v="285223"/>
    <n v="5907"/>
    <m/>
    <x v="0"/>
  </r>
  <r>
    <x v="32"/>
    <x v="3"/>
    <x v="2"/>
    <x v="0"/>
    <x v="34"/>
    <x v="26"/>
    <n v="285748"/>
    <n v="5922"/>
    <m/>
    <x v="0"/>
  </r>
  <r>
    <x v="32"/>
    <x v="3"/>
    <x v="2"/>
    <x v="0"/>
    <x v="34"/>
    <x v="27"/>
    <n v="286293"/>
    <n v="5936"/>
    <m/>
    <x v="0"/>
  </r>
  <r>
    <x v="32"/>
    <x v="3"/>
    <x v="2"/>
    <x v="0"/>
    <x v="34"/>
    <x v="28"/>
    <n v="286812"/>
    <n v="5951"/>
    <m/>
    <x v="0"/>
  </r>
  <r>
    <x v="32"/>
    <x v="3"/>
    <x v="2"/>
    <x v="0"/>
    <x v="34"/>
    <x v="29"/>
    <n v="287348"/>
    <n v="5966"/>
    <m/>
    <x v="0"/>
  </r>
  <r>
    <x v="32"/>
    <x v="3"/>
    <x v="2"/>
    <x v="0"/>
    <x v="34"/>
    <x v="30"/>
    <n v="287894"/>
    <n v="5979"/>
    <m/>
    <x v="0"/>
  </r>
  <r>
    <x v="32"/>
    <x v="4"/>
    <x v="0"/>
    <x v="0"/>
    <x v="34"/>
    <x v="0"/>
    <n v="19288032"/>
    <n v="405048"/>
    <m/>
    <x v="0"/>
  </r>
  <r>
    <x v="32"/>
    <x v="4"/>
    <x v="0"/>
    <x v="0"/>
    <x v="34"/>
    <x v="1"/>
    <n v="20790464"/>
    <n v="437806"/>
    <m/>
    <x v="0"/>
  </r>
  <r>
    <x v="32"/>
    <x v="4"/>
    <x v="0"/>
    <x v="0"/>
    <x v="34"/>
    <x v="2"/>
    <n v="22117778"/>
    <n v="464182"/>
    <m/>
    <x v="0"/>
  </r>
  <r>
    <x v="32"/>
    <x v="4"/>
    <x v="0"/>
    <x v="0"/>
    <x v="34"/>
    <x v="3"/>
    <n v="23299018"/>
    <n v="484918"/>
    <m/>
    <x v="0"/>
  </r>
  <r>
    <x v="32"/>
    <x v="4"/>
    <x v="0"/>
    <x v="0"/>
    <x v="34"/>
    <x v="4"/>
    <n v="24399534"/>
    <n v="507999"/>
    <m/>
    <x v="0"/>
  </r>
  <r>
    <x v="32"/>
    <x v="4"/>
    <x v="0"/>
    <x v="0"/>
    <x v="34"/>
    <x v="5"/>
    <n v="25335210"/>
    <n v="522928"/>
    <m/>
    <x v="0"/>
  </r>
  <r>
    <x v="32"/>
    <x v="4"/>
    <x v="0"/>
    <x v="0"/>
    <x v="34"/>
    <x v="6"/>
    <n v="26157770"/>
    <n v="537616"/>
    <m/>
    <x v="0"/>
  </r>
  <r>
    <x v="32"/>
    <x v="4"/>
    <x v="0"/>
    <x v="0"/>
    <x v="34"/>
    <x v="7"/>
    <n v="26868248"/>
    <n v="552309"/>
    <m/>
    <x v="0"/>
  </r>
  <r>
    <x v="32"/>
    <x v="4"/>
    <x v="0"/>
    <x v="0"/>
    <x v="34"/>
    <x v="8"/>
    <n v="27466740"/>
    <n v="566949"/>
    <m/>
    <x v="0"/>
  </r>
  <r>
    <x v="32"/>
    <x v="4"/>
    <x v="0"/>
    <x v="0"/>
    <x v="34"/>
    <x v="9"/>
    <n v="27966222"/>
    <n v="578698"/>
    <m/>
    <x v="0"/>
  </r>
  <r>
    <x v="32"/>
    <x v="4"/>
    <x v="0"/>
    <x v="0"/>
    <x v="34"/>
    <x v="10"/>
    <n v="28372484"/>
    <n v="586899"/>
    <m/>
    <x v="0"/>
  </r>
  <r>
    <x v="32"/>
    <x v="4"/>
    <x v="0"/>
    <x v="0"/>
    <x v="34"/>
    <x v="11"/>
    <n v="28687844"/>
    <n v="590819"/>
    <m/>
    <x v="0"/>
  </r>
  <r>
    <x v="32"/>
    <x v="4"/>
    <x v="0"/>
    <x v="0"/>
    <x v="34"/>
    <x v="12"/>
    <n v="28923748"/>
    <n v="593135"/>
    <m/>
    <x v="0"/>
  </r>
  <r>
    <x v="32"/>
    <x v="4"/>
    <x v="0"/>
    <x v="0"/>
    <x v="34"/>
    <x v="13"/>
    <n v="29088804"/>
    <n v="595184"/>
    <m/>
    <x v="0"/>
  </r>
  <r>
    <x v="32"/>
    <x v="4"/>
    <x v="0"/>
    <x v="0"/>
    <x v="34"/>
    <x v="14"/>
    <n v="29189320"/>
    <n v="598044"/>
    <m/>
    <x v="0"/>
  </r>
  <r>
    <x v="32"/>
    <x v="4"/>
    <x v="0"/>
    <x v="0"/>
    <x v="34"/>
    <x v="15"/>
    <n v="29236974"/>
    <n v="600676"/>
    <m/>
    <x v="0"/>
  </r>
  <r>
    <x v="32"/>
    <x v="4"/>
    <x v="0"/>
    <x v="0"/>
    <x v="34"/>
    <x v="16"/>
    <n v="29241148"/>
    <n v="602097"/>
    <m/>
    <x v="0"/>
  </r>
  <r>
    <x v="32"/>
    <x v="4"/>
    <x v="0"/>
    <x v="0"/>
    <x v="34"/>
    <x v="17"/>
    <n v="29216582"/>
    <n v="602105"/>
    <m/>
    <x v="0"/>
  </r>
  <r>
    <x v="32"/>
    <x v="4"/>
    <x v="0"/>
    <x v="0"/>
    <x v="34"/>
    <x v="18"/>
    <n v="29174568"/>
    <n v="600308"/>
    <m/>
    <x v="0"/>
  </r>
  <r>
    <x v="32"/>
    <x v="4"/>
    <x v="0"/>
    <x v="0"/>
    <x v="34"/>
    <x v="19"/>
    <n v="29122848"/>
    <n v="597760"/>
    <m/>
    <x v="0"/>
  </r>
  <r>
    <x v="32"/>
    <x v="4"/>
    <x v="0"/>
    <x v="0"/>
    <x v="34"/>
    <x v="20"/>
    <n v="29082454"/>
    <n v="595413"/>
    <m/>
    <x v="0"/>
  </r>
  <r>
    <x v="32"/>
    <x v="4"/>
    <x v="0"/>
    <x v="0"/>
    <x v="34"/>
    <x v="21"/>
    <n v="29066056"/>
    <n v="594527"/>
    <m/>
    <x v="0"/>
  </r>
  <r>
    <x v="32"/>
    <x v="4"/>
    <x v="0"/>
    <x v="0"/>
    <x v="34"/>
    <x v="22"/>
    <n v="29089042"/>
    <n v="594633"/>
    <m/>
    <x v="0"/>
  </r>
  <r>
    <x v="32"/>
    <x v="4"/>
    <x v="0"/>
    <x v="0"/>
    <x v="34"/>
    <x v="23"/>
    <n v="29170702"/>
    <n v="596020"/>
    <m/>
    <x v="0"/>
  </r>
  <r>
    <x v="32"/>
    <x v="4"/>
    <x v="0"/>
    <x v="0"/>
    <x v="34"/>
    <x v="24"/>
    <n v="29325408"/>
    <n v="599091"/>
    <m/>
    <x v="0"/>
  </r>
  <r>
    <x v="32"/>
    <x v="4"/>
    <x v="0"/>
    <x v="0"/>
    <x v="34"/>
    <x v="25"/>
    <n v="29579220"/>
    <n v="604631"/>
    <m/>
    <x v="0"/>
  </r>
  <r>
    <x v="32"/>
    <x v="4"/>
    <x v="0"/>
    <x v="0"/>
    <x v="34"/>
    <x v="26"/>
    <n v="29840094"/>
    <n v="610243"/>
    <m/>
    <x v="0"/>
  </r>
  <r>
    <x v="32"/>
    <x v="4"/>
    <x v="0"/>
    <x v="0"/>
    <x v="34"/>
    <x v="27"/>
    <n v="30100194"/>
    <n v="615590"/>
    <m/>
    <x v="0"/>
  </r>
  <r>
    <x v="32"/>
    <x v="4"/>
    <x v="0"/>
    <x v="0"/>
    <x v="34"/>
    <x v="28"/>
    <n v="30360060"/>
    <n v="620855"/>
    <m/>
    <x v="0"/>
  </r>
  <r>
    <x v="32"/>
    <x v="4"/>
    <x v="0"/>
    <x v="0"/>
    <x v="34"/>
    <x v="29"/>
    <n v="30619974"/>
    <n v="625894"/>
    <m/>
    <x v="0"/>
  </r>
  <r>
    <x v="32"/>
    <x v="4"/>
    <x v="0"/>
    <x v="0"/>
    <x v="34"/>
    <x v="30"/>
    <n v="30881020"/>
    <n v="630865"/>
    <m/>
    <x v="0"/>
  </r>
  <r>
    <x v="32"/>
    <x v="4"/>
    <x v="1"/>
    <x v="0"/>
    <x v="34"/>
    <x v="0"/>
    <n v="3906983"/>
    <n v="82046"/>
    <m/>
    <x v="0"/>
  </r>
  <r>
    <x v="32"/>
    <x v="4"/>
    <x v="1"/>
    <x v="0"/>
    <x v="34"/>
    <x v="1"/>
    <n v="4219582"/>
    <n v="88856"/>
    <m/>
    <x v="0"/>
  </r>
  <r>
    <x v="32"/>
    <x v="4"/>
    <x v="1"/>
    <x v="0"/>
    <x v="34"/>
    <x v="2"/>
    <n v="4504194"/>
    <n v="94528"/>
    <m/>
    <x v="0"/>
  </r>
  <r>
    <x v="32"/>
    <x v="4"/>
    <x v="1"/>
    <x v="0"/>
    <x v="34"/>
    <x v="3"/>
    <n v="4759494"/>
    <n v="99058"/>
    <m/>
    <x v="0"/>
  </r>
  <r>
    <x v="32"/>
    <x v="4"/>
    <x v="1"/>
    <x v="0"/>
    <x v="34"/>
    <x v="4"/>
    <n v="4971888"/>
    <n v="103514"/>
    <m/>
    <x v="0"/>
  </r>
  <r>
    <x v="32"/>
    <x v="4"/>
    <x v="1"/>
    <x v="0"/>
    <x v="34"/>
    <x v="5"/>
    <n v="5166791"/>
    <n v="106644"/>
    <m/>
    <x v="0"/>
  </r>
  <r>
    <x v="32"/>
    <x v="4"/>
    <x v="1"/>
    <x v="0"/>
    <x v="34"/>
    <x v="6"/>
    <n v="5337445"/>
    <n v="109699"/>
    <m/>
    <x v="0"/>
  </r>
  <r>
    <x v="32"/>
    <x v="4"/>
    <x v="1"/>
    <x v="0"/>
    <x v="34"/>
    <x v="7"/>
    <n v="5485845"/>
    <n v="112768"/>
    <m/>
    <x v="0"/>
  </r>
  <r>
    <x v="32"/>
    <x v="4"/>
    <x v="1"/>
    <x v="0"/>
    <x v="34"/>
    <x v="8"/>
    <n v="5610848"/>
    <n v="115815"/>
    <m/>
    <x v="0"/>
  </r>
  <r>
    <x v="32"/>
    <x v="4"/>
    <x v="1"/>
    <x v="0"/>
    <x v="34"/>
    <x v="9"/>
    <n v="5715750"/>
    <n v="118274"/>
    <m/>
    <x v="0"/>
  </r>
  <r>
    <x v="32"/>
    <x v="4"/>
    <x v="1"/>
    <x v="0"/>
    <x v="34"/>
    <x v="10"/>
    <n v="5805768"/>
    <n v="120095"/>
    <m/>
    <x v="0"/>
  </r>
  <r>
    <x v="32"/>
    <x v="4"/>
    <x v="1"/>
    <x v="0"/>
    <x v="34"/>
    <x v="11"/>
    <n v="5886717"/>
    <n v="121235"/>
    <m/>
    <x v="0"/>
  </r>
  <r>
    <x v="32"/>
    <x v="4"/>
    <x v="1"/>
    <x v="0"/>
    <x v="34"/>
    <x v="12"/>
    <n v="5951280"/>
    <n v="122042"/>
    <m/>
    <x v="0"/>
  </r>
  <r>
    <x v="32"/>
    <x v="4"/>
    <x v="1"/>
    <x v="0"/>
    <x v="34"/>
    <x v="13"/>
    <n v="6000310"/>
    <n v="122772"/>
    <m/>
    <x v="0"/>
  </r>
  <r>
    <x v="32"/>
    <x v="4"/>
    <x v="1"/>
    <x v="0"/>
    <x v="34"/>
    <x v="14"/>
    <n v="6034190"/>
    <n v="123631"/>
    <m/>
    <x v="0"/>
  </r>
  <r>
    <x v="32"/>
    <x v="4"/>
    <x v="1"/>
    <x v="0"/>
    <x v="34"/>
    <x v="15"/>
    <n v="6055891"/>
    <n v="124418"/>
    <m/>
    <x v="0"/>
  </r>
  <r>
    <x v="32"/>
    <x v="4"/>
    <x v="1"/>
    <x v="0"/>
    <x v="34"/>
    <x v="16"/>
    <n v="6068076"/>
    <n v="124946"/>
    <m/>
    <x v="0"/>
  </r>
  <r>
    <x v="32"/>
    <x v="4"/>
    <x v="1"/>
    <x v="0"/>
    <x v="34"/>
    <x v="17"/>
    <n v="6065750"/>
    <n v="125005"/>
    <m/>
    <x v="0"/>
  </r>
  <r>
    <x v="32"/>
    <x v="4"/>
    <x v="1"/>
    <x v="0"/>
    <x v="34"/>
    <x v="18"/>
    <n v="6056324"/>
    <n v="124617"/>
    <m/>
    <x v="0"/>
  </r>
  <r>
    <x v="32"/>
    <x v="4"/>
    <x v="1"/>
    <x v="0"/>
    <x v="34"/>
    <x v="19"/>
    <n v="6043006"/>
    <n v="124035"/>
    <m/>
    <x v="0"/>
  </r>
  <r>
    <x v="32"/>
    <x v="4"/>
    <x v="1"/>
    <x v="0"/>
    <x v="34"/>
    <x v="20"/>
    <n v="6030498"/>
    <n v="123464"/>
    <m/>
    <x v="0"/>
  </r>
  <r>
    <x v="32"/>
    <x v="4"/>
    <x v="1"/>
    <x v="0"/>
    <x v="34"/>
    <x v="21"/>
    <n v="6021140"/>
    <n v="123158"/>
    <m/>
    <x v="0"/>
  </r>
  <r>
    <x v="32"/>
    <x v="4"/>
    <x v="1"/>
    <x v="0"/>
    <x v="34"/>
    <x v="22"/>
    <n v="6018026"/>
    <n v="123019"/>
    <m/>
    <x v="0"/>
  </r>
  <r>
    <x v="32"/>
    <x v="4"/>
    <x v="1"/>
    <x v="0"/>
    <x v="34"/>
    <x v="23"/>
    <n v="6028009"/>
    <n v="123165"/>
    <m/>
    <x v="0"/>
  </r>
  <r>
    <x v="32"/>
    <x v="4"/>
    <x v="1"/>
    <x v="0"/>
    <x v="34"/>
    <x v="24"/>
    <n v="6055516"/>
    <n v="123708"/>
    <m/>
    <x v="0"/>
  </r>
  <r>
    <x v="32"/>
    <x v="4"/>
    <x v="1"/>
    <x v="0"/>
    <x v="34"/>
    <x v="25"/>
    <n v="6103818"/>
    <n v="124768"/>
    <m/>
    <x v="0"/>
  </r>
  <r>
    <x v="32"/>
    <x v="4"/>
    <x v="1"/>
    <x v="0"/>
    <x v="34"/>
    <x v="26"/>
    <n v="6153392"/>
    <n v="125839"/>
    <m/>
    <x v="0"/>
  </r>
  <r>
    <x v="32"/>
    <x v="4"/>
    <x v="1"/>
    <x v="0"/>
    <x v="34"/>
    <x v="27"/>
    <n v="6202686"/>
    <n v="126853"/>
    <m/>
    <x v="0"/>
  </r>
  <r>
    <x v="32"/>
    <x v="4"/>
    <x v="1"/>
    <x v="0"/>
    <x v="34"/>
    <x v="28"/>
    <n v="6251962"/>
    <n v="127851"/>
    <m/>
    <x v="0"/>
  </r>
  <r>
    <x v="32"/>
    <x v="4"/>
    <x v="1"/>
    <x v="0"/>
    <x v="34"/>
    <x v="29"/>
    <n v="6301260"/>
    <n v="128802"/>
    <m/>
    <x v="0"/>
  </r>
  <r>
    <x v="32"/>
    <x v="4"/>
    <x v="1"/>
    <x v="0"/>
    <x v="34"/>
    <x v="30"/>
    <n v="6350720"/>
    <n v="129738"/>
    <m/>
    <x v="0"/>
  </r>
  <r>
    <x v="32"/>
    <x v="4"/>
    <x v="2"/>
    <x v="0"/>
    <x v="34"/>
    <x v="0"/>
    <n v="1422070"/>
    <n v="29863"/>
    <m/>
    <x v="0"/>
  </r>
  <r>
    <x v="32"/>
    <x v="4"/>
    <x v="2"/>
    <x v="0"/>
    <x v="34"/>
    <x v="1"/>
    <n v="1502446"/>
    <n v="31638"/>
    <m/>
    <x v="0"/>
  </r>
  <r>
    <x v="32"/>
    <x v="4"/>
    <x v="2"/>
    <x v="0"/>
    <x v="34"/>
    <x v="2"/>
    <n v="1570043"/>
    <n v="32950"/>
    <m/>
    <x v="0"/>
  </r>
  <r>
    <x v="32"/>
    <x v="4"/>
    <x v="2"/>
    <x v="0"/>
    <x v="34"/>
    <x v="3"/>
    <n v="1622537"/>
    <n v="33769"/>
    <m/>
    <x v="0"/>
  </r>
  <r>
    <x v="32"/>
    <x v="4"/>
    <x v="2"/>
    <x v="0"/>
    <x v="34"/>
    <x v="4"/>
    <n v="1671476"/>
    <n v="34800"/>
    <m/>
    <x v="0"/>
  </r>
  <r>
    <x v="32"/>
    <x v="4"/>
    <x v="2"/>
    <x v="0"/>
    <x v="34"/>
    <x v="5"/>
    <n v="1709960"/>
    <n v="35294"/>
    <m/>
    <x v="0"/>
  </r>
  <r>
    <x v="32"/>
    <x v="4"/>
    <x v="2"/>
    <x v="0"/>
    <x v="34"/>
    <x v="6"/>
    <n v="1748522"/>
    <n v="35937"/>
    <m/>
    <x v="0"/>
  </r>
  <r>
    <x v="32"/>
    <x v="4"/>
    <x v="2"/>
    <x v="0"/>
    <x v="34"/>
    <x v="7"/>
    <n v="1789824"/>
    <n v="36791"/>
    <m/>
    <x v="0"/>
  </r>
  <r>
    <x v="32"/>
    <x v="4"/>
    <x v="2"/>
    <x v="0"/>
    <x v="34"/>
    <x v="8"/>
    <n v="1825214"/>
    <n v="37674"/>
    <m/>
    <x v="0"/>
  </r>
  <r>
    <x v="32"/>
    <x v="4"/>
    <x v="2"/>
    <x v="0"/>
    <x v="34"/>
    <x v="9"/>
    <n v="1851967"/>
    <n v="38322"/>
    <m/>
    <x v="0"/>
  </r>
  <r>
    <x v="32"/>
    <x v="4"/>
    <x v="2"/>
    <x v="0"/>
    <x v="34"/>
    <x v="10"/>
    <n v="1860566"/>
    <n v="38486"/>
    <m/>
    <x v="0"/>
  </r>
  <r>
    <x v="32"/>
    <x v="4"/>
    <x v="2"/>
    <x v="0"/>
    <x v="34"/>
    <x v="11"/>
    <n v="1861608"/>
    <n v="38339"/>
    <m/>
    <x v="0"/>
  </r>
  <r>
    <x v="32"/>
    <x v="4"/>
    <x v="2"/>
    <x v="0"/>
    <x v="34"/>
    <x v="12"/>
    <n v="1857760"/>
    <n v="38096"/>
    <m/>
    <x v="0"/>
  </r>
  <r>
    <x v="32"/>
    <x v="4"/>
    <x v="2"/>
    <x v="0"/>
    <x v="34"/>
    <x v="13"/>
    <n v="1849786"/>
    <n v="37848"/>
    <m/>
    <x v="0"/>
  </r>
  <r>
    <x v="32"/>
    <x v="4"/>
    <x v="2"/>
    <x v="0"/>
    <x v="34"/>
    <x v="14"/>
    <n v="1838604"/>
    <n v="37670"/>
    <m/>
    <x v="0"/>
  </r>
  <r>
    <x v="32"/>
    <x v="4"/>
    <x v="2"/>
    <x v="0"/>
    <x v="34"/>
    <x v="15"/>
    <n v="1825152"/>
    <n v="37497"/>
    <m/>
    <x v="0"/>
  </r>
  <r>
    <x v="32"/>
    <x v="4"/>
    <x v="2"/>
    <x v="0"/>
    <x v="34"/>
    <x v="16"/>
    <n v="1810332"/>
    <n v="37276"/>
    <m/>
    <x v="0"/>
  </r>
  <r>
    <x v="32"/>
    <x v="4"/>
    <x v="2"/>
    <x v="0"/>
    <x v="34"/>
    <x v="17"/>
    <n v="1793578"/>
    <n v="36962"/>
    <m/>
    <x v="0"/>
  </r>
  <r>
    <x v="32"/>
    <x v="4"/>
    <x v="2"/>
    <x v="0"/>
    <x v="34"/>
    <x v="18"/>
    <n v="1775949"/>
    <n v="36542"/>
    <m/>
    <x v="0"/>
  </r>
  <r>
    <x v="32"/>
    <x v="4"/>
    <x v="2"/>
    <x v="0"/>
    <x v="34"/>
    <x v="19"/>
    <n v="1757348"/>
    <n v="36070"/>
    <m/>
    <x v="0"/>
  </r>
  <r>
    <x v="32"/>
    <x v="4"/>
    <x v="2"/>
    <x v="0"/>
    <x v="34"/>
    <x v="20"/>
    <n v="1740845"/>
    <n v="35640"/>
    <m/>
    <x v="0"/>
  </r>
  <r>
    <x v="32"/>
    <x v="4"/>
    <x v="2"/>
    <x v="0"/>
    <x v="34"/>
    <x v="21"/>
    <n v="1727055"/>
    <n v="35325"/>
    <m/>
    <x v="0"/>
  </r>
  <r>
    <x v="32"/>
    <x v="4"/>
    <x v="2"/>
    <x v="0"/>
    <x v="34"/>
    <x v="22"/>
    <n v="1716108"/>
    <n v="35080"/>
    <m/>
    <x v="0"/>
  </r>
  <r>
    <x v="32"/>
    <x v="4"/>
    <x v="2"/>
    <x v="0"/>
    <x v="34"/>
    <x v="23"/>
    <n v="1709445"/>
    <n v="34927"/>
    <m/>
    <x v="0"/>
  </r>
  <r>
    <x v="32"/>
    <x v="4"/>
    <x v="2"/>
    <x v="0"/>
    <x v="34"/>
    <x v="24"/>
    <n v="1708091"/>
    <n v="34894"/>
    <m/>
    <x v="0"/>
  </r>
  <r>
    <x v="32"/>
    <x v="4"/>
    <x v="2"/>
    <x v="0"/>
    <x v="34"/>
    <x v="25"/>
    <n v="1712884"/>
    <n v="35013"/>
    <m/>
    <x v="0"/>
  </r>
  <r>
    <x v="32"/>
    <x v="4"/>
    <x v="2"/>
    <x v="0"/>
    <x v="34"/>
    <x v="26"/>
    <n v="1717985"/>
    <n v="35133"/>
    <m/>
    <x v="0"/>
  </r>
  <r>
    <x v="32"/>
    <x v="4"/>
    <x v="2"/>
    <x v="0"/>
    <x v="34"/>
    <x v="27"/>
    <n v="1723172"/>
    <n v="35241"/>
    <m/>
    <x v="0"/>
  </r>
  <r>
    <x v="32"/>
    <x v="4"/>
    <x v="2"/>
    <x v="0"/>
    <x v="34"/>
    <x v="28"/>
    <n v="1728153"/>
    <n v="35340"/>
    <m/>
    <x v="0"/>
  </r>
  <r>
    <x v="32"/>
    <x v="4"/>
    <x v="2"/>
    <x v="0"/>
    <x v="34"/>
    <x v="29"/>
    <n v="1733218"/>
    <n v="35428"/>
    <m/>
    <x v="0"/>
  </r>
  <r>
    <x v="32"/>
    <x v="4"/>
    <x v="2"/>
    <x v="0"/>
    <x v="34"/>
    <x v="30"/>
    <n v="1738324"/>
    <n v="35512"/>
    <m/>
    <x v="0"/>
  </r>
  <r>
    <x v="32"/>
    <x v="5"/>
    <x v="0"/>
    <x v="0"/>
    <x v="34"/>
    <x v="0"/>
    <n v="5208293"/>
    <n v="109374"/>
    <m/>
    <x v="0"/>
  </r>
  <r>
    <x v="32"/>
    <x v="5"/>
    <x v="0"/>
    <x v="0"/>
    <x v="34"/>
    <x v="1"/>
    <n v="5549830"/>
    <n v="116715"/>
    <m/>
    <x v="0"/>
  </r>
  <r>
    <x v="32"/>
    <x v="5"/>
    <x v="0"/>
    <x v="0"/>
    <x v="34"/>
    <x v="2"/>
    <n v="5854324"/>
    <n v="122700"/>
    <m/>
    <x v="0"/>
  </r>
  <r>
    <x v="32"/>
    <x v="5"/>
    <x v="0"/>
    <x v="0"/>
    <x v="34"/>
    <x v="3"/>
    <n v="6125701"/>
    <n v="128512"/>
    <m/>
    <x v="0"/>
  </r>
  <r>
    <x v="32"/>
    <x v="5"/>
    <x v="0"/>
    <x v="0"/>
    <x v="34"/>
    <x v="4"/>
    <n v="6358990"/>
    <n v="133996"/>
    <m/>
    <x v="0"/>
  </r>
  <r>
    <x v="32"/>
    <x v="5"/>
    <x v="0"/>
    <x v="0"/>
    <x v="34"/>
    <x v="5"/>
    <n v="6551133"/>
    <n v="137506"/>
    <m/>
    <x v="0"/>
  </r>
  <r>
    <x v="32"/>
    <x v="5"/>
    <x v="0"/>
    <x v="0"/>
    <x v="34"/>
    <x v="6"/>
    <n v="6711562"/>
    <n v="140795"/>
    <m/>
    <x v="0"/>
  </r>
  <r>
    <x v="32"/>
    <x v="5"/>
    <x v="0"/>
    <x v="0"/>
    <x v="34"/>
    <x v="7"/>
    <n v="6841963"/>
    <n v="144884"/>
    <m/>
    <x v="0"/>
  </r>
  <r>
    <x v="32"/>
    <x v="5"/>
    <x v="0"/>
    <x v="0"/>
    <x v="34"/>
    <x v="8"/>
    <n v="6943892"/>
    <n v="148678"/>
    <m/>
    <x v="0"/>
  </r>
  <r>
    <x v="32"/>
    <x v="5"/>
    <x v="0"/>
    <x v="0"/>
    <x v="34"/>
    <x v="9"/>
    <n v="7020160"/>
    <n v="151054"/>
    <m/>
    <x v="0"/>
  </r>
  <r>
    <x v="32"/>
    <x v="5"/>
    <x v="0"/>
    <x v="0"/>
    <x v="34"/>
    <x v="10"/>
    <n v="7072844"/>
    <n v="152018"/>
    <m/>
    <x v="0"/>
  </r>
  <r>
    <x v="32"/>
    <x v="5"/>
    <x v="0"/>
    <x v="0"/>
    <x v="34"/>
    <x v="11"/>
    <n v="7104061"/>
    <n v="152105"/>
    <m/>
    <x v="0"/>
  </r>
  <r>
    <x v="32"/>
    <x v="5"/>
    <x v="0"/>
    <x v="0"/>
    <x v="34"/>
    <x v="12"/>
    <n v="7116152"/>
    <n v="151573"/>
    <m/>
    <x v="0"/>
  </r>
  <r>
    <x v="32"/>
    <x v="5"/>
    <x v="0"/>
    <x v="0"/>
    <x v="34"/>
    <x v="13"/>
    <n v="7112096"/>
    <n v="151090"/>
    <m/>
    <x v="0"/>
  </r>
  <r>
    <x v="32"/>
    <x v="5"/>
    <x v="0"/>
    <x v="0"/>
    <x v="34"/>
    <x v="14"/>
    <n v="7094046"/>
    <n v="150884"/>
    <m/>
    <x v="0"/>
  </r>
  <r>
    <x v="32"/>
    <x v="5"/>
    <x v="0"/>
    <x v="0"/>
    <x v="34"/>
    <x v="15"/>
    <n v="7064886"/>
    <n v="150734"/>
    <m/>
    <x v="0"/>
  </r>
  <r>
    <x v="32"/>
    <x v="5"/>
    <x v="0"/>
    <x v="0"/>
    <x v="34"/>
    <x v="16"/>
    <n v="7027190"/>
    <n v="150415"/>
    <m/>
    <x v="0"/>
  </r>
  <r>
    <x v="32"/>
    <x v="5"/>
    <x v="0"/>
    <x v="0"/>
    <x v="34"/>
    <x v="17"/>
    <n v="6984266"/>
    <n v="149771"/>
    <m/>
    <x v="0"/>
  </r>
  <r>
    <x v="32"/>
    <x v="5"/>
    <x v="0"/>
    <x v="0"/>
    <x v="34"/>
    <x v="18"/>
    <n v="6939204"/>
    <n v="148797"/>
    <m/>
    <x v="0"/>
  </r>
  <r>
    <x v="32"/>
    <x v="5"/>
    <x v="0"/>
    <x v="0"/>
    <x v="34"/>
    <x v="19"/>
    <n v="6894095"/>
    <n v="147482"/>
    <m/>
    <x v="0"/>
  </r>
  <r>
    <x v="32"/>
    <x v="5"/>
    <x v="0"/>
    <x v="0"/>
    <x v="34"/>
    <x v="20"/>
    <n v="6853622"/>
    <n v="146289"/>
    <m/>
    <x v="0"/>
  </r>
  <r>
    <x v="32"/>
    <x v="5"/>
    <x v="0"/>
    <x v="0"/>
    <x v="34"/>
    <x v="21"/>
    <n v="6820810"/>
    <n v="145466"/>
    <m/>
    <x v="0"/>
  </r>
  <r>
    <x v="32"/>
    <x v="5"/>
    <x v="0"/>
    <x v="0"/>
    <x v="34"/>
    <x v="22"/>
    <n v="6798540"/>
    <n v="145021"/>
    <m/>
    <x v="0"/>
  </r>
  <r>
    <x v="32"/>
    <x v="5"/>
    <x v="0"/>
    <x v="0"/>
    <x v="34"/>
    <x v="23"/>
    <n v="6791515"/>
    <n v="144793"/>
    <m/>
    <x v="0"/>
  </r>
  <r>
    <x v="32"/>
    <x v="5"/>
    <x v="0"/>
    <x v="0"/>
    <x v="34"/>
    <x v="24"/>
    <n v="6802736"/>
    <n v="144963"/>
    <m/>
    <x v="0"/>
  </r>
  <r>
    <x v="32"/>
    <x v="5"/>
    <x v="0"/>
    <x v="0"/>
    <x v="34"/>
    <x v="25"/>
    <n v="6837066"/>
    <n v="145660"/>
    <m/>
    <x v="0"/>
  </r>
  <r>
    <x v="32"/>
    <x v="5"/>
    <x v="0"/>
    <x v="0"/>
    <x v="34"/>
    <x v="26"/>
    <n v="6872884"/>
    <n v="146394"/>
    <m/>
    <x v="0"/>
  </r>
  <r>
    <x v="32"/>
    <x v="5"/>
    <x v="0"/>
    <x v="0"/>
    <x v="34"/>
    <x v="27"/>
    <n v="6908612"/>
    <n v="147088"/>
    <m/>
    <x v="0"/>
  </r>
  <r>
    <x v="32"/>
    <x v="5"/>
    <x v="0"/>
    <x v="0"/>
    <x v="34"/>
    <x v="28"/>
    <n v="6944322"/>
    <n v="147709"/>
    <m/>
    <x v="0"/>
  </r>
  <r>
    <x v="32"/>
    <x v="5"/>
    <x v="0"/>
    <x v="0"/>
    <x v="34"/>
    <x v="29"/>
    <n v="6980044"/>
    <n v="148261"/>
    <m/>
    <x v="0"/>
  </r>
  <r>
    <x v="32"/>
    <x v="5"/>
    <x v="0"/>
    <x v="0"/>
    <x v="34"/>
    <x v="30"/>
    <n v="7015926"/>
    <n v="148840"/>
    <m/>
    <x v="0"/>
  </r>
  <r>
    <x v="32"/>
    <x v="5"/>
    <x v="1"/>
    <x v="0"/>
    <x v="34"/>
    <x v="0"/>
    <n v="767511"/>
    <n v="16117"/>
    <m/>
    <x v="0"/>
  </r>
  <r>
    <x v="32"/>
    <x v="5"/>
    <x v="1"/>
    <x v="0"/>
    <x v="34"/>
    <x v="1"/>
    <n v="822351"/>
    <n v="17294"/>
    <m/>
    <x v="0"/>
  </r>
  <r>
    <x v="32"/>
    <x v="5"/>
    <x v="1"/>
    <x v="0"/>
    <x v="34"/>
    <x v="2"/>
    <n v="873463"/>
    <n v="18306"/>
    <m/>
    <x v="0"/>
  </r>
  <r>
    <x v="32"/>
    <x v="5"/>
    <x v="1"/>
    <x v="0"/>
    <x v="34"/>
    <x v="3"/>
    <n v="920408"/>
    <n v="19309"/>
    <m/>
    <x v="0"/>
  </r>
  <r>
    <x v="32"/>
    <x v="5"/>
    <x v="1"/>
    <x v="0"/>
    <x v="34"/>
    <x v="4"/>
    <n v="957528"/>
    <n v="20176"/>
    <m/>
    <x v="0"/>
  </r>
  <r>
    <x v="32"/>
    <x v="5"/>
    <x v="1"/>
    <x v="0"/>
    <x v="34"/>
    <x v="5"/>
    <n v="990443"/>
    <n v="20789"/>
    <m/>
    <x v="0"/>
  </r>
  <r>
    <x v="32"/>
    <x v="5"/>
    <x v="1"/>
    <x v="0"/>
    <x v="34"/>
    <x v="6"/>
    <n v="1018563"/>
    <n v="21367"/>
    <m/>
    <x v="0"/>
  </r>
  <r>
    <x v="32"/>
    <x v="5"/>
    <x v="1"/>
    <x v="0"/>
    <x v="34"/>
    <x v="7"/>
    <n v="1042296"/>
    <n v="22071"/>
    <m/>
    <x v="0"/>
  </r>
  <r>
    <x v="32"/>
    <x v="5"/>
    <x v="1"/>
    <x v="0"/>
    <x v="34"/>
    <x v="8"/>
    <n v="1061614"/>
    <n v="22730"/>
    <m/>
    <x v="0"/>
  </r>
  <r>
    <x v="32"/>
    <x v="5"/>
    <x v="1"/>
    <x v="0"/>
    <x v="34"/>
    <x v="9"/>
    <n v="1077070"/>
    <n v="23175"/>
    <m/>
    <x v="0"/>
  </r>
  <r>
    <x v="32"/>
    <x v="5"/>
    <x v="1"/>
    <x v="0"/>
    <x v="34"/>
    <x v="10"/>
    <n v="1089507"/>
    <n v="23417"/>
    <m/>
    <x v="0"/>
  </r>
  <r>
    <x v="32"/>
    <x v="5"/>
    <x v="1"/>
    <x v="0"/>
    <x v="34"/>
    <x v="11"/>
    <n v="1099901"/>
    <n v="23550"/>
    <m/>
    <x v="0"/>
  </r>
  <r>
    <x v="32"/>
    <x v="5"/>
    <x v="1"/>
    <x v="0"/>
    <x v="34"/>
    <x v="12"/>
    <n v="1107283"/>
    <n v="23584"/>
    <m/>
    <x v="0"/>
  </r>
  <r>
    <x v="32"/>
    <x v="5"/>
    <x v="1"/>
    <x v="0"/>
    <x v="34"/>
    <x v="13"/>
    <n v="1111927"/>
    <n v="23621"/>
    <m/>
    <x v="0"/>
  </r>
  <r>
    <x v="32"/>
    <x v="5"/>
    <x v="1"/>
    <x v="0"/>
    <x v="34"/>
    <x v="14"/>
    <n v="1113997"/>
    <n v="23693"/>
    <m/>
    <x v="0"/>
  </r>
  <r>
    <x v="32"/>
    <x v="5"/>
    <x v="1"/>
    <x v="0"/>
    <x v="34"/>
    <x v="15"/>
    <n v="1114021"/>
    <n v="23768"/>
    <m/>
    <x v="0"/>
  </r>
  <r>
    <x v="32"/>
    <x v="5"/>
    <x v="1"/>
    <x v="0"/>
    <x v="34"/>
    <x v="16"/>
    <n v="1112485"/>
    <n v="23812"/>
    <m/>
    <x v="0"/>
  </r>
  <r>
    <x v="32"/>
    <x v="5"/>
    <x v="1"/>
    <x v="0"/>
    <x v="34"/>
    <x v="17"/>
    <n v="1108792"/>
    <n v="23777"/>
    <m/>
    <x v="0"/>
  </r>
  <r>
    <x v="32"/>
    <x v="5"/>
    <x v="1"/>
    <x v="0"/>
    <x v="34"/>
    <x v="18"/>
    <n v="1104119"/>
    <n v="23675"/>
    <m/>
    <x v="0"/>
  </r>
  <r>
    <x v="32"/>
    <x v="5"/>
    <x v="1"/>
    <x v="0"/>
    <x v="34"/>
    <x v="19"/>
    <n v="1099006"/>
    <n v="23510"/>
    <m/>
    <x v="0"/>
  </r>
  <r>
    <x v="32"/>
    <x v="5"/>
    <x v="1"/>
    <x v="0"/>
    <x v="34"/>
    <x v="20"/>
    <n v="1094270"/>
    <n v="23357"/>
    <m/>
    <x v="0"/>
  </r>
  <r>
    <x v="32"/>
    <x v="5"/>
    <x v="1"/>
    <x v="0"/>
    <x v="34"/>
    <x v="21"/>
    <n v="1090350"/>
    <n v="23253"/>
    <m/>
    <x v="0"/>
  </r>
  <r>
    <x v="32"/>
    <x v="5"/>
    <x v="1"/>
    <x v="0"/>
    <x v="34"/>
    <x v="22"/>
    <n v="1087748"/>
    <n v="23202"/>
    <m/>
    <x v="0"/>
  </r>
  <r>
    <x v="32"/>
    <x v="5"/>
    <x v="1"/>
    <x v="0"/>
    <x v="34"/>
    <x v="23"/>
    <n v="1087605"/>
    <n v="23187"/>
    <m/>
    <x v="0"/>
  </r>
  <r>
    <x v="32"/>
    <x v="5"/>
    <x v="1"/>
    <x v="0"/>
    <x v="34"/>
    <x v="24"/>
    <n v="1090634"/>
    <n v="23240"/>
    <m/>
    <x v="0"/>
  </r>
  <r>
    <x v="32"/>
    <x v="5"/>
    <x v="1"/>
    <x v="0"/>
    <x v="34"/>
    <x v="25"/>
    <n v="1097405"/>
    <n v="23379"/>
    <m/>
    <x v="0"/>
  </r>
  <r>
    <x v="32"/>
    <x v="5"/>
    <x v="1"/>
    <x v="0"/>
    <x v="34"/>
    <x v="26"/>
    <n v="1104401"/>
    <n v="23523"/>
    <m/>
    <x v="0"/>
  </r>
  <r>
    <x v="32"/>
    <x v="5"/>
    <x v="1"/>
    <x v="0"/>
    <x v="34"/>
    <x v="27"/>
    <n v="1111360"/>
    <n v="23661"/>
    <m/>
    <x v="0"/>
  </r>
  <r>
    <x v="32"/>
    <x v="5"/>
    <x v="1"/>
    <x v="0"/>
    <x v="34"/>
    <x v="28"/>
    <n v="1118319"/>
    <n v="23787"/>
    <m/>
    <x v="0"/>
  </r>
  <r>
    <x v="32"/>
    <x v="5"/>
    <x v="1"/>
    <x v="0"/>
    <x v="34"/>
    <x v="29"/>
    <n v="1125283"/>
    <n v="23901"/>
    <m/>
    <x v="0"/>
  </r>
  <r>
    <x v="32"/>
    <x v="5"/>
    <x v="1"/>
    <x v="0"/>
    <x v="34"/>
    <x v="30"/>
    <n v="1132270"/>
    <n v="24020"/>
    <m/>
    <x v="0"/>
  </r>
  <r>
    <x v="32"/>
    <x v="5"/>
    <x v="2"/>
    <x v="0"/>
    <x v="34"/>
    <x v="0"/>
    <n v="551533"/>
    <n v="11582"/>
    <m/>
    <x v="0"/>
  </r>
  <r>
    <x v="32"/>
    <x v="5"/>
    <x v="2"/>
    <x v="0"/>
    <x v="34"/>
    <x v="1"/>
    <n v="575700"/>
    <n v="12107"/>
    <m/>
    <x v="0"/>
  </r>
  <r>
    <x v="32"/>
    <x v="5"/>
    <x v="2"/>
    <x v="0"/>
    <x v="34"/>
    <x v="2"/>
    <n v="595374"/>
    <n v="12478"/>
    <m/>
    <x v="0"/>
  </r>
  <r>
    <x v="32"/>
    <x v="5"/>
    <x v="2"/>
    <x v="0"/>
    <x v="34"/>
    <x v="3"/>
    <n v="610311"/>
    <n v="12803"/>
    <m/>
    <x v="0"/>
  </r>
  <r>
    <x v="32"/>
    <x v="5"/>
    <x v="2"/>
    <x v="0"/>
    <x v="34"/>
    <x v="4"/>
    <n v="621526"/>
    <n v="13096"/>
    <m/>
    <x v="0"/>
  </r>
  <r>
    <x v="32"/>
    <x v="5"/>
    <x v="2"/>
    <x v="0"/>
    <x v="34"/>
    <x v="5"/>
    <n v="628720"/>
    <n v="13196"/>
    <m/>
    <x v="0"/>
  </r>
  <r>
    <x v="32"/>
    <x v="5"/>
    <x v="2"/>
    <x v="0"/>
    <x v="34"/>
    <x v="6"/>
    <n v="633931"/>
    <n v="13298"/>
    <m/>
    <x v="0"/>
  </r>
  <r>
    <x v="32"/>
    <x v="5"/>
    <x v="2"/>
    <x v="0"/>
    <x v="34"/>
    <x v="7"/>
    <n v="637858"/>
    <n v="13507"/>
    <m/>
    <x v="0"/>
  </r>
  <r>
    <x v="32"/>
    <x v="5"/>
    <x v="2"/>
    <x v="0"/>
    <x v="34"/>
    <x v="8"/>
    <n v="639384"/>
    <n v="13690"/>
    <m/>
    <x v="0"/>
  </r>
  <r>
    <x v="32"/>
    <x v="5"/>
    <x v="2"/>
    <x v="0"/>
    <x v="34"/>
    <x v="9"/>
    <n v="638267"/>
    <n v="13733"/>
    <m/>
    <x v="0"/>
  </r>
  <r>
    <x v="32"/>
    <x v="5"/>
    <x v="2"/>
    <x v="0"/>
    <x v="34"/>
    <x v="10"/>
    <n v="633199"/>
    <n v="13609"/>
    <m/>
    <x v="0"/>
  </r>
  <r>
    <x v="32"/>
    <x v="5"/>
    <x v="2"/>
    <x v="0"/>
    <x v="34"/>
    <x v="11"/>
    <n v="626113"/>
    <n v="13405"/>
    <m/>
    <x v="0"/>
  </r>
  <r>
    <x v="32"/>
    <x v="5"/>
    <x v="2"/>
    <x v="0"/>
    <x v="34"/>
    <x v="12"/>
    <n v="617558"/>
    <n v="13153"/>
    <m/>
    <x v="0"/>
  </r>
  <r>
    <x v="32"/>
    <x v="5"/>
    <x v="2"/>
    <x v="0"/>
    <x v="34"/>
    <x v="13"/>
    <n v="607879"/>
    <n v="12913"/>
    <m/>
    <x v="0"/>
  </r>
  <r>
    <x v="32"/>
    <x v="5"/>
    <x v="2"/>
    <x v="0"/>
    <x v="34"/>
    <x v="14"/>
    <n v="597380"/>
    <n v="12705"/>
    <m/>
    <x v="0"/>
  </r>
  <r>
    <x v="32"/>
    <x v="5"/>
    <x v="2"/>
    <x v="0"/>
    <x v="34"/>
    <x v="15"/>
    <n v="586357"/>
    <n v="12510"/>
    <m/>
    <x v="0"/>
  </r>
  <r>
    <x v="32"/>
    <x v="5"/>
    <x v="2"/>
    <x v="0"/>
    <x v="34"/>
    <x v="16"/>
    <n v="575091"/>
    <n v="12309"/>
    <m/>
    <x v="0"/>
  </r>
  <r>
    <x v="32"/>
    <x v="5"/>
    <x v="2"/>
    <x v="0"/>
    <x v="34"/>
    <x v="17"/>
    <n v="563621"/>
    <n v="12086"/>
    <m/>
    <x v="0"/>
  </r>
  <r>
    <x v="32"/>
    <x v="5"/>
    <x v="2"/>
    <x v="0"/>
    <x v="34"/>
    <x v="18"/>
    <n v="552257"/>
    <n v="11842"/>
    <m/>
    <x v="0"/>
  </r>
  <r>
    <x v="32"/>
    <x v="5"/>
    <x v="2"/>
    <x v="0"/>
    <x v="34"/>
    <x v="19"/>
    <n v="541072"/>
    <n v="11574"/>
    <m/>
    <x v="0"/>
  </r>
  <r>
    <x v="32"/>
    <x v="5"/>
    <x v="2"/>
    <x v="0"/>
    <x v="34"/>
    <x v="20"/>
    <n v="530700"/>
    <n v="11327"/>
    <m/>
    <x v="0"/>
  </r>
  <r>
    <x v="32"/>
    <x v="5"/>
    <x v="2"/>
    <x v="0"/>
    <x v="34"/>
    <x v="21"/>
    <n v="521333"/>
    <n v="11118"/>
    <m/>
    <x v="0"/>
  </r>
  <r>
    <x v="32"/>
    <x v="5"/>
    <x v="2"/>
    <x v="0"/>
    <x v="34"/>
    <x v="22"/>
    <n v="513033"/>
    <n v="10943"/>
    <m/>
    <x v="0"/>
  </r>
  <r>
    <x v="32"/>
    <x v="5"/>
    <x v="2"/>
    <x v="0"/>
    <x v="34"/>
    <x v="23"/>
    <n v="506174"/>
    <n v="10791"/>
    <m/>
    <x v="0"/>
  </r>
  <r>
    <x v="32"/>
    <x v="5"/>
    <x v="2"/>
    <x v="0"/>
    <x v="34"/>
    <x v="24"/>
    <n v="500968"/>
    <n v="10675"/>
    <m/>
    <x v="0"/>
  </r>
  <r>
    <x v="32"/>
    <x v="5"/>
    <x v="2"/>
    <x v="0"/>
    <x v="34"/>
    <x v="25"/>
    <n v="497613"/>
    <n v="10601"/>
    <m/>
    <x v="0"/>
  </r>
  <r>
    <x v="32"/>
    <x v="5"/>
    <x v="2"/>
    <x v="0"/>
    <x v="34"/>
    <x v="26"/>
    <n v="494424"/>
    <n v="10531"/>
    <m/>
    <x v="0"/>
  </r>
  <r>
    <x v="32"/>
    <x v="5"/>
    <x v="2"/>
    <x v="0"/>
    <x v="34"/>
    <x v="27"/>
    <n v="491321"/>
    <n v="10460"/>
    <m/>
    <x v="0"/>
  </r>
  <r>
    <x v="32"/>
    <x v="5"/>
    <x v="2"/>
    <x v="0"/>
    <x v="34"/>
    <x v="28"/>
    <n v="488258"/>
    <n v="10385"/>
    <m/>
    <x v="0"/>
  </r>
  <r>
    <x v="32"/>
    <x v="5"/>
    <x v="2"/>
    <x v="0"/>
    <x v="34"/>
    <x v="29"/>
    <n v="485278"/>
    <n v="10307"/>
    <m/>
    <x v="0"/>
  </r>
  <r>
    <x v="32"/>
    <x v="5"/>
    <x v="2"/>
    <x v="0"/>
    <x v="34"/>
    <x v="30"/>
    <n v="482373"/>
    <n v="10233"/>
    <m/>
    <x v="0"/>
  </r>
  <r>
    <x v="32"/>
    <x v="6"/>
    <x v="0"/>
    <x v="0"/>
    <x v="34"/>
    <x v="0"/>
    <n v="10918475"/>
    <n v="229287"/>
    <m/>
    <x v="0"/>
  </r>
  <r>
    <x v="32"/>
    <x v="6"/>
    <x v="0"/>
    <x v="0"/>
    <x v="34"/>
    <x v="1"/>
    <n v="11752361"/>
    <n v="246511"/>
    <m/>
    <x v="0"/>
  </r>
  <r>
    <x v="32"/>
    <x v="6"/>
    <x v="0"/>
    <x v="0"/>
    <x v="34"/>
    <x v="2"/>
    <n v="12501635"/>
    <n v="259708"/>
    <m/>
    <x v="0"/>
  </r>
  <r>
    <x v="32"/>
    <x v="6"/>
    <x v="0"/>
    <x v="0"/>
    <x v="34"/>
    <x v="3"/>
    <n v="13178336"/>
    <n v="272573"/>
    <m/>
    <x v="0"/>
  </r>
  <r>
    <x v="32"/>
    <x v="6"/>
    <x v="0"/>
    <x v="0"/>
    <x v="34"/>
    <x v="4"/>
    <n v="13774140"/>
    <n v="285281"/>
    <m/>
    <x v="0"/>
  </r>
  <r>
    <x v="32"/>
    <x v="6"/>
    <x v="0"/>
    <x v="0"/>
    <x v="34"/>
    <x v="5"/>
    <n v="14292623"/>
    <n v="300429"/>
    <m/>
    <x v="0"/>
  </r>
  <r>
    <x v="32"/>
    <x v="6"/>
    <x v="0"/>
    <x v="0"/>
    <x v="34"/>
    <x v="6"/>
    <n v="14746914"/>
    <n v="314574"/>
    <m/>
    <x v="0"/>
  </r>
  <r>
    <x v="32"/>
    <x v="6"/>
    <x v="0"/>
    <x v="0"/>
    <x v="34"/>
    <x v="7"/>
    <n v="15137774"/>
    <n v="324599"/>
    <m/>
    <x v="0"/>
  </r>
  <r>
    <x v="32"/>
    <x v="6"/>
    <x v="0"/>
    <x v="0"/>
    <x v="34"/>
    <x v="8"/>
    <n v="15465542"/>
    <n v="331193"/>
    <m/>
    <x v="0"/>
  </r>
  <r>
    <x v="32"/>
    <x v="6"/>
    <x v="0"/>
    <x v="0"/>
    <x v="34"/>
    <x v="9"/>
    <n v="15737435"/>
    <n v="335032"/>
    <m/>
    <x v="0"/>
  </r>
  <r>
    <x v="32"/>
    <x v="6"/>
    <x v="0"/>
    <x v="0"/>
    <x v="34"/>
    <x v="10"/>
    <n v="15956829"/>
    <n v="337452"/>
    <m/>
    <x v="0"/>
  </r>
  <r>
    <x v="32"/>
    <x v="6"/>
    <x v="0"/>
    <x v="0"/>
    <x v="34"/>
    <x v="11"/>
    <n v="16125317"/>
    <n v="337228"/>
    <m/>
    <x v="0"/>
  </r>
  <r>
    <x v="32"/>
    <x v="6"/>
    <x v="0"/>
    <x v="0"/>
    <x v="34"/>
    <x v="12"/>
    <n v="16249240"/>
    <n v="337574"/>
    <m/>
    <x v="0"/>
  </r>
  <r>
    <x v="32"/>
    <x v="6"/>
    <x v="0"/>
    <x v="0"/>
    <x v="34"/>
    <x v="13"/>
    <n v="16333595"/>
    <n v="338753"/>
    <m/>
    <x v="0"/>
  </r>
  <r>
    <x v="32"/>
    <x v="6"/>
    <x v="0"/>
    <x v="0"/>
    <x v="34"/>
    <x v="14"/>
    <n v="16382048"/>
    <n v="339891"/>
    <m/>
    <x v="0"/>
  </r>
  <r>
    <x v="32"/>
    <x v="6"/>
    <x v="0"/>
    <x v="0"/>
    <x v="34"/>
    <x v="15"/>
    <n v="16401157"/>
    <n v="341235"/>
    <m/>
    <x v="0"/>
  </r>
  <r>
    <x v="32"/>
    <x v="6"/>
    <x v="0"/>
    <x v="0"/>
    <x v="34"/>
    <x v="16"/>
    <n v="16396247"/>
    <n v="341821"/>
    <m/>
    <x v="0"/>
  </r>
  <r>
    <x v="32"/>
    <x v="6"/>
    <x v="0"/>
    <x v="0"/>
    <x v="34"/>
    <x v="17"/>
    <n v="16375530"/>
    <n v="341256"/>
    <m/>
    <x v="0"/>
  </r>
  <r>
    <x v="32"/>
    <x v="6"/>
    <x v="0"/>
    <x v="0"/>
    <x v="34"/>
    <x v="18"/>
    <n v="16345416"/>
    <n v="338770"/>
    <m/>
    <x v="0"/>
  </r>
  <r>
    <x v="32"/>
    <x v="6"/>
    <x v="0"/>
    <x v="0"/>
    <x v="34"/>
    <x v="19"/>
    <n v="16310285"/>
    <n v="337093"/>
    <m/>
    <x v="0"/>
  </r>
  <r>
    <x v="32"/>
    <x v="6"/>
    <x v="0"/>
    <x v="0"/>
    <x v="34"/>
    <x v="20"/>
    <n v="16281860"/>
    <n v="336213"/>
    <m/>
    <x v="0"/>
  </r>
  <r>
    <x v="32"/>
    <x v="6"/>
    <x v="0"/>
    <x v="0"/>
    <x v="34"/>
    <x v="21"/>
    <n v="16267243"/>
    <n v="336812"/>
    <m/>
    <x v="0"/>
  </r>
  <r>
    <x v="32"/>
    <x v="6"/>
    <x v="0"/>
    <x v="0"/>
    <x v="34"/>
    <x v="22"/>
    <n v="16274908"/>
    <n v="337538"/>
    <m/>
    <x v="0"/>
  </r>
  <r>
    <x v="32"/>
    <x v="6"/>
    <x v="0"/>
    <x v="0"/>
    <x v="34"/>
    <x v="23"/>
    <n v="16315685"/>
    <n v="338760"/>
    <m/>
    <x v="0"/>
  </r>
  <r>
    <x v="32"/>
    <x v="6"/>
    <x v="0"/>
    <x v="0"/>
    <x v="34"/>
    <x v="24"/>
    <n v="16397554"/>
    <n v="340821"/>
    <m/>
    <x v="0"/>
  </r>
  <r>
    <x v="32"/>
    <x v="6"/>
    <x v="0"/>
    <x v="0"/>
    <x v="34"/>
    <x v="25"/>
    <n v="16534855"/>
    <n v="343870"/>
    <m/>
    <x v="0"/>
  </r>
  <r>
    <x v="32"/>
    <x v="6"/>
    <x v="0"/>
    <x v="0"/>
    <x v="34"/>
    <x v="26"/>
    <n v="16676097"/>
    <n v="346688"/>
    <m/>
    <x v="0"/>
  </r>
  <r>
    <x v="32"/>
    <x v="6"/>
    <x v="0"/>
    <x v="0"/>
    <x v="34"/>
    <x v="27"/>
    <n v="16816984"/>
    <n v="349310"/>
    <m/>
    <x v="0"/>
  </r>
  <r>
    <x v="32"/>
    <x v="6"/>
    <x v="0"/>
    <x v="0"/>
    <x v="34"/>
    <x v="28"/>
    <n v="16957764"/>
    <n v="352141"/>
    <m/>
    <x v="0"/>
  </r>
  <r>
    <x v="32"/>
    <x v="6"/>
    <x v="0"/>
    <x v="0"/>
    <x v="34"/>
    <x v="29"/>
    <n v="17098510"/>
    <n v="355117"/>
    <m/>
    <x v="0"/>
  </r>
  <r>
    <x v="32"/>
    <x v="6"/>
    <x v="0"/>
    <x v="0"/>
    <x v="34"/>
    <x v="30"/>
    <n v="17239818"/>
    <n v="358078"/>
    <m/>
    <x v="0"/>
  </r>
  <r>
    <x v="32"/>
    <x v="6"/>
    <x v="1"/>
    <x v="0"/>
    <x v="34"/>
    <x v="0"/>
    <n v="2037487"/>
    <n v="42787"/>
    <m/>
    <x v="0"/>
  </r>
  <r>
    <x v="32"/>
    <x v="6"/>
    <x v="1"/>
    <x v="0"/>
    <x v="34"/>
    <x v="1"/>
    <n v="2198800"/>
    <n v="46120"/>
    <m/>
    <x v="0"/>
  </r>
  <r>
    <x v="32"/>
    <x v="6"/>
    <x v="1"/>
    <x v="0"/>
    <x v="34"/>
    <x v="2"/>
    <n v="2348736"/>
    <n v="48792"/>
    <m/>
    <x v="0"/>
  </r>
  <r>
    <x v="32"/>
    <x v="6"/>
    <x v="1"/>
    <x v="0"/>
    <x v="34"/>
    <x v="3"/>
    <n v="2485762"/>
    <n v="51414"/>
    <m/>
    <x v="0"/>
  </r>
  <r>
    <x v="32"/>
    <x v="6"/>
    <x v="1"/>
    <x v="0"/>
    <x v="34"/>
    <x v="4"/>
    <n v="2593527"/>
    <n v="53715"/>
    <m/>
    <x v="0"/>
  </r>
  <r>
    <x v="32"/>
    <x v="6"/>
    <x v="1"/>
    <x v="0"/>
    <x v="34"/>
    <x v="5"/>
    <n v="2694620"/>
    <n v="56640"/>
    <m/>
    <x v="0"/>
  </r>
  <r>
    <x v="32"/>
    <x v="6"/>
    <x v="1"/>
    <x v="0"/>
    <x v="34"/>
    <x v="6"/>
    <n v="2783033"/>
    <n v="59366"/>
    <m/>
    <x v="0"/>
  </r>
  <r>
    <x v="32"/>
    <x v="6"/>
    <x v="1"/>
    <x v="0"/>
    <x v="34"/>
    <x v="7"/>
    <n v="2859824"/>
    <n v="61323"/>
    <m/>
    <x v="0"/>
  </r>
  <r>
    <x v="32"/>
    <x v="6"/>
    <x v="1"/>
    <x v="0"/>
    <x v="34"/>
    <x v="8"/>
    <n v="2924419"/>
    <n v="62626"/>
    <m/>
    <x v="0"/>
  </r>
  <r>
    <x v="32"/>
    <x v="6"/>
    <x v="1"/>
    <x v="0"/>
    <x v="34"/>
    <x v="9"/>
    <n v="2978530"/>
    <n v="63409"/>
    <m/>
    <x v="0"/>
  </r>
  <r>
    <x v="32"/>
    <x v="6"/>
    <x v="1"/>
    <x v="0"/>
    <x v="34"/>
    <x v="10"/>
    <n v="3024854"/>
    <n v="63969"/>
    <m/>
    <x v="0"/>
  </r>
  <r>
    <x v="32"/>
    <x v="6"/>
    <x v="1"/>
    <x v="0"/>
    <x v="34"/>
    <x v="11"/>
    <n v="3066408"/>
    <n v="64127"/>
    <m/>
    <x v="0"/>
  </r>
  <r>
    <x v="32"/>
    <x v="6"/>
    <x v="1"/>
    <x v="0"/>
    <x v="34"/>
    <x v="12"/>
    <n v="3099432"/>
    <n v="64390"/>
    <m/>
    <x v="0"/>
  </r>
  <r>
    <x v="32"/>
    <x v="6"/>
    <x v="1"/>
    <x v="0"/>
    <x v="34"/>
    <x v="13"/>
    <n v="3124385"/>
    <n v="64798"/>
    <m/>
    <x v="0"/>
  </r>
  <r>
    <x v="32"/>
    <x v="6"/>
    <x v="1"/>
    <x v="0"/>
    <x v="34"/>
    <x v="14"/>
    <n v="3141479"/>
    <n v="65178"/>
    <m/>
    <x v="0"/>
  </r>
  <r>
    <x v="32"/>
    <x v="6"/>
    <x v="1"/>
    <x v="0"/>
    <x v="34"/>
    <x v="15"/>
    <n v="3152260"/>
    <n v="65584"/>
    <m/>
    <x v="0"/>
  </r>
  <r>
    <x v="32"/>
    <x v="6"/>
    <x v="1"/>
    <x v="0"/>
    <x v="34"/>
    <x v="16"/>
    <n v="3158111"/>
    <n v="65838"/>
    <m/>
    <x v="0"/>
  </r>
  <r>
    <x v="32"/>
    <x v="6"/>
    <x v="1"/>
    <x v="0"/>
    <x v="34"/>
    <x v="17"/>
    <n v="3156476"/>
    <n v="65779"/>
    <m/>
    <x v="0"/>
  </r>
  <r>
    <x v="32"/>
    <x v="6"/>
    <x v="1"/>
    <x v="0"/>
    <x v="34"/>
    <x v="18"/>
    <n v="3151187"/>
    <n v="65310"/>
    <m/>
    <x v="0"/>
  </r>
  <r>
    <x v="32"/>
    <x v="6"/>
    <x v="1"/>
    <x v="0"/>
    <x v="34"/>
    <x v="19"/>
    <n v="3143907"/>
    <n v="64976"/>
    <m/>
    <x v="0"/>
  </r>
  <r>
    <x v="32"/>
    <x v="6"/>
    <x v="1"/>
    <x v="0"/>
    <x v="34"/>
    <x v="20"/>
    <n v="3137078"/>
    <n v="64779"/>
    <m/>
    <x v="0"/>
  </r>
  <r>
    <x v="32"/>
    <x v="6"/>
    <x v="1"/>
    <x v="0"/>
    <x v="34"/>
    <x v="21"/>
    <n v="3131919"/>
    <n v="64846"/>
    <m/>
    <x v="0"/>
  </r>
  <r>
    <x v="32"/>
    <x v="6"/>
    <x v="1"/>
    <x v="0"/>
    <x v="34"/>
    <x v="22"/>
    <n v="3130033"/>
    <n v="64916"/>
    <m/>
    <x v="0"/>
  </r>
  <r>
    <x v="32"/>
    <x v="6"/>
    <x v="1"/>
    <x v="0"/>
    <x v="34"/>
    <x v="23"/>
    <n v="3134969"/>
    <n v="65090"/>
    <m/>
    <x v="0"/>
  </r>
  <r>
    <x v="32"/>
    <x v="6"/>
    <x v="1"/>
    <x v="0"/>
    <x v="34"/>
    <x v="24"/>
    <n v="3149020"/>
    <n v="65451"/>
    <m/>
    <x v="0"/>
  </r>
  <r>
    <x v="32"/>
    <x v="6"/>
    <x v="1"/>
    <x v="0"/>
    <x v="34"/>
    <x v="25"/>
    <n v="3173885"/>
    <n v="66006"/>
    <m/>
    <x v="0"/>
  </r>
  <r>
    <x v="32"/>
    <x v="6"/>
    <x v="1"/>
    <x v="0"/>
    <x v="34"/>
    <x v="26"/>
    <n v="3199413"/>
    <n v="66514"/>
    <m/>
    <x v="0"/>
  </r>
  <r>
    <x v="32"/>
    <x v="6"/>
    <x v="1"/>
    <x v="0"/>
    <x v="34"/>
    <x v="27"/>
    <n v="3224809"/>
    <n v="66983"/>
    <m/>
    <x v="0"/>
  </r>
  <r>
    <x v="32"/>
    <x v="6"/>
    <x v="1"/>
    <x v="0"/>
    <x v="34"/>
    <x v="28"/>
    <n v="3250200"/>
    <n v="67493"/>
    <m/>
    <x v="0"/>
  </r>
  <r>
    <x v="32"/>
    <x v="6"/>
    <x v="1"/>
    <x v="0"/>
    <x v="34"/>
    <x v="29"/>
    <n v="3275591"/>
    <n v="68030"/>
    <m/>
    <x v="0"/>
  </r>
  <r>
    <x v="32"/>
    <x v="6"/>
    <x v="1"/>
    <x v="0"/>
    <x v="34"/>
    <x v="30"/>
    <n v="3301056"/>
    <n v="68564"/>
    <m/>
    <x v="0"/>
  </r>
  <r>
    <x v="32"/>
    <x v="6"/>
    <x v="2"/>
    <x v="0"/>
    <x v="34"/>
    <x v="0"/>
    <n v="1030628"/>
    <n v="21643"/>
    <m/>
    <x v="0"/>
  </r>
  <r>
    <x v="32"/>
    <x v="6"/>
    <x v="2"/>
    <x v="0"/>
    <x v="34"/>
    <x v="1"/>
    <n v="1088755"/>
    <n v="22837"/>
    <m/>
    <x v="0"/>
  </r>
  <r>
    <x v="32"/>
    <x v="6"/>
    <x v="2"/>
    <x v="0"/>
    <x v="34"/>
    <x v="2"/>
    <n v="1138989"/>
    <n v="23661"/>
    <m/>
    <x v="0"/>
  </r>
  <r>
    <x v="32"/>
    <x v="6"/>
    <x v="2"/>
    <x v="0"/>
    <x v="34"/>
    <x v="3"/>
    <n v="1179048"/>
    <n v="24386"/>
    <m/>
    <x v="0"/>
  </r>
  <r>
    <x v="32"/>
    <x v="6"/>
    <x v="2"/>
    <x v="0"/>
    <x v="34"/>
    <x v="4"/>
    <n v="1213397"/>
    <n v="25131"/>
    <m/>
    <x v="0"/>
  </r>
  <r>
    <x v="32"/>
    <x v="6"/>
    <x v="2"/>
    <x v="0"/>
    <x v="34"/>
    <x v="5"/>
    <n v="1241674"/>
    <n v="26099"/>
    <m/>
    <x v="0"/>
  </r>
  <r>
    <x v="32"/>
    <x v="6"/>
    <x v="2"/>
    <x v="0"/>
    <x v="34"/>
    <x v="6"/>
    <n v="1270105"/>
    <n v="27093"/>
    <m/>
    <x v="0"/>
  </r>
  <r>
    <x v="32"/>
    <x v="6"/>
    <x v="2"/>
    <x v="0"/>
    <x v="34"/>
    <x v="7"/>
    <n v="1300635"/>
    <n v="27889"/>
    <m/>
    <x v="0"/>
  </r>
  <r>
    <x v="32"/>
    <x v="6"/>
    <x v="2"/>
    <x v="0"/>
    <x v="34"/>
    <x v="8"/>
    <n v="1326880"/>
    <n v="28415"/>
    <m/>
    <x v="0"/>
  </r>
  <r>
    <x v="32"/>
    <x v="6"/>
    <x v="2"/>
    <x v="0"/>
    <x v="34"/>
    <x v="9"/>
    <n v="1346828"/>
    <n v="28672"/>
    <m/>
    <x v="0"/>
  </r>
  <r>
    <x v="32"/>
    <x v="6"/>
    <x v="2"/>
    <x v="0"/>
    <x v="34"/>
    <x v="10"/>
    <n v="1353462"/>
    <n v="28622"/>
    <m/>
    <x v="0"/>
  </r>
  <r>
    <x v="32"/>
    <x v="6"/>
    <x v="2"/>
    <x v="0"/>
    <x v="34"/>
    <x v="11"/>
    <n v="1354573"/>
    <n v="28328"/>
    <m/>
    <x v="0"/>
  </r>
  <r>
    <x v="32"/>
    <x v="6"/>
    <x v="2"/>
    <x v="0"/>
    <x v="34"/>
    <x v="12"/>
    <n v="1352115"/>
    <n v="28089"/>
    <m/>
    <x v="0"/>
  </r>
  <r>
    <x v="32"/>
    <x v="6"/>
    <x v="2"/>
    <x v="0"/>
    <x v="34"/>
    <x v="13"/>
    <n v="1346643"/>
    <n v="27928"/>
    <m/>
    <x v="0"/>
  </r>
  <r>
    <x v="32"/>
    <x v="6"/>
    <x v="2"/>
    <x v="0"/>
    <x v="34"/>
    <x v="14"/>
    <n v="1338824"/>
    <n v="27777"/>
    <m/>
    <x v="0"/>
  </r>
  <r>
    <x v="32"/>
    <x v="6"/>
    <x v="2"/>
    <x v="0"/>
    <x v="34"/>
    <x v="15"/>
    <n v="1329343"/>
    <n v="27657"/>
    <m/>
    <x v="0"/>
  </r>
  <r>
    <x v="32"/>
    <x v="6"/>
    <x v="2"/>
    <x v="0"/>
    <x v="34"/>
    <x v="16"/>
    <n v="1318855"/>
    <n v="27494"/>
    <m/>
    <x v="0"/>
  </r>
  <r>
    <x v="32"/>
    <x v="6"/>
    <x v="2"/>
    <x v="0"/>
    <x v="34"/>
    <x v="17"/>
    <n v="1306939"/>
    <n v="27235"/>
    <m/>
    <x v="0"/>
  </r>
  <r>
    <x v="32"/>
    <x v="6"/>
    <x v="2"/>
    <x v="0"/>
    <x v="34"/>
    <x v="18"/>
    <n v="1294368"/>
    <n v="26826"/>
    <m/>
    <x v="0"/>
  </r>
  <r>
    <x v="32"/>
    <x v="6"/>
    <x v="2"/>
    <x v="0"/>
    <x v="34"/>
    <x v="19"/>
    <n v="1281065"/>
    <n v="26476"/>
    <m/>
    <x v="0"/>
  </r>
  <r>
    <x v="32"/>
    <x v="6"/>
    <x v="2"/>
    <x v="0"/>
    <x v="34"/>
    <x v="20"/>
    <n v="1269282"/>
    <n v="26210"/>
    <m/>
    <x v="0"/>
  </r>
  <r>
    <x v="32"/>
    <x v="6"/>
    <x v="2"/>
    <x v="0"/>
    <x v="34"/>
    <x v="21"/>
    <n v="1259469"/>
    <n v="26077"/>
    <m/>
    <x v="0"/>
  </r>
  <r>
    <x v="32"/>
    <x v="6"/>
    <x v="2"/>
    <x v="0"/>
    <x v="34"/>
    <x v="22"/>
    <n v="1251719"/>
    <n v="25960"/>
    <m/>
    <x v="0"/>
  </r>
  <r>
    <x v="32"/>
    <x v="6"/>
    <x v="2"/>
    <x v="0"/>
    <x v="34"/>
    <x v="23"/>
    <n v="1247086"/>
    <n v="25893"/>
    <m/>
    <x v="0"/>
  </r>
  <r>
    <x v="32"/>
    <x v="6"/>
    <x v="2"/>
    <x v="0"/>
    <x v="34"/>
    <x v="24"/>
    <n v="1246322"/>
    <n v="25904"/>
    <m/>
    <x v="0"/>
  </r>
  <r>
    <x v="32"/>
    <x v="6"/>
    <x v="2"/>
    <x v="0"/>
    <x v="34"/>
    <x v="25"/>
    <n v="1250040"/>
    <n v="25996"/>
    <m/>
    <x v="0"/>
  </r>
  <r>
    <x v="32"/>
    <x v="6"/>
    <x v="2"/>
    <x v="0"/>
    <x v="34"/>
    <x v="26"/>
    <n v="1253984"/>
    <n v="26069"/>
    <m/>
    <x v="0"/>
  </r>
  <r>
    <x v="32"/>
    <x v="6"/>
    <x v="2"/>
    <x v="0"/>
    <x v="34"/>
    <x v="27"/>
    <n v="1257999"/>
    <n v="26130"/>
    <m/>
    <x v="0"/>
  </r>
  <r>
    <x v="32"/>
    <x v="6"/>
    <x v="2"/>
    <x v="0"/>
    <x v="34"/>
    <x v="28"/>
    <n v="1261863"/>
    <n v="26203"/>
    <m/>
    <x v="0"/>
  </r>
  <r>
    <x v="32"/>
    <x v="6"/>
    <x v="2"/>
    <x v="0"/>
    <x v="34"/>
    <x v="29"/>
    <n v="1265774"/>
    <n v="26288"/>
    <m/>
    <x v="0"/>
  </r>
  <r>
    <x v="32"/>
    <x v="6"/>
    <x v="2"/>
    <x v="0"/>
    <x v="34"/>
    <x v="30"/>
    <n v="1269702"/>
    <n v="26372"/>
    <m/>
    <x v="0"/>
  </r>
  <r>
    <x v="32"/>
    <x v="7"/>
    <x v="0"/>
    <x v="0"/>
    <x v="34"/>
    <x v="0"/>
    <n v="7819386"/>
    <n v="164207"/>
    <m/>
    <x v="0"/>
  </r>
  <r>
    <x v="32"/>
    <x v="7"/>
    <x v="0"/>
    <x v="0"/>
    <x v="34"/>
    <x v="1"/>
    <n v="8442751"/>
    <n v="177853"/>
    <m/>
    <x v="0"/>
  </r>
  <r>
    <x v="32"/>
    <x v="7"/>
    <x v="0"/>
    <x v="0"/>
    <x v="34"/>
    <x v="2"/>
    <n v="8993378"/>
    <n v="190131"/>
    <m/>
    <x v="0"/>
  </r>
  <r>
    <x v="32"/>
    <x v="7"/>
    <x v="0"/>
    <x v="0"/>
    <x v="34"/>
    <x v="3"/>
    <n v="9471124"/>
    <n v="199670"/>
    <m/>
    <x v="0"/>
  </r>
  <r>
    <x v="32"/>
    <x v="7"/>
    <x v="0"/>
    <x v="0"/>
    <x v="34"/>
    <x v="4"/>
    <n v="9917155"/>
    <n v="208809"/>
    <m/>
    <x v="0"/>
  </r>
  <r>
    <x v="32"/>
    <x v="7"/>
    <x v="0"/>
    <x v="0"/>
    <x v="34"/>
    <x v="5"/>
    <n v="10305288"/>
    <n v="215374"/>
    <m/>
    <x v="0"/>
  </r>
  <r>
    <x v="32"/>
    <x v="7"/>
    <x v="0"/>
    <x v="0"/>
    <x v="34"/>
    <x v="6"/>
    <n v="10647836"/>
    <n v="221692"/>
    <m/>
    <x v="0"/>
  </r>
  <r>
    <x v="32"/>
    <x v="7"/>
    <x v="0"/>
    <x v="0"/>
    <x v="34"/>
    <x v="7"/>
    <n v="10944959"/>
    <n v="227478"/>
    <m/>
    <x v="0"/>
  </r>
  <r>
    <x v="32"/>
    <x v="7"/>
    <x v="0"/>
    <x v="0"/>
    <x v="34"/>
    <x v="8"/>
    <n v="11196463"/>
    <n v="232747"/>
    <m/>
    <x v="0"/>
  </r>
  <r>
    <x v="32"/>
    <x v="7"/>
    <x v="0"/>
    <x v="0"/>
    <x v="34"/>
    <x v="9"/>
    <n v="11407707"/>
    <n v="237322"/>
    <m/>
    <x v="0"/>
  </r>
  <r>
    <x v="32"/>
    <x v="7"/>
    <x v="0"/>
    <x v="0"/>
    <x v="34"/>
    <x v="10"/>
    <n v="11580956"/>
    <n v="240798"/>
    <m/>
    <x v="0"/>
  </r>
  <r>
    <x v="32"/>
    <x v="7"/>
    <x v="0"/>
    <x v="0"/>
    <x v="34"/>
    <x v="11"/>
    <n v="11716917"/>
    <n v="243166"/>
    <m/>
    <x v="0"/>
  </r>
  <r>
    <x v="32"/>
    <x v="7"/>
    <x v="0"/>
    <x v="0"/>
    <x v="34"/>
    <x v="12"/>
    <n v="11820346"/>
    <n v="244489"/>
    <m/>
    <x v="0"/>
  </r>
  <r>
    <x v="32"/>
    <x v="7"/>
    <x v="0"/>
    <x v="0"/>
    <x v="34"/>
    <x v="13"/>
    <n v="11894623"/>
    <n v="245223"/>
    <m/>
    <x v="0"/>
  </r>
  <r>
    <x v="32"/>
    <x v="7"/>
    <x v="0"/>
    <x v="0"/>
    <x v="34"/>
    <x v="14"/>
    <n v="11942237"/>
    <n v="246151"/>
    <m/>
    <x v="0"/>
  </r>
  <r>
    <x v="32"/>
    <x v="7"/>
    <x v="0"/>
    <x v="0"/>
    <x v="34"/>
    <x v="15"/>
    <n v="11967955"/>
    <n v="247165"/>
    <m/>
    <x v="0"/>
  </r>
  <r>
    <x v="32"/>
    <x v="7"/>
    <x v="0"/>
    <x v="0"/>
    <x v="34"/>
    <x v="16"/>
    <n v="11975577"/>
    <n v="247630"/>
    <m/>
    <x v="0"/>
  </r>
  <r>
    <x v="32"/>
    <x v="7"/>
    <x v="0"/>
    <x v="0"/>
    <x v="34"/>
    <x v="17"/>
    <n v="11971170"/>
    <n v="247331"/>
    <m/>
    <x v="0"/>
  </r>
  <r>
    <x v="32"/>
    <x v="7"/>
    <x v="0"/>
    <x v="0"/>
    <x v="34"/>
    <x v="18"/>
    <n v="11959305"/>
    <n v="246391"/>
    <m/>
    <x v="0"/>
  </r>
  <r>
    <x v="32"/>
    <x v="7"/>
    <x v="0"/>
    <x v="0"/>
    <x v="34"/>
    <x v="19"/>
    <n v="11943118"/>
    <n v="244993"/>
    <m/>
    <x v="0"/>
  </r>
  <r>
    <x v="32"/>
    <x v="7"/>
    <x v="0"/>
    <x v="0"/>
    <x v="34"/>
    <x v="20"/>
    <n v="11931273"/>
    <n v="243901"/>
    <m/>
    <x v="0"/>
  </r>
  <r>
    <x v="32"/>
    <x v="7"/>
    <x v="0"/>
    <x v="0"/>
    <x v="34"/>
    <x v="21"/>
    <n v="11928966"/>
    <n v="243439"/>
    <m/>
    <x v="0"/>
  </r>
  <r>
    <x v="32"/>
    <x v="7"/>
    <x v="0"/>
    <x v="0"/>
    <x v="34"/>
    <x v="22"/>
    <n v="11942622"/>
    <n v="243675"/>
    <m/>
    <x v="0"/>
  </r>
  <r>
    <x v="32"/>
    <x v="7"/>
    <x v="0"/>
    <x v="0"/>
    <x v="34"/>
    <x v="23"/>
    <n v="11980134"/>
    <n v="244533"/>
    <m/>
    <x v="0"/>
  </r>
  <r>
    <x v="32"/>
    <x v="7"/>
    <x v="0"/>
    <x v="0"/>
    <x v="34"/>
    <x v="24"/>
    <n v="12047456"/>
    <n v="245989"/>
    <m/>
    <x v="0"/>
  </r>
  <r>
    <x v="32"/>
    <x v="7"/>
    <x v="0"/>
    <x v="0"/>
    <x v="34"/>
    <x v="25"/>
    <n v="12155475"/>
    <n v="248198"/>
    <m/>
    <x v="0"/>
  </r>
  <r>
    <x v="32"/>
    <x v="7"/>
    <x v="0"/>
    <x v="0"/>
    <x v="34"/>
    <x v="26"/>
    <n v="12266435"/>
    <n v="250361"/>
    <m/>
    <x v="0"/>
  </r>
  <r>
    <x v="32"/>
    <x v="7"/>
    <x v="0"/>
    <x v="0"/>
    <x v="34"/>
    <x v="27"/>
    <n v="12377113"/>
    <n v="252463"/>
    <m/>
    <x v="0"/>
  </r>
  <r>
    <x v="32"/>
    <x v="7"/>
    <x v="0"/>
    <x v="0"/>
    <x v="34"/>
    <x v="28"/>
    <n v="12487720"/>
    <n v="254545"/>
    <m/>
    <x v="0"/>
  </r>
  <r>
    <x v="32"/>
    <x v="7"/>
    <x v="0"/>
    <x v="0"/>
    <x v="34"/>
    <x v="29"/>
    <n v="12598346"/>
    <n v="256526"/>
    <m/>
    <x v="0"/>
  </r>
  <r>
    <x v="32"/>
    <x v="7"/>
    <x v="0"/>
    <x v="0"/>
    <x v="34"/>
    <x v="30"/>
    <n v="12709433"/>
    <n v="258407"/>
    <m/>
    <x v="0"/>
  </r>
  <r>
    <x v="32"/>
    <x v="7"/>
    <x v="1"/>
    <x v="0"/>
    <x v="34"/>
    <x v="0"/>
    <n v="1337983"/>
    <n v="28097"/>
    <m/>
    <x v="0"/>
  </r>
  <r>
    <x v="32"/>
    <x v="7"/>
    <x v="1"/>
    <x v="0"/>
    <x v="34"/>
    <x v="1"/>
    <n v="1453002"/>
    <n v="30608"/>
    <m/>
    <x v="0"/>
  </r>
  <r>
    <x v="32"/>
    <x v="7"/>
    <x v="1"/>
    <x v="0"/>
    <x v="34"/>
    <x v="2"/>
    <n v="1580732"/>
    <n v="33418"/>
    <m/>
    <x v="0"/>
  </r>
  <r>
    <x v="32"/>
    <x v="7"/>
    <x v="1"/>
    <x v="0"/>
    <x v="34"/>
    <x v="3"/>
    <n v="1691527"/>
    <n v="35660"/>
    <m/>
    <x v="0"/>
  </r>
  <r>
    <x v="32"/>
    <x v="7"/>
    <x v="1"/>
    <x v="0"/>
    <x v="34"/>
    <x v="4"/>
    <n v="1781664"/>
    <n v="37513"/>
    <m/>
    <x v="0"/>
  </r>
  <r>
    <x v="32"/>
    <x v="7"/>
    <x v="1"/>
    <x v="0"/>
    <x v="34"/>
    <x v="5"/>
    <n v="1868542"/>
    <n v="39051"/>
    <m/>
    <x v="0"/>
  </r>
  <r>
    <x v="32"/>
    <x v="7"/>
    <x v="1"/>
    <x v="0"/>
    <x v="34"/>
    <x v="6"/>
    <n v="1947196"/>
    <n v="40541"/>
    <m/>
    <x v="0"/>
  </r>
  <r>
    <x v="32"/>
    <x v="7"/>
    <x v="1"/>
    <x v="0"/>
    <x v="34"/>
    <x v="7"/>
    <n v="2018245"/>
    <n v="41946"/>
    <m/>
    <x v="0"/>
  </r>
  <r>
    <x v="32"/>
    <x v="7"/>
    <x v="1"/>
    <x v="0"/>
    <x v="34"/>
    <x v="8"/>
    <n v="2080576"/>
    <n v="43250"/>
    <m/>
    <x v="0"/>
  </r>
  <r>
    <x v="32"/>
    <x v="7"/>
    <x v="1"/>
    <x v="0"/>
    <x v="34"/>
    <x v="9"/>
    <n v="2135676"/>
    <n v="44429"/>
    <m/>
    <x v="0"/>
  </r>
  <r>
    <x v="32"/>
    <x v="7"/>
    <x v="1"/>
    <x v="0"/>
    <x v="34"/>
    <x v="10"/>
    <n v="2186000"/>
    <n v="45452"/>
    <m/>
    <x v="0"/>
  </r>
  <r>
    <x v="32"/>
    <x v="7"/>
    <x v="1"/>
    <x v="0"/>
    <x v="34"/>
    <x v="11"/>
    <n v="2234172"/>
    <n v="46366"/>
    <m/>
    <x v="0"/>
  </r>
  <r>
    <x v="32"/>
    <x v="7"/>
    <x v="1"/>
    <x v="0"/>
    <x v="34"/>
    <x v="12"/>
    <n v="2275939"/>
    <n v="47075"/>
    <m/>
    <x v="0"/>
  </r>
  <r>
    <x v="32"/>
    <x v="7"/>
    <x v="1"/>
    <x v="0"/>
    <x v="34"/>
    <x v="13"/>
    <n v="2311205"/>
    <n v="47648"/>
    <m/>
    <x v="0"/>
  </r>
  <r>
    <x v="32"/>
    <x v="7"/>
    <x v="1"/>
    <x v="0"/>
    <x v="34"/>
    <x v="14"/>
    <n v="2339776"/>
    <n v="48227"/>
    <m/>
    <x v="0"/>
  </r>
  <r>
    <x v="32"/>
    <x v="7"/>
    <x v="1"/>
    <x v="0"/>
    <x v="34"/>
    <x v="15"/>
    <n v="2362878"/>
    <n v="48798"/>
    <m/>
    <x v="0"/>
  </r>
  <r>
    <x v="32"/>
    <x v="7"/>
    <x v="1"/>
    <x v="0"/>
    <x v="34"/>
    <x v="16"/>
    <n v="2381567"/>
    <n v="49246"/>
    <m/>
    <x v="0"/>
  </r>
  <r>
    <x v="32"/>
    <x v="7"/>
    <x v="1"/>
    <x v="0"/>
    <x v="34"/>
    <x v="17"/>
    <n v="2392704"/>
    <n v="49434"/>
    <m/>
    <x v="0"/>
  </r>
  <r>
    <x v="32"/>
    <x v="7"/>
    <x v="1"/>
    <x v="0"/>
    <x v="34"/>
    <x v="18"/>
    <n v="2399867"/>
    <n v="49443"/>
    <m/>
    <x v="0"/>
  </r>
  <r>
    <x v="32"/>
    <x v="7"/>
    <x v="1"/>
    <x v="0"/>
    <x v="34"/>
    <x v="19"/>
    <n v="2404492"/>
    <n v="49324"/>
    <m/>
    <x v="0"/>
  </r>
  <r>
    <x v="32"/>
    <x v="7"/>
    <x v="1"/>
    <x v="0"/>
    <x v="34"/>
    <x v="20"/>
    <n v="2408596"/>
    <n v="49236"/>
    <m/>
    <x v="0"/>
  </r>
  <r>
    <x v="32"/>
    <x v="7"/>
    <x v="1"/>
    <x v="0"/>
    <x v="34"/>
    <x v="21"/>
    <n v="2413055"/>
    <n v="49244"/>
    <m/>
    <x v="0"/>
  </r>
  <r>
    <x v="32"/>
    <x v="7"/>
    <x v="1"/>
    <x v="0"/>
    <x v="34"/>
    <x v="22"/>
    <n v="2419326"/>
    <n v="49363"/>
    <m/>
    <x v="0"/>
  </r>
  <r>
    <x v="32"/>
    <x v="7"/>
    <x v="1"/>
    <x v="0"/>
    <x v="34"/>
    <x v="23"/>
    <n v="2430521"/>
    <n v="49610"/>
    <m/>
    <x v="0"/>
  </r>
  <r>
    <x v="32"/>
    <x v="7"/>
    <x v="1"/>
    <x v="0"/>
    <x v="34"/>
    <x v="24"/>
    <n v="2448746"/>
    <n v="49999"/>
    <m/>
    <x v="0"/>
  </r>
  <r>
    <x v="32"/>
    <x v="7"/>
    <x v="1"/>
    <x v="0"/>
    <x v="34"/>
    <x v="25"/>
    <n v="2475391"/>
    <n v="50544"/>
    <m/>
    <x v="0"/>
  </r>
  <r>
    <x v="32"/>
    <x v="7"/>
    <x v="1"/>
    <x v="0"/>
    <x v="34"/>
    <x v="26"/>
    <n v="2502576"/>
    <n v="51078"/>
    <m/>
    <x v="0"/>
  </r>
  <r>
    <x v="32"/>
    <x v="7"/>
    <x v="1"/>
    <x v="0"/>
    <x v="34"/>
    <x v="27"/>
    <n v="2529618"/>
    <n v="51598"/>
    <m/>
    <x v="0"/>
  </r>
  <r>
    <x v="32"/>
    <x v="7"/>
    <x v="1"/>
    <x v="0"/>
    <x v="34"/>
    <x v="28"/>
    <n v="2556658"/>
    <n v="52114"/>
    <m/>
    <x v="0"/>
  </r>
  <r>
    <x v="32"/>
    <x v="7"/>
    <x v="1"/>
    <x v="0"/>
    <x v="34"/>
    <x v="29"/>
    <n v="2583710"/>
    <n v="52609"/>
    <m/>
    <x v="0"/>
  </r>
  <r>
    <x v="32"/>
    <x v="7"/>
    <x v="1"/>
    <x v="0"/>
    <x v="34"/>
    <x v="30"/>
    <n v="2610845"/>
    <n v="53083"/>
    <m/>
    <x v="0"/>
  </r>
  <r>
    <x v="32"/>
    <x v="7"/>
    <x v="2"/>
    <x v="0"/>
    <x v="34"/>
    <x v="0"/>
    <n v="569232"/>
    <n v="11953"/>
    <m/>
    <x v="0"/>
  </r>
  <r>
    <x v="32"/>
    <x v="7"/>
    <x v="2"/>
    <x v="0"/>
    <x v="34"/>
    <x v="1"/>
    <n v="597385"/>
    <n v="12584"/>
    <m/>
    <x v="0"/>
  </r>
  <r>
    <x v="32"/>
    <x v="7"/>
    <x v="2"/>
    <x v="0"/>
    <x v="34"/>
    <x v="2"/>
    <n v="622965"/>
    <n v="13170"/>
    <m/>
    <x v="0"/>
  </r>
  <r>
    <x v="32"/>
    <x v="7"/>
    <x v="2"/>
    <x v="0"/>
    <x v="34"/>
    <x v="3"/>
    <n v="639882"/>
    <n v="13489"/>
    <m/>
    <x v="0"/>
  </r>
  <r>
    <x v="32"/>
    <x v="7"/>
    <x v="2"/>
    <x v="0"/>
    <x v="34"/>
    <x v="4"/>
    <n v="653394"/>
    <n v="13757"/>
    <m/>
    <x v="0"/>
  </r>
  <r>
    <x v="32"/>
    <x v="7"/>
    <x v="2"/>
    <x v="0"/>
    <x v="34"/>
    <x v="5"/>
    <n v="664004"/>
    <n v="13877"/>
    <m/>
    <x v="0"/>
  </r>
  <r>
    <x v="32"/>
    <x v="7"/>
    <x v="2"/>
    <x v="0"/>
    <x v="34"/>
    <x v="6"/>
    <n v="673392"/>
    <n v="14020"/>
    <m/>
    <x v="0"/>
  </r>
  <r>
    <x v="32"/>
    <x v="7"/>
    <x v="2"/>
    <x v="0"/>
    <x v="34"/>
    <x v="7"/>
    <n v="682416"/>
    <n v="14183"/>
    <m/>
    <x v="0"/>
  </r>
  <r>
    <x v="32"/>
    <x v="7"/>
    <x v="2"/>
    <x v="0"/>
    <x v="34"/>
    <x v="8"/>
    <n v="689005"/>
    <n v="14322"/>
    <m/>
    <x v="0"/>
  </r>
  <r>
    <x v="32"/>
    <x v="7"/>
    <x v="2"/>
    <x v="0"/>
    <x v="34"/>
    <x v="9"/>
    <n v="692572"/>
    <n v="14408"/>
    <m/>
    <x v="0"/>
  </r>
  <r>
    <x v="32"/>
    <x v="7"/>
    <x v="2"/>
    <x v="0"/>
    <x v="34"/>
    <x v="10"/>
    <n v="690786"/>
    <n v="14363"/>
    <m/>
    <x v="0"/>
  </r>
  <r>
    <x v="32"/>
    <x v="7"/>
    <x v="2"/>
    <x v="0"/>
    <x v="34"/>
    <x v="11"/>
    <n v="686538"/>
    <n v="14248"/>
    <m/>
    <x v="0"/>
  </r>
  <r>
    <x v="32"/>
    <x v="7"/>
    <x v="2"/>
    <x v="0"/>
    <x v="34"/>
    <x v="12"/>
    <n v="680597"/>
    <n v="14077"/>
    <m/>
    <x v="0"/>
  </r>
  <r>
    <x v="32"/>
    <x v="7"/>
    <x v="2"/>
    <x v="0"/>
    <x v="34"/>
    <x v="13"/>
    <n v="673299"/>
    <n v="13880"/>
    <m/>
    <x v="0"/>
  </r>
  <r>
    <x v="32"/>
    <x v="7"/>
    <x v="2"/>
    <x v="0"/>
    <x v="34"/>
    <x v="14"/>
    <n v="664978"/>
    <n v="13706"/>
    <m/>
    <x v="0"/>
  </r>
  <r>
    <x v="32"/>
    <x v="7"/>
    <x v="2"/>
    <x v="0"/>
    <x v="34"/>
    <x v="15"/>
    <n v="655970"/>
    <n v="13547"/>
    <m/>
    <x v="0"/>
  </r>
  <r>
    <x v="32"/>
    <x v="7"/>
    <x v="2"/>
    <x v="0"/>
    <x v="34"/>
    <x v="16"/>
    <n v="646593"/>
    <n v="13370"/>
    <m/>
    <x v="0"/>
  </r>
  <r>
    <x v="32"/>
    <x v="7"/>
    <x v="2"/>
    <x v="0"/>
    <x v="34"/>
    <x v="17"/>
    <n v="636779"/>
    <n v="13156"/>
    <m/>
    <x v="0"/>
  </r>
  <r>
    <x v="32"/>
    <x v="7"/>
    <x v="2"/>
    <x v="0"/>
    <x v="34"/>
    <x v="18"/>
    <n v="626893"/>
    <n v="12915"/>
    <m/>
    <x v="0"/>
  </r>
  <r>
    <x v="32"/>
    <x v="7"/>
    <x v="2"/>
    <x v="0"/>
    <x v="34"/>
    <x v="19"/>
    <n v="616963"/>
    <n v="12655"/>
    <m/>
    <x v="0"/>
  </r>
  <r>
    <x v="32"/>
    <x v="7"/>
    <x v="2"/>
    <x v="0"/>
    <x v="34"/>
    <x v="20"/>
    <n v="607874"/>
    <n v="12426"/>
    <m/>
    <x v="0"/>
  </r>
  <r>
    <x v="32"/>
    <x v="7"/>
    <x v="2"/>
    <x v="0"/>
    <x v="34"/>
    <x v="21"/>
    <n v="599843"/>
    <n v="12241"/>
    <m/>
    <x v="0"/>
  </r>
  <r>
    <x v="32"/>
    <x v="7"/>
    <x v="2"/>
    <x v="0"/>
    <x v="34"/>
    <x v="22"/>
    <n v="592929"/>
    <n v="12098"/>
    <m/>
    <x v="0"/>
  </r>
  <r>
    <x v="32"/>
    <x v="7"/>
    <x v="2"/>
    <x v="0"/>
    <x v="34"/>
    <x v="23"/>
    <n v="587595"/>
    <n v="11993"/>
    <m/>
    <x v="0"/>
  </r>
  <r>
    <x v="32"/>
    <x v="7"/>
    <x v="2"/>
    <x v="0"/>
    <x v="34"/>
    <x v="24"/>
    <n v="584137"/>
    <n v="11927"/>
    <m/>
    <x v="0"/>
  </r>
  <r>
    <x v="32"/>
    <x v="7"/>
    <x v="2"/>
    <x v="0"/>
    <x v="34"/>
    <x v="25"/>
    <n v="582811"/>
    <n v="11900"/>
    <m/>
    <x v="0"/>
  </r>
  <r>
    <x v="32"/>
    <x v="7"/>
    <x v="2"/>
    <x v="0"/>
    <x v="34"/>
    <x v="26"/>
    <n v="581638"/>
    <n v="11871"/>
    <m/>
    <x v="0"/>
  </r>
  <r>
    <x v="32"/>
    <x v="7"/>
    <x v="2"/>
    <x v="0"/>
    <x v="34"/>
    <x v="27"/>
    <n v="580534"/>
    <n v="11841"/>
    <m/>
    <x v="0"/>
  </r>
  <r>
    <x v="32"/>
    <x v="7"/>
    <x v="2"/>
    <x v="0"/>
    <x v="34"/>
    <x v="28"/>
    <n v="579424"/>
    <n v="11810"/>
    <m/>
    <x v="0"/>
  </r>
  <r>
    <x v="32"/>
    <x v="7"/>
    <x v="2"/>
    <x v="0"/>
    <x v="34"/>
    <x v="29"/>
    <n v="578378"/>
    <n v="11776"/>
    <m/>
    <x v="0"/>
  </r>
  <r>
    <x v="32"/>
    <x v="7"/>
    <x v="2"/>
    <x v="0"/>
    <x v="34"/>
    <x v="30"/>
    <n v="577382"/>
    <n v="11739"/>
    <m/>
    <x v="0"/>
  </r>
  <r>
    <x v="32"/>
    <x v="8"/>
    <x v="0"/>
    <x v="0"/>
    <x v="34"/>
    <x v="0"/>
    <n v="15436800"/>
    <n v="324172"/>
    <m/>
    <x v="0"/>
  </r>
  <r>
    <x v="32"/>
    <x v="8"/>
    <x v="0"/>
    <x v="0"/>
    <x v="34"/>
    <x v="1"/>
    <n v="16447804"/>
    <n v="343749"/>
    <m/>
    <x v="0"/>
  </r>
  <r>
    <x v="32"/>
    <x v="8"/>
    <x v="0"/>
    <x v="0"/>
    <x v="34"/>
    <x v="2"/>
    <n v="17306554"/>
    <n v="359108"/>
    <m/>
    <x v="0"/>
  </r>
  <r>
    <x v="32"/>
    <x v="8"/>
    <x v="0"/>
    <x v="0"/>
    <x v="34"/>
    <x v="3"/>
    <n v="18038978"/>
    <n v="368908"/>
    <m/>
    <x v="0"/>
  </r>
  <r>
    <x v="32"/>
    <x v="8"/>
    <x v="0"/>
    <x v="0"/>
    <x v="34"/>
    <x v="4"/>
    <n v="18677850"/>
    <n v="376010"/>
    <m/>
    <x v="0"/>
  </r>
  <r>
    <x v="32"/>
    <x v="8"/>
    <x v="0"/>
    <x v="0"/>
    <x v="34"/>
    <x v="5"/>
    <n v="19212654"/>
    <n v="384261"/>
    <m/>
    <x v="0"/>
  </r>
  <r>
    <x v="32"/>
    <x v="8"/>
    <x v="0"/>
    <x v="0"/>
    <x v="34"/>
    <x v="6"/>
    <n v="19653112"/>
    <n v="393957"/>
    <m/>
    <x v="0"/>
  </r>
  <r>
    <x v="32"/>
    <x v="8"/>
    <x v="0"/>
    <x v="0"/>
    <x v="34"/>
    <x v="7"/>
    <n v="20004910"/>
    <n v="404290"/>
    <m/>
    <x v="0"/>
  </r>
  <r>
    <x v="32"/>
    <x v="8"/>
    <x v="0"/>
    <x v="0"/>
    <x v="34"/>
    <x v="8"/>
    <n v="20273486"/>
    <n v="414227"/>
    <m/>
    <x v="0"/>
  </r>
  <r>
    <x v="32"/>
    <x v="8"/>
    <x v="0"/>
    <x v="0"/>
    <x v="34"/>
    <x v="9"/>
    <n v="20466766"/>
    <n v="421023"/>
    <m/>
    <x v="0"/>
  </r>
  <r>
    <x v="32"/>
    <x v="8"/>
    <x v="0"/>
    <x v="0"/>
    <x v="34"/>
    <x v="10"/>
    <n v="20591182"/>
    <n v="424238"/>
    <m/>
    <x v="0"/>
  </r>
  <r>
    <x v="32"/>
    <x v="8"/>
    <x v="0"/>
    <x v="0"/>
    <x v="34"/>
    <x v="11"/>
    <n v="20653804"/>
    <n v="424867"/>
    <m/>
    <x v="0"/>
  </r>
  <r>
    <x v="32"/>
    <x v="8"/>
    <x v="0"/>
    <x v="0"/>
    <x v="34"/>
    <x v="12"/>
    <n v="20661150"/>
    <n v="424474"/>
    <m/>
    <x v="0"/>
  </r>
  <r>
    <x v="32"/>
    <x v="8"/>
    <x v="0"/>
    <x v="0"/>
    <x v="34"/>
    <x v="13"/>
    <n v="20622388"/>
    <n v="422960"/>
    <m/>
    <x v="0"/>
  </r>
  <r>
    <x v="32"/>
    <x v="8"/>
    <x v="0"/>
    <x v="0"/>
    <x v="34"/>
    <x v="14"/>
    <n v="20544122"/>
    <n v="420203"/>
    <m/>
    <x v="0"/>
  </r>
  <r>
    <x v="32"/>
    <x v="8"/>
    <x v="0"/>
    <x v="0"/>
    <x v="34"/>
    <x v="15"/>
    <n v="20434746"/>
    <n v="416679"/>
    <m/>
    <x v="0"/>
  </r>
  <r>
    <x v="32"/>
    <x v="8"/>
    <x v="0"/>
    <x v="0"/>
    <x v="34"/>
    <x v="16"/>
    <n v="20301892"/>
    <n v="413029"/>
    <m/>
    <x v="0"/>
  </r>
  <r>
    <x v="32"/>
    <x v="8"/>
    <x v="0"/>
    <x v="0"/>
    <x v="34"/>
    <x v="17"/>
    <n v="20154970"/>
    <n v="409124"/>
    <m/>
    <x v="0"/>
  </r>
  <r>
    <x v="32"/>
    <x v="8"/>
    <x v="0"/>
    <x v="0"/>
    <x v="34"/>
    <x v="18"/>
    <n v="20003150"/>
    <n v="405459"/>
    <m/>
    <x v="0"/>
  </r>
  <r>
    <x v="32"/>
    <x v="8"/>
    <x v="0"/>
    <x v="0"/>
    <x v="34"/>
    <x v="19"/>
    <n v="19852610"/>
    <n v="402733"/>
    <m/>
    <x v="0"/>
  </r>
  <r>
    <x v="32"/>
    <x v="8"/>
    <x v="0"/>
    <x v="0"/>
    <x v="34"/>
    <x v="20"/>
    <n v="19716652"/>
    <n v="400181"/>
    <m/>
    <x v="0"/>
  </r>
  <r>
    <x v="32"/>
    <x v="8"/>
    <x v="0"/>
    <x v="0"/>
    <x v="34"/>
    <x v="21"/>
    <n v="19604004"/>
    <n v="397580"/>
    <m/>
    <x v="0"/>
  </r>
  <r>
    <x v="32"/>
    <x v="8"/>
    <x v="0"/>
    <x v="0"/>
    <x v="34"/>
    <x v="22"/>
    <n v="19522484"/>
    <n v="395203"/>
    <m/>
    <x v="0"/>
  </r>
  <r>
    <x v="32"/>
    <x v="8"/>
    <x v="0"/>
    <x v="0"/>
    <x v="34"/>
    <x v="23"/>
    <n v="19485724"/>
    <n v="393773"/>
    <m/>
    <x v="0"/>
  </r>
  <r>
    <x v="32"/>
    <x v="8"/>
    <x v="0"/>
    <x v="0"/>
    <x v="34"/>
    <x v="24"/>
    <n v="19502108"/>
    <n v="393497"/>
    <m/>
    <x v="0"/>
  </r>
  <r>
    <x v="32"/>
    <x v="8"/>
    <x v="0"/>
    <x v="0"/>
    <x v="34"/>
    <x v="25"/>
    <n v="19584814"/>
    <n v="394503"/>
    <m/>
    <x v="0"/>
  </r>
  <r>
    <x v="32"/>
    <x v="8"/>
    <x v="0"/>
    <x v="0"/>
    <x v="34"/>
    <x v="26"/>
    <n v="19671682"/>
    <n v="395513"/>
    <m/>
    <x v="0"/>
  </r>
  <r>
    <x v="32"/>
    <x v="8"/>
    <x v="0"/>
    <x v="0"/>
    <x v="34"/>
    <x v="27"/>
    <n v="19758306"/>
    <n v="396434"/>
    <m/>
    <x v="0"/>
  </r>
  <r>
    <x v="32"/>
    <x v="8"/>
    <x v="0"/>
    <x v="0"/>
    <x v="34"/>
    <x v="28"/>
    <n v="19844862"/>
    <n v="397333"/>
    <m/>
    <x v="0"/>
  </r>
  <r>
    <x v="32"/>
    <x v="8"/>
    <x v="0"/>
    <x v="0"/>
    <x v="34"/>
    <x v="29"/>
    <n v="19931434"/>
    <n v="398122"/>
    <m/>
    <x v="0"/>
  </r>
  <r>
    <x v="32"/>
    <x v="8"/>
    <x v="0"/>
    <x v="0"/>
    <x v="34"/>
    <x v="30"/>
    <n v="20018390"/>
    <n v="398995"/>
    <m/>
    <x v="0"/>
  </r>
  <r>
    <x v="32"/>
    <x v="8"/>
    <x v="1"/>
    <x v="0"/>
    <x v="34"/>
    <x v="0"/>
    <n v="4599867"/>
    <n v="96597"/>
    <m/>
    <x v="0"/>
  </r>
  <r>
    <x v="32"/>
    <x v="8"/>
    <x v="1"/>
    <x v="0"/>
    <x v="34"/>
    <x v="1"/>
    <n v="4892352"/>
    <n v="102247"/>
    <m/>
    <x v="0"/>
  </r>
  <r>
    <x v="32"/>
    <x v="8"/>
    <x v="1"/>
    <x v="0"/>
    <x v="34"/>
    <x v="2"/>
    <n v="5162304"/>
    <n v="107116"/>
    <m/>
    <x v="0"/>
  </r>
  <r>
    <x v="32"/>
    <x v="8"/>
    <x v="1"/>
    <x v="0"/>
    <x v="34"/>
    <x v="3"/>
    <n v="5392104"/>
    <n v="110271"/>
    <m/>
    <x v="0"/>
  </r>
  <r>
    <x v="32"/>
    <x v="8"/>
    <x v="1"/>
    <x v="0"/>
    <x v="34"/>
    <x v="4"/>
    <n v="5578834"/>
    <n v="112309"/>
    <m/>
    <x v="0"/>
  </r>
  <r>
    <x v="32"/>
    <x v="8"/>
    <x v="1"/>
    <x v="0"/>
    <x v="34"/>
    <x v="5"/>
    <n v="5740678"/>
    <n v="114816"/>
    <m/>
    <x v="0"/>
  </r>
  <r>
    <x v="32"/>
    <x v="8"/>
    <x v="1"/>
    <x v="0"/>
    <x v="34"/>
    <x v="6"/>
    <n v="5873730"/>
    <n v="117742"/>
    <m/>
    <x v="0"/>
  </r>
  <r>
    <x v="32"/>
    <x v="8"/>
    <x v="1"/>
    <x v="0"/>
    <x v="34"/>
    <x v="7"/>
    <n v="5980586"/>
    <n v="120865"/>
    <m/>
    <x v="0"/>
  </r>
  <r>
    <x v="32"/>
    <x v="8"/>
    <x v="1"/>
    <x v="0"/>
    <x v="34"/>
    <x v="8"/>
    <n v="6062302"/>
    <n v="123864"/>
    <m/>
    <x v="0"/>
  </r>
  <r>
    <x v="32"/>
    <x v="8"/>
    <x v="1"/>
    <x v="0"/>
    <x v="34"/>
    <x v="9"/>
    <n v="6121564"/>
    <n v="125927"/>
    <m/>
    <x v="0"/>
  </r>
  <r>
    <x v="32"/>
    <x v="8"/>
    <x v="1"/>
    <x v="0"/>
    <x v="34"/>
    <x v="10"/>
    <n v="6162264"/>
    <n v="126960"/>
    <m/>
    <x v="0"/>
  </r>
  <r>
    <x v="32"/>
    <x v="8"/>
    <x v="1"/>
    <x v="0"/>
    <x v="34"/>
    <x v="11"/>
    <n v="6189120"/>
    <n v="127315"/>
    <m/>
    <x v="0"/>
  </r>
  <r>
    <x v="32"/>
    <x v="8"/>
    <x v="1"/>
    <x v="0"/>
    <x v="34"/>
    <x v="12"/>
    <n v="6199368"/>
    <n v="127363"/>
    <m/>
    <x v="0"/>
  </r>
  <r>
    <x v="32"/>
    <x v="8"/>
    <x v="1"/>
    <x v="0"/>
    <x v="34"/>
    <x v="13"/>
    <n v="6195311"/>
    <n v="127064"/>
    <m/>
    <x v="0"/>
  </r>
  <r>
    <x v="32"/>
    <x v="8"/>
    <x v="1"/>
    <x v="0"/>
    <x v="34"/>
    <x v="14"/>
    <n v="6178478"/>
    <n v="126372"/>
    <m/>
    <x v="0"/>
  </r>
  <r>
    <x v="32"/>
    <x v="8"/>
    <x v="1"/>
    <x v="0"/>
    <x v="34"/>
    <x v="15"/>
    <n v="6151666"/>
    <n v="125436"/>
    <m/>
    <x v="0"/>
  </r>
  <r>
    <x v="32"/>
    <x v="8"/>
    <x v="1"/>
    <x v="0"/>
    <x v="34"/>
    <x v="16"/>
    <n v="6117519"/>
    <n v="124457"/>
    <m/>
    <x v="0"/>
  </r>
  <r>
    <x v="32"/>
    <x v="8"/>
    <x v="1"/>
    <x v="0"/>
    <x v="34"/>
    <x v="17"/>
    <n v="6074949"/>
    <n v="123315"/>
    <m/>
    <x v="0"/>
  </r>
  <r>
    <x v="32"/>
    <x v="8"/>
    <x v="1"/>
    <x v="0"/>
    <x v="34"/>
    <x v="18"/>
    <n v="6029185"/>
    <n v="122210"/>
    <m/>
    <x v="0"/>
  </r>
  <r>
    <x v="32"/>
    <x v="8"/>
    <x v="1"/>
    <x v="0"/>
    <x v="34"/>
    <x v="19"/>
    <n v="5982868"/>
    <n v="121369"/>
    <m/>
    <x v="0"/>
  </r>
  <r>
    <x v="32"/>
    <x v="8"/>
    <x v="1"/>
    <x v="0"/>
    <x v="34"/>
    <x v="20"/>
    <n v="5940176"/>
    <n v="120565"/>
    <m/>
    <x v="0"/>
  </r>
  <r>
    <x v="32"/>
    <x v="8"/>
    <x v="1"/>
    <x v="0"/>
    <x v="34"/>
    <x v="21"/>
    <n v="5903598"/>
    <n v="119728"/>
    <m/>
    <x v="0"/>
  </r>
  <r>
    <x v="32"/>
    <x v="8"/>
    <x v="1"/>
    <x v="0"/>
    <x v="34"/>
    <x v="22"/>
    <n v="5875448"/>
    <n v="118939"/>
    <m/>
    <x v="0"/>
  </r>
  <r>
    <x v="32"/>
    <x v="8"/>
    <x v="1"/>
    <x v="0"/>
    <x v="34"/>
    <x v="23"/>
    <n v="5861222"/>
    <n v="118445"/>
    <m/>
    <x v="0"/>
  </r>
  <r>
    <x v="32"/>
    <x v="8"/>
    <x v="1"/>
    <x v="0"/>
    <x v="34"/>
    <x v="24"/>
    <n v="5864160"/>
    <n v="118322"/>
    <m/>
    <x v="0"/>
  </r>
  <r>
    <x v="32"/>
    <x v="8"/>
    <x v="1"/>
    <x v="0"/>
    <x v="34"/>
    <x v="25"/>
    <n v="5887200"/>
    <n v="118587"/>
    <m/>
    <x v="0"/>
  </r>
  <r>
    <x v="32"/>
    <x v="8"/>
    <x v="1"/>
    <x v="0"/>
    <x v="34"/>
    <x v="26"/>
    <n v="5911400"/>
    <n v="118852"/>
    <m/>
    <x v="0"/>
  </r>
  <r>
    <x v="32"/>
    <x v="8"/>
    <x v="1"/>
    <x v="0"/>
    <x v="34"/>
    <x v="27"/>
    <n v="5935470"/>
    <n v="119090"/>
    <m/>
    <x v="0"/>
  </r>
  <r>
    <x v="32"/>
    <x v="8"/>
    <x v="1"/>
    <x v="0"/>
    <x v="34"/>
    <x v="28"/>
    <n v="5959532"/>
    <n v="119321"/>
    <m/>
    <x v="0"/>
  </r>
  <r>
    <x v="32"/>
    <x v="8"/>
    <x v="1"/>
    <x v="0"/>
    <x v="34"/>
    <x v="29"/>
    <n v="5983606"/>
    <n v="119520"/>
    <m/>
    <x v="0"/>
  </r>
  <r>
    <x v="32"/>
    <x v="8"/>
    <x v="1"/>
    <x v="0"/>
    <x v="34"/>
    <x v="30"/>
    <n v="6007760"/>
    <n v="119743"/>
    <m/>
    <x v="0"/>
  </r>
  <r>
    <x v="32"/>
    <x v="8"/>
    <x v="2"/>
    <x v="0"/>
    <x v="34"/>
    <x v="0"/>
    <n v="739311"/>
    <n v="15525"/>
    <m/>
    <x v="0"/>
  </r>
  <r>
    <x v="32"/>
    <x v="8"/>
    <x v="2"/>
    <x v="0"/>
    <x v="34"/>
    <x v="1"/>
    <n v="772494"/>
    <n v="16144"/>
    <m/>
    <x v="0"/>
  </r>
  <r>
    <x v="32"/>
    <x v="8"/>
    <x v="2"/>
    <x v="0"/>
    <x v="34"/>
    <x v="2"/>
    <n v="800008"/>
    <n v="16600"/>
    <m/>
    <x v="0"/>
  </r>
  <r>
    <x v="32"/>
    <x v="8"/>
    <x v="2"/>
    <x v="0"/>
    <x v="34"/>
    <x v="3"/>
    <n v="818435"/>
    <n v="16737"/>
    <m/>
    <x v="0"/>
  </r>
  <r>
    <x v="32"/>
    <x v="8"/>
    <x v="2"/>
    <x v="0"/>
    <x v="34"/>
    <x v="4"/>
    <n v="831898"/>
    <n v="16747"/>
    <m/>
    <x v="0"/>
  </r>
  <r>
    <x v="32"/>
    <x v="8"/>
    <x v="2"/>
    <x v="0"/>
    <x v="34"/>
    <x v="5"/>
    <n v="841226"/>
    <n v="16824"/>
    <m/>
    <x v="0"/>
  </r>
  <r>
    <x v="32"/>
    <x v="8"/>
    <x v="2"/>
    <x v="0"/>
    <x v="34"/>
    <x v="6"/>
    <n v="847815"/>
    <n v="16994"/>
    <m/>
    <x v="0"/>
  </r>
  <r>
    <x v="32"/>
    <x v="8"/>
    <x v="2"/>
    <x v="0"/>
    <x v="34"/>
    <x v="7"/>
    <n v="852588"/>
    <n v="17230"/>
    <m/>
    <x v="0"/>
  </r>
  <r>
    <x v="32"/>
    <x v="8"/>
    <x v="2"/>
    <x v="0"/>
    <x v="34"/>
    <x v="8"/>
    <n v="854141"/>
    <n v="17451"/>
    <m/>
    <x v="0"/>
  </r>
  <r>
    <x v="32"/>
    <x v="8"/>
    <x v="2"/>
    <x v="0"/>
    <x v="34"/>
    <x v="9"/>
    <n v="852179"/>
    <n v="17530"/>
    <m/>
    <x v="0"/>
  </r>
  <r>
    <x v="32"/>
    <x v="8"/>
    <x v="2"/>
    <x v="0"/>
    <x v="34"/>
    <x v="10"/>
    <n v="845047"/>
    <n v="17410"/>
    <m/>
    <x v="0"/>
  </r>
  <r>
    <x v="32"/>
    <x v="8"/>
    <x v="2"/>
    <x v="0"/>
    <x v="34"/>
    <x v="11"/>
    <n v="835245"/>
    <n v="17181"/>
    <m/>
    <x v="0"/>
  </r>
  <r>
    <x v="32"/>
    <x v="8"/>
    <x v="2"/>
    <x v="0"/>
    <x v="34"/>
    <x v="12"/>
    <n v="823494"/>
    <n v="16918"/>
    <m/>
    <x v="0"/>
  </r>
  <r>
    <x v="32"/>
    <x v="8"/>
    <x v="2"/>
    <x v="0"/>
    <x v="34"/>
    <x v="13"/>
    <n v="810255"/>
    <n v="16618"/>
    <m/>
    <x v="0"/>
  </r>
  <r>
    <x v="32"/>
    <x v="8"/>
    <x v="2"/>
    <x v="0"/>
    <x v="34"/>
    <x v="14"/>
    <n v="795933"/>
    <n v="16279"/>
    <m/>
    <x v="0"/>
  </r>
  <r>
    <x v="32"/>
    <x v="8"/>
    <x v="2"/>
    <x v="0"/>
    <x v="34"/>
    <x v="15"/>
    <n v="780924"/>
    <n v="15923"/>
    <m/>
    <x v="0"/>
  </r>
  <r>
    <x v="32"/>
    <x v="8"/>
    <x v="2"/>
    <x v="0"/>
    <x v="34"/>
    <x v="16"/>
    <n v="765601"/>
    <n v="15575"/>
    <m/>
    <x v="0"/>
  </r>
  <r>
    <x v="32"/>
    <x v="8"/>
    <x v="2"/>
    <x v="0"/>
    <x v="34"/>
    <x v="17"/>
    <n v="750026"/>
    <n v="15224"/>
    <m/>
    <x v="0"/>
  </r>
  <r>
    <x v="32"/>
    <x v="8"/>
    <x v="2"/>
    <x v="0"/>
    <x v="34"/>
    <x v="18"/>
    <n v="734612"/>
    <n v="14890"/>
    <m/>
    <x v="0"/>
  </r>
  <r>
    <x v="32"/>
    <x v="8"/>
    <x v="2"/>
    <x v="0"/>
    <x v="34"/>
    <x v="19"/>
    <n v="719460"/>
    <n v="14595"/>
    <m/>
    <x v="0"/>
  </r>
  <r>
    <x v="32"/>
    <x v="8"/>
    <x v="2"/>
    <x v="0"/>
    <x v="34"/>
    <x v="20"/>
    <n v="705399"/>
    <n v="14317"/>
    <m/>
    <x v="0"/>
  </r>
  <r>
    <x v="32"/>
    <x v="8"/>
    <x v="2"/>
    <x v="0"/>
    <x v="34"/>
    <x v="21"/>
    <n v="692683"/>
    <n v="14047"/>
    <m/>
    <x v="0"/>
  </r>
  <r>
    <x v="32"/>
    <x v="8"/>
    <x v="2"/>
    <x v="0"/>
    <x v="34"/>
    <x v="22"/>
    <n v="681395"/>
    <n v="13793"/>
    <m/>
    <x v="0"/>
  </r>
  <r>
    <x v="32"/>
    <x v="8"/>
    <x v="2"/>
    <x v="0"/>
    <x v="34"/>
    <x v="23"/>
    <n v="672030"/>
    <n v="13580"/>
    <m/>
    <x v="0"/>
  </r>
  <r>
    <x v="32"/>
    <x v="8"/>
    <x v="2"/>
    <x v="0"/>
    <x v="34"/>
    <x v="24"/>
    <n v="664865"/>
    <n v="13415"/>
    <m/>
    <x v="0"/>
  </r>
  <r>
    <x v="32"/>
    <x v="8"/>
    <x v="2"/>
    <x v="0"/>
    <x v="34"/>
    <x v="25"/>
    <n v="660160"/>
    <n v="13297"/>
    <m/>
    <x v="0"/>
  </r>
  <r>
    <x v="32"/>
    <x v="8"/>
    <x v="2"/>
    <x v="0"/>
    <x v="34"/>
    <x v="26"/>
    <n v="655678"/>
    <n v="13182"/>
    <m/>
    <x v="0"/>
  </r>
  <r>
    <x v="32"/>
    <x v="8"/>
    <x v="2"/>
    <x v="0"/>
    <x v="34"/>
    <x v="27"/>
    <n v="651312"/>
    <n v="13068"/>
    <m/>
    <x v="0"/>
  </r>
  <r>
    <x v="32"/>
    <x v="8"/>
    <x v="2"/>
    <x v="0"/>
    <x v="34"/>
    <x v="28"/>
    <n v="647001"/>
    <n v="12954"/>
    <m/>
    <x v="0"/>
  </r>
  <r>
    <x v="32"/>
    <x v="8"/>
    <x v="2"/>
    <x v="0"/>
    <x v="34"/>
    <x v="29"/>
    <n v="642802"/>
    <n v="12839"/>
    <m/>
    <x v="0"/>
  </r>
  <r>
    <x v="32"/>
    <x v="8"/>
    <x v="2"/>
    <x v="0"/>
    <x v="34"/>
    <x v="30"/>
    <n v="638705"/>
    <n v="12730"/>
    <m/>
    <x v="0"/>
  </r>
  <r>
    <x v="33"/>
    <x v="0"/>
    <x v="0"/>
    <x v="0"/>
    <x v="34"/>
    <x v="0"/>
    <n v="7178875"/>
    <n v="452269"/>
    <m/>
    <x v="0"/>
  </r>
  <r>
    <x v="33"/>
    <x v="0"/>
    <x v="0"/>
    <x v="0"/>
    <x v="34"/>
    <x v="1"/>
    <n v="7364352"/>
    <n v="467372"/>
    <m/>
    <x v="0"/>
  </r>
  <r>
    <x v="33"/>
    <x v="0"/>
    <x v="0"/>
    <x v="0"/>
    <x v="34"/>
    <x v="2"/>
    <n v="7541754"/>
    <n v="476135"/>
    <m/>
    <x v="0"/>
  </r>
  <r>
    <x v="33"/>
    <x v="0"/>
    <x v="0"/>
    <x v="0"/>
    <x v="34"/>
    <x v="3"/>
    <n v="7727422"/>
    <n v="477393"/>
    <m/>
    <x v="0"/>
  </r>
  <r>
    <x v="33"/>
    <x v="0"/>
    <x v="0"/>
    <x v="0"/>
    <x v="34"/>
    <x v="4"/>
    <n v="7924988"/>
    <n v="488412"/>
    <m/>
    <x v="0"/>
  </r>
  <r>
    <x v="33"/>
    <x v="0"/>
    <x v="0"/>
    <x v="0"/>
    <x v="34"/>
    <x v="5"/>
    <n v="8119283"/>
    <n v="501519"/>
    <m/>
    <x v="0"/>
  </r>
  <r>
    <x v="33"/>
    <x v="0"/>
    <x v="0"/>
    <x v="0"/>
    <x v="34"/>
    <x v="6"/>
    <n v="8318934"/>
    <n v="516033"/>
    <m/>
    <x v="0"/>
  </r>
  <r>
    <x v="33"/>
    <x v="0"/>
    <x v="0"/>
    <x v="0"/>
    <x v="34"/>
    <x v="7"/>
    <n v="8522623"/>
    <n v="531154"/>
    <m/>
    <x v="0"/>
  </r>
  <r>
    <x v="33"/>
    <x v="0"/>
    <x v="0"/>
    <x v="0"/>
    <x v="34"/>
    <x v="8"/>
    <n v="8731027"/>
    <n v="550107"/>
    <m/>
    <x v="0"/>
  </r>
  <r>
    <x v="33"/>
    <x v="0"/>
    <x v="0"/>
    <x v="0"/>
    <x v="34"/>
    <x v="9"/>
    <n v="8943799"/>
    <n v="566554"/>
    <m/>
    <x v="0"/>
  </r>
  <r>
    <x v="33"/>
    <x v="0"/>
    <x v="0"/>
    <x v="0"/>
    <x v="34"/>
    <x v="10"/>
    <n v="9160900"/>
    <n v="579982"/>
    <m/>
    <x v="0"/>
  </r>
  <r>
    <x v="33"/>
    <x v="0"/>
    <x v="0"/>
    <x v="0"/>
    <x v="34"/>
    <x v="11"/>
    <n v="9382686"/>
    <n v="592169"/>
    <m/>
    <x v="0"/>
  </r>
  <r>
    <x v="33"/>
    <x v="0"/>
    <x v="0"/>
    <x v="0"/>
    <x v="34"/>
    <x v="12"/>
    <n v="9608652"/>
    <n v="604939"/>
    <m/>
    <x v="0"/>
  </r>
  <r>
    <x v="33"/>
    <x v="0"/>
    <x v="0"/>
    <x v="0"/>
    <x v="34"/>
    <x v="13"/>
    <n v="9838954"/>
    <n v="618644"/>
    <m/>
    <x v="0"/>
  </r>
  <r>
    <x v="33"/>
    <x v="0"/>
    <x v="0"/>
    <x v="0"/>
    <x v="34"/>
    <x v="14"/>
    <n v="10073125"/>
    <n v="633484"/>
    <m/>
    <x v="0"/>
  </r>
  <r>
    <x v="33"/>
    <x v="0"/>
    <x v="0"/>
    <x v="0"/>
    <x v="34"/>
    <x v="15"/>
    <n v="10311304"/>
    <n v="649075"/>
    <m/>
    <x v="0"/>
  </r>
  <r>
    <x v="33"/>
    <x v="0"/>
    <x v="0"/>
    <x v="0"/>
    <x v="34"/>
    <x v="16"/>
    <n v="10552413"/>
    <n v="664668"/>
    <m/>
    <x v="0"/>
  </r>
  <r>
    <x v="33"/>
    <x v="0"/>
    <x v="0"/>
    <x v="0"/>
    <x v="34"/>
    <x v="17"/>
    <n v="10797621"/>
    <n v="679461"/>
    <m/>
    <x v="0"/>
  </r>
  <r>
    <x v="33"/>
    <x v="0"/>
    <x v="0"/>
    <x v="0"/>
    <x v="34"/>
    <x v="18"/>
    <n v="11046318"/>
    <n v="693837"/>
    <m/>
    <x v="0"/>
  </r>
  <r>
    <x v="33"/>
    <x v="0"/>
    <x v="0"/>
    <x v="0"/>
    <x v="34"/>
    <x v="19"/>
    <n v="11297966"/>
    <n v="708384"/>
    <m/>
    <x v="0"/>
  </r>
  <r>
    <x v="33"/>
    <x v="0"/>
    <x v="0"/>
    <x v="0"/>
    <x v="34"/>
    <x v="20"/>
    <n v="11551986"/>
    <n v="723409"/>
    <m/>
    <x v="0"/>
  </r>
  <r>
    <x v="33"/>
    <x v="0"/>
    <x v="0"/>
    <x v="0"/>
    <x v="34"/>
    <x v="21"/>
    <n v="11808786"/>
    <n v="738787"/>
    <m/>
    <x v="0"/>
  </r>
  <r>
    <x v="33"/>
    <x v="0"/>
    <x v="0"/>
    <x v="0"/>
    <x v="34"/>
    <x v="22"/>
    <n v="12069280"/>
    <n v="751556"/>
    <m/>
    <x v="0"/>
  </r>
  <r>
    <x v="33"/>
    <x v="0"/>
    <x v="0"/>
    <x v="0"/>
    <x v="34"/>
    <x v="23"/>
    <n v="12331902"/>
    <n v="764561"/>
    <m/>
    <x v="0"/>
  </r>
  <r>
    <x v="33"/>
    <x v="0"/>
    <x v="0"/>
    <x v="0"/>
    <x v="34"/>
    <x v="24"/>
    <n v="12598435"/>
    <n v="778507"/>
    <m/>
    <x v="0"/>
  </r>
  <r>
    <x v="33"/>
    <x v="0"/>
    <x v="0"/>
    <x v="0"/>
    <x v="34"/>
    <x v="25"/>
    <n v="12869050"/>
    <n v="793562"/>
    <m/>
    <x v="0"/>
  </r>
  <r>
    <x v="33"/>
    <x v="0"/>
    <x v="0"/>
    <x v="0"/>
    <x v="34"/>
    <x v="26"/>
    <n v="13144147"/>
    <n v="809223"/>
    <m/>
    <x v="0"/>
  </r>
  <r>
    <x v="33"/>
    <x v="0"/>
    <x v="0"/>
    <x v="0"/>
    <x v="34"/>
    <x v="27"/>
    <n v="13424971"/>
    <n v="825264"/>
    <m/>
    <x v="0"/>
  </r>
  <r>
    <x v="33"/>
    <x v="0"/>
    <x v="0"/>
    <x v="0"/>
    <x v="34"/>
    <x v="28"/>
    <n v="13710004"/>
    <n v="841451"/>
    <m/>
    <x v="0"/>
  </r>
  <r>
    <x v="33"/>
    <x v="0"/>
    <x v="0"/>
    <x v="0"/>
    <x v="34"/>
    <x v="29"/>
    <n v="14000158"/>
    <n v="857460"/>
    <m/>
    <x v="0"/>
  </r>
  <r>
    <x v="33"/>
    <x v="0"/>
    <x v="0"/>
    <x v="0"/>
    <x v="34"/>
    <x v="30"/>
    <n v="14294853"/>
    <n v="874683"/>
    <m/>
    <x v="0"/>
  </r>
  <r>
    <x v="33"/>
    <x v="0"/>
    <x v="1"/>
    <x v="0"/>
    <x v="34"/>
    <x v="0"/>
    <n v="3845547"/>
    <n v="242269"/>
    <m/>
    <x v="0"/>
  </r>
  <r>
    <x v="33"/>
    <x v="0"/>
    <x v="1"/>
    <x v="0"/>
    <x v="34"/>
    <x v="1"/>
    <n v="3961623"/>
    <n v="251421"/>
    <m/>
    <x v="0"/>
  </r>
  <r>
    <x v="33"/>
    <x v="0"/>
    <x v="1"/>
    <x v="0"/>
    <x v="34"/>
    <x v="2"/>
    <n v="4091160"/>
    <n v="258288"/>
    <m/>
    <x v="0"/>
  </r>
  <r>
    <x v="33"/>
    <x v="0"/>
    <x v="1"/>
    <x v="0"/>
    <x v="34"/>
    <x v="3"/>
    <n v="4210540"/>
    <n v="260123"/>
    <m/>
    <x v="0"/>
  </r>
  <r>
    <x v="33"/>
    <x v="0"/>
    <x v="1"/>
    <x v="0"/>
    <x v="34"/>
    <x v="4"/>
    <n v="4319024"/>
    <n v="266178"/>
    <m/>
    <x v="0"/>
  </r>
  <r>
    <x v="33"/>
    <x v="0"/>
    <x v="1"/>
    <x v="0"/>
    <x v="34"/>
    <x v="5"/>
    <n v="4437670"/>
    <n v="274110"/>
    <m/>
    <x v="0"/>
  </r>
  <r>
    <x v="33"/>
    <x v="0"/>
    <x v="1"/>
    <x v="0"/>
    <x v="34"/>
    <x v="6"/>
    <n v="4559230"/>
    <n v="282814"/>
    <m/>
    <x v="0"/>
  </r>
  <r>
    <x v="33"/>
    <x v="0"/>
    <x v="1"/>
    <x v="0"/>
    <x v="34"/>
    <x v="7"/>
    <n v="4683680"/>
    <n v="291900"/>
    <m/>
    <x v="0"/>
  </r>
  <r>
    <x v="33"/>
    <x v="0"/>
    <x v="1"/>
    <x v="0"/>
    <x v="34"/>
    <x v="8"/>
    <n v="4810716"/>
    <n v="303104"/>
    <m/>
    <x v="0"/>
  </r>
  <r>
    <x v="33"/>
    <x v="0"/>
    <x v="1"/>
    <x v="0"/>
    <x v="34"/>
    <x v="9"/>
    <n v="4940702"/>
    <n v="312973"/>
    <m/>
    <x v="0"/>
  </r>
  <r>
    <x v="33"/>
    <x v="0"/>
    <x v="1"/>
    <x v="0"/>
    <x v="34"/>
    <x v="10"/>
    <n v="5075521"/>
    <n v="321334"/>
    <m/>
    <x v="0"/>
  </r>
  <r>
    <x v="33"/>
    <x v="0"/>
    <x v="1"/>
    <x v="0"/>
    <x v="34"/>
    <x v="11"/>
    <n v="5217834"/>
    <n v="329313"/>
    <m/>
    <x v="0"/>
  </r>
  <r>
    <x v="33"/>
    <x v="0"/>
    <x v="1"/>
    <x v="0"/>
    <x v="34"/>
    <x v="12"/>
    <n v="5363192"/>
    <n v="337654"/>
    <m/>
    <x v="0"/>
  </r>
  <r>
    <x v="33"/>
    <x v="0"/>
    <x v="1"/>
    <x v="0"/>
    <x v="34"/>
    <x v="13"/>
    <n v="5511152"/>
    <n v="346525"/>
    <m/>
    <x v="0"/>
  </r>
  <r>
    <x v="33"/>
    <x v="0"/>
    <x v="1"/>
    <x v="0"/>
    <x v="34"/>
    <x v="14"/>
    <n v="5660902"/>
    <n v="356006"/>
    <m/>
    <x v="0"/>
  </r>
  <r>
    <x v="33"/>
    <x v="0"/>
    <x v="1"/>
    <x v="0"/>
    <x v="34"/>
    <x v="15"/>
    <n v="5812814"/>
    <n v="365904"/>
    <m/>
    <x v="0"/>
  </r>
  <r>
    <x v="33"/>
    <x v="0"/>
    <x v="1"/>
    <x v="0"/>
    <x v="34"/>
    <x v="16"/>
    <n v="5966598"/>
    <n v="375819"/>
    <m/>
    <x v="0"/>
  </r>
  <r>
    <x v="33"/>
    <x v="0"/>
    <x v="1"/>
    <x v="0"/>
    <x v="34"/>
    <x v="17"/>
    <n v="6118414"/>
    <n v="385013"/>
    <m/>
    <x v="0"/>
  </r>
  <r>
    <x v="33"/>
    <x v="0"/>
    <x v="1"/>
    <x v="0"/>
    <x v="34"/>
    <x v="18"/>
    <n v="6270326"/>
    <n v="393849"/>
    <m/>
    <x v="0"/>
  </r>
  <r>
    <x v="33"/>
    <x v="0"/>
    <x v="1"/>
    <x v="0"/>
    <x v="34"/>
    <x v="19"/>
    <n v="6422696"/>
    <n v="402704"/>
    <m/>
    <x v="0"/>
  </r>
  <r>
    <x v="33"/>
    <x v="0"/>
    <x v="1"/>
    <x v="0"/>
    <x v="34"/>
    <x v="20"/>
    <n v="6575351"/>
    <n v="411762"/>
    <m/>
    <x v="0"/>
  </r>
  <r>
    <x v="33"/>
    <x v="0"/>
    <x v="1"/>
    <x v="0"/>
    <x v="34"/>
    <x v="21"/>
    <n v="6728173"/>
    <n v="420931"/>
    <m/>
    <x v="0"/>
  </r>
  <r>
    <x v="33"/>
    <x v="0"/>
    <x v="1"/>
    <x v="0"/>
    <x v="34"/>
    <x v="22"/>
    <n v="6881720"/>
    <n v="428525"/>
    <m/>
    <x v="0"/>
  </r>
  <r>
    <x v="33"/>
    <x v="0"/>
    <x v="1"/>
    <x v="0"/>
    <x v="34"/>
    <x v="23"/>
    <n v="7036800"/>
    <n v="436272"/>
    <m/>
    <x v="0"/>
  </r>
  <r>
    <x v="33"/>
    <x v="0"/>
    <x v="1"/>
    <x v="0"/>
    <x v="34"/>
    <x v="24"/>
    <n v="7195545"/>
    <n v="444641"/>
    <m/>
    <x v="0"/>
  </r>
  <r>
    <x v="33"/>
    <x v="0"/>
    <x v="1"/>
    <x v="0"/>
    <x v="34"/>
    <x v="25"/>
    <n v="7357065"/>
    <n v="453668"/>
    <m/>
    <x v="0"/>
  </r>
  <r>
    <x v="33"/>
    <x v="0"/>
    <x v="1"/>
    <x v="0"/>
    <x v="34"/>
    <x v="26"/>
    <n v="7521318"/>
    <n v="463052"/>
    <m/>
    <x v="0"/>
  </r>
  <r>
    <x v="33"/>
    <x v="0"/>
    <x v="1"/>
    <x v="0"/>
    <x v="34"/>
    <x v="27"/>
    <n v="7688976"/>
    <n v="472659"/>
    <m/>
    <x v="0"/>
  </r>
  <r>
    <x v="33"/>
    <x v="0"/>
    <x v="1"/>
    <x v="0"/>
    <x v="34"/>
    <x v="28"/>
    <n v="7859300"/>
    <n v="482364"/>
    <m/>
    <x v="0"/>
  </r>
  <r>
    <x v="33"/>
    <x v="0"/>
    <x v="1"/>
    <x v="0"/>
    <x v="34"/>
    <x v="29"/>
    <n v="8032817"/>
    <n v="491981"/>
    <m/>
    <x v="0"/>
  </r>
  <r>
    <x v="33"/>
    <x v="0"/>
    <x v="1"/>
    <x v="0"/>
    <x v="34"/>
    <x v="30"/>
    <n v="8209176"/>
    <n v="502308"/>
    <m/>
    <x v="0"/>
  </r>
  <r>
    <x v="33"/>
    <x v="0"/>
    <x v="2"/>
    <x v="0"/>
    <x v="34"/>
    <x v="0"/>
    <n v="246568"/>
    <n v="15533"/>
    <m/>
    <x v="0"/>
  </r>
  <r>
    <x v="33"/>
    <x v="0"/>
    <x v="2"/>
    <x v="0"/>
    <x v="34"/>
    <x v="1"/>
    <n v="251442"/>
    <n v="15957"/>
    <m/>
    <x v="0"/>
  </r>
  <r>
    <x v="33"/>
    <x v="0"/>
    <x v="2"/>
    <x v="0"/>
    <x v="34"/>
    <x v="2"/>
    <n v="257156"/>
    <n v="16235"/>
    <m/>
    <x v="0"/>
  </r>
  <r>
    <x v="33"/>
    <x v="0"/>
    <x v="2"/>
    <x v="0"/>
    <x v="34"/>
    <x v="3"/>
    <n v="261669"/>
    <n v="16165"/>
    <m/>
    <x v="0"/>
  </r>
  <r>
    <x v="33"/>
    <x v="0"/>
    <x v="2"/>
    <x v="0"/>
    <x v="34"/>
    <x v="4"/>
    <n v="266509"/>
    <n v="16424"/>
    <m/>
    <x v="0"/>
  </r>
  <r>
    <x v="33"/>
    <x v="0"/>
    <x v="2"/>
    <x v="0"/>
    <x v="34"/>
    <x v="5"/>
    <n v="271829"/>
    <n v="16790"/>
    <m/>
    <x v="0"/>
  </r>
  <r>
    <x v="33"/>
    <x v="0"/>
    <x v="2"/>
    <x v="0"/>
    <x v="34"/>
    <x v="6"/>
    <n v="278687"/>
    <n v="17287"/>
    <m/>
    <x v="0"/>
  </r>
  <r>
    <x v="33"/>
    <x v="0"/>
    <x v="2"/>
    <x v="0"/>
    <x v="34"/>
    <x v="7"/>
    <n v="287384"/>
    <n v="17910"/>
    <m/>
    <x v="0"/>
  </r>
  <r>
    <x v="33"/>
    <x v="0"/>
    <x v="2"/>
    <x v="0"/>
    <x v="34"/>
    <x v="8"/>
    <n v="296524"/>
    <n v="18682"/>
    <m/>
    <x v="0"/>
  </r>
  <r>
    <x v="33"/>
    <x v="0"/>
    <x v="2"/>
    <x v="0"/>
    <x v="34"/>
    <x v="9"/>
    <n v="305570"/>
    <n v="19356"/>
    <m/>
    <x v="0"/>
  </r>
  <r>
    <x v="33"/>
    <x v="0"/>
    <x v="2"/>
    <x v="0"/>
    <x v="34"/>
    <x v="10"/>
    <n v="312834"/>
    <n v="19805"/>
    <m/>
    <x v="0"/>
  </r>
  <r>
    <x v="33"/>
    <x v="0"/>
    <x v="2"/>
    <x v="0"/>
    <x v="34"/>
    <x v="11"/>
    <n v="319906"/>
    <n v="20190"/>
    <m/>
    <x v="0"/>
  </r>
  <r>
    <x v="33"/>
    <x v="0"/>
    <x v="2"/>
    <x v="0"/>
    <x v="34"/>
    <x v="12"/>
    <n v="327111"/>
    <n v="20594"/>
    <m/>
    <x v="0"/>
  </r>
  <r>
    <x v="33"/>
    <x v="0"/>
    <x v="2"/>
    <x v="0"/>
    <x v="34"/>
    <x v="13"/>
    <n v="334433"/>
    <n v="21028"/>
    <m/>
    <x v="0"/>
  </r>
  <r>
    <x v="33"/>
    <x v="0"/>
    <x v="2"/>
    <x v="0"/>
    <x v="34"/>
    <x v="14"/>
    <n v="341907"/>
    <n v="21502"/>
    <m/>
    <x v="0"/>
  </r>
  <r>
    <x v="33"/>
    <x v="0"/>
    <x v="2"/>
    <x v="0"/>
    <x v="34"/>
    <x v="15"/>
    <n v="349575"/>
    <n v="22005"/>
    <m/>
    <x v="0"/>
  </r>
  <r>
    <x v="33"/>
    <x v="0"/>
    <x v="2"/>
    <x v="0"/>
    <x v="34"/>
    <x v="16"/>
    <n v="357445"/>
    <n v="22514"/>
    <m/>
    <x v="0"/>
  </r>
  <r>
    <x v="33"/>
    <x v="0"/>
    <x v="2"/>
    <x v="0"/>
    <x v="34"/>
    <x v="17"/>
    <n v="365284"/>
    <n v="22986"/>
    <m/>
    <x v="0"/>
  </r>
  <r>
    <x v="33"/>
    <x v="0"/>
    <x v="2"/>
    <x v="0"/>
    <x v="34"/>
    <x v="18"/>
    <n v="373105"/>
    <n v="23435"/>
    <m/>
    <x v="0"/>
  </r>
  <r>
    <x v="33"/>
    <x v="0"/>
    <x v="2"/>
    <x v="0"/>
    <x v="34"/>
    <x v="19"/>
    <n v="380735"/>
    <n v="23872"/>
    <m/>
    <x v="0"/>
  </r>
  <r>
    <x v="33"/>
    <x v="0"/>
    <x v="2"/>
    <x v="0"/>
    <x v="34"/>
    <x v="20"/>
    <n v="388553"/>
    <n v="24332"/>
    <m/>
    <x v="0"/>
  </r>
  <r>
    <x v="33"/>
    <x v="0"/>
    <x v="2"/>
    <x v="0"/>
    <x v="34"/>
    <x v="21"/>
    <n v="396554"/>
    <n v="24809"/>
    <m/>
    <x v="0"/>
  </r>
  <r>
    <x v="33"/>
    <x v="0"/>
    <x v="2"/>
    <x v="0"/>
    <x v="34"/>
    <x v="22"/>
    <n v="404655"/>
    <n v="25197"/>
    <m/>
    <x v="0"/>
  </r>
  <r>
    <x v="33"/>
    <x v="0"/>
    <x v="2"/>
    <x v="0"/>
    <x v="34"/>
    <x v="23"/>
    <n v="412864"/>
    <n v="25597"/>
    <m/>
    <x v="0"/>
  </r>
  <r>
    <x v="33"/>
    <x v="0"/>
    <x v="2"/>
    <x v="0"/>
    <x v="34"/>
    <x v="24"/>
    <n v="421323"/>
    <n v="26035"/>
    <m/>
    <x v="0"/>
  </r>
  <r>
    <x v="33"/>
    <x v="0"/>
    <x v="2"/>
    <x v="0"/>
    <x v="34"/>
    <x v="25"/>
    <n v="429985"/>
    <n v="26514"/>
    <m/>
    <x v="0"/>
  </r>
  <r>
    <x v="33"/>
    <x v="0"/>
    <x v="2"/>
    <x v="0"/>
    <x v="34"/>
    <x v="26"/>
    <n v="438773"/>
    <n v="27013"/>
    <m/>
    <x v="0"/>
  </r>
  <r>
    <x v="33"/>
    <x v="0"/>
    <x v="2"/>
    <x v="0"/>
    <x v="34"/>
    <x v="27"/>
    <n v="447769"/>
    <n v="27525"/>
    <m/>
    <x v="0"/>
  </r>
  <r>
    <x v="33"/>
    <x v="0"/>
    <x v="2"/>
    <x v="0"/>
    <x v="34"/>
    <x v="28"/>
    <n v="456843"/>
    <n v="28038"/>
    <m/>
    <x v="0"/>
  </r>
  <r>
    <x v="33"/>
    <x v="0"/>
    <x v="2"/>
    <x v="0"/>
    <x v="34"/>
    <x v="29"/>
    <n v="466098"/>
    <n v="28546"/>
    <m/>
    <x v="0"/>
  </r>
  <r>
    <x v="33"/>
    <x v="0"/>
    <x v="2"/>
    <x v="0"/>
    <x v="34"/>
    <x v="30"/>
    <n v="475495"/>
    <n v="29094"/>
    <m/>
    <x v="0"/>
  </r>
  <r>
    <x v="33"/>
    <x v="1"/>
    <x v="0"/>
    <x v="0"/>
    <x v="34"/>
    <x v="0"/>
    <n v="18408014"/>
    <n v="1159704"/>
    <m/>
    <x v="0"/>
  </r>
  <r>
    <x v="33"/>
    <x v="1"/>
    <x v="0"/>
    <x v="0"/>
    <x v="34"/>
    <x v="1"/>
    <n v="18826366"/>
    <n v="1190911"/>
    <m/>
    <x v="0"/>
  </r>
  <r>
    <x v="33"/>
    <x v="1"/>
    <x v="0"/>
    <x v="0"/>
    <x v="34"/>
    <x v="2"/>
    <n v="19241192"/>
    <n v="1213118"/>
    <m/>
    <x v="0"/>
  </r>
  <r>
    <x v="33"/>
    <x v="1"/>
    <x v="0"/>
    <x v="0"/>
    <x v="34"/>
    <x v="3"/>
    <n v="19662872"/>
    <n v="1231675"/>
    <m/>
    <x v="0"/>
  </r>
  <r>
    <x v="33"/>
    <x v="1"/>
    <x v="0"/>
    <x v="0"/>
    <x v="34"/>
    <x v="4"/>
    <n v="20101140"/>
    <n v="1252667"/>
    <m/>
    <x v="0"/>
  </r>
  <r>
    <x v="33"/>
    <x v="1"/>
    <x v="0"/>
    <x v="0"/>
    <x v="34"/>
    <x v="5"/>
    <n v="20540756"/>
    <n v="1277321"/>
    <m/>
    <x v="0"/>
  </r>
  <r>
    <x v="33"/>
    <x v="1"/>
    <x v="0"/>
    <x v="0"/>
    <x v="34"/>
    <x v="6"/>
    <n v="20991410"/>
    <n v="1306402"/>
    <m/>
    <x v="0"/>
  </r>
  <r>
    <x v="33"/>
    <x v="1"/>
    <x v="0"/>
    <x v="0"/>
    <x v="34"/>
    <x v="7"/>
    <n v="21450354"/>
    <n v="1334922"/>
    <m/>
    <x v="0"/>
  </r>
  <r>
    <x v="33"/>
    <x v="1"/>
    <x v="0"/>
    <x v="0"/>
    <x v="34"/>
    <x v="8"/>
    <n v="21920160"/>
    <n v="1368077"/>
    <m/>
    <x v="0"/>
  </r>
  <r>
    <x v="33"/>
    <x v="1"/>
    <x v="0"/>
    <x v="0"/>
    <x v="34"/>
    <x v="9"/>
    <n v="22398750"/>
    <n v="1401047"/>
    <m/>
    <x v="0"/>
  </r>
  <r>
    <x v="33"/>
    <x v="1"/>
    <x v="0"/>
    <x v="0"/>
    <x v="34"/>
    <x v="10"/>
    <n v="22886062"/>
    <n v="1428030"/>
    <m/>
    <x v="0"/>
  </r>
  <r>
    <x v="33"/>
    <x v="1"/>
    <x v="0"/>
    <x v="0"/>
    <x v="34"/>
    <x v="11"/>
    <n v="23384190"/>
    <n v="1444520"/>
    <m/>
    <x v="0"/>
  </r>
  <r>
    <x v="33"/>
    <x v="1"/>
    <x v="0"/>
    <x v="0"/>
    <x v="34"/>
    <x v="12"/>
    <n v="23890824"/>
    <n v="1469098"/>
    <m/>
    <x v="0"/>
  </r>
  <r>
    <x v="33"/>
    <x v="1"/>
    <x v="0"/>
    <x v="0"/>
    <x v="34"/>
    <x v="13"/>
    <n v="24406982"/>
    <n v="1497878"/>
    <m/>
    <x v="0"/>
  </r>
  <r>
    <x v="33"/>
    <x v="1"/>
    <x v="0"/>
    <x v="0"/>
    <x v="34"/>
    <x v="14"/>
    <n v="24931974"/>
    <n v="1530823"/>
    <m/>
    <x v="0"/>
  </r>
  <r>
    <x v="33"/>
    <x v="1"/>
    <x v="0"/>
    <x v="0"/>
    <x v="34"/>
    <x v="15"/>
    <n v="25466010"/>
    <n v="1564929"/>
    <m/>
    <x v="0"/>
  </r>
  <r>
    <x v="33"/>
    <x v="1"/>
    <x v="0"/>
    <x v="0"/>
    <x v="34"/>
    <x v="16"/>
    <n v="26006716"/>
    <n v="1598442"/>
    <m/>
    <x v="0"/>
  </r>
  <r>
    <x v="33"/>
    <x v="1"/>
    <x v="0"/>
    <x v="0"/>
    <x v="34"/>
    <x v="17"/>
    <n v="26556592"/>
    <n v="1628747"/>
    <m/>
    <x v="0"/>
  </r>
  <r>
    <x v="33"/>
    <x v="1"/>
    <x v="0"/>
    <x v="0"/>
    <x v="34"/>
    <x v="18"/>
    <n v="27114746"/>
    <n v="1649014"/>
    <m/>
    <x v="0"/>
  </r>
  <r>
    <x v="33"/>
    <x v="1"/>
    <x v="0"/>
    <x v="0"/>
    <x v="34"/>
    <x v="19"/>
    <n v="27680382"/>
    <n v="1680100"/>
    <m/>
    <x v="0"/>
  </r>
  <r>
    <x v="33"/>
    <x v="1"/>
    <x v="0"/>
    <x v="0"/>
    <x v="34"/>
    <x v="20"/>
    <n v="28251870"/>
    <n v="1714786"/>
    <m/>
    <x v="0"/>
  </r>
  <r>
    <x v="33"/>
    <x v="1"/>
    <x v="0"/>
    <x v="0"/>
    <x v="34"/>
    <x v="21"/>
    <n v="28830590"/>
    <n v="1749897"/>
    <m/>
    <x v="0"/>
  </r>
  <r>
    <x v="33"/>
    <x v="1"/>
    <x v="0"/>
    <x v="0"/>
    <x v="34"/>
    <x v="22"/>
    <n v="29417884"/>
    <n v="1782016"/>
    <m/>
    <x v="0"/>
  </r>
  <r>
    <x v="33"/>
    <x v="1"/>
    <x v="0"/>
    <x v="0"/>
    <x v="34"/>
    <x v="23"/>
    <n v="30010666"/>
    <n v="1813945"/>
    <m/>
    <x v="0"/>
  </r>
  <r>
    <x v="33"/>
    <x v="1"/>
    <x v="0"/>
    <x v="0"/>
    <x v="34"/>
    <x v="24"/>
    <n v="30613126"/>
    <n v="1845403"/>
    <m/>
    <x v="0"/>
  </r>
  <r>
    <x v="33"/>
    <x v="1"/>
    <x v="0"/>
    <x v="0"/>
    <x v="34"/>
    <x v="25"/>
    <n v="31223946"/>
    <n v="1877427"/>
    <m/>
    <x v="0"/>
  </r>
  <r>
    <x v="33"/>
    <x v="1"/>
    <x v="0"/>
    <x v="0"/>
    <x v="34"/>
    <x v="26"/>
    <n v="31843716"/>
    <n v="1912655"/>
    <m/>
    <x v="0"/>
  </r>
  <r>
    <x v="33"/>
    <x v="1"/>
    <x v="0"/>
    <x v="0"/>
    <x v="34"/>
    <x v="27"/>
    <n v="32475840"/>
    <n v="1947016"/>
    <m/>
    <x v="0"/>
  </r>
  <r>
    <x v="33"/>
    <x v="1"/>
    <x v="0"/>
    <x v="0"/>
    <x v="34"/>
    <x v="28"/>
    <n v="33116516"/>
    <n v="1981781"/>
    <m/>
    <x v="0"/>
  </r>
  <r>
    <x v="33"/>
    <x v="1"/>
    <x v="0"/>
    <x v="0"/>
    <x v="34"/>
    <x v="29"/>
    <n v="33767844"/>
    <n v="2016644"/>
    <m/>
    <x v="0"/>
  </r>
  <r>
    <x v="33"/>
    <x v="1"/>
    <x v="0"/>
    <x v="0"/>
    <x v="34"/>
    <x v="30"/>
    <n v="34428180"/>
    <n v="2053044"/>
    <m/>
    <x v="0"/>
  </r>
  <r>
    <x v="33"/>
    <x v="1"/>
    <x v="1"/>
    <x v="0"/>
    <x v="34"/>
    <x v="0"/>
    <n v="10425896"/>
    <n v="656831"/>
    <m/>
    <x v="0"/>
  </r>
  <r>
    <x v="33"/>
    <x v="1"/>
    <x v="1"/>
    <x v="0"/>
    <x v="34"/>
    <x v="1"/>
    <n v="10682181"/>
    <n v="675729"/>
    <m/>
    <x v="0"/>
  </r>
  <r>
    <x v="33"/>
    <x v="1"/>
    <x v="1"/>
    <x v="0"/>
    <x v="34"/>
    <x v="2"/>
    <n v="10967556"/>
    <n v="691482"/>
    <m/>
    <x v="0"/>
  </r>
  <r>
    <x v="33"/>
    <x v="1"/>
    <x v="1"/>
    <x v="0"/>
    <x v="34"/>
    <x v="3"/>
    <n v="11230269"/>
    <n v="703460"/>
    <m/>
    <x v="0"/>
  </r>
  <r>
    <x v="33"/>
    <x v="1"/>
    <x v="1"/>
    <x v="0"/>
    <x v="34"/>
    <x v="4"/>
    <n v="11477268"/>
    <n v="715243"/>
    <m/>
    <x v="0"/>
  </r>
  <r>
    <x v="33"/>
    <x v="1"/>
    <x v="1"/>
    <x v="0"/>
    <x v="34"/>
    <x v="5"/>
    <n v="11742813"/>
    <n v="730223"/>
    <m/>
    <x v="0"/>
  </r>
  <r>
    <x v="33"/>
    <x v="1"/>
    <x v="1"/>
    <x v="0"/>
    <x v="34"/>
    <x v="6"/>
    <n v="12014464"/>
    <n v="747721"/>
    <m/>
    <x v="0"/>
  </r>
  <r>
    <x v="33"/>
    <x v="1"/>
    <x v="1"/>
    <x v="0"/>
    <x v="34"/>
    <x v="7"/>
    <n v="12291696"/>
    <n v="764950"/>
    <m/>
    <x v="0"/>
  </r>
  <r>
    <x v="33"/>
    <x v="1"/>
    <x v="1"/>
    <x v="0"/>
    <x v="34"/>
    <x v="8"/>
    <n v="12575081"/>
    <n v="784834"/>
    <m/>
    <x v="0"/>
  </r>
  <r>
    <x v="33"/>
    <x v="1"/>
    <x v="1"/>
    <x v="0"/>
    <x v="34"/>
    <x v="9"/>
    <n v="12864133"/>
    <n v="804654"/>
    <m/>
    <x v="0"/>
  </r>
  <r>
    <x v="33"/>
    <x v="1"/>
    <x v="1"/>
    <x v="0"/>
    <x v="34"/>
    <x v="10"/>
    <n v="13161506"/>
    <n v="821243"/>
    <m/>
    <x v="0"/>
  </r>
  <r>
    <x v="33"/>
    <x v="1"/>
    <x v="1"/>
    <x v="0"/>
    <x v="34"/>
    <x v="11"/>
    <n v="13471953"/>
    <n v="832208"/>
    <m/>
    <x v="0"/>
  </r>
  <r>
    <x v="33"/>
    <x v="1"/>
    <x v="1"/>
    <x v="0"/>
    <x v="34"/>
    <x v="12"/>
    <n v="13788200"/>
    <n v="847866"/>
    <m/>
    <x v="0"/>
  </r>
  <r>
    <x v="33"/>
    <x v="1"/>
    <x v="1"/>
    <x v="0"/>
    <x v="34"/>
    <x v="13"/>
    <n v="14110129"/>
    <n v="865951"/>
    <m/>
    <x v="0"/>
  </r>
  <r>
    <x v="33"/>
    <x v="1"/>
    <x v="1"/>
    <x v="0"/>
    <x v="34"/>
    <x v="14"/>
    <n v="14436588"/>
    <n v="886406"/>
    <m/>
    <x v="0"/>
  </r>
  <r>
    <x v="33"/>
    <x v="1"/>
    <x v="1"/>
    <x v="0"/>
    <x v="34"/>
    <x v="15"/>
    <n v="14768109"/>
    <n v="907525"/>
    <m/>
    <x v="0"/>
  </r>
  <r>
    <x v="33"/>
    <x v="1"/>
    <x v="1"/>
    <x v="0"/>
    <x v="34"/>
    <x v="16"/>
    <n v="15103778"/>
    <n v="928318"/>
    <m/>
    <x v="0"/>
  </r>
  <r>
    <x v="33"/>
    <x v="1"/>
    <x v="1"/>
    <x v="0"/>
    <x v="34"/>
    <x v="17"/>
    <n v="15438676"/>
    <n v="946872"/>
    <m/>
    <x v="0"/>
  </r>
  <r>
    <x v="33"/>
    <x v="1"/>
    <x v="1"/>
    <x v="0"/>
    <x v="34"/>
    <x v="18"/>
    <n v="15775717"/>
    <n v="959418"/>
    <m/>
    <x v="0"/>
  </r>
  <r>
    <x v="33"/>
    <x v="1"/>
    <x v="1"/>
    <x v="0"/>
    <x v="34"/>
    <x v="19"/>
    <n v="16115408"/>
    <n v="978147"/>
    <m/>
    <x v="0"/>
  </r>
  <r>
    <x v="33"/>
    <x v="1"/>
    <x v="1"/>
    <x v="0"/>
    <x v="34"/>
    <x v="20"/>
    <n v="16457009"/>
    <n v="998880"/>
    <m/>
    <x v="0"/>
  </r>
  <r>
    <x v="33"/>
    <x v="1"/>
    <x v="1"/>
    <x v="0"/>
    <x v="34"/>
    <x v="21"/>
    <n v="16800850"/>
    <n v="1019742"/>
    <m/>
    <x v="0"/>
  </r>
  <r>
    <x v="33"/>
    <x v="1"/>
    <x v="1"/>
    <x v="0"/>
    <x v="34"/>
    <x v="22"/>
    <n v="17147716"/>
    <n v="1038739"/>
    <m/>
    <x v="0"/>
  </r>
  <r>
    <x v="33"/>
    <x v="1"/>
    <x v="1"/>
    <x v="0"/>
    <x v="34"/>
    <x v="23"/>
    <n v="17498250"/>
    <n v="1057653"/>
    <m/>
    <x v="0"/>
  </r>
  <r>
    <x v="33"/>
    <x v="1"/>
    <x v="1"/>
    <x v="0"/>
    <x v="34"/>
    <x v="24"/>
    <n v="17856456"/>
    <n v="1076412"/>
    <m/>
    <x v="0"/>
  </r>
  <r>
    <x v="33"/>
    <x v="1"/>
    <x v="1"/>
    <x v="0"/>
    <x v="34"/>
    <x v="25"/>
    <n v="18220082"/>
    <n v="1095533"/>
    <m/>
    <x v="0"/>
  </r>
  <r>
    <x v="33"/>
    <x v="1"/>
    <x v="1"/>
    <x v="0"/>
    <x v="34"/>
    <x v="26"/>
    <n v="18589068"/>
    <n v="1116530"/>
    <m/>
    <x v="0"/>
  </r>
  <r>
    <x v="33"/>
    <x v="1"/>
    <x v="1"/>
    <x v="0"/>
    <x v="34"/>
    <x v="27"/>
    <n v="18965372"/>
    <n v="1137026"/>
    <m/>
    <x v="0"/>
  </r>
  <r>
    <x v="33"/>
    <x v="1"/>
    <x v="1"/>
    <x v="0"/>
    <x v="34"/>
    <x v="28"/>
    <n v="19346936"/>
    <n v="1157772"/>
    <m/>
    <x v="0"/>
  </r>
  <r>
    <x v="33"/>
    <x v="1"/>
    <x v="1"/>
    <x v="0"/>
    <x v="34"/>
    <x v="29"/>
    <n v="19735000"/>
    <n v="1178590"/>
    <m/>
    <x v="0"/>
  </r>
  <r>
    <x v="33"/>
    <x v="1"/>
    <x v="1"/>
    <x v="0"/>
    <x v="34"/>
    <x v="30"/>
    <n v="20128564"/>
    <n v="1200320"/>
    <m/>
    <x v="0"/>
  </r>
  <r>
    <x v="33"/>
    <x v="1"/>
    <x v="2"/>
    <x v="0"/>
    <x v="34"/>
    <x v="0"/>
    <n v="692443"/>
    <n v="43623"/>
    <m/>
    <x v="0"/>
  </r>
  <r>
    <x v="33"/>
    <x v="1"/>
    <x v="2"/>
    <x v="0"/>
    <x v="34"/>
    <x v="1"/>
    <n v="700865"/>
    <n v="44335"/>
    <m/>
    <x v="0"/>
  </r>
  <r>
    <x v="33"/>
    <x v="1"/>
    <x v="2"/>
    <x v="0"/>
    <x v="34"/>
    <x v="2"/>
    <n v="711696"/>
    <n v="44871"/>
    <m/>
    <x v="0"/>
  </r>
  <r>
    <x v="33"/>
    <x v="1"/>
    <x v="2"/>
    <x v="0"/>
    <x v="34"/>
    <x v="3"/>
    <n v="719222"/>
    <n v="45051"/>
    <m/>
    <x v="0"/>
  </r>
  <r>
    <x v="33"/>
    <x v="1"/>
    <x v="2"/>
    <x v="0"/>
    <x v="34"/>
    <x v="4"/>
    <n v="726961"/>
    <n v="45302"/>
    <m/>
    <x v="0"/>
  </r>
  <r>
    <x v="33"/>
    <x v="1"/>
    <x v="2"/>
    <x v="0"/>
    <x v="34"/>
    <x v="5"/>
    <n v="735883"/>
    <n v="45760"/>
    <m/>
    <x v="0"/>
  </r>
  <r>
    <x v="33"/>
    <x v="1"/>
    <x v="2"/>
    <x v="0"/>
    <x v="34"/>
    <x v="6"/>
    <n v="747383"/>
    <n v="46513"/>
    <m/>
    <x v="0"/>
  </r>
  <r>
    <x v="33"/>
    <x v="1"/>
    <x v="2"/>
    <x v="0"/>
    <x v="34"/>
    <x v="7"/>
    <n v="761940"/>
    <n v="47417"/>
    <m/>
    <x v="0"/>
  </r>
  <r>
    <x v="33"/>
    <x v="1"/>
    <x v="2"/>
    <x v="0"/>
    <x v="34"/>
    <x v="8"/>
    <n v="777267"/>
    <n v="48510"/>
    <m/>
    <x v="0"/>
  </r>
  <r>
    <x v="33"/>
    <x v="1"/>
    <x v="2"/>
    <x v="0"/>
    <x v="34"/>
    <x v="9"/>
    <n v="792418"/>
    <n v="49565"/>
    <m/>
    <x v="0"/>
  </r>
  <r>
    <x v="33"/>
    <x v="1"/>
    <x v="2"/>
    <x v="0"/>
    <x v="34"/>
    <x v="10"/>
    <n v="804574"/>
    <n v="50203"/>
    <m/>
    <x v="0"/>
  </r>
  <r>
    <x v="33"/>
    <x v="1"/>
    <x v="2"/>
    <x v="0"/>
    <x v="34"/>
    <x v="11"/>
    <n v="816438"/>
    <n v="50434"/>
    <m/>
    <x v="0"/>
  </r>
  <r>
    <x v="33"/>
    <x v="1"/>
    <x v="2"/>
    <x v="0"/>
    <x v="34"/>
    <x v="12"/>
    <n v="828499"/>
    <n v="50946"/>
    <m/>
    <x v="0"/>
  </r>
  <r>
    <x v="33"/>
    <x v="1"/>
    <x v="2"/>
    <x v="0"/>
    <x v="34"/>
    <x v="13"/>
    <n v="840756"/>
    <n v="51597"/>
    <m/>
    <x v="0"/>
  </r>
  <r>
    <x v="33"/>
    <x v="1"/>
    <x v="2"/>
    <x v="0"/>
    <x v="34"/>
    <x v="14"/>
    <n v="853267"/>
    <n v="52390"/>
    <m/>
    <x v="0"/>
  </r>
  <r>
    <x v="33"/>
    <x v="1"/>
    <x v="2"/>
    <x v="0"/>
    <x v="34"/>
    <x v="15"/>
    <n v="866097"/>
    <n v="53223"/>
    <m/>
    <x v="0"/>
  </r>
  <r>
    <x v="33"/>
    <x v="1"/>
    <x v="2"/>
    <x v="0"/>
    <x v="34"/>
    <x v="16"/>
    <n v="879240"/>
    <n v="54040"/>
    <m/>
    <x v="0"/>
  </r>
  <r>
    <x v="33"/>
    <x v="1"/>
    <x v="2"/>
    <x v="0"/>
    <x v="34"/>
    <x v="17"/>
    <n v="892326"/>
    <n v="54727"/>
    <m/>
    <x v="0"/>
  </r>
  <r>
    <x v="33"/>
    <x v="1"/>
    <x v="2"/>
    <x v="0"/>
    <x v="34"/>
    <x v="18"/>
    <n v="905373"/>
    <n v="55061"/>
    <m/>
    <x v="0"/>
  </r>
  <r>
    <x v="33"/>
    <x v="1"/>
    <x v="2"/>
    <x v="0"/>
    <x v="34"/>
    <x v="19"/>
    <n v="918094"/>
    <n v="55725"/>
    <m/>
    <x v="0"/>
  </r>
  <r>
    <x v="33"/>
    <x v="1"/>
    <x v="2"/>
    <x v="0"/>
    <x v="34"/>
    <x v="20"/>
    <n v="931102"/>
    <n v="56514"/>
    <m/>
    <x v="0"/>
  </r>
  <r>
    <x v="33"/>
    <x v="1"/>
    <x v="2"/>
    <x v="0"/>
    <x v="34"/>
    <x v="21"/>
    <n v="944403"/>
    <n v="57321"/>
    <m/>
    <x v="0"/>
  </r>
  <r>
    <x v="33"/>
    <x v="1"/>
    <x v="2"/>
    <x v="0"/>
    <x v="34"/>
    <x v="22"/>
    <n v="957862"/>
    <n v="58023"/>
    <m/>
    <x v="0"/>
  </r>
  <r>
    <x v="33"/>
    <x v="1"/>
    <x v="2"/>
    <x v="0"/>
    <x v="34"/>
    <x v="23"/>
    <n v="971470"/>
    <n v="58718"/>
    <m/>
    <x v="0"/>
  </r>
  <r>
    <x v="33"/>
    <x v="1"/>
    <x v="2"/>
    <x v="0"/>
    <x v="34"/>
    <x v="24"/>
    <n v="985504"/>
    <n v="59407"/>
    <m/>
    <x v="0"/>
  </r>
  <r>
    <x v="33"/>
    <x v="1"/>
    <x v="2"/>
    <x v="0"/>
    <x v="34"/>
    <x v="25"/>
    <n v="999843"/>
    <n v="60118"/>
    <m/>
    <x v="0"/>
  </r>
  <r>
    <x v="33"/>
    <x v="1"/>
    <x v="2"/>
    <x v="0"/>
    <x v="34"/>
    <x v="26"/>
    <n v="1014363"/>
    <n v="60926"/>
    <m/>
    <x v="0"/>
  </r>
  <r>
    <x v="33"/>
    <x v="1"/>
    <x v="2"/>
    <x v="0"/>
    <x v="34"/>
    <x v="27"/>
    <n v="1029236"/>
    <n v="61705"/>
    <m/>
    <x v="0"/>
  </r>
  <r>
    <x v="33"/>
    <x v="1"/>
    <x v="2"/>
    <x v="0"/>
    <x v="34"/>
    <x v="28"/>
    <n v="1044208"/>
    <n v="62488"/>
    <m/>
    <x v="0"/>
  </r>
  <r>
    <x v="33"/>
    <x v="1"/>
    <x v="2"/>
    <x v="0"/>
    <x v="34"/>
    <x v="29"/>
    <n v="1059464"/>
    <n v="63272"/>
    <m/>
    <x v="0"/>
  </r>
  <r>
    <x v="33"/>
    <x v="1"/>
    <x v="2"/>
    <x v="0"/>
    <x v="34"/>
    <x v="30"/>
    <n v="1074922"/>
    <n v="64100"/>
    <m/>
    <x v="0"/>
  </r>
  <r>
    <x v="33"/>
    <x v="2"/>
    <x v="0"/>
    <x v="0"/>
    <x v="34"/>
    <x v="0"/>
    <n v="25526226"/>
    <n v="1608152"/>
    <m/>
    <x v="0"/>
  </r>
  <r>
    <x v="33"/>
    <x v="2"/>
    <x v="0"/>
    <x v="0"/>
    <x v="34"/>
    <x v="1"/>
    <n v="26164094"/>
    <n v="1654285"/>
    <m/>
    <x v="0"/>
  </r>
  <r>
    <x v="33"/>
    <x v="2"/>
    <x v="0"/>
    <x v="0"/>
    <x v="34"/>
    <x v="2"/>
    <n v="26798494"/>
    <n v="1694198"/>
    <m/>
    <x v="0"/>
  </r>
  <r>
    <x v="33"/>
    <x v="2"/>
    <x v="0"/>
    <x v="0"/>
    <x v="34"/>
    <x v="3"/>
    <n v="27440414"/>
    <n v="1729936"/>
    <m/>
    <x v="0"/>
  </r>
  <r>
    <x v="33"/>
    <x v="2"/>
    <x v="0"/>
    <x v="0"/>
    <x v="34"/>
    <x v="4"/>
    <n v="28114470"/>
    <n v="1775779"/>
    <m/>
    <x v="0"/>
  </r>
  <r>
    <x v="33"/>
    <x v="2"/>
    <x v="0"/>
    <x v="0"/>
    <x v="34"/>
    <x v="5"/>
    <n v="28785444"/>
    <n v="1826261"/>
    <m/>
    <x v="0"/>
  </r>
  <r>
    <x v="33"/>
    <x v="2"/>
    <x v="0"/>
    <x v="0"/>
    <x v="34"/>
    <x v="6"/>
    <n v="29474592"/>
    <n v="1876876"/>
    <m/>
    <x v="0"/>
  </r>
  <r>
    <x v="33"/>
    <x v="2"/>
    <x v="0"/>
    <x v="0"/>
    <x v="34"/>
    <x v="7"/>
    <n v="30177402"/>
    <n v="1930704"/>
    <m/>
    <x v="0"/>
  </r>
  <r>
    <x v="33"/>
    <x v="2"/>
    <x v="0"/>
    <x v="0"/>
    <x v="34"/>
    <x v="8"/>
    <n v="30896572"/>
    <n v="1991654"/>
    <m/>
    <x v="0"/>
  </r>
  <r>
    <x v="33"/>
    <x v="2"/>
    <x v="0"/>
    <x v="0"/>
    <x v="34"/>
    <x v="9"/>
    <n v="31630464"/>
    <n v="2046404"/>
    <m/>
    <x v="0"/>
  </r>
  <r>
    <x v="33"/>
    <x v="2"/>
    <x v="0"/>
    <x v="0"/>
    <x v="34"/>
    <x v="10"/>
    <n v="32378946"/>
    <n v="2088763"/>
    <m/>
    <x v="0"/>
  </r>
  <r>
    <x v="33"/>
    <x v="2"/>
    <x v="0"/>
    <x v="0"/>
    <x v="34"/>
    <x v="11"/>
    <n v="33143690"/>
    <n v="2117316"/>
    <m/>
    <x v="0"/>
  </r>
  <r>
    <x v="33"/>
    <x v="2"/>
    <x v="0"/>
    <x v="0"/>
    <x v="34"/>
    <x v="12"/>
    <n v="33922556"/>
    <n v="2156279"/>
    <m/>
    <x v="0"/>
  </r>
  <r>
    <x v="33"/>
    <x v="2"/>
    <x v="0"/>
    <x v="0"/>
    <x v="34"/>
    <x v="13"/>
    <n v="34716300"/>
    <n v="2200136"/>
    <m/>
    <x v="0"/>
  </r>
  <r>
    <x v="33"/>
    <x v="2"/>
    <x v="0"/>
    <x v="0"/>
    <x v="34"/>
    <x v="14"/>
    <n v="35523440"/>
    <n v="2252877"/>
    <m/>
    <x v="0"/>
  </r>
  <r>
    <x v="33"/>
    <x v="2"/>
    <x v="0"/>
    <x v="0"/>
    <x v="34"/>
    <x v="15"/>
    <n v="36344424"/>
    <n v="2310376"/>
    <m/>
    <x v="0"/>
  </r>
  <r>
    <x v="33"/>
    <x v="2"/>
    <x v="0"/>
    <x v="0"/>
    <x v="34"/>
    <x v="16"/>
    <n v="37175544"/>
    <n v="2368645"/>
    <m/>
    <x v="0"/>
  </r>
  <r>
    <x v="33"/>
    <x v="2"/>
    <x v="0"/>
    <x v="0"/>
    <x v="34"/>
    <x v="17"/>
    <n v="38020792"/>
    <n v="2422421"/>
    <m/>
    <x v="0"/>
  </r>
  <r>
    <x v="33"/>
    <x v="2"/>
    <x v="0"/>
    <x v="0"/>
    <x v="34"/>
    <x v="18"/>
    <n v="38878232"/>
    <n v="2468269"/>
    <m/>
    <x v="0"/>
  </r>
  <r>
    <x v="33"/>
    <x v="2"/>
    <x v="0"/>
    <x v="0"/>
    <x v="34"/>
    <x v="19"/>
    <n v="39746140"/>
    <n v="2523158"/>
    <m/>
    <x v="0"/>
  </r>
  <r>
    <x v="33"/>
    <x v="2"/>
    <x v="0"/>
    <x v="0"/>
    <x v="34"/>
    <x v="20"/>
    <n v="40622412"/>
    <n v="2579454"/>
    <m/>
    <x v="0"/>
  </r>
  <r>
    <x v="33"/>
    <x v="2"/>
    <x v="0"/>
    <x v="0"/>
    <x v="34"/>
    <x v="21"/>
    <n v="41508616"/>
    <n v="2636607"/>
    <m/>
    <x v="0"/>
  </r>
  <r>
    <x v="33"/>
    <x v="2"/>
    <x v="0"/>
    <x v="0"/>
    <x v="34"/>
    <x v="22"/>
    <n v="42407644"/>
    <n v="2693327"/>
    <m/>
    <x v="0"/>
  </r>
  <r>
    <x v="33"/>
    <x v="2"/>
    <x v="0"/>
    <x v="0"/>
    <x v="34"/>
    <x v="23"/>
    <n v="43314260"/>
    <n v="2751114"/>
    <m/>
    <x v="0"/>
  </r>
  <r>
    <x v="33"/>
    <x v="2"/>
    <x v="0"/>
    <x v="0"/>
    <x v="34"/>
    <x v="24"/>
    <n v="44234656"/>
    <n v="2807651"/>
    <m/>
    <x v="0"/>
  </r>
  <r>
    <x v="33"/>
    <x v="2"/>
    <x v="0"/>
    <x v="0"/>
    <x v="34"/>
    <x v="25"/>
    <n v="45168868"/>
    <n v="2864144"/>
    <m/>
    <x v="0"/>
  </r>
  <r>
    <x v="33"/>
    <x v="2"/>
    <x v="0"/>
    <x v="0"/>
    <x v="34"/>
    <x v="26"/>
    <n v="46118116"/>
    <n v="2923689"/>
    <m/>
    <x v="0"/>
  </r>
  <r>
    <x v="33"/>
    <x v="2"/>
    <x v="0"/>
    <x v="0"/>
    <x v="34"/>
    <x v="27"/>
    <n v="47086888"/>
    <n v="2985769"/>
    <m/>
    <x v="0"/>
  </r>
  <r>
    <x v="33"/>
    <x v="2"/>
    <x v="0"/>
    <x v="0"/>
    <x v="34"/>
    <x v="28"/>
    <n v="48069816"/>
    <n v="3048517"/>
    <m/>
    <x v="0"/>
  </r>
  <r>
    <x v="33"/>
    <x v="2"/>
    <x v="0"/>
    <x v="0"/>
    <x v="34"/>
    <x v="29"/>
    <n v="49070080"/>
    <n v="3111097"/>
    <m/>
    <x v="0"/>
  </r>
  <r>
    <x v="33"/>
    <x v="2"/>
    <x v="0"/>
    <x v="0"/>
    <x v="34"/>
    <x v="30"/>
    <n v="50085580"/>
    <n v="3175204"/>
    <m/>
    <x v="0"/>
  </r>
  <r>
    <x v="33"/>
    <x v="2"/>
    <x v="1"/>
    <x v="0"/>
    <x v="34"/>
    <x v="0"/>
    <n v="7184617"/>
    <n v="452630"/>
    <m/>
    <x v="0"/>
  </r>
  <r>
    <x v="33"/>
    <x v="2"/>
    <x v="1"/>
    <x v="0"/>
    <x v="34"/>
    <x v="1"/>
    <n v="7392958"/>
    <n v="467436"/>
    <m/>
    <x v="0"/>
  </r>
  <r>
    <x v="33"/>
    <x v="2"/>
    <x v="1"/>
    <x v="0"/>
    <x v="34"/>
    <x v="2"/>
    <n v="7619822"/>
    <n v="481724"/>
    <m/>
    <x v="0"/>
  </r>
  <r>
    <x v="33"/>
    <x v="2"/>
    <x v="1"/>
    <x v="0"/>
    <x v="34"/>
    <x v="3"/>
    <n v="7835402"/>
    <n v="493970"/>
    <m/>
    <x v="0"/>
  </r>
  <r>
    <x v="33"/>
    <x v="2"/>
    <x v="1"/>
    <x v="0"/>
    <x v="34"/>
    <x v="4"/>
    <n v="8034136"/>
    <n v="507455"/>
    <m/>
    <x v="0"/>
  </r>
  <r>
    <x v="33"/>
    <x v="2"/>
    <x v="1"/>
    <x v="0"/>
    <x v="34"/>
    <x v="5"/>
    <n v="8249040"/>
    <n v="523351"/>
    <m/>
    <x v="0"/>
  </r>
  <r>
    <x v="33"/>
    <x v="2"/>
    <x v="1"/>
    <x v="0"/>
    <x v="34"/>
    <x v="6"/>
    <n v="8469185"/>
    <n v="539298"/>
    <m/>
    <x v="0"/>
  </r>
  <r>
    <x v="33"/>
    <x v="2"/>
    <x v="1"/>
    <x v="0"/>
    <x v="34"/>
    <x v="7"/>
    <n v="8694470"/>
    <n v="556258"/>
    <m/>
    <x v="0"/>
  </r>
  <r>
    <x v="33"/>
    <x v="2"/>
    <x v="1"/>
    <x v="0"/>
    <x v="34"/>
    <x v="8"/>
    <n v="8924483"/>
    <n v="575289"/>
    <m/>
    <x v="0"/>
  </r>
  <r>
    <x v="33"/>
    <x v="2"/>
    <x v="1"/>
    <x v="0"/>
    <x v="34"/>
    <x v="9"/>
    <n v="9159737"/>
    <n v="592609"/>
    <m/>
    <x v="0"/>
  </r>
  <r>
    <x v="33"/>
    <x v="2"/>
    <x v="1"/>
    <x v="0"/>
    <x v="34"/>
    <x v="10"/>
    <n v="9403459"/>
    <n v="606616"/>
    <m/>
    <x v="0"/>
  </r>
  <r>
    <x v="33"/>
    <x v="2"/>
    <x v="1"/>
    <x v="0"/>
    <x v="34"/>
    <x v="11"/>
    <n v="9660332"/>
    <n v="617130"/>
    <m/>
    <x v="0"/>
  </r>
  <r>
    <x v="33"/>
    <x v="2"/>
    <x v="1"/>
    <x v="0"/>
    <x v="34"/>
    <x v="12"/>
    <n v="9922606"/>
    <n v="630728"/>
    <m/>
    <x v="0"/>
  </r>
  <r>
    <x v="33"/>
    <x v="2"/>
    <x v="1"/>
    <x v="0"/>
    <x v="34"/>
    <x v="13"/>
    <n v="10189582"/>
    <n v="645762"/>
    <m/>
    <x v="0"/>
  </r>
  <r>
    <x v="33"/>
    <x v="2"/>
    <x v="1"/>
    <x v="0"/>
    <x v="34"/>
    <x v="14"/>
    <n v="10459864"/>
    <n v="663358"/>
    <m/>
    <x v="0"/>
  </r>
  <r>
    <x v="33"/>
    <x v="2"/>
    <x v="1"/>
    <x v="0"/>
    <x v="34"/>
    <x v="15"/>
    <n v="10734091"/>
    <n v="682354"/>
    <m/>
    <x v="0"/>
  </r>
  <r>
    <x v="33"/>
    <x v="2"/>
    <x v="1"/>
    <x v="0"/>
    <x v="34"/>
    <x v="16"/>
    <n v="11011708"/>
    <n v="701612"/>
    <m/>
    <x v="0"/>
  </r>
  <r>
    <x v="33"/>
    <x v="2"/>
    <x v="1"/>
    <x v="0"/>
    <x v="34"/>
    <x v="17"/>
    <n v="11286182"/>
    <n v="719077"/>
    <m/>
    <x v="0"/>
  </r>
  <r>
    <x v="33"/>
    <x v="2"/>
    <x v="1"/>
    <x v="0"/>
    <x v="34"/>
    <x v="18"/>
    <n v="11561055"/>
    <n v="733978"/>
    <m/>
    <x v="0"/>
  </r>
  <r>
    <x v="33"/>
    <x v="2"/>
    <x v="1"/>
    <x v="0"/>
    <x v="34"/>
    <x v="19"/>
    <n v="11836951"/>
    <n v="751431"/>
    <m/>
    <x v="0"/>
  </r>
  <r>
    <x v="33"/>
    <x v="2"/>
    <x v="1"/>
    <x v="0"/>
    <x v="34"/>
    <x v="20"/>
    <n v="12113509"/>
    <n v="769187"/>
    <m/>
    <x v="0"/>
  </r>
  <r>
    <x v="33"/>
    <x v="2"/>
    <x v="1"/>
    <x v="0"/>
    <x v="34"/>
    <x v="21"/>
    <n v="12390586"/>
    <n v="787044"/>
    <m/>
    <x v="0"/>
  </r>
  <r>
    <x v="33"/>
    <x v="2"/>
    <x v="1"/>
    <x v="0"/>
    <x v="34"/>
    <x v="22"/>
    <n v="12669140"/>
    <n v="804622"/>
    <m/>
    <x v="0"/>
  </r>
  <r>
    <x v="33"/>
    <x v="2"/>
    <x v="1"/>
    <x v="0"/>
    <x v="34"/>
    <x v="23"/>
    <n v="12950500"/>
    <n v="822553"/>
    <m/>
    <x v="0"/>
  </r>
  <r>
    <x v="33"/>
    <x v="2"/>
    <x v="1"/>
    <x v="0"/>
    <x v="34"/>
    <x v="24"/>
    <n v="13238435"/>
    <n v="840266"/>
    <m/>
    <x v="0"/>
  </r>
  <r>
    <x v="33"/>
    <x v="2"/>
    <x v="1"/>
    <x v="0"/>
    <x v="34"/>
    <x v="25"/>
    <n v="13531308"/>
    <n v="858016"/>
    <m/>
    <x v="0"/>
  </r>
  <r>
    <x v="33"/>
    <x v="2"/>
    <x v="1"/>
    <x v="0"/>
    <x v="34"/>
    <x v="26"/>
    <n v="13829034"/>
    <n v="876701"/>
    <m/>
    <x v="0"/>
  </r>
  <r>
    <x v="33"/>
    <x v="2"/>
    <x v="1"/>
    <x v="0"/>
    <x v="34"/>
    <x v="27"/>
    <n v="14132874"/>
    <n v="896162"/>
    <m/>
    <x v="0"/>
  </r>
  <r>
    <x v="33"/>
    <x v="2"/>
    <x v="1"/>
    <x v="0"/>
    <x v="34"/>
    <x v="28"/>
    <n v="14441444"/>
    <n v="915855"/>
    <m/>
    <x v="0"/>
  </r>
  <r>
    <x v="33"/>
    <x v="2"/>
    <x v="1"/>
    <x v="0"/>
    <x v="34"/>
    <x v="29"/>
    <n v="14755712"/>
    <n v="935528"/>
    <m/>
    <x v="0"/>
  </r>
  <r>
    <x v="33"/>
    <x v="2"/>
    <x v="1"/>
    <x v="0"/>
    <x v="34"/>
    <x v="30"/>
    <n v="15075018"/>
    <n v="955689"/>
    <m/>
    <x v="0"/>
  </r>
  <r>
    <x v="33"/>
    <x v="2"/>
    <x v="2"/>
    <x v="0"/>
    <x v="34"/>
    <x v="0"/>
    <n v="1069866"/>
    <n v="67401"/>
    <m/>
    <x v="0"/>
  </r>
  <r>
    <x v="33"/>
    <x v="2"/>
    <x v="2"/>
    <x v="0"/>
    <x v="34"/>
    <x v="1"/>
    <n v="1089663"/>
    <n v="68896"/>
    <m/>
    <x v="0"/>
  </r>
  <r>
    <x v="33"/>
    <x v="2"/>
    <x v="2"/>
    <x v="0"/>
    <x v="34"/>
    <x v="2"/>
    <n v="1111433"/>
    <n v="70264"/>
    <m/>
    <x v="0"/>
  </r>
  <r>
    <x v="33"/>
    <x v="2"/>
    <x v="2"/>
    <x v="0"/>
    <x v="34"/>
    <x v="3"/>
    <n v="1127788"/>
    <n v="71099"/>
    <m/>
    <x v="0"/>
  </r>
  <r>
    <x v="33"/>
    <x v="2"/>
    <x v="2"/>
    <x v="0"/>
    <x v="34"/>
    <x v="4"/>
    <n v="1145469"/>
    <n v="72350"/>
    <m/>
    <x v="0"/>
  </r>
  <r>
    <x v="33"/>
    <x v="2"/>
    <x v="2"/>
    <x v="0"/>
    <x v="34"/>
    <x v="5"/>
    <n v="1164933"/>
    <n v="73907"/>
    <m/>
    <x v="0"/>
  </r>
  <r>
    <x v="33"/>
    <x v="2"/>
    <x v="2"/>
    <x v="0"/>
    <x v="34"/>
    <x v="6"/>
    <n v="1190022"/>
    <n v="75777"/>
    <m/>
    <x v="0"/>
  </r>
  <r>
    <x v="33"/>
    <x v="2"/>
    <x v="2"/>
    <x v="0"/>
    <x v="34"/>
    <x v="7"/>
    <n v="1221829"/>
    <n v="78170"/>
    <m/>
    <x v="0"/>
  </r>
  <r>
    <x v="33"/>
    <x v="2"/>
    <x v="2"/>
    <x v="0"/>
    <x v="34"/>
    <x v="8"/>
    <n v="1255273"/>
    <n v="80917"/>
    <m/>
    <x v="0"/>
  </r>
  <r>
    <x v="33"/>
    <x v="2"/>
    <x v="2"/>
    <x v="0"/>
    <x v="34"/>
    <x v="9"/>
    <n v="1288362"/>
    <n v="83353"/>
    <m/>
    <x v="0"/>
  </r>
  <r>
    <x v="33"/>
    <x v="2"/>
    <x v="2"/>
    <x v="0"/>
    <x v="34"/>
    <x v="10"/>
    <n v="1314928"/>
    <n v="84825"/>
    <m/>
    <x v="0"/>
  </r>
  <r>
    <x v="33"/>
    <x v="2"/>
    <x v="2"/>
    <x v="0"/>
    <x v="34"/>
    <x v="11"/>
    <n v="1340813"/>
    <n v="85655"/>
    <m/>
    <x v="0"/>
  </r>
  <r>
    <x v="33"/>
    <x v="2"/>
    <x v="2"/>
    <x v="0"/>
    <x v="34"/>
    <x v="12"/>
    <n v="1367167"/>
    <n v="86903"/>
    <m/>
    <x v="0"/>
  </r>
  <r>
    <x v="33"/>
    <x v="2"/>
    <x v="2"/>
    <x v="0"/>
    <x v="34"/>
    <x v="13"/>
    <n v="1393950"/>
    <n v="88341"/>
    <m/>
    <x v="0"/>
  </r>
  <r>
    <x v="33"/>
    <x v="2"/>
    <x v="2"/>
    <x v="0"/>
    <x v="34"/>
    <x v="14"/>
    <n v="1421291"/>
    <n v="90137"/>
    <m/>
    <x v="0"/>
  </r>
  <r>
    <x v="33"/>
    <x v="2"/>
    <x v="2"/>
    <x v="0"/>
    <x v="34"/>
    <x v="15"/>
    <n v="1449338"/>
    <n v="92132"/>
    <m/>
    <x v="0"/>
  </r>
  <r>
    <x v="33"/>
    <x v="2"/>
    <x v="2"/>
    <x v="0"/>
    <x v="34"/>
    <x v="16"/>
    <n v="1478109"/>
    <n v="94177"/>
    <m/>
    <x v="0"/>
  </r>
  <r>
    <x v="33"/>
    <x v="2"/>
    <x v="2"/>
    <x v="0"/>
    <x v="34"/>
    <x v="17"/>
    <n v="1506766"/>
    <n v="96000"/>
    <m/>
    <x v="0"/>
  </r>
  <r>
    <x v="33"/>
    <x v="2"/>
    <x v="2"/>
    <x v="0"/>
    <x v="34"/>
    <x v="18"/>
    <n v="1535350"/>
    <n v="97475"/>
    <m/>
    <x v="0"/>
  </r>
  <r>
    <x v="33"/>
    <x v="2"/>
    <x v="2"/>
    <x v="0"/>
    <x v="34"/>
    <x v="19"/>
    <n v="1563234"/>
    <n v="99236"/>
    <m/>
    <x v="0"/>
  </r>
  <r>
    <x v="33"/>
    <x v="2"/>
    <x v="2"/>
    <x v="0"/>
    <x v="34"/>
    <x v="20"/>
    <n v="1591790"/>
    <n v="101075"/>
    <m/>
    <x v="0"/>
  </r>
  <r>
    <x v="33"/>
    <x v="2"/>
    <x v="2"/>
    <x v="0"/>
    <x v="34"/>
    <x v="21"/>
    <n v="1621006"/>
    <n v="102965"/>
    <m/>
    <x v="0"/>
  </r>
  <r>
    <x v="33"/>
    <x v="2"/>
    <x v="2"/>
    <x v="0"/>
    <x v="34"/>
    <x v="22"/>
    <n v="1650583"/>
    <n v="104829"/>
    <m/>
    <x v="0"/>
  </r>
  <r>
    <x v="33"/>
    <x v="2"/>
    <x v="2"/>
    <x v="0"/>
    <x v="34"/>
    <x v="23"/>
    <n v="1680537"/>
    <n v="106739"/>
    <m/>
    <x v="0"/>
  </r>
  <r>
    <x v="33"/>
    <x v="2"/>
    <x v="2"/>
    <x v="0"/>
    <x v="34"/>
    <x v="24"/>
    <n v="1711410"/>
    <n v="108626"/>
    <m/>
    <x v="0"/>
  </r>
  <r>
    <x v="33"/>
    <x v="2"/>
    <x v="2"/>
    <x v="0"/>
    <x v="34"/>
    <x v="25"/>
    <n v="1743004"/>
    <n v="110523"/>
    <m/>
    <x v="0"/>
  </r>
  <r>
    <x v="33"/>
    <x v="2"/>
    <x v="2"/>
    <x v="0"/>
    <x v="34"/>
    <x v="26"/>
    <n v="1775034"/>
    <n v="112529"/>
    <m/>
    <x v="0"/>
  </r>
  <r>
    <x v="33"/>
    <x v="2"/>
    <x v="2"/>
    <x v="0"/>
    <x v="34"/>
    <x v="27"/>
    <n v="1807816"/>
    <n v="114633"/>
    <m/>
    <x v="0"/>
  </r>
  <r>
    <x v="33"/>
    <x v="2"/>
    <x v="2"/>
    <x v="0"/>
    <x v="34"/>
    <x v="28"/>
    <n v="1840856"/>
    <n v="116744"/>
    <m/>
    <x v="0"/>
  </r>
  <r>
    <x v="33"/>
    <x v="2"/>
    <x v="2"/>
    <x v="0"/>
    <x v="34"/>
    <x v="29"/>
    <n v="1874539"/>
    <n v="118847"/>
    <m/>
    <x v="0"/>
  </r>
  <r>
    <x v="33"/>
    <x v="2"/>
    <x v="2"/>
    <x v="0"/>
    <x v="34"/>
    <x v="30"/>
    <n v="1908720"/>
    <n v="121004"/>
    <m/>
    <x v="0"/>
  </r>
  <r>
    <x v="33"/>
    <x v="3"/>
    <x v="0"/>
    <x v="0"/>
    <x v="34"/>
    <x v="0"/>
    <n v="11823163"/>
    <n v="744859"/>
    <m/>
    <x v="0"/>
  </r>
  <r>
    <x v="33"/>
    <x v="3"/>
    <x v="0"/>
    <x v="0"/>
    <x v="34"/>
    <x v="1"/>
    <n v="12138788"/>
    <n v="769631"/>
    <m/>
    <x v="0"/>
  </r>
  <r>
    <x v="33"/>
    <x v="3"/>
    <x v="0"/>
    <x v="0"/>
    <x v="34"/>
    <x v="2"/>
    <n v="12457791"/>
    <n v="797512"/>
    <m/>
    <x v="0"/>
  </r>
  <r>
    <x v="33"/>
    <x v="3"/>
    <x v="0"/>
    <x v="0"/>
    <x v="34"/>
    <x v="3"/>
    <n v="12767901"/>
    <n v="823022"/>
    <m/>
    <x v="0"/>
  </r>
  <r>
    <x v="33"/>
    <x v="3"/>
    <x v="0"/>
    <x v="0"/>
    <x v="34"/>
    <x v="4"/>
    <n v="13097956"/>
    <n v="847836"/>
    <m/>
    <x v="0"/>
  </r>
  <r>
    <x v="33"/>
    <x v="3"/>
    <x v="0"/>
    <x v="0"/>
    <x v="34"/>
    <x v="5"/>
    <n v="13430615"/>
    <n v="860957"/>
    <m/>
    <x v="0"/>
  </r>
  <r>
    <x v="33"/>
    <x v="3"/>
    <x v="0"/>
    <x v="0"/>
    <x v="34"/>
    <x v="6"/>
    <n v="13772747"/>
    <n v="878612"/>
    <m/>
    <x v="0"/>
  </r>
  <r>
    <x v="33"/>
    <x v="3"/>
    <x v="0"/>
    <x v="0"/>
    <x v="34"/>
    <x v="7"/>
    <n v="14121976"/>
    <n v="902135"/>
    <m/>
    <x v="0"/>
  </r>
  <r>
    <x v="33"/>
    <x v="3"/>
    <x v="0"/>
    <x v="0"/>
    <x v="34"/>
    <x v="8"/>
    <n v="14479241"/>
    <n v="928952"/>
    <m/>
    <x v="0"/>
  </r>
  <r>
    <x v="33"/>
    <x v="3"/>
    <x v="0"/>
    <x v="0"/>
    <x v="34"/>
    <x v="9"/>
    <n v="14844242"/>
    <n v="953457"/>
    <m/>
    <x v="0"/>
  </r>
  <r>
    <x v="33"/>
    <x v="3"/>
    <x v="0"/>
    <x v="0"/>
    <x v="34"/>
    <x v="10"/>
    <n v="15216901"/>
    <n v="974672"/>
    <m/>
    <x v="0"/>
  </r>
  <r>
    <x v="33"/>
    <x v="3"/>
    <x v="0"/>
    <x v="0"/>
    <x v="34"/>
    <x v="11"/>
    <n v="15597543"/>
    <n v="992497"/>
    <m/>
    <x v="0"/>
  </r>
  <r>
    <x v="33"/>
    <x v="3"/>
    <x v="0"/>
    <x v="0"/>
    <x v="34"/>
    <x v="12"/>
    <n v="15985569"/>
    <n v="1006478"/>
    <m/>
    <x v="0"/>
  </r>
  <r>
    <x v="33"/>
    <x v="3"/>
    <x v="0"/>
    <x v="0"/>
    <x v="34"/>
    <x v="13"/>
    <n v="16381087"/>
    <n v="1021071"/>
    <m/>
    <x v="0"/>
  </r>
  <r>
    <x v="33"/>
    <x v="3"/>
    <x v="0"/>
    <x v="0"/>
    <x v="34"/>
    <x v="14"/>
    <n v="16783228"/>
    <n v="1040800"/>
    <m/>
    <x v="0"/>
  </r>
  <r>
    <x v="33"/>
    <x v="3"/>
    <x v="0"/>
    <x v="0"/>
    <x v="34"/>
    <x v="15"/>
    <n v="17192250"/>
    <n v="1065275"/>
    <m/>
    <x v="0"/>
  </r>
  <r>
    <x v="33"/>
    <x v="3"/>
    <x v="0"/>
    <x v="0"/>
    <x v="34"/>
    <x v="16"/>
    <n v="17606292"/>
    <n v="1091713"/>
    <m/>
    <x v="0"/>
  </r>
  <r>
    <x v="33"/>
    <x v="3"/>
    <x v="0"/>
    <x v="0"/>
    <x v="34"/>
    <x v="17"/>
    <n v="18027386"/>
    <n v="1118354"/>
    <m/>
    <x v="0"/>
  </r>
  <r>
    <x v="33"/>
    <x v="3"/>
    <x v="0"/>
    <x v="0"/>
    <x v="34"/>
    <x v="18"/>
    <n v="18454386"/>
    <n v="1144961"/>
    <m/>
    <x v="0"/>
  </r>
  <r>
    <x v="33"/>
    <x v="3"/>
    <x v="0"/>
    <x v="0"/>
    <x v="34"/>
    <x v="19"/>
    <n v="18886266"/>
    <n v="1169186"/>
    <m/>
    <x v="0"/>
  </r>
  <r>
    <x v="33"/>
    <x v="3"/>
    <x v="0"/>
    <x v="0"/>
    <x v="34"/>
    <x v="20"/>
    <n v="19322108"/>
    <n v="1193169"/>
    <m/>
    <x v="0"/>
  </r>
  <r>
    <x v="33"/>
    <x v="3"/>
    <x v="0"/>
    <x v="0"/>
    <x v="34"/>
    <x v="21"/>
    <n v="19762510"/>
    <n v="1219395"/>
    <m/>
    <x v="0"/>
  </r>
  <r>
    <x v="33"/>
    <x v="3"/>
    <x v="0"/>
    <x v="0"/>
    <x v="34"/>
    <x v="22"/>
    <n v="20209190"/>
    <n v="1247455"/>
    <m/>
    <x v="0"/>
  </r>
  <r>
    <x v="33"/>
    <x v="3"/>
    <x v="0"/>
    <x v="0"/>
    <x v="34"/>
    <x v="23"/>
    <n v="20659374"/>
    <n v="1276425"/>
    <m/>
    <x v="0"/>
  </r>
  <r>
    <x v="33"/>
    <x v="3"/>
    <x v="0"/>
    <x v="0"/>
    <x v="34"/>
    <x v="24"/>
    <n v="21116068"/>
    <n v="1305689"/>
    <m/>
    <x v="0"/>
  </r>
  <r>
    <x v="33"/>
    <x v="3"/>
    <x v="0"/>
    <x v="0"/>
    <x v="34"/>
    <x v="25"/>
    <n v="21579958"/>
    <n v="1335302"/>
    <m/>
    <x v="0"/>
  </r>
  <r>
    <x v="33"/>
    <x v="3"/>
    <x v="0"/>
    <x v="0"/>
    <x v="34"/>
    <x v="26"/>
    <n v="22051778"/>
    <n v="1365299"/>
    <m/>
    <x v="0"/>
  </r>
  <r>
    <x v="33"/>
    <x v="3"/>
    <x v="0"/>
    <x v="0"/>
    <x v="34"/>
    <x v="27"/>
    <n v="22533522"/>
    <n v="1395950"/>
    <m/>
    <x v="0"/>
  </r>
  <r>
    <x v="33"/>
    <x v="3"/>
    <x v="0"/>
    <x v="0"/>
    <x v="34"/>
    <x v="28"/>
    <n v="23022672"/>
    <n v="1427284"/>
    <m/>
    <x v="0"/>
  </r>
  <r>
    <x v="33"/>
    <x v="3"/>
    <x v="0"/>
    <x v="0"/>
    <x v="34"/>
    <x v="29"/>
    <n v="23520762"/>
    <n v="1458942"/>
    <m/>
    <x v="0"/>
  </r>
  <r>
    <x v="33"/>
    <x v="3"/>
    <x v="0"/>
    <x v="0"/>
    <x v="34"/>
    <x v="30"/>
    <n v="24026856"/>
    <n v="1490905"/>
    <m/>
    <x v="0"/>
  </r>
  <r>
    <x v="33"/>
    <x v="3"/>
    <x v="1"/>
    <x v="0"/>
    <x v="34"/>
    <x v="0"/>
    <n v="2777566"/>
    <n v="174986"/>
    <m/>
    <x v="0"/>
  </r>
  <r>
    <x v="33"/>
    <x v="3"/>
    <x v="1"/>
    <x v="0"/>
    <x v="34"/>
    <x v="1"/>
    <n v="2873725"/>
    <n v="182201"/>
    <m/>
    <x v="0"/>
  </r>
  <r>
    <x v="33"/>
    <x v="3"/>
    <x v="1"/>
    <x v="0"/>
    <x v="34"/>
    <x v="2"/>
    <n v="2983934"/>
    <n v="191023"/>
    <m/>
    <x v="0"/>
  </r>
  <r>
    <x v="33"/>
    <x v="3"/>
    <x v="1"/>
    <x v="0"/>
    <x v="34"/>
    <x v="3"/>
    <n v="3080556"/>
    <n v="198573"/>
    <m/>
    <x v="0"/>
  </r>
  <r>
    <x v="33"/>
    <x v="3"/>
    <x v="1"/>
    <x v="0"/>
    <x v="34"/>
    <x v="4"/>
    <n v="3168494"/>
    <n v="205098"/>
    <m/>
    <x v="0"/>
  </r>
  <r>
    <x v="33"/>
    <x v="3"/>
    <x v="1"/>
    <x v="0"/>
    <x v="34"/>
    <x v="5"/>
    <n v="3267410"/>
    <n v="209454"/>
    <m/>
    <x v="0"/>
  </r>
  <r>
    <x v="33"/>
    <x v="3"/>
    <x v="1"/>
    <x v="0"/>
    <x v="34"/>
    <x v="6"/>
    <n v="3368848"/>
    <n v="214910"/>
    <m/>
    <x v="0"/>
  </r>
  <r>
    <x v="33"/>
    <x v="3"/>
    <x v="1"/>
    <x v="0"/>
    <x v="34"/>
    <x v="7"/>
    <n v="3472909"/>
    <n v="221855"/>
    <m/>
    <x v="0"/>
  </r>
  <r>
    <x v="33"/>
    <x v="3"/>
    <x v="1"/>
    <x v="0"/>
    <x v="34"/>
    <x v="8"/>
    <n v="3579040"/>
    <n v="229622"/>
    <m/>
    <x v="0"/>
  </r>
  <r>
    <x v="33"/>
    <x v="3"/>
    <x v="1"/>
    <x v="0"/>
    <x v="34"/>
    <x v="9"/>
    <n v="3687859"/>
    <n v="236874"/>
    <m/>
    <x v="0"/>
  </r>
  <r>
    <x v="33"/>
    <x v="3"/>
    <x v="1"/>
    <x v="0"/>
    <x v="34"/>
    <x v="10"/>
    <n v="3801308"/>
    <n v="243481"/>
    <m/>
    <x v="0"/>
  </r>
  <r>
    <x v="33"/>
    <x v="3"/>
    <x v="1"/>
    <x v="0"/>
    <x v="34"/>
    <x v="11"/>
    <n v="3921894"/>
    <n v="249556"/>
    <m/>
    <x v="0"/>
  </r>
  <r>
    <x v="33"/>
    <x v="3"/>
    <x v="1"/>
    <x v="0"/>
    <x v="34"/>
    <x v="12"/>
    <n v="4045267"/>
    <n v="254696"/>
    <m/>
    <x v="0"/>
  </r>
  <r>
    <x v="33"/>
    <x v="3"/>
    <x v="1"/>
    <x v="0"/>
    <x v="34"/>
    <x v="13"/>
    <n v="4170850"/>
    <n v="259978"/>
    <m/>
    <x v="0"/>
  </r>
  <r>
    <x v="33"/>
    <x v="3"/>
    <x v="1"/>
    <x v="0"/>
    <x v="34"/>
    <x v="14"/>
    <n v="4297804"/>
    <n v="266525"/>
    <m/>
    <x v="0"/>
  </r>
  <r>
    <x v="33"/>
    <x v="3"/>
    <x v="1"/>
    <x v="0"/>
    <x v="34"/>
    <x v="15"/>
    <n v="4426516"/>
    <n v="274278"/>
    <m/>
    <x v="0"/>
  </r>
  <r>
    <x v="33"/>
    <x v="3"/>
    <x v="1"/>
    <x v="0"/>
    <x v="34"/>
    <x v="16"/>
    <n v="4556804"/>
    <n v="282553"/>
    <m/>
    <x v="0"/>
  </r>
  <r>
    <x v="33"/>
    <x v="3"/>
    <x v="1"/>
    <x v="0"/>
    <x v="34"/>
    <x v="17"/>
    <n v="4684584"/>
    <n v="290614"/>
    <m/>
    <x v="0"/>
  </r>
  <r>
    <x v="33"/>
    <x v="3"/>
    <x v="1"/>
    <x v="0"/>
    <x v="34"/>
    <x v="18"/>
    <n v="4811988"/>
    <n v="298549"/>
    <m/>
    <x v="0"/>
  </r>
  <r>
    <x v="33"/>
    <x v="3"/>
    <x v="1"/>
    <x v="0"/>
    <x v="34"/>
    <x v="19"/>
    <n v="4939386"/>
    <n v="305781"/>
    <m/>
    <x v="0"/>
  </r>
  <r>
    <x v="33"/>
    <x v="3"/>
    <x v="1"/>
    <x v="0"/>
    <x v="34"/>
    <x v="20"/>
    <n v="5066720"/>
    <n v="312877"/>
    <m/>
    <x v="0"/>
  </r>
  <r>
    <x v="33"/>
    <x v="3"/>
    <x v="1"/>
    <x v="0"/>
    <x v="34"/>
    <x v="21"/>
    <n v="5193747"/>
    <n v="320466"/>
    <m/>
    <x v="0"/>
  </r>
  <r>
    <x v="33"/>
    <x v="3"/>
    <x v="1"/>
    <x v="0"/>
    <x v="34"/>
    <x v="22"/>
    <n v="5321042"/>
    <n v="328452"/>
    <m/>
    <x v="0"/>
  </r>
  <r>
    <x v="33"/>
    <x v="3"/>
    <x v="1"/>
    <x v="0"/>
    <x v="34"/>
    <x v="23"/>
    <n v="5449562"/>
    <n v="336697"/>
    <m/>
    <x v="0"/>
  </r>
  <r>
    <x v="33"/>
    <x v="3"/>
    <x v="1"/>
    <x v="0"/>
    <x v="34"/>
    <x v="24"/>
    <n v="5581264"/>
    <n v="345111"/>
    <m/>
    <x v="0"/>
  </r>
  <r>
    <x v="33"/>
    <x v="3"/>
    <x v="1"/>
    <x v="0"/>
    <x v="34"/>
    <x v="25"/>
    <n v="5715472"/>
    <n v="353656"/>
    <m/>
    <x v="0"/>
  </r>
  <r>
    <x v="33"/>
    <x v="3"/>
    <x v="1"/>
    <x v="0"/>
    <x v="34"/>
    <x v="26"/>
    <n v="5852138"/>
    <n v="362325"/>
    <m/>
    <x v="0"/>
  </r>
  <r>
    <x v="33"/>
    <x v="3"/>
    <x v="1"/>
    <x v="0"/>
    <x v="34"/>
    <x v="27"/>
    <n v="5991711"/>
    <n v="371186"/>
    <m/>
    <x v="0"/>
  </r>
  <r>
    <x v="33"/>
    <x v="3"/>
    <x v="1"/>
    <x v="0"/>
    <x v="34"/>
    <x v="28"/>
    <n v="6133668"/>
    <n v="380255"/>
    <m/>
    <x v="0"/>
  </r>
  <r>
    <x v="33"/>
    <x v="3"/>
    <x v="1"/>
    <x v="0"/>
    <x v="34"/>
    <x v="29"/>
    <n v="6278429"/>
    <n v="389437"/>
    <m/>
    <x v="0"/>
  </r>
  <r>
    <x v="33"/>
    <x v="3"/>
    <x v="1"/>
    <x v="0"/>
    <x v="34"/>
    <x v="30"/>
    <n v="6425745"/>
    <n v="398727"/>
    <m/>
    <x v="0"/>
  </r>
  <r>
    <x v="33"/>
    <x v="3"/>
    <x v="2"/>
    <x v="0"/>
    <x v="34"/>
    <x v="0"/>
    <n v="571685"/>
    <n v="36016"/>
    <m/>
    <x v="0"/>
  </r>
  <r>
    <x v="33"/>
    <x v="3"/>
    <x v="2"/>
    <x v="0"/>
    <x v="34"/>
    <x v="1"/>
    <n v="582932"/>
    <n v="36959"/>
    <m/>
    <x v="0"/>
  </r>
  <r>
    <x v="33"/>
    <x v="3"/>
    <x v="2"/>
    <x v="0"/>
    <x v="34"/>
    <x v="2"/>
    <n v="596127"/>
    <n v="38162"/>
    <m/>
    <x v="0"/>
  </r>
  <r>
    <x v="33"/>
    <x v="3"/>
    <x v="2"/>
    <x v="0"/>
    <x v="34"/>
    <x v="3"/>
    <n v="604834"/>
    <n v="38987"/>
    <m/>
    <x v="0"/>
  </r>
  <r>
    <x v="33"/>
    <x v="3"/>
    <x v="2"/>
    <x v="0"/>
    <x v="34"/>
    <x v="4"/>
    <n v="614558"/>
    <n v="39780"/>
    <m/>
    <x v="0"/>
  </r>
  <r>
    <x v="33"/>
    <x v="3"/>
    <x v="2"/>
    <x v="0"/>
    <x v="34"/>
    <x v="5"/>
    <n v="625851"/>
    <n v="40119"/>
    <m/>
    <x v="0"/>
  </r>
  <r>
    <x v="33"/>
    <x v="3"/>
    <x v="2"/>
    <x v="0"/>
    <x v="34"/>
    <x v="6"/>
    <n v="640409"/>
    <n v="40853"/>
    <m/>
    <x v="0"/>
  </r>
  <r>
    <x v="33"/>
    <x v="3"/>
    <x v="2"/>
    <x v="0"/>
    <x v="34"/>
    <x v="7"/>
    <n v="658870"/>
    <n v="42089"/>
    <m/>
    <x v="0"/>
  </r>
  <r>
    <x v="33"/>
    <x v="3"/>
    <x v="2"/>
    <x v="0"/>
    <x v="34"/>
    <x v="8"/>
    <n v="678275"/>
    <n v="43516"/>
    <m/>
    <x v="0"/>
  </r>
  <r>
    <x v="33"/>
    <x v="3"/>
    <x v="2"/>
    <x v="0"/>
    <x v="34"/>
    <x v="9"/>
    <n v="697477"/>
    <n v="44799"/>
    <m/>
    <x v="0"/>
  </r>
  <r>
    <x v="33"/>
    <x v="3"/>
    <x v="2"/>
    <x v="0"/>
    <x v="34"/>
    <x v="10"/>
    <n v="712897"/>
    <n v="45662"/>
    <m/>
    <x v="0"/>
  </r>
  <r>
    <x v="33"/>
    <x v="3"/>
    <x v="2"/>
    <x v="0"/>
    <x v="34"/>
    <x v="11"/>
    <n v="727918"/>
    <n v="46318"/>
    <m/>
    <x v="0"/>
  </r>
  <r>
    <x v="33"/>
    <x v="3"/>
    <x v="2"/>
    <x v="0"/>
    <x v="34"/>
    <x v="12"/>
    <n v="743216"/>
    <n v="46794"/>
    <m/>
    <x v="0"/>
  </r>
  <r>
    <x v="33"/>
    <x v="3"/>
    <x v="2"/>
    <x v="0"/>
    <x v="34"/>
    <x v="13"/>
    <n v="758763"/>
    <n v="47295"/>
    <m/>
    <x v="0"/>
  </r>
  <r>
    <x v="33"/>
    <x v="3"/>
    <x v="2"/>
    <x v="0"/>
    <x v="34"/>
    <x v="14"/>
    <n v="774636"/>
    <n v="48038"/>
    <m/>
    <x v="0"/>
  </r>
  <r>
    <x v="33"/>
    <x v="3"/>
    <x v="2"/>
    <x v="0"/>
    <x v="34"/>
    <x v="15"/>
    <n v="790920"/>
    <n v="49007"/>
    <m/>
    <x v="0"/>
  </r>
  <r>
    <x v="33"/>
    <x v="3"/>
    <x v="2"/>
    <x v="0"/>
    <x v="34"/>
    <x v="16"/>
    <n v="807630"/>
    <n v="50078"/>
    <m/>
    <x v="0"/>
  </r>
  <r>
    <x v="33"/>
    <x v="3"/>
    <x v="2"/>
    <x v="0"/>
    <x v="34"/>
    <x v="17"/>
    <n v="824276"/>
    <n v="51135"/>
    <m/>
    <x v="0"/>
  </r>
  <r>
    <x v="33"/>
    <x v="3"/>
    <x v="2"/>
    <x v="0"/>
    <x v="34"/>
    <x v="18"/>
    <n v="840882"/>
    <n v="52170"/>
    <m/>
    <x v="0"/>
  </r>
  <r>
    <x v="33"/>
    <x v="3"/>
    <x v="2"/>
    <x v="0"/>
    <x v="34"/>
    <x v="19"/>
    <n v="857083"/>
    <n v="53059"/>
    <m/>
    <x v="0"/>
  </r>
  <r>
    <x v="33"/>
    <x v="3"/>
    <x v="2"/>
    <x v="0"/>
    <x v="34"/>
    <x v="20"/>
    <n v="873681"/>
    <n v="53951"/>
    <m/>
    <x v="0"/>
  </r>
  <r>
    <x v="33"/>
    <x v="3"/>
    <x v="2"/>
    <x v="0"/>
    <x v="34"/>
    <x v="21"/>
    <n v="890663"/>
    <n v="54956"/>
    <m/>
    <x v="0"/>
  </r>
  <r>
    <x v="33"/>
    <x v="3"/>
    <x v="2"/>
    <x v="0"/>
    <x v="34"/>
    <x v="22"/>
    <n v="907858"/>
    <n v="56039"/>
    <m/>
    <x v="0"/>
  </r>
  <r>
    <x v="33"/>
    <x v="3"/>
    <x v="2"/>
    <x v="0"/>
    <x v="34"/>
    <x v="23"/>
    <n v="925277"/>
    <n v="57167"/>
    <m/>
    <x v="0"/>
  </r>
  <r>
    <x v="33"/>
    <x v="3"/>
    <x v="2"/>
    <x v="0"/>
    <x v="34"/>
    <x v="24"/>
    <n v="943229"/>
    <n v="58323"/>
    <m/>
    <x v="0"/>
  </r>
  <r>
    <x v="33"/>
    <x v="3"/>
    <x v="2"/>
    <x v="0"/>
    <x v="34"/>
    <x v="25"/>
    <n v="961606"/>
    <n v="59501"/>
    <m/>
    <x v="0"/>
  </r>
  <r>
    <x v="33"/>
    <x v="3"/>
    <x v="2"/>
    <x v="0"/>
    <x v="34"/>
    <x v="26"/>
    <n v="980244"/>
    <n v="60690"/>
    <m/>
    <x v="0"/>
  </r>
  <r>
    <x v="33"/>
    <x v="3"/>
    <x v="2"/>
    <x v="0"/>
    <x v="34"/>
    <x v="27"/>
    <n v="999320"/>
    <n v="61907"/>
    <m/>
    <x v="0"/>
  </r>
  <r>
    <x v="33"/>
    <x v="3"/>
    <x v="2"/>
    <x v="0"/>
    <x v="34"/>
    <x v="28"/>
    <n v="1018553"/>
    <n v="63144"/>
    <m/>
    <x v="0"/>
  </r>
  <r>
    <x v="33"/>
    <x v="3"/>
    <x v="2"/>
    <x v="0"/>
    <x v="34"/>
    <x v="29"/>
    <n v="1038160"/>
    <n v="64394"/>
    <m/>
    <x v="0"/>
  </r>
  <r>
    <x v="33"/>
    <x v="3"/>
    <x v="2"/>
    <x v="0"/>
    <x v="34"/>
    <x v="30"/>
    <n v="1058055"/>
    <n v="65654"/>
    <m/>
    <x v="0"/>
  </r>
  <r>
    <x v="33"/>
    <x v="4"/>
    <x v="0"/>
    <x v="0"/>
    <x v="34"/>
    <x v="0"/>
    <n v="32748364"/>
    <n v="2063147"/>
    <m/>
    <x v="0"/>
  </r>
  <r>
    <x v="33"/>
    <x v="4"/>
    <x v="0"/>
    <x v="0"/>
    <x v="34"/>
    <x v="1"/>
    <n v="34067872"/>
    <n v="2157587"/>
    <m/>
    <x v="0"/>
  </r>
  <r>
    <x v="33"/>
    <x v="4"/>
    <x v="0"/>
    <x v="0"/>
    <x v="34"/>
    <x v="2"/>
    <n v="35336860"/>
    <n v="2234618"/>
    <m/>
    <x v="0"/>
  </r>
  <r>
    <x v="33"/>
    <x v="4"/>
    <x v="0"/>
    <x v="0"/>
    <x v="34"/>
    <x v="3"/>
    <n v="36613164"/>
    <n v="2299102"/>
    <m/>
    <x v="0"/>
  </r>
  <r>
    <x v="33"/>
    <x v="4"/>
    <x v="0"/>
    <x v="0"/>
    <x v="34"/>
    <x v="4"/>
    <n v="37990636"/>
    <n v="2388085"/>
    <m/>
    <x v="0"/>
  </r>
  <r>
    <x v="33"/>
    <x v="4"/>
    <x v="0"/>
    <x v="0"/>
    <x v="34"/>
    <x v="5"/>
    <n v="39334532"/>
    <n v="2451957"/>
    <m/>
    <x v="0"/>
  </r>
  <r>
    <x v="33"/>
    <x v="4"/>
    <x v="0"/>
    <x v="0"/>
    <x v="34"/>
    <x v="6"/>
    <n v="40724292"/>
    <n v="2527322"/>
    <m/>
    <x v="0"/>
  </r>
  <r>
    <x v="33"/>
    <x v="4"/>
    <x v="0"/>
    <x v="0"/>
    <x v="34"/>
    <x v="7"/>
    <n v="42148544"/>
    <n v="2614838"/>
    <m/>
    <x v="0"/>
  </r>
  <r>
    <x v="33"/>
    <x v="4"/>
    <x v="0"/>
    <x v="0"/>
    <x v="34"/>
    <x v="8"/>
    <n v="43603940"/>
    <n v="2714167"/>
    <m/>
    <x v="0"/>
  </r>
  <r>
    <x v="33"/>
    <x v="4"/>
    <x v="0"/>
    <x v="0"/>
    <x v="34"/>
    <x v="9"/>
    <n v="45098220"/>
    <n v="2811377"/>
    <m/>
    <x v="0"/>
  </r>
  <r>
    <x v="33"/>
    <x v="4"/>
    <x v="0"/>
    <x v="0"/>
    <x v="34"/>
    <x v="10"/>
    <n v="46630840"/>
    <n v="2902721"/>
    <m/>
    <x v="0"/>
  </r>
  <r>
    <x v="33"/>
    <x v="4"/>
    <x v="0"/>
    <x v="0"/>
    <x v="34"/>
    <x v="11"/>
    <n v="48194252"/>
    <n v="2983010"/>
    <m/>
    <x v="0"/>
  </r>
  <r>
    <x v="33"/>
    <x v="4"/>
    <x v="0"/>
    <x v="0"/>
    <x v="34"/>
    <x v="12"/>
    <n v="49794080"/>
    <n v="3064895"/>
    <m/>
    <x v="0"/>
  </r>
  <r>
    <x v="33"/>
    <x v="4"/>
    <x v="0"/>
    <x v="0"/>
    <x v="34"/>
    <x v="13"/>
    <n v="51426224"/>
    <n v="3154479"/>
    <m/>
    <x v="0"/>
  </r>
  <r>
    <x v="33"/>
    <x v="4"/>
    <x v="0"/>
    <x v="0"/>
    <x v="34"/>
    <x v="14"/>
    <n v="53084588"/>
    <n v="3256664"/>
    <m/>
    <x v="0"/>
  </r>
  <r>
    <x v="33"/>
    <x v="4"/>
    <x v="0"/>
    <x v="0"/>
    <x v="34"/>
    <x v="15"/>
    <n v="54771004"/>
    <n v="3366038"/>
    <m/>
    <x v="0"/>
  </r>
  <r>
    <x v="33"/>
    <x v="4"/>
    <x v="0"/>
    <x v="0"/>
    <x v="34"/>
    <x v="16"/>
    <n v="56477464"/>
    <n v="3476179"/>
    <m/>
    <x v="0"/>
  </r>
  <r>
    <x v="33"/>
    <x v="4"/>
    <x v="0"/>
    <x v="0"/>
    <x v="34"/>
    <x v="17"/>
    <n v="58213156"/>
    <n v="3584275"/>
    <m/>
    <x v="0"/>
  </r>
  <r>
    <x v="33"/>
    <x v="4"/>
    <x v="0"/>
    <x v="0"/>
    <x v="34"/>
    <x v="18"/>
    <n v="59970116"/>
    <n v="3686367"/>
    <m/>
    <x v="0"/>
  </r>
  <r>
    <x v="33"/>
    <x v="4"/>
    <x v="0"/>
    <x v="0"/>
    <x v="34"/>
    <x v="19"/>
    <n v="61741260"/>
    <n v="3785841"/>
    <m/>
    <x v="0"/>
  </r>
  <r>
    <x v="33"/>
    <x v="4"/>
    <x v="0"/>
    <x v="0"/>
    <x v="34"/>
    <x v="20"/>
    <n v="63525152"/>
    <n v="3885321"/>
    <m/>
    <x v="0"/>
  </r>
  <r>
    <x v="33"/>
    <x v="4"/>
    <x v="0"/>
    <x v="0"/>
    <x v="34"/>
    <x v="21"/>
    <n v="65321012"/>
    <n v="3991466"/>
    <m/>
    <x v="0"/>
  </r>
  <r>
    <x v="33"/>
    <x v="4"/>
    <x v="0"/>
    <x v="0"/>
    <x v="34"/>
    <x v="22"/>
    <n v="67140776"/>
    <n v="4100149"/>
    <m/>
    <x v="0"/>
  </r>
  <r>
    <x v="33"/>
    <x v="4"/>
    <x v="0"/>
    <x v="0"/>
    <x v="34"/>
    <x v="23"/>
    <n v="68970080"/>
    <n v="4209870"/>
    <m/>
    <x v="0"/>
  </r>
  <r>
    <x v="33"/>
    <x v="4"/>
    <x v="0"/>
    <x v="0"/>
    <x v="34"/>
    <x v="24"/>
    <n v="70819992"/>
    <n v="4322134"/>
    <m/>
    <x v="0"/>
  </r>
  <r>
    <x v="33"/>
    <x v="4"/>
    <x v="0"/>
    <x v="0"/>
    <x v="34"/>
    <x v="25"/>
    <n v="72705064"/>
    <n v="4439784"/>
    <m/>
    <x v="0"/>
  </r>
  <r>
    <x v="33"/>
    <x v="4"/>
    <x v="0"/>
    <x v="0"/>
    <x v="34"/>
    <x v="26"/>
    <n v="74630344"/>
    <n v="4559443"/>
    <m/>
    <x v="0"/>
  </r>
  <r>
    <x v="33"/>
    <x v="4"/>
    <x v="0"/>
    <x v="0"/>
    <x v="34"/>
    <x v="27"/>
    <n v="76599752"/>
    <n v="4679969"/>
    <m/>
    <x v="0"/>
  </r>
  <r>
    <x v="33"/>
    <x v="4"/>
    <x v="0"/>
    <x v="0"/>
    <x v="34"/>
    <x v="28"/>
    <n v="78605648"/>
    <n v="4802144"/>
    <m/>
    <x v="0"/>
  </r>
  <r>
    <x v="33"/>
    <x v="4"/>
    <x v="0"/>
    <x v="0"/>
    <x v="34"/>
    <x v="29"/>
    <n v="80653928"/>
    <n v="4925098"/>
    <m/>
    <x v="0"/>
  </r>
  <r>
    <x v="33"/>
    <x v="4"/>
    <x v="0"/>
    <x v="0"/>
    <x v="34"/>
    <x v="30"/>
    <n v="82743136"/>
    <n v="5049758"/>
    <m/>
    <x v="0"/>
  </r>
  <r>
    <x v="33"/>
    <x v="4"/>
    <x v="1"/>
    <x v="0"/>
    <x v="34"/>
    <x v="0"/>
    <n v="9672733"/>
    <n v="609382"/>
    <m/>
    <x v="0"/>
  </r>
  <r>
    <x v="33"/>
    <x v="4"/>
    <x v="1"/>
    <x v="0"/>
    <x v="34"/>
    <x v="1"/>
    <n v="10082224"/>
    <n v="638527"/>
    <m/>
    <x v="0"/>
  </r>
  <r>
    <x v="33"/>
    <x v="4"/>
    <x v="1"/>
    <x v="0"/>
    <x v="34"/>
    <x v="2"/>
    <n v="10493239"/>
    <n v="663567"/>
    <m/>
    <x v="0"/>
  </r>
  <r>
    <x v="33"/>
    <x v="4"/>
    <x v="1"/>
    <x v="0"/>
    <x v="34"/>
    <x v="3"/>
    <n v="10906026"/>
    <n v="684837"/>
    <m/>
    <x v="0"/>
  </r>
  <r>
    <x v="33"/>
    <x v="4"/>
    <x v="1"/>
    <x v="0"/>
    <x v="34"/>
    <x v="4"/>
    <n v="11288140"/>
    <n v="709570"/>
    <m/>
    <x v="0"/>
  </r>
  <r>
    <x v="33"/>
    <x v="4"/>
    <x v="1"/>
    <x v="0"/>
    <x v="34"/>
    <x v="5"/>
    <n v="11697049"/>
    <n v="729147"/>
    <m/>
    <x v="0"/>
  </r>
  <r>
    <x v="33"/>
    <x v="4"/>
    <x v="1"/>
    <x v="0"/>
    <x v="34"/>
    <x v="6"/>
    <n v="12116920"/>
    <n v="751968"/>
    <m/>
    <x v="0"/>
  </r>
  <r>
    <x v="33"/>
    <x v="4"/>
    <x v="1"/>
    <x v="0"/>
    <x v="34"/>
    <x v="7"/>
    <n v="12548527"/>
    <n v="778493"/>
    <m/>
    <x v="0"/>
  </r>
  <r>
    <x v="33"/>
    <x v="4"/>
    <x v="1"/>
    <x v="0"/>
    <x v="34"/>
    <x v="8"/>
    <n v="12988324"/>
    <n v="808470"/>
    <m/>
    <x v="0"/>
  </r>
  <r>
    <x v="33"/>
    <x v="4"/>
    <x v="1"/>
    <x v="0"/>
    <x v="34"/>
    <x v="9"/>
    <n v="13440174"/>
    <n v="837846"/>
    <m/>
    <x v="0"/>
  </r>
  <r>
    <x v="33"/>
    <x v="4"/>
    <x v="1"/>
    <x v="0"/>
    <x v="34"/>
    <x v="10"/>
    <n v="13913665"/>
    <n v="866111"/>
    <m/>
    <x v="0"/>
  </r>
  <r>
    <x v="33"/>
    <x v="4"/>
    <x v="1"/>
    <x v="0"/>
    <x v="34"/>
    <x v="11"/>
    <n v="14420373"/>
    <n v="892557"/>
    <m/>
    <x v="0"/>
  </r>
  <r>
    <x v="33"/>
    <x v="4"/>
    <x v="1"/>
    <x v="0"/>
    <x v="34"/>
    <x v="12"/>
    <n v="14939618"/>
    <n v="919554"/>
    <m/>
    <x v="0"/>
  </r>
  <r>
    <x v="33"/>
    <x v="4"/>
    <x v="1"/>
    <x v="0"/>
    <x v="34"/>
    <x v="13"/>
    <n v="15468153"/>
    <n v="948814"/>
    <m/>
    <x v="0"/>
  </r>
  <r>
    <x v="33"/>
    <x v="4"/>
    <x v="1"/>
    <x v="0"/>
    <x v="34"/>
    <x v="14"/>
    <n v="16001824"/>
    <n v="981689"/>
    <m/>
    <x v="0"/>
  </r>
  <r>
    <x v="33"/>
    <x v="4"/>
    <x v="1"/>
    <x v="0"/>
    <x v="34"/>
    <x v="15"/>
    <n v="16542545"/>
    <n v="1016648"/>
    <m/>
    <x v="0"/>
  </r>
  <r>
    <x v="33"/>
    <x v="4"/>
    <x v="1"/>
    <x v="0"/>
    <x v="34"/>
    <x v="16"/>
    <n v="17089828"/>
    <n v="1051876"/>
    <m/>
    <x v="0"/>
  </r>
  <r>
    <x v="33"/>
    <x v="4"/>
    <x v="1"/>
    <x v="0"/>
    <x v="34"/>
    <x v="17"/>
    <n v="17623100"/>
    <n v="1085082"/>
    <m/>
    <x v="0"/>
  </r>
  <r>
    <x v="33"/>
    <x v="4"/>
    <x v="1"/>
    <x v="0"/>
    <x v="34"/>
    <x v="18"/>
    <n v="18152882"/>
    <n v="1115859"/>
    <m/>
    <x v="0"/>
  </r>
  <r>
    <x v="33"/>
    <x v="4"/>
    <x v="1"/>
    <x v="0"/>
    <x v="34"/>
    <x v="19"/>
    <n v="18681024"/>
    <n v="1145480"/>
    <m/>
    <x v="0"/>
  </r>
  <r>
    <x v="33"/>
    <x v="4"/>
    <x v="1"/>
    <x v="0"/>
    <x v="34"/>
    <x v="20"/>
    <n v="19207632"/>
    <n v="1174776"/>
    <m/>
    <x v="0"/>
  </r>
  <r>
    <x v="33"/>
    <x v="4"/>
    <x v="1"/>
    <x v="0"/>
    <x v="34"/>
    <x v="21"/>
    <n v="19731108"/>
    <n v="1205677"/>
    <m/>
    <x v="0"/>
  </r>
  <r>
    <x v="33"/>
    <x v="4"/>
    <x v="1"/>
    <x v="0"/>
    <x v="34"/>
    <x v="22"/>
    <n v="20254290"/>
    <n v="1236887"/>
    <m/>
    <x v="0"/>
  </r>
  <r>
    <x v="33"/>
    <x v="4"/>
    <x v="1"/>
    <x v="0"/>
    <x v="34"/>
    <x v="23"/>
    <n v="20782306"/>
    <n v="1268532"/>
    <m/>
    <x v="0"/>
  </r>
  <r>
    <x v="33"/>
    <x v="4"/>
    <x v="1"/>
    <x v="0"/>
    <x v="34"/>
    <x v="24"/>
    <n v="21324014"/>
    <n v="1301401"/>
    <m/>
    <x v="0"/>
  </r>
  <r>
    <x v="33"/>
    <x v="4"/>
    <x v="1"/>
    <x v="0"/>
    <x v="34"/>
    <x v="25"/>
    <n v="21876888"/>
    <n v="1335927"/>
    <m/>
    <x v="0"/>
  </r>
  <r>
    <x v="33"/>
    <x v="4"/>
    <x v="1"/>
    <x v="0"/>
    <x v="34"/>
    <x v="26"/>
    <n v="22440670"/>
    <n v="1370983"/>
    <m/>
    <x v="0"/>
  </r>
  <r>
    <x v="33"/>
    <x v="4"/>
    <x v="1"/>
    <x v="0"/>
    <x v="34"/>
    <x v="27"/>
    <n v="23016742"/>
    <n v="1406240"/>
    <m/>
    <x v="0"/>
  </r>
  <r>
    <x v="33"/>
    <x v="4"/>
    <x v="1"/>
    <x v="0"/>
    <x v="34"/>
    <x v="28"/>
    <n v="23603336"/>
    <n v="1441965"/>
    <m/>
    <x v="0"/>
  </r>
  <r>
    <x v="33"/>
    <x v="4"/>
    <x v="1"/>
    <x v="0"/>
    <x v="34"/>
    <x v="29"/>
    <n v="24202158"/>
    <n v="1477894"/>
    <m/>
    <x v="0"/>
  </r>
  <r>
    <x v="33"/>
    <x v="4"/>
    <x v="1"/>
    <x v="0"/>
    <x v="34"/>
    <x v="30"/>
    <n v="24812426"/>
    <n v="1514285"/>
    <m/>
    <x v="0"/>
  </r>
  <r>
    <x v="33"/>
    <x v="4"/>
    <x v="2"/>
    <x v="0"/>
    <x v="34"/>
    <x v="0"/>
    <n v="3436577"/>
    <n v="216504"/>
    <m/>
    <x v="0"/>
  </r>
  <r>
    <x v="33"/>
    <x v="4"/>
    <x v="2"/>
    <x v="0"/>
    <x v="34"/>
    <x v="1"/>
    <n v="3504154"/>
    <n v="221925"/>
    <m/>
    <x v="0"/>
  </r>
  <r>
    <x v="33"/>
    <x v="4"/>
    <x v="2"/>
    <x v="0"/>
    <x v="34"/>
    <x v="2"/>
    <n v="3570273"/>
    <n v="225775"/>
    <m/>
    <x v="0"/>
  </r>
  <r>
    <x v="33"/>
    <x v="4"/>
    <x v="2"/>
    <x v="0"/>
    <x v="34"/>
    <x v="3"/>
    <n v="3629090"/>
    <n v="227886"/>
    <m/>
    <x v="0"/>
  </r>
  <r>
    <x v="33"/>
    <x v="4"/>
    <x v="2"/>
    <x v="0"/>
    <x v="34"/>
    <x v="4"/>
    <n v="3704234"/>
    <n v="232847"/>
    <m/>
    <x v="0"/>
  </r>
  <r>
    <x v="33"/>
    <x v="4"/>
    <x v="2"/>
    <x v="0"/>
    <x v="34"/>
    <x v="5"/>
    <n v="3778668"/>
    <n v="235547"/>
    <m/>
    <x v="0"/>
  </r>
  <r>
    <x v="33"/>
    <x v="4"/>
    <x v="2"/>
    <x v="0"/>
    <x v="34"/>
    <x v="6"/>
    <n v="3874603"/>
    <n v="240455"/>
    <m/>
    <x v="0"/>
  </r>
  <r>
    <x v="33"/>
    <x v="4"/>
    <x v="2"/>
    <x v="0"/>
    <x v="34"/>
    <x v="7"/>
    <n v="3996289"/>
    <n v="247924"/>
    <m/>
    <x v="0"/>
  </r>
  <r>
    <x v="33"/>
    <x v="4"/>
    <x v="2"/>
    <x v="0"/>
    <x v="34"/>
    <x v="8"/>
    <n v="4124162"/>
    <n v="256712"/>
    <m/>
    <x v="0"/>
  </r>
  <r>
    <x v="33"/>
    <x v="4"/>
    <x v="2"/>
    <x v="0"/>
    <x v="34"/>
    <x v="9"/>
    <n v="4250718"/>
    <n v="264985"/>
    <m/>
    <x v="0"/>
  </r>
  <r>
    <x v="33"/>
    <x v="4"/>
    <x v="2"/>
    <x v="0"/>
    <x v="34"/>
    <x v="10"/>
    <n v="4352356"/>
    <n v="270929"/>
    <m/>
    <x v="0"/>
  </r>
  <r>
    <x v="33"/>
    <x v="4"/>
    <x v="2"/>
    <x v="0"/>
    <x v="34"/>
    <x v="11"/>
    <n v="4451322"/>
    <n v="275517"/>
    <m/>
    <x v="0"/>
  </r>
  <r>
    <x v="33"/>
    <x v="4"/>
    <x v="2"/>
    <x v="0"/>
    <x v="34"/>
    <x v="12"/>
    <n v="4552146"/>
    <n v="280190"/>
    <m/>
    <x v="0"/>
  </r>
  <r>
    <x v="33"/>
    <x v="4"/>
    <x v="2"/>
    <x v="0"/>
    <x v="34"/>
    <x v="13"/>
    <n v="4654613"/>
    <n v="285513"/>
    <m/>
    <x v="0"/>
  </r>
  <r>
    <x v="33"/>
    <x v="4"/>
    <x v="2"/>
    <x v="0"/>
    <x v="34"/>
    <x v="14"/>
    <n v="4759222"/>
    <n v="291971"/>
    <m/>
    <x v="0"/>
  </r>
  <r>
    <x v="33"/>
    <x v="4"/>
    <x v="2"/>
    <x v="0"/>
    <x v="34"/>
    <x v="15"/>
    <n v="4866545"/>
    <n v="299081"/>
    <m/>
    <x v="0"/>
  </r>
  <r>
    <x v="33"/>
    <x v="4"/>
    <x v="2"/>
    <x v="0"/>
    <x v="34"/>
    <x v="16"/>
    <n v="4976711"/>
    <n v="306315"/>
    <m/>
    <x v="0"/>
  </r>
  <r>
    <x v="33"/>
    <x v="4"/>
    <x v="2"/>
    <x v="0"/>
    <x v="34"/>
    <x v="17"/>
    <n v="5086458"/>
    <n v="313181"/>
    <m/>
    <x v="0"/>
  </r>
  <r>
    <x v="33"/>
    <x v="4"/>
    <x v="2"/>
    <x v="0"/>
    <x v="34"/>
    <x v="18"/>
    <n v="5195944"/>
    <n v="319395"/>
    <m/>
    <x v="0"/>
  </r>
  <r>
    <x v="33"/>
    <x v="4"/>
    <x v="2"/>
    <x v="0"/>
    <x v="34"/>
    <x v="19"/>
    <n v="5302772"/>
    <n v="325154"/>
    <m/>
    <x v="0"/>
  </r>
  <r>
    <x v="33"/>
    <x v="4"/>
    <x v="2"/>
    <x v="0"/>
    <x v="34"/>
    <x v="20"/>
    <n v="5412254"/>
    <n v="331023"/>
    <m/>
    <x v="0"/>
  </r>
  <r>
    <x v="33"/>
    <x v="4"/>
    <x v="2"/>
    <x v="0"/>
    <x v="34"/>
    <x v="21"/>
    <n v="5524290"/>
    <n v="337563"/>
    <m/>
    <x v="0"/>
  </r>
  <r>
    <x v="33"/>
    <x v="4"/>
    <x v="2"/>
    <x v="0"/>
    <x v="34"/>
    <x v="22"/>
    <n v="5637738"/>
    <n v="344285"/>
    <m/>
    <x v="0"/>
  </r>
  <r>
    <x v="33"/>
    <x v="4"/>
    <x v="2"/>
    <x v="0"/>
    <x v="34"/>
    <x v="23"/>
    <n v="5752710"/>
    <n v="351140"/>
    <m/>
    <x v="0"/>
  </r>
  <r>
    <x v="33"/>
    <x v="4"/>
    <x v="2"/>
    <x v="0"/>
    <x v="34"/>
    <x v="24"/>
    <n v="5871192"/>
    <n v="358318"/>
    <m/>
    <x v="0"/>
  </r>
  <r>
    <x v="33"/>
    <x v="4"/>
    <x v="2"/>
    <x v="0"/>
    <x v="34"/>
    <x v="25"/>
    <n v="5992516"/>
    <n v="365937"/>
    <m/>
    <x v="0"/>
  </r>
  <r>
    <x v="33"/>
    <x v="4"/>
    <x v="2"/>
    <x v="0"/>
    <x v="34"/>
    <x v="26"/>
    <n v="6115585"/>
    <n v="373623"/>
    <m/>
    <x v="0"/>
  </r>
  <r>
    <x v="33"/>
    <x v="4"/>
    <x v="2"/>
    <x v="0"/>
    <x v="34"/>
    <x v="27"/>
    <n v="6241516"/>
    <n v="381334"/>
    <m/>
    <x v="0"/>
  </r>
  <r>
    <x v="33"/>
    <x v="4"/>
    <x v="2"/>
    <x v="0"/>
    <x v="34"/>
    <x v="28"/>
    <n v="6368494"/>
    <n v="389061"/>
    <m/>
    <x v="0"/>
  </r>
  <r>
    <x v="33"/>
    <x v="4"/>
    <x v="2"/>
    <x v="0"/>
    <x v="34"/>
    <x v="29"/>
    <n v="6497963"/>
    <n v="396795"/>
    <m/>
    <x v="0"/>
  </r>
  <r>
    <x v="33"/>
    <x v="4"/>
    <x v="2"/>
    <x v="0"/>
    <x v="34"/>
    <x v="30"/>
    <n v="6629402"/>
    <n v="404587"/>
    <m/>
    <x v="0"/>
  </r>
  <r>
    <x v="33"/>
    <x v="5"/>
    <x v="0"/>
    <x v="0"/>
    <x v="34"/>
    <x v="0"/>
    <n v="9459283"/>
    <n v="595934"/>
    <m/>
    <x v="0"/>
  </r>
  <r>
    <x v="33"/>
    <x v="5"/>
    <x v="0"/>
    <x v="0"/>
    <x v="34"/>
    <x v="1"/>
    <n v="9727958"/>
    <n v="615285"/>
    <m/>
    <x v="0"/>
  </r>
  <r>
    <x v="33"/>
    <x v="5"/>
    <x v="0"/>
    <x v="0"/>
    <x v="34"/>
    <x v="2"/>
    <n v="10005167"/>
    <n v="631859"/>
    <m/>
    <x v="0"/>
  </r>
  <r>
    <x v="33"/>
    <x v="5"/>
    <x v="0"/>
    <x v="0"/>
    <x v="34"/>
    <x v="3"/>
    <n v="10297139"/>
    <n v="651770"/>
    <m/>
    <x v="0"/>
  </r>
  <r>
    <x v="33"/>
    <x v="5"/>
    <x v="0"/>
    <x v="0"/>
    <x v="34"/>
    <x v="4"/>
    <n v="10591177"/>
    <n v="673815"/>
    <m/>
    <x v="0"/>
  </r>
  <r>
    <x v="33"/>
    <x v="5"/>
    <x v="0"/>
    <x v="0"/>
    <x v="34"/>
    <x v="5"/>
    <n v="10879952"/>
    <n v="689692"/>
    <m/>
    <x v="0"/>
  </r>
  <r>
    <x v="33"/>
    <x v="5"/>
    <x v="0"/>
    <x v="0"/>
    <x v="34"/>
    <x v="6"/>
    <n v="11177314"/>
    <n v="708005"/>
    <m/>
    <x v="0"/>
  </r>
  <r>
    <x v="33"/>
    <x v="5"/>
    <x v="0"/>
    <x v="0"/>
    <x v="34"/>
    <x v="7"/>
    <n v="11481140"/>
    <n v="733745"/>
    <m/>
    <x v="0"/>
  </r>
  <r>
    <x v="33"/>
    <x v="5"/>
    <x v="0"/>
    <x v="0"/>
    <x v="34"/>
    <x v="8"/>
    <n v="11791870"/>
    <n v="761378"/>
    <m/>
    <x v="0"/>
  </r>
  <r>
    <x v="33"/>
    <x v="5"/>
    <x v="0"/>
    <x v="0"/>
    <x v="34"/>
    <x v="9"/>
    <n v="12109709"/>
    <n v="784988"/>
    <m/>
    <x v="0"/>
  </r>
  <r>
    <x v="33"/>
    <x v="5"/>
    <x v="0"/>
    <x v="0"/>
    <x v="34"/>
    <x v="10"/>
    <n v="12434580"/>
    <n v="804266"/>
    <m/>
    <x v="0"/>
  </r>
  <r>
    <x v="33"/>
    <x v="5"/>
    <x v="0"/>
    <x v="0"/>
    <x v="34"/>
    <x v="11"/>
    <n v="12766302"/>
    <n v="821494"/>
    <m/>
    <x v="0"/>
  </r>
  <r>
    <x v="33"/>
    <x v="5"/>
    <x v="0"/>
    <x v="0"/>
    <x v="34"/>
    <x v="12"/>
    <n v="13104772"/>
    <n v="837808"/>
    <m/>
    <x v="0"/>
  </r>
  <r>
    <x v="33"/>
    <x v="5"/>
    <x v="0"/>
    <x v="0"/>
    <x v="34"/>
    <x v="13"/>
    <n v="13449852"/>
    <n v="856593"/>
    <m/>
    <x v="0"/>
  </r>
  <r>
    <x v="33"/>
    <x v="5"/>
    <x v="0"/>
    <x v="0"/>
    <x v="34"/>
    <x v="14"/>
    <n v="13800649"/>
    <n v="878909"/>
    <m/>
    <x v="0"/>
  </r>
  <r>
    <x v="33"/>
    <x v="5"/>
    <x v="0"/>
    <x v="0"/>
    <x v="34"/>
    <x v="15"/>
    <n v="14157433"/>
    <n v="903551"/>
    <m/>
    <x v="0"/>
  </r>
  <r>
    <x v="33"/>
    <x v="5"/>
    <x v="0"/>
    <x v="0"/>
    <x v="34"/>
    <x v="16"/>
    <n v="14518559"/>
    <n v="928944"/>
    <m/>
    <x v="0"/>
  </r>
  <r>
    <x v="33"/>
    <x v="5"/>
    <x v="0"/>
    <x v="0"/>
    <x v="34"/>
    <x v="17"/>
    <n v="14885849"/>
    <n v="953716"/>
    <m/>
    <x v="0"/>
  </r>
  <r>
    <x v="33"/>
    <x v="5"/>
    <x v="0"/>
    <x v="0"/>
    <x v="34"/>
    <x v="18"/>
    <n v="15258128"/>
    <n v="977421"/>
    <m/>
    <x v="0"/>
  </r>
  <r>
    <x v="33"/>
    <x v="5"/>
    <x v="0"/>
    <x v="0"/>
    <x v="34"/>
    <x v="19"/>
    <n v="15634356"/>
    <n v="999165"/>
    <m/>
    <x v="0"/>
  </r>
  <r>
    <x v="33"/>
    <x v="5"/>
    <x v="0"/>
    <x v="0"/>
    <x v="34"/>
    <x v="20"/>
    <n v="16013856"/>
    <n v="1021134"/>
    <m/>
    <x v="0"/>
  </r>
  <r>
    <x v="33"/>
    <x v="5"/>
    <x v="0"/>
    <x v="0"/>
    <x v="34"/>
    <x v="21"/>
    <n v="16396980"/>
    <n v="1044682"/>
    <m/>
    <x v="0"/>
  </r>
  <r>
    <x v="33"/>
    <x v="5"/>
    <x v="0"/>
    <x v="0"/>
    <x v="34"/>
    <x v="22"/>
    <n v="16785476"/>
    <n v="1069652"/>
    <m/>
    <x v="0"/>
  </r>
  <r>
    <x v="33"/>
    <x v="5"/>
    <x v="0"/>
    <x v="0"/>
    <x v="34"/>
    <x v="23"/>
    <n v="17176774"/>
    <n v="1094001"/>
    <m/>
    <x v="0"/>
  </r>
  <r>
    <x v="33"/>
    <x v="5"/>
    <x v="0"/>
    <x v="0"/>
    <x v="34"/>
    <x v="24"/>
    <n v="17573432"/>
    <n v="1118725"/>
    <m/>
    <x v="0"/>
  </r>
  <r>
    <x v="33"/>
    <x v="5"/>
    <x v="0"/>
    <x v="0"/>
    <x v="34"/>
    <x v="25"/>
    <n v="17976652"/>
    <n v="1144128"/>
    <m/>
    <x v="0"/>
  </r>
  <r>
    <x v="33"/>
    <x v="5"/>
    <x v="0"/>
    <x v="0"/>
    <x v="34"/>
    <x v="26"/>
    <n v="18387192"/>
    <n v="1170019"/>
    <m/>
    <x v="0"/>
  </r>
  <r>
    <x v="33"/>
    <x v="5"/>
    <x v="0"/>
    <x v="0"/>
    <x v="34"/>
    <x v="27"/>
    <n v="18806586"/>
    <n v="1196168"/>
    <m/>
    <x v="0"/>
  </r>
  <r>
    <x v="33"/>
    <x v="5"/>
    <x v="0"/>
    <x v="0"/>
    <x v="34"/>
    <x v="28"/>
    <n v="19232780"/>
    <n v="1222123"/>
    <m/>
    <x v="0"/>
  </r>
  <r>
    <x v="33"/>
    <x v="5"/>
    <x v="0"/>
    <x v="0"/>
    <x v="34"/>
    <x v="29"/>
    <n v="19667084"/>
    <n v="1247971"/>
    <m/>
    <x v="0"/>
  </r>
  <r>
    <x v="33"/>
    <x v="5"/>
    <x v="0"/>
    <x v="0"/>
    <x v="34"/>
    <x v="30"/>
    <n v="20108812"/>
    <n v="1274430"/>
    <m/>
    <x v="0"/>
  </r>
  <r>
    <x v="33"/>
    <x v="5"/>
    <x v="1"/>
    <x v="0"/>
    <x v="34"/>
    <x v="0"/>
    <n v="2109514"/>
    <n v="132899"/>
    <m/>
    <x v="0"/>
  </r>
  <r>
    <x v="33"/>
    <x v="5"/>
    <x v="1"/>
    <x v="0"/>
    <x v="34"/>
    <x v="1"/>
    <n v="2181394"/>
    <n v="137971"/>
    <m/>
    <x v="0"/>
  </r>
  <r>
    <x v="33"/>
    <x v="5"/>
    <x v="1"/>
    <x v="0"/>
    <x v="34"/>
    <x v="2"/>
    <n v="2259056"/>
    <n v="142666"/>
    <m/>
    <x v="0"/>
  </r>
  <r>
    <x v="33"/>
    <x v="5"/>
    <x v="1"/>
    <x v="0"/>
    <x v="34"/>
    <x v="3"/>
    <n v="2341403"/>
    <n v="148202"/>
    <m/>
    <x v="0"/>
  </r>
  <r>
    <x v="33"/>
    <x v="5"/>
    <x v="1"/>
    <x v="0"/>
    <x v="34"/>
    <x v="4"/>
    <n v="2413473"/>
    <n v="153546"/>
    <m/>
    <x v="0"/>
  </r>
  <r>
    <x v="33"/>
    <x v="5"/>
    <x v="1"/>
    <x v="0"/>
    <x v="34"/>
    <x v="5"/>
    <n v="2489288"/>
    <n v="157798"/>
    <m/>
    <x v="0"/>
  </r>
  <r>
    <x v="33"/>
    <x v="5"/>
    <x v="1"/>
    <x v="0"/>
    <x v="34"/>
    <x v="6"/>
    <n v="2567064"/>
    <n v="162605"/>
    <m/>
    <x v="0"/>
  </r>
  <r>
    <x v="33"/>
    <x v="5"/>
    <x v="1"/>
    <x v="0"/>
    <x v="34"/>
    <x v="7"/>
    <n v="2646857"/>
    <n v="169157"/>
    <m/>
    <x v="0"/>
  </r>
  <r>
    <x v="33"/>
    <x v="5"/>
    <x v="1"/>
    <x v="0"/>
    <x v="34"/>
    <x v="8"/>
    <n v="2728233"/>
    <n v="176156"/>
    <m/>
    <x v="0"/>
  </r>
  <r>
    <x v="33"/>
    <x v="5"/>
    <x v="1"/>
    <x v="0"/>
    <x v="34"/>
    <x v="9"/>
    <n v="2811678"/>
    <n v="182261"/>
    <m/>
    <x v="0"/>
  </r>
  <r>
    <x v="33"/>
    <x v="5"/>
    <x v="1"/>
    <x v="0"/>
    <x v="34"/>
    <x v="10"/>
    <n v="2898692"/>
    <n v="187486"/>
    <m/>
    <x v="0"/>
  </r>
  <r>
    <x v="33"/>
    <x v="5"/>
    <x v="1"/>
    <x v="0"/>
    <x v="34"/>
    <x v="11"/>
    <n v="2991210"/>
    <n v="192480"/>
    <m/>
    <x v="0"/>
  </r>
  <r>
    <x v="33"/>
    <x v="5"/>
    <x v="1"/>
    <x v="0"/>
    <x v="34"/>
    <x v="12"/>
    <n v="3085871"/>
    <n v="197284"/>
    <m/>
    <x v="0"/>
  </r>
  <r>
    <x v="33"/>
    <x v="5"/>
    <x v="1"/>
    <x v="0"/>
    <x v="34"/>
    <x v="13"/>
    <n v="3182227"/>
    <n v="202669"/>
    <m/>
    <x v="0"/>
  </r>
  <r>
    <x v="33"/>
    <x v="5"/>
    <x v="1"/>
    <x v="0"/>
    <x v="34"/>
    <x v="14"/>
    <n v="3279628"/>
    <n v="208866"/>
    <m/>
    <x v="0"/>
  </r>
  <r>
    <x v="33"/>
    <x v="5"/>
    <x v="1"/>
    <x v="0"/>
    <x v="34"/>
    <x v="15"/>
    <n v="3378376"/>
    <n v="215613"/>
    <m/>
    <x v="0"/>
  </r>
  <r>
    <x v="33"/>
    <x v="5"/>
    <x v="1"/>
    <x v="0"/>
    <x v="34"/>
    <x v="16"/>
    <n v="3478331"/>
    <n v="222554"/>
    <m/>
    <x v="0"/>
  </r>
  <r>
    <x v="33"/>
    <x v="5"/>
    <x v="1"/>
    <x v="0"/>
    <x v="34"/>
    <x v="17"/>
    <n v="3576332"/>
    <n v="229130"/>
    <m/>
    <x v="0"/>
  </r>
  <r>
    <x v="33"/>
    <x v="5"/>
    <x v="1"/>
    <x v="0"/>
    <x v="34"/>
    <x v="18"/>
    <n v="3674028"/>
    <n v="235354"/>
    <m/>
    <x v="0"/>
  </r>
  <r>
    <x v="33"/>
    <x v="5"/>
    <x v="1"/>
    <x v="0"/>
    <x v="34"/>
    <x v="19"/>
    <n v="3771706"/>
    <n v="241043"/>
    <m/>
    <x v="0"/>
  </r>
  <r>
    <x v="33"/>
    <x v="5"/>
    <x v="1"/>
    <x v="0"/>
    <x v="34"/>
    <x v="20"/>
    <n v="3869326"/>
    <n v="246730"/>
    <m/>
    <x v="0"/>
  </r>
  <r>
    <x v="33"/>
    <x v="5"/>
    <x v="1"/>
    <x v="0"/>
    <x v="34"/>
    <x v="21"/>
    <n v="3966694"/>
    <n v="252725"/>
    <m/>
    <x v="0"/>
  </r>
  <r>
    <x v="33"/>
    <x v="5"/>
    <x v="1"/>
    <x v="0"/>
    <x v="34"/>
    <x v="22"/>
    <n v="4064257"/>
    <n v="258994"/>
    <m/>
    <x v="0"/>
  </r>
  <r>
    <x v="33"/>
    <x v="5"/>
    <x v="1"/>
    <x v="0"/>
    <x v="34"/>
    <x v="23"/>
    <n v="4162757"/>
    <n v="265129"/>
    <m/>
    <x v="0"/>
  </r>
  <r>
    <x v="33"/>
    <x v="5"/>
    <x v="1"/>
    <x v="0"/>
    <x v="34"/>
    <x v="24"/>
    <n v="4263702"/>
    <n v="271427"/>
    <m/>
    <x v="0"/>
  </r>
  <r>
    <x v="33"/>
    <x v="5"/>
    <x v="1"/>
    <x v="0"/>
    <x v="34"/>
    <x v="25"/>
    <n v="4366576"/>
    <n v="277911"/>
    <m/>
    <x v="0"/>
  </r>
  <r>
    <x v="33"/>
    <x v="5"/>
    <x v="1"/>
    <x v="0"/>
    <x v="34"/>
    <x v="26"/>
    <n v="4471344"/>
    <n v="284521"/>
    <m/>
    <x v="0"/>
  </r>
  <r>
    <x v="33"/>
    <x v="5"/>
    <x v="1"/>
    <x v="0"/>
    <x v="34"/>
    <x v="27"/>
    <n v="4578349"/>
    <n v="291199"/>
    <m/>
    <x v="0"/>
  </r>
  <r>
    <x v="33"/>
    <x v="5"/>
    <x v="1"/>
    <x v="0"/>
    <x v="34"/>
    <x v="28"/>
    <n v="4687196"/>
    <n v="297842"/>
    <m/>
    <x v="0"/>
  </r>
  <r>
    <x v="33"/>
    <x v="5"/>
    <x v="1"/>
    <x v="0"/>
    <x v="34"/>
    <x v="29"/>
    <n v="4798204"/>
    <n v="304469"/>
    <m/>
    <x v="0"/>
  </r>
  <r>
    <x v="33"/>
    <x v="5"/>
    <x v="1"/>
    <x v="0"/>
    <x v="34"/>
    <x v="30"/>
    <n v="4911188"/>
    <n v="311254"/>
    <m/>
    <x v="0"/>
  </r>
  <r>
    <x v="33"/>
    <x v="5"/>
    <x v="2"/>
    <x v="0"/>
    <x v="34"/>
    <x v="0"/>
    <n v="1319178"/>
    <n v="83108"/>
    <m/>
    <x v="0"/>
  </r>
  <r>
    <x v="33"/>
    <x v="5"/>
    <x v="2"/>
    <x v="0"/>
    <x v="34"/>
    <x v="1"/>
    <n v="1328945"/>
    <n v="84054"/>
    <m/>
    <x v="0"/>
  </r>
  <r>
    <x v="33"/>
    <x v="5"/>
    <x v="2"/>
    <x v="0"/>
    <x v="34"/>
    <x v="2"/>
    <n v="1340005"/>
    <n v="84625"/>
    <m/>
    <x v="0"/>
  </r>
  <r>
    <x v="33"/>
    <x v="5"/>
    <x v="2"/>
    <x v="0"/>
    <x v="34"/>
    <x v="3"/>
    <n v="1351080"/>
    <n v="85518"/>
    <m/>
    <x v="0"/>
  </r>
  <r>
    <x v="33"/>
    <x v="5"/>
    <x v="2"/>
    <x v="0"/>
    <x v="34"/>
    <x v="4"/>
    <n v="1363279"/>
    <n v="86732"/>
    <m/>
    <x v="0"/>
  </r>
  <r>
    <x v="33"/>
    <x v="5"/>
    <x v="2"/>
    <x v="0"/>
    <x v="34"/>
    <x v="5"/>
    <n v="1375109"/>
    <n v="87169"/>
    <m/>
    <x v="0"/>
  </r>
  <r>
    <x v="33"/>
    <x v="5"/>
    <x v="2"/>
    <x v="0"/>
    <x v="34"/>
    <x v="6"/>
    <n v="1390353"/>
    <n v="88069"/>
    <m/>
    <x v="0"/>
  </r>
  <r>
    <x v="33"/>
    <x v="5"/>
    <x v="2"/>
    <x v="0"/>
    <x v="34"/>
    <x v="7"/>
    <n v="1409604"/>
    <n v="90085"/>
    <m/>
    <x v="0"/>
  </r>
  <r>
    <x v="33"/>
    <x v="5"/>
    <x v="2"/>
    <x v="0"/>
    <x v="34"/>
    <x v="8"/>
    <n v="1429916"/>
    <n v="92327"/>
    <m/>
    <x v="0"/>
  </r>
  <r>
    <x v="33"/>
    <x v="5"/>
    <x v="2"/>
    <x v="0"/>
    <x v="34"/>
    <x v="9"/>
    <n v="1449968"/>
    <n v="93991"/>
    <m/>
    <x v="0"/>
  </r>
  <r>
    <x v="33"/>
    <x v="5"/>
    <x v="2"/>
    <x v="0"/>
    <x v="34"/>
    <x v="10"/>
    <n v="1466042"/>
    <n v="94823"/>
    <m/>
    <x v="0"/>
  </r>
  <r>
    <x v="33"/>
    <x v="5"/>
    <x v="2"/>
    <x v="0"/>
    <x v="34"/>
    <x v="11"/>
    <n v="1481767"/>
    <n v="95349"/>
    <m/>
    <x v="0"/>
  </r>
  <r>
    <x v="33"/>
    <x v="5"/>
    <x v="2"/>
    <x v="0"/>
    <x v="34"/>
    <x v="12"/>
    <n v="1497721"/>
    <n v="95751"/>
    <m/>
    <x v="0"/>
  </r>
  <r>
    <x v="33"/>
    <x v="5"/>
    <x v="2"/>
    <x v="0"/>
    <x v="34"/>
    <x v="13"/>
    <n v="1513931"/>
    <n v="96419"/>
    <m/>
    <x v="0"/>
  </r>
  <r>
    <x v="33"/>
    <x v="5"/>
    <x v="2"/>
    <x v="0"/>
    <x v="34"/>
    <x v="14"/>
    <n v="1530471"/>
    <n v="97469"/>
    <m/>
    <x v="0"/>
  </r>
  <r>
    <x v="33"/>
    <x v="5"/>
    <x v="2"/>
    <x v="0"/>
    <x v="34"/>
    <x v="15"/>
    <n v="1547428"/>
    <n v="98759"/>
    <m/>
    <x v="0"/>
  </r>
  <r>
    <x v="33"/>
    <x v="5"/>
    <x v="2"/>
    <x v="0"/>
    <x v="34"/>
    <x v="16"/>
    <n v="1564760"/>
    <n v="100118"/>
    <m/>
    <x v="0"/>
  </r>
  <r>
    <x v="33"/>
    <x v="5"/>
    <x v="2"/>
    <x v="0"/>
    <x v="34"/>
    <x v="17"/>
    <n v="1582008"/>
    <n v="101357"/>
    <m/>
    <x v="0"/>
  </r>
  <r>
    <x v="33"/>
    <x v="5"/>
    <x v="2"/>
    <x v="0"/>
    <x v="34"/>
    <x v="18"/>
    <n v="1599197"/>
    <n v="102443"/>
    <m/>
    <x v="0"/>
  </r>
  <r>
    <x v="33"/>
    <x v="5"/>
    <x v="2"/>
    <x v="0"/>
    <x v="34"/>
    <x v="19"/>
    <n v="1615945"/>
    <n v="103272"/>
    <m/>
    <x v="0"/>
  </r>
  <r>
    <x v="33"/>
    <x v="5"/>
    <x v="2"/>
    <x v="0"/>
    <x v="34"/>
    <x v="20"/>
    <n v="1633029"/>
    <n v="104131"/>
    <m/>
    <x v="0"/>
  </r>
  <r>
    <x v="33"/>
    <x v="5"/>
    <x v="2"/>
    <x v="0"/>
    <x v="34"/>
    <x v="21"/>
    <n v="1650488"/>
    <n v="105155"/>
    <m/>
    <x v="0"/>
  </r>
  <r>
    <x v="33"/>
    <x v="5"/>
    <x v="2"/>
    <x v="0"/>
    <x v="34"/>
    <x v="22"/>
    <n v="1668138"/>
    <n v="106301"/>
    <m/>
    <x v="0"/>
  </r>
  <r>
    <x v="33"/>
    <x v="5"/>
    <x v="2"/>
    <x v="0"/>
    <x v="34"/>
    <x v="23"/>
    <n v="1685945"/>
    <n v="107379"/>
    <m/>
    <x v="0"/>
  </r>
  <r>
    <x v="33"/>
    <x v="5"/>
    <x v="2"/>
    <x v="0"/>
    <x v="34"/>
    <x v="24"/>
    <n v="1704322"/>
    <n v="108497"/>
    <m/>
    <x v="0"/>
  </r>
  <r>
    <x v="33"/>
    <x v="5"/>
    <x v="2"/>
    <x v="0"/>
    <x v="34"/>
    <x v="25"/>
    <n v="1723058"/>
    <n v="109664"/>
    <m/>
    <x v="0"/>
  </r>
  <r>
    <x v="33"/>
    <x v="5"/>
    <x v="2"/>
    <x v="0"/>
    <x v="34"/>
    <x v="26"/>
    <n v="1741986"/>
    <n v="110846"/>
    <m/>
    <x v="0"/>
  </r>
  <r>
    <x v="33"/>
    <x v="5"/>
    <x v="2"/>
    <x v="0"/>
    <x v="34"/>
    <x v="27"/>
    <n v="1761384"/>
    <n v="112030"/>
    <m/>
    <x v="0"/>
  </r>
  <r>
    <x v="33"/>
    <x v="5"/>
    <x v="2"/>
    <x v="0"/>
    <x v="34"/>
    <x v="28"/>
    <n v="1780866"/>
    <n v="113162"/>
    <m/>
    <x v="0"/>
  </r>
  <r>
    <x v="33"/>
    <x v="5"/>
    <x v="2"/>
    <x v="0"/>
    <x v="34"/>
    <x v="29"/>
    <n v="1800702"/>
    <n v="114263"/>
    <m/>
    <x v="0"/>
  </r>
  <r>
    <x v="33"/>
    <x v="5"/>
    <x v="2"/>
    <x v="0"/>
    <x v="34"/>
    <x v="30"/>
    <n v="1820762"/>
    <n v="115393"/>
    <m/>
    <x v="0"/>
  </r>
  <r>
    <x v="33"/>
    <x v="6"/>
    <x v="0"/>
    <x v="0"/>
    <x v="34"/>
    <x v="0"/>
    <n v="20396802"/>
    <n v="1284998"/>
    <m/>
    <x v="0"/>
  </r>
  <r>
    <x v="33"/>
    <x v="6"/>
    <x v="0"/>
    <x v="0"/>
    <x v="34"/>
    <x v="1"/>
    <n v="21188702"/>
    <n v="1336661"/>
    <m/>
    <x v="0"/>
  </r>
  <r>
    <x v="33"/>
    <x v="6"/>
    <x v="0"/>
    <x v="0"/>
    <x v="34"/>
    <x v="2"/>
    <n v="21976156"/>
    <n v="1375623"/>
    <m/>
    <x v="0"/>
  </r>
  <r>
    <x v="33"/>
    <x v="6"/>
    <x v="0"/>
    <x v="0"/>
    <x v="34"/>
    <x v="3"/>
    <n v="22785504"/>
    <n v="1421906"/>
    <m/>
    <x v="0"/>
  </r>
  <r>
    <x v="33"/>
    <x v="6"/>
    <x v="0"/>
    <x v="0"/>
    <x v="34"/>
    <x v="4"/>
    <n v="23597062"/>
    <n v="1475567"/>
    <m/>
    <x v="0"/>
  </r>
  <r>
    <x v="33"/>
    <x v="6"/>
    <x v="0"/>
    <x v="0"/>
    <x v="34"/>
    <x v="5"/>
    <n v="24415172"/>
    <n v="1549928"/>
    <m/>
    <x v="0"/>
  </r>
  <r>
    <x v="33"/>
    <x v="6"/>
    <x v="0"/>
    <x v="0"/>
    <x v="34"/>
    <x v="6"/>
    <n v="25261108"/>
    <n v="1627084"/>
    <m/>
    <x v="0"/>
  </r>
  <r>
    <x v="33"/>
    <x v="6"/>
    <x v="0"/>
    <x v="0"/>
    <x v="34"/>
    <x v="7"/>
    <n v="26127848"/>
    <n v="1690866"/>
    <m/>
    <x v="0"/>
  </r>
  <r>
    <x v="33"/>
    <x v="6"/>
    <x v="0"/>
    <x v="0"/>
    <x v="34"/>
    <x v="8"/>
    <n v="27013580"/>
    <n v="1744507"/>
    <m/>
    <x v="0"/>
  </r>
  <r>
    <x v="33"/>
    <x v="6"/>
    <x v="0"/>
    <x v="0"/>
    <x v="34"/>
    <x v="9"/>
    <n v="27922736"/>
    <n v="1790821"/>
    <m/>
    <x v="0"/>
  </r>
  <r>
    <x v="33"/>
    <x v="6"/>
    <x v="0"/>
    <x v="0"/>
    <x v="34"/>
    <x v="10"/>
    <n v="28854990"/>
    <n v="1836339"/>
    <m/>
    <x v="0"/>
  </r>
  <r>
    <x v="33"/>
    <x v="6"/>
    <x v="0"/>
    <x v="0"/>
    <x v="34"/>
    <x v="11"/>
    <n v="29806020"/>
    <n v="1873365"/>
    <m/>
    <x v="0"/>
  </r>
  <r>
    <x v="33"/>
    <x v="6"/>
    <x v="0"/>
    <x v="0"/>
    <x v="34"/>
    <x v="12"/>
    <n v="30779006"/>
    <n v="1919240"/>
    <m/>
    <x v="0"/>
  </r>
  <r>
    <x v="33"/>
    <x v="6"/>
    <x v="0"/>
    <x v="0"/>
    <x v="34"/>
    <x v="13"/>
    <n v="31771592"/>
    <n v="1975411"/>
    <m/>
    <x v="0"/>
  </r>
  <r>
    <x v="33"/>
    <x v="6"/>
    <x v="0"/>
    <x v="0"/>
    <x v="34"/>
    <x v="14"/>
    <n v="32780162"/>
    <n v="2036472"/>
    <m/>
    <x v="0"/>
  </r>
  <r>
    <x v="33"/>
    <x v="6"/>
    <x v="0"/>
    <x v="0"/>
    <x v="34"/>
    <x v="15"/>
    <n v="33805800"/>
    <n v="2103928"/>
    <m/>
    <x v="0"/>
  </r>
  <r>
    <x v="33"/>
    <x v="6"/>
    <x v="0"/>
    <x v="0"/>
    <x v="34"/>
    <x v="16"/>
    <n v="34843652"/>
    <n v="2171369"/>
    <m/>
    <x v="0"/>
  </r>
  <r>
    <x v="33"/>
    <x v="6"/>
    <x v="0"/>
    <x v="0"/>
    <x v="34"/>
    <x v="17"/>
    <n v="35899264"/>
    <n v="2235154"/>
    <m/>
    <x v="0"/>
  </r>
  <r>
    <x v="33"/>
    <x v="6"/>
    <x v="0"/>
    <x v="0"/>
    <x v="34"/>
    <x v="18"/>
    <n v="36967904"/>
    <n v="2288906"/>
    <m/>
    <x v="0"/>
  </r>
  <r>
    <x v="33"/>
    <x v="6"/>
    <x v="0"/>
    <x v="0"/>
    <x v="34"/>
    <x v="19"/>
    <n v="38045352"/>
    <n v="2349004"/>
    <m/>
    <x v="0"/>
  </r>
  <r>
    <x v="33"/>
    <x v="6"/>
    <x v="0"/>
    <x v="0"/>
    <x v="34"/>
    <x v="20"/>
    <n v="39130652"/>
    <n v="2413912"/>
    <m/>
    <x v="0"/>
  </r>
  <r>
    <x v="33"/>
    <x v="6"/>
    <x v="0"/>
    <x v="0"/>
    <x v="34"/>
    <x v="21"/>
    <n v="40223436"/>
    <n v="2487977"/>
    <m/>
    <x v="0"/>
  </r>
  <r>
    <x v="33"/>
    <x v="6"/>
    <x v="0"/>
    <x v="0"/>
    <x v="34"/>
    <x v="22"/>
    <n v="41330808"/>
    <n v="2560778"/>
    <m/>
    <x v="0"/>
  </r>
  <r>
    <x v="33"/>
    <x v="6"/>
    <x v="0"/>
    <x v="0"/>
    <x v="34"/>
    <x v="23"/>
    <n v="42444128"/>
    <n v="2632683"/>
    <m/>
    <x v="0"/>
  </r>
  <r>
    <x v="33"/>
    <x v="6"/>
    <x v="0"/>
    <x v="0"/>
    <x v="34"/>
    <x v="24"/>
    <n v="43570176"/>
    <n v="2705391"/>
    <m/>
    <x v="0"/>
  </r>
  <r>
    <x v="33"/>
    <x v="6"/>
    <x v="0"/>
    <x v="0"/>
    <x v="34"/>
    <x v="25"/>
    <n v="44717420"/>
    <n v="2778208"/>
    <m/>
    <x v="0"/>
  </r>
  <r>
    <x v="33"/>
    <x v="6"/>
    <x v="0"/>
    <x v="0"/>
    <x v="34"/>
    <x v="26"/>
    <n v="45888952"/>
    <n v="2850008"/>
    <m/>
    <x v="0"/>
  </r>
  <r>
    <x v="33"/>
    <x v="6"/>
    <x v="0"/>
    <x v="0"/>
    <x v="34"/>
    <x v="27"/>
    <n v="47087388"/>
    <n v="2921870"/>
    <m/>
    <x v="0"/>
  </r>
  <r>
    <x v="33"/>
    <x v="6"/>
    <x v="0"/>
    <x v="0"/>
    <x v="34"/>
    <x v="28"/>
    <n v="48307896"/>
    <n v="2996818"/>
    <m/>
    <x v="0"/>
  </r>
  <r>
    <x v="33"/>
    <x v="6"/>
    <x v="0"/>
    <x v="0"/>
    <x v="34"/>
    <x v="29"/>
    <n v="49553852"/>
    <n v="3074572"/>
    <m/>
    <x v="0"/>
  </r>
  <r>
    <x v="33"/>
    <x v="6"/>
    <x v="0"/>
    <x v="0"/>
    <x v="34"/>
    <x v="30"/>
    <n v="50824304"/>
    <n v="3153625"/>
    <m/>
    <x v="0"/>
  </r>
  <r>
    <x v="33"/>
    <x v="6"/>
    <x v="1"/>
    <x v="0"/>
    <x v="34"/>
    <x v="0"/>
    <n v="5234468"/>
    <n v="329771"/>
    <m/>
    <x v="0"/>
  </r>
  <r>
    <x v="33"/>
    <x v="6"/>
    <x v="1"/>
    <x v="0"/>
    <x v="34"/>
    <x v="1"/>
    <n v="5451832"/>
    <n v="343921"/>
    <m/>
    <x v="0"/>
  </r>
  <r>
    <x v="33"/>
    <x v="6"/>
    <x v="1"/>
    <x v="0"/>
    <x v="34"/>
    <x v="2"/>
    <n v="5678016"/>
    <n v="355422"/>
    <m/>
    <x v="0"/>
  </r>
  <r>
    <x v="33"/>
    <x v="6"/>
    <x v="1"/>
    <x v="0"/>
    <x v="34"/>
    <x v="3"/>
    <n v="5910648"/>
    <n v="368848"/>
    <m/>
    <x v="0"/>
  </r>
  <r>
    <x v="33"/>
    <x v="6"/>
    <x v="1"/>
    <x v="0"/>
    <x v="34"/>
    <x v="4"/>
    <n v="6110290"/>
    <n v="382087"/>
    <m/>
    <x v="0"/>
  </r>
  <r>
    <x v="33"/>
    <x v="6"/>
    <x v="1"/>
    <x v="0"/>
    <x v="34"/>
    <x v="5"/>
    <n v="6330280"/>
    <n v="401859"/>
    <m/>
    <x v="0"/>
  </r>
  <r>
    <x v="33"/>
    <x v="6"/>
    <x v="1"/>
    <x v="0"/>
    <x v="34"/>
    <x v="6"/>
    <n v="6556124"/>
    <n v="422284"/>
    <m/>
    <x v="0"/>
  </r>
  <r>
    <x v="33"/>
    <x v="6"/>
    <x v="1"/>
    <x v="0"/>
    <x v="34"/>
    <x v="7"/>
    <n v="6788260"/>
    <n v="439302"/>
    <m/>
    <x v="0"/>
  </r>
  <r>
    <x v="33"/>
    <x v="6"/>
    <x v="1"/>
    <x v="0"/>
    <x v="34"/>
    <x v="8"/>
    <n v="7024804"/>
    <n v="453654"/>
    <m/>
    <x v="0"/>
  </r>
  <r>
    <x v="33"/>
    <x v="6"/>
    <x v="1"/>
    <x v="0"/>
    <x v="34"/>
    <x v="9"/>
    <n v="7267809"/>
    <n v="466120"/>
    <m/>
    <x v="0"/>
  </r>
  <r>
    <x v="33"/>
    <x v="6"/>
    <x v="1"/>
    <x v="0"/>
    <x v="34"/>
    <x v="10"/>
    <n v="7522398"/>
    <n v="478727"/>
    <m/>
    <x v="0"/>
  </r>
  <r>
    <x v="33"/>
    <x v="6"/>
    <x v="1"/>
    <x v="0"/>
    <x v="34"/>
    <x v="11"/>
    <n v="7794770"/>
    <n v="489916"/>
    <m/>
    <x v="0"/>
  </r>
  <r>
    <x v="33"/>
    <x v="6"/>
    <x v="1"/>
    <x v="0"/>
    <x v="34"/>
    <x v="12"/>
    <n v="8073860"/>
    <n v="503449"/>
    <m/>
    <x v="0"/>
  </r>
  <r>
    <x v="33"/>
    <x v="6"/>
    <x v="1"/>
    <x v="0"/>
    <x v="34"/>
    <x v="13"/>
    <n v="8357940"/>
    <n v="519658"/>
    <m/>
    <x v="0"/>
  </r>
  <r>
    <x v="33"/>
    <x v="6"/>
    <x v="1"/>
    <x v="0"/>
    <x v="34"/>
    <x v="14"/>
    <n v="8644794"/>
    <n v="537059"/>
    <m/>
    <x v="0"/>
  </r>
  <r>
    <x v="33"/>
    <x v="6"/>
    <x v="1"/>
    <x v="0"/>
    <x v="34"/>
    <x v="15"/>
    <n v="8935448"/>
    <n v="556104"/>
    <m/>
    <x v="0"/>
  </r>
  <r>
    <x v="33"/>
    <x v="6"/>
    <x v="1"/>
    <x v="0"/>
    <x v="34"/>
    <x v="16"/>
    <n v="9229628"/>
    <n v="575167"/>
    <m/>
    <x v="0"/>
  </r>
  <r>
    <x v="33"/>
    <x v="6"/>
    <x v="1"/>
    <x v="0"/>
    <x v="34"/>
    <x v="17"/>
    <n v="9516347"/>
    <n v="592505"/>
    <m/>
    <x v="0"/>
  </r>
  <r>
    <x v="33"/>
    <x v="6"/>
    <x v="1"/>
    <x v="0"/>
    <x v="34"/>
    <x v="18"/>
    <n v="9801233"/>
    <n v="606853"/>
    <m/>
    <x v="0"/>
  </r>
  <r>
    <x v="33"/>
    <x v="6"/>
    <x v="1"/>
    <x v="0"/>
    <x v="34"/>
    <x v="19"/>
    <n v="10085265"/>
    <n v="622686"/>
    <m/>
    <x v="0"/>
  </r>
  <r>
    <x v="33"/>
    <x v="6"/>
    <x v="1"/>
    <x v="0"/>
    <x v="34"/>
    <x v="20"/>
    <n v="10368503"/>
    <n v="639617"/>
    <m/>
    <x v="0"/>
  </r>
  <r>
    <x v="33"/>
    <x v="6"/>
    <x v="1"/>
    <x v="0"/>
    <x v="34"/>
    <x v="21"/>
    <n v="10650092"/>
    <n v="658749"/>
    <m/>
    <x v="0"/>
  </r>
  <r>
    <x v="33"/>
    <x v="6"/>
    <x v="1"/>
    <x v="0"/>
    <x v="34"/>
    <x v="22"/>
    <n v="10931552"/>
    <n v="677298"/>
    <m/>
    <x v="0"/>
  </r>
  <r>
    <x v="33"/>
    <x v="6"/>
    <x v="1"/>
    <x v="0"/>
    <x v="34"/>
    <x v="23"/>
    <n v="11215616"/>
    <n v="695671"/>
    <m/>
    <x v="0"/>
  </r>
  <r>
    <x v="33"/>
    <x v="6"/>
    <x v="1"/>
    <x v="0"/>
    <x v="34"/>
    <x v="24"/>
    <n v="11507030"/>
    <n v="714503"/>
    <m/>
    <x v="0"/>
  </r>
  <r>
    <x v="33"/>
    <x v="6"/>
    <x v="1"/>
    <x v="0"/>
    <x v="34"/>
    <x v="25"/>
    <n v="11804433"/>
    <n v="733387"/>
    <m/>
    <x v="0"/>
  </r>
  <r>
    <x v="33"/>
    <x v="6"/>
    <x v="1"/>
    <x v="0"/>
    <x v="34"/>
    <x v="26"/>
    <n v="12107699"/>
    <n v="751968"/>
    <m/>
    <x v="0"/>
  </r>
  <r>
    <x v="33"/>
    <x v="6"/>
    <x v="1"/>
    <x v="0"/>
    <x v="34"/>
    <x v="27"/>
    <n v="12417613"/>
    <n v="770538"/>
    <m/>
    <x v="0"/>
  </r>
  <r>
    <x v="33"/>
    <x v="6"/>
    <x v="1"/>
    <x v="0"/>
    <x v="34"/>
    <x v="28"/>
    <n v="12733188"/>
    <n v="789913"/>
    <m/>
    <x v="0"/>
  </r>
  <r>
    <x v="33"/>
    <x v="6"/>
    <x v="1"/>
    <x v="0"/>
    <x v="34"/>
    <x v="29"/>
    <n v="13055286"/>
    <n v="810016"/>
    <m/>
    <x v="0"/>
  </r>
  <r>
    <x v="33"/>
    <x v="6"/>
    <x v="1"/>
    <x v="0"/>
    <x v="34"/>
    <x v="30"/>
    <n v="13383483"/>
    <n v="830439"/>
    <m/>
    <x v="0"/>
  </r>
  <r>
    <x v="33"/>
    <x v="6"/>
    <x v="2"/>
    <x v="0"/>
    <x v="34"/>
    <x v="0"/>
    <n v="2291214"/>
    <n v="144346"/>
    <m/>
    <x v="0"/>
  </r>
  <r>
    <x v="33"/>
    <x v="6"/>
    <x v="2"/>
    <x v="0"/>
    <x v="34"/>
    <x v="1"/>
    <n v="2336002"/>
    <n v="147363"/>
    <m/>
    <x v="0"/>
  </r>
  <r>
    <x v="33"/>
    <x v="6"/>
    <x v="2"/>
    <x v="0"/>
    <x v="34"/>
    <x v="2"/>
    <n v="2382692"/>
    <n v="149147"/>
    <m/>
    <x v="0"/>
  </r>
  <r>
    <x v="33"/>
    <x v="6"/>
    <x v="2"/>
    <x v="0"/>
    <x v="34"/>
    <x v="3"/>
    <n v="2426013"/>
    <n v="151392"/>
    <m/>
    <x v="0"/>
  </r>
  <r>
    <x v="33"/>
    <x v="6"/>
    <x v="2"/>
    <x v="0"/>
    <x v="34"/>
    <x v="4"/>
    <n v="2473774"/>
    <n v="154689"/>
    <m/>
    <x v="0"/>
  </r>
  <r>
    <x v="33"/>
    <x v="6"/>
    <x v="2"/>
    <x v="0"/>
    <x v="34"/>
    <x v="5"/>
    <n v="2524174"/>
    <n v="160240"/>
    <m/>
    <x v="0"/>
  </r>
  <r>
    <x v="33"/>
    <x v="6"/>
    <x v="2"/>
    <x v="0"/>
    <x v="34"/>
    <x v="6"/>
    <n v="2589134"/>
    <n v="166767"/>
    <m/>
    <x v="0"/>
  </r>
  <r>
    <x v="33"/>
    <x v="6"/>
    <x v="2"/>
    <x v="0"/>
    <x v="34"/>
    <x v="7"/>
    <n v="2671533"/>
    <n v="172888"/>
    <m/>
    <x v="0"/>
  </r>
  <r>
    <x v="33"/>
    <x v="6"/>
    <x v="2"/>
    <x v="0"/>
    <x v="34"/>
    <x v="8"/>
    <n v="2758115"/>
    <n v="178116"/>
    <m/>
    <x v="0"/>
  </r>
  <r>
    <x v="33"/>
    <x v="6"/>
    <x v="2"/>
    <x v="0"/>
    <x v="34"/>
    <x v="9"/>
    <n v="2843805"/>
    <n v="182387"/>
    <m/>
    <x v="0"/>
  </r>
  <r>
    <x v="33"/>
    <x v="6"/>
    <x v="2"/>
    <x v="0"/>
    <x v="34"/>
    <x v="10"/>
    <n v="2912622"/>
    <n v="185360"/>
    <m/>
    <x v="0"/>
  </r>
  <r>
    <x v="33"/>
    <x v="6"/>
    <x v="2"/>
    <x v="0"/>
    <x v="34"/>
    <x v="11"/>
    <n v="2979626"/>
    <n v="187275"/>
    <m/>
    <x v="0"/>
  </r>
  <r>
    <x v="33"/>
    <x v="6"/>
    <x v="2"/>
    <x v="0"/>
    <x v="34"/>
    <x v="12"/>
    <n v="3047887"/>
    <n v="190052"/>
    <m/>
    <x v="0"/>
  </r>
  <r>
    <x v="33"/>
    <x v="6"/>
    <x v="2"/>
    <x v="0"/>
    <x v="34"/>
    <x v="13"/>
    <n v="3117261"/>
    <n v="193816"/>
    <m/>
    <x v="0"/>
  </r>
  <r>
    <x v="33"/>
    <x v="6"/>
    <x v="2"/>
    <x v="0"/>
    <x v="34"/>
    <x v="14"/>
    <n v="3188085"/>
    <n v="198060"/>
    <m/>
    <x v="0"/>
  </r>
  <r>
    <x v="33"/>
    <x v="6"/>
    <x v="2"/>
    <x v="0"/>
    <x v="34"/>
    <x v="15"/>
    <n v="3260748"/>
    <n v="202935"/>
    <m/>
    <x v="0"/>
  </r>
  <r>
    <x v="33"/>
    <x v="6"/>
    <x v="2"/>
    <x v="0"/>
    <x v="34"/>
    <x v="16"/>
    <n v="3335338"/>
    <n v="207849"/>
    <m/>
    <x v="0"/>
  </r>
  <r>
    <x v="33"/>
    <x v="6"/>
    <x v="2"/>
    <x v="0"/>
    <x v="34"/>
    <x v="17"/>
    <n v="3409645"/>
    <n v="212290"/>
    <m/>
    <x v="0"/>
  </r>
  <r>
    <x v="33"/>
    <x v="6"/>
    <x v="2"/>
    <x v="0"/>
    <x v="34"/>
    <x v="18"/>
    <n v="3483775"/>
    <n v="215701"/>
    <m/>
    <x v="0"/>
  </r>
  <r>
    <x v="33"/>
    <x v="6"/>
    <x v="2"/>
    <x v="0"/>
    <x v="34"/>
    <x v="19"/>
    <n v="3556106"/>
    <n v="219561"/>
    <m/>
    <x v="0"/>
  </r>
  <r>
    <x v="33"/>
    <x v="6"/>
    <x v="2"/>
    <x v="0"/>
    <x v="34"/>
    <x v="20"/>
    <n v="3630235"/>
    <n v="223943"/>
    <m/>
    <x v="0"/>
  </r>
  <r>
    <x v="33"/>
    <x v="6"/>
    <x v="2"/>
    <x v="0"/>
    <x v="34"/>
    <x v="21"/>
    <n v="3706093"/>
    <n v="229236"/>
    <m/>
    <x v="0"/>
  </r>
  <r>
    <x v="33"/>
    <x v="6"/>
    <x v="2"/>
    <x v="0"/>
    <x v="34"/>
    <x v="22"/>
    <n v="3782908"/>
    <n v="234381"/>
    <m/>
    <x v="0"/>
  </r>
  <r>
    <x v="33"/>
    <x v="6"/>
    <x v="2"/>
    <x v="0"/>
    <x v="34"/>
    <x v="23"/>
    <n v="3860756"/>
    <n v="239471"/>
    <m/>
    <x v="0"/>
  </r>
  <r>
    <x v="33"/>
    <x v="6"/>
    <x v="2"/>
    <x v="0"/>
    <x v="34"/>
    <x v="24"/>
    <n v="3940980"/>
    <n v="244706"/>
    <m/>
    <x v="0"/>
  </r>
  <r>
    <x v="33"/>
    <x v="6"/>
    <x v="2"/>
    <x v="0"/>
    <x v="34"/>
    <x v="25"/>
    <n v="4023129"/>
    <n v="249949"/>
    <m/>
    <x v="0"/>
  </r>
  <r>
    <x v="33"/>
    <x v="6"/>
    <x v="2"/>
    <x v="0"/>
    <x v="34"/>
    <x v="26"/>
    <n v="4106475"/>
    <n v="255039"/>
    <m/>
    <x v="0"/>
  </r>
  <r>
    <x v="33"/>
    <x v="6"/>
    <x v="2"/>
    <x v="0"/>
    <x v="34"/>
    <x v="27"/>
    <n v="4191799"/>
    <n v="260109"/>
    <m/>
    <x v="0"/>
  </r>
  <r>
    <x v="33"/>
    <x v="6"/>
    <x v="2"/>
    <x v="0"/>
    <x v="34"/>
    <x v="28"/>
    <n v="4277848"/>
    <n v="265379"/>
    <m/>
    <x v="0"/>
  </r>
  <r>
    <x v="33"/>
    <x v="6"/>
    <x v="2"/>
    <x v="0"/>
    <x v="34"/>
    <x v="29"/>
    <n v="4365550"/>
    <n v="270860"/>
    <m/>
    <x v="0"/>
  </r>
  <r>
    <x v="33"/>
    <x v="6"/>
    <x v="2"/>
    <x v="0"/>
    <x v="34"/>
    <x v="30"/>
    <n v="4454554"/>
    <n v="276403"/>
    <m/>
    <x v="0"/>
  </r>
  <r>
    <x v="33"/>
    <x v="7"/>
    <x v="0"/>
    <x v="0"/>
    <x v="34"/>
    <x v="0"/>
    <n v="13836780"/>
    <n v="871717"/>
    <m/>
    <x v="0"/>
  </r>
  <r>
    <x v="33"/>
    <x v="7"/>
    <x v="0"/>
    <x v="0"/>
    <x v="34"/>
    <x v="1"/>
    <n v="14418680"/>
    <n v="913501"/>
    <m/>
    <x v="0"/>
  </r>
  <r>
    <x v="33"/>
    <x v="7"/>
    <x v="0"/>
    <x v="0"/>
    <x v="34"/>
    <x v="2"/>
    <n v="14975108"/>
    <n v="953955"/>
    <m/>
    <x v="0"/>
  </r>
  <r>
    <x v="33"/>
    <x v="7"/>
    <x v="0"/>
    <x v="0"/>
    <x v="34"/>
    <x v="3"/>
    <n v="15511788"/>
    <n v="986650"/>
    <m/>
    <x v="0"/>
  </r>
  <r>
    <x v="33"/>
    <x v="7"/>
    <x v="0"/>
    <x v="0"/>
    <x v="34"/>
    <x v="4"/>
    <n v="16093216"/>
    <n v="1023051"/>
    <m/>
    <x v="0"/>
  </r>
  <r>
    <x v="33"/>
    <x v="7"/>
    <x v="0"/>
    <x v="0"/>
    <x v="34"/>
    <x v="5"/>
    <n v="16675169"/>
    <n v="1052508"/>
    <m/>
    <x v="0"/>
  </r>
  <r>
    <x v="33"/>
    <x v="7"/>
    <x v="0"/>
    <x v="0"/>
    <x v="34"/>
    <x v="6"/>
    <n v="17277258"/>
    <n v="1086173"/>
    <m/>
    <x v="0"/>
  </r>
  <r>
    <x v="33"/>
    <x v="7"/>
    <x v="0"/>
    <x v="0"/>
    <x v="34"/>
    <x v="7"/>
    <n v="17894436"/>
    <n v="1122439"/>
    <m/>
    <x v="0"/>
  </r>
  <r>
    <x v="33"/>
    <x v="7"/>
    <x v="0"/>
    <x v="0"/>
    <x v="34"/>
    <x v="8"/>
    <n v="18525080"/>
    <n v="1161284"/>
    <m/>
    <x v="0"/>
  </r>
  <r>
    <x v="33"/>
    <x v="7"/>
    <x v="0"/>
    <x v="0"/>
    <x v="34"/>
    <x v="9"/>
    <n v="19172760"/>
    <n v="1201617"/>
    <m/>
    <x v="0"/>
  </r>
  <r>
    <x v="33"/>
    <x v="7"/>
    <x v="0"/>
    <x v="0"/>
    <x v="34"/>
    <x v="10"/>
    <n v="19837226"/>
    <n v="1241238"/>
    <m/>
    <x v="0"/>
  </r>
  <r>
    <x v="33"/>
    <x v="7"/>
    <x v="0"/>
    <x v="0"/>
    <x v="34"/>
    <x v="11"/>
    <n v="20514992"/>
    <n v="1279569"/>
    <m/>
    <x v="0"/>
  </r>
  <r>
    <x v="33"/>
    <x v="7"/>
    <x v="0"/>
    <x v="0"/>
    <x v="34"/>
    <x v="12"/>
    <n v="21208696"/>
    <n v="1316687"/>
    <m/>
    <x v="0"/>
  </r>
  <r>
    <x v="33"/>
    <x v="7"/>
    <x v="0"/>
    <x v="0"/>
    <x v="34"/>
    <x v="13"/>
    <n v="21916444"/>
    <n v="1354561"/>
    <m/>
    <x v="0"/>
  </r>
  <r>
    <x v="33"/>
    <x v="7"/>
    <x v="0"/>
    <x v="0"/>
    <x v="34"/>
    <x v="14"/>
    <n v="22635538"/>
    <n v="1397023"/>
    <m/>
    <x v="0"/>
  </r>
  <r>
    <x v="33"/>
    <x v="7"/>
    <x v="0"/>
    <x v="0"/>
    <x v="34"/>
    <x v="15"/>
    <n v="23366782"/>
    <n v="1443532"/>
    <m/>
    <x v="0"/>
  </r>
  <r>
    <x v="33"/>
    <x v="7"/>
    <x v="0"/>
    <x v="0"/>
    <x v="34"/>
    <x v="16"/>
    <n v="24106706"/>
    <n v="1490051"/>
    <m/>
    <x v="0"/>
  </r>
  <r>
    <x v="33"/>
    <x v="7"/>
    <x v="0"/>
    <x v="0"/>
    <x v="34"/>
    <x v="17"/>
    <n v="24859308"/>
    <n v="1534505"/>
    <m/>
    <x v="0"/>
  </r>
  <r>
    <x v="33"/>
    <x v="7"/>
    <x v="0"/>
    <x v="0"/>
    <x v="34"/>
    <x v="18"/>
    <n v="25621058"/>
    <n v="1576920"/>
    <m/>
    <x v="0"/>
  </r>
  <r>
    <x v="33"/>
    <x v="7"/>
    <x v="0"/>
    <x v="0"/>
    <x v="34"/>
    <x v="19"/>
    <n v="26388824"/>
    <n v="1617151"/>
    <m/>
    <x v="0"/>
  </r>
  <r>
    <x v="33"/>
    <x v="7"/>
    <x v="0"/>
    <x v="0"/>
    <x v="34"/>
    <x v="20"/>
    <n v="27162020"/>
    <n v="1658758"/>
    <m/>
    <x v="0"/>
  </r>
  <r>
    <x v="33"/>
    <x v="7"/>
    <x v="0"/>
    <x v="0"/>
    <x v="34"/>
    <x v="21"/>
    <n v="27940248"/>
    <n v="1703380"/>
    <m/>
    <x v="0"/>
  </r>
  <r>
    <x v="33"/>
    <x v="7"/>
    <x v="0"/>
    <x v="0"/>
    <x v="34"/>
    <x v="22"/>
    <n v="28728788"/>
    <n v="1751148"/>
    <m/>
    <x v="0"/>
  </r>
  <r>
    <x v="33"/>
    <x v="7"/>
    <x v="0"/>
    <x v="0"/>
    <x v="34"/>
    <x v="23"/>
    <n v="29521350"/>
    <n v="1800136"/>
    <m/>
    <x v="0"/>
  </r>
  <r>
    <x v="33"/>
    <x v="7"/>
    <x v="0"/>
    <x v="0"/>
    <x v="34"/>
    <x v="24"/>
    <n v="30322698"/>
    <n v="1849619"/>
    <m/>
    <x v="0"/>
  </r>
  <r>
    <x v="33"/>
    <x v="7"/>
    <x v="0"/>
    <x v="0"/>
    <x v="34"/>
    <x v="25"/>
    <n v="31139420"/>
    <n v="1899461"/>
    <m/>
    <x v="0"/>
  </r>
  <r>
    <x v="33"/>
    <x v="7"/>
    <x v="0"/>
    <x v="0"/>
    <x v="34"/>
    <x v="26"/>
    <n v="31973804"/>
    <n v="1949562"/>
    <m/>
    <x v="0"/>
  </r>
  <r>
    <x v="33"/>
    <x v="7"/>
    <x v="0"/>
    <x v="0"/>
    <x v="34"/>
    <x v="27"/>
    <n v="32827518"/>
    <n v="2000370"/>
    <m/>
    <x v="0"/>
  </r>
  <r>
    <x v="33"/>
    <x v="7"/>
    <x v="0"/>
    <x v="0"/>
    <x v="34"/>
    <x v="28"/>
    <n v="33697284"/>
    <n v="2051967"/>
    <m/>
    <x v="0"/>
  </r>
  <r>
    <x v="33"/>
    <x v="7"/>
    <x v="0"/>
    <x v="0"/>
    <x v="34"/>
    <x v="29"/>
    <n v="34585564"/>
    <n v="2103815"/>
    <m/>
    <x v="0"/>
  </r>
  <r>
    <x v="33"/>
    <x v="7"/>
    <x v="0"/>
    <x v="0"/>
    <x v="34"/>
    <x v="30"/>
    <n v="35491728"/>
    <n v="2155753"/>
    <m/>
    <x v="0"/>
  </r>
  <r>
    <x v="33"/>
    <x v="7"/>
    <x v="1"/>
    <x v="0"/>
    <x v="34"/>
    <x v="0"/>
    <n v="3279506"/>
    <n v="206608"/>
    <m/>
    <x v="0"/>
  </r>
  <r>
    <x v="33"/>
    <x v="7"/>
    <x v="1"/>
    <x v="0"/>
    <x v="34"/>
    <x v="1"/>
    <n v="3437187"/>
    <n v="217764"/>
    <m/>
    <x v="0"/>
  </r>
  <r>
    <x v="33"/>
    <x v="7"/>
    <x v="1"/>
    <x v="0"/>
    <x v="34"/>
    <x v="2"/>
    <n v="3645867"/>
    <n v="232251"/>
    <m/>
    <x v="0"/>
  </r>
  <r>
    <x v="33"/>
    <x v="7"/>
    <x v="1"/>
    <x v="0"/>
    <x v="34"/>
    <x v="3"/>
    <n v="3837378"/>
    <n v="244082"/>
    <m/>
    <x v="0"/>
  </r>
  <r>
    <x v="33"/>
    <x v="7"/>
    <x v="1"/>
    <x v="0"/>
    <x v="34"/>
    <x v="4"/>
    <n v="4004763"/>
    <n v="254584"/>
    <m/>
    <x v="0"/>
  </r>
  <r>
    <x v="33"/>
    <x v="7"/>
    <x v="1"/>
    <x v="0"/>
    <x v="34"/>
    <x v="5"/>
    <n v="4188016"/>
    <n v="264340"/>
    <m/>
    <x v="0"/>
  </r>
  <r>
    <x v="33"/>
    <x v="7"/>
    <x v="1"/>
    <x v="0"/>
    <x v="34"/>
    <x v="6"/>
    <n v="4376417"/>
    <n v="275133"/>
    <m/>
    <x v="0"/>
  </r>
  <r>
    <x v="33"/>
    <x v="7"/>
    <x v="1"/>
    <x v="0"/>
    <x v="34"/>
    <x v="7"/>
    <n v="4570600"/>
    <n v="286693"/>
    <m/>
    <x v="0"/>
  </r>
  <r>
    <x v="33"/>
    <x v="7"/>
    <x v="1"/>
    <x v="0"/>
    <x v="34"/>
    <x v="8"/>
    <n v="4768243"/>
    <n v="298907"/>
    <m/>
    <x v="0"/>
  </r>
  <r>
    <x v="33"/>
    <x v="7"/>
    <x v="1"/>
    <x v="0"/>
    <x v="34"/>
    <x v="9"/>
    <n v="4971838"/>
    <n v="311600"/>
    <m/>
    <x v="0"/>
  </r>
  <r>
    <x v="33"/>
    <x v="7"/>
    <x v="1"/>
    <x v="0"/>
    <x v="34"/>
    <x v="10"/>
    <n v="5186592"/>
    <n v="324531"/>
    <m/>
    <x v="0"/>
  </r>
  <r>
    <x v="33"/>
    <x v="7"/>
    <x v="1"/>
    <x v="0"/>
    <x v="34"/>
    <x v="11"/>
    <n v="5418388"/>
    <n v="337957"/>
    <m/>
    <x v="0"/>
  </r>
  <r>
    <x v="33"/>
    <x v="7"/>
    <x v="1"/>
    <x v="0"/>
    <x v="34"/>
    <x v="12"/>
    <n v="5656398"/>
    <n v="351163"/>
    <m/>
    <x v="0"/>
  </r>
  <r>
    <x v="33"/>
    <x v="7"/>
    <x v="1"/>
    <x v="0"/>
    <x v="34"/>
    <x v="13"/>
    <n v="5898660"/>
    <n v="364570"/>
    <m/>
    <x v="0"/>
  </r>
  <r>
    <x v="33"/>
    <x v="7"/>
    <x v="1"/>
    <x v="0"/>
    <x v="34"/>
    <x v="14"/>
    <n v="6142920"/>
    <n v="379129"/>
    <m/>
    <x v="0"/>
  </r>
  <r>
    <x v="33"/>
    <x v="7"/>
    <x v="1"/>
    <x v="0"/>
    <x v="34"/>
    <x v="15"/>
    <n v="6390216"/>
    <n v="394769"/>
    <m/>
    <x v="0"/>
  </r>
  <r>
    <x v="33"/>
    <x v="7"/>
    <x v="1"/>
    <x v="0"/>
    <x v="34"/>
    <x v="16"/>
    <n v="6640482"/>
    <n v="410452"/>
    <m/>
    <x v="0"/>
  </r>
  <r>
    <x v="33"/>
    <x v="7"/>
    <x v="1"/>
    <x v="0"/>
    <x v="34"/>
    <x v="17"/>
    <n v="6882351"/>
    <n v="424830"/>
    <m/>
    <x v="0"/>
  </r>
  <r>
    <x v="33"/>
    <x v="7"/>
    <x v="1"/>
    <x v="0"/>
    <x v="34"/>
    <x v="18"/>
    <n v="7121538"/>
    <n v="438315"/>
    <m/>
    <x v="0"/>
  </r>
  <r>
    <x v="33"/>
    <x v="7"/>
    <x v="1"/>
    <x v="0"/>
    <x v="34"/>
    <x v="19"/>
    <n v="7359041"/>
    <n v="450974"/>
    <m/>
    <x v="0"/>
  </r>
  <r>
    <x v="33"/>
    <x v="7"/>
    <x v="1"/>
    <x v="0"/>
    <x v="34"/>
    <x v="20"/>
    <n v="7595120"/>
    <n v="463826"/>
    <m/>
    <x v="0"/>
  </r>
  <r>
    <x v="33"/>
    <x v="7"/>
    <x v="1"/>
    <x v="0"/>
    <x v="34"/>
    <x v="21"/>
    <n v="7828708"/>
    <n v="477278"/>
    <m/>
    <x v="0"/>
  </r>
  <r>
    <x v="33"/>
    <x v="7"/>
    <x v="1"/>
    <x v="0"/>
    <x v="34"/>
    <x v="22"/>
    <n v="8061345"/>
    <n v="491375"/>
    <m/>
    <x v="0"/>
  </r>
  <r>
    <x v="33"/>
    <x v="7"/>
    <x v="1"/>
    <x v="0"/>
    <x v="34"/>
    <x v="23"/>
    <n v="8296014"/>
    <n v="505869"/>
    <m/>
    <x v="0"/>
  </r>
  <r>
    <x v="33"/>
    <x v="7"/>
    <x v="1"/>
    <x v="0"/>
    <x v="34"/>
    <x v="24"/>
    <n v="8537126"/>
    <n v="520746"/>
    <m/>
    <x v="0"/>
  </r>
  <r>
    <x v="33"/>
    <x v="7"/>
    <x v="1"/>
    <x v="0"/>
    <x v="34"/>
    <x v="25"/>
    <n v="8783707"/>
    <n v="535793"/>
    <m/>
    <x v="0"/>
  </r>
  <r>
    <x v="33"/>
    <x v="7"/>
    <x v="1"/>
    <x v="0"/>
    <x v="34"/>
    <x v="26"/>
    <n v="9035633"/>
    <n v="550936"/>
    <m/>
    <x v="0"/>
  </r>
  <r>
    <x v="33"/>
    <x v="7"/>
    <x v="1"/>
    <x v="0"/>
    <x v="34"/>
    <x v="27"/>
    <n v="9293282"/>
    <n v="566293"/>
    <m/>
    <x v="0"/>
  </r>
  <r>
    <x v="33"/>
    <x v="7"/>
    <x v="1"/>
    <x v="0"/>
    <x v="34"/>
    <x v="28"/>
    <n v="9556081"/>
    <n v="581909"/>
    <m/>
    <x v="0"/>
  </r>
  <r>
    <x v="33"/>
    <x v="7"/>
    <x v="1"/>
    <x v="0"/>
    <x v="34"/>
    <x v="29"/>
    <n v="9824729"/>
    <n v="597631"/>
    <m/>
    <x v="0"/>
  </r>
  <r>
    <x v="33"/>
    <x v="7"/>
    <x v="1"/>
    <x v="0"/>
    <x v="34"/>
    <x v="30"/>
    <n v="10098980"/>
    <n v="613408"/>
    <m/>
    <x v="0"/>
  </r>
  <r>
    <x v="33"/>
    <x v="7"/>
    <x v="2"/>
    <x v="0"/>
    <x v="34"/>
    <x v="0"/>
    <n v="1380746"/>
    <n v="86987"/>
    <m/>
    <x v="0"/>
  </r>
  <r>
    <x v="33"/>
    <x v="7"/>
    <x v="2"/>
    <x v="0"/>
    <x v="34"/>
    <x v="1"/>
    <n v="1398485"/>
    <n v="88601"/>
    <m/>
    <x v="0"/>
  </r>
  <r>
    <x v="33"/>
    <x v="7"/>
    <x v="2"/>
    <x v="0"/>
    <x v="34"/>
    <x v="2"/>
    <n v="1421913"/>
    <n v="90579"/>
    <m/>
    <x v="0"/>
  </r>
  <r>
    <x v="33"/>
    <x v="7"/>
    <x v="2"/>
    <x v="0"/>
    <x v="34"/>
    <x v="3"/>
    <n v="1436555"/>
    <n v="91374"/>
    <m/>
    <x v="0"/>
  </r>
  <r>
    <x v="33"/>
    <x v="7"/>
    <x v="2"/>
    <x v="0"/>
    <x v="34"/>
    <x v="4"/>
    <n v="1453426"/>
    <n v="92394"/>
    <m/>
    <x v="0"/>
  </r>
  <r>
    <x v="33"/>
    <x v="7"/>
    <x v="2"/>
    <x v="0"/>
    <x v="34"/>
    <x v="5"/>
    <n v="1472796"/>
    <n v="92960"/>
    <m/>
    <x v="0"/>
  </r>
  <r>
    <x v="33"/>
    <x v="7"/>
    <x v="2"/>
    <x v="0"/>
    <x v="34"/>
    <x v="6"/>
    <n v="1497763"/>
    <n v="94160"/>
    <m/>
    <x v="0"/>
  </r>
  <r>
    <x v="33"/>
    <x v="7"/>
    <x v="2"/>
    <x v="0"/>
    <x v="34"/>
    <x v="7"/>
    <n v="1529380"/>
    <n v="95931"/>
    <m/>
    <x v="0"/>
  </r>
  <r>
    <x v="33"/>
    <x v="7"/>
    <x v="2"/>
    <x v="0"/>
    <x v="34"/>
    <x v="8"/>
    <n v="1562658"/>
    <n v="97958"/>
    <m/>
    <x v="0"/>
  </r>
  <r>
    <x v="33"/>
    <x v="7"/>
    <x v="2"/>
    <x v="0"/>
    <x v="34"/>
    <x v="9"/>
    <n v="1595561"/>
    <n v="99998"/>
    <m/>
    <x v="0"/>
  </r>
  <r>
    <x v="33"/>
    <x v="7"/>
    <x v="2"/>
    <x v="0"/>
    <x v="34"/>
    <x v="10"/>
    <n v="1621967"/>
    <n v="101488"/>
    <m/>
    <x v="0"/>
  </r>
  <r>
    <x v="33"/>
    <x v="7"/>
    <x v="2"/>
    <x v="0"/>
    <x v="34"/>
    <x v="11"/>
    <n v="1647725"/>
    <n v="102772"/>
    <m/>
    <x v="0"/>
  </r>
  <r>
    <x v="33"/>
    <x v="7"/>
    <x v="2"/>
    <x v="0"/>
    <x v="34"/>
    <x v="12"/>
    <n v="1673925"/>
    <n v="103921"/>
    <m/>
    <x v="0"/>
  </r>
  <r>
    <x v="33"/>
    <x v="7"/>
    <x v="2"/>
    <x v="0"/>
    <x v="34"/>
    <x v="13"/>
    <n v="1700550"/>
    <n v="105103"/>
    <m/>
    <x v="0"/>
  </r>
  <r>
    <x v="33"/>
    <x v="7"/>
    <x v="2"/>
    <x v="0"/>
    <x v="34"/>
    <x v="14"/>
    <n v="1727726"/>
    <n v="106632"/>
    <m/>
    <x v="0"/>
  </r>
  <r>
    <x v="33"/>
    <x v="7"/>
    <x v="2"/>
    <x v="0"/>
    <x v="34"/>
    <x v="15"/>
    <n v="1755598"/>
    <n v="108455"/>
    <m/>
    <x v="0"/>
  </r>
  <r>
    <x v="33"/>
    <x v="7"/>
    <x v="2"/>
    <x v="0"/>
    <x v="34"/>
    <x v="16"/>
    <n v="1784162"/>
    <n v="110280"/>
    <m/>
    <x v="0"/>
  </r>
  <r>
    <x v="33"/>
    <x v="7"/>
    <x v="2"/>
    <x v="0"/>
    <x v="34"/>
    <x v="17"/>
    <n v="1812606"/>
    <n v="111887"/>
    <m/>
    <x v="0"/>
  </r>
  <r>
    <x v="33"/>
    <x v="7"/>
    <x v="2"/>
    <x v="0"/>
    <x v="34"/>
    <x v="18"/>
    <n v="1840971"/>
    <n v="113307"/>
    <m/>
    <x v="0"/>
  </r>
  <r>
    <x v="33"/>
    <x v="7"/>
    <x v="2"/>
    <x v="0"/>
    <x v="34"/>
    <x v="19"/>
    <n v="1868632"/>
    <n v="114512"/>
    <m/>
    <x v="0"/>
  </r>
  <r>
    <x v="33"/>
    <x v="7"/>
    <x v="2"/>
    <x v="0"/>
    <x v="34"/>
    <x v="20"/>
    <n v="1896929"/>
    <n v="115843"/>
    <m/>
    <x v="0"/>
  </r>
  <r>
    <x v="33"/>
    <x v="7"/>
    <x v="2"/>
    <x v="0"/>
    <x v="34"/>
    <x v="21"/>
    <n v="1925871"/>
    <n v="117410"/>
    <m/>
    <x v="0"/>
  </r>
  <r>
    <x v="33"/>
    <x v="7"/>
    <x v="2"/>
    <x v="0"/>
    <x v="34"/>
    <x v="22"/>
    <n v="1955160"/>
    <n v="119175"/>
    <m/>
    <x v="0"/>
  </r>
  <r>
    <x v="33"/>
    <x v="7"/>
    <x v="2"/>
    <x v="0"/>
    <x v="34"/>
    <x v="23"/>
    <n v="1984791"/>
    <n v="121027"/>
    <m/>
    <x v="0"/>
  </r>
  <r>
    <x v="33"/>
    <x v="7"/>
    <x v="2"/>
    <x v="0"/>
    <x v="34"/>
    <x v="24"/>
    <n v="2015344"/>
    <n v="122931"/>
    <m/>
    <x v="0"/>
  </r>
  <r>
    <x v="33"/>
    <x v="7"/>
    <x v="2"/>
    <x v="0"/>
    <x v="34"/>
    <x v="25"/>
    <n v="2046578"/>
    <n v="124838"/>
    <m/>
    <x v="0"/>
  </r>
  <r>
    <x v="33"/>
    <x v="7"/>
    <x v="2"/>
    <x v="0"/>
    <x v="34"/>
    <x v="26"/>
    <n v="2078215"/>
    <n v="126716"/>
    <m/>
    <x v="0"/>
  </r>
  <r>
    <x v="33"/>
    <x v="7"/>
    <x v="2"/>
    <x v="0"/>
    <x v="34"/>
    <x v="27"/>
    <n v="2110614"/>
    <n v="128611"/>
    <m/>
    <x v="0"/>
  </r>
  <r>
    <x v="33"/>
    <x v="7"/>
    <x v="2"/>
    <x v="0"/>
    <x v="34"/>
    <x v="28"/>
    <n v="2143238"/>
    <n v="130510"/>
    <m/>
    <x v="0"/>
  </r>
  <r>
    <x v="33"/>
    <x v="7"/>
    <x v="2"/>
    <x v="0"/>
    <x v="34"/>
    <x v="29"/>
    <n v="2176482"/>
    <n v="132393"/>
    <m/>
    <x v="0"/>
  </r>
  <r>
    <x v="33"/>
    <x v="7"/>
    <x v="2"/>
    <x v="0"/>
    <x v="34"/>
    <x v="30"/>
    <n v="2210175"/>
    <n v="134245"/>
    <m/>
    <x v="0"/>
  </r>
  <r>
    <x v="33"/>
    <x v="8"/>
    <x v="0"/>
    <x v="0"/>
    <x v="34"/>
    <x v="0"/>
    <n v="26432200"/>
    <n v="1665228"/>
    <m/>
    <x v="0"/>
  </r>
  <r>
    <x v="33"/>
    <x v="8"/>
    <x v="0"/>
    <x v="0"/>
    <x v="34"/>
    <x v="1"/>
    <n v="27180852"/>
    <n v="1708450"/>
    <m/>
    <x v="0"/>
  </r>
  <r>
    <x v="33"/>
    <x v="8"/>
    <x v="0"/>
    <x v="0"/>
    <x v="34"/>
    <x v="2"/>
    <n v="27885050"/>
    <n v="1743468"/>
    <m/>
    <x v="0"/>
  </r>
  <r>
    <x v="33"/>
    <x v="8"/>
    <x v="0"/>
    <x v="0"/>
    <x v="34"/>
    <x v="3"/>
    <n v="28588142"/>
    <n v="1763932"/>
    <m/>
    <x v="0"/>
  </r>
  <r>
    <x v="33"/>
    <x v="8"/>
    <x v="0"/>
    <x v="0"/>
    <x v="34"/>
    <x v="4"/>
    <n v="29328932"/>
    <n v="1782629"/>
    <m/>
    <x v="0"/>
  </r>
  <r>
    <x v="33"/>
    <x v="8"/>
    <x v="0"/>
    <x v="0"/>
    <x v="34"/>
    <x v="5"/>
    <n v="30082306"/>
    <n v="1817070"/>
    <m/>
    <x v="0"/>
  </r>
  <r>
    <x v="33"/>
    <x v="8"/>
    <x v="0"/>
    <x v="0"/>
    <x v="34"/>
    <x v="6"/>
    <n v="30857336"/>
    <n v="1867720"/>
    <m/>
    <x v="0"/>
  </r>
  <r>
    <x v="33"/>
    <x v="8"/>
    <x v="0"/>
    <x v="0"/>
    <x v="34"/>
    <x v="7"/>
    <n v="31648572"/>
    <n v="1930324"/>
    <m/>
    <x v="0"/>
  </r>
  <r>
    <x v="33"/>
    <x v="8"/>
    <x v="0"/>
    <x v="0"/>
    <x v="34"/>
    <x v="8"/>
    <n v="32457968"/>
    <n v="1999885"/>
    <m/>
    <x v="0"/>
  </r>
  <r>
    <x v="33"/>
    <x v="8"/>
    <x v="0"/>
    <x v="0"/>
    <x v="34"/>
    <x v="9"/>
    <n v="33285046"/>
    <n v="2062754"/>
    <m/>
    <x v="0"/>
  </r>
  <r>
    <x v="33"/>
    <x v="8"/>
    <x v="0"/>
    <x v="0"/>
    <x v="34"/>
    <x v="10"/>
    <n v="34129624"/>
    <n v="2116051"/>
    <m/>
    <x v="0"/>
  </r>
  <r>
    <x v="33"/>
    <x v="8"/>
    <x v="0"/>
    <x v="0"/>
    <x v="34"/>
    <x v="11"/>
    <n v="34992240"/>
    <n v="2163355"/>
    <m/>
    <x v="0"/>
  </r>
  <r>
    <x v="33"/>
    <x v="8"/>
    <x v="0"/>
    <x v="0"/>
    <x v="34"/>
    <x v="12"/>
    <n v="35871700"/>
    <n v="2212013"/>
    <m/>
    <x v="0"/>
  </r>
  <r>
    <x v="33"/>
    <x v="8"/>
    <x v="0"/>
    <x v="0"/>
    <x v="34"/>
    <x v="13"/>
    <n v="36768172"/>
    <n v="2260737"/>
    <m/>
    <x v="0"/>
  </r>
  <r>
    <x v="33"/>
    <x v="8"/>
    <x v="0"/>
    <x v="0"/>
    <x v="34"/>
    <x v="14"/>
    <n v="37679612"/>
    <n v="2307668"/>
    <m/>
    <x v="0"/>
  </r>
  <r>
    <x v="33"/>
    <x v="8"/>
    <x v="0"/>
    <x v="0"/>
    <x v="34"/>
    <x v="15"/>
    <n v="38606628"/>
    <n v="2354801"/>
    <m/>
    <x v="0"/>
  </r>
  <r>
    <x v="33"/>
    <x v="8"/>
    <x v="0"/>
    <x v="0"/>
    <x v="34"/>
    <x v="16"/>
    <n v="39545004"/>
    <n v="2404869"/>
    <m/>
    <x v="0"/>
  </r>
  <r>
    <x v="33"/>
    <x v="8"/>
    <x v="0"/>
    <x v="0"/>
    <x v="34"/>
    <x v="17"/>
    <n v="40499368"/>
    <n v="2456173"/>
    <m/>
    <x v="0"/>
  </r>
  <r>
    <x v="33"/>
    <x v="8"/>
    <x v="0"/>
    <x v="0"/>
    <x v="34"/>
    <x v="18"/>
    <n v="41467056"/>
    <n v="2510991"/>
    <m/>
    <x v="0"/>
  </r>
  <r>
    <x v="33"/>
    <x v="8"/>
    <x v="0"/>
    <x v="0"/>
    <x v="34"/>
    <x v="19"/>
    <n v="42445684"/>
    <n v="2572333"/>
    <m/>
    <x v="0"/>
  </r>
  <r>
    <x v="33"/>
    <x v="8"/>
    <x v="0"/>
    <x v="0"/>
    <x v="34"/>
    <x v="20"/>
    <n v="43433232"/>
    <n v="2633535"/>
    <m/>
    <x v="0"/>
  </r>
  <r>
    <x v="33"/>
    <x v="8"/>
    <x v="0"/>
    <x v="0"/>
    <x v="34"/>
    <x v="21"/>
    <n v="44430980"/>
    <n v="2691902"/>
    <m/>
    <x v="0"/>
  </r>
  <r>
    <x v="33"/>
    <x v="8"/>
    <x v="0"/>
    <x v="0"/>
    <x v="34"/>
    <x v="22"/>
    <n v="45442936"/>
    <n v="2748181"/>
    <m/>
    <x v="0"/>
  </r>
  <r>
    <x v="33"/>
    <x v="8"/>
    <x v="0"/>
    <x v="0"/>
    <x v="34"/>
    <x v="23"/>
    <n v="46462728"/>
    <n v="2804970"/>
    <m/>
    <x v="0"/>
  </r>
  <r>
    <x v="33"/>
    <x v="8"/>
    <x v="0"/>
    <x v="0"/>
    <x v="34"/>
    <x v="24"/>
    <n v="47497164"/>
    <n v="2863000"/>
    <m/>
    <x v="0"/>
  </r>
  <r>
    <x v="33"/>
    <x v="8"/>
    <x v="0"/>
    <x v="0"/>
    <x v="34"/>
    <x v="25"/>
    <n v="48548040"/>
    <n v="2921438"/>
    <m/>
    <x v="0"/>
  </r>
  <r>
    <x v="33"/>
    <x v="8"/>
    <x v="0"/>
    <x v="0"/>
    <x v="34"/>
    <x v="26"/>
    <n v="49617068"/>
    <n v="2980191"/>
    <m/>
    <x v="0"/>
  </r>
  <r>
    <x v="33"/>
    <x v="8"/>
    <x v="0"/>
    <x v="0"/>
    <x v="34"/>
    <x v="27"/>
    <n v="50708660"/>
    <n v="3039468"/>
    <m/>
    <x v="0"/>
  </r>
  <r>
    <x v="33"/>
    <x v="8"/>
    <x v="0"/>
    <x v="0"/>
    <x v="34"/>
    <x v="28"/>
    <n v="51817152"/>
    <n v="3099371"/>
    <m/>
    <x v="0"/>
  </r>
  <r>
    <x v="33"/>
    <x v="8"/>
    <x v="0"/>
    <x v="0"/>
    <x v="34"/>
    <x v="29"/>
    <n v="52946048"/>
    <n v="3159402"/>
    <m/>
    <x v="0"/>
  </r>
  <r>
    <x v="33"/>
    <x v="8"/>
    <x v="0"/>
    <x v="0"/>
    <x v="34"/>
    <x v="30"/>
    <n v="54093340"/>
    <n v="3220890"/>
    <m/>
    <x v="0"/>
  </r>
  <r>
    <x v="33"/>
    <x v="8"/>
    <x v="1"/>
    <x v="0"/>
    <x v="34"/>
    <x v="0"/>
    <n v="10676563"/>
    <n v="672623"/>
    <m/>
    <x v="0"/>
  </r>
  <r>
    <x v="33"/>
    <x v="8"/>
    <x v="1"/>
    <x v="0"/>
    <x v="34"/>
    <x v="1"/>
    <n v="10959305"/>
    <n v="688846"/>
    <m/>
    <x v="0"/>
  </r>
  <r>
    <x v="33"/>
    <x v="8"/>
    <x v="1"/>
    <x v="0"/>
    <x v="34"/>
    <x v="2"/>
    <n v="11274948"/>
    <n v="704948"/>
    <m/>
    <x v="0"/>
  </r>
  <r>
    <x v="33"/>
    <x v="8"/>
    <x v="1"/>
    <x v="0"/>
    <x v="34"/>
    <x v="3"/>
    <n v="11583572"/>
    <n v="714724"/>
    <m/>
    <x v="0"/>
  </r>
  <r>
    <x v="33"/>
    <x v="8"/>
    <x v="1"/>
    <x v="0"/>
    <x v="34"/>
    <x v="4"/>
    <n v="11874708"/>
    <n v="721751"/>
    <m/>
    <x v="0"/>
  </r>
  <r>
    <x v="33"/>
    <x v="8"/>
    <x v="1"/>
    <x v="0"/>
    <x v="34"/>
    <x v="5"/>
    <n v="12184203"/>
    <n v="735966"/>
    <m/>
    <x v="0"/>
  </r>
  <r>
    <x v="33"/>
    <x v="8"/>
    <x v="1"/>
    <x v="0"/>
    <x v="34"/>
    <x v="6"/>
    <n v="12501188"/>
    <n v="756666"/>
    <m/>
    <x v="0"/>
  </r>
  <r>
    <x v="33"/>
    <x v="8"/>
    <x v="1"/>
    <x v="0"/>
    <x v="34"/>
    <x v="7"/>
    <n v="12825416"/>
    <n v="782253"/>
    <m/>
    <x v="0"/>
  </r>
  <r>
    <x v="33"/>
    <x v="8"/>
    <x v="1"/>
    <x v="0"/>
    <x v="34"/>
    <x v="8"/>
    <n v="13156509"/>
    <n v="810633"/>
    <m/>
    <x v="0"/>
  </r>
  <r>
    <x v="33"/>
    <x v="8"/>
    <x v="1"/>
    <x v="0"/>
    <x v="34"/>
    <x v="9"/>
    <n v="13494990"/>
    <n v="836316"/>
    <m/>
    <x v="0"/>
  </r>
  <r>
    <x v="33"/>
    <x v="8"/>
    <x v="1"/>
    <x v="0"/>
    <x v="34"/>
    <x v="10"/>
    <n v="13845247"/>
    <n v="858411"/>
    <m/>
    <x v="0"/>
  </r>
  <r>
    <x v="33"/>
    <x v="8"/>
    <x v="1"/>
    <x v="0"/>
    <x v="34"/>
    <x v="11"/>
    <n v="14213818"/>
    <n v="878753"/>
    <m/>
    <x v="0"/>
  </r>
  <r>
    <x v="33"/>
    <x v="8"/>
    <x v="1"/>
    <x v="0"/>
    <x v="34"/>
    <x v="12"/>
    <n v="14589995"/>
    <n v="899686"/>
    <m/>
    <x v="0"/>
  </r>
  <r>
    <x v="33"/>
    <x v="8"/>
    <x v="1"/>
    <x v="0"/>
    <x v="34"/>
    <x v="13"/>
    <n v="14972917"/>
    <n v="920628"/>
    <m/>
    <x v="0"/>
  </r>
  <r>
    <x v="33"/>
    <x v="8"/>
    <x v="1"/>
    <x v="0"/>
    <x v="34"/>
    <x v="14"/>
    <n v="15360681"/>
    <n v="940757"/>
    <m/>
    <x v="0"/>
  </r>
  <r>
    <x v="33"/>
    <x v="8"/>
    <x v="1"/>
    <x v="0"/>
    <x v="34"/>
    <x v="15"/>
    <n v="15754168"/>
    <n v="960921"/>
    <m/>
    <x v="0"/>
  </r>
  <r>
    <x v="33"/>
    <x v="8"/>
    <x v="1"/>
    <x v="0"/>
    <x v="34"/>
    <x v="16"/>
    <n v="16152532"/>
    <n v="982291"/>
    <m/>
    <x v="0"/>
  </r>
  <r>
    <x v="33"/>
    <x v="8"/>
    <x v="1"/>
    <x v="0"/>
    <x v="34"/>
    <x v="17"/>
    <n v="16546986"/>
    <n v="1003528"/>
    <m/>
    <x v="0"/>
  </r>
  <r>
    <x v="33"/>
    <x v="8"/>
    <x v="1"/>
    <x v="0"/>
    <x v="34"/>
    <x v="18"/>
    <n v="16942348"/>
    <n v="1025925"/>
    <m/>
    <x v="0"/>
  </r>
  <r>
    <x v="33"/>
    <x v="8"/>
    <x v="1"/>
    <x v="0"/>
    <x v="34"/>
    <x v="19"/>
    <n v="17339460"/>
    <n v="1050822"/>
    <m/>
    <x v="0"/>
  </r>
  <r>
    <x v="33"/>
    <x v="8"/>
    <x v="1"/>
    <x v="0"/>
    <x v="34"/>
    <x v="20"/>
    <n v="17737748"/>
    <n v="1075512"/>
    <m/>
    <x v="0"/>
  </r>
  <r>
    <x v="33"/>
    <x v="8"/>
    <x v="1"/>
    <x v="0"/>
    <x v="34"/>
    <x v="21"/>
    <n v="18137108"/>
    <n v="1098857"/>
    <m/>
    <x v="0"/>
  </r>
  <r>
    <x v="33"/>
    <x v="8"/>
    <x v="1"/>
    <x v="0"/>
    <x v="34"/>
    <x v="22"/>
    <n v="18538834"/>
    <n v="1121144"/>
    <m/>
    <x v="0"/>
  </r>
  <r>
    <x v="33"/>
    <x v="8"/>
    <x v="1"/>
    <x v="0"/>
    <x v="34"/>
    <x v="23"/>
    <n v="18944648"/>
    <n v="1143694"/>
    <m/>
    <x v="0"/>
  </r>
  <r>
    <x v="33"/>
    <x v="8"/>
    <x v="1"/>
    <x v="0"/>
    <x v="34"/>
    <x v="24"/>
    <n v="19359854"/>
    <n v="1166959"/>
    <m/>
    <x v="0"/>
  </r>
  <r>
    <x v="33"/>
    <x v="8"/>
    <x v="1"/>
    <x v="0"/>
    <x v="34"/>
    <x v="25"/>
    <n v="19782046"/>
    <n v="1190409"/>
    <m/>
    <x v="0"/>
  </r>
  <r>
    <x v="33"/>
    <x v="8"/>
    <x v="1"/>
    <x v="0"/>
    <x v="34"/>
    <x v="26"/>
    <n v="20211110"/>
    <n v="1213956"/>
    <m/>
    <x v="0"/>
  </r>
  <r>
    <x v="33"/>
    <x v="8"/>
    <x v="1"/>
    <x v="0"/>
    <x v="34"/>
    <x v="27"/>
    <n v="20648936"/>
    <n v="1237693"/>
    <m/>
    <x v="0"/>
  </r>
  <r>
    <x v="33"/>
    <x v="8"/>
    <x v="1"/>
    <x v="0"/>
    <x v="34"/>
    <x v="28"/>
    <n v="21093458"/>
    <n v="1261676"/>
    <m/>
    <x v="0"/>
  </r>
  <r>
    <x v="33"/>
    <x v="8"/>
    <x v="1"/>
    <x v="0"/>
    <x v="34"/>
    <x v="29"/>
    <n v="21546076"/>
    <n v="1285699"/>
    <m/>
    <x v="0"/>
  </r>
  <r>
    <x v="33"/>
    <x v="8"/>
    <x v="1"/>
    <x v="0"/>
    <x v="34"/>
    <x v="30"/>
    <n v="22005810"/>
    <n v="1310296"/>
    <m/>
    <x v="0"/>
  </r>
  <r>
    <x v="33"/>
    <x v="8"/>
    <x v="2"/>
    <x v="0"/>
    <x v="34"/>
    <x v="0"/>
    <n v="1554548"/>
    <n v="97936"/>
    <m/>
    <x v="0"/>
  </r>
  <r>
    <x v="33"/>
    <x v="8"/>
    <x v="2"/>
    <x v="0"/>
    <x v="34"/>
    <x v="1"/>
    <n v="1567658"/>
    <n v="98535"/>
    <m/>
    <x v="0"/>
  </r>
  <r>
    <x v="33"/>
    <x v="8"/>
    <x v="2"/>
    <x v="0"/>
    <x v="34"/>
    <x v="2"/>
    <n v="1582909"/>
    <n v="98968"/>
    <m/>
    <x v="0"/>
  </r>
  <r>
    <x v="33"/>
    <x v="8"/>
    <x v="2"/>
    <x v="0"/>
    <x v="34"/>
    <x v="3"/>
    <n v="1592792"/>
    <n v="98277"/>
    <m/>
    <x v="0"/>
  </r>
  <r>
    <x v="33"/>
    <x v="8"/>
    <x v="2"/>
    <x v="0"/>
    <x v="34"/>
    <x v="4"/>
    <n v="1604134"/>
    <n v="97500"/>
    <m/>
    <x v="0"/>
  </r>
  <r>
    <x v="33"/>
    <x v="8"/>
    <x v="2"/>
    <x v="0"/>
    <x v="34"/>
    <x v="5"/>
    <n v="1617474"/>
    <n v="97700"/>
    <m/>
    <x v="0"/>
  </r>
  <r>
    <x v="33"/>
    <x v="8"/>
    <x v="2"/>
    <x v="0"/>
    <x v="34"/>
    <x v="6"/>
    <n v="1634666"/>
    <n v="98942"/>
    <m/>
    <x v="0"/>
  </r>
  <r>
    <x v="33"/>
    <x v="8"/>
    <x v="2"/>
    <x v="0"/>
    <x v="34"/>
    <x v="7"/>
    <n v="1656372"/>
    <n v="101026"/>
    <m/>
    <x v="0"/>
  </r>
  <r>
    <x v="33"/>
    <x v="8"/>
    <x v="2"/>
    <x v="0"/>
    <x v="34"/>
    <x v="8"/>
    <n v="1679281"/>
    <n v="103468"/>
    <m/>
    <x v="0"/>
  </r>
  <r>
    <x v="33"/>
    <x v="8"/>
    <x v="2"/>
    <x v="0"/>
    <x v="34"/>
    <x v="9"/>
    <n v="1701891"/>
    <n v="105470"/>
    <m/>
    <x v="0"/>
  </r>
  <r>
    <x v="33"/>
    <x v="8"/>
    <x v="2"/>
    <x v="0"/>
    <x v="34"/>
    <x v="10"/>
    <n v="1720013"/>
    <n v="106641"/>
    <m/>
    <x v="0"/>
  </r>
  <r>
    <x v="33"/>
    <x v="8"/>
    <x v="2"/>
    <x v="0"/>
    <x v="34"/>
    <x v="11"/>
    <n v="1737747"/>
    <n v="107434"/>
    <m/>
    <x v="0"/>
  </r>
  <r>
    <x v="33"/>
    <x v="8"/>
    <x v="2"/>
    <x v="0"/>
    <x v="34"/>
    <x v="12"/>
    <n v="1755734"/>
    <n v="108266"/>
    <m/>
    <x v="0"/>
  </r>
  <r>
    <x v="33"/>
    <x v="8"/>
    <x v="2"/>
    <x v="0"/>
    <x v="34"/>
    <x v="13"/>
    <n v="1774008"/>
    <n v="109077"/>
    <m/>
    <x v="0"/>
  </r>
  <r>
    <x v="33"/>
    <x v="8"/>
    <x v="2"/>
    <x v="0"/>
    <x v="34"/>
    <x v="14"/>
    <n v="1792654"/>
    <n v="109790"/>
    <m/>
    <x v="0"/>
  </r>
  <r>
    <x v="33"/>
    <x v="8"/>
    <x v="2"/>
    <x v="0"/>
    <x v="34"/>
    <x v="15"/>
    <n v="1811767"/>
    <n v="110508"/>
    <m/>
    <x v="0"/>
  </r>
  <r>
    <x v="33"/>
    <x v="8"/>
    <x v="2"/>
    <x v="0"/>
    <x v="34"/>
    <x v="16"/>
    <n v="1831295"/>
    <n v="111367"/>
    <m/>
    <x v="0"/>
  </r>
  <r>
    <x v="33"/>
    <x v="8"/>
    <x v="2"/>
    <x v="0"/>
    <x v="34"/>
    <x v="17"/>
    <n v="1850730"/>
    <n v="112241"/>
    <m/>
    <x v="0"/>
  </r>
  <r>
    <x v="33"/>
    <x v="8"/>
    <x v="2"/>
    <x v="0"/>
    <x v="34"/>
    <x v="18"/>
    <n v="1870096"/>
    <n v="113241"/>
    <m/>
    <x v="0"/>
  </r>
  <r>
    <x v="33"/>
    <x v="8"/>
    <x v="2"/>
    <x v="0"/>
    <x v="34"/>
    <x v="19"/>
    <n v="1888962"/>
    <n v="114476"/>
    <m/>
    <x v="0"/>
  </r>
  <r>
    <x v="33"/>
    <x v="8"/>
    <x v="2"/>
    <x v="0"/>
    <x v="34"/>
    <x v="20"/>
    <n v="1908203"/>
    <n v="115702"/>
    <m/>
    <x v="0"/>
  </r>
  <r>
    <x v="33"/>
    <x v="8"/>
    <x v="2"/>
    <x v="0"/>
    <x v="34"/>
    <x v="21"/>
    <n v="1927864"/>
    <n v="116801"/>
    <m/>
    <x v="0"/>
  </r>
  <r>
    <x v="33"/>
    <x v="8"/>
    <x v="2"/>
    <x v="0"/>
    <x v="34"/>
    <x v="22"/>
    <n v="1947741"/>
    <n v="117790"/>
    <m/>
    <x v="0"/>
  </r>
  <r>
    <x v="33"/>
    <x v="8"/>
    <x v="2"/>
    <x v="0"/>
    <x v="34"/>
    <x v="23"/>
    <n v="1967787"/>
    <n v="118795"/>
    <m/>
    <x v="0"/>
  </r>
  <r>
    <x v="33"/>
    <x v="8"/>
    <x v="2"/>
    <x v="0"/>
    <x v="34"/>
    <x v="24"/>
    <n v="1988478"/>
    <n v="119860"/>
    <m/>
    <x v="0"/>
  </r>
  <r>
    <x v="33"/>
    <x v="8"/>
    <x v="2"/>
    <x v="0"/>
    <x v="34"/>
    <x v="25"/>
    <n v="2009568"/>
    <n v="120928"/>
    <m/>
    <x v="0"/>
  </r>
  <r>
    <x v="33"/>
    <x v="8"/>
    <x v="2"/>
    <x v="0"/>
    <x v="34"/>
    <x v="26"/>
    <n v="2030864"/>
    <n v="121981"/>
    <m/>
    <x v="0"/>
  </r>
  <r>
    <x v="33"/>
    <x v="8"/>
    <x v="2"/>
    <x v="0"/>
    <x v="34"/>
    <x v="27"/>
    <n v="2052685"/>
    <n v="123037"/>
    <m/>
    <x v="0"/>
  </r>
  <r>
    <x v="33"/>
    <x v="8"/>
    <x v="2"/>
    <x v="0"/>
    <x v="34"/>
    <x v="28"/>
    <n v="2074586"/>
    <n v="124088"/>
    <m/>
    <x v="0"/>
  </r>
  <r>
    <x v="33"/>
    <x v="8"/>
    <x v="2"/>
    <x v="0"/>
    <x v="34"/>
    <x v="29"/>
    <n v="2096879"/>
    <n v="125125"/>
    <m/>
    <x v="0"/>
  </r>
  <r>
    <x v="33"/>
    <x v="8"/>
    <x v="2"/>
    <x v="0"/>
    <x v="34"/>
    <x v="30"/>
    <n v="2119415"/>
    <n v="126196"/>
    <m/>
    <x v="0"/>
  </r>
  <r>
    <x v="34"/>
    <x v="0"/>
    <x v="0"/>
    <x v="0"/>
    <x v="34"/>
    <x v="0"/>
    <n v="3637502"/>
    <n v="43555440"/>
    <m/>
    <x v="0"/>
  </r>
  <r>
    <x v="34"/>
    <x v="0"/>
    <x v="0"/>
    <x v="0"/>
    <x v="34"/>
    <x v="1"/>
    <n v="3665143"/>
    <n v="51309036"/>
    <m/>
    <x v="0"/>
  </r>
  <r>
    <x v="34"/>
    <x v="0"/>
    <x v="0"/>
    <x v="0"/>
    <x v="34"/>
    <x v="2"/>
    <n v="3686802"/>
    <n v="51418200"/>
    <m/>
    <x v="0"/>
  </r>
  <r>
    <x v="34"/>
    <x v="0"/>
    <x v="0"/>
    <x v="0"/>
    <x v="34"/>
    <x v="3"/>
    <n v="3709918"/>
    <n v="57485016"/>
    <m/>
    <x v="0"/>
  </r>
  <r>
    <x v="34"/>
    <x v="0"/>
    <x v="0"/>
    <x v="0"/>
    <x v="34"/>
    <x v="4"/>
    <n v="3736790"/>
    <n v="59690444"/>
    <m/>
    <x v="0"/>
  </r>
  <r>
    <x v="34"/>
    <x v="0"/>
    <x v="0"/>
    <x v="0"/>
    <x v="34"/>
    <x v="5"/>
    <n v="3759826"/>
    <n v="67298920"/>
    <m/>
    <x v="0"/>
  </r>
  <r>
    <x v="34"/>
    <x v="0"/>
    <x v="0"/>
    <x v="0"/>
    <x v="34"/>
    <x v="6"/>
    <n v="3783131"/>
    <n v="67689808"/>
    <m/>
    <x v="0"/>
  </r>
  <r>
    <x v="34"/>
    <x v="0"/>
    <x v="0"/>
    <x v="0"/>
    <x v="34"/>
    <x v="7"/>
    <n v="3806410"/>
    <n v="57087736"/>
    <m/>
    <x v="0"/>
  </r>
  <r>
    <x v="34"/>
    <x v="0"/>
    <x v="0"/>
    <x v="0"/>
    <x v="34"/>
    <x v="8"/>
    <n v="3829282"/>
    <n v="57950360"/>
    <m/>
    <x v="0"/>
  </r>
  <r>
    <x v="34"/>
    <x v="0"/>
    <x v="0"/>
    <x v="0"/>
    <x v="34"/>
    <x v="9"/>
    <n v="3852244"/>
    <n v="58690624"/>
    <m/>
    <x v="0"/>
  </r>
  <r>
    <x v="34"/>
    <x v="0"/>
    <x v="0"/>
    <x v="0"/>
    <x v="34"/>
    <x v="10"/>
    <n v="3875258"/>
    <n v="59304680"/>
    <m/>
    <x v="0"/>
  </r>
  <r>
    <x v="34"/>
    <x v="0"/>
    <x v="0"/>
    <x v="0"/>
    <x v="34"/>
    <x v="11"/>
    <n v="3897813"/>
    <n v="59843952"/>
    <m/>
    <x v="0"/>
  </r>
  <r>
    <x v="34"/>
    <x v="0"/>
    <x v="0"/>
    <x v="0"/>
    <x v="34"/>
    <x v="12"/>
    <n v="3920331"/>
    <n v="60402520"/>
    <m/>
    <x v="0"/>
  </r>
  <r>
    <x v="34"/>
    <x v="0"/>
    <x v="0"/>
    <x v="0"/>
    <x v="34"/>
    <x v="13"/>
    <n v="3942548"/>
    <n v="61041692"/>
    <m/>
    <x v="0"/>
  </r>
  <r>
    <x v="34"/>
    <x v="0"/>
    <x v="0"/>
    <x v="0"/>
    <x v="34"/>
    <x v="14"/>
    <n v="3964276"/>
    <n v="61790672"/>
    <m/>
    <x v="0"/>
  </r>
  <r>
    <x v="34"/>
    <x v="0"/>
    <x v="0"/>
    <x v="0"/>
    <x v="34"/>
    <x v="15"/>
    <n v="3985574"/>
    <n v="62595320"/>
    <m/>
    <x v="0"/>
  </r>
  <r>
    <x v="34"/>
    <x v="0"/>
    <x v="0"/>
    <x v="0"/>
    <x v="34"/>
    <x v="16"/>
    <n v="4006338"/>
    <n v="63379632"/>
    <m/>
    <x v="0"/>
  </r>
  <r>
    <x v="34"/>
    <x v="0"/>
    <x v="0"/>
    <x v="0"/>
    <x v="34"/>
    <x v="17"/>
    <n v="4026719"/>
    <n v="64156160"/>
    <m/>
    <x v="0"/>
  </r>
  <r>
    <x v="34"/>
    <x v="0"/>
    <x v="0"/>
    <x v="0"/>
    <x v="34"/>
    <x v="18"/>
    <n v="4046499"/>
    <n v="64904160"/>
    <m/>
    <x v="0"/>
  </r>
  <r>
    <x v="34"/>
    <x v="0"/>
    <x v="0"/>
    <x v="0"/>
    <x v="34"/>
    <x v="19"/>
    <n v="4065496"/>
    <n v="65649040"/>
    <m/>
    <x v="0"/>
  </r>
  <r>
    <x v="34"/>
    <x v="0"/>
    <x v="0"/>
    <x v="0"/>
    <x v="34"/>
    <x v="20"/>
    <n v="4083818"/>
    <n v="66280360"/>
    <m/>
    <x v="0"/>
  </r>
  <r>
    <x v="34"/>
    <x v="0"/>
    <x v="0"/>
    <x v="0"/>
    <x v="34"/>
    <x v="21"/>
    <n v="4101348"/>
    <n v="66971864"/>
    <m/>
    <x v="0"/>
  </r>
  <r>
    <x v="34"/>
    <x v="0"/>
    <x v="0"/>
    <x v="0"/>
    <x v="34"/>
    <x v="22"/>
    <n v="4118424"/>
    <n v="67566400"/>
    <m/>
    <x v="0"/>
  </r>
  <r>
    <x v="34"/>
    <x v="0"/>
    <x v="0"/>
    <x v="0"/>
    <x v="34"/>
    <x v="23"/>
    <n v="4134804"/>
    <n v="68177608"/>
    <m/>
    <x v="0"/>
  </r>
  <r>
    <x v="34"/>
    <x v="0"/>
    <x v="0"/>
    <x v="0"/>
    <x v="34"/>
    <x v="24"/>
    <n v="4150564"/>
    <n v="68820560"/>
    <m/>
    <x v="0"/>
  </r>
  <r>
    <x v="34"/>
    <x v="0"/>
    <x v="0"/>
    <x v="0"/>
    <x v="34"/>
    <x v="25"/>
    <n v="4166307"/>
    <n v="69392960"/>
    <m/>
    <x v="0"/>
  </r>
  <r>
    <x v="34"/>
    <x v="0"/>
    <x v="0"/>
    <x v="0"/>
    <x v="34"/>
    <x v="26"/>
    <n v="4182152"/>
    <n v="70140552"/>
    <m/>
    <x v="0"/>
  </r>
  <r>
    <x v="34"/>
    <x v="0"/>
    <x v="0"/>
    <x v="0"/>
    <x v="34"/>
    <x v="27"/>
    <n v="4197957"/>
    <n v="70937792"/>
    <m/>
    <x v="0"/>
  </r>
  <r>
    <x v="34"/>
    <x v="0"/>
    <x v="0"/>
    <x v="0"/>
    <x v="34"/>
    <x v="28"/>
    <n v="4213754"/>
    <n v="71767448"/>
    <m/>
    <x v="0"/>
  </r>
  <r>
    <x v="34"/>
    <x v="0"/>
    <x v="0"/>
    <x v="0"/>
    <x v="34"/>
    <x v="29"/>
    <n v="4229558"/>
    <n v="72594512"/>
    <m/>
    <x v="0"/>
  </r>
  <r>
    <x v="34"/>
    <x v="0"/>
    <x v="0"/>
    <x v="0"/>
    <x v="34"/>
    <x v="30"/>
    <n v="4245434"/>
    <n v="73504848"/>
    <m/>
    <x v="0"/>
  </r>
  <r>
    <x v="34"/>
    <x v="0"/>
    <x v="1"/>
    <x v="0"/>
    <x v="34"/>
    <x v="0"/>
    <n v="2098565"/>
    <n v="7418427"/>
    <m/>
    <x v="0"/>
  </r>
  <r>
    <x v="34"/>
    <x v="0"/>
    <x v="1"/>
    <x v="0"/>
    <x v="34"/>
    <x v="1"/>
    <n v="2123474"/>
    <n v="7764592"/>
    <m/>
    <x v="0"/>
  </r>
  <r>
    <x v="34"/>
    <x v="0"/>
    <x v="1"/>
    <x v="0"/>
    <x v="34"/>
    <x v="2"/>
    <n v="2153979"/>
    <n v="7320269"/>
    <m/>
    <x v="0"/>
  </r>
  <r>
    <x v="34"/>
    <x v="0"/>
    <x v="1"/>
    <x v="0"/>
    <x v="34"/>
    <x v="3"/>
    <n v="2177133"/>
    <n v="7511995"/>
    <m/>
    <x v="0"/>
  </r>
  <r>
    <x v="34"/>
    <x v="0"/>
    <x v="1"/>
    <x v="0"/>
    <x v="34"/>
    <x v="4"/>
    <n v="2193325"/>
    <n v="7655508"/>
    <m/>
    <x v="0"/>
  </r>
  <r>
    <x v="34"/>
    <x v="0"/>
    <x v="1"/>
    <x v="0"/>
    <x v="34"/>
    <x v="5"/>
    <n v="2213210"/>
    <n v="7798269"/>
    <m/>
    <x v="0"/>
  </r>
  <r>
    <x v="34"/>
    <x v="0"/>
    <x v="1"/>
    <x v="0"/>
    <x v="34"/>
    <x v="6"/>
    <n v="2233020"/>
    <n v="8134293"/>
    <m/>
    <x v="0"/>
  </r>
  <r>
    <x v="34"/>
    <x v="0"/>
    <x v="1"/>
    <x v="0"/>
    <x v="34"/>
    <x v="7"/>
    <n v="2252927"/>
    <n v="8460763"/>
    <m/>
    <x v="0"/>
  </r>
  <r>
    <x v="34"/>
    <x v="0"/>
    <x v="1"/>
    <x v="0"/>
    <x v="34"/>
    <x v="8"/>
    <n v="2272371"/>
    <n v="8810277"/>
    <m/>
    <x v="0"/>
  </r>
  <r>
    <x v="34"/>
    <x v="0"/>
    <x v="1"/>
    <x v="0"/>
    <x v="34"/>
    <x v="9"/>
    <n v="2291912"/>
    <n v="9114814"/>
    <m/>
    <x v="0"/>
  </r>
  <r>
    <x v="34"/>
    <x v="0"/>
    <x v="1"/>
    <x v="0"/>
    <x v="34"/>
    <x v="10"/>
    <n v="2312388"/>
    <n v="9376022"/>
    <m/>
    <x v="0"/>
  </r>
  <r>
    <x v="34"/>
    <x v="0"/>
    <x v="1"/>
    <x v="0"/>
    <x v="34"/>
    <x v="11"/>
    <n v="2334542"/>
    <n v="9617694"/>
    <m/>
    <x v="0"/>
  </r>
  <r>
    <x v="34"/>
    <x v="0"/>
    <x v="1"/>
    <x v="0"/>
    <x v="34"/>
    <x v="12"/>
    <n v="2356682"/>
    <n v="9867940"/>
    <m/>
    <x v="0"/>
  </r>
  <r>
    <x v="34"/>
    <x v="0"/>
    <x v="1"/>
    <x v="0"/>
    <x v="34"/>
    <x v="13"/>
    <n v="2378416"/>
    <n v="10149492"/>
    <m/>
    <x v="0"/>
  </r>
  <r>
    <x v="34"/>
    <x v="0"/>
    <x v="1"/>
    <x v="0"/>
    <x v="34"/>
    <x v="14"/>
    <n v="2399400"/>
    <n v="10472910"/>
    <m/>
    <x v="0"/>
  </r>
  <r>
    <x v="34"/>
    <x v="0"/>
    <x v="1"/>
    <x v="0"/>
    <x v="34"/>
    <x v="15"/>
    <n v="2419810"/>
    <n v="10818068"/>
    <m/>
    <x v="0"/>
  </r>
  <r>
    <x v="34"/>
    <x v="0"/>
    <x v="1"/>
    <x v="0"/>
    <x v="34"/>
    <x v="16"/>
    <n v="2439720"/>
    <n v="11156086"/>
    <m/>
    <x v="0"/>
  </r>
  <r>
    <x v="34"/>
    <x v="0"/>
    <x v="1"/>
    <x v="0"/>
    <x v="34"/>
    <x v="17"/>
    <n v="2457421"/>
    <n v="11483302"/>
    <m/>
    <x v="0"/>
  </r>
  <r>
    <x v="34"/>
    <x v="0"/>
    <x v="1"/>
    <x v="0"/>
    <x v="34"/>
    <x v="18"/>
    <n v="2473827"/>
    <n v="11795993"/>
    <m/>
    <x v="0"/>
  </r>
  <r>
    <x v="34"/>
    <x v="0"/>
    <x v="1"/>
    <x v="0"/>
    <x v="34"/>
    <x v="19"/>
    <n v="2489133"/>
    <n v="12105255"/>
    <m/>
    <x v="0"/>
  </r>
  <r>
    <x v="34"/>
    <x v="0"/>
    <x v="1"/>
    <x v="0"/>
    <x v="34"/>
    <x v="20"/>
    <n v="2503492"/>
    <n v="12368036"/>
    <m/>
    <x v="0"/>
  </r>
  <r>
    <x v="34"/>
    <x v="0"/>
    <x v="1"/>
    <x v="0"/>
    <x v="34"/>
    <x v="21"/>
    <n v="2516726"/>
    <n v="12651725"/>
    <m/>
    <x v="0"/>
  </r>
  <r>
    <x v="34"/>
    <x v="0"/>
    <x v="1"/>
    <x v="0"/>
    <x v="34"/>
    <x v="22"/>
    <n v="2529089"/>
    <n v="12894711"/>
    <m/>
    <x v="0"/>
  </r>
  <r>
    <x v="34"/>
    <x v="0"/>
    <x v="1"/>
    <x v="0"/>
    <x v="34"/>
    <x v="23"/>
    <n v="2541076"/>
    <n v="13144790"/>
    <m/>
    <x v="0"/>
  </r>
  <r>
    <x v="34"/>
    <x v="0"/>
    <x v="1"/>
    <x v="0"/>
    <x v="34"/>
    <x v="24"/>
    <n v="2553122"/>
    <n v="13409961"/>
    <m/>
    <x v="0"/>
  </r>
  <r>
    <x v="34"/>
    <x v="0"/>
    <x v="1"/>
    <x v="0"/>
    <x v="34"/>
    <x v="25"/>
    <n v="2565233"/>
    <n v="13648109"/>
    <m/>
    <x v="0"/>
  </r>
  <r>
    <x v="34"/>
    <x v="0"/>
    <x v="1"/>
    <x v="0"/>
    <x v="34"/>
    <x v="26"/>
    <n v="2577382"/>
    <n v="13955523"/>
    <m/>
    <x v="0"/>
  </r>
  <r>
    <x v="34"/>
    <x v="0"/>
    <x v="1"/>
    <x v="0"/>
    <x v="34"/>
    <x v="27"/>
    <n v="2589468"/>
    <n v="14282761"/>
    <m/>
    <x v="0"/>
  </r>
  <r>
    <x v="34"/>
    <x v="0"/>
    <x v="1"/>
    <x v="0"/>
    <x v="34"/>
    <x v="28"/>
    <n v="2601554"/>
    <n v="14623304"/>
    <m/>
    <x v="0"/>
  </r>
  <r>
    <x v="34"/>
    <x v="0"/>
    <x v="1"/>
    <x v="0"/>
    <x v="34"/>
    <x v="29"/>
    <n v="2613650"/>
    <n v="14963340"/>
    <m/>
    <x v="0"/>
  </r>
  <r>
    <x v="34"/>
    <x v="0"/>
    <x v="1"/>
    <x v="0"/>
    <x v="34"/>
    <x v="30"/>
    <n v="2625786"/>
    <n v="15336786"/>
    <m/>
    <x v="0"/>
  </r>
  <r>
    <x v="34"/>
    <x v="0"/>
    <x v="2"/>
    <x v="0"/>
    <x v="34"/>
    <x v="0"/>
    <n v="140099"/>
    <n v="602005"/>
    <m/>
    <x v="0"/>
  </r>
  <r>
    <x v="34"/>
    <x v="0"/>
    <x v="2"/>
    <x v="0"/>
    <x v="34"/>
    <x v="1"/>
    <n v="142818"/>
    <n v="634789"/>
    <m/>
    <x v="0"/>
  </r>
  <r>
    <x v="34"/>
    <x v="0"/>
    <x v="2"/>
    <x v="0"/>
    <x v="34"/>
    <x v="2"/>
    <n v="145904"/>
    <n v="602739"/>
    <m/>
    <x v="0"/>
  </r>
  <r>
    <x v="34"/>
    <x v="0"/>
    <x v="2"/>
    <x v="0"/>
    <x v="34"/>
    <x v="3"/>
    <n v="148211"/>
    <n v="621622"/>
    <m/>
    <x v="0"/>
  </r>
  <r>
    <x v="34"/>
    <x v="0"/>
    <x v="2"/>
    <x v="0"/>
    <x v="34"/>
    <x v="4"/>
    <n v="150612"/>
    <n v="639009"/>
    <m/>
    <x v="0"/>
  </r>
  <r>
    <x v="34"/>
    <x v="0"/>
    <x v="2"/>
    <x v="0"/>
    <x v="34"/>
    <x v="5"/>
    <n v="153168"/>
    <n v="656023"/>
    <m/>
    <x v="0"/>
  </r>
  <r>
    <x v="34"/>
    <x v="0"/>
    <x v="2"/>
    <x v="0"/>
    <x v="34"/>
    <x v="6"/>
    <n v="156407"/>
    <n v="692563"/>
    <m/>
    <x v="0"/>
  </r>
  <r>
    <x v="34"/>
    <x v="0"/>
    <x v="2"/>
    <x v="0"/>
    <x v="34"/>
    <x v="7"/>
    <n v="160456"/>
    <n v="732476"/>
    <m/>
    <x v="0"/>
  </r>
  <r>
    <x v="34"/>
    <x v="0"/>
    <x v="2"/>
    <x v="0"/>
    <x v="34"/>
    <x v="8"/>
    <n v="164555"/>
    <n v="775529"/>
    <m/>
    <x v="0"/>
  </r>
  <r>
    <x v="34"/>
    <x v="0"/>
    <x v="2"/>
    <x v="0"/>
    <x v="34"/>
    <x v="9"/>
    <n v="168465"/>
    <n v="814396"/>
    <m/>
    <x v="0"/>
  </r>
  <r>
    <x v="34"/>
    <x v="0"/>
    <x v="2"/>
    <x v="0"/>
    <x v="34"/>
    <x v="10"/>
    <n v="171393"/>
    <n v="844745"/>
    <m/>
    <x v="0"/>
  </r>
  <r>
    <x v="34"/>
    <x v="0"/>
    <x v="2"/>
    <x v="0"/>
    <x v="34"/>
    <x v="11"/>
    <n v="174104"/>
    <n v="871872"/>
    <m/>
    <x v="0"/>
  </r>
  <r>
    <x v="34"/>
    <x v="0"/>
    <x v="2"/>
    <x v="0"/>
    <x v="34"/>
    <x v="12"/>
    <n v="176780"/>
    <n v="899775"/>
    <m/>
    <x v="0"/>
  </r>
  <r>
    <x v="34"/>
    <x v="0"/>
    <x v="2"/>
    <x v="0"/>
    <x v="34"/>
    <x v="13"/>
    <n v="179402"/>
    <n v="930594"/>
    <m/>
    <x v="0"/>
  </r>
  <r>
    <x v="34"/>
    <x v="0"/>
    <x v="2"/>
    <x v="0"/>
    <x v="34"/>
    <x v="14"/>
    <n v="181988"/>
    <n v="965570"/>
    <m/>
    <x v="0"/>
  </r>
  <r>
    <x v="34"/>
    <x v="0"/>
    <x v="2"/>
    <x v="0"/>
    <x v="34"/>
    <x v="15"/>
    <n v="184555"/>
    <n v="1002930"/>
    <m/>
    <x v="0"/>
  </r>
  <r>
    <x v="34"/>
    <x v="0"/>
    <x v="2"/>
    <x v="0"/>
    <x v="34"/>
    <x v="16"/>
    <n v="187118"/>
    <n v="1040069"/>
    <m/>
    <x v="0"/>
  </r>
  <r>
    <x v="34"/>
    <x v="0"/>
    <x v="2"/>
    <x v="0"/>
    <x v="34"/>
    <x v="17"/>
    <n v="189565"/>
    <n v="1076767"/>
    <m/>
    <x v="0"/>
  </r>
  <r>
    <x v="34"/>
    <x v="0"/>
    <x v="2"/>
    <x v="0"/>
    <x v="34"/>
    <x v="18"/>
    <n v="191907"/>
    <n v="1112327"/>
    <m/>
    <x v="0"/>
  </r>
  <r>
    <x v="34"/>
    <x v="0"/>
    <x v="2"/>
    <x v="0"/>
    <x v="34"/>
    <x v="19"/>
    <n v="194079"/>
    <n v="1147307"/>
    <m/>
    <x v="0"/>
  </r>
  <r>
    <x v="34"/>
    <x v="0"/>
    <x v="2"/>
    <x v="0"/>
    <x v="34"/>
    <x v="20"/>
    <n v="196248"/>
    <n v="1178515"/>
    <m/>
    <x v="0"/>
  </r>
  <r>
    <x v="34"/>
    <x v="0"/>
    <x v="2"/>
    <x v="0"/>
    <x v="34"/>
    <x v="21"/>
    <n v="198400"/>
    <n v="1212360"/>
    <m/>
    <x v="0"/>
  </r>
  <r>
    <x v="34"/>
    <x v="0"/>
    <x v="2"/>
    <x v="0"/>
    <x v="34"/>
    <x v="22"/>
    <n v="200504"/>
    <n v="1242644"/>
    <m/>
    <x v="0"/>
  </r>
  <r>
    <x v="34"/>
    <x v="0"/>
    <x v="2"/>
    <x v="0"/>
    <x v="34"/>
    <x v="23"/>
    <n v="202574"/>
    <n v="1273783"/>
    <m/>
    <x v="0"/>
  </r>
  <r>
    <x v="34"/>
    <x v="0"/>
    <x v="2"/>
    <x v="0"/>
    <x v="34"/>
    <x v="24"/>
    <n v="204642"/>
    <n v="1306554"/>
    <m/>
    <x v="0"/>
  </r>
  <r>
    <x v="34"/>
    <x v="0"/>
    <x v="2"/>
    <x v="0"/>
    <x v="34"/>
    <x v="25"/>
    <n v="206711"/>
    <n v="1336855"/>
    <m/>
    <x v="0"/>
  </r>
  <r>
    <x v="34"/>
    <x v="0"/>
    <x v="2"/>
    <x v="0"/>
    <x v="34"/>
    <x v="26"/>
    <n v="208750"/>
    <n v="1373948"/>
    <m/>
    <x v="0"/>
  </r>
  <r>
    <x v="34"/>
    <x v="0"/>
    <x v="2"/>
    <x v="0"/>
    <x v="34"/>
    <x v="27"/>
    <n v="210771"/>
    <n v="1413151"/>
    <m/>
    <x v="0"/>
  </r>
  <r>
    <x v="34"/>
    <x v="0"/>
    <x v="2"/>
    <x v="0"/>
    <x v="34"/>
    <x v="28"/>
    <n v="212747"/>
    <n v="1453623"/>
    <m/>
    <x v="0"/>
  </r>
  <r>
    <x v="34"/>
    <x v="0"/>
    <x v="2"/>
    <x v="0"/>
    <x v="34"/>
    <x v="29"/>
    <n v="214704"/>
    <n v="1494162"/>
    <m/>
    <x v="0"/>
  </r>
  <r>
    <x v="34"/>
    <x v="0"/>
    <x v="2"/>
    <x v="0"/>
    <x v="34"/>
    <x v="30"/>
    <n v="216639"/>
    <n v="1538112"/>
    <m/>
    <x v="0"/>
  </r>
  <r>
    <x v="34"/>
    <x v="1"/>
    <x v="0"/>
    <x v="0"/>
    <x v="34"/>
    <x v="0"/>
    <n v="9541561"/>
    <n v="81826920"/>
    <m/>
    <x v="0"/>
  </r>
  <r>
    <x v="34"/>
    <x v="1"/>
    <x v="0"/>
    <x v="0"/>
    <x v="34"/>
    <x v="1"/>
    <n v="9584921"/>
    <n v="97472424"/>
    <m/>
    <x v="0"/>
  </r>
  <r>
    <x v="34"/>
    <x v="1"/>
    <x v="0"/>
    <x v="0"/>
    <x v="34"/>
    <x v="2"/>
    <n v="9622217"/>
    <n v="98343008"/>
    <m/>
    <x v="0"/>
  </r>
  <r>
    <x v="34"/>
    <x v="1"/>
    <x v="0"/>
    <x v="0"/>
    <x v="34"/>
    <x v="3"/>
    <n v="9657002"/>
    <n v="115127648"/>
    <m/>
    <x v="0"/>
  </r>
  <r>
    <x v="34"/>
    <x v="1"/>
    <x v="0"/>
    <x v="0"/>
    <x v="34"/>
    <x v="4"/>
    <n v="9695860"/>
    <n v="111928040"/>
    <m/>
    <x v="0"/>
  </r>
  <r>
    <x v="34"/>
    <x v="1"/>
    <x v="0"/>
    <x v="0"/>
    <x v="34"/>
    <x v="5"/>
    <n v="9730434"/>
    <n v="121823928"/>
    <m/>
    <x v="0"/>
  </r>
  <r>
    <x v="34"/>
    <x v="1"/>
    <x v="0"/>
    <x v="0"/>
    <x v="34"/>
    <x v="6"/>
    <n v="9765420"/>
    <n v="119750640"/>
    <m/>
    <x v="0"/>
  </r>
  <r>
    <x v="34"/>
    <x v="1"/>
    <x v="0"/>
    <x v="0"/>
    <x v="34"/>
    <x v="7"/>
    <n v="9800369"/>
    <n v="110493520"/>
    <m/>
    <x v="0"/>
  </r>
  <r>
    <x v="34"/>
    <x v="1"/>
    <x v="0"/>
    <x v="0"/>
    <x v="34"/>
    <x v="8"/>
    <n v="9834707"/>
    <n v="112180776"/>
    <m/>
    <x v="0"/>
  </r>
  <r>
    <x v="34"/>
    <x v="1"/>
    <x v="0"/>
    <x v="0"/>
    <x v="34"/>
    <x v="9"/>
    <n v="9869185"/>
    <n v="113810544"/>
    <m/>
    <x v="0"/>
  </r>
  <r>
    <x v="34"/>
    <x v="1"/>
    <x v="0"/>
    <x v="0"/>
    <x v="34"/>
    <x v="10"/>
    <n v="9903740"/>
    <n v="115137320"/>
    <m/>
    <x v="0"/>
  </r>
  <r>
    <x v="34"/>
    <x v="1"/>
    <x v="0"/>
    <x v="0"/>
    <x v="34"/>
    <x v="11"/>
    <n v="9937607"/>
    <n v="115896248"/>
    <m/>
    <x v="0"/>
  </r>
  <r>
    <x v="34"/>
    <x v="1"/>
    <x v="0"/>
    <x v="0"/>
    <x v="34"/>
    <x v="12"/>
    <n v="9971420"/>
    <n v="117043896"/>
    <m/>
    <x v="0"/>
  </r>
  <r>
    <x v="34"/>
    <x v="1"/>
    <x v="0"/>
    <x v="0"/>
    <x v="34"/>
    <x v="13"/>
    <n v="10004784"/>
    <n v="118487184"/>
    <m/>
    <x v="0"/>
  </r>
  <r>
    <x v="34"/>
    <x v="1"/>
    <x v="0"/>
    <x v="0"/>
    <x v="34"/>
    <x v="14"/>
    <n v="10037416"/>
    <n v="120269560"/>
    <m/>
    <x v="0"/>
  </r>
  <r>
    <x v="34"/>
    <x v="1"/>
    <x v="0"/>
    <x v="0"/>
    <x v="34"/>
    <x v="15"/>
    <n v="10069406"/>
    <n v="122146560"/>
    <m/>
    <x v="0"/>
  </r>
  <r>
    <x v="34"/>
    <x v="1"/>
    <x v="0"/>
    <x v="0"/>
    <x v="34"/>
    <x v="16"/>
    <n v="10100593"/>
    <n v="123937712"/>
    <m/>
    <x v="0"/>
  </r>
  <r>
    <x v="34"/>
    <x v="1"/>
    <x v="0"/>
    <x v="0"/>
    <x v="34"/>
    <x v="17"/>
    <n v="10131208"/>
    <n v="125629808"/>
    <m/>
    <x v="0"/>
  </r>
  <r>
    <x v="34"/>
    <x v="1"/>
    <x v="0"/>
    <x v="0"/>
    <x v="34"/>
    <x v="18"/>
    <n v="10160920"/>
    <n v="126826096"/>
    <m/>
    <x v="0"/>
  </r>
  <r>
    <x v="34"/>
    <x v="1"/>
    <x v="0"/>
    <x v="0"/>
    <x v="34"/>
    <x v="19"/>
    <n v="10189458"/>
    <n v="128509696"/>
    <m/>
    <x v="0"/>
  </r>
  <r>
    <x v="34"/>
    <x v="1"/>
    <x v="0"/>
    <x v="0"/>
    <x v="34"/>
    <x v="20"/>
    <n v="10216981"/>
    <n v="130005944"/>
    <m/>
    <x v="0"/>
  </r>
  <r>
    <x v="34"/>
    <x v="1"/>
    <x v="0"/>
    <x v="0"/>
    <x v="34"/>
    <x v="21"/>
    <n v="10243314"/>
    <n v="131659344"/>
    <m/>
    <x v="0"/>
  </r>
  <r>
    <x v="34"/>
    <x v="1"/>
    <x v="0"/>
    <x v="0"/>
    <x v="34"/>
    <x v="22"/>
    <n v="10268966"/>
    <n v="133199776"/>
    <m/>
    <x v="0"/>
  </r>
  <r>
    <x v="34"/>
    <x v="1"/>
    <x v="0"/>
    <x v="0"/>
    <x v="34"/>
    <x v="23"/>
    <n v="10293574"/>
    <n v="134733232"/>
    <m/>
    <x v="0"/>
  </r>
  <r>
    <x v="34"/>
    <x v="1"/>
    <x v="0"/>
    <x v="0"/>
    <x v="34"/>
    <x v="24"/>
    <n v="10317247"/>
    <n v="136245248"/>
    <m/>
    <x v="0"/>
  </r>
  <r>
    <x v="34"/>
    <x v="1"/>
    <x v="0"/>
    <x v="0"/>
    <x v="34"/>
    <x v="25"/>
    <n v="10340897"/>
    <n v="137443136"/>
    <m/>
    <x v="0"/>
  </r>
  <r>
    <x v="34"/>
    <x v="1"/>
    <x v="0"/>
    <x v="0"/>
    <x v="34"/>
    <x v="26"/>
    <n v="10364701"/>
    <n v="139131376"/>
    <m/>
    <x v="0"/>
  </r>
  <r>
    <x v="34"/>
    <x v="1"/>
    <x v="0"/>
    <x v="0"/>
    <x v="34"/>
    <x v="27"/>
    <n v="10388448"/>
    <n v="140854048"/>
    <m/>
    <x v="0"/>
  </r>
  <r>
    <x v="34"/>
    <x v="1"/>
    <x v="0"/>
    <x v="0"/>
    <x v="34"/>
    <x v="28"/>
    <n v="10412184"/>
    <n v="142682848"/>
    <m/>
    <x v="0"/>
  </r>
  <r>
    <x v="34"/>
    <x v="1"/>
    <x v="0"/>
    <x v="0"/>
    <x v="34"/>
    <x v="29"/>
    <n v="10435925"/>
    <n v="144576864"/>
    <m/>
    <x v="0"/>
  </r>
  <r>
    <x v="34"/>
    <x v="1"/>
    <x v="0"/>
    <x v="0"/>
    <x v="34"/>
    <x v="30"/>
    <n v="10459769"/>
    <n v="146659392"/>
    <m/>
    <x v="0"/>
  </r>
  <r>
    <x v="34"/>
    <x v="1"/>
    <x v="1"/>
    <x v="0"/>
    <x v="34"/>
    <x v="0"/>
    <n v="6144683"/>
    <n v="19970220"/>
    <m/>
    <x v="0"/>
  </r>
  <r>
    <x v="34"/>
    <x v="1"/>
    <x v="1"/>
    <x v="0"/>
    <x v="34"/>
    <x v="1"/>
    <n v="6183802"/>
    <n v="20712710"/>
    <m/>
    <x v="0"/>
  </r>
  <r>
    <x v="34"/>
    <x v="1"/>
    <x v="1"/>
    <x v="0"/>
    <x v="34"/>
    <x v="2"/>
    <n v="6236295"/>
    <n v="19446814"/>
    <m/>
    <x v="0"/>
  </r>
  <r>
    <x v="34"/>
    <x v="1"/>
    <x v="1"/>
    <x v="0"/>
    <x v="34"/>
    <x v="3"/>
    <n v="6271323"/>
    <n v="20146232"/>
    <m/>
    <x v="0"/>
  </r>
  <r>
    <x v="34"/>
    <x v="1"/>
    <x v="1"/>
    <x v="0"/>
    <x v="34"/>
    <x v="4"/>
    <n v="6294740"/>
    <n v="20391782"/>
    <m/>
    <x v="0"/>
  </r>
  <r>
    <x v="34"/>
    <x v="1"/>
    <x v="1"/>
    <x v="0"/>
    <x v="34"/>
    <x v="5"/>
    <n v="6325014"/>
    <n v="20585312"/>
    <m/>
    <x v="0"/>
  </r>
  <r>
    <x v="34"/>
    <x v="1"/>
    <x v="1"/>
    <x v="0"/>
    <x v="34"/>
    <x v="6"/>
    <n v="6355172"/>
    <n v="21296256"/>
    <m/>
    <x v="0"/>
  </r>
  <r>
    <x v="34"/>
    <x v="1"/>
    <x v="1"/>
    <x v="0"/>
    <x v="34"/>
    <x v="7"/>
    <n v="6385478"/>
    <n v="21948736"/>
    <m/>
    <x v="0"/>
  </r>
  <r>
    <x v="34"/>
    <x v="1"/>
    <x v="1"/>
    <x v="0"/>
    <x v="34"/>
    <x v="8"/>
    <n v="6415080"/>
    <n v="22561412"/>
    <m/>
    <x v="0"/>
  </r>
  <r>
    <x v="34"/>
    <x v="1"/>
    <x v="1"/>
    <x v="0"/>
    <x v="34"/>
    <x v="9"/>
    <n v="6444832"/>
    <n v="23155390"/>
    <m/>
    <x v="0"/>
  </r>
  <r>
    <x v="34"/>
    <x v="1"/>
    <x v="1"/>
    <x v="0"/>
    <x v="34"/>
    <x v="10"/>
    <n v="6476008"/>
    <n v="23649664"/>
    <m/>
    <x v="0"/>
  </r>
  <r>
    <x v="34"/>
    <x v="1"/>
    <x v="1"/>
    <x v="0"/>
    <x v="34"/>
    <x v="11"/>
    <n v="6509740"/>
    <n v="23957402"/>
    <m/>
    <x v="0"/>
  </r>
  <r>
    <x v="34"/>
    <x v="1"/>
    <x v="1"/>
    <x v="0"/>
    <x v="34"/>
    <x v="12"/>
    <n v="6543454"/>
    <n v="24402118"/>
    <m/>
    <x v="0"/>
  </r>
  <r>
    <x v="34"/>
    <x v="1"/>
    <x v="1"/>
    <x v="0"/>
    <x v="34"/>
    <x v="13"/>
    <n v="6576552"/>
    <n v="24950560"/>
    <m/>
    <x v="0"/>
  </r>
  <r>
    <x v="34"/>
    <x v="1"/>
    <x v="1"/>
    <x v="0"/>
    <x v="34"/>
    <x v="14"/>
    <n v="6608508"/>
    <n v="25617156"/>
    <m/>
    <x v="0"/>
  </r>
  <r>
    <x v="34"/>
    <x v="1"/>
    <x v="1"/>
    <x v="0"/>
    <x v="34"/>
    <x v="15"/>
    <n v="6639592"/>
    <n v="26317028"/>
    <m/>
    <x v="0"/>
  </r>
  <r>
    <x v="34"/>
    <x v="1"/>
    <x v="1"/>
    <x v="0"/>
    <x v="34"/>
    <x v="16"/>
    <n v="6669919"/>
    <n v="26987434"/>
    <m/>
    <x v="0"/>
  </r>
  <r>
    <x v="34"/>
    <x v="1"/>
    <x v="1"/>
    <x v="0"/>
    <x v="34"/>
    <x v="17"/>
    <n v="6696880"/>
    <n v="27612130"/>
    <m/>
    <x v="0"/>
  </r>
  <r>
    <x v="34"/>
    <x v="1"/>
    <x v="1"/>
    <x v="0"/>
    <x v="34"/>
    <x v="18"/>
    <n v="6721872"/>
    <n v="28056884"/>
    <m/>
    <x v="0"/>
  </r>
  <r>
    <x v="34"/>
    <x v="1"/>
    <x v="1"/>
    <x v="0"/>
    <x v="34"/>
    <x v="19"/>
    <n v="6745186"/>
    <n v="28670702"/>
    <m/>
    <x v="0"/>
  </r>
  <r>
    <x v="34"/>
    <x v="1"/>
    <x v="1"/>
    <x v="0"/>
    <x v="34"/>
    <x v="20"/>
    <n v="6767058"/>
    <n v="29215572"/>
    <m/>
    <x v="0"/>
  </r>
  <r>
    <x v="34"/>
    <x v="1"/>
    <x v="1"/>
    <x v="0"/>
    <x v="34"/>
    <x v="21"/>
    <n v="6787218"/>
    <n v="29812512"/>
    <m/>
    <x v="0"/>
  </r>
  <r>
    <x v="34"/>
    <x v="1"/>
    <x v="1"/>
    <x v="0"/>
    <x v="34"/>
    <x v="22"/>
    <n v="6806050"/>
    <n v="30365936"/>
    <m/>
    <x v="0"/>
  </r>
  <r>
    <x v="34"/>
    <x v="1"/>
    <x v="1"/>
    <x v="0"/>
    <x v="34"/>
    <x v="23"/>
    <n v="6824310"/>
    <n v="30917690"/>
    <m/>
    <x v="0"/>
  </r>
  <r>
    <x v="34"/>
    <x v="1"/>
    <x v="1"/>
    <x v="0"/>
    <x v="34"/>
    <x v="24"/>
    <n v="6842662"/>
    <n v="31465388"/>
    <m/>
    <x v="0"/>
  </r>
  <r>
    <x v="34"/>
    <x v="1"/>
    <x v="1"/>
    <x v="0"/>
    <x v="34"/>
    <x v="25"/>
    <n v="6861110"/>
    <n v="31902628"/>
    <m/>
    <x v="0"/>
  </r>
  <r>
    <x v="34"/>
    <x v="1"/>
    <x v="1"/>
    <x v="0"/>
    <x v="34"/>
    <x v="26"/>
    <n v="6879617"/>
    <n v="32513816"/>
    <m/>
    <x v="0"/>
  </r>
  <r>
    <x v="34"/>
    <x v="1"/>
    <x v="1"/>
    <x v="0"/>
    <x v="34"/>
    <x v="27"/>
    <n v="6898032"/>
    <n v="33137372"/>
    <m/>
    <x v="0"/>
  </r>
  <r>
    <x v="34"/>
    <x v="1"/>
    <x v="1"/>
    <x v="0"/>
    <x v="34"/>
    <x v="28"/>
    <n v="6916446"/>
    <n v="33799020"/>
    <m/>
    <x v="0"/>
  </r>
  <r>
    <x v="34"/>
    <x v="1"/>
    <x v="1"/>
    <x v="0"/>
    <x v="34"/>
    <x v="29"/>
    <n v="6934871"/>
    <n v="34484300"/>
    <m/>
    <x v="0"/>
  </r>
  <r>
    <x v="34"/>
    <x v="1"/>
    <x v="1"/>
    <x v="0"/>
    <x v="34"/>
    <x v="30"/>
    <n v="6953356"/>
    <n v="35236924"/>
    <m/>
    <x v="0"/>
  </r>
  <r>
    <x v="34"/>
    <x v="1"/>
    <x v="2"/>
    <x v="0"/>
    <x v="34"/>
    <x v="0"/>
    <n v="357259"/>
    <n v="1312212"/>
    <m/>
    <x v="0"/>
  </r>
  <r>
    <x v="34"/>
    <x v="1"/>
    <x v="2"/>
    <x v="0"/>
    <x v="34"/>
    <x v="1"/>
    <n v="361524"/>
    <n v="1368534"/>
    <m/>
    <x v="0"/>
  </r>
  <r>
    <x v="34"/>
    <x v="1"/>
    <x v="2"/>
    <x v="0"/>
    <x v="34"/>
    <x v="2"/>
    <n v="366845"/>
    <n v="1292833"/>
    <m/>
    <x v="0"/>
  </r>
  <r>
    <x v="34"/>
    <x v="1"/>
    <x v="2"/>
    <x v="0"/>
    <x v="34"/>
    <x v="3"/>
    <n v="370305"/>
    <n v="1344410"/>
    <m/>
    <x v="0"/>
  </r>
  <r>
    <x v="34"/>
    <x v="1"/>
    <x v="2"/>
    <x v="0"/>
    <x v="34"/>
    <x v="4"/>
    <n v="373754"/>
    <n v="1368361"/>
    <m/>
    <x v="0"/>
  </r>
  <r>
    <x v="34"/>
    <x v="1"/>
    <x v="2"/>
    <x v="0"/>
    <x v="34"/>
    <x v="5"/>
    <n v="377617"/>
    <n v="1388946"/>
    <m/>
    <x v="0"/>
  </r>
  <r>
    <x v="34"/>
    <x v="1"/>
    <x v="2"/>
    <x v="0"/>
    <x v="34"/>
    <x v="6"/>
    <n v="382518"/>
    <n v="1448656"/>
    <m/>
    <x v="0"/>
  </r>
  <r>
    <x v="34"/>
    <x v="1"/>
    <x v="2"/>
    <x v="0"/>
    <x v="34"/>
    <x v="7"/>
    <n v="388646"/>
    <n v="1509760"/>
    <m/>
    <x v="0"/>
  </r>
  <r>
    <x v="34"/>
    <x v="1"/>
    <x v="2"/>
    <x v="0"/>
    <x v="34"/>
    <x v="8"/>
    <n v="394852"/>
    <n v="1569408"/>
    <m/>
    <x v="0"/>
  </r>
  <r>
    <x v="34"/>
    <x v="1"/>
    <x v="2"/>
    <x v="0"/>
    <x v="34"/>
    <x v="9"/>
    <n v="400771"/>
    <n v="1627323"/>
    <m/>
    <x v="0"/>
  </r>
  <r>
    <x v="34"/>
    <x v="1"/>
    <x v="2"/>
    <x v="0"/>
    <x v="34"/>
    <x v="10"/>
    <n v="405200"/>
    <n v="1672340"/>
    <m/>
    <x v="0"/>
  </r>
  <r>
    <x v="34"/>
    <x v="1"/>
    <x v="2"/>
    <x v="0"/>
    <x v="34"/>
    <x v="11"/>
    <n v="409302"/>
    <n v="1702383"/>
    <m/>
    <x v="0"/>
  </r>
  <r>
    <x v="34"/>
    <x v="1"/>
    <x v="2"/>
    <x v="0"/>
    <x v="34"/>
    <x v="12"/>
    <n v="413351"/>
    <n v="1742116"/>
    <m/>
    <x v="0"/>
  </r>
  <r>
    <x v="34"/>
    <x v="1"/>
    <x v="2"/>
    <x v="0"/>
    <x v="34"/>
    <x v="13"/>
    <n v="417320"/>
    <n v="1789322"/>
    <m/>
    <x v="0"/>
  </r>
  <r>
    <x v="34"/>
    <x v="1"/>
    <x v="2"/>
    <x v="0"/>
    <x v="34"/>
    <x v="14"/>
    <n v="421233"/>
    <n v="1845387"/>
    <m/>
    <x v="0"/>
  </r>
  <r>
    <x v="34"/>
    <x v="1"/>
    <x v="2"/>
    <x v="0"/>
    <x v="34"/>
    <x v="15"/>
    <n v="425118"/>
    <n v="1904332"/>
    <m/>
    <x v="0"/>
  </r>
  <r>
    <x v="34"/>
    <x v="1"/>
    <x v="2"/>
    <x v="0"/>
    <x v="34"/>
    <x v="16"/>
    <n v="428997"/>
    <n v="1961700"/>
    <m/>
    <x v="0"/>
  </r>
  <r>
    <x v="34"/>
    <x v="1"/>
    <x v="2"/>
    <x v="0"/>
    <x v="34"/>
    <x v="17"/>
    <n v="432702"/>
    <n v="2016294"/>
    <m/>
    <x v="0"/>
  </r>
  <r>
    <x v="34"/>
    <x v="1"/>
    <x v="2"/>
    <x v="0"/>
    <x v="34"/>
    <x v="18"/>
    <n v="436247"/>
    <n v="2057877"/>
    <m/>
    <x v="0"/>
  </r>
  <r>
    <x v="34"/>
    <x v="1"/>
    <x v="2"/>
    <x v="0"/>
    <x v="34"/>
    <x v="19"/>
    <n v="439534"/>
    <n v="2111417"/>
    <m/>
    <x v="0"/>
  </r>
  <r>
    <x v="34"/>
    <x v="1"/>
    <x v="2"/>
    <x v="0"/>
    <x v="34"/>
    <x v="20"/>
    <n v="442817"/>
    <n v="2160609"/>
    <m/>
    <x v="0"/>
  </r>
  <r>
    <x v="34"/>
    <x v="1"/>
    <x v="2"/>
    <x v="0"/>
    <x v="34"/>
    <x v="21"/>
    <n v="446075"/>
    <n v="2214379"/>
    <m/>
    <x v="0"/>
  </r>
  <r>
    <x v="34"/>
    <x v="1"/>
    <x v="2"/>
    <x v="0"/>
    <x v="34"/>
    <x v="22"/>
    <n v="449260"/>
    <n v="2265303"/>
    <m/>
    <x v="0"/>
  </r>
  <r>
    <x v="34"/>
    <x v="1"/>
    <x v="2"/>
    <x v="0"/>
    <x v="34"/>
    <x v="23"/>
    <n v="452393"/>
    <n v="2316334"/>
    <m/>
    <x v="0"/>
  </r>
  <r>
    <x v="34"/>
    <x v="1"/>
    <x v="2"/>
    <x v="0"/>
    <x v="34"/>
    <x v="24"/>
    <n v="455524"/>
    <n v="2367318"/>
    <m/>
    <x v="0"/>
  </r>
  <r>
    <x v="34"/>
    <x v="1"/>
    <x v="2"/>
    <x v="0"/>
    <x v="34"/>
    <x v="25"/>
    <n v="458655"/>
    <n v="2410213"/>
    <m/>
    <x v="0"/>
  </r>
  <r>
    <x v="34"/>
    <x v="1"/>
    <x v="2"/>
    <x v="0"/>
    <x v="34"/>
    <x v="26"/>
    <n v="461743"/>
    <n v="2466273"/>
    <m/>
    <x v="0"/>
  </r>
  <r>
    <x v="34"/>
    <x v="1"/>
    <x v="2"/>
    <x v="0"/>
    <x v="34"/>
    <x v="27"/>
    <n v="464803"/>
    <n v="2523476"/>
    <m/>
    <x v="0"/>
  </r>
  <r>
    <x v="34"/>
    <x v="1"/>
    <x v="2"/>
    <x v="0"/>
    <x v="34"/>
    <x v="28"/>
    <n v="467795"/>
    <n v="2583534"/>
    <m/>
    <x v="0"/>
  </r>
  <r>
    <x v="34"/>
    <x v="1"/>
    <x v="2"/>
    <x v="0"/>
    <x v="34"/>
    <x v="29"/>
    <n v="470758"/>
    <n v="2645563"/>
    <m/>
    <x v="0"/>
  </r>
  <r>
    <x v="34"/>
    <x v="1"/>
    <x v="2"/>
    <x v="0"/>
    <x v="34"/>
    <x v="30"/>
    <n v="473686"/>
    <n v="2712888"/>
    <m/>
    <x v="0"/>
  </r>
  <r>
    <x v="34"/>
    <x v="2"/>
    <x v="0"/>
    <x v="0"/>
    <x v="34"/>
    <x v="0"/>
    <n v="13498851"/>
    <n v="134940144"/>
    <m/>
    <x v="0"/>
  </r>
  <r>
    <x v="34"/>
    <x v="2"/>
    <x v="0"/>
    <x v="0"/>
    <x v="34"/>
    <x v="1"/>
    <n v="13590187"/>
    <n v="147963872"/>
    <m/>
    <x v="0"/>
  </r>
  <r>
    <x v="34"/>
    <x v="2"/>
    <x v="0"/>
    <x v="0"/>
    <x v="34"/>
    <x v="2"/>
    <n v="13672605"/>
    <n v="149307296"/>
    <m/>
    <x v="0"/>
  </r>
  <r>
    <x v="34"/>
    <x v="2"/>
    <x v="0"/>
    <x v="0"/>
    <x v="34"/>
    <x v="3"/>
    <n v="13749400"/>
    <n v="162268128"/>
    <m/>
    <x v="0"/>
  </r>
  <r>
    <x v="34"/>
    <x v="2"/>
    <x v="0"/>
    <x v="0"/>
    <x v="34"/>
    <x v="4"/>
    <n v="13835448"/>
    <n v="163197424"/>
    <m/>
    <x v="0"/>
  </r>
  <r>
    <x v="34"/>
    <x v="2"/>
    <x v="0"/>
    <x v="0"/>
    <x v="34"/>
    <x v="5"/>
    <n v="13911899"/>
    <n v="161356544"/>
    <m/>
    <x v="0"/>
  </r>
  <r>
    <x v="34"/>
    <x v="2"/>
    <x v="0"/>
    <x v="0"/>
    <x v="34"/>
    <x v="6"/>
    <n v="13989263"/>
    <n v="160908288"/>
    <m/>
    <x v="0"/>
  </r>
  <r>
    <x v="34"/>
    <x v="2"/>
    <x v="0"/>
    <x v="0"/>
    <x v="34"/>
    <x v="7"/>
    <n v="14066547"/>
    <n v="165724160"/>
    <m/>
    <x v="0"/>
  </r>
  <r>
    <x v="34"/>
    <x v="2"/>
    <x v="0"/>
    <x v="0"/>
    <x v="34"/>
    <x v="8"/>
    <n v="14142484"/>
    <n v="168911008"/>
    <m/>
    <x v="0"/>
  </r>
  <r>
    <x v="34"/>
    <x v="2"/>
    <x v="0"/>
    <x v="0"/>
    <x v="34"/>
    <x v="9"/>
    <n v="14218728"/>
    <n v="171758272"/>
    <m/>
    <x v="0"/>
  </r>
  <r>
    <x v="34"/>
    <x v="2"/>
    <x v="0"/>
    <x v="0"/>
    <x v="34"/>
    <x v="10"/>
    <n v="14295146"/>
    <n v="173993472"/>
    <m/>
    <x v="0"/>
  </r>
  <r>
    <x v="34"/>
    <x v="2"/>
    <x v="0"/>
    <x v="0"/>
    <x v="34"/>
    <x v="11"/>
    <n v="14370042"/>
    <n v="175435632"/>
    <m/>
    <x v="0"/>
  </r>
  <r>
    <x v="34"/>
    <x v="2"/>
    <x v="0"/>
    <x v="0"/>
    <x v="34"/>
    <x v="12"/>
    <n v="14444820"/>
    <n v="177331200"/>
    <m/>
    <x v="0"/>
  </r>
  <r>
    <x v="34"/>
    <x v="2"/>
    <x v="0"/>
    <x v="0"/>
    <x v="34"/>
    <x v="13"/>
    <n v="14518601"/>
    <n v="179625184"/>
    <m/>
    <x v="0"/>
  </r>
  <r>
    <x v="34"/>
    <x v="2"/>
    <x v="0"/>
    <x v="0"/>
    <x v="34"/>
    <x v="14"/>
    <n v="14590762"/>
    <n v="182609696"/>
    <m/>
    <x v="0"/>
  </r>
  <r>
    <x v="34"/>
    <x v="2"/>
    <x v="0"/>
    <x v="0"/>
    <x v="34"/>
    <x v="15"/>
    <n v="14661501"/>
    <n v="185922656"/>
    <m/>
    <x v="0"/>
  </r>
  <r>
    <x v="34"/>
    <x v="2"/>
    <x v="0"/>
    <x v="0"/>
    <x v="34"/>
    <x v="16"/>
    <n v="14730464"/>
    <n v="189178016"/>
    <m/>
    <x v="0"/>
  </r>
  <r>
    <x v="34"/>
    <x v="2"/>
    <x v="0"/>
    <x v="0"/>
    <x v="34"/>
    <x v="17"/>
    <n v="14798162"/>
    <n v="192279904"/>
    <m/>
    <x v="0"/>
  </r>
  <r>
    <x v="34"/>
    <x v="2"/>
    <x v="0"/>
    <x v="0"/>
    <x v="34"/>
    <x v="18"/>
    <n v="14863864"/>
    <n v="194963296"/>
    <m/>
    <x v="0"/>
  </r>
  <r>
    <x v="34"/>
    <x v="2"/>
    <x v="0"/>
    <x v="0"/>
    <x v="34"/>
    <x v="19"/>
    <n v="14926970"/>
    <n v="198017472"/>
    <m/>
    <x v="0"/>
  </r>
  <r>
    <x v="34"/>
    <x v="2"/>
    <x v="0"/>
    <x v="0"/>
    <x v="34"/>
    <x v="20"/>
    <n v="14987831"/>
    <n v="200578912"/>
    <m/>
    <x v="0"/>
  </r>
  <r>
    <x v="34"/>
    <x v="2"/>
    <x v="0"/>
    <x v="0"/>
    <x v="34"/>
    <x v="21"/>
    <n v="15046064"/>
    <n v="203332800"/>
    <m/>
    <x v="0"/>
  </r>
  <r>
    <x v="34"/>
    <x v="2"/>
    <x v="0"/>
    <x v="0"/>
    <x v="34"/>
    <x v="22"/>
    <n v="15102788"/>
    <n v="206156064"/>
    <m/>
    <x v="0"/>
  </r>
  <r>
    <x v="34"/>
    <x v="2"/>
    <x v="0"/>
    <x v="0"/>
    <x v="34"/>
    <x v="23"/>
    <n v="15157205"/>
    <n v="209099024"/>
    <m/>
    <x v="0"/>
  </r>
  <r>
    <x v="34"/>
    <x v="2"/>
    <x v="0"/>
    <x v="0"/>
    <x v="34"/>
    <x v="24"/>
    <n v="15209556"/>
    <n v="211960208"/>
    <m/>
    <x v="0"/>
  </r>
  <r>
    <x v="34"/>
    <x v="2"/>
    <x v="0"/>
    <x v="0"/>
    <x v="34"/>
    <x v="25"/>
    <n v="15261854"/>
    <n v="214258016"/>
    <m/>
    <x v="0"/>
  </r>
  <r>
    <x v="34"/>
    <x v="2"/>
    <x v="0"/>
    <x v="0"/>
    <x v="34"/>
    <x v="26"/>
    <n v="15314482"/>
    <n v="217299200"/>
    <m/>
    <x v="0"/>
  </r>
  <r>
    <x v="34"/>
    <x v="2"/>
    <x v="0"/>
    <x v="0"/>
    <x v="34"/>
    <x v="27"/>
    <n v="15366960"/>
    <n v="220603072"/>
    <m/>
    <x v="0"/>
  </r>
  <r>
    <x v="34"/>
    <x v="2"/>
    <x v="0"/>
    <x v="0"/>
    <x v="34"/>
    <x v="28"/>
    <n v="15419395"/>
    <n v="224108976"/>
    <m/>
    <x v="0"/>
  </r>
  <r>
    <x v="34"/>
    <x v="2"/>
    <x v="0"/>
    <x v="0"/>
    <x v="34"/>
    <x v="29"/>
    <n v="15471845"/>
    <n v="227679008"/>
    <m/>
    <x v="0"/>
  </r>
  <r>
    <x v="34"/>
    <x v="2"/>
    <x v="0"/>
    <x v="0"/>
    <x v="34"/>
    <x v="30"/>
    <n v="15524528"/>
    <n v="231480256"/>
    <m/>
    <x v="0"/>
  </r>
  <r>
    <x v="34"/>
    <x v="2"/>
    <x v="1"/>
    <x v="0"/>
    <x v="34"/>
    <x v="0"/>
    <n v="4422986"/>
    <n v="13012424"/>
    <m/>
    <x v="0"/>
  </r>
  <r>
    <x v="34"/>
    <x v="2"/>
    <x v="1"/>
    <x v="0"/>
    <x v="34"/>
    <x v="1"/>
    <n v="4470332"/>
    <n v="13564899"/>
    <m/>
    <x v="0"/>
  </r>
  <r>
    <x v="34"/>
    <x v="2"/>
    <x v="1"/>
    <x v="0"/>
    <x v="34"/>
    <x v="2"/>
    <n v="4525718"/>
    <n v="12835808"/>
    <m/>
    <x v="0"/>
  </r>
  <r>
    <x v="34"/>
    <x v="2"/>
    <x v="1"/>
    <x v="0"/>
    <x v="34"/>
    <x v="3"/>
    <n v="4570420"/>
    <n v="13411494"/>
    <m/>
    <x v="0"/>
  </r>
  <r>
    <x v="34"/>
    <x v="2"/>
    <x v="1"/>
    <x v="0"/>
    <x v="34"/>
    <x v="4"/>
    <n v="4602612"/>
    <n v="13722630"/>
    <m/>
    <x v="0"/>
  </r>
  <r>
    <x v="34"/>
    <x v="2"/>
    <x v="1"/>
    <x v="0"/>
    <x v="34"/>
    <x v="5"/>
    <n v="4641076"/>
    <n v="14006727"/>
    <m/>
    <x v="0"/>
  </r>
  <r>
    <x v="34"/>
    <x v="2"/>
    <x v="1"/>
    <x v="0"/>
    <x v="34"/>
    <x v="6"/>
    <n v="4679403"/>
    <n v="14599646"/>
    <m/>
    <x v="0"/>
  </r>
  <r>
    <x v="34"/>
    <x v="2"/>
    <x v="1"/>
    <x v="0"/>
    <x v="34"/>
    <x v="7"/>
    <n v="4717920"/>
    <n v="15177482"/>
    <m/>
    <x v="0"/>
  </r>
  <r>
    <x v="34"/>
    <x v="2"/>
    <x v="1"/>
    <x v="0"/>
    <x v="34"/>
    <x v="8"/>
    <n v="4755544"/>
    <n v="15733886"/>
    <m/>
    <x v="0"/>
  </r>
  <r>
    <x v="34"/>
    <x v="2"/>
    <x v="1"/>
    <x v="0"/>
    <x v="34"/>
    <x v="9"/>
    <n v="4793359"/>
    <n v="16237502"/>
    <m/>
    <x v="0"/>
  </r>
  <r>
    <x v="34"/>
    <x v="2"/>
    <x v="1"/>
    <x v="0"/>
    <x v="34"/>
    <x v="10"/>
    <n v="4832983"/>
    <n v="16649152"/>
    <m/>
    <x v="0"/>
  </r>
  <r>
    <x v="34"/>
    <x v="2"/>
    <x v="1"/>
    <x v="0"/>
    <x v="34"/>
    <x v="11"/>
    <n v="4875858"/>
    <n v="16945622"/>
    <m/>
    <x v="0"/>
  </r>
  <r>
    <x v="34"/>
    <x v="2"/>
    <x v="1"/>
    <x v="0"/>
    <x v="34"/>
    <x v="12"/>
    <n v="4918708"/>
    <n v="17317768"/>
    <m/>
    <x v="0"/>
  </r>
  <r>
    <x v="34"/>
    <x v="2"/>
    <x v="1"/>
    <x v="0"/>
    <x v="34"/>
    <x v="13"/>
    <n v="4960774"/>
    <n v="17755642"/>
    <m/>
    <x v="0"/>
  </r>
  <r>
    <x v="34"/>
    <x v="2"/>
    <x v="1"/>
    <x v="0"/>
    <x v="34"/>
    <x v="14"/>
    <n v="5001390"/>
    <n v="18306530"/>
    <m/>
    <x v="0"/>
  </r>
  <r>
    <x v="34"/>
    <x v="2"/>
    <x v="1"/>
    <x v="0"/>
    <x v="34"/>
    <x v="15"/>
    <n v="5040896"/>
    <n v="18912192"/>
    <m/>
    <x v="0"/>
  </r>
  <r>
    <x v="34"/>
    <x v="2"/>
    <x v="1"/>
    <x v="0"/>
    <x v="34"/>
    <x v="16"/>
    <n v="5079436"/>
    <n v="19509672"/>
    <m/>
    <x v="0"/>
  </r>
  <r>
    <x v="34"/>
    <x v="2"/>
    <x v="1"/>
    <x v="0"/>
    <x v="34"/>
    <x v="17"/>
    <n v="5113702"/>
    <n v="20069078"/>
    <m/>
    <x v="0"/>
  </r>
  <r>
    <x v="34"/>
    <x v="2"/>
    <x v="1"/>
    <x v="0"/>
    <x v="34"/>
    <x v="18"/>
    <n v="5145463"/>
    <n v="20553068"/>
    <m/>
    <x v="0"/>
  </r>
  <r>
    <x v="34"/>
    <x v="2"/>
    <x v="1"/>
    <x v="0"/>
    <x v="34"/>
    <x v="19"/>
    <n v="5175094"/>
    <n v="21095390"/>
    <m/>
    <x v="0"/>
  </r>
  <r>
    <x v="34"/>
    <x v="2"/>
    <x v="1"/>
    <x v="0"/>
    <x v="34"/>
    <x v="20"/>
    <n v="5202892"/>
    <n v="21551992"/>
    <m/>
    <x v="0"/>
  </r>
  <r>
    <x v="34"/>
    <x v="2"/>
    <x v="1"/>
    <x v="0"/>
    <x v="34"/>
    <x v="21"/>
    <n v="5228514"/>
    <n v="22036458"/>
    <m/>
    <x v="0"/>
  </r>
  <r>
    <x v="34"/>
    <x v="2"/>
    <x v="1"/>
    <x v="0"/>
    <x v="34"/>
    <x v="22"/>
    <n v="5252450"/>
    <n v="22528364"/>
    <m/>
    <x v="0"/>
  </r>
  <r>
    <x v="34"/>
    <x v="2"/>
    <x v="1"/>
    <x v="0"/>
    <x v="34"/>
    <x v="23"/>
    <n v="5275657"/>
    <n v="23041344"/>
    <m/>
    <x v="0"/>
  </r>
  <r>
    <x v="34"/>
    <x v="2"/>
    <x v="1"/>
    <x v="0"/>
    <x v="34"/>
    <x v="24"/>
    <n v="5298980"/>
    <n v="23544946"/>
    <m/>
    <x v="0"/>
  </r>
  <r>
    <x v="34"/>
    <x v="2"/>
    <x v="1"/>
    <x v="0"/>
    <x v="34"/>
    <x v="25"/>
    <n v="5322426"/>
    <n v="23955074"/>
    <m/>
    <x v="0"/>
  </r>
  <r>
    <x v="34"/>
    <x v="2"/>
    <x v="1"/>
    <x v="0"/>
    <x v="34"/>
    <x v="26"/>
    <n v="5345944"/>
    <n v="24490924"/>
    <m/>
    <x v="0"/>
  </r>
  <r>
    <x v="34"/>
    <x v="2"/>
    <x v="1"/>
    <x v="0"/>
    <x v="34"/>
    <x v="27"/>
    <n v="5369332"/>
    <n v="25071556"/>
    <m/>
    <x v="0"/>
  </r>
  <r>
    <x v="34"/>
    <x v="2"/>
    <x v="1"/>
    <x v="0"/>
    <x v="34"/>
    <x v="28"/>
    <n v="5392712"/>
    <n v="25687240"/>
    <m/>
    <x v="0"/>
  </r>
  <r>
    <x v="34"/>
    <x v="2"/>
    <x v="1"/>
    <x v="0"/>
    <x v="34"/>
    <x v="29"/>
    <n v="5416108"/>
    <n v="26314752"/>
    <m/>
    <x v="0"/>
  </r>
  <r>
    <x v="34"/>
    <x v="2"/>
    <x v="1"/>
    <x v="0"/>
    <x v="34"/>
    <x v="30"/>
    <n v="5439580"/>
    <n v="26982318"/>
    <m/>
    <x v="0"/>
  </r>
  <r>
    <x v="34"/>
    <x v="2"/>
    <x v="2"/>
    <x v="0"/>
    <x v="34"/>
    <x v="0"/>
    <n v="625075"/>
    <n v="3899217"/>
    <m/>
    <x v="0"/>
  </r>
  <r>
    <x v="34"/>
    <x v="2"/>
    <x v="2"/>
    <x v="0"/>
    <x v="34"/>
    <x v="1"/>
    <n v="636430"/>
    <n v="4094776"/>
    <m/>
    <x v="0"/>
  </r>
  <r>
    <x v="34"/>
    <x v="2"/>
    <x v="2"/>
    <x v="0"/>
    <x v="34"/>
    <x v="2"/>
    <n v="648510"/>
    <n v="3899914"/>
    <m/>
    <x v="0"/>
  </r>
  <r>
    <x v="34"/>
    <x v="2"/>
    <x v="2"/>
    <x v="0"/>
    <x v="34"/>
    <x v="3"/>
    <n v="657061"/>
    <n v="4088172"/>
    <m/>
    <x v="0"/>
  </r>
  <r>
    <x v="34"/>
    <x v="2"/>
    <x v="2"/>
    <x v="0"/>
    <x v="34"/>
    <x v="4"/>
    <n v="666044"/>
    <n v="4210549"/>
    <m/>
    <x v="0"/>
  </r>
  <r>
    <x v="34"/>
    <x v="2"/>
    <x v="2"/>
    <x v="0"/>
    <x v="34"/>
    <x v="5"/>
    <n v="675619"/>
    <n v="4323372"/>
    <m/>
    <x v="0"/>
  </r>
  <r>
    <x v="34"/>
    <x v="2"/>
    <x v="2"/>
    <x v="0"/>
    <x v="34"/>
    <x v="6"/>
    <n v="687764"/>
    <n v="4549821"/>
    <m/>
    <x v="0"/>
  </r>
  <r>
    <x v="34"/>
    <x v="2"/>
    <x v="2"/>
    <x v="0"/>
    <x v="34"/>
    <x v="7"/>
    <n v="702953"/>
    <n v="4794884"/>
    <m/>
    <x v="0"/>
  </r>
  <r>
    <x v="34"/>
    <x v="2"/>
    <x v="2"/>
    <x v="0"/>
    <x v="34"/>
    <x v="8"/>
    <n v="718334"/>
    <n v="5039241"/>
    <m/>
    <x v="0"/>
  </r>
  <r>
    <x v="34"/>
    <x v="2"/>
    <x v="2"/>
    <x v="0"/>
    <x v="34"/>
    <x v="9"/>
    <n v="733004"/>
    <n v="5264881"/>
    <m/>
    <x v="0"/>
  </r>
  <r>
    <x v="34"/>
    <x v="2"/>
    <x v="2"/>
    <x v="0"/>
    <x v="34"/>
    <x v="10"/>
    <n v="743983"/>
    <n v="5434287"/>
    <m/>
    <x v="0"/>
  </r>
  <r>
    <x v="34"/>
    <x v="2"/>
    <x v="2"/>
    <x v="0"/>
    <x v="34"/>
    <x v="11"/>
    <n v="754150"/>
    <n v="5557337"/>
    <m/>
    <x v="0"/>
  </r>
  <r>
    <x v="34"/>
    <x v="2"/>
    <x v="2"/>
    <x v="0"/>
    <x v="34"/>
    <x v="12"/>
    <n v="764186"/>
    <n v="5704828"/>
    <m/>
    <x v="0"/>
  </r>
  <r>
    <x v="34"/>
    <x v="2"/>
    <x v="2"/>
    <x v="0"/>
    <x v="34"/>
    <x v="13"/>
    <n v="774022"/>
    <n v="5874123"/>
    <m/>
    <x v="0"/>
  </r>
  <r>
    <x v="34"/>
    <x v="2"/>
    <x v="2"/>
    <x v="0"/>
    <x v="34"/>
    <x v="14"/>
    <n v="783721"/>
    <n v="6082464"/>
    <m/>
    <x v="0"/>
  </r>
  <r>
    <x v="34"/>
    <x v="2"/>
    <x v="2"/>
    <x v="0"/>
    <x v="34"/>
    <x v="15"/>
    <n v="793350"/>
    <n v="6311050"/>
    <m/>
    <x v="0"/>
  </r>
  <r>
    <x v="34"/>
    <x v="2"/>
    <x v="2"/>
    <x v="0"/>
    <x v="34"/>
    <x v="16"/>
    <n v="802962"/>
    <n v="6539313"/>
    <m/>
    <x v="0"/>
  </r>
  <r>
    <x v="34"/>
    <x v="2"/>
    <x v="2"/>
    <x v="0"/>
    <x v="34"/>
    <x v="17"/>
    <n v="812144"/>
    <n v="6758151"/>
    <m/>
    <x v="0"/>
  </r>
  <r>
    <x v="34"/>
    <x v="2"/>
    <x v="2"/>
    <x v="0"/>
    <x v="34"/>
    <x v="18"/>
    <n v="820930"/>
    <n v="6952822"/>
    <m/>
    <x v="0"/>
  </r>
  <r>
    <x v="34"/>
    <x v="2"/>
    <x v="2"/>
    <x v="0"/>
    <x v="34"/>
    <x v="19"/>
    <n v="829075"/>
    <n v="7165819"/>
    <m/>
    <x v="0"/>
  </r>
  <r>
    <x v="34"/>
    <x v="2"/>
    <x v="2"/>
    <x v="0"/>
    <x v="34"/>
    <x v="20"/>
    <n v="837212"/>
    <n v="7353275"/>
    <m/>
    <x v="0"/>
  </r>
  <r>
    <x v="34"/>
    <x v="2"/>
    <x v="2"/>
    <x v="0"/>
    <x v="34"/>
    <x v="21"/>
    <n v="845287"/>
    <n v="7553882"/>
    <m/>
    <x v="0"/>
  </r>
  <r>
    <x v="34"/>
    <x v="2"/>
    <x v="2"/>
    <x v="0"/>
    <x v="34"/>
    <x v="22"/>
    <n v="853180"/>
    <n v="7759092"/>
    <m/>
    <x v="0"/>
  </r>
  <r>
    <x v="34"/>
    <x v="2"/>
    <x v="2"/>
    <x v="0"/>
    <x v="34"/>
    <x v="23"/>
    <n v="860944"/>
    <n v="7972766"/>
    <m/>
    <x v="0"/>
  </r>
  <r>
    <x v="34"/>
    <x v="2"/>
    <x v="2"/>
    <x v="0"/>
    <x v="34"/>
    <x v="24"/>
    <n v="868705"/>
    <n v="8184276"/>
    <m/>
    <x v="0"/>
  </r>
  <r>
    <x v="34"/>
    <x v="2"/>
    <x v="2"/>
    <x v="0"/>
    <x v="34"/>
    <x v="25"/>
    <n v="876464"/>
    <n v="8364209"/>
    <m/>
    <x v="0"/>
  </r>
  <r>
    <x v="34"/>
    <x v="2"/>
    <x v="2"/>
    <x v="0"/>
    <x v="34"/>
    <x v="26"/>
    <n v="884115"/>
    <n v="8588005"/>
    <m/>
    <x v="0"/>
  </r>
  <r>
    <x v="34"/>
    <x v="2"/>
    <x v="2"/>
    <x v="0"/>
    <x v="34"/>
    <x v="27"/>
    <n v="891691"/>
    <n v="8828323"/>
    <m/>
    <x v="0"/>
  </r>
  <r>
    <x v="34"/>
    <x v="2"/>
    <x v="2"/>
    <x v="0"/>
    <x v="34"/>
    <x v="28"/>
    <n v="899095"/>
    <n v="9080682"/>
    <m/>
    <x v="0"/>
  </r>
  <r>
    <x v="34"/>
    <x v="2"/>
    <x v="2"/>
    <x v="0"/>
    <x v="34"/>
    <x v="29"/>
    <n v="906427"/>
    <n v="9337866"/>
    <m/>
    <x v="0"/>
  </r>
  <r>
    <x v="34"/>
    <x v="2"/>
    <x v="2"/>
    <x v="0"/>
    <x v="34"/>
    <x v="30"/>
    <n v="913675"/>
    <n v="9609666"/>
    <m/>
    <x v="0"/>
  </r>
  <r>
    <x v="34"/>
    <x v="3"/>
    <x v="0"/>
    <x v="0"/>
    <x v="34"/>
    <x v="0"/>
    <n v="6417005"/>
    <n v="93320888"/>
    <m/>
    <x v="0"/>
  </r>
  <r>
    <x v="34"/>
    <x v="3"/>
    <x v="0"/>
    <x v="0"/>
    <x v="34"/>
    <x v="1"/>
    <n v="6471182"/>
    <n v="98319976"/>
    <m/>
    <x v="0"/>
  </r>
  <r>
    <x v="34"/>
    <x v="3"/>
    <x v="0"/>
    <x v="0"/>
    <x v="34"/>
    <x v="2"/>
    <n v="6523346"/>
    <n v="101260224"/>
    <m/>
    <x v="0"/>
  </r>
  <r>
    <x v="34"/>
    <x v="3"/>
    <x v="0"/>
    <x v="0"/>
    <x v="34"/>
    <x v="3"/>
    <n v="6566004"/>
    <n v="106048592"/>
    <m/>
    <x v="0"/>
  </r>
  <r>
    <x v="34"/>
    <x v="3"/>
    <x v="0"/>
    <x v="0"/>
    <x v="34"/>
    <x v="4"/>
    <n v="6615389"/>
    <n v="108502368"/>
    <m/>
    <x v="0"/>
  </r>
  <r>
    <x v="34"/>
    <x v="3"/>
    <x v="0"/>
    <x v="0"/>
    <x v="34"/>
    <x v="5"/>
    <n v="6661896"/>
    <n v="118387264"/>
    <m/>
    <x v="0"/>
  </r>
  <r>
    <x v="34"/>
    <x v="3"/>
    <x v="0"/>
    <x v="0"/>
    <x v="34"/>
    <x v="6"/>
    <n v="6708974"/>
    <n v="124324272"/>
    <m/>
    <x v="0"/>
  </r>
  <r>
    <x v="34"/>
    <x v="3"/>
    <x v="0"/>
    <x v="0"/>
    <x v="34"/>
    <x v="7"/>
    <n v="6756000"/>
    <n v="107878768"/>
    <m/>
    <x v="0"/>
  </r>
  <r>
    <x v="34"/>
    <x v="3"/>
    <x v="0"/>
    <x v="0"/>
    <x v="34"/>
    <x v="8"/>
    <n v="6802205"/>
    <n v="109357824"/>
    <m/>
    <x v="0"/>
  </r>
  <r>
    <x v="34"/>
    <x v="3"/>
    <x v="0"/>
    <x v="0"/>
    <x v="34"/>
    <x v="9"/>
    <n v="6848599"/>
    <n v="110656560"/>
    <m/>
    <x v="0"/>
  </r>
  <r>
    <x v="34"/>
    <x v="3"/>
    <x v="0"/>
    <x v="0"/>
    <x v="34"/>
    <x v="10"/>
    <n v="6895100"/>
    <n v="111805560"/>
    <m/>
    <x v="0"/>
  </r>
  <r>
    <x v="34"/>
    <x v="3"/>
    <x v="0"/>
    <x v="0"/>
    <x v="34"/>
    <x v="11"/>
    <n v="6940678"/>
    <n v="112738040"/>
    <m/>
    <x v="0"/>
  </r>
  <r>
    <x v="34"/>
    <x v="3"/>
    <x v="0"/>
    <x v="0"/>
    <x v="34"/>
    <x v="12"/>
    <n v="6986186"/>
    <n v="113447264"/>
    <m/>
    <x v="0"/>
  </r>
  <r>
    <x v="34"/>
    <x v="3"/>
    <x v="0"/>
    <x v="0"/>
    <x v="34"/>
    <x v="13"/>
    <n v="7031089"/>
    <n v="114254384"/>
    <m/>
    <x v="0"/>
  </r>
  <r>
    <x v="34"/>
    <x v="3"/>
    <x v="0"/>
    <x v="0"/>
    <x v="34"/>
    <x v="14"/>
    <n v="7075008"/>
    <n v="115429696"/>
    <m/>
    <x v="0"/>
  </r>
  <r>
    <x v="34"/>
    <x v="3"/>
    <x v="0"/>
    <x v="0"/>
    <x v="34"/>
    <x v="15"/>
    <n v="7118064"/>
    <n v="116897944"/>
    <m/>
    <x v="0"/>
  </r>
  <r>
    <x v="34"/>
    <x v="3"/>
    <x v="0"/>
    <x v="0"/>
    <x v="34"/>
    <x v="16"/>
    <n v="7160041"/>
    <n v="118441864"/>
    <m/>
    <x v="0"/>
  </r>
  <r>
    <x v="34"/>
    <x v="3"/>
    <x v="0"/>
    <x v="0"/>
    <x v="34"/>
    <x v="17"/>
    <n v="7201250"/>
    <n v="119988288"/>
    <m/>
    <x v="0"/>
  </r>
  <r>
    <x v="34"/>
    <x v="3"/>
    <x v="0"/>
    <x v="0"/>
    <x v="34"/>
    <x v="18"/>
    <n v="7241246"/>
    <n v="121522352"/>
    <m/>
    <x v="0"/>
  </r>
  <r>
    <x v="34"/>
    <x v="3"/>
    <x v="0"/>
    <x v="0"/>
    <x v="34"/>
    <x v="19"/>
    <n v="7279664"/>
    <n v="122920536"/>
    <m/>
    <x v="0"/>
  </r>
  <r>
    <x v="34"/>
    <x v="3"/>
    <x v="0"/>
    <x v="0"/>
    <x v="34"/>
    <x v="20"/>
    <n v="7316714"/>
    <n v="124053792"/>
    <m/>
    <x v="0"/>
  </r>
  <r>
    <x v="34"/>
    <x v="3"/>
    <x v="0"/>
    <x v="0"/>
    <x v="34"/>
    <x v="21"/>
    <n v="7352166"/>
    <n v="125380864"/>
    <m/>
    <x v="0"/>
  </r>
  <r>
    <x v="34"/>
    <x v="3"/>
    <x v="0"/>
    <x v="0"/>
    <x v="34"/>
    <x v="22"/>
    <n v="7386699"/>
    <n v="126826080"/>
    <m/>
    <x v="0"/>
  </r>
  <r>
    <x v="34"/>
    <x v="3"/>
    <x v="0"/>
    <x v="0"/>
    <x v="34"/>
    <x v="23"/>
    <n v="7419829"/>
    <n v="128345448"/>
    <m/>
    <x v="0"/>
  </r>
  <r>
    <x v="34"/>
    <x v="3"/>
    <x v="0"/>
    <x v="0"/>
    <x v="34"/>
    <x v="24"/>
    <n v="7451701"/>
    <n v="129883904"/>
    <m/>
    <x v="0"/>
  </r>
  <r>
    <x v="34"/>
    <x v="3"/>
    <x v="0"/>
    <x v="0"/>
    <x v="34"/>
    <x v="25"/>
    <n v="7483542"/>
    <n v="131208272"/>
    <m/>
    <x v="0"/>
  </r>
  <r>
    <x v="34"/>
    <x v="3"/>
    <x v="0"/>
    <x v="0"/>
    <x v="34"/>
    <x v="26"/>
    <n v="7515586"/>
    <n v="132735952"/>
    <m/>
    <x v="0"/>
  </r>
  <r>
    <x v="34"/>
    <x v="3"/>
    <x v="0"/>
    <x v="0"/>
    <x v="34"/>
    <x v="27"/>
    <n v="7547542"/>
    <n v="134258064"/>
    <m/>
    <x v="0"/>
  </r>
  <r>
    <x v="34"/>
    <x v="3"/>
    <x v="0"/>
    <x v="0"/>
    <x v="34"/>
    <x v="28"/>
    <n v="7579475"/>
    <n v="135891200"/>
    <m/>
    <x v="0"/>
  </r>
  <r>
    <x v="34"/>
    <x v="3"/>
    <x v="0"/>
    <x v="0"/>
    <x v="34"/>
    <x v="29"/>
    <n v="7611412"/>
    <n v="137567488"/>
    <m/>
    <x v="0"/>
  </r>
  <r>
    <x v="34"/>
    <x v="3"/>
    <x v="0"/>
    <x v="0"/>
    <x v="34"/>
    <x v="30"/>
    <n v="7643480"/>
    <n v="139341760"/>
    <m/>
    <x v="0"/>
  </r>
  <r>
    <x v="34"/>
    <x v="3"/>
    <x v="1"/>
    <x v="0"/>
    <x v="34"/>
    <x v="0"/>
    <n v="1730073"/>
    <n v="5117556"/>
    <m/>
    <x v="0"/>
  </r>
  <r>
    <x v="34"/>
    <x v="3"/>
    <x v="1"/>
    <x v="0"/>
    <x v="34"/>
    <x v="1"/>
    <n v="1758145"/>
    <n v="5378454"/>
    <m/>
    <x v="0"/>
  </r>
  <r>
    <x v="34"/>
    <x v="3"/>
    <x v="1"/>
    <x v="0"/>
    <x v="34"/>
    <x v="2"/>
    <n v="1793164"/>
    <n v="5176062"/>
    <m/>
    <x v="0"/>
  </r>
  <r>
    <x v="34"/>
    <x v="3"/>
    <x v="1"/>
    <x v="0"/>
    <x v="34"/>
    <x v="3"/>
    <n v="1818076"/>
    <n v="5478952"/>
    <m/>
    <x v="0"/>
  </r>
  <r>
    <x v="34"/>
    <x v="3"/>
    <x v="1"/>
    <x v="0"/>
    <x v="34"/>
    <x v="4"/>
    <n v="1836564"/>
    <n v="5630988"/>
    <m/>
    <x v="0"/>
  </r>
  <r>
    <x v="34"/>
    <x v="3"/>
    <x v="1"/>
    <x v="0"/>
    <x v="34"/>
    <x v="5"/>
    <n v="1859974"/>
    <n v="5688849"/>
    <m/>
    <x v="0"/>
  </r>
  <r>
    <x v="34"/>
    <x v="3"/>
    <x v="1"/>
    <x v="0"/>
    <x v="34"/>
    <x v="6"/>
    <n v="1883295"/>
    <n v="5902110"/>
    <m/>
    <x v="0"/>
  </r>
  <r>
    <x v="34"/>
    <x v="3"/>
    <x v="1"/>
    <x v="0"/>
    <x v="34"/>
    <x v="7"/>
    <n v="1906729"/>
    <n v="6138538"/>
    <m/>
    <x v="0"/>
  </r>
  <r>
    <x v="34"/>
    <x v="3"/>
    <x v="1"/>
    <x v="0"/>
    <x v="34"/>
    <x v="8"/>
    <n v="1929620"/>
    <n v="6370473"/>
    <m/>
    <x v="0"/>
  </r>
  <r>
    <x v="34"/>
    <x v="3"/>
    <x v="1"/>
    <x v="0"/>
    <x v="34"/>
    <x v="9"/>
    <n v="1952627"/>
    <n v="6579649"/>
    <m/>
    <x v="0"/>
  </r>
  <r>
    <x v="34"/>
    <x v="3"/>
    <x v="1"/>
    <x v="0"/>
    <x v="34"/>
    <x v="10"/>
    <n v="1976736"/>
    <n v="6773329"/>
    <m/>
    <x v="0"/>
  </r>
  <r>
    <x v="34"/>
    <x v="3"/>
    <x v="1"/>
    <x v="0"/>
    <x v="34"/>
    <x v="11"/>
    <n v="2002825"/>
    <n v="6946197"/>
    <m/>
    <x v="0"/>
  </r>
  <r>
    <x v="34"/>
    <x v="3"/>
    <x v="1"/>
    <x v="0"/>
    <x v="34"/>
    <x v="12"/>
    <n v="2028900"/>
    <n v="7089190"/>
    <m/>
    <x v="0"/>
  </r>
  <r>
    <x v="34"/>
    <x v="3"/>
    <x v="1"/>
    <x v="0"/>
    <x v="34"/>
    <x v="13"/>
    <n v="2054499"/>
    <n v="7245453"/>
    <m/>
    <x v="0"/>
  </r>
  <r>
    <x v="34"/>
    <x v="3"/>
    <x v="1"/>
    <x v="0"/>
    <x v="34"/>
    <x v="14"/>
    <n v="2079215"/>
    <n v="7452104"/>
    <m/>
    <x v="0"/>
  </r>
  <r>
    <x v="34"/>
    <x v="3"/>
    <x v="1"/>
    <x v="0"/>
    <x v="34"/>
    <x v="15"/>
    <n v="2103258"/>
    <n v="7699929"/>
    <m/>
    <x v="0"/>
  </r>
  <r>
    <x v="34"/>
    <x v="3"/>
    <x v="1"/>
    <x v="0"/>
    <x v="34"/>
    <x v="16"/>
    <n v="2126715"/>
    <n v="7959230"/>
    <m/>
    <x v="0"/>
  </r>
  <r>
    <x v="34"/>
    <x v="3"/>
    <x v="1"/>
    <x v="0"/>
    <x v="34"/>
    <x v="17"/>
    <n v="2147571"/>
    <n v="8211601"/>
    <m/>
    <x v="0"/>
  </r>
  <r>
    <x v="34"/>
    <x v="3"/>
    <x v="1"/>
    <x v="0"/>
    <x v="34"/>
    <x v="18"/>
    <n v="2166903"/>
    <n v="8459057"/>
    <m/>
    <x v="0"/>
  </r>
  <r>
    <x v="34"/>
    <x v="3"/>
    <x v="1"/>
    <x v="0"/>
    <x v="34"/>
    <x v="19"/>
    <n v="2184940"/>
    <n v="8684930"/>
    <m/>
    <x v="0"/>
  </r>
  <r>
    <x v="34"/>
    <x v="3"/>
    <x v="1"/>
    <x v="0"/>
    <x v="34"/>
    <x v="20"/>
    <n v="2201861"/>
    <n v="8870788"/>
    <m/>
    <x v="0"/>
  </r>
  <r>
    <x v="34"/>
    <x v="3"/>
    <x v="1"/>
    <x v="0"/>
    <x v="34"/>
    <x v="21"/>
    <n v="2217458"/>
    <n v="9081752"/>
    <m/>
    <x v="0"/>
  </r>
  <r>
    <x v="34"/>
    <x v="3"/>
    <x v="1"/>
    <x v="0"/>
    <x v="34"/>
    <x v="22"/>
    <n v="2232028"/>
    <n v="9307303"/>
    <m/>
    <x v="0"/>
  </r>
  <r>
    <x v="34"/>
    <x v="3"/>
    <x v="1"/>
    <x v="0"/>
    <x v="34"/>
    <x v="23"/>
    <n v="2246155"/>
    <n v="9544115"/>
    <m/>
    <x v="0"/>
  </r>
  <r>
    <x v="34"/>
    <x v="3"/>
    <x v="1"/>
    <x v="0"/>
    <x v="34"/>
    <x v="24"/>
    <n v="2260353"/>
    <n v="9786296"/>
    <m/>
    <x v="0"/>
  </r>
  <r>
    <x v="34"/>
    <x v="3"/>
    <x v="1"/>
    <x v="0"/>
    <x v="34"/>
    <x v="25"/>
    <n v="2274626"/>
    <n v="9998491"/>
    <m/>
    <x v="0"/>
  </r>
  <r>
    <x v="34"/>
    <x v="3"/>
    <x v="1"/>
    <x v="0"/>
    <x v="34"/>
    <x v="26"/>
    <n v="2288944"/>
    <n v="10240795"/>
    <m/>
    <x v="0"/>
  </r>
  <r>
    <x v="34"/>
    <x v="3"/>
    <x v="1"/>
    <x v="0"/>
    <x v="34"/>
    <x v="27"/>
    <n v="2303184"/>
    <n v="10482766"/>
    <m/>
    <x v="0"/>
  </r>
  <r>
    <x v="34"/>
    <x v="3"/>
    <x v="1"/>
    <x v="0"/>
    <x v="34"/>
    <x v="28"/>
    <n v="2317422"/>
    <n v="10741666"/>
    <m/>
    <x v="0"/>
  </r>
  <r>
    <x v="34"/>
    <x v="3"/>
    <x v="1"/>
    <x v="0"/>
    <x v="34"/>
    <x v="29"/>
    <n v="2331665"/>
    <n v="11007651"/>
    <m/>
    <x v="0"/>
  </r>
  <r>
    <x v="34"/>
    <x v="3"/>
    <x v="1"/>
    <x v="0"/>
    <x v="34"/>
    <x v="30"/>
    <n v="2345952"/>
    <n v="11288774"/>
    <m/>
    <x v="0"/>
  </r>
  <r>
    <x v="34"/>
    <x v="3"/>
    <x v="2"/>
    <x v="0"/>
    <x v="34"/>
    <x v="0"/>
    <n v="348737"/>
    <n v="1588497"/>
    <m/>
    <x v="0"/>
  </r>
  <r>
    <x v="34"/>
    <x v="3"/>
    <x v="2"/>
    <x v="0"/>
    <x v="34"/>
    <x v="1"/>
    <n v="355473"/>
    <n v="1674554"/>
    <m/>
    <x v="0"/>
  </r>
  <r>
    <x v="34"/>
    <x v="3"/>
    <x v="2"/>
    <x v="0"/>
    <x v="34"/>
    <x v="2"/>
    <n v="363124"/>
    <n v="1614079"/>
    <m/>
    <x v="0"/>
  </r>
  <r>
    <x v="34"/>
    <x v="3"/>
    <x v="2"/>
    <x v="0"/>
    <x v="34"/>
    <x v="3"/>
    <n v="367853"/>
    <n v="1707062"/>
    <m/>
    <x v="0"/>
  </r>
  <r>
    <x v="34"/>
    <x v="3"/>
    <x v="2"/>
    <x v="0"/>
    <x v="34"/>
    <x v="4"/>
    <n v="372998"/>
    <n v="1761066"/>
    <m/>
    <x v="0"/>
  </r>
  <r>
    <x v="34"/>
    <x v="3"/>
    <x v="2"/>
    <x v="0"/>
    <x v="34"/>
    <x v="5"/>
    <n v="378813"/>
    <n v="1784155"/>
    <m/>
    <x v="0"/>
  </r>
  <r>
    <x v="34"/>
    <x v="3"/>
    <x v="2"/>
    <x v="0"/>
    <x v="34"/>
    <x v="6"/>
    <n v="386186"/>
    <n v="1863699"/>
    <m/>
    <x v="0"/>
  </r>
  <r>
    <x v="34"/>
    <x v="3"/>
    <x v="2"/>
    <x v="0"/>
    <x v="34"/>
    <x v="7"/>
    <n v="395403"/>
    <n v="1960226"/>
    <m/>
    <x v="0"/>
  </r>
  <r>
    <x v="34"/>
    <x v="3"/>
    <x v="2"/>
    <x v="0"/>
    <x v="34"/>
    <x v="8"/>
    <n v="404737"/>
    <n v="2057607"/>
    <m/>
    <x v="0"/>
  </r>
  <r>
    <x v="34"/>
    <x v="3"/>
    <x v="2"/>
    <x v="0"/>
    <x v="34"/>
    <x v="9"/>
    <n v="413639"/>
    <n v="2146323"/>
    <m/>
    <x v="0"/>
  </r>
  <r>
    <x v="34"/>
    <x v="3"/>
    <x v="2"/>
    <x v="0"/>
    <x v="34"/>
    <x v="10"/>
    <n v="420304"/>
    <n v="2217720"/>
    <m/>
    <x v="0"/>
  </r>
  <r>
    <x v="34"/>
    <x v="3"/>
    <x v="2"/>
    <x v="0"/>
    <x v="34"/>
    <x v="11"/>
    <n v="426477"/>
    <n v="2277663"/>
    <m/>
    <x v="0"/>
  </r>
  <r>
    <x v="34"/>
    <x v="3"/>
    <x v="2"/>
    <x v="0"/>
    <x v="34"/>
    <x v="12"/>
    <n v="432571"/>
    <n v="2327465"/>
    <m/>
    <x v="0"/>
  </r>
  <r>
    <x v="34"/>
    <x v="3"/>
    <x v="2"/>
    <x v="0"/>
    <x v="34"/>
    <x v="13"/>
    <n v="438543"/>
    <n v="2381565"/>
    <m/>
    <x v="0"/>
  </r>
  <r>
    <x v="34"/>
    <x v="3"/>
    <x v="2"/>
    <x v="0"/>
    <x v="34"/>
    <x v="14"/>
    <n v="444433"/>
    <n v="2452879"/>
    <m/>
    <x v="0"/>
  </r>
  <r>
    <x v="34"/>
    <x v="3"/>
    <x v="2"/>
    <x v="0"/>
    <x v="34"/>
    <x v="15"/>
    <n v="450281"/>
    <n v="2538444"/>
    <m/>
    <x v="0"/>
  </r>
  <r>
    <x v="34"/>
    <x v="3"/>
    <x v="2"/>
    <x v="0"/>
    <x v="34"/>
    <x v="16"/>
    <n v="456118"/>
    <n v="2628629"/>
    <m/>
    <x v="0"/>
  </r>
  <r>
    <x v="34"/>
    <x v="3"/>
    <x v="2"/>
    <x v="0"/>
    <x v="34"/>
    <x v="17"/>
    <n v="461695"/>
    <n v="2718479"/>
    <m/>
    <x v="0"/>
  </r>
  <r>
    <x v="34"/>
    <x v="3"/>
    <x v="2"/>
    <x v="0"/>
    <x v="34"/>
    <x v="18"/>
    <n v="467032"/>
    <n v="2807499"/>
    <m/>
    <x v="0"/>
  </r>
  <r>
    <x v="34"/>
    <x v="3"/>
    <x v="2"/>
    <x v="0"/>
    <x v="34"/>
    <x v="19"/>
    <n v="471981"/>
    <n v="2888958"/>
    <m/>
    <x v="0"/>
  </r>
  <r>
    <x v="34"/>
    <x v="3"/>
    <x v="2"/>
    <x v="0"/>
    <x v="34"/>
    <x v="20"/>
    <n v="476924"/>
    <n v="2958774"/>
    <m/>
    <x v="0"/>
  </r>
  <r>
    <x v="34"/>
    <x v="3"/>
    <x v="2"/>
    <x v="0"/>
    <x v="34"/>
    <x v="21"/>
    <n v="481830"/>
    <n v="3038772"/>
    <m/>
    <x v="0"/>
  </r>
  <r>
    <x v="34"/>
    <x v="3"/>
    <x v="2"/>
    <x v="0"/>
    <x v="34"/>
    <x v="22"/>
    <n v="486625"/>
    <n v="3124704"/>
    <m/>
    <x v="0"/>
  </r>
  <r>
    <x v="34"/>
    <x v="3"/>
    <x v="2"/>
    <x v="0"/>
    <x v="34"/>
    <x v="23"/>
    <n v="491343"/>
    <n v="3214924"/>
    <m/>
    <x v="0"/>
  </r>
  <r>
    <x v="34"/>
    <x v="3"/>
    <x v="2"/>
    <x v="0"/>
    <x v="34"/>
    <x v="24"/>
    <n v="496058"/>
    <n v="3307230"/>
    <m/>
    <x v="0"/>
  </r>
  <r>
    <x v="34"/>
    <x v="3"/>
    <x v="2"/>
    <x v="0"/>
    <x v="34"/>
    <x v="25"/>
    <n v="500772"/>
    <n v="3389650"/>
    <m/>
    <x v="0"/>
  </r>
  <r>
    <x v="34"/>
    <x v="3"/>
    <x v="2"/>
    <x v="0"/>
    <x v="34"/>
    <x v="26"/>
    <n v="505421"/>
    <n v="3482106"/>
    <m/>
    <x v="0"/>
  </r>
  <r>
    <x v="34"/>
    <x v="3"/>
    <x v="2"/>
    <x v="0"/>
    <x v="34"/>
    <x v="27"/>
    <n v="510025"/>
    <n v="3574614"/>
    <m/>
    <x v="0"/>
  </r>
  <r>
    <x v="34"/>
    <x v="3"/>
    <x v="2"/>
    <x v="0"/>
    <x v="34"/>
    <x v="28"/>
    <n v="514526"/>
    <n v="3672516"/>
    <m/>
    <x v="0"/>
  </r>
  <r>
    <x v="34"/>
    <x v="3"/>
    <x v="2"/>
    <x v="0"/>
    <x v="34"/>
    <x v="29"/>
    <n v="518981"/>
    <n v="3772855"/>
    <m/>
    <x v="0"/>
  </r>
  <r>
    <x v="34"/>
    <x v="3"/>
    <x v="2"/>
    <x v="0"/>
    <x v="34"/>
    <x v="30"/>
    <n v="523383"/>
    <n v="3878263"/>
    <m/>
    <x v="0"/>
  </r>
  <r>
    <x v="34"/>
    <x v="4"/>
    <x v="0"/>
    <x v="0"/>
    <x v="34"/>
    <x v="0"/>
    <n v="17169668"/>
    <n v="245277088"/>
    <m/>
    <x v="0"/>
  </r>
  <r>
    <x v="34"/>
    <x v="4"/>
    <x v="0"/>
    <x v="0"/>
    <x v="34"/>
    <x v="1"/>
    <n v="17543928"/>
    <n v="297658496"/>
    <m/>
    <x v="0"/>
  </r>
  <r>
    <x v="34"/>
    <x v="4"/>
    <x v="0"/>
    <x v="0"/>
    <x v="34"/>
    <x v="2"/>
    <n v="17874378"/>
    <n v="299274368"/>
    <m/>
    <x v="0"/>
  </r>
  <r>
    <x v="34"/>
    <x v="4"/>
    <x v="0"/>
    <x v="0"/>
    <x v="34"/>
    <x v="3"/>
    <n v="18188314"/>
    <n v="326324768"/>
    <m/>
    <x v="0"/>
  </r>
  <r>
    <x v="34"/>
    <x v="4"/>
    <x v="0"/>
    <x v="0"/>
    <x v="34"/>
    <x v="4"/>
    <n v="18535402"/>
    <n v="336839840"/>
    <m/>
    <x v="0"/>
  </r>
  <r>
    <x v="34"/>
    <x v="4"/>
    <x v="0"/>
    <x v="0"/>
    <x v="34"/>
    <x v="5"/>
    <n v="18847316"/>
    <n v="359301696"/>
    <m/>
    <x v="0"/>
  </r>
  <r>
    <x v="34"/>
    <x v="4"/>
    <x v="0"/>
    <x v="0"/>
    <x v="34"/>
    <x v="6"/>
    <n v="19162962"/>
    <n v="350813632"/>
    <m/>
    <x v="0"/>
  </r>
  <r>
    <x v="34"/>
    <x v="4"/>
    <x v="0"/>
    <x v="0"/>
    <x v="34"/>
    <x v="7"/>
    <n v="19478268"/>
    <n v="331649088"/>
    <m/>
    <x v="0"/>
  </r>
  <r>
    <x v="34"/>
    <x v="4"/>
    <x v="0"/>
    <x v="0"/>
    <x v="34"/>
    <x v="8"/>
    <n v="19788060"/>
    <n v="336911680"/>
    <m/>
    <x v="0"/>
  </r>
  <r>
    <x v="34"/>
    <x v="4"/>
    <x v="0"/>
    <x v="0"/>
    <x v="34"/>
    <x v="9"/>
    <n v="20099104"/>
    <n v="341998016"/>
    <m/>
    <x v="0"/>
  </r>
  <r>
    <x v="34"/>
    <x v="4"/>
    <x v="0"/>
    <x v="0"/>
    <x v="34"/>
    <x v="10"/>
    <n v="20410856"/>
    <n v="346706080"/>
    <m/>
    <x v="0"/>
  </r>
  <r>
    <x v="34"/>
    <x v="4"/>
    <x v="0"/>
    <x v="0"/>
    <x v="34"/>
    <x v="11"/>
    <n v="20716410"/>
    <n v="350862208"/>
    <m/>
    <x v="0"/>
  </r>
  <r>
    <x v="34"/>
    <x v="4"/>
    <x v="0"/>
    <x v="0"/>
    <x v="34"/>
    <x v="12"/>
    <n v="21021484"/>
    <n v="355029824"/>
    <m/>
    <x v="0"/>
  </r>
  <r>
    <x v="34"/>
    <x v="4"/>
    <x v="0"/>
    <x v="0"/>
    <x v="34"/>
    <x v="13"/>
    <n v="21322498"/>
    <n v="359740096"/>
    <m/>
    <x v="0"/>
  </r>
  <r>
    <x v="34"/>
    <x v="4"/>
    <x v="0"/>
    <x v="0"/>
    <x v="34"/>
    <x v="14"/>
    <n v="21616904"/>
    <n v="365408576"/>
    <m/>
    <x v="0"/>
  </r>
  <r>
    <x v="34"/>
    <x v="4"/>
    <x v="0"/>
    <x v="0"/>
    <x v="34"/>
    <x v="15"/>
    <n v="21905512"/>
    <n v="371611840"/>
    <m/>
    <x v="0"/>
  </r>
  <r>
    <x v="34"/>
    <x v="4"/>
    <x v="0"/>
    <x v="0"/>
    <x v="34"/>
    <x v="16"/>
    <n v="22186886"/>
    <n v="377773184"/>
    <m/>
    <x v="0"/>
  </r>
  <r>
    <x v="34"/>
    <x v="4"/>
    <x v="0"/>
    <x v="0"/>
    <x v="34"/>
    <x v="17"/>
    <n v="22463108"/>
    <n v="383835168"/>
    <m/>
    <x v="0"/>
  </r>
  <r>
    <x v="34"/>
    <x v="4"/>
    <x v="0"/>
    <x v="0"/>
    <x v="34"/>
    <x v="18"/>
    <n v="22731190"/>
    <n v="389650240"/>
    <m/>
    <x v="0"/>
  </r>
  <r>
    <x v="34"/>
    <x v="4"/>
    <x v="0"/>
    <x v="0"/>
    <x v="34"/>
    <x v="19"/>
    <n v="22988692"/>
    <n v="395242560"/>
    <m/>
    <x v="0"/>
  </r>
  <r>
    <x v="34"/>
    <x v="4"/>
    <x v="0"/>
    <x v="0"/>
    <x v="34"/>
    <x v="20"/>
    <n v="23237044"/>
    <n v="399840800"/>
    <m/>
    <x v="0"/>
  </r>
  <r>
    <x v="34"/>
    <x v="4"/>
    <x v="0"/>
    <x v="0"/>
    <x v="34"/>
    <x v="21"/>
    <n v="23474680"/>
    <n v="405145536"/>
    <m/>
    <x v="0"/>
  </r>
  <r>
    <x v="34"/>
    <x v="4"/>
    <x v="0"/>
    <x v="0"/>
    <x v="34"/>
    <x v="22"/>
    <n v="23706172"/>
    <n v="410548096"/>
    <m/>
    <x v="0"/>
  </r>
  <r>
    <x v="34"/>
    <x v="4"/>
    <x v="0"/>
    <x v="0"/>
    <x v="34"/>
    <x v="23"/>
    <n v="23928258"/>
    <n v="416047808"/>
    <m/>
    <x v="0"/>
  </r>
  <r>
    <x v="34"/>
    <x v="4"/>
    <x v="0"/>
    <x v="0"/>
    <x v="34"/>
    <x v="24"/>
    <n v="24141922"/>
    <n v="421734208"/>
    <m/>
    <x v="0"/>
  </r>
  <r>
    <x v="34"/>
    <x v="4"/>
    <x v="0"/>
    <x v="0"/>
    <x v="34"/>
    <x v="25"/>
    <n v="24355376"/>
    <n v="426871872"/>
    <m/>
    <x v="0"/>
  </r>
  <r>
    <x v="34"/>
    <x v="4"/>
    <x v="0"/>
    <x v="0"/>
    <x v="34"/>
    <x v="26"/>
    <n v="24570178"/>
    <n v="432779136"/>
    <m/>
    <x v="0"/>
  </r>
  <r>
    <x v="34"/>
    <x v="4"/>
    <x v="0"/>
    <x v="0"/>
    <x v="34"/>
    <x v="27"/>
    <n v="24784344"/>
    <n v="438757216"/>
    <m/>
    <x v="0"/>
  </r>
  <r>
    <x v="34"/>
    <x v="4"/>
    <x v="0"/>
    <x v="0"/>
    <x v="34"/>
    <x v="28"/>
    <n v="24998316"/>
    <n v="444930432"/>
    <m/>
    <x v="0"/>
  </r>
  <r>
    <x v="34"/>
    <x v="4"/>
    <x v="0"/>
    <x v="0"/>
    <x v="34"/>
    <x v="29"/>
    <n v="25212328"/>
    <n v="451087552"/>
    <m/>
    <x v="0"/>
  </r>
  <r>
    <x v="34"/>
    <x v="4"/>
    <x v="0"/>
    <x v="0"/>
    <x v="34"/>
    <x v="30"/>
    <n v="25427272"/>
    <n v="457422112"/>
    <m/>
    <x v="0"/>
  </r>
  <r>
    <x v="34"/>
    <x v="4"/>
    <x v="1"/>
    <x v="0"/>
    <x v="34"/>
    <x v="0"/>
    <n v="5673955"/>
    <n v="22639080"/>
    <m/>
    <x v="0"/>
  </r>
  <r>
    <x v="34"/>
    <x v="4"/>
    <x v="1"/>
    <x v="0"/>
    <x v="34"/>
    <x v="1"/>
    <n v="5809016"/>
    <n v="23946272"/>
    <m/>
    <x v="0"/>
  </r>
  <r>
    <x v="34"/>
    <x v="4"/>
    <x v="1"/>
    <x v="0"/>
    <x v="34"/>
    <x v="2"/>
    <n v="5938502"/>
    <n v="22851042"/>
    <m/>
    <x v="0"/>
  </r>
  <r>
    <x v="34"/>
    <x v="4"/>
    <x v="1"/>
    <x v="0"/>
    <x v="34"/>
    <x v="3"/>
    <n v="6061584"/>
    <n v="24044760"/>
    <m/>
    <x v="0"/>
  </r>
  <r>
    <x v="34"/>
    <x v="4"/>
    <x v="1"/>
    <x v="0"/>
    <x v="34"/>
    <x v="4"/>
    <n v="6161866"/>
    <n v="24817106"/>
    <m/>
    <x v="0"/>
  </r>
  <r>
    <x v="34"/>
    <x v="4"/>
    <x v="1"/>
    <x v="0"/>
    <x v="34"/>
    <x v="5"/>
    <n v="6270704"/>
    <n v="25224178"/>
    <m/>
    <x v="0"/>
  </r>
  <r>
    <x v="34"/>
    <x v="4"/>
    <x v="1"/>
    <x v="0"/>
    <x v="34"/>
    <x v="6"/>
    <n v="6379193"/>
    <n v="26293592"/>
    <m/>
    <x v="0"/>
  </r>
  <r>
    <x v="34"/>
    <x v="4"/>
    <x v="1"/>
    <x v="0"/>
    <x v="34"/>
    <x v="7"/>
    <n v="6488210"/>
    <n v="27436520"/>
    <m/>
    <x v="0"/>
  </r>
  <r>
    <x v="34"/>
    <x v="4"/>
    <x v="1"/>
    <x v="0"/>
    <x v="34"/>
    <x v="8"/>
    <n v="6594700"/>
    <n v="28546566"/>
    <m/>
    <x v="0"/>
  </r>
  <r>
    <x v="34"/>
    <x v="4"/>
    <x v="1"/>
    <x v="0"/>
    <x v="34"/>
    <x v="9"/>
    <n v="6701724"/>
    <n v="29621042"/>
    <m/>
    <x v="0"/>
  </r>
  <r>
    <x v="34"/>
    <x v="4"/>
    <x v="1"/>
    <x v="0"/>
    <x v="34"/>
    <x v="10"/>
    <n v="6813871"/>
    <n v="30639208"/>
    <m/>
    <x v="0"/>
  </r>
  <r>
    <x v="34"/>
    <x v="4"/>
    <x v="1"/>
    <x v="0"/>
    <x v="34"/>
    <x v="11"/>
    <n v="6935218"/>
    <n v="31594628"/>
    <m/>
    <x v="0"/>
  </r>
  <r>
    <x v="34"/>
    <x v="4"/>
    <x v="1"/>
    <x v="0"/>
    <x v="34"/>
    <x v="12"/>
    <n v="7056504"/>
    <n v="32555126"/>
    <m/>
    <x v="0"/>
  </r>
  <r>
    <x v="34"/>
    <x v="4"/>
    <x v="1"/>
    <x v="0"/>
    <x v="34"/>
    <x v="13"/>
    <n v="7175568"/>
    <n v="33627956"/>
    <m/>
    <x v="0"/>
  </r>
  <r>
    <x v="34"/>
    <x v="4"/>
    <x v="1"/>
    <x v="0"/>
    <x v="34"/>
    <x v="14"/>
    <n v="7290526"/>
    <n v="34896412"/>
    <m/>
    <x v="0"/>
  </r>
  <r>
    <x v="34"/>
    <x v="4"/>
    <x v="1"/>
    <x v="0"/>
    <x v="34"/>
    <x v="15"/>
    <n v="7402347"/>
    <n v="36275172"/>
    <m/>
    <x v="0"/>
  </r>
  <r>
    <x v="34"/>
    <x v="4"/>
    <x v="1"/>
    <x v="0"/>
    <x v="34"/>
    <x v="16"/>
    <n v="7511442"/>
    <n v="37646884"/>
    <m/>
    <x v="0"/>
  </r>
  <r>
    <x v="34"/>
    <x v="4"/>
    <x v="1"/>
    <x v="0"/>
    <x v="34"/>
    <x v="17"/>
    <n v="7608436"/>
    <n v="38947576"/>
    <m/>
    <x v="0"/>
  </r>
  <r>
    <x v="34"/>
    <x v="4"/>
    <x v="1"/>
    <x v="0"/>
    <x v="34"/>
    <x v="18"/>
    <n v="7698343"/>
    <n v="40174108"/>
    <m/>
    <x v="0"/>
  </r>
  <r>
    <x v="34"/>
    <x v="4"/>
    <x v="1"/>
    <x v="0"/>
    <x v="34"/>
    <x v="19"/>
    <n v="7782226"/>
    <n v="41340348"/>
    <m/>
    <x v="0"/>
  </r>
  <r>
    <x v="34"/>
    <x v="4"/>
    <x v="1"/>
    <x v="0"/>
    <x v="34"/>
    <x v="20"/>
    <n v="7860920"/>
    <n v="42284452"/>
    <m/>
    <x v="0"/>
  </r>
  <r>
    <x v="34"/>
    <x v="4"/>
    <x v="1"/>
    <x v="0"/>
    <x v="34"/>
    <x v="21"/>
    <n v="7933460"/>
    <n v="43363312"/>
    <m/>
    <x v="0"/>
  </r>
  <r>
    <x v="34"/>
    <x v="4"/>
    <x v="1"/>
    <x v="0"/>
    <x v="34"/>
    <x v="22"/>
    <n v="8001225"/>
    <n v="44446480"/>
    <m/>
    <x v="0"/>
  </r>
  <r>
    <x v="34"/>
    <x v="4"/>
    <x v="1"/>
    <x v="0"/>
    <x v="34"/>
    <x v="23"/>
    <n v="8066934"/>
    <n v="45554592"/>
    <m/>
    <x v="0"/>
  </r>
  <r>
    <x v="34"/>
    <x v="4"/>
    <x v="1"/>
    <x v="0"/>
    <x v="34"/>
    <x v="24"/>
    <n v="8132972"/>
    <n v="46718508"/>
    <m/>
    <x v="0"/>
  </r>
  <r>
    <x v="34"/>
    <x v="4"/>
    <x v="1"/>
    <x v="0"/>
    <x v="34"/>
    <x v="25"/>
    <n v="8199363"/>
    <n v="47768264"/>
    <m/>
    <x v="0"/>
  </r>
  <r>
    <x v="34"/>
    <x v="4"/>
    <x v="1"/>
    <x v="0"/>
    <x v="34"/>
    <x v="26"/>
    <n v="8265956"/>
    <n v="48977496"/>
    <m/>
    <x v="0"/>
  </r>
  <r>
    <x v="34"/>
    <x v="4"/>
    <x v="1"/>
    <x v="0"/>
    <x v="34"/>
    <x v="27"/>
    <n v="8332174"/>
    <n v="50199536"/>
    <m/>
    <x v="0"/>
  </r>
  <r>
    <x v="34"/>
    <x v="4"/>
    <x v="1"/>
    <x v="0"/>
    <x v="34"/>
    <x v="28"/>
    <n v="8398366"/>
    <n v="51461656"/>
    <m/>
    <x v="0"/>
  </r>
  <r>
    <x v="34"/>
    <x v="4"/>
    <x v="1"/>
    <x v="0"/>
    <x v="34"/>
    <x v="29"/>
    <n v="8464590"/>
    <n v="52719336"/>
    <m/>
    <x v="0"/>
  </r>
  <r>
    <x v="34"/>
    <x v="4"/>
    <x v="1"/>
    <x v="0"/>
    <x v="34"/>
    <x v="30"/>
    <n v="8531029"/>
    <n v="54012504"/>
    <m/>
    <x v="0"/>
  </r>
  <r>
    <x v="34"/>
    <x v="4"/>
    <x v="2"/>
    <x v="0"/>
    <x v="34"/>
    <x v="0"/>
    <n v="1999637"/>
    <n v="14041451"/>
    <m/>
    <x v="0"/>
  </r>
  <r>
    <x v="34"/>
    <x v="4"/>
    <x v="2"/>
    <x v="0"/>
    <x v="34"/>
    <x v="1"/>
    <n v="2038240"/>
    <n v="14786949"/>
    <m/>
    <x v="0"/>
  </r>
  <r>
    <x v="34"/>
    <x v="4"/>
    <x v="2"/>
    <x v="0"/>
    <x v="34"/>
    <x v="2"/>
    <n v="2074705"/>
    <n v="14049906"/>
    <m/>
    <x v="0"/>
  </r>
  <r>
    <x v="34"/>
    <x v="4"/>
    <x v="2"/>
    <x v="0"/>
    <x v="34"/>
    <x v="3"/>
    <n v="2105520"/>
    <n v="14698791"/>
    <m/>
    <x v="0"/>
  </r>
  <r>
    <x v="34"/>
    <x v="4"/>
    <x v="2"/>
    <x v="0"/>
    <x v="34"/>
    <x v="4"/>
    <n v="2144130"/>
    <n v="15197705"/>
    <m/>
    <x v="0"/>
  </r>
  <r>
    <x v="34"/>
    <x v="4"/>
    <x v="2"/>
    <x v="0"/>
    <x v="34"/>
    <x v="5"/>
    <n v="2180856"/>
    <n v="15438878"/>
    <m/>
    <x v="0"/>
  </r>
  <r>
    <x v="34"/>
    <x v="4"/>
    <x v="2"/>
    <x v="0"/>
    <x v="34"/>
    <x v="6"/>
    <n v="2227372"/>
    <n v="16157157"/>
    <m/>
    <x v="0"/>
  </r>
  <r>
    <x v="34"/>
    <x v="4"/>
    <x v="2"/>
    <x v="0"/>
    <x v="34"/>
    <x v="7"/>
    <n v="2285485"/>
    <n v="17008672"/>
    <m/>
    <x v="0"/>
  </r>
  <r>
    <x v="34"/>
    <x v="4"/>
    <x v="2"/>
    <x v="0"/>
    <x v="34"/>
    <x v="8"/>
    <n v="2344327"/>
    <n v="17859322"/>
    <m/>
    <x v="0"/>
  </r>
  <r>
    <x v="34"/>
    <x v="4"/>
    <x v="2"/>
    <x v="0"/>
    <x v="34"/>
    <x v="9"/>
    <n v="2400452"/>
    <n v="18672170"/>
    <m/>
    <x v="0"/>
  </r>
  <r>
    <x v="34"/>
    <x v="4"/>
    <x v="2"/>
    <x v="0"/>
    <x v="34"/>
    <x v="10"/>
    <n v="2442499"/>
    <n v="19328846"/>
    <m/>
    <x v="0"/>
  </r>
  <r>
    <x v="34"/>
    <x v="4"/>
    <x v="2"/>
    <x v="0"/>
    <x v="34"/>
    <x v="11"/>
    <n v="2481449"/>
    <n v="19895108"/>
    <m/>
    <x v="0"/>
  </r>
  <r>
    <x v="34"/>
    <x v="4"/>
    <x v="2"/>
    <x v="0"/>
    <x v="34"/>
    <x v="12"/>
    <n v="2519899"/>
    <n v="20459778"/>
    <m/>
    <x v="0"/>
  </r>
  <r>
    <x v="34"/>
    <x v="4"/>
    <x v="2"/>
    <x v="0"/>
    <x v="34"/>
    <x v="13"/>
    <n v="2557584"/>
    <n v="21094148"/>
    <m/>
    <x v="0"/>
  </r>
  <r>
    <x v="34"/>
    <x v="4"/>
    <x v="2"/>
    <x v="0"/>
    <x v="34"/>
    <x v="14"/>
    <n v="2594743"/>
    <n v="21857682"/>
    <m/>
    <x v="0"/>
  </r>
  <r>
    <x v="34"/>
    <x v="4"/>
    <x v="2"/>
    <x v="0"/>
    <x v="34"/>
    <x v="15"/>
    <n v="2631630"/>
    <n v="22696184"/>
    <m/>
    <x v="0"/>
  </r>
  <r>
    <x v="34"/>
    <x v="4"/>
    <x v="2"/>
    <x v="0"/>
    <x v="34"/>
    <x v="16"/>
    <n v="2668455"/>
    <n v="23537130"/>
    <m/>
    <x v="0"/>
  </r>
  <r>
    <x v="34"/>
    <x v="4"/>
    <x v="2"/>
    <x v="0"/>
    <x v="34"/>
    <x v="17"/>
    <n v="2703638"/>
    <n v="24356872"/>
    <m/>
    <x v="0"/>
  </r>
  <r>
    <x v="34"/>
    <x v="4"/>
    <x v="2"/>
    <x v="0"/>
    <x v="34"/>
    <x v="18"/>
    <n v="2737308"/>
    <n v="25139732"/>
    <m/>
    <x v="0"/>
  </r>
  <r>
    <x v="34"/>
    <x v="4"/>
    <x v="2"/>
    <x v="0"/>
    <x v="34"/>
    <x v="19"/>
    <n v="2768532"/>
    <n v="25882598"/>
    <m/>
    <x v="0"/>
  </r>
  <r>
    <x v="34"/>
    <x v="4"/>
    <x v="2"/>
    <x v="0"/>
    <x v="34"/>
    <x v="20"/>
    <n v="2799726"/>
    <n v="26503956"/>
    <m/>
    <x v="0"/>
  </r>
  <r>
    <x v="34"/>
    <x v="4"/>
    <x v="2"/>
    <x v="0"/>
    <x v="34"/>
    <x v="21"/>
    <n v="2830680"/>
    <n v="27229422"/>
    <m/>
    <x v="0"/>
  </r>
  <r>
    <x v="34"/>
    <x v="4"/>
    <x v="2"/>
    <x v="0"/>
    <x v="34"/>
    <x v="22"/>
    <n v="2860940"/>
    <n v="27969036"/>
    <m/>
    <x v="0"/>
  </r>
  <r>
    <x v="34"/>
    <x v="4"/>
    <x v="2"/>
    <x v="0"/>
    <x v="34"/>
    <x v="23"/>
    <n v="2890711"/>
    <n v="28728722"/>
    <m/>
    <x v="0"/>
  </r>
  <r>
    <x v="34"/>
    <x v="4"/>
    <x v="2"/>
    <x v="0"/>
    <x v="34"/>
    <x v="24"/>
    <n v="2920464"/>
    <n v="29524292"/>
    <m/>
    <x v="0"/>
  </r>
  <r>
    <x v="34"/>
    <x v="4"/>
    <x v="2"/>
    <x v="0"/>
    <x v="34"/>
    <x v="25"/>
    <n v="2950215"/>
    <n v="30248296"/>
    <m/>
    <x v="0"/>
  </r>
  <r>
    <x v="34"/>
    <x v="4"/>
    <x v="2"/>
    <x v="0"/>
    <x v="34"/>
    <x v="26"/>
    <n v="2979546"/>
    <n v="31070022"/>
    <m/>
    <x v="0"/>
  </r>
  <r>
    <x v="34"/>
    <x v="4"/>
    <x v="2"/>
    <x v="0"/>
    <x v="34"/>
    <x v="27"/>
    <n v="3008586"/>
    <n v="31900080"/>
    <m/>
    <x v="0"/>
  </r>
  <r>
    <x v="34"/>
    <x v="4"/>
    <x v="2"/>
    <x v="0"/>
    <x v="34"/>
    <x v="28"/>
    <n v="3036962"/>
    <n v="32750366"/>
    <m/>
    <x v="0"/>
  </r>
  <r>
    <x v="34"/>
    <x v="4"/>
    <x v="2"/>
    <x v="0"/>
    <x v="34"/>
    <x v="29"/>
    <n v="3065056"/>
    <n v="33596220"/>
    <m/>
    <x v="0"/>
  </r>
  <r>
    <x v="34"/>
    <x v="4"/>
    <x v="2"/>
    <x v="0"/>
    <x v="34"/>
    <x v="30"/>
    <n v="3092823"/>
    <n v="34461640"/>
    <m/>
    <x v="0"/>
  </r>
  <r>
    <x v="34"/>
    <x v="5"/>
    <x v="0"/>
    <x v="0"/>
    <x v="34"/>
    <x v="0"/>
    <n v="5361237"/>
    <n v="76922960"/>
    <m/>
    <x v="0"/>
  </r>
  <r>
    <x v="34"/>
    <x v="5"/>
    <x v="0"/>
    <x v="0"/>
    <x v="34"/>
    <x v="1"/>
    <n v="5415493"/>
    <n v="97289856"/>
    <m/>
    <x v="0"/>
  </r>
  <r>
    <x v="34"/>
    <x v="5"/>
    <x v="0"/>
    <x v="0"/>
    <x v="34"/>
    <x v="2"/>
    <n v="5470938"/>
    <n v="90129424"/>
    <m/>
    <x v="0"/>
  </r>
  <r>
    <x v="34"/>
    <x v="5"/>
    <x v="0"/>
    <x v="0"/>
    <x v="34"/>
    <x v="3"/>
    <n v="5529760"/>
    <n v="101947104"/>
    <m/>
    <x v="0"/>
  </r>
  <r>
    <x v="34"/>
    <x v="5"/>
    <x v="0"/>
    <x v="0"/>
    <x v="34"/>
    <x v="4"/>
    <n v="5586042"/>
    <n v="105036816"/>
    <m/>
    <x v="0"/>
  </r>
  <r>
    <x v="34"/>
    <x v="5"/>
    <x v="0"/>
    <x v="0"/>
    <x v="34"/>
    <x v="5"/>
    <n v="5635560"/>
    <n v="113331584"/>
    <m/>
    <x v="0"/>
  </r>
  <r>
    <x v="34"/>
    <x v="5"/>
    <x v="0"/>
    <x v="0"/>
    <x v="34"/>
    <x v="6"/>
    <n v="5685663"/>
    <n v="117451632"/>
    <m/>
    <x v="0"/>
  </r>
  <r>
    <x v="34"/>
    <x v="5"/>
    <x v="0"/>
    <x v="0"/>
    <x v="34"/>
    <x v="7"/>
    <n v="5735712"/>
    <n v="103628752"/>
    <m/>
    <x v="0"/>
  </r>
  <r>
    <x v="34"/>
    <x v="5"/>
    <x v="0"/>
    <x v="0"/>
    <x v="34"/>
    <x v="8"/>
    <n v="5784884"/>
    <n v="105374400"/>
    <m/>
    <x v="0"/>
  </r>
  <r>
    <x v="34"/>
    <x v="5"/>
    <x v="0"/>
    <x v="0"/>
    <x v="34"/>
    <x v="9"/>
    <n v="5834256"/>
    <n v="106860624"/>
    <m/>
    <x v="0"/>
  </r>
  <r>
    <x v="34"/>
    <x v="5"/>
    <x v="0"/>
    <x v="0"/>
    <x v="34"/>
    <x v="10"/>
    <n v="5883742"/>
    <n v="108079216"/>
    <m/>
    <x v="0"/>
  </r>
  <r>
    <x v="34"/>
    <x v="5"/>
    <x v="0"/>
    <x v="0"/>
    <x v="34"/>
    <x v="11"/>
    <n v="5932242"/>
    <n v="109139200"/>
    <m/>
    <x v="0"/>
  </r>
  <r>
    <x v="34"/>
    <x v="5"/>
    <x v="0"/>
    <x v="0"/>
    <x v="34"/>
    <x v="12"/>
    <n v="5980668"/>
    <n v="110108784"/>
    <m/>
    <x v="0"/>
  </r>
  <r>
    <x v="34"/>
    <x v="5"/>
    <x v="0"/>
    <x v="0"/>
    <x v="34"/>
    <x v="13"/>
    <n v="6028447"/>
    <n v="111289088"/>
    <m/>
    <x v="0"/>
  </r>
  <r>
    <x v="34"/>
    <x v="5"/>
    <x v="0"/>
    <x v="0"/>
    <x v="34"/>
    <x v="14"/>
    <n v="6075179"/>
    <n v="112790056"/>
    <m/>
    <x v="0"/>
  </r>
  <r>
    <x v="34"/>
    <x v="5"/>
    <x v="0"/>
    <x v="0"/>
    <x v="34"/>
    <x v="15"/>
    <n v="6120991"/>
    <n v="114451904"/>
    <m/>
    <x v="0"/>
  </r>
  <r>
    <x v="34"/>
    <x v="5"/>
    <x v="0"/>
    <x v="0"/>
    <x v="34"/>
    <x v="16"/>
    <n v="6165655"/>
    <n v="116101976"/>
    <m/>
    <x v="0"/>
  </r>
  <r>
    <x v="34"/>
    <x v="5"/>
    <x v="0"/>
    <x v="0"/>
    <x v="34"/>
    <x v="17"/>
    <n v="6209502"/>
    <n v="117755520"/>
    <m/>
    <x v="0"/>
  </r>
  <r>
    <x v="34"/>
    <x v="5"/>
    <x v="0"/>
    <x v="0"/>
    <x v="34"/>
    <x v="18"/>
    <n v="6252058"/>
    <n v="119316720"/>
    <m/>
    <x v="0"/>
  </r>
  <r>
    <x v="34"/>
    <x v="5"/>
    <x v="0"/>
    <x v="0"/>
    <x v="34"/>
    <x v="19"/>
    <n v="6292936"/>
    <n v="120749376"/>
    <m/>
    <x v="0"/>
  </r>
  <r>
    <x v="34"/>
    <x v="5"/>
    <x v="0"/>
    <x v="0"/>
    <x v="34"/>
    <x v="20"/>
    <n v="6332360"/>
    <n v="121926392"/>
    <m/>
    <x v="0"/>
  </r>
  <r>
    <x v="34"/>
    <x v="5"/>
    <x v="0"/>
    <x v="0"/>
    <x v="34"/>
    <x v="21"/>
    <n v="6370084"/>
    <n v="123293360"/>
    <m/>
    <x v="0"/>
  </r>
  <r>
    <x v="34"/>
    <x v="5"/>
    <x v="0"/>
    <x v="0"/>
    <x v="34"/>
    <x v="22"/>
    <n v="6406831"/>
    <n v="124766792"/>
    <m/>
    <x v="0"/>
  </r>
  <r>
    <x v="34"/>
    <x v="5"/>
    <x v="0"/>
    <x v="0"/>
    <x v="34"/>
    <x v="23"/>
    <n v="6442086"/>
    <n v="126218128"/>
    <m/>
    <x v="0"/>
  </r>
  <r>
    <x v="34"/>
    <x v="5"/>
    <x v="0"/>
    <x v="0"/>
    <x v="34"/>
    <x v="24"/>
    <n v="6476003"/>
    <n v="127673296"/>
    <m/>
    <x v="0"/>
  </r>
  <r>
    <x v="34"/>
    <x v="5"/>
    <x v="0"/>
    <x v="0"/>
    <x v="34"/>
    <x v="25"/>
    <n v="6509888"/>
    <n v="128904952"/>
    <m/>
    <x v="0"/>
  </r>
  <r>
    <x v="34"/>
    <x v="5"/>
    <x v="0"/>
    <x v="0"/>
    <x v="34"/>
    <x v="26"/>
    <n v="6543992"/>
    <n v="130462720"/>
    <m/>
    <x v="0"/>
  </r>
  <r>
    <x v="34"/>
    <x v="5"/>
    <x v="0"/>
    <x v="0"/>
    <x v="34"/>
    <x v="27"/>
    <n v="6578010"/>
    <n v="132090104"/>
    <m/>
    <x v="0"/>
  </r>
  <r>
    <x v="34"/>
    <x v="5"/>
    <x v="0"/>
    <x v="0"/>
    <x v="34"/>
    <x v="28"/>
    <n v="6612011"/>
    <n v="133721952"/>
    <m/>
    <x v="0"/>
  </r>
  <r>
    <x v="34"/>
    <x v="5"/>
    <x v="0"/>
    <x v="0"/>
    <x v="34"/>
    <x v="29"/>
    <n v="6646024"/>
    <n v="135341824"/>
    <m/>
    <x v="0"/>
  </r>
  <r>
    <x v="34"/>
    <x v="5"/>
    <x v="0"/>
    <x v="0"/>
    <x v="34"/>
    <x v="30"/>
    <n v="6680188"/>
    <n v="137043344"/>
    <m/>
    <x v="0"/>
  </r>
  <r>
    <x v="34"/>
    <x v="5"/>
    <x v="1"/>
    <x v="0"/>
    <x v="34"/>
    <x v="0"/>
    <n v="1248996"/>
    <n v="4034257"/>
    <m/>
    <x v="0"/>
  </r>
  <r>
    <x v="34"/>
    <x v="5"/>
    <x v="1"/>
    <x v="0"/>
    <x v="34"/>
    <x v="1"/>
    <n v="1268593"/>
    <n v="4226906"/>
    <m/>
    <x v="0"/>
  </r>
  <r>
    <x v="34"/>
    <x v="5"/>
    <x v="1"/>
    <x v="0"/>
    <x v="34"/>
    <x v="2"/>
    <n v="1290436"/>
    <n v="4015013"/>
    <m/>
    <x v="0"/>
  </r>
  <r>
    <x v="34"/>
    <x v="5"/>
    <x v="1"/>
    <x v="0"/>
    <x v="34"/>
    <x v="3"/>
    <n v="1313523"/>
    <n v="4249769"/>
    <m/>
    <x v="0"/>
  </r>
  <r>
    <x v="34"/>
    <x v="5"/>
    <x v="1"/>
    <x v="0"/>
    <x v="34"/>
    <x v="4"/>
    <n v="1329763"/>
    <n v="4384776"/>
    <m/>
    <x v="0"/>
  </r>
  <r>
    <x v="34"/>
    <x v="5"/>
    <x v="1"/>
    <x v="0"/>
    <x v="34"/>
    <x v="5"/>
    <n v="1346967"/>
    <n v="4461918"/>
    <m/>
    <x v="0"/>
  </r>
  <r>
    <x v="34"/>
    <x v="5"/>
    <x v="1"/>
    <x v="0"/>
    <x v="34"/>
    <x v="6"/>
    <n v="1364118"/>
    <n v="4654393"/>
    <m/>
    <x v="0"/>
  </r>
  <r>
    <x v="34"/>
    <x v="5"/>
    <x v="1"/>
    <x v="0"/>
    <x v="34"/>
    <x v="7"/>
    <n v="1381353"/>
    <n v="4883080"/>
    <m/>
    <x v="0"/>
  </r>
  <r>
    <x v="34"/>
    <x v="5"/>
    <x v="1"/>
    <x v="0"/>
    <x v="34"/>
    <x v="8"/>
    <n v="1398187"/>
    <n v="5104619"/>
    <m/>
    <x v="0"/>
  </r>
  <r>
    <x v="34"/>
    <x v="5"/>
    <x v="1"/>
    <x v="0"/>
    <x v="34"/>
    <x v="9"/>
    <n v="1415107"/>
    <n v="5297002"/>
    <m/>
    <x v="0"/>
  </r>
  <r>
    <x v="34"/>
    <x v="5"/>
    <x v="1"/>
    <x v="0"/>
    <x v="34"/>
    <x v="10"/>
    <n v="1432836"/>
    <n v="5461771"/>
    <m/>
    <x v="0"/>
  </r>
  <r>
    <x v="34"/>
    <x v="5"/>
    <x v="1"/>
    <x v="0"/>
    <x v="34"/>
    <x v="11"/>
    <n v="1452020"/>
    <n v="5615116"/>
    <m/>
    <x v="0"/>
  </r>
  <r>
    <x v="34"/>
    <x v="5"/>
    <x v="1"/>
    <x v="0"/>
    <x v="34"/>
    <x v="12"/>
    <n v="1471194"/>
    <n v="5758542"/>
    <m/>
    <x v="0"/>
  </r>
  <r>
    <x v="34"/>
    <x v="5"/>
    <x v="1"/>
    <x v="0"/>
    <x v="34"/>
    <x v="13"/>
    <n v="1490016"/>
    <n v="5927074"/>
    <m/>
    <x v="0"/>
  </r>
  <r>
    <x v="34"/>
    <x v="5"/>
    <x v="1"/>
    <x v="0"/>
    <x v="34"/>
    <x v="14"/>
    <n v="1508190"/>
    <n v="6133421"/>
    <m/>
    <x v="0"/>
  </r>
  <r>
    <x v="34"/>
    <x v="5"/>
    <x v="1"/>
    <x v="0"/>
    <x v="34"/>
    <x v="15"/>
    <n v="1525868"/>
    <n v="6359215"/>
    <m/>
    <x v="0"/>
  </r>
  <r>
    <x v="34"/>
    <x v="5"/>
    <x v="1"/>
    <x v="0"/>
    <x v="34"/>
    <x v="16"/>
    <n v="1543115"/>
    <n v="6584223"/>
    <m/>
    <x v="0"/>
  </r>
  <r>
    <x v="34"/>
    <x v="5"/>
    <x v="1"/>
    <x v="0"/>
    <x v="34"/>
    <x v="17"/>
    <n v="1558450"/>
    <n v="6803395"/>
    <m/>
    <x v="0"/>
  </r>
  <r>
    <x v="34"/>
    <x v="5"/>
    <x v="1"/>
    <x v="0"/>
    <x v="34"/>
    <x v="18"/>
    <n v="1572664"/>
    <n v="7008634"/>
    <m/>
    <x v="0"/>
  </r>
  <r>
    <x v="34"/>
    <x v="5"/>
    <x v="1"/>
    <x v="0"/>
    <x v="34"/>
    <x v="19"/>
    <n v="1585926"/>
    <n v="7196434"/>
    <m/>
    <x v="0"/>
  </r>
  <r>
    <x v="34"/>
    <x v="5"/>
    <x v="1"/>
    <x v="0"/>
    <x v="34"/>
    <x v="20"/>
    <n v="1598368"/>
    <n v="7351412"/>
    <m/>
    <x v="0"/>
  </r>
  <r>
    <x v="34"/>
    <x v="5"/>
    <x v="1"/>
    <x v="0"/>
    <x v="34"/>
    <x v="21"/>
    <n v="1609837"/>
    <n v="7527377"/>
    <m/>
    <x v="0"/>
  </r>
  <r>
    <x v="34"/>
    <x v="5"/>
    <x v="1"/>
    <x v="0"/>
    <x v="34"/>
    <x v="22"/>
    <n v="1620550"/>
    <n v="7714247"/>
    <m/>
    <x v="0"/>
  </r>
  <r>
    <x v="34"/>
    <x v="5"/>
    <x v="1"/>
    <x v="0"/>
    <x v="34"/>
    <x v="23"/>
    <n v="1630939"/>
    <n v="7898905"/>
    <m/>
    <x v="0"/>
  </r>
  <r>
    <x v="34"/>
    <x v="5"/>
    <x v="1"/>
    <x v="0"/>
    <x v="34"/>
    <x v="24"/>
    <n v="1641380"/>
    <n v="8086202"/>
    <m/>
    <x v="0"/>
  </r>
  <r>
    <x v="34"/>
    <x v="5"/>
    <x v="1"/>
    <x v="0"/>
    <x v="34"/>
    <x v="25"/>
    <n v="1651876"/>
    <n v="8246695"/>
    <m/>
    <x v="0"/>
  </r>
  <r>
    <x v="34"/>
    <x v="5"/>
    <x v="1"/>
    <x v="0"/>
    <x v="34"/>
    <x v="26"/>
    <n v="1662406"/>
    <n v="8447388"/>
    <m/>
    <x v="0"/>
  </r>
  <r>
    <x v="34"/>
    <x v="5"/>
    <x v="1"/>
    <x v="0"/>
    <x v="34"/>
    <x v="27"/>
    <n v="1672882"/>
    <n v="8656806"/>
    <m/>
    <x v="0"/>
  </r>
  <r>
    <x v="34"/>
    <x v="5"/>
    <x v="1"/>
    <x v="0"/>
    <x v="34"/>
    <x v="28"/>
    <n v="1683358"/>
    <n v="8867137"/>
    <m/>
    <x v="0"/>
  </r>
  <r>
    <x v="34"/>
    <x v="5"/>
    <x v="1"/>
    <x v="0"/>
    <x v="34"/>
    <x v="29"/>
    <n v="1693840"/>
    <n v="9076347"/>
    <m/>
    <x v="0"/>
  </r>
  <r>
    <x v="34"/>
    <x v="5"/>
    <x v="1"/>
    <x v="0"/>
    <x v="34"/>
    <x v="30"/>
    <n v="1704358"/>
    <n v="9295940"/>
    <m/>
    <x v="0"/>
  </r>
  <r>
    <x v="34"/>
    <x v="5"/>
    <x v="2"/>
    <x v="0"/>
    <x v="34"/>
    <x v="0"/>
    <n v="770484"/>
    <n v="4239203"/>
    <m/>
    <x v="0"/>
  </r>
  <r>
    <x v="34"/>
    <x v="5"/>
    <x v="2"/>
    <x v="0"/>
    <x v="34"/>
    <x v="1"/>
    <n v="776080"/>
    <n v="4404784"/>
    <m/>
    <x v="0"/>
  </r>
  <r>
    <x v="34"/>
    <x v="5"/>
    <x v="2"/>
    <x v="0"/>
    <x v="34"/>
    <x v="2"/>
    <n v="782226"/>
    <n v="4145726"/>
    <m/>
    <x v="0"/>
  </r>
  <r>
    <x v="34"/>
    <x v="5"/>
    <x v="2"/>
    <x v="0"/>
    <x v="34"/>
    <x v="3"/>
    <n v="788041"/>
    <n v="4343045"/>
    <m/>
    <x v="0"/>
  </r>
  <r>
    <x v="34"/>
    <x v="5"/>
    <x v="2"/>
    <x v="0"/>
    <x v="34"/>
    <x v="4"/>
    <n v="794286"/>
    <n v="4461367"/>
    <m/>
    <x v="0"/>
  </r>
  <r>
    <x v="34"/>
    <x v="5"/>
    <x v="2"/>
    <x v="0"/>
    <x v="34"/>
    <x v="5"/>
    <n v="800071"/>
    <n v="4514513"/>
    <m/>
    <x v="0"/>
  </r>
  <r>
    <x v="34"/>
    <x v="5"/>
    <x v="2"/>
    <x v="0"/>
    <x v="34"/>
    <x v="6"/>
    <n v="807403"/>
    <n v="4692662"/>
    <m/>
    <x v="0"/>
  </r>
  <r>
    <x v="34"/>
    <x v="5"/>
    <x v="2"/>
    <x v="0"/>
    <x v="34"/>
    <x v="7"/>
    <n v="816567"/>
    <n v="4916987"/>
    <m/>
    <x v="0"/>
  </r>
  <r>
    <x v="34"/>
    <x v="5"/>
    <x v="2"/>
    <x v="0"/>
    <x v="34"/>
    <x v="8"/>
    <n v="825846"/>
    <n v="5135885"/>
    <m/>
    <x v="0"/>
  </r>
  <r>
    <x v="34"/>
    <x v="5"/>
    <x v="2"/>
    <x v="0"/>
    <x v="34"/>
    <x v="9"/>
    <n v="834697"/>
    <n v="5322160"/>
    <m/>
    <x v="0"/>
  </r>
  <r>
    <x v="34"/>
    <x v="5"/>
    <x v="2"/>
    <x v="0"/>
    <x v="34"/>
    <x v="10"/>
    <n v="841324"/>
    <n v="5462839"/>
    <m/>
    <x v="0"/>
  </r>
  <r>
    <x v="34"/>
    <x v="5"/>
    <x v="2"/>
    <x v="0"/>
    <x v="34"/>
    <x v="11"/>
    <n v="847462"/>
    <n v="5582445"/>
    <m/>
    <x v="0"/>
  </r>
  <r>
    <x v="34"/>
    <x v="5"/>
    <x v="2"/>
    <x v="0"/>
    <x v="34"/>
    <x v="12"/>
    <n v="853521"/>
    <n v="5690824"/>
    <m/>
    <x v="0"/>
  </r>
  <r>
    <x v="34"/>
    <x v="5"/>
    <x v="2"/>
    <x v="0"/>
    <x v="34"/>
    <x v="13"/>
    <n v="859460"/>
    <n v="5823620"/>
    <m/>
    <x v="0"/>
  </r>
  <r>
    <x v="34"/>
    <x v="5"/>
    <x v="2"/>
    <x v="0"/>
    <x v="34"/>
    <x v="14"/>
    <n v="865316"/>
    <n v="5994312"/>
    <m/>
    <x v="0"/>
  </r>
  <r>
    <x v="34"/>
    <x v="5"/>
    <x v="2"/>
    <x v="0"/>
    <x v="34"/>
    <x v="15"/>
    <n v="871129"/>
    <n v="6184251"/>
    <m/>
    <x v="0"/>
  </r>
  <r>
    <x v="34"/>
    <x v="5"/>
    <x v="2"/>
    <x v="0"/>
    <x v="34"/>
    <x v="16"/>
    <n v="876933"/>
    <n v="6373683"/>
    <m/>
    <x v="0"/>
  </r>
  <r>
    <x v="34"/>
    <x v="5"/>
    <x v="2"/>
    <x v="0"/>
    <x v="34"/>
    <x v="17"/>
    <n v="882478"/>
    <n v="6562277"/>
    <m/>
    <x v="0"/>
  </r>
  <r>
    <x v="34"/>
    <x v="5"/>
    <x v="2"/>
    <x v="0"/>
    <x v="34"/>
    <x v="18"/>
    <n v="887784"/>
    <n v="6739422"/>
    <m/>
    <x v="0"/>
  </r>
  <r>
    <x v="34"/>
    <x v="5"/>
    <x v="2"/>
    <x v="0"/>
    <x v="34"/>
    <x v="19"/>
    <n v="892704"/>
    <n v="6900170"/>
    <m/>
    <x v="0"/>
  </r>
  <r>
    <x v="34"/>
    <x v="5"/>
    <x v="2"/>
    <x v="0"/>
    <x v="34"/>
    <x v="20"/>
    <n v="897619"/>
    <n v="7032409"/>
    <m/>
    <x v="0"/>
  </r>
  <r>
    <x v="34"/>
    <x v="5"/>
    <x v="2"/>
    <x v="0"/>
    <x v="34"/>
    <x v="21"/>
    <n v="902497"/>
    <n v="7188291"/>
    <m/>
    <x v="0"/>
  </r>
  <r>
    <x v="34"/>
    <x v="5"/>
    <x v="2"/>
    <x v="0"/>
    <x v="34"/>
    <x v="22"/>
    <n v="907265"/>
    <n v="7356706"/>
    <m/>
    <x v="0"/>
  </r>
  <r>
    <x v="34"/>
    <x v="5"/>
    <x v="2"/>
    <x v="0"/>
    <x v="34"/>
    <x v="23"/>
    <n v="911957"/>
    <n v="7523526"/>
    <m/>
    <x v="0"/>
  </r>
  <r>
    <x v="34"/>
    <x v="5"/>
    <x v="2"/>
    <x v="0"/>
    <x v="34"/>
    <x v="24"/>
    <n v="916646"/>
    <n v="7692276"/>
    <m/>
    <x v="0"/>
  </r>
  <r>
    <x v="34"/>
    <x v="5"/>
    <x v="2"/>
    <x v="0"/>
    <x v="34"/>
    <x v="25"/>
    <n v="921334"/>
    <n v="7834974"/>
    <m/>
    <x v="0"/>
  </r>
  <r>
    <x v="34"/>
    <x v="5"/>
    <x v="2"/>
    <x v="0"/>
    <x v="34"/>
    <x v="26"/>
    <n v="925958"/>
    <n v="8014833"/>
    <m/>
    <x v="0"/>
  </r>
  <r>
    <x v="34"/>
    <x v="5"/>
    <x v="2"/>
    <x v="0"/>
    <x v="34"/>
    <x v="27"/>
    <n v="930539"/>
    <n v="8202476"/>
    <m/>
    <x v="0"/>
  </r>
  <r>
    <x v="34"/>
    <x v="5"/>
    <x v="2"/>
    <x v="0"/>
    <x v="34"/>
    <x v="28"/>
    <n v="935018"/>
    <n v="8389674"/>
    <m/>
    <x v="0"/>
  </r>
  <r>
    <x v="34"/>
    <x v="5"/>
    <x v="2"/>
    <x v="0"/>
    <x v="34"/>
    <x v="29"/>
    <n v="939454"/>
    <n v="8574965"/>
    <m/>
    <x v="0"/>
  </r>
  <r>
    <x v="34"/>
    <x v="5"/>
    <x v="2"/>
    <x v="0"/>
    <x v="34"/>
    <x v="30"/>
    <n v="943839"/>
    <n v="8768973"/>
    <m/>
    <x v="0"/>
  </r>
  <r>
    <x v="34"/>
    <x v="6"/>
    <x v="0"/>
    <x v="0"/>
    <x v="34"/>
    <x v="0"/>
    <n v="10231867"/>
    <n v="170814880"/>
    <m/>
    <x v="0"/>
  </r>
  <r>
    <x v="34"/>
    <x v="6"/>
    <x v="0"/>
    <x v="0"/>
    <x v="34"/>
    <x v="1"/>
    <n v="10440150"/>
    <n v="192086688"/>
    <m/>
    <x v="0"/>
  </r>
  <r>
    <x v="34"/>
    <x v="6"/>
    <x v="0"/>
    <x v="0"/>
    <x v="34"/>
    <x v="2"/>
    <n v="10635924"/>
    <n v="188148064"/>
    <m/>
    <x v="0"/>
  </r>
  <r>
    <x v="34"/>
    <x v="6"/>
    <x v="0"/>
    <x v="0"/>
    <x v="34"/>
    <x v="3"/>
    <n v="10830147"/>
    <n v="214821136"/>
    <m/>
    <x v="0"/>
  </r>
  <r>
    <x v="34"/>
    <x v="6"/>
    <x v="0"/>
    <x v="0"/>
    <x v="34"/>
    <x v="4"/>
    <n v="11015492"/>
    <n v="209758880"/>
    <m/>
    <x v="0"/>
  </r>
  <r>
    <x v="34"/>
    <x v="6"/>
    <x v="0"/>
    <x v="0"/>
    <x v="34"/>
    <x v="5"/>
    <n v="11193242"/>
    <n v="222920512"/>
    <m/>
    <x v="0"/>
  </r>
  <r>
    <x v="34"/>
    <x v="6"/>
    <x v="0"/>
    <x v="0"/>
    <x v="34"/>
    <x v="6"/>
    <n v="11373183"/>
    <n v="222710816"/>
    <m/>
    <x v="0"/>
  </r>
  <r>
    <x v="34"/>
    <x v="6"/>
    <x v="0"/>
    <x v="0"/>
    <x v="34"/>
    <x v="7"/>
    <n v="11552924"/>
    <n v="216519296"/>
    <m/>
    <x v="0"/>
  </r>
  <r>
    <x v="34"/>
    <x v="6"/>
    <x v="0"/>
    <x v="0"/>
    <x v="34"/>
    <x v="8"/>
    <n v="11729518"/>
    <n v="219723056"/>
    <m/>
    <x v="0"/>
  </r>
  <r>
    <x v="34"/>
    <x v="6"/>
    <x v="0"/>
    <x v="0"/>
    <x v="34"/>
    <x v="9"/>
    <n v="11906820"/>
    <n v="222447088"/>
    <m/>
    <x v="0"/>
  </r>
  <r>
    <x v="34"/>
    <x v="6"/>
    <x v="0"/>
    <x v="0"/>
    <x v="34"/>
    <x v="10"/>
    <n v="12084520"/>
    <n v="225108384"/>
    <m/>
    <x v="0"/>
  </r>
  <r>
    <x v="34"/>
    <x v="6"/>
    <x v="0"/>
    <x v="0"/>
    <x v="34"/>
    <x v="11"/>
    <n v="12258682"/>
    <n v="227212928"/>
    <m/>
    <x v="0"/>
  </r>
  <r>
    <x v="34"/>
    <x v="6"/>
    <x v="0"/>
    <x v="0"/>
    <x v="34"/>
    <x v="12"/>
    <n v="12432566"/>
    <n v="229740496"/>
    <m/>
    <x v="0"/>
  </r>
  <r>
    <x v="34"/>
    <x v="6"/>
    <x v="0"/>
    <x v="0"/>
    <x v="34"/>
    <x v="13"/>
    <n v="12604132"/>
    <n v="232987760"/>
    <m/>
    <x v="0"/>
  </r>
  <r>
    <x v="34"/>
    <x v="6"/>
    <x v="0"/>
    <x v="0"/>
    <x v="34"/>
    <x v="14"/>
    <n v="12771933"/>
    <n v="236815200"/>
    <m/>
    <x v="0"/>
  </r>
  <r>
    <x v="34"/>
    <x v="6"/>
    <x v="0"/>
    <x v="0"/>
    <x v="34"/>
    <x v="15"/>
    <n v="12936430"/>
    <n v="241116960"/>
    <m/>
    <x v="0"/>
  </r>
  <r>
    <x v="34"/>
    <x v="6"/>
    <x v="0"/>
    <x v="0"/>
    <x v="34"/>
    <x v="16"/>
    <n v="13096804"/>
    <n v="245329376"/>
    <m/>
    <x v="0"/>
  </r>
  <r>
    <x v="34"/>
    <x v="6"/>
    <x v="0"/>
    <x v="0"/>
    <x v="34"/>
    <x v="17"/>
    <n v="13254238"/>
    <n v="249422144"/>
    <m/>
    <x v="0"/>
  </r>
  <r>
    <x v="34"/>
    <x v="6"/>
    <x v="0"/>
    <x v="0"/>
    <x v="34"/>
    <x v="18"/>
    <n v="13407032"/>
    <n v="252858400"/>
    <m/>
    <x v="0"/>
  </r>
  <r>
    <x v="34"/>
    <x v="6"/>
    <x v="0"/>
    <x v="0"/>
    <x v="34"/>
    <x v="19"/>
    <n v="13553795"/>
    <n v="256580224"/>
    <m/>
    <x v="0"/>
  </r>
  <r>
    <x v="34"/>
    <x v="6"/>
    <x v="0"/>
    <x v="0"/>
    <x v="34"/>
    <x v="20"/>
    <n v="13695338"/>
    <n v="260000368"/>
    <m/>
    <x v="0"/>
  </r>
  <r>
    <x v="34"/>
    <x v="6"/>
    <x v="0"/>
    <x v="0"/>
    <x v="34"/>
    <x v="21"/>
    <n v="13830773"/>
    <n v="264093248"/>
    <m/>
    <x v="0"/>
  </r>
  <r>
    <x v="34"/>
    <x v="6"/>
    <x v="0"/>
    <x v="0"/>
    <x v="34"/>
    <x v="22"/>
    <n v="13962703"/>
    <n v="268228096"/>
    <m/>
    <x v="0"/>
  </r>
  <r>
    <x v="34"/>
    <x v="6"/>
    <x v="0"/>
    <x v="0"/>
    <x v="34"/>
    <x v="23"/>
    <n v="14089270"/>
    <n v="272369248"/>
    <m/>
    <x v="0"/>
  </r>
  <r>
    <x v="34"/>
    <x v="6"/>
    <x v="0"/>
    <x v="0"/>
    <x v="34"/>
    <x v="24"/>
    <n v="14211037"/>
    <n v="276540640"/>
    <m/>
    <x v="0"/>
  </r>
  <r>
    <x v="34"/>
    <x v="6"/>
    <x v="0"/>
    <x v="0"/>
    <x v="34"/>
    <x v="25"/>
    <n v="14332682"/>
    <n v="280145952"/>
    <m/>
    <x v="0"/>
  </r>
  <r>
    <x v="34"/>
    <x v="6"/>
    <x v="0"/>
    <x v="0"/>
    <x v="34"/>
    <x v="26"/>
    <n v="14455113"/>
    <n v="284104256"/>
    <m/>
    <x v="0"/>
  </r>
  <r>
    <x v="34"/>
    <x v="6"/>
    <x v="0"/>
    <x v="0"/>
    <x v="34"/>
    <x v="27"/>
    <n v="14577236"/>
    <n v="287827040"/>
    <m/>
    <x v="0"/>
  </r>
  <r>
    <x v="34"/>
    <x v="6"/>
    <x v="0"/>
    <x v="0"/>
    <x v="34"/>
    <x v="28"/>
    <n v="14699266"/>
    <n v="291681376"/>
    <m/>
    <x v="0"/>
  </r>
  <r>
    <x v="34"/>
    <x v="6"/>
    <x v="0"/>
    <x v="0"/>
    <x v="34"/>
    <x v="29"/>
    <n v="14821268"/>
    <n v="295675808"/>
    <m/>
    <x v="0"/>
  </r>
  <r>
    <x v="34"/>
    <x v="6"/>
    <x v="0"/>
    <x v="0"/>
    <x v="34"/>
    <x v="30"/>
    <n v="14943756"/>
    <n v="299838432"/>
    <m/>
    <x v="0"/>
  </r>
  <r>
    <x v="34"/>
    <x v="6"/>
    <x v="1"/>
    <x v="0"/>
    <x v="34"/>
    <x v="0"/>
    <n v="3267791"/>
    <n v="12113701"/>
    <m/>
    <x v="0"/>
  </r>
  <r>
    <x v="34"/>
    <x v="6"/>
    <x v="1"/>
    <x v="0"/>
    <x v="34"/>
    <x v="1"/>
    <n v="3342980"/>
    <n v="12764972"/>
    <m/>
    <x v="0"/>
  </r>
  <r>
    <x v="34"/>
    <x v="6"/>
    <x v="1"/>
    <x v="0"/>
    <x v="34"/>
    <x v="2"/>
    <n v="3419866"/>
    <n v="12132458"/>
    <m/>
    <x v="0"/>
  </r>
  <r>
    <x v="34"/>
    <x v="6"/>
    <x v="1"/>
    <x v="0"/>
    <x v="34"/>
    <x v="3"/>
    <n v="3496228"/>
    <n v="12845604"/>
    <m/>
    <x v="0"/>
  </r>
  <r>
    <x v="34"/>
    <x v="6"/>
    <x v="1"/>
    <x v="0"/>
    <x v="34"/>
    <x v="4"/>
    <n v="3549741"/>
    <n v="13265941"/>
    <m/>
    <x v="0"/>
  </r>
  <r>
    <x v="34"/>
    <x v="6"/>
    <x v="1"/>
    <x v="0"/>
    <x v="34"/>
    <x v="5"/>
    <n v="3611669"/>
    <n v="13822660"/>
    <m/>
    <x v="0"/>
  </r>
  <r>
    <x v="34"/>
    <x v="6"/>
    <x v="1"/>
    <x v="0"/>
    <x v="34"/>
    <x v="6"/>
    <n v="3673379"/>
    <n v="14701269"/>
    <m/>
    <x v="0"/>
  </r>
  <r>
    <x v="34"/>
    <x v="6"/>
    <x v="1"/>
    <x v="0"/>
    <x v="34"/>
    <x v="7"/>
    <n v="3735388"/>
    <n v="15419828"/>
    <m/>
    <x v="0"/>
  </r>
  <r>
    <x v="34"/>
    <x v="6"/>
    <x v="1"/>
    <x v="0"/>
    <x v="34"/>
    <x v="8"/>
    <n v="3795956"/>
    <n v="15979038"/>
    <m/>
    <x v="0"/>
  </r>
  <r>
    <x v="34"/>
    <x v="6"/>
    <x v="1"/>
    <x v="0"/>
    <x v="34"/>
    <x v="9"/>
    <n v="3856828"/>
    <n v="16457412"/>
    <m/>
    <x v="0"/>
  </r>
  <r>
    <x v="34"/>
    <x v="6"/>
    <x v="1"/>
    <x v="0"/>
    <x v="34"/>
    <x v="10"/>
    <n v="3920610"/>
    <n v="16937502"/>
    <m/>
    <x v="0"/>
  </r>
  <r>
    <x v="34"/>
    <x v="6"/>
    <x v="1"/>
    <x v="0"/>
    <x v="34"/>
    <x v="11"/>
    <n v="3989624"/>
    <n v="17350876"/>
    <m/>
    <x v="0"/>
  </r>
  <r>
    <x v="34"/>
    <x v="6"/>
    <x v="1"/>
    <x v="0"/>
    <x v="34"/>
    <x v="12"/>
    <n v="4058600"/>
    <n v="17837786"/>
    <m/>
    <x v="0"/>
  </r>
  <r>
    <x v="34"/>
    <x v="6"/>
    <x v="1"/>
    <x v="0"/>
    <x v="34"/>
    <x v="13"/>
    <n v="4126313"/>
    <n v="18447438"/>
    <m/>
    <x v="0"/>
  </r>
  <r>
    <x v="34"/>
    <x v="6"/>
    <x v="1"/>
    <x v="0"/>
    <x v="34"/>
    <x v="14"/>
    <n v="4191690"/>
    <n v="19153918"/>
    <m/>
    <x v="0"/>
  </r>
  <r>
    <x v="34"/>
    <x v="6"/>
    <x v="1"/>
    <x v="0"/>
    <x v="34"/>
    <x v="15"/>
    <n v="4255284"/>
    <n v="19941186"/>
    <m/>
    <x v="0"/>
  </r>
  <r>
    <x v="34"/>
    <x v="6"/>
    <x v="1"/>
    <x v="0"/>
    <x v="34"/>
    <x v="16"/>
    <n v="4317326"/>
    <n v="20714236"/>
    <m/>
    <x v="0"/>
  </r>
  <r>
    <x v="34"/>
    <x v="6"/>
    <x v="1"/>
    <x v="0"/>
    <x v="34"/>
    <x v="17"/>
    <n v="4372486"/>
    <n v="21439544"/>
    <m/>
    <x v="0"/>
  </r>
  <r>
    <x v="34"/>
    <x v="6"/>
    <x v="1"/>
    <x v="0"/>
    <x v="34"/>
    <x v="18"/>
    <n v="4423616"/>
    <n v="22039130"/>
    <m/>
    <x v="0"/>
  </r>
  <r>
    <x v="34"/>
    <x v="6"/>
    <x v="1"/>
    <x v="0"/>
    <x v="34"/>
    <x v="19"/>
    <n v="4471318"/>
    <n v="22681084"/>
    <m/>
    <x v="0"/>
  </r>
  <r>
    <x v="34"/>
    <x v="6"/>
    <x v="1"/>
    <x v="0"/>
    <x v="34"/>
    <x v="20"/>
    <n v="4516070"/>
    <n v="23264266"/>
    <m/>
    <x v="0"/>
  </r>
  <r>
    <x v="34"/>
    <x v="6"/>
    <x v="1"/>
    <x v="0"/>
    <x v="34"/>
    <x v="21"/>
    <n v="4557320"/>
    <n v="23955902"/>
    <m/>
    <x v="0"/>
  </r>
  <r>
    <x v="34"/>
    <x v="6"/>
    <x v="1"/>
    <x v="0"/>
    <x v="34"/>
    <x v="22"/>
    <n v="4595856"/>
    <n v="24645726"/>
    <m/>
    <x v="0"/>
  </r>
  <r>
    <x v="34"/>
    <x v="6"/>
    <x v="1"/>
    <x v="0"/>
    <x v="34"/>
    <x v="23"/>
    <n v="4633220"/>
    <n v="25338858"/>
    <m/>
    <x v="0"/>
  </r>
  <r>
    <x v="34"/>
    <x v="6"/>
    <x v="1"/>
    <x v="0"/>
    <x v="34"/>
    <x v="24"/>
    <n v="4670772"/>
    <n v="26046156"/>
    <m/>
    <x v="0"/>
  </r>
  <r>
    <x v="34"/>
    <x v="6"/>
    <x v="1"/>
    <x v="0"/>
    <x v="34"/>
    <x v="25"/>
    <n v="4708524"/>
    <n v="26656522"/>
    <m/>
    <x v="0"/>
  </r>
  <r>
    <x v="34"/>
    <x v="6"/>
    <x v="1"/>
    <x v="0"/>
    <x v="34"/>
    <x v="26"/>
    <n v="4746396"/>
    <n v="27326654"/>
    <m/>
    <x v="0"/>
  </r>
  <r>
    <x v="34"/>
    <x v="6"/>
    <x v="1"/>
    <x v="0"/>
    <x v="34"/>
    <x v="27"/>
    <n v="4784071"/>
    <n v="27955148"/>
    <m/>
    <x v="0"/>
  </r>
  <r>
    <x v="34"/>
    <x v="6"/>
    <x v="1"/>
    <x v="0"/>
    <x v="34"/>
    <x v="28"/>
    <n v="4821738"/>
    <n v="28606054"/>
    <m/>
    <x v="0"/>
  </r>
  <r>
    <x v="34"/>
    <x v="6"/>
    <x v="1"/>
    <x v="0"/>
    <x v="34"/>
    <x v="29"/>
    <n v="4859407"/>
    <n v="29280752"/>
    <m/>
    <x v="0"/>
  </r>
  <r>
    <x v="34"/>
    <x v="6"/>
    <x v="1"/>
    <x v="0"/>
    <x v="34"/>
    <x v="30"/>
    <n v="4897184"/>
    <n v="29983692"/>
    <m/>
    <x v="0"/>
  </r>
  <r>
    <x v="34"/>
    <x v="6"/>
    <x v="2"/>
    <x v="0"/>
    <x v="34"/>
    <x v="0"/>
    <n v="1119436"/>
    <n v="6162495"/>
    <m/>
    <x v="0"/>
  </r>
  <r>
    <x v="34"/>
    <x v="6"/>
    <x v="2"/>
    <x v="0"/>
    <x v="34"/>
    <x v="1"/>
    <n v="1140918"/>
    <n v="6469571"/>
    <m/>
    <x v="0"/>
  </r>
  <r>
    <x v="34"/>
    <x v="6"/>
    <x v="2"/>
    <x v="0"/>
    <x v="34"/>
    <x v="2"/>
    <n v="1162564"/>
    <n v="6124794"/>
    <m/>
    <x v="0"/>
  </r>
  <r>
    <x v="34"/>
    <x v="6"/>
    <x v="2"/>
    <x v="0"/>
    <x v="34"/>
    <x v="3"/>
    <n v="1181696"/>
    <n v="6447560"/>
    <m/>
    <x v="0"/>
  </r>
  <r>
    <x v="34"/>
    <x v="6"/>
    <x v="2"/>
    <x v="0"/>
    <x v="34"/>
    <x v="4"/>
    <n v="1202194"/>
    <n v="6671920"/>
    <m/>
    <x v="0"/>
  </r>
  <r>
    <x v="34"/>
    <x v="6"/>
    <x v="2"/>
    <x v="0"/>
    <x v="34"/>
    <x v="5"/>
    <n v="1223066"/>
    <n v="6951339"/>
    <m/>
    <x v="0"/>
  </r>
  <r>
    <x v="34"/>
    <x v="6"/>
    <x v="2"/>
    <x v="0"/>
    <x v="34"/>
    <x v="6"/>
    <n v="1249506"/>
    <n v="7426124"/>
    <m/>
    <x v="0"/>
  </r>
  <r>
    <x v="34"/>
    <x v="6"/>
    <x v="2"/>
    <x v="0"/>
    <x v="34"/>
    <x v="7"/>
    <n v="1282539"/>
    <n v="7862291"/>
    <m/>
    <x v="0"/>
  </r>
  <r>
    <x v="34"/>
    <x v="6"/>
    <x v="2"/>
    <x v="0"/>
    <x v="34"/>
    <x v="8"/>
    <n v="1315986"/>
    <n v="8226503"/>
    <m/>
    <x v="0"/>
  </r>
  <r>
    <x v="34"/>
    <x v="6"/>
    <x v="2"/>
    <x v="0"/>
    <x v="34"/>
    <x v="9"/>
    <n v="1347887"/>
    <n v="8541211"/>
    <m/>
    <x v="0"/>
  </r>
  <r>
    <x v="34"/>
    <x v="6"/>
    <x v="2"/>
    <x v="0"/>
    <x v="34"/>
    <x v="10"/>
    <n v="1371783"/>
    <n v="8800670"/>
    <m/>
    <x v="0"/>
  </r>
  <r>
    <x v="34"/>
    <x v="6"/>
    <x v="2"/>
    <x v="0"/>
    <x v="34"/>
    <x v="11"/>
    <n v="1393917"/>
    <n v="9002458"/>
    <m/>
    <x v="0"/>
  </r>
  <r>
    <x v="34"/>
    <x v="6"/>
    <x v="2"/>
    <x v="0"/>
    <x v="34"/>
    <x v="12"/>
    <n v="1415767"/>
    <n v="9240409"/>
    <m/>
    <x v="0"/>
  </r>
  <r>
    <x v="34"/>
    <x v="6"/>
    <x v="2"/>
    <x v="0"/>
    <x v="34"/>
    <x v="13"/>
    <n v="1437182"/>
    <n v="9541579"/>
    <m/>
    <x v="0"/>
  </r>
  <r>
    <x v="34"/>
    <x v="6"/>
    <x v="2"/>
    <x v="0"/>
    <x v="34"/>
    <x v="14"/>
    <n v="1458297"/>
    <n v="9895761"/>
    <m/>
    <x v="0"/>
  </r>
  <r>
    <x v="34"/>
    <x v="6"/>
    <x v="2"/>
    <x v="0"/>
    <x v="34"/>
    <x v="15"/>
    <n v="1479259"/>
    <n v="10294410"/>
    <m/>
    <x v="0"/>
  </r>
  <r>
    <x v="34"/>
    <x v="6"/>
    <x v="2"/>
    <x v="0"/>
    <x v="34"/>
    <x v="16"/>
    <n v="1500185"/>
    <n v="10688915"/>
    <m/>
    <x v="0"/>
  </r>
  <r>
    <x v="34"/>
    <x v="6"/>
    <x v="2"/>
    <x v="0"/>
    <x v="34"/>
    <x v="17"/>
    <n v="1520178"/>
    <n v="11069198"/>
    <m/>
    <x v="0"/>
  </r>
  <r>
    <x v="34"/>
    <x v="6"/>
    <x v="2"/>
    <x v="0"/>
    <x v="34"/>
    <x v="18"/>
    <n v="1539310"/>
    <n v="11388799"/>
    <m/>
    <x v="0"/>
  </r>
  <r>
    <x v="34"/>
    <x v="6"/>
    <x v="2"/>
    <x v="0"/>
    <x v="34"/>
    <x v="19"/>
    <n v="1557052"/>
    <n v="11729137"/>
    <m/>
    <x v="0"/>
  </r>
  <r>
    <x v="34"/>
    <x v="6"/>
    <x v="2"/>
    <x v="0"/>
    <x v="34"/>
    <x v="20"/>
    <n v="1574776"/>
    <n v="12047087"/>
    <m/>
    <x v="0"/>
  </r>
  <r>
    <x v="34"/>
    <x v="6"/>
    <x v="2"/>
    <x v="0"/>
    <x v="34"/>
    <x v="21"/>
    <n v="1592363"/>
    <n v="12430247"/>
    <m/>
    <x v="0"/>
  </r>
  <r>
    <x v="34"/>
    <x v="6"/>
    <x v="2"/>
    <x v="0"/>
    <x v="34"/>
    <x v="22"/>
    <n v="1609556"/>
    <n v="12817875"/>
    <m/>
    <x v="0"/>
  </r>
  <r>
    <x v="34"/>
    <x v="6"/>
    <x v="2"/>
    <x v="0"/>
    <x v="34"/>
    <x v="23"/>
    <n v="1626470"/>
    <n v="13209459"/>
    <m/>
    <x v="0"/>
  </r>
  <r>
    <x v="34"/>
    <x v="6"/>
    <x v="2"/>
    <x v="0"/>
    <x v="34"/>
    <x v="24"/>
    <n v="1643375"/>
    <n v="13609002"/>
    <m/>
    <x v="0"/>
  </r>
  <r>
    <x v="34"/>
    <x v="6"/>
    <x v="2"/>
    <x v="0"/>
    <x v="34"/>
    <x v="25"/>
    <n v="1660277"/>
    <n v="13958349"/>
    <m/>
    <x v="0"/>
  </r>
  <r>
    <x v="34"/>
    <x v="6"/>
    <x v="2"/>
    <x v="0"/>
    <x v="34"/>
    <x v="26"/>
    <n v="1676945"/>
    <n v="14337588"/>
    <m/>
    <x v="0"/>
  </r>
  <r>
    <x v="34"/>
    <x v="6"/>
    <x v="2"/>
    <x v="0"/>
    <x v="34"/>
    <x v="27"/>
    <n v="1693459"/>
    <n v="14695138"/>
    <m/>
    <x v="0"/>
  </r>
  <r>
    <x v="34"/>
    <x v="6"/>
    <x v="2"/>
    <x v="0"/>
    <x v="34"/>
    <x v="28"/>
    <n v="1709600"/>
    <n v="15062030"/>
    <m/>
    <x v="0"/>
  </r>
  <r>
    <x v="34"/>
    <x v="6"/>
    <x v="2"/>
    <x v="0"/>
    <x v="34"/>
    <x v="29"/>
    <n v="1725570"/>
    <n v="15440670"/>
    <m/>
    <x v="0"/>
  </r>
  <r>
    <x v="34"/>
    <x v="6"/>
    <x v="2"/>
    <x v="0"/>
    <x v="34"/>
    <x v="30"/>
    <n v="1741343"/>
    <n v="15832797"/>
    <m/>
    <x v="0"/>
  </r>
  <r>
    <x v="34"/>
    <x v="7"/>
    <x v="0"/>
    <x v="0"/>
    <x v="34"/>
    <x v="0"/>
    <n v="6559193"/>
    <n v="92543760"/>
    <m/>
    <x v="0"/>
  </r>
  <r>
    <x v="34"/>
    <x v="7"/>
    <x v="0"/>
    <x v="0"/>
    <x v="34"/>
    <x v="1"/>
    <n v="6713522"/>
    <n v="106807040"/>
    <m/>
    <x v="0"/>
  </r>
  <r>
    <x v="34"/>
    <x v="7"/>
    <x v="0"/>
    <x v="0"/>
    <x v="34"/>
    <x v="2"/>
    <n v="6848825"/>
    <n v="109136064"/>
    <m/>
    <x v="0"/>
  </r>
  <r>
    <x v="34"/>
    <x v="7"/>
    <x v="0"/>
    <x v="0"/>
    <x v="34"/>
    <x v="3"/>
    <n v="6967230"/>
    <n v="116298216"/>
    <m/>
    <x v="0"/>
  </r>
  <r>
    <x v="34"/>
    <x v="7"/>
    <x v="0"/>
    <x v="0"/>
    <x v="34"/>
    <x v="4"/>
    <n v="7099232"/>
    <n v="115638016"/>
    <m/>
    <x v="0"/>
  </r>
  <r>
    <x v="34"/>
    <x v="7"/>
    <x v="0"/>
    <x v="0"/>
    <x v="34"/>
    <x v="5"/>
    <n v="7224186"/>
    <n v="125561376"/>
    <m/>
    <x v="0"/>
  </r>
  <r>
    <x v="34"/>
    <x v="7"/>
    <x v="0"/>
    <x v="0"/>
    <x v="34"/>
    <x v="6"/>
    <n v="7350672"/>
    <n v="124426112"/>
    <m/>
    <x v="0"/>
  </r>
  <r>
    <x v="34"/>
    <x v="7"/>
    <x v="0"/>
    <x v="0"/>
    <x v="34"/>
    <x v="7"/>
    <n v="7477026"/>
    <n v="118753264"/>
    <m/>
    <x v="0"/>
  </r>
  <r>
    <x v="34"/>
    <x v="7"/>
    <x v="0"/>
    <x v="0"/>
    <x v="34"/>
    <x v="8"/>
    <n v="7601174"/>
    <n v="120694208"/>
    <m/>
    <x v="0"/>
  </r>
  <r>
    <x v="34"/>
    <x v="7"/>
    <x v="0"/>
    <x v="0"/>
    <x v="34"/>
    <x v="9"/>
    <n v="7725828"/>
    <n v="122678368"/>
    <m/>
    <x v="0"/>
  </r>
  <r>
    <x v="34"/>
    <x v="7"/>
    <x v="0"/>
    <x v="0"/>
    <x v="34"/>
    <x v="10"/>
    <n v="7850766"/>
    <n v="124614600"/>
    <m/>
    <x v="0"/>
  </r>
  <r>
    <x v="34"/>
    <x v="7"/>
    <x v="0"/>
    <x v="0"/>
    <x v="34"/>
    <x v="11"/>
    <n v="7973220"/>
    <n v="126450424"/>
    <m/>
    <x v="0"/>
  </r>
  <r>
    <x v="34"/>
    <x v="7"/>
    <x v="0"/>
    <x v="0"/>
    <x v="34"/>
    <x v="12"/>
    <n v="8095482"/>
    <n v="128200960"/>
    <m/>
    <x v="0"/>
  </r>
  <r>
    <x v="34"/>
    <x v="7"/>
    <x v="0"/>
    <x v="0"/>
    <x v="34"/>
    <x v="13"/>
    <n v="8216117"/>
    <n v="130059960"/>
    <m/>
    <x v="0"/>
  </r>
  <r>
    <x v="34"/>
    <x v="7"/>
    <x v="0"/>
    <x v="0"/>
    <x v="34"/>
    <x v="14"/>
    <n v="8334104"/>
    <n v="132291856"/>
    <m/>
    <x v="0"/>
  </r>
  <r>
    <x v="34"/>
    <x v="7"/>
    <x v="0"/>
    <x v="0"/>
    <x v="34"/>
    <x v="15"/>
    <n v="8449767"/>
    <n v="134787152"/>
    <m/>
    <x v="0"/>
  </r>
  <r>
    <x v="34"/>
    <x v="7"/>
    <x v="0"/>
    <x v="0"/>
    <x v="34"/>
    <x v="16"/>
    <n v="8562530"/>
    <n v="137244032"/>
    <m/>
    <x v="0"/>
  </r>
  <r>
    <x v="34"/>
    <x v="7"/>
    <x v="0"/>
    <x v="0"/>
    <x v="34"/>
    <x v="17"/>
    <n v="8673229"/>
    <n v="139653840"/>
    <m/>
    <x v="0"/>
  </r>
  <r>
    <x v="34"/>
    <x v="7"/>
    <x v="0"/>
    <x v="0"/>
    <x v="34"/>
    <x v="18"/>
    <n v="8780666"/>
    <n v="141924528"/>
    <m/>
    <x v="0"/>
  </r>
  <r>
    <x v="34"/>
    <x v="7"/>
    <x v="0"/>
    <x v="0"/>
    <x v="34"/>
    <x v="19"/>
    <n v="8883864"/>
    <n v="144051760"/>
    <m/>
    <x v="0"/>
  </r>
  <r>
    <x v="34"/>
    <x v="7"/>
    <x v="0"/>
    <x v="0"/>
    <x v="34"/>
    <x v="20"/>
    <n v="8983392"/>
    <n v="145864512"/>
    <m/>
    <x v="0"/>
  </r>
  <r>
    <x v="34"/>
    <x v="7"/>
    <x v="0"/>
    <x v="0"/>
    <x v="34"/>
    <x v="21"/>
    <n v="9078626"/>
    <n v="147954368"/>
    <m/>
    <x v="0"/>
  </r>
  <r>
    <x v="34"/>
    <x v="7"/>
    <x v="0"/>
    <x v="0"/>
    <x v="34"/>
    <x v="22"/>
    <n v="9171397"/>
    <n v="150199488"/>
    <m/>
    <x v="0"/>
  </r>
  <r>
    <x v="34"/>
    <x v="7"/>
    <x v="0"/>
    <x v="0"/>
    <x v="34"/>
    <x v="23"/>
    <n v="9260398"/>
    <n v="152523808"/>
    <m/>
    <x v="0"/>
  </r>
  <r>
    <x v="34"/>
    <x v="7"/>
    <x v="0"/>
    <x v="0"/>
    <x v="34"/>
    <x v="24"/>
    <n v="9346024"/>
    <n v="154894400"/>
    <m/>
    <x v="0"/>
  </r>
  <r>
    <x v="34"/>
    <x v="7"/>
    <x v="0"/>
    <x v="0"/>
    <x v="34"/>
    <x v="25"/>
    <n v="9431566"/>
    <n v="156932736"/>
    <m/>
    <x v="0"/>
  </r>
  <r>
    <x v="34"/>
    <x v="7"/>
    <x v="0"/>
    <x v="0"/>
    <x v="34"/>
    <x v="26"/>
    <n v="9517661"/>
    <n v="159223216"/>
    <m/>
    <x v="0"/>
  </r>
  <r>
    <x v="34"/>
    <x v="7"/>
    <x v="0"/>
    <x v="0"/>
    <x v="34"/>
    <x v="27"/>
    <n v="9603537"/>
    <n v="161451360"/>
    <m/>
    <x v="0"/>
  </r>
  <r>
    <x v="34"/>
    <x v="7"/>
    <x v="0"/>
    <x v="0"/>
    <x v="34"/>
    <x v="28"/>
    <n v="9689358"/>
    <n v="163682736"/>
    <m/>
    <x v="0"/>
  </r>
  <r>
    <x v="34"/>
    <x v="7"/>
    <x v="0"/>
    <x v="0"/>
    <x v="34"/>
    <x v="29"/>
    <n v="9775194"/>
    <n v="165857600"/>
    <m/>
    <x v="0"/>
  </r>
  <r>
    <x v="34"/>
    <x v="7"/>
    <x v="0"/>
    <x v="0"/>
    <x v="34"/>
    <x v="30"/>
    <n v="9861388"/>
    <n v="168052416"/>
    <m/>
    <x v="0"/>
  </r>
  <r>
    <x v="34"/>
    <x v="7"/>
    <x v="1"/>
    <x v="0"/>
    <x v="34"/>
    <x v="0"/>
    <n v="1989740"/>
    <n v="7592848"/>
    <m/>
    <x v="0"/>
  </r>
  <r>
    <x v="34"/>
    <x v="7"/>
    <x v="1"/>
    <x v="0"/>
    <x v="34"/>
    <x v="1"/>
    <n v="2048333"/>
    <n v="8082330"/>
    <m/>
    <x v="0"/>
  </r>
  <r>
    <x v="34"/>
    <x v="7"/>
    <x v="1"/>
    <x v="0"/>
    <x v="34"/>
    <x v="2"/>
    <n v="2134123"/>
    <n v="7922411"/>
    <m/>
    <x v="0"/>
  </r>
  <r>
    <x v="34"/>
    <x v="7"/>
    <x v="1"/>
    <x v="0"/>
    <x v="34"/>
    <x v="3"/>
    <n v="2206000"/>
    <n v="8483827"/>
    <m/>
    <x v="0"/>
  </r>
  <r>
    <x v="34"/>
    <x v="7"/>
    <x v="1"/>
    <x v="0"/>
    <x v="34"/>
    <x v="4"/>
    <n v="2261090"/>
    <n v="8806450"/>
    <m/>
    <x v="0"/>
  </r>
  <r>
    <x v="34"/>
    <x v="7"/>
    <x v="1"/>
    <x v="0"/>
    <x v="34"/>
    <x v="5"/>
    <n v="2322200"/>
    <n v="9035600"/>
    <m/>
    <x v="0"/>
  </r>
  <r>
    <x v="34"/>
    <x v="7"/>
    <x v="1"/>
    <x v="0"/>
    <x v="34"/>
    <x v="6"/>
    <n v="2383106"/>
    <n v="9498073"/>
    <m/>
    <x v="0"/>
  </r>
  <r>
    <x v="34"/>
    <x v="7"/>
    <x v="1"/>
    <x v="0"/>
    <x v="34"/>
    <x v="7"/>
    <n v="2444312"/>
    <n v="9963652"/>
    <m/>
    <x v="0"/>
  </r>
  <r>
    <x v="34"/>
    <x v="7"/>
    <x v="1"/>
    <x v="0"/>
    <x v="34"/>
    <x v="8"/>
    <n v="2504099"/>
    <n v="10407181"/>
    <m/>
    <x v="0"/>
  </r>
  <r>
    <x v="34"/>
    <x v="7"/>
    <x v="1"/>
    <x v="0"/>
    <x v="34"/>
    <x v="9"/>
    <n v="2564188"/>
    <n v="10862467"/>
    <m/>
    <x v="0"/>
  </r>
  <r>
    <x v="34"/>
    <x v="7"/>
    <x v="1"/>
    <x v="0"/>
    <x v="34"/>
    <x v="10"/>
    <n v="2627155"/>
    <n v="11323511"/>
    <m/>
    <x v="0"/>
  </r>
  <r>
    <x v="34"/>
    <x v="7"/>
    <x v="1"/>
    <x v="0"/>
    <x v="34"/>
    <x v="11"/>
    <n v="2695287"/>
    <n v="11794494"/>
    <m/>
    <x v="0"/>
  </r>
  <r>
    <x v="34"/>
    <x v="7"/>
    <x v="1"/>
    <x v="0"/>
    <x v="34"/>
    <x v="12"/>
    <n v="2763384"/>
    <n v="12252385"/>
    <m/>
    <x v="0"/>
  </r>
  <r>
    <x v="34"/>
    <x v="7"/>
    <x v="1"/>
    <x v="0"/>
    <x v="34"/>
    <x v="13"/>
    <n v="2830234"/>
    <n v="12731625"/>
    <m/>
    <x v="0"/>
  </r>
  <r>
    <x v="34"/>
    <x v="7"/>
    <x v="1"/>
    <x v="0"/>
    <x v="34"/>
    <x v="14"/>
    <n v="2894780"/>
    <n v="13282007"/>
    <m/>
    <x v="0"/>
  </r>
  <r>
    <x v="34"/>
    <x v="7"/>
    <x v="1"/>
    <x v="0"/>
    <x v="34"/>
    <x v="15"/>
    <n v="2957562"/>
    <n v="13884981"/>
    <m/>
    <x v="0"/>
  </r>
  <r>
    <x v="34"/>
    <x v="7"/>
    <x v="1"/>
    <x v="0"/>
    <x v="34"/>
    <x v="16"/>
    <n v="3018814"/>
    <n v="14482431"/>
    <m/>
    <x v="0"/>
  </r>
  <r>
    <x v="34"/>
    <x v="7"/>
    <x v="1"/>
    <x v="0"/>
    <x v="34"/>
    <x v="17"/>
    <n v="3073273"/>
    <n v="15044989"/>
    <m/>
    <x v="0"/>
  </r>
  <r>
    <x v="34"/>
    <x v="7"/>
    <x v="1"/>
    <x v="0"/>
    <x v="34"/>
    <x v="18"/>
    <n v="3123753"/>
    <n v="15568060"/>
    <m/>
    <x v="0"/>
  </r>
  <r>
    <x v="34"/>
    <x v="7"/>
    <x v="1"/>
    <x v="0"/>
    <x v="34"/>
    <x v="19"/>
    <n v="3170850"/>
    <n v="16054439"/>
    <m/>
    <x v="0"/>
  </r>
  <r>
    <x v="34"/>
    <x v="7"/>
    <x v="1"/>
    <x v="0"/>
    <x v="34"/>
    <x v="20"/>
    <n v="3215033"/>
    <n v="16469687"/>
    <m/>
    <x v="0"/>
  </r>
  <r>
    <x v="34"/>
    <x v="7"/>
    <x v="1"/>
    <x v="0"/>
    <x v="34"/>
    <x v="21"/>
    <n v="3255761"/>
    <n v="16932984"/>
    <m/>
    <x v="0"/>
  </r>
  <r>
    <x v="34"/>
    <x v="7"/>
    <x v="1"/>
    <x v="0"/>
    <x v="34"/>
    <x v="22"/>
    <n v="3293808"/>
    <n v="17419782"/>
    <m/>
    <x v="0"/>
  </r>
  <r>
    <x v="34"/>
    <x v="7"/>
    <x v="1"/>
    <x v="0"/>
    <x v="34"/>
    <x v="23"/>
    <n v="3330699"/>
    <n v="17924808"/>
    <m/>
    <x v="0"/>
  </r>
  <r>
    <x v="34"/>
    <x v="7"/>
    <x v="1"/>
    <x v="0"/>
    <x v="34"/>
    <x v="24"/>
    <n v="3367776"/>
    <n v="18447970"/>
    <m/>
    <x v="0"/>
  </r>
  <r>
    <x v="34"/>
    <x v="7"/>
    <x v="1"/>
    <x v="0"/>
    <x v="34"/>
    <x v="25"/>
    <n v="3405052"/>
    <n v="18904816"/>
    <m/>
    <x v="0"/>
  </r>
  <r>
    <x v="34"/>
    <x v="7"/>
    <x v="1"/>
    <x v="0"/>
    <x v="34"/>
    <x v="26"/>
    <n v="3442445"/>
    <n v="19414428"/>
    <m/>
    <x v="0"/>
  </r>
  <r>
    <x v="34"/>
    <x v="7"/>
    <x v="1"/>
    <x v="0"/>
    <x v="34"/>
    <x v="27"/>
    <n v="3479644"/>
    <n v="19911522"/>
    <m/>
    <x v="0"/>
  </r>
  <r>
    <x v="34"/>
    <x v="7"/>
    <x v="1"/>
    <x v="0"/>
    <x v="34"/>
    <x v="28"/>
    <n v="3516839"/>
    <n v="20410372"/>
    <m/>
    <x v="0"/>
  </r>
  <r>
    <x v="34"/>
    <x v="7"/>
    <x v="1"/>
    <x v="0"/>
    <x v="34"/>
    <x v="29"/>
    <n v="3554051"/>
    <n v="20898494"/>
    <m/>
    <x v="0"/>
  </r>
  <r>
    <x v="34"/>
    <x v="7"/>
    <x v="1"/>
    <x v="0"/>
    <x v="34"/>
    <x v="30"/>
    <n v="3591376"/>
    <n v="21391586"/>
    <m/>
    <x v="0"/>
  </r>
  <r>
    <x v="34"/>
    <x v="7"/>
    <x v="2"/>
    <x v="0"/>
    <x v="34"/>
    <x v="0"/>
    <n v="668981"/>
    <n v="3868717"/>
    <m/>
    <x v="0"/>
  </r>
  <r>
    <x v="34"/>
    <x v="7"/>
    <x v="2"/>
    <x v="0"/>
    <x v="34"/>
    <x v="1"/>
    <n v="677417"/>
    <n v="4050761"/>
    <m/>
    <x v="0"/>
  </r>
  <r>
    <x v="34"/>
    <x v="7"/>
    <x v="2"/>
    <x v="0"/>
    <x v="34"/>
    <x v="2"/>
    <n v="688229"/>
    <n v="3871825"/>
    <m/>
    <x v="0"/>
  </r>
  <r>
    <x v="34"/>
    <x v="7"/>
    <x v="2"/>
    <x v="0"/>
    <x v="34"/>
    <x v="3"/>
    <n v="694516"/>
    <n v="4047749"/>
    <m/>
    <x v="0"/>
  </r>
  <r>
    <x v="34"/>
    <x v="7"/>
    <x v="2"/>
    <x v="0"/>
    <x v="34"/>
    <x v="4"/>
    <n v="701605"/>
    <n v="4141143"/>
    <m/>
    <x v="0"/>
  </r>
  <r>
    <x v="34"/>
    <x v="7"/>
    <x v="2"/>
    <x v="0"/>
    <x v="34"/>
    <x v="5"/>
    <n v="709508"/>
    <n v="4183688"/>
    <m/>
    <x v="0"/>
  </r>
  <r>
    <x v="34"/>
    <x v="7"/>
    <x v="2"/>
    <x v="0"/>
    <x v="34"/>
    <x v="6"/>
    <n v="719526"/>
    <n v="4345938"/>
    <m/>
    <x v="0"/>
  </r>
  <r>
    <x v="34"/>
    <x v="7"/>
    <x v="2"/>
    <x v="0"/>
    <x v="34"/>
    <x v="7"/>
    <n v="732049"/>
    <n v="4522173"/>
    <m/>
    <x v="0"/>
  </r>
  <r>
    <x v="34"/>
    <x v="7"/>
    <x v="2"/>
    <x v="0"/>
    <x v="34"/>
    <x v="8"/>
    <n v="744731"/>
    <n v="4690573"/>
    <m/>
    <x v="0"/>
  </r>
  <r>
    <x v="34"/>
    <x v="7"/>
    <x v="2"/>
    <x v="0"/>
    <x v="34"/>
    <x v="9"/>
    <n v="756827"/>
    <n v="4858697"/>
    <m/>
    <x v="0"/>
  </r>
  <r>
    <x v="34"/>
    <x v="7"/>
    <x v="2"/>
    <x v="0"/>
    <x v="34"/>
    <x v="10"/>
    <n v="765883"/>
    <n v="5002680"/>
    <m/>
    <x v="0"/>
  </r>
  <r>
    <x v="34"/>
    <x v="7"/>
    <x v="2"/>
    <x v="0"/>
    <x v="34"/>
    <x v="11"/>
    <n v="774271"/>
    <n v="5134666"/>
    <m/>
    <x v="0"/>
  </r>
  <r>
    <x v="34"/>
    <x v="7"/>
    <x v="2"/>
    <x v="0"/>
    <x v="34"/>
    <x v="12"/>
    <n v="782552"/>
    <n v="5258201"/>
    <m/>
    <x v="0"/>
  </r>
  <r>
    <x v="34"/>
    <x v="7"/>
    <x v="2"/>
    <x v="0"/>
    <x v="34"/>
    <x v="13"/>
    <n v="790667"/>
    <n v="5390140"/>
    <m/>
    <x v="0"/>
  </r>
  <r>
    <x v="34"/>
    <x v="7"/>
    <x v="2"/>
    <x v="0"/>
    <x v="34"/>
    <x v="14"/>
    <n v="798670"/>
    <n v="5553417"/>
    <m/>
    <x v="0"/>
  </r>
  <r>
    <x v="34"/>
    <x v="7"/>
    <x v="2"/>
    <x v="0"/>
    <x v="34"/>
    <x v="15"/>
    <n v="806614"/>
    <n v="5738811"/>
    <m/>
    <x v="0"/>
  </r>
  <r>
    <x v="34"/>
    <x v="7"/>
    <x v="2"/>
    <x v="0"/>
    <x v="34"/>
    <x v="16"/>
    <n v="814545"/>
    <n v="5921951"/>
    <m/>
    <x v="0"/>
  </r>
  <r>
    <x v="34"/>
    <x v="7"/>
    <x v="2"/>
    <x v="0"/>
    <x v="34"/>
    <x v="17"/>
    <n v="822122"/>
    <n v="6099184"/>
    <m/>
    <x v="0"/>
  </r>
  <r>
    <x v="34"/>
    <x v="7"/>
    <x v="2"/>
    <x v="0"/>
    <x v="34"/>
    <x v="18"/>
    <n v="829372"/>
    <n v="6264008"/>
    <m/>
    <x v="0"/>
  </r>
  <r>
    <x v="34"/>
    <x v="7"/>
    <x v="2"/>
    <x v="0"/>
    <x v="34"/>
    <x v="19"/>
    <n v="836095"/>
    <n v="6415346"/>
    <m/>
    <x v="0"/>
  </r>
  <r>
    <x v="34"/>
    <x v="7"/>
    <x v="2"/>
    <x v="0"/>
    <x v="34"/>
    <x v="20"/>
    <n v="842812"/>
    <n v="6542974"/>
    <m/>
    <x v="0"/>
  </r>
  <r>
    <x v="34"/>
    <x v="7"/>
    <x v="2"/>
    <x v="0"/>
    <x v="34"/>
    <x v="21"/>
    <n v="849476"/>
    <n v="6695410"/>
    <m/>
    <x v="0"/>
  </r>
  <r>
    <x v="34"/>
    <x v="7"/>
    <x v="2"/>
    <x v="0"/>
    <x v="34"/>
    <x v="22"/>
    <n v="855992"/>
    <n v="6860551"/>
    <m/>
    <x v="0"/>
  </r>
  <r>
    <x v="34"/>
    <x v="7"/>
    <x v="2"/>
    <x v="0"/>
    <x v="34"/>
    <x v="23"/>
    <n v="862402"/>
    <n v="7033537"/>
    <m/>
    <x v="0"/>
  </r>
  <r>
    <x v="34"/>
    <x v="7"/>
    <x v="2"/>
    <x v="0"/>
    <x v="34"/>
    <x v="24"/>
    <n v="868809"/>
    <n v="7212308"/>
    <m/>
    <x v="0"/>
  </r>
  <r>
    <x v="34"/>
    <x v="7"/>
    <x v="2"/>
    <x v="0"/>
    <x v="34"/>
    <x v="25"/>
    <n v="875215"/>
    <n v="7363909"/>
    <m/>
    <x v="0"/>
  </r>
  <r>
    <x v="34"/>
    <x v="7"/>
    <x v="2"/>
    <x v="0"/>
    <x v="34"/>
    <x v="26"/>
    <n v="881533"/>
    <n v="7534263"/>
    <m/>
    <x v="0"/>
  </r>
  <r>
    <x v="34"/>
    <x v="7"/>
    <x v="2"/>
    <x v="0"/>
    <x v="34"/>
    <x v="27"/>
    <n v="887792"/>
    <n v="7698845"/>
    <m/>
    <x v="0"/>
  </r>
  <r>
    <x v="34"/>
    <x v="7"/>
    <x v="2"/>
    <x v="0"/>
    <x v="34"/>
    <x v="28"/>
    <n v="893910"/>
    <n v="7862076"/>
    <m/>
    <x v="0"/>
  </r>
  <r>
    <x v="34"/>
    <x v="7"/>
    <x v="2"/>
    <x v="0"/>
    <x v="34"/>
    <x v="29"/>
    <n v="899968"/>
    <n v="8019798"/>
    <m/>
    <x v="0"/>
  </r>
  <r>
    <x v="34"/>
    <x v="7"/>
    <x v="2"/>
    <x v="0"/>
    <x v="34"/>
    <x v="30"/>
    <n v="905954"/>
    <n v="8177732"/>
    <m/>
    <x v="0"/>
  </r>
  <r>
    <x v="34"/>
    <x v="8"/>
    <x v="0"/>
    <x v="0"/>
    <x v="34"/>
    <x v="0"/>
    <n v="12101984"/>
    <n v="158965216"/>
    <m/>
    <x v="0"/>
  </r>
  <r>
    <x v="34"/>
    <x v="8"/>
    <x v="0"/>
    <x v="0"/>
    <x v="34"/>
    <x v="1"/>
    <n v="12223509"/>
    <n v="167303328"/>
    <m/>
    <x v="0"/>
  </r>
  <r>
    <x v="34"/>
    <x v="8"/>
    <x v="0"/>
    <x v="0"/>
    <x v="34"/>
    <x v="2"/>
    <n v="12317581"/>
    <n v="177910832"/>
    <m/>
    <x v="0"/>
  </r>
  <r>
    <x v="34"/>
    <x v="8"/>
    <x v="0"/>
    <x v="0"/>
    <x v="34"/>
    <x v="3"/>
    <n v="12402011"/>
    <n v="182856720"/>
    <m/>
    <x v="0"/>
  </r>
  <r>
    <x v="34"/>
    <x v="8"/>
    <x v="0"/>
    <x v="0"/>
    <x v="34"/>
    <x v="4"/>
    <n v="12496048"/>
    <n v="196660304"/>
    <m/>
    <x v="0"/>
  </r>
  <r>
    <x v="34"/>
    <x v="8"/>
    <x v="0"/>
    <x v="0"/>
    <x v="34"/>
    <x v="5"/>
    <n v="12587448"/>
    <n v="221494032"/>
    <m/>
    <x v="0"/>
  </r>
  <r>
    <x v="34"/>
    <x v="8"/>
    <x v="0"/>
    <x v="0"/>
    <x v="34"/>
    <x v="6"/>
    <n v="12679980"/>
    <n v="224263264"/>
    <m/>
    <x v="0"/>
  </r>
  <r>
    <x v="34"/>
    <x v="8"/>
    <x v="0"/>
    <x v="0"/>
    <x v="34"/>
    <x v="7"/>
    <n v="12772411"/>
    <n v="188311328"/>
    <m/>
    <x v="0"/>
  </r>
  <r>
    <x v="34"/>
    <x v="8"/>
    <x v="0"/>
    <x v="0"/>
    <x v="34"/>
    <x v="8"/>
    <n v="12863224"/>
    <n v="191491648"/>
    <m/>
    <x v="0"/>
  </r>
  <r>
    <x v="34"/>
    <x v="8"/>
    <x v="0"/>
    <x v="0"/>
    <x v="34"/>
    <x v="9"/>
    <n v="12954404"/>
    <n v="194320912"/>
    <m/>
    <x v="0"/>
  </r>
  <r>
    <x v="34"/>
    <x v="8"/>
    <x v="0"/>
    <x v="0"/>
    <x v="34"/>
    <x v="10"/>
    <n v="13045792"/>
    <n v="196752224"/>
    <m/>
    <x v="0"/>
  </r>
  <r>
    <x v="34"/>
    <x v="8"/>
    <x v="0"/>
    <x v="0"/>
    <x v="34"/>
    <x v="11"/>
    <n v="13135360"/>
    <n v="198832320"/>
    <m/>
    <x v="0"/>
  </r>
  <r>
    <x v="34"/>
    <x v="8"/>
    <x v="0"/>
    <x v="0"/>
    <x v="34"/>
    <x v="12"/>
    <n v="13224785"/>
    <n v="200931968"/>
    <m/>
    <x v="0"/>
  </r>
  <r>
    <x v="34"/>
    <x v="8"/>
    <x v="0"/>
    <x v="0"/>
    <x v="34"/>
    <x v="13"/>
    <n v="13313017"/>
    <n v="203175232"/>
    <m/>
    <x v="0"/>
  </r>
  <r>
    <x v="34"/>
    <x v="8"/>
    <x v="0"/>
    <x v="0"/>
    <x v="34"/>
    <x v="14"/>
    <n v="13399310"/>
    <n v="205569232"/>
    <m/>
    <x v="0"/>
  </r>
  <r>
    <x v="34"/>
    <x v="8"/>
    <x v="0"/>
    <x v="0"/>
    <x v="34"/>
    <x v="15"/>
    <n v="13483902"/>
    <n v="208074272"/>
    <m/>
    <x v="0"/>
  </r>
  <r>
    <x v="34"/>
    <x v="8"/>
    <x v="0"/>
    <x v="0"/>
    <x v="34"/>
    <x v="16"/>
    <n v="13566374"/>
    <n v="210628224"/>
    <m/>
    <x v="0"/>
  </r>
  <r>
    <x v="34"/>
    <x v="8"/>
    <x v="0"/>
    <x v="0"/>
    <x v="34"/>
    <x v="17"/>
    <n v="13647338"/>
    <n v="213290240"/>
    <m/>
    <x v="0"/>
  </r>
  <r>
    <x v="34"/>
    <x v="8"/>
    <x v="0"/>
    <x v="0"/>
    <x v="34"/>
    <x v="18"/>
    <n v="13725921"/>
    <n v="216052928"/>
    <m/>
    <x v="0"/>
  </r>
  <r>
    <x v="34"/>
    <x v="8"/>
    <x v="0"/>
    <x v="0"/>
    <x v="34"/>
    <x v="19"/>
    <n v="13801406"/>
    <n v="219053920"/>
    <m/>
    <x v="0"/>
  </r>
  <r>
    <x v="34"/>
    <x v="8"/>
    <x v="0"/>
    <x v="0"/>
    <x v="34"/>
    <x v="20"/>
    <n v="13874212"/>
    <n v="221564768"/>
    <m/>
    <x v="0"/>
  </r>
  <r>
    <x v="34"/>
    <x v="8"/>
    <x v="0"/>
    <x v="0"/>
    <x v="34"/>
    <x v="21"/>
    <n v="13943881"/>
    <n v="224103840"/>
    <m/>
    <x v="0"/>
  </r>
  <r>
    <x v="34"/>
    <x v="8"/>
    <x v="0"/>
    <x v="0"/>
    <x v="34"/>
    <x v="22"/>
    <n v="14011752"/>
    <n v="226574016"/>
    <m/>
    <x v="0"/>
  </r>
  <r>
    <x v="34"/>
    <x v="8"/>
    <x v="0"/>
    <x v="0"/>
    <x v="34"/>
    <x v="23"/>
    <n v="14076869"/>
    <n v="229065504"/>
    <m/>
    <x v="0"/>
  </r>
  <r>
    <x v="34"/>
    <x v="8"/>
    <x v="0"/>
    <x v="0"/>
    <x v="34"/>
    <x v="24"/>
    <n v="14139519"/>
    <n v="231586464"/>
    <m/>
    <x v="0"/>
  </r>
  <r>
    <x v="34"/>
    <x v="8"/>
    <x v="0"/>
    <x v="0"/>
    <x v="34"/>
    <x v="25"/>
    <n v="14202111"/>
    <n v="233662656"/>
    <m/>
    <x v="0"/>
  </r>
  <r>
    <x v="34"/>
    <x v="8"/>
    <x v="0"/>
    <x v="0"/>
    <x v="34"/>
    <x v="26"/>
    <n v="14265104"/>
    <n v="236195968"/>
    <m/>
    <x v="0"/>
  </r>
  <r>
    <x v="34"/>
    <x v="8"/>
    <x v="0"/>
    <x v="0"/>
    <x v="34"/>
    <x v="27"/>
    <n v="14327921"/>
    <n v="238704480"/>
    <m/>
    <x v="0"/>
  </r>
  <r>
    <x v="34"/>
    <x v="8"/>
    <x v="0"/>
    <x v="0"/>
    <x v="34"/>
    <x v="28"/>
    <n v="14390687"/>
    <n v="241251712"/>
    <m/>
    <x v="0"/>
  </r>
  <r>
    <x v="34"/>
    <x v="8"/>
    <x v="0"/>
    <x v="0"/>
    <x v="34"/>
    <x v="29"/>
    <n v="14453466"/>
    <n v="243794272"/>
    <m/>
    <x v="0"/>
  </r>
  <r>
    <x v="34"/>
    <x v="8"/>
    <x v="0"/>
    <x v="0"/>
    <x v="34"/>
    <x v="30"/>
    <n v="14516523"/>
    <n v="246467360"/>
    <m/>
    <x v="0"/>
  </r>
  <r>
    <x v="34"/>
    <x v="8"/>
    <x v="1"/>
    <x v="0"/>
    <x v="34"/>
    <x v="0"/>
    <n v="5600868"/>
    <n v="17525116"/>
    <m/>
    <x v="0"/>
  </r>
  <r>
    <x v="34"/>
    <x v="8"/>
    <x v="1"/>
    <x v="0"/>
    <x v="34"/>
    <x v="1"/>
    <n v="5646982"/>
    <n v="18098594"/>
    <m/>
    <x v="0"/>
  </r>
  <r>
    <x v="34"/>
    <x v="8"/>
    <x v="1"/>
    <x v="0"/>
    <x v="34"/>
    <x v="2"/>
    <n v="5706491"/>
    <n v="16998054"/>
    <m/>
    <x v="0"/>
  </r>
  <r>
    <x v="34"/>
    <x v="8"/>
    <x v="1"/>
    <x v="0"/>
    <x v="34"/>
    <x v="3"/>
    <n v="5757703"/>
    <n v="17548830"/>
    <m/>
    <x v="0"/>
  </r>
  <r>
    <x v="34"/>
    <x v="8"/>
    <x v="1"/>
    <x v="0"/>
    <x v="34"/>
    <x v="4"/>
    <n v="5796956"/>
    <n v="17645622"/>
    <m/>
    <x v="0"/>
  </r>
  <r>
    <x v="34"/>
    <x v="8"/>
    <x v="1"/>
    <x v="0"/>
    <x v="34"/>
    <x v="5"/>
    <n v="5841498"/>
    <n v="17793514"/>
    <m/>
    <x v="0"/>
  </r>
  <r>
    <x v="34"/>
    <x v="8"/>
    <x v="1"/>
    <x v="0"/>
    <x v="34"/>
    <x v="6"/>
    <n v="5885888"/>
    <n v="18489454"/>
    <m/>
    <x v="0"/>
  </r>
  <r>
    <x v="34"/>
    <x v="8"/>
    <x v="1"/>
    <x v="0"/>
    <x v="34"/>
    <x v="7"/>
    <n v="5930493"/>
    <n v="19257444"/>
    <m/>
    <x v="0"/>
  </r>
  <r>
    <x v="34"/>
    <x v="8"/>
    <x v="1"/>
    <x v="0"/>
    <x v="34"/>
    <x v="8"/>
    <n v="5974062"/>
    <n v="19997196"/>
    <m/>
    <x v="0"/>
  </r>
  <r>
    <x v="34"/>
    <x v="8"/>
    <x v="1"/>
    <x v="0"/>
    <x v="34"/>
    <x v="9"/>
    <n v="6017851"/>
    <n v="20656212"/>
    <m/>
    <x v="0"/>
  </r>
  <r>
    <x v="34"/>
    <x v="8"/>
    <x v="1"/>
    <x v="0"/>
    <x v="34"/>
    <x v="10"/>
    <n v="6063736"/>
    <n v="21230430"/>
    <m/>
    <x v="0"/>
  </r>
  <r>
    <x v="34"/>
    <x v="8"/>
    <x v="1"/>
    <x v="0"/>
    <x v="34"/>
    <x v="11"/>
    <n v="6113383"/>
    <n v="21740200"/>
    <m/>
    <x v="0"/>
  </r>
  <r>
    <x v="34"/>
    <x v="8"/>
    <x v="1"/>
    <x v="0"/>
    <x v="34"/>
    <x v="12"/>
    <n v="6163003"/>
    <n v="22255522"/>
    <m/>
    <x v="0"/>
  </r>
  <r>
    <x v="34"/>
    <x v="8"/>
    <x v="1"/>
    <x v="0"/>
    <x v="34"/>
    <x v="13"/>
    <n v="6211714"/>
    <n v="22803766"/>
    <m/>
    <x v="0"/>
  </r>
  <r>
    <x v="34"/>
    <x v="8"/>
    <x v="1"/>
    <x v="0"/>
    <x v="34"/>
    <x v="14"/>
    <n v="6258742"/>
    <n v="23385066"/>
    <m/>
    <x v="0"/>
  </r>
  <r>
    <x v="34"/>
    <x v="8"/>
    <x v="1"/>
    <x v="0"/>
    <x v="34"/>
    <x v="15"/>
    <n v="6304488"/>
    <n v="23991220"/>
    <m/>
    <x v="0"/>
  </r>
  <r>
    <x v="34"/>
    <x v="8"/>
    <x v="1"/>
    <x v="0"/>
    <x v="34"/>
    <x v="16"/>
    <n v="6349117"/>
    <n v="24609146"/>
    <m/>
    <x v="0"/>
  </r>
  <r>
    <x v="34"/>
    <x v="8"/>
    <x v="1"/>
    <x v="0"/>
    <x v="34"/>
    <x v="17"/>
    <n v="6388798"/>
    <n v="25236358"/>
    <m/>
    <x v="0"/>
  </r>
  <r>
    <x v="34"/>
    <x v="8"/>
    <x v="1"/>
    <x v="0"/>
    <x v="34"/>
    <x v="18"/>
    <n v="6425582"/>
    <n v="25880118"/>
    <m/>
    <x v="0"/>
  </r>
  <r>
    <x v="34"/>
    <x v="8"/>
    <x v="1"/>
    <x v="0"/>
    <x v="34"/>
    <x v="19"/>
    <n v="6459902"/>
    <n v="26575240"/>
    <m/>
    <x v="0"/>
  </r>
  <r>
    <x v="34"/>
    <x v="8"/>
    <x v="1"/>
    <x v="0"/>
    <x v="34"/>
    <x v="20"/>
    <n v="6492101"/>
    <n v="27152382"/>
    <m/>
    <x v="0"/>
  </r>
  <r>
    <x v="34"/>
    <x v="8"/>
    <x v="1"/>
    <x v="0"/>
    <x v="34"/>
    <x v="21"/>
    <n v="6521784"/>
    <n v="27731382"/>
    <m/>
    <x v="0"/>
  </r>
  <r>
    <x v="34"/>
    <x v="8"/>
    <x v="1"/>
    <x v="0"/>
    <x v="34"/>
    <x v="22"/>
    <n v="6549514"/>
    <n v="28289136"/>
    <m/>
    <x v="0"/>
  </r>
  <r>
    <x v="34"/>
    <x v="8"/>
    <x v="1"/>
    <x v="0"/>
    <x v="34"/>
    <x v="23"/>
    <n v="6576404"/>
    <n v="28853276"/>
    <m/>
    <x v="0"/>
  </r>
  <r>
    <x v="34"/>
    <x v="8"/>
    <x v="1"/>
    <x v="0"/>
    <x v="34"/>
    <x v="24"/>
    <n v="6603430"/>
    <n v="29429528"/>
    <m/>
    <x v="0"/>
  </r>
  <r>
    <x v="34"/>
    <x v="8"/>
    <x v="1"/>
    <x v="0"/>
    <x v="34"/>
    <x v="25"/>
    <n v="6630602"/>
    <n v="29902892"/>
    <m/>
    <x v="0"/>
  </r>
  <r>
    <x v="34"/>
    <x v="8"/>
    <x v="1"/>
    <x v="0"/>
    <x v="34"/>
    <x v="26"/>
    <n v="6657860"/>
    <n v="30481776"/>
    <m/>
    <x v="0"/>
  </r>
  <r>
    <x v="34"/>
    <x v="8"/>
    <x v="1"/>
    <x v="0"/>
    <x v="34"/>
    <x v="27"/>
    <n v="6684968"/>
    <n v="31054286"/>
    <m/>
    <x v="0"/>
  </r>
  <r>
    <x v="34"/>
    <x v="8"/>
    <x v="1"/>
    <x v="0"/>
    <x v="34"/>
    <x v="28"/>
    <n v="6712068"/>
    <n v="31635580"/>
    <m/>
    <x v="0"/>
  </r>
  <r>
    <x v="34"/>
    <x v="8"/>
    <x v="1"/>
    <x v="0"/>
    <x v="34"/>
    <x v="29"/>
    <n v="6739182"/>
    <n v="32215528"/>
    <m/>
    <x v="0"/>
  </r>
  <r>
    <x v="34"/>
    <x v="8"/>
    <x v="1"/>
    <x v="0"/>
    <x v="34"/>
    <x v="30"/>
    <n v="6766386"/>
    <n v="32825276"/>
    <m/>
    <x v="0"/>
  </r>
  <r>
    <x v="34"/>
    <x v="8"/>
    <x v="2"/>
    <x v="0"/>
    <x v="34"/>
    <x v="0"/>
    <n v="802791"/>
    <n v="3369313"/>
    <m/>
    <x v="0"/>
  </r>
  <r>
    <x v="34"/>
    <x v="8"/>
    <x v="2"/>
    <x v="0"/>
    <x v="34"/>
    <x v="1"/>
    <n v="809433"/>
    <n v="3479708"/>
    <m/>
    <x v="0"/>
  </r>
  <r>
    <x v="34"/>
    <x v="8"/>
    <x v="2"/>
    <x v="0"/>
    <x v="34"/>
    <x v="2"/>
    <n v="816927"/>
    <n v="3263973"/>
    <m/>
    <x v="0"/>
  </r>
  <r>
    <x v="34"/>
    <x v="8"/>
    <x v="2"/>
    <x v="0"/>
    <x v="34"/>
    <x v="3"/>
    <n v="821402"/>
    <n v="3358057"/>
    <m/>
    <x v="0"/>
  </r>
  <r>
    <x v="34"/>
    <x v="8"/>
    <x v="2"/>
    <x v="0"/>
    <x v="34"/>
    <x v="4"/>
    <n v="826445"/>
    <n v="3374306"/>
    <m/>
    <x v="0"/>
  </r>
  <r>
    <x v="34"/>
    <x v="8"/>
    <x v="2"/>
    <x v="0"/>
    <x v="34"/>
    <x v="5"/>
    <n v="832210"/>
    <n v="3400194"/>
    <m/>
    <x v="0"/>
  </r>
  <r>
    <x v="34"/>
    <x v="8"/>
    <x v="2"/>
    <x v="0"/>
    <x v="34"/>
    <x v="6"/>
    <n v="839517"/>
    <n v="3537326"/>
    <m/>
    <x v="0"/>
  </r>
  <r>
    <x v="34"/>
    <x v="8"/>
    <x v="2"/>
    <x v="0"/>
    <x v="34"/>
    <x v="7"/>
    <n v="848650"/>
    <n v="3696324"/>
    <m/>
    <x v="0"/>
  </r>
  <r>
    <x v="34"/>
    <x v="8"/>
    <x v="2"/>
    <x v="0"/>
    <x v="34"/>
    <x v="8"/>
    <n v="857898"/>
    <n v="3851843"/>
    <m/>
    <x v="0"/>
  </r>
  <r>
    <x v="34"/>
    <x v="8"/>
    <x v="2"/>
    <x v="0"/>
    <x v="34"/>
    <x v="9"/>
    <n v="866719"/>
    <n v="3990442"/>
    <m/>
    <x v="0"/>
  </r>
  <r>
    <x v="34"/>
    <x v="8"/>
    <x v="2"/>
    <x v="0"/>
    <x v="34"/>
    <x v="10"/>
    <n v="873324"/>
    <n v="4101353"/>
    <m/>
    <x v="0"/>
  </r>
  <r>
    <x v="34"/>
    <x v="8"/>
    <x v="2"/>
    <x v="0"/>
    <x v="34"/>
    <x v="11"/>
    <n v="879441"/>
    <n v="4194903"/>
    <m/>
    <x v="0"/>
  </r>
  <r>
    <x v="34"/>
    <x v="8"/>
    <x v="2"/>
    <x v="0"/>
    <x v="34"/>
    <x v="12"/>
    <n v="885479"/>
    <n v="4289011"/>
    <m/>
    <x v="0"/>
  </r>
  <r>
    <x v="34"/>
    <x v="8"/>
    <x v="2"/>
    <x v="0"/>
    <x v="34"/>
    <x v="13"/>
    <n v="891397"/>
    <n v="4389346"/>
    <m/>
    <x v="0"/>
  </r>
  <r>
    <x v="34"/>
    <x v="8"/>
    <x v="2"/>
    <x v="0"/>
    <x v="34"/>
    <x v="14"/>
    <n v="897232"/>
    <n v="4496658"/>
    <m/>
    <x v="0"/>
  </r>
  <r>
    <x v="34"/>
    <x v="8"/>
    <x v="2"/>
    <x v="0"/>
    <x v="34"/>
    <x v="15"/>
    <n v="903025"/>
    <n v="4609308"/>
    <m/>
    <x v="0"/>
  </r>
  <r>
    <x v="34"/>
    <x v="8"/>
    <x v="2"/>
    <x v="0"/>
    <x v="34"/>
    <x v="16"/>
    <n v="908808"/>
    <n v="4724859"/>
    <m/>
    <x v="0"/>
  </r>
  <r>
    <x v="34"/>
    <x v="8"/>
    <x v="2"/>
    <x v="0"/>
    <x v="34"/>
    <x v="17"/>
    <n v="914333"/>
    <n v="4844461"/>
    <m/>
    <x v="0"/>
  </r>
  <r>
    <x v="34"/>
    <x v="8"/>
    <x v="2"/>
    <x v="0"/>
    <x v="34"/>
    <x v="18"/>
    <n v="919621"/>
    <n v="4968165"/>
    <m/>
    <x v="0"/>
  </r>
  <r>
    <x v="34"/>
    <x v="8"/>
    <x v="2"/>
    <x v="0"/>
    <x v="34"/>
    <x v="19"/>
    <n v="924524"/>
    <n v="5101558"/>
    <m/>
    <x v="0"/>
  </r>
  <r>
    <x v="34"/>
    <x v="8"/>
    <x v="2"/>
    <x v="0"/>
    <x v="34"/>
    <x v="20"/>
    <n v="929423"/>
    <n v="5213980"/>
    <m/>
    <x v="0"/>
  </r>
  <r>
    <x v="34"/>
    <x v="8"/>
    <x v="2"/>
    <x v="0"/>
    <x v="34"/>
    <x v="21"/>
    <n v="934284"/>
    <n v="5328655"/>
    <m/>
    <x v="0"/>
  </r>
  <r>
    <x v="34"/>
    <x v="8"/>
    <x v="2"/>
    <x v="0"/>
    <x v="34"/>
    <x v="22"/>
    <n v="939038"/>
    <n v="5440352"/>
    <m/>
    <x v="0"/>
  </r>
  <r>
    <x v="34"/>
    <x v="8"/>
    <x v="2"/>
    <x v="0"/>
    <x v="34"/>
    <x v="23"/>
    <n v="943714"/>
    <n v="5553677"/>
    <m/>
    <x v="0"/>
  </r>
  <r>
    <x v="34"/>
    <x v="8"/>
    <x v="2"/>
    <x v="0"/>
    <x v="34"/>
    <x v="24"/>
    <n v="948389"/>
    <n v="5669353"/>
    <m/>
    <x v="0"/>
  </r>
  <r>
    <x v="34"/>
    <x v="8"/>
    <x v="2"/>
    <x v="0"/>
    <x v="34"/>
    <x v="25"/>
    <n v="953063"/>
    <n v="5765212"/>
    <m/>
    <x v="0"/>
  </r>
  <r>
    <x v="34"/>
    <x v="8"/>
    <x v="2"/>
    <x v="0"/>
    <x v="34"/>
    <x v="26"/>
    <n v="957673"/>
    <n v="5881066"/>
    <m/>
    <x v="0"/>
  </r>
  <r>
    <x v="34"/>
    <x v="8"/>
    <x v="2"/>
    <x v="0"/>
    <x v="34"/>
    <x v="27"/>
    <n v="962237"/>
    <n v="5995672"/>
    <m/>
    <x v="0"/>
  </r>
  <r>
    <x v="34"/>
    <x v="8"/>
    <x v="2"/>
    <x v="0"/>
    <x v="34"/>
    <x v="28"/>
    <n v="966698"/>
    <n v="6111445"/>
    <m/>
    <x v="0"/>
  </r>
  <r>
    <x v="34"/>
    <x v="8"/>
    <x v="2"/>
    <x v="0"/>
    <x v="34"/>
    <x v="29"/>
    <n v="971116"/>
    <n v="6226765"/>
    <m/>
    <x v="0"/>
  </r>
  <r>
    <x v="34"/>
    <x v="8"/>
    <x v="2"/>
    <x v="0"/>
    <x v="34"/>
    <x v="30"/>
    <n v="975482"/>
    <n v="6347522"/>
    <m/>
    <x v="0"/>
  </r>
  <r>
    <x v="35"/>
    <x v="0"/>
    <x v="0"/>
    <x v="1"/>
    <x v="35"/>
    <x v="0"/>
    <n v="239363"/>
    <n v="3504035"/>
    <m/>
    <x v="0"/>
  </r>
  <r>
    <x v="35"/>
    <x v="0"/>
    <x v="0"/>
    <x v="1"/>
    <x v="35"/>
    <x v="1"/>
    <n v="239363"/>
    <n v="3491661"/>
    <m/>
    <x v="0"/>
  </r>
  <r>
    <x v="35"/>
    <x v="0"/>
    <x v="0"/>
    <x v="1"/>
    <x v="35"/>
    <x v="2"/>
    <n v="239363"/>
    <n v="3448069"/>
    <m/>
    <x v="0"/>
  </r>
  <r>
    <x v="35"/>
    <x v="0"/>
    <x v="0"/>
    <x v="1"/>
    <x v="35"/>
    <x v="3"/>
    <n v="239363"/>
    <n v="3420896"/>
    <m/>
    <x v="0"/>
  </r>
  <r>
    <x v="35"/>
    <x v="0"/>
    <x v="0"/>
    <x v="1"/>
    <x v="35"/>
    <x v="4"/>
    <n v="239363"/>
    <n v="3429970"/>
    <m/>
    <x v="0"/>
  </r>
  <r>
    <x v="35"/>
    <x v="0"/>
    <x v="0"/>
    <x v="1"/>
    <x v="35"/>
    <x v="5"/>
    <n v="239363"/>
    <n v="3420128"/>
    <m/>
    <x v="0"/>
  </r>
  <r>
    <x v="35"/>
    <x v="0"/>
    <x v="0"/>
    <x v="1"/>
    <x v="35"/>
    <x v="6"/>
    <n v="239363"/>
    <n v="3424069"/>
    <m/>
    <x v="0"/>
  </r>
  <r>
    <x v="35"/>
    <x v="0"/>
    <x v="0"/>
    <x v="1"/>
    <x v="35"/>
    <x v="7"/>
    <n v="239363"/>
    <n v="3432955"/>
    <m/>
    <x v="0"/>
  </r>
  <r>
    <x v="35"/>
    <x v="0"/>
    <x v="0"/>
    <x v="1"/>
    <x v="35"/>
    <x v="8"/>
    <n v="239363"/>
    <n v="3441852"/>
    <m/>
    <x v="0"/>
  </r>
  <r>
    <x v="35"/>
    <x v="0"/>
    <x v="0"/>
    <x v="1"/>
    <x v="35"/>
    <x v="9"/>
    <n v="239363"/>
    <n v="3447206"/>
    <m/>
    <x v="0"/>
  </r>
  <r>
    <x v="35"/>
    <x v="0"/>
    <x v="0"/>
    <x v="1"/>
    <x v="35"/>
    <x v="10"/>
    <n v="239363"/>
    <n v="3449414"/>
    <m/>
    <x v="0"/>
  </r>
  <r>
    <x v="35"/>
    <x v="0"/>
    <x v="0"/>
    <x v="1"/>
    <x v="35"/>
    <x v="11"/>
    <n v="239363"/>
    <n v="3450766"/>
    <m/>
    <x v="0"/>
  </r>
  <r>
    <x v="35"/>
    <x v="0"/>
    <x v="0"/>
    <x v="1"/>
    <x v="35"/>
    <x v="12"/>
    <n v="239363"/>
    <n v="3448748"/>
    <m/>
    <x v="0"/>
  </r>
  <r>
    <x v="35"/>
    <x v="0"/>
    <x v="0"/>
    <x v="1"/>
    <x v="35"/>
    <x v="13"/>
    <n v="239363"/>
    <n v="3446365"/>
    <m/>
    <x v="0"/>
  </r>
  <r>
    <x v="35"/>
    <x v="0"/>
    <x v="0"/>
    <x v="1"/>
    <x v="35"/>
    <x v="14"/>
    <n v="239363"/>
    <n v="3445030"/>
    <m/>
    <x v="0"/>
  </r>
  <r>
    <x v="35"/>
    <x v="0"/>
    <x v="0"/>
    <x v="1"/>
    <x v="35"/>
    <x v="15"/>
    <n v="239363"/>
    <n v="3444741"/>
    <m/>
    <x v="0"/>
  </r>
  <r>
    <x v="35"/>
    <x v="0"/>
    <x v="0"/>
    <x v="1"/>
    <x v="35"/>
    <x v="16"/>
    <n v="239363"/>
    <n v="3443866"/>
    <m/>
    <x v="0"/>
  </r>
  <r>
    <x v="35"/>
    <x v="0"/>
    <x v="0"/>
    <x v="1"/>
    <x v="35"/>
    <x v="17"/>
    <n v="239363"/>
    <n v="3442439"/>
    <m/>
    <x v="0"/>
  </r>
  <r>
    <x v="35"/>
    <x v="0"/>
    <x v="0"/>
    <x v="1"/>
    <x v="35"/>
    <x v="18"/>
    <n v="239363"/>
    <n v="3440417"/>
    <m/>
    <x v="0"/>
  </r>
  <r>
    <x v="35"/>
    <x v="0"/>
    <x v="0"/>
    <x v="1"/>
    <x v="35"/>
    <x v="19"/>
    <n v="239363"/>
    <n v="3438484"/>
    <m/>
    <x v="0"/>
  </r>
  <r>
    <x v="35"/>
    <x v="0"/>
    <x v="0"/>
    <x v="1"/>
    <x v="35"/>
    <x v="20"/>
    <n v="239363"/>
    <n v="3436635"/>
    <m/>
    <x v="0"/>
  </r>
  <r>
    <x v="35"/>
    <x v="0"/>
    <x v="0"/>
    <x v="1"/>
    <x v="35"/>
    <x v="21"/>
    <n v="239363"/>
    <n v="3434919"/>
    <m/>
    <x v="0"/>
  </r>
  <r>
    <x v="35"/>
    <x v="0"/>
    <x v="0"/>
    <x v="1"/>
    <x v="35"/>
    <x v="22"/>
    <n v="239363"/>
    <n v="3433352"/>
    <m/>
    <x v="0"/>
  </r>
  <r>
    <x v="35"/>
    <x v="0"/>
    <x v="0"/>
    <x v="1"/>
    <x v="35"/>
    <x v="23"/>
    <n v="239363"/>
    <n v="3432225"/>
    <m/>
    <x v="0"/>
  </r>
  <r>
    <x v="35"/>
    <x v="0"/>
    <x v="0"/>
    <x v="1"/>
    <x v="35"/>
    <x v="24"/>
    <n v="239363"/>
    <n v="3431636"/>
    <m/>
    <x v="0"/>
  </r>
  <r>
    <x v="35"/>
    <x v="0"/>
    <x v="0"/>
    <x v="1"/>
    <x v="35"/>
    <x v="25"/>
    <n v="239363"/>
    <n v="3432253"/>
    <m/>
    <x v="0"/>
  </r>
  <r>
    <x v="35"/>
    <x v="0"/>
    <x v="0"/>
    <x v="1"/>
    <x v="35"/>
    <x v="26"/>
    <n v="239363"/>
    <n v="3432713"/>
    <m/>
    <x v="0"/>
  </r>
  <r>
    <x v="35"/>
    <x v="0"/>
    <x v="0"/>
    <x v="1"/>
    <x v="35"/>
    <x v="27"/>
    <n v="239363"/>
    <n v="3432549"/>
    <m/>
    <x v="0"/>
  </r>
  <r>
    <x v="35"/>
    <x v="0"/>
    <x v="0"/>
    <x v="1"/>
    <x v="35"/>
    <x v="28"/>
    <n v="239363"/>
    <n v="3431919"/>
    <m/>
    <x v="0"/>
  </r>
  <r>
    <x v="35"/>
    <x v="0"/>
    <x v="0"/>
    <x v="1"/>
    <x v="35"/>
    <x v="29"/>
    <n v="239363"/>
    <n v="3431438"/>
    <m/>
    <x v="0"/>
  </r>
  <r>
    <x v="35"/>
    <x v="0"/>
    <x v="0"/>
    <x v="1"/>
    <x v="35"/>
    <x v="30"/>
    <n v="239363"/>
    <n v="3428420"/>
    <m/>
    <x v="0"/>
  </r>
  <r>
    <x v="35"/>
    <x v="0"/>
    <x v="0"/>
    <x v="2"/>
    <x v="36"/>
    <x v="0"/>
    <n v="251485"/>
    <n v="7816657"/>
    <m/>
    <x v="0"/>
  </r>
  <r>
    <x v="35"/>
    <x v="0"/>
    <x v="0"/>
    <x v="2"/>
    <x v="36"/>
    <x v="1"/>
    <n v="259855"/>
    <n v="7988265"/>
    <m/>
    <x v="0"/>
  </r>
  <r>
    <x v="35"/>
    <x v="0"/>
    <x v="0"/>
    <x v="2"/>
    <x v="36"/>
    <x v="2"/>
    <n v="267888"/>
    <n v="8026439"/>
    <m/>
    <x v="0"/>
  </r>
  <r>
    <x v="35"/>
    <x v="0"/>
    <x v="0"/>
    <x v="2"/>
    <x v="36"/>
    <x v="3"/>
    <n v="276106"/>
    <n v="8192781"/>
    <m/>
    <x v="0"/>
  </r>
  <r>
    <x v="35"/>
    <x v="0"/>
    <x v="0"/>
    <x v="2"/>
    <x v="36"/>
    <x v="4"/>
    <n v="284691"/>
    <n v="8516252"/>
    <m/>
    <x v="0"/>
  </r>
  <r>
    <x v="35"/>
    <x v="0"/>
    <x v="0"/>
    <x v="2"/>
    <x v="36"/>
    <x v="5"/>
    <n v="293072"/>
    <n v="8820359"/>
    <m/>
    <x v="0"/>
  </r>
  <r>
    <x v="35"/>
    <x v="0"/>
    <x v="0"/>
    <x v="2"/>
    <x v="36"/>
    <x v="6"/>
    <n v="301556"/>
    <n v="9155135"/>
    <m/>
    <x v="0"/>
  </r>
  <r>
    <x v="35"/>
    <x v="0"/>
    <x v="0"/>
    <x v="2"/>
    <x v="36"/>
    <x v="7"/>
    <n v="310119"/>
    <n v="9473387"/>
    <m/>
    <x v="0"/>
  </r>
  <r>
    <x v="35"/>
    <x v="0"/>
    <x v="0"/>
    <x v="2"/>
    <x v="36"/>
    <x v="8"/>
    <n v="318731"/>
    <n v="9760064"/>
    <m/>
    <x v="0"/>
  </r>
  <r>
    <x v="35"/>
    <x v="0"/>
    <x v="0"/>
    <x v="2"/>
    <x v="36"/>
    <x v="9"/>
    <n v="327431"/>
    <n v="10013290"/>
    <m/>
    <x v="0"/>
  </r>
  <r>
    <x v="35"/>
    <x v="0"/>
    <x v="0"/>
    <x v="2"/>
    <x v="36"/>
    <x v="10"/>
    <n v="336217"/>
    <n v="10237269"/>
    <m/>
    <x v="0"/>
  </r>
  <r>
    <x v="35"/>
    <x v="0"/>
    <x v="0"/>
    <x v="2"/>
    <x v="36"/>
    <x v="11"/>
    <n v="345043"/>
    <n v="10448391"/>
    <m/>
    <x v="0"/>
  </r>
  <r>
    <x v="35"/>
    <x v="0"/>
    <x v="0"/>
    <x v="2"/>
    <x v="36"/>
    <x v="12"/>
    <n v="353945"/>
    <n v="10656582"/>
    <m/>
    <x v="0"/>
  </r>
  <r>
    <x v="35"/>
    <x v="0"/>
    <x v="0"/>
    <x v="2"/>
    <x v="36"/>
    <x v="13"/>
    <n v="362899"/>
    <n v="10873264"/>
    <m/>
    <x v="0"/>
  </r>
  <r>
    <x v="35"/>
    <x v="0"/>
    <x v="0"/>
    <x v="2"/>
    <x v="36"/>
    <x v="14"/>
    <n v="371885"/>
    <n v="11104727"/>
    <m/>
    <x v="0"/>
  </r>
  <r>
    <x v="35"/>
    <x v="0"/>
    <x v="0"/>
    <x v="2"/>
    <x v="36"/>
    <x v="15"/>
    <n v="380907"/>
    <n v="11348322"/>
    <m/>
    <x v="0"/>
  </r>
  <r>
    <x v="35"/>
    <x v="0"/>
    <x v="0"/>
    <x v="2"/>
    <x v="36"/>
    <x v="16"/>
    <n v="389952"/>
    <n v="11594854"/>
    <m/>
    <x v="0"/>
  </r>
  <r>
    <x v="35"/>
    <x v="0"/>
    <x v="0"/>
    <x v="2"/>
    <x v="36"/>
    <x v="17"/>
    <n v="399032"/>
    <n v="11839326"/>
    <m/>
    <x v="0"/>
  </r>
  <r>
    <x v="35"/>
    <x v="0"/>
    <x v="0"/>
    <x v="2"/>
    <x v="36"/>
    <x v="18"/>
    <n v="408123"/>
    <n v="12084435"/>
    <m/>
    <x v="0"/>
  </r>
  <r>
    <x v="35"/>
    <x v="0"/>
    <x v="0"/>
    <x v="2"/>
    <x v="36"/>
    <x v="19"/>
    <n v="417204"/>
    <n v="12332896"/>
    <m/>
    <x v="0"/>
  </r>
  <r>
    <x v="35"/>
    <x v="0"/>
    <x v="0"/>
    <x v="2"/>
    <x v="36"/>
    <x v="20"/>
    <n v="426281"/>
    <n v="12585562"/>
    <m/>
    <x v="0"/>
  </r>
  <r>
    <x v="35"/>
    <x v="0"/>
    <x v="0"/>
    <x v="2"/>
    <x v="36"/>
    <x v="21"/>
    <n v="435338"/>
    <n v="12840315"/>
    <m/>
    <x v="0"/>
  </r>
  <r>
    <x v="35"/>
    <x v="0"/>
    <x v="0"/>
    <x v="2"/>
    <x v="36"/>
    <x v="22"/>
    <n v="444409"/>
    <n v="13096786"/>
    <m/>
    <x v="0"/>
  </r>
  <r>
    <x v="35"/>
    <x v="0"/>
    <x v="0"/>
    <x v="2"/>
    <x v="36"/>
    <x v="23"/>
    <n v="453463"/>
    <n v="13356550"/>
    <m/>
    <x v="0"/>
  </r>
  <r>
    <x v="35"/>
    <x v="0"/>
    <x v="0"/>
    <x v="2"/>
    <x v="36"/>
    <x v="24"/>
    <n v="462506"/>
    <n v="13617893"/>
    <m/>
    <x v="0"/>
  </r>
  <r>
    <x v="35"/>
    <x v="0"/>
    <x v="0"/>
    <x v="2"/>
    <x v="36"/>
    <x v="25"/>
    <n v="471603"/>
    <n v="13879808"/>
    <m/>
    <x v="0"/>
  </r>
  <r>
    <x v="35"/>
    <x v="0"/>
    <x v="0"/>
    <x v="2"/>
    <x v="36"/>
    <x v="26"/>
    <n v="480767"/>
    <n v="14139476"/>
    <m/>
    <x v="0"/>
  </r>
  <r>
    <x v="35"/>
    <x v="0"/>
    <x v="0"/>
    <x v="2"/>
    <x v="36"/>
    <x v="27"/>
    <n v="489982"/>
    <n v="14400618"/>
    <m/>
    <x v="0"/>
  </r>
  <r>
    <x v="35"/>
    <x v="0"/>
    <x v="0"/>
    <x v="2"/>
    <x v="36"/>
    <x v="28"/>
    <n v="499252"/>
    <n v="14665235"/>
    <m/>
    <x v="0"/>
  </r>
  <r>
    <x v="35"/>
    <x v="0"/>
    <x v="0"/>
    <x v="2"/>
    <x v="36"/>
    <x v="29"/>
    <n v="508578"/>
    <n v="14934417"/>
    <m/>
    <x v="0"/>
  </r>
  <r>
    <x v="35"/>
    <x v="0"/>
    <x v="0"/>
    <x v="2"/>
    <x v="36"/>
    <x v="30"/>
    <n v="517968"/>
    <n v="15205861"/>
    <m/>
    <x v="0"/>
  </r>
  <r>
    <x v="35"/>
    <x v="0"/>
    <x v="0"/>
    <x v="3"/>
    <x v="37"/>
    <x v="0"/>
    <n v="203721"/>
    <n v="7775826"/>
    <m/>
    <x v="0"/>
  </r>
  <r>
    <x v="35"/>
    <x v="0"/>
    <x v="0"/>
    <x v="3"/>
    <x v="37"/>
    <x v="1"/>
    <n v="203721"/>
    <n v="7681203"/>
    <m/>
    <x v="0"/>
  </r>
  <r>
    <x v="35"/>
    <x v="0"/>
    <x v="0"/>
    <x v="3"/>
    <x v="37"/>
    <x v="2"/>
    <n v="203721"/>
    <n v="7385263"/>
    <m/>
    <x v="0"/>
  </r>
  <r>
    <x v="35"/>
    <x v="0"/>
    <x v="0"/>
    <x v="3"/>
    <x v="37"/>
    <x v="3"/>
    <n v="203721"/>
    <n v="7344937"/>
    <m/>
    <x v="0"/>
  </r>
  <r>
    <x v="35"/>
    <x v="0"/>
    <x v="0"/>
    <x v="3"/>
    <x v="37"/>
    <x v="4"/>
    <n v="203721"/>
    <n v="7452186"/>
    <m/>
    <x v="0"/>
  </r>
  <r>
    <x v="35"/>
    <x v="0"/>
    <x v="0"/>
    <x v="3"/>
    <x v="37"/>
    <x v="5"/>
    <n v="203721"/>
    <n v="7526495"/>
    <m/>
    <x v="0"/>
  </r>
  <r>
    <x v="35"/>
    <x v="0"/>
    <x v="0"/>
    <x v="3"/>
    <x v="37"/>
    <x v="6"/>
    <n v="203721"/>
    <n v="7607100"/>
    <m/>
    <x v="0"/>
  </r>
  <r>
    <x v="35"/>
    <x v="0"/>
    <x v="0"/>
    <x v="3"/>
    <x v="37"/>
    <x v="7"/>
    <n v="203721"/>
    <n v="7624642"/>
    <m/>
    <x v="0"/>
  </r>
  <r>
    <x v="35"/>
    <x v="0"/>
    <x v="0"/>
    <x v="3"/>
    <x v="37"/>
    <x v="8"/>
    <n v="203721"/>
    <n v="7610676"/>
    <m/>
    <x v="0"/>
  </r>
  <r>
    <x v="35"/>
    <x v="0"/>
    <x v="0"/>
    <x v="3"/>
    <x v="37"/>
    <x v="9"/>
    <n v="203721"/>
    <n v="7582402"/>
    <m/>
    <x v="0"/>
  </r>
  <r>
    <x v="35"/>
    <x v="0"/>
    <x v="0"/>
    <x v="3"/>
    <x v="37"/>
    <x v="10"/>
    <n v="203721"/>
    <n v="7554978"/>
    <m/>
    <x v="0"/>
  </r>
  <r>
    <x v="35"/>
    <x v="0"/>
    <x v="0"/>
    <x v="3"/>
    <x v="37"/>
    <x v="11"/>
    <n v="203721"/>
    <n v="7541002"/>
    <m/>
    <x v="0"/>
  </r>
  <r>
    <x v="35"/>
    <x v="0"/>
    <x v="0"/>
    <x v="3"/>
    <x v="37"/>
    <x v="12"/>
    <n v="203721"/>
    <n v="7535276"/>
    <m/>
    <x v="0"/>
  </r>
  <r>
    <x v="35"/>
    <x v="0"/>
    <x v="0"/>
    <x v="3"/>
    <x v="37"/>
    <x v="13"/>
    <n v="203721"/>
    <n v="7525142"/>
    <m/>
    <x v="0"/>
  </r>
  <r>
    <x v="35"/>
    <x v="0"/>
    <x v="0"/>
    <x v="3"/>
    <x v="37"/>
    <x v="14"/>
    <n v="203721"/>
    <n v="7509335"/>
    <m/>
    <x v="0"/>
  </r>
  <r>
    <x v="35"/>
    <x v="0"/>
    <x v="0"/>
    <x v="3"/>
    <x v="37"/>
    <x v="15"/>
    <n v="203721"/>
    <n v="7497694"/>
    <m/>
    <x v="0"/>
  </r>
  <r>
    <x v="35"/>
    <x v="0"/>
    <x v="0"/>
    <x v="3"/>
    <x v="37"/>
    <x v="16"/>
    <n v="203721"/>
    <n v="7489062"/>
    <m/>
    <x v="0"/>
  </r>
  <r>
    <x v="35"/>
    <x v="0"/>
    <x v="0"/>
    <x v="3"/>
    <x v="37"/>
    <x v="17"/>
    <n v="203721"/>
    <n v="7476144"/>
    <m/>
    <x v="0"/>
  </r>
  <r>
    <x v="35"/>
    <x v="0"/>
    <x v="0"/>
    <x v="3"/>
    <x v="37"/>
    <x v="18"/>
    <n v="203721"/>
    <n v="7464068"/>
    <m/>
    <x v="0"/>
  </r>
  <r>
    <x v="35"/>
    <x v="0"/>
    <x v="0"/>
    <x v="3"/>
    <x v="37"/>
    <x v="19"/>
    <n v="203721"/>
    <n v="7450656"/>
    <m/>
    <x v="0"/>
  </r>
  <r>
    <x v="35"/>
    <x v="0"/>
    <x v="0"/>
    <x v="3"/>
    <x v="37"/>
    <x v="20"/>
    <n v="203721"/>
    <n v="7439112"/>
    <m/>
    <x v="0"/>
  </r>
  <r>
    <x v="35"/>
    <x v="0"/>
    <x v="0"/>
    <x v="3"/>
    <x v="37"/>
    <x v="21"/>
    <n v="203721"/>
    <n v="7427445"/>
    <m/>
    <x v="0"/>
  </r>
  <r>
    <x v="35"/>
    <x v="0"/>
    <x v="0"/>
    <x v="3"/>
    <x v="37"/>
    <x v="22"/>
    <n v="203721"/>
    <n v="7419667"/>
    <m/>
    <x v="0"/>
  </r>
  <r>
    <x v="35"/>
    <x v="0"/>
    <x v="0"/>
    <x v="3"/>
    <x v="37"/>
    <x v="23"/>
    <n v="203721"/>
    <n v="7415015"/>
    <m/>
    <x v="0"/>
  </r>
  <r>
    <x v="35"/>
    <x v="0"/>
    <x v="0"/>
    <x v="3"/>
    <x v="37"/>
    <x v="24"/>
    <n v="203721"/>
    <n v="7410573"/>
    <m/>
    <x v="0"/>
  </r>
  <r>
    <x v="35"/>
    <x v="0"/>
    <x v="0"/>
    <x v="3"/>
    <x v="37"/>
    <x v="25"/>
    <n v="203721"/>
    <n v="7400660"/>
    <m/>
    <x v="0"/>
  </r>
  <r>
    <x v="35"/>
    <x v="0"/>
    <x v="0"/>
    <x v="3"/>
    <x v="37"/>
    <x v="26"/>
    <n v="203721"/>
    <n v="7388937"/>
    <m/>
    <x v="0"/>
  </r>
  <r>
    <x v="35"/>
    <x v="0"/>
    <x v="0"/>
    <x v="3"/>
    <x v="37"/>
    <x v="27"/>
    <n v="203721"/>
    <n v="7378263"/>
    <m/>
    <x v="0"/>
  </r>
  <r>
    <x v="35"/>
    <x v="0"/>
    <x v="0"/>
    <x v="3"/>
    <x v="37"/>
    <x v="28"/>
    <n v="203721"/>
    <n v="7369875"/>
    <m/>
    <x v="0"/>
  </r>
  <r>
    <x v="35"/>
    <x v="0"/>
    <x v="0"/>
    <x v="3"/>
    <x v="37"/>
    <x v="29"/>
    <n v="203721"/>
    <n v="7361619"/>
    <m/>
    <x v="0"/>
  </r>
  <r>
    <x v="35"/>
    <x v="0"/>
    <x v="0"/>
    <x v="3"/>
    <x v="37"/>
    <x v="30"/>
    <n v="203721"/>
    <n v="7353308"/>
    <m/>
    <x v="0"/>
  </r>
  <r>
    <x v="35"/>
    <x v="0"/>
    <x v="1"/>
    <x v="1"/>
    <x v="35"/>
    <x v="0"/>
    <n v="102031"/>
    <n v="1899613"/>
    <m/>
    <x v="0"/>
  </r>
  <r>
    <x v="35"/>
    <x v="0"/>
    <x v="1"/>
    <x v="1"/>
    <x v="35"/>
    <x v="1"/>
    <n v="102031"/>
    <n v="1892905"/>
    <m/>
    <x v="0"/>
  </r>
  <r>
    <x v="35"/>
    <x v="0"/>
    <x v="1"/>
    <x v="1"/>
    <x v="35"/>
    <x v="2"/>
    <n v="102031"/>
    <n v="1869272"/>
    <m/>
    <x v="0"/>
  </r>
  <r>
    <x v="35"/>
    <x v="0"/>
    <x v="1"/>
    <x v="1"/>
    <x v="35"/>
    <x v="3"/>
    <n v="102031"/>
    <n v="1854542"/>
    <m/>
    <x v="0"/>
  </r>
  <r>
    <x v="35"/>
    <x v="0"/>
    <x v="1"/>
    <x v="1"/>
    <x v="35"/>
    <x v="4"/>
    <n v="102031"/>
    <n v="1859461"/>
    <m/>
    <x v="0"/>
  </r>
  <r>
    <x v="35"/>
    <x v="0"/>
    <x v="1"/>
    <x v="1"/>
    <x v="35"/>
    <x v="5"/>
    <n v="102031"/>
    <n v="1854125"/>
    <m/>
    <x v="0"/>
  </r>
  <r>
    <x v="35"/>
    <x v="0"/>
    <x v="1"/>
    <x v="1"/>
    <x v="35"/>
    <x v="6"/>
    <n v="102031"/>
    <n v="1856261"/>
    <m/>
    <x v="0"/>
  </r>
  <r>
    <x v="35"/>
    <x v="0"/>
    <x v="1"/>
    <x v="1"/>
    <x v="35"/>
    <x v="7"/>
    <n v="102031"/>
    <n v="1861079"/>
    <m/>
    <x v="0"/>
  </r>
  <r>
    <x v="35"/>
    <x v="0"/>
    <x v="1"/>
    <x v="1"/>
    <x v="35"/>
    <x v="8"/>
    <n v="102031"/>
    <n v="1865902"/>
    <m/>
    <x v="0"/>
  </r>
  <r>
    <x v="35"/>
    <x v="0"/>
    <x v="1"/>
    <x v="1"/>
    <x v="35"/>
    <x v="9"/>
    <n v="102031"/>
    <n v="1868805"/>
    <m/>
    <x v="0"/>
  </r>
  <r>
    <x v="35"/>
    <x v="0"/>
    <x v="1"/>
    <x v="1"/>
    <x v="35"/>
    <x v="10"/>
    <n v="102031"/>
    <n v="1870002"/>
    <m/>
    <x v="0"/>
  </r>
  <r>
    <x v="35"/>
    <x v="0"/>
    <x v="1"/>
    <x v="1"/>
    <x v="35"/>
    <x v="11"/>
    <n v="102031"/>
    <n v="1870735"/>
    <m/>
    <x v="0"/>
  </r>
  <r>
    <x v="35"/>
    <x v="0"/>
    <x v="1"/>
    <x v="1"/>
    <x v="35"/>
    <x v="12"/>
    <n v="102031"/>
    <n v="1869641"/>
    <m/>
    <x v="0"/>
  </r>
  <r>
    <x v="35"/>
    <x v="0"/>
    <x v="1"/>
    <x v="1"/>
    <x v="35"/>
    <x v="13"/>
    <n v="102031"/>
    <n v="1868349"/>
    <m/>
    <x v="0"/>
  </r>
  <r>
    <x v="35"/>
    <x v="0"/>
    <x v="1"/>
    <x v="1"/>
    <x v="35"/>
    <x v="14"/>
    <n v="102031"/>
    <n v="1867625"/>
    <m/>
    <x v="0"/>
  </r>
  <r>
    <x v="35"/>
    <x v="0"/>
    <x v="1"/>
    <x v="1"/>
    <x v="35"/>
    <x v="15"/>
    <n v="102031"/>
    <n v="1867468"/>
    <m/>
    <x v="0"/>
  </r>
  <r>
    <x v="35"/>
    <x v="0"/>
    <x v="1"/>
    <x v="1"/>
    <x v="35"/>
    <x v="16"/>
    <n v="102031"/>
    <n v="1866994"/>
    <m/>
    <x v="0"/>
  </r>
  <r>
    <x v="35"/>
    <x v="0"/>
    <x v="1"/>
    <x v="1"/>
    <x v="35"/>
    <x v="17"/>
    <n v="102031"/>
    <n v="1866221"/>
    <m/>
    <x v="0"/>
  </r>
  <r>
    <x v="35"/>
    <x v="0"/>
    <x v="1"/>
    <x v="1"/>
    <x v="35"/>
    <x v="18"/>
    <n v="102031"/>
    <n v="1865124"/>
    <m/>
    <x v="0"/>
  </r>
  <r>
    <x v="35"/>
    <x v="0"/>
    <x v="1"/>
    <x v="1"/>
    <x v="35"/>
    <x v="19"/>
    <n v="102031"/>
    <n v="1864076"/>
    <m/>
    <x v="0"/>
  </r>
  <r>
    <x v="35"/>
    <x v="0"/>
    <x v="1"/>
    <x v="1"/>
    <x v="35"/>
    <x v="20"/>
    <n v="102031"/>
    <n v="1863074"/>
    <m/>
    <x v="0"/>
  </r>
  <r>
    <x v="35"/>
    <x v="0"/>
    <x v="1"/>
    <x v="1"/>
    <x v="35"/>
    <x v="21"/>
    <n v="102031"/>
    <n v="1862144"/>
    <m/>
    <x v="0"/>
  </r>
  <r>
    <x v="35"/>
    <x v="0"/>
    <x v="1"/>
    <x v="1"/>
    <x v="35"/>
    <x v="22"/>
    <n v="102031"/>
    <n v="1861294"/>
    <m/>
    <x v="0"/>
  </r>
  <r>
    <x v="35"/>
    <x v="0"/>
    <x v="1"/>
    <x v="1"/>
    <x v="35"/>
    <x v="23"/>
    <n v="102031"/>
    <n v="1860683"/>
    <m/>
    <x v="0"/>
  </r>
  <r>
    <x v="35"/>
    <x v="0"/>
    <x v="1"/>
    <x v="1"/>
    <x v="35"/>
    <x v="24"/>
    <n v="102031"/>
    <n v="1860364"/>
    <m/>
    <x v="0"/>
  </r>
  <r>
    <x v="35"/>
    <x v="0"/>
    <x v="1"/>
    <x v="1"/>
    <x v="35"/>
    <x v="25"/>
    <n v="102031"/>
    <n v="1860699"/>
    <m/>
    <x v="0"/>
  </r>
  <r>
    <x v="35"/>
    <x v="0"/>
    <x v="1"/>
    <x v="1"/>
    <x v="35"/>
    <x v="26"/>
    <n v="102031"/>
    <n v="1860948"/>
    <m/>
    <x v="0"/>
  </r>
  <r>
    <x v="35"/>
    <x v="0"/>
    <x v="1"/>
    <x v="1"/>
    <x v="35"/>
    <x v="27"/>
    <n v="102031"/>
    <n v="1860859"/>
    <m/>
    <x v="0"/>
  </r>
  <r>
    <x v="35"/>
    <x v="0"/>
    <x v="1"/>
    <x v="1"/>
    <x v="35"/>
    <x v="28"/>
    <n v="102031"/>
    <n v="1860517"/>
    <m/>
    <x v="0"/>
  </r>
  <r>
    <x v="35"/>
    <x v="0"/>
    <x v="1"/>
    <x v="1"/>
    <x v="35"/>
    <x v="29"/>
    <n v="102031"/>
    <n v="1860256"/>
    <m/>
    <x v="0"/>
  </r>
  <r>
    <x v="35"/>
    <x v="0"/>
    <x v="1"/>
    <x v="1"/>
    <x v="35"/>
    <x v="30"/>
    <n v="102031"/>
    <n v="1858620"/>
    <m/>
    <x v="0"/>
  </r>
  <r>
    <x v="35"/>
    <x v="0"/>
    <x v="1"/>
    <x v="2"/>
    <x v="36"/>
    <x v="0"/>
    <n v="17977"/>
    <n v="302912"/>
    <m/>
    <x v="0"/>
  </r>
  <r>
    <x v="35"/>
    <x v="0"/>
    <x v="1"/>
    <x v="2"/>
    <x v="36"/>
    <x v="1"/>
    <n v="18654"/>
    <n v="310874"/>
    <m/>
    <x v="0"/>
  </r>
  <r>
    <x v="35"/>
    <x v="0"/>
    <x v="1"/>
    <x v="2"/>
    <x v="36"/>
    <x v="2"/>
    <n v="19392"/>
    <n v="314986"/>
    <m/>
    <x v="0"/>
  </r>
  <r>
    <x v="35"/>
    <x v="0"/>
    <x v="1"/>
    <x v="2"/>
    <x v="36"/>
    <x v="3"/>
    <n v="20076"/>
    <n v="322945"/>
    <m/>
    <x v="0"/>
  </r>
  <r>
    <x v="35"/>
    <x v="0"/>
    <x v="1"/>
    <x v="2"/>
    <x v="36"/>
    <x v="4"/>
    <n v="20704"/>
    <n v="335760"/>
    <m/>
    <x v="0"/>
  </r>
  <r>
    <x v="35"/>
    <x v="0"/>
    <x v="1"/>
    <x v="2"/>
    <x v="36"/>
    <x v="5"/>
    <n v="21375"/>
    <n v="348752"/>
    <m/>
    <x v="0"/>
  </r>
  <r>
    <x v="35"/>
    <x v="0"/>
    <x v="1"/>
    <x v="2"/>
    <x v="36"/>
    <x v="6"/>
    <n v="22054"/>
    <n v="362980"/>
    <m/>
    <x v="0"/>
  </r>
  <r>
    <x v="35"/>
    <x v="0"/>
    <x v="1"/>
    <x v="2"/>
    <x v="36"/>
    <x v="7"/>
    <n v="22743"/>
    <n v="376628"/>
    <m/>
    <x v="0"/>
  </r>
  <r>
    <x v="35"/>
    <x v="0"/>
    <x v="1"/>
    <x v="2"/>
    <x v="36"/>
    <x v="8"/>
    <n v="23435"/>
    <n v="389037"/>
    <m/>
    <x v="0"/>
  </r>
  <r>
    <x v="35"/>
    <x v="0"/>
    <x v="1"/>
    <x v="2"/>
    <x v="36"/>
    <x v="9"/>
    <n v="24137"/>
    <n v="400163"/>
    <m/>
    <x v="0"/>
  </r>
  <r>
    <x v="35"/>
    <x v="0"/>
    <x v="1"/>
    <x v="2"/>
    <x v="36"/>
    <x v="10"/>
    <n v="24858"/>
    <n v="410318"/>
    <m/>
    <x v="0"/>
  </r>
  <r>
    <x v="35"/>
    <x v="0"/>
    <x v="1"/>
    <x v="2"/>
    <x v="36"/>
    <x v="11"/>
    <n v="25606"/>
    <n v="420346"/>
    <m/>
    <x v="0"/>
  </r>
  <r>
    <x v="35"/>
    <x v="0"/>
    <x v="1"/>
    <x v="2"/>
    <x v="36"/>
    <x v="12"/>
    <n v="26363"/>
    <n v="430301"/>
    <m/>
    <x v="0"/>
  </r>
  <r>
    <x v="35"/>
    <x v="0"/>
    <x v="1"/>
    <x v="2"/>
    <x v="36"/>
    <x v="13"/>
    <n v="27126"/>
    <n v="440603"/>
    <m/>
    <x v="0"/>
  </r>
  <r>
    <x v="35"/>
    <x v="0"/>
    <x v="1"/>
    <x v="2"/>
    <x v="36"/>
    <x v="14"/>
    <n v="27889"/>
    <n v="451464"/>
    <m/>
    <x v="0"/>
  </r>
  <r>
    <x v="35"/>
    <x v="0"/>
    <x v="1"/>
    <x v="2"/>
    <x v="36"/>
    <x v="15"/>
    <n v="28655"/>
    <n v="462805"/>
    <m/>
    <x v="0"/>
  </r>
  <r>
    <x v="35"/>
    <x v="0"/>
    <x v="1"/>
    <x v="2"/>
    <x v="36"/>
    <x v="16"/>
    <n v="29423"/>
    <n v="474279"/>
    <m/>
    <x v="0"/>
  </r>
  <r>
    <x v="35"/>
    <x v="0"/>
    <x v="1"/>
    <x v="2"/>
    <x v="36"/>
    <x v="17"/>
    <n v="30173"/>
    <n v="485324"/>
    <m/>
    <x v="0"/>
  </r>
  <r>
    <x v="35"/>
    <x v="0"/>
    <x v="1"/>
    <x v="2"/>
    <x v="36"/>
    <x v="18"/>
    <n v="30915"/>
    <n v="496241"/>
    <m/>
    <x v="0"/>
  </r>
  <r>
    <x v="35"/>
    <x v="0"/>
    <x v="1"/>
    <x v="2"/>
    <x v="36"/>
    <x v="19"/>
    <n v="31650"/>
    <n v="507196"/>
    <m/>
    <x v="0"/>
  </r>
  <r>
    <x v="35"/>
    <x v="0"/>
    <x v="1"/>
    <x v="2"/>
    <x v="36"/>
    <x v="20"/>
    <n v="32379"/>
    <n v="518238"/>
    <m/>
    <x v="0"/>
  </r>
  <r>
    <x v="35"/>
    <x v="0"/>
    <x v="1"/>
    <x v="2"/>
    <x v="36"/>
    <x v="21"/>
    <n v="33100"/>
    <n v="529251"/>
    <m/>
    <x v="0"/>
  </r>
  <r>
    <x v="35"/>
    <x v="0"/>
    <x v="1"/>
    <x v="2"/>
    <x v="36"/>
    <x v="22"/>
    <n v="33814"/>
    <n v="540225"/>
    <m/>
    <x v="0"/>
  </r>
  <r>
    <x v="35"/>
    <x v="0"/>
    <x v="1"/>
    <x v="2"/>
    <x v="36"/>
    <x v="23"/>
    <n v="34530"/>
    <n v="551358"/>
    <m/>
    <x v="0"/>
  </r>
  <r>
    <x v="35"/>
    <x v="0"/>
    <x v="1"/>
    <x v="2"/>
    <x v="36"/>
    <x v="24"/>
    <n v="35251"/>
    <n v="562666"/>
    <m/>
    <x v="0"/>
  </r>
  <r>
    <x v="35"/>
    <x v="0"/>
    <x v="1"/>
    <x v="2"/>
    <x v="36"/>
    <x v="25"/>
    <n v="35978"/>
    <n v="574031"/>
    <m/>
    <x v="0"/>
  </r>
  <r>
    <x v="35"/>
    <x v="0"/>
    <x v="1"/>
    <x v="2"/>
    <x v="36"/>
    <x v="26"/>
    <n v="36711"/>
    <n v="585314"/>
    <m/>
    <x v="0"/>
  </r>
  <r>
    <x v="35"/>
    <x v="0"/>
    <x v="1"/>
    <x v="2"/>
    <x v="36"/>
    <x v="27"/>
    <n v="37449"/>
    <n v="596665"/>
    <m/>
    <x v="0"/>
  </r>
  <r>
    <x v="35"/>
    <x v="0"/>
    <x v="1"/>
    <x v="2"/>
    <x v="36"/>
    <x v="28"/>
    <n v="38192"/>
    <n v="608176"/>
    <m/>
    <x v="0"/>
  </r>
  <r>
    <x v="35"/>
    <x v="0"/>
    <x v="1"/>
    <x v="2"/>
    <x v="36"/>
    <x v="29"/>
    <n v="38940"/>
    <n v="619894"/>
    <m/>
    <x v="0"/>
  </r>
  <r>
    <x v="35"/>
    <x v="0"/>
    <x v="1"/>
    <x v="2"/>
    <x v="36"/>
    <x v="30"/>
    <n v="39694"/>
    <n v="631720"/>
    <m/>
    <x v="0"/>
  </r>
  <r>
    <x v="35"/>
    <x v="0"/>
    <x v="1"/>
    <x v="3"/>
    <x v="37"/>
    <x v="0"/>
    <n v="50788"/>
    <n v="2140003"/>
    <m/>
    <x v="0"/>
  </r>
  <r>
    <x v="35"/>
    <x v="0"/>
    <x v="1"/>
    <x v="3"/>
    <x v="37"/>
    <x v="1"/>
    <n v="50788"/>
    <n v="2113961"/>
    <m/>
    <x v="0"/>
  </r>
  <r>
    <x v="35"/>
    <x v="0"/>
    <x v="1"/>
    <x v="3"/>
    <x v="37"/>
    <x v="2"/>
    <n v="50788"/>
    <n v="2032515"/>
    <m/>
    <x v="0"/>
  </r>
  <r>
    <x v="35"/>
    <x v="0"/>
    <x v="1"/>
    <x v="3"/>
    <x v="37"/>
    <x v="3"/>
    <n v="50788"/>
    <n v="2021417"/>
    <m/>
    <x v="0"/>
  </r>
  <r>
    <x v="35"/>
    <x v="0"/>
    <x v="1"/>
    <x v="3"/>
    <x v="37"/>
    <x v="4"/>
    <n v="50788"/>
    <n v="2050933"/>
    <m/>
    <x v="0"/>
  </r>
  <r>
    <x v="35"/>
    <x v="0"/>
    <x v="1"/>
    <x v="3"/>
    <x v="37"/>
    <x v="5"/>
    <n v="50788"/>
    <n v="2071383"/>
    <m/>
    <x v="0"/>
  </r>
  <r>
    <x v="35"/>
    <x v="0"/>
    <x v="1"/>
    <x v="3"/>
    <x v="37"/>
    <x v="6"/>
    <n v="50788"/>
    <n v="2093567"/>
    <m/>
    <x v="0"/>
  </r>
  <r>
    <x v="35"/>
    <x v="0"/>
    <x v="1"/>
    <x v="3"/>
    <x v="37"/>
    <x v="7"/>
    <n v="50788"/>
    <n v="2098395"/>
    <m/>
    <x v="0"/>
  </r>
  <r>
    <x v="35"/>
    <x v="0"/>
    <x v="1"/>
    <x v="3"/>
    <x v="37"/>
    <x v="8"/>
    <n v="50788"/>
    <n v="2094551"/>
    <m/>
    <x v="0"/>
  </r>
  <r>
    <x v="35"/>
    <x v="0"/>
    <x v="1"/>
    <x v="3"/>
    <x v="37"/>
    <x v="9"/>
    <n v="50788"/>
    <n v="2086770"/>
    <m/>
    <x v="0"/>
  </r>
  <r>
    <x v="35"/>
    <x v="0"/>
    <x v="1"/>
    <x v="3"/>
    <x v="37"/>
    <x v="10"/>
    <n v="50788"/>
    <n v="2079223"/>
    <m/>
    <x v="0"/>
  </r>
  <r>
    <x v="35"/>
    <x v="0"/>
    <x v="1"/>
    <x v="3"/>
    <x v="37"/>
    <x v="11"/>
    <n v="50788"/>
    <n v="2075376"/>
    <m/>
    <x v="0"/>
  </r>
  <r>
    <x v="35"/>
    <x v="0"/>
    <x v="1"/>
    <x v="3"/>
    <x v="37"/>
    <x v="12"/>
    <n v="50788"/>
    <n v="2073800"/>
    <m/>
    <x v="0"/>
  </r>
  <r>
    <x v="35"/>
    <x v="0"/>
    <x v="1"/>
    <x v="3"/>
    <x v="37"/>
    <x v="13"/>
    <n v="50788"/>
    <n v="2071012"/>
    <m/>
    <x v="0"/>
  </r>
  <r>
    <x v="35"/>
    <x v="0"/>
    <x v="1"/>
    <x v="3"/>
    <x v="37"/>
    <x v="14"/>
    <n v="50788"/>
    <n v="2066661"/>
    <m/>
    <x v="0"/>
  </r>
  <r>
    <x v="35"/>
    <x v="0"/>
    <x v="1"/>
    <x v="3"/>
    <x v="37"/>
    <x v="15"/>
    <n v="50788"/>
    <n v="2063457"/>
    <m/>
    <x v="0"/>
  </r>
  <r>
    <x v="35"/>
    <x v="0"/>
    <x v="1"/>
    <x v="3"/>
    <x v="37"/>
    <x v="16"/>
    <n v="50788"/>
    <n v="2061082"/>
    <m/>
    <x v="0"/>
  </r>
  <r>
    <x v="35"/>
    <x v="0"/>
    <x v="1"/>
    <x v="3"/>
    <x v="37"/>
    <x v="17"/>
    <n v="50788"/>
    <n v="2057527"/>
    <m/>
    <x v="0"/>
  </r>
  <r>
    <x v="35"/>
    <x v="0"/>
    <x v="1"/>
    <x v="3"/>
    <x v="37"/>
    <x v="18"/>
    <n v="50788"/>
    <n v="2054203"/>
    <m/>
    <x v="0"/>
  </r>
  <r>
    <x v="35"/>
    <x v="0"/>
    <x v="1"/>
    <x v="3"/>
    <x v="37"/>
    <x v="19"/>
    <n v="50788"/>
    <n v="2050512"/>
    <m/>
    <x v="0"/>
  </r>
  <r>
    <x v="35"/>
    <x v="0"/>
    <x v="1"/>
    <x v="3"/>
    <x v="37"/>
    <x v="20"/>
    <n v="50788"/>
    <n v="2047335"/>
    <m/>
    <x v="0"/>
  </r>
  <r>
    <x v="35"/>
    <x v="0"/>
    <x v="1"/>
    <x v="3"/>
    <x v="37"/>
    <x v="21"/>
    <n v="50788"/>
    <n v="2044124"/>
    <m/>
    <x v="0"/>
  </r>
  <r>
    <x v="35"/>
    <x v="0"/>
    <x v="1"/>
    <x v="3"/>
    <x v="37"/>
    <x v="22"/>
    <n v="50788"/>
    <n v="2041983"/>
    <m/>
    <x v="0"/>
  </r>
  <r>
    <x v="35"/>
    <x v="0"/>
    <x v="1"/>
    <x v="3"/>
    <x v="37"/>
    <x v="23"/>
    <n v="50788"/>
    <n v="2040703"/>
    <m/>
    <x v="0"/>
  </r>
  <r>
    <x v="35"/>
    <x v="0"/>
    <x v="1"/>
    <x v="3"/>
    <x v="37"/>
    <x v="24"/>
    <n v="50788"/>
    <n v="2039481"/>
    <m/>
    <x v="0"/>
  </r>
  <r>
    <x v="35"/>
    <x v="0"/>
    <x v="1"/>
    <x v="3"/>
    <x v="37"/>
    <x v="25"/>
    <n v="50788"/>
    <n v="2036753"/>
    <m/>
    <x v="0"/>
  </r>
  <r>
    <x v="35"/>
    <x v="0"/>
    <x v="1"/>
    <x v="3"/>
    <x v="37"/>
    <x v="26"/>
    <n v="50788"/>
    <n v="2033526"/>
    <m/>
    <x v="0"/>
  </r>
  <r>
    <x v="35"/>
    <x v="0"/>
    <x v="1"/>
    <x v="3"/>
    <x v="37"/>
    <x v="27"/>
    <n v="50788"/>
    <n v="2030588"/>
    <m/>
    <x v="0"/>
  </r>
  <r>
    <x v="35"/>
    <x v="0"/>
    <x v="1"/>
    <x v="3"/>
    <x v="37"/>
    <x v="28"/>
    <n v="50788"/>
    <n v="2028280"/>
    <m/>
    <x v="0"/>
  </r>
  <r>
    <x v="35"/>
    <x v="0"/>
    <x v="1"/>
    <x v="3"/>
    <x v="37"/>
    <x v="29"/>
    <n v="50788"/>
    <n v="2026008"/>
    <m/>
    <x v="0"/>
  </r>
  <r>
    <x v="35"/>
    <x v="0"/>
    <x v="1"/>
    <x v="3"/>
    <x v="37"/>
    <x v="30"/>
    <n v="50788"/>
    <n v="2023721"/>
    <m/>
    <x v="0"/>
  </r>
  <r>
    <x v="35"/>
    <x v="0"/>
    <x v="2"/>
    <x v="1"/>
    <x v="35"/>
    <x v="0"/>
    <n v="2576"/>
    <n v="4721"/>
    <m/>
    <x v="0"/>
  </r>
  <r>
    <x v="35"/>
    <x v="0"/>
    <x v="2"/>
    <x v="1"/>
    <x v="35"/>
    <x v="1"/>
    <n v="2530"/>
    <n v="4621"/>
    <m/>
    <x v="0"/>
  </r>
  <r>
    <x v="35"/>
    <x v="0"/>
    <x v="2"/>
    <x v="1"/>
    <x v="35"/>
    <x v="2"/>
    <n v="2485"/>
    <n v="4482"/>
    <m/>
    <x v="0"/>
  </r>
  <r>
    <x v="35"/>
    <x v="0"/>
    <x v="2"/>
    <x v="1"/>
    <x v="35"/>
    <x v="3"/>
    <n v="2441"/>
    <n v="4368"/>
    <m/>
    <x v="0"/>
  </r>
  <r>
    <x v="35"/>
    <x v="0"/>
    <x v="2"/>
    <x v="1"/>
    <x v="35"/>
    <x v="4"/>
    <n v="2398"/>
    <n v="4302"/>
    <m/>
    <x v="0"/>
  </r>
  <r>
    <x v="35"/>
    <x v="0"/>
    <x v="2"/>
    <x v="1"/>
    <x v="35"/>
    <x v="5"/>
    <n v="2355"/>
    <n v="4213"/>
    <m/>
    <x v="0"/>
  </r>
  <r>
    <x v="35"/>
    <x v="0"/>
    <x v="2"/>
    <x v="1"/>
    <x v="35"/>
    <x v="6"/>
    <n v="2313"/>
    <n v="4143"/>
    <m/>
    <x v="0"/>
  </r>
  <r>
    <x v="35"/>
    <x v="0"/>
    <x v="2"/>
    <x v="1"/>
    <x v="35"/>
    <x v="7"/>
    <n v="2272"/>
    <n v="4080"/>
    <m/>
    <x v="0"/>
  </r>
  <r>
    <x v="35"/>
    <x v="0"/>
    <x v="2"/>
    <x v="1"/>
    <x v="35"/>
    <x v="8"/>
    <n v="2232"/>
    <n v="4018"/>
    <m/>
    <x v="0"/>
  </r>
  <r>
    <x v="35"/>
    <x v="0"/>
    <x v="2"/>
    <x v="1"/>
    <x v="35"/>
    <x v="9"/>
    <n v="2192"/>
    <n v="3953"/>
    <m/>
    <x v="0"/>
  </r>
  <r>
    <x v="35"/>
    <x v="0"/>
    <x v="2"/>
    <x v="1"/>
    <x v="35"/>
    <x v="10"/>
    <n v="2153"/>
    <n v="3885"/>
    <m/>
    <x v="0"/>
  </r>
  <r>
    <x v="35"/>
    <x v="0"/>
    <x v="2"/>
    <x v="1"/>
    <x v="35"/>
    <x v="11"/>
    <n v="2115"/>
    <n v="3817"/>
    <m/>
    <x v="0"/>
  </r>
  <r>
    <x v="35"/>
    <x v="0"/>
    <x v="2"/>
    <x v="1"/>
    <x v="35"/>
    <x v="12"/>
    <n v="2077"/>
    <n v="3747"/>
    <m/>
    <x v="0"/>
  </r>
  <r>
    <x v="35"/>
    <x v="0"/>
    <x v="2"/>
    <x v="1"/>
    <x v="35"/>
    <x v="13"/>
    <n v="2040"/>
    <n v="3678"/>
    <m/>
    <x v="0"/>
  </r>
  <r>
    <x v="35"/>
    <x v="0"/>
    <x v="2"/>
    <x v="1"/>
    <x v="35"/>
    <x v="14"/>
    <n v="2004"/>
    <n v="3611"/>
    <m/>
    <x v="0"/>
  </r>
  <r>
    <x v="35"/>
    <x v="0"/>
    <x v="2"/>
    <x v="1"/>
    <x v="35"/>
    <x v="15"/>
    <n v="1969"/>
    <n v="3547"/>
    <m/>
    <x v="0"/>
  </r>
  <r>
    <x v="35"/>
    <x v="0"/>
    <x v="2"/>
    <x v="1"/>
    <x v="35"/>
    <x v="16"/>
    <n v="1934"/>
    <n v="3483"/>
    <m/>
    <x v="0"/>
  </r>
  <r>
    <x v="35"/>
    <x v="0"/>
    <x v="2"/>
    <x v="1"/>
    <x v="35"/>
    <x v="17"/>
    <n v="1899"/>
    <n v="3420"/>
    <m/>
    <x v="0"/>
  </r>
  <r>
    <x v="35"/>
    <x v="0"/>
    <x v="2"/>
    <x v="1"/>
    <x v="35"/>
    <x v="18"/>
    <n v="1865"/>
    <n v="3357"/>
    <m/>
    <x v="0"/>
  </r>
  <r>
    <x v="35"/>
    <x v="0"/>
    <x v="2"/>
    <x v="1"/>
    <x v="35"/>
    <x v="19"/>
    <n v="1832"/>
    <n v="3295"/>
    <m/>
    <x v="0"/>
  </r>
  <r>
    <x v="35"/>
    <x v="0"/>
    <x v="2"/>
    <x v="1"/>
    <x v="35"/>
    <x v="20"/>
    <n v="1800"/>
    <n v="3235"/>
    <m/>
    <x v="0"/>
  </r>
  <r>
    <x v="35"/>
    <x v="0"/>
    <x v="2"/>
    <x v="1"/>
    <x v="35"/>
    <x v="21"/>
    <n v="1768"/>
    <n v="3176"/>
    <m/>
    <x v="0"/>
  </r>
  <r>
    <x v="35"/>
    <x v="0"/>
    <x v="2"/>
    <x v="1"/>
    <x v="35"/>
    <x v="22"/>
    <n v="1736"/>
    <n v="3118"/>
    <m/>
    <x v="0"/>
  </r>
  <r>
    <x v="35"/>
    <x v="0"/>
    <x v="2"/>
    <x v="1"/>
    <x v="35"/>
    <x v="23"/>
    <n v="1706"/>
    <n v="3062"/>
    <m/>
    <x v="0"/>
  </r>
  <r>
    <x v="35"/>
    <x v="0"/>
    <x v="2"/>
    <x v="1"/>
    <x v="35"/>
    <x v="24"/>
    <n v="1675"/>
    <n v="3007"/>
    <m/>
    <x v="0"/>
  </r>
  <r>
    <x v="35"/>
    <x v="0"/>
    <x v="2"/>
    <x v="1"/>
    <x v="35"/>
    <x v="25"/>
    <n v="1645"/>
    <n v="2954"/>
    <m/>
    <x v="0"/>
  </r>
  <r>
    <x v="35"/>
    <x v="0"/>
    <x v="2"/>
    <x v="1"/>
    <x v="35"/>
    <x v="26"/>
    <n v="1616"/>
    <n v="2902"/>
    <m/>
    <x v="0"/>
  </r>
  <r>
    <x v="35"/>
    <x v="0"/>
    <x v="2"/>
    <x v="1"/>
    <x v="35"/>
    <x v="27"/>
    <n v="1588"/>
    <n v="2850"/>
    <m/>
    <x v="0"/>
  </r>
  <r>
    <x v="35"/>
    <x v="0"/>
    <x v="2"/>
    <x v="1"/>
    <x v="35"/>
    <x v="28"/>
    <n v="1559"/>
    <n v="2799"/>
    <m/>
    <x v="0"/>
  </r>
  <r>
    <x v="35"/>
    <x v="0"/>
    <x v="2"/>
    <x v="1"/>
    <x v="35"/>
    <x v="29"/>
    <n v="1532"/>
    <n v="2749"/>
    <m/>
    <x v="0"/>
  </r>
  <r>
    <x v="35"/>
    <x v="0"/>
    <x v="2"/>
    <x v="1"/>
    <x v="35"/>
    <x v="30"/>
    <n v="1504"/>
    <n v="2698"/>
    <m/>
    <x v="0"/>
  </r>
  <r>
    <x v="35"/>
    <x v="0"/>
    <x v="2"/>
    <x v="2"/>
    <x v="36"/>
    <x v="0"/>
    <n v="7177"/>
    <n v="54904"/>
    <m/>
    <x v="0"/>
  </r>
  <r>
    <x v="35"/>
    <x v="0"/>
    <x v="2"/>
    <x v="2"/>
    <x v="36"/>
    <x v="1"/>
    <n v="7372"/>
    <n v="55777"/>
    <m/>
    <x v="0"/>
  </r>
  <r>
    <x v="35"/>
    <x v="0"/>
    <x v="2"/>
    <x v="2"/>
    <x v="36"/>
    <x v="2"/>
    <n v="7590"/>
    <n v="55969"/>
    <m/>
    <x v="0"/>
  </r>
  <r>
    <x v="35"/>
    <x v="0"/>
    <x v="2"/>
    <x v="2"/>
    <x v="36"/>
    <x v="3"/>
    <n v="7769"/>
    <n v="56735"/>
    <m/>
    <x v="0"/>
  </r>
  <r>
    <x v="35"/>
    <x v="0"/>
    <x v="2"/>
    <x v="2"/>
    <x v="36"/>
    <x v="4"/>
    <n v="7955"/>
    <n v="58568"/>
    <m/>
    <x v="0"/>
  </r>
  <r>
    <x v="35"/>
    <x v="0"/>
    <x v="2"/>
    <x v="2"/>
    <x v="36"/>
    <x v="5"/>
    <n v="8153"/>
    <n v="60390"/>
    <m/>
    <x v="0"/>
  </r>
  <r>
    <x v="35"/>
    <x v="0"/>
    <x v="2"/>
    <x v="2"/>
    <x v="36"/>
    <x v="6"/>
    <n v="8394"/>
    <n v="62721"/>
    <m/>
    <x v="0"/>
  </r>
  <r>
    <x v="35"/>
    <x v="0"/>
    <x v="2"/>
    <x v="2"/>
    <x v="36"/>
    <x v="7"/>
    <n v="8689"/>
    <n v="65327"/>
    <m/>
    <x v="0"/>
  </r>
  <r>
    <x v="35"/>
    <x v="0"/>
    <x v="2"/>
    <x v="2"/>
    <x v="36"/>
    <x v="8"/>
    <n v="8994"/>
    <n v="67787"/>
    <m/>
    <x v="0"/>
  </r>
  <r>
    <x v="35"/>
    <x v="0"/>
    <x v="2"/>
    <x v="2"/>
    <x v="36"/>
    <x v="9"/>
    <n v="9295"/>
    <n v="69962"/>
    <m/>
    <x v="0"/>
  </r>
  <r>
    <x v="35"/>
    <x v="0"/>
    <x v="2"/>
    <x v="2"/>
    <x v="36"/>
    <x v="10"/>
    <n v="9540"/>
    <n v="71492"/>
    <m/>
    <x v="0"/>
  </r>
  <r>
    <x v="35"/>
    <x v="0"/>
    <x v="2"/>
    <x v="2"/>
    <x v="36"/>
    <x v="11"/>
    <n v="9775"/>
    <n v="72853"/>
    <m/>
    <x v="0"/>
  </r>
  <r>
    <x v="35"/>
    <x v="0"/>
    <x v="2"/>
    <x v="2"/>
    <x v="36"/>
    <x v="12"/>
    <n v="10012"/>
    <n v="74191"/>
    <m/>
    <x v="0"/>
  </r>
  <r>
    <x v="35"/>
    <x v="0"/>
    <x v="2"/>
    <x v="2"/>
    <x v="36"/>
    <x v="13"/>
    <n v="10249"/>
    <n v="75582"/>
    <m/>
    <x v="0"/>
  </r>
  <r>
    <x v="35"/>
    <x v="0"/>
    <x v="2"/>
    <x v="2"/>
    <x v="36"/>
    <x v="14"/>
    <n v="10488"/>
    <n v="77082"/>
    <m/>
    <x v="0"/>
  </r>
  <r>
    <x v="35"/>
    <x v="0"/>
    <x v="2"/>
    <x v="2"/>
    <x v="36"/>
    <x v="15"/>
    <n v="10730"/>
    <n v="78679"/>
    <m/>
    <x v="0"/>
  </r>
  <r>
    <x v="35"/>
    <x v="0"/>
    <x v="2"/>
    <x v="2"/>
    <x v="36"/>
    <x v="16"/>
    <n v="10975"/>
    <n v="80320"/>
    <m/>
    <x v="0"/>
  </r>
  <r>
    <x v="35"/>
    <x v="0"/>
    <x v="2"/>
    <x v="2"/>
    <x v="36"/>
    <x v="17"/>
    <n v="11217"/>
    <n v="81909"/>
    <m/>
    <x v="0"/>
  </r>
  <r>
    <x v="35"/>
    <x v="0"/>
    <x v="2"/>
    <x v="2"/>
    <x v="36"/>
    <x v="18"/>
    <n v="11454"/>
    <n v="83472"/>
    <m/>
    <x v="0"/>
  </r>
  <r>
    <x v="35"/>
    <x v="0"/>
    <x v="2"/>
    <x v="2"/>
    <x v="36"/>
    <x v="19"/>
    <n v="11682"/>
    <n v="84994"/>
    <m/>
    <x v="0"/>
  </r>
  <r>
    <x v="35"/>
    <x v="0"/>
    <x v="2"/>
    <x v="2"/>
    <x v="36"/>
    <x v="20"/>
    <n v="11914"/>
    <n v="86570"/>
    <m/>
    <x v="0"/>
  </r>
  <r>
    <x v="35"/>
    <x v="0"/>
    <x v="2"/>
    <x v="2"/>
    <x v="36"/>
    <x v="21"/>
    <n v="12147"/>
    <n v="88181"/>
    <m/>
    <x v="0"/>
  </r>
  <r>
    <x v="35"/>
    <x v="0"/>
    <x v="2"/>
    <x v="2"/>
    <x v="36"/>
    <x v="22"/>
    <n v="12380"/>
    <n v="89798"/>
    <m/>
    <x v="0"/>
  </r>
  <r>
    <x v="35"/>
    <x v="0"/>
    <x v="2"/>
    <x v="2"/>
    <x v="36"/>
    <x v="23"/>
    <n v="12614"/>
    <n v="91448"/>
    <m/>
    <x v="0"/>
  </r>
  <r>
    <x v="35"/>
    <x v="0"/>
    <x v="2"/>
    <x v="2"/>
    <x v="36"/>
    <x v="24"/>
    <n v="12852"/>
    <n v="93134"/>
    <m/>
    <x v="0"/>
  </r>
  <r>
    <x v="35"/>
    <x v="0"/>
    <x v="2"/>
    <x v="2"/>
    <x v="36"/>
    <x v="25"/>
    <n v="13093"/>
    <n v="94840"/>
    <m/>
    <x v="0"/>
  </r>
  <r>
    <x v="35"/>
    <x v="0"/>
    <x v="2"/>
    <x v="2"/>
    <x v="36"/>
    <x v="26"/>
    <n v="13335"/>
    <n v="96525"/>
    <m/>
    <x v="0"/>
  </r>
  <r>
    <x v="35"/>
    <x v="0"/>
    <x v="2"/>
    <x v="2"/>
    <x v="36"/>
    <x v="27"/>
    <n v="13579"/>
    <n v="98225"/>
    <m/>
    <x v="0"/>
  </r>
  <r>
    <x v="35"/>
    <x v="0"/>
    <x v="2"/>
    <x v="2"/>
    <x v="36"/>
    <x v="28"/>
    <n v="13823"/>
    <n v="99935"/>
    <m/>
    <x v="0"/>
  </r>
  <r>
    <x v="35"/>
    <x v="0"/>
    <x v="2"/>
    <x v="2"/>
    <x v="36"/>
    <x v="29"/>
    <n v="14069"/>
    <n v="101679"/>
    <m/>
    <x v="0"/>
  </r>
  <r>
    <x v="35"/>
    <x v="0"/>
    <x v="2"/>
    <x v="2"/>
    <x v="36"/>
    <x v="30"/>
    <n v="14316"/>
    <n v="103438"/>
    <m/>
    <x v="0"/>
  </r>
  <r>
    <x v="35"/>
    <x v="0"/>
    <x v="2"/>
    <x v="3"/>
    <x v="37"/>
    <x v="0"/>
    <n v="6783"/>
    <n v="294694"/>
    <m/>
    <x v="0"/>
  </r>
  <r>
    <x v="35"/>
    <x v="0"/>
    <x v="2"/>
    <x v="3"/>
    <x v="37"/>
    <x v="1"/>
    <n v="6662"/>
    <n v="285935"/>
    <m/>
    <x v="0"/>
  </r>
  <r>
    <x v="35"/>
    <x v="0"/>
    <x v="2"/>
    <x v="3"/>
    <x v="37"/>
    <x v="2"/>
    <n v="6544"/>
    <n v="270034"/>
    <m/>
    <x v="0"/>
  </r>
  <r>
    <x v="35"/>
    <x v="0"/>
    <x v="2"/>
    <x v="3"/>
    <x v="37"/>
    <x v="3"/>
    <n v="6428"/>
    <n v="263787"/>
    <m/>
    <x v="0"/>
  </r>
  <r>
    <x v="35"/>
    <x v="0"/>
    <x v="2"/>
    <x v="3"/>
    <x v="37"/>
    <x v="4"/>
    <n v="6314"/>
    <n v="262883"/>
    <m/>
    <x v="0"/>
  </r>
  <r>
    <x v="35"/>
    <x v="0"/>
    <x v="2"/>
    <x v="3"/>
    <x v="37"/>
    <x v="5"/>
    <n v="6201"/>
    <n v="260787"/>
    <m/>
    <x v="0"/>
  </r>
  <r>
    <x v="35"/>
    <x v="0"/>
    <x v="2"/>
    <x v="3"/>
    <x v="37"/>
    <x v="6"/>
    <n v="6091"/>
    <n v="258896"/>
    <m/>
    <x v="0"/>
  </r>
  <r>
    <x v="35"/>
    <x v="0"/>
    <x v="2"/>
    <x v="3"/>
    <x v="37"/>
    <x v="7"/>
    <n v="5983"/>
    <n v="254882"/>
    <m/>
    <x v="0"/>
  </r>
  <r>
    <x v="35"/>
    <x v="0"/>
    <x v="2"/>
    <x v="3"/>
    <x v="37"/>
    <x v="8"/>
    <n v="5877"/>
    <n v="249895"/>
    <m/>
    <x v="0"/>
  </r>
  <r>
    <x v="35"/>
    <x v="0"/>
    <x v="2"/>
    <x v="3"/>
    <x v="37"/>
    <x v="9"/>
    <n v="5772"/>
    <n v="244543"/>
    <m/>
    <x v="0"/>
  </r>
  <r>
    <x v="35"/>
    <x v="0"/>
    <x v="2"/>
    <x v="3"/>
    <x v="37"/>
    <x v="10"/>
    <n v="5670"/>
    <n v="239329"/>
    <m/>
    <x v="0"/>
  </r>
  <r>
    <x v="35"/>
    <x v="0"/>
    <x v="2"/>
    <x v="3"/>
    <x v="37"/>
    <x v="11"/>
    <n v="5569"/>
    <n v="234641"/>
    <m/>
    <x v="0"/>
  </r>
  <r>
    <x v="35"/>
    <x v="0"/>
    <x v="2"/>
    <x v="3"/>
    <x v="37"/>
    <x v="12"/>
    <n v="5470"/>
    <n v="230297"/>
    <m/>
    <x v="0"/>
  </r>
  <r>
    <x v="35"/>
    <x v="0"/>
    <x v="2"/>
    <x v="3"/>
    <x v="37"/>
    <x v="13"/>
    <n v="5373"/>
    <n v="225901"/>
    <m/>
    <x v="0"/>
  </r>
  <r>
    <x v="35"/>
    <x v="0"/>
    <x v="2"/>
    <x v="3"/>
    <x v="37"/>
    <x v="14"/>
    <n v="5277"/>
    <n v="221420"/>
    <m/>
    <x v="0"/>
  </r>
  <r>
    <x v="35"/>
    <x v="0"/>
    <x v="2"/>
    <x v="3"/>
    <x v="37"/>
    <x v="15"/>
    <n v="5184"/>
    <n v="217149"/>
    <m/>
    <x v="0"/>
  </r>
  <r>
    <x v="35"/>
    <x v="0"/>
    <x v="2"/>
    <x v="3"/>
    <x v="37"/>
    <x v="16"/>
    <n v="5091"/>
    <n v="213045"/>
    <m/>
    <x v="0"/>
  </r>
  <r>
    <x v="35"/>
    <x v="0"/>
    <x v="2"/>
    <x v="3"/>
    <x v="37"/>
    <x v="17"/>
    <n v="5001"/>
    <n v="208898"/>
    <m/>
    <x v="0"/>
  </r>
  <r>
    <x v="35"/>
    <x v="0"/>
    <x v="2"/>
    <x v="3"/>
    <x v="37"/>
    <x v="18"/>
    <n v="4912"/>
    <n v="204855"/>
    <m/>
    <x v="0"/>
  </r>
  <r>
    <x v="35"/>
    <x v="0"/>
    <x v="2"/>
    <x v="3"/>
    <x v="37"/>
    <x v="19"/>
    <n v="4825"/>
    <n v="200853"/>
    <m/>
    <x v="0"/>
  </r>
  <r>
    <x v="35"/>
    <x v="0"/>
    <x v="2"/>
    <x v="3"/>
    <x v="37"/>
    <x v="20"/>
    <n v="4739"/>
    <n v="196979"/>
    <m/>
    <x v="0"/>
  </r>
  <r>
    <x v="35"/>
    <x v="0"/>
    <x v="2"/>
    <x v="3"/>
    <x v="37"/>
    <x v="21"/>
    <n v="4655"/>
    <n v="193175"/>
    <m/>
    <x v="0"/>
  </r>
  <r>
    <x v="35"/>
    <x v="0"/>
    <x v="2"/>
    <x v="3"/>
    <x v="37"/>
    <x v="22"/>
    <n v="4572"/>
    <n v="189544"/>
    <m/>
    <x v="0"/>
  </r>
  <r>
    <x v="35"/>
    <x v="0"/>
    <x v="2"/>
    <x v="3"/>
    <x v="37"/>
    <x v="23"/>
    <n v="4491"/>
    <n v="186059"/>
    <m/>
    <x v="0"/>
  </r>
  <r>
    <x v="35"/>
    <x v="0"/>
    <x v="2"/>
    <x v="3"/>
    <x v="37"/>
    <x v="24"/>
    <n v="4411"/>
    <n v="182644"/>
    <m/>
    <x v="0"/>
  </r>
  <r>
    <x v="35"/>
    <x v="0"/>
    <x v="2"/>
    <x v="3"/>
    <x v="37"/>
    <x v="25"/>
    <n v="4333"/>
    <n v="179159"/>
    <m/>
    <x v="0"/>
  </r>
  <r>
    <x v="35"/>
    <x v="0"/>
    <x v="2"/>
    <x v="3"/>
    <x v="37"/>
    <x v="26"/>
    <n v="4256"/>
    <n v="175696"/>
    <m/>
    <x v="0"/>
  </r>
  <r>
    <x v="35"/>
    <x v="0"/>
    <x v="2"/>
    <x v="3"/>
    <x v="37"/>
    <x v="27"/>
    <n v="4180"/>
    <n v="172325"/>
    <m/>
    <x v="0"/>
  </r>
  <r>
    <x v="35"/>
    <x v="0"/>
    <x v="2"/>
    <x v="3"/>
    <x v="37"/>
    <x v="28"/>
    <n v="4106"/>
    <n v="169071"/>
    <m/>
    <x v="0"/>
  </r>
  <r>
    <x v="35"/>
    <x v="0"/>
    <x v="2"/>
    <x v="3"/>
    <x v="37"/>
    <x v="29"/>
    <n v="4033"/>
    <n v="165880"/>
    <m/>
    <x v="0"/>
  </r>
  <r>
    <x v="35"/>
    <x v="0"/>
    <x v="2"/>
    <x v="3"/>
    <x v="37"/>
    <x v="30"/>
    <n v="3961"/>
    <n v="162749"/>
    <m/>
    <x v="0"/>
  </r>
  <r>
    <x v="35"/>
    <x v="1"/>
    <x v="0"/>
    <x v="1"/>
    <x v="35"/>
    <x v="0"/>
    <n v="1224649"/>
    <n v="133366728"/>
    <m/>
    <x v="0"/>
  </r>
  <r>
    <x v="35"/>
    <x v="1"/>
    <x v="0"/>
    <x v="1"/>
    <x v="35"/>
    <x v="1"/>
    <n v="1224649"/>
    <n v="133169464"/>
    <m/>
    <x v="0"/>
  </r>
  <r>
    <x v="35"/>
    <x v="1"/>
    <x v="0"/>
    <x v="1"/>
    <x v="35"/>
    <x v="2"/>
    <n v="1224649"/>
    <n v="131825424"/>
    <m/>
    <x v="0"/>
  </r>
  <r>
    <x v="35"/>
    <x v="1"/>
    <x v="0"/>
    <x v="1"/>
    <x v="35"/>
    <x v="3"/>
    <n v="1224649"/>
    <n v="131017688"/>
    <m/>
    <x v="0"/>
  </r>
  <r>
    <x v="35"/>
    <x v="1"/>
    <x v="0"/>
    <x v="1"/>
    <x v="35"/>
    <x v="4"/>
    <n v="1224649"/>
    <n v="131752280"/>
    <m/>
    <x v="0"/>
  </r>
  <r>
    <x v="35"/>
    <x v="1"/>
    <x v="0"/>
    <x v="1"/>
    <x v="35"/>
    <x v="5"/>
    <n v="1224649"/>
    <n v="131443512"/>
    <m/>
    <x v="0"/>
  </r>
  <r>
    <x v="35"/>
    <x v="1"/>
    <x v="0"/>
    <x v="1"/>
    <x v="35"/>
    <x v="6"/>
    <n v="1224649"/>
    <n v="131985568"/>
    <m/>
    <x v="0"/>
  </r>
  <r>
    <x v="35"/>
    <x v="1"/>
    <x v="0"/>
    <x v="1"/>
    <x v="35"/>
    <x v="7"/>
    <n v="1224649"/>
    <n v="132415864"/>
    <m/>
    <x v="0"/>
  </r>
  <r>
    <x v="35"/>
    <x v="1"/>
    <x v="0"/>
    <x v="1"/>
    <x v="35"/>
    <x v="8"/>
    <n v="1224649"/>
    <n v="132698760"/>
    <m/>
    <x v="0"/>
  </r>
  <r>
    <x v="35"/>
    <x v="1"/>
    <x v="0"/>
    <x v="1"/>
    <x v="35"/>
    <x v="9"/>
    <n v="1224649"/>
    <n v="132602248"/>
    <m/>
    <x v="0"/>
  </r>
  <r>
    <x v="35"/>
    <x v="1"/>
    <x v="0"/>
    <x v="1"/>
    <x v="35"/>
    <x v="10"/>
    <n v="1224649"/>
    <n v="132369688"/>
    <m/>
    <x v="0"/>
  </r>
  <r>
    <x v="35"/>
    <x v="1"/>
    <x v="0"/>
    <x v="1"/>
    <x v="35"/>
    <x v="11"/>
    <n v="1224649"/>
    <n v="132140728"/>
    <m/>
    <x v="0"/>
  </r>
  <r>
    <x v="35"/>
    <x v="1"/>
    <x v="0"/>
    <x v="1"/>
    <x v="35"/>
    <x v="12"/>
    <n v="1224649"/>
    <n v="131895984"/>
    <m/>
    <x v="0"/>
  </r>
  <r>
    <x v="35"/>
    <x v="1"/>
    <x v="0"/>
    <x v="1"/>
    <x v="35"/>
    <x v="13"/>
    <n v="1224649"/>
    <n v="131730232"/>
    <m/>
    <x v="0"/>
  </r>
  <r>
    <x v="35"/>
    <x v="1"/>
    <x v="0"/>
    <x v="1"/>
    <x v="35"/>
    <x v="14"/>
    <n v="1224649"/>
    <n v="131688840"/>
    <m/>
    <x v="0"/>
  </r>
  <r>
    <x v="35"/>
    <x v="1"/>
    <x v="0"/>
    <x v="1"/>
    <x v="35"/>
    <x v="15"/>
    <n v="1224649"/>
    <n v="131697456"/>
    <m/>
    <x v="0"/>
  </r>
  <r>
    <x v="35"/>
    <x v="1"/>
    <x v="0"/>
    <x v="1"/>
    <x v="35"/>
    <x v="16"/>
    <n v="1224649"/>
    <n v="131759656"/>
    <m/>
    <x v="0"/>
  </r>
  <r>
    <x v="35"/>
    <x v="1"/>
    <x v="0"/>
    <x v="1"/>
    <x v="35"/>
    <x v="17"/>
    <n v="1224649"/>
    <n v="131651000"/>
    <m/>
    <x v="0"/>
  </r>
  <r>
    <x v="35"/>
    <x v="1"/>
    <x v="0"/>
    <x v="1"/>
    <x v="35"/>
    <x v="18"/>
    <n v="1224649"/>
    <n v="131517280"/>
    <m/>
    <x v="0"/>
  </r>
  <r>
    <x v="35"/>
    <x v="1"/>
    <x v="0"/>
    <x v="1"/>
    <x v="35"/>
    <x v="19"/>
    <n v="1224649"/>
    <n v="131414648"/>
    <m/>
    <x v="0"/>
  </r>
  <r>
    <x v="35"/>
    <x v="1"/>
    <x v="0"/>
    <x v="1"/>
    <x v="35"/>
    <x v="20"/>
    <n v="1224649"/>
    <n v="131427808"/>
    <m/>
    <x v="0"/>
  </r>
  <r>
    <x v="35"/>
    <x v="1"/>
    <x v="0"/>
    <x v="1"/>
    <x v="35"/>
    <x v="21"/>
    <n v="1224649"/>
    <n v="131343248"/>
    <m/>
    <x v="0"/>
  </r>
  <r>
    <x v="35"/>
    <x v="1"/>
    <x v="0"/>
    <x v="1"/>
    <x v="35"/>
    <x v="22"/>
    <n v="1224649"/>
    <n v="131244952"/>
    <m/>
    <x v="0"/>
  </r>
  <r>
    <x v="35"/>
    <x v="1"/>
    <x v="0"/>
    <x v="1"/>
    <x v="35"/>
    <x v="23"/>
    <n v="1224649"/>
    <n v="131167640"/>
    <m/>
    <x v="0"/>
  </r>
  <r>
    <x v="35"/>
    <x v="1"/>
    <x v="0"/>
    <x v="1"/>
    <x v="35"/>
    <x v="24"/>
    <n v="1224649"/>
    <n v="131175824"/>
    <m/>
    <x v="0"/>
  </r>
  <r>
    <x v="35"/>
    <x v="1"/>
    <x v="0"/>
    <x v="1"/>
    <x v="35"/>
    <x v="25"/>
    <n v="1224649"/>
    <n v="131304272"/>
    <m/>
    <x v="0"/>
  </r>
  <r>
    <x v="35"/>
    <x v="1"/>
    <x v="0"/>
    <x v="1"/>
    <x v="35"/>
    <x v="26"/>
    <n v="1224649"/>
    <n v="131412472"/>
    <m/>
    <x v="0"/>
  </r>
  <r>
    <x v="35"/>
    <x v="1"/>
    <x v="0"/>
    <x v="1"/>
    <x v="35"/>
    <x v="27"/>
    <n v="1224649"/>
    <n v="131460856"/>
    <m/>
    <x v="0"/>
  </r>
  <r>
    <x v="35"/>
    <x v="1"/>
    <x v="0"/>
    <x v="1"/>
    <x v="35"/>
    <x v="28"/>
    <n v="1224649"/>
    <n v="131459624"/>
    <m/>
    <x v="0"/>
  </r>
  <r>
    <x v="35"/>
    <x v="1"/>
    <x v="0"/>
    <x v="1"/>
    <x v="35"/>
    <x v="29"/>
    <n v="1224649"/>
    <n v="131440976"/>
    <m/>
    <x v="0"/>
  </r>
  <r>
    <x v="35"/>
    <x v="1"/>
    <x v="0"/>
    <x v="1"/>
    <x v="35"/>
    <x v="30"/>
    <n v="1224649"/>
    <n v="131413848"/>
    <m/>
    <x v="0"/>
  </r>
  <r>
    <x v="35"/>
    <x v="1"/>
    <x v="0"/>
    <x v="2"/>
    <x v="36"/>
    <x v="0"/>
    <n v="399744"/>
    <n v="9772141"/>
    <m/>
    <x v="0"/>
  </r>
  <r>
    <x v="35"/>
    <x v="1"/>
    <x v="0"/>
    <x v="2"/>
    <x v="36"/>
    <x v="1"/>
    <n v="411796"/>
    <n v="9956405"/>
    <m/>
    <x v="0"/>
  </r>
  <r>
    <x v="35"/>
    <x v="1"/>
    <x v="0"/>
    <x v="2"/>
    <x v="36"/>
    <x v="2"/>
    <n v="423674"/>
    <n v="9983909"/>
    <m/>
    <x v="0"/>
  </r>
  <r>
    <x v="35"/>
    <x v="1"/>
    <x v="0"/>
    <x v="2"/>
    <x v="36"/>
    <x v="3"/>
    <n v="435519"/>
    <n v="10163933"/>
    <m/>
    <x v="0"/>
  </r>
  <r>
    <x v="35"/>
    <x v="1"/>
    <x v="0"/>
    <x v="2"/>
    <x v="36"/>
    <x v="4"/>
    <n v="447626"/>
    <n v="10531464"/>
    <m/>
    <x v="0"/>
  </r>
  <r>
    <x v="35"/>
    <x v="1"/>
    <x v="0"/>
    <x v="2"/>
    <x v="36"/>
    <x v="5"/>
    <n v="459613"/>
    <n v="10879356"/>
    <m/>
    <x v="0"/>
  </r>
  <r>
    <x v="35"/>
    <x v="1"/>
    <x v="0"/>
    <x v="2"/>
    <x v="36"/>
    <x v="6"/>
    <n v="471694"/>
    <n v="11263070"/>
    <m/>
    <x v="0"/>
  </r>
  <r>
    <x v="35"/>
    <x v="1"/>
    <x v="0"/>
    <x v="2"/>
    <x v="36"/>
    <x v="7"/>
    <n v="483848"/>
    <n v="11624775"/>
    <m/>
    <x v="0"/>
  </r>
  <r>
    <x v="35"/>
    <x v="1"/>
    <x v="0"/>
    <x v="2"/>
    <x v="36"/>
    <x v="8"/>
    <n v="496046"/>
    <n v="11946735"/>
    <m/>
    <x v="0"/>
  </r>
  <r>
    <x v="35"/>
    <x v="1"/>
    <x v="0"/>
    <x v="2"/>
    <x v="36"/>
    <x v="9"/>
    <n v="508325"/>
    <n v="12226350"/>
    <m/>
    <x v="0"/>
  </r>
  <r>
    <x v="35"/>
    <x v="1"/>
    <x v="0"/>
    <x v="2"/>
    <x v="36"/>
    <x v="10"/>
    <n v="520681"/>
    <n v="12469103"/>
    <m/>
    <x v="0"/>
  </r>
  <r>
    <x v="35"/>
    <x v="1"/>
    <x v="0"/>
    <x v="2"/>
    <x v="36"/>
    <x v="11"/>
    <n v="533074"/>
    <n v="12695878"/>
    <m/>
    <x v="0"/>
  </r>
  <r>
    <x v="35"/>
    <x v="1"/>
    <x v="0"/>
    <x v="2"/>
    <x v="36"/>
    <x v="12"/>
    <n v="545536"/>
    <n v="12918283"/>
    <m/>
    <x v="0"/>
  </r>
  <r>
    <x v="35"/>
    <x v="1"/>
    <x v="0"/>
    <x v="2"/>
    <x v="36"/>
    <x v="13"/>
    <n v="558046"/>
    <n v="13150528"/>
    <m/>
    <x v="0"/>
  </r>
  <r>
    <x v="35"/>
    <x v="1"/>
    <x v="0"/>
    <x v="2"/>
    <x v="36"/>
    <x v="14"/>
    <n v="570585"/>
    <n v="13400422"/>
    <m/>
    <x v="0"/>
  </r>
  <r>
    <x v="35"/>
    <x v="1"/>
    <x v="0"/>
    <x v="2"/>
    <x v="36"/>
    <x v="15"/>
    <n v="583157"/>
    <n v="13664606"/>
    <m/>
    <x v="0"/>
  </r>
  <r>
    <x v="35"/>
    <x v="1"/>
    <x v="0"/>
    <x v="2"/>
    <x v="36"/>
    <x v="16"/>
    <n v="595749"/>
    <n v="13932119"/>
    <m/>
    <x v="0"/>
  </r>
  <r>
    <x v="35"/>
    <x v="1"/>
    <x v="0"/>
    <x v="2"/>
    <x v="36"/>
    <x v="17"/>
    <n v="608374"/>
    <n v="14196766"/>
    <m/>
    <x v="0"/>
  </r>
  <r>
    <x v="35"/>
    <x v="1"/>
    <x v="0"/>
    <x v="2"/>
    <x v="36"/>
    <x v="18"/>
    <n v="621010"/>
    <n v="14462136"/>
    <m/>
    <x v="0"/>
  </r>
  <r>
    <x v="35"/>
    <x v="1"/>
    <x v="0"/>
    <x v="2"/>
    <x v="36"/>
    <x v="19"/>
    <n v="633635"/>
    <n v="14731775"/>
    <m/>
    <x v="0"/>
  </r>
  <r>
    <x v="35"/>
    <x v="1"/>
    <x v="0"/>
    <x v="2"/>
    <x v="36"/>
    <x v="20"/>
    <n v="646258"/>
    <n v="15006568"/>
    <m/>
    <x v="0"/>
  </r>
  <r>
    <x v="35"/>
    <x v="1"/>
    <x v="0"/>
    <x v="2"/>
    <x v="36"/>
    <x v="21"/>
    <n v="658862"/>
    <n v="15284178"/>
    <m/>
    <x v="0"/>
  </r>
  <r>
    <x v="35"/>
    <x v="1"/>
    <x v="0"/>
    <x v="2"/>
    <x v="36"/>
    <x v="22"/>
    <n v="671479"/>
    <n v="15563703"/>
    <m/>
    <x v="0"/>
  </r>
  <r>
    <x v="35"/>
    <x v="1"/>
    <x v="0"/>
    <x v="2"/>
    <x v="36"/>
    <x v="23"/>
    <n v="684080"/>
    <n v="15847400"/>
    <m/>
    <x v="0"/>
  </r>
  <r>
    <x v="35"/>
    <x v="1"/>
    <x v="0"/>
    <x v="2"/>
    <x v="36"/>
    <x v="24"/>
    <n v="696672"/>
    <n v="16133150"/>
    <m/>
    <x v="0"/>
  </r>
  <r>
    <x v="35"/>
    <x v="1"/>
    <x v="0"/>
    <x v="2"/>
    <x v="36"/>
    <x v="25"/>
    <n v="709312"/>
    <n v="16418857"/>
    <m/>
    <x v="0"/>
  </r>
  <r>
    <x v="35"/>
    <x v="1"/>
    <x v="0"/>
    <x v="2"/>
    <x v="36"/>
    <x v="26"/>
    <n v="722013"/>
    <n v="16701011"/>
    <m/>
    <x v="0"/>
  </r>
  <r>
    <x v="35"/>
    <x v="1"/>
    <x v="0"/>
    <x v="2"/>
    <x v="36"/>
    <x v="27"/>
    <n v="734761"/>
    <n v="16984248"/>
    <m/>
    <x v="0"/>
  </r>
  <r>
    <x v="35"/>
    <x v="1"/>
    <x v="0"/>
    <x v="2"/>
    <x v="36"/>
    <x v="28"/>
    <n v="747560"/>
    <n v="17270872"/>
    <m/>
    <x v="0"/>
  </r>
  <r>
    <x v="35"/>
    <x v="1"/>
    <x v="0"/>
    <x v="2"/>
    <x v="36"/>
    <x v="29"/>
    <n v="760409"/>
    <n v="17562112"/>
    <m/>
    <x v="0"/>
  </r>
  <r>
    <x v="35"/>
    <x v="1"/>
    <x v="0"/>
    <x v="2"/>
    <x v="36"/>
    <x v="30"/>
    <n v="773316"/>
    <n v="17855152"/>
    <m/>
    <x v="0"/>
  </r>
  <r>
    <x v="35"/>
    <x v="1"/>
    <x v="0"/>
    <x v="3"/>
    <x v="37"/>
    <x v="0"/>
    <n v="241943"/>
    <n v="8952859"/>
    <m/>
    <x v="0"/>
  </r>
  <r>
    <x v="35"/>
    <x v="1"/>
    <x v="0"/>
    <x v="3"/>
    <x v="37"/>
    <x v="1"/>
    <n v="241943"/>
    <n v="8841388"/>
    <m/>
    <x v="0"/>
  </r>
  <r>
    <x v="35"/>
    <x v="1"/>
    <x v="0"/>
    <x v="3"/>
    <x v="37"/>
    <x v="2"/>
    <n v="241943"/>
    <n v="8497165"/>
    <m/>
    <x v="0"/>
  </r>
  <r>
    <x v="35"/>
    <x v="1"/>
    <x v="0"/>
    <x v="3"/>
    <x v="37"/>
    <x v="3"/>
    <n v="241943"/>
    <n v="8446940"/>
    <m/>
    <x v="0"/>
  </r>
  <r>
    <x v="35"/>
    <x v="1"/>
    <x v="0"/>
    <x v="3"/>
    <x v="37"/>
    <x v="4"/>
    <n v="241943"/>
    <n v="8561814"/>
    <m/>
    <x v="0"/>
  </r>
  <r>
    <x v="35"/>
    <x v="1"/>
    <x v="0"/>
    <x v="3"/>
    <x v="37"/>
    <x v="5"/>
    <n v="241943"/>
    <n v="8644185"/>
    <m/>
    <x v="0"/>
  </r>
  <r>
    <x v="35"/>
    <x v="1"/>
    <x v="0"/>
    <x v="3"/>
    <x v="37"/>
    <x v="6"/>
    <n v="241943"/>
    <n v="8735557"/>
    <m/>
    <x v="0"/>
  </r>
  <r>
    <x v="35"/>
    <x v="1"/>
    <x v="0"/>
    <x v="3"/>
    <x v="37"/>
    <x v="7"/>
    <n v="241943"/>
    <n v="8755859"/>
    <m/>
    <x v="0"/>
  </r>
  <r>
    <x v="35"/>
    <x v="1"/>
    <x v="0"/>
    <x v="3"/>
    <x v="37"/>
    <x v="8"/>
    <n v="241943"/>
    <n v="8739059"/>
    <m/>
    <x v="0"/>
  </r>
  <r>
    <x v="35"/>
    <x v="1"/>
    <x v="0"/>
    <x v="3"/>
    <x v="37"/>
    <x v="9"/>
    <n v="241943"/>
    <n v="8705654"/>
    <m/>
    <x v="0"/>
  </r>
  <r>
    <x v="35"/>
    <x v="1"/>
    <x v="0"/>
    <x v="3"/>
    <x v="37"/>
    <x v="10"/>
    <n v="241943"/>
    <n v="8673277"/>
    <m/>
    <x v="0"/>
  </r>
  <r>
    <x v="35"/>
    <x v="1"/>
    <x v="0"/>
    <x v="3"/>
    <x v="37"/>
    <x v="11"/>
    <n v="241943"/>
    <n v="8655736"/>
    <m/>
    <x v="0"/>
  </r>
  <r>
    <x v="35"/>
    <x v="1"/>
    <x v="0"/>
    <x v="3"/>
    <x v="37"/>
    <x v="12"/>
    <n v="241943"/>
    <n v="8648365"/>
    <m/>
    <x v="0"/>
  </r>
  <r>
    <x v="35"/>
    <x v="1"/>
    <x v="0"/>
    <x v="3"/>
    <x v="37"/>
    <x v="13"/>
    <n v="241943"/>
    <n v="8636927"/>
    <m/>
    <x v="0"/>
  </r>
  <r>
    <x v="35"/>
    <x v="1"/>
    <x v="0"/>
    <x v="3"/>
    <x v="37"/>
    <x v="14"/>
    <n v="241943"/>
    <n v="8619581"/>
    <m/>
    <x v="0"/>
  </r>
  <r>
    <x v="35"/>
    <x v="1"/>
    <x v="0"/>
    <x v="3"/>
    <x v="37"/>
    <x v="15"/>
    <n v="241943"/>
    <n v="8606805"/>
    <m/>
    <x v="0"/>
  </r>
  <r>
    <x v="35"/>
    <x v="1"/>
    <x v="0"/>
    <x v="3"/>
    <x v="37"/>
    <x v="16"/>
    <n v="241943"/>
    <n v="8597325"/>
    <m/>
    <x v="0"/>
  </r>
  <r>
    <x v="35"/>
    <x v="1"/>
    <x v="0"/>
    <x v="3"/>
    <x v="37"/>
    <x v="17"/>
    <n v="241943"/>
    <n v="8583128"/>
    <m/>
    <x v="0"/>
  </r>
  <r>
    <x v="35"/>
    <x v="1"/>
    <x v="0"/>
    <x v="3"/>
    <x v="37"/>
    <x v="18"/>
    <n v="241943"/>
    <n v="8569853"/>
    <m/>
    <x v="0"/>
  </r>
  <r>
    <x v="35"/>
    <x v="1"/>
    <x v="0"/>
    <x v="3"/>
    <x v="37"/>
    <x v="19"/>
    <n v="241943"/>
    <n v="8555098"/>
    <m/>
    <x v="0"/>
  </r>
  <r>
    <x v="35"/>
    <x v="1"/>
    <x v="0"/>
    <x v="3"/>
    <x v="37"/>
    <x v="20"/>
    <n v="241943"/>
    <n v="8542392"/>
    <m/>
    <x v="0"/>
  </r>
  <r>
    <x v="35"/>
    <x v="1"/>
    <x v="0"/>
    <x v="3"/>
    <x v="37"/>
    <x v="21"/>
    <n v="241943"/>
    <n v="8529546"/>
    <m/>
    <x v="0"/>
  </r>
  <r>
    <x v="35"/>
    <x v="1"/>
    <x v="0"/>
    <x v="3"/>
    <x v="37"/>
    <x v="22"/>
    <n v="241943"/>
    <n v="8520977"/>
    <m/>
    <x v="0"/>
  </r>
  <r>
    <x v="35"/>
    <x v="1"/>
    <x v="0"/>
    <x v="3"/>
    <x v="37"/>
    <x v="23"/>
    <n v="241943"/>
    <n v="8515851"/>
    <m/>
    <x v="0"/>
  </r>
  <r>
    <x v="35"/>
    <x v="1"/>
    <x v="0"/>
    <x v="3"/>
    <x v="37"/>
    <x v="24"/>
    <n v="241943"/>
    <n v="8510957"/>
    <m/>
    <x v="0"/>
  </r>
  <r>
    <x v="35"/>
    <x v="1"/>
    <x v="0"/>
    <x v="3"/>
    <x v="37"/>
    <x v="25"/>
    <n v="241943"/>
    <n v="8500026"/>
    <m/>
    <x v="0"/>
  </r>
  <r>
    <x v="35"/>
    <x v="1"/>
    <x v="0"/>
    <x v="3"/>
    <x v="37"/>
    <x v="26"/>
    <n v="241943"/>
    <n v="8487096"/>
    <m/>
    <x v="0"/>
  </r>
  <r>
    <x v="35"/>
    <x v="1"/>
    <x v="0"/>
    <x v="3"/>
    <x v="37"/>
    <x v="27"/>
    <n v="241943"/>
    <n v="8475318"/>
    <m/>
    <x v="0"/>
  </r>
  <r>
    <x v="35"/>
    <x v="1"/>
    <x v="0"/>
    <x v="3"/>
    <x v="37"/>
    <x v="28"/>
    <n v="241943"/>
    <n v="8466059"/>
    <m/>
    <x v="0"/>
  </r>
  <r>
    <x v="35"/>
    <x v="1"/>
    <x v="0"/>
    <x v="3"/>
    <x v="37"/>
    <x v="29"/>
    <n v="241943"/>
    <n v="8456942"/>
    <m/>
    <x v="0"/>
  </r>
  <r>
    <x v="35"/>
    <x v="1"/>
    <x v="0"/>
    <x v="3"/>
    <x v="37"/>
    <x v="30"/>
    <n v="241943"/>
    <n v="8447760"/>
    <m/>
    <x v="0"/>
  </r>
  <r>
    <x v="35"/>
    <x v="1"/>
    <x v="1"/>
    <x v="1"/>
    <x v="35"/>
    <x v="0"/>
    <n v="494122"/>
    <n v="11735398"/>
    <m/>
    <x v="0"/>
  </r>
  <r>
    <x v="35"/>
    <x v="1"/>
    <x v="1"/>
    <x v="1"/>
    <x v="35"/>
    <x v="1"/>
    <n v="494122"/>
    <n v="11718039"/>
    <m/>
    <x v="0"/>
  </r>
  <r>
    <x v="35"/>
    <x v="1"/>
    <x v="1"/>
    <x v="1"/>
    <x v="35"/>
    <x v="2"/>
    <n v="494122"/>
    <n v="11599773"/>
    <m/>
    <x v="0"/>
  </r>
  <r>
    <x v="35"/>
    <x v="1"/>
    <x v="1"/>
    <x v="1"/>
    <x v="35"/>
    <x v="3"/>
    <n v="494122"/>
    <n v="11528697"/>
    <m/>
    <x v="0"/>
  </r>
  <r>
    <x v="35"/>
    <x v="1"/>
    <x v="1"/>
    <x v="1"/>
    <x v="35"/>
    <x v="4"/>
    <n v="494122"/>
    <n v="11593337"/>
    <m/>
    <x v="0"/>
  </r>
  <r>
    <x v="35"/>
    <x v="1"/>
    <x v="1"/>
    <x v="1"/>
    <x v="35"/>
    <x v="5"/>
    <n v="494122"/>
    <n v="11566168"/>
    <m/>
    <x v="0"/>
  </r>
  <r>
    <x v="35"/>
    <x v="1"/>
    <x v="1"/>
    <x v="1"/>
    <x v="35"/>
    <x v="6"/>
    <n v="494122"/>
    <n v="11613865"/>
    <m/>
    <x v="0"/>
  </r>
  <r>
    <x v="35"/>
    <x v="1"/>
    <x v="1"/>
    <x v="1"/>
    <x v="35"/>
    <x v="7"/>
    <n v="494122"/>
    <n v="11651728"/>
    <m/>
    <x v="0"/>
  </r>
  <r>
    <x v="35"/>
    <x v="1"/>
    <x v="1"/>
    <x v="1"/>
    <x v="35"/>
    <x v="8"/>
    <n v="494122"/>
    <n v="11676621"/>
    <m/>
    <x v="0"/>
  </r>
  <r>
    <x v="35"/>
    <x v="1"/>
    <x v="1"/>
    <x v="1"/>
    <x v="35"/>
    <x v="9"/>
    <n v="494122"/>
    <n v="11668128"/>
    <m/>
    <x v="0"/>
  </r>
  <r>
    <x v="35"/>
    <x v="1"/>
    <x v="1"/>
    <x v="1"/>
    <x v="35"/>
    <x v="10"/>
    <n v="494122"/>
    <n v="11647665"/>
    <m/>
    <x v="0"/>
  </r>
  <r>
    <x v="35"/>
    <x v="1"/>
    <x v="1"/>
    <x v="1"/>
    <x v="35"/>
    <x v="11"/>
    <n v="494122"/>
    <n v="11627518"/>
    <m/>
    <x v="0"/>
  </r>
  <r>
    <x v="35"/>
    <x v="1"/>
    <x v="1"/>
    <x v="1"/>
    <x v="35"/>
    <x v="12"/>
    <n v="494122"/>
    <n v="11605981"/>
    <m/>
    <x v="0"/>
  </r>
  <r>
    <x v="35"/>
    <x v="1"/>
    <x v="1"/>
    <x v="1"/>
    <x v="35"/>
    <x v="13"/>
    <n v="494122"/>
    <n v="11591397"/>
    <m/>
    <x v="0"/>
  </r>
  <r>
    <x v="35"/>
    <x v="1"/>
    <x v="1"/>
    <x v="1"/>
    <x v="35"/>
    <x v="14"/>
    <n v="494122"/>
    <n v="11587755"/>
    <m/>
    <x v="0"/>
  </r>
  <r>
    <x v="35"/>
    <x v="1"/>
    <x v="1"/>
    <x v="1"/>
    <x v="35"/>
    <x v="15"/>
    <n v="494122"/>
    <n v="11588513"/>
    <m/>
    <x v="0"/>
  </r>
  <r>
    <x v="35"/>
    <x v="1"/>
    <x v="1"/>
    <x v="1"/>
    <x v="35"/>
    <x v="16"/>
    <n v="494122"/>
    <n v="11593986"/>
    <m/>
    <x v="0"/>
  </r>
  <r>
    <x v="35"/>
    <x v="1"/>
    <x v="1"/>
    <x v="1"/>
    <x v="35"/>
    <x v="17"/>
    <n v="494122"/>
    <n v="11584425"/>
    <m/>
    <x v="0"/>
  </r>
  <r>
    <x v="35"/>
    <x v="1"/>
    <x v="1"/>
    <x v="1"/>
    <x v="35"/>
    <x v="18"/>
    <n v="494122"/>
    <n v="11572659"/>
    <m/>
    <x v="0"/>
  </r>
  <r>
    <x v="35"/>
    <x v="1"/>
    <x v="1"/>
    <x v="1"/>
    <x v="35"/>
    <x v="19"/>
    <n v="494122"/>
    <n v="11563628"/>
    <m/>
    <x v="0"/>
  </r>
  <r>
    <x v="35"/>
    <x v="1"/>
    <x v="1"/>
    <x v="1"/>
    <x v="35"/>
    <x v="20"/>
    <n v="494122"/>
    <n v="11564785"/>
    <m/>
    <x v="0"/>
  </r>
  <r>
    <x v="35"/>
    <x v="1"/>
    <x v="1"/>
    <x v="1"/>
    <x v="35"/>
    <x v="21"/>
    <n v="494122"/>
    <n v="11557346"/>
    <m/>
    <x v="0"/>
  </r>
  <r>
    <x v="35"/>
    <x v="1"/>
    <x v="1"/>
    <x v="1"/>
    <x v="35"/>
    <x v="22"/>
    <n v="494122"/>
    <n v="11548695"/>
    <m/>
    <x v="0"/>
  </r>
  <r>
    <x v="35"/>
    <x v="1"/>
    <x v="1"/>
    <x v="1"/>
    <x v="35"/>
    <x v="23"/>
    <n v="494122"/>
    <n v="11541892"/>
    <m/>
    <x v="0"/>
  </r>
  <r>
    <x v="35"/>
    <x v="1"/>
    <x v="1"/>
    <x v="1"/>
    <x v="35"/>
    <x v="24"/>
    <n v="494122"/>
    <n v="11542613"/>
    <m/>
    <x v="0"/>
  </r>
  <r>
    <x v="35"/>
    <x v="1"/>
    <x v="1"/>
    <x v="1"/>
    <x v="35"/>
    <x v="25"/>
    <n v="494122"/>
    <n v="11553915"/>
    <m/>
    <x v="0"/>
  </r>
  <r>
    <x v="35"/>
    <x v="1"/>
    <x v="1"/>
    <x v="1"/>
    <x v="35"/>
    <x v="26"/>
    <n v="494122"/>
    <n v="11563437"/>
    <m/>
    <x v="0"/>
  </r>
  <r>
    <x v="35"/>
    <x v="1"/>
    <x v="1"/>
    <x v="1"/>
    <x v="35"/>
    <x v="27"/>
    <n v="494122"/>
    <n v="11567694"/>
    <m/>
    <x v="0"/>
  </r>
  <r>
    <x v="35"/>
    <x v="1"/>
    <x v="1"/>
    <x v="1"/>
    <x v="35"/>
    <x v="28"/>
    <n v="494122"/>
    <n v="11567585"/>
    <m/>
    <x v="0"/>
  </r>
  <r>
    <x v="35"/>
    <x v="1"/>
    <x v="1"/>
    <x v="1"/>
    <x v="35"/>
    <x v="29"/>
    <n v="494122"/>
    <n v="11565944"/>
    <m/>
    <x v="0"/>
  </r>
  <r>
    <x v="35"/>
    <x v="1"/>
    <x v="1"/>
    <x v="1"/>
    <x v="35"/>
    <x v="30"/>
    <n v="494122"/>
    <n v="11563557"/>
    <m/>
    <x v="0"/>
  </r>
  <r>
    <x v="35"/>
    <x v="1"/>
    <x v="1"/>
    <x v="2"/>
    <x v="36"/>
    <x v="0"/>
    <n v="37873"/>
    <n v="573207"/>
    <m/>
    <x v="0"/>
  </r>
  <r>
    <x v="35"/>
    <x v="1"/>
    <x v="1"/>
    <x v="2"/>
    <x v="36"/>
    <x v="1"/>
    <n v="39086"/>
    <n v="585075"/>
    <m/>
    <x v="0"/>
  </r>
  <r>
    <x v="35"/>
    <x v="1"/>
    <x v="1"/>
    <x v="2"/>
    <x v="36"/>
    <x v="2"/>
    <n v="40397"/>
    <n v="589378"/>
    <m/>
    <x v="0"/>
  </r>
  <r>
    <x v="35"/>
    <x v="1"/>
    <x v="1"/>
    <x v="2"/>
    <x v="36"/>
    <x v="3"/>
    <n v="41609"/>
    <n v="601202"/>
    <m/>
    <x v="0"/>
  </r>
  <r>
    <x v="35"/>
    <x v="1"/>
    <x v="1"/>
    <x v="2"/>
    <x v="36"/>
    <x v="4"/>
    <n v="42754"/>
    <n v="622762"/>
    <m/>
    <x v="0"/>
  </r>
  <r>
    <x v="35"/>
    <x v="1"/>
    <x v="1"/>
    <x v="2"/>
    <x v="36"/>
    <x v="5"/>
    <n v="43953"/>
    <n v="644131"/>
    <m/>
    <x v="0"/>
  </r>
  <r>
    <x v="35"/>
    <x v="1"/>
    <x v="1"/>
    <x v="2"/>
    <x v="36"/>
    <x v="6"/>
    <n v="45161"/>
    <n v="667629"/>
    <m/>
    <x v="0"/>
  </r>
  <r>
    <x v="35"/>
    <x v="1"/>
    <x v="1"/>
    <x v="2"/>
    <x v="36"/>
    <x v="7"/>
    <n v="46380"/>
    <n v="689886"/>
    <m/>
    <x v="0"/>
  </r>
  <r>
    <x v="35"/>
    <x v="1"/>
    <x v="1"/>
    <x v="2"/>
    <x v="36"/>
    <x v="8"/>
    <n v="47603"/>
    <n v="709793"/>
    <m/>
    <x v="0"/>
  </r>
  <r>
    <x v="35"/>
    <x v="1"/>
    <x v="1"/>
    <x v="2"/>
    <x v="36"/>
    <x v="9"/>
    <n v="48836"/>
    <n v="727226"/>
    <m/>
    <x v="0"/>
  </r>
  <r>
    <x v="35"/>
    <x v="1"/>
    <x v="1"/>
    <x v="2"/>
    <x v="36"/>
    <x v="10"/>
    <n v="50090"/>
    <n v="742652"/>
    <m/>
    <x v="0"/>
  </r>
  <r>
    <x v="35"/>
    <x v="1"/>
    <x v="1"/>
    <x v="2"/>
    <x v="36"/>
    <x v="11"/>
    <n v="51373"/>
    <n v="757507"/>
    <m/>
    <x v="0"/>
  </r>
  <r>
    <x v="35"/>
    <x v="1"/>
    <x v="1"/>
    <x v="2"/>
    <x v="36"/>
    <x v="12"/>
    <n v="52667"/>
    <n v="772141"/>
    <m/>
    <x v="0"/>
  </r>
  <r>
    <x v="35"/>
    <x v="1"/>
    <x v="1"/>
    <x v="2"/>
    <x v="36"/>
    <x v="13"/>
    <n v="53967"/>
    <n v="787364"/>
    <m/>
    <x v="0"/>
  </r>
  <r>
    <x v="35"/>
    <x v="1"/>
    <x v="1"/>
    <x v="2"/>
    <x v="36"/>
    <x v="14"/>
    <n v="55267"/>
    <n v="803604"/>
    <m/>
    <x v="0"/>
  </r>
  <r>
    <x v="35"/>
    <x v="1"/>
    <x v="1"/>
    <x v="2"/>
    <x v="36"/>
    <x v="15"/>
    <n v="56571"/>
    <n v="820686"/>
    <m/>
    <x v="0"/>
  </r>
  <r>
    <x v="35"/>
    <x v="1"/>
    <x v="1"/>
    <x v="2"/>
    <x v="36"/>
    <x v="16"/>
    <n v="57877"/>
    <n v="837979"/>
    <m/>
    <x v="0"/>
  </r>
  <r>
    <x v="35"/>
    <x v="1"/>
    <x v="1"/>
    <x v="2"/>
    <x v="36"/>
    <x v="17"/>
    <n v="59163"/>
    <n v="854757"/>
    <m/>
    <x v="0"/>
  </r>
  <r>
    <x v="35"/>
    <x v="1"/>
    <x v="1"/>
    <x v="2"/>
    <x v="36"/>
    <x v="18"/>
    <n v="60440"/>
    <n v="871428"/>
    <m/>
    <x v="0"/>
  </r>
  <r>
    <x v="35"/>
    <x v="1"/>
    <x v="1"/>
    <x v="2"/>
    <x v="36"/>
    <x v="19"/>
    <n v="61709"/>
    <n v="888260"/>
    <m/>
    <x v="0"/>
  </r>
  <r>
    <x v="35"/>
    <x v="1"/>
    <x v="1"/>
    <x v="2"/>
    <x v="36"/>
    <x v="20"/>
    <n v="62972"/>
    <n v="905317"/>
    <m/>
    <x v="0"/>
  </r>
  <r>
    <x v="35"/>
    <x v="1"/>
    <x v="1"/>
    <x v="2"/>
    <x v="36"/>
    <x v="21"/>
    <n v="64226"/>
    <n v="922435"/>
    <m/>
    <x v="0"/>
  </r>
  <r>
    <x v="35"/>
    <x v="1"/>
    <x v="1"/>
    <x v="2"/>
    <x v="36"/>
    <x v="22"/>
    <n v="65474"/>
    <n v="939558"/>
    <m/>
    <x v="0"/>
  </r>
  <r>
    <x v="35"/>
    <x v="1"/>
    <x v="1"/>
    <x v="2"/>
    <x v="36"/>
    <x v="23"/>
    <n v="66722"/>
    <n v="956958"/>
    <m/>
    <x v="0"/>
  </r>
  <r>
    <x v="35"/>
    <x v="1"/>
    <x v="1"/>
    <x v="2"/>
    <x v="36"/>
    <x v="24"/>
    <n v="67976"/>
    <n v="974591"/>
    <m/>
    <x v="0"/>
  </r>
  <r>
    <x v="35"/>
    <x v="1"/>
    <x v="1"/>
    <x v="2"/>
    <x v="36"/>
    <x v="25"/>
    <n v="69237"/>
    <n v="992250"/>
    <m/>
    <x v="0"/>
  </r>
  <r>
    <x v="35"/>
    <x v="1"/>
    <x v="1"/>
    <x v="2"/>
    <x v="36"/>
    <x v="26"/>
    <n v="70505"/>
    <n v="1009700"/>
    <m/>
    <x v="0"/>
  </r>
  <r>
    <x v="35"/>
    <x v="1"/>
    <x v="1"/>
    <x v="2"/>
    <x v="36"/>
    <x v="27"/>
    <n v="71778"/>
    <n v="1027219"/>
    <m/>
    <x v="0"/>
  </r>
  <r>
    <x v="35"/>
    <x v="1"/>
    <x v="1"/>
    <x v="2"/>
    <x v="36"/>
    <x v="28"/>
    <n v="73056"/>
    <n v="1044955"/>
    <m/>
    <x v="0"/>
  </r>
  <r>
    <x v="35"/>
    <x v="1"/>
    <x v="1"/>
    <x v="2"/>
    <x v="36"/>
    <x v="29"/>
    <n v="74340"/>
    <n v="1062983"/>
    <m/>
    <x v="0"/>
  </r>
  <r>
    <x v="35"/>
    <x v="1"/>
    <x v="1"/>
    <x v="2"/>
    <x v="36"/>
    <x v="30"/>
    <n v="75631"/>
    <n v="1081130"/>
    <m/>
    <x v="0"/>
  </r>
  <r>
    <x v="35"/>
    <x v="1"/>
    <x v="1"/>
    <x v="3"/>
    <x v="37"/>
    <x v="0"/>
    <n v="99909"/>
    <n v="4224252"/>
    <m/>
    <x v="0"/>
  </r>
  <r>
    <x v="35"/>
    <x v="1"/>
    <x v="1"/>
    <x v="3"/>
    <x v="37"/>
    <x v="1"/>
    <n v="99909"/>
    <n v="4171656"/>
    <m/>
    <x v="0"/>
  </r>
  <r>
    <x v="35"/>
    <x v="1"/>
    <x v="1"/>
    <x v="3"/>
    <x v="37"/>
    <x v="2"/>
    <n v="99909"/>
    <n v="4009241"/>
    <m/>
    <x v="0"/>
  </r>
  <r>
    <x v="35"/>
    <x v="1"/>
    <x v="1"/>
    <x v="3"/>
    <x v="37"/>
    <x v="3"/>
    <n v="99909"/>
    <n v="3985543"/>
    <m/>
    <x v="0"/>
  </r>
  <r>
    <x v="35"/>
    <x v="1"/>
    <x v="1"/>
    <x v="3"/>
    <x v="37"/>
    <x v="4"/>
    <n v="99909"/>
    <n v="4039744"/>
    <m/>
    <x v="0"/>
  </r>
  <r>
    <x v="35"/>
    <x v="1"/>
    <x v="1"/>
    <x v="3"/>
    <x v="37"/>
    <x v="5"/>
    <n v="99909"/>
    <n v="4078609"/>
    <m/>
    <x v="0"/>
  </r>
  <r>
    <x v="35"/>
    <x v="1"/>
    <x v="1"/>
    <x v="3"/>
    <x v="37"/>
    <x v="6"/>
    <n v="99909"/>
    <n v="4121722"/>
    <m/>
    <x v="0"/>
  </r>
  <r>
    <x v="35"/>
    <x v="1"/>
    <x v="1"/>
    <x v="3"/>
    <x v="37"/>
    <x v="7"/>
    <n v="99909"/>
    <n v="4131301"/>
    <m/>
    <x v="0"/>
  </r>
  <r>
    <x v="35"/>
    <x v="1"/>
    <x v="1"/>
    <x v="3"/>
    <x v="37"/>
    <x v="8"/>
    <n v="99909"/>
    <n v="4123374"/>
    <m/>
    <x v="0"/>
  </r>
  <r>
    <x v="35"/>
    <x v="1"/>
    <x v="1"/>
    <x v="3"/>
    <x v="37"/>
    <x v="9"/>
    <n v="99909"/>
    <n v="4107612"/>
    <m/>
    <x v="0"/>
  </r>
  <r>
    <x v="35"/>
    <x v="1"/>
    <x v="1"/>
    <x v="3"/>
    <x v="37"/>
    <x v="10"/>
    <n v="99909"/>
    <n v="4092336"/>
    <m/>
    <x v="0"/>
  </r>
  <r>
    <x v="35"/>
    <x v="1"/>
    <x v="1"/>
    <x v="3"/>
    <x v="37"/>
    <x v="11"/>
    <n v="99909"/>
    <n v="4084059"/>
    <m/>
    <x v="0"/>
  </r>
  <r>
    <x v="35"/>
    <x v="1"/>
    <x v="1"/>
    <x v="3"/>
    <x v="37"/>
    <x v="12"/>
    <n v="99909"/>
    <n v="4080581"/>
    <m/>
    <x v="0"/>
  </r>
  <r>
    <x v="35"/>
    <x v="1"/>
    <x v="1"/>
    <x v="3"/>
    <x v="37"/>
    <x v="13"/>
    <n v="99909"/>
    <n v="4075185"/>
    <m/>
    <x v="0"/>
  </r>
  <r>
    <x v="35"/>
    <x v="1"/>
    <x v="1"/>
    <x v="3"/>
    <x v="37"/>
    <x v="14"/>
    <n v="99909"/>
    <n v="4067001"/>
    <m/>
    <x v="0"/>
  </r>
  <r>
    <x v="35"/>
    <x v="1"/>
    <x v="1"/>
    <x v="3"/>
    <x v="37"/>
    <x v="15"/>
    <n v="99909"/>
    <n v="4060972"/>
    <m/>
    <x v="0"/>
  </r>
  <r>
    <x v="35"/>
    <x v="1"/>
    <x v="1"/>
    <x v="3"/>
    <x v="37"/>
    <x v="16"/>
    <n v="99909"/>
    <n v="4056499"/>
    <m/>
    <x v="0"/>
  </r>
  <r>
    <x v="35"/>
    <x v="1"/>
    <x v="1"/>
    <x v="3"/>
    <x v="37"/>
    <x v="17"/>
    <n v="99909"/>
    <n v="4049801"/>
    <m/>
    <x v="0"/>
  </r>
  <r>
    <x v="35"/>
    <x v="1"/>
    <x v="1"/>
    <x v="3"/>
    <x v="37"/>
    <x v="18"/>
    <n v="99909"/>
    <n v="4043537"/>
    <m/>
    <x v="0"/>
  </r>
  <r>
    <x v="35"/>
    <x v="1"/>
    <x v="1"/>
    <x v="3"/>
    <x v="37"/>
    <x v="19"/>
    <n v="99909"/>
    <n v="4036575"/>
    <m/>
    <x v="0"/>
  </r>
  <r>
    <x v="35"/>
    <x v="1"/>
    <x v="1"/>
    <x v="3"/>
    <x v="37"/>
    <x v="20"/>
    <n v="99909"/>
    <n v="4030580"/>
    <m/>
    <x v="0"/>
  </r>
  <r>
    <x v="35"/>
    <x v="1"/>
    <x v="1"/>
    <x v="3"/>
    <x v="37"/>
    <x v="21"/>
    <n v="99909"/>
    <n v="4024518"/>
    <m/>
    <x v="0"/>
  </r>
  <r>
    <x v="35"/>
    <x v="1"/>
    <x v="1"/>
    <x v="3"/>
    <x v="37"/>
    <x v="22"/>
    <n v="99909"/>
    <n v="4020476"/>
    <m/>
    <x v="0"/>
  </r>
  <r>
    <x v="35"/>
    <x v="1"/>
    <x v="1"/>
    <x v="3"/>
    <x v="37"/>
    <x v="23"/>
    <n v="99909"/>
    <n v="4018057"/>
    <m/>
    <x v="0"/>
  </r>
  <r>
    <x v="35"/>
    <x v="1"/>
    <x v="1"/>
    <x v="3"/>
    <x v="37"/>
    <x v="24"/>
    <n v="99909"/>
    <n v="4015748"/>
    <m/>
    <x v="0"/>
  </r>
  <r>
    <x v="35"/>
    <x v="1"/>
    <x v="1"/>
    <x v="3"/>
    <x v="37"/>
    <x v="25"/>
    <n v="99909"/>
    <n v="4010590"/>
    <m/>
    <x v="0"/>
  </r>
  <r>
    <x v="35"/>
    <x v="1"/>
    <x v="1"/>
    <x v="3"/>
    <x v="37"/>
    <x v="26"/>
    <n v="99909"/>
    <n v="4004489"/>
    <m/>
    <x v="0"/>
  </r>
  <r>
    <x v="35"/>
    <x v="1"/>
    <x v="1"/>
    <x v="3"/>
    <x v="37"/>
    <x v="27"/>
    <n v="99909"/>
    <n v="3998933"/>
    <m/>
    <x v="0"/>
  </r>
  <r>
    <x v="35"/>
    <x v="1"/>
    <x v="1"/>
    <x v="3"/>
    <x v="37"/>
    <x v="28"/>
    <n v="99909"/>
    <n v="3994563"/>
    <m/>
    <x v="0"/>
  </r>
  <r>
    <x v="35"/>
    <x v="1"/>
    <x v="1"/>
    <x v="3"/>
    <x v="37"/>
    <x v="29"/>
    <n v="99909"/>
    <n v="3990262"/>
    <m/>
    <x v="0"/>
  </r>
  <r>
    <x v="35"/>
    <x v="1"/>
    <x v="1"/>
    <x v="3"/>
    <x v="37"/>
    <x v="30"/>
    <n v="99909"/>
    <n v="3985930"/>
    <m/>
    <x v="0"/>
  </r>
  <r>
    <x v="35"/>
    <x v="1"/>
    <x v="2"/>
    <x v="1"/>
    <x v="35"/>
    <x v="0"/>
    <n v="17980"/>
    <n v="571764"/>
    <m/>
    <x v="0"/>
  </r>
  <r>
    <x v="35"/>
    <x v="1"/>
    <x v="2"/>
    <x v="1"/>
    <x v="35"/>
    <x v="1"/>
    <n v="17661"/>
    <n v="560773"/>
    <m/>
    <x v="0"/>
  </r>
  <r>
    <x v="35"/>
    <x v="1"/>
    <x v="2"/>
    <x v="1"/>
    <x v="35"/>
    <x v="2"/>
    <n v="17347"/>
    <n v="545250"/>
    <m/>
    <x v="0"/>
  </r>
  <r>
    <x v="35"/>
    <x v="1"/>
    <x v="2"/>
    <x v="1"/>
    <x v="35"/>
    <x v="3"/>
    <n v="17038"/>
    <n v="532280"/>
    <m/>
    <x v="0"/>
  </r>
  <r>
    <x v="35"/>
    <x v="1"/>
    <x v="2"/>
    <x v="1"/>
    <x v="35"/>
    <x v="4"/>
    <n v="16736"/>
    <n v="525753"/>
    <m/>
    <x v="0"/>
  </r>
  <r>
    <x v="35"/>
    <x v="1"/>
    <x v="2"/>
    <x v="1"/>
    <x v="35"/>
    <x v="5"/>
    <n v="16438"/>
    <n v="515201"/>
    <m/>
    <x v="0"/>
  </r>
  <r>
    <x v="35"/>
    <x v="1"/>
    <x v="2"/>
    <x v="1"/>
    <x v="35"/>
    <x v="6"/>
    <n v="16146"/>
    <n v="508133"/>
    <m/>
    <x v="0"/>
  </r>
  <r>
    <x v="35"/>
    <x v="1"/>
    <x v="2"/>
    <x v="1"/>
    <x v="35"/>
    <x v="7"/>
    <n v="15859"/>
    <n v="500732"/>
    <m/>
    <x v="0"/>
  </r>
  <r>
    <x v="35"/>
    <x v="1"/>
    <x v="2"/>
    <x v="1"/>
    <x v="35"/>
    <x v="8"/>
    <n v="15578"/>
    <n v="492885"/>
    <m/>
    <x v="0"/>
  </r>
  <r>
    <x v="35"/>
    <x v="1"/>
    <x v="2"/>
    <x v="1"/>
    <x v="35"/>
    <x v="9"/>
    <n v="15301"/>
    <n v="483775"/>
    <m/>
    <x v="0"/>
  </r>
  <r>
    <x v="35"/>
    <x v="1"/>
    <x v="2"/>
    <x v="1"/>
    <x v="35"/>
    <x v="10"/>
    <n v="15029"/>
    <n v="474345"/>
    <m/>
    <x v="0"/>
  </r>
  <r>
    <x v="35"/>
    <x v="1"/>
    <x v="2"/>
    <x v="1"/>
    <x v="35"/>
    <x v="11"/>
    <n v="14762"/>
    <n v="465111"/>
    <m/>
    <x v="0"/>
  </r>
  <r>
    <x v="35"/>
    <x v="1"/>
    <x v="2"/>
    <x v="1"/>
    <x v="35"/>
    <x v="12"/>
    <n v="14500"/>
    <n v="456000"/>
    <m/>
    <x v="0"/>
  </r>
  <r>
    <x v="35"/>
    <x v="1"/>
    <x v="2"/>
    <x v="1"/>
    <x v="35"/>
    <x v="13"/>
    <n v="14242"/>
    <n v="447335"/>
    <m/>
    <x v="0"/>
  </r>
  <r>
    <x v="35"/>
    <x v="1"/>
    <x v="2"/>
    <x v="1"/>
    <x v="35"/>
    <x v="14"/>
    <n v="13989"/>
    <n v="439248"/>
    <m/>
    <x v="0"/>
  </r>
  <r>
    <x v="35"/>
    <x v="1"/>
    <x v="2"/>
    <x v="1"/>
    <x v="35"/>
    <x v="15"/>
    <n v="13740"/>
    <n v="431471"/>
    <m/>
    <x v="0"/>
  </r>
  <r>
    <x v="35"/>
    <x v="1"/>
    <x v="2"/>
    <x v="1"/>
    <x v="35"/>
    <x v="16"/>
    <n v="13496"/>
    <n v="424005"/>
    <m/>
    <x v="0"/>
  </r>
  <r>
    <x v="35"/>
    <x v="1"/>
    <x v="2"/>
    <x v="1"/>
    <x v="35"/>
    <x v="17"/>
    <n v="13256"/>
    <n v="416127"/>
    <m/>
    <x v="0"/>
  </r>
  <r>
    <x v="35"/>
    <x v="1"/>
    <x v="2"/>
    <x v="1"/>
    <x v="35"/>
    <x v="18"/>
    <n v="13021"/>
    <n v="408318"/>
    <m/>
    <x v="0"/>
  </r>
  <r>
    <x v="35"/>
    <x v="1"/>
    <x v="2"/>
    <x v="1"/>
    <x v="35"/>
    <x v="19"/>
    <n v="12789"/>
    <n v="400750"/>
    <m/>
    <x v="0"/>
  </r>
  <r>
    <x v="35"/>
    <x v="1"/>
    <x v="2"/>
    <x v="1"/>
    <x v="35"/>
    <x v="20"/>
    <n v="12562"/>
    <n v="393668"/>
    <m/>
    <x v="0"/>
  </r>
  <r>
    <x v="35"/>
    <x v="1"/>
    <x v="2"/>
    <x v="1"/>
    <x v="35"/>
    <x v="21"/>
    <n v="12339"/>
    <n v="386425"/>
    <m/>
    <x v="0"/>
  </r>
  <r>
    <x v="35"/>
    <x v="1"/>
    <x v="2"/>
    <x v="1"/>
    <x v="35"/>
    <x v="22"/>
    <n v="12120"/>
    <n v="379274"/>
    <m/>
    <x v="0"/>
  </r>
  <r>
    <x v="35"/>
    <x v="1"/>
    <x v="2"/>
    <x v="1"/>
    <x v="35"/>
    <x v="23"/>
    <n v="11904"/>
    <n v="372315"/>
    <m/>
    <x v="0"/>
  </r>
  <r>
    <x v="35"/>
    <x v="1"/>
    <x v="2"/>
    <x v="1"/>
    <x v="35"/>
    <x v="24"/>
    <n v="11693"/>
    <n v="365723"/>
    <m/>
    <x v="0"/>
  </r>
  <r>
    <x v="35"/>
    <x v="1"/>
    <x v="2"/>
    <x v="1"/>
    <x v="35"/>
    <x v="25"/>
    <n v="11485"/>
    <n v="359576"/>
    <m/>
    <x v="0"/>
  </r>
  <r>
    <x v="35"/>
    <x v="1"/>
    <x v="2"/>
    <x v="1"/>
    <x v="35"/>
    <x v="26"/>
    <n v="11281"/>
    <n v="353478"/>
    <m/>
    <x v="0"/>
  </r>
  <r>
    <x v="35"/>
    <x v="1"/>
    <x v="2"/>
    <x v="1"/>
    <x v="35"/>
    <x v="27"/>
    <n v="11081"/>
    <n v="347325"/>
    <m/>
    <x v="0"/>
  </r>
  <r>
    <x v="35"/>
    <x v="1"/>
    <x v="2"/>
    <x v="1"/>
    <x v="35"/>
    <x v="28"/>
    <n v="10884"/>
    <n v="341150"/>
    <m/>
    <x v="0"/>
  </r>
  <r>
    <x v="35"/>
    <x v="1"/>
    <x v="2"/>
    <x v="1"/>
    <x v="35"/>
    <x v="29"/>
    <n v="10690"/>
    <n v="335041"/>
    <m/>
    <x v="0"/>
  </r>
  <r>
    <x v="35"/>
    <x v="1"/>
    <x v="2"/>
    <x v="1"/>
    <x v="35"/>
    <x v="30"/>
    <n v="10500"/>
    <n v="329019"/>
    <m/>
    <x v="0"/>
  </r>
  <r>
    <x v="35"/>
    <x v="1"/>
    <x v="2"/>
    <x v="2"/>
    <x v="36"/>
    <x v="0"/>
    <n v="40158"/>
    <n v="567753"/>
    <m/>
    <x v="0"/>
  </r>
  <r>
    <x v="35"/>
    <x v="1"/>
    <x v="2"/>
    <x v="2"/>
    <x v="36"/>
    <x v="1"/>
    <n v="40941"/>
    <n v="572484"/>
    <m/>
    <x v="0"/>
  </r>
  <r>
    <x v="35"/>
    <x v="1"/>
    <x v="2"/>
    <x v="2"/>
    <x v="36"/>
    <x v="2"/>
    <n v="41851"/>
    <n v="570370"/>
    <m/>
    <x v="0"/>
  </r>
  <r>
    <x v="35"/>
    <x v="1"/>
    <x v="2"/>
    <x v="2"/>
    <x v="36"/>
    <x v="3"/>
    <n v="42544"/>
    <n v="574210"/>
    <m/>
    <x v="0"/>
  </r>
  <r>
    <x v="35"/>
    <x v="1"/>
    <x v="2"/>
    <x v="2"/>
    <x v="36"/>
    <x v="4"/>
    <n v="43233"/>
    <n v="588264"/>
    <m/>
    <x v="0"/>
  </r>
  <r>
    <x v="35"/>
    <x v="1"/>
    <x v="2"/>
    <x v="2"/>
    <x v="36"/>
    <x v="5"/>
    <n v="43974"/>
    <n v="601989"/>
    <m/>
    <x v="0"/>
  </r>
  <r>
    <x v="35"/>
    <x v="1"/>
    <x v="2"/>
    <x v="2"/>
    <x v="36"/>
    <x v="6"/>
    <n v="44851"/>
    <n v="619372"/>
    <m/>
    <x v="0"/>
  </r>
  <r>
    <x v="35"/>
    <x v="1"/>
    <x v="2"/>
    <x v="2"/>
    <x v="36"/>
    <x v="7"/>
    <n v="45900"/>
    <n v="637769"/>
    <m/>
    <x v="0"/>
  </r>
  <r>
    <x v="35"/>
    <x v="1"/>
    <x v="2"/>
    <x v="2"/>
    <x v="36"/>
    <x v="8"/>
    <n v="46974"/>
    <n v="654287"/>
    <m/>
    <x v="0"/>
  </r>
  <r>
    <x v="35"/>
    <x v="1"/>
    <x v="2"/>
    <x v="2"/>
    <x v="36"/>
    <x v="9"/>
    <n v="48027"/>
    <n v="668067"/>
    <m/>
    <x v="0"/>
  </r>
  <r>
    <x v="35"/>
    <x v="1"/>
    <x v="2"/>
    <x v="2"/>
    <x v="36"/>
    <x v="10"/>
    <n v="48885"/>
    <n v="677054"/>
    <m/>
    <x v="0"/>
  </r>
  <r>
    <x v="35"/>
    <x v="1"/>
    <x v="2"/>
    <x v="2"/>
    <x v="36"/>
    <x v="11"/>
    <n v="49705"/>
    <n v="684631"/>
    <m/>
    <x v="0"/>
  </r>
  <r>
    <x v="35"/>
    <x v="1"/>
    <x v="2"/>
    <x v="2"/>
    <x v="36"/>
    <x v="12"/>
    <n v="50524"/>
    <n v="691924"/>
    <m/>
    <x v="0"/>
  </r>
  <r>
    <x v="35"/>
    <x v="1"/>
    <x v="2"/>
    <x v="2"/>
    <x v="36"/>
    <x v="13"/>
    <n v="51338"/>
    <n v="699668"/>
    <m/>
    <x v="0"/>
  </r>
  <r>
    <x v="35"/>
    <x v="1"/>
    <x v="2"/>
    <x v="2"/>
    <x v="36"/>
    <x v="14"/>
    <n v="52151"/>
    <n v="708336"/>
    <m/>
    <x v="0"/>
  </r>
  <r>
    <x v="35"/>
    <x v="1"/>
    <x v="2"/>
    <x v="2"/>
    <x v="36"/>
    <x v="15"/>
    <n v="52967"/>
    <n v="717787"/>
    <m/>
    <x v="0"/>
  </r>
  <r>
    <x v="35"/>
    <x v="1"/>
    <x v="2"/>
    <x v="2"/>
    <x v="36"/>
    <x v="16"/>
    <n v="53790"/>
    <n v="727498"/>
    <m/>
    <x v="0"/>
  </r>
  <r>
    <x v="35"/>
    <x v="1"/>
    <x v="2"/>
    <x v="2"/>
    <x v="36"/>
    <x v="17"/>
    <n v="54593"/>
    <n v="736773"/>
    <m/>
    <x v="0"/>
  </r>
  <r>
    <x v="35"/>
    <x v="1"/>
    <x v="2"/>
    <x v="2"/>
    <x v="36"/>
    <x v="18"/>
    <n v="55378"/>
    <n v="745843"/>
    <m/>
    <x v="0"/>
  </r>
  <r>
    <x v="35"/>
    <x v="1"/>
    <x v="2"/>
    <x v="2"/>
    <x v="36"/>
    <x v="19"/>
    <n v="56126"/>
    <n v="754681"/>
    <m/>
    <x v="0"/>
  </r>
  <r>
    <x v="35"/>
    <x v="1"/>
    <x v="2"/>
    <x v="2"/>
    <x v="36"/>
    <x v="20"/>
    <n v="56881"/>
    <n v="763878"/>
    <m/>
    <x v="0"/>
  </r>
  <r>
    <x v="35"/>
    <x v="1"/>
    <x v="2"/>
    <x v="2"/>
    <x v="36"/>
    <x v="21"/>
    <n v="57638"/>
    <n v="773284"/>
    <m/>
    <x v="0"/>
  </r>
  <r>
    <x v="35"/>
    <x v="1"/>
    <x v="2"/>
    <x v="2"/>
    <x v="36"/>
    <x v="22"/>
    <n v="58390"/>
    <n v="782704"/>
    <m/>
    <x v="0"/>
  </r>
  <r>
    <x v="35"/>
    <x v="1"/>
    <x v="2"/>
    <x v="2"/>
    <x v="36"/>
    <x v="23"/>
    <n v="59139"/>
    <n v="792328"/>
    <m/>
    <x v="0"/>
  </r>
  <r>
    <x v="35"/>
    <x v="1"/>
    <x v="2"/>
    <x v="2"/>
    <x v="36"/>
    <x v="24"/>
    <n v="59895"/>
    <n v="802163"/>
    <m/>
    <x v="0"/>
  </r>
  <r>
    <x v="35"/>
    <x v="1"/>
    <x v="2"/>
    <x v="2"/>
    <x v="36"/>
    <x v="25"/>
    <n v="60659"/>
    <n v="812045"/>
    <m/>
    <x v="0"/>
  </r>
  <r>
    <x v="35"/>
    <x v="1"/>
    <x v="2"/>
    <x v="2"/>
    <x v="36"/>
    <x v="26"/>
    <n v="61423"/>
    <n v="821685"/>
    <m/>
    <x v="0"/>
  </r>
  <r>
    <x v="35"/>
    <x v="1"/>
    <x v="2"/>
    <x v="2"/>
    <x v="36"/>
    <x v="27"/>
    <n v="62189"/>
    <n v="831369"/>
    <m/>
    <x v="0"/>
  </r>
  <r>
    <x v="35"/>
    <x v="1"/>
    <x v="2"/>
    <x v="2"/>
    <x v="36"/>
    <x v="28"/>
    <n v="62951"/>
    <n v="841104"/>
    <m/>
    <x v="0"/>
  </r>
  <r>
    <x v="35"/>
    <x v="1"/>
    <x v="2"/>
    <x v="2"/>
    <x v="36"/>
    <x v="29"/>
    <n v="63715"/>
    <n v="851045"/>
    <m/>
    <x v="0"/>
  </r>
  <r>
    <x v="35"/>
    <x v="1"/>
    <x v="2"/>
    <x v="2"/>
    <x v="36"/>
    <x v="30"/>
    <n v="64481"/>
    <n v="861032"/>
    <m/>
    <x v="0"/>
  </r>
  <r>
    <x v="35"/>
    <x v="1"/>
    <x v="2"/>
    <x v="3"/>
    <x v="37"/>
    <x v="0"/>
    <n v="0"/>
    <n v="0"/>
    <m/>
    <x v="0"/>
  </r>
  <r>
    <x v="35"/>
    <x v="1"/>
    <x v="2"/>
    <x v="3"/>
    <x v="37"/>
    <x v="1"/>
    <n v="0"/>
    <n v="0"/>
    <m/>
    <x v="0"/>
  </r>
  <r>
    <x v="35"/>
    <x v="1"/>
    <x v="2"/>
    <x v="3"/>
    <x v="37"/>
    <x v="2"/>
    <n v="0"/>
    <n v="0"/>
    <m/>
    <x v="0"/>
  </r>
  <r>
    <x v="35"/>
    <x v="1"/>
    <x v="2"/>
    <x v="3"/>
    <x v="37"/>
    <x v="3"/>
    <n v="0"/>
    <n v="0"/>
    <m/>
    <x v="0"/>
  </r>
  <r>
    <x v="35"/>
    <x v="1"/>
    <x v="2"/>
    <x v="3"/>
    <x v="37"/>
    <x v="4"/>
    <n v="0"/>
    <n v="0"/>
    <m/>
    <x v="0"/>
  </r>
  <r>
    <x v="35"/>
    <x v="1"/>
    <x v="2"/>
    <x v="3"/>
    <x v="37"/>
    <x v="5"/>
    <n v="0"/>
    <n v="0"/>
    <m/>
    <x v="0"/>
  </r>
  <r>
    <x v="35"/>
    <x v="1"/>
    <x v="2"/>
    <x v="3"/>
    <x v="37"/>
    <x v="6"/>
    <n v="0"/>
    <n v="0"/>
    <m/>
    <x v="0"/>
  </r>
  <r>
    <x v="35"/>
    <x v="1"/>
    <x v="2"/>
    <x v="3"/>
    <x v="37"/>
    <x v="7"/>
    <n v="0"/>
    <n v="0"/>
    <m/>
    <x v="0"/>
  </r>
  <r>
    <x v="35"/>
    <x v="1"/>
    <x v="2"/>
    <x v="3"/>
    <x v="37"/>
    <x v="8"/>
    <n v="0"/>
    <n v="0"/>
    <m/>
    <x v="0"/>
  </r>
  <r>
    <x v="35"/>
    <x v="1"/>
    <x v="2"/>
    <x v="3"/>
    <x v="37"/>
    <x v="9"/>
    <n v="0"/>
    <n v="0"/>
    <m/>
    <x v="0"/>
  </r>
  <r>
    <x v="35"/>
    <x v="1"/>
    <x v="2"/>
    <x v="3"/>
    <x v="37"/>
    <x v="10"/>
    <n v="0"/>
    <n v="0"/>
    <m/>
    <x v="0"/>
  </r>
  <r>
    <x v="35"/>
    <x v="1"/>
    <x v="2"/>
    <x v="3"/>
    <x v="37"/>
    <x v="11"/>
    <n v="0"/>
    <n v="0"/>
    <m/>
    <x v="0"/>
  </r>
  <r>
    <x v="35"/>
    <x v="1"/>
    <x v="2"/>
    <x v="3"/>
    <x v="37"/>
    <x v="12"/>
    <n v="0"/>
    <n v="0"/>
    <m/>
    <x v="0"/>
  </r>
  <r>
    <x v="35"/>
    <x v="1"/>
    <x v="2"/>
    <x v="3"/>
    <x v="37"/>
    <x v="13"/>
    <n v="0"/>
    <n v="0"/>
    <m/>
    <x v="0"/>
  </r>
  <r>
    <x v="35"/>
    <x v="1"/>
    <x v="2"/>
    <x v="3"/>
    <x v="37"/>
    <x v="14"/>
    <n v="0"/>
    <n v="0"/>
    <m/>
    <x v="0"/>
  </r>
  <r>
    <x v="35"/>
    <x v="1"/>
    <x v="2"/>
    <x v="3"/>
    <x v="37"/>
    <x v="15"/>
    <n v="0"/>
    <n v="0"/>
    <m/>
    <x v="0"/>
  </r>
  <r>
    <x v="35"/>
    <x v="1"/>
    <x v="2"/>
    <x v="3"/>
    <x v="37"/>
    <x v="16"/>
    <n v="0"/>
    <n v="0"/>
    <m/>
    <x v="0"/>
  </r>
  <r>
    <x v="35"/>
    <x v="1"/>
    <x v="2"/>
    <x v="3"/>
    <x v="37"/>
    <x v="17"/>
    <n v="0"/>
    <n v="0"/>
    <m/>
    <x v="0"/>
  </r>
  <r>
    <x v="35"/>
    <x v="1"/>
    <x v="2"/>
    <x v="3"/>
    <x v="37"/>
    <x v="18"/>
    <n v="0"/>
    <n v="0"/>
    <m/>
    <x v="0"/>
  </r>
  <r>
    <x v="35"/>
    <x v="1"/>
    <x v="2"/>
    <x v="3"/>
    <x v="37"/>
    <x v="19"/>
    <n v="0"/>
    <n v="0"/>
    <m/>
    <x v="0"/>
  </r>
  <r>
    <x v="35"/>
    <x v="1"/>
    <x v="2"/>
    <x v="3"/>
    <x v="37"/>
    <x v="20"/>
    <n v="0"/>
    <n v="0"/>
    <m/>
    <x v="0"/>
  </r>
  <r>
    <x v="35"/>
    <x v="1"/>
    <x v="2"/>
    <x v="3"/>
    <x v="37"/>
    <x v="21"/>
    <n v="0"/>
    <n v="0"/>
    <m/>
    <x v="0"/>
  </r>
  <r>
    <x v="35"/>
    <x v="1"/>
    <x v="2"/>
    <x v="3"/>
    <x v="37"/>
    <x v="22"/>
    <n v="0"/>
    <n v="0"/>
    <m/>
    <x v="0"/>
  </r>
  <r>
    <x v="35"/>
    <x v="1"/>
    <x v="2"/>
    <x v="3"/>
    <x v="37"/>
    <x v="23"/>
    <n v="0"/>
    <n v="0"/>
    <m/>
    <x v="0"/>
  </r>
  <r>
    <x v="35"/>
    <x v="1"/>
    <x v="2"/>
    <x v="3"/>
    <x v="37"/>
    <x v="24"/>
    <n v="0"/>
    <n v="0"/>
    <m/>
    <x v="0"/>
  </r>
  <r>
    <x v="35"/>
    <x v="1"/>
    <x v="2"/>
    <x v="3"/>
    <x v="37"/>
    <x v="25"/>
    <n v="0"/>
    <n v="0"/>
    <m/>
    <x v="0"/>
  </r>
  <r>
    <x v="35"/>
    <x v="1"/>
    <x v="2"/>
    <x v="3"/>
    <x v="37"/>
    <x v="26"/>
    <n v="0"/>
    <n v="0"/>
    <m/>
    <x v="0"/>
  </r>
  <r>
    <x v="35"/>
    <x v="1"/>
    <x v="2"/>
    <x v="3"/>
    <x v="37"/>
    <x v="27"/>
    <n v="0"/>
    <n v="0"/>
    <m/>
    <x v="0"/>
  </r>
  <r>
    <x v="35"/>
    <x v="1"/>
    <x v="2"/>
    <x v="3"/>
    <x v="37"/>
    <x v="28"/>
    <n v="0"/>
    <n v="0"/>
    <m/>
    <x v="0"/>
  </r>
  <r>
    <x v="35"/>
    <x v="1"/>
    <x v="2"/>
    <x v="3"/>
    <x v="37"/>
    <x v="29"/>
    <n v="0"/>
    <n v="0"/>
    <m/>
    <x v="0"/>
  </r>
  <r>
    <x v="35"/>
    <x v="1"/>
    <x v="2"/>
    <x v="3"/>
    <x v="37"/>
    <x v="30"/>
    <n v="0"/>
    <n v="0"/>
    <m/>
    <x v="0"/>
  </r>
  <r>
    <x v="35"/>
    <x v="2"/>
    <x v="0"/>
    <x v="1"/>
    <x v="35"/>
    <x v="0"/>
    <n v="1472323"/>
    <n v="133015552"/>
    <m/>
    <x v="0"/>
  </r>
  <r>
    <x v="35"/>
    <x v="2"/>
    <x v="0"/>
    <x v="1"/>
    <x v="35"/>
    <x v="1"/>
    <n v="1472323"/>
    <n v="131514192"/>
    <m/>
    <x v="0"/>
  </r>
  <r>
    <x v="35"/>
    <x v="2"/>
    <x v="0"/>
    <x v="1"/>
    <x v="35"/>
    <x v="2"/>
    <n v="1472323"/>
    <n v="129145288"/>
    <m/>
    <x v="0"/>
  </r>
  <r>
    <x v="35"/>
    <x v="2"/>
    <x v="0"/>
    <x v="1"/>
    <x v="35"/>
    <x v="3"/>
    <n v="1472323"/>
    <n v="128620992"/>
    <m/>
    <x v="0"/>
  </r>
  <r>
    <x v="35"/>
    <x v="2"/>
    <x v="0"/>
    <x v="1"/>
    <x v="35"/>
    <x v="4"/>
    <n v="1472323"/>
    <n v="129930048"/>
    <m/>
    <x v="0"/>
  </r>
  <r>
    <x v="35"/>
    <x v="2"/>
    <x v="0"/>
    <x v="1"/>
    <x v="35"/>
    <x v="5"/>
    <n v="1472323"/>
    <n v="130105504"/>
    <m/>
    <x v="0"/>
  </r>
  <r>
    <x v="35"/>
    <x v="2"/>
    <x v="0"/>
    <x v="1"/>
    <x v="35"/>
    <x v="6"/>
    <n v="1472323"/>
    <n v="130369712"/>
    <m/>
    <x v="0"/>
  </r>
  <r>
    <x v="35"/>
    <x v="2"/>
    <x v="0"/>
    <x v="1"/>
    <x v="35"/>
    <x v="7"/>
    <n v="1472323"/>
    <n v="130873664"/>
    <m/>
    <x v="0"/>
  </r>
  <r>
    <x v="35"/>
    <x v="2"/>
    <x v="0"/>
    <x v="1"/>
    <x v="35"/>
    <x v="8"/>
    <n v="1472323"/>
    <n v="131212944"/>
    <m/>
    <x v="0"/>
  </r>
  <r>
    <x v="35"/>
    <x v="2"/>
    <x v="0"/>
    <x v="1"/>
    <x v="35"/>
    <x v="9"/>
    <n v="1472323"/>
    <n v="131171280"/>
    <m/>
    <x v="0"/>
  </r>
  <r>
    <x v="35"/>
    <x v="2"/>
    <x v="0"/>
    <x v="1"/>
    <x v="35"/>
    <x v="10"/>
    <n v="1472323"/>
    <n v="130745240"/>
    <m/>
    <x v="0"/>
  </r>
  <r>
    <x v="35"/>
    <x v="2"/>
    <x v="0"/>
    <x v="1"/>
    <x v="35"/>
    <x v="11"/>
    <n v="1472323"/>
    <n v="130238168"/>
    <m/>
    <x v="0"/>
  </r>
  <r>
    <x v="35"/>
    <x v="2"/>
    <x v="0"/>
    <x v="1"/>
    <x v="35"/>
    <x v="12"/>
    <n v="1472323"/>
    <n v="129733296"/>
    <m/>
    <x v="0"/>
  </r>
  <r>
    <x v="35"/>
    <x v="2"/>
    <x v="0"/>
    <x v="1"/>
    <x v="35"/>
    <x v="13"/>
    <n v="1472323"/>
    <n v="129448712"/>
    <m/>
    <x v="0"/>
  </r>
  <r>
    <x v="35"/>
    <x v="2"/>
    <x v="0"/>
    <x v="1"/>
    <x v="35"/>
    <x v="14"/>
    <n v="1472323"/>
    <n v="129403224"/>
    <m/>
    <x v="0"/>
  </r>
  <r>
    <x v="35"/>
    <x v="2"/>
    <x v="0"/>
    <x v="1"/>
    <x v="35"/>
    <x v="15"/>
    <n v="1472323"/>
    <n v="129432648"/>
    <m/>
    <x v="0"/>
  </r>
  <r>
    <x v="35"/>
    <x v="2"/>
    <x v="0"/>
    <x v="1"/>
    <x v="35"/>
    <x v="16"/>
    <n v="1472323"/>
    <n v="129431312"/>
    <m/>
    <x v="0"/>
  </r>
  <r>
    <x v="35"/>
    <x v="2"/>
    <x v="0"/>
    <x v="1"/>
    <x v="35"/>
    <x v="17"/>
    <n v="1472323"/>
    <n v="129321824"/>
    <m/>
    <x v="0"/>
  </r>
  <r>
    <x v="35"/>
    <x v="2"/>
    <x v="0"/>
    <x v="1"/>
    <x v="35"/>
    <x v="18"/>
    <n v="1472323"/>
    <n v="129171392"/>
    <m/>
    <x v="0"/>
  </r>
  <r>
    <x v="35"/>
    <x v="2"/>
    <x v="0"/>
    <x v="1"/>
    <x v="35"/>
    <x v="19"/>
    <n v="1472323"/>
    <n v="129050032"/>
    <m/>
    <x v="0"/>
  </r>
  <r>
    <x v="35"/>
    <x v="2"/>
    <x v="0"/>
    <x v="1"/>
    <x v="35"/>
    <x v="20"/>
    <n v="1472323"/>
    <n v="128952192"/>
    <m/>
    <x v="0"/>
  </r>
  <r>
    <x v="35"/>
    <x v="2"/>
    <x v="0"/>
    <x v="1"/>
    <x v="35"/>
    <x v="21"/>
    <n v="1472323"/>
    <n v="128854376"/>
    <m/>
    <x v="0"/>
  </r>
  <r>
    <x v="35"/>
    <x v="2"/>
    <x v="0"/>
    <x v="1"/>
    <x v="35"/>
    <x v="22"/>
    <n v="1472323"/>
    <n v="128761080"/>
    <m/>
    <x v="0"/>
  </r>
  <r>
    <x v="35"/>
    <x v="2"/>
    <x v="0"/>
    <x v="1"/>
    <x v="35"/>
    <x v="23"/>
    <n v="1472323"/>
    <n v="128704416"/>
    <m/>
    <x v="0"/>
  </r>
  <r>
    <x v="35"/>
    <x v="2"/>
    <x v="0"/>
    <x v="1"/>
    <x v="35"/>
    <x v="24"/>
    <n v="1472323"/>
    <n v="128685080"/>
    <m/>
    <x v="0"/>
  </r>
  <r>
    <x v="35"/>
    <x v="2"/>
    <x v="0"/>
    <x v="1"/>
    <x v="35"/>
    <x v="25"/>
    <n v="1472323"/>
    <n v="128682648"/>
    <m/>
    <x v="0"/>
  </r>
  <r>
    <x v="35"/>
    <x v="2"/>
    <x v="0"/>
    <x v="1"/>
    <x v="35"/>
    <x v="26"/>
    <n v="1472323"/>
    <n v="128660184"/>
    <m/>
    <x v="0"/>
  </r>
  <r>
    <x v="35"/>
    <x v="2"/>
    <x v="0"/>
    <x v="1"/>
    <x v="35"/>
    <x v="27"/>
    <n v="1472323"/>
    <n v="128629408"/>
    <m/>
    <x v="0"/>
  </r>
  <r>
    <x v="35"/>
    <x v="2"/>
    <x v="0"/>
    <x v="1"/>
    <x v="35"/>
    <x v="28"/>
    <n v="1472323"/>
    <n v="128613736"/>
    <m/>
    <x v="0"/>
  </r>
  <r>
    <x v="35"/>
    <x v="2"/>
    <x v="0"/>
    <x v="1"/>
    <x v="35"/>
    <x v="29"/>
    <n v="1472323"/>
    <n v="128593424"/>
    <m/>
    <x v="0"/>
  </r>
  <r>
    <x v="35"/>
    <x v="2"/>
    <x v="0"/>
    <x v="1"/>
    <x v="35"/>
    <x v="30"/>
    <n v="1472323"/>
    <n v="128575080"/>
    <m/>
    <x v="0"/>
  </r>
  <r>
    <x v="35"/>
    <x v="2"/>
    <x v="0"/>
    <x v="2"/>
    <x v="36"/>
    <x v="0"/>
    <n v="442195"/>
    <n v="14765333"/>
    <m/>
    <x v="0"/>
  </r>
  <r>
    <x v="35"/>
    <x v="2"/>
    <x v="0"/>
    <x v="2"/>
    <x v="36"/>
    <x v="1"/>
    <n v="456535"/>
    <n v="15077022"/>
    <m/>
    <x v="0"/>
  </r>
  <r>
    <x v="35"/>
    <x v="2"/>
    <x v="0"/>
    <x v="2"/>
    <x v="36"/>
    <x v="2"/>
    <n v="470720"/>
    <n v="15151403"/>
    <m/>
    <x v="0"/>
  </r>
  <r>
    <x v="35"/>
    <x v="2"/>
    <x v="0"/>
    <x v="2"/>
    <x v="36"/>
    <x v="3"/>
    <n v="484845"/>
    <n v="15455369"/>
    <m/>
    <x v="0"/>
  </r>
  <r>
    <x v="35"/>
    <x v="2"/>
    <x v="0"/>
    <x v="2"/>
    <x v="36"/>
    <x v="4"/>
    <n v="499432"/>
    <n v="16049877"/>
    <m/>
    <x v="0"/>
  </r>
  <r>
    <x v="35"/>
    <x v="2"/>
    <x v="0"/>
    <x v="2"/>
    <x v="36"/>
    <x v="5"/>
    <n v="513808"/>
    <n v="16612442"/>
    <m/>
    <x v="0"/>
  </r>
  <r>
    <x v="35"/>
    <x v="2"/>
    <x v="0"/>
    <x v="2"/>
    <x v="36"/>
    <x v="6"/>
    <n v="528347"/>
    <n v="17232042"/>
    <m/>
    <x v="0"/>
  </r>
  <r>
    <x v="35"/>
    <x v="2"/>
    <x v="0"/>
    <x v="2"/>
    <x v="36"/>
    <x v="7"/>
    <n v="543011"/>
    <n v="17819920"/>
    <m/>
    <x v="0"/>
  </r>
  <r>
    <x v="35"/>
    <x v="2"/>
    <x v="0"/>
    <x v="2"/>
    <x v="36"/>
    <x v="8"/>
    <n v="557752"/>
    <n v="18348038"/>
    <m/>
    <x v="0"/>
  </r>
  <r>
    <x v="35"/>
    <x v="2"/>
    <x v="0"/>
    <x v="2"/>
    <x v="36"/>
    <x v="9"/>
    <n v="572631"/>
    <n v="18812752"/>
    <m/>
    <x v="0"/>
  </r>
  <r>
    <x v="35"/>
    <x v="2"/>
    <x v="0"/>
    <x v="2"/>
    <x v="36"/>
    <x v="10"/>
    <n v="587645"/>
    <n v="19222092"/>
    <m/>
    <x v="0"/>
  </r>
  <r>
    <x v="35"/>
    <x v="2"/>
    <x v="0"/>
    <x v="2"/>
    <x v="36"/>
    <x v="11"/>
    <n v="602723"/>
    <n v="19607176"/>
    <m/>
    <x v="0"/>
  </r>
  <r>
    <x v="35"/>
    <x v="2"/>
    <x v="0"/>
    <x v="2"/>
    <x v="36"/>
    <x v="12"/>
    <n v="617921"/>
    <n v="19986464"/>
    <m/>
    <x v="0"/>
  </r>
  <r>
    <x v="35"/>
    <x v="2"/>
    <x v="0"/>
    <x v="2"/>
    <x v="36"/>
    <x v="13"/>
    <n v="633201"/>
    <n v="20381510"/>
    <m/>
    <x v="0"/>
  </r>
  <r>
    <x v="35"/>
    <x v="2"/>
    <x v="0"/>
    <x v="2"/>
    <x v="36"/>
    <x v="14"/>
    <n v="648531"/>
    <n v="20804182"/>
    <m/>
    <x v="0"/>
  </r>
  <r>
    <x v="35"/>
    <x v="2"/>
    <x v="0"/>
    <x v="2"/>
    <x v="36"/>
    <x v="15"/>
    <n v="663918"/>
    <n v="21249454"/>
    <m/>
    <x v="0"/>
  </r>
  <r>
    <x v="35"/>
    <x v="2"/>
    <x v="0"/>
    <x v="2"/>
    <x v="36"/>
    <x v="16"/>
    <n v="679341"/>
    <n v="21700154"/>
    <m/>
    <x v="0"/>
  </r>
  <r>
    <x v="35"/>
    <x v="2"/>
    <x v="0"/>
    <x v="2"/>
    <x v="36"/>
    <x v="17"/>
    <n v="694819"/>
    <n v="22146854"/>
    <m/>
    <x v="0"/>
  </r>
  <r>
    <x v="35"/>
    <x v="2"/>
    <x v="0"/>
    <x v="2"/>
    <x v="36"/>
    <x v="18"/>
    <n v="710316"/>
    <n v="22594736"/>
    <m/>
    <x v="0"/>
  </r>
  <r>
    <x v="35"/>
    <x v="2"/>
    <x v="0"/>
    <x v="2"/>
    <x v="36"/>
    <x v="19"/>
    <n v="725796"/>
    <n v="23048982"/>
    <m/>
    <x v="0"/>
  </r>
  <r>
    <x v="35"/>
    <x v="2"/>
    <x v="0"/>
    <x v="2"/>
    <x v="36"/>
    <x v="20"/>
    <n v="741270"/>
    <n v="23511136"/>
    <m/>
    <x v="0"/>
  </r>
  <r>
    <x v="35"/>
    <x v="2"/>
    <x v="0"/>
    <x v="2"/>
    <x v="36"/>
    <x v="21"/>
    <n v="756714"/>
    <n v="23977316"/>
    <m/>
    <x v="0"/>
  </r>
  <r>
    <x v="35"/>
    <x v="2"/>
    <x v="0"/>
    <x v="2"/>
    <x v="36"/>
    <x v="22"/>
    <n v="772177"/>
    <n v="24446656"/>
    <m/>
    <x v="0"/>
  </r>
  <r>
    <x v="35"/>
    <x v="2"/>
    <x v="0"/>
    <x v="2"/>
    <x v="36"/>
    <x v="23"/>
    <n v="787616"/>
    <n v="24922236"/>
    <m/>
    <x v="0"/>
  </r>
  <r>
    <x v="35"/>
    <x v="2"/>
    <x v="0"/>
    <x v="2"/>
    <x v="36"/>
    <x v="24"/>
    <n v="803036"/>
    <n v="25400832"/>
    <m/>
    <x v="0"/>
  </r>
  <r>
    <x v="35"/>
    <x v="2"/>
    <x v="0"/>
    <x v="2"/>
    <x v="36"/>
    <x v="25"/>
    <n v="818542"/>
    <n v="25880228"/>
    <m/>
    <x v="0"/>
  </r>
  <r>
    <x v="35"/>
    <x v="2"/>
    <x v="0"/>
    <x v="2"/>
    <x v="36"/>
    <x v="26"/>
    <n v="834152"/>
    <n v="26355086"/>
    <m/>
    <x v="0"/>
  </r>
  <r>
    <x v="35"/>
    <x v="2"/>
    <x v="0"/>
    <x v="2"/>
    <x v="36"/>
    <x v="27"/>
    <n v="849842"/>
    <n v="26832414"/>
    <m/>
    <x v="0"/>
  </r>
  <r>
    <x v="35"/>
    <x v="2"/>
    <x v="0"/>
    <x v="2"/>
    <x v="36"/>
    <x v="28"/>
    <n v="865617"/>
    <n v="27315918"/>
    <m/>
    <x v="0"/>
  </r>
  <r>
    <x v="35"/>
    <x v="2"/>
    <x v="0"/>
    <x v="2"/>
    <x v="36"/>
    <x v="29"/>
    <n v="881480"/>
    <n v="27807634"/>
    <m/>
    <x v="0"/>
  </r>
  <r>
    <x v="35"/>
    <x v="2"/>
    <x v="0"/>
    <x v="2"/>
    <x v="36"/>
    <x v="30"/>
    <n v="897445"/>
    <n v="28303230"/>
    <m/>
    <x v="0"/>
  </r>
  <r>
    <x v="35"/>
    <x v="2"/>
    <x v="0"/>
    <x v="3"/>
    <x v="37"/>
    <x v="0"/>
    <n v="55440"/>
    <n v="1501093"/>
    <m/>
    <x v="0"/>
  </r>
  <r>
    <x v="35"/>
    <x v="2"/>
    <x v="0"/>
    <x v="3"/>
    <x v="37"/>
    <x v="1"/>
    <n v="55440"/>
    <n v="1488125"/>
    <m/>
    <x v="0"/>
  </r>
  <r>
    <x v="35"/>
    <x v="2"/>
    <x v="0"/>
    <x v="3"/>
    <x v="37"/>
    <x v="2"/>
    <n v="55440"/>
    <n v="1437917"/>
    <m/>
    <x v="0"/>
  </r>
  <r>
    <x v="35"/>
    <x v="2"/>
    <x v="0"/>
    <x v="3"/>
    <x v="37"/>
    <x v="3"/>
    <n v="55440"/>
    <n v="1438257"/>
    <m/>
    <x v="0"/>
  </r>
  <r>
    <x v="35"/>
    <x v="2"/>
    <x v="0"/>
    <x v="3"/>
    <x v="37"/>
    <x v="4"/>
    <n v="55440"/>
    <n v="1469696"/>
    <m/>
    <x v="0"/>
  </r>
  <r>
    <x v="35"/>
    <x v="2"/>
    <x v="0"/>
    <x v="3"/>
    <x v="37"/>
    <x v="5"/>
    <n v="55440"/>
    <n v="1490261"/>
    <m/>
    <x v="0"/>
  </r>
  <r>
    <x v="35"/>
    <x v="2"/>
    <x v="0"/>
    <x v="3"/>
    <x v="37"/>
    <x v="6"/>
    <n v="55440"/>
    <n v="1511497"/>
    <m/>
    <x v="0"/>
  </r>
  <r>
    <x v="35"/>
    <x v="2"/>
    <x v="0"/>
    <x v="3"/>
    <x v="37"/>
    <x v="7"/>
    <n v="55440"/>
    <n v="1517619"/>
    <m/>
    <x v="0"/>
  </r>
  <r>
    <x v="35"/>
    <x v="2"/>
    <x v="0"/>
    <x v="3"/>
    <x v="37"/>
    <x v="8"/>
    <n v="55440"/>
    <n v="1518249"/>
    <m/>
    <x v="0"/>
  </r>
  <r>
    <x v="35"/>
    <x v="2"/>
    <x v="0"/>
    <x v="3"/>
    <x v="37"/>
    <x v="9"/>
    <n v="55440"/>
    <n v="1516621"/>
    <m/>
    <x v="0"/>
  </r>
  <r>
    <x v="35"/>
    <x v="2"/>
    <x v="0"/>
    <x v="3"/>
    <x v="37"/>
    <x v="10"/>
    <n v="55440"/>
    <n v="1518578"/>
    <m/>
    <x v="0"/>
  </r>
  <r>
    <x v="35"/>
    <x v="2"/>
    <x v="0"/>
    <x v="3"/>
    <x v="37"/>
    <x v="11"/>
    <n v="55440"/>
    <n v="1523527"/>
    <m/>
    <x v="0"/>
  </r>
  <r>
    <x v="35"/>
    <x v="2"/>
    <x v="0"/>
    <x v="3"/>
    <x v="37"/>
    <x v="12"/>
    <n v="55440"/>
    <n v="1526390"/>
    <m/>
    <x v="0"/>
  </r>
  <r>
    <x v="35"/>
    <x v="2"/>
    <x v="0"/>
    <x v="3"/>
    <x v="37"/>
    <x v="13"/>
    <n v="55440"/>
    <n v="1524562"/>
    <m/>
    <x v="0"/>
  </r>
  <r>
    <x v="35"/>
    <x v="2"/>
    <x v="0"/>
    <x v="3"/>
    <x v="37"/>
    <x v="14"/>
    <n v="55440"/>
    <n v="1519329"/>
    <m/>
    <x v="0"/>
  </r>
  <r>
    <x v="35"/>
    <x v="2"/>
    <x v="0"/>
    <x v="3"/>
    <x v="37"/>
    <x v="15"/>
    <n v="55440"/>
    <n v="1515160"/>
    <m/>
    <x v="0"/>
  </r>
  <r>
    <x v="35"/>
    <x v="2"/>
    <x v="0"/>
    <x v="3"/>
    <x v="37"/>
    <x v="16"/>
    <n v="55440"/>
    <n v="1512577"/>
    <m/>
    <x v="0"/>
  </r>
  <r>
    <x v="35"/>
    <x v="2"/>
    <x v="0"/>
    <x v="3"/>
    <x v="37"/>
    <x v="17"/>
    <n v="55440"/>
    <n v="1508512"/>
    <m/>
    <x v="0"/>
  </r>
  <r>
    <x v="35"/>
    <x v="2"/>
    <x v="0"/>
    <x v="3"/>
    <x v="37"/>
    <x v="18"/>
    <n v="55440"/>
    <n v="1504442"/>
    <m/>
    <x v="0"/>
  </r>
  <r>
    <x v="35"/>
    <x v="2"/>
    <x v="0"/>
    <x v="3"/>
    <x v="37"/>
    <x v="19"/>
    <n v="55440"/>
    <n v="1500085"/>
    <m/>
    <x v="0"/>
  </r>
  <r>
    <x v="35"/>
    <x v="2"/>
    <x v="0"/>
    <x v="3"/>
    <x v="37"/>
    <x v="20"/>
    <n v="55440"/>
    <n v="1496772"/>
    <m/>
    <x v="0"/>
  </r>
  <r>
    <x v="35"/>
    <x v="2"/>
    <x v="0"/>
    <x v="3"/>
    <x v="37"/>
    <x v="21"/>
    <n v="55440"/>
    <n v="1493543"/>
    <m/>
    <x v="0"/>
  </r>
  <r>
    <x v="35"/>
    <x v="2"/>
    <x v="0"/>
    <x v="3"/>
    <x v="37"/>
    <x v="22"/>
    <n v="55440"/>
    <n v="1491345"/>
    <m/>
    <x v="0"/>
  </r>
  <r>
    <x v="35"/>
    <x v="2"/>
    <x v="0"/>
    <x v="3"/>
    <x v="37"/>
    <x v="23"/>
    <n v="55440"/>
    <n v="1489428"/>
    <m/>
    <x v="0"/>
  </r>
  <r>
    <x v="35"/>
    <x v="2"/>
    <x v="0"/>
    <x v="3"/>
    <x v="37"/>
    <x v="24"/>
    <n v="55440"/>
    <n v="1487657"/>
    <m/>
    <x v="0"/>
  </r>
  <r>
    <x v="35"/>
    <x v="2"/>
    <x v="0"/>
    <x v="3"/>
    <x v="37"/>
    <x v="25"/>
    <n v="55440"/>
    <n v="1484239"/>
    <m/>
    <x v="0"/>
  </r>
  <r>
    <x v="35"/>
    <x v="2"/>
    <x v="0"/>
    <x v="3"/>
    <x v="37"/>
    <x v="26"/>
    <n v="55440"/>
    <n v="1480501"/>
    <m/>
    <x v="0"/>
  </r>
  <r>
    <x v="35"/>
    <x v="2"/>
    <x v="0"/>
    <x v="3"/>
    <x v="37"/>
    <x v="27"/>
    <n v="55440"/>
    <n v="1477153"/>
    <m/>
    <x v="0"/>
  </r>
  <r>
    <x v="35"/>
    <x v="2"/>
    <x v="0"/>
    <x v="3"/>
    <x v="37"/>
    <x v="28"/>
    <n v="55440"/>
    <n v="1474355"/>
    <m/>
    <x v="0"/>
  </r>
  <r>
    <x v="35"/>
    <x v="2"/>
    <x v="0"/>
    <x v="3"/>
    <x v="37"/>
    <x v="29"/>
    <n v="55440"/>
    <n v="1471471"/>
    <m/>
    <x v="0"/>
  </r>
  <r>
    <x v="35"/>
    <x v="2"/>
    <x v="0"/>
    <x v="3"/>
    <x v="37"/>
    <x v="30"/>
    <n v="55440"/>
    <n v="1468566"/>
    <m/>
    <x v="0"/>
  </r>
  <r>
    <x v="35"/>
    <x v="2"/>
    <x v="1"/>
    <x v="1"/>
    <x v="35"/>
    <x v="0"/>
    <n v="125223"/>
    <n v="2116268"/>
    <m/>
    <x v="0"/>
  </r>
  <r>
    <x v="35"/>
    <x v="2"/>
    <x v="1"/>
    <x v="1"/>
    <x v="35"/>
    <x v="1"/>
    <n v="125223"/>
    <n v="2092382"/>
    <m/>
    <x v="0"/>
  </r>
  <r>
    <x v="35"/>
    <x v="2"/>
    <x v="1"/>
    <x v="1"/>
    <x v="35"/>
    <x v="2"/>
    <n v="125223"/>
    <n v="2054693"/>
    <m/>
    <x v="0"/>
  </r>
  <r>
    <x v="35"/>
    <x v="2"/>
    <x v="1"/>
    <x v="1"/>
    <x v="35"/>
    <x v="3"/>
    <n v="125223"/>
    <n v="2046351"/>
    <m/>
    <x v="0"/>
  </r>
  <r>
    <x v="35"/>
    <x v="2"/>
    <x v="1"/>
    <x v="1"/>
    <x v="35"/>
    <x v="4"/>
    <n v="125223"/>
    <n v="2067178"/>
    <m/>
    <x v="0"/>
  </r>
  <r>
    <x v="35"/>
    <x v="2"/>
    <x v="1"/>
    <x v="1"/>
    <x v="35"/>
    <x v="5"/>
    <n v="125223"/>
    <n v="2069970"/>
    <m/>
    <x v="0"/>
  </r>
  <r>
    <x v="35"/>
    <x v="2"/>
    <x v="1"/>
    <x v="1"/>
    <x v="35"/>
    <x v="6"/>
    <n v="125223"/>
    <n v="2074173"/>
    <m/>
    <x v="0"/>
  </r>
  <r>
    <x v="35"/>
    <x v="2"/>
    <x v="1"/>
    <x v="1"/>
    <x v="35"/>
    <x v="7"/>
    <n v="125223"/>
    <n v="2082191"/>
    <m/>
    <x v="0"/>
  </r>
  <r>
    <x v="35"/>
    <x v="2"/>
    <x v="1"/>
    <x v="1"/>
    <x v="35"/>
    <x v="8"/>
    <n v="125223"/>
    <n v="2087589"/>
    <m/>
    <x v="0"/>
  </r>
  <r>
    <x v="35"/>
    <x v="2"/>
    <x v="1"/>
    <x v="1"/>
    <x v="35"/>
    <x v="9"/>
    <n v="125223"/>
    <n v="2086926"/>
    <m/>
    <x v="0"/>
  </r>
  <r>
    <x v="35"/>
    <x v="2"/>
    <x v="1"/>
    <x v="1"/>
    <x v="35"/>
    <x v="10"/>
    <n v="125223"/>
    <n v="2080148"/>
    <m/>
    <x v="0"/>
  </r>
  <r>
    <x v="35"/>
    <x v="2"/>
    <x v="1"/>
    <x v="1"/>
    <x v="35"/>
    <x v="11"/>
    <n v="125223"/>
    <n v="2072080"/>
    <m/>
    <x v="0"/>
  </r>
  <r>
    <x v="35"/>
    <x v="2"/>
    <x v="1"/>
    <x v="1"/>
    <x v="35"/>
    <x v="12"/>
    <n v="125223"/>
    <n v="2064048"/>
    <m/>
    <x v="0"/>
  </r>
  <r>
    <x v="35"/>
    <x v="2"/>
    <x v="1"/>
    <x v="1"/>
    <x v="35"/>
    <x v="13"/>
    <n v="125223"/>
    <n v="2059520"/>
    <m/>
    <x v="0"/>
  </r>
  <r>
    <x v="35"/>
    <x v="2"/>
    <x v="1"/>
    <x v="1"/>
    <x v="35"/>
    <x v="14"/>
    <n v="125223"/>
    <n v="2058796"/>
    <m/>
    <x v="0"/>
  </r>
  <r>
    <x v="35"/>
    <x v="2"/>
    <x v="1"/>
    <x v="1"/>
    <x v="35"/>
    <x v="15"/>
    <n v="125223"/>
    <n v="2059265"/>
    <m/>
    <x v="0"/>
  </r>
  <r>
    <x v="35"/>
    <x v="2"/>
    <x v="1"/>
    <x v="1"/>
    <x v="35"/>
    <x v="16"/>
    <n v="125223"/>
    <n v="2059243"/>
    <m/>
    <x v="0"/>
  </r>
  <r>
    <x v="35"/>
    <x v="2"/>
    <x v="1"/>
    <x v="1"/>
    <x v="35"/>
    <x v="17"/>
    <n v="125223"/>
    <n v="2057501"/>
    <m/>
    <x v="0"/>
  </r>
  <r>
    <x v="35"/>
    <x v="2"/>
    <x v="1"/>
    <x v="1"/>
    <x v="35"/>
    <x v="18"/>
    <n v="125223"/>
    <n v="2055108"/>
    <m/>
    <x v="0"/>
  </r>
  <r>
    <x v="35"/>
    <x v="2"/>
    <x v="1"/>
    <x v="1"/>
    <x v="35"/>
    <x v="19"/>
    <n v="125223"/>
    <n v="2053177"/>
    <m/>
    <x v="0"/>
  </r>
  <r>
    <x v="35"/>
    <x v="2"/>
    <x v="1"/>
    <x v="1"/>
    <x v="35"/>
    <x v="20"/>
    <n v="125223"/>
    <n v="2051621"/>
    <m/>
    <x v="0"/>
  </r>
  <r>
    <x v="35"/>
    <x v="2"/>
    <x v="1"/>
    <x v="1"/>
    <x v="35"/>
    <x v="21"/>
    <n v="125223"/>
    <n v="2050064"/>
    <m/>
    <x v="0"/>
  </r>
  <r>
    <x v="35"/>
    <x v="2"/>
    <x v="1"/>
    <x v="1"/>
    <x v="35"/>
    <x v="22"/>
    <n v="125223"/>
    <n v="2048580"/>
    <m/>
    <x v="0"/>
  </r>
  <r>
    <x v="35"/>
    <x v="2"/>
    <x v="1"/>
    <x v="1"/>
    <x v="35"/>
    <x v="23"/>
    <n v="125223"/>
    <n v="2047678"/>
    <m/>
    <x v="0"/>
  </r>
  <r>
    <x v="35"/>
    <x v="2"/>
    <x v="1"/>
    <x v="1"/>
    <x v="35"/>
    <x v="24"/>
    <n v="125223"/>
    <n v="2047371"/>
    <m/>
    <x v="0"/>
  </r>
  <r>
    <x v="35"/>
    <x v="2"/>
    <x v="1"/>
    <x v="1"/>
    <x v="35"/>
    <x v="25"/>
    <n v="125223"/>
    <n v="2047332"/>
    <m/>
    <x v="0"/>
  </r>
  <r>
    <x v="35"/>
    <x v="2"/>
    <x v="1"/>
    <x v="1"/>
    <x v="35"/>
    <x v="26"/>
    <n v="125223"/>
    <n v="2046975"/>
    <m/>
    <x v="0"/>
  </r>
  <r>
    <x v="35"/>
    <x v="2"/>
    <x v="1"/>
    <x v="1"/>
    <x v="35"/>
    <x v="27"/>
    <n v="125223"/>
    <n v="2046485"/>
    <m/>
    <x v="0"/>
  </r>
  <r>
    <x v="35"/>
    <x v="2"/>
    <x v="1"/>
    <x v="1"/>
    <x v="35"/>
    <x v="28"/>
    <n v="125223"/>
    <n v="2046236"/>
    <m/>
    <x v="0"/>
  </r>
  <r>
    <x v="35"/>
    <x v="2"/>
    <x v="1"/>
    <x v="1"/>
    <x v="35"/>
    <x v="29"/>
    <n v="125223"/>
    <n v="2045912"/>
    <m/>
    <x v="0"/>
  </r>
  <r>
    <x v="35"/>
    <x v="2"/>
    <x v="1"/>
    <x v="1"/>
    <x v="35"/>
    <x v="30"/>
    <n v="125223"/>
    <n v="2045621"/>
    <m/>
    <x v="0"/>
  </r>
  <r>
    <x v="35"/>
    <x v="2"/>
    <x v="1"/>
    <x v="2"/>
    <x v="36"/>
    <x v="0"/>
    <n v="0"/>
    <n v="0"/>
    <m/>
    <x v="0"/>
  </r>
  <r>
    <x v="35"/>
    <x v="2"/>
    <x v="1"/>
    <x v="2"/>
    <x v="36"/>
    <x v="1"/>
    <n v="0"/>
    <n v="0"/>
    <m/>
    <x v="0"/>
  </r>
  <r>
    <x v="35"/>
    <x v="2"/>
    <x v="1"/>
    <x v="2"/>
    <x v="36"/>
    <x v="2"/>
    <n v="0"/>
    <n v="0"/>
    <m/>
    <x v="0"/>
  </r>
  <r>
    <x v="35"/>
    <x v="2"/>
    <x v="1"/>
    <x v="2"/>
    <x v="36"/>
    <x v="3"/>
    <n v="0"/>
    <n v="0"/>
    <m/>
    <x v="0"/>
  </r>
  <r>
    <x v="35"/>
    <x v="2"/>
    <x v="1"/>
    <x v="2"/>
    <x v="36"/>
    <x v="4"/>
    <n v="0"/>
    <n v="0"/>
    <m/>
    <x v="0"/>
  </r>
  <r>
    <x v="35"/>
    <x v="2"/>
    <x v="1"/>
    <x v="2"/>
    <x v="36"/>
    <x v="5"/>
    <n v="0"/>
    <n v="0"/>
    <m/>
    <x v="0"/>
  </r>
  <r>
    <x v="35"/>
    <x v="2"/>
    <x v="1"/>
    <x v="2"/>
    <x v="36"/>
    <x v="6"/>
    <n v="0"/>
    <n v="0"/>
    <m/>
    <x v="0"/>
  </r>
  <r>
    <x v="35"/>
    <x v="2"/>
    <x v="1"/>
    <x v="2"/>
    <x v="36"/>
    <x v="7"/>
    <n v="0"/>
    <n v="0"/>
    <m/>
    <x v="0"/>
  </r>
  <r>
    <x v="35"/>
    <x v="2"/>
    <x v="1"/>
    <x v="2"/>
    <x v="36"/>
    <x v="8"/>
    <n v="0"/>
    <n v="0"/>
    <m/>
    <x v="0"/>
  </r>
  <r>
    <x v="35"/>
    <x v="2"/>
    <x v="1"/>
    <x v="2"/>
    <x v="36"/>
    <x v="9"/>
    <n v="0"/>
    <n v="0"/>
    <m/>
    <x v="0"/>
  </r>
  <r>
    <x v="35"/>
    <x v="2"/>
    <x v="1"/>
    <x v="2"/>
    <x v="36"/>
    <x v="10"/>
    <n v="0"/>
    <n v="0"/>
    <m/>
    <x v="0"/>
  </r>
  <r>
    <x v="35"/>
    <x v="2"/>
    <x v="1"/>
    <x v="2"/>
    <x v="36"/>
    <x v="11"/>
    <n v="0"/>
    <n v="0"/>
    <m/>
    <x v="0"/>
  </r>
  <r>
    <x v="35"/>
    <x v="2"/>
    <x v="1"/>
    <x v="2"/>
    <x v="36"/>
    <x v="12"/>
    <n v="0"/>
    <n v="0"/>
    <m/>
    <x v="0"/>
  </r>
  <r>
    <x v="35"/>
    <x v="2"/>
    <x v="1"/>
    <x v="2"/>
    <x v="36"/>
    <x v="13"/>
    <n v="0"/>
    <n v="0"/>
    <m/>
    <x v="0"/>
  </r>
  <r>
    <x v="35"/>
    <x v="2"/>
    <x v="1"/>
    <x v="2"/>
    <x v="36"/>
    <x v="14"/>
    <n v="0"/>
    <n v="0"/>
    <m/>
    <x v="0"/>
  </r>
  <r>
    <x v="35"/>
    <x v="2"/>
    <x v="1"/>
    <x v="2"/>
    <x v="36"/>
    <x v="15"/>
    <n v="0"/>
    <n v="0"/>
    <m/>
    <x v="0"/>
  </r>
  <r>
    <x v="35"/>
    <x v="2"/>
    <x v="1"/>
    <x v="2"/>
    <x v="36"/>
    <x v="16"/>
    <n v="0"/>
    <n v="0"/>
    <m/>
    <x v="0"/>
  </r>
  <r>
    <x v="35"/>
    <x v="2"/>
    <x v="1"/>
    <x v="2"/>
    <x v="36"/>
    <x v="17"/>
    <n v="0"/>
    <n v="0"/>
    <m/>
    <x v="0"/>
  </r>
  <r>
    <x v="35"/>
    <x v="2"/>
    <x v="1"/>
    <x v="2"/>
    <x v="36"/>
    <x v="18"/>
    <n v="0"/>
    <n v="0"/>
    <m/>
    <x v="0"/>
  </r>
  <r>
    <x v="35"/>
    <x v="2"/>
    <x v="1"/>
    <x v="2"/>
    <x v="36"/>
    <x v="19"/>
    <n v="0"/>
    <n v="0"/>
    <m/>
    <x v="0"/>
  </r>
  <r>
    <x v="35"/>
    <x v="2"/>
    <x v="1"/>
    <x v="2"/>
    <x v="36"/>
    <x v="20"/>
    <n v="0"/>
    <n v="0"/>
    <m/>
    <x v="0"/>
  </r>
  <r>
    <x v="35"/>
    <x v="2"/>
    <x v="1"/>
    <x v="2"/>
    <x v="36"/>
    <x v="21"/>
    <n v="0"/>
    <n v="0"/>
    <m/>
    <x v="0"/>
  </r>
  <r>
    <x v="35"/>
    <x v="2"/>
    <x v="1"/>
    <x v="2"/>
    <x v="36"/>
    <x v="22"/>
    <n v="0"/>
    <n v="0"/>
    <m/>
    <x v="0"/>
  </r>
  <r>
    <x v="35"/>
    <x v="2"/>
    <x v="1"/>
    <x v="2"/>
    <x v="36"/>
    <x v="23"/>
    <n v="0"/>
    <n v="0"/>
    <m/>
    <x v="0"/>
  </r>
  <r>
    <x v="35"/>
    <x v="2"/>
    <x v="1"/>
    <x v="2"/>
    <x v="36"/>
    <x v="24"/>
    <n v="0"/>
    <n v="0"/>
    <m/>
    <x v="0"/>
  </r>
  <r>
    <x v="35"/>
    <x v="2"/>
    <x v="1"/>
    <x v="2"/>
    <x v="36"/>
    <x v="25"/>
    <n v="0"/>
    <n v="0"/>
    <m/>
    <x v="0"/>
  </r>
  <r>
    <x v="35"/>
    <x v="2"/>
    <x v="1"/>
    <x v="2"/>
    <x v="36"/>
    <x v="26"/>
    <n v="0"/>
    <n v="0"/>
    <m/>
    <x v="0"/>
  </r>
  <r>
    <x v="35"/>
    <x v="2"/>
    <x v="1"/>
    <x v="2"/>
    <x v="36"/>
    <x v="27"/>
    <n v="0"/>
    <n v="0"/>
    <m/>
    <x v="0"/>
  </r>
  <r>
    <x v="35"/>
    <x v="2"/>
    <x v="1"/>
    <x v="2"/>
    <x v="36"/>
    <x v="28"/>
    <n v="0"/>
    <n v="0"/>
    <m/>
    <x v="0"/>
  </r>
  <r>
    <x v="35"/>
    <x v="2"/>
    <x v="1"/>
    <x v="2"/>
    <x v="36"/>
    <x v="29"/>
    <n v="0"/>
    <n v="0"/>
    <m/>
    <x v="0"/>
  </r>
  <r>
    <x v="35"/>
    <x v="2"/>
    <x v="1"/>
    <x v="2"/>
    <x v="36"/>
    <x v="30"/>
    <n v="0"/>
    <n v="0"/>
    <m/>
    <x v="0"/>
  </r>
  <r>
    <x v="35"/>
    <x v="2"/>
    <x v="1"/>
    <x v="3"/>
    <x v="37"/>
    <x v="0"/>
    <n v="0"/>
    <n v="0"/>
    <m/>
    <x v="0"/>
  </r>
  <r>
    <x v="35"/>
    <x v="2"/>
    <x v="1"/>
    <x v="3"/>
    <x v="37"/>
    <x v="1"/>
    <n v="0"/>
    <n v="0"/>
    <m/>
    <x v="0"/>
  </r>
  <r>
    <x v="35"/>
    <x v="2"/>
    <x v="1"/>
    <x v="3"/>
    <x v="37"/>
    <x v="2"/>
    <n v="0"/>
    <n v="0"/>
    <m/>
    <x v="0"/>
  </r>
  <r>
    <x v="35"/>
    <x v="2"/>
    <x v="1"/>
    <x v="3"/>
    <x v="37"/>
    <x v="3"/>
    <n v="0"/>
    <n v="0"/>
    <m/>
    <x v="0"/>
  </r>
  <r>
    <x v="35"/>
    <x v="2"/>
    <x v="1"/>
    <x v="3"/>
    <x v="37"/>
    <x v="4"/>
    <n v="0"/>
    <n v="0"/>
    <m/>
    <x v="0"/>
  </r>
  <r>
    <x v="35"/>
    <x v="2"/>
    <x v="1"/>
    <x v="3"/>
    <x v="37"/>
    <x v="5"/>
    <n v="0"/>
    <n v="0"/>
    <m/>
    <x v="0"/>
  </r>
  <r>
    <x v="35"/>
    <x v="2"/>
    <x v="1"/>
    <x v="3"/>
    <x v="37"/>
    <x v="6"/>
    <n v="0"/>
    <n v="0"/>
    <m/>
    <x v="0"/>
  </r>
  <r>
    <x v="35"/>
    <x v="2"/>
    <x v="1"/>
    <x v="3"/>
    <x v="37"/>
    <x v="7"/>
    <n v="0"/>
    <n v="0"/>
    <m/>
    <x v="0"/>
  </r>
  <r>
    <x v="35"/>
    <x v="2"/>
    <x v="1"/>
    <x v="3"/>
    <x v="37"/>
    <x v="8"/>
    <n v="0"/>
    <n v="0"/>
    <m/>
    <x v="0"/>
  </r>
  <r>
    <x v="35"/>
    <x v="2"/>
    <x v="1"/>
    <x v="3"/>
    <x v="37"/>
    <x v="9"/>
    <n v="0"/>
    <n v="0"/>
    <m/>
    <x v="0"/>
  </r>
  <r>
    <x v="35"/>
    <x v="2"/>
    <x v="1"/>
    <x v="3"/>
    <x v="37"/>
    <x v="10"/>
    <n v="0"/>
    <n v="0"/>
    <m/>
    <x v="0"/>
  </r>
  <r>
    <x v="35"/>
    <x v="2"/>
    <x v="1"/>
    <x v="3"/>
    <x v="37"/>
    <x v="11"/>
    <n v="0"/>
    <n v="0"/>
    <m/>
    <x v="0"/>
  </r>
  <r>
    <x v="35"/>
    <x v="2"/>
    <x v="1"/>
    <x v="3"/>
    <x v="37"/>
    <x v="12"/>
    <n v="0"/>
    <n v="0"/>
    <m/>
    <x v="0"/>
  </r>
  <r>
    <x v="35"/>
    <x v="2"/>
    <x v="1"/>
    <x v="3"/>
    <x v="37"/>
    <x v="13"/>
    <n v="0"/>
    <n v="0"/>
    <m/>
    <x v="0"/>
  </r>
  <r>
    <x v="35"/>
    <x v="2"/>
    <x v="1"/>
    <x v="3"/>
    <x v="37"/>
    <x v="14"/>
    <n v="0"/>
    <n v="0"/>
    <m/>
    <x v="0"/>
  </r>
  <r>
    <x v="35"/>
    <x v="2"/>
    <x v="1"/>
    <x v="3"/>
    <x v="37"/>
    <x v="15"/>
    <n v="0"/>
    <n v="0"/>
    <m/>
    <x v="0"/>
  </r>
  <r>
    <x v="35"/>
    <x v="2"/>
    <x v="1"/>
    <x v="3"/>
    <x v="37"/>
    <x v="16"/>
    <n v="0"/>
    <n v="0"/>
    <m/>
    <x v="0"/>
  </r>
  <r>
    <x v="35"/>
    <x v="2"/>
    <x v="1"/>
    <x v="3"/>
    <x v="37"/>
    <x v="17"/>
    <n v="0"/>
    <n v="0"/>
    <m/>
    <x v="0"/>
  </r>
  <r>
    <x v="35"/>
    <x v="2"/>
    <x v="1"/>
    <x v="3"/>
    <x v="37"/>
    <x v="18"/>
    <n v="0"/>
    <n v="0"/>
    <m/>
    <x v="0"/>
  </r>
  <r>
    <x v="35"/>
    <x v="2"/>
    <x v="1"/>
    <x v="3"/>
    <x v="37"/>
    <x v="19"/>
    <n v="0"/>
    <n v="0"/>
    <m/>
    <x v="0"/>
  </r>
  <r>
    <x v="35"/>
    <x v="2"/>
    <x v="1"/>
    <x v="3"/>
    <x v="37"/>
    <x v="20"/>
    <n v="0"/>
    <n v="0"/>
    <m/>
    <x v="0"/>
  </r>
  <r>
    <x v="35"/>
    <x v="2"/>
    <x v="1"/>
    <x v="3"/>
    <x v="37"/>
    <x v="21"/>
    <n v="0"/>
    <n v="0"/>
    <m/>
    <x v="0"/>
  </r>
  <r>
    <x v="35"/>
    <x v="2"/>
    <x v="1"/>
    <x v="3"/>
    <x v="37"/>
    <x v="22"/>
    <n v="0"/>
    <n v="0"/>
    <m/>
    <x v="0"/>
  </r>
  <r>
    <x v="35"/>
    <x v="2"/>
    <x v="1"/>
    <x v="3"/>
    <x v="37"/>
    <x v="23"/>
    <n v="0"/>
    <n v="0"/>
    <m/>
    <x v="0"/>
  </r>
  <r>
    <x v="35"/>
    <x v="2"/>
    <x v="1"/>
    <x v="3"/>
    <x v="37"/>
    <x v="24"/>
    <n v="0"/>
    <n v="0"/>
    <m/>
    <x v="0"/>
  </r>
  <r>
    <x v="35"/>
    <x v="2"/>
    <x v="1"/>
    <x v="3"/>
    <x v="37"/>
    <x v="25"/>
    <n v="0"/>
    <n v="0"/>
    <m/>
    <x v="0"/>
  </r>
  <r>
    <x v="35"/>
    <x v="2"/>
    <x v="1"/>
    <x v="3"/>
    <x v="37"/>
    <x v="26"/>
    <n v="0"/>
    <n v="0"/>
    <m/>
    <x v="0"/>
  </r>
  <r>
    <x v="35"/>
    <x v="2"/>
    <x v="1"/>
    <x v="3"/>
    <x v="37"/>
    <x v="27"/>
    <n v="0"/>
    <n v="0"/>
    <m/>
    <x v="0"/>
  </r>
  <r>
    <x v="35"/>
    <x v="2"/>
    <x v="1"/>
    <x v="3"/>
    <x v="37"/>
    <x v="28"/>
    <n v="0"/>
    <n v="0"/>
    <m/>
    <x v="0"/>
  </r>
  <r>
    <x v="35"/>
    <x v="2"/>
    <x v="1"/>
    <x v="3"/>
    <x v="37"/>
    <x v="29"/>
    <n v="0"/>
    <n v="0"/>
    <m/>
    <x v="0"/>
  </r>
  <r>
    <x v="35"/>
    <x v="2"/>
    <x v="1"/>
    <x v="3"/>
    <x v="37"/>
    <x v="30"/>
    <n v="0"/>
    <n v="0"/>
    <m/>
    <x v="0"/>
  </r>
  <r>
    <x v="35"/>
    <x v="2"/>
    <x v="2"/>
    <x v="1"/>
    <x v="35"/>
    <x v="0"/>
    <n v="53500"/>
    <n v="85974"/>
    <m/>
    <x v="0"/>
  </r>
  <r>
    <x v="35"/>
    <x v="2"/>
    <x v="2"/>
    <x v="1"/>
    <x v="35"/>
    <x v="1"/>
    <n v="52549"/>
    <n v="83493"/>
    <m/>
    <x v="0"/>
  </r>
  <r>
    <x v="35"/>
    <x v="2"/>
    <x v="2"/>
    <x v="1"/>
    <x v="35"/>
    <x v="2"/>
    <n v="51616"/>
    <n v="80532"/>
    <m/>
    <x v="0"/>
  </r>
  <r>
    <x v="35"/>
    <x v="2"/>
    <x v="2"/>
    <x v="1"/>
    <x v="35"/>
    <x v="3"/>
    <n v="50698"/>
    <n v="78780"/>
    <m/>
    <x v="0"/>
  </r>
  <r>
    <x v="35"/>
    <x v="2"/>
    <x v="2"/>
    <x v="1"/>
    <x v="35"/>
    <x v="4"/>
    <n v="49798"/>
    <n v="78168"/>
    <m/>
    <x v="0"/>
  </r>
  <r>
    <x v="35"/>
    <x v="2"/>
    <x v="2"/>
    <x v="1"/>
    <x v="35"/>
    <x v="5"/>
    <n v="48913"/>
    <n v="76883"/>
    <m/>
    <x v="0"/>
  </r>
  <r>
    <x v="35"/>
    <x v="2"/>
    <x v="2"/>
    <x v="1"/>
    <x v="35"/>
    <x v="6"/>
    <n v="48044"/>
    <n v="75670"/>
    <m/>
    <x v="0"/>
  </r>
  <r>
    <x v="35"/>
    <x v="2"/>
    <x v="2"/>
    <x v="1"/>
    <x v="35"/>
    <x v="7"/>
    <n v="47190"/>
    <n v="74613"/>
    <m/>
    <x v="0"/>
  </r>
  <r>
    <x v="35"/>
    <x v="2"/>
    <x v="2"/>
    <x v="1"/>
    <x v="35"/>
    <x v="8"/>
    <n v="46351"/>
    <n v="73477"/>
    <m/>
    <x v="0"/>
  </r>
  <r>
    <x v="35"/>
    <x v="2"/>
    <x v="2"/>
    <x v="1"/>
    <x v="35"/>
    <x v="9"/>
    <n v="45528"/>
    <n v="72148"/>
    <m/>
    <x v="0"/>
  </r>
  <r>
    <x v="35"/>
    <x v="2"/>
    <x v="2"/>
    <x v="1"/>
    <x v="35"/>
    <x v="10"/>
    <n v="44719"/>
    <n v="70636"/>
    <m/>
    <x v="0"/>
  </r>
  <r>
    <x v="35"/>
    <x v="2"/>
    <x v="2"/>
    <x v="1"/>
    <x v="35"/>
    <x v="11"/>
    <n v="43924"/>
    <n v="69112"/>
    <m/>
    <x v="0"/>
  </r>
  <r>
    <x v="35"/>
    <x v="2"/>
    <x v="2"/>
    <x v="1"/>
    <x v="35"/>
    <x v="12"/>
    <n v="43144"/>
    <n v="67621"/>
    <m/>
    <x v="0"/>
  </r>
  <r>
    <x v="35"/>
    <x v="2"/>
    <x v="2"/>
    <x v="1"/>
    <x v="35"/>
    <x v="13"/>
    <n v="42377"/>
    <n v="66274"/>
    <m/>
    <x v="0"/>
  </r>
  <r>
    <x v="35"/>
    <x v="2"/>
    <x v="2"/>
    <x v="1"/>
    <x v="35"/>
    <x v="14"/>
    <n v="41624"/>
    <n v="65073"/>
    <m/>
    <x v="0"/>
  </r>
  <r>
    <x v="35"/>
    <x v="2"/>
    <x v="2"/>
    <x v="1"/>
    <x v="35"/>
    <x v="15"/>
    <n v="40885"/>
    <n v="63931"/>
    <m/>
    <x v="0"/>
  </r>
  <r>
    <x v="35"/>
    <x v="2"/>
    <x v="2"/>
    <x v="1"/>
    <x v="35"/>
    <x v="16"/>
    <n v="40158"/>
    <n v="62795"/>
    <m/>
    <x v="0"/>
  </r>
  <r>
    <x v="35"/>
    <x v="2"/>
    <x v="2"/>
    <x v="1"/>
    <x v="35"/>
    <x v="17"/>
    <n v="39445"/>
    <n v="61627"/>
    <m/>
    <x v="0"/>
  </r>
  <r>
    <x v="35"/>
    <x v="2"/>
    <x v="2"/>
    <x v="1"/>
    <x v="35"/>
    <x v="18"/>
    <n v="38744"/>
    <n v="60461"/>
    <m/>
    <x v="0"/>
  </r>
  <r>
    <x v="35"/>
    <x v="2"/>
    <x v="2"/>
    <x v="1"/>
    <x v="35"/>
    <x v="19"/>
    <n v="38055"/>
    <n v="59331"/>
    <m/>
    <x v="0"/>
  </r>
  <r>
    <x v="35"/>
    <x v="2"/>
    <x v="2"/>
    <x v="1"/>
    <x v="35"/>
    <x v="20"/>
    <n v="37379"/>
    <n v="58233"/>
    <m/>
    <x v="0"/>
  </r>
  <r>
    <x v="35"/>
    <x v="2"/>
    <x v="2"/>
    <x v="1"/>
    <x v="35"/>
    <x v="21"/>
    <n v="36715"/>
    <n v="57155"/>
    <m/>
    <x v="0"/>
  </r>
  <r>
    <x v="35"/>
    <x v="2"/>
    <x v="2"/>
    <x v="1"/>
    <x v="35"/>
    <x v="22"/>
    <n v="36062"/>
    <n v="56098"/>
    <m/>
    <x v="0"/>
  </r>
  <r>
    <x v="35"/>
    <x v="2"/>
    <x v="2"/>
    <x v="1"/>
    <x v="35"/>
    <x v="23"/>
    <n v="35422"/>
    <n v="55077"/>
    <m/>
    <x v="0"/>
  </r>
  <r>
    <x v="35"/>
    <x v="2"/>
    <x v="2"/>
    <x v="1"/>
    <x v="35"/>
    <x v="24"/>
    <n v="34792"/>
    <n v="54090"/>
    <m/>
    <x v="0"/>
  </r>
  <r>
    <x v="35"/>
    <x v="2"/>
    <x v="2"/>
    <x v="1"/>
    <x v="35"/>
    <x v="25"/>
    <n v="34174"/>
    <n v="53128"/>
    <m/>
    <x v="0"/>
  </r>
  <r>
    <x v="35"/>
    <x v="2"/>
    <x v="2"/>
    <x v="1"/>
    <x v="35"/>
    <x v="26"/>
    <n v="33567"/>
    <n v="52175"/>
    <m/>
    <x v="0"/>
  </r>
  <r>
    <x v="35"/>
    <x v="2"/>
    <x v="2"/>
    <x v="1"/>
    <x v="35"/>
    <x v="27"/>
    <n v="32970"/>
    <n v="51236"/>
    <m/>
    <x v="0"/>
  </r>
  <r>
    <x v="35"/>
    <x v="2"/>
    <x v="2"/>
    <x v="1"/>
    <x v="35"/>
    <x v="28"/>
    <n v="32385"/>
    <n v="50319"/>
    <m/>
    <x v="0"/>
  </r>
  <r>
    <x v="35"/>
    <x v="2"/>
    <x v="2"/>
    <x v="1"/>
    <x v="35"/>
    <x v="29"/>
    <n v="31809"/>
    <n v="49417"/>
    <m/>
    <x v="0"/>
  </r>
  <r>
    <x v="35"/>
    <x v="2"/>
    <x v="2"/>
    <x v="1"/>
    <x v="35"/>
    <x v="30"/>
    <n v="31244"/>
    <n v="48532"/>
    <m/>
    <x v="0"/>
  </r>
  <r>
    <x v="35"/>
    <x v="2"/>
    <x v="2"/>
    <x v="2"/>
    <x v="36"/>
    <x v="0"/>
    <n v="33218"/>
    <n v="41422"/>
    <m/>
    <x v="0"/>
  </r>
  <r>
    <x v="35"/>
    <x v="2"/>
    <x v="2"/>
    <x v="2"/>
    <x v="36"/>
    <x v="1"/>
    <n v="34078"/>
    <n v="42029"/>
    <m/>
    <x v="0"/>
  </r>
  <r>
    <x v="35"/>
    <x v="2"/>
    <x v="2"/>
    <x v="2"/>
    <x v="36"/>
    <x v="2"/>
    <n v="34991"/>
    <n v="42061"/>
    <m/>
    <x v="0"/>
  </r>
  <r>
    <x v="35"/>
    <x v="2"/>
    <x v="2"/>
    <x v="2"/>
    <x v="36"/>
    <x v="3"/>
    <n v="35716"/>
    <n v="42517"/>
    <m/>
    <x v="0"/>
  </r>
  <r>
    <x v="35"/>
    <x v="2"/>
    <x v="2"/>
    <x v="2"/>
    <x v="36"/>
    <x v="4"/>
    <n v="36471"/>
    <n v="43770"/>
    <m/>
    <x v="0"/>
  </r>
  <r>
    <x v="35"/>
    <x v="2"/>
    <x v="2"/>
    <x v="2"/>
    <x v="36"/>
    <x v="5"/>
    <n v="37269"/>
    <n v="45000"/>
    <m/>
    <x v="0"/>
  </r>
  <r>
    <x v="35"/>
    <x v="2"/>
    <x v="2"/>
    <x v="2"/>
    <x v="36"/>
    <x v="6"/>
    <n v="38233"/>
    <n v="46569"/>
    <m/>
    <x v="0"/>
  </r>
  <r>
    <x v="35"/>
    <x v="2"/>
    <x v="2"/>
    <x v="2"/>
    <x v="36"/>
    <x v="7"/>
    <n v="39405"/>
    <n v="48293"/>
    <m/>
    <x v="0"/>
  </r>
  <r>
    <x v="35"/>
    <x v="2"/>
    <x v="2"/>
    <x v="2"/>
    <x v="36"/>
    <x v="8"/>
    <n v="40615"/>
    <n v="49896"/>
    <m/>
    <x v="0"/>
  </r>
  <r>
    <x v="35"/>
    <x v="2"/>
    <x v="2"/>
    <x v="2"/>
    <x v="36"/>
    <x v="9"/>
    <n v="41805"/>
    <n v="51290"/>
    <m/>
    <x v="0"/>
  </r>
  <r>
    <x v="35"/>
    <x v="2"/>
    <x v="2"/>
    <x v="2"/>
    <x v="36"/>
    <x v="10"/>
    <n v="42773"/>
    <n v="52250"/>
    <m/>
    <x v="0"/>
  </r>
  <r>
    <x v="35"/>
    <x v="2"/>
    <x v="2"/>
    <x v="2"/>
    <x v="36"/>
    <x v="11"/>
    <n v="43702"/>
    <n v="53092"/>
    <m/>
    <x v="0"/>
  </r>
  <r>
    <x v="35"/>
    <x v="2"/>
    <x v="2"/>
    <x v="2"/>
    <x v="36"/>
    <x v="12"/>
    <n v="44636"/>
    <n v="53916"/>
    <m/>
    <x v="0"/>
  </r>
  <r>
    <x v="35"/>
    <x v="2"/>
    <x v="2"/>
    <x v="2"/>
    <x v="36"/>
    <x v="13"/>
    <n v="45569"/>
    <n v="54777"/>
    <m/>
    <x v="0"/>
  </r>
  <r>
    <x v="35"/>
    <x v="2"/>
    <x v="2"/>
    <x v="2"/>
    <x v="36"/>
    <x v="14"/>
    <n v="46507"/>
    <n v="55715"/>
    <m/>
    <x v="0"/>
  </r>
  <r>
    <x v="35"/>
    <x v="2"/>
    <x v="2"/>
    <x v="2"/>
    <x v="36"/>
    <x v="15"/>
    <n v="47453"/>
    <n v="56719"/>
    <m/>
    <x v="0"/>
  </r>
  <r>
    <x v="35"/>
    <x v="2"/>
    <x v="2"/>
    <x v="2"/>
    <x v="36"/>
    <x v="16"/>
    <n v="48412"/>
    <n v="57751"/>
    <m/>
    <x v="0"/>
  </r>
  <r>
    <x v="35"/>
    <x v="2"/>
    <x v="2"/>
    <x v="2"/>
    <x v="36"/>
    <x v="17"/>
    <n v="49353"/>
    <n v="58747"/>
    <m/>
    <x v="0"/>
  </r>
  <r>
    <x v="35"/>
    <x v="2"/>
    <x v="2"/>
    <x v="2"/>
    <x v="36"/>
    <x v="18"/>
    <n v="50277"/>
    <n v="59725"/>
    <m/>
    <x v="0"/>
  </r>
  <r>
    <x v="35"/>
    <x v="2"/>
    <x v="2"/>
    <x v="2"/>
    <x v="36"/>
    <x v="19"/>
    <n v="51163"/>
    <n v="60678"/>
    <m/>
    <x v="0"/>
  </r>
  <r>
    <x v="35"/>
    <x v="2"/>
    <x v="2"/>
    <x v="2"/>
    <x v="36"/>
    <x v="20"/>
    <n v="52061"/>
    <n v="61666"/>
    <m/>
    <x v="0"/>
  </r>
  <r>
    <x v="35"/>
    <x v="2"/>
    <x v="2"/>
    <x v="2"/>
    <x v="36"/>
    <x v="21"/>
    <n v="52966"/>
    <n v="62675"/>
    <m/>
    <x v="0"/>
  </r>
  <r>
    <x v="35"/>
    <x v="2"/>
    <x v="2"/>
    <x v="2"/>
    <x v="36"/>
    <x v="22"/>
    <n v="53868"/>
    <n v="63689"/>
    <m/>
    <x v="0"/>
  </r>
  <r>
    <x v="35"/>
    <x v="2"/>
    <x v="2"/>
    <x v="2"/>
    <x v="36"/>
    <x v="23"/>
    <n v="54771"/>
    <n v="64722"/>
    <m/>
    <x v="0"/>
  </r>
  <r>
    <x v="35"/>
    <x v="2"/>
    <x v="2"/>
    <x v="2"/>
    <x v="36"/>
    <x v="24"/>
    <n v="55686"/>
    <n v="65779"/>
    <m/>
    <x v="0"/>
  </r>
  <r>
    <x v="35"/>
    <x v="2"/>
    <x v="2"/>
    <x v="2"/>
    <x v="36"/>
    <x v="25"/>
    <n v="56613"/>
    <n v="66846"/>
    <m/>
    <x v="0"/>
  </r>
  <r>
    <x v="35"/>
    <x v="2"/>
    <x v="2"/>
    <x v="2"/>
    <x v="36"/>
    <x v="26"/>
    <n v="57544"/>
    <n v="67897"/>
    <m/>
    <x v="0"/>
  </r>
  <r>
    <x v="35"/>
    <x v="2"/>
    <x v="2"/>
    <x v="2"/>
    <x v="36"/>
    <x v="27"/>
    <n v="58480"/>
    <n v="68955"/>
    <m/>
    <x v="0"/>
  </r>
  <r>
    <x v="35"/>
    <x v="2"/>
    <x v="2"/>
    <x v="2"/>
    <x v="36"/>
    <x v="28"/>
    <n v="59414"/>
    <n v="70019"/>
    <m/>
    <x v="0"/>
  </r>
  <r>
    <x v="35"/>
    <x v="2"/>
    <x v="2"/>
    <x v="2"/>
    <x v="36"/>
    <x v="29"/>
    <n v="60354"/>
    <n v="71104"/>
    <m/>
    <x v="0"/>
  </r>
  <r>
    <x v="35"/>
    <x v="2"/>
    <x v="2"/>
    <x v="2"/>
    <x v="36"/>
    <x v="30"/>
    <n v="61299"/>
    <n v="72197"/>
    <m/>
    <x v="0"/>
  </r>
  <r>
    <x v="35"/>
    <x v="2"/>
    <x v="2"/>
    <x v="3"/>
    <x v="37"/>
    <x v="0"/>
    <n v="0"/>
    <n v="0"/>
    <m/>
    <x v="0"/>
  </r>
  <r>
    <x v="35"/>
    <x v="2"/>
    <x v="2"/>
    <x v="3"/>
    <x v="37"/>
    <x v="1"/>
    <n v="0"/>
    <n v="0"/>
    <m/>
    <x v="0"/>
  </r>
  <r>
    <x v="35"/>
    <x v="2"/>
    <x v="2"/>
    <x v="3"/>
    <x v="37"/>
    <x v="2"/>
    <n v="0"/>
    <n v="0"/>
    <m/>
    <x v="0"/>
  </r>
  <r>
    <x v="35"/>
    <x v="2"/>
    <x v="2"/>
    <x v="3"/>
    <x v="37"/>
    <x v="3"/>
    <n v="0"/>
    <n v="0"/>
    <m/>
    <x v="0"/>
  </r>
  <r>
    <x v="35"/>
    <x v="2"/>
    <x v="2"/>
    <x v="3"/>
    <x v="37"/>
    <x v="4"/>
    <n v="0"/>
    <n v="0"/>
    <m/>
    <x v="0"/>
  </r>
  <r>
    <x v="35"/>
    <x v="2"/>
    <x v="2"/>
    <x v="3"/>
    <x v="37"/>
    <x v="5"/>
    <n v="0"/>
    <n v="0"/>
    <m/>
    <x v="0"/>
  </r>
  <r>
    <x v="35"/>
    <x v="2"/>
    <x v="2"/>
    <x v="3"/>
    <x v="37"/>
    <x v="6"/>
    <n v="0"/>
    <n v="0"/>
    <m/>
    <x v="0"/>
  </r>
  <r>
    <x v="35"/>
    <x v="2"/>
    <x v="2"/>
    <x v="3"/>
    <x v="37"/>
    <x v="7"/>
    <n v="0"/>
    <n v="0"/>
    <m/>
    <x v="0"/>
  </r>
  <r>
    <x v="35"/>
    <x v="2"/>
    <x v="2"/>
    <x v="3"/>
    <x v="37"/>
    <x v="8"/>
    <n v="0"/>
    <n v="0"/>
    <m/>
    <x v="0"/>
  </r>
  <r>
    <x v="35"/>
    <x v="2"/>
    <x v="2"/>
    <x v="3"/>
    <x v="37"/>
    <x v="9"/>
    <n v="0"/>
    <n v="0"/>
    <m/>
    <x v="0"/>
  </r>
  <r>
    <x v="35"/>
    <x v="2"/>
    <x v="2"/>
    <x v="3"/>
    <x v="37"/>
    <x v="10"/>
    <n v="0"/>
    <n v="0"/>
    <m/>
    <x v="0"/>
  </r>
  <r>
    <x v="35"/>
    <x v="2"/>
    <x v="2"/>
    <x v="3"/>
    <x v="37"/>
    <x v="11"/>
    <n v="0"/>
    <n v="0"/>
    <m/>
    <x v="0"/>
  </r>
  <r>
    <x v="35"/>
    <x v="2"/>
    <x v="2"/>
    <x v="3"/>
    <x v="37"/>
    <x v="12"/>
    <n v="0"/>
    <n v="0"/>
    <m/>
    <x v="0"/>
  </r>
  <r>
    <x v="35"/>
    <x v="2"/>
    <x v="2"/>
    <x v="3"/>
    <x v="37"/>
    <x v="13"/>
    <n v="0"/>
    <n v="0"/>
    <m/>
    <x v="0"/>
  </r>
  <r>
    <x v="35"/>
    <x v="2"/>
    <x v="2"/>
    <x v="3"/>
    <x v="37"/>
    <x v="14"/>
    <n v="0"/>
    <n v="0"/>
    <m/>
    <x v="0"/>
  </r>
  <r>
    <x v="35"/>
    <x v="2"/>
    <x v="2"/>
    <x v="3"/>
    <x v="37"/>
    <x v="15"/>
    <n v="0"/>
    <n v="0"/>
    <m/>
    <x v="0"/>
  </r>
  <r>
    <x v="35"/>
    <x v="2"/>
    <x v="2"/>
    <x v="3"/>
    <x v="37"/>
    <x v="16"/>
    <n v="0"/>
    <n v="0"/>
    <m/>
    <x v="0"/>
  </r>
  <r>
    <x v="35"/>
    <x v="2"/>
    <x v="2"/>
    <x v="3"/>
    <x v="37"/>
    <x v="17"/>
    <n v="0"/>
    <n v="0"/>
    <m/>
    <x v="0"/>
  </r>
  <r>
    <x v="35"/>
    <x v="2"/>
    <x v="2"/>
    <x v="3"/>
    <x v="37"/>
    <x v="18"/>
    <n v="0"/>
    <n v="0"/>
    <m/>
    <x v="0"/>
  </r>
  <r>
    <x v="35"/>
    <x v="2"/>
    <x v="2"/>
    <x v="3"/>
    <x v="37"/>
    <x v="19"/>
    <n v="0"/>
    <n v="0"/>
    <m/>
    <x v="0"/>
  </r>
  <r>
    <x v="35"/>
    <x v="2"/>
    <x v="2"/>
    <x v="3"/>
    <x v="37"/>
    <x v="20"/>
    <n v="0"/>
    <n v="0"/>
    <m/>
    <x v="0"/>
  </r>
  <r>
    <x v="35"/>
    <x v="2"/>
    <x v="2"/>
    <x v="3"/>
    <x v="37"/>
    <x v="21"/>
    <n v="0"/>
    <n v="0"/>
    <m/>
    <x v="0"/>
  </r>
  <r>
    <x v="35"/>
    <x v="2"/>
    <x v="2"/>
    <x v="3"/>
    <x v="37"/>
    <x v="22"/>
    <n v="0"/>
    <n v="0"/>
    <m/>
    <x v="0"/>
  </r>
  <r>
    <x v="35"/>
    <x v="2"/>
    <x v="2"/>
    <x v="3"/>
    <x v="37"/>
    <x v="23"/>
    <n v="0"/>
    <n v="0"/>
    <m/>
    <x v="0"/>
  </r>
  <r>
    <x v="35"/>
    <x v="2"/>
    <x v="2"/>
    <x v="3"/>
    <x v="37"/>
    <x v="24"/>
    <n v="0"/>
    <n v="0"/>
    <m/>
    <x v="0"/>
  </r>
  <r>
    <x v="35"/>
    <x v="2"/>
    <x v="2"/>
    <x v="3"/>
    <x v="37"/>
    <x v="25"/>
    <n v="0"/>
    <n v="0"/>
    <m/>
    <x v="0"/>
  </r>
  <r>
    <x v="35"/>
    <x v="2"/>
    <x v="2"/>
    <x v="3"/>
    <x v="37"/>
    <x v="26"/>
    <n v="0"/>
    <n v="0"/>
    <m/>
    <x v="0"/>
  </r>
  <r>
    <x v="35"/>
    <x v="2"/>
    <x v="2"/>
    <x v="3"/>
    <x v="37"/>
    <x v="27"/>
    <n v="0"/>
    <n v="0"/>
    <m/>
    <x v="0"/>
  </r>
  <r>
    <x v="35"/>
    <x v="2"/>
    <x v="2"/>
    <x v="3"/>
    <x v="37"/>
    <x v="28"/>
    <n v="0"/>
    <n v="0"/>
    <m/>
    <x v="0"/>
  </r>
  <r>
    <x v="35"/>
    <x v="2"/>
    <x v="2"/>
    <x v="3"/>
    <x v="37"/>
    <x v="29"/>
    <n v="0"/>
    <n v="0"/>
    <m/>
    <x v="0"/>
  </r>
  <r>
    <x v="35"/>
    <x v="2"/>
    <x v="2"/>
    <x v="3"/>
    <x v="37"/>
    <x v="30"/>
    <n v="0"/>
    <n v="0"/>
    <m/>
    <x v="0"/>
  </r>
  <r>
    <x v="35"/>
    <x v="3"/>
    <x v="0"/>
    <x v="1"/>
    <x v="35"/>
    <x v="0"/>
    <n v="440180"/>
    <n v="7976942"/>
    <m/>
    <x v="0"/>
  </r>
  <r>
    <x v="35"/>
    <x v="3"/>
    <x v="0"/>
    <x v="1"/>
    <x v="35"/>
    <x v="1"/>
    <n v="440180"/>
    <n v="7905592"/>
    <m/>
    <x v="0"/>
  </r>
  <r>
    <x v="35"/>
    <x v="3"/>
    <x v="0"/>
    <x v="1"/>
    <x v="35"/>
    <x v="2"/>
    <n v="440180"/>
    <n v="7752048"/>
    <m/>
    <x v="0"/>
  </r>
  <r>
    <x v="35"/>
    <x v="3"/>
    <x v="0"/>
    <x v="1"/>
    <x v="35"/>
    <x v="3"/>
    <n v="440180"/>
    <n v="7663347"/>
    <m/>
    <x v="0"/>
  </r>
  <r>
    <x v="35"/>
    <x v="3"/>
    <x v="0"/>
    <x v="1"/>
    <x v="35"/>
    <x v="4"/>
    <n v="440180"/>
    <n v="7722400"/>
    <m/>
    <x v="0"/>
  </r>
  <r>
    <x v="35"/>
    <x v="3"/>
    <x v="0"/>
    <x v="1"/>
    <x v="35"/>
    <x v="5"/>
    <n v="440180"/>
    <n v="7749071"/>
    <m/>
    <x v="0"/>
  </r>
  <r>
    <x v="35"/>
    <x v="3"/>
    <x v="0"/>
    <x v="1"/>
    <x v="35"/>
    <x v="6"/>
    <n v="440180"/>
    <n v="7790522"/>
    <m/>
    <x v="0"/>
  </r>
  <r>
    <x v="35"/>
    <x v="3"/>
    <x v="0"/>
    <x v="1"/>
    <x v="35"/>
    <x v="7"/>
    <n v="440180"/>
    <n v="7807459"/>
    <m/>
    <x v="0"/>
  </r>
  <r>
    <x v="35"/>
    <x v="3"/>
    <x v="0"/>
    <x v="1"/>
    <x v="35"/>
    <x v="8"/>
    <n v="440180"/>
    <n v="7810368"/>
    <m/>
    <x v="0"/>
  </r>
  <r>
    <x v="35"/>
    <x v="3"/>
    <x v="0"/>
    <x v="1"/>
    <x v="35"/>
    <x v="9"/>
    <n v="440180"/>
    <n v="7796686"/>
    <m/>
    <x v="0"/>
  </r>
  <r>
    <x v="35"/>
    <x v="3"/>
    <x v="0"/>
    <x v="1"/>
    <x v="35"/>
    <x v="10"/>
    <n v="440180"/>
    <n v="7767042"/>
    <m/>
    <x v="0"/>
  </r>
  <r>
    <x v="35"/>
    <x v="3"/>
    <x v="0"/>
    <x v="1"/>
    <x v="35"/>
    <x v="11"/>
    <n v="440180"/>
    <n v="7732963"/>
    <m/>
    <x v="0"/>
  </r>
  <r>
    <x v="35"/>
    <x v="3"/>
    <x v="0"/>
    <x v="1"/>
    <x v="35"/>
    <x v="12"/>
    <n v="440180"/>
    <n v="7701187"/>
    <m/>
    <x v="0"/>
  </r>
  <r>
    <x v="35"/>
    <x v="3"/>
    <x v="0"/>
    <x v="1"/>
    <x v="35"/>
    <x v="13"/>
    <n v="440180"/>
    <n v="7684201"/>
    <m/>
    <x v="0"/>
  </r>
  <r>
    <x v="35"/>
    <x v="3"/>
    <x v="0"/>
    <x v="1"/>
    <x v="35"/>
    <x v="14"/>
    <n v="440180"/>
    <n v="7684231"/>
    <m/>
    <x v="0"/>
  </r>
  <r>
    <x v="35"/>
    <x v="3"/>
    <x v="0"/>
    <x v="1"/>
    <x v="35"/>
    <x v="15"/>
    <n v="440180"/>
    <n v="7689806"/>
    <m/>
    <x v="0"/>
  </r>
  <r>
    <x v="35"/>
    <x v="3"/>
    <x v="0"/>
    <x v="1"/>
    <x v="35"/>
    <x v="16"/>
    <n v="440180"/>
    <n v="7693653"/>
    <m/>
    <x v="0"/>
  </r>
  <r>
    <x v="35"/>
    <x v="3"/>
    <x v="0"/>
    <x v="1"/>
    <x v="35"/>
    <x v="17"/>
    <n v="440180"/>
    <n v="7690749"/>
    <m/>
    <x v="0"/>
  </r>
  <r>
    <x v="35"/>
    <x v="3"/>
    <x v="0"/>
    <x v="1"/>
    <x v="35"/>
    <x v="18"/>
    <n v="440180"/>
    <n v="7686209"/>
    <m/>
    <x v="0"/>
  </r>
  <r>
    <x v="35"/>
    <x v="3"/>
    <x v="0"/>
    <x v="1"/>
    <x v="35"/>
    <x v="19"/>
    <n v="440180"/>
    <n v="7685070"/>
    <m/>
    <x v="0"/>
  </r>
  <r>
    <x v="35"/>
    <x v="3"/>
    <x v="0"/>
    <x v="1"/>
    <x v="35"/>
    <x v="20"/>
    <n v="440180"/>
    <n v="7684562"/>
    <m/>
    <x v="0"/>
  </r>
  <r>
    <x v="35"/>
    <x v="3"/>
    <x v="0"/>
    <x v="1"/>
    <x v="35"/>
    <x v="21"/>
    <n v="440180"/>
    <n v="7682404"/>
    <m/>
    <x v="0"/>
  </r>
  <r>
    <x v="35"/>
    <x v="3"/>
    <x v="0"/>
    <x v="1"/>
    <x v="35"/>
    <x v="22"/>
    <n v="440180"/>
    <n v="7680693"/>
    <m/>
    <x v="0"/>
  </r>
  <r>
    <x v="35"/>
    <x v="3"/>
    <x v="0"/>
    <x v="1"/>
    <x v="35"/>
    <x v="23"/>
    <n v="440180"/>
    <n v="7682254"/>
    <m/>
    <x v="0"/>
  </r>
  <r>
    <x v="35"/>
    <x v="3"/>
    <x v="0"/>
    <x v="1"/>
    <x v="35"/>
    <x v="24"/>
    <n v="440180"/>
    <n v="7686460"/>
    <m/>
    <x v="0"/>
  </r>
  <r>
    <x v="35"/>
    <x v="3"/>
    <x v="0"/>
    <x v="1"/>
    <x v="35"/>
    <x v="25"/>
    <n v="440180"/>
    <n v="7690149"/>
    <m/>
    <x v="0"/>
  </r>
  <r>
    <x v="35"/>
    <x v="3"/>
    <x v="0"/>
    <x v="1"/>
    <x v="35"/>
    <x v="26"/>
    <n v="440180"/>
    <n v="7690426"/>
    <m/>
    <x v="0"/>
  </r>
  <r>
    <x v="35"/>
    <x v="3"/>
    <x v="0"/>
    <x v="1"/>
    <x v="35"/>
    <x v="27"/>
    <n v="440180"/>
    <n v="7690303"/>
    <m/>
    <x v="0"/>
  </r>
  <r>
    <x v="35"/>
    <x v="3"/>
    <x v="0"/>
    <x v="1"/>
    <x v="35"/>
    <x v="28"/>
    <n v="440180"/>
    <n v="7692079"/>
    <m/>
    <x v="0"/>
  </r>
  <r>
    <x v="35"/>
    <x v="3"/>
    <x v="0"/>
    <x v="1"/>
    <x v="35"/>
    <x v="29"/>
    <n v="440180"/>
    <n v="7694102"/>
    <m/>
    <x v="0"/>
  </r>
  <r>
    <x v="35"/>
    <x v="3"/>
    <x v="0"/>
    <x v="1"/>
    <x v="35"/>
    <x v="30"/>
    <n v="440180"/>
    <n v="7696469"/>
    <m/>
    <x v="0"/>
  </r>
  <r>
    <x v="35"/>
    <x v="3"/>
    <x v="0"/>
    <x v="2"/>
    <x v="36"/>
    <x v="0"/>
    <n v="187286"/>
    <n v="4852393"/>
    <m/>
    <x v="0"/>
  </r>
  <r>
    <x v="35"/>
    <x v="3"/>
    <x v="0"/>
    <x v="2"/>
    <x v="36"/>
    <x v="1"/>
    <n v="193681"/>
    <n v="4963075"/>
    <m/>
    <x v="0"/>
  </r>
  <r>
    <x v="35"/>
    <x v="3"/>
    <x v="0"/>
    <x v="2"/>
    <x v="36"/>
    <x v="2"/>
    <n v="200096"/>
    <n v="4997459"/>
    <m/>
    <x v="0"/>
  </r>
  <r>
    <x v="35"/>
    <x v="3"/>
    <x v="0"/>
    <x v="2"/>
    <x v="36"/>
    <x v="3"/>
    <n v="206289"/>
    <n v="5102393"/>
    <m/>
    <x v="0"/>
  </r>
  <r>
    <x v="35"/>
    <x v="3"/>
    <x v="0"/>
    <x v="2"/>
    <x v="36"/>
    <x v="4"/>
    <n v="212762"/>
    <n v="5305313"/>
    <m/>
    <x v="0"/>
  </r>
  <r>
    <x v="35"/>
    <x v="3"/>
    <x v="0"/>
    <x v="2"/>
    <x v="36"/>
    <x v="5"/>
    <n v="219214"/>
    <n v="5499486"/>
    <m/>
    <x v="0"/>
  </r>
  <r>
    <x v="35"/>
    <x v="3"/>
    <x v="0"/>
    <x v="2"/>
    <x v="36"/>
    <x v="6"/>
    <n v="225754"/>
    <n v="5713144"/>
    <m/>
    <x v="0"/>
  </r>
  <r>
    <x v="35"/>
    <x v="3"/>
    <x v="0"/>
    <x v="2"/>
    <x v="36"/>
    <x v="7"/>
    <n v="232363"/>
    <n v="5916775"/>
    <m/>
    <x v="0"/>
  </r>
  <r>
    <x v="35"/>
    <x v="3"/>
    <x v="0"/>
    <x v="2"/>
    <x v="36"/>
    <x v="8"/>
    <n v="239013"/>
    <n v="6100857"/>
    <m/>
    <x v="0"/>
  </r>
  <r>
    <x v="35"/>
    <x v="3"/>
    <x v="0"/>
    <x v="2"/>
    <x v="36"/>
    <x v="9"/>
    <n v="245738"/>
    <n v="6264270"/>
    <m/>
    <x v="0"/>
  </r>
  <r>
    <x v="35"/>
    <x v="3"/>
    <x v="0"/>
    <x v="2"/>
    <x v="36"/>
    <x v="10"/>
    <n v="252536"/>
    <n v="6409583"/>
    <m/>
    <x v="0"/>
  </r>
  <r>
    <x v="35"/>
    <x v="3"/>
    <x v="0"/>
    <x v="2"/>
    <x v="36"/>
    <x v="11"/>
    <n v="259369"/>
    <n v="6546906"/>
    <m/>
    <x v="0"/>
  </r>
  <r>
    <x v="35"/>
    <x v="3"/>
    <x v="0"/>
    <x v="2"/>
    <x v="36"/>
    <x v="12"/>
    <n v="266267"/>
    <n v="6682534"/>
    <m/>
    <x v="0"/>
  </r>
  <r>
    <x v="35"/>
    <x v="3"/>
    <x v="0"/>
    <x v="2"/>
    <x v="36"/>
    <x v="13"/>
    <n v="273209"/>
    <n v="6823565"/>
    <m/>
    <x v="0"/>
  </r>
  <r>
    <x v="35"/>
    <x v="3"/>
    <x v="0"/>
    <x v="2"/>
    <x v="36"/>
    <x v="14"/>
    <n v="280179"/>
    <n v="6973917"/>
    <m/>
    <x v="0"/>
  </r>
  <r>
    <x v="35"/>
    <x v="3"/>
    <x v="0"/>
    <x v="2"/>
    <x v="36"/>
    <x v="15"/>
    <n v="287180"/>
    <n v="7131952"/>
    <m/>
    <x v="0"/>
  </r>
  <r>
    <x v="35"/>
    <x v="3"/>
    <x v="0"/>
    <x v="2"/>
    <x v="36"/>
    <x v="16"/>
    <n v="294200"/>
    <n v="7291872"/>
    <m/>
    <x v="0"/>
  </r>
  <r>
    <x v="35"/>
    <x v="3"/>
    <x v="0"/>
    <x v="2"/>
    <x v="36"/>
    <x v="17"/>
    <n v="301251"/>
    <n v="7450567"/>
    <m/>
    <x v="0"/>
  </r>
  <r>
    <x v="35"/>
    <x v="3"/>
    <x v="0"/>
    <x v="2"/>
    <x v="36"/>
    <x v="18"/>
    <n v="308311"/>
    <n v="7609672"/>
    <m/>
    <x v="0"/>
  </r>
  <r>
    <x v="35"/>
    <x v="3"/>
    <x v="0"/>
    <x v="2"/>
    <x v="36"/>
    <x v="19"/>
    <n v="315362"/>
    <n v="7770850"/>
    <m/>
    <x v="0"/>
  </r>
  <r>
    <x v="35"/>
    <x v="3"/>
    <x v="0"/>
    <x v="2"/>
    <x v="36"/>
    <x v="20"/>
    <n v="322411"/>
    <n v="7934656"/>
    <m/>
    <x v="0"/>
  </r>
  <r>
    <x v="35"/>
    <x v="3"/>
    <x v="0"/>
    <x v="2"/>
    <x v="36"/>
    <x v="21"/>
    <n v="329443"/>
    <n v="8099722"/>
    <m/>
    <x v="0"/>
  </r>
  <r>
    <x v="35"/>
    <x v="3"/>
    <x v="0"/>
    <x v="2"/>
    <x v="36"/>
    <x v="22"/>
    <n v="336485"/>
    <n v="8265896"/>
    <m/>
    <x v="0"/>
  </r>
  <r>
    <x v="35"/>
    <x v="3"/>
    <x v="0"/>
    <x v="2"/>
    <x v="36"/>
    <x v="23"/>
    <n v="343515"/>
    <n v="8434105"/>
    <m/>
    <x v="0"/>
  </r>
  <r>
    <x v="35"/>
    <x v="3"/>
    <x v="0"/>
    <x v="2"/>
    <x v="36"/>
    <x v="24"/>
    <n v="350534"/>
    <n v="8603279"/>
    <m/>
    <x v="0"/>
  </r>
  <r>
    <x v="35"/>
    <x v="3"/>
    <x v="0"/>
    <x v="2"/>
    <x v="36"/>
    <x v="25"/>
    <n v="357599"/>
    <n v="8772941"/>
    <m/>
    <x v="0"/>
  </r>
  <r>
    <x v="35"/>
    <x v="3"/>
    <x v="0"/>
    <x v="2"/>
    <x v="36"/>
    <x v="26"/>
    <n v="364722"/>
    <n v="8941330"/>
    <m/>
    <x v="0"/>
  </r>
  <r>
    <x v="35"/>
    <x v="3"/>
    <x v="0"/>
    <x v="2"/>
    <x v="36"/>
    <x v="27"/>
    <n v="371887"/>
    <n v="9110757"/>
    <m/>
    <x v="0"/>
  </r>
  <r>
    <x v="35"/>
    <x v="3"/>
    <x v="0"/>
    <x v="2"/>
    <x v="36"/>
    <x v="28"/>
    <n v="379100"/>
    <n v="9282496"/>
    <m/>
    <x v="0"/>
  </r>
  <r>
    <x v="35"/>
    <x v="3"/>
    <x v="0"/>
    <x v="2"/>
    <x v="36"/>
    <x v="29"/>
    <n v="386360"/>
    <n v="9457238"/>
    <m/>
    <x v="0"/>
  </r>
  <r>
    <x v="35"/>
    <x v="3"/>
    <x v="0"/>
    <x v="2"/>
    <x v="36"/>
    <x v="30"/>
    <n v="393674"/>
    <n v="9633540"/>
    <m/>
    <x v="0"/>
  </r>
  <r>
    <x v="35"/>
    <x v="3"/>
    <x v="0"/>
    <x v="3"/>
    <x v="37"/>
    <x v="0"/>
    <n v="0"/>
    <n v="0"/>
    <m/>
    <x v="0"/>
  </r>
  <r>
    <x v="35"/>
    <x v="3"/>
    <x v="0"/>
    <x v="3"/>
    <x v="37"/>
    <x v="1"/>
    <n v="0"/>
    <n v="0"/>
    <m/>
    <x v="0"/>
  </r>
  <r>
    <x v="35"/>
    <x v="3"/>
    <x v="0"/>
    <x v="3"/>
    <x v="37"/>
    <x v="2"/>
    <n v="0"/>
    <n v="0"/>
    <m/>
    <x v="0"/>
  </r>
  <r>
    <x v="35"/>
    <x v="3"/>
    <x v="0"/>
    <x v="3"/>
    <x v="37"/>
    <x v="3"/>
    <n v="0"/>
    <n v="0"/>
    <m/>
    <x v="0"/>
  </r>
  <r>
    <x v="35"/>
    <x v="3"/>
    <x v="0"/>
    <x v="3"/>
    <x v="37"/>
    <x v="4"/>
    <n v="0"/>
    <n v="0"/>
    <m/>
    <x v="0"/>
  </r>
  <r>
    <x v="35"/>
    <x v="3"/>
    <x v="0"/>
    <x v="3"/>
    <x v="37"/>
    <x v="5"/>
    <n v="0"/>
    <n v="0"/>
    <m/>
    <x v="0"/>
  </r>
  <r>
    <x v="35"/>
    <x v="3"/>
    <x v="0"/>
    <x v="3"/>
    <x v="37"/>
    <x v="6"/>
    <n v="0"/>
    <n v="0"/>
    <m/>
    <x v="0"/>
  </r>
  <r>
    <x v="35"/>
    <x v="3"/>
    <x v="0"/>
    <x v="3"/>
    <x v="37"/>
    <x v="7"/>
    <n v="0"/>
    <n v="0"/>
    <m/>
    <x v="0"/>
  </r>
  <r>
    <x v="35"/>
    <x v="3"/>
    <x v="0"/>
    <x v="3"/>
    <x v="37"/>
    <x v="8"/>
    <n v="0"/>
    <n v="0"/>
    <m/>
    <x v="0"/>
  </r>
  <r>
    <x v="35"/>
    <x v="3"/>
    <x v="0"/>
    <x v="3"/>
    <x v="37"/>
    <x v="9"/>
    <n v="0"/>
    <n v="0"/>
    <m/>
    <x v="0"/>
  </r>
  <r>
    <x v="35"/>
    <x v="3"/>
    <x v="0"/>
    <x v="3"/>
    <x v="37"/>
    <x v="10"/>
    <n v="0"/>
    <n v="0"/>
    <m/>
    <x v="0"/>
  </r>
  <r>
    <x v="35"/>
    <x v="3"/>
    <x v="0"/>
    <x v="3"/>
    <x v="37"/>
    <x v="11"/>
    <n v="0"/>
    <n v="0"/>
    <m/>
    <x v="0"/>
  </r>
  <r>
    <x v="35"/>
    <x v="3"/>
    <x v="0"/>
    <x v="3"/>
    <x v="37"/>
    <x v="12"/>
    <n v="0"/>
    <n v="0"/>
    <m/>
    <x v="0"/>
  </r>
  <r>
    <x v="35"/>
    <x v="3"/>
    <x v="0"/>
    <x v="3"/>
    <x v="37"/>
    <x v="13"/>
    <n v="0"/>
    <n v="0"/>
    <m/>
    <x v="0"/>
  </r>
  <r>
    <x v="35"/>
    <x v="3"/>
    <x v="0"/>
    <x v="3"/>
    <x v="37"/>
    <x v="14"/>
    <n v="0"/>
    <n v="0"/>
    <m/>
    <x v="0"/>
  </r>
  <r>
    <x v="35"/>
    <x v="3"/>
    <x v="0"/>
    <x v="3"/>
    <x v="37"/>
    <x v="15"/>
    <n v="0"/>
    <n v="0"/>
    <m/>
    <x v="0"/>
  </r>
  <r>
    <x v="35"/>
    <x v="3"/>
    <x v="0"/>
    <x v="3"/>
    <x v="37"/>
    <x v="16"/>
    <n v="0"/>
    <n v="0"/>
    <m/>
    <x v="0"/>
  </r>
  <r>
    <x v="35"/>
    <x v="3"/>
    <x v="0"/>
    <x v="3"/>
    <x v="37"/>
    <x v="17"/>
    <n v="0"/>
    <n v="0"/>
    <m/>
    <x v="0"/>
  </r>
  <r>
    <x v="35"/>
    <x v="3"/>
    <x v="0"/>
    <x v="3"/>
    <x v="37"/>
    <x v="18"/>
    <n v="0"/>
    <n v="0"/>
    <m/>
    <x v="0"/>
  </r>
  <r>
    <x v="35"/>
    <x v="3"/>
    <x v="0"/>
    <x v="3"/>
    <x v="37"/>
    <x v="19"/>
    <n v="0"/>
    <n v="0"/>
    <m/>
    <x v="0"/>
  </r>
  <r>
    <x v="35"/>
    <x v="3"/>
    <x v="0"/>
    <x v="3"/>
    <x v="37"/>
    <x v="20"/>
    <n v="0"/>
    <n v="0"/>
    <m/>
    <x v="0"/>
  </r>
  <r>
    <x v="35"/>
    <x v="3"/>
    <x v="0"/>
    <x v="3"/>
    <x v="37"/>
    <x v="21"/>
    <n v="0"/>
    <n v="0"/>
    <m/>
    <x v="0"/>
  </r>
  <r>
    <x v="35"/>
    <x v="3"/>
    <x v="0"/>
    <x v="3"/>
    <x v="37"/>
    <x v="22"/>
    <n v="0"/>
    <n v="0"/>
    <m/>
    <x v="0"/>
  </r>
  <r>
    <x v="35"/>
    <x v="3"/>
    <x v="0"/>
    <x v="3"/>
    <x v="37"/>
    <x v="23"/>
    <n v="0"/>
    <n v="0"/>
    <m/>
    <x v="0"/>
  </r>
  <r>
    <x v="35"/>
    <x v="3"/>
    <x v="0"/>
    <x v="3"/>
    <x v="37"/>
    <x v="24"/>
    <n v="0"/>
    <n v="0"/>
    <m/>
    <x v="0"/>
  </r>
  <r>
    <x v="35"/>
    <x v="3"/>
    <x v="0"/>
    <x v="3"/>
    <x v="37"/>
    <x v="25"/>
    <n v="0"/>
    <n v="0"/>
    <m/>
    <x v="0"/>
  </r>
  <r>
    <x v="35"/>
    <x v="3"/>
    <x v="0"/>
    <x v="3"/>
    <x v="37"/>
    <x v="26"/>
    <n v="0"/>
    <n v="0"/>
    <m/>
    <x v="0"/>
  </r>
  <r>
    <x v="35"/>
    <x v="3"/>
    <x v="0"/>
    <x v="3"/>
    <x v="37"/>
    <x v="27"/>
    <n v="0"/>
    <n v="0"/>
    <m/>
    <x v="0"/>
  </r>
  <r>
    <x v="35"/>
    <x v="3"/>
    <x v="0"/>
    <x v="3"/>
    <x v="37"/>
    <x v="28"/>
    <n v="0"/>
    <n v="0"/>
    <m/>
    <x v="0"/>
  </r>
  <r>
    <x v="35"/>
    <x v="3"/>
    <x v="0"/>
    <x v="3"/>
    <x v="37"/>
    <x v="29"/>
    <n v="0"/>
    <n v="0"/>
    <m/>
    <x v="0"/>
  </r>
  <r>
    <x v="35"/>
    <x v="3"/>
    <x v="0"/>
    <x v="3"/>
    <x v="37"/>
    <x v="30"/>
    <n v="0"/>
    <n v="0"/>
    <m/>
    <x v="0"/>
  </r>
  <r>
    <x v="35"/>
    <x v="3"/>
    <x v="1"/>
    <x v="1"/>
    <x v="35"/>
    <x v="0"/>
    <n v="49880"/>
    <n v="513664"/>
    <m/>
    <x v="0"/>
  </r>
  <r>
    <x v="35"/>
    <x v="3"/>
    <x v="1"/>
    <x v="1"/>
    <x v="35"/>
    <x v="1"/>
    <n v="49880"/>
    <n v="509069"/>
    <m/>
    <x v="0"/>
  </r>
  <r>
    <x v="35"/>
    <x v="3"/>
    <x v="1"/>
    <x v="1"/>
    <x v="35"/>
    <x v="2"/>
    <n v="49880"/>
    <n v="499182"/>
    <m/>
    <x v="0"/>
  </r>
  <r>
    <x v="35"/>
    <x v="3"/>
    <x v="1"/>
    <x v="1"/>
    <x v="35"/>
    <x v="3"/>
    <n v="49880"/>
    <n v="493470"/>
    <m/>
    <x v="0"/>
  </r>
  <r>
    <x v="35"/>
    <x v="3"/>
    <x v="1"/>
    <x v="1"/>
    <x v="35"/>
    <x v="4"/>
    <n v="49880"/>
    <n v="497273"/>
    <m/>
    <x v="0"/>
  </r>
  <r>
    <x v="35"/>
    <x v="3"/>
    <x v="1"/>
    <x v="1"/>
    <x v="35"/>
    <x v="5"/>
    <n v="49880"/>
    <n v="498990"/>
    <m/>
    <x v="0"/>
  </r>
  <r>
    <x v="35"/>
    <x v="3"/>
    <x v="1"/>
    <x v="1"/>
    <x v="35"/>
    <x v="6"/>
    <n v="49880"/>
    <n v="501660"/>
    <m/>
    <x v="0"/>
  </r>
  <r>
    <x v="35"/>
    <x v="3"/>
    <x v="1"/>
    <x v="1"/>
    <x v="35"/>
    <x v="7"/>
    <n v="49880"/>
    <n v="502750"/>
    <m/>
    <x v="0"/>
  </r>
  <r>
    <x v="35"/>
    <x v="3"/>
    <x v="1"/>
    <x v="1"/>
    <x v="35"/>
    <x v="8"/>
    <n v="49880"/>
    <n v="502937"/>
    <m/>
    <x v="0"/>
  </r>
  <r>
    <x v="35"/>
    <x v="3"/>
    <x v="1"/>
    <x v="1"/>
    <x v="35"/>
    <x v="9"/>
    <n v="49880"/>
    <n v="502056"/>
    <m/>
    <x v="0"/>
  </r>
  <r>
    <x v="35"/>
    <x v="3"/>
    <x v="1"/>
    <x v="1"/>
    <x v="35"/>
    <x v="10"/>
    <n v="49880"/>
    <n v="500148"/>
    <m/>
    <x v="0"/>
  </r>
  <r>
    <x v="35"/>
    <x v="3"/>
    <x v="1"/>
    <x v="1"/>
    <x v="35"/>
    <x v="11"/>
    <n v="49880"/>
    <n v="497953"/>
    <m/>
    <x v="0"/>
  </r>
  <r>
    <x v="35"/>
    <x v="3"/>
    <x v="1"/>
    <x v="1"/>
    <x v="35"/>
    <x v="12"/>
    <n v="49880"/>
    <n v="495907"/>
    <m/>
    <x v="0"/>
  </r>
  <r>
    <x v="35"/>
    <x v="3"/>
    <x v="1"/>
    <x v="1"/>
    <x v="35"/>
    <x v="13"/>
    <n v="49880"/>
    <n v="494813"/>
    <m/>
    <x v="0"/>
  </r>
  <r>
    <x v="35"/>
    <x v="3"/>
    <x v="1"/>
    <x v="1"/>
    <x v="35"/>
    <x v="14"/>
    <n v="49880"/>
    <n v="494815"/>
    <m/>
    <x v="0"/>
  </r>
  <r>
    <x v="35"/>
    <x v="3"/>
    <x v="1"/>
    <x v="1"/>
    <x v="35"/>
    <x v="15"/>
    <n v="49880"/>
    <n v="495174"/>
    <m/>
    <x v="0"/>
  </r>
  <r>
    <x v="35"/>
    <x v="3"/>
    <x v="1"/>
    <x v="1"/>
    <x v="35"/>
    <x v="16"/>
    <n v="49880"/>
    <n v="495422"/>
    <m/>
    <x v="0"/>
  </r>
  <r>
    <x v="35"/>
    <x v="3"/>
    <x v="1"/>
    <x v="1"/>
    <x v="35"/>
    <x v="17"/>
    <n v="49880"/>
    <n v="495235"/>
    <m/>
    <x v="0"/>
  </r>
  <r>
    <x v="35"/>
    <x v="3"/>
    <x v="1"/>
    <x v="1"/>
    <x v="35"/>
    <x v="18"/>
    <n v="49880"/>
    <n v="494942"/>
    <m/>
    <x v="0"/>
  </r>
  <r>
    <x v="35"/>
    <x v="3"/>
    <x v="1"/>
    <x v="1"/>
    <x v="35"/>
    <x v="19"/>
    <n v="49880"/>
    <n v="494869"/>
    <m/>
    <x v="0"/>
  </r>
  <r>
    <x v="35"/>
    <x v="3"/>
    <x v="1"/>
    <x v="1"/>
    <x v="35"/>
    <x v="20"/>
    <n v="49880"/>
    <n v="494836"/>
    <m/>
    <x v="0"/>
  </r>
  <r>
    <x v="35"/>
    <x v="3"/>
    <x v="1"/>
    <x v="1"/>
    <x v="35"/>
    <x v="21"/>
    <n v="49880"/>
    <n v="494697"/>
    <m/>
    <x v="0"/>
  </r>
  <r>
    <x v="35"/>
    <x v="3"/>
    <x v="1"/>
    <x v="1"/>
    <x v="35"/>
    <x v="22"/>
    <n v="49880"/>
    <n v="494587"/>
    <m/>
    <x v="0"/>
  </r>
  <r>
    <x v="35"/>
    <x v="3"/>
    <x v="1"/>
    <x v="1"/>
    <x v="35"/>
    <x v="23"/>
    <n v="49880"/>
    <n v="494688"/>
    <m/>
    <x v="0"/>
  </r>
  <r>
    <x v="35"/>
    <x v="3"/>
    <x v="1"/>
    <x v="1"/>
    <x v="35"/>
    <x v="24"/>
    <n v="49880"/>
    <n v="494959"/>
    <m/>
    <x v="0"/>
  </r>
  <r>
    <x v="35"/>
    <x v="3"/>
    <x v="1"/>
    <x v="1"/>
    <x v="35"/>
    <x v="25"/>
    <n v="49880"/>
    <n v="495196"/>
    <m/>
    <x v="0"/>
  </r>
  <r>
    <x v="35"/>
    <x v="3"/>
    <x v="1"/>
    <x v="1"/>
    <x v="35"/>
    <x v="26"/>
    <n v="49880"/>
    <n v="495214"/>
    <m/>
    <x v="0"/>
  </r>
  <r>
    <x v="35"/>
    <x v="3"/>
    <x v="1"/>
    <x v="1"/>
    <x v="35"/>
    <x v="27"/>
    <n v="49880"/>
    <n v="495206"/>
    <m/>
    <x v="0"/>
  </r>
  <r>
    <x v="35"/>
    <x v="3"/>
    <x v="1"/>
    <x v="1"/>
    <x v="35"/>
    <x v="28"/>
    <n v="49880"/>
    <n v="495320"/>
    <m/>
    <x v="0"/>
  </r>
  <r>
    <x v="35"/>
    <x v="3"/>
    <x v="1"/>
    <x v="1"/>
    <x v="35"/>
    <x v="29"/>
    <n v="49880"/>
    <n v="495451"/>
    <m/>
    <x v="0"/>
  </r>
  <r>
    <x v="35"/>
    <x v="3"/>
    <x v="1"/>
    <x v="1"/>
    <x v="35"/>
    <x v="30"/>
    <n v="49880"/>
    <n v="495603"/>
    <m/>
    <x v="0"/>
  </r>
  <r>
    <x v="35"/>
    <x v="3"/>
    <x v="1"/>
    <x v="2"/>
    <x v="36"/>
    <x v="0"/>
    <n v="12700"/>
    <n v="200596"/>
    <m/>
    <x v="0"/>
  </r>
  <r>
    <x v="35"/>
    <x v="3"/>
    <x v="1"/>
    <x v="2"/>
    <x v="36"/>
    <x v="1"/>
    <n v="13235"/>
    <n v="206755"/>
    <m/>
    <x v="0"/>
  </r>
  <r>
    <x v="35"/>
    <x v="3"/>
    <x v="1"/>
    <x v="2"/>
    <x v="36"/>
    <x v="2"/>
    <n v="13834"/>
    <n v="210636"/>
    <m/>
    <x v="0"/>
  </r>
  <r>
    <x v="35"/>
    <x v="3"/>
    <x v="1"/>
    <x v="2"/>
    <x v="36"/>
    <x v="3"/>
    <n v="14367"/>
    <n v="216630"/>
    <m/>
    <x v="0"/>
  </r>
  <r>
    <x v="35"/>
    <x v="3"/>
    <x v="1"/>
    <x v="2"/>
    <x v="36"/>
    <x v="4"/>
    <n v="14856"/>
    <n v="225838"/>
    <m/>
    <x v="0"/>
  </r>
  <r>
    <x v="35"/>
    <x v="3"/>
    <x v="1"/>
    <x v="2"/>
    <x v="36"/>
    <x v="5"/>
    <n v="15394"/>
    <n v="235432"/>
    <m/>
    <x v="0"/>
  </r>
  <r>
    <x v="35"/>
    <x v="3"/>
    <x v="1"/>
    <x v="2"/>
    <x v="36"/>
    <x v="6"/>
    <n v="15939"/>
    <n v="245908"/>
    <m/>
    <x v="0"/>
  </r>
  <r>
    <x v="35"/>
    <x v="3"/>
    <x v="1"/>
    <x v="2"/>
    <x v="36"/>
    <x v="7"/>
    <n v="16494"/>
    <n v="256047"/>
    <m/>
    <x v="0"/>
  </r>
  <r>
    <x v="35"/>
    <x v="3"/>
    <x v="1"/>
    <x v="2"/>
    <x v="36"/>
    <x v="8"/>
    <n v="17053"/>
    <n v="265367"/>
    <m/>
    <x v="0"/>
  </r>
  <r>
    <x v="35"/>
    <x v="3"/>
    <x v="1"/>
    <x v="2"/>
    <x v="36"/>
    <x v="9"/>
    <n v="17622"/>
    <n v="273856"/>
    <m/>
    <x v="0"/>
  </r>
  <r>
    <x v="35"/>
    <x v="3"/>
    <x v="1"/>
    <x v="2"/>
    <x v="36"/>
    <x v="10"/>
    <n v="18209"/>
    <n v="281756"/>
    <m/>
    <x v="0"/>
  </r>
  <r>
    <x v="35"/>
    <x v="3"/>
    <x v="1"/>
    <x v="2"/>
    <x v="36"/>
    <x v="11"/>
    <n v="18825"/>
    <n v="289675"/>
    <m/>
    <x v="0"/>
  </r>
  <r>
    <x v="35"/>
    <x v="3"/>
    <x v="1"/>
    <x v="2"/>
    <x v="36"/>
    <x v="12"/>
    <n v="19449"/>
    <n v="297575"/>
    <m/>
    <x v="0"/>
  </r>
  <r>
    <x v="35"/>
    <x v="3"/>
    <x v="1"/>
    <x v="2"/>
    <x v="36"/>
    <x v="13"/>
    <n v="20079"/>
    <n v="305724"/>
    <m/>
    <x v="0"/>
  </r>
  <r>
    <x v="35"/>
    <x v="3"/>
    <x v="1"/>
    <x v="2"/>
    <x v="36"/>
    <x v="14"/>
    <n v="20710"/>
    <n v="314256"/>
    <m/>
    <x v="0"/>
  </r>
  <r>
    <x v="35"/>
    <x v="3"/>
    <x v="1"/>
    <x v="2"/>
    <x v="36"/>
    <x v="15"/>
    <n v="21343"/>
    <n v="323127"/>
    <m/>
    <x v="0"/>
  </r>
  <r>
    <x v="35"/>
    <x v="3"/>
    <x v="1"/>
    <x v="2"/>
    <x v="36"/>
    <x v="16"/>
    <n v="21979"/>
    <n v="332099"/>
    <m/>
    <x v="0"/>
  </r>
  <r>
    <x v="35"/>
    <x v="3"/>
    <x v="1"/>
    <x v="2"/>
    <x v="36"/>
    <x v="17"/>
    <n v="22596"/>
    <n v="340693"/>
    <m/>
    <x v="0"/>
  </r>
  <r>
    <x v="35"/>
    <x v="3"/>
    <x v="1"/>
    <x v="2"/>
    <x v="36"/>
    <x v="18"/>
    <n v="23205"/>
    <n v="349162"/>
    <m/>
    <x v="0"/>
  </r>
  <r>
    <x v="35"/>
    <x v="3"/>
    <x v="1"/>
    <x v="2"/>
    <x v="36"/>
    <x v="19"/>
    <n v="23807"/>
    <n v="357628"/>
    <m/>
    <x v="0"/>
  </r>
  <r>
    <x v="35"/>
    <x v="3"/>
    <x v="1"/>
    <x v="2"/>
    <x v="36"/>
    <x v="20"/>
    <n v="24403"/>
    <n v="366131"/>
    <m/>
    <x v="0"/>
  </r>
  <r>
    <x v="35"/>
    <x v="3"/>
    <x v="1"/>
    <x v="2"/>
    <x v="36"/>
    <x v="21"/>
    <n v="24991"/>
    <n v="374580"/>
    <m/>
    <x v="0"/>
  </r>
  <r>
    <x v="35"/>
    <x v="3"/>
    <x v="1"/>
    <x v="2"/>
    <x v="36"/>
    <x v="22"/>
    <n v="25573"/>
    <n v="382978"/>
    <m/>
    <x v="0"/>
  </r>
  <r>
    <x v="35"/>
    <x v="3"/>
    <x v="1"/>
    <x v="2"/>
    <x v="36"/>
    <x v="23"/>
    <n v="26155"/>
    <n v="391489"/>
    <m/>
    <x v="0"/>
  </r>
  <r>
    <x v="35"/>
    <x v="3"/>
    <x v="1"/>
    <x v="2"/>
    <x v="36"/>
    <x v="24"/>
    <n v="26743"/>
    <n v="400147"/>
    <m/>
    <x v="0"/>
  </r>
  <r>
    <x v="35"/>
    <x v="3"/>
    <x v="1"/>
    <x v="2"/>
    <x v="36"/>
    <x v="25"/>
    <n v="27338"/>
    <n v="408868"/>
    <m/>
    <x v="0"/>
  </r>
  <r>
    <x v="35"/>
    <x v="3"/>
    <x v="1"/>
    <x v="2"/>
    <x v="36"/>
    <x v="26"/>
    <n v="27938"/>
    <n v="417551"/>
    <m/>
    <x v="0"/>
  </r>
  <r>
    <x v="35"/>
    <x v="3"/>
    <x v="1"/>
    <x v="2"/>
    <x v="36"/>
    <x v="27"/>
    <n v="28543"/>
    <n v="426297"/>
    <m/>
    <x v="0"/>
  </r>
  <r>
    <x v="35"/>
    <x v="3"/>
    <x v="1"/>
    <x v="2"/>
    <x v="36"/>
    <x v="28"/>
    <n v="29153"/>
    <n v="435177"/>
    <m/>
    <x v="0"/>
  </r>
  <r>
    <x v="35"/>
    <x v="3"/>
    <x v="1"/>
    <x v="2"/>
    <x v="36"/>
    <x v="29"/>
    <n v="29769"/>
    <n v="444222"/>
    <m/>
    <x v="0"/>
  </r>
  <r>
    <x v="35"/>
    <x v="3"/>
    <x v="1"/>
    <x v="2"/>
    <x v="36"/>
    <x v="30"/>
    <n v="30390"/>
    <n v="453366"/>
    <m/>
    <x v="0"/>
  </r>
  <r>
    <x v="35"/>
    <x v="3"/>
    <x v="1"/>
    <x v="3"/>
    <x v="37"/>
    <x v="0"/>
    <n v="0"/>
    <n v="0"/>
    <m/>
    <x v="0"/>
  </r>
  <r>
    <x v="35"/>
    <x v="3"/>
    <x v="1"/>
    <x v="3"/>
    <x v="37"/>
    <x v="1"/>
    <n v="0"/>
    <n v="0"/>
    <m/>
    <x v="0"/>
  </r>
  <r>
    <x v="35"/>
    <x v="3"/>
    <x v="1"/>
    <x v="3"/>
    <x v="37"/>
    <x v="2"/>
    <n v="0"/>
    <n v="0"/>
    <m/>
    <x v="0"/>
  </r>
  <r>
    <x v="35"/>
    <x v="3"/>
    <x v="1"/>
    <x v="3"/>
    <x v="37"/>
    <x v="3"/>
    <n v="0"/>
    <n v="0"/>
    <m/>
    <x v="0"/>
  </r>
  <r>
    <x v="35"/>
    <x v="3"/>
    <x v="1"/>
    <x v="3"/>
    <x v="37"/>
    <x v="4"/>
    <n v="0"/>
    <n v="0"/>
    <m/>
    <x v="0"/>
  </r>
  <r>
    <x v="35"/>
    <x v="3"/>
    <x v="1"/>
    <x v="3"/>
    <x v="37"/>
    <x v="5"/>
    <n v="0"/>
    <n v="0"/>
    <m/>
    <x v="0"/>
  </r>
  <r>
    <x v="35"/>
    <x v="3"/>
    <x v="1"/>
    <x v="3"/>
    <x v="37"/>
    <x v="6"/>
    <n v="0"/>
    <n v="0"/>
    <m/>
    <x v="0"/>
  </r>
  <r>
    <x v="35"/>
    <x v="3"/>
    <x v="1"/>
    <x v="3"/>
    <x v="37"/>
    <x v="7"/>
    <n v="0"/>
    <n v="0"/>
    <m/>
    <x v="0"/>
  </r>
  <r>
    <x v="35"/>
    <x v="3"/>
    <x v="1"/>
    <x v="3"/>
    <x v="37"/>
    <x v="8"/>
    <n v="0"/>
    <n v="0"/>
    <m/>
    <x v="0"/>
  </r>
  <r>
    <x v="35"/>
    <x v="3"/>
    <x v="1"/>
    <x v="3"/>
    <x v="37"/>
    <x v="9"/>
    <n v="0"/>
    <n v="0"/>
    <m/>
    <x v="0"/>
  </r>
  <r>
    <x v="35"/>
    <x v="3"/>
    <x v="1"/>
    <x v="3"/>
    <x v="37"/>
    <x v="10"/>
    <n v="0"/>
    <n v="0"/>
    <m/>
    <x v="0"/>
  </r>
  <r>
    <x v="35"/>
    <x v="3"/>
    <x v="1"/>
    <x v="3"/>
    <x v="37"/>
    <x v="11"/>
    <n v="0"/>
    <n v="0"/>
    <m/>
    <x v="0"/>
  </r>
  <r>
    <x v="35"/>
    <x v="3"/>
    <x v="1"/>
    <x v="3"/>
    <x v="37"/>
    <x v="12"/>
    <n v="0"/>
    <n v="0"/>
    <m/>
    <x v="0"/>
  </r>
  <r>
    <x v="35"/>
    <x v="3"/>
    <x v="1"/>
    <x v="3"/>
    <x v="37"/>
    <x v="13"/>
    <n v="0"/>
    <n v="0"/>
    <m/>
    <x v="0"/>
  </r>
  <r>
    <x v="35"/>
    <x v="3"/>
    <x v="1"/>
    <x v="3"/>
    <x v="37"/>
    <x v="14"/>
    <n v="0"/>
    <n v="0"/>
    <m/>
    <x v="0"/>
  </r>
  <r>
    <x v="35"/>
    <x v="3"/>
    <x v="1"/>
    <x v="3"/>
    <x v="37"/>
    <x v="15"/>
    <n v="0"/>
    <n v="0"/>
    <m/>
    <x v="0"/>
  </r>
  <r>
    <x v="35"/>
    <x v="3"/>
    <x v="1"/>
    <x v="3"/>
    <x v="37"/>
    <x v="16"/>
    <n v="0"/>
    <n v="0"/>
    <m/>
    <x v="0"/>
  </r>
  <r>
    <x v="35"/>
    <x v="3"/>
    <x v="1"/>
    <x v="3"/>
    <x v="37"/>
    <x v="17"/>
    <n v="0"/>
    <n v="0"/>
    <m/>
    <x v="0"/>
  </r>
  <r>
    <x v="35"/>
    <x v="3"/>
    <x v="1"/>
    <x v="3"/>
    <x v="37"/>
    <x v="18"/>
    <n v="0"/>
    <n v="0"/>
    <m/>
    <x v="0"/>
  </r>
  <r>
    <x v="35"/>
    <x v="3"/>
    <x v="1"/>
    <x v="3"/>
    <x v="37"/>
    <x v="19"/>
    <n v="0"/>
    <n v="0"/>
    <m/>
    <x v="0"/>
  </r>
  <r>
    <x v="35"/>
    <x v="3"/>
    <x v="1"/>
    <x v="3"/>
    <x v="37"/>
    <x v="20"/>
    <n v="0"/>
    <n v="0"/>
    <m/>
    <x v="0"/>
  </r>
  <r>
    <x v="35"/>
    <x v="3"/>
    <x v="1"/>
    <x v="3"/>
    <x v="37"/>
    <x v="21"/>
    <n v="0"/>
    <n v="0"/>
    <m/>
    <x v="0"/>
  </r>
  <r>
    <x v="35"/>
    <x v="3"/>
    <x v="1"/>
    <x v="3"/>
    <x v="37"/>
    <x v="22"/>
    <n v="0"/>
    <n v="0"/>
    <m/>
    <x v="0"/>
  </r>
  <r>
    <x v="35"/>
    <x v="3"/>
    <x v="1"/>
    <x v="3"/>
    <x v="37"/>
    <x v="23"/>
    <n v="0"/>
    <n v="0"/>
    <m/>
    <x v="0"/>
  </r>
  <r>
    <x v="35"/>
    <x v="3"/>
    <x v="1"/>
    <x v="3"/>
    <x v="37"/>
    <x v="24"/>
    <n v="0"/>
    <n v="0"/>
    <m/>
    <x v="0"/>
  </r>
  <r>
    <x v="35"/>
    <x v="3"/>
    <x v="1"/>
    <x v="3"/>
    <x v="37"/>
    <x v="25"/>
    <n v="0"/>
    <n v="0"/>
    <m/>
    <x v="0"/>
  </r>
  <r>
    <x v="35"/>
    <x v="3"/>
    <x v="1"/>
    <x v="3"/>
    <x v="37"/>
    <x v="26"/>
    <n v="0"/>
    <n v="0"/>
    <m/>
    <x v="0"/>
  </r>
  <r>
    <x v="35"/>
    <x v="3"/>
    <x v="1"/>
    <x v="3"/>
    <x v="37"/>
    <x v="27"/>
    <n v="0"/>
    <n v="0"/>
    <m/>
    <x v="0"/>
  </r>
  <r>
    <x v="35"/>
    <x v="3"/>
    <x v="1"/>
    <x v="3"/>
    <x v="37"/>
    <x v="28"/>
    <n v="0"/>
    <n v="0"/>
    <m/>
    <x v="0"/>
  </r>
  <r>
    <x v="35"/>
    <x v="3"/>
    <x v="1"/>
    <x v="3"/>
    <x v="37"/>
    <x v="29"/>
    <n v="0"/>
    <n v="0"/>
    <m/>
    <x v="0"/>
  </r>
  <r>
    <x v="35"/>
    <x v="3"/>
    <x v="1"/>
    <x v="3"/>
    <x v="37"/>
    <x v="30"/>
    <n v="0"/>
    <n v="0"/>
    <m/>
    <x v="0"/>
  </r>
  <r>
    <x v="35"/>
    <x v="3"/>
    <x v="2"/>
    <x v="1"/>
    <x v="35"/>
    <x v="0"/>
    <n v="29964"/>
    <n v="176877"/>
    <m/>
    <x v="0"/>
  </r>
  <r>
    <x v="35"/>
    <x v="3"/>
    <x v="2"/>
    <x v="1"/>
    <x v="35"/>
    <x v="1"/>
    <n v="29432"/>
    <n v="172180"/>
    <m/>
    <x v="0"/>
  </r>
  <r>
    <x v="35"/>
    <x v="3"/>
    <x v="2"/>
    <x v="1"/>
    <x v="35"/>
    <x v="2"/>
    <n v="28909"/>
    <n v="165836"/>
    <m/>
    <x v="0"/>
  </r>
  <r>
    <x v="35"/>
    <x v="3"/>
    <x v="2"/>
    <x v="1"/>
    <x v="35"/>
    <x v="3"/>
    <n v="28395"/>
    <n v="161025"/>
    <m/>
    <x v="0"/>
  </r>
  <r>
    <x v="35"/>
    <x v="3"/>
    <x v="2"/>
    <x v="1"/>
    <x v="35"/>
    <x v="4"/>
    <n v="27890"/>
    <n v="159383"/>
    <m/>
    <x v="0"/>
  </r>
  <r>
    <x v="35"/>
    <x v="3"/>
    <x v="2"/>
    <x v="1"/>
    <x v="35"/>
    <x v="5"/>
    <n v="27395"/>
    <n v="157092"/>
    <m/>
    <x v="0"/>
  </r>
  <r>
    <x v="35"/>
    <x v="3"/>
    <x v="2"/>
    <x v="1"/>
    <x v="35"/>
    <x v="6"/>
    <n v="26908"/>
    <n v="155126"/>
    <m/>
    <x v="0"/>
  </r>
  <r>
    <x v="35"/>
    <x v="3"/>
    <x v="2"/>
    <x v="1"/>
    <x v="35"/>
    <x v="7"/>
    <n v="26430"/>
    <n v="152701"/>
    <m/>
    <x v="0"/>
  </r>
  <r>
    <x v="35"/>
    <x v="3"/>
    <x v="2"/>
    <x v="1"/>
    <x v="35"/>
    <x v="8"/>
    <n v="25960"/>
    <n v="150043"/>
    <m/>
    <x v="0"/>
  </r>
  <r>
    <x v="35"/>
    <x v="3"/>
    <x v="2"/>
    <x v="1"/>
    <x v="35"/>
    <x v="9"/>
    <n v="25499"/>
    <n v="147119"/>
    <m/>
    <x v="0"/>
  </r>
  <r>
    <x v="35"/>
    <x v="3"/>
    <x v="2"/>
    <x v="1"/>
    <x v="35"/>
    <x v="10"/>
    <n v="25046"/>
    <n v="143955"/>
    <m/>
    <x v="0"/>
  </r>
  <r>
    <x v="35"/>
    <x v="3"/>
    <x v="2"/>
    <x v="1"/>
    <x v="35"/>
    <x v="11"/>
    <n v="24601"/>
    <n v="140777"/>
    <m/>
    <x v="0"/>
  </r>
  <r>
    <x v="35"/>
    <x v="3"/>
    <x v="2"/>
    <x v="1"/>
    <x v="35"/>
    <x v="12"/>
    <n v="24164"/>
    <n v="137707"/>
    <m/>
    <x v="0"/>
  </r>
  <r>
    <x v="35"/>
    <x v="3"/>
    <x v="2"/>
    <x v="1"/>
    <x v="35"/>
    <x v="13"/>
    <n v="23734"/>
    <n v="134962"/>
    <m/>
    <x v="0"/>
  </r>
  <r>
    <x v="35"/>
    <x v="3"/>
    <x v="2"/>
    <x v="1"/>
    <x v="35"/>
    <x v="14"/>
    <n v="23313"/>
    <n v="132564"/>
    <m/>
    <x v="0"/>
  </r>
  <r>
    <x v="35"/>
    <x v="3"/>
    <x v="2"/>
    <x v="1"/>
    <x v="35"/>
    <x v="15"/>
    <n v="22898"/>
    <n v="130303"/>
    <m/>
    <x v="0"/>
  </r>
  <r>
    <x v="35"/>
    <x v="3"/>
    <x v="2"/>
    <x v="1"/>
    <x v="35"/>
    <x v="16"/>
    <n v="22492"/>
    <n v="128052"/>
    <m/>
    <x v="0"/>
  </r>
  <r>
    <x v="35"/>
    <x v="3"/>
    <x v="2"/>
    <x v="1"/>
    <x v="35"/>
    <x v="17"/>
    <n v="22092"/>
    <n v="125729"/>
    <m/>
    <x v="0"/>
  </r>
  <r>
    <x v="35"/>
    <x v="3"/>
    <x v="2"/>
    <x v="1"/>
    <x v="35"/>
    <x v="18"/>
    <n v="21699"/>
    <n v="123422"/>
    <m/>
    <x v="0"/>
  </r>
  <r>
    <x v="35"/>
    <x v="3"/>
    <x v="2"/>
    <x v="1"/>
    <x v="35"/>
    <x v="19"/>
    <n v="21314"/>
    <n v="121211"/>
    <m/>
    <x v="0"/>
  </r>
  <r>
    <x v="35"/>
    <x v="3"/>
    <x v="2"/>
    <x v="1"/>
    <x v="35"/>
    <x v="20"/>
    <n v="20935"/>
    <n v="119050"/>
    <m/>
    <x v="0"/>
  </r>
  <r>
    <x v="35"/>
    <x v="3"/>
    <x v="2"/>
    <x v="1"/>
    <x v="35"/>
    <x v="21"/>
    <n v="20563"/>
    <n v="116901"/>
    <m/>
    <x v="0"/>
  </r>
  <r>
    <x v="35"/>
    <x v="3"/>
    <x v="2"/>
    <x v="1"/>
    <x v="35"/>
    <x v="22"/>
    <n v="20198"/>
    <n v="114799"/>
    <m/>
    <x v="0"/>
  </r>
  <r>
    <x v="35"/>
    <x v="3"/>
    <x v="2"/>
    <x v="1"/>
    <x v="35"/>
    <x v="23"/>
    <n v="19839"/>
    <n v="112782"/>
    <m/>
    <x v="0"/>
  </r>
  <r>
    <x v="35"/>
    <x v="3"/>
    <x v="2"/>
    <x v="1"/>
    <x v="35"/>
    <x v="24"/>
    <n v="19486"/>
    <n v="110838"/>
    <m/>
    <x v="0"/>
  </r>
  <r>
    <x v="35"/>
    <x v="3"/>
    <x v="2"/>
    <x v="1"/>
    <x v="35"/>
    <x v="25"/>
    <n v="19140"/>
    <n v="108921"/>
    <m/>
    <x v="0"/>
  </r>
  <r>
    <x v="35"/>
    <x v="3"/>
    <x v="2"/>
    <x v="1"/>
    <x v="35"/>
    <x v="26"/>
    <n v="18800"/>
    <n v="106990"/>
    <m/>
    <x v="0"/>
  </r>
  <r>
    <x v="35"/>
    <x v="3"/>
    <x v="2"/>
    <x v="1"/>
    <x v="35"/>
    <x v="27"/>
    <n v="18466"/>
    <n v="105087"/>
    <m/>
    <x v="0"/>
  </r>
  <r>
    <x v="35"/>
    <x v="3"/>
    <x v="2"/>
    <x v="1"/>
    <x v="35"/>
    <x v="28"/>
    <n v="18138"/>
    <n v="103243"/>
    <m/>
    <x v="0"/>
  </r>
  <r>
    <x v="35"/>
    <x v="3"/>
    <x v="2"/>
    <x v="1"/>
    <x v="35"/>
    <x v="29"/>
    <n v="17815"/>
    <n v="101436"/>
    <m/>
    <x v="0"/>
  </r>
  <r>
    <x v="35"/>
    <x v="3"/>
    <x v="2"/>
    <x v="1"/>
    <x v="35"/>
    <x v="30"/>
    <n v="17499"/>
    <n v="99664"/>
    <m/>
    <x v="0"/>
  </r>
  <r>
    <x v="35"/>
    <x v="3"/>
    <x v="2"/>
    <x v="2"/>
    <x v="36"/>
    <x v="0"/>
    <n v="12990"/>
    <n v="211386"/>
    <m/>
    <x v="0"/>
  </r>
  <r>
    <x v="35"/>
    <x v="3"/>
    <x v="2"/>
    <x v="2"/>
    <x v="36"/>
    <x v="1"/>
    <n v="13342"/>
    <n v="214729"/>
    <m/>
    <x v="0"/>
  </r>
  <r>
    <x v="35"/>
    <x v="3"/>
    <x v="2"/>
    <x v="2"/>
    <x v="36"/>
    <x v="2"/>
    <n v="13735"/>
    <n v="215448"/>
    <m/>
    <x v="0"/>
  </r>
  <r>
    <x v="35"/>
    <x v="3"/>
    <x v="2"/>
    <x v="2"/>
    <x v="36"/>
    <x v="3"/>
    <n v="14018"/>
    <n v="217765"/>
    <m/>
    <x v="0"/>
  </r>
  <r>
    <x v="35"/>
    <x v="3"/>
    <x v="2"/>
    <x v="2"/>
    <x v="36"/>
    <x v="4"/>
    <n v="14320"/>
    <n v="224268"/>
    <m/>
    <x v="0"/>
  </r>
  <r>
    <x v="35"/>
    <x v="3"/>
    <x v="2"/>
    <x v="2"/>
    <x v="36"/>
    <x v="5"/>
    <n v="14653"/>
    <n v="230884"/>
    <m/>
    <x v="0"/>
  </r>
  <r>
    <x v="35"/>
    <x v="3"/>
    <x v="2"/>
    <x v="2"/>
    <x v="36"/>
    <x v="6"/>
    <n v="15058"/>
    <n v="239337"/>
    <m/>
    <x v="0"/>
  </r>
  <r>
    <x v="35"/>
    <x v="3"/>
    <x v="2"/>
    <x v="2"/>
    <x v="36"/>
    <x v="7"/>
    <n v="15551"/>
    <n v="248706"/>
    <m/>
    <x v="0"/>
  </r>
  <r>
    <x v="35"/>
    <x v="3"/>
    <x v="2"/>
    <x v="2"/>
    <x v="36"/>
    <x v="8"/>
    <n v="16061"/>
    <n v="257482"/>
    <m/>
    <x v="0"/>
  </r>
  <r>
    <x v="35"/>
    <x v="3"/>
    <x v="2"/>
    <x v="2"/>
    <x v="36"/>
    <x v="9"/>
    <n v="16562"/>
    <n v="265179"/>
    <m/>
    <x v="0"/>
  </r>
  <r>
    <x v="35"/>
    <x v="3"/>
    <x v="2"/>
    <x v="2"/>
    <x v="36"/>
    <x v="10"/>
    <n v="16971"/>
    <n v="270538"/>
    <m/>
    <x v="0"/>
  </r>
  <r>
    <x v="35"/>
    <x v="3"/>
    <x v="2"/>
    <x v="2"/>
    <x v="36"/>
    <x v="11"/>
    <n v="17363"/>
    <n v="275270"/>
    <m/>
    <x v="0"/>
  </r>
  <r>
    <x v="35"/>
    <x v="3"/>
    <x v="2"/>
    <x v="2"/>
    <x v="36"/>
    <x v="12"/>
    <n v="17758"/>
    <n v="279914"/>
    <m/>
    <x v="0"/>
  </r>
  <r>
    <x v="35"/>
    <x v="3"/>
    <x v="2"/>
    <x v="2"/>
    <x v="36"/>
    <x v="13"/>
    <n v="18153"/>
    <n v="284755"/>
    <m/>
    <x v="0"/>
  </r>
  <r>
    <x v="35"/>
    <x v="3"/>
    <x v="2"/>
    <x v="2"/>
    <x v="36"/>
    <x v="14"/>
    <n v="18550"/>
    <n v="289998"/>
    <m/>
    <x v="0"/>
  </r>
  <r>
    <x v="35"/>
    <x v="3"/>
    <x v="2"/>
    <x v="2"/>
    <x v="36"/>
    <x v="15"/>
    <n v="18951"/>
    <n v="295600"/>
    <m/>
    <x v="0"/>
  </r>
  <r>
    <x v="35"/>
    <x v="3"/>
    <x v="2"/>
    <x v="2"/>
    <x v="36"/>
    <x v="16"/>
    <n v="19358"/>
    <n v="301357"/>
    <m/>
    <x v="0"/>
  </r>
  <r>
    <x v="35"/>
    <x v="3"/>
    <x v="2"/>
    <x v="2"/>
    <x v="36"/>
    <x v="17"/>
    <n v="19758"/>
    <n v="306921"/>
    <m/>
    <x v="0"/>
  </r>
  <r>
    <x v="35"/>
    <x v="3"/>
    <x v="2"/>
    <x v="2"/>
    <x v="36"/>
    <x v="18"/>
    <n v="20151"/>
    <n v="312391"/>
    <m/>
    <x v="0"/>
  </r>
  <r>
    <x v="35"/>
    <x v="3"/>
    <x v="2"/>
    <x v="2"/>
    <x v="36"/>
    <x v="19"/>
    <n v="20529"/>
    <n v="317718"/>
    <m/>
    <x v="0"/>
  </r>
  <r>
    <x v="35"/>
    <x v="3"/>
    <x v="2"/>
    <x v="2"/>
    <x v="36"/>
    <x v="20"/>
    <n v="20912"/>
    <n v="323239"/>
    <m/>
    <x v="0"/>
  </r>
  <r>
    <x v="35"/>
    <x v="3"/>
    <x v="2"/>
    <x v="2"/>
    <x v="36"/>
    <x v="21"/>
    <n v="21298"/>
    <n v="328881"/>
    <m/>
    <x v="0"/>
  </r>
  <r>
    <x v="35"/>
    <x v="3"/>
    <x v="2"/>
    <x v="2"/>
    <x v="36"/>
    <x v="22"/>
    <n v="21683"/>
    <n v="334546"/>
    <m/>
    <x v="0"/>
  </r>
  <r>
    <x v="35"/>
    <x v="3"/>
    <x v="2"/>
    <x v="2"/>
    <x v="36"/>
    <x v="23"/>
    <n v="22069"/>
    <n v="340322"/>
    <m/>
    <x v="0"/>
  </r>
  <r>
    <x v="35"/>
    <x v="3"/>
    <x v="2"/>
    <x v="2"/>
    <x v="36"/>
    <x v="24"/>
    <n v="22460"/>
    <n v="346231"/>
    <m/>
    <x v="0"/>
  </r>
  <r>
    <x v="35"/>
    <x v="3"/>
    <x v="2"/>
    <x v="2"/>
    <x v="36"/>
    <x v="25"/>
    <n v="22857"/>
    <n v="352200"/>
    <m/>
    <x v="0"/>
  </r>
  <r>
    <x v="35"/>
    <x v="3"/>
    <x v="2"/>
    <x v="2"/>
    <x v="36"/>
    <x v="26"/>
    <n v="23256"/>
    <n v="358088"/>
    <m/>
    <x v="0"/>
  </r>
  <r>
    <x v="35"/>
    <x v="3"/>
    <x v="2"/>
    <x v="2"/>
    <x v="36"/>
    <x v="27"/>
    <n v="23657"/>
    <n v="364022"/>
    <m/>
    <x v="0"/>
  </r>
  <r>
    <x v="35"/>
    <x v="3"/>
    <x v="2"/>
    <x v="2"/>
    <x v="36"/>
    <x v="28"/>
    <n v="24058"/>
    <n v="369990"/>
    <m/>
    <x v="0"/>
  </r>
  <r>
    <x v="35"/>
    <x v="3"/>
    <x v="2"/>
    <x v="2"/>
    <x v="36"/>
    <x v="29"/>
    <n v="24462"/>
    <n v="376075"/>
    <m/>
    <x v="0"/>
  </r>
  <r>
    <x v="35"/>
    <x v="3"/>
    <x v="2"/>
    <x v="2"/>
    <x v="36"/>
    <x v="30"/>
    <n v="24867"/>
    <n v="382203"/>
    <m/>
    <x v="0"/>
  </r>
  <r>
    <x v="35"/>
    <x v="3"/>
    <x v="2"/>
    <x v="3"/>
    <x v="37"/>
    <x v="0"/>
    <n v="0"/>
    <n v="0"/>
    <m/>
    <x v="0"/>
  </r>
  <r>
    <x v="35"/>
    <x v="3"/>
    <x v="2"/>
    <x v="3"/>
    <x v="37"/>
    <x v="1"/>
    <n v="0"/>
    <n v="0"/>
    <m/>
    <x v="0"/>
  </r>
  <r>
    <x v="35"/>
    <x v="3"/>
    <x v="2"/>
    <x v="3"/>
    <x v="37"/>
    <x v="2"/>
    <n v="0"/>
    <n v="0"/>
    <m/>
    <x v="0"/>
  </r>
  <r>
    <x v="35"/>
    <x v="3"/>
    <x v="2"/>
    <x v="3"/>
    <x v="37"/>
    <x v="3"/>
    <n v="0"/>
    <n v="0"/>
    <m/>
    <x v="0"/>
  </r>
  <r>
    <x v="35"/>
    <x v="3"/>
    <x v="2"/>
    <x v="3"/>
    <x v="37"/>
    <x v="4"/>
    <n v="0"/>
    <n v="0"/>
    <m/>
    <x v="0"/>
  </r>
  <r>
    <x v="35"/>
    <x v="3"/>
    <x v="2"/>
    <x v="3"/>
    <x v="37"/>
    <x v="5"/>
    <n v="0"/>
    <n v="0"/>
    <m/>
    <x v="0"/>
  </r>
  <r>
    <x v="35"/>
    <x v="3"/>
    <x v="2"/>
    <x v="3"/>
    <x v="37"/>
    <x v="6"/>
    <n v="0"/>
    <n v="0"/>
    <m/>
    <x v="0"/>
  </r>
  <r>
    <x v="35"/>
    <x v="3"/>
    <x v="2"/>
    <x v="3"/>
    <x v="37"/>
    <x v="7"/>
    <n v="0"/>
    <n v="0"/>
    <m/>
    <x v="0"/>
  </r>
  <r>
    <x v="35"/>
    <x v="3"/>
    <x v="2"/>
    <x v="3"/>
    <x v="37"/>
    <x v="8"/>
    <n v="0"/>
    <n v="0"/>
    <m/>
    <x v="0"/>
  </r>
  <r>
    <x v="35"/>
    <x v="3"/>
    <x v="2"/>
    <x v="3"/>
    <x v="37"/>
    <x v="9"/>
    <n v="0"/>
    <n v="0"/>
    <m/>
    <x v="0"/>
  </r>
  <r>
    <x v="35"/>
    <x v="3"/>
    <x v="2"/>
    <x v="3"/>
    <x v="37"/>
    <x v="10"/>
    <n v="0"/>
    <n v="0"/>
    <m/>
    <x v="0"/>
  </r>
  <r>
    <x v="35"/>
    <x v="3"/>
    <x v="2"/>
    <x v="3"/>
    <x v="37"/>
    <x v="11"/>
    <n v="0"/>
    <n v="0"/>
    <m/>
    <x v="0"/>
  </r>
  <r>
    <x v="35"/>
    <x v="3"/>
    <x v="2"/>
    <x v="3"/>
    <x v="37"/>
    <x v="12"/>
    <n v="0"/>
    <n v="0"/>
    <m/>
    <x v="0"/>
  </r>
  <r>
    <x v="35"/>
    <x v="3"/>
    <x v="2"/>
    <x v="3"/>
    <x v="37"/>
    <x v="13"/>
    <n v="0"/>
    <n v="0"/>
    <m/>
    <x v="0"/>
  </r>
  <r>
    <x v="35"/>
    <x v="3"/>
    <x v="2"/>
    <x v="3"/>
    <x v="37"/>
    <x v="14"/>
    <n v="0"/>
    <n v="0"/>
    <m/>
    <x v="0"/>
  </r>
  <r>
    <x v="35"/>
    <x v="3"/>
    <x v="2"/>
    <x v="3"/>
    <x v="37"/>
    <x v="15"/>
    <n v="0"/>
    <n v="0"/>
    <m/>
    <x v="0"/>
  </r>
  <r>
    <x v="35"/>
    <x v="3"/>
    <x v="2"/>
    <x v="3"/>
    <x v="37"/>
    <x v="16"/>
    <n v="0"/>
    <n v="0"/>
    <m/>
    <x v="0"/>
  </r>
  <r>
    <x v="35"/>
    <x v="3"/>
    <x v="2"/>
    <x v="3"/>
    <x v="37"/>
    <x v="17"/>
    <n v="0"/>
    <n v="0"/>
    <m/>
    <x v="0"/>
  </r>
  <r>
    <x v="35"/>
    <x v="3"/>
    <x v="2"/>
    <x v="3"/>
    <x v="37"/>
    <x v="18"/>
    <n v="0"/>
    <n v="0"/>
    <m/>
    <x v="0"/>
  </r>
  <r>
    <x v="35"/>
    <x v="3"/>
    <x v="2"/>
    <x v="3"/>
    <x v="37"/>
    <x v="19"/>
    <n v="0"/>
    <n v="0"/>
    <m/>
    <x v="0"/>
  </r>
  <r>
    <x v="35"/>
    <x v="3"/>
    <x v="2"/>
    <x v="3"/>
    <x v="37"/>
    <x v="20"/>
    <n v="0"/>
    <n v="0"/>
    <m/>
    <x v="0"/>
  </r>
  <r>
    <x v="35"/>
    <x v="3"/>
    <x v="2"/>
    <x v="3"/>
    <x v="37"/>
    <x v="21"/>
    <n v="0"/>
    <n v="0"/>
    <m/>
    <x v="0"/>
  </r>
  <r>
    <x v="35"/>
    <x v="3"/>
    <x v="2"/>
    <x v="3"/>
    <x v="37"/>
    <x v="22"/>
    <n v="0"/>
    <n v="0"/>
    <m/>
    <x v="0"/>
  </r>
  <r>
    <x v="35"/>
    <x v="3"/>
    <x v="2"/>
    <x v="3"/>
    <x v="37"/>
    <x v="23"/>
    <n v="0"/>
    <n v="0"/>
    <m/>
    <x v="0"/>
  </r>
  <r>
    <x v="35"/>
    <x v="3"/>
    <x v="2"/>
    <x v="3"/>
    <x v="37"/>
    <x v="24"/>
    <n v="0"/>
    <n v="0"/>
    <m/>
    <x v="0"/>
  </r>
  <r>
    <x v="35"/>
    <x v="3"/>
    <x v="2"/>
    <x v="3"/>
    <x v="37"/>
    <x v="25"/>
    <n v="0"/>
    <n v="0"/>
    <m/>
    <x v="0"/>
  </r>
  <r>
    <x v="35"/>
    <x v="3"/>
    <x v="2"/>
    <x v="3"/>
    <x v="37"/>
    <x v="26"/>
    <n v="0"/>
    <n v="0"/>
    <m/>
    <x v="0"/>
  </r>
  <r>
    <x v="35"/>
    <x v="3"/>
    <x v="2"/>
    <x v="3"/>
    <x v="37"/>
    <x v="27"/>
    <n v="0"/>
    <n v="0"/>
    <m/>
    <x v="0"/>
  </r>
  <r>
    <x v="35"/>
    <x v="3"/>
    <x v="2"/>
    <x v="3"/>
    <x v="37"/>
    <x v="28"/>
    <n v="0"/>
    <n v="0"/>
    <m/>
    <x v="0"/>
  </r>
  <r>
    <x v="35"/>
    <x v="3"/>
    <x v="2"/>
    <x v="3"/>
    <x v="37"/>
    <x v="29"/>
    <n v="0"/>
    <n v="0"/>
    <m/>
    <x v="0"/>
  </r>
  <r>
    <x v="35"/>
    <x v="3"/>
    <x v="2"/>
    <x v="3"/>
    <x v="37"/>
    <x v="30"/>
    <n v="0"/>
    <n v="0"/>
    <m/>
    <x v="0"/>
  </r>
  <r>
    <x v="35"/>
    <x v="4"/>
    <x v="0"/>
    <x v="1"/>
    <x v="35"/>
    <x v="0"/>
    <n v="1279625"/>
    <n v="80132680"/>
    <m/>
    <x v="0"/>
  </r>
  <r>
    <x v="35"/>
    <x v="4"/>
    <x v="0"/>
    <x v="1"/>
    <x v="35"/>
    <x v="1"/>
    <n v="1279625"/>
    <n v="80000320"/>
    <m/>
    <x v="0"/>
  </r>
  <r>
    <x v="35"/>
    <x v="4"/>
    <x v="0"/>
    <x v="1"/>
    <x v="35"/>
    <x v="2"/>
    <n v="1279625"/>
    <n v="79457888"/>
    <m/>
    <x v="0"/>
  </r>
  <r>
    <x v="35"/>
    <x v="4"/>
    <x v="0"/>
    <x v="1"/>
    <x v="35"/>
    <x v="3"/>
    <n v="1279625"/>
    <n v="79022616"/>
    <m/>
    <x v="0"/>
  </r>
  <r>
    <x v="35"/>
    <x v="4"/>
    <x v="0"/>
    <x v="1"/>
    <x v="35"/>
    <x v="4"/>
    <n v="1279625"/>
    <n v="79343952"/>
    <m/>
    <x v="0"/>
  </r>
  <r>
    <x v="35"/>
    <x v="4"/>
    <x v="0"/>
    <x v="1"/>
    <x v="35"/>
    <x v="5"/>
    <n v="1279625"/>
    <n v="79508024"/>
    <m/>
    <x v="0"/>
  </r>
  <r>
    <x v="35"/>
    <x v="4"/>
    <x v="0"/>
    <x v="1"/>
    <x v="35"/>
    <x v="6"/>
    <n v="1279625"/>
    <n v="79961424"/>
    <m/>
    <x v="0"/>
  </r>
  <r>
    <x v="35"/>
    <x v="4"/>
    <x v="0"/>
    <x v="1"/>
    <x v="35"/>
    <x v="7"/>
    <n v="1279625"/>
    <n v="80282416"/>
    <m/>
    <x v="0"/>
  </r>
  <r>
    <x v="35"/>
    <x v="4"/>
    <x v="0"/>
    <x v="1"/>
    <x v="35"/>
    <x v="8"/>
    <n v="1279625"/>
    <n v="80324896"/>
    <m/>
    <x v="0"/>
  </r>
  <r>
    <x v="35"/>
    <x v="4"/>
    <x v="0"/>
    <x v="1"/>
    <x v="35"/>
    <x v="9"/>
    <n v="1279625"/>
    <n v="80114432"/>
    <m/>
    <x v="0"/>
  </r>
  <r>
    <x v="35"/>
    <x v="4"/>
    <x v="0"/>
    <x v="1"/>
    <x v="35"/>
    <x v="10"/>
    <n v="1279625"/>
    <n v="79746112"/>
    <m/>
    <x v="0"/>
  </r>
  <r>
    <x v="35"/>
    <x v="4"/>
    <x v="0"/>
    <x v="1"/>
    <x v="35"/>
    <x v="11"/>
    <n v="1279625"/>
    <n v="79339720"/>
    <m/>
    <x v="0"/>
  </r>
  <r>
    <x v="35"/>
    <x v="4"/>
    <x v="0"/>
    <x v="1"/>
    <x v="35"/>
    <x v="12"/>
    <n v="1279625"/>
    <n v="78999752"/>
    <m/>
    <x v="0"/>
  </r>
  <r>
    <x v="35"/>
    <x v="4"/>
    <x v="0"/>
    <x v="1"/>
    <x v="35"/>
    <x v="13"/>
    <n v="1279625"/>
    <n v="78808920"/>
    <m/>
    <x v="0"/>
  </r>
  <r>
    <x v="35"/>
    <x v="4"/>
    <x v="0"/>
    <x v="1"/>
    <x v="35"/>
    <x v="14"/>
    <n v="1279625"/>
    <n v="78733144"/>
    <m/>
    <x v="0"/>
  </r>
  <r>
    <x v="35"/>
    <x v="4"/>
    <x v="0"/>
    <x v="1"/>
    <x v="35"/>
    <x v="15"/>
    <n v="1279625"/>
    <n v="78681320"/>
    <m/>
    <x v="0"/>
  </r>
  <r>
    <x v="35"/>
    <x v="4"/>
    <x v="0"/>
    <x v="1"/>
    <x v="35"/>
    <x v="16"/>
    <n v="1279625"/>
    <n v="78609096"/>
    <m/>
    <x v="0"/>
  </r>
  <r>
    <x v="35"/>
    <x v="4"/>
    <x v="0"/>
    <x v="1"/>
    <x v="35"/>
    <x v="17"/>
    <n v="1279625"/>
    <n v="78516704"/>
    <m/>
    <x v="0"/>
  </r>
  <r>
    <x v="35"/>
    <x v="4"/>
    <x v="0"/>
    <x v="1"/>
    <x v="35"/>
    <x v="18"/>
    <n v="1279625"/>
    <n v="78419264"/>
    <m/>
    <x v="0"/>
  </r>
  <r>
    <x v="35"/>
    <x v="4"/>
    <x v="0"/>
    <x v="1"/>
    <x v="35"/>
    <x v="19"/>
    <n v="1279625"/>
    <n v="78333960"/>
    <m/>
    <x v="0"/>
  </r>
  <r>
    <x v="35"/>
    <x v="4"/>
    <x v="0"/>
    <x v="1"/>
    <x v="35"/>
    <x v="20"/>
    <n v="1279625"/>
    <n v="78252832"/>
    <m/>
    <x v="0"/>
  </r>
  <r>
    <x v="35"/>
    <x v="4"/>
    <x v="0"/>
    <x v="1"/>
    <x v="35"/>
    <x v="21"/>
    <n v="1279625"/>
    <n v="78179464"/>
    <m/>
    <x v="0"/>
  </r>
  <r>
    <x v="35"/>
    <x v="4"/>
    <x v="0"/>
    <x v="1"/>
    <x v="35"/>
    <x v="22"/>
    <n v="1279625"/>
    <n v="78106064"/>
    <m/>
    <x v="0"/>
  </r>
  <r>
    <x v="35"/>
    <x v="4"/>
    <x v="0"/>
    <x v="1"/>
    <x v="35"/>
    <x v="23"/>
    <n v="1279625"/>
    <n v="78049416"/>
    <m/>
    <x v="0"/>
  </r>
  <r>
    <x v="35"/>
    <x v="4"/>
    <x v="0"/>
    <x v="1"/>
    <x v="35"/>
    <x v="24"/>
    <n v="1279625"/>
    <n v="78001920"/>
    <m/>
    <x v="0"/>
  </r>
  <r>
    <x v="35"/>
    <x v="4"/>
    <x v="0"/>
    <x v="1"/>
    <x v="35"/>
    <x v="25"/>
    <n v="1279625"/>
    <n v="77973112"/>
    <m/>
    <x v="0"/>
  </r>
  <r>
    <x v="35"/>
    <x v="4"/>
    <x v="0"/>
    <x v="1"/>
    <x v="35"/>
    <x v="26"/>
    <n v="1279625"/>
    <n v="77941824"/>
    <m/>
    <x v="0"/>
  </r>
  <r>
    <x v="35"/>
    <x v="4"/>
    <x v="0"/>
    <x v="1"/>
    <x v="35"/>
    <x v="27"/>
    <n v="1279625"/>
    <n v="77906752"/>
    <m/>
    <x v="0"/>
  </r>
  <r>
    <x v="35"/>
    <x v="4"/>
    <x v="0"/>
    <x v="1"/>
    <x v="35"/>
    <x v="28"/>
    <n v="1279625"/>
    <n v="77869536"/>
    <m/>
    <x v="0"/>
  </r>
  <r>
    <x v="35"/>
    <x v="4"/>
    <x v="0"/>
    <x v="1"/>
    <x v="35"/>
    <x v="29"/>
    <n v="1279625"/>
    <n v="77831992"/>
    <m/>
    <x v="0"/>
  </r>
  <r>
    <x v="35"/>
    <x v="4"/>
    <x v="0"/>
    <x v="1"/>
    <x v="35"/>
    <x v="30"/>
    <n v="1279625"/>
    <n v="77797432"/>
    <m/>
    <x v="0"/>
  </r>
  <r>
    <x v="35"/>
    <x v="4"/>
    <x v="0"/>
    <x v="2"/>
    <x v="36"/>
    <x v="0"/>
    <n v="378202"/>
    <n v="7296273"/>
    <m/>
    <x v="0"/>
  </r>
  <r>
    <x v="35"/>
    <x v="4"/>
    <x v="0"/>
    <x v="2"/>
    <x v="36"/>
    <x v="1"/>
    <n v="396297"/>
    <n v="7561531"/>
    <m/>
    <x v="0"/>
  </r>
  <r>
    <x v="35"/>
    <x v="4"/>
    <x v="0"/>
    <x v="2"/>
    <x v="36"/>
    <x v="2"/>
    <n v="413797"/>
    <n v="7695296"/>
    <m/>
    <x v="0"/>
  </r>
  <r>
    <x v="35"/>
    <x v="4"/>
    <x v="0"/>
    <x v="2"/>
    <x v="36"/>
    <x v="3"/>
    <n v="431277"/>
    <n v="7942932"/>
    <m/>
    <x v="0"/>
  </r>
  <r>
    <x v="35"/>
    <x v="4"/>
    <x v="0"/>
    <x v="2"/>
    <x v="36"/>
    <x v="4"/>
    <n v="449915"/>
    <n v="8353592"/>
    <m/>
    <x v="0"/>
  </r>
  <r>
    <x v="35"/>
    <x v="4"/>
    <x v="0"/>
    <x v="2"/>
    <x v="36"/>
    <x v="5"/>
    <n v="468068"/>
    <n v="8743582"/>
    <m/>
    <x v="0"/>
  </r>
  <r>
    <x v="35"/>
    <x v="4"/>
    <x v="0"/>
    <x v="2"/>
    <x v="36"/>
    <x v="6"/>
    <n v="486667"/>
    <n v="9170592"/>
    <m/>
    <x v="0"/>
  </r>
  <r>
    <x v="35"/>
    <x v="4"/>
    <x v="0"/>
    <x v="2"/>
    <x v="36"/>
    <x v="7"/>
    <n v="505611"/>
    <n v="9586528"/>
    <m/>
    <x v="0"/>
  </r>
  <r>
    <x v="35"/>
    <x v="4"/>
    <x v="0"/>
    <x v="2"/>
    <x v="36"/>
    <x v="8"/>
    <n v="524763"/>
    <n v="9973783"/>
    <m/>
    <x v="0"/>
  </r>
  <r>
    <x v="35"/>
    <x v="4"/>
    <x v="0"/>
    <x v="2"/>
    <x v="36"/>
    <x v="9"/>
    <n v="544297"/>
    <n v="10331445"/>
    <m/>
    <x v="0"/>
  </r>
  <r>
    <x v="35"/>
    <x v="4"/>
    <x v="0"/>
    <x v="2"/>
    <x v="36"/>
    <x v="10"/>
    <n v="564200"/>
    <n v="10662672"/>
    <m/>
    <x v="0"/>
  </r>
  <r>
    <x v="35"/>
    <x v="4"/>
    <x v="0"/>
    <x v="2"/>
    <x v="36"/>
    <x v="11"/>
    <n v="584278"/>
    <n v="10981566"/>
    <m/>
    <x v="0"/>
  </r>
  <r>
    <x v="35"/>
    <x v="4"/>
    <x v="0"/>
    <x v="2"/>
    <x v="36"/>
    <x v="12"/>
    <n v="604685"/>
    <n v="11300041"/>
    <m/>
    <x v="0"/>
  </r>
  <r>
    <x v="35"/>
    <x v="4"/>
    <x v="0"/>
    <x v="2"/>
    <x v="36"/>
    <x v="13"/>
    <n v="625316"/>
    <n v="11629003"/>
    <m/>
    <x v="0"/>
  </r>
  <r>
    <x v="35"/>
    <x v="4"/>
    <x v="0"/>
    <x v="2"/>
    <x v="36"/>
    <x v="14"/>
    <n v="646088"/>
    <n v="11974543"/>
    <m/>
    <x v="0"/>
  </r>
  <r>
    <x v="35"/>
    <x v="4"/>
    <x v="0"/>
    <x v="2"/>
    <x v="36"/>
    <x v="15"/>
    <n v="667013"/>
    <n v="12334330"/>
    <m/>
    <x v="0"/>
  </r>
  <r>
    <x v="35"/>
    <x v="4"/>
    <x v="0"/>
    <x v="2"/>
    <x v="36"/>
    <x v="16"/>
    <n v="688038"/>
    <n v="12698005"/>
    <m/>
    <x v="0"/>
  </r>
  <r>
    <x v="35"/>
    <x v="4"/>
    <x v="0"/>
    <x v="2"/>
    <x v="36"/>
    <x v="17"/>
    <n v="709217"/>
    <n v="13060713"/>
    <m/>
    <x v="0"/>
  </r>
  <r>
    <x v="35"/>
    <x v="4"/>
    <x v="0"/>
    <x v="2"/>
    <x v="36"/>
    <x v="18"/>
    <n v="730444"/>
    <n v="13424264"/>
    <m/>
    <x v="0"/>
  </r>
  <r>
    <x v="35"/>
    <x v="4"/>
    <x v="0"/>
    <x v="2"/>
    <x v="36"/>
    <x v="19"/>
    <n v="751626"/>
    <n v="13790725"/>
    <m/>
    <x v="0"/>
  </r>
  <r>
    <x v="35"/>
    <x v="4"/>
    <x v="0"/>
    <x v="2"/>
    <x v="36"/>
    <x v="20"/>
    <n v="772793"/>
    <n v="14161475"/>
    <m/>
    <x v="0"/>
  </r>
  <r>
    <x v="35"/>
    <x v="4"/>
    <x v="0"/>
    <x v="2"/>
    <x v="36"/>
    <x v="21"/>
    <n v="793877"/>
    <n v="14533498"/>
    <m/>
    <x v="0"/>
  </r>
  <r>
    <x v="35"/>
    <x v="4"/>
    <x v="0"/>
    <x v="2"/>
    <x v="36"/>
    <x v="22"/>
    <n v="815016"/>
    <n v="14907902"/>
    <m/>
    <x v="0"/>
  </r>
  <r>
    <x v="35"/>
    <x v="4"/>
    <x v="0"/>
    <x v="2"/>
    <x v="36"/>
    <x v="23"/>
    <n v="836087"/>
    <n v="15285223"/>
    <m/>
    <x v="0"/>
  </r>
  <r>
    <x v="35"/>
    <x v="4"/>
    <x v="0"/>
    <x v="2"/>
    <x v="36"/>
    <x v="24"/>
    <n v="857108"/>
    <n v="15663762"/>
    <m/>
    <x v="0"/>
  </r>
  <r>
    <x v="35"/>
    <x v="4"/>
    <x v="0"/>
    <x v="2"/>
    <x v="36"/>
    <x v="25"/>
    <n v="878361"/>
    <n v="16045323"/>
    <m/>
    <x v="0"/>
  </r>
  <r>
    <x v="35"/>
    <x v="4"/>
    <x v="0"/>
    <x v="2"/>
    <x v="36"/>
    <x v="26"/>
    <n v="899904"/>
    <n v="16427187"/>
    <m/>
    <x v="0"/>
  </r>
  <r>
    <x v="35"/>
    <x v="4"/>
    <x v="0"/>
    <x v="2"/>
    <x v="36"/>
    <x v="27"/>
    <n v="921664"/>
    <n v="16812876"/>
    <m/>
    <x v="0"/>
  </r>
  <r>
    <x v="35"/>
    <x v="4"/>
    <x v="0"/>
    <x v="2"/>
    <x v="36"/>
    <x v="28"/>
    <n v="943657"/>
    <n v="17204896"/>
    <m/>
    <x v="0"/>
  </r>
  <r>
    <x v="35"/>
    <x v="4"/>
    <x v="0"/>
    <x v="2"/>
    <x v="36"/>
    <x v="29"/>
    <n v="965892"/>
    <n v="17604662"/>
    <m/>
    <x v="0"/>
  </r>
  <r>
    <x v="35"/>
    <x v="4"/>
    <x v="0"/>
    <x v="2"/>
    <x v="36"/>
    <x v="30"/>
    <n v="988403"/>
    <n v="18009850"/>
    <m/>
    <x v="0"/>
  </r>
  <r>
    <x v="35"/>
    <x v="4"/>
    <x v="0"/>
    <x v="3"/>
    <x v="37"/>
    <x v="0"/>
    <n v="28788"/>
    <n v="1031589"/>
    <m/>
    <x v="0"/>
  </r>
  <r>
    <x v="35"/>
    <x v="4"/>
    <x v="0"/>
    <x v="3"/>
    <x v="37"/>
    <x v="1"/>
    <n v="28788"/>
    <n v="1018692"/>
    <m/>
    <x v="0"/>
  </r>
  <r>
    <x v="35"/>
    <x v="4"/>
    <x v="0"/>
    <x v="3"/>
    <x v="37"/>
    <x v="2"/>
    <n v="28788"/>
    <n v="978841"/>
    <m/>
    <x v="0"/>
  </r>
  <r>
    <x v="35"/>
    <x v="4"/>
    <x v="0"/>
    <x v="3"/>
    <x v="37"/>
    <x v="3"/>
    <n v="28788"/>
    <n v="972851"/>
    <m/>
    <x v="0"/>
  </r>
  <r>
    <x v="35"/>
    <x v="4"/>
    <x v="0"/>
    <x v="3"/>
    <x v="37"/>
    <x v="4"/>
    <n v="28788"/>
    <n v="984516"/>
    <m/>
    <x v="0"/>
  </r>
  <r>
    <x v="35"/>
    <x v="4"/>
    <x v="0"/>
    <x v="3"/>
    <x v="37"/>
    <x v="5"/>
    <n v="28788"/>
    <n v="993544"/>
    <m/>
    <x v="0"/>
  </r>
  <r>
    <x v="35"/>
    <x v="4"/>
    <x v="0"/>
    <x v="3"/>
    <x v="37"/>
    <x v="6"/>
    <n v="28788"/>
    <n v="1004286"/>
    <m/>
    <x v="0"/>
  </r>
  <r>
    <x v="35"/>
    <x v="4"/>
    <x v="0"/>
    <x v="3"/>
    <x v="37"/>
    <x v="7"/>
    <n v="28788"/>
    <n v="1006996"/>
    <m/>
    <x v="0"/>
  </r>
  <r>
    <x v="35"/>
    <x v="4"/>
    <x v="0"/>
    <x v="3"/>
    <x v="37"/>
    <x v="8"/>
    <n v="28788"/>
    <n v="1005538"/>
    <m/>
    <x v="0"/>
  </r>
  <r>
    <x v="35"/>
    <x v="4"/>
    <x v="0"/>
    <x v="3"/>
    <x v="37"/>
    <x v="9"/>
    <n v="28788"/>
    <n v="1002268"/>
    <m/>
    <x v="0"/>
  </r>
  <r>
    <x v="35"/>
    <x v="4"/>
    <x v="0"/>
    <x v="3"/>
    <x v="37"/>
    <x v="10"/>
    <n v="28788"/>
    <n v="1000389"/>
    <m/>
    <x v="0"/>
  </r>
  <r>
    <x v="35"/>
    <x v="4"/>
    <x v="0"/>
    <x v="3"/>
    <x v="37"/>
    <x v="11"/>
    <n v="28788"/>
    <n v="999895"/>
    <m/>
    <x v="0"/>
  </r>
  <r>
    <x v="35"/>
    <x v="4"/>
    <x v="0"/>
    <x v="3"/>
    <x v="37"/>
    <x v="12"/>
    <n v="28788"/>
    <n v="999816"/>
    <m/>
    <x v="0"/>
  </r>
  <r>
    <x v="35"/>
    <x v="4"/>
    <x v="0"/>
    <x v="3"/>
    <x v="37"/>
    <x v="13"/>
    <n v="28788"/>
    <n v="998781"/>
    <m/>
    <x v="0"/>
  </r>
  <r>
    <x v="35"/>
    <x v="4"/>
    <x v="0"/>
    <x v="3"/>
    <x v="37"/>
    <x v="14"/>
    <n v="28788"/>
    <n v="996660"/>
    <m/>
    <x v="0"/>
  </r>
  <r>
    <x v="35"/>
    <x v="4"/>
    <x v="0"/>
    <x v="3"/>
    <x v="37"/>
    <x v="15"/>
    <n v="28788"/>
    <n v="994930"/>
    <m/>
    <x v="0"/>
  </r>
  <r>
    <x v="35"/>
    <x v="4"/>
    <x v="0"/>
    <x v="3"/>
    <x v="37"/>
    <x v="16"/>
    <n v="28788"/>
    <n v="993853"/>
    <m/>
    <x v="0"/>
  </r>
  <r>
    <x v="35"/>
    <x v="4"/>
    <x v="0"/>
    <x v="3"/>
    <x v="37"/>
    <x v="17"/>
    <n v="28788"/>
    <n v="992223"/>
    <m/>
    <x v="0"/>
  </r>
  <r>
    <x v="35"/>
    <x v="4"/>
    <x v="0"/>
    <x v="3"/>
    <x v="37"/>
    <x v="18"/>
    <n v="28788"/>
    <n v="990595"/>
    <m/>
    <x v="0"/>
  </r>
  <r>
    <x v="35"/>
    <x v="4"/>
    <x v="0"/>
    <x v="3"/>
    <x v="37"/>
    <x v="19"/>
    <n v="28788"/>
    <n v="988836"/>
    <m/>
    <x v="0"/>
  </r>
  <r>
    <x v="35"/>
    <x v="4"/>
    <x v="0"/>
    <x v="3"/>
    <x v="37"/>
    <x v="20"/>
    <n v="28788"/>
    <n v="987399"/>
    <m/>
    <x v="0"/>
  </r>
  <r>
    <x v="35"/>
    <x v="4"/>
    <x v="0"/>
    <x v="3"/>
    <x v="37"/>
    <x v="21"/>
    <n v="28788"/>
    <n v="986046"/>
    <m/>
    <x v="0"/>
  </r>
  <r>
    <x v="35"/>
    <x v="4"/>
    <x v="0"/>
    <x v="3"/>
    <x v="37"/>
    <x v="22"/>
    <n v="28788"/>
    <n v="984973"/>
    <m/>
    <x v="0"/>
  </r>
  <r>
    <x v="35"/>
    <x v="4"/>
    <x v="0"/>
    <x v="3"/>
    <x v="37"/>
    <x v="23"/>
    <n v="28788"/>
    <n v="984065"/>
    <m/>
    <x v="0"/>
  </r>
  <r>
    <x v="35"/>
    <x v="4"/>
    <x v="0"/>
    <x v="3"/>
    <x v="37"/>
    <x v="24"/>
    <n v="28788"/>
    <n v="983266"/>
    <m/>
    <x v="0"/>
  </r>
  <r>
    <x v="35"/>
    <x v="4"/>
    <x v="0"/>
    <x v="3"/>
    <x v="37"/>
    <x v="25"/>
    <n v="28788"/>
    <n v="981809"/>
    <m/>
    <x v="0"/>
  </r>
  <r>
    <x v="35"/>
    <x v="4"/>
    <x v="0"/>
    <x v="3"/>
    <x v="37"/>
    <x v="26"/>
    <n v="28788"/>
    <n v="980203"/>
    <m/>
    <x v="0"/>
  </r>
  <r>
    <x v="35"/>
    <x v="4"/>
    <x v="0"/>
    <x v="3"/>
    <x v="37"/>
    <x v="27"/>
    <n v="28788"/>
    <n v="978757"/>
    <m/>
    <x v="0"/>
  </r>
  <r>
    <x v="35"/>
    <x v="4"/>
    <x v="0"/>
    <x v="3"/>
    <x v="37"/>
    <x v="28"/>
    <n v="28788"/>
    <n v="977547"/>
    <m/>
    <x v="0"/>
  </r>
  <r>
    <x v="35"/>
    <x v="4"/>
    <x v="0"/>
    <x v="3"/>
    <x v="37"/>
    <x v="29"/>
    <n v="28788"/>
    <n v="976299"/>
    <m/>
    <x v="0"/>
  </r>
  <r>
    <x v="35"/>
    <x v="4"/>
    <x v="0"/>
    <x v="3"/>
    <x v="37"/>
    <x v="30"/>
    <n v="28788"/>
    <n v="975035"/>
    <m/>
    <x v="0"/>
  </r>
  <r>
    <x v="35"/>
    <x v="4"/>
    <x v="1"/>
    <x v="1"/>
    <x v="35"/>
    <x v="0"/>
    <n v="210704"/>
    <n v="4575858"/>
    <m/>
    <x v="0"/>
  </r>
  <r>
    <x v="35"/>
    <x v="4"/>
    <x v="1"/>
    <x v="1"/>
    <x v="35"/>
    <x v="1"/>
    <n v="210704"/>
    <n v="4568300"/>
    <m/>
    <x v="0"/>
  </r>
  <r>
    <x v="35"/>
    <x v="4"/>
    <x v="1"/>
    <x v="1"/>
    <x v="35"/>
    <x v="2"/>
    <n v="210704"/>
    <n v="4537325"/>
    <m/>
    <x v="0"/>
  </r>
  <r>
    <x v="35"/>
    <x v="4"/>
    <x v="1"/>
    <x v="1"/>
    <x v="35"/>
    <x v="3"/>
    <n v="210704"/>
    <n v="4512470"/>
    <m/>
    <x v="0"/>
  </r>
  <r>
    <x v="35"/>
    <x v="4"/>
    <x v="1"/>
    <x v="1"/>
    <x v="35"/>
    <x v="4"/>
    <n v="210704"/>
    <n v="4530819"/>
    <m/>
    <x v="0"/>
  </r>
  <r>
    <x v="35"/>
    <x v="4"/>
    <x v="1"/>
    <x v="1"/>
    <x v="35"/>
    <x v="5"/>
    <n v="210704"/>
    <n v="4540189"/>
    <m/>
    <x v="0"/>
  </r>
  <r>
    <x v="35"/>
    <x v="4"/>
    <x v="1"/>
    <x v="1"/>
    <x v="35"/>
    <x v="6"/>
    <n v="210704"/>
    <n v="4566079"/>
    <m/>
    <x v="0"/>
  </r>
  <r>
    <x v="35"/>
    <x v="4"/>
    <x v="1"/>
    <x v="1"/>
    <x v="35"/>
    <x v="7"/>
    <n v="210704"/>
    <n v="4584409"/>
    <m/>
    <x v="0"/>
  </r>
  <r>
    <x v="35"/>
    <x v="4"/>
    <x v="1"/>
    <x v="1"/>
    <x v="35"/>
    <x v="8"/>
    <n v="210704"/>
    <n v="4586835"/>
    <m/>
    <x v="0"/>
  </r>
  <r>
    <x v="35"/>
    <x v="4"/>
    <x v="1"/>
    <x v="1"/>
    <x v="35"/>
    <x v="9"/>
    <n v="210704"/>
    <n v="4574817"/>
    <m/>
    <x v="0"/>
  </r>
  <r>
    <x v="35"/>
    <x v="4"/>
    <x v="1"/>
    <x v="1"/>
    <x v="35"/>
    <x v="10"/>
    <n v="210704"/>
    <n v="4553784"/>
    <m/>
    <x v="0"/>
  </r>
  <r>
    <x v="35"/>
    <x v="4"/>
    <x v="1"/>
    <x v="1"/>
    <x v="35"/>
    <x v="11"/>
    <n v="210704"/>
    <n v="4530577"/>
    <m/>
    <x v="0"/>
  </r>
  <r>
    <x v="35"/>
    <x v="4"/>
    <x v="1"/>
    <x v="1"/>
    <x v="35"/>
    <x v="12"/>
    <n v="210704"/>
    <n v="4511164"/>
    <m/>
    <x v="0"/>
  </r>
  <r>
    <x v="35"/>
    <x v="4"/>
    <x v="1"/>
    <x v="1"/>
    <x v="35"/>
    <x v="13"/>
    <n v="210704"/>
    <n v="4500267"/>
    <m/>
    <x v="0"/>
  </r>
  <r>
    <x v="35"/>
    <x v="4"/>
    <x v="1"/>
    <x v="1"/>
    <x v="35"/>
    <x v="14"/>
    <n v="210704"/>
    <n v="4495940"/>
    <m/>
    <x v="0"/>
  </r>
  <r>
    <x v="35"/>
    <x v="4"/>
    <x v="1"/>
    <x v="1"/>
    <x v="35"/>
    <x v="15"/>
    <n v="210704"/>
    <n v="4492980"/>
    <m/>
    <x v="0"/>
  </r>
  <r>
    <x v="35"/>
    <x v="4"/>
    <x v="1"/>
    <x v="1"/>
    <x v="35"/>
    <x v="16"/>
    <n v="210704"/>
    <n v="4488856"/>
    <m/>
    <x v="0"/>
  </r>
  <r>
    <x v="35"/>
    <x v="4"/>
    <x v="1"/>
    <x v="1"/>
    <x v="35"/>
    <x v="17"/>
    <n v="210704"/>
    <n v="4483580"/>
    <m/>
    <x v="0"/>
  </r>
  <r>
    <x v="35"/>
    <x v="4"/>
    <x v="1"/>
    <x v="1"/>
    <x v="35"/>
    <x v="18"/>
    <n v="210704"/>
    <n v="4478016"/>
    <m/>
    <x v="0"/>
  </r>
  <r>
    <x v="35"/>
    <x v="4"/>
    <x v="1"/>
    <x v="1"/>
    <x v="35"/>
    <x v="19"/>
    <n v="210704"/>
    <n v="4473145"/>
    <m/>
    <x v="0"/>
  </r>
  <r>
    <x v="35"/>
    <x v="4"/>
    <x v="1"/>
    <x v="1"/>
    <x v="35"/>
    <x v="20"/>
    <n v="210704"/>
    <n v="4468512"/>
    <m/>
    <x v="0"/>
  </r>
  <r>
    <x v="35"/>
    <x v="4"/>
    <x v="1"/>
    <x v="1"/>
    <x v="35"/>
    <x v="21"/>
    <n v="210704"/>
    <n v="4464323"/>
    <m/>
    <x v="0"/>
  </r>
  <r>
    <x v="35"/>
    <x v="4"/>
    <x v="1"/>
    <x v="1"/>
    <x v="35"/>
    <x v="22"/>
    <n v="210704"/>
    <n v="4460132"/>
    <m/>
    <x v="0"/>
  </r>
  <r>
    <x v="35"/>
    <x v="4"/>
    <x v="1"/>
    <x v="1"/>
    <x v="35"/>
    <x v="23"/>
    <n v="210704"/>
    <n v="4456897"/>
    <m/>
    <x v="0"/>
  </r>
  <r>
    <x v="35"/>
    <x v="4"/>
    <x v="1"/>
    <x v="1"/>
    <x v="35"/>
    <x v="24"/>
    <n v="210704"/>
    <n v="4454185"/>
    <m/>
    <x v="0"/>
  </r>
  <r>
    <x v="35"/>
    <x v="4"/>
    <x v="1"/>
    <x v="1"/>
    <x v="35"/>
    <x v="25"/>
    <n v="210704"/>
    <n v="4452540"/>
    <m/>
    <x v="0"/>
  </r>
  <r>
    <x v="35"/>
    <x v="4"/>
    <x v="1"/>
    <x v="1"/>
    <x v="35"/>
    <x v="26"/>
    <n v="210704"/>
    <n v="4450753"/>
    <m/>
    <x v="0"/>
  </r>
  <r>
    <x v="35"/>
    <x v="4"/>
    <x v="1"/>
    <x v="1"/>
    <x v="35"/>
    <x v="27"/>
    <n v="210704"/>
    <n v="4448750"/>
    <m/>
    <x v="0"/>
  </r>
  <r>
    <x v="35"/>
    <x v="4"/>
    <x v="1"/>
    <x v="1"/>
    <x v="35"/>
    <x v="28"/>
    <n v="210704"/>
    <n v="4446625"/>
    <m/>
    <x v="0"/>
  </r>
  <r>
    <x v="35"/>
    <x v="4"/>
    <x v="1"/>
    <x v="1"/>
    <x v="35"/>
    <x v="29"/>
    <n v="210704"/>
    <n v="4444481"/>
    <m/>
    <x v="0"/>
  </r>
  <r>
    <x v="35"/>
    <x v="4"/>
    <x v="1"/>
    <x v="1"/>
    <x v="35"/>
    <x v="30"/>
    <n v="210704"/>
    <n v="4442507"/>
    <m/>
    <x v="0"/>
  </r>
  <r>
    <x v="35"/>
    <x v="4"/>
    <x v="1"/>
    <x v="2"/>
    <x v="36"/>
    <x v="0"/>
    <n v="17413"/>
    <n v="257137"/>
    <m/>
    <x v="0"/>
  </r>
  <r>
    <x v="35"/>
    <x v="4"/>
    <x v="1"/>
    <x v="2"/>
    <x v="36"/>
    <x v="1"/>
    <n v="18282"/>
    <n v="267009"/>
    <m/>
    <x v="0"/>
  </r>
  <r>
    <x v="35"/>
    <x v="4"/>
    <x v="1"/>
    <x v="2"/>
    <x v="36"/>
    <x v="2"/>
    <n v="19154"/>
    <n v="272654"/>
    <m/>
    <x v="0"/>
  </r>
  <r>
    <x v="35"/>
    <x v="4"/>
    <x v="1"/>
    <x v="2"/>
    <x v="36"/>
    <x v="3"/>
    <n v="20025"/>
    <n v="282302"/>
    <m/>
    <x v="0"/>
  </r>
  <r>
    <x v="35"/>
    <x v="4"/>
    <x v="1"/>
    <x v="2"/>
    <x v="36"/>
    <x v="4"/>
    <n v="20838"/>
    <n v="296158"/>
    <m/>
    <x v="0"/>
  </r>
  <r>
    <x v="35"/>
    <x v="4"/>
    <x v="1"/>
    <x v="2"/>
    <x v="36"/>
    <x v="5"/>
    <n v="21697"/>
    <n v="310239"/>
    <m/>
    <x v="0"/>
  </r>
  <r>
    <x v="35"/>
    <x v="4"/>
    <x v="1"/>
    <x v="2"/>
    <x v="36"/>
    <x v="6"/>
    <n v="22572"/>
    <n v="325567"/>
    <m/>
    <x v="0"/>
  </r>
  <r>
    <x v="35"/>
    <x v="4"/>
    <x v="1"/>
    <x v="2"/>
    <x v="36"/>
    <x v="7"/>
    <n v="23465"/>
    <n v="340546"/>
    <m/>
    <x v="0"/>
  </r>
  <r>
    <x v="35"/>
    <x v="4"/>
    <x v="1"/>
    <x v="2"/>
    <x v="36"/>
    <x v="8"/>
    <n v="24366"/>
    <n v="354480"/>
    <m/>
    <x v="0"/>
  </r>
  <r>
    <x v="35"/>
    <x v="4"/>
    <x v="1"/>
    <x v="2"/>
    <x v="36"/>
    <x v="9"/>
    <n v="25286"/>
    <n v="367376"/>
    <m/>
    <x v="0"/>
  </r>
  <r>
    <x v="35"/>
    <x v="4"/>
    <x v="1"/>
    <x v="2"/>
    <x v="36"/>
    <x v="10"/>
    <n v="26242"/>
    <n v="379611"/>
    <m/>
    <x v="0"/>
  </r>
  <r>
    <x v="35"/>
    <x v="4"/>
    <x v="1"/>
    <x v="2"/>
    <x v="36"/>
    <x v="11"/>
    <n v="27252"/>
    <n v="392058"/>
    <m/>
    <x v="0"/>
  </r>
  <r>
    <x v="35"/>
    <x v="4"/>
    <x v="1"/>
    <x v="2"/>
    <x v="36"/>
    <x v="12"/>
    <n v="28280"/>
    <n v="404526"/>
    <m/>
    <x v="0"/>
  </r>
  <r>
    <x v="35"/>
    <x v="4"/>
    <x v="1"/>
    <x v="2"/>
    <x v="36"/>
    <x v="13"/>
    <n v="29319"/>
    <n v="417350"/>
    <m/>
    <x v="0"/>
  </r>
  <r>
    <x v="35"/>
    <x v="4"/>
    <x v="1"/>
    <x v="2"/>
    <x v="36"/>
    <x v="14"/>
    <n v="30359"/>
    <n v="430690"/>
    <m/>
    <x v="0"/>
  </r>
  <r>
    <x v="35"/>
    <x v="4"/>
    <x v="1"/>
    <x v="2"/>
    <x v="36"/>
    <x v="15"/>
    <n v="31403"/>
    <n v="444500"/>
    <m/>
    <x v="0"/>
  </r>
  <r>
    <x v="35"/>
    <x v="4"/>
    <x v="1"/>
    <x v="2"/>
    <x v="36"/>
    <x v="16"/>
    <n v="32454"/>
    <n v="458461"/>
    <m/>
    <x v="0"/>
  </r>
  <r>
    <x v="35"/>
    <x v="4"/>
    <x v="1"/>
    <x v="2"/>
    <x v="36"/>
    <x v="17"/>
    <n v="33468"/>
    <n v="471773"/>
    <m/>
    <x v="0"/>
  </r>
  <r>
    <x v="35"/>
    <x v="4"/>
    <x v="1"/>
    <x v="2"/>
    <x v="36"/>
    <x v="18"/>
    <n v="34466"/>
    <n v="484848"/>
    <m/>
    <x v="0"/>
  </r>
  <r>
    <x v="35"/>
    <x v="4"/>
    <x v="1"/>
    <x v="2"/>
    <x v="36"/>
    <x v="19"/>
    <n v="35450"/>
    <n v="497871"/>
    <m/>
    <x v="0"/>
  </r>
  <r>
    <x v="35"/>
    <x v="4"/>
    <x v="1"/>
    <x v="2"/>
    <x v="36"/>
    <x v="20"/>
    <n v="36423"/>
    <n v="510906"/>
    <m/>
    <x v="0"/>
  </r>
  <r>
    <x v="35"/>
    <x v="4"/>
    <x v="1"/>
    <x v="2"/>
    <x v="36"/>
    <x v="21"/>
    <n v="37380"/>
    <n v="523810"/>
    <m/>
    <x v="0"/>
  </r>
  <r>
    <x v="35"/>
    <x v="4"/>
    <x v="1"/>
    <x v="2"/>
    <x v="36"/>
    <x v="22"/>
    <n v="38325"/>
    <n v="536602"/>
    <m/>
    <x v="0"/>
  </r>
  <r>
    <x v="35"/>
    <x v="4"/>
    <x v="1"/>
    <x v="2"/>
    <x v="36"/>
    <x v="23"/>
    <n v="39271"/>
    <n v="549553"/>
    <m/>
    <x v="0"/>
  </r>
  <r>
    <x v="35"/>
    <x v="4"/>
    <x v="1"/>
    <x v="2"/>
    <x v="36"/>
    <x v="24"/>
    <n v="40229"/>
    <n v="562748"/>
    <m/>
    <x v="0"/>
  </r>
  <r>
    <x v="35"/>
    <x v="4"/>
    <x v="1"/>
    <x v="2"/>
    <x v="36"/>
    <x v="25"/>
    <n v="41199"/>
    <n v="576069"/>
    <m/>
    <x v="0"/>
  </r>
  <r>
    <x v="35"/>
    <x v="4"/>
    <x v="1"/>
    <x v="2"/>
    <x v="36"/>
    <x v="26"/>
    <n v="42180"/>
    <n v="589371"/>
    <m/>
    <x v="0"/>
  </r>
  <r>
    <x v="35"/>
    <x v="4"/>
    <x v="1"/>
    <x v="2"/>
    <x v="36"/>
    <x v="27"/>
    <n v="43170"/>
    <n v="602786"/>
    <m/>
    <x v="0"/>
  </r>
  <r>
    <x v="35"/>
    <x v="4"/>
    <x v="1"/>
    <x v="2"/>
    <x v="36"/>
    <x v="28"/>
    <n v="44170"/>
    <n v="616420"/>
    <m/>
    <x v="0"/>
  </r>
  <r>
    <x v="35"/>
    <x v="4"/>
    <x v="1"/>
    <x v="2"/>
    <x v="36"/>
    <x v="29"/>
    <n v="45180"/>
    <n v="630320"/>
    <m/>
    <x v="0"/>
  </r>
  <r>
    <x v="35"/>
    <x v="4"/>
    <x v="1"/>
    <x v="2"/>
    <x v="36"/>
    <x v="30"/>
    <n v="46202"/>
    <n v="644395"/>
    <m/>
    <x v="0"/>
  </r>
  <r>
    <x v="35"/>
    <x v="4"/>
    <x v="1"/>
    <x v="3"/>
    <x v="37"/>
    <x v="0"/>
    <n v="0"/>
    <n v="0"/>
    <m/>
    <x v="0"/>
  </r>
  <r>
    <x v="35"/>
    <x v="4"/>
    <x v="1"/>
    <x v="3"/>
    <x v="37"/>
    <x v="1"/>
    <n v="0"/>
    <n v="0"/>
    <m/>
    <x v="0"/>
  </r>
  <r>
    <x v="35"/>
    <x v="4"/>
    <x v="1"/>
    <x v="3"/>
    <x v="37"/>
    <x v="2"/>
    <n v="0"/>
    <n v="0"/>
    <m/>
    <x v="0"/>
  </r>
  <r>
    <x v="35"/>
    <x v="4"/>
    <x v="1"/>
    <x v="3"/>
    <x v="37"/>
    <x v="3"/>
    <n v="0"/>
    <n v="0"/>
    <m/>
    <x v="0"/>
  </r>
  <r>
    <x v="35"/>
    <x v="4"/>
    <x v="1"/>
    <x v="3"/>
    <x v="37"/>
    <x v="4"/>
    <n v="0"/>
    <n v="0"/>
    <m/>
    <x v="0"/>
  </r>
  <r>
    <x v="35"/>
    <x v="4"/>
    <x v="1"/>
    <x v="3"/>
    <x v="37"/>
    <x v="5"/>
    <n v="0"/>
    <n v="0"/>
    <m/>
    <x v="0"/>
  </r>
  <r>
    <x v="35"/>
    <x v="4"/>
    <x v="1"/>
    <x v="3"/>
    <x v="37"/>
    <x v="6"/>
    <n v="0"/>
    <n v="0"/>
    <m/>
    <x v="0"/>
  </r>
  <r>
    <x v="35"/>
    <x v="4"/>
    <x v="1"/>
    <x v="3"/>
    <x v="37"/>
    <x v="7"/>
    <n v="0"/>
    <n v="0"/>
    <m/>
    <x v="0"/>
  </r>
  <r>
    <x v="35"/>
    <x v="4"/>
    <x v="1"/>
    <x v="3"/>
    <x v="37"/>
    <x v="8"/>
    <n v="0"/>
    <n v="0"/>
    <m/>
    <x v="0"/>
  </r>
  <r>
    <x v="35"/>
    <x v="4"/>
    <x v="1"/>
    <x v="3"/>
    <x v="37"/>
    <x v="9"/>
    <n v="0"/>
    <n v="0"/>
    <m/>
    <x v="0"/>
  </r>
  <r>
    <x v="35"/>
    <x v="4"/>
    <x v="1"/>
    <x v="3"/>
    <x v="37"/>
    <x v="10"/>
    <n v="0"/>
    <n v="0"/>
    <m/>
    <x v="0"/>
  </r>
  <r>
    <x v="35"/>
    <x v="4"/>
    <x v="1"/>
    <x v="3"/>
    <x v="37"/>
    <x v="11"/>
    <n v="0"/>
    <n v="0"/>
    <m/>
    <x v="0"/>
  </r>
  <r>
    <x v="35"/>
    <x v="4"/>
    <x v="1"/>
    <x v="3"/>
    <x v="37"/>
    <x v="12"/>
    <n v="0"/>
    <n v="0"/>
    <m/>
    <x v="0"/>
  </r>
  <r>
    <x v="35"/>
    <x v="4"/>
    <x v="1"/>
    <x v="3"/>
    <x v="37"/>
    <x v="13"/>
    <n v="0"/>
    <n v="0"/>
    <m/>
    <x v="0"/>
  </r>
  <r>
    <x v="35"/>
    <x v="4"/>
    <x v="1"/>
    <x v="3"/>
    <x v="37"/>
    <x v="14"/>
    <n v="0"/>
    <n v="0"/>
    <m/>
    <x v="0"/>
  </r>
  <r>
    <x v="35"/>
    <x v="4"/>
    <x v="1"/>
    <x v="3"/>
    <x v="37"/>
    <x v="15"/>
    <n v="0"/>
    <n v="0"/>
    <m/>
    <x v="0"/>
  </r>
  <r>
    <x v="35"/>
    <x v="4"/>
    <x v="1"/>
    <x v="3"/>
    <x v="37"/>
    <x v="16"/>
    <n v="0"/>
    <n v="0"/>
    <m/>
    <x v="0"/>
  </r>
  <r>
    <x v="35"/>
    <x v="4"/>
    <x v="1"/>
    <x v="3"/>
    <x v="37"/>
    <x v="17"/>
    <n v="0"/>
    <n v="0"/>
    <m/>
    <x v="0"/>
  </r>
  <r>
    <x v="35"/>
    <x v="4"/>
    <x v="1"/>
    <x v="3"/>
    <x v="37"/>
    <x v="18"/>
    <n v="0"/>
    <n v="0"/>
    <m/>
    <x v="0"/>
  </r>
  <r>
    <x v="35"/>
    <x v="4"/>
    <x v="1"/>
    <x v="3"/>
    <x v="37"/>
    <x v="19"/>
    <n v="0"/>
    <n v="0"/>
    <m/>
    <x v="0"/>
  </r>
  <r>
    <x v="35"/>
    <x v="4"/>
    <x v="1"/>
    <x v="3"/>
    <x v="37"/>
    <x v="20"/>
    <n v="0"/>
    <n v="0"/>
    <m/>
    <x v="0"/>
  </r>
  <r>
    <x v="35"/>
    <x v="4"/>
    <x v="1"/>
    <x v="3"/>
    <x v="37"/>
    <x v="21"/>
    <n v="0"/>
    <n v="0"/>
    <m/>
    <x v="0"/>
  </r>
  <r>
    <x v="35"/>
    <x v="4"/>
    <x v="1"/>
    <x v="3"/>
    <x v="37"/>
    <x v="22"/>
    <n v="0"/>
    <n v="0"/>
    <m/>
    <x v="0"/>
  </r>
  <r>
    <x v="35"/>
    <x v="4"/>
    <x v="1"/>
    <x v="3"/>
    <x v="37"/>
    <x v="23"/>
    <n v="0"/>
    <n v="0"/>
    <m/>
    <x v="0"/>
  </r>
  <r>
    <x v="35"/>
    <x v="4"/>
    <x v="1"/>
    <x v="3"/>
    <x v="37"/>
    <x v="24"/>
    <n v="0"/>
    <n v="0"/>
    <m/>
    <x v="0"/>
  </r>
  <r>
    <x v="35"/>
    <x v="4"/>
    <x v="1"/>
    <x v="3"/>
    <x v="37"/>
    <x v="25"/>
    <n v="0"/>
    <n v="0"/>
    <m/>
    <x v="0"/>
  </r>
  <r>
    <x v="35"/>
    <x v="4"/>
    <x v="1"/>
    <x v="3"/>
    <x v="37"/>
    <x v="26"/>
    <n v="0"/>
    <n v="0"/>
    <m/>
    <x v="0"/>
  </r>
  <r>
    <x v="35"/>
    <x v="4"/>
    <x v="1"/>
    <x v="3"/>
    <x v="37"/>
    <x v="27"/>
    <n v="0"/>
    <n v="0"/>
    <m/>
    <x v="0"/>
  </r>
  <r>
    <x v="35"/>
    <x v="4"/>
    <x v="1"/>
    <x v="3"/>
    <x v="37"/>
    <x v="28"/>
    <n v="0"/>
    <n v="0"/>
    <m/>
    <x v="0"/>
  </r>
  <r>
    <x v="35"/>
    <x v="4"/>
    <x v="1"/>
    <x v="3"/>
    <x v="37"/>
    <x v="29"/>
    <n v="0"/>
    <n v="0"/>
    <m/>
    <x v="0"/>
  </r>
  <r>
    <x v="35"/>
    <x v="4"/>
    <x v="1"/>
    <x v="3"/>
    <x v="37"/>
    <x v="30"/>
    <n v="0"/>
    <n v="0"/>
    <m/>
    <x v="0"/>
  </r>
  <r>
    <x v="35"/>
    <x v="4"/>
    <x v="2"/>
    <x v="1"/>
    <x v="35"/>
    <x v="0"/>
    <n v="36799"/>
    <n v="40294"/>
    <m/>
    <x v="0"/>
  </r>
  <r>
    <x v="35"/>
    <x v="4"/>
    <x v="2"/>
    <x v="1"/>
    <x v="35"/>
    <x v="1"/>
    <n v="36145"/>
    <n v="39513"/>
    <m/>
    <x v="0"/>
  </r>
  <r>
    <x v="35"/>
    <x v="4"/>
    <x v="2"/>
    <x v="1"/>
    <x v="35"/>
    <x v="2"/>
    <n v="35503"/>
    <n v="38548"/>
    <m/>
    <x v="0"/>
  </r>
  <r>
    <x v="35"/>
    <x v="4"/>
    <x v="2"/>
    <x v="1"/>
    <x v="35"/>
    <x v="3"/>
    <n v="34872"/>
    <n v="37655"/>
    <m/>
    <x v="0"/>
  </r>
  <r>
    <x v="35"/>
    <x v="4"/>
    <x v="2"/>
    <x v="1"/>
    <x v="35"/>
    <x v="4"/>
    <n v="34252"/>
    <n v="37137"/>
    <m/>
    <x v="0"/>
  </r>
  <r>
    <x v="35"/>
    <x v="4"/>
    <x v="2"/>
    <x v="1"/>
    <x v="35"/>
    <x v="5"/>
    <n v="33644"/>
    <n v="36552"/>
    <m/>
    <x v="0"/>
  </r>
  <r>
    <x v="35"/>
    <x v="4"/>
    <x v="2"/>
    <x v="1"/>
    <x v="35"/>
    <x v="6"/>
    <n v="33046"/>
    <n v="36108"/>
    <m/>
    <x v="0"/>
  </r>
  <r>
    <x v="35"/>
    <x v="4"/>
    <x v="2"/>
    <x v="1"/>
    <x v="35"/>
    <x v="7"/>
    <n v="32459"/>
    <n v="35608"/>
    <m/>
    <x v="0"/>
  </r>
  <r>
    <x v="35"/>
    <x v="4"/>
    <x v="2"/>
    <x v="1"/>
    <x v="35"/>
    <x v="8"/>
    <n v="31882"/>
    <n v="34994"/>
    <m/>
    <x v="0"/>
  </r>
  <r>
    <x v="35"/>
    <x v="4"/>
    <x v="2"/>
    <x v="1"/>
    <x v="35"/>
    <x v="9"/>
    <n v="31316"/>
    <n v="34282"/>
    <m/>
    <x v="0"/>
  </r>
  <r>
    <x v="35"/>
    <x v="4"/>
    <x v="2"/>
    <x v="1"/>
    <x v="35"/>
    <x v="10"/>
    <n v="30759"/>
    <n v="33518"/>
    <m/>
    <x v="0"/>
  </r>
  <r>
    <x v="35"/>
    <x v="4"/>
    <x v="2"/>
    <x v="1"/>
    <x v="35"/>
    <x v="11"/>
    <n v="30213"/>
    <n v="32755"/>
    <m/>
    <x v="0"/>
  </r>
  <r>
    <x v="35"/>
    <x v="4"/>
    <x v="2"/>
    <x v="1"/>
    <x v="35"/>
    <x v="12"/>
    <n v="29676"/>
    <n v="32035"/>
    <m/>
    <x v="0"/>
  </r>
  <r>
    <x v="35"/>
    <x v="4"/>
    <x v="2"/>
    <x v="1"/>
    <x v="35"/>
    <x v="13"/>
    <n v="29148"/>
    <n v="31390"/>
    <m/>
    <x v="0"/>
  </r>
  <r>
    <x v="35"/>
    <x v="4"/>
    <x v="2"/>
    <x v="1"/>
    <x v="35"/>
    <x v="14"/>
    <n v="28630"/>
    <n v="30802"/>
    <m/>
    <x v="0"/>
  </r>
  <r>
    <x v="35"/>
    <x v="4"/>
    <x v="2"/>
    <x v="1"/>
    <x v="35"/>
    <x v="15"/>
    <n v="28122"/>
    <n v="30235"/>
    <m/>
    <x v="0"/>
  </r>
  <r>
    <x v="35"/>
    <x v="4"/>
    <x v="2"/>
    <x v="1"/>
    <x v="35"/>
    <x v="16"/>
    <n v="27622"/>
    <n v="29671"/>
    <m/>
    <x v="0"/>
  </r>
  <r>
    <x v="35"/>
    <x v="4"/>
    <x v="2"/>
    <x v="1"/>
    <x v="35"/>
    <x v="17"/>
    <n v="27131"/>
    <n v="29109"/>
    <m/>
    <x v="0"/>
  </r>
  <r>
    <x v="35"/>
    <x v="4"/>
    <x v="2"/>
    <x v="1"/>
    <x v="35"/>
    <x v="18"/>
    <n v="26649"/>
    <n v="28556"/>
    <m/>
    <x v="0"/>
  </r>
  <r>
    <x v="35"/>
    <x v="4"/>
    <x v="2"/>
    <x v="1"/>
    <x v="35"/>
    <x v="19"/>
    <n v="26176"/>
    <n v="28018"/>
    <m/>
    <x v="0"/>
  </r>
  <r>
    <x v="35"/>
    <x v="4"/>
    <x v="2"/>
    <x v="1"/>
    <x v="35"/>
    <x v="20"/>
    <n v="25710"/>
    <n v="27492"/>
    <m/>
    <x v="0"/>
  </r>
  <r>
    <x v="35"/>
    <x v="4"/>
    <x v="2"/>
    <x v="1"/>
    <x v="35"/>
    <x v="21"/>
    <n v="25254"/>
    <n v="26978"/>
    <m/>
    <x v="0"/>
  </r>
  <r>
    <x v="35"/>
    <x v="4"/>
    <x v="2"/>
    <x v="1"/>
    <x v="35"/>
    <x v="22"/>
    <n v="24805"/>
    <n v="26474"/>
    <m/>
    <x v="0"/>
  </r>
  <r>
    <x v="35"/>
    <x v="4"/>
    <x v="2"/>
    <x v="1"/>
    <x v="35"/>
    <x v="23"/>
    <n v="24364"/>
    <n v="25985"/>
    <m/>
    <x v="0"/>
  </r>
  <r>
    <x v="35"/>
    <x v="4"/>
    <x v="2"/>
    <x v="1"/>
    <x v="35"/>
    <x v="24"/>
    <n v="23931"/>
    <n v="25507"/>
    <m/>
    <x v="0"/>
  </r>
  <r>
    <x v="35"/>
    <x v="4"/>
    <x v="2"/>
    <x v="1"/>
    <x v="35"/>
    <x v="25"/>
    <n v="23506"/>
    <n v="25045"/>
    <m/>
    <x v="0"/>
  </r>
  <r>
    <x v="35"/>
    <x v="4"/>
    <x v="2"/>
    <x v="1"/>
    <x v="35"/>
    <x v="26"/>
    <n v="23088"/>
    <n v="24590"/>
    <m/>
    <x v="0"/>
  </r>
  <r>
    <x v="35"/>
    <x v="4"/>
    <x v="2"/>
    <x v="1"/>
    <x v="35"/>
    <x v="27"/>
    <n v="22678"/>
    <n v="24142"/>
    <m/>
    <x v="0"/>
  </r>
  <r>
    <x v="35"/>
    <x v="4"/>
    <x v="2"/>
    <x v="1"/>
    <x v="35"/>
    <x v="28"/>
    <n v="22275"/>
    <n v="23702"/>
    <m/>
    <x v="0"/>
  </r>
  <r>
    <x v="35"/>
    <x v="4"/>
    <x v="2"/>
    <x v="1"/>
    <x v="35"/>
    <x v="29"/>
    <n v="21879"/>
    <n v="23270"/>
    <m/>
    <x v="0"/>
  </r>
  <r>
    <x v="35"/>
    <x v="4"/>
    <x v="2"/>
    <x v="1"/>
    <x v="35"/>
    <x v="30"/>
    <n v="21491"/>
    <n v="22846"/>
    <m/>
    <x v="0"/>
  </r>
  <r>
    <x v="35"/>
    <x v="4"/>
    <x v="2"/>
    <x v="2"/>
    <x v="36"/>
    <x v="0"/>
    <n v="89622"/>
    <n v="1168402"/>
    <m/>
    <x v="0"/>
  </r>
  <r>
    <x v="35"/>
    <x v="4"/>
    <x v="2"/>
    <x v="2"/>
    <x v="36"/>
    <x v="1"/>
    <n v="92048"/>
    <n v="1186868"/>
    <m/>
    <x v="0"/>
  </r>
  <r>
    <x v="35"/>
    <x v="4"/>
    <x v="2"/>
    <x v="2"/>
    <x v="36"/>
    <x v="2"/>
    <n v="94409"/>
    <n v="1186461"/>
    <m/>
    <x v="0"/>
  </r>
  <r>
    <x v="35"/>
    <x v="4"/>
    <x v="2"/>
    <x v="2"/>
    <x v="36"/>
    <x v="3"/>
    <n v="96532"/>
    <n v="1201423"/>
    <m/>
    <x v="0"/>
  </r>
  <r>
    <x v="35"/>
    <x v="4"/>
    <x v="2"/>
    <x v="2"/>
    <x v="36"/>
    <x v="4"/>
    <n v="99062"/>
    <n v="1242939"/>
    <m/>
    <x v="0"/>
  </r>
  <r>
    <x v="35"/>
    <x v="4"/>
    <x v="2"/>
    <x v="2"/>
    <x v="36"/>
    <x v="5"/>
    <n v="101538"/>
    <n v="1281766"/>
    <m/>
    <x v="0"/>
  </r>
  <r>
    <x v="35"/>
    <x v="4"/>
    <x v="2"/>
    <x v="2"/>
    <x v="36"/>
    <x v="6"/>
    <n v="104559"/>
    <n v="1331452"/>
    <m/>
    <x v="0"/>
  </r>
  <r>
    <x v="35"/>
    <x v="4"/>
    <x v="2"/>
    <x v="2"/>
    <x v="36"/>
    <x v="7"/>
    <n v="108254"/>
    <n v="1387044"/>
    <m/>
    <x v="0"/>
  </r>
  <r>
    <x v="35"/>
    <x v="4"/>
    <x v="2"/>
    <x v="2"/>
    <x v="36"/>
    <x v="8"/>
    <n v="112080"/>
    <n v="1439543"/>
    <m/>
    <x v="0"/>
  </r>
  <r>
    <x v="35"/>
    <x v="4"/>
    <x v="2"/>
    <x v="2"/>
    <x v="36"/>
    <x v="9"/>
    <n v="115849"/>
    <n v="1485999"/>
    <m/>
    <x v="0"/>
  </r>
  <r>
    <x v="35"/>
    <x v="4"/>
    <x v="2"/>
    <x v="2"/>
    <x v="36"/>
    <x v="10"/>
    <n v="118915"/>
    <n v="1518699"/>
    <m/>
    <x v="0"/>
  </r>
  <r>
    <x v="35"/>
    <x v="4"/>
    <x v="2"/>
    <x v="2"/>
    <x v="36"/>
    <x v="11"/>
    <n v="121862"/>
    <n v="1547792"/>
    <m/>
    <x v="0"/>
  </r>
  <r>
    <x v="35"/>
    <x v="4"/>
    <x v="2"/>
    <x v="2"/>
    <x v="36"/>
    <x v="12"/>
    <n v="124831"/>
    <n v="1576424"/>
    <m/>
    <x v="0"/>
  </r>
  <r>
    <x v="35"/>
    <x v="4"/>
    <x v="2"/>
    <x v="2"/>
    <x v="36"/>
    <x v="13"/>
    <n v="127806"/>
    <n v="1606187"/>
    <m/>
    <x v="0"/>
  </r>
  <r>
    <x v="35"/>
    <x v="4"/>
    <x v="2"/>
    <x v="2"/>
    <x v="36"/>
    <x v="14"/>
    <n v="130802"/>
    <n v="1638254"/>
    <m/>
    <x v="0"/>
  </r>
  <r>
    <x v="35"/>
    <x v="4"/>
    <x v="2"/>
    <x v="2"/>
    <x v="36"/>
    <x v="15"/>
    <n v="133832"/>
    <n v="1672400"/>
    <m/>
    <x v="0"/>
  </r>
  <r>
    <x v="35"/>
    <x v="4"/>
    <x v="2"/>
    <x v="2"/>
    <x v="36"/>
    <x v="16"/>
    <n v="136910"/>
    <n v="1707487"/>
    <m/>
    <x v="0"/>
  </r>
  <r>
    <x v="35"/>
    <x v="4"/>
    <x v="2"/>
    <x v="2"/>
    <x v="36"/>
    <x v="17"/>
    <n v="139935"/>
    <n v="1741469"/>
    <m/>
    <x v="0"/>
  </r>
  <r>
    <x v="35"/>
    <x v="4"/>
    <x v="2"/>
    <x v="2"/>
    <x v="36"/>
    <x v="18"/>
    <n v="142913"/>
    <n v="1774903"/>
    <m/>
    <x v="0"/>
  </r>
  <r>
    <x v="35"/>
    <x v="4"/>
    <x v="2"/>
    <x v="2"/>
    <x v="36"/>
    <x v="19"/>
    <n v="145775"/>
    <n v="1807462"/>
    <m/>
    <x v="0"/>
  </r>
  <r>
    <x v="35"/>
    <x v="4"/>
    <x v="2"/>
    <x v="2"/>
    <x v="36"/>
    <x v="20"/>
    <n v="148679"/>
    <n v="1841177"/>
    <m/>
    <x v="0"/>
  </r>
  <r>
    <x v="35"/>
    <x v="4"/>
    <x v="2"/>
    <x v="2"/>
    <x v="36"/>
    <x v="21"/>
    <n v="151611"/>
    <n v="1875635"/>
    <m/>
    <x v="0"/>
  </r>
  <r>
    <x v="35"/>
    <x v="4"/>
    <x v="2"/>
    <x v="2"/>
    <x v="36"/>
    <x v="22"/>
    <n v="154539"/>
    <n v="1910248"/>
    <m/>
    <x v="0"/>
  </r>
  <r>
    <x v="35"/>
    <x v="4"/>
    <x v="2"/>
    <x v="2"/>
    <x v="36"/>
    <x v="23"/>
    <n v="157477"/>
    <n v="1945531"/>
    <m/>
    <x v="0"/>
  </r>
  <r>
    <x v="35"/>
    <x v="4"/>
    <x v="2"/>
    <x v="2"/>
    <x v="36"/>
    <x v="24"/>
    <n v="160458"/>
    <n v="1981624"/>
    <m/>
    <x v="0"/>
  </r>
  <r>
    <x v="35"/>
    <x v="4"/>
    <x v="2"/>
    <x v="2"/>
    <x v="36"/>
    <x v="25"/>
    <n v="163483"/>
    <n v="2018123"/>
    <m/>
    <x v="0"/>
  </r>
  <r>
    <x v="35"/>
    <x v="4"/>
    <x v="2"/>
    <x v="2"/>
    <x v="36"/>
    <x v="26"/>
    <n v="166522"/>
    <n v="2054189"/>
    <m/>
    <x v="0"/>
  </r>
  <r>
    <x v="35"/>
    <x v="4"/>
    <x v="2"/>
    <x v="2"/>
    <x v="36"/>
    <x v="27"/>
    <n v="169586"/>
    <n v="2090544"/>
    <m/>
    <x v="0"/>
  </r>
  <r>
    <x v="35"/>
    <x v="4"/>
    <x v="2"/>
    <x v="2"/>
    <x v="36"/>
    <x v="28"/>
    <n v="172644"/>
    <n v="2127109"/>
    <m/>
    <x v="0"/>
  </r>
  <r>
    <x v="35"/>
    <x v="4"/>
    <x v="2"/>
    <x v="2"/>
    <x v="36"/>
    <x v="29"/>
    <n v="175725"/>
    <n v="2164383"/>
    <m/>
    <x v="0"/>
  </r>
  <r>
    <x v="35"/>
    <x v="4"/>
    <x v="2"/>
    <x v="2"/>
    <x v="36"/>
    <x v="30"/>
    <n v="178826"/>
    <n v="2201949"/>
    <m/>
    <x v="0"/>
  </r>
  <r>
    <x v="35"/>
    <x v="4"/>
    <x v="2"/>
    <x v="3"/>
    <x v="37"/>
    <x v="0"/>
    <n v="7867"/>
    <n v="232941"/>
    <m/>
    <x v="0"/>
  </r>
  <r>
    <x v="35"/>
    <x v="4"/>
    <x v="2"/>
    <x v="3"/>
    <x v="37"/>
    <x v="1"/>
    <n v="7727"/>
    <n v="225942"/>
    <m/>
    <x v="0"/>
  </r>
  <r>
    <x v="35"/>
    <x v="4"/>
    <x v="2"/>
    <x v="3"/>
    <x v="37"/>
    <x v="2"/>
    <n v="7590"/>
    <n v="213245"/>
    <m/>
    <x v="0"/>
  </r>
  <r>
    <x v="35"/>
    <x v="4"/>
    <x v="2"/>
    <x v="3"/>
    <x v="37"/>
    <x v="3"/>
    <n v="7455"/>
    <n v="208174"/>
    <m/>
    <x v="0"/>
  </r>
  <r>
    <x v="35"/>
    <x v="4"/>
    <x v="2"/>
    <x v="3"/>
    <x v="37"/>
    <x v="4"/>
    <n v="7323"/>
    <n v="206927"/>
    <m/>
    <x v="0"/>
  </r>
  <r>
    <x v="35"/>
    <x v="4"/>
    <x v="2"/>
    <x v="3"/>
    <x v="37"/>
    <x v="5"/>
    <n v="7192"/>
    <n v="205114"/>
    <m/>
    <x v="0"/>
  </r>
  <r>
    <x v="35"/>
    <x v="4"/>
    <x v="2"/>
    <x v="3"/>
    <x v="37"/>
    <x v="6"/>
    <n v="7065"/>
    <n v="203648"/>
    <m/>
    <x v="0"/>
  </r>
  <r>
    <x v="35"/>
    <x v="4"/>
    <x v="2"/>
    <x v="3"/>
    <x v="37"/>
    <x v="7"/>
    <n v="6939"/>
    <n v="200569"/>
    <m/>
    <x v="0"/>
  </r>
  <r>
    <x v="35"/>
    <x v="4"/>
    <x v="2"/>
    <x v="3"/>
    <x v="37"/>
    <x v="8"/>
    <n v="6816"/>
    <n v="196720"/>
    <m/>
    <x v="0"/>
  </r>
  <r>
    <x v="35"/>
    <x v="4"/>
    <x v="2"/>
    <x v="3"/>
    <x v="37"/>
    <x v="9"/>
    <n v="6695"/>
    <n v="192596"/>
    <m/>
    <x v="0"/>
  </r>
  <r>
    <x v="35"/>
    <x v="4"/>
    <x v="2"/>
    <x v="3"/>
    <x v="37"/>
    <x v="10"/>
    <n v="6576"/>
    <n v="188819"/>
    <m/>
    <x v="0"/>
  </r>
  <r>
    <x v="35"/>
    <x v="4"/>
    <x v="2"/>
    <x v="3"/>
    <x v="37"/>
    <x v="11"/>
    <n v="6459"/>
    <n v="185372"/>
    <m/>
    <x v="0"/>
  </r>
  <r>
    <x v="35"/>
    <x v="4"/>
    <x v="2"/>
    <x v="3"/>
    <x v="37"/>
    <x v="12"/>
    <n v="6344"/>
    <n v="182064"/>
    <m/>
    <x v="0"/>
  </r>
  <r>
    <x v="35"/>
    <x v="4"/>
    <x v="2"/>
    <x v="3"/>
    <x v="37"/>
    <x v="13"/>
    <n v="6231"/>
    <n v="178644"/>
    <m/>
    <x v="0"/>
  </r>
  <r>
    <x v="35"/>
    <x v="4"/>
    <x v="2"/>
    <x v="3"/>
    <x v="37"/>
    <x v="14"/>
    <n v="6121"/>
    <n v="175097"/>
    <m/>
    <x v="0"/>
  </r>
  <r>
    <x v="35"/>
    <x v="4"/>
    <x v="2"/>
    <x v="3"/>
    <x v="37"/>
    <x v="15"/>
    <n v="6012"/>
    <n v="171687"/>
    <m/>
    <x v="0"/>
  </r>
  <r>
    <x v="35"/>
    <x v="4"/>
    <x v="2"/>
    <x v="3"/>
    <x v="37"/>
    <x v="16"/>
    <n v="5905"/>
    <n v="168454"/>
    <m/>
    <x v="0"/>
  </r>
  <r>
    <x v="35"/>
    <x v="4"/>
    <x v="2"/>
    <x v="3"/>
    <x v="37"/>
    <x v="17"/>
    <n v="5800"/>
    <n v="165189"/>
    <m/>
    <x v="0"/>
  </r>
  <r>
    <x v="35"/>
    <x v="4"/>
    <x v="2"/>
    <x v="3"/>
    <x v="37"/>
    <x v="18"/>
    <n v="5697"/>
    <n v="161988"/>
    <m/>
    <x v="0"/>
  </r>
  <r>
    <x v="35"/>
    <x v="4"/>
    <x v="2"/>
    <x v="3"/>
    <x v="37"/>
    <x v="19"/>
    <n v="5596"/>
    <n v="158827"/>
    <m/>
    <x v="0"/>
  </r>
  <r>
    <x v="35"/>
    <x v="4"/>
    <x v="2"/>
    <x v="3"/>
    <x v="37"/>
    <x v="20"/>
    <n v="5496"/>
    <n v="155778"/>
    <m/>
    <x v="0"/>
  </r>
  <r>
    <x v="35"/>
    <x v="4"/>
    <x v="2"/>
    <x v="3"/>
    <x v="37"/>
    <x v="21"/>
    <n v="5399"/>
    <n v="152801"/>
    <m/>
    <x v="0"/>
  </r>
  <r>
    <x v="35"/>
    <x v="4"/>
    <x v="2"/>
    <x v="3"/>
    <x v="37"/>
    <x v="22"/>
    <n v="5303"/>
    <n v="149922"/>
    <m/>
    <x v="0"/>
  </r>
  <r>
    <x v="35"/>
    <x v="4"/>
    <x v="2"/>
    <x v="3"/>
    <x v="37"/>
    <x v="23"/>
    <n v="5209"/>
    <n v="147122"/>
    <m/>
    <x v="0"/>
  </r>
  <r>
    <x v="35"/>
    <x v="4"/>
    <x v="2"/>
    <x v="3"/>
    <x v="37"/>
    <x v="24"/>
    <n v="5116"/>
    <n v="144391"/>
    <m/>
    <x v="0"/>
  </r>
  <r>
    <x v="35"/>
    <x v="4"/>
    <x v="2"/>
    <x v="3"/>
    <x v="37"/>
    <x v="25"/>
    <n v="5025"/>
    <n v="141615"/>
    <m/>
    <x v="0"/>
  </r>
  <r>
    <x v="35"/>
    <x v="4"/>
    <x v="2"/>
    <x v="3"/>
    <x v="37"/>
    <x v="26"/>
    <n v="4936"/>
    <n v="138871"/>
    <m/>
    <x v="0"/>
  </r>
  <r>
    <x v="35"/>
    <x v="4"/>
    <x v="2"/>
    <x v="3"/>
    <x v="37"/>
    <x v="27"/>
    <n v="4848"/>
    <n v="136202"/>
    <m/>
    <x v="0"/>
  </r>
  <r>
    <x v="35"/>
    <x v="4"/>
    <x v="2"/>
    <x v="3"/>
    <x v="37"/>
    <x v="28"/>
    <n v="4762"/>
    <n v="133617"/>
    <m/>
    <x v="0"/>
  </r>
  <r>
    <x v="35"/>
    <x v="4"/>
    <x v="2"/>
    <x v="3"/>
    <x v="37"/>
    <x v="29"/>
    <n v="4677"/>
    <n v="131075"/>
    <m/>
    <x v="0"/>
  </r>
  <r>
    <x v="35"/>
    <x v="4"/>
    <x v="2"/>
    <x v="3"/>
    <x v="37"/>
    <x v="30"/>
    <n v="4594"/>
    <n v="128579"/>
    <m/>
    <x v="0"/>
  </r>
  <r>
    <x v="35"/>
    <x v="5"/>
    <x v="0"/>
    <x v="1"/>
    <x v="35"/>
    <x v="0"/>
    <n v="422033"/>
    <n v="24833688"/>
    <m/>
    <x v="0"/>
  </r>
  <r>
    <x v="35"/>
    <x v="5"/>
    <x v="0"/>
    <x v="1"/>
    <x v="35"/>
    <x v="1"/>
    <n v="422033"/>
    <n v="24760528"/>
    <m/>
    <x v="0"/>
  </r>
  <r>
    <x v="35"/>
    <x v="5"/>
    <x v="0"/>
    <x v="1"/>
    <x v="35"/>
    <x v="2"/>
    <n v="422033"/>
    <n v="24540924"/>
    <m/>
    <x v="0"/>
  </r>
  <r>
    <x v="35"/>
    <x v="5"/>
    <x v="0"/>
    <x v="1"/>
    <x v="35"/>
    <x v="3"/>
    <n v="422033"/>
    <n v="24398500"/>
    <m/>
    <x v="0"/>
  </r>
  <r>
    <x v="35"/>
    <x v="5"/>
    <x v="0"/>
    <x v="1"/>
    <x v="35"/>
    <x v="4"/>
    <n v="422033"/>
    <n v="24619832"/>
    <m/>
    <x v="0"/>
  </r>
  <r>
    <x v="35"/>
    <x v="5"/>
    <x v="0"/>
    <x v="1"/>
    <x v="35"/>
    <x v="5"/>
    <n v="422033"/>
    <n v="24740332"/>
    <m/>
    <x v="0"/>
  </r>
  <r>
    <x v="35"/>
    <x v="5"/>
    <x v="0"/>
    <x v="1"/>
    <x v="35"/>
    <x v="6"/>
    <n v="422033"/>
    <n v="24917808"/>
    <m/>
    <x v="0"/>
  </r>
  <r>
    <x v="35"/>
    <x v="5"/>
    <x v="0"/>
    <x v="1"/>
    <x v="35"/>
    <x v="7"/>
    <n v="422033"/>
    <n v="24989436"/>
    <m/>
    <x v="0"/>
  </r>
  <r>
    <x v="35"/>
    <x v="5"/>
    <x v="0"/>
    <x v="1"/>
    <x v="35"/>
    <x v="8"/>
    <n v="422033"/>
    <n v="24974434"/>
    <m/>
    <x v="0"/>
  </r>
  <r>
    <x v="35"/>
    <x v="5"/>
    <x v="0"/>
    <x v="1"/>
    <x v="35"/>
    <x v="9"/>
    <n v="422033"/>
    <n v="24884404"/>
    <m/>
    <x v="0"/>
  </r>
  <r>
    <x v="35"/>
    <x v="5"/>
    <x v="0"/>
    <x v="1"/>
    <x v="35"/>
    <x v="10"/>
    <n v="422033"/>
    <n v="24733322"/>
    <m/>
    <x v="0"/>
  </r>
  <r>
    <x v="35"/>
    <x v="5"/>
    <x v="0"/>
    <x v="1"/>
    <x v="35"/>
    <x v="11"/>
    <n v="422033"/>
    <n v="24569106"/>
    <m/>
    <x v="0"/>
  </r>
  <r>
    <x v="35"/>
    <x v="5"/>
    <x v="0"/>
    <x v="1"/>
    <x v="35"/>
    <x v="12"/>
    <n v="422033"/>
    <n v="24443818"/>
    <m/>
    <x v="0"/>
  </r>
  <r>
    <x v="35"/>
    <x v="5"/>
    <x v="0"/>
    <x v="1"/>
    <x v="35"/>
    <x v="13"/>
    <n v="422033"/>
    <n v="24394042"/>
    <m/>
    <x v="0"/>
  </r>
  <r>
    <x v="35"/>
    <x v="5"/>
    <x v="0"/>
    <x v="1"/>
    <x v="35"/>
    <x v="14"/>
    <n v="422033"/>
    <n v="24398460"/>
    <m/>
    <x v="0"/>
  </r>
  <r>
    <x v="35"/>
    <x v="5"/>
    <x v="0"/>
    <x v="1"/>
    <x v="35"/>
    <x v="15"/>
    <n v="422033"/>
    <n v="24406098"/>
    <m/>
    <x v="0"/>
  </r>
  <r>
    <x v="35"/>
    <x v="5"/>
    <x v="0"/>
    <x v="1"/>
    <x v="35"/>
    <x v="16"/>
    <n v="422033"/>
    <n v="24403028"/>
    <m/>
    <x v="0"/>
  </r>
  <r>
    <x v="35"/>
    <x v="5"/>
    <x v="0"/>
    <x v="1"/>
    <x v="35"/>
    <x v="17"/>
    <n v="422033"/>
    <n v="24381672"/>
    <m/>
    <x v="0"/>
  </r>
  <r>
    <x v="35"/>
    <x v="5"/>
    <x v="0"/>
    <x v="1"/>
    <x v="35"/>
    <x v="18"/>
    <n v="422033"/>
    <n v="24358432"/>
    <m/>
    <x v="0"/>
  </r>
  <r>
    <x v="35"/>
    <x v="5"/>
    <x v="0"/>
    <x v="1"/>
    <x v="35"/>
    <x v="19"/>
    <n v="422033"/>
    <n v="24344934"/>
    <m/>
    <x v="0"/>
  </r>
  <r>
    <x v="35"/>
    <x v="5"/>
    <x v="0"/>
    <x v="1"/>
    <x v="35"/>
    <x v="20"/>
    <n v="422033"/>
    <n v="24330662"/>
    <m/>
    <x v="0"/>
  </r>
  <r>
    <x v="35"/>
    <x v="5"/>
    <x v="0"/>
    <x v="1"/>
    <x v="35"/>
    <x v="21"/>
    <n v="422033"/>
    <n v="24323210"/>
    <m/>
    <x v="0"/>
  </r>
  <r>
    <x v="35"/>
    <x v="5"/>
    <x v="0"/>
    <x v="1"/>
    <x v="35"/>
    <x v="22"/>
    <n v="422033"/>
    <n v="24316698"/>
    <m/>
    <x v="0"/>
  </r>
  <r>
    <x v="35"/>
    <x v="5"/>
    <x v="0"/>
    <x v="1"/>
    <x v="35"/>
    <x v="23"/>
    <n v="422033"/>
    <n v="24314294"/>
    <m/>
    <x v="0"/>
  </r>
  <r>
    <x v="35"/>
    <x v="5"/>
    <x v="0"/>
    <x v="1"/>
    <x v="35"/>
    <x v="24"/>
    <n v="422033"/>
    <n v="24314324"/>
    <m/>
    <x v="0"/>
  </r>
  <r>
    <x v="35"/>
    <x v="5"/>
    <x v="0"/>
    <x v="1"/>
    <x v="35"/>
    <x v="25"/>
    <n v="422033"/>
    <n v="24320530"/>
    <m/>
    <x v="0"/>
  </r>
  <r>
    <x v="35"/>
    <x v="5"/>
    <x v="0"/>
    <x v="1"/>
    <x v="35"/>
    <x v="26"/>
    <n v="422033"/>
    <n v="24325044"/>
    <m/>
    <x v="0"/>
  </r>
  <r>
    <x v="35"/>
    <x v="5"/>
    <x v="0"/>
    <x v="1"/>
    <x v="35"/>
    <x v="27"/>
    <n v="422033"/>
    <n v="24326422"/>
    <m/>
    <x v="0"/>
  </r>
  <r>
    <x v="35"/>
    <x v="5"/>
    <x v="0"/>
    <x v="1"/>
    <x v="35"/>
    <x v="28"/>
    <n v="422033"/>
    <n v="24327140"/>
    <m/>
    <x v="0"/>
  </r>
  <r>
    <x v="35"/>
    <x v="5"/>
    <x v="0"/>
    <x v="1"/>
    <x v="35"/>
    <x v="29"/>
    <n v="422033"/>
    <n v="24326662"/>
    <m/>
    <x v="0"/>
  </r>
  <r>
    <x v="35"/>
    <x v="5"/>
    <x v="0"/>
    <x v="1"/>
    <x v="35"/>
    <x v="30"/>
    <n v="422033"/>
    <n v="24326692"/>
    <m/>
    <x v="0"/>
  </r>
  <r>
    <x v="35"/>
    <x v="5"/>
    <x v="0"/>
    <x v="2"/>
    <x v="36"/>
    <x v="0"/>
    <n v="101289"/>
    <n v="1866351"/>
    <m/>
    <x v="0"/>
  </r>
  <r>
    <x v="35"/>
    <x v="5"/>
    <x v="0"/>
    <x v="2"/>
    <x v="36"/>
    <x v="1"/>
    <n v="104922"/>
    <n v="1912097"/>
    <m/>
    <x v="0"/>
  </r>
  <r>
    <x v="35"/>
    <x v="5"/>
    <x v="0"/>
    <x v="2"/>
    <x v="36"/>
    <x v="2"/>
    <n v="108631"/>
    <n v="1929502"/>
    <m/>
    <x v="0"/>
  </r>
  <r>
    <x v="35"/>
    <x v="5"/>
    <x v="0"/>
    <x v="2"/>
    <x v="36"/>
    <x v="3"/>
    <n v="112462"/>
    <n v="1978262"/>
    <m/>
    <x v="0"/>
  </r>
  <r>
    <x v="35"/>
    <x v="5"/>
    <x v="0"/>
    <x v="2"/>
    <x v="36"/>
    <x v="4"/>
    <n v="116297"/>
    <n v="2062360"/>
    <m/>
    <x v="0"/>
  </r>
  <r>
    <x v="35"/>
    <x v="5"/>
    <x v="0"/>
    <x v="2"/>
    <x v="36"/>
    <x v="5"/>
    <n v="120042"/>
    <n v="2141736"/>
    <m/>
    <x v="0"/>
  </r>
  <r>
    <x v="35"/>
    <x v="5"/>
    <x v="0"/>
    <x v="2"/>
    <x v="36"/>
    <x v="6"/>
    <n v="123847"/>
    <n v="2228974"/>
    <m/>
    <x v="0"/>
  </r>
  <r>
    <x v="35"/>
    <x v="5"/>
    <x v="0"/>
    <x v="2"/>
    <x v="36"/>
    <x v="7"/>
    <n v="127699"/>
    <n v="2312530"/>
    <m/>
    <x v="0"/>
  </r>
  <r>
    <x v="35"/>
    <x v="5"/>
    <x v="0"/>
    <x v="2"/>
    <x v="36"/>
    <x v="8"/>
    <n v="131580"/>
    <n v="2388584"/>
    <m/>
    <x v="0"/>
  </r>
  <r>
    <x v="35"/>
    <x v="5"/>
    <x v="0"/>
    <x v="2"/>
    <x v="36"/>
    <x v="9"/>
    <n v="135513"/>
    <n v="2456739"/>
    <m/>
    <x v="0"/>
  </r>
  <r>
    <x v="35"/>
    <x v="5"/>
    <x v="0"/>
    <x v="2"/>
    <x v="36"/>
    <x v="10"/>
    <n v="139496"/>
    <n v="2517953"/>
    <m/>
    <x v="0"/>
  </r>
  <r>
    <x v="35"/>
    <x v="5"/>
    <x v="0"/>
    <x v="2"/>
    <x v="36"/>
    <x v="11"/>
    <n v="143502"/>
    <n v="2576071"/>
    <m/>
    <x v="0"/>
  </r>
  <r>
    <x v="35"/>
    <x v="5"/>
    <x v="0"/>
    <x v="2"/>
    <x v="36"/>
    <x v="12"/>
    <n v="147554"/>
    <n v="2633634"/>
    <m/>
    <x v="0"/>
  </r>
  <r>
    <x v="35"/>
    <x v="5"/>
    <x v="0"/>
    <x v="2"/>
    <x v="36"/>
    <x v="13"/>
    <n v="151636"/>
    <n v="2693388"/>
    <m/>
    <x v="0"/>
  </r>
  <r>
    <x v="35"/>
    <x v="5"/>
    <x v="0"/>
    <x v="2"/>
    <x v="36"/>
    <x v="14"/>
    <n v="155737"/>
    <n v="2756853"/>
    <m/>
    <x v="0"/>
  </r>
  <r>
    <x v="35"/>
    <x v="5"/>
    <x v="0"/>
    <x v="2"/>
    <x v="36"/>
    <x v="15"/>
    <n v="159859"/>
    <n v="2823404"/>
    <m/>
    <x v="0"/>
  </r>
  <r>
    <x v="35"/>
    <x v="5"/>
    <x v="0"/>
    <x v="2"/>
    <x v="36"/>
    <x v="16"/>
    <n v="163995"/>
    <n v="2890730"/>
    <m/>
    <x v="0"/>
  </r>
  <r>
    <x v="35"/>
    <x v="5"/>
    <x v="0"/>
    <x v="2"/>
    <x v="36"/>
    <x v="17"/>
    <n v="168152"/>
    <n v="2957624"/>
    <m/>
    <x v="0"/>
  </r>
  <r>
    <x v="35"/>
    <x v="5"/>
    <x v="0"/>
    <x v="2"/>
    <x v="36"/>
    <x v="18"/>
    <n v="172315"/>
    <n v="3024687"/>
    <m/>
    <x v="0"/>
  </r>
  <r>
    <x v="35"/>
    <x v="5"/>
    <x v="0"/>
    <x v="2"/>
    <x v="36"/>
    <x v="19"/>
    <n v="176472"/>
    <n v="3092540"/>
    <m/>
    <x v="0"/>
  </r>
  <r>
    <x v="35"/>
    <x v="5"/>
    <x v="0"/>
    <x v="2"/>
    <x v="36"/>
    <x v="20"/>
    <n v="180627"/>
    <n v="3161421"/>
    <m/>
    <x v="0"/>
  </r>
  <r>
    <x v="35"/>
    <x v="5"/>
    <x v="0"/>
    <x v="2"/>
    <x v="36"/>
    <x v="21"/>
    <n v="184771"/>
    <n v="3230760"/>
    <m/>
    <x v="0"/>
  </r>
  <r>
    <x v="35"/>
    <x v="5"/>
    <x v="0"/>
    <x v="2"/>
    <x v="36"/>
    <x v="22"/>
    <n v="188922"/>
    <n v="3300559"/>
    <m/>
    <x v="0"/>
  </r>
  <r>
    <x v="35"/>
    <x v="5"/>
    <x v="0"/>
    <x v="2"/>
    <x v="36"/>
    <x v="23"/>
    <n v="193064"/>
    <n v="3371136"/>
    <m/>
    <x v="0"/>
  </r>
  <r>
    <x v="35"/>
    <x v="5"/>
    <x v="0"/>
    <x v="2"/>
    <x v="36"/>
    <x v="24"/>
    <n v="197200"/>
    <n v="3442075"/>
    <m/>
    <x v="0"/>
  </r>
  <r>
    <x v="35"/>
    <x v="5"/>
    <x v="0"/>
    <x v="2"/>
    <x v="36"/>
    <x v="25"/>
    <n v="201366"/>
    <n v="3513308"/>
    <m/>
    <x v="0"/>
  </r>
  <r>
    <x v="35"/>
    <x v="5"/>
    <x v="0"/>
    <x v="2"/>
    <x v="36"/>
    <x v="26"/>
    <n v="205573"/>
    <n v="3584155"/>
    <m/>
    <x v="0"/>
  </r>
  <r>
    <x v="35"/>
    <x v="5"/>
    <x v="0"/>
    <x v="2"/>
    <x v="36"/>
    <x v="27"/>
    <n v="209809"/>
    <n v="3655512"/>
    <m/>
    <x v="0"/>
  </r>
  <r>
    <x v="35"/>
    <x v="5"/>
    <x v="0"/>
    <x v="2"/>
    <x v="36"/>
    <x v="28"/>
    <n v="214078"/>
    <n v="3727897"/>
    <m/>
    <x v="0"/>
  </r>
  <r>
    <x v="35"/>
    <x v="5"/>
    <x v="0"/>
    <x v="2"/>
    <x v="36"/>
    <x v="29"/>
    <n v="218380"/>
    <n v="3801594"/>
    <m/>
    <x v="0"/>
  </r>
  <r>
    <x v="35"/>
    <x v="5"/>
    <x v="0"/>
    <x v="2"/>
    <x v="36"/>
    <x v="30"/>
    <n v="222720"/>
    <n v="3876040"/>
    <m/>
    <x v="0"/>
  </r>
  <r>
    <x v="35"/>
    <x v="5"/>
    <x v="0"/>
    <x v="3"/>
    <x v="37"/>
    <x v="0"/>
    <n v="11674"/>
    <n v="347838"/>
    <m/>
    <x v="0"/>
  </r>
  <r>
    <x v="35"/>
    <x v="5"/>
    <x v="0"/>
    <x v="3"/>
    <x v="37"/>
    <x v="1"/>
    <n v="11674"/>
    <n v="343398"/>
    <m/>
    <x v="0"/>
  </r>
  <r>
    <x v="35"/>
    <x v="5"/>
    <x v="0"/>
    <x v="3"/>
    <x v="37"/>
    <x v="2"/>
    <n v="11674"/>
    <n v="329822"/>
    <m/>
    <x v="0"/>
  </r>
  <r>
    <x v="35"/>
    <x v="5"/>
    <x v="0"/>
    <x v="3"/>
    <x v="37"/>
    <x v="3"/>
    <n v="11674"/>
    <n v="327582"/>
    <m/>
    <x v="0"/>
  </r>
  <r>
    <x v="35"/>
    <x v="5"/>
    <x v="0"/>
    <x v="3"/>
    <x v="37"/>
    <x v="4"/>
    <n v="11674"/>
    <n v="331482"/>
    <m/>
    <x v="0"/>
  </r>
  <r>
    <x v="35"/>
    <x v="5"/>
    <x v="0"/>
    <x v="3"/>
    <x v="37"/>
    <x v="5"/>
    <n v="11674"/>
    <n v="334459"/>
    <m/>
    <x v="0"/>
  </r>
  <r>
    <x v="35"/>
    <x v="5"/>
    <x v="0"/>
    <x v="3"/>
    <x v="37"/>
    <x v="6"/>
    <n v="11674"/>
    <n v="338068"/>
    <m/>
    <x v="0"/>
  </r>
  <r>
    <x v="35"/>
    <x v="5"/>
    <x v="0"/>
    <x v="3"/>
    <x v="37"/>
    <x v="7"/>
    <n v="11674"/>
    <n v="339006"/>
    <m/>
    <x v="0"/>
  </r>
  <r>
    <x v="35"/>
    <x v="5"/>
    <x v="0"/>
    <x v="3"/>
    <x v="37"/>
    <x v="8"/>
    <n v="11674"/>
    <n v="338540"/>
    <m/>
    <x v="0"/>
  </r>
  <r>
    <x v="35"/>
    <x v="5"/>
    <x v="0"/>
    <x v="3"/>
    <x v="37"/>
    <x v="9"/>
    <n v="11674"/>
    <n v="337472"/>
    <m/>
    <x v="0"/>
  </r>
  <r>
    <x v="35"/>
    <x v="5"/>
    <x v="0"/>
    <x v="3"/>
    <x v="37"/>
    <x v="10"/>
    <n v="11674"/>
    <n v="336920"/>
    <m/>
    <x v="0"/>
  </r>
  <r>
    <x v="35"/>
    <x v="5"/>
    <x v="0"/>
    <x v="3"/>
    <x v="37"/>
    <x v="11"/>
    <n v="11674"/>
    <n v="336846"/>
    <m/>
    <x v="0"/>
  </r>
  <r>
    <x v="35"/>
    <x v="5"/>
    <x v="0"/>
    <x v="3"/>
    <x v="37"/>
    <x v="12"/>
    <n v="11674"/>
    <n v="336853"/>
    <m/>
    <x v="0"/>
  </r>
  <r>
    <x v="35"/>
    <x v="5"/>
    <x v="0"/>
    <x v="3"/>
    <x v="37"/>
    <x v="13"/>
    <n v="11674"/>
    <n v="336462"/>
    <m/>
    <x v="0"/>
  </r>
  <r>
    <x v="35"/>
    <x v="5"/>
    <x v="0"/>
    <x v="3"/>
    <x v="37"/>
    <x v="14"/>
    <n v="11674"/>
    <n v="335697"/>
    <m/>
    <x v="0"/>
  </r>
  <r>
    <x v="35"/>
    <x v="5"/>
    <x v="0"/>
    <x v="3"/>
    <x v="37"/>
    <x v="15"/>
    <n v="11674"/>
    <n v="335099"/>
    <m/>
    <x v="0"/>
  </r>
  <r>
    <x v="35"/>
    <x v="5"/>
    <x v="0"/>
    <x v="3"/>
    <x v="37"/>
    <x v="16"/>
    <n v="11674"/>
    <n v="334713"/>
    <m/>
    <x v="0"/>
  </r>
  <r>
    <x v="35"/>
    <x v="5"/>
    <x v="0"/>
    <x v="3"/>
    <x v="37"/>
    <x v="17"/>
    <n v="11674"/>
    <n v="334077"/>
    <m/>
    <x v="0"/>
  </r>
  <r>
    <x v="35"/>
    <x v="5"/>
    <x v="0"/>
    <x v="3"/>
    <x v="37"/>
    <x v="18"/>
    <n v="11674"/>
    <n v="333461"/>
    <m/>
    <x v="0"/>
  </r>
  <r>
    <x v="35"/>
    <x v="5"/>
    <x v="0"/>
    <x v="3"/>
    <x v="37"/>
    <x v="19"/>
    <n v="11674"/>
    <n v="332820"/>
    <m/>
    <x v="0"/>
  </r>
  <r>
    <x v="35"/>
    <x v="5"/>
    <x v="0"/>
    <x v="3"/>
    <x v="37"/>
    <x v="20"/>
    <n v="11674"/>
    <n v="332353"/>
    <m/>
    <x v="0"/>
  </r>
  <r>
    <x v="35"/>
    <x v="5"/>
    <x v="0"/>
    <x v="3"/>
    <x v="37"/>
    <x v="21"/>
    <n v="11674"/>
    <n v="331887"/>
    <m/>
    <x v="0"/>
  </r>
  <r>
    <x v="35"/>
    <x v="5"/>
    <x v="0"/>
    <x v="3"/>
    <x v="37"/>
    <x v="22"/>
    <n v="11674"/>
    <n v="331564"/>
    <m/>
    <x v="0"/>
  </r>
  <r>
    <x v="35"/>
    <x v="5"/>
    <x v="0"/>
    <x v="3"/>
    <x v="37"/>
    <x v="23"/>
    <n v="11674"/>
    <n v="331296"/>
    <m/>
    <x v="0"/>
  </r>
  <r>
    <x v="35"/>
    <x v="5"/>
    <x v="0"/>
    <x v="3"/>
    <x v="37"/>
    <x v="24"/>
    <n v="11674"/>
    <n v="331011"/>
    <m/>
    <x v="0"/>
  </r>
  <r>
    <x v="35"/>
    <x v="5"/>
    <x v="0"/>
    <x v="3"/>
    <x v="37"/>
    <x v="25"/>
    <n v="11674"/>
    <n v="330476"/>
    <m/>
    <x v="0"/>
  </r>
  <r>
    <x v="35"/>
    <x v="5"/>
    <x v="0"/>
    <x v="3"/>
    <x v="37"/>
    <x v="26"/>
    <n v="11674"/>
    <n v="329924"/>
    <m/>
    <x v="0"/>
  </r>
  <r>
    <x v="35"/>
    <x v="5"/>
    <x v="0"/>
    <x v="3"/>
    <x v="37"/>
    <x v="27"/>
    <n v="11674"/>
    <n v="329421"/>
    <m/>
    <x v="0"/>
  </r>
  <r>
    <x v="35"/>
    <x v="5"/>
    <x v="0"/>
    <x v="3"/>
    <x v="37"/>
    <x v="28"/>
    <n v="11674"/>
    <n v="328988"/>
    <m/>
    <x v="0"/>
  </r>
  <r>
    <x v="35"/>
    <x v="5"/>
    <x v="0"/>
    <x v="3"/>
    <x v="37"/>
    <x v="29"/>
    <n v="11674"/>
    <n v="328521"/>
    <m/>
    <x v="0"/>
  </r>
  <r>
    <x v="35"/>
    <x v="5"/>
    <x v="0"/>
    <x v="3"/>
    <x v="37"/>
    <x v="30"/>
    <n v="11674"/>
    <n v="328088"/>
    <m/>
    <x v="0"/>
  </r>
  <r>
    <x v="35"/>
    <x v="5"/>
    <x v="1"/>
    <x v="1"/>
    <x v="35"/>
    <x v="0"/>
    <n v="38906"/>
    <n v="430339"/>
    <m/>
    <x v="0"/>
  </r>
  <r>
    <x v="35"/>
    <x v="5"/>
    <x v="1"/>
    <x v="1"/>
    <x v="35"/>
    <x v="1"/>
    <n v="38906"/>
    <n v="429071"/>
    <m/>
    <x v="0"/>
  </r>
  <r>
    <x v="35"/>
    <x v="5"/>
    <x v="1"/>
    <x v="1"/>
    <x v="35"/>
    <x v="2"/>
    <n v="38906"/>
    <n v="425266"/>
    <m/>
    <x v="0"/>
  </r>
  <r>
    <x v="35"/>
    <x v="5"/>
    <x v="1"/>
    <x v="1"/>
    <x v="35"/>
    <x v="3"/>
    <n v="38906"/>
    <n v="422797"/>
    <m/>
    <x v="0"/>
  </r>
  <r>
    <x v="35"/>
    <x v="5"/>
    <x v="1"/>
    <x v="1"/>
    <x v="35"/>
    <x v="4"/>
    <n v="38906"/>
    <n v="426633"/>
    <m/>
    <x v="0"/>
  </r>
  <r>
    <x v="35"/>
    <x v="5"/>
    <x v="1"/>
    <x v="1"/>
    <x v="35"/>
    <x v="5"/>
    <n v="38906"/>
    <n v="428721"/>
    <m/>
    <x v="0"/>
  </r>
  <r>
    <x v="35"/>
    <x v="5"/>
    <x v="1"/>
    <x v="1"/>
    <x v="35"/>
    <x v="6"/>
    <n v="38906"/>
    <n v="431796"/>
    <m/>
    <x v="0"/>
  </r>
  <r>
    <x v="35"/>
    <x v="5"/>
    <x v="1"/>
    <x v="1"/>
    <x v="35"/>
    <x v="7"/>
    <n v="38906"/>
    <n v="433038"/>
    <m/>
    <x v="0"/>
  </r>
  <r>
    <x v="35"/>
    <x v="5"/>
    <x v="1"/>
    <x v="1"/>
    <x v="35"/>
    <x v="8"/>
    <n v="38906"/>
    <n v="432778"/>
    <m/>
    <x v="0"/>
  </r>
  <r>
    <x v="35"/>
    <x v="5"/>
    <x v="1"/>
    <x v="1"/>
    <x v="35"/>
    <x v="9"/>
    <n v="38906"/>
    <n v="431218"/>
    <m/>
    <x v="0"/>
  </r>
  <r>
    <x v="35"/>
    <x v="5"/>
    <x v="1"/>
    <x v="1"/>
    <x v="35"/>
    <x v="10"/>
    <n v="38906"/>
    <n v="428600"/>
    <m/>
    <x v="0"/>
  </r>
  <r>
    <x v="35"/>
    <x v="5"/>
    <x v="1"/>
    <x v="1"/>
    <x v="35"/>
    <x v="11"/>
    <n v="38906"/>
    <n v="425754"/>
    <m/>
    <x v="0"/>
  </r>
  <r>
    <x v="35"/>
    <x v="5"/>
    <x v="1"/>
    <x v="1"/>
    <x v="35"/>
    <x v="12"/>
    <n v="38906"/>
    <n v="423583"/>
    <m/>
    <x v="0"/>
  </r>
  <r>
    <x v="35"/>
    <x v="5"/>
    <x v="1"/>
    <x v="1"/>
    <x v="35"/>
    <x v="13"/>
    <n v="38906"/>
    <n v="422720"/>
    <m/>
    <x v="0"/>
  </r>
  <r>
    <x v="35"/>
    <x v="5"/>
    <x v="1"/>
    <x v="1"/>
    <x v="35"/>
    <x v="14"/>
    <n v="38906"/>
    <n v="422797"/>
    <m/>
    <x v="0"/>
  </r>
  <r>
    <x v="35"/>
    <x v="5"/>
    <x v="1"/>
    <x v="1"/>
    <x v="35"/>
    <x v="15"/>
    <n v="38906"/>
    <n v="422929"/>
    <m/>
    <x v="0"/>
  </r>
  <r>
    <x v="35"/>
    <x v="5"/>
    <x v="1"/>
    <x v="1"/>
    <x v="35"/>
    <x v="16"/>
    <n v="38906"/>
    <n v="422876"/>
    <m/>
    <x v="0"/>
  </r>
  <r>
    <x v="35"/>
    <x v="5"/>
    <x v="1"/>
    <x v="1"/>
    <x v="35"/>
    <x v="17"/>
    <n v="38906"/>
    <n v="422506"/>
    <m/>
    <x v="0"/>
  </r>
  <r>
    <x v="35"/>
    <x v="5"/>
    <x v="1"/>
    <x v="1"/>
    <x v="35"/>
    <x v="18"/>
    <n v="38906"/>
    <n v="422103"/>
    <m/>
    <x v="0"/>
  </r>
  <r>
    <x v="35"/>
    <x v="5"/>
    <x v="1"/>
    <x v="1"/>
    <x v="35"/>
    <x v="19"/>
    <n v="38906"/>
    <n v="421869"/>
    <m/>
    <x v="0"/>
  </r>
  <r>
    <x v="35"/>
    <x v="5"/>
    <x v="1"/>
    <x v="1"/>
    <x v="35"/>
    <x v="20"/>
    <n v="38906"/>
    <n v="421622"/>
    <m/>
    <x v="0"/>
  </r>
  <r>
    <x v="35"/>
    <x v="5"/>
    <x v="1"/>
    <x v="1"/>
    <x v="35"/>
    <x v="21"/>
    <n v="38906"/>
    <n v="421493"/>
    <m/>
    <x v="0"/>
  </r>
  <r>
    <x v="35"/>
    <x v="5"/>
    <x v="1"/>
    <x v="1"/>
    <x v="35"/>
    <x v="22"/>
    <n v="38906"/>
    <n v="421380"/>
    <m/>
    <x v="0"/>
  </r>
  <r>
    <x v="35"/>
    <x v="5"/>
    <x v="1"/>
    <x v="1"/>
    <x v="35"/>
    <x v="23"/>
    <n v="38906"/>
    <n v="421338"/>
    <m/>
    <x v="0"/>
  </r>
  <r>
    <x v="35"/>
    <x v="5"/>
    <x v="1"/>
    <x v="1"/>
    <x v="35"/>
    <x v="24"/>
    <n v="38906"/>
    <n v="421339"/>
    <m/>
    <x v="0"/>
  </r>
  <r>
    <x v="35"/>
    <x v="5"/>
    <x v="1"/>
    <x v="1"/>
    <x v="35"/>
    <x v="25"/>
    <n v="38906"/>
    <n v="421446"/>
    <m/>
    <x v="0"/>
  </r>
  <r>
    <x v="35"/>
    <x v="5"/>
    <x v="1"/>
    <x v="1"/>
    <x v="35"/>
    <x v="26"/>
    <n v="38906"/>
    <n v="421525"/>
    <m/>
    <x v="0"/>
  </r>
  <r>
    <x v="35"/>
    <x v="5"/>
    <x v="1"/>
    <x v="1"/>
    <x v="35"/>
    <x v="27"/>
    <n v="38906"/>
    <n v="421548"/>
    <m/>
    <x v="0"/>
  </r>
  <r>
    <x v="35"/>
    <x v="5"/>
    <x v="1"/>
    <x v="1"/>
    <x v="35"/>
    <x v="28"/>
    <n v="38906"/>
    <n v="421561"/>
    <m/>
    <x v="0"/>
  </r>
  <r>
    <x v="35"/>
    <x v="5"/>
    <x v="1"/>
    <x v="1"/>
    <x v="35"/>
    <x v="29"/>
    <n v="38906"/>
    <n v="421553"/>
    <m/>
    <x v="0"/>
  </r>
  <r>
    <x v="35"/>
    <x v="5"/>
    <x v="1"/>
    <x v="1"/>
    <x v="35"/>
    <x v="30"/>
    <n v="38906"/>
    <n v="421553"/>
    <m/>
    <x v="0"/>
  </r>
  <r>
    <x v="35"/>
    <x v="5"/>
    <x v="1"/>
    <x v="2"/>
    <x v="36"/>
    <x v="0"/>
    <n v="0"/>
    <n v="0"/>
    <m/>
    <x v="0"/>
  </r>
  <r>
    <x v="35"/>
    <x v="5"/>
    <x v="1"/>
    <x v="2"/>
    <x v="36"/>
    <x v="1"/>
    <n v="0"/>
    <n v="0"/>
    <m/>
    <x v="0"/>
  </r>
  <r>
    <x v="35"/>
    <x v="5"/>
    <x v="1"/>
    <x v="2"/>
    <x v="36"/>
    <x v="2"/>
    <n v="0"/>
    <n v="0"/>
    <m/>
    <x v="0"/>
  </r>
  <r>
    <x v="35"/>
    <x v="5"/>
    <x v="1"/>
    <x v="2"/>
    <x v="36"/>
    <x v="3"/>
    <n v="0"/>
    <n v="0"/>
    <m/>
    <x v="0"/>
  </r>
  <r>
    <x v="35"/>
    <x v="5"/>
    <x v="1"/>
    <x v="2"/>
    <x v="36"/>
    <x v="4"/>
    <n v="0"/>
    <n v="0"/>
    <m/>
    <x v="0"/>
  </r>
  <r>
    <x v="35"/>
    <x v="5"/>
    <x v="1"/>
    <x v="2"/>
    <x v="36"/>
    <x v="5"/>
    <n v="0"/>
    <n v="0"/>
    <m/>
    <x v="0"/>
  </r>
  <r>
    <x v="35"/>
    <x v="5"/>
    <x v="1"/>
    <x v="2"/>
    <x v="36"/>
    <x v="6"/>
    <n v="0"/>
    <n v="0"/>
    <m/>
    <x v="0"/>
  </r>
  <r>
    <x v="35"/>
    <x v="5"/>
    <x v="1"/>
    <x v="2"/>
    <x v="36"/>
    <x v="7"/>
    <n v="0"/>
    <n v="0"/>
    <m/>
    <x v="0"/>
  </r>
  <r>
    <x v="35"/>
    <x v="5"/>
    <x v="1"/>
    <x v="2"/>
    <x v="36"/>
    <x v="8"/>
    <n v="0"/>
    <n v="0"/>
    <m/>
    <x v="0"/>
  </r>
  <r>
    <x v="35"/>
    <x v="5"/>
    <x v="1"/>
    <x v="2"/>
    <x v="36"/>
    <x v="9"/>
    <n v="0"/>
    <n v="0"/>
    <m/>
    <x v="0"/>
  </r>
  <r>
    <x v="35"/>
    <x v="5"/>
    <x v="1"/>
    <x v="2"/>
    <x v="36"/>
    <x v="10"/>
    <n v="0"/>
    <n v="0"/>
    <m/>
    <x v="0"/>
  </r>
  <r>
    <x v="35"/>
    <x v="5"/>
    <x v="1"/>
    <x v="2"/>
    <x v="36"/>
    <x v="11"/>
    <n v="0"/>
    <n v="0"/>
    <m/>
    <x v="0"/>
  </r>
  <r>
    <x v="35"/>
    <x v="5"/>
    <x v="1"/>
    <x v="2"/>
    <x v="36"/>
    <x v="12"/>
    <n v="0"/>
    <n v="0"/>
    <m/>
    <x v="0"/>
  </r>
  <r>
    <x v="35"/>
    <x v="5"/>
    <x v="1"/>
    <x v="2"/>
    <x v="36"/>
    <x v="13"/>
    <n v="0"/>
    <n v="0"/>
    <m/>
    <x v="0"/>
  </r>
  <r>
    <x v="35"/>
    <x v="5"/>
    <x v="1"/>
    <x v="2"/>
    <x v="36"/>
    <x v="14"/>
    <n v="0"/>
    <n v="0"/>
    <m/>
    <x v="0"/>
  </r>
  <r>
    <x v="35"/>
    <x v="5"/>
    <x v="1"/>
    <x v="2"/>
    <x v="36"/>
    <x v="15"/>
    <n v="0"/>
    <n v="0"/>
    <m/>
    <x v="0"/>
  </r>
  <r>
    <x v="35"/>
    <x v="5"/>
    <x v="1"/>
    <x v="2"/>
    <x v="36"/>
    <x v="16"/>
    <n v="0"/>
    <n v="0"/>
    <m/>
    <x v="0"/>
  </r>
  <r>
    <x v="35"/>
    <x v="5"/>
    <x v="1"/>
    <x v="2"/>
    <x v="36"/>
    <x v="17"/>
    <n v="0"/>
    <n v="0"/>
    <m/>
    <x v="0"/>
  </r>
  <r>
    <x v="35"/>
    <x v="5"/>
    <x v="1"/>
    <x v="2"/>
    <x v="36"/>
    <x v="18"/>
    <n v="0"/>
    <n v="0"/>
    <m/>
    <x v="0"/>
  </r>
  <r>
    <x v="35"/>
    <x v="5"/>
    <x v="1"/>
    <x v="2"/>
    <x v="36"/>
    <x v="19"/>
    <n v="0"/>
    <n v="0"/>
    <m/>
    <x v="0"/>
  </r>
  <r>
    <x v="35"/>
    <x v="5"/>
    <x v="1"/>
    <x v="2"/>
    <x v="36"/>
    <x v="20"/>
    <n v="0"/>
    <n v="0"/>
    <m/>
    <x v="0"/>
  </r>
  <r>
    <x v="35"/>
    <x v="5"/>
    <x v="1"/>
    <x v="2"/>
    <x v="36"/>
    <x v="21"/>
    <n v="0"/>
    <n v="0"/>
    <m/>
    <x v="0"/>
  </r>
  <r>
    <x v="35"/>
    <x v="5"/>
    <x v="1"/>
    <x v="2"/>
    <x v="36"/>
    <x v="22"/>
    <n v="0"/>
    <n v="0"/>
    <m/>
    <x v="0"/>
  </r>
  <r>
    <x v="35"/>
    <x v="5"/>
    <x v="1"/>
    <x v="2"/>
    <x v="36"/>
    <x v="23"/>
    <n v="0"/>
    <n v="0"/>
    <m/>
    <x v="0"/>
  </r>
  <r>
    <x v="35"/>
    <x v="5"/>
    <x v="1"/>
    <x v="2"/>
    <x v="36"/>
    <x v="24"/>
    <n v="0"/>
    <n v="0"/>
    <m/>
    <x v="0"/>
  </r>
  <r>
    <x v="35"/>
    <x v="5"/>
    <x v="1"/>
    <x v="2"/>
    <x v="36"/>
    <x v="25"/>
    <n v="0"/>
    <n v="0"/>
    <m/>
    <x v="0"/>
  </r>
  <r>
    <x v="35"/>
    <x v="5"/>
    <x v="1"/>
    <x v="2"/>
    <x v="36"/>
    <x v="26"/>
    <n v="0"/>
    <n v="0"/>
    <m/>
    <x v="0"/>
  </r>
  <r>
    <x v="35"/>
    <x v="5"/>
    <x v="1"/>
    <x v="2"/>
    <x v="36"/>
    <x v="27"/>
    <n v="0"/>
    <n v="0"/>
    <m/>
    <x v="0"/>
  </r>
  <r>
    <x v="35"/>
    <x v="5"/>
    <x v="1"/>
    <x v="2"/>
    <x v="36"/>
    <x v="28"/>
    <n v="0"/>
    <n v="0"/>
    <m/>
    <x v="0"/>
  </r>
  <r>
    <x v="35"/>
    <x v="5"/>
    <x v="1"/>
    <x v="2"/>
    <x v="36"/>
    <x v="29"/>
    <n v="0"/>
    <n v="0"/>
    <m/>
    <x v="0"/>
  </r>
  <r>
    <x v="35"/>
    <x v="5"/>
    <x v="1"/>
    <x v="2"/>
    <x v="36"/>
    <x v="30"/>
    <n v="0"/>
    <n v="0"/>
    <m/>
    <x v="0"/>
  </r>
  <r>
    <x v="35"/>
    <x v="5"/>
    <x v="1"/>
    <x v="3"/>
    <x v="37"/>
    <x v="0"/>
    <n v="0"/>
    <n v="0"/>
    <m/>
    <x v="0"/>
  </r>
  <r>
    <x v="35"/>
    <x v="5"/>
    <x v="1"/>
    <x v="3"/>
    <x v="37"/>
    <x v="1"/>
    <n v="0"/>
    <n v="0"/>
    <m/>
    <x v="0"/>
  </r>
  <r>
    <x v="35"/>
    <x v="5"/>
    <x v="1"/>
    <x v="3"/>
    <x v="37"/>
    <x v="2"/>
    <n v="0"/>
    <n v="0"/>
    <m/>
    <x v="0"/>
  </r>
  <r>
    <x v="35"/>
    <x v="5"/>
    <x v="1"/>
    <x v="3"/>
    <x v="37"/>
    <x v="3"/>
    <n v="0"/>
    <n v="0"/>
    <m/>
    <x v="0"/>
  </r>
  <r>
    <x v="35"/>
    <x v="5"/>
    <x v="1"/>
    <x v="3"/>
    <x v="37"/>
    <x v="4"/>
    <n v="0"/>
    <n v="0"/>
    <m/>
    <x v="0"/>
  </r>
  <r>
    <x v="35"/>
    <x v="5"/>
    <x v="1"/>
    <x v="3"/>
    <x v="37"/>
    <x v="5"/>
    <n v="0"/>
    <n v="0"/>
    <m/>
    <x v="0"/>
  </r>
  <r>
    <x v="35"/>
    <x v="5"/>
    <x v="1"/>
    <x v="3"/>
    <x v="37"/>
    <x v="6"/>
    <n v="0"/>
    <n v="0"/>
    <m/>
    <x v="0"/>
  </r>
  <r>
    <x v="35"/>
    <x v="5"/>
    <x v="1"/>
    <x v="3"/>
    <x v="37"/>
    <x v="7"/>
    <n v="0"/>
    <n v="0"/>
    <m/>
    <x v="0"/>
  </r>
  <r>
    <x v="35"/>
    <x v="5"/>
    <x v="1"/>
    <x v="3"/>
    <x v="37"/>
    <x v="8"/>
    <n v="0"/>
    <n v="0"/>
    <m/>
    <x v="0"/>
  </r>
  <r>
    <x v="35"/>
    <x v="5"/>
    <x v="1"/>
    <x v="3"/>
    <x v="37"/>
    <x v="9"/>
    <n v="0"/>
    <n v="0"/>
    <m/>
    <x v="0"/>
  </r>
  <r>
    <x v="35"/>
    <x v="5"/>
    <x v="1"/>
    <x v="3"/>
    <x v="37"/>
    <x v="10"/>
    <n v="0"/>
    <n v="0"/>
    <m/>
    <x v="0"/>
  </r>
  <r>
    <x v="35"/>
    <x v="5"/>
    <x v="1"/>
    <x v="3"/>
    <x v="37"/>
    <x v="11"/>
    <n v="0"/>
    <n v="0"/>
    <m/>
    <x v="0"/>
  </r>
  <r>
    <x v="35"/>
    <x v="5"/>
    <x v="1"/>
    <x v="3"/>
    <x v="37"/>
    <x v="12"/>
    <n v="0"/>
    <n v="0"/>
    <m/>
    <x v="0"/>
  </r>
  <r>
    <x v="35"/>
    <x v="5"/>
    <x v="1"/>
    <x v="3"/>
    <x v="37"/>
    <x v="13"/>
    <n v="0"/>
    <n v="0"/>
    <m/>
    <x v="0"/>
  </r>
  <r>
    <x v="35"/>
    <x v="5"/>
    <x v="1"/>
    <x v="3"/>
    <x v="37"/>
    <x v="14"/>
    <n v="0"/>
    <n v="0"/>
    <m/>
    <x v="0"/>
  </r>
  <r>
    <x v="35"/>
    <x v="5"/>
    <x v="1"/>
    <x v="3"/>
    <x v="37"/>
    <x v="15"/>
    <n v="0"/>
    <n v="0"/>
    <m/>
    <x v="0"/>
  </r>
  <r>
    <x v="35"/>
    <x v="5"/>
    <x v="1"/>
    <x v="3"/>
    <x v="37"/>
    <x v="16"/>
    <n v="0"/>
    <n v="0"/>
    <m/>
    <x v="0"/>
  </r>
  <r>
    <x v="35"/>
    <x v="5"/>
    <x v="1"/>
    <x v="3"/>
    <x v="37"/>
    <x v="17"/>
    <n v="0"/>
    <n v="0"/>
    <m/>
    <x v="0"/>
  </r>
  <r>
    <x v="35"/>
    <x v="5"/>
    <x v="1"/>
    <x v="3"/>
    <x v="37"/>
    <x v="18"/>
    <n v="0"/>
    <n v="0"/>
    <m/>
    <x v="0"/>
  </r>
  <r>
    <x v="35"/>
    <x v="5"/>
    <x v="1"/>
    <x v="3"/>
    <x v="37"/>
    <x v="19"/>
    <n v="0"/>
    <n v="0"/>
    <m/>
    <x v="0"/>
  </r>
  <r>
    <x v="35"/>
    <x v="5"/>
    <x v="1"/>
    <x v="3"/>
    <x v="37"/>
    <x v="20"/>
    <n v="0"/>
    <n v="0"/>
    <m/>
    <x v="0"/>
  </r>
  <r>
    <x v="35"/>
    <x v="5"/>
    <x v="1"/>
    <x v="3"/>
    <x v="37"/>
    <x v="21"/>
    <n v="0"/>
    <n v="0"/>
    <m/>
    <x v="0"/>
  </r>
  <r>
    <x v="35"/>
    <x v="5"/>
    <x v="1"/>
    <x v="3"/>
    <x v="37"/>
    <x v="22"/>
    <n v="0"/>
    <n v="0"/>
    <m/>
    <x v="0"/>
  </r>
  <r>
    <x v="35"/>
    <x v="5"/>
    <x v="1"/>
    <x v="3"/>
    <x v="37"/>
    <x v="23"/>
    <n v="0"/>
    <n v="0"/>
    <m/>
    <x v="0"/>
  </r>
  <r>
    <x v="35"/>
    <x v="5"/>
    <x v="1"/>
    <x v="3"/>
    <x v="37"/>
    <x v="24"/>
    <n v="0"/>
    <n v="0"/>
    <m/>
    <x v="0"/>
  </r>
  <r>
    <x v="35"/>
    <x v="5"/>
    <x v="1"/>
    <x v="3"/>
    <x v="37"/>
    <x v="25"/>
    <n v="0"/>
    <n v="0"/>
    <m/>
    <x v="0"/>
  </r>
  <r>
    <x v="35"/>
    <x v="5"/>
    <x v="1"/>
    <x v="3"/>
    <x v="37"/>
    <x v="26"/>
    <n v="0"/>
    <n v="0"/>
    <m/>
    <x v="0"/>
  </r>
  <r>
    <x v="35"/>
    <x v="5"/>
    <x v="1"/>
    <x v="3"/>
    <x v="37"/>
    <x v="27"/>
    <n v="0"/>
    <n v="0"/>
    <m/>
    <x v="0"/>
  </r>
  <r>
    <x v="35"/>
    <x v="5"/>
    <x v="1"/>
    <x v="3"/>
    <x v="37"/>
    <x v="28"/>
    <n v="0"/>
    <n v="0"/>
    <m/>
    <x v="0"/>
  </r>
  <r>
    <x v="35"/>
    <x v="5"/>
    <x v="1"/>
    <x v="3"/>
    <x v="37"/>
    <x v="29"/>
    <n v="0"/>
    <n v="0"/>
    <m/>
    <x v="0"/>
  </r>
  <r>
    <x v="35"/>
    <x v="5"/>
    <x v="1"/>
    <x v="3"/>
    <x v="37"/>
    <x v="30"/>
    <n v="0"/>
    <n v="0"/>
    <m/>
    <x v="0"/>
  </r>
  <r>
    <x v="35"/>
    <x v="5"/>
    <x v="2"/>
    <x v="1"/>
    <x v="35"/>
    <x v="0"/>
    <n v="27518"/>
    <n v="119758"/>
    <m/>
    <x v="0"/>
  </r>
  <r>
    <x v="35"/>
    <x v="5"/>
    <x v="2"/>
    <x v="1"/>
    <x v="35"/>
    <x v="1"/>
    <n v="27029"/>
    <n v="117283"/>
    <m/>
    <x v="0"/>
  </r>
  <r>
    <x v="35"/>
    <x v="5"/>
    <x v="2"/>
    <x v="1"/>
    <x v="35"/>
    <x v="2"/>
    <n v="26549"/>
    <n v="114178"/>
    <m/>
    <x v="0"/>
  </r>
  <r>
    <x v="35"/>
    <x v="5"/>
    <x v="2"/>
    <x v="1"/>
    <x v="35"/>
    <x v="3"/>
    <n v="26077"/>
    <n v="111498"/>
    <m/>
    <x v="0"/>
  </r>
  <r>
    <x v="35"/>
    <x v="5"/>
    <x v="2"/>
    <x v="1"/>
    <x v="35"/>
    <x v="4"/>
    <n v="25614"/>
    <n v="110510"/>
    <m/>
    <x v="0"/>
  </r>
  <r>
    <x v="35"/>
    <x v="5"/>
    <x v="2"/>
    <x v="1"/>
    <x v="35"/>
    <x v="5"/>
    <n v="25159"/>
    <n v="109078"/>
    <m/>
    <x v="0"/>
  </r>
  <r>
    <x v="35"/>
    <x v="5"/>
    <x v="2"/>
    <x v="1"/>
    <x v="35"/>
    <x v="6"/>
    <n v="24712"/>
    <n v="107908"/>
    <m/>
    <x v="0"/>
  </r>
  <r>
    <x v="35"/>
    <x v="5"/>
    <x v="2"/>
    <x v="1"/>
    <x v="35"/>
    <x v="7"/>
    <n v="24272"/>
    <n v="106296"/>
    <m/>
    <x v="0"/>
  </r>
  <r>
    <x v="35"/>
    <x v="5"/>
    <x v="2"/>
    <x v="1"/>
    <x v="35"/>
    <x v="8"/>
    <n v="23841"/>
    <n v="104344"/>
    <m/>
    <x v="0"/>
  </r>
  <r>
    <x v="35"/>
    <x v="5"/>
    <x v="2"/>
    <x v="1"/>
    <x v="35"/>
    <x v="9"/>
    <n v="23417"/>
    <n v="102121"/>
    <m/>
    <x v="0"/>
  </r>
  <r>
    <x v="35"/>
    <x v="5"/>
    <x v="2"/>
    <x v="1"/>
    <x v="35"/>
    <x v="10"/>
    <n v="23001"/>
    <n v="99697"/>
    <m/>
    <x v="0"/>
  </r>
  <r>
    <x v="35"/>
    <x v="5"/>
    <x v="2"/>
    <x v="1"/>
    <x v="35"/>
    <x v="11"/>
    <n v="22593"/>
    <n v="97275"/>
    <m/>
    <x v="0"/>
  </r>
  <r>
    <x v="35"/>
    <x v="5"/>
    <x v="2"/>
    <x v="1"/>
    <x v="35"/>
    <x v="12"/>
    <n v="22191"/>
    <n v="95060"/>
    <m/>
    <x v="0"/>
  </r>
  <r>
    <x v="35"/>
    <x v="5"/>
    <x v="2"/>
    <x v="1"/>
    <x v="35"/>
    <x v="13"/>
    <n v="21797"/>
    <n v="93180"/>
    <m/>
    <x v="0"/>
  </r>
  <r>
    <x v="35"/>
    <x v="5"/>
    <x v="2"/>
    <x v="1"/>
    <x v="35"/>
    <x v="14"/>
    <n v="21410"/>
    <n v="91541"/>
    <m/>
    <x v="0"/>
  </r>
  <r>
    <x v="35"/>
    <x v="5"/>
    <x v="2"/>
    <x v="1"/>
    <x v="35"/>
    <x v="15"/>
    <n v="21029"/>
    <n v="89943"/>
    <m/>
    <x v="0"/>
  </r>
  <r>
    <x v="35"/>
    <x v="5"/>
    <x v="2"/>
    <x v="1"/>
    <x v="35"/>
    <x v="16"/>
    <n v="20656"/>
    <n v="88334"/>
    <m/>
    <x v="0"/>
  </r>
  <r>
    <x v="35"/>
    <x v="5"/>
    <x v="2"/>
    <x v="1"/>
    <x v="35"/>
    <x v="17"/>
    <n v="20289"/>
    <n v="86688"/>
    <m/>
    <x v="0"/>
  </r>
  <r>
    <x v="35"/>
    <x v="5"/>
    <x v="2"/>
    <x v="1"/>
    <x v="35"/>
    <x v="18"/>
    <n v="19928"/>
    <n v="85066"/>
    <m/>
    <x v="0"/>
  </r>
  <r>
    <x v="35"/>
    <x v="5"/>
    <x v="2"/>
    <x v="1"/>
    <x v="35"/>
    <x v="19"/>
    <n v="19574"/>
    <n v="83509"/>
    <m/>
    <x v="0"/>
  </r>
  <r>
    <x v="35"/>
    <x v="5"/>
    <x v="2"/>
    <x v="1"/>
    <x v="35"/>
    <x v="20"/>
    <n v="19226"/>
    <n v="81977"/>
    <m/>
    <x v="0"/>
  </r>
  <r>
    <x v="35"/>
    <x v="5"/>
    <x v="2"/>
    <x v="1"/>
    <x v="35"/>
    <x v="21"/>
    <n v="18884"/>
    <n v="80495"/>
    <m/>
    <x v="0"/>
  </r>
  <r>
    <x v="35"/>
    <x v="5"/>
    <x v="2"/>
    <x v="1"/>
    <x v="35"/>
    <x v="22"/>
    <n v="18549"/>
    <n v="79044"/>
    <m/>
    <x v="0"/>
  </r>
  <r>
    <x v="35"/>
    <x v="5"/>
    <x v="2"/>
    <x v="1"/>
    <x v="35"/>
    <x v="23"/>
    <n v="18219"/>
    <n v="77632"/>
    <m/>
    <x v="0"/>
  </r>
  <r>
    <x v="35"/>
    <x v="5"/>
    <x v="2"/>
    <x v="1"/>
    <x v="35"/>
    <x v="24"/>
    <n v="17896"/>
    <n v="76252"/>
    <m/>
    <x v="0"/>
  </r>
  <r>
    <x v="35"/>
    <x v="5"/>
    <x v="2"/>
    <x v="1"/>
    <x v="35"/>
    <x v="25"/>
    <n v="17578"/>
    <n v="74917"/>
    <m/>
    <x v="0"/>
  </r>
  <r>
    <x v="35"/>
    <x v="5"/>
    <x v="2"/>
    <x v="1"/>
    <x v="35"/>
    <x v="26"/>
    <n v="17265"/>
    <n v="73599"/>
    <m/>
    <x v="0"/>
  </r>
  <r>
    <x v="35"/>
    <x v="5"/>
    <x v="2"/>
    <x v="1"/>
    <x v="35"/>
    <x v="27"/>
    <n v="16958"/>
    <n v="72295"/>
    <m/>
    <x v="0"/>
  </r>
  <r>
    <x v="35"/>
    <x v="5"/>
    <x v="2"/>
    <x v="1"/>
    <x v="35"/>
    <x v="28"/>
    <n v="16657"/>
    <n v="71013"/>
    <m/>
    <x v="0"/>
  </r>
  <r>
    <x v="35"/>
    <x v="5"/>
    <x v="2"/>
    <x v="1"/>
    <x v="35"/>
    <x v="29"/>
    <n v="16361"/>
    <n v="69750"/>
    <m/>
    <x v="0"/>
  </r>
  <r>
    <x v="35"/>
    <x v="5"/>
    <x v="2"/>
    <x v="1"/>
    <x v="35"/>
    <x v="30"/>
    <n v="16070"/>
    <n v="68510"/>
    <m/>
    <x v="0"/>
  </r>
  <r>
    <x v="35"/>
    <x v="5"/>
    <x v="2"/>
    <x v="2"/>
    <x v="36"/>
    <x v="0"/>
    <n v="32631"/>
    <n v="809085"/>
    <m/>
    <x v="0"/>
  </r>
  <r>
    <x v="35"/>
    <x v="5"/>
    <x v="2"/>
    <x v="2"/>
    <x v="36"/>
    <x v="1"/>
    <n v="33111"/>
    <n v="811991"/>
    <m/>
    <x v="0"/>
  </r>
  <r>
    <x v="35"/>
    <x v="5"/>
    <x v="2"/>
    <x v="2"/>
    <x v="36"/>
    <x v="2"/>
    <n v="33609"/>
    <n v="803310"/>
    <m/>
    <x v="0"/>
  </r>
  <r>
    <x v="35"/>
    <x v="5"/>
    <x v="2"/>
    <x v="2"/>
    <x v="36"/>
    <x v="3"/>
    <n v="34087"/>
    <n v="806871"/>
    <m/>
    <x v="0"/>
  </r>
  <r>
    <x v="35"/>
    <x v="5"/>
    <x v="2"/>
    <x v="2"/>
    <x v="36"/>
    <x v="4"/>
    <n v="34580"/>
    <n v="825203"/>
    <m/>
    <x v="0"/>
  </r>
  <r>
    <x v="35"/>
    <x v="5"/>
    <x v="2"/>
    <x v="2"/>
    <x v="36"/>
    <x v="5"/>
    <n v="35048"/>
    <n v="841457"/>
    <m/>
    <x v="0"/>
  </r>
  <r>
    <x v="35"/>
    <x v="5"/>
    <x v="2"/>
    <x v="2"/>
    <x v="36"/>
    <x v="6"/>
    <n v="35587"/>
    <n v="861883"/>
    <m/>
    <x v="0"/>
  </r>
  <r>
    <x v="35"/>
    <x v="5"/>
    <x v="2"/>
    <x v="2"/>
    <x v="36"/>
    <x v="7"/>
    <n v="36218"/>
    <n v="882582"/>
    <m/>
    <x v="0"/>
  </r>
  <r>
    <x v="35"/>
    <x v="5"/>
    <x v="2"/>
    <x v="2"/>
    <x v="36"/>
    <x v="8"/>
    <n v="36859"/>
    <n v="900377"/>
    <m/>
    <x v="0"/>
  </r>
  <r>
    <x v="35"/>
    <x v="5"/>
    <x v="2"/>
    <x v="2"/>
    <x v="36"/>
    <x v="9"/>
    <n v="37482"/>
    <n v="914407"/>
    <m/>
    <x v="0"/>
  </r>
  <r>
    <x v="35"/>
    <x v="5"/>
    <x v="2"/>
    <x v="2"/>
    <x v="36"/>
    <x v="10"/>
    <n v="37993"/>
    <n v="922824"/>
    <m/>
    <x v="0"/>
  </r>
  <r>
    <x v="35"/>
    <x v="5"/>
    <x v="2"/>
    <x v="2"/>
    <x v="36"/>
    <x v="11"/>
    <n v="38477"/>
    <n v="929455"/>
    <m/>
    <x v="0"/>
  </r>
  <r>
    <x v="35"/>
    <x v="5"/>
    <x v="2"/>
    <x v="2"/>
    <x v="36"/>
    <x v="12"/>
    <n v="38956"/>
    <n v="935648"/>
    <m/>
    <x v="0"/>
  </r>
  <r>
    <x v="35"/>
    <x v="5"/>
    <x v="2"/>
    <x v="2"/>
    <x v="36"/>
    <x v="13"/>
    <n v="39429"/>
    <n v="942417"/>
    <m/>
    <x v="0"/>
  </r>
  <r>
    <x v="35"/>
    <x v="5"/>
    <x v="2"/>
    <x v="2"/>
    <x v="36"/>
    <x v="14"/>
    <n v="39897"/>
    <n v="950375"/>
    <m/>
    <x v="0"/>
  </r>
  <r>
    <x v="35"/>
    <x v="5"/>
    <x v="2"/>
    <x v="2"/>
    <x v="36"/>
    <x v="15"/>
    <n v="40363"/>
    <n v="959301"/>
    <m/>
    <x v="0"/>
  </r>
  <r>
    <x v="35"/>
    <x v="5"/>
    <x v="2"/>
    <x v="2"/>
    <x v="36"/>
    <x v="16"/>
    <n v="40830"/>
    <n v="968473"/>
    <m/>
    <x v="0"/>
  </r>
  <r>
    <x v="35"/>
    <x v="5"/>
    <x v="2"/>
    <x v="2"/>
    <x v="36"/>
    <x v="17"/>
    <n v="41282"/>
    <n v="977089"/>
    <m/>
    <x v="0"/>
  </r>
  <r>
    <x v="35"/>
    <x v="5"/>
    <x v="2"/>
    <x v="2"/>
    <x v="36"/>
    <x v="18"/>
    <n v="41720"/>
    <n v="985455"/>
    <m/>
    <x v="0"/>
  </r>
  <r>
    <x v="35"/>
    <x v="5"/>
    <x v="2"/>
    <x v="2"/>
    <x v="36"/>
    <x v="19"/>
    <n v="42135"/>
    <n v="993614"/>
    <m/>
    <x v="0"/>
  </r>
  <r>
    <x v="35"/>
    <x v="5"/>
    <x v="2"/>
    <x v="2"/>
    <x v="36"/>
    <x v="20"/>
    <n v="42550"/>
    <n v="1002158"/>
    <m/>
    <x v="0"/>
  </r>
  <r>
    <x v="35"/>
    <x v="5"/>
    <x v="2"/>
    <x v="2"/>
    <x v="36"/>
    <x v="21"/>
    <n v="42964"/>
    <n v="1010902"/>
    <m/>
    <x v="0"/>
  </r>
  <r>
    <x v="35"/>
    <x v="5"/>
    <x v="2"/>
    <x v="2"/>
    <x v="36"/>
    <x v="22"/>
    <n v="43372"/>
    <n v="1019628"/>
    <m/>
    <x v="0"/>
  </r>
  <r>
    <x v="35"/>
    <x v="5"/>
    <x v="2"/>
    <x v="2"/>
    <x v="36"/>
    <x v="23"/>
    <n v="43775"/>
    <n v="1028570"/>
    <m/>
    <x v="0"/>
  </r>
  <r>
    <x v="35"/>
    <x v="5"/>
    <x v="2"/>
    <x v="2"/>
    <x v="36"/>
    <x v="24"/>
    <n v="44180"/>
    <n v="1037698"/>
    <m/>
    <x v="0"/>
  </r>
  <r>
    <x v="35"/>
    <x v="5"/>
    <x v="2"/>
    <x v="2"/>
    <x v="36"/>
    <x v="25"/>
    <n v="44586"/>
    <n v="1046799"/>
    <m/>
    <x v="0"/>
  </r>
  <r>
    <x v="35"/>
    <x v="5"/>
    <x v="2"/>
    <x v="2"/>
    <x v="36"/>
    <x v="26"/>
    <n v="44990"/>
    <n v="1055533"/>
    <m/>
    <x v="0"/>
  </r>
  <r>
    <x v="35"/>
    <x v="5"/>
    <x v="2"/>
    <x v="2"/>
    <x v="36"/>
    <x v="27"/>
    <n v="45393"/>
    <n v="1064261"/>
    <m/>
    <x v="0"/>
  </r>
  <r>
    <x v="35"/>
    <x v="5"/>
    <x v="2"/>
    <x v="2"/>
    <x v="36"/>
    <x v="28"/>
    <n v="45791"/>
    <n v="1073022"/>
    <m/>
    <x v="0"/>
  </r>
  <r>
    <x v="35"/>
    <x v="5"/>
    <x v="2"/>
    <x v="2"/>
    <x v="36"/>
    <x v="29"/>
    <n v="46189"/>
    <n v="1081991"/>
    <m/>
    <x v="0"/>
  </r>
  <r>
    <x v="35"/>
    <x v="5"/>
    <x v="2"/>
    <x v="2"/>
    <x v="36"/>
    <x v="30"/>
    <n v="46585"/>
    <n v="1090965"/>
    <m/>
    <x v="0"/>
  </r>
  <r>
    <x v="35"/>
    <x v="5"/>
    <x v="2"/>
    <x v="3"/>
    <x v="37"/>
    <x v="0"/>
    <n v="12699"/>
    <n v="378988"/>
    <m/>
    <x v="0"/>
  </r>
  <r>
    <x v="35"/>
    <x v="5"/>
    <x v="2"/>
    <x v="3"/>
    <x v="37"/>
    <x v="1"/>
    <n v="12473"/>
    <n v="367503"/>
    <m/>
    <x v="0"/>
  </r>
  <r>
    <x v="35"/>
    <x v="5"/>
    <x v="2"/>
    <x v="3"/>
    <x v="37"/>
    <x v="2"/>
    <n v="12252"/>
    <n v="346701"/>
    <m/>
    <x v="0"/>
  </r>
  <r>
    <x v="35"/>
    <x v="5"/>
    <x v="2"/>
    <x v="3"/>
    <x v="37"/>
    <x v="3"/>
    <n v="12034"/>
    <n v="338228"/>
    <m/>
    <x v="0"/>
  </r>
  <r>
    <x v="35"/>
    <x v="5"/>
    <x v="2"/>
    <x v="3"/>
    <x v="37"/>
    <x v="4"/>
    <n v="11820"/>
    <n v="336174"/>
    <m/>
    <x v="0"/>
  </r>
  <r>
    <x v="35"/>
    <x v="5"/>
    <x v="2"/>
    <x v="3"/>
    <x v="37"/>
    <x v="5"/>
    <n v="11610"/>
    <n v="333165"/>
    <m/>
    <x v="0"/>
  </r>
  <r>
    <x v="35"/>
    <x v="5"/>
    <x v="2"/>
    <x v="3"/>
    <x v="37"/>
    <x v="6"/>
    <n v="11404"/>
    <n v="330777"/>
    <m/>
    <x v="0"/>
  </r>
  <r>
    <x v="35"/>
    <x v="5"/>
    <x v="2"/>
    <x v="3"/>
    <x v="37"/>
    <x v="7"/>
    <n v="11201"/>
    <n v="325801"/>
    <m/>
    <x v="0"/>
  </r>
  <r>
    <x v="35"/>
    <x v="5"/>
    <x v="2"/>
    <x v="3"/>
    <x v="37"/>
    <x v="8"/>
    <n v="11002"/>
    <n v="319572"/>
    <m/>
    <x v="0"/>
  </r>
  <r>
    <x v="35"/>
    <x v="5"/>
    <x v="2"/>
    <x v="3"/>
    <x v="37"/>
    <x v="9"/>
    <n v="10807"/>
    <n v="312903"/>
    <m/>
    <x v="0"/>
  </r>
  <r>
    <x v="35"/>
    <x v="5"/>
    <x v="2"/>
    <x v="3"/>
    <x v="37"/>
    <x v="10"/>
    <n v="10615"/>
    <n v="306841"/>
    <m/>
    <x v="0"/>
  </r>
  <r>
    <x v="35"/>
    <x v="5"/>
    <x v="2"/>
    <x v="3"/>
    <x v="37"/>
    <x v="11"/>
    <n v="10426"/>
    <n v="301322"/>
    <m/>
    <x v="0"/>
  </r>
  <r>
    <x v="35"/>
    <x v="5"/>
    <x v="2"/>
    <x v="3"/>
    <x v="37"/>
    <x v="12"/>
    <n v="10241"/>
    <n v="295974"/>
    <m/>
    <x v="0"/>
  </r>
  <r>
    <x v="35"/>
    <x v="5"/>
    <x v="2"/>
    <x v="3"/>
    <x v="37"/>
    <x v="13"/>
    <n v="10059"/>
    <n v="290377"/>
    <m/>
    <x v="0"/>
  </r>
  <r>
    <x v="35"/>
    <x v="5"/>
    <x v="2"/>
    <x v="3"/>
    <x v="37"/>
    <x v="14"/>
    <n v="9880"/>
    <n v="284570"/>
    <m/>
    <x v="0"/>
  </r>
  <r>
    <x v="35"/>
    <x v="5"/>
    <x v="2"/>
    <x v="3"/>
    <x v="37"/>
    <x v="15"/>
    <n v="9705"/>
    <n v="279015"/>
    <m/>
    <x v="0"/>
  </r>
  <r>
    <x v="35"/>
    <x v="5"/>
    <x v="2"/>
    <x v="3"/>
    <x v="37"/>
    <x v="16"/>
    <n v="9532"/>
    <n v="273742"/>
    <m/>
    <x v="0"/>
  </r>
  <r>
    <x v="35"/>
    <x v="5"/>
    <x v="2"/>
    <x v="3"/>
    <x v="37"/>
    <x v="17"/>
    <n v="9363"/>
    <n v="268366"/>
    <m/>
    <x v="0"/>
  </r>
  <r>
    <x v="35"/>
    <x v="5"/>
    <x v="2"/>
    <x v="3"/>
    <x v="37"/>
    <x v="18"/>
    <n v="9196"/>
    <n v="263112"/>
    <m/>
    <x v="0"/>
  </r>
  <r>
    <x v="35"/>
    <x v="5"/>
    <x v="2"/>
    <x v="3"/>
    <x v="37"/>
    <x v="19"/>
    <n v="9033"/>
    <n v="257940"/>
    <m/>
    <x v="0"/>
  </r>
  <r>
    <x v="35"/>
    <x v="5"/>
    <x v="2"/>
    <x v="3"/>
    <x v="37"/>
    <x v="20"/>
    <n v="8872"/>
    <n v="253001"/>
    <m/>
    <x v="0"/>
  </r>
  <r>
    <x v="35"/>
    <x v="5"/>
    <x v="2"/>
    <x v="3"/>
    <x v="37"/>
    <x v="21"/>
    <n v="8715"/>
    <n v="248157"/>
    <m/>
    <x v="0"/>
  </r>
  <r>
    <x v="35"/>
    <x v="5"/>
    <x v="2"/>
    <x v="3"/>
    <x v="37"/>
    <x v="22"/>
    <n v="8560"/>
    <n v="243511"/>
    <m/>
    <x v="0"/>
  </r>
  <r>
    <x v="35"/>
    <x v="5"/>
    <x v="2"/>
    <x v="3"/>
    <x v="37"/>
    <x v="23"/>
    <n v="8408"/>
    <n v="238990"/>
    <m/>
    <x v="0"/>
  </r>
  <r>
    <x v="35"/>
    <x v="5"/>
    <x v="2"/>
    <x v="3"/>
    <x v="37"/>
    <x v="24"/>
    <n v="8258"/>
    <n v="234542"/>
    <m/>
    <x v="0"/>
  </r>
  <r>
    <x v="35"/>
    <x v="5"/>
    <x v="2"/>
    <x v="3"/>
    <x v="37"/>
    <x v="25"/>
    <n v="8112"/>
    <n v="230002"/>
    <m/>
    <x v="0"/>
  </r>
  <r>
    <x v="35"/>
    <x v="5"/>
    <x v="2"/>
    <x v="3"/>
    <x v="37"/>
    <x v="26"/>
    <n v="7968"/>
    <n v="225538"/>
    <m/>
    <x v="0"/>
  </r>
  <r>
    <x v="35"/>
    <x v="5"/>
    <x v="2"/>
    <x v="3"/>
    <x v="37"/>
    <x v="27"/>
    <n v="7826"/>
    <n v="221193"/>
    <m/>
    <x v="0"/>
  </r>
  <r>
    <x v="35"/>
    <x v="5"/>
    <x v="2"/>
    <x v="3"/>
    <x v="37"/>
    <x v="28"/>
    <n v="7687"/>
    <n v="216976"/>
    <m/>
    <x v="0"/>
  </r>
  <r>
    <x v="35"/>
    <x v="5"/>
    <x v="2"/>
    <x v="3"/>
    <x v="37"/>
    <x v="29"/>
    <n v="7550"/>
    <n v="212819"/>
    <m/>
    <x v="0"/>
  </r>
  <r>
    <x v="35"/>
    <x v="5"/>
    <x v="2"/>
    <x v="3"/>
    <x v="37"/>
    <x v="30"/>
    <n v="7416"/>
    <n v="208762"/>
    <m/>
    <x v="0"/>
  </r>
  <r>
    <x v="35"/>
    <x v="6"/>
    <x v="0"/>
    <x v="1"/>
    <x v="35"/>
    <x v="0"/>
    <n v="1568076"/>
    <n v="68147016"/>
    <m/>
    <x v="0"/>
  </r>
  <r>
    <x v="35"/>
    <x v="6"/>
    <x v="0"/>
    <x v="1"/>
    <x v="35"/>
    <x v="1"/>
    <n v="1568076"/>
    <n v="67648208"/>
    <m/>
    <x v="0"/>
  </r>
  <r>
    <x v="35"/>
    <x v="6"/>
    <x v="0"/>
    <x v="1"/>
    <x v="35"/>
    <x v="2"/>
    <n v="1568076"/>
    <n v="66535620"/>
    <m/>
    <x v="0"/>
  </r>
  <r>
    <x v="35"/>
    <x v="6"/>
    <x v="0"/>
    <x v="1"/>
    <x v="35"/>
    <x v="3"/>
    <n v="1568076"/>
    <n v="65844824"/>
    <m/>
    <x v="0"/>
  </r>
  <r>
    <x v="35"/>
    <x v="6"/>
    <x v="0"/>
    <x v="1"/>
    <x v="35"/>
    <x v="4"/>
    <n v="1568076"/>
    <n v="65818248"/>
    <m/>
    <x v="0"/>
  </r>
  <r>
    <x v="35"/>
    <x v="6"/>
    <x v="0"/>
    <x v="1"/>
    <x v="35"/>
    <x v="5"/>
    <n v="1568076"/>
    <n v="65737596"/>
    <m/>
    <x v="0"/>
  </r>
  <r>
    <x v="35"/>
    <x v="6"/>
    <x v="0"/>
    <x v="1"/>
    <x v="35"/>
    <x v="6"/>
    <n v="1568076"/>
    <n v="66420848"/>
    <m/>
    <x v="0"/>
  </r>
  <r>
    <x v="35"/>
    <x v="6"/>
    <x v="0"/>
    <x v="1"/>
    <x v="35"/>
    <x v="7"/>
    <n v="1568076"/>
    <n v="66855368"/>
    <m/>
    <x v="0"/>
  </r>
  <r>
    <x v="35"/>
    <x v="6"/>
    <x v="0"/>
    <x v="1"/>
    <x v="35"/>
    <x v="8"/>
    <n v="1568076"/>
    <n v="66966284"/>
    <m/>
    <x v="0"/>
  </r>
  <r>
    <x v="35"/>
    <x v="6"/>
    <x v="0"/>
    <x v="1"/>
    <x v="35"/>
    <x v="9"/>
    <n v="1568076"/>
    <n v="66822264"/>
    <m/>
    <x v="0"/>
  </r>
  <r>
    <x v="35"/>
    <x v="6"/>
    <x v="0"/>
    <x v="1"/>
    <x v="35"/>
    <x v="10"/>
    <n v="1568076"/>
    <n v="66519072"/>
    <m/>
    <x v="0"/>
  </r>
  <r>
    <x v="35"/>
    <x v="6"/>
    <x v="0"/>
    <x v="1"/>
    <x v="35"/>
    <x v="11"/>
    <n v="1568076"/>
    <n v="66176016"/>
    <m/>
    <x v="0"/>
  </r>
  <r>
    <x v="35"/>
    <x v="6"/>
    <x v="0"/>
    <x v="1"/>
    <x v="35"/>
    <x v="12"/>
    <n v="1568076"/>
    <n v="65867632"/>
    <m/>
    <x v="0"/>
  </r>
  <r>
    <x v="35"/>
    <x v="6"/>
    <x v="0"/>
    <x v="1"/>
    <x v="35"/>
    <x v="13"/>
    <n v="1568076"/>
    <n v="65717208"/>
    <m/>
    <x v="0"/>
  </r>
  <r>
    <x v="35"/>
    <x v="6"/>
    <x v="0"/>
    <x v="1"/>
    <x v="35"/>
    <x v="14"/>
    <n v="1568076"/>
    <n v="65726988"/>
    <m/>
    <x v="0"/>
  </r>
  <r>
    <x v="35"/>
    <x v="6"/>
    <x v="0"/>
    <x v="1"/>
    <x v="35"/>
    <x v="15"/>
    <n v="1568076"/>
    <n v="65751336"/>
    <m/>
    <x v="0"/>
  </r>
  <r>
    <x v="35"/>
    <x v="6"/>
    <x v="0"/>
    <x v="1"/>
    <x v="35"/>
    <x v="16"/>
    <n v="1568076"/>
    <n v="65730236"/>
    <m/>
    <x v="0"/>
  </r>
  <r>
    <x v="35"/>
    <x v="6"/>
    <x v="0"/>
    <x v="1"/>
    <x v="35"/>
    <x v="17"/>
    <n v="1568076"/>
    <n v="65652916"/>
    <m/>
    <x v="0"/>
  </r>
  <r>
    <x v="35"/>
    <x v="6"/>
    <x v="0"/>
    <x v="1"/>
    <x v="35"/>
    <x v="18"/>
    <n v="1568076"/>
    <n v="65581120"/>
    <m/>
    <x v="0"/>
  </r>
  <r>
    <x v="35"/>
    <x v="6"/>
    <x v="0"/>
    <x v="1"/>
    <x v="35"/>
    <x v="19"/>
    <n v="1568076"/>
    <n v="65542024"/>
    <m/>
    <x v="0"/>
  </r>
  <r>
    <x v="35"/>
    <x v="6"/>
    <x v="0"/>
    <x v="1"/>
    <x v="35"/>
    <x v="20"/>
    <n v="1568076"/>
    <n v="65509756"/>
    <m/>
    <x v="0"/>
  </r>
  <r>
    <x v="35"/>
    <x v="6"/>
    <x v="0"/>
    <x v="1"/>
    <x v="35"/>
    <x v="21"/>
    <n v="1568076"/>
    <n v="65477120"/>
    <m/>
    <x v="0"/>
  </r>
  <r>
    <x v="35"/>
    <x v="6"/>
    <x v="0"/>
    <x v="1"/>
    <x v="35"/>
    <x v="22"/>
    <n v="1568076"/>
    <n v="65455648"/>
    <m/>
    <x v="0"/>
  </r>
  <r>
    <x v="35"/>
    <x v="6"/>
    <x v="0"/>
    <x v="1"/>
    <x v="35"/>
    <x v="23"/>
    <n v="1568076"/>
    <n v="65464576"/>
    <m/>
    <x v="0"/>
  </r>
  <r>
    <x v="35"/>
    <x v="6"/>
    <x v="0"/>
    <x v="1"/>
    <x v="35"/>
    <x v="24"/>
    <n v="1568076"/>
    <n v="65487348"/>
    <m/>
    <x v="0"/>
  </r>
  <r>
    <x v="35"/>
    <x v="6"/>
    <x v="0"/>
    <x v="1"/>
    <x v="35"/>
    <x v="25"/>
    <n v="1568076"/>
    <n v="65502920"/>
    <m/>
    <x v="0"/>
  </r>
  <r>
    <x v="35"/>
    <x v="6"/>
    <x v="0"/>
    <x v="1"/>
    <x v="35"/>
    <x v="26"/>
    <n v="1568076"/>
    <n v="65493888"/>
    <m/>
    <x v="0"/>
  </r>
  <r>
    <x v="35"/>
    <x v="6"/>
    <x v="0"/>
    <x v="1"/>
    <x v="35"/>
    <x v="27"/>
    <n v="1568076"/>
    <n v="65493976"/>
    <m/>
    <x v="0"/>
  </r>
  <r>
    <x v="35"/>
    <x v="6"/>
    <x v="0"/>
    <x v="1"/>
    <x v="35"/>
    <x v="28"/>
    <n v="1568076"/>
    <n v="65512540"/>
    <m/>
    <x v="0"/>
  </r>
  <r>
    <x v="35"/>
    <x v="6"/>
    <x v="0"/>
    <x v="1"/>
    <x v="35"/>
    <x v="29"/>
    <n v="1568076"/>
    <n v="65529540"/>
    <m/>
    <x v="0"/>
  </r>
  <r>
    <x v="35"/>
    <x v="6"/>
    <x v="0"/>
    <x v="1"/>
    <x v="35"/>
    <x v="30"/>
    <n v="1568076"/>
    <n v="65541000"/>
    <m/>
    <x v="0"/>
  </r>
  <r>
    <x v="35"/>
    <x v="6"/>
    <x v="0"/>
    <x v="2"/>
    <x v="36"/>
    <x v="0"/>
    <n v="231423"/>
    <n v="3954787"/>
    <m/>
    <x v="0"/>
  </r>
  <r>
    <x v="35"/>
    <x v="6"/>
    <x v="0"/>
    <x v="2"/>
    <x v="36"/>
    <x v="1"/>
    <n v="242153"/>
    <n v="4092783"/>
    <m/>
    <x v="0"/>
  </r>
  <r>
    <x v="35"/>
    <x v="6"/>
    <x v="0"/>
    <x v="2"/>
    <x v="36"/>
    <x v="2"/>
    <n v="252826"/>
    <n v="4164844"/>
    <m/>
    <x v="0"/>
  </r>
  <r>
    <x v="35"/>
    <x v="6"/>
    <x v="0"/>
    <x v="2"/>
    <x v="36"/>
    <x v="3"/>
    <n v="263687"/>
    <n v="4301815"/>
    <m/>
    <x v="0"/>
  </r>
  <r>
    <x v="35"/>
    <x v="6"/>
    <x v="0"/>
    <x v="2"/>
    <x v="36"/>
    <x v="4"/>
    <n v="274550"/>
    <n v="4515484"/>
    <m/>
    <x v="0"/>
  </r>
  <r>
    <x v="35"/>
    <x v="6"/>
    <x v="0"/>
    <x v="2"/>
    <x v="36"/>
    <x v="5"/>
    <n v="285434"/>
    <n v="4723075"/>
    <m/>
    <x v="0"/>
  </r>
  <r>
    <x v="35"/>
    <x v="6"/>
    <x v="0"/>
    <x v="2"/>
    <x v="36"/>
    <x v="6"/>
    <n v="296579"/>
    <n v="4950464"/>
    <m/>
    <x v="0"/>
  </r>
  <r>
    <x v="35"/>
    <x v="6"/>
    <x v="0"/>
    <x v="2"/>
    <x v="36"/>
    <x v="7"/>
    <n v="307927"/>
    <n v="5171685"/>
    <m/>
    <x v="0"/>
  </r>
  <r>
    <x v="35"/>
    <x v="6"/>
    <x v="0"/>
    <x v="2"/>
    <x v="36"/>
    <x v="8"/>
    <n v="319396"/>
    <n v="5377321"/>
    <m/>
    <x v="0"/>
  </r>
  <r>
    <x v="35"/>
    <x v="6"/>
    <x v="0"/>
    <x v="2"/>
    <x v="36"/>
    <x v="9"/>
    <n v="331089"/>
    <n v="5566847"/>
    <m/>
    <x v="0"/>
  </r>
  <r>
    <x v="35"/>
    <x v="6"/>
    <x v="0"/>
    <x v="2"/>
    <x v="36"/>
    <x v="10"/>
    <n v="342997"/>
    <n v="5742003"/>
    <m/>
    <x v="0"/>
  </r>
  <r>
    <x v="35"/>
    <x v="6"/>
    <x v="0"/>
    <x v="2"/>
    <x v="36"/>
    <x v="11"/>
    <n v="355008"/>
    <n v="5910479"/>
    <m/>
    <x v="0"/>
  </r>
  <r>
    <x v="35"/>
    <x v="6"/>
    <x v="0"/>
    <x v="2"/>
    <x v="36"/>
    <x v="12"/>
    <n v="367212"/>
    <n v="6078642"/>
    <m/>
    <x v="0"/>
  </r>
  <r>
    <x v="35"/>
    <x v="6"/>
    <x v="0"/>
    <x v="2"/>
    <x v="36"/>
    <x v="13"/>
    <n v="379546"/>
    <n v="6252395"/>
    <m/>
    <x v="0"/>
  </r>
  <r>
    <x v="35"/>
    <x v="6"/>
    <x v="0"/>
    <x v="2"/>
    <x v="36"/>
    <x v="14"/>
    <n v="391962"/>
    <n v="6435039"/>
    <m/>
    <x v="0"/>
  </r>
  <r>
    <x v="35"/>
    <x v="6"/>
    <x v="0"/>
    <x v="2"/>
    <x v="36"/>
    <x v="15"/>
    <n v="404469"/>
    <n v="6625302"/>
    <m/>
    <x v="0"/>
  </r>
  <r>
    <x v="35"/>
    <x v="6"/>
    <x v="0"/>
    <x v="2"/>
    <x v="36"/>
    <x v="16"/>
    <n v="417034"/>
    <n v="6817632"/>
    <m/>
    <x v="0"/>
  </r>
  <r>
    <x v="35"/>
    <x v="6"/>
    <x v="0"/>
    <x v="2"/>
    <x v="36"/>
    <x v="17"/>
    <n v="429688"/>
    <n v="7009401"/>
    <m/>
    <x v="0"/>
  </r>
  <r>
    <x v="35"/>
    <x v="6"/>
    <x v="0"/>
    <x v="2"/>
    <x v="36"/>
    <x v="18"/>
    <n v="442371"/>
    <n v="7201617"/>
    <m/>
    <x v="0"/>
  </r>
  <r>
    <x v="35"/>
    <x v="6"/>
    <x v="0"/>
    <x v="2"/>
    <x v="36"/>
    <x v="19"/>
    <n v="455028"/>
    <n v="7395420"/>
    <m/>
    <x v="0"/>
  </r>
  <r>
    <x v="35"/>
    <x v="6"/>
    <x v="0"/>
    <x v="2"/>
    <x v="36"/>
    <x v="20"/>
    <n v="467676"/>
    <n v="7591533"/>
    <m/>
    <x v="0"/>
  </r>
  <r>
    <x v="35"/>
    <x v="6"/>
    <x v="0"/>
    <x v="2"/>
    <x v="36"/>
    <x v="21"/>
    <n v="480275"/>
    <n v="7788361"/>
    <m/>
    <x v="0"/>
  </r>
  <r>
    <x v="35"/>
    <x v="6"/>
    <x v="0"/>
    <x v="2"/>
    <x v="36"/>
    <x v="22"/>
    <n v="492906"/>
    <n v="7986449"/>
    <m/>
    <x v="0"/>
  </r>
  <r>
    <x v="35"/>
    <x v="6"/>
    <x v="0"/>
    <x v="2"/>
    <x v="36"/>
    <x v="23"/>
    <n v="505497"/>
    <n v="8186124"/>
    <m/>
    <x v="0"/>
  </r>
  <r>
    <x v="35"/>
    <x v="6"/>
    <x v="0"/>
    <x v="2"/>
    <x v="36"/>
    <x v="24"/>
    <n v="518059"/>
    <n v="8386468"/>
    <m/>
    <x v="0"/>
  </r>
  <r>
    <x v="35"/>
    <x v="6"/>
    <x v="0"/>
    <x v="2"/>
    <x v="36"/>
    <x v="25"/>
    <n v="530757"/>
    <n v="8588359"/>
    <m/>
    <x v="0"/>
  </r>
  <r>
    <x v="35"/>
    <x v="6"/>
    <x v="0"/>
    <x v="2"/>
    <x v="36"/>
    <x v="26"/>
    <n v="543624"/>
    <n v="8790337"/>
    <m/>
    <x v="0"/>
  </r>
  <r>
    <x v="35"/>
    <x v="6"/>
    <x v="0"/>
    <x v="2"/>
    <x v="36"/>
    <x v="27"/>
    <n v="556621"/>
    <n v="8994330"/>
    <m/>
    <x v="0"/>
  </r>
  <r>
    <x v="35"/>
    <x v="6"/>
    <x v="0"/>
    <x v="2"/>
    <x v="36"/>
    <x v="28"/>
    <n v="569756"/>
    <n v="9201657"/>
    <m/>
    <x v="0"/>
  </r>
  <r>
    <x v="35"/>
    <x v="6"/>
    <x v="0"/>
    <x v="2"/>
    <x v="36"/>
    <x v="29"/>
    <n v="583030"/>
    <n v="9413025"/>
    <m/>
    <x v="0"/>
  </r>
  <r>
    <x v="35"/>
    <x v="6"/>
    <x v="0"/>
    <x v="2"/>
    <x v="36"/>
    <x v="30"/>
    <n v="596463"/>
    <n v="9627184"/>
    <m/>
    <x v="0"/>
  </r>
  <r>
    <x v="35"/>
    <x v="6"/>
    <x v="0"/>
    <x v="3"/>
    <x v="37"/>
    <x v="0"/>
    <n v="0"/>
    <n v="0"/>
    <m/>
    <x v="0"/>
  </r>
  <r>
    <x v="35"/>
    <x v="6"/>
    <x v="0"/>
    <x v="3"/>
    <x v="37"/>
    <x v="1"/>
    <n v="0"/>
    <n v="0"/>
    <m/>
    <x v="0"/>
  </r>
  <r>
    <x v="35"/>
    <x v="6"/>
    <x v="0"/>
    <x v="3"/>
    <x v="37"/>
    <x v="2"/>
    <n v="0"/>
    <n v="0"/>
    <m/>
    <x v="0"/>
  </r>
  <r>
    <x v="35"/>
    <x v="6"/>
    <x v="0"/>
    <x v="3"/>
    <x v="37"/>
    <x v="3"/>
    <n v="0"/>
    <n v="0"/>
    <m/>
    <x v="0"/>
  </r>
  <r>
    <x v="35"/>
    <x v="6"/>
    <x v="0"/>
    <x v="3"/>
    <x v="37"/>
    <x v="4"/>
    <n v="0"/>
    <n v="0"/>
    <m/>
    <x v="0"/>
  </r>
  <r>
    <x v="35"/>
    <x v="6"/>
    <x v="0"/>
    <x v="3"/>
    <x v="37"/>
    <x v="5"/>
    <n v="0"/>
    <n v="0"/>
    <m/>
    <x v="0"/>
  </r>
  <r>
    <x v="35"/>
    <x v="6"/>
    <x v="0"/>
    <x v="3"/>
    <x v="37"/>
    <x v="6"/>
    <n v="0"/>
    <n v="0"/>
    <m/>
    <x v="0"/>
  </r>
  <r>
    <x v="35"/>
    <x v="6"/>
    <x v="0"/>
    <x v="3"/>
    <x v="37"/>
    <x v="7"/>
    <n v="0"/>
    <n v="0"/>
    <m/>
    <x v="0"/>
  </r>
  <r>
    <x v="35"/>
    <x v="6"/>
    <x v="0"/>
    <x v="3"/>
    <x v="37"/>
    <x v="8"/>
    <n v="0"/>
    <n v="0"/>
    <m/>
    <x v="0"/>
  </r>
  <r>
    <x v="35"/>
    <x v="6"/>
    <x v="0"/>
    <x v="3"/>
    <x v="37"/>
    <x v="9"/>
    <n v="0"/>
    <n v="0"/>
    <m/>
    <x v="0"/>
  </r>
  <r>
    <x v="35"/>
    <x v="6"/>
    <x v="0"/>
    <x v="3"/>
    <x v="37"/>
    <x v="10"/>
    <n v="0"/>
    <n v="0"/>
    <m/>
    <x v="0"/>
  </r>
  <r>
    <x v="35"/>
    <x v="6"/>
    <x v="0"/>
    <x v="3"/>
    <x v="37"/>
    <x v="11"/>
    <n v="0"/>
    <n v="0"/>
    <m/>
    <x v="0"/>
  </r>
  <r>
    <x v="35"/>
    <x v="6"/>
    <x v="0"/>
    <x v="3"/>
    <x v="37"/>
    <x v="12"/>
    <n v="0"/>
    <n v="0"/>
    <m/>
    <x v="0"/>
  </r>
  <r>
    <x v="35"/>
    <x v="6"/>
    <x v="0"/>
    <x v="3"/>
    <x v="37"/>
    <x v="13"/>
    <n v="0"/>
    <n v="0"/>
    <m/>
    <x v="0"/>
  </r>
  <r>
    <x v="35"/>
    <x v="6"/>
    <x v="0"/>
    <x v="3"/>
    <x v="37"/>
    <x v="14"/>
    <n v="0"/>
    <n v="0"/>
    <m/>
    <x v="0"/>
  </r>
  <r>
    <x v="35"/>
    <x v="6"/>
    <x v="0"/>
    <x v="3"/>
    <x v="37"/>
    <x v="15"/>
    <n v="0"/>
    <n v="0"/>
    <m/>
    <x v="0"/>
  </r>
  <r>
    <x v="35"/>
    <x v="6"/>
    <x v="0"/>
    <x v="3"/>
    <x v="37"/>
    <x v="16"/>
    <n v="0"/>
    <n v="0"/>
    <m/>
    <x v="0"/>
  </r>
  <r>
    <x v="35"/>
    <x v="6"/>
    <x v="0"/>
    <x v="3"/>
    <x v="37"/>
    <x v="17"/>
    <n v="0"/>
    <n v="0"/>
    <m/>
    <x v="0"/>
  </r>
  <r>
    <x v="35"/>
    <x v="6"/>
    <x v="0"/>
    <x v="3"/>
    <x v="37"/>
    <x v="18"/>
    <n v="0"/>
    <n v="0"/>
    <m/>
    <x v="0"/>
  </r>
  <r>
    <x v="35"/>
    <x v="6"/>
    <x v="0"/>
    <x v="3"/>
    <x v="37"/>
    <x v="19"/>
    <n v="0"/>
    <n v="0"/>
    <m/>
    <x v="0"/>
  </r>
  <r>
    <x v="35"/>
    <x v="6"/>
    <x v="0"/>
    <x v="3"/>
    <x v="37"/>
    <x v="20"/>
    <n v="0"/>
    <n v="0"/>
    <m/>
    <x v="0"/>
  </r>
  <r>
    <x v="35"/>
    <x v="6"/>
    <x v="0"/>
    <x v="3"/>
    <x v="37"/>
    <x v="21"/>
    <n v="0"/>
    <n v="0"/>
    <m/>
    <x v="0"/>
  </r>
  <r>
    <x v="35"/>
    <x v="6"/>
    <x v="0"/>
    <x v="3"/>
    <x v="37"/>
    <x v="22"/>
    <n v="0"/>
    <n v="0"/>
    <m/>
    <x v="0"/>
  </r>
  <r>
    <x v="35"/>
    <x v="6"/>
    <x v="0"/>
    <x v="3"/>
    <x v="37"/>
    <x v="23"/>
    <n v="0"/>
    <n v="0"/>
    <m/>
    <x v="0"/>
  </r>
  <r>
    <x v="35"/>
    <x v="6"/>
    <x v="0"/>
    <x v="3"/>
    <x v="37"/>
    <x v="24"/>
    <n v="0"/>
    <n v="0"/>
    <m/>
    <x v="0"/>
  </r>
  <r>
    <x v="35"/>
    <x v="6"/>
    <x v="0"/>
    <x v="3"/>
    <x v="37"/>
    <x v="25"/>
    <n v="0"/>
    <n v="0"/>
    <m/>
    <x v="0"/>
  </r>
  <r>
    <x v="35"/>
    <x v="6"/>
    <x v="0"/>
    <x v="3"/>
    <x v="37"/>
    <x v="26"/>
    <n v="0"/>
    <n v="0"/>
    <m/>
    <x v="0"/>
  </r>
  <r>
    <x v="35"/>
    <x v="6"/>
    <x v="0"/>
    <x v="3"/>
    <x v="37"/>
    <x v="27"/>
    <n v="0"/>
    <n v="0"/>
    <m/>
    <x v="0"/>
  </r>
  <r>
    <x v="35"/>
    <x v="6"/>
    <x v="0"/>
    <x v="3"/>
    <x v="37"/>
    <x v="28"/>
    <n v="0"/>
    <n v="0"/>
    <m/>
    <x v="0"/>
  </r>
  <r>
    <x v="35"/>
    <x v="6"/>
    <x v="0"/>
    <x v="3"/>
    <x v="37"/>
    <x v="29"/>
    <n v="0"/>
    <n v="0"/>
    <m/>
    <x v="0"/>
  </r>
  <r>
    <x v="35"/>
    <x v="6"/>
    <x v="0"/>
    <x v="3"/>
    <x v="37"/>
    <x v="30"/>
    <n v="0"/>
    <n v="0"/>
    <m/>
    <x v="0"/>
  </r>
  <r>
    <x v="35"/>
    <x v="6"/>
    <x v="1"/>
    <x v="1"/>
    <x v="35"/>
    <x v="0"/>
    <n v="80319"/>
    <n v="1411606"/>
    <m/>
    <x v="0"/>
  </r>
  <r>
    <x v="35"/>
    <x v="6"/>
    <x v="1"/>
    <x v="1"/>
    <x v="35"/>
    <x v="1"/>
    <n v="80319"/>
    <n v="1401274"/>
    <m/>
    <x v="0"/>
  </r>
  <r>
    <x v="35"/>
    <x v="6"/>
    <x v="1"/>
    <x v="1"/>
    <x v="35"/>
    <x v="2"/>
    <n v="80319"/>
    <n v="1378227"/>
    <m/>
    <x v="0"/>
  </r>
  <r>
    <x v="35"/>
    <x v="6"/>
    <x v="1"/>
    <x v="1"/>
    <x v="35"/>
    <x v="3"/>
    <n v="80319"/>
    <n v="1363918"/>
    <m/>
    <x v="0"/>
  </r>
  <r>
    <x v="35"/>
    <x v="6"/>
    <x v="1"/>
    <x v="1"/>
    <x v="35"/>
    <x v="4"/>
    <n v="80319"/>
    <n v="1363368"/>
    <m/>
    <x v="0"/>
  </r>
  <r>
    <x v="35"/>
    <x v="6"/>
    <x v="1"/>
    <x v="1"/>
    <x v="35"/>
    <x v="5"/>
    <n v="80319"/>
    <n v="1361697"/>
    <m/>
    <x v="0"/>
  </r>
  <r>
    <x v="35"/>
    <x v="6"/>
    <x v="1"/>
    <x v="1"/>
    <x v="35"/>
    <x v="6"/>
    <n v="80319"/>
    <n v="1375850"/>
    <m/>
    <x v="0"/>
  </r>
  <r>
    <x v="35"/>
    <x v="6"/>
    <x v="1"/>
    <x v="1"/>
    <x v="35"/>
    <x v="7"/>
    <n v="80319"/>
    <n v="1384851"/>
    <m/>
    <x v="0"/>
  </r>
  <r>
    <x v="35"/>
    <x v="6"/>
    <x v="1"/>
    <x v="1"/>
    <x v="35"/>
    <x v="8"/>
    <n v="80319"/>
    <n v="1387148"/>
    <m/>
    <x v="0"/>
  </r>
  <r>
    <x v="35"/>
    <x v="6"/>
    <x v="1"/>
    <x v="1"/>
    <x v="35"/>
    <x v="9"/>
    <n v="80319"/>
    <n v="1384165"/>
    <m/>
    <x v="0"/>
  </r>
  <r>
    <x v="35"/>
    <x v="6"/>
    <x v="1"/>
    <x v="1"/>
    <x v="35"/>
    <x v="10"/>
    <n v="80319"/>
    <n v="1377885"/>
    <m/>
    <x v="0"/>
  </r>
  <r>
    <x v="35"/>
    <x v="6"/>
    <x v="1"/>
    <x v="1"/>
    <x v="35"/>
    <x v="11"/>
    <n v="80319"/>
    <n v="1370778"/>
    <m/>
    <x v="0"/>
  </r>
  <r>
    <x v="35"/>
    <x v="6"/>
    <x v="1"/>
    <x v="1"/>
    <x v="35"/>
    <x v="12"/>
    <n v="80319"/>
    <n v="1364391"/>
    <m/>
    <x v="0"/>
  </r>
  <r>
    <x v="35"/>
    <x v="6"/>
    <x v="1"/>
    <x v="1"/>
    <x v="35"/>
    <x v="13"/>
    <n v="80319"/>
    <n v="1361275"/>
    <m/>
    <x v="0"/>
  </r>
  <r>
    <x v="35"/>
    <x v="6"/>
    <x v="1"/>
    <x v="1"/>
    <x v="35"/>
    <x v="14"/>
    <n v="80319"/>
    <n v="1361477"/>
    <m/>
    <x v="0"/>
  </r>
  <r>
    <x v="35"/>
    <x v="6"/>
    <x v="1"/>
    <x v="1"/>
    <x v="35"/>
    <x v="15"/>
    <n v="80319"/>
    <n v="1361982"/>
    <m/>
    <x v="0"/>
  </r>
  <r>
    <x v="35"/>
    <x v="6"/>
    <x v="1"/>
    <x v="1"/>
    <x v="35"/>
    <x v="16"/>
    <n v="80319"/>
    <n v="1361545"/>
    <m/>
    <x v="0"/>
  </r>
  <r>
    <x v="35"/>
    <x v="6"/>
    <x v="1"/>
    <x v="1"/>
    <x v="35"/>
    <x v="17"/>
    <n v="80319"/>
    <n v="1359943"/>
    <m/>
    <x v="0"/>
  </r>
  <r>
    <x v="35"/>
    <x v="6"/>
    <x v="1"/>
    <x v="1"/>
    <x v="35"/>
    <x v="18"/>
    <n v="80319"/>
    <n v="1358456"/>
    <m/>
    <x v="0"/>
  </r>
  <r>
    <x v="35"/>
    <x v="6"/>
    <x v="1"/>
    <x v="1"/>
    <x v="35"/>
    <x v="19"/>
    <n v="80319"/>
    <n v="1357646"/>
    <m/>
    <x v="0"/>
  </r>
  <r>
    <x v="35"/>
    <x v="6"/>
    <x v="1"/>
    <x v="1"/>
    <x v="35"/>
    <x v="20"/>
    <n v="80319"/>
    <n v="1356977"/>
    <m/>
    <x v="0"/>
  </r>
  <r>
    <x v="35"/>
    <x v="6"/>
    <x v="1"/>
    <x v="1"/>
    <x v="35"/>
    <x v="21"/>
    <n v="80319"/>
    <n v="1356302"/>
    <m/>
    <x v="0"/>
  </r>
  <r>
    <x v="35"/>
    <x v="6"/>
    <x v="1"/>
    <x v="1"/>
    <x v="35"/>
    <x v="22"/>
    <n v="80319"/>
    <n v="1355857"/>
    <m/>
    <x v="0"/>
  </r>
  <r>
    <x v="35"/>
    <x v="6"/>
    <x v="1"/>
    <x v="1"/>
    <x v="35"/>
    <x v="23"/>
    <n v="80319"/>
    <n v="1356042"/>
    <m/>
    <x v="0"/>
  </r>
  <r>
    <x v="35"/>
    <x v="6"/>
    <x v="1"/>
    <x v="1"/>
    <x v="35"/>
    <x v="24"/>
    <n v="80319"/>
    <n v="1356513"/>
    <m/>
    <x v="0"/>
  </r>
  <r>
    <x v="35"/>
    <x v="6"/>
    <x v="1"/>
    <x v="1"/>
    <x v="35"/>
    <x v="25"/>
    <n v="80319"/>
    <n v="1356836"/>
    <m/>
    <x v="0"/>
  </r>
  <r>
    <x v="35"/>
    <x v="6"/>
    <x v="1"/>
    <x v="1"/>
    <x v="35"/>
    <x v="26"/>
    <n v="80319"/>
    <n v="1356649"/>
    <m/>
    <x v="0"/>
  </r>
  <r>
    <x v="35"/>
    <x v="6"/>
    <x v="1"/>
    <x v="1"/>
    <x v="35"/>
    <x v="27"/>
    <n v="80319"/>
    <n v="1356651"/>
    <m/>
    <x v="0"/>
  </r>
  <r>
    <x v="35"/>
    <x v="6"/>
    <x v="1"/>
    <x v="1"/>
    <x v="35"/>
    <x v="28"/>
    <n v="80319"/>
    <n v="1357035"/>
    <m/>
    <x v="0"/>
  </r>
  <r>
    <x v="35"/>
    <x v="6"/>
    <x v="1"/>
    <x v="1"/>
    <x v="35"/>
    <x v="29"/>
    <n v="80319"/>
    <n v="1357387"/>
    <m/>
    <x v="0"/>
  </r>
  <r>
    <x v="35"/>
    <x v="6"/>
    <x v="1"/>
    <x v="1"/>
    <x v="35"/>
    <x v="30"/>
    <n v="80319"/>
    <n v="1357625"/>
    <m/>
    <x v="0"/>
  </r>
  <r>
    <x v="35"/>
    <x v="6"/>
    <x v="1"/>
    <x v="2"/>
    <x v="36"/>
    <x v="0"/>
    <n v="0"/>
    <n v="0"/>
    <m/>
    <x v="0"/>
  </r>
  <r>
    <x v="35"/>
    <x v="6"/>
    <x v="1"/>
    <x v="2"/>
    <x v="36"/>
    <x v="1"/>
    <n v="0"/>
    <n v="0"/>
    <m/>
    <x v="0"/>
  </r>
  <r>
    <x v="35"/>
    <x v="6"/>
    <x v="1"/>
    <x v="2"/>
    <x v="36"/>
    <x v="2"/>
    <n v="0"/>
    <n v="0"/>
    <m/>
    <x v="0"/>
  </r>
  <r>
    <x v="35"/>
    <x v="6"/>
    <x v="1"/>
    <x v="2"/>
    <x v="36"/>
    <x v="3"/>
    <n v="0"/>
    <n v="0"/>
    <m/>
    <x v="0"/>
  </r>
  <r>
    <x v="35"/>
    <x v="6"/>
    <x v="1"/>
    <x v="2"/>
    <x v="36"/>
    <x v="4"/>
    <n v="0"/>
    <n v="0"/>
    <m/>
    <x v="0"/>
  </r>
  <r>
    <x v="35"/>
    <x v="6"/>
    <x v="1"/>
    <x v="2"/>
    <x v="36"/>
    <x v="5"/>
    <n v="0"/>
    <n v="0"/>
    <m/>
    <x v="0"/>
  </r>
  <r>
    <x v="35"/>
    <x v="6"/>
    <x v="1"/>
    <x v="2"/>
    <x v="36"/>
    <x v="6"/>
    <n v="0"/>
    <n v="0"/>
    <m/>
    <x v="0"/>
  </r>
  <r>
    <x v="35"/>
    <x v="6"/>
    <x v="1"/>
    <x v="2"/>
    <x v="36"/>
    <x v="7"/>
    <n v="0"/>
    <n v="0"/>
    <m/>
    <x v="0"/>
  </r>
  <r>
    <x v="35"/>
    <x v="6"/>
    <x v="1"/>
    <x v="2"/>
    <x v="36"/>
    <x v="8"/>
    <n v="0"/>
    <n v="0"/>
    <m/>
    <x v="0"/>
  </r>
  <r>
    <x v="35"/>
    <x v="6"/>
    <x v="1"/>
    <x v="2"/>
    <x v="36"/>
    <x v="9"/>
    <n v="0"/>
    <n v="0"/>
    <m/>
    <x v="0"/>
  </r>
  <r>
    <x v="35"/>
    <x v="6"/>
    <x v="1"/>
    <x v="2"/>
    <x v="36"/>
    <x v="10"/>
    <n v="0"/>
    <n v="0"/>
    <m/>
    <x v="0"/>
  </r>
  <r>
    <x v="35"/>
    <x v="6"/>
    <x v="1"/>
    <x v="2"/>
    <x v="36"/>
    <x v="11"/>
    <n v="0"/>
    <n v="0"/>
    <m/>
    <x v="0"/>
  </r>
  <r>
    <x v="35"/>
    <x v="6"/>
    <x v="1"/>
    <x v="2"/>
    <x v="36"/>
    <x v="12"/>
    <n v="0"/>
    <n v="0"/>
    <m/>
    <x v="0"/>
  </r>
  <r>
    <x v="35"/>
    <x v="6"/>
    <x v="1"/>
    <x v="2"/>
    <x v="36"/>
    <x v="13"/>
    <n v="0"/>
    <n v="0"/>
    <m/>
    <x v="0"/>
  </r>
  <r>
    <x v="35"/>
    <x v="6"/>
    <x v="1"/>
    <x v="2"/>
    <x v="36"/>
    <x v="14"/>
    <n v="0"/>
    <n v="0"/>
    <m/>
    <x v="0"/>
  </r>
  <r>
    <x v="35"/>
    <x v="6"/>
    <x v="1"/>
    <x v="2"/>
    <x v="36"/>
    <x v="15"/>
    <n v="0"/>
    <n v="0"/>
    <m/>
    <x v="0"/>
  </r>
  <r>
    <x v="35"/>
    <x v="6"/>
    <x v="1"/>
    <x v="2"/>
    <x v="36"/>
    <x v="16"/>
    <n v="0"/>
    <n v="0"/>
    <m/>
    <x v="0"/>
  </r>
  <r>
    <x v="35"/>
    <x v="6"/>
    <x v="1"/>
    <x v="2"/>
    <x v="36"/>
    <x v="17"/>
    <n v="0"/>
    <n v="0"/>
    <m/>
    <x v="0"/>
  </r>
  <r>
    <x v="35"/>
    <x v="6"/>
    <x v="1"/>
    <x v="2"/>
    <x v="36"/>
    <x v="18"/>
    <n v="0"/>
    <n v="0"/>
    <m/>
    <x v="0"/>
  </r>
  <r>
    <x v="35"/>
    <x v="6"/>
    <x v="1"/>
    <x v="2"/>
    <x v="36"/>
    <x v="19"/>
    <n v="0"/>
    <n v="0"/>
    <m/>
    <x v="0"/>
  </r>
  <r>
    <x v="35"/>
    <x v="6"/>
    <x v="1"/>
    <x v="2"/>
    <x v="36"/>
    <x v="20"/>
    <n v="0"/>
    <n v="0"/>
    <m/>
    <x v="0"/>
  </r>
  <r>
    <x v="35"/>
    <x v="6"/>
    <x v="1"/>
    <x v="2"/>
    <x v="36"/>
    <x v="21"/>
    <n v="0"/>
    <n v="0"/>
    <m/>
    <x v="0"/>
  </r>
  <r>
    <x v="35"/>
    <x v="6"/>
    <x v="1"/>
    <x v="2"/>
    <x v="36"/>
    <x v="22"/>
    <n v="0"/>
    <n v="0"/>
    <m/>
    <x v="0"/>
  </r>
  <r>
    <x v="35"/>
    <x v="6"/>
    <x v="1"/>
    <x v="2"/>
    <x v="36"/>
    <x v="23"/>
    <n v="0"/>
    <n v="0"/>
    <m/>
    <x v="0"/>
  </r>
  <r>
    <x v="35"/>
    <x v="6"/>
    <x v="1"/>
    <x v="2"/>
    <x v="36"/>
    <x v="24"/>
    <n v="0"/>
    <n v="0"/>
    <m/>
    <x v="0"/>
  </r>
  <r>
    <x v="35"/>
    <x v="6"/>
    <x v="1"/>
    <x v="2"/>
    <x v="36"/>
    <x v="25"/>
    <n v="0"/>
    <n v="0"/>
    <m/>
    <x v="0"/>
  </r>
  <r>
    <x v="35"/>
    <x v="6"/>
    <x v="1"/>
    <x v="2"/>
    <x v="36"/>
    <x v="26"/>
    <n v="0"/>
    <n v="0"/>
    <m/>
    <x v="0"/>
  </r>
  <r>
    <x v="35"/>
    <x v="6"/>
    <x v="1"/>
    <x v="2"/>
    <x v="36"/>
    <x v="27"/>
    <n v="0"/>
    <n v="0"/>
    <m/>
    <x v="0"/>
  </r>
  <r>
    <x v="35"/>
    <x v="6"/>
    <x v="1"/>
    <x v="2"/>
    <x v="36"/>
    <x v="28"/>
    <n v="0"/>
    <n v="0"/>
    <m/>
    <x v="0"/>
  </r>
  <r>
    <x v="35"/>
    <x v="6"/>
    <x v="1"/>
    <x v="2"/>
    <x v="36"/>
    <x v="29"/>
    <n v="0"/>
    <n v="0"/>
    <m/>
    <x v="0"/>
  </r>
  <r>
    <x v="35"/>
    <x v="6"/>
    <x v="1"/>
    <x v="2"/>
    <x v="36"/>
    <x v="30"/>
    <n v="0"/>
    <n v="0"/>
    <m/>
    <x v="0"/>
  </r>
  <r>
    <x v="35"/>
    <x v="6"/>
    <x v="1"/>
    <x v="3"/>
    <x v="37"/>
    <x v="0"/>
    <n v="0"/>
    <n v="0"/>
    <m/>
    <x v="0"/>
  </r>
  <r>
    <x v="35"/>
    <x v="6"/>
    <x v="1"/>
    <x v="3"/>
    <x v="37"/>
    <x v="1"/>
    <n v="0"/>
    <n v="0"/>
    <m/>
    <x v="0"/>
  </r>
  <r>
    <x v="35"/>
    <x v="6"/>
    <x v="1"/>
    <x v="3"/>
    <x v="37"/>
    <x v="2"/>
    <n v="0"/>
    <n v="0"/>
    <m/>
    <x v="0"/>
  </r>
  <r>
    <x v="35"/>
    <x v="6"/>
    <x v="1"/>
    <x v="3"/>
    <x v="37"/>
    <x v="3"/>
    <n v="0"/>
    <n v="0"/>
    <m/>
    <x v="0"/>
  </r>
  <r>
    <x v="35"/>
    <x v="6"/>
    <x v="1"/>
    <x v="3"/>
    <x v="37"/>
    <x v="4"/>
    <n v="0"/>
    <n v="0"/>
    <m/>
    <x v="0"/>
  </r>
  <r>
    <x v="35"/>
    <x v="6"/>
    <x v="1"/>
    <x v="3"/>
    <x v="37"/>
    <x v="5"/>
    <n v="0"/>
    <n v="0"/>
    <m/>
    <x v="0"/>
  </r>
  <r>
    <x v="35"/>
    <x v="6"/>
    <x v="1"/>
    <x v="3"/>
    <x v="37"/>
    <x v="6"/>
    <n v="0"/>
    <n v="0"/>
    <m/>
    <x v="0"/>
  </r>
  <r>
    <x v="35"/>
    <x v="6"/>
    <x v="1"/>
    <x v="3"/>
    <x v="37"/>
    <x v="7"/>
    <n v="0"/>
    <n v="0"/>
    <m/>
    <x v="0"/>
  </r>
  <r>
    <x v="35"/>
    <x v="6"/>
    <x v="1"/>
    <x v="3"/>
    <x v="37"/>
    <x v="8"/>
    <n v="0"/>
    <n v="0"/>
    <m/>
    <x v="0"/>
  </r>
  <r>
    <x v="35"/>
    <x v="6"/>
    <x v="1"/>
    <x v="3"/>
    <x v="37"/>
    <x v="9"/>
    <n v="0"/>
    <n v="0"/>
    <m/>
    <x v="0"/>
  </r>
  <r>
    <x v="35"/>
    <x v="6"/>
    <x v="1"/>
    <x v="3"/>
    <x v="37"/>
    <x v="10"/>
    <n v="0"/>
    <n v="0"/>
    <m/>
    <x v="0"/>
  </r>
  <r>
    <x v="35"/>
    <x v="6"/>
    <x v="1"/>
    <x v="3"/>
    <x v="37"/>
    <x v="11"/>
    <n v="0"/>
    <n v="0"/>
    <m/>
    <x v="0"/>
  </r>
  <r>
    <x v="35"/>
    <x v="6"/>
    <x v="1"/>
    <x v="3"/>
    <x v="37"/>
    <x v="12"/>
    <n v="0"/>
    <n v="0"/>
    <m/>
    <x v="0"/>
  </r>
  <r>
    <x v="35"/>
    <x v="6"/>
    <x v="1"/>
    <x v="3"/>
    <x v="37"/>
    <x v="13"/>
    <n v="0"/>
    <n v="0"/>
    <m/>
    <x v="0"/>
  </r>
  <r>
    <x v="35"/>
    <x v="6"/>
    <x v="1"/>
    <x v="3"/>
    <x v="37"/>
    <x v="14"/>
    <n v="0"/>
    <n v="0"/>
    <m/>
    <x v="0"/>
  </r>
  <r>
    <x v="35"/>
    <x v="6"/>
    <x v="1"/>
    <x v="3"/>
    <x v="37"/>
    <x v="15"/>
    <n v="0"/>
    <n v="0"/>
    <m/>
    <x v="0"/>
  </r>
  <r>
    <x v="35"/>
    <x v="6"/>
    <x v="1"/>
    <x v="3"/>
    <x v="37"/>
    <x v="16"/>
    <n v="0"/>
    <n v="0"/>
    <m/>
    <x v="0"/>
  </r>
  <r>
    <x v="35"/>
    <x v="6"/>
    <x v="1"/>
    <x v="3"/>
    <x v="37"/>
    <x v="17"/>
    <n v="0"/>
    <n v="0"/>
    <m/>
    <x v="0"/>
  </r>
  <r>
    <x v="35"/>
    <x v="6"/>
    <x v="1"/>
    <x v="3"/>
    <x v="37"/>
    <x v="18"/>
    <n v="0"/>
    <n v="0"/>
    <m/>
    <x v="0"/>
  </r>
  <r>
    <x v="35"/>
    <x v="6"/>
    <x v="1"/>
    <x v="3"/>
    <x v="37"/>
    <x v="19"/>
    <n v="0"/>
    <n v="0"/>
    <m/>
    <x v="0"/>
  </r>
  <r>
    <x v="35"/>
    <x v="6"/>
    <x v="1"/>
    <x v="3"/>
    <x v="37"/>
    <x v="20"/>
    <n v="0"/>
    <n v="0"/>
    <m/>
    <x v="0"/>
  </r>
  <r>
    <x v="35"/>
    <x v="6"/>
    <x v="1"/>
    <x v="3"/>
    <x v="37"/>
    <x v="21"/>
    <n v="0"/>
    <n v="0"/>
    <m/>
    <x v="0"/>
  </r>
  <r>
    <x v="35"/>
    <x v="6"/>
    <x v="1"/>
    <x v="3"/>
    <x v="37"/>
    <x v="22"/>
    <n v="0"/>
    <n v="0"/>
    <m/>
    <x v="0"/>
  </r>
  <r>
    <x v="35"/>
    <x v="6"/>
    <x v="1"/>
    <x v="3"/>
    <x v="37"/>
    <x v="23"/>
    <n v="0"/>
    <n v="0"/>
    <m/>
    <x v="0"/>
  </r>
  <r>
    <x v="35"/>
    <x v="6"/>
    <x v="1"/>
    <x v="3"/>
    <x v="37"/>
    <x v="24"/>
    <n v="0"/>
    <n v="0"/>
    <m/>
    <x v="0"/>
  </r>
  <r>
    <x v="35"/>
    <x v="6"/>
    <x v="1"/>
    <x v="3"/>
    <x v="37"/>
    <x v="25"/>
    <n v="0"/>
    <n v="0"/>
    <m/>
    <x v="0"/>
  </r>
  <r>
    <x v="35"/>
    <x v="6"/>
    <x v="1"/>
    <x v="3"/>
    <x v="37"/>
    <x v="26"/>
    <n v="0"/>
    <n v="0"/>
    <m/>
    <x v="0"/>
  </r>
  <r>
    <x v="35"/>
    <x v="6"/>
    <x v="1"/>
    <x v="3"/>
    <x v="37"/>
    <x v="27"/>
    <n v="0"/>
    <n v="0"/>
    <m/>
    <x v="0"/>
  </r>
  <r>
    <x v="35"/>
    <x v="6"/>
    <x v="1"/>
    <x v="3"/>
    <x v="37"/>
    <x v="28"/>
    <n v="0"/>
    <n v="0"/>
    <m/>
    <x v="0"/>
  </r>
  <r>
    <x v="35"/>
    <x v="6"/>
    <x v="1"/>
    <x v="3"/>
    <x v="37"/>
    <x v="29"/>
    <n v="0"/>
    <n v="0"/>
    <m/>
    <x v="0"/>
  </r>
  <r>
    <x v="35"/>
    <x v="6"/>
    <x v="1"/>
    <x v="3"/>
    <x v="37"/>
    <x v="30"/>
    <n v="0"/>
    <n v="0"/>
    <m/>
    <x v="0"/>
  </r>
  <r>
    <x v="35"/>
    <x v="6"/>
    <x v="2"/>
    <x v="1"/>
    <x v="35"/>
    <x v="0"/>
    <n v="40913"/>
    <n v="450493"/>
    <m/>
    <x v="0"/>
  </r>
  <r>
    <x v="35"/>
    <x v="6"/>
    <x v="2"/>
    <x v="1"/>
    <x v="35"/>
    <x v="1"/>
    <n v="40186"/>
    <n v="439249"/>
    <m/>
    <x v="0"/>
  </r>
  <r>
    <x v="35"/>
    <x v="6"/>
    <x v="2"/>
    <x v="1"/>
    <x v="35"/>
    <x v="2"/>
    <n v="39472"/>
    <n v="424348"/>
    <m/>
    <x v="0"/>
  </r>
  <r>
    <x v="35"/>
    <x v="6"/>
    <x v="2"/>
    <x v="1"/>
    <x v="35"/>
    <x v="3"/>
    <n v="38771"/>
    <n v="412481"/>
    <m/>
    <x v="0"/>
  </r>
  <r>
    <x v="35"/>
    <x v="6"/>
    <x v="2"/>
    <x v="1"/>
    <x v="35"/>
    <x v="4"/>
    <n v="38082"/>
    <n v="404988"/>
    <m/>
    <x v="0"/>
  </r>
  <r>
    <x v="35"/>
    <x v="6"/>
    <x v="2"/>
    <x v="1"/>
    <x v="35"/>
    <x v="5"/>
    <n v="37405"/>
    <n v="397304"/>
    <m/>
    <x v="0"/>
  </r>
  <r>
    <x v="35"/>
    <x v="6"/>
    <x v="2"/>
    <x v="1"/>
    <x v="35"/>
    <x v="6"/>
    <n v="36740"/>
    <n v="394301"/>
    <m/>
    <x v="0"/>
  </r>
  <r>
    <x v="35"/>
    <x v="6"/>
    <x v="2"/>
    <x v="1"/>
    <x v="35"/>
    <x v="7"/>
    <n v="36088"/>
    <n v="389828"/>
    <m/>
    <x v="0"/>
  </r>
  <r>
    <x v="35"/>
    <x v="6"/>
    <x v="2"/>
    <x v="1"/>
    <x v="35"/>
    <x v="8"/>
    <n v="35446"/>
    <n v="383537"/>
    <m/>
    <x v="0"/>
  </r>
  <r>
    <x v="35"/>
    <x v="6"/>
    <x v="2"/>
    <x v="1"/>
    <x v="35"/>
    <x v="9"/>
    <n v="34816"/>
    <n v="375911"/>
    <m/>
    <x v="0"/>
  </r>
  <r>
    <x v="35"/>
    <x v="6"/>
    <x v="2"/>
    <x v="1"/>
    <x v="35"/>
    <x v="10"/>
    <n v="34198"/>
    <n v="367557"/>
    <m/>
    <x v="0"/>
  </r>
  <r>
    <x v="35"/>
    <x v="6"/>
    <x v="2"/>
    <x v="1"/>
    <x v="35"/>
    <x v="11"/>
    <n v="33590"/>
    <n v="359164"/>
    <m/>
    <x v="0"/>
  </r>
  <r>
    <x v="35"/>
    <x v="6"/>
    <x v="2"/>
    <x v="1"/>
    <x v="35"/>
    <x v="12"/>
    <n v="32993"/>
    <n v="351138"/>
    <m/>
    <x v="0"/>
  </r>
  <r>
    <x v="35"/>
    <x v="6"/>
    <x v="2"/>
    <x v="1"/>
    <x v="35"/>
    <x v="13"/>
    <n v="32407"/>
    <n v="344111"/>
    <m/>
    <x v="0"/>
  </r>
  <r>
    <x v="35"/>
    <x v="6"/>
    <x v="2"/>
    <x v="1"/>
    <x v="35"/>
    <x v="14"/>
    <n v="31831"/>
    <n v="338047"/>
    <m/>
    <x v="0"/>
  </r>
  <r>
    <x v="35"/>
    <x v="6"/>
    <x v="2"/>
    <x v="1"/>
    <x v="35"/>
    <x v="15"/>
    <n v="31266"/>
    <n v="332163"/>
    <m/>
    <x v="0"/>
  </r>
  <r>
    <x v="35"/>
    <x v="6"/>
    <x v="2"/>
    <x v="1"/>
    <x v="35"/>
    <x v="16"/>
    <n v="30710"/>
    <n v="326156"/>
    <m/>
    <x v="0"/>
  </r>
  <r>
    <x v="35"/>
    <x v="6"/>
    <x v="2"/>
    <x v="1"/>
    <x v="35"/>
    <x v="17"/>
    <n v="30164"/>
    <n v="319984"/>
    <m/>
    <x v="0"/>
  </r>
  <r>
    <x v="35"/>
    <x v="6"/>
    <x v="2"/>
    <x v="1"/>
    <x v="35"/>
    <x v="18"/>
    <n v="29628"/>
    <n v="313954"/>
    <m/>
    <x v="0"/>
  </r>
  <r>
    <x v="35"/>
    <x v="6"/>
    <x v="2"/>
    <x v="1"/>
    <x v="35"/>
    <x v="19"/>
    <n v="29102"/>
    <n v="308192"/>
    <m/>
    <x v="0"/>
  </r>
  <r>
    <x v="35"/>
    <x v="6"/>
    <x v="2"/>
    <x v="1"/>
    <x v="35"/>
    <x v="20"/>
    <n v="28585"/>
    <n v="302567"/>
    <m/>
    <x v="0"/>
  </r>
  <r>
    <x v="35"/>
    <x v="6"/>
    <x v="2"/>
    <x v="1"/>
    <x v="35"/>
    <x v="21"/>
    <n v="28077"/>
    <n v="297042"/>
    <m/>
    <x v="0"/>
  </r>
  <r>
    <x v="35"/>
    <x v="6"/>
    <x v="2"/>
    <x v="1"/>
    <x v="35"/>
    <x v="22"/>
    <n v="27578"/>
    <n v="291669"/>
    <m/>
    <x v="0"/>
  </r>
  <r>
    <x v="35"/>
    <x v="6"/>
    <x v="2"/>
    <x v="1"/>
    <x v="35"/>
    <x v="23"/>
    <n v="27088"/>
    <n v="286525"/>
    <m/>
    <x v="0"/>
  </r>
  <r>
    <x v="35"/>
    <x v="6"/>
    <x v="2"/>
    <x v="1"/>
    <x v="35"/>
    <x v="24"/>
    <n v="26607"/>
    <n v="281532"/>
    <m/>
    <x v="0"/>
  </r>
  <r>
    <x v="35"/>
    <x v="6"/>
    <x v="2"/>
    <x v="1"/>
    <x v="35"/>
    <x v="25"/>
    <n v="26134"/>
    <n v="276595"/>
    <m/>
    <x v="0"/>
  </r>
  <r>
    <x v="35"/>
    <x v="6"/>
    <x v="2"/>
    <x v="1"/>
    <x v="35"/>
    <x v="26"/>
    <n v="25670"/>
    <n v="271643"/>
    <m/>
    <x v="0"/>
  </r>
  <r>
    <x v="35"/>
    <x v="6"/>
    <x v="2"/>
    <x v="1"/>
    <x v="35"/>
    <x v="27"/>
    <n v="25213"/>
    <n v="266816"/>
    <m/>
    <x v="0"/>
  </r>
  <r>
    <x v="35"/>
    <x v="6"/>
    <x v="2"/>
    <x v="1"/>
    <x v="35"/>
    <x v="28"/>
    <n v="24765"/>
    <n v="262150"/>
    <m/>
    <x v="0"/>
  </r>
  <r>
    <x v="35"/>
    <x v="6"/>
    <x v="2"/>
    <x v="1"/>
    <x v="35"/>
    <x v="29"/>
    <n v="24325"/>
    <n v="257558"/>
    <m/>
    <x v="0"/>
  </r>
  <r>
    <x v="35"/>
    <x v="6"/>
    <x v="2"/>
    <x v="1"/>
    <x v="35"/>
    <x v="30"/>
    <n v="23893"/>
    <n v="253026"/>
    <m/>
    <x v="0"/>
  </r>
  <r>
    <x v="35"/>
    <x v="6"/>
    <x v="2"/>
    <x v="2"/>
    <x v="36"/>
    <x v="0"/>
    <n v="22200"/>
    <n v="423997"/>
    <m/>
    <x v="0"/>
  </r>
  <r>
    <x v="35"/>
    <x v="6"/>
    <x v="2"/>
    <x v="2"/>
    <x v="36"/>
    <x v="1"/>
    <n v="22798"/>
    <n v="430649"/>
    <m/>
    <x v="0"/>
  </r>
  <r>
    <x v="35"/>
    <x v="6"/>
    <x v="2"/>
    <x v="2"/>
    <x v="36"/>
    <x v="2"/>
    <n v="23409"/>
    <n v="430974"/>
    <m/>
    <x v="0"/>
  </r>
  <r>
    <x v="35"/>
    <x v="6"/>
    <x v="2"/>
    <x v="2"/>
    <x v="36"/>
    <x v="3"/>
    <n v="23975"/>
    <n v="437142"/>
    <m/>
    <x v="0"/>
  </r>
  <r>
    <x v="35"/>
    <x v="6"/>
    <x v="2"/>
    <x v="2"/>
    <x v="36"/>
    <x v="4"/>
    <n v="24579"/>
    <n v="451796"/>
    <m/>
    <x v="0"/>
  </r>
  <r>
    <x v="35"/>
    <x v="6"/>
    <x v="2"/>
    <x v="2"/>
    <x v="36"/>
    <x v="5"/>
    <n v="25200"/>
    <n v="466037"/>
    <m/>
    <x v="0"/>
  </r>
  <r>
    <x v="35"/>
    <x v="6"/>
    <x v="2"/>
    <x v="2"/>
    <x v="36"/>
    <x v="6"/>
    <n v="25959"/>
    <n v="484267"/>
    <m/>
    <x v="0"/>
  </r>
  <r>
    <x v="35"/>
    <x v="6"/>
    <x v="2"/>
    <x v="2"/>
    <x v="36"/>
    <x v="7"/>
    <n v="26887"/>
    <n v="504691"/>
    <m/>
    <x v="0"/>
  </r>
  <r>
    <x v="35"/>
    <x v="6"/>
    <x v="2"/>
    <x v="2"/>
    <x v="36"/>
    <x v="8"/>
    <n v="27849"/>
    <n v="524002"/>
    <m/>
    <x v="0"/>
  </r>
  <r>
    <x v="35"/>
    <x v="6"/>
    <x v="2"/>
    <x v="2"/>
    <x v="36"/>
    <x v="9"/>
    <n v="28796"/>
    <n v="541113"/>
    <m/>
    <x v="0"/>
  </r>
  <r>
    <x v="35"/>
    <x v="6"/>
    <x v="2"/>
    <x v="2"/>
    <x v="36"/>
    <x v="10"/>
    <n v="29566"/>
    <n v="553176"/>
    <m/>
    <x v="0"/>
  </r>
  <r>
    <x v="35"/>
    <x v="6"/>
    <x v="2"/>
    <x v="2"/>
    <x v="36"/>
    <x v="11"/>
    <n v="30307"/>
    <n v="563919"/>
    <m/>
    <x v="0"/>
  </r>
  <r>
    <x v="35"/>
    <x v="6"/>
    <x v="2"/>
    <x v="2"/>
    <x v="36"/>
    <x v="12"/>
    <n v="31053"/>
    <n v="574496"/>
    <m/>
    <x v="0"/>
  </r>
  <r>
    <x v="35"/>
    <x v="6"/>
    <x v="2"/>
    <x v="2"/>
    <x v="36"/>
    <x v="13"/>
    <n v="31801"/>
    <n v="585487"/>
    <m/>
    <x v="0"/>
  </r>
  <r>
    <x v="35"/>
    <x v="6"/>
    <x v="2"/>
    <x v="2"/>
    <x v="36"/>
    <x v="14"/>
    <n v="32554"/>
    <n v="597319"/>
    <m/>
    <x v="0"/>
  </r>
  <r>
    <x v="35"/>
    <x v="6"/>
    <x v="2"/>
    <x v="2"/>
    <x v="36"/>
    <x v="15"/>
    <n v="33316"/>
    <n v="609914"/>
    <m/>
    <x v="0"/>
  </r>
  <r>
    <x v="35"/>
    <x v="6"/>
    <x v="2"/>
    <x v="2"/>
    <x v="36"/>
    <x v="16"/>
    <n v="34090"/>
    <n v="622854"/>
    <m/>
    <x v="0"/>
  </r>
  <r>
    <x v="35"/>
    <x v="6"/>
    <x v="2"/>
    <x v="2"/>
    <x v="36"/>
    <x v="17"/>
    <n v="34851"/>
    <n v="635391"/>
    <m/>
    <x v="0"/>
  </r>
  <r>
    <x v="35"/>
    <x v="6"/>
    <x v="2"/>
    <x v="2"/>
    <x v="36"/>
    <x v="18"/>
    <n v="35600"/>
    <n v="647727"/>
    <m/>
    <x v="0"/>
  </r>
  <r>
    <x v="35"/>
    <x v="6"/>
    <x v="2"/>
    <x v="2"/>
    <x v="36"/>
    <x v="19"/>
    <n v="36321"/>
    <n v="659740"/>
    <m/>
    <x v="0"/>
  </r>
  <r>
    <x v="35"/>
    <x v="6"/>
    <x v="2"/>
    <x v="2"/>
    <x v="36"/>
    <x v="20"/>
    <n v="37051"/>
    <n v="672177"/>
    <m/>
    <x v="0"/>
  </r>
  <r>
    <x v="35"/>
    <x v="6"/>
    <x v="2"/>
    <x v="2"/>
    <x v="36"/>
    <x v="21"/>
    <n v="37789"/>
    <n v="684888"/>
    <m/>
    <x v="0"/>
  </r>
  <r>
    <x v="35"/>
    <x v="6"/>
    <x v="2"/>
    <x v="2"/>
    <x v="36"/>
    <x v="22"/>
    <n v="38526"/>
    <n v="697657"/>
    <m/>
    <x v="0"/>
  </r>
  <r>
    <x v="35"/>
    <x v="6"/>
    <x v="2"/>
    <x v="2"/>
    <x v="36"/>
    <x v="23"/>
    <n v="39266"/>
    <n v="710673"/>
    <m/>
    <x v="0"/>
  </r>
  <r>
    <x v="35"/>
    <x v="6"/>
    <x v="2"/>
    <x v="2"/>
    <x v="36"/>
    <x v="24"/>
    <n v="40016"/>
    <n v="723987"/>
    <m/>
    <x v="0"/>
  </r>
  <r>
    <x v="35"/>
    <x v="6"/>
    <x v="2"/>
    <x v="2"/>
    <x v="36"/>
    <x v="25"/>
    <n v="40778"/>
    <n v="737452"/>
    <m/>
    <x v="0"/>
  </r>
  <r>
    <x v="35"/>
    <x v="6"/>
    <x v="2"/>
    <x v="2"/>
    <x v="36"/>
    <x v="26"/>
    <n v="41543"/>
    <n v="750764"/>
    <m/>
    <x v="0"/>
  </r>
  <r>
    <x v="35"/>
    <x v="6"/>
    <x v="2"/>
    <x v="2"/>
    <x v="36"/>
    <x v="27"/>
    <n v="42315"/>
    <n v="764190"/>
    <m/>
    <x v="0"/>
  </r>
  <r>
    <x v="35"/>
    <x v="6"/>
    <x v="2"/>
    <x v="2"/>
    <x v="36"/>
    <x v="28"/>
    <n v="43086"/>
    <n v="777696"/>
    <m/>
    <x v="0"/>
  </r>
  <r>
    <x v="35"/>
    <x v="6"/>
    <x v="2"/>
    <x v="2"/>
    <x v="36"/>
    <x v="29"/>
    <n v="43863"/>
    <n v="791457"/>
    <m/>
    <x v="0"/>
  </r>
  <r>
    <x v="35"/>
    <x v="6"/>
    <x v="2"/>
    <x v="2"/>
    <x v="36"/>
    <x v="30"/>
    <n v="44644"/>
    <n v="805320"/>
    <m/>
    <x v="0"/>
  </r>
  <r>
    <x v="35"/>
    <x v="6"/>
    <x v="2"/>
    <x v="3"/>
    <x v="37"/>
    <x v="0"/>
    <n v="0"/>
    <n v="0"/>
    <m/>
    <x v="0"/>
  </r>
  <r>
    <x v="35"/>
    <x v="6"/>
    <x v="2"/>
    <x v="3"/>
    <x v="37"/>
    <x v="1"/>
    <n v="0"/>
    <n v="0"/>
    <m/>
    <x v="0"/>
  </r>
  <r>
    <x v="35"/>
    <x v="6"/>
    <x v="2"/>
    <x v="3"/>
    <x v="37"/>
    <x v="2"/>
    <n v="0"/>
    <n v="0"/>
    <m/>
    <x v="0"/>
  </r>
  <r>
    <x v="35"/>
    <x v="6"/>
    <x v="2"/>
    <x v="3"/>
    <x v="37"/>
    <x v="3"/>
    <n v="0"/>
    <n v="0"/>
    <m/>
    <x v="0"/>
  </r>
  <r>
    <x v="35"/>
    <x v="6"/>
    <x v="2"/>
    <x v="3"/>
    <x v="37"/>
    <x v="4"/>
    <n v="0"/>
    <n v="0"/>
    <m/>
    <x v="0"/>
  </r>
  <r>
    <x v="35"/>
    <x v="6"/>
    <x v="2"/>
    <x v="3"/>
    <x v="37"/>
    <x v="5"/>
    <n v="0"/>
    <n v="0"/>
    <m/>
    <x v="0"/>
  </r>
  <r>
    <x v="35"/>
    <x v="6"/>
    <x v="2"/>
    <x v="3"/>
    <x v="37"/>
    <x v="6"/>
    <n v="0"/>
    <n v="0"/>
    <m/>
    <x v="0"/>
  </r>
  <r>
    <x v="35"/>
    <x v="6"/>
    <x v="2"/>
    <x v="3"/>
    <x v="37"/>
    <x v="7"/>
    <n v="0"/>
    <n v="0"/>
    <m/>
    <x v="0"/>
  </r>
  <r>
    <x v="35"/>
    <x v="6"/>
    <x v="2"/>
    <x v="3"/>
    <x v="37"/>
    <x v="8"/>
    <n v="0"/>
    <n v="0"/>
    <m/>
    <x v="0"/>
  </r>
  <r>
    <x v="35"/>
    <x v="6"/>
    <x v="2"/>
    <x v="3"/>
    <x v="37"/>
    <x v="9"/>
    <n v="0"/>
    <n v="0"/>
    <m/>
    <x v="0"/>
  </r>
  <r>
    <x v="35"/>
    <x v="6"/>
    <x v="2"/>
    <x v="3"/>
    <x v="37"/>
    <x v="10"/>
    <n v="0"/>
    <n v="0"/>
    <m/>
    <x v="0"/>
  </r>
  <r>
    <x v="35"/>
    <x v="6"/>
    <x v="2"/>
    <x v="3"/>
    <x v="37"/>
    <x v="11"/>
    <n v="0"/>
    <n v="0"/>
    <m/>
    <x v="0"/>
  </r>
  <r>
    <x v="35"/>
    <x v="6"/>
    <x v="2"/>
    <x v="3"/>
    <x v="37"/>
    <x v="12"/>
    <n v="0"/>
    <n v="0"/>
    <m/>
    <x v="0"/>
  </r>
  <r>
    <x v="35"/>
    <x v="6"/>
    <x v="2"/>
    <x v="3"/>
    <x v="37"/>
    <x v="13"/>
    <n v="0"/>
    <n v="0"/>
    <m/>
    <x v="0"/>
  </r>
  <r>
    <x v="35"/>
    <x v="6"/>
    <x v="2"/>
    <x v="3"/>
    <x v="37"/>
    <x v="14"/>
    <n v="0"/>
    <n v="0"/>
    <m/>
    <x v="0"/>
  </r>
  <r>
    <x v="35"/>
    <x v="6"/>
    <x v="2"/>
    <x v="3"/>
    <x v="37"/>
    <x v="15"/>
    <n v="0"/>
    <n v="0"/>
    <m/>
    <x v="0"/>
  </r>
  <r>
    <x v="35"/>
    <x v="6"/>
    <x v="2"/>
    <x v="3"/>
    <x v="37"/>
    <x v="16"/>
    <n v="0"/>
    <n v="0"/>
    <m/>
    <x v="0"/>
  </r>
  <r>
    <x v="35"/>
    <x v="6"/>
    <x v="2"/>
    <x v="3"/>
    <x v="37"/>
    <x v="17"/>
    <n v="0"/>
    <n v="0"/>
    <m/>
    <x v="0"/>
  </r>
  <r>
    <x v="35"/>
    <x v="6"/>
    <x v="2"/>
    <x v="3"/>
    <x v="37"/>
    <x v="18"/>
    <n v="0"/>
    <n v="0"/>
    <m/>
    <x v="0"/>
  </r>
  <r>
    <x v="35"/>
    <x v="6"/>
    <x v="2"/>
    <x v="3"/>
    <x v="37"/>
    <x v="19"/>
    <n v="0"/>
    <n v="0"/>
    <m/>
    <x v="0"/>
  </r>
  <r>
    <x v="35"/>
    <x v="6"/>
    <x v="2"/>
    <x v="3"/>
    <x v="37"/>
    <x v="20"/>
    <n v="0"/>
    <n v="0"/>
    <m/>
    <x v="0"/>
  </r>
  <r>
    <x v="35"/>
    <x v="6"/>
    <x v="2"/>
    <x v="3"/>
    <x v="37"/>
    <x v="21"/>
    <n v="0"/>
    <n v="0"/>
    <m/>
    <x v="0"/>
  </r>
  <r>
    <x v="35"/>
    <x v="6"/>
    <x v="2"/>
    <x v="3"/>
    <x v="37"/>
    <x v="22"/>
    <n v="0"/>
    <n v="0"/>
    <m/>
    <x v="0"/>
  </r>
  <r>
    <x v="35"/>
    <x v="6"/>
    <x v="2"/>
    <x v="3"/>
    <x v="37"/>
    <x v="23"/>
    <n v="0"/>
    <n v="0"/>
    <m/>
    <x v="0"/>
  </r>
  <r>
    <x v="35"/>
    <x v="6"/>
    <x v="2"/>
    <x v="3"/>
    <x v="37"/>
    <x v="24"/>
    <n v="0"/>
    <n v="0"/>
    <m/>
    <x v="0"/>
  </r>
  <r>
    <x v="35"/>
    <x v="6"/>
    <x v="2"/>
    <x v="3"/>
    <x v="37"/>
    <x v="25"/>
    <n v="0"/>
    <n v="0"/>
    <m/>
    <x v="0"/>
  </r>
  <r>
    <x v="35"/>
    <x v="6"/>
    <x v="2"/>
    <x v="3"/>
    <x v="37"/>
    <x v="26"/>
    <n v="0"/>
    <n v="0"/>
    <m/>
    <x v="0"/>
  </r>
  <r>
    <x v="35"/>
    <x v="6"/>
    <x v="2"/>
    <x v="3"/>
    <x v="37"/>
    <x v="27"/>
    <n v="0"/>
    <n v="0"/>
    <m/>
    <x v="0"/>
  </r>
  <r>
    <x v="35"/>
    <x v="6"/>
    <x v="2"/>
    <x v="3"/>
    <x v="37"/>
    <x v="28"/>
    <n v="0"/>
    <n v="0"/>
    <m/>
    <x v="0"/>
  </r>
  <r>
    <x v="35"/>
    <x v="6"/>
    <x v="2"/>
    <x v="3"/>
    <x v="37"/>
    <x v="29"/>
    <n v="0"/>
    <n v="0"/>
    <m/>
    <x v="0"/>
  </r>
  <r>
    <x v="35"/>
    <x v="6"/>
    <x v="2"/>
    <x v="3"/>
    <x v="37"/>
    <x v="30"/>
    <n v="0"/>
    <n v="0"/>
    <m/>
    <x v="0"/>
  </r>
  <r>
    <x v="35"/>
    <x v="7"/>
    <x v="0"/>
    <x v="1"/>
    <x v="35"/>
    <x v="0"/>
    <n v="1047773"/>
    <n v="58445824"/>
    <m/>
    <x v="0"/>
  </r>
  <r>
    <x v="35"/>
    <x v="7"/>
    <x v="0"/>
    <x v="1"/>
    <x v="35"/>
    <x v="1"/>
    <n v="1047773"/>
    <n v="57975796"/>
    <m/>
    <x v="0"/>
  </r>
  <r>
    <x v="35"/>
    <x v="7"/>
    <x v="0"/>
    <x v="1"/>
    <x v="35"/>
    <x v="2"/>
    <n v="1047773"/>
    <n v="56935356"/>
    <m/>
    <x v="0"/>
  </r>
  <r>
    <x v="35"/>
    <x v="7"/>
    <x v="0"/>
    <x v="1"/>
    <x v="35"/>
    <x v="3"/>
    <n v="1047773"/>
    <n v="56110152"/>
    <m/>
    <x v="0"/>
  </r>
  <r>
    <x v="35"/>
    <x v="7"/>
    <x v="0"/>
    <x v="1"/>
    <x v="35"/>
    <x v="4"/>
    <n v="1047773"/>
    <n v="56301004"/>
    <m/>
    <x v="0"/>
  </r>
  <r>
    <x v="35"/>
    <x v="7"/>
    <x v="0"/>
    <x v="1"/>
    <x v="35"/>
    <x v="5"/>
    <n v="1047773"/>
    <n v="56815788"/>
    <m/>
    <x v="0"/>
  </r>
  <r>
    <x v="35"/>
    <x v="7"/>
    <x v="0"/>
    <x v="1"/>
    <x v="35"/>
    <x v="6"/>
    <n v="1047773"/>
    <n v="57097320"/>
    <m/>
    <x v="0"/>
  </r>
  <r>
    <x v="35"/>
    <x v="7"/>
    <x v="0"/>
    <x v="1"/>
    <x v="35"/>
    <x v="7"/>
    <n v="1047773"/>
    <n v="57233332"/>
    <m/>
    <x v="0"/>
  </r>
  <r>
    <x v="35"/>
    <x v="7"/>
    <x v="0"/>
    <x v="1"/>
    <x v="35"/>
    <x v="8"/>
    <n v="1047773"/>
    <n v="57278008"/>
    <m/>
    <x v="0"/>
  </r>
  <r>
    <x v="35"/>
    <x v="7"/>
    <x v="0"/>
    <x v="1"/>
    <x v="35"/>
    <x v="9"/>
    <n v="1047773"/>
    <n v="57297400"/>
    <m/>
    <x v="0"/>
  </r>
  <r>
    <x v="35"/>
    <x v="7"/>
    <x v="0"/>
    <x v="1"/>
    <x v="35"/>
    <x v="10"/>
    <n v="1047773"/>
    <n v="57174848"/>
    <m/>
    <x v="0"/>
  </r>
  <r>
    <x v="35"/>
    <x v="7"/>
    <x v="0"/>
    <x v="1"/>
    <x v="35"/>
    <x v="11"/>
    <n v="1047773"/>
    <n v="57010980"/>
    <m/>
    <x v="0"/>
  </r>
  <r>
    <x v="35"/>
    <x v="7"/>
    <x v="0"/>
    <x v="1"/>
    <x v="35"/>
    <x v="12"/>
    <n v="1047773"/>
    <n v="56774252"/>
    <m/>
    <x v="0"/>
  </r>
  <r>
    <x v="35"/>
    <x v="7"/>
    <x v="0"/>
    <x v="1"/>
    <x v="35"/>
    <x v="13"/>
    <n v="1047773"/>
    <n v="56593100"/>
    <m/>
    <x v="0"/>
  </r>
  <r>
    <x v="35"/>
    <x v="7"/>
    <x v="0"/>
    <x v="1"/>
    <x v="35"/>
    <x v="14"/>
    <n v="1047773"/>
    <n v="56533200"/>
    <m/>
    <x v="0"/>
  </r>
  <r>
    <x v="35"/>
    <x v="7"/>
    <x v="0"/>
    <x v="1"/>
    <x v="35"/>
    <x v="15"/>
    <n v="1047773"/>
    <n v="56528044"/>
    <m/>
    <x v="0"/>
  </r>
  <r>
    <x v="35"/>
    <x v="7"/>
    <x v="0"/>
    <x v="1"/>
    <x v="35"/>
    <x v="16"/>
    <n v="1047773"/>
    <n v="56507196"/>
    <m/>
    <x v="0"/>
  </r>
  <r>
    <x v="35"/>
    <x v="7"/>
    <x v="0"/>
    <x v="1"/>
    <x v="35"/>
    <x v="17"/>
    <n v="1047773"/>
    <n v="56439800"/>
    <m/>
    <x v="0"/>
  </r>
  <r>
    <x v="35"/>
    <x v="7"/>
    <x v="0"/>
    <x v="1"/>
    <x v="35"/>
    <x v="18"/>
    <n v="1047773"/>
    <n v="56365808"/>
    <m/>
    <x v="0"/>
  </r>
  <r>
    <x v="35"/>
    <x v="7"/>
    <x v="0"/>
    <x v="1"/>
    <x v="35"/>
    <x v="19"/>
    <n v="1047773"/>
    <n v="56327404"/>
    <m/>
    <x v="0"/>
  </r>
  <r>
    <x v="35"/>
    <x v="7"/>
    <x v="0"/>
    <x v="1"/>
    <x v="35"/>
    <x v="20"/>
    <n v="1047773"/>
    <n v="56295616"/>
    <m/>
    <x v="0"/>
  </r>
  <r>
    <x v="35"/>
    <x v="7"/>
    <x v="0"/>
    <x v="1"/>
    <x v="35"/>
    <x v="21"/>
    <n v="1047773"/>
    <n v="56249392"/>
    <m/>
    <x v="0"/>
  </r>
  <r>
    <x v="35"/>
    <x v="7"/>
    <x v="0"/>
    <x v="1"/>
    <x v="35"/>
    <x v="22"/>
    <n v="1047773"/>
    <n v="56205904"/>
    <m/>
    <x v="0"/>
  </r>
  <r>
    <x v="35"/>
    <x v="7"/>
    <x v="0"/>
    <x v="1"/>
    <x v="35"/>
    <x v="23"/>
    <n v="1047773"/>
    <n v="56189992"/>
    <m/>
    <x v="0"/>
  </r>
  <r>
    <x v="35"/>
    <x v="7"/>
    <x v="0"/>
    <x v="1"/>
    <x v="35"/>
    <x v="24"/>
    <n v="1047773"/>
    <n v="56193788"/>
    <m/>
    <x v="0"/>
  </r>
  <r>
    <x v="35"/>
    <x v="7"/>
    <x v="0"/>
    <x v="1"/>
    <x v="35"/>
    <x v="25"/>
    <n v="1047773"/>
    <n v="56194036"/>
    <m/>
    <x v="0"/>
  </r>
  <r>
    <x v="35"/>
    <x v="7"/>
    <x v="0"/>
    <x v="1"/>
    <x v="35"/>
    <x v="26"/>
    <n v="1047773"/>
    <n v="56168984"/>
    <m/>
    <x v="0"/>
  </r>
  <r>
    <x v="35"/>
    <x v="7"/>
    <x v="0"/>
    <x v="1"/>
    <x v="35"/>
    <x v="27"/>
    <n v="1047773"/>
    <n v="56143180"/>
    <m/>
    <x v="0"/>
  </r>
  <r>
    <x v="35"/>
    <x v="7"/>
    <x v="0"/>
    <x v="1"/>
    <x v="35"/>
    <x v="28"/>
    <n v="1047773"/>
    <n v="56131076"/>
    <m/>
    <x v="0"/>
  </r>
  <r>
    <x v="35"/>
    <x v="7"/>
    <x v="0"/>
    <x v="1"/>
    <x v="35"/>
    <x v="29"/>
    <n v="1047773"/>
    <n v="56122468"/>
    <m/>
    <x v="0"/>
  </r>
  <r>
    <x v="35"/>
    <x v="7"/>
    <x v="0"/>
    <x v="1"/>
    <x v="35"/>
    <x v="30"/>
    <n v="1047773"/>
    <n v="56118164"/>
    <m/>
    <x v="0"/>
  </r>
  <r>
    <x v="35"/>
    <x v="7"/>
    <x v="0"/>
    <x v="2"/>
    <x v="36"/>
    <x v="0"/>
    <n v="73582"/>
    <n v="1919018"/>
    <m/>
    <x v="0"/>
  </r>
  <r>
    <x v="35"/>
    <x v="7"/>
    <x v="0"/>
    <x v="2"/>
    <x v="36"/>
    <x v="1"/>
    <n v="77233"/>
    <n v="1992153"/>
    <m/>
    <x v="0"/>
  </r>
  <r>
    <x v="35"/>
    <x v="7"/>
    <x v="0"/>
    <x v="2"/>
    <x v="36"/>
    <x v="2"/>
    <n v="80748"/>
    <n v="2030018"/>
    <m/>
    <x v="0"/>
  </r>
  <r>
    <x v="35"/>
    <x v="7"/>
    <x v="0"/>
    <x v="2"/>
    <x v="36"/>
    <x v="3"/>
    <n v="84136"/>
    <n v="2094778"/>
    <m/>
    <x v="0"/>
  </r>
  <r>
    <x v="35"/>
    <x v="7"/>
    <x v="0"/>
    <x v="2"/>
    <x v="36"/>
    <x v="4"/>
    <n v="87760"/>
    <n v="2202785"/>
    <m/>
    <x v="0"/>
  </r>
  <r>
    <x v="35"/>
    <x v="7"/>
    <x v="0"/>
    <x v="2"/>
    <x v="36"/>
    <x v="5"/>
    <n v="91371"/>
    <n v="2307375"/>
    <m/>
    <x v="0"/>
  </r>
  <r>
    <x v="35"/>
    <x v="7"/>
    <x v="0"/>
    <x v="2"/>
    <x v="36"/>
    <x v="6"/>
    <n v="95073"/>
    <n v="2421872"/>
    <m/>
    <x v="0"/>
  </r>
  <r>
    <x v="35"/>
    <x v="7"/>
    <x v="0"/>
    <x v="2"/>
    <x v="36"/>
    <x v="7"/>
    <n v="98845"/>
    <n v="2533549"/>
    <m/>
    <x v="0"/>
  </r>
  <r>
    <x v="35"/>
    <x v="7"/>
    <x v="0"/>
    <x v="2"/>
    <x v="36"/>
    <x v="8"/>
    <n v="102660"/>
    <n v="2637709"/>
    <m/>
    <x v="0"/>
  </r>
  <r>
    <x v="35"/>
    <x v="7"/>
    <x v="0"/>
    <x v="2"/>
    <x v="36"/>
    <x v="9"/>
    <n v="106552"/>
    <n v="2734128"/>
    <m/>
    <x v="0"/>
  </r>
  <r>
    <x v="35"/>
    <x v="7"/>
    <x v="0"/>
    <x v="2"/>
    <x v="36"/>
    <x v="10"/>
    <n v="110521"/>
    <n v="2823621"/>
    <m/>
    <x v="0"/>
  </r>
  <r>
    <x v="35"/>
    <x v="7"/>
    <x v="0"/>
    <x v="2"/>
    <x v="36"/>
    <x v="11"/>
    <n v="114524"/>
    <n v="2909866"/>
    <m/>
    <x v="0"/>
  </r>
  <r>
    <x v="35"/>
    <x v="7"/>
    <x v="0"/>
    <x v="2"/>
    <x v="36"/>
    <x v="12"/>
    <n v="118595"/>
    <n v="2996049"/>
    <m/>
    <x v="0"/>
  </r>
  <r>
    <x v="35"/>
    <x v="7"/>
    <x v="0"/>
    <x v="2"/>
    <x v="36"/>
    <x v="13"/>
    <n v="122712"/>
    <n v="3085038"/>
    <m/>
    <x v="0"/>
  </r>
  <r>
    <x v="35"/>
    <x v="7"/>
    <x v="0"/>
    <x v="2"/>
    <x v="36"/>
    <x v="14"/>
    <n v="126857"/>
    <n v="3178439"/>
    <m/>
    <x v="0"/>
  </r>
  <r>
    <x v="35"/>
    <x v="7"/>
    <x v="0"/>
    <x v="2"/>
    <x v="36"/>
    <x v="15"/>
    <n v="131034"/>
    <n v="3275642"/>
    <m/>
    <x v="0"/>
  </r>
  <r>
    <x v="35"/>
    <x v="7"/>
    <x v="0"/>
    <x v="2"/>
    <x v="36"/>
    <x v="16"/>
    <n v="135231"/>
    <n v="3373888"/>
    <m/>
    <x v="0"/>
  </r>
  <r>
    <x v="35"/>
    <x v="7"/>
    <x v="0"/>
    <x v="2"/>
    <x v="36"/>
    <x v="17"/>
    <n v="139460"/>
    <n v="3471901"/>
    <m/>
    <x v="0"/>
  </r>
  <r>
    <x v="35"/>
    <x v="7"/>
    <x v="0"/>
    <x v="2"/>
    <x v="36"/>
    <x v="18"/>
    <n v="143698"/>
    <n v="3570140"/>
    <m/>
    <x v="0"/>
  </r>
  <r>
    <x v="35"/>
    <x v="7"/>
    <x v="0"/>
    <x v="2"/>
    <x v="36"/>
    <x v="19"/>
    <n v="147927"/>
    <n v="3669140"/>
    <m/>
    <x v="0"/>
  </r>
  <r>
    <x v="35"/>
    <x v="7"/>
    <x v="0"/>
    <x v="2"/>
    <x v="36"/>
    <x v="20"/>
    <n v="152154"/>
    <n v="3769272"/>
    <m/>
    <x v="0"/>
  </r>
  <r>
    <x v="35"/>
    <x v="7"/>
    <x v="0"/>
    <x v="2"/>
    <x v="36"/>
    <x v="21"/>
    <n v="156363"/>
    <n v="3869725"/>
    <m/>
    <x v="0"/>
  </r>
  <r>
    <x v="35"/>
    <x v="7"/>
    <x v="0"/>
    <x v="2"/>
    <x v="36"/>
    <x v="22"/>
    <n v="160583"/>
    <n v="3970820"/>
    <m/>
    <x v="0"/>
  </r>
  <r>
    <x v="35"/>
    <x v="7"/>
    <x v="0"/>
    <x v="2"/>
    <x v="36"/>
    <x v="23"/>
    <n v="164789"/>
    <n v="4072676"/>
    <m/>
    <x v="0"/>
  </r>
  <r>
    <x v="35"/>
    <x v="7"/>
    <x v="0"/>
    <x v="2"/>
    <x v="36"/>
    <x v="24"/>
    <n v="168986"/>
    <n v="4174848"/>
    <m/>
    <x v="0"/>
  </r>
  <r>
    <x v="35"/>
    <x v="7"/>
    <x v="0"/>
    <x v="2"/>
    <x v="36"/>
    <x v="25"/>
    <n v="173229"/>
    <n v="4277864"/>
    <m/>
    <x v="0"/>
  </r>
  <r>
    <x v="35"/>
    <x v="7"/>
    <x v="0"/>
    <x v="2"/>
    <x v="36"/>
    <x v="26"/>
    <n v="177532"/>
    <n v="4381014"/>
    <m/>
    <x v="0"/>
  </r>
  <r>
    <x v="35"/>
    <x v="7"/>
    <x v="0"/>
    <x v="2"/>
    <x v="36"/>
    <x v="27"/>
    <n v="181880"/>
    <n v="4485236"/>
    <m/>
    <x v="0"/>
  </r>
  <r>
    <x v="35"/>
    <x v="7"/>
    <x v="0"/>
    <x v="2"/>
    <x v="36"/>
    <x v="28"/>
    <n v="186276"/>
    <n v="4591196"/>
    <m/>
    <x v="0"/>
  </r>
  <r>
    <x v="35"/>
    <x v="7"/>
    <x v="0"/>
    <x v="2"/>
    <x v="36"/>
    <x v="29"/>
    <n v="190722"/>
    <n v="4699262"/>
    <m/>
    <x v="0"/>
  </r>
  <r>
    <x v="35"/>
    <x v="7"/>
    <x v="0"/>
    <x v="2"/>
    <x v="36"/>
    <x v="30"/>
    <n v="195223"/>
    <n v="4808814"/>
    <m/>
    <x v="0"/>
  </r>
  <r>
    <x v="35"/>
    <x v="7"/>
    <x v="0"/>
    <x v="3"/>
    <x v="37"/>
    <x v="0"/>
    <n v="2268"/>
    <n v="79141"/>
    <m/>
    <x v="0"/>
  </r>
  <r>
    <x v="35"/>
    <x v="7"/>
    <x v="0"/>
    <x v="3"/>
    <x v="37"/>
    <x v="1"/>
    <n v="2268"/>
    <n v="78185"/>
    <m/>
    <x v="0"/>
  </r>
  <r>
    <x v="35"/>
    <x v="7"/>
    <x v="0"/>
    <x v="3"/>
    <x v="37"/>
    <x v="2"/>
    <n v="2268"/>
    <n v="75150"/>
    <m/>
    <x v="0"/>
  </r>
  <r>
    <x v="35"/>
    <x v="7"/>
    <x v="0"/>
    <x v="3"/>
    <x v="37"/>
    <x v="3"/>
    <n v="2268"/>
    <n v="74742"/>
    <m/>
    <x v="0"/>
  </r>
  <r>
    <x v="35"/>
    <x v="7"/>
    <x v="0"/>
    <x v="3"/>
    <x v="37"/>
    <x v="4"/>
    <n v="2268"/>
    <n v="75791"/>
    <m/>
    <x v="0"/>
  </r>
  <r>
    <x v="35"/>
    <x v="7"/>
    <x v="0"/>
    <x v="3"/>
    <x v="37"/>
    <x v="5"/>
    <n v="2268"/>
    <n v="76520"/>
    <m/>
    <x v="0"/>
  </r>
  <r>
    <x v="35"/>
    <x v="7"/>
    <x v="0"/>
    <x v="3"/>
    <x v="37"/>
    <x v="6"/>
    <n v="2268"/>
    <n v="77363"/>
    <m/>
    <x v="0"/>
  </r>
  <r>
    <x v="35"/>
    <x v="7"/>
    <x v="0"/>
    <x v="3"/>
    <x v="37"/>
    <x v="7"/>
    <n v="2268"/>
    <n v="77560"/>
    <m/>
    <x v="0"/>
  </r>
  <r>
    <x v="35"/>
    <x v="7"/>
    <x v="0"/>
    <x v="3"/>
    <x v="37"/>
    <x v="8"/>
    <n v="2268"/>
    <n v="77442"/>
    <m/>
    <x v="0"/>
  </r>
  <r>
    <x v="35"/>
    <x v="7"/>
    <x v="0"/>
    <x v="3"/>
    <x v="37"/>
    <x v="9"/>
    <n v="2268"/>
    <n v="77193"/>
    <m/>
    <x v="0"/>
  </r>
  <r>
    <x v="35"/>
    <x v="7"/>
    <x v="0"/>
    <x v="3"/>
    <x v="37"/>
    <x v="10"/>
    <n v="2268"/>
    <n v="77075"/>
    <m/>
    <x v="0"/>
  </r>
  <r>
    <x v="35"/>
    <x v="7"/>
    <x v="0"/>
    <x v="3"/>
    <x v="37"/>
    <x v="11"/>
    <n v="2268"/>
    <n v="77073"/>
    <m/>
    <x v="0"/>
  </r>
  <r>
    <x v="35"/>
    <x v="7"/>
    <x v="0"/>
    <x v="3"/>
    <x v="37"/>
    <x v="12"/>
    <n v="2268"/>
    <n v="77173"/>
    <m/>
    <x v="0"/>
  </r>
  <r>
    <x v="35"/>
    <x v="7"/>
    <x v="0"/>
    <x v="3"/>
    <x v="37"/>
    <x v="13"/>
    <n v="2268"/>
    <n v="77141"/>
    <m/>
    <x v="0"/>
  </r>
  <r>
    <x v="35"/>
    <x v="7"/>
    <x v="0"/>
    <x v="3"/>
    <x v="37"/>
    <x v="14"/>
    <n v="2268"/>
    <n v="76974"/>
    <m/>
    <x v="0"/>
  </r>
  <r>
    <x v="35"/>
    <x v="7"/>
    <x v="0"/>
    <x v="3"/>
    <x v="37"/>
    <x v="15"/>
    <n v="2268"/>
    <n v="76824"/>
    <m/>
    <x v="0"/>
  </r>
  <r>
    <x v="35"/>
    <x v="7"/>
    <x v="0"/>
    <x v="3"/>
    <x v="37"/>
    <x v="16"/>
    <n v="2268"/>
    <n v="76731"/>
    <m/>
    <x v="0"/>
  </r>
  <r>
    <x v="35"/>
    <x v="7"/>
    <x v="0"/>
    <x v="3"/>
    <x v="37"/>
    <x v="17"/>
    <n v="2268"/>
    <n v="76587"/>
    <m/>
    <x v="0"/>
  </r>
  <r>
    <x v="35"/>
    <x v="7"/>
    <x v="0"/>
    <x v="3"/>
    <x v="37"/>
    <x v="18"/>
    <n v="2268"/>
    <n v="76431"/>
    <m/>
    <x v="0"/>
  </r>
  <r>
    <x v="35"/>
    <x v="7"/>
    <x v="0"/>
    <x v="3"/>
    <x v="37"/>
    <x v="19"/>
    <n v="2268"/>
    <n v="76273"/>
    <m/>
    <x v="0"/>
  </r>
  <r>
    <x v="35"/>
    <x v="7"/>
    <x v="0"/>
    <x v="3"/>
    <x v="37"/>
    <x v="20"/>
    <n v="2268"/>
    <n v="76158"/>
    <m/>
    <x v="0"/>
  </r>
  <r>
    <x v="35"/>
    <x v="7"/>
    <x v="0"/>
    <x v="3"/>
    <x v="37"/>
    <x v="21"/>
    <n v="2268"/>
    <n v="76049"/>
    <m/>
    <x v="0"/>
  </r>
  <r>
    <x v="35"/>
    <x v="7"/>
    <x v="0"/>
    <x v="3"/>
    <x v="37"/>
    <x v="22"/>
    <n v="2268"/>
    <n v="75962"/>
    <m/>
    <x v="0"/>
  </r>
  <r>
    <x v="35"/>
    <x v="7"/>
    <x v="0"/>
    <x v="3"/>
    <x v="37"/>
    <x v="23"/>
    <n v="2268"/>
    <n v="75888"/>
    <m/>
    <x v="0"/>
  </r>
  <r>
    <x v="35"/>
    <x v="7"/>
    <x v="0"/>
    <x v="3"/>
    <x v="37"/>
    <x v="24"/>
    <n v="2268"/>
    <n v="75817"/>
    <m/>
    <x v="0"/>
  </r>
  <r>
    <x v="35"/>
    <x v="7"/>
    <x v="0"/>
    <x v="3"/>
    <x v="37"/>
    <x v="25"/>
    <n v="2268"/>
    <n v="75687"/>
    <m/>
    <x v="0"/>
  </r>
  <r>
    <x v="35"/>
    <x v="7"/>
    <x v="0"/>
    <x v="3"/>
    <x v="37"/>
    <x v="26"/>
    <n v="2268"/>
    <n v="75549"/>
    <m/>
    <x v="0"/>
  </r>
  <r>
    <x v="35"/>
    <x v="7"/>
    <x v="0"/>
    <x v="3"/>
    <x v="37"/>
    <x v="27"/>
    <n v="2268"/>
    <n v="75423"/>
    <m/>
    <x v="0"/>
  </r>
  <r>
    <x v="35"/>
    <x v="7"/>
    <x v="0"/>
    <x v="3"/>
    <x v="37"/>
    <x v="28"/>
    <n v="2268"/>
    <n v="75315"/>
    <m/>
    <x v="0"/>
  </r>
  <r>
    <x v="35"/>
    <x v="7"/>
    <x v="0"/>
    <x v="3"/>
    <x v="37"/>
    <x v="29"/>
    <n v="2268"/>
    <n v="75200"/>
    <m/>
    <x v="0"/>
  </r>
  <r>
    <x v="35"/>
    <x v="7"/>
    <x v="0"/>
    <x v="3"/>
    <x v="37"/>
    <x v="30"/>
    <n v="2268"/>
    <n v="75089"/>
    <m/>
    <x v="0"/>
  </r>
  <r>
    <x v="35"/>
    <x v="7"/>
    <x v="1"/>
    <x v="1"/>
    <x v="35"/>
    <x v="0"/>
    <n v="58578"/>
    <n v="1258724"/>
    <m/>
    <x v="0"/>
  </r>
  <r>
    <x v="35"/>
    <x v="7"/>
    <x v="1"/>
    <x v="1"/>
    <x v="35"/>
    <x v="1"/>
    <n v="58578"/>
    <n v="1248601"/>
    <m/>
    <x v="0"/>
  </r>
  <r>
    <x v="35"/>
    <x v="7"/>
    <x v="1"/>
    <x v="1"/>
    <x v="35"/>
    <x v="2"/>
    <n v="58578"/>
    <n v="1226193"/>
    <m/>
    <x v="0"/>
  </r>
  <r>
    <x v="35"/>
    <x v="7"/>
    <x v="1"/>
    <x v="1"/>
    <x v="35"/>
    <x v="3"/>
    <n v="58578"/>
    <n v="1208421"/>
    <m/>
    <x v="0"/>
  </r>
  <r>
    <x v="35"/>
    <x v="7"/>
    <x v="1"/>
    <x v="1"/>
    <x v="35"/>
    <x v="4"/>
    <n v="58578"/>
    <n v="1212532"/>
    <m/>
    <x v="0"/>
  </r>
  <r>
    <x v="35"/>
    <x v="7"/>
    <x v="1"/>
    <x v="1"/>
    <x v="35"/>
    <x v="5"/>
    <n v="58578"/>
    <n v="1223618"/>
    <m/>
    <x v="0"/>
  </r>
  <r>
    <x v="35"/>
    <x v="7"/>
    <x v="1"/>
    <x v="1"/>
    <x v="35"/>
    <x v="6"/>
    <n v="58578"/>
    <n v="1229682"/>
    <m/>
    <x v="0"/>
  </r>
  <r>
    <x v="35"/>
    <x v="7"/>
    <x v="1"/>
    <x v="1"/>
    <x v="35"/>
    <x v="7"/>
    <n v="58578"/>
    <n v="1232611"/>
    <m/>
    <x v="0"/>
  </r>
  <r>
    <x v="35"/>
    <x v="7"/>
    <x v="1"/>
    <x v="1"/>
    <x v="35"/>
    <x v="8"/>
    <n v="58578"/>
    <n v="1233573"/>
    <m/>
    <x v="0"/>
  </r>
  <r>
    <x v="35"/>
    <x v="7"/>
    <x v="1"/>
    <x v="1"/>
    <x v="35"/>
    <x v="9"/>
    <n v="58578"/>
    <n v="1233991"/>
    <m/>
    <x v="0"/>
  </r>
  <r>
    <x v="35"/>
    <x v="7"/>
    <x v="1"/>
    <x v="1"/>
    <x v="35"/>
    <x v="10"/>
    <n v="58578"/>
    <n v="1231351"/>
    <m/>
    <x v="0"/>
  </r>
  <r>
    <x v="35"/>
    <x v="7"/>
    <x v="1"/>
    <x v="1"/>
    <x v="35"/>
    <x v="11"/>
    <n v="58578"/>
    <n v="1227822"/>
    <m/>
    <x v="0"/>
  </r>
  <r>
    <x v="35"/>
    <x v="7"/>
    <x v="1"/>
    <x v="1"/>
    <x v="35"/>
    <x v="12"/>
    <n v="58578"/>
    <n v="1222724"/>
    <m/>
    <x v="0"/>
  </r>
  <r>
    <x v="35"/>
    <x v="7"/>
    <x v="1"/>
    <x v="1"/>
    <x v="35"/>
    <x v="13"/>
    <n v="58578"/>
    <n v="1218822"/>
    <m/>
    <x v="0"/>
  </r>
  <r>
    <x v="35"/>
    <x v="7"/>
    <x v="1"/>
    <x v="1"/>
    <x v="35"/>
    <x v="14"/>
    <n v="58578"/>
    <n v="1217532"/>
    <m/>
    <x v="0"/>
  </r>
  <r>
    <x v="35"/>
    <x v="7"/>
    <x v="1"/>
    <x v="1"/>
    <x v="35"/>
    <x v="15"/>
    <n v="58578"/>
    <n v="1217421"/>
    <m/>
    <x v="0"/>
  </r>
  <r>
    <x v="35"/>
    <x v="7"/>
    <x v="1"/>
    <x v="1"/>
    <x v="35"/>
    <x v="16"/>
    <n v="58578"/>
    <n v="1216972"/>
    <m/>
    <x v="0"/>
  </r>
  <r>
    <x v="35"/>
    <x v="7"/>
    <x v="1"/>
    <x v="1"/>
    <x v="35"/>
    <x v="17"/>
    <n v="58578"/>
    <n v="1215521"/>
    <m/>
    <x v="0"/>
  </r>
  <r>
    <x v="35"/>
    <x v="7"/>
    <x v="1"/>
    <x v="1"/>
    <x v="35"/>
    <x v="18"/>
    <n v="58578"/>
    <n v="1213927"/>
    <m/>
    <x v="0"/>
  </r>
  <r>
    <x v="35"/>
    <x v="7"/>
    <x v="1"/>
    <x v="1"/>
    <x v="35"/>
    <x v="19"/>
    <n v="58578"/>
    <n v="1213100"/>
    <m/>
    <x v="0"/>
  </r>
  <r>
    <x v="35"/>
    <x v="7"/>
    <x v="1"/>
    <x v="1"/>
    <x v="35"/>
    <x v="20"/>
    <n v="58578"/>
    <n v="1212415"/>
    <m/>
    <x v="0"/>
  </r>
  <r>
    <x v="35"/>
    <x v="7"/>
    <x v="1"/>
    <x v="1"/>
    <x v="35"/>
    <x v="21"/>
    <n v="58578"/>
    <n v="1211420"/>
    <m/>
    <x v="0"/>
  </r>
  <r>
    <x v="35"/>
    <x v="7"/>
    <x v="1"/>
    <x v="1"/>
    <x v="35"/>
    <x v="22"/>
    <n v="58578"/>
    <n v="1210483"/>
    <m/>
    <x v="0"/>
  </r>
  <r>
    <x v="35"/>
    <x v="7"/>
    <x v="1"/>
    <x v="1"/>
    <x v="35"/>
    <x v="23"/>
    <n v="58578"/>
    <n v="1210141"/>
    <m/>
    <x v="0"/>
  </r>
  <r>
    <x v="35"/>
    <x v="7"/>
    <x v="1"/>
    <x v="1"/>
    <x v="35"/>
    <x v="24"/>
    <n v="58578"/>
    <n v="1210222"/>
    <m/>
    <x v="0"/>
  </r>
  <r>
    <x v="35"/>
    <x v="7"/>
    <x v="1"/>
    <x v="1"/>
    <x v="35"/>
    <x v="25"/>
    <n v="58578"/>
    <n v="1210228"/>
    <m/>
    <x v="0"/>
  </r>
  <r>
    <x v="35"/>
    <x v="7"/>
    <x v="1"/>
    <x v="1"/>
    <x v="35"/>
    <x v="26"/>
    <n v="58578"/>
    <n v="1209688"/>
    <m/>
    <x v="0"/>
  </r>
  <r>
    <x v="35"/>
    <x v="7"/>
    <x v="1"/>
    <x v="1"/>
    <x v="35"/>
    <x v="27"/>
    <n v="58578"/>
    <n v="1209133"/>
    <m/>
    <x v="0"/>
  </r>
  <r>
    <x v="35"/>
    <x v="7"/>
    <x v="1"/>
    <x v="1"/>
    <x v="35"/>
    <x v="28"/>
    <n v="58578"/>
    <n v="1208872"/>
    <m/>
    <x v="0"/>
  </r>
  <r>
    <x v="35"/>
    <x v="7"/>
    <x v="1"/>
    <x v="1"/>
    <x v="35"/>
    <x v="29"/>
    <n v="58578"/>
    <n v="1208686"/>
    <m/>
    <x v="0"/>
  </r>
  <r>
    <x v="35"/>
    <x v="7"/>
    <x v="1"/>
    <x v="1"/>
    <x v="35"/>
    <x v="30"/>
    <n v="58578"/>
    <n v="1208594"/>
    <m/>
    <x v="0"/>
  </r>
  <r>
    <x v="35"/>
    <x v="7"/>
    <x v="1"/>
    <x v="2"/>
    <x v="36"/>
    <x v="0"/>
    <n v="0"/>
    <n v="0"/>
    <m/>
    <x v="0"/>
  </r>
  <r>
    <x v="35"/>
    <x v="7"/>
    <x v="1"/>
    <x v="2"/>
    <x v="36"/>
    <x v="1"/>
    <n v="0"/>
    <n v="0"/>
    <m/>
    <x v="0"/>
  </r>
  <r>
    <x v="35"/>
    <x v="7"/>
    <x v="1"/>
    <x v="2"/>
    <x v="36"/>
    <x v="2"/>
    <n v="0"/>
    <n v="0"/>
    <m/>
    <x v="0"/>
  </r>
  <r>
    <x v="35"/>
    <x v="7"/>
    <x v="1"/>
    <x v="2"/>
    <x v="36"/>
    <x v="3"/>
    <n v="0"/>
    <n v="0"/>
    <m/>
    <x v="0"/>
  </r>
  <r>
    <x v="35"/>
    <x v="7"/>
    <x v="1"/>
    <x v="2"/>
    <x v="36"/>
    <x v="4"/>
    <n v="0"/>
    <n v="0"/>
    <m/>
    <x v="0"/>
  </r>
  <r>
    <x v="35"/>
    <x v="7"/>
    <x v="1"/>
    <x v="2"/>
    <x v="36"/>
    <x v="5"/>
    <n v="0"/>
    <n v="0"/>
    <m/>
    <x v="0"/>
  </r>
  <r>
    <x v="35"/>
    <x v="7"/>
    <x v="1"/>
    <x v="2"/>
    <x v="36"/>
    <x v="6"/>
    <n v="0"/>
    <n v="0"/>
    <m/>
    <x v="0"/>
  </r>
  <r>
    <x v="35"/>
    <x v="7"/>
    <x v="1"/>
    <x v="2"/>
    <x v="36"/>
    <x v="7"/>
    <n v="0"/>
    <n v="0"/>
    <m/>
    <x v="0"/>
  </r>
  <r>
    <x v="35"/>
    <x v="7"/>
    <x v="1"/>
    <x v="2"/>
    <x v="36"/>
    <x v="8"/>
    <n v="0"/>
    <n v="0"/>
    <m/>
    <x v="0"/>
  </r>
  <r>
    <x v="35"/>
    <x v="7"/>
    <x v="1"/>
    <x v="2"/>
    <x v="36"/>
    <x v="9"/>
    <n v="0"/>
    <n v="0"/>
    <m/>
    <x v="0"/>
  </r>
  <r>
    <x v="35"/>
    <x v="7"/>
    <x v="1"/>
    <x v="2"/>
    <x v="36"/>
    <x v="10"/>
    <n v="0"/>
    <n v="0"/>
    <m/>
    <x v="0"/>
  </r>
  <r>
    <x v="35"/>
    <x v="7"/>
    <x v="1"/>
    <x v="2"/>
    <x v="36"/>
    <x v="11"/>
    <n v="0"/>
    <n v="0"/>
    <m/>
    <x v="0"/>
  </r>
  <r>
    <x v="35"/>
    <x v="7"/>
    <x v="1"/>
    <x v="2"/>
    <x v="36"/>
    <x v="12"/>
    <n v="0"/>
    <n v="0"/>
    <m/>
    <x v="0"/>
  </r>
  <r>
    <x v="35"/>
    <x v="7"/>
    <x v="1"/>
    <x v="2"/>
    <x v="36"/>
    <x v="13"/>
    <n v="0"/>
    <n v="0"/>
    <m/>
    <x v="0"/>
  </r>
  <r>
    <x v="35"/>
    <x v="7"/>
    <x v="1"/>
    <x v="2"/>
    <x v="36"/>
    <x v="14"/>
    <n v="0"/>
    <n v="0"/>
    <m/>
    <x v="0"/>
  </r>
  <r>
    <x v="35"/>
    <x v="7"/>
    <x v="1"/>
    <x v="2"/>
    <x v="36"/>
    <x v="15"/>
    <n v="0"/>
    <n v="0"/>
    <m/>
    <x v="0"/>
  </r>
  <r>
    <x v="35"/>
    <x v="7"/>
    <x v="1"/>
    <x v="2"/>
    <x v="36"/>
    <x v="16"/>
    <n v="0"/>
    <n v="0"/>
    <m/>
    <x v="0"/>
  </r>
  <r>
    <x v="35"/>
    <x v="7"/>
    <x v="1"/>
    <x v="2"/>
    <x v="36"/>
    <x v="17"/>
    <n v="0"/>
    <n v="0"/>
    <m/>
    <x v="0"/>
  </r>
  <r>
    <x v="35"/>
    <x v="7"/>
    <x v="1"/>
    <x v="2"/>
    <x v="36"/>
    <x v="18"/>
    <n v="0"/>
    <n v="0"/>
    <m/>
    <x v="0"/>
  </r>
  <r>
    <x v="35"/>
    <x v="7"/>
    <x v="1"/>
    <x v="2"/>
    <x v="36"/>
    <x v="19"/>
    <n v="0"/>
    <n v="0"/>
    <m/>
    <x v="0"/>
  </r>
  <r>
    <x v="35"/>
    <x v="7"/>
    <x v="1"/>
    <x v="2"/>
    <x v="36"/>
    <x v="20"/>
    <n v="0"/>
    <n v="0"/>
    <m/>
    <x v="0"/>
  </r>
  <r>
    <x v="35"/>
    <x v="7"/>
    <x v="1"/>
    <x v="2"/>
    <x v="36"/>
    <x v="21"/>
    <n v="0"/>
    <n v="0"/>
    <m/>
    <x v="0"/>
  </r>
  <r>
    <x v="35"/>
    <x v="7"/>
    <x v="1"/>
    <x v="2"/>
    <x v="36"/>
    <x v="22"/>
    <n v="0"/>
    <n v="0"/>
    <m/>
    <x v="0"/>
  </r>
  <r>
    <x v="35"/>
    <x v="7"/>
    <x v="1"/>
    <x v="2"/>
    <x v="36"/>
    <x v="23"/>
    <n v="0"/>
    <n v="0"/>
    <m/>
    <x v="0"/>
  </r>
  <r>
    <x v="35"/>
    <x v="7"/>
    <x v="1"/>
    <x v="2"/>
    <x v="36"/>
    <x v="24"/>
    <n v="0"/>
    <n v="0"/>
    <m/>
    <x v="0"/>
  </r>
  <r>
    <x v="35"/>
    <x v="7"/>
    <x v="1"/>
    <x v="2"/>
    <x v="36"/>
    <x v="25"/>
    <n v="0"/>
    <n v="0"/>
    <m/>
    <x v="0"/>
  </r>
  <r>
    <x v="35"/>
    <x v="7"/>
    <x v="1"/>
    <x v="2"/>
    <x v="36"/>
    <x v="26"/>
    <n v="0"/>
    <n v="0"/>
    <m/>
    <x v="0"/>
  </r>
  <r>
    <x v="35"/>
    <x v="7"/>
    <x v="1"/>
    <x v="2"/>
    <x v="36"/>
    <x v="27"/>
    <n v="0"/>
    <n v="0"/>
    <m/>
    <x v="0"/>
  </r>
  <r>
    <x v="35"/>
    <x v="7"/>
    <x v="1"/>
    <x v="2"/>
    <x v="36"/>
    <x v="28"/>
    <n v="0"/>
    <n v="0"/>
    <m/>
    <x v="0"/>
  </r>
  <r>
    <x v="35"/>
    <x v="7"/>
    <x v="1"/>
    <x v="2"/>
    <x v="36"/>
    <x v="29"/>
    <n v="0"/>
    <n v="0"/>
    <m/>
    <x v="0"/>
  </r>
  <r>
    <x v="35"/>
    <x v="7"/>
    <x v="1"/>
    <x v="2"/>
    <x v="36"/>
    <x v="30"/>
    <n v="0"/>
    <n v="0"/>
    <m/>
    <x v="0"/>
  </r>
  <r>
    <x v="35"/>
    <x v="7"/>
    <x v="1"/>
    <x v="3"/>
    <x v="37"/>
    <x v="0"/>
    <n v="0"/>
    <n v="0"/>
    <m/>
    <x v="0"/>
  </r>
  <r>
    <x v="35"/>
    <x v="7"/>
    <x v="1"/>
    <x v="3"/>
    <x v="37"/>
    <x v="1"/>
    <n v="0"/>
    <n v="0"/>
    <m/>
    <x v="0"/>
  </r>
  <r>
    <x v="35"/>
    <x v="7"/>
    <x v="1"/>
    <x v="3"/>
    <x v="37"/>
    <x v="2"/>
    <n v="0"/>
    <n v="0"/>
    <m/>
    <x v="0"/>
  </r>
  <r>
    <x v="35"/>
    <x v="7"/>
    <x v="1"/>
    <x v="3"/>
    <x v="37"/>
    <x v="3"/>
    <n v="0"/>
    <n v="0"/>
    <m/>
    <x v="0"/>
  </r>
  <r>
    <x v="35"/>
    <x v="7"/>
    <x v="1"/>
    <x v="3"/>
    <x v="37"/>
    <x v="4"/>
    <n v="0"/>
    <n v="0"/>
    <m/>
    <x v="0"/>
  </r>
  <r>
    <x v="35"/>
    <x v="7"/>
    <x v="1"/>
    <x v="3"/>
    <x v="37"/>
    <x v="5"/>
    <n v="0"/>
    <n v="0"/>
    <m/>
    <x v="0"/>
  </r>
  <r>
    <x v="35"/>
    <x v="7"/>
    <x v="1"/>
    <x v="3"/>
    <x v="37"/>
    <x v="6"/>
    <n v="0"/>
    <n v="0"/>
    <m/>
    <x v="0"/>
  </r>
  <r>
    <x v="35"/>
    <x v="7"/>
    <x v="1"/>
    <x v="3"/>
    <x v="37"/>
    <x v="7"/>
    <n v="0"/>
    <n v="0"/>
    <m/>
    <x v="0"/>
  </r>
  <r>
    <x v="35"/>
    <x v="7"/>
    <x v="1"/>
    <x v="3"/>
    <x v="37"/>
    <x v="8"/>
    <n v="0"/>
    <n v="0"/>
    <m/>
    <x v="0"/>
  </r>
  <r>
    <x v="35"/>
    <x v="7"/>
    <x v="1"/>
    <x v="3"/>
    <x v="37"/>
    <x v="9"/>
    <n v="0"/>
    <n v="0"/>
    <m/>
    <x v="0"/>
  </r>
  <r>
    <x v="35"/>
    <x v="7"/>
    <x v="1"/>
    <x v="3"/>
    <x v="37"/>
    <x v="10"/>
    <n v="0"/>
    <n v="0"/>
    <m/>
    <x v="0"/>
  </r>
  <r>
    <x v="35"/>
    <x v="7"/>
    <x v="1"/>
    <x v="3"/>
    <x v="37"/>
    <x v="11"/>
    <n v="0"/>
    <n v="0"/>
    <m/>
    <x v="0"/>
  </r>
  <r>
    <x v="35"/>
    <x v="7"/>
    <x v="1"/>
    <x v="3"/>
    <x v="37"/>
    <x v="12"/>
    <n v="0"/>
    <n v="0"/>
    <m/>
    <x v="0"/>
  </r>
  <r>
    <x v="35"/>
    <x v="7"/>
    <x v="1"/>
    <x v="3"/>
    <x v="37"/>
    <x v="13"/>
    <n v="0"/>
    <n v="0"/>
    <m/>
    <x v="0"/>
  </r>
  <r>
    <x v="35"/>
    <x v="7"/>
    <x v="1"/>
    <x v="3"/>
    <x v="37"/>
    <x v="14"/>
    <n v="0"/>
    <n v="0"/>
    <m/>
    <x v="0"/>
  </r>
  <r>
    <x v="35"/>
    <x v="7"/>
    <x v="1"/>
    <x v="3"/>
    <x v="37"/>
    <x v="15"/>
    <n v="0"/>
    <n v="0"/>
    <m/>
    <x v="0"/>
  </r>
  <r>
    <x v="35"/>
    <x v="7"/>
    <x v="1"/>
    <x v="3"/>
    <x v="37"/>
    <x v="16"/>
    <n v="0"/>
    <n v="0"/>
    <m/>
    <x v="0"/>
  </r>
  <r>
    <x v="35"/>
    <x v="7"/>
    <x v="1"/>
    <x v="3"/>
    <x v="37"/>
    <x v="17"/>
    <n v="0"/>
    <n v="0"/>
    <m/>
    <x v="0"/>
  </r>
  <r>
    <x v="35"/>
    <x v="7"/>
    <x v="1"/>
    <x v="3"/>
    <x v="37"/>
    <x v="18"/>
    <n v="0"/>
    <n v="0"/>
    <m/>
    <x v="0"/>
  </r>
  <r>
    <x v="35"/>
    <x v="7"/>
    <x v="1"/>
    <x v="3"/>
    <x v="37"/>
    <x v="19"/>
    <n v="0"/>
    <n v="0"/>
    <m/>
    <x v="0"/>
  </r>
  <r>
    <x v="35"/>
    <x v="7"/>
    <x v="1"/>
    <x v="3"/>
    <x v="37"/>
    <x v="20"/>
    <n v="0"/>
    <n v="0"/>
    <m/>
    <x v="0"/>
  </r>
  <r>
    <x v="35"/>
    <x v="7"/>
    <x v="1"/>
    <x v="3"/>
    <x v="37"/>
    <x v="21"/>
    <n v="0"/>
    <n v="0"/>
    <m/>
    <x v="0"/>
  </r>
  <r>
    <x v="35"/>
    <x v="7"/>
    <x v="1"/>
    <x v="3"/>
    <x v="37"/>
    <x v="22"/>
    <n v="0"/>
    <n v="0"/>
    <m/>
    <x v="0"/>
  </r>
  <r>
    <x v="35"/>
    <x v="7"/>
    <x v="1"/>
    <x v="3"/>
    <x v="37"/>
    <x v="23"/>
    <n v="0"/>
    <n v="0"/>
    <m/>
    <x v="0"/>
  </r>
  <r>
    <x v="35"/>
    <x v="7"/>
    <x v="1"/>
    <x v="3"/>
    <x v="37"/>
    <x v="24"/>
    <n v="0"/>
    <n v="0"/>
    <m/>
    <x v="0"/>
  </r>
  <r>
    <x v="35"/>
    <x v="7"/>
    <x v="1"/>
    <x v="3"/>
    <x v="37"/>
    <x v="25"/>
    <n v="0"/>
    <n v="0"/>
    <m/>
    <x v="0"/>
  </r>
  <r>
    <x v="35"/>
    <x v="7"/>
    <x v="1"/>
    <x v="3"/>
    <x v="37"/>
    <x v="26"/>
    <n v="0"/>
    <n v="0"/>
    <m/>
    <x v="0"/>
  </r>
  <r>
    <x v="35"/>
    <x v="7"/>
    <x v="1"/>
    <x v="3"/>
    <x v="37"/>
    <x v="27"/>
    <n v="0"/>
    <n v="0"/>
    <m/>
    <x v="0"/>
  </r>
  <r>
    <x v="35"/>
    <x v="7"/>
    <x v="1"/>
    <x v="3"/>
    <x v="37"/>
    <x v="28"/>
    <n v="0"/>
    <n v="0"/>
    <m/>
    <x v="0"/>
  </r>
  <r>
    <x v="35"/>
    <x v="7"/>
    <x v="1"/>
    <x v="3"/>
    <x v="37"/>
    <x v="29"/>
    <n v="0"/>
    <n v="0"/>
    <m/>
    <x v="0"/>
  </r>
  <r>
    <x v="35"/>
    <x v="7"/>
    <x v="1"/>
    <x v="3"/>
    <x v="37"/>
    <x v="30"/>
    <n v="0"/>
    <n v="0"/>
    <m/>
    <x v="0"/>
  </r>
  <r>
    <x v="35"/>
    <x v="7"/>
    <x v="2"/>
    <x v="1"/>
    <x v="35"/>
    <x v="0"/>
    <n v="48798"/>
    <n v="5374319"/>
    <m/>
    <x v="0"/>
  </r>
  <r>
    <x v="35"/>
    <x v="7"/>
    <x v="2"/>
    <x v="1"/>
    <x v="35"/>
    <x v="1"/>
    <n v="47931"/>
    <n v="5236371"/>
    <m/>
    <x v="0"/>
  </r>
  <r>
    <x v="35"/>
    <x v="7"/>
    <x v="2"/>
    <x v="1"/>
    <x v="35"/>
    <x v="2"/>
    <n v="47079"/>
    <n v="5051024"/>
    <m/>
    <x v="0"/>
  </r>
  <r>
    <x v="35"/>
    <x v="7"/>
    <x v="2"/>
    <x v="1"/>
    <x v="35"/>
    <x v="3"/>
    <n v="46243"/>
    <n v="4889367"/>
    <m/>
    <x v="0"/>
  </r>
  <r>
    <x v="35"/>
    <x v="7"/>
    <x v="2"/>
    <x v="1"/>
    <x v="35"/>
    <x v="4"/>
    <n v="45421"/>
    <n v="4818823"/>
    <m/>
    <x v="0"/>
  </r>
  <r>
    <x v="35"/>
    <x v="7"/>
    <x v="2"/>
    <x v="1"/>
    <x v="35"/>
    <x v="5"/>
    <n v="44614"/>
    <n v="4776476"/>
    <m/>
    <x v="0"/>
  </r>
  <r>
    <x v="35"/>
    <x v="7"/>
    <x v="2"/>
    <x v="1"/>
    <x v="35"/>
    <x v="6"/>
    <n v="43821"/>
    <n v="4714852"/>
    <m/>
    <x v="0"/>
  </r>
  <r>
    <x v="35"/>
    <x v="7"/>
    <x v="2"/>
    <x v="1"/>
    <x v="35"/>
    <x v="7"/>
    <n v="43043"/>
    <n v="4642106"/>
    <m/>
    <x v="0"/>
  </r>
  <r>
    <x v="35"/>
    <x v="7"/>
    <x v="2"/>
    <x v="1"/>
    <x v="35"/>
    <x v="8"/>
    <n v="42278"/>
    <n v="4563180"/>
    <m/>
    <x v="0"/>
  </r>
  <r>
    <x v="35"/>
    <x v="7"/>
    <x v="2"/>
    <x v="1"/>
    <x v="35"/>
    <x v="9"/>
    <n v="41527"/>
    <n v="4483616"/>
    <m/>
    <x v="0"/>
  </r>
  <r>
    <x v="35"/>
    <x v="7"/>
    <x v="2"/>
    <x v="1"/>
    <x v="35"/>
    <x v="10"/>
    <n v="40789"/>
    <n v="4394528"/>
    <m/>
    <x v="0"/>
  </r>
  <r>
    <x v="35"/>
    <x v="7"/>
    <x v="2"/>
    <x v="1"/>
    <x v="35"/>
    <x v="11"/>
    <n v="40064"/>
    <n v="4304071"/>
    <m/>
    <x v="0"/>
  </r>
  <r>
    <x v="35"/>
    <x v="7"/>
    <x v="2"/>
    <x v="1"/>
    <x v="35"/>
    <x v="12"/>
    <n v="39352"/>
    <n v="4210039"/>
    <m/>
    <x v="0"/>
  </r>
  <r>
    <x v="35"/>
    <x v="7"/>
    <x v="2"/>
    <x v="1"/>
    <x v="35"/>
    <x v="13"/>
    <n v="38653"/>
    <n v="4122037"/>
    <m/>
    <x v="0"/>
  </r>
  <r>
    <x v="35"/>
    <x v="7"/>
    <x v="2"/>
    <x v="1"/>
    <x v="35"/>
    <x v="14"/>
    <n v="37966"/>
    <n v="4044508"/>
    <m/>
    <x v="0"/>
  </r>
  <r>
    <x v="35"/>
    <x v="7"/>
    <x v="2"/>
    <x v="1"/>
    <x v="35"/>
    <x v="15"/>
    <n v="37291"/>
    <n v="3972279"/>
    <m/>
    <x v="0"/>
  </r>
  <r>
    <x v="35"/>
    <x v="7"/>
    <x v="2"/>
    <x v="1"/>
    <x v="35"/>
    <x v="16"/>
    <n v="36629"/>
    <n v="3900258"/>
    <m/>
    <x v="0"/>
  </r>
  <r>
    <x v="35"/>
    <x v="7"/>
    <x v="2"/>
    <x v="1"/>
    <x v="35"/>
    <x v="17"/>
    <n v="35978"/>
    <n v="3826386"/>
    <m/>
    <x v="0"/>
  </r>
  <r>
    <x v="35"/>
    <x v="7"/>
    <x v="2"/>
    <x v="1"/>
    <x v="35"/>
    <x v="18"/>
    <n v="35339"/>
    <n v="3753468"/>
    <m/>
    <x v="0"/>
  </r>
  <r>
    <x v="35"/>
    <x v="7"/>
    <x v="2"/>
    <x v="1"/>
    <x v="35"/>
    <x v="19"/>
    <n v="34711"/>
    <n v="3684261"/>
    <m/>
    <x v="0"/>
  </r>
  <r>
    <x v="35"/>
    <x v="7"/>
    <x v="2"/>
    <x v="1"/>
    <x v="35"/>
    <x v="20"/>
    <n v="34094"/>
    <n v="3616755"/>
    <m/>
    <x v="0"/>
  </r>
  <r>
    <x v="35"/>
    <x v="7"/>
    <x v="2"/>
    <x v="1"/>
    <x v="35"/>
    <x v="21"/>
    <n v="33488"/>
    <n v="3549572"/>
    <m/>
    <x v="0"/>
  </r>
  <r>
    <x v="35"/>
    <x v="7"/>
    <x v="2"/>
    <x v="1"/>
    <x v="35"/>
    <x v="22"/>
    <n v="32893"/>
    <n v="3483805"/>
    <m/>
    <x v="0"/>
  </r>
  <r>
    <x v="35"/>
    <x v="7"/>
    <x v="2"/>
    <x v="1"/>
    <x v="35"/>
    <x v="23"/>
    <n v="32309"/>
    <n v="3420933"/>
    <m/>
    <x v="0"/>
  </r>
  <r>
    <x v="35"/>
    <x v="7"/>
    <x v="2"/>
    <x v="1"/>
    <x v="35"/>
    <x v="24"/>
    <n v="31734"/>
    <n v="3360375"/>
    <m/>
    <x v="0"/>
  </r>
  <r>
    <x v="35"/>
    <x v="7"/>
    <x v="2"/>
    <x v="1"/>
    <x v="35"/>
    <x v="25"/>
    <n v="31171"/>
    <n v="3300680"/>
    <m/>
    <x v="0"/>
  </r>
  <r>
    <x v="35"/>
    <x v="7"/>
    <x v="2"/>
    <x v="1"/>
    <x v="35"/>
    <x v="26"/>
    <n v="30617"/>
    <n v="3240585"/>
    <m/>
    <x v="0"/>
  </r>
  <r>
    <x v="35"/>
    <x v="7"/>
    <x v="2"/>
    <x v="1"/>
    <x v="35"/>
    <x v="27"/>
    <n v="30073"/>
    <n v="3181541"/>
    <m/>
    <x v="0"/>
  </r>
  <r>
    <x v="35"/>
    <x v="7"/>
    <x v="2"/>
    <x v="1"/>
    <x v="35"/>
    <x v="28"/>
    <n v="29538"/>
    <n v="3124335"/>
    <m/>
    <x v="0"/>
  </r>
  <r>
    <x v="35"/>
    <x v="7"/>
    <x v="2"/>
    <x v="1"/>
    <x v="35"/>
    <x v="29"/>
    <n v="29013"/>
    <n v="3068349"/>
    <m/>
    <x v="0"/>
  </r>
  <r>
    <x v="35"/>
    <x v="7"/>
    <x v="2"/>
    <x v="1"/>
    <x v="35"/>
    <x v="30"/>
    <n v="28498"/>
    <n v="3013597"/>
    <m/>
    <x v="0"/>
  </r>
  <r>
    <x v="35"/>
    <x v="7"/>
    <x v="2"/>
    <x v="2"/>
    <x v="36"/>
    <x v="0"/>
    <n v="45469"/>
    <n v="867639"/>
    <m/>
    <x v="0"/>
  </r>
  <r>
    <x v="35"/>
    <x v="7"/>
    <x v="2"/>
    <x v="2"/>
    <x v="36"/>
    <x v="1"/>
    <n v="46387"/>
    <n v="875460"/>
    <m/>
    <x v="0"/>
  </r>
  <r>
    <x v="35"/>
    <x v="7"/>
    <x v="2"/>
    <x v="2"/>
    <x v="36"/>
    <x v="2"/>
    <n v="47479"/>
    <n v="873342"/>
    <m/>
    <x v="0"/>
  </r>
  <r>
    <x v="35"/>
    <x v="7"/>
    <x v="2"/>
    <x v="2"/>
    <x v="36"/>
    <x v="3"/>
    <n v="48251"/>
    <n v="878981"/>
    <m/>
    <x v="0"/>
  </r>
  <r>
    <x v="35"/>
    <x v="7"/>
    <x v="2"/>
    <x v="2"/>
    <x v="36"/>
    <x v="4"/>
    <n v="49081"/>
    <n v="901371"/>
    <m/>
    <x v="0"/>
  </r>
  <r>
    <x v="35"/>
    <x v="7"/>
    <x v="2"/>
    <x v="2"/>
    <x v="36"/>
    <x v="5"/>
    <n v="49974"/>
    <n v="923362"/>
    <m/>
    <x v="0"/>
  </r>
  <r>
    <x v="35"/>
    <x v="7"/>
    <x v="2"/>
    <x v="2"/>
    <x v="36"/>
    <x v="6"/>
    <n v="51037"/>
    <n v="951264"/>
    <m/>
    <x v="0"/>
  </r>
  <r>
    <x v="35"/>
    <x v="7"/>
    <x v="2"/>
    <x v="2"/>
    <x v="36"/>
    <x v="7"/>
    <n v="52314"/>
    <n v="981088"/>
    <m/>
    <x v="0"/>
  </r>
  <r>
    <x v="35"/>
    <x v="7"/>
    <x v="2"/>
    <x v="2"/>
    <x v="36"/>
    <x v="8"/>
    <n v="53625"/>
    <n v="1008119"/>
    <m/>
    <x v="0"/>
  </r>
  <r>
    <x v="35"/>
    <x v="7"/>
    <x v="2"/>
    <x v="2"/>
    <x v="36"/>
    <x v="9"/>
    <n v="54911"/>
    <n v="1030929"/>
    <m/>
    <x v="0"/>
  </r>
  <r>
    <x v="35"/>
    <x v="7"/>
    <x v="2"/>
    <x v="2"/>
    <x v="36"/>
    <x v="10"/>
    <n v="55959"/>
    <n v="1046041"/>
    <m/>
    <x v="0"/>
  </r>
  <r>
    <x v="35"/>
    <x v="7"/>
    <x v="2"/>
    <x v="2"/>
    <x v="36"/>
    <x v="11"/>
    <n v="56961"/>
    <n v="1058931"/>
    <m/>
    <x v="0"/>
  </r>
  <r>
    <x v="35"/>
    <x v="7"/>
    <x v="2"/>
    <x v="2"/>
    <x v="36"/>
    <x v="12"/>
    <n v="57964"/>
    <n v="1071401"/>
    <m/>
    <x v="0"/>
  </r>
  <r>
    <x v="35"/>
    <x v="7"/>
    <x v="2"/>
    <x v="2"/>
    <x v="36"/>
    <x v="13"/>
    <n v="58962"/>
    <n v="1084579"/>
    <m/>
    <x v="0"/>
  </r>
  <r>
    <x v="35"/>
    <x v="7"/>
    <x v="2"/>
    <x v="2"/>
    <x v="36"/>
    <x v="14"/>
    <n v="59960"/>
    <n v="1099206"/>
    <m/>
    <x v="0"/>
  </r>
  <r>
    <x v="35"/>
    <x v="7"/>
    <x v="2"/>
    <x v="2"/>
    <x v="36"/>
    <x v="15"/>
    <n v="60964"/>
    <n v="1115075"/>
    <m/>
    <x v="0"/>
  </r>
  <r>
    <x v="35"/>
    <x v="7"/>
    <x v="2"/>
    <x v="2"/>
    <x v="36"/>
    <x v="16"/>
    <n v="61978"/>
    <n v="1131380"/>
    <m/>
    <x v="0"/>
  </r>
  <r>
    <x v="35"/>
    <x v="7"/>
    <x v="2"/>
    <x v="2"/>
    <x v="36"/>
    <x v="17"/>
    <n v="62969"/>
    <n v="1146999"/>
    <m/>
    <x v="0"/>
  </r>
  <r>
    <x v="35"/>
    <x v="7"/>
    <x v="2"/>
    <x v="2"/>
    <x v="36"/>
    <x v="18"/>
    <n v="63939"/>
    <n v="1162295"/>
    <m/>
    <x v="0"/>
  </r>
  <r>
    <x v="35"/>
    <x v="7"/>
    <x v="2"/>
    <x v="2"/>
    <x v="36"/>
    <x v="19"/>
    <n v="64866"/>
    <n v="1177197"/>
    <m/>
    <x v="0"/>
  </r>
  <r>
    <x v="35"/>
    <x v="7"/>
    <x v="2"/>
    <x v="2"/>
    <x v="36"/>
    <x v="20"/>
    <n v="65802"/>
    <n v="1192691"/>
    <m/>
    <x v="0"/>
  </r>
  <r>
    <x v="35"/>
    <x v="7"/>
    <x v="2"/>
    <x v="2"/>
    <x v="36"/>
    <x v="21"/>
    <n v="66741"/>
    <n v="1208532"/>
    <m/>
    <x v="0"/>
  </r>
  <r>
    <x v="35"/>
    <x v="7"/>
    <x v="2"/>
    <x v="2"/>
    <x v="36"/>
    <x v="22"/>
    <n v="67675"/>
    <n v="1224409"/>
    <m/>
    <x v="0"/>
  </r>
  <r>
    <x v="35"/>
    <x v="7"/>
    <x v="2"/>
    <x v="2"/>
    <x v="36"/>
    <x v="23"/>
    <n v="68608"/>
    <n v="1240623"/>
    <m/>
    <x v="0"/>
  </r>
  <r>
    <x v="35"/>
    <x v="7"/>
    <x v="2"/>
    <x v="2"/>
    <x v="36"/>
    <x v="24"/>
    <n v="69550"/>
    <n v="1257197"/>
    <m/>
    <x v="0"/>
  </r>
  <r>
    <x v="35"/>
    <x v="7"/>
    <x v="2"/>
    <x v="2"/>
    <x v="36"/>
    <x v="25"/>
    <n v="70502"/>
    <n v="1273873"/>
    <m/>
    <x v="0"/>
  </r>
  <r>
    <x v="35"/>
    <x v="7"/>
    <x v="2"/>
    <x v="2"/>
    <x v="36"/>
    <x v="26"/>
    <n v="71456"/>
    <n v="1290185"/>
    <m/>
    <x v="0"/>
  </r>
  <r>
    <x v="35"/>
    <x v="7"/>
    <x v="2"/>
    <x v="2"/>
    <x v="36"/>
    <x v="27"/>
    <n v="72414"/>
    <n v="1306584"/>
    <m/>
    <x v="0"/>
  </r>
  <r>
    <x v="35"/>
    <x v="7"/>
    <x v="2"/>
    <x v="2"/>
    <x v="36"/>
    <x v="28"/>
    <n v="73367"/>
    <n v="1323070"/>
    <m/>
    <x v="0"/>
  </r>
  <r>
    <x v="35"/>
    <x v="7"/>
    <x v="2"/>
    <x v="2"/>
    <x v="36"/>
    <x v="29"/>
    <n v="74323"/>
    <n v="1339896"/>
    <m/>
    <x v="0"/>
  </r>
  <r>
    <x v="35"/>
    <x v="7"/>
    <x v="2"/>
    <x v="2"/>
    <x v="36"/>
    <x v="30"/>
    <n v="75283"/>
    <n v="1356809"/>
    <m/>
    <x v="0"/>
  </r>
  <r>
    <x v="35"/>
    <x v="7"/>
    <x v="2"/>
    <x v="3"/>
    <x v="37"/>
    <x v="0"/>
    <n v="0"/>
    <n v="0"/>
    <m/>
    <x v="0"/>
  </r>
  <r>
    <x v="35"/>
    <x v="7"/>
    <x v="2"/>
    <x v="3"/>
    <x v="37"/>
    <x v="1"/>
    <n v="0"/>
    <n v="0"/>
    <m/>
    <x v="0"/>
  </r>
  <r>
    <x v="35"/>
    <x v="7"/>
    <x v="2"/>
    <x v="3"/>
    <x v="37"/>
    <x v="2"/>
    <n v="0"/>
    <n v="0"/>
    <m/>
    <x v="0"/>
  </r>
  <r>
    <x v="35"/>
    <x v="7"/>
    <x v="2"/>
    <x v="3"/>
    <x v="37"/>
    <x v="3"/>
    <n v="0"/>
    <n v="0"/>
    <m/>
    <x v="0"/>
  </r>
  <r>
    <x v="35"/>
    <x v="7"/>
    <x v="2"/>
    <x v="3"/>
    <x v="37"/>
    <x v="4"/>
    <n v="0"/>
    <n v="0"/>
    <m/>
    <x v="0"/>
  </r>
  <r>
    <x v="35"/>
    <x v="7"/>
    <x v="2"/>
    <x v="3"/>
    <x v="37"/>
    <x v="5"/>
    <n v="0"/>
    <n v="0"/>
    <m/>
    <x v="0"/>
  </r>
  <r>
    <x v="35"/>
    <x v="7"/>
    <x v="2"/>
    <x v="3"/>
    <x v="37"/>
    <x v="6"/>
    <n v="0"/>
    <n v="0"/>
    <m/>
    <x v="0"/>
  </r>
  <r>
    <x v="35"/>
    <x v="7"/>
    <x v="2"/>
    <x v="3"/>
    <x v="37"/>
    <x v="7"/>
    <n v="0"/>
    <n v="0"/>
    <m/>
    <x v="0"/>
  </r>
  <r>
    <x v="35"/>
    <x v="7"/>
    <x v="2"/>
    <x v="3"/>
    <x v="37"/>
    <x v="8"/>
    <n v="0"/>
    <n v="0"/>
    <m/>
    <x v="0"/>
  </r>
  <r>
    <x v="35"/>
    <x v="7"/>
    <x v="2"/>
    <x v="3"/>
    <x v="37"/>
    <x v="9"/>
    <n v="0"/>
    <n v="0"/>
    <m/>
    <x v="0"/>
  </r>
  <r>
    <x v="35"/>
    <x v="7"/>
    <x v="2"/>
    <x v="3"/>
    <x v="37"/>
    <x v="10"/>
    <n v="0"/>
    <n v="0"/>
    <m/>
    <x v="0"/>
  </r>
  <r>
    <x v="35"/>
    <x v="7"/>
    <x v="2"/>
    <x v="3"/>
    <x v="37"/>
    <x v="11"/>
    <n v="0"/>
    <n v="0"/>
    <m/>
    <x v="0"/>
  </r>
  <r>
    <x v="35"/>
    <x v="7"/>
    <x v="2"/>
    <x v="3"/>
    <x v="37"/>
    <x v="12"/>
    <n v="0"/>
    <n v="0"/>
    <m/>
    <x v="0"/>
  </r>
  <r>
    <x v="35"/>
    <x v="7"/>
    <x v="2"/>
    <x v="3"/>
    <x v="37"/>
    <x v="13"/>
    <n v="0"/>
    <n v="0"/>
    <m/>
    <x v="0"/>
  </r>
  <r>
    <x v="35"/>
    <x v="7"/>
    <x v="2"/>
    <x v="3"/>
    <x v="37"/>
    <x v="14"/>
    <n v="0"/>
    <n v="0"/>
    <m/>
    <x v="0"/>
  </r>
  <r>
    <x v="35"/>
    <x v="7"/>
    <x v="2"/>
    <x v="3"/>
    <x v="37"/>
    <x v="15"/>
    <n v="0"/>
    <n v="0"/>
    <m/>
    <x v="0"/>
  </r>
  <r>
    <x v="35"/>
    <x v="7"/>
    <x v="2"/>
    <x v="3"/>
    <x v="37"/>
    <x v="16"/>
    <n v="0"/>
    <n v="0"/>
    <m/>
    <x v="0"/>
  </r>
  <r>
    <x v="35"/>
    <x v="7"/>
    <x v="2"/>
    <x v="3"/>
    <x v="37"/>
    <x v="17"/>
    <n v="0"/>
    <n v="0"/>
    <m/>
    <x v="0"/>
  </r>
  <r>
    <x v="35"/>
    <x v="7"/>
    <x v="2"/>
    <x v="3"/>
    <x v="37"/>
    <x v="18"/>
    <n v="0"/>
    <n v="0"/>
    <m/>
    <x v="0"/>
  </r>
  <r>
    <x v="35"/>
    <x v="7"/>
    <x v="2"/>
    <x v="3"/>
    <x v="37"/>
    <x v="19"/>
    <n v="0"/>
    <n v="0"/>
    <m/>
    <x v="0"/>
  </r>
  <r>
    <x v="35"/>
    <x v="7"/>
    <x v="2"/>
    <x v="3"/>
    <x v="37"/>
    <x v="20"/>
    <n v="0"/>
    <n v="0"/>
    <m/>
    <x v="0"/>
  </r>
  <r>
    <x v="35"/>
    <x v="7"/>
    <x v="2"/>
    <x v="3"/>
    <x v="37"/>
    <x v="21"/>
    <n v="0"/>
    <n v="0"/>
    <m/>
    <x v="0"/>
  </r>
  <r>
    <x v="35"/>
    <x v="7"/>
    <x v="2"/>
    <x v="3"/>
    <x v="37"/>
    <x v="22"/>
    <n v="0"/>
    <n v="0"/>
    <m/>
    <x v="0"/>
  </r>
  <r>
    <x v="35"/>
    <x v="7"/>
    <x v="2"/>
    <x v="3"/>
    <x v="37"/>
    <x v="23"/>
    <n v="0"/>
    <n v="0"/>
    <m/>
    <x v="0"/>
  </r>
  <r>
    <x v="35"/>
    <x v="7"/>
    <x v="2"/>
    <x v="3"/>
    <x v="37"/>
    <x v="24"/>
    <n v="0"/>
    <n v="0"/>
    <m/>
    <x v="0"/>
  </r>
  <r>
    <x v="35"/>
    <x v="7"/>
    <x v="2"/>
    <x v="3"/>
    <x v="37"/>
    <x v="25"/>
    <n v="0"/>
    <n v="0"/>
    <m/>
    <x v="0"/>
  </r>
  <r>
    <x v="35"/>
    <x v="7"/>
    <x v="2"/>
    <x v="3"/>
    <x v="37"/>
    <x v="26"/>
    <n v="0"/>
    <n v="0"/>
    <m/>
    <x v="0"/>
  </r>
  <r>
    <x v="35"/>
    <x v="7"/>
    <x v="2"/>
    <x v="3"/>
    <x v="37"/>
    <x v="27"/>
    <n v="0"/>
    <n v="0"/>
    <m/>
    <x v="0"/>
  </r>
  <r>
    <x v="35"/>
    <x v="7"/>
    <x v="2"/>
    <x v="3"/>
    <x v="37"/>
    <x v="28"/>
    <n v="0"/>
    <n v="0"/>
    <m/>
    <x v="0"/>
  </r>
  <r>
    <x v="35"/>
    <x v="7"/>
    <x v="2"/>
    <x v="3"/>
    <x v="37"/>
    <x v="29"/>
    <n v="0"/>
    <n v="0"/>
    <m/>
    <x v="0"/>
  </r>
  <r>
    <x v="35"/>
    <x v="7"/>
    <x v="2"/>
    <x v="3"/>
    <x v="37"/>
    <x v="30"/>
    <n v="0"/>
    <n v="0"/>
    <m/>
    <x v="0"/>
  </r>
  <r>
    <x v="35"/>
    <x v="8"/>
    <x v="0"/>
    <x v="1"/>
    <x v="35"/>
    <x v="0"/>
    <n v="1974636"/>
    <n v="74013304"/>
    <m/>
    <x v="0"/>
  </r>
  <r>
    <x v="35"/>
    <x v="8"/>
    <x v="0"/>
    <x v="1"/>
    <x v="35"/>
    <x v="1"/>
    <n v="1974636"/>
    <n v="73580128"/>
    <m/>
    <x v="0"/>
  </r>
  <r>
    <x v="35"/>
    <x v="8"/>
    <x v="0"/>
    <x v="1"/>
    <x v="35"/>
    <x v="2"/>
    <n v="1974636"/>
    <n v="72698800"/>
    <m/>
    <x v="0"/>
  </r>
  <r>
    <x v="35"/>
    <x v="8"/>
    <x v="0"/>
    <x v="1"/>
    <x v="35"/>
    <x v="3"/>
    <n v="1974636"/>
    <n v="71787752"/>
    <m/>
    <x v="0"/>
  </r>
  <r>
    <x v="35"/>
    <x v="8"/>
    <x v="0"/>
    <x v="1"/>
    <x v="35"/>
    <x v="4"/>
    <n v="1974636"/>
    <n v="72279176"/>
    <m/>
    <x v="0"/>
  </r>
  <r>
    <x v="35"/>
    <x v="8"/>
    <x v="0"/>
    <x v="1"/>
    <x v="35"/>
    <x v="5"/>
    <n v="1974636"/>
    <n v="72121632"/>
    <m/>
    <x v="0"/>
  </r>
  <r>
    <x v="35"/>
    <x v="8"/>
    <x v="0"/>
    <x v="1"/>
    <x v="35"/>
    <x v="6"/>
    <n v="1974636"/>
    <n v="72794416"/>
    <m/>
    <x v="0"/>
  </r>
  <r>
    <x v="35"/>
    <x v="8"/>
    <x v="0"/>
    <x v="1"/>
    <x v="35"/>
    <x v="7"/>
    <n v="1974636"/>
    <n v="73012320"/>
    <m/>
    <x v="0"/>
  </r>
  <r>
    <x v="35"/>
    <x v="8"/>
    <x v="0"/>
    <x v="1"/>
    <x v="35"/>
    <x v="8"/>
    <n v="1974636"/>
    <n v="73293880"/>
    <m/>
    <x v="0"/>
  </r>
  <r>
    <x v="35"/>
    <x v="8"/>
    <x v="0"/>
    <x v="1"/>
    <x v="35"/>
    <x v="9"/>
    <n v="1974636"/>
    <n v="73519376"/>
    <m/>
    <x v="0"/>
  </r>
  <r>
    <x v="35"/>
    <x v="8"/>
    <x v="0"/>
    <x v="1"/>
    <x v="35"/>
    <x v="10"/>
    <n v="1974636"/>
    <n v="73761616"/>
    <m/>
    <x v="0"/>
  </r>
  <r>
    <x v="35"/>
    <x v="8"/>
    <x v="0"/>
    <x v="1"/>
    <x v="35"/>
    <x v="11"/>
    <n v="1974636"/>
    <n v="73972472"/>
    <m/>
    <x v="0"/>
  </r>
  <r>
    <x v="35"/>
    <x v="8"/>
    <x v="0"/>
    <x v="1"/>
    <x v="35"/>
    <x v="12"/>
    <n v="1974636"/>
    <n v="73896616"/>
    <m/>
    <x v="0"/>
  </r>
  <r>
    <x v="35"/>
    <x v="8"/>
    <x v="0"/>
    <x v="1"/>
    <x v="35"/>
    <x v="13"/>
    <n v="1974636"/>
    <n v="73730576"/>
    <m/>
    <x v="0"/>
  </r>
  <r>
    <x v="35"/>
    <x v="8"/>
    <x v="0"/>
    <x v="1"/>
    <x v="35"/>
    <x v="14"/>
    <n v="1974636"/>
    <n v="72776080"/>
    <m/>
    <x v="0"/>
  </r>
  <r>
    <x v="35"/>
    <x v="8"/>
    <x v="0"/>
    <x v="1"/>
    <x v="35"/>
    <x v="15"/>
    <n v="1974636"/>
    <n v="72082528"/>
    <m/>
    <x v="0"/>
  </r>
  <r>
    <x v="35"/>
    <x v="8"/>
    <x v="0"/>
    <x v="1"/>
    <x v="35"/>
    <x v="16"/>
    <n v="1974636"/>
    <n v="71695488"/>
    <m/>
    <x v="0"/>
  </r>
  <r>
    <x v="35"/>
    <x v="8"/>
    <x v="0"/>
    <x v="1"/>
    <x v="35"/>
    <x v="17"/>
    <n v="1974636"/>
    <n v="71537936"/>
    <m/>
    <x v="0"/>
  </r>
  <r>
    <x v="35"/>
    <x v="8"/>
    <x v="0"/>
    <x v="1"/>
    <x v="35"/>
    <x v="18"/>
    <n v="1974636"/>
    <n v="72165320"/>
    <m/>
    <x v="0"/>
  </r>
  <r>
    <x v="35"/>
    <x v="8"/>
    <x v="0"/>
    <x v="1"/>
    <x v="35"/>
    <x v="19"/>
    <n v="1974636"/>
    <n v="72710688"/>
    <m/>
    <x v="0"/>
  </r>
  <r>
    <x v="35"/>
    <x v="8"/>
    <x v="0"/>
    <x v="1"/>
    <x v="35"/>
    <x v="20"/>
    <n v="1974636"/>
    <n v="72953216"/>
    <m/>
    <x v="0"/>
  </r>
  <r>
    <x v="35"/>
    <x v="8"/>
    <x v="0"/>
    <x v="1"/>
    <x v="35"/>
    <x v="21"/>
    <n v="1974636"/>
    <n v="72886360"/>
    <m/>
    <x v="0"/>
  </r>
  <r>
    <x v="35"/>
    <x v="8"/>
    <x v="0"/>
    <x v="1"/>
    <x v="35"/>
    <x v="22"/>
    <n v="1974636"/>
    <n v="72776016"/>
    <m/>
    <x v="0"/>
  </r>
  <r>
    <x v="35"/>
    <x v="8"/>
    <x v="0"/>
    <x v="1"/>
    <x v="35"/>
    <x v="23"/>
    <n v="1974636"/>
    <n v="72688328"/>
    <m/>
    <x v="0"/>
  </r>
  <r>
    <x v="35"/>
    <x v="8"/>
    <x v="0"/>
    <x v="1"/>
    <x v="35"/>
    <x v="24"/>
    <n v="1974636"/>
    <n v="72618032"/>
    <m/>
    <x v="0"/>
  </r>
  <r>
    <x v="35"/>
    <x v="8"/>
    <x v="0"/>
    <x v="1"/>
    <x v="35"/>
    <x v="25"/>
    <n v="1974636"/>
    <n v="72539048"/>
    <m/>
    <x v="0"/>
  </r>
  <r>
    <x v="35"/>
    <x v="8"/>
    <x v="0"/>
    <x v="1"/>
    <x v="35"/>
    <x v="26"/>
    <n v="1974636"/>
    <n v="72429560"/>
    <m/>
    <x v="0"/>
  </r>
  <r>
    <x v="35"/>
    <x v="8"/>
    <x v="0"/>
    <x v="1"/>
    <x v="35"/>
    <x v="27"/>
    <n v="1974636"/>
    <n v="72326856"/>
    <m/>
    <x v="0"/>
  </r>
  <r>
    <x v="35"/>
    <x v="8"/>
    <x v="0"/>
    <x v="1"/>
    <x v="35"/>
    <x v="28"/>
    <n v="1974636"/>
    <n v="72244552"/>
    <m/>
    <x v="0"/>
  </r>
  <r>
    <x v="35"/>
    <x v="8"/>
    <x v="0"/>
    <x v="1"/>
    <x v="35"/>
    <x v="29"/>
    <n v="1974636"/>
    <n v="72165208"/>
    <m/>
    <x v="0"/>
  </r>
  <r>
    <x v="35"/>
    <x v="8"/>
    <x v="0"/>
    <x v="1"/>
    <x v="35"/>
    <x v="30"/>
    <n v="1974636"/>
    <n v="72082992"/>
    <m/>
    <x v="0"/>
  </r>
  <r>
    <x v="35"/>
    <x v="8"/>
    <x v="0"/>
    <x v="2"/>
    <x v="36"/>
    <x v="0"/>
    <n v="298651"/>
    <n v="10040945"/>
    <m/>
    <x v="0"/>
  </r>
  <r>
    <x v="35"/>
    <x v="8"/>
    <x v="0"/>
    <x v="2"/>
    <x v="36"/>
    <x v="1"/>
    <n v="309339"/>
    <n v="10289583"/>
    <m/>
    <x v="0"/>
  </r>
  <r>
    <x v="35"/>
    <x v="8"/>
    <x v="0"/>
    <x v="2"/>
    <x v="36"/>
    <x v="2"/>
    <n v="319468"/>
    <n v="10363973"/>
    <m/>
    <x v="0"/>
  </r>
  <r>
    <x v="35"/>
    <x v="8"/>
    <x v="0"/>
    <x v="2"/>
    <x v="36"/>
    <x v="3"/>
    <n v="329459"/>
    <n v="10587693"/>
    <m/>
    <x v="0"/>
  </r>
  <r>
    <x v="35"/>
    <x v="8"/>
    <x v="0"/>
    <x v="2"/>
    <x v="36"/>
    <x v="4"/>
    <n v="339818"/>
    <n v="11008075"/>
    <m/>
    <x v="0"/>
  </r>
  <r>
    <x v="35"/>
    <x v="8"/>
    <x v="0"/>
    <x v="2"/>
    <x v="36"/>
    <x v="5"/>
    <n v="350221"/>
    <n v="11411734"/>
    <m/>
    <x v="0"/>
  </r>
  <r>
    <x v="35"/>
    <x v="8"/>
    <x v="0"/>
    <x v="2"/>
    <x v="36"/>
    <x v="6"/>
    <n v="360772"/>
    <n v="11855725"/>
    <m/>
    <x v="0"/>
  </r>
  <r>
    <x v="35"/>
    <x v="8"/>
    <x v="0"/>
    <x v="2"/>
    <x v="36"/>
    <x v="7"/>
    <n v="371436"/>
    <n v="12279636"/>
    <m/>
    <x v="0"/>
  </r>
  <r>
    <x v="35"/>
    <x v="8"/>
    <x v="0"/>
    <x v="2"/>
    <x v="36"/>
    <x v="8"/>
    <n v="382169"/>
    <n v="12664241"/>
    <m/>
    <x v="0"/>
  </r>
  <r>
    <x v="35"/>
    <x v="8"/>
    <x v="0"/>
    <x v="2"/>
    <x v="36"/>
    <x v="9"/>
    <n v="393027"/>
    <n v="13007404"/>
    <m/>
    <x v="0"/>
  </r>
  <r>
    <x v="35"/>
    <x v="8"/>
    <x v="0"/>
    <x v="2"/>
    <x v="36"/>
    <x v="10"/>
    <n v="404006"/>
    <n v="13314243"/>
    <m/>
    <x v="0"/>
  </r>
  <r>
    <x v="35"/>
    <x v="8"/>
    <x v="0"/>
    <x v="2"/>
    <x v="36"/>
    <x v="11"/>
    <n v="415042"/>
    <n v="13604959"/>
    <m/>
    <x v="0"/>
  </r>
  <r>
    <x v="35"/>
    <x v="8"/>
    <x v="0"/>
    <x v="2"/>
    <x v="36"/>
    <x v="12"/>
    <n v="426187"/>
    <n v="13892352"/>
    <m/>
    <x v="0"/>
  </r>
  <r>
    <x v="35"/>
    <x v="8"/>
    <x v="0"/>
    <x v="2"/>
    <x v="36"/>
    <x v="13"/>
    <n v="437405"/>
    <n v="14190723"/>
    <m/>
    <x v="0"/>
  </r>
  <r>
    <x v="35"/>
    <x v="8"/>
    <x v="0"/>
    <x v="2"/>
    <x v="36"/>
    <x v="14"/>
    <n v="448669"/>
    <n v="14418850"/>
    <m/>
    <x v="0"/>
  </r>
  <r>
    <x v="35"/>
    <x v="8"/>
    <x v="0"/>
    <x v="2"/>
    <x v="36"/>
    <x v="15"/>
    <n v="459983"/>
    <n v="14687203"/>
    <m/>
    <x v="0"/>
  </r>
  <r>
    <x v="35"/>
    <x v="8"/>
    <x v="0"/>
    <x v="2"/>
    <x v="36"/>
    <x v="16"/>
    <n v="471330"/>
    <n v="14994625"/>
    <m/>
    <x v="0"/>
  </r>
  <r>
    <x v="35"/>
    <x v="8"/>
    <x v="0"/>
    <x v="2"/>
    <x v="36"/>
    <x v="17"/>
    <n v="482728"/>
    <n v="15327452"/>
    <m/>
    <x v="0"/>
  </r>
  <r>
    <x v="35"/>
    <x v="8"/>
    <x v="0"/>
    <x v="2"/>
    <x v="36"/>
    <x v="18"/>
    <n v="494142"/>
    <n v="15748949"/>
    <m/>
    <x v="0"/>
  </r>
  <r>
    <x v="35"/>
    <x v="8"/>
    <x v="0"/>
    <x v="2"/>
    <x v="36"/>
    <x v="19"/>
    <n v="505541"/>
    <n v="16154908"/>
    <m/>
    <x v="0"/>
  </r>
  <r>
    <x v="35"/>
    <x v="8"/>
    <x v="0"/>
    <x v="2"/>
    <x v="36"/>
    <x v="20"/>
    <n v="516935"/>
    <n v="16530128"/>
    <m/>
    <x v="0"/>
  </r>
  <r>
    <x v="35"/>
    <x v="8"/>
    <x v="0"/>
    <x v="2"/>
    <x v="36"/>
    <x v="21"/>
    <n v="528302"/>
    <n v="16878702"/>
    <m/>
    <x v="0"/>
  </r>
  <r>
    <x v="35"/>
    <x v="8"/>
    <x v="0"/>
    <x v="2"/>
    <x v="36"/>
    <x v="22"/>
    <n v="539688"/>
    <n v="17228226"/>
    <m/>
    <x v="0"/>
  </r>
  <r>
    <x v="35"/>
    <x v="8"/>
    <x v="0"/>
    <x v="2"/>
    <x v="36"/>
    <x v="23"/>
    <n v="551051"/>
    <n v="17581866"/>
    <m/>
    <x v="0"/>
  </r>
  <r>
    <x v="35"/>
    <x v="8"/>
    <x v="0"/>
    <x v="2"/>
    <x v="36"/>
    <x v="24"/>
    <n v="562398"/>
    <n v="17937444"/>
    <m/>
    <x v="0"/>
  </r>
  <r>
    <x v="35"/>
    <x v="8"/>
    <x v="0"/>
    <x v="2"/>
    <x v="36"/>
    <x v="25"/>
    <n v="573821"/>
    <n v="18294150"/>
    <m/>
    <x v="0"/>
  </r>
  <r>
    <x v="35"/>
    <x v="8"/>
    <x v="0"/>
    <x v="2"/>
    <x v="36"/>
    <x v="26"/>
    <n v="585340"/>
    <n v="18648434"/>
    <m/>
    <x v="0"/>
  </r>
  <r>
    <x v="35"/>
    <x v="8"/>
    <x v="0"/>
    <x v="2"/>
    <x v="36"/>
    <x v="27"/>
    <n v="596930"/>
    <n v="19004950"/>
    <m/>
    <x v="0"/>
  </r>
  <r>
    <x v="35"/>
    <x v="8"/>
    <x v="0"/>
    <x v="2"/>
    <x v="36"/>
    <x v="28"/>
    <n v="608598"/>
    <n v="19366316"/>
    <m/>
    <x v="0"/>
  </r>
  <r>
    <x v="35"/>
    <x v="8"/>
    <x v="0"/>
    <x v="2"/>
    <x v="36"/>
    <x v="29"/>
    <n v="620345"/>
    <n v="19733940"/>
    <m/>
    <x v="0"/>
  </r>
  <r>
    <x v="35"/>
    <x v="8"/>
    <x v="0"/>
    <x v="2"/>
    <x v="36"/>
    <x v="30"/>
    <n v="632182"/>
    <n v="20104942"/>
    <m/>
    <x v="0"/>
  </r>
  <r>
    <x v="35"/>
    <x v="8"/>
    <x v="0"/>
    <x v="3"/>
    <x v="37"/>
    <x v="0"/>
    <n v="1286"/>
    <n v="42290"/>
    <m/>
    <x v="0"/>
  </r>
  <r>
    <x v="35"/>
    <x v="8"/>
    <x v="0"/>
    <x v="3"/>
    <x v="37"/>
    <x v="1"/>
    <n v="1286"/>
    <n v="41762"/>
    <m/>
    <x v="0"/>
  </r>
  <r>
    <x v="35"/>
    <x v="8"/>
    <x v="0"/>
    <x v="3"/>
    <x v="37"/>
    <x v="2"/>
    <n v="1286"/>
    <n v="40134"/>
    <m/>
    <x v="0"/>
  </r>
  <r>
    <x v="35"/>
    <x v="8"/>
    <x v="0"/>
    <x v="3"/>
    <x v="37"/>
    <x v="3"/>
    <n v="1286"/>
    <n v="39892"/>
    <m/>
    <x v="0"/>
  </r>
  <r>
    <x v="35"/>
    <x v="8"/>
    <x v="0"/>
    <x v="3"/>
    <x v="37"/>
    <x v="4"/>
    <n v="1286"/>
    <n v="40370"/>
    <m/>
    <x v="0"/>
  </r>
  <r>
    <x v="35"/>
    <x v="8"/>
    <x v="0"/>
    <x v="3"/>
    <x v="37"/>
    <x v="5"/>
    <n v="1286"/>
    <n v="40733"/>
    <m/>
    <x v="0"/>
  </r>
  <r>
    <x v="35"/>
    <x v="8"/>
    <x v="0"/>
    <x v="3"/>
    <x v="37"/>
    <x v="6"/>
    <n v="1286"/>
    <n v="41171"/>
    <m/>
    <x v="0"/>
  </r>
  <r>
    <x v="35"/>
    <x v="8"/>
    <x v="0"/>
    <x v="3"/>
    <x v="37"/>
    <x v="7"/>
    <n v="1286"/>
    <n v="41281"/>
    <m/>
    <x v="0"/>
  </r>
  <r>
    <x v="35"/>
    <x v="8"/>
    <x v="0"/>
    <x v="3"/>
    <x v="37"/>
    <x v="8"/>
    <n v="1286"/>
    <n v="41214"/>
    <m/>
    <x v="0"/>
  </r>
  <r>
    <x v="35"/>
    <x v="8"/>
    <x v="0"/>
    <x v="3"/>
    <x v="37"/>
    <x v="9"/>
    <n v="1286"/>
    <n v="41075"/>
    <m/>
    <x v="0"/>
  </r>
  <r>
    <x v="35"/>
    <x v="8"/>
    <x v="0"/>
    <x v="3"/>
    <x v="37"/>
    <x v="10"/>
    <n v="1286"/>
    <n v="40999"/>
    <m/>
    <x v="0"/>
  </r>
  <r>
    <x v="35"/>
    <x v="8"/>
    <x v="0"/>
    <x v="3"/>
    <x v="37"/>
    <x v="11"/>
    <n v="1286"/>
    <n v="40975"/>
    <m/>
    <x v="0"/>
  </r>
  <r>
    <x v="35"/>
    <x v="8"/>
    <x v="0"/>
    <x v="3"/>
    <x v="37"/>
    <x v="12"/>
    <n v="1286"/>
    <n v="40977"/>
    <m/>
    <x v="0"/>
  </r>
  <r>
    <x v="35"/>
    <x v="8"/>
    <x v="0"/>
    <x v="3"/>
    <x v="37"/>
    <x v="13"/>
    <n v="1286"/>
    <n v="40950"/>
    <m/>
    <x v="0"/>
  </r>
  <r>
    <x v="35"/>
    <x v="8"/>
    <x v="0"/>
    <x v="3"/>
    <x v="37"/>
    <x v="14"/>
    <n v="1286"/>
    <n v="40829"/>
    <m/>
    <x v="0"/>
  </r>
  <r>
    <x v="35"/>
    <x v="8"/>
    <x v="0"/>
    <x v="3"/>
    <x v="37"/>
    <x v="15"/>
    <n v="1286"/>
    <n v="40749"/>
    <m/>
    <x v="0"/>
  </r>
  <r>
    <x v="35"/>
    <x v="8"/>
    <x v="0"/>
    <x v="3"/>
    <x v="37"/>
    <x v="16"/>
    <n v="1286"/>
    <n v="40711"/>
    <m/>
    <x v="0"/>
  </r>
  <r>
    <x v="35"/>
    <x v="8"/>
    <x v="0"/>
    <x v="3"/>
    <x v="37"/>
    <x v="17"/>
    <n v="1286"/>
    <n v="40667"/>
    <m/>
    <x v="0"/>
  </r>
  <r>
    <x v="35"/>
    <x v="8"/>
    <x v="0"/>
    <x v="3"/>
    <x v="37"/>
    <x v="18"/>
    <n v="1286"/>
    <n v="40630"/>
    <m/>
    <x v="0"/>
  </r>
  <r>
    <x v="35"/>
    <x v="8"/>
    <x v="0"/>
    <x v="3"/>
    <x v="37"/>
    <x v="19"/>
    <n v="1286"/>
    <n v="40578"/>
    <m/>
    <x v="0"/>
  </r>
  <r>
    <x v="35"/>
    <x v="8"/>
    <x v="0"/>
    <x v="3"/>
    <x v="37"/>
    <x v="20"/>
    <n v="1286"/>
    <n v="40532"/>
    <m/>
    <x v="0"/>
  </r>
  <r>
    <x v="35"/>
    <x v="8"/>
    <x v="0"/>
    <x v="3"/>
    <x v="37"/>
    <x v="21"/>
    <n v="1286"/>
    <n v="40481"/>
    <m/>
    <x v="0"/>
  </r>
  <r>
    <x v="35"/>
    <x v="8"/>
    <x v="0"/>
    <x v="3"/>
    <x v="37"/>
    <x v="22"/>
    <n v="1286"/>
    <n v="40440"/>
    <m/>
    <x v="0"/>
  </r>
  <r>
    <x v="35"/>
    <x v="8"/>
    <x v="0"/>
    <x v="3"/>
    <x v="37"/>
    <x v="23"/>
    <n v="1286"/>
    <n v="40405"/>
    <m/>
    <x v="0"/>
  </r>
  <r>
    <x v="35"/>
    <x v="8"/>
    <x v="0"/>
    <x v="3"/>
    <x v="37"/>
    <x v="24"/>
    <n v="1286"/>
    <n v="40371"/>
    <m/>
    <x v="0"/>
  </r>
  <r>
    <x v="35"/>
    <x v="8"/>
    <x v="0"/>
    <x v="3"/>
    <x v="37"/>
    <x v="25"/>
    <n v="1286"/>
    <n v="40309"/>
    <m/>
    <x v="0"/>
  </r>
  <r>
    <x v="35"/>
    <x v="8"/>
    <x v="0"/>
    <x v="3"/>
    <x v="37"/>
    <x v="26"/>
    <n v="1286"/>
    <n v="40243"/>
    <m/>
    <x v="0"/>
  </r>
  <r>
    <x v="35"/>
    <x v="8"/>
    <x v="0"/>
    <x v="3"/>
    <x v="37"/>
    <x v="27"/>
    <n v="1286"/>
    <n v="40183"/>
    <m/>
    <x v="0"/>
  </r>
  <r>
    <x v="35"/>
    <x v="8"/>
    <x v="0"/>
    <x v="3"/>
    <x v="37"/>
    <x v="28"/>
    <n v="1286"/>
    <n v="40132"/>
    <m/>
    <x v="0"/>
  </r>
  <r>
    <x v="35"/>
    <x v="8"/>
    <x v="0"/>
    <x v="3"/>
    <x v="37"/>
    <x v="29"/>
    <n v="1286"/>
    <n v="40076"/>
    <m/>
    <x v="0"/>
  </r>
  <r>
    <x v="35"/>
    <x v="8"/>
    <x v="0"/>
    <x v="3"/>
    <x v="37"/>
    <x v="30"/>
    <n v="1286"/>
    <n v="40023"/>
    <m/>
    <x v="0"/>
  </r>
  <r>
    <x v="35"/>
    <x v="8"/>
    <x v="1"/>
    <x v="1"/>
    <x v="35"/>
    <x v="0"/>
    <n v="301522"/>
    <n v="7261855"/>
    <m/>
    <x v="0"/>
  </r>
  <r>
    <x v="35"/>
    <x v="8"/>
    <x v="1"/>
    <x v="1"/>
    <x v="35"/>
    <x v="1"/>
    <n v="301522"/>
    <n v="7219355"/>
    <m/>
    <x v="0"/>
  </r>
  <r>
    <x v="35"/>
    <x v="8"/>
    <x v="1"/>
    <x v="1"/>
    <x v="35"/>
    <x v="2"/>
    <n v="301522"/>
    <n v="7132882"/>
    <m/>
    <x v="0"/>
  </r>
  <r>
    <x v="35"/>
    <x v="8"/>
    <x v="1"/>
    <x v="1"/>
    <x v="35"/>
    <x v="3"/>
    <n v="301522"/>
    <n v="7043495"/>
    <m/>
    <x v="0"/>
  </r>
  <r>
    <x v="35"/>
    <x v="8"/>
    <x v="1"/>
    <x v="1"/>
    <x v="35"/>
    <x v="4"/>
    <n v="301522"/>
    <n v="7091710"/>
    <m/>
    <x v="0"/>
  </r>
  <r>
    <x v="35"/>
    <x v="8"/>
    <x v="1"/>
    <x v="1"/>
    <x v="35"/>
    <x v="5"/>
    <n v="301522"/>
    <n v="7076253"/>
    <m/>
    <x v="0"/>
  </r>
  <r>
    <x v="35"/>
    <x v="8"/>
    <x v="1"/>
    <x v="1"/>
    <x v="35"/>
    <x v="6"/>
    <n v="301522"/>
    <n v="7142264"/>
    <m/>
    <x v="0"/>
  </r>
  <r>
    <x v="35"/>
    <x v="8"/>
    <x v="1"/>
    <x v="1"/>
    <x v="35"/>
    <x v="7"/>
    <n v="301522"/>
    <n v="7163644"/>
    <m/>
    <x v="0"/>
  </r>
  <r>
    <x v="35"/>
    <x v="8"/>
    <x v="1"/>
    <x v="1"/>
    <x v="35"/>
    <x v="8"/>
    <n v="301522"/>
    <n v="7191269"/>
    <m/>
    <x v="0"/>
  </r>
  <r>
    <x v="35"/>
    <x v="8"/>
    <x v="1"/>
    <x v="1"/>
    <x v="35"/>
    <x v="9"/>
    <n v="301522"/>
    <n v="7213393"/>
    <m/>
    <x v="0"/>
  </r>
  <r>
    <x v="35"/>
    <x v="8"/>
    <x v="1"/>
    <x v="1"/>
    <x v="35"/>
    <x v="10"/>
    <n v="301522"/>
    <n v="7237161"/>
    <m/>
    <x v="0"/>
  </r>
  <r>
    <x v="35"/>
    <x v="8"/>
    <x v="1"/>
    <x v="1"/>
    <x v="35"/>
    <x v="11"/>
    <n v="301522"/>
    <n v="7257849"/>
    <m/>
    <x v="0"/>
  </r>
  <r>
    <x v="35"/>
    <x v="8"/>
    <x v="1"/>
    <x v="1"/>
    <x v="35"/>
    <x v="12"/>
    <n v="301522"/>
    <n v="7250406"/>
    <m/>
    <x v="0"/>
  </r>
  <r>
    <x v="35"/>
    <x v="8"/>
    <x v="1"/>
    <x v="1"/>
    <x v="35"/>
    <x v="13"/>
    <n v="301522"/>
    <n v="7234115"/>
    <m/>
    <x v="0"/>
  </r>
  <r>
    <x v="35"/>
    <x v="8"/>
    <x v="1"/>
    <x v="1"/>
    <x v="35"/>
    <x v="14"/>
    <n v="301522"/>
    <n v="7140465"/>
    <m/>
    <x v="0"/>
  </r>
  <r>
    <x v="35"/>
    <x v="8"/>
    <x v="1"/>
    <x v="1"/>
    <x v="35"/>
    <x v="15"/>
    <n v="301522"/>
    <n v="7072416"/>
    <m/>
    <x v="0"/>
  </r>
  <r>
    <x v="35"/>
    <x v="8"/>
    <x v="1"/>
    <x v="1"/>
    <x v="35"/>
    <x v="16"/>
    <n v="301522"/>
    <n v="7034442"/>
    <m/>
    <x v="0"/>
  </r>
  <r>
    <x v="35"/>
    <x v="8"/>
    <x v="1"/>
    <x v="1"/>
    <x v="35"/>
    <x v="17"/>
    <n v="301522"/>
    <n v="7018983"/>
    <m/>
    <x v="0"/>
  </r>
  <r>
    <x v="35"/>
    <x v="8"/>
    <x v="1"/>
    <x v="1"/>
    <x v="35"/>
    <x v="18"/>
    <n v="301522"/>
    <n v="7080540"/>
    <m/>
    <x v="0"/>
  </r>
  <r>
    <x v="35"/>
    <x v="8"/>
    <x v="1"/>
    <x v="1"/>
    <x v="35"/>
    <x v="19"/>
    <n v="301522"/>
    <n v="7134049"/>
    <m/>
    <x v="0"/>
  </r>
  <r>
    <x v="35"/>
    <x v="8"/>
    <x v="1"/>
    <x v="1"/>
    <x v="35"/>
    <x v="20"/>
    <n v="301522"/>
    <n v="7157844"/>
    <m/>
    <x v="0"/>
  </r>
  <r>
    <x v="35"/>
    <x v="8"/>
    <x v="1"/>
    <x v="1"/>
    <x v="35"/>
    <x v="21"/>
    <n v="301522"/>
    <n v="7151285"/>
    <m/>
    <x v="0"/>
  </r>
  <r>
    <x v="35"/>
    <x v="8"/>
    <x v="1"/>
    <x v="1"/>
    <x v="35"/>
    <x v="22"/>
    <n v="301522"/>
    <n v="7140458"/>
    <m/>
    <x v="0"/>
  </r>
  <r>
    <x v="35"/>
    <x v="8"/>
    <x v="1"/>
    <x v="1"/>
    <x v="35"/>
    <x v="23"/>
    <n v="301522"/>
    <n v="7131855"/>
    <m/>
    <x v="0"/>
  </r>
  <r>
    <x v="35"/>
    <x v="8"/>
    <x v="1"/>
    <x v="1"/>
    <x v="35"/>
    <x v="24"/>
    <n v="301522"/>
    <n v="7124958"/>
    <m/>
    <x v="0"/>
  </r>
  <r>
    <x v="35"/>
    <x v="8"/>
    <x v="1"/>
    <x v="1"/>
    <x v="35"/>
    <x v="25"/>
    <n v="301522"/>
    <n v="7117208"/>
    <m/>
    <x v="0"/>
  </r>
  <r>
    <x v="35"/>
    <x v="8"/>
    <x v="1"/>
    <x v="1"/>
    <x v="35"/>
    <x v="26"/>
    <n v="301522"/>
    <n v="7106466"/>
    <m/>
    <x v="0"/>
  </r>
  <r>
    <x v="35"/>
    <x v="8"/>
    <x v="1"/>
    <x v="1"/>
    <x v="35"/>
    <x v="27"/>
    <n v="301522"/>
    <n v="7096389"/>
    <m/>
    <x v="0"/>
  </r>
  <r>
    <x v="35"/>
    <x v="8"/>
    <x v="1"/>
    <x v="1"/>
    <x v="35"/>
    <x v="28"/>
    <n v="301522"/>
    <n v="7088313"/>
    <m/>
    <x v="0"/>
  </r>
  <r>
    <x v="35"/>
    <x v="8"/>
    <x v="1"/>
    <x v="1"/>
    <x v="35"/>
    <x v="29"/>
    <n v="301522"/>
    <n v="7080528"/>
    <m/>
    <x v="0"/>
  </r>
  <r>
    <x v="35"/>
    <x v="8"/>
    <x v="1"/>
    <x v="1"/>
    <x v="35"/>
    <x v="30"/>
    <n v="301522"/>
    <n v="7072462"/>
    <m/>
    <x v="0"/>
  </r>
  <r>
    <x v="35"/>
    <x v="8"/>
    <x v="1"/>
    <x v="2"/>
    <x v="36"/>
    <x v="0"/>
    <n v="34623"/>
    <n v="340828"/>
    <m/>
    <x v="0"/>
  </r>
  <r>
    <x v="35"/>
    <x v="8"/>
    <x v="1"/>
    <x v="2"/>
    <x v="36"/>
    <x v="1"/>
    <n v="35798"/>
    <n v="348643"/>
    <m/>
    <x v="0"/>
  </r>
  <r>
    <x v="35"/>
    <x v="8"/>
    <x v="1"/>
    <x v="2"/>
    <x v="36"/>
    <x v="2"/>
    <n v="37074"/>
    <n v="352154"/>
    <m/>
    <x v="0"/>
  </r>
  <r>
    <x v="35"/>
    <x v="8"/>
    <x v="1"/>
    <x v="2"/>
    <x v="36"/>
    <x v="3"/>
    <n v="38314"/>
    <n v="360513"/>
    <m/>
    <x v="0"/>
  </r>
  <r>
    <x v="35"/>
    <x v="8"/>
    <x v="1"/>
    <x v="2"/>
    <x v="36"/>
    <x v="4"/>
    <n v="39489"/>
    <n v="374542"/>
    <m/>
    <x v="0"/>
  </r>
  <r>
    <x v="35"/>
    <x v="8"/>
    <x v="1"/>
    <x v="2"/>
    <x v="36"/>
    <x v="5"/>
    <n v="40713"/>
    <n v="388419"/>
    <m/>
    <x v="0"/>
  </r>
  <r>
    <x v="35"/>
    <x v="8"/>
    <x v="1"/>
    <x v="2"/>
    <x v="36"/>
    <x v="6"/>
    <n v="41950"/>
    <n v="403631"/>
    <m/>
    <x v="0"/>
  </r>
  <r>
    <x v="35"/>
    <x v="8"/>
    <x v="1"/>
    <x v="2"/>
    <x v="36"/>
    <x v="7"/>
    <n v="43202"/>
    <n v="418182"/>
    <m/>
    <x v="0"/>
  </r>
  <r>
    <x v="35"/>
    <x v="8"/>
    <x v="1"/>
    <x v="2"/>
    <x v="36"/>
    <x v="8"/>
    <n v="44461"/>
    <n v="431382"/>
    <m/>
    <x v="0"/>
  </r>
  <r>
    <x v="35"/>
    <x v="8"/>
    <x v="1"/>
    <x v="2"/>
    <x v="36"/>
    <x v="9"/>
    <n v="45735"/>
    <n v="443177"/>
    <m/>
    <x v="0"/>
  </r>
  <r>
    <x v="35"/>
    <x v="8"/>
    <x v="1"/>
    <x v="2"/>
    <x v="36"/>
    <x v="10"/>
    <n v="47039"/>
    <n v="453888"/>
    <m/>
    <x v="0"/>
  </r>
  <r>
    <x v="35"/>
    <x v="8"/>
    <x v="1"/>
    <x v="2"/>
    <x v="36"/>
    <x v="11"/>
    <n v="48388"/>
    <n v="464408"/>
    <m/>
    <x v="0"/>
  </r>
  <r>
    <x v="35"/>
    <x v="8"/>
    <x v="1"/>
    <x v="2"/>
    <x v="36"/>
    <x v="12"/>
    <n v="49751"/>
    <n v="474834"/>
    <m/>
    <x v="0"/>
  </r>
  <r>
    <x v="35"/>
    <x v="8"/>
    <x v="1"/>
    <x v="2"/>
    <x v="36"/>
    <x v="13"/>
    <n v="51123"/>
    <n v="485626"/>
    <m/>
    <x v="0"/>
  </r>
  <r>
    <x v="35"/>
    <x v="8"/>
    <x v="1"/>
    <x v="2"/>
    <x v="36"/>
    <x v="14"/>
    <n v="52497"/>
    <n v="493967"/>
    <m/>
    <x v="0"/>
  </r>
  <r>
    <x v="35"/>
    <x v="8"/>
    <x v="1"/>
    <x v="2"/>
    <x v="36"/>
    <x v="15"/>
    <n v="53874"/>
    <n v="503658"/>
    <m/>
    <x v="0"/>
  </r>
  <r>
    <x v="35"/>
    <x v="8"/>
    <x v="1"/>
    <x v="2"/>
    <x v="36"/>
    <x v="16"/>
    <n v="55256"/>
    <n v="514692"/>
    <m/>
    <x v="0"/>
  </r>
  <r>
    <x v="35"/>
    <x v="8"/>
    <x v="1"/>
    <x v="2"/>
    <x v="36"/>
    <x v="17"/>
    <n v="56608"/>
    <n v="526264"/>
    <m/>
    <x v="0"/>
  </r>
  <r>
    <x v="35"/>
    <x v="8"/>
    <x v="1"/>
    <x v="2"/>
    <x v="36"/>
    <x v="18"/>
    <n v="57946"/>
    <n v="540736"/>
    <m/>
    <x v="0"/>
  </r>
  <r>
    <x v="35"/>
    <x v="8"/>
    <x v="1"/>
    <x v="2"/>
    <x v="36"/>
    <x v="19"/>
    <n v="59274"/>
    <n v="554587"/>
    <m/>
    <x v="0"/>
  </r>
  <r>
    <x v="35"/>
    <x v="8"/>
    <x v="1"/>
    <x v="2"/>
    <x v="36"/>
    <x v="20"/>
    <n v="60592"/>
    <n v="567304"/>
    <m/>
    <x v="0"/>
  </r>
  <r>
    <x v="35"/>
    <x v="8"/>
    <x v="1"/>
    <x v="2"/>
    <x v="36"/>
    <x v="21"/>
    <n v="61897"/>
    <n v="579008"/>
    <m/>
    <x v="0"/>
  </r>
  <r>
    <x v="35"/>
    <x v="8"/>
    <x v="1"/>
    <x v="2"/>
    <x v="36"/>
    <x v="22"/>
    <n v="63192"/>
    <n v="590636"/>
    <m/>
    <x v="0"/>
  </r>
  <r>
    <x v="35"/>
    <x v="8"/>
    <x v="1"/>
    <x v="2"/>
    <x v="36"/>
    <x v="23"/>
    <n v="64488"/>
    <n v="602435"/>
    <m/>
    <x v="0"/>
  </r>
  <r>
    <x v="35"/>
    <x v="8"/>
    <x v="1"/>
    <x v="2"/>
    <x v="36"/>
    <x v="24"/>
    <n v="65793"/>
    <n v="614410"/>
    <m/>
    <x v="0"/>
  </r>
  <r>
    <x v="35"/>
    <x v="8"/>
    <x v="1"/>
    <x v="2"/>
    <x v="36"/>
    <x v="25"/>
    <n v="67109"/>
    <n v="626434"/>
    <m/>
    <x v="0"/>
  </r>
  <r>
    <x v="35"/>
    <x v="8"/>
    <x v="1"/>
    <x v="2"/>
    <x v="36"/>
    <x v="26"/>
    <n v="68434"/>
    <n v="638359"/>
    <m/>
    <x v="0"/>
  </r>
  <r>
    <x v="35"/>
    <x v="8"/>
    <x v="1"/>
    <x v="2"/>
    <x v="36"/>
    <x v="27"/>
    <n v="69766"/>
    <n v="650348"/>
    <m/>
    <x v="0"/>
  </r>
  <r>
    <x v="35"/>
    <x v="8"/>
    <x v="1"/>
    <x v="2"/>
    <x v="36"/>
    <x v="28"/>
    <n v="71106"/>
    <n v="662498"/>
    <m/>
    <x v="0"/>
  </r>
  <r>
    <x v="35"/>
    <x v="8"/>
    <x v="1"/>
    <x v="2"/>
    <x v="36"/>
    <x v="29"/>
    <n v="72455"/>
    <n v="674857"/>
    <m/>
    <x v="0"/>
  </r>
  <r>
    <x v="35"/>
    <x v="8"/>
    <x v="1"/>
    <x v="2"/>
    <x v="36"/>
    <x v="30"/>
    <n v="73814"/>
    <n v="687321"/>
    <m/>
    <x v="0"/>
  </r>
  <r>
    <x v="35"/>
    <x v="8"/>
    <x v="1"/>
    <x v="3"/>
    <x v="37"/>
    <x v="0"/>
    <n v="0"/>
    <n v="0"/>
    <m/>
    <x v="0"/>
  </r>
  <r>
    <x v="35"/>
    <x v="8"/>
    <x v="1"/>
    <x v="3"/>
    <x v="37"/>
    <x v="1"/>
    <n v="0"/>
    <n v="0"/>
    <m/>
    <x v="0"/>
  </r>
  <r>
    <x v="35"/>
    <x v="8"/>
    <x v="1"/>
    <x v="3"/>
    <x v="37"/>
    <x v="2"/>
    <n v="0"/>
    <n v="0"/>
    <m/>
    <x v="0"/>
  </r>
  <r>
    <x v="35"/>
    <x v="8"/>
    <x v="1"/>
    <x v="3"/>
    <x v="37"/>
    <x v="3"/>
    <n v="0"/>
    <n v="0"/>
    <m/>
    <x v="0"/>
  </r>
  <r>
    <x v="35"/>
    <x v="8"/>
    <x v="1"/>
    <x v="3"/>
    <x v="37"/>
    <x v="4"/>
    <n v="0"/>
    <n v="0"/>
    <m/>
    <x v="0"/>
  </r>
  <r>
    <x v="35"/>
    <x v="8"/>
    <x v="1"/>
    <x v="3"/>
    <x v="37"/>
    <x v="5"/>
    <n v="0"/>
    <n v="0"/>
    <m/>
    <x v="0"/>
  </r>
  <r>
    <x v="35"/>
    <x v="8"/>
    <x v="1"/>
    <x v="3"/>
    <x v="37"/>
    <x v="6"/>
    <n v="0"/>
    <n v="0"/>
    <m/>
    <x v="0"/>
  </r>
  <r>
    <x v="35"/>
    <x v="8"/>
    <x v="1"/>
    <x v="3"/>
    <x v="37"/>
    <x v="7"/>
    <n v="0"/>
    <n v="0"/>
    <m/>
    <x v="0"/>
  </r>
  <r>
    <x v="35"/>
    <x v="8"/>
    <x v="1"/>
    <x v="3"/>
    <x v="37"/>
    <x v="8"/>
    <n v="0"/>
    <n v="0"/>
    <m/>
    <x v="0"/>
  </r>
  <r>
    <x v="35"/>
    <x v="8"/>
    <x v="1"/>
    <x v="3"/>
    <x v="37"/>
    <x v="9"/>
    <n v="0"/>
    <n v="0"/>
    <m/>
    <x v="0"/>
  </r>
  <r>
    <x v="35"/>
    <x v="8"/>
    <x v="1"/>
    <x v="3"/>
    <x v="37"/>
    <x v="10"/>
    <n v="0"/>
    <n v="0"/>
    <m/>
    <x v="0"/>
  </r>
  <r>
    <x v="35"/>
    <x v="8"/>
    <x v="1"/>
    <x v="3"/>
    <x v="37"/>
    <x v="11"/>
    <n v="0"/>
    <n v="0"/>
    <m/>
    <x v="0"/>
  </r>
  <r>
    <x v="35"/>
    <x v="8"/>
    <x v="1"/>
    <x v="3"/>
    <x v="37"/>
    <x v="12"/>
    <n v="0"/>
    <n v="0"/>
    <m/>
    <x v="0"/>
  </r>
  <r>
    <x v="35"/>
    <x v="8"/>
    <x v="1"/>
    <x v="3"/>
    <x v="37"/>
    <x v="13"/>
    <n v="0"/>
    <n v="0"/>
    <m/>
    <x v="0"/>
  </r>
  <r>
    <x v="35"/>
    <x v="8"/>
    <x v="1"/>
    <x v="3"/>
    <x v="37"/>
    <x v="14"/>
    <n v="0"/>
    <n v="0"/>
    <m/>
    <x v="0"/>
  </r>
  <r>
    <x v="35"/>
    <x v="8"/>
    <x v="1"/>
    <x v="3"/>
    <x v="37"/>
    <x v="15"/>
    <n v="0"/>
    <n v="0"/>
    <m/>
    <x v="0"/>
  </r>
  <r>
    <x v="35"/>
    <x v="8"/>
    <x v="1"/>
    <x v="3"/>
    <x v="37"/>
    <x v="16"/>
    <n v="0"/>
    <n v="0"/>
    <m/>
    <x v="0"/>
  </r>
  <r>
    <x v="35"/>
    <x v="8"/>
    <x v="1"/>
    <x v="3"/>
    <x v="37"/>
    <x v="17"/>
    <n v="0"/>
    <n v="0"/>
    <m/>
    <x v="0"/>
  </r>
  <r>
    <x v="35"/>
    <x v="8"/>
    <x v="1"/>
    <x v="3"/>
    <x v="37"/>
    <x v="18"/>
    <n v="0"/>
    <n v="0"/>
    <m/>
    <x v="0"/>
  </r>
  <r>
    <x v="35"/>
    <x v="8"/>
    <x v="1"/>
    <x v="3"/>
    <x v="37"/>
    <x v="19"/>
    <n v="0"/>
    <n v="0"/>
    <m/>
    <x v="0"/>
  </r>
  <r>
    <x v="35"/>
    <x v="8"/>
    <x v="1"/>
    <x v="3"/>
    <x v="37"/>
    <x v="20"/>
    <n v="0"/>
    <n v="0"/>
    <m/>
    <x v="0"/>
  </r>
  <r>
    <x v="35"/>
    <x v="8"/>
    <x v="1"/>
    <x v="3"/>
    <x v="37"/>
    <x v="21"/>
    <n v="0"/>
    <n v="0"/>
    <m/>
    <x v="0"/>
  </r>
  <r>
    <x v="35"/>
    <x v="8"/>
    <x v="1"/>
    <x v="3"/>
    <x v="37"/>
    <x v="22"/>
    <n v="0"/>
    <n v="0"/>
    <m/>
    <x v="0"/>
  </r>
  <r>
    <x v="35"/>
    <x v="8"/>
    <x v="1"/>
    <x v="3"/>
    <x v="37"/>
    <x v="23"/>
    <n v="0"/>
    <n v="0"/>
    <m/>
    <x v="0"/>
  </r>
  <r>
    <x v="35"/>
    <x v="8"/>
    <x v="1"/>
    <x v="3"/>
    <x v="37"/>
    <x v="24"/>
    <n v="0"/>
    <n v="0"/>
    <m/>
    <x v="0"/>
  </r>
  <r>
    <x v="35"/>
    <x v="8"/>
    <x v="1"/>
    <x v="3"/>
    <x v="37"/>
    <x v="25"/>
    <n v="0"/>
    <n v="0"/>
    <m/>
    <x v="0"/>
  </r>
  <r>
    <x v="35"/>
    <x v="8"/>
    <x v="1"/>
    <x v="3"/>
    <x v="37"/>
    <x v="26"/>
    <n v="0"/>
    <n v="0"/>
    <m/>
    <x v="0"/>
  </r>
  <r>
    <x v="35"/>
    <x v="8"/>
    <x v="1"/>
    <x v="3"/>
    <x v="37"/>
    <x v="27"/>
    <n v="0"/>
    <n v="0"/>
    <m/>
    <x v="0"/>
  </r>
  <r>
    <x v="35"/>
    <x v="8"/>
    <x v="1"/>
    <x v="3"/>
    <x v="37"/>
    <x v="28"/>
    <n v="0"/>
    <n v="0"/>
    <m/>
    <x v="0"/>
  </r>
  <r>
    <x v="35"/>
    <x v="8"/>
    <x v="1"/>
    <x v="3"/>
    <x v="37"/>
    <x v="29"/>
    <n v="0"/>
    <n v="0"/>
    <m/>
    <x v="0"/>
  </r>
  <r>
    <x v="35"/>
    <x v="8"/>
    <x v="1"/>
    <x v="3"/>
    <x v="37"/>
    <x v="30"/>
    <n v="0"/>
    <n v="0"/>
    <m/>
    <x v="0"/>
  </r>
  <r>
    <x v="35"/>
    <x v="8"/>
    <x v="2"/>
    <x v="1"/>
    <x v="35"/>
    <x v="0"/>
    <n v="9908"/>
    <n v="12870"/>
    <m/>
    <x v="0"/>
  </r>
  <r>
    <x v="35"/>
    <x v="8"/>
    <x v="2"/>
    <x v="1"/>
    <x v="35"/>
    <x v="1"/>
    <n v="9732"/>
    <n v="12567"/>
    <m/>
    <x v="0"/>
  </r>
  <r>
    <x v="35"/>
    <x v="8"/>
    <x v="2"/>
    <x v="1"/>
    <x v="35"/>
    <x v="2"/>
    <n v="9559"/>
    <n v="12196"/>
    <m/>
    <x v="0"/>
  </r>
  <r>
    <x v="35"/>
    <x v="8"/>
    <x v="2"/>
    <x v="1"/>
    <x v="35"/>
    <x v="3"/>
    <n v="9389"/>
    <n v="11829"/>
    <m/>
    <x v="0"/>
  </r>
  <r>
    <x v="35"/>
    <x v="8"/>
    <x v="2"/>
    <x v="1"/>
    <x v="35"/>
    <x v="4"/>
    <n v="9222"/>
    <n v="11699"/>
    <m/>
    <x v="0"/>
  </r>
  <r>
    <x v="35"/>
    <x v="8"/>
    <x v="2"/>
    <x v="1"/>
    <x v="35"/>
    <x v="5"/>
    <n v="9058"/>
    <n v="11466"/>
    <m/>
    <x v="0"/>
  </r>
  <r>
    <x v="35"/>
    <x v="8"/>
    <x v="2"/>
    <x v="1"/>
    <x v="35"/>
    <x v="6"/>
    <n v="8898"/>
    <n v="11367"/>
    <m/>
    <x v="0"/>
  </r>
  <r>
    <x v="35"/>
    <x v="8"/>
    <x v="2"/>
    <x v="1"/>
    <x v="35"/>
    <x v="7"/>
    <n v="8739"/>
    <n v="11198"/>
    <m/>
    <x v="0"/>
  </r>
  <r>
    <x v="35"/>
    <x v="8"/>
    <x v="2"/>
    <x v="1"/>
    <x v="35"/>
    <x v="8"/>
    <n v="8584"/>
    <n v="11042"/>
    <m/>
    <x v="0"/>
  </r>
  <r>
    <x v="35"/>
    <x v="8"/>
    <x v="2"/>
    <x v="1"/>
    <x v="35"/>
    <x v="9"/>
    <n v="8432"/>
    <n v="10879"/>
    <m/>
    <x v="0"/>
  </r>
  <r>
    <x v="35"/>
    <x v="8"/>
    <x v="2"/>
    <x v="1"/>
    <x v="35"/>
    <x v="10"/>
    <n v="8282"/>
    <n v="10721"/>
    <m/>
    <x v="0"/>
  </r>
  <r>
    <x v="35"/>
    <x v="8"/>
    <x v="2"/>
    <x v="1"/>
    <x v="35"/>
    <x v="11"/>
    <n v="8135"/>
    <n v="10561"/>
    <m/>
    <x v="0"/>
  </r>
  <r>
    <x v="35"/>
    <x v="8"/>
    <x v="2"/>
    <x v="1"/>
    <x v="35"/>
    <x v="12"/>
    <n v="7990"/>
    <n v="10362"/>
    <m/>
    <x v="0"/>
  </r>
  <r>
    <x v="35"/>
    <x v="8"/>
    <x v="2"/>
    <x v="1"/>
    <x v="35"/>
    <x v="13"/>
    <n v="7848"/>
    <n v="10155"/>
    <m/>
    <x v="0"/>
  </r>
  <r>
    <x v="35"/>
    <x v="8"/>
    <x v="2"/>
    <x v="1"/>
    <x v="35"/>
    <x v="14"/>
    <n v="7709"/>
    <n v="9846"/>
    <m/>
    <x v="0"/>
  </r>
  <r>
    <x v="35"/>
    <x v="8"/>
    <x v="2"/>
    <x v="1"/>
    <x v="35"/>
    <x v="15"/>
    <n v="7572"/>
    <n v="9579"/>
    <m/>
    <x v="0"/>
  </r>
  <r>
    <x v="35"/>
    <x v="8"/>
    <x v="2"/>
    <x v="1"/>
    <x v="35"/>
    <x v="16"/>
    <n v="7437"/>
    <n v="9358"/>
    <m/>
    <x v="0"/>
  </r>
  <r>
    <x v="35"/>
    <x v="8"/>
    <x v="2"/>
    <x v="1"/>
    <x v="35"/>
    <x v="17"/>
    <n v="7305"/>
    <n v="9171"/>
    <m/>
    <x v="0"/>
  </r>
  <r>
    <x v="35"/>
    <x v="8"/>
    <x v="2"/>
    <x v="1"/>
    <x v="35"/>
    <x v="18"/>
    <n v="7175"/>
    <n v="9087"/>
    <m/>
    <x v="0"/>
  </r>
  <r>
    <x v="35"/>
    <x v="8"/>
    <x v="2"/>
    <x v="1"/>
    <x v="35"/>
    <x v="19"/>
    <n v="7048"/>
    <n v="8993"/>
    <m/>
    <x v="0"/>
  </r>
  <r>
    <x v="35"/>
    <x v="8"/>
    <x v="2"/>
    <x v="1"/>
    <x v="35"/>
    <x v="20"/>
    <n v="6922"/>
    <n v="8863"/>
    <m/>
    <x v="0"/>
  </r>
  <r>
    <x v="35"/>
    <x v="8"/>
    <x v="2"/>
    <x v="1"/>
    <x v="35"/>
    <x v="21"/>
    <n v="6799"/>
    <n v="8698"/>
    <m/>
    <x v="0"/>
  </r>
  <r>
    <x v="35"/>
    <x v="8"/>
    <x v="2"/>
    <x v="1"/>
    <x v="35"/>
    <x v="22"/>
    <n v="6679"/>
    <n v="8530"/>
    <m/>
    <x v="0"/>
  </r>
  <r>
    <x v="35"/>
    <x v="8"/>
    <x v="2"/>
    <x v="1"/>
    <x v="35"/>
    <x v="23"/>
    <n v="6560"/>
    <n v="8368"/>
    <m/>
    <x v="0"/>
  </r>
  <r>
    <x v="35"/>
    <x v="8"/>
    <x v="2"/>
    <x v="1"/>
    <x v="35"/>
    <x v="24"/>
    <n v="6443"/>
    <n v="8212"/>
    <m/>
    <x v="0"/>
  </r>
  <r>
    <x v="35"/>
    <x v="8"/>
    <x v="2"/>
    <x v="1"/>
    <x v="35"/>
    <x v="25"/>
    <n v="6329"/>
    <n v="8057"/>
    <m/>
    <x v="0"/>
  </r>
  <r>
    <x v="35"/>
    <x v="8"/>
    <x v="2"/>
    <x v="1"/>
    <x v="35"/>
    <x v="26"/>
    <n v="6216"/>
    <n v="7902"/>
    <m/>
    <x v="0"/>
  </r>
  <r>
    <x v="35"/>
    <x v="8"/>
    <x v="2"/>
    <x v="1"/>
    <x v="35"/>
    <x v="27"/>
    <n v="6106"/>
    <n v="7750"/>
    <m/>
    <x v="0"/>
  </r>
  <r>
    <x v="35"/>
    <x v="8"/>
    <x v="2"/>
    <x v="1"/>
    <x v="35"/>
    <x v="28"/>
    <n v="5997"/>
    <n v="7604"/>
    <m/>
    <x v="0"/>
  </r>
  <r>
    <x v="35"/>
    <x v="8"/>
    <x v="2"/>
    <x v="1"/>
    <x v="35"/>
    <x v="29"/>
    <n v="5891"/>
    <n v="7461"/>
    <m/>
    <x v="0"/>
  </r>
  <r>
    <x v="35"/>
    <x v="8"/>
    <x v="2"/>
    <x v="1"/>
    <x v="35"/>
    <x v="30"/>
    <n v="5786"/>
    <n v="7320"/>
    <m/>
    <x v="0"/>
  </r>
  <r>
    <x v="35"/>
    <x v="8"/>
    <x v="2"/>
    <x v="2"/>
    <x v="36"/>
    <x v="0"/>
    <n v="27649"/>
    <n v="500916"/>
    <m/>
    <x v="0"/>
  </r>
  <r>
    <x v="35"/>
    <x v="8"/>
    <x v="2"/>
    <x v="2"/>
    <x v="36"/>
    <x v="1"/>
    <n v="28085"/>
    <n v="503392"/>
    <m/>
    <x v="0"/>
  </r>
  <r>
    <x v="35"/>
    <x v="8"/>
    <x v="2"/>
    <x v="2"/>
    <x v="36"/>
    <x v="2"/>
    <n v="28547"/>
    <n v="499035"/>
    <m/>
    <x v="0"/>
  </r>
  <r>
    <x v="35"/>
    <x v="8"/>
    <x v="2"/>
    <x v="2"/>
    <x v="36"/>
    <x v="3"/>
    <n v="28895"/>
    <n v="500374"/>
    <m/>
    <x v="0"/>
  </r>
  <r>
    <x v="35"/>
    <x v="8"/>
    <x v="2"/>
    <x v="2"/>
    <x v="36"/>
    <x v="4"/>
    <n v="29257"/>
    <n v="510712"/>
    <m/>
    <x v="0"/>
  </r>
  <r>
    <x v="35"/>
    <x v="8"/>
    <x v="2"/>
    <x v="2"/>
    <x v="36"/>
    <x v="5"/>
    <n v="29642"/>
    <n v="520473"/>
    <m/>
    <x v="0"/>
  </r>
  <r>
    <x v="35"/>
    <x v="8"/>
    <x v="2"/>
    <x v="2"/>
    <x v="36"/>
    <x v="6"/>
    <n v="30085"/>
    <n v="532744"/>
    <m/>
    <x v="0"/>
  </r>
  <r>
    <x v="35"/>
    <x v="8"/>
    <x v="2"/>
    <x v="2"/>
    <x v="36"/>
    <x v="7"/>
    <n v="30601"/>
    <n v="545141"/>
    <m/>
    <x v="0"/>
  </r>
  <r>
    <x v="35"/>
    <x v="8"/>
    <x v="2"/>
    <x v="2"/>
    <x v="36"/>
    <x v="8"/>
    <n v="31124"/>
    <n v="555778"/>
    <m/>
    <x v="0"/>
  </r>
  <r>
    <x v="35"/>
    <x v="8"/>
    <x v="2"/>
    <x v="2"/>
    <x v="36"/>
    <x v="9"/>
    <n v="31634"/>
    <n v="564148"/>
    <m/>
    <x v="0"/>
  </r>
  <r>
    <x v="35"/>
    <x v="8"/>
    <x v="2"/>
    <x v="2"/>
    <x v="36"/>
    <x v="10"/>
    <n v="32050"/>
    <n v="569163"/>
    <m/>
    <x v="0"/>
  </r>
  <r>
    <x v="35"/>
    <x v="8"/>
    <x v="2"/>
    <x v="2"/>
    <x v="36"/>
    <x v="11"/>
    <n v="32445"/>
    <n v="573102"/>
    <m/>
    <x v="0"/>
  </r>
  <r>
    <x v="35"/>
    <x v="8"/>
    <x v="2"/>
    <x v="2"/>
    <x v="36"/>
    <x v="12"/>
    <n v="32836"/>
    <n v="576770"/>
    <m/>
    <x v="0"/>
  </r>
  <r>
    <x v="35"/>
    <x v="8"/>
    <x v="2"/>
    <x v="2"/>
    <x v="36"/>
    <x v="13"/>
    <n v="33221"/>
    <n v="580775"/>
    <m/>
    <x v="0"/>
  </r>
  <r>
    <x v="35"/>
    <x v="8"/>
    <x v="2"/>
    <x v="2"/>
    <x v="36"/>
    <x v="14"/>
    <n v="33602"/>
    <n v="581890"/>
    <m/>
    <x v="0"/>
  </r>
  <r>
    <x v="35"/>
    <x v="8"/>
    <x v="2"/>
    <x v="2"/>
    <x v="36"/>
    <x v="15"/>
    <n v="33980"/>
    <n v="584655"/>
    <m/>
    <x v="0"/>
  </r>
  <r>
    <x v="35"/>
    <x v="8"/>
    <x v="2"/>
    <x v="2"/>
    <x v="36"/>
    <x v="16"/>
    <n v="34359"/>
    <n v="589010"/>
    <m/>
    <x v="0"/>
  </r>
  <r>
    <x v="35"/>
    <x v="8"/>
    <x v="2"/>
    <x v="2"/>
    <x v="36"/>
    <x v="17"/>
    <n v="34725"/>
    <n v="594134"/>
    <m/>
    <x v="0"/>
  </r>
  <r>
    <x v="35"/>
    <x v="8"/>
    <x v="2"/>
    <x v="2"/>
    <x v="36"/>
    <x v="18"/>
    <n v="35080"/>
    <n v="602466"/>
    <m/>
    <x v="0"/>
  </r>
  <r>
    <x v="35"/>
    <x v="8"/>
    <x v="2"/>
    <x v="2"/>
    <x v="36"/>
    <x v="19"/>
    <n v="35415"/>
    <n v="609838"/>
    <m/>
    <x v="0"/>
  </r>
  <r>
    <x v="35"/>
    <x v="8"/>
    <x v="2"/>
    <x v="2"/>
    <x v="36"/>
    <x v="20"/>
    <n v="35751"/>
    <n v="616025"/>
    <m/>
    <x v="0"/>
  </r>
  <r>
    <x v="35"/>
    <x v="8"/>
    <x v="2"/>
    <x v="2"/>
    <x v="36"/>
    <x v="21"/>
    <n v="36084"/>
    <n v="621226"/>
    <m/>
    <x v="0"/>
  </r>
  <r>
    <x v="35"/>
    <x v="8"/>
    <x v="2"/>
    <x v="2"/>
    <x v="36"/>
    <x v="22"/>
    <n v="36413"/>
    <n v="626362"/>
    <m/>
    <x v="0"/>
  </r>
  <r>
    <x v="35"/>
    <x v="8"/>
    <x v="2"/>
    <x v="2"/>
    <x v="36"/>
    <x v="23"/>
    <n v="36738"/>
    <n v="631624"/>
    <m/>
    <x v="0"/>
  </r>
  <r>
    <x v="35"/>
    <x v="8"/>
    <x v="2"/>
    <x v="2"/>
    <x v="36"/>
    <x v="24"/>
    <n v="37063"/>
    <n v="636991"/>
    <m/>
    <x v="0"/>
  </r>
  <r>
    <x v="35"/>
    <x v="8"/>
    <x v="2"/>
    <x v="2"/>
    <x v="36"/>
    <x v="25"/>
    <n v="37390"/>
    <n v="642337"/>
    <m/>
    <x v="0"/>
  </r>
  <r>
    <x v="35"/>
    <x v="8"/>
    <x v="2"/>
    <x v="2"/>
    <x v="36"/>
    <x v="26"/>
    <n v="37714"/>
    <n v="647459"/>
    <m/>
    <x v="0"/>
  </r>
  <r>
    <x v="35"/>
    <x v="8"/>
    <x v="2"/>
    <x v="2"/>
    <x v="36"/>
    <x v="27"/>
    <n v="38037"/>
    <n v="652570"/>
    <m/>
    <x v="0"/>
  </r>
  <r>
    <x v="35"/>
    <x v="8"/>
    <x v="2"/>
    <x v="2"/>
    <x v="36"/>
    <x v="28"/>
    <n v="38356"/>
    <n v="657696"/>
    <m/>
    <x v="0"/>
  </r>
  <r>
    <x v="35"/>
    <x v="8"/>
    <x v="2"/>
    <x v="2"/>
    <x v="36"/>
    <x v="29"/>
    <n v="38674"/>
    <n v="662939"/>
    <m/>
    <x v="0"/>
  </r>
  <r>
    <x v="35"/>
    <x v="8"/>
    <x v="2"/>
    <x v="2"/>
    <x v="36"/>
    <x v="30"/>
    <n v="38991"/>
    <n v="668182"/>
    <m/>
    <x v="0"/>
  </r>
  <r>
    <x v="35"/>
    <x v="8"/>
    <x v="2"/>
    <x v="3"/>
    <x v="37"/>
    <x v="0"/>
    <n v="0"/>
    <n v="0"/>
    <m/>
    <x v="0"/>
  </r>
  <r>
    <x v="35"/>
    <x v="8"/>
    <x v="2"/>
    <x v="3"/>
    <x v="37"/>
    <x v="1"/>
    <n v="0"/>
    <n v="0"/>
    <m/>
    <x v="0"/>
  </r>
  <r>
    <x v="35"/>
    <x v="8"/>
    <x v="2"/>
    <x v="3"/>
    <x v="37"/>
    <x v="2"/>
    <n v="0"/>
    <n v="0"/>
    <m/>
    <x v="0"/>
  </r>
  <r>
    <x v="35"/>
    <x v="8"/>
    <x v="2"/>
    <x v="3"/>
    <x v="37"/>
    <x v="3"/>
    <n v="0"/>
    <n v="0"/>
    <m/>
    <x v="0"/>
  </r>
  <r>
    <x v="35"/>
    <x v="8"/>
    <x v="2"/>
    <x v="3"/>
    <x v="37"/>
    <x v="4"/>
    <n v="0"/>
    <n v="0"/>
    <m/>
    <x v="0"/>
  </r>
  <r>
    <x v="35"/>
    <x v="8"/>
    <x v="2"/>
    <x v="3"/>
    <x v="37"/>
    <x v="5"/>
    <n v="0"/>
    <n v="0"/>
    <m/>
    <x v="0"/>
  </r>
  <r>
    <x v="35"/>
    <x v="8"/>
    <x v="2"/>
    <x v="3"/>
    <x v="37"/>
    <x v="6"/>
    <n v="0"/>
    <n v="0"/>
    <m/>
    <x v="0"/>
  </r>
  <r>
    <x v="35"/>
    <x v="8"/>
    <x v="2"/>
    <x v="3"/>
    <x v="37"/>
    <x v="7"/>
    <n v="0"/>
    <n v="0"/>
    <m/>
    <x v="0"/>
  </r>
  <r>
    <x v="35"/>
    <x v="8"/>
    <x v="2"/>
    <x v="3"/>
    <x v="37"/>
    <x v="8"/>
    <n v="0"/>
    <n v="0"/>
    <m/>
    <x v="0"/>
  </r>
  <r>
    <x v="35"/>
    <x v="8"/>
    <x v="2"/>
    <x v="3"/>
    <x v="37"/>
    <x v="9"/>
    <n v="0"/>
    <n v="0"/>
    <m/>
    <x v="0"/>
  </r>
  <r>
    <x v="35"/>
    <x v="8"/>
    <x v="2"/>
    <x v="3"/>
    <x v="37"/>
    <x v="10"/>
    <n v="0"/>
    <n v="0"/>
    <m/>
    <x v="0"/>
  </r>
  <r>
    <x v="35"/>
    <x v="8"/>
    <x v="2"/>
    <x v="3"/>
    <x v="37"/>
    <x v="11"/>
    <n v="0"/>
    <n v="0"/>
    <m/>
    <x v="0"/>
  </r>
  <r>
    <x v="35"/>
    <x v="8"/>
    <x v="2"/>
    <x v="3"/>
    <x v="37"/>
    <x v="12"/>
    <n v="0"/>
    <n v="0"/>
    <m/>
    <x v="0"/>
  </r>
  <r>
    <x v="35"/>
    <x v="8"/>
    <x v="2"/>
    <x v="3"/>
    <x v="37"/>
    <x v="13"/>
    <n v="0"/>
    <n v="0"/>
    <m/>
    <x v="0"/>
  </r>
  <r>
    <x v="35"/>
    <x v="8"/>
    <x v="2"/>
    <x v="3"/>
    <x v="37"/>
    <x v="14"/>
    <n v="0"/>
    <n v="0"/>
    <m/>
    <x v="0"/>
  </r>
  <r>
    <x v="35"/>
    <x v="8"/>
    <x v="2"/>
    <x v="3"/>
    <x v="37"/>
    <x v="15"/>
    <n v="0"/>
    <n v="0"/>
    <m/>
    <x v="0"/>
  </r>
  <r>
    <x v="35"/>
    <x v="8"/>
    <x v="2"/>
    <x v="3"/>
    <x v="37"/>
    <x v="16"/>
    <n v="0"/>
    <n v="0"/>
    <m/>
    <x v="0"/>
  </r>
  <r>
    <x v="35"/>
    <x v="8"/>
    <x v="2"/>
    <x v="3"/>
    <x v="37"/>
    <x v="17"/>
    <n v="0"/>
    <n v="0"/>
    <m/>
    <x v="0"/>
  </r>
  <r>
    <x v="35"/>
    <x v="8"/>
    <x v="2"/>
    <x v="3"/>
    <x v="37"/>
    <x v="18"/>
    <n v="0"/>
    <n v="0"/>
    <m/>
    <x v="0"/>
  </r>
  <r>
    <x v="35"/>
    <x v="8"/>
    <x v="2"/>
    <x v="3"/>
    <x v="37"/>
    <x v="19"/>
    <n v="0"/>
    <n v="0"/>
    <m/>
    <x v="0"/>
  </r>
  <r>
    <x v="35"/>
    <x v="8"/>
    <x v="2"/>
    <x v="3"/>
    <x v="37"/>
    <x v="20"/>
    <n v="0"/>
    <n v="0"/>
    <m/>
    <x v="0"/>
  </r>
  <r>
    <x v="35"/>
    <x v="8"/>
    <x v="2"/>
    <x v="3"/>
    <x v="37"/>
    <x v="21"/>
    <n v="0"/>
    <n v="0"/>
    <m/>
    <x v="0"/>
  </r>
  <r>
    <x v="35"/>
    <x v="8"/>
    <x v="2"/>
    <x v="3"/>
    <x v="37"/>
    <x v="22"/>
    <n v="0"/>
    <n v="0"/>
    <m/>
    <x v="0"/>
  </r>
  <r>
    <x v="35"/>
    <x v="8"/>
    <x v="2"/>
    <x v="3"/>
    <x v="37"/>
    <x v="23"/>
    <n v="0"/>
    <n v="0"/>
    <m/>
    <x v="0"/>
  </r>
  <r>
    <x v="35"/>
    <x v="8"/>
    <x v="2"/>
    <x v="3"/>
    <x v="37"/>
    <x v="24"/>
    <n v="0"/>
    <n v="0"/>
    <m/>
    <x v="0"/>
  </r>
  <r>
    <x v="35"/>
    <x v="8"/>
    <x v="2"/>
    <x v="3"/>
    <x v="37"/>
    <x v="25"/>
    <n v="0"/>
    <n v="0"/>
    <m/>
    <x v="0"/>
  </r>
  <r>
    <x v="35"/>
    <x v="8"/>
    <x v="2"/>
    <x v="3"/>
    <x v="37"/>
    <x v="26"/>
    <n v="0"/>
    <n v="0"/>
    <m/>
    <x v="0"/>
  </r>
  <r>
    <x v="35"/>
    <x v="8"/>
    <x v="2"/>
    <x v="3"/>
    <x v="37"/>
    <x v="27"/>
    <n v="0"/>
    <n v="0"/>
    <m/>
    <x v="0"/>
  </r>
  <r>
    <x v="35"/>
    <x v="8"/>
    <x v="2"/>
    <x v="3"/>
    <x v="37"/>
    <x v="28"/>
    <n v="0"/>
    <n v="0"/>
    <m/>
    <x v="0"/>
  </r>
  <r>
    <x v="35"/>
    <x v="8"/>
    <x v="2"/>
    <x v="3"/>
    <x v="37"/>
    <x v="29"/>
    <n v="0"/>
    <n v="0"/>
    <m/>
    <x v="0"/>
  </r>
  <r>
    <x v="35"/>
    <x v="8"/>
    <x v="2"/>
    <x v="3"/>
    <x v="37"/>
    <x v="30"/>
    <n v="0"/>
    <n v="0"/>
    <m/>
    <x v="0"/>
  </r>
  <r>
    <x v="36"/>
    <x v="0"/>
    <x v="0"/>
    <x v="1"/>
    <x v="35"/>
    <x v="0"/>
    <n v="126507"/>
    <n v="1519728"/>
    <m/>
    <x v="0"/>
  </r>
  <r>
    <x v="36"/>
    <x v="0"/>
    <x v="0"/>
    <x v="1"/>
    <x v="35"/>
    <x v="1"/>
    <n v="129203"/>
    <n v="1480475"/>
    <m/>
    <x v="0"/>
  </r>
  <r>
    <x v="36"/>
    <x v="0"/>
    <x v="0"/>
    <x v="1"/>
    <x v="35"/>
    <x v="2"/>
    <n v="131254"/>
    <n v="1508598"/>
    <m/>
    <x v="0"/>
  </r>
  <r>
    <x v="36"/>
    <x v="0"/>
    <x v="0"/>
    <x v="1"/>
    <x v="35"/>
    <x v="3"/>
    <n v="133443"/>
    <n v="1364941"/>
    <m/>
    <x v="0"/>
  </r>
  <r>
    <x v="36"/>
    <x v="0"/>
    <x v="0"/>
    <x v="1"/>
    <x v="35"/>
    <x v="4"/>
    <n v="135988"/>
    <n v="1414062"/>
    <m/>
    <x v="0"/>
  </r>
  <r>
    <x v="36"/>
    <x v="0"/>
    <x v="0"/>
    <x v="1"/>
    <x v="35"/>
    <x v="5"/>
    <n v="138169"/>
    <n v="1514237"/>
    <m/>
    <x v="0"/>
  </r>
  <r>
    <x v="36"/>
    <x v="0"/>
    <x v="0"/>
    <x v="1"/>
    <x v="35"/>
    <x v="6"/>
    <n v="140376"/>
    <n v="1484437"/>
    <m/>
    <x v="0"/>
  </r>
  <r>
    <x v="36"/>
    <x v="0"/>
    <x v="0"/>
    <x v="1"/>
    <x v="35"/>
    <x v="7"/>
    <n v="142581"/>
    <n v="1492440"/>
    <m/>
    <x v="0"/>
  </r>
  <r>
    <x v="36"/>
    <x v="0"/>
    <x v="0"/>
    <x v="1"/>
    <x v="35"/>
    <x v="8"/>
    <n v="144747"/>
    <n v="1498014"/>
    <m/>
    <x v="0"/>
  </r>
  <r>
    <x v="36"/>
    <x v="0"/>
    <x v="0"/>
    <x v="1"/>
    <x v="35"/>
    <x v="9"/>
    <n v="146921"/>
    <n v="1501355"/>
    <m/>
    <x v="0"/>
  </r>
  <r>
    <x v="36"/>
    <x v="0"/>
    <x v="0"/>
    <x v="1"/>
    <x v="35"/>
    <x v="10"/>
    <n v="149101"/>
    <n v="1503119"/>
    <m/>
    <x v="0"/>
  </r>
  <r>
    <x v="36"/>
    <x v="0"/>
    <x v="0"/>
    <x v="1"/>
    <x v="35"/>
    <x v="11"/>
    <n v="151237"/>
    <n v="1504984"/>
    <m/>
    <x v="0"/>
  </r>
  <r>
    <x v="36"/>
    <x v="0"/>
    <x v="0"/>
    <x v="1"/>
    <x v="35"/>
    <x v="12"/>
    <n v="153369"/>
    <n v="1506198"/>
    <m/>
    <x v="0"/>
  </r>
  <r>
    <x v="36"/>
    <x v="0"/>
    <x v="0"/>
    <x v="1"/>
    <x v="35"/>
    <x v="13"/>
    <n v="155473"/>
    <n v="1506498"/>
    <m/>
    <x v="0"/>
  </r>
  <r>
    <x v="36"/>
    <x v="0"/>
    <x v="0"/>
    <x v="1"/>
    <x v="35"/>
    <x v="14"/>
    <n v="157531"/>
    <n v="1506480"/>
    <m/>
    <x v="0"/>
  </r>
  <r>
    <x v="36"/>
    <x v="0"/>
    <x v="0"/>
    <x v="1"/>
    <x v="35"/>
    <x v="15"/>
    <n v="159548"/>
    <n v="1507094"/>
    <m/>
    <x v="0"/>
  </r>
  <r>
    <x v="36"/>
    <x v="0"/>
    <x v="0"/>
    <x v="1"/>
    <x v="35"/>
    <x v="16"/>
    <n v="161514"/>
    <n v="1506955"/>
    <m/>
    <x v="0"/>
  </r>
  <r>
    <x v="36"/>
    <x v="0"/>
    <x v="0"/>
    <x v="1"/>
    <x v="35"/>
    <x v="17"/>
    <n v="163444"/>
    <n v="1505980"/>
    <m/>
    <x v="0"/>
  </r>
  <r>
    <x v="36"/>
    <x v="0"/>
    <x v="0"/>
    <x v="1"/>
    <x v="35"/>
    <x v="18"/>
    <n v="165317"/>
    <n v="1504297"/>
    <m/>
    <x v="0"/>
  </r>
  <r>
    <x v="36"/>
    <x v="0"/>
    <x v="0"/>
    <x v="1"/>
    <x v="35"/>
    <x v="19"/>
    <n v="167116"/>
    <n v="1502203"/>
    <m/>
    <x v="0"/>
  </r>
  <r>
    <x v="36"/>
    <x v="0"/>
    <x v="0"/>
    <x v="1"/>
    <x v="35"/>
    <x v="20"/>
    <n v="168851"/>
    <n v="1499449"/>
    <m/>
    <x v="0"/>
  </r>
  <r>
    <x v="36"/>
    <x v="0"/>
    <x v="0"/>
    <x v="1"/>
    <x v="35"/>
    <x v="21"/>
    <n v="170511"/>
    <n v="1496110"/>
    <m/>
    <x v="0"/>
  </r>
  <r>
    <x v="36"/>
    <x v="0"/>
    <x v="0"/>
    <x v="1"/>
    <x v="35"/>
    <x v="22"/>
    <n v="172128"/>
    <n v="1492982"/>
    <m/>
    <x v="0"/>
  </r>
  <r>
    <x v="36"/>
    <x v="0"/>
    <x v="0"/>
    <x v="1"/>
    <x v="35"/>
    <x v="23"/>
    <n v="173680"/>
    <n v="1489439"/>
    <m/>
    <x v="0"/>
  </r>
  <r>
    <x v="36"/>
    <x v="0"/>
    <x v="0"/>
    <x v="1"/>
    <x v="35"/>
    <x v="24"/>
    <n v="175172"/>
    <n v="1485684"/>
    <m/>
    <x v="0"/>
  </r>
  <r>
    <x v="36"/>
    <x v="0"/>
    <x v="0"/>
    <x v="1"/>
    <x v="35"/>
    <x v="25"/>
    <n v="176663"/>
    <n v="1482090"/>
    <m/>
    <x v="0"/>
  </r>
  <r>
    <x v="36"/>
    <x v="0"/>
    <x v="0"/>
    <x v="1"/>
    <x v="35"/>
    <x v="26"/>
    <n v="178163"/>
    <n v="1478657"/>
    <m/>
    <x v="0"/>
  </r>
  <r>
    <x v="36"/>
    <x v="0"/>
    <x v="0"/>
    <x v="1"/>
    <x v="35"/>
    <x v="27"/>
    <n v="179660"/>
    <n v="1474686"/>
    <m/>
    <x v="0"/>
  </r>
  <r>
    <x v="36"/>
    <x v="0"/>
    <x v="0"/>
    <x v="1"/>
    <x v="35"/>
    <x v="28"/>
    <n v="181156"/>
    <n v="1470643"/>
    <m/>
    <x v="0"/>
  </r>
  <r>
    <x v="36"/>
    <x v="0"/>
    <x v="0"/>
    <x v="1"/>
    <x v="35"/>
    <x v="29"/>
    <n v="182653"/>
    <n v="1466666"/>
    <m/>
    <x v="0"/>
  </r>
  <r>
    <x v="36"/>
    <x v="0"/>
    <x v="0"/>
    <x v="1"/>
    <x v="35"/>
    <x v="30"/>
    <n v="184156"/>
    <n v="1461905"/>
    <m/>
    <x v="0"/>
  </r>
  <r>
    <x v="36"/>
    <x v="0"/>
    <x v="0"/>
    <x v="0"/>
    <x v="38"/>
    <x v="0"/>
    <n v="1002914"/>
    <n v="3888297"/>
    <m/>
    <x v="0"/>
  </r>
  <r>
    <x v="36"/>
    <x v="0"/>
    <x v="0"/>
    <x v="0"/>
    <x v="38"/>
    <x v="1"/>
    <n v="1010143"/>
    <n v="3757442"/>
    <m/>
    <x v="0"/>
  </r>
  <r>
    <x v="36"/>
    <x v="0"/>
    <x v="0"/>
    <x v="0"/>
    <x v="38"/>
    <x v="2"/>
    <n v="1015850"/>
    <n v="3838872"/>
    <m/>
    <x v="0"/>
  </r>
  <r>
    <x v="36"/>
    <x v="0"/>
    <x v="0"/>
    <x v="0"/>
    <x v="38"/>
    <x v="3"/>
    <n v="1021941"/>
    <n v="3455214"/>
    <m/>
    <x v="0"/>
  </r>
  <r>
    <x v="36"/>
    <x v="0"/>
    <x v="0"/>
    <x v="0"/>
    <x v="38"/>
    <x v="4"/>
    <n v="1029022"/>
    <n v="3522224"/>
    <m/>
    <x v="0"/>
  </r>
  <r>
    <x v="36"/>
    <x v="0"/>
    <x v="0"/>
    <x v="0"/>
    <x v="38"/>
    <x v="5"/>
    <n v="1035092"/>
    <n v="3731384"/>
    <m/>
    <x v="0"/>
  </r>
  <r>
    <x v="36"/>
    <x v="0"/>
    <x v="0"/>
    <x v="0"/>
    <x v="38"/>
    <x v="6"/>
    <n v="1041233"/>
    <n v="3624174"/>
    <m/>
    <x v="0"/>
  </r>
  <r>
    <x v="36"/>
    <x v="0"/>
    <x v="0"/>
    <x v="0"/>
    <x v="38"/>
    <x v="7"/>
    <n v="1047367"/>
    <n v="3615204"/>
    <m/>
    <x v="0"/>
  </r>
  <r>
    <x v="36"/>
    <x v="0"/>
    <x v="0"/>
    <x v="0"/>
    <x v="38"/>
    <x v="8"/>
    <n v="1053393"/>
    <n v="3617367"/>
    <m/>
    <x v="0"/>
  </r>
  <r>
    <x v="36"/>
    <x v="0"/>
    <x v="0"/>
    <x v="0"/>
    <x v="38"/>
    <x v="9"/>
    <n v="1059444"/>
    <n v="3605096"/>
    <m/>
    <x v="0"/>
  </r>
  <r>
    <x v="36"/>
    <x v="0"/>
    <x v="0"/>
    <x v="0"/>
    <x v="38"/>
    <x v="10"/>
    <n v="1065508"/>
    <n v="3578028"/>
    <m/>
    <x v="0"/>
  </r>
  <r>
    <x v="36"/>
    <x v="0"/>
    <x v="0"/>
    <x v="0"/>
    <x v="38"/>
    <x v="11"/>
    <n v="1071451"/>
    <n v="3544722"/>
    <m/>
    <x v="0"/>
  </r>
  <r>
    <x v="36"/>
    <x v="0"/>
    <x v="0"/>
    <x v="0"/>
    <x v="38"/>
    <x v="12"/>
    <n v="1077385"/>
    <n v="3513106"/>
    <m/>
    <x v="0"/>
  </r>
  <r>
    <x v="36"/>
    <x v="0"/>
    <x v="0"/>
    <x v="0"/>
    <x v="38"/>
    <x v="13"/>
    <n v="1083239"/>
    <n v="3483728"/>
    <m/>
    <x v="0"/>
  </r>
  <r>
    <x v="36"/>
    <x v="0"/>
    <x v="0"/>
    <x v="0"/>
    <x v="38"/>
    <x v="14"/>
    <n v="1088964"/>
    <n v="3458577"/>
    <m/>
    <x v="0"/>
  </r>
  <r>
    <x v="36"/>
    <x v="0"/>
    <x v="0"/>
    <x v="0"/>
    <x v="38"/>
    <x v="15"/>
    <n v="1094576"/>
    <n v="3436423"/>
    <m/>
    <x v="0"/>
  </r>
  <r>
    <x v="36"/>
    <x v="0"/>
    <x v="0"/>
    <x v="0"/>
    <x v="38"/>
    <x v="16"/>
    <n v="1100048"/>
    <n v="3412505"/>
    <m/>
    <x v="0"/>
  </r>
  <r>
    <x v="36"/>
    <x v="0"/>
    <x v="0"/>
    <x v="0"/>
    <x v="38"/>
    <x v="17"/>
    <n v="1105418"/>
    <n v="3384667"/>
    <m/>
    <x v="0"/>
  </r>
  <r>
    <x v="36"/>
    <x v="0"/>
    <x v="0"/>
    <x v="0"/>
    <x v="38"/>
    <x v="18"/>
    <n v="1110630"/>
    <n v="3354484"/>
    <m/>
    <x v="0"/>
  </r>
  <r>
    <x v="36"/>
    <x v="0"/>
    <x v="0"/>
    <x v="0"/>
    <x v="38"/>
    <x v="19"/>
    <n v="1115636"/>
    <n v="3325730"/>
    <m/>
    <x v="0"/>
  </r>
  <r>
    <x v="36"/>
    <x v="0"/>
    <x v="0"/>
    <x v="0"/>
    <x v="38"/>
    <x v="20"/>
    <n v="1120464"/>
    <n v="3297957"/>
    <m/>
    <x v="0"/>
  </r>
  <r>
    <x v="36"/>
    <x v="0"/>
    <x v="0"/>
    <x v="0"/>
    <x v="38"/>
    <x v="21"/>
    <n v="1125083"/>
    <n v="3270061"/>
    <m/>
    <x v="0"/>
  </r>
  <r>
    <x v="36"/>
    <x v="0"/>
    <x v="0"/>
    <x v="0"/>
    <x v="38"/>
    <x v="22"/>
    <n v="1129582"/>
    <n v="3236052"/>
    <m/>
    <x v="0"/>
  </r>
  <r>
    <x v="36"/>
    <x v="0"/>
    <x v="0"/>
    <x v="0"/>
    <x v="38"/>
    <x v="23"/>
    <n v="1133898"/>
    <n v="3201681"/>
    <m/>
    <x v="0"/>
  </r>
  <r>
    <x v="36"/>
    <x v="0"/>
    <x v="0"/>
    <x v="0"/>
    <x v="38"/>
    <x v="24"/>
    <n v="1138051"/>
    <n v="3169466"/>
    <m/>
    <x v="0"/>
  </r>
  <r>
    <x v="36"/>
    <x v="0"/>
    <x v="0"/>
    <x v="0"/>
    <x v="38"/>
    <x v="25"/>
    <n v="1142199"/>
    <n v="3139889"/>
    <m/>
    <x v="0"/>
  </r>
  <r>
    <x v="36"/>
    <x v="0"/>
    <x v="0"/>
    <x v="0"/>
    <x v="38"/>
    <x v="26"/>
    <n v="1146375"/>
    <n v="3111821"/>
    <m/>
    <x v="0"/>
  </r>
  <r>
    <x v="36"/>
    <x v="0"/>
    <x v="0"/>
    <x v="0"/>
    <x v="38"/>
    <x v="27"/>
    <n v="1150539"/>
    <n v="3083456"/>
    <m/>
    <x v="0"/>
  </r>
  <r>
    <x v="36"/>
    <x v="0"/>
    <x v="0"/>
    <x v="0"/>
    <x v="38"/>
    <x v="28"/>
    <n v="1154702"/>
    <n v="3055305"/>
    <m/>
    <x v="0"/>
  </r>
  <r>
    <x v="36"/>
    <x v="0"/>
    <x v="0"/>
    <x v="0"/>
    <x v="38"/>
    <x v="29"/>
    <n v="1158866"/>
    <n v="3026941"/>
    <m/>
    <x v="0"/>
  </r>
  <r>
    <x v="36"/>
    <x v="0"/>
    <x v="0"/>
    <x v="0"/>
    <x v="38"/>
    <x v="30"/>
    <n v="1163049"/>
    <n v="3000801"/>
    <m/>
    <x v="0"/>
  </r>
  <r>
    <x v="36"/>
    <x v="0"/>
    <x v="0"/>
    <x v="3"/>
    <x v="37"/>
    <x v="0"/>
    <n v="58749"/>
    <n v="1371789"/>
    <m/>
    <x v="0"/>
  </r>
  <r>
    <x v="36"/>
    <x v="0"/>
    <x v="0"/>
    <x v="3"/>
    <x v="37"/>
    <x v="1"/>
    <n v="59323"/>
    <n v="1312984"/>
    <m/>
    <x v="0"/>
  </r>
  <r>
    <x v="36"/>
    <x v="0"/>
    <x v="0"/>
    <x v="3"/>
    <x v="37"/>
    <x v="2"/>
    <n v="59633"/>
    <n v="1299633"/>
    <m/>
    <x v="0"/>
  </r>
  <r>
    <x v="36"/>
    <x v="0"/>
    <x v="0"/>
    <x v="3"/>
    <x v="37"/>
    <x v="3"/>
    <n v="59963"/>
    <n v="1180661"/>
    <m/>
    <x v="0"/>
  </r>
  <r>
    <x v="36"/>
    <x v="0"/>
    <x v="0"/>
    <x v="3"/>
    <x v="37"/>
    <x v="4"/>
    <n v="60347"/>
    <n v="1219267"/>
    <m/>
    <x v="0"/>
  </r>
  <r>
    <x v="36"/>
    <x v="0"/>
    <x v="0"/>
    <x v="3"/>
    <x v="37"/>
    <x v="5"/>
    <n v="60677"/>
    <n v="1304887"/>
    <m/>
    <x v="0"/>
  </r>
  <r>
    <x v="36"/>
    <x v="0"/>
    <x v="0"/>
    <x v="3"/>
    <x v="37"/>
    <x v="6"/>
    <n v="61010"/>
    <n v="1276270"/>
    <m/>
    <x v="0"/>
  </r>
  <r>
    <x v="36"/>
    <x v="0"/>
    <x v="0"/>
    <x v="3"/>
    <x v="37"/>
    <x v="7"/>
    <n v="61343"/>
    <n v="1271018"/>
    <m/>
    <x v="0"/>
  </r>
  <r>
    <x v="36"/>
    <x v="0"/>
    <x v="0"/>
    <x v="3"/>
    <x v="37"/>
    <x v="8"/>
    <n v="61670"/>
    <n v="1260622"/>
    <m/>
    <x v="0"/>
  </r>
  <r>
    <x v="36"/>
    <x v="0"/>
    <x v="0"/>
    <x v="3"/>
    <x v="37"/>
    <x v="9"/>
    <n v="61998"/>
    <n v="1247820"/>
    <m/>
    <x v="0"/>
  </r>
  <r>
    <x v="36"/>
    <x v="0"/>
    <x v="0"/>
    <x v="3"/>
    <x v="37"/>
    <x v="10"/>
    <n v="62327"/>
    <n v="1234883"/>
    <m/>
    <x v="0"/>
  </r>
  <r>
    <x v="36"/>
    <x v="0"/>
    <x v="0"/>
    <x v="3"/>
    <x v="37"/>
    <x v="11"/>
    <n v="62650"/>
    <n v="1224138"/>
    <m/>
    <x v="0"/>
  </r>
  <r>
    <x v="36"/>
    <x v="0"/>
    <x v="0"/>
    <x v="3"/>
    <x v="37"/>
    <x v="12"/>
    <n v="62972"/>
    <n v="1214676"/>
    <m/>
    <x v="0"/>
  </r>
  <r>
    <x v="36"/>
    <x v="0"/>
    <x v="0"/>
    <x v="3"/>
    <x v="37"/>
    <x v="13"/>
    <n v="63290"/>
    <n v="1204315"/>
    <m/>
    <x v="0"/>
  </r>
  <r>
    <x v="36"/>
    <x v="0"/>
    <x v="0"/>
    <x v="3"/>
    <x v="37"/>
    <x v="14"/>
    <n v="63600"/>
    <n v="1193219"/>
    <m/>
    <x v="0"/>
  </r>
  <r>
    <x v="36"/>
    <x v="0"/>
    <x v="0"/>
    <x v="3"/>
    <x v="37"/>
    <x v="15"/>
    <n v="63905"/>
    <n v="1183182"/>
    <m/>
    <x v="0"/>
  </r>
  <r>
    <x v="36"/>
    <x v="0"/>
    <x v="0"/>
    <x v="3"/>
    <x v="37"/>
    <x v="16"/>
    <n v="64202"/>
    <n v="1173336"/>
    <m/>
    <x v="0"/>
  </r>
  <r>
    <x v="36"/>
    <x v="0"/>
    <x v="0"/>
    <x v="3"/>
    <x v="37"/>
    <x v="17"/>
    <n v="64493"/>
    <n v="1162774"/>
    <m/>
    <x v="0"/>
  </r>
  <r>
    <x v="36"/>
    <x v="0"/>
    <x v="0"/>
    <x v="3"/>
    <x v="37"/>
    <x v="18"/>
    <n v="64776"/>
    <n v="1152261"/>
    <m/>
    <x v="0"/>
  </r>
  <r>
    <x v="36"/>
    <x v="0"/>
    <x v="0"/>
    <x v="3"/>
    <x v="37"/>
    <x v="19"/>
    <n v="65048"/>
    <n v="1141682"/>
    <m/>
    <x v="0"/>
  </r>
  <r>
    <x v="36"/>
    <x v="0"/>
    <x v="0"/>
    <x v="3"/>
    <x v="37"/>
    <x v="20"/>
    <n v="65310"/>
    <n v="1131159"/>
    <m/>
    <x v="0"/>
  </r>
  <r>
    <x v="36"/>
    <x v="0"/>
    <x v="0"/>
    <x v="3"/>
    <x v="37"/>
    <x v="21"/>
    <n v="65561"/>
    <n v="1120547"/>
    <m/>
    <x v="0"/>
  </r>
  <r>
    <x v="36"/>
    <x v="0"/>
    <x v="0"/>
    <x v="3"/>
    <x v="37"/>
    <x v="22"/>
    <n v="65805"/>
    <n v="1110734"/>
    <m/>
    <x v="0"/>
  </r>
  <r>
    <x v="36"/>
    <x v="0"/>
    <x v="0"/>
    <x v="3"/>
    <x v="37"/>
    <x v="23"/>
    <n v="66039"/>
    <n v="1101167"/>
    <m/>
    <x v="0"/>
  </r>
  <r>
    <x v="36"/>
    <x v="0"/>
    <x v="0"/>
    <x v="3"/>
    <x v="37"/>
    <x v="24"/>
    <n v="66264"/>
    <n v="1091644"/>
    <m/>
    <x v="0"/>
  </r>
  <r>
    <x v="36"/>
    <x v="0"/>
    <x v="0"/>
    <x v="3"/>
    <x v="37"/>
    <x v="25"/>
    <n v="66489"/>
    <n v="1081526"/>
    <m/>
    <x v="0"/>
  </r>
  <r>
    <x v="36"/>
    <x v="0"/>
    <x v="0"/>
    <x v="3"/>
    <x v="37"/>
    <x v="26"/>
    <n v="66716"/>
    <n v="1071452"/>
    <m/>
    <x v="0"/>
  </r>
  <r>
    <x v="36"/>
    <x v="0"/>
    <x v="0"/>
    <x v="3"/>
    <x v="37"/>
    <x v="27"/>
    <n v="66942"/>
    <n v="1061329"/>
    <m/>
    <x v="0"/>
  </r>
  <r>
    <x v="36"/>
    <x v="0"/>
    <x v="0"/>
    <x v="3"/>
    <x v="37"/>
    <x v="28"/>
    <n v="67168"/>
    <n v="1051568"/>
    <m/>
    <x v="0"/>
  </r>
  <r>
    <x v="36"/>
    <x v="0"/>
    <x v="0"/>
    <x v="3"/>
    <x v="37"/>
    <x v="29"/>
    <n v="67394"/>
    <n v="1041920"/>
    <m/>
    <x v="0"/>
  </r>
  <r>
    <x v="36"/>
    <x v="0"/>
    <x v="0"/>
    <x v="3"/>
    <x v="37"/>
    <x v="30"/>
    <n v="67621"/>
    <n v="1032248"/>
    <m/>
    <x v="0"/>
  </r>
  <r>
    <x v="36"/>
    <x v="0"/>
    <x v="1"/>
    <x v="1"/>
    <x v="35"/>
    <x v="0"/>
    <n v="40077"/>
    <n v="230643"/>
    <m/>
    <x v="0"/>
  </r>
  <r>
    <x v="36"/>
    <x v="0"/>
    <x v="1"/>
    <x v="1"/>
    <x v="35"/>
    <x v="1"/>
    <n v="40464"/>
    <n v="225488"/>
    <m/>
    <x v="0"/>
  </r>
  <r>
    <x v="36"/>
    <x v="0"/>
    <x v="1"/>
    <x v="1"/>
    <x v="35"/>
    <x v="2"/>
    <n v="40930"/>
    <n v="229369"/>
    <m/>
    <x v="0"/>
  </r>
  <r>
    <x v="36"/>
    <x v="0"/>
    <x v="1"/>
    <x v="1"/>
    <x v="35"/>
    <x v="3"/>
    <n v="41285"/>
    <n v="210108"/>
    <m/>
    <x v="0"/>
  </r>
  <r>
    <x v="36"/>
    <x v="0"/>
    <x v="1"/>
    <x v="1"/>
    <x v="35"/>
    <x v="4"/>
    <n v="41532"/>
    <n v="216031"/>
    <m/>
    <x v="0"/>
  </r>
  <r>
    <x v="36"/>
    <x v="0"/>
    <x v="1"/>
    <x v="1"/>
    <x v="35"/>
    <x v="5"/>
    <n v="41837"/>
    <n v="230487"/>
    <m/>
    <x v="0"/>
  </r>
  <r>
    <x v="36"/>
    <x v="0"/>
    <x v="1"/>
    <x v="1"/>
    <x v="35"/>
    <x v="6"/>
    <n v="42140"/>
    <n v="225226"/>
    <m/>
    <x v="0"/>
  </r>
  <r>
    <x v="36"/>
    <x v="0"/>
    <x v="1"/>
    <x v="1"/>
    <x v="35"/>
    <x v="7"/>
    <n v="42444"/>
    <n v="225461"/>
    <m/>
    <x v="0"/>
  </r>
  <r>
    <x v="36"/>
    <x v="0"/>
    <x v="1"/>
    <x v="1"/>
    <x v="35"/>
    <x v="8"/>
    <n v="42742"/>
    <n v="225309"/>
    <m/>
    <x v="0"/>
  </r>
  <r>
    <x v="36"/>
    <x v="0"/>
    <x v="1"/>
    <x v="1"/>
    <x v="35"/>
    <x v="9"/>
    <n v="43041"/>
    <n v="224834"/>
    <m/>
    <x v="0"/>
  </r>
  <r>
    <x v="36"/>
    <x v="0"/>
    <x v="1"/>
    <x v="1"/>
    <x v="35"/>
    <x v="10"/>
    <n v="43354"/>
    <n v="224220"/>
    <m/>
    <x v="0"/>
  </r>
  <r>
    <x v="36"/>
    <x v="0"/>
    <x v="1"/>
    <x v="1"/>
    <x v="35"/>
    <x v="11"/>
    <n v="43693"/>
    <n v="223844"/>
    <m/>
    <x v="0"/>
  </r>
  <r>
    <x v="36"/>
    <x v="0"/>
    <x v="1"/>
    <x v="1"/>
    <x v="35"/>
    <x v="12"/>
    <n v="44032"/>
    <n v="223380"/>
    <m/>
    <x v="0"/>
  </r>
  <r>
    <x v="36"/>
    <x v="0"/>
    <x v="1"/>
    <x v="1"/>
    <x v="35"/>
    <x v="13"/>
    <n v="44364"/>
    <n v="222778"/>
    <m/>
    <x v="0"/>
  </r>
  <r>
    <x v="36"/>
    <x v="0"/>
    <x v="1"/>
    <x v="1"/>
    <x v="35"/>
    <x v="14"/>
    <n v="44685"/>
    <n v="222122"/>
    <m/>
    <x v="0"/>
  </r>
  <r>
    <x v="36"/>
    <x v="0"/>
    <x v="1"/>
    <x v="1"/>
    <x v="35"/>
    <x v="15"/>
    <n v="44998"/>
    <n v="221561"/>
    <m/>
    <x v="0"/>
  </r>
  <r>
    <x v="36"/>
    <x v="0"/>
    <x v="1"/>
    <x v="1"/>
    <x v="35"/>
    <x v="16"/>
    <n v="45302"/>
    <n v="220909"/>
    <m/>
    <x v="0"/>
  </r>
  <r>
    <x v="36"/>
    <x v="0"/>
    <x v="1"/>
    <x v="1"/>
    <x v="35"/>
    <x v="17"/>
    <n v="45573"/>
    <n v="219984"/>
    <m/>
    <x v="0"/>
  </r>
  <r>
    <x v="36"/>
    <x v="0"/>
    <x v="1"/>
    <x v="1"/>
    <x v="35"/>
    <x v="18"/>
    <n v="45824"/>
    <n v="218910"/>
    <m/>
    <x v="0"/>
  </r>
  <r>
    <x v="36"/>
    <x v="0"/>
    <x v="1"/>
    <x v="1"/>
    <x v="35"/>
    <x v="19"/>
    <n v="46058"/>
    <n v="217776"/>
    <m/>
    <x v="0"/>
  </r>
  <r>
    <x v="36"/>
    <x v="0"/>
    <x v="1"/>
    <x v="1"/>
    <x v="35"/>
    <x v="20"/>
    <n v="46278"/>
    <n v="216543"/>
    <m/>
    <x v="0"/>
  </r>
  <r>
    <x v="36"/>
    <x v="0"/>
    <x v="1"/>
    <x v="1"/>
    <x v="35"/>
    <x v="21"/>
    <n v="46480"/>
    <n v="215225"/>
    <m/>
    <x v="0"/>
  </r>
  <r>
    <x v="36"/>
    <x v="0"/>
    <x v="1"/>
    <x v="1"/>
    <x v="35"/>
    <x v="22"/>
    <n v="46670"/>
    <n v="213923"/>
    <m/>
    <x v="0"/>
  </r>
  <r>
    <x v="36"/>
    <x v="0"/>
    <x v="1"/>
    <x v="1"/>
    <x v="35"/>
    <x v="23"/>
    <n v="46853"/>
    <n v="212612"/>
    <m/>
    <x v="0"/>
  </r>
  <r>
    <x v="36"/>
    <x v="0"/>
    <x v="1"/>
    <x v="1"/>
    <x v="35"/>
    <x v="24"/>
    <n v="47037"/>
    <n v="211352"/>
    <m/>
    <x v="0"/>
  </r>
  <r>
    <x v="36"/>
    <x v="0"/>
    <x v="1"/>
    <x v="1"/>
    <x v="35"/>
    <x v="25"/>
    <n v="47223"/>
    <n v="210127"/>
    <m/>
    <x v="0"/>
  </r>
  <r>
    <x v="36"/>
    <x v="0"/>
    <x v="1"/>
    <x v="1"/>
    <x v="35"/>
    <x v="26"/>
    <n v="47408"/>
    <n v="208926"/>
    <m/>
    <x v="0"/>
  </r>
  <r>
    <x v="36"/>
    <x v="0"/>
    <x v="1"/>
    <x v="1"/>
    <x v="35"/>
    <x v="27"/>
    <n v="47593"/>
    <n v="207659"/>
    <m/>
    <x v="0"/>
  </r>
  <r>
    <x v="36"/>
    <x v="0"/>
    <x v="1"/>
    <x v="1"/>
    <x v="35"/>
    <x v="28"/>
    <n v="47778"/>
    <n v="206393"/>
    <m/>
    <x v="0"/>
  </r>
  <r>
    <x v="36"/>
    <x v="0"/>
    <x v="1"/>
    <x v="1"/>
    <x v="35"/>
    <x v="29"/>
    <n v="47963"/>
    <n v="205144"/>
    <m/>
    <x v="0"/>
  </r>
  <r>
    <x v="36"/>
    <x v="0"/>
    <x v="1"/>
    <x v="1"/>
    <x v="35"/>
    <x v="30"/>
    <n v="48149"/>
    <n v="203793"/>
    <m/>
    <x v="0"/>
  </r>
  <r>
    <x v="36"/>
    <x v="0"/>
    <x v="1"/>
    <x v="0"/>
    <x v="38"/>
    <x v="0"/>
    <n v="527054"/>
    <n v="747889"/>
    <m/>
    <x v="0"/>
  </r>
  <r>
    <x v="36"/>
    <x v="0"/>
    <x v="1"/>
    <x v="0"/>
    <x v="38"/>
    <x v="1"/>
    <n v="528930"/>
    <n v="730727"/>
    <m/>
    <x v="0"/>
  </r>
  <r>
    <x v="36"/>
    <x v="0"/>
    <x v="1"/>
    <x v="0"/>
    <x v="38"/>
    <x v="2"/>
    <n v="531355"/>
    <n v="747264"/>
    <m/>
    <x v="0"/>
  </r>
  <r>
    <x v="36"/>
    <x v="0"/>
    <x v="1"/>
    <x v="0"/>
    <x v="38"/>
    <x v="3"/>
    <n v="533196"/>
    <n v="677158"/>
    <m/>
    <x v="0"/>
  </r>
  <r>
    <x v="36"/>
    <x v="0"/>
    <x v="1"/>
    <x v="0"/>
    <x v="38"/>
    <x v="4"/>
    <n v="534483"/>
    <n v="689796"/>
    <m/>
    <x v="0"/>
  </r>
  <r>
    <x v="36"/>
    <x v="0"/>
    <x v="1"/>
    <x v="0"/>
    <x v="38"/>
    <x v="5"/>
    <n v="536064"/>
    <n v="730895"/>
    <m/>
    <x v="0"/>
  </r>
  <r>
    <x v="36"/>
    <x v="0"/>
    <x v="1"/>
    <x v="0"/>
    <x v="38"/>
    <x v="6"/>
    <n v="537639"/>
    <n v="710026"/>
    <m/>
    <x v="0"/>
  </r>
  <r>
    <x v="36"/>
    <x v="0"/>
    <x v="1"/>
    <x v="0"/>
    <x v="38"/>
    <x v="7"/>
    <n v="539221"/>
    <n v="707977"/>
    <m/>
    <x v="0"/>
  </r>
  <r>
    <x v="36"/>
    <x v="0"/>
    <x v="1"/>
    <x v="0"/>
    <x v="38"/>
    <x v="8"/>
    <n v="540767"/>
    <n v="707866"/>
    <m/>
    <x v="0"/>
  </r>
  <r>
    <x v="36"/>
    <x v="0"/>
    <x v="1"/>
    <x v="0"/>
    <x v="38"/>
    <x v="9"/>
    <n v="542321"/>
    <n v="704899"/>
    <m/>
    <x v="0"/>
  </r>
  <r>
    <x v="36"/>
    <x v="0"/>
    <x v="1"/>
    <x v="0"/>
    <x v="38"/>
    <x v="10"/>
    <n v="543949"/>
    <n v="699011"/>
    <m/>
    <x v="0"/>
  </r>
  <r>
    <x v="36"/>
    <x v="0"/>
    <x v="1"/>
    <x v="0"/>
    <x v="38"/>
    <x v="11"/>
    <n v="545710"/>
    <n v="692136"/>
    <m/>
    <x v="0"/>
  </r>
  <r>
    <x v="36"/>
    <x v="0"/>
    <x v="1"/>
    <x v="0"/>
    <x v="38"/>
    <x v="12"/>
    <n v="547470"/>
    <n v="685605"/>
    <m/>
    <x v="0"/>
  </r>
  <r>
    <x v="36"/>
    <x v="0"/>
    <x v="1"/>
    <x v="0"/>
    <x v="38"/>
    <x v="13"/>
    <n v="549198"/>
    <n v="679498"/>
    <m/>
    <x v="0"/>
  </r>
  <r>
    <x v="36"/>
    <x v="0"/>
    <x v="1"/>
    <x v="0"/>
    <x v="38"/>
    <x v="14"/>
    <n v="550866"/>
    <n v="674186"/>
    <m/>
    <x v="0"/>
  </r>
  <r>
    <x v="36"/>
    <x v="0"/>
    <x v="1"/>
    <x v="0"/>
    <x v="38"/>
    <x v="15"/>
    <n v="552489"/>
    <n v="669420"/>
    <m/>
    <x v="0"/>
  </r>
  <r>
    <x v="36"/>
    <x v="0"/>
    <x v="1"/>
    <x v="0"/>
    <x v="38"/>
    <x v="16"/>
    <n v="554072"/>
    <n v="664318"/>
    <m/>
    <x v="0"/>
  </r>
  <r>
    <x v="36"/>
    <x v="0"/>
    <x v="1"/>
    <x v="0"/>
    <x v="38"/>
    <x v="17"/>
    <n v="555479"/>
    <n v="658257"/>
    <m/>
    <x v="0"/>
  </r>
  <r>
    <x v="36"/>
    <x v="0"/>
    <x v="1"/>
    <x v="0"/>
    <x v="38"/>
    <x v="18"/>
    <n v="556783"/>
    <n v="651649"/>
    <m/>
    <x v="0"/>
  </r>
  <r>
    <x v="36"/>
    <x v="0"/>
    <x v="1"/>
    <x v="0"/>
    <x v="38"/>
    <x v="19"/>
    <n v="558000"/>
    <n v="645312"/>
    <m/>
    <x v="0"/>
  </r>
  <r>
    <x v="36"/>
    <x v="0"/>
    <x v="1"/>
    <x v="0"/>
    <x v="38"/>
    <x v="20"/>
    <n v="559141"/>
    <n v="639132"/>
    <m/>
    <x v="0"/>
  </r>
  <r>
    <x v="36"/>
    <x v="0"/>
    <x v="1"/>
    <x v="0"/>
    <x v="38"/>
    <x v="21"/>
    <n v="560194"/>
    <n v="632914"/>
    <m/>
    <x v="0"/>
  </r>
  <r>
    <x v="36"/>
    <x v="0"/>
    <x v="1"/>
    <x v="0"/>
    <x v="38"/>
    <x v="22"/>
    <n v="561176"/>
    <n v="625485"/>
    <m/>
    <x v="0"/>
  </r>
  <r>
    <x v="36"/>
    <x v="0"/>
    <x v="1"/>
    <x v="0"/>
    <x v="38"/>
    <x v="23"/>
    <n v="562129"/>
    <n v="618033"/>
    <m/>
    <x v="0"/>
  </r>
  <r>
    <x v="36"/>
    <x v="0"/>
    <x v="1"/>
    <x v="0"/>
    <x v="38"/>
    <x v="24"/>
    <n v="563087"/>
    <n v="611093"/>
    <m/>
    <x v="0"/>
  </r>
  <r>
    <x v="36"/>
    <x v="0"/>
    <x v="1"/>
    <x v="0"/>
    <x v="38"/>
    <x v="25"/>
    <n v="564050"/>
    <n v="604679"/>
    <m/>
    <x v="0"/>
  </r>
  <r>
    <x v="36"/>
    <x v="0"/>
    <x v="1"/>
    <x v="0"/>
    <x v="38"/>
    <x v="26"/>
    <n v="565016"/>
    <n v="598556"/>
    <m/>
    <x v="0"/>
  </r>
  <r>
    <x v="36"/>
    <x v="0"/>
    <x v="1"/>
    <x v="0"/>
    <x v="38"/>
    <x v="27"/>
    <n v="565976"/>
    <n v="592382"/>
    <m/>
    <x v="0"/>
  </r>
  <r>
    <x v="36"/>
    <x v="0"/>
    <x v="1"/>
    <x v="0"/>
    <x v="38"/>
    <x v="28"/>
    <n v="566937"/>
    <n v="586256"/>
    <m/>
    <x v="0"/>
  </r>
  <r>
    <x v="36"/>
    <x v="0"/>
    <x v="1"/>
    <x v="0"/>
    <x v="38"/>
    <x v="29"/>
    <n v="567899"/>
    <n v="580096"/>
    <m/>
    <x v="0"/>
  </r>
  <r>
    <x v="36"/>
    <x v="0"/>
    <x v="1"/>
    <x v="0"/>
    <x v="38"/>
    <x v="30"/>
    <n v="568864"/>
    <n v="574376"/>
    <m/>
    <x v="0"/>
  </r>
  <r>
    <x v="36"/>
    <x v="0"/>
    <x v="1"/>
    <x v="3"/>
    <x v="37"/>
    <x v="0"/>
    <n v="13218"/>
    <n v="115023"/>
    <m/>
    <x v="0"/>
  </r>
  <r>
    <x v="36"/>
    <x v="0"/>
    <x v="1"/>
    <x v="3"/>
    <x v="37"/>
    <x v="1"/>
    <n v="13221"/>
    <n v="110621"/>
    <m/>
    <x v="0"/>
  </r>
  <r>
    <x v="36"/>
    <x v="0"/>
    <x v="1"/>
    <x v="3"/>
    <x v="37"/>
    <x v="2"/>
    <n v="13221"/>
    <n v="109084"/>
    <m/>
    <x v="0"/>
  </r>
  <r>
    <x v="36"/>
    <x v="0"/>
    <x v="1"/>
    <x v="3"/>
    <x v="37"/>
    <x v="3"/>
    <n v="13221"/>
    <n v="99177"/>
    <m/>
    <x v="0"/>
  </r>
  <r>
    <x v="36"/>
    <x v="0"/>
    <x v="1"/>
    <x v="3"/>
    <x v="37"/>
    <x v="4"/>
    <n v="13221"/>
    <n v="102063"/>
    <m/>
    <x v="0"/>
  </r>
  <r>
    <x v="36"/>
    <x v="0"/>
    <x v="1"/>
    <x v="3"/>
    <x v="37"/>
    <x v="5"/>
    <n v="13221"/>
    <n v="108879"/>
    <m/>
    <x v="0"/>
  </r>
  <r>
    <x v="36"/>
    <x v="0"/>
    <x v="1"/>
    <x v="3"/>
    <x v="37"/>
    <x v="6"/>
    <n v="13221"/>
    <n v="106158"/>
    <m/>
    <x v="0"/>
  </r>
  <r>
    <x v="36"/>
    <x v="0"/>
    <x v="1"/>
    <x v="3"/>
    <x v="37"/>
    <x v="7"/>
    <n v="13221"/>
    <n v="105292"/>
    <m/>
    <x v="0"/>
  </r>
  <r>
    <x v="36"/>
    <x v="0"/>
    <x v="1"/>
    <x v="3"/>
    <x v="37"/>
    <x v="8"/>
    <n v="13221"/>
    <n v="103983"/>
    <m/>
    <x v="0"/>
  </r>
  <r>
    <x v="36"/>
    <x v="0"/>
    <x v="1"/>
    <x v="3"/>
    <x v="37"/>
    <x v="9"/>
    <n v="13221"/>
    <n v="102475"/>
    <m/>
    <x v="0"/>
  </r>
  <r>
    <x v="36"/>
    <x v="0"/>
    <x v="1"/>
    <x v="3"/>
    <x v="37"/>
    <x v="10"/>
    <n v="13221"/>
    <n v="100948"/>
    <m/>
    <x v="0"/>
  </r>
  <r>
    <x v="36"/>
    <x v="0"/>
    <x v="1"/>
    <x v="3"/>
    <x v="37"/>
    <x v="11"/>
    <n v="13221"/>
    <n v="99607"/>
    <m/>
    <x v="0"/>
  </r>
  <r>
    <x v="36"/>
    <x v="0"/>
    <x v="1"/>
    <x v="3"/>
    <x v="37"/>
    <x v="12"/>
    <n v="13221"/>
    <n v="98371"/>
    <m/>
    <x v="0"/>
  </r>
  <r>
    <x v="36"/>
    <x v="0"/>
    <x v="1"/>
    <x v="3"/>
    <x v="37"/>
    <x v="13"/>
    <n v="13221"/>
    <n v="97070"/>
    <m/>
    <x v="0"/>
  </r>
  <r>
    <x v="36"/>
    <x v="0"/>
    <x v="1"/>
    <x v="3"/>
    <x v="37"/>
    <x v="14"/>
    <n v="13221"/>
    <n v="95723"/>
    <m/>
    <x v="0"/>
  </r>
  <r>
    <x v="36"/>
    <x v="0"/>
    <x v="1"/>
    <x v="3"/>
    <x v="37"/>
    <x v="15"/>
    <n v="13221"/>
    <n v="94469"/>
    <m/>
    <x v="0"/>
  </r>
  <r>
    <x v="36"/>
    <x v="0"/>
    <x v="1"/>
    <x v="3"/>
    <x v="37"/>
    <x v="16"/>
    <n v="13221"/>
    <n v="93244"/>
    <m/>
    <x v="0"/>
  </r>
  <r>
    <x v="36"/>
    <x v="0"/>
    <x v="1"/>
    <x v="3"/>
    <x v="37"/>
    <x v="17"/>
    <n v="13221"/>
    <n v="91975"/>
    <m/>
    <x v="0"/>
  </r>
  <r>
    <x v="36"/>
    <x v="0"/>
    <x v="1"/>
    <x v="3"/>
    <x v="37"/>
    <x v="18"/>
    <n v="13221"/>
    <n v="90722"/>
    <m/>
    <x v="0"/>
  </r>
  <r>
    <x v="36"/>
    <x v="0"/>
    <x v="1"/>
    <x v="3"/>
    <x v="37"/>
    <x v="19"/>
    <n v="13221"/>
    <n v="89485"/>
    <m/>
    <x v="0"/>
  </r>
  <r>
    <x v="36"/>
    <x v="0"/>
    <x v="1"/>
    <x v="3"/>
    <x v="37"/>
    <x v="20"/>
    <n v="13221"/>
    <n v="88267"/>
    <m/>
    <x v="0"/>
  </r>
  <r>
    <x v="36"/>
    <x v="0"/>
    <x v="1"/>
    <x v="3"/>
    <x v="37"/>
    <x v="21"/>
    <n v="13221"/>
    <n v="87062"/>
    <m/>
    <x v="0"/>
  </r>
  <r>
    <x v="36"/>
    <x v="0"/>
    <x v="1"/>
    <x v="3"/>
    <x v="37"/>
    <x v="22"/>
    <n v="13221"/>
    <n v="85932"/>
    <m/>
    <x v="0"/>
  </r>
  <r>
    <x v="36"/>
    <x v="0"/>
    <x v="1"/>
    <x v="3"/>
    <x v="37"/>
    <x v="23"/>
    <n v="13221"/>
    <n v="84837"/>
    <m/>
    <x v="0"/>
  </r>
  <r>
    <x v="36"/>
    <x v="0"/>
    <x v="1"/>
    <x v="3"/>
    <x v="37"/>
    <x v="24"/>
    <n v="13221"/>
    <n v="83762"/>
    <m/>
    <x v="0"/>
  </r>
  <r>
    <x v="36"/>
    <x v="0"/>
    <x v="1"/>
    <x v="3"/>
    <x v="37"/>
    <x v="25"/>
    <n v="13221"/>
    <n v="82645"/>
    <m/>
    <x v="0"/>
  </r>
  <r>
    <x v="36"/>
    <x v="0"/>
    <x v="1"/>
    <x v="3"/>
    <x v="37"/>
    <x v="26"/>
    <n v="13221"/>
    <n v="81535"/>
    <m/>
    <x v="0"/>
  </r>
  <r>
    <x v="36"/>
    <x v="0"/>
    <x v="1"/>
    <x v="3"/>
    <x v="37"/>
    <x v="27"/>
    <n v="13221"/>
    <n v="80426"/>
    <m/>
    <x v="0"/>
  </r>
  <r>
    <x v="36"/>
    <x v="0"/>
    <x v="1"/>
    <x v="3"/>
    <x v="37"/>
    <x v="28"/>
    <n v="13221"/>
    <n v="79348"/>
    <m/>
    <x v="0"/>
  </r>
  <r>
    <x v="36"/>
    <x v="0"/>
    <x v="1"/>
    <x v="3"/>
    <x v="37"/>
    <x v="29"/>
    <n v="13221"/>
    <n v="78283"/>
    <m/>
    <x v="0"/>
  </r>
  <r>
    <x v="36"/>
    <x v="0"/>
    <x v="1"/>
    <x v="3"/>
    <x v="37"/>
    <x v="30"/>
    <n v="13221"/>
    <n v="77219"/>
    <m/>
    <x v="0"/>
  </r>
  <r>
    <x v="36"/>
    <x v="0"/>
    <x v="2"/>
    <x v="1"/>
    <x v="35"/>
    <x v="0"/>
    <n v="0"/>
    <n v="0"/>
    <m/>
    <x v="0"/>
  </r>
  <r>
    <x v="36"/>
    <x v="0"/>
    <x v="2"/>
    <x v="1"/>
    <x v="35"/>
    <x v="1"/>
    <n v="0"/>
    <n v="0"/>
    <m/>
    <x v="0"/>
  </r>
  <r>
    <x v="36"/>
    <x v="0"/>
    <x v="2"/>
    <x v="1"/>
    <x v="35"/>
    <x v="2"/>
    <n v="0"/>
    <n v="0"/>
    <m/>
    <x v="0"/>
  </r>
  <r>
    <x v="36"/>
    <x v="0"/>
    <x v="2"/>
    <x v="1"/>
    <x v="35"/>
    <x v="3"/>
    <n v="0"/>
    <n v="0"/>
    <m/>
    <x v="0"/>
  </r>
  <r>
    <x v="36"/>
    <x v="0"/>
    <x v="2"/>
    <x v="1"/>
    <x v="35"/>
    <x v="4"/>
    <n v="0"/>
    <n v="0"/>
    <m/>
    <x v="0"/>
  </r>
  <r>
    <x v="36"/>
    <x v="0"/>
    <x v="2"/>
    <x v="1"/>
    <x v="35"/>
    <x v="5"/>
    <n v="0"/>
    <n v="0"/>
    <m/>
    <x v="0"/>
  </r>
  <r>
    <x v="36"/>
    <x v="0"/>
    <x v="2"/>
    <x v="1"/>
    <x v="35"/>
    <x v="6"/>
    <n v="0"/>
    <n v="0"/>
    <m/>
    <x v="0"/>
  </r>
  <r>
    <x v="36"/>
    <x v="0"/>
    <x v="2"/>
    <x v="1"/>
    <x v="35"/>
    <x v="7"/>
    <n v="0"/>
    <n v="0"/>
    <m/>
    <x v="0"/>
  </r>
  <r>
    <x v="36"/>
    <x v="0"/>
    <x v="2"/>
    <x v="1"/>
    <x v="35"/>
    <x v="8"/>
    <n v="0"/>
    <n v="0"/>
    <m/>
    <x v="0"/>
  </r>
  <r>
    <x v="36"/>
    <x v="0"/>
    <x v="2"/>
    <x v="1"/>
    <x v="35"/>
    <x v="9"/>
    <n v="0"/>
    <n v="0"/>
    <m/>
    <x v="0"/>
  </r>
  <r>
    <x v="36"/>
    <x v="0"/>
    <x v="2"/>
    <x v="1"/>
    <x v="35"/>
    <x v="10"/>
    <n v="0"/>
    <n v="0"/>
    <m/>
    <x v="0"/>
  </r>
  <r>
    <x v="36"/>
    <x v="0"/>
    <x v="2"/>
    <x v="1"/>
    <x v="35"/>
    <x v="11"/>
    <n v="0"/>
    <n v="0"/>
    <m/>
    <x v="0"/>
  </r>
  <r>
    <x v="36"/>
    <x v="0"/>
    <x v="2"/>
    <x v="1"/>
    <x v="35"/>
    <x v="12"/>
    <n v="0"/>
    <n v="0"/>
    <m/>
    <x v="0"/>
  </r>
  <r>
    <x v="36"/>
    <x v="0"/>
    <x v="2"/>
    <x v="1"/>
    <x v="35"/>
    <x v="13"/>
    <n v="0"/>
    <n v="0"/>
    <m/>
    <x v="0"/>
  </r>
  <r>
    <x v="36"/>
    <x v="0"/>
    <x v="2"/>
    <x v="1"/>
    <x v="35"/>
    <x v="14"/>
    <n v="0"/>
    <n v="0"/>
    <m/>
    <x v="0"/>
  </r>
  <r>
    <x v="36"/>
    <x v="0"/>
    <x v="2"/>
    <x v="1"/>
    <x v="35"/>
    <x v="15"/>
    <n v="0"/>
    <n v="0"/>
    <m/>
    <x v="0"/>
  </r>
  <r>
    <x v="36"/>
    <x v="0"/>
    <x v="2"/>
    <x v="1"/>
    <x v="35"/>
    <x v="16"/>
    <n v="0"/>
    <n v="0"/>
    <m/>
    <x v="0"/>
  </r>
  <r>
    <x v="36"/>
    <x v="0"/>
    <x v="2"/>
    <x v="1"/>
    <x v="35"/>
    <x v="17"/>
    <n v="0"/>
    <n v="0"/>
    <m/>
    <x v="0"/>
  </r>
  <r>
    <x v="36"/>
    <x v="0"/>
    <x v="2"/>
    <x v="1"/>
    <x v="35"/>
    <x v="18"/>
    <n v="0"/>
    <n v="0"/>
    <m/>
    <x v="0"/>
  </r>
  <r>
    <x v="36"/>
    <x v="0"/>
    <x v="2"/>
    <x v="1"/>
    <x v="35"/>
    <x v="19"/>
    <n v="0"/>
    <n v="0"/>
    <m/>
    <x v="0"/>
  </r>
  <r>
    <x v="36"/>
    <x v="0"/>
    <x v="2"/>
    <x v="1"/>
    <x v="35"/>
    <x v="20"/>
    <n v="0"/>
    <n v="0"/>
    <m/>
    <x v="0"/>
  </r>
  <r>
    <x v="36"/>
    <x v="0"/>
    <x v="2"/>
    <x v="1"/>
    <x v="35"/>
    <x v="21"/>
    <n v="0"/>
    <n v="0"/>
    <m/>
    <x v="0"/>
  </r>
  <r>
    <x v="36"/>
    <x v="0"/>
    <x v="2"/>
    <x v="1"/>
    <x v="35"/>
    <x v="22"/>
    <n v="0"/>
    <n v="0"/>
    <m/>
    <x v="0"/>
  </r>
  <r>
    <x v="36"/>
    <x v="0"/>
    <x v="2"/>
    <x v="1"/>
    <x v="35"/>
    <x v="23"/>
    <n v="0"/>
    <n v="0"/>
    <m/>
    <x v="0"/>
  </r>
  <r>
    <x v="36"/>
    <x v="0"/>
    <x v="2"/>
    <x v="1"/>
    <x v="35"/>
    <x v="24"/>
    <n v="0"/>
    <n v="0"/>
    <m/>
    <x v="0"/>
  </r>
  <r>
    <x v="36"/>
    <x v="0"/>
    <x v="2"/>
    <x v="1"/>
    <x v="35"/>
    <x v="25"/>
    <n v="0"/>
    <n v="0"/>
    <m/>
    <x v="0"/>
  </r>
  <r>
    <x v="36"/>
    <x v="0"/>
    <x v="2"/>
    <x v="1"/>
    <x v="35"/>
    <x v="26"/>
    <n v="0"/>
    <n v="0"/>
    <m/>
    <x v="0"/>
  </r>
  <r>
    <x v="36"/>
    <x v="0"/>
    <x v="2"/>
    <x v="1"/>
    <x v="35"/>
    <x v="27"/>
    <n v="0"/>
    <n v="0"/>
    <m/>
    <x v="0"/>
  </r>
  <r>
    <x v="36"/>
    <x v="0"/>
    <x v="2"/>
    <x v="1"/>
    <x v="35"/>
    <x v="28"/>
    <n v="0"/>
    <n v="0"/>
    <m/>
    <x v="0"/>
  </r>
  <r>
    <x v="36"/>
    <x v="0"/>
    <x v="2"/>
    <x v="1"/>
    <x v="35"/>
    <x v="29"/>
    <n v="0"/>
    <n v="0"/>
    <m/>
    <x v="0"/>
  </r>
  <r>
    <x v="36"/>
    <x v="0"/>
    <x v="2"/>
    <x v="1"/>
    <x v="35"/>
    <x v="30"/>
    <n v="0"/>
    <n v="0"/>
    <m/>
    <x v="0"/>
  </r>
  <r>
    <x v="36"/>
    <x v="0"/>
    <x v="2"/>
    <x v="0"/>
    <x v="38"/>
    <x v="0"/>
    <n v="48338"/>
    <n v="85848"/>
    <m/>
    <x v="0"/>
  </r>
  <r>
    <x v="36"/>
    <x v="0"/>
    <x v="2"/>
    <x v="0"/>
    <x v="38"/>
    <x v="1"/>
    <n v="47541"/>
    <n v="83426"/>
    <m/>
    <x v="0"/>
  </r>
  <r>
    <x v="36"/>
    <x v="0"/>
    <x v="2"/>
    <x v="0"/>
    <x v="38"/>
    <x v="2"/>
    <n v="46772"/>
    <n v="83661"/>
    <m/>
    <x v="0"/>
  </r>
  <r>
    <x v="36"/>
    <x v="0"/>
    <x v="2"/>
    <x v="0"/>
    <x v="38"/>
    <x v="3"/>
    <n v="45999"/>
    <n v="74451"/>
    <m/>
    <x v="0"/>
  </r>
  <r>
    <x v="36"/>
    <x v="0"/>
    <x v="2"/>
    <x v="0"/>
    <x v="38"/>
    <x v="4"/>
    <n v="45244"/>
    <n v="74527"/>
    <m/>
    <x v="0"/>
  </r>
  <r>
    <x v="36"/>
    <x v="0"/>
    <x v="2"/>
    <x v="0"/>
    <x v="38"/>
    <x v="5"/>
    <n v="44506"/>
    <n v="77555"/>
    <m/>
    <x v="0"/>
  </r>
  <r>
    <x v="36"/>
    <x v="0"/>
    <x v="2"/>
    <x v="0"/>
    <x v="38"/>
    <x v="6"/>
    <n v="43799"/>
    <n v="74014"/>
    <m/>
    <x v="0"/>
  </r>
  <r>
    <x v="36"/>
    <x v="0"/>
    <x v="2"/>
    <x v="0"/>
    <x v="38"/>
    <x v="7"/>
    <n v="43126"/>
    <n v="72503"/>
    <m/>
    <x v="0"/>
  </r>
  <r>
    <x v="36"/>
    <x v="0"/>
    <x v="2"/>
    <x v="0"/>
    <x v="38"/>
    <x v="8"/>
    <n v="42468"/>
    <n v="71225"/>
    <m/>
    <x v="0"/>
  </r>
  <r>
    <x v="36"/>
    <x v="0"/>
    <x v="2"/>
    <x v="0"/>
    <x v="38"/>
    <x v="9"/>
    <n v="41818"/>
    <n v="69683"/>
    <m/>
    <x v="0"/>
  </r>
  <r>
    <x v="36"/>
    <x v="0"/>
    <x v="2"/>
    <x v="0"/>
    <x v="38"/>
    <x v="10"/>
    <n v="41158"/>
    <n v="67850"/>
    <m/>
    <x v="0"/>
  </r>
  <r>
    <x v="36"/>
    <x v="0"/>
    <x v="2"/>
    <x v="0"/>
    <x v="38"/>
    <x v="11"/>
    <n v="40506"/>
    <n v="65943"/>
    <m/>
    <x v="0"/>
  </r>
  <r>
    <x v="36"/>
    <x v="0"/>
    <x v="2"/>
    <x v="0"/>
    <x v="38"/>
    <x v="12"/>
    <n v="39866"/>
    <n v="64113"/>
    <m/>
    <x v="0"/>
  </r>
  <r>
    <x v="36"/>
    <x v="0"/>
    <x v="2"/>
    <x v="0"/>
    <x v="38"/>
    <x v="13"/>
    <n v="39236"/>
    <n v="62371"/>
    <m/>
    <x v="0"/>
  </r>
  <r>
    <x v="36"/>
    <x v="0"/>
    <x v="2"/>
    <x v="0"/>
    <x v="38"/>
    <x v="14"/>
    <n v="38619"/>
    <n v="60750"/>
    <m/>
    <x v="0"/>
  </r>
  <r>
    <x v="36"/>
    <x v="0"/>
    <x v="2"/>
    <x v="0"/>
    <x v="38"/>
    <x v="15"/>
    <n v="38013"/>
    <n v="59222"/>
    <m/>
    <x v="0"/>
  </r>
  <r>
    <x v="36"/>
    <x v="0"/>
    <x v="2"/>
    <x v="0"/>
    <x v="38"/>
    <x v="16"/>
    <n v="37418"/>
    <n v="57706"/>
    <m/>
    <x v="0"/>
  </r>
  <r>
    <x v="36"/>
    <x v="0"/>
    <x v="2"/>
    <x v="0"/>
    <x v="38"/>
    <x v="17"/>
    <n v="36833"/>
    <n v="56163"/>
    <m/>
    <x v="0"/>
  </r>
  <r>
    <x v="36"/>
    <x v="0"/>
    <x v="2"/>
    <x v="0"/>
    <x v="38"/>
    <x v="18"/>
    <n v="36256"/>
    <n v="54623"/>
    <m/>
    <x v="0"/>
  </r>
  <r>
    <x v="36"/>
    <x v="0"/>
    <x v="2"/>
    <x v="0"/>
    <x v="38"/>
    <x v="19"/>
    <n v="35687"/>
    <n v="53147"/>
    <m/>
    <x v="0"/>
  </r>
  <r>
    <x v="36"/>
    <x v="0"/>
    <x v="2"/>
    <x v="0"/>
    <x v="38"/>
    <x v="20"/>
    <n v="35129"/>
    <n v="51730"/>
    <m/>
    <x v="0"/>
  </r>
  <r>
    <x v="36"/>
    <x v="0"/>
    <x v="2"/>
    <x v="0"/>
    <x v="38"/>
    <x v="21"/>
    <n v="34581"/>
    <n v="50354"/>
    <m/>
    <x v="0"/>
  </r>
  <r>
    <x v="36"/>
    <x v="0"/>
    <x v="2"/>
    <x v="0"/>
    <x v="38"/>
    <x v="22"/>
    <n v="34042"/>
    <n v="48923"/>
    <m/>
    <x v="0"/>
  </r>
  <r>
    <x v="36"/>
    <x v="0"/>
    <x v="2"/>
    <x v="0"/>
    <x v="38"/>
    <x v="23"/>
    <n v="33513"/>
    <n v="47529"/>
    <m/>
    <x v="0"/>
  </r>
  <r>
    <x v="36"/>
    <x v="0"/>
    <x v="2"/>
    <x v="0"/>
    <x v="38"/>
    <x v="24"/>
    <n v="32995"/>
    <n v="46206"/>
    <m/>
    <x v="0"/>
  </r>
  <r>
    <x v="36"/>
    <x v="0"/>
    <x v="2"/>
    <x v="0"/>
    <x v="38"/>
    <x v="25"/>
    <n v="32486"/>
    <n v="44955"/>
    <m/>
    <x v="0"/>
  </r>
  <r>
    <x v="36"/>
    <x v="0"/>
    <x v="2"/>
    <x v="0"/>
    <x v="38"/>
    <x v="26"/>
    <n v="31987"/>
    <n v="43754"/>
    <m/>
    <x v="0"/>
  </r>
  <r>
    <x v="36"/>
    <x v="0"/>
    <x v="2"/>
    <x v="0"/>
    <x v="38"/>
    <x v="27"/>
    <n v="31497"/>
    <n v="42580"/>
    <m/>
    <x v="0"/>
  </r>
  <r>
    <x v="36"/>
    <x v="0"/>
    <x v="2"/>
    <x v="0"/>
    <x v="38"/>
    <x v="28"/>
    <n v="31016"/>
    <n v="41436"/>
    <m/>
    <x v="0"/>
  </r>
  <r>
    <x v="36"/>
    <x v="0"/>
    <x v="2"/>
    <x v="0"/>
    <x v="38"/>
    <x v="29"/>
    <n v="30543"/>
    <n v="40318"/>
    <m/>
    <x v="0"/>
  </r>
  <r>
    <x v="36"/>
    <x v="0"/>
    <x v="2"/>
    <x v="0"/>
    <x v="38"/>
    <x v="30"/>
    <n v="30079"/>
    <n v="39256"/>
    <m/>
    <x v="0"/>
  </r>
  <r>
    <x v="36"/>
    <x v="0"/>
    <x v="2"/>
    <x v="3"/>
    <x v="37"/>
    <x v="0"/>
    <n v="4198"/>
    <n v="50636"/>
    <m/>
    <x v="0"/>
  </r>
  <r>
    <x v="36"/>
    <x v="0"/>
    <x v="2"/>
    <x v="3"/>
    <x v="37"/>
    <x v="1"/>
    <n v="4146"/>
    <n v="48771"/>
    <m/>
    <x v="0"/>
  </r>
  <r>
    <x v="36"/>
    <x v="0"/>
    <x v="2"/>
    <x v="3"/>
    <x v="37"/>
    <x v="2"/>
    <n v="4093"/>
    <n v="47513"/>
    <m/>
    <x v="0"/>
  </r>
  <r>
    <x v="36"/>
    <x v="0"/>
    <x v="2"/>
    <x v="3"/>
    <x v="37"/>
    <x v="3"/>
    <n v="4036"/>
    <n v="42644"/>
    <m/>
    <x v="0"/>
  </r>
  <r>
    <x v="36"/>
    <x v="0"/>
    <x v="2"/>
    <x v="3"/>
    <x v="37"/>
    <x v="4"/>
    <n v="3980"/>
    <n v="43328"/>
    <m/>
    <x v="0"/>
  </r>
  <r>
    <x v="36"/>
    <x v="0"/>
    <x v="2"/>
    <x v="3"/>
    <x v="37"/>
    <x v="5"/>
    <n v="3928"/>
    <n v="45648"/>
    <m/>
    <x v="0"/>
  </r>
  <r>
    <x v="36"/>
    <x v="0"/>
    <x v="2"/>
    <x v="3"/>
    <x v="37"/>
    <x v="6"/>
    <n v="3880"/>
    <n v="43994"/>
    <m/>
    <x v="0"/>
  </r>
  <r>
    <x v="36"/>
    <x v="0"/>
    <x v="2"/>
    <x v="3"/>
    <x v="37"/>
    <x v="7"/>
    <n v="3840"/>
    <n v="43180"/>
    <m/>
    <x v="0"/>
  </r>
  <r>
    <x v="36"/>
    <x v="0"/>
    <x v="2"/>
    <x v="3"/>
    <x v="37"/>
    <x v="8"/>
    <n v="3800"/>
    <n v="42209"/>
    <m/>
    <x v="0"/>
  </r>
  <r>
    <x v="36"/>
    <x v="0"/>
    <x v="2"/>
    <x v="3"/>
    <x v="37"/>
    <x v="9"/>
    <n v="3761"/>
    <n v="41171"/>
    <m/>
    <x v="0"/>
  </r>
  <r>
    <x v="36"/>
    <x v="0"/>
    <x v="2"/>
    <x v="3"/>
    <x v="37"/>
    <x v="10"/>
    <n v="3717"/>
    <n v="40101"/>
    <m/>
    <x v="0"/>
  </r>
  <r>
    <x v="36"/>
    <x v="0"/>
    <x v="2"/>
    <x v="3"/>
    <x v="37"/>
    <x v="11"/>
    <n v="3672"/>
    <n v="39118"/>
    <m/>
    <x v="0"/>
  </r>
  <r>
    <x v="36"/>
    <x v="0"/>
    <x v="2"/>
    <x v="3"/>
    <x v="37"/>
    <x v="12"/>
    <n v="3628"/>
    <n v="38197"/>
    <m/>
    <x v="0"/>
  </r>
  <r>
    <x v="36"/>
    <x v="0"/>
    <x v="2"/>
    <x v="3"/>
    <x v="37"/>
    <x v="13"/>
    <n v="3585"/>
    <n v="37271"/>
    <m/>
    <x v="0"/>
  </r>
  <r>
    <x v="36"/>
    <x v="0"/>
    <x v="2"/>
    <x v="3"/>
    <x v="37"/>
    <x v="14"/>
    <n v="3542"/>
    <n v="36346"/>
    <m/>
    <x v="0"/>
  </r>
  <r>
    <x v="36"/>
    <x v="0"/>
    <x v="2"/>
    <x v="3"/>
    <x v="37"/>
    <x v="15"/>
    <n v="3501"/>
    <n v="35477"/>
    <m/>
    <x v="0"/>
  </r>
  <r>
    <x v="36"/>
    <x v="0"/>
    <x v="2"/>
    <x v="3"/>
    <x v="37"/>
    <x v="16"/>
    <n v="3460"/>
    <n v="34639"/>
    <m/>
    <x v="0"/>
  </r>
  <r>
    <x v="36"/>
    <x v="0"/>
    <x v="2"/>
    <x v="3"/>
    <x v="37"/>
    <x v="17"/>
    <n v="3420"/>
    <n v="33798"/>
    <m/>
    <x v="0"/>
  </r>
  <r>
    <x v="36"/>
    <x v="0"/>
    <x v="2"/>
    <x v="3"/>
    <x v="37"/>
    <x v="18"/>
    <n v="3380"/>
    <n v="32979"/>
    <m/>
    <x v="0"/>
  </r>
  <r>
    <x v="36"/>
    <x v="0"/>
    <x v="2"/>
    <x v="3"/>
    <x v="37"/>
    <x v="19"/>
    <n v="3340"/>
    <n v="32176"/>
    <m/>
    <x v="0"/>
  </r>
  <r>
    <x v="36"/>
    <x v="0"/>
    <x v="2"/>
    <x v="3"/>
    <x v="37"/>
    <x v="20"/>
    <n v="3301"/>
    <n v="31398"/>
    <m/>
    <x v="0"/>
  </r>
  <r>
    <x v="36"/>
    <x v="0"/>
    <x v="2"/>
    <x v="3"/>
    <x v="37"/>
    <x v="21"/>
    <n v="3263"/>
    <n v="30642"/>
    <m/>
    <x v="0"/>
  </r>
  <r>
    <x v="36"/>
    <x v="0"/>
    <x v="2"/>
    <x v="3"/>
    <x v="37"/>
    <x v="22"/>
    <n v="3226"/>
    <n v="29928"/>
    <m/>
    <x v="0"/>
  </r>
  <r>
    <x v="36"/>
    <x v="0"/>
    <x v="2"/>
    <x v="3"/>
    <x v="37"/>
    <x v="23"/>
    <n v="3189"/>
    <n v="29241"/>
    <m/>
    <x v="0"/>
  </r>
  <r>
    <x v="36"/>
    <x v="0"/>
    <x v="2"/>
    <x v="3"/>
    <x v="37"/>
    <x v="24"/>
    <n v="3153"/>
    <n v="28576"/>
    <m/>
    <x v="0"/>
  </r>
  <r>
    <x v="36"/>
    <x v="0"/>
    <x v="2"/>
    <x v="3"/>
    <x v="37"/>
    <x v="25"/>
    <n v="3118"/>
    <n v="27912"/>
    <m/>
    <x v="0"/>
  </r>
  <r>
    <x v="36"/>
    <x v="0"/>
    <x v="2"/>
    <x v="3"/>
    <x v="37"/>
    <x v="26"/>
    <n v="3083"/>
    <n v="27264"/>
    <m/>
    <x v="0"/>
  </r>
  <r>
    <x v="36"/>
    <x v="0"/>
    <x v="2"/>
    <x v="3"/>
    <x v="37"/>
    <x v="27"/>
    <n v="3050"/>
    <n v="26632"/>
    <m/>
    <x v="0"/>
  </r>
  <r>
    <x v="36"/>
    <x v="0"/>
    <x v="2"/>
    <x v="3"/>
    <x v="37"/>
    <x v="28"/>
    <n v="3016"/>
    <n v="26022"/>
    <m/>
    <x v="0"/>
  </r>
  <r>
    <x v="36"/>
    <x v="0"/>
    <x v="2"/>
    <x v="3"/>
    <x v="37"/>
    <x v="29"/>
    <n v="2984"/>
    <n v="25430"/>
    <m/>
    <x v="0"/>
  </r>
  <r>
    <x v="36"/>
    <x v="0"/>
    <x v="2"/>
    <x v="3"/>
    <x v="37"/>
    <x v="30"/>
    <n v="2952"/>
    <n v="24853"/>
    <m/>
    <x v="0"/>
  </r>
  <r>
    <x v="36"/>
    <x v="1"/>
    <x v="0"/>
    <x v="1"/>
    <x v="35"/>
    <x v="0"/>
    <n v="763487"/>
    <n v="5235230"/>
    <m/>
    <x v="0"/>
  </r>
  <r>
    <x v="36"/>
    <x v="1"/>
    <x v="0"/>
    <x v="1"/>
    <x v="35"/>
    <x v="1"/>
    <n v="771507"/>
    <n v="5234157"/>
    <m/>
    <x v="0"/>
  </r>
  <r>
    <x v="36"/>
    <x v="1"/>
    <x v="0"/>
    <x v="1"/>
    <x v="35"/>
    <x v="2"/>
    <n v="778545"/>
    <n v="5495261"/>
    <m/>
    <x v="0"/>
  </r>
  <r>
    <x v="36"/>
    <x v="1"/>
    <x v="0"/>
    <x v="1"/>
    <x v="35"/>
    <x v="3"/>
    <n v="785108"/>
    <n v="4794860"/>
    <m/>
    <x v="0"/>
  </r>
  <r>
    <x v="36"/>
    <x v="1"/>
    <x v="0"/>
    <x v="1"/>
    <x v="35"/>
    <x v="4"/>
    <n v="792441"/>
    <n v="4922351"/>
    <m/>
    <x v="0"/>
  </r>
  <r>
    <x v="36"/>
    <x v="1"/>
    <x v="0"/>
    <x v="1"/>
    <x v="35"/>
    <x v="5"/>
    <n v="798965"/>
    <n v="5328477"/>
    <m/>
    <x v="0"/>
  </r>
  <r>
    <x v="36"/>
    <x v="1"/>
    <x v="0"/>
    <x v="1"/>
    <x v="35"/>
    <x v="6"/>
    <n v="805567"/>
    <n v="5251109"/>
    <m/>
    <x v="0"/>
  </r>
  <r>
    <x v="36"/>
    <x v="1"/>
    <x v="0"/>
    <x v="1"/>
    <x v="35"/>
    <x v="7"/>
    <n v="812162"/>
    <n v="5265039"/>
    <m/>
    <x v="0"/>
  </r>
  <r>
    <x v="36"/>
    <x v="1"/>
    <x v="0"/>
    <x v="1"/>
    <x v="35"/>
    <x v="8"/>
    <n v="818642"/>
    <n v="5265678"/>
    <m/>
    <x v="0"/>
  </r>
  <r>
    <x v="36"/>
    <x v="1"/>
    <x v="0"/>
    <x v="1"/>
    <x v="35"/>
    <x v="9"/>
    <n v="825147"/>
    <n v="5247359"/>
    <m/>
    <x v="0"/>
  </r>
  <r>
    <x v="36"/>
    <x v="1"/>
    <x v="0"/>
    <x v="1"/>
    <x v="35"/>
    <x v="10"/>
    <n v="831668"/>
    <n v="5222209"/>
    <m/>
    <x v="0"/>
  </r>
  <r>
    <x v="36"/>
    <x v="1"/>
    <x v="0"/>
    <x v="1"/>
    <x v="35"/>
    <x v="11"/>
    <n v="838059"/>
    <n v="5199920"/>
    <m/>
    <x v="0"/>
  </r>
  <r>
    <x v="36"/>
    <x v="1"/>
    <x v="0"/>
    <x v="1"/>
    <x v="35"/>
    <x v="12"/>
    <n v="844439"/>
    <n v="5177790"/>
    <m/>
    <x v="0"/>
  </r>
  <r>
    <x v="36"/>
    <x v="1"/>
    <x v="0"/>
    <x v="1"/>
    <x v="35"/>
    <x v="13"/>
    <n v="850735"/>
    <n v="5158428"/>
    <m/>
    <x v="0"/>
  </r>
  <r>
    <x v="36"/>
    <x v="1"/>
    <x v="0"/>
    <x v="1"/>
    <x v="35"/>
    <x v="14"/>
    <n v="856893"/>
    <n v="5141900"/>
    <m/>
    <x v="0"/>
  </r>
  <r>
    <x v="36"/>
    <x v="1"/>
    <x v="0"/>
    <x v="1"/>
    <x v="35"/>
    <x v="15"/>
    <n v="862929"/>
    <n v="5126566"/>
    <m/>
    <x v="0"/>
  </r>
  <r>
    <x v="36"/>
    <x v="1"/>
    <x v="0"/>
    <x v="1"/>
    <x v="35"/>
    <x v="16"/>
    <n v="868814"/>
    <n v="5114130"/>
    <m/>
    <x v="0"/>
  </r>
  <r>
    <x v="36"/>
    <x v="1"/>
    <x v="0"/>
    <x v="1"/>
    <x v="35"/>
    <x v="17"/>
    <n v="874591"/>
    <n v="5092672"/>
    <m/>
    <x v="0"/>
  </r>
  <r>
    <x v="36"/>
    <x v="1"/>
    <x v="0"/>
    <x v="1"/>
    <x v="35"/>
    <x v="18"/>
    <n v="880198"/>
    <n v="5070506"/>
    <m/>
    <x v="0"/>
  </r>
  <r>
    <x v="36"/>
    <x v="1"/>
    <x v="0"/>
    <x v="1"/>
    <x v="35"/>
    <x v="19"/>
    <n v="885583"/>
    <n v="5048176"/>
    <m/>
    <x v="0"/>
  </r>
  <r>
    <x v="36"/>
    <x v="1"/>
    <x v="0"/>
    <x v="1"/>
    <x v="35"/>
    <x v="20"/>
    <n v="890777"/>
    <n v="5028741"/>
    <m/>
    <x v="0"/>
  </r>
  <r>
    <x v="36"/>
    <x v="1"/>
    <x v="0"/>
    <x v="1"/>
    <x v="35"/>
    <x v="21"/>
    <n v="895746"/>
    <n v="5005426"/>
    <m/>
    <x v="0"/>
  </r>
  <r>
    <x v="36"/>
    <x v="1"/>
    <x v="0"/>
    <x v="1"/>
    <x v="35"/>
    <x v="22"/>
    <n v="900586"/>
    <n v="4981852"/>
    <m/>
    <x v="0"/>
  </r>
  <r>
    <x v="36"/>
    <x v="1"/>
    <x v="0"/>
    <x v="1"/>
    <x v="35"/>
    <x v="23"/>
    <n v="905230"/>
    <n v="4957823"/>
    <m/>
    <x v="0"/>
  </r>
  <r>
    <x v="36"/>
    <x v="1"/>
    <x v="0"/>
    <x v="1"/>
    <x v="35"/>
    <x v="24"/>
    <n v="909697"/>
    <n v="4937313"/>
    <m/>
    <x v="0"/>
  </r>
  <r>
    <x v="36"/>
    <x v="1"/>
    <x v="0"/>
    <x v="1"/>
    <x v="35"/>
    <x v="25"/>
    <n v="914160"/>
    <n v="4920244"/>
    <m/>
    <x v="0"/>
  </r>
  <r>
    <x v="36"/>
    <x v="1"/>
    <x v="0"/>
    <x v="1"/>
    <x v="35"/>
    <x v="26"/>
    <n v="918651"/>
    <n v="4901165"/>
    <m/>
    <x v="0"/>
  </r>
  <r>
    <x v="36"/>
    <x v="1"/>
    <x v="0"/>
    <x v="1"/>
    <x v="35"/>
    <x v="27"/>
    <n v="923132"/>
    <n v="4881129"/>
    <m/>
    <x v="0"/>
  </r>
  <r>
    <x v="36"/>
    <x v="1"/>
    <x v="0"/>
    <x v="1"/>
    <x v="35"/>
    <x v="28"/>
    <n v="927611"/>
    <n v="4859740"/>
    <m/>
    <x v="0"/>
  </r>
  <r>
    <x v="36"/>
    <x v="1"/>
    <x v="0"/>
    <x v="1"/>
    <x v="35"/>
    <x v="29"/>
    <n v="932091"/>
    <n v="4837789"/>
    <m/>
    <x v="0"/>
  </r>
  <r>
    <x v="36"/>
    <x v="1"/>
    <x v="0"/>
    <x v="1"/>
    <x v="35"/>
    <x v="30"/>
    <n v="936591"/>
    <n v="4814695"/>
    <m/>
    <x v="0"/>
  </r>
  <r>
    <x v="36"/>
    <x v="1"/>
    <x v="0"/>
    <x v="0"/>
    <x v="38"/>
    <x v="0"/>
    <n v="2847231"/>
    <n v="11585382"/>
    <m/>
    <x v="0"/>
  </r>
  <r>
    <x v="36"/>
    <x v="1"/>
    <x v="0"/>
    <x v="0"/>
    <x v="38"/>
    <x v="1"/>
    <n v="2855740"/>
    <n v="11536581"/>
    <m/>
    <x v="0"/>
  </r>
  <r>
    <x v="36"/>
    <x v="1"/>
    <x v="0"/>
    <x v="0"/>
    <x v="38"/>
    <x v="2"/>
    <n v="2863083"/>
    <n v="12186217"/>
    <m/>
    <x v="0"/>
  </r>
  <r>
    <x v="36"/>
    <x v="1"/>
    <x v="0"/>
    <x v="0"/>
    <x v="38"/>
    <x v="3"/>
    <n v="2869932"/>
    <n v="10599456"/>
    <m/>
    <x v="0"/>
  </r>
  <r>
    <x v="36"/>
    <x v="1"/>
    <x v="0"/>
    <x v="0"/>
    <x v="38"/>
    <x v="4"/>
    <n v="2877584"/>
    <n v="10708911"/>
    <m/>
    <x v="0"/>
  </r>
  <r>
    <x v="36"/>
    <x v="1"/>
    <x v="0"/>
    <x v="0"/>
    <x v="38"/>
    <x v="5"/>
    <n v="2884391"/>
    <n v="11514118"/>
    <m/>
    <x v="0"/>
  </r>
  <r>
    <x v="36"/>
    <x v="1"/>
    <x v="0"/>
    <x v="0"/>
    <x v="38"/>
    <x v="6"/>
    <n v="2891280"/>
    <n v="11236310"/>
    <m/>
    <x v="0"/>
  </r>
  <r>
    <x v="36"/>
    <x v="1"/>
    <x v="0"/>
    <x v="0"/>
    <x v="38"/>
    <x v="7"/>
    <n v="2898161"/>
    <n v="11184291"/>
    <m/>
    <x v="0"/>
  </r>
  <r>
    <x v="36"/>
    <x v="1"/>
    <x v="0"/>
    <x v="0"/>
    <x v="38"/>
    <x v="8"/>
    <n v="2904922"/>
    <n v="11139921"/>
    <m/>
    <x v="0"/>
  </r>
  <r>
    <x v="36"/>
    <x v="1"/>
    <x v="0"/>
    <x v="0"/>
    <x v="38"/>
    <x v="9"/>
    <n v="2911711"/>
    <n v="11079421"/>
    <m/>
    <x v="0"/>
  </r>
  <r>
    <x v="36"/>
    <x v="1"/>
    <x v="0"/>
    <x v="0"/>
    <x v="38"/>
    <x v="10"/>
    <n v="2918515"/>
    <n v="10980006"/>
    <m/>
    <x v="0"/>
  </r>
  <r>
    <x v="36"/>
    <x v="1"/>
    <x v="0"/>
    <x v="0"/>
    <x v="38"/>
    <x v="11"/>
    <n v="2925184"/>
    <n v="10837389"/>
    <m/>
    <x v="0"/>
  </r>
  <r>
    <x v="36"/>
    <x v="1"/>
    <x v="0"/>
    <x v="0"/>
    <x v="38"/>
    <x v="12"/>
    <n v="2931841"/>
    <n v="10722636"/>
    <m/>
    <x v="0"/>
  </r>
  <r>
    <x v="36"/>
    <x v="1"/>
    <x v="0"/>
    <x v="0"/>
    <x v="38"/>
    <x v="13"/>
    <n v="2938410"/>
    <n v="10627040"/>
    <m/>
    <x v="0"/>
  </r>
  <r>
    <x v="36"/>
    <x v="1"/>
    <x v="0"/>
    <x v="0"/>
    <x v="38"/>
    <x v="14"/>
    <n v="2944836"/>
    <n v="10549817"/>
    <m/>
    <x v="0"/>
  </r>
  <r>
    <x v="36"/>
    <x v="1"/>
    <x v="0"/>
    <x v="0"/>
    <x v="38"/>
    <x v="15"/>
    <n v="2951134"/>
    <n v="10476167"/>
    <m/>
    <x v="0"/>
  </r>
  <r>
    <x v="36"/>
    <x v="1"/>
    <x v="0"/>
    <x v="0"/>
    <x v="38"/>
    <x v="16"/>
    <n v="2957276"/>
    <n v="10400758"/>
    <m/>
    <x v="0"/>
  </r>
  <r>
    <x v="36"/>
    <x v="1"/>
    <x v="0"/>
    <x v="0"/>
    <x v="38"/>
    <x v="17"/>
    <n v="2963304"/>
    <n v="10309531"/>
    <m/>
    <x v="0"/>
  </r>
  <r>
    <x v="36"/>
    <x v="1"/>
    <x v="0"/>
    <x v="0"/>
    <x v="38"/>
    <x v="18"/>
    <n v="2969154"/>
    <n v="10185833"/>
    <m/>
    <x v="0"/>
  </r>
  <r>
    <x v="36"/>
    <x v="1"/>
    <x v="0"/>
    <x v="0"/>
    <x v="38"/>
    <x v="19"/>
    <n v="2974773"/>
    <n v="10096734"/>
    <m/>
    <x v="0"/>
  </r>
  <r>
    <x v="36"/>
    <x v="1"/>
    <x v="0"/>
    <x v="0"/>
    <x v="38"/>
    <x v="20"/>
    <n v="2980192"/>
    <n v="10016925"/>
    <m/>
    <x v="0"/>
  </r>
  <r>
    <x v="36"/>
    <x v="1"/>
    <x v="0"/>
    <x v="0"/>
    <x v="38"/>
    <x v="21"/>
    <n v="2985377"/>
    <n v="9938569"/>
    <m/>
    <x v="0"/>
  </r>
  <r>
    <x v="36"/>
    <x v="1"/>
    <x v="0"/>
    <x v="0"/>
    <x v="38"/>
    <x v="22"/>
    <n v="2990428"/>
    <n v="9849647"/>
    <m/>
    <x v="0"/>
  </r>
  <r>
    <x v="36"/>
    <x v="1"/>
    <x v="0"/>
    <x v="0"/>
    <x v="38"/>
    <x v="23"/>
    <n v="2995273"/>
    <n v="9758155"/>
    <m/>
    <x v="0"/>
  </r>
  <r>
    <x v="36"/>
    <x v="1"/>
    <x v="0"/>
    <x v="0"/>
    <x v="38"/>
    <x v="24"/>
    <n v="2999935"/>
    <n v="9668007"/>
    <m/>
    <x v="0"/>
  </r>
  <r>
    <x v="36"/>
    <x v="1"/>
    <x v="0"/>
    <x v="0"/>
    <x v="38"/>
    <x v="25"/>
    <n v="3004591"/>
    <n v="9579692"/>
    <m/>
    <x v="0"/>
  </r>
  <r>
    <x v="36"/>
    <x v="1"/>
    <x v="0"/>
    <x v="0"/>
    <x v="38"/>
    <x v="26"/>
    <n v="3009278"/>
    <n v="9496490"/>
    <m/>
    <x v="0"/>
  </r>
  <r>
    <x v="36"/>
    <x v="1"/>
    <x v="0"/>
    <x v="0"/>
    <x v="38"/>
    <x v="27"/>
    <n v="3013954"/>
    <n v="9412500"/>
    <m/>
    <x v="0"/>
  </r>
  <r>
    <x v="36"/>
    <x v="1"/>
    <x v="0"/>
    <x v="0"/>
    <x v="38"/>
    <x v="28"/>
    <n v="3018628"/>
    <n v="9329356"/>
    <m/>
    <x v="0"/>
  </r>
  <r>
    <x v="36"/>
    <x v="1"/>
    <x v="0"/>
    <x v="0"/>
    <x v="38"/>
    <x v="29"/>
    <n v="3023302"/>
    <n v="9246217"/>
    <m/>
    <x v="0"/>
  </r>
  <r>
    <x v="36"/>
    <x v="1"/>
    <x v="0"/>
    <x v="0"/>
    <x v="38"/>
    <x v="30"/>
    <n v="3027997"/>
    <n v="9164012"/>
    <m/>
    <x v="0"/>
  </r>
  <r>
    <x v="36"/>
    <x v="1"/>
    <x v="0"/>
    <x v="3"/>
    <x v="37"/>
    <x v="0"/>
    <n v="135307"/>
    <n v="2129732"/>
    <m/>
    <x v="0"/>
  </r>
  <r>
    <x v="36"/>
    <x v="1"/>
    <x v="0"/>
    <x v="3"/>
    <x v="37"/>
    <x v="1"/>
    <n v="135490"/>
    <n v="2096772"/>
    <m/>
    <x v="0"/>
  </r>
  <r>
    <x v="36"/>
    <x v="1"/>
    <x v="0"/>
    <x v="3"/>
    <x v="37"/>
    <x v="2"/>
    <n v="135490"/>
    <n v="2140500"/>
    <m/>
    <x v="0"/>
  </r>
  <r>
    <x v="36"/>
    <x v="1"/>
    <x v="0"/>
    <x v="3"/>
    <x v="37"/>
    <x v="3"/>
    <n v="135490"/>
    <n v="1856887"/>
    <m/>
    <x v="0"/>
  </r>
  <r>
    <x v="36"/>
    <x v="1"/>
    <x v="0"/>
    <x v="3"/>
    <x v="37"/>
    <x v="4"/>
    <n v="135490"/>
    <n v="1898242"/>
    <m/>
    <x v="0"/>
  </r>
  <r>
    <x v="36"/>
    <x v="1"/>
    <x v="0"/>
    <x v="3"/>
    <x v="37"/>
    <x v="5"/>
    <n v="135490"/>
    <n v="2055747"/>
    <m/>
    <x v="0"/>
  </r>
  <r>
    <x v="36"/>
    <x v="1"/>
    <x v="0"/>
    <x v="3"/>
    <x v="37"/>
    <x v="6"/>
    <n v="135490"/>
    <n v="2019313"/>
    <m/>
    <x v="0"/>
  </r>
  <r>
    <x v="36"/>
    <x v="1"/>
    <x v="0"/>
    <x v="3"/>
    <x v="37"/>
    <x v="7"/>
    <n v="135490"/>
    <n v="2007979"/>
    <m/>
    <x v="0"/>
  </r>
  <r>
    <x v="36"/>
    <x v="1"/>
    <x v="0"/>
    <x v="3"/>
    <x v="37"/>
    <x v="8"/>
    <n v="135490"/>
    <n v="1987859"/>
    <m/>
    <x v="0"/>
  </r>
  <r>
    <x v="36"/>
    <x v="1"/>
    <x v="0"/>
    <x v="3"/>
    <x v="37"/>
    <x v="9"/>
    <n v="135490"/>
    <n v="1962186"/>
    <m/>
    <x v="0"/>
  </r>
  <r>
    <x v="36"/>
    <x v="1"/>
    <x v="0"/>
    <x v="3"/>
    <x v="37"/>
    <x v="10"/>
    <n v="135490"/>
    <n v="1935904"/>
    <m/>
    <x v="0"/>
  </r>
  <r>
    <x v="36"/>
    <x v="1"/>
    <x v="0"/>
    <x v="3"/>
    <x v="37"/>
    <x v="11"/>
    <n v="135490"/>
    <n v="1913583"/>
    <m/>
    <x v="0"/>
  </r>
  <r>
    <x v="36"/>
    <x v="1"/>
    <x v="0"/>
    <x v="3"/>
    <x v="37"/>
    <x v="12"/>
    <n v="135490"/>
    <n v="1893240"/>
    <m/>
    <x v="0"/>
  </r>
  <r>
    <x v="36"/>
    <x v="1"/>
    <x v="0"/>
    <x v="3"/>
    <x v="37"/>
    <x v="13"/>
    <n v="135490"/>
    <n v="1872946"/>
    <m/>
    <x v="0"/>
  </r>
  <r>
    <x v="36"/>
    <x v="1"/>
    <x v="0"/>
    <x v="3"/>
    <x v="37"/>
    <x v="14"/>
    <n v="135490"/>
    <n v="1852163"/>
    <m/>
    <x v="0"/>
  </r>
  <r>
    <x v="36"/>
    <x v="1"/>
    <x v="0"/>
    <x v="3"/>
    <x v="37"/>
    <x v="15"/>
    <n v="135490"/>
    <n v="1832451"/>
    <m/>
    <x v="0"/>
  </r>
  <r>
    <x v="36"/>
    <x v="1"/>
    <x v="0"/>
    <x v="3"/>
    <x v="37"/>
    <x v="16"/>
    <n v="135490"/>
    <n v="1814209"/>
    <m/>
    <x v="0"/>
  </r>
  <r>
    <x v="36"/>
    <x v="1"/>
    <x v="0"/>
    <x v="3"/>
    <x v="37"/>
    <x v="17"/>
    <n v="135490"/>
    <n v="1793939"/>
    <m/>
    <x v="0"/>
  </r>
  <r>
    <x v="36"/>
    <x v="1"/>
    <x v="0"/>
    <x v="3"/>
    <x v="37"/>
    <x v="18"/>
    <n v="135490"/>
    <n v="1774247"/>
    <m/>
    <x v="0"/>
  </r>
  <r>
    <x v="36"/>
    <x v="1"/>
    <x v="0"/>
    <x v="3"/>
    <x v="37"/>
    <x v="19"/>
    <n v="135490"/>
    <n v="1754576"/>
    <m/>
    <x v="0"/>
  </r>
  <r>
    <x v="36"/>
    <x v="1"/>
    <x v="0"/>
    <x v="3"/>
    <x v="37"/>
    <x v="20"/>
    <n v="135490"/>
    <n v="1735714"/>
    <m/>
    <x v="0"/>
  </r>
  <r>
    <x v="36"/>
    <x v="1"/>
    <x v="0"/>
    <x v="3"/>
    <x v="37"/>
    <x v="21"/>
    <n v="135490"/>
    <n v="1716837"/>
    <m/>
    <x v="0"/>
  </r>
  <r>
    <x v="36"/>
    <x v="1"/>
    <x v="0"/>
    <x v="3"/>
    <x v="37"/>
    <x v="22"/>
    <n v="135490"/>
    <n v="1698909"/>
    <m/>
    <x v="0"/>
  </r>
  <r>
    <x v="36"/>
    <x v="1"/>
    <x v="0"/>
    <x v="3"/>
    <x v="37"/>
    <x v="23"/>
    <n v="135490"/>
    <n v="1681566"/>
    <m/>
    <x v="0"/>
  </r>
  <r>
    <x v="36"/>
    <x v="1"/>
    <x v="0"/>
    <x v="3"/>
    <x v="37"/>
    <x v="24"/>
    <n v="135490"/>
    <n v="1665157"/>
    <m/>
    <x v="0"/>
  </r>
  <r>
    <x v="36"/>
    <x v="1"/>
    <x v="0"/>
    <x v="3"/>
    <x v="37"/>
    <x v="25"/>
    <n v="135490"/>
    <n v="1648261"/>
    <m/>
    <x v="0"/>
  </r>
  <r>
    <x v="36"/>
    <x v="1"/>
    <x v="0"/>
    <x v="3"/>
    <x v="37"/>
    <x v="26"/>
    <n v="135490"/>
    <n v="1630670"/>
    <m/>
    <x v="0"/>
  </r>
  <r>
    <x v="36"/>
    <x v="1"/>
    <x v="0"/>
    <x v="3"/>
    <x v="37"/>
    <x v="27"/>
    <n v="135490"/>
    <n v="1613522"/>
    <m/>
    <x v="0"/>
  </r>
  <r>
    <x v="36"/>
    <x v="1"/>
    <x v="0"/>
    <x v="3"/>
    <x v="37"/>
    <x v="28"/>
    <n v="135490"/>
    <n v="1596743"/>
    <m/>
    <x v="0"/>
  </r>
  <r>
    <x v="36"/>
    <x v="1"/>
    <x v="0"/>
    <x v="3"/>
    <x v="37"/>
    <x v="29"/>
    <n v="135490"/>
    <n v="1580031"/>
    <m/>
    <x v="0"/>
  </r>
  <r>
    <x v="36"/>
    <x v="1"/>
    <x v="0"/>
    <x v="3"/>
    <x v="37"/>
    <x v="30"/>
    <n v="135490"/>
    <n v="1563079"/>
    <m/>
    <x v="0"/>
  </r>
  <r>
    <x v="36"/>
    <x v="1"/>
    <x v="1"/>
    <x v="1"/>
    <x v="35"/>
    <x v="0"/>
    <n v="73998"/>
    <n v="129866"/>
    <m/>
    <x v="0"/>
  </r>
  <r>
    <x v="36"/>
    <x v="1"/>
    <x v="1"/>
    <x v="1"/>
    <x v="35"/>
    <x v="1"/>
    <n v="74034"/>
    <n v="129820"/>
    <m/>
    <x v="0"/>
  </r>
  <r>
    <x v="36"/>
    <x v="1"/>
    <x v="1"/>
    <x v="1"/>
    <x v="35"/>
    <x v="2"/>
    <n v="74432"/>
    <n v="136184"/>
    <m/>
    <x v="0"/>
  </r>
  <r>
    <x v="36"/>
    <x v="1"/>
    <x v="1"/>
    <x v="1"/>
    <x v="35"/>
    <x v="3"/>
    <n v="74699"/>
    <n v="118743"/>
    <m/>
    <x v="0"/>
  </r>
  <r>
    <x v="36"/>
    <x v="1"/>
    <x v="1"/>
    <x v="1"/>
    <x v="35"/>
    <x v="4"/>
    <n v="74877"/>
    <n v="121235"/>
    <m/>
    <x v="0"/>
  </r>
  <r>
    <x v="36"/>
    <x v="1"/>
    <x v="1"/>
    <x v="1"/>
    <x v="35"/>
    <x v="5"/>
    <n v="75107"/>
    <n v="130838"/>
    <m/>
    <x v="0"/>
  </r>
  <r>
    <x v="36"/>
    <x v="1"/>
    <x v="1"/>
    <x v="1"/>
    <x v="35"/>
    <x v="6"/>
    <n v="75336"/>
    <n v="128600"/>
    <m/>
    <x v="0"/>
  </r>
  <r>
    <x v="36"/>
    <x v="1"/>
    <x v="1"/>
    <x v="1"/>
    <x v="35"/>
    <x v="7"/>
    <n v="75566"/>
    <n v="128587"/>
    <m/>
    <x v="0"/>
  </r>
  <r>
    <x v="36"/>
    <x v="1"/>
    <x v="1"/>
    <x v="1"/>
    <x v="35"/>
    <x v="8"/>
    <n v="75791"/>
    <n v="128238"/>
    <m/>
    <x v="0"/>
  </r>
  <r>
    <x v="36"/>
    <x v="1"/>
    <x v="1"/>
    <x v="1"/>
    <x v="35"/>
    <x v="9"/>
    <n v="76017"/>
    <n v="127441"/>
    <m/>
    <x v="0"/>
  </r>
  <r>
    <x v="36"/>
    <x v="1"/>
    <x v="1"/>
    <x v="1"/>
    <x v="35"/>
    <x v="10"/>
    <n v="76254"/>
    <n v="126520"/>
    <m/>
    <x v="0"/>
  </r>
  <r>
    <x v="36"/>
    <x v="1"/>
    <x v="1"/>
    <x v="1"/>
    <x v="35"/>
    <x v="11"/>
    <n v="76511"/>
    <n v="125740"/>
    <m/>
    <x v="0"/>
  </r>
  <r>
    <x v="36"/>
    <x v="1"/>
    <x v="1"/>
    <x v="1"/>
    <x v="35"/>
    <x v="12"/>
    <n v="76767"/>
    <n v="124972"/>
    <m/>
    <x v="0"/>
  </r>
  <r>
    <x v="36"/>
    <x v="1"/>
    <x v="1"/>
    <x v="1"/>
    <x v="35"/>
    <x v="13"/>
    <n v="77018"/>
    <n v="124277"/>
    <m/>
    <x v="0"/>
  </r>
  <r>
    <x v="36"/>
    <x v="1"/>
    <x v="1"/>
    <x v="1"/>
    <x v="35"/>
    <x v="14"/>
    <n v="77261"/>
    <n v="123657"/>
    <m/>
    <x v="0"/>
  </r>
  <r>
    <x v="36"/>
    <x v="1"/>
    <x v="1"/>
    <x v="1"/>
    <x v="35"/>
    <x v="15"/>
    <n v="77498"/>
    <n v="123069"/>
    <m/>
    <x v="0"/>
  </r>
  <r>
    <x v="36"/>
    <x v="1"/>
    <x v="1"/>
    <x v="1"/>
    <x v="35"/>
    <x v="16"/>
    <n v="77728"/>
    <n v="122560"/>
    <m/>
    <x v="0"/>
  </r>
  <r>
    <x v="36"/>
    <x v="1"/>
    <x v="1"/>
    <x v="1"/>
    <x v="35"/>
    <x v="17"/>
    <n v="77933"/>
    <n v="121798"/>
    <m/>
    <x v="0"/>
  </r>
  <r>
    <x v="36"/>
    <x v="1"/>
    <x v="1"/>
    <x v="1"/>
    <x v="35"/>
    <x v="18"/>
    <n v="78123"/>
    <n v="121017"/>
    <m/>
    <x v="0"/>
  </r>
  <r>
    <x v="36"/>
    <x v="1"/>
    <x v="1"/>
    <x v="1"/>
    <x v="35"/>
    <x v="19"/>
    <n v="78300"/>
    <n v="120237"/>
    <m/>
    <x v="0"/>
  </r>
  <r>
    <x v="36"/>
    <x v="1"/>
    <x v="1"/>
    <x v="1"/>
    <x v="35"/>
    <x v="20"/>
    <n v="78466"/>
    <n v="119529"/>
    <m/>
    <x v="0"/>
  </r>
  <r>
    <x v="36"/>
    <x v="1"/>
    <x v="1"/>
    <x v="1"/>
    <x v="35"/>
    <x v="21"/>
    <n v="78619"/>
    <n v="118735"/>
    <m/>
    <x v="0"/>
  </r>
  <r>
    <x v="36"/>
    <x v="1"/>
    <x v="1"/>
    <x v="1"/>
    <x v="35"/>
    <x v="22"/>
    <n v="78763"/>
    <n v="117933"/>
    <m/>
    <x v="0"/>
  </r>
  <r>
    <x v="36"/>
    <x v="1"/>
    <x v="1"/>
    <x v="1"/>
    <x v="35"/>
    <x v="23"/>
    <n v="78901"/>
    <n v="117137"/>
    <m/>
    <x v="0"/>
  </r>
  <r>
    <x v="36"/>
    <x v="1"/>
    <x v="1"/>
    <x v="1"/>
    <x v="35"/>
    <x v="24"/>
    <n v="79041"/>
    <n v="116446"/>
    <m/>
    <x v="0"/>
  </r>
  <r>
    <x v="36"/>
    <x v="1"/>
    <x v="1"/>
    <x v="1"/>
    <x v="35"/>
    <x v="25"/>
    <n v="79181"/>
    <n v="115836"/>
    <m/>
    <x v="0"/>
  </r>
  <r>
    <x v="36"/>
    <x v="1"/>
    <x v="1"/>
    <x v="1"/>
    <x v="35"/>
    <x v="26"/>
    <n v="79322"/>
    <n v="115178"/>
    <m/>
    <x v="0"/>
  </r>
  <r>
    <x v="36"/>
    <x v="1"/>
    <x v="1"/>
    <x v="1"/>
    <x v="35"/>
    <x v="27"/>
    <n v="79462"/>
    <n v="114497"/>
    <m/>
    <x v="0"/>
  </r>
  <r>
    <x v="36"/>
    <x v="1"/>
    <x v="1"/>
    <x v="1"/>
    <x v="35"/>
    <x v="28"/>
    <n v="79602"/>
    <n v="113785"/>
    <m/>
    <x v="0"/>
  </r>
  <r>
    <x v="36"/>
    <x v="1"/>
    <x v="1"/>
    <x v="1"/>
    <x v="35"/>
    <x v="29"/>
    <n v="79742"/>
    <n v="113062"/>
    <m/>
    <x v="0"/>
  </r>
  <r>
    <x v="36"/>
    <x v="1"/>
    <x v="1"/>
    <x v="1"/>
    <x v="35"/>
    <x v="30"/>
    <n v="79882"/>
    <n v="112311"/>
    <m/>
    <x v="0"/>
  </r>
  <r>
    <x v="36"/>
    <x v="1"/>
    <x v="1"/>
    <x v="0"/>
    <x v="38"/>
    <x v="0"/>
    <n v="1390673"/>
    <n v="1789796"/>
    <m/>
    <x v="0"/>
  </r>
  <r>
    <x v="36"/>
    <x v="1"/>
    <x v="1"/>
    <x v="0"/>
    <x v="38"/>
    <x v="1"/>
    <n v="1393730"/>
    <n v="1796855"/>
    <m/>
    <x v="0"/>
  </r>
  <r>
    <x v="36"/>
    <x v="1"/>
    <x v="1"/>
    <x v="0"/>
    <x v="38"/>
    <x v="2"/>
    <n v="1398008"/>
    <n v="1903100"/>
    <m/>
    <x v="0"/>
  </r>
  <r>
    <x v="36"/>
    <x v="1"/>
    <x v="1"/>
    <x v="0"/>
    <x v="38"/>
    <x v="3"/>
    <n v="1400863"/>
    <n v="1658340"/>
    <m/>
    <x v="0"/>
  </r>
  <r>
    <x v="36"/>
    <x v="1"/>
    <x v="1"/>
    <x v="0"/>
    <x v="38"/>
    <x v="4"/>
    <n v="1402771"/>
    <n v="1676053"/>
    <m/>
    <x v="0"/>
  </r>
  <r>
    <x v="36"/>
    <x v="1"/>
    <x v="1"/>
    <x v="0"/>
    <x v="38"/>
    <x v="5"/>
    <n v="1405239"/>
    <n v="1803997"/>
    <m/>
    <x v="0"/>
  </r>
  <r>
    <x v="36"/>
    <x v="1"/>
    <x v="1"/>
    <x v="0"/>
    <x v="38"/>
    <x v="6"/>
    <n v="1407697"/>
    <n v="1762482"/>
    <m/>
    <x v="0"/>
  </r>
  <r>
    <x v="36"/>
    <x v="1"/>
    <x v="1"/>
    <x v="0"/>
    <x v="38"/>
    <x v="7"/>
    <n v="1410166"/>
    <n v="1756237"/>
    <m/>
    <x v="0"/>
  </r>
  <r>
    <x v="36"/>
    <x v="1"/>
    <x v="1"/>
    <x v="0"/>
    <x v="38"/>
    <x v="8"/>
    <n v="1412579"/>
    <n v="1751201"/>
    <m/>
    <x v="0"/>
  </r>
  <r>
    <x v="36"/>
    <x v="1"/>
    <x v="1"/>
    <x v="0"/>
    <x v="38"/>
    <x v="9"/>
    <n v="1415004"/>
    <n v="1743749"/>
    <m/>
    <x v="0"/>
  </r>
  <r>
    <x v="36"/>
    <x v="1"/>
    <x v="1"/>
    <x v="0"/>
    <x v="38"/>
    <x v="10"/>
    <n v="1417545"/>
    <n v="1730322"/>
    <m/>
    <x v="0"/>
  </r>
  <r>
    <x v="36"/>
    <x v="1"/>
    <x v="1"/>
    <x v="0"/>
    <x v="38"/>
    <x v="11"/>
    <n v="1420294"/>
    <n v="1710507"/>
    <m/>
    <x v="0"/>
  </r>
  <r>
    <x v="36"/>
    <x v="1"/>
    <x v="1"/>
    <x v="0"/>
    <x v="38"/>
    <x v="12"/>
    <n v="1423042"/>
    <n v="1695105"/>
    <m/>
    <x v="0"/>
  </r>
  <r>
    <x v="36"/>
    <x v="1"/>
    <x v="1"/>
    <x v="0"/>
    <x v="38"/>
    <x v="13"/>
    <n v="1425739"/>
    <n v="1682666"/>
    <m/>
    <x v="0"/>
  </r>
  <r>
    <x v="36"/>
    <x v="1"/>
    <x v="1"/>
    <x v="0"/>
    <x v="38"/>
    <x v="14"/>
    <n v="1428344"/>
    <n v="1673048"/>
    <m/>
    <x v="0"/>
  </r>
  <r>
    <x v="36"/>
    <x v="1"/>
    <x v="1"/>
    <x v="0"/>
    <x v="38"/>
    <x v="15"/>
    <n v="1430877"/>
    <n v="1663868"/>
    <m/>
    <x v="0"/>
  </r>
  <r>
    <x v="36"/>
    <x v="1"/>
    <x v="1"/>
    <x v="0"/>
    <x v="38"/>
    <x v="16"/>
    <n v="1433348"/>
    <n v="1654356"/>
    <m/>
    <x v="0"/>
  </r>
  <r>
    <x v="36"/>
    <x v="1"/>
    <x v="1"/>
    <x v="0"/>
    <x v="38"/>
    <x v="17"/>
    <n v="1435546"/>
    <n v="1641909"/>
    <m/>
    <x v="0"/>
  </r>
  <r>
    <x v="36"/>
    <x v="1"/>
    <x v="1"/>
    <x v="0"/>
    <x v="38"/>
    <x v="18"/>
    <n v="1437583"/>
    <n v="1624120"/>
    <m/>
    <x v="0"/>
  </r>
  <r>
    <x v="36"/>
    <x v="1"/>
    <x v="1"/>
    <x v="0"/>
    <x v="38"/>
    <x v="19"/>
    <n v="1439483"/>
    <n v="1611718"/>
    <m/>
    <x v="0"/>
  </r>
  <r>
    <x v="36"/>
    <x v="1"/>
    <x v="1"/>
    <x v="0"/>
    <x v="38"/>
    <x v="20"/>
    <n v="1441265"/>
    <n v="1600643"/>
    <m/>
    <x v="0"/>
  </r>
  <r>
    <x v="36"/>
    <x v="1"/>
    <x v="1"/>
    <x v="0"/>
    <x v="38"/>
    <x v="21"/>
    <n v="1442908"/>
    <n v="1589689"/>
    <m/>
    <x v="0"/>
  </r>
  <r>
    <x v="36"/>
    <x v="1"/>
    <x v="1"/>
    <x v="0"/>
    <x v="38"/>
    <x v="22"/>
    <n v="1444443"/>
    <n v="1576915"/>
    <m/>
    <x v="0"/>
  </r>
  <r>
    <x v="36"/>
    <x v="1"/>
    <x v="1"/>
    <x v="0"/>
    <x v="38"/>
    <x v="23"/>
    <n v="1445931"/>
    <n v="1563703"/>
    <m/>
    <x v="0"/>
  </r>
  <r>
    <x v="36"/>
    <x v="1"/>
    <x v="1"/>
    <x v="0"/>
    <x v="38"/>
    <x v="24"/>
    <n v="1447427"/>
    <n v="1550744"/>
    <m/>
    <x v="0"/>
  </r>
  <r>
    <x v="36"/>
    <x v="1"/>
    <x v="1"/>
    <x v="0"/>
    <x v="38"/>
    <x v="25"/>
    <n v="1448930"/>
    <n v="1538054"/>
    <m/>
    <x v="0"/>
  </r>
  <r>
    <x v="36"/>
    <x v="1"/>
    <x v="1"/>
    <x v="0"/>
    <x v="38"/>
    <x v="26"/>
    <n v="1450439"/>
    <n v="1526167"/>
    <m/>
    <x v="0"/>
  </r>
  <r>
    <x v="36"/>
    <x v="1"/>
    <x v="1"/>
    <x v="0"/>
    <x v="38"/>
    <x v="27"/>
    <n v="1451940"/>
    <n v="1514082"/>
    <m/>
    <x v="0"/>
  </r>
  <r>
    <x v="36"/>
    <x v="1"/>
    <x v="1"/>
    <x v="0"/>
    <x v="38"/>
    <x v="28"/>
    <n v="1453440"/>
    <n v="1502100"/>
    <m/>
    <x v="0"/>
  </r>
  <r>
    <x v="36"/>
    <x v="1"/>
    <x v="1"/>
    <x v="0"/>
    <x v="38"/>
    <x v="29"/>
    <n v="1454942"/>
    <n v="1490098"/>
    <m/>
    <x v="0"/>
  </r>
  <r>
    <x v="36"/>
    <x v="1"/>
    <x v="1"/>
    <x v="0"/>
    <x v="38"/>
    <x v="30"/>
    <n v="1456449"/>
    <n v="1478193"/>
    <m/>
    <x v="0"/>
  </r>
  <r>
    <x v="36"/>
    <x v="1"/>
    <x v="1"/>
    <x v="3"/>
    <x v="37"/>
    <x v="0"/>
    <n v="0"/>
    <n v="0"/>
    <m/>
    <x v="0"/>
  </r>
  <r>
    <x v="36"/>
    <x v="1"/>
    <x v="1"/>
    <x v="3"/>
    <x v="37"/>
    <x v="1"/>
    <n v="0"/>
    <n v="0"/>
    <m/>
    <x v="0"/>
  </r>
  <r>
    <x v="36"/>
    <x v="1"/>
    <x v="1"/>
    <x v="3"/>
    <x v="37"/>
    <x v="2"/>
    <n v="0"/>
    <n v="0"/>
    <m/>
    <x v="0"/>
  </r>
  <r>
    <x v="36"/>
    <x v="1"/>
    <x v="1"/>
    <x v="3"/>
    <x v="37"/>
    <x v="3"/>
    <n v="0"/>
    <n v="0"/>
    <m/>
    <x v="0"/>
  </r>
  <r>
    <x v="36"/>
    <x v="1"/>
    <x v="1"/>
    <x v="3"/>
    <x v="37"/>
    <x v="4"/>
    <n v="0"/>
    <n v="0"/>
    <m/>
    <x v="0"/>
  </r>
  <r>
    <x v="36"/>
    <x v="1"/>
    <x v="1"/>
    <x v="3"/>
    <x v="37"/>
    <x v="5"/>
    <n v="0"/>
    <n v="0"/>
    <m/>
    <x v="0"/>
  </r>
  <r>
    <x v="36"/>
    <x v="1"/>
    <x v="1"/>
    <x v="3"/>
    <x v="37"/>
    <x v="6"/>
    <n v="0"/>
    <n v="0"/>
    <m/>
    <x v="0"/>
  </r>
  <r>
    <x v="36"/>
    <x v="1"/>
    <x v="1"/>
    <x v="3"/>
    <x v="37"/>
    <x v="7"/>
    <n v="0"/>
    <n v="0"/>
    <m/>
    <x v="0"/>
  </r>
  <r>
    <x v="36"/>
    <x v="1"/>
    <x v="1"/>
    <x v="3"/>
    <x v="37"/>
    <x v="8"/>
    <n v="0"/>
    <n v="0"/>
    <m/>
    <x v="0"/>
  </r>
  <r>
    <x v="36"/>
    <x v="1"/>
    <x v="1"/>
    <x v="3"/>
    <x v="37"/>
    <x v="9"/>
    <n v="0"/>
    <n v="0"/>
    <m/>
    <x v="0"/>
  </r>
  <r>
    <x v="36"/>
    <x v="1"/>
    <x v="1"/>
    <x v="3"/>
    <x v="37"/>
    <x v="10"/>
    <n v="0"/>
    <n v="0"/>
    <m/>
    <x v="0"/>
  </r>
  <r>
    <x v="36"/>
    <x v="1"/>
    <x v="1"/>
    <x v="3"/>
    <x v="37"/>
    <x v="11"/>
    <n v="0"/>
    <n v="0"/>
    <m/>
    <x v="0"/>
  </r>
  <r>
    <x v="36"/>
    <x v="1"/>
    <x v="1"/>
    <x v="3"/>
    <x v="37"/>
    <x v="12"/>
    <n v="0"/>
    <n v="0"/>
    <m/>
    <x v="0"/>
  </r>
  <r>
    <x v="36"/>
    <x v="1"/>
    <x v="1"/>
    <x v="3"/>
    <x v="37"/>
    <x v="13"/>
    <n v="0"/>
    <n v="0"/>
    <m/>
    <x v="0"/>
  </r>
  <r>
    <x v="36"/>
    <x v="1"/>
    <x v="1"/>
    <x v="3"/>
    <x v="37"/>
    <x v="14"/>
    <n v="0"/>
    <n v="0"/>
    <m/>
    <x v="0"/>
  </r>
  <r>
    <x v="36"/>
    <x v="1"/>
    <x v="1"/>
    <x v="3"/>
    <x v="37"/>
    <x v="15"/>
    <n v="0"/>
    <n v="0"/>
    <m/>
    <x v="0"/>
  </r>
  <r>
    <x v="36"/>
    <x v="1"/>
    <x v="1"/>
    <x v="3"/>
    <x v="37"/>
    <x v="16"/>
    <n v="0"/>
    <n v="0"/>
    <m/>
    <x v="0"/>
  </r>
  <r>
    <x v="36"/>
    <x v="1"/>
    <x v="1"/>
    <x v="3"/>
    <x v="37"/>
    <x v="17"/>
    <n v="0"/>
    <n v="0"/>
    <m/>
    <x v="0"/>
  </r>
  <r>
    <x v="36"/>
    <x v="1"/>
    <x v="1"/>
    <x v="3"/>
    <x v="37"/>
    <x v="18"/>
    <n v="0"/>
    <n v="0"/>
    <m/>
    <x v="0"/>
  </r>
  <r>
    <x v="36"/>
    <x v="1"/>
    <x v="1"/>
    <x v="3"/>
    <x v="37"/>
    <x v="19"/>
    <n v="0"/>
    <n v="0"/>
    <m/>
    <x v="0"/>
  </r>
  <r>
    <x v="36"/>
    <x v="1"/>
    <x v="1"/>
    <x v="3"/>
    <x v="37"/>
    <x v="20"/>
    <n v="0"/>
    <n v="0"/>
    <m/>
    <x v="0"/>
  </r>
  <r>
    <x v="36"/>
    <x v="1"/>
    <x v="1"/>
    <x v="3"/>
    <x v="37"/>
    <x v="21"/>
    <n v="0"/>
    <n v="0"/>
    <m/>
    <x v="0"/>
  </r>
  <r>
    <x v="36"/>
    <x v="1"/>
    <x v="1"/>
    <x v="3"/>
    <x v="37"/>
    <x v="22"/>
    <n v="0"/>
    <n v="0"/>
    <m/>
    <x v="0"/>
  </r>
  <r>
    <x v="36"/>
    <x v="1"/>
    <x v="1"/>
    <x v="3"/>
    <x v="37"/>
    <x v="23"/>
    <n v="0"/>
    <n v="0"/>
    <m/>
    <x v="0"/>
  </r>
  <r>
    <x v="36"/>
    <x v="1"/>
    <x v="1"/>
    <x v="3"/>
    <x v="37"/>
    <x v="24"/>
    <n v="0"/>
    <n v="0"/>
    <m/>
    <x v="0"/>
  </r>
  <r>
    <x v="36"/>
    <x v="1"/>
    <x v="1"/>
    <x v="3"/>
    <x v="37"/>
    <x v="25"/>
    <n v="0"/>
    <n v="0"/>
    <m/>
    <x v="0"/>
  </r>
  <r>
    <x v="36"/>
    <x v="1"/>
    <x v="1"/>
    <x v="3"/>
    <x v="37"/>
    <x v="26"/>
    <n v="0"/>
    <n v="0"/>
    <m/>
    <x v="0"/>
  </r>
  <r>
    <x v="36"/>
    <x v="1"/>
    <x v="1"/>
    <x v="3"/>
    <x v="37"/>
    <x v="27"/>
    <n v="0"/>
    <n v="0"/>
    <m/>
    <x v="0"/>
  </r>
  <r>
    <x v="36"/>
    <x v="1"/>
    <x v="1"/>
    <x v="3"/>
    <x v="37"/>
    <x v="28"/>
    <n v="0"/>
    <n v="0"/>
    <m/>
    <x v="0"/>
  </r>
  <r>
    <x v="36"/>
    <x v="1"/>
    <x v="1"/>
    <x v="3"/>
    <x v="37"/>
    <x v="29"/>
    <n v="0"/>
    <n v="0"/>
    <m/>
    <x v="0"/>
  </r>
  <r>
    <x v="36"/>
    <x v="1"/>
    <x v="1"/>
    <x v="3"/>
    <x v="37"/>
    <x v="30"/>
    <n v="0"/>
    <n v="0"/>
    <m/>
    <x v="0"/>
  </r>
  <r>
    <x v="36"/>
    <x v="1"/>
    <x v="2"/>
    <x v="1"/>
    <x v="35"/>
    <x v="0"/>
    <n v="11816"/>
    <n v="118313"/>
    <m/>
    <x v="0"/>
  </r>
  <r>
    <x v="36"/>
    <x v="1"/>
    <x v="2"/>
    <x v="1"/>
    <x v="35"/>
    <x v="1"/>
    <n v="11615"/>
    <n v="116652"/>
    <m/>
    <x v="0"/>
  </r>
  <r>
    <x v="36"/>
    <x v="1"/>
    <x v="2"/>
    <x v="1"/>
    <x v="35"/>
    <x v="2"/>
    <n v="11409"/>
    <n v="119508"/>
    <m/>
    <x v="0"/>
  </r>
  <r>
    <x v="36"/>
    <x v="1"/>
    <x v="2"/>
    <x v="1"/>
    <x v="35"/>
    <x v="3"/>
    <n v="11206"/>
    <n v="102001"/>
    <m/>
    <x v="0"/>
  </r>
  <r>
    <x v="36"/>
    <x v="1"/>
    <x v="2"/>
    <x v="1"/>
    <x v="35"/>
    <x v="4"/>
    <n v="11007"/>
    <n v="102011"/>
    <m/>
    <x v="0"/>
  </r>
  <r>
    <x v="36"/>
    <x v="1"/>
    <x v="2"/>
    <x v="1"/>
    <x v="35"/>
    <x v="5"/>
    <n v="10811"/>
    <n v="107739"/>
    <m/>
    <x v="0"/>
  </r>
  <r>
    <x v="36"/>
    <x v="1"/>
    <x v="2"/>
    <x v="1"/>
    <x v="35"/>
    <x v="6"/>
    <n v="10619"/>
    <n v="103646"/>
    <m/>
    <x v="0"/>
  </r>
  <r>
    <x v="36"/>
    <x v="1"/>
    <x v="2"/>
    <x v="1"/>
    <x v="35"/>
    <x v="7"/>
    <n v="10431"/>
    <n v="101668"/>
    <m/>
    <x v="0"/>
  </r>
  <r>
    <x v="36"/>
    <x v="1"/>
    <x v="2"/>
    <x v="1"/>
    <x v="35"/>
    <x v="8"/>
    <n v="10245"/>
    <n v="99295"/>
    <m/>
    <x v="0"/>
  </r>
  <r>
    <x v="36"/>
    <x v="1"/>
    <x v="2"/>
    <x v="1"/>
    <x v="35"/>
    <x v="9"/>
    <n v="10063"/>
    <n v="96636"/>
    <m/>
    <x v="0"/>
  </r>
  <r>
    <x v="36"/>
    <x v="1"/>
    <x v="2"/>
    <x v="1"/>
    <x v="35"/>
    <x v="10"/>
    <n v="9884"/>
    <n v="93932"/>
    <m/>
    <x v="0"/>
  </r>
  <r>
    <x v="36"/>
    <x v="1"/>
    <x v="2"/>
    <x v="1"/>
    <x v="35"/>
    <x v="11"/>
    <n v="9709"/>
    <n v="91374"/>
    <m/>
    <x v="0"/>
  </r>
  <r>
    <x v="36"/>
    <x v="1"/>
    <x v="2"/>
    <x v="1"/>
    <x v="35"/>
    <x v="12"/>
    <n v="9536"/>
    <n v="88891"/>
    <m/>
    <x v="0"/>
  </r>
  <r>
    <x v="36"/>
    <x v="1"/>
    <x v="2"/>
    <x v="1"/>
    <x v="35"/>
    <x v="13"/>
    <n v="9367"/>
    <n v="86528"/>
    <m/>
    <x v="0"/>
  </r>
  <r>
    <x v="36"/>
    <x v="1"/>
    <x v="2"/>
    <x v="1"/>
    <x v="35"/>
    <x v="14"/>
    <n v="9200"/>
    <n v="84283"/>
    <m/>
    <x v="0"/>
  </r>
  <r>
    <x v="36"/>
    <x v="1"/>
    <x v="2"/>
    <x v="1"/>
    <x v="35"/>
    <x v="15"/>
    <n v="9037"/>
    <n v="82125"/>
    <m/>
    <x v="0"/>
  </r>
  <r>
    <x v="36"/>
    <x v="1"/>
    <x v="2"/>
    <x v="1"/>
    <x v="35"/>
    <x v="16"/>
    <n v="8876"/>
    <n v="80078"/>
    <m/>
    <x v="0"/>
  </r>
  <r>
    <x v="36"/>
    <x v="1"/>
    <x v="2"/>
    <x v="1"/>
    <x v="35"/>
    <x v="17"/>
    <n v="8719"/>
    <n v="77949"/>
    <m/>
    <x v="0"/>
  </r>
  <r>
    <x v="36"/>
    <x v="1"/>
    <x v="2"/>
    <x v="1"/>
    <x v="35"/>
    <x v="18"/>
    <n v="8564"/>
    <n v="75876"/>
    <m/>
    <x v="0"/>
  </r>
  <r>
    <x v="36"/>
    <x v="1"/>
    <x v="2"/>
    <x v="1"/>
    <x v="35"/>
    <x v="19"/>
    <n v="8411"/>
    <n v="73869"/>
    <m/>
    <x v="0"/>
  </r>
  <r>
    <x v="36"/>
    <x v="1"/>
    <x v="2"/>
    <x v="1"/>
    <x v="35"/>
    <x v="20"/>
    <n v="8262"/>
    <n v="71968"/>
    <m/>
    <x v="0"/>
  </r>
  <r>
    <x v="36"/>
    <x v="1"/>
    <x v="2"/>
    <x v="1"/>
    <x v="35"/>
    <x v="21"/>
    <n v="8115"/>
    <n v="70075"/>
    <m/>
    <x v="0"/>
  </r>
  <r>
    <x v="36"/>
    <x v="1"/>
    <x v="2"/>
    <x v="1"/>
    <x v="35"/>
    <x v="22"/>
    <n v="7971"/>
    <n v="68235"/>
    <m/>
    <x v="0"/>
  </r>
  <r>
    <x v="36"/>
    <x v="1"/>
    <x v="2"/>
    <x v="1"/>
    <x v="35"/>
    <x v="23"/>
    <n v="7829"/>
    <n v="66447"/>
    <m/>
    <x v="0"/>
  </r>
  <r>
    <x v="36"/>
    <x v="1"/>
    <x v="2"/>
    <x v="1"/>
    <x v="35"/>
    <x v="24"/>
    <n v="7690"/>
    <n v="64761"/>
    <m/>
    <x v="0"/>
  </r>
  <r>
    <x v="36"/>
    <x v="1"/>
    <x v="2"/>
    <x v="1"/>
    <x v="35"/>
    <x v="25"/>
    <n v="7554"/>
    <n v="63156"/>
    <m/>
    <x v="0"/>
  </r>
  <r>
    <x v="36"/>
    <x v="1"/>
    <x v="2"/>
    <x v="1"/>
    <x v="35"/>
    <x v="26"/>
    <n v="7419"/>
    <n v="61562"/>
    <m/>
    <x v="0"/>
  </r>
  <r>
    <x v="36"/>
    <x v="1"/>
    <x v="2"/>
    <x v="1"/>
    <x v="35"/>
    <x v="27"/>
    <n v="7288"/>
    <n v="59995"/>
    <m/>
    <x v="0"/>
  </r>
  <r>
    <x v="36"/>
    <x v="1"/>
    <x v="2"/>
    <x v="1"/>
    <x v="35"/>
    <x v="28"/>
    <n v="7158"/>
    <n v="58448"/>
    <m/>
    <x v="0"/>
  </r>
  <r>
    <x v="36"/>
    <x v="1"/>
    <x v="2"/>
    <x v="1"/>
    <x v="35"/>
    <x v="29"/>
    <n v="7031"/>
    <n v="56933"/>
    <m/>
    <x v="0"/>
  </r>
  <r>
    <x v="36"/>
    <x v="1"/>
    <x v="2"/>
    <x v="1"/>
    <x v="35"/>
    <x v="30"/>
    <n v="6906"/>
    <n v="55441"/>
    <m/>
    <x v="0"/>
  </r>
  <r>
    <x v="36"/>
    <x v="1"/>
    <x v="2"/>
    <x v="0"/>
    <x v="38"/>
    <x v="0"/>
    <n v="100767"/>
    <n v="175939"/>
    <m/>
    <x v="0"/>
  </r>
  <r>
    <x v="36"/>
    <x v="1"/>
    <x v="2"/>
    <x v="0"/>
    <x v="38"/>
    <x v="1"/>
    <n v="99102"/>
    <n v="174013"/>
    <m/>
    <x v="0"/>
  </r>
  <r>
    <x v="36"/>
    <x v="1"/>
    <x v="2"/>
    <x v="0"/>
    <x v="38"/>
    <x v="2"/>
    <n v="97480"/>
    <n v="180707"/>
    <m/>
    <x v="0"/>
  </r>
  <r>
    <x v="36"/>
    <x v="1"/>
    <x v="2"/>
    <x v="0"/>
    <x v="38"/>
    <x v="3"/>
    <n v="95842"/>
    <n v="154527"/>
    <m/>
    <x v="0"/>
  </r>
  <r>
    <x v="36"/>
    <x v="1"/>
    <x v="2"/>
    <x v="0"/>
    <x v="38"/>
    <x v="4"/>
    <n v="94234"/>
    <n v="153383"/>
    <m/>
    <x v="0"/>
  </r>
  <r>
    <x v="36"/>
    <x v="1"/>
    <x v="2"/>
    <x v="0"/>
    <x v="38"/>
    <x v="5"/>
    <n v="92667"/>
    <n v="162079"/>
    <m/>
    <x v="0"/>
  </r>
  <r>
    <x v="36"/>
    <x v="1"/>
    <x v="2"/>
    <x v="0"/>
    <x v="38"/>
    <x v="6"/>
    <n v="91156"/>
    <n v="155512"/>
    <m/>
    <x v="0"/>
  </r>
  <r>
    <x v="36"/>
    <x v="1"/>
    <x v="2"/>
    <x v="0"/>
    <x v="38"/>
    <x v="7"/>
    <n v="89706"/>
    <n v="152238"/>
    <m/>
    <x v="0"/>
  </r>
  <r>
    <x v="36"/>
    <x v="1"/>
    <x v="2"/>
    <x v="0"/>
    <x v="38"/>
    <x v="8"/>
    <n v="88286"/>
    <n v="149150"/>
    <m/>
    <x v="0"/>
  </r>
  <r>
    <x v="36"/>
    <x v="1"/>
    <x v="2"/>
    <x v="0"/>
    <x v="38"/>
    <x v="9"/>
    <n v="86888"/>
    <n v="145920"/>
    <m/>
    <x v="0"/>
  </r>
  <r>
    <x v="36"/>
    <x v="1"/>
    <x v="2"/>
    <x v="0"/>
    <x v="38"/>
    <x v="10"/>
    <n v="85478"/>
    <n v="142201"/>
    <m/>
    <x v="0"/>
  </r>
  <r>
    <x v="36"/>
    <x v="1"/>
    <x v="2"/>
    <x v="0"/>
    <x v="38"/>
    <x v="11"/>
    <n v="84087"/>
    <n v="138020"/>
    <m/>
    <x v="0"/>
  </r>
  <r>
    <x v="36"/>
    <x v="1"/>
    <x v="2"/>
    <x v="0"/>
    <x v="38"/>
    <x v="12"/>
    <n v="82721"/>
    <n v="134297"/>
    <m/>
    <x v="0"/>
  </r>
  <r>
    <x v="36"/>
    <x v="1"/>
    <x v="2"/>
    <x v="0"/>
    <x v="38"/>
    <x v="13"/>
    <n v="81379"/>
    <n v="130903"/>
    <m/>
    <x v="0"/>
  </r>
  <r>
    <x v="36"/>
    <x v="1"/>
    <x v="2"/>
    <x v="0"/>
    <x v="38"/>
    <x v="14"/>
    <n v="80062"/>
    <n v="127816"/>
    <m/>
    <x v="0"/>
  </r>
  <r>
    <x v="36"/>
    <x v="1"/>
    <x v="2"/>
    <x v="0"/>
    <x v="38"/>
    <x v="15"/>
    <n v="78769"/>
    <n v="124843"/>
    <m/>
    <x v="0"/>
  </r>
  <r>
    <x v="36"/>
    <x v="1"/>
    <x v="2"/>
    <x v="0"/>
    <x v="38"/>
    <x v="16"/>
    <n v="77500"/>
    <n v="121925"/>
    <m/>
    <x v="0"/>
  </r>
  <r>
    <x v="36"/>
    <x v="1"/>
    <x v="2"/>
    <x v="0"/>
    <x v="38"/>
    <x v="17"/>
    <n v="76252"/>
    <n v="118886"/>
    <m/>
    <x v="0"/>
  </r>
  <r>
    <x v="36"/>
    <x v="1"/>
    <x v="2"/>
    <x v="0"/>
    <x v="38"/>
    <x v="18"/>
    <n v="75023"/>
    <n v="115551"/>
    <m/>
    <x v="0"/>
  </r>
  <r>
    <x v="36"/>
    <x v="1"/>
    <x v="2"/>
    <x v="0"/>
    <x v="38"/>
    <x v="19"/>
    <n v="73811"/>
    <n v="112682"/>
    <m/>
    <x v="0"/>
  </r>
  <r>
    <x v="36"/>
    <x v="1"/>
    <x v="2"/>
    <x v="0"/>
    <x v="38"/>
    <x v="20"/>
    <n v="72622"/>
    <n v="109988"/>
    <m/>
    <x v="0"/>
  </r>
  <r>
    <x v="36"/>
    <x v="1"/>
    <x v="2"/>
    <x v="0"/>
    <x v="38"/>
    <x v="21"/>
    <n v="71455"/>
    <n v="107377"/>
    <m/>
    <x v="0"/>
  </r>
  <r>
    <x v="36"/>
    <x v="1"/>
    <x v="2"/>
    <x v="0"/>
    <x v="38"/>
    <x v="22"/>
    <n v="70308"/>
    <n v="104715"/>
    <m/>
    <x v="0"/>
  </r>
  <r>
    <x v="36"/>
    <x v="1"/>
    <x v="2"/>
    <x v="0"/>
    <x v="38"/>
    <x v="23"/>
    <n v="69181"/>
    <n v="102092"/>
    <m/>
    <x v="0"/>
  </r>
  <r>
    <x v="36"/>
    <x v="1"/>
    <x v="2"/>
    <x v="0"/>
    <x v="38"/>
    <x v="24"/>
    <n v="68077"/>
    <n v="99548"/>
    <m/>
    <x v="0"/>
  </r>
  <r>
    <x v="36"/>
    <x v="1"/>
    <x v="2"/>
    <x v="0"/>
    <x v="38"/>
    <x v="25"/>
    <n v="66993"/>
    <n v="97082"/>
    <m/>
    <x v="0"/>
  </r>
  <r>
    <x v="36"/>
    <x v="1"/>
    <x v="2"/>
    <x v="0"/>
    <x v="38"/>
    <x v="26"/>
    <n v="65929"/>
    <n v="94724"/>
    <m/>
    <x v="0"/>
  </r>
  <r>
    <x v="36"/>
    <x v="1"/>
    <x v="2"/>
    <x v="0"/>
    <x v="38"/>
    <x v="27"/>
    <n v="64884"/>
    <n v="92411"/>
    <m/>
    <x v="0"/>
  </r>
  <r>
    <x v="36"/>
    <x v="1"/>
    <x v="2"/>
    <x v="0"/>
    <x v="38"/>
    <x v="28"/>
    <n v="63858"/>
    <n v="90156"/>
    <m/>
    <x v="0"/>
  </r>
  <r>
    <x v="36"/>
    <x v="1"/>
    <x v="2"/>
    <x v="0"/>
    <x v="38"/>
    <x v="29"/>
    <n v="62850"/>
    <n v="87955"/>
    <m/>
    <x v="0"/>
  </r>
  <r>
    <x v="36"/>
    <x v="1"/>
    <x v="2"/>
    <x v="0"/>
    <x v="38"/>
    <x v="30"/>
    <n v="61861"/>
    <n v="85810"/>
    <m/>
    <x v="0"/>
  </r>
  <r>
    <x v="36"/>
    <x v="1"/>
    <x v="2"/>
    <x v="3"/>
    <x v="37"/>
    <x v="0"/>
    <n v="0"/>
    <n v="0"/>
    <m/>
    <x v="0"/>
  </r>
  <r>
    <x v="36"/>
    <x v="1"/>
    <x v="2"/>
    <x v="3"/>
    <x v="37"/>
    <x v="1"/>
    <n v="0"/>
    <n v="0"/>
    <m/>
    <x v="0"/>
  </r>
  <r>
    <x v="36"/>
    <x v="1"/>
    <x v="2"/>
    <x v="3"/>
    <x v="37"/>
    <x v="2"/>
    <n v="0"/>
    <n v="0"/>
    <m/>
    <x v="0"/>
  </r>
  <r>
    <x v="36"/>
    <x v="1"/>
    <x v="2"/>
    <x v="3"/>
    <x v="37"/>
    <x v="3"/>
    <n v="0"/>
    <n v="0"/>
    <m/>
    <x v="0"/>
  </r>
  <r>
    <x v="36"/>
    <x v="1"/>
    <x v="2"/>
    <x v="3"/>
    <x v="37"/>
    <x v="4"/>
    <n v="0"/>
    <n v="0"/>
    <m/>
    <x v="0"/>
  </r>
  <r>
    <x v="36"/>
    <x v="1"/>
    <x v="2"/>
    <x v="3"/>
    <x v="37"/>
    <x v="5"/>
    <n v="0"/>
    <n v="0"/>
    <m/>
    <x v="0"/>
  </r>
  <r>
    <x v="36"/>
    <x v="1"/>
    <x v="2"/>
    <x v="3"/>
    <x v="37"/>
    <x v="6"/>
    <n v="0"/>
    <n v="0"/>
    <m/>
    <x v="0"/>
  </r>
  <r>
    <x v="36"/>
    <x v="1"/>
    <x v="2"/>
    <x v="3"/>
    <x v="37"/>
    <x v="7"/>
    <n v="0"/>
    <n v="0"/>
    <m/>
    <x v="0"/>
  </r>
  <r>
    <x v="36"/>
    <x v="1"/>
    <x v="2"/>
    <x v="3"/>
    <x v="37"/>
    <x v="8"/>
    <n v="0"/>
    <n v="0"/>
    <m/>
    <x v="0"/>
  </r>
  <r>
    <x v="36"/>
    <x v="1"/>
    <x v="2"/>
    <x v="3"/>
    <x v="37"/>
    <x v="9"/>
    <n v="0"/>
    <n v="0"/>
    <m/>
    <x v="0"/>
  </r>
  <r>
    <x v="36"/>
    <x v="1"/>
    <x v="2"/>
    <x v="3"/>
    <x v="37"/>
    <x v="10"/>
    <n v="0"/>
    <n v="0"/>
    <m/>
    <x v="0"/>
  </r>
  <r>
    <x v="36"/>
    <x v="1"/>
    <x v="2"/>
    <x v="3"/>
    <x v="37"/>
    <x v="11"/>
    <n v="0"/>
    <n v="0"/>
    <m/>
    <x v="0"/>
  </r>
  <r>
    <x v="36"/>
    <x v="1"/>
    <x v="2"/>
    <x v="3"/>
    <x v="37"/>
    <x v="12"/>
    <n v="0"/>
    <n v="0"/>
    <m/>
    <x v="0"/>
  </r>
  <r>
    <x v="36"/>
    <x v="1"/>
    <x v="2"/>
    <x v="3"/>
    <x v="37"/>
    <x v="13"/>
    <n v="0"/>
    <n v="0"/>
    <m/>
    <x v="0"/>
  </r>
  <r>
    <x v="36"/>
    <x v="1"/>
    <x v="2"/>
    <x v="3"/>
    <x v="37"/>
    <x v="14"/>
    <n v="0"/>
    <n v="0"/>
    <m/>
    <x v="0"/>
  </r>
  <r>
    <x v="36"/>
    <x v="1"/>
    <x v="2"/>
    <x v="3"/>
    <x v="37"/>
    <x v="15"/>
    <n v="0"/>
    <n v="0"/>
    <m/>
    <x v="0"/>
  </r>
  <r>
    <x v="36"/>
    <x v="1"/>
    <x v="2"/>
    <x v="3"/>
    <x v="37"/>
    <x v="16"/>
    <n v="0"/>
    <n v="0"/>
    <m/>
    <x v="0"/>
  </r>
  <r>
    <x v="36"/>
    <x v="1"/>
    <x v="2"/>
    <x v="3"/>
    <x v="37"/>
    <x v="17"/>
    <n v="0"/>
    <n v="0"/>
    <m/>
    <x v="0"/>
  </r>
  <r>
    <x v="36"/>
    <x v="1"/>
    <x v="2"/>
    <x v="3"/>
    <x v="37"/>
    <x v="18"/>
    <n v="0"/>
    <n v="0"/>
    <m/>
    <x v="0"/>
  </r>
  <r>
    <x v="36"/>
    <x v="1"/>
    <x v="2"/>
    <x v="3"/>
    <x v="37"/>
    <x v="19"/>
    <n v="0"/>
    <n v="0"/>
    <m/>
    <x v="0"/>
  </r>
  <r>
    <x v="36"/>
    <x v="1"/>
    <x v="2"/>
    <x v="3"/>
    <x v="37"/>
    <x v="20"/>
    <n v="0"/>
    <n v="0"/>
    <m/>
    <x v="0"/>
  </r>
  <r>
    <x v="36"/>
    <x v="1"/>
    <x v="2"/>
    <x v="3"/>
    <x v="37"/>
    <x v="21"/>
    <n v="0"/>
    <n v="0"/>
    <m/>
    <x v="0"/>
  </r>
  <r>
    <x v="36"/>
    <x v="1"/>
    <x v="2"/>
    <x v="3"/>
    <x v="37"/>
    <x v="22"/>
    <n v="0"/>
    <n v="0"/>
    <m/>
    <x v="0"/>
  </r>
  <r>
    <x v="36"/>
    <x v="1"/>
    <x v="2"/>
    <x v="3"/>
    <x v="37"/>
    <x v="23"/>
    <n v="0"/>
    <n v="0"/>
    <m/>
    <x v="0"/>
  </r>
  <r>
    <x v="36"/>
    <x v="1"/>
    <x v="2"/>
    <x v="3"/>
    <x v="37"/>
    <x v="24"/>
    <n v="0"/>
    <n v="0"/>
    <m/>
    <x v="0"/>
  </r>
  <r>
    <x v="36"/>
    <x v="1"/>
    <x v="2"/>
    <x v="3"/>
    <x v="37"/>
    <x v="25"/>
    <n v="0"/>
    <n v="0"/>
    <m/>
    <x v="0"/>
  </r>
  <r>
    <x v="36"/>
    <x v="1"/>
    <x v="2"/>
    <x v="3"/>
    <x v="37"/>
    <x v="26"/>
    <n v="0"/>
    <n v="0"/>
    <m/>
    <x v="0"/>
  </r>
  <r>
    <x v="36"/>
    <x v="1"/>
    <x v="2"/>
    <x v="3"/>
    <x v="37"/>
    <x v="27"/>
    <n v="0"/>
    <n v="0"/>
    <m/>
    <x v="0"/>
  </r>
  <r>
    <x v="36"/>
    <x v="1"/>
    <x v="2"/>
    <x v="3"/>
    <x v="37"/>
    <x v="28"/>
    <n v="0"/>
    <n v="0"/>
    <m/>
    <x v="0"/>
  </r>
  <r>
    <x v="36"/>
    <x v="1"/>
    <x v="2"/>
    <x v="3"/>
    <x v="37"/>
    <x v="29"/>
    <n v="0"/>
    <n v="0"/>
    <m/>
    <x v="0"/>
  </r>
  <r>
    <x v="36"/>
    <x v="1"/>
    <x v="2"/>
    <x v="3"/>
    <x v="37"/>
    <x v="30"/>
    <n v="0"/>
    <n v="0"/>
    <m/>
    <x v="0"/>
  </r>
  <r>
    <x v="36"/>
    <x v="2"/>
    <x v="0"/>
    <x v="1"/>
    <x v="35"/>
    <x v="0"/>
    <n v="1115186"/>
    <n v="10087972"/>
    <m/>
    <x v="0"/>
  </r>
  <r>
    <x v="36"/>
    <x v="2"/>
    <x v="0"/>
    <x v="1"/>
    <x v="35"/>
    <x v="1"/>
    <n v="1128094"/>
    <n v="9709983"/>
    <m/>
    <x v="0"/>
  </r>
  <r>
    <x v="36"/>
    <x v="2"/>
    <x v="0"/>
    <x v="1"/>
    <x v="35"/>
    <x v="2"/>
    <n v="1139904"/>
    <n v="10409645"/>
    <m/>
    <x v="0"/>
  </r>
  <r>
    <x v="36"/>
    <x v="2"/>
    <x v="0"/>
    <x v="1"/>
    <x v="35"/>
    <x v="3"/>
    <n v="1150909"/>
    <n v="8860602"/>
    <m/>
    <x v="0"/>
  </r>
  <r>
    <x v="36"/>
    <x v="2"/>
    <x v="0"/>
    <x v="1"/>
    <x v="35"/>
    <x v="4"/>
    <n v="1163239"/>
    <n v="8622190"/>
    <m/>
    <x v="0"/>
  </r>
  <r>
    <x v="36"/>
    <x v="2"/>
    <x v="0"/>
    <x v="1"/>
    <x v="35"/>
    <x v="5"/>
    <n v="1174195"/>
    <n v="10009566"/>
    <m/>
    <x v="0"/>
  </r>
  <r>
    <x v="36"/>
    <x v="2"/>
    <x v="0"/>
    <x v="1"/>
    <x v="35"/>
    <x v="6"/>
    <n v="1185281"/>
    <n v="9798884"/>
    <m/>
    <x v="0"/>
  </r>
  <r>
    <x v="36"/>
    <x v="2"/>
    <x v="0"/>
    <x v="1"/>
    <x v="35"/>
    <x v="7"/>
    <n v="1196356"/>
    <n v="9833219"/>
    <m/>
    <x v="0"/>
  </r>
  <r>
    <x v="36"/>
    <x v="2"/>
    <x v="0"/>
    <x v="1"/>
    <x v="35"/>
    <x v="8"/>
    <n v="1207238"/>
    <n v="9839129"/>
    <m/>
    <x v="0"/>
  </r>
  <r>
    <x v="36"/>
    <x v="2"/>
    <x v="0"/>
    <x v="1"/>
    <x v="35"/>
    <x v="9"/>
    <n v="1218163"/>
    <n v="9807652"/>
    <m/>
    <x v="0"/>
  </r>
  <r>
    <x v="36"/>
    <x v="2"/>
    <x v="0"/>
    <x v="1"/>
    <x v="35"/>
    <x v="10"/>
    <n v="1229114"/>
    <n v="9753558"/>
    <m/>
    <x v="0"/>
  </r>
  <r>
    <x v="36"/>
    <x v="2"/>
    <x v="0"/>
    <x v="1"/>
    <x v="35"/>
    <x v="11"/>
    <n v="1239847"/>
    <n v="9697938"/>
    <m/>
    <x v="0"/>
  </r>
  <r>
    <x v="36"/>
    <x v="2"/>
    <x v="0"/>
    <x v="1"/>
    <x v="35"/>
    <x v="12"/>
    <n v="1250562"/>
    <n v="9637842"/>
    <m/>
    <x v="0"/>
  </r>
  <r>
    <x v="36"/>
    <x v="2"/>
    <x v="0"/>
    <x v="1"/>
    <x v="35"/>
    <x v="13"/>
    <n v="1261135"/>
    <n v="9582838"/>
    <m/>
    <x v="0"/>
  </r>
  <r>
    <x v="36"/>
    <x v="2"/>
    <x v="0"/>
    <x v="1"/>
    <x v="35"/>
    <x v="14"/>
    <n v="1271476"/>
    <n v="9534672"/>
    <m/>
    <x v="0"/>
  </r>
  <r>
    <x v="36"/>
    <x v="2"/>
    <x v="0"/>
    <x v="1"/>
    <x v="35"/>
    <x v="15"/>
    <n v="1281613"/>
    <n v="9493885"/>
    <m/>
    <x v="0"/>
  </r>
  <r>
    <x v="36"/>
    <x v="2"/>
    <x v="0"/>
    <x v="1"/>
    <x v="35"/>
    <x v="16"/>
    <n v="1291495"/>
    <n v="9452303"/>
    <m/>
    <x v="0"/>
  </r>
  <r>
    <x v="36"/>
    <x v="2"/>
    <x v="0"/>
    <x v="1"/>
    <x v="35"/>
    <x v="17"/>
    <n v="1301196"/>
    <n v="9398453"/>
    <m/>
    <x v="0"/>
  </r>
  <r>
    <x v="36"/>
    <x v="2"/>
    <x v="0"/>
    <x v="1"/>
    <x v="35"/>
    <x v="18"/>
    <n v="1310611"/>
    <n v="9339456"/>
    <m/>
    <x v="0"/>
  </r>
  <r>
    <x v="36"/>
    <x v="2"/>
    <x v="0"/>
    <x v="1"/>
    <x v="35"/>
    <x v="19"/>
    <n v="1319654"/>
    <n v="9279757"/>
    <m/>
    <x v="0"/>
  </r>
  <r>
    <x v="36"/>
    <x v="2"/>
    <x v="0"/>
    <x v="1"/>
    <x v="35"/>
    <x v="20"/>
    <n v="1328376"/>
    <n v="9221802"/>
    <m/>
    <x v="0"/>
  </r>
  <r>
    <x v="36"/>
    <x v="2"/>
    <x v="0"/>
    <x v="1"/>
    <x v="35"/>
    <x v="21"/>
    <n v="1336721"/>
    <n v="9160204"/>
    <m/>
    <x v="0"/>
  </r>
  <r>
    <x v="36"/>
    <x v="2"/>
    <x v="0"/>
    <x v="1"/>
    <x v="35"/>
    <x v="22"/>
    <n v="1344849"/>
    <n v="9101425"/>
    <m/>
    <x v="0"/>
  </r>
  <r>
    <x v="36"/>
    <x v="2"/>
    <x v="0"/>
    <x v="1"/>
    <x v="35"/>
    <x v="23"/>
    <n v="1352647"/>
    <n v="9044042"/>
    <m/>
    <x v="0"/>
  </r>
  <r>
    <x v="36"/>
    <x v="2"/>
    <x v="0"/>
    <x v="1"/>
    <x v="35"/>
    <x v="24"/>
    <n v="1360149"/>
    <n v="8988108"/>
    <m/>
    <x v="0"/>
  </r>
  <r>
    <x v="36"/>
    <x v="2"/>
    <x v="0"/>
    <x v="1"/>
    <x v="35"/>
    <x v="25"/>
    <n v="1367643"/>
    <n v="8929953"/>
    <m/>
    <x v="0"/>
  </r>
  <r>
    <x v="36"/>
    <x v="2"/>
    <x v="0"/>
    <x v="1"/>
    <x v="35"/>
    <x v="26"/>
    <n v="1375185"/>
    <n v="8868534"/>
    <m/>
    <x v="0"/>
  </r>
  <r>
    <x v="36"/>
    <x v="2"/>
    <x v="0"/>
    <x v="1"/>
    <x v="35"/>
    <x v="27"/>
    <n v="1382705"/>
    <n v="8808862"/>
    <m/>
    <x v="0"/>
  </r>
  <r>
    <x v="36"/>
    <x v="2"/>
    <x v="0"/>
    <x v="1"/>
    <x v="35"/>
    <x v="28"/>
    <n v="1390219"/>
    <n v="8751480"/>
    <m/>
    <x v="0"/>
  </r>
  <r>
    <x v="36"/>
    <x v="2"/>
    <x v="0"/>
    <x v="1"/>
    <x v="35"/>
    <x v="29"/>
    <n v="1397735"/>
    <n v="8693791"/>
    <m/>
    <x v="0"/>
  </r>
  <r>
    <x v="36"/>
    <x v="2"/>
    <x v="0"/>
    <x v="1"/>
    <x v="35"/>
    <x v="30"/>
    <n v="1405284"/>
    <n v="8636463"/>
    <m/>
    <x v="0"/>
  </r>
  <r>
    <x v="36"/>
    <x v="2"/>
    <x v="0"/>
    <x v="0"/>
    <x v="38"/>
    <x v="0"/>
    <n v="4038779"/>
    <n v="19321518"/>
    <m/>
    <x v="0"/>
  </r>
  <r>
    <x v="36"/>
    <x v="2"/>
    <x v="0"/>
    <x v="0"/>
    <x v="38"/>
    <x v="1"/>
    <n v="4060311"/>
    <n v="18719290"/>
    <m/>
    <x v="0"/>
  </r>
  <r>
    <x v="36"/>
    <x v="2"/>
    <x v="0"/>
    <x v="0"/>
    <x v="38"/>
    <x v="2"/>
    <n v="4079671"/>
    <n v="20384958"/>
    <m/>
    <x v="0"/>
  </r>
  <r>
    <x v="36"/>
    <x v="2"/>
    <x v="0"/>
    <x v="0"/>
    <x v="38"/>
    <x v="3"/>
    <n v="4097710"/>
    <n v="17246304"/>
    <m/>
    <x v="0"/>
  </r>
  <r>
    <x v="36"/>
    <x v="2"/>
    <x v="0"/>
    <x v="0"/>
    <x v="38"/>
    <x v="4"/>
    <n v="4117923"/>
    <n v="16488774"/>
    <m/>
    <x v="0"/>
  </r>
  <r>
    <x v="36"/>
    <x v="2"/>
    <x v="0"/>
    <x v="0"/>
    <x v="38"/>
    <x v="5"/>
    <n v="4135881"/>
    <n v="19014632"/>
    <m/>
    <x v="0"/>
  </r>
  <r>
    <x v="36"/>
    <x v="2"/>
    <x v="0"/>
    <x v="0"/>
    <x v="38"/>
    <x v="6"/>
    <n v="4154054"/>
    <n v="18551772"/>
    <m/>
    <x v="0"/>
  </r>
  <r>
    <x v="36"/>
    <x v="2"/>
    <x v="0"/>
    <x v="0"/>
    <x v="38"/>
    <x v="7"/>
    <n v="4172208"/>
    <n v="18503566"/>
    <m/>
    <x v="0"/>
  </r>
  <r>
    <x v="36"/>
    <x v="2"/>
    <x v="0"/>
    <x v="0"/>
    <x v="38"/>
    <x v="8"/>
    <n v="4190046"/>
    <n v="18461644"/>
    <m/>
    <x v="0"/>
  </r>
  <r>
    <x v="36"/>
    <x v="2"/>
    <x v="0"/>
    <x v="0"/>
    <x v="38"/>
    <x v="9"/>
    <n v="4207956"/>
    <n v="18362176"/>
    <m/>
    <x v="0"/>
  </r>
  <r>
    <x v="36"/>
    <x v="2"/>
    <x v="0"/>
    <x v="0"/>
    <x v="38"/>
    <x v="10"/>
    <n v="4225906"/>
    <n v="18186450"/>
    <m/>
    <x v="0"/>
  </r>
  <r>
    <x v="36"/>
    <x v="2"/>
    <x v="0"/>
    <x v="0"/>
    <x v="38"/>
    <x v="11"/>
    <n v="4243499"/>
    <n v="17943314"/>
    <m/>
    <x v="0"/>
  </r>
  <r>
    <x v="36"/>
    <x v="2"/>
    <x v="0"/>
    <x v="0"/>
    <x v="38"/>
    <x v="12"/>
    <n v="4261064"/>
    <n v="17743928"/>
    <m/>
    <x v="0"/>
  </r>
  <r>
    <x v="36"/>
    <x v="2"/>
    <x v="0"/>
    <x v="0"/>
    <x v="38"/>
    <x v="13"/>
    <n v="4278396"/>
    <n v="17566858"/>
    <m/>
    <x v="0"/>
  </r>
  <r>
    <x v="36"/>
    <x v="2"/>
    <x v="0"/>
    <x v="0"/>
    <x v="38"/>
    <x v="14"/>
    <n v="4295346"/>
    <n v="17426996"/>
    <m/>
    <x v="0"/>
  </r>
  <r>
    <x v="36"/>
    <x v="2"/>
    <x v="0"/>
    <x v="0"/>
    <x v="38"/>
    <x v="15"/>
    <n v="4311963"/>
    <n v="17308738"/>
    <m/>
    <x v="0"/>
  </r>
  <r>
    <x v="36"/>
    <x v="2"/>
    <x v="0"/>
    <x v="0"/>
    <x v="38"/>
    <x v="16"/>
    <n v="4328162"/>
    <n v="17188138"/>
    <m/>
    <x v="0"/>
  </r>
  <r>
    <x v="36"/>
    <x v="2"/>
    <x v="0"/>
    <x v="0"/>
    <x v="38"/>
    <x v="17"/>
    <n v="4344064"/>
    <n v="17044052"/>
    <m/>
    <x v="0"/>
  </r>
  <r>
    <x v="36"/>
    <x v="2"/>
    <x v="0"/>
    <x v="0"/>
    <x v="38"/>
    <x v="18"/>
    <n v="4359498"/>
    <n v="16865228"/>
    <m/>
    <x v="0"/>
  </r>
  <r>
    <x v="36"/>
    <x v="2"/>
    <x v="0"/>
    <x v="0"/>
    <x v="38"/>
    <x v="19"/>
    <n v="4374322"/>
    <n v="16716185"/>
    <m/>
    <x v="0"/>
  </r>
  <r>
    <x v="36"/>
    <x v="2"/>
    <x v="0"/>
    <x v="0"/>
    <x v="38"/>
    <x v="20"/>
    <n v="4388618"/>
    <n v="16572106"/>
    <m/>
    <x v="0"/>
  </r>
  <r>
    <x v="36"/>
    <x v="2"/>
    <x v="0"/>
    <x v="0"/>
    <x v="38"/>
    <x v="21"/>
    <n v="4402296"/>
    <n v="16425412"/>
    <m/>
    <x v="0"/>
  </r>
  <r>
    <x v="36"/>
    <x v="2"/>
    <x v="0"/>
    <x v="0"/>
    <x v="38"/>
    <x v="22"/>
    <n v="4415621"/>
    <n v="16276706"/>
    <m/>
    <x v="0"/>
  </r>
  <r>
    <x v="36"/>
    <x v="2"/>
    <x v="0"/>
    <x v="0"/>
    <x v="38"/>
    <x v="23"/>
    <n v="4428404"/>
    <n v="16130020"/>
    <m/>
    <x v="0"/>
  </r>
  <r>
    <x v="36"/>
    <x v="2"/>
    <x v="0"/>
    <x v="0"/>
    <x v="38"/>
    <x v="24"/>
    <n v="4440701"/>
    <n v="15977463"/>
    <m/>
    <x v="0"/>
  </r>
  <r>
    <x v="36"/>
    <x v="2"/>
    <x v="0"/>
    <x v="0"/>
    <x v="38"/>
    <x v="25"/>
    <n v="4452986"/>
    <n v="15822797"/>
    <m/>
    <x v="0"/>
  </r>
  <r>
    <x v="36"/>
    <x v="2"/>
    <x v="0"/>
    <x v="0"/>
    <x v="38"/>
    <x v="26"/>
    <n v="4465348"/>
    <n v="15671494"/>
    <m/>
    <x v="0"/>
  </r>
  <r>
    <x v="36"/>
    <x v="2"/>
    <x v="0"/>
    <x v="0"/>
    <x v="38"/>
    <x v="27"/>
    <n v="4477675"/>
    <n v="15527551"/>
    <m/>
    <x v="0"/>
  </r>
  <r>
    <x v="36"/>
    <x v="2"/>
    <x v="0"/>
    <x v="0"/>
    <x v="38"/>
    <x v="28"/>
    <n v="4489992"/>
    <n v="15384137"/>
    <m/>
    <x v="0"/>
  </r>
  <r>
    <x v="36"/>
    <x v="2"/>
    <x v="0"/>
    <x v="0"/>
    <x v="38"/>
    <x v="29"/>
    <n v="4502312"/>
    <n v="15239044"/>
    <m/>
    <x v="0"/>
  </r>
  <r>
    <x v="36"/>
    <x v="2"/>
    <x v="0"/>
    <x v="0"/>
    <x v="38"/>
    <x v="30"/>
    <n v="4514688"/>
    <n v="15096578"/>
    <m/>
    <x v="0"/>
  </r>
  <r>
    <x v="36"/>
    <x v="2"/>
    <x v="0"/>
    <x v="3"/>
    <x v="37"/>
    <x v="0"/>
    <n v="87848"/>
    <n v="1811162"/>
    <m/>
    <x v="0"/>
  </r>
  <r>
    <x v="36"/>
    <x v="2"/>
    <x v="0"/>
    <x v="3"/>
    <x v="37"/>
    <x v="1"/>
    <n v="88327"/>
    <n v="1738878"/>
    <m/>
    <x v="0"/>
  </r>
  <r>
    <x v="36"/>
    <x v="2"/>
    <x v="0"/>
    <x v="3"/>
    <x v="37"/>
    <x v="2"/>
    <n v="88855"/>
    <n v="1838736"/>
    <m/>
    <x v="0"/>
  </r>
  <r>
    <x v="36"/>
    <x v="2"/>
    <x v="0"/>
    <x v="3"/>
    <x v="37"/>
    <x v="3"/>
    <n v="89346"/>
    <n v="1564580"/>
    <m/>
    <x v="0"/>
  </r>
  <r>
    <x v="36"/>
    <x v="2"/>
    <x v="0"/>
    <x v="3"/>
    <x v="37"/>
    <x v="4"/>
    <n v="89897"/>
    <n v="1528768"/>
    <m/>
    <x v="0"/>
  </r>
  <r>
    <x v="36"/>
    <x v="2"/>
    <x v="0"/>
    <x v="3"/>
    <x v="37"/>
    <x v="5"/>
    <n v="90386"/>
    <n v="1785602"/>
    <m/>
    <x v="0"/>
  </r>
  <r>
    <x v="36"/>
    <x v="2"/>
    <x v="0"/>
    <x v="3"/>
    <x v="37"/>
    <x v="6"/>
    <n v="90881"/>
    <n v="1761674"/>
    <m/>
    <x v="0"/>
  </r>
  <r>
    <x v="36"/>
    <x v="2"/>
    <x v="0"/>
    <x v="3"/>
    <x v="37"/>
    <x v="7"/>
    <n v="91376"/>
    <n v="1760569"/>
    <m/>
    <x v="0"/>
  </r>
  <r>
    <x v="36"/>
    <x v="2"/>
    <x v="0"/>
    <x v="3"/>
    <x v="37"/>
    <x v="8"/>
    <n v="91862"/>
    <n v="1752352"/>
    <m/>
    <x v="0"/>
  </r>
  <r>
    <x v="36"/>
    <x v="2"/>
    <x v="0"/>
    <x v="3"/>
    <x v="37"/>
    <x v="9"/>
    <n v="92350"/>
    <n v="1739838"/>
    <m/>
    <x v="0"/>
  </r>
  <r>
    <x v="36"/>
    <x v="2"/>
    <x v="0"/>
    <x v="3"/>
    <x v="37"/>
    <x v="10"/>
    <n v="92839"/>
    <n v="1729753"/>
    <m/>
    <x v="0"/>
  </r>
  <r>
    <x v="36"/>
    <x v="2"/>
    <x v="0"/>
    <x v="3"/>
    <x v="37"/>
    <x v="11"/>
    <n v="93318"/>
    <n v="1722509"/>
    <m/>
    <x v="0"/>
  </r>
  <r>
    <x v="36"/>
    <x v="2"/>
    <x v="0"/>
    <x v="3"/>
    <x v="37"/>
    <x v="12"/>
    <n v="93797"/>
    <n v="1712845"/>
    <m/>
    <x v="0"/>
  </r>
  <r>
    <x v="36"/>
    <x v="2"/>
    <x v="0"/>
    <x v="3"/>
    <x v="37"/>
    <x v="13"/>
    <n v="94269"/>
    <n v="1698819"/>
    <m/>
    <x v="0"/>
  </r>
  <r>
    <x v="36"/>
    <x v="2"/>
    <x v="0"/>
    <x v="3"/>
    <x v="37"/>
    <x v="14"/>
    <n v="94731"/>
    <n v="1681733"/>
    <m/>
    <x v="0"/>
  </r>
  <r>
    <x v="36"/>
    <x v="2"/>
    <x v="0"/>
    <x v="3"/>
    <x v="37"/>
    <x v="15"/>
    <n v="95183"/>
    <n v="1666407"/>
    <m/>
    <x v="0"/>
  </r>
  <r>
    <x v="36"/>
    <x v="2"/>
    <x v="0"/>
    <x v="3"/>
    <x v="37"/>
    <x v="16"/>
    <n v="95625"/>
    <n v="1652593"/>
    <m/>
    <x v="0"/>
  </r>
  <r>
    <x v="36"/>
    <x v="2"/>
    <x v="0"/>
    <x v="3"/>
    <x v="37"/>
    <x v="17"/>
    <n v="96058"/>
    <n v="1636635"/>
    <m/>
    <x v="0"/>
  </r>
  <r>
    <x v="36"/>
    <x v="2"/>
    <x v="0"/>
    <x v="3"/>
    <x v="37"/>
    <x v="18"/>
    <n v="96479"/>
    <n v="1620373"/>
    <m/>
    <x v="0"/>
  </r>
  <r>
    <x v="36"/>
    <x v="2"/>
    <x v="0"/>
    <x v="3"/>
    <x v="37"/>
    <x v="19"/>
    <n v="96882"/>
    <n v="1603802"/>
    <m/>
    <x v="0"/>
  </r>
  <r>
    <x v="36"/>
    <x v="2"/>
    <x v="0"/>
    <x v="3"/>
    <x v="37"/>
    <x v="20"/>
    <n v="97272"/>
    <n v="1588323"/>
    <m/>
    <x v="0"/>
  </r>
  <r>
    <x v="36"/>
    <x v="2"/>
    <x v="0"/>
    <x v="3"/>
    <x v="37"/>
    <x v="21"/>
    <n v="97645"/>
    <n v="1572498"/>
    <m/>
    <x v="0"/>
  </r>
  <r>
    <x v="36"/>
    <x v="2"/>
    <x v="0"/>
    <x v="3"/>
    <x v="37"/>
    <x v="22"/>
    <n v="98008"/>
    <n v="1557997"/>
    <m/>
    <x v="0"/>
  </r>
  <r>
    <x v="36"/>
    <x v="2"/>
    <x v="0"/>
    <x v="3"/>
    <x v="37"/>
    <x v="23"/>
    <n v="98356"/>
    <n v="1543816"/>
    <m/>
    <x v="0"/>
  </r>
  <r>
    <x v="36"/>
    <x v="2"/>
    <x v="0"/>
    <x v="3"/>
    <x v="37"/>
    <x v="24"/>
    <n v="98691"/>
    <n v="1529859"/>
    <m/>
    <x v="0"/>
  </r>
  <r>
    <x v="36"/>
    <x v="2"/>
    <x v="0"/>
    <x v="3"/>
    <x v="37"/>
    <x v="25"/>
    <n v="99026"/>
    <n v="1514338"/>
    <m/>
    <x v="0"/>
  </r>
  <r>
    <x v="36"/>
    <x v="2"/>
    <x v="0"/>
    <x v="3"/>
    <x v="37"/>
    <x v="26"/>
    <n v="99363"/>
    <n v="1498291"/>
    <m/>
    <x v="0"/>
  </r>
  <r>
    <x v="36"/>
    <x v="2"/>
    <x v="0"/>
    <x v="3"/>
    <x v="37"/>
    <x v="27"/>
    <n v="99698"/>
    <n v="1482962"/>
    <m/>
    <x v="0"/>
  </r>
  <r>
    <x v="36"/>
    <x v="2"/>
    <x v="0"/>
    <x v="3"/>
    <x v="37"/>
    <x v="28"/>
    <n v="100034"/>
    <n v="1468352"/>
    <m/>
    <x v="0"/>
  </r>
  <r>
    <x v="36"/>
    <x v="2"/>
    <x v="0"/>
    <x v="3"/>
    <x v="37"/>
    <x v="29"/>
    <n v="100370"/>
    <n v="1453740"/>
    <m/>
    <x v="0"/>
  </r>
  <r>
    <x v="36"/>
    <x v="2"/>
    <x v="0"/>
    <x v="3"/>
    <x v="37"/>
    <x v="30"/>
    <n v="100707"/>
    <n v="1439223"/>
    <m/>
    <x v="0"/>
  </r>
  <r>
    <x v="36"/>
    <x v="2"/>
    <x v="1"/>
    <x v="1"/>
    <x v="35"/>
    <x v="0"/>
    <n v="65465"/>
    <n v="103172"/>
    <m/>
    <x v="0"/>
  </r>
  <r>
    <x v="36"/>
    <x v="2"/>
    <x v="1"/>
    <x v="1"/>
    <x v="35"/>
    <x v="1"/>
    <n v="65976"/>
    <n v="99870"/>
    <m/>
    <x v="0"/>
  </r>
  <r>
    <x v="36"/>
    <x v="2"/>
    <x v="1"/>
    <x v="1"/>
    <x v="35"/>
    <x v="2"/>
    <n v="66580"/>
    <n v="107355"/>
    <m/>
    <x v="0"/>
  </r>
  <r>
    <x v="36"/>
    <x v="2"/>
    <x v="1"/>
    <x v="1"/>
    <x v="35"/>
    <x v="3"/>
    <n v="67067"/>
    <n v="91501"/>
    <m/>
    <x v="0"/>
  </r>
  <r>
    <x v="36"/>
    <x v="2"/>
    <x v="1"/>
    <x v="1"/>
    <x v="35"/>
    <x v="4"/>
    <n v="67418"/>
    <n v="88888"/>
    <m/>
    <x v="0"/>
  </r>
  <r>
    <x v="36"/>
    <x v="2"/>
    <x v="1"/>
    <x v="1"/>
    <x v="35"/>
    <x v="5"/>
    <n v="67837"/>
    <n v="103295"/>
    <m/>
    <x v="0"/>
  </r>
  <r>
    <x v="36"/>
    <x v="2"/>
    <x v="1"/>
    <x v="1"/>
    <x v="35"/>
    <x v="6"/>
    <n v="68255"/>
    <n v="101005"/>
    <m/>
    <x v="0"/>
  </r>
  <r>
    <x v="36"/>
    <x v="2"/>
    <x v="1"/>
    <x v="1"/>
    <x v="35"/>
    <x v="7"/>
    <n v="68675"/>
    <n v="101378"/>
    <m/>
    <x v="0"/>
  </r>
  <r>
    <x v="36"/>
    <x v="2"/>
    <x v="1"/>
    <x v="1"/>
    <x v="35"/>
    <x v="8"/>
    <n v="69085"/>
    <n v="101390"/>
    <m/>
    <x v="0"/>
  </r>
  <r>
    <x v="36"/>
    <x v="2"/>
    <x v="1"/>
    <x v="1"/>
    <x v="35"/>
    <x v="9"/>
    <n v="69497"/>
    <n v="101027"/>
    <m/>
    <x v="0"/>
  </r>
  <r>
    <x v="36"/>
    <x v="2"/>
    <x v="1"/>
    <x v="1"/>
    <x v="35"/>
    <x v="10"/>
    <n v="69929"/>
    <n v="100464"/>
    <m/>
    <x v="0"/>
  </r>
  <r>
    <x v="36"/>
    <x v="2"/>
    <x v="1"/>
    <x v="1"/>
    <x v="35"/>
    <x v="11"/>
    <n v="70396"/>
    <n v="99954"/>
    <m/>
    <x v="0"/>
  </r>
  <r>
    <x v="36"/>
    <x v="2"/>
    <x v="1"/>
    <x v="1"/>
    <x v="35"/>
    <x v="12"/>
    <n v="70864"/>
    <n v="99397"/>
    <m/>
    <x v="0"/>
  </r>
  <r>
    <x v="36"/>
    <x v="2"/>
    <x v="1"/>
    <x v="1"/>
    <x v="35"/>
    <x v="13"/>
    <n v="71322"/>
    <n v="98891"/>
    <m/>
    <x v="0"/>
  </r>
  <r>
    <x v="36"/>
    <x v="2"/>
    <x v="1"/>
    <x v="1"/>
    <x v="35"/>
    <x v="14"/>
    <n v="71765"/>
    <n v="98453"/>
    <m/>
    <x v="0"/>
  </r>
  <r>
    <x v="36"/>
    <x v="2"/>
    <x v="1"/>
    <x v="1"/>
    <x v="35"/>
    <x v="15"/>
    <n v="72195"/>
    <n v="98092"/>
    <m/>
    <x v="0"/>
  </r>
  <r>
    <x v="36"/>
    <x v="2"/>
    <x v="1"/>
    <x v="1"/>
    <x v="35"/>
    <x v="16"/>
    <n v="72616"/>
    <n v="97724"/>
    <m/>
    <x v="0"/>
  </r>
  <r>
    <x v="36"/>
    <x v="2"/>
    <x v="1"/>
    <x v="1"/>
    <x v="35"/>
    <x v="17"/>
    <n v="72989"/>
    <n v="97174"/>
    <m/>
    <x v="0"/>
  </r>
  <r>
    <x v="36"/>
    <x v="2"/>
    <x v="1"/>
    <x v="1"/>
    <x v="35"/>
    <x v="18"/>
    <n v="73335"/>
    <n v="96554"/>
    <m/>
    <x v="0"/>
  </r>
  <r>
    <x v="36"/>
    <x v="2"/>
    <x v="1"/>
    <x v="1"/>
    <x v="35"/>
    <x v="19"/>
    <n v="73658"/>
    <n v="95917"/>
    <m/>
    <x v="0"/>
  </r>
  <r>
    <x v="36"/>
    <x v="2"/>
    <x v="1"/>
    <x v="1"/>
    <x v="35"/>
    <x v="20"/>
    <n v="73961"/>
    <n v="95292"/>
    <m/>
    <x v="0"/>
  </r>
  <r>
    <x v="36"/>
    <x v="2"/>
    <x v="1"/>
    <x v="1"/>
    <x v="35"/>
    <x v="21"/>
    <n v="74240"/>
    <n v="94620"/>
    <m/>
    <x v="0"/>
  </r>
  <r>
    <x v="36"/>
    <x v="2"/>
    <x v="1"/>
    <x v="1"/>
    <x v="35"/>
    <x v="22"/>
    <n v="74501"/>
    <n v="93966"/>
    <m/>
    <x v="0"/>
  </r>
  <r>
    <x v="36"/>
    <x v="2"/>
    <x v="1"/>
    <x v="1"/>
    <x v="35"/>
    <x v="23"/>
    <n v="74754"/>
    <n v="93335"/>
    <m/>
    <x v="0"/>
  </r>
  <r>
    <x v="36"/>
    <x v="2"/>
    <x v="1"/>
    <x v="1"/>
    <x v="35"/>
    <x v="24"/>
    <n v="75009"/>
    <n v="92738"/>
    <m/>
    <x v="0"/>
  </r>
  <r>
    <x v="36"/>
    <x v="2"/>
    <x v="1"/>
    <x v="1"/>
    <x v="35"/>
    <x v="25"/>
    <n v="75264"/>
    <n v="92121"/>
    <m/>
    <x v="0"/>
  </r>
  <r>
    <x v="36"/>
    <x v="2"/>
    <x v="1"/>
    <x v="1"/>
    <x v="35"/>
    <x v="26"/>
    <n v="75520"/>
    <n v="91470"/>
    <m/>
    <x v="0"/>
  </r>
  <r>
    <x v="36"/>
    <x v="2"/>
    <x v="1"/>
    <x v="1"/>
    <x v="35"/>
    <x v="27"/>
    <n v="75775"/>
    <n v="90836"/>
    <m/>
    <x v="0"/>
  </r>
  <r>
    <x v="36"/>
    <x v="2"/>
    <x v="1"/>
    <x v="1"/>
    <x v="35"/>
    <x v="28"/>
    <n v="76030"/>
    <n v="90227"/>
    <m/>
    <x v="0"/>
  </r>
  <r>
    <x v="36"/>
    <x v="2"/>
    <x v="1"/>
    <x v="1"/>
    <x v="35"/>
    <x v="29"/>
    <n v="76285"/>
    <n v="89615"/>
    <m/>
    <x v="0"/>
  </r>
  <r>
    <x v="36"/>
    <x v="2"/>
    <x v="1"/>
    <x v="1"/>
    <x v="35"/>
    <x v="30"/>
    <n v="76541"/>
    <n v="89005"/>
    <m/>
    <x v="0"/>
  </r>
  <r>
    <x v="36"/>
    <x v="2"/>
    <x v="1"/>
    <x v="0"/>
    <x v="38"/>
    <x v="0"/>
    <n v="737901"/>
    <n v="1950272"/>
    <m/>
    <x v="0"/>
  </r>
  <r>
    <x v="36"/>
    <x v="2"/>
    <x v="1"/>
    <x v="0"/>
    <x v="38"/>
    <x v="1"/>
    <n v="740420"/>
    <n v="1900292"/>
    <m/>
    <x v="0"/>
  </r>
  <r>
    <x v="36"/>
    <x v="2"/>
    <x v="1"/>
    <x v="0"/>
    <x v="38"/>
    <x v="2"/>
    <n v="743538"/>
    <n v="2073141"/>
    <m/>
    <x v="0"/>
  </r>
  <r>
    <x v="36"/>
    <x v="2"/>
    <x v="1"/>
    <x v="0"/>
    <x v="38"/>
    <x v="3"/>
    <n v="746055"/>
    <n v="1756051"/>
    <m/>
    <x v="0"/>
  </r>
  <r>
    <x v="36"/>
    <x v="2"/>
    <x v="1"/>
    <x v="0"/>
    <x v="38"/>
    <x v="4"/>
    <n v="747867"/>
    <n v="1678792"/>
    <m/>
    <x v="0"/>
  </r>
  <r>
    <x v="36"/>
    <x v="2"/>
    <x v="1"/>
    <x v="0"/>
    <x v="38"/>
    <x v="5"/>
    <n v="750033"/>
    <n v="1937051"/>
    <m/>
    <x v="0"/>
  </r>
  <r>
    <x v="36"/>
    <x v="2"/>
    <x v="1"/>
    <x v="0"/>
    <x v="38"/>
    <x v="6"/>
    <n v="752190"/>
    <n v="1891190"/>
    <m/>
    <x v="0"/>
  </r>
  <r>
    <x v="36"/>
    <x v="2"/>
    <x v="1"/>
    <x v="0"/>
    <x v="38"/>
    <x v="7"/>
    <n v="754359"/>
    <n v="1887442"/>
    <m/>
    <x v="0"/>
  </r>
  <r>
    <x v="36"/>
    <x v="2"/>
    <x v="1"/>
    <x v="0"/>
    <x v="38"/>
    <x v="8"/>
    <n v="756477"/>
    <n v="1884210"/>
    <m/>
    <x v="0"/>
  </r>
  <r>
    <x v="36"/>
    <x v="2"/>
    <x v="1"/>
    <x v="0"/>
    <x v="38"/>
    <x v="9"/>
    <n v="758606"/>
    <n v="1875122"/>
    <m/>
    <x v="0"/>
  </r>
  <r>
    <x v="36"/>
    <x v="2"/>
    <x v="1"/>
    <x v="0"/>
    <x v="38"/>
    <x v="10"/>
    <n v="760837"/>
    <n v="1858248"/>
    <m/>
    <x v="0"/>
  </r>
  <r>
    <x v="36"/>
    <x v="2"/>
    <x v="1"/>
    <x v="0"/>
    <x v="38"/>
    <x v="11"/>
    <n v="763251"/>
    <n v="1835105"/>
    <m/>
    <x v="0"/>
  </r>
  <r>
    <x v="36"/>
    <x v="2"/>
    <x v="1"/>
    <x v="0"/>
    <x v="38"/>
    <x v="12"/>
    <n v="765663"/>
    <n v="1816470"/>
    <m/>
    <x v="0"/>
  </r>
  <r>
    <x v="36"/>
    <x v="2"/>
    <x v="1"/>
    <x v="0"/>
    <x v="38"/>
    <x v="13"/>
    <n v="768032"/>
    <n v="1800114"/>
    <m/>
    <x v="0"/>
  </r>
  <r>
    <x v="36"/>
    <x v="2"/>
    <x v="1"/>
    <x v="0"/>
    <x v="38"/>
    <x v="14"/>
    <n v="770318"/>
    <n v="1787490"/>
    <m/>
    <x v="0"/>
  </r>
  <r>
    <x v="36"/>
    <x v="2"/>
    <x v="1"/>
    <x v="0"/>
    <x v="38"/>
    <x v="15"/>
    <n v="772542"/>
    <n v="1777042"/>
    <m/>
    <x v="0"/>
  </r>
  <r>
    <x v="36"/>
    <x v="2"/>
    <x v="1"/>
    <x v="0"/>
    <x v="38"/>
    <x v="16"/>
    <n v="774712"/>
    <n v="1766328"/>
    <m/>
    <x v="0"/>
  </r>
  <r>
    <x v="36"/>
    <x v="2"/>
    <x v="1"/>
    <x v="0"/>
    <x v="38"/>
    <x v="17"/>
    <n v="776641"/>
    <n v="1752731"/>
    <m/>
    <x v="0"/>
  </r>
  <r>
    <x v="36"/>
    <x v="2"/>
    <x v="1"/>
    <x v="0"/>
    <x v="38"/>
    <x v="18"/>
    <n v="778430"/>
    <n v="1735371"/>
    <m/>
    <x v="0"/>
  </r>
  <r>
    <x v="36"/>
    <x v="2"/>
    <x v="1"/>
    <x v="0"/>
    <x v="38"/>
    <x v="19"/>
    <n v="780098"/>
    <n v="1720925"/>
    <m/>
    <x v="0"/>
  </r>
  <r>
    <x v="36"/>
    <x v="2"/>
    <x v="1"/>
    <x v="0"/>
    <x v="38"/>
    <x v="20"/>
    <n v="781663"/>
    <n v="1706927"/>
    <m/>
    <x v="0"/>
  </r>
  <r>
    <x v="36"/>
    <x v="2"/>
    <x v="1"/>
    <x v="0"/>
    <x v="38"/>
    <x v="21"/>
    <n v="783105"/>
    <n v="1692543"/>
    <m/>
    <x v="0"/>
  </r>
  <r>
    <x v="36"/>
    <x v="2"/>
    <x v="1"/>
    <x v="0"/>
    <x v="38"/>
    <x v="22"/>
    <n v="784453"/>
    <n v="1677833"/>
    <m/>
    <x v="0"/>
  </r>
  <r>
    <x v="36"/>
    <x v="2"/>
    <x v="1"/>
    <x v="0"/>
    <x v="38"/>
    <x v="23"/>
    <n v="785760"/>
    <n v="1663381"/>
    <m/>
    <x v="0"/>
  </r>
  <r>
    <x v="36"/>
    <x v="2"/>
    <x v="1"/>
    <x v="0"/>
    <x v="38"/>
    <x v="24"/>
    <n v="787073"/>
    <n v="1648446"/>
    <m/>
    <x v="0"/>
  </r>
  <r>
    <x v="36"/>
    <x v="2"/>
    <x v="1"/>
    <x v="0"/>
    <x v="38"/>
    <x v="25"/>
    <n v="788393"/>
    <n v="1633329"/>
    <m/>
    <x v="0"/>
  </r>
  <r>
    <x v="36"/>
    <x v="2"/>
    <x v="1"/>
    <x v="0"/>
    <x v="38"/>
    <x v="26"/>
    <n v="789717"/>
    <n v="1618506"/>
    <m/>
    <x v="0"/>
  </r>
  <r>
    <x v="36"/>
    <x v="2"/>
    <x v="1"/>
    <x v="0"/>
    <x v="38"/>
    <x v="27"/>
    <n v="791033"/>
    <n v="1604434"/>
    <m/>
    <x v="0"/>
  </r>
  <r>
    <x v="36"/>
    <x v="2"/>
    <x v="1"/>
    <x v="0"/>
    <x v="38"/>
    <x v="28"/>
    <n v="792350"/>
    <n v="1590393"/>
    <m/>
    <x v="0"/>
  </r>
  <r>
    <x v="36"/>
    <x v="2"/>
    <x v="1"/>
    <x v="0"/>
    <x v="38"/>
    <x v="29"/>
    <n v="793667"/>
    <n v="1576170"/>
    <m/>
    <x v="0"/>
  </r>
  <r>
    <x v="36"/>
    <x v="2"/>
    <x v="1"/>
    <x v="0"/>
    <x v="38"/>
    <x v="30"/>
    <n v="794988"/>
    <n v="1562185"/>
    <m/>
    <x v="0"/>
  </r>
  <r>
    <x v="36"/>
    <x v="2"/>
    <x v="1"/>
    <x v="3"/>
    <x v="37"/>
    <x v="0"/>
    <n v="0"/>
    <n v="0"/>
    <m/>
    <x v="0"/>
  </r>
  <r>
    <x v="36"/>
    <x v="2"/>
    <x v="1"/>
    <x v="3"/>
    <x v="37"/>
    <x v="1"/>
    <n v="0"/>
    <n v="0"/>
    <m/>
    <x v="0"/>
  </r>
  <r>
    <x v="36"/>
    <x v="2"/>
    <x v="1"/>
    <x v="3"/>
    <x v="37"/>
    <x v="2"/>
    <n v="0"/>
    <n v="0"/>
    <m/>
    <x v="0"/>
  </r>
  <r>
    <x v="36"/>
    <x v="2"/>
    <x v="1"/>
    <x v="3"/>
    <x v="37"/>
    <x v="3"/>
    <n v="0"/>
    <n v="0"/>
    <m/>
    <x v="0"/>
  </r>
  <r>
    <x v="36"/>
    <x v="2"/>
    <x v="1"/>
    <x v="3"/>
    <x v="37"/>
    <x v="4"/>
    <n v="0"/>
    <n v="0"/>
    <m/>
    <x v="0"/>
  </r>
  <r>
    <x v="36"/>
    <x v="2"/>
    <x v="1"/>
    <x v="3"/>
    <x v="37"/>
    <x v="5"/>
    <n v="0"/>
    <n v="0"/>
    <m/>
    <x v="0"/>
  </r>
  <r>
    <x v="36"/>
    <x v="2"/>
    <x v="1"/>
    <x v="3"/>
    <x v="37"/>
    <x v="6"/>
    <n v="0"/>
    <n v="0"/>
    <m/>
    <x v="0"/>
  </r>
  <r>
    <x v="36"/>
    <x v="2"/>
    <x v="1"/>
    <x v="3"/>
    <x v="37"/>
    <x v="7"/>
    <n v="0"/>
    <n v="0"/>
    <m/>
    <x v="0"/>
  </r>
  <r>
    <x v="36"/>
    <x v="2"/>
    <x v="1"/>
    <x v="3"/>
    <x v="37"/>
    <x v="8"/>
    <n v="0"/>
    <n v="0"/>
    <m/>
    <x v="0"/>
  </r>
  <r>
    <x v="36"/>
    <x v="2"/>
    <x v="1"/>
    <x v="3"/>
    <x v="37"/>
    <x v="9"/>
    <n v="0"/>
    <n v="0"/>
    <m/>
    <x v="0"/>
  </r>
  <r>
    <x v="36"/>
    <x v="2"/>
    <x v="1"/>
    <x v="3"/>
    <x v="37"/>
    <x v="10"/>
    <n v="0"/>
    <n v="0"/>
    <m/>
    <x v="0"/>
  </r>
  <r>
    <x v="36"/>
    <x v="2"/>
    <x v="1"/>
    <x v="3"/>
    <x v="37"/>
    <x v="11"/>
    <n v="0"/>
    <n v="0"/>
    <m/>
    <x v="0"/>
  </r>
  <r>
    <x v="36"/>
    <x v="2"/>
    <x v="1"/>
    <x v="3"/>
    <x v="37"/>
    <x v="12"/>
    <n v="0"/>
    <n v="0"/>
    <m/>
    <x v="0"/>
  </r>
  <r>
    <x v="36"/>
    <x v="2"/>
    <x v="1"/>
    <x v="3"/>
    <x v="37"/>
    <x v="13"/>
    <n v="0"/>
    <n v="0"/>
    <m/>
    <x v="0"/>
  </r>
  <r>
    <x v="36"/>
    <x v="2"/>
    <x v="1"/>
    <x v="3"/>
    <x v="37"/>
    <x v="14"/>
    <n v="0"/>
    <n v="0"/>
    <m/>
    <x v="0"/>
  </r>
  <r>
    <x v="36"/>
    <x v="2"/>
    <x v="1"/>
    <x v="3"/>
    <x v="37"/>
    <x v="15"/>
    <n v="0"/>
    <n v="0"/>
    <m/>
    <x v="0"/>
  </r>
  <r>
    <x v="36"/>
    <x v="2"/>
    <x v="1"/>
    <x v="3"/>
    <x v="37"/>
    <x v="16"/>
    <n v="0"/>
    <n v="0"/>
    <m/>
    <x v="0"/>
  </r>
  <r>
    <x v="36"/>
    <x v="2"/>
    <x v="1"/>
    <x v="3"/>
    <x v="37"/>
    <x v="17"/>
    <n v="0"/>
    <n v="0"/>
    <m/>
    <x v="0"/>
  </r>
  <r>
    <x v="36"/>
    <x v="2"/>
    <x v="1"/>
    <x v="3"/>
    <x v="37"/>
    <x v="18"/>
    <n v="0"/>
    <n v="0"/>
    <m/>
    <x v="0"/>
  </r>
  <r>
    <x v="36"/>
    <x v="2"/>
    <x v="1"/>
    <x v="3"/>
    <x v="37"/>
    <x v="19"/>
    <n v="0"/>
    <n v="0"/>
    <m/>
    <x v="0"/>
  </r>
  <r>
    <x v="36"/>
    <x v="2"/>
    <x v="1"/>
    <x v="3"/>
    <x v="37"/>
    <x v="20"/>
    <n v="0"/>
    <n v="0"/>
    <m/>
    <x v="0"/>
  </r>
  <r>
    <x v="36"/>
    <x v="2"/>
    <x v="1"/>
    <x v="3"/>
    <x v="37"/>
    <x v="21"/>
    <n v="0"/>
    <n v="0"/>
    <m/>
    <x v="0"/>
  </r>
  <r>
    <x v="36"/>
    <x v="2"/>
    <x v="1"/>
    <x v="3"/>
    <x v="37"/>
    <x v="22"/>
    <n v="0"/>
    <n v="0"/>
    <m/>
    <x v="0"/>
  </r>
  <r>
    <x v="36"/>
    <x v="2"/>
    <x v="1"/>
    <x v="3"/>
    <x v="37"/>
    <x v="23"/>
    <n v="0"/>
    <n v="0"/>
    <m/>
    <x v="0"/>
  </r>
  <r>
    <x v="36"/>
    <x v="2"/>
    <x v="1"/>
    <x v="3"/>
    <x v="37"/>
    <x v="24"/>
    <n v="0"/>
    <n v="0"/>
    <m/>
    <x v="0"/>
  </r>
  <r>
    <x v="36"/>
    <x v="2"/>
    <x v="1"/>
    <x v="3"/>
    <x v="37"/>
    <x v="25"/>
    <n v="0"/>
    <n v="0"/>
    <m/>
    <x v="0"/>
  </r>
  <r>
    <x v="36"/>
    <x v="2"/>
    <x v="1"/>
    <x v="3"/>
    <x v="37"/>
    <x v="26"/>
    <n v="0"/>
    <n v="0"/>
    <m/>
    <x v="0"/>
  </r>
  <r>
    <x v="36"/>
    <x v="2"/>
    <x v="1"/>
    <x v="3"/>
    <x v="37"/>
    <x v="27"/>
    <n v="0"/>
    <n v="0"/>
    <m/>
    <x v="0"/>
  </r>
  <r>
    <x v="36"/>
    <x v="2"/>
    <x v="1"/>
    <x v="3"/>
    <x v="37"/>
    <x v="28"/>
    <n v="0"/>
    <n v="0"/>
    <m/>
    <x v="0"/>
  </r>
  <r>
    <x v="36"/>
    <x v="2"/>
    <x v="1"/>
    <x v="3"/>
    <x v="37"/>
    <x v="29"/>
    <n v="0"/>
    <n v="0"/>
    <m/>
    <x v="0"/>
  </r>
  <r>
    <x v="36"/>
    <x v="2"/>
    <x v="1"/>
    <x v="3"/>
    <x v="37"/>
    <x v="30"/>
    <n v="0"/>
    <n v="0"/>
    <m/>
    <x v="0"/>
  </r>
  <r>
    <x v="36"/>
    <x v="2"/>
    <x v="2"/>
    <x v="1"/>
    <x v="35"/>
    <x v="0"/>
    <n v="17656"/>
    <n v="113686"/>
    <m/>
    <x v="0"/>
  </r>
  <r>
    <x v="36"/>
    <x v="2"/>
    <x v="2"/>
    <x v="1"/>
    <x v="35"/>
    <x v="1"/>
    <n v="17314"/>
    <n v="107195"/>
    <m/>
    <x v="0"/>
  </r>
  <r>
    <x v="36"/>
    <x v="2"/>
    <x v="2"/>
    <x v="1"/>
    <x v="35"/>
    <x v="2"/>
    <n v="17006"/>
    <n v="112132"/>
    <m/>
    <x v="0"/>
  </r>
  <r>
    <x v="36"/>
    <x v="2"/>
    <x v="2"/>
    <x v="1"/>
    <x v="35"/>
    <x v="3"/>
    <n v="16704"/>
    <n v="93175"/>
    <m/>
    <x v="0"/>
  </r>
  <r>
    <x v="36"/>
    <x v="2"/>
    <x v="2"/>
    <x v="1"/>
    <x v="35"/>
    <x v="4"/>
    <n v="16407"/>
    <n v="88427"/>
    <m/>
    <x v="0"/>
  </r>
  <r>
    <x v="36"/>
    <x v="2"/>
    <x v="2"/>
    <x v="1"/>
    <x v="35"/>
    <x v="5"/>
    <n v="16116"/>
    <n v="100320"/>
    <m/>
    <x v="0"/>
  </r>
  <r>
    <x v="36"/>
    <x v="2"/>
    <x v="2"/>
    <x v="1"/>
    <x v="35"/>
    <x v="6"/>
    <n v="15829"/>
    <n v="96162"/>
    <m/>
    <x v="0"/>
  </r>
  <r>
    <x v="36"/>
    <x v="2"/>
    <x v="2"/>
    <x v="1"/>
    <x v="35"/>
    <x v="7"/>
    <n v="15548"/>
    <n v="94050"/>
    <m/>
    <x v="0"/>
  </r>
  <r>
    <x v="36"/>
    <x v="2"/>
    <x v="2"/>
    <x v="1"/>
    <x v="35"/>
    <x v="8"/>
    <n v="15272"/>
    <n v="91749"/>
    <m/>
    <x v="0"/>
  </r>
  <r>
    <x v="36"/>
    <x v="2"/>
    <x v="2"/>
    <x v="1"/>
    <x v="35"/>
    <x v="9"/>
    <n v="15000"/>
    <n v="89193"/>
    <m/>
    <x v="0"/>
  </r>
  <r>
    <x v="36"/>
    <x v="2"/>
    <x v="2"/>
    <x v="1"/>
    <x v="35"/>
    <x v="10"/>
    <n v="14734"/>
    <n v="86522"/>
    <m/>
    <x v="0"/>
  </r>
  <r>
    <x v="36"/>
    <x v="2"/>
    <x v="2"/>
    <x v="1"/>
    <x v="35"/>
    <x v="11"/>
    <n v="14472"/>
    <n v="83931"/>
    <m/>
    <x v="0"/>
  </r>
  <r>
    <x v="36"/>
    <x v="2"/>
    <x v="2"/>
    <x v="1"/>
    <x v="35"/>
    <x v="12"/>
    <n v="14215"/>
    <n v="81376"/>
    <m/>
    <x v="0"/>
  </r>
  <r>
    <x v="36"/>
    <x v="2"/>
    <x v="2"/>
    <x v="1"/>
    <x v="35"/>
    <x v="13"/>
    <n v="13962"/>
    <n v="78941"/>
    <m/>
    <x v="0"/>
  </r>
  <r>
    <x v="36"/>
    <x v="2"/>
    <x v="2"/>
    <x v="1"/>
    <x v="35"/>
    <x v="14"/>
    <n v="13714"/>
    <n v="76638"/>
    <m/>
    <x v="0"/>
  </r>
  <r>
    <x v="36"/>
    <x v="2"/>
    <x v="2"/>
    <x v="1"/>
    <x v="35"/>
    <x v="15"/>
    <n v="13471"/>
    <n v="74473"/>
    <m/>
    <x v="0"/>
  </r>
  <r>
    <x v="36"/>
    <x v="2"/>
    <x v="2"/>
    <x v="1"/>
    <x v="35"/>
    <x v="16"/>
    <n v="13231"/>
    <n v="72375"/>
    <m/>
    <x v="0"/>
  </r>
  <r>
    <x v="36"/>
    <x v="2"/>
    <x v="2"/>
    <x v="1"/>
    <x v="35"/>
    <x v="17"/>
    <n v="12996"/>
    <n v="70247"/>
    <m/>
    <x v="0"/>
  </r>
  <r>
    <x v="36"/>
    <x v="2"/>
    <x v="2"/>
    <x v="1"/>
    <x v="35"/>
    <x v="18"/>
    <n v="12765"/>
    <n v="68154"/>
    <m/>
    <x v="0"/>
  </r>
  <r>
    <x v="36"/>
    <x v="2"/>
    <x v="2"/>
    <x v="1"/>
    <x v="35"/>
    <x v="19"/>
    <n v="12538"/>
    <n v="66130"/>
    <m/>
    <x v="0"/>
  </r>
  <r>
    <x v="36"/>
    <x v="2"/>
    <x v="2"/>
    <x v="1"/>
    <x v="35"/>
    <x v="20"/>
    <n v="12316"/>
    <n v="64189"/>
    <m/>
    <x v="0"/>
  </r>
  <r>
    <x v="36"/>
    <x v="2"/>
    <x v="2"/>
    <x v="1"/>
    <x v="35"/>
    <x v="21"/>
    <n v="12097"/>
    <n v="62291"/>
    <m/>
    <x v="0"/>
  </r>
  <r>
    <x v="36"/>
    <x v="2"/>
    <x v="2"/>
    <x v="1"/>
    <x v="35"/>
    <x v="22"/>
    <n v="11882"/>
    <n v="60473"/>
    <m/>
    <x v="0"/>
  </r>
  <r>
    <x v="36"/>
    <x v="2"/>
    <x v="2"/>
    <x v="1"/>
    <x v="35"/>
    <x v="23"/>
    <n v="11671"/>
    <n v="58725"/>
    <m/>
    <x v="0"/>
  </r>
  <r>
    <x v="36"/>
    <x v="2"/>
    <x v="2"/>
    <x v="1"/>
    <x v="35"/>
    <x v="24"/>
    <n v="11463"/>
    <n v="57043"/>
    <m/>
    <x v="0"/>
  </r>
  <r>
    <x v="36"/>
    <x v="2"/>
    <x v="2"/>
    <x v="1"/>
    <x v="35"/>
    <x v="25"/>
    <n v="11260"/>
    <n v="55387"/>
    <m/>
    <x v="0"/>
  </r>
  <r>
    <x v="36"/>
    <x v="2"/>
    <x v="2"/>
    <x v="1"/>
    <x v="35"/>
    <x v="26"/>
    <n v="11060"/>
    <n v="53753"/>
    <m/>
    <x v="0"/>
  </r>
  <r>
    <x v="36"/>
    <x v="2"/>
    <x v="2"/>
    <x v="1"/>
    <x v="35"/>
    <x v="27"/>
    <n v="10863"/>
    <n v="52175"/>
    <m/>
    <x v="0"/>
  </r>
  <r>
    <x v="36"/>
    <x v="2"/>
    <x v="2"/>
    <x v="1"/>
    <x v="35"/>
    <x v="28"/>
    <n v="10670"/>
    <n v="50652"/>
    <m/>
    <x v="0"/>
  </r>
  <r>
    <x v="36"/>
    <x v="2"/>
    <x v="2"/>
    <x v="1"/>
    <x v="35"/>
    <x v="29"/>
    <n v="10480"/>
    <n v="49168"/>
    <m/>
    <x v="0"/>
  </r>
  <r>
    <x v="36"/>
    <x v="2"/>
    <x v="2"/>
    <x v="1"/>
    <x v="35"/>
    <x v="30"/>
    <n v="10294"/>
    <n v="47723"/>
    <m/>
    <x v="0"/>
  </r>
  <r>
    <x v="36"/>
    <x v="2"/>
    <x v="2"/>
    <x v="0"/>
    <x v="38"/>
    <x v="0"/>
    <n v="253710"/>
    <n v="861091"/>
    <m/>
    <x v="0"/>
  </r>
  <r>
    <x v="36"/>
    <x v="2"/>
    <x v="2"/>
    <x v="0"/>
    <x v="38"/>
    <x v="1"/>
    <n v="249571"/>
    <n v="823291"/>
    <m/>
    <x v="0"/>
  </r>
  <r>
    <x v="36"/>
    <x v="2"/>
    <x v="2"/>
    <x v="0"/>
    <x v="38"/>
    <x v="2"/>
    <n v="245527"/>
    <n v="879794"/>
    <m/>
    <x v="0"/>
  </r>
  <r>
    <x v="36"/>
    <x v="2"/>
    <x v="2"/>
    <x v="0"/>
    <x v="38"/>
    <x v="3"/>
    <n v="241449"/>
    <n v="730780"/>
    <m/>
    <x v="0"/>
  </r>
  <r>
    <x v="36"/>
    <x v="2"/>
    <x v="2"/>
    <x v="0"/>
    <x v="38"/>
    <x v="4"/>
    <n v="237463"/>
    <n v="685558"/>
    <m/>
    <x v="0"/>
  </r>
  <r>
    <x v="36"/>
    <x v="2"/>
    <x v="2"/>
    <x v="0"/>
    <x v="38"/>
    <x v="5"/>
    <n v="233571"/>
    <n v="775909"/>
    <m/>
    <x v="0"/>
  </r>
  <r>
    <x v="36"/>
    <x v="2"/>
    <x v="2"/>
    <x v="0"/>
    <x v="38"/>
    <x v="6"/>
    <n v="229835"/>
    <n v="743349"/>
    <m/>
    <x v="0"/>
  </r>
  <r>
    <x v="36"/>
    <x v="2"/>
    <x v="2"/>
    <x v="0"/>
    <x v="38"/>
    <x v="7"/>
    <n v="226270"/>
    <n v="727960"/>
    <m/>
    <x v="0"/>
  </r>
  <r>
    <x v="36"/>
    <x v="2"/>
    <x v="2"/>
    <x v="0"/>
    <x v="38"/>
    <x v="8"/>
    <n v="222782"/>
    <n v="713158"/>
    <m/>
    <x v="0"/>
  </r>
  <r>
    <x v="36"/>
    <x v="2"/>
    <x v="2"/>
    <x v="0"/>
    <x v="38"/>
    <x v="9"/>
    <n v="219343"/>
    <n v="696441"/>
    <m/>
    <x v="0"/>
  </r>
  <r>
    <x v="36"/>
    <x v="2"/>
    <x v="2"/>
    <x v="0"/>
    <x v="38"/>
    <x v="10"/>
    <n v="215856"/>
    <n v="676931"/>
    <m/>
    <x v="0"/>
  </r>
  <r>
    <x v="36"/>
    <x v="2"/>
    <x v="2"/>
    <x v="0"/>
    <x v="38"/>
    <x v="11"/>
    <n v="212411"/>
    <n v="655458"/>
    <m/>
    <x v="0"/>
  </r>
  <r>
    <x v="36"/>
    <x v="2"/>
    <x v="2"/>
    <x v="0"/>
    <x v="38"/>
    <x v="12"/>
    <n v="209029"/>
    <n v="636159"/>
    <m/>
    <x v="0"/>
  </r>
  <r>
    <x v="36"/>
    <x v="2"/>
    <x v="2"/>
    <x v="0"/>
    <x v="38"/>
    <x v="13"/>
    <n v="205706"/>
    <n v="618204"/>
    <m/>
    <x v="0"/>
  </r>
  <r>
    <x v="36"/>
    <x v="2"/>
    <x v="2"/>
    <x v="0"/>
    <x v="38"/>
    <x v="14"/>
    <n v="202443"/>
    <n v="602038"/>
    <m/>
    <x v="0"/>
  </r>
  <r>
    <x v="36"/>
    <x v="2"/>
    <x v="2"/>
    <x v="0"/>
    <x v="38"/>
    <x v="15"/>
    <n v="199242"/>
    <n v="587062"/>
    <m/>
    <x v="0"/>
  </r>
  <r>
    <x v="36"/>
    <x v="2"/>
    <x v="2"/>
    <x v="0"/>
    <x v="38"/>
    <x v="16"/>
    <n v="196102"/>
    <n v="572436"/>
    <m/>
    <x v="0"/>
  </r>
  <r>
    <x v="36"/>
    <x v="2"/>
    <x v="2"/>
    <x v="0"/>
    <x v="38"/>
    <x v="17"/>
    <n v="193010"/>
    <n v="557403"/>
    <m/>
    <x v="0"/>
  </r>
  <r>
    <x v="36"/>
    <x v="2"/>
    <x v="2"/>
    <x v="0"/>
    <x v="38"/>
    <x v="18"/>
    <n v="189966"/>
    <n v="541666"/>
    <m/>
    <x v="0"/>
  </r>
  <r>
    <x v="36"/>
    <x v="2"/>
    <x v="2"/>
    <x v="0"/>
    <x v="38"/>
    <x v="19"/>
    <n v="186960"/>
    <n v="527293"/>
    <m/>
    <x v="0"/>
  </r>
  <r>
    <x v="36"/>
    <x v="2"/>
    <x v="2"/>
    <x v="0"/>
    <x v="38"/>
    <x v="20"/>
    <n v="184012"/>
    <n v="513493"/>
    <m/>
    <x v="0"/>
  </r>
  <r>
    <x v="36"/>
    <x v="2"/>
    <x v="2"/>
    <x v="0"/>
    <x v="38"/>
    <x v="21"/>
    <n v="181119"/>
    <n v="500022"/>
    <m/>
    <x v="0"/>
  </r>
  <r>
    <x v="36"/>
    <x v="2"/>
    <x v="2"/>
    <x v="0"/>
    <x v="38"/>
    <x v="22"/>
    <n v="178276"/>
    <n v="486852"/>
    <m/>
    <x v="0"/>
  </r>
  <r>
    <x v="36"/>
    <x v="2"/>
    <x v="2"/>
    <x v="0"/>
    <x v="38"/>
    <x v="23"/>
    <n v="175484"/>
    <n v="474114"/>
    <m/>
    <x v="0"/>
  </r>
  <r>
    <x v="36"/>
    <x v="2"/>
    <x v="2"/>
    <x v="0"/>
    <x v="38"/>
    <x v="24"/>
    <n v="172746"/>
    <n v="461569"/>
    <m/>
    <x v="0"/>
  </r>
  <r>
    <x v="36"/>
    <x v="2"/>
    <x v="2"/>
    <x v="0"/>
    <x v="38"/>
    <x v="25"/>
    <n v="170061"/>
    <n v="449289"/>
    <m/>
    <x v="0"/>
  </r>
  <r>
    <x v="36"/>
    <x v="2"/>
    <x v="2"/>
    <x v="0"/>
    <x v="38"/>
    <x v="26"/>
    <n v="167425"/>
    <n v="437394"/>
    <m/>
    <x v="0"/>
  </r>
  <r>
    <x v="36"/>
    <x v="2"/>
    <x v="2"/>
    <x v="0"/>
    <x v="38"/>
    <x v="27"/>
    <n v="164837"/>
    <n v="426012"/>
    <m/>
    <x v="0"/>
  </r>
  <r>
    <x v="36"/>
    <x v="2"/>
    <x v="2"/>
    <x v="0"/>
    <x v="38"/>
    <x v="28"/>
    <n v="162294"/>
    <n v="414914"/>
    <m/>
    <x v="0"/>
  </r>
  <r>
    <x v="36"/>
    <x v="2"/>
    <x v="2"/>
    <x v="0"/>
    <x v="38"/>
    <x v="29"/>
    <n v="159798"/>
    <n v="404051"/>
    <m/>
    <x v="0"/>
  </r>
  <r>
    <x v="36"/>
    <x v="2"/>
    <x v="2"/>
    <x v="0"/>
    <x v="38"/>
    <x v="30"/>
    <n v="157348"/>
    <n v="393521"/>
    <m/>
    <x v="0"/>
  </r>
  <r>
    <x v="36"/>
    <x v="2"/>
    <x v="2"/>
    <x v="3"/>
    <x v="37"/>
    <x v="0"/>
    <n v="6244"/>
    <n v="43195"/>
    <m/>
    <x v="0"/>
  </r>
  <r>
    <x v="36"/>
    <x v="2"/>
    <x v="2"/>
    <x v="3"/>
    <x v="37"/>
    <x v="1"/>
    <n v="6140"/>
    <n v="40912"/>
    <m/>
    <x v="0"/>
  </r>
  <r>
    <x v="36"/>
    <x v="2"/>
    <x v="2"/>
    <x v="3"/>
    <x v="37"/>
    <x v="2"/>
    <n v="6031"/>
    <n v="42341"/>
    <m/>
    <x v="0"/>
  </r>
  <r>
    <x v="36"/>
    <x v="2"/>
    <x v="2"/>
    <x v="3"/>
    <x v="37"/>
    <x v="3"/>
    <n v="5923"/>
    <n v="35284"/>
    <m/>
    <x v="0"/>
  </r>
  <r>
    <x v="36"/>
    <x v="2"/>
    <x v="2"/>
    <x v="3"/>
    <x v="37"/>
    <x v="4"/>
    <n v="5818"/>
    <n v="33747"/>
    <m/>
    <x v="0"/>
  </r>
  <r>
    <x v="36"/>
    <x v="2"/>
    <x v="2"/>
    <x v="3"/>
    <x v="37"/>
    <x v="5"/>
    <n v="5715"/>
    <n v="38595"/>
    <m/>
    <x v="0"/>
  </r>
  <r>
    <x v="36"/>
    <x v="2"/>
    <x v="2"/>
    <x v="3"/>
    <x v="37"/>
    <x v="6"/>
    <n v="5613"/>
    <n v="37289"/>
    <m/>
    <x v="0"/>
  </r>
  <r>
    <x v="36"/>
    <x v="2"/>
    <x v="2"/>
    <x v="3"/>
    <x v="37"/>
    <x v="7"/>
    <n v="5514"/>
    <n v="36472"/>
    <m/>
    <x v="0"/>
  </r>
  <r>
    <x v="36"/>
    <x v="2"/>
    <x v="2"/>
    <x v="3"/>
    <x v="37"/>
    <x v="8"/>
    <n v="5416"/>
    <n v="35528"/>
    <m/>
    <x v="0"/>
  </r>
  <r>
    <x v="36"/>
    <x v="2"/>
    <x v="2"/>
    <x v="3"/>
    <x v="37"/>
    <x v="9"/>
    <n v="5319"/>
    <n v="34519"/>
    <m/>
    <x v="0"/>
  </r>
  <r>
    <x v="36"/>
    <x v="2"/>
    <x v="2"/>
    <x v="3"/>
    <x v="37"/>
    <x v="10"/>
    <n v="5225"/>
    <n v="33582"/>
    <m/>
    <x v="0"/>
  </r>
  <r>
    <x v="36"/>
    <x v="2"/>
    <x v="2"/>
    <x v="3"/>
    <x v="37"/>
    <x v="11"/>
    <n v="5132"/>
    <n v="32724"/>
    <m/>
    <x v="0"/>
  </r>
  <r>
    <x v="36"/>
    <x v="2"/>
    <x v="2"/>
    <x v="3"/>
    <x v="37"/>
    <x v="12"/>
    <n v="5041"/>
    <n v="31842"/>
    <m/>
    <x v="0"/>
  </r>
  <r>
    <x v="36"/>
    <x v="2"/>
    <x v="2"/>
    <x v="3"/>
    <x v="37"/>
    <x v="13"/>
    <n v="4951"/>
    <n v="30906"/>
    <m/>
    <x v="0"/>
  </r>
  <r>
    <x v="36"/>
    <x v="2"/>
    <x v="2"/>
    <x v="3"/>
    <x v="37"/>
    <x v="14"/>
    <n v="4863"/>
    <n v="29943"/>
    <m/>
    <x v="0"/>
  </r>
  <r>
    <x v="36"/>
    <x v="2"/>
    <x v="2"/>
    <x v="3"/>
    <x v="37"/>
    <x v="15"/>
    <n v="4777"/>
    <n v="29039"/>
    <m/>
    <x v="0"/>
  </r>
  <r>
    <x v="36"/>
    <x v="2"/>
    <x v="2"/>
    <x v="3"/>
    <x v="37"/>
    <x v="16"/>
    <n v="4692"/>
    <n v="28188"/>
    <m/>
    <x v="0"/>
  </r>
  <r>
    <x v="36"/>
    <x v="2"/>
    <x v="2"/>
    <x v="3"/>
    <x v="37"/>
    <x v="17"/>
    <n v="4609"/>
    <n v="27325"/>
    <m/>
    <x v="0"/>
  </r>
  <r>
    <x v="36"/>
    <x v="2"/>
    <x v="2"/>
    <x v="3"/>
    <x v="37"/>
    <x v="18"/>
    <n v="4527"/>
    <n v="26483"/>
    <m/>
    <x v="0"/>
  </r>
  <r>
    <x v="36"/>
    <x v="2"/>
    <x v="2"/>
    <x v="3"/>
    <x v="37"/>
    <x v="19"/>
    <n v="4446"/>
    <n v="25663"/>
    <m/>
    <x v="0"/>
  </r>
  <r>
    <x v="36"/>
    <x v="2"/>
    <x v="2"/>
    <x v="3"/>
    <x v="37"/>
    <x v="20"/>
    <n v="4367"/>
    <n v="24886"/>
    <m/>
    <x v="0"/>
  </r>
  <r>
    <x v="36"/>
    <x v="2"/>
    <x v="2"/>
    <x v="3"/>
    <x v="37"/>
    <x v="21"/>
    <n v="4290"/>
    <n v="24127"/>
    <m/>
    <x v="0"/>
  </r>
  <r>
    <x v="36"/>
    <x v="2"/>
    <x v="2"/>
    <x v="3"/>
    <x v="37"/>
    <x v="22"/>
    <n v="4213"/>
    <n v="23410"/>
    <m/>
    <x v="0"/>
  </r>
  <r>
    <x v="36"/>
    <x v="2"/>
    <x v="2"/>
    <x v="3"/>
    <x v="37"/>
    <x v="23"/>
    <n v="4139"/>
    <n v="22720"/>
    <m/>
    <x v="0"/>
  </r>
  <r>
    <x v="36"/>
    <x v="2"/>
    <x v="2"/>
    <x v="3"/>
    <x v="37"/>
    <x v="24"/>
    <n v="4065"/>
    <n v="22054"/>
    <m/>
    <x v="0"/>
  </r>
  <r>
    <x v="36"/>
    <x v="2"/>
    <x v="2"/>
    <x v="3"/>
    <x v="37"/>
    <x v="25"/>
    <n v="3993"/>
    <n v="21383"/>
    <m/>
    <x v="0"/>
  </r>
  <r>
    <x v="36"/>
    <x v="2"/>
    <x v="2"/>
    <x v="3"/>
    <x v="37"/>
    <x v="26"/>
    <n v="3922"/>
    <n v="20721"/>
    <m/>
    <x v="0"/>
  </r>
  <r>
    <x v="36"/>
    <x v="2"/>
    <x v="2"/>
    <x v="3"/>
    <x v="37"/>
    <x v="27"/>
    <n v="3852"/>
    <n v="20087"/>
    <m/>
    <x v="0"/>
  </r>
  <r>
    <x v="36"/>
    <x v="2"/>
    <x v="2"/>
    <x v="3"/>
    <x v="37"/>
    <x v="28"/>
    <n v="3784"/>
    <n v="19479"/>
    <m/>
    <x v="0"/>
  </r>
  <r>
    <x v="36"/>
    <x v="2"/>
    <x v="2"/>
    <x v="3"/>
    <x v="37"/>
    <x v="29"/>
    <n v="3716"/>
    <n v="18887"/>
    <m/>
    <x v="0"/>
  </r>
  <r>
    <x v="36"/>
    <x v="2"/>
    <x v="2"/>
    <x v="3"/>
    <x v="37"/>
    <x v="30"/>
    <n v="3650"/>
    <n v="18312"/>
    <m/>
    <x v="0"/>
  </r>
  <r>
    <x v="36"/>
    <x v="3"/>
    <x v="0"/>
    <x v="1"/>
    <x v="35"/>
    <x v="0"/>
    <n v="699585"/>
    <n v="3411176"/>
    <m/>
    <x v="0"/>
  </r>
  <r>
    <x v="36"/>
    <x v="3"/>
    <x v="0"/>
    <x v="1"/>
    <x v="35"/>
    <x v="1"/>
    <n v="712624"/>
    <n v="3258557"/>
    <m/>
    <x v="0"/>
  </r>
  <r>
    <x v="36"/>
    <x v="3"/>
    <x v="0"/>
    <x v="1"/>
    <x v="35"/>
    <x v="2"/>
    <n v="725305"/>
    <n v="3650803"/>
    <m/>
    <x v="0"/>
  </r>
  <r>
    <x v="36"/>
    <x v="3"/>
    <x v="0"/>
    <x v="1"/>
    <x v="35"/>
    <x v="3"/>
    <n v="735675"/>
    <n v="3129531"/>
    <m/>
    <x v="0"/>
  </r>
  <r>
    <x v="36"/>
    <x v="3"/>
    <x v="0"/>
    <x v="1"/>
    <x v="35"/>
    <x v="4"/>
    <n v="747681"/>
    <n v="3016717"/>
    <m/>
    <x v="0"/>
  </r>
  <r>
    <x v="36"/>
    <x v="3"/>
    <x v="0"/>
    <x v="1"/>
    <x v="35"/>
    <x v="5"/>
    <n v="758987"/>
    <n v="3457156"/>
    <m/>
    <x v="0"/>
  </r>
  <r>
    <x v="36"/>
    <x v="3"/>
    <x v="0"/>
    <x v="1"/>
    <x v="35"/>
    <x v="6"/>
    <n v="770431"/>
    <n v="3360510"/>
    <m/>
    <x v="0"/>
  </r>
  <r>
    <x v="36"/>
    <x v="3"/>
    <x v="0"/>
    <x v="1"/>
    <x v="35"/>
    <x v="7"/>
    <n v="781863"/>
    <n v="3397319"/>
    <m/>
    <x v="0"/>
  </r>
  <r>
    <x v="36"/>
    <x v="3"/>
    <x v="0"/>
    <x v="1"/>
    <x v="35"/>
    <x v="8"/>
    <n v="793096"/>
    <n v="3423952"/>
    <m/>
    <x v="0"/>
  </r>
  <r>
    <x v="36"/>
    <x v="3"/>
    <x v="0"/>
    <x v="1"/>
    <x v="35"/>
    <x v="9"/>
    <n v="804374"/>
    <n v="3431309"/>
    <m/>
    <x v="0"/>
  </r>
  <r>
    <x v="36"/>
    <x v="3"/>
    <x v="0"/>
    <x v="1"/>
    <x v="35"/>
    <x v="10"/>
    <n v="815678"/>
    <n v="3433057"/>
    <m/>
    <x v="0"/>
  </r>
  <r>
    <x v="36"/>
    <x v="3"/>
    <x v="0"/>
    <x v="1"/>
    <x v="35"/>
    <x v="11"/>
    <n v="826758"/>
    <n v="3433841"/>
    <m/>
    <x v="0"/>
  </r>
  <r>
    <x v="36"/>
    <x v="3"/>
    <x v="0"/>
    <x v="1"/>
    <x v="35"/>
    <x v="12"/>
    <n v="837821"/>
    <n v="3433656"/>
    <m/>
    <x v="0"/>
  </r>
  <r>
    <x v="36"/>
    <x v="3"/>
    <x v="0"/>
    <x v="1"/>
    <x v="35"/>
    <x v="13"/>
    <n v="848737"/>
    <n v="3435404"/>
    <m/>
    <x v="0"/>
  </r>
  <r>
    <x v="36"/>
    <x v="3"/>
    <x v="0"/>
    <x v="1"/>
    <x v="35"/>
    <x v="14"/>
    <n v="859414"/>
    <n v="3441859"/>
    <m/>
    <x v="0"/>
  </r>
  <r>
    <x v="36"/>
    <x v="3"/>
    <x v="0"/>
    <x v="1"/>
    <x v="35"/>
    <x v="15"/>
    <n v="869881"/>
    <n v="3450208"/>
    <m/>
    <x v="0"/>
  </r>
  <r>
    <x v="36"/>
    <x v="3"/>
    <x v="0"/>
    <x v="1"/>
    <x v="35"/>
    <x v="16"/>
    <n v="880086"/>
    <n v="3458649"/>
    <m/>
    <x v="0"/>
  </r>
  <r>
    <x v="36"/>
    <x v="3"/>
    <x v="0"/>
    <x v="1"/>
    <x v="35"/>
    <x v="17"/>
    <n v="890104"/>
    <n v="3461830"/>
    <m/>
    <x v="0"/>
  </r>
  <r>
    <x v="36"/>
    <x v="3"/>
    <x v="0"/>
    <x v="1"/>
    <x v="35"/>
    <x v="18"/>
    <n v="899826"/>
    <n v="3463889"/>
    <m/>
    <x v="0"/>
  </r>
  <r>
    <x v="36"/>
    <x v="3"/>
    <x v="0"/>
    <x v="1"/>
    <x v="35"/>
    <x v="19"/>
    <n v="909166"/>
    <n v="3465611"/>
    <m/>
    <x v="0"/>
  </r>
  <r>
    <x v="36"/>
    <x v="3"/>
    <x v="0"/>
    <x v="1"/>
    <x v="35"/>
    <x v="20"/>
    <n v="918173"/>
    <n v="3467908"/>
    <m/>
    <x v="0"/>
  </r>
  <r>
    <x v="36"/>
    <x v="3"/>
    <x v="0"/>
    <x v="1"/>
    <x v="35"/>
    <x v="21"/>
    <n v="926791"/>
    <n v="3467881"/>
    <m/>
    <x v="0"/>
  </r>
  <r>
    <x v="36"/>
    <x v="3"/>
    <x v="0"/>
    <x v="1"/>
    <x v="35"/>
    <x v="22"/>
    <n v="935186"/>
    <n v="3468677"/>
    <m/>
    <x v="0"/>
  </r>
  <r>
    <x v="36"/>
    <x v="3"/>
    <x v="0"/>
    <x v="1"/>
    <x v="35"/>
    <x v="23"/>
    <n v="943240"/>
    <n v="3469702"/>
    <m/>
    <x v="0"/>
  </r>
  <r>
    <x v="36"/>
    <x v="3"/>
    <x v="0"/>
    <x v="1"/>
    <x v="35"/>
    <x v="24"/>
    <n v="950988"/>
    <n v="3471143"/>
    <m/>
    <x v="0"/>
  </r>
  <r>
    <x v="36"/>
    <x v="3"/>
    <x v="0"/>
    <x v="1"/>
    <x v="35"/>
    <x v="25"/>
    <n v="958729"/>
    <n v="3471770"/>
    <m/>
    <x v="0"/>
  </r>
  <r>
    <x v="36"/>
    <x v="3"/>
    <x v="0"/>
    <x v="1"/>
    <x v="35"/>
    <x v="26"/>
    <n v="966518"/>
    <n v="3470102"/>
    <m/>
    <x v="0"/>
  </r>
  <r>
    <x v="36"/>
    <x v="3"/>
    <x v="0"/>
    <x v="1"/>
    <x v="35"/>
    <x v="27"/>
    <n v="974287"/>
    <n v="3468410"/>
    <m/>
    <x v="0"/>
  </r>
  <r>
    <x v="36"/>
    <x v="3"/>
    <x v="0"/>
    <x v="1"/>
    <x v="35"/>
    <x v="28"/>
    <n v="982050"/>
    <n v="3468502"/>
    <m/>
    <x v="0"/>
  </r>
  <r>
    <x v="36"/>
    <x v="3"/>
    <x v="0"/>
    <x v="1"/>
    <x v="35"/>
    <x v="29"/>
    <n v="989814"/>
    <n v="3468050"/>
    <m/>
    <x v="0"/>
  </r>
  <r>
    <x v="36"/>
    <x v="3"/>
    <x v="0"/>
    <x v="1"/>
    <x v="35"/>
    <x v="30"/>
    <n v="997610"/>
    <n v="3467765"/>
    <m/>
    <x v="0"/>
  </r>
  <r>
    <x v="36"/>
    <x v="3"/>
    <x v="0"/>
    <x v="0"/>
    <x v="38"/>
    <x v="0"/>
    <n v="2144208"/>
    <n v="10753203"/>
    <m/>
    <x v="0"/>
  </r>
  <r>
    <x v="36"/>
    <x v="3"/>
    <x v="0"/>
    <x v="0"/>
    <x v="38"/>
    <x v="1"/>
    <n v="2156799"/>
    <n v="10218041"/>
    <m/>
    <x v="0"/>
  </r>
  <r>
    <x v="36"/>
    <x v="3"/>
    <x v="0"/>
    <x v="0"/>
    <x v="38"/>
    <x v="2"/>
    <n v="2169199"/>
    <n v="11579239"/>
    <m/>
    <x v="0"/>
  </r>
  <r>
    <x v="36"/>
    <x v="3"/>
    <x v="0"/>
    <x v="0"/>
    <x v="38"/>
    <x v="3"/>
    <n v="2179338"/>
    <n v="9911776"/>
    <m/>
    <x v="0"/>
  </r>
  <r>
    <x v="36"/>
    <x v="3"/>
    <x v="0"/>
    <x v="0"/>
    <x v="38"/>
    <x v="4"/>
    <n v="2191077"/>
    <n v="9359899"/>
    <m/>
    <x v="0"/>
  </r>
  <r>
    <x v="36"/>
    <x v="3"/>
    <x v="0"/>
    <x v="0"/>
    <x v="38"/>
    <x v="5"/>
    <n v="2202132"/>
    <n v="10476824"/>
    <m/>
    <x v="0"/>
  </r>
  <r>
    <x v="36"/>
    <x v="3"/>
    <x v="0"/>
    <x v="0"/>
    <x v="38"/>
    <x v="6"/>
    <n v="2213322"/>
    <n v="10463819"/>
    <m/>
    <x v="0"/>
  </r>
  <r>
    <x v="36"/>
    <x v="3"/>
    <x v="0"/>
    <x v="0"/>
    <x v="38"/>
    <x v="7"/>
    <n v="2224501"/>
    <n v="10465284"/>
    <m/>
    <x v="0"/>
  </r>
  <r>
    <x v="36"/>
    <x v="3"/>
    <x v="0"/>
    <x v="0"/>
    <x v="38"/>
    <x v="8"/>
    <n v="2235484"/>
    <n v="10471652"/>
    <m/>
    <x v="0"/>
  </r>
  <r>
    <x v="36"/>
    <x v="3"/>
    <x v="0"/>
    <x v="0"/>
    <x v="38"/>
    <x v="9"/>
    <n v="2246512"/>
    <n v="10449129"/>
    <m/>
    <x v="0"/>
  </r>
  <r>
    <x v="36"/>
    <x v="3"/>
    <x v="0"/>
    <x v="0"/>
    <x v="38"/>
    <x v="10"/>
    <n v="2257565"/>
    <n v="10396688"/>
    <m/>
    <x v="0"/>
  </r>
  <r>
    <x v="36"/>
    <x v="3"/>
    <x v="0"/>
    <x v="0"/>
    <x v="38"/>
    <x v="11"/>
    <n v="2268398"/>
    <n v="10321041"/>
    <m/>
    <x v="0"/>
  </r>
  <r>
    <x v="36"/>
    <x v="3"/>
    <x v="0"/>
    <x v="0"/>
    <x v="38"/>
    <x v="12"/>
    <n v="2279216"/>
    <n v="10224474"/>
    <m/>
    <x v="0"/>
  </r>
  <r>
    <x v="36"/>
    <x v="3"/>
    <x v="0"/>
    <x v="0"/>
    <x v="38"/>
    <x v="13"/>
    <n v="2289889"/>
    <n v="10131970"/>
    <m/>
    <x v="0"/>
  </r>
  <r>
    <x v="36"/>
    <x v="3"/>
    <x v="0"/>
    <x v="0"/>
    <x v="38"/>
    <x v="14"/>
    <n v="2300329"/>
    <n v="10070885"/>
    <m/>
    <x v="0"/>
  </r>
  <r>
    <x v="36"/>
    <x v="3"/>
    <x v="0"/>
    <x v="0"/>
    <x v="38"/>
    <x v="15"/>
    <n v="2310563"/>
    <n v="10032206"/>
    <m/>
    <x v="0"/>
  </r>
  <r>
    <x v="36"/>
    <x v="3"/>
    <x v="0"/>
    <x v="0"/>
    <x v="38"/>
    <x v="16"/>
    <n v="2320541"/>
    <n v="10001782"/>
    <m/>
    <x v="0"/>
  </r>
  <r>
    <x v="36"/>
    <x v="3"/>
    <x v="0"/>
    <x v="0"/>
    <x v="38"/>
    <x v="17"/>
    <n v="2330336"/>
    <n v="9966336"/>
    <m/>
    <x v="0"/>
  </r>
  <r>
    <x v="36"/>
    <x v="3"/>
    <x v="0"/>
    <x v="0"/>
    <x v="38"/>
    <x v="18"/>
    <n v="2339844"/>
    <n v="9928269"/>
    <m/>
    <x v="0"/>
  </r>
  <r>
    <x v="36"/>
    <x v="3"/>
    <x v="0"/>
    <x v="0"/>
    <x v="38"/>
    <x v="19"/>
    <n v="2348976"/>
    <n v="9877024"/>
    <m/>
    <x v="0"/>
  </r>
  <r>
    <x v="36"/>
    <x v="3"/>
    <x v="0"/>
    <x v="0"/>
    <x v="38"/>
    <x v="20"/>
    <n v="2357782"/>
    <n v="9826436"/>
    <m/>
    <x v="0"/>
  </r>
  <r>
    <x v="36"/>
    <x v="3"/>
    <x v="0"/>
    <x v="0"/>
    <x v="38"/>
    <x v="21"/>
    <n v="2366209"/>
    <n v="9782693"/>
    <m/>
    <x v="0"/>
  </r>
  <r>
    <x v="36"/>
    <x v="3"/>
    <x v="0"/>
    <x v="0"/>
    <x v="38"/>
    <x v="22"/>
    <n v="2374418"/>
    <n v="9746304"/>
    <m/>
    <x v="0"/>
  </r>
  <r>
    <x v="36"/>
    <x v="3"/>
    <x v="0"/>
    <x v="0"/>
    <x v="38"/>
    <x v="23"/>
    <n v="2382293"/>
    <n v="9711211"/>
    <m/>
    <x v="0"/>
  </r>
  <r>
    <x v="36"/>
    <x v="3"/>
    <x v="0"/>
    <x v="0"/>
    <x v="38"/>
    <x v="24"/>
    <n v="2389869"/>
    <n v="9675176"/>
    <m/>
    <x v="0"/>
  </r>
  <r>
    <x v="36"/>
    <x v="3"/>
    <x v="0"/>
    <x v="0"/>
    <x v="38"/>
    <x v="25"/>
    <n v="2397437"/>
    <n v="9640253"/>
    <m/>
    <x v="0"/>
  </r>
  <r>
    <x v="36"/>
    <x v="3"/>
    <x v="0"/>
    <x v="0"/>
    <x v="38"/>
    <x v="26"/>
    <n v="2405054"/>
    <n v="9602503"/>
    <m/>
    <x v="0"/>
  </r>
  <r>
    <x v="36"/>
    <x v="3"/>
    <x v="0"/>
    <x v="0"/>
    <x v="38"/>
    <x v="27"/>
    <n v="2412650"/>
    <n v="9564888"/>
    <m/>
    <x v="0"/>
  </r>
  <r>
    <x v="36"/>
    <x v="3"/>
    <x v="0"/>
    <x v="0"/>
    <x v="38"/>
    <x v="28"/>
    <n v="2420240"/>
    <n v="9530100"/>
    <m/>
    <x v="0"/>
  </r>
  <r>
    <x v="36"/>
    <x v="3"/>
    <x v="0"/>
    <x v="0"/>
    <x v="38"/>
    <x v="29"/>
    <n v="2427832"/>
    <n v="9493646"/>
    <m/>
    <x v="0"/>
  </r>
  <r>
    <x v="36"/>
    <x v="3"/>
    <x v="0"/>
    <x v="0"/>
    <x v="38"/>
    <x v="30"/>
    <n v="2435455"/>
    <n v="9456739"/>
    <m/>
    <x v="0"/>
  </r>
  <r>
    <x v="36"/>
    <x v="3"/>
    <x v="0"/>
    <x v="3"/>
    <x v="37"/>
    <x v="0"/>
    <n v="6826"/>
    <n v="276248"/>
    <m/>
    <x v="0"/>
  </r>
  <r>
    <x v="36"/>
    <x v="3"/>
    <x v="0"/>
    <x v="3"/>
    <x v="37"/>
    <x v="1"/>
    <n v="7059"/>
    <n v="267873"/>
    <m/>
    <x v="0"/>
  </r>
  <r>
    <x v="36"/>
    <x v="3"/>
    <x v="0"/>
    <x v="3"/>
    <x v="37"/>
    <x v="2"/>
    <n v="7059"/>
    <n v="291750"/>
    <m/>
    <x v="0"/>
  </r>
  <r>
    <x v="36"/>
    <x v="3"/>
    <x v="0"/>
    <x v="3"/>
    <x v="37"/>
    <x v="3"/>
    <n v="7059"/>
    <n v="248354"/>
    <m/>
    <x v="0"/>
  </r>
  <r>
    <x v="36"/>
    <x v="3"/>
    <x v="0"/>
    <x v="3"/>
    <x v="37"/>
    <x v="4"/>
    <n v="7059"/>
    <n v="238185"/>
    <m/>
    <x v="0"/>
  </r>
  <r>
    <x v="36"/>
    <x v="3"/>
    <x v="0"/>
    <x v="3"/>
    <x v="37"/>
    <x v="5"/>
    <n v="7059"/>
    <n v="271090"/>
    <m/>
    <x v="0"/>
  </r>
  <r>
    <x v="36"/>
    <x v="3"/>
    <x v="0"/>
    <x v="3"/>
    <x v="37"/>
    <x v="6"/>
    <n v="7059"/>
    <n v="274167"/>
    <m/>
    <x v="0"/>
  </r>
  <r>
    <x v="36"/>
    <x v="3"/>
    <x v="0"/>
    <x v="3"/>
    <x v="37"/>
    <x v="7"/>
    <n v="7059"/>
    <n v="273850"/>
    <m/>
    <x v="0"/>
  </r>
  <r>
    <x v="36"/>
    <x v="3"/>
    <x v="0"/>
    <x v="3"/>
    <x v="37"/>
    <x v="8"/>
    <n v="7059"/>
    <n v="272375"/>
    <m/>
    <x v="0"/>
  </r>
  <r>
    <x v="36"/>
    <x v="3"/>
    <x v="0"/>
    <x v="3"/>
    <x v="37"/>
    <x v="9"/>
    <n v="7059"/>
    <n v="270298"/>
    <m/>
    <x v="0"/>
  </r>
  <r>
    <x v="36"/>
    <x v="3"/>
    <x v="0"/>
    <x v="3"/>
    <x v="37"/>
    <x v="10"/>
    <n v="7059"/>
    <n v="268669"/>
    <m/>
    <x v="0"/>
  </r>
  <r>
    <x v="36"/>
    <x v="3"/>
    <x v="0"/>
    <x v="3"/>
    <x v="37"/>
    <x v="11"/>
    <n v="7059"/>
    <n v="267536"/>
    <m/>
    <x v="0"/>
  </r>
  <r>
    <x v="36"/>
    <x v="3"/>
    <x v="0"/>
    <x v="3"/>
    <x v="37"/>
    <x v="12"/>
    <n v="7059"/>
    <n v="266037"/>
    <m/>
    <x v="0"/>
  </r>
  <r>
    <x v="36"/>
    <x v="3"/>
    <x v="0"/>
    <x v="3"/>
    <x v="37"/>
    <x v="13"/>
    <n v="7059"/>
    <n v="263852"/>
    <m/>
    <x v="0"/>
  </r>
  <r>
    <x v="36"/>
    <x v="3"/>
    <x v="0"/>
    <x v="3"/>
    <x v="37"/>
    <x v="14"/>
    <n v="7059"/>
    <n v="261327"/>
    <m/>
    <x v="0"/>
  </r>
  <r>
    <x v="36"/>
    <x v="3"/>
    <x v="0"/>
    <x v="3"/>
    <x v="37"/>
    <x v="15"/>
    <n v="7059"/>
    <n v="259042"/>
    <m/>
    <x v="0"/>
  </r>
  <r>
    <x v="36"/>
    <x v="3"/>
    <x v="0"/>
    <x v="3"/>
    <x v="37"/>
    <x v="16"/>
    <n v="7059"/>
    <n v="257065"/>
    <m/>
    <x v="0"/>
  </r>
  <r>
    <x v="36"/>
    <x v="3"/>
    <x v="0"/>
    <x v="3"/>
    <x v="37"/>
    <x v="17"/>
    <n v="7059"/>
    <n v="254731"/>
    <m/>
    <x v="0"/>
  </r>
  <r>
    <x v="36"/>
    <x v="3"/>
    <x v="0"/>
    <x v="3"/>
    <x v="37"/>
    <x v="18"/>
    <n v="7059"/>
    <n v="252433"/>
    <m/>
    <x v="0"/>
  </r>
  <r>
    <x v="36"/>
    <x v="3"/>
    <x v="0"/>
    <x v="3"/>
    <x v="37"/>
    <x v="19"/>
    <n v="7059"/>
    <n v="250105"/>
    <m/>
    <x v="0"/>
  </r>
  <r>
    <x v="36"/>
    <x v="3"/>
    <x v="0"/>
    <x v="3"/>
    <x v="37"/>
    <x v="20"/>
    <n v="7059"/>
    <n v="248010"/>
    <m/>
    <x v="0"/>
  </r>
  <r>
    <x v="36"/>
    <x v="3"/>
    <x v="0"/>
    <x v="3"/>
    <x v="37"/>
    <x v="21"/>
    <n v="7059"/>
    <n v="245883"/>
    <m/>
    <x v="0"/>
  </r>
  <r>
    <x v="36"/>
    <x v="3"/>
    <x v="0"/>
    <x v="3"/>
    <x v="37"/>
    <x v="22"/>
    <n v="7059"/>
    <n v="243980"/>
    <m/>
    <x v="0"/>
  </r>
  <r>
    <x v="36"/>
    <x v="3"/>
    <x v="0"/>
    <x v="3"/>
    <x v="37"/>
    <x v="23"/>
    <n v="7059"/>
    <n v="242136"/>
    <m/>
    <x v="0"/>
  </r>
  <r>
    <x v="36"/>
    <x v="3"/>
    <x v="0"/>
    <x v="3"/>
    <x v="37"/>
    <x v="24"/>
    <n v="7059"/>
    <n v="240351"/>
    <m/>
    <x v="0"/>
  </r>
  <r>
    <x v="36"/>
    <x v="3"/>
    <x v="0"/>
    <x v="3"/>
    <x v="37"/>
    <x v="25"/>
    <n v="7059"/>
    <n v="238349"/>
    <m/>
    <x v="0"/>
  </r>
  <r>
    <x v="36"/>
    <x v="3"/>
    <x v="0"/>
    <x v="3"/>
    <x v="37"/>
    <x v="26"/>
    <n v="7059"/>
    <n v="236229"/>
    <m/>
    <x v="0"/>
  </r>
  <r>
    <x v="36"/>
    <x v="3"/>
    <x v="0"/>
    <x v="3"/>
    <x v="37"/>
    <x v="27"/>
    <n v="7059"/>
    <n v="234177"/>
    <m/>
    <x v="0"/>
  </r>
  <r>
    <x v="36"/>
    <x v="3"/>
    <x v="0"/>
    <x v="3"/>
    <x v="37"/>
    <x v="28"/>
    <n v="7059"/>
    <n v="232286"/>
    <m/>
    <x v="0"/>
  </r>
  <r>
    <x v="36"/>
    <x v="3"/>
    <x v="0"/>
    <x v="3"/>
    <x v="37"/>
    <x v="29"/>
    <n v="7059"/>
    <n v="230358"/>
    <m/>
    <x v="0"/>
  </r>
  <r>
    <x v="36"/>
    <x v="3"/>
    <x v="0"/>
    <x v="3"/>
    <x v="37"/>
    <x v="30"/>
    <n v="7059"/>
    <n v="228440"/>
    <m/>
    <x v="0"/>
  </r>
  <r>
    <x v="36"/>
    <x v="3"/>
    <x v="1"/>
    <x v="1"/>
    <x v="35"/>
    <x v="0"/>
    <n v="51829"/>
    <n v="111069"/>
    <m/>
    <x v="0"/>
  </r>
  <r>
    <x v="36"/>
    <x v="3"/>
    <x v="1"/>
    <x v="1"/>
    <x v="35"/>
    <x v="1"/>
    <n v="52660"/>
    <n v="106403"/>
    <m/>
    <x v="0"/>
  </r>
  <r>
    <x v="36"/>
    <x v="3"/>
    <x v="1"/>
    <x v="1"/>
    <x v="35"/>
    <x v="2"/>
    <n v="53606"/>
    <n v="119313"/>
    <m/>
    <x v="0"/>
  </r>
  <r>
    <x v="36"/>
    <x v="3"/>
    <x v="1"/>
    <x v="1"/>
    <x v="35"/>
    <x v="3"/>
    <n v="54278"/>
    <n v="102164"/>
    <m/>
    <x v="0"/>
  </r>
  <r>
    <x v="36"/>
    <x v="3"/>
    <x v="1"/>
    <x v="1"/>
    <x v="35"/>
    <x v="4"/>
    <n v="54777"/>
    <n v="97764"/>
    <m/>
    <x v="0"/>
  </r>
  <r>
    <x v="36"/>
    <x v="3"/>
    <x v="1"/>
    <x v="1"/>
    <x v="35"/>
    <x v="5"/>
    <n v="55410"/>
    <n v="111622"/>
    <m/>
    <x v="0"/>
  </r>
  <r>
    <x v="36"/>
    <x v="3"/>
    <x v="1"/>
    <x v="1"/>
    <x v="35"/>
    <x v="6"/>
    <n v="56039"/>
    <n v="112769"/>
    <m/>
    <x v="0"/>
  </r>
  <r>
    <x v="36"/>
    <x v="3"/>
    <x v="1"/>
    <x v="1"/>
    <x v="35"/>
    <x v="7"/>
    <n v="56672"/>
    <n v="114584"/>
    <m/>
    <x v="0"/>
  </r>
  <r>
    <x v="36"/>
    <x v="3"/>
    <x v="1"/>
    <x v="1"/>
    <x v="35"/>
    <x v="8"/>
    <n v="57290"/>
    <n v="115941"/>
    <m/>
    <x v="0"/>
  </r>
  <r>
    <x v="36"/>
    <x v="3"/>
    <x v="1"/>
    <x v="1"/>
    <x v="35"/>
    <x v="9"/>
    <n v="57911"/>
    <n v="116810"/>
    <m/>
    <x v="0"/>
  </r>
  <r>
    <x v="36"/>
    <x v="3"/>
    <x v="1"/>
    <x v="1"/>
    <x v="35"/>
    <x v="10"/>
    <n v="58562"/>
    <n v="117313"/>
    <m/>
    <x v="0"/>
  </r>
  <r>
    <x v="36"/>
    <x v="3"/>
    <x v="1"/>
    <x v="1"/>
    <x v="35"/>
    <x v="11"/>
    <n v="59266"/>
    <n v="117909"/>
    <m/>
    <x v="0"/>
  </r>
  <r>
    <x v="36"/>
    <x v="3"/>
    <x v="1"/>
    <x v="1"/>
    <x v="35"/>
    <x v="12"/>
    <n v="59971"/>
    <n v="118474"/>
    <m/>
    <x v="0"/>
  </r>
  <r>
    <x v="36"/>
    <x v="3"/>
    <x v="1"/>
    <x v="1"/>
    <x v="35"/>
    <x v="13"/>
    <n v="60662"/>
    <n v="119090"/>
    <m/>
    <x v="0"/>
  </r>
  <r>
    <x v="36"/>
    <x v="3"/>
    <x v="1"/>
    <x v="1"/>
    <x v="35"/>
    <x v="14"/>
    <n v="61329"/>
    <n v="119844"/>
    <m/>
    <x v="0"/>
  </r>
  <r>
    <x v="36"/>
    <x v="3"/>
    <x v="1"/>
    <x v="1"/>
    <x v="35"/>
    <x v="15"/>
    <n v="61978"/>
    <n v="120642"/>
    <m/>
    <x v="0"/>
  </r>
  <r>
    <x v="36"/>
    <x v="3"/>
    <x v="1"/>
    <x v="1"/>
    <x v="35"/>
    <x v="16"/>
    <n v="62612"/>
    <n v="121430"/>
    <m/>
    <x v="0"/>
  </r>
  <r>
    <x v="36"/>
    <x v="3"/>
    <x v="1"/>
    <x v="1"/>
    <x v="35"/>
    <x v="17"/>
    <n v="63175"/>
    <n v="121905"/>
    <m/>
    <x v="0"/>
  </r>
  <r>
    <x v="36"/>
    <x v="3"/>
    <x v="1"/>
    <x v="1"/>
    <x v="35"/>
    <x v="18"/>
    <n v="63697"/>
    <n v="122279"/>
    <m/>
    <x v="0"/>
  </r>
  <r>
    <x v="36"/>
    <x v="3"/>
    <x v="1"/>
    <x v="1"/>
    <x v="35"/>
    <x v="19"/>
    <n v="64184"/>
    <n v="122602"/>
    <m/>
    <x v="0"/>
  </r>
  <r>
    <x v="36"/>
    <x v="3"/>
    <x v="1"/>
    <x v="1"/>
    <x v="35"/>
    <x v="20"/>
    <n v="64640"/>
    <n v="122911"/>
    <m/>
    <x v="0"/>
  </r>
  <r>
    <x v="36"/>
    <x v="3"/>
    <x v="1"/>
    <x v="1"/>
    <x v="35"/>
    <x v="21"/>
    <n v="65062"/>
    <n v="123097"/>
    <m/>
    <x v="0"/>
  </r>
  <r>
    <x v="36"/>
    <x v="3"/>
    <x v="1"/>
    <x v="1"/>
    <x v="35"/>
    <x v="22"/>
    <n v="65455"/>
    <n v="123275"/>
    <m/>
    <x v="0"/>
  </r>
  <r>
    <x v="36"/>
    <x v="3"/>
    <x v="1"/>
    <x v="1"/>
    <x v="35"/>
    <x v="23"/>
    <n v="65836"/>
    <n v="123463"/>
    <m/>
    <x v="0"/>
  </r>
  <r>
    <x v="36"/>
    <x v="3"/>
    <x v="1"/>
    <x v="1"/>
    <x v="35"/>
    <x v="24"/>
    <n v="66220"/>
    <n v="123698"/>
    <m/>
    <x v="0"/>
  </r>
  <r>
    <x v="36"/>
    <x v="3"/>
    <x v="1"/>
    <x v="1"/>
    <x v="35"/>
    <x v="25"/>
    <n v="66605"/>
    <n v="123911"/>
    <m/>
    <x v="0"/>
  </r>
  <r>
    <x v="36"/>
    <x v="3"/>
    <x v="1"/>
    <x v="1"/>
    <x v="35"/>
    <x v="26"/>
    <n v="66992"/>
    <n v="124042"/>
    <m/>
    <x v="0"/>
  </r>
  <r>
    <x v="36"/>
    <x v="3"/>
    <x v="1"/>
    <x v="1"/>
    <x v="35"/>
    <x v="27"/>
    <n v="67376"/>
    <n v="124167"/>
    <m/>
    <x v="0"/>
  </r>
  <r>
    <x v="36"/>
    <x v="3"/>
    <x v="1"/>
    <x v="1"/>
    <x v="35"/>
    <x v="28"/>
    <n v="67761"/>
    <n v="124354"/>
    <m/>
    <x v="0"/>
  </r>
  <r>
    <x v="36"/>
    <x v="3"/>
    <x v="1"/>
    <x v="1"/>
    <x v="35"/>
    <x v="29"/>
    <n v="68145"/>
    <n v="124522"/>
    <m/>
    <x v="0"/>
  </r>
  <r>
    <x v="36"/>
    <x v="3"/>
    <x v="1"/>
    <x v="1"/>
    <x v="35"/>
    <x v="30"/>
    <n v="68531"/>
    <n v="124694"/>
    <m/>
    <x v="0"/>
  </r>
  <r>
    <x v="36"/>
    <x v="3"/>
    <x v="1"/>
    <x v="0"/>
    <x v="38"/>
    <x v="0"/>
    <n v="357662"/>
    <n v="485705"/>
    <m/>
    <x v="0"/>
  </r>
  <r>
    <x v="36"/>
    <x v="3"/>
    <x v="1"/>
    <x v="0"/>
    <x v="38"/>
    <x v="1"/>
    <n v="359467"/>
    <n v="465004"/>
    <m/>
    <x v="0"/>
  </r>
  <r>
    <x v="36"/>
    <x v="3"/>
    <x v="1"/>
    <x v="0"/>
    <x v="38"/>
    <x v="2"/>
    <n v="361789"/>
    <n v="529232"/>
    <m/>
    <x v="0"/>
  </r>
  <r>
    <x v="36"/>
    <x v="3"/>
    <x v="1"/>
    <x v="0"/>
    <x v="38"/>
    <x v="3"/>
    <n v="363441"/>
    <n v="453847"/>
    <m/>
    <x v="0"/>
  </r>
  <r>
    <x v="36"/>
    <x v="3"/>
    <x v="1"/>
    <x v="0"/>
    <x v="38"/>
    <x v="4"/>
    <n v="364666"/>
    <n v="428986"/>
    <m/>
    <x v="0"/>
  </r>
  <r>
    <x v="36"/>
    <x v="3"/>
    <x v="1"/>
    <x v="0"/>
    <x v="38"/>
    <x v="5"/>
    <n v="366219"/>
    <n v="481136"/>
    <m/>
    <x v="0"/>
  </r>
  <r>
    <x v="36"/>
    <x v="3"/>
    <x v="1"/>
    <x v="0"/>
    <x v="38"/>
    <x v="6"/>
    <n v="367765"/>
    <n v="481467"/>
    <m/>
    <x v="0"/>
  </r>
  <r>
    <x v="36"/>
    <x v="3"/>
    <x v="1"/>
    <x v="0"/>
    <x v="38"/>
    <x v="7"/>
    <n v="369318"/>
    <n v="482558"/>
    <m/>
    <x v="0"/>
  </r>
  <r>
    <x v="36"/>
    <x v="3"/>
    <x v="1"/>
    <x v="0"/>
    <x v="38"/>
    <x v="8"/>
    <n v="370836"/>
    <n v="483847"/>
    <m/>
    <x v="0"/>
  </r>
  <r>
    <x v="36"/>
    <x v="3"/>
    <x v="1"/>
    <x v="0"/>
    <x v="38"/>
    <x v="9"/>
    <n v="372361"/>
    <n v="483833"/>
    <m/>
    <x v="0"/>
  </r>
  <r>
    <x v="36"/>
    <x v="3"/>
    <x v="1"/>
    <x v="0"/>
    <x v="38"/>
    <x v="10"/>
    <n v="373960"/>
    <n v="482496"/>
    <m/>
    <x v="0"/>
  </r>
  <r>
    <x v="36"/>
    <x v="3"/>
    <x v="1"/>
    <x v="0"/>
    <x v="38"/>
    <x v="11"/>
    <n v="375690"/>
    <n v="480294"/>
    <m/>
    <x v="0"/>
  </r>
  <r>
    <x v="36"/>
    <x v="3"/>
    <x v="1"/>
    <x v="0"/>
    <x v="38"/>
    <x v="12"/>
    <n v="377418"/>
    <n v="477122"/>
    <m/>
    <x v="0"/>
  </r>
  <r>
    <x v="36"/>
    <x v="3"/>
    <x v="1"/>
    <x v="0"/>
    <x v="38"/>
    <x v="13"/>
    <n v="379116"/>
    <n v="474096"/>
    <m/>
    <x v="0"/>
  </r>
  <r>
    <x v="36"/>
    <x v="3"/>
    <x v="1"/>
    <x v="0"/>
    <x v="38"/>
    <x v="14"/>
    <n v="380754"/>
    <n v="472475"/>
    <m/>
    <x v="0"/>
  </r>
  <r>
    <x v="36"/>
    <x v="3"/>
    <x v="1"/>
    <x v="0"/>
    <x v="38"/>
    <x v="15"/>
    <n v="382348"/>
    <n v="471857"/>
    <m/>
    <x v="0"/>
  </r>
  <r>
    <x v="36"/>
    <x v="3"/>
    <x v="1"/>
    <x v="0"/>
    <x v="38"/>
    <x v="16"/>
    <n v="383903"/>
    <n v="471600"/>
    <m/>
    <x v="0"/>
  </r>
  <r>
    <x v="36"/>
    <x v="3"/>
    <x v="1"/>
    <x v="0"/>
    <x v="38"/>
    <x v="17"/>
    <n v="385286"/>
    <n v="470905"/>
    <m/>
    <x v="0"/>
  </r>
  <r>
    <x v="36"/>
    <x v="3"/>
    <x v="1"/>
    <x v="0"/>
    <x v="38"/>
    <x v="18"/>
    <n v="386568"/>
    <n v="469977"/>
    <m/>
    <x v="0"/>
  </r>
  <r>
    <x v="36"/>
    <x v="3"/>
    <x v="1"/>
    <x v="0"/>
    <x v="38"/>
    <x v="19"/>
    <n v="387764"/>
    <n v="468349"/>
    <m/>
    <x v="0"/>
  </r>
  <r>
    <x v="36"/>
    <x v="3"/>
    <x v="1"/>
    <x v="0"/>
    <x v="38"/>
    <x v="20"/>
    <n v="388886"/>
    <n v="466687"/>
    <m/>
    <x v="0"/>
  </r>
  <r>
    <x v="36"/>
    <x v="3"/>
    <x v="1"/>
    <x v="0"/>
    <x v="38"/>
    <x v="21"/>
    <n v="389920"/>
    <n v="465274"/>
    <m/>
    <x v="0"/>
  </r>
  <r>
    <x v="36"/>
    <x v="3"/>
    <x v="1"/>
    <x v="0"/>
    <x v="38"/>
    <x v="22"/>
    <n v="390886"/>
    <n v="464150"/>
    <m/>
    <x v="0"/>
  </r>
  <r>
    <x v="36"/>
    <x v="3"/>
    <x v="1"/>
    <x v="0"/>
    <x v="38"/>
    <x v="23"/>
    <n v="391822"/>
    <n v="463073"/>
    <m/>
    <x v="0"/>
  </r>
  <r>
    <x v="36"/>
    <x v="3"/>
    <x v="1"/>
    <x v="0"/>
    <x v="38"/>
    <x v="24"/>
    <n v="392764"/>
    <n v="461997"/>
    <m/>
    <x v="0"/>
  </r>
  <r>
    <x v="36"/>
    <x v="3"/>
    <x v="1"/>
    <x v="0"/>
    <x v="38"/>
    <x v="25"/>
    <n v="393710"/>
    <n v="460972"/>
    <m/>
    <x v="0"/>
  </r>
  <r>
    <x v="36"/>
    <x v="3"/>
    <x v="1"/>
    <x v="0"/>
    <x v="38"/>
    <x v="26"/>
    <n v="394659"/>
    <n v="459815"/>
    <m/>
    <x v="0"/>
  </r>
  <r>
    <x v="36"/>
    <x v="3"/>
    <x v="1"/>
    <x v="0"/>
    <x v="38"/>
    <x v="27"/>
    <n v="395603"/>
    <n v="458653"/>
    <m/>
    <x v="0"/>
  </r>
  <r>
    <x v="36"/>
    <x v="3"/>
    <x v="1"/>
    <x v="0"/>
    <x v="38"/>
    <x v="28"/>
    <n v="396547"/>
    <n v="457620"/>
    <m/>
    <x v="0"/>
  </r>
  <r>
    <x v="36"/>
    <x v="3"/>
    <x v="1"/>
    <x v="0"/>
    <x v="38"/>
    <x v="29"/>
    <n v="397492"/>
    <n v="456503"/>
    <m/>
    <x v="0"/>
  </r>
  <r>
    <x v="36"/>
    <x v="3"/>
    <x v="1"/>
    <x v="0"/>
    <x v="38"/>
    <x v="30"/>
    <n v="398439"/>
    <n v="455357"/>
    <m/>
    <x v="0"/>
  </r>
  <r>
    <x v="36"/>
    <x v="3"/>
    <x v="1"/>
    <x v="3"/>
    <x v="37"/>
    <x v="0"/>
    <n v="0"/>
    <n v="0"/>
    <m/>
    <x v="0"/>
  </r>
  <r>
    <x v="36"/>
    <x v="3"/>
    <x v="1"/>
    <x v="3"/>
    <x v="37"/>
    <x v="1"/>
    <n v="0"/>
    <n v="0"/>
    <m/>
    <x v="0"/>
  </r>
  <r>
    <x v="36"/>
    <x v="3"/>
    <x v="1"/>
    <x v="3"/>
    <x v="37"/>
    <x v="2"/>
    <n v="0"/>
    <n v="0"/>
    <m/>
    <x v="0"/>
  </r>
  <r>
    <x v="36"/>
    <x v="3"/>
    <x v="1"/>
    <x v="3"/>
    <x v="37"/>
    <x v="3"/>
    <n v="0"/>
    <n v="0"/>
    <m/>
    <x v="0"/>
  </r>
  <r>
    <x v="36"/>
    <x v="3"/>
    <x v="1"/>
    <x v="3"/>
    <x v="37"/>
    <x v="4"/>
    <n v="0"/>
    <n v="0"/>
    <m/>
    <x v="0"/>
  </r>
  <r>
    <x v="36"/>
    <x v="3"/>
    <x v="1"/>
    <x v="3"/>
    <x v="37"/>
    <x v="5"/>
    <n v="0"/>
    <n v="0"/>
    <m/>
    <x v="0"/>
  </r>
  <r>
    <x v="36"/>
    <x v="3"/>
    <x v="1"/>
    <x v="3"/>
    <x v="37"/>
    <x v="6"/>
    <n v="0"/>
    <n v="0"/>
    <m/>
    <x v="0"/>
  </r>
  <r>
    <x v="36"/>
    <x v="3"/>
    <x v="1"/>
    <x v="3"/>
    <x v="37"/>
    <x v="7"/>
    <n v="0"/>
    <n v="0"/>
    <m/>
    <x v="0"/>
  </r>
  <r>
    <x v="36"/>
    <x v="3"/>
    <x v="1"/>
    <x v="3"/>
    <x v="37"/>
    <x v="8"/>
    <n v="0"/>
    <n v="0"/>
    <m/>
    <x v="0"/>
  </r>
  <r>
    <x v="36"/>
    <x v="3"/>
    <x v="1"/>
    <x v="3"/>
    <x v="37"/>
    <x v="9"/>
    <n v="0"/>
    <n v="0"/>
    <m/>
    <x v="0"/>
  </r>
  <r>
    <x v="36"/>
    <x v="3"/>
    <x v="1"/>
    <x v="3"/>
    <x v="37"/>
    <x v="10"/>
    <n v="0"/>
    <n v="0"/>
    <m/>
    <x v="0"/>
  </r>
  <r>
    <x v="36"/>
    <x v="3"/>
    <x v="1"/>
    <x v="3"/>
    <x v="37"/>
    <x v="11"/>
    <n v="0"/>
    <n v="0"/>
    <m/>
    <x v="0"/>
  </r>
  <r>
    <x v="36"/>
    <x v="3"/>
    <x v="1"/>
    <x v="3"/>
    <x v="37"/>
    <x v="12"/>
    <n v="0"/>
    <n v="0"/>
    <m/>
    <x v="0"/>
  </r>
  <r>
    <x v="36"/>
    <x v="3"/>
    <x v="1"/>
    <x v="3"/>
    <x v="37"/>
    <x v="13"/>
    <n v="0"/>
    <n v="0"/>
    <m/>
    <x v="0"/>
  </r>
  <r>
    <x v="36"/>
    <x v="3"/>
    <x v="1"/>
    <x v="3"/>
    <x v="37"/>
    <x v="14"/>
    <n v="0"/>
    <n v="0"/>
    <m/>
    <x v="0"/>
  </r>
  <r>
    <x v="36"/>
    <x v="3"/>
    <x v="1"/>
    <x v="3"/>
    <x v="37"/>
    <x v="15"/>
    <n v="0"/>
    <n v="0"/>
    <m/>
    <x v="0"/>
  </r>
  <r>
    <x v="36"/>
    <x v="3"/>
    <x v="1"/>
    <x v="3"/>
    <x v="37"/>
    <x v="16"/>
    <n v="0"/>
    <n v="0"/>
    <m/>
    <x v="0"/>
  </r>
  <r>
    <x v="36"/>
    <x v="3"/>
    <x v="1"/>
    <x v="3"/>
    <x v="37"/>
    <x v="17"/>
    <n v="0"/>
    <n v="0"/>
    <m/>
    <x v="0"/>
  </r>
  <r>
    <x v="36"/>
    <x v="3"/>
    <x v="1"/>
    <x v="3"/>
    <x v="37"/>
    <x v="18"/>
    <n v="0"/>
    <n v="0"/>
    <m/>
    <x v="0"/>
  </r>
  <r>
    <x v="36"/>
    <x v="3"/>
    <x v="1"/>
    <x v="3"/>
    <x v="37"/>
    <x v="19"/>
    <n v="0"/>
    <n v="0"/>
    <m/>
    <x v="0"/>
  </r>
  <r>
    <x v="36"/>
    <x v="3"/>
    <x v="1"/>
    <x v="3"/>
    <x v="37"/>
    <x v="20"/>
    <n v="0"/>
    <n v="0"/>
    <m/>
    <x v="0"/>
  </r>
  <r>
    <x v="36"/>
    <x v="3"/>
    <x v="1"/>
    <x v="3"/>
    <x v="37"/>
    <x v="21"/>
    <n v="0"/>
    <n v="0"/>
    <m/>
    <x v="0"/>
  </r>
  <r>
    <x v="36"/>
    <x v="3"/>
    <x v="1"/>
    <x v="3"/>
    <x v="37"/>
    <x v="22"/>
    <n v="0"/>
    <n v="0"/>
    <m/>
    <x v="0"/>
  </r>
  <r>
    <x v="36"/>
    <x v="3"/>
    <x v="1"/>
    <x v="3"/>
    <x v="37"/>
    <x v="23"/>
    <n v="0"/>
    <n v="0"/>
    <m/>
    <x v="0"/>
  </r>
  <r>
    <x v="36"/>
    <x v="3"/>
    <x v="1"/>
    <x v="3"/>
    <x v="37"/>
    <x v="24"/>
    <n v="0"/>
    <n v="0"/>
    <m/>
    <x v="0"/>
  </r>
  <r>
    <x v="36"/>
    <x v="3"/>
    <x v="1"/>
    <x v="3"/>
    <x v="37"/>
    <x v="25"/>
    <n v="0"/>
    <n v="0"/>
    <m/>
    <x v="0"/>
  </r>
  <r>
    <x v="36"/>
    <x v="3"/>
    <x v="1"/>
    <x v="3"/>
    <x v="37"/>
    <x v="26"/>
    <n v="0"/>
    <n v="0"/>
    <m/>
    <x v="0"/>
  </r>
  <r>
    <x v="36"/>
    <x v="3"/>
    <x v="1"/>
    <x v="3"/>
    <x v="37"/>
    <x v="27"/>
    <n v="0"/>
    <n v="0"/>
    <m/>
    <x v="0"/>
  </r>
  <r>
    <x v="36"/>
    <x v="3"/>
    <x v="1"/>
    <x v="3"/>
    <x v="37"/>
    <x v="28"/>
    <n v="0"/>
    <n v="0"/>
    <m/>
    <x v="0"/>
  </r>
  <r>
    <x v="36"/>
    <x v="3"/>
    <x v="1"/>
    <x v="3"/>
    <x v="37"/>
    <x v="29"/>
    <n v="0"/>
    <n v="0"/>
    <m/>
    <x v="0"/>
  </r>
  <r>
    <x v="36"/>
    <x v="3"/>
    <x v="1"/>
    <x v="3"/>
    <x v="37"/>
    <x v="30"/>
    <n v="0"/>
    <n v="0"/>
    <m/>
    <x v="0"/>
  </r>
  <r>
    <x v="36"/>
    <x v="3"/>
    <x v="2"/>
    <x v="1"/>
    <x v="35"/>
    <x v="0"/>
    <n v="1914"/>
    <n v="16736"/>
    <m/>
    <x v="0"/>
  </r>
  <r>
    <x v="36"/>
    <x v="3"/>
    <x v="2"/>
    <x v="1"/>
    <x v="35"/>
    <x v="1"/>
    <n v="1884"/>
    <n v="15543"/>
    <m/>
    <x v="0"/>
  </r>
  <r>
    <x v="36"/>
    <x v="3"/>
    <x v="2"/>
    <x v="1"/>
    <x v="35"/>
    <x v="2"/>
    <n v="1850"/>
    <n v="16810"/>
    <m/>
    <x v="0"/>
  </r>
  <r>
    <x v="36"/>
    <x v="3"/>
    <x v="2"/>
    <x v="1"/>
    <x v="35"/>
    <x v="3"/>
    <n v="1818"/>
    <n v="13959"/>
    <m/>
    <x v="0"/>
  </r>
  <r>
    <x v="36"/>
    <x v="3"/>
    <x v="2"/>
    <x v="1"/>
    <x v="35"/>
    <x v="4"/>
    <n v="1785"/>
    <n v="12998"/>
    <m/>
    <x v="0"/>
  </r>
  <r>
    <x v="36"/>
    <x v="3"/>
    <x v="2"/>
    <x v="1"/>
    <x v="35"/>
    <x v="5"/>
    <n v="1754"/>
    <n v="14406"/>
    <m/>
    <x v="0"/>
  </r>
  <r>
    <x v="36"/>
    <x v="3"/>
    <x v="2"/>
    <x v="1"/>
    <x v="35"/>
    <x v="6"/>
    <n v="1722"/>
    <n v="14217"/>
    <m/>
    <x v="0"/>
  </r>
  <r>
    <x v="36"/>
    <x v="3"/>
    <x v="2"/>
    <x v="1"/>
    <x v="35"/>
    <x v="7"/>
    <n v="1692"/>
    <n v="13968"/>
    <m/>
    <x v="0"/>
  </r>
  <r>
    <x v="36"/>
    <x v="3"/>
    <x v="2"/>
    <x v="1"/>
    <x v="35"/>
    <x v="8"/>
    <n v="1662"/>
    <n v="13698"/>
    <m/>
    <x v="0"/>
  </r>
  <r>
    <x v="36"/>
    <x v="3"/>
    <x v="2"/>
    <x v="1"/>
    <x v="35"/>
    <x v="9"/>
    <n v="1632"/>
    <n v="13397"/>
    <m/>
    <x v="0"/>
  </r>
  <r>
    <x v="36"/>
    <x v="3"/>
    <x v="2"/>
    <x v="1"/>
    <x v="35"/>
    <x v="10"/>
    <n v="1603"/>
    <n v="13048"/>
    <m/>
    <x v="0"/>
  </r>
  <r>
    <x v="36"/>
    <x v="3"/>
    <x v="2"/>
    <x v="1"/>
    <x v="35"/>
    <x v="11"/>
    <n v="1575"/>
    <n v="12710"/>
    <m/>
    <x v="0"/>
  </r>
  <r>
    <x v="36"/>
    <x v="3"/>
    <x v="2"/>
    <x v="1"/>
    <x v="35"/>
    <x v="12"/>
    <n v="1547"/>
    <n v="12378"/>
    <m/>
    <x v="0"/>
  </r>
  <r>
    <x v="36"/>
    <x v="3"/>
    <x v="2"/>
    <x v="1"/>
    <x v="35"/>
    <x v="13"/>
    <n v="1519"/>
    <n v="12062"/>
    <m/>
    <x v="0"/>
  </r>
  <r>
    <x v="36"/>
    <x v="3"/>
    <x v="2"/>
    <x v="1"/>
    <x v="35"/>
    <x v="14"/>
    <n v="1492"/>
    <n v="11773"/>
    <m/>
    <x v="0"/>
  </r>
  <r>
    <x v="36"/>
    <x v="3"/>
    <x v="2"/>
    <x v="1"/>
    <x v="35"/>
    <x v="15"/>
    <n v="1466"/>
    <n v="11500"/>
    <m/>
    <x v="0"/>
  </r>
  <r>
    <x v="36"/>
    <x v="3"/>
    <x v="2"/>
    <x v="1"/>
    <x v="35"/>
    <x v="16"/>
    <n v="1440"/>
    <n v="11237"/>
    <m/>
    <x v="0"/>
  </r>
  <r>
    <x v="36"/>
    <x v="3"/>
    <x v="2"/>
    <x v="1"/>
    <x v="35"/>
    <x v="17"/>
    <n v="1414"/>
    <n v="10964"/>
    <m/>
    <x v="0"/>
  </r>
  <r>
    <x v="36"/>
    <x v="3"/>
    <x v="2"/>
    <x v="1"/>
    <x v="35"/>
    <x v="18"/>
    <n v="1389"/>
    <n v="10697"/>
    <m/>
    <x v="0"/>
  </r>
  <r>
    <x v="36"/>
    <x v="3"/>
    <x v="2"/>
    <x v="1"/>
    <x v="35"/>
    <x v="19"/>
    <n v="1364"/>
    <n v="10438"/>
    <m/>
    <x v="0"/>
  </r>
  <r>
    <x v="36"/>
    <x v="3"/>
    <x v="2"/>
    <x v="1"/>
    <x v="35"/>
    <x v="20"/>
    <n v="1340"/>
    <n v="10191"/>
    <m/>
    <x v="0"/>
  </r>
  <r>
    <x v="36"/>
    <x v="3"/>
    <x v="2"/>
    <x v="1"/>
    <x v="35"/>
    <x v="21"/>
    <n v="1316"/>
    <n v="9946"/>
    <m/>
    <x v="0"/>
  </r>
  <r>
    <x v="36"/>
    <x v="3"/>
    <x v="2"/>
    <x v="1"/>
    <x v="35"/>
    <x v="22"/>
    <n v="1293"/>
    <n v="9710"/>
    <m/>
    <x v="0"/>
  </r>
  <r>
    <x v="36"/>
    <x v="3"/>
    <x v="2"/>
    <x v="1"/>
    <x v="35"/>
    <x v="23"/>
    <n v="1270"/>
    <n v="9484"/>
    <m/>
    <x v="0"/>
  </r>
  <r>
    <x v="36"/>
    <x v="3"/>
    <x v="2"/>
    <x v="1"/>
    <x v="35"/>
    <x v="24"/>
    <n v="1247"/>
    <n v="9266"/>
    <m/>
    <x v="0"/>
  </r>
  <r>
    <x v="36"/>
    <x v="3"/>
    <x v="2"/>
    <x v="1"/>
    <x v="35"/>
    <x v="25"/>
    <n v="1225"/>
    <n v="9050"/>
    <m/>
    <x v="0"/>
  </r>
  <r>
    <x v="36"/>
    <x v="3"/>
    <x v="2"/>
    <x v="1"/>
    <x v="35"/>
    <x v="26"/>
    <n v="1203"/>
    <n v="8833"/>
    <m/>
    <x v="0"/>
  </r>
  <r>
    <x v="36"/>
    <x v="3"/>
    <x v="2"/>
    <x v="1"/>
    <x v="35"/>
    <x v="27"/>
    <n v="1182"/>
    <n v="8621"/>
    <m/>
    <x v="0"/>
  </r>
  <r>
    <x v="36"/>
    <x v="3"/>
    <x v="2"/>
    <x v="1"/>
    <x v="35"/>
    <x v="28"/>
    <n v="1161"/>
    <n v="8418"/>
    <m/>
    <x v="0"/>
  </r>
  <r>
    <x v="36"/>
    <x v="3"/>
    <x v="2"/>
    <x v="1"/>
    <x v="35"/>
    <x v="29"/>
    <n v="1140"/>
    <n v="8220"/>
    <m/>
    <x v="0"/>
  </r>
  <r>
    <x v="36"/>
    <x v="3"/>
    <x v="2"/>
    <x v="1"/>
    <x v="35"/>
    <x v="30"/>
    <n v="1120"/>
    <n v="8025"/>
    <m/>
    <x v="0"/>
  </r>
  <r>
    <x v="36"/>
    <x v="3"/>
    <x v="2"/>
    <x v="0"/>
    <x v="38"/>
    <x v="0"/>
    <n v="102063"/>
    <n v="449485"/>
    <m/>
    <x v="0"/>
  </r>
  <r>
    <x v="36"/>
    <x v="3"/>
    <x v="2"/>
    <x v="0"/>
    <x v="38"/>
    <x v="1"/>
    <n v="100404"/>
    <n v="421302"/>
    <m/>
    <x v="0"/>
  </r>
  <r>
    <x v="36"/>
    <x v="3"/>
    <x v="2"/>
    <x v="0"/>
    <x v="38"/>
    <x v="2"/>
    <n v="98785"/>
    <n v="468390"/>
    <m/>
    <x v="0"/>
  </r>
  <r>
    <x v="36"/>
    <x v="3"/>
    <x v="2"/>
    <x v="0"/>
    <x v="38"/>
    <x v="3"/>
    <n v="97135"/>
    <n v="393542"/>
    <m/>
    <x v="0"/>
  </r>
  <r>
    <x v="36"/>
    <x v="3"/>
    <x v="2"/>
    <x v="0"/>
    <x v="38"/>
    <x v="4"/>
    <n v="95526"/>
    <n v="364612"/>
    <m/>
    <x v="0"/>
  </r>
  <r>
    <x v="36"/>
    <x v="3"/>
    <x v="2"/>
    <x v="0"/>
    <x v="38"/>
    <x v="5"/>
    <n v="93961"/>
    <n v="400507"/>
    <m/>
    <x v="0"/>
  </r>
  <r>
    <x v="36"/>
    <x v="3"/>
    <x v="2"/>
    <x v="0"/>
    <x v="38"/>
    <x v="6"/>
    <n v="92459"/>
    <n v="392656"/>
    <m/>
    <x v="0"/>
  </r>
  <r>
    <x v="36"/>
    <x v="3"/>
    <x v="2"/>
    <x v="0"/>
    <x v="38"/>
    <x v="7"/>
    <n v="91025"/>
    <n v="385534"/>
    <m/>
    <x v="0"/>
  </r>
  <r>
    <x v="36"/>
    <x v="3"/>
    <x v="2"/>
    <x v="0"/>
    <x v="38"/>
    <x v="8"/>
    <n v="89624"/>
    <n v="378701"/>
    <m/>
    <x v="0"/>
  </r>
  <r>
    <x v="36"/>
    <x v="3"/>
    <x v="2"/>
    <x v="0"/>
    <x v="38"/>
    <x v="9"/>
    <n v="88241"/>
    <n v="370958"/>
    <m/>
    <x v="0"/>
  </r>
  <r>
    <x v="36"/>
    <x v="3"/>
    <x v="2"/>
    <x v="0"/>
    <x v="38"/>
    <x v="10"/>
    <n v="86839"/>
    <n v="362184"/>
    <m/>
    <x v="0"/>
  </r>
  <r>
    <x v="36"/>
    <x v="3"/>
    <x v="2"/>
    <x v="0"/>
    <x v="38"/>
    <x v="11"/>
    <n v="85453"/>
    <n v="352822"/>
    <m/>
    <x v="0"/>
  </r>
  <r>
    <x v="36"/>
    <x v="3"/>
    <x v="2"/>
    <x v="0"/>
    <x v="38"/>
    <x v="12"/>
    <n v="84094"/>
    <n v="342999"/>
    <m/>
    <x v="0"/>
  </r>
  <r>
    <x v="36"/>
    <x v="3"/>
    <x v="2"/>
    <x v="0"/>
    <x v="38"/>
    <x v="13"/>
    <n v="82757"/>
    <n v="333576"/>
    <m/>
    <x v="0"/>
  </r>
  <r>
    <x v="36"/>
    <x v="3"/>
    <x v="2"/>
    <x v="0"/>
    <x v="38"/>
    <x v="14"/>
    <n v="81446"/>
    <n v="325431"/>
    <m/>
    <x v="0"/>
  </r>
  <r>
    <x v="36"/>
    <x v="3"/>
    <x v="2"/>
    <x v="0"/>
    <x v="38"/>
    <x v="15"/>
    <n v="80158"/>
    <n v="318216"/>
    <m/>
    <x v="0"/>
  </r>
  <r>
    <x v="36"/>
    <x v="3"/>
    <x v="2"/>
    <x v="0"/>
    <x v="38"/>
    <x v="16"/>
    <n v="78896"/>
    <n v="311449"/>
    <m/>
    <x v="0"/>
  </r>
  <r>
    <x v="36"/>
    <x v="3"/>
    <x v="2"/>
    <x v="0"/>
    <x v="38"/>
    <x v="17"/>
    <n v="77653"/>
    <n v="304681"/>
    <m/>
    <x v="0"/>
  </r>
  <r>
    <x v="36"/>
    <x v="3"/>
    <x v="2"/>
    <x v="0"/>
    <x v="38"/>
    <x v="18"/>
    <n v="76429"/>
    <n v="298003"/>
    <m/>
    <x v="0"/>
  </r>
  <r>
    <x v="36"/>
    <x v="3"/>
    <x v="2"/>
    <x v="0"/>
    <x v="38"/>
    <x v="19"/>
    <n v="75220"/>
    <n v="291095"/>
    <m/>
    <x v="0"/>
  </r>
  <r>
    <x v="36"/>
    <x v="3"/>
    <x v="2"/>
    <x v="0"/>
    <x v="38"/>
    <x v="20"/>
    <n v="74035"/>
    <n v="284401"/>
    <m/>
    <x v="0"/>
  </r>
  <r>
    <x v="36"/>
    <x v="3"/>
    <x v="2"/>
    <x v="0"/>
    <x v="38"/>
    <x v="21"/>
    <n v="72872"/>
    <n v="278087"/>
    <m/>
    <x v="0"/>
  </r>
  <r>
    <x v="36"/>
    <x v="3"/>
    <x v="2"/>
    <x v="0"/>
    <x v="38"/>
    <x v="22"/>
    <n v="71729"/>
    <n v="272134"/>
    <m/>
    <x v="0"/>
  </r>
  <r>
    <x v="36"/>
    <x v="3"/>
    <x v="2"/>
    <x v="0"/>
    <x v="38"/>
    <x v="23"/>
    <n v="70606"/>
    <n v="266372"/>
    <m/>
    <x v="0"/>
  </r>
  <r>
    <x v="36"/>
    <x v="3"/>
    <x v="2"/>
    <x v="0"/>
    <x v="38"/>
    <x v="24"/>
    <n v="69505"/>
    <n v="260741"/>
    <m/>
    <x v="0"/>
  </r>
  <r>
    <x v="36"/>
    <x v="3"/>
    <x v="2"/>
    <x v="0"/>
    <x v="38"/>
    <x v="25"/>
    <n v="68426"/>
    <n v="255261"/>
    <m/>
    <x v="0"/>
  </r>
  <r>
    <x v="36"/>
    <x v="3"/>
    <x v="2"/>
    <x v="0"/>
    <x v="38"/>
    <x v="26"/>
    <n v="67366"/>
    <n v="249827"/>
    <m/>
    <x v="0"/>
  </r>
  <r>
    <x v="36"/>
    <x v="3"/>
    <x v="2"/>
    <x v="0"/>
    <x v="38"/>
    <x v="27"/>
    <n v="66325"/>
    <n v="244521"/>
    <m/>
    <x v="0"/>
  </r>
  <r>
    <x v="36"/>
    <x v="3"/>
    <x v="2"/>
    <x v="0"/>
    <x v="38"/>
    <x v="28"/>
    <n v="65303"/>
    <n v="239397"/>
    <m/>
    <x v="0"/>
  </r>
  <r>
    <x v="36"/>
    <x v="3"/>
    <x v="2"/>
    <x v="0"/>
    <x v="38"/>
    <x v="29"/>
    <n v="64299"/>
    <n v="234347"/>
    <m/>
    <x v="0"/>
  </r>
  <r>
    <x v="36"/>
    <x v="3"/>
    <x v="2"/>
    <x v="0"/>
    <x v="38"/>
    <x v="30"/>
    <n v="63314"/>
    <n v="229397"/>
    <m/>
    <x v="0"/>
  </r>
  <r>
    <x v="36"/>
    <x v="3"/>
    <x v="2"/>
    <x v="3"/>
    <x v="37"/>
    <x v="0"/>
    <n v="0"/>
    <n v="0"/>
    <m/>
    <x v="0"/>
  </r>
  <r>
    <x v="36"/>
    <x v="3"/>
    <x v="2"/>
    <x v="3"/>
    <x v="37"/>
    <x v="1"/>
    <n v="0"/>
    <n v="0"/>
    <m/>
    <x v="0"/>
  </r>
  <r>
    <x v="36"/>
    <x v="3"/>
    <x v="2"/>
    <x v="3"/>
    <x v="37"/>
    <x v="2"/>
    <n v="0"/>
    <n v="0"/>
    <m/>
    <x v="0"/>
  </r>
  <r>
    <x v="36"/>
    <x v="3"/>
    <x v="2"/>
    <x v="3"/>
    <x v="37"/>
    <x v="3"/>
    <n v="0"/>
    <n v="0"/>
    <m/>
    <x v="0"/>
  </r>
  <r>
    <x v="36"/>
    <x v="3"/>
    <x v="2"/>
    <x v="3"/>
    <x v="37"/>
    <x v="4"/>
    <n v="0"/>
    <n v="0"/>
    <m/>
    <x v="0"/>
  </r>
  <r>
    <x v="36"/>
    <x v="3"/>
    <x v="2"/>
    <x v="3"/>
    <x v="37"/>
    <x v="5"/>
    <n v="0"/>
    <n v="0"/>
    <m/>
    <x v="0"/>
  </r>
  <r>
    <x v="36"/>
    <x v="3"/>
    <x v="2"/>
    <x v="3"/>
    <x v="37"/>
    <x v="6"/>
    <n v="0"/>
    <n v="0"/>
    <m/>
    <x v="0"/>
  </r>
  <r>
    <x v="36"/>
    <x v="3"/>
    <x v="2"/>
    <x v="3"/>
    <x v="37"/>
    <x v="7"/>
    <n v="0"/>
    <n v="0"/>
    <m/>
    <x v="0"/>
  </r>
  <r>
    <x v="36"/>
    <x v="3"/>
    <x v="2"/>
    <x v="3"/>
    <x v="37"/>
    <x v="8"/>
    <n v="0"/>
    <n v="0"/>
    <m/>
    <x v="0"/>
  </r>
  <r>
    <x v="36"/>
    <x v="3"/>
    <x v="2"/>
    <x v="3"/>
    <x v="37"/>
    <x v="9"/>
    <n v="0"/>
    <n v="0"/>
    <m/>
    <x v="0"/>
  </r>
  <r>
    <x v="36"/>
    <x v="3"/>
    <x v="2"/>
    <x v="3"/>
    <x v="37"/>
    <x v="10"/>
    <n v="0"/>
    <n v="0"/>
    <m/>
    <x v="0"/>
  </r>
  <r>
    <x v="36"/>
    <x v="3"/>
    <x v="2"/>
    <x v="3"/>
    <x v="37"/>
    <x v="11"/>
    <n v="0"/>
    <n v="0"/>
    <m/>
    <x v="0"/>
  </r>
  <r>
    <x v="36"/>
    <x v="3"/>
    <x v="2"/>
    <x v="3"/>
    <x v="37"/>
    <x v="12"/>
    <n v="0"/>
    <n v="0"/>
    <m/>
    <x v="0"/>
  </r>
  <r>
    <x v="36"/>
    <x v="3"/>
    <x v="2"/>
    <x v="3"/>
    <x v="37"/>
    <x v="13"/>
    <n v="0"/>
    <n v="0"/>
    <m/>
    <x v="0"/>
  </r>
  <r>
    <x v="36"/>
    <x v="3"/>
    <x v="2"/>
    <x v="3"/>
    <x v="37"/>
    <x v="14"/>
    <n v="0"/>
    <n v="0"/>
    <m/>
    <x v="0"/>
  </r>
  <r>
    <x v="36"/>
    <x v="3"/>
    <x v="2"/>
    <x v="3"/>
    <x v="37"/>
    <x v="15"/>
    <n v="0"/>
    <n v="0"/>
    <m/>
    <x v="0"/>
  </r>
  <r>
    <x v="36"/>
    <x v="3"/>
    <x v="2"/>
    <x v="3"/>
    <x v="37"/>
    <x v="16"/>
    <n v="0"/>
    <n v="0"/>
    <m/>
    <x v="0"/>
  </r>
  <r>
    <x v="36"/>
    <x v="3"/>
    <x v="2"/>
    <x v="3"/>
    <x v="37"/>
    <x v="17"/>
    <n v="0"/>
    <n v="0"/>
    <m/>
    <x v="0"/>
  </r>
  <r>
    <x v="36"/>
    <x v="3"/>
    <x v="2"/>
    <x v="3"/>
    <x v="37"/>
    <x v="18"/>
    <n v="0"/>
    <n v="0"/>
    <m/>
    <x v="0"/>
  </r>
  <r>
    <x v="36"/>
    <x v="3"/>
    <x v="2"/>
    <x v="3"/>
    <x v="37"/>
    <x v="19"/>
    <n v="0"/>
    <n v="0"/>
    <m/>
    <x v="0"/>
  </r>
  <r>
    <x v="36"/>
    <x v="3"/>
    <x v="2"/>
    <x v="3"/>
    <x v="37"/>
    <x v="20"/>
    <n v="0"/>
    <n v="0"/>
    <m/>
    <x v="0"/>
  </r>
  <r>
    <x v="36"/>
    <x v="3"/>
    <x v="2"/>
    <x v="3"/>
    <x v="37"/>
    <x v="21"/>
    <n v="0"/>
    <n v="0"/>
    <m/>
    <x v="0"/>
  </r>
  <r>
    <x v="36"/>
    <x v="3"/>
    <x v="2"/>
    <x v="3"/>
    <x v="37"/>
    <x v="22"/>
    <n v="0"/>
    <n v="0"/>
    <m/>
    <x v="0"/>
  </r>
  <r>
    <x v="36"/>
    <x v="3"/>
    <x v="2"/>
    <x v="3"/>
    <x v="37"/>
    <x v="23"/>
    <n v="0"/>
    <n v="0"/>
    <m/>
    <x v="0"/>
  </r>
  <r>
    <x v="36"/>
    <x v="3"/>
    <x v="2"/>
    <x v="3"/>
    <x v="37"/>
    <x v="24"/>
    <n v="0"/>
    <n v="0"/>
    <m/>
    <x v="0"/>
  </r>
  <r>
    <x v="36"/>
    <x v="3"/>
    <x v="2"/>
    <x v="3"/>
    <x v="37"/>
    <x v="25"/>
    <n v="0"/>
    <n v="0"/>
    <m/>
    <x v="0"/>
  </r>
  <r>
    <x v="36"/>
    <x v="3"/>
    <x v="2"/>
    <x v="3"/>
    <x v="37"/>
    <x v="26"/>
    <n v="0"/>
    <n v="0"/>
    <m/>
    <x v="0"/>
  </r>
  <r>
    <x v="36"/>
    <x v="3"/>
    <x v="2"/>
    <x v="3"/>
    <x v="37"/>
    <x v="27"/>
    <n v="0"/>
    <n v="0"/>
    <m/>
    <x v="0"/>
  </r>
  <r>
    <x v="36"/>
    <x v="3"/>
    <x v="2"/>
    <x v="3"/>
    <x v="37"/>
    <x v="28"/>
    <n v="0"/>
    <n v="0"/>
    <m/>
    <x v="0"/>
  </r>
  <r>
    <x v="36"/>
    <x v="3"/>
    <x v="2"/>
    <x v="3"/>
    <x v="37"/>
    <x v="29"/>
    <n v="0"/>
    <n v="0"/>
    <m/>
    <x v="0"/>
  </r>
  <r>
    <x v="36"/>
    <x v="3"/>
    <x v="2"/>
    <x v="3"/>
    <x v="37"/>
    <x v="30"/>
    <n v="0"/>
    <n v="0"/>
    <m/>
    <x v="0"/>
  </r>
  <r>
    <x v="36"/>
    <x v="4"/>
    <x v="0"/>
    <x v="1"/>
    <x v="35"/>
    <x v="0"/>
    <n v="1032255"/>
    <n v="5284113"/>
    <m/>
    <x v="0"/>
  </r>
  <r>
    <x v="36"/>
    <x v="4"/>
    <x v="0"/>
    <x v="1"/>
    <x v="35"/>
    <x v="1"/>
    <n v="1066890"/>
    <n v="5629890"/>
    <m/>
    <x v="0"/>
  </r>
  <r>
    <x v="36"/>
    <x v="4"/>
    <x v="0"/>
    <x v="1"/>
    <x v="35"/>
    <x v="2"/>
    <n v="1097788"/>
    <n v="6016894"/>
    <m/>
    <x v="0"/>
  </r>
  <r>
    <x v="36"/>
    <x v="4"/>
    <x v="0"/>
    <x v="1"/>
    <x v="35"/>
    <x v="3"/>
    <n v="1127140"/>
    <n v="5012024"/>
    <m/>
    <x v="0"/>
  </r>
  <r>
    <x v="36"/>
    <x v="4"/>
    <x v="0"/>
    <x v="1"/>
    <x v="35"/>
    <x v="4"/>
    <n v="1159593"/>
    <n v="5307336"/>
    <m/>
    <x v="0"/>
  </r>
  <r>
    <x v="36"/>
    <x v="4"/>
    <x v="0"/>
    <x v="1"/>
    <x v="35"/>
    <x v="5"/>
    <n v="1188757"/>
    <n v="5891315"/>
    <m/>
    <x v="0"/>
  </r>
  <r>
    <x v="36"/>
    <x v="4"/>
    <x v="0"/>
    <x v="1"/>
    <x v="35"/>
    <x v="6"/>
    <n v="1218270"/>
    <n v="5673800"/>
    <m/>
    <x v="0"/>
  </r>
  <r>
    <x v="36"/>
    <x v="4"/>
    <x v="0"/>
    <x v="1"/>
    <x v="35"/>
    <x v="7"/>
    <n v="1247751"/>
    <n v="5721355"/>
    <m/>
    <x v="0"/>
  </r>
  <r>
    <x v="36"/>
    <x v="4"/>
    <x v="0"/>
    <x v="1"/>
    <x v="35"/>
    <x v="8"/>
    <n v="1276717"/>
    <n v="5737745"/>
    <m/>
    <x v="0"/>
  </r>
  <r>
    <x v="36"/>
    <x v="4"/>
    <x v="0"/>
    <x v="1"/>
    <x v="35"/>
    <x v="9"/>
    <n v="1305800"/>
    <n v="5730145"/>
    <m/>
    <x v="0"/>
  </r>
  <r>
    <x v="36"/>
    <x v="4"/>
    <x v="0"/>
    <x v="1"/>
    <x v="35"/>
    <x v="10"/>
    <n v="1334948"/>
    <n v="5715867"/>
    <m/>
    <x v="0"/>
  </r>
  <r>
    <x v="36"/>
    <x v="4"/>
    <x v="0"/>
    <x v="1"/>
    <x v="35"/>
    <x v="11"/>
    <n v="1363518"/>
    <n v="5696212"/>
    <m/>
    <x v="0"/>
  </r>
  <r>
    <x v="36"/>
    <x v="4"/>
    <x v="0"/>
    <x v="1"/>
    <x v="35"/>
    <x v="12"/>
    <n v="1392042"/>
    <n v="5681151"/>
    <m/>
    <x v="0"/>
  </r>
  <r>
    <x v="36"/>
    <x v="4"/>
    <x v="0"/>
    <x v="1"/>
    <x v="35"/>
    <x v="13"/>
    <n v="1420187"/>
    <n v="5676014"/>
    <m/>
    <x v="0"/>
  </r>
  <r>
    <x v="36"/>
    <x v="4"/>
    <x v="0"/>
    <x v="1"/>
    <x v="35"/>
    <x v="14"/>
    <n v="1447714"/>
    <n v="5672297"/>
    <m/>
    <x v="0"/>
  </r>
  <r>
    <x v="36"/>
    <x v="4"/>
    <x v="0"/>
    <x v="1"/>
    <x v="35"/>
    <x v="15"/>
    <n v="1474698"/>
    <n v="5668690"/>
    <m/>
    <x v="0"/>
  </r>
  <r>
    <x v="36"/>
    <x v="4"/>
    <x v="0"/>
    <x v="1"/>
    <x v="35"/>
    <x v="16"/>
    <n v="1501007"/>
    <n v="5664768"/>
    <m/>
    <x v="0"/>
  </r>
  <r>
    <x v="36"/>
    <x v="4"/>
    <x v="0"/>
    <x v="1"/>
    <x v="35"/>
    <x v="17"/>
    <n v="1526834"/>
    <n v="5653757"/>
    <m/>
    <x v="0"/>
  </r>
  <r>
    <x v="36"/>
    <x v="4"/>
    <x v="0"/>
    <x v="1"/>
    <x v="35"/>
    <x v="18"/>
    <n v="1551899"/>
    <n v="5642333"/>
    <m/>
    <x v="0"/>
  </r>
  <r>
    <x v="36"/>
    <x v="4"/>
    <x v="0"/>
    <x v="1"/>
    <x v="35"/>
    <x v="19"/>
    <n v="1575976"/>
    <n v="5625461"/>
    <m/>
    <x v="0"/>
  </r>
  <r>
    <x v="36"/>
    <x v="4"/>
    <x v="0"/>
    <x v="1"/>
    <x v="35"/>
    <x v="20"/>
    <n v="1599197"/>
    <n v="5609066"/>
    <m/>
    <x v="0"/>
  </r>
  <r>
    <x v="36"/>
    <x v="4"/>
    <x v="0"/>
    <x v="1"/>
    <x v="35"/>
    <x v="21"/>
    <n v="1621416"/>
    <n v="5587327"/>
    <m/>
    <x v="0"/>
  </r>
  <r>
    <x v="36"/>
    <x v="4"/>
    <x v="0"/>
    <x v="1"/>
    <x v="35"/>
    <x v="22"/>
    <n v="1643060"/>
    <n v="5566648"/>
    <m/>
    <x v="0"/>
  </r>
  <r>
    <x v="36"/>
    <x v="4"/>
    <x v="0"/>
    <x v="1"/>
    <x v="35"/>
    <x v="23"/>
    <n v="1663825"/>
    <n v="5544586"/>
    <m/>
    <x v="0"/>
  </r>
  <r>
    <x v="36"/>
    <x v="4"/>
    <x v="0"/>
    <x v="1"/>
    <x v="35"/>
    <x v="24"/>
    <n v="1683803"/>
    <n v="5517904"/>
    <m/>
    <x v="0"/>
  </r>
  <r>
    <x v="36"/>
    <x v="4"/>
    <x v="0"/>
    <x v="1"/>
    <x v="35"/>
    <x v="25"/>
    <n v="1703761"/>
    <n v="5493860"/>
    <m/>
    <x v="0"/>
  </r>
  <r>
    <x v="36"/>
    <x v="4"/>
    <x v="0"/>
    <x v="1"/>
    <x v="35"/>
    <x v="26"/>
    <n v="1723845"/>
    <n v="5469445"/>
    <m/>
    <x v="0"/>
  </r>
  <r>
    <x v="36"/>
    <x v="4"/>
    <x v="0"/>
    <x v="1"/>
    <x v="35"/>
    <x v="27"/>
    <n v="1743869"/>
    <n v="5441630"/>
    <m/>
    <x v="0"/>
  </r>
  <r>
    <x v="36"/>
    <x v="4"/>
    <x v="0"/>
    <x v="1"/>
    <x v="35"/>
    <x v="28"/>
    <n v="1763876"/>
    <n v="5416456"/>
    <m/>
    <x v="0"/>
  </r>
  <r>
    <x v="36"/>
    <x v="4"/>
    <x v="0"/>
    <x v="1"/>
    <x v="35"/>
    <x v="29"/>
    <n v="1783886"/>
    <n v="5390849"/>
    <m/>
    <x v="0"/>
  </r>
  <r>
    <x v="36"/>
    <x v="4"/>
    <x v="0"/>
    <x v="1"/>
    <x v="35"/>
    <x v="30"/>
    <n v="1803983"/>
    <n v="5365293"/>
    <m/>
    <x v="0"/>
  </r>
  <r>
    <x v="36"/>
    <x v="4"/>
    <x v="0"/>
    <x v="0"/>
    <x v="38"/>
    <x v="0"/>
    <n v="4708060"/>
    <n v="11285220"/>
    <m/>
    <x v="0"/>
  </r>
  <r>
    <x v="36"/>
    <x v="4"/>
    <x v="0"/>
    <x v="0"/>
    <x v="38"/>
    <x v="1"/>
    <n v="4792094"/>
    <n v="11807238"/>
    <m/>
    <x v="0"/>
  </r>
  <r>
    <x v="36"/>
    <x v="4"/>
    <x v="0"/>
    <x v="0"/>
    <x v="38"/>
    <x v="2"/>
    <n v="4866412"/>
    <n v="12498109"/>
    <m/>
    <x v="0"/>
  </r>
  <r>
    <x v="36"/>
    <x v="4"/>
    <x v="0"/>
    <x v="0"/>
    <x v="38"/>
    <x v="3"/>
    <n v="4937016"/>
    <n v="10551864"/>
    <m/>
    <x v="0"/>
  </r>
  <r>
    <x v="36"/>
    <x v="4"/>
    <x v="0"/>
    <x v="0"/>
    <x v="38"/>
    <x v="4"/>
    <n v="5015076"/>
    <n v="11028079"/>
    <m/>
    <x v="0"/>
  </r>
  <r>
    <x v="36"/>
    <x v="4"/>
    <x v="0"/>
    <x v="0"/>
    <x v="38"/>
    <x v="5"/>
    <n v="5085226"/>
    <n v="12036321"/>
    <m/>
    <x v="0"/>
  </r>
  <r>
    <x v="36"/>
    <x v="4"/>
    <x v="0"/>
    <x v="0"/>
    <x v="38"/>
    <x v="6"/>
    <n v="5156215"/>
    <n v="11393512"/>
    <m/>
    <x v="0"/>
  </r>
  <r>
    <x v="36"/>
    <x v="4"/>
    <x v="0"/>
    <x v="0"/>
    <x v="38"/>
    <x v="7"/>
    <n v="5227127"/>
    <n v="11380111"/>
    <m/>
    <x v="0"/>
  </r>
  <r>
    <x v="36"/>
    <x v="4"/>
    <x v="0"/>
    <x v="0"/>
    <x v="38"/>
    <x v="8"/>
    <n v="5296799"/>
    <n v="11386304"/>
    <m/>
    <x v="0"/>
  </r>
  <r>
    <x v="36"/>
    <x v="4"/>
    <x v="0"/>
    <x v="0"/>
    <x v="38"/>
    <x v="9"/>
    <n v="5366754"/>
    <n v="11361447"/>
    <m/>
    <x v="0"/>
  </r>
  <r>
    <x v="36"/>
    <x v="4"/>
    <x v="0"/>
    <x v="0"/>
    <x v="38"/>
    <x v="10"/>
    <n v="5436866"/>
    <n v="11310310"/>
    <m/>
    <x v="0"/>
  </r>
  <r>
    <x v="36"/>
    <x v="4"/>
    <x v="0"/>
    <x v="0"/>
    <x v="38"/>
    <x v="11"/>
    <n v="5505585"/>
    <n v="11222977"/>
    <m/>
    <x v="0"/>
  </r>
  <r>
    <x v="36"/>
    <x v="4"/>
    <x v="0"/>
    <x v="0"/>
    <x v="38"/>
    <x v="12"/>
    <n v="5574196"/>
    <n v="11133281"/>
    <m/>
    <x v="0"/>
  </r>
  <r>
    <x v="36"/>
    <x v="4"/>
    <x v="0"/>
    <x v="0"/>
    <x v="38"/>
    <x v="13"/>
    <n v="5641894"/>
    <n v="11060236"/>
    <m/>
    <x v="0"/>
  </r>
  <r>
    <x v="36"/>
    <x v="4"/>
    <x v="0"/>
    <x v="0"/>
    <x v="38"/>
    <x v="14"/>
    <n v="5708106"/>
    <n v="11003328"/>
    <m/>
    <x v="0"/>
  </r>
  <r>
    <x v="36"/>
    <x v="4"/>
    <x v="0"/>
    <x v="0"/>
    <x v="38"/>
    <x v="15"/>
    <n v="5773014"/>
    <n v="10954941"/>
    <m/>
    <x v="0"/>
  </r>
  <r>
    <x v="36"/>
    <x v="4"/>
    <x v="0"/>
    <x v="0"/>
    <x v="38"/>
    <x v="16"/>
    <n v="5836296"/>
    <n v="10906321"/>
    <m/>
    <x v="0"/>
  </r>
  <r>
    <x v="36"/>
    <x v="4"/>
    <x v="0"/>
    <x v="0"/>
    <x v="38"/>
    <x v="17"/>
    <n v="5898418"/>
    <n v="10841529"/>
    <m/>
    <x v="0"/>
  </r>
  <r>
    <x v="36"/>
    <x v="4"/>
    <x v="0"/>
    <x v="0"/>
    <x v="38"/>
    <x v="18"/>
    <n v="5958710"/>
    <n v="10765585"/>
    <m/>
    <x v="0"/>
  </r>
  <r>
    <x v="36"/>
    <x v="4"/>
    <x v="0"/>
    <x v="0"/>
    <x v="38"/>
    <x v="19"/>
    <n v="6016622"/>
    <n v="10676585"/>
    <m/>
    <x v="0"/>
  </r>
  <r>
    <x v="36"/>
    <x v="4"/>
    <x v="0"/>
    <x v="0"/>
    <x v="38"/>
    <x v="20"/>
    <n v="6072476"/>
    <n v="10590254"/>
    <m/>
    <x v="0"/>
  </r>
  <r>
    <x v="36"/>
    <x v="4"/>
    <x v="0"/>
    <x v="0"/>
    <x v="38"/>
    <x v="21"/>
    <n v="6125920"/>
    <n v="10504280"/>
    <m/>
    <x v="0"/>
  </r>
  <r>
    <x v="36"/>
    <x v="4"/>
    <x v="0"/>
    <x v="0"/>
    <x v="38"/>
    <x v="22"/>
    <n v="6177983"/>
    <n v="10422965"/>
    <m/>
    <x v="0"/>
  </r>
  <r>
    <x v="36"/>
    <x v="4"/>
    <x v="0"/>
    <x v="0"/>
    <x v="38"/>
    <x v="23"/>
    <n v="6227930"/>
    <n v="10340065"/>
    <m/>
    <x v="0"/>
  </r>
  <r>
    <x v="36"/>
    <x v="4"/>
    <x v="0"/>
    <x v="0"/>
    <x v="38"/>
    <x v="24"/>
    <n v="6275983"/>
    <n v="10251286"/>
    <m/>
    <x v="0"/>
  </r>
  <r>
    <x v="36"/>
    <x v="4"/>
    <x v="0"/>
    <x v="0"/>
    <x v="38"/>
    <x v="25"/>
    <n v="6323989"/>
    <n v="10171140"/>
    <m/>
    <x v="0"/>
  </r>
  <r>
    <x v="36"/>
    <x v="4"/>
    <x v="0"/>
    <x v="0"/>
    <x v="38"/>
    <x v="26"/>
    <n v="6372298"/>
    <n v="10089949"/>
    <m/>
    <x v="0"/>
  </r>
  <r>
    <x v="36"/>
    <x v="4"/>
    <x v="0"/>
    <x v="0"/>
    <x v="38"/>
    <x v="27"/>
    <n v="6420464"/>
    <n v="10001195"/>
    <m/>
    <x v="0"/>
  </r>
  <r>
    <x v="36"/>
    <x v="4"/>
    <x v="0"/>
    <x v="0"/>
    <x v="38"/>
    <x v="28"/>
    <n v="6468586"/>
    <n v="9917343"/>
    <m/>
    <x v="0"/>
  </r>
  <r>
    <x v="36"/>
    <x v="4"/>
    <x v="0"/>
    <x v="0"/>
    <x v="38"/>
    <x v="29"/>
    <n v="6516717"/>
    <n v="9832201"/>
    <m/>
    <x v="0"/>
  </r>
  <r>
    <x v="36"/>
    <x v="4"/>
    <x v="0"/>
    <x v="0"/>
    <x v="38"/>
    <x v="30"/>
    <n v="6565058"/>
    <n v="9746664"/>
    <m/>
    <x v="0"/>
  </r>
  <r>
    <x v="36"/>
    <x v="4"/>
    <x v="0"/>
    <x v="3"/>
    <x v="37"/>
    <x v="0"/>
    <n v="78114"/>
    <n v="390023"/>
    <m/>
    <x v="0"/>
  </r>
  <r>
    <x v="36"/>
    <x v="4"/>
    <x v="0"/>
    <x v="3"/>
    <x v="37"/>
    <x v="1"/>
    <n v="77264"/>
    <n v="394640"/>
    <m/>
    <x v="0"/>
  </r>
  <r>
    <x v="36"/>
    <x v="4"/>
    <x v="0"/>
    <x v="3"/>
    <x v="37"/>
    <x v="2"/>
    <n v="77264"/>
    <n v="400401"/>
    <m/>
    <x v="0"/>
  </r>
  <r>
    <x v="36"/>
    <x v="4"/>
    <x v="0"/>
    <x v="3"/>
    <x v="37"/>
    <x v="3"/>
    <n v="77264"/>
    <n v="335587"/>
    <m/>
    <x v="0"/>
  </r>
  <r>
    <x v="36"/>
    <x v="4"/>
    <x v="0"/>
    <x v="3"/>
    <x v="37"/>
    <x v="4"/>
    <n v="77264"/>
    <n v="350646"/>
    <m/>
    <x v="0"/>
  </r>
  <r>
    <x v="36"/>
    <x v="4"/>
    <x v="0"/>
    <x v="3"/>
    <x v="37"/>
    <x v="5"/>
    <n v="77264"/>
    <n v="384745"/>
    <m/>
    <x v="0"/>
  </r>
  <r>
    <x v="36"/>
    <x v="4"/>
    <x v="0"/>
    <x v="3"/>
    <x v="37"/>
    <x v="6"/>
    <n v="77264"/>
    <n v="365625"/>
    <m/>
    <x v="0"/>
  </r>
  <r>
    <x v="36"/>
    <x v="4"/>
    <x v="0"/>
    <x v="3"/>
    <x v="37"/>
    <x v="7"/>
    <n v="77264"/>
    <n v="362169"/>
    <m/>
    <x v="0"/>
  </r>
  <r>
    <x v="36"/>
    <x v="4"/>
    <x v="0"/>
    <x v="3"/>
    <x v="37"/>
    <x v="8"/>
    <n v="77264"/>
    <n v="356645"/>
    <m/>
    <x v="0"/>
  </r>
  <r>
    <x v="36"/>
    <x v="4"/>
    <x v="0"/>
    <x v="3"/>
    <x v="37"/>
    <x v="9"/>
    <n v="77264"/>
    <n v="349987"/>
    <m/>
    <x v="0"/>
  </r>
  <r>
    <x v="36"/>
    <x v="4"/>
    <x v="0"/>
    <x v="3"/>
    <x v="37"/>
    <x v="10"/>
    <n v="77264"/>
    <n v="343800"/>
    <m/>
    <x v="0"/>
  </r>
  <r>
    <x v="36"/>
    <x v="4"/>
    <x v="0"/>
    <x v="3"/>
    <x v="37"/>
    <x v="11"/>
    <n v="77264"/>
    <n v="337932"/>
    <m/>
    <x v="0"/>
  </r>
  <r>
    <x v="36"/>
    <x v="4"/>
    <x v="0"/>
    <x v="3"/>
    <x v="37"/>
    <x v="12"/>
    <n v="77264"/>
    <n v="332356"/>
    <m/>
    <x v="0"/>
  </r>
  <r>
    <x v="36"/>
    <x v="4"/>
    <x v="0"/>
    <x v="3"/>
    <x v="37"/>
    <x v="13"/>
    <n v="77264"/>
    <n v="326887"/>
    <m/>
    <x v="0"/>
  </r>
  <r>
    <x v="36"/>
    <x v="4"/>
    <x v="0"/>
    <x v="3"/>
    <x v="37"/>
    <x v="14"/>
    <n v="77264"/>
    <n v="321142"/>
    <m/>
    <x v="0"/>
  </r>
  <r>
    <x v="36"/>
    <x v="4"/>
    <x v="0"/>
    <x v="3"/>
    <x v="37"/>
    <x v="15"/>
    <n v="77264"/>
    <n v="315617"/>
    <m/>
    <x v="0"/>
  </r>
  <r>
    <x v="36"/>
    <x v="4"/>
    <x v="0"/>
    <x v="3"/>
    <x v="37"/>
    <x v="16"/>
    <n v="77264"/>
    <n v="310472"/>
    <m/>
    <x v="0"/>
  </r>
  <r>
    <x v="36"/>
    <x v="4"/>
    <x v="0"/>
    <x v="3"/>
    <x v="37"/>
    <x v="17"/>
    <n v="77264"/>
    <n v="305025"/>
    <m/>
    <x v="0"/>
  </r>
  <r>
    <x v="36"/>
    <x v="4"/>
    <x v="0"/>
    <x v="3"/>
    <x v="37"/>
    <x v="18"/>
    <n v="77264"/>
    <n v="299775"/>
    <m/>
    <x v="0"/>
  </r>
  <r>
    <x v="36"/>
    <x v="4"/>
    <x v="0"/>
    <x v="3"/>
    <x v="37"/>
    <x v="19"/>
    <n v="77264"/>
    <n v="294414"/>
    <m/>
    <x v="0"/>
  </r>
  <r>
    <x v="36"/>
    <x v="4"/>
    <x v="0"/>
    <x v="3"/>
    <x v="37"/>
    <x v="20"/>
    <n v="77264"/>
    <n v="289346"/>
    <m/>
    <x v="0"/>
  </r>
  <r>
    <x v="36"/>
    <x v="4"/>
    <x v="0"/>
    <x v="3"/>
    <x v="37"/>
    <x v="21"/>
    <n v="77264"/>
    <n v="284227"/>
    <m/>
    <x v="0"/>
  </r>
  <r>
    <x v="36"/>
    <x v="4"/>
    <x v="0"/>
    <x v="3"/>
    <x v="37"/>
    <x v="22"/>
    <n v="77264"/>
    <n v="279378"/>
    <m/>
    <x v="0"/>
  </r>
  <r>
    <x v="36"/>
    <x v="4"/>
    <x v="0"/>
    <x v="3"/>
    <x v="37"/>
    <x v="23"/>
    <n v="77264"/>
    <n v="274648"/>
    <m/>
    <x v="0"/>
  </r>
  <r>
    <x v="36"/>
    <x v="4"/>
    <x v="0"/>
    <x v="3"/>
    <x v="37"/>
    <x v="24"/>
    <n v="77264"/>
    <n v="269864"/>
    <m/>
    <x v="0"/>
  </r>
  <r>
    <x v="36"/>
    <x v="4"/>
    <x v="0"/>
    <x v="3"/>
    <x v="37"/>
    <x v="25"/>
    <n v="77264"/>
    <n v="265109"/>
    <m/>
    <x v="0"/>
  </r>
  <r>
    <x v="36"/>
    <x v="4"/>
    <x v="0"/>
    <x v="3"/>
    <x v="37"/>
    <x v="26"/>
    <n v="77264"/>
    <n v="260362"/>
    <m/>
    <x v="0"/>
  </r>
  <r>
    <x v="36"/>
    <x v="4"/>
    <x v="0"/>
    <x v="3"/>
    <x v="37"/>
    <x v="27"/>
    <n v="77264"/>
    <n v="255566"/>
    <m/>
    <x v="0"/>
  </r>
  <r>
    <x v="36"/>
    <x v="4"/>
    <x v="0"/>
    <x v="3"/>
    <x v="37"/>
    <x v="28"/>
    <n v="77264"/>
    <n v="251012"/>
    <m/>
    <x v="0"/>
  </r>
  <r>
    <x v="36"/>
    <x v="4"/>
    <x v="0"/>
    <x v="3"/>
    <x v="37"/>
    <x v="29"/>
    <n v="77264"/>
    <n v="246494"/>
    <m/>
    <x v="0"/>
  </r>
  <r>
    <x v="36"/>
    <x v="4"/>
    <x v="0"/>
    <x v="3"/>
    <x v="37"/>
    <x v="30"/>
    <n v="77264"/>
    <n v="242022"/>
    <m/>
    <x v="0"/>
  </r>
  <r>
    <x v="36"/>
    <x v="4"/>
    <x v="1"/>
    <x v="1"/>
    <x v="35"/>
    <x v="0"/>
    <n v="54557"/>
    <n v="98911"/>
    <m/>
    <x v="0"/>
  </r>
  <r>
    <x v="36"/>
    <x v="4"/>
    <x v="1"/>
    <x v="1"/>
    <x v="35"/>
    <x v="1"/>
    <n v="55253"/>
    <n v="103402"/>
    <m/>
    <x v="0"/>
  </r>
  <r>
    <x v="36"/>
    <x v="4"/>
    <x v="1"/>
    <x v="1"/>
    <x v="35"/>
    <x v="2"/>
    <n v="56004"/>
    <n v="108794"/>
    <m/>
    <x v="0"/>
  </r>
  <r>
    <x v="36"/>
    <x v="4"/>
    <x v="1"/>
    <x v="1"/>
    <x v="35"/>
    <x v="3"/>
    <n v="56718"/>
    <n v="92466"/>
    <m/>
    <x v="0"/>
  </r>
  <r>
    <x v="36"/>
    <x v="4"/>
    <x v="1"/>
    <x v="1"/>
    <x v="35"/>
    <x v="4"/>
    <n v="57300"/>
    <n v="97170"/>
    <m/>
    <x v="0"/>
  </r>
  <r>
    <x v="36"/>
    <x v="4"/>
    <x v="1"/>
    <x v="1"/>
    <x v="35"/>
    <x v="5"/>
    <n v="57931"/>
    <n v="107375"/>
    <m/>
    <x v="0"/>
  </r>
  <r>
    <x v="36"/>
    <x v="4"/>
    <x v="1"/>
    <x v="1"/>
    <x v="35"/>
    <x v="6"/>
    <n v="58560"/>
    <n v="101500"/>
    <m/>
    <x v="0"/>
  </r>
  <r>
    <x v="36"/>
    <x v="4"/>
    <x v="1"/>
    <x v="1"/>
    <x v="35"/>
    <x v="7"/>
    <n v="59193"/>
    <n v="102455"/>
    <m/>
    <x v="0"/>
  </r>
  <r>
    <x v="36"/>
    <x v="4"/>
    <x v="1"/>
    <x v="1"/>
    <x v="35"/>
    <x v="8"/>
    <n v="59810"/>
    <n v="102483"/>
    <m/>
    <x v="0"/>
  </r>
  <r>
    <x v="36"/>
    <x v="4"/>
    <x v="1"/>
    <x v="1"/>
    <x v="35"/>
    <x v="9"/>
    <n v="60431"/>
    <n v="101950"/>
    <m/>
    <x v="0"/>
  </r>
  <r>
    <x v="36"/>
    <x v="4"/>
    <x v="1"/>
    <x v="1"/>
    <x v="35"/>
    <x v="10"/>
    <n v="61081"/>
    <n v="101304"/>
    <m/>
    <x v="0"/>
  </r>
  <r>
    <x v="36"/>
    <x v="4"/>
    <x v="1"/>
    <x v="1"/>
    <x v="35"/>
    <x v="11"/>
    <n v="61785"/>
    <n v="100671"/>
    <m/>
    <x v="0"/>
  </r>
  <r>
    <x v="36"/>
    <x v="4"/>
    <x v="1"/>
    <x v="1"/>
    <x v="35"/>
    <x v="12"/>
    <n v="62489"/>
    <n v="100114"/>
    <m/>
    <x v="0"/>
  </r>
  <r>
    <x v="36"/>
    <x v="4"/>
    <x v="1"/>
    <x v="1"/>
    <x v="35"/>
    <x v="13"/>
    <n v="63179"/>
    <n v="99716"/>
    <m/>
    <x v="0"/>
  </r>
  <r>
    <x v="36"/>
    <x v="4"/>
    <x v="1"/>
    <x v="1"/>
    <x v="35"/>
    <x v="14"/>
    <n v="63846"/>
    <n v="99324"/>
    <m/>
    <x v="0"/>
  </r>
  <r>
    <x v="36"/>
    <x v="4"/>
    <x v="1"/>
    <x v="1"/>
    <x v="35"/>
    <x v="15"/>
    <n v="64495"/>
    <n v="98925"/>
    <m/>
    <x v="0"/>
  </r>
  <r>
    <x v="36"/>
    <x v="4"/>
    <x v="1"/>
    <x v="1"/>
    <x v="35"/>
    <x v="16"/>
    <n v="65127"/>
    <n v="98526"/>
    <m/>
    <x v="0"/>
  </r>
  <r>
    <x v="36"/>
    <x v="4"/>
    <x v="1"/>
    <x v="1"/>
    <x v="35"/>
    <x v="17"/>
    <n v="65690"/>
    <n v="97911"/>
    <m/>
    <x v="0"/>
  </r>
  <r>
    <x v="36"/>
    <x v="4"/>
    <x v="1"/>
    <x v="1"/>
    <x v="35"/>
    <x v="18"/>
    <n v="66211"/>
    <n v="97259"/>
    <m/>
    <x v="0"/>
  </r>
  <r>
    <x v="36"/>
    <x v="4"/>
    <x v="1"/>
    <x v="1"/>
    <x v="35"/>
    <x v="19"/>
    <n v="66698"/>
    <n v="96507"/>
    <m/>
    <x v="0"/>
  </r>
  <r>
    <x v="36"/>
    <x v="4"/>
    <x v="1"/>
    <x v="1"/>
    <x v="35"/>
    <x v="20"/>
    <n v="67154"/>
    <n v="95762"/>
    <m/>
    <x v="0"/>
  </r>
  <r>
    <x v="36"/>
    <x v="4"/>
    <x v="1"/>
    <x v="1"/>
    <x v="35"/>
    <x v="21"/>
    <n v="67575"/>
    <n v="94923"/>
    <m/>
    <x v="0"/>
  </r>
  <r>
    <x v="36"/>
    <x v="4"/>
    <x v="1"/>
    <x v="1"/>
    <x v="35"/>
    <x v="22"/>
    <n v="67968"/>
    <n v="94092"/>
    <m/>
    <x v="0"/>
  </r>
  <r>
    <x v="36"/>
    <x v="4"/>
    <x v="1"/>
    <x v="1"/>
    <x v="35"/>
    <x v="23"/>
    <n v="68349"/>
    <n v="93266"/>
    <m/>
    <x v="0"/>
  </r>
  <r>
    <x v="36"/>
    <x v="4"/>
    <x v="1"/>
    <x v="1"/>
    <x v="35"/>
    <x v="24"/>
    <n v="68732"/>
    <n v="92408"/>
    <m/>
    <x v="0"/>
  </r>
  <r>
    <x v="36"/>
    <x v="4"/>
    <x v="1"/>
    <x v="1"/>
    <x v="35"/>
    <x v="25"/>
    <n v="69117"/>
    <n v="91602"/>
    <m/>
    <x v="0"/>
  </r>
  <r>
    <x v="36"/>
    <x v="4"/>
    <x v="1"/>
    <x v="1"/>
    <x v="35"/>
    <x v="26"/>
    <n v="69504"/>
    <n v="90788"/>
    <m/>
    <x v="0"/>
  </r>
  <r>
    <x v="36"/>
    <x v="4"/>
    <x v="1"/>
    <x v="1"/>
    <x v="35"/>
    <x v="27"/>
    <n v="69888"/>
    <n v="89922"/>
    <m/>
    <x v="0"/>
  </r>
  <r>
    <x v="36"/>
    <x v="4"/>
    <x v="1"/>
    <x v="1"/>
    <x v="35"/>
    <x v="28"/>
    <n v="70272"/>
    <n v="89105"/>
    <m/>
    <x v="0"/>
  </r>
  <r>
    <x v="36"/>
    <x v="4"/>
    <x v="1"/>
    <x v="1"/>
    <x v="35"/>
    <x v="29"/>
    <n v="70656"/>
    <n v="88284"/>
    <m/>
    <x v="0"/>
  </r>
  <r>
    <x v="36"/>
    <x v="4"/>
    <x v="1"/>
    <x v="1"/>
    <x v="35"/>
    <x v="30"/>
    <n v="71041"/>
    <n v="87468"/>
    <m/>
    <x v="0"/>
  </r>
  <r>
    <x v="36"/>
    <x v="4"/>
    <x v="1"/>
    <x v="0"/>
    <x v="38"/>
    <x v="0"/>
    <n v="738045"/>
    <n v="666454"/>
    <m/>
    <x v="0"/>
  </r>
  <r>
    <x v="36"/>
    <x v="4"/>
    <x v="1"/>
    <x v="0"/>
    <x v="38"/>
    <x v="1"/>
    <n v="741382"/>
    <n v="693302"/>
    <m/>
    <x v="0"/>
  </r>
  <r>
    <x v="36"/>
    <x v="4"/>
    <x v="1"/>
    <x v="0"/>
    <x v="38"/>
    <x v="2"/>
    <n v="744451"/>
    <n v="729350"/>
    <m/>
    <x v="0"/>
  </r>
  <r>
    <x v="36"/>
    <x v="4"/>
    <x v="1"/>
    <x v="0"/>
    <x v="38"/>
    <x v="3"/>
    <n v="747368"/>
    <n v="613759"/>
    <m/>
    <x v="0"/>
  </r>
  <r>
    <x v="36"/>
    <x v="4"/>
    <x v="1"/>
    <x v="0"/>
    <x v="38"/>
    <x v="4"/>
    <n v="749745"/>
    <n v="637260"/>
    <m/>
    <x v="0"/>
  </r>
  <r>
    <x v="36"/>
    <x v="4"/>
    <x v="1"/>
    <x v="0"/>
    <x v="38"/>
    <x v="5"/>
    <n v="752324"/>
    <n v="691969"/>
    <m/>
    <x v="0"/>
  </r>
  <r>
    <x v="36"/>
    <x v="4"/>
    <x v="1"/>
    <x v="0"/>
    <x v="38"/>
    <x v="6"/>
    <n v="754896"/>
    <n v="651783"/>
    <m/>
    <x v="0"/>
  </r>
  <r>
    <x v="36"/>
    <x v="4"/>
    <x v="1"/>
    <x v="0"/>
    <x v="38"/>
    <x v="7"/>
    <n v="757479"/>
    <n v="646863"/>
    <m/>
    <x v="0"/>
  </r>
  <r>
    <x v="36"/>
    <x v="4"/>
    <x v="1"/>
    <x v="0"/>
    <x v="38"/>
    <x v="8"/>
    <n v="760003"/>
    <n v="642130"/>
    <m/>
    <x v="0"/>
  </r>
  <r>
    <x v="36"/>
    <x v="4"/>
    <x v="1"/>
    <x v="0"/>
    <x v="38"/>
    <x v="9"/>
    <n v="762540"/>
    <n v="635769"/>
    <m/>
    <x v="0"/>
  </r>
  <r>
    <x v="36"/>
    <x v="4"/>
    <x v="1"/>
    <x v="0"/>
    <x v="38"/>
    <x v="10"/>
    <n v="765198"/>
    <n v="628155"/>
    <m/>
    <x v="0"/>
  </r>
  <r>
    <x v="36"/>
    <x v="4"/>
    <x v="1"/>
    <x v="0"/>
    <x v="38"/>
    <x v="11"/>
    <n v="768073"/>
    <n v="618977"/>
    <m/>
    <x v="0"/>
  </r>
  <r>
    <x v="36"/>
    <x v="4"/>
    <x v="1"/>
    <x v="0"/>
    <x v="38"/>
    <x v="12"/>
    <n v="770948"/>
    <n v="609850"/>
    <m/>
    <x v="0"/>
  </r>
  <r>
    <x v="36"/>
    <x v="4"/>
    <x v="1"/>
    <x v="0"/>
    <x v="38"/>
    <x v="13"/>
    <n v="773770"/>
    <n v="601821"/>
    <m/>
    <x v="0"/>
  </r>
  <r>
    <x v="36"/>
    <x v="4"/>
    <x v="1"/>
    <x v="0"/>
    <x v="38"/>
    <x v="14"/>
    <n v="776494"/>
    <n v="594854"/>
    <m/>
    <x v="0"/>
  </r>
  <r>
    <x v="36"/>
    <x v="4"/>
    <x v="1"/>
    <x v="0"/>
    <x v="38"/>
    <x v="15"/>
    <n v="779144"/>
    <n v="588506"/>
    <m/>
    <x v="0"/>
  </r>
  <r>
    <x v="36"/>
    <x v="4"/>
    <x v="1"/>
    <x v="0"/>
    <x v="38"/>
    <x v="16"/>
    <n v="781730"/>
    <n v="582303"/>
    <m/>
    <x v="0"/>
  </r>
  <r>
    <x v="36"/>
    <x v="4"/>
    <x v="1"/>
    <x v="0"/>
    <x v="38"/>
    <x v="17"/>
    <n v="784029"/>
    <n v="575199"/>
    <m/>
    <x v="0"/>
  </r>
  <r>
    <x v="36"/>
    <x v="4"/>
    <x v="1"/>
    <x v="0"/>
    <x v="38"/>
    <x v="18"/>
    <n v="786160"/>
    <n v="567592"/>
    <m/>
    <x v="0"/>
  </r>
  <r>
    <x v="36"/>
    <x v="4"/>
    <x v="1"/>
    <x v="0"/>
    <x v="38"/>
    <x v="19"/>
    <n v="788148"/>
    <n v="559470"/>
    <m/>
    <x v="0"/>
  </r>
  <r>
    <x v="36"/>
    <x v="4"/>
    <x v="1"/>
    <x v="0"/>
    <x v="38"/>
    <x v="20"/>
    <n v="790013"/>
    <n v="551649"/>
    <m/>
    <x v="0"/>
  </r>
  <r>
    <x v="36"/>
    <x v="4"/>
    <x v="1"/>
    <x v="0"/>
    <x v="38"/>
    <x v="21"/>
    <n v="791732"/>
    <n v="543995"/>
    <m/>
    <x v="0"/>
  </r>
  <r>
    <x v="36"/>
    <x v="4"/>
    <x v="1"/>
    <x v="0"/>
    <x v="38"/>
    <x v="22"/>
    <n v="793338"/>
    <n v="536676"/>
    <m/>
    <x v="0"/>
  </r>
  <r>
    <x v="36"/>
    <x v="4"/>
    <x v="1"/>
    <x v="0"/>
    <x v="38"/>
    <x v="23"/>
    <n v="794895"/>
    <n v="529450"/>
    <m/>
    <x v="0"/>
  </r>
  <r>
    <x v="36"/>
    <x v="4"/>
    <x v="1"/>
    <x v="0"/>
    <x v="38"/>
    <x v="24"/>
    <n v="796460"/>
    <n v="522129"/>
    <m/>
    <x v="0"/>
  </r>
  <r>
    <x v="36"/>
    <x v="4"/>
    <x v="1"/>
    <x v="0"/>
    <x v="38"/>
    <x v="25"/>
    <n v="798034"/>
    <n v="515304"/>
    <m/>
    <x v="0"/>
  </r>
  <r>
    <x v="36"/>
    <x v="4"/>
    <x v="1"/>
    <x v="0"/>
    <x v="38"/>
    <x v="26"/>
    <n v="799612"/>
    <n v="508446"/>
    <m/>
    <x v="0"/>
  </r>
  <r>
    <x v="36"/>
    <x v="4"/>
    <x v="1"/>
    <x v="0"/>
    <x v="38"/>
    <x v="27"/>
    <n v="801181"/>
    <n v="501256"/>
    <m/>
    <x v="0"/>
  </r>
  <r>
    <x v="36"/>
    <x v="4"/>
    <x v="1"/>
    <x v="0"/>
    <x v="38"/>
    <x v="28"/>
    <n v="802750"/>
    <n v="494361"/>
    <m/>
    <x v="0"/>
  </r>
  <r>
    <x v="36"/>
    <x v="4"/>
    <x v="1"/>
    <x v="0"/>
    <x v="38"/>
    <x v="29"/>
    <n v="804320"/>
    <n v="487453"/>
    <m/>
    <x v="0"/>
  </r>
  <r>
    <x v="36"/>
    <x v="4"/>
    <x v="1"/>
    <x v="0"/>
    <x v="38"/>
    <x v="30"/>
    <n v="805894"/>
    <n v="480567"/>
    <m/>
    <x v="0"/>
  </r>
  <r>
    <x v="36"/>
    <x v="4"/>
    <x v="1"/>
    <x v="3"/>
    <x v="37"/>
    <x v="0"/>
    <n v="0"/>
    <n v="0"/>
    <m/>
    <x v="0"/>
  </r>
  <r>
    <x v="36"/>
    <x v="4"/>
    <x v="1"/>
    <x v="3"/>
    <x v="37"/>
    <x v="1"/>
    <n v="0"/>
    <n v="0"/>
    <m/>
    <x v="0"/>
  </r>
  <r>
    <x v="36"/>
    <x v="4"/>
    <x v="1"/>
    <x v="3"/>
    <x v="37"/>
    <x v="2"/>
    <n v="0"/>
    <n v="0"/>
    <m/>
    <x v="0"/>
  </r>
  <r>
    <x v="36"/>
    <x v="4"/>
    <x v="1"/>
    <x v="3"/>
    <x v="37"/>
    <x v="3"/>
    <n v="0"/>
    <n v="0"/>
    <m/>
    <x v="0"/>
  </r>
  <r>
    <x v="36"/>
    <x v="4"/>
    <x v="1"/>
    <x v="3"/>
    <x v="37"/>
    <x v="4"/>
    <n v="0"/>
    <n v="0"/>
    <m/>
    <x v="0"/>
  </r>
  <r>
    <x v="36"/>
    <x v="4"/>
    <x v="1"/>
    <x v="3"/>
    <x v="37"/>
    <x v="5"/>
    <n v="0"/>
    <n v="0"/>
    <m/>
    <x v="0"/>
  </r>
  <r>
    <x v="36"/>
    <x v="4"/>
    <x v="1"/>
    <x v="3"/>
    <x v="37"/>
    <x v="6"/>
    <n v="0"/>
    <n v="0"/>
    <m/>
    <x v="0"/>
  </r>
  <r>
    <x v="36"/>
    <x v="4"/>
    <x v="1"/>
    <x v="3"/>
    <x v="37"/>
    <x v="7"/>
    <n v="0"/>
    <n v="0"/>
    <m/>
    <x v="0"/>
  </r>
  <r>
    <x v="36"/>
    <x v="4"/>
    <x v="1"/>
    <x v="3"/>
    <x v="37"/>
    <x v="8"/>
    <n v="0"/>
    <n v="0"/>
    <m/>
    <x v="0"/>
  </r>
  <r>
    <x v="36"/>
    <x v="4"/>
    <x v="1"/>
    <x v="3"/>
    <x v="37"/>
    <x v="9"/>
    <n v="0"/>
    <n v="0"/>
    <m/>
    <x v="0"/>
  </r>
  <r>
    <x v="36"/>
    <x v="4"/>
    <x v="1"/>
    <x v="3"/>
    <x v="37"/>
    <x v="10"/>
    <n v="0"/>
    <n v="0"/>
    <m/>
    <x v="0"/>
  </r>
  <r>
    <x v="36"/>
    <x v="4"/>
    <x v="1"/>
    <x v="3"/>
    <x v="37"/>
    <x v="11"/>
    <n v="0"/>
    <n v="0"/>
    <m/>
    <x v="0"/>
  </r>
  <r>
    <x v="36"/>
    <x v="4"/>
    <x v="1"/>
    <x v="3"/>
    <x v="37"/>
    <x v="12"/>
    <n v="0"/>
    <n v="0"/>
    <m/>
    <x v="0"/>
  </r>
  <r>
    <x v="36"/>
    <x v="4"/>
    <x v="1"/>
    <x v="3"/>
    <x v="37"/>
    <x v="13"/>
    <n v="0"/>
    <n v="0"/>
    <m/>
    <x v="0"/>
  </r>
  <r>
    <x v="36"/>
    <x v="4"/>
    <x v="1"/>
    <x v="3"/>
    <x v="37"/>
    <x v="14"/>
    <n v="0"/>
    <n v="0"/>
    <m/>
    <x v="0"/>
  </r>
  <r>
    <x v="36"/>
    <x v="4"/>
    <x v="1"/>
    <x v="3"/>
    <x v="37"/>
    <x v="15"/>
    <n v="0"/>
    <n v="0"/>
    <m/>
    <x v="0"/>
  </r>
  <r>
    <x v="36"/>
    <x v="4"/>
    <x v="1"/>
    <x v="3"/>
    <x v="37"/>
    <x v="16"/>
    <n v="0"/>
    <n v="0"/>
    <m/>
    <x v="0"/>
  </r>
  <r>
    <x v="36"/>
    <x v="4"/>
    <x v="1"/>
    <x v="3"/>
    <x v="37"/>
    <x v="17"/>
    <n v="0"/>
    <n v="0"/>
    <m/>
    <x v="0"/>
  </r>
  <r>
    <x v="36"/>
    <x v="4"/>
    <x v="1"/>
    <x v="3"/>
    <x v="37"/>
    <x v="18"/>
    <n v="0"/>
    <n v="0"/>
    <m/>
    <x v="0"/>
  </r>
  <r>
    <x v="36"/>
    <x v="4"/>
    <x v="1"/>
    <x v="3"/>
    <x v="37"/>
    <x v="19"/>
    <n v="0"/>
    <n v="0"/>
    <m/>
    <x v="0"/>
  </r>
  <r>
    <x v="36"/>
    <x v="4"/>
    <x v="1"/>
    <x v="3"/>
    <x v="37"/>
    <x v="20"/>
    <n v="0"/>
    <n v="0"/>
    <m/>
    <x v="0"/>
  </r>
  <r>
    <x v="36"/>
    <x v="4"/>
    <x v="1"/>
    <x v="3"/>
    <x v="37"/>
    <x v="21"/>
    <n v="0"/>
    <n v="0"/>
    <m/>
    <x v="0"/>
  </r>
  <r>
    <x v="36"/>
    <x v="4"/>
    <x v="1"/>
    <x v="3"/>
    <x v="37"/>
    <x v="22"/>
    <n v="0"/>
    <n v="0"/>
    <m/>
    <x v="0"/>
  </r>
  <r>
    <x v="36"/>
    <x v="4"/>
    <x v="1"/>
    <x v="3"/>
    <x v="37"/>
    <x v="23"/>
    <n v="0"/>
    <n v="0"/>
    <m/>
    <x v="0"/>
  </r>
  <r>
    <x v="36"/>
    <x v="4"/>
    <x v="1"/>
    <x v="3"/>
    <x v="37"/>
    <x v="24"/>
    <n v="0"/>
    <n v="0"/>
    <m/>
    <x v="0"/>
  </r>
  <r>
    <x v="36"/>
    <x v="4"/>
    <x v="1"/>
    <x v="3"/>
    <x v="37"/>
    <x v="25"/>
    <n v="0"/>
    <n v="0"/>
    <m/>
    <x v="0"/>
  </r>
  <r>
    <x v="36"/>
    <x v="4"/>
    <x v="1"/>
    <x v="3"/>
    <x v="37"/>
    <x v="26"/>
    <n v="0"/>
    <n v="0"/>
    <m/>
    <x v="0"/>
  </r>
  <r>
    <x v="36"/>
    <x v="4"/>
    <x v="1"/>
    <x v="3"/>
    <x v="37"/>
    <x v="27"/>
    <n v="0"/>
    <n v="0"/>
    <m/>
    <x v="0"/>
  </r>
  <r>
    <x v="36"/>
    <x v="4"/>
    <x v="1"/>
    <x v="3"/>
    <x v="37"/>
    <x v="28"/>
    <n v="0"/>
    <n v="0"/>
    <m/>
    <x v="0"/>
  </r>
  <r>
    <x v="36"/>
    <x v="4"/>
    <x v="1"/>
    <x v="3"/>
    <x v="37"/>
    <x v="29"/>
    <n v="0"/>
    <n v="0"/>
    <m/>
    <x v="0"/>
  </r>
  <r>
    <x v="36"/>
    <x v="4"/>
    <x v="1"/>
    <x v="3"/>
    <x v="37"/>
    <x v="30"/>
    <n v="0"/>
    <n v="0"/>
    <m/>
    <x v="0"/>
  </r>
  <r>
    <x v="36"/>
    <x v="4"/>
    <x v="2"/>
    <x v="1"/>
    <x v="35"/>
    <x v="0"/>
    <n v="33541"/>
    <n v="27973"/>
    <m/>
    <x v="0"/>
  </r>
  <r>
    <x v="36"/>
    <x v="4"/>
    <x v="2"/>
    <x v="1"/>
    <x v="35"/>
    <x v="1"/>
    <n v="33051"/>
    <n v="28458"/>
    <m/>
    <x v="0"/>
  </r>
  <r>
    <x v="36"/>
    <x v="4"/>
    <x v="2"/>
    <x v="1"/>
    <x v="35"/>
    <x v="2"/>
    <n v="32516"/>
    <n v="29045"/>
    <m/>
    <x v="0"/>
  </r>
  <r>
    <x v="36"/>
    <x v="4"/>
    <x v="2"/>
    <x v="1"/>
    <x v="35"/>
    <x v="3"/>
    <n v="31983"/>
    <n v="23962"/>
    <m/>
    <x v="0"/>
  </r>
  <r>
    <x v="36"/>
    <x v="4"/>
    <x v="2"/>
    <x v="1"/>
    <x v="35"/>
    <x v="4"/>
    <n v="31471"/>
    <n v="24516"/>
    <m/>
    <x v="0"/>
  </r>
  <r>
    <x v="36"/>
    <x v="4"/>
    <x v="2"/>
    <x v="1"/>
    <x v="35"/>
    <x v="5"/>
    <n v="30967"/>
    <n v="26355"/>
    <m/>
    <x v="0"/>
  </r>
  <r>
    <x v="36"/>
    <x v="4"/>
    <x v="2"/>
    <x v="1"/>
    <x v="35"/>
    <x v="6"/>
    <n v="30487"/>
    <n v="24523"/>
    <m/>
    <x v="0"/>
  </r>
  <r>
    <x v="36"/>
    <x v="4"/>
    <x v="2"/>
    <x v="1"/>
    <x v="35"/>
    <x v="7"/>
    <n v="30032"/>
    <n v="23944"/>
    <m/>
    <x v="0"/>
  </r>
  <r>
    <x v="36"/>
    <x v="4"/>
    <x v="2"/>
    <x v="1"/>
    <x v="35"/>
    <x v="8"/>
    <n v="29588"/>
    <n v="23255"/>
    <m/>
    <x v="0"/>
  </r>
  <r>
    <x v="36"/>
    <x v="4"/>
    <x v="2"/>
    <x v="1"/>
    <x v="35"/>
    <x v="9"/>
    <n v="29149"/>
    <n v="22488"/>
    <m/>
    <x v="0"/>
  </r>
  <r>
    <x v="36"/>
    <x v="4"/>
    <x v="2"/>
    <x v="1"/>
    <x v="35"/>
    <x v="10"/>
    <n v="28700"/>
    <n v="21711"/>
    <m/>
    <x v="0"/>
  </r>
  <r>
    <x v="36"/>
    <x v="4"/>
    <x v="2"/>
    <x v="1"/>
    <x v="35"/>
    <x v="11"/>
    <n v="28256"/>
    <n v="20949"/>
    <m/>
    <x v="0"/>
  </r>
  <r>
    <x v="36"/>
    <x v="4"/>
    <x v="2"/>
    <x v="1"/>
    <x v="35"/>
    <x v="12"/>
    <n v="27819"/>
    <n v="20231"/>
    <m/>
    <x v="0"/>
  </r>
  <r>
    <x v="36"/>
    <x v="4"/>
    <x v="2"/>
    <x v="1"/>
    <x v="35"/>
    <x v="13"/>
    <n v="27391"/>
    <n v="19576"/>
    <m/>
    <x v="0"/>
  </r>
  <r>
    <x v="36"/>
    <x v="4"/>
    <x v="2"/>
    <x v="1"/>
    <x v="35"/>
    <x v="14"/>
    <n v="26970"/>
    <n v="18953"/>
    <m/>
    <x v="0"/>
  </r>
  <r>
    <x v="36"/>
    <x v="4"/>
    <x v="2"/>
    <x v="1"/>
    <x v="35"/>
    <x v="15"/>
    <n v="26557"/>
    <n v="18357"/>
    <m/>
    <x v="0"/>
  </r>
  <r>
    <x v="36"/>
    <x v="4"/>
    <x v="2"/>
    <x v="1"/>
    <x v="35"/>
    <x v="16"/>
    <n v="26153"/>
    <n v="17787"/>
    <m/>
    <x v="0"/>
  </r>
  <r>
    <x v="36"/>
    <x v="4"/>
    <x v="2"/>
    <x v="1"/>
    <x v="35"/>
    <x v="17"/>
    <n v="25754"/>
    <n v="17218"/>
    <m/>
    <x v="0"/>
  </r>
  <r>
    <x v="36"/>
    <x v="4"/>
    <x v="2"/>
    <x v="1"/>
    <x v="35"/>
    <x v="18"/>
    <n v="25361"/>
    <n v="16672"/>
    <m/>
    <x v="0"/>
  </r>
  <r>
    <x v="36"/>
    <x v="4"/>
    <x v="2"/>
    <x v="1"/>
    <x v="35"/>
    <x v="19"/>
    <n v="24972"/>
    <n v="16134"/>
    <m/>
    <x v="0"/>
  </r>
  <r>
    <x v="36"/>
    <x v="4"/>
    <x v="2"/>
    <x v="1"/>
    <x v="35"/>
    <x v="20"/>
    <n v="24591"/>
    <n v="15624"/>
    <m/>
    <x v="0"/>
  </r>
  <r>
    <x v="36"/>
    <x v="4"/>
    <x v="2"/>
    <x v="1"/>
    <x v="35"/>
    <x v="21"/>
    <n v="24218"/>
    <n v="15124"/>
    <m/>
    <x v="0"/>
  </r>
  <r>
    <x v="36"/>
    <x v="4"/>
    <x v="2"/>
    <x v="1"/>
    <x v="35"/>
    <x v="22"/>
    <n v="23850"/>
    <n v="14647"/>
    <m/>
    <x v="0"/>
  </r>
  <r>
    <x v="36"/>
    <x v="4"/>
    <x v="2"/>
    <x v="1"/>
    <x v="35"/>
    <x v="23"/>
    <n v="23490"/>
    <n v="14189"/>
    <m/>
    <x v="0"/>
  </r>
  <r>
    <x v="36"/>
    <x v="4"/>
    <x v="2"/>
    <x v="1"/>
    <x v="35"/>
    <x v="24"/>
    <n v="23136"/>
    <n v="13741"/>
    <m/>
    <x v="0"/>
  </r>
  <r>
    <x v="36"/>
    <x v="4"/>
    <x v="2"/>
    <x v="1"/>
    <x v="35"/>
    <x v="25"/>
    <n v="22790"/>
    <n v="13312"/>
    <m/>
    <x v="0"/>
  </r>
  <r>
    <x v="36"/>
    <x v="4"/>
    <x v="2"/>
    <x v="1"/>
    <x v="35"/>
    <x v="26"/>
    <n v="22449"/>
    <n v="12896"/>
    <m/>
    <x v="0"/>
  </r>
  <r>
    <x v="36"/>
    <x v="4"/>
    <x v="2"/>
    <x v="1"/>
    <x v="35"/>
    <x v="27"/>
    <n v="22115"/>
    <n v="12485"/>
    <m/>
    <x v="0"/>
  </r>
  <r>
    <x v="36"/>
    <x v="4"/>
    <x v="2"/>
    <x v="1"/>
    <x v="35"/>
    <x v="28"/>
    <n v="21787"/>
    <n v="12094"/>
    <m/>
    <x v="0"/>
  </r>
  <r>
    <x v="36"/>
    <x v="4"/>
    <x v="2"/>
    <x v="1"/>
    <x v="35"/>
    <x v="29"/>
    <n v="21465"/>
    <n v="11715"/>
    <m/>
    <x v="0"/>
  </r>
  <r>
    <x v="36"/>
    <x v="4"/>
    <x v="2"/>
    <x v="1"/>
    <x v="35"/>
    <x v="30"/>
    <n v="21149"/>
    <n v="11347"/>
    <m/>
    <x v="0"/>
  </r>
  <r>
    <x v="36"/>
    <x v="4"/>
    <x v="2"/>
    <x v="0"/>
    <x v="38"/>
    <x v="0"/>
    <n v="605541"/>
    <n v="1025786"/>
    <m/>
    <x v="0"/>
  </r>
  <r>
    <x v="36"/>
    <x v="4"/>
    <x v="2"/>
    <x v="0"/>
    <x v="38"/>
    <x v="1"/>
    <n v="595735"/>
    <n v="1045294"/>
    <m/>
    <x v="0"/>
  </r>
  <r>
    <x v="36"/>
    <x v="4"/>
    <x v="2"/>
    <x v="0"/>
    <x v="38"/>
    <x v="2"/>
    <n v="586115"/>
    <n v="1077237"/>
    <m/>
    <x v="0"/>
  </r>
  <r>
    <x v="36"/>
    <x v="4"/>
    <x v="2"/>
    <x v="0"/>
    <x v="38"/>
    <x v="3"/>
    <n v="576537"/>
    <n v="888565"/>
    <m/>
    <x v="0"/>
  </r>
  <r>
    <x v="36"/>
    <x v="4"/>
    <x v="2"/>
    <x v="0"/>
    <x v="38"/>
    <x v="4"/>
    <n v="567345"/>
    <n v="905367"/>
    <m/>
    <x v="0"/>
  </r>
  <r>
    <x v="36"/>
    <x v="4"/>
    <x v="2"/>
    <x v="0"/>
    <x v="38"/>
    <x v="5"/>
    <n v="558286"/>
    <n v="964372"/>
    <m/>
    <x v="0"/>
  </r>
  <r>
    <x v="36"/>
    <x v="4"/>
    <x v="2"/>
    <x v="0"/>
    <x v="38"/>
    <x v="6"/>
    <n v="549659"/>
    <n v="891526"/>
    <m/>
    <x v="0"/>
  </r>
  <r>
    <x v="36"/>
    <x v="4"/>
    <x v="2"/>
    <x v="0"/>
    <x v="38"/>
    <x v="7"/>
    <n v="541508"/>
    <n v="868247"/>
    <m/>
    <x v="0"/>
  </r>
  <r>
    <x v="36"/>
    <x v="4"/>
    <x v="2"/>
    <x v="0"/>
    <x v="38"/>
    <x v="8"/>
    <n v="533548"/>
    <n v="845967"/>
    <m/>
    <x v="0"/>
  </r>
  <r>
    <x v="36"/>
    <x v="4"/>
    <x v="2"/>
    <x v="0"/>
    <x v="38"/>
    <x v="9"/>
    <n v="525686"/>
    <n v="822088"/>
    <m/>
    <x v="0"/>
  </r>
  <r>
    <x v="36"/>
    <x v="4"/>
    <x v="2"/>
    <x v="0"/>
    <x v="38"/>
    <x v="10"/>
    <n v="517624"/>
    <n v="796781"/>
    <m/>
    <x v="0"/>
  </r>
  <r>
    <x v="36"/>
    <x v="4"/>
    <x v="2"/>
    <x v="0"/>
    <x v="38"/>
    <x v="11"/>
    <n v="509643"/>
    <n v="769909"/>
    <m/>
    <x v="0"/>
  </r>
  <r>
    <x v="36"/>
    <x v="4"/>
    <x v="2"/>
    <x v="0"/>
    <x v="38"/>
    <x v="12"/>
    <n v="501810"/>
    <n v="743880"/>
    <m/>
    <x v="0"/>
  </r>
  <r>
    <x v="36"/>
    <x v="4"/>
    <x v="2"/>
    <x v="0"/>
    <x v="38"/>
    <x v="13"/>
    <n v="494114"/>
    <n v="719957"/>
    <m/>
    <x v="0"/>
  </r>
  <r>
    <x v="36"/>
    <x v="4"/>
    <x v="2"/>
    <x v="0"/>
    <x v="38"/>
    <x v="14"/>
    <n v="486558"/>
    <n v="698065"/>
    <m/>
    <x v="0"/>
  </r>
  <r>
    <x v="36"/>
    <x v="4"/>
    <x v="2"/>
    <x v="0"/>
    <x v="38"/>
    <x v="15"/>
    <n v="479146"/>
    <n v="677571"/>
    <m/>
    <x v="0"/>
  </r>
  <r>
    <x v="36"/>
    <x v="4"/>
    <x v="2"/>
    <x v="0"/>
    <x v="38"/>
    <x v="16"/>
    <n v="471882"/>
    <n v="657868"/>
    <m/>
    <x v="0"/>
  </r>
  <r>
    <x v="36"/>
    <x v="4"/>
    <x v="2"/>
    <x v="0"/>
    <x v="38"/>
    <x v="17"/>
    <n v="464721"/>
    <n v="637903"/>
    <m/>
    <x v="0"/>
  </r>
  <r>
    <x v="36"/>
    <x v="4"/>
    <x v="2"/>
    <x v="0"/>
    <x v="38"/>
    <x v="18"/>
    <n v="457664"/>
    <n v="618050"/>
    <m/>
    <x v="0"/>
  </r>
  <r>
    <x v="36"/>
    <x v="4"/>
    <x v="2"/>
    <x v="0"/>
    <x v="38"/>
    <x v="19"/>
    <n v="450684"/>
    <n v="598234"/>
    <m/>
    <x v="0"/>
  </r>
  <r>
    <x v="36"/>
    <x v="4"/>
    <x v="2"/>
    <x v="0"/>
    <x v="38"/>
    <x v="20"/>
    <n v="443842"/>
    <n v="579398"/>
    <m/>
    <x v="0"/>
  </r>
  <r>
    <x v="36"/>
    <x v="4"/>
    <x v="2"/>
    <x v="0"/>
    <x v="38"/>
    <x v="21"/>
    <n v="437130"/>
    <n v="561366"/>
    <m/>
    <x v="0"/>
  </r>
  <r>
    <x v="36"/>
    <x v="4"/>
    <x v="2"/>
    <x v="0"/>
    <x v="38"/>
    <x v="22"/>
    <n v="430534"/>
    <n v="544224"/>
    <m/>
    <x v="0"/>
  </r>
  <r>
    <x v="36"/>
    <x v="4"/>
    <x v="2"/>
    <x v="0"/>
    <x v="38"/>
    <x v="23"/>
    <n v="424056"/>
    <n v="527680"/>
    <m/>
    <x v="0"/>
  </r>
  <r>
    <x v="36"/>
    <x v="4"/>
    <x v="2"/>
    <x v="0"/>
    <x v="38"/>
    <x v="24"/>
    <n v="417706"/>
    <n v="511493"/>
    <m/>
    <x v="0"/>
  </r>
  <r>
    <x v="36"/>
    <x v="4"/>
    <x v="2"/>
    <x v="0"/>
    <x v="38"/>
    <x v="25"/>
    <n v="411483"/>
    <n v="496220"/>
    <m/>
    <x v="0"/>
  </r>
  <r>
    <x v="36"/>
    <x v="4"/>
    <x v="2"/>
    <x v="0"/>
    <x v="38"/>
    <x v="26"/>
    <n v="405373"/>
    <n v="481319"/>
    <m/>
    <x v="0"/>
  </r>
  <r>
    <x v="36"/>
    <x v="4"/>
    <x v="2"/>
    <x v="0"/>
    <x v="38"/>
    <x v="27"/>
    <n v="399378"/>
    <n v="466524"/>
    <m/>
    <x v="0"/>
  </r>
  <r>
    <x v="36"/>
    <x v="4"/>
    <x v="2"/>
    <x v="0"/>
    <x v="38"/>
    <x v="28"/>
    <n v="393485"/>
    <n v="452383"/>
    <m/>
    <x v="0"/>
  </r>
  <r>
    <x v="36"/>
    <x v="4"/>
    <x v="2"/>
    <x v="0"/>
    <x v="38"/>
    <x v="29"/>
    <n v="387703"/>
    <n v="438618"/>
    <m/>
    <x v="0"/>
  </r>
  <r>
    <x v="36"/>
    <x v="4"/>
    <x v="2"/>
    <x v="0"/>
    <x v="38"/>
    <x v="30"/>
    <n v="382028"/>
    <n v="425235"/>
    <m/>
    <x v="0"/>
  </r>
  <r>
    <x v="36"/>
    <x v="4"/>
    <x v="2"/>
    <x v="3"/>
    <x v="37"/>
    <x v="0"/>
    <n v="19557"/>
    <n v="93502"/>
    <m/>
    <x v="0"/>
  </r>
  <r>
    <x v="36"/>
    <x v="4"/>
    <x v="2"/>
    <x v="3"/>
    <x v="37"/>
    <x v="1"/>
    <n v="19310"/>
    <n v="94576"/>
    <m/>
    <x v="0"/>
  </r>
  <r>
    <x v="36"/>
    <x v="4"/>
    <x v="2"/>
    <x v="3"/>
    <x v="37"/>
    <x v="2"/>
    <n v="19026"/>
    <n v="94534"/>
    <m/>
    <x v="0"/>
  </r>
  <r>
    <x v="36"/>
    <x v="4"/>
    <x v="2"/>
    <x v="3"/>
    <x v="37"/>
    <x v="3"/>
    <n v="18740"/>
    <n v="78030"/>
    <m/>
    <x v="0"/>
  </r>
  <r>
    <x v="36"/>
    <x v="4"/>
    <x v="2"/>
    <x v="3"/>
    <x v="37"/>
    <x v="4"/>
    <n v="18471"/>
    <n v="80347"/>
    <m/>
    <x v="0"/>
  </r>
  <r>
    <x v="36"/>
    <x v="4"/>
    <x v="2"/>
    <x v="3"/>
    <x v="37"/>
    <x v="5"/>
    <n v="18206"/>
    <n v="86877"/>
    <m/>
    <x v="0"/>
  </r>
  <r>
    <x v="36"/>
    <x v="4"/>
    <x v="2"/>
    <x v="3"/>
    <x v="37"/>
    <x v="6"/>
    <n v="17962"/>
    <n v="81426"/>
    <m/>
    <x v="0"/>
  </r>
  <r>
    <x v="36"/>
    <x v="4"/>
    <x v="2"/>
    <x v="3"/>
    <x v="37"/>
    <x v="7"/>
    <n v="17743"/>
    <n v="79639"/>
    <m/>
    <x v="0"/>
  </r>
  <r>
    <x v="36"/>
    <x v="4"/>
    <x v="2"/>
    <x v="3"/>
    <x v="37"/>
    <x v="8"/>
    <n v="17530"/>
    <n v="77468"/>
    <m/>
    <x v="0"/>
  </r>
  <r>
    <x v="36"/>
    <x v="4"/>
    <x v="2"/>
    <x v="3"/>
    <x v="37"/>
    <x v="9"/>
    <n v="17318"/>
    <n v="75098"/>
    <m/>
    <x v="0"/>
  </r>
  <r>
    <x v="36"/>
    <x v="4"/>
    <x v="2"/>
    <x v="3"/>
    <x v="37"/>
    <x v="10"/>
    <n v="17089"/>
    <n v="72807"/>
    <m/>
    <x v="0"/>
  </r>
  <r>
    <x v="36"/>
    <x v="4"/>
    <x v="2"/>
    <x v="3"/>
    <x v="37"/>
    <x v="11"/>
    <n v="16860"/>
    <n v="70624"/>
    <m/>
    <x v="0"/>
  </r>
  <r>
    <x v="36"/>
    <x v="4"/>
    <x v="2"/>
    <x v="3"/>
    <x v="37"/>
    <x v="12"/>
    <n v="16636"/>
    <n v="68554"/>
    <m/>
    <x v="0"/>
  </r>
  <r>
    <x v="36"/>
    <x v="4"/>
    <x v="2"/>
    <x v="3"/>
    <x v="37"/>
    <x v="13"/>
    <n v="16415"/>
    <n v="66554"/>
    <m/>
    <x v="0"/>
  </r>
  <r>
    <x v="36"/>
    <x v="4"/>
    <x v="2"/>
    <x v="3"/>
    <x v="37"/>
    <x v="14"/>
    <n v="16199"/>
    <n v="64546"/>
    <m/>
    <x v="0"/>
  </r>
  <r>
    <x v="36"/>
    <x v="4"/>
    <x v="2"/>
    <x v="3"/>
    <x v="37"/>
    <x v="15"/>
    <n v="15987"/>
    <n v="62632"/>
    <m/>
    <x v="0"/>
  </r>
  <r>
    <x v="36"/>
    <x v="4"/>
    <x v="2"/>
    <x v="3"/>
    <x v="37"/>
    <x v="16"/>
    <n v="15780"/>
    <n v="60841"/>
    <m/>
    <x v="0"/>
  </r>
  <r>
    <x v="36"/>
    <x v="4"/>
    <x v="2"/>
    <x v="3"/>
    <x v="37"/>
    <x v="17"/>
    <n v="15574"/>
    <n v="59030"/>
    <m/>
    <x v="0"/>
  </r>
  <r>
    <x v="36"/>
    <x v="4"/>
    <x v="2"/>
    <x v="3"/>
    <x v="37"/>
    <x v="18"/>
    <n v="15372"/>
    <n v="57295"/>
    <m/>
    <x v="0"/>
  </r>
  <r>
    <x v="36"/>
    <x v="4"/>
    <x v="2"/>
    <x v="3"/>
    <x v="37"/>
    <x v="19"/>
    <n v="15169"/>
    <n v="55569"/>
    <m/>
    <x v="0"/>
  </r>
  <r>
    <x v="36"/>
    <x v="4"/>
    <x v="2"/>
    <x v="3"/>
    <x v="37"/>
    <x v="20"/>
    <n v="14972"/>
    <n v="53943"/>
    <m/>
    <x v="0"/>
  </r>
  <r>
    <x v="36"/>
    <x v="4"/>
    <x v="2"/>
    <x v="3"/>
    <x v="37"/>
    <x v="21"/>
    <n v="14778"/>
    <n v="52347"/>
    <m/>
    <x v="0"/>
  </r>
  <r>
    <x v="36"/>
    <x v="4"/>
    <x v="2"/>
    <x v="3"/>
    <x v="37"/>
    <x v="22"/>
    <n v="14587"/>
    <n v="50837"/>
    <m/>
    <x v="0"/>
  </r>
  <r>
    <x v="36"/>
    <x v="4"/>
    <x v="2"/>
    <x v="3"/>
    <x v="37"/>
    <x v="23"/>
    <n v="14400"/>
    <n v="49384"/>
    <m/>
    <x v="0"/>
  </r>
  <r>
    <x v="36"/>
    <x v="4"/>
    <x v="2"/>
    <x v="3"/>
    <x v="37"/>
    <x v="24"/>
    <n v="14217"/>
    <n v="47959"/>
    <m/>
    <x v="0"/>
  </r>
  <r>
    <x v="36"/>
    <x v="4"/>
    <x v="2"/>
    <x v="3"/>
    <x v="37"/>
    <x v="25"/>
    <n v="14039"/>
    <n v="46573"/>
    <m/>
    <x v="0"/>
  </r>
  <r>
    <x v="36"/>
    <x v="4"/>
    <x v="2"/>
    <x v="3"/>
    <x v="37"/>
    <x v="26"/>
    <n v="13863"/>
    <n v="45223"/>
    <m/>
    <x v="0"/>
  </r>
  <r>
    <x v="36"/>
    <x v="4"/>
    <x v="2"/>
    <x v="3"/>
    <x v="37"/>
    <x v="27"/>
    <n v="13691"/>
    <n v="43897"/>
    <m/>
    <x v="0"/>
  </r>
  <r>
    <x v="36"/>
    <x v="4"/>
    <x v="2"/>
    <x v="3"/>
    <x v="37"/>
    <x v="28"/>
    <n v="13522"/>
    <n v="42641"/>
    <m/>
    <x v="0"/>
  </r>
  <r>
    <x v="36"/>
    <x v="4"/>
    <x v="2"/>
    <x v="3"/>
    <x v="37"/>
    <x v="29"/>
    <n v="13356"/>
    <n v="41422"/>
    <m/>
    <x v="0"/>
  </r>
  <r>
    <x v="36"/>
    <x v="4"/>
    <x v="2"/>
    <x v="3"/>
    <x v="37"/>
    <x v="30"/>
    <n v="13193"/>
    <n v="40239"/>
    <m/>
    <x v="0"/>
  </r>
  <r>
    <x v="36"/>
    <x v="5"/>
    <x v="0"/>
    <x v="1"/>
    <x v="35"/>
    <x v="0"/>
    <n v="526175"/>
    <n v="4102060"/>
    <m/>
    <x v="0"/>
  </r>
  <r>
    <x v="36"/>
    <x v="5"/>
    <x v="0"/>
    <x v="1"/>
    <x v="35"/>
    <x v="1"/>
    <n v="533550"/>
    <n v="4192836"/>
    <m/>
    <x v="0"/>
  </r>
  <r>
    <x v="36"/>
    <x v="5"/>
    <x v="0"/>
    <x v="1"/>
    <x v="35"/>
    <x v="2"/>
    <n v="541328"/>
    <n v="4445668"/>
    <m/>
    <x v="0"/>
  </r>
  <r>
    <x v="36"/>
    <x v="5"/>
    <x v="0"/>
    <x v="1"/>
    <x v="35"/>
    <x v="3"/>
    <n v="549581"/>
    <n v="3612546"/>
    <m/>
    <x v="0"/>
  </r>
  <r>
    <x v="36"/>
    <x v="5"/>
    <x v="0"/>
    <x v="1"/>
    <x v="35"/>
    <x v="4"/>
    <n v="557478"/>
    <n v="3736136"/>
    <m/>
    <x v="0"/>
  </r>
  <r>
    <x v="36"/>
    <x v="5"/>
    <x v="0"/>
    <x v="1"/>
    <x v="35"/>
    <x v="5"/>
    <n v="564425"/>
    <n v="4211114"/>
    <m/>
    <x v="0"/>
  </r>
  <r>
    <x v="36"/>
    <x v="5"/>
    <x v="0"/>
    <x v="1"/>
    <x v="35"/>
    <x v="6"/>
    <n v="571454"/>
    <n v="3967793"/>
    <m/>
    <x v="0"/>
  </r>
  <r>
    <x v="36"/>
    <x v="5"/>
    <x v="0"/>
    <x v="1"/>
    <x v="35"/>
    <x v="7"/>
    <n v="578476"/>
    <n v="3957664"/>
    <m/>
    <x v="0"/>
  </r>
  <r>
    <x v="36"/>
    <x v="5"/>
    <x v="0"/>
    <x v="1"/>
    <x v="35"/>
    <x v="8"/>
    <n v="585375"/>
    <n v="3924855"/>
    <m/>
    <x v="0"/>
  </r>
  <r>
    <x v="36"/>
    <x v="5"/>
    <x v="0"/>
    <x v="1"/>
    <x v="35"/>
    <x v="9"/>
    <n v="592302"/>
    <n v="3871285"/>
    <m/>
    <x v="0"/>
  </r>
  <r>
    <x v="36"/>
    <x v="5"/>
    <x v="0"/>
    <x v="1"/>
    <x v="35"/>
    <x v="10"/>
    <n v="599245"/>
    <n v="3809973"/>
    <m/>
    <x v="0"/>
  </r>
  <r>
    <x v="36"/>
    <x v="5"/>
    <x v="0"/>
    <x v="1"/>
    <x v="35"/>
    <x v="11"/>
    <n v="606049"/>
    <n v="3747235"/>
    <m/>
    <x v="0"/>
  </r>
  <r>
    <x v="36"/>
    <x v="5"/>
    <x v="0"/>
    <x v="1"/>
    <x v="35"/>
    <x v="12"/>
    <n v="612844"/>
    <n v="3690579"/>
    <m/>
    <x v="0"/>
  </r>
  <r>
    <x v="36"/>
    <x v="5"/>
    <x v="0"/>
    <x v="1"/>
    <x v="35"/>
    <x v="13"/>
    <n v="619547"/>
    <n v="3642061"/>
    <m/>
    <x v="0"/>
  </r>
  <r>
    <x v="36"/>
    <x v="5"/>
    <x v="0"/>
    <x v="1"/>
    <x v="35"/>
    <x v="14"/>
    <n v="626103"/>
    <n v="3600394"/>
    <m/>
    <x v="0"/>
  </r>
  <r>
    <x v="36"/>
    <x v="5"/>
    <x v="0"/>
    <x v="1"/>
    <x v="35"/>
    <x v="15"/>
    <n v="632531"/>
    <n v="3557677"/>
    <m/>
    <x v="0"/>
  </r>
  <r>
    <x v="36"/>
    <x v="5"/>
    <x v="0"/>
    <x v="1"/>
    <x v="35"/>
    <x v="16"/>
    <n v="638797"/>
    <n v="3514473"/>
    <m/>
    <x v="0"/>
  </r>
  <r>
    <x v="36"/>
    <x v="5"/>
    <x v="0"/>
    <x v="1"/>
    <x v="35"/>
    <x v="17"/>
    <n v="644949"/>
    <n v="3465913"/>
    <m/>
    <x v="0"/>
  </r>
  <r>
    <x v="36"/>
    <x v="5"/>
    <x v="0"/>
    <x v="1"/>
    <x v="35"/>
    <x v="18"/>
    <n v="650920"/>
    <n v="3417407"/>
    <m/>
    <x v="0"/>
  </r>
  <r>
    <x v="36"/>
    <x v="5"/>
    <x v="0"/>
    <x v="1"/>
    <x v="35"/>
    <x v="19"/>
    <n v="656655"/>
    <n v="3368958"/>
    <m/>
    <x v="0"/>
  </r>
  <r>
    <x v="36"/>
    <x v="5"/>
    <x v="0"/>
    <x v="1"/>
    <x v="35"/>
    <x v="20"/>
    <n v="662186"/>
    <n v="3318898"/>
    <m/>
    <x v="0"/>
  </r>
  <r>
    <x v="36"/>
    <x v="5"/>
    <x v="0"/>
    <x v="1"/>
    <x v="35"/>
    <x v="21"/>
    <n v="667478"/>
    <n v="3269771"/>
    <m/>
    <x v="0"/>
  </r>
  <r>
    <x v="36"/>
    <x v="5"/>
    <x v="0"/>
    <x v="1"/>
    <x v="35"/>
    <x v="22"/>
    <n v="672634"/>
    <n v="3219636"/>
    <m/>
    <x v="0"/>
  </r>
  <r>
    <x v="36"/>
    <x v="5"/>
    <x v="0"/>
    <x v="1"/>
    <x v="35"/>
    <x v="23"/>
    <n v="677580"/>
    <n v="3170443"/>
    <m/>
    <x v="0"/>
  </r>
  <r>
    <x v="36"/>
    <x v="5"/>
    <x v="0"/>
    <x v="1"/>
    <x v="35"/>
    <x v="24"/>
    <n v="682339"/>
    <n v="3119640"/>
    <m/>
    <x v="0"/>
  </r>
  <r>
    <x v="36"/>
    <x v="5"/>
    <x v="0"/>
    <x v="1"/>
    <x v="35"/>
    <x v="25"/>
    <n v="687093"/>
    <n v="3070090"/>
    <m/>
    <x v="0"/>
  </r>
  <r>
    <x v="36"/>
    <x v="5"/>
    <x v="0"/>
    <x v="1"/>
    <x v="35"/>
    <x v="26"/>
    <n v="691878"/>
    <n v="3019692"/>
    <m/>
    <x v="0"/>
  </r>
  <r>
    <x v="36"/>
    <x v="5"/>
    <x v="0"/>
    <x v="1"/>
    <x v="35"/>
    <x v="27"/>
    <n v="696651"/>
    <n v="2970393"/>
    <m/>
    <x v="0"/>
  </r>
  <r>
    <x v="36"/>
    <x v="5"/>
    <x v="0"/>
    <x v="1"/>
    <x v="35"/>
    <x v="28"/>
    <n v="701421"/>
    <n v="2920561"/>
    <m/>
    <x v="0"/>
  </r>
  <r>
    <x v="36"/>
    <x v="5"/>
    <x v="0"/>
    <x v="1"/>
    <x v="35"/>
    <x v="29"/>
    <n v="706193"/>
    <n v="2871859"/>
    <m/>
    <x v="0"/>
  </r>
  <r>
    <x v="36"/>
    <x v="5"/>
    <x v="0"/>
    <x v="1"/>
    <x v="35"/>
    <x v="30"/>
    <n v="710986"/>
    <n v="2823836"/>
    <m/>
    <x v="0"/>
  </r>
  <r>
    <x v="36"/>
    <x v="5"/>
    <x v="0"/>
    <x v="0"/>
    <x v="38"/>
    <x v="0"/>
    <n v="1666952"/>
    <n v="4325740"/>
    <m/>
    <x v="0"/>
  </r>
  <r>
    <x v="36"/>
    <x v="5"/>
    <x v="0"/>
    <x v="0"/>
    <x v="38"/>
    <x v="1"/>
    <n v="1680291"/>
    <n v="4413009"/>
    <m/>
    <x v="0"/>
  </r>
  <r>
    <x v="36"/>
    <x v="5"/>
    <x v="0"/>
    <x v="0"/>
    <x v="38"/>
    <x v="2"/>
    <n v="1694070"/>
    <n v="4703627"/>
    <m/>
    <x v="0"/>
  </r>
  <r>
    <x v="36"/>
    <x v="5"/>
    <x v="0"/>
    <x v="0"/>
    <x v="38"/>
    <x v="3"/>
    <n v="1708686"/>
    <n v="3793054"/>
    <m/>
    <x v="0"/>
  </r>
  <r>
    <x v="36"/>
    <x v="5"/>
    <x v="0"/>
    <x v="0"/>
    <x v="38"/>
    <x v="4"/>
    <n v="1722673"/>
    <n v="3854269"/>
    <m/>
    <x v="0"/>
  </r>
  <r>
    <x v="36"/>
    <x v="5"/>
    <x v="0"/>
    <x v="0"/>
    <x v="38"/>
    <x v="5"/>
    <n v="1734978"/>
    <n v="4264992"/>
    <m/>
    <x v="0"/>
  </r>
  <r>
    <x v="36"/>
    <x v="5"/>
    <x v="0"/>
    <x v="0"/>
    <x v="38"/>
    <x v="6"/>
    <n v="1747428"/>
    <n v="4051892"/>
    <m/>
    <x v="0"/>
  </r>
  <r>
    <x v="36"/>
    <x v="5"/>
    <x v="0"/>
    <x v="0"/>
    <x v="38"/>
    <x v="7"/>
    <n v="1759866"/>
    <n v="4011862"/>
    <m/>
    <x v="0"/>
  </r>
  <r>
    <x v="36"/>
    <x v="5"/>
    <x v="0"/>
    <x v="0"/>
    <x v="38"/>
    <x v="8"/>
    <n v="1772085"/>
    <n v="3971904"/>
    <m/>
    <x v="0"/>
  </r>
  <r>
    <x v="36"/>
    <x v="5"/>
    <x v="0"/>
    <x v="0"/>
    <x v="38"/>
    <x v="9"/>
    <n v="1784354"/>
    <n v="3913342"/>
    <m/>
    <x v="0"/>
  </r>
  <r>
    <x v="36"/>
    <x v="5"/>
    <x v="0"/>
    <x v="0"/>
    <x v="38"/>
    <x v="10"/>
    <n v="1796651"/>
    <n v="3840121"/>
    <m/>
    <x v="0"/>
  </r>
  <r>
    <x v="36"/>
    <x v="5"/>
    <x v="0"/>
    <x v="0"/>
    <x v="38"/>
    <x v="11"/>
    <n v="1808704"/>
    <n v="3760284"/>
    <m/>
    <x v="0"/>
  </r>
  <r>
    <x v="36"/>
    <x v="5"/>
    <x v="0"/>
    <x v="0"/>
    <x v="38"/>
    <x v="12"/>
    <n v="1820737"/>
    <n v="3678199"/>
    <m/>
    <x v="0"/>
  </r>
  <r>
    <x v="36"/>
    <x v="5"/>
    <x v="0"/>
    <x v="0"/>
    <x v="38"/>
    <x v="13"/>
    <n v="1832610"/>
    <n v="3601352"/>
    <m/>
    <x v="0"/>
  </r>
  <r>
    <x v="36"/>
    <x v="5"/>
    <x v="0"/>
    <x v="0"/>
    <x v="38"/>
    <x v="14"/>
    <n v="1844223"/>
    <n v="3534556"/>
    <m/>
    <x v="0"/>
  </r>
  <r>
    <x v="36"/>
    <x v="5"/>
    <x v="0"/>
    <x v="0"/>
    <x v="38"/>
    <x v="15"/>
    <n v="1855608"/>
    <n v="3471437"/>
    <m/>
    <x v="0"/>
  </r>
  <r>
    <x v="36"/>
    <x v="5"/>
    <x v="0"/>
    <x v="0"/>
    <x v="38"/>
    <x v="16"/>
    <n v="1866706"/>
    <n v="3409842"/>
    <m/>
    <x v="0"/>
  </r>
  <r>
    <x v="36"/>
    <x v="5"/>
    <x v="0"/>
    <x v="0"/>
    <x v="38"/>
    <x v="17"/>
    <n v="1877603"/>
    <n v="3344380"/>
    <m/>
    <x v="0"/>
  </r>
  <r>
    <x v="36"/>
    <x v="5"/>
    <x v="0"/>
    <x v="0"/>
    <x v="38"/>
    <x v="18"/>
    <n v="1888178"/>
    <n v="3276836"/>
    <m/>
    <x v="0"/>
  </r>
  <r>
    <x v="36"/>
    <x v="5"/>
    <x v="0"/>
    <x v="0"/>
    <x v="38"/>
    <x v="19"/>
    <n v="1898336"/>
    <n v="3205782"/>
    <m/>
    <x v="0"/>
  </r>
  <r>
    <x v="36"/>
    <x v="5"/>
    <x v="0"/>
    <x v="0"/>
    <x v="38"/>
    <x v="20"/>
    <n v="1908133"/>
    <n v="3134350"/>
    <m/>
    <x v="0"/>
  </r>
  <r>
    <x v="36"/>
    <x v="5"/>
    <x v="0"/>
    <x v="0"/>
    <x v="38"/>
    <x v="21"/>
    <n v="1917507"/>
    <n v="3066355"/>
    <m/>
    <x v="0"/>
  </r>
  <r>
    <x v="36"/>
    <x v="5"/>
    <x v="0"/>
    <x v="0"/>
    <x v="38"/>
    <x v="22"/>
    <n v="1926639"/>
    <n v="2999147"/>
    <m/>
    <x v="0"/>
  </r>
  <r>
    <x v="36"/>
    <x v="5"/>
    <x v="0"/>
    <x v="0"/>
    <x v="38"/>
    <x v="23"/>
    <n v="1935400"/>
    <n v="2932148"/>
    <m/>
    <x v="0"/>
  </r>
  <r>
    <x v="36"/>
    <x v="5"/>
    <x v="0"/>
    <x v="0"/>
    <x v="38"/>
    <x v="24"/>
    <n v="1943828"/>
    <n v="2864420"/>
    <m/>
    <x v="0"/>
  </r>
  <r>
    <x v="36"/>
    <x v="5"/>
    <x v="0"/>
    <x v="0"/>
    <x v="38"/>
    <x v="25"/>
    <n v="1952248"/>
    <n v="2798509"/>
    <m/>
    <x v="0"/>
  </r>
  <r>
    <x v="36"/>
    <x v="5"/>
    <x v="0"/>
    <x v="0"/>
    <x v="38"/>
    <x v="26"/>
    <n v="1960723"/>
    <n v="2732002"/>
    <m/>
    <x v="0"/>
  </r>
  <r>
    <x v="36"/>
    <x v="5"/>
    <x v="0"/>
    <x v="0"/>
    <x v="38"/>
    <x v="27"/>
    <n v="1969177"/>
    <n v="2666676"/>
    <m/>
    <x v="0"/>
  </r>
  <r>
    <x v="36"/>
    <x v="5"/>
    <x v="0"/>
    <x v="0"/>
    <x v="38"/>
    <x v="28"/>
    <n v="1977626"/>
    <n v="2600546"/>
    <m/>
    <x v="0"/>
  </r>
  <r>
    <x v="36"/>
    <x v="5"/>
    <x v="0"/>
    <x v="0"/>
    <x v="38"/>
    <x v="29"/>
    <n v="1986078"/>
    <n v="2535625"/>
    <m/>
    <x v="0"/>
  </r>
  <r>
    <x v="36"/>
    <x v="5"/>
    <x v="0"/>
    <x v="0"/>
    <x v="38"/>
    <x v="30"/>
    <n v="1994568"/>
    <n v="2471689"/>
    <m/>
    <x v="0"/>
  </r>
  <r>
    <x v="36"/>
    <x v="5"/>
    <x v="0"/>
    <x v="3"/>
    <x v="37"/>
    <x v="0"/>
    <n v="34868"/>
    <n v="95538"/>
    <m/>
    <x v="0"/>
  </r>
  <r>
    <x v="36"/>
    <x v="5"/>
    <x v="0"/>
    <x v="3"/>
    <x v="37"/>
    <x v="1"/>
    <n v="34848"/>
    <n v="95589"/>
    <m/>
    <x v="0"/>
  </r>
  <r>
    <x v="36"/>
    <x v="5"/>
    <x v="0"/>
    <x v="3"/>
    <x v="37"/>
    <x v="2"/>
    <n v="34848"/>
    <n v="97748"/>
    <m/>
    <x v="0"/>
  </r>
  <r>
    <x v="36"/>
    <x v="5"/>
    <x v="0"/>
    <x v="3"/>
    <x v="37"/>
    <x v="3"/>
    <n v="34848"/>
    <n v="78074"/>
    <m/>
    <x v="0"/>
  </r>
  <r>
    <x v="36"/>
    <x v="5"/>
    <x v="0"/>
    <x v="3"/>
    <x v="37"/>
    <x v="4"/>
    <n v="34848"/>
    <n v="79615"/>
    <m/>
    <x v="0"/>
  </r>
  <r>
    <x v="36"/>
    <x v="5"/>
    <x v="0"/>
    <x v="3"/>
    <x v="37"/>
    <x v="5"/>
    <n v="34848"/>
    <n v="88701"/>
    <m/>
    <x v="0"/>
  </r>
  <r>
    <x v="36"/>
    <x v="5"/>
    <x v="0"/>
    <x v="3"/>
    <x v="37"/>
    <x v="6"/>
    <n v="34848"/>
    <n v="84696"/>
    <m/>
    <x v="0"/>
  </r>
  <r>
    <x v="36"/>
    <x v="5"/>
    <x v="0"/>
    <x v="3"/>
    <x v="37"/>
    <x v="7"/>
    <n v="34848"/>
    <n v="83089"/>
    <m/>
    <x v="0"/>
  </r>
  <r>
    <x v="36"/>
    <x v="5"/>
    <x v="0"/>
    <x v="3"/>
    <x v="37"/>
    <x v="8"/>
    <n v="34848"/>
    <n v="81042"/>
    <m/>
    <x v="0"/>
  </r>
  <r>
    <x v="36"/>
    <x v="5"/>
    <x v="0"/>
    <x v="3"/>
    <x v="37"/>
    <x v="9"/>
    <n v="34848"/>
    <n v="78756"/>
    <m/>
    <x v="0"/>
  </r>
  <r>
    <x v="36"/>
    <x v="5"/>
    <x v="0"/>
    <x v="3"/>
    <x v="37"/>
    <x v="10"/>
    <n v="34848"/>
    <n v="76567"/>
    <m/>
    <x v="0"/>
  </r>
  <r>
    <x v="36"/>
    <x v="5"/>
    <x v="0"/>
    <x v="3"/>
    <x v="37"/>
    <x v="11"/>
    <n v="34848"/>
    <n v="74490"/>
    <m/>
    <x v="0"/>
  </r>
  <r>
    <x v="36"/>
    <x v="5"/>
    <x v="0"/>
    <x v="3"/>
    <x v="37"/>
    <x v="12"/>
    <n v="34848"/>
    <n v="72495"/>
    <m/>
    <x v="0"/>
  </r>
  <r>
    <x v="36"/>
    <x v="5"/>
    <x v="0"/>
    <x v="3"/>
    <x v="37"/>
    <x v="13"/>
    <n v="34848"/>
    <n v="70502"/>
    <m/>
    <x v="0"/>
  </r>
  <r>
    <x v="36"/>
    <x v="5"/>
    <x v="0"/>
    <x v="3"/>
    <x v="37"/>
    <x v="14"/>
    <n v="34848"/>
    <n v="68542"/>
    <m/>
    <x v="0"/>
  </r>
  <r>
    <x v="36"/>
    <x v="5"/>
    <x v="0"/>
    <x v="3"/>
    <x v="37"/>
    <x v="15"/>
    <n v="34848"/>
    <n v="66619"/>
    <m/>
    <x v="0"/>
  </r>
  <r>
    <x v="36"/>
    <x v="5"/>
    <x v="0"/>
    <x v="3"/>
    <x v="37"/>
    <x v="16"/>
    <n v="34848"/>
    <n v="64768"/>
    <m/>
    <x v="0"/>
  </r>
  <r>
    <x v="36"/>
    <x v="5"/>
    <x v="0"/>
    <x v="3"/>
    <x v="37"/>
    <x v="17"/>
    <n v="34848"/>
    <n v="62846"/>
    <m/>
    <x v="0"/>
  </r>
  <r>
    <x v="36"/>
    <x v="5"/>
    <x v="0"/>
    <x v="3"/>
    <x v="37"/>
    <x v="18"/>
    <n v="34848"/>
    <n v="60969"/>
    <m/>
    <x v="0"/>
  </r>
  <r>
    <x v="36"/>
    <x v="5"/>
    <x v="0"/>
    <x v="3"/>
    <x v="37"/>
    <x v="19"/>
    <n v="34848"/>
    <n v="59120"/>
    <m/>
    <x v="0"/>
  </r>
  <r>
    <x v="36"/>
    <x v="5"/>
    <x v="0"/>
    <x v="3"/>
    <x v="37"/>
    <x v="20"/>
    <n v="34848"/>
    <n v="57302"/>
    <m/>
    <x v="0"/>
  </r>
  <r>
    <x v="36"/>
    <x v="5"/>
    <x v="0"/>
    <x v="3"/>
    <x v="37"/>
    <x v="21"/>
    <n v="34848"/>
    <n v="55532"/>
    <m/>
    <x v="0"/>
  </r>
  <r>
    <x v="36"/>
    <x v="5"/>
    <x v="0"/>
    <x v="3"/>
    <x v="37"/>
    <x v="22"/>
    <n v="34848"/>
    <n v="53786"/>
    <m/>
    <x v="0"/>
  </r>
  <r>
    <x v="36"/>
    <x v="5"/>
    <x v="0"/>
    <x v="3"/>
    <x v="37"/>
    <x v="23"/>
    <n v="34848"/>
    <n v="52091"/>
    <m/>
    <x v="0"/>
  </r>
  <r>
    <x v="36"/>
    <x v="5"/>
    <x v="0"/>
    <x v="3"/>
    <x v="37"/>
    <x v="24"/>
    <n v="34848"/>
    <n v="50396"/>
    <m/>
    <x v="0"/>
  </r>
  <r>
    <x v="36"/>
    <x v="5"/>
    <x v="0"/>
    <x v="3"/>
    <x v="37"/>
    <x v="25"/>
    <n v="34848"/>
    <n v="48706"/>
    <m/>
    <x v="0"/>
  </r>
  <r>
    <x v="36"/>
    <x v="5"/>
    <x v="0"/>
    <x v="3"/>
    <x v="37"/>
    <x v="26"/>
    <n v="34848"/>
    <n v="47016"/>
    <m/>
    <x v="0"/>
  </r>
  <r>
    <x v="36"/>
    <x v="5"/>
    <x v="0"/>
    <x v="3"/>
    <x v="37"/>
    <x v="27"/>
    <n v="34848"/>
    <n v="45364"/>
    <m/>
    <x v="0"/>
  </r>
  <r>
    <x v="36"/>
    <x v="5"/>
    <x v="0"/>
    <x v="3"/>
    <x v="37"/>
    <x v="28"/>
    <n v="34848"/>
    <n v="43726"/>
    <m/>
    <x v="0"/>
  </r>
  <r>
    <x v="36"/>
    <x v="5"/>
    <x v="0"/>
    <x v="3"/>
    <x v="37"/>
    <x v="29"/>
    <n v="34848"/>
    <n v="42115"/>
    <m/>
    <x v="0"/>
  </r>
  <r>
    <x v="36"/>
    <x v="5"/>
    <x v="0"/>
    <x v="3"/>
    <x v="37"/>
    <x v="30"/>
    <n v="34848"/>
    <n v="40529"/>
    <m/>
    <x v="0"/>
  </r>
  <r>
    <x v="36"/>
    <x v="5"/>
    <x v="1"/>
    <x v="1"/>
    <x v="35"/>
    <x v="0"/>
    <n v="10859"/>
    <n v="27190"/>
    <m/>
    <x v="0"/>
  </r>
  <r>
    <x v="36"/>
    <x v="5"/>
    <x v="1"/>
    <x v="1"/>
    <x v="35"/>
    <x v="1"/>
    <n v="10866"/>
    <n v="27454"/>
    <m/>
    <x v="0"/>
  </r>
  <r>
    <x v="36"/>
    <x v="5"/>
    <x v="1"/>
    <x v="1"/>
    <x v="35"/>
    <x v="2"/>
    <n v="10866"/>
    <n v="28663"/>
    <m/>
    <x v="0"/>
  </r>
  <r>
    <x v="36"/>
    <x v="5"/>
    <x v="1"/>
    <x v="1"/>
    <x v="35"/>
    <x v="3"/>
    <n v="10866"/>
    <n v="22908"/>
    <m/>
    <x v="0"/>
  </r>
  <r>
    <x v="36"/>
    <x v="5"/>
    <x v="1"/>
    <x v="1"/>
    <x v="35"/>
    <x v="4"/>
    <n v="10866"/>
    <n v="23317"/>
    <m/>
    <x v="0"/>
  </r>
  <r>
    <x v="36"/>
    <x v="5"/>
    <x v="1"/>
    <x v="1"/>
    <x v="35"/>
    <x v="5"/>
    <n v="10866"/>
    <n v="25911"/>
    <m/>
    <x v="0"/>
  </r>
  <r>
    <x v="36"/>
    <x v="5"/>
    <x v="1"/>
    <x v="1"/>
    <x v="35"/>
    <x v="6"/>
    <n v="10866"/>
    <n v="24685"/>
    <m/>
    <x v="0"/>
  </r>
  <r>
    <x v="36"/>
    <x v="5"/>
    <x v="1"/>
    <x v="1"/>
    <x v="35"/>
    <x v="7"/>
    <n v="10866"/>
    <n v="24219"/>
    <m/>
    <x v="0"/>
  </r>
  <r>
    <x v="36"/>
    <x v="5"/>
    <x v="1"/>
    <x v="1"/>
    <x v="35"/>
    <x v="8"/>
    <n v="10866"/>
    <n v="23635"/>
    <m/>
    <x v="0"/>
  </r>
  <r>
    <x v="36"/>
    <x v="5"/>
    <x v="1"/>
    <x v="1"/>
    <x v="35"/>
    <x v="9"/>
    <n v="10866"/>
    <n v="22962"/>
    <m/>
    <x v="0"/>
  </r>
  <r>
    <x v="36"/>
    <x v="5"/>
    <x v="1"/>
    <x v="1"/>
    <x v="35"/>
    <x v="10"/>
    <n v="10866"/>
    <n v="22265"/>
    <m/>
    <x v="0"/>
  </r>
  <r>
    <x v="36"/>
    <x v="5"/>
    <x v="1"/>
    <x v="1"/>
    <x v="35"/>
    <x v="11"/>
    <n v="10866"/>
    <n v="21580"/>
    <m/>
    <x v="0"/>
  </r>
  <r>
    <x v="36"/>
    <x v="5"/>
    <x v="1"/>
    <x v="1"/>
    <x v="35"/>
    <x v="12"/>
    <n v="10866"/>
    <n v="20942"/>
    <m/>
    <x v="0"/>
  </r>
  <r>
    <x v="36"/>
    <x v="5"/>
    <x v="1"/>
    <x v="1"/>
    <x v="35"/>
    <x v="13"/>
    <n v="10866"/>
    <n v="20359"/>
    <m/>
    <x v="0"/>
  </r>
  <r>
    <x v="36"/>
    <x v="5"/>
    <x v="1"/>
    <x v="1"/>
    <x v="35"/>
    <x v="14"/>
    <n v="10866"/>
    <n v="19825"/>
    <m/>
    <x v="0"/>
  </r>
  <r>
    <x v="36"/>
    <x v="5"/>
    <x v="1"/>
    <x v="1"/>
    <x v="35"/>
    <x v="15"/>
    <n v="10866"/>
    <n v="19294"/>
    <m/>
    <x v="0"/>
  </r>
  <r>
    <x v="36"/>
    <x v="5"/>
    <x v="1"/>
    <x v="1"/>
    <x v="35"/>
    <x v="16"/>
    <n v="10866"/>
    <n v="18772"/>
    <m/>
    <x v="0"/>
  </r>
  <r>
    <x v="36"/>
    <x v="5"/>
    <x v="1"/>
    <x v="1"/>
    <x v="35"/>
    <x v="17"/>
    <n v="10866"/>
    <n v="18228"/>
    <m/>
    <x v="0"/>
  </r>
  <r>
    <x v="36"/>
    <x v="5"/>
    <x v="1"/>
    <x v="1"/>
    <x v="35"/>
    <x v="18"/>
    <n v="10866"/>
    <n v="17694"/>
    <m/>
    <x v="0"/>
  </r>
  <r>
    <x v="36"/>
    <x v="5"/>
    <x v="1"/>
    <x v="1"/>
    <x v="35"/>
    <x v="19"/>
    <n v="10866"/>
    <n v="17172"/>
    <m/>
    <x v="0"/>
  </r>
  <r>
    <x v="36"/>
    <x v="5"/>
    <x v="1"/>
    <x v="1"/>
    <x v="35"/>
    <x v="20"/>
    <n v="10866"/>
    <n v="16653"/>
    <m/>
    <x v="0"/>
  </r>
  <r>
    <x v="36"/>
    <x v="5"/>
    <x v="1"/>
    <x v="1"/>
    <x v="35"/>
    <x v="21"/>
    <n v="10866"/>
    <n v="16150"/>
    <m/>
    <x v="0"/>
  </r>
  <r>
    <x v="36"/>
    <x v="5"/>
    <x v="1"/>
    <x v="1"/>
    <x v="35"/>
    <x v="22"/>
    <n v="10866"/>
    <n v="15649"/>
    <m/>
    <x v="0"/>
  </r>
  <r>
    <x v="36"/>
    <x v="5"/>
    <x v="1"/>
    <x v="1"/>
    <x v="35"/>
    <x v="23"/>
    <n v="10866"/>
    <n v="15163"/>
    <m/>
    <x v="0"/>
  </r>
  <r>
    <x v="36"/>
    <x v="5"/>
    <x v="1"/>
    <x v="1"/>
    <x v="35"/>
    <x v="24"/>
    <n v="10866"/>
    <n v="14677"/>
    <m/>
    <x v="0"/>
  </r>
  <r>
    <x v="36"/>
    <x v="5"/>
    <x v="1"/>
    <x v="1"/>
    <x v="35"/>
    <x v="25"/>
    <n v="10866"/>
    <n v="14198"/>
    <m/>
    <x v="0"/>
  </r>
  <r>
    <x v="36"/>
    <x v="5"/>
    <x v="1"/>
    <x v="1"/>
    <x v="35"/>
    <x v="26"/>
    <n v="10866"/>
    <n v="13717"/>
    <m/>
    <x v="0"/>
  </r>
  <r>
    <x v="36"/>
    <x v="5"/>
    <x v="1"/>
    <x v="1"/>
    <x v="35"/>
    <x v="27"/>
    <n v="10866"/>
    <n v="13244"/>
    <m/>
    <x v="0"/>
  </r>
  <r>
    <x v="36"/>
    <x v="5"/>
    <x v="1"/>
    <x v="1"/>
    <x v="35"/>
    <x v="28"/>
    <n v="10866"/>
    <n v="12773"/>
    <m/>
    <x v="0"/>
  </r>
  <r>
    <x v="36"/>
    <x v="5"/>
    <x v="1"/>
    <x v="1"/>
    <x v="35"/>
    <x v="29"/>
    <n v="10866"/>
    <n v="12309"/>
    <m/>
    <x v="0"/>
  </r>
  <r>
    <x v="36"/>
    <x v="5"/>
    <x v="1"/>
    <x v="1"/>
    <x v="35"/>
    <x v="30"/>
    <n v="10866"/>
    <n v="11850"/>
    <m/>
    <x v="0"/>
  </r>
  <r>
    <x v="36"/>
    <x v="5"/>
    <x v="1"/>
    <x v="0"/>
    <x v="38"/>
    <x v="0"/>
    <n v="228775"/>
    <n v="124453"/>
    <m/>
    <x v="0"/>
  </r>
  <r>
    <x v="36"/>
    <x v="5"/>
    <x v="1"/>
    <x v="0"/>
    <x v="38"/>
    <x v="1"/>
    <n v="229827"/>
    <n v="126707"/>
    <m/>
    <x v="0"/>
  </r>
  <r>
    <x v="36"/>
    <x v="5"/>
    <x v="1"/>
    <x v="0"/>
    <x v="38"/>
    <x v="2"/>
    <n v="230954"/>
    <n v="134622"/>
    <m/>
    <x v="0"/>
  </r>
  <r>
    <x v="36"/>
    <x v="5"/>
    <x v="1"/>
    <x v="0"/>
    <x v="38"/>
    <x v="3"/>
    <n v="232146"/>
    <n v="108792"/>
    <m/>
    <x v="0"/>
  </r>
  <r>
    <x v="36"/>
    <x v="5"/>
    <x v="1"/>
    <x v="0"/>
    <x v="38"/>
    <x v="4"/>
    <n v="232984"/>
    <n v="110453"/>
    <m/>
    <x v="0"/>
  </r>
  <r>
    <x v="36"/>
    <x v="5"/>
    <x v="1"/>
    <x v="0"/>
    <x v="38"/>
    <x v="5"/>
    <n v="233871"/>
    <n v="122157"/>
    <m/>
    <x v="0"/>
  </r>
  <r>
    <x v="36"/>
    <x v="5"/>
    <x v="1"/>
    <x v="0"/>
    <x v="38"/>
    <x v="6"/>
    <n v="234756"/>
    <n v="115949"/>
    <m/>
    <x v="0"/>
  </r>
  <r>
    <x v="36"/>
    <x v="5"/>
    <x v="1"/>
    <x v="0"/>
    <x v="38"/>
    <x v="7"/>
    <n v="235646"/>
    <n v="114998"/>
    <m/>
    <x v="0"/>
  </r>
  <r>
    <x v="36"/>
    <x v="5"/>
    <x v="1"/>
    <x v="0"/>
    <x v="38"/>
    <x v="8"/>
    <n v="236514"/>
    <n v="113841"/>
    <m/>
    <x v="0"/>
  </r>
  <r>
    <x v="36"/>
    <x v="5"/>
    <x v="1"/>
    <x v="0"/>
    <x v="38"/>
    <x v="9"/>
    <n v="237387"/>
    <n v="112089"/>
    <m/>
    <x v="0"/>
  </r>
  <r>
    <x v="36"/>
    <x v="5"/>
    <x v="1"/>
    <x v="0"/>
    <x v="38"/>
    <x v="10"/>
    <n v="238302"/>
    <n v="109902"/>
    <m/>
    <x v="0"/>
  </r>
  <r>
    <x v="36"/>
    <x v="5"/>
    <x v="1"/>
    <x v="0"/>
    <x v="38"/>
    <x v="11"/>
    <n v="239292"/>
    <n v="107580"/>
    <m/>
    <x v="0"/>
  </r>
  <r>
    <x v="36"/>
    <x v="5"/>
    <x v="1"/>
    <x v="0"/>
    <x v="38"/>
    <x v="12"/>
    <n v="240281"/>
    <n v="105193"/>
    <m/>
    <x v="0"/>
  </r>
  <r>
    <x v="36"/>
    <x v="5"/>
    <x v="1"/>
    <x v="0"/>
    <x v="38"/>
    <x v="13"/>
    <n v="241253"/>
    <n v="102950"/>
    <m/>
    <x v="0"/>
  </r>
  <r>
    <x v="36"/>
    <x v="5"/>
    <x v="1"/>
    <x v="0"/>
    <x v="38"/>
    <x v="14"/>
    <n v="242190"/>
    <n v="100990"/>
    <m/>
    <x v="0"/>
  </r>
  <r>
    <x v="36"/>
    <x v="5"/>
    <x v="1"/>
    <x v="0"/>
    <x v="38"/>
    <x v="15"/>
    <n v="243103"/>
    <n v="99133"/>
    <m/>
    <x v="0"/>
  </r>
  <r>
    <x v="36"/>
    <x v="5"/>
    <x v="1"/>
    <x v="0"/>
    <x v="38"/>
    <x v="16"/>
    <n v="243993"/>
    <n v="97320"/>
    <m/>
    <x v="0"/>
  </r>
  <r>
    <x v="36"/>
    <x v="5"/>
    <x v="1"/>
    <x v="0"/>
    <x v="38"/>
    <x v="17"/>
    <n v="244784"/>
    <n v="95349"/>
    <m/>
    <x v="0"/>
  </r>
  <r>
    <x v="36"/>
    <x v="5"/>
    <x v="1"/>
    <x v="0"/>
    <x v="38"/>
    <x v="18"/>
    <n v="245517"/>
    <n v="93301"/>
    <m/>
    <x v="0"/>
  </r>
  <r>
    <x v="36"/>
    <x v="5"/>
    <x v="1"/>
    <x v="0"/>
    <x v="38"/>
    <x v="19"/>
    <n v="246202"/>
    <n v="91147"/>
    <m/>
    <x v="0"/>
  </r>
  <r>
    <x v="36"/>
    <x v="5"/>
    <x v="1"/>
    <x v="0"/>
    <x v="38"/>
    <x v="20"/>
    <n v="246844"/>
    <n v="88979"/>
    <m/>
    <x v="0"/>
  </r>
  <r>
    <x v="36"/>
    <x v="5"/>
    <x v="1"/>
    <x v="0"/>
    <x v="38"/>
    <x v="21"/>
    <n v="247435"/>
    <n v="86904"/>
    <m/>
    <x v="0"/>
  </r>
  <r>
    <x v="36"/>
    <x v="5"/>
    <x v="1"/>
    <x v="0"/>
    <x v="38"/>
    <x v="22"/>
    <n v="247988"/>
    <n v="84841"/>
    <m/>
    <x v="0"/>
  </r>
  <r>
    <x v="36"/>
    <x v="5"/>
    <x v="1"/>
    <x v="0"/>
    <x v="38"/>
    <x v="23"/>
    <n v="248524"/>
    <n v="82795"/>
    <m/>
    <x v="0"/>
  </r>
  <r>
    <x v="36"/>
    <x v="5"/>
    <x v="1"/>
    <x v="0"/>
    <x v="38"/>
    <x v="24"/>
    <n v="249063"/>
    <n v="80749"/>
    <m/>
    <x v="0"/>
  </r>
  <r>
    <x v="36"/>
    <x v="5"/>
    <x v="1"/>
    <x v="0"/>
    <x v="38"/>
    <x v="25"/>
    <n v="249605"/>
    <n v="78758"/>
    <m/>
    <x v="0"/>
  </r>
  <r>
    <x v="36"/>
    <x v="5"/>
    <x v="1"/>
    <x v="0"/>
    <x v="38"/>
    <x v="26"/>
    <n v="250148"/>
    <n v="76747"/>
    <m/>
    <x v="0"/>
  </r>
  <r>
    <x v="36"/>
    <x v="5"/>
    <x v="1"/>
    <x v="0"/>
    <x v="38"/>
    <x v="27"/>
    <n v="250689"/>
    <n v="74773"/>
    <m/>
    <x v="0"/>
  </r>
  <r>
    <x v="36"/>
    <x v="5"/>
    <x v="1"/>
    <x v="0"/>
    <x v="38"/>
    <x v="28"/>
    <n v="251229"/>
    <n v="72776"/>
    <m/>
    <x v="0"/>
  </r>
  <r>
    <x v="36"/>
    <x v="5"/>
    <x v="1"/>
    <x v="0"/>
    <x v="38"/>
    <x v="29"/>
    <n v="251770"/>
    <n v="70815"/>
    <m/>
    <x v="0"/>
  </r>
  <r>
    <x v="36"/>
    <x v="5"/>
    <x v="1"/>
    <x v="0"/>
    <x v="38"/>
    <x v="30"/>
    <n v="252313"/>
    <n v="68882"/>
    <m/>
    <x v="0"/>
  </r>
  <r>
    <x v="36"/>
    <x v="5"/>
    <x v="1"/>
    <x v="3"/>
    <x v="37"/>
    <x v="0"/>
    <n v="0"/>
    <n v="0"/>
    <m/>
    <x v="0"/>
  </r>
  <r>
    <x v="36"/>
    <x v="5"/>
    <x v="1"/>
    <x v="3"/>
    <x v="37"/>
    <x v="1"/>
    <n v="0"/>
    <n v="0"/>
    <m/>
    <x v="0"/>
  </r>
  <r>
    <x v="36"/>
    <x v="5"/>
    <x v="1"/>
    <x v="3"/>
    <x v="37"/>
    <x v="2"/>
    <n v="0"/>
    <n v="0"/>
    <m/>
    <x v="0"/>
  </r>
  <r>
    <x v="36"/>
    <x v="5"/>
    <x v="1"/>
    <x v="3"/>
    <x v="37"/>
    <x v="3"/>
    <n v="0"/>
    <n v="0"/>
    <m/>
    <x v="0"/>
  </r>
  <r>
    <x v="36"/>
    <x v="5"/>
    <x v="1"/>
    <x v="3"/>
    <x v="37"/>
    <x v="4"/>
    <n v="0"/>
    <n v="0"/>
    <m/>
    <x v="0"/>
  </r>
  <r>
    <x v="36"/>
    <x v="5"/>
    <x v="1"/>
    <x v="3"/>
    <x v="37"/>
    <x v="5"/>
    <n v="0"/>
    <n v="0"/>
    <m/>
    <x v="0"/>
  </r>
  <r>
    <x v="36"/>
    <x v="5"/>
    <x v="1"/>
    <x v="3"/>
    <x v="37"/>
    <x v="6"/>
    <n v="0"/>
    <n v="0"/>
    <m/>
    <x v="0"/>
  </r>
  <r>
    <x v="36"/>
    <x v="5"/>
    <x v="1"/>
    <x v="3"/>
    <x v="37"/>
    <x v="7"/>
    <n v="0"/>
    <n v="0"/>
    <m/>
    <x v="0"/>
  </r>
  <r>
    <x v="36"/>
    <x v="5"/>
    <x v="1"/>
    <x v="3"/>
    <x v="37"/>
    <x v="8"/>
    <n v="0"/>
    <n v="0"/>
    <m/>
    <x v="0"/>
  </r>
  <r>
    <x v="36"/>
    <x v="5"/>
    <x v="1"/>
    <x v="3"/>
    <x v="37"/>
    <x v="9"/>
    <n v="0"/>
    <n v="0"/>
    <m/>
    <x v="0"/>
  </r>
  <r>
    <x v="36"/>
    <x v="5"/>
    <x v="1"/>
    <x v="3"/>
    <x v="37"/>
    <x v="10"/>
    <n v="0"/>
    <n v="0"/>
    <m/>
    <x v="0"/>
  </r>
  <r>
    <x v="36"/>
    <x v="5"/>
    <x v="1"/>
    <x v="3"/>
    <x v="37"/>
    <x v="11"/>
    <n v="0"/>
    <n v="0"/>
    <m/>
    <x v="0"/>
  </r>
  <r>
    <x v="36"/>
    <x v="5"/>
    <x v="1"/>
    <x v="3"/>
    <x v="37"/>
    <x v="12"/>
    <n v="0"/>
    <n v="0"/>
    <m/>
    <x v="0"/>
  </r>
  <r>
    <x v="36"/>
    <x v="5"/>
    <x v="1"/>
    <x v="3"/>
    <x v="37"/>
    <x v="13"/>
    <n v="0"/>
    <n v="0"/>
    <m/>
    <x v="0"/>
  </r>
  <r>
    <x v="36"/>
    <x v="5"/>
    <x v="1"/>
    <x v="3"/>
    <x v="37"/>
    <x v="14"/>
    <n v="0"/>
    <n v="0"/>
    <m/>
    <x v="0"/>
  </r>
  <r>
    <x v="36"/>
    <x v="5"/>
    <x v="1"/>
    <x v="3"/>
    <x v="37"/>
    <x v="15"/>
    <n v="0"/>
    <n v="0"/>
    <m/>
    <x v="0"/>
  </r>
  <r>
    <x v="36"/>
    <x v="5"/>
    <x v="1"/>
    <x v="3"/>
    <x v="37"/>
    <x v="16"/>
    <n v="0"/>
    <n v="0"/>
    <m/>
    <x v="0"/>
  </r>
  <r>
    <x v="36"/>
    <x v="5"/>
    <x v="1"/>
    <x v="3"/>
    <x v="37"/>
    <x v="17"/>
    <n v="0"/>
    <n v="0"/>
    <m/>
    <x v="0"/>
  </r>
  <r>
    <x v="36"/>
    <x v="5"/>
    <x v="1"/>
    <x v="3"/>
    <x v="37"/>
    <x v="18"/>
    <n v="0"/>
    <n v="0"/>
    <m/>
    <x v="0"/>
  </r>
  <r>
    <x v="36"/>
    <x v="5"/>
    <x v="1"/>
    <x v="3"/>
    <x v="37"/>
    <x v="19"/>
    <n v="0"/>
    <n v="0"/>
    <m/>
    <x v="0"/>
  </r>
  <r>
    <x v="36"/>
    <x v="5"/>
    <x v="1"/>
    <x v="3"/>
    <x v="37"/>
    <x v="20"/>
    <n v="0"/>
    <n v="0"/>
    <m/>
    <x v="0"/>
  </r>
  <r>
    <x v="36"/>
    <x v="5"/>
    <x v="1"/>
    <x v="3"/>
    <x v="37"/>
    <x v="21"/>
    <n v="0"/>
    <n v="0"/>
    <m/>
    <x v="0"/>
  </r>
  <r>
    <x v="36"/>
    <x v="5"/>
    <x v="1"/>
    <x v="3"/>
    <x v="37"/>
    <x v="22"/>
    <n v="0"/>
    <n v="0"/>
    <m/>
    <x v="0"/>
  </r>
  <r>
    <x v="36"/>
    <x v="5"/>
    <x v="1"/>
    <x v="3"/>
    <x v="37"/>
    <x v="23"/>
    <n v="0"/>
    <n v="0"/>
    <m/>
    <x v="0"/>
  </r>
  <r>
    <x v="36"/>
    <x v="5"/>
    <x v="1"/>
    <x v="3"/>
    <x v="37"/>
    <x v="24"/>
    <n v="0"/>
    <n v="0"/>
    <m/>
    <x v="0"/>
  </r>
  <r>
    <x v="36"/>
    <x v="5"/>
    <x v="1"/>
    <x v="3"/>
    <x v="37"/>
    <x v="25"/>
    <n v="0"/>
    <n v="0"/>
    <m/>
    <x v="0"/>
  </r>
  <r>
    <x v="36"/>
    <x v="5"/>
    <x v="1"/>
    <x v="3"/>
    <x v="37"/>
    <x v="26"/>
    <n v="0"/>
    <n v="0"/>
    <m/>
    <x v="0"/>
  </r>
  <r>
    <x v="36"/>
    <x v="5"/>
    <x v="1"/>
    <x v="3"/>
    <x v="37"/>
    <x v="27"/>
    <n v="0"/>
    <n v="0"/>
    <m/>
    <x v="0"/>
  </r>
  <r>
    <x v="36"/>
    <x v="5"/>
    <x v="1"/>
    <x v="3"/>
    <x v="37"/>
    <x v="28"/>
    <n v="0"/>
    <n v="0"/>
    <m/>
    <x v="0"/>
  </r>
  <r>
    <x v="36"/>
    <x v="5"/>
    <x v="1"/>
    <x v="3"/>
    <x v="37"/>
    <x v="29"/>
    <n v="0"/>
    <n v="0"/>
    <m/>
    <x v="0"/>
  </r>
  <r>
    <x v="36"/>
    <x v="5"/>
    <x v="1"/>
    <x v="3"/>
    <x v="37"/>
    <x v="30"/>
    <n v="0"/>
    <n v="0"/>
    <m/>
    <x v="0"/>
  </r>
  <r>
    <x v="36"/>
    <x v="5"/>
    <x v="2"/>
    <x v="1"/>
    <x v="35"/>
    <x v="0"/>
    <n v="18363"/>
    <n v="26442"/>
    <m/>
    <x v="0"/>
  </r>
  <r>
    <x v="36"/>
    <x v="5"/>
    <x v="2"/>
    <x v="1"/>
    <x v="35"/>
    <x v="1"/>
    <n v="18012"/>
    <n v="26171"/>
    <m/>
    <x v="0"/>
  </r>
  <r>
    <x v="36"/>
    <x v="5"/>
    <x v="2"/>
    <x v="1"/>
    <x v="35"/>
    <x v="2"/>
    <n v="17692"/>
    <n v="26838"/>
    <m/>
    <x v="0"/>
  </r>
  <r>
    <x v="36"/>
    <x v="5"/>
    <x v="2"/>
    <x v="1"/>
    <x v="35"/>
    <x v="3"/>
    <n v="17377"/>
    <n v="21069"/>
    <m/>
    <x v="0"/>
  </r>
  <r>
    <x v="36"/>
    <x v="5"/>
    <x v="2"/>
    <x v="1"/>
    <x v="35"/>
    <x v="4"/>
    <n v="17069"/>
    <n v="21065"/>
    <m/>
    <x v="0"/>
  </r>
  <r>
    <x v="36"/>
    <x v="5"/>
    <x v="2"/>
    <x v="1"/>
    <x v="35"/>
    <x v="5"/>
    <n v="16765"/>
    <n v="22992"/>
    <m/>
    <x v="0"/>
  </r>
  <r>
    <x v="36"/>
    <x v="5"/>
    <x v="2"/>
    <x v="1"/>
    <x v="35"/>
    <x v="6"/>
    <n v="16467"/>
    <n v="21515"/>
    <m/>
    <x v="0"/>
  </r>
  <r>
    <x v="36"/>
    <x v="5"/>
    <x v="2"/>
    <x v="1"/>
    <x v="35"/>
    <x v="7"/>
    <n v="16175"/>
    <n v="20734"/>
    <m/>
    <x v="0"/>
  </r>
  <r>
    <x v="36"/>
    <x v="5"/>
    <x v="2"/>
    <x v="1"/>
    <x v="35"/>
    <x v="8"/>
    <n v="15887"/>
    <n v="19874"/>
    <m/>
    <x v="0"/>
  </r>
  <r>
    <x v="36"/>
    <x v="5"/>
    <x v="2"/>
    <x v="1"/>
    <x v="35"/>
    <x v="9"/>
    <n v="15605"/>
    <n v="18966"/>
    <m/>
    <x v="0"/>
  </r>
  <r>
    <x v="36"/>
    <x v="5"/>
    <x v="2"/>
    <x v="1"/>
    <x v="35"/>
    <x v="10"/>
    <n v="15328"/>
    <n v="18064"/>
    <m/>
    <x v="0"/>
  </r>
  <r>
    <x v="36"/>
    <x v="5"/>
    <x v="2"/>
    <x v="1"/>
    <x v="35"/>
    <x v="11"/>
    <n v="15055"/>
    <n v="17197"/>
    <m/>
    <x v="0"/>
  </r>
  <r>
    <x v="36"/>
    <x v="5"/>
    <x v="2"/>
    <x v="1"/>
    <x v="35"/>
    <x v="12"/>
    <n v="14788"/>
    <n v="16392"/>
    <m/>
    <x v="0"/>
  </r>
  <r>
    <x v="36"/>
    <x v="5"/>
    <x v="2"/>
    <x v="1"/>
    <x v="35"/>
    <x v="13"/>
    <n v="14525"/>
    <n v="15653"/>
    <m/>
    <x v="0"/>
  </r>
  <r>
    <x v="36"/>
    <x v="5"/>
    <x v="2"/>
    <x v="1"/>
    <x v="35"/>
    <x v="14"/>
    <n v="14267"/>
    <n v="14971"/>
    <m/>
    <x v="0"/>
  </r>
  <r>
    <x v="36"/>
    <x v="5"/>
    <x v="2"/>
    <x v="1"/>
    <x v="35"/>
    <x v="15"/>
    <n v="14013"/>
    <n v="14312"/>
    <m/>
    <x v="0"/>
  </r>
  <r>
    <x v="36"/>
    <x v="5"/>
    <x v="2"/>
    <x v="1"/>
    <x v="35"/>
    <x v="16"/>
    <n v="13764"/>
    <n v="13677"/>
    <m/>
    <x v="0"/>
  </r>
  <r>
    <x v="36"/>
    <x v="5"/>
    <x v="2"/>
    <x v="1"/>
    <x v="35"/>
    <x v="17"/>
    <n v="13520"/>
    <n v="13045"/>
    <m/>
    <x v="0"/>
  </r>
  <r>
    <x v="36"/>
    <x v="5"/>
    <x v="2"/>
    <x v="1"/>
    <x v="35"/>
    <x v="18"/>
    <n v="13280"/>
    <n v="12438"/>
    <m/>
    <x v="0"/>
  </r>
  <r>
    <x v="36"/>
    <x v="5"/>
    <x v="2"/>
    <x v="1"/>
    <x v="35"/>
    <x v="19"/>
    <n v="13044"/>
    <n v="11857"/>
    <m/>
    <x v="0"/>
  </r>
  <r>
    <x v="36"/>
    <x v="5"/>
    <x v="2"/>
    <x v="1"/>
    <x v="35"/>
    <x v="20"/>
    <n v="12812"/>
    <n v="11294"/>
    <m/>
    <x v="0"/>
  </r>
  <r>
    <x v="36"/>
    <x v="5"/>
    <x v="2"/>
    <x v="1"/>
    <x v="35"/>
    <x v="21"/>
    <n v="12584"/>
    <n v="10758"/>
    <m/>
    <x v="0"/>
  </r>
  <r>
    <x v="36"/>
    <x v="5"/>
    <x v="2"/>
    <x v="1"/>
    <x v="35"/>
    <x v="22"/>
    <n v="12361"/>
    <n v="10240"/>
    <m/>
    <x v="0"/>
  </r>
  <r>
    <x v="36"/>
    <x v="5"/>
    <x v="2"/>
    <x v="1"/>
    <x v="35"/>
    <x v="23"/>
    <n v="12141"/>
    <n v="9746"/>
    <m/>
    <x v="0"/>
  </r>
  <r>
    <x v="36"/>
    <x v="5"/>
    <x v="2"/>
    <x v="1"/>
    <x v="35"/>
    <x v="24"/>
    <n v="11925"/>
    <n v="9266"/>
    <m/>
    <x v="0"/>
  </r>
  <r>
    <x v="36"/>
    <x v="5"/>
    <x v="2"/>
    <x v="1"/>
    <x v="35"/>
    <x v="25"/>
    <n v="11713"/>
    <n v="8804"/>
    <m/>
    <x v="0"/>
  </r>
  <r>
    <x v="36"/>
    <x v="5"/>
    <x v="2"/>
    <x v="1"/>
    <x v="35"/>
    <x v="26"/>
    <n v="11505"/>
    <n v="8355"/>
    <m/>
    <x v="0"/>
  </r>
  <r>
    <x v="36"/>
    <x v="5"/>
    <x v="2"/>
    <x v="1"/>
    <x v="35"/>
    <x v="27"/>
    <n v="11301"/>
    <n v="7924"/>
    <m/>
    <x v="0"/>
  </r>
  <r>
    <x v="36"/>
    <x v="5"/>
    <x v="2"/>
    <x v="1"/>
    <x v="35"/>
    <x v="28"/>
    <n v="11100"/>
    <n v="7506"/>
    <m/>
    <x v="0"/>
  </r>
  <r>
    <x v="36"/>
    <x v="5"/>
    <x v="2"/>
    <x v="1"/>
    <x v="35"/>
    <x v="29"/>
    <n v="10903"/>
    <n v="7105"/>
    <m/>
    <x v="0"/>
  </r>
  <r>
    <x v="36"/>
    <x v="5"/>
    <x v="2"/>
    <x v="1"/>
    <x v="35"/>
    <x v="30"/>
    <n v="10709"/>
    <n v="6719"/>
    <m/>
    <x v="0"/>
  </r>
  <r>
    <x v="36"/>
    <x v="5"/>
    <x v="2"/>
    <x v="0"/>
    <x v="38"/>
    <x v="0"/>
    <n v="215415"/>
    <n v="582266"/>
    <m/>
    <x v="0"/>
  </r>
  <r>
    <x v="36"/>
    <x v="5"/>
    <x v="2"/>
    <x v="0"/>
    <x v="38"/>
    <x v="1"/>
    <n v="211845"/>
    <n v="580163"/>
    <m/>
    <x v="0"/>
  </r>
  <r>
    <x v="36"/>
    <x v="5"/>
    <x v="2"/>
    <x v="0"/>
    <x v="38"/>
    <x v="2"/>
    <n v="208355"/>
    <n v="602969"/>
    <m/>
    <x v="0"/>
  </r>
  <r>
    <x v="36"/>
    <x v="5"/>
    <x v="2"/>
    <x v="0"/>
    <x v="38"/>
    <x v="3"/>
    <n v="204917"/>
    <n v="476412"/>
    <m/>
    <x v="0"/>
  </r>
  <r>
    <x v="36"/>
    <x v="5"/>
    <x v="2"/>
    <x v="0"/>
    <x v="38"/>
    <x v="4"/>
    <n v="201564"/>
    <n v="473714"/>
    <m/>
    <x v="0"/>
  </r>
  <r>
    <x v="36"/>
    <x v="5"/>
    <x v="2"/>
    <x v="0"/>
    <x v="38"/>
    <x v="5"/>
    <n v="198255"/>
    <n v="512945"/>
    <m/>
    <x v="0"/>
  </r>
  <r>
    <x v="36"/>
    <x v="5"/>
    <x v="2"/>
    <x v="0"/>
    <x v="38"/>
    <x v="6"/>
    <n v="195077"/>
    <n v="476867"/>
    <m/>
    <x v="0"/>
  </r>
  <r>
    <x v="36"/>
    <x v="5"/>
    <x v="2"/>
    <x v="0"/>
    <x v="38"/>
    <x v="7"/>
    <n v="192042"/>
    <n v="461968"/>
    <m/>
    <x v="0"/>
  </r>
  <r>
    <x v="36"/>
    <x v="5"/>
    <x v="2"/>
    <x v="0"/>
    <x v="38"/>
    <x v="8"/>
    <n v="189073"/>
    <n v="447266"/>
    <m/>
    <x v="0"/>
  </r>
  <r>
    <x v="36"/>
    <x v="5"/>
    <x v="2"/>
    <x v="0"/>
    <x v="38"/>
    <x v="9"/>
    <n v="186145"/>
    <n v="430832"/>
    <m/>
    <x v="0"/>
  </r>
  <r>
    <x v="36"/>
    <x v="5"/>
    <x v="2"/>
    <x v="0"/>
    <x v="38"/>
    <x v="10"/>
    <n v="183179"/>
    <n v="413093"/>
    <m/>
    <x v="0"/>
  </r>
  <r>
    <x v="36"/>
    <x v="5"/>
    <x v="2"/>
    <x v="0"/>
    <x v="38"/>
    <x v="11"/>
    <n v="180248"/>
    <n v="395190"/>
    <m/>
    <x v="0"/>
  </r>
  <r>
    <x v="36"/>
    <x v="5"/>
    <x v="2"/>
    <x v="0"/>
    <x v="38"/>
    <x v="12"/>
    <n v="177372"/>
    <n v="377627"/>
    <m/>
    <x v="0"/>
  </r>
  <r>
    <x v="36"/>
    <x v="5"/>
    <x v="2"/>
    <x v="0"/>
    <x v="38"/>
    <x v="13"/>
    <n v="174545"/>
    <n v="361178"/>
    <m/>
    <x v="0"/>
  </r>
  <r>
    <x v="36"/>
    <x v="5"/>
    <x v="2"/>
    <x v="0"/>
    <x v="38"/>
    <x v="14"/>
    <n v="171770"/>
    <n v="346292"/>
    <m/>
    <x v="0"/>
  </r>
  <r>
    <x v="36"/>
    <x v="5"/>
    <x v="2"/>
    <x v="0"/>
    <x v="38"/>
    <x v="15"/>
    <n v="169047"/>
    <n v="332272"/>
    <m/>
    <x v="0"/>
  </r>
  <r>
    <x v="36"/>
    <x v="5"/>
    <x v="2"/>
    <x v="0"/>
    <x v="38"/>
    <x v="16"/>
    <n v="166377"/>
    <n v="318872"/>
    <m/>
    <x v="0"/>
  </r>
  <r>
    <x v="36"/>
    <x v="5"/>
    <x v="2"/>
    <x v="0"/>
    <x v="38"/>
    <x v="17"/>
    <n v="163747"/>
    <n v="305541"/>
    <m/>
    <x v="0"/>
  </r>
  <r>
    <x v="36"/>
    <x v="5"/>
    <x v="2"/>
    <x v="0"/>
    <x v="38"/>
    <x v="18"/>
    <n v="161158"/>
    <n v="292467"/>
    <m/>
    <x v="0"/>
  </r>
  <r>
    <x v="36"/>
    <x v="5"/>
    <x v="2"/>
    <x v="0"/>
    <x v="38"/>
    <x v="19"/>
    <n v="158602"/>
    <n v="279538"/>
    <m/>
    <x v="0"/>
  </r>
  <r>
    <x v="36"/>
    <x v="5"/>
    <x v="2"/>
    <x v="0"/>
    <x v="38"/>
    <x v="20"/>
    <n v="156095"/>
    <n v="267049"/>
    <m/>
    <x v="0"/>
  </r>
  <r>
    <x v="36"/>
    <x v="5"/>
    <x v="2"/>
    <x v="0"/>
    <x v="38"/>
    <x v="21"/>
    <n v="153634"/>
    <n v="255306"/>
    <m/>
    <x v="0"/>
  </r>
  <r>
    <x v="36"/>
    <x v="5"/>
    <x v="2"/>
    <x v="0"/>
    <x v="38"/>
    <x v="22"/>
    <n v="151217"/>
    <n v="244025"/>
    <m/>
    <x v="0"/>
  </r>
  <r>
    <x v="36"/>
    <x v="5"/>
    <x v="2"/>
    <x v="0"/>
    <x v="38"/>
    <x v="23"/>
    <n v="148842"/>
    <n v="233165"/>
    <m/>
    <x v="0"/>
  </r>
  <r>
    <x v="36"/>
    <x v="5"/>
    <x v="2"/>
    <x v="0"/>
    <x v="38"/>
    <x v="24"/>
    <n v="146514"/>
    <n v="222635"/>
    <m/>
    <x v="0"/>
  </r>
  <r>
    <x v="36"/>
    <x v="5"/>
    <x v="2"/>
    <x v="0"/>
    <x v="38"/>
    <x v="25"/>
    <n v="144230"/>
    <n v="212581"/>
    <m/>
    <x v="0"/>
  </r>
  <r>
    <x v="36"/>
    <x v="5"/>
    <x v="2"/>
    <x v="0"/>
    <x v="38"/>
    <x v="26"/>
    <n v="141988"/>
    <n v="202780"/>
    <m/>
    <x v="0"/>
  </r>
  <r>
    <x v="36"/>
    <x v="5"/>
    <x v="2"/>
    <x v="0"/>
    <x v="38"/>
    <x v="27"/>
    <n v="139788"/>
    <n v="193381"/>
    <m/>
    <x v="0"/>
  </r>
  <r>
    <x v="36"/>
    <x v="5"/>
    <x v="2"/>
    <x v="0"/>
    <x v="38"/>
    <x v="28"/>
    <n v="137625"/>
    <n v="184216"/>
    <m/>
    <x v="0"/>
  </r>
  <r>
    <x v="36"/>
    <x v="5"/>
    <x v="2"/>
    <x v="0"/>
    <x v="38"/>
    <x v="29"/>
    <n v="135503"/>
    <n v="175433"/>
    <m/>
    <x v="0"/>
  </r>
  <r>
    <x v="36"/>
    <x v="5"/>
    <x v="2"/>
    <x v="0"/>
    <x v="38"/>
    <x v="30"/>
    <n v="133420"/>
    <n v="166989"/>
    <m/>
    <x v="0"/>
  </r>
  <r>
    <x v="36"/>
    <x v="5"/>
    <x v="2"/>
    <x v="3"/>
    <x v="37"/>
    <x v="0"/>
    <n v="12669"/>
    <n v="97006"/>
    <m/>
    <x v="0"/>
  </r>
  <r>
    <x v="36"/>
    <x v="5"/>
    <x v="2"/>
    <x v="3"/>
    <x v="37"/>
    <x v="1"/>
    <n v="12411"/>
    <n v="95269"/>
    <m/>
    <x v="0"/>
  </r>
  <r>
    <x v="36"/>
    <x v="5"/>
    <x v="2"/>
    <x v="3"/>
    <x v="37"/>
    <x v="2"/>
    <n v="12191"/>
    <n v="95711"/>
    <m/>
    <x v="0"/>
  </r>
  <r>
    <x v="36"/>
    <x v="5"/>
    <x v="2"/>
    <x v="3"/>
    <x v="37"/>
    <x v="3"/>
    <n v="11974"/>
    <n v="75107"/>
    <m/>
    <x v="0"/>
  </r>
  <r>
    <x v="36"/>
    <x v="5"/>
    <x v="2"/>
    <x v="3"/>
    <x v="37"/>
    <x v="4"/>
    <n v="11761"/>
    <n v="75245"/>
    <m/>
    <x v="0"/>
  </r>
  <r>
    <x v="36"/>
    <x v="5"/>
    <x v="2"/>
    <x v="3"/>
    <x v="37"/>
    <x v="5"/>
    <n v="11553"/>
    <n v="82362"/>
    <m/>
    <x v="0"/>
  </r>
  <r>
    <x v="36"/>
    <x v="5"/>
    <x v="2"/>
    <x v="3"/>
    <x v="37"/>
    <x v="6"/>
    <n v="11347"/>
    <n v="77265"/>
    <m/>
    <x v="0"/>
  </r>
  <r>
    <x v="36"/>
    <x v="5"/>
    <x v="2"/>
    <x v="3"/>
    <x v="37"/>
    <x v="7"/>
    <n v="11146"/>
    <n v="74471"/>
    <m/>
    <x v="0"/>
  </r>
  <r>
    <x v="36"/>
    <x v="5"/>
    <x v="2"/>
    <x v="3"/>
    <x v="37"/>
    <x v="8"/>
    <n v="10948"/>
    <n v="71365"/>
    <m/>
    <x v="0"/>
  </r>
  <r>
    <x v="36"/>
    <x v="5"/>
    <x v="2"/>
    <x v="3"/>
    <x v="37"/>
    <x v="9"/>
    <n v="10753"/>
    <n v="68139"/>
    <m/>
    <x v="0"/>
  </r>
  <r>
    <x v="36"/>
    <x v="5"/>
    <x v="2"/>
    <x v="3"/>
    <x v="37"/>
    <x v="10"/>
    <n v="10562"/>
    <n v="65087"/>
    <m/>
    <x v="0"/>
  </r>
  <r>
    <x v="36"/>
    <x v="5"/>
    <x v="2"/>
    <x v="3"/>
    <x v="37"/>
    <x v="11"/>
    <n v="10374"/>
    <n v="62215"/>
    <m/>
    <x v="0"/>
  </r>
  <r>
    <x v="36"/>
    <x v="5"/>
    <x v="2"/>
    <x v="3"/>
    <x v="37"/>
    <x v="12"/>
    <n v="10190"/>
    <n v="59492"/>
    <m/>
    <x v="0"/>
  </r>
  <r>
    <x v="36"/>
    <x v="5"/>
    <x v="2"/>
    <x v="3"/>
    <x v="37"/>
    <x v="13"/>
    <n v="10009"/>
    <n v="56847"/>
    <m/>
    <x v="0"/>
  </r>
  <r>
    <x v="36"/>
    <x v="5"/>
    <x v="2"/>
    <x v="3"/>
    <x v="37"/>
    <x v="14"/>
    <n v="9831"/>
    <n v="54302"/>
    <m/>
    <x v="0"/>
  </r>
  <r>
    <x v="36"/>
    <x v="5"/>
    <x v="2"/>
    <x v="3"/>
    <x v="37"/>
    <x v="15"/>
    <n v="9656"/>
    <n v="51859"/>
    <m/>
    <x v="0"/>
  </r>
  <r>
    <x v="36"/>
    <x v="5"/>
    <x v="2"/>
    <x v="3"/>
    <x v="37"/>
    <x v="16"/>
    <n v="9485"/>
    <n v="49541"/>
    <m/>
    <x v="0"/>
  </r>
  <r>
    <x v="36"/>
    <x v="5"/>
    <x v="2"/>
    <x v="3"/>
    <x v="37"/>
    <x v="17"/>
    <n v="9316"/>
    <n v="47234"/>
    <m/>
    <x v="0"/>
  </r>
  <r>
    <x v="36"/>
    <x v="5"/>
    <x v="2"/>
    <x v="3"/>
    <x v="37"/>
    <x v="18"/>
    <n v="9151"/>
    <n v="45027"/>
    <m/>
    <x v="0"/>
  </r>
  <r>
    <x v="36"/>
    <x v="5"/>
    <x v="2"/>
    <x v="3"/>
    <x v="37"/>
    <x v="19"/>
    <n v="8988"/>
    <n v="42903"/>
    <m/>
    <x v="0"/>
  </r>
  <r>
    <x v="36"/>
    <x v="5"/>
    <x v="2"/>
    <x v="3"/>
    <x v="37"/>
    <x v="20"/>
    <n v="8828"/>
    <n v="40863"/>
    <m/>
    <x v="0"/>
  </r>
  <r>
    <x v="36"/>
    <x v="5"/>
    <x v="2"/>
    <x v="3"/>
    <x v="37"/>
    <x v="21"/>
    <n v="8672"/>
    <n v="38914"/>
    <m/>
    <x v="0"/>
  </r>
  <r>
    <x v="36"/>
    <x v="5"/>
    <x v="2"/>
    <x v="3"/>
    <x v="37"/>
    <x v="22"/>
    <n v="8517"/>
    <n v="37039"/>
    <m/>
    <x v="0"/>
  </r>
  <r>
    <x v="36"/>
    <x v="5"/>
    <x v="2"/>
    <x v="3"/>
    <x v="37"/>
    <x v="23"/>
    <n v="8366"/>
    <n v="35252"/>
    <m/>
    <x v="0"/>
  </r>
  <r>
    <x v="36"/>
    <x v="5"/>
    <x v="2"/>
    <x v="3"/>
    <x v="37"/>
    <x v="24"/>
    <n v="8217"/>
    <n v="33516"/>
    <m/>
    <x v="0"/>
  </r>
  <r>
    <x v="36"/>
    <x v="5"/>
    <x v="2"/>
    <x v="3"/>
    <x v="37"/>
    <x v="25"/>
    <n v="8071"/>
    <n v="31834"/>
    <m/>
    <x v="0"/>
  </r>
  <r>
    <x v="36"/>
    <x v="5"/>
    <x v="2"/>
    <x v="3"/>
    <x v="37"/>
    <x v="26"/>
    <n v="7928"/>
    <n v="30201"/>
    <m/>
    <x v="0"/>
  </r>
  <r>
    <x v="36"/>
    <x v="5"/>
    <x v="2"/>
    <x v="3"/>
    <x v="37"/>
    <x v="27"/>
    <n v="7787"/>
    <n v="28640"/>
    <m/>
    <x v="0"/>
  </r>
  <r>
    <x v="36"/>
    <x v="5"/>
    <x v="2"/>
    <x v="3"/>
    <x v="37"/>
    <x v="28"/>
    <n v="7649"/>
    <n v="27132"/>
    <m/>
    <x v="0"/>
  </r>
  <r>
    <x v="36"/>
    <x v="5"/>
    <x v="2"/>
    <x v="3"/>
    <x v="37"/>
    <x v="29"/>
    <n v="7513"/>
    <n v="25687"/>
    <m/>
    <x v="0"/>
  </r>
  <r>
    <x v="36"/>
    <x v="5"/>
    <x v="2"/>
    <x v="3"/>
    <x v="37"/>
    <x v="30"/>
    <n v="7379"/>
    <n v="24297"/>
    <m/>
    <x v="0"/>
  </r>
  <r>
    <x v="36"/>
    <x v="6"/>
    <x v="0"/>
    <x v="1"/>
    <x v="35"/>
    <x v="0"/>
    <n v="892670"/>
    <n v="3193080"/>
    <m/>
    <x v="0"/>
  </r>
  <r>
    <x v="36"/>
    <x v="6"/>
    <x v="0"/>
    <x v="1"/>
    <x v="35"/>
    <x v="1"/>
    <n v="921128"/>
    <n v="3417942"/>
    <m/>
    <x v="0"/>
  </r>
  <r>
    <x v="36"/>
    <x v="6"/>
    <x v="0"/>
    <x v="1"/>
    <x v="35"/>
    <x v="2"/>
    <n v="948302"/>
    <n v="3920883"/>
    <m/>
    <x v="0"/>
  </r>
  <r>
    <x v="36"/>
    <x v="6"/>
    <x v="0"/>
    <x v="1"/>
    <x v="35"/>
    <x v="3"/>
    <n v="975260"/>
    <n v="3103771"/>
    <m/>
    <x v="0"/>
  </r>
  <r>
    <x v="36"/>
    <x v="6"/>
    <x v="0"/>
    <x v="1"/>
    <x v="35"/>
    <x v="4"/>
    <n v="1000986"/>
    <n v="2908679"/>
    <m/>
    <x v="0"/>
  </r>
  <r>
    <x v="36"/>
    <x v="6"/>
    <x v="0"/>
    <x v="1"/>
    <x v="35"/>
    <x v="5"/>
    <n v="1025658"/>
    <n v="3559731"/>
    <m/>
    <x v="0"/>
  </r>
  <r>
    <x v="36"/>
    <x v="6"/>
    <x v="0"/>
    <x v="1"/>
    <x v="35"/>
    <x v="6"/>
    <n v="1050634"/>
    <n v="3514565"/>
    <m/>
    <x v="0"/>
  </r>
  <r>
    <x v="36"/>
    <x v="6"/>
    <x v="0"/>
    <x v="1"/>
    <x v="35"/>
    <x v="7"/>
    <n v="1075582"/>
    <n v="3576738"/>
    <m/>
    <x v="0"/>
  </r>
  <r>
    <x v="36"/>
    <x v="6"/>
    <x v="0"/>
    <x v="1"/>
    <x v="35"/>
    <x v="8"/>
    <n v="1100093"/>
    <n v="3609968"/>
    <m/>
    <x v="0"/>
  </r>
  <r>
    <x v="36"/>
    <x v="6"/>
    <x v="0"/>
    <x v="1"/>
    <x v="35"/>
    <x v="9"/>
    <n v="1124702"/>
    <n v="3627338"/>
    <m/>
    <x v="0"/>
  </r>
  <r>
    <x v="36"/>
    <x v="6"/>
    <x v="0"/>
    <x v="1"/>
    <x v="35"/>
    <x v="10"/>
    <n v="1149367"/>
    <n v="3639545"/>
    <m/>
    <x v="0"/>
  </r>
  <r>
    <x v="36"/>
    <x v="6"/>
    <x v="0"/>
    <x v="1"/>
    <x v="35"/>
    <x v="11"/>
    <n v="1173541"/>
    <n v="3647617"/>
    <m/>
    <x v="0"/>
  </r>
  <r>
    <x v="36"/>
    <x v="6"/>
    <x v="0"/>
    <x v="1"/>
    <x v="35"/>
    <x v="12"/>
    <n v="1197676"/>
    <n v="3657241"/>
    <m/>
    <x v="0"/>
  </r>
  <r>
    <x v="36"/>
    <x v="6"/>
    <x v="0"/>
    <x v="1"/>
    <x v="35"/>
    <x v="13"/>
    <n v="1221489"/>
    <n v="3675169"/>
    <m/>
    <x v="0"/>
  </r>
  <r>
    <x v="36"/>
    <x v="6"/>
    <x v="0"/>
    <x v="1"/>
    <x v="35"/>
    <x v="14"/>
    <n v="1244780"/>
    <n v="3697357"/>
    <m/>
    <x v="0"/>
  </r>
  <r>
    <x v="36"/>
    <x v="6"/>
    <x v="0"/>
    <x v="1"/>
    <x v="35"/>
    <x v="15"/>
    <n v="1267612"/>
    <n v="3721615"/>
    <m/>
    <x v="0"/>
  </r>
  <r>
    <x v="36"/>
    <x v="6"/>
    <x v="0"/>
    <x v="1"/>
    <x v="35"/>
    <x v="16"/>
    <n v="1289872"/>
    <n v="3740350"/>
    <m/>
    <x v="0"/>
  </r>
  <r>
    <x v="36"/>
    <x v="6"/>
    <x v="0"/>
    <x v="1"/>
    <x v="35"/>
    <x v="17"/>
    <n v="1311724"/>
    <n v="3755885"/>
    <m/>
    <x v="0"/>
  </r>
  <r>
    <x v="36"/>
    <x v="6"/>
    <x v="0"/>
    <x v="1"/>
    <x v="35"/>
    <x v="18"/>
    <n v="1332932"/>
    <n v="3767886"/>
    <m/>
    <x v="0"/>
  </r>
  <r>
    <x v="36"/>
    <x v="6"/>
    <x v="0"/>
    <x v="1"/>
    <x v="35"/>
    <x v="19"/>
    <n v="1353302"/>
    <n v="3781691"/>
    <m/>
    <x v="0"/>
  </r>
  <r>
    <x v="36"/>
    <x v="6"/>
    <x v="0"/>
    <x v="1"/>
    <x v="35"/>
    <x v="20"/>
    <n v="1372949"/>
    <n v="3794568"/>
    <m/>
    <x v="0"/>
  </r>
  <r>
    <x v="36"/>
    <x v="6"/>
    <x v="0"/>
    <x v="1"/>
    <x v="35"/>
    <x v="21"/>
    <n v="1391747"/>
    <n v="3803118"/>
    <m/>
    <x v="0"/>
  </r>
  <r>
    <x v="36"/>
    <x v="6"/>
    <x v="0"/>
    <x v="1"/>
    <x v="35"/>
    <x v="22"/>
    <n v="1410059"/>
    <n v="3813437"/>
    <m/>
    <x v="0"/>
  </r>
  <r>
    <x v="36"/>
    <x v="6"/>
    <x v="0"/>
    <x v="1"/>
    <x v="35"/>
    <x v="23"/>
    <n v="1427626"/>
    <n v="3823821"/>
    <m/>
    <x v="0"/>
  </r>
  <r>
    <x v="36"/>
    <x v="6"/>
    <x v="0"/>
    <x v="1"/>
    <x v="35"/>
    <x v="24"/>
    <n v="1444528"/>
    <n v="3831144"/>
    <m/>
    <x v="0"/>
  </r>
  <r>
    <x v="36"/>
    <x v="6"/>
    <x v="0"/>
    <x v="1"/>
    <x v="35"/>
    <x v="25"/>
    <n v="1461412"/>
    <n v="3839205"/>
    <m/>
    <x v="0"/>
  </r>
  <r>
    <x v="36"/>
    <x v="6"/>
    <x v="0"/>
    <x v="1"/>
    <x v="35"/>
    <x v="26"/>
    <n v="1478405"/>
    <n v="3845771"/>
    <m/>
    <x v="0"/>
  </r>
  <r>
    <x v="36"/>
    <x v="6"/>
    <x v="0"/>
    <x v="1"/>
    <x v="35"/>
    <x v="27"/>
    <n v="1495356"/>
    <n v="3850450"/>
    <m/>
    <x v="0"/>
  </r>
  <r>
    <x v="36"/>
    <x v="6"/>
    <x v="0"/>
    <x v="1"/>
    <x v="35"/>
    <x v="28"/>
    <n v="1512294"/>
    <n v="3858433"/>
    <m/>
    <x v="0"/>
  </r>
  <r>
    <x v="36"/>
    <x v="6"/>
    <x v="0"/>
    <x v="1"/>
    <x v="35"/>
    <x v="29"/>
    <n v="1529228"/>
    <n v="3866020"/>
    <m/>
    <x v="0"/>
  </r>
  <r>
    <x v="36"/>
    <x v="6"/>
    <x v="0"/>
    <x v="1"/>
    <x v="35"/>
    <x v="30"/>
    <n v="1546229"/>
    <n v="3873235"/>
    <m/>
    <x v="0"/>
  </r>
  <r>
    <x v="36"/>
    <x v="6"/>
    <x v="0"/>
    <x v="0"/>
    <x v="38"/>
    <x v="0"/>
    <n v="2569964"/>
    <n v="6245012"/>
    <m/>
    <x v="0"/>
  </r>
  <r>
    <x v="36"/>
    <x v="6"/>
    <x v="0"/>
    <x v="0"/>
    <x v="38"/>
    <x v="1"/>
    <n v="2612630"/>
    <n v="6593223"/>
    <m/>
    <x v="0"/>
  </r>
  <r>
    <x v="36"/>
    <x v="6"/>
    <x v="0"/>
    <x v="0"/>
    <x v="38"/>
    <x v="2"/>
    <n v="2652470"/>
    <n v="7535551"/>
    <m/>
    <x v="0"/>
  </r>
  <r>
    <x v="36"/>
    <x v="6"/>
    <x v="0"/>
    <x v="0"/>
    <x v="38"/>
    <x v="3"/>
    <n v="2691995"/>
    <n v="5866990"/>
    <m/>
    <x v="0"/>
  </r>
  <r>
    <x v="36"/>
    <x v="6"/>
    <x v="0"/>
    <x v="0"/>
    <x v="38"/>
    <x v="4"/>
    <n v="2729712"/>
    <n v="5629776"/>
    <m/>
    <x v="0"/>
  </r>
  <r>
    <x v="36"/>
    <x v="6"/>
    <x v="0"/>
    <x v="0"/>
    <x v="38"/>
    <x v="5"/>
    <n v="2765885"/>
    <n v="6870427"/>
    <m/>
    <x v="0"/>
  </r>
  <r>
    <x v="36"/>
    <x v="6"/>
    <x v="0"/>
    <x v="0"/>
    <x v="38"/>
    <x v="6"/>
    <n v="2802503"/>
    <n v="6699275"/>
    <m/>
    <x v="0"/>
  </r>
  <r>
    <x v="36"/>
    <x v="6"/>
    <x v="0"/>
    <x v="0"/>
    <x v="38"/>
    <x v="7"/>
    <n v="2839080"/>
    <n v="6736598"/>
    <m/>
    <x v="0"/>
  </r>
  <r>
    <x v="36"/>
    <x v="6"/>
    <x v="0"/>
    <x v="0"/>
    <x v="38"/>
    <x v="8"/>
    <n v="2875017"/>
    <n v="6751020"/>
    <m/>
    <x v="0"/>
  </r>
  <r>
    <x v="36"/>
    <x v="6"/>
    <x v="0"/>
    <x v="0"/>
    <x v="38"/>
    <x v="9"/>
    <n v="2911098"/>
    <n v="6742265"/>
    <m/>
    <x v="0"/>
  </r>
  <r>
    <x v="36"/>
    <x v="6"/>
    <x v="0"/>
    <x v="0"/>
    <x v="38"/>
    <x v="10"/>
    <n v="2947260"/>
    <n v="6729124"/>
    <m/>
    <x v="0"/>
  </r>
  <r>
    <x v="36"/>
    <x v="6"/>
    <x v="0"/>
    <x v="0"/>
    <x v="38"/>
    <x v="11"/>
    <n v="2982702"/>
    <n v="6692852"/>
    <m/>
    <x v="0"/>
  </r>
  <r>
    <x v="36"/>
    <x v="6"/>
    <x v="0"/>
    <x v="0"/>
    <x v="38"/>
    <x v="12"/>
    <n v="3018087"/>
    <n v="6669711"/>
    <m/>
    <x v="0"/>
  </r>
  <r>
    <x v="36"/>
    <x v="6"/>
    <x v="0"/>
    <x v="0"/>
    <x v="38"/>
    <x v="13"/>
    <n v="3053001"/>
    <n v="6666920"/>
    <m/>
    <x v="0"/>
  </r>
  <r>
    <x v="36"/>
    <x v="6"/>
    <x v="0"/>
    <x v="0"/>
    <x v="38"/>
    <x v="14"/>
    <n v="3087148"/>
    <n v="6669511"/>
    <m/>
    <x v="0"/>
  </r>
  <r>
    <x v="36"/>
    <x v="6"/>
    <x v="0"/>
    <x v="0"/>
    <x v="38"/>
    <x v="15"/>
    <n v="3120624"/>
    <n v="6685853"/>
    <m/>
    <x v="0"/>
  </r>
  <r>
    <x v="36"/>
    <x v="6"/>
    <x v="0"/>
    <x v="0"/>
    <x v="38"/>
    <x v="16"/>
    <n v="3153260"/>
    <n v="6695070"/>
    <m/>
    <x v="0"/>
  </r>
  <r>
    <x v="36"/>
    <x v="6"/>
    <x v="0"/>
    <x v="0"/>
    <x v="38"/>
    <x v="17"/>
    <n v="3185298"/>
    <n v="6696724"/>
    <m/>
    <x v="0"/>
  </r>
  <r>
    <x v="36"/>
    <x v="6"/>
    <x v="0"/>
    <x v="0"/>
    <x v="38"/>
    <x v="18"/>
    <n v="3216391"/>
    <n v="6674188"/>
    <m/>
    <x v="0"/>
  </r>
  <r>
    <x v="36"/>
    <x v="6"/>
    <x v="0"/>
    <x v="0"/>
    <x v="38"/>
    <x v="19"/>
    <n v="3246257"/>
    <n v="6669737"/>
    <m/>
    <x v="0"/>
  </r>
  <r>
    <x v="36"/>
    <x v="6"/>
    <x v="0"/>
    <x v="0"/>
    <x v="38"/>
    <x v="20"/>
    <n v="3275062"/>
    <n v="6669173"/>
    <m/>
    <x v="0"/>
  </r>
  <r>
    <x v="36"/>
    <x v="6"/>
    <x v="0"/>
    <x v="0"/>
    <x v="38"/>
    <x v="21"/>
    <n v="3302622"/>
    <n v="6665392"/>
    <m/>
    <x v="0"/>
  </r>
  <r>
    <x v="36"/>
    <x v="6"/>
    <x v="0"/>
    <x v="0"/>
    <x v="38"/>
    <x v="22"/>
    <n v="3329470"/>
    <n v="6659452"/>
    <m/>
    <x v="0"/>
  </r>
  <r>
    <x v="36"/>
    <x v="6"/>
    <x v="0"/>
    <x v="0"/>
    <x v="38"/>
    <x v="23"/>
    <n v="3355226"/>
    <n v="6651828"/>
    <m/>
    <x v="0"/>
  </r>
  <r>
    <x v="36"/>
    <x v="6"/>
    <x v="0"/>
    <x v="0"/>
    <x v="38"/>
    <x v="24"/>
    <n v="3380006"/>
    <n v="6640849"/>
    <m/>
    <x v="0"/>
  </r>
  <r>
    <x v="36"/>
    <x v="6"/>
    <x v="0"/>
    <x v="0"/>
    <x v="38"/>
    <x v="25"/>
    <n v="3404761"/>
    <n v="6631988"/>
    <m/>
    <x v="0"/>
  </r>
  <r>
    <x v="36"/>
    <x v="6"/>
    <x v="0"/>
    <x v="0"/>
    <x v="38"/>
    <x v="26"/>
    <n v="3429676"/>
    <n v="6619820"/>
    <m/>
    <x v="0"/>
  </r>
  <r>
    <x v="36"/>
    <x v="6"/>
    <x v="0"/>
    <x v="0"/>
    <x v="38"/>
    <x v="27"/>
    <n v="3454528"/>
    <n v="6601693"/>
    <m/>
    <x v="0"/>
  </r>
  <r>
    <x v="36"/>
    <x v="6"/>
    <x v="0"/>
    <x v="0"/>
    <x v="38"/>
    <x v="28"/>
    <n v="3479361"/>
    <n v="6589433"/>
    <m/>
    <x v="0"/>
  </r>
  <r>
    <x v="36"/>
    <x v="6"/>
    <x v="0"/>
    <x v="0"/>
    <x v="38"/>
    <x v="29"/>
    <n v="3504188"/>
    <n v="6578882"/>
    <m/>
    <x v="0"/>
  </r>
  <r>
    <x v="36"/>
    <x v="6"/>
    <x v="0"/>
    <x v="0"/>
    <x v="38"/>
    <x v="30"/>
    <n v="3529114"/>
    <n v="6567986"/>
    <m/>
    <x v="0"/>
  </r>
  <r>
    <x v="36"/>
    <x v="6"/>
    <x v="0"/>
    <x v="3"/>
    <x v="37"/>
    <x v="0"/>
    <n v="0"/>
    <n v="0"/>
    <m/>
    <x v="0"/>
  </r>
  <r>
    <x v="36"/>
    <x v="6"/>
    <x v="0"/>
    <x v="3"/>
    <x v="37"/>
    <x v="1"/>
    <n v="0"/>
    <n v="0"/>
    <m/>
    <x v="0"/>
  </r>
  <r>
    <x v="36"/>
    <x v="6"/>
    <x v="0"/>
    <x v="3"/>
    <x v="37"/>
    <x v="2"/>
    <n v="0"/>
    <n v="0"/>
    <m/>
    <x v="0"/>
  </r>
  <r>
    <x v="36"/>
    <x v="6"/>
    <x v="0"/>
    <x v="3"/>
    <x v="37"/>
    <x v="3"/>
    <n v="0"/>
    <n v="0"/>
    <m/>
    <x v="0"/>
  </r>
  <r>
    <x v="36"/>
    <x v="6"/>
    <x v="0"/>
    <x v="3"/>
    <x v="37"/>
    <x v="4"/>
    <n v="0"/>
    <n v="0"/>
    <m/>
    <x v="0"/>
  </r>
  <r>
    <x v="36"/>
    <x v="6"/>
    <x v="0"/>
    <x v="3"/>
    <x v="37"/>
    <x v="5"/>
    <n v="0"/>
    <n v="0"/>
    <m/>
    <x v="0"/>
  </r>
  <r>
    <x v="36"/>
    <x v="6"/>
    <x v="0"/>
    <x v="3"/>
    <x v="37"/>
    <x v="6"/>
    <n v="0"/>
    <n v="0"/>
    <m/>
    <x v="0"/>
  </r>
  <r>
    <x v="36"/>
    <x v="6"/>
    <x v="0"/>
    <x v="3"/>
    <x v="37"/>
    <x v="7"/>
    <n v="0"/>
    <n v="0"/>
    <m/>
    <x v="0"/>
  </r>
  <r>
    <x v="36"/>
    <x v="6"/>
    <x v="0"/>
    <x v="3"/>
    <x v="37"/>
    <x v="8"/>
    <n v="0"/>
    <n v="0"/>
    <m/>
    <x v="0"/>
  </r>
  <r>
    <x v="36"/>
    <x v="6"/>
    <x v="0"/>
    <x v="3"/>
    <x v="37"/>
    <x v="9"/>
    <n v="0"/>
    <n v="0"/>
    <m/>
    <x v="0"/>
  </r>
  <r>
    <x v="36"/>
    <x v="6"/>
    <x v="0"/>
    <x v="3"/>
    <x v="37"/>
    <x v="10"/>
    <n v="0"/>
    <n v="0"/>
    <m/>
    <x v="0"/>
  </r>
  <r>
    <x v="36"/>
    <x v="6"/>
    <x v="0"/>
    <x v="3"/>
    <x v="37"/>
    <x v="11"/>
    <n v="0"/>
    <n v="0"/>
    <m/>
    <x v="0"/>
  </r>
  <r>
    <x v="36"/>
    <x v="6"/>
    <x v="0"/>
    <x v="3"/>
    <x v="37"/>
    <x v="12"/>
    <n v="0"/>
    <n v="0"/>
    <m/>
    <x v="0"/>
  </r>
  <r>
    <x v="36"/>
    <x v="6"/>
    <x v="0"/>
    <x v="3"/>
    <x v="37"/>
    <x v="13"/>
    <n v="0"/>
    <n v="0"/>
    <m/>
    <x v="0"/>
  </r>
  <r>
    <x v="36"/>
    <x v="6"/>
    <x v="0"/>
    <x v="3"/>
    <x v="37"/>
    <x v="14"/>
    <n v="0"/>
    <n v="0"/>
    <m/>
    <x v="0"/>
  </r>
  <r>
    <x v="36"/>
    <x v="6"/>
    <x v="0"/>
    <x v="3"/>
    <x v="37"/>
    <x v="15"/>
    <n v="0"/>
    <n v="0"/>
    <m/>
    <x v="0"/>
  </r>
  <r>
    <x v="36"/>
    <x v="6"/>
    <x v="0"/>
    <x v="3"/>
    <x v="37"/>
    <x v="16"/>
    <n v="0"/>
    <n v="0"/>
    <m/>
    <x v="0"/>
  </r>
  <r>
    <x v="36"/>
    <x v="6"/>
    <x v="0"/>
    <x v="3"/>
    <x v="37"/>
    <x v="17"/>
    <n v="0"/>
    <n v="0"/>
    <m/>
    <x v="0"/>
  </r>
  <r>
    <x v="36"/>
    <x v="6"/>
    <x v="0"/>
    <x v="3"/>
    <x v="37"/>
    <x v="18"/>
    <n v="0"/>
    <n v="0"/>
    <m/>
    <x v="0"/>
  </r>
  <r>
    <x v="36"/>
    <x v="6"/>
    <x v="0"/>
    <x v="3"/>
    <x v="37"/>
    <x v="19"/>
    <n v="0"/>
    <n v="0"/>
    <m/>
    <x v="0"/>
  </r>
  <r>
    <x v="36"/>
    <x v="6"/>
    <x v="0"/>
    <x v="3"/>
    <x v="37"/>
    <x v="20"/>
    <n v="0"/>
    <n v="0"/>
    <m/>
    <x v="0"/>
  </r>
  <r>
    <x v="36"/>
    <x v="6"/>
    <x v="0"/>
    <x v="3"/>
    <x v="37"/>
    <x v="21"/>
    <n v="0"/>
    <n v="0"/>
    <m/>
    <x v="0"/>
  </r>
  <r>
    <x v="36"/>
    <x v="6"/>
    <x v="0"/>
    <x v="3"/>
    <x v="37"/>
    <x v="22"/>
    <n v="0"/>
    <n v="0"/>
    <m/>
    <x v="0"/>
  </r>
  <r>
    <x v="36"/>
    <x v="6"/>
    <x v="0"/>
    <x v="3"/>
    <x v="37"/>
    <x v="23"/>
    <n v="0"/>
    <n v="0"/>
    <m/>
    <x v="0"/>
  </r>
  <r>
    <x v="36"/>
    <x v="6"/>
    <x v="0"/>
    <x v="3"/>
    <x v="37"/>
    <x v="24"/>
    <n v="0"/>
    <n v="0"/>
    <m/>
    <x v="0"/>
  </r>
  <r>
    <x v="36"/>
    <x v="6"/>
    <x v="0"/>
    <x v="3"/>
    <x v="37"/>
    <x v="25"/>
    <n v="0"/>
    <n v="0"/>
    <m/>
    <x v="0"/>
  </r>
  <r>
    <x v="36"/>
    <x v="6"/>
    <x v="0"/>
    <x v="3"/>
    <x v="37"/>
    <x v="26"/>
    <n v="0"/>
    <n v="0"/>
    <m/>
    <x v="0"/>
  </r>
  <r>
    <x v="36"/>
    <x v="6"/>
    <x v="0"/>
    <x v="3"/>
    <x v="37"/>
    <x v="27"/>
    <n v="0"/>
    <n v="0"/>
    <m/>
    <x v="0"/>
  </r>
  <r>
    <x v="36"/>
    <x v="6"/>
    <x v="0"/>
    <x v="3"/>
    <x v="37"/>
    <x v="28"/>
    <n v="0"/>
    <n v="0"/>
    <m/>
    <x v="0"/>
  </r>
  <r>
    <x v="36"/>
    <x v="6"/>
    <x v="0"/>
    <x v="3"/>
    <x v="37"/>
    <x v="29"/>
    <n v="0"/>
    <n v="0"/>
    <m/>
    <x v="0"/>
  </r>
  <r>
    <x v="36"/>
    <x v="6"/>
    <x v="0"/>
    <x v="3"/>
    <x v="37"/>
    <x v="30"/>
    <n v="0"/>
    <n v="0"/>
    <m/>
    <x v="0"/>
  </r>
  <r>
    <x v="36"/>
    <x v="6"/>
    <x v="1"/>
    <x v="1"/>
    <x v="35"/>
    <x v="0"/>
    <n v="0"/>
    <n v="0"/>
    <m/>
    <x v="0"/>
  </r>
  <r>
    <x v="36"/>
    <x v="6"/>
    <x v="1"/>
    <x v="1"/>
    <x v="35"/>
    <x v="1"/>
    <n v="0"/>
    <n v="0"/>
    <m/>
    <x v="0"/>
  </r>
  <r>
    <x v="36"/>
    <x v="6"/>
    <x v="1"/>
    <x v="1"/>
    <x v="35"/>
    <x v="2"/>
    <n v="0"/>
    <n v="0"/>
    <m/>
    <x v="0"/>
  </r>
  <r>
    <x v="36"/>
    <x v="6"/>
    <x v="1"/>
    <x v="1"/>
    <x v="35"/>
    <x v="3"/>
    <n v="0"/>
    <n v="0"/>
    <m/>
    <x v="0"/>
  </r>
  <r>
    <x v="36"/>
    <x v="6"/>
    <x v="1"/>
    <x v="1"/>
    <x v="35"/>
    <x v="4"/>
    <n v="0"/>
    <n v="0"/>
    <m/>
    <x v="0"/>
  </r>
  <r>
    <x v="36"/>
    <x v="6"/>
    <x v="1"/>
    <x v="1"/>
    <x v="35"/>
    <x v="5"/>
    <n v="0"/>
    <n v="0"/>
    <m/>
    <x v="0"/>
  </r>
  <r>
    <x v="36"/>
    <x v="6"/>
    <x v="1"/>
    <x v="1"/>
    <x v="35"/>
    <x v="6"/>
    <n v="0"/>
    <n v="0"/>
    <m/>
    <x v="0"/>
  </r>
  <r>
    <x v="36"/>
    <x v="6"/>
    <x v="1"/>
    <x v="1"/>
    <x v="35"/>
    <x v="7"/>
    <n v="0"/>
    <n v="0"/>
    <m/>
    <x v="0"/>
  </r>
  <r>
    <x v="36"/>
    <x v="6"/>
    <x v="1"/>
    <x v="1"/>
    <x v="35"/>
    <x v="8"/>
    <n v="0"/>
    <n v="0"/>
    <m/>
    <x v="0"/>
  </r>
  <r>
    <x v="36"/>
    <x v="6"/>
    <x v="1"/>
    <x v="1"/>
    <x v="35"/>
    <x v="9"/>
    <n v="0"/>
    <n v="0"/>
    <m/>
    <x v="0"/>
  </r>
  <r>
    <x v="36"/>
    <x v="6"/>
    <x v="1"/>
    <x v="1"/>
    <x v="35"/>
    <x v="10"/>
    <n v="0"/>
    <n v="0"/>
    <m/>
    <x v="0"/>
  </r>
  <r>
    <x v="36"/>
    <x v="6"/>
    <x v="1"/>
    <x v="1"/>
    <x v="35"/>
    <x v="11"/>
    <n v="0"/>
    <n v="0"/>
    <m/>
    <x v="0"/>
  </r>
  <r>
    <x v="36"/>
    <x v="6"/>
    <x v="1"/>
    <x v="1"/>
    <x v="35"/>
    <x v="12"/>
    <n v="0"/>
    <n v="0"/>
    <m/>
    <x v="0"/>
  </r>
  <r>
    <x v="36"/>
    <x v="6"/>
    <x v="1"/>
    <x v="1"/>
    <x v="35"/>
    <x v="13"/>
    <n v="0"/>
    <n v="0"/>
    <m/>
    <x v="0"/>
  </r>
  <r>
    <x v="36"/>
    <x v="6"/>
    <x v="1"/>
    <x v="1"/>
    <x v="35"/>
    <x v="14"/>
    <n v="0"/>
    <n v="0"/>
    <m/>
    <x v="0"/>
  </r>
  <r>
    <x v="36"/>
    <x v="6"/>
    <x v="1"/>
    <x v="1"/>
    <x v="35"/>
    <x v="15"/>
    <n v="0"/>
    <n v="0"/>
    <m/>
    <x v="0"/>
  </r>
  <r>
    <x v="36"/>
    <x v="6"/>
    <x v="1"/>
    <x v="1"/>
    <x v="35"/>
    <x v="16"/>
    <n v="0"/>
    <n v="0"/>
    <m/>
    <x v="0"/>
  </r>
  <r>
    <x v="36"/>
    <x v="6"/>
    <x v="1"/>
    <x v="1"/>
    <x v="35"/>
    <x v="17"/>
    <n v="0"/>
    <n v="0"/>
    <m/>
    <x v="0"/>
  </r>
  <r>
    <x v="36"/>
    <x v="6"/>
    <x v="1"/>
    <x v="1"/>
    <x v="35"/>
    <x v="18"/>
    <n v="0"/>
    <n v="0"/>
    <m/>
    <x v="0"/>
  </r>
  <r>
    <x v="36"/>
    <x v="6"/>
    <x v="1"/>
    <x v="1"/>
    <x v="35"/>
    <x v="19"/>
    <n v="0"/>
    <n v="0"/>
    <m/>
    <x v="0"/>
  </r>
  <r>
    <x v="36"/>
    <x v="6"/>
    <x v="1"/>
    <x v="1"/>
    <x v="35"/>
    <x v="20"/>
    <n v="0"/>
    <n v="0"/>
    <m/>
    <x v="0"/>
  </r>
  <r>
    <x v="36"/>
    <x v="6"/>
    <x v="1"/>
    <x v="1"/>
    <x v="35"/>
    <x v="21"/>
    <n v="0"/>
    <n v="0"/>
    <m/>
    <x v="0"/>
  </r>
  <r>
    <x v="36"/>
    <x v="6"/>
    <x v="1"/>
    <x v="1"/>
    <x v="35"/>
    <x v="22"/>
    <n v="0"/>
    <n v="0"/>
    <m/>
    <x v="0"/>
  </r>
  <r>
    <x v="36"/>
    <x v="6"/>
    <x v="1"/>
    <x v="1"/>
    <x v="35"/>
    <x v="23"/>
    <n v="0"/>
    <n v="0"/>
    <m/>
    <x v="0"/>
  </r>
  <r>
    <x v="36"/>
    <x v="6"/>
    <x v="1"/>
    <x v="1"/>
    <x v="35"/>
    <x v="24"/>
    <n v="0"/>
    <n v="0"/>
    <m/>
    <x v="0"/>
  </r>
  <r>
    <x v="36"/>
    <x v="6"/>
    <x v="1"/>
    <x v="1"/>
    <x v="35"/>
    <x v="25"/>
    <n v="0"/>
    <n v="0"/>
    <m/>
    <x v="0"/>
  </r>
  <r>
    <x v="36"/>
    <x v="6"/>
    <x v="1"/>
    <x v="1"/>
    <x v="35"/>
    <x v="26"/>
    <n v="0"/>
    <n v="0"/>
    <m/>
    <x v="0"/>
  </r>
  <r>
    <x v="36"/>
    <x v="6"/>
    <x v="1"/>
    <x v="1"/>
    <x v="35"/>
    <x v="27"/>
    <n v="0"/>
    <n v="0"/>
    <m/>
    <x v="0"/>
  </r>
  <r>
    <x v="36"/>
    <x v="6"/>
    <x v="1"/>
    <x v="1"/>
    <x v="35"/>
    <x v="28"/>
    <n v="0"/>
    <n v="0"/>
    <m/>
    <x v="0"/>
  </r>
  <r>
    <x v="36"/>
    <x v="6"/>
    <x v="1"/>
    <x v="1"/>
    <x v="35"/>
    <x v="29"/>
    <n v="0"/>
    <n v="0"/>
    <m/>
    <x v="0"/>
  </r>
  <r>
    <x v="36"/>
    <x v="6"/>
    <x v="1"/>
    <x v="1"/>
    <x v="35"/>
    <x v="30"/>
    <n v="0"/>
    <n v="0"/>
    <m/>
    <x v="0"/>
  </r>
  <r>
    <x v="36"/>
    <x v="6"/>
    <x v="1"/>
    <x v="0"/>
    <x v="38"/>
    <x v="0"/>
    <n v="497045"/>
    <n v="365825"/>
    <m/>
    <x v="0"/>
  </r>
  <r>
    <x v="36"/>
    <x v="6"/>
    <x v="1"/>
    <x v="0"/>
    <x v="38"/>
    <x v="1"/>
    <n v="500775"/>
    <n v="385678"/>
    <m/>
    <x v="0"/>
  </r>
  <r>
    <x v="36"/>
    <x v="6"/>
    <x v="1"/>
    <x v="0"/>
    <x v="38"/>
    <x v="2"/>
    <n v="504604"/>
    <n v="439958"/>
    <m/>
    <x v="0"/>
  </r>
  <r>
    <x v="36"/>
    <x v="6"/>
    <x v="1"/>
    <x v="0"/>
    <x v="38"/>
    <x v="3"/>
    <n v="508407"/>
    <n v="343445"/>
    <m/>
    <x v="0"/>
  </r>
  <r>
    <x v="36"/>
    <x v="6"/>
    <x v="1"/>
    <x v="0"/>
    <x v="38"/>
    <x v="4"/>
    <n v="511072"/>
    <n v="328648"/>
    <m/>
    <x v="0"/>
  </r>
  <r>
    <x v="36"/>
    <x v="6"/>
    <x v="1"/>
    <x v="0"/>
    <x v="38"/>
    <x v="5"/>
    <n v="514156"/>
    <n v="400340"/>
    <m/>
    <x v="0"/>
  </r>
  <r>
    <x v="36"/>
    <x v="6"/>
    <x v="1"/>
    <x v="0"/>
    <x v="38"/>
    <x v="6"/>
    <n v="517229"/>
    <n v="387356"/>
    <m/>
    <x v="0"/>
  </r>
  <r>
    <x v="36"/>
    <x v="6"/>
    <x v="1"/>
    <x v="0"/>
    <x v="38"/>
    <x v="7"/>
    <n v="520317"/>
    <n v="389453"/>
    <m/>
    <x v="0"/>
  </r>
  <r>
    <x v="36"/>
    <x v="6"/>
    <x v="1"/>
    <x v="0"/>
    <x v="38"/>
    <x v="8"/>
    <n v="523334"/>
    <n v="389231"/>
    <m/>
    <x v="0"/>
  </r>
  <r>
    <x v="36"/>
    <x v="6"/>
    <x v="1"/>
    <x v="0"/>
    <x v="38"/>
    <x v="9"/>
    <n v="526365"/>
    <n v="387447"/>
    <m/>
    <x v="0"/>
  </r>
  <r>
    <x v="36"/>
    <x v="6"/>
    <x v="1"/>
    <x v="0"/>
    <x v="38"/>
    <x v="10"/>
    <n v="529541"/>
    <n v="385391"/>
    <m/>
    <x v="0"/>
  </r>
  <r>
    <x v="36"/>
    <x v="6"/>
    <x v="1"/>
    <x v="0"/>
    <x v="38"/>
    <x v="11"/>
    <n v="532978"/>
    <n v="382266"/>
    <m/>
    <x v="0"/>
  </r>
  <r>
    <x v="36"/>
    <x v="6"/>
    <x v="1"/>
    <x v="0"/>
    <x v="38"/>
    <x v="12"/>
    <n v="536413"/>
    <n v="379920"/>
    <m/>
    <x v="0"/>
  </r>
  <r>
    <x v="36"/>
    <x v="6"/>
    <x v="1"/>
    <x v="0"/>
    <x v="38"/>
    <x v="13"/>
    <n v="539785"/>
    <n v="378745"/>
    <m/>
    <x v="0"/>
  </r>
  <r>
    <x v="36"/>
    <x v="6"/>
    <x v="1"/>
    <x v="0"/>
    <x v="38"/>
    <x v="14"/>
    <n v="543041"/>
    <n v="377874"/>
    <m/>
    <x v="0"/>
  </r>
  <r>
    <x v="36"/>
    <x v="6"/>
    <x v="1"/>
    <x v="0"/>
    <x v="38"/>
    <x v="15"/>
    <n v="546208"/>
    <n v="377794"/>
    <m/>
    <x v="0"/>
  </r>
  <r>
    <x v="36"/>
    <x v="6"/>
    <x v="1"/>
    <x v="0"/>
    <x v="38"/>
    <x v="16"/>
    <n v="549298"/>
    <n v="377344"/>
    <m/>
    <x v="0"/>
  </r>
  <r>
    <x v="36"/>
    <x v="6"/>
    <x v="1"/>
    <x v="0"/>
    <x v="38"/>
    <x v="17"/>
    <n v="552045"/>
    <n v="376282"/>
    <m/>
    <x v="0"/>
  </r>
  <r>
    <x v="36"/>
    <x v="6"/>
    <x v="1"/>
    <x v="0"/>
    <x v="38"/>
    <x v="18"/>
    <n v="554591"/>
    <n v="373807"/>
    <m/>
    <x v="0"/>
  </r>
  <r>
    <x v="36"/>
    <x v="6"/>
    <x v="1"/>
    <x v="0"/>
    <x v="38"/>
    <x v="19"/>
    <n v="556967"/>
    <n v="372351"/>
    <m/>
    <x v="0"/>
  </r>
  <r>
    <x v="36"/>
    <x v="6"/>
    <x v="1"/>
    <x v="0"/>
    <x v="38"/>
    <x v="20"/>
    <n v="559195"/>
    <n v="371117"/>
    <m/>
    <x v="0"/>
  </r>
  <r>
    <x v="36"/>
    <x v="6"/>
    <x v="1"/>
    <x v="0"/>
    <x v="38"/>
    <x v="21"/>
    <n v="561250"/>
    <n v="369710"/>
    <m/>
    <x v="0"/>
  </r>
  <r>
    <x v="36"/>
    <x v="6"/>
    <x v="1"/>
    <x v="0"/>
    <x v="38"/>
    <x v="22"/>
    <n v="563169"/>
    <n v="368162"/>
    <m/>
    <x v="0"/>
  </r>
  <r>
    <x v="36"/>
    <x v="6"/>
    <x v="1"/>
    <x v="0"/>
    <x v="38"/>
    <x v="23"/>
    <n v="565029"/>
    <n v="366595"/>
    <m/>
    <x v="0"/>
  </r>
  <r>
    <x v="36"/>
    <x v="6"/>
    <x v="1"/>
    <x v="0"/>
    <x v="38"/>
    <x v="24"/>
    <n v="566899"/>
    <n v="364954"/>
    <m/>
    <x v="0"/>
  </r>
  <r>
    <x v="36"/>
    <x v="6"/>
    <x v="1"/>
    <x v="0"/>
    <x v="38"/>
    <x v="25"/>
    <n v="568780"/>
    <n v="363458"/>
    <m/>
    <x v="0"/>
  </r>
  <r>
    <x v="36"/>
    <x v="6"/>
    <x v="1"/>
    <x v="0"/>
    <x v="38"/>
    <x v="26"/>
    <n v="570666"/>
    <n v="361778"/>
    <m/>
    <x v="0"/>
  </r>
  <r>
    <x v="36"/>
    <x v="6"/>
    <x v="1"/>
    <x v="0"/>
    <x v="38"/>
    <x v="27"/>
    <n v="572542"/>
    <n v="359781"/>
    <m/>
    <x v="0"/>
  </r>
  <r>
    <x v="36"/>
    <x v="6"/>
    <x v="1"/>
    <x v="0"/>
    <x v="38"/>
    <x v="28"/>
    <n v="574418"/>
    <n v="358116"/>
    <m/>
    <x v="0"/>
  </r>
  <r>
    <x v="36"/>
    <x v="6"/>
    <x v="1"/>
    <x v="0"/>
    <x v="38"/>
    <x v="29"/>
    <n v="576294"/>
    <n v="356556"/>
    <m/>
    <x v="0"/>
  </r>
  <r>
    <x v="36"/>
    <x v="6"/>
    <x v="1"/>
    <x v="0"/>
    <x v="38"/>
    <x v="30"/>
    <n v="578175"/>
    <n v="354982"/>
    <m/>
    <x v="0"/>
  </r>
  <r>
    <x v="36"/>
    <x v="6"/>
    <x v="1"/>
    <x v="3"/>
    <x v="37"/>
    <x v="0"/>
    <n v="0"/>
    <n v="0"/>
    <m/>
    <x v="0"/>
  </r>
  <r>
    <x v="36"/>
    <x v="6"/>
    <x v="1"/>
    <x v="3"/>
    <x v="37"/>
    <x v="1"/>
    <n v="0"/>
    <n v="0"/>
    <m/>
    <x v="0"/>
  </r>
  <r>
    <x v="36"/>
    <x v="6"/>
    <x v="1"/>
    <x v="3"/>
    <x v="37"/>
    <x v="2"/>
    <n v="0"/>
    <n v="0"/>
    <m/>
    <x v="0"/>
  </r>
  <r>
    <x v="36"/>
    <x v="6"/>
    <x v="1"/>
    <x v="3"/>
    <x v="37"/>
    <x v="3"/>
    <n v="0"/>
    <n v="0"/>
    <m/>
    <x v="0"/>
  </r>
  <r>
    <x v="36"/>
    <x v="6"/>
    <x v="1"/>
    <x v="3"/>
    <x v="37"/>
    <x v="4"/>
    <n v="0"/>
    <n v="0"/>
    <m/>
    <x v="0"/>
  </r>
  <r>
    <x v="36"/>
    <x v="6"/>
    <x v="1"/>
    <x v="3"/>
    <x v="37"/>
    <x v="5"/>
    <n v="0"/>
    <n v="0"/>
    <m/>
    <x v="0"/>
  </r>
  <r>
    <x v="36"/>
    <x v="6"/>
    <x v="1"/>
    <x v="3"/>
    <x v="37"/>
    <x v="6"/>
    <n v="0"/>
    <n v="0"/>
    <m/>
    <x v="0"/>
  </r>
  <r>
    <x v="36"/>
    <x v="6"/>
    <x v="1"/>
    <x v="3"/>
    <x v="37"/>
    <x v="7"/>
    <n v="0"/>
    <n v="0"/>
    <m/>
    <x v="0"/>
  </r>
  <r>
    <x v="36"/>
    <x v="6"/>
    <x v="1"/>
    <x v="3"/>
    <x v="37"/>
    <x v="8"/>
    <n v="0"/>
    <n v="0"/>
    <m/>
    <x v="0"/>
  </r>
  <r>
    <x v="36"/>
    <x v="6"/>
    <x v="1"/>
    <x v="3"/>
    <x v="37"/>
    <x v="9"/>
    <n v="0"/>
    <n v="0"/>
    <m/>
    <x v="0"/>
  </r>
  <r>
    <x v="36"/>
    <x v="6"/>
    <x v="1"/>
    <x v="3"/>
    <x v="37"/>
    <x v="10"/>
    <n v="0"/>
    <n v="0"/>
    <m/>
    <x v="0"/>
  </r>
  <r>
    <x v="36"/>
    <x v="6"/>
    <x v="1"/>
    <x v="3"/>
    <x v="37"/>
    <x v="11"/>
    <n v="0"/>
    <n v="0"/>
    <m/>
    <x v="0"/>
  </r>
  <r>
    <x v="36"/>
    <x v="6"/>
    <x v="1"/>
    <x v="3"/>
    <x v="37"/>
    <x v="12"/>
    <n v="0"/>
    <n v="0"/>
    <m/>
    <x v="0"/>
  </r>
  <r>
    <x v="36"/>
    <x v="6"/>
    <x v="1"/>
    <x v="3"/>
    <x v="37"/>
    <x v="13"/>
    <n v="0"/>
    <n v="0"/>
    <m/>
    <x v="0"/>
  </r>
  <r>
    <x v="36"/>
    <x v="6"/>
    <x v="1"/>
    <x v="3"/>
    <x v="37"/>
    <x v="14"/>
    <n v="0"/>
    <n v="0"/>
    <m/>
    <x v="0"/>
  </r>
  <r>
    <x v="36"/>
    <x v="6"/>
    <x v="1"/>
    <x v="3"/>
    <x v="37"/>
    <x v="15"/>
    <n v="0"/>
    <n v="0"/>
    <m/>
    <x v="0"/>
  </r>
  <r>
    <x v="36"/>
    <x v="6"/>
    <x v="1"/>
    <x v="3"/>
    <x v="37"/>
    <x v="16"/>
    <n v="0"/>
    <n v="0"/>
    <m/>
    <x v="0"/>
  </r>
  <r>
    <x v="36"/>
    <x v="6"/>
    <x v="1"/>
    <x v="3"/>
    <x v="37"/>
    <x v="17"/>
    <n v="0"/>
    <n v="0"/>
    <m/>
    <x v="0"/>
  </r>
  <r>
    <x v="36"/>
    <x v="6"/>
    <x v="1"/>
    <x v="3"/>
    <x v="37"/>
    <x v="18"/>
    <n v="0"/>
    <n v="0"/>
    <m/>
    <x v="0"/>
  </r>
  <r>
    <x v="36"/>
    <x v="6"/>
    <x v="1"/>
    <x v="3"/>
    <x v="37"/>
    <x v="19"/>
    <n v="0"/>
    <n v="0"/>
    <m/>
    <x v="0"/>
  </r>
  <r>
    <x v="36"/>
    <x v="6"/>
    <x v="1"/>
    <x v="3"/>
    <x v="37"/>
    <x v="20"/>
    <n v="0"/>
    <n v="0"/>
    <m/>
    <x v="0"/>
  </r>
  <r>
    <x v="36"/>
    <x v="6"/>
    <x v="1"/>
    <x v="3"/>
    <x v="37"/>
    <x v="21"/>
    <n v="0"/>
    <n v="0"/>
    <m/>
    <x v="0"/>
  </r>
  <r>
    <x v="36"/>
    <x v="6"/>
    <x v="1"/>
    <x v="3"/>
    <x v="37"/>
    <x v="22"/>
    <n v="0"/>
    <n v="0"/>
    <m/>
    <x v="0"/>
  </r>
  <r>
    <x v="36"/>
    <x v="6"/>
    <x v="1"/>
    <x v="3"/>
    <x v="37"/>
    <x v="23"/>
    <n v="0"/>
    <n v="0"/>
    <m/>
    <x v="0"/>
  </r>
  <r>
    <x v="36"/>
    <x v="6"/>
    <x v="1"/>
    <x v="3"/>
    <x v="37"/>
    <x v="24"/>
    <n v="0"/>
    <n v="0"/>
    <m/>
    <x v="0"/>
  </r>
  <r>
    <x v="36"/>
    <x v="6"/>
    <x v="1"/>
    <x v="3"/>
    <x v="37"/>
    <x v="25"/>
    <n v="0"/>
    <n v="0"/>
    <m/>
    <x v="0"/>
  </r>
  <r>
    <x v="36"/>
    <x v="6"/>
    <x v="1"/>
    <x v="3"/>
    <x v="37"/>
    <x v="26"/>
    <n v="0"/>
    <n v="0"/>
    <m/>
    <x v="0"/>
  </r>
  <r>
    <x v="36"/>
    <x v="6"/>
    <x v="1"/>
    <x v="3"/>
    <x v="37"/>
    <x v="27"/>
    <n v="0"/>
    <n v="0"/>
    <m/>
    <x v="0"/>
  </r>
  <r>
    <x v="36"/>
    <x v="6"/>
    <x v="1"/>
    <x v="3"/>
    <x v="37"/>
    <x v="28"/>
    <n v="0"/>
    <n v="0"/>
    <m/>
    <x v="0"/>
  </r>
  <r>
    <x v="36"/>
    <x v="6"/>
    <x v="1"/>
    <x v="3"/>
    <x v="37"/>
    <x v="29"/>
    <n v="0"/>
    <n v="0"/>
    <m/>
    <x v="0"/>
  </r>
  <r>
    <x v="36"/>
    <x v="6"/>
    <x v="1"/>
    <x v="3"/>
    <x v="37"/>
    <x v="30"/>
    <n v="0"/>
    <n v="0"/>
    <m/>
    <x v="0"/>
  </r>
  <r>
    <x v="36"/>
    <x v="6"/>
    <x v="2"/>
    <x v="1"/>
    <x v="35"/>
    <x v="0"/>
    <n v="18719"/>
    <n v="58777"/>
    <m/>
    <x v="0"/>
  </r>
  <r>
    <x v="36"/>
    <x v="6"/>
    <x v="2"/>
    <x v="1"/>
    <x v="35"/>
    <x v="1"/>
    <n v="18362"/>
    <n v="59915"/>
    <m/>
    <x v="0"/>
  </r>
  <r>
    <x v="36"/>
    <x v="6"/>
    <x v="2"/>
    <x v="1"/>
    <x v="35"/>
    <x v="2"/>
    <n v="18036"/>
    <n v="65513"/>
    <m/>
    <x v="0"/>
  </r>
  <r>
    <x v="36"/>
    <x v="6"/>
    <x v="2"/>
    <x v="1"/>
    <x v="35"/>
    <x v="3"/>
    <n v="17716"/>
    <n v="49487"/>
    <m/>
    <x v="0"/>
  </r>
  <r>
    <x v="36"/>
    <x v="6"/>
    <x v="2"/>
    <x v="1"/>
    <x v="35"/>
    <x v="4"/>
    <n v="17401"/>
    <n v="46212"/>
    <m/>
    <x v="0"/>
  </r>
  <r>
    <x v="36"/>
    <x v="6"/>
    <x v="2"/>
    <x v="1"/>
    <x v="35"/>
    <x v="5"/>
    <n v="17092"/>
    <n v="54547"/>
    <m/>
    <x v="0"/>
  </r>
  <r>
    <x v="36"/>
    <x v="6"/>
    <x v="2"/>
    <x v="1"/>
    <x v="35"/>
    <x v="6"/>
    <n v="16788"/>
    <n v="52015"/>
    <m/>
    <x v="0"/>
  </r>
  <r>
    <x v="36"/>
    <x v="6"/>
    <x v="2"/>
    <x v="1"/>
    <x v="35"/>
    <x v="7"/>
    <n v="16490"/>
    <n v="51180"/>
    <m/>
    <x v="0"/>
  </r>
  <r>
    <x v="36"/>
    <x v="6"/>
    <x v="2"/>
    <x v="1"/>
    <x v="35"/>
    <x v="8"/>
    <n v="16197"/>
    <n v="49911"/>
    <m/>
    <x v="0"/>
  </r>
  <r>
    <x v="36"/>
    <x v="6"/>
    <x v="2"/>
    <x v="1"/>
    <x v="35"/>
    <x v="9"/>
    <n v="15909"/>
    <n v="48447"/>
    <m/>
    <x v="0"/>
  </r>
  <r>
    <x v="36"/>
    <x v="6"/>
    <x v="2"/>
    <x v="1"/>
    <x v="35"/>
    <x v="10"/>
    <n v="15626"/>
    <n v="46964"/>
    <m/>
    <x v="0"/>
  </r>
  <r>
    <x v="36"/>
    <x v="6"/>
    <x v="2"/>
    <x v="1"/>
    <x v="35"/>
    <x v="11"/>
    <n v="15349"/>
    <n v="45496"/>
    <m/>
    <x v="0"/>
  </r>
  <r>
    <x v="36"/>
    <x v="6"/>
    <x v="2"/>
    <x v="1"/>
    <x v="35"/>
    <x v="12"/>
    <n v="15076"/>
    <n v="44098"/>
    <m/>
    <x v="0"/>
  </r>
  <r>
    <x v="36"/>
    <x v="6"/>
    <x v="2"/>
    <x v="1"/>
    <x v="35"/>
    <x v="13"/>
    <n v="14808"/>
    <n v="42848"/>
    <m/>
    <x v="0"/>
  </r>
  <r>
    <x v="36"/>
    <x v="6"/>
    <x v="2"/>
    <x v="1"/>
    <x v="35"/>
    <x v="14"/>
    <n v="14545"/>
    <n v="41693"/>
    <m/>
    <x v="0"/>
  </r>
  <r>
    <x v="36"/>
    <x v="6"/>
    <x v="2"/>
    <x v="1"/>
    <x v="35"/>
    <x v="15"/>
    <n v="14286"/>
    <n v="40606"/>
    <m/>
    <x v="0"/>
  </r>
  <r>
    <x v="36"/>
    <x v="6"/>
    <x v="2"/>
    <x v="1"/>
    <x v="35"/>
    <x v="16"/>
    <n v="14033"/>
    <n v="39505"/>
    <m/>
    <x v="0"/>
  </r>
  <r>
    <x v="36"/>
    <x v="6"/>
    <x v="2"/>
    <x v="1"/>
    <x v="35"/>
    <x v="17"/>
    <n v="13783"/>
    <n v="38410"/>
    <m/>
    <x v="0"/>
  </r>
  <r>
    <x v="36"/>
    <x v="6"/>
    <x v="2"/>
    <x v="1"/>
    <x v="35"/>
    <x v="18"/>
    <n v="13538"/>
    <n v="37325"/>
    <m/>
    <x v="0"/>
  </r>
  <r>
    <x v="36"/>
    <x v="6"/>
    <x v="2"/>
    <x v="1"/>
    <x v="35"/>
    <x v="19"/>
    <n v="13298"/>
    <n v="36308"/>
    <m/>
    <x v="0"/>
  </r>
  <r>
    <x v="36"/>
    <x v="6"/>
    <x v="2"/>
    <x v="1"/>
    <x v="35"/>
    <x v="20"/>
    <n v="13061"/>
    <n v="35328"/>
    <m/>
    <x v="0"/>
  </r>
  <r>
    <x v="36"/>
    <x v="6"/>
    <x v="2"/>
    <x v="1"/>
    <x v="35"/>
    <x v="21"/>
    <n v="12829"/>
    <n v="34354"/>
    <m/>
    <x v="0"/>
  </r>
  <r>
    <x v="36"/>
    <x v="6"/>
    <x v="2"/>
    <x v="1"/>
    <x v="35"/>
    <x v="22"/>
    <n v="12601"/>
    <n v="33434"/>
    <m/>
    <x v="0"/>
  </r>
  <r>
    <x v="36"/>
    <x v="6"/>
    <x v="2"/>
    <x v="1"/>
    <x v="35"/>
    <x v="23"/>
    <n v="12377"/>
    <n v="32555"/>
    <m/>
    <x v="0"/>
  </r>
  <r>
    <x v="36"/>
    <x v="6"/>
    <x v="2"/>
    <x v="1"/>
    <x v="35"/>
    <x v="24"/>
    <n v="12158"/>
    <n v="31687"/>
    <m/>
    <x v="0"/>
  </r>
  <r>
    <x v="36"/>
    <x v="6"/>
    <x v="2"/>
    <x v="1"/>
    <x v="35"/>
    <x v="25"/>
    <n v="11942"/>
    <n v="30846"/>
    <m/>
    <x v="0"/>
  </r>
  <r>
    <x v="36"/>
    <x v="6"/>
    <x v="2"/>
    <x v="1"/>
    <x v="35"/>
    <x v="26"/>
    <n v="11729"/>
    <n v="30015"/>
    <m/>
    <x v="0"/>
  </r>
  <r>
    <x v="36"/>
    <x v="6"/>
    <x v="2"/>
    <x v="1"/>
    <x v="35"/>
    <x v="27"/>
    <n v="11521"/>
    <n v="29192"/>
    <m/>
    <x v="0"/>
  </r>
  <r>
    <x v="36"/>
    <x v="6"/>
    <x v="2"/>
    <x v="1"/>
    <x v="35"/>
    <x v="28"/>
    <n v="11316"/>
    <n v="28419"/>
    <m/>
    <x v="0"/>
  </r>
  <r>
    <x v="36"/>
    <x v="6"/>
    <x v="2"/>
    <x v="1"/>
    <x v="35"/>
    <x v="29"/>
    <n v="11115"/>
    <n v="27663"/>
    <m/>
    <x v="0"/>
  </r>
  <r>
    <x v="36"/>
    <x v="6"/>
    <x v="2"/>
    <x v="1"/>
    <x v="35"/>
    <x v="30"/>
    <n v="10918"/>
    <n v="26924"/>
    <m/>
    <x v="0"/>
  </r>
  <r>
    <x v="36"/>
    <x v="6"/>
    <x v="2"/>
    <x v="0"/>
    <x v="38"/>
    <x v="0"/>
    <n v="267711"/>
    <n v="500351"/>
    <m/>
    <x v="0"/>
  </r>
  <r>
    <x v="36"/>
    <x v="6"/>
    <x v="2"/>
    <x v="0"/>
    <x v="38"/>
    <x v="1"/>
    <n v="263556"/>
    <n v="515355"/>
    <m/>
    <x v="0"/>
  </r>
  <r>
    <x v="36"/>
    <x v="6"/>
    <x v="2"/>
    <x v="0"/>
    <x v="38"/>
    <x v="2"/>
    <n v="259545"/>
    <n v="574175"/>
    <m/>
    <x v="0"/>
  </r>
  <r>
    <x v="36"/>
    <x v="6"/>
    <x v="2"/>
    <x v="0"/>
    <x v="38"/>
    <x v="3"/>
    <n v="255540"/>
    <n v="437639"/>
    <m/>
    <x v="0"/>
  </r>
  <r>
    <x v="36"/>
    <x v="6"/>
    <x v="2"/>
    <x v="0"/>
    <x v="38"/>
    <x v="4"/>
    <n v="251659"/>
    <n v="409985"/>
    <m/>
    <x v="0"/>
  </r>
  <r>
    <x v="36"/>
    <x v="6"/>
    <x v="2"/>
    <x v="0"/>
    <x v="38"/>
    <x v="5"/>
    <n v="247868"/>
    <n v="488602"/>
    <m/>
    <x v="0"/>
  </r>
  <r>
    <x v="36"/>
    <x v="6"/>
    <x v="2"/>
    <x v="0"/>
    <x v="38"/>
    <x v="6"/>
    <n v="244327"/>
    <n v="465728"/>
    <m/>
    <x v="0"/>
  </r>
  <r>
    <x v="36"/>
    <x v="6"/>
    <x v="2"/>
    <x v="0"/>
    <x v="38"/>
    <x v="7"/>
    <n v="241063"/>
    <n v="457675"/>
    <m/>
    <x v="0"/>
  </r>
  <r>
    <x v="36"/>
    <x v="6"/>
    <x v="2"/>
    <x v="0"/>
    <x v="38"/>
    <x v="8"/>
    <n v="237888"/>
    <n v="447705"/>
    <m/>
    <x v="0"/>
  </r>
  <r>
    <x v="36"/>
    <x v="6"/>
    <x v="2"/>
    <x v="0"/>
    <x v="38"/>
    <x v="9"/>
    <n v="234741"/>
    <n v="436423"/>
    <m/>
    <x v="0"/>
  </r>
  <r>
    <x v="36"/>
    <x v="6"/>
    <x v="2"/>
    <x v="0"/>
    <x v="38"/>
    <x v="10"/>
    <n v="231422"/>
    <n v="424816"/>
    <m/>
    <x v="0"/>
  </r>
  <r>
    <x v="36"/>
    <x v="6"/>
    <x v="2"/>
    <x v="0"/>
    <x v="38"/>
    <x v="11"/>
    <n v="228122"/>
    <n v="412098"/>
    <m/>
    <x v="0"/>
  </r>
  <r>
    <x v="36"/>
    <x v="6"/>
    <x v="2"/>
    <x v="0"/>
    <x v="38"/>
    <x v="12"/>
    <n v="224884"/>
    <n v="400597"/>
    <m/>
    <x v="0"/>
  </r>
  <r>
    <x v="36"/>
    <x v="6"/>
    <x v="2"/>
    <x v="0"/>
    <x v="38"/>
    <x v="13"/>
    <n v="221702"/>
    <n v="390683"/>
    <m/>
    <x v="0"/>
  </r>
  <r>
    <x v="36"/>
    <x v="6"/>
    <x v="2"/>
    <x v="0"/>
    <x v="38"/>
    <x v="14"/>
    <n v="218579"/>
    <n v="381449"/>
    <m/>
    <x v="0"/>
  </r>
  <r>
    <x v="36"/>
    <x v="6"/>
    <x v="2"/>
    <x v="0"/>
    <x v="38"/>
    <x v="15"/>
    <n v="215518"/>
    <n v="373322"/>
    <m/>
    <x v="0"/>
  </r>
  <r>
    <x v="36"/>
    <x v="6"/>
    <x v="2"/>
    <x v="0"/>
    <x v="38"/>
    <x v="16"/>
    <n v="212521"/>
    <n v="365103"/>
    <m/>
    <x v="0"/>
  </r>
  <r>
    <x v="36"/>
    <x v="6"/>
    <x v="2"/>
    <x v="0"/>
    <x v="38"/>
    <x v="17"/>
    <n v="209561"/>
    <n v="356732"/>
    <m/>
    <x v="0"/>
  </r>
  <r>
    <x v="36"/>
    <x v="6"/>
    <x v="2"/>
    <x v="0"/>
    <x v="38"/>
    <x v="18"/>
    <n v="206638"/>
    <n v="347380"/>
    <m/>
    <x v="0"/>
  </r>
  <r>
    <x v="36"/>
    <x v="6"/>
    <x v="2"/>
    <x v="0"/>
    <x v="38"/>
    <x v="19"/>
    <n v="203735"/>
    <n v="339288"/>
    <m/>
    <x v="0"/>
  </r>
  <r>
    <x v="36"/>
    <x v="6"/>
    <x v="2"/>
    <x v="0"/>
    <x v="38"/>
    <x v="20"/>
    <n v="200893"/>
    <n v="331717"/>
    <m/>
    <x v="0"/>
  </r>
  <r>
    <x v="36"/>
    <x v="6"/>
    <x v="2"/>
    <x v="0"/>
    <x v="38"/>
    <x v="21"/>
    <n v="198106"/>
    <n v="324306"/>
    <m/>
    <x v="0"/>
  </r>
  <r>
    <x v="36"/>
    <x v="6"/>
    <x v="2"/>
    <x v="0"/>
    <x v="38"/>
    <x v="22"/>
    <n v="195367"/>
    <n v="317039"/>
    <m/>
    <x v="0"/>
  </r>
  <r>
    <x v="36"/>
    <x v="6"/>
    <x v="2"/>
    <x v="0"/>
    <x v="38"/>
    <x v="23"/>
    <n v="192677"/>
    <n v="309977"/>
    <m/>
    <x v="0"/>
  </r>
  <r>
    <x v="36"/>
    <x v="6"/>
    <x v="2"/>
    <x v="0"/>
    <x v="38"/>
    <x v="24"/>
    <n v="190044"/>
    <n v="303031"/>
    <m/>
    <x v="0"/>
  </r>
  <r>
    <x v="36"/>
    <x v="6"/>
    <x v="2"/>
    <x v="0"/>
    <x v="38"/>
    <x v="25"/>
    <n v="187466"/>
    <n v="296381"/>
    <m/>
    <x v="0"/>
  </r>
  <r>
    <x v="36"/>
    <x v="6"/>
    <x v="2"/>
    <x v="0"/>
    <x v="38"/>
    <x v="26"/>
    <n v="184937"/>
    <n v="289744"/>
    <m/>
    <x v="0"/>
  </r>
  <r>
    <x v="36"/>
    <x v="6"/>
    <x v="2"/>
    <x v="0"/>
    <x v="38"/>
    <x v="27"/>
    <n v="182457"/>
    <n v="283028"/>
    <m/>
    <x v="0"/>
  </r>
  <r>
    <x v="36"/>
    <x v="6"/>
    <x v="2"/>
    <x v="0"/>
    <x v="38"/>
    <x v="28"/>
    <n v="180018"/>
    <n v="276740"/>
    <m/>
    <x v="0"/>
  </r>
  <r>
    <x v="36"/>
    <x v="6"/>
    <x v="2"/>
    <x v="0"/>
    <x v="38"/>
    <x v="29"/>
    <n v="177626"/>
    <n v="270687"/>
    <m/>
    <x v="0"/>
  </r>
  <r>
    <x v="36"/>
    <x v="6"/>
    <x v="2"/>
    <x v="0"/>
    <x v="38"/>
    <x v="30"/>
    <n v="175280"/>
    <n v="264774"/>
    <m/>
    <x v="0"/>
  </r>
  <r>
    <x v="36"/>
    <x v="6"/>
    <x v="2"/>
    <x v="3"/>
    <x v="37"/>
    <x v="0"/>
    <n v="0"/>
    <n v="0"/>
    <m/>
    <x v="0"/>
  </r>
  <r>
    <x v="36"/>
    <x v="6"/>
    <x v="2"/>
    <x v="3"/>
    <x v="37"/>
    <x v="1"/>
    <n v="0"/>
    <n v="0"/>
    <m/>
    <x v="0"/>
  </r>
  <r>
    <x v="36"/>
    <x v="6"/>
    <x v="2"/>
    <x v="3"/>
    <x v="37"/>
    <x v="2"/>
    <n v="0"/>
    <n v="0"/>
    <m/>
    <x v="0"/>
  </r>
  <r>
    <x v="36"/>
    <x v="6"/>
    <x v="2"/>
    <x v="3"/>
    <x v="37"/>
    <x v="3"/>
    <n v="0"/>
    <n v="0"/>
    <m/>
    <x v="0"/>
  </r>
  <r>
    <x v="36"/>
    <x v="6"/>
    <x v="2"/>
    <x v="3"/>
    <x v="37"/>
    <x v="4"/>
    <n v="0"/>
    <n v="0"/>
    <m/>
    <x v="0"/>
  </r>
  <r>
    <x v="36"/>
    <x v="6"/>
    <x v="2"/>
    <x v="3"/>
    <x v="37"/>
    <x v="5"/>
    <n v="0"/>
    <n v="0"/>
    <m/>
    <x v="0"/>
  </r>
  <r>
    <x v="36"/>
    <x v="6"/>
    <x v="2"/>
    <x v="3"/>
    <x v="37"/>
    <x v="6"/>
    <n v="0"/>
    <n v="0"/>
    <m/>
    <x v="0"/>
  </r>
  <r>
    <x v="36"/>
    <x v="6"/>
    <x v="2"/>
    <x v="3"/>
    <x v="37"/>
    <x v="7"/>
    <n v="0"/>
    <n v="0"/>
    <m/>
    <x v="0"/>
  </r>
  <r>
    <x v="36"/>
    <x v="6"/>
    <x v="2"/>
    <x v="3"/>
    <x v="37"/>
    <x v="8"/>
    <n v="0"/>
    <n v="0"/>
    <m/>
    <x v="0"/>
  </r>
  <r>
    <x v="36"/>
    <x v="6"/>
    <x v="2"/>
    <x v="3"/>
    <x v="37"/>
    <x v="9"/>
    <n v="0"/>
    <n v="0"/>
    <m/>
    <x v="0"/>
  </r>
  <r>
    <x v="36"/>
    <x v="6"/>
    <x v="2"/>
    <x v="3"/>
    <x v="37"/>
    <x v="10"/>
    <n v="0"/>
    <n v="0"/>
    <m/>
    <x v="0"/>
  </r>
  <r>
    <x v="36"/>
    <x v="6"/>
    <x v="2"/>
    <x v="3"/>
    <x v="37"/>
    <x v="11"/>
    <n v="0"/>
    <n v="0"/>
    <m/>
    <x v="0"/>
  </r>
  <r>
    <x v="36"/>
    <x v="6"/>
    <x v="2"/>
    <x v="3"/>
    <x v="37"/>
    <x v="12"/>
    <n v="0"/>
    <n v="0"/>
    <m/>
    <x v="0"/>
  </r>
  <r>
    <x v="36"/>
    <x v="6"/>
    <x v="2"/>
    <x v="3"/>
    <x v="37"/>
    <x v="13"/>
    <n v="0"/>
    <n v="0"/>
    <m/>
    <x v="0"/>
  </r>
  <r>
    <x v="36"/>
    <x v="6"/>
    <x v="2"/>
    <x v="3"/>
    <x v="37"/>
    <x v="14"/>
    <n v="0"/>
    <n v="0"/>
    <m/>
    <x v="0"/>
  </r>
  <r>
    <x v="36"/>
    <x v="6"/>
    <x v="2"/>
    <x v="3"/>
    <x v="37"/>
    <x v="15"/>
    <n v="0"/>
    <n v="0"/>
    <m/>
    <x v="0"/>
  </r>
  <r>
    <x v="36"/>
    <x v="6"/>
    <x v="2"/>
    <x v="3"/>
    <x v="37"/>
    <x v="16"/>
    <n v="0"/>
    <n v="0"/>
    <m/>
    <x v="0"/>
  </r>
  <r>
    <x v="36"/>
    <x v="6"/>
    <x v="2"/>
    <x v="3"/>
    <x v="37"/>
    <x v="17"/>
    <n v="0"/>
    <n v="0"/>
    <m/>
    <x v="0"/>
  </r>
  <r>
    <x v="36"/>
    <x v="6"/>
    <x v="2"/>
    <x v="3"/>
    <x v="37"/>
    <x v="18"/>
    <n v="0"/>
    <n v="0"/>
    <m/>
    <x v="0"/>
  </r>
  <r>
    <x v="36"/>
    <x v="6"/>
    <x v="2"/>
    <x v="3"/>
    <x v="37"/>
    <x v="19"/>
    <n v="0"/>
    <n v="0"/>
    <m/>
    <x v="0"/>
  </r>
  <r>
    <x v="36"/>
    <x v="6"/>
    <x v="2"/>
    <x v="3"/>
    <x v="37"/>
    <x v="20"/>
    <n v="0"/>
    <n v="0"/>
    <m/>
    <x v="0"/>
  </r>
  <r>
    <x v="36"/>
    <x v="6"/>
    <x v="2"/>
    <x v="3"/>
    <x v="37"/>
    <x v="21"/>
    <n v="0"/>
    <n v="0"/>
    <m/>
    <x v="0"/>
  </r>
  <r>
    <x v="36"/>
    <x v="6"/>
    <x v="2"/>
    <x v="3"/>
    <x v="37"/>
    <x v="22"/>
    <n v="0"/>
    <n v="0"/>
    <m/>
    <x v="0"/>
  </r>
  <r>
    <x v="36"/>
    <x v="6"/>
    <x v="2"/>
    <x v="3"/>
    <x v="37"/>
    <x v="23"/>
    <n v="0"/>
    <n v="0"/>
    <m/>
    <x v="0"/>
  </r>
  <r>
    <x v="36"/>
    <x v="6"/>
    <x v="2"/>
    <x v="3"/>
    <x v="37"/>
    <x v="24"/>
    <n v="0"/>
    <n v="0"/>
    <m/>
    <x v="0"/>
  </r>
  <r>
    <x v="36"/>
    <x v="6"/>
    <x v="2"/>
    <x v="3"/>
    <x v="37"/>
    <x v="25"/>
    <n v="0"/>
    <n v="0"/>
    <m/>
    <x v="0"/>
  </r>
  <r>
    <x v="36"/>
    <x v="6"/>
    <x v="2"/>
    <x v="3"/>
    <x v="37"/>
    <x v="26"/>
    <n v="0"/>
    <n v="0"/>
    <m/>
    <x v="0"/>
  </r>
  <r>
    <x v="36"/>
    <x v="6"/>
    <x v="2"/>
    <x v="3"/>
    <x v="37"/>
    <x v="27"/>
    <n v="0"/>
    <n v="0"/>
    <m/>
    <x v="0"/>
  </r>
  <r>
    <x v="36"/>
    <x v="6"/>
    <x v="2"/>
    <x v="3"/>
    <x v="37"/>
    <x v="28"/>
    <n v="0"/>
    <n v="0"/>
    <m/>
    <x v="0"/>
  </r>
  <r>
    <x v="36"/>
    <x v="6"/>
    <x v="2"/>
    <x v="3"/>
    <x v="37"/>
    <x v="29"/>
    <n v="0"/>
    <n v="0"/>
    <m/>
    <x v="0"/>
  </r>
  <r>
    <x v="36"/>
    <x v="6"/>
    <x v="2"/>
    <x v="3"/>
    <x v="37"/>
    <x v="30"/>
    <n v="0"/>
    <n v="0"/>
    <m/>
    <x v="0"/>
  </r>
  <r>
    <x v="36"/>
    <x v="7"/>
    <x v="0"/>
    <x v="1"/>
    <x v="35"/>
    <x v="0"/>
    <n v="845008"/>
    <n v="2917812"/>
    <m/>
    <x v="0"/>
  </r>
  <r>
    <x v="36"/>
    <x v="7"/>
    <x v="0"/>
    <x v="1"/>
    <x v="35"/>
    <x v="1"/>
    <n v="872650"/>
    <n v="2872476"/>
    <m/>
    <x v="0"/>
  </r>
  <r>
    <x v="36"/>
    <x v="7"/>
    <x v="0"/>
    <x v="1"/>
    <x v="35"/>
    <x v="2"/>
    <n v="897045"/>
    <n v="3087681"/>
    <m/>
    <x v="0"/>
  </r>
  <r>
    <x v="36"/>
    <x v="7"/>
    <x v="0"/>
    <x v="1"/>
    <x v="35"/>
    <x v="3"/>
    <n v="918393"/>
    <n v="3070675"/>
    <m/>
    <x v="0"/>
  </r>
  <r>
    <x v="36"/>
    <x v="7"/>
    <x v="0"/>
    <x v="1"/>
    <x v="35"/>
    <x v="4"/>
    <n v="942193"/>
    <n v="2851019"/>
    <m/>
    <x v="0"/>
  </r>
  <r>
    <x v="36"/>
    <x v="7"/>
    <x v="0"/>
    <x v="1"/>
    <x v="35"/>
    <x v="5"/>
    <n v="964722"/>
    <n v="2958772"/>
    <m/>
    <x v="0"/>
  </r>
  <r>
    <x v="36"/>
    <x v="7"/>
    <x v="0"/>
    <x v="1"/>
    <x v="35"/>
    <x v="6"/>
    <n v="987528"/>
    <n v="3082403"/>
    <m/>
    <x v="0"/>
  </r>
  <r>
    <x v="36"/>
    <x v="7"/>
    <x v="0"/>
    <x v="1"/>
    <x v="35"/>
    <x v="7"/>
    <n v="1010309"/>
    <n v="3127855"/>
    <m/>
    <x v="0"/>
  </r>
  <r>
    <x v="36"/>
    <x v="7"/>
    <x v="0"/>
    <x v="1"/>
    <x v="35"/>
    <x v="8"/>
    <n v="1032693"/>
    <n v="3160394"/>
    <m/>
    <x v="0"/>
  </r>
  <r>
    <x v="36"/>
    <x v="7"/>
    <x v="0"/>
    <x v="1"/>
    <x v="35"/>
    <x v="9"/>
    <n v="1055168"/>
    <n v="3190211"/>
    <m/>
    <x v="0"/>
  </r>
  <r>
    <x v="36"/>
    <x v="7"/>
    <x v="0"/>
    <x v="1"/>
    <x v="35"/>
    <x v="10"/>
    <n v="1077695"/>
    <n v="3214503"/>
    <m/>
    <x v="0"/>
  </r>
  <r>
    <x v="36"/>
    <x v="7"/>
    <x v="0"/>
    <x v="1"/>
    <x v="35"/>
    <x v="11"/>
    <n v="1099773"/>
    <n v="3236209"/>
    <m/>
    <x v="0"/>
  </r>
  <r>
    <x v="36"/>
    <x v="7"/>
    <x v="0"/>
    <x v="1"/>
    <x v="35"/>
    <x v="12"/>
    <n v="1121817"/>
    <n v="3255448"/>
    <m/>
    <x v="0"/>
  </r>
  <r>
    <x v="36"/>
    <x v="7"/>
    <x v="0"/>
    <x v="1"/>
    <x v="35"/>
    <x v="13"/>
    <n v="1143568"/>
    <n v="3275527"/>
    <m/>
    <x v="0"/>
  </r>
  <r>
    <x v="36"/>
    <x v="7"/>
    <x v="0"/>
    <x v="1"/>
    <x v="35"/>
    <x v="14"/>
    <n v="1164841"/>
    <n v="3299911"/>
    <m/>
    <x v="0"/>
  </r>
  <r>
    <x v="36"/>
    <x v="7"/>
    <x v="0"/>
    <x v="1"/>
    <x v="35"/>
    <x v="15"/>
    <n v="1185694"/>
    <n v="3326754"/>
    <m/>
    <x v="0"/>
  </r>
  <r>
    <x v="36"/>
    <x v="7"/>
    <x v="0"/>
    <x v="1"/>
    <x v="35"/>
    <x v="16"/>
    <n v="1206026"/>
    <n v="3352303"/>
    <m/>
    <x v="0"/>
  </r>
  <r>
    <x v="36"/>
    <x v="7"/>
    <x v="0"/>
    <x v="1"/>
    <x v="35"/>
    <x v="17"/>
    <n v="1225985"/>
    <n v="3373641"/>
    <m/>
    <x v="0"/>
  </r>
  <r>
    <x v="36"/>
    <x v="7"/>
    <x v="0"/>
    <x v="1"/>
    <x v="35"/>
    <x v="18"/>
    <n v="1245356"/>
    <n v="3393120"/>
    <m/>
    <x v="0"/>
  </r>
  <r>
    <x v="36"/>
    <x v="7"/>
    <x v="0"/>
    <x v="1"/>
    <x v="35"/>
    <x v="19"/>
    <n v="1263962"/>
    <n v="3413051"/>
    <m/>
    <x v="0"/>
  </r>
  <r>
    <x v="36"/>
    <x v="7"/>
    <x v="0"/>
    <x v="1"/>
    <x v="35"/>
    <x v="20"/>
    <n v="1281907"/>
    <n v="3432432"/>
    <m/>
    <x v="0"/>
  </r>
  <r>
    <x v="36"/>
    <x v="7"/>
    <x v="0"/>
    <x v="1"/>
    <x v="35"/>
    <x v="21"/>
    <n v="1299078"/>
    <n v="3449355"/>
    <m/>
    <x v="0"/>
  </r>
  <r>
    <x v="36"/>
    <x v="7"/>
    <x v="0"/>
    <x v="1"/>
    <x v="35"/>
    <x v="22"/>
    <n v="1315804"/>
    <n v="3465660"/>
    <m/>
    <x v="0"/>
  </r>
  <r>
    <x v="36"/>
    <x v="7"/>
    <x v="0"/>
    <x v="1"/>
    <x v="35"/>
    <x v="23"/>
    <n v="1331851"/>
    <n v="3482379"/>
    <m/>
    <x v="0"/>
  </r>
  <r>
    <x v="36"/>
    <x v="7"/>
    <x v="0"/>
    <x v="1"/>
    <x v="35"/>
    <x v="24"/>
    <n v="1347290"/>
    <n v="3499788"/>
    <m/>
    <x v="0"/>
  </r>
  <r>
    <x v="36"/>
    <x v="7"/>
    <x v="0"/>
    <x v="1"/>
    <x v="35"/>
    <x v="25"/>
    <n v="1362713"/>
    <n v="3515415"/>
    <m/>
    <x v="0"/>
  </r>
  <r>
    <x v="36"/>
    <x v="7"/>
    <x v="0"/>
    <x v="1"/>
    <x v="35"/>
    <x v="26"/>
    <n v="1378236"/>
    <n v="3529521"/>
    <m/>
    <x v="0"/>
  </r>
  <r>
    <x v="36"/>
    <x v="7"/>
    <x v="0"/>
    <x v="1"/>
    <x v="35"/>
    <x v="27"/>
    <n v="1393719"/>
    <n v="3544325"/>
    <m/>
    <x v="0"/>
  </r>
  <r>
    <x v="36"/>
    <x v="7"/>
    <x v="0"/>
    <x v="1"/>
    <x v="35"/>
    <x v="28"/>
    <n v="1409193"/>
    <n v="3559396"/>
    <m/>
    <x v="0"/>
  </r>
  <r>
    <x v="36"/>
    <x v="7"/>
    <x v="0"/>
    <x v="1"/>
    <x v="35"/>
    <x v="29"/>
    <n v="1424669"/>
    <n v="3574517"/>
    <m/>
    <x v="0"/>
  </r>
  <r>
    <x v="36"/>
    <x v="7"/>
    <x v="0"/>
    <x v="1"/>
    <x v="35"/>
    <x v="30"/>
    <n v="1440210"/>
    <n v="3590826"/>
    <m/>
    <x v="0"/>
  </r>
  <r>
    <x v="36"/>
    <x v="7"/>
    <x v="0"/>
    <x v="0"/>
    <x v="38"/>
    <x v="0"/>
    <n v="1683928"/>
    <n v="5779241"/>
    <m/>
    <x v="0"/>
  </r>
  <r>
    <x v="36"/>
    <x v="7"/>
    <x v="0"/>
    <x v="0"/>
    <x v="38"/>
    <x v="1"/>
    <n v="1719318"/>
    <n v="5693675"/>
    <m/>
    <x v="0"/>
  </r>
  <r>
    <x v="36"/>
    <x v="7"/>
    <x v="0"/>
    <x v="0"/>
    <x v="38"/>
    <x v="2"/>
    <n v="1750505"/>
    <n v="6220316"/>
    <m/>
    <x v="0"/>
  </r>
  <r>
    <x v="36"/>
    <x v="7"/>
    <x v="0"/>
    <x v="0"/>
    <x v="38"/>
    <x v="3"/>
    <n v="1777797"/>
    <n v="6200379"/>
    <m/>
    <x v="0"/>
  </r>
  <r>
    <x v="36"/>
    <x v="7"/>
    <x v="0"/>
    <x v="0"/>
    <x v="38"/>
    <x v="4"/>
    <n v="1808224"/>
    <n v="5713459"/>
    <m/>
    <x v="0"/>
  </r>
  <r>
    <x v="36"/>
    <x v="7"/>
    <x v="0"/>
    <x v="0"/>
    <x v="38"/>
    <x v="5"/>
    <n v="1837026"/>
    <n v="5803644"/>
    <m/>
    <x v="0"/>
  </r>
  <r>
    <x v="36"/>
    <x v="7"/>
    <x v="0"/>
    <x v="0"/>
    <x v="38"/>
    <x v="6"/>
    <n v="1866181"/>
    <n v="5963047"/>
    <m/>
    <x v="0"/>
  </r>
  <r>
    <x v="36"/>
    <x v="7"/>
    <x v="0"/>
    <x v="0"/>
    <x v="38"/>
    <x v="7"/>
    <n v="1895305"/>
    <n v="5997320"/>
    <m/>
    <x v="0"/>
  </r>
  <r>
    <x v="36"/>
    <x v="7"/>
    <x v="0"/>
    <x v="0"/>
    <x v="38"/>
    <x v="8"/>
    <n v="1923922"/>
    <n v="6032481"/>
    <m/>
    <x v="0"/>
  </r>
  <r>
    <x v="36"/>
    <x v="7"/>
    <x v="0"/>
    <x v="0"/>
    <x v="38"/>
    <x v="9"/>
    <n v="1952654"/>
    <n v="6062464"/>
    <m/>
    <x v="0"/>
  </r>
  <r>
    <x v="36"/>
    <x v="7"/>
    <x v="0"/>
    <x v="0"/>
    <x v="38"/>
    <x v="10"/>
    <n v="1981452"/>
    <n v="6085013"/>
    <m/>
    <x v="0"/>
  </r>
  <r>
    <x v="36"/>
    <x v="7"/>
    <x v="0"/>
    <x v="0"/>
    <x v="38"/>
    <x v="11"/>
    <n v="2009678"/>
    <n v="6098539"/>
    <m/>
    <x v="0"/>
  </r>
  <r>
    <x v="36"/>
    <x v="7"/>
    <x v="0"/>
    <x v="0"/>
    <x v="38"/>
    <x v="12"/>
    <n v="2037860"/>
    <n v="6107668"/>
    <m/>
    <x v="0"/>
  </r>
  <r>
    <x v="36"/>
    <x v="7"/>
    <x v="0"/>
    <x v="0"/>
    <x v="38"/>
    <x v="13"/>
    <n v="2065666"/>
    <n v="6117465"/>
    <m/>
    <x v="0"/>
  </r>
  <r>
    <x v="36"/>
    <x v="7"/>
    <x v="0"/>
    <x v="0"/>
    <x v="38"/>
    <x v="14"/>
    <n v="2092862"/>
    <n v="6137827"/>
    <m/>
    <x v="0"/>
  </r>
  <r>
    <x v="36"/>
    <x v="7"/>
    <x v="0"/>
    <x v="0"/>
    <x v="38"/>
    <x v="15"/>
    <n v="2119522"/>
    <n v="6165661"/>
    <m/>
    <x v="0"/>
  </r>
  <r>
    <x v="36"/>
    <x v="7"/>
    <x v="0"/>
    <x v="0"/>
    <x v="38"/>
    <x v="16"/>
    <n v="2145514"/>
    <n v="6190324"/>
    <m/>
    <x v="0"/>
  </r>
  <r>
    <x v="36"/>
    <x v="7"/>
    <x v="0"/>
    <x v="0"/>
    <x v="38"/>
    <x v="17"/>
    <n v="2171030"/>
    <n v="6206905"/>
    <m/>
    <x v="0"/>
  </r>
  <r>
    <x v="36"/>
    <x v="7"/>
    <x v="0"/>
    <x v="0"/>
    <x v="38"/>
    <x v="18"/>
    <n v="2195794"/>
    <n v="6215670"/>
    <m/>
    <x v="0"/>
  </r>
  <r>
    <x v="36"/>
    <x v="7"/>
    <x v="0"/>
    <x v="0"/>
    <x v="38"/>
    <x v="19"/>
    <n v="2219582"/>
    <n v="6218132"/>
    <m/>
    <x v="0"/>
  </r>
  <r>
    <x v="36"/>
    <x v="7"/>
    <x v="0"/>
    <x v="0"/>
    <x v="38"/>
    <x v="20"/>
    <n v="2242523"/>
    <n v="6222132"/>
    <m/>
    <x v="0"/>
  </r>
  <r>
    <x v="36"/>
    <x v="7"/>
    <x v="0"/>
    <x v="0"/>
    <x v="38"/>
    <x v="21"/>
    <n v="2264474"/>
    <n v="6230032"/>
    <m/>
    <x v="0"/>
  </r>
  <r>
    <x v="36"/>
    <x v="7"/>
    <x v="0"/>
    <x v="0"/>
    <x v="38"/>
    <x v="22"/>
    <n v="2285858"/>
    <n v="6241566"/>
    <m/>
    <x v="0"/>
  </r>
  <r>
    <x v="36"/>
    <x v="7"/>
    <x v="0"/>
    <x v="0"/>
    <x v="38"/>
    <x v="23"/>
    <n v="2306372"/>
    <n v="6253611"/>
    <m/>
    <x v="0"/>
  </r>
  <r>
    <x v="36"/>
    <x v="7"/>
    <x v="0"/>
    <x v="0"/>
    <x v="38"/>
    <x v="24"/>
    <n v="2326110"/>
    <n v="6265525"/>
    <m/>
    <x v="0"/>
  </r>
  <r>
    <x v="36"/>
    <x v="7"/>
    <x v="0"/>
    <x v="0"/>
    <x v="38"/>
    <x v="25"/>
    <n v="2345827"/>
    <n v="6274834"/>
    <m/>
    <x v="0"/>
  </r>
  <r>
    <x v="36"/>
    <x v="7"/>
    <x v="0"/>
    <x v="0"/>
    <x v="38"/>
    <x v="26"/>
    <n v="2365672"/>
    <n v="6282547"/>
    <m/>
    <x v="0"/>
  </r>
  <r>
    <x v="36"/>
    <x v="7"/>
    <x v="0"/>
    <x v="0"/>
    <x v="38"/>
    <x v="27"/>
    <n v="2385466"/>
    <n v="6290745"/>
    <m/>
    <x v="0"/>
  </r>
  <r>
    <x v="36"/>
    <x v="7"/>
    <x v="0"/>
    <x v="0"/>
    <x v="38"/>
    <x v="28"/>
    <n v="2405248"/>
    <n v="6297634"/>
    <m/>
    <x v="0"/>
  </r>
  <r>
    <x v="36"/>
    <x v="7"/>
    <x v="0"/>
    <x v="0"/>
    <x v="38"/>
    <x v="29"/>
    <n v="2425033"/>
    <n v="6303573"/>
    <m/>
    <x v="0"/>
  </r>
  <r>
    <x v="36"/>
    <x v="7"/>
    <x v="0"/>
    <x v="0"/>
    <x v="38"/>
    <x v="30"/>
    <n v="2444901"/>
    <n v="6309786"/>
    <m/>
    <x v="0"/>
  </r>
  <r>
    <x v="36"/>
    <x v="7"/>
    <x v="0"/>
    <x v="3"/>
    <x v="37"/>
    <x v="0"/>
    <n v="4536"/>
    <n v="101570"/>
    <m/>
    <x v="0"/>
  </r>
  <r>
    <x v="36"/>
    <x v="7"/>
    <x v="0"/>
    <x v="3"/>
    <x v="37"/>
    <x v="1"/>
    <n v="4591"/>
    <n v="98796"/>
    <m/>
    <x v="0"/>
  </r>
  <r>
    <x v="36"/>
    <x v="7"/>
    <x v="0"/>
    <x v="3"/>
    <x v="37"/>
    <x v="2"/>
    <n v="4591"/>
    <n v="102695"/>
    <m/>
    <x v="0"/>
  </r>
  <r>
    <x v="36"/>
    <x v="7"/>
    <x v="0"/>
    <x v="3"/>
    <x v="37"/>
    <x v="3"/>
    <n v="4591"/>
    <n v="101064"/>
    <m/>
    <x v="0"/>
  </r>
  <r>
    <x v="36"/>
    <x v="7"/>
    <x v="0"/>
    <x v="3"/>
    <x v="37"/>
    <x v="4"/>
    <n v="4591"/>
    <n v="93378"/>
    <m/>
    <x v="0"/>
  </r>
  <r>
    <x v="36"/>
    <x v="7"/>
    <x v="0"/>
    <x v="3"/>
    <x v="37"/>
    <x v="5"/>
    <n v="4591"/>
    <n v="95466"/>
    <m/>
    <x v="0"/>
  </r>
  <r>
    <x v="36"/>
    <x v="7"/>
    <x v="0"/>
    <x v="3"/>
    <x v="37"/>
    <x v="6"/>
    <n v="4591"/>
    <n v="98406"/>
    <m/>
    <x v="0"/>
  </r>
  <r>
    <x v="36"/>
    <x v="7"/>
    <x v="0"/>
    <x v="3"/>
    <x v="37"/>
    <x v="7"/>
    <n v="4591"/>
    <n v="98227"/>
    <m/>
    <x v="0"/>
  </r>
  <r>
    <x v="36"/>
    <x v="7"/>
    <x v="0"/>
    <x v="3"/>
    <x v="37"/>
    <x v="8"/>
    <n v="4591"/>
    <n v="97575"/>
    <m/>
    <x v="0"/>
  </r>
  <r>
    <x v="36"/>
    <x v="7"/>
    <x v="0"/>
    <x v="3"/>
    <x v="37"/>
    <x v="9"/>
    <n v="4591"/>
    <n v="96749"/>
    <m/>
    <x v="0"/>
  </r>
  <r>
    <x v="36"/>
    <x v="7"/>
    <x v="0"/>
    <x v="3"/>
    <x v="37"/>
    <x v="10"/>
    <n v="4591"/>
    <n v="96027"/>
    <m/>
    <x v="0"/>
  </r>
  <r>
    <x v="36"/>
    <x v="7"/>
    <x v="0"/>
    <x v="3"/>
    <x v="37"/>
    <x v="11"/>
    <n v="4591"/>
    <n v="95408"/>
    <m/>
    <x v="0"/>
  </r>
  <r>
    <x v="36"/>
    <x v="7"/>
    <x v="0"/>
    <x v="3"/>
    <x v="37"/>
    <x v="12"/>
    <n v="4591"/>
    <n v="94894"/>
    <m/>
    <x v="0"/>
  </r>
  <r>
    <x v="36"/>
    <x v="7"/>
    <x v="0"/>
    <x v="3"/>
    <x v="37"/>
    <x v="13"/>
    <n v="4591"/>
    <n v="94251"/>
    <m/>
    <x v="0"/>
  </r>
  <r>
    <x v="36"/>
    <x v="7"/>
    <x v="0"/>
    <x v="3"/>
    <x v="37"/>
    <x v="14"/>
    <n v="4591"/>
    <n v="93516"/>
    <m/>
    <x v="0"/>
  </r>
  <r>
    <x v="36"/>
    <x v="7"/>
    <x v="0"/>
    <x v="3"/>
    <x v="37"/>
    <x v="15"/>
    <n v="4591"/>
    <n v="92837"/>
    <m/>
    <x v="0"/>
  </r>
  <r>
    <x v="36"/>
    <x v="7"/>
    <x v="0"/>
    <x v="3"/>
    <x v="37"/>
    <x v="16"/>
    <n v="4591"/>
    <n v="92221"/>
    <m/>
    <x v="0"/>
  </r>
  <r>
    <x v="36"/>
    <x v="7"/>
    <x v="0"/>
    <x v="3"/>
    <x v="37"/>
    <x v="17"/>
    <n v="4591"/>
    <n v="91520"/>
    <m/>
    <x v="0"/>
  </r>
  <r>
    <x v="36"/>
    <x v="7"/>
    <x v="0"/>
    <x v="3"/>
    <x v="37"/>
    <x v="18"/>
    <n v="4591"/>
    <n v="90804"/>
    <m/>
    <x v="0"/>
  </r>
  <r>
    <x v="36"/>
    <x v="7"/>
    <x v="0"/>
    <x v="3"/>
    <x v="37"/>
    <x v="19"/>
    <n v="4591"/>
    <n v="90109"/>
    <m/>
    <x v="0"/>
  </r>
  <r>
    <x v="36"/>
    <x v="7"/>
    <x v="0"/>
    <x v="3"/>
    <x v="37"/>
    <x v="20"/>
    <n v="4591"/>
    <n v="89472"/>
    <m/>
    <x v="0"/>
  </r>
  <r>
    <x v="36"/>
    <x v="7"/>
    <x v="0"/>
    <x v="3"/>
    <x v="37"/>
    <x v="21"/>
    <n v="4591"/>
    <n v="88837"/>
    <m/>
    <x v="0"/>
  </r>
  <r>
    <x v="36"/>
    <x v="7"/>
    <x v="0"/>
    <x v="3"/>
    <x v="37"/>
    <x v="22"/>
    <n v="4591"/>
    <n v="88232"/>
    <m/>
    <x v="0"/>
  </r>
  <r>
    <x v="36"/>
    <x v="7"/>
    <x v="0"/>
    <x v="3"/>
    <x v="37"/>
    <x v="23"/>
    <n v="4591"/>
    <n v="87660"/>
    <m/>
    <x v="0"/>
  </r>
  <r>
    <x v="36"/>
    <x v="7"/>
    <x v="0"/>
    <x v="3"/>
    <x v="37"/>
    <x v="24"/>
    <n v="4591"/>
    <n v="87124"/>
    <m/>
    <x v="0"/>
  </r>
  <r>
    <x v="36"/>
    <x v="7"/>
    <x v="0"/>
    <x v="3"/>
    <x v="37"/>
    <x v="25"/>
    <n v="4591"/>
    <n v="86501"/>
    <m/>
    <x v="0"/>
  </r>
  <r>
    <x v="36"/>
    <x v="7"/>
    <x v="0"/>
    <x v="3"/>
    <x v="37"/>
    <x v="26"/>
    <n v="4591"/>
    <n v="85858"/>
    <m/>
    <x v="0"/>
  </r>
  <r>
    <x v="36"/>
    <x v="7"/>
    <x v="0"/>
    <x v="3"/>
    <x v="37"/>
    <x v="27"/>
    <n v="4591"/>
    <n v="85249"/>
    <m/>
    <x v="0"/>
  </r>
  <r>
    <x v="36"/>
    <x v="7"/>
    <x v="0"/>
    <x v="3"/>
    <x v="37"/>
    <x v="28"/>
    <n v="4591"/>
    <n v="84654"/>
    <m/>
    <x v="0"/>
  </r>
  <r>
    <x v="36"/>
    <x v="7"/>
    <x v="0"/>
    <x v="3"/>
    <x v="37"/>
    <x v="29"/>
    <n v="4591"/>
    <n v="84054"/>
    <m/>
    <x v="0"/>
  </r>
  <r>
    <x v="36"/>
    <x v="7"/>
    <x v="0"/>
    <x v="3"/>
    <x v="37"/>
    <x v="30"/>
    <n v="4591"/>
    <n v="83482"/>
    <m/>
    <x v="0"/>
  </r>
  <r>
    <x v="36"/>
    <x v="7"/>
    <x v="1"/>
    <x v="1"/>
    <x v="35"/>
    <x v="0"/>
    <n v="44070"/>
    <n v="34330"/>
    <m/>
    <x v="0"/>
  </r>
  <r>
    <x v="36"/>
    <x v="7"/>
    <x v="1"/>
    <x v="1"/>
    <x v="35"/>
    <x v="1"/>
    <n v="44167"/>
    <n v="33230"/>
    <m/>
    <x v="0"/>
  </r>
  <r>
    <x v="36"/>
    <x v="7"/>
    <x v="1"/>
    <x v="1"/>
    <x v="35"/>
    <x v="2"/>
    <n v="44450"/>
    <n v="35283"/>
    <m/>
    <x v="0"/>
  </r>
  <r>
    <x v="36"/>
    <x v="7"/>
    <x v="1"/>
    <x v="1"/>
    <x v="35"/>
    <x v="3"/>
    <n v="44687"/>
    <n v="34715"/>
    <m/>
    <x v="0"/>
  </r>
  <r>
    <x v="36"/>
    <x v="7"/>
    <x v="1"/>
    <x v="1"/>
    <x v="35"/>
    <x v="4"/>
    <n v="44869"/>
    <n v="31976"/>
    <m/>
    <x v="0"/>
  </r>
  <r>
    <x v="36"/>
    <x v="7"/>
    <x v="1"/>
    <x v="1"/>
    <x v="35"/>
    <x v="5"/>
    <n v="45070"/>
    <n v="32827"/>
    <m/>
    <x v="0"/>
  </r>
  <r>
    <x v="36"/>
    <x v="7"/>
    <x v="1"/>
    <x v="1"/>
    <x v="35"/>
    <x v="6"/>
    <n v="45271"/>
    <n v="33734"/>
    <m/>
    <x v="0"/>
  </r>
  <r>
    <x v="36"/>
    <x v="7"/>
    <x v="1"/>
    <x v="1"/>
    <x v="35"/>
    <x v="7"/>
    <n v="45473"/>
    <n v="33981"/>
    <m/>
    <x v="0"/>
  </r>
  <r>
    <x v="36"/>
    <x v="7"/>
    <x v="1"/>
    <x v="1"/>
    <x v="35"/>
    <x v="8"/>
    <n v="45671"/>
    <n v="34015"/>
    <m/>
    <x v="0"/>
  </r>
  <r>
    <x v="36"/>
    <x v="7"/>
    <x v="1"/>
    <x v="1"/>
    <x v="35"/>
    <x v="9"/>
    <n v="45869"/>
    <n v="34000"/>
    <m/>
    <x v="0"/>
  </r>
  <r>
    <x v="36"/>
    <x v="7"/>
    <x v="1"/>
    <x v="1"/>
    <x v="35"/>
    <x v="10"/>
    <n v="46077"/>
    <n v="33928"/>
    <m/>
    <x v="0"/>
  </r>
  <r>
    <x v="36"/>
    <x v="7"/>
    <x v="1"/>
    <x v="1"/>
    <x v="35"/>
    <x v="11"/>
    <n v="46302"/>
    <n v="33853"/>
    <m/>
    <x v="0"/>
  </r>
  <r>
    <x v="36"/>
    <x v="7"/>
    <x v="1"/>
    <x v="1"/>
    <x v="35"/>
    <x v="12"/>
    <n v="46526"/>
    <n v="33756"/>
    <m/>
    <x v="0"/>
  </r>
  <r>
    <x v="36"/>
    <x v="7"/>
    <x v="1"/>
    <x v="1"/>
    <x v="35"/>
    <x v="13"/>
    <n v="46747"/>
    <n v="33669"/>
    <m/>
    <x v="0"/>
  </r>
  <r>
    <x v="36"/>
    <x v="7"/>
    <x v="1"/>
    <x v="1"/>
    <x v="35"/>
    <x v="14"/>
    <n v="46960"/>
    <n v="33626"/>
    <m/>
    <x v="0"/>
  </r>
  <r>
    <x v="36"/>
    <x v="7"/>
    <x v="1"/>
    <x v="1"/>
    <x v="35"/>
    <x v="15"/>
    <n v="47167"/>
    <n v="33613"/>
    <m/>
    <x v="0"/>
  </r>
  <r>
    <x v="36"/>
    <x v="7"/>
    <x v="1"/>
    <x v="1"/>
    <x v="35"/>
    <x v="16"/>
    <n v="47369"/>
    <n v="33595"/>
    <m/>
    <x v="0"/>
  </r>
  <r>
    <x v="36"/>
    <x v="7"/>
    <x v="1"/>
    <x v="1"/>
    <x v="35"/>
    <x v="17"/>
    <n v="47549"/>
    <n v="33523"/>
    <m/>
    <x v="0"/>
  </r>
  <r>
    <x v="36"/>
    <x v="7"/>
    <x v="1"/>
    <x v="1"/>
    <x v="35"/>
    <x v="18"/>
    <n v="47715"/>
    <n v="33434"/>
    <m/>
    <x v="0"/>
  </r>
  <r>
    <x v="36"/>
    <x v="7"/>
    <x v="1"/>
    <x v="1"/>
    <x v="35"/>
    <x v="19"/>
    <n v="47871"/>
    <n v="33357"/>
    <m/>
    <x v="0"/>
  </r>
  <r>
    <x v="36"/>
    <x v="7"/>
    <x v="1"/>
    <x v="1"/>
    <x v="35"/>
    <x v="20"/>
    <n v="48017"/>
    <n v="33282"/>
    <m/>
    <x v="0"/>
  </r>
  <r>
    <x v="36"/>
    <x v="7"/>
    <x v="1"/>
    <x v="1"/>
    <x v="35"/>
    <x v="21"/>
    <n v="48151"/>
    <n v="33191"/>
    <m/>
    <x v="0"/>
  </r>
  <r>
    <x v="36"/>
    <x v="7"/>
    <x v="1"/>
    <x v="1"/>
    <x v="35"/>
    <x v="22"/>
    <n v="48277"/>
    <n v="33097"/>
    <m/>
    <x v="0"/>
  </r>
  <r>
    <x v="36"/>
    <x v="7"/>
    <x v="1"/>
    <x v="1"/>
    <x v="35"/>
    <x v="23"/>
    <n v="48398"/>
    <n v="33018"/>
    <m/>
    <x v="0"/>
  </r>
  <r>
    <x v="36"/>
    <x v="7"/>
    <x v="1"/>
    <x v="1"/>
    <x v="35"/>
    <x v="24"/>
    <n v="48521"/>
    <n v="32959"/>
    <m/>
    <x v="0"/>
  </r>
  <r>
    <x v="36"/>
    <x v="7"/>
    <x v="1"/>
    <x v="1"/>
    <x v="35"/>
    <x v="25"/>
    <n v="48644"/>
    <n v="32883"/>
    <m/>
    <x v="0"/>
  </r>
  <r>
    <x v="36"/>
    <x v="7"/>
    <x v="1"/>
    <x v="1"/>
    <x v="35"/>
    <x v="26"/>
    <n v="48767"/>
    <n v="32791"/>
    <m/>
    <x v="0"/>
  </r>
  <r>
    <x v="36"/>
    <x v="7"/>
    <x v="1"/>
    <x v="1"/>
    <x v="35"/>
    <x v="27"/>
    <n v="48890"/>
    <n v="32708"/>
    <m/>
    <x v="0"/>
  </r>
  <r>
    <x v="36"/>
    <x v="7"/>
    <x v="1"/>
    <x v="1"/>
    <x v="35"/>
    <x v="28"/>
    <n v="49013"/>
    <n v="32628"/>
    <m/>
    <x v="0"/>
  </r>
  <r>
    <x v="36"/>
    <x v="7"/>
    <x v="1"/>
    <x v="1"/>
    <x v="35"/>
    <x v="29"/>
    <n v="49135"/>
    <n v="32549"/>
    <m/>
    <x v="0"/>
  </r>
  <r>
    <x v="36"/>
    <x v="7"/>
    <x v="1"/>
    <x v="1"/>
    <x v="35"/>
    <x v="30"/>
    <n v="49259"/>
    <n v="32480"/>
    <m/>
    <x v="0"/>
  </r>
  <r>
    <x v="36"/>
    <x v="7"/>
    <x v="1"/>
    <x v="0"/>
    <x v="38"/>
    <x v="0"/>
    <n v="414561"/>
    <n v="650860"/>
    <m/>
    <x v="0"/>
  </r>
  <r>
    <x v="36"/>
    <x v="7"/>
    <x v="1"/>
    <x v="0"/>
    <x v="38"/>
    <x v="1"/>
    <n v="418060"/>
    <n v="640329"/>
    <m/>
    <x v="0"/>
  </r>
  <r>
    <x v="36"/>
    <x v="7"/>
    <x v="1"/>
    <x v="0"/>
    <x v="38"/>
    <x v="2"/>
    <n v="423328"/>
    <n v="701163"/>
    <m/>
    <x v="0"/>
  </r>
  <r>
    <x v="36"/>
    <x v="7"/>
    <x v="1"/>
    <x v="0"/>
    <x v="38"/>
    <x v="3"/>
    <n v="427741"/>
    <n v="701715"/>
    <m/>
    <x v="0"/>
  </r>
  <r>
    <x v="36"/>
    <x v="7"/>
    <x v="1"/>
    <x v="0"/>
    <x v="38"/>
    <x v="4"/>
    <n v="431124"/>
    <n v="646307"/>
    <m/>
    <x v="0"/>
  </r>
  <r>
    <x v="36"/>
    <x v="7"/>
    <x v="1"/>
    <x v="0"/>
    <x v="38"/>
    <x v="5"/>
    <n v="434876"/>
    <n v="656847"/>
    <m/>
    <x v="0"/>
  </r>
  <r>
    <x v="36"/>
    <x v="7"/>
    <x v="1"/>
    <x v="0"/>
    <x v="38"/>
    <x v="6"/>
    <n v="438616"/>
    <n v="671703"/>
    <m/>
    <x v="0"/>
  </r>
  <r>
    <x v="36"/>
    <x v="7"/>
    <x v="1"/>
    <x v="0"/>
    <x v="38"/>
    <x v="7"/>
    <n v="442374"/>
    <n v="678308"/>
    <m/>
    <x v="0"/>
  </r>
  <r>
    <x v="36"/>
    <x v="7"/>
    <x v="1"/>
    <x v="0"/>
    <x v="38"/>
    <x v="8"/>
    <n v="446044"/>
    <n v="683304"/>
    <m/>
    <x v="0"/>
  </r>
  <r>
    <x v="36"/>
    <x v="7"/>
    <x v="1"/>
    <x v="0"/>
    <x v="38"/>
    <x v="9"/>
    <n v="449734"/>
    <n v="687052"/>
    <m/>
    <x v="0"/>
  </r>
  <r>
    <x v="36"/>
    <x v="7"/>
    <x v="1"/>
    <x v="0"/>
    <x v="38"/>
    <x v="10"/>
    <n v="453600"/>
    <n v="689678"/>
    <m/>
    <x v="0"/>
  </r>
  <r>
    <x v="36"/>
    <x v="7"/>
    <x v="1"/>
    <x v="0"/>
    <x v="38"/>
    <x v="11"/>
    <n v="457783"/>
    <n v="691862"/>
    <m/>
    <x v="0"/>
  </r>
  <r>
    <x v="36"/>
    <x v="7"/>
    <x v="1"/>
    <x v="0"/>
    <x v="38"/>
    <x v="12"/>
    <n v="461965"/>
    <n v="693553"/>
    <m/>
    <x v="0"/>
  </r>
  <r>
    <x v="36"/>
    <x v="7"/>
    <x v="1"/>
    <x v="0"/>
    <x v="38"/>
    <x v="13"/>
    <n v="466069"/>
    <n v="695254"/>
    <m/>
    <x v="0"/>
  </r>
  <r>
    <x v="36"/>
    <x v="7"/>
    <x v="1"/>
    <x v="0"/>
    <x v="38"/>
    <x v="14"/>
    <n v="470032"/>
    <n v="698046"/>
    <m/>
    <x v="0"/>
  </r>
  <r>
    <x v="36"/>
    <x v="7"/>
    <x v="1"/>
    <x v="0"/>
    <x v="38"/>
    <x v="15"/>
    <n v="473887"/>
    <n v="701632"/>
    <m/>
    <x v="0"/>
  </r>
  <r>
    <x v="36"/>
    <x v="7"/>
    <x v="1"/>
    <x v="0"/>
    <x v="38"/>
    <x v="16"/>
    <n v="477648"/>
    <n v="704861"/>
    <m/>
    <x v="0"/>
  </r>
  <r>
    <x v="36"/>
    <x v="7"/>
    <x v="1"/>
    <x v="0"/>
    <x v="38"/>
    <x v="17"/>
    <n v="480992"/>
    <n v="706596"/>
    <m/>
    <x v="0"/>
  </r>
  <r>
    <x v="36"/>
    <x v="7"/>
    <x v="1"/>
    <x v="0"/>
    <x v="38"/>
    <x v="18"/>
    <n v="484091"/>
    <n v="707204"/>
    <m/>
    <x v="0"/>
  </r>
  <r>
    <x v="36"/>
    <x v="7"/>
    <x v="1"/>
    <x v="0"/>
    <x v="38"/>
    <x v="19"/>
    <n v="486983"/>
    <n v="706989"/>
    <m/>
    <x v="0"/>
  </r>
  <r>
    <x v="36"/>
    <x v="7"/>
    <x v="1"/>
    <x v="0"/>
    <x v="38"/>
    <x v="20"/>
    <n v="489696"/>
    <n v="706857"/>
    <m/>
    <x v="0"/>
  </r>
  <r>
    <x v="36"/>
    <x v="7"/>
    <x v="1"/>
    <x v="0"/>
    <x v="38"/>
    <x v="21"/>
    <n v="492196"/>
    <n v="707039"/>
    <m/>
    <x v="0"/>
  </r>
  <r>
    <x v="36"/>
    <x v="7"/>
    <x v="1"/>
    <x v="0"/>
    <x v="38"/>
    <x v="22"/>
    <n v="494533"/>
    <n v="707517"/>
    <m/>
    <x v="0"/>
  </r>
  <r>
    <x v="36"/>
    <x v="7"/>
    <x v="1"/>
    <x v="0"/>
    <x v="38"/>
    <x v="23"/>
    <n v="496798"/>
    <n v="708131"/>
    <m/>
    <x v="0"/>
  </r>
  <r>
    <x v="36"/>
    <x v="7"/>
    <x v="1"/>
    <x v="0"/>
    <x v="38"/>
    <x v="24"/>
    <n v="499074"/>
    <n v="708932"/>
    <m/>
    <x v="0"/>
  </r>
  <r>
    <x v="36"/>
    <x v="7"/>
    <x v="1"/>
    <x v="0"/>
    <x v="38"/>
    <x v="25"/>
    <n v="501363"/>
    <n v="709466"/>
    <m/>
    <x v="0"/>
  </r>
  <r>
    <x v="36"/>
    <x v="7"/>
    <x v="1"/>
    <x v="0"/>
    <x v="38"/>
    <x v="26"/>
    <n v="503659"/>
    <n v="709811"/>
    <m/>
    <x v="0"/>
  </r>
  <r>
    <x v="36"/>
    <x v="7"/>
    <x v="1"/>
    <x v="0"/>
    <x v="38"/>
    <x v="27"/>
    <n v="505943"/>
    <n v="710213"/>
    <m/>
    <x v="0"/>
  </r>
  <r>
    <x v="36"/>
    <x v="7"/>
    <x v="1"/>
    <x v="0"/>
    <x v="38"/>
    <x v="28"/>
    <n v="508227"/>
    <n v="710469"/>
    <m/>
    <x v="0"/>
  </r>
  <r>
    <x v="36"/>
    <x v="7"/>
    <x v="1"/>
    <x v="0"/>
    <x v="38"/>
    <x v="29"/>
    <n v="510512"/>
    <n v="710631"/>
    <m/>
    <x v="0"/>
  </r>
  <r>
    <x v="36"/>
    <x v="7"/>
    <x v="1"/>
    <x v="0"/>
    <x v="38"/>
    <x v="30"/>
    <n v="512803"/>
    <n v="710810"/>
    <m/>
    <x v="0"/>
  </r>
  <r>
    <x v="36"/>
    <x v="7"/>
    <x v="1"/>
    <x v="3"/>
    <x v="37"/>
    <x v="0"/>
    <n v="0"/>
    <n v="0"/>
    <m/>
    <x v="0"/>
  </r>
  <r>
    <x v="36"/>
    <x v="7"/>
    <x v="1"/>
    <x v="3"/>
    <x v="37"/>
    <x v="1"/>
    <n v="0"/>
    <n v="0"/>
    <m/>
    <x v="0"/>
  </r>
  <r>
    <x v="36"/>
    <x v="7"/>
    <x v="1"/>
    <x v="3"/>
    <x v="37"/>
    <x v="2"/>
    <n v="0"/>
    <n v="0"/>
    <m/>
    <x v="0"/>
  </r>
  <r>
    <x v="36"/>
    <x v="7"/>
    <x v="1"/>
    <x v="3"/>
    <x v="37"/>
    <x v="3"/>
    <n v="0"/>
    <n v="0"/>
    <m/>
    <x v="0"/>
  </r>
  <r>
    <x v="36"/>
    <x v="7"/>
    <x v="1"/>
    <x v="3"/>
    <x v="37"/>
    <x v="4"/>
    <n v="0"/>
    <n v="0"/>
    <m/>
    <x v="0"/>
  </r>
  <r>
    <x v="36"/>
    <x v="7"/>
    <x v="1"/>
    <x v="3"/>
    <x v="37"/>
    <x v="5"/>
    <n v="0"/>
    <n v="0"/>
    <m/>
    <x v="0"/>
  </r>
  <r>
    <x v="36"/>
    <x v="7"/>
    <x v="1"/>
    <x v="3"/>
    <x v="37"/>
    <x v="6"/>
    <n v="0"/>
    <n v="0"/>
    <m/>
    <x v="0"/>
  </r>
  <r>
    <x v="36"/>
    <x v="7"/>
    <x v="1"/>
    <x v="3"/>
    <x v="37"/>
    <x v="7"/>
    <n v="0"/>
    <n v="0"/>
    <m/>
    <x v="0"/>
  </r>
  <r>
    <x v="36"/>
    <x v="7"/>
    <x v="1"/>
    <x v="3"/>
    <x v="37"/>
    <x v="8"/>
    <n v="0"/>
    <n v="0"/>
    <m/>
    <x v="0"/>
  </r>
  <r>
    <x v="36"/>
    <x v="7"/>
    <x v="1"/>
    <x v="3"/>
    <x v="37"/>
    <x v="9"/>
    <n v="0"/>
    <n v="0"/>
    <m/>
    <x v="0"/>
  </r>
  <r>
    <x v="36"/>
    <x v="7"/>
    <x v="1"/>
    <x v="3"/>
    <x v="37"/>
    <x v="10"/>
    <n v="0"/>
    <n v="0"/>
    <m/>
    <x v="0"/>
  </r>
  <r>
    <x v="36"/>
    <x v="7"/>
    <x v="1"/>
    <x v="3"/>
    <x v="37"/>
    <x v="11"/>
    <n v="0"/>
    <n v="0"/>
    <m/>
    <x v="0"/>
  </r>
  <r>
    <x v="36"/>
    <x v="7"/>
    <x v="1"/>
    <x v="3"/>
    <x v="37"/>
    <x v="12"/>
    <n v="0"/>
    <n v="0"/>
    <m/>
    <x v="0"/>
  </r>
  <r>
    <x v="36"/>
    <x v="7"/>
    <x v="1"/>
    <x v="3"/>
    <x v="37"/>
    <x v="13"/>
    <n v="0"/>
    <n v="0"/>
    <m/>
    <x v="0"/>
  </r>
  <r>
    <x v="36"/>
    <x v="7"/>
    <x v="1"/>
    <x v="3"/>
    <x v="37"/>
    <x v="14"/>
    <n v="0"/>
    <n v="0"/>
    <m/>
    <x v="0"/>
  </r>
  <r>
    <x v="36"/>
    <x v="7"/>
    <x v="1"/>
    <x v="3"/>
    <x v="37"/>
    <x v="15"/>
    <n v="0"/>
    <n v="0"/>
    <m/>
    <x v="0"/>
  </r>
  <r>
    <x v="36"/>
    <x v="7"/>
    <x v="1"/>
    <x v="3"/>
    <x v="37"/>
    <x v="16"/>
    <n v="0"/>
    <n v="0"/>
    <m/>
    <x v="0"/>
  </r>
  <r>
    <x v="36"/>
    <x v="7"/>
    <x v="1"/>
    <x v="3"/>
    <x v="37"/>
    <x v="17"/>
    <n v="0"/>
    <n v="0"/>
    <m/>
    <x v="0"/>
  </r>
  <r>
    <x v="36"/>
    <x v="7"/>
    <x v="1"/>
    <x v="3"/>
    <x v="37"/>
    <x v="18"/>
    <n v="0"/>
    <n v="0"/>
    <m/>
    <x v="0"/>
  </r>
  <r>
    <x v="36"/>
    <x v="7"/>
    <x v="1"/>
    <x v="3"/>
    <x v="37"/>
    <x v="19"/>
    <n v="0"/>
    <n v="0"/>
    <m/>
    <x v="0"/>
  </r>
  <r>
    <x v="36"/>
    <x v="7"/>
    <x v="1"/>
    <x v="3"/>
    <x v="37"/>
    <x v="20"/>
    <n v="0"/>
    <n v="0"/>
    <m/>
    <x v="0"/>
  </r>
  <r>
    <x v="36"/>
    <x v="7"/>
    <x v="1"/>
    <x v="3"/>
    <x v="37"/>
    <x v="21"/>
    <n v="0"/>
    <n v="0"/>
    <m/>
    <x v="0"/>
  </r>
  <r>
    <x v="36"/>
    <x v="7"/>
    <x v="1"/>
    <x v="3"/>
    <x v="37"/>
    <x v="22"/>
    <n v="0"/>
    <n v="0"/>
    <m/>
    <x v="0"/>
  </r>
  <r>
    <x v="36"/>
    <x v="7"/>
    <x v="1"/>
    <x v="3"/>
    <x v="37"/>
    <x v="23"/>
    <n v="0"/>
    <n v="0"/>
    <m/>
    <x v="0"/>
  </r>
  <r>
    <x v="36"/>
    <x v="7"/>
    <x v="1"/>
    <x v="3"/>
    <x v="37"/>
    <x v="24"/>
    <n v="0"/>
    <n v="0"/>
    <m/>
    <x v="0"/>
  </r>
  <r>
    <x v="36"/>
    <x v="7"/>
    <x v="1"/>
    <x v="3"/>
    <x v="37"/>
    <x v="25"/>
    <n v="0"/>
    <n v="0"/>
    <m/>
    <x v="0"/>
  </r>
  <r>
    <x v="36"/>
    <x v="7"/>
    <x v="1"/>
    <x v="3"/>
    <x v="37"/>
    <x v="26"/>
    <n v="0"/>
    <n v="0"/>
    <m/>
    <x v="0"/>
  </r>
  <r>
    <x v="36"/>
    <x v="7"/>
    <x v="1"/>
    <x v="3"/>
    <x v="37"/>
    <x v="27"/>
    <n v="0"/>
    <n v="0"/>
    <m/>
    <x v="0"/>
  </r>
  <r>
    <x v="36"/>
    <x v="7"/>
    <x v="1"/>
    <x v="3"/>
    <x v="37"/>
    <x v="28"/>
    <n v="0"/>
    <n v="0"/>
    <m/>
    <x v="0"/>
  </r>
  <r>
    <x v="36"/>
    <x v="7"/>
    <x v="1"/>
    <x v="3"/>
    <x v="37"/>
    <x v="29"/>
    <n v="0"/>
    <n v="0"/>
    <m/>
    <x v="0"/>
  </r>
  <r>
    <x v="36"/>
    <x v="7"/>
    <x v="1"/>
    <x v="3"/>
    <x v="37"/>
    <x v="30"/>
    <n v="0"/>
    <n v="0"/>
    <m/>
    <x v="0"/>
  </r>
  <r>
    <x v="36"/>
    <x v="7"/>
    <x v="2"/>
    <x v="1"/>
    <x v="35"/>
    <x v="0"/>
    <n v="23237"/>
    <n v="463787"/>
    <m/>
    <x v="0"/>
  </r>
  <r>
    <x v="36"/>
    <x v="7"/>
    <x v="2"/>
    <x v="1"/>
    <x v="35"/>
    <x v="1"/>
    <n v="22824"/>
    <n v="440139"/>
    <m/>
    <x v="0"/>
  </r>
  <r>
    <x v="36"/>
    <x v="7"/>
    <x v="2"/>
    <x v="1"/>
    <x v="35"/>
    <x v="2"/>
    <n v="22448"/>
    <n v="456649"/>
    <m/>
    <x v="0"/>
  </r>
  <r>
    <x v="36"/>
    <x v="7"/>
    <x v="2"/>
    <x v="1"/>
    <x v="35"/>
    <x v="3"/>
    <n v="22067"/>
    <n v="439278"/>
    <m/>
    <x v="0"/>
  </r>
  <r>
    <x v="36"/>
    <x v="7"/>
    <x v="2"/>
    <x v="1"/>
    <x v="35"/>
    <x v="4"/>
    <n v="21695"/>
    <n v="396158"/>
    <m/>
    <x v="0"/>
  </r>
  <r>
    <x v="36"/>
    <x v="7"/>
    <x v="2"/>
    <x v="1"/>
    <x v="35"/>
    <x v="5"/>
    <n v="21333"/>
    <n v="398072"/>
    <m/>
    <x v="0"/>
  </r>
  <r>
    <x v="36"/>
    <x v="7"/>
    <x v="2"/>
    <x v="1"/>
    <x v="35"/>
    <x v="6"/>
    <n v="20983"/>
    <n v="401092"/>
    <m/>
    <x v="0"/>
  </r>
  <r>
    <x v="36"/>
    <x v="7"/>
    <x v="2"/>
    <x v="1"/>
    <x v="35"/>
    <x v="7"/>
    <n v="20646"/>
    <n v="394796"/>
    <m/>
    <x v="0"/>
  </r>
  <r>
    <x v="36"/>
    <x v="7"/>
    <x v="2"/>
    <x v="1"/>
    <x v="35"/>
    <x v="8"/>
    <n v="20316"/>
    <n v="386526"/>
    <m/>
    <x v="0"/>
  </r>
  <r>
    <x v="36"/>
    <x v="7"/>
    <x v="2"/>
    <x v="1"/>
    <x v="35"/>
    <x v="9"/>
    <n v="19992"/>
    <n v="378032"/>
    <m/>
    <x v="0"/>
  </r>
  <r>
    <x v="36"/>
    <x v="7"/>
    <x v="2"/>
    <x v="1"/>
    <x v="35"/>
    <x v="10"/>
    <n v="19665"/>
    <n v="368985"/>
    <m/>
    <x v="0"/>
  </r>
  <r>
    <x v="36"/>
    <x v="7"/>
    <x v="2"/>
    <x v="1"/>
    <x v="35"/>
    <x v="11"/>
    <n v="19343"/>
    <n v="359986"/>
    <m/>
    <x v="0"/>
  </r>
  <r>
    <x v="36"/>
    <x v="7"/>
    <x v="2"/>
    <x v="1"/>
    <x v="35"/>
    <x v="12"/>
    <n v="19027"/>
    <n v="350992"/>
    <m/>
    <x v="0"/>
  </r>
  <r>
    <x v="36"/>
    <x v="7"/>
    <x v="2"/>
    <x v="1"/>
    <x v="35"/>
    <x v="13"/>
    <n v="18716"/>
    <n v="342358"/>
    <m/>
    <x v="0"/>
  </r>
  <r>
    <x v="36"/>
    <x v="7"/>
    <x v="2"/>
    <x v="1"/>
    <x v="35"/>
    <x v="14"/>
    <n v="18411"/>
    <n v="334453"/>
    <m/>
    <x v="0"/>
  </r>
  <r>
    <x v="36"/>
    <x v="7"/>
    <x v="2"/>
    <x v="1"/>
    <x v="35"/>
    <x v="15"/>
    <n v="18111"/>
    <n v="327080"/>
    <m/>
    <x v="0"/>
  </r>
  <r>
    <x v="36"/>
    <x v="7"/>
    <x v="2"/>
    <x v="1"/>
    <x v="35"/>
    <x v="16"/>
    <n v="17818"/>
    <n v="319873"/>
    <m/>
    <x v="0"/>
  </r>
  <r>
    <x v="36"/>
    <x v="7"/>
    <x v="2"/>
    <x v="1"/>
    <x v="35"/>
    <x v="17"/>
    <n v="17528"/>
    <n v="312493"/>
    <m/>
    <x v="0"/>
  </r>
  <r>
    <x v="36"/>
    <x v="7"/>
    <x v="2"/>
    <x v="1"/>
    <x v="35"/>
    <x v="18"/>
    <n v="17244"/>
    <n v="305224"/>
    <m/>
    <x v="0"/>
  </r>
  <r>
    <x v="36"/>
    <x v="7"/>
    <x v="2"/>
    <x v="1"/>
    <x v="35"/>
    <x v="19"/>
    <n v="16963"/>
    <n v="298298"/>
    <m/>
    <x v="0"/>
  </r>
  <r>
    <x v="36"/>
    <x v="7"/>
    <x v="2"/>
    <x v="1"/>
    <x v="35"/>
    <x v="20"/>
    <n v="16688"/>
    <n v="291628"/>
    <m/>
    <x v="0"/>
  </r>
  <r>
    <x v="36"/>
    <x v="7"/>
    <x v="2"/>
    <x v="1"/>
    <x v="35"/>
    <x v="21"/>
    <n v="16418"/>
    <n v="285048"/>
    <m/>
    <x v="0"/>
  </r>
  <r>
    <x v="36"/>
    <x v="7"/>
    <x v="2"/>
    <x v="1"/>
    <x v="35"/>
    <x v="22"/>
    <n v="16152"/>
    <n v="278662"/>
    <m/>
    <x v="0"/>
  </r>
  <r>
    <x v="36"/>
    <x v="7"/>
    <x v="2"/>
    <x v="1"/>
    <x v="35"/>
    <x v="23"/>
    <n v="15892"/>
    <n v="272573"/>
    <m/>
    <x v="0"/>
  </r>
  <r>
    <x v="36"/>
    <x v="7"/>
    <x v="2"/>
    <x v="1"/>
    <x v="35"/>
    <x v="24"/>
    <n v="15636"/>
    <n v="266781"/>
    <m/>
    <x v="0"/>
  </r>
  <r>
    <x v="36"/>
    <x v="7"/>
    <x v="2"/>
    <x v="1"/>
    <x v="35"/>
    <x v="25"/>
    <n v="15385"/>
    <n v="260980"/>
    <m/>
    <x v="0"/>
  </r>
  <r>
    <x v="36"/>
    <x v="7"/>
    <x v="2"/>
    <x v="1"/>
    <x v="35"/>
    <x v="26"/>
    <n v="15139"/>
    <n v="255183"/>
    <m/>
    <x v="0"/>
  </r>
  <r>
    <x v="36"/>
    <x v="7"/>
    <x v="2"/>
    <x v="1"/>
    <x v="35"/>
    <x v="27"/>
    <n v="14897"/>
    <n v="249586"/>
    <m/>
    <x v="0"/>
  </r>
  <r>
    <x v="36"/>
    <x v="7"/>
    <x v="2"/>
    <x v="1"/>
    <x v="35"/>
    <x v="28"/>
    <n v="14659"/>
    <n v="244144"/>
    <m/>
    <x v="0"/>
  </r>
  <r>
    <x v="36"/>
    <x v="7"/>
    <x v="2"/>
    <x v="1"/>
    <x v="35"/>
    <x v="29"/>
    <n v="14426"/>
    <n v="238833"/>
    <m/>
    <x v="0"/>
  </r>
  <r>
    <x v="36"/>
    <x v="7"/>
    <x v="2"/>
    <x v="1"/>
    <x v="35"/>
    <x v="30"/>
    <n v="14197"/>
    <n v="233717"/>
    <m/>
    <x v="0"/>
  </r>
  <r>
    <x v="36"/>
    <x v="7"/>
    <x v="2"/>
    <x v="0"/>
    <x v="38"/>
    <x v="0"/>
    <n v="224308"/>
    <n v="314479"/>
    <m/>
    <x v="0"/>
  </r>
  <r>
    <x v="36"/>
    <x v="7"/>
    <x v="2"/>
    <x v="0"/>
    <x v="38"/>
    <x v="1"/>
    <n v="220541"/>
    <n v="301678"/>
    <m/>
    <x v="0"/>
  </r>
  <r>
    <x v="36"/>
    <x v="7"/>
    <x v="2"/>
    <x v="0"/>
    <x v="38"/>
    <x v="2"/>
    <n v="216905"/>
    <n v="320666"/>
    <m/>
    <x v="0"/>
  </r>
  <r>
    <x v="36"/>
    <x v="7"/>
    <x v="2"/>
    <x v="0"/>
    <x v="38"/>
    <x v="3"/>
    <n v="213222"/>
    <n v="312057"/>
    <m/>
    <x v="0"/>
  </r>
  <r>
    <x v="36"/>
    <x v="7"/>
    <x v="2"/>
    <x v="0"/>
    <x v="38"/>
    <x v="4"/>
    <n v="209628"/>
    <n v="280243"/>
    <m/>
    <x v="0"/>
  </r>
  <r>
    <x v="36"/>
    <x v="7"/>
    <x v="2"/>
    <x v="0"/>
    <x v="38"/>
    <x v="5"/>
    <n v="206122"/>
    <n v="277517"/>
    <m/>
    <x v="0"/>
  </r>
  <r>
    <x v="36"/>
    <x v="7"/>
    <x v="2"/>
    <x v="0"/>
    <x v="38"/>
    <x v="6"/>
    <n v="202737"/>
    <n v="278012"/>
    <m/>
    <x v="0"/>
  </r>
  <r>
    <x v="36"/>
    <x v="7"/>
    <x v="2"/>
    <x v="0"/>
    <x v="38"/>
    <x v="7"/>
    <n v="199481"/>
    <n v="272473"/>
    <m/>
    <x v="0"/>
  </r>
  <r>
    <x v="36"/>
    <x v="7"/>
    <x v="2"/>
    <x v="0"/>
    <x v="38"/>
    <x v="8"/>
    <n v="196292"/>
    <n v="266924"/>
    <m/>
    <x v="0"/>
  </r>
  <r>
    <x v="36"/>
    <x v="7"/>
    <x v="2"/>
    <x v="0"/>
    <x v="38"/>
    <x v="9"/>
    <n v="193151"/>
    <n v="261234"/>
    <m/>
    <x v="0"/>
  </r>
  <r>
    <x v="36"/>
    <x v="7"/>
    <x v="2"/>
    <x v="0"/>
    <x v="38"/>
    <x v="10"/>
    <n v="189993"/>
    <n v="255214"/>
    <m/>
    <x v="0"/>
  </r>
  <r>
    <x v="36"/>
    <x v="7"/>
    <x v="2"/>
    <x v="0"/>
    <x v="38"/>
    <x v="11"/>
    <n v="186878"/>
    <n v="249005"/>
    <m/>
    <x v="0"/>
  </r>
  <r>
    <x v="36"/>
    <x v="7"/>
    <x v="2"/>
    <x v="0"/>
    <x v="38"/>
    <x v="12"/>
    <n v="183819"/>
    <n v="242800"/>
    <m/>
    <x v="0"/>
  </r>
  <r>
    <x v="36"/>
    <x v="7"/>
    <x v="2"/>
    <x v="0"/>
    <x v="38"/>
    <x v="13"/>
    <n v="180814"/>
    <n v="236832"/>
    <m/>
    <x v="0"/>
  </r>
  <r>
    <x v="36"/>
    <x v="7"/>
    <x v="2"/>
    <x v="0"/>
    <x v="38"/>
    <x v="14"/>
    <n v="177864"/>
    <n v="231484"/>
    <m/>
    <x v="0"/>
  </r>
  <r>
    <x v="36"/>
    <x v="7"/>
    <x v="2"/>
    <x v="0"/>
    <x v="38"/>
    <x v="15"/>
    <n v="174968"/>
    <n v="226598"/>
    <m/>
    <x v="0"/>
  </r>
  <r>
    <x v="36"/>
    <x v="7"/>
    <x v="2"/>
    <x v="0"/>
    <x v="38"/>
    <x v="16"/>
    <n v="172126"/>
    <n v="221764"/>
    <m/>
    <x v="0"/>
  </r>
  <r>
    <x v="36"/>
    <x v="7"/>
    <x v="2"/>
    <x v="0"/>
    <x v="38"/>
    <x v="17"/>
    <n v="169330"/>
    <n v="216790"/>
    <m/>
    <x v="0"/>
  </r>
  <r>
    <x v="36"/>
    <x v="7"/>
    <x v="2"/>
    <x v="0"/>
    <x v="38"/>
    <x v="18"/>
    <n v="166579"/>
    <n v="211719"/>
    <m/>
    <x v="0"/>
  </r>
  <r>
    <x v="36"/>
    <x v="7"/>
    <x v="2"/>
    <x v="0"/>
    <x v="38"/>
    <x v="19"/>
    <n v="163866"/>
    <n v="206627"/>
    <m/>
    <x v="0"/>
  </r>
  <r>
    <x v="36"/>
    <x v="7"/>
    <x v="2"/>
    <x v="0"/>
    <x v="38"/>
    <x v="20"/>
    <n v="161204"/>
    <n v="201781"/>
    <m/>
    <x v="0"/>
  </r>
  <r>
    <x v="36"/>
    <x v="7"/>
    <x v="2"/>
    <x v="0"/>
    <x v="38"/>
    <x v="21"/>
    <n v="158591"/>
    <n v="197245"/>
    <m/>
    <x v="0"/>
  </r>
  <r>
    <x v="36"/>
    <x v="7"/>
    <x v="2"/>
    <x v="0"/>
    <x v="38"/>
    <x v="22"/>
    <n v="156024"/>
    <n v="192970"/>
    <m/>
    <x v="0"/>
  </r>
  <r>
    <x v="36"/>
    <x v="7"/>
    <x v="2"/>
    <x v="0"/>
    <x v="38"/>
    <x v="23"/>
    <n v="153503"/>
    <n v="188863"/>
    <m/>
    <x v="0"/>
  </r>
  <r>
    <x v="36"/>
    <x v="7"/>
    <x v="2"/>
    <x v="0"/>
    <x v="38"/>
    <x v="24"/>
    <n v="151029"/>
    <n v="184896"/>
    <m/>
    <x v="0"/>
  </r>
  <r>
    <x v="36"/>
    <x v="7"/>
    <x v="2"/>
    <x v="0"/>
    <x v="38"/>
    <x v="25"/>
    <n v="148602"/>
    <n v="180950"/>
    <m/>
    <x v="0"/>
  </r>
  <r>
    <x v="36"/>
    <x v="7"/>
    <x v="2"/>
    <x v="0"/>
    <x v="38"/>
    <x v="26"/>
    <n v="146220"/>
    <n v="177035"/>
    <m/>
    <x v="0"/>
  </r>
  <r>
    <x v="36"/>
    <x v="7"/>
    <x v="2"/>
    <x v="0"/>
    <x v="38"/>
    <x v="27"/>
    <n v="143880"/>
    <n v="173231"/>
    <m/>
    <x v="0"/>
  </r>
  <r>
    <x v="36"/>
    <x v="7"/>
    <x v="2"/>
    <x v="0"/>
    <x v="38"/>
    <x v="28"/>
    <n v="141582"/>
    <n v="169478"/>
    <m/>
    <x v="0"/>
  </r>
  <r>
    <x v="36"/>
    <x v="7"/>
    <x v="2"/>
    <x v="0"/>
    <x v="38"/>
    <x v="29"/>
    <n v="139326"/>
    <n v="165793"/>
    <m/>
    <x v="0"/>
  </r>
  <r>
    <x v="36"/>
    <x v="7"/>
    <x v="2"/>
    <x v="0"/>
    <x v="38"/>
    <x v="30"/>
    <n v="137110"/>
    <n v="162196"/>
    <m/>
    <x v="0"/>
  </r>
  <r>
    <x v="36"/>
    <x v="7"/>
    <x v="2"/>
    <x v="3"/>
    <x v="37"/>
    <x v="0"/>
    <n v="0"/>
    <n v="0"/>
    <m/>
    <x v="0"/>
  </r>
  <r>
    <x v="36"/>
    <x v="7"/>
    <x v="2"/>
    <x v="3"/>
    <x v="37"/>
    <x v="1"/>
    <n v="0"/>
    <n v="0"/>
    <m/>
    <x v="0"/>
  </r>
  <r>
    <x v="36"/>
    <x v="7"/>
    <x v="2"/>
    <x v="3"/>
    <x v="37"/>
    <x v="2"/>
    <n v="0"/>
    <n v="0"/>
    <m/>
    <x v="0"/>
  </r>
  <r>
    <x v="36"/>
    <x v="7"/>
    <x v="2"/>
    <x v="3"/>
    <x v="37"/>
    <x v="3"/>
    <n v="0"/>
    <n v="0"/>
    <m/>
    <x v="0"/>
  </r>
  <r>
    <x v="36"/>
    <x v="7"/>
    <x v="2"/>
    <x v="3"/>
    <x v="37"/>
    <x v="4"/>
    <n v="0"/>
    <n v="0"/>
    <m/>
    <x v="0"/>
  </r>
  <r>
    <x v="36"/>
    <x v="7"/>
    <x v="2"/>
    <x v="3"/>
    <x v="37"/>
    <x v="5"/>
    <n v="0"/>
    <n v="0"/>
    <m/>
    <x v="0"/>
  </r>
  <r>
    <x v="36"/>
    <x v="7"/>
    <x v="2"/>
    <x v="3"/>
    <x v="37"/>
    <x v="6"/>
    <n v="0"/>
    <n v="0"/>
    <m/>
    <x v="0"/>
  </r>
  <r>
    <x v="36"/>
    <x v="7"/>
    <x v="2"/>
    <x v="3"/>
    <x v="37"/>
    <x v="7"/>
    <n v="0"/>
    <n v="0"/>
    <m/>
    <x v="0"/>
  </r>
  <r>
    <x v="36"/>
    <x v="7"/>
    <x v="2"/>
    <x v="3"/>
    <x v="37"/>
    <x v="8"/>
    <n v="0"/>
    <n v="0"/>
    <m/>
    <x v="0"/>
  </r>
  <r>
    <x v="36"/>
    <x v="7"/>
    <x v="2"/>
    <x v="3"/>
    <x v="37"/>
    <x v="9"/>
    <n v="0"/>
    <n v="0"/>
    <m/>
    <x v="0"/>
  </r>
  <r>
    <x v="36"/>
    <x v="7"/>
    <x v="2"/>
    <x v="3"/>
    <x v="37"/>
    <x v="10"/>
    <n v="0"/>
    <n v="0"/>
    <m/>
    <x v="0"/>
  </r>
  <r>
    <x v="36"/>
    <x v="7"/>
    <x v="2"/>
    <x v="3"/>
    <x v="37"/>
    <x v="11"/>
    <n v="0"/>
    <n v="0"/>
    <m/>
    <x v="0"/>
  </r>
  <r>
    <x v="36"/>
    <x v="7"/>
    <x v="2"/>
    <x v="3"/>
    <x v="37"/>
    <x v="12"/>
    <n v="0"/>
    <n v="0"/>
    <m/>
    <x v="0"/>
  </r>
  <r>
    <x v="36"/>
    <x v="7"/>
    <x v="2"/>
    <x v="3"/>
    <x v="37"/>
    <x v="13"/>
    <n v="0"/>
    <n v="0"/>
    <m/>
    <x v="0"/>
  </r>
  <r>
    <x v="36"/>
    <x v="7"/>
    <x v="2"/>
    <x v="3"/>
    <x v="37"/>
    <x v="14"/>
    <n v="0"/>
    <n v="0"/>
    <m/>
    <x v="0"/>
  </r>
  <r>
    <x v="36"/>
    <x v="7"/>
    <x v="2"/>
    <x v="3"/>
    <x v="37"/>
    <x v="15"/>
    <n v="0"/>
    <n v="0"/>
    <m/>
    <x v="0"/>
  </r>
  <r>
    <x v="36"/>
    <x v="7"/>
    <x v="2"/>
    <x v="3"/>
    <x v="37"/>
    <x v="16"/>
    <n v="0"/>
    <n v="0"/>
    <m/>
    <x v="0"/>
  </r>
  <r>
    <x v="36"/>
    <x v="7"/>
    <x v="2"/>
    <x v="3"/>
    <x v="37"/>
    <x v="17"/>
    <n v="0"/>
    <n v="0"/>
    <m/>
    <x v="0"/>
  </r>
  <r>
    <x v="36"/>
    <x v="7"/>
    <x v="2"/>
    <x v="3"/>
    <x v="37"/>
    <x v="18"/>
    <n v="0"/>
    <n v="0"/>
    <m/>
    <x v="0"/>
  </r>
  <r>
    <x v="36"/>
    <x v="7"/>
    <x v="2"/>
    <x v="3"/>
    <x v="37"/>
    <x v="19"/>
    <n v="0"/>
    <n v="0"/>
    <m/>
    <x v="0"/>
  </r>
  <r>
    <x v="36"/>
    <x v="7"/>
    <x v="2"/>
    <x v="3"/>
    <x v="37"/>
    <x v="20"/>
    <n v="0"/>
    <n v="0"/>
    <m/>
    <x v="0"/>
  </r>
  <r>
    <x v="36"/>
    <x v="7"/>
    <x v="2"/>
    <x v="3"/>
    <x v="37"/>
    <x v="21"/>
    <n v="0"/>
    <n v="0"/>
    <m/>
    <x v="0"/>
  </r>
  <r>
    <x v="36"/>
    <x v="7"/>
    <x v="2"/>
    <x v="3"/>
    <x v="37"/>
    <x v="22"/>
    <n v="0"/>
    <n v="0"/>
    <m/>
    <x v="0"/>
  </r>
  <r>
    <x v="36"/>
    <x v="7"/>
    <x v="2"/>
    <x v="3"/>
    <x v="37"/>
    <x v="23"/>
    <n v="0"/>
    <n v="0"/>
    <m/>
    <x v="0"/>
  </r>
  <r>
    <x v="36"/>
    <x v="7"/>
    <x v="2"/>
    <x v="3"/>
    <x v="37"/>
    <x v="24"/>
    <n v="0"/>
    <n v="0"/>
    <m/>
    <x v="0"/>
  </r>
  <r>
    <x v="36"/>
    <x v="7"/>
    <x v="2"/>
    <x v="3"/>
    <x v="37"/>
    <x v="25"/>
    <n v="0"/>
    <n v="0"/>
    <m/>
    <x v="0"/>
  </r>
  <r>
    <x v="36"/>
    <x v="7"/>
    <x v="2"/>
    <x v="3"/>
    <x v="37"/>
    <x v="26"/>
    <n v="0"/>
    <n v="0"/>
    <m/>
    <x v="0"/>
  </r>
  <r>
    <x v="36"/>
    <x v="7"/>
    <x v="2"/>
    <x v="3"/>
    <x v="37"/>
    <x v="27"/>
    <n v="0"/>
    <n v="0"/>
    <m/>
    <x v="0"/>
  </r>
  <r>
    <x v="36"/>
    <x v="7"/>
    <x v="2"/>
    <x v="3"/>
    <x v="37"/>
    <x v="28"/>
    <n v="0"/>
    <n v="0"/>
    <m/>
    <x v="0"/>
  </r>
  <r>
    <x v="36"/>
    <x v="7"/>
    <x v="2"/>
    <x v="3"/>
    <x v="37"/>
    <x v="29"/>
    <n v="0"/>
    <n v="0"/>
    <m/>
    <x v="0"/>
  </r>
  <r>
    <x v="36"/>
    <x v="7"/>
    <x v="2"/>
    <x v="3"/>
    <x v="37"/>
    <x v="30"/>
    <n v="0"/>
    <n v="0"/>
    <m/>
    <x v="0"/>
  </r>
  <r>
    <x v="36"/>
    <x v="8"/>
    <x v="0"/>
    <x v="1"/>
    <x v="35"/>
    <x v="0"/>
    <n v="1281042"/>
    <n v="4606627"/>
    <m/>
    <x v="0"/>
  </r>
  <r>
    <x v="36"/>
    <x v="8"/>
    <x v="0"/>
    <x v="1"/>
    <x v="35"/>
    <x v="1"/>
    <n v="1301409"/>
    <n v="4732840"/>
    <m/>
    <x v="0"/>
  </r>
  <r>
    <x v="36"/>
    <x v="8"/>
    <x v="0"/>
    <x v="1"/>
    <x v="35"/>
    <x v="2"/>
    <n v="1316742"/>
    <n v="4657681"/>
    <m/>
    <x v="0"/>
  </r>
  <r>
    <x v="36"/>
    <x v="8"/>
    <x v="0"/>
    <x v="1"/>
    <x v="35"/>
    <x v="3"/>
    <n v="1330504"/>
    <n v="4919568"/>
    <m/>
    <x v="0"/>
  </r>
  <r>
    <x v="36"/>
    <x v="8"/>
    <x v="0"/>
    <x v="1"/>
    <x v="35"/>
    <x v="4"/>
    <n v="1345833"/>
    <n v="4566306"/>
    <m/>
    <x v="0"/>
  </r>
  <r>
    <x v="36"/>
    <x v="8"/>
    <x v="0"/>
    <x v="1"/>
    <x v="35"/>
    <x v="5"/>
    <n v="1360731"/>
    <n v="4495085"/>
    <m/>
    <x v="0"/>
  </r>
  <r>
    <x v="36"/>
    <x v="8"/>
    <x v="0"/>
    <x v="1"/>
    <x v="35"/>
    <x v="6"/>
    <n v="1375814"/>
    <n v="4613876"/>
    <m/>
    <x v="0"/>
  </r>
  <r>
    <x v="36"/>
    <x v="8"/>
    <x v="0"/>
    <x v="1"/>
    <x v="35"/>
    <x v="7"/>
    <n v="1390880"/>
    <n v="4628015"/>
    <m/>
    <x v="0"/>
  </r>
  <r>
    <x v="36"/>
    <x v="8"/>
    <x v="0"/>
    <x v="1"/>
    <x v="35"/>
    <x v="8"/>
    <n v="1405682"/>
    <n v="4638575"/>
    <m/>
    <x v="0"/>
  </r>
  <r>
    <x v="36"/>
    <x v="8"/>
    <x v="0"/>
    <x v="1"/>
    <x v="35"/>
    <x v="9"/>
    <n v="1420545"/>
    <n v="4641665"/>
    <m/>
    <x v="0"/>
  </r>
  <r>
    <x v="36"/>
    <x v="8"/>
    <x v="0"/>
    <x v="1"/>
    <x v="35"/>
    <x v="10"/>
    <n v="1435441"/>
    <n v="4649641"/>
    <m/>
    <x v="0"/>
  </r>
  <r>
    <x v="36"/>
    <x v="8"/>
    <x v="0"/>
    <x v="1"/>
    <x v="35"/>
    <x v="11"/>
    <n v="1450040"/>
    <n v="4654996"/>
    <m/>
    <x v="0"/>
  </r>
  <r>
    <x v="36"/>
    <x v="8"/>
    <x v="0"/>
    <x v="1"/>
    <x v="35"/>
    <x v="12"/>
    <n v="1464617"/>
    <n v="4643206"/>
    <m/>
    <x v="0"/>
  </r>
  <r>
    <x v="36"/>
    <x v="8"/>
    <x v="0"/>
    <x v="1"/>
    <x v="35"/>
    <x v="13"/>
    <n v="1478998"/>
    <n v="4623937"/>
    <m/>
    <x v="0"/>
  </r>
  <r>
    <x v="36"/>
    <x v="8"/>
    <x v="0"/>
    <x v="1"/>
    <x v="35"/>
    <x v="14"/>
    <n v="1493064"/>
    <n v="4550697"/>
    <m/>
    <x v="0"/>
  </r>
  <r>
    <x v="36"/>
    <x v="8"/>
    <x v="0"/>
    <x v="1"/>
    <x v="35"/>
    <x v="15"/>
    <n v="1506853"/>
    <n v="4494565"/>
    <m/>
    <x v="0"/>
  </r>
  <r>
    <x v="36"/>
    <x v="8"/>
    <x v="0"/>
    <x v="1"/>
    <x v="35"/>
    <x v="16"/>
    <n v="1520296"/>
    <n v="4457917"/>
    <m/>
    <x v="0"/>
  </r>
  <r>
    <x v="36"/>
    <x v="8"/>
    <x v="0"/>
    <x v="1"/>
    <x v="35"/>
    <x v="17"/>
    <n v="1533493"/>
    <n v="4433150"/>
    <m/>
    <x v="0"/>
  </r>
  <r>
    <x v="36"/>
    <x v="8"/>
    <x v="0"/>
    <x v="1"/>
    <x v="35"/>
    <x v="18"/>
    <n v="1546302"/>
    <n v="4457201"/>
    <m/>
    <x v="0"/>
  </r>
  <r>
    <x v="36"/>
    <x v="8"/>
    <x v="0"/>
    <x v="1"/>
    <x v="35"/>
    <x v="19"/>
    <n v="1558606"/>
    <n v="4473506"/>
    <m/>
    <x v="0"/>
  </r>
  <r>
    <x v="36"/>
    <x v="8"/>
    <x v="0"/>
    <x v="1"/>
    <x v="35"/>
    <x v="20"/>
    <n v="1570473"/>
    <n v="4469601"/>
    <m/>
    <x v="0"/>
  </r>
  <r>
    <x v="36"/>
    <x v="8"/>
    <x v="0"/>
    <x v="1"/>
    <x v="35"/>
    <x v="21"/>
    <n v="1581829"/>
    <n v="4443199"/>
    <m/>
    <x v="0"/>
  </r>
  <r>
    <x v="36"/>
    <x v="8"/>
    <x v="0"/>
    <x v="1"/>
    <x v="35"/>
    <x v="22"/>
    <n v="1592892"/>
    <n v="4414904"/>
    <m/>
    <x v="0"/>
  </r>
  <r>
    <x v="36"/>
    <x v="8"/>
    <x v="0"/>
    <x v="1"/>
    <x v="35"/>
    <x v="23"/>
    <n v="1603506"/>
    <n v="4386659"/>
    <m/>
    <x v="0"/>
  </r>
  <r>
    <x v="36"/>
    <x v="8"/>
    <x v="0"/>
    <x v="1"/>
    <x v="35"/>
    <x v="24"/>
    <n v="1613718"/>
    <n v="4356746"/>
    <m/>
    <x v="0"/>
  </r>
  <r>
    <x v="36"/>
    <x v="8"/>
    <x v="0"/>
    <x v="1"/>
    <x v="35"/>
    <x v="25"/>
    <n v="1623921"/>
    <n v="4326786"/>
    <m/>
    <x v="0"/>
  </r>
  <r>
    <x v="36"/>
    <x v="8"/>
    <x v="0"/>
    <x v="1"/>
    <x v="35"/>
    <x v="26"/>
    <n v="1634189"/>
    <n v="4295238"/>
    <m/>
    <x v="0"/>
  </r>
  <r>
    <x v="36"/>
    <x v="8"/>
    <x v="0"/>
    <x v="1"/>
    <x v="35"/>
    <x v="27"/>
    <n v="1644428"/>
    <n v="4263029"/>
    <m/>
    <x v="0"/>
  </r>
  <r>
    <x v="36"/>
    <x v="8"/>
    <x v="0"/>
    <x v="1"/>
    <x v="35"/>
    <x v="28"/>
    <n v="1654659"/>
    <n v="4233789"/>
    <m/>
    <x v="0"/>
  </r>
  <r>
    <x v="36"/>
    <x v="8"/>
    <x v="0"/>
    <x v="1"/>
    <x v="35"/>
    <x v="29"/>
    <n v="1664892"/>
    <n v="4204761"/>
    <m/>
    <x v="0"/>
  </r>
  <r>
    <x v="36"/>
    <x v="8"/>
    <x v="0"/>
    <x v="1"/>
    <x v="35"/>
    <x v="30"/>
    <n v="1675170"/>
    <n v="4175914"/>
    <m/>
    <x v="0"/>
  </r>
  <r>
    <x v="36"/>
    <x v="8"/>
    <x v="0"/>
    <x v="0"/>
    <x v="38"/>
    <x v="0"/>
    <n v="3065260"/>
    <n v="7451647"/>
    <m/>
    <x v="0"/>
  </r>
  <r>
    <x v="36"/>
    <x v="8"/>
    <x v="0"/>
    <x v="0"/>
    <x v="38"/>
    <x v="1"/>
    <n v="3092630"/>
    <n v="7628348"/>
    <m/>
    <x v="0"/>
  </r>
  <r>
    <x v="36"/>
    <x v="8"/>
    <x v="0"/>
    <x v="0"/>
    <x v="38"/>
    <x v="2"/>
    <n v="3113684"/>
    <n v="7564349"/>
    <m/>
    <x v="0"/>
  </r>
  <r>
    <x v="36"/>
    <x v="8"/>
    <x v="0"/>
    <x v="0"/>
    <x v="38"/>
    <x v="3"/>
    <n v="3132579"/>
    <n v="7977354"/>
    <m/>
    <x v="0"/>
  </r>
  <r>
    <x v="36"/>
    <x v="8"/>
    <x v="0"/>
    <x v="0"/>
    <x v="38"/>
    <x v="4"/>
    <n v="3153624"/>
    <n v="7250221"/>
    <m/>
    <x v="0"/>
  </r>
  <r>
    <x v="36"/>
    <x v="8"/>
    <x v="0"/>
    <x v="0"/>
    <x v="38"/>
    <x v="5"/>
    <n v="3174080"/>
    <n v="7070797"/>
    <m/>
    <x v="0"/>
  </r>
  <r>
    <x v="36"/>
    <x v="8"/>
    <x v="0"/>
    <x v="0"/>
    <x v="38"/>
    <x v="6"/>
    <n v="3194788"/>
    <n v="7151821"/>
    <m/>
    <x v="0"/>
  </r>
  <r>
    <x v="36"/>
    <x v="8"/>
    <x v="0"/>
    <x v="0"/>
    <x v="38"/>
    <x v="7"/>
    <n v="3215474"/>
    <n v="7151019"/>
    <m/>
    <x v="0"/>
  </r>
  <r>
    <x v="36"/>
    <x v="8"/>
    <x v="0"/>
    <x v="0"/>
    <x v="38"/>
    <x v="8"/>
    <n v="3235798"/>
    <n v="7150748"/>
    <m/>
    <x v="0"/>
  </r>
  <r>
    <x v="36"/>
    <x v="8"/>
    <x v="0"/>
    <x v="0"/>
    <x v="38"/>
    <x v="9"/>
    <n v="3256204"/>
    <n v="7123939"/>
    <m/>
    <x v="0"/>
  </r>
  <r>
    <x v="36"/>
    <x v="8"/>
    <x v="0"/>
    <x v="0"/>
    <x v="38"/>
    <x v="10"/>
    <n v="3276657"/>
    <n v="7073130"/>
    <m/>
    <x v="0"/>
  </r>
  <r>
    <x v="36"/>
    <x v="8"/>
    <x v="0"/>
    <x v="0"/>
    <x v="38"/>
    <x v="11"/>
    <n v="3296702"/>
    <n v="7005798"/>
    <m/>
    <x v="0"/>
  </r>
  <r>
    <x v="36"/>
    <x v="8"/>
    <x v="0"/>
    <x v="0"/>
    <x v="38"/>
    <x v="12"/>
    <n v="3316716"/>
    <n v="6938856"/>
    <m/>
    <x v="0"/>
  </r>
  <r>
    <x v="36"/>
    <x v="8"/>
    <x v="0"/>
    <x v="0"/>
    <x v="38"/>
    <x v="13"/>
    <n v="3336462"/>
    <n v="6871714"/>
    <m/>
    <x v="0"/>
  </r>
  <r>
    <x v="36"/>
    <x v="8"/>
    <x v="0"/>
    <x v="0"/>
    <x v="38"/>
    <x v="14"/>
    <n v="3355774"/>
    <n v="6789099"/>
    <m/>
    <x v="0"/>
  </r>
  <r>
    <x v="36"/>
    <x v="8"/>
    <x v="0"/>
    <x v="0"/>
    <x v="38"/>
    <x v="15"/>
    <n v="3374706"/>
    <n v="6712380"/>
    <m/>
    <x v="0"/>
  </r>
  <r>
    <x v="36"/>
    <x v="8"/>
    <x v="0"/>
    <x v="0"/>
    <x v="38"/>
    <x v="16"/>
    <n v="3393163"/>
    <n v="6643886"/>
    <m/>
    <x v="0"/>
  </r>
  <r>
    <x v="36"/>
    <x v="8"/>
    <x v="0"/>
    <x v="0"/>
    <x v="38"/>
    <x v="17"/>
    <n v="3411283"/>
    <n v="6576504"/>
    <m/>
    <x v="0"/>
  </r>
  <r>
    <x v="36"/>
    <x v="8"/>
    <x v="0"/>
    <x v="0"/>
    <x v="38"/>
    <x v="18"/>
    <n v="3428870"/>
    <n v="6525220"/>
    <m/>
    <x v="0"/>
  </r>
  <r>
    <x v="36"/>
    <x v="8"/>
    <x v="0"/>
    <x v="0"/>
    <x v="38"/>
    <x v="19"/>
    <n v="3445764"/>
    <n v="6476499"/>
    <m/>
    <x v="0"/>
  </r>
  <r>
    <x v="36"/>
    <x v="8"/>
    <x v="0"/>
    <x v="0"/>
    <x v="38"/>
    <x v="20"/>
    <n v="3462058"/>
    <n v="6420878"/>
    <m/>
    <x v="0"/>
  </r>
  <r>
    <x v="36"/>
    <x v="8"/>
    <x v="0"/>
    <x v="0"/>
    <x v="38"/>
    <x v="21"/>
    <n v="3477650"/>
    <n v="6353628"/>
    <m/>
    <x v="0"/>
  </r>
  <r>
    <x v="36"/>
    <x v="8"/>
    <x v="0"/>
    <x v="0"/>
    <x v="38"/>
    <x v="22"/>
    <n v="3492839"/>
    <n v="6284294"/>
    <m/>
    <x v="0"/>
  </r>
  <r>
    <x v="36"/>
    <x v="8"/>
    <x v="0"/>
    <x v="0"/>
    <x v="38"/>
    <x v="23"/>
    <n v="3507412"/>
    <n v="6214714"/>
    <m/>
    <x v="0"/>
  </r>
  <r>
    <x v="36"/>
    <x v="8"/>
    <x v="0"/>
    <x v="0"/>
    <x v="38"/>
    <x v="24"/>
    <n v="3521433"/>
    <n v="6143160"/>
    <m/>
    <x v="0"/>
  </r>
  <r>
    <x v="36"/>
    <x v="8"/>
    <x v="0"/>
    <x v="0"/>
    <x v="38"/>
    <x v="25"/>
    <n v="3535441"/>
    <n v="6073341"/>
    <m/>
    <x v="0"/>
  </r>
  <r>
    <x v="36"/>
    <x v="8"/>
    <x v="0"/>
    <x v="0"/>
    <x v="38"/>
    <x v="26"/>
    <n v="3549539"/>
    <n v="6002678"/>
    <m/>
    <x v="0"/>
  </r>
  <r>
    <x v="36"/>
    <x v="8"/>
    <x v="0"/>
    <x v="0"/>
    <x v="38"/>
    <x v="27"/>
    <n v="3563598"/>
    <n v="5929748"/>
    <m/>
    <x v="0"/>
  </r>
  <r>
    <x v="36"/>
    <x v="8"/>
    <x v="0"/>
    <x v="0"/>
    <x v="38"/>
    <x v="28"/>
    <n v="3577644"/>
    <n v="5859094"/>
    <m/>
    <x v="0"/>
  </r>
  <r>
    <x v="36"/>
    <x v="8"/>
    <x v="0"/>
    <x v="0"/>
    <x v="38"/>
    <x v="29"/>
    <n v="3591694"/>
    <n v="5788340"/>
    <m/>
    <x v="0"/>
  </r>
  <r>
    <x v="36"/>
    <x v="8"/>
    <x v="0"/>
    <x v="0"/>
    <x v="38"/>
    <x v="30"/>
    <n v="3605806"/>
    <n v="5718505"/>
    <m/>
    <x v="0"/>
  </r>
  <r>
    <x v="36"/>
    <x v="8"/>
    <x v="0"/>
    <x v="3"/>
    <x v="37"/>
    <x v="0"/>
    <n v="13437"/>
    <n v="251177"/>
    <m/>
    <x v="0"/>
  </r>
  <r>
    <x v="36"/>
    <x v="8"/>
    <x v="0"/>
    <x v="3"/>
    <x v="37"/>
    <x v="1"/>
    <n v="13361"/>
    <n v="251147"/>
    <m/>
    <x v="0"/>
  </r>
  <r>
    <x v="36"/>
    <x v="8"/>
    <x v="0"/>
    <x v="3"/>
    <x v="37"/>
    <x v="2"/>
    <n v="13398"/>
    <n v="240173"/>
    <m/>
    <x v="0"/>
  </r>
  <r>
    <x v="36"/>
    <x v="8"/>
    <x v="0"/>
    <x v="3"/>
    <x v="37"/>
    <x v="3"/>
    <n v="13432"/>
    <n v="252407"/>
    <m/>
    <x v="0"/>
  </r>
  <r>
    <x v="36"/>
    <x v="8"/>
    <x v="0"/>
    <x v="3"/>
    <x v="37"/>
    <x v="4"/>
    <n v="13470"/>
    <n v="232635"/>
    <m/>
    <x v="0"/>
  </r>
  <r>
    <x v="36"/>
    <x v="8"/>
    <x v="0"/>
    <x v="3"/>
    <x v="37"/>
    <x v="5"/>
    <n v="13506"/>
    <n v="228363"/>
    <m/>
    <x v="0"/>
  </r>
  <r>
    <x v="36"/>
    <x v="8"/>
    <x v="0"/>
    <x v="3"/>
    <x v="37"/>
    <x v="6"/>
    <n v="13543"/>
    <n v="232230"/>
    <m/>
    <x v="0"/>
  </r>
  <r>
    <x v="36"/>
    <x v="8"/>
    <x v="0"/>
    <x v="3"/>
    <x v="37"/>
    <x v="7"/>
    <n v="13580"/>
    <n v="230511"/>
    <m/>
    <x v="0"/>
  </r>
  <r>
    <x v="36"/>
    <x v="8"/>
    <x v="0"/>
    <x v="3"/>
    <x v="37"/>
    <x v="8"/>
    <n v="13617"/>
    <n v="227877"/>
    <m/>
    <x v="0"/>
  </r>
  <r>
    <x v="36"/>
    <x v="8"/>
    <x v="0"/>
    <x v="3"/>
    <x v="37"/>
    <x v="9"/>
    <n v="13653"/>
    <n v="224733"/>
    <m/>
    <x v="0"/>
  </r>
  <r>
    <x v="36"/>
    <x v="8"/>
    <x v="0"/>
    <x v="3"/>
    <x v="37"/>
    <x v="10"/>
    <n v="13690"/>
    <n v="222035"/>
    <m/>
    <x v="0"/>
  </r>
  <r>
    <x v="36"/>
    <x v="8"/>
    <x v="0"/>
    <x v="3"/>
    <x v="37"/>
    <x v="11"/>
    <n v="13726"/>
    <n v="219516"/>
    <m/>
    <x v="0"/>
  </r>
  <r>
    <x v="36"/>
    <x v="8"/>
    <x v="0"/>
    <x v="3"/>
    <x v="37"/>
    <x v="12"/>
    <n v="13761"/>
    <n v="216830"/>
    <m/>
    <x v="0"/>
  </r>
  <r>
    <x v="36"/>
    <x v="8"/>
    <x v="0"/>
    <x v="3"/>
    <x v="37"/>
    <x v="13"/>
    <n v="13797"/>
    <n v="213895"/>
    <m/>
    <x v="0"/>
  </r>
  <r>
    <x v="36"/>
    <x v="8"/>
    <x v="0"/>
    <x v="3"/>
    <x v="37"/>
    <x v="14"/>
    <n v="13831"/>
    <n v="209606"/>
    <m/>
    <x v="0"/>
  </r>
  <r>
    <x v="36"/>
    <x v="8"/>
    <x v="0"/>
    <x v="3"/>
    <x v="37"/>
    <x v="15"/>
    <n v="13865"/>
    <n v="205828"/>
    <m/>
    <x v="0"/>
  </r>
  <r>
    <x v="36"/>
    <x v="8"/>
    <x v="0"/>
    <x v="3"/>
    <x v="37"/>
    <x v="16"/>
    <n v="13898"/>
    <n v="202594"/>
    <m/>
    <x v="0"/>
  </r>
  <r>
    <x v="36"/>
    <x v="8"/>
    <x v="0"/>
    <x v="3"/>
    <x v="37"/>
    <x v="17"/>
    <n v="13930"/>
    <n v="199524"/>
    <m/>
    <x v="0"/>
  </r>
  <r>
    <x v="36"/>
    <x v="8"/>
    <x v="0"/>
    <x v="3"/>
    <x v="37"/>
    <x v="18"/>
    <n v="13962"/>
    <n v="197414"/>
    <m/>
    <x v="0"/>
  </r>
  <r>
    <x v="36"/>
    <x v="8"/>
    <x v="0"/>
    <x v="3"/>
    <x v="37"/>
    <x v="19"/>
    <n v="13992"/>
    <n v="195126"/>
    <m/>
    <x v="0"/>
  </r>
  <r>
    <x v="36"/>
    <x v="8"/>
    <x v="0"/>
    <x v="3"/>
    <x v="37"/>
    <x v="20"/>
    <n v="14021"/>
    <n v="192528"/>
    <m/>
    <x v="0"/>
  </r>
  <r>
    <x v="36"/>
    <x v="8"/>
    <x v="0"/>
    <x v="3"/>
    <x v="37"/>
    <x v="21"/>
    <n v="14049"/>
    <n v="189502"/>
    <m/>
    <x v="0"/>
  </r>
  <r>
    <x v="36"/>
    <x v="8"/>
    <x v="0"/>
    <x v="3"/>
    <x v="37"/>
    <x v="22"/>
    <n v="14076"/>
    <n v="186538"/>
    <m/>
    <x v="0"/>
  </r>
  <r>
    <x v="36"/>
    <x v="8"/>
    <x v="0"/>
    <x v="3"/>
    <x v="37"/>
    <x v="23"/>
    <n v="14102"/>
    <n v="183621"/>
    <m/>
    <x v="0"/>
  </r>
  <r>
    <x v="36"/>
    <x v="8"/>
    <x v="0"/>
    <x v="3"/>
    <x v="37"/>
    <x v="24"/>
    <n v="14127"/>
    <n v="180668"/>
    <m/>
    <x v="0"/>
  </r>
  <r>
    <x v="36"/>
    <x v="8"/>
    <x v="0"/>
    <x v="3"/>
    <x v="37"/>
    <x v="25"/>
    <n v="14152"/>
    <n v="177652"/>
    <m/>
    <x v="0"/>
  </r>
  <r>
    <x v="36"/>
    <x v="8"/>
    <x v="0"/>
    <x v="3"/>
    <x v="37"/>
    <x v="26"/>
    <n v="14177"/>
    <n v="174606"/>
    <m/>
    <x v="0"/>
  </r>
  <r>
    <x v="36"/>
    <x v="8"/>
    <x v="0"/>
    <x v="3"/>
    <x v="37"/>
    <x v="27"/>
    <n v="14203"/>
    <n v="171557"/>
    <m/>
    <x v="0"/>
  </r>
  <r>
    <x v="36"/>
    <x v="8"/>
    <x v="0"/>
    <x v="3"/>
    <x v="37"/>
    <x v="28"/>
    <n v="14228"/>
    <n v="168635"/>
    <m/>
    <x v="0"/>
  </r>
  <r>
    <x v="36"/>
    <x v="8"/>
    <x v="0"/>
    <x v="3"/>
    <x v="37"/>
    <x v="29"/>
    <n v="14253"/>
    <n v="165719"/>
    <m/>
    <x v="0"/>
  </r>
  <r>
    <x v="36"/>
    <x v="8"/>
    <x v="0"/>
    <x v="3"/>
    <x v="37"/>
    <x v="30"/>
    <n v="14278"/>
    <n v="162823"/>
    <m/>
    <x v="0"/>
  </r>
  <r>
    <x v="36"/>
    <x v="8"/>
    <x v="1"/>
    <x v="1"/>
    <x v="35"/>
    <x v="0"/>
    <n v="105302"/>
    <n v="289685"/>
    <m/>
    <x v="0"/>
  </r>
  <r>
    <x v="36"/>
    <x v="8"/>
    <x v="1"/>
    <x v="1"/>
    <x v="35"/>
    <x v="1"/>
    <n v="106006"/>
    <n v="296136"/>
    <m/>
    <x v="0"/>
  </r>
  <r>
    <x v="36"/>
    <x v="8"/>
    <x v="1"/>
    <x v="1"/>
    <x v="35"/>
    <x v="2"/>
    <n v="106923"/>
    <n v="291281"/>
    <m/>
    <x v="0"/>
  </r>
  <r>
    <x v="36"/>
    <x v="8"/>
    <x v="1"/>
    <x v="1"/>
    <x v="35"/>
    <x v="3"/>
    <n v="107712"/>
    <n v="307278"/>
    <m/>
    <x v="0"/>
  </r>
  <r>
    <x v="36"/>
    <x v="8"/>
    <x v="1"/>
    <x v="1"/>
    <x v="35"/>
    <x v="4"/>
    <n v="108316"/>
    <n v="283642"/>
    <m/>
    <x v="0"/>
  </r>
  <r>
    <x v="36"/>
    <x v="8"/>
    <x v="1"/>
    <x v="1"/>
    <x v="35"/>
    <x v="5"/>
    <n v="109002"/>
    <n v="278172"/>
    <m/>
    <x v="0"/>
  </r>
  <r>
    <x v="36"/>
    <x v="8"/>
    <x v="1"/>
    <x v="1"/>
    <x v="35"/>
    <x v="6"/>
    <n v="109686"/>
    <n v="284406"/>
    <m/>
    <x v="0"/>
  </r>
  <r>
    <x v="36"/>
    <x v="8"/>
    <x v="1"/>
    <x v="1"/>
    <x v="35"/>
    <x v="7"/>
    <n v="110373"/>
    <n v="284427"/>
    <m/>
    <x v="0"/>
  </r>
  <r>
    <x v="36"/>
    <x v="8"/>
    <x v="1"/>
    <x v="1"/>
    <x v="35"/>
    <x v="8"/>
    <n v="111044"/>
    <n v="284196"/>
    <m/>
    <x v="0"/>
  </r>
  <r>
    <x v="36"/>
    <x v="8"/>
    <x v="1"/>
    <x v="1"/>
    <x v="35"/>
    <x v="9"/>
    <n v="111718"/>
    <n v="283476"/>
    <m/>
    <x v="0"/>
  </r>
  <r>
    <x v="36"/>
    <x v="8"/>
    <x v="1"/>
    <x v="1"/>
    <x v="35"/>
    <x v="10"/>
    <n v="112424"/>
    <n v="283159"/>
    <m/>
    <x v="0"/>
  </r>
  <r>
    <x v="36"/>
    <x v="8"/>
    <x v="1"/>
    <x v="1"/>
    <x v="35"/>
    <x v="11"/>
    <n v="113189"/>
    <n v="282963"/>
    <m/>
    <x v="0"/>
  </r>
  <r>
    <x v="36"/>
    <x v="8"/>
    <x v="1"/>
    <x v="1"/>
    <x v="35"/>
    <x v="12"/>
    <n v="113953"/>
    <n v="281728"/>
    <m/>
    <x v="0"/>
  </r>
  <r>
    <x v="36"/>
    <x v="8"/>
    <x v="1"/>
    <x v="1"/>
    <x v="35"/>
    <x v="13"/>
    <n v="114703"/>
    <n v="280022"/>
    <m/>
    <x v="0"/>
  </r>
  <r>
    <x v="36"/>
    <x v="8"/>
    <x v="1"/>
    <x v="1"/>
    <x v="35"/>
    <x v="14"/>
    <n v="115428"/>
    <n v="275013"/>
    <m/>
    <x v="0"/>
  </r>
  <r>
    <x v="36"/>
    <x v="8"/>
    <x v="1"/>
    <x v="1"/>
    <x v="35"/>
    <x v="15"/>
    <n v="116132"/>
    <n v="271032"/>
    <m/>
    <x v="0"/>
  </r>
  <r>
    <x v="36"/>
    <x v="8"/>
    <x v="1"/>
    <x v="1"/>
    <x v="35"/>
    <x v="16"/>
    <n v="116819"/>
    <n v="268250"/>
    <m/>
    <x v="0"/>
  </r>
  <r>
    <x v="36"/>
    <x v="8"/>
    <x v="1"/>
    <x v="1"/>
    <x v="35"/>
    <x v="17"/>
    <n v="117430"/>
    <n v="265949"/>
    <m/>
    <x v="0"/>
  </r>
  <r>
    <x v="36"/>
    <x v="8"/>
    <x v="1"/>
    <x v="1"/>
    <x v="35"/>
    <x v="18"/>
    <n v="117997"/>
    <n v="266486"/>
    <m/>
    <x v="0"/>
  </r>
  <r>
    <x v="36"/>
    <x v="8"/>
    <x v="1"/>
    <x v="1"/>
    <x v="35"/>
    <x v="19"/>
    <n v="118525"/>
    <n v="266516"/>
    <m/>
    <x v="0"/>
  </r>
  <r>
    <x v="36"/>
    <x v="8"/>
    <x v="1"/>
    <x v="1"/>
    <x v="35"/>
    <x v="20"/>
    <n v="119021"/>
    <n v="265299"/>
    <m/>
    <x v="0"/>
  </r>
  <r>
    <x v="36"/>
    <x v="8"/>
    <x v="1"/>
    <x v="1"/>
    <x v="35"/>
    <x v="21"/>
    <n v="119478"/>
    <n v="262715"/>
    <m/>
    <x v="0"/>
  </r>
  <r>
    <x v="36"/>
    <x v="8"/>
    <x v="1"/>
    <x v="1"/>
    <x v="35"/>
    <x v="22"/>
    <n v="119905"/>
    <n v="259975"/>
    <m/>
    <x v="0"/>
  </r>
  <r>
    <x v="36"/>
    <x v="8"/>
    <x v="1"/>
    <x v="1"/>
    <x v="35"/>
    <x v="23"/>
    <n v="120320"/>
    <n v="257286"/>
    <m/>
    <x v="0"/>
  </r>
  <r>
    <x v="36"/>
    <x v="8"/>
    <x v="1"/>
    <x v="1"/>
    <x v="35"/>
    <x v="24"/>
    <n v="120736"/>
    <n v="254597"/>
    <m/>
    <x v="0"/>
  </r>
  <r>
    <x v="36"/>
    <x v="8"/>
    <x v="1"/>
    <x v="1"/>
    <x v="35"/>
    <x v="25"/>
    <n v="121154"/>
    <n v="251902"/>
    <m/>
    <x v="0"/>
  </r>
  <r>
    <x v="36"/>
    <x v="8"/>
    <x v="1"/>
    <x v="1"/>
    <x v="35"/>
    <x v="26"/>
    <n v="121574"/>
    <n v="249099"/>
    <m/>
    <x v="0"/>
  </r>
  <r>
    <x v="36"/>
    <x v="8"/>
    <x v="1"/>
    <x v="1"/>
    <x v="35"/>
    <x v="27"/>
    <n v="121991"/>
    <n v="246249"/>
    <m/>
    <x v="0"/>
  </r>
  <r>
    <x v="36"/>
    <x v="8"/>
    <x v="1"/>
    <x v="1"/>
    <x v="35"/>
    <x v="28"/>
    <n v="122409"/>
    <n v="243571"/>
    <m/>
    <x v="0"/>
  </r>
  <r>
    <x v="36"/>
    <x v="8"/>
    <x v="1"/>
    <x v="1"/>
    <x v="35"/>
    <x v="29"/>
    <n v="122826"/>
    <n v="240894"/>
    <m/>
    <x v="0"/>
  </r>
  <r>
    <x v="36"/>
    <x v="8"/>
    <x v="1"/>
    <x v="1"/>
    <x v="35"/>
    <x v="30"/>
    <n v="123245"/>
    <n v="238218"/>
    <m/>
    <x v="0"/>
  </r>
  <r>
    <x v="36"/>
    <x v="8"/>
    <x v="1"/>
    <x v="0"/>
    <x v="38"/>
    <x v="0"/>
    <n v="910886"/>
    <n v="575680"/>
    <m/>
    <x v="0"/>
  </r>
  <r>
    <x v="36"/>
    <x v="8"/>
    <x v="1"/>
    <x v="0"/>
    <x v="38"/>
    <x v="1"/>
    <n v="912818"/>
    <n v="587240"/>
    <m/>
    <x v="0"/>
  </r>
  <r>
    <x v="36"/>
    <x v="8"/>
    <x v="1"/>
    <x v="0"/>
    <x v="38"/>
    <x v="2"/>
    <n v="915549"/>
    <n v="580727"/>
    <m/>
    <x v="0"/>
  </r>
  <r>
    <x v="36"/>
    <x v="8"/>
    <x v="1"/>
    <x v="0"/>
    <x v="38"/>
    <x v="3"/>
    <n v="917900"/>
    <n v="611065"/>
    <m/>
    <x v="0"/>
  </r>
  <r>
    <x v="36"/>
    <x v="8"/>
    <x v="1"/>
    <x v="0"/>
    <x v="38"/>
    <x v="4"/>
    <n v="919702"/>
    <n v="553255"/>
    <m/>
    <x v="0"/>
  </r>
  <r>
    <x v="36"/>
    <x v="8"/>
    <x v="1"/>
    <x v="0"/>
    <x v="38"/>
    <x v="5"/>
    <n v="921746"/>
    <n v="537680"/>
    <m/>
    <x v="0"/>
  </r>
  <r>
    <x v="36"/>
    <x v="8"/>
    <x v="1"/>
    <x v="0"/>
    <x v="38"/>
    <x v="6"/>
    <n v="923784"/>
    <n v="541793"/>
    <m/>
    <x v="0"/>
  </r>
  <r>
    <x v="36"/>
    <x v="8"/>
    <x v="1"/>
    <x v="0"/>
    <x v="38"/>
    <x v="7"/>
    <n v="925831"/>
    <n v="539520"/>
    <m/>
    <x v="0"/>
  </r>
  <r>
    <x v="36"/>
    <x v="8"/>
    <x v="1"/>
    <x v="0"/>
    <x v="38"/>
    <x v="8"/>
    <n v="927831"/>
    <n v="537236"/>
    <m/>
    <x v="0"/>
  </r>
  <r>
    <x v="36"/>
    <x v="8"/>
    <x v="1"/>
    <x v="0"/>
    <x v="38"/>
    <x v="9"/>
    <n v="929841"/>
    <n v="532969"/>
    <m/>
    <x v="0"/>
  </r>
  <r>
    <x v="36"/>
    <x v="8"/>
    <x v="1"/>
    <x v="0"/>
    <x v="38"/>
    <x v="10"/>
    <n v="931947"/>
    <n v="526986"/>
    <m/>
    <x v="0"/>
  </r>
  <r>
    <x v="36"/>
    <x v="8"/>
    <x v="1"/>
    <x v="0"/>
    <x v="38"/>
    <x v="11"/>
    <n v="934226"/>
    <n v="520013"/>
    <m/>
    <x v="0"/>
  </r>
  <r>
    <x v="36"/>
    <x v="8"/>
    <x v="1"/>
    <x v="0"/>
    <x v="38"/>
    <x v="12"/>
    <n v="936503"/>
    <n v="513098"/>
    <m/>
    <x v="0"/>
  </r>
  <r>
    <x v="36"/>
    <x v="8"/>
    <x v="1"/>
    <x v="0"/>
    <x v="38"/>
    <x v="13"/>
    <n v="938739"/>
    <n v="506208"/>
    <m/>
    <x v="0"/>
  </r>
  <r>
    <x v="36"/>
    <x v="8"/>
    <x v="1"/>
    <x v="0"/>
    <x v="38"/>
    <x v="14"/>
    <n v="940898"/>
    <n v="498163"/>
    <m/>
    <x v="0"/>
  </r>
  <r>
    <x v="36"/>
    <x v="8"/>
    <x v="1"/>
    <x v="0"/>
    <x v="38"/>
    <x v="15"/>
    <n v="942997"/>
    <n v="490628"/>
    <m/>
    <x v="0"/>
  </r>
  <r>
    <x v="36"/>
    <x v="8"/>
    <x v="1"/>
    <x v="0"/>
    <x v="38"/>
    <x v="16"/>
    <n v="945046"/>
    <n v="483788"/>
    <m/>
    <x v="0"/>
  </r>
  <r>
    <x v="36"/>
    <x v="8"/>
    <x v="1"/>
    <x v="0"/>
    <x v="38"/>
    <x v="17"/>
    <n v="946867"/>
    <n v="476915"/>
    <m/>
    <x v="0"/>
  </r>
  <r>
    <x v="36"/>
    <x v="8"/>
    <x v="1"/>
    <x v="0"/>
    <x v="38"/>
    <x v="18"/>
    <n v="948556"/>
    <n v="471270"/>
    <m/>
    <x v="0"/>
  </r>
  <r>
    <x v="36"/>
    <x v="8"/>
    <x v="1"/>
    <x v="0"/>
    <x v="38"/>
    <x v="19"/>
    <n v="950131"/>
    <n v="465837"/>
    <m/>
    <x v="0"/>
  </r>
  <r>
    <x v="36"/>
    <x v="8"/>
    <x v="1"/>
    <x v="0"/>
    <x v="38"/>
    <x v="20"/>
    <n v="951609"/>
    <n v="459906"/>
    <m/>
    <x v="0"/>
  </r>
  <r>
    <x v="36"/>
    <x v="8"/>
    <x v="1"/>
    <x v="0"/>
    <x v="38"/>
    <x v="21"/>
    <n v="952971"/>
    <n v="453168"/>
    <m/>
    <x v="0"/>
  </r>
  <r>
    <x v="36"/>
    <x v="8"/>
    <x v="1"/>
    <x v="0"/>
    <x v="38"/>
    <x v="22"/>
    <n v="954244"/>
    <n v="446295"/>
    <m/>
    <x v="0"/>
  </r>
  <r>
    <x v="36"/>
    <x v="8"/>
    <x v="1"/>
    <x v="0"/>
    <x v="38"/>
    <x v="23"/>
    <n v="955478"/>
    <n v="439495"/>
    <m/>
    <x v="0"/>
  </r>
  <r>
    <x v="36"/>
    <x v="8"/>
    <x v="1"/>
    <x v="0"/>
    <x v="38"/>
    <x v="24"/>
    <n v="956719"/>
    <n v="432681"/>
    <m/>
    <x v="0"/>
  </r>
  <r>
    <x v="36"/>
    <x v="8"/>
    <x v="1"/>
    <x v="0"/>
    <x v="38"/>
    <x v="25"/>
    <n v="957966"/>
    <n v="426004"/>
    <m/>
    <x v="0"/>
  </r>
  <r>
    <x v="36"/>
    <x v="8"/>
    <x v="1"/>
    <x v="0"/>
    <x v="38"/>
    <x v="26"/>
    <n v="959217"/>
    <n v="419268"/>
    <m/>
    <x v="0"/>
  </r>
  <r>
    <x v="36"/>
    <x v="8"/>
    <x v="1"/>
    <x v="0"/>
    <x v="38"/>
    <x v="27"/>
    <n v="960461"/>
    <n v="412389"/>
    <m/>
    <x v="0"/>
  </r>
  <r>
    <x v="36"/>
    <x v="8"/>
    <x v="1"/>
    <x v="0"/>
    <x v="38"/>
    <x v="28"/>
    <n v="961705"/>
    <n v="405696"/>
    <m/>
    <x v="0"/>
  </r>
  <r>
    <x v="36"/>
    <x v="8"/>
    <x v="1"/>
    <x v="0"/>
    <x v="38"/>
    <x v="29"/>
    <n v="962950"/>
    <n v="399008"/>
    <m/>
    <x v="0"/>
  </r>
  <r>
    <x v="36"/>
    <x v="8"/>
    <x v="1"/>
    <x v="0"/>
    <x v="38"/>
    <x v="30"/>
    <n v="964198"/>
    <n v="392396"/>
    <m/>
    <x v="0"/>
  </r>
  <r>
    <x v="36"/>
    <x v="8"/>
    <x v="1"/>
    <x v="3"/>
    <x v="37"/>
    <x v="0"/>
    <n v="0"/>
    <n v="0"/>
    <m/>
    <x v="0"/>
  </r>
  <r>
    <x v="36"/>
    <x v="8"/>
    <x v="1"/>
    <x v="3"/>
    <x v="37"/>
    <x v="1"/>
    <n v="0"/>
    <n v="0"/>
    <m/>
    <x v="0"/>
  </r>
  <r>
    <x v="36"/>
    <x v="8"/>
    <x v="1"/>
    <x v="3"/>
    <x v="37"/>
    <x v="2"/>
    <n v="0"/>
    <n v="0"/>
    <m/>
    <x v="0"/>
  </r>
  <r>
    <x v="36"/>
    <x v="8"/>
    <x v="1"/>
    <x v="3"/>
    <x v="37"/>
    <x v="3"/>
    <n v="0"/>
    <n v="0"/>
    <m/>
    <x v="0"/>
  </r>
  <r>
    <x v="36"/>
    <x v="8"/>
    <x v="1"/>
    <x v="3"/>
    <x v="37"/>
    <x v="4"/>
    <n v="0"/>
    <n v="0"/>
    <m/>
    <x v="0"/>
  </r>
  <r>
    <x v="36"/>
    <x v="8"/>
    <x v="1"/>
    <x v="3"/>
    <x v="37"/>
    <x v="5"/>
    <n v="0"/>
    <n v="0"/>
    <m/>
    <x v="0"/>
  </r>
  <r>
    <x v="36"/>
    <x v="8"/>
    <x v="1"/>
    <x v="3"/>
    <x v="37"/>
    <x v="6"/>
    <n v="0"/>
    <n v="0"/>
    <m/>
    <x v="0"/>
  </r>
  <r>
    <x v="36"/>
    <x v="8"/>
    <x v="1"/>
    <x v="3"/>
    <x v="37"/>
    <x v="7"/>
    <n v="0"/>
    <n v="0"/>
    <m/>
    <x v="0"/>
  </r>
  <r>
    <x v="36"/>
    <x v="8"/>
    <x v="1"/>
    <x v="3"/>
    <x v="37"/>
    <x v="8"/>
    <n v="0"/>
    <n v="0"/>
    <m/>
    <x v="0"/>
  </r>
  <r>
    <x v="36"/>
    <x v="8"/>
    <x v="1"/>
    <x v="3"/>
    <x v="37"/>
    <x v="9"/>
    <n v="0"/>
    <n v="0"/>
    <m/>
    <x v="0"/>
  </r>
  <r>
    <x v="36"/>
    <x v="8"/>
    <x v="1"/>
    <x v="3"/>
    <x v="37"/>
    <x v="10"/>
    <n v="0"/>
    <n v="0"/>
    <m/>
    <x v="0"/>
  </r>
  <r>
    <x v="36"/>
    <x v="8"/>
    <x v="1"/>
    <x v="3"/>
    <x v="37"/>
    <x v="11"/>
    <n v="0"/>
    <n v="0"/>
    <m/>
    <x v="0"/>
  </r>
  <r>
    <x v="36"/>
    <x v="8"/>
    <x v="1"/>
    <x v="3"/>
    <x v="37"/>
    <x v="12"/>
    <n v="0"/>
    <n v="0"/>
    <m/>
    <x v="0"/>
  </r>
  <r>
    <x v="36"/>
    <x v="8"/>
    <x v="1"/>
    <x v="3"/>
    <x v="37"/>
    <x v="13"/>
    <n v="0"/>
    <n v="0"/>
    <m/>
    <x v="0"/>
  </r>
  <r>
    <x v="36"/>
    <x v="8"/>
    <x v="1"/>
    <x v="3"/>
    <x v="37"/>
    <x v="14"/>
    <n v="0"/>
    <n v="0"/>
    <m/>
    <x v="0"/>
  </r>
  <r>
    <x v="36"/>
    <x v="8"/>
    <x v="1"/>
    <x v="3"/>
    <x v="37"/>
    <x v="15"/>
    <n v="0"/>
    <n v="0"/>
    <m/>
    <x v="0"/>
  </r>
  <r>
    <x v="36"/>
    <x v="8"/>
    <x v="1"/>
    <x v="3"/>
    <x v="37"/>
    <x v="16"/>
    <n v="0"/>
    <n v="0"/>
    <m/>
    <x v="0"/>
  </r>
  <r>
    <x v="36"/>
    <x v="8"/>
    <x v="1"/>
    <x v="3"/>
    <x v="37"/>
    <x v="17"/>
    <n v="0"/>
    <n v="0"/>
    <m/>
    <x v="0"/>
  </r>
  <r>
    <x v="36"/>
    <x v="8"/>
    <x v="1"/>
    <x v="3"/>
    <x v="37"/>
    <x v="18"/>
    <n v="0"/>
    <n v="0"/>
    <m/>
    <x v="0"/>
  </r>
  <r>
    <x v="36"/>
    <x v="8"/>
    <x v="1"/>
    <x v="3"/>
    <x v="37"/>
    <x v="19"/>
    <n v="0"/>
    <n v="0"/>
    <m/>
    <x v="0"/>
  </r>
  <r>
    <x v="36"/>
    <x v="8"/>
    <x v="1"/>
    <x v="3"/>
    <x v="37"/>
    <x v="20"/>
    <n v="0"/>
    <n v="0"/>
    <m/>
    <x v="0"/>
  </r>
  <r>
    <x v="36"/>
    <x v="8"/>
    <x v="1"/>
    <x v="3"/>
    <x v="37"/>
    <x v="21"/>
    <n v="0"/>
    <n v="0"/>
    <m/>
    <x v="0"/>
  </r>
  <r>
    <x v="36"/>
    <x v="8"/>
    <x v="1"/>
    <x v="3"/>
    <x v="37"/>
    <x v="22"/>
    <n v="0"/>
    <n v="0"/>
    <m/>
    <x v="0"/>
  </r>
  <r>
    <x v="36"/>
    <x v="8"/>
    <x v="1"/>
    <x v="3"/>
    <x v="37"/>
    <x v="23"/>
    <n v="0"/>
    <n v="0"/>
    <m/>
    <x v="0"/>
  </r>
  <r>
    <x v="36"/>
    <x v="8"/>
    <x v="1"/>
    <x v="3"/>
    <x v="37"/>
    <x v="24"/>
    <n v="0"/>
    <n v="0"/>
    <m/>
    <x v="0"/>
  </r>
  <r>
    <x v="36"/>
    <x v="8"/>
    <x v="1"/>
    <x v="3"/>
    <x v="37"/>
    <x v="25"/>
    <n v="0"/>
    <n v="0"/>
    <m/>
    <x v="0"/>
  </r>
  <r>
    <x v="36"/>
    <x v="8"/>
    <x v="1"/>
    <x v="3"/>
    <x v="37"/>
    <x v="26"/>
    <n v="0"/>
    <n v="0"/>
    <m/>
    <x v="0"/>
  </r>
  <r>
    <x v="36"/>
    <x v="8"/>
    <x v="1"/>
    <x v="3"/>
    <x v="37"/>
    <x v="27"/>
    <n v="0"/>
    <n v="0"/>
    <m/>
    <x v="0"/>
  </r>
  <r>
    <x v="36"/>
    <x v="8"/>
    <x v="1"/>
    <x v="3"/>
    <x v="37"/>
    <x v="28"/>
    <n v="0"/>
    <n v="0"/>
    <m/>
    <x v="0"/>
  </r>
  <r>
    <x v="36"/>
    <x v="8"/>
    <x v="1"/>
    <x v="3"/>
    <x v="37"/>
    <x v="29"/>
    <n v="0"/>
    <n v="0"/>
    <m/>
    <x v="0"/>
  </r>
  <r>
    <x v="36"/>
    <x v="8"/>
    <x v="1"/>
    <x v="3"/>
    <x v="37"/>
    <x v="30"/>
    <n v="0"/>
    <n v="0"/>
    <m/>
    <x v="0"/>
  </r>
  <r>
    <x v="36"/>
    <x v="8"/>
    <x v="2"/>
    <x v="1"/>
    <x v="35"/>
    <x v="0"/>
    <n v="27300"/>
    <n v="145399"/>
    <m/>
    <x v="0"/>
  </r>
  <r>
    <x v="36"/>
    <x v="8"/>
    <x v="2"/>
    <x v="1"/>
    <x v="35"/>
    <x v="1"/>
    <n v="26838"/>
    <n v="145034"/>
    <m/>
    <x v="0"/>
  </r>
  <r>
    <x v="36"/>
    <x v="8"/>
    <x v="2"/>
    <x v="1"/>
    <x v="35"/>
    <x v="2"/>
    <n v="26393"/>
    <n v="138553"/>
    <m/>
    <x v="0"/>
  </r>
  <r>
    <x v="36"/>
    <x v="8"/>
    <x v="2"/>
    <x v="1"/>
    <x v="35"/>
    <x v="3"/>
    <n v="25944"/>
    <n v="142192"/>
    <m/>
    <x v="0"/>
  </r>
  <r>
    <x v="36"/>
    <x v="8"/>
    <x v="2"/>
    <x v="1"/>
    <x v="35"/>
    <x v="4"/>
    <n v="25505"/>
    <n v="128088"/>
    <m/>
    <x v="0"/>
  </r>
  <r>
    <x v="36"/>
    <x v="8"/>
    <x v="2"/>
    <x v="1"/>
    <x v="35"/>
    <x v="5"/>
    <n v="25078"/>
    <n v="122432"/>
    <m/>
    <x v="0"/>
  </r>
  <r>
    <x v="36"/>
    <x v="8"/>
    <x v="2"/>
    <x v="1"/>
    <x v="35"/>
    <x v="6"/>
    <n v="24665"/>
    <n v="122030"/>
    <m/>
    <x v="0"/>
  </r>
  <r>
    <x v="36"/>
    <x v="8"/>
    <x v="2"/>
    <x v="1"/>
    <x v="35"/>
    <x v="7"/>
    <n v="24268"/>
    <n v="118871"/>
    <m/>
    <x v="0"/>
  </r>
  <r>
    <x v="36"/>
    <x v="8"/>
    <x v="2"/>
    <x v="1"/>
    <x v="35"/>
    <x v="8"/>
    <n v="23879"/>
    <n v="115708"/>
    <m/>
    <x v="0"/>
  </r>
  <r>
    <x v="36"/>
    <x v="8"/>
    <x v="2"/>
    <x v="1"/>
    <x v="35"/>
    <x v="9"/>
    <n v="23496"/>
    <n v="112420"/>
    <m/>
    <x v="0"/>
  </r>
  <r>
    <x v="36"/>
    <x v="8"/>
    <x v="2"/>
    <x v="1"/>
    <x v="35"/>
    <x v="10"/>
    <n v="23111"/>
    <n v="109293"/>
    <m/>
    <x v="0"/>
  </r>
  <r>
    <x v="36"/>
    <x v="8"/>
    <x v="2"/>
    <x v="1"/>
    <x v="35"/>
    <x v="11"/>
    <n v="22731"/>
    <n v="106207"/>
    <m/>
    <x v="0"/>
  </r>
  <r>
    <x v="36"/>
    <x v="8"/>
    <x v="2"/>
    <x v="1"/>
    <x v="35"/>
    <x v="12"/>
    <n v="22359"/>
    <n v="102821"/>
    <m/>
    <x v="0"/>
  </r>
  <r>
    <x v="36"/>
    <x v="8"/>
    <x v="2"/>
    <x v="1"/>
    <x v="35"/>
    <x v="13"/>
    <n v="21992"/>
    <n v="99383"/>
    <m/>
    <x v="0"/>
  </r>
  <r>
    <x v="36"/>
    <x v="8"/>
    <x v="2"/>
    <x v="1"/>
    <x v="35"/>
    <x v="14"/>
    <n v="21633"/>
    <n v="94935"/>
    <m/>
    <x v="0"/>
  </r>
  <r>
    <x v="36"/>
    <x v="8"/>
    <x v="2"/>
    <x v="1"/>
    <x v="35"/>
    <x v="15"/>
    <n v="21280"/>
    <n v="91024"/>
    <m/>
    <x v="0"/>
  </r>
  <r>
    <x v="36"/>
    <x v="8"/>
    <x v="2"/>
    <x v="1"/>
    <x v="35"/>
    <x v="16"/>
    <n v="20933"/>
    <n v="87666"/>
    <m/>
    <x v="0"/>
  </r>
  <r>
    <x v="36"/>
    <x v="8"/>
    <x v="2"/>
    <x v="1"/>
    <x v="35"/>
    <x v="17"/>
    <n v="20592"/>
    <n v="84656"/>
    <m/>
    <x v="0"/>
  </r>
  <r>
    <x v="36"/>
    <x v="8"/>
    <x v="2"/>
    <x v="1"/>
    <x v="35"/>
    <x v="18"/>
    <n v="20257"/>
    <n v="82667"/>
    <m/>
    <x v="0"/>
  </r>
  <r>
    <x v="36"/>
    <x v="8"/>
    <x v="2"/>
    <x v="1"/>
    <x v="35"/>
    <x v="19"/>
    <n v="19926"/>
    <n v="80599"/>
    <m/>
    <x v="0"/>
  </r>
  <r>
    <x v="36"/>
    <x v="8"/>
    <x v="2"/>
    <x v="1"/>
    <x v="35"/>
    <x v="20"/>
    <n v="19602"/>
    <n v="78250"/>
    <m/>
    <x v="0"/>
  </r>
  <r>
    <x v="36"/>
    <x v="8"/>
    <x v="2"/>
    <x v="1"/>
    <x v="35"/>
    <x v="21"/>
    <n v="19284"/>
    <n v="75609"/>
    <m/>
    <x v="0"/>
  </r>
  <r>
    <x v="36"/>
    <x v="8"/>
    <x v="2"/>
    <x v="1"/>
    <x v="35"/>
    <x v="22"/>
    <n v="18971"/>
    <n v="73032"/>
    <m/>
    <x v="0"/>
  </r>
  <r>
    <x v="36"/>
    <x v="8"/>
    <x v="2"/>
    <x v="1"/>
    <x v="35"/>
    <x v="23"/>
    <n v="18663"/>
    <n v="70561"/>
    <m/>
    <x v="0"/>
  </r>
  <r>
    <x v="36"/>
    <x v="8"/>
    <x v="2"/>
    <x v="1"/>
    <x v="35"/>
    <x v="24"/>
    <n v="18362"/>
    <n v="68160"/>
    <m/>
    <x v="0"/>
  </r>
  <r>
    <x v="36"/>
    <x v="8"/>
    <x v="2"/>
    <x v="1"/>
    <x v="35"/>
    <x v="25"/>
    <n v="18066"/>
    <n v="65825"/>
    <m/>
    <x v="0"/>
  </r>
  <r>
    <x v="36"/>
    <x v="8"/>
    <x v="2"/>
    <x v="1"/>
    <x v="35"/>
    <x v="26"/>
    <n v="17776"/>
    <n v="63531"/>
    <m/>
    <x v="0"/>
  </r>
  <r>
    <x v="36"/>
    <x v="8"/>
    <x v="2"/>
    <x v="1"/>
    <x v="35"/>
    <x v="27"/>
    <n v="17491"/>
    <n v="61297"/>
    <m/>
    <x v="0"/>
  </r>
  <r>
    <x v="36"/>
    <x v="8"/>
    <x v="2"/>
    <x v="1"/>
    <x v="35"/>
    <x v="28"/>
    <n v="17211"/>
    <n v="59173"/>
    <m/>
    <x v="0"/>
  </r>
  <r>
    <x v="36"/>
    <x v="8"/>
    <x v="2"/>
    <x v="1"/>
    <x v="35"/>
    <x v="29"/>
    <n v="16936"/>
    <n v="57115"/>
    <m/>
    <x v="0"/>
  </r>
  <r>
    <x v="36"/>
    <x v="8"/>
    <x v="2"/>
    <x v="1"/>
    <x v="35"/>
    <x v="30"/>
    <n v="16665"/>
    <n v="55117"/>
    <m/>
    <x v="0"/>
  </r>
  <r>
    <x v="36"/>
    <x v="8"/>
    <x v="2"/>
    <x v="0"/>
    <x v="38"/>
    <x v="0"/>
    <n v="219975"/>
    <n v="432250"/>
    <m/>
    <x v="0"/>
  </r>
  <r>
    <x v="36"/>
    <x v="8"/>
    <x v="2"/>
    <x v="0"/>
    <x v="38"/>
    <x v="1"/>
    <n v="216177"/>
    <n v="432864"/>
    <m/>
    <x v="0"/>
  </r>
  <r>
    <x v="36"/>
    <x v="8"/>
    <x v="2"/>
    <x v="0"/>
    <x v="38"/>
    <x v="2"/>
    <n v="212474"/>
    <n v="418980"/>
    <m/>
    <x v="0"/>
  </r>
  <r>
    <x v="36"/>
    <x v="8"/>
    <x v="2"/>
    <x v="0"/>
    <x v="38"/>
    <x v="3"/>
    <n v="208785"/>
    <n v="431711"/>
    <m/>
    <x v="0"/>
  </r>
  <r>
    <x v="36"/>
    <x v="8"/>
    <x v="2"/>
    <x v="0"/>
    <x v="38"/>
    <x v="4"/>
    <n v="205173"/>
    <n v="383130"/>
    <m/>
    <x v="0"/>
  </r>
  <r>
    <x v="36"/>
    <x v="8"/>
    <x v="2"/>
    <x v="0"/>
    <x v="38"/>
    <x v="5"/>
    <n v="201640"/>
    <n v="364836"/>
    <m/>
    <x v="0"/>
  </r>
  <r>
    <x v="36"/>
    <x v="8"/>
    <x v="2"/>
    <x v="0"/>
    <x v="38"/>
    <x v="6"/>
    <n v="198199"/>
    <n v="360069"/>
    <m/>
    <x v="0"/>
  </r>
  <r>
    <x v="36"/>
    <x v="8"/>
    <x v="2"/>
    <x v="0"/>
    <x v="38"/>
    <x v="7"/>
    <n v="194856"/>
    <n v="351320"/>
    <m/>
    <x v="0"/>
  </r>
  <r>
    <x v="36"/>
    <x v="8"/>
    <x v="2"/>
    <x v="0"/>
    <x v="38"/>
    <x v="8"/>
    <n v="191577"/>
    <n v="342786"/>
    <m/>
    <x v="0"/>
  </r>
  <r>
    <x v="36"/>
    <x v="8"/>
    <x v="2"/>
    <x v="0"/>
    <x v="38"/>
    <x v="9"/>
    <n v="188351"/>
    <n v="333180"/>
    <m/>
    <x v="0"/>
  </r>
  <r>
    <x v="36"/>
    <x v="8"/>
    <x v="2"/>
    <x v="0"/>
    <x v="38"/>
    <x v="10"/>
    <n v="185145"/>
    <n v="322645"/>
    <m/>
    <x v="0"/>
  </r>
  <r>
    <x v="36"/>
    <x v="8"/>
    <x v="2"/>
    <x v="0"/>
    <x v="38"/>
    <x v="11"/>
    <n v="181989"/>
    <n v="311695"/>
    <m/>
    <x v="0"/>
  </r>
  <r>
    <x v="36"/>
    <x v="8"/>
    <x v="2"/>
    <x v="0"/>
    <x v="38"/>
    <x v="12"/>
    <n v="178890"/>
    <n v="301073"/>
    <m/>
    <x v="0"/>
  </r>
  <r>
    <x v="36"/>
    <x v="8"/>
    <x v="2"/>
    <x v="0"/>
    <x v="38"/>
    <x v="13"/>
    <n v="175846"/>
    <n v="290783"/>
    <m/>
    <x v="0"/>
  </r>
  <r>
    <x v="36"/>
    <x v="8"/>
    <x v="2"/>
    <x v="0"/>
    <x v="38"/>
    <x v="14"/>
    <n v="172856"/>
    <n v="280153"/>
    <m/>
    <x v="0"/>
  </r>
  <r>
    <x v="36"/>
    <x v="8"/>
    <x v="2"/>
    <x v="0"/>
    <x v="38"/>
    <x v="15"/>
    <n v="169921"/>
    <n v="270146"/>
    <m/>
    <x v="0"/>
  </r>
  <r>
    <x v="36"/>
    <x v="8"/>
    <x v="2"/>
    <x v="0"/>
    <x v="38"/>
    <x v="16"/>
    <n v="167039"/>
    <n v="260833"/>
    <m/>
    <x v="0"/>
  </r>
  <r>
    <x v="36"/>
    <x v="8"/>
    <x v="2"/>
    <x v="0"/>
    <x v="38"/>
    <x v="17"/>
    <n v="164206"/>
    <n v="251878"/>
    <m/>
    <x v="0"/>
  </r>
  <r>
    <x v="36"/>
    <x v="8"/>
    <x v="2"/>
    <x v="0"/>
    <x v="38"/>
    <x v="18"/>
    <n v="161421"/>
    <n v="243887"/>
    <m/>
    <x v="0"/>
  </r>
  <r>
    <x v="36"/>
    <x v="8"/>
    <x v="2"/>
    <x v="0"/>
    <x v="38"/>
    <x v="19"/>
    <n v="158679"/>
    <n v="236249"/>
    <m/>
    <x v="0"/>
  </r>
  <r>
    <x v="36"/>
    <x v="8"/>
    <x v="2"/>
    <x v="0"/>
    <x v="38"/>
    <x v="20"/>
    <n v="155988"/>
    <n v="228608"/>
    <m/>
    <x v="0"/>
  </r>
  <r>
    <x v="36"/>
    <x v="8"/>
    <x v="2"/>
    <x v="0"/>
    <x v="38"/>
    <x v="21"/>
    <n v="153346"/>
    <n v="220816"/>
    <m/>
    <x v="0"/>
  </r>
  <r>
    <x v="36"/>
    <x v="8"/>
    <x v="2"/>
    <x v="0"/>
    <x v="38"/>
    <x v="22"/>
    <n v="150750"/>
    <n v="213209"/>
    <m/>
    <x v="0"/>
  </r>
  <r>
    <x v="36"/>
    <x v="8"/>
    <x v="2"/>
    <x v="0"/>
    <x v="38"/>
    <x v="23"/>
    <n v="148201"/>
    <n v="205868"/>
    <m/>
    <x v="0"/>
  </r>
  <r>
    <x v="36"/>
    <x v="8"/>
    <x v="2"/>
    <x v="0"/>
    <x v="38"/>
    <x v="24"/>
    <n v="145698"/>
    <n v="198719"/>
    <m/>
    <x v="0"/>
  </r>
  <r>
    <x v="36"/>
    <x v="8"/>
    <x v="2"/>
    <x v="0"/>
    <x v="38"/>
    <x v="25"/>
    <n v="143241"/>
    <n v="191831"/>
    <m/>
    <x v="0"/>
  </r>
  <r>
    <x v="36"/>
    <x v="8"/>
    <x v="2"/>
    <x v="0"/>
    <x v="38"/>
    <x v="26"/>
    <n v="140829"/>
    <n v="185108"/>
    <m/>
    <x v="0"/>
  </r>
  <r>
    <x v="36"/>
    <x v="8"/>
    <x v="2"/>
    <x v="0"/>
    <x v="38"/>
    <x v="27"/>
    <n v="138459"/>
    <n v="178513"/>
    <m/>
    <x v="0"/>
  </r>
  <r>
    <x v="36"/>
    <x v="8"/>
    <x v="2"/>
    <x v="0"/>
    <x v="38"/>
    <x v="28"/>
    <n v="136132"/>
    <n v="172180"/>
    <m/>
    <x v="0"/>
  </r>
  <r>
    <x v="36"/>
    <x v="8"/>
    <x v="2"/>
    <x v="0"/>
    <x v="38"/>
    <x v="29"/>
    <n v="133846"/>
    <n v="166034"/>
    <m/>
    <x v="0"/>
  </r>
  <r>
    <x v="36"/>
    <x v="8"/>
    <x v="2"/>
    <x v="0"/>
    <x v="38"/>
    <x v="30"/>
    <n v="131602"/>
    <n v="160090"/>
    <m/>
    <x v="0"/>
  </r>
  <r>
    <x v="36"/>
    <x v="8"/>
    <x v="2"/>
    <x v="3"/>
    <x v="37"/>
    <x v="0"/>
    <n v="0"/>
    <n v="0"/>
    <m/>
    <x v="0"/>
  </r>
  <r>
    <x v="36"/>
    <x v="8"/>
    <x v="2"/>
    <x v="3"/>
    <x v="37"/>
    <x v="1"/>
    <n v="0"/>
    <n v="0"/>
    <m/>
    <x v="0"/>
  </r>
  <r>
    <x v="36"/>
    <x v="8"/>
    <x v="2"/>
    <x v="3"/>
    <x v="37"/>
    <x v="2"/>
    <n v="0"/>
    <n v="0"/>
    <m/>
    <x v="0"/>
  </r>
  <r>
    <x v="36"/>
    <x v="8"/>
    <x v="2"/>
    <x v="3"/>
    <x v="37"/>
    <x v="3"/>
    <n v="0"/>
    <n v="0"/>
    <m/>
    <x v="0"/>
  </r>
  <r>
    <x v="36"/>
    <x v="8"/>
    <x v="2"/>
    <x v="3"/>
    <x v="37"/>
    <x v="4"/>
    <n v="0"/>
    <n v="0"/>
    <m/>
    <x v="0"/>
  </r>
  <r>
    <x v="36"/>
    <x v="8"/>
    <x v="2"/>
    <x v="3"/>
    <x v="37"/>
    <x v="5"/>
    <n v="0"/>
    <n v="0"/>
    <m/>
    <x v="0"/>
  </r>
  <r>
    <x v="36"/>
    <x v="8"/>
    <x v="2"/>
    <x v="3"/>
    <x v="37"/>
    <x v="6"/>
    <n v="0"/>
    <n v="0"/>
    <m/>
    <x v="0"/>
  </r>
  <r>
    <x v="36"/>
    <x v="8"/>
    <x v="2"/>
    <x v="3"/>
    <x v="37"/>
    <x v="7"/>
    <n v="0"/>
    <n v="0"/>
    <m/>
    <x v="0"/>
  </r>
  <r>
    <x v="36"/>
    <x v="8"/>
    <x v="2"/>
    <x v="3"/>
    <x v="37"/>
    <x v="8"/>
    <n v="0"/>
    <n v="0"/>
    <m/>
    <x v="0"/>
  </r>
  <r>
    <x v="36"/>
    <x v="8"/>
    <x v="2"/>
    <x v="3"/>
    <x v="37"/>
    <x v="9"/>
    <n v="0"/>
    <n v="0"/>
    <m/>
    <x v="0"/>
  </r>
  <r>
    <x v="36"/>
    <x v="8"/>
    <x v="2"/>
    <x v="3"/>
    <x v="37"/>
    <x v="10"/>
    <n v="0"/>
    <n v="0"/>
    <m/>
    <x v="0"/>
  </r>
  <r>
    <x v="36"/>
    <x v="8"/>
    <x v="2"/>
    <x v="3"/>
    <x v="37"/>
    <x v="11"/>
    <n v="0"/>
    <n v="0"/>
    <m/>
    <x v="0"/>
  </r>
  <r>
    <x v="36"/>
    <x v="8"/>
    <x v="2"/>
    <x v="3"/>
    <x v="37"/>
    <x v="12"/>
    <n v="0"/>
    <n v="0"/>
    <m/>
    <x v="0"/>
  </r>
  <r>
    <x v="36"/>
    <x v="8"/>
    <x v="2"/>
    <x v="3"/>
    <x v="37"/>
    <x v="13"/>
    <n v="0"/>
    <n v="0"/>
    <m/>
    <x v="0"/>
  </r>
  <r>
    <x v="36"/>
    <x v="8"/>
    <x v="2"/>
    <x v="3"/>
    <x v="37"/>
    <x v="14"/>
    <n v="0"/>
    <n v="0"/>
    <m/>
    <x v="0"/>
  </r>
  <r>
    <x v="36"/>
    <x v="8"/>
    <x v="2"/>
    <x v="3"/>
    <x v="37"/>
    <x v="15"/>
    <n v="0"/>
    <n v="0"/>
    <m/>
    <x v="0"/>
  </r>
  <r>
    <x v="36"/>
    <x v="8"/>
    <x v="2"/>
    <x v="3"/>
    <x v="37"/>
    <x v="16"/>
    <n v="0"/>
    <n v="0"/>
    <m/>
    <x v="0"/>
  </r>
  <r>
    <x v="36"/>
    <x v="8"/>
    <x v="2"/>
    <x v="3"/>
    <x v="37"/>
    <x v="17"/>
    <n v="0"/>
    <n v="0"/>
    <m/>
    <x v="0"/>
  </r>
  <r>
    <x v="36"/>
    <x v="8"/>
    <x v="2"/>
    <x v="3"/>
    <x v="37"/>
    <x v="18"/>
    <n v="0"/>
    <n v="0"/>
    <m/>
    <x v="0"/>
  </r>
  <r>
    <x v="36"/>
    <x v="8"/>
    <x v="2"/>
    <x v="3"/>
    <x v="37"/>
    <x v="19"/>
    <n v="0"/>
    <n v="0"/>
    <m/>
    <x v="0"/>
  </r>
  <r>
    <x v="36"/>
    <x v="8"/>
    <x v="2"/>
    <x v="3"/>
    <x v="37"/>
    <x v="20"/>
    <n v="0"/>
    <n v="0"/>
    <m/>
    <x v="0"/>
  </r>
  <r>
    <x v="36"/>
    <x v="8"/>
    <x v="2"/>
    <x v="3"/>
    <x v="37"/>
    <x v="21"/>
    <n v="0"/>
    <n v="0"/>
    <m/>
    <x v="0"/>
  </r>
  <r>
    <x v="36"/>
    <x v="8"/>
    <x v="2"/>
    <x v="3"/>
    <x v="37"/>
    <x v="22"/>
    <n v="0"/>
    <n v="0"/>
    <m/>
    <x v="0"/>
  </r>
  <r>
    <x v="36"/>
    <x v="8"/>
    <x v="2"/>
    <x v="3"/>
    <x v="37"/>
    <x v="23"/>
    <n v="0"/>
    <n v="0"/>
    <m/>
    <x v="0"/>
  </r>
  <r>
    <x v="36"/>
    <x v="8"/>
    <x v="2"/>
    <x v="3"/>
    <x v="37"/>
    <x v="24"/>
    <n v="0"/>
    <n v="0"/>
    <m/>
    <x v="0"/>
  </r>
  <r>
    <x v="36"/>
    <x v="8"/>
    <x v="2"/>
    <x v="3"/>
    <x v="37"/>
    <x v="25"/>
    <n v="0"/>
    <n v="0"/>
    <m/>
    <x v="0"/>
  </r>
  <r>
    <x v="36"/>
    <x v="8"/>
    <x v="2"/>
    <x v="3"/>
    <x v="37"/>
    <x v="26"/>
    <n v="0"/>
    <n v="0"/>
    <m/>
    <x v="0"/>
  </r>
  <r>
    <x v="36"/>
    <x v="8"/>
    <x v="2"/>
    <x v="3"/>
    <x v="37"/>
    <x v="27"/>
    <n v="0"/>
    <n v="0"/>
    <m/>
    <x v="0"/>
  </r>
  <r>
    <x v="36"/>
    <x v="8"/>
    <x v="2"/>
    <x v="3"/>
    <x v="37"/>
    <x v="28"/>
    <n v="0"/>
    <n v="0"/>
    <m/>
    <x v="0"/>
  </r>
  <r>
    <x v="36"/>
    <x v="8"/>
    <x v="2"/>
    <x v="3"/>
    <x v="37"/>
    <x v="29"/>
    <n v="0"/>
    <n v="0"/>
    <m/>
    <x v="0"/>
  </r>
  <r>
    <x v="36"/>
    <x v="8"/>
    <x v="2"/>
    <x v="3"/>
    <x v="37"/>
    <x v="30"/>
    <n v="0"/>
    <n v="0"/>
    <m/>
    <x v="0"/>
  </r>
  <r>
    <x v="36"/>
    <x v="0"/>
    <x v="0"/>
    <x v="2"/>
    <x v="36"/>
    <x v="0"/>
    <n v="156989"/>
    <n v="1472085"/>
    <m/>
    <x v="0"/>
  </r>
  <r>
    <x v="36"/>
    <x v="0"/>
    <x v="0"/>
    <x v="2"/>
    <x v="36"/>
    <x v="1"/>
    <n v="159216"/>
    <n v="1399052"/>
    <m/>
    <x v="0"/>
  </r>
  <r>
    <x v="36"/>
    <x v="0"/>
    <x v="0"/>
    <x v="2"/>
    <x v="36"/>
    <x v="2"/>
    <n v="160843"/>
    <n v="1375477"/>
    <m/>
    <x v="0"/>
  </r>
  <r>
    <x v="36"/>
    <x v="0"/>
    <x v="0"/>
    <x v="2"/>
    <x v="36"/>
    <x v="3"/>
    <n v="162579"/>
    <n v="1238446"/>
    <m/>
    <x v="0"/>
  </r>
  <r>
    <x v="36"/>
    <x v="0"/>
    <x v="0"/>
    <x v="2"/>
    <x v="36"/>
    <x v="4"/>
    <n v="164597"/>
    <n v="1281207"/>
    <m/>
    <x v="0"/>
  </r>
  <r>
    <x v="36"/>
    <x v="0"/>
    <x v="0"/>
    <x v="2"/>
    <x v="36"/>
    <x v="5"/>
    <n v="166327"/>
    <n v="1382825"/>
    <m/>
    <x v="0"/>
  </r>
  <r>
    <x v="36"/>
    <x v="0"/>
    <x v="0"/>
    <x v="2"/>
    <x v="36"/>
    <x v="6"/>
    <n v="168077"/>
    <n v="1366408"/>
    <m/>
    <x v="0"/>
  </r>
  <r>
    <x v="36"/>
    <x v="0"/>
    <x v="0"/>
    <x v="2"/>
    <x v="36"/>
    <x v="7"/>
    <n v="169825"/>
    <n v="1379148"/>
    <m/>
    <x v="0"/>
  </r>
  <r>
    <x v="36"/>
    <x v="0"/>
    <x v="0"/>
    <x v="2"/>
    <x v="36"/>
    <x v="8"/>
    <n v="171543"/>
    <n v="1383695"/>
    <m/>
    <x v="0"/>
  </r>
  <r>
    <x v="36"/>
    <x v="0"/>
    <x v="0"/>
    <x v="2"/>
    <x v="36"/>
    <x v="9"/>
    <n v="173267"/>
    <n v="1377149"/>
    <m/>
    <x v="0"/>
  </r>
  <r>
    <x v="36"/>
    <x v="0"/>
    <x v="0"/>
    <x v="2"/>
    <x v="36"/>
    <x v="10"/>
    <n v="174996"/>
    <n v="1360733"/>
    <m/>
    <x v="0"/>
  </r>
  <r>
    <x v="36"/>
    <x v="0"/>
    <x v="0"/>
    <x v="2"/>
    <x v="36"/>
    <x v="11"/>
    <n v="176689"/>
    <n v="1340724"/>
    <m/>
    <x v="0"/>
  </r>
  <r>
    <x v="36"/>
    <x v="0"/>
    <x v="0"/>
    <x v="2"/>
    <x v="36"/>
    <x v="12"/>
    <n v="178381"/>
    <n v="1320816"/>
    <m/>
    <x v="0"/>
  </r>
  <r>
    <x v="36"/>
    <x v="0"/>
    <x v="0"/>
    <x v="2"/>
    <x v="36"/>
    <x v="13"/>
    <n v="180049"/>
    <n v="1303461"/>
    <m/>
    <x v="0"/>
  </r>
  <r>
    <x v="36"/>
    <x v="0"/>
    <x v="0"/>
    <x v="2"/>
    <x v="36"/>
    <x v="14"/>
    <n v="181681"/>
    <n v="1290282"/>
    <m/>
    <x v="0"/>
  </r>
  <r>
    <x v="36"/>
    <x v="0"/>
    <x v="0"/>
    <x v="2"/>
    <x v="36"/>
    <x v="15"/>
    <n v="183280"/>
    <n v="1280394"/>
    <m/>
    <x v="0"/>
  </r>
  <r>
    <x v="36"/>
    <x v="0"/>
    <x v="0"/>
    <x v="2"/>
    <x v="36"/>
    <x v="16"/>
    <n v="184840"/>
    <n v="1270782"/>
    <m/>
    <x v="0"/>
  </r>
  <r>
    <x v="36"/>
    <x v="0"/>
    <x v="0"/>
    <x v="2"/>
    <x v="36"/>
    <x v="17"/>
    <n v="186370"/>
    <n v="1260220"/>
    <m/>
    <x v="0"/>
  </r>
  <r>
    <x v="36"/>
    <x v="0"/>
    <x v="0"/>
    <x v="2"/>
    <x v="36"/>
    <x v="18"/>
    <n v="187856"/>
    <n v="1249521"/>
    <m/>
    <x v="0"/>
  </r>
  <r>
    <x v="36"/>
    <x v="0"/>
    <x v="0"/>
    <x v="2"/>
    <x v="36"/>
    <x v="19"/>
    <n v="189282"/>
    <n v="1239849"/>
    <m/>
    <x v="0"/>
  </r>
  <r>
    <x v="36"/>
    <x v="0"/>
    <x v="0"/>
    <x v="2"/>
    <x v="36"/>
    <x v="20"/>
    <n v="190658"/>
    <n v="1230957"/>
    <m/>
    <x v="0"/>
  </r>
  <r>
    <x v="36"/>
    <x v="0"/>
    <x v="0"/>
    <x v="2"/>
    <x v="36"/>
    <x v="21"/>
    <n v="191975"/>
    <n v="1222435"/>
    <m/>
    <x v="0"/>
  </r>
  <r>
    <x v="36"/>
    <x v="0"/>
    <x v="0"/>
    <x v="2"/>
    <x v="36"/>
    <x v="22"/>
    <n v="193257"/>
    <n v="1213489"/>
    <m/>
    <x v="0"/>
  </r>
  <r>
    <x v="36"/>
    <x v="0"/>
    <x v="0"/>
    <x v="2"/>
    <x v="36"/>
    <x v="23"/>
    <n v="194488"/>
    <n v="1204818"/>
    <m/>
    <x v="0"/>
  </r>
  <r>
    <x v="36"/>
    <x v="0"/>
    <x v="0"/>
    <x v="2"/>
    <x v="36"/>
    <x v="24"/>
    <n v="195671"/>
    <n v="1196605"/>
    <m/>
    <x v="0"/>
  </r>
  <r>
    <x v="36"/>
    <x v="0"/>
    <x v="0"/>
    <x v="2"/>
    <x v="36"/>
    <x v="25"/>
    <n v="196853"/>
    <n v="1188609"/>
    <m/>
    <x v="0"/>
  </r>
  <r>
    <x v="36"/>
    <x v="0"/>
    <x v="0"/>
    <x v="2"/>
    <x v="36"/>
    <x v="26"/>
    <n v="198043"/>
    <n v="1180393"/>
    <m/>
    <x v="0"/>
  </r>
  <r>
    <x v="36"/>
    <x v="0"/>
    <x v="0"/>
    <x v="2"/>
    <x v="36"/>
    <x v="27"/>
    <n v="199230"/>
    <n v="1172062"/>
    <m/>
    <x v="0"/>
  </r>
  <r>
    <x v="36"/>
    <x v="0"/>
    <x v="0"/>
    <x v="2"/>
    <x v="36"/>
    <x v="28"/>
    <n v="200417"/>
    <n v="1164123"/>
    <m/>
    <x v="0"/>
  </r>
  <r>
    <x v="36"/>
    <x v="0"/>
    <x v="0"/>
    <x v="2"/>
    <x v="36"/>
    <x v="29"/>
    <n v="201603"/>
    <n v="1156641"/>
    <m/>
    <x v="0"/>
  </r>
  <r>
    <x v="36"/>
    <x v="0"/>
    <x v="0"/>
    <x v="2"/>
    <x v="36"/>
    <x v="30"/>
    <n v="202796"/>
    <n v="1149700"/>
    <m/>
    <x v="0"/>
  </r>
  <r>
    <x v="36"/>
    <x v="0"/>
    <x v="0"/>
    <x v="4"/>
    <x v="39"/>
    <x v="0"/>
    <n v="714692"/>
    <n v="20274382"/>
    <m/>
    <x v="0"/>
  </r>
  <r>
    <x v="36"/>
    <x v="0"/>
    <x v="0"/>
    <x v="4"/>
    <x v="39"/>
    <x v="1"/>
    <n v="719703"/>
    <n v="20406944"/>
    <m/>
    <x v="0"/>
  </r>
  <r>
    <x v="36"/>
    <x v="0"/>
    <x v="0"/>
    <x v="4"/>
    <x v="39"/>
    <x v="2"/>
    <n v="723569"/>
    <n v="23952440"/>
    <m/>
    <x v="0"/>
  </r>
  <r>
    <x v="36"/>
    <x v="0"/>
    <x v="0"/>
    <x v="4"/>
    <x v="39"/>
    <x v="3"/>
    <n v="727696"/>
    <n v="22282750"/>
    <m/>
    <x v="0"/>
  </r>
  <r>
    <x v="36"/>
    <x v="0"/>
    <x v="0"/>
    <x v="4"/>
    <x v="39"/>
    <x v="4"/>
    <n v="732492"/>
    <n v="21871106"/>
    <m/>
    <x v="0"/>
  </r>
  <r>
    <x v="36"/>
    <x v="0"/>
    <x v="0"/>
    <x v="4"/>
    <x v="39"/>
    <x v="5"/>
    <n v="736604"/>
    <n v="22160424"/>
    <m/>
    <x v="0"/>
  </r>
  <r>
    <x v="36"/>
    <x v="0"/>
    <x v="0"/>
    <x v="4"/>
    <x v="39"/>
    <x v="6"/>
    <n v="740764"/>
    <n v="20699138"/>
    <m/>
    <x v="0"/>
  </r>
  <r>
    <x v="36"/>
    <x v="0"/>
    <x v="0"/>
    <x v="4"/>
    <x v="39"/>
    <x v="7"/>
    <n v="744919"/>
    <n v="20412114"/>
    <m/>
    <x v="0"/>
  </r>
  <r>
    <x v="36"/>
    <x v="0"/>
    <x v="0"/>
    <x v="4"/>
    <x v="39"/>
    <x v="8"/>
    <n v="749002"/>
    <n v="20409552"/>
    <m/>
    <x v="0"/>
  </r>
  <r>
    <x v="36"/>
    <x v="0"/>
    <x v="0"/>
    <x v="4"/>
    <x v="39"/>
    <x v="9"/>
    <n v="753101"/>
    <n v="20533698"/>
    <m/>
    <x v="0"/>
  </r>
  <r>
    <x v="36"/>
    <x v="0"/>
    <x v="0"/>
    <x v="4"/>
    <x v="39"/>
    <x v="10"/>
    <n v="757209"/>
    <n v="20645366"/>
    <m/>
    <x v="0"/>
  </r>
  <r>
    <x v="36"/>
    <x v="0"/>
    <x v="0"/>
    <x v="4"/>
    <x v="39"/>
    <x v="11"/>
    <n v="761235"/>
    <n v="20633538"/>
    <m/>
    <x v="0"/>
  </r>
  <r>
    <x v="36"/>
    <x v="0"/>
    <x v="0"/>
    <x v="4"/>
    <x v="39"/>
    <x v="12"/>
    <n v="765254"/>
    <n v="20544488"/>
    <m/>
    <x v="0"/>
  </r>
  <r>
    <x v="36"/>
    <x v="0"/>
    <x v="0"/>
    <x v="4"/>
    <x v="39"/>
    <x v="13"/>
    <n v="769220"/>
    <n v="20491264"/>
    <m/>
    <x v="0"/>
  </r>
  <r>
    <x v="36"/>
    <x v="0"/>
    <x v="0"/>
    <x v="4"/>
    <x v="39"/>
    <x v="14"/>
    <n v="773098"/>
    <n v="20491148"/>
    <m/>
    <x v="0"/>
  </r>
  <r>
    <x v="36"/>
    <x v="0"/>
    <x v="0"/>
    <x v="4"/>
    <x v="39"/>
    <x v="15"/>
    <n v="776900"/>
    <n v="20458590"/>
    <m/>
    <x v="0"/>
  </r>
  <r>
    <x v="36"/>
    <x v="0"/>
    <x v="0"/>
    <x v="4"/>
    <x v="39"/>
    <x v="16"/>
    <n v="780606"/>
    <n v="20392566"/>
    <m/>
    <x v="0"/>
  </r>
  <r>
    <x v="36"/>
    <x v="0"/>
    <x v="0"/>
    <x v="4"/>
    <x v="39"/>
    <x v="17"/>
    <n v="784244"/>
    <n v="20363412"/>
    <m/>
    <x v="0"/>
  </r>
  <r>
    <x v="36"/>
    <x v="0"/>
    <x v="0"/>
    <x v="4"/>
    <x v="39"/>
    <x v="18"/>
    <n v="787775"/>
    <n v="20323736"/>
    <m/>
    <x v="0"/>
  </r>
  <r>
    <x v="36"/>
    <x v="0"/>
    <x v="0"/>
    <x v="4"/>
    <x v="39"/>
    <x v="19"/>
    <n v="791166"/>
    <n v="20297194"/>
    <m/>
    <x v="0"/>
  </r>
  <r>
    <x v="36"/>
    <x v="0"/>
    <x v="0"/>
    <x v="4"/>
    <x v="39"/>
    <x v="20"/>
    <n v="794436"/>
    <n v="20248084"/>
    <m/>
    <x v="0"/>
  </r>
  <r>
    <x v="36"/>
    <x v="0"/>
    <x v="0"/>
    <x v="4"/>
    <x v="39"/>
    <x v="21"/>
    <n v="797566"/>
    <n v="20197336"/>
    <m/>
    <x v="0"/>
  </r>
  <r>
    <x v="36"/>
    <x v="0"/>
    <x v="0"/>
    <x v="4"/>
    <x v="39"/>
    <x v="22"/>
    <n v="800614"/>
    <n v="20113840"/>
    <m/>
    <x v="0"/>
  </r>
  <r>
    <x v="36"/>
    <x v="0"/>
    <x v="0"/>
    <x v="4"/>
    <x v="39"/>
    <x v="23"/>
    <n v="803538"/>
    <n v="19997034"/>
    <m/>
    <x v="0"/>
  </r>
  <r>
    <x v="36"/>
    <x v="0"/>
    <x v="0"/>
    <x v="4"/>
    <x v="39"/>
    <x v="24"/>
    <n v="806351"/>
    <n v="19877714"/>
    <m/>
    <x v="0"/>
  </r>
  <r>
    <x v="36"/>
    <x v="0"/>
    <x v="0"/>
    <x v="4"/>
    <x v="39"/>
    <x v="25"/>
    <n v="809161"/>
    <n v="19810132"/>
    <m/>
    <x v="0"/>
  </r>
  <r>
    <x v="36"/>
    <x v="0"/>
    <x v="0"/>
    <x v="4"/>
    <x v="39"/>
    <x v="26"/>
    <n v="811989"/>
    <n v="19762990"/>
    <m/>
    <x v="0"/>
  </r>
  <r>
    <x v="36"/>
    <x v="0"/>
    <x v="0"/>
    <x v="4"/>
    <x v="39"/>
    <x v="27"/>
    <n v="814810"/>
    <n v="19701370"/>
    <m/>
    <x v="0"/>
  </r>
  <r>
    <x v="36"/>
    <x v="0"/>
    <x v="0"/>
    <x v="4"/>
    <x v="39"/>
    <x v="28"/>
    <n v="817630"/>
    <n v="19618722"/>
    <m/>
    <x v="0"/>
  </r>
  <r>
    <x v="36"/>
    <x v="0"/>
    <x v="0"/>
    <x v="4"/>
    <x v="39"/>
    <x v="29"/>
    <n v="820451"/>
    <n v="19535442"/>
    <m/>
    <x v="0"/>
  </r>
  <r>
    <x v="36"/>
    <x v="0"/>
    <x v="0"/>
    <x v="4"/>
    <x v="39"/>
    <x v="30"/>
    <n v="823285"/>
    <n v="19451188"/>
    <m/>
    <x v="0"/>
  </r>
  <r>
    <x v="36"/>
    <x v="0"/>
    <x v="1"/>
    <x v="2"/>
    <x v="36"/>
    <x v="0"/>
    <n v="2914"/>
    <n v="21662"/>
    <m/>
    <x v="0"/>
  </r>
  <r>
    <x v="36"/>
    <x v="0"/>
    <x v="1"/>
    <x v="2"/>
    <x v="36"/>
    <x v="1"/>
    <n v="2938"/>
    <n v="20837"/>
    <m/>
    <x v="0"/>
  </r>
  <r>
    <x v="36"/>
    <x v="0"/>
    <x v="1"/>
    <x v="2"/>
    <x v="36"/>
    <x v="2"/>
    <n v="2938"/>
    <n v="20365"/>
    <m/>
    <x v="0"/>
  </r>
  <r>
    <x v="36"/>
    <x v="0"/>
    <x v="1"/>
    <x v="2"/>
    <x v="36"/>
    <x v="3"/>
    <n v="2938"/>
    <n v="18237"/>
    <m/>
    <x v="0"/>
  </r>
  <r>
    <x v="36"/>
    <x v="0"/>
    <x v="1"/>
    <x v="2"/>
    <x v="36"/>
    <x v="4"/>
    <n v="2938"/>
    <n v="18730"/>
    <m/>
    <x v="0"/>
  </r>
  <r>
    <x v="36"/>
    <x v="0"/>
    <x v="1"/>
    <x v="2"/>
    <x v="36"/>
    <x v="5"/>
    <n v="2938"/>
    <n v="20079"/>
    <m/>
    <x v="0"/>
  </r>
  <r>
    <x v="36"/>
    <x v="0"/>
    <x v="1"/>
    <x v="2"/>
    <x v="36"/>
    <x v="6"/>
    <n v="2938"/>
    <n v="19710"/>
    <m/>
    <x v="0"/>
  </r>
  <r>
    <x v="36"/>
    <x v="0"/>
    <x v="1"/>
    <x v="2"/>
    <x v="36"/>
    <x v="7"/>
    <n v="2938"/>
    <n v="19748"/>
    <m/>
    <x v="0"/>
  </r>
  <r>
    <x v="36"/>
    <x v="0"/>
    <x v="1"/>
    <x v="2"/>
    <x v="36"/>
    <x v="8"/>
    <n v="2938"/>
    <n v="19664"/>
    <m/>
    <x v="0"/>
  </r>
  <r>
    <x v="36"/>
    <x v="0"/>
    <x v="1"/>
    <x v="2"/>
    <x v="36"/>
    <x v="9"/>
    <n v="2938"/>
    <n v="19418"/>
    <m/>
    <x v="0"/>
  </r>
  <r>
    <x v="36"/>
    <x v="0"/>
    <x v="1"/>
    <x v="2"/>
    <x v="36"/>
    <x v="10"/>
    <n v="2938"/>
    <n v="19034"/>
    <m/>
    <x v="0"/>
  </r>
  <r>
    <x v="36"/>
    <x v="0"/>
    <x v="1"/>
    <x v="2"/>
    <x v="36"/>
    <x v="11"/>
    <n v="2938"/>
    <n v="18605"/>
    <m/>
    <x v="0"/>
  </r>
  <r>
    <x v="36"/>
    <x v="0"/>
    <x v="1"/>
    <x v="2"/>
    <x v="36"/>
    <x v="12"/>
    <n v="2938"/>
    <n v="18182"/>
    <m/>
    <x v="0"/>
  </r>
  <r>
    <x v="36"/>
    <x v="0"/>
    <x v="1"/>
    <x v="2"/>
    <x v="36"/>
    <x v="13"/>
    <n v="2938"/>
    <n v="17799"/>
    <m/>
    <x v="0"/>
  </r>
  <r>
    <x v="36"/>
    <x v="0"/>
    <x v="1"/>
    <x v="2"/>
    <x v="36"/>
    <x v="14"/>
    <n v="2938"/>
    <n v="17480"/>
    <m/>
    <x v="0"/>
  </r>
  <r>
    <x v="36"/>
    <x v="0"/>
    <x v="1"/>
    <x v="2"/>
    <x v="36"/>
    <x v="15"/>
    <n v="2938"/>
    <n v="17210"/>
    <m/>
    <x v="0"/>
  </r>
  <r>
    <x v="36"/>
    <x v="0"/>
    <x v="1"/>
    <x v="2"/>
    <x v="36"/>
    <x v="16"/>
    <n v="2938"/>
    <n v="16947"/>
    <m/>
    <x v="0"/>
  </r>
  <r>
    <x v="36"/>
    <x v="0"/>
    <x v="1"/>
    <x v="2"/>
    <x v="36"/>
    <x v="17"/>
    <n v="2938"/>
    <n v="16676"/>
    <m/>
    <x v="0"/>
  </r>
  <r>
    <x v="36"/>
    <x v="0"/>
    <x v="1"/>
    <x v="2"/>
    <x v="36"/>
    <x v="18"/>
    <n v="2938"/>
    <n v="16408"/>
    <m/>
    <x v="0"/>
  </r>
  <r>
    <x v="36"/>
    <x v="0"/>
    <x v="1"/>
    <x v="2"/>
    <x v="36"/>
    <x v="19"/>
    <n v="2938"/>
    <n v="16160"/>
    <m/>
    <x v="0"/>
  </r>
  <r>
    <x v="36"/>
    <x v="0"/>
    <x v="1"/>
    <x v="2"/>
    <x v="36"/>
    <x v="20"/>
    <n v="2938"/>
    <n v="15927"/>
    <m/>
    <x v="0"/>
  </r>
  <r>
    <x v="36"/>
    <x v="0"/>
    <x v="1"/>
    <x v="2"/>
    <x v="36"/>
    <x v="21"/>
    <n v="2938"/>
    <n v="15706"/>
    <m/>
    <x v="0"/>
  </r>
  <r>
    <x v="36"/>
    <x v="0"/>
    <x v="1"/>
    <x v="2"/>
    <x v="36"/>
    <x v="22"/>
    <n v="2938"/>
    <n v="15481"/>
    <m/>
    <x v="0"/>
  </r>
  <r>
    <x v="36"/>
    <x v="0"/>
    <x v="1"/>
    <x v="2"/>
    <x v="36"/>
    <x v="23"/>
    <n v="2938"/>
    <n v="15265"/>
    <m/>
    <x v="0"/>
  </r>
  <r>
    <x v="36"/>
    <x v="0"/>
    <x v="1"/>
    <x v="2"/>
    <x v="36"/>
    <x v="24"/>
    <n v="2938"/>
    <n v="15060"/>
    <m/>
    <x v="0"/>
  </r>
  <r>
    <x v="36"/>
    <x v="0"/>
    <x v="1"/>
    <x v="2"/>
    <x v="36"/>
    <x v="25"/>
    <n v="2938"/>
    <n v="14859"/>
    <m/>
    <x v="0"/>
  </r>
  <r>
    <x v="36"/>
    <x v="0"/>
    <x v="1"/>
    <x v="2"/>
    <x v="36"/>
    <x v="26"/>
    <n v="2938"/>
    <n v="14658"/>
    <m/>
    <x v="0"/>
  </r>
  <r>
    <x v="36"/>
    <x v="0"/>
    <x v="1"/>
    <x v="2"/>
    <x v="36"/>
    <x v="27"/>
    <n v="2938"/>
    <n v="14456"/>
    <m/>
    <x v="0"/>
  </r>
  <r>
    <x v="36"/>
    <x v="0"/>
    <x v="1"/>
    <x v="2"/>
    <x v="36"/>
    <x v="28"/>
    <n v="2938"/>
    <n v="14260"/>
    <m/>
    <x v="0"/>
  </r>
  <r>
    <x v="36"/>
    <x v="0"/>
    <x v="1"/>
    <x v="2"/>
    <x v="36"/>
    <x v="29"/>
    <n v="2938"/>
    <n v="14071"/>
    <m/>
    <x v="0"/>
  </r>
  <r>
    <x v="36"/>
    <x v="0"/>
    <x v="1"/>
    <x v="2"/>
    <x v="36"/>
    <x v="30"/>
    <n v="2938"/>
    <n v="13889"/>
    <m/>
    <x v="0"/>
  </r>
  <r>
    <x v="36"/>
    <x v="0"/>
    <x v="1"/>
    <x v="4"/>
    <x v="39"/>
    <x v="0"/>
    <n v="48222"/>
    <n v="848080"/>
    <m/>
    <x v="0"/>
  </r>
  <r>
    <x v="36"/>
    <x v="0"/>
    <x v="1"/>
    <x v="4"/>
    <x v="39"/>
    <x v="1"/>
    <n v="48267"/>
    <n v="860677"/>
    <m/>
    <x v="0"/>
  </r>
  <r>
    <x v="36"/>
    <x v="0"/>
    <x v="1"/>
    <x v="4"/>
    <x v="39"/>
    <x v="2"/>
    <n v="48267"/>
    <n v="1006249"/>
    <m/>
    <x v="0"/>
  </r>
  <r>
    <x v="36"/>
    <x v="0"/>
    <x v="1"/>
    <x v="4"/>
    <x v="39"/>
    <x v="3"/>
    <n v="48267"/>
    <n v="936828"/>
    <m/>
    <x v="0"/>
  </r>
  <r>
    <x v="36"/>
    <x v="0"/>
    <x v="1"/>
    <x v="4"/>
    <x v="39"/>
    <x v="4"/>
    <n v="48267"/>
    <n v="916186"/>
    <m/>
    <x v="0"/>
  </r>
  <r>
    <x v="36"/>
    <x v="0"/>
    <x v="1"/>
    <x v="4"/>
    <x v="39"/>
    <x v="5"/>
    <n v="48267"/>
    <n v="925211"/>
    <m/>
    <x v="0"/>
  </r>
  <r>
    <x v="36"/>
    <x v="0"/>
    <x v="1"/>
    <x v="4"/>
    <x v="39"/>
    <x v="6"/>
    <n v="48267"/>
    <n v="861393"/>
    <m/>
    <x v="0"/>
  </r>
  <r>
    <x v="36"/>
    <x v="0"/>
    <x v="1"/>
    <x v="4"/>
    <x v="39"/>
    <x v="7"/>
    <n v="48267"/>
    <n v="845882"/>
    <m/>
    <x v="0"/>
  </r>
  <r>
    <x v="36"/>
    <x v="0"/>
    <x v="1"/>
    <x v="4"/>
    <x v="39"/>
    <x v="8"/>
    <n v="48267"/>
    <n v="842025"/>
    <m/>
    <x v="0"/>
  </r>
  <r>
    <x v="36"/>
    <x v="0"/>
    <x v="1"/>
    <x v="4"/>
    <x v="39"/>
    <x v="9"/>
    <n v="48267"/>
    <n v="843305"/>
    <m/>
    <x v="0"/>
  </r>
  <r>
    <x v="36"/>
    <x v="0"/>
    <x v="1"/>
    <x v="4"/>
    <x v="39"/>
    <x v="10"/>
    <n v="48267"/>
    <n v="843884"/>
    <m/>
    <x v="0"/>
  </r>
  <r>
    <x v="36"/>
    <x v="0"/>
    <x v="1"/>
    <x v="4"/>
    <x v="39"/>
    <x v="11"/>
    <n v="48267"/>
    <n v="839383"/>
    <m/>
    <x v="0"/>
  </r>
  <r>
    <x v="36"/>
    <x v="0"/>
    <x v="1"/>
    <x v="4"/>
    <x v="39"/>
    <x v="12"/>
    <n v="48267"/>
    <n v="831703"/>
    <m/>
    <x v="0"/>
  </r>
  <r>
    <x v="36"/>
    <x v="0"/>
    <x v="1"/>
    <x v="4"/>
    <x v="39"/>
    <x v="13"/>
    <n v="48267"/>
    <n v="825503"/>
    <m/>
    <x v="0"/>
  </r>
  <r>
    <x v="36"/>
    <x v="0"/>
    <x v="1"/>
    <x v="4"/>
    <x v="39"/>
    <x v="14"/>
    <n v="48267"/>
    <n v="821495"/>
    <m/>
    <x v="0"/>
  </r>
  <r>
    <x v="36"/>
    <x v="0"/>
    <x v="1"/>
    <x v="4"/>
    <x v="39"/>
    <x v="15"/>
    <n v="48267"/>
    <n v="816208"/>
    <m/>
    <x v="0"/>
  </r>
  <r>
    <x v="36"/>
    <x v="0"/>
    <x v="1"/>
    <x v="4"/>
    <x v="39"/>
    <x v="16"/>
    <n v="48267"/>
    <n v="809657"/>
    <m/>
    <x v="0"/>
  </r>
  <r>
    <x v="36"/>
    <x v="0"/>
    <x v="1"/>
    <x v="4"/>
    <x v="39"/>
    <x v="17"/>
    <n v="48267"/>
    <n v="804633"/>
    <m/>
    <x v="0"/>
  </r>
  <r>
    <x v="36"/>
    <x v="0"/>
    <x v="1"/>
    <x v="4"/>
    <x v="39"/>
    <x v="18"/>
    <n v="48267"/>
    <n v="799250"/>
    <m/>
    <x v="0"/>
  </r>
  <r>
    <x v="36"/>
    <x v="0"/>
    <x v="1"/>
    <x v="4"/>
    <x v="39"/>
    <x v="19"/>
    <n v="48267"/>
    <n v="794518"/>
    <m/>
    <x v="0"/>
  </r>
  <r>
    <x v="36"/>
    <x v="0"/>
    <x v="1"/>
    <x v="4"/>
    <x v="39"/>
    <x v="20"/>
    <n v="48267"/>
    <n v="788984"/>
    <m/>
    <x v="0"/>
  </r>
  <r>
    <x v="36"/>
    <x v="0"/>
    <x v="1"/>
    <x v="4"/>
    <x v="39"/>
    <x v="21"/>
    <n v="48267"/>
    <n v="783525"/>
    <m/>
    <x v="0"/>
  </r>
  <r>
    <x v="36"/>
    <x v="0"/>
    <x v="1"/>
    <x v="4"/>
    <x v="39"/>
    <x v="22"/>
    <n v="48267"/>
    <n v="776881"/>
    <m/>
    <x v="0"/>
  </r>
  <r>
    <x v="36"/>
    <x v="0"/>
    <x v="1"/>
    <x v="4"/>
    <x v="39"/>
    <x v="23"/>
    <n v="48267"/>
    <n v="769070"/>
    <m/>
    <x v="0"/>
  </r>
  <r>
    <x v="36"/>
    <x v="0"/>
    <x v="1"/>
    <x v="4"/>
    <x v="39"/>
    <x v="24"/>
    <n v="48267"/>
    <n v="761291"/>
    <m/>
    <x v="0"/>
  </r>
  <r>
    <x v="36"/>
    <x v="0"/>
    <x v="1"/>
    <x v="4"/>
    <x v="39"/>
    <x v="25"/>
    <n v="48267"/>
    <n v="755517"/>
    <m/>
    <x v="0"/>
  </r>
  <r>
    <x v="36"/>
    <x v="0"/>
    <x v="1"/>
    <x v="4"/>
    <x v="39"/>
    <x v="26"/>
    <n v="48267"/>
    <n v="750507"/>
    <m/>
    <x v="0"/>
  </r>
  <r>
    <x v="36"/>
    <x v="0"/>
    <x v="1"/>
    <x v="4"/>
    <x v="39"/>
    <x v="27"/>
    <n v="48267"/>
    <n v="744948"/>
    <m/>
    <x v="0"/>
  </r>
  <r>
    <x v="36"/>
    <x v="0"/>
    <x v="1"/>
    <x v="4"/>
    <x v="39"/>
    <x v="28"/>
    <n v="48267"/>
    <n v="738599"/>
    <m/>
    <x v="0"/>
  </r>
  <r>
    <x v="36"/>
    <x v="0"/>
    <x v="1"/>
    <x v="4"/>
    <x v="39"/>
    <x v="29"/>
    <n v="48267"/>
    <n v="732233"/>
    <m/>
    <x v="0"/>
  </r>
  <r>
    <x v="36"/>
    <x v="0"/>
    <x v="1"/>
    <x v="4"/>
    <x v="39"/>
    <x v="30"/>
    <n v="48267"/>
    <n v="725821"/>
    <m/>
    <x v="0"/>
  </r>
  <r>
    <x v="36"/>
    <x v="0"/>
    <x v="2"/>
    <x v="2"/>
    <x v="36"/>
    <x v="0"/>
    <n v="3099"/>
    <n v="27630"/>
    <m/>
    <x v="0"/>
  </r>
  <r>
    <x v="36"/>
    <x v="0"/>
    <x v="2"/>
    <x v="2"/>
    <x v="36"/>
    <x v="1"/>
    <n v="3053"/>
    <n v="26373"/>
    <m/>
    <x v="0"/>
  </r>
  <r>
    <x v="36"/>
    <x v="0"/>
    <x v="2"/>
    <x v="2"/>
    <x v="36"/>
    <x v="2"/>
    <n v="3012"/>
    <n v="25486"/>
    <m/>
    <x v="0"/>
  </r>
  <r>
    <x v="36"/>
    <x v="0"/>
    <x v="2"/>
    <x v="2"/>
    <x v="36"/>
    <x v="3"/>
    <n v="2968"/>
    <n v="22549"/>
    <m/>
    <x v="0"/>
  </r>
  <r>
    <x v="36"/>
    <x v="0"/>
    <x v="2"/>
    <x v="2"/>
    <x v="36"/>
    <x v="4"/>
    <n v="2926"/>
    <n v="22885"/>
    <m/>
    <x v="0"/>
  </r>
  <r>
    <x v="36"/>
    <x v="0"/>
    <x v="2"/>
    <x v="2"/>
    <x v="36"/>
    <x v="5"/>
    <n v="2886"/>
    <n v="24250"/>
    <m/>
    <x v="0"/>
  </r>
  <r>
    <x v="36"/>
    <x v="0"/>
    <x v="2"/>
    <x v="2"/>
    <x v="36"/>
    <x v="6"/>
    <n v="2849"/>
    <n v="23376"/>
    <m/>
    <x v="0"/>
  </r>
  <r>
    <x v="36"/>
    <x v="0"/>
    <x v="2"/>
    <x v="2"/>
    <x v="36"/>
    <x v="7"/>
    <n v="2817"/>
    <n v="23165"/>
    <m/>
    <x v="0"/>
  </r>
  <r>
    <x v="36"/>
    <x v="0"/>
    <x v="2"/>
    <x v="2"/>
    <x v="36"/>
    <x v="8"/>
    <n v="2785"/>
    <n v="22818"/>
    <m/>
    <x v="0"/>
  </r>
  <r>
    <x v="36"/>
    <x v="0"/>
    <x v="2"/>
    <x v="2"/>
    <x v="36"/>
    <x v="9"/>
    <n v="2754"/>
    <n v="22289"/>
    <m/>
    <x v="0"/>
  </r>
  <r>
    <x v="36"/>
    <x v="0"/>
    <x v="2"/>
    <x v="2"/>
    <x v="36"/>
    <x v="10"/>
    <n v="2719"/>
    <n v="21592"/>
    <m/>
    <x v="0"/>
  </r>
  <r>
    <x v="36"/>
    <x v="0"/>
    <x v="2"/>
    <x v="2"/>
    <x v="36"/>
    <x v="11"/>
    <n v="2685"/>
    <n v="20856"/>
    <m/>
    <x v="0"/>
  </r>
  <r>
    <x v="36"/>
    <x v="0"/>
    <x v="2"/>
    <x v="2"/>
    <x v="36"/>
    <x v="12"/>
    <n v="2651"/>
    <n v="20142"/>
    <m/>
    <x v="0"/>
  </r>
  <r>
    <x v="36"/>
    <x v="0"/>
    <x v="2"/>
    <x v="2"/>
    <x v="36"/>
    <x v="13"/>
    <n v="2618"/>
    <n v="19487"/>
    <m/>
    <x v="0"/>
  </r>
  <r>
    <x v="36"/>
    <x v="0"/>
    <x v="2"/>
    <x v="2"/>
    <x v="36"/>
    <x v="14"/>
    <n v="2585"/>
    <n v="18915"/>
    <m/>
    <x v="0"/>
  </r>
  <r>
    <x v="36"/>
    <x v="0"/>
    <x v="2"/>
    <x v="2"/>
    <x v="36"/>
    <x v="15"/>
    <n v="2553"/>
    <n v="18407"/>
    <m/>
    <x v="0"/>
  </r>
  <r>
    <x v="36"/>
    <x v="0"/>
    <x v="2"/>
    <x v="2"/>
    <x v="36"/>
    <x v="16"/>
    <n v="2522"/>
    <n v="17920"/>
    <m/>
    <x v="0"/>
  </r>
  <r>
    <x v="36"/>
    <x v="0"/>
    <x v="2"/>
    <x v="2"/>
    <x v="36"/>
    <x v="17"/>
    <n v="2491"/>
    <n v="17433"/>
    <m/>
    <x v="0"/>
  </r>
  <r>
    <x v="36"/>
    <x v="0"/>
    <x v="2"/>
    <x v="2"/>
    <x v="36"/>
    <x v="18"/>
    <n v="2460"/>
    <n v="16958"/>
    <m/>
    <x v="0"/>
  </r>
  <r>
    <x v="36"/>
    <x v="0"/>
    <x v="2"/>
    <x v="2"/>
    <x v="36"/>
    <x v="19"/>
    <n v="2429"/>
    <n v="16511"/>
    <m/>
    <x v="0"/>
  </r>
  <r>
    <x v="36"/>
    <x v="0"/>
    <x v="2"/>
    <x v="2"/>
    <x v="36"/>
    <x v="20"/>
    <n v="2399"/>
    <n v="16090"/>
    <m/>
    <x v="0"/>
  </r>
  <r>
    <x v="36"/>
    <x v="0"/>
    <x v="2"/>
    <x v="2"/>
    <x v="36"/>
    <x v="21"/>
    <n v="2370"/>
    <n v="15689"/>
    <m/>
    <x v="0"/>
  </r>
  <r>
    <x v="36"/>
    <x v="0"/>
    <x v="2"/>
    <x v="2"/>
    <x v="36"/>
    <x v="22"/>
    <n v="2341"/>
    <n v="15294"/>
    <m/>
    <x v="0"/>
  </r>
  <r>
    <x v="36"/>
    <x v="0"/>
    <x v="2"/>
    <x v="2"/>
    <x v="36"/>
    <x v="23"/>
    <n v="2312"/>
    <n v="14917"/>
    <m/>
    <x v="0"/>
  </r>
  <r>
    <x v="36"/>
    <x v="0"/>
    <x v="2"/>
    <x v="2"/>
    <x v="36"/>
    <x v="24"/>
    <n v="2285"/>
    <n v="14559"/>
    <m/>
    <x v="0"/>
  </r>
  <r>
    <x v="36"/>
    <x v="0"/>
    <x v="2"/>
    <x v="2"/>
    <x v="36"/>
    <x v="25"/>
    <n v="2258"/>
    <n v="14214"/>
    <m/>
    <x v="0"/>
  </r>
  <r>
    <x v="36"/>
    <x v="0"/>
    <x v="2"/>
    <x v="2"/>
    <x v="36"/>
    <x v="26"/>
    <n v="2231"/>
    <n v="13873"/>
    <m/>
    <x v="0"/>
  </r>
  <r>
    <x v="36"/>
    <x v="0"/>
    <x v="2"/>
    <x v="2"/>
    <x v="36"/>
    <x v="27"/>
    <n v="2205"/>
    <n v="13541"/>
    <m/>
    <x v="0"/>
  </r>
  <r>
    <x v="36"/>
    <x v="0"/>
    <x v="2"/>
    <x v="2"/>
    <x v="36"/>
    <x v="28"/>
    <n v="2179"/>
    <n v="13221"/>
    <m/>
    <x v="0"/>
  </r>
  <r>
    <x v="36"/>
    <x v="0"/>
    <x v="2"/>
    <x v="2"/>
    <x v="36"/>
    <x v="29"/>
    <n v="2154"/>
    <n v="12914"/>
    <m/>
    <x v="0"/>
  </r>
  <r>
    <x v="36"/>
    <x v="0"/>
    <x v="2"/>
    <x v="2"/>
    <x v="36"/>
    <x v="30"/>
    <n v="2130"/>
    <n v="12621"/>
    <m/>
    <x v="0"/>
  </r>
  <r>
    <x v="36"/>
    <x v="0"/>
    <x v="2"/>
    <x v="4"/>
    <x v="39"/>
    <x v="0"/>
    <n v="17483"/>
    <n v="576676"/>
    <m/>
    <x v="0"/>
  </r>
  <r>
    <x v="36"/>
    <x v="0"/>
    <x v="2"/>
    <x v="4"/>
    <x v="39"/>
    <x v="1"/>
    <n v="17180"/>
    <n v="583496"/>
    <m/>
    <x v="0"/>
  </r>
  <r>
    <x v="36"/>
    <x v="0"/>
    <x v="2"/>
    <x v="4"/>
    <x v="39"/>
    <x v="2"/>
    <n v="16882"/>
    <n v="671810"/>
    <m/>
    <x v="0"/>
  </r>
  <r>
    <x v="36"/>
    <x v="0"/>
    <x v="2"/>
    <x v="4"/>
    <x v="39"/>
    <x v="3"/>
    <n v="16588"/>
    <n v="615888"/>
    <m/>
    <x v="0"/>
  </r>
  <r>
    <x v="36"/>
    <x v="0"/>
    <x v="2"/>
    <x v="4"/>
    <x v="39"/>
    <x v="4"/>
    <n v="16300"/>
    <n v="593055"/>
    <m/>
    <x v="0"/>
  </r>
  <r>
    <x v="36"/>
    <x v="0"/>
    <x v="2"/>
    <x v="4"/>
    <x v="39"/>
    <x v="5"/>
    <n v="16017"/>
    <n v="589695"/>
    <m/>
    <x v="0"/>
  </r>
  <r>
    <x v="36"/>
    <x v="0"/>
    <x v="2"/>
    <x v="4"/>
    <x v="39"/>
    <x v="6"/>
    <n v="15740"/>
    <n v="540604"/>
    <m/>
    <x v="0"/>
  </r>
  <r>
    <x v="36"/>
    <x v="0"/>
    <x v="2"/>
    <x v="4"/>
    <x v="39"/>
    <x v="7"/>
    <n v="15471"/>
    <n v="522766"/>
    <m/>
    <x v="0"/>
  </r>
  <r>
    <x v="36"/>
    <x v="0"/>
    <x v="2"/>
    <x v="4"/>
    <x v="39"/>
    <x v="8"/>
    <n v="15207"/>
    <n v="512442"/>
    <m/>
    <x v="0"/>
  </r>
  <r>
    <x v="36"/>
    <x v="0"/>
    <x v="2"/>
    <x v="4"/>
    <x v="39"/>
    <x v="9"/>
    <n v="14947"/>
    <n v="505375"/>
    <m/>
    <x v="0"/>
  </r>
  <r>
    <x v="36"/>
    <x v="0"/>
    <x v="2"/>
    <x v="4"/>
    <x v="39"/>
    <x v="10"/>
    <n v="14690"/>
    <n v="497934"/>
    <m/>
    <x v="0"/>
  </r>
  <r>
    <x v="36"/>
    <x v="0"/>
    <x v="2"/>
    <x v="4"/>
    <x v="39"/>
    <x v="11"/>
    <n v="14437"/>
    <n v="487645"/>
    <m/>
    <x v="0"/>
  </r>
  <r>
    <x v="36"/>
    <x v="0"/>
    <x v="2"/>
    <x v="4"/>
    <x v="39"/>
    <x v="12"/>
    <n v="14188"/>
    <n v="475731"/>
    <m/>
    <x v="0"/>
  </r>
  <r>
    <x v="36"/>
    <x v="0"/>
    <x v="2"/>
    <x v="4"/>
    <x v="39"/>
    <x v="13"/>
    <n v="13944"/>
    <n v="464904"/>
    <m/>
    <x v="0"/>
  </r>
  <r>
    <x v="36"/>
    <x v="0"/>
    <x v="2"/>
    <x v="4"/>
    <x v="39"/>
    <x v="14"/>
    <n v="13704"/>
    <n v="455504"/>
    <m/>
    <x v="0"/>
  </r>
  <r>
    <x v="36"/>
    <x v="0"/>
    <x v="2"/>
    <x v="4"/>
    <x v="39"/>
    <x v="15"/>
    <n v="13468"/>
    <n v="445587"/>
    <m/>
    <x v="0"/>
  </r>
  <r>
    <x v="36"/>
    <x v="0"/>
    <x v="2"/>
    <x v="4"/>
    <x v="39"/>
    <x v="16"/>
    <n v="13237"/>
    <n v="435187"/>
    <m/>
    <x v="0"/>
  </r>
  <r>
    <x v="36"/>
    <x v="0"/>
    <x v="2"/>
    <x v="4"/>
    <x v="39"/>
    <x v="17"/>
    <n v="13010"/>
    <n v="425801"/>
    <m/>
    <x v="0"/>
  </r>
  <r>
    <x v="36"/>
    <x v="0"/>
    <x v="2"/>
    <x v="4"/>
    <x v="39"/>
    <x v="18"/>
    <n v="12786"/>
    <n v="416418"/>
    <m/>
    <x v="0"/>
  </r>
  <r>
    <x v="36"/>
    <x v="0"/>
    <x v="2"/>
    <x v="4"/>
    <x v="39"/>
    <x v="19"/>
    <n v="12566"/>
    <n v="407537"/>
    <m/>
    <x v="0"/>
  </r>
  <r>
    <x v="36"/>
    <x v="0"/>
    <x v="2"/>
    <x v="4"/>
    <x v="39"/>
    <x v="20"/>
    <n v="12351"/>
    <n v="398439"/>
    <m/>
    <x v="0"/>
  </r>
  <r>
    <x v="36"/>
    <x v="0"/>
    <x v="2"/>
    <x v="4"/>
    <x v="39"/>
    <x v="21"/>
    <n v="12139"/>
    <n v="389560"/>
    <m/>
    <x v="0"/>
  </r>
  <r>
    <x v="36"/>
    <x v="0"/>
    <x v="2"/>
    <x v="4"/>
    <x v="39"/>
    <x v="22"/>
    <n v="11931"/>
    <n v="380276"/>
    <m/>
    <x v="0"/>
  </r>
  <r>
    <x v="36"/>
    <x v="0"/>
    <x v="2"/>
    <x v="4"/>
    <x v="39"/>
    <x v="23"/>
    <n v="11726"/>
    <n v="370633"/>
    <m/>
    <x v="0"/>
  </r>
  <r>
    <x v="36"/>
    <x v="0"/>
    <x v="2"/>
    <x v="4"/>
    <x v="39"/>
    <x v="24"/>
    <n v="11525"/>
    <n v="361206"/>
    <m/>
    <x v="0"/>
  </r>
  <r>
    <x v="36"/>
    <x v="0"/>
    <x v="2"/>
    <x v="4"/>
    <x v="39"/>
    <x v="25"/>
    <n v="11328"/>
    <n v="352923"/>
    <m/>
    <x v="0"/>
  </r>
  <r>
    <x v="36"/>
    <x v="0"/>
    <x v="2"/>
    <x v="4"/>
    <x v="39"/>
    <x v="26"/>
    <n v="11135"/>
    <n v="345158"/>
    <m/>
    <x v="0"/>
  </r>
  <r>
    <x v="36"/>
    <x v="0"/>
    <x v="2"/>
    <x v="4"/>
    <x v="39"/>
    <x v="27"/>
    <n v="10945"/>
    <n v="337310"/>
    <m/>
    <x v="0"/>
  </r>
  <r>
    <x v="36"/>
    <x v="0"/>
    <x v="2"/>
    <x v="4"/>
    <x v="39"/>
    <x v="28"/>
    <n v="10758"/>
    <n v="329271"/>
    <m/>
    <x v="0"/>
  </r>
  <r>
    <x v="36"/>
    <x v="0"/>
    <x v="2"/>
    <x v="4"/>
    <x v="39"/>
    <x v="29"/>
    <n v="10575"/>
    <n v="321399"/>
    <m/>
    <x v="0"/>
  </r>
  <r>
    <x v="36"/>
    <x v="0"/>
    <x v="2"/>
    <x v="4"/>
    <x v="39"/>
    <x v="30"/>
    <n v="10395"/>
    <n v="313685"/>
    <m/>
    <x v="0"/>
  </r>
  <r>
    <x v="36"/>
    <x v="1"/>
    <x v="0"/>
    <x v="2"/>
    <x v="36"/>
    <x v="0"/>
    <n v="289063"/>
    <n v="2534504"/>
    <m/>
    <x v="0"/>
  </r>
  <r>
    <x v="36"/>
    <x v="1"/>
    <x v="0"/>
    <x v="2"/>
    <x v="36"/>
    <x v="1"/>
    <n v="292843"/>
    <n v="2499096"/>
    <m/>
    <x v="0"/>
  </r>
  <r>
    <x v="36"/>
    <x v="1"/>
    <x v="0"/>
    <x v="2"/>
    <x v="36"/>
    <x v="2"/>
    <n v="296054"/>
    <n v="2553280"/>
    <m/>
    <x v="0"/>
  </r>
  <r>
    <x v="36"/>
    <x v="1"/>
    <x v="0"/>
    <x v="2"/>
    <x v="36"/>
    <x v="3"/>
    <n v="299049"/>
    <n v="2205969"/>
    <m/>
    <x v="0"/>
  </r>
  <r>
    <x v="36"/>
    <x v="1"/>
    <x v="0"/>
    <x v="2"/>
    <x v="36"/>
    <x v="4"/>
    <n v="302394"/>
    <n v="2273554"/>
    <m/>
    <x v="0"/>
  </r>
  <r>
    <x v="36"/>
    <x v="1"/>
    <x v="0"/>
    <x v="2"/>
    <x v="36"/>
    <x v="5"/>
    <n v="305371"/>
    <n v="2497835"/>
    <m/>
    <x v="0"/>
  </r>
  <r>
    <x v="36"/>
    <x v="1"/>
    <x v="0"/>
    <x v="2"/>
    <x v="36"/>
    <x v="6"/>
    <n v="308384"/>
    <n v="2489194"/>
    <m/>
    <x v="0"/>
  </r>
  <r>
    <x v="36"/>
    <x v="1"/>
    <x v="0"/>
    <x v="2"/>
    <x v="36"/>
    <x v="7"/>
    <n v="311393"/>
    <n v="2520112"/>
    <m/>
    <x v="0"/>
  </r>
  <r>
    <x v="36"/>
    <x v="1"/>
    <x v="0"/>
    <x v="2"/>
    <x v="36"/>
    <x v="8"/>
    <n v="314349"/>
    <n v="2533678"/>
    <m/>
    <x v="0"/>
  </r>
  <r>
    <x v="36"/>
    <x v="1"/>
    <x v="0"/>
    <x v="2"/>
    <x v="36"/>
    <x v="9"/>
    <n v="317318"/>
    <n v="2527912"/>
    <m/>
    <x v="0"/>
  </r>
  <r>
    <x v="36"/>
    <x v="1"/>
    <x v="0"/>
    <x v="2"/>
    <x v="36"/>
    <x v="10"/>
    <n v="320293"/>
    <n v="2504113"/>
    <m/>
    <x v="0"/>
  </r>
  <r>
    <x v="36"/>
    <x v="1"/>
    <x v="0"/>
    <x v="2"/>
    <x v="36"/>
    <x v="11"/>
    <n v="323209"/>
    <n v="2471665"/>
    <m/>
    <x v="0"/>
  </r>
  <r>
    <x v="36"/>
    <x v="1"/>
    <x v="0"/>
    <x v="2"/>
    <x v="36"/>
    <x v="12"/>
    <n v="326120"/>
    <n v="2439881"/>
    <m/>
    <x v="0"/>
  </r>
  <r>
    <x v="36"/>
    <x v="1"/>
    <x v="0"/>
    <x v="2"/>
    <x v="36"/>
    <x v="13"/>
    <n v="328993"/>
    <n v="2414001"/>
    <m/>
    <x v="0"/>
  </r>
  <r>
    <x v="36"/>
    <x v="1"/>
    <x v="0"/>
    <x v="2"/>
    <x v="36"/>
    <x v="14"/>
    <n v="331802"/>
    <n v="2395865"/>
    <m/>
    <x v="0"/>
  </r>
  <r>
    <x v="36"/>
    <x v="1"/>
    <x v="0"/>
    <x v="2"/>
    <x v="36"/>
    <x v="15"/>
    <n v="334557"/>
    <n v="2382566"/>
    <m/>
    <x v="0"/>
  </r>
  <r>
    <x v="36"/>
    <x v="1"/>
    <x v="0"/>
    <x v="2"/>
    <x v="36"/>
    <x v="16"/>
    <n v="337242"/>
    <n v="2370443"/>
    <m/>
    <x v="0"/>
  </r>
  <r>
    <x v="36"/>
    <x v="1"/>
    <x v="0"/>
    <x v="2"/>
    <x v="36"/>
    <x v="17"/>
    <n v="339878"/>
    <n v="2355850"/>
    <m/>
    <x v="0"/>
  </r>
  <r>
    <x v="36"/>
    <x v="1"/>
    <x v="0"/>
    <x v="2"/>
    <x v="36"/>
    <x v="18"/>
    <n v="342436"/>
    <n v="2339309"/>
    <m/>
    <x v="0"/>
  </r>
  <r>
    <x v="36"/>
    <x v="1"/>
    <x v="0"/>
    <x v="2"/>
    <x v="36"/>
    <x v="19"/>
    <n v="344893"/>
    <n v="2326295"/>
    <m/>
    <x v="0"/>
  </r>
  <r>
    <x v="36"/>
    <x v="1"/>
    <x v="0"/>
    <x v="2"/>
    <x v="36"/>
    <x v="20"/>
    <n v="347263"/>
    <n v="2315059"/>
    <m/>
    <x v="0"/>
  </r>
  <r>
    <x v="36"/>
    <x v="1"/>
    <x v="0"/>
    <x v="2"/>
    <x v="36"/>
    <x v="21"/>
    <n v="349530"/>
    <n v="2304809"/>
    <m/>
    <x v="0"/>
  </r>
  <r>
    <x v="36"/>
    <x v="1"/>
    <x v="0"/>
    <x v="2"/>
    <x v="36"/>
    <x v="22"/>
    <n v="351739"/>
    <n v="2294096"/>
    <m/>
    <x v="0"/>
  </r>
  <r>
    <x v="36"/>
    <x v="1"/>
    <x v="0"/>
    <x v="2"/>
    <x v="36"/>
    <x v="23"/>
    <n v="353858"/>
    <n v="2283727"/>
    <m/>
    <x v="0"/>
  </r>
  <r>
    <x v="36"/>
    <x v="1"/>
    <x v="0"/>
    <x v="2"/>
    <x v="36"/>
    <x v="24"/>
    <n v="355896"/>
    <n v="2274019"/>
    <m/>
    <x v="0"/>
  </r>
  <r>
    <x v="36"/>
    <x v="1"/>
    <x v="0"/>
    <x v="2"/>
    <x v="36"/>
    <x v="25"/>
    <n v="357932"/>
    <n v="2264163"/>
    <m/>
    <x v="0"/>
  </r>
  <r>
    <x v="36"/>
    <x v="1"/>
    <x v="0"/>
    <x v="2"/>
    <x v="36"/>
    <x v="26"/>
    <n v="359982"/>
    <n v="2253211"/>
    <m/>
    <x v="0"/>
  </r>
  <r>
    <x v="36"/>
    <x v="1"/>
    <x v="0"/>
    <x v="2"/>
    <x v="36"/>
    <x v="27"/>
    <n v="362026"/>
    <n v="2242629"/>
    <m/>
    <x v="0"/>
  </r>
  <r>
    <x v="36"/>
    <x v="1"/>
    <x v="0"/>
    <x v="2"/>
    <x v="36"/>
    <x v="28"/>
    <n v="364070"/>
    <n v="2232727"/>
    <m/>
    <x v="0"/>
  </r>
  <r>
    <x v="36"/>
    <x v="1"/>
    <x v="0"/>
    <x v="2"/>
    <x v="36"/>
    <x v="29"/>
    <n v="366114"/>
    <n v="2223708"/>
    <m/>
    <x v="0"/>
  </r>
  <r>
    <x v="36"/>
    <x v="1"/>
    <x v="0"/>
    <x v="2"/>
    <x v="36"/>
    <x v="30"/>
    <n v="368167"/>
    <n v="2214621"/>
    <m/>
    <x v="0"/>
  </r>
  <r>
    <x v="36"/>
    <x v="1"/>
    <x v="0"/>
    <x v="4"/>
    <x v="39"/>
    <x v="0"/>
    <n v="992780"/>
    <n v="26363274"/>
    <m/>
    <x v="0"/>
  </r>
  <r>
    <x v="36"/>
    <x v="1"/>
    <x v="0"/>
    <x v="4"/>
    <x v="39"/>
    <x v="1"/>
    <n v="995318"/>
    <n v="27432084"/>
    <m/>
    <x v="0"/>
  </r>
  <r>
    <x v="36"/>
    <x v="1"/>
    <x v="0"/>
    <x v="4"/>
    <x v="39"/>
    <x v="2"/>
    <n v="997896"/>
    <n v="33345874"/>
    <m/>
    <x v="0"/>
  </r>
  <r>
    <x v="36"/>
    <x v="1"/>
    <x v="0"/>
    <x v="4"/>
    <x v="39"/>
    <x v="3"/>
    <n v="1000299"/>
    <n v="29748342"/>
    <m/>
    <x v="0"/>
  </r>
  <r>
    <x v="36"/>
    <x v="1"/>
    <x v="0"/>
    <x v="4"/>
    <x v="39"/>
    <x v="4"/>
    <n v="1002984"/>
    <n v="29100038"/>
    <m/>
    <x v="0"/>
  </r>
  <r>
    <x v="36"/>
    <x v="1"/>
    <x v="0"/>
    <x v="4"/>
    <x v="39"/>
    <x v="5"/>
    <n v="1005374"/>
    <n v="29948426"/>
    <m/>
    <x v="0"/>
  </r>
  <r>
    <x v="36"/>
    <x v="1"/>
    <x v="0"/>
    <x v="4"/>
    <x v="39"/>
    <x v="6"/>
    <n v="1007791"/>
    <n v="28173016"/>
    <m/>
    <x v="0"/>
  </r>
  <r>
    <x v="36"/>
    <x v="1"/>
    <x v="0"/>
    <x v="4"/>
    <x v="39"/>
    <x v="7"/>
    <n v="1010206"/>
    <n v="27800220"/>
    <m/>
    <x v="0"/>
  </r>
  <r>
    <x v="36"/>
    <x v="1"/>
    <x v="0"/>
    <x v="4"/>
    <x v="39"/>
    <x v="8"/>
    <n v="1012579"/>
    <n v="27816198"/>
    <m/>
    <x v="0"/>
  </r>
  <r>
    <x v="36"/>
    <x v="1"/>
    <x v="0"/>
    <x v="4"/>
    <x v="39"/>
    <x v="9"/>
    <n v="1014961"/>
    <n v="27981312"/>
    <m/>
    <x v="0"/>
  </r>
  <r>
    <x v="36"/>
    <x v="1"/>
    <x v="0"/>
    <x v="4"/>
    <x v="39"/>
    <x v="10"/>
    <n v="1017349"/>
    <n v="28121074"/>
    <m/>
    <x v="0"/>
  </r>
  <r>
    <x v="36"/>
    <x v="1"/>
    <x v="0"/>
    <x v="4"/>
    <x v="39"/>
    <x v="11"/>
    <n v="1019689"/>
    <n v="28105244"/>
    <m/>
    <x v="0"/>
  </r>
  <r>
    <x v="36"/>
    <x v="1"/>
    <x v="0"/>
    <x v="4"/>
    <x v="39"/>
    <x v="12"/>
    <n v="1022026"/>
    <n v="27972490"/>
    <m/>
    <x v="0"/>
  </r>
  <r>
    <x v="36"/>
    <x v="1"/>
    <x v="0"/>
    <x v="4"/>
    <x v="39"/>
    <x v="13"/>
    <n v="1024331"/>
    <n v="27894090"/>
    <m/>
    <x v="0"/>
  </r>
  <r>
    <x v="36"/>
    <x v="1"/>
    <x v="0"/>
    <x v="4"/>
    <x v="39"/>
    <x v="14"/>
    <n v="1026586"/>
    <n v="27887034"/>
    <m/>
    <x v="0"/>
  </r>
  <r>
    <x v="36"/>
    <x v="1"/>
    <x v="0"/>
    <x v="4"/>
    <x v="39"/>
    <x v="15"/>
    <n v="1028796"/>
    <n v="27828386"/>
    <m/>
    <x v="0"/>
  </r>
  <r>
    <x v="36"/>
    <x v="1"/>
    <x v="0"/>
    <x v="4"/>
    <x v="39"/>
    <x v="16"/>
    <n v="1030952"/>
    <n v="27742212"/>
    <m/>
    <x v="0"/>
  </r>
  <r>
    <x v="36"/>
    <x v="1"/>
    <x v="0"/>
    <x v="4"/>
    <x v="39"/>
    <x v="17"/>
    <n v="1033067"/>
    <n v="27688236"/>
    <m/>
    <x v="0"/>
  </r>
  <r>
    <x v="36"/>
    <x v="1"/>
    <x v="0"/>
    <x v="4"/>
    <x v="39"/>
    <x v="18"/>
    <n v="1035120"/>
    <n v="27626184"/>
    <m/>
    <x v="0"/>
  </r>
  <r>
    <x v="36"/>
    <x v="1"/>
    <x v="0"/>
    <x v="4"/>
    <x v="39"/>
    <x v="19"/>
    <n v="1037092"/>
    <n v="27580344"/>
    <m/>
    <x v="0"/>
  </r>
  <r>
    <x v="36"/>
    <x v="1"/>
    <x v="0"/>
    <x v="4"/>
    <x v="39"/>
    <x v="20"/>
    <n v="1038994"/>
    <n v="27514016"/>
    <m/>
    <x v="0"/>
  </r>
  <r>
    <x v="36"/>
    <x v="1"/>
    <x v="0"/>
    <x v="4"/>
    <x v="39"/>
    <x v="21"/>
    <n v="1040814"/>
    <n v="27445302"/>
    <m/>
    <x v="0"/>
  </r>
  <r>
    <x v="36"/>
    <x v="1"/>
    <x v="0"/>
    <x v="4"/>
    <x v="39"/>
    <x v="22"/>
    <n v="1042586"/>
    <n v="27328750"/>
    <m/>
    <x v="0"/>
  </r>
  <r>
    <x v="36"/>
    <x v="1"/>
    <x v="0"/>
    <x v="4"/>
    <x v="39"/>
    <x v="23"/>
    <n v="1044286"/>
    <n v="27170080"/>
    <m/>
    <x v="0"/>
  </r>
  <r>
    <x v="36"/>
    <x v="1"/>
    <x v="0"/>
    <x v="4"/>
    <x v="39"/>
    <x v="24"/>
    <n v="1045922"/>
    <n v="27019896"/>
    <m/>
    <x v="0"/>
  </r>
  <r>
    <x v="36"/>
    <x v="1"/>
    <x v="0"/>
    <x v="4"/>
    <x v="39"/>
    <x v="25"/>
    <n v="1047556"/>
    <n v="26942684"/>
    <m/>
    <x v="0"/>
  </r>
  <r>
    <x v="36"/>
    <x v="1"/>
    <x v="0"/>
    <x v="4"/>
    <x v="39"/>
    <x v="26"/>
    <n v="1049201"/>
    <n v="26879786"/>
    <m/>
    <x v="0"/>
  </r>
  <r>
    <x v="36"/>
    <x v="1"/>
    <x v="0"/>
    <x v="4"/>
    <x v="39"/>
    <x v="27"/>
    <n v="1050842"/>
    <n v="26806226"/>
    <m/>
    <x v="0"/>
  </r>
  <r>
    <x v="36"/>
    <x v="1"/>
    <x v="0"/>
    <x v="4"/>
    <x v="39"/>
    <x v="28"/>
    <n v="1052482"/>
    <n v="26702380"/>
    <m/>
    <x v="0"/>
  </r>
  <r>
    <x v="36"/>
    <x v="1"/>
    <x v="0"/>
    <x v="4"/>
    <x v="39"/>
    <x v="29"/>
    <n v="1054123"/>
    <n v="26595770"/>
    <m/>
    <x v="0"/>
  </r>
  <r>
    <x v="36"/>
    <x v="1"/>
    <x v="0"/>
    <x v="4"/>
    <x v="39"/>
    <x v="30"/>
    <n v="1055770"/>
    <n v="26484162"/>
    <m/>
    <x v="0"/>
  </r>
  <r>
    <x v="36"/>
    <x v="1"/>
    <x v="1"/>
    <x v="2"/>
    <x v="36"/>
    <x v="0"/>
    <n v="45451"/>
    <n v="220664"/>
    <m/>
    <x v="0"/>
  </r>
  <r>
    <x v="36"/>
    <x v="1"/>
    <x v="1"/>
    <x v="2"/>
    <x v="36"/>
    <x v="1"/>
    <n v="45909"/>
    <n v="219189"/>
    <m/>
    <x v="0"/>
  </r>
  <r>
    <x v="36"/>
    <x v="1"/>
    <x v="1"/>
    <x v="2"/>
    <x v="36"/>
    <x v="2"/>
    <n v="46497"/>
    <n v="225120"/>
    <m/>
    <x v="0"/>
  </r>
  <r>
    <x v="36"/>
    <x v="1"/>
    <x v="1"/>
    <x v="2"/>
    <x v="36"/>
    <x v="3"/>
    <n v="46889"/>
    <n v="194823"/>
    <m/>
    <x v="0"/>
  </r>
  <r>
    <x v="36"/>
    <x v="1"/>
    <x v="1"/>
    <x v="2"/>
    <x v="36"/>
    <x v="4"/>
    <n v="47151"/>
    <n v="200198"/>
    <m/>
    <x v="0"/>
  </r>
  <r>
    <x v="36"/>
    <x v="1"/>
    <x v="1"/>
    <x v="2"/>
    <x v="36"/>
    <x v="5"/>
    <n v="47490"/>
    <n v="219972"/>
    <m/>
    <x v="0"/>
  </r>
  <r>
    <x v="36"/>
    <x v="1"/>
    <x v="1"/>
    <x v="2"/>
    <x v="36"/>
    <x v="6"/>
    <n v="47828"/>
    <n v="219293"/>
    <m/>
    <x v="0"/>
  </r>
  <r>
    <x v="36"/>
    <x v="1"/>
    <x v="1"/>
    <x v="2"/>
    <x v="36"/>
    <x v="7"/>
    <n v="48168"/>
    <n v="222065"/>
    <m/>
    <x v="0"/>
  </r>
  <r>
    <x v="36"/>
    <x v="1"/>
    <x v="1"/>
    <x v="2"/>
    <x v="36"/>
    <x v="8"/>
    <n v="48499"/>
    <n v="223320"/>
    <m/>
    <x v="0"/>
  </r>
  <r>
    <x v="36"/>
    <x v="1"/>
    <x v="1"/>
    <x v="2"/>
    <x v="36"/>
    <x v="9"/>
    <n v="48832"/>
    <n v="222904"/>
    <m/>
    <x v="0"/>
  </r>
  <r>
    <x v="36"/>
    <x v="1"/>
    <x v="1"/>
    <x v="2"/>
    <x v="36"/>
    <x v="10"/>
    <n v="49181"/>
    <n v="221011"/>
    <m/>
    <x v="0"/>
  </r>
  <r>
    <x v="36"/>
    <x v="1"/>
    <x v="1"/>
    <x v="2"/>
    <x v="36"/>
    <x v="11"/>
    <n v="49559"/>
    <n v="218551"/>
    <m/>
    <x v="0"/>
  </r>
  <r>
    <x v="36"/>
    <x v="1"/>
    <x v="1"/>
    <x v="2"/>
    <x v="36"/>
    <x v="12"/>
    <n v="49937"/>
    <n v="216151"/>
    <m/>
    <x v="0"/>
  </r>
  <r>
    <x v="36"/>
    <x v="1"/>
    <x v="1"/>
    <x v="2"/>
    <x v="36"/>
    <x v="13"/>
    <n v="50308"/>
    <n v="214247"/>
    <m/>
    <x v="0"/>
  </r>
  <r>
    <x v="36"/>
    <x v="1"/>
    <x v="1"/>
    <x v="2"/>
    <x v="36"/>
    <x v="14"/>
    <n v="50665"/>
    <n v="212994"/>
    <m/>
    <x v="0"/>
  </r>
  <r>
    <x v="36"/>
    <x v="1"/>
    <x v="1"/>
    <x v="2"/>
    <x v="36"/>
    <x v="15"/>
    <n v="51014"/>
    <n v="212139"/>
    <m/>
    <x v="0"/>
  </r>
  <r>
    <x v="36"/>
    <x v="1"/>
    <x v="1"/>
    <x v="2"/>
    <x v="36"/>
    <x v="16"/>
    <n v="51353"/>
    <n v="211379"/>
    <m/>
    <x v="0"/>
  </r>
  <r>
    <x v="36"/>
    <x v="1"/>
    <x v="1"/>
    <x v="2"/>
    <x v="36"/>
    <x v="17"/>
    <n v="51655"/>
    <n v="210238"/>
    <m/>
    <x v="0"/>
  </r>
  <r>
    <x v="36"/>
    <x v="1"/>
    <x v="1"/>
    <x v="2"/>
    <x v="36"/>
    <x v="18"/>
    <n v="51935"/>
    <n v="208865"/>
    <m/>
    <x v="0"/>
  </r>
  <r>
    <x v="36"/>
    <x v="1"/>
    <x v="1"/>
    <x v="2"/>
    <x v="36"/>
    <x v="19"/>
    <n v="52196"/>
    <n v="207775"/>
    <m/>
    <x v="0"/>
  </r>
  <r>
    <x v="36"/>
    <x v="1"/>
    <x v="1"/>
    <x v="2"/>
    <x v="36"/>
    <x v="20"/>
    <n v="52441"/>
    <n v="206801"/>
    <m/>
    <x v="0"/>
  </r>
  <r>
    <x v="36"/>
    <x v="1"/>
    <x v="1"/>
    <x v="2"/>
    <x v="36"/>
    <x v="21"/>
    <n v="52667"/>
    <n v="205881"/>
    <m/>
    <x v="0"/>
  </r>
  <r>
    <x v="36"/>
    <x v="1"/>
    <x v="1"/>
    <x v="2"/>
    <x v="36"/>
    <x v="22"/>
    <n v="52878"/>
    <n v="204882"/>
    <m/>
    <x v="0"/>
  </r>
  <r>
    <x v="36"/>
    <x v="1"/>
    <x v="1"/>
    <x v="2"/>
    <x v="36"/>
    <x v="23"/>
    <n v="53082"/>
    <n v="203931"/>
    <m/>
    <x v="0"/>
  </r>
  <r>
    <x v="36"/>
    <x v="1"/>
    <x v="1"/>
    <x v="2"/>
    <x v="36"/>
    <x v="24"/>
    <n v="53288"/>
    <n v="203082"/>
    <m/>
    <x v="0"/>
  </r>
  <r>
    <x v="36"/>
    <x v="1"/>
    <x v="1"/>
    <x v="2"/>
    <x v="36"/>
    <x v="25"/>
    <n v="53495"/>
    <n v="202224"/>
    <m/>
    <x v="0"/>
  </r>
  <r>
    <x v="36"/>
    <x v="1"/>
    <x v="1"/>
    <x v="2"/>
    <x v="36"/>
    <x v="26"/>
    <n v="53702"/>
    <n v="201262"/>
    <m/>
    <x v="0"/>
  </r>
  <r>
    <x v="36"/>
    <x v="1"/>
    <x v="1"/>
    <x v="2"/>
    <x v="36"/>
    <x v="27"/>
    <n v="53908"/>
    <n v="200325"/>
    <m/>
    <x v="0"/>
  </r>
  <r>
    <x v="36"/>
    <x v="1"/>
    <x v="1"/>
    <x v="2"/>
    <x v="36"/>
    <x v="28"/>
    <n v="54114"/>
    <n v="199448"/>
    <m/>
    <x v="0"/>
  </r>
  <r>
    <x v="36"/>
    <x v="1"/>
    <x v="1"/>
    <x v="2"/>
    <x v="36"/>
    <x v="29"/>
    <n v="54321"/>
    <n v="198650"/>
    <m/>
    <x v="0"/>
  </r>
  <r>
    <x v="36"/>
    <x v="1"/>
    <x v="1"/>
    <x v="2"/>
    <x v="36"/>
    <x v="30"/>
    <n v="54528"/>
    <n v="197839"/>
    <m/>
    <x v="0"/>
  </r>
  <r>
    <x v="36"/>
    <x v="1"/>
    <x v="1"/>
    <x v="4"/>
    <x v="39"/>
    <x v="0"/>
    <n v="12181"/>
    <n v="32243"/>
    <m/>
    <x v="0"/>
  </r>
  <r>
    <x v="36"/>
    <x v="1"/>
    <x v="1"/>
    <x v="4"/>
    <x v="39"/>
    <x v="1"/>
    <n v="12289"/>
    <n v="34042"/>
    <m/>
    <x v="0"/>
  </r>
  <r>
    <x v="36"/>
    <x v="1"/>
    <x v="1"/>
    <x v="4"/>
    <x v="39"/>
    <x v="2"/>
    <n v="12289"/>
    <n v="41327"/>
    <m/>
    <x v="0"/>
  </r>
  <r>
    <x v="36"/>
    <x v="1"/>
    <x v="1"/>
    <x v="4"/>
    <x v="39"/>
    <x v="3"/>
    <n v="12289"/>
    <n v="36827"/>
    <m/>
    <x v="0"/>
  </r>
  <r>
    <x v="36"/>
    <x v="1"/>
    <x v="1"/>
    <x v="4"/>
    <x v="39"/>
    <x v="4"/>
    <n v="12289"/>
    <n v="35971"/>
    <m/>
    <x v="0"/>
  </r>
  <r>
    <x v="36"/>
    <x v="1"/>
    <x v="1"/>
    <x v="4"/>
    <x v="39"/>
    <x v="5"/>
    <n v="12289"/>
    <n v="36974"/>
    <m/>
    <x v="0"/>
  </r>
  <r>
    <x v="36"/>
    <x v="1"/>
    <x v="1"/>
    <x v="4"/>
    <x v="39"/>
    <x v="6"/>
    <n v="12289"/>
    <n v="34740"/>
    <m/>
    <x v="0"/>
  </r>
  <r>
    <x v="36"/>
    <x v="1"/>
    <x v="1"/>
    <x v="4"/>
    <x v="39"/>
    <x v="7"/>
    <n v="12289"/>
    <n v="34237"/>
    <m/>
    <x v="0"/>
  </r>
  <r>
    <x v="36"/>
    <x v="1"/>
    <x v="1"/>
    <x v="4"/>
    <x v="39"/>
    <x v="8"/>
    <n v="12289"/>
    <n v="34215"/>
    <m/>
    <x v="0"/>
  </r>
  <r>
    <x v="36"/>
    <x v="1"/>
    <x v="1"/>
    <x v="4"/>
    <x v="39"/>
    <x v="9"/>
    <n v="12289"/>
    <n v="34375"/>
    <m/>
    <x v="0"/>
  </r>
  <r>
    <x v="36"/>
    <x v="1"/>
    <x v="1"/>
    <x v="4"/>
    <x v="39"/>
    <x v="10"/>
    <n v="12289"/>
    <n v="34505"/>
    <m/>
    <x v="0"/>
  </r>
  <r>
    <x v="36"/>
    <x v="1"/>
    <x v="1"/>
    <x v="4"/>
    <x v="39"/>
    <x v="11"/>
    <n v="12289"/>
    <n v="34445"/>
    <m/>
    <x v="0"/>
  </r>
  <r>
    <x v="36"/>
    <x v="1"/>
    <x v="1"/>
    <x v="4"/>
    <x v="39"/>
    <x v="12"/>
    <n v="12289"/>
    <n v="34243"/>
    <m/>
    <x v="0"/>
  </r>
  <r>
    <x v="36"/>
    <x v="1"/>
    <x v="1"/>
    <x v="4"/>
    <x v="39"/>
    <x v="13"/>
    <n v="12289"/>
    <n v="34107"/>
    <m/>
    <x v="0"/>
  </r>
  <r>
    <x v="36"/>
    <x v="1"/>
    <x v="1"/>
    <x v="4"/>
    <x v="39"/>
    <x v="14"/>
    <n v="12289"/>
    <n v="34060"/>
    <m/>
    <x v="0"/>
  </r>
  <r>
    <x v="36"/>
    <x v="1"/>
    <x v="1"/>
    <x v="4"/>
    <x v="39"/>
    <x v="15"/>
    <n v="12289"/>
    <n v="33951"/>
    <m/>
    <x v="0"/>
  </r>
  <r>
    <x v="36"/>
    <x v="1"/>
    <x v="1"/>
    <x v="4"/>
    <x v="39"/>
    <x v="16"/>
    <n v="12289"/>
    <n v="33809"/>
    <m/>
    <x v="0"/>
  </r>
  <r>
    <x v="36"/>
    <x v="1"/>
    <x v="1"/>
    <x v="4"/>
    <x v="39"/>
    <x v="17"/>
    <n v="12289"/>
    <n v="33706"/>
    <m/>
    <x v="0"/>
  </r>
  <r>
    <x v="36"/>
    <x v="1"/>
    <x v="1"/>
    <x v="4"/>
    <x v="39"/>
    <x v="18"/>
    <n v="12289"/>
    <n v="33595"/>
    <m/>
    <x v="0"/>
  </r>
  <r>
    <x v="36"/>
    <x v="1"/>
    <x v="1"/>
    <x v="4"/>
    <x v="39"/>
    <x v="19"/>
    <n v="12289"/>
    <n v="33507"/>
    <m/>
    <x v="0"/>
  </r>
  <r>
    <x v="36"/>
    <x v="1"/>
    <x v="1"/>
    <x v="4"/>
    <x v="39"/>
    <x v="20"/>
    <n v="12289"/>
    <n v="33394"/>
    <m/>
    <x v="0"/>
  </r>
  <r>
    <x v="36"/>
    <x v="1"/>
    <x v="1"/>
    <x v="4"/>
    <x v="39"/>
    <x v="21"/>
    <n v="12289"/>
    <n v="33281"/>
    <m/>
    <x v="0"/>
  </r>
  <r>
    <x v="36"/>
    <x v="1"/>
    <x v="1"/>
    <x v="4"/>
    <x v="39"/>
    <x v="22"/>
    <n v="12289"/>
    <n v="33111"/>
    <m/>
    <x v="0"/>
  </r>
  <r>
    <x v="36"/>
    <x v="1"/>
    <x v="1"/>
    <x v="4"/>
    <x v="39"/>
    <x v="23"/>
    <n v="12289"/>
    <n v="32892"/>
    <m/>
    <x v="0"/>
  </r>
  <r>
    <x v="36"/>
    <x v="1"/>
    <x v="1"/>
    <x v="4"/>
    <x v="39"/>
    <x v="24"/>
    <n v="12289"/>
    <n v="32685"/>
    <m/>
    <x v="0"/>
  </r>
  <r>
    <x v="36"/>
    <x v="1"/>
    <x v="1"/>
    <x v="4"/>
    <x v="39"/>
    <x v="25"/>
    <n v="12289"/>
    <n v="32565"/>
    <m/>
    <x v="0"/>
  </r>
  <r>
    <x v="36"/>
    <x v="1"/>
    <x v="1"/>
    <x v="4"/>
    <x v="39"/>
    <x v="26"/>
    <n v="12289"/>
    <n v="32463"/>
    <m/>
    <x v="0"/>
  </r>
  <r>
    <x v="36"/>
    <x v="1"/>
    <x v="1"/>
    <x v="4"/>
    <x v="39"/>
    <x v="27"/>
    <n v="12289"/>
    <n v="32346"/>
    <m/>
    <x v="0"/>
  </r>
  <r>
    <x v="36"/>
    <x v="1"/>
    <x v="1"/>
    <x v="4"/>
    <x v="39"/>
    <x v="28"/>
    <n v="12289"/>
    <n v="32193"/>
    <m/>
    <x v="0"/>
  </r>
  <r>
    <x v="36"/>
    <x v="1"/>
    <x v="1"/>
    <x v="4"/>
    <x v="39"/>
    <x v="29"/>
    <n v="12289"/>
    <n v="32036"/>
    <m/>
    <x v="0"/>
  </r>
  <r>
    <x v="36"/>
    <x v="1"/>
    <x v="1"/>
    <x v="4"/>
    <x v="39"/>
    <x v="30"/>
    <n v="12289"/>
    <n v="31873"/>
    <m/>
    <x v="0"/>
  </r>
  <r>
    <x v="36"/>
    <x v="1"/>
    <x v="2"/>
    <x v="2"/>
    <x v="36"/>
    <x v="0"/>
    <n v="23901"/>
    <n v="85230"/>
    <m/>
    <x v="0"/>
  </r>
  <r>
    <x v="36"/>
    <x v="1"/>
    <x v="2"/>
    <x v="2"/>
    <x v="36"/>
    <x v="1"/>
    <n v="23476"/>
    <n v="82624"/>
    <m/>
    <x v="0"/>
  </r>
  <r>
    <x v="36"/>
    <x v="1"/>
    <x v="2"/>
    <x v="2"/>
    <x v="36"/>
    <x v="2"/>
    <n v="23059"/>
    <n v="82249"/>
    <m/>
    <x v="0"/>
  </r>
  <r>
    <x v="36"/>
    <x v="1"/>
    <x v="2"/>
    <x v="2"/>
    <x v="36"/>
    <x v="3"/>
    <n v="22649"/>
    <n v="69326"/>
    <m/>
    <x v="0"/>
  </r>
  <r>
    <x v="36"/>
    <x v="1"/>
    <x v="2"/>
    <x v="2"/>
    <x v="36"/>
    <x v="4"/>
    <n v="22247"/>
    <n v="69565"/>
    <m/>
    <x v="0"/>
  </r>
  <r>
    <x v="36"/>
    <x v="1"/>
    <x v="2"/>
    <x v="2"/>
    <x v="36"/>
    <x v="5"/>
    <n v="21851"/>
    <n v="74516"/>
    <m/>
    <x v="0"/>
  </r>
  <r>
    <x v="36"/>
    <x v="1"/>
    <x v="2"/>
    <x v="2"/>
    <x v="36"/>
    <x v="6"/>
    <n v="21463"/>
    <n v="72428"/>
    <m/>
    <x v="0"/>
  </r>
  <r>
    <x v="36"/>
    <x v="1"/>
    <x v="2"/>
    <x v="2"/>
    <x v="36"/>
    <x v="7"/>
    <n v="21082"/>
    <n v="71503"/>
    <m/>
    <x v="0"/>
  </r>
  <r>
    <x v="36"/>
    <x v="1"/>
    <x v="2"/>
    <x v="2"/>
    <x v="36"/>
    <x v="8"/>
    <n v="20707"/>
    <n v="70117"/>
    <m/>
    <x v="0"/>
  </r>
  <r>
    <x v="36"/>
    <x v="1"/>
    <x v="2"/>
    <x v="2"/>
    <x v="36"/>
    <x v="9"/>
    <n v="20339"/>
    <n v="68242"/>
    <m/>
    <x v="0"/>
  </r>
  <r>
    <x v="36"/>
    <x v="1"/>
    <x v="2"/>
    <x v="2"/>
    <x v="36"/>
    <x v="10"/>
    <n v="19978"/>
    <n v="65948"/>
    <m/>
    <x v="0"/>
  </r>
  <r>
    <x v="36"/>
    <x v="1"/>
    <x v="2"/>
    <x v="2"/>
    <x v="36"/>
    <x v="11"/>
    <n v="19623"/>
    <n v="63513"/>
    <m/>
    <x v="0"/>
  </r>
  <r>
    <x v="36"/>
    <x v="1"/>
    <x v="2"/>
    <x v="2"/>
    <x v="36"/>
    <x v="12"/>
    <n v="19274"/>
    <n v="61183"/>
    <m/>
    <x v="0"/>
  </r>
  <r>
    <x v="36"/>
    <x v="1"/>
    <x v="2"/>
    <x v="2"/>
    <x v="36"/>
    <x v="13"/>
    <n v="18932"/>
    <n v="59079"/>
    <m/>
    <x v="0"/>
  </r>
  <r>
    <x v="36"/>
    <x v="1"/>
    <x v="2"/>
    <x v="2"/>
    <x v="36"/>
    <x v="14"/>
    <n v="18595"/>
    <n v="57236"/>
    <m/>
    <x v="0"/>
  </r>
  <r>
    <x v="36"/>
    <x v="1"/>
    <x v="2"/>
    <x v="2"/>
    <x v="36"/>
    <x v="15"/>
    <n v="18265"/>
    <n v="55566"/>
    <m/>
    <x v="0"/>
  </r>
  <r>
    <x v="36"/>
    <x v="1"/>
    <x v="2"/>
    <x v="2"/>
    <x v="36"/>
    <x v="16"/>
    <n v="17940"/>
    <n v="53978"/>
    <m/>
    <x v="0"/>
  </r>
  <r>
    <x v="36"/>
    <x v="1"/>
    <x v="2"/>
    <x v="2"/>
    <x v="36"/>
    <x v="17"/>
    <n v="17621"/>
    <n v="52380"/>
    <m/>
    <x v="0"/>
  </r>
  <r>
    <x v="36"/>
    <x v="1"/>
    <x v="2"/>
    <x v="2"/>
    <x v="36"/>
    <x v="18"/>
    <n v="17308"/>
    <n v="50789"/>
    <m/>
    <x v="0"/>
  </r>
  <r>
    <x v="36"/>
    <x v="1"/>
    <x v="2"/>
    <x v="2"/>
    <x v="36"/>
    <x v="19"/>
    <n v="17001"/>
    <n v="49339"/>
    <m/>
    <x v="0"/>
  </r>
  <r>
    <x v="36"/>
    <x v="1"/>
    <x v="2"/>
    <x v="2"/>
    <x v="36"/>
    <x v="20"/>
    <n v="16699"/>
    <n v="47975"/>
    <m/>
    <x v="0"/>
  </r>
  <r>
    <x v="36"/>
    <x v="1"/>
    <x v="2"/>
    <x v="2"/>
    <x v="36"/>
    <x v="21"/>
    <n v="16402"/>
    <n v="46678"/>
    <m/>
    <x v="0"/>
  </r>
  <r>
    <x v="36"/>
    <x v="1"/>
    <x v="2"/>
    <x v="2"/>
    <x v="36"/>
    <x v="22"/>
    <n v="16111"/>
    <n v="45409"/>
    <m/>
    <x v="0"/>
  </r>
  <r>
    <x v="36"/>
    <x v="1"/>
    <x v="2"/>
    <x v="2"/>
    <x v="36"/>
    <x v="23"/>
    <n v="15824"/>
    <n v="44190"/>
    <m/>
    <x v="0"/>
  </r>
  <r>
    <x v="36"/>
    <x v="1"/>
    <x v="2"/>
    <x v="2"/>
    <x v="36"/>
    <x v="24"/>
    <n v="15543"/>
    <n v="43023"/>
    <m/>
    <x v="0"/>
  </r>
  <r>
    <x v="36"/>
    <x v="1"/>
    <x v="2"/>
    <x v="2"/>
    <x v="36"/>
    <x v="25"/>
    <n v="15267"/>
    <n v="41881"/>
    <m/>
    <x v="0"/>
  </r>
  <r>
    <x v="36"/>
    <x v="1"/>
    <x v="2"/>
    <x v="2"/>
    <x v="36"/>
    <x v="26"/>
    <n v="14996"/>
    <n v="40749"/>
    <m/>
    <x v="0"/>
  </r>
  <r>
    <x v="36"/>
    <x v="1"/>
    <x v="2"/>
    <x v="2"/>
    <x v="36"/>
    <x v="27"/>
    <n v="14729"/>
    <n v="39651"/>
    <m/>
    <x v="0"/>
  </r>
  <r>
    <x v="36"/>
    <x v="1"/>
    <x v="2"/>
    <x v="2"/>
    <x v="36"/>
    <x v="28"/>
    <n v="14468"/>
    <n v="38593"/>
    <m/>
    <x v="0"/>
  </r>
  <r>
    <x v="36"/>
    <x v="1"/>
    <x v="2"/>
    <x v="2"/>
    <x v="36"/>
    <x v="29"/>
    <n v="14210"/>
    <n v="37576"/>
    <m/>
    <x v="0"/>
  </r>
  <r>
    <x v="36"/>
    <x v="1"/>
    <x v="2"/>
    <x v="2"/>
    <x v="36"/>
    <x v="30"/>
    <n v="13958"/>
    <n v="36582"/>
    <m/>
    <x v="0"/>
  </r>
  <r>
    <x v="36"/>
    <x v="1"/>
    <x v="2"/>
    <x v="4"/>
    <x v="39"/>
    <x v="0"/>
    <n v="14698"/>
    <n v="278086"/>
    <m/>
    <x v="0"/>
  </r>
  <r>
    <x v="36"/>
    <x v="1"/>
    <x v="2"/>
    <x v="4"/>
    <x v="39"/>
    <x v="1"/>
    <n v="14456"/>
    <n v="287509"/>
    <m/>
    <x v="0"/>
  </r>
  <r>
    <x v="36"/>
    <x v="1"/>
    <x v="2"/>
    <x v="4"/>
    <x v="39"/>
    <x v="2"/>
    <n v="14241"/>
    <n v="344089"/>
    <m/>
    <x v="0"/>
  </r>
  <r>
    <x v="36"/>
    <x v="1"/>
    <x v="2"/>
    <x v="4"/>
    <x v="39"/>
    <x v="3"/>
    <n v="14016"/>
    <n v="302008"/>
    <m/>
    <x v="0"/>
  </r>
  <r>
    <x v="36"/>
    <x v="1"/>
    <x v="2"/>
    <x v="4"/>
    <x v="39"/>
    <x v="4"/>
    <n v="13796"/>
    <n v="290555"/>
    <m/>
    <x v="0"/>
  </r>
  <r>
    <x v="36"/>
    <x v="1"/>
    <x v="2"/>
    <x v="4"/>
    <x v="39"/>
    <x v="5"/>
    <n v="13583"/>
    <n v="294265"/>
    <m/>
    <x v="0"/>
  </r>
  <r>
    <x v="36"/>
    <x v="1"/>
    <x v="2"/>
    <x v="4"/>
    <x v="39"/>
    <x v="6"/>
    <n v="13383"/>
    <n v="272044"/>
    <m/>
    <x v="0"/>
  </r>
  <r>
    <x v="36"/>
    <x v="1"/>
    <x v="2"/>
    <x v="4"/>
    <x v="39"/>
    <x v="7"/>
    <n v="13196"/>
    <n v="264431"/>
    <m/>
    <x v="0"/>
  </r>
  <r>
    <x v="36"/>
    <x v="1"/>
    <x v="2"/>
    <x v="4"/>
    <x v="39"/>
    <x v="8"/>
    <n v="13015"/>
    <n v="260677"/>
    <m/>
    <x v="0"/>
  </r>
  <r>
    <x v="36"/>
    <x v="1"/>
    <x v="2"/>
    <x v="4"/>
    <x v="39"/>
    <x v="9"/>
    <n v="12835"/>
    <n v="258361"/>
    <m/>
    <x v="0"/>
  </r>
  <r>
    <x v="36"/>
    <x v="1"/>
    <x v="2"/>
    <x v="4"/>
    <x v="39"/>
    <x v="10"/>
    <n v="12647"/>
    <n v="255656"/>
    <m/>
    <x v="0"/>
  </r>
  <r>
    <x v="36"/>
    <x v="1"/>
    <x v="2"/>
    <x v="4"/>
    <x v="39"/>
    <x v="11"/>
    <n v="12461"/>
    <n v="251570"/>
    <m/>
    <x v="0"/>
  </r>
  <r>
    <x v="36"/>
    <x v="1"/>
    <x v="2"/>
    <x v="4"/>
    <x v="39"/>
    <x v="12"/>
    <n v="12279"/>
    <n v="246539"/>
    <m/>
    <x v="0"/>
  </r>
  <r>
    <x v="36"/>
    <x v="1"/>
    <x v="2"/>
    <x v="4"/>
    <x v="39"/>
    <x v="13"/>
    <n v="12099"/>
    <n v="242091"/>
    <m/>
    <x v="0"/>
  </r>
  <r>
    <x v="36"/>
    <x v="1"/>
    <x v="2"/>
    <x v="4"/>
    <x v="39"/>
    <x v="14"/>
    <n v="11923"/>
    <n v="238352"/>
    <m/>
    <x v="0"/>
  </r>
  <r>
    <x v="36"/>
    <x v="1"/>
    <x v="2"/>
    <x v="4"/>
    <x v="39"/>
    <x v="15"/>
    <n v="11750"/>
    <n v="234259"/>
    <m/>
    <x v="0"/>
  </r>
  <r>
    <x v="36"/>
    <x v="1"/>
    <x v="2"/>
    <x v="4"/>
    <x v="39"/>
    <x v="16"/>
    <n v="11581"/>
    <n v="230038"/>
    <m/>
    <x v="0"/>
  </r>
  <r>
    <x v="36"/>
    <x v="1"/>
    <x v="2"/>
    <x v="4"/>
    <x v="39"/>
    <x v="17"/>
    <n v="11414"/>
    <n v="226159"/>
    <m/>
    <x v="0"/>
  </r>
  <r>
    <x v="36"/>
    <x v="1"/>
    <x v="2"/>
    <x v="4"/>
    <x v="39"/>
    <x v="18"/>
    <n v="11250"/>
    <n v="222291"/>
    <m/>
    <x v="0"/>
  </r>
  <r>
    <x v="36"/>
    <x v="1"/>
    <x v="2"/>
    <x v="4"/>
    <x v="39"/>
    <x v="19"/>
    <n v="11086"/>
    <n v="218616"/>
    <m/>
    <x v="0"/>
  </r>
  <r>
    <x v="36"/>
    <x v="1"/>
    <x v="2"/>
    <x v="4"/>
    <x v="39"/>
    <x v="20"/>
    <n v="10926"/>
    <n v="214869"/>
    <m/>
    <x v="0"/>
  </r>
  <r>
    <x v="36"/>
    <x v="1"/>
    <x v="2"/>
    <x v="4"/>
    <x v="39"/>
    <x v="21"/>
    <n v="10769"/>
    <n v="211199"/>
    <m/>
    <x v="0"/>
  </r>
  <r>
    <x v="36"/>
    <x v="1"/>
    <x v="2"/>
    <x v="4"/>
    <x v="39"/>
    <x v="22"/>
    <n v="10615"/>
    <n v="207248"/>
    <m/>
    <x v="0"/>
  </r>
  <r>
    <x v="36"/>
    <x v="1"/>
    <x v="2"/>
    <x v="4"/>
    <x v="39"/>
    <x v="23"/>
    <n v="10464"/>
    <n v="203076"/>
    <m/>
    <x v="0"/>
  </r>
  <r>
    <x v="36"/>
    <x v="1"/>
    <x v="2"/>
    <x v="4"/>
    <x v="39"/>
    <x v="24"/>
    <n v="10315"/>
    <n v="199069"/>
    <m/>
    <x v="0"/>
  </r>
  <r>
    <x v="36"/>
    <x v="1"/>
    <x v="2"/>
    <x v="4"/>
    <x v="39"/>
    <x v="25"/>
    <n v="10170"/>
    <n v="195679"/>
    <m/>
    <x v="0"/>
  </r>
  <r>
    <x v="36"/>
    <x v="1"/>
    <x v="2"/>
    <x v="4"/>
    <x v="39"/>
    <x v="26"/>
    <n v="10028"/>
    <n v="192461"/>
    <m/>
    <x v="0"/>
  </r>
  <r>
    <x v="36"/>
    <x v="1"/>
    <x v="2"/>
    <x v="4"/>
    <x v="39"/>
    <x v="27"/>
    <n v="9888"/>
    <n v="189233"/>
    <m/>
    <x v="0"/>
  </r>
  <r>
    <x v="36"/>
    <x v="1"/>
    <x v="2"/>
    <x v="4"/>
    <x v="39"/>
    <x v="28"/>
    <n v="9750"/>
    <n v="185859"/>
    <m/>
    <x v="0"/>
  </r>
  <r>
    <x v="36"/>
    <x v="1"/>
    <x v="2"/>
    <x v="4"/>
    <x v="39"/>
    <x v="29"/>
    <n v="9615"/>
    <n v="182540"/>
    <m/>
    <x v="0"/>
  </r>
  <r>
    <x v="36"/>
    <x v="1"/>
    <x v="2"/>
    <x v="4"/>
    <x v="39"/>
    <x v="30"/>
    <n v="9483"/>
    <n v="179255"/>
    <m/>
    <x v="0"/>
  </r>
  <r>
    <x v="36"/>
    <x v="2"/>
    <x v="0"/>
    <x v="2"/>
    <x v="36"/>
    <x v="0"/>
    <n v="297888"/>
    <n v="2846320"/>
    <m/>
    <x v="0"/>
  </r>
  <r>
    <x v="36"/>
    <x v="2"/>
    <x v="0"/>
    <x v="2"/>
    <x v="36"/>
    <x v="1"/>
    <n v="302955"/>
    <n v="2729011"/>
    <m/>
    <x v="0"/>
  </r>
  <r>
    <x v="36"/>
    <x v="2"/>
    <x v="0"/>
    <x v="2"/>
    <x v="36"/>
    <x v="2"/>
    <n v="307134"/>
    <n v="2867298"/>
    <m/>
    <x v="0"/>
  </r>
  <r>
    <x v="36"/>
    <x v="2"/>
    <x v="0"/>
    <x v="2"/>
    <x v="36"/>
    <x v="3"/>
    <n v="311027"/>
    <n v="2403847"/>
    <m/>
    <x v="0"/>
  </r>
  <r>
    <x v="36"/>
    <x v="2"/>
    <x v="0"/>
    <x v="2"/>
    <x v="36"/>
    <x v="4"/>
    <n v="315390"/>
    <n v="2335709"/>
    <m/>
    <x v="0"/>
  </r>
  <r>
    <x v="36"/>
    <x v="2"/>
    <x v="0"/>
    <x v="2"/>
    <x v="36"/>
    <x v="5"/>
    <n v="319266"/>
    <n v="2743711"/>
    <m/>
    <x v="0"/>
  </r>
  <r>
    <x v="36"/>
    <x v="2"/>
    <x v="0"/>
    <x v="2"/>
    <x v="36"/>
    <x v="6"/>
    <n v="323188"/>
    <n v="2728030"/>
    <m/>
    <x v="0"/>
  </r>
  <r>
    <x v="36"/>
    <x v="2"/>
    <x v="0"/>
    <x v="2"/>
    <x v="36"/>
    <x v="7"/>
    <n v="327107"/>
    <n v="2760811"/>
    <m/>
    <x v="0"/>
  </r>
  <r>
    <x v="36"/>
    <x v="2"/>
    <x v="0"/>
    <x v="2"/>
    <x v="36"/>
    <x v="8"/>
    <n v="330957"/>
    <n v="2774778"/>
    <m/>
    <x v="0"/>
  </r>
  <r>
    <x v="36"/>
    <x v="2"/>
    <x v="0"/>
    <x v="2"/>
    <x v="36"/>
    <x v="9"/>
    <n v="334822"/>
    <n v="2766590"/>
    <m/>
    <x v="0"/>
  </r>
  <r>
    <x v="36"/>
    <x v="2"/>
    <x v="0"/>
    <x v="2"/>
    <x v="36"/>
    <x v="10"/>
    <n v="338697"/>
    <n v="2738720"/>
    <m/>
    <x v="0"/>
  </r>
  <r>
    <x v="36"/>
    <x v="2"/>
    <x v="0"/>
    <x v="2"/>
    <x v="36"/>
    <x v="11"/>
    <n v="342494"/>
    <n v="2701374"/>
    <m/>
    <x v="0"/>
  </r>
  <r>
    <x v="36"/>
    <x v="2"/>
    <x v="0"/>
    <x v="2"/>
    <x v="36"/>
    <x v="12"/>
    <n v="346285"/>
    <n v="2665076"/>
    <m/>
    <x v="0"/>
  </r>
  <r>
    <x v="36"/>
    <x v="2"/>
    <x v="0"/>
    <x v="2"/>
    <x v="36"/>
    <x v="13"/>
    <n v="350026"/>
    <n v="2634460"/>
    <m/>
    <x v="0"/>
  </r>
  <r>
    <x v="36"/>
    <x v="2"/>
    <x v="0"/>
    <x v="2"/>
    <x v="36"/>
    <x v="14"/>
    <n v="353684"/>
    <n v="2612347"/>
    <m/>
    <x v="0"/>
  </r>
  <r>
    <x v="36"/>
    <x v="2"/>
    <x v="0"/>
    <x v="2"/>
    <x v="36"/>
    <x v="15"/>
    <n v="357271"/>
    <n v="2596904"/>
    <m/>
    <x v="0"/>
  </r>
  <r>
    <x v="36"/>
    <x v="2"/>
    <x v="0"/>
    <x v="2"/>
    <x v="36"/>
    <x v="16"/>
    <n v="360767"/>
    <n v="2582430"/>
    <m/>
    <x v="0"/>
  </r>
  <r>
    <x v="36"/>
    <x v="2"/>
    <x v="0"/>
    <x v="2"/>
    <x v="36"/>
    <x v="17"/>
    <n v="364200"/>
    <n v="2565684"/>
    <m/>
    <x v="0"/>
  </r>
  <r>
    <x v="36"/>
    <x v="2"/>
    <x v="0"/>
    <x v="2"/>
    <x v="36"/>
    <x v="18"/>
    <n v="367531"/>
    <n v="2547302"/>
    <m/>
    <x v="0"/>
  </r>
  <r>
    <x v="36"/>
    <x v="2"/>
    <x v="0"/>
    <x v="2"/>
    <x v="36"/>
    <x v="19"/>
    <n v="370730"/>
    <n v="2531518"/>
    <m/>
    <x v="0"/>
  </r>
  <r>
    <x v="36"/>
    <x v="2"/>
    <x v="0"/>
    <x v="2"/>
    <x v="36"/>
    <x v="20"/>
    <n v="373816"/>
    <n v="2517446"/>
    <m/>
    <x v="0"/>
  </r>
  <r>
    <x v="36"/>
    <x v="2"/>
    <x v="0"/>
    <x v="2"/>
    <x v="36"/>
    <x v="21"/>
    <n v="376768"/>
    <n v="2503510"/>
    <m/>
    <x v="0"/>
  </r>
  <r>
    <x v="36"/>
    <x v="2"/>
    <x v="0"/>
    <x v="2"/>
    <x v="36"/>
    <x v="22"/>
    <n v="379644"/>
    <n v="2490067"/>
    <m/>
    <x v="0"/>
  </r>
  <r>
    <x v="36"/>
    <x v="2"/>
    <x v="0"/>
    <x v="2"/>
    <x v="36"/>
    <x v="23"/>
    <n v="382403"/>
    <n v="2477638"/>
    <m/>
    <x v="0"/>
  </r>
  <r>
    <x v="36"/>
    <x v="2"/>
    <x v="0"/>
    <x v="2"/>
    <x v="36"/>
    <x v="24"/>
    <n v="385057"/>
    <n v="2465176"/>
    <m/>
    <x v="0"/>
  </r>
  <r>
    <x v="36"/>
    <x v="2"/>
    <x v="0"/>
    <x v="2"/>
    <x v="36"/>
    <x v="25"/>
    <n v="387709"/>
    <n v="2452274"/>
    <m/>
    <x v="0"/>
  </r>
  <r>
    <x v="36"/>
    <x v="2"/>
    <x v="0"/>
    <x v="2"/>
    <x v="36"/>
    <x v="26"/>
    <n v="390377"/>
    <n v="2438038"/>
    <m/>
    <x v="0"/>
  </r>
  <r>
    <x v="36"/>
    <x v="2"/>
    <x v="0"/>
    <x v="2"/>
    <x v="36"/>
    <x v="27"/>
    <n v="393038"/>
    <n v="2424570"/>
    <m/>
    <x v="0"/>
  </r>
  <r>
    <x v="36"/>
    <x v="2"/>
    <x v="0"/>
    <x v="2"/>
    <x v="36"/>
    <x v="28"/>
    <n v="395696"/>
    <n v="2411838"/>
    <m/>
    <x v="0"/>
  </r>
  <r>
    <x v="36"/>
    <x v="2"/>
    <x v="0"/>
    <x v="2"/>
    <x v="36"/>
    <x v="29"/>
    <n v="398355"/>
    <n v="2400003"/>
    <m/>
    <x v="0"/>
  </r>
  <r>
    <x v="36"/>
    <x v="2"/>
    <x v="0"/>
    <x v="2"/>
    <x v="36"/>
    <x v="30"/>
    <n v="401026"/>
    <n v="2388509"/>
    <m/>
    <x v="0"/>
  </r>
  <r>
    <x v="36"/>
    <x v="2"/>
    <x v="0"/>
    <x v="4"/>
    <x v="39"/>
    <x v="0"/>
    <n v="1049493"/>
    <n v="27995224"/>
    <m/>
    <x v="0"/>
  </r>
  <r>
    <x v="36"/>
    <x v="2"/>
    <x v="0"/>
    <x v="4"/>
    <x v="39"/>
    <x v="1"/>
    <n v="1050998"/>
    <n v="27825952"/>
    <m/>
    <x v="0"/>
  </r>
  <r>
    <x v="36"/>
    <x v="2"/>
    <x v="0"/>
    <x v="4"/>
    <x v="39"/>
    <x v="2"/>
    <n v="1052926"/>
    <n v="34031164"/>
    <m/>
    <x v="0"/>
  </r>
  <r>
    <x v="36"/>
    <x v="2"/>
    <x v="0"/>
    <x v="4"/>
    <x v="39"/>
    <x v="3"/>
    <n v="1054724"/>
    <n v="28847204"/>
    <m/>
    <x v="0"/>
  </r>
  <r>
    <x v="36"/>
    <x v="2"/>
    <x v="0"/>
    <x v="4"/>
    <x v="39"/>
    <x v="4"/>
    <n v="1056737"/>
    <n v="25891168"/>
    <m/>
    <x v="0"/>
  </r>
  <r>
    <x v="36"/>
    <x v="2"/>
    <x v="0"/>
    <x v="4"/>
    <x v="39"/>
    <x v="5"/>
    <n v="1058526"/>
    <n v="28056670"/>
    <m/>
    <x v="0"/>
  </r>
  <r>
    <x v="36"/>
    <x v="2"/>
    <x v="0"/>
    <x v="4"/>
    <x v="39"/>
    <x v="6"/>
    <n v="1060336"/>
    <n v="25961268"/>
    <m/>
    <x v="0"/>
  </r>
  <r>
    <x v="36"/>
    <x v="2"/>
    <x v="0"/>
    <x v="4"/>
    <x v="39"/>
    <x v="7"/>
    <n v="1062145"/>
    <n v="25412968"/>
    <m/>
    <x v="0"/>
  </r>
  <r>
    <x v="36"/>
    <x v="2"/>
    <x v="0"/>
    <x v="4"/>
    <x v="39"/>
    <x v="8"/>
    <n v="1063922"/>
    <n v="25166990"/>
    <m/>
    <x v="0"/>
  </r>
  <r>
    <x v="36"/>
    <x v="2"/>
    <x v="0"/>
    <x v="4"/>
    <x v="39"/>
    <x v="9"/>
    <n v="1065706"/>
    <n v="25021172"/>
    <m/>
    <x v="0"/>
  </r>
  <r>
    <x v="36"/>
    <x v="2"/>
    <x v="0"/>
    <x v="4"/>
    <x v="39"/>
    <x v="10"/>
    <n v="1067494"/>
    <n v="24654302"/>
    <m/>
    <x v="0"/>
  </r>
  <r>
    <x v="36"/>
    <x v="2"/>
    <x v="0"/>
    <x v="4"/>
    <x v="39"/>
    <x v="11"/>
    <n v="1069246"/>
    <n v="24126692"/>
    <m/>
    <x v="0"/>
  </r>
  <r>
    <x v="36"/>
    <x v="2"/>
    <x v="0"/>
    <x v="4"/>
    <x v="39"/>
    <x v="12"/>
    <n v="1070996"/>
    <n v="23717354"/>
    <m/>
    <x v="0"/>
  </r>
  <r>
    <x v="36"/>
    <x v="2"/>
    <x v="0"/>
    <x v="4"/>
    <x v="39"/>
    <x v="13"/>
    <n v="1072723"/>
    <n v="23567514"/>
    <m/>
    <x v="0"/>
  </r>
  <r>
    <x v="36"/>
    <x v="2"/>
    <x v="0"/>
    <x v="4"/>
    <x v="39"/>
    <x v="14"/>
    <n v="1074411"/>
    <n v="23604138"/>
    <m/>
    <x v="0"/>
  </r>
  <r>
    <x v="36"/>
    <x v="2"/>
    <x v="0"/>
    <x v="4"/>
    <x v="39"/>
    <x v="15"/>
    <n v="1076067"/>
    <n v="23593606"/>
    <m/>
    <x v="0"/>
  </r>
  <r>
    <x v="36"/>
    <x v="2"/>
    <x v="0"/>
    <x v="4"/>
    <x v="39"/>
    <x v="16"/>
    <n v="1077680"/>
    <n v="23497524"/>
    <m/>
    <x v="0"/>
  </r>
  <r>
    <x v="36"/>
    <x v="2"/>
    <x v="0"/>
    <x v="4"/>
    <x v="39"/>
    <x v="17"/>
    <n v="1079264"/>
    <n v="23469832"/>
    <m/>
    <x v="0"/>
  </r>
  <r>
    <x v="36"/>
    <x v="2"/>
    <x v="0"/>
    <x v="4"/>
    <x v="39"/>
    <x v="18"/>
    <n v="1080802"/>
    <n v="23437848"/>
    <m/>
    <x v="0"/>
  </r>
  <r>
    <x v="36"/>
    <x v="2"/>
    <x v="0"/>
    <x v="4"/>
    <x v="39"/>
    <x v="19"/>
    <n v="1082279"/>
    <n v="23421178"/>
    <m/>
    <x v="0"/>
  </r>
  <r>
    <x v="36"/>
    <x v="2"/>
    <x v="0"/>
    <x v="4"/>
    <x v="39"/>
    <x v="20"/>
    <n v="1083703"/>
    <n v="23349968"/>
    <m/>
    <x v="0"/>
  </r>
  <r>
    <x v="36"/>
    <x v="2"/>
    <x v="0"/>
    <x v="4"/>
    <x v="39"/>
    <x v="21"/>
    <n v="1085065"/>
    <n v="23268292"/>
    <m/>
    <x v="0"/>
  </r>
  <r>
    <x v="36"/>
    <x v="2"/>
    <x v="0"/>
    <x v="4"/>
    <x v="39"/>
    <x v="22"/>
    <n v="1086393"/>
    <n v="23136160"/>
    <m/>
    <x v="0"/>
  </r>
  <r>
    <x v="36"/>
    <x v="2"/>
    <x v="0"/>
    <x v="4"/>
    <x v="39"/>
    <x v="23"/>
    <n v="1087666"/>
    <n v="22990694"/>
    <m/>
    <x v="0"/>
  </r>
  <r>
    <x v="36"/>
    <x v="2"/>
    <x v="0"/>
    <x v="4"/>
    <x v="39"/>
    <x v="24"/>
    <n v="1088891"/>
    <n v="22839476"/>
    <m/>
    <x v="0"/>
  </r>
  <r>
    <x v="36"/>
    <x v="2"/>
    <x v="0"/>
    <x v="4"/>
    <x v="39"/>
    <x v="25"/>
    <n v="1090115"/>
    <n v="22772834"/>
    <m/>
    <x v="0"/>
  </r>
  <r>
    <x v="36"/>
    <x v="2"/>
    <x v="0"/>
    <x v="4"/>
    <x v="39"/>
    <x v="26"/>
    <n v="1091346"/>
    <n v="22716742"/>
    <m/>
    <x v="0"/>
  </r>
  <r>
    <x v="36"/>
    <x v="2"/>
    <x v="0"/>
    <x v="4"/>
    <x v="39"/>
    <x v="27"/>
    <n v="1092574"/>
    <n v="22643380"/>
    <m/>
    <x v="0"/>
  </r>
  <r>
    <x v="36"/>
    <x v="2"/>
    <x v="0"/>
    <x v="4"/>
    <x v="39"/>
    <x v="28"/>
    <n v="1093801"/>
    <n v="22542330"/>
    <m/>
    <x v="0"/>
  </r>
  <r>
    <x v="36"/>
    <x v="2"/>
    <x v="0"/>
    <x v="4"/>
    <x v="39"/>
    <x v="29"/>
    <n v="1095029"/>
    <n v="22444864"/>
    <m/>
    <x v="0"/>
  </r>
  <r>
    <x v="36"/>
    <x v="2"/>
    <x v="0"/>
    <x v="4"/>
    <x v="39"/>
    <x v="30"/>
    <n v="1096262"/>
    <n v="22347874"/>
    <m/>
    <x v="0"/>
  </r>
  <r>
    <x v="36"/>
    <x v="2"/>
    <x v="1"/>
    <x v="2"/>
    <x v="36"/>
    <x v="0"/>
    <n v="0"/>
    <n v="0"/>
    <m/>
    <x v="0"/>
  </r>
  <r>
    <x v="36"/>
    <x v="2"/>
    <x v="1"/>
    <x v="2"/>
    <x v="36"/>
    <x v="1"/>
    <n v="0"/>
    <n v="0"/>
    <m/>
    <x v="0"/>
  </r>
  <r>
    <x v="36"/>
    <x v="2"/>
    <x v="1"/>
    <x v="2"/>
    <x v="36"/>
    <x v="2"/>
    <n v="0"/>
    <n v="0"/>
    <m/>
    <x v="0"/>
  </r>
  <r>
    <x v="36"/>
    <x v="2"/>
    <x v="1"/>
    <x v="2"/>
    <x v="36"/>
    <x v="3"/>
    <n v="0"/>
    <n v="0"/>
    <m/>
    <x v="0"/>
  </r>
  <r>
    <x v="36"/>
    <x v="2"/>
    <x v="1"/>
    <x v="2"/>
    <x v="36"/>
    <x v="4"/>
    <n v="0"/>
    <n v="0"/>
    <m/>
    <x v="0"/>
  </r>
  <r>
    <x v="36"/>
    <x v="2"/>
    <x v="1"/>
    <x v="2"/>
    <x v="36"/>
    <x v="5"/>
    <n v="0"/>
    <n v="0"/>
    <m/>
    <x v="0"/>
  </r>
  <r>
    <x v="36"/>
    <x v="2"/>
    <x v="1"/>
    <x v="2"/>
    <x v="36"/>
    <x v="6"/>
    <n v="0"/>
    <n v="0"/>
    <m/>
    <x v="0"/>
  </r>
  <r>
    <x v="36"/>
    <x v="2"/>
    <x v="1"/>
    <x v="2"/>
    <x v="36"/>
    <x v="7"/>
    <n v="0"/>
    <n v="0"/>
    <m/>
    <x v="0"/>
  </r>
  <r>
    <x v="36"/>
    <x v="2"/>
    <x v="1"/>
    <x v="2"/>
    <x v="36"/>
    <x v="8"/>
    <n v="0"/>
    <n v="0"/>
    <m/>
    <x v="0"/>
  </r>
  <r>
    <x v="36"/>
    <x v="2"/>
    <x v="1"/>
    <x v="2"/>
    <x v="36"/>
    <x v="9"/>
    <n v="0"/>
    <n v="0"/>
    <m/>
    <x v="0"/>
  </r>
  <r>
    <x v="36"/>
    <x v="2"/>
    <x v="1"/>
    <x v="2"/>
    <x v="36"/>
    <x v="10"/>
    <n v="0"/>
    <n v="0"/>
    <m/>
    <x v="0"/>
  </r>
  <r>
    <x v="36"/>
    <x v="2"/>
    <x v="1"/>
    <x v="2"/>
    <x v="36"/>
    <x v="11"/>
    <n v="0"/>
    <n v="0"/>
    <m/>
    <x v="0"/>
  </r>
  <r>
    <x v="36"/>
    <x v="2"/>
    <x v="1"/>
    <x v="2"/>
    <x v="36"/>
    <x v="12"/>
    <n v="0"/>
    <n v="0"/>
    <m/>
    <x v="0"/>
  </r>
  <r>
    <x v="36"/>
    <x v="2"/>
    <x v="1"/>
    <x v="2"/>
    <x v="36"/>
    <x v="13"/>
    <n v="0"/>
    <n v="0"/>
    <m/>
    <x v="0"/>
  </r>
  <r>
    <x v="36"/>
    <x v="2"/>
    <x v="1"/>
    <x v="2"/>
    <x v="36"/>
    <x v="14"/>
    <n v="0"/>
    <n v="0"/>
    <m/>
    <x v="0"/>
  </r>
  <r>
    <x v="36"/>
    <x v="2"/>
    <x v="1"/>
    <x v="2"/>
    <x v="36"/>
    <x v="15"/>
    <n v="0"/>
    <n v="0"/>
    <m/>
    <x v="0"/>
  </r>
  <r>
    <x v="36"/>
    <x v="2"/>
    <x v="1"/>
    <x v="2"/>
    <x v="36"/>
    <x v="16"/>
    <n v="0"/>
    <n v="0"/>
    <m/>
    <x v="0"/>
  </r>
  <r>
    <x v="36"/>
    <x v="2"/>
    <x v="1"/>
    <x v="2"/>
    <x v="36"/>
    <x v="17"/>
    <n v="0"/>
    <n v="0"/>
    <m/>
    <x v="0"/>
  </r>
  <r>
    <x v="36"/>
    <x v="2"/>
    <x v="1"/>
    <x v="2"/>
    <x v="36"/>
    <x v="18"/>
    <n v="0"/>
    <n v="0"/>
    <m/>
    <x v="0"/>
  </r>
  <r>
    <x v="36"/>
    <x v="2"/>
    <x v="1"/>
    <x v="2"/>
    <x v="36"/>
    <x v="19"/>
    <n v="0"/>
    <n v="0"/>
    <m/>
    <x v="0"/>
  </r>
  <r>
    <x v="36"/>
    <x v="2"/>
    <x v="1"/>
    <x v="2"/>
    <x v="36"/>
    <x v="20"/>
    <n v="0"/>
    <n v="0"/>
    <m/>
    <x v="0"/>
  </r>
  <r>
    <x v="36"/>
    <x v="2"/>
    <x v="1"/>
    <x v="2"/>
    <x v="36"/>
    <x v="21"/>
    <n v="0"/>
    <n v="0"/>
    <m/>
    <x v="0"/>
  </r>
  <r>
    <x v="36"/>
    <x v="2"/>
    <x v="1"/>
    <x v="2"/>
    <x v="36"/>
    <x v="22"/>
    <n v="0"/>
    <n v="0"/>
    <m/>
    <x v="0"/>
  </r>
  <r>
    <x v="36"/>
    <x v="2"/>
    <x v="1"/>
    <x v="2"/>
    <x v="36"/>
    <x v="23"/>
    <n v="0"/>
    <n v="0"/>
    <m/>
    <x v="0"/>
  </r>
  <r>
    <x v="36"/>
    <x v="2"/>
    <x v="1"/>
    <x v="2"/>
    <x v="36"/>
    <x v="24"/>
    <n v="0"/>
    <n v="0"/>
    <m/>
    <x v="0"/>
  </r>
  <r>
    <x v="36"/>
    <x v="2"/>
    <x v="1"/>
    <x v="2"/>
    <x v="36"/>
    <x v="25"/>
    <n v="0"/>
    <n v="0"/>
    <m/>
    <x v="0"/>
  </r>
  <r>
    <x v="36"/>
    <x v="2"/>
    <x v="1"/>
    <x v="2"/>
    <x v="36"/>
    <x v="26"/>
    <n v="0"/>
    <n v="0"/>
    <m/>
    <x v="0"/>
  </r>
  <r>
    <x v="36"/>
    <x v="2"/>
    <x v="1"/>
    <x v="2"/>
    <x v="36"/>
    <x v="27"/>
    <n v="0"/>
    <n v="0"/>
    <m/>
    <x v="0"/>
  </r>
  <r>
    <x v="36"/>
    <x v="2"/>
    <x v="1"/>
    <x v="2"/>
    <x v="36"/>
    <x v="28"/>
    <n v="0"/>
    <n v="0"/>
    <m/>
    <x v="0"/>
  </r>
  <r>
    <x v="36"/>
    <x v="2"/>
    <x v="1"/>
    <x v="2"/>
    <x v="36"/>
    <x v="29"/>
    <n v="0"/>
    <n v="0"/>
    <m/>
    <x v="0"/>
  </r>
  <r>
    <x v="36"/>
    <x v="2"/>
    <x v="1"/>
    <x v="2"/>
    <x v="36"/>
    <x v="30"/>
    <n v="0"/>
    <n v="0"/>
    <m/>
    <x v="0"/>
  </r>
  <r>
    <x v="36"/>
    <x v="2"/>
    <x v="1"/>
    <x v="4"/>
    <x v="39"/>
    <x v="0"/>
    <n v="97939"/>
    <n v="1078994"/>
    <m/>
    <x v="0"/>
  </r>
  <r>
    <x v="36"/>
    <x v="2"/>
    <x v="1"/>
    <x v="4"/>
    <x v="39"/>
    <x v="1"/>
    <n v="98487"/>
    <n v="1083842"/>
    <m/>
    <x v="0"/>
  </r>
  <r>
    <x v="36"/>
    <x v="2"/>
    <x v="1"/>
    <x v="4"/>
    <x v="39"/>
    <x v="2"/>
    <n v="99351"/>
    <n v="1336633"/>
    <m/>
    <x v="0"/>
  </r>
  <r>
    <x v="36"/>
    <x v="2"/>
    <x v="1"/>
    <x v="4"/>
    <x v="39"/>
    <x v="3"/>
    <n v="100048"/>
    <n v="1139723"/>
    <m/>
    <x v="0"/>
  </r>
  <r>
    <x v="36"/>
    <x v="2"/>
    <x v="1"/>
    <x v="4"/>
    <x v="39"/>
    <x v="4"/>
    <n v="100550"/>
    <n v="1027038"/>
    <m/>
    <x v="0"/>
  </r>
  <r>
    <x v="36"/>
    <x v="2"/>
    <x v="1"/>
    <x v="4"/>
    <x v="39"/>
    <x v="5"/>
    <n v="101150"/>
    <n v="1118768"/>
    <m/>
    <x v="0"/>
  </r>
  <r>
    <x v="36"/>
    <x v="2"/>
    <x v="1"/>
    <x v="4"/>
    <x v="39"/>
    <x v="6"/>
    <n v="101748"/>
    <n v="1040621"/>
    <m/>
    <x v="0"/>
  </r>
  <r>
    <x v="36"/>
    <x v="2"/>
    <x v="1"/>
    <x v="4"/>
    <x v="39"/>
    <x v="7"/>
    <n v="102349"/>
    <n v="1024559"/>
    <m/>
    <x v="0"/>
  </r>
  <r>
    <x v="36"/>
    <x v="2"/>
    <x v="1"/>
    <x v="4"/>
    <x v="39"/>
    <x v="8"/>
    <n v="102936"/>
    <n v="1020509"/>
    <m/>
    <x v="0"/>
  </r>
  <r>
    <x v="36"/>
    <x v="2"/>
    <x v="1"/>
    <x v="4"/>
    <x v="39"/>
    <x v="9"/>
    <n v="103526"/>
    <n v="1020538"/>
    <m/>
    <x v="0"/>
  </r>
  <r>
    <x v="36"/>
    <x v="2"/>
    <x v="1"/>
    <x v="4"/>
    <x v="39"/>
    <x v="10"/>
    <n v="104144"/>
    <n v="1011743"/>
    <m/>
    <x v="0"/>
  </r>
  <r>
    <x v="36"/>
    <x v="2"/>
    <x v="1"/>
    <x v="4"/>
    <x v="39"/>
    <x v="11"/>
    <n v="104813"/>
    <n v="996753"/>
    <m/>
    <x v="0"/>
  </r>
  <r>
    <x v="36"/>
    <x v="2"/>
    <x v="1"/>
    <x v="4"/>
    <x v="39"/>
    <x v="12"/>
    <n v="105481"/>
    <n v="986478"/>
    <m/>
    <x v="0"/>
  </r>
  <r>
    <x v="36"/>
    <x v="2"/>
    <x v="1"/>
    <x v="4"/>
    <x v="39"/>
    <x v="13"/>
    <n v="106137"/>
    <n v="986782"/>
    <m/>
    <x v="0"/>
  </r>
  <r>
    <x v="36"/>
    <x v="2"/>
    <x v="1"/>
    <x v="4"/>
    <x v="39"/>
    <x v="14"/>
    <n v="106771"/>
    <n v="994683"/>
    <m/>
    <x v="0"/>
  </r>
  <r>
    <x v="36"/>
    <x v="2"/>
    <x v="1"/>
    <x v="4"/>
    <x v="39"/>
    <x v="15"/>
    <n v="107387"/>
    <n v="1000510"/>
    <m/>
    <x v="0"/>
  </r>
  <r>
    <x v="36"/>
    <x v="2"/>
    <x v="1"/>
    <x v="4"/>
    <x v="39"/>
    <x v="16"/>
    <n v="107989"/>
    <n v="1002624"/>
    <m/>
    <x v="0"/>
  </r>
  <r>
    <x v="36"/>
    <x v="2"/>
    <x v="1"/>
    <x v="4"/>
    <x v="39"/>
    <x v="17"/>
    <n v="108523"/>
    <n v="1007085"/>
    <m/>
    <x v="0"/>
  </r>
  <r>
    <x v="36"/>
    <x v="2"/>
    <x v="1"/>
    <x v="4"/>
    <x v="39"/>
    <x v="18"/>
    <n v="109019"/>
    <n v="1011068"/>
    <m/>
    <x v="0"/>
  </r>
  <r>
    <x v="36"/>
    <x v="2"/>
    <x v="1"/>
    <x v="4"/>
    <x v="39"/>
    <x v="19"/>
    <n v="109481"/>
    <n v="1015436"/>
    <m/>
    <x v="0"/>
  </r>
  <r>
    <x v="36"/>
    <x v="2"/>
    <x v="1"/>
    <x v="4"/>
    <x v="39"/>
    <x v="20"/>
    <n v="109915"/>
    <n v="1017242"/>
    <m/>
    <x v="0"/>
  </r>
  <r>
    <x v="36"/>
    <x v="2"/>
    <x v="1"/>
    <x v="4"/>
    <x v="39"/>
    <x v="21"/>
    <n v="110314"/>
    <n v="1018316"/>
    <m/>
    <x v="0"/>
  </r>
  <r>
    <x v="36"/>
    <x v="2"/>
    <x v="1"/>
    <x v="4"/>
    <x v="39"/>
    <x v="22"/>
    <n v="110688"/>
    <n v="1016959"/>
    <m/>
    <x v="0"/>
  </r>
  <r>
    <x v="36"/>
    <x v="2"/>
    <x v="1"/>
    <x v="4"/>
    <x v="39"/>
    <x v="23"/>
    <n v="111050"/>
    <n v="1014925"/>
    <m/>
    <x v="0"/>
  </r>
  <r>
    <x v="36"/>
    <x v="2"/>
    <x v="1"/>
    <x v="4"/>
    <x v="39"/>
    <x v="24"/>
    <n v="111413"/>
    <n v="1012660"/>
    <m/>
    <x v="0"/>
  </r>
  <r>
    <x v="36"/>
    <x v="2"/>
    <x v="1"/>
    <x v="4"/>
    <x v="39"/>
    <x v="25"/>
    <n v="111779"/>
    <n v="1014187"/>
    <m/>
    <x v="0"/>
  </r>
  <r>
    <x v="36"/>
    <x v="2"/>
    <x v="1"/>
    <x v="4"/>
    <x v="39"/>
    <x v="26"/>
    <n v="112146"/>
    <n v="1016207"/>
    <m/>
    <x v="0"/>
  </r>
  <r>
    <x v="36"/>
    <x v="2"/>
    <x v="1"/>
    <x v="4"/>
    <x v="39"/>
    <x v="27"/>
    <n v="112511"/>
    <n v="1017476"/>
    <m/>
    <x v="0"/>
  </r>
  <r>
    <x v="36"/>
    <x v="2"/>
    <x v="1"/>
    <x v="4"/>
    <x v="39"/>
    <x v="28"/>
    <n v="112876"/>
    <n v="1017508"/>
    <m/>
    <x v="0"/>
  </r>
  <r>
    <x v="36"/>
    <x v="2"/>
    <x v="1"/>
    <x v="4"/>
    <x v="39"/>
    <x v="29"/>
    <n v="113241"/>
    <n v="1017725"/>
    <m/>
    <x v="0"/>
  </r>
  <r>
    <x v="36"/>
    <x v="2"/>
    <x v="1"/>
    <x v="4"/>
    <x v="39"/>
    <x v="30"/>
    <n v="113607"/>
    <n v="1017983"/>
    <m/>
    <x v="0"/>
  </r>
  <r>
    <x v="36"/>
    <x v="2"/>
    <x v="2"/>
    <x v="2"/>
    <x v="36"/>
    <x v="0"/>
    <n v="12016"/>
    <n v="3496"/>
    <m/>
    <x v="0"/>
  </r>
  <r>
    <x v="36"/>
    <x v="2"/>
    <x v="2"/>
    <x v="2"/>
    <x v="36"/>
    <x v="1"/>
    <n v="11788"/>
    <n v="3273"/>
    <m/>
    <x v="0"/>
  </r>
  <r>
    <x v="36"/>
    <x v="2"/>
    <x v="2"/>
    <x v="2"/>
    <x v="36"/>
    <x v="2"/>
    <n v="11579"/>
    <n v="3349"/>
    <m/>
    <x v="0"/>
  </r>
  <r>
    <x v="36"/>
    <x v="2"/>
    <x v="2"/>
    <x v="2"/>
    <x v="36"/>
    <x v="3"/>
    <n v="11373"/>
    <n v="2739"/>
    <m/>
    <x v="0"/>
  </r>
  <r>
    <x v="36"/>
    <x v="2"/>
    <x v="2"/>
    <x v="2"/>
    <x v="36"/>
    <x v="4"/>
    <n v="11171"/>
    <n v="2591"/>
    <m/>
    <x v="0"/>
  </r>
  <r>
    <x v="36"/>
    <x v="2"/>
    <x v="2"/>
    <x v="2"/>
    <x v="36"/>
    <x v="5"/>
    <n v="10972"/>
    <n v="2966"/>
    <m/>
    <x v="0"/>
  </r>
  <r>
    <x v="36"/>
    <x v="2"/>
    <x v="2"/>
    <x v="2"/>
    <x v="36"/>
    <x v="6"/>
    <n v="10777"/>
    <n v="2875"/>
    <m/>
    <x v="0"/>
  </r>
  <r>
    <x v="36"/>
    <x v="2"/>
    <x v="2"/>
    <x v="2"/>
    <x v="36"/>
    <x v="7"/>
    <n v="10586"/>
    <n v="2834"/>
    <m/>
    <x v="0"/>
  </r>
  <r>
    <x v="36"/>
    <x v="2"/>
    <x v="2"/>
    <x v="2"/>
    <x v="36"/>
    <x v="8"/>
    <n v="10398"/>
    <n v="2775"/>
    <m/>
    <x v="0"/>
  </r>
  <r>
    <x v="36"/>
    <x v="2"/>
    <x v="2"/>
    <x v="2"/>
    <x v="36"/>
    <x v="9"/>
    <n v="10213"/>
    <n v="2695"/>
    <m/>
    <x v="0"/>
  </r>
  <r>
    <x v="36"/>
    <x v="2"/>
    <x v="2"/>
    <x v="2"/>
    <x v="36"/>
    <x v="10"/>
    <n v="10032"/>
    <n v="2598"/>
    <m/>
    <x v="0"/>
  </r>
  <r>
    <x v="36"/>
    <x v="2"/>
    <x v="2"/>
    <x v="2"/>
    <x v="36"/>
    <x v="11"/>
    <n v="9853"/>
    <n v="2495"/>
    <m/>
    <x v="0"/>
  </r>
  <r>
    <x v="36"/>
    <x v="2"/>
    <x v="2"/>
    <x v="2"/>
    <x v="36"/>
    <x v="12"/>
    <n v="9678"/>
    <n v="2398"/>
    <m/>
    <x v="0"/>
  </r>
  <r>
    <x v="36"/>
    <x v="2"/>
    <x v="2"/>
    <x v="2"/>
    <x v="36"/>
    <x v="13"/>
    <n v="9506"/>
    <n v="2309"/>
    <m/>
    <x v="0"/>
  </r>
  <r>
    <x v="36"/>
    <x v="2"/>
    <x v="2"/>
    <x v="2"/>
    <x v="36"/>
    <x v="14"/>
    <n v="9337"/>
    <n v="2231"/>
    <m/>
    <x v="0"/>
  </r>
  <r>
    <x v="36"/>
    <x v="2"/>
    <x v="2"/>
    <x v="2"/>
    <x v="36"/>
    <x v="15"/>
    <n v="9171"/>
    <n v="2161"/>
    <m/>
    <x v="0"/>
  </r>
  <r>
    <x v="36"/>
    <x v="2"/>
    <x v="2"/>
    <x v="2"/>
    <x v="36"/>
    <x v="16"/>
    <n v="9009"/>
    <n v="2094"/>
    <m/>
    <x v="0"/>
  </r>
  <r>
    <x v="36"/>
    <x v="2"/>
    <x v="2"/>
    <x v="2"/>
    <x v="36"/>
    <x v="17"/>
    <n v="8848"/>
    <n v="2028"/>
    <m/>
    <x v="0"/>
  </r>
  <r>
    <x v="36"/>
    <x v="2"/>
    <x v="2"/>
    <x v="2"/>
    <x v="36"/>
    <x v="18"/>
    <n v="8691"/>
    <n v="1963"/>
    <m/>
    <x v="0"/>
  </r>
  <r>
    <x v="36"/>
    <x v="2"/>
    <x v="2"/>
    <x v="2"/>
    <x v="36"/>
    <x v="19"/>
    <n v="8537"/>
    <n v="1902"/>
    <m/>
    <x v="0"/>
  </r>
  <r>
    <x v="36"/>
    <x v="2"/>
    <x v="2"/>
    <x v="2"/>
    <x v="36"/>
    <x v="20"/>
    <n v="8385"/>
    <n v="1845"/>
    <m/>
    <x v="0"/>
  </r>
  <r>
    <x v="36"/>
    <x v="2"/>
    <x v="2"/>
    <x v="2"/>
    <x v="36"/>
    <x v="21"/>
    <n v="8236"/>
    <n v="1790"/>
    <m/>
    <x v="0"/>
  </r>
  <r>
    <x v="36"/>
    <x v="2"/>
    <x v="2"/>
    <x v="2"/>
    <x v="36"/>
    <x v="22"/>
    <n v="8090"/>
    <n v="1737"/>
    <m/>
    <x v="0"/>
  </r>
  <r>
    <x v="36"/>
    <x v="2"/>
    <x v="2"/>
    <x v="2"/>
    <x v="36"/>
    <x v="23"/>
    <n v="7946"/>
    <n v="1686"/>
    <m/>
    <x v="0"/>
  </r>
  <r>
    <x v="36"/>
    <x v="2"/>
    <x v="2"/>
    <x v="2"/>
    <x v="36"/>
    <x v="24"/>
    <n v="7805"/>
    <n v="1638"/>
    <m/>
    <x v="0"/>
  </r>
  <r>
    <x v="36"/>
    <x v="2"/>
    <x v="2"/>
    <x v="2"/>
    <x v="36"/>
    <x v="25"/>
    <n v="7666"/>
    <n v="1590"/>
    <m/>
    <x v="0"/>
  </r>
  <r>
    <x v="36"/>
    <x v="2"/>
    <x v="2"/>
    <x v="2"/>
    <x v="36"/>
    <x v="26"/>
    <n v="7530"/>
    <n v="1543"/>
    <m/>
    <x v="0"/>
  </r>
  <r>
    <x v="36"/>
    <x v="2"/>
    <x v="2"/>
    <x v="2"/>
    <x v="36"/>
    <x v="27"/>
    <n v="7396"/>
    <n v="1497"/>
    <m/>
    <x v="0"/>
  </r>
  <r>
    <x v="36"/>
    <x v="2"/>
    <x v="2"/>
    <x v="2"/>
    <x v="36"/>
    <x v="28"/>
    <n v="7265"/>
    <n v="1453"/>
    <m/>
    <x v="0"/>
  </r>
  <r>
    <x v="36"/>
    <x v="2"/>
    <x v="2"/>
    <x v="2"/>
    <x v="36"/>
    <x v="29"/>
    <n v="7136"/>
    <n v="1411"/>
    <m/>
    <x v="0"/>
  </r>
  <r>
    <x v="36"/>
    <x v="2"/>
    <x v="2"/>
    <x v="2"/>
    <x v="36"/>
    <x v="30"/>
    <n v="7009"/>
    <n v="1370"/>
    <m/>
    <x v="0"/>
  </r>
  <r>
    <x v="36"/>
    <x v="2"/>
    <x v="2"/>
    <x v="4"/>
    <x v="39"/>
    <x v="0"/>
    <n v="18452"/>
    <n v="857464"/>
    <m/>
    <x v="0"/>
  </r>
  <r>
    <x v="36"/>
    <x v="2"/>
    <x v="2"/>
    <x v="4"/>
    <x v="39"/>
    <x v="1"/>
    <n v="18112"/>
    <n v="841789"/>
    <m/>
    <x v="0"/>
  </r>
  <r>
    <x v="36"/>
    <x v="2"/>
    <x v="2"/>
    <x v="4"/>
    <x v="39"/>
    <x v="2"/>
    <n v="17790"/>
    <n v="1010886"/>
    <m/>
    <x v="0"/>
  </r>
  <r>
    <x v="36"/>
    <x v="2"/>
    <x v="2"/>
    <x v="4"/>
    <x v="39"/>
    <x v="3"/>
    <n v="17474"/>
    <n v="841540"/>
    <m/>
    <x v="0"/>
  </r>
  <r>
    <x v="36"/>
    <x v="2"/>
    <x v="2"/>
    <x v="4"/>
    <x v="39"/>
    <x v="4"/>
    <n v="17164"/>
    <n v="741630"/>
    <m/>
    <x v="0"/>
  </r>
  <r>
    <x v="36"/>
    <x v="2"/>
    <x v="2"/>
    <x v="4"/>
    <x v="39"/>
    <x v="5"/>
    <n v="16859"/>
    <n v="789194"/>
    <m/>
    <x v="0"/>
  </r>
  <r>
    <x v="36"/>
    <x v="2"/>
    <x v="2"/>
    <x v="4"/>
    <x v="39"/>
    <x v="6"/>
    <n v="16559"/>
    <n v="717140"/>
    <m/>
    <x v="0"/>
  </r>
  <r>
    <x v="36"/>
    <x v="2"/>
    <x v="2"/>
    <x v="4"/>
    <x v="39"/>
    <x v="7"/>
    <n v="16265"/>
    <n v="689253"/>
    <m/>
    <x v="0"/>
  </r>
  <r>
    <x v="36"/>
    <x v="2"/>
    <x v="2"/>
    <x v="4"/>
    <x v="39"/>
    <x v="8"/>
    <n v="15976"/>
    <n v="670193"/>
    <m/>
    <x v="0"/>
  </r>
  <r>
    <x v="36"/>
    <x v="2"/>
    <x v="2"/>
    <x v="4"/>
    <x v="39"/>
    <x v="9"/>
    <n v="15692"/>
    <n v="654197"/>
    <m/>
    <x v="0"/>
  </r>
  <r>
    <x v="36"/>
    <x v="2"/>
    <x v="2"/>
    <x v="4"/>
    <x v="39"/>
    <x v="10"/>
    <n v="15413"/>
    <n v="632887"/>
    <m/>
    <x v="0"/>
  </r>
  <r>
    <x v="36"/>
    <x v="2"/>
    <x v="2"/>
    <x v="4"/>
    <x v="39"/>
    <x v="11"/>
    <n v="15139"/>
    <n v="608091"/>
    <m/>
    <x v="0"/>
  </r>
  <r>
    <x v="36"/>
    <x v="2"/>
    <x v="2"/>
    <x v="4"/>
    <x v="39"/>
    <x v="12"/>
    <n v="14870"/>
    <n v="586910"/>
    <m/>
    <x v="0"/>
  </r>
  <r>
    <x v="36"/>
    <x v="2"/>
    <x v="2"/>
    <x v="4"/>
    <x v="39"/>
    <x v="13"/>
    <n v="14606"/>
    <n v="572619"/>
    <m/>
    <x v="0"/>
  </r>
  <r>
    <x v="36"/>
    <x v="2"/>
    <x v="2"/>
    <x v="4"/>
    <x v="39"/>
    <x v="14"/>
    <n v="14347"/>
    <n v="563100"/>
    <m/>
    <x v="0"/>
  </r>
  <r>
    <x v="36"/>
    <x v="2"/>
    <x v="2"/>
    <x v="4"/>
    <x v="39"/>
    <x v="15"/>
    <n v="14092"/>
    <n v="552648"/>
    <m/>
    <x v="0"/>
  </r>
  <r>
    <x v="36"/>
    <x v="2"/>
    <x v="2"/>
    <x v="4"/>
    <x v="39"/>
    <x v="16"/>
    <n v="13841"/>
    <n v="540439"/>
    <m/>
    <x v="0"/>
  </r>
  <r>
    <x v="36"/>
    <x v="2"/>
    <x v="2"/>
    <x v="4"/>
    <x v="39"/>
    <x v="17"/>
    <n v="13595"/>
    <n v="530037"/>
    <m/>
    <x v="0"/>
  </r>
  <r>
    <x v="36"/>
    <x v="2"/>
    <x v="2"/>
    <x v="4"/>
    <x v="39"/>
    <x v="18"/>
    <n v="13354"/>
    <n v="519759"/>
    <m/>
    <x v="0"/>
  </r>
  <r>
    <x v="36"/>
    <x v="2"/>
    <x v="2"/>
    <x v="4"/>
    <x v="39"/>
    <x v="19"/>
    <n v="13116"/>
    <n v="510033"/>
    <m/>
    <x v="0"/>
  </r>
  <r>
    <x v="36"/>
    <x v="2"/>
    <x v="2"/>
    <x v="4"/>
    <x v="39"/>
    <x v="20"/>
    <n v="12883"/>
    <n v="499339"/>
    <m/>
    <x v="0"/>
  </r>
  <r>
    <x v="36"/>
    <x v="2"/>
    <x v="2"/>
    <x v="4"/>
    <x v="39"/>
    <x v="21"/>
    <n v="12654"/>
    <n v="488670"/>
    <m/>
    <x v="0"/>
  </r>
  <r>
    <x v="36"/>
    <x v="2"/>
    <x v="2"/>
    <x v="4"/>
    <x v="39"/>
    <x v="22"/>
    <n v="12430"/>
    <n v="477192"/>
    <m/>
    <x v="0"/>
  </r>
  <r>
    <x v="36"/>
    <x v="2"/>
    <x v="2"/>
    <x v="4"/>
    <x v="39"/>
    <x v="23"/>
    <n v="12209"/>
    <n v="465714"/>
    <m/>
    <x v="0"/>
  </r>
  <r>
    <x v="36"/>
    <x v="2"/>
    <x v="2"/>
    <x v="4"/>
    <x v="39"/>
    <x v="24"/>
    <n v="11992"/>
    <n v="454393"/>
    <m/>
    <x v="0"/>
  </r>
  <r>
    <x v="36"/>
    <x v="2"/>
    <x v="2"/>
    <x v="4"/>
    <x v="39"/>
    <x v="25"/>
    <n v="11779"/>
    <n v="444981"/>
    <m/>
    <x v="0"/>
  </r>
  <r>
    <x v="36"/>
    <x v="2"/>
    <x v="2"/>
    <x v="4"/>
    <x v="39"/>
    <x v="26"/>
    <n v="11569"/>
    <n v="435950"/>
    <m/>
    <x v="0"/>
  </r>
  <r>
    <x v="36"/>
    <x v="2"/>
    <x v="2"/>
    <x v="4"/>
    <x v="39"/>
    <x v="27"/>
    <n v="11364"/>
    <n v="426781"/>
    <m/>
    <x v="0"/>
  </r>
  <r>
    <x v="36"/>
    <x v="2"/>
    <x v="2"/>
    <x v="4"/>
    <x v="39"/>
    <x v="28"/>
    <n v="11162"/>
    <n v="417277"/>
    <m/>
    <x v="0"/>
  </r>
  <r>
    <x v="36"/>
    <x v="2"/>
    <x v="2"/>
    <x v="4"/>
    <x v="39"/>
    <x v="29"/>
    <n v="10964"/>
    <n v="408042"/>
    <m/>
    <x v="0"/>
  </r>
  <r>
    <x v="36"/>
    <x v="2"/>
    <x v="2"/>
    <x v="4"/>
    <x v="39"/>
    <x v="30"/>
    <n v="10769"/>
    <n v="399006"/>
    <m/>
    <x v="0"/>
  </r>
  <r>
    <x v="36"/>
    <x v="3"/>
    <x v="0"/>
    <x v="2"/>
    <x v="36"/>
    <x v="0"/>
    <n v="197924"/>
    <n v="2347774"/>
    <m/>
    <x v="0"/>
  </r>
  <r>
    <x v="36"/>
    <x v="3"/>
    <x v="0"/>
    <x v="2"/>
    <x v="36"/>
    <x v="1"/>
    <n v="201994"/>
    <n v="2205703"/>
    <m/>
    <x v="0"/>
  </r>
  <r>
    <x v="36"/>
    <x v="3"/>
    <x v="0"/>
    <x v="2"/>
    <x v="36"/>
    <x v="2"/>
    <n v="206183"/>
    <n v="2410650"/>
    <m/>
    <x v="0"/>
  </r>
  <r>
    <x v="36"/>
    <x v="3"/>
    <x v="0"/>
    <x v="2"/>
    <x v="36"/>
    <x v="3"/>
    <n v="209608"/>
    <n v="2040987"/>
    <m/>
    <x v="0"/>
  </r>
  <r>
    <x v="36"/>
    <x v="3"/>
    <x v="0"/>
    <x v="2"/>
    <x v="36"/>
    <x v="4"/>
    <n v="213574"/>
    <n v="1960241"/>
    <m/>
    <x v="0"/>
  </r>
  <r>
    <x v="36"/>
    <x v="3"/>
    <x v="0"/>
    <x v="2"/>
    <x v="36"/>
    <x v="5"/>
    <n v="217309"/>
    <n v="2250555"/>
    <m/>
    <x v="0"/>
  </r>
  <r>
    <x v="36"/>
    <x v="3"/>
    <x v="0"/>
    <x v="2"/>
    <x v="36"/>
    <x v="6"/>
    <n v="221089"/>
    <n v="2301987"/>
    <m/>
    <x v="0"/>
  </r>
  <r>
    <x v="36"/>
    <x v="3"/>
    <x v="0"/>
    <x v="2"/>
    <x v="36"/>
    <x v="7"/>
    <n v="224865"/>
    <n v="2343454"/>
    <m/>
    <x v="0"/>
  </r>
  <r>
    <x v="36"/>
    <x v="3"/>
    <x v="0"/>
    <x v="2"/>
    <x v="36"/>
    <x v="8"/>
    <n v="228575"/>
    <n v="2368962"/>
    <m/>
    <x v="0"/>
  </r>
  <r>
    <x v="36"/>
    <x v="3"/>
    <x v="0"/>
    <x v="2"/>
    <x v="36"/>
    <x v="9"/>
    <n v="232301"/>
    <n v="2375705"/>
    <m/>
    <x v="0"/>
  </r>
  <r>
    <x v="36"/>
    <x v="3"/>
    <x v="0"/>
    <x v="2"/>
    <x v="36"/>
    <x v="10"/>
    <n v="236035"/>
    <n v="2366523"/>
    <m/>
    <x v="0"/>
  </r>
  <r>
    <x v="36"/>
    <x v="3"/>
    <x v="0"/>
    <x v="2"/>
    <x v="36"/>
    <x v="11"/>
    <n v="239695"/>
    <n v="2350028"/>
    <m/>
    <x v="0"/>
  </r>
  <r>
    <x v="36"/>
    <x v="3"/>
    <x v="0"/>
    <x v="2"/>
    <x v="36"/>
    <x v="12"/>
    <n v="243349"/>
    <n v="2330874"/>
    <m/>
    <x v="0"/>
  </r>
  <r>
    <x v="36"/>
    <x v="3"/>
    <x v="0"/>
    <x v="2"/>
    <x v="36"/>
    <x v="13"/>
    <n v="246955"/>
    <n v="2315297"/>
    <m/>
    <x v="0"/>
  </r>
  <r>
    <x v="36"/>
    <x v="3"/>
    <x v="0"/>
    <x v="2"/>
    <x v="36"/>
    <x v="14"/>
    <n v="250481"/>
    <n v="2308008"/>
    <m/>
    <x v="0"/>
  </r>
  <r>
    <x v="36"/>
    <x v="3"/>
    <x v="0"/>
    <x v="2"/>
    <x v="36"/>
    <x v="15"/>
    <n v="253939"/>
    <n v="2306486"/>
    <m/>
    <x v="0"/>
  </r>
  <r>
    <x v="36"/>
    <x v="3"/>
    <x v="0"/>
    <x v="2"/>
    <x v="36"/>
    <x v="16"/>
    <n v="257310"/>
    <n v="2306534"/>
    <m/>
    <x v="0"/>
  </r>
  <r>
    <x v="36"/>
    <x v="3"/>
    <x v="0"/>
    <x v="2"/>
    <x v="36"/>
    <x v="17"/>
    <n v="260619"/>
    <n v="2304775"/>
    <m/>
    <x v="0"/>
  </r>
  <r>
    <x v="36"/>
    <x v="3"/>
    <x v="0"/>
    <x v="2"/>
    <x v="36"/>
    <x v="18"/>
    <n v="263830"/>
    <n v="2303004"/>
    <m/>
    <x v="0"/>
  </r>
  <r>
    <x v="36"/>
    <x v="3"/>
    <x v="0"/>
    <x v="2"/>
    <x v="36"/>
    <x v="19"/>
    <n v="266915"/>
    <n v="2300964"/>
    <m/>
    <x v="0"/>
  </r>
  <r>
    <x v="36"/>
    <x v="3"/>
    <x v="0"/>
    <x v="2"/>
    <x v="36"/>
    <x v="20"/>
    <n v="269890"/>
    <n v="2300326"/>
    <m/>
    <x v="0"/>
  </r>
  <r>
    <x v="36"/>
    <x v="3"/>
    <x v="0"/>
    <x v="2"/>
    <x v="36"/>
    <x v="21"/>
    <n v="272737"/>
    <n v="2300251"/>
    <m/>
    <x v="0"/>
  </r>
  <r>
    <x v="36"/>
    <x v="3"/>
    <x v="0"/>
    <x v="2"/>
    <x v="36"/>
    <x v="22"/>
    <n v="275510"/>
    <n v="2301119"/>
    <m/>
    <x v="0"/>
  </r>
  <r>
    <x v="36"/>
    <x v="3"/>
    <x v="0"/>
    <x v="2"/>
    <x v="36"/>
    <x v="23"/>
    <n v="278170"/>
    <n v="2302554"/>
    <m/>
    <x v="0"/>
  </r>
  <r>
    <x v="36"/>
    <x v="3"/>
    <x v="0"/>
    <x v="2"/>
    <x v="36"/>
    <x v="24"/>
    <n v="280730"/>
    <n v="2304029"/>
    <m/>
    <x v="0"/>
  </r>
  <r>
    <x v="36"/>
    <x v="3"/>
    <x v="0"/>
    <x v="2"/>
    <x v="36"/>
    <x v="25"/>
    <n v="283287"/>
    <n v="2305571"/>
    <m/>
    <x v="0"/>
  </r>
  <r>
    <x v="36"/>
    <x v="3"/>
    <x v="0"/>
    <x v="2"/>
    <x v="36"/>
    <x v="26"/>
    <n v="285860"/>
    <n v="2305464"/>
    <m/>
    <x v="0"/>
  </r>
  <r>
    <x v="36"/>
    <x v="3"/>
    <x v="0"/>
    <x v="2"/>
    <x v="36"/>
    <x v="27"/>
    <n v="288426"/>
    <n v="2305401"/>
    <m/>
    <x v="0"/>
  </r>
  <r>
    <x v="36"/>
    <x v="3"/>
    <x v="0"/>
    <x v="2"/>
    <x v="36"/>
    <x v="28"/>
    <n v="290990"/>
    <n v="2306446"/>
    <m/>
    <x v="0"/>
  </r>
  <r>
    <x v="36"/>
    <x v="3"/>
    <x v="0"/>
    <x v="2"/>
    <x v="36"/>
    <x v="29"/>
    <n v="293555"/>
    <n v="2308022"/>
    <m/>
    <x v="0"/>
  </r>
  <r>
    <x v="36"/>
    <x v="3"/>
    <x v="0"/>
    <x v="2"/>
    <x v="36"/>
    <x v="30"/>
    <n v="296130"/>
    <n v="2309747"/>
    <m/>
    <x v="0"/>
  </r>
  <r>
    <x v="36"/>
    <x v="3"/>
    <x v="0"/>
    <x v="4"/>
    <x v="39"/>
    <x v="0"/>
    <n v="523098"/>
    <n v="12071532"/>
    <m/>
    <x v="0"/>
  </r>
  <r>
    <x v="36"/>
    <x v="3"/>
    <x v="0"/>
    <x v="4"/>
    <x v="39"/>
    <x v="1"/>
    <n v="527174"/>
    <n v="11809224"/>
    <m/>
    <x v="0"/>
  </r>
  <r>
    <x v="36"/>
    <x v="3"/>
    <x v="0"/>
    <x v="4"/>
    <x v="39"/>
    <x v="2"/>
    <n v="531206"/>
    <n v="15004557"/>
    <m/>
    <x v="0"/>
  </r>
  <r>
    <x v="36"/>
    <x v="3"/>
    <x v="0"/>
    <x v="4"/>
    <x v="39"/>
    <x v="3"/>
    <n v="534504"/>
    <n v="12800763"/>
    <m/>
    <x v="0"/>
  </r>
  <r>
    <x v="36"/>
    <x v="3"/>
    <x v="0"/>
    <x v="4"/>
    <x v="39"/>
    <x v="4"/>
    <n v="538321"/>
    <n v="11356127"/>
    <m/>
    <x v="0"/>
  </r>
  <r>
    <x v="36"/>
    <x v="3"/>
    <x v="0"/>
    <x v="4"/>
    <x v="39"/>
    <x v="5"/>
    <n v="541916"/>
    <n v="12067555"/>
    <m/>
    <x v="0"/>
  </r>
  <r>
    <x v="36"/>
    <x v="3"/>
    <x v="0"/>
    <x v="4"/>
    <x v="39"/>
    <x v="6"/>
    <n v="545555"/>
    <n v="11522759"/>
    <m/>
    <x v="0"/>
  </r>
  <r>
    <x v="36"/>
    <x v="3"/>
    <x v="0"/>
    <x v="4"/>
    <x v="39"/>
    <x v="7"/>
    <n v="549190"/>
    <n v="11356359"/>
    <m/>
    <x v="0"/>
  </r>
  <r>
    <x v="36"/>
    <x v="3"/>
    <x v="0"/>
    <x v="4"/>
    <x v="39"/>
    <x v="8"/>
    <n v="552762"/>
    <n v="11322967"/>
    <m/>
    <x v="0"/>
  </r>
  <r>
    <x v="36"/>
    <x v="3"/>
    <x v="0"/>
    <x v="4"/>
    <x v="39"/>
    <x v="9"/>
    <n v="556348"/>
    <n v="11337523"/>
    <m/>
    <x v="0"/>
  </r>
  <r>
    <x v="36"/>
    <x v="3"/>
    <x v="0"/>
    <x v="4"/>
    <x v="39"/>
    <x v="10"/>
    <n v="559943"/>
    <n v="11256683"/>
    <m/>
    <x v="0"/>
  </r>
  <r>
    <x v="36"/>
    <x v="3"/>
    <x v="0"/>
    <x v="4"/>
    <x v="39"/>
    <x v="11"/>
    <n v="563466"/>
    <n v="11096918"/>
    <m/>
    <x v="0"/>
  </r>
  <r>
    <x v="36"/>
    <x v="3"/>
    <x v="0"/>
    <x v="4"/>
    <x v="39"/>
    <x v="12"/>
    <n v="566984"/>
    <n v="10993782"/>
    <m/>
    <x v="0"/>
  </r>
  <r>
    <x v="36"/>
    <x v="3"/>
    <x v="0"/>
    <x v="4"/>
    <x v="39"/>
    <x v="13"/>
    <n v="570455"/>
    <n v="11010126"/>
    <m/>
    <x v="0"/>
  </r>
  <r>
    <x v="36"/>
    <x v="3"/>
    <x v="0"/>
    <x v="4"/>
    <x v="39"/>
    <x v="14"/>
    <n v="573850"/>
    <n v="11119746"/>
    <m/>
    <x v="0"/>
  </r>
  <r>
    <x v="36"/>
    <x v="3"/>
    <x v="0"/>
    <x v="4"/>
    <x v="39"/>
    <x v="15"/>
    <n v="577178"/>
    <n v="11202658"/>
    <m/>
    <x v="0"/>
  </r>
  <r>
    <x v="36"/>
    <x v="3"/>
    <x v="0"/>
    <x v="4"/>
    <x v="39"/>
    <x v="16"/>
    <n v="580423"/>
    <n v="11246649"/>
    <m/>
    <x v="0"/>
  </r>
  <r>
    <x v="36"/>
    <x v="3"/>
    <x v="0"/>
    <x v="4"/>
    <x v="39"/>
    <x v="17"/>
    <n v="583608"/>
    <n v="11321198"/>
    <m/>
    <x v="0"/>
  </r>
  <r>
    <x v="36"/>
    <x v="3"/>
    <x v="0"/>
    <x v="4"/>
    <x v="39"/>
    <x v="18"/>
    <n v="586700"/>
    <n v="11396415"/>
    <m/>
    <x v="0"/>
  </r>
  <r>
    <x v="36"/>
    <x v="3"/>
    <x v="0"/>
    <x v="4"/>
    <x v="39"/>
    <x v="19"/>
    <n v="589669"/>
    <n v="11477760"/>
    <m/>
    <x v="0"/>
  </r>
  <r>
    <x v="36"/>
    <x v="3"/>
    <x v="0"/>
    <x v="4"/>
    <x v="39"/>
    <x v="20"/>
    <n v="592533"/>
    <n v="11533982"/>
    <m/>
    <x v="0"/>
  </r>
  <r>
    <x v="36"/>
    <x v="3"/>
    <x v="0"/>
    <x v="4"/>
    <x v="39"/>
    <x v="21"/>
    <n v="595274"/>
    <n v="11584089"/>
    <m/>
    <x v="0"/>
  </r>
  <r>
    <x v="36"/>
    <x v="3"/>
    <x v="0"/>
    <x v="4"/>
    <x v="39"/>
    <x v="22"/>
    <n v="597943"/>
    <n v="11608986"/>
    <m/>
    <x v="0"/>
  </r>
  <r>
    <x v="36"/>
    <x v="3"/>
    <x v="0"/>
    <x v="4"/>
    <x v="39"/>
    <x v="23"/>
    <n v="600504"/>
    <n v="11625162"/>
    <m/>
    <x v="0"/>
  </r>
  <r>
    <x v="36"/>
    <x v="3"/>
    <x v="0"/>
    <x v="4"/>
    <x v="39"/>
    <x v="24"/>
    <n v="602968"/>
    <n v="11637441"/>
    <m/>
    <x v="0"/>
  </r>
  <r>
    <x v="36"/>
    <x v="3"/>
    <x v="0"/>
    <x v="4"/>
    <x v="39"/>
    <x v="25"/>
    <n v="605429"/>
    <n v="11694613"/>
    <m/>
    <x v="0"/>
  </r>
  <r>
    <x v="36"/>
    <x v="3"/>
    <x v="0"/>
    <x v="4"/>
    <x v="39"/>
    <x v="26"/>
    <n v="607906"/>
    <n v="11757145"/>
    <m/>
    <x v="0"/>
  </r>
  <r>
    <x v="36"/>
    <x v="3"/>
    <x v="0"/>
    <x v="4"/>
    <x v="39"/>
    <x v="27"/>
    <n v="610376"/>
    <n v="11809572"/>
    <m/>
    <x v="0"/>
  </r>
  <r>
    <x v="36"/>
    <x v="3"/>
    <x v="0"/>
    <x v="4"/>
    <x v="39"/>
    <x v="28"/>
    <n v="612845"/>
    <n v="11850711"/>
    <m/>
    <x v="0"/>
  </r>
  <r>
    <x v="36"/>
    <x v="3"/>
    <x v="0"/>
    <x v="4"/>
    <x v="39"/>
    <x v="29"/>
    <n v="615314"/>
    <n v="11892689"/>
    <m/>
    <x v="0"/>
  </r>
  <r>
    <x v="36"/>
    <x v="3"/>
    <x v="0"/>
    <x v="4"/>
    <x v="39"/>
    <x v="30"/>
    <n v="617792"/>
    <n v="11935799"/>
    <m/>
    <x v="0"/>
  </r>
  <r>
    <x v="36"/>
    <x v="3"/>
    <x v="1"/>
    <x v="2"/>
    <x v="36"/>
    <x v="0"/>
    <n v="13539"/>
    <n v="48848"/>
    <m/>
    <x v="0"/>
  </r>
  <r>
    <x v="36"/>
    <x v="3"/>
    <x v="1"/>
    <x v="2"/>
    <x v="36"/>
    <x v="1"/>
    <n v="13570"/>
    <n v="45731"/>
    <m/>
    <x v="0"/>
  </r>
  <r>
    <x v="36"/>
    <x v="3"/>
    <x v="1"/>
    <x v="2"/>
    <x v="36"/>
    <x v="2"/>
    <n v="13665"/>
    <n v="49760"/>
    <m/>
    <x v="0"/>
  </r>
  <r>
    <x v="36"/>
    <x v="3"/>
    <x v="1"/>
    <x v="2"/>
    <x v="36"/>
    <x v="3"/>
    <n v="13732"/>
    <n v="41968"/>
    <m/>
    <x v="0"/>
  </r>
  <r>
    <x v="36"/>
    <x v="3"/>
    <x v="1"/>
    <x v="2"/>
    <x v="36"/>
    <x v="4"/>
    <n v="13782"/>
    <n v="40024"/>
    <m/>
    <x v="0"/>
  </r>
  <r>
    <x v="36"/>
    <x v="3"/>
    <x v="1"/>
    <x v="2"/>
    <x v="36"/>
    <x v="5"/>
    <n v="13845"/>
    <n v="45682"/>
    <m/>
    <x v="0"/>
  </r>
  <r>
    <x v="36"/>
    <x v="3"/>
    <x v="1"/>
    <x v="2"/>
    <x v="36"/>
    <x v="6"/>
    <n v="13908"/>
    <n v="46467"/>
    <m/>
    <x v="0"/>
  </r>
  <r>
    <x v="36"/>
    <x v="3"/>
    <x v="1"/>
    <x v="2"/>
    <x v="36"/>
    <x v="7"/>
    <n v="13972"/>
    <n v="47042"/>
    <m/>
    <x v="0"/>
  </r>
  <r>
    <x v="36"/>
    <x v="3"/>
    <x v="1"/>
    <x v="2"/>
    <x v="36"/>
    <x v="8"/>
    <n v="14033"/>
    <n v="47295"/>
    <m/>
    <x v="0"/>
  </r>
  <r>
    <x v="36"/>
    <x v="3"/>
    <x v="1"/>
    <x v="2"/>
    <x v="36"/>
    <x v="9"/>
    <n v="14095"/>
    <n v="47173"/>
    <m/>
    <x v="0"/>
  </r>
  <r>
    <x v="36"/>
    <x v="3"/>
    <x v="1"/>
    <x v="2"/>
    <x v="36"/>
    <x v="10"/>
    <n v="14161"/>
    <n v="46747"/>
    <m/>
    <x v="0"/>
  </r>
  <r>
    <x v="36"/>
    <x v="3"/>
    <x v="1"/>
    <x v="2"/>
    <x v="36"/>
    <x v="11"/>
    <n v="14231"/>
    <n v="46209"/>
    <m/>
    <x v="0"/>
  </r>
  <r>
    <x v="36"/>
    <x v="3"/>
    <x v="1"/>
    <x v="2"/>
    <x v="36"/>
    <x v="12"/>
    <n v="14301"/>
    <n v="45625"/>
    <m/>
    <x v="0"/>
  </r>
  <r>
    <x v="36"/>
    <x v="3"/>
    <x v="1"/>
    <x v="2"/>
    <x v="36"/>
    <x v="13"/>
    <n v="14371"/>
    <n v="45120"/>
    <m/>
    <x v="0"/>
  </r>
  <r>
    <x v="36"/>
    <x v="3"/>
    <x v="1"/>
    <x v="2"/>
    <x v="36"/>
    <x v="14"/>
    <n v="14437"/>
    <n v="44786"/>
    <m/>
    <x v="0"/>
  </r>
  <r>
    <x v="36"/>
    <x v="3"/>
    <x v="1"/>
    <x v="2"/>
    <x v="36"/>
    <x v="15"/>
    <n v="14502"/>
    <n v="44570"/>
    <m/>
    <x v="0"/>
  </r>
  <r>
    <x v="36"/>
    <x v="3"/>
    <x v="1"/>
    <x v="2"/>
    <x v="36"/>
    <x v="16"/>
    <n v="14566"/>
    <n v="44392"/>
    <m/>
    <x v="0"/>
  </r>
  <r>
    <x v="36"/>
    <x v="3"/>
    <x v="1"/>
    <x v="2"/>
    <x v="36"/>
    <x v="17"/>
    <n v="14622"/>
    <n v="44166"/>
    <m/>
    <x v="0"/>
  </r>
  <r>
    <x v="36"/>
    <x v="3"/>
    <x v="1"/>
    <x v="2"/>
    <x v="36"/>
    <x v="18"/>
    <n v="14674"/>
    <n v="43939"/>
    <m/>
    <x v="0"/>
  </r>
  <r>
    <x v="36"/>
    <x v="3"/>
    <x v="1"/>
    <x v="2"/>
    <x v="36"/>
    <x v="19"/>
    <n v="14723"/>
    <n v="43711"/>
    <m/>
    <x v="0"/>
  </r>
  <r>
    <x v="36"/>
    <x v="3"/>
    <x v="1"/>
    <x v="2"/>
    <x v="36"/>
    <x v="20"/>
    <n v="14768"/>
    <n v="43514"/>
    <m/>
    <x v="0"/>
  </r>
  <r>
    <x v="36"/>
    <x v="3"/>
    <x v="1"/>
    <x v="2"/>
    <x v="36"/>
    <x v="21"/>
    <n v="14811"/>
    <n v="43334"/>
    <m/>
    <x v="0"/>
  </r>
  <r>
    <x v="36"/>
    <x v="3"/>
    <x v="1"/>
    <x v="2"/>
    <x v="36"/>
    <x v="22"/>
    <n v="14850"/>
    <n v="43173"/>
    <m/>
    <x v="0"/>
  </r>
  <r>
    <x v="36"/>
    <x v="3"/>
    <x v="1"/>
    <x v="2"/>
    <x v="36"/>
    <x v="23"/>
    <n v="14888"/>
    <n v="43032"/>
    <m/>
    <x v="0"/>
  </r>
  <r>
    <x v="36"/>
    <x v="3"/>
    <x v="1"/>
    <x v="2"/>
    <x v="36"/>
    <x v="24"/>
    <n v="14926"/>
    <n v="42905"/>
    <m/>
    <x v="0"/>
  </r>
  <r>
    <x v="36"/>
    <x v="3"/>
    <x v="1"/>
    <x v="2"/>
    <x v="36"/>
    <x v="25"/>
    <n v="14965"/>
    <n v="42780"/>
    <m/>
    <x v="0"/>
  </r>
  <r>
    <x v="36"/>
    <x v="3"/>
    <x v="1"/>
    <x v="2"/>
    <x v="36"/>
    <x v="26"/>
    <n v="15004"/>
    <n v="42625"/>
    <m/>
    <x v="0"/>
  </r>
  <r>
    <x v="36"/>
    <x v="3"/>
    <x v="1"/>
    <x v="2"/>
    <x v="36"/>
    <x v="27"/>
    <n v="15042"/>
    <n v="42471"/>
    <m/>
    <x v="0"/>
  </r>
  <r>
    <x v="36"/>
    <x v="3"/>
    <x v="1"/>
    <x v="2"/>
    <x v="36"/>
    <x v="28"/>
    <n v="15080"/>
    <n v="42338"/>
    <m/>
    <x v="0"/>
  </r>
  <r>
    <x v="36"/>
    <x v="3"/>
    <x v="1"/>
    <x v="2"/>
    <x v="36"/>
    <x v="29"/>
    <n v="15119"/>
    <n v="42216"/>
    <m/>
    <x v="0"/>
  </r>
  <r>
    <x v="36"/>
    <x v="3"/>
    <x v="1"/>
    <x v="2"/>
    <x v="36"/>
    <x v="30"/>
    <n v="15157"/>
    <n v="42096"/>
    <m/>
    <x v="0"/>
  </r>
  <r>
    <x v="36"/>
    <x v="3"/>
    <x v="1"/>
    <x v="4"/>
    <x v="39"/>
    <x v="0"/>
    <n v="10421"/>
    <n v="36129"/>
    <m/>
    <x v="0"/>
  </r>
  <r>
    <x v="36"/>
    <x v="3"/>
    <x v="1"/>
    <x v="4"/>
    <x v="39"/>
    <x v="1"/>
    <n v="10409"/>
    <n v="35343"/>
    <m/>
    <x v="0"/>
  </r>
  <r>
    <x v="36"/>
    <x v="3"/>
    <x v="1"/>
    <x v="4"/>
    <x v="39"/>
    <x v="2"/>
    <n v="10444"/>
    <n v="44898"/>
    <m/>
    <x v="0"/>
  </r>
  <r>
    <x v="36"/>
    <x v="3"/>
    <x v="1"/>
    <x v="4"/>
    <x v="39"/>
    <x v="3"/>
    <n v="10468"/>
    <n v="38279"/>
    <m/>
    <x v="0"/>
  </r>
  <r>
    <x v="36"/>
    <x v="3"/>
    <x v="1"/>
    <x v="4"/>
    <x v="39"/>
    <x v="4"/>
    <n v="10487"/>
    <n v="33905"/>
    <m/>
    <x v="0"/>
  </r>
  <r>
    <x v="36"/>
    <x v="3"/>
    <x v="1"/>
    <x v="4"/>
    <x v="39"/>
    <x v="5"/>
    <n v="10510"/>
    <n v="35996"/>
    <m/>
    <x v="0"/>
  </r>
  <r>
    <x v="36"/>
    <x v="3"/>
    <x v="1"/>
    <x v="4"/>
    <x v="39"/>
    <x v="6"/>
    <n v="10534"/>
    <n v="34337"/>
    <m/>
    <x v="0"/>
  </r>
  <r>
    <x v="36"/>
    <x v="3"/>
    <x v="1"/>
    <x v="4"/>
    <x v="39"/>
    <x v="7"/>
    <n v="10557"/>
    <n v="33806"/>
    <m/>
    <x v="0"/>
  </r>
  <r>
    <x v="36"/>
    <x v="3"/>
    <x v="1"/>
    <x v="4"/>
    <x v="39"/>
    <x v="8"/>
    <n v="10580"/>
    <n v="33667"/>
    <m/>
    <x v="0"/>
  </r>
  <r>
    <x v="36"/>
    <x v="3"/>
    <x v="1"/>
    <x v="4"/>
    <x v="39"/>
    <x v="9"/>
    <n v="10603"/>
    <n v="33672"/>
    <m/>
    <x v="0"/>
  </r>
  <r>
    <x v="36"/>
    <x v="3"/>
    <x v="1"/>
    <x v="4"/>
    <x v="39"/>
    <x v="10"/>
    <n v="10627"/>
    <n v="33394"/>
    <m/>
    <x v="0"/>
  </r>
  <r>
    <x v="36"/>
    <x v="3"/>
    <x v="1"/>
    <x v="4"/>
    <x v="39"/>
    <x v="11"/>
    <n v="10653"/>
    <n v="32892"/>
    <m/>
    <x v="0"/>
  </r>
  <r>
    <x v="36"/>
    <x v="3"/>
    <x v="1"/>
    <x v="4"/>
    <x v="39"/>
    <x v="12"/>
    <n v="10679"/>
    <n v="32559"/>
    <m/>
    <x v="0"/>
  </r>
  <r>
    <x v="36"/>
    <x v="3"/>
    <x v="1"/>
    <x v="4"/>
    <x v="39"/>
    <x v="13"/>
    <n v="10705"/>
    <n v="32581"/>
    <m/>
    <x v="0"/>
  </r>
  <r>
    <x v="36"/>
    <x v="3"/>
    <x v="1"/>
    <x v="4"/>
    <x v="39"/>
    <x v="14"/>
    <n v="10730"/>
    <n v="32878"/>
    <m/>
    <x v="0"/>
  </r>
  <r>
    <x v="36"/>
    <x v="3"/>
    <x v="1"/>
    <x v="4"/>
    <x v="39"/>
    <x v="15"/>
    <n v="10754"/>
    <n v="33096"/>
    <m/>
    <x v="0"/>
  </r>
  <r>
    <x v="36"/>
    <x v="3"/>
    <x v="1"/>
    <x v="4"/>
    <x v="39"/>
    <x v="16"/>
    <n v="10777"/>
    <n v="33200"/>
    <m/>
    <x v="0"/>
  </r>
  <r>
    <x v="36"/>
    <x v="3"/>
    <x v="1"/>
    <x v="4"/>
    <x v="39"/>
    <x v="17"/>
    <n v="10798"/>
    <n v="33387"/>
    <m/>
    <x v="0"/>
  </r>
  <r>
    <x v="36"/>
    <x v="3"/>
    <x v="1"/>
    <x v="4"/>
    <x v="39"/>
    <x v="18"/>
    <n v="10817"/>
    <n v="33573"/>
    <m/>
    <x v="0"/>
  </r>
  <r>
    <x v="36"/>
    <x v="3"/>
    <x v="1"/>
    <x v="4"/>
    <x v="39"/>
    <x v="19"/>
    <n v="10835"/>
    <n v="33778"/>
    <m/>
    <x v="0"/>
  </r>
  <r>
    <x v="36"/>
    <x v="3"/>
    <x v="1"/>
    <x v="4"/>
    <x v="39"/>
    <x v="20"/>
    <n v="10852"/>
    <n v="33908"/>
    <m/>
    <x v="0"/>
  </r>
  <r>
    <x v="36"/>
    <x v="3"/>
    <x v="1"/>
    <x v="4"/>
    <x v="39"/>
    <x v="21"/>
    <n v="10868"/>
    <n v="34020"/>
    <m/>
    <x v="0"/>
  </r>
  <r>
    <x v="36"/>
    <x v="3"/>
    <x v="1"/>
    <x v="4"/>
    <x v="39"/>
    <x v="22"/>
    <n v="10882"/>
    <n v="34057"/>
    <m/>
    <x v="0"/>
  </r>
  <r>
    <x v="36"/>
    <x v="3"/>
    <x v="1"/>
    <x v="4"/>
    <x v="39"/>
    <x v="23"/>
    <n v="10897"/>
    <n v="34070"/>
    <m/>
    <x v="0"/>
  </r>
  <r>
    <x v="36"/>
    <x v="3"/>
    <x v="1"/>
    <x v="4"/>
    <x v="39"/>
    <x v="24"/>
    <n v="10911"/>
    <n v="34076"/>
    <m/>
    <x v="0"/>
  </r>
  <r>
    <x v="36"/>
    <x v="3"/>
    <x v="1"/>
    <x v="4"/>
    <x v="39"/>
    <x v="25"/>
    <n v="10925"/>
    <n v="34214"/>
    <m/>
    <x v="0"/>
  </r>
  <r>
    <x v="36"/>
    <x v="3"/>
    <x v="1"/>
    <x v="4"/>
    <x v="39"/>
    <x v="26"/>
    <n v="10939"/>
    <n v="34366"/>
    <m/>
    <x v="0"/>
  </r>
  <r>
    <x v="36"/>
    <x v="3"/>
    <x v="1"/>
    <x v="4"/>
    <x v="39"/>
    <x v="27"/>
    <n v="10954"/>
    <n v="34488"/>
    <m/>
    <x v="0"/>
  </r>
  <r>
    <x v="36"/>
    <x v="3"/>
    <x v="1"/>
    <x v="4"/>
    <x v="39"/>
    <x v="28"/>
    <n v="10968"/>
    <n v="34577"/>
    <m/>
    <x v="0"/>
  </r>
  <r>
    <x v="36"/>
    <x v="3"/>
    <x v="1"/>
    <x v="4"/>
    <x v="39"/>
    <x v="29"/>
    <n v="10982"/>
    <n v="34667"/>
    <m/>
    <x v="0"/>
  </r>
  <r>
    <x v="36"/>
    <x v="3"/>
    <x v="1"/>
    <x v="4"/>
    <x v="39"/>
    <x v="30"/>
    <n v="10996"/>
    <n v="34760"/>
    <m/>
    <x v="0"/>
  </r>
  <r>
    <x v="36"/>
    <x v="3"/>
    <x v="2"/>
    <x v="2"/>
    <x v="36"/>
    <x v="0"/>
    <n v="0"/>
    <n v="0"/>
    <m/>
    <x v="0"/>
  </r>
  <r>
    <x v="36"/>
    <x v="3"/>
    <x v="2"/>
    <x v="2"/>
    <x v="36"/>
    <x v="1"/>
    <n v="0"/>
    <n v="0"/>
    <m/>
    <x v="0"/>
  </r>
  <r>
    <x v="36"/>
    <x v="3"/>
    <x v="2"/>
    <x v="2"/>
    <x v="36"/>
    <x v="2"/>
    <n v="0"/>
    <n v="0"/>
    <m/>
    <x v="0"/>
  </r>
  <r>
    <x v="36"/>
    <x v="3"/>
    <x v="2"/>
    <x v="2"/>
    <x v="36"/>
    <x v="3"/>
    <n v="0"/>
    <n v="0"/>
    <m/>
    <x v="0"/>
  </r>
  <r>
    <x v="36"/>
    <x v="3"/>
    <x v="2"/>
    <x v="2"/>
    <x v="36"/>
    <x v="4"/>
    <n v="0"/>
    <n v="0"/>
    <m/>
    <x v="0"/>
  </r>
  <r>
    <x v="36"/>
    <x v="3"/>
    <x v="2"/>
    <x v="2"/>
    <x v="36"/>
    <x v="5"/>
    <n v="0"/>
    <n v="0"/>
    <m/>
    <x v="0"/>
  </r>
  <r>
    <x v="36"/>
    <x v="3"/>
    <x v="2"/>
    <x v="2"/>
    <x v="36"/>
    <x v="6"/>
    <n v="0"/>
    <n v="0"/>
    <m/>
    <x v="0"/>
  </r>
  <r>
    <x v="36"/>
    <x v="3"/>
    <x v="2"/>
    <x v="2"/>
    <x v="36"/>
    <x v="7"/>
    <n v="0"/>
    <n v="0"/>
    <m/>
    <x v="0"/>
  </r>
  <r>
    <x v="36"/>
    <x v="3"/>
    <x v="2"/>
    <x v="2"/>
    <x v="36"/>
    <x v="8"/>
    <n v="0"/>
    <n v="0"/>
    <m/>
    <x v="0"/>
  </r>
  <r>
    <x v="36"/>
    <x v="3"/>
    <x v="2"/>
    <x v="2"/>
    <x v="36"/>
    <x v="9"/>
    <n v="0"/>
    <n v="0"/>
    <m/>
    <x v="0"/>
  </r>
  <r>
    <x v="36"/>
    <x v="3"/>
    <x v="2"/>
    <x v="2"/>
    <x v="36"/>
    <x v="10"/>
    <n v="0"/>
    <n v="0"/>
    <m/>
    <x v="0"/>
  </r>
  <r>
    <x v="36"/>
    <x v="3"/>
    <x v="2"/>
    <x v="2"/>
    <x v="36"/>
    <x v="11"/>
    <n v="0"/>
    <n v="0"/>
    <m/>
    <x v="0"/>
  </r>
  <r>
    <x v="36"/>
    <x v="3"/>
    <x v="2"/>
    <x v="2"/>
    <x v="36"/>
    <x v="12"/>
    <n v="0"/>
    <n v="0"/>
    <m/>
    <x v="0"/>
  </r>
  <r>
    <x v="36"/>
    <x v="3"/>
    <x v="2"/>
    <x v="2"/>
    <x v="36"/>
    <x v="13"/>
    <n v="0"/>
    <n v="0"/>
    <m/>
    <x v="0"/>
  </r>
  <r>
    <x v="36"/>
    <x v="3"/>
    <x v="2"/>
    <x v="2"/>
    <x v="36"/>
    <x v="14"/>
    <n v="0"/>
    <n v="0"/>
    <m/>
    <x v="0"/>
  </r>
  <r>
    <x v="36"/>
    <x v="3"/>
    <x v="2"/>
    <x v="2"/>
    <x v="36"/>
    <x v="15"/>
    <n v="0"/>
    <n v="0"/>
    <m/>
    <x v="0"/>
  </r>
  <r>
    <x v="36"/>
    <x v="3"/>
    <x v="2"/>
    <x v="2"/>
    <x v="36"/>
    <x v="16"/>
    <n v="0"/>
    <n v="0"/>
    <m/>
    <x v="0"/>
  </r>
  <r>
    <x v="36"/>
    <x v="3"/>
    <x v="2"/>
    <x v="2"/>
    <x v="36"/>
    <x v="17"/>
    <n v="0"/>
    <n v="0"/>
    <m/>
    <x v="0"/>
  </r>
  <r>
    <x v="36"/>
    <x v="3"/>
    <x v="2"/>
    <x v="2"/>
    <x v="36"/>
    <x v="18"/>
    <n v="0"/>
    <n v="0"/>
    <m/>
    <x v="0"/>
  </r>
  <r>
    <x v="36"/>
    <x v="3"/>
    <x v="2"/>
    <x v="2"/>
    <x v="36"/>
    <x v="19"/>
    <n v="0"/>
    <n v="0"/>
    <m/>
    <x v="0"/>
  </r>
  <r>
    <x v="36"/>
    <x v="3"/>
    <x v="2"/>
    <x v="2"/>
    <x v="36"/>
    <x v="20"/>
    <n v="0"/>
    <n v="0"/>
    <m/>
    <x v="0"/>
  </r>
  <r>
    <x v="36"/>
    <x v="3"/>
    <x v="2"/>
    <x v="2"/>
    <x v="36"/>
    <x v="21"/>
    <n v="0"/>
    <n v="0"/>
    <m/>
    <x v="0"/>
  </r>
  <r>
    <x v="36"/>
    <x v="3"/>
    <x v="2"/>
    <x v="2"/>
    <x v="36"/>
    <x v="22"/>
    <n v="0"/>
    <n v="0"/>
    <m/>
    <x v="0"/>
  </r>
  <r>
    <x v="36"/>
    <x v="3"/>
    <x v="2"/>
    <x v="2"/>
    <x v="36"/>
    <x v="23"/>
    <n v="0"/>
    <n v="0"/>
    <m/>
    <x v="0"/>
  </r>
  <r>
    <x v="36"/>
    <x v="3"/>
    <x v="2"/>
    <x v="2"/>
    <x v="36"/>
    <x v="24"/>
    <n v="0"/>
    <n v="0"/>
    <m/>
    <x v="0"/>
  </r>
  <r>
    <x v="36"/>
    <x v="3"/>
    <x v="2"/>
    <x v="2"/>
    <x v="36"/>
    <x v="25"/>
    <n v="0"/>
    <n v="0"/>
    <m/>
    <x v="0"/>
  </r>
  <r>
    <x v="36"/>
    <x v="3"/>
    <x v="2"/>
    <x v="2"/>
    <x v="36"/>
    <x v="26"/>
    <n v="0"/>
    <n v="0"/>
    <m/>
    <x v="0"/>
  </r>
  <r>
    <x v="36"/>
    <x v="3"/>
    <x v="2"/>
    <x v="2"/>
    <x v="36"/>
    <x v="27"/>
    <n v="0"/>
    <n v="0"/>
    <m/>
    <x v="0"/>
  </r>
  <r>
    <x v="36"/>
    <x v="3"/>
    <x v="2"/>
    <x v="2"/>
    <x v="36"/>
    <x v="28"/>
    <n v="0"/>
    <n v="0"/>
    <m/>
    <x v="0"/>
  </r>
  <r>
    <x v="36"/>
    <x v="3"/>
    <x v="2"/>
    <x v="2"/>
    <x v="36"/>
    <x v="29"/>
    <n v="0"/>
    <n v="0"/>
    <m/>
    <x v="0"/>
  </r>
  <r>
    <x v="36"/>
    <x v="3"/>
    <x v="2"/>
    <x v="2"/>
    <x v="36"/>
    <x v="30"/>
    <n v="0"/>
    <n v="0"/>
    <m/>
    <x v="0"/>
  </r>
  <r>
    <x v="36"/>
    <x v="3"/>
    <x v="2"/>
    <x v="4"/>
    <x v="39"/>
    <x v="0"/>
    <n v="7154"/>
    <n v="229822"/>
    <m/>
    <x v="0"/>
  </r>
  <r>
    <x v="36"/>
    <x v="3"/>
    <x v="2"/>
    <x v="4"/>
    <x v="39"/>
    <x v="1"/>
    <n v="7022"/>
    <n v="221100"/>
    <m/>
    <x v="0"/>
  </r>
  <r>
    <x v="36"/>
    <x v="3"/>
    <x v="2"/>
    <x v="4"/>
    <x v="39"/>
    <x v="2"/>
    <n v="6897"/>
    <n v="274934"/>
    <m/>
    <x v="0"/>
  </r>
  <r>
    <x v="36"/>
    <x v="3"/>
    <x v="2"/>
    <x v="4"/>
    <x v="39"/>
    <x v="3"/>
    <n v="6775"/>
    <n v="229818"/>
    <m/>
    <x v="0"/>
  </r>
  <r>
    <x v="36"/>
    <x v="3"/>
    <x v="2"/>
    <x v="4"/>
    <x v="39"/>
    <x v="4"/>
    <n v="6654"/>
    <n v="199645"/>
    <m/>
    <x v="0"/>
  </r>
  <r>
    <x v="36"/>
    <x v="3"/>
    <x v="2"/>
    <x v="4"/>
    <x v="39"/>
    <x v="5"/>
    <n v="6536"/>
    <n v="207771"/>
    <m/>
    <x v="0"/>
  </r>
  <r>
    <x v="36"/>
    <x v="3"/>
    <x v="2"/>
    <x v="4"/>
    <x v="39"/>
    <x v="6"/>
    <n v="6420"/>
    <n v="194291"/>
    <m/>
    <x v="0"/>
  </r>
  <r>
    <x v="36"/>
    <x v="3"/>
    <x v="2"/>
    <x v="4"/>
    <x v="39"/>
    <x v="7"/>
    <n v="6306"/>
    <n v="187449"/>
    <m/>
    <x v="0"/>
  </r>
  <r>
    <x v="36"/>
    <x v="3"/>
    <x v="2"/>
    <x v="4"/>
    <x v="39"/>
    <x v="8"/>
    <n v="6194"/>
    <n v="182934"/>
    <m/>
    <x v="0"/>
  </r>
  <r>
    <x v="36"/>
    <x v="3"/>
    <x v="2"/>
    <x v="4"/>
    <x v="39"/>
    <x v="9"/>
    <n v="6084"/>
    <n v="179280"/>
    <m/>
    <x v="0"/>
  </r>
  <r>
    <x v="36"/>
    <x v="3"/>
    <x v="2"/>
    <x v="4"/>
    <x v="39"/>
    <x v="10"/>
    <n v="5976"/>
    <n v="174211"/>
    <m/>
    <x v="0"/>
  </r>
  <r>
    <x v="36"/>
    <x v="3"/>
    <x v="2"/>
    <x v="4"/>
    <x v="39"/>
    <x v="11"/>
    <n v="5870"/>
    <n v="168092"/>
    <m/>
    <x v="0"/>
  </r>
  <r>
    <x v="36"/>
    <x v="3"/>
    <x v="2"/>
    <x v="4"/>
    <x v="39"/>
    <x v="12"/>
    <n v="5765"/>
    <n v="162996"/>
    <m/>
    <x v="0"/>
  </r>
  <r>
    <x v="36"/>
    <x v="3"/>
    <x v="2"/>
    <x v="4"/>
    <x v="39"/>
    <x v="13"/>
    <n v="5663"/>
    <n v="159784"/>
    <m/>
    <x v="0"/>
  </r>
  <r>
    <x v="36"/>
    <x v="3"/>
    <x v="2"/>
    <x v="4"/>
    <x v="39"/>
    <x v="14"/>
    <n v="5562"/>
    <n v="157975"/>
    <m/>
    <x v="0"/>
  </r>
  <r>
    <x v="36"/>
    <x v="3"/>
    <x v="2"/>
    <x v="4"/>
    <x v="39"/>
    <x v="15"/>
    <n v="5463"/>
    <n v="155812"/>
    <m/>
    <x v="0"/>
  </r>
  <r>
    <x v="36"/>
    <x v="3"/>
    <x v="2"/>
    <x v="4"/>
    <x v="39"/>
    <x v="16"/>
    <n v="5366"/>
    <n v="153153"/>
    <m/>
    <x v="0"/>
  </r>
  <r>
    <x v="36"/>
    <x v="3"/>
    <x v="2"/>
    <x v="4"/>
    <x v="39"/>
    <x v="17"/>
    <n v="5271"/>
    <n v="150950"/>
    <m/>
    <x v="0"/>
  </r>
  <r>
    <x v="36"/>
    <x v="3"/>
    <x v="2"/>
    <x v="4"/>
    <x v="39"/>
    <x v="18"/>
    <n v="5177"/>
    <n v="148795"/>
    <m/>
    <x v="0"/>
  </r>
  <r>
    <x v="36"/>
    <x v="3"/>
    <x v="2"/>
    <x v="4"/>
    <x v="39"/>
    <x v="19"/>
    <n v="5085"/>
    <n v="146761"/>
    <m/>
    <x v="0"/>
  </r>
  <r>
    <x v="36"/>
    <x v="3"/>
    <x v="2"/>
    <x v="4"/>
    <x v="39"/>
    <x v="20"/>
    <n v="4995"/>
    <n v="144451"/>
    <m/>
    <x v="0"/>
  </r>
  <r>
    <x v="36"/>
    <x v="3"/>
    <x v="2"/>
    <x v="4"/>
    <x v="39"/>
    <x v="21"/>
    <n v="4906"/>
    <n v="142117"/>
    <m/>
    <x v="0"/>
  </r>
  <r>
    <x v="36"/>
    <x v="3"/>
    <x v="2"/>
    <x v="4"/>
    <x v="39"/>
    <x v="22"/>
    <n v="4819"/>
    <n v="139524"/>
    <m/>
    <x v="0"/>
  </r>
  <r>
    <x v="36"/>
    <x v="3"/>
    <x v="2"/>
    <x v="4"/>
    <x v="39"/>
    <x v="23"/>
    <n v="4733"/>
    <n v="136891"/>
    <m/>
    <x v="0"/>
  </r>
  <r>
    <x v="36"/>
    <x v="3"/>
    <x v="2"/>
    <x v="4"/>
    <x v="39"/>
    <x v="24"/>
    <n v="4649"/>
    <n v="134280"/>
    <m/>
    <x v="0"/>
  </r>
  <r>
    <x v="36"/>
    <x v="3"/>
    <x v="2"/>
    <x v="4"/>
    <x v="39"/>
    <x v="25"/>
    <n v="4567"/>
    <n v="132221"/>
    <m/>
    <x v="0"/>
  </r>
  <r>
    <x v="36"/>
    <x v="3"/>
    <x v="2"/>
    <x v="4"/>
    <x v="39"/>
    <x v="26"/>
    <n v="4485"/>
    <n v="130245"/>
    <m/>
    <x v="0"/>
  </r>
  <r>
    <x v="36"/>
    <x v="3"/>
    <x v="2"/>
    <x v="4"/>
    <x v="39"/>
    <x v="27"/>
    <n v="4406"/>
    <n v="128186"/>
    <m/>
    <x v="0"/>
  </r>
  <r>
    <x v="36"/>
    <x v="3"/>
    <x v="2"/>
    <x v="4"/>
    <x v="39"/>
    <x v="28"/>
    <n v="4327"/>
    <n v="126033"/>
    <m/>
    <x v="0"/>
  </r>
  <r>
    <x v="36"/>
    <x v="3"/>
    <x v="2"/>
    <x v="4"/>
    <x v="39"/>
    <x v="29"/>
    <n v="4251"/>
    <n v="123923"/>
    <m/>
    <x v="0"/>
  </r>
  <r>
    <x v="36"/>
    <x v="3"/>
    <x v="2"/>
    <x v="4"/>
    <x v="39"/>
    <x v="30"/>
    <n v="4175"/>
    <n v="121856"/>
    <m/>
    <x v="0"/>
  </r>
  <r>
    <x v="36"/>
    <x v="4"/>
    <x v="0"/>
    <x v="2"/>
    <x v="36"/>
    <x v="0"/>
    <n v="881124"/>
    <n v="4225870"/>
    <m/>
    <x v="0"/>
  </r>
  <r>
    <x v="36"/>
    <x v="4"/>
    <x v="0"/>
    <x v="2"/>
    <x v="36"/>
    <x v="1"/>
    <n v="909921"/>
    <n v="4401215"/>
    <m/>
    <x v="0"/>
  </r>
  <r>
    <x v="36"/>
    <x v="4"/>
    <x v="0"/>
    <x v="2"/>
    <x v="36"/>
    <x v="2"/>
    <n v="935630"/>
    <n v="4526890"/>
    <m/>
    <x v="0"/>
  </r>
  <r>
    <x v="36"/>
    <x v="4"/>
    <x v="0"/>
    <x v="2"/>
    <x v="36"/>
    <x v="3"/>
    <n v="960055"/>
    <n v="3819218"/>
    <m/>
    <x v="0"/>
  </r>
  <r>
    <x v="36"/>
    <x v="4"/>
    <x v="0"/>
    <x v="2"/>
    <x v="36"/>
    <x v="4"/>
    <n v="987058"/>
    <n v="4082564"/>
    <m/>
    <x v="0"/>
  </r>
  <r>
    <x v="36"/>
    <x v="4"/>
    <x v="0"/>
    <x v="2"/>
    <x v="36"/>
    <x v="5"/>
    <n v="1011325"/>
    <n v="4583310"/>
    <m/>
    <x v="0"/>
  </r>
  <r>
    <x v="36"/>
    <x v="4"/>
    <x v="0"/>
    <x v="2"/>
    <x v="36"/>
    <x v="6"/>
    <n v="1035882"/>
    <n v="4459183"/>
    <m/>
    <x v="0"/>
  </r>
  <r>
    <x v="36"/>
    <x v="4"/>
    <x v="0"/>
    <x v="2"/>
    <x v="36"/>
    <x v="7"/>
    <n v="1060413"/>
    <n v="4551237"/>
    <m/>
    <x v="0"/>
  </r>
  <r>
    <x v="36"/>
    <x v="4"/>
    <x v="0"/>
    <x v="2"/>
    <x v="36"/>
    <x v="8"/>
    <n v="1084515"/>
    <n v="4612833"/>
    <m/>
    <x v="0"/>
  </r>
  <r>
    <x v="36"/>
    <x v="4"/>
    <x v="0"/>
    <x v="2"/>
    <x v="36"/>
    <x v="9"/>
    <n v="1108714"/>
    <n v="4635589"/>
    <m/>
    <x v="0"/>
  </r>
  <r>
    <x v="36"/>
    <x v="4"/>
    <x v="0"/>
    <x v="2"/>
    <x v="36"/>
    <x v="10"/>
    <n v="1132968"/>
    <n v="4628947"/>
    <m/>
    <x v="0"/>
  </r>
  <r>
    <x v="36"/>
    <x v="4"/>
    <x v="0"/>
    <x v="2"/>
    <x v="36"/>
    <x v="11"/>
    <n v="1156740"/>
    <n v="4603750"/>
    <m/>
    <x v="0"/>
  </r>
  <r>
    <x v="36"/>
    <x v="4"/>
    <x v="0"/>
    <x v="2"/>
    <x v="36"/>
    <x v="12"/>
    <n v="1180475"/>
    <n v="4574817"/>
    <m/>
    <x v="0"/>
  </r>
  <r>
    <x v="36"/>
    <x v="4"/>
    <x v="0"/>
    <x v="2"/>
    <x v="36"/>
    <x v="13"/>
    <n v="1203894"/>
    <n v="4555037"/>
    <m/>
    <x v="0"/>
  </r>
  <r>
    <x v="36"/>
    <x v="4"/>
    <x v="0"/>
    <x v="2"/>
    <x v="36"/>
    <x v="14"/>
    <n v="1226799"/>
    <n v="4545571"/>
    <m/>
    <x v="0"/>
  </r>
  <r>
    <x v="36"/>
    <x v="4"/>
    <x v="0"/>
    <x v="2"/>
    <x v="36"/>
    <x v="15"/>
    <n v="1249253"/>
    <n v="4544350"/>
    <m/>
    <x v="0"/>
  </r>
  <r>
    <x v="36"/>
    <x v="4"/>
    <x v="0"/>
    <x v="2"/>
    <x v="36"/>
    <x v="16"/>
    <n v="1271144"/>
    <n v="4544513"/>
    <m/>
    <x v="0"/>
  </r>
  <r>
    <x v="36"/>
    <x v="4"/>
    <x v="0"/>
    <x v="2"/>
    <x v="36"/>
    <x v="17"/>
    <n v="1292634"/>
    <n v="4537561"/>
    <m/>
    <x v="0"/>
  </r>
  <r>
    <x v="36"/>
    <x v="4"/>
    <x v="0"/>
    <x v="2"/>
    <x v="36"/>
    <x v="18"/>
    <n v="1313490"/>
    <n v="4529274"/>
    <m/>
    <x v="0"/>
  </r>
  <r>
    <x v="36"/>
    <x v="4"/>
    <x v="0"/>
    <x v="2"/>
    <x v="36"/>
    <x v="19"/>
    <n v="1333524"/>
    <n v="4518078"/>
    <m/>
    <x v="0"/>
  </r>
  <r>
    <x v="36"/>
    <x v="4"/>
    <x v="0"/>
    <x v="2"/>
    <x v="36"/>
    <x v="20"/>
    <n v="1352846"/>
    <n v="4509532"/>
    <m/>
    <x v="0"/>
  </r>
  <r>
    <x v="36"/>
    <x v="4"/>
    <x v="0"/>
    <x v="2"/>
    <x v="36"/>
    <x v="21"/>
    <n v="1371334"/>
    <n v="4498593"/>
    <m/>
    <x v="0"/>
  </r>
  <r>
    <x v="36"/>
    <x v="4"/>
    <x v="0"/>
    <x v="2"/>
    <x v="36"/>
    <x v="22"/>
    <n v="1389344"/>
    <n v="4489037"/>
    <m/>
    <x v="0"/>
  </r>
  <r>
    <x v="36"/>
    <x v="4"/>
    <x v="0"/>
    <x v="2"/>
    <x v="36"/>
    <x v="23"/>
    <n v="1406622"/>
    <n v="4479446"/>
    <m/>
    <x v="0"/>
  </r>
  <r>
    <x v="36"/>
    <x v="4"/>
    <x v="0"/>
    <x v="2"/>
    <x v="36"/>
    <x v="24"/>
    <n v="1423245"/>
    <n v="4466549"/>
    <m/>
    <x v="0"/>
  </r>
  <r>
    <x v="36"/>
    <x v="4"/>
    <x v="0"/>
    <x v="2"/>
    <x v="36"/>
    <x v="25"/>
    <n v="1439852"/>
    <n v="4455162"/>
    <m/>
    <x v="0"/>
  </r>
  <r>
    <x v="36"/>
    <x v="4"/>
    <x v="0"/>
    <x v="2"/>
    <x v="36"/>
    <x v="26"/>
    <n v="1456564"/>
    <n v="4441013"/>
    <m/>
    <x v="0"/>
  </r>
  <r>
    <x v="36"/>
    <x v="4"/>
    <x v="0"/>
    <x v="2"/>
    <x v="36"/>
    <x v="27"/>
    <n v="1473226"/>
    <n v="4423862"/>
    <m/>
    <x v="0"/>
  </r>
  <r>
    <x v="36"/>
    <x v="4"/>
    <x v="0"/>
    <x v="2"/>
    <x v="36"/>
    <x v="28"/>
    <n v="1489873"/>
    <n v="4409738"/>
    <m/>
    <x v="0"/>
  </r>
  <r>
    <x v="36"/>
    <x v="4"/>
    <x v="0"/>
    <x v="2"/>
    <x v="36"/>
    <x v="29"/>
    <n v="1506523"/>
    <n v="4396790"/>
    <m/>
    <x v="0"/>
  </r>
  <r>
    <x v="36"/>
    <x v="4"/>
    <x v="0"/>
    <x v="2"/>
    <x v="36"/>
    <x v="30"/>
    <n v="1523246"/>
    <n v="4383782"/>
    <m/>
    <x v="0"/>
  </r>
  <r>
    <x v="36"/>
    <x v="4"/>
    <x v="0"/>
    <x v="4"/>
    <x v="39"/>
    <x v="0"/>
    <n v="1308337"/>
    <n v="15518185"/>
    <m/>
    <x v="0"/>
  </r>
  <r>
    <x v="36"/>
    <x v="4"/>
    <x v="0"/>
    <x v="4"/>
    <x v="39"/>
    <x v="1"/>
    <n v="1323299"/>
    <n v="16896388"/>
    <m/>
    <x v="0"/>
  </r>
  <r>
    <x v="36"/>
    <x v="4"/>
    <x v="0"/>
    <x v="4"/>
    <x v="39"/>
    <x v="2"/>
    <n v="1336517"/>
    <n v="20522630"/>
    <m/>
    <x v="0"/>
  </r>
  <r>
    <x v="36"/>
    <x v="4"/>
    <x v="0"/>
    <x v="4"/>
    <x v="39"/>
    <x v="3"/>
    <n v="1349075"/>
    <n v="17765572"/>
    <m/>
    <x v="0"/>
  </r>
  <r>
    <x v="36"/>
    <x v="4"/>
    <x v="0"/>
    <x v="4"/>
    <x v="39"/>
    <x v="4"/>
    <n v="1362958"/>
    <n v="17953950"/>
    <m/>
    <x v="0"/>
  </r>
  <r>
    <x v="36"/>
    <x v="4"/>
    <x v="0"/>
    <x v="4"/>
    <x v="39"/>
    <x v="5"/>
    <n v="1375435"/>
    <n v="18817970"/>
    <m/>
    <x v="0"/>
  </r>
  <r>
    <x v="36"/>
    <x v="4"/>
    <x v="0"/>
    <x v="4"/>
    <x v="39"/>
    <x v="6"/>
    <n v="1388060"/>
    <n v="17164058"/>
    <m/>
    <x v="0"/>
  </r>
  <r>
    <x v="36"/>
    <x v="4"/>
    <x v="0"/>
    <x v="4"/>
    <x v="39"/>
    <x v="7"/>
    <n v="1400673"/>
    <n v="16918496"/>
    <m/>
    <x v="0"/>
  </r>
  <r>
    <x v="36"/>
    <x v="4"/>
    <x v="0"/>
    <x v="4"/>
    <x v="39"/>
    <x v="8"/>
    <n v="1413064"/>
    <n v="16892868"/>
    <m/>
    <x v="0"/>
  </r>
  <r>
    <x v="36"/>
    <x v="4"/>
    <x v="0"/>
    <x v="4"/>
    <x v="39"/>
    <x v="9"/>
    <n v="1425506"/>
    <n v="16941426"/>
    <m/>
    <x v="0"/>
  </r>
  <r>
    <x v="36"/>
    <x v="4"/>
    <x v="0"/>
    <x v="4"/>
    <x v="39"/>
    <x v="10"/>
    <n v="1437976"/>
    <n v="16904240"/>
    <m/>
    <x v="0"/>
  </r>
  <r>
    <x v="36"/>
    <x v="4"/>
    <x v="0"/>
    <x v="4"/>
    <x v="39"/>
    <x v="11"/>
    <n v="1450198"/>
    <n v="16775080"/>
    <m/>
    <x v="0"/>
  </r>
  <r>
    <x v="36"/>
    <x v="4"/>
    <x v="0"/>
    <x v="4"/>
    <x v="39"/>
    <x v="12"/>
    <n v="1462401"/>
    <n v="16625861"/>
    <m/>
    <x v="0"/>
  </r>
  <r>
    <x v="36"/>
    <x v="4"/>
    <x v="0"/>
    <x v="4"/>
    <x v="39"/>
    <x v="13"/>
    <n v="1474442"/>
    <n v="16545239"/>
    <m/>
    <x v="0"/>
  </r>
  <r>
    <x v="36"/>
    <x v="4"/>
    <x v="0"/>
    <x v="4"/>
    <x v="39"/>
    <x v="14"/>
    <n v="1486218"/>
    <n v="16521380"/>
    <m/>
    <x v="0"/>
  </r>
  <r>
    <x v="36"/>
    <x v="4"/>
    <x v="0"/>
    <x v="4"/>
    <x v="39"/>
    <x v="15"/>
    <n v="1497762"/>
    <n v="16474155"/>
    <m/>
    <x v="0"/>
  </r>
  <r>
    <x v="36"/>
    <x v="4"/>
    <x v="0"/>
    <x v="4"/>
    <x v="39"/>
    <x v="16"/>
    <n v="1509018"/>
    <n v="16393680"/>
    <m/>
    <x v="0"/>
  </r>
  <r>
    <x v="36"/>
    <x v="4"/>
    <x v="0"/>
    <x v="4"/>
    <x v="39"/>
    <x v="17"/>
    <n v="1520066"/>
    <n v="16331365"/>
    <m/>
    <x v="0"/>
  </r>
  <r>
    <x v="36"/>
    <x v="4"/>
    <x v="0"/>
    <x v="4"/>
    <x v="39"/>
    <x v="18"/>
    <n v="1530790"/>
    <n v="16272489"/>
    <m/>
    <x v="0"/>
  </r>
  <r>
    <x v="36"/>
    <x v="4"/>
    <x v="0"/>
    <x v="4"/>
    <x v="39"/>
    <x v="19"/>
    <n v="1541090"/>
    <n v="16209028"/>
    <m/>
    <x v="0"/>
  </r>
  <r>
    <x v="36"/>
    <x v="4"/>
    <x v="0"/>
    <x v="4"/>
    <x v="39"/>
    <x v="20"/>
    <n v="1551024"/>
    <n v="16131714"/>
    <m/>
    <x v="0"/>
  </r>
  <r>
    <x v="36"/>
    <x v="4"/>
    <x v="0"/>
    <x v="4"/>
    <x v="39"/>
    <x v="21"/>
    <n v="1560529"/>
    <n v="16038025"/>
    <m/>
    <x v="0"/>
  </r>
  <r>
    <x v="36"/>
    <x v="4"/>
    <x v="0"/>
    <x v="4"/>
    <x v="39"/>
    <x v="22"/>
    <n v="1569789"/>
    <n v="15934255"/>
    <m/>
    <x v="0"/>
  </r>
  <r>
    <x v="36"/>
    <x v="4"/>
    <x v="0"/>
    <x v="4"/>
    <x v="39"/>
    <x v="23"/>
    <n v="1578672"/>
    <n v="15819079"/>
    <m/>
    <x v="0"/>
  </r>
  <r>
    <x v="36"/>
    <x v="4"/>
    <x v="0"/>
    <x v="4"/>
    <x v="39"/>
    <x v="24"/>
    <n v="1587219"/>
    <n v="15687445"/>
    <m/>
    <x v="0"/>
  </r>
  <r>
    <x v="36"/>
    <x v="4"/>
    <x v="0"/>
    <x v="4"/>
    <x v="39"/>
    <x v="25"/>
    <n v="1595757"/>
    <n v="15599360"/>
    <m/>
    <x v="0"/>
  </r>
  <r>
    <x v="36"/>
    <x v="4"/>
    <x v="0"/>
    <x v="4"/>
    <x v="39"/>
    <x v="26"/>
    <n v="1604349"/>
    <n v="15518844"/>
    <m/>
    <x v="0"/>
  </r>
  <r>
    <x v="36"/>
    <x v="4"/>
    <x v="0"/>
    <x v="4"/>
    <x v="39"/>
    <x v="27"/>
    <n v="1612916"/>
    <n v="15420674"/>
    <m/>
    <x v="0"/>
  </r>
  <r>
    <x v="36"/>
    <x v="4"/>
    <x v="0"/>
    <x v="4"/>
    <x v="39"/>
    <x v="28"/>
    <n v="1621475"/>
    <n v="15317325"/>
    <m/>
    <x v="0"/>
  </r>
  <r>
    <x v="36"/>
    <x v="4"/>
    <x v="0"/>
    <x v="4"/>
    <x v="39"/>
    <x v="29"/>
    <n v="1630035"/>
    <n v="15215475"/>
    <m/>
    <x v="0"/>
  </r>
  <r>
    <x v="36"/>
    <x v="4"/>
    <x v="0"/>
    <x v="4"/>
    <x v="39"/>
    <x v="30"/>
    <n v="1638633"/>
    <n v="15114319"/>
    <m/>
    <x v="0"/>
  </r>
  <r>
    <x v="36"/>
    <x v="4"/>
    <x v="1"/>
    <x v="2"/>
    <x v="36"/>
    <x v="0"/>
    <n v="0"/>
    <n v="0"/>
    <m/>
    <x v="0"/>
  </r>
  <r>
    <x v="36"/>
    <x v="4"/>
    <x v="1"/>
    <x v="2"/>
    <x v="36"/>
    <x v="1"/>
    <n v="0"/>
    <n v="0"/>
    <m/>
    <x v="0"/>
  </r>
  <r>
    <x v="36"/>
    <x v="4"/>
    <x v="1"/>
    <x v="2"/>
    <x v="36"/>
    <x v="2"/>
    <n v="0"/>
    <n v="0"/>
    <m/>
    <x v="0"/>
  </r>
  <r>
    <x v="36"/>
    <x v="4"/>
    <x v="1"/>
    <x v="2"/>
    <x v="36"/>
    <x v="3"/>
    <n v="0"/>
    <n v="0"/>
    <m/>
    <x v="0"/>
  </r>
  <r>
    <x v="36"/>
    <x v="4"/>
    <x v="1"/>
    <x v="2"/>
    <x v="36"/>
    <x v="4"/>
    <n v="0"/>
    <n v="0"/>
    <m/>
    <x v="0"/>
  </r>
  <r>
    <x v="36"/>
    <x v="4"/>
    <x v="1"/>
    <x v="2"/>
    <x v="36"/>
    <x v="5"/>
    <n v="0"/>
    <n v="0"/>
    <m/>
    <x v="0"/>
  </r>
  <r>
    <x v="36"/>
    <x v="4"/>
    <x v="1"/>
    <x v="2"/>
    <x v="36"/>
    <x v="6"/>
    <n v="0"/>
    <n v="0"/>
    <m/>
    <x v="0"/>
  </r>
  <r>
    <x v="36"/>
    <x v="4"/>
    <x v="1"/>
    <x v="2"/>
    <x v="36"/>
    <x v="7"/>
    <n v="0"/>
    <n v="0"/>
    <m/>
    <x v="0"/>
  </r>
  <r>
    <x v="36"/>
    <x v="4"/>
    <x v="1"/>
    <x v="2"/>
    <x v="36"/>
    <x v="8"/>
    <n v="0"/>
    <n v="0"/>
    <m/>
    <x v="0"/>
  </r>
  <r>
    <x v="36"/>
    <x v="4"/>
    <x v="1"/>
    <x v="2"/>
    <x v="36"/>
    <x v="9"/>
    <n v="0"/>
    <n v="0"/>
    <m/>
    <x v="0"/>
  </r>
  <r>
    <x v="36"/>
    <x v="4"/>
    <x v="1"/>
    <x v="2"/>
    <x v="36"/>
    <x v="10"/>
    <n v="0"/>
    <n v="0"/>
    <m/>
    <x v="0"/>
  </r>
  <r>
    <x v="36"/>
    <x v="4"/>
    <x v="1"/>
    <x v="2"/>
    <x v="36"/>
    <x v="11"/>
    <n v="0"/>
    <n v="0"/>
    <m/>
    <x v="0"/>
  </r>
  <r>
    <x v="36"/>
    <x v="4"/>
    <x v="1"/>
    <x v="2"/>
    <x v="36"/>
    <x v="12"/>
    <n v="0"/>
    <n v="0"/>
    <m/>
    <x v="0"/>
  </r>
  <r>
    <x v="36"/>
    <x v="4"/>
    <x v="1"/>
    <x v="2"/>
    <x v="36"/>
    <x v="13"/>
    <n v="0"/>
    <n v="0"/>
    <m/>
    <x v="0"/>
  </r>
  <r>
    <x v="36"/>
    <x v="4"/>
    <x v="1"/>
    <x v="2"/>
    <x v="36"/>
    <x v="14"/>
    <n v="0"/>
    <n v="0"/>
    <m/>
    <x v="0"/>
  </r>
  <r>
    <x v="36"/>
    <x v="4"/>
    <x v="1"/>
    <x v="2"/>
    <x v="36"/>
    <x v="15"/>
    <n v="0"/>
    <n v="0"/>
    <m/>
    <x v="0"/>
  </r>
  <r>
    <x v="36"/>
    <x v="4"/>
    <x v="1"/>
    <x v="2"/>
    <x v="36"/>
    <x v="16"/>
    <n v="0"/>
    <n v="0"/>
    <m/>
    <x v="0"/>
  </r>
  <r>
    <x v="36"/>
    <x v="4"/>
    <x v="1"/>
    <x v="2"/>
    <x v="36"/>
    <x v="17"/>
    <n v="0"/>
    <n v="0"/>
    <m/>
    <x v="0"/>
  </r>
  <r>
    <x v="36"/>
    <x v="4"/>
    <x v="1"/>
    <x v="2"/>
    <x v="36"/>
    <x v="18"/>
    <n v="0"/>
    <n v="0"/>
    <m/>
    <x v="0"/>
  </r>
  <r>
    <x v="36"/>
    <x v="4"/>
    <x v="1"/>
    <x v="2"/>
    <x v="36"/>
    <x v="19"/>
    <n v="0"/>
    <n v="0"/>
    <m/>
    <x v="0"/>
  </r>
  <r>
    <x v="36"/>
    <x v="4"/>
    <x v="1"/>
    <x v="2"/>
    <x v="36"/>
    <x v="20"/>
    <n v="0"/>
    <n v="0"/>
    <m/>
    <x v="0"/>
  </r>
  <r>
    <x v="36"/>
    <x v="4"/>
    <x v="1"/>
    <x v="2"/>
    <x v="36"/>
    <x v="21"/>
    <n v="0"/>
    <n v="0"/>
    <m/>
    <x v="0"/>
  </r>
  <r>
    <x v="36"/>
    <x v="4"/>
    <x v="1"/>
    <x v="2"/>
    <x v="36"/>
    <x v="22"/>
    <n v="0"/>
    <n v="0"/>
    <m/>
    <x v="0"/>
  </r>
  <r>
    <x v="36"/>
    <x v="4"/>
    <x v="1"/>
    <x v="2"/>
    <x v="36"/>
    <x v="23"/>
    <n v="0"/>
    <n v="0"/>
    <m/>
    <x v="0"/>
  </r>
  <r>
    <x v="36"/>
    <x v="4"/>
    <x v="1"/>
    <x v="2"/>
    <x v="36"/>
    <x v="24"/>
    <n v="0"/>
    <n v="0"/>
    <m/>
    <x v="0"/>
  </r>
  <r>
    <x v="36"/>
    <x v="4"/>
    <x v="1"/>
    <x v="2"/>
    <x v="36"/>
    <x v="25"/>
    <n v="0"/>
    <n v="0"/>
    <m/>
    <x v="0"/>
  </r>
  <r>
    <x v="36"/>
    <x v="4"/>
    <x v="1"/>
    <x v="2"/>
    <x v="36"/>
    <x v="26"/>
    <n v="0"/>
    <n v="0"/>
    <m/>
    <x v="0"/>
  </r>
  <r>
    <x v="36"/>
    <x v="4"/>
    <x v="1"/>
    <x v="2"/>
    <x v="36"/>
    <x v="27"/>
    <n v="0"/>
    <n v="0"/>
    <m/>
    <x v="0"/>
  </r>
  <r>
    <x v="36"/>
    <x v="4"/>
    <x v="1"/>
    <x v="2"/>
    <x v="36"/>
    <x v="28"/>
    <n v="0"/>
    <n v="0"/>
    <m/>
    <x v="0"/>
  </r>
  <r>
    <x v="36"/>
    <x v="4"/>
    <x v="1"/>
    <x v="2"/>
    <x v="36"/>
    <x v="29"/>
    <n v="0"/>
    <n v="0"/>
    <m/>
    <x v="0"/>
  </r>
  <r>
    <x v="36"/>
    <x v="4"/>
    <x v="1"/>
    <x v="2"/>
    <x v="36"/>
    <x v="30"/>
    <n v="0"/>
    <n v="0"/>
    <m/>
    <x v="0"/>
  </r>
  <r>
    <x v="36"/>
    <x v="4"/>
    <x v="1"/>
    <x v="4"/>
    <x v="39"/>
    <x v="0"/>
    <n v="44711"/>
    <n v="174909"/>
    <m/>
    <x v="0"/>
  </r>
  <r>
    <x v="36"/>
    <x v="4"/>
    <x v="1"/>
    <x v="4"/>
    <x v="39"/>
    <x v="1"/>
    <n v="44905"/>
    <n v="190062"/>
    <m/>
    <x v="0"/>
  </r>
  <r>
    <x v="36"/>
    <x v="4"/>
    <x v="1"/>
    <x v="4"/>
    <x v="39"/>
    <x v="2"/>
    <n v="44983"/>
    <n v="229684"/>
    <m/>
    <x v="0"/>
  </r>
  <r>
    <x v="36"/>
    <x v="4"/>
    <x v="1"/>
    <x v="4"/>
    <x v="39"/>
    <x v="3"/>
    <n v="45057"/>
    <n v="198020"/>
    <m/>
    <x v="0"/>
  </r>
  <r>
    <x v="36"/>
    <x v="4"/>
    <x v="1"/>
    <x v="4"/>
    <x v="39"/>
    <x v="4"/>
    <n v="45117"/>
    <n v="199089"/>
    <m/>
    <x v="0"/>
  </r>
  <r>
    <x v="36"/>
    <x v="4"/>
    <x v="1"/>
    <x v="4"/>
    <x v="39"/>
    <x v="5"/>
    <n v="45182"/>
    <n v="207800"/>
    <m/>
    <x v="0"/>
  </r>
  <r>
    <x v="36"/>
    <x v="4"/>
    <x v="1"/>
    <x v="4"/>
    <x v="39"/>
    <x v="6"/>
    <n v="45247"/>
    <n v="188753"/>
    <m/>
    <x v="0"/>
  </r>
  <r>
    <x v="36"/>
    <x v="4"/>
    <x v="1"/>
    <x v="4"/>
    <x v="39"/>
    <x v="7"/>
    <n v="45313"/>
    <n v="185118"/>
    <m/>
    <x v="0"/>
  </r>
  <r>
    <x v="36"/>
    <x v="4"/>
    <x v="1"/>
    <x v="4"/>
    <x v="39"/>
    <x v="8"/>
    <n v="45377"/>
    <n v="183764"/>
    <m/>
    <x v="0"/>
  </r>
  <r>
    <x v="36"/>
    <x v="4"/>
    <x v="1"/>
    <x v="4"/>
    <x v="39"/>
    <x v="9"/>
    <n v="45441"/>
    <n v="183224"/>
    <m/>
    <x v="0"/>
  </r>
  <r>
    <x v="36"/>
    <x v="4"/>
    <x v="1"/>
    <x v="4"/>
    <x v="39"/>
    <x v="10"/>
    <n v="45508"/>
    <n v="181785"/>
    <m/>
    <x v="0"/>
  </r>
  <r>
    <x v="36"/>
    <x v="4"/>
    <x v="1"/>
    <x v="4"/>
    <x v="39"/>
    <x v="11"/>
    <n v="45581"/>
    <n v="179419"/>
    <m/>
    <x v="0"/>
  </r>
  <r>
    <x v="36"/>
    <x v="4"/>
    <x v="1"/>
    <x v="4"/>
    <x v="39"/>
    <x v="12"/>
    <n v="45654"/>
    <n v="176868"/>
    <m/>
    <x v="0"/>
  </r>
  <r>
    <x v="36"/>
    <x v="4"/>
    <x v="1"/>
    <x v="4"/>
    <x v="39"/>
    <x v="13"/>
    <n v="45725"/>
    <n v="175082"/>
    <m/>
    <x v="0"/>
  </r>
  <r>
    <x v="36"/>
    <x v="4"/>
    <x v="1"/>
    <x v="4"/>
    <x v="39"/>
    <x v="14"/>
    <n v="45794"/>
    <n v="173928"/>
    <m/>
    <x v="0"/>
  </r>
  <r>
    <x v="36"/>
    <x v="4"/>
    <x v="1"/>
    <x v="4"/>
    <x v="39"/>
    <x v="15"/>
    <n v="45861"/>
    <n v="172551"/>
    <m/>
    <x v="0"/>
  </r>
  <r>
    <x v="36"/>
    <x v="4"/>
    <x v="1"/>
    <x v="4"/>
    <x v="39"/>
    <x v="16"/>
    <n v="45927"/>
    <n v="170853"/>
    <m/>
    <x v="0"/>
  </r>
  <r>
    <x v="36"/>
    <x v="4"/>
    <x v="1"/>
    <x v="4"/>
    <x v="39"/>
    <x v="17"/>
    <n v="45985"/>
    <n v="169349"/>
    <m/>
    <x v="0"/>
  </r>
  <r>
    <x v="36"/>
    <x v="4"/>
    <x v="1"/>
    <x v="4"/>
    <x v="39"/>
    <x v="18"/>
    <n v="46039"/>
    <n v="167897"/>
    <m/>
    <x v="0"/>
  </r>
  <r>
    <x v="36"/>
    <x v="4"/>
    <x v="1"/>
    <x v="4"/>
    <x v="39"/>
    <x v="19"/>
    <n v="46089"/>
    <n v="166431"/>
    <m/>
    <x v="0"/>
  </r>
  <r>
    <x v="36"/>
    <x v="4"/>
    <x v="1"/>
    <x v="4"/>
    <x v="39"/>
    <x v="20"/>
    <n v="46136"/>
    <n v="164853"/>
    <m/>
    <x v="0"/>
  </r>
  <r>
    <x v="36"/>
    <x v="4"/>
    <x v="1"/>
    <x v="4"/>
    <x v="39"/>
    <x v="21"/>
    <n v="46180"/>
    <n v="163139"/>
    <m/>
    <x v="0"/>
  </r>
  <r>
    <x v="36"/>
    <x v="4"/>
    <x v="1"/>
    <x v="4"/>
    <x v="39"/>
    <x v="22"/>
    <n v="46221"/>
    <n v="161343"/>
    <m/>
    <x v="0"/>
  </r>
  <r>
    <x v="36"/>
    <x v="4"/>
    <x v="1"/>
    <x v="4"/>
    <x v="39"/>
    <x v="23"/>
    <n v="46260"/>
    <n v="159466"/>
    <m/>
    <x v="0"/>
  </r>
  <r>
    <x v="36"/>
    <x v="4"/>
    <x v="1"/>
    <x v="4"/>
    <x v="39"/>
    <x v="24"/>
    <n v="46300"/>
    <n v="157464"/>
    <m/>
    <x v="0"/>
  </r>
  <r>
    <x v="36"/>
    <x v="4"/>
    <x v="1"/>
    <x v="4"/>
    <x v="39"/>
    <x v="25"/>
    <n v="46339"/>
    <n v="155909"/>
    <m/>
    <x v="0"/>
  </r>
  <r>
    <x v="36"/>
    <x v="4"/>
    <x v="1"/>
    <x v="4"/>
    <x v="39"/>
    <x v="26"/>
    <n v="46379"/>
    <n v="154430"/>
    <m/>
    <x v="0"/>
  </r>
  <r>
    <x v="36"/>
    <x v="4"/>
    <x v="1"/>
    <x v="4"/>
    <x v="39"/>
    <x v="27"/>
    <n v="46419"/>
    <n v="152782"/>
    <m/>
    <x v="0"/>
  </r>
  <r>
    <x v="36"/>
    <x v="4"/>
    <x v="1"/>
    <x v="4"/>
    <x v="39"/>
    <x v="28"/>
    <n v="46459"/>
    <n v="151088"/>
    <m/>
    <x v="0"/>
  </r>
  <r>
    <x v="36"/>
    <x v="4"/>
    <x v="1"/>
    <x v="4"/>
    <x v="39"/>
    <x v="29"/>
    <n v="46499"/>
    <n v="149414"/>
    <m/>
    <x v="0"/>
  </r>
  <r>
    <x v="36"/>
    <x v="4"/>
    <x v="1"/>
    <x v="4"/>
    <x v="39"/>
    <x v="30"/>
    <n v="46538"/>
    <n v="147753"/>
    <m/>
    <x v="0"/>
  </r>
  <r>
    <x v="36"/>
    <x v="4"/>
    <x v="2"/>
    <x v="2"/>
    <x v="36"/>
    <x v="0"/>
    <n v="103415"/>
    <n v="409730"/>
    <m/>
    <x v="0"/>
  </r>
  <r>
    <x v="36"/>
    <x v="4"/>
    <x v="2"/>
    <x v="2"/>
    <x v="36"/>
    <x v="1"/>
    <n v="101664"/>
    <n v="409300"/>
    <m/>
    <x v="0"/>
  </r>
  <r>
    <x v="36"/>
    <x v="4"/>
    <x v="2"/>
    <x v="2"/>
    <x v="36"/>
    <x v="2"/>
    <n v="99973"/>
    <n v="404484"/>
    <m/>
    <x v="0"/>
  </r>
  <r>
    <x v="36"/>
    <x v="4"/>
    <x v="2"/>
    <x v="2"/>
    <x v="36"/>
    <x v="3"/>
    <n v="98296"/>
    <n v="329151"/>
    <m/>
    <x v="0"/>
  </r>
  <r>
    <x v="36"/>
    <x v="4"/>
    <x v="2"/>
    <x v="2"/>
    <x v="36"/>
    <x v="4"/>
    <n v="96675"/>
    <n v="338536"/>
    <m/>
    <x v="0"/>
  </r>
  <r>
    <x v="36"/>
    <x v="4"/>
    <x v="2"/>
    <x v="2"/>
    <x v="36"/>
    <x v="5"/>
    <n v="95079"/>
    <n v="366511"/>
    <m/>
    <x v="0"/>
  </r>
  <r>
    <x v="36"/>
    <x v="4"/>
    <x v="2"/>
    <x v="2"/>
    <x v="36"/>
    <x v="6"/>
    <n v="93544"/>
    <n v="344080"/>
    <m/>
    <x v="0"/>
  </r>
  <r>
    <x v="36"/>
    <x v="4"/>
    <x v="2"/>
    <x v="2"/>
    <x v="36"/>
    <x v="7"/>
    <n v="92074"/>
    <n v="338300"/>
    <m/>
    <x v="0"/>
  </r>
  <r>
    <x v="36"/>
    <x v="4"/>
    <x v="2"/>
    <x v="2"/>
    <x v="36"/>
    <x v="8"/>
    <n v="90636"/>
    <n v="330235"/>
    <m/>
    <x v="0"/>
  </r>
  <r>
    <x v="36"/>
    <x v="4"/>
    <x v="2"/>
    <x v="2"/>
    <x v="36"/>
    <x v="9"/>
    <n v="89219"/>
    <n v="319702"/>
    <m/>
    <x v="0"/>
  </r>
  <r>
    <x v="36"/>
    <x v="4"/>
    <x v="2"/>
    <x v="2"/>
    <x v="36"/>
    <x v="10"/>
    <n v="87786"/>
    <n v="307466"/>
    <m/>
    <x v="0"/>
  </r>
  <r>
    <x v="36"/>
    <x v="4"/>
    <x v="2"/>
    <x v="2"/>
    <x v="36"/>
    <x v="11"/>
    <n v="86371"/>
    <n v="294644"/>
    <m/>
    <x v="0"/>
  </r>
  <r>
    <x v="36"/>
    <x v="4"/>
    <x v="2"/>
    <x v="2"/>
    <x v="36"/>
    <x v="12"/>
    <n v="84982"/>
    <n v="282207"/>
    <m/>
    <x v="0"/>
  </r>
  <r>
    <x v="36"/>
    <x v="4"/>
    <x v="2"/>
    <x v="2"/>
    <x v="36"/>
    <x v="13"/>
    <n v="83618"/>
    <n v="270975"/>
    <m/>
    <x v="0"/>
  </r>
  <r>
    <x v="36"/>
    <x v="4"/>
    <x v="2"/>
    <x v="2"/>
    <x v="36"/>
    <x v="14"/>
    <n v="82278"/>
    <n v="260985"/>
    <m/>
    <x v="0"/>
  </r>
  <r>
    <x v="36"/>
    <x v="4"/>
    <x v="2"/>
    <x v="2"/>
    <x v="36"/>
    <x v="15"/>
    <n v="80963"/>
    <n v="251982"/>
    <m/>
    <x v="0"/>
  </r>
  <r>
    <x v="36"/>
    <x v="4"/>
    <x v="2"/>
    <x v="2"/>
    <x v="36"/>
    <x v="16"/>
    <n v="79673"/>
    <n v="243514"/>
    <m/>
    <x v="0"/>
  </r>
  <r>
    <x v="36"/>
    <x v="4"/>
    <x v="2"/>
    <x v="2"/>
    <x v="36"/>
    <x v="17"/>
    <n v="78403"/>
    <n v="235059"/>
    <m/>
    <x v="0"/>
  </r>
  <r>
    <x v="36"/>
    <x v="4"/>
    <x v="2"/>
    <x v="2"/>
    <x v="36"/>
    <x v="18"/>
    <n v="77153"/>
    <n v="226937"/>
    <m/>
    <x v="0"/>
  </r>
  <r>
    <x v="36"/>
    <x v="4"/>
    <x v="2"/>
    <x v="2"/>
    <x v="36"/>
    <x v="19"/>
    <n v="75920"/>
    <n v="219088"/>
    <m/>
    <x v="0"/>
  </r>
  <r>
    <x v="36"/>
    <x v="4"/>
    <x v="2"/>
    <x v="2"/>
    <x v="36"/>
    <x v="20"/>
    <n v="74710"/>
    <n v="211777"/>
    <m/>
    <x v="0"/>
  </r>
  <r>
    <x v="36"/>
    <x v="4"/>
    <x v="2"/>
    <x v="2"/>
    <x v="36"/>
    <x v="21"/>
    <n v="73523"/>
    <n v="204765"/>
    <m/>
    <x v="0"/>
  </r>
  <r>
    <x v="36"/>
    <x v="4"/>
    <x v="2"/>
    <x v="2"/>
    <x v="36"/>
    <x v="22"/>
    <n v="72356"/>
    <n v="198131"/>
    <m/>
    <x v="0"/>
  </r>
  <r>
    <x v="36"/>
    <x v="4"/>
    <x v="2"/>
    <x v="2"/>
    <x v="36"/>
    <x v="23"/>
    <n v="71210"/>
    <n v="191828"/>
    <m/>
    <x v="0"/>
  </r>
  <r>
    <x v="36"/>
    <x v="4"/>
    <x v="2"/>
    <x v="2"/>
    <x v="36"/>
    <x v="24"/>
    <n v="70086"/>
    <n v="185696"/>
    <m/>
    <x v="0"/>
  </r>
  <r>
    <x v="36"/>
    <x v="4"/>
    <x v="2"/>
    <x v="2"/>
    <x v="36"/>
    <x v="25"/>
    <n v="68983"/>
    <n v="179846"/>
    <m/>
    <x v="0"/>
  </r>
  <r>
    <x v="36"/>
    <x v="4"/>
    <x v="2"/>
    <x v="2"/>
    <x v="36"/>
    <x v="26"/>
    <n v="67901"/>
    <n v="174071"/>
    <m/>
    <x v="0"/>
  </r>
  <r>
    <x v="36"/>
    <x v="4"/>
    <x v="2"/>
    <x v="2"/>
    <x v="36"/>
    <x v="27"/>
    <n v="66838"/>
    <n v="168382"/>
    <m/>
    <x v="0"/>
  </r>
  <r>
    <x v="36"/>
    <x v="4"/>
    <x v="2"/>
    <x v="2"/>
    <x v="36"/>
    <x v="28"/>
    <n v="65794"/>
    <n v="162995"/>
    <m/>
    <x v="0"/>
  </r>
  <r>
    <x v="36"/>
    <x v="4"/>
    <x v="2"/>
    <x v="2"/>
    <x v="36"/>
    <x v="29"/>
    <n v="64769"/>
    <n v="157830"/>
    <m/>
    <x v="0"/>
  </r>
  <r>
    <x v="36"/>
    <x v="4"/>
    <x v="2"/>
    <x v="2"/>
    <x v="36"/>
    <x v="30"/>
    <n v="63763"/>
    <n v="152827"/>
    <m/>
    <x v="0"/>
  </r>
  <r>
    <x v="36"/>
    <x v="4"/>
    <x v="2"/>
    <x v="4"/>
    <x v="39"/>
    <x v="0"/>
    <n v="96252"/>
    <n v="1463992"/>
    <m/>
    <x v="0"/>
  </r>
  <r>
    <x v="36"/>
    <x v="4"/>
    <x v="2"/>
    <x v="4"/>
    <x v="39"/>
    <x v="1"/>
    <n v="94736"/>
    <n v="1558943"/>
    <m/>
    <x v="0"/>
  </r>
  <r>
    <x v="36"/>
    <x v="4"/>
    <x v="2"/>
    <x v="4"/>
    <x v="39"/>
    <x v="2"/>
    <n v="93305"/>
    <n v="1851731"/>
    <m/>
    <x v="0"/>
  </r>
  <r>
    <x v="36"/>
    <x v="4"/>
    <x v="2"/>
    <x v="4"/>
    <x v="39"/>
    <x v="3"/>
    <n v="91866"/>
    <n v="1569169"/>
    <m/>
    <x v="0"/>
  </r>
  <r>
    <x v="36"/>
    <x v="4"/>
    <x v="2"/>
    <x v="4"/>
    <x v="39"/>
    <x v="4"/>
    <n v="90509"/>
    <n v="1552106"/>
    <m/>
    <x v="0"/>
  </r>
  <r>
    <x v="36"/>
    <x v="4"/>
    <x v="2"/>
    <x v="4"/>
    <x v="39"/>
    <x v="5"/>
    <n v="89168"/>
    <n v="1593515"/>
    <m/>
    <x v="0"/>
  </r>
  <r>
    <x v="36"/>
    <x v="4"/>
    <x v="2"/>
    <x v="4"/>
    <x v="39"/>
    <x v="6"/>
    <n v="87922"/>
    <n v="1424824"/>
    <m/>
    <x v="0"/>
  </r>
  <r>
    <x v="36"/>
    <x v="4"/>
    <x v="2"/>
    <x v="4"/>
    <x v="39"/>
    <x v="7"/>
    <n v="86782"/>
    <n v="1376477"/>
    <m/>
    <x v="0"/>
  </r>
  <r>
    <x v="36"/>
    <x v="4"/>
    <x v="2"/>
    <x v="4"/>
    <x v="39"/>
    <x v="8"/>
    <n v="85675"/>
    <n v="1346440"/>
    <m/>
    <x v="0"/>
  </r>
  <r>
    <x v="36"/>
    <x v="4"/>
    <x v="2"/>
    <x v="4"/>
    <x v="39"/>
    <x v="9"/>
    <n v="84576"/>
    <n v="1322871"/>
    <m/>
    <x v="0"/>
  </r>
  <r>
    <x v="36"/>
    <x v="4"/>
    <x v="2"/>
    <x v="4"/>
    <x v="39"/>
    <x v="10"/>
    <n v="83407"/>
    <n v="1292220"/>
    <m/>
    <x v="0"/>
  </r>
  <r>
    <x v="36"/>
    <x v="4"/>
    <x v="2"/>
    <x v="4"/>
    <x v="39"/>
    <x v="11"/>
    <n v="82244"/>
    <n v="1255455"/>
    <m/>
    <x v="0"/>
  </r>
  <r>
    <x v="36"/>
    <x v="4"/>
    <x v="2"/>
    <x v="4"/>
    <x v="39"/>
    <x v="12"/>
    <n v="81102"/>
    <n v="1218376"/>
    <m/>
    <x v="0"/>
  </r>
  <r>
    <x v="36"/>
    <x v="4"/>
    <x v="2"/>
    <x v="4"/>
    <x v="39"/>
    <x v="13"/>
    <n v="79980"/>
    <n v="1187445"/>
    <m/>
    <x v="0"/>
  </r>
  <r>
    <x v="36"/>
    <x v="4"/>
    <x v="2"/>
    <x v="4"/>
    <x v="39"/>
    <x v="14"/>
    <n v="78879"/>
    <n v="1161580"/>
    <m/>
    <x v="0"/>
  </r>
  <r>
    <x v="36"/>
    <x v="4"/>
    <x v="2"/>
    <x v="4"/>
    <x v="39"/>
    <x v="15"/>
    <n v="77800"/>
    <n v="1134950"/>
    <m/>
    <x v="0"/>
  </r>
  <r>
    <x v="36"/>
    <x v="4"/>
    <x v="2"/>
    <x v="4"/>
    <x v="39"/>
    <x v="16"/>
    <n v="76744"/>
    <n v="1106972"/>
    <m/>
    <x v="0"/>
  </r>
  <r>
    <x v="36"/>
    <x v="4"/>
    <x v="2"/>
    <x v="4"/>
    <x v="39"/>
    <x v="17"/>
    <n v="75701"/>
    <n v="1081005"/>
    <m/>
    <x v="0"/>
  </r>
  <r>
    <x v="36"/>
    <x v="4"/>
    <x v="2"/>
    <x v="4"/>
    <x v="39"/>
    <x v="18"/>
    <n v="74670"/>
    <n v="1056038"/>
    <m/>
    <x v="0"/>
  </r>
  <r>
    <x v="36"/>
    <x v="4"/>
    <x v="2"/>
    <x v="4"/>
    <x v="39"/>
    <x v="19"/>
    <n v="73644"/>
    <n v="1031488"/>
    <m/>
    <x v="0"/>
  </r>
  <r>
    <x v="36"/>
    <x v="4"/>
    <x v="2"/>
    <x v="4"/>
    <x v="39"/>
    <x v="20"/>
    <n v="72641"/>
    <n v="1006979"/>
    <m/>
    <x v="0"/>
  </r>
  <r>
    <x v="36"/>
    <x v="4"/>
    <x v="2"/>
    <x v="4"/>
    <x v="39"/>
    <x v="21"/>
    <n v="71657"/>
    <n v="982355"/>
    <m/>
    <x v="0"/>
  </r>
  <r>
    <x v="36"/>
    <x v="4"/>
    <x v="2"/>
    <x v="4"/>
    <x v="39"/>
    <x v="22"/>
    <n v="70690"/>
    <n v="957877"/>
    <m/>
    <x v="0"/>
  </r>
  <r>
    <x v="36"/>
    <x v="4"/>
    <x v="2"/>
    <x v="4"/>
    <x v="39"/>
    <x v="23"/>
    <n v="69741"/>
    <n v="933569"/>
    <m/>
    <x v="0"/>
  </r>
  <r>
    <x v="36"/>
    <x v="4"/>
    <x v="2"/>
    <x v="4"/>
    <x v="39"/>
    <x v="24"/>
    <n v="68811"/>
    <n v="909174"/>
    <m/>
    <x v="0"/>
  </r>
  <r>
    <x v="36"/>
    <x v="4"/>
    <x v="2"/>
    <x v="4"/>
    <x v="39"/>
    <x v="25"/>
    <n v="67902"/>
    <n v="887955"/>
    <m/>
    <x v="0"/>
  </r>
  <r>
    <x v="36"/>
    <x v="4"/>
    <x v="2"/>
    <x v="4"/>
    <x v="39"/>
    <x v="26"/>
    <n v="67010"/>
    <n v="867687"/>
    <m/>
    <x v="0"/>
  </r>
  <r>
    <x v="36"/>
    <x v="4"/>
    <x v="2"/>
    <x v="4"/>
    <x v="39"/>
    <x v="27"/>
    <n v="66135"/>
    <n v="847004"/>
    <m/>
    <x v="0"/>
  </r>
  <r>
    <x v="36"/>
    <x v="4"/>
    <x v="2"/>
    <x v="4"/>
    <x v="39"/>
    <x v="28"/>
    <n v="65275"/>
    <n v="826549"/>
    <m/>
    <x v="0"/>
  </r>
  <r>
    <x v="36"/>
    <x v="4"/>
    <x v="2"/>
    <x v="4"/>
    <x v="39"/>
    <x v="29"/>
    <n v="64431"/>
    <n v="806732"/>
    <m/>
    <x v="0"/>
  </r>
  <r>
    <x v="36"/>
    <x v="4"/>
    <x v="2"/>
    <x v="4"/>
    <x v="39"/>
    <x v="30"/>
    <n v="63604"/>
    <n v="787466"/>
    <m/>
    <x v="0"/>
  </r>
  <r>
    <x v="36"/>
    <x v="5"/>
    <x v="0"/>
    <x v="2"/>
    <x v="36"/>
    <x v="0"/>
    <n v="373318"/>
    <n v="1670971"/>
    <m/>
    <x v="0"/>
  </r>
  <r>
    <x v="36"/>
    <x v="5"/>
    <x v="0"/>
    <x v="2"/>
    <x v="36"/>
    <x v="1"/>
    <n v="378242"/>
    <n v="1681918"/>
    <m/>
    <x v="0"/>
  </r>
  <r>
    <x v="36"/>
    <x v="5"/>
    <x v="0"/>
    <x v="2"/>
    <x v="36"/>
    <x v="2"/>
    <n v="383454"/>
    <n v="1730110"/>
    <m/>
    <x v="0"/>
  </r>
  <r>
    <x v="36"/>
    <x v="5"/>
    <x v="0"/>
    <x v="2"/>
    <x v="36"/>
    <x v="3"/>
    <n v="388983"/>
    <n v="1383371"/>
    <m/>
    <x v="0"/>
  </r>
  <r>
    <x v="36"/>
    <x v="5"/>
    <x v="0"/>
    <x v="2"/>
    <x v="36"/>
    <x v="4"/>
    <n v="394274"/>
    <n v="1427547"/>
    <m/>
    <x v="0"/>
  </r>
  <r>
    <x v="36"/>
    <x v="5"/>
    <x v="0"/>
    <x v="2"/>
    <x v="36"/>
    <x v="5"/>
    <n v="398928"/>
    <n v="1613314"/>
    <m/>
    <x v="0"/>
  </r>
  <r>
    <x v="36"/>
    <x v="5"/>
    <x v="0"/>
    <x v="2"/>
    <x v="36"/>
    <x v="6"/>
    <n v="403638"/>
    <n v="1564476"/>
    <m/>
    <x v="0"/>
  </r>
  <r>
    <x v="36"/>
    <x v="5"/>
    <x v="0"/>
    <x v="2"/>
    <x v="36"/>
    <x v="7"/>
    <n v="408343"/>
    <n v="1570893"/>
    <m/>
    <x v="0"/>
  </r>
  <r>
    <x v="36"/>
    <x v="5"/>
    <x v="0"/>
    <x v="2"/>
    <x v="36"/>
    <x v="8"/>
    <n v="412965"/>
    <n v="1566727"/>
    <m/>
    <x v="0"/>
  </r>
  <r>
    <x v="36"/>
    <x v="5"/>
    <x v="0"/>
    <x v="2"/>
    <x v="36"/>
    <x v="9"/>
    <n v="417606"/>
    <n v="1548722"/>
    <m/>
    <x v="0"/>
  </r>
  <r>
    <x v="36"/>
    <x v="5"/>
    <x v="0"/>
    <x v="2"/>
    <x v="36"/>
    <x v="10"/>
    <n v="422258"/>
    <n v="1520434"/>
    <m/>
    <x v="0"/>
  </r>
  <r>
    <x v="36"/>
    <x v="5"/>
    <x v="0"/>
    <x v="2"/>
    <x v="36"/>
    <x v="11"/>
    <n v="426817"/>
    <n v="1488082"/>
    <m/>
    <x v="0"/>
  </r>
  <r>
    <x v="36"/>
    <x v="5"/>
    <x v="0"/>
    <x v="2"/>
    <x v="36"/>
    <x v="12"/>
    <n v="431369"/>
    <n v="1455150"/>
    <m/>
    <x v="0"/>
  </r>
  <r>
    <x v="36"/>
    <x v="5"/>
    <x v="0"/>
    <x v="2"/>
    <x v="36"/>
    <x v="13"/>
    <n v="435860"/>
    <n v="1425302"/>
    <m/>
    <x v="0"/>
  </r>
  <r>
    <x v="36"/>
    <x v="5"/>
    <x v="0"/>
    <x v="2"/>
    <x v="36"/>
    <x v="14"/>
    <n v="440253"/>
    <n v="1401056"/>
    <m/>
    <x v="0"/>
  </r>
  <r>
    <x v="36"/>
    <x v="5"/>
    <x v="0"/>
    <x v="2"/>
    <x v="36"/>
    <x v="15"/>
    <n v="444559"/>
    <n v="1379893"/>
    <m/>
    <x v="0"/>
  </r>
  <r>
    <x v="36"/>
    <x v="5"/>
    <x v="0"/>
    <x v="2"/>
    <x v="36"/>
    <x v="16"/>
    <n v="448757"/>
    <n v="1359846"/>
    <m/>
    <x v="0"/>
  </r>
  <r>
    <x v="36"/>
    <x v="5"/>
    <x v="0"/>
    <x v="2"/>
    <x v="36"/>
    <x v="17"/>
    <n v="452879"/>
    <n v="1338428"/>
    <m/>
    <x v="0"/>
  </r>
  <r>
    <x v="36"/>
    <x v="5"/>
    <x v="0"/>
    <x v="2"/>
    <x v="36"/>
    <x v="18"/>
    <n v="456879"/>
    <n v="1317092"/>
    <m/>
    <x v="0"/>
  </r>
  <r>
    <x v="36"/>
    <x v="5"/>
    <x v="0"/>
    <x v="2"/>
    <x v="36"/>
    <x v="19"/>
    <n v="460722"/>
    <n v="1295846"/>
    <m/>
    <x v="0"/>
  </r>
  <r>
    <x v="36"/>
    <x v="5"/>
    <x v="0"/>
    <x v="2"/>
    <x v="36"/>
    <x v="20"/>
    <n v="464428"/>
    <n v="1274952"/>
    <m/>
    <x v="0"/>
  </r>
  <r>
    <x v="36"/>
    <x v="5"/>
    <x v="0"/>
    <x v="2"/>
    <x v="36"/>
    <x v="21"/>
    <n v="467974"/>
    <n v="1255100"/>
    <m/>
    <x v="0"/>
  </r>
  <r>
    <x v="36"/>
    <x v="5"/>
    <x v="0"/>
    <x v="2"/>
    <x v="36"/>
    <x v="22"/>
    <n v="471428"/>
    <n v="1235253"/>
    <m/>
    <x v="0"/>
  </r>
  <r>
    <x v="36"/>
    <x v="5"/>
    <x v="0"/>
    <x v="2"/>
    <x v="36"/>
    <x v="23"/>
    <n v="474742"/>
    <n v="1216114"/>
    <m/>
    <x v="0"/>
  </r>
  <r>
    <x v="36"/>
    <x v="5"/>
    <x v="0"/>
    <x v="2"/>
    <x v="36"/>
    <x v="24"/>
    <n v="477930"/>
    <n v="1196682"/>
    <m/>
    <x v="0"/>
  </r>
  <r>
    <x v="36"/>
    <x v="5"/>
    <x v="0"/>
    <x v="2"/>
    <x v="36"/>
    <x v="25"/>
    <n v="481115"/>
    <n v="1177712"/>
    <m/>
    <x v="0"/>
  </r>
  <r>
    <x v="36"/>
    <x v="5"/>
    <x v="0"/>
    <x v="2"/>
    <x v="36"/>
    <x v="26"/>
    <n v="484321"/>
    <n v="1157913"/>
    <m/>
    <x v="0"/>
  </r>
  <r>
    <x v="36"/>
    <x v="5"/>
    <x v="0"/>
    <x v="2"/>
    <x v="36"/>
    <x v="27"/>
    <n v="487519"/>
    <n v="1138664"/>
    <m/>
    <x v="0"/>
  </r>
  <r>
    <x v="36"/>
    <x v="5"/>
    <x v="0"/>
    <x v="2"/>
    <x v="36"/>
    <x v="28"/>
    <n v="490715"/>
    <n v="1119415"/>
    <m/>
    <x v="0"/>
  </r>
  <r>
    <x v="36"/>
    <x v="5"/>
    <x v="0"/>
    <x v="2"/>
    <x v="36"/>
    <x v="29"/>
    <n v="493912"/>
    <n v="1101092"/>
    <m/>
    <x v="0"/>
  </r>
  <r>
    <x v="36"/>
    <x v="5"/>
    <x v="0"/>
    <x v="2"/>
    <x v="36"/>
    <x v="30"/>
    <n v="497124"/>
    <n v="1083092"/>
    <m/>
    <x v="0"/>
  </r>
  <r>
    <x v="36"/>
    <x v="5"/>
    <x v="0"/>
    <x v="4"/>
    <x v="39"/>
    <x v="0"/>
    <n v="410601"/>
    <n v="5329601"/>
    <m/>
    <x v="0"/>
  </r>
  <r>
    <x v="36"/>
    <x v="5"/>
    <x v="0"/>
    <x v="4"/>
    <x v="39"/>
    <x v="1"/>
    <n v="413861"/>
    <n v="5686641"/>
    <m/>
    <x v="0"/>
  </r>
  <r>
    <x v="36"/>
    <x v="5"/>
    <x v="0"/>
    <x v="4"/>
    <x v="39"/>
    <x v="2"/>
    <n v="417121"/>
    <n v="6983594"/>
    <m/>
    <x v="0"/>
  </r>
  <r>
    <x v="36"/>
    <x v="5"/>
    <x v="0"/>
    <x v="4"/>
    <x v="39"/>
    <x v="3"/>
    <n v="420580"/>
    <n v="5773612"/>
    <m/>
    <x v="0"/>
  </r>
  <r>
    <x v="36"/>
    <x v="5"/>
    <x v="0"/>
    <x v="4"/>
    <x v="39"/>
    <x v="4"/>
    <n v="423889"/>
    <n v="5690296"/>
    <m/>
    <x v="0"/>
  </r>
  <r>
    <x v="36"/>
    <x v="5"/>
    <x v="0"/>
    <x v="4"/>
    <x v="39"/>
    <x v="5"/>
    <n v="426801"/>
    <n v="6058718"/>
    <m/>
    <x v="0"/>
  </r>
  <r>
    <x v="36"/>
    <x v="5"/>
    <x v="0"/>
    <x v="4"/>
    <x v="39"/>
    <x v="6"/>
    <n v="429747"/>
    <n v="5552506"/>
    <m/>
    <x v="0"/>
  </r>
  <r>
    <x v="36"/>
    <x v="5"/>
    <x v="0"/>
    <x v="4"/>
    <x v="39"/>
    <x v="7"/>
    <n v="432690"/>
    <n v="5417700"/>
    <m/>
    <x v="0"/>
  </r>
  <r>
    <x v="36"/>
    <x v="5"/>
    <x v="0"/>
    <x v="4"/>
    <x v="39"/>
    <x v="8"/>
    <n v="435581"/>
    <n v="5355622"/>
    <m/>
    <x v="0"/>
  </r>
  <r>
    <x v="36"/>
    <x v="5"/>
    <x v="0"/>
    <x v="4"/>
    <x v="39"/>
    <x v="9"/>
    <n v="438484"/>
    <n v="5317156"/>
    <m/>
    <x v="0"/>
  </r>
  <r>
    <x v="36"/>
    <x v="5"/>
    <x v="0"/>
    <x v="4"/>
    <x v="39"/>
    <x v="10"/>
    <n v="441394"/>
    <n v="5247096"/>
    <m/>
    <x v="0"/>
  </r>
  <r>
    <x v="36"/>
    <x v="5"/>
    <x v="0"/>
    <x v="4"/>
    <x v="39"/>
    <x v="11"/>
    <n v="444246"/>
    <n v="5150494"/>
    <m/>
    <x v="0"/>
  </r>
  <r>
    <x v="36"/>
    <x v="5"/>
    <x v="0"/>
    <x v="4"/>
    <x v="39"/>
    <x v="12"/>
    <n v="447093"/>
    <n v="5053062"/>
    <m/>
    <x v="0"/>
  </r>
  <r>
    <x v="36"/>
    <x v="5"/>
    <x v="0"/>
    <x v="4"/>
    <x v="39"/>
    <x v="13"/>
    <n v="449903"/>
    <n v="4979599"/>
    <m/>
    <x v="0"/>
  </r>
  <r>
    <x v="36"/>
    <x v="5"/>
    <x v="0"/>
    <x v="4"/>
    <x v="39"/>
    <x v="14"/>
    <n v="452651"/>
    <n v="4929552"/>
    <m/>
    <x v="0"/>
  </r>
  <r>
    <x v="36"/>
    <x v="5"/>
    <x v="0"/>
    <x v="4"/>
    <x v="39"/>
    <x v="15"/>
    <n v="455344"/>
    <n v="4868962"/>
    <m/>
    <x v="0"/>
  </r>
  <r>
    <x v="36"/>
    <x v="5"/>
    <x v="0"/>
    <x v="4"/>
    <x v="39"/>
    <x v="16"/>
    <n v="457971"/>
    <n v="4798049"/>
    <m/>
    <x v="0"/>
  </r>
  <r>
    <x v="36"/>
    <x v="5"/>
    <x v="0"/>
    <x v="4"/>
    <x v="39"/>
    <x v="17"/>
    <n v="460549"/>
    <n v="4735303"/>
    <m/>
    <x v="0"/>
  </r>
  <r>
    <x v="36"/>
    <x v="5"/>
    <x v="0"/>
    <x v="4"/>
    <x v="39"/>
    <x v="18"/>
    <n v="463051"/>
    <n v="4671887"/>
    <m/>
    <x v="0"/>
  </r>
  <r>
    <x v="36"/>
    <x v="5"/>
    <x v="0"/>
    <x v="4"/>
    <x v="39"/>
    <x v="19"/>
    <n v="465455"/>
    <n v="4609009"/>
    <m/>
    <x v="0"/>
  </r>
  <r>
    <x v="36"/>
    <x v="5"/>
    <x v="0"/>
    <x v="4"/>
    <x v="39"/>
    <x v="20"/>
    <n v="467773"/>
    <n v="4535308"/>
    <m/>
    <x v="0"/>
  </r>
  <r>
    <x v="36"/>
    <x v="5"/>
    <x v="0"/>
    <x v="4"/>
    <x v="39"/>
    <x v="21"/>
    <n v="469991"/>
    <n v="4462478"/>
    <m/>
    <x v="0"/>
  </r>
  <r>
    <x v="36"/>
    <x v="5"/>
    <x v="0"/>
    <x v="4"/>
    <x v="39"/>
    <x v="22"/>
    <n v="472152"/>
    <n v="4381168"/>
    <m/>
    <x v="0"/>
  </r>
  <r>
    <x v="36"/>
    <x v="5"/>
    <x v="0"/>
    <x v="4"/>
    <x v="39"/>
    <x v="23"/>
    <n v="474225"/>
    <n v="4298558"/>
    <m/>
    <x v="0"/>
  </r>
  <r>
    <x v="36"/>
    <x v="5"/>
    <x v="0"/>
    <x v="4"/>
    <x v="39"/>
    <x v="24"/>
    <n v="476219"/>
    <n v="4214778"/>
    <m/>
    <x v="0"/>
  </r>
  <r>
    <x v="36"/>
    <x v="5"/>
    <x v="0"/>
    <x v="4"/>
    <x v="39"/>
    <x v="25"/>
    <n v="478211"/>
    <n v="4143581"/>
    <m/>
    <x v="0"/>
  </r>
  <r>
    <x v="36"/>
    <x v="5"/>
    <x v="0"/>
    <x v="4"/>
    <x v="39"/>
    <x v="26"/>
    <n v="480217"/>
    <n v="4071607"/>
    <m/>
    <x v="0"/>
  </r>
  <r>
    <x v="36"/>
    <x v="5"/>
    <x v="0"/>
    <x v="4"/>
    <x v="39"/>
    <x v="27"/>
    <n v="482217"/>
    <n v="3998644"/>
    <m/>
    <x v="0"/>
  </r>
  <r>
    <x v="36"/>
    <x v="5"/>
    <x v="0"/>
    <x v="4"/>
    <x v="39"/>
    <x v="28"/>
    <n v="484216"/>
    <n v="3921439"/>
    <m/>
    <x v="0"/>
  </r>
  <r>
    <x v="36"/>
    <x v="5"/>
    <x v="0"/>
    <x v="4"/>
    <x v="39"/>
    <x v="29"/>
    <n v="486216"/>
    <n v="3846846"/>
    <m/>
    <x v="0"/>
  </r>
  <r>
    <x v="36"/>
    <x v="5"/>
    <x v="0"/>
    <x v="4"/>
    <x v="39"/>
    <x v="30"/>
    <n v="488225"/>
    <n v="3771195"/>
    <m/>
    <x v="0"/>
  </r>
  <r>
    <x v="36"/>
    <x v="5"/>
    <x v="1"/>
    <x v="2"/>
    <x v="36"/>
    <x v="0"/>
    <n v="0"/>
    <n v="0"/>
    <m/>
    <x v="0"/>
  </r>
  <r>
    <x v="36"/>
    <x v="5"/>
    <x v="1"/>
    <x v="2"/>
    <x v="36"/>
    <x v="1"/>
    <n v="0"/>
    <n v="0"/>
    <m/>
    <x v="0"/>
  </r>
  <r>
    <x v="36"/>
    <x v="5"/>
    <x v="1"/>
    <x v="2"/>
    <x v="36"/>
    <x v="2"/>
    <n v="0"/>
    <n v="0"/>
    <m/>
    <x v="0"/>
  </r>
  <r>
    <x v="36"/>
    <x v="5"/>
    <x v="1"/>
    <x v="2"/>
    <x v="36"/>
    <x v="3"/>
    <n v="0"/>
    <n v="0"/>
    <m/>
    <x v="0"/>
  </r>
  <r>
    <x v="36"/>
    <x v="5"/>
    <x v="1"/>
    <x v="2"/>
    <x v="36"/>
    <x v="4"/>
    <n v="0"/>
    <n v="0"/>
    <m/>
    <x v="0"/>
  </r>
  <r>
    <x v="36"/>
    <x v="5"/>
    <x v="1"/>
    <x v="2"/>
    <x v="36"/>
    <x v="5"/>
    <n v="0"/>
    <n v="0"/>
    <m/>
    <x v="0"/>
  </r>
  <r>
    <x v="36"/>
    <x v="5"/>
    <x v="1"/>
    <x v="2"/>
    <x v="36"/>
    <x v="6"/>
    <n v="0"/>
    <n v="0"/>
    <m/>
    <x v="0"/>
  </r>
  <r>
    <x v="36"/>
    <x v="5"/>
    <x v="1"/>
    <x v="2"/>
    <x v="36"/>
    <x v="7"/>
    <n v="0"/>
    <n v="0"/>
    <m/>
    <x v="0"/>
  </r>
  <r>
    <x v="36"/>
    <x v="5"/>
    <x v="1"/>
    <x v="2"/>
    <x v="36"/>
    <x v="8"/>
    <n v="0"/>
    <n v="0"/>
    <m/>
    <x v="0"/>
  </r>
  <r>
    <x v="36"/>
    <x v="5"/>
    <x v="1"/>
    <x v="2"/>
    <x v="36"/>
    <x v="9"/>
    <n v="0"/>
    <n v="0"/>
    <m/>
    <x v="0"/>
  </r>
  <r>
    <x v="36"/>
    <x v="5"/>
    <x v="1"/>
    <x v="2"/>
    <x v="36"/>
    <x v="10"/>
    <n v="0"/>
    <n v="0"/>
    <m/>
    <x v="0"/>
  </r>
  <r>
    <x v="36"/>
    <x v="5"/>
    <x v="1"/>
    <x v="2"/>
    <x v="36"/>
    <x v="11"/>
    <n v="0"/>
    <n v="0"/>
    <m/>
    <x v="0"/>
  </r>
  <r>
    <x v="36"/>
    <x v="5"/>
    <x v="1"/>
    <x v="2"/>
    <x v="36"/>
    <x v="12"/>
    <n v="0"/>
    <n v="0"/>
    <m/>
    <x v="0"/>
  </r>
  <r>
    <x v="36"/>
    <x v="5"/>
    <x v="1"/>
    <x v="2"/>
    <x v="36"/>
    <x v="13"/>
    <n v="0"/>
    <n v="0"/>
    <m/>
    <x v="0"/>
  </r>
  <r>
    <x v="36"/>
    <x v="5"/>
    <x v="1"/>
    <x v="2"/>
    <x v="36"/>
    <x v="14"/>
    <n v="0"/>
    <n v="0"/>
    <m/>
    <x v="0"/>
  </r>
  <r>
    <x v="36"/>
    <x v="5"/>
    <x v="1"/>
    <x v="2"/>
    <x v="36"/>
    <x v="15"/>
    <n v="0"/>
    <n v="0"/>
    <m/>
    <x v="0"/>
  </r>
  <r>
    <x v="36"/>
    <x v="5"/>
    <x v="1"/>
    <x v="2"/>
    <x v="36"/>
    <x v="16"/>
    <n v="0"/>
    <n v="0"/>
    <m/>
    <x v="0"/>
  </r>
  <r>
    <x v="36"/>
    <x v="5"/>
    <x v="1"/>
    <x v="2"/>
    <x v="36"/>
    <x v="17"/>
    <n v="0"/>
    <n v="0"/>
    <m/>
    <x v="0"/>
  </r>
  <r>
    <x v="36"/>
    <x v="5"/>
    <x v="1"/>
    <x v="2"/>
    <x v="36"/>
    <x v="18"/>
    <n v="0"/>
    <n v="0"/>
    <m/>
    <x v="0"/>
  </r>
  <r>
    <x v="36"/>
    <x v="5"/>
    <x v="1"/>
    <x v="2"/>
    <x v="36"/>
    <x v="19"/>
    <n v="0"/>
    <n v="0"/>
    <m/>
    <x v="0"/>
  </r>
  <r>
    <x v="36"/>
    <x v="5"/>
    <x v="1"/>
    <x v="2"/>
    <x v="36"/>
    <x v="20"/>
    <n v="0"/>
    <n v="0"/>
    <m/>
    <x v="0"/>
  </r>
  <r>
    <x v="36"/>
    <x v="5"/>
    <x v="1"/>
    <x v="2"/>
    <x v="36"/>
    <x v="21"/>
    <n v="0"/>
    <n v="0"/>
    <m/>
    <x v="0"/>
  </r>
  <r>
    <x v="36"/>
    <x v="5"/>
    <x v="1"/>
    <x v="2"/>
    <x v="36"/>
    <x v="22"/>
    <n v="0"/>
    <n v="0"/>
    <m/>
    <x v="0"/>
  </r>
  <r>
    <x v="36"/>
    <x v="5"/>
    <x v="1"/>
    <x v="2"/>
    <x v="36"/>
    <x v="23"/>
    <n v="0"/>
    <n v="0"/>
    <m/>
    <x v="0"/>
  </r>
  <r>
    <x v="36"/>
    <x v="5"/>
    <x v="1"/>
    <x v="2"/>
    <x v="36"/>
    <x v="24"/>
    <n v="0"/>
    <n v="0"/>
    <m/>
    <x v="0"/>
  </r>
  <r>
    <x v="36"/>
    <x v="5"/>
    <x v="1"/>
    <x v="2"/>
    <x v="36"/>
    <x v="25"/>
    <n v="0"/>
    <n v="0"/>
    <m/>
    <x v="0"/>
  </r>
  <r>
    <x v="36"/>
    <x v="5"/>
    <x v="1"/>
    <x v="2"/>
    <x v="36"/>
    <x v="26"/>
    <n v="0"/>
    <n v="0"/>
    <m/>
    <x v="0"/>
  </r>
  <r>
    <x v="36"/>
    <x v="5"/>
    <x v="1"/>
    <x v="2"/>
    <x v="36"/>
    <x v="27"/>
    <n v="0"/>
    <n v="0"/>
    <m/>
    <x v="0"/>
  </r>
  <r>
    <x v="36"/>
    <x v="5"/>
    <x v="1"/>
    <x v="2"/>
    <x v="36"/>
    <x v="28"/>
    <n v="0"/>
    <n v="0"/>
    <m/>
    <x v="0"/>
  </r>
  <r>
    <x v="36"/>
    <x v="5"/>
    <x v="1"/>
    <x v="2"/>
    <x v="36"/>
    <x v="29"/>
    <n v="0"/>
    <n v="0"/>
    <m/>
    <x v="0"/>
  </r>
  <r>
    <x v="36"/>
    <x v="5"/>
    <x v="1"/>
    <x v="2"/>
    <x v="36"/>
    <x v="30"/>
    <n v="0"/>
    <n v="0"/>
    <m/>
    <x v="0"/>
  </r>
  <r>
    <x v="36"/>
    <x v="5"/>
    <x v="1"/>
    <x v="4"/>
    <x v="39"/>
    <x v="0"/>
    <n v="40776"/>
    <n v="79880"/>
    <m/>
    <x v="0"/>
  </r>
  <r>
    <x v="36"/>
    <x v="5"/>
    <x v="1"/>
    <x v="4"/>
    <x v="39"/>
    <x v="1"/>
    <n v="40999"/>
    <n v="85254"/>
    <m/>
    <x v="0"/>
  </r>
  <r>
    <x v="36"/>
    <x v="5"/>
    <x v="1"/>
    <x v="4"/>
    <x v="39"/>
    <x v="2"/>
    <n v="41314"/>
    <n v="104864"/>
    <m/>
    <x v="0"/>
  </r>
  <r>
    <x v="36"/>
    <x v="5"/>
    <x v="1"/>
    <x v="4"/>
    <x v="39"/>
    <x v="3"/>
    <n v="41646"/>
    <n v="87077"/>
    <m/>
    <x v="0"/>
  </r>
  <r>
    <x v="36"/>
    <x v="5"/>
    <x v="1"/>
    <x v="4"/>
    <x v="39"/>
    <x v="4"/>
    <n v="41880"/>
    <n v="85941"/>
    <m/>
    <x v="0"/>
  </r>
  <r>
    <x v="36"/>
    <x v="5"/>
    <x v="1"/>
    <x v="4"/>
    <x v="39"/>
    <x v="5"/>
    <n v="42128"/>
    <n v="91710"/>
    <m/>
    <x v="0"/>
  </r>
  <r>
    <x v="36"/>
    <x v="5"/>
    <x v="1"/>
    <x v="4"/>
    <x v="39"/>
    <x v="6"/>
    <n v="42375"/>
    <n v="84232"/>
    <m/>
    <x v="0"/>
  </r>
  <r>
    <x v="36"/>
    <x v="5"/>
    <x v="1"/>
    <x v="4"/>
    <x v="39"/>
    <x v="7"/>
    <n v="42623"/>
    <n v="82369"/>
    <m/>
    <x v="0"/>
  </r>
  <r>
    <x v="36"/>
    <x v="5"/>
    <x v="1"/>
    <x v="4"/>
    <x v="39"/>
    <x v="8"/>
    <n v="42866"/>
    <n v="81558"/>
    <m/>
    <x v="0"/>
  </r>
  <r>
    <x v="36"/>
    <x v="5"/>
    <x v="1"/>
    <x v="4"/>
    <x v="39"/>
    <x v="9"/>
    <n v="43109"/>
    <n v="81112"/>
    <m/>
    <x v="0"/>
  </r>
  <r>
    <x v="36"/>
    <x v="5"/>
    <x v="1"/>
    <x v="4"/>
    <x v="39"/>
    <x v="10"/>
    <n v="43365"/>
    <n v="80222"/>
    <m/>
    <x v="0"/>
  </r>
  <r>
    <x v="36"/>
    <x v="5"/>
    <x v="1"/>
    <x v="4"/>
    <x v="39"/>
    <x v="11"/>
    <n v="43641"/>
    <n v="78991"/>
    <m/>
    <x v="0"/>
  </r>
  <r>
    <x v="36"/>
    <x v="5"/>
    <x v="1"/>
    <x v="4"/>
    <x v="39"/>
    <x v="12"/>
    <n v="43917"/>
    <n v="77748"/>
    <m/>
    <x v="0"/>
  </r>
  <r>
    <x v="36"/>
    <x v="5"/>
    <x v="1"/>
    <x v="4"/>
    <x v="39"/>
    <x v="13"/>
    <n v="44188"/>
    <n v="76864"/>
    <m/>
    <x v="0"/>
  </r>
  <r>
    <x v="36"/>
    <x v="5"/>
    <x v="1"/>
    <x v="4"/>
    <x v="39"/>
    <x v="14"/>
    <n v="44450"/>
    <n v="76329"/>
    <m/>
    <x v="0"/>
  </r>
  <r>
    <x v="36"/>
    <x v="5"/>
    <x v="1"/>
    <x v="4"/>
    <x v="39"/>
    <x v="15"/>
    <n v="44704"/>
    <n v="75622"/>
    <m/>
    <x v="0"/>
  </r>
  <r>
    <x v="36"/>
    <x v="5"/>
    <x v="1"/>
    <x v="4"/>
    <x v="39"/>
    <x v="16"/>
    <n v="44953"/>
    <n v="74750"/>
    <m/>
    <x v="0"/>
  </r>
  <r>
    <x v="36"/>
    <x v="5"/>
    <x v="1"/>
    <x v="4"/>
    <x v="39"/>
    <x v="17"/>
    <n v="45173"/>
    <n v="73947"/>
    <m/>
    <x v="0"/>
  </r>
  <r>
    <x v="36"/>
    <x v="5"/>
    <x v="1"/>
    <x v="4"/>
    <x v="39"/>
    <x v="18"/>
    <n v="45378"/>
    <n v="73105"/>
    <m/>
    <x v="0"/>
  </r>
  <r>
    <x v="36"/>
    <x v="5"/>
    <x v="1"/>
    <x v="4"/>
    <x v="39"/>
    <x v="19"/>
    <n v="45569"/>
    <n v="72255"/>
    <m/>
    <x v="0"/>
  </r>
  <r>
    <x v="36"/>
    <x v="5"/>
    <x v="1"/>
    <x v="4"/>
    <x v="39"/>
    <x v="20"/>
    <n v="45748"/>
    <n v="71221"/>
    <m/>
    <x v="0"/>
  </r>
  <r>
    <x v="36"/>
    <x v="5"/>
    <x v="1"/>
    <x v="4"/>
    <x v="39"/>
    <x v="21"/>
    <n v="45913"/>
    <n v="70183"/>
    <m/>
    <x v="0"/>
  </r>
  <r>
    <x v="36"/>
    <x v="5"/>
    <x v="1"/>
    <x v="4"/>
    <x v="39"/>
    <x v="22"/>
    <n v="46068"/>
    <n v="68993"/>
    <m/>
    <x v="0"/>
  </r>
  <r>
    <x v="36"/>
    <x v="5"/>
    <x v="1"/>
    <x v="4"/>
    <x v="39"/>
    <x v="23"/>
    <n v="46217"/>
    <n v="67786"/>
    <m/>
    <x v="0"/>
  </r>
  <r>
    <x v="36"/>
    <x v="5"/>
    <x v="1"/>
    <x v="4"/>
    <x v="39"/>
    <x v="24"/>
    <n v="46368"/>
    <n v="66575"/>
    <m/>
    <x v="0"/>
  </r>
  <r>
    <x v="36"/>
    <x v="5"/>
    <x v="1"/>
    <x v="4"/>
    <x v="39"/>
    <x v="25"/>
    <n v="46519"/>
    <n v="65563"/>
    <m/>
    <x v="0"/>
  </r>
  <r>
    <x v="36"/>
    <x v="5"/>
    <x v="1"/>
    <x v="4"/>
    <x v="39"/>
    <x v="26"/>
    <n v="46670"/>
    <n v="64537"/>
    <m/>
    <x v="0"/>
  </r>
  <r>
    <x v="36"/>
    <x v="5"/>
    <x v="1"/>
    <x v="4"/>
    <x v="39"/>
    <x v="27"/>
    <n v="46821"/>
    <n v="63495"/>
    <m/>
    <x v="0"/>
  </r>
  <r>
    <x v="36"/>
    <x v="5"/>
    <x v="1"/>
    <x v="4"/>
    <x v="39"/>
    <x v="28"/>
    <n v="46972"/>
    <n v="62384"/>
    <m/>
    <x v="0"/>
  </r>
  <r>
    <x v="36"/>
    <x v="5"/>
    <x v="1"/>
    <x v="4"/>
    <x v="39"/>
    <x v="29"/>
    <n v="47123"/>
    <n v="61315"/>
    <m/>
    <x v="0"/>
  </r>
  <r>
    <x v="36"/>
    <x v="5"/>
    <x v="1"/>
    <x v="4"/>
    <x v="39"/>
    <x v="30"/>
    <n v="47274"/>
    <n v="60228"/>
    <m/>
    <x v="0"/>
  </r>
  <r>
    <x v="36"/>
    <x v="5"/>
    <x v="2"/>
    <x v="2"/>
    <x v="36"/>
    <x v="0"/>
    <n v="55630"/>
    <n v="309747"/>
    <m/>
    <x v="0"/>
  </r>
  <r>
    <x v="36"/>
    <x v="5"/>
    <x v="2"/>
    <x v="2"/>
    <x v="36"/>
    <x v="1"/>
    <n v="54726"/>
    <n v="302972"/>
    <m/>
    <x v="0"/>
  </r>
  <r>
    <x v="36"/>
    <x v="5"/>
    <x v="2"/>
    <x v="2"/>
    <x v="36"/>
    <x v="2"/>
    <n v="53849"/>
    <n v="302261"/>
    <m/>
    <x v="0"/>
  </r>
  <r>
    <x v="36"/>
    <x v="5"/>
    <x v="2"/>
    <x v="2"/>
    <x v="36"/>
    <x v="3"/>
    <n v="52985"/>
    <n v="235113"/>
    <m/>
    <x v="0"/>
  </r>
  <r>
    <x v="36"/>
    <x v="5"/>
    <x v="2"/>
    <x v="2"/>
    <x v="36"/>
    <x v="4"/>
    <n v="52143"/>
    <n v="235899"/>
    <m/>
    <x v="0"/>
  </r>
  <r>
    <x v="36"/>
    <x v="5"/>
    <x v="2"/>
    <x v="2"/>
    <x v="36"/>
    <x v="5"/>
    <n v="51312"/>
    <n v="259436"/>
    <m/>
    <x v="0"/>
  </r>
  <r>
    <x v="36"/>
    <x v="5"/>
    <x v="2"/>
    <x v="2"/>
    <x v="36"/>
    <x v="6"/>
    <n v="50520"/>
    <n v="244893"/>
    <m/>
    <x v="0"/>
  </r>
  <r>
    <x v="36"/>
    <x v="5"/>
    <x v="2"/>
    <x v="2"/>
    <x v="36"/>
    <x v="7"/>
    <n v="49773"/>
    <n v="239169"/>
    <m/>
    <x v="0"/>
  </r>
  <r>
    <x v="36"/>
    <x v="5"/>
    <x v="2"/>
    <x v="2"/>
    <x v="36"/>
    <x v="8"/>
    <n v="49043"/>
    <n v="231903"/>
    <m/>
    <x v="0"/>
  </r>
  <r>
    <x v="36"/>
    <x v="5"/>
    <x v="2"/>
    <x v="2"/>
    <x v="36"/>
    <x v="9"/>
    <n v="48322"/>
    <n v="222802"/>
    <m/>
    <x v="0"/>
  </r>
  <r>
    <x v="36"/>
    <x v="5"/>
    <x v="2"/>
    <x v="2"/>
    <x v="36"/>
    <x v="10"/>
    <n v="47582"/>
    <n v="212406"/>
    <m/>
    <x v="0"/>
  </r>
  <r>
    <x v="36"/>
    <x v="5"/>
    <x v="2"/>
    <x v="2"/>
    <x v="36"/>
    <x v="11"/>
    <n v="46850"/>
    <n v="201848"/>
    <m/>
    <x v="0"/>
  </r>
  <r>
    <x v="36"/>
    <x v="5"/>
    <x v="2"/>
    <x v="2"/>
    <x v="36"/>
    <x v="12"/>
    <n v="46131"/>
    <n v="191616"/>
    <m/>
    <x v="0"/>
  </r>
  <r>
    <x v="36"/>
    <x v="5"/>
    <x v="2"/>
    <x v="2"/>
    <x v="36"/>
    <x v="13"/>
    <n v="45425"/>
    <n v="182208"/>
    <m/>
    <x v="0"/>
  </r>
  <r>
    <x v="36"/>
    <x v="5"/>
    <x v="2"/>
    <x v="2"/>
    <x v="36"/>
    <x v="14"/>
    <n v="44732"/>
    <n v="173913"/>
    <m/>
    <x v="0"/>
  </r>
  <r>
    <x v="36"/>
    <x v="5"/>
    <x v="2"/>
    <x v="2"/>
    <x v="36"/>
    <x v="15"/>
    <n v="44051"/>
    <n v="166341"/>
    <m/>
    <x v="0"/>
  </r>
  <r>
    <x v="36"/>
    <x v="5"/>
    <x v="2"/>
    <x v="2"/>
    <x v="36"/>
    <x v="16"/>
    <n v="43385"/>
    <n v="159216"/>
    <m/>
    <x v="0"/>
  </r>
  <r>
    <x v="36"/>
    <x v="5"/>
    <x v="2"/>
    <x v="2"/>
    <x v="36"/>
    <x v="17"/>
    <n v="42728"/>
    <n v="152194"/>
    <m/>
    <x v="0"/>
  </r>
  <r>
    <x v="36"/>
    <x v="5"/>
    <x v="2"/>
    <x v="2"/>
    <x v="36"/>
    <x v="18"/>
    <n v="42080"/>
    <n v="145452"/>
    <m/>
    <x v="0"/>
  </r>
  <r>
    <x v="36"/>
    <x v="5"/>
    <x v="2"/>
    <x v="2"/>
    <x v="36"/>
    <x v="19"/>
    <n v="41440"/>
    <n v="138983"/>
    <m/>
    <x v="0"/>
  </r>
  <r>
    <x v="36"/>
    <x v="5"/>
    <x v="2"/>
    <x v="2"/>
    <x v="36"/>
    <x v="20"/>
    <n v="40812"/>
    <n v="132828"/>
    <m/>
    <x v="0"/>
  </r>
  <r>
    <x v="36"/>
    <x v="5"/>
    <x v="2"/>
    <x v="2"/>
    <x v="36"/>
    <x v="21"/>
    <n v="40196"/>
    <n v="127054"/>
    <m/>
    <x v="0"/>
  </r>
  <r>
    <x v="36"/>
    <x v="5"/>
    <x v="2"/>
    <x v="2"/>
    <x v="36"/>
    <x v="22"/>
    <n v="39590"/>
    <n v="121509"/>
    <m/>
    <x v="0"/>
  </r>
  <r>
    <x v="36"/>
    <x v="5"/>
    <x v="2"/>
    <x v="2"/>
    <x v="36"/>
    <x v="23"/>
    <n v="38996"/>
    <n v="116258"/>
    <m/>
    <x v="0"/>
  </r>
  <r>
    <x v="36"/>
    <x v="5"/>
    <x v="2"/>
    <x v="2"/>
    <x v="36"/>
    <x v="24"/>
    <n v="38413"/>
    <n v="111195"/>
    <m/>
    <x v="0"/>
  </r>
  <r>
    <x v="36"/>
    <x v="5"/>
    <x v="2"/>
    <x v="2"/>
    <x v="36"/>
    <x v="25"/>
    <n v="37842"/>
    <n v="106349"/>
    <m/>
    <x v="0"/>
  </r>
  <r>
    <x v="36"/>
    <x v="5"/>
    <x v="2"/>
    <x v="2"/>
    <x v="36"/>
    <x v="26"/>
    <n v="37281"/>
    <n v="101584"/>
    <m/>
    <x v="0"/>
  </r>
  <r>
    <x v="36"/>
    <x v="5"/>
    <x v="2"/>
    <x v="2"/>
    <x v="36"/>
    <x v="27"/>
    <n v="36731"/>
    <n v="97029"/>
    <m/>
    <x v="0"/>
  </r>
  <r>
    <x v="36"/>
    <x v="5"/>
    <x v="2"/>
    <x v="2"/>
    <x v="36"/>
    <x v="28"/>
    <n v="36191"/>
    <n v="92621"/>
    <m/>
    <x v="0"/>
  </r>
  <r>
    <x v="36"/>
    <x v="5"/>
    <x v="2"/>
    <x v="2"/>
    <x v="36"/>
    <x v="29"/>
    <n v="35660"/>
    <n v="88435"/>
    <m/>
    <x v="0"/>
  </r>
  <r>
    <x v="36"/>
    <x v="5"/>
    <x v="2"/>
    <x v="2"/>
    <x v="36"/>
    <x v="30"/>
    <n v="35140"/>
    <n v="84413"/>
    <m/>
    <x v="0"/>
  </r>
  <r>
    <x v="36"/>
    <x v="5"/>
    <x v="2"/>
    <x v="4"/>
    <x v="39"/>
    <x v="0"/>
    <n v="76271"/>
    <n v="981760"/>
    <m/>
    <x v="0"/>
  </r>
  <r>
    <x v="36"/>
    <x v="5"/>
    <x v="2"/>
    <x v="4"/>
    <x v="39"/>
    <x v="1"/>
    <n v="75050"/>
    <n v="1023561"/>
    <m/>
    <x v="0"/>
  </r>
  <r>
    <x v="36"/>
    <x v="5"/>
    <x v="2"/>
    <x v="4"/>
    <x v="39"/>
    <x v="2"/>
    <n v="73858"/>
    <n v="1226721"/>
    <m/>
    <x v="0"/>
  </r>
  <r>
    <x v="36"/>
    <x v="5"/>
    <x v="2"/>
    <x v="4"/>
    <x v="39"/>
    <x v="3"/>
    <n v="72682"/>
    <n v="993055"/>
    <m/>
    <x v="0"/>
  </r>
  <r>
    <x v="36"/>
    <x v="5"/>
    <x v="2"/>
    <x v="4"/>
    <x v="39"/>
    <x v="4"/>
    <n v="71540"/>
    <n v="958167"/>
    <m/>
    <x v="0"/>
  </r>
  <r>
    <x v="36"/>
    <x v="5"/>
    <x v="2"/>
    <x v="4"/>
    <x v="39"/>
    <x v="5"/>
    <n v="70409"/>
    <n v="998837"/>
    <m/>
    <x v="0"/>
  </r>
  <r>
    <x v="36"/>
    <x v="5"/>
    <x v="2"/>
    <x v="4"/>
    <x v="39"/>
    <x v="6"/>
    <n v="69337"/>
    <n v="896515"/>
    <m/>
    <x v="0"/>
  </r>
  <r>
    <x v="36"/>
    <x v="5"/>
    <x v="2"/>
    <x v="4"/>
    <x v="39"/>
    <x v="7"/>
    <n v="68327"/>
    <n v="856431"/>
    <m/>
    <x v="0"/>
  </r>
  <r>
    <x v="36"/>
    <x v="5"/>
    <x v="2"/>
    <x v="4"/>
    <x v="39"/>
    <x v="8"/>
    <n v="67343"/>
    <n v="828451"/>
    <m/>
    <x v="0"/>
  </r>
  <r>
    <x v="36"/>
    <x v="5"/>
    <x v="2"/>
    <x v="4"/>
    <x v="39"/>
    <x v="9"/>
    <n v="66369"/>
    <n v="804746"/>
    <m/>
    <x v="0"/>
  </r>
  <r>
    <x v="36"/>
    <x v="5"/>
    <x v="2"/>
    <x v="4"/>
    <x v="39"/>
    <x v="10"/>
    <n v="65366"/>
    <n v="776562"/>
    <m/>
    <x v="0"/>
  </r>
  <r>
    <x v="36"/>
    <x v="5"/>
    <x v="2"/>
    <x v="4"/>
    <x v="39"/>
    <x v="11"/>
    <n v="64373"/>
    <n v="745327"/>
    <m/>
    <x v="0"/>
  </r>
  <r>
    <x v="36"/>
    <x v="5"/>
    <x v="2"/>
    <x v="4"/>
    <x v="39"/>
    <x v="12"/>
    <n v="63397"/>
    <n v="714987"/>
    <m/>
    <x v="0"/>
  </r>
  <r>
    <x v="36"/>
    <x v="5"/>
    <x v="2"/>
    <x v="4"/>
    <x v="39"/>
    <x v="13"/>
    <n v="62439"/>
    <n v="688993"/>
    <m/>
    <x v="0"/>
  </r>
  <r>
    <x v="36"/>
    <x v="5"/>
    <x v="2"/>
    <x v="4"/>
    <x v="39"/>
    <x v="14"/>
    <n v="61499"/>
    <n v="667060"/>
    <m/>
    <x v="0"/>
  </r>
  <r>
    <x v="36"/>
    <x v="5"/>
    <x v="2"/>
    <x v="4"/>
    <x v="39"/>
    <x v="15"/>
    <n v="60576"/>
    <n v="644432"/>
    <m/>
    <x v="0"/>
  </r>
  <r>
    <x v="36"/>
    <x v="5"/>
    <x v="2"/>
    <x v="4"/>
    <x v="39"/>
    <x v="16"/>
    <n v="59672"/>
    <n v="621214"/>
    <m/>
    <x v="0"/>
  </r>
  <r>
    <x v="36"/>
    <x v="5"/>
    <x v="2"/>
    <x v="4"/>
    <x v="39"/>
    <x v="17"/>
    <n v="58781"/>
    <n v="599720"/>
    <m/>
    <x v="0"/>
  </r>
  <r>
    <x v="36"/>
    <x v="5"/>
    <x v="2"/>
    <x v="4"/>
    <x v="39"/>
    <x v="18"/>
    <n v="57902"/>
    <n v="578812"/>
    <m/>
    <x v="0"/>
  </r>
  <r>
    <x v="36"/>
    <x v="5"/>
    <x v="2"/>
    <x v="4"/>
    <x v="39"/>
    <x v="19"/>
    <n v="57032"/>
    <n v="558638"/>
    <m/>
    <x v="0"/>
  </r>
  <r>
    <x v="36"/>
    <x v="5"/>
    <x v="2"/>
    <x v="4"/>
    <x v="39"/>
    <x v="20"/>
    <n v="56179"/>
    <n v="537885"/>
    <m/>
    <x v="0"/>
  </r>
  <r>
    <x v="36"/>
    <x v="5"/>
    <x v="2"/>
    <x v="4"/>
    <x v="39"/>
    <x v="21"/>
    <n v="55343"/>
    <n v="517987"/>
    <m/>
    <x v="0"/>
  </r>
  <r>
    <x v="36"/>
    <x v="5"/>
    <x v="2"/>
    <x v="4"/>
    <x v="39"/>
    <x v="22"/>
    <n v="54521"/>
    <n v="497771"/>
    <m/>
    <x v="0"/>
  </r>
  <r>
    <x v="36"/>
    <x v="5"/>
    <x v="2"/>
    <x v="4"/>
    <x v="39"/>
    <x v="23"/>
    <n v="53714"/>
    <n v="478124"/>
    <m/>
    <x v="0"/>
  </r>
  <r>
    <x v="36"/>
    <x v="5"/>
    <x v="2"/>
    <x v="4"/>
    <x v="39"/>
    <x v="24"/>
    <n v="52923"/>
    <n v="459047"/>
    <m/>
    <x v="0"/>
  </r>
  <r>
    <x v="36"/>
    <x v="5"/>
    <x v="2"/>
    <x v="4"/>
    <x v="39"/>
    <x v="25"/>
    <n v="52148"/>
    <n v="441918"/>
    <m/>
    <x v="0"/>
  </r>
  <r>
    <x v="36"/>
    <x v="5"/>
    <x v="2"/>
    <x v="4"/>
    <x v="39"/>
    <x v="26"/>
    <n v="51387"/>
    <n v="425188"/>
    <m/>
    <x v="0"/>
  </r>
  <r>
    <x v="36"/>
    <x v="5"/>
    <x v="2"/>
    <x v="4"/>
    <x v="39"/>
    <x v="27"/>
    <n v="50641"/>
    <n v="408867"/>
    <m/>
    <x v="0"/>
  </r>
  <r>
    <x v="36"/>
    <x v="5"/>
    <x v="2"/>
    <x v="4"/>
    <x v="39"/>
    <x v="28"/>
    <n v="49907"/>
    <n v="392592"/>
    <m/>
    <x v="0"/>
  </r>
  <r>
    <x v="36"/>
    <x v="5"/>
    <x v="2"/>
    <x v="4"/>
    <x v="39"/>
    <x v="29"/>
    <n v="49188"/>
    <n v="377074"/>
    <m/>
    <x v="0"/>
  </r>
  <r>
    <x v="36"/>
    <x v="5"/>
    <x v="2"/>
    <x v="4"/>
    <x v="39"/>
    <x v="30"/>
    <n v="48481"/>
    <n v="361912"/>
    <m/>
    <x v="0"/>
  </r>
  <r>
    <x v="36"/>
    <x v="6"/>
    <x v="0"/>
    <x v="2"/>
    <x v="36"/>
    <x v="0"/>
    <n v="218032"/>
    <n v="906141"/>
    <m/>
    <x v="0"/>
  </r>
  <r>
    <x v="36"/>
    <x v="6"/>
    <x v="0"/>
    <x v="2"/>
    <x v="36"/>
    <x v="1"/>
    <n v="224458"/>
    <n v="947593"/>
    <m/>
    <x v="0"/>
  </r>
  <r>
    <x v="36"/>
    <x v="6"/>
    <x v="0"/>
    <x v="2"/>
    <x v="36"/>
    <x v="2"/>
    <n v="230586"/>
    <n v="1049579"/>
    <m/>
    <x v="0"/>
  </r>
  <r>
    <x v="36"/>
    <x v="6"/>
    <x v="0"/>
    <x v="2"/>
    <x v="36"/>
    <x v="3"/>
    <n v="236665"/>
    <n v="813073"/>
    <m/>
    <x v="0"/>
  </r>
  <r>
    <x v="36"/>
    <x v="6"/>
    <x v="0"/>
    <x v="2"/>
    <x v="36"/>
    <x v="4"/>
    <n v="242466"/>
    <n v="792681"/>
    <m/>
    <x v="0"/>
  </r>
  <r>
    <x v="36"/>
    <x v="6"/>
    <x v="0"/>
    <x v="2"/>
    <x v="36"/>
    <x v="5"/>
    <n v="248030"/>
    <n v="981843"/>
    <m/>
    <x v="0"/>
  </r>
  <r>
    <x v="36"/>
    <x v="6"/>
    <x v="0"/>
    <x v="2"/>
    <x v="36"/>
    <x v="6"/>
    <n v="253662"/>
    <n v="972673"/>
    <m/>
    <x v="0"/>
  </r>
  <r>
    <x v="36"/>
    <x v="6"/>
    <x v="0"/>
    <x v="2"/>
    <x v="36"/>
    <x v="7"/>
    <n v="259288"/>
    <n v="993897"/>
    <m/>
    <x v="0"/>
  </r>
  <r>
    <x v="36"/>
    <x v="6"/>
    <x v="0"/>
    <x v="2"/>
    <x v="36"/>
    <x v="8"/>
    <n v="264815"/>
    <n v="1008398"/>
    <m/>
    <x v="0"/>
  </r>
  <r>
    <x v="36"/>
    <x v="6"/>
    <x v="0"/>
    <x v="2"/>
    <x v="36"/>
    <x v="9"/>
    <n v="270365"/>
    <n v="1014637"/>
    <m/>
    <x v="0"/>
  </r>
  <r>
    <x v="36"/>
    <x v="6"/>
    <x v="0"/>
    <x v="2"/>
    <x v="36"/>
    <x v="10"/>
    <n v="275927"/>
    <n v="1015072"/>
    <m/>
    <x v="0"/>
  </r>
  <r>
    <x v="36"/>
    <x v="6"/>
    <x v="0"/>
    <x v="2"/>
    <x v="36"/>
    <x v="11"/>
    <n v="281378"/>
    <n v="1011530"/>
    <m/>
    <x v="0"/>
  </r>
  <r>
    <x v="36"/>
    <x v="6"/>
    <x v="0"/>
    <x v="2"/>
    <x v="36"/>
    <x v="12"/>
    <n v="286821"/>
    <n v="1007854"/>
    <m/>
    <x v="0"/>
  </r>
  <r>
    <x v="36"/>
    <x v="6"/>
    <x v="0"/>
    <x v="2"/>
    <x v="36"/>
    <x v="13"/>
    <n v="292191"/>
    <n v="1006912"/>
    <m/>
    <x v="0"/>
  </r>
  <r>
    <x v="36"/>
    <x v="6"/>
    <x v="0"/>
    <x v="2"/>
    <x v="36"/>
    <x v="14"/>
    <n v="297443"/>
    <n v="1008237"/>
    <m/>
    <x v="0"/>
  </r>
  <r>
    <x v="36"/>
    <x v="6"/>
    <x v="0"/>
    <x v="2"/>
    <x v="36"/>
    <x v="15"/>
    <n v="302592"/>
    <n v="1012340"/>
    <m/>
    <x v="0"/>
  </r>
  <r>
    <x v="36"/>
    <x v="6"/>
    <x v="0"/>
    <x v="2"/>
    <x v="36"/>
    <x v="16"/>
    <n v="307611"/>
    <n v="1015932"/>
    <m/>
    <x v="0"/>
  </r>
  <r>
    <x v="36"/>
    <x v="6"/>
    <x v="0"/>
    <x v="2"/>
    <x v="36"/>
    <x v="17"/>
    <n v="312539"/>
    <n v="1018947"/>
    <m/>
    <x v="0"/>
  </r>
  <r>
    <x v="36"/>
    <x v="6"/>
    <x v="0"/>
    <x v="2"/>
    <x v="36"/>
    <x v="18"/>
    <n v="317321"/>
    <n v="1020342"/>
    <m/>
    <x v="0"/>
  </r>
  <r>
    <x v="36"/>
    <x v="6"/>
    <x v="0"/>
    <x v="2"/>
    <x v="36"/>
    <x v="19"/>
    <n v="321915"/>
    <n v="1023038"/>
    <m/>
    <x v="0"/>
  </r>
  <r>
    <x v="36"/>
    <x v="6"/>
    <x v="0"/>
    <x v="2"/>
    <x v="36"/>
    <x v="20"/>
    <n v="326345"/>
    <n v="1026225"/>
    <m/>
    <x v="0"/>
  </r>
  <r>
    <x v="36"/>
    <x v="6"/>
    <x v="0"/>
    <x v="2"/>
    <x v="36"/>
    <x v="21"/>
    <n v="330584"/>
    <n v="1028798"/>
    <m/>
    <x v="0"/>
  </r>
  <r>
    <x v="36"/>
    <x v="6"/>
    <x v="0"/>
    <x v="2"/>
    <x v="36"/>
    <x v="22"/>
    <n v="334714"/>
    <n v="1031626"/>
    <m/>
    <x v="0"/>
  </r>
  <r>
    <x v="36"/>
    <x v="6"/>
    <x v="0"/>
    <x v="2"/>
    <x v="36"/>
    <x v="23"/>
    <n v="338676"/>
    <n v="1034533"/>
    <m/>
    <x v="0"/>
  </r>
  <r>
    <x v="36"/>
    <x v="6"/>
    <x v="0"/>
    <x v="2"/>
    <x v="36"/>
    <x v="24"/>
    <n v="342487"/>
    <n v="1036730"/>
    <m/>
    <x v="0"/>
  </r>
  <r>
    <x v="36"/>
    <x v="6"/>
    <x v="0"/>
    <x v="2"/>
    <x v="36"/>
    <x v="25"/>
    <n v="346294"/>
    <n v="1039224"/>
    <m/>
    <x v="0"/>
  </r>
  <r>
    <x v="36"/>
    <x v="6"/>
    <x v="0"/>
    <x v="2"/>
    <x v="36"/>
    <x v="26"/>
    <n v="350126"/>
    <n v="1041012"/>
    <m/>
    <x v="0"/>
  </r>
  <r>
    <x v="36"/>
    <x v="6"/>
    <x v="0"/>
    <x v="2"/>
    <x v="36"/>
    <x v="27"/>
    <n v="353949"/>
    <n v="1042063"/>
    <m/>
    <x v="0"/>
  </r>
  <r>
    <x v="36"/>
    <x v="6"/>
    <x v="0"/>
    <x v="2"/>
    <x v="36"/>
    <x v="28"/>
    <n v="357768"/>
    <n v="1044017"/>
    <m/>
    <x v="0"/>
  </r>
  <r>
    <x v="36"/>
    <x v="6"/>
    <x v="0"/>
    <x v="2"/>
    <x v="36"/>
    <x v="29"/>
    <n v="361587"/>
    <n v="1046396"/>
    <m/>
    <x v="0"/>
  </r>
  <r>
    <x v="36"/>
    <x v="6"/>
    <x v="0"/>
    <x v="2"/>
    <x v="36"/>
    <x v="30"/>
    <n v="365421"/>
    <n v="1048794"/>
    <m/>
    <x v="0"/>
  </r>
  <r>
    <x v="36"/>
    <x v="6"/>
    <x v="0"/>
    <x v="4"/>
    <x v="39"/>
    <x v="0"/>
    <n v="1075011"/>
    <n v="10021252"/>
    <m/>
    <x v="0"/>
  </r>
  <r>
    <x v="36"/>
    <x v="6"/>
    <x v="0"/>
    <x v="4"/>
    <x v="39"/>
    <x v="1"/>
    <n v="1097676"/>
    <n v="11096281"/>
    <m/>
    <x v="0"/>
  </r>
  <r>
    <x v="36"/>
    <x v="6"/>
    <x v="0"/>
    <x v="4"/>
    <x v="39"/>
    <x v="2"/>
    <n v="1118644"/>
    <n v="14666636"/>
    <m/>
    <x v="0"/>
  </r>
  <r>
    <x v="36"/>
    <x v="6"/>
    <x v="0"/>
    <x v="4"/>
    <x v="39"/>
    <x v="3"/>
    <n v="1139445"/>
    <n v="11747552"/>
    <m/>
    <x v="0"/>
  </r>
  <r>
    <x v="36"/>
    <x v="6"/>
    <x v="0"/>
    <x v="4"/>
    <x v="39"/>
    <x v="4"/>
    <n v="1159296"/>
    <n v="10870220"/>
    <m/>
    <x v="0"/>
  </r>
  <r>
    <x v="36"/>
    <x v="6"/>
    <x v="0"/>
    <x v="4"/>
    <x v="39"/>
    <x v="5"/>
    <n v="1178332"/>
    <n v="12609165"/>
    <m/>
    <x v="0"/>
  </r>
  <r>
    <x v="36"/>
    <x v="6"/>
    <x v="0"/>
    <x v="4"/>
    <x v="39"/>
    <x v="6"/>
    <n v="1197604"/>
    <n v="11790717"/>
    <m/>
    <x v="0"/>
  </r>
  <r>
    <x v="36"/>
    <x v="6"/>
    <x v="0"/>
    <x v="4"/>
    <x v="39"/>
    <x v="7"/>
    <n v="1216854"/>
    <n v="11764040"/>
    <m/>
    <x v="0"/>
  </r>
  <r>
    <x v="36"/>
    <x v="6"/>
    <x v="0"/>
    <x v="4"/>
    <x v="39"/>
    <x v="8"/>
    <n v="1235768"/>
    <n v="11894829"/>
    <m/>
    <x v="0"/>
  </r>
  <r>
    <x v="36"/>
    <x v="6"/>
    <x v="0"/>
    <x v="4"/>
    <x v="39"/>
    <x v="9"/>
    <n v="1254757"/>
    <n v="12086047"/>
    <m/>
    <x v="0"/>
  </r>
  <r>
    <x v="36"/>
    <x v="6"/>
    <x v="0"/>
    <x v="4"/>
    <x v="39"/>
    <x v="10"/>
    <n v="1273788"/>
    <n v="12206270"/>
    <m/>
    <x v="0"/>
  </r>
  <r>
    <x v="36"/>
    <x v="6"/>
    <x v="0"/>
    <x v="4"/>
    <x v="39"/>
    <x v="11"/>
    <n v="1292441"/>
    <n v="12249564"/>
    <m/>
    <x v="0"/>
  </r>
  <r>
    <x v="36"/>
    <x v="6"/>
    <x v="0"/>
    <x v="4"/>
    <x v="39"/>
    <x v="12"/>
    <n v="1311064"/>
    <n v="12281921"/>
    <m/>
    <x v="0"/>
  </r>
  <r>
    <x v="36"/>
    <x v="6"/>
    <x v="0"/>
    <x v="4"/>
    <x v="39"/>
    <x v="13"/>
    <n v="1329439"/>
    <n v="12379443"/>
    <m/>
    <x v="0"/>
  </r>
  <r>
    <x v="36"/>
    <x v="6"/>
    <x v="0"/>
    <x v="4"/>
    <x v="39"/>
    <x v="14"/>
    <n v="1347410"/>
    <n v="12525579"/>
    <m/>
    <x v="0"/>
  </r>
  <r>
    <x v="36"/>
    <x v="6"/>
    <x v="0"/>
    <x v="4"/>
    <x v="39"/>
    <x v="15"/>
    <n v="1365028"/>
    <n v="12655013"/>
    <m/>
    <x v="0"/>
  </r>
  <r>
    <x v="36"/>
    <x v="6"/>
    <x v="0"/>
    <x v="4"/>
    <x v="39"/>
    <x v="16"/>
    <n v="1382204"/>
    <n v="12744781"/>
    <m/>
    <x v="0"/>
  </r>
  <r>
    <x v="36"/>
    <x v="6"/>
    <x v="0"/>
    <x v="4"/>
    <x v="39"/>
    <x v="17"/>
    <n v="1399065"/>
    <n v="12871031"/>
    <m/>
    <x v="0"/>
  </r>
  <r>
    <x v="36"/>
    <x v="6"/>
    <x v="0"/>
    <x v="4"/>
    <x v="39"/>
    <x v="18"/>
    <n v="1415430"/>
    <n v="12987308"/>
    <m/>
    <x v="0"/>
  </r>
  <r>
    <x v="36"/>
    <x v="6"/>
    <x v="0"/>
    <x v="4"/>
    <x v="39"/>
    <x v="19"/>
    <n v="1431148"/>
    <n v="13108423"/>
    <m/>
    <x v="0"/>
  </r>
  <r>
    <x v="36"/>
    <x v="6"/>
    <x v="0"/>
    <x v="4"/>
    <x v="39"/>
    <x v="20"/>
    <n v="1446307"/>
    <n v="13198843"/>
    <m/>
    <x v="0"/>
  </r>
  <r>
    <x v="36"/>
    <x v="6"/>
    <x v="0"/>
    <x v="4"/>
    <x v="39"/>
    <x v="21"/>
    <n v="1460812"/>
    <n v="13274176"/>
    <m/>
    <x v="0"/>
  </r>
  <r>
    <x v="36"/>
    <x v="6"/>
    <x v="0"/>
    <x v="4"/>
    <x v="39"/>
    <x v="22"/>
    <n v="1474942"/>
    <n v="13338934"/>
    <m/>
    <x v="0"/>
  </r>
  <r>
    <x v="36"/>
    <x v="6"/>
    <x v="0"/>
    <x v="4"/>
    <x v="39"/>
    <x v="23"/>
    <n v="1488497"/>
    <n v="13391583"/>
    <m/>
    <x v="0"/>
  </r>
  <r>
    <x v="36"/>
    <x v="6"/>
    <x v="0"/>
    <x v="4"/>
    <x v="39"/>
    <x v="24"/>
    <n v="1501538"/>
    <n v="13429382"/>
    <m/>
    <x v="0"/>
  </r>
  <r>
    <x v="36"/>
    <x v="6"/>
    <x v="0"/>
    <x v="4"/>
    <x v="39"/>
    <x v="25"/>
    <n v="1514567"/>
    <n v="13507726"/>
    <m/>
    <x v="0"/>
  </r>
  <r>
    <x v="36"/>
    <x v="6"/>
    <x v="0"/>
    <x v="4"/>
    <x v="39"/>
    <x v="26"/>
    <n v="1527679"/>
    <n v="13590192"/>
    <m/>
    <x v="0"/>
  </r>
  <r>
    <x v="36"/>
    <x v="6"/>
    <x v="0"/>
    <x v="4"/>
    <x v="39"/>
    <x v="27"/>
    <n v="1540758"/>
    <n v="13657322"/>
    <m/>
    <x v="0"/>
  </r>
  <r>
    <x v="36"/>
    <x v="6"/>
    <x v="0"/>
    <x v="4"/>
    <x v="39"/>
    <x v="28"/>
    <n v="1553828"/>
    <n v="13721581"/>
    <m/>
    <x v="0"/>
  </r>
  <r>
    <x v="36"/>
    <x v="6"/>
    <x v="0"/>
    <x v="4"/>
    <x v="39"/>
    <x v="29"/>
    <n v="1566894"/>
    <n v="13790448"/>
    <m/>
    <x v="0"/>
  </r>
  <r>
    <x v="36"/>
    <x v="6"/>
    <x v="0"/>
    <x v="4"/>
    <x v="39"/>
    <x v="30"/>
    <n v="1580012"/>
    <n v="13857262"/>
    <m/>
    <x v="0"/>
  </r>
  <r>
    <x v="36"/>
    <x v="6"/>
    <x v="1"/>
    <x v="2"/>
    <x v="36"/>
    <x v="0"/>
    <n v="0"/>
    <n v="0"/>
    <m/>
    <x v="0"/>
  </r>
  <r>
    <x v="36"/>
    <x v="6"/>
    <x v="1"/>
    <x v="2"/>
    <x v="36"/>
    <x v="1"/>
    <n v="0"/>
    <n v="0"/>
    <m/>
    <x v="0"/>
  </r>
  <r>
    <x v="36"/>
    <x v="6"/>
    <x v="1"/>
    <x v="2"/>
    <x v="36"/>
    <x v="2"/>
    <n v="0"/>
    <n v="0"/>
    <m/>
    <x v="0"/>
  </r>
  <r>
    <x v="36"/>
    <x v="6"/>
    <x v="1"/>
    <x v="2"/>
    <x v="36"/>
    <x v="3"/>
    <n v="0"/>
    <n v="0"/>
    <m/>
    <x v="0"/>
  </r>
  <r>
    <x v="36"/>
    <x v="6"/>
    <x v="1"/>
    <x v="2"/>
    <x v="36"/>
    <x v="4"/>
    <n v="0"/>
    <n v="0"/>
    <m/>
    <x v="0"/>
  </r>
  <r>
    <x v="36"/>
    <x v="6"/>
    <x v="1"/>
    <x v="2"/>
    <x v="36"/>
    <x v="5"/>
    <n v="0"/>
    <n v="0"/>
    <m/>
    <x v="0"/>
  </r>
  <r>
    <x v="36"/>
    <x v="6"/>
    <x v="1"/>
    <x v="2"/>
    <x v="36"/>
    <x v="6"/>
    <n v="0"/>
    <n v="0"/>
    <m/>
    <x v="0"/>
  </r>
  <r>
    <x v="36"/>
    <x v="6"/>
    <x v="1"/>
    <x v="2"/>
    <x v="36"/>
    <x v="7"/>
    <n v="0"/>
    <n v="0"/>
    <m/>
    <x v="0"/>
  </r>
  <r>
    <x v="36"/>
    <x v="6"/>
    <x v="1"/>
    <x v="2"/>
    <x v="36"/>
    <x v="8"/>
    <n v="0"/>
    <n v="0"/>
    <m/>
    <x v="0"/>
  </r>
  <r>
    <x v="36"/>
    <x v="6"/>
    <x v="1"/>
    <x v="2"/>
    <x v="36"/>
    <x v="9"/>
    <n v="0"/>
    <n v="0"/>
    <m/>
    <x v="0"/>
  </r>
  <r>
    <x v="36"/>
    <x v="6"/>
    <x v="1"/>
    <x v="2"/>
    <x v="36"/>
    <x v="10"/>
    <n v="0"/>
    <n v="0"/>
    <m/>
    <x v="0"/>
  </r>
  <r>
    <x v="36"/>
    <x v="6"/>
    <x v="1"/>
    <x v="2"/>
    <x v="36"/>
    <x v="11"/>
    <n v="0"/>
    <n v="0"/>
    <m/>
    <x v="0"/>
  </r>
  <r>
    <x v="36"/>
    <x v="6"/>
    <x v="1"/>
    <x v="2"/>
    <x v="36"/>
    <x v="12"/>
    <n v="0"/>
    <n v="0"/>
    <m/>
    <x v="0"/>
  </r>
  <r>
    <x v="36"/>
    <x v="6"/>
    <x v="1"/>
    <x v="2"/>
    <x v="36"/>
    <x v="13"/>
    <n v="0"/>
    <n v="0"/>
    <m/>
    <x v="0"/>
  </r>
  <r>
    <x v="36"/>
    <x v="6"/>
    <x v="1"/>
    <x v="2"/>
    <x v="36"/>
    <x v="14"/>
    <n v="0"/>
    <n v="0"/>
    <m/>
    <x v="0"/>
  </r>
  <r>
    <x v="36"/>
    <x v="6"/>
    <x v="1"/>
    <x v="2"/>
    <x v="36"/>
    <x v="15"/>
    <n v="0"/>
    <n v="0"/>
    <m/>
    <x v="0"/>
  </r>
  <r>
    <x v="36"/>
    <x v="6"/>
    <x v="1"/>
    <x v="2"/>
    <x v="36"/>
    <x v="16"/>
    <n v="0"/>
    <n v="0"/>
    <m/>
    <x v="0"/>
  </r>
  <r>
    <x v="36"/>
    <x v="6"/>
    <x v="1"/>
    <x v="2"/>
    <x v="36"/>
    <x v="17"/>
    <n v="0"/>
    <n v="0"/>
    <m/>
    <x v="0"/>
  </r>
  <r>
    <x v="36"/>
    <x v="6"/>
    <x v="1"/>
    <x v="2"/>
    <x v="36"/>
    <x v="18"/>
    <n v="0"/>
    <n v="0"/>
    <m/>
    <x v="0"/>
  </r>
  <r>
    <x v="36"/>
    <x v="6"/>
    <x v="1"/>
    <x v="2"/>
    <x v="36"/>
    <x v="19"/>
    <n v="0"/>
    <n v="0"/>
    <m/>
    <x v="0"/>
  </r>
  <r>
    <x v="36"/>
    <x v="6"/>
    <x v="1"/>
    <x v="2"/>
    <x v="36"/>
    <x v="20"/>
    <n v="0"/>
    <n v="0"/>
    <m/>
    <x v="0"/>
  </r>
  <r>
    <x v="36"/>
    <x v="6"/>
    <x v="1"/>
    <x v="2"/>
    <x v="36"/>
    <x v="21"/>
    <n v="0"/>
    <n v="0"/>
    <m/>
    <x v="0"/>
  </r>
  <r>
    <x v="36"/>
    <x v="6"/>
    <x v="1"/>
    <x v="2"/>
    <x v="36"/>
    <x v="22"/>
    <n v="0"/>
    <n v="0"/>
    <m/>
    <x v="0"/>
  </r>
  <r>
    <x v="36"/>
    <x v="6"/>
    <x v="1"/>
    <x v="2"/>
    <x v="36"/>
    <x v="23"/>
    <n v="0"/>
    <n v="0"/>
    <m/>
    <x v="0"/>
  </r>
  <r>
    <x v="36"/>
    <x v="6"/>
    <x v="1"/>
    <x v="2"/>
    <x v="36"/>
    <x v="24"/>
    <n v="0"/>
    <n v="0"/>
    <m/>
    <x v="0"/>
  </r>
  <r>
    <x v="36"/>
    <x v="6"/>
    <x v="1"/>
    <x v="2"/>
    <x v="36"/>
    <x v="25"/>
    <n v="0"/>
    <n v="0"/>
    <m/>
    <x v="0"/>
  </r>
  <r>
    <x v="36"/>
    <x v="6"/>
    <x v="1"/>
    <x v="2"/>
    <x v="36"/>
    <x v="26"/>
    <n v="0"/>
    <n v="0"/>
    <m/>
    <x v="0"/>
  </r>
  <r>
    <x v="36"/>
    <x v="6"/>
    <x v="1"/>
    <x v="2"/>
    <x v="36"/>
    <x v="27"/>
    <n v="0"/>
    <n v="0"/>
    <m/>
    <x v="0"/>
  </r>
  <r>
    <x v="36"/>
    <x v="6"/>
    <x v="1"/>
    <x v="2"/>
    <x v="36"/>
    <x v="28"/>
    <n v="0"/>
    <n v="0"/>
    <m/>
    <x v="0"/>
  </r>
  <r>
    <x v="36"/>
    <x v="6"/>
    <x v="1"/>
    <x v="2"/>
    <x v="36"/>
    <x v="29"/>
    <n v="0"/>
    <n v="0"/>
    <m/>
    <x v="0"/>
  </r>
  <r>
    <x v="36"/>
    <x v="6"/>
    <x v="1"/>
    <x v="2"/>
    <x v="36"/>
    <x v="30"/>
    <n v="0"/>
    <n v="0"/>
    <m/>
    <x v="0"/>
  </r>
  <r>
    <x v="36"/>
    <x v="6"/>
    <x v="1"/>
    <x v="4"/>
    <x v="39"/>
    <x v="0"/>
    <n v="104165"/>
    <n v="284162"/>
    <m/>
    <x v="0"/>
  </r>
  <r>
    <x v="36"/>
    <x v="6"/>
    <x v="1"/>
    <x v="4"/>
    <x v="39"/>
    <x v="1"/>
    <n v="105543"/>
    <n v="314694"/>
    <m/>
    <x v="0"/>
  </r>
  <r>
    <x v="36"/>
    <x v="6"/>
    <x v="1"/>
    <x v="4"/>
    <x v="39"/>
    <x v="2"/>
    <n v="106873"/>
    <n v="415730"/>
    <m/>
    <x v="0"/>
  </r>
  <r>
    <x v="36"/>
    <x v="6"/>
    <x v="1"/>
    <x v="4"/>
    <x v="39"/>
    <x v="3"/>
    <n v="108194"/>
    <n v="332709"/>
    <m/>
    <x v="0"/>
  </r>
  <r>
    <x v="36"/>
    <x v="6"/>
    <x v="1"/>
    <x v="4"/>
    <x v="39"/>
    <x v="4"/>
    <n v="109120"/>
    <n v="306736"/>
    <m/>
    <x v="0"/>
  </r>
  <r>
    <x v="36"/>
    <x v="6"/>
    <x v="1"/>
    <x v="4"/>
    <x v="39"/>
    <x v="5"/>
    <n v="110192"/>
    <n v="355103"/>
    <m/>
    <x v="0"/>
  </r>
  <r>
    <x v="36"/>
    <x v="6"/>
    <x v="1"/>
    <x v="4"/>
    <x v="39"/>
    <x v="6"/>
    <n v="111259"/>
    <n v="331512"/>
    <m/>
    <x v="0"/>
  </r>
  <r>
    <x v="36"/>
    <x v="6"/>
    <x v="1"/>
    <x v="4"/>
    <x v="39"/>
    <x v="7"/>
    <n v="112332"/>
    <n v="330290"/>
    <m/>
    <x v="0"/>
  </r>
  <r>
    <x v="36"/>
    <x v="6"/>
    <x v="1"/>
    <x v="4"/>
    <x v="39"/>
    <x v="8"/>
    <n v="113380"/>
    <n v="332912"/>
    <m/>
    <x v="0"/>
  </r>
  <r>
    <x v="36"/>
    <x v="6"/>
    <x v="1"/>
    <x v="4"/>
    <x v="39"/>
    <x v="9"/>
    <n v="114433"/>
    <n v="337254"/>
    <m/>
    <x v="0"/>
  </r>
  <r>
    <x v="36"/>
    <x v="6"/>
    <x v="1"/>
    <x v="4"/>
    <x v="39"/>
    <x v="10"/>
    <n v="115536"/>
    <n v="339779"/>
    <m/>
    <x v="0"/>
  </r>
  <r>
    <x v="36"/>
    <x v="6"/>
    <x v="1"/>
    <x v="4"/>
    <x v="39"/>
    <x v="11"/>
    <n v="116730"/>
    <n v="340545"/>
    <m/>
    <x v="0"/>
  </r>
  <r>
    <x v="36"/>
    <x v="6"/>
    <x v="1"/>
    <x v="4"/>
    <x v="39"/>
    <x v="12"/>
    <n v="117924"/>
    <n v="341072"/>
    <m/>
    <x v="0"/>
  </r>
  <r>
    <x v="36"/>
    <x v="6"/>
    <x v="1"/>
    <x v="4"/>
    <x v="39"/>
    <x v="13"/>
    <n v="119095"/>
    <n v="343415"/>
    <m/>
    <x v="0"/>
  </r>
  <r>
    <x v="36"/>
    <x v="6"/>
    <x v="1"/>
    <x v="4"/>
    <x v="39"/>
    <x v="14"/>
    <n v="120226"/>
    <n v="347078"/>
    <m/>
    <x v="0"/>
  </r>
  <r>
    <x v="36"/>
    <x v="6"/>
    <x v="1"/>
    <x v="4"/>
    <x v="39"/>
    <x v="15"/>
    <n v="121326"/>
    <n v="350257"/>
    <m/>
    <x v="0"/>
  </r>
  <r>
    <x v="36"/>
    <x v="6"/>
    <x v="1"/>
    <x v="4"/>
    <x v="39"/>
    <x v="16"/>
    <n v="122399"/>
    <n v="352353"/>
    <m/>
    <x v="0"/>
  </r>
  <r>
    <x v="36"/>
    <x v="6"/>
    <x v="1"/>
    <x v="4"/>
    <x v="39"/>
    <x v="17"/>
    <n v="123354"/>
    <n v="355165"/>
    <m/>
    <x v="0"/>
  </r>
  <r>
    <x v="36"/>
    <x v="6"/>
    <x v="1"/>
    <x v="4"/>
    <x v="39"/>
    <x v="18"/>
    <n v="124238"/>
    <n v="357567"/>
    <m/>
    <x v="0"/>
  </r>
  <r>
    <x v="36"/>
    <x v="6"/>
    <x v="1"/>
    <x v="4"/>
    <x v="39"/>
    <x v="19"/>
    <n v="125064"/>
    <n v="360049"/>
    <m/>
    <x v="0"/>
  </r>
  <r>
    <x v="36"/>
    <x v="6"/>
    <x v="1"/>
    <x v="4"/>
    <x v="39"/>
    <x v="20"/>
    <n v="125838"/>
    <n v="361642"/>
    <m/>
    <x v="0"/>
  </r>
  <r>
    <x v="36"/>
    <x v="6"/>
    <x v="1"/>
    <x v="4"/>
    <x v="39"/>
    <x v="21"/>
    <n v="126551"/>
    <n v="362775"/>
    <m/>
    <x v="0"/>
  </r>
  <r>
    <x v="36"/>
    <x v="6"/>
    <x v="1"/>
    <x v="4"/>
    <x v="39"/>
    <x v="22"/>
    <n v="127218"/>
    <n v="363550"/>
    <m/>
    <x v="0"/>
  </r>
  <r>
    <x v="36"/>
    <x v="6"/>
    <x v="1"/>
    <x v="4"/>
    <x v="39"/>
    <x v="23"/>
    <n v="127864"/>
    <n v="364058"/>
    <m/>
    <x v="0"/>
  </r>
  <r>
    <x v="36"/>
    <x v="6"/>
    <x v="1"/>
    <x v="4"/>
    <x v="39"/>
    <x v="24"/>
    <n v="128514"/>
    <n v="364289"/>
    <m/>
    <x v="0"/>
  </r>
  <r>
    <x v="36"/>
    <x v="6"/>
    <x v="1"/>
    <x v="4"/>
    <x v="39"/>
    <x v="25"/>
    <n v="129167"/>
    <n v="365645"/>
    <m/>
    <x v="0"/>
  </r>
  <r>
    <x v="36"/>
    <x v="6"/>
    <x v="1"/>
    <x v="4"/>
    <x v="39"/>
    <x v="26"/>
    <n v="129822"/>
    <n v="367101"/>
    <m/>
    <x v="0"/>
  </r>
  <r>
    <x v="36"/>
    <x v="6"/>
    <x v="1"/>
    <x v="4"/>
    <x v="39"/>
    <x v="27"/>
    <n v="130474"/>
    <n v="368139"/>
    <m/>
    <x v="0"/>
  </r>
  <r>
    <x v="36"/>
    <x v="6"/>
    <x v="1"/>
    <x v="4"/>
    <x v="39"/>
    <x v="28"/>
    <n v="131126"/>
    <n v="369104"/>
    <m/>
    <x v="0"/>
  </r>
  <r>
    <x v="36"/>
    <x v="6"/>
    <x v="1"/>
    <x v="4"/>
    <x v="39"/>
    <x v="29"/>
    <n v="131778"/>
    <n v="370194"/>
    <m/>
    <x v="0"/>
  </r>
  <r>
    <x v="36"/>
    <x v="6"/>
    <x v="1"/>
    <x v="4"/>
    <x v="39"/>
    <x v="30"/>
    <n v="132431"/>
    <n v="371225"/>
    <m/>
    <x v="0"/>
  </r>
  <r>
    <x v="36"/>
    <x v="6"/>
    <x v="2"/>
    <x v="2"/>
    <x v="36"/>
    <x v="0"/>
    <n v="24421"/>
    <n v="54483"/>
    <m/>
    <x v="0"/>
  </r>
  <r>
    <x v="36"/>
    <x v="6"/>
    <x v="2"/>
    <x v="2"/>
    <x v="36"/>
    <x v="1"/>
    <n v="24017"/>
    <n v="55067"/>
    <m/>
    <x v="0"/>
  </r>
  <r>
    <x v="36"/>
    <x v="6"/>
    <x v="2"/>
    <x v="2"/>
    <x v="36"/>
    <x v="2"/>
    <n v="23639"/>
    <n v="58947"/>
    <m/>
    <x v="0"/>
  </r>
  <r>
    <x v="36"/>
    <x v="6"/>
    <x v="2"/>
    <x v="2"/>
    <x v="36"/>
    <x v="3"/>
    <n v="23263"/>
    <n v="44266"/>
    <m/>
    <x v="0"/>
  </r>
  <r>
    <x v="36"/>
    <x v="6"/>
    <x v="2"/>
    <x v="2"/>
    <x v="36"/>
    <x v="4"/>
    <n v="22897"/>
    <n v="41844"/>
    <m/>
    <x v="0"/>
  </r>
  <r>
    <x v="36"/>
    <x v="6"/>
    <x v="2"/>
    <x v="2"/>
    <x v="36"/>
    <x v="5"/>
    <n v="22539"/>
    <n v="50279"/>
    <m/>
    <x v="0"/>
  </r>
  <r>
    <x v="36"/>
    <x v="6"/>
    <x v="2"/>
    <x v="2"/>
    <x v="36"/>
    <x v="6"/>
    <n v="22201"/>
    <n v="48363"/>
    <m/>
    <x v="0"/>
  </r>
  <r>
    <x v="36"/>
    <x v="6"/>
    <x v="2"/>
    <x v="2"/>
    <x v="36"/>
    <x v="7"/>
    <n v="21884"/>
    <n v="47898"/>
    <m/>
    <x v="0"/>
  </r>
  <r>
    <x v="36"/>
    <x v="6"/>
    <x v="2"/>
    <x v="2"/>
    <x v="36"/>
    <x v="8"/>
    <n v="21575"/>
    <n v="47021"/>
    <m/>
    <x v="0"/>
  </r>
  <r>
    <x v="36"/>
    <x v="6"/>
    <x v="2"/>
    <x v="2"/>
    <x v="36"/>
    <x v="9"/>
    <n v="21270"/>
    <n v="45780"/>
    <m/>
    <x v="0"/>
  </r>
  <r>
    <x v="36"/>
    <x v="6"/>
    <x v="2"/>
    <x v="2"/>
    <x v="36"/>
    <x v="10"/>
    <n v="20953"/>
    <n v="44294"/>
    <m/>
    <x v="0"/>
  </r>
  <r>
    <x v="36"/>
    <x v="6"/>
    <x v="2"/>
    <x v="2"/>
    <x v="36"/>
    <x v="11"/>
    <n v="20640"/>
    <n v="42697"/>
    <m/>
    <x v="0"/>
  </r>
  <r>
    <x v="36"/>
    <x v="6"/>
    <x v="2"/>
    <x v="2"/>
    <x v="36"/>
    <x v="12"/>
    <n v="20332"/>
    <n v="41167"/>
    <m/>
    <x v="0"/>
  </r>
  <r>
    <x v="36"/>
    <x v="6"/>
    <x v="2"/>
    <x v="2"/>
    <x v="36"/>
    <x v="13"/>
    <n v="20029"/>
    <n v="39817"/>
    <m/>
    <x v="0"/>
  </r>
  <r>
    <x v="36"/>
    <x v="6"/>
    <x v="2"/>
    <x v="2"/>
    <x v="36"/>
    <x v="14"/>
    <n v="19732"/>
    <n v="38619"/>
    <m/>
    <x v="0"/>
  </r>
  <r>
    <x v="36"/>
    <x v="6"/>
    <x v="2"/>
    <x v="2"/>
    <x v="36"/>
    <x v="15"/>
    <n v="19441"/>
    <n v="37581"/>
    <m/>
    <x v="0"/>
  </r>
  <r>
    <x v="36"/>
    <x v="6"/>
    <x v="2"/>
    <x v="2"/>
    <x v="36"/>
    <x v="16"/>
    <n v="19156"/>
    <n v="36570"/>
    <m/>
    <x v="0"/>
  </r>
  <r>
    <x v="36"/>
    <x v="6"/>
    <x v="2"/>
    <x v="2"/>
    <x v="36"/>
    <x v="17"/>
    <n v="18874"/>
    <n v="35576"/>
    <m/>
    <x v="0"/>
  </r>
  <r>
    <x v="36"/>
    <x v="6"/>
    <x v="2"/>
    <x v="2"/>
    <x v="36"/>
    <x v="18"/>
    <n v="18596"/>
    <n v="34564"/>
    <m/>
    <x v="0"/>
  </r>
  <r>
    <x v="36"/>
    <x v="6"/>
    <x v="2"/>
    <x v="2"/>
    <x v="36"/>
    <x v="19"/>
    <n v="18321"/>
    <n v="33649"/>
    <m/>
    <x v="0"/>
  </r>
  <r>
    <x v="36"/>
    <x v="6"/>
    <x v="2"/>
    <x v="2"/>
    <x v="36"/>
    <x v="20"/>
    <n v="18052"/>
    <n v="32796"/>
    <m/>
    <x v="0"/>
  </r>
  <r>
    <x v="36"/>
    <x v="6"/>
    <x v="2"/>
    <x v="2"/>
    <x v="36"/>
    <x v="21"/>
    <n v="17788"/>
    <n v="31969"/>
    <m/>
    <x v="0"/>
  </r>
  <r>
    <x v="36"/>
    <x v="6"/>
    <x v="2"/>
    <x v="2"/>
    <x v="36"/>
    <x v="22"/>
    <n v="17528"/>
    <n v="31182"/>
    <m/>
    <x v="0"/>
  </r>
  <r>
    <x v="36"/>
    <x v="6"/>
    <x v="2"/>
    <x v="2"/>
    <x v="36"/>
    <x v="23"/>
    <n v="17273"/>
    <n v="30434"/>
    <m/>
    <x v="0"/>
  </r>
  <r>
    <x v="36"/>
    <x v="6"/>
    <x v="2"/>
    <x v="2"/>
    <x v="36"/>
    <x v="24"/>
    <n v="17023"/>
    <n v="29701"/>
    <m/>
    <x v="0"/>
  </r>
  <r>
    <x v="36"/>
    <x v="6"/>
    <x v="2"/>
    <x v="2"/>
    <x v="36"/>
    <x v="25"/>
    <n v="16778"/>
    <n v="29000"/>
    <m/>
    <x v="0"/>
  </r>
  <r>
    <x v="36"/>
    <x v="6"/>
    <x v="2"/>
    <x v="2"/>
    <x v="36"/>
    <x v="26"/>
    <n v="16538"/>
    <n v="28296"/>
    <m/>
    <x v="0"/>
  </r>
  <r>
    <x v="36"/>
    <x v="6"/>
    <x v="2"/>
    <x v="2"/>
    <x v="36"/>
    <x v="27"/>
    <n v="16302"/>
    <n v="27593"/>
    <m/>
    <x v="0"/>
  </r>
  <r>
    <x v="36"/>
    <x v="6"/>
    <x v="2"/>
    <x v="2"/>
    <x v="36"/>
    <x v="28"/>
    <n v="16070"/>
    <n v="26935"/>
    <m/>
    <x v="0"/>
  </r>
  <r>
    <x v="36"/>
    <x v="6"/>
    <x v="2"/>
    <x v="2"/>
    <x v="36"/>
    <x v="29"/>
    <n v="15843"/>
    <n v="26307"/>
    <m/>
    <x v="0"/>
  </r>
  <r>
    <x v="36"/>
    <x v="6"/>
    <x v="2"/>
    <x v="2"/>
    <x v="36"/>
    <x v="30"/>
    <n v="15620"/>
    <n v="25696"/>
    <m/>
    <x v="0"/>
  </r>
  <r>
    <x v="36"/>
    <x v="6"/>
    <x v="2"/>
    <x v="4"/>
    <x v="39"/>
    <x v="0"/>
    <n v="80680"/>
    <n v="1330251"/>
    <m/>
    <x v="0"/>
  </r>
  <r>
    <x v="36"/>
    <x v="6"/>
    <x v="2"/>
    <x v="4"/>
    <x v="39"/>
    <x v="1"/>
    <n v="79535"/>
    <n v="1432858"/>
    <m/>
    <x v="0"/>
  </r>
  <r>
    <x v="36"/>
    <x v="6"/>
    <x v="2"/>
    <x v="4"/>
    <x v="39"/>
    <x v="2"/>
    <n v="78386"/>
    <n v="1840823"/>
    <m/>
    <x v="0"/>
  </r>
  <r>
    <x v="36"/>
    <x v="6"/>
    <x v="2"/>
    <x v="4"/>
    <x v="39"/>
    <x v="3"/>
    <n v="77232"/>
    <n v="1437862"/>
    <m/>
    <x v="0"/>
  </r>
  <r>
    <x v="36"/>
    <x v="6"/>
    <x v="2"/>
    <x v="4"/>
    <x v="39"/>
    <x v="4"/>
    <n v="76119"/>
    <n v="1296318"/>
    <m/>
    <x v="0"/>
  </r>
  <r>
    <x v="36"/>
    <x v="6"/>
    <x v="2"/>
    <x v="4"/>
    <x v="39"/>
    <x v="5"/>
    <n v="75035"/>
    <n v="1465656"/>
    <m/>
    <x v="0"/>
  </r>
  <r>
    <x v="36"/>
    <x v="6"/>
    <x v="2"/>
    <x v="4"/>
    <x v="39"/>
    <x v="6"/>
    <n v="74041"/>
    <n v="1337182"/>
    <m/>
    <x v="0"/>
  </r>
  <r>
    <x v="36"/>
    <x v="6"/>
    <x v="2"/>
    <x v="4"/>
    <x v="39"/>
    <x v="7"/>
    <n v="73149"/>
    <n v="1301411"/>
    <m/>
    <x v="0"/>
  </r>
  <r>
    <x v="36"/>
    <x v="6"/>
    <x v="2"/>
    <x v="4"/>
    <x v="39"/>
    <x v="8"/>
    <n v="72286"/>
    <n v="1281650"/>
    <m/>
    <x v="0"/>
  </r>
  <r>
    <x v="36"/>
    <x v="6"/>
    <x v="2"/>
    <x v="4"/>
    <x v="39"/>
    <x v="9"/>
    <n v="71426"/>
    <n v="1268497"/>
    <m/>
    <x v="0"/>
  </r>
  <r>
    <x v="36"/>
    <x v="6"/>
    <x v="2"/>
    <x v="4"/>
    <x v="39"/>
    <x v="10"/>
    <n v="70492"/>
    <n v="1247023"/>
    <m/>
    <x v="0"/>
  </r>
  <r>
    <x v="36"/>
    <x v="6"/>
    <x v="2"/>
    <x v="4"/>
    <x v="39"/>
    <x v="11"/>
    <n v="69559"/>
    <n v="1218297"/>
    <m/>
    <x v="0"/>
  </r>
  <r>
    <x v="36"/>
    <x v="6"/>
    <x v="2"/>
    <x v="4"/>
    <x v="39"/>
    <x v="12"/>
    <n v="68644"/>
    <n v="1189462"/>
    <m/>
    <x v="0"/>
  </r>
  <r>
    <x v="36"/>
    <x v="6"/>
    <x v="2"/>
    <x v="4"/>
    <x v="39"/>
    <x v="13"/>
    <n v="67744"/>
    <n v="1167860"/>
    <m/>
    <x v="0"/>
  </r>
  <r>
    <x v="36"/>
    <x v="6"/>
    <x v="2"/>
    <x v="4"/>
    <x v="39"/>
    <x v="14"/>
    <n v="66862"/>
    <n v="1151609"/>
    <m/>
    <x v="0"/>
  </r>
  <r>
    <x v="36"/>
    <x v="6"/>
    <x v="2"/>
    <x v="4"/>
    <x v="39"/>
    <x v="15"/>
    <n v="65997"/>
    <n v="1134397"/>
    <m/>
    <x v="0"/>
  </r>
  <r>
    <x v="36"/>
    <x v="6"/>
    <x v="2"/>
    <x v="4"/>
    <x v="39"/>
    <x v="16"/>
    <n v="65152"/>
    <n v="1114344"/>
    <m/>
    <x v="0"/>
  </r>
  <r>
    <x v="36"/>
    <x v="6"/>
    <x v="2"/>
    <x v="4"/>
    <x v="39"/>
    <x v="17"/>
    <n v="64316"/>
    <n v="1097962"/>
    <m/>
    <x v="0"/>
  </r>
  <r>
    <x v="36"/>
    <x v="6"/>
    <x v="2"/>
    <x v="4"/>
    <x v="39"/>
    <x v="18"/>
    <n v="63488"/>
    <n v="1081254"/>
    <m/>
    <x v="0"/>
  </r>
  <r>
    <x v="36"/>
    <x v="6"/>
    <x v="2"/>
    <x v="4"/>
    <x v="39"/>
    <x v="19"/>
    <n v="62662"/>
    <n v="1065521"/>
    <m/>
    <x v="0"/>
  </r>
  <r>
    <x v="36"/>
    <x v="6"/>
    <x v="2"/>
    <x v="4"/>
    <x v="39"/>
    <x v="20"/>
    <n v="61855"/>
    <n v="1048045"/>
    <m/>
    <x v="0"/>
  </r>
  <r>
    <x v="36"/>
    <x v="6"/>
    <x v="2"/>
    <x v="4"/>
    <x v="39"/>
    <x v="21"/>
    <n v="61064"/>
    <n v="1030226"/>
    <m/>
    <x v="0"/>
  </r>
  <r>
    <x v="36"/>
    <x v="6"/>
    <x v="2"/>
    <x v="4"/>
    <x v="39"/>
    <x v="22"/>
    <n v="60286"/>
    <n v="1012221"/>
    <m/>
    <x v="0"/>
  </r>
  <r>
    <x v="36"/>
    <x v="6"/>
    <x v="2"/>
    <x v="4"/>
    <x v="39"/>
    <x v="23"/>
    <n v="59522"/>
    <n v="994107"/>
    <m/>
    <x v="0"/>
  </r>
  <r>
    <x v="36"/>
    <x v="6"/>
    <x v="2"/>
    <x v="4"/>
    <x v="39"/>
    <x v="24"/>
    <n v="58776"/>
    <n v="975697"/>
    <m/>
    <x v="0"/>
  </r>
  <r>
    <x v="36"/>
    <x v="6"/>
    <x v="2"/>
    <x v="4"/>
    <x v="39"/>
    <x v="25"/>
    <n v="58046"/>
    <n v="960696"/>
    <m/>
    <x v="0"/>
  </r>
  <r>
    <x v="36"/>
    <x v="6"/>
    <x v="2"/>
    <x v="4"/>
    <x v="39"/>
    <x v="26"/>
    <n v="57330"/>
    <n v="946238"/>
    <m/>
    <x v="0"/>
  </r>
  <r>
    <x v="36"/>
    <x v="6"/>
    <x v="2"/>
    <x v="4"/>
    <x v="39"/>
    <x v="27"/>
    <n v="56628"/>
    <n v="931062"/>
    <m/>
    <x v="0"/>
  </r>
  <r>
    <x v="36"/>
    <x v="6"/>
    <x v="2"/>
    <x v="4"/>
    <x v="39"/>
    <x v="28"/>
    <n v="55938"/>
    <n v="916045"/>
    <m/>
    <x v="0"/>
  </r>
  <r>
    <x v="36"/>
    <x v="6"/>
    <x v="2"/>
    <x v="4"/>
    <x v="39"/>
    <x v="29"/>
    <n v="55262"/>
    <n v="901661"/>
    <m/>
    <x v="0"/>
  </r>
  <r>
    <x v="36"/>
    <x v="6"/>
    <x v="2"/>
    <x v="4"/>
    <x v="39"/>
    <x v="30"/>
    <n v="54598"/>
    <n v="887450"/>
    <m/>
    <x v="0"/>
  </r>
  <r>
    <x v="36"/>
    <x v="7"/>
    <x v="0"/>
    <x v="2"/>
    <x v="36"/>
    <x v="0"/>
    <n v="85877"/>
    <n v="1174969"/>
    <m/>
    <x v="0"/>
  </r>
  <r>
    <x v="36"/>
    <x v="7"/>
    <x v="0"/>
    <x v="2"/>
    <x v="36"/>
    <x v="1"/>
    <n v="87438"/>
    <n v="1135766"/>
    <m/>
    <x v="0"/>
  </r>
  <r>
    <x v="36"/>
    <x v="7"/>
    <x v="0"/>
    <x v="2"/>
    <x v="36"/>
    <x v="2"/>
    <n v="88764"/>
    <n v="1186986"/>
    <m/>
    <x v="0"/>
  </r>
  <r>
    <x v="36"/>
    <x v="7"/>
    <x v="0"/>
    <x v="2"/>
    <x v="36"/>
    <x v="3"/>
    <n v="89924"/>
    <n v="1166082"/>
    <m/>
    <x v="0"/>
  </r>
  <r>
    <x v="36"/>
    <x v="7"/>
    <x v="0"/>
    <x v="2"/>
    <x v="36"/>
    <x v="4"/>
    <n v="91218"/>
    <n v="1085396"/>
    <m/>
    <x v="0"/>
  </r>
  <r>
    <x v="36"/>
    <x v="7"/>
    <x v="0"/>
    <x v="2"/>
    <x v="36"/>
    <x v="5"/>
    <n v="92442"/>
    <n v="1120892"/>
    <m/>
    <x v="0"/>
  </r>
  <r>
    <x v="36"/>
    <x v="7"/>
    <x v="0"/>
    <x v="2"/>
    <x v="36"/>
    <x v="6"/>
    <n v="93682"/>
    <n v="1170268"/>
    <m/>
    <x v="0"/>
  </r>
  <r>
    <x v="36"/>
    <x v="7"/>
    <x v="0"/>
    <x v="2"/>
    <x v="36"/>
    <x v="7"/>
    <n v="94920"/>
    <n v="1190491"/>
    <m/>
    <x v="0"/>
  </r>
  <r>
    <x v="36"/>
    <x v="7"/>
    <x v="0"/>
    <x v="2"/>
    <x v="36"/>
    <x v="8"/>
    <n v="96137"/>
    <n v="1202097"/>
    <m/>
    <x v="0"/>
  </r>
  <r>
    <x v="36"/>
    <x v="7"/>
    <x v="0"/>
    <x v="2"/>
    <x v="36"/>
    <x v="9"/>
    <n v="97358"/>
    <n v="1204783"/>
    <m/>
    <x v="0"/>
  </r>
  <r>
    <x v="36"/>
    <x v="7"/>
    <x v="0"/>
    <x v="2"/>
    <x v="36"/>
    <x v="10"/>
    <n v="98583"/>
    <n v="1200092"/>
    <m/>
    <x v="0"/>
  </r>
  <r>
    <x v="36"/>
    <x v="7"/>
    <x v="0"/>
    <x v="2"/>
    <x v="36"/>
    <x v="11"/>
    <n v="99783"/>
    <n v="1191885"/>
    <m/>
    <x v="0"/>
  </r>
  <r>
    <x v="36"/>
    <x v="7"/>
    <x v="0"/>
    <x v="2"/>
    <x v="36"/>
    <x v="12"/>
    <n v="100981"/>
    <n v="1183014"/>
    <m/>
    <x v="0"/>
  </r>
  <r>
    <x v="36"/>
    <x v="7"/>
    <x v="0"/>
    <x v="2"/>
    <x v="36"/>
    <x v="13"/>
    <n v="102163"/>
    <n v="1176089"/>
    <m/>
    <x v="0"/>
  </r>
  <r>
    <x v="36"/>
    <x v="7"/>
    <x v="0"/>
    <x v="2"/>
    <x v="36"/>
    <x v="14"/>
    <n v="103320"/>
    <n v="1172883"/>
    <m/>
    <x v="0"/>
  </r>
  <r>
    <x v="36"/>
    <x v="7"/>
    <x v="0"/>
    <x v="2"/>
    <x v="36"/>
    <x v="15"/>
    <n v="104453"/>
    <n v="1172476"/>
    <m/>
    <x v="0"/>
  </r>
  <r>
    <x v="36"/>
    <x v="7"/>
    <x v="0"/>
    <x v="2"/>
    <x v="36"/>
    <x v="16"/>
    <n v="105558"/>
    <n v="1172367"/>
    <m/>
    <x v="0"/>
  </r>
  <r>
    <x v="36"/>
    <x v="7"/>
    <x v="0"/>
    <x v="2"/>
    <x v="36"/>
    <x v="17"/>
    <n v="106643"/>
    <n v="1171247"/>
    <m/>
    <x v="0"/>
  </r>
  <r>
    <x v="36"/>
    <x v="7"/>
    <x v="0"/>
    <x v="2"/>
    <x v="36"/>
    <x v="18"/>
    <n v="107696"/>
    <n v="1169724"/>
    <m/>
    <x v="0"/>
  </r>
  <r>
    <x v="36"/>
    <x v="7"/>
    <x v="0"/>
    <x v="2"/>
    <x v="36"/>
    <x v="19"/>
    <n v="108707"/>
    <n v="1168416"/>
    <m/>
    <x v="0"/>
  </r>
  <r>
    <x v="36"/>
    <x v="7"/>
    <x v="0"/>
    <x v="2"/>
    <x v="36"/>
    <x v="20"/>
    <n v="109683"/>
    <n v="1167854"/>
    <m/>
    <x v="0"/>
  </r>
  <r>
    <x v="36"/>
    <x v="7"/>
    <x v="0"/>
    <x v="2"/>
    <x v="36"/>
    <x v="21"/>
    <n v="110616"/>
    <n v="1167821"/>
    <m/>
    <x v="0"/>
  </r>
  <r>
    <x v="36"/>
    <x v="7"/>
    <x v="0"/>
    <x v="2"/>
    <x v="36"/>
    <x v="22"/>
    <n v="111525"/>
    <n v="1168140"/>
    <m/>
    <x v="0"/>
  </r>
  <r>
    <x v="36"/>
    <x v="7"/>
    <x v="0"/>
    <x v="2"/>
    <x v="36"/>
    <x v="23"/>
    <n v="112397"/>
    <n v="1168974"/>
    <m/>
    <x v="0"/>
  </r>
  <r>
    <x v="36"/>
    <x v="7"/>
    <x v="0"/>
    <x v="2"/>
    <x v="36"/>
    <x v="24"/>
    <n v="113236"/>
    <n v="1170132"/>
    <m/>
    <x v="0"/>
  </r>
  <r>
    <x v="36"/>
    <x v="7"/>
    <x v="0"/>
    <x v="2"/>
    <x v="36"/>
    <x v="25"/>
    <n v="114075"/>
    <n v="1170825"/>
    <m/>
    <x v="0"/>
  </r>
  <r>
    <x v="36"/>
    <x v="7"/>
    <x v="0"/>
    <x v="2"/>
    <x v="36"/>
    <x v="26"/>
    <n v="114918"/>
    <n v="1170827"/>
    <m/>
    <x v="0"/>
  </r>
  <r>
    <x v="36"/>
    <x v="7"/>
    <x v="0"/>
    <x v="2"/>
    <x v="36"/>
    <x v="27"/>
    <n v="115760"/>
    <n v="1171060"/>
    <m/>
    <x v="0"/>
  </r>
  <r>
    <x v="36"/>
    <x v="7"/>
    <x v="0"/>
    <x v="2"/>
    <x v="36"/>
    <x v="28"/>
    <n v="116601"/>
    <n v="1171380"/>
    <m/>
    <x v="0"/>
  </r>
  <r>
    <x v="36"/>
    <x v="7"/>
    <x v="0"/>
    <x v="2"/>
    <x v="36"/>
    <x v="29"/>
    <n v="117442"/>
    <n v="1172114"/>
    <m/>
    <x v="0"/>
  </r>
  <r>
    <x v="36"/>
    <x v="7"/>
    <x v="0"/>
    <x v="2"/>
    <x v="36"/>
    <x v="30"/>
    <n v="118287"/>
    <n v="1173140"/>
    <m/>
    <x v="0"/>
  </r>
  <r>
    <x v="36"/>
    <x v="7"/>
    <x v="0"/>
    <x v="4"/>
    <x v="39"/>
    <x v="0"/>
    <n v="624738"/>
    <n v="11192806"/>
    <m/>
    <x v="0"/>
  </r>
  <r>
    <x v="36"/>
    <x v="7"/>
    <x v="0"/>
    <x v="4"/>
    <x v="39"/>
    <x v="1"/>
    <n v="629281"/>
    <n v="11389987"/>
    <m/>
    <x v="0"/>
  </r>
  <r>
    <x v="36"/>
    <x v="7"/>
    <x v="0"/>
    <x v="4"/>
    <x v="39"/>
    <x v="2"/>
    <n v="633530"/>
    <n v="14119625"/>
    <m/>
    <x v="0"/>
  </r>
  <r>
    <x v="36"/>
    <x v="7"/>
    <x v="0"/>
    <x v="4"/>
    <x v="39"/>
    <x v="3"/>
    <n v="637248"/>
    <n v="14275358"/>
    <m/>
    <x v="0"/>
  </r>
  <r>
    <x v="36"/>
    <x v="7"/>
    <x v="0"/>
    <x v="4"/>
    <x v="39"/>
    <x v="4"/>
    <n v="641392"/>
    <n v="12610409"/>
    <m/>
    <x v="0"/>
  </r>
  <r>
    <x v="36"/>
    <x v="7"/>
    <x v="0"/>
    <x v="4"/>
    <x v="39"/>
    <x v="5"/>
    <n v="645316"/>
    <n v="12266170"/>
    <m/>
    <x v="0"/>
  </r>
  <r>
    <x v="36"/>
    <x v="7"/>
    <x v="0"/>
    <x v="4"/>
    <x v="39"/>
    <x v="6"/>
    <n v="649288"/>
    <n v="12101510"/>
    <m/>
    <x v="0"/>
  </r>
  <r>
    <x v="36"/>
    <x v="7"/>
    <x v="0"/>
    <x v="4"/>
    <x v="39"/>
    <x v="7"/>
    <n v="653255"/>
    <n v="11997719"/>
    <m/>
    <x v="0"/>
  </r>
  <r>
    <x v="36"/>
    <x v="7"/>
    <x v="0"/>
    <x v="4"/>
    <x v="39"/>
    <x v="8"/>
    <n v="657153"/>
    <n v="12050905"/>
    <m/>
    <x v="0"/>
  </r>
  <r>
    <x v="36"/>
    <x v="7"/>
    <x v="0"/>
    <x v="4"/>
    <x v="39"/>
    <x v="9"/>
    <n v="661068"/>
    <n v="12171434"/>
    <m/>
    <x v="0"/>
  </r>
  <r>
    <x v="36"/>
    <x v="7"/>
    <x v="0"/>
    <x v="4"/>
    <x v="39"/>
    <x v="10"/>
    <n v="664991"/>
    <n v="12216347"/>
    <m/>
    <x v="0"/>
  </r>
  <r>
    <x v="36"/>
    <x v="7"/>
    <x v="0"/>
    <x v="4"/>
    <x v="39"/>
    <x v="11"/>
    <n v="668836"/>
    <n v="12193305"/>
    <m/>
    <x v="0"/>
  </r>
  <r>
    <x v="36"/>
    <x v="7"/>
    <x v="0"/>
    <x v="4"/>
    <x v="39"/>
    <x v="12"/>
    <n v="672675"/>
    <n v="12113776"/>
    <m/>
    <x v="0"/>
  </r>
  <r>
    <x v="36"/>
    <x v="7"/>
    <x v="0"/>
    <x v="4"/>
    <x v="39"/>
    <x v="13"/>
    <n v="676463"/>
    <n v="12106333"/>
    <m/>
    <x v="0"/>
  </r>
  <r>
    <x v="36"/>
    <x v="7"/>
    <x v="0"/>
    <x v="4"/>
    <x v="39"/>
    <x v="14"/>
    <n v="680167"/>
    <n v="12177899"/>
    <m/>
    <x v="0"/>
  </r>
  <r>
    <x v="36"/>
    <x v="7"/>
    <x v="0"/>
    <x v="4"/>
    <x v="39"/>
    <x v="15"/>
    <n v="683799"/>
    <n v="12243517"/>
    <m/>
    <x v="0"/>
  </r>
  <r>
    <x v="36"/>
    <x v="7"/>
    <x v="0"/>
    <x v="4"/>
    <x v="39"/>
    <x v="16"/>
    <n v="687340"/>
    <n v="12276644"/>
    <m/>
    <x v="0"/>
  </r>
  <r>
    <x v="36"/>
    <x v="7"/>
    <x v="0"/>
    <x v="4"/>
    <x v="39"/>
    <x v="17"/>
    <n v="690816"/>
    <n v="12333211"/>
    <m/>
    <x v="0"/>
  </r>
  <r>
    <x v="36"/>
    <x v="7"/>
    <x v="0"/>
    <x v="4"/>
    <x v="39"/>
    <x v="18"/>
    <n v="694189"/>
    <n v="12394816"/>
    <m/>
    <x v="0"/>
  </r>
  <r>
    <x v="36"/>
    <x v="7"/>
    <x v="0"/>
    <x v="4"/>
    <x v="39"/>
    <x v="19"/>
    <n v="697430"/>
    <n v="12458423"/>
    <m/>
    <x v="0"/>
  </r>
  <r>
    <x v="36"/>
    <x v="7"/>
    <x v="0"/>
    <x v="4"/>
    <x v="39"/>
    <x v="20"/>
    <n v="700555"/>
    <n v="12497961"/>
    <m/>
    <x v="0"/>
  </r>
  <r>
    <x v="36"/>
    <x v="7"/>
    <x v="0"/>
    <x v="4"/>
    <x v="39"/>
    <x v="21"/>
    <n v="703545"/>
    <n v="12531573"/>
    <m/>
    <x v="0"/>
  </r>
  <r>
    <x v="36"/>
    <x v="7"/>
    <x v="0"/>
    <x v="4"/>
    <x v="39"/>
    <x v="22"/>
    <n v="706458"/>
    <n v="12551956"/>
    <m/>
    <x v="0"/>
  </r>
  <r>
    <x v="36"/>
    <x v="7"/>
    <x v="0"/>
    <x v="4"/>
    <x v="39"/>
    <x v="23"/>
    <n v="709253"/>
    <n v="12565980"/>
    <m/>
    <x v="0"/>
  </r>
  <r>
    <x v="36"/>
    <x v="7"/>
    <x v="0"/>
    <x v="4"/>
    <x v="39"/>
    <x v="24"/>
    <n v="711942"/>
    <n v="12580668"/>
    <m/>
    <x v="0"/>
  </r>
  <r>
    <x v="36"/>
    <x v="7"/>
    <x v="0"/>
    <x v="4"/>
    <x v="39"/>
    <x v="25"/>
    <n v="714628"/>
    <n v="12625512"/>
    <m/>
    <x v="0"/>
  </r>
  <r>
    <x v="36"/>
    <x v="7"/>
    <x v="0"/>
    <x v="4"/>
    <x v="39"/>
    <x v="26"/>
    <n v="717331"/>
    <n v="12673751"/>
    <m/>
    <x v="0"/>
  </r>
  <r>
    <x v="36"/>
    <x v="7"/>
    <x v="0"/>
    <x v="4"/>
    <x v="39"/>
    <x v="27"/>
    <n v="720028"/>
    <n v="12717480"/>
    <m/>
    <x v="0"/>
  </r>
  <r>
    <x v="36"/>
    <x v="7"/>
    <x v="0"/>
    <x v="4"/>
    <x v="39"/>
    <x v="28"/>
    <n v="722722"/>
    <n v="12749566"/>
    <m/>
    <x v="0"/>
  </r>
  <r>
    <x v="36"/>
    <x v="7"/>
    <x v="0"/>
    <x v="4"/>
    <x v="39"/>
    <x v="29"/>
    <n v="725418"/>
    <n v="12786288"/>
    <m/>
    <x v="0"/>
  </r>
  <r>
    <x v="36"/>
    <x v="7"/>
    <x v="0"/>
    <x v="4"/>
    <x v="39"/>
    <x v="30"/>
    <n v="728124"/>
    <n v="12824309"/>
    <m/>
    <x v="0"/>
  </r>
  <r>
    <x v="36"/>
    <x v="7"/>
    <x v="1"/>
    <x v="2"/>
    <x v="36"/>
    <x v="0"/>
    <n v="14710"/>
    <n v="8487"/>
    <m/>
    <x v="0"/>
  </r>
  <r>
    <x v="36"/>
    <x v="7"/>
    <x v="1"/>
    <x v="2"/>
    <x v="36"/>
    <x v="1"/>
    <n v="14724"/>
    <n v="8128"/>
    <m/>
    <x v="0"/>
  </r>
  <r>
    <x v="36"/>
    <x v="7"/>
    <x v="1"/>
    <x v="2"/>
    <x v="36"/>
    <x v="2"/>
    <n v="14724"/>
    <n v="8409"/>
    <m/>
    <x v="0"/>
  </r>
  <r>
    <x v="36"/>
    <x v="7"/>
    <x v="1"/>
    <x v="2"/>
    <x v="36"/>
    <x v="3"/>
    <n v="14724"/>
    <n v="8200"/>
    <m/>
    <x v="0"/>
  </r>
  <r>
    <x v="36"/>
    <x v="7"/>
    <x v="1"/>
    <x v="2"/>
    <x v="36"/>
    <x v="4"/>
    <n v="14724"/>
    <n v="7569"/>
    <m/>
    <x v="0"/>
  </r>
  <r>
    <x v="36"/>
    <x v="7"/>
    <x v="1"/>
    <x v="2"/>
    <x v="36"/>
    <x v="5"/>
    <n v="14724"/>
    <n v="7749"/>
    <m/>
    <x v="0"/>
  </r>
  <r>
    <x v="36"/>
    <x v="7"/>
    <x v="1"/>
    <x v="2"/>
    <x v="36"/>
    <x v="6"/>
    <n v="14724"/>
    <n v="8020"/>
    <m/>
    <x v="0"/>
  </r>
  <r>
    <x v="36"/>
    <x v="7"/>
    <x v="1"/>
    <x v="2"/>
    <x v="36"/>
    <x v="7"/>
    <n v="14724"/>
    <n v="8078"/>
    <m/>
    <x v="0"/>
  </r>
  <r>
    <x v="36"/>
    <x v="7"/>
    <x v="1"/>
    <x v="2"/>
    <x v="36"/>
    <x v="8"/>
    <n v="14724"/>
    <n v="8077"/>
    <m/>
    <x v="0"/>
  </r>
  <r>
    <x v="36"/>
    <x v="7"/>
    <x v="1"/>
    <x v="2"/>
    <x v="36"/>
    <x v="9"/>
    <n v="14724"/>
    <n v="8016"/>
    <m/>
    <x v="0"/>
  </r>
  <r>
    <x v="36"/>
    <x v="7"/>
    <x v="1"/>
    <x v="2"/>
    <x v="36"/>
    <x v="10"/>
    <n v="14724"/>
    <n v="7907"/>
    <m/>
    <x v="0"/>
  </r>
  <r>
    <x v="36"/>
    <x v="7"/>
    <x v="1"/>
    <x v="2"/>
    <x v="36"/>
    <x v="11"/>
    <n v="14724"/>
    <n v="7778"/>
    <m/>
    <x v="0"/>
  </r>
  <r>
    <x v="36"/>
    <x v="7"/>
    <x v="1"/>
    <x v="2"/>
    <x v="36"/>
    <x v="12"/>
    <n v="14724"/>
    <n v="7648"/>
    <m/>
    <x v="0"/>
  </r>
  <r>
    <x v="36"/>
    <x v="7"/>
    <x v="1"/>
    <x v="2"/>
    <x v="36"/>
    <x v="13"/>
    <n v="14724"/>
    <n v="7532"/>
    <m/>
    <x v="0"/>
  </r>
  <r>
    <x v="36"/>
    <x v="7"/>
    <x v="1"/>
    <x v="2"/>
    <x v="36"/>
    <x v="14"/>
    <n v="14724"/>
    <n v="7445"/>
    <m/>
    <x v="0"/>
  </r>
  <r>
    <x v="36"/>
    <x v="7"/>
    <x v="1"/>
    <x v="2"/>
    <x v="36"/>
    <x v="15"/>
    <n v="14724"/>
    <n v="7377"/>
    <m/>
    <x v="0"/>
  </r>
  <r>
    <x v="36"/>
    <x v="7"/>
    <x v="1"/>
    <x v="2"/>
    <x v="36"/>
    <x v="16"/>
    <n v="14724"/>
    <n v="7313"/>
    <m/>
    <x v="0"/>
  </r>
  <r>
    <x v="36"/>
    <x v="7"/>
    <x v="1"/>
    <x v="2"/>
    <x v="36"/>
    <x v="17"/>
    <n v="14724"/>
    <n v="7245"/>
    <m/>
    <x v="0"/>
  </r>
  <r>
    <x v="36"/>
    <x v="7"/>
    <x v="1"/>
    <x v="2"/>
    <x v="36"/>
    <x v="18"/>
    <n v="14724"/>
    <n v="7176"/>
    <m/>
    <x v="0"/>
  </r>
  <r>
    <x v="36"/>
    <x v="7"/>
    <x v="1"/>
    <x v="2"/>
    <x v="36"/>
    <x v="19"/>
    <n v="14724"/>
    <n v="7111"/>
    <m/>
    <x v="0"/>
  </r>
  <r>
    <x v="36"/>
    <x v="7"/>
    <x v="1"/>
    <x v="2"/>
    <x v="36"/>
    <x v="20"/>
    <n v="14724"/>
    <n v="7054"/>
    <m/>
    <x v="0"/>
  </r>
  <r>
    <x v="36"/>
    <x v="7"/>
    <x v="1"/>
    <x v="2"/>
    <x v="36"/>
    <x v="21"/>
    <n v="14724"/>
    <n v="7003"/>
    <m/>
    <x v="0"/>
  </r>
  <r>
    <x v="36"/>
    <x v="7"/>
    <x v="1"/>
    <x v="2"/>
    <x v="36"/>
    <x v="22"/>
    <n v="14724"/>
    <n v="6955"/>
    <m/>
    <x v="0"/>
  </r>
  <r>
    <x v="36"/>
    <x v="7"/>
    <x v="1"/>
    <x v="2"/>
    <x v="36"/>
    <x v="23"/>
    <n v="14724"/>
    <n v="6914"/>
    <m/>
    <x v="0"/>
  </r>
  <r>
    <x v="36"/>
    <x v="7"/>
    <x v="1"/>
    <x v="2"/>
    <x v="36"/>
    <x v="24"/>
    <n v="14724"/>
    <n v="6875"/>
    <m/>
    <x v="0"/>
  </r>
  <r>
    <x v="36"/>
    <x v="7"/>
    <x v="1"/>
    <x v="2"/>
    <x v="36"/>
    <x v="25"/>
    <n v="14724"/>
    <n v="6835"/>
    <m/>
    <x v="0"/>
  </r>
  <r>
    <x v="36"/>
    <x v="7"/>
    <x v="1"/>
    <x v="2"/>
    <x v="36"/>
    <x v="26"/>
    <n v="14724"/>
    <n v="6790"/>
    <m/>
    <x v="0"/>
  </r>
  <r>
    <x v="36"/>
    <x v="7"/>
    <x v="1"/>
    <x v="2"/>
    <x v="36"/>
    <x v="27"/>
    <n v="14724"/>
    <n v="6747"/>
    <m/>
    <x v="0"/>
  </r>
  <r>
    <x v="36"/>
    <x v="7"/>
    <x v="1"/>
    <x v="2"/>
    <x v="36"/>
    <x v="28"/>
    <n v="14724"/>
    <n v="6704"/>
    <m/>
    <x v="0"/>
  </r>
  <r>
    <x v="36"/>
    <x v="7"/>
    <x v="1"/>
    <x v="2"/>
    <x v="36"/>
    <x v="29"/>
    <n v="14724"/>
    <n v="6665"/>
    <m/>
    <x v="0"/>
  </r>
  <r>
    <x v="36"/>
    <x v="7"/>
    <x v="1"/>
    <x v="2"/>
    <x v="36"/>
    <x v="30"/>
    <n v="14724"/>
    <n v="6626"/>
    <m/>
    <x v="0"/>
  </r>
  <r>
    <x v="36"/>
    <x v="7"/>
    <x v="1"/>
    <x v="4"/>
    <x v="39"/>
    <x v="0"/>
    <n v="46265"/>
    <n v="109601"/>
    <m/>
    <x v="0"/>
  </r>
  <r>
    <x v="36"/>
    <x v="7"/>
    <x v="1"/>
    <x v="4"/>
    <x v="39"/>
    <x v="1"/>
    <n v="46361"/>
    <n v="111505"/>
    <m/>
    <x v="0"/>
  </r>
  <r>
    <x v="36"/>
    <x v="7"/>
    <x v="1"/>
    <x v="4"/>
    <x v="39"/>
    <x v="2"/>
    <n v="46361"/>
    <n v="137648"/>
    <m/>
    <x v="0"/>
  </r>
  <r>
    <x v="36"/>
    <x v="7"/>
    <x v="1"/>
    <x v="4"/>
    <x v="39"/>
    <x v="3"/>
    <n v="46361"/>
    <n v="138748"/>
    <m/>
    <x v="0"/>
  </r>
  <r>
    <x v="36"/>
    <x v="7"/>
    <x v="1"/>
    <x v="4"/>
    <x v="39"/>
    <x v="4"/>
    <n v="46361"/>
    <n v="122160"/>
    <m/>
    <x v="0"/>
  </r>
  <r>
    <x v="36"/>
    <x v="7"/>
    <x v="1"/>
    <x v="4"/>
    <x v="39"/>
    <x v="5"/>
    <n v="46361"/>
    <n v="118407"/>
    <m/>
    <x v="0"/>
  </r>
  <r>
    <x v="36"/>
    <x v="7"/>
    <x v="1"/>
    <x v="4"/>
    <x v="39"/>
    <x v="6"/>
    <n v="46361"/>
    <n v="116466"/>
    <m/>
    <x v="0"/>
  </r>
  <r>
    <x v="36"/>
    <x v="7"/>
    <x v="1"/>
    <x v="4"/>
    <x v="39"/>
    <x v="7"/>
    <n v="46361"/>
    <n v="115021"/>
    <m/>
    <x v="0"/>
  </r>
  <r>
    <x v="36"/>
    <x v="7"/>
    <x v="1"/>
    <x v="4"/>
    <x v="39"/>
    <x v="8"/>
    <n v="46361"/>
    <n v="115052"/>
    <m/>
    <x v="0"/>
  </r>
  <r>
    <x v="36"/>
    <x v="7"/>
    <x v="1"/>
    <x v="4"/>
    <x v="39"/>
    <x v="9"/>
    <n v="46361"/>
    <n v="115718"/>
    <m/>
    <x v="0"/>
  </r>
  <r>
    <x v="36"/>
    <x v="7"/>
    <x v="1"/>
    <x v="4"/>
    <x v="39"/>
    <x v="10"/>
    <n v="46361"/>
    <n v="115661"/>
    <m/>
    <x v="0"/>
  </r>
  <r>
    <x v="36"/>
    <x v="7"/>
    <x v="1"/>
    <x v="4"/>
    <x v="39"/>
    <x v="11"/>
    <n v="46361"/>
    <n v="114967"/>
    <m/>
    <x v="0"/>
  </r>
  <r>
    <x v="36"/>
    <x v="7"/>
    <x v="1"/>
    <x v="4"/>
    <x v="39"/>
    <x v="12"/>
    <n v="46361"/>
    <n v="113748"/>
    <m/>
    <x v="0"/>
  </r>
  <r>
    <x v="36"/>
    <x v="7"/>
    <x v="1"/>
    <x v="4"/>
    <x v="39"/>
    <x v="13"/>
    <n v="46361"/>
    <n v="113218"/>
    <m/>
    <x v="0"/>
  </r>
  <r>
    <x v="36"/>
    <x v="7"/>
    <x v="1"/>
    <x v="4"/>
    <x v="39"/>
    <x v="14"/>
    <n v="46361"/>
    <n v="113438"/>
    <m/>
    <x v="0"/>
  </r>
  <r>
    <x v="36"/>
    <x v="7"/>
    <x v="1"/>
    <x v="4"/>
    <x v="39"/>
    <x v="15"/>
    <n v="46361"/>
    <n v="113609"/>
    <m/>
    <x v="0"/>
  </r>
  <r>
    <x v="36"/>
    <x v="7"/>
    <x v="1"/>
    <x v="4"/>
    <x v="39"/>
    <x v="16"/>
    <n v="46361"/>
    <n v="113487"/>
    <m/>
    <x v="0"/>
  </r>
  <r>
    <x v="36"/>
    <x v="7"/>
    <x v="1"/>
    <x v="4"/>
    <x v="39"/>
    <x v="17"/>
    <n v="46361"/>
    <n v="113585"/>
    <m/>
    <x v="0"/>
  </r>
  <r>
    <x v="36"/>
    <x v="7"/>
    <x v="1"/>
    <x v="4"/>
    <x v="39"/>
    <x v="18"/>
    <n v="46361"/>
    <n v="113737"/>
    <m/>
    <x v="0"/>
  </r>
  <r>
    <x v="36"/>
    <x v="7"/>
    <x v="1"/>
    <x v="4"/>
    <x v="39"/>
    <x v="19"/>
    <n v="46361"/>
    <n v="113923"/>
    <m/>
    <x v="0"/>
  </r>
  <r>
    <x v="36"/>
    <x v="7"/>
    <x v="1"/>
    <x v="4"/>
    <x v="39"/>
    <x v="20"/>
    <n v="46361"/>
    <n v="113901"/>
    <m/>
    <x v="0"/>
  </r>
  <r>
    <x v="36"/>
    <x v="7"/>
    <x v="1"/>
    <x v="4"/>
    <x v="39"/>
    <x v="21"/>
    <n v="46361"/>
    <n v="113836"/>
    <m/>
    <x v="0"/>
  </r>
  <r>
    <x v="36"/>
    <x v="7"/>
    <x v="1"/>
    <x v="4"/>
    <x v="39"/>
    <x v="22"/>
    <n v="46361"/>
    <n v="113662"/>
    <m/>
    <x v="0"/>
  </r>
  <r>
    <x v="36"/>
    <x v="7"/>
    <x v="1"/>
    <x v="4"/>
    <x v="39"/>
    <x v="23"/>
    <n v="46361"/>
    <n v="113444"/>
    <m/>
    <x v="0"/>
  </r>
  <r>
    <x v="36"/>
    <x v="7"/>
    <x v="1"/>
    <x v="4"/>
    <x v="39"/>
    <x v="24"/>
    <n v="46361"/>
    <n v="113245"/>
    <m/>
    <x v="0"/>
  </r>
  <r>
    <x v="36"/>
    <x v="7"/>
    <x v="1"/>
    <x v="4"/>
    <x v="39"/>
    <x v="25"/>
    <n v="46361"/>
    <n v="113315"/>
    <m/>
    <x v="0"/>
  </r>
  <r>
    <x v="36"/>
    <x v="7"/>
    <x v="1"/>
    <x v="4"/>
    <x v="39"/>
    <x v="26"/>
    <n v="46361"/>
    <n v="113409"/>
    <m/>
    <x v="0"/>
  </r>
  <r>
    <x v="36"/>
    <x v="7"/>
    <x v="1"/>
    <x v="4"/>
    <x v="39"/>
    <x v="27"/>
    <n v="46361"/>
    <n v="113462"/>
    <m/>
    <x v="0"/>
  </r>
  <r>
    <x v="36"/>
    <x v="7"/>
    <x v="1"/>
    <x v="4"/>
    <x v="39"/>
    <x v="28"/>
    <n v="46361"/>
    <n v="113409"/>
    <m/>
    <x v="0"/>
  </r>
  <r>
    <x v="36"/>
    <x v="7"/>
    <x v="1"/>
    <x v="4"/>
    <x v="39"/>
    <x v="29"/>
    <n v="46361"/>
    <n v="113396"/>
    <m/>
    <x v="0"/>
  </r>
  <r>
    <x v="36"/>
    <x v="7"/>
    <x v="1"/>
    <x v="4"/>
    <x v="39"/>
    <x v="30"/>
    <n v="46361"/>
    <n v="113389"/>
    <m/>
    <x v="0"/>
  </r>
  <r>
    <x v="36"/>
    <x v="7"/>
    <x v="2"/>
    <x v="2"/>
    <x v="36"/>
    <x v="0"/>
    <n v="3542"/>
    <n v="73181"/>
    <m/>
    <x v="0"/>
  </r>
  <r>
    <x v="36"/>
    <x v="7"/>
    <x v="2"/>
    <x v="2"/>
    <x v="36"/>
    <x v="1"/>
    <n v="3483"/>
    <n v="68870"/>
    <m/>
    <x v="0"/>
  </r>
  <r>
    <x v="36"/>
    <x v="7"/>
    <x v="2"/>
    <x v="2"/>
    <x v="36"/>
    <x v="2"/>
    <n v="3421"/>
    <n v="69989"/>
    <m/>
    <x v="0"/>
  </r>
  <r>
    <x v="36"/>
    <x v="7"/>
    <x v="2"/>
    <x v="2"/>
    <x v="36"/>
    <x v="3"/>
    <n v="3360"/>
    <n v="67042"/>
    <m/>
    <x v="0"/>
  </r>
  <r>
    <x v="36"/>
    <x v="7"/>
    <x v="2"/>
    <x v="2"/>
    <x v="36"/>
    <x v="4"/>
    <n v="3300"/>
    <n v="60786"/>
    <m/>
    <x v="0"/>
  </r>
  <r>
    <x v="36"/>
    <x v="7"/>
    <x v="2"/>
    <x v="2"/>
    <x v="36"/>
    <x v="5"/>
    <n v="3242"/>
    <n v="61129"/>
    <m/>
    <x v="0"/>
  </r>
  <r>
    <x v="36"/>
    <x v="7"/>
    <x v="2"/>
    <x v="2"/>
    <x v="36"/>
    <x v="6"/>
    <n v="3184"/>
    <n v="62144"/>
    <m/>
    <x v="0"/>
  </r>
  <r>
    <x v="36"/>
    <x v="7"/>
    <x v="2"/>
    <x v="2"/>
    <x v="36"/>
    <x v="7"/>
    <n v="3127"/>
    <n v="61485"/>
    <m/>
    <x v="0"/>
  </r>
  <r>
    <x v="36"/>
    <x v="7"/>
    <x v="2"/>
    <x v="2"/>
    <x v="36"/>
    <x v="8"/>
    <n v="3072"/>
    <n v="60386"/>
    <m/>
    <x v="0"/>
  </r>
  <r>
    <x v="36"/>
    <x v="7"/>
    <x v="2"/>
    <x v="2"/>
    <x v="36"/>
    <x v="9"/>
    <n v="3017"/>
    <n v="58871"/>
    <m/>
    <x v="0"/>
  </r>
  <r>
    <x v="36"/>
    <x v="7"/>
    <x v="2"/>
    <x v="2"/>
    <x v="36"/>
    <x v="10"/>
    <n v="2964"/>
    <n v="57043"/>
    <m/>
    <x v="0"/>
  </r>
  <r>
    <x v="36"/>
    <x v="7"/>
    <x v="2"/>
    <x v="2"/>
    <x v="36"/>
    <x v="11"/>
    <n v="2911"/>
    <n v="55122"/>
    <m/>
    <x v="0"/>
  </r>
  <r>
    <x v="36"/>
    <x v="7"/>
    <x v="2"/>
    <x v="2"/>
    <x v="36"/>
    <x v="12"/>
    <n v="2859"/>
    <n v="53235"/>
    <m/>
    <x v="0"/>
  </r>
  <r>
    <x v="36"/>
    <x v="7"/>
    <x v="2"/>
    <x v="2"/>
    <x v="36"/>
    <x v="13"/>
    <n v="2808"/>
    <n v="51505"/>
    <m/>
    <x v="0"/>
  </r>
  <r>
    <x v="36"/>
    <x v="7"/>
    <x v="2"/>
    <x v="2"/>
    <x v="36"/>
    <x v="14"/>
    <n v="2759"/>
    <n v="50002"/>
    <m/>
    <x v="0"/>
  </r>
  <r>
    <x v="36"/>
    <x v="7"/>
    <x v="2"/>
    <x v="2"/>
    <x v="36"/>
    <x v="15"/>
    <n v="2710"/>
    <n v="48671"/>
    <m/>
    <x v="0"/>
  </r>
  <r>
    <x v="36"/>
    <x v="7"/>
    <x v="2"/>
    <x v="2"/>
    <x v="36"/>
    <x v="16"/>
    <n v="2661"/>
    <n v="47396"/>
    <m/>
    <x v="0"/>
  </r>
  <r>
    <x v="36"/>
    <x v="7"/>
    <x v="2"/>
    <x v="2"/>
    <x v="36"/>
    <x v="17"/>
    <n v="2614"/>
    <n v="46121"/>
    <m/>
    <x v="0"/>
  </r>
  <r>
    <x v="36"/>
    <x v="7"/>
    <x v="2"/>
    <x v="2"/>
    <x v="36"/>
    <x v="18"/>
    <n v="2568"/>
    <n v="44875"/>
    <m/>
    <x v="0"/>
  </r>
  <r>
    <x v="36"/>
    <x v="7"/>
    <x v="2"/>
    <x v="2"/>
    <x v="36"/>
    <x v="19"/>
    <n v="2522"/>
    <n v="43682"/>
    <m/>
    <x v="0"/>
  </r>
  <r>
    <x v="36"/>
    <x v="7"/>
    <x v="2"/>
    <x v="2"/>
    <x v="36"/>
    <x v="20"/>
    <n v="2477"/>
    <n v="42562"/>
    <m/>
    <x v="0"/>
  </r>
  <r>
    <x v="36"/>
    <x v="7"/>
    <x v="2"/>
    <x v="2"/>
    <x v="36"/>
    <x v="21"/>
    <n v="2433"/>
    <n v="41505"/>
    <m/>
    <x v="0"/>
  </r>
  <r>
    <x v="36"/>
    <x v="7"/>
    <x v="2"/>
    <x v="2"/>
    <x v="36"/>
    <x v="22"/>
    <n v="2390"/>
    <n v="40495"/>
    <m/>
    <x v="0"/>
  </r>
  <r>
    <x v="36"/>
    <x v="7"/>
    <x v="2"/>
    <x v="2"/>
    <x v="36"/>
    <x v="23"/>
    <n v="2347"/>
    <n v="39539"/>
    <m/>
    <x v="0"/>
  </r>
  <r>
    <x v="36"/>
    <x v="7"/>
    <x v="2"/>
    <x v="2"/>
    <x v="36"/>
    <x v="24"/>
    <n v="2306"/>
    <n v="38624"/>
    <m/>
    <x v="0"/>
  </r>
  <r>
    <x v="36"/>
    <x v="7"/>
    <x v="2"/>
    <x v="2"/>
    <x v="36"/>
    <x v="25"/>
    <n v="2265"/>
    <n v="37717"/>
    <m/>
    <x v="0"/>
  </r>
  <r>
    <x v="36"/>
    <x v="7"/>
    <x v="2"/>
    <x v="2"/>
    <x v="36"/>
    <x v="26"/>
    <n v="2225"/>
    <n v="36806"/>
    <m/>
    <x v="0"/>
  </r>
  <r>
    <x v="36"/>
    <x v="7"/>
    <x v="2"/>
    <x v="2"/>
    <x v="36"/>
    <x v="27"/>
    <n v="2185"/>
    <n v="35924"/>
    <m/>
    <x v="0"/>
  </r>
  <r>
    <x v="36"/>
    <x v="7"/>
    <x v="2"/>
    <x v="2"/>
    <x v="36"/>
    <x v="28"/>
    <n v="2146"/>
    <n v="35066"/>
    <m/>
    <x v="0"/>
  </r>
  <r>
    <x v="36"/>
    <x v="7"/>
    <x v="2"/>
    <x v="2"/>
    <x v="36"/>
    <x v="29"/>
    <n v="2108"/>
    <n v="34241"/>
    <m/>
    <x v="0"/>
  </r>
  <r>
    <x v="36"/>
    <x v="7"/>
    <x v="2"/>
    <x v="2"/>
    <x v="36"/>
    <x v="30"/>
    <n v="2071"/>
    <n v="33441"/>
    <m/>
    <x v="0"/>
  </r>
  <r>
    <x v="36"/>
    <x v="7"/>
    <x v="2"/>
    <x v="4"/>
    <x v="39"/>
    <x v="0"/>
    <n v="44262"/>
    <n v="596696"/>
    <m/>
    <x v="0"/>
  </r>
  <r>
    <x v="36"/>
    <x v="7"/>
    <x v="2"/>
    <x v="4"/>
    <x v="39"/>
    <x v="1"/>
    <n v="43535"/>
    <n v="595972"/>
    <m/>
    <x v="0"/>
  </r>
  <r>
    <x v="36"/>
    <x v="7"/>
    <x v="2"/>
    <x v="4"/>
    <x v="39"/>
    <x v="2"/>
    <n v="42808"/>
    <n v="723271"/>
    <m/>
    <x v="0"/>
  </r>
  <r>
    <x v="36"/>
    <x v="7"/>
    <x v="2"/>
    <x v="4"/>
    <x v="39"/>
    <x v="3"/>
    <n v="42075"/>
    <n v="716522"/>
    <m/>
    <x v="0"/>
  </r>
  <r>
    <x v="36"/>
    <x v="7"/>
    <x v="2"/>
    <x v="4"/>
    <x v="39"/>
    <x v="4"/>
    <n v="41359"/>
    <n v="620054"/>
    <m/>
    <x v="0"/>
  </r>
  <r>
    <x v="36"/>
    <x v="7"/>
    <x v="2"/>
    <x v="4"/>
    <x v="39"/>
    <x v="5"/>
    <n v="40660"/>
    <n v="590732"/>
    <m/>
    <x v="0"/>
  </r>
  <r>
    <x v="36"/>
    <x v="7"/>
    <x v="2"/>
    <x v="4"/>
    <x v="39"/>
    <x v="6"/>
    <n v="39982"/>
    <n v="571292"/>
    <m/>
    <x v="0"/>
  </r>
  <r>
    <x v="36"/>
    <x v="7"/>
    <x v="2"/>
    <x v="4"/>
    <x v="39"/>
    <x v="7"/>
    <n v="39328"/>
    <n v="554834"/>
    <m/>
    <x v="0"/>
  </r>
  <r>
    <x v="36"/>
    <x v="7"/>
    <x v="2"/>
    <x v="4"/>
    <x v="39"/>
    <x v="8"/>
    <n v="38687"/>
    <n v="545803"/>
    <m/>
    <x v="0"/>
  </r>
  <r>
    <x v="36"/>
    <x v="7"/>
    <x v="2"/>
    <x v="4"/>
    <x v="39"/>
    <x v="9"/>
    <n v="38056"/>
    <n v="539891"/>
    <m/>
    <x v="0"/>
  </r>
  <r>
    <x v="36"/>
    <x v="7"/>
    <x v="2"/>
    <x v="4"/>
    <x v="39"/>
    <x v="10"/>
    <n v="37425"/>
    <n v="530577"/>
    <m/>
    <x v="0"/>
  </r>
  <r>
    <x v="36"/>
    <x v="7"/>
    <x v="2"/>
    <x v="4"/>
    <x v="39"/>
    <x v="11"/>
    <n v="36802"/>
    <n v="518554"/>
    <m/>
    <x v="0"/>
  </r>
  <r>
    <x v="36"/>
    <x v="7"/>
    <x v="2"/>
    <x v="4"/>
    <x v="39"/>
    <x v="12"/>
    <n v="36191"/>
    <n v="504461"/>
    <m/>
    <x v="0"/>
  </r>
  <r>
    <x v="36"/>
    <x v="7"/>
    <x v="2"/>
    <x v="4"/>
    <x v="39"/>
    <x v="13"/>
    <n v="35590"/>
    <n v="493712"/>
    <m/>
    <x v="0"/>
  </r>
  <r>
    <x v="36"/>
    <x v="7"/>
    <x v="2"/>
    <x v="4"/>
    <x v="39"/>
    <x v="14"/>
    <n v="35001"/>
    <n v="486409"/>
    <m/>
    <x v="0"/>
  </r>
  <r>
    <x v="36"/>
    <x v="7"/>
    <x v="2"/>
    <x v="4"/>
    <x v="39"/>
    <x v="15"/>
    <n v="34422"/>
    <n v="479023"/>
    <m/>
    <x v="0"/>
  </r>
  <r>
    <x v="36"/>
    <x v="7"/>
    <x v="2"/>
    <x v="4"/>
    <x v="39"/>
    <x v="16"/>
    <n v="33854"/>
    <n v="470543"/>
    <m/>
    <x v="0"/>
  </r>
  <r>
    <x v="36"/>
    <x v="7"/>
    <x v="2"/>
    <x v="4"/>
    <x v="39"/>
    <x v="17"/>
    <n v="33295"/>
    <n v="463121"/>
    <m/>
    <x v="0"/>
  </r>
  <r>
    <x v="36"/>
    <x v="7"/>
    <x v="2"/>
    <x v="4"/>
    <x v="39"/>
    <x v="18"/>
    <n v="32745"/>
    <n v="456036"/>
    <m/>
    <x v="0"/>
  </r>
  <r>
    <x v="36"/>
    <x v="7"/>
    <x v="2"/>
    <x v="4"/>
    <x v="39"/>
    <x v="19"/>
    <n v="32203"/>
    <n v="449178"/>
    <m/>
    <x v="0"/>
  </r>
  <r>
    <x v="36"/>
    <x v="7"/>
    <x v="2"/>
    <x v="4"/>
    <x v="39"/>
    <x v="20"/>
    <n v="31672"/>
    <n v="441630"/>
    <m/>
    <x v="0"/>
  </r>
  <r>
    <x v="36"/>
    <x v="7"/>
    <x v="2"/>
    <x v="4"/>
    <x v="39"/>
    <x v="21"/>
    <n v="31150"/>
    <n v="434067"/>
    <m/>
    <x v="0"/>
  </r>
  <r>
    <x v="36"/>
    <x v="7"/>
    <x v="2"/>
    <x v="4"/>
    <x v="39"/>
    <x v="22"/>
    <n v="30637"/>
    <n v="426229"/>
    <m/>
    <x v="0"/>
  </r>
  <r>
    <x v="36"/>
    <x v="7"/>
    <x v="2"/>
    <x v="4"/>
    <x v="39"/>
    <x v="23"/>
    <n v="30134"/>
    <n v="418380"/>
    <m/>
    <x v="0"/>
  </r>
  <r>
    <x v="36"/>
    <x v="7"/>
    <x v="2"/>
    <x v="4"/>
    <x v="39"/>
    <x v="24"/>
    <n v="29640"/>
    <n v="410759"/>
    <m/>
    <x v="0"/>
  </r>
  <r>
    <x v="36"/>
    <x v="7"/>
    <x v="2"/>
    <x v="4"/>
    <x v="39"/>
    <x v="25"/>
    <n v="29155"/>
    <n v="404261"/>
    <m/>
    <x v="0"/>
  </r>
  <r>
    <x v="36"/>
    <x v="7"/>
    <x v="2"/>
    <x v="4"/>
    <x v="39"/>
    <x v="26"/>
    <n v="28679"/>
    <n v="397956"/>
    <m/>
    <x v="0"/>
  </r>
  <r>
    <x v="36"/>
    <x v="7"/>
    <x v="2"/>
    <x v="4"/>
    <x v="39"/>
    <x v="27"/>
    <n v="28211"/>
    <n v="391621"/>
    <m/>
    <x v="0"/>
  </r>
  <r>
    <x v="36"/>
    <x v="7"/>
    <x v="2"/>
    <x v="4"/>
    <x v="39"/>
    <x v="28"/>
    <n v="27752"/>
    <n v="385036"/>
    <m/>
    <x v="0"/>
  </r>
  <r>
    <x v="36"/>
    <x v="7"/>
    <x v="2"/>
    <x v="4"/>
    <x v="39"/>
    <x v="29"/>
    <n v="27301"/>
    <n v="378711"/>
    <m/>
    <x v="0"/>
  </r>
  <r>
    <x v="36"/>
    <x v="7"/>
    <x v="2"/>
    <x v="4"/>
    <x v="39"/>
    <x v="30"/>
    <n v="26859"/>
    <n v="372526"/>
    <m/>
    <x v="0"/>
  </r>
  <r>
    <x v="36"/>
    <x v="8"/>
    <x v="0"/>
    <x v="2"/>
    <x v="36"/>
    <x v="0"/>
    <n v="206334"/>
    <n v="1532030"/>
    <m/>
    <x v="0"/>
  </r>
  <r>
    <x v="36"/>
    <x v="8"/>
    <x v="0"/>
    <x v="2"/>
    <x v="36"/>
    <x v="1"/>
    <n v="210254"/>
    <n v="1560370"/>
    <m/>
    <x v="0"/>
  </r>
  <r>
    <x v="36"/>
    <x v="8"/>
    <x v="0"/>
    <x v="2"/>
    <x v="36"/>
    <x v="2"/>
    <n v="213754"/>
    <n v="1504104"/>
    <m/>
    <x v="0"/>
  </r>
  <r>
    <x v="36"/>
    <x v="8"/>
    <x v="0"/>
    <x v="2"/>
    <x v="36"/>
    <x v="3"/>
    <n v="216895"/>
    <n v="1584944"/>
    <m/>
    <x v="0"/>
  </r>
  <r>
    <x v="36"/>
    <x v="8"/>
    <x v="0"/>
    <x v="2"/>
    <x v="36"/>
    <x v="4"/>
    <n v="220393"/>
    <n v="1478156"/>
    <m/>
    <x v="0"/>
  </r>
  <r>
    <x v="36"/>
    <x v="8"/>
    <x v="0"/>
    <x v="2"/>
    <x v="36"/>
    <x v="5"/>
    <n v="223793"/>
    <n v="1479661"/>
    <m/>
    <x v="0"/>
  </r>
  <r>
    <x v="36"/>
    <x v="8"/>
    <x v="0"/>
    <x v="2"/>
    <x v="36"/>
    <x v="6"/>
    <n v="227235"/>
    <n v="1532806"/>
    <m/>
    <x v="0"/>
  </r>
  <r>
    <x v="36"/>
    <x v="8"/>
    <x v="0"/>
    <x v="2"/>
    <x v="36"/>
    <x v="7"/>
    <n v="230674"/>
    <n v="1559515"/>
    <m/>
    <x v="0"/>
  </r>
  <r>
    <x v="36"/>
    <x v="8"/>
    <x v="0"/>
    <x v="2"/>
    <x v="36"/>
    <x v="8"/>
    <n v="234052"/>
    <n v="1575408"/>
    <m/>
    <x v="0"/>
  </r>
  <r>
    <x v="36"/>
    <x v="8"/>
    <x v="0"/>
    <x v="2"/>
    <x v="36"/>
    <x v="9"/>
    <n v="237444"/>
    <n v="1578475"/>
    <m/>
    <x v="0"/>
  </r>
  <r>
    <x v="36"/>
    <x v="8"/>
    <x v="0"/>
    <x v="2"/>
    <x v="36"/>
    <x v="10"/>
    <n v="240843"/>
    <n v="1571436"/>
    <m/>
    <x v="0"/>
  </r>
  <r>
    <x v="36"/>
    <x v="8"/>
    <x v="0"/>
    <x v="2"/>
    <x v="36"/>
    <x v="11"/>
    <n v="244175"/>
    <n v="1559203"/>
    <m/>
    <x v="0"/>
  </r>
  <r>
    <x v="36"/>
    <x v="8"/>
    <x v="0"/>
    <x v="2"/>
    <x v="36"/>
    <x v="12"/>
    <n v="247502"/>
    <n v="1546323"/>
    <m/>
    <x v="0"/>
  </r>
  <r>
    <x v="36"/>
    <x v="8"/>
    <x v="0"/>
    <x v="2"/>
    <x v="36"/>
    <x v="13"/>
    <n v="250784"/>
    <n v="1535715"/>
    <m/>
    <x v="0"/>
  </r>
  <r>
    <x v="36"/>
    <x v="8"/>
    <x v="0"/>
    <x v="2"/>
    <x v="36"/>
    <x v="14"/>
    <n v="253994"/>
    <n v="1510020"/>
    <m/>
    <x v="0"/>
  </r>
  <r>
    <x v="36"/>
    <x v="8"/>
    <x v="0"/>
    <x v="2"/>
    <x v="36"/>
    <x v="15"/>
    <n v="257141"/>
    <n v="1493205"/>
    <m/>
    <x v="0"/>
  </r>
  <r>
    <x v="36"/>
    <x v="8"/>
    <x v="0"/>
    <x v="2"/>
    <x v="36"/>
    <x v="16"/>
    <n v="260209"/>
    <n v="1484477"/>
    <m/>
    <x v="0"/>
  </r>
  <r>
    <x v="36"/>
    <x v="8"/>
    <x v="0"/>
    <x v="2"/>
    <x v="36"/>
    <x v="17"/>
    <n v="263221"/>
    <n v="1479973"/>
    <m/>
    <x v="0"/>
  </r>
  <r>
    <x v="36"/>
    <x v="8"/>
    <x v="0"/>
    <x v="2"/>
    <x v="36"/>
    <x v="18"/>
    <n v="266144"/>
    <n v="1492326"/>
    <m/>
    <x v="0"/>
  </r>
  <r>
    <x v="36"/>
    <x v="8"/>
    <x v="0"/>
    <x v="2"/>
    <x v="36"/>
    <x v="19"/>
    <n v="268952"/>
    <n v="1501054"/>
    <m/>
    <x v="0"/>
  </r>
  <r>
    <x v="36"/>
    <x v="8"/>
    <x v="0"/>
    <x v="2"/>
    <x v="36"/>
    <x v="20"/>
    <n v="271661"/>
    <n v="1503115"/>
    <m/>
    <x v="0"/>
  </r>
  <r>
    <x v="36"/>
    <x v="8"/>
    <x v="0"/>
    <x v="2"/>
    <x v="36"/>
    <x v="21"/>
    <n v="274252"/>
    <n v="1498884"/>
    <m/>
    <x v="0"/>
  </r>
  <r>
    <x v="36"/>
    <x v="8"/>
    <x v="0"/>
    <x v="2"/>
    <x v="36"/>
    <x v="22"/>
    <n v="276777"/>
    <n v="1494568"/>
    <m/>
    <x v="0"/>
  </r>
  <r>
    <x v="36"/>
    <x v="8"/>
    <x v="0"/>
    <x v="2"/>
    <x v="36"/>
    <x v="23"/>
    <n v="279199"/>
    <n v="1490476"/>
    <m/>
    <x v="0"/>
  </r>
  <r>
    <x v="36"/>
    <x v="8"/>
    <x v="0"/>
    <x v="2"/>
    <x v="36"/>
    <x v="24"/>
    <n v="281530"/>
    <n v="1485783"/>
    <m/>
    <x v="0"/>
  </r>
  <r>
    <x v="36"/>
    <x v="8"/>
    <x v="0"/>
    <x v="2"/>
    <x v="36"/>
    <x v="25"/>
    <n v="283858"/>
    <n v="1481351"/>
    <m/>
    <x v="0"/>
  </r>
  <r>
    <x v="36"/>
    <x v="8"/>
    <x v="0"/>
    <x v="2"/>
    <x v="36"/>
    <x v="26"/>
    <n v="286202"/>
    <n v="1476149"/>
    <m/>
    <x v="0"/>
  </r>
  <r>
    <x v="36"/>
    <x v="8"/>
    <x v="0"/>
    <x v="2"/>
    <x v="36"/>
    <x v="27"/>
    <n v="288539"/>
    <n v="1470464"/>
    <m/>
    <x v="0"/>
  </r>
  <r>
    <x v="36"/>
    <x v="8"/>
    <x v="0"/>
    <x v="2"/>
    <x v="36"/>
    <x v="28"/>
    <n v="290874"/>
    <n v="1465650"/>
    <m/>
    <x v="0"/>
  </r>
  <r>
    <x v="36"/>
    <x v="8"/>
    <x v="0"/>
    <x v="2"/>
    <x v="36"/>
    <x v="29"/>
    <n v="293209"/>
    <n v="1461384"/>
    <m/>
    <x v="0"/>
  </r>
  <r>
    <x v="36"/>
    <x v="8"/>
    <x v="0"/>
    <x v="2"/>
    <x v="36"/>
    <x v="30"/>
    <n v="295555"/>
    <n v="1457311"/>
    <m/>
    <x v="0"/>
  </r>
  <r>
    <x v="36"/>
    <x v="8"/>
    <x v="0"/>
    <x v="4"/>
    <x v="39"/>
    <x v="0"/>
    <n v="1221459"/>
    <n v="13765843"/>
    <m/>
    <x v="0"/>
  </r>
  <r>
    <x v="36"/>
    <x v="8"/>
    <x v="0"/>
    <x v="4"/>
    <x v="39"/>
    <x v="1"/>
    <n v="1229184"/>
    <n v="14713732"/>
    <m/>
    <x v="0"/>
  </r>
  <r>
    <x v="36"/>
    <x v="8"/>
    <x v="0"/>
    <x v="4"/>
    <x v="39"/>
    <x v="2"/>
    <n v="1235449"/>
    <n v="16759673"/>
    <m/>
    <x v="0"/>
  </r>
  <r>
    <x v="36"/>
    <x v="8"/>
    <x v="0"/>
    <x v="4"/>
    <x v="39"/>
    <x v="3"/>
    <n v="1241072"/>
    <n v="18122128"/>
    <m/>
    <x v="0"/>
  </r>
  <r>
    <x v="36"/>
    <x v="8"/>
    <x v="0"/>
    <x v="4"/>
    <x v="39"/>
    <x v="4"/>
    <n v="1247335"/>
    <n v="16092761"/>
    <m/>
    <x v="0"/>
  </r>
  <r>
    <x v="36"/>
    <x v="8"/>
    <x v="0"/>
    <x v="4"/>
    <x v="39"/>
    <x v="5"/>
    <n v="1253422"/>
    <n v="15055154"/>
    <m/>
    <x v="0"/>
  </r>
  <r>
    <x v="36"/>
    <x v="8"/>
    <x v="0"/>
    <x v="4"/>
    <x v="39"/>
    <x v="6"/>
    <n v="1259585"/>
    <n v="14654165"/>
    <m/>
    <x v="0"/>
  </r>
  <r>
    <x v="36"/>
    <x v="8"/>
    <x v="0"/>
    <x v="4"/>
    <x v="39"/>
    <x v="7"/>
    <n v="1265741"/>
    <n v="14418074"/>
    <m/>
    <x v="0"/>
  </r>
  <r>
    <x v="36"/>
    <x v="8"/>
    <x v="0"/>
    <x v="4"/>
    <x v="39"/>
    <x v="8"/>
    <n v="1271789"/>
    <n v="14393541"/>
    <m/>
    <x v="0"/>
  </r>
  <r>
    <x v="36"/>
    <x v="8"/>
    <x v="0"/>
    <x v="4"/>
    <x v="39"/>
    <x v="9"/>
    <n v="1277862"/>
    <n v="14444243"/>
    <m/>
    <x v="0"/>
  </r>
  <r>
    <x v="36"/>
    <x v="8"/>
    <x v="0"/>
    <x v="4"/>
    <x v="39"/>
    <x v="10"/>
    <n v="1283948"/>
    <n v="14426653"/>
    <m/>
    <x v="0"/>
  </r>
  <r>
    <x v="36"/>
    <x v="8"/>
    <x v="0"/>
    <x v="4"/>
    <x v="39"/>
    <x v="11"/>
    <n v="1289913"/>
    <n v="14339353"/>
    <m/>
    <x v="0"/>
  </r>
  <r>
    <x v="36"/>
    <x v="8"/>
    <x v="0"/>
    <x v="4"/>
    <x v="39"/>
    <x v="12"/>
    <n v="1295869"/>
    <n v="14201993"/>
    <m/>
    <x v="0"/>
  </r>
  <r>
    <x v="36"/>
    <x v="8"/>
    <x v="0"/>
    <x v="4"/>
    <x v="39"/>
    <x v="13"/>
    <n v="1301745"/>
    <n v="14090215"/>
    <m/>
    <x v="0"/>
  </r>
  <r>
    <x v="36"/>
    <x v="8"/>
    <x v="0"/>
    <x v="4"/>
    <x v="39"/>
    <x v="14"/>
    <n v="1307492"/>
    <n v="14029272"/>
    <m/>
    <x v="0"/>
  </r>
  <r>
    <x v="36"/>
    <x v="8"/>
    <x v="0"/>
    <x v="4"/>
    <x v="39"/>
    <x v="15"/>
    <n v="1313126"/>
    <n v="13934849"/>
    <m/>
    <x v="0"/>
  </r>
  <r>
    <x v="36"/>
    <x v="8"/>
    <x v="0"/>
    <x v="4"/>
    <x v="39"/>
    <x v="16"/>
    <n v="1318619"/>
    <n v="13812730"/>
    <m/>
    <x v="0"/>
  </r>
  <r>
    <x v="36"/>
    <x v="8"/>
    <x v="0"/>
    <x v="4"/>
    <x v="39"/>
    <x v="17"/>
    <n v="1324011"/>
    <n v="13708486"/>
    <m/>
    <x v="0"/>
  </r>
  <r>
    <x v="36"/>
    <x v="8"/>
    <x v="0"/>
    <x v="4"/>
    <x v="39"/>
    <x v="18"/>
    <n v="1329244"/>
    <n v="13653465"/>
    <m/>
    <x v="0"/>
  </r>
  <r>
    <x v="36"/>
    <x v="8"/>
    <x v="0"/>
    <x v="4"/>
    <x v="39"/>
    <x v="19"/>
    <n v="1334272"/>
    <n v="13605825"/>
    <m/>
    <x v="0"/>
  </r>
  <r>
    <x v="36"/>
    <x v="8"/>
    <x v="0"/>
    <x v="4"/>
    <x v="39"/>
    <x v="20"/>
    <n v="1339121"/>
    <n v="13527603"/>
    <m/>
    <x v="0"/>
  </r>
  <r>
    <x v="36"/>
    <x v="8"/>
    <x v="0"/>
    <x v="4"/>
    <x v="39"/>
    <x v="21"/>
    <n v="1343761"/>
    <n v="13425534"/>
    <m/>
    <x v="0"/>
  </r>
  <r>
    <x v="36"/>
    <x v="8"/>
    <x v="0"/>
    <x v="4"/>
    <x v="39"/>
    <x v="22"/>
    <n v="1348281"/>
    <n v="13311027"/>
    <m/>
    <x v="0"/>
  </r>
  <r>
    <x v="36"/>
    <x v="8"/>
    <x v="0"/>
    <x v="4"/>
    <x v="39"/>
    <x v="23"/>
    <n v="1352618"/>
    <n v="13188723"/>
    <m/>
    <x v="0"/>
  </r>
  <r>
    <x v="36"/>
    <x v="8"/>
    <x v="0"/>
    <x v="4"/>
    <x v="39"/>
    <x v="24"/>
    <n v="1356790"/>
    <n v="13058997"/>
    <m/>
    <x v="0"/>
  </r>
  <r>
    <x v="36"/>
    <x v="8"/>
    <x v="0"/>
    <x v="4"/>
    <x v="39"/>
    <x v="25"/>
    <n v="1360959"/>
    <n v="12963011"/>
    <m/>
    <x v="0"/>
  </r>
  <r>
    <x v="36"/>
    <x v="8"/>
    <x v="0"/>
    <x v="4"/>
    <x v="39"/>
    <x v="26"/>
    <n v="1365154"/>
    <n v="12868573"/>
    <m/>
    <x v="0"/>
  </r>
  <r>
    <x v="36"/>
    <x v="8"/>
    <x v="0"/>
    <x v="4"/>
    <x v="39"/>
    <x v="27"/>
    <n v="1369338"/>
    <n v="12763094"/>
    <m/>
    <x v="0"/>
  </r>
  <r>
    <x v="36"/>
    <x v="8"/>
    <x v="0"/>
    <x v="4"/>
    <x v="39"/>
    <x v="28"/>
    <n v="1373518"/>
    <n v="12653139"/>
    <m/>
    <x v="0"/>
  </r>
  <r>
    <x v="36"/>
    <x v="8"/>
    <x v="0"/>
    <x v="4"/>
    <x v="39"/>
    <x v="29"/>
    <n v="1377699"/>
    <n v="12546663"/>
    <m/>
    <x v="0"/>
  </r>
  <r>
    <x v="36"/>
    <x v="8"/>
    <x v="0"/>
    <x v="4"/>
    <x v="39"/>
    <x v="30"/>
    <n v="1381898"/>
    <n v="12437447"/>
    <m/>
    <x v="0"/>
  </r>
  <r>
    <x v="36"/>
    <x v="8"/>
    <x v="1"/>
    <x v="2"/>
    <x v="36"/>
    <x v="0"/>
    <n v="0"/>
    <n v="0"/>
    <m/>
    <x v="0"/>
  </r>
  <r>
    <x v="36"/>
    <x v="8"/>
    <x v="1"/>
    <x v="2"/>
    <x v="36"/>
    <x v="1"/>
    <n v="0"/>
    <n v="0"/>
    <m/>
    <x v="0"/>
  </r>
  <r>
    <x v="36"/>
    <x v="8"/>
    <x v="1"/>
    <x v="2"/>
    <x v="36"/>
    <x v="2"/>
    <n v="0"/>
    <n v="0"/>
    <m/>
    <x v="0"/>
  </r>
  <r>
    <x v="36"/>
    <x v="8"/>
    <x v="1"/>
    <x v="2"/>
    <x v="36"/>
    <x v="3"/>
    <n v="0"/>
    <n v="0"/>
    <m/>
    <x v="0"/>
  </r>
  <r>
    <x v="36"/>
    <x v="8"/>
    <x v="1"/>
    <x v="2"/>
    <x v="36"/>
    <x v="4"/>
    <n v="0"/>
    <n v="0"/>
    <m/>
    <x v="0"/>
  </r>
  <r>
    <x v="36"/>
    <x v="8"/>
    <x v="1"/>
    <x v="2"/>
    <x v="36"/>
    <x v="5"/>
    <n v="0"/>
    <n v="0"/>
    <m/>
    <x v="0"/>
  </r>
  <r>
    <x v="36"/>
    <x v="8"/>
    <x v="1"/>
    <x v="2"/>
    <x v="36"/>
    <x v="6"/>
    <n v="0"/>
    <n v="0"/>
    <m/>
    <x v="0"/>
  </r>
  <r>
    <x v="36"/>
    <x v="8"/>
    <x v="1"/>
    <x v="2"/>
    <x v="36"/>
    <x v="7"/>
    <n v="0"/>
    <n v="0"/>
    <m/>
    <x v="0"/>
  </r>
  <r>
    <x v="36"/>
    <x v="8"/>
    <x v="1"/>
    <x v="2"/>
    <x v="36"/>
    <x v="8"/>
    <n v="0"/>
    <n v="0"/>
    <m/>
    <x v="0"/>
  </r>
  <r>
    <x v="36"/>
    <x v="8"/>
    <x v="1"/>
    <x v="2"/>
    <x v="36"/>
    <x v="9"/>
    <n v="0"/>
    <n v="0"/>
    <m/>
    <x v="0"/>
  </r>
  <r>
    <x v="36"/>
    <x v="8"/>
    <x v="1"/>
    <x v="2"/>
    <x v="36"/>
    <x v="10"/>
    <n v="0"/>
    <n v="0"/>
    <m/>
    <x v="0"/>
  </r>
  <r>
    <x v="36"/>
    <x v="8"/>
    <x v="1"/>
    <x v="2"/>
    <x v="36"/>
    <x v="11"/>
    <n v="0"/>
    <n v="0"/>
    <m/>
    <x v="0"/>
  </r>
  <r>
    <x v="36"/>
    <x v="8"/>
    <x v="1"/>
    <x v="2"/>
    <x v="36"/>
    <x v="12"/>
    <n v="0"/>
    <n v="0"/>
    <m/>
    <x v="0"/>
  </r>
  <r>
    <x v="36"/>
    <x v="8"/>
    <x v="1"/>
    <x v="2"/>
    <x v="36"/>
    <x v="13"/>
    <n v="0"/>
    <n v="0"/>
    <m/>
    <x v="0"/>
  </r>
  <r>
    <x v="36"/>
    <x v="8"/>
    <x v="1"/>
    <x v="2"/>
    <x v="36"/>
    <x v="14"/>
    <n v="0"/>
    <n v="0"/>
    <m/>
    <x v="0"/>
  </r>
  <r>
    <x v="36"/>
    <x v="8"/>
    <x v="1"/>
    <x v="2"/>
    <x v="36"/>
    <x v="15"/>
    <n v="0"/>
    <n v="0"/>
    <m/>
    <x v="0"/>
  </r>
  <r>
    <x v="36"/>
    <x v="8"/>
    <x v="1"/>
    <x v="2"/>
    <x v="36"/>
    <x v="16"/>
    <n v="0"/>
    <n v="0"/>
    <m/>
    <x v="0"/>
  </r>
  <r>
    <x v="36"/>
    <x v="8"/>
    <x v="1"/>
    <x v="2"/>
    <x v="36"/>
    <x v="17"/>
    <n v="0"/>
    <n v="0"/>
    <m/>
    <x v="0"/>
  </r>
  <r>
    <x v="36"/>
    <x v="8"/>
    <x v="1"/>
    <x v="2"/>
    <x v="36"/>
    <x v="18"/>
    <n v="0"/>
    <n v="0"/>
    <m/>
    <x v="0"/>
  </r>
  <r>
    <x v="36"/>
    <x v="8"/>
    <x v="1"/>
    <x v="2"/>
    <x v="36"/>
    <x v="19"/>
    <n v="0"/>
    <n v="0"/>
    <m/>
    <x v="0"/>
  </r>
  <r>
    <x v="36"/>
    <x v="8"/>
    <x v="1"/>
    <x v="2"/>
    <x v="36"/>
    <x v="20"/>
    <n v="0"/>
    <n v="0"/>
    <m/>
    <x v="0"/>
  </r>
  <r>
    <x v="36"/>
    <x v="8"/>
    <x v="1"/>
    <x v="2"/>
    <x v="36"/>
    <x v="21"/>
    <n v="0"/>
    <n v="0"/>
    <m/>
    <x v="0"/>
  </r>
  <r>
    <x v="36"/>
    <x v="8"/>
    <x v="1"/>
    <x v="2"/>
    <x v="36"/>
    <x v="22"/>
    <n v="0"/>
    <n v="0"/>
    <m/>
    <x v="0"/>
  </r>
  <r>
    <x v="36"/>
    <x v="8"/>
    <x v="1"/>
    <x v="2"/>
    <x v="36"/>
    <x v="23"/>
    <n v="0"/>
    <n v="0"/>
    <m/>
    <x v="0"/>
  </r>
  <r>
    <x v="36"/>
    <x v="8"/>
    <x v="1"/>
    <x v="2"/>
    <x v="36"/>
    <x v="24"/>
    <n v="0"/>
    <n v="0"/>
    <m/>
    <x v="0"/>
  </r>
  <r>
    <x v="36"/>
    <x v="8"/>
    <x v="1"/>
    <x v="2"/>
    <x v="36"/>
    <x v="25"/>
    <n v="0"/>
    <n v="0"/>
    <m/>
    <x v="0"/>
  </r>
  <r>
    <x v="36"/>
    <x v="8"/>
    <x v="1"/>
    <x v="2"/>
    <x v="36"/>
    <x v="26"/>
    <n v="0"/>
    <n v="0"/>
    <m/>
    <x v="0"/>
  </r>
  <r>
    <x v="36"/>
    <x v="8"/>
    <x v="1"/>
    <x v="2"/>
    <x v="36"/>
    <x v="27"/>
    <n v="0"/>
    <n v="0"/>
    <m/>
    <x v="0"/>
  </r>
  <r>
    <x v="36"/>
    <x v="8"/>
    <x v="1"/>
    <x v="2"/>
    <x v="36"/>
    <x v="28"/>
    <n v="0"/>
    <n v="0"/>
    <m/>
    <x v="0"/>
  </r>
  <r>
    <x v="36"/>
    <x v="8"/>
    <x v="1"/>
    <x v="2"/>
    <x v="36"/>
    <x v="29"/>
    <n v="0"/>
    <n v="0"/>
    <m/>
    <x v="0"/>
  </r>
  <r>
    <x v="36"/>
    <x v="8"/>
    <x v="1"/>
    <x v="2"/>
    <x v="36"/>
    <x v="30"/>
    <n v="0"/>
    <n v="0"/>
    <m/>
    <x v="0"/>
  </r>
  <r>
    <x v="36"/>
    <x v="8"/>
    <x v="1"/>
    <x v="4"/>
    <x v="39"/>
    <x v="0"/>
    <n v="112475"/>
    <n v="546516"/>
    <m/>
    <x v="0"/>
  </r>
  <r>
    <x v="36"/>
    <x v="8"/>
    <x v="1"/>
    <x v="4"/>
    <x v="39"/>
    <x v="1"/>
    <n v="113938"/>
    <n v="592678"/>
    <m/>
    <x v="0"/>
  </r>
  <r>
    <x v="36"/>
    <x v="8"/>
    <x v="1"/>
    <x v="4"/>
    <x v="39"/>
    <x v="2"/>
    <n v="115693"/>
    <n v="687053"/>
    <m/>
    <x v="0"/>
  </r>
  <r>
    <x v="36"/>
    <x v="8"/>
    <x v="1"/>
    <x v="4"/>
    <x v="39"/>
    <x v="3"/>
    <n v="117204"/>
    <n v="753683"/>
    <m/>
    <x v="0"/>
  </r>
  <r>
    <x v="36"/>
    <x v="8"/>
    <x v="1"/>
    <x v="4"/>
    <x v="39"/>
    <x v="4"/>
    <n v="118362"/>
    <n v="675306"/>
    <m/>
    <x v="0"/>
  </r>
  <r>
    <x v="36"/>
    <x v="8"/>
    <x v="1"/>
    <x v="4"/>
    <x v="39"/>
    <x v="5"/>
    <n v="119676"/>
    <n v="638910"/>
    <m/>
    <x v="0"/>
  </r>
  <r>
    <x v="36"/>
    <x v="8"/>
    <x v="1"/>
    <x v="4"/>
    <x v="39"/>
    <x v="6"/>
    <n v="120986"/>
    <n v="628679"/>
    <m/>
    <x v="0"/>
  </r>
  <r>
    <x v="36"/>
    <x v="8"/>
    <x v="1"/>
    <x v="4"/>
    <x v="39"/>
    <x v="7"/>
    <n v="122301"/>
    <n v="625936"/>
    <m/>
    <x v="0"/>
  </r>
  <r>
    <x v="36"/>
    <x v="8"/>
    <x v="1"/>
    <x v="4"/>
    <x v="39"/>
    <x v="8"/>
    <n v="123587"/>
    <n v="632126"/>
    <m/>
    <x v="0"/>
  </r>
  <r>
    <x v="36"/>
    <x v="8"/>
    <x v="1"/>
    <x v="4"/>
    <x v="39"/>
    <x v="9"/>
    <n v="124878"/>
    <n v="641753"/>
    <m/>
    <x v="0"/>
  </r>
  <r>
    <x v="36"/>
    <x v="8"/>
    <x v="1"/>
    <x v="4"/>
    <x v="39"/>
    <x v="10"/>
    <n v="126232"/>
    <n v="648817"/>
    <m/>
    <x v="0"/>
  </r>
  <r>
    <x v="36"/>
    <x v="8"/>
    <x v="1"/>
    <x v="4"/>
    <x v="39"/>
    <x v="11"/>
    <n v="127697"/>
    <n v="653682"/>
    <m/>
    <x v="0"/>
  </r>
  <r>
    <x v="36"/>
    <x v="8"/>
    <x v="1"/>
    <x v="4"/>
    <x v="39"/>
    <x v="12"/>
    <n v="129160"/>
    <n v="656329"/>
    <m/>
    <x v="0"/>
  </r>
  <r>
    <x v="36"/>
    <x v="8"/>
    <x v="1"/>
    <x v="4"/>
    <x v="39"/>
    <x v="13"/>
    <n v="130597"/>
    <n v="659976"/>
    <m/>
    <x v="0"/>
  </r>
  <r>
    <x v="36"/>
    <x v="8"/>
    <x v="1"/>
    <x v="4"/>
    <x v="39"/>
    <x v="14"/>
    <n v="131985"/>
    <n v="666110"/>
    <m/>
    <x v="0"/>
  </r>
  <r>
    <x v="36"/>
    <x v="8"/>
    <x v="1"/>
    <x v="4"/>
    <x v="39"/>
    <x v="15"/>
    <n v="133334"/>
    <n v="670343"/>
    <m/>
    <x v="0"/>
  </r>
  <r>
    <x v="36"/>
    <x v="8"/>
    <x v="1"/>
    <x v="4"/>
    <x v="39"/>
    <x v="16"/>
    <n v="134651"/>
    <n v="672900"/>
    <m/>
    <x v="0"/>
  </r>
  <r>
    <x v="36"/>
    <x v="8"/>
    <x v="1"/>
    <x v="4"/>
    <x v="39"/>
    <x v="17"/>
    <n v="135821"/>
    <n v="675061"/>
    <m/>
    <x v="0"/>
  </r>
  <r>
    <x v="36"/>
    <x v="8"/>
    <x v="1"/>
    <x v="4"/>
    <x v="39"/>
    <x v="18"/>
    <n v="136906"/>
    <n v="678532"/>
    <m/>
    <x v="0"/>
  </r>
  <r>
    <x v="36"/>
    <x v="8"/>
    <x v="1"/>
    <x v="4"/>
    <x v="39"/>
    <x v="19"/>
    <n v="137919"/>
    <n v="682000"/>
    <m/>
    <x v="0"/>
  </r>
  <r>
    <x v="36"/>
    <x v="8"/>
    <x v="1"/>
    <x v="4"/>
    <x v="39"/>
    <x v="20"/>
    <n v="138869"/>
    <n v="683775"/>
    <m/>
    <x v="0"/>
  </r>
  <r>
    <x v="36"/>
    <x v="8"/>
    <x v="1"/>
    <x v="4"/>
    <x v="39"/>
    <x v="21"/>
    <n v="139744"/>
    <n v="684145"/>
    <m/>
    <x v="0"/>
  </r>
  <r>
    <x v="36"/>
    <x v="8"/>
    <x v="1"/>
    <x v="4"/>
    <x v="39"/>
    <x v="22"/>
    <n v="140562"/>
    <n v="683546"/>
    <m/>
    <x v="0"/>
  </r>
  <r>
    <x v="36"/>
    <x v="8"/>
    <x v="1"/>
    <x v="4"/>
    <x v="39"/>
    <x v="23"/>
    <n v="141356"/>
    <n v="682439"/>
    <m/>
    <x v="0"/>
  </r>
  <r>
    <x v="36"/>
    <x v="8"/>
    <x v="1"/>
    <x v="4"/>
    <x v="39"/>
    <x v="24"/>
    <n v="142153"/>
    <n v="681058"/>
    <m/>
    <x v="0"/>
  </r>
  <r>
    <x v="36"/>
    <x v="8"/>
    <x v="1"/>
    <x v="4"/>
    <x v="39"/>
    <x v="25"/>
    <n v="142955"/>
    <n v="681439"/>
    <m/>
    <x v="0"/>
  </r>
  <r>
    <x v="36"/>
    <x v="8"/>
    <x v="1"/>
    <x v="4"/>
    <x v="39"/>
    <x v="26"/>
    <n v="143759"/>
    <n v="681915"/>
    <m/>
    <x v="0"/>
  </r>
  <r>
    <x v="36"/>
    <x v="8"/>
    <x v="1"/>
    <x v="4"/>
    <x v="39"/>
    <x v="27"/>
    <n v="144558"/>
    <n v="681751"/>
    <m/>
    <x v="0"/>
  </r>
  <r>
    <x v="36"/>
    <x v="8"/>
    <x v="1"/>
    <x v="4"/>
    <x v="39"/>
    <x v="28"/>
    <n v="145358"/>
    <n v="681318"/>
    <m/>
    <x v="0"/>
  </r>
  <r>
    <x v="36"/>
    <x v="8"/>
    <x v="1"/>
    <x v="4"/>
    <x v="39"/>
    <x v="29"/>
    <n v="146158"/>
    <n v="681039"/>
    <m/>
    <x v="0"/>
  </r>
  <r>
    <x v="36"/>
    <x v="8"/>
    <x v="1"/>
    <x v="4"/>
    <x v="39"/>
    <x v="30"/>
    <n v="146960"/>
    <n v="680605"/>
    <m/>
    <x v="0"/>
  </r>
  <r>
    <x v="36"/>
    <x v="8"/>
    <x v="2"/>
    <x v="2"/>
    <x v="36"/>
    <x v="0"/>
    <n v="0"/>
    <n v="0"/>
    <m/>
    <x v="0"/>
  </r>
  <r>
    <x v="36"/>
    <x v="8"/>
    <x v="2"/>
    <x v="2"/>
    <x v="36"/>
    <x v="1"/>
    <n v="0"/>
    <n v="0"/>
    <m/>
    <x v="0"/>
  </r>
  <r>
    <x v="36"/>
    <x v="8"/>
    <x v="2"/>
    <x v="2"/>
    <x v="36"/>
    <x v="2"/>
    <n v="0"/>
    <n v="0"/>
    <m/>
    <x v="0"/>
  </r>
  <r>
    <x v="36"/>
    <x v="8"/>
    <x v="2"/>
    <x v="2"/>
    <x v="36"/>
    <x v="3"/>
    <n v="0"/>
    <n v="0"/>
    <m/>
    <x v="0"/>
  </r>
  <r>
    <x v="36"/>
    <x v="8"/>
    <x v="2"/>
    <x v="2"/>
    <x v="36"/>
    <x v="4"/>
    <n v="0"/>
    <n v="0"/>
    <m/>
    <x v="0"/>
  </r>
  <r>
    <x v="36"/>
    <x v="8"/>
    <x v="2"/>
    <x v="2"/>
    <x v="36"/>
    <x v="5"/>
    <n v="0"/>
    <n v="0"/>
    <m/>
    <x v="0"/>
  </r>
  <r>
    <x v="36"/>
    <x v="8"/>
    <x v="2"/>
    <x v="2"/>
    <x v="36"/>
    <x v="6"/>
    <n v="0"/>
    <n v="0"/>
    <m/>
    <x v="0"/>
  </r>
  <r>
    <x v="36"/>
    <x v="8"/>
    <x v="2"/>
    <x v="2"/>
    <x v="36"/>
    <x v="7"/>
    <n v="0"/>
    <n v="0"/>
    <m/>
    <x v="0"/>
  </r>
  <r>
    <x v="36"/>
    <x v="8"/>
    <x v="2"/>
    <x v="2"/>
    <x v="36"/>
    <x v="8"/>
    <n v="0"/>
    <n v="0"/>
    <m/>
    <x v="0"/>
  </r>
  <r>
    <x v="36"/>
    <x v="8"/>
    <x v="2"/>
    <x v="2"/>
    <x v="36"/>
    <x v="9"/>
    <n v="0"/>
    <n v="0"/>
    <m/>
    <x v="0"/>
  </r>
  <r>
    <x v="36"/>
    <x v="8"/>
    <x v="2"/>
    <x v="2"/>
    <x v="36"/>
    <x v="10"/>
    <n v="0"/>
    <n v="0"/>
    <m/>
    <x v="0"/>
  </r>
  <r>
    <x v="36"/>
    <x v="8"/>
    <x v="2"/>
    <x v="2"/>
    <x v="36"/>
    <x v="11"/>
    <n v="0"/>
    <n v="0"/>
    <m/>
    <x v="0"/>
  </r>
  <r>
    <x v="36"/>
    <x v="8"/>
    <x v="2"/>
    <x v="2"/>
    <x v="36"/>
    <x v="12"/>
    <n v="0"/>
    <n v="0"/>
    <m/>
    <x v="0"/>
  </r>
  <r>
    <x v="36"/>
    <x v="8"/>
    <x v="2"/>
    <x v="2"/>
    <x v="36"/>
    <x v="13"/>
    <n v="0"/>
    <n v="0"/>
    <m/>
    <x v="0"/>
  </r>
  <r>
    <x v="36"/>
    <x v="8"/>
    <x v="2"/>
    <x v="2"/>
    <x v="36"/>
    <x v="14"/>
    <n v="0"/>
    <n v="0"/>
    <m/>
    <x v="0"/>
  </r>
  <r>
    <x v="36"/>
    <x v="8"/>
    <x v="2"/>
    <x v="2"/>
    <x v="36"/>
    <x v="15"/>
    <n v="0"/>
    <n v="0"/>
    <m/>
    <x v="0"/>
  </r>
  <r>
    <x v="36"/>
    <x v="8"/>
    <x v="2"/>
    <x v="2"/>
    <x v="36"/>
    <x v="16"/>
    <n v="0"/>
    <n v="0"/>
    <m/>
    <x v="0"/>
  </r>
  <r>
    <x v="36"/>
    <x v="8"/>
    <x v="2"/>
    <x v="2"/>
    <x v="36"/>
    <x v="17"/>
    <n v="0"/>
    <n v="0"/>
    <m/>
    <x v="0"/>
  </r>
  <r>
    <x v="36"/>
    <x v="8"/>
    <x v="2"/>
    <x v="2"/>
    <x v="36"/>
    <x v="18"/>
    <n v="0"/>
    <n v="0"/>
    <m/>
    <x v="0"/>
  </r>
  <r>
    <x v="36"/>
    <x v="8"/>
    <x v="2"/>
    <x v="2"/>
    <x v="36"/>
    <x v="19"/>
    <n v="0"/>
    <n v="0"/>
    <m/>
    <x v="0"/>
  </r>
  <r>
    <x v="36"/>
    <x v="8"/>
    <x v="2"/>
    <x v="2"/>
    <x v="36"/>
    <x v="20"/>
    <n v="0"/>
    <n v="0"/>
    <m/>
    <x v="0"/>
  </r>
  <r>
    <x v="36"/>
    <x v="8"/>
    <x v="2"/>
    <x v="2"/>
    <x v="36"/>
    <x v="21"/>
    <n v="0"/>
    <n v="0"/>
    <m/>
    <x v="0"/>
  </r>
  <r>
    <x v="36"/>
    <x v="8"/>
    <x v="2"/>
    <x v="2"/>
    <x v="36"/>
    <x v="22"/>
    <n v="0"/>
    <n v="0"/>
    <m/>
    <x v="0"/>
  </r>
  <r>
    <x v="36"/>
    <x v="8"/>
    <x v="2"/>
    <x v="2"/>
    <x v="36"/>
    <x v="23"/>
    <n v="0"/>
    <n v="0"/>
    <m/>
    <x v="0"/>
  </r>
  <r>
    <x v="36"/>
    <x v="8"/>
    <x v="2"/>
    <x v="2"/>
    <x v="36"/>
    <x v="24"/>
    <n v="0"/>
    <n v="0"/>
    <m/>
    <x v="0"/>
  </r>
  <r>
    <x v="36"/>
    <x v="8"/>
    <x v="2"/>
    <x v="2"/>
    <x v="36"/>
    <x v="25"/>
    <n v="0"/>
    <n v="0"/>
    <m/>
    <x v="0"/>
  </r>
  <r>
    <x v="36"/>
    <x v="8"/>
    <x v="2"/>
    <x v="2"/>
    <x v="36"/>
    <x v="26"/>
    <n v="0"/>
    <n v="0"/>
    <m/>
    <x v="0"/>
  </r>
  <r>
    <x v="36"/>
    <x v="8"/>
    <x v="2"/>
    <x v="2"/>
    <x v="36"/>
    <x v="27"/>
    <n v="0"/>
    <n v="0"/>
    <m/>
    <x v="0"/>
  </r>
  <r>
    <x v="36"/>
    <x v="8"/>
    <x v="2"/>
    <x v="2"/>
    <x v="36"/>
    <x v="28"/>
    <n v="0"/>
    <n v="0"/>
    <m/>
    <x v="0"/>
  </r>
  <r>
    <x v="36"/>
    <x v="8"/>
    <x v="2"/>
    <x v="2"/>
    <x v="36"/>
    <x v="29"/>
    <n v="0"/>
    <n v="0"/>
    <m/>
    <x v="0"/>
  </r>
  <r>
    <x v="36"/>
    <x v="8"/>
    <x v="2"/>
    <x v="2"/>
    <x v="36"/>
    <x v="30"/>
    <n v="0"/>
    <n v="0"/>
    <m/>
    <x v="0"/>
  </r>
  <r>
    <x v="36"/>
    <x v="8"/>
    <x v="2"/>
    <x v="4"/>
    <x v="39"/>
    <x v="0"/>
    <n v="36186"/>
    <n v="1178288"/>
    <m/>
    <x v="0"/>
  </r>
  <r>
    <x v="36"/>
    <x v="8"/>
    <x v="2"/>
    <x v="4"/>
    <x v="39"/>
    <x v="1"/>
    <n v="35563"/>
    <n v="1235420"/>
    <m/>
    <x v="0"/>
  </r>
  <r>
    <x v="36"/>
    <x v="8"/>
    <x v="2"/>
    <x v="4"/>
    <x v="39"/>
    <x v="2"/>
    <n v="34931"/>
    <n v="1375324"/>
    <m/>
    <x v="0"/>
  </r>
  <r>
    <x v="36"/>
    <x v="8"/>
    <x v="2"/>
    <x v="4"/>
    <x v="39"/>
    <x v="3"/>
    <n v="34310"/>
    <n v="1454300"/>
    <m/>
    <x v="0"/>
  </r>
  <r>
    <x v="36"/>
    <x v="8"/>
    <x v="2"/>
    <x v="4"/>
    <x v="39"/>
    <x v="4"/>
    <n v="33700"/>
    <n v="1262335"/>
    <m/>
    <x v="0"/>
  </r>
  <r>
    <x v="36"/>
    <x v="8"/>
    <x v="2"/>
    <x v="4"/>
    <x v="39"/>
    <x v="5"/>
    <n v="33101"/>
    <n v="1154308"/>
    <m/>
    <x v="0"/>
  </r>
  <r>
    <x v="36"/>
    <x v="8"/>
    <x v="2"/>
    <x v="4"/>
    <x v="39"/>
    <x v="6"/>
    <n v="32513"/>
    <n v="1098094"/>
    <m/>
    <x v="0"/>
  </r>
  <r>
    <x v="36"/>
    <x v="8"/>
    <x v="2"/>
    <x v="4"/>
    <x v="39"/>
    <x v="7"/>
    <n v="31936"/>
    <n v="1055529"/>
    <m/>
    <x v="0"/>
  </r>
  <r>
    <x v="36"/>
    <x v="8"/>
    <x v="2"/>
    <x v="4"/>
    <x v="39"/>
    <x v="8"/>
    <n v="31368"/>
    <n v="1029415"/>
    <m/>
    <x v="0"/>
  </r>
  <r>
    <x v="36"/>
    <x v="8"/>
    <x v="2"/>
    <x v="4"/>
    <x v="39"/>
    <x v="9"/>
    <n v="30811"/>
    <n v="1009094"/>
    <m/>
    <x v="0"/>
  </r>
  <r>
    <x v="36"/>
    <x v="8"/>
    <x v="2"/>
    <x v="4"/>
    <x v="39"/>
    <x v="10"/>
    <n v="30263"/>
    <n v="984440"/>
    <m/>
    <x v="0"/>
  </r>
  <r>
    <x v="36"/>
    <x v="8"/>
    <x v="2"/>
    <x v="4"/>
    <x v="39"/>
    <x v="11"/>
    <n v="29726"/>
    <n v="955762"/>
    <m/>
    <x v="0"/>
  </r>
  <r>
    <x v="36"/>
    <x v="8"/>
    <x v="2"/>
    <x v="4"/>
    <x v="39"/>
    <x v="12"/>
    <n v="29197"/>
    <n v="924454"/>
    <m/>
    <x v="0"/>
  </r>
  <r>
    <x v="36"/>
    <x v="8"/>
    <x v="2"/>
    <x v="4"/>
    <x v="39"/>
    <x v="13"/>
    <n v="28679"/>
    <n v="895662"/>
    <m/>
    <x v="0"/>
  </r>
  <r>
    <x v="36"/>
    <x v="8"/>
    <x v="2"/>
    <x v="4"/>
    <x v="39"/>
    <x v="14"/>
    <n v="28169"/>
    <n v="870623"/>
    <m/>
    <x v="0"/>
  </r>
  <r>
    <x v="36"/>
    <x v="8"/>
    <x v="2"/>
    <x v="4"/>
    <x v="39"/>
    <x v="15"/>
    <n v="27668"/>
    <n v="844277"/>
    <m/>
    <x v="0"/>
  </r>
  <r>
    <x v="36"/>
    <x v="8"/>
    <x v="2"/>
    <x v="4"/>
    <x v="39"/>
    <x v="16"/>
    <n v="27177"/>
    <n v="817151"/>
    <m/>
    <x v="0"/>
  </r>
  <r>
    <x v="36"/>
    <x v="8"/>
    <x v="2"/>
    <x v="4"/>
    <x v="39"/>
    <x v="17"/>
    <n v="26694"/>
    <n v="791929"/>
    <m/>
    <x v="0"/>
  </r>
  <r>
    <x v="36"/>
    <x v="8"/>
    <x v="2"/>
    <x v="4"/>
    <x v="39"/>
    <x v="18"/>
    <n v="26220"/>
    <n v="770548"/>
    <m/>
    <x v="0"/>
  </r>
  <r>
    <x v="36"/>
    <x v="8"/>
    <x v="2"/>
    <x v="4"/>
    <x v="39"/>
    <x v="19"/>
    <n v="25754"/>
    <n v="750198"/>
    <m/>
    <x v="0"/>
  </r>
  <r>
    <x v="36"/>
    <x v="8"/>
    <x v="2"/>
    <x v="4"/>
    <x v="39"/>
    <x v="20"/>
    <n v="25296"/>
    <n v="728675"/>
    <m/>
    <x v="0"/>
  </r>
  <r>
    <x v="36"/>
    <x v="8"/>
    <x v="2"/>
    <x v="4"/>
    <x v="39"/>
    <x v="21"/>
    <n v="24847"/>
    <n v="706430"/>
    <m/>
    <x v="0"/>
  </r>
  <r>
    <x v="36"/>
    <x v="8"/>
    <x v="2"/>
    <x v="4"/>
    <x v="39"/>
    <x v="22"/>
    <n v="24405"/>
    <n v="684170"/>
    <m/>
    <x v="0"/>
  </r>
  <r>
    <x v="36"/>
    <x v="8"/>
    <x v="2"/>
    <x v="4"/>
    <x v="39"/>
    <x v="23"/>
    <n v="23971"/>
    <n v="662229"/>
    <m/>
    <x v="0"/>
  </r>
  <r>
    <x v="36"/>
    <x v="8"/>
    <x v="2"/>
    <x v="4"/>
    <x v="39"/>
    <x v="24"/>
    <n v="23546"/>
    <n v="640605"/>
    <m/>
    <x v="0"/>
  </r>
  <r>
    <x v="36"/>
    <x v="8"/>
    <x v="2"/>
    <x v="4"/>
    <x v="39"/>
    <x v="25"/>
    <n v="23127"/>
    <n v="621156"/>
    <m/>
    <x v="0"/>
  </r>
  <r>
    <x v="36"/>
    <x v="8"/>
    <x v="2"/>
    <x v="4"/>
    <x v="39"/>
    <x v="26"/>
    <n v="22716"/>
    <n v="602238"/>
    <m/>
    <x v="0"/>
  </r>
  <r>
    <x v="36"/>
    <x v="8"/>
    <x v="2"/>
    <x v="4"/>
    <x v="39"/>
    <x v="27"/>
    <n v="22313"/>
    <n v="583281"/>
    <m/>
    <x v="0"/>
  </r>
  <r>
    <x v="36"/>
    <x v="8"/>
    <x v="2"/>
    <x v="4"/>
    <x v="39"/>
    <x v="28"/>
    <n v="21916"/>
    <n v="564617"/>
    <m/>
    <x v="0"/>
  </r>
  <r>
    <x v="36"/>
    <x v="8"/>
    <x v="2"/>
    <x v="4"/>
    <x v="39"/>
    <x v="29"/>
    <n v="21527"/>
    <n v="546587"/>
    <m/>
    <x v="0"/>
  </r>
  <r>
    <x v="36"/>
    <x v="8"/>
    <x v="2"/>
    <x v="4"/>
    <x v="39"/>
    <x v="30"/>
    <n v="21144"/>
    <n v="528882"/>
    <m/>
    <x v="0"/>
  </r>
  <r>
    <x v="37"/>
    <x v="0"/>
    <x v="0"/>
    <x v="6"/>
    <x v="40"/>
    <x v="1"/>
    <n v="27641"/>
    <n v="0"/>
    <m/>
    <x v="0"/>
  </r>
  <r>
    <x v="37"/>
    <x v="0"/>
    <x v="0"/>
    <x v="6"/>
    <x v="40"/>
    <x v="2"/>
    <n v="21660"/>
    <n v="0"/>
    <m/>
    <x v="0"/>
  </r>
  <r>
    <x v="37"/>
    <x v="0"/>
    <x v="0"/>
    <x v="6"/>
    <x v="40"/>
    <x v="3"/>
    <n v="23116"/>
    <n v="0"/>
    <m/>
    <x v="0"/>
  </r>
  <r>
    <x v="37"/>
    <x v="0"/>
    <x v="0"/>
    <x v="6"/>
    <x v="40"/>
    <x v="4"/>
    <n v="26871"/>
    <n v="0"/>
    <m/>
    <x v="0"/>
  </r>
  <r>
    <x v="37"/>
    <x v="0"/>
    <x v="0"/>
    <x v="6"/>
    <x v="40"/>
    <x v="5"/>
    <n v="23037"/>
    <n v="0"/>
    <m/>
    <x v="0"/>
  </r>
  <r>
    <x v="37"/>
    <x v="0"/>
    <x v="0"/>
    <x v="6"/>
    <x v="40"/>
    <x v="6"/>
    <n v="23305"/>
    <n v="0"/>
    <m/>
    <x v="0"/>
  </r>
  <r>
    <x v="37"/>
    <x v="0"/>
    <x v="0"/>
    <x v="6"/>
    <x v="40"/>
    <x v="7"/>
    <n v="23279"/>
    <n v="0"/>
    <m/>
    <x v="0"/>
  </r>
  <r>
    <x v="37"/>
    <x v="0"/>
    <x v="0"/>
    <x v="6"/>
    <x v="40"/>
    <x v="8"/>
    <n v="22871"/>
    <n v="0"/>
    <m/>
    <x v="0"/>
  </r>
  <r>
    <x v="37"/>
    <x v="0"/>
    <x v="0"/>
    <x v="6"/>
    <x v="40"/>
    <x v="9"/>
    <n v="22963"/>
    <n v="0"/>
    <m/>
    <x v="0"/>
  </r>
  <r>
    <x v="37"/>
    <x v="0"/>
    <x v="0"/>
    <x v="6"/>
    <x v="40"/>
    <x v="10"/>
    <n v="23014"/>
    <n v="0"/>
    <m/>
    <x v="0"/>
  </r>
  <r>
    <x v="37"/>
    <x v="0"/>
    <x v="0"/>
    <x v="6"/>
    <x v="40"/>
    <x v="11"/>
    <n v="22555"/>
    <n v="0"/>
    <m/>
    <x v="0"/>
  </r>
  <r>
    <x v="37"/>
    <x v="0"/>
    <x v="0"/>
    <x v="6"/>
    <x v="40"/>
    <x v="12"/>
    <n v="22518"/>
    <n v="0"/>
    <m/>
    <x v="0"/>
  </r>
  <r>
    <x v="37"/>
    <x v="0"/>
    <x v="0"/>
    <x v="6"/>
    <x v="40"/>
    <x v="13"/>
    <n v="22217"/>
    <n v="0"/>
    <m/>
    <x v="0"/>
  </r>
  <r>
    <x v="37"/>
    <x v="0"/>
    <x v="0"/>
    <x v="6"/>
    <x v="40"/>
    <x v="14"/>
    <n v="21728"/>
    <n v="0"/>
    <m/>
    <x v="0"/>
  </r>
  <r>
    <x v="37"/>
    <x v="0"/>
    <x v="0"/>
    <x v="6"/>
    <x v="40"/>
    <x v="15"/>
    <n v="21299"/>
    <n v="0"/>
    <m/>
    <x v="0"/>
  </r>
  <r>
    <x v="37"/>
    <x v="0"/>
    <x v="0"/>
    <x v="6"/>
    <x v="40"/>
    <x v="16"/>
    <n v="20763"/>
    <n v="0"/>
    <m/>
    <x v="0"/>
  </r>
  <r>
    <x v="37"/>
    <x v="0"/>
    <x v="0"/>
    <x v="6"/>
    <x v="40"/>
    <x v="17"/>
    <n v="20382"/>
    <n v="0"/>
    <m/>
    <x v="0"/>
  </r>
  <r>
    <x v="37"/>
    <x v="0"/>
    <x v="0"/>
    <x v="6"/>
    <x v="40"/>
    <x v="18"/>
    <n v="19780"/>
    <n v="0"/>
    <m/>
    <x v="0"/>
  </r>
  <r>
    <x v="37"/>
    <x v="0"/>
    <x v="0"/>
    <x v="6"/>
    <x v="40"/>
    <x v="19"/>
    <n v="18998"/>
    <n v="0"/>
    <m/>
    <x v="0"/>
  </r>
  <r>
    <x v="37"/>
    <x v="0"/>
    <x v="0"/>
    <x v="6"/>
    <x v="40"/>
    <x v="20"/>
    <n v="18321"/>
    <n v="0"/>
    <m/>
    <x v="0"/>
  </r>
  <r>
    <x v="37"/>
    <x v="0"/>
    <x v="0"/>
    <x v="6"/>
    <x v="40"/>
    <x v="21"/>
    <n v="17530"/>
    <n v="0"/>
    <m/>
    <x v="0"/>
  </r>
  <r>
    <x v="37"/>
    <x v="0"/>
    <x v="0"/>
    <x v="6"/>
    <x v="40"/>
    <x v="22"/>
    <n v="17076"/>
    <n v="0"/>
    <m/>
    <x v="0"/>
  </r>
  <r>
    <x v="37"/>
    <x v="0"/>
    <x v="0"/>
    <x v="6"/>
    <x v="40"/>
    <x v="23"/>
    <n v="16381"/>
    <n v="0"/>
    <m/>
    <x v="0"/>
  </r>
  <r>
    <x v="37"/>
    <x v="0"/>
    <x v="0"/>
    <x v="6"/>
    <x v="40"/>
    <x v="24"/>
    <n v="15759"/>
    <n v="0"/>
    <m/>
    <x v="0"/>
  </r>
  <r>
    <x v="37"/>
    <x v="0"/>
    <x v="0"/>
    <x v="6"/>
    <x v="40"/>
    <x v="25"/>
    <n v="15743"/>
    <n v="0"/>
    <m/>
    <x v="0"/>
  </r>
  <r>
    <x v="37"/>
    <x v="0"/>
    <x v="0"/>
    <x v="6"/>
    <x v="40"/>
    <x v="26"/>
    <n v="15845"/>
    <n v="0"/>
    <m/>
    <x v="0"/>
  </r>
  <r>
    <x v="37"/>
    <x v="0"/>
    <x v="0"/>
    <x v="6"/>
    <x v="40"/>
    <x v="27"/>
    <n v="15805"/>
    <n v="0"/>
    <m/>
    <x v="0"/>
  </r>
  <r>
    <x v="37"/>
    <x v="0"/>
    <x v="0"/>
    <x v="6"/>
    <x v="40"/>
    <x v="28"/>
    <n v="15796"/>
    <n v="0"/>
    <m/>
    <x v="0"/>
  </r>
  <r>
    <x v="37"/>
    <x v="0"/>
    <x v="0"/>
    <x v="6"/>
    <x v="40"/>
    <x v="29"/>
    <n v="15804"/>
    <n v="0"/>
    <m/>
    <x v="0"/>
  </r>
  <r>
    <x v="37"/>
    <x v="0"/>
    <x v="0"/>
    <x v="6"/>
    <x v="40"/>
    <x v="30"/>
    <n v="15876"/>
    <n v="0"/>
    <m/>
    <x v="0"/>
  </r>
  <r>
    <x v="37"/>
    <x v="0"/>
    <x v="1"/>
    <x v="6"/>
    <x v="40"/>
    <x v="1"/>
    <n v="24909"/>
    <n v="0"/>
    <m/>
    <x v="0"/>
  </r>
  <r>
    <x v="37"/>
    <x v="0"/>
    <x v="1"/>
    <x v="6"/>
    <x v="40"/>
    <x v="2"/>
    <n v="30505"/>
    <n v="0"/>
    <m/>
    <x v="0"/>
  </r>
  <r>
    <x v="37"/>
    <x v="0"/>
    <x v="1"/>
    <x v="6"/>
    <x v="40"/>
    <x v="3"/>
    <n v="23154"/>
    <n v="0"/>
    <m/>
    <x v="0"/>
  </r>
  <r>
    <x v="37"/>
    <x v="0"/>
    <x v="1"/>
    <x v="6"/>
    <x v="40"/>
    <x v="4"/>
    <n v="16192"/>
    <n v="0"/>
    <m/>
    <x v="0"/>
  </r>
  <r>
    <x v="37"/>
    <x v="0"/>
    <x v="1"/>
    <x v="6"/>
    <x v="40"/>
    <x v="5"/>
    <n v="19884"/>
    <n v="0"/>
    <m/>
    <x v="0"/>
  </r>
  <r>
    <x v="37"/>
    <x v="0"/>
    <x v="1"/>
    <x v="6"/>
    <x v="40"/>
    <x v="6"/>
    <n v="19811"/>
    <n v="0"/>
    <m/>
    <x v="0"/>
  </r>
  <r>
    <x v="37"/>
    <x v="0"/>
    <x v="1"/>
    <x v="6"/>
    <x v="40"/>
    <x v="7"/>
    <n v="19907"/>
    <n v="0"/>
    <m/>
    <x v="0"/>
  </r>
  <r>
    <x v="37"/>
    <x v="0"/>
    <x v="1"/>
    <x v="6"/>
    <x v="40"/>
    <x v="8"/>
    <n v="19444"/>
    <n v="0"/>
    <m/>
    <x v="0"/>
  </r>
  <r>
    <x v="37"/>
    <x v="0"/>
    <x v="1"/>
    <x v="6"/>
    <x v="40"/>
    <x v="9"/>
    <n v="19541"/>
    <n v="0"/>
    <m/>
    <x v="0"/>
  </r>
  <r>
    <x v="37"/>
    <x v="0"/>
    <x v="1"/>
    <x v="6"/>
    <x v="40"/>
    <x v="10"/>
    <n v="20475"/>
    <n v="0"/>
    <m/>
    <x v="0"/>
  </r>
  <r>
    <x v="37"/>
    <x v="0"/>
    <x v="1"/>
    <x v="6"/>
    <x v="40"/>
    <x v="11"/>
    <n v="22154"/>
    <n v="0"/>
    <m/>
    <x v="0"/>
  </r>
  <r>
    <x v="37"/>
    <x v="0"/>
    <x v="1"/>
    <x v="6"/>
    <x v="40"/>
    <x v="12"/>
    <n v="22141"/>
    <n v="0"/>
    <m/>
    <x v="0"/>
  </r>
  <r>
    <x v="37"/>
    <x v="0"/>
    <x v="1"/>
    <x v="6"/>
    <x v="40"/>
    <x v="13"/>
    <n v="21734"/>
    <n v="0"/>
    <m/>
    <x v="0"/>
  </r>
  <r>
    <x v="37"/>
    <x v="0"/>
    <x v="1"/>
    <x v="6"/>
    <x v="40"/>
    <x v="14"/>
    <n v="20984"/>
    <n v="0"/>
    <m/>
    <x v="0"/>
  </r>
  <r>
    <x v="37"/>
    <x v="0"/>
    <x v="1"/>
    <x v="6"/>
    <x v="40"/>
    <x v="15"/>
    <n v="20410"/>
    <n v="0"/>
    <m/>
    <x v="0"/>
  </r>
  <r>
    <x v="37"/>
    <x v="0"/>
    <x v="1"/>
    <x v="6"/>
    <x v="40"/>
    <x v="16"/>
    <n v="19910"/>
    <n v="0"/>
    <m/>
    <x v="0"/>
  </r>
  <r>
    <x v="37"/>
    <x v="0"/>
    <x v="1"/>
    <x v="6"/>
    <x v="40"/>
    <x v="17"/>
    <n v="17701"/>
    <n v="0"/>
    <m/>
    <x v="0"/>
  </r>
  <r>
    <x v="37"/>
    <x v="0"/>
    <x v="1"/>
    <x v="6"/>
    <x v="40"/>
    <x v="18"/>
    <n v="16406"/>
    <n v="0"/>
    <m/>
    <x v="0"/>
  </r>
  <r>
    <x v="37"/>
    <x v="0"/>
    <x v="1"/>
    <x v="6"/>
    <x v="40"/>
    <x v="19"/>
    <n v="15306"/>
    <n v="0"/>
    <m/>
    <x v="0"/>
  </r>
  <r>
    <x v="37"/>
    <x v="0"/>
    <x v="1"/>
    <x v="6"/>
    <x v="40"/>
    <x v="20"/>
    <n v="14358"/>
    <n v="0"/>
    <m/>
    <x v="0"/>
  </r>
  <r>
    <x v="37"/>
    <x v="0"/>
    <x v="1"/>
    <x v="6"/>
    <x v="40"/>
    <x v="21"/>
    <n v="13235"/>
    <n v="0"/>
    <m/>
    <x v="0"/>
  </r>
  <r>
    <x v="37"/>
    <x v="0"/>
    <x v="1"/>
    <x v="6"/>
    <x v="40"/>
    <x v="22"/>
    <n v="12363"/>
    <n v="0"/>
    <m/>
    <x v="0"/>
  </r>
  <r>
    <x v="37"/>
    <x v="0"/>
    <x v="1"/>
    <x v="6"/>
    <x v="40"/>
    <x v="23"/>
    <n v="11987"/>
    <n v="0"/>
    <m/>
    <x v="0"/>
  </r>
  <r>
    <x v="37"/>
    <x v="0"/>
    <x v="1"/>
    <x v="6"/>
    <x v="40"/>
    <x v="24"/>
    <n v="12047"/>
    <n v="0"/>
    <m/>
    <x v="0"/>
  </r>
  <r>
    <x v="37"/>
    <x v="0"/>
    <x v="1"/>
    <x v="6"/>
    <x v="40"/>
    <x v="25"/>
    <n v="12110"/>
    <n v="0"/>
    <m/>
    <x v="0"/>
  </r>
  <r>
    <x v="37"/>
    <x v="0"/>
    <x v="1"/>
    <x v="6"/>
    <x v="40"/>
    <x v="26"/>
    <n v="12149"/>
    <n v="0"/>
    <m/>
    <x v="0"/>
  </r>
  <r>
    <x v="37"/>
    <x v="0"/>
    <x v="1"/>
    <x v="6"/>
    <x v="40"/>
    <x v="27"/>
    <n v="12086"/>
    <n v="0"/>
    <m/>
    <x v="0"/>
  </r>
  <r>
    <x v="37"/>
    <x v="0"/>
    <x v="1"/>
    <x v="6"/>
    <x v="40"/>
    <x v="28"/>
    <n v="12086"/>
    <n v="0"/>
    <m/>
    <x v="0"/>
  </r>
  <r>
    <x v="37"/>
    <x v="0"/>
    <x v="1"/>
    <x v="6"/>
    <x v="40"/>
    <x v="29"/>
    <n v="12096"/>
    <n v="0"/>
    <m/>
    <x v="0"/>
  </r>
  <r>
    <x v="37"/>
    <x v="0"/>
    <x v="1"/>
    <x v="6"/>
    <x v="40"/>
    <x v="30"/>
    <n v="12137"/>
    <n v="0"/>
    <m/>
    <x v="0"/>
  </r>
  <r>
    <x v="37"/>
    <x v="0"/>
    <x v="2"/>
    <x v="6"/>
    <x v="40"/>
    <x v="1"/>
    <n v="2719"/>
    <n v="0"/>
    <m/>
    <x v="0"/>
  </r>
  <r>
    <x v="37"/>
    <x v="0"/>
    <x v="2"/>
    <x v="6"/>
    <x v="40"/>
    <x v="2"/>
    <n v="3135"/>
    <n v="0"/>
    <m/>
    <x v="0"/>
  </r>
  <r>
    <x v="37"/>
    <x v="0"/>
    <x v="2"/>
    <x v="6"/>
    <x v="40"/>
    <x v="3"/>
    <n v="2410"/>
    <n v="0"/>
    <m/>
    <x v="0"/>
  </r>
  <r>
    <x v="37"/>
    <x v="0"/>
    <x v="2"/>
    <x v="6"/>
    <x v="40"/>
    <x v="4"/>
    <n v="2545"/>
    <n v="0"/>
    <m/>
    <x v="0"/>
  </r>
  <r>
    <x v="37"/>
    <x v="0"/>
    <x v="2"/>
    <x v="6"/>
    <x v="40"/>
    <x v="5"/>
    <n v="2742"/>
    <n v="0"/>
    <m/>
    <x v="0"/>
  </r>
  <r>
    <x v="37"/>
    <x v="0"/>
    <x v="2"/>
    <x v="6"/>
    <x v="40"/>
    <x v="6"/>
    <n v="3471"/>
    <n v="0"/>
    <m/>
    <x v="0"/>
  </r>
  <r>
    <x v="37"/>
    <x v="0"/>
    <x v="2"/>
    <x v="6"/>
    <x v="40"/>
    <x v="7"/>
    <n v="4338"/>
    <n v="0"/>
    <m/>
    <x v="0"/>
  </r>
  <r>
    <x v="37"/>
    <x v="0"/>
    <x v="2"/>
    <x v="6"/>
    <x v="40"/>
    <x v="8"/>
    <n v="4461"/>
    <n v="0"/>
    <m/>
    <x v="0"/>
  </r>
  <r>
    <x v="37"/>
    <x v="0"/>
    <x v="2"/>
    <x v="6"/>
    <x v="40"/>
    <x v="9"/>
    <n v="4344"/>
    <n v="0"/>
    <m/>
    <x v="0"/>
  </r>
  <r>
    <x v="37"/>
    <x v="0"/>
    <x v="2"/>
    <x v="6"/>
    <x v="40"/>
    <x v="10"/>
    <n v="3431"/>
    <n v="0"/>
    <m/>
    <x v="0"/>
  </r>
  <r>
    <x v="37"/>
    <x v="0"/>
    <x v="2"/>
    <x v="6"/>
    <x v="40"/>
    <x v="11"/>
    <n v="3267"/>
    <n v="0"/>
    <m/>
    <x v="0"/>
  </r>
  <r>
    <x v="37"/>
    <x v="0"/>
    <x v="2"/>
    <x v="6"/>
    <x v="40"/>
    <x v="12"/>
    <n v="3280"/>
    <n v="0"/>
    <m/>
    <x v="0"/>
  </r>
  <r>
    <x v="37"/>
    <x v="0"/>
    <x v="2"/>
    <x v="6"/>
    <x v="40"/>
    <x v="13"/>
    <n v="3274"/>
    <n v="0"/>
    <m/>
    <x v="0"/>
  </r>
  <r>
    <x v="37"/>
    <x v="0"/>
    <x v="2"/>
    <x v="6"/>
    <x v="40"/>
    <x v="14"/>
    <n v="3284"/>
    <n v="0"/>
    <m/>
    <x v="0"/>
  </r>
  <r>
    <x v="37"/>
    <x v="0"/>
    <x v="2"/>
    <x v="6"/>
    <x v="40"/>
    <x v="15"/>
    <n v="3311"/>
    <n v="0"/>
    <m/>
    <x v="0"/>
  </r>
  <r>
    <x v="37"/>
    <x v="0"/>
    <x v="2"/>
    <x v="6"/>
    <x v="40"/>
    <x v="16"/>
    <n v="3352"/>
    <n v="0"/>
    <m/>
    <x v="0"/>
  </r>
  <r>
    <x v="37"/>
    <x v="0"/>
    <x v="2"/>
    <x v="6"/>
    <x v="40"/>
    <x v="17"/>
    <n v="3283"/>
    <n v="0"/>
    <m/>
    <x v="0"/>
  </r>
  <r>
    <x v="37"/>
    <x v="0"/>
    <x v="2"/>
    <x v="6"/>
    <x v="40"/>
    <x v="18"/>
    <n v="3221"/>
    <n v="0"/>
    <m/>
    <x v="0"/>
  </r>
  <r>
    <x v="37"/>
    <x v="0"/>
    <x v="2"/>
    <x v="6"/>
    <x v="40"/>
    <x v="19"/>
    <n v="3092"/>
    <n v="0"/>
    <m/>
    <x v="0"/>
  </r>
  <r>
    <x v="37"/>
    <x v="0"/>
    <x v="2"/>
    <x v="6"/>
    <x v="40"/>
    <x v="20"/>
    <n v="3128"/>
    <n v="0"/>
    <m/>
    <x v="0"/>
  </r>
  <r>
    <x v="37"/>
    <x v="0"/>
    <x v="2"/>
    <x v="6"/>
    <x v="40"/>
    <x v="21"/>
    <n v="3150"/>
    <n v="0"/>
    <m/>
    <x v="0"/>
  </r>
  <r>
    <x v="37"/>
    <x v="0"/>
    <x v="2"/>
    <x v="6"/>
    <x v="40"/>
    <x v="22"/>
    <n v="3140"/>
    <n v="0"/>
    <m/>
    <x v="0"/>
  </r>
  <r>
    <x v="37"/>
    <x v="0"/>
    <x v="2"/>
    <x v="6"/>
    <x v="40"/>
    <x v="23"/>
    <n v="3143"/>
    <n v="0"/>
    <m/>
    <x v="0"/>
  </r>
  <r>
    <x v="37"/>
    <x v="0"/>
    <x v="2"/>
    <x v="6"/>
    <x v="40"/>
    <x v="24"/>
    <n v="3179"/>
    <n v="0"/>
    <m/>
    <x v="0"/>
  </r>
  <r>
    <x v="37"/>
    <x v="0"/>
    <x v="2"/>
    <x v="6"/>
    <x v="40"/>
    <x v="25"/>
    <n v="3215"/>
    <n v="0"/>
    <m/>
    <x v="0"/>
  </r>
  <r>
    <x v="37"/>
    <x v="0"/>
    <x v="2"/>
    <x v="6"/>
    <x v="40"/>
    <x v="26"/>
    <n v="3223"/>
    <n v="0"/>
    <m/>
    <x v="0"/>
  </r>
  <r>
    <x v="37"/>
    <x v="0"/>
    <x v="2"/>
    <x v="6"/>
    <x v="40"/>
    <x v="27"/>
    <n v="3241"/>
    <n v="0"/>
    <m/>
    <x v="0"/>
  </r>
  <r>
    <x v="37"/>
    <x v="0"/>
    <x v="2"/>
    <x v="6"/>
    <x v="40"/>
    <x v="28"/>
    <n v="3232"/>
    <n v="0"/>
    <m/>
    <x v="0"/>
  </r>
  <r>
    <x v="37"/>
    <x v="0"/>
    <x v="2"/>
    <x v="6"/>
    <x v="40"/>
    <x v="29"/>
    <n v="3248"/>
    <n v="0"/>
    <m/>
    <x v="0"/>
  </r>
  <r>
    <x v="37"/>
    <x v="0"/>
    <x v="2"/>
    <x v="6"/>
    <x v="40"/>
    <x v="30"/>
    <n v="3261"/>
    <n v="0"/>
    <m/>
    <x v="0"/>
  </r>
  <r>
    <x v="37"/>
    <x v="1"/>
    <x v="0"/>
    <x v="6"/>
    <x v="40"/>
    <x v="1"/>
    <n v="43360"/>
    <n v="0"/>
    <m/>
    <x v="0"/>
  </r>
  <r>
    <x v="37"/>
    <x v="1"/>
    <x v="0"/>
    <x v="6"/>
    <x v="40"/>
    <x v="2"/>
    <n v="37296"/>
    <n v="0"/>
    <m/>
    <x v="0"/>
  </r>
  <r>
    <x v="37"/>
    <x v="1"/>
    <x v="0"/>
    <x v="6"/>
    <x v="40"/>
    <x v="3"/>
    <n v="34785"/>
    <n v="0"/>
    <m/>
    <x v="0"/>
  </r>
  <r>
    <x v="37"/>
    <x v="1"/>
    <x v="0"/>
    <x v="6"/>
    <x v="40"/>
    <x v="4"/>
    <n v="38858"/>
    <n v="0"/>
    <m/>
    <x v="0"/>
  </r>
  <r>
    <x v="37"/>
    <x v="1"/>
    <x v="0"/>
    <x v="6"/>
    <x v="40"/>
    <x v="5"/>
    <n v="34574"/>
    <n v="0"/>
    <m/>
    <x v="0"/>
  </r>
  <r>
    <x v="37"/>
    <x v="1"/>
    <x v="0"/>
    <x v="6"/>
    <x v="40"/>
    <x v="6"/>
    <n v="34986"/>
    <n v="0"/>
    <m/>
    <x v="0"/>
  </r>
  <r>
    <x v="37"/>
    <x v="1"/>
    <x v="0"/>
    <x v="6"/>
    <x v="40"/>
    <x v="7"/>
    <n v="34949"/>
    <n v="0"/>
    <m/>
    <x v="0"/>
  </r>
  <r>
    <x v="37"/>
    <x v="1"/>
    <x v="0"/>
    <x v="6"/>
    <x v="40"/>
    <x v="8"/>
    <n v="34338"/>
    <n v="0"/>
    <m/>
    <x v="0"/>
  </r>
  <r>
    <x v="37"/>
    <x v="1"/>
    <x v="0"/>
    <x v="6"/>
    <x v="40"/>
    <x v="9"/>
    <n v="34477"/>
    <n v="0"/>
    <m/>
    <x v="0"/>
  </r>
  <r>
    <x v="37"/>
    <x v="1"/>
    <x v="0"/>
    <x v="6"/>
    <x v="40"/>
    <x v="10"/>
    <n v="34555"/>
    <n v="0"/>
    <m/>
    <x v="0"/>
  </r>
  <r>
    <x v="37"/>
    <x v="1"/>
    <x v="0"/>
    <x v="6"/>
    <x v="40"/>
    <x v="11"/>
    <n v="33867"/>
    <n v="0"/>
    <m/>
    <x v="0"/>
  </r>
  <r>
    <x v="37"/>
    <x v="1"/>
    <x v="0"/>
    <x v="6"/>
    <x v="40"/>
    <x v="12"/>
    <n v="33814"/>
    <n v="0"/>
    <m/>
    <x v="0"/>
  </r>
  <r>
    <x v="37"/>
    <x v="1"/>
    <x v="0"/>
    <x v="6"/>
    <x v="40"/>
    <x v="13"/>
    <n v="33364"/>
    <n v="0"/>
    <m/>
    <x v="0"/>
  </r>
  <r>
    <x v="37"/>
    <x v="1"/>
    <x v="0"/>
    <x v="6"/>
    <x v="40"/>
    <x v="14"/>
    <n v="32632"/>
    <n v="0"/>
    <m/>
    <x v="0"/>
  </r>
  <r>
    <x v="37"/>
    <x v="1"/>
    <x v="0"/>
    <x v="6"/>
    <x v="40"/>
    <x v="15"/>
    <n v="31990"/>
    <n v="0"/>
    <m/>
    <x v="0"/>
  </r>
  <r>
    <x v="37"/>
    <x v="1"/>
    <x v="0"/>
    <x v="6"/>
    <x v="40"/>
    <x v="16"/>
    <n v="31188"/>
    <n v="0"/>
    <m/>
    <x v="0"/>
  </r>
  <r>
    <x v="37"/>
    <x v="1"/>
    <x v="0"/>
    <x v="6"/>
    <x v="40"/>
    <x v="17"/>
    <n v="30615"/>
    <n v="0"/>
    <m/>
    <x v="0"/>
  </r>
  <r>
    <x v="37"/>
    <x v="1"/>
    <x v="0"/>
    <x v="6"/>
    <x v="40"/>
    <x v="18"/>
    <n v="29712"/>
    <n v="0"/>
    <m/>
    <x v="0"/>
  </r>
  <r>
    <x v="37"/>
    <x v="1"/>
    <x v="0"/>
    <x v="6"/>
    <x v="40"/>
    <x v="19"/>
    <n v="28538"/>
    <n v="0"/>
    <m/>
    <x v="0"/>
  </r>
  <r>
    <x v="37"/>
    <x v="1"/>
    <x v="0"/>
    <x v="6"/>
    <x v="40"/>
    <x v="20"/>
    <n v="27522"/>
    <n v="0"/>
    <m/>
    <x v="0"/>
  </r>
  <r>
    <x v="37"/>
    <x v="1"/>
    <x v="0"/>
    <x v="6"/>
    <x v="40"/>
    <x v="21"/>
    <n v="26334"/>
    <n v="0"/>
    <m/>
    <x v="0"/>
  </r>
  <r>
    <x v="37"/>
    <x v="1"/>
    <x v="0"/>
    <x v="6"/>
    <x v="40"/>
    <x v="22"/>
    <n v="25651"/>
    <n v="0"/>
    <m/>
    <x v="0"/>
  </r>
  <r>
    <x v="37"/>
    <x v="1"/>
    <x v="0"/>
    <x v="6"/>
    <x v="40"/>
    <x v="23"/>
    <n v="24608"/>
    <n v="0"/>
    <m/>
    <x v="0"/>
  </r>
  <r>
    <x v="37"/>
    <x v="1"/>
    <x v="0"/>
    <x v="6"/>
    <x v="40"/>
    <x v="24"/>
    <n v="23674"/>
    <n v="0"/>
    <m/>
    <x v="0"/>
  </r>
  <r>
    <x v="37"/>
    <x v="1"/>
    <x v="0"/>
    <x v="6"/>
    <x v="40"/>
    <x v="25"/>
    <n v="23650"/>
    <n v="0"/>
    <m/>
    <x v="0"/>
  </r>
  <r>
    <x v="37"/>
    <x v="1"/>
    <x v="0"/>
    <x v="6"/>
    <x v="40"/>
    <x v="26"/>
    <n v="23804"/>
    <n v="0"/>
    <m/>
    <x v="0"/>
  </r>
  <r>
    <x v="37"/>
    <x v="1"/>
    <x v="0"/>
    <x v="6"/>
    <x v="40"/>
    <x v="27"/>
    <n v="23747"/>
    <n v="0"/>
    <m/>
    <x v="0"/>
  </r>
  <r>
    <x v="37"/>
    <x v="1"/>
    <x v="0"/>
    <x v="6"/>
    <x v="40"/>
    <x v="28"/>
    <n v="23735"/>
    <n v="0"/>
    <m/>
    <x v="0"/>
  </r>
  <r>
    <x v="37"/>
    <x v="1"/>
    <x v="0"/>
    <x v="6"/>
    <x v="40"/>
    <x v="29"/>
    <n v="23741"/>
    <n v="0"/>
    <m/>
    <x v="0"/>
  </r>
  <r>
    <x v="37"/>
    <x v="1"/>
    <x v="0"/>
    <x v="6"/>
    <x v="40"/>
    <x v="30"/>
    <n v="23844"/>
    <n v="0"/>
    <m/>
    <x v="0"/>
  </r>
  <r>
    <x v="37"/>
    <x v="1"/>
    <x v="1"/>
    <x v="6"/>
    <x v="40"/>
    <x v="1"/>
    <n v="39119"/>
    <n v="0"/>
    <m/>
    <x v="0"/>
  </r>
  <r>
    <x v="37"/>
    <x v="1"/>
    <x v="1"/>
    <x v="6"/>
    <x v="40"/>
    <x v="2"/>
    <n v="52493"/>
    <n v="0"/>
    <m/>
    <x v="0"/>
  </r>
  <r>
    <x v="37"/>
    <x v="1"/>
    <x v="1"/>
    <x v="6"/>
    <x v="40"/>
    <x v="3"/>
    <n v="35028"/>
    <n v="0"/>
    <m/>
    <x v="0"/>
  </r>
  <r>
    <x v="37"/>
    <x v="1"/>
    <x v="1"/>
    <x v="6"/>
    <x v="40"/>
    <x v="4"/>
    <n v="23417"/>
    <n v="0"/>
    <m/>
    <x v="0"/>
  </r>
  <r>
    <x v="37"/>
    <x v="1"/>
    <x v="1"/>
    <x v="6"/>
    <x v="40"/>
    <x v="5"/>
    <n v="30275"/>
    <n v="0"/>
    <m/>
    <x v="0"/>
  </r>
  <r>
    <x v="37"/>
    <x v="1"/>
    <x v="1"/>
    <x v="6"/>
    <x v="40"/>
    <x v="6"/>
    <n v="30158"/>
    <n v="0"/>
    <m/>
    <x v="0"/>
  </r>
  <r>
    <x v="37"/>
    <x v="1"/>
    <x v="1"/>
    <x v="6"/>
    <x v="40"/>
    <x v="7"/>
    <n v="30305"/>
    <n v="0"/>
    <m/>
    <x v="0"/>
  </r>
  <r>
    <x v="37"/>
    <x v="1"/>
    <x v="1"/>
    <x v="6"/>
    <x v="40"/>
    <x v="8"/>
    <n v="29603"/>
    <n v="0"/>
    <m/>
    <x v="0"/>
  </r>
  <r>
    <x v="37"/>
    <x v="1"/>
    <x v="1"/>
    <x v="6"/>
    <x v="40"/>
    <x v="9"/>
    <n v="29752"/>
    <n v="0"/>
    <m/>
    <x v="0"/>
  </r>
  <r>
    <x v="37"/>
    <x v="1"/>
    <x v="1"/>
    <x v="6"/>
    <x v="40"/>
    <x v="10"/>
    <n v="31175"/>
    <n v="0"/>
    <m/>
    <x v="0"/>
  </r>
  <r>
    <x v="37"/>
    <x v="1"/>
    <x v="1"/>
    <x v="6"/>
    <x v="40"/>
    <x v="11"/>
    <n v="33732"/>
    <n v="0"/>
    <m/>
    <x v="0"/>
  </r>
  <r>
    <x v="37"/>
    <x v="1"/>
    <x v="1"/>
    <x v="6"/>
    <x v="40"/>
    <x v="12"/>
    <n v="33714"/>
    <n v="0"/>
    <m/>
    <x v="0"/>
  </r>
  <r>
    <x v="37"/>
    <x v="1"/>
    <x v="1"/>
    <x v="6"/>
    <x v="40"/>
    <x v="13"/>
    <n v="33097"/>
    <n v="0"/>
    <m/>
    <x v="0"/>
  </r>
  <r>
    <x v="37"/>
    <x v="1"/>
    <x v="1"/>
    <x v="6"/>
    <x v="40"/>
    <x v="14"/>
    <n v="31956"/>
    <n v="0"/>
    <m/>
    <x v="0"/>
  </r>
  <r>
    <x v="37"/>
    <x v="1"/>
    <x v="1"/>
    <x v="6"/>
    <x v="40"/>
    <x v="15"/>
    <n v="31085"/>
    <n v="0"/>
    <m/>
    <x v="0"/>
  </r>
  <r>
    <x v="37"/>
    <x v="1"/>
    <x v="1"/>
    <x v="6"/>
    <x v="40"/>
    <x v="16"/>
    <n v="30326"/>
    <n v="0"/>
    <m/>
    <x v="0"/>
  </r>
  <r>
    <x v="37"/>
    <x v="1"/>
    <x v="1"/>
    <x v="6"/>
    <x v="40"/>
    <x v="17"/>
    <n v="26962"/>
    <n v="0"/>
    <m/>
    <x v="0"/>
  </r>
  <r>
    <x v="37"/>
    <x v="1"/>
    <x v="1"/>
    <x v="6"/>
    <x v="40"/>
    <x v="18"/>
    <n v="24991"/>
    <n v="0"/>
    <m/>
    <x v="0"/>
  </r>
  <r>
    <x v="37"/>
    <x v="1"/>
    <x v="1"/>
    <x v="6"/>
    <x v="40"/>
    <x v="19"/>
    <n v="23315"/>
    <n v="0"/>
    <m/>
    <x v="0"/>
  </r>
  <r>
    <x v="37"/>
    <x v="1"/>
    <x v="1"/>
    <x v="6"/>
    <x v="40"/>
    <x v="20"/>
    <n v="21872"/>
    <n v="0"/>
    <m/>
    <x v="0"/>
  </r>
  <r>
    <x v="37"/>
    <x v="1"/>
    <x v="1"/>
    <x v="6"/>
    <x v="40"/>
    <x v="21"/>
    <n v="20160"/>
    <n v="0"/>
    <m/>
    <x v="0"/>
  </r>
  <r>
    <x v="37"/>
    <x v="1"/>
    <x v="1"/>
    <x v="6"/>
    <x v="40"/>
    <x v="22"/>
    <n v="18832"/>
    <n v="0"/>
    <m/>
    <x v="0"/>
  </r>
  <r>
    <x v="37"/>
    <x v="1"/>
    <x v="1"/>
    <x v="6"/>
    <x v="40"/>
    <x v="23"/>
    <n v="18260"/>
    <n v="0"/>
    <m/>
    <x v="0"/>
  </r>
  <r>
    <x v="37"/>
    <x v="1"/>
    <x v="1"/>
    <x v="6"/>
    <x v="40"/>
    <x v="24"/>
    <n v="18351"/>
    <n v="0"/>
    <m/>
    <x v="0"/>
  </r>
  <r>
    <x v="37"/>
    <x v="1"/>
    <x v="1"/>
    <x v="6"/>
    <x v="40"/>
    <x v="25"/>
    <n v="18448"/>
    <n v="0"/>
    <m/>
    <x v="0"/>
  </r>
  <r>
    <x v="37"/>
    <x v="1"/>
    <x v="1"/>
    <x v="6"/>
    <x v="40"/>
    <x v="26"/>
    <n v="18508"/>
    <n v="0"/>
    <m/>
    <x v="0"/>
  </r>
  <r>
    <x v="37"/>
    <x v="1"/>
    <x v="1"/>
    <x v="6"/>
    <x v="40"/>
    <x v="27"/>
    <n v="18415"/>
    <n v="0"/>
    <m/>
    <x v="0"/>
  </r>
  <r>
    <x v="37"/>
    <x v="1"/>
    <x v="1"/>
    <x v="6"/>
    <x v="40"/>
    <x v="28"/>
    <n v="18415"/>
    <n v="0"/>
    <m/>
    <x v="0"/>
  </r>
  <r>
    <x v="37"/>
    <x v="1"/>
    <x v="1"/>
    <x v="6"/>
    <x v="40"/>
    <x v="29"/>
    <n v="18425"/>
    <n v="0"/>
    <m/>
    <x v="0"/>
  </r>
  <r>
    <x v="37"/>
    <x v="1"/>
    <x v="1"/>
    <x v="6"/>
    <x v="40"/>
    <x v="30"/>
    <n v="18484"/>
    <n v="0"/>
    <m/>
    <x v="0"/>
  </r>
  <r>
    <x v="37"/>
    <x v="1"/>
    <x v="2"/>
    <x v="6"/>
    <x v="40"/>
    <x v="1"/>
    <n v="4265"/>
    <n v="0"/>
    <m/>
    <x v="0"/>
  </r>
  <r>
    <x v="37"/>
    <x v="1"/>
    <x v="2"/>
    <x v="6"/>
    <x v="40"/>
    <x v="2"/>
    <n v="5398"/>
    <n v="0"/>
    <m/>
    <x v="0"/>
  </r>
  <r>
    <x v="37"/>
    <x v="1"/>
    <x v="2"/>
    <x v="6"/>
    <x v="40"/>
    <x v="3"/>
    <n v="3630"/>
    <n v="0"/>
    <m/>
    <x v="0"/>
  </r>
  <r>
    <x v="37"/>
    <x v="1"/>
    <x v="2"/>
    <x v="6"/>
    <x v="40"/>
    <x v="4"/>
    <n v="3681"/>
    <n v="0"/>
    <m/>
    <x v="0"/>
  </r>
  <r>
    <x v="37"/>
    <x v="1"/>
    <x v="2"/>
    <x v="6"/>
    <x v="40"/>
    <x v="5"/>
    <n v="4157"/>
    <n v="0"/>
    <m/>
    <x v="0"/>
  </r>
  <r>
    <x v="37"/>
    <x v="1"/>
    <x v="2"/>
    <x v="6"/>
    <x v="40"/>
    <x v="6"/>
    <n v="5262"/>
    <n v="0"/>
    <m/>
    <x v="0"/>
  </r>
  <r>
    <x v="37"/>
    <x v="1"/>
    <x v="2"/>
    <x v="6"/>
    <x v="40"/>
    <x v="7"/>
    <n v="6577"/>
    <n v="0"/>
    <m/>
    <x v="0"/>
  </r>
  <r>
    <x v="37"/>
    <x v="1"/>
    <x v="2"/>
    <x v="6"/>
    <x v="40"/>
    <x v="8"/>
    <n v="6763"/>
    <n v="0"/>
    <m/>
    <x v="0"/>
  </r>
  <r>
    <x v="37"/>
    <x v="1"/>
    <x v="2"/>
    <x v="6"/>
    <x v="40"/>
    <x v="9"/>
    <n v="6587"/>
    <n v="0"/>
    <m/>
    <x v="0"/>
  </r>
  <r>
    <x v="37"/>
    <x v="1"/>
    <x v="2"/>
    <x v="6"/>
    <x v="40"/>
    <x v="10"/>
    <n v="5203"/>
    <n v="0"/>
    <m/>
    <x v="0"/>
  </r>
  <r>
    <x v="37"/>
    <x v="1"/>
    <x v="2"/>
    <x v="6"/>
    <x v="40"/>
    <x v="11"/>
    <n v="4954"/>
    <n v="0"/>
    <m/>
    <x v="0"/>
  </r>
  <r>
    <x v="37"/>
    <x v="1"/>
    <x v="2"/>
    <x v="6"/>
    <x v="40"/>
    <x v="12"/>
    <n v="4974"/>
    <n v="0"/>
    <m/>
    <x v="0"/>
  </r>
  <r>
    <x v="37"/>
    <x v="1"/>
    <x v="2"/>
    <x v="6"/>
    <x v="40"/>
    <x v="13"/>
    <n v="4965"/>
    <n v="0"/>
    <m/>
    <x v="0"/>
  </r>
  <r>
    <x v="37"/>
    <x v="1"/>
    <x v="2"/>
    <x v="6"/>
    <x v="40"/>
    <x v="14"/>
    <n v="4981"/>
    <n v="0"/>
    <m/>
    <x v="0"/>
  </r>
  <r>
    <x v="37"/>
    <x v="1"/>
    <x v="2"/>
    <x v="6"/>
    <x v="40"/>
    <x v="15"/>
    <n v="5022"/>
    <n v="0"/>
    <m/>
    <x v="0"/>
  </r>
  <r>
    <x v="37"/>
    <x v="1"/>
    <x v="2"/>
    <x v="6"/>
    <x v="40"/>
    <x v="16"/>
    <n v="5084"/>
    <n v="0"/>
    <m/>
    <x v="0"/>
  </r>
  <r>
    <x v="37"/>
    <x v="1"/>
    <x v="2"/>
    <x v="6"/>
    <x v="40"/>
    <x v="17"/>
    <n v="4980"/>
    <n v="0"/>
    <m/>
    <x v="0"/>
  </r>
  <r>
    <x v="37"/>
    <x v="1"/>
    <x v="2"/>
    <x v="6"/>
    <x v="40"/>
    <x v="18"/>
    <n v="4886"/>
    <n v="0"/>
    <m/>
    <x v="0"/>
  </r>
  <r>
    <x v="37"/>
    <x v="1"/>
    <x v="2"/>
    <x v="6"/>
    <x v="40"/>
    <x v="19"/>
    <n v="4690"/>
    <n v="0"/>
    <m/>
    <x v="0"/>
  </r>
  <r>
    <x v="37"/>
    <x v="1"/>
    <x v="2"/>
    <x v="6"/>
    <x v="40"/>
    <x v="20"/>
    <n v="4745"/>
    <n v="0"/>
    <m/>
    <x v="0"/>
  </r>
  <r>
    <x v="37"/>
    <x v="1"/>
    <x v="2"/>
    <x v="6"/>
    <x v="40"/>
    <x v="21"/>
    <n v="4778"/>
    <n v="0"/>
    <m/>
    <x v="0"/>
  </r>
  <r>
    <x v="37"/>
    <x v="1"/>
    <x v="2"/>
    <x v="6"/>
    <x v="40"/>
    <x v="22"/>
    <n v="4763"/>
    <n v="0"/>
    <m/>
    <x v="0"/>
  </r>
  <r>
    <x v="37"/>
    <x v="1"/>
    <x v="2"/>
    <x v="6"/>
    <x v="40"/>
    <x v="23"/>
    <n v="4768"/>
    <n v="0"/>
    <m/>
    <x v="0"/>
  </r>
  <r>
    <x v="37"/>
    <x v="1"/>
    <x v="2"/>
    <x v="6"/>
    <x v="40"/>
    <x v="24"/>
    <n v="4822"/>
    <n v="0"/>
    <m/>
    <x v="0"/>
  </r>
  <r>
    <x v="37"/>
    <x v="1"/>
    <x v="2"/>
    <x v="6"/>
    <x v="40"/>
    <x v="25"/>
    <n v="4877"/>
    <n v="0"/>
    <m/>
    <x v="0"/>
  </r>
  <r>
    <x v="37"/>
    <x v="1"/>
    <x v="2"/>
    <x v="6"/>
    <x v="40"/>
    <x v="26"/>
    <n v="4890"/>
    <n v="0"/>
    <m/>
    <x v="0"/>
  </r>
  <r>
    <x v="37"/>
    <x v="1"/>
    <x v="2"/>
    <x v="6"/>
    <x v="40"/>
    <x v="27"/>
    <n v="4917"/>
    <n v="0"/>
    <m/>
    <x v="0"/>
  </r>
  <r>
    <x v="37"/>
    <x v="1"/>
    <x v="2"/>
    <x v="6"/>
    <x v="40"/>
    <x v="28"/>
    <n v="4903"/>
    <n v="0"/>
    <m/>
    <x v="0"/>
  </r>
  <r>
    <x v="37"/>
    <x v="1"/>
    <x v="2"/>
    <x v="6"/>
    <x v="40"/>
    <x v="29"/>
    <n v="4927"/>
    <n v="0"/>
    <m/>
    <x v="0"/>
  </r>
  <r>
    <x v="37"/>
    <x v="1"/>
    <x v="2"/>
    <x v="6"/>
    <x v="40"/>
    <x v="30"/>
    <n v="4945"/>
    <n v="0"/>
    <m/>
    <x v="0"/>
  </r>
  <r>
    <x v="37"/>
    <x v="2"/>
    <x v="0"/>
    <x v="6"/>
    <x v="40"/>
    <x v="1"/>
    <n v="91336"/>
    <n v="0"/>
    <m/>
    <x v="0"/>
  </r>
  <r>
    <x v="37"/>
    <x v="2"/>
    <x v="0"/>
    <x v="6"/>
    <x v="40"/>
    <x v="2"/>
    <n v="82418"/>
    <n v="0"/>
    <m/>
    <x v="0"/>
  </r>
  <r>
    <x v="37"/>
    <x v="2"/>
    <x v="0"/>
    <x v="6"/>
    <x v="40"/>
    <x v="3"/>
    <n v="76795"/>
    <n v="0"/>
    <m/>
    <x v="0"/>
  </r>
  <r>
    <x v="37"/>
    <x v="2"/>
    <x v="0"/>
    <x v="6"/>
    <x v="40"/>
    <x v="4"/>
    <n v="86048"/>
    <n v="0"/>
    <m/>
    <x v="0"/>
  </r>
  <r>
    <x v="37"/>
    <x v="2"/>
    <x v="0"/>
    <x v="6"/>
    <x v="40"/>
    <x v="5"/>
    <n v="76452"/>
    <n v="0"/>
    <m/>
    <x v="0"/>
  </r>
  <r>
    <x v="37"/>
    <x v="2"/>
    <x v="0"/>
    <x v="6"/>
    <x v="40"/>
    <x v="6"/>
    <n v="77363"/>
    <n v="0"/>
    <m/>
    <x v="0"/>
  </r>
  <r>
    <x v="37"/>
    <x v="2"/>
    <x v="0"/>
    <x v="6"/>
    <x v="40"/>
    <x v="7"/>
    <n v="77284"/>
    <n v="0"/>
    <m/>
    <x v="0"/>
  </r>
  <r>
    <x v="37"/>
    <x v="2"/>
    <x v="0"/>
    <x v="6"/>
    <x v="40"/>
    <x v="8"/>
    <n v="75937"/>
    <n v="0"/>
    <m/>
    <x v="0"/>
  </r>
  <r>
    <x v="37"/>
    <x v="2"/>
    <x v="0"/>
    <x v="6"/>
    <x v="40"/>
    <x v="9"/>
    <n v="76245"/>
    <n v="0"/>
    <m/>
    <x v="0"/>
  </r>
  <r>
    <x v="37"/>
    <x v="2"/>
    <x v="0"/>
    <x v="6"/>
    <x v="40"/>
    <x v="10"/>
    <n v="76417"/>
    <n v="0"/>
    <m/>
    <x v="0"/>
  </r>
  <r>
    <x v="37"/>
    <x v="2"/>
    <x v="0"/>
    <x v="6"/>
    <x v="40"/>
    <x v="11"/>
    <n v="74896"/>
    <n v="0"/>
    <m/>
    <x v="0"/>
  </r>
  <r>
    <x v="37"/>
    <x v="2"/>
    <x v="0"/>
    <x v="6"/>
    <x v="40"/>
    <x v="12"/>
    <n v="74778"/>
    <n v="0"/>
    <m/>
    <x v="0"/>
  </r>
  <r>
    <x v="37"/>
    <x v="2"/>
    <x v="0"/>
    <x v="6"/>
    <x v="40"/>
    <x v="13"/>
    <n v="73781"/>
    <n v="0"/>
    <m/>
    <x v="0"/>
  </r>
  <r>
    <x v="37"/>
    <x v="2"/>
    <x v="0"/>
    <x v="6"/>
    <x v="40"/>
    <x v="14"/>
    <n v="72161"/>
    <n v="0"/>
    <m/>
    <x v="0"/>
  </r>
  <r>
    <x v="37"/>
    <x v="2"/>
    <x v="0"/>
    <x v="6"/>
    <x v="40"/>
    <x v="15"/>
    <n v="70739"/>
    <n v="0"/>
    <m/>
    <x v="0"/>
  </r>
  <r>
    <x v="37"/>
    <x v="2"/>
    <x v="0"/>
    <x v="6"/>
    <x v="40"/>
    <x v="16"/>
    <n v="68963"/>
    <n v="0"/>
    <m/>
    <x v="0"/>
  </r>
  <r>
    <x v="37"/>
    <x v="2"/>
    <x v="0"/>
    <x v="6"/>
    <x v="40"/>
    <x v="17"/>
    <n v="67698"/>
    <n v="0"/>
    <m/>
    <x v="0"/>
  </r>
  <r>
    <x v="37"/>
    <x v="2"/>
    <x v="0"/>
    <x v="6"/>
    <x v="40"/>
    <x v="18"/>
    <n v="65702"/>
    <n v="0"/>
    <m/>
    <x v="0"/>
  </r>
  <r>
    <x v="37"/>
    <x v="2"/>
    <x v="0"/>
    <x v="6"/>
    <x v="40"/>
    <x v="19"/>
    <n v="63106"/>
    <n v="0"/>
    <m/>
    <x v="0"/>
  </r>
  <r>
    <x v="37"/>
    <x v="2"/>
    <x v="0"/>
    <x v="6"/>
    <x v="40"/>
    <x v="20"/>
    <n v="60861"/>
    <n v="0"/>
    <m/>
    <x v="0"/>
  </r>
  <r>
    <x v="37"/>
    <x v="2"/>
    <x v="0"/>
    <x v="6"/>
    <x v="40"/>
    <x v="21"/>
    <n v="58233"/>
    <n v="0"/>
    <m/>
    <x v="0"/>
  </r>
  <r>
    <x v="37"/>
    <x v="2"/>
    <x v="0"/>
    <x v="6"/>
    <x v="40"/>
    <x v="22"/>
    <n v="56725"/>
    <n v="0"/>
    <m/>
    <x v="0"/>
  </r>
  <r>
    <x v="37"/>
    <x v="2"/>
    <x v="0"/>
    <x v="6"/>
    <x v="40"/>
    <x v="23"/>
    <n v="54417"/>
    <n v="0"/>
    <m/>
    <x v="0"/>
  </r>
  <r>
    <x v="37"/>
    <x v="2"/>
    <x v="0"/>
    <x v="6"/>
    <x v="40"/>
    <x v="24"/>
    <n v="52351"/>
    <n v="0"/>
    <m/>
    <x v="0"/>
  </r>
  <r>
    <x v="37"/>
    <x v="2"/>
    <x v="0"/>
    <x v="6"/>
    <x v="40"/>
    <x v="25"/>
    <n v="52298"/>
    <n v="0"/>
    <m/>
    <x v="0"/>
  </r>
  <r>
    <x v="37"/>
    <x v="2"/>
    <x v="0"/>
    <x v="6"/>
    <x v="40"/>
    <x v="26"/>
    <n v="52628"/>
    <n v="0"/>
    <m/>
    <x v="0"/>
  </r>
  <r>
    <x v="37"/>
    <x v="2"/>
    <x v="0"/>
    <x v="6"/>
    <x v="40"/>
    <x v="27"/>
    <n v="52478"/>
    <n v="0"/>
    <m/>
    <x v="0"/>
  </r>
  <r>
    <x v="37"/>
    <x v="2"/>
    <x v="0"/>
    <x v="6"/>
    <x v="40"/>
    <x v="28"/>
    <n v="52435"/>
    <n v="0"/>
    <m/>
    <x v="0"/>
  </r>
  <r>
    <x v="37"/>
    <x v="2"/>
    <x v="0"/>
    <x v="6"/>
    <x v="40"/>
    <x v="29"/>
    <n v="52450"/>
    <n v="0"/>
    <m/>
    <x v="0"/>
  </r>
  <r>
    <x v="37"/>
    <x v="2"/>
    <x v="0"/>
    <x v="6"/>
    <x v="40"/>
    <x v="30"/>
    <n v="52683"/>
    <n v="0"/>
    <m/>
    <x v="0"/>
  </r>
  <r>
    <x v="37"/>
    <x v="2"/>
    <x v="1"/>
    <x v="6"/>
    <x v="40"/>
    <x v="1"/>
    <n v="47346"/>
    <n v="0"/>
    <m/>
    <x v="0"/>
  </r>
  <r>
    <x v="37"/>
    <x v="2"/>
    <x v="1"/>
    <x v="6"/>
    <x v="40"/>
    <x v="2"/>
    <n v="55386"/>
    <n v="0"/>
    <m/>
    <x v="0"/>
  </r>
  <r>
    <x v="37"/>
    <x v="2"/>
    <x v="1"/>
    <x v="6"/>
    <x v="40"/>
    <x v="3"/>
    <n v="44702"/>
    <n v="0"/>
    <m/>
    <x v="0"/>
  </r>
  <r>
    <x v="37"/>
    <x v="2"/>
    <x v="1"/>
    <x v="6"/>
    <x v="40"/>
    <x v="4"/>
    <n v="32191"/>
    <n v="0"/>
    <m/>
    <x v="0"/>
  </r>
  <r>
    <x v="37"/>
    <x v="2"/>
    <x v="1"/>
    <x v="6"/>
    <x v="40"/>
    <x v="5"/>
    <n v="38464"/>
    <n v="0"/>
    <m/>
    <x v="0"/>
  </r>
  <r>
    <x v="37"/>
    <x v="2"/>
    <x v="1"/>
    <x v="6"/>
    <x v="40"/>
    <x v="6"/>
    <n v="38328"/>
    <n v="0"/>
    <m/>
    <x v="0"/>
  </r>
  <r>
    <x v="37"/>
    <x v="2"/>
    <x v="1"/>
    <x v="6"/>
    <x v="40"/>
    <x v="7"/>
    <n v="38516"/>
    <n v="0"/>
    <m/>
    <x v="0"/>
  </r>
  <r>
    <x v="37"/>
    <x v="2"/>
    <x v="1"/>
    <x v="6"/>
    <x v="40"/>
    <x v="8"/>
    <n v="37625"/>
    <n v="0"/>
    <m/>
    <x v="0"/>
  </r>
  <r>
    <x v="37"/>
    <x v="2"/>
    <x v="1"/>
    <x v="6"/>
    <x v="40"/>
    <x v="9"/>
    <n v="37815"/>
    <n v="0"/>
    <m/>
    <x v="0"/>
  </r>
  <r>
    <x v="37"/>
    <x v="2"/>
    <x v="1"/>
    <x v="6"/>
    <x v="40"/>
    <x v="10"/>
    <n v="39624"/>
    <n v="0"/>
    <m/>
    <x v="0"/>
  </r>
  <r>
    <x v="37"/>
    <x v="2"/>
    <x v="1"/>
    <x v="6"/>
    <x v="40"/>
    <x v="11"/>
    <n v="42874"/>
    <n v="0"/>
    <m/>
    <x v="0"/>
  </r>
  <r>
    <x v="37"/>
    <x v="2"/>
    <x v="1"/>
    <x v="6"/>
    <x v="40"/>
    <x v="12"/>
    <n v="42851"/>
    <n v="0"/>
    <m/>
    <x v="0"/>
  </r>
  <r>
    <x v="37"/>
    <x v="2"/>
    <x v="1"/>
    <x v="6"/>
    <x v="40"/>
    <x v="13"/>
    <n v="42066"/>
    <n v="0"/>
    <m/>
    <x v="0"/>
  </r>
  <r>
    <x v="37"/>
    <x v="2"/>
    <x v="1"/>
    <x v="6"/>
    <x v="40"/>
    <x v="14"/>
    <n v="40615"/>
    <n v="0"/>
    <m/>
    <x v="0"/>
  </r>
  <r>
    <x v="37"/>
    <x v="2"/>
    <x v="1"/>
    <x v="6"/>
    <x v="40"/>
    <x v="15"/>
    <n v="39506"/>
    <n v="0"/>
    <m/>
    <x v="0"/>
  </r>
  <r>
    <x v="37"/>
    <x v="2"/>
    <x v="1"/>
    <x v="6"/>
    <x v="40"/>
    <x v="16"/>
    <n v="38541"/>
    <n v="0"/>
    <m/>
    <x v="0"/>
  </r>
  <r>
    <x v="37"/>
    <x v="2"/>
    <x v="1"/>
    <x v="6"/>
    <x v="40"/>
    <x v="17"/>
    <n v="34265"/>
    <n v="0"/>
    <m/>
    <x v="0"/>
  </r>
  <r>
    <x v="37"/>
    <x v="2"/>
    <x v="1"/>
    <x v="6"/>
    <x v="40"/>
    <x v="18"/>
    <n v="31761"/>
    <n v="0"/>
    <m/>
    <x v="0"/>
  </r>
  <r>
    <x v="37"/>
    <x v="2"/>
    <x v="1"/>
    <x v="6"/>
    <x v="40"/>
    <x v="19"/>
    <n v="29631"/>
    <n v="0"/>
    <m/>
    <x v="0"/>
  </r>
  <r>
    <x v="37"/>
    <x v="2"/>
    <x v="1"/>
    <x v="6"/>
    <x v="40"/>
    <x v="20"/>
    <n v="27798"/>
    <n v="0"/>
    <m/>
    <x v="0"/>
  </r>
  <r>
    <x v="37"/>
    <x v="2"/>
    <x v="1"/>
    <x v="6"/>
    <x v="40"/>
    <x v="21"/>
    <n v="25623"/>
    <n v="0"/>
    <m/>
    <x v="0"/>
  </r>
  <r>
    <x v="37"/>
    <x v="2"/>
    <x v="1"/>
    <x v="6"/>
    <x v="40"/>
    <x v="22"/>
    <n v="23935"/>
    <n v="0"/>
    <m/>
    <x v="0"/>
  </r>
  <r>
    <x v="37"/>
    <x v="2"/>
    <x v="1"/>
    <x v="6"/>
    <x v="40"/>
    <x v="23"/>
    <n v="23207"/>
    <n v="0"/>
    <m/>
    <x v="0"/>
  </r>
  <r>
    <x v="37"/>
    <x v="2"/>
    <x v="1"/>
    <x v="6"/>
    <x v="40"/>
    <x v="24"/>
    <n v="23323"/>
    <n v="0"/>
    <m/>
    <x v="0"/>
  </r>
  <r>
    <x v="37"/>
    <x v="2"/>
    <x v="1"/>
    <x v="6"/>
    <x v="40"/>
    <x v="25"/>
    <n v="23446"/>
    <n v="0"/>
    <m/>
    <x v="0"/>
  </r>
  <r>
    <x v="37"/>
    <x v="2"/>
    <x v="1"/>
    <x v="6"/>
    <x v="40"/>
    <x v="26"/>
    <n v="23518"/>
    <n v="0"/>
    <m/>
    <x v="0"/>
  </r>
  <r>
    <x v="37"/>
    <x v="2"/>
    <x v="1"/>
    <x v="6"/>
    <x v="40"/>
    <x v="27"/>
    <n v="23388"/>
    <n v="0"/>
    <m/>
    <x v="0"/>
  </r>
  <r>
    <x v="37"/>
    <x v="2"/>
    <x v="1"/>
    <x v="6"/>
    <x v="40"/>
    <x v="28"/>
    <n v="23381"/>
    <n v="0"/>
    <m/>
    <x v="0"/>
  </r>
  <r>
    <x v="37"/>
    <x v="2"/>
    <x v="1"/>
    <x v="6"/>
    <x v="40"/>
    <x v="29"/>
    <n v="23395"/>
    <n v="0"/>
    <m/>
    <x v="0"/>
  </r>
  <r>
    <x v="37"/>
    <x v="2"/>
    <x v="1"/>
    <x v="6"/>
    <x v="40"/>
    <x v="30"/>
    <n v="23472"/>
    <n v="0"/>
    <m/>
    <x v="0"/>
  </r>
  <r>
    <x v="37"/>
    <x v="2"/>
    <x v="2"/>
    <x v="6"/>
    <x v="40"/>
    <x v="1"/>
    <n v="11355"/>
    <n v="0"/>
    <m/>
    <x v="0"/>
  </r>
  <r>
    <x v="37"/>
    <x v="2"/>
    <x v="2"/>
    <x v="6"/>
    <x v="40"/>
    <x v="2"/>
    <n v="12282"/>
    <n v="0"/>
    <m/>
    <x v="0"/>
  </r>
  <r>
    <x v="37"/>
    <x v="2"/>
    <x v="2"/>
    <x v="6"/>
    <x v="40"/>
    <x v="3"/>
    <n v="8967"/>
    <n v="0"/>
    <m/>
    <x v="0"/>
  </r>
  <r>
    <x v="37"/>
    <x v="2"/>
    <x v="2"/>
    <x v="6"/>
    <x v="40"/>
    <x v="4"/>
    <n v="9552"/>
    <n v="0"/>
    <m/>
    <x v="0"/>
  </r>
  <r>
    <x v="37"/>
    <x v="2"/>
    <x v="2"/>
    <x v="6"/>
    <x v="40"/>
    <x v="5"/>
    <n v="10303"/>
    <n v="0"/>
    <m/>
    <x v="0"/>
  </r>
  <r>
    <x v="37"/>
    <x v="2"/>
    <x v="2"/>
    <x v="6"/>
    <x v="40"/>
    <x v="6"/>
    <n v="13044"/>
    <n v="0"/>
    <m/>
    <x v="0"/>
  </r>
  <r>
    <x v="37"/>
    <x v="2"/>
    <x v="2"/>
    <x v="6"/>
    <x v="40"/>
    <x v="7"/>
    <n v="16302"/>
    <n v="0"/>
    <m/>
    <x v="0"/>
  </r>
  <r>
    <x v="37"/>
    <x v="2"/>
    <x v="2"/>
    <x v="6"/>
    <x v="40"/>
    <x v="8"/>
    <n v="16765"/>
    <n v="0"/>
    <m/>
    <x v="0"/>
  </r>
  <r>
    <x v="37"/>
    <x v="2"/>
    <x v="2"/>
    <x v="6"/>
    <x v="40"/>
    <x v="9"/>
    <n v="16327"/>
    <n v="0"/>
    <m/>
    <x v="0"/>
  </r>
  <r>
    <x v="37"/>
    <x v="2"/>
    <x v="2"/>
    <x v="6"/>
    <x v="40"/>
    <x v="10"/>
    <n v="12896"/>
    <n v="0"/>
    <m/>
    <x v="0"/>
  </r>
  <r>
    <x v="37"/>
    <x v="2"/>
    <x v="2"/>
    <x v="6"/>
    <x v="40"/>
    <x v="11"/>
    <n v="12280"/>
    <n v="0"/>
    <m/>
    <x v="0"/>
  </r>
  <r>
    <x v="37"/>
    <x v="2"/>
    <x v="2"/>
    <x v="6"/>
    <x v="40"/>
    <x v="12"/>
    <n v="12330"/>
    <n v="0"/>
    <m/>
    <x v="0"/>
  </r>
  <r>
    <x v="37"/>
    <x v="2"/>
    <x v="2"/>
    <x v="6"/>
    <x v="40"/>
    <x v="13"/>
    <n v="12308"/>
    <n v="0"/>
    <m/>
    <x v="0"/>
  </r>
  <r>
    <x v="37"/>
    <x v="2"/>
    <x v="2"/>
    <x v="6"/>
    <x v="40"/>
    <x v="14"/>
    <n v="12346"/>
    <n v="0"/>
    <m/>
    <x v="0"/>
  </r>
  <r>
    <x v="37"/>
    <x v="2"/>
    <x v="2"/>
    <x v="6"/>
    <x v="40"/>
    <x v="15"/>
    <n v="12448"/>
    <n v="0"/>
    <m/>
    <x v="0"/>
  </r>
  <r>
    <x v="37"/>
    <x v="2"/>
    <x v="2"/>
    <x v="6"/>
    <x v="40"/>
    <x v="16"/>
    <n v="12602"/>
    <n v="0"/>
    <m/>
    <x v="0"/>
  </r>
  <r>
    <x v="37"/>
    <x v="2"/>
    <x v="2"/>
    <x v="6"/>
    <x v="40"/>
    <x v="17"/>
    <n v="12343"/>
    <n v="0"/>
    <m/>
    <x v="0"/>
  </r>
  <r>
    <x v="37"/>
    <x v="2"/>
    <x v="2"/>
    <x v="6"/>
    <x v="40"/>
    <x v="18"/>
    <n v="12110"/>
    <n v="0"/>
    <m/>
    <x v="0"/>
  </r>
  <r>
    <x v="37"/>
    <x v="2"/>
    <x v="2"/>
    <x v="6"/>
    <x v="40"/>
    <x v="19"/>
    <n v="11625"/>
    <n v="0"/>
    <m/>
    <x v="0"/>
  </r>
  <r>
    <x v="37"/>
    <x v="2"/>
    <x v="2"/>
    <x v="6"/>
    <x v="40"/>
    <x v="20"/>
    <n v="11762"/>
    <n v="0"/>
    <m/>
    <x v="0"/>
  </r>
  <r>
    <x v="37"/>
    <x v="2"/>
    <x v="2"/>
    <x v="6"/>
    <x v="40"/>
    <x v="21"/>
    <n v="11844"/>
    <n v="0"/>
    <m/>
    <x v="0"/>
  </r>
  <r>
    <x v="37"/>
    <x v="2"/>
    <x v="2"/>
    <x v="6"/>
    <x v="40"/>
    <x v="22"/>
    <n v="11806"/>
    <n v="0"/>
    <m/>
    <x v="0"/>
  </r>
  <r>
    <x v="37"/>
    <x v="2"/>
    <x v="2"/>
    <x v="6"/>
    <x v="40"/>
    <x v="23"/>
    <n v="11818"/>
    <n v="0"/>
    <m/>
    <x v="0"/>
  </r>
  <r>
    <x v="37"/>
    <x v="2"/>
    <x v="2"/>
    <x v="6"/>
    <x v="40"/>
    <x v="24"/>
    <n v="11951"/>
    <n v="0"/>
    <m/>
    <x v="0"/>
  </r>
  <r>
    <x v="37"/>
    <x v="2"/>
    <x v="2"/>
    <x v="6"/>
    <x v="40"/>
    <x v="25"/>
    <n v="12089"/>
    <n v="0"/>
    <m/>
    <x v="0"/>
  </r>
  <r>
    <x v="37"/>
    <x v="2"/>
    <x v="2"/>
    <x v="6"/>
    <x v="40"/>
    <x v="26"/>
    <n v="12118"/>
    <n v="0"/>
    <m/>
    <x v="0"/>
  </r>
  <r>
    <x v="37"/>
    <x v="2"/>
    <x v="2"/>
    <x v="6"/>
    <x v="40"/>
    <x v="27"/>
    <n v="12179"/>
    <n v="0"/>
    <m/>
    <x v="0"/>
  </r>
  <r>
    <x v="37"/>
    <x v="2"/>
    <x v="2"/>
    <x v="6"/>
    <x v="40"/>
    <x v="28"/>
    <n v="12141"/>
    <n v="0"/>
    <m/>
    <x v="0"/>
  </r>
  <r>
    <x v="37"/>
    <x v="2"/>
    <x v="2"/>
    <x v="6"/>
    <x v="40"/>
    <x v="29"/>
    <n v="12201"/>
    <n v="0"/>
    <m/>
    <x v="0"/>
  </r>
  <r>
    <x v="37"/>
    <x v="2"/>
    <x v="2"/>
    <x v="6"/>
    <x v="40"/>
    <x v="30"/>
    <n v="12247"/>
    <n v="0"/>
    <m/>
    <x v="0"/>
  </r>
  <r>
    <x v="37"/>
    <x v="3"/>
    <x v="0"/>
    <x v="6"/>
    <x v="40"/>
    <x v="1"/>
    <n v="54177"/>
    <n v="0"/>
    <m/>
    <x v="0"/>
  </r>
  <r>
    <x v="37"/>
    <x v="3"/>
    <x v="0"/>
    <x v="6"/>
    <x v="40"/>
    <x v="2"/>
    <n v="52165"/>
    <n v="0"/>
    <m/>
    <x v="0"/>
  </r>
  <r>
    <x v="37"/>
    <x v="3"/>
    <x v="0"/>
    <x v="6"/>
    <x v="40"/>
    <x v="3"/>
    <n v="42657"/>
    <n v="0"/>
    <m/>
    <x v="0"/>
  </r>
  <r>
    <x v="37"/>
    <x v="3"/>
    <x v="0"/>
    <x v="6"/>
    <x v="40"/>
    <x v="4"/>
    <n v="49385"/>
    <n v="0"/>
    <m/>
    <x v="0"/>
  </r>
  <r>
    <x v="37"/>
    <x v="3"/>
    <x v="0"/>
    <x v="6"/>
    <x v="40"/>
    <x v="5"/>
    <n v="46507"/>
    <n v="0"/>
    <m/>
    <x v="0"/>
  </r>
  <r>
    <x v="37"/>
    <x v="3"/>
    <x v="0"/>
    <x v="6"/>
    <x v="40"/>
    <x v="6"/>
    <n v="47077"/>
    <n v="0"/>
    <m/>
    <x v="0"/>
  </r>
  <r>
    <x v="37"/>
    <x v="3"/>
    <x v="0"/>
    <x v="6"/>
    <x v="40"/>
    <x v="7"/>
    <n v="47027"/>
    <n v="0"/>
    <m/>
    <x v="0"/>
  </r>
  <r>
    <x v="37"/>
    <x v="3"/>
    <x v="0"/>
    <x v="6"/>
    <x v="40"/>
    <x v="8"/>
    <n v="46205"/>
    <n v="0"/>
    <m/>
    <x v="0"/>
  </r>
  <r>
    <x v="37"/>
    <x v="3"/>
    <x v="0"/>
    <x v="6"/>
    <x v="40"/>
    <x v="9"/>
    <n v="46394"/>
    <n v="0"/>
    <m/>
    <x v="0"/>
  </r>
  <r>
    <x v="37"/>
    <x v="3"/>
    <x v="0"/>
    <x v="6"/>
    <x v="40"/>
    <x v="10"/>
    <n v="46501"/>
    <n v="0"/>
    <m/>
    <x v="0"/>
  </r>
  <r>
    <x v="37"/>
    <x v="3"/>
    <x v="0"/>
    <x v="6"/>
    <x v="40"/>
    <x v="11"/>
    <n v="45578"/>
    <n v="0"/>
    <m/>
    <x v="0"/>
  </r>
  <r>
    <x v="37"/>
    <x v="3"/>
    <x v="0"/>
    <x v="6"/>
    <x v="40"/>
    <x v="12"/>
    <n v="45508"/>
    <n v="0"/>
    <m/>
    <x v="0"/>
  </r>
  <r>
    <x v="37"/>
    <x v="3"/>
    <x v="0"/>
    <x v="6"/>
    <x v="40"/>
    <x v="13"/>
    <n v="44903"/>
    <n v="0"/>
    <m/>
    <x v="0"/>
  </r>
  <r>
    <x v="37"/>
    <x v="3"/>
    <x v="0"/>
    <x v="6"/>
    <x v="40"/>
    <x v="14"/>
    <n v="43919"/>
    <n v="0"/>
    <m/>
    <x v="0"/>
  </r>
  <r>
    <x v="37"/>
    <x v="3"/>
    <x v="0"/>
    <x v="6"/>
    <x v="40"/>
    <x v="15"/>
    <n v="43056"/>
    <n v="0"/>
    <m/>
    <x v="0"/>
  </r>
  <r>
    <x v="37"/>
    <x v="3"/>
    <x v="0"/>
    <x v="6"/>
    <x v="40"/>
    <x v="16"/>
    <n v="41977"/>
    <n v="0"/>
    <m/>
    <x v="0"/>
  </r>
  <r>
    <x v="37"/>
    <x v="3"/>
    <x v="0"/>
    <x v="6"/>
    <x v="40"/>
    <x v="17"/>
    <n v="41209"/>
    <n v="0"/>
    <m/>
    <x v="0"/>
  </r>
  <r>
    <x v="37"/>
    <x v="3"/>
    <x v="0"/>
    <x v="6"/>
    <x v="40"/>
    <x v="18"/>
    <n v="39996"/>
    <n v="0"/>
    <m/>
    <x v="0"/>
  </r>
  <r>
    <x v="37"/>
    <x v="3"/>
    <x v="0"/>
    <x v="6"/>
    <x v="40"/>
    <x v="19"/>
    <n v="38417"/>
    <n v="0"/>
    <m/>
    <x v="0"/>
  </r>
  <r>
    <x v="37"/>
    <x v="3"/>
    <x v="0"/>
    <x v="6"/>
    <x v="40"/>
    <x v="20"/>
    <n v="37051"/>
    <n v="0"/>
    <m/>
    <x v="0"/>
  </r>
  <r>
    <x v="37"/>
    <x v="3"/>
    <x v="0"/>
    <x v="6"/>
    <x v="40"/>
    <x v="21"/>
    <n v="35451"/>
    <n v="0"/>
    <m/>
    <x v="0"/>
  </r>
  <r>
    <x v="37"/>
    <x v="3"/>
    <x v="0"/>
    <x v="6"/>
    <x v="40"/>
    <x v="22"/>
    <n v="34534"/>
    <n v="0"/>
    <m/>
    <x v="0"/>
  </r>
  <r>
    <x v="37"/>
    <x v="3"/>
    <x v="0"/>
    <x v="6"/>
    <x v="40"/>
    <x v="23"/>
    <n v="33130"/>
    <n v="0"/>
    <m/>
    <x v="0"/>
  </r>
  <r>
    <x v="37"/>
    <x v="3"/>
    <x v="0"/>
    <x v="6"/>
    <x v="40"/>
    <x v="24"/>
    <n v="31872"/>
    <n v="0"/>
    <m/>
    <x v="0"/>
  </r>
  <r>
    <x v="37"/>
    <x v="3"/>
    <x v="0"/>
    <x v="6"/>
    <x v="40"/>
    <x v="25"/>
    <n v="31841"/>
    <n v="0"/>
    <m/>
    <x v="0"/>
  </r>
  <r>
    <x v="37"/>
    <x v="3"/>
    <x v="0"/>
    <x v="6"/>
    <x v="40"/>
    <x v="26"/>
    <n v="32044"/>
    <n v="0"/>
    <m/>
    <x v="0"/>
  </r>
  <r>
    <x v="37"/>
    <x v="3"/>
    <x v="0"/>
    <x v="6"/>
    <x v="40"/>
    <x v="27"/>
    <n v="31956"/>
    <n v="0"/>
    <m/>
    <x v="0"/>
  </r>
  <r>
    <x v="37"/>
    <x v="3"/>
    <x v="0"/>
    <x v="6"/>
    <x v="40"/>
    <x v="28"/>
    <n v="31933"/>
    <n v="0"/>
    <m/>
    <x v="0"/>
  </r>
  <r>
    <x v="37"/>
    <x v="3"/>
    <x v="0"/>
    <x v="6"/>
    <x v="40"/>
    <x v="29"/>
    <n v="31937"/>
    <n v="0"/>
    <m/>
    <x v="0"/>
  </r>
  <r>
    <x v="37"/>
    <x v="3"/>
    <x v="0"/>
    <x v="6"/>
    <x v="40"/>
    <x v="30"/>
    <n v="32068"/>
    <n v="0"/>
    <m/>
    <x v="0"/>
  </r>
  <r>
    <x v="37"/>
    <x v="3"/>
    <x v="1"/>
    <x v="6"/>
    <x v="40"/>
    <x v="1"/>
    <n v="28072"/>
    <n v="0"/>
    <m/>
    <x v="0"/>
  </r>
  <r>
    <x v="37"/>
    <x v="3"/>
    <x v="1"/>
    <x v="6"/>
    <x v="40"/>
    <x v="2"/>
    <n v="35018"/>
    <n v="0"/>
    <m/>
    <x v="0"/>
  </r>
  <r>
    <x v="37"/>
    <x v="3"/>
    <x v="1"/>
    <x v="6"/>
    <x v="40"/>
    <x v="3"/>
    <n v="24913"/>
    <n v="0"/>
    <m/>
    <x v="0"/>
  </r>
  <r>
    <x v="37"/>
    <x v="3"/>
    <x v="1"/>
    <x v="6"/>
    <x v="40"/>
    <x v="4"/>
    <n v="18488"/>
    <n v="0"/>
    <m/>
    <x v="0"/>
  </r>
  <r>
    <x v="37"/>
    <x v="3"/>
    <x v="1"/>
    <x v="6"/>
    <x v="40"/>
    <x v="5"/>
    <n v="23410"/>
    <n v="0"/>
    <m/>
    <x v="0"/>
  </r>
  <r>
    <x v="37"/>
    <x v="3"/>
    <x v="1"/>
    <x v="6"/>
    <x v="40"/>
    <x v="6"/>
    <n v="23321"/>
    <n v="0"/>
    <m/>
    <x v="0"/>
  </r>
  <r>
    <x v="37"/>
    <x v="3"/>
    <x v="1"/>
    <x v="6"/>
    <x v="40"/>
    <x v="7"/>
    <n v="23434"/>
    <n v="0"/>
    <m/>
    <x v="0"/>
  </r>
  <r>
    <x v="37"/>
    <x v="3"/>
    <x v="1"/>
    <x v="6"/>
    <x v="40"/>
    <x v="8"/>
    <n v="22891"/>
    <n v="0"/>
    <m/>
    <x v="0"/>
  </r>
  <r>
    <x v="37"/>
    <x v="3"/>
    <x v="1"/>
    <x v="6"/>
    <x v="40"/>
    <x v="9"/>
    <n v="23007"/>
    <n v="0"/>
    <m/>
    <x v="0"/>
  </r>
  <r>
    <x v="37"/>
    <x v="3"/>
    <x v="1"/>
    <x v="6"/>
    <x v="40"/>
    <x v="10"/>
    <n v="24109"/>
    <n v="0"/>
    <m/>
    <x v="0"/>
  </r>
  <r>
    <x v="37"/>
    <x v="3"/>
    <x v="1"/>
    <x v="6"/>
    <x v="40"/>
    <x v="11"/>
    <n v="26088"/>
    <n v="0"/>
    <m/>
    <x v="0"/>
  </r>
  <r>
    <x v="37"/>
    <x v="3"/>
    <x v="1"/>
    <x v="6"/>
    <x v="40"/>
    <x v="12"/>
    <n v="26075"/>
    <n v="0"/>
    <m/>
    <x v="0"/>
  </r>
  <r>
    <x v="37"/>
    <x v="3"/>
    <x v="1"/>
    <x v="6"/>
    <x v="40"/>
    <x v="13"/>
    <n v="25599"/>
    <n v="0"/>
    <m/>
    <x v="0"/>
  </r>
  <r>
    <x v="37"/>
    <x v="3"/>
    <x v="1"/>
    <x v="6"/>
    <x v="40"/>
    <x v="14"/>
    <n v="24717"/>
    <n v="0"/>
    <m/>
    <x v="0"/>
  </r>
  <r>
    <x v="37"/>
    <x v="3"/>
    <x v="1"/>
    <x v="6"/>
    <x v="40"/>
    <x v="15"/>
    <n v="24043"/>
    <n v="0"/>
    <m/>
    <x v="0"/>
  </r>
  <r>
    <x v="37"/>
    <x v="3"/>
    <x v="1"/>
    <x v="6"/>
    <x v="40"/>
    <x v="16"/>
    <n v="23457"/>
    <n v="0"/>
    <m/>
    <x v="0"/>
  </r>
  <r>
    <x v="37"/>
    <x v="3"/>
    <x v="1"/>
    <x v="6"/>
    <x v="40"/>
    <x v="17"/>
    <n v="20856"/>
    <n v="0"/>
    <m/>
    <x v="0"/>
  </r>
  <r>
    <x v="37"/>
    <x v="3"/>
    <x v="1"/>
    <x v="6"/>
    <x v="40"/>
    <x v="18"/>
    <n v="19332"/>
    <n v="0"/>
    <m/>
    <x v="0"/>
  </r>
  <r>
    <x v="37"/>
    <x v="3"/>
    <x v="1"/>
    <x v="6"/>
    <x v="40"/>
    <x v="19"/>
    <n v="18037"/>
    <n v="0"/>
    <m/>
    <x v="0"/>
  </r>
  <r>
    <x v="37"/>
    <x v="3"/>
    <x v="1"/>
    <x v="6"/>
    <x v="40"/>
    <x v="20"/>
    <n v="16921"/>
    <n v="0"/>
    <m/>
    <x v="0"/>
  </r>
  <r>
    <x v="37"/>
    <x v="3"/>
    <x v="1"/>
    <x v="6"/>
    <x v="40"/>
    <x v="21"/>
    <n v="15597"/>
    <n v="0"/>
    <m/>
    <x v="0"/>
  </r>
  <r>
    <x v="37"/>
    <x v="3"/>
    <x v="1"/>
    <x v="6"/>
    <x v="40"/>
    <x v="22"/>
    <n v="14570"/>
    <n v="0"/>
    <m/>
    <x v="0"/>
  </r>
  <r>
    <x v="37"/>
    <x v="3"/>
    <x v="1"/>
    <x v="6"/>
    <x v="40"/>
    <x v="23"/>
    <n v="14127"/>
    <n v="0"/>
    <m/>
    <x v="0"/>
  </r>
  <r>
    <x v="37"/>
    <x v="3"/>
    <x v="1"/>
    <x v="6"/>
    <x v="40"/>
    <x v="24"/>
    <n v="14198"/>
    <n v="0"/>
    <m/>
    <x v="0"/>
  </r>
  <r>
    <x v="37"/>
    <x v="3"/>
    <x v="1"/>
    <x v="6"/>
    <x v="40"/>
    <x v="25"/>
    <n v="14273"/>
    <n v="0"/>
    <m/>
    <x v="0"/>
  </r>
  <r>
    <x v="37"/>
    <x v="3"/>
    <x v="1"/>
    <x v="6"/>
    <x v="40"/>
    <x v="26"/>
    <n v="14318"/>
    <n v="0"/>
    <m/>
    <x v="0"/>
  </r>
  <r>
    <x v="37"/>
    <x v="3"/>
    <x v="1"/>
    <x v="6"/>
    <x v="40"/>
    <x v="27"/>
    <n v="14240"/>
    <n v="0"/>
    <m/>
    <x v="0"/>
  </r>
  <r>
    <x v="37"/>
    <x v="3"/>
    <x v="1"/>
    <x v="6"/>
    <x v="40"/>
    <x v="28"/>
    <n v="14237"/>
    <n v="0"/>
    <m/>
    <x v="0"/>
  </r>
  <r>
    <x v="37"/>
    <x v="3"/>
    <x v="1"/>
    <x v="6"/>
    <x v="40"/>
    <x v="29"/>
    <n v="14244"/>
    <n v="0"/>
    <m/>
    <x v="0"/>
  </r>
  <r>
    <x v="37"/>
    <x v="3"/>
    <x v="1"/>
    <x v="6"/>
    <x v="40"/>
    <x v="30"/>
    <n v="14286"/>
    <n v="0"/>
    <m/>
    <x v="0"/>
  </r>
  <r>
    <x v="37"/>
    <x v="3"/>
    <x v="2"/>
    <x v="6"/>
    <x v="40"/>
    <x v="1"/>
    <n v="6736"/>
    <n v="0"/>
    <m/>
    <x v="0"/>
  </r>
  <r>
    <x v="37"/>
    <x v="3"/>
    <x v="2"/>
    <x v="6"/>
    <x v="40"/>
    <x v="2"/>
    <n v="7771"/>
    <n v="0"/>
    <m/>
    <x v="0"/>
  </r>
  <r>
    <x v="37"/>
    <x v="3"/>
    <x v="2"/>
    <x v="6"/>
    <x v="40"/>
    <x v="3"/>
    <n v="4984"/>
    <n v="0"/>
    <m/>
    <x v="0"/>
  </r>
  <r>
    <x v="37"/>
    <x v="3"/>
    <x v="2"/>
    <x v="6"/>
    <x v="40"/>
    <x v="4"/>
    <n v="5486"/>
    <n v="0"/>
    <m/>
    <x v="0"/>
  </r>
  <r>
    <x v="37"/>
    <x v="3"/>
    <x v="2"/>
    <x v="6"/>
    <x v="40"/>
    <x v="5"/>
    <n v="6246"/>
    <n v="0"/>
    <m/>
    <x v="0"/>
  </r>
  <r>
    <x v="37"/>
    <x v="3"/>
    <x v="2"/>
    <x v="6"/>
    <x v="40"/>
    <x v="6"/>
    <n v="7907"/>
    <n v="0"/>
    <m/>
    <x v="0"/>
  </r>
  <r>
    <x v="37"/>
    <x v="3"/>
    <x v="2"/>
    <x v="6"/>
    <x v="40"/>
    <x v="7"/>
    <n v="9882"/>
    <n v="0"/>
    <m/>
    <x v="0"/>
  </r>
  <r>
    <x v="37"/>
    <x v="3"/>
    <x v="2"/>
    <x v="6"/>
    <x v="40"/>
    <x v="8"/>
    <n v="10163"/>
    <n v="0"/>
    <m/>
    <x v="0"/>
  </r>
  <r>
    <x v="37"/>
    <x v="3"/>
    <x v="2"/>
    <x v="6"/>
    <x v="40"/>
    <x v="9"/>
    <n v="9897"/>
    <n v="0"/>
    <m/>
    <x v="0"/>
  </r>
  <r>
    <x v="37"/>
    <x v="3"/>
    <x v="2"/>
    <x v="6"/>
    <x v="40"/>
    <x v="10"/>
    <n v="7818"/>
    <n v="0"/>
    <m/>
    <x v="0"/>
  </r>
  <r>
    <x v="37"/>
    <x v="3"/>
    <x v="2"/>
    <x v="6"/>
    <x v="40"/>
    <x v="11"/>
    <n v="7444"/>
    <n v="0"/>
    <m/>
    <x v="0"/>
  </r>
  <r>
    <x v="37"/>
    <x v="3"/>
    <x v="2"/>
    <x v="6"/>
    <x v="40"/>
    <x v="12"/>
    <n v="7475"/>
    <n v="0"/>
    <m/>
    <x v="0"/>
  </r>
  <r>
    <x v="37"/>
    <x v="3"/>
    <x v="2"/>
    <x v="6"/>
    <x v="40"/>
    <x v="13"/>
    <n v="7462"/>
    <n v="0"/>
    <m/>
    <x v="0"/>
  </r>
  <r>
    <x v="37"/>
    <x v="3"/>
    <x v="2"/>
    <x v="6"/>
    <x v="40"/>
    <x v="14"/>
    <n v="7486"/>
    <n v="0"/>
    <m/>
    <x v="0"/>
  </r>
  <r>
    <x v="37"/>
    <x v="3"/>
    <x v="2"/>
    <x v="6"/>
    <x v="40"/>
    <x v="15"/>
    <n v="7548"/>
    <n v="0"/>
    <m/>
    <x v="0"/>
  </r>
  <r>
    <x v="37"/>
    <x v="3"/>
    <x v="2"/>
    <x v="6"/>
    <x v="40"/>
    <x v="16"/>
    <n v="7642"/>
    <n v="0"/>
    <m/>
    <x v="0"/>
  </r>
  <r>
    <x v="37"/>
    <x v="3"/>
    <x v="2"/>
    <x v="6"/>
    <x v="40"/>
    <x v="17"/>
    <n v="7485"/>
    <n v="0"/>
    <m/>
    <x v="0"/>
  </r>
  <r>
    <x v="37"/>
    <x v="3"/>
    <x v="2"/>
    <x v="6"/>
    <x v="40"/>
    <x v="18"/>
    <n v="7344"/>
    <n v="0"/>
    <m/>
    <x v="0"/>
  </r>
  <r>
    <x v="37"/>
    <x v="3"/>
    <x v="2"/>
    <x v="6"/>
    <x v="40"/>
    <x v="19"/>
    <n v="7050"/>
    <n v="0"/>
    <m/>
    <x v="0"/>
  </r>
  <r>
    <x v="37"/>
    <x v="3"/>
    <x v="2"/>
    <x v="6"/>
    <x v="40"/>
    <x v="20"/>
    <n v="7133"/>
    <n v="0"/>
    <m/>
    <x v="0"/>
  </r>
  <r>
    <x v="37"/>
    <x v="3"/>
    <x v="2"/>
    <x v="6"/>
    <x v="40"/>
    <x v="21"/>
    <n v="7183"/>
    <n v="0"/>
    <m/>
    <x v="0"/>
  </r>
  <r>
    <x v="37"/>
    <x v="3"/>
    <x v="2"/>
    <x v="6"/>
    <x v="40"/>
    <x v="22"/>
    <n v="7160"/>
    <n v="0"/>
    <m/>
    <x v="0"/>
  </r>
  <r>
    <x v="37"/>
    <x v="3"/>
    <x v="2"/>
    <x v="6"/>
    <x v="40"/>
    <x v="23"/>
    <n v="7168"/>
    <n v="0"/>
    <m/>
    <x v="0"/>
  </r>
  <r>
    <x v="37"/>
    <x v="3"/>
    <x v="2"/>
    <x v="6"/>
    <x v="40"/>
    <x v="24"/>
    <n v="7249"/>
    <n v="0"/>
    <m/>
    <x v="0"/>
  </r>
  <r>
    <x v="37"/>
    <x v="3"/>
    <x v="2"/>
    <x v="6"/>
    <x v="40"/>
    <x v="25"/>
    <n v="7332"/>
    <n v="0"/>
    <m/>
    <x v="0"/>
  </r>
  <r>
    <x v="37"/>
    <x v="3"/>
    <x v="2"/>
    <x v="6"/>
    <x v="40"/>
    <x v="26"/>
    <n v="7350"/>
    <n v="0"/>
    <m/>
    <x v="0"/>
  </r>
  <r>
    <x v="37"/>
    <x v="3"/>
    <x v="2"/>
    <x v="6"/>
    <x v="40"/>
    <x v="27"/>
    <n v="7388"/>
    <n v="0"/>
    <m/>
    <x v="0"/>
  </r>
  <r>
    <x v="37"/>
    <x v="3"/>
    <x v="2"/>
    <x v="6"/>
    <x v="40"/>
    <x v="28"/>
    <n v="7366"/>
    <n v="0"/>
    <m/>
    <x v="0"/>
  </r>
  <r>
    <x v="37"/>
    <x v="3"/>
    <x v="2"/>
    <x v="6"/>
    <x v="40"/>
    <x v="29"/>
    <n v="7401"/>
    <n v="0"/>
    <m/>
    <x v="0"/>
  </r>
  <r>
    <x v="37"/>
    <x v="3"/>
    <x v="2"/>
    <x v="6"/>
    <x v="40"/>
    <x v="30"/>
    <n v="7427"/>
    <n v="0"/>
    <m/>
    <x v="0"/>
  </r>
  <r>
    <x v="37"/>
    <x v="4"/>
    <x v="0"/>
    <x v="6"/>
    <x v="40"/>
    <x v="1"/>
    <n v="374260"/>
    <n v="0"/>
    <m/>
    <x v="0"/>
  </r>
  <r>
    <x v="37"/>
    <x v="4"/>
    <x v="0"/>
    <x v="6"/>
    <x v="40"/>
    <x v="2"/>
    <n v="330450"/>
    <n v="0"/>
    <m/>
    <x v="0"/>
  </r>
  <r>
    <x v="37"/>
    <x v="4"/>
    <x v="0"/>
    <x v="6"/>
    <x v="40"/>
    <x v="3"/>
    <n v="313936"/>
    <n v="0"/>
    <m/>
    <x v="0"/>
  </r>
  <r>
    <x v="37"/>
    <x v="4"/>
    <x v="0"/>
    <x v="6"/>
    <x v="40"/>
    <x v="4"/>
    <n v="347088"/>
    <n v="0"/>
    <m/>
    <x v="0"/>
  </r>
  <r>
    <x v="37"/>
    <x v="4"/>
    <x v="0"/>
    <x v="6"/>
    <x v="40"/>
    <x v="5"/>
    <n v="311915"/>
    <n v="0"/>
    <m/>
    <x v="0"/>
  </r>
  <r>
    <x v="37"/>
    <x v="4"/>
    <x v="0"/>
    <x v="6"/>
    <x v="40"/>
    <x v="6"/>
    <n v="315645"/>
    <n v="0"/>
    <m/>
    <x v="0"/>
  </r>
  <r>
    <x v="37"/>
    <x v="4"/>
    <x v="0"/>
    <x v="6"/>
    <x v="40"/>
    <x v="7"/>
    <n v="315305"/>
    <n v="0"/>
    <m/>
    <x v="0"/>
  </r>
  <r>
    <x v="37"/>
    <x v="4"/>
    <x v="0"/>
    <x v="6"/>
    <x v="40"/>
    <x v="8"/>
    <n v="309793"/>
    <n v="0"/>
    <m/>
    <x v="0"/>
  </r>
  <r>
    <x v="37"/>
    <x v="4"/>
    <x v="0"/>
    <x v="6"/>
    <x v="40"/>
    <x v="9"/>
    <n v="311045"/>
    <n v="0"/>
    <m/>
    <x v="0"/>
  </r>
  <r>
    <x v="37"/>
    <x v="4"/>
    <x v="0"/>
    <x v="6"/>
    <x v="40"/>
    <x v="10"/>
    <n v="311751"/>
    <n v="0"/>
    <m/>
    <x v="0"/>
  </r>
  <r>
    <x v="37"/>
    <x v="4"/>
    <x v="0"/>
    <x v="6"/>
    <x v="40"/>
    <x v="11"/>
    <n v="305553"/>
    <n v="0"/>
    <m/>
    <x v="0"/>
  </r>
  <r>
    <x v="37"/>
    <x v="4"/>
    <x v="0"/>
    <x v="6"/>
    <x v="40"/>
    <x v="12"/>
    <n v="305075"/>
    <n v="0"/>
    <m/>
    <x v="0"/>
  </r>
  <r>
    <x v="37"/>
    <x v="4"/>
    <x v="0"/>
    <x v="6"/>
    <x v="40"/>
    <x v="13"/>
    <n v="301012"/>
    <n v="0"/>
    <m/>
    <x v="0"/>
  </r>
  <r>
    <x v="37"/>
    <x v="4"/>
    <x v="0"/>
    <x v="6"/>
    <x v="40"/>
    <x v="14"/>
    <n v="294407"/>
    <n v="0"/>
    <m/>
    <x v="0"/>
  </r>
  <r>
    <x v="37"/>
    <x v="4"/>
    <x v="0"/>
    <x v="6"/>
    <x v="40"/>
    <x v="15"/>
    <n v="288608"/>
    <n v="0"/>
    <m/>
    <x v="0"/>
  </r>
  <r>
    <x v="37"/>
    <x v="4"/>
    <x v="0"/>
    <x v="6"/>
    <x v="40"/>
    <x v="16"/>
    <n v="281374"/>
    <n v="0"/>
    <m/>
    <x v="0"/>
  </r>
  <r>
    <x v="37"/>
    <x v="4"/>
    <x v="0"/>
    <x v="6"/>
    <x v="40"/>
    <x v="17"/>
    <n v="276221"/>
    <n v="0"/>
    <m/>
    <x v="0"/>
  </r>
  <r>
    <x v="37"/>
    <x v="4"/>
    <x v="0"/>
    <x v="6"/>
    <x v="40"/>
    <x v="18"/>
    <n v="268082"/>
    <n v="0"/>
    <m/>
    <x v="0"/>
  </r>
  <r>
    <x v="37"/>
    <x v="4"/>
    <x v="0"/>
    <x v="6"/>
    <x v="40"/>
    <x v="19"/>
    <n v="257503"/>
    <n v="0"/>
    <m/>
    <x v="0"/>
  </r>
  <r>
    <x v="37"/>
    <x v="4"/>
    <x v="0"/>
    <x v="6"/>
    <x v="40"/>
    <x v="20"/>
    <n v="248352"/>
    <n v="0"/>
    <m/>
    <x v="0"/>
  </r>
  <r>
    <x v="37"/>
    <x v="4"/>
    <x v="0"/>
    <x v="6"/>
    <x v="40"/>
    <x v="21"/>
    <n v="237636"/>
    <n v="0"/>
    <m/>
    <x v="0"/>
  </r>
  <r>
    <x v="37"/>
    <x v="4"/>
    <x v="0"/>
    <x v="6"/>
    <x v="40"/>
    <x v="22"/>
    <n v="231492"/>
    <n v="0"/>
    <m/>
    <x v="0"/>
  </r>
  <r>
    <x v="37"/>
    <x v="4"/>
    <x v="0"/>
    <x v="6"/>
    <x v="40"/>
    <x v="23"/>
    <n v="222086"/>
    <n v="0"/>
    <m/>
    <x v="0"/>
  </r>
  <r>
    <x v="37"/>
    <x v="4"/>
    <x v="0"/>
    <x v="6"/>
    <x v="40"/>
    <x v="24"/>
    <n v="213664"/>
    <n v="0"/>
    <m/>
    <x v="0"/>
  </r>
  <r>
    <x v="37"/>
    <x v="4"/>
    <x v="0"/>
    <x v="6"/>
    <x v="40"/>
    <x v="25"/>
    <n v="213454"/>
    <n v="0"/>
    <m/>
    <x v="0"/>
  </r>
  <r>
    <x v="37"/>
    <x v="4"/>
    <x v="0"/>
    <x v="6"/>
    <x v="40"/>
    <x v="26"/>
    <n v="214802"/>
    <n v="0"/>
    <m/>
    <x v="0"/>
  </r>
  <r>
    <x v="37"/>
    <x v="4"/>
    <x v="0"/>
    <x v="6"/>
    <x v="40"/>
    <x v="27"/>
    <n v="214167"/>
    <n v="0"/>
    <m/>
    <x v="0"/>
  </r>
  <r>
    <x v="37"/>
    <x v="4"/>
    <x v="0"/>
    <x v="6"/>
    <x v="40"/>
    <x v="28"/>
    <n v="213972"/>
    <n v="0"/>
    <m/>
    <x v="0"/>
  </r>
  <r>
    <x v="37"/>
    <x v="4"/>
    <x v="0"/>
    <x v="6"/>
    <x v="40"/>
    <x v="29"/>
    <n v="214011"/>
    <n v="0"/>
    <m/>
    <x v="0"/>
  </r>
  <r>
    <x v="37"/>
    <x v="4"/>
    <x v="0"/>
    <x v="6"/>
    <x v="40"/>
    <x v="30"/>
    <n v="214944"/>
    <n v="0"/>
    <m/>
    <x v="0"/>
  </r>
  <r>
    <x v="37"/>
    <x v="4"/>
    <x v="1"/>
    <x v="6"/>
    <x v="40"/>
    <x v="1"/>
    <n v="135060"/>
    <n v="0"/>
    <m/>
    <x v="0"/>
  </r>
  <r>
    <x v="37"/>
    <x v="4"/>
    <x v="1"/>
    <x v="6"/>
    <x v="40"/>
    <x v="2"/>
    <n v="129487"/>
    <n v="0"/>
    <m/>
    <x v="0"/>
  </r>
  <r>
    <x v="37"/>
    <x v="4"/>
    <x v="1"/>
    <x v="6"/>
    <x v="40"/>
    <x v="3"/>
    <n v="123081"/>
    <n v="0"/>
    <m/>
    <x v="0"/>
  </r>
  <r>
    <x v="37"/>
    <x v="4"/>
    <x v="1"/>
    <x v="6"/>
    <x v="40"/>
    <x v="4"/>
    <n v="100283"/>
    <n v="0"/>
    <m/>
    <x v="0"/>
  </r>
  <r>
    <x v="37"/>
    <x v="4"/>
    <x v="1"/>
    <x v="6"/>
    <x v="40"/>
    <x v="5"/>
    <n v="108837"/>
    <n v="0"/>
    <m/>
    <x v="0"/>
  </r>
  <r>
    <x v="37"/>
    <x v="4"/>
    <x v="1"/>
    <x v="6"/>
    <x v="40"/>
    <x v="6"/>
    <n v="108490"/>
    <n v="0"/>
    <m/>
    <x v="0"/>
  </r>
  <r>
    <x v="37"/>
    <x v="4"/>
    <x v="1"/>
    <x v="6"/>
    <x v="40"/>
    <x v="7"/>
    <n v="109017"/>
    <n v="0"/>
    <m/>
    <x v="0"/>
  </r>
  <r>
    <x v="37"/>
    <x v="4"/>
    <x v="1"/>
    <x v="6"/>
    <x v="40"/>
    <x v="8"/>
    <n v="106489"/>
    <n v="0"/>
    <m/>
    <x v="0"/>
  </r>
  <r>
    <x v="37"/>
    <x v="4"/>
    <x v="1"/>
    <x v="6"/>
    <x v="40"/>
    <x v="9"/>
    <n v="107025"/>
    <n v="0"/>
    <m/>
    <x v="0"/>
  </r>
  <r>
    <x v="37"/>
    <x v="4"/>
    <x v="1"/>
    <x v="6"/>
    <x v="40"/>
    <x v="10"/>
    <n v="112147"/>
    <n v="0"/>
    <m/>
    <x v="0"/>
  </r>
  <r>
    <x v="37"/>
    <x v="4"/>
    <x v="1"/>
    <x v="6"/>
    <x v="40"/>
    <x v="11"/>
    <n v="121348"/>
    <n v="0"/>
    <m/>
    <x v="0"/>
  </r>
  <r>
    <x v="37"/>
    <x v="4"/>
    <x v="1"/>
    <x v="6"/>
    <x v="40"/>
    <x v="12"/>
    <n v="121285"/>
    <n v="0"/>
    <m/>
    <x v="0"/>
  </r>
  <r>
    <x v="37"/>
    <x v="4"/>
    <x v="1"/>
    <x v="6"/>
    <x v="40"/>
    <x v="13"/>
    <n v="119065"/>
    <n v="0"/>
    <m/>
    <x v="0"/>
  </r>
  <r>
    <x v="37"/>
    <x v="4"/>
    <x v="1"/>
    <x v="6"/>
    <x v="40"/>
    <x v="14"/>
    <n v="114959"/>
    <n v="0"/>
    <m/>
    <x v="0"/>
  </r>
  <r>
    <x v="37"/>
    <x v="4"/>
    <x v="1"/>
    <x v="6"/>
    <x v="40"/>
    <x v="15"/>
    <n v="111821"/>
    <n v="0"/>
    <m/>
    <x v="0"/>
  </r>
  <r>
    <x v="37"/>
    <x v="4"/>
    <x v="1"/>
    <x v="6"/>
    <x v="40"/>
    <x v="16"/>
    <n v="109094"/>
    <n v="0"/>
    <m/>
    <x v="0"/>
  </r>
  <r>
    <x v="37"/>
    <x v="4"/>
    <x v="1"/>
    <x v="6"/>
    <x v="40"/>
    <x v="17"/>
    <n v="96995"/>
    <n v="0"/>
    <m/>
    <x v="0"/>
  </r>
  <r>
    <x v="37"/>
    <x v="4"/>
    <x v="1"/>
    <x v="6"/>
    <x v="40"/>
    <x v="18"/>
    <n v="89907"/>
    <n v="0"/>
    <m/>
    <x v="0"/>
  </r>
  <r>
    <x v="37"/>
    <x v="4"/>
    <x v="1"/>
    <x v="6"/>
    <x v="40"/>
    <x v="19"/>
    <n v="83882"/>
    <n v="0"/>
    <m/>
    <x v="0"/>
  </r>
  <r>
    <x v="37"/>
    <x v="4"/>
    <x v="1"/>
    <x v="6"/>
    <x v="40"/>
    <x v="20"/>
    <n v="78695"/>
    <n v="0"/>
    <m/>
    <x v="0"/>
  </r>
  <r>
    <x v="37"/>
    <x v="4"/>
    <x v="1"/>
    <x v="6"/>
    <x v="40"/>
    <x v="21"/>
    <n v="72540"/>
    <n v="0"/>
    <m/>
    <x v="0"/>
  </r>
  <r>
    <x v="37"/>
    <x v="4"/>
    <x v="1"/>
    <x v="6"/>
    <x v="40"/>
    <x v="22"/>
    <n v="67765"/>
    <n v="0"/>
    <m/>
    <x v="0"/>
  </r>
  <r>
    <x v="37"/>
    <x v="4"/>
    <x v="1"/>
    <x v="6"/>
    <x v="40"/>
    <x v="23"/>
    <n v="65709"/>
    <n v="0"/>
    <m/>
    <x v="0"/>
  </r>
  <r>
    <x v="37"/>
    <x v="4"/>
    <x v="1"/>
    <x v="6"/>
    <x v="40"/>
    <x v="24"/>
    <n v="66039"/>
    <n v="0"/>
    <m/>
    <x v="0"/>
  </r>
  <r>
    <x v="37"/>
    <x v="4"/>
    <x v="1"/>
    <x v="6"/>
    <x v="40"/>
    <x v="25"/>
    <n v="66391"/>
    <n v="0"/>
    <m/>
    <x v="0"/>
  </r>
  <r>
    <x v="37"/>
    <x v="4"/>
    <x v="1"/>
    <x v="6"/>
    <x v="40"/>
    <x v="26"/>
    <n v="66592"/>
    <n v="0"/>
    <m/>
    <x v="0"/>
  </r>
  <r>
    <x v="37"/>
    <x v="4"/>
    <x v="1"/>
    <x v="6"/>
    <x v="40"/>
    <x v="27"/>
    <n v="66218"/>
    <n v="0"/>
    <m/>
    <x v="0"/>
  </r>
  <r>
    <x v="37"/>
    <x v="4"/>
    <x v="1"/>
    <x v="6"/>
    <x v="40"/>
    <x v="28"/>
    <n v="66192"/>
    <n v="0"/>
    <m/>
    <x v="0"/>
  </r>
  <r>
    <x v="37"/>
    <x v="4"/>
    <x v="1"/>
    <x v="6"/>
    <x v="40"/>
    <x v="29"/>
    <n v="66225"/>
    <n v="0"/>
    <m/>
    <x v="0"/>
  </r>
  <r>
    <x v="37"/>
    <x v="4"/>
    <x v="1"/>
    <x v="6"/>
    <x v="40"/>
    <x v="30"/>
    <n v="66439"/>
    <n v="0"/>
    <m/>
    <x v="0"/>
  </r>
  <r>
    <x v="37"/>
    <x v="4"/>
    <x v="2"/>
    <x v="6"/>
    <x v="40"/>
    <x v="1"/>
    <n v="38603"/>
    <n v="0"/>
    <m/>
    <x v="0"/>
  </r>
  <r>
    <x v="37"/>
    <x v="4"/>
    <x v="2"/>
    <x v="6"/>
    <x v="40"/>
    <x v="2"/>
    <n v="37151"/>
    <n v="0"/>
    <m/>
    <x v="0"/>
  </r>
  <r>
    <x v="37"/>
    <x v="4"/>
    <x v="2"/>
    <x v="6"/>
    <x v="40"/>
    <x v="3"/>
    <n v="32148"/>
    <n v="0"/>
    <m/>
    <x v="0"/>
  </r>
  <r>
    <x v="37"/>
    <x v="4"/>
    <x v="2"/>
    <x v="6"/>
    <x v="40"/>
    <x v="4"/>
    <n v="40492"/>
    <n v="0"/>
    <m/>
    <x v="0"/>
  </r>
  <r>
    <x v="37"/>
    <x v="4"/>
    <x v="2"/>
    <x v="6"/>
    <x v="40"/>
    <x v="5"/>
    <n v="39293"/>
    <n v="0"/>
    <m/>
    <x v="0"/>
  </r>
  <r>
    <x v="37"/>
    <x v="4"/>
    <x v="2"/>
    <x v="6"/>
    <x v="40"/>
    <x v="6"/>
    <n v="49736"/>
    <n v="0"/>
    <m/>
    <x v="0"/>
  </r>
  <r>
    <x v="37"/>
    <x v="4"/>
    <x v="2"/>
    <x v="6"/>
    <x v="40"/>
    <x v="7"/>
    <n v="62159"/>
    <n v="0"/>
    <m/>
    <x v="0"/>
  </r>
  <r>
    <x v="37"/>
    <x v="4"/>
    <x v="2"/>
    <x v="6"/>
    <x v="40"/>
    <x v="8"/>
    <n v="63921"/>
    <n v="0"/>
    <m/>
    <x v="0"/>
  </r>
  <r>
    <x v="37"/>
    <x v="4"/>
    <x v="2"/>
    <x v="6"/>
    <x v="40"/>
    <x v="9"/>
    <n v="62250"/>
    <n v="0"/>
    <m/>
    <x v="0"/>
  </r>
  <r>
    <x v="37"/>
    <x v="4"/>
    <x v="2"/>
    <x v="6"/>
    <x v="40"/>
    <x v="10"/>
    <n v="49169"/>
    <n v="0"/>
    <m/>
    <x v="0"/>
  </r>
  <r>
    <x v="37"/>
    <x v="4"/>
    <x v="2"/>
    <x v="6"/>
    <x v="40"/>
    <x v="11"/>
    <n v="46819"/>
    <n v="0"/>
    <m/>
    <x v="0"/>
  </r>
  <r>
    <x v="37"/>
    <x v="4"/>
    <x v="2"/>
    <x v="6"/>
    <x v="40"/>
    <x v="12"/>
    <n v="47012"/>
    <n v="0"/>
    <m/>
    <x v="0"/>
  </r>
  <r>
    <x v="37"/>
    <x v="4"/>
    <x v="2"/>
    <x v="6"/>
    <x v="40"/>
    <x v="13"/>
    <n v="46929"/>
    <n v="0"/>
    <m/>
    <x v="0"/>
  </r>
  <r>
    <x v="37"/>
    <x v="4"/>
    <x v="2"/>
    <x v="6"/>
    <x v="40"/>
    <x v="14"/>
    <n v="47073"/>
    <n v="0"/>
    <m/>
    <x v="0"/>
  </r>
  <r>
    <x v="37"/>
    <x v="4"/>
    <x v="2"/>
    <x v="6"/>
    <x v="40"/>
    <x v="15"/>
    <n v="47462"/>
    <n v="0"/>
    <m/>
    <x v="0"/>
  </r>
  <r>
    <x v="37"/>
    <x v="4"/>
    <x v="2"/>
    <x v="6"/>
    <x v="40"/>
    <x v="16"/>
    <n v="48054"/>
    <n v="0"/>
    <m/>
    <x v="0"/>
  </r>
  <r>
    <x v="37"/>
    <x v="4"/>
    <x v="2"/>
    <x v="6"/>
    <x v="40"/>
    <x v="17"/>
    <n v="47067"/>
    <n v="0"/>
    <m/>
    <x v="0"/>
  </r>
  <r>
    <x v="37"/>
    <x v="4"/>
    <x v="2"/>
    <x v="6"/>
    <x v="40"/>
    <x v="18"/>
    <n v="46180"/>
    <n v="0"/>
    <m/>
    <x v="0"/>
  </r>
  <r>
    <x v="37"/>
    <x v="4"/>
    <x v="2"/>
    <x v="6"/>
    <x v="40"/>
    <x v="19"/>
    <n v="44332"/>
    <n v="0"/>
    <m/>
    <x v="0"/>
  </r>
  <r>
    <x v="37"/>
    <x v="4"/>
    <x v="2"/>
    <x v="6"/>
    <x v="40"/>
    <x v="20"/>
    <n v="44855"/>
    <n v="0"/>
    <m/>
    <x v="0"/>
  </r>
  <r>
    <x v="37"/>
    <x v="4"/>
    <x v="2"/>
    <x v="6"/>
    <x v="40"/>
    <x v="21"/>
    <n v="45171"/>
    <n v="0"/>
    <m/>
    <x v="0"/>
  </r>
  <r>
    <x v="37"/>
    <x v="4"/>
    <x v="2"/>
    <x v="6"/>
    <x v="40"/>
    <x v="22"/>
    <n v="45027"/>
    <n v="0"/>
    <m/>
    <x v="0"/>
  </r>
  <r>
    <x v="37"/>
    <x v="4"/>
    <x v="2"/>
    <x v="6"/>
    <x v="40"/>
    <x v="23"/>
    <n v="45076"/>
    <n v="0"/>
    <m/>
    <x v="0"/>
  </r>
  <r>
    <x v="37"/>
    <x v="4"/>
    <x v="2"/>
    <x v="6"/>
    <x v="40"/>
    <x v="24"/>
    <n v="45586"/>
    <n v="0"/>
    <m/>
    <x v="0"/>
  </r>
  <r>
    <x v="37"/>
    <x v="4"/>
    <x v="2"/>
    <x v="6"/>
    <x v="40"/>
    <x v="25"/>
    <n v="46113"/>
    <n v="0"/>
    <m/>
    <x v="0"/>
  </r>
  <r>
    <x v="37"/>
    <x v="4"/>
    <x v="2"/>
    <x v="6"/>
    <x v="40"/>
    <x v="26"/>
    <n v="46222"/>
    <n v="0"/>
    <m/>
    <x v="0"/>
  </r>
  <r>
    <x v="37"/>
    <x v="4"/>
    <x v="2"/>
    <x v="6"/>
    <x v="40"/>
    <x v="27"/>
    <n v="46452"/>
    <n v="0"/>
    <m/>
    <x v="0"/>
  </r>
  <r>
    <x v="37"/>
    <x v="4"/>
    <x v="2"/>
    <x v="6"/>
    <x v="40"/>
    <x v="28"/>
    <n v="46303"/>
    <n v="0"/>
    <m/>
    <x v="0"/>
  </r>
  <r>
    <x v="37"/>
    <x v="4"/>
    <x v="2"/>
    <x v="6"/>
    <x v="40"/>
    <x v="29"/>
    <n v="46527"/>
    <n v="0"/>
    <m/>
    <x v="0"/>
  </r>
  <r>
    <x v="37"/>
    <x v="4"/>
    <x v="2"/>
    <x v="6"/>
    <x v="40"/>
    <x v="30"/>
    <n v="46698"/>
    <n v="0"/>
    <m/>
    <x v="0"/>
  </r>
  <r>
    <x v="37"/>
    <x v="5"/>
    <x v="0"/>
    <x v="6"/>
    <x v="40"/>
    <x v="1"/>
    <n v="54256"/>
    <n v="0"/>
    <m/>
    <x v="0"/>
  </r>
  <r>
    <x v="37"/>
    <x v="5"/>
    <x v="0"/>
    <x v="6"/>
    <x v="40"/>
    <x v="2"/>
    <n v="55446"/>
    <n v="0"/>
    <m/>
    <x v="0"/>
  </r>
  <r>
    <x v="37"/>
    <x v="5"/>
    <x v="0"/>
    <x v="6"/>
    <x v="40"/>
    <x v="3"/>
    <n v="58821"/>
    <n v="0"/>
    <m/>
    <x v="0"/>
  </r>
  <r>
    <x v="37"/>
    <x v="5"/>
    <x v="0"/>
    <x v="6"/>
    <x v="40"/>
    <x v="4"/>
    <n v="56282"/>
    <n v="0"/>
    <m/>
    <x v="0"/>
  </r>
  <r>
    <x v="37"/>
    <x v="5"/>
    <x v="0"/>
    <x v="6"/>
    <x v="40"/>
    <x v="5"/>
    <n v="49518"/>
    <n v="0"/>
    <m/>
    <x v="0"/>
  </r>
  <r>
    <x v="37"/>
    <x v="5"/>
    <x v="0"/>
    <x v="6"/>
    <x v="40"/>
    <x v="6"/>
    <n v="50103"/>
    <n v="0"/>
    <m/>
    <x v="0"/>
  </r>
  <r>
    <x v="37"/>
    <x v="5"/>
    <x v="0"/>
    <x v="6"/>
    <x v="40"/>
    <x v="7"/>
    <n v="50049"/>
    <n v="0"/>
    <m/>
    <x v="0"/>
  </r>
  <r>
    <x v="37"/>
    <x v="5"/>
    <x v="0"/>
    <x v="6"/>
    <x v="40"/>
    <x v="8"/>
    <n v="49173"/>
    <n v="0"/>
    <m/>
    <x v="0"/>
  </r>
  <r>
    <x v="37"/>
    <x v="5"/>
    <x v="0"/>
    <x v="6"/>
    <x v="40"/>
    <x v="9"/>
    <n v="49372"/>
    <n v="0"/>
    <m/>
    <x v="0"/>
  </r>
  <r>
    <x v="37"/>
    <x v="5"/>
    <x v="0"/>
    <x v="6"/>
    <x v="40"/>
    <x v="10"/>
    <n v="49485"/>
    <n v="0"/>
    <m/>
    <x v="0"/>
  </r>
  <r>
    <x v="37"/>
    <x v="5"/>
    <x v="0"/>
    <x v="6"/>
    <x v="40"/>
    <x v="11"/>
    <n v="48501"/>
    <n v="0"/>
    <m/>
    <x v="0"/>
  </r>
  <r>
    <x v="37"/>
    <x v="5"/>
    <x v="0"/>
    <x v="6"/>
    <x v="40"/>
    <x v="12"/>
    <n v="48425"/>
    <n v="0"/>
    <m/>
    <x v="0"/>
  </r>
  <r>
    <x v="37"/>
    <x v="5"/>
    <x v="0"/>
    <x v="6"/>
    <x v="40"/>
    <x v="13"/>
    <n v="47780"/>
    <n v="0"/>
    <m/>
    <x v="0"/>
  </r>
  <r>
    <x v="37"/>
    <x v="5"/>
    <x v="0"/>
    <x v="6"/>
    <x v="40"/>
    <x v="14"/>
    <n v="46732"/>
    <n v="0"/>
    <m/>
    <x v="0"/>
  </r>
  <r>
    <x v="37"/>
    <x v="5"/>
    <x v="0"/>
    <x v="6"/>
    <x v="40"/>
    <x v="15"/>
    <n v="45812"/>
    <n v="0"/>
    <m/>
    <x v="0"/>
  </r>
  <r>
    <x v="37"/>
    <x v="5"/>
    <x v="0"/>
    <x v="6"/>
    <x v="40"/>
    <x v="16"/>
    <n v="44664"/>
    <n v="0"/>
    <m/>
    <x v="0"/>
  </r>
  <r>
    <x v="37"/>
    <x v="5"/>
    <x v="0"/>
    <x v="6"/>
    <x v="40"/>
    <x v="17"/>
    <n v="43847"/>
    <n v="0"/>
    <m/>
    <x v="0"/>
  </r>
  <r>
    <x v="37"/>
    <x v="5"/>
    <x v="0"/>
    <x v="6"/>
    <x v="40"/>
    <x v="18"/>
    <n v="42556"/>
    <n v="0"/>
    <m/>
    <x v="0"/>
  </r>
  <r>
    <x v="37"/>
    <x v="5"/>
    <x v="0"/>
    <x v="6"/>
    <x v="40"/>
    <x v="19"/>
    <n v="40877"/>
    <n v="0"/>
    <m/>
    <x v="0"/>
  </r>
  <r>
    <x v="37"/>
    <x v="5"/>
    <x v="0"/>
    <x v="6"/>
    <x v="40"/>
    <x v="20"/>
    <n v="39424"/>
    <n v="0"/>
    <m/>
    <x v="0"/>
  </r>
  <r>
    <x v="37"/>
    <x v="5"/>
    <x v="0"/>
    <x v="6"/>
    <x v="40"/>
    <x v="21"/>
    <n v="37723"/>
    <n v="0"/>
    <m/>
    <x v="0"/>
  </r>
  <r>
    <x v="37"/>
    <x v="5"/>
    <x v="0"/>
    <x v="6"/>
    <x v="40"/>
    <x v="22"/>
    <n v="36748"/>
    <n v="0"/>
    <m/>
    <x v="0"/>
  </r>
  <r>
    <x v="37"/>
    <x v="5"/>
    <x v="0"/>
    <x v="6"/>
    <x v="40"/>
    <x v="23"/>
    <n v="35255"/>
    <n v="0"/>
    <m/>
    <x v="0"/>
  </r>
  <r>
    <x v="37"/>
    <x v="5"/>
    <x v="0"/>
    <x v="6"/>
    <x v="40"/>
    <x v="24"/>
    <n v="33918"/>
    <n v="0"/>
    <m/>
    <x v="0"/>
  </r>
  <r>
    <x v="37"/>
    <x v="5"/>
    <x v="0"/>
    <x v="6"/>
    <x v="40"/>
    <x v="25"/>
    <n v="33885"/>
    <n v="0"/>
    <m/>
    <x v="0"/>
  </r>
  <r>
    <x v="37"/>
    <x v="5"/>
    <x v="0"/>
    <x v="6"/>
    <x v="40"/>
    <x v="26"/>
    <n v="34104"/>
    <n v="0"/>
    <m/>
    <x v="0"/>
  </r>
  <r>
    <x v="37"/>
    <x v="5"/>
    <x v="0"/>
    <x v="6"/>
    <x v="40"/>
    <x v="27"/>
    <n v="34018"/>
    <n v="0"/>
    <m/>
    <x v="0"/>
  </r>
  <r>
    <x v="37"/>
    <x v="5"/>
    <x v="0"/>
    <x v="6"/>
    <x v="40"/>
    <x v="28"/>
    <n v="34001"/>
    <n v="0"/>
    <m/>
    <x v="0"/>
  </r>
  <r>
    <x v="37"/>
    <x v="5"/>
    <x v="0"/>
    <x v="6"/>
    <x v="40"/>
    <x v="29"/>
    <n v="34013"/>
    <n v="0"/>
    <m/>
    <x v="0"/>
  </r>
  <r>
    <x v="37"/>
    <x v="5"/>
    <x v="0"/>
    <x v="6"/>
    <x v="40"/>
    <x v="30"/>
    <n v="34164"/>
    <n v="0"/>
    <m/>
    <x v="0"/>
  </r>
  <r>
    <x v="37"/>
    <x v="5"/>
    <x v="1"/>
    <x v="6"/>
    <x v="40"/>
    <x v="1"/>
    <n v="19597"/>
    <n v="0"/>
    <m/>
    <x v="0"/>
  </r>
  <r>
    <x v="37"/>
    <x v="5"/>
    <x v="1"/>
    <x v="6"/>
    <x v="40"/>
    <x v="2"/>
    <n v="21842"/>
    <n v="0"/>
    <m/>
    <x v="0"/>
  </r>
  <r>
    <x v="37"/>
    <x v="5"/>
    <x v="1"/>
    <x v="6"/>
    <x v="40"/>
    <x v="3"/>
    <n v="23087"/>
    <n v="0"/>
    <m/>
    <x v="0"/>
  </r>
  <r>
    <x v="37"/>
    <x v="5"/>
    <x v="1"/>
    <x v="6"/>
    <x v="40"/>
    <x v="4"/>
    <n v="16240"/>
    <n v="0"/>
    <m/>
    <x v="0"/>
  </r>
  <r>
    <x v="37"/>
    <x v="5"/>
    <x v="1"/>
    <x v="6"/>
    <x v="40"/>
    <x v="5"/>
    <n v="17204"/>
    <n v="0"/>
    <m/>
    <x v="0"/>
  </r>
  <r>
    <x v="37"/>
    <x v="5"/>
    <x v="1"/>
    <x v="6"/>
    <x v="40"/>
    <x v="6"/>
    <n v="17151"/>
    <n v="0"/>
    <m/>
    <x v="0"/>
  </r>
  <r>
    <x v="37"/>
    <x v="5"/>
    <x v="1"/>
    <x v="6"/>
    <x v="40"/>
    <x v="7"/>
    <n v="17234"/>
    <n v="0"/>
    <m/>
    <x v="0"/>
  </r>
  <r>
    <x v="37"/>
    <x v="5"/>
    <x v="1"/>
    <x v="6"/>
    <x v="40"/>
    <x v="8"/>
    <n v="16834"/>
    <n v="0"/>
    <m/>
    <x v="0"/>
  </r>
  <r>
    <x v="37"/>
    <x v="5"/>
    <x v="1"/>
    <x v="6"/>
    <x v="40"/>
    <x v="9"/>
    <n v="16919"/>
    <n v="0"/>
    <m/>
    <x v="0"/>
  </r>
  <r>
    <x v="37"/>
    <x v="5"/>
    <x v="1"/>
    <x v="6"/>
    <x v="40"/>
    <x v="10"/>
    <n v="17729"/>
    <n v="0"/>
    <m/>
    <x v="0"/>
  </r>
  <r>
    <x v="37"/>
    <x v="5"/>
    <x v="1"/>
    <x v="6"/>
    <x v="40"/>
    <x v="11"/>
    <n v="19184"/>
    <n v="0"/>
    <m/>
    <x v="0"/>
  </r>
  <r>
    <x v="37"/>
    <x v="5"/>
    <x v="1"/>
    <x v="6"/>
    <x v="40"/>
    <x v="12"/>
    <n v="19174"/>
    <n v="0"/>
    <m/>
    <x v="0"/>
  </r>
  <r>
    <x v="37"/>
    <x v="5"/>
    <x v="1"/>
    <x v="6"/>
    <x v="40"/>
    <x v="13"/>
    <n v="18823"/>
    <n v="0"/>
    <m/>
    <x v="0"/>
  </r>
  <r>
    <x v="37"/>
    <x v="5"/>
    <x v="1"/>
    <x v="6"/>
    <x v="40"/>
    <x v="14"/>
    <n v="18174"/>
    <n v="0"/>
    <m/>
    <x v="0"/>
  </r>
  <r>
    <x v="37"/>
    <x v="5"/>
    <x v="1"/>
    <x v="6"/>
    <x v="40"/>
    <x v="15"/>
    <n v="17678"/>
    <n v="0"/>
    <m/>
    <x v="0"/>
  </r>
  <r>
    <x v="37"/>
    <x v="5"/>
    <x v="1"/>
    <x v="6"/>
    <x v="40"/>
    <x v="16"/>
    <n v="17247"/>
    <n v="0"/>
    <m/>
    <x v="0"/>
  </r>
  <r>
    <x v="37"/>
    <x v="5"/>
    <x v="1"/>
    <x v="6"/>
    <x v="40"/>
    <x v="17"/>
    <n v="15335"/>
    <n v="0"/>
    <m/>
    <x v="0"/>
  </r>
  <r>
    <x v="37"/>
    <x v="5"/>
    <x v="1"/>
    <x v="6"/>
    <x v="40"/>
    <x v="18"/>
    <n v="14214"/>
    <n v="0"/>
    <m/>
    <x v="0"/>
  </r>
  <r>
    <x v="37"/>
    <x v="5"/>
    <x v="1"/>
    <x v="6"/>
    <x v="40"/>
    <x v="19"/>
    <n v="13262"/>
    <n v="0"/>
    <m/>
    <x v="0"/>
  </r>
  <r>
    <x v="37"/>
    <x v="5"/>
    <x v="1"/>
    <x v="6"/>
    <x v="40"/>
    <x v="20"/>
    <n v="12442"/>
    <n v="0"/>
    <m/>
    <x v="0"/>
  </r>
  <r>
    <x v="37"/>
    <x v="5"/>
    <x v="1"/>
    <x v="6"/>
    <x v="40"/>
    <x v="21"/>
    <n v="11469"/>
    <n v="0"/>
    <m/>
    <x v="0"/>
  </r>
  <r>
    <x v="37"/>
    <x v="5"/>
    <x v="1"/>
    <x v="6"/>
    <x v="40"/>
    <x v="22"/>
    <n v="10714"/>
    <n v="0"/>
    <m/>
    <x v="0"/>
  </r>
  <r>
    <x v="37"/>
    <x v="5"/>
    <x v="1"/>
    <x v="6"/>
    <x v="40"/>
    <x v="23"/>
    <n v="10389"/>
    <n v="0"/>
    <m/>
    <x v="0"/>
  </r>
  <r>
    <x v="37"/>
    <x v="5"/>
    <x v="1"/>
    <x v="6"/>
    <x v="40"/>
    <x v="24"/>
    <n v="10441"/>
    <n v="0"/>
    <m/>
    <x v="0"/>
  </r>
  <r>
    <x v="37"/>
    <x v="5"/>
    <x v="1"/>
    <x v="6"/>
    <x v="40"/>
    <x v="25"/>
    <n v="10497"/>
    <n v="0"/>
    <m/>
    <x v="0"/>
  </r>
  <r>
    <x v="37"/>
    <x v="5"/>
    <x v="1"/>
    <x v="6"/>
    <x v="40"/>
    <x v="26"/>
    <n v="10530"/>
    <n v="0"/>
    <m/>
    <x v="0"/>
  </r>
  <r>
    <x v="37"/>
    <x v="5"/>
    <x v="1"/>
    <x v="6"/>
    <x v="40"/>
    <x v="27"/>
    <n v="10475"/>
    <n v="0"/>
    <m/>
    <x v="0"/>
  </r>
  <r>
    <x v="37"/>
    <x v="5"/>
    <x v="1"/>
    <x v="6"/>
    <x v="40"/>
    <x v="28"/>
    <n v="10476"/>
    <n v="0"/>
    <m/>
    <x v="0"/>
  </r>
  <r>
    <x v="37"/>
    <x v="5"/>
    <x v="1"/>
    <x v="6"/>
    <x v="40"/>
    <x v="29"/>
    <n v="10483"/>
    <n v="0"/>
    <m/>
    <x v="0"/>
  </r>
  <r>
    <x v="37"/>
    <x v="5"/>
    <x v="1"/>
    <x v="6"/>
    <x v="40"/>
    <x v="30"/>
    <n v="10517"/>
    <n v="0"/>
    <m/>
    <x v="0"/>
  </r>
  <r>
    <x v="37"/>
    <x v="5"/>
    <x v="2"/>
    <x v="6"/>
    <x v="40"/>
    <x v="1"/>
    <n v="5596"/>
    <n v="0"/>
    <m/>
    <x v="0"/>
  </r>
  <r>
    <x v="37"/>
    <x v="5"/>
    <x v="2"/>
    <x v="6"/>
    <x v="40"/>
    <x v="2"/>
    <n v="6245"/>
    <n v="0"/>
    <m/>
    <x v="0"/>
  </r>
  <r>
    <x v="37"/>
    <x v="5"/>
    <x v="2"/>
    <x v="6"/>
    <x v="40"/>
    <x v="3"/>
    <n v="6024"/>
    <n v="0"/>
    <m/>
    <x v="0"/>
  </r>
  <r>
    <x v="37"/>
    <x v="5"/>
    <x v="2"/>
    <x v="6"/>
    <x v="40"/>
    <x v="4"/>
    <n v="6557"/>
    <n v="0"/>
    <m/>
    <x v="0"/>
  </r>
  <r>
    <x v="37"/>
    <x v="5"/>
    <x v="2"/>
    <x v="6"/>
    <x v="40"/>
    <x v="5"/>
    <n v="6208"/>
    <n v="0"/>
    <m/>
    <x v="0"/>
  </r>
  <r>
    <x v="37"/>
    <x v="5"/>
    <x v="2"/>
    <x v="6"/>
    <x v="40"/>
    <x v="6"/>
    <n v="7858"/>
    <n v="0"/>
    <m/>
    <x v="0"/>
  </r>
  <r>
    <x v="37"/>
    <x v="5"/>
    <x v="2"/>
    <x v="6"/>
    <x v="40"/>
    <x v="7"/>
    <n v="9820"/>
    <n v="0"/>
    <m/>
    <x v="0"/>
  </r>
  <r>
    <x v="37"/>
    <x v="5"/>
    <x v="2"/>
    <x v="6"/>
    <x v="40"/>
    <x v="8"/>
    <n v="10098"/>
    <n v="0"/>
    <m/>
    <x v="0"/>
  </r>
  <r>
    <x v="37"/>
    <x v="5"/>
    <x v="2"/>
    <x v="6"/>
    <x v="40"/>
    <x v="9"/>
    <n v="9834"/>
    <n v="0"/>
    <m/>
    <x v="0"/>
  </r>
  <r>
    <x v="37"/>
    <x v="5"/>
    <x v="2"/>
    <x v="6"/>
    <x v="40"/>
    <x v="10"/>
    <n v="7768"/>
    <n v="0"/>
    <m/>
    <x v="0"/>
  </r>
  <r>
    <x v="37"/>
    <x v="5"/>
    <x v="2"/>
    <x v="6"/>
    <x v="40"/>
    <x v="11"/>
    <n v="7397"/>
    <n v="0"/>
    <m/>
    <x v="0"/>
  </r>
  <r>
    <x v="37"/>
    <x v="5"/>
    <x v="2"/>
    <x v="6"/>
    <x v="40"/>
    <x v="12"/>
    <n v="7427"/>
    <n v="0"/>
    <m/>
    <x v="0"/>
  </r>
  <r>
    <x v="37"/>
    <x v="5"/>
    <x v="2"/>
    <x v="6"/>
    <x v="40"/>
    <x v="13"/>
    <n v="7414"/>
    <n v="0"/>
    <m/>
    <x v="0"/>
  </r>
  <r>
    <x v="37"/>
    <x v="5"/>
    <x v="2"/>
    <x v="6"/>
    <x v="40"/>
    <x v="14"/>
    <n v="7437"/>
    <n v="0"/>
    <m/>
    <x v="0"/>
  </r>
  <r>
    <x v="37"/>
    <x v="5"/>
    <x v="2"/>
    <x v="6"/>
    <x v="40"/>
    <x v="15"/>
    <n v="7498"/>
    <n v="0"/>
    <m/>
    <x v="0"/>
  </r>
  <r>
    <x v="37"/>
    <x v="5"/>
    <x v="2"/>
    <x v="6"/>
    <x v="40"/>
    <x v="16"/>
    <n v="7592"/>
    <n v="0"/>
    <m/>
    <x v="0"/>
  </r>
  <r>
    <x v="37"/>
    <x v="5"/>
    <x v="2"/>
    <x v="6"/>
    <x v="40"/>
    <x v="17"/>
    <n v="7436"/>
    <n v="0"/>
    <m/>
    <x v="0"/>
  </r>
  <r>
    <x v="37"/>
    <x v="5"/>
    <x v="2"/>
    <x v="6"/>
    <x v="40"/>
    <x v="18"/>
    <n v="7296"/>
    <n v="0"/>
    <m/>
    <x v="0"/>
  </r>
  <r>
    <x v="37"/>
    <x v="5"/>
    <x v="2"/>
    <x v="6"/>
    <x v="40"/>
    <x v="19"/>
    <n v="7004"/>
    <n v="0"/>
    <m/>
    <x v="0"/>
  </r>
  <r>
    <x v="37"/>
    <x v="5"/>
    <x v="2"/>
    <x v="6"/>
    <x v="40"/>
    <x v="20"/>
    <n v="7087"/>
    <n v="0"/>
    <m/>
    <x v="0"/>
  </r>
  <r>
    <x v="37"/>
    <x v="5"/>
    <x v="2"/>
    <x v="6"/>
    <x v="40"/>
    <x v="21"/>
    <n v="7137"/>
    <n v="0"/>
    <m/>
    <x v="0"/>
  </r>
  <r>
    <x v="37"/>
    <x v="5"/>
    <x v="2"/>
    <x v="6"/>
    <x v="40"/>
    <x v="22"/>
    <n v="7114"/>
    <n v="0"/>
    <m/>
    <x v="0"/>
  </r>
  <r>
    <x v="37"/>
    <x v="5"/>
    <x v="2"/>
    <x v="6"/>
    <x v="40"/>
    <x v="23"/>
    <n v="7122"/>
    <n v="0"/>
    <m/>
    <x v="0"/>
  </r>
  <r>
    <x v="37"/>
    <x v="5"/>
    <x v="2"/>
    <x v="6"/>
    <x v="40"/>
    <x v="24"/>
    <n v="7203"/>
    <n v="0"/>
    <m/>
    <x v="0"/>
  </r>
  <r>
    <x v="37"/>
    <x v="5"/>
    <x v="2"/>
    <x v="6"/>
    <x v="40"/>
    <x v="25"/>
    <n v="7286"/>
    <n v="0"/>
    <m/>
    <x v="0"/>
  </r>
  <r>
    <x v="37"/>
    <x v="5"/>
    <x v="2"/>
    <x v="6"/>
    <x v="40"/>
    <x v="26"/>
    <n v="7304"/>
    <n v="0"/>
    <m/>
    <x v="0"/>
  </r>
  <r>
    <x v="37"/>
    <x v="5"/>
    <x v="2"/>
    <x v="6"/>
    <x v="40"/>
    <x v="27"/>
    <n v="7344"/>
    <n v="0"/>
    <m/>
    <x v="0"/>
  </r>
  <r>
    <x v="37"/>
    <x v="5"/>
    <x v="2"/>
    <x v="6"/>
    <x v="40"/>
    <x v="28"/>
    <n v="7323"/>
    <n v="0"/>
    <m/>
    <x v="0"/>
  </r>
  <r>
    <x v="37"/>
    <x v="5"/>
    <x v="2"/>
    <x v="6"/>
    <x v="40"/>
    <x v="29"/>
    <n v="7360"/>
    <n v="0"/>
    <m/>
    <x v="0"/>
  </r>
  <r>
    <x v="37"/>
    <x v="5"/>
    <x v="2"/>
    <x v="6"/>
    <x v="40"/>
    <x v="30"/>
    <n v="7387"/>
    <n v="0"/>
    <m/>
    <x v="0"/>
  </r>
  <r>
    <x v="37"/>
    <x v="6"/>
    <x v="0"/>
    <x v="6"/>
    <x v="40"/>
    <x v="1"/>
    <n v="208283"/>
    <n v="0"/>
    <m/>
    <x v="0"/>
  </r>
  <r>
    <x v="37"/>
    <x v="6"/>
    <x v="0"/>
    <x v="6"/>
    <x v="40"/>
    <x v="2"/>
    <n v="195774"/>
    <n v="0"/>
    <m/>
    <x v="0"/>
  </r>
  <r>
    <x v="37"/>
    <x v="6"/>
    <x v="0"/>
    <x v="6"/>
    <x v="40"/>
    <x v="3"/>
    <n v="194223"/>
    <n v="0"/>
    <m/>
    <x v="0"/>
  </r>
  <r>
    <x v="37"/>
    <x v="6"/>
    <x v="0"/>
    <x v="6"/>
    <x v="40"/>
    <x v="4"/>
    <n v="185345"/>
    <n v="0"/>
    <m/>
    <x v="0"/>
  </r>
  <r>
    <x v="37"/>
    <x v="6"/>
    <x v="0"/>
    <x v="6"/>
    <x v="40"/>
    <x v="5"/>
    <n v="177750"/>
    <n v="0"/>
    <m/>
    <x v="0"/>
  </r>
  <r>
    <x v="37"/>
    <x v="6"/>
    <x v="0"/>
    <x v="6"/>
    <x v="40"/>
    <x v="6"/>
    <n v="179941"/>
    <n v="0"/>
    <m/>
    <x v="0"/>
  </r>
  <r>
    <x v="37"/>
    <x v="6"/>
    <x v="0"/>
    <x v="6"/>
    <x v="40"/>
    <x v="7"/>
    <n v="179741"/>
    <n v="0"/>
    <m/>
    <x v="0"/>
  </r>
  <r>
    <x v="37"/>
    <x v="6"/>
    <x v="0"/>
    <x v="6"/>
    <x v="40"/>
    <x v="8"/>
    <n v="176594"/>
    <n v="0"/>
    <m/>
    <x v="0"/>
  </r>
  <r>
    <x v="37"/>
    <x v="6"/>
    <x v="0"/>
    <x v="6"/>
    <x v="40"/>
    <x v="9"/>
    <n v="177302"/>
    <n v="0"/>
    <m/>
    <x v="0"/>
  </r>
  <r>
    <x v="37"/>
    <x v="6"/>
    <x v="0"/>
    <x v="6"/>
    <x v="40"/>
    <x v="10"/>
    <n v="177700"/>
    <n v="0"/>
    <m/>
    <x v="0"/>
  </r>
  <r>
    <x v="37"/>
    <x v="6"/>
    <x v="0"/>
    <x v="6"/>
    <x v="40"/>
    <x v="11"/>
    <n v="174161"/>
    <n v="0"/>
    <m/>
    <x v="0"/>
  </r>
  <r>
    <x v="37"/>
    <x v="6"/>
    <x v="0"/>
    <x v="6"/>
    <x v="40"/>
    <x v="12"/>
    <n v="173884"/>
    <n v="0"/>
    <m/>
    <x v="0"/>
  </r>
  <r>
    <x v="37"/>
    <x v="6"/>
    <x v="0"/>
    <x v="6"/>
    <x v="40"/>
    <x v="13"/>
    <n v="171566"/>
    <n v="0"/>
    <m/>
    <x v="0"/>
  </r>
  <r>
    <x v="37"/>
    <x v="6"/>
    <x v="0"/>
    <x v="6"/>
    <x v="40"/>
    <x v="14"/>
    <n v="167801"/>
    <n v="0"/>
    <m/>
    <x v="0"/>
  </r>
  <r>
    <x v="37"/>
    <x v="6"/>
    <x v="0"/>
    <x v="6"/>
    <x v="40"/>
    <x v="15"/>
    <n v="164498"/>
    <n v="0"/>
    <m/>
    <x v="0"/>
  </r>
  <r>
    <x v="37"/>
    <x v="6"/>
    <x v="0"/>
    <x v="6"/>
    <x v="40"/>
    <x v="16"/>
    <n v="160373"/>
    <n v="0"/>
    <m/>
    <x v="0"/>
  </r>
  <r>
    <x v="37"/>
    <x v="6"/>
    <x v="0"/>
    <x v="6"/>
    <x v="40"/>
    <x v="17"/>
    <n v="157435"/>
    <n v="0"/>
    <m/>
    <x v="0"/>
  </r>
  <r>
    <x v="37"/>
    <x v="6"/>
    <x v="0"/>
    <x v="6"/>
    <x v="40"/>
    <x v="18"/>
    <n v="152794"/>
    <n v="0"/>
    <m/>
    <x v="0"/>
  </r>
  <r>
    <x v="37"/>
    <x v="6"/>
    <x v="0"/>
    <x v="6"/>
    <x v="40"/>
    <x v="19"/>
    <n v="146762"/>
    <n v="0"/>
    <m/>
    <x v="0"/>
  </r>
  <r>
    <x v="37"/>
    <x v="6"/>
    <x v="0"/>
    <x v="6"/>
    <x v="40"/>
    <x v="20"/>
    <n v="141544"/>
    <n v="0"/>
    <m/>
    <x v="0"/>
  </r>
  <r>
    <x v="37"/>
    <x v="6"/>
    <x v="0"/>
    <x v="6"/>
    <x v="40"/>
    <x v="21"/>
    <n v="135434"/>
    <n v="0"/>
    <m/>
    <x v="0"/>
  </r>
  <r>
    <x v="37"/>
    <x v="6"/>
    <x v="0"/>
    <x v="6"/>
    <x v="40"/>
    <x v="22"/>
    <n v="131930"/>
    <n v="0"/>
    <m/>
    <x v="0"/>
  </r>
  <r>
    <x v="37"/>
    <x v="6"/>
    <x v="0"/>
    <x v="6"/>
    <x v="40"/>
    <x v="23"/>
    <n v="126567"/>
    <n v="0"/>
    <m/>
    <x v="0"/>
  </r>
  <r>
    <x v="37"/>
    <x v="6"/>
    <x v="0"/>
    <x v="6"/>
    <x v="40"/>
    <x v="24"/>
    <n v="121766"/>
    <n v="0"/>
    <m/>
    <x v="0"/>
  </r>
  <r>
    <x v="37"/>
    <x v="6"/>
    <x v="0"/>
    <x v="6"/>
    <x v="40"/>
    <x v="25"/>
    <n v="121646"/>
    <n v="0"/>
    <m/>
    <x v="0"/>
  </r>
  <r>
    <x v="37"/>
    <x v="6"/>
    <x v="0"/>
    <x v="6"/>
    <x v="40"/>
    <x v="26"/>
    <n v="122430"/>
    <n v="0"/>
    <m/>
    <x v="0"/>
  </r>
  <r>
    <x v="37"/>
    <x v="6"/>
    <x v="0"/>
    <x v="6"/>
    <x v="40"/>
    <x v="27"/>
    <n v="122123"/>
    <n v="0"/>
    <m/>
    <x v="0"/>
  </r>
  <r>
    <x v="37"/>
    <x v="6"/>
    <x v="0"/>
    <x v="6"/>
    <x v="40"/>
    <x v="28"/>
    <n v="122031"/>
    <n v="0"/>
    <m/>
    <x v="0"/>
  </r>
  <r>
    <x v="37"/>
    <x v="6"/>
    <x v="0"/>
    <x v="6"/>
    <x v="40"/>
    <x v="29"/>
    <n v="122002"/>
    <n v="0"/>
    <m/>
    <x v="0"/>
  </r>
  <r>
    <x v="37"/>
    <x v="6"/>
    <x v="0"/>
    <x v="6"/>
    <x v="40"/>
    <x v="30"/>
    <n v="122487"/>
    <n v="0"/>
    <m/>
    <x v="0"/>
  </r>
  <r>
    <x v="37"/>
    <x v="6"/>
    <x v="1"/>
    <x v="6"/>
    <x v="40"/>
    <x v="1"/>
    <n v="75189"/>
    <n v="0"/>
    <m/>
    <x v="0"/>
  </r>
  <r>
    <x v="37"/>
    <x v="6"/>
    <x v="1"/>
    <x v="6"/>
    <x v="40"/>
    <x v="2"/>
    <n v="76886"/>
    <n v="0"/>
    <m/>
    <x v="0"/>
  </r>
  <r>
    <x v="37"/>
    <x v="6"/>
    <x v="1"/>
    <x v="6"/>
    <x v="40"/>
    <x v="3"/>
    <n v="76362"/>
    <n v="0"/>
    <m/>
    <x v="0"/>
  </r>
  <r>
    <x v="37"/>
    <x v="6"/>
    <x v="1"/>
    <x v="6"/>
    <x v="40"/>
    <x v="4"/>
    <n v="53513"/>
    <n v="0"/>
    <m/>
    <x v="0"/>
  </r>
  <r>
    <x v="37"/>
    <x v="6"/>
    <x v="1"/>
    <x v="6"/>
    <x v="40"/>
    <x v="5"/>
    <n v="61928"/>
    <n v="0"/>
    <m/>
    <x v="0"/>
  </r>
  <r>
    <x v="37"/>
    <x v="6"/>
    <x v="1"/>
    <x v="6"/>
    <x v="40"/>
    <x v="6"/>
    <n v="61710"/>
    <n v="0"/>
    <m/>
    <x v="0"/>
  </r>
  <r>
    <x v="37"/>
    <x v="6"/>
    <x v="1"/>
    <x v="6"/>
    <x v="40"/>
    <x v="7"/>
    <n v="62008"/>
    <n v="0"/>
    <m/>
    <x v="0"/>
  </r>
  <r>
    <x v="37"/>
    <x v="6"/>
    <x v="1"/>
    <x v="6"/>
    <x v="40"/>
    <x v="8"/>
    <n v="60569"/>
    <n v="0"/>
    <m/>
    <x v="0"/>
  </r>
  <r>
    <x v="37"/>
    <x v="6"/>
    <x v="1"/>
    <x v="6"/>
    <x v="40"/>
    <x v="9"/>
    <n v="60871"/>
    <n v="0"/>
    <m/>
    <x v="0"/>
  </r>
  <r>
    <x v="37"/>
    <x v="6"/>
    <x v="1"/>
    <x v="6"/>
    <x v="40"/>
    <x v="10"/>
    <n v="63783"/>
    <n v="0"/>
    <m/>
    <x v="0"/>
  </r>
  <r>
    <x v="37"/>
    <x v="6"/>
    <x v="1"/>
    <x v="6"/>
    <x v="40"/>
    <x v="11"/>
    <n v="69014"/>
    <n v="0"/>
    <m/>
    <x v="0"/>
  </r>
  <r>
    <x v="37"/>
    <x v="6"/>
    <x v="1"/>
    <x v="6"/>
    <x v="40"/>
    <x v="12"/>
    <n v="68976"/>
    <n v="0"/>
    <m/>
    <x v="0"/>
  </r>
  <r>
    <x v="37"/>
    <x v="6"/>
    <x v="1"/>
    <x v="6"/>
    <x v="40"/>
    <x v="13"/>
    <n v="67712"/>
    <n v="0"/>
    <m/>
    <x v="0"/>
  </r>
  <r>
    <x v="37"/>
    <x v="6"/>
    <x v="1"/>
    <x v="6"/>
    <x v="40"/>
    <x v="14"/>
    <n v="65377"/>
    <n v="0"/>
    <m/>
    <x v="0"/>
  </r>
  <r>
    <x v="37"/>
    <x v="6"/>
    <x v="1"/>
    <x v="6"/>
    <x v="40"/>
    <x v="15"/>
    <n v="63593"/>
    <n v="0"/>
    <m/>
    <x v="0"/>
  </r>
  <r>
    <x v="37"/>
    <x v="6"/>
    <x v="1"/>
    <x v="6"/>
    <x v="40"/>
    <x v="16"/>
    <n v="62042"/>
    <n v="0"/>
    <m/>
    <x v="0"/>
  </r>
  <r>
    <x v="37"/>
    <x v="6"/>
    <x v="1"/>
    <x v="6"/>
    <x v="40"/>
    <x v="17"/>
    <n v="55161"/>
    <n v="0"/>
    <m/>
    <x v="0"/>
  </r>
  <r>
    <x v="37"/>
    <x v="6"/>
    <x v="1"/>
    <x v="6"/>
    <x v="40"/>
    <x v="18"/>
    <n v="51130"/>
    <n v="0"/>
    <m/>
    <x v="0"/>
  </r>
  <r>
    <x v="37"/>
    <x v="6"/>
    <x v="1"/>
    <x v="6"/>
    <x v="40"/>
    <x v="19"/>
    <n v="47702"/>
    <n v="0"/>
    <m/>
    <x v="0"/>
  </r>
  <r>
    <x v="37"/>
    <x v="6"/>
    <x v="1"/>
    <x v="6"/>
    <x v="40"/>
    <x v="20"/>
    <n v="44752"/>
    <n v="0"/>
    <m/>
    <x v="0"/>
  </r>
  <r>
    <x v="37"/>
    <x v="6"/>
    <x v="1"/>
    <x v="6"/>
    <x v="40"/>
    <x v="21"/>
    <n v="41251"/>
    <n v="0"/>
    <m/>
    <x v="0"/>
  </r>
  <r>
    <x v="37"/>
    <x v="6"/>
    <x v="1"/>
    <x v="6"/>
    <x v="40"/>
    <x v="22"/>
    <n v="38535"/>
    <n v="0"/>
    <m/>
    <x v="0"/>
  </r>
  <r>
    <x v="37"/>
    <x v="6"/>
    <x v="1"/>
    <x v="6"/>
    <x v="40"/>
    <x v="23"/>
    <n v="37365"/>
    <n v="0"/>
    <m/>
    <x v="0"/>
  </r>
  <r>
    <x v="37"/>
    <x v="6"/>
    <x v="1"/>
    <x v="6"/>
    <x v="40"/>
    <x v="24"/>
    <n v="37552"/>
    <n v="0"/>
    <m/>
    <x v="0"/>
  </r>
  <r>
    <x v="37"/>
    <x v="6"/>
    <x v="1"/>
    <x v="6"/>
    <x v="40"/>
    <x v="25"/>
    <n v="37752"/>
    <n v="0"/>
    <m/>
    <x v="0"/>
  </r>
  <r>
    <x v="37"/>
    <x v="6"/>
    <x v="1"/>
    <x v="6"/>
    <x v="40"/>
    <x v="26"/>
    <n v="37872"/>
    <n v="0"/>
    <m/>
    <x v="0"/>
  </r>
  <r>
    <x v="37"/>
    <x v="6"/>
    <x v="1"/>
    <x v="6"/>
    <x v="40"/>
    <x v="27"/>
    <n v="37676"/>
    <n v="0"/>
    <m/>
    <x v="0"/>
  </r>
  <r>
    <x v="37"/>
    <x v="6"/>
    <x v="1"/>
    <x v="6"/>
    <x v="40"/>
    <x v="28"/>
    <n v="37667"/>
    <n v="0"/>
    <m/>
    <x v="0"/>
  </r>
  <r>
    <x v="37"/>
    <x v="6"/>
    <x v="1"/>
    <x v="6"/>
    <x v="40"/>
    <x v="29"/>
    <n v="37669"/>
    <n v="0"/>
    <m/>
    <x v="0"/>
  </r>
  <r>
    <x v="37"/>
    <x v="6"/>
    <x v="1"/>
    <x v="6"/>
    <x v="40"/>
    <x v="30"/>
    <n v="37777"/>
    <n v="0"/>
    <m/>
    <x v="0"/>
  </r>
  <r>
    <x v="37"/>
    <x v="6"/>
    <x v="2"/>
    <x v="6"/>
    <x v="40"/>
    <x v="1"/>
    <n v="21482"/>
    <n v="0"/>
    <m/>
    <x v="0"/>
  </r>
  <r>
    <x v="37"/>
    <x v="6"/>
    <x v="2"/>
    <x v="6"/>
    <x v="40"/>
    <x v="2"/>
    <n v="22028"/>
    <n v="0"/>
    <m/>
    <x v="0"/>
  </r>
  <r>
    <x v="37"/>
    <x v="6"/>
    <x v="2"/>
    <x v="6"/>
    <x v="40"/>
    <x v="3"/>
    <n v="19898"/>
    <n v="0"/>
    <m/>
    <x v="0"/>
  </r>
  <r>
    <x v="37"/>
    <x v="6"/>
    <x v="2"/>
    <x v="6"/>
    <x v="40"/>
    <x v="4"/>
    <n v="21605"/>
    <n v="0"/>
    <m/>
    <x v="0"/>
  </r>
  <r>
    <x v="37"/>
    <x v="6"/>
    <x v="2"/>
    <x v="6"/>
    <x v="40"/>
    <x v="5"/>
    <n v="22342"/>
    <n v="0"/>
    <m/>
    <x v="0"/>
  </r>
  <r>
    <x v="37"/>
    <x v="6"/>
    <x v="2"/>
    <x v="6"/>
    <x v="40"/>
    <x v="6"/>
    <n v="28281"/>
    <n v="0"/>
    <m/>
    <x v="0"/>
  </r>
  <r>
    <x v="37"/>
    <x v="6"/>
    <x v="2"/>
    <x v="6"/>
    <x v="40"/>
    <x v="7"/>
    <n v="35344"/>
    <n v="0"/>
    <m/>
    <x v="0"/>
  </r>
  <r>
    <x v="37"/>
    <x v="6"/>
    <x v="2"/>
    <x v="6"/>
    <x v="40"/>
    <x v="8"/>
    <n v="36345"/>
    <n v="0"/>
    <m/>
    <x v="0"/>
  </r>
  <r>
    <x v="37"/>
    <x v="6"/>
    <x v="2"/>
    <x v="6"/>
    <x v="40"/>
    <x v="9"/>
    <n v="35394"/>
    <n v="0"/>
    <m/>
    <x v="0"/>
  </r>
  <r>
    <x v="37"/>
    <x v="6"/>
    <x v="2"/>
    <x v="6"/>
    <x v="40"/>
    <x v="10"/>
    <n v="27955"/>
    <n v="0"/>
    <m/>
    <x v="0"/>
  </r>
  <r>
    <x v="37"/>
    <x v="6"/>
    <x v="2"/>
    <x v="6"/>
    <x v="40"/>
    <x v="11"/>
    <n v="26618"/>
    <n v="0"/>
    <m/>
    <x v="0"/>
  </r>
  <r>
    <x v="37"/>
    <x v="6"/>
    <x v="2"/>
    <x v="6"/>
    <x v="40"/>
    <x v="12"/>
    <n v="26727"/>
    <n v="0"/>
    <m/>
    <x v="0"/>
  </r>
  <r>
    <x v="37"/>
    <x v="6"/>
    <x v="2"/>
    <x v="6"/>
    <x v="40"/>
    <x v="13"/>
    <n v="26680"/>
    <n v="0"/>
    <m/>
    <x v="0"/>
  </r>
  <r>
    <x v="37"/>
    <x v="6"/>
    <x v="2"/>
    <x v="6"/>
    <x v="40"/>
    <x v="14"/>
    <n v="26761"/>
    <n v="0"/>
    <m/>
    <x v="0"/>
  </r>
  <r>
    <x v="37"/>
    <x v="6"/>
    <x v="2"/>
    <x v="6"/>
    <x v="40"/>
    <x v="15"/>
    <n v="26983"/>
    <n v="0"/>
    <m/>
    <x v="0"/>
  </r>
  <r>
    <x v="37"/>
    <x v="6"/>
    <x v="2"/>
    <x v="6"/>
    <x v="40"/>
    <x v="16"/>
    <n v="27319"/>
    <n v="0"/>
    <m/>
    <x v="0"/>
  </r>
  <r>
    <x v="37"/>
    <x v="6"/>
    <x v="2"/>
    <x v="6"/>
    <x v="40"/>
    <x v="17"/>
    <n v="26758"/>
    <n v="0"/>
    <m/>
    <x v="0"/>
  </r>
  <r>
    <x v="37"/>
    <x v="6"/>
    <x v="2"/>
    <x v="6"/>
    <x v="40"/>
    <x v="18"/>
    <n v="26253"/>
    <n v="0"/>
    <m/>
    <x v="0"/>
  </r>
  <r>
    <x v="37"/>
    <x v="6"/>
    <x v="2"/>
    <x v="6"/>
    <x v="40"/>
    <x v="19"/>
    <n v="25202"/>
    <n v="0"/>
    <m/>
    <x v="0"/>
  </r>
  <r>
    <x v="37"/>
    <x v="6"/>
    <x v="2"/>
    <x v="6"/>
    <x v="40"/>
    <x v="20"/>
    <n v="25500"/>
    <n v="0"/>
    <m/>
    <x v="0"/>
  </r>
  <r>
    <x v="37"/>
    <x v="6"/>
    <x v="2"/>
    <x v="6"/>
    <x v="40"/>
    <x v="21"/>
    <n v="25678"/>
    <n v="0"/>
    <m/>
    <x v="0"/>
  </r>
  <r>
    <x v="37"/>
    <x v="6"/>
    <x v="2"/>
    <x v="6"/>
    <x v="40"/>
    <x v="22"/>
    <n v="25596"/>
    <n v="0"/>
    <m/>
    <x v="0"/>
  </r>
  <r>
    <x v="37"/>
    <x v="6"/>
    <x v="2"/>
    <x v="6"/>
    <x v="40"/>
    <x v="23"/>
    <n v="25624"/>
    <n v="0"/>
    <m/>
    <x v="0"/>
  </r>
  <r>
    <x v="37"/>
    <x v="6"/>
    <x v="2"/>
    <x v="6"/>
    <x v="40"/>
    <x v="24"/>
    <n v="25913"/>
    <n v="0"/>
    <m/>
    <x v="0"/>
  </r>
  <r>
    <x v="37"/>
    <x v="6"/>
    <x v="2"/>
    <x v="6"/>
    <x v="40"/>
    <x v="25"/>
    <n v="26212"/>
    <n v="0"/>
    <m/>
    <x v="0"/>
  </r>
  <r>
    <x v="37"/>
    <x v="6"/>
    <x v="2"/>
    <x v="6"/>
    <x v="40"/>
    <x v="26"/>
    <n v="26278"/>
    <n v="0"/>
    <m/>
    <x v="0"/>
  </r>
  <r>
    <x v="37"/>
    <x v="6"/>
    <x v="2"/>
    <x v="6"/>
    <x v="40"/>
    <x v="27"/>
    <n v="26420"/>
    <n v="0"/>
    <m/>
    <x v="0"/>
  </r>
  <r>
    <x v="37"/>
    <x v="6"/>
    <x v="2"/>
    <x v="6"/>
    <x v="40"/>
    <x v="28"/>
    <n v="26340"/>
    <n v="0"/>
    <m/>
    <x v="0"/>
  </r>
  <r>
    <x v="37"/>
    <x v="6"/>
    <x v="2"/>
    <x v="6"/>
    <x v="40"/>
    <x v="29"/>
    <n v="26456"/>
    <n v="0"/>
    <m/>
    <x v="0"/>
  </r>
  <r>
    <x v="37"/>
    <x v="6"/>
    <x v="2"/>
    <x v="6"/>
    <x v="40"/>
    <x v="30"/>
    <n v="26543"/>
    <n v="0"/>
    <m/>
    <x v="0"/>
  </r>
  <r>
    <x v="37"/>
    <x v="7"/>
    <x v="0"/>
    <x v="6"/>
    <x v="40"/>
    <x v="1"/>
    <n v="154329"/>
    <n v="0"/>
    <m/>
    <x v="0"/>
  </r>
  <r>
    <x v="37"/>
    <x v="7"/>
    <x v="0"/>
    <x v="6"/>
    <x v="40"/>
    <x v="2"/>
    <n v="135303"/>
    <n v="0"/>
    <m/>
    <x v="0"/>
  </r>
  <r>
    <x v="37"/>
    <x v="7"/>
    <x v="0"/>
    <x v="6"/>
    <x v="40"/>
    <x v="3"/>
    <n v="118404"/>
    <n v="0"/>
    <m/>
    <x v="0"/>
  </r>
  <r>
    <x v="37"/>
    <x v="7"/>
    <x v="0"/>
    <x v="6"/>
    <x v="40"/>
    <x v="4"/>
    <n v="132003"/>
    <n v="0"/>
    <m/>
    <x v="0"/>
  </r>
  <r>
    <x v="37"/>
    <x v="7"/>
    <x v="0"/>
    <x v="6"/>
    <x v="40"/>
    <x v="5"/>
    <n v="124953"/>
    <n v="0"/>
    <m/>
    <x v="0"/>
  </r>
  <r>
    <x v="37"/>
    <x v="7"/>
    <x v="0"/>
    <x v="6"/>
    <x v="40"/>
    <x v="6"/>
    <n v="126486"/>
    <n v="0"/>
    <m/>
    <x v="0"/>
  </r>
  <r>
    <x v="37"/>
    <x v="7"/>
    <x v="0"/>
    <x v="6"/>
    <x v="40"/>
    <x v="7"/>
    <n v="126354"/>
    <n v="0"/>
    <m/>
    <x v="0"/>
  </r>
  <r>
    <x v="37"/>
    <x v="7"/>
    <x v="0"/>
    <x v="6"/>
    <x v="40"/>
    <x v="8"/>
    <n v="124148"/>
    <n v="0"/>
    <m/>
    <x v="0"/>
  </r>
  <r>
    <x v="37"/>
    <x v="7"/>
    <x v="0"/>
    <x v="6"/>
    <x v="40"/>
    <x v="9"/>
    <n v="124654"/>
    <n v="0"/>
    <m/>
    <x v="0"/>
  </r>
  <r>
    <x v="37"/>
    <x v="7"/>
    <x v="0"/>
    <x v="6"/>
    <x v="40"/>
    <x v="10"/>
    <n v="124938"/>
    <n v="0"/>
    <m/>
    <x v="0"/>
  </r>
  <r>
    <x v="37"/>
    <x v="7"/>
    <x v="0"/>
    <x v="6"/>
    <x v="40"/>
    <x v="11"/>
    <n v="122454"/>
    <n v="0"/>
    <m/>
    <x v="0"/>
  </r>
  <r>
    <x v="37"/>
    <x v="7"/>
    <x v="0"/>
    <x v="6"/>
    <x v="40"/>
    <x v="12"/>
    <n v="122263"/>
    <n v="0"/>
    <m/>
    <x v="0"/>
  </r>
  <r>
    <x v="37"/>
    <x v="7"/>
    <x v="0"/>
    <x v="6"/>
    <x v="40"/>
    <x v="13"/>
    <n v="120635"/>
    <n v="0"/>
    <m/>
    <x v="0"/>
  </r>
  <r>
    <x v="37"/>
    <x v="7"/>
    <x v="0"/>
    <x v="6"/>
    <x v="40"/>
    <x v="14"/>
    <n v="117987"/>
    <n v="0"/>
    <m/>
    <x v="0"/>
  </r>
  <r>
    <x v="37"/>
    <x v="7"/>
    <x v="0"/>
    <x v="6"/>
    <x v="40"/>
    <x v="15"/>
    <n v="115662"/>
    <n v="0"/>
    <m/>
    <x v="0"/>
  </r>
  <r>
    <x v="37"/>
    <x v="7"/>
    <x v="0"/>
    <x v="6"/>
    <x v="40"/>
    <x v="16"/>
    <n v="112764"/>
    <n v="0"/>
    <m/>
    <x v="0"/>
  </r>
  <r>
    <x v="37"/>
    <x v="7"/>
    <x v="0"/>
    <x v="6"/>
    <x v="40"/>
    <x v="17"/>
    <n v="110699"/>
    <n v="0"/>
    <m/>
    <x v="0"/>
  </r>
  <r>
    <x v="37"/>
    <x v="7"/>
    <x v="0"/>
    <x v="6"/>
    <x v="40"/>
    <x v="18"/>
    <n v="107437"/>
    <n v="0"/>
    <m/>
    <x v="0"/>
  </r>
  <r>
    <x v="37"/>
    <x v="7"/>
    <x v="0"/>
    <x v="6"/>
    <x v="40"/>
    <x v="19"/>
    <n v="103197"/>
    <n v="0"/>
    <m/>
    <x v="0"/>
  </r>
  <r>
    <x v="37"/>
    <x v="7"/>
    <x v="0"/>
    <x v="6"/>
    <x v="40"/>
    <x v="20"/>
    <n v="99529"/>
    <n v="0"/>
    <m/>
    <x v="0"/>
  </r>
  <r>
    <x v="37"/>
    <x v="7"/>
    <x v="0"/>
    <x v="6"/>
    <x v="40"/>
    <x v="21"/>
    <n v="95234"/>
    <n v="0"/>
    <m/>
    <x v="0"/>
  </r>
  <r>
    <x v="37"/>
    <x v="7"/>
    <x v="0"/>
    <x v="6"/>
    <x v="40"/>
    <x v="22"/>
    <n v="92771"/>
    <n v="0"/>
    <m/>
    <x v="0"/>
  </r>
  <r>
    <x v="37"/>
    <x v="7"/>
    <x v="0"/>
    <x v="6"/>
    <x v="40"/>
    <x v="23"/>
    <n v="89001"/>
    <n v="0"/>
    <m/>
    <x v="0"/>
  </r>
  <r>
    <x v="37"/>
    <x v="7"/>
    <x v="0"/>
    <x v="6"/>
    <x v="40"/>
    <x v="24"/>
    <n v="85626"/>
    <n v="0"/>
    <m/>
    <x v="0"/>
  </r>
  <r>
    <x v="37"/>
    <x v="7"/>
    <x v="0"/>
    <x v="6"/>
    <x v="40"/>
    <x v="25"/>
    <n v="85542"/>
    <n v="0"/>
    <m/>
    <x v="0"/>
  </r>
  <r>
    <x v="37"/>
    <x v="7"/>
    <x v="0"/>
    <x v="6"/>
    <x v="40"/>
    <x v="26"/>
    <n v="86095"/>
    <n v="0"/>
    <m/>
    <x v="0"/>
  </r>
  <r>
    <x v="37"/>
    <x v="7"/>
    <x v="0"/>
    <x v="6"/>
    <x v="40"/>
    <x v="27"/>
    <n v="85876"/>
    <n v="0"/>
    <m/>
    <x v="0"/>
  </r>
  <r>
    <x v="37"/>
    <x v="7"/>
    <x v="0"/>
    <x v="6"/>
    <x v="40"/>
    <x v="28"/>
    <n v="85821"/>
    <n v="0"/>
    <m/>
    <x v="0"/>
  </r>
  <r>
    <x v="37"/>
    <x v="7"/>
    <x v="0"/>
    <x v="6"/>
    <x v="40"/>
    <x v="29"/>
    <n v="85836"/>
    <n v="0"/>
    <m/>
    <x v="0"/>
  </r>
  <r>
    <x v="37"/>
    <x v="7"/>
    <x v="0"/>
    <x v="6"/>
    <x v="40"/>
    <x v="30"/>
    <n v="86194"/>
    <n v="0"/>
    <m/>
    <x v="0"/>
  </r>
  <r>
    <x v="37"/>
    <x v="7"/>
    <x v="1"/>
    <x v="6"/>
    <x v="40"/>
    <x v="1"/>
    <n v="58593"/>
    <n v="0"/>
    <m/>
    <x v="0"/>
  </r>
  <r>
    <x v="37"/>
    <x v="7"/>
    <x v="1"/>
    <x v="6"/>
    <x v="40"/>
    <x v="2"/>
    <n v="85790"/>
    <n v="0"/>
    <m/>
    <x v="0"/>
  </r>
  <r>
    <x v="37"/>
    <x v="7"/>
    <x v="1"/>
    <x v="6"/>
    <x v="40"/>
    <x v="3"/>
    <n v="71877"/>
    <n v="0"/>
    <m/>
    <x v="0"/>
  </r>
  <r>
    <x v="37"/>
    <x v="7"/>
    <x v="1"/>
    <x v="6"/>
    <x v="40"/>
    <x v="4"/>
    <n v="55090"/>
    <n v="0"/>
    <m/>
    <x v="0"/>
  </r>
  <r>
    <x v="37"/>
    <x v="7"/>
    <x v="1"/>
    <x v="6"/>
    <x v="40"/>
    <x v="5"/>
    <n v="61109"/>
    <n v="0"/>
    <m/>
    <x v="0"/>
  </r>
  <r>
    <x v="37"/>
    <x v="7"/>
    <x v="1"/>
    <x v="6"/>
    <x v="40"/>
    <x v="6"/>
    <n v="60907"/>
    <n v="0"/>
    <m/>
    <x v="0"/>
  </r>
  <r>
    <x v="37"/>
    <x v="7"/>
    <x v="1"/>
    <x v="6"/>
    <x v="40"/>
    <x v="7"/>
    <n v="61205"/>
    <n v="0"/>
    <m/>
    <x v="0"/>
  </r>
  <r>
    <x v="37"/>
    <x v="7"/>
    <x v="1"/>
    <x v="6"/>
    <x v="40"/>
    <x v="8"/>
    <n v="59788"/>
    <n v="0"/>
    <m/>
    <x v="0"/>
  </r>
  <r>
    <x v="37"/>
    <x v="7"/>
    <x v="1"/>
    <x v="6"/>
    <x v="40"/>
    <x v="9"/>
    <n v="60090"/>
    <n v="0"/>
    <m/>
    <x v="0"/>
  </r>
  <r>
    <x v="37"/>
    <x v="7"/>
    <x v="1"/>
    <x v="6"/>
    <x v="40"/>
    <x v="10"/>
    <n v="62966"/>
    <n v="0"/>
    <m/>
    <x v="0"/>
  </r>
  <r>
    <x v="37"/>
    <x v="7"/>
    <x v="1"/>
    <x v="6"/>
    <x v="40"/>
    <x v="11"/>
    <n v="68132"/>
    <n v="0"/>
    <m/>
    <x v="0"/>
  </r>
  <r>
    <x v="37"/>
    <x v="7"/>
    <x v="1"/>
    <x v="6"/>
    <x v="40"/>
    <x v="12"/>
    <n v="68097"/>
    <n v="0"/>
    <m/>
    <x v="0"/>
  </r>
  <r>
    <x v="37"/>
    <x v="7"/>
    <x v="1"/>
    <x v="6"/>
    <x v="40"/>
    <x v="13"/>
    <n v="66851"/>
    <n v="0"/>
    <m/>
    <x v="0"/>
  </r>
  <r>
    <x v="37"/>
    <x v="7"/>
    <x v="1"/>
    <x v="6"/>
    <x v="40"/>
    <x v="14"/>
    <n v="64545"/>
    <n v="0"/>
    <m/>
    <x v="0"/>
  </r>
  <r>
    <x v="37"/>
    <x v="7"/>
    <x v="1"/>
    <x v="6"/>
    <x v="40"/>
    <x v="15"/>
    <n v="62783"/>
    <n v="0"/>
    <m/>
    <x v="0"/>
  </r>
  <r>
    <x v="37"/>
    <x v="7"/>
    <x v="1"/>
    <x v="6"/>
    <x v="40"/>
    <x v="16"/>
    <n v="61252"/>
    <n v="0"/>
    <m/>
    <x v="0"/>
  </r>
  <r>
    <x v="37"/>
    <x v="7"/>
    <x v="1"/>
    <x v="6"/>
    <x v="40"/>
    <x v="17"/>
    <n v="54459"/>
    <n v="0"/>
    <m/>
    <x v="0"/>
  </r>
  <r>
    <x v="37"/>
    <x v="7"/>
    <x v="1"/>
    <x v="6"/>
    <x v="40"/>
    <x v="18"/>
    <n v="50480"/>
    <n v="0"/>
    <m/>
    <x v="0"/>
  </r>
  <r>
    <x v="37"/>
    <x v="7"/>
    <x v="1"/>
    <x v="6"/>
    <x v="40"/>
    <x v="19"/>
    <n v="47097"/>
    <n v="0"/>
    <m/>
    <x v="0"/>
  </r>
  <r>
    <x v="37"/>
    <x v="7"/>
    <x v="1"/>
    <x v="6"/>
    <x v="40"/>
    <x v="20"/>
    <n v="44184"/>
    <n v="0"/>
    <m/>
    <x v="0"/>
  </r>
  <r>
    <x v="37"/>
    <x v="7"/>
    <x v="1"/>
    <x v="6"/>
    <x v="40"/>
    <x v="21"/>
    <n v="40728"/>
    <n v="0"/>
    <m/>
    <x v="0"/>
  </r>
  <r>
    <x v="37"/>
    <x v="7"/>
    <x v="1"/>
    <x v="6"/>
    <x v="40"/>
    <x v="22"/>
    <n v="38047"/>
    <n v="0"/>
    <m/>
    <x v="0"/>
  </r>
  <r>
    <x v="37"/>
    <x v="7"/>
    <x v="1"/>
    <x v="6"/>
    <x v="40"/>
    <x v="23"/>
    <n v="36892"/>
    <n v="0"/>
    <m/>
    <x v="0"/>
  </r>
  <r>
    <x v="37"/>
    <x v="7"/>
    <x v="1"/>
    <x v="6"/>
    <x v="40"/>
    <x v="24"/>
    <n v="37077"/>
    <n v="0"/>
    <m/>
    <x v="0"/>
  </r>
  <r>
    <x v="37"/>
    <x v="7"/>
    <x v="1"/>
    <x v="6"/>
    <x v="40"/>
    <x v="25"/>
    <n v="37275"/>
    <n v="0"/>
    <m/>
    <x v="0"/>
  </r>
  <r>
    <x v="37"/>
    <x v="7"/>
    <x v="1"/>
    <x v="6"/>
    <x v="40"/>
    <x v="26"/>
    <n v="37394"/>
    <n v="0"/>
    <m/>
    <x v="0"/>
  </r>
  <r>
    <x v="37"/>
    <x v="7"/>
    <x v="1"/>
    <x v="6"/>
    <x v="40"/>
    <x v="27"/>
    <n v="37199"/>
    <n v="0"/>
    <m/>
    <x v="0"/>
  </r>
  <r>
    <x v="37"/>
    <x v="7"/>
    <x v="1"/>
    <x v="6"/>
    <x v="40"/>
    <x v="28"/>
    <n v="37195"/>
    <n v="0"/>
    <m/>
    <x v="0"/>
  </r>
  <r>
    <x v="37"/>
    <x v="7"/>
    <x v="1"/>
    <x v="6"/>
    <x v="40"/>
    <x v="29"/>
    <n v="37212"/>
    <n v="0"/>
    <m/>
    <x v="0"/>
  </r>
  <r>
    <x v="37"/>
    <x v="7"/>
    <x v="1"/>
    <x v="6"/>
    <x v="40"/>
    <x v="30"/>
    <n v="37326"/>
    <n v="0"/>
    <m/>
    <x v="0"/>
  </r>
  <r>
    <x v="37"/>
    <x v="7"/>
    <x v="2"/>
    <x v="6"/>
    <x v="40"/>
    <x v="1"/>
    <n v="8436"/>
    <n v="0"/>
    <m/>
    <x v="0"/>
  </r>
  <r>
    <x v="37"/>
    <x v="7"/>
    <x v="2"/>
    <x v="6"/>
    <x v="40"/>
    <x v="2"/>
    <n v="10962"/>
    <n v="0"/>
    <m/>
    <x v="0"/>
  </r>
  <r>
    <x v="37"/>
    <x v="7"/>
    <x v="2"/>
    <x v="6"/>
    <x v="40"/>
    <x v="3"/>
    <n v="6629"/>
    <n v="0"/>
    <m/>
    <x v="0"/>
  </r>
  <r>
    <x v="37"/>
    <x v="7"/>
    <x v="2"/>
    <x v="6"/>
    <x v="40"/>
    <x v="4"/>
    <n v="7542"/>
    <n v="0"/>
    <m/>
    <x v="0"/>
  </r>
  <r>
    <x v="37"/>
    <x v="7"/>
    <x v="2"/>
    <x v="6"/>
    <x v="40"/>
    <x v="5"/>
    <n v="8483"/>
    <n v="0"/>
    <m/>
    <x v="0"/>
  </r>
  <r>
    <x v="37"/>
    <x v="7"/>
    <x v="2"/>
    <x v="6"/>
    <x v="40"/>
    <x v="6"/>
    <n v="10739"/>
    <n v="0"/>
    <m/>
    <x v="0"/>
  </r>
  <r>
    <x v="37"/>
    <x v="7"/>
    <x v="2"/>
    <x v="6"/>
    <x v="40"/>
    <x v="7"/>
    <n v="13421"/>
    <n v="0"/>
    <m/>
    <x v="0"/>
  </r>
  <r>
    <x v="37"/>
    <x v="7"/>
    <x v="2"/>
    <x v="6"/>
    <x v="40"/>
    <x v="8"/>
    <n v="13802"/>
    <n v="0"/>
    <m/>
    <x v="0"/>
  </r>
  <r>
    <x v="37"/>
    <x v="7"/>
    <x v="2"/>
    <x v="6"/>
    <x v="40"/>
    <x v="9"/>
    <n v="13442"/>
    <n v="0"/>
    <m/>
    <x v="0"/>
  </r>
  <r>
    <x v="37"/>
    <x v="7"/>
    <x v="2"/>
    <x v="6"/>
    <x v="40"/>
    <x v="10"/>
    <n v="10617"/>
    <n v="0"/>
    <m/>
    <x v="0"/>
  </r>
  <r>
    <x v="37"/>
    <x v="7"/>
    <x v="2"/>
    <x v="6"/>
    <x v="40"/>
    <x v="11"/>
    <n v="10110"/>
    <n v="0"/>
    <m/>
    <x v="0"/>
  </r>
  <r>
    <x v="37"/>
    <x v="7"/>
    <x v="2"/>
    <x v="6"/>
    <x v="40"/>
    <x v="12"/>
    <n v="10151"/>
    <n v="0"/>
    <m/>
    <x v="0"/>
  </r>
  <r>
    <x v="37"/>
    <x v="7"/>
    <x v="2"/>
    <x v="6"/>
    <x v="40"/>
    <x v="13"/>
    <n v="10134"/>
    <n v="0"/>
    <m/>
    <x v="0"/>
  </r>
  <r>
    <x v="37"/>
    <x v="7"/>
    <x v="2"/>
    <x v="6"/>
    <x v="40"/>
    <x v="14"/>
    <n v="10165"/>
    <n v="0"/>
    <m/>
    <x v="0"/>
  </r>
  <r>
    <x v="37"/>
    <x v="7"/>
    <x v="2"/>
    <x v="6"/>
    <x v="40"/>
    <x v="15"/>
    <n v="10249"/>
    <n v="0"/>
    <m/>
    <x v="0"/>
  </r>
  <r>
    <x v="37"/>
    <x v="7"/>
    <x v="2"/>
    <x v="6"/>
    <x v="40"/>
    <x v="16"/>
    <n v="10376"/>
    <n v="0"/>
    <m/>
    <x v="0"/>
  </r>
  <r>
    <x v="37"/>
    <x v="7"/>
    <x v="2"/>
    <x v="6"/>
    <x v="40"/>
    <x v="17"/>
    <n v="10163"/>
    <n v="0"/>
    <m/>
    <x v="0"/>
  </r>
  <r>
    <x v="37"/>
    <x v="7"/>
    <x v="2"/>
    <x v="6"/>
    <x v="40"/>
    <x v="18"/>
    <n v="9972"/>
    <n v="0"/>
    <m/>
    <x v="0"/>
  </r>
  <r>
    <x v="37"/>
    <x v="7"/>
    <x v="2"/>
    <x v="6"/>
    <x v="40"/>
    <x v="19"/>
    <n v="9573"/>
    <n v="0"/>
    <m/>
    <x v="0"/>
  </r>
  <r>
    <x v="37"/>
    <x v="7"/>
    <x v="2"/>
    <x v="6"/>
    <x v="40"/>
    <x v="20"/>
    <n v="9686"/>
    <n v="0"/>
    <m/>
    <x v="0"/>
  </r>
  <r>
    <x v="37"/>
    <x v="7"/>
    <x v="2"/>
    <x v="6"/>
    <x v="40"/>
    <x v="21"/>
    <n v="9754"/>
    <n v="0"/>
    <m/>
    <x v="0"/>
  </r>
  <r>
    <x v="37"/>
    <x v="7"/>
    <x v="2"/>
    <x v="6"/>
    <x v="40"/>
    <x v="22"/>
    <n v="9723"/>
    <n v="0"/>
    <m/>
    <x v="0"/>
  </r>
  <r>
    <x v="37"/>
    <x v="7"/>
    <x v="2"/>
    <x v="6"/>
    <x v="40"/>
    <x v="23"/>
    <n v="9733"/>
    <n v="0"/>
    <m/>
    <x v="0"/>
  </r>
  <r>
    <x v="37"/>
    <x v="7"/>
    <x v="2"/>
    <x v="6"/>
    <x v="40"/>
    <x v="24"/>
    <n v="9843"/>
    <n v="0"/>
    <m/>
    <x v="0"/>
  </r>
  <r>
    <x v="37"/>
    <x v="7"/>
    <x v="2"/>
    <x v="6"/>
    <x v="40"/>
    <x v="25"/>
    <n v="9957"/>
    <n v="0"/>
    <m/>
    <x v="0"/>
  </r>
  <r>
    <x v="37"/>
    <x v="7"/>
    <x v="2"/>
    <x v="6"/>
    <x v="40"/>
    <x v="26"/>
    <n v="9982"/>
    <n v="0"/>
    <m/>
    <x v="0"/>
  </r>
  <r>
    <x v="37"/>
    <x v="7"/>
    <x v="2"/>
    <x v="6"/>
    <x v="40"/>
    <x v="27"/>
    <n v="10036"/>
    <n v="0"/>
    <m/>
    <x v="0"/>
  </r>
  <r>
    <x v="37"/>
    <x v="7"/>
    <x v="2"/>
    <x v="6"/>
    <x v="40"/>
    <x v="28"/>
    <n v="10007"/>
    <n v="0"/>
    <m/>
    <x v="0"/>
  </r>
  <r>
    <x v="37"/>
    <x v="7"/>
    <x v="2"/>
    <x v="6"/>
    <x v="40"/>
    <x v="29"/>
    <n v="10055"/>
    <n v="0"/>
    <m/>
    <x v="0"/>
  </r>
  <r>
    <x v="37"/>
    <x v="7"/>
    <x v="2"/>
    <x v="6"/>
    <x v="40"/>
    <x v="30"/>
    <n v="10090"/>
    <n v="0"/>
    <m/>
    <x v="0"/>
  </r>
  <r>
    <x v="37"/>
    <x v="8"/>
    <x v="0"/>
    <x v="6"/>
    <x v="40"/>
    <x v="1"/>
    <n v="121525"/>
    <n v="0"/>
    <m/>
    <x v="0"/>
  </r>
  <r>
    <x v="37"/>
    <x v="8"/>
    <x v="0"/>
    <x v="6"/>
    <x v="40"/>
    <x v="2"/>
    <n v="94072"/>
    <n v="0"/>
    <m/>
    <x v="0"/>
  </r>
  <r>
    <x v="37"/>
    <x v="8"/>
    <x v="0"/>
    <x v="6"/>
    <x v="40"/>
    <x v="3"/>
    <n v="84430"/>
    <n v="0"/>
    <m/>
    <x v="0"/>
  </r>
  <r>
    <x v="37"/>
    <x v="8"/>
    <x v="0"/>
    <x v="6"/>
    <x v="40"/>
    <x v="4"/>
    <n v="94037"/>
    <n v="0"/>
    <m/>
    <x v="0"/>
  </r>
  <r>
    <x v="37"/>
    <x v="8"/>
    <x v="0"/>
    <x v="6"/>
    <x v="40"/>
    <x v="5"/>
    <n v="91400"/>
    <n v="0"/>
    <m/>
    <x v="0"/>
  </r>
  <r>
    <x v="37"/>
    <x v="8"/>
    <x v="0"/>
    <x v="6"/>
    <x v="40"/>
    <x v="6"/>
    <n v="92532"/>
    <n v="0"/>
    <m/>
    <x v="0"/>
  </r>
  <r>
    <x v="37"/>
    <x v="8"/>
    <x v="0"/>
    <x v="6"/>
    <x v="40"/>
    <x v="7"/>
    <n v="92431"/>
    <n v="0"/>
    <m/>
    <x v="0"/>
  </r>
  <r>
    <x v="37"/>
    <x v="8"/>
    <x v="0"/>
    <x v="6"/>
    <x v="40"/>
    <x v="8"/>
    <n v="90813"/>
    <n v="0"/>
    <m/>
    <x v="0"/>
  </r>
  <r>
    <x v="37"/>
    <x v="8"/>
    <x v="0"/>
    <x v="6"/>
    <x v="40"/>
    <x v="9"/>
    <n v="91181"/>
    <n v="0"/>
    <m/>
    <x v="0"/>
  </r>
  <r>
    <x v="37"/>
    <x v="8"/>
    <x v="0"/>
    <x v="6"/>
    <x v="40"/>
    <x v="10"/>
    <n v="91387"/>
    <n v="0"/>
    <m/>
    <x v="0"/>
  </r>
  <r>
    <x v="37"/>
    <x v="8"/>
    <x v="0"/>
    <x v="6"/>
    <x v="40"/>
    <x v="11"/>
    <n v="89568"/>
    <n v="0"/>
    <m/>
    <x v="0"/>
  </r>
  <r>
    <x v="37"/>
    <x v="8"/>
    <x v="0"/>
    <x v="6"/>
    <x v="40"/>
    <x v="12"/>
    <n v="89425"/>
    <n v="0"/>
    <m/>
    <x v="0"/>
  </r>
  <r>
    <x v="37"/>
    <x v="8"/>
    <x v="0"/>
    <x v="6"/>
    <x v="40"/>
    <x v="13"/>
    <n v="88232"/>
    <n v="0"/>
    <m/>
    <x v="0"/>
  </r>
  <r>
    <x v="37"/>
    <x v="8"/>
    <x v="0"/>
    <x v="6"/>
    <x v="40"/>
    <x v="14"/>
    <n v="86293"/>
    <n v="0"/>
    <m/>
    <x v="0"/>
  </r>
  <r>
    <x v="37"/>
    <x v="8"/>
    <x v="0"/>
    <x v="6"/>
    <x v="40"/>
    <x v="15"/>
    <n v="84592"/>
    <n v="0"/>
    <m/>
    <x v="0"/>
  </r>
  <r>
    <x v="37"/>
    <x v="8"/>
    <x v="0"/>
    <x v="6"/>
    <x v="40"/>
    <x v="16"/>
    <n v="82472"/>
    <n v="0"/>
    <m/>
    <x v="0"/>
  </r>
  <r>
    <x v="37"/>
    <x v="8"/>
    <x v="0"/>
    <x v="6"/>
    <x v="40"/>
    <x v="17"/>
    <n v="80965"/>
    <n v="0"/>
    <m/>
    <x v="0"/>
  </r>
  <r>
    <x v="37"/>
    <x v="8"/>
    <x v="0"/>
    <x v="6"/>
    <x v="40"/>
    <x v="18"/>
    <n v="78583"/>
    <n v="0"/>
    <m/>
    <x v="0"/>
  </r>
  <r>
    <x v="37"/>
    <x v="8"/>
    <x v="0"/>
    <x v="6"/>
    <x v="40"/>
    <x v="19"/>
    <n v="75485"/>
    <n v="0"/>
    <m/>
    <x v="0"/>
  </r>
  <r>
    <x v="37"/>
    <x v="8"/>
    <x v="0"/>
    <x v="6"/>
    <x v="40"/>
    <x v="20"/>
    <n v="72806"/>
    <n v="0"/>
    <m/>
    <x v="0"/>
  </r>
  <r>
    <x v="37"/>
    <x v="8"/>
    <x v="0"/>
    <x v="6"/>
    <x v="40"/>
    <x v="21"/>
    <n v="69669"/>
    <n v="0"/>
    <m/>
    <x v="0"/>
  </r>
  <r>
    <x v="37"/>
    <x v="8"/>
    <x v="0"/>
    <x v="6"/>
    <x v="40"/>
    <x v="22"/>
    <n v="67871"/>
    <n v="0"/>
    <m/>
    <x v="0"/>
  </r>
  <r>
    <x v="37"/>
    <x v="8"/>
    <x v="0"/>
    <x v="6"/>
    <x v="40"/>
    <x v="23"/>
    <n v="65116"/>
    <n v="0"/>
    <m/>
    <x v="0"/>
  </r>
  <r>
    <x v="37"/>
    <x v="8"/>
    <x v="0"/>
    <x v="6"/>
    <x v="40"/>
    <x v="24"/>
    <n v="62650"/>
    <n v="0"/>
    <m/>
    <x v="0"/>
  </r>
  <r>
    <x v="37"/>
    <x v="8"/>
    <x v="0"/>
    <x v="6"/>
    <x v="40"/>
    <x v="25"/>
    <n v="62592"/>
    <n v="0"/>
    <m/>
    <x v="0"/>
  </r>
  <r>
    <x v="37"/>
    <x v="8"/>
    <x v="0"/>
    <x v="6"/>
    <x v="40"/>
    <x v="26"/>
    <n v="62993"/>
    <n v="0"/>
    <m/>
    <x v="0"/>
  </r>
  <r>
    <x v="37"/>
    <x v="8"/>
    <x v="0"/>
    <x v="6"/>
    <x v="40"/>
    <x v="27"/>
    <n v="62818"/>
    <n v="0"/>
    <m/>
    <x v="0"/>
  </r>
  <r>
    <x v="37"/>
    <x v="8"/>
    <x v="0"/>
    <x v="6"/>
    <x v="40"/>
    <x v="28"/>
    <n v="62766"/>
    <n v="0"/>
    <m/>
    <x v="0"/>
  </r>
  <r>
    <x v="37"/>
    <x v="8"/>
    <x v="0"/>
    <x v="6"/>
    <x v="40"/>
    <x v="29"/>
    <n v="62779"/>
    <n v="0"/>
    <m/>
    <x v="0"/>
  </r>
  <r>
    <x v="37"/>
    <x v="8"/>
    <x v="0"/>
    <x v="6"/>
    <x v="40"/>
    <x v="30"/>
    <n v="63057"/>
    <n v="0"/>
    <m/>
    <x v="0"/>
  </r>
  <r>
    <x v="37"/>
    <x v="8"/>
    <x v="1"/>
    <x v="6"/>
    <x v="40"/>
    <x v="1"/>
    <n v="46114"/>
    <n v="0"/>
    <m/>
    <x v="0"/>
  </r>
  <r>
    <x v="37"/>
    <x v="8"/>
    <x v="1"/>
    <x v="6"/>
    <x v="40"/>
    <x v="2"/>
    <n v="59509"/>
    <n v="0"/>
    <m/>
    <x v="0"/>
  </r>
  <r>
    <x v="37"/>
    <x v="8"/>
    <x v="1"/>
    <x v="6"/>
    <x v="40"/>
    <x v="3"/>
    <n v="51212"/>
    <n v="0"/>
    <m/>
    <x v="0"/>
  </r>
  <r>
    <x v="37"/>
    <x v="8"/>
    <x v="1"/>
    <x v="6"/>
    <x v="40"/>
    <x v="4"/>
    <n v="39253"/>
    <n v="0"/>
    <m/>
    <x v="0"/>
  </r>
  <r>
    <x v="37"/>
    <x v="8"/>
    <x v="1"/>
    <x v="6"/>
    <x v="40"/>
    <x v="5"/>
    <n v="44543"/>
    <n v="0"/>
    <m/>
    <x v="0"/>
  </r>
  <r>
    <x v="37"/>
    <x v="8"/>
    <x v="1"/>
    <x v="6"/>
    <x v="40"/>
    <x v="6"/>
    <n v="44390"/>
    <n v="0"/>
    <m/>
    <x v="0"/>
  </r>
  <r>
    <x v="37"/>
    <x v="8"/>
    <x v="1"/>
    <x v="6"/>
    <x v="40"/>
    <x v="7"/>
    <n v="44605"/>
    <n v="0"/>
    <m/>
    <x v="0"/>
  </r>
  <r>
    <x v="37"/>
    <x v="8"/>
    <x v="1"/>
    <x v="6"/>
    <x v="40"/>
    <x v="8"/>
    <n v="43569"/>
    <n v="0"/>
    <m/>
    <x v="0"/>
  </r>
  <r>
    <x v="37"/>
    <x v="8"/>
    <x v="1"/>
    <x v="6"/>
    <x v="40"/>
    <x v="9"/>
    <n v="43789"/>
    <n v="0"/>
    <m/>
    <x v="0"/>
  </r>
  <r>
    <x v="37"/>
    <x v="8"/>
    <x v="1"/>
    <x v="6"/>
    <x v="40"/>
    <x v="10"/>
    <n v="45884"/>
    <n v="0"/>
    <m/>
    <x v="0"/>
  </r>
  <r>
    <x v="37"/>
    <x v="8"/>
    <x v="1"/>
    <x v="6"/>
    <x v="40"/>
    <x v="11"/>
    <n v="49647"/>
    <n v="0"/>
    <m/>
    <x v="0"/>
  </r>
  <r>
    <x v="37"/>
    <x v="8"/>
    <x v="1"/>
    <x v="6"/>
    <x v="40"/>
    <x v="12"/>
    <n v="49620"/>
    <n v="0"/>
    <m/>
    <x v="0"/>
  </r>
  <r>
    <x v="37"/>
    <x v="8"/>
    <x v="1"/>
    <x v="6"/>
    <x v="40"/>
    <x v="13"/>
    <n v="48710"/>
    <n v="0"/>
    <m/>
    <x v="0"/>
  </r>
  <r>
    <x v="37"/>
    <x v="8"/>
    <x v="1"/>
    <x v="6"/>
    <x v="40"/>
    <x v="14"/>
    <n v="47029"/>
    <n v="0"/>
    <m/>
    <x v="0"/>
  </r>
  <r>
    <x v="37"/>
    <x v="8"/>
    <x v="1"/>
    <x v="6"/>
    <x v="40"/>
    <x v="15"/>
    <n v="45745"/>
    <n v="0"/>
    <m/>
    <x v="0"/>
  </r>
  <r>
    <x v="37"/>
    <x v="8"/>
    <x v="1"/>
    <x v="6"/>
    <x v="40"/>
    <x v="16"/>
    <n v="44630"/>
    <n v="0"/>
    <m/>
    <x v="0"/>
  </r>
  <r>
    <x v="37"/>
    <x v="8"/>
    <x v="1"/>
    <x v="6"/>
    <x v="40"/>
    <x v="17"/>
    <n v="39681"/>
    <n v="0"/>
    <m/>
    <x v="0"/>
  </r>
  <r>
    <x v="37"/>
    <x v="8"/>
    <x v="1"/>
    <x v="6"/>
    <x v="40"/>
    <x v="18"/>
    <n v="36783"/>
    <n v="0"/>
    <m/>
    <x v="0"/>
  </r>
  <r>
    <x v="37"/>
    <x v="8"/>
    <x v="1"/>
    <x v="6"/>
    <x v="40"/>
    <x v="19"/>
    <n v="34320"/>
    <n v="0"/>
    <m/>
    <x v="0"/>
  </r>
  <r>
    <x v="37"/>
    <x v="8"/>
    <x v="1"/>
    <x v="6"/>
    <x v="40"/>
    <x v="20"/>
    <n v="32199"/>
    <n v="0"/>
    <m/>
    <x v="0"/>
  </r>
  <r>
    <x v="37"/>
    <x v="8"/>
    <x v="1"/>
    <x v="6"/>
    <x v="40"/>
    <x v="21"/>
    <n v="29683"/>
    <n v="0"/>
    <m/>
    <x v="0"/>
  </r>
  <r>
    <x v="37"/>
    <x v="8"/>
    <x v="1"/>
    <x v="6"/>
    <x v="40"/>
    <x v="22"/>
    <n v="27730"/>
    <n v="0"/>
    <m/>
    <x v="0"/>
  </r>
  <r>
    <x v="37"/>
    <x v="8"/>
    <x v="1"/>
    <x v="6"/>
    <x v="40"/>
    <x v="23"/>
    <n v="26890"/>
    <n v="0"/>
    <m/>
    <x v="0"/>
  </r>
  <r>
    <x v="37"/>
    <x v="8"/>
    <x v="1"/>
    <x v="6"/>
    <x v="40"/>
    <x v="24"/>
    <n v="27027"/>
    <n v="0"/>
    <m/>
    <x v="0"/>
  </r>
  <r>
    <x v="37"/>
    <x v="8"/>
    <x v="1"/>
    <x v="6"/>
    <x v="40"/>
    <x v="25"/>
    <n v="27172"/>
    <n v="0"/>
    <m/>
    <x v="0"/>
  </r>
  <r>
    <x v="37"/>
    <x v="8"/>
    <x v="1"/>
    <x v="6"/>
    <x v="40"/>
    <x v="26"/>
    <n v="27257"/>
    <n v="0"/>
    <m/>
    <x v="0"/>
  </r>
  <r>
    <x v="37"/>
    <x v="8"/>
    <x v="1"/>
    <x v="6"/>
    <x v="40"/>
    <x v="27"/>
    <n v="27108"/>
    <n v="0"/>
    <m/>
    <x v="0"/>
  </r>
  <r>
    <x v="37"/>
    <x v="8"/>
    <x v="1"/>
    <x v="6"/>
    <x v="40"/>
    <x v="28"/>
    <n v="27100"/>
    <n v="0"/>
    <m/>
    <x v="0"/>
  </r>
  <r>
    <x v="37"/>
    <x v="8"/>
    <x v="1"/>
    <x v="6"/>
    <x v="40"/>
    <x v="29"/>
    <n v="27114"/>
    <n v="0"/>
    <m/>
    <x v="0"/>
  </r>
  <r>
    <x v="37"/>
    <x v="8"/>
    <x v="1"/>
    <x v="6"/>
    <x v="40"/>
    <x v="30"/>
    <n v="27204"/>
    <n v="0"/>
    <m/>
    <x v="0"/>
  </r>
  <r>
    <x v="37"/>
    <x v="8"/>
    <x v="2"/>
    <x v="6"/>
    <x v="40"/>
    <x v="1"/>
    <n v="6642"/>
    <n v="0"/>
    <m/>
    <x v="0"/>
  </r>
  <r>
    <x v="37"/>
    <x v="8"/>
    <x v="2"/>
    <x v="6"/>
    <x v="40"/>
    <x v="2"/>
    <n v="7612"/>
    <n v="0"/>
    <m/>
    <x v="0"/>
  </r>
  <r>
    <x v="37"/>
    <x v="8"/>
    <x v="2"/>
    <x v="6"/>
    <x v="40"/>
    <x v="3"/>
    <n v="4726"/>
    <n v="0"/>
    <m/>
    <x v="0"/>
  </r>
  <r>
    <x v="37"/>
    <x v="8"/>
    <x v="2"/>
    <x v="6"/>
    <x v="40"/>
    <x v="4"/>
    <n v="5374"/>
    <n v="0"/>
    <m/>
    <x v="0"/>
  </r>
  <r>
    <x v="37"/>
    <x v="8"/>
    <x v="2"/>
    <x v="6"/>
    <x v="40"/>
    <x v="5"/>
    <n v="6185"/>
    <n v="0"/>
    <m/>
    <x v="0"/>
  </r>
  <r>
    <x v="37"/>
    <x v="8"/>
    <x v="2"/>
    <x v="6"/>
    <x v="40"/>
    <x v="6"/>
    <n v="7830"/>
    <n v="0"/>
    <m/>
    <x v="0"/>
  </r>
  <r>
    <x v="37"/>
    <x v="8"/>
    <x v="2"/>
    <x v="6"/>
    <x v="40"/>
    <x v="7"/>
    <n v="9786"/>
    <n v="0"/>
    <m/>
    <x v="0"/>
  </r>
  <r>
    <x v="37"/>
    <x v="8"/>
    <x v="2"/>
    <x v="6"/>
    <x v="40"/>
    <x v="8"/>
    <n v="10063"/>
    <n v="0"/>
    <m/>
    <x v="0"/>
  </r>
  <r>
    <x v="37"/>
    <x v="8"/>
    <x v="2"/>
    <x v="6"/>
    <x v="40"/>
    <x v="9"/>
    <n v="9800"/>
    <n v="0"/>
    <m/>
    <x v="0"/>
  </r>
  <r>
    <x v="37"/>
    <x v="8"/>
    <x v="2"/>
    <x v="6"/>
    <x v="40"/>
    <x v="10"/>
    <n v="7741"/>
    <n v="0"/>
    <m/>
    <x v="0"/>
  </r>
  <r>
    <x v="37"/>
    <x v="8"/>
    <x v="2"/>
    <x v="6"/>
    <x v="40"/>
    <x v="11"/>
    <n v="7370"/>
    <n v="0"/>
    <m/>
    <x v="0"/>
  </r>
  <r>
    <x v="37"/>
    <x v="8"/>
    <x v="2"/>
    <x v="6"/>
    <x v="40"/>
    <x v="12"/>
    <n v="7400"/>
    <n v="0"/>
    <m/>
    <x v="0"/>
  </r>
  <r>
    <x v="37"/>
    <x v="8"/>
    <x v="2"/>
    <x v="6"/>
    <x v="40"/>
    <x v="13"/>
    <n v="7387"/>
    <n v="0"/>
    <m/>
    <x v="0"/>
  </r>
  <r>
    <x v="37"/>
    <x v="8"/>
    <x v="2"/>
    <x v="6"/>
    <x v="40"/>
    <x v="14"/>
    <n v="7410"/>
    <n v="0"/>
    <m/>
    <x v="0"/>
  </r>
  <r>
    <x v="37"/>
    <x v="8"/>
    <x v="2"/>
    <x v="6"/>
    <x v="40"/>
    <x v="15"/>
    <n v="7471"/>
    <n v="0"/>
    <m/>
    <x v="0"/>
  </r>
  <r>
    <x v="37"/>
    <x v="8"/>
    <x v="2"/>
    <x v="6"/>
    <x v="40"/>
    <x v="16"/>
    <n v="7564"/>
    <n v="0"/>
    <m/>
    <x v="0"/>
  </r>
  <r>
    <x v="37"/>
    <x v="8"/>
    <x v="2"/>
    <x v="6"/>
    <x v="40"/>
    <x v="17"/>
    <n v="7409"/>
    <n v="0"/>
    <m/>
    <x v="0"/>
  </r>
  <r>
    <x v="37"/>
    <x v="8"/>
    <x v="2"/>
    <x v="6"/>
    <x v="40"/>
    <x v="18"/>
    <n v="7270"/>
    <n v="0"/>
    <m/>
    <x v="0"/>
  </r>
  <r>
    <x v="37"/>
    <x v="8"/>
    <x v="2"/>
    <x v="6"/>
    <x v="40"/>
    <x v="19"/>
    <n v="6979"/>
    <n v="0"/>
    <m/>
    <x v="0"/>
  </r>
  <r>
    <x v="37"/>
    <x v="8"/>
    <x v="2"/>
    <x v="6"/>
    <x v="40"/>
    <x v="20"/>
    <n v="7062"/>
    <n v="0"/>
    <m/>
    <x v="0"/>
  </r>
  <r>
    <x v="37"/>
    <x v="8"/>
    <x v="2"/>
    <x v="6"/>
    <x v="40"/>
    <x v="21"/>
    <n v="7112"/>
    <n v="0"/>
    <m/>
    <x v="0"/>
  </r>
  <r>
    <x v="37"/>
    <x v="8"/>
    <x v="2"/>
    <x v="6"/>
    <x v="40"/>
    <x v="22"/>
    <n v="7090"/>
    <n v="0"/>
    <m/>
    <x v="0"/>
  </r>
  <r>
    <x v="37"/>
    <x v="8"/>
    <x v="2"/>
    <x v="6"/>
    <x v="40"/>
    <x v="23"/>
    <n v="7098"/>
    <n v="0"/>
    <m/>
    <x v="0"/>
  </r>
  <r>
    <x v="37"/>
    <x v="8"/>
    <x v="2"/>
    <x v="6"/>
    <x v="40"/>
    <x v="24"/>
    <n v="7178"/>
    <n v="0"/>
    <m/>
    <x v="0"/>
  </r>
  <r>
    <x v="37"/>
    <x v="8"/>
    <x v="2"/>
    <x v="6"/>
    <x v="40"/>
    <x v="25"/>
    <n v="7262"/>
    <n v="0"/>
    <m/>
    <x v="0"/>
  </r>
  <r>
    <x v="37"/>
    <x v="8"/>
    <x v="2"/>
    <x v="6"/>
    <x v="40"/>
    <x v="26"/>
    <n v="7279"/>
    <n v="0"/>
    <m/>
    <x v="0"/>
  </r>
  <r>
    <x v="37"/>
    <x v="8"/>
    <x v="2"/>
    <x v="6"/>
    <x v="40"/>
    <x v="27"/>
    <n v="7317"/>
    <n v="0"/>
    <m/>
    <x v="0"/>
  </r>
  <r>
    <x v="37"/>
    <x v="8"/>
    <x v="2"/>
    <x v="6"/>
    <x v="40"/>
    <x v="28"/>
    <n v="7294"/>
    <n v="0"/>
    <m/>
    <x v="0"/>
  </r>
  <r>
    <x v="37"/>
    <x v="8"/>
    <x v="2"/>
    <x v="6"/>
    <x v="40"/>
    <x v="29"/>
    <n v="7330"/>
    <n v="0"/>
    <m/>
    <x v="0"/>
  </r>
  <r>
    <x v="37"/>
    <x v="8"/>
    <x v="2"/>
    <x v="6"/>
    <x v="40"/>
    <x v="30"/>
    <n v="7357"/>
    <n v="0"/>
    <m/>
    <x v="0"/>
  </r>
  <r>
    <x v="38"/>
    <x v="0"/>
    <x v="0"/>
    <x v="6"/>
    <x v="40"/>
    <x v="0"/>
    <n v="2061"/>
    <n v="2061"/>
    <n v="7496"/>
    <x v="0"/>
  </r>
  <r>
    <x v="38"/>
    <x v="0"/>
    <x v="0"/>
    <x v="6"/>
    <x v="40"/>
    <x v="1"/>
    <n v="2068"/>
    <n v="2068"/>
    <n v="7580"/>
    <x v="0"/>
  </r>
  <r>
    <x v="38"/>
    <x v="0"/>
    <x v="0"/>
    <x v="6"/>
    <x v="40"/>
    <x v="2"/>
    <n v="2076"/>
    <n v="2120"/>
    <n v="7652"/>
    <x v="0"/>
  </r>
  <r>
    <x v="38"/>
    <x v="0"/>
    <x v="0"/>
    <x v="6"/>
    <x v="40"/>
    <x v="3"/>
    <n v="2083"/>
    <n v="2143"/>
    <n v="7727"/>
    <x v="0"/>
  </r>
  <r>
    <x v="38"/>
    <x v="0"/>
    <x v="0"/>
    <x v="6"/>
    <x v="40"/>
    <x v="4"/>
    <n v="2089"/>
    <n v="1971"/>
    <n v="7806"/>
    <x v="0"/>
  </r>
  <r>
    <x v="38"/>
    <x v="0"/>
    <x v="0"/>
    <x v="6"/>
    <x v="40"/>
    <x v="5"/>
    <n v="2095"/>
    <n v="1976"/>
    <n v="7878"/>
    <x v="0"/>
  </r>
  <r>
    <x v="38"/>
    <x v="0"/>
    <x v="0"/>
    <x v="6"/>
    <x v="40"/>
    <x v="6"/>
    <n v="2102"/>
    <n v="1981"/>
    <n v="7950"/>
    <x v="0"/>
  </r>
  <r>
    <x v="38"/>
    <x v="0"/>
    <x v="0"/>
    <x v="6"/>
    <x v="40"/>
    <x v="7"/>
    <n v="2108"/>
    <n v="1986"/>
    <n v="8023"/>
    <x v="0"/>
  </r>
  <r>
    <x v="38"/>
    <x v="0"/>
    <x v="0"/>
    <x v="6"/>
    <x v="40"/>
    <x v="8"/>
    <n v="2114"/>
    <n v="1991"/>
    <n v="8094"/>
    <x v="0"/>
  </r>
  <r>
    <x v="38"/>
    <x v="0"/>
    <x v="0"/>
    <x v="6"/>
    <x v="40"/>
    <x v="9"/>
    <n v="2120"/>
    <n v="1995"/>
    <n v="8166"/>
    <x v="0"/>
  </r>
  <r>
    <x v="38"/>
    <x v="0"/>
    <x v="0"/>
    <x v="6"/>
    <x v="40"/>
    <x v="10"/>
    <n v="2126"/>
    <n v="2000"/>
    <n v="8238"/>
    <x v="0"/>
  </r>
  <r>
    <x v="38"/>
    <x v="0"/>
    <x v="0"/>
    <x v="6"/>
    <x v="40"/>
    <x v="11"/>
    <n v="2132"/>
    <n v="2005"/>
    <n v="8310"/>
    <x v="0"/>
  </r>
  <r>
    <x v="38"/>
    <x v="0"/>
    <x v="0"/>
    <x v="6"/>
    <x v="40"/>
    <x v="12"/>
    <n v="2138"/>
    <n v="2009"/>
    <n v="8381"/>
    <x v="0"/>
  </r>
  <r>
    <x v="38"/>
    <x v="0"/>
    <x v="0"/>
    <x v="6"/>
    <x v="40"/>
    <x v="13"/>
    <n v="2144"/>
    <n v="2014"/>
    <n v="8452"/>
    <x v="0"/>
  </r>
  <r>
    <x v="38"/>
    <x v="0"/>
    <x v="0"/>
    <x v="6"/>
    <x v="40"/>
    <x v="14"/>
    <n v="2150"/>
    <n v="2019"/>
    <n v="8522"/>
    <x v="0"/>
  </r>
  <r>
    <x v="38"/>
    <x v="0"/>
    <x v="0"/>
    <x v="6"/>
    <x v="40"/>
    <x v="15"/>
    <n v="2156"/>
    <n v="2023"/>
    <n v="8591"/>
    <x v="0"/>
  </r>
  <r>
    <x v="38"/>
    <x v="0"/>
    <x v="0"/>
    <x v="6"/>
    <x v="40"/>
    <x v="16"/>
    <n v="2162"/>
    <n v="2028"/>
    <n v="8659"/>
    <x v="0"/>
  </r>
  <r>
    <x v="38"/>
    <x v="0"/>
    <x v="0"/>
    <x v="6"/>
    <x v="40"/>
    <x v="17"/>
    <n v="2167"/>
    <n v="2032"/>
    <n v="8727"/>
    <x v="0"/>
  </r>
  <r>
    <x v="38"/>
    <x v="0"/>
    <x v="0"/>
    <x v="6"/>
    <x v="40"/>
    <x v="18"/>
    <n v="2173"/>
    <n v="2037"/>
    <n v="8793"/>
    <x v="0"/>
  </r>
  <r>
    <x v="38"/>
    <x v="0"/>
    <x v="0"/>
    <x v="6"/>
    <x v="40"/>
    <x v="19"/>
    <n v="2179"/>
    <n v="2041"/>
    <n v="8858"/>
    <x v="0"/>
  </r>
  <r>
    <x v="38"/>
    <x v="0"/>
    <x v="0"/>
    <x v="6"/>
    <x v="40"/>
    <x v="20"/>
    <n v="2185"/>
    <n v="2046"/>
    <n v="8922"/>
    <x v="0"/>
  </r>
  <r>
    <x v="38"/>
    <x v="0"/>
    <x v="0"/>
    <x v="6"/>
    <x v="40"/>
    <x v="21"/>
    <n v="2191"/>
    <n v="2050"/>
    <n v="8984"/>
    <x v="0"/>
  </r>
  <r>
    <x v="38"/>
    <x v="0"/>
    <x v="0"/>
    <x v="6"/>
    <x v="40"/>
    <x v="22"/>
    <n v="2196"/>
    <n v="2055"/>
    <n v="9045"/>
    <x v="0"/>
  </r>
  <r>
    <x v="38"/>
    <x v="0"/>
    <x v="0"/>
    <x v="6"/>
    <x v="40"/>
    <x v="23"/>
    <n v="2202"/>
    <n v="2059"/>
    <n v="9105"/>
    <x v="0"/>
  </r>
  <r>
    <x v="38"/>
    <x v="0"/>
    <x v="0"/>
    <x v="6"/>
    <x v="40"/>
    <x v="24"/>
    <n v="2208"/>
    <n v="2064"/>
    <n v="9164"/>
    <x v="0"/>
  </r>
  <r>
    <x v="38"/>
    <x v="0"/>
    <x v="0"/>
    <x v="6"/>
    <x v="40"/>
    <x v="25"/>
    <n v="2214"/>
    <n v="2068"/>
    <n v="9222"/>
    <x v="0"/>
  </r>
  <r>
    <x v="38"/>
    <x v="0"/>
    <x v="0"/>
    <x v="6"/>
    <x v="40"/>
    <x v="26"/>
    <n v="2219"/>
    <n v="2072"/>
    <n v="9281"/>
    <x v="0"/>
  </r>
  <r>
    <x v="38"/>
    <x v="0"/>
    <x v="0"/>
    <x v="6"/>
    <x v="40"/>
    <x v="27"/>
    <n v="2225"/>
    <n v="2077"/>
    <n v="9340"/>
    <x v="0"/>
  </r>
  <r>
    <x v="38"/>
    <x v="0"/>
    <x v="0"/>
    <x v="6"/>
    <x v="40"/>
    <x v="28"/>
    <n v="2231"/>
    <n v="2081"/>
    <n v="9399"/>
    <x v="0"/>
  </r>
  <r>
    <x v="38"/>
    <x v="0"/>
    <x v="0"/>
    <x v="6"/>
    <x v="40"/>
    <x v="29"/>
    <n v="2236"/>
    <n v="2085"/>
    <n v="9458"/>
    <x v="0"/>
  </r>
  <r>
    <x v="38"/>
    <x v="0"/>
    <x v="0"/>
    <x v="6"/>
    <x v="40"/>
    <x v="30"/>
    <n v="2242"/>
    <n v="2090"/>
    <n v="9518"/>
    <x v="0"/>
  </r>
  <r>
    <x v="38"/>
    <x v="0"/>
    <x v="1"/>
    <x v="6"/>
    <x v="40"/>
    <x v="0"/>
    <n v="959"/>
    <n v="959"/>
    <n v="2012"/>
    <x v="0"/>
  </r>
  <r>
    <x v="38"/>
    <x v="0"/>
    <x v="1"/>
    <x v="6"/>
    <x v="40"/>
    <x v="1"/>
    <n v="967"/>
    <n v="1013"/>
    <n v="2052"/>
    <x v="0"/>
  </r>
  <r>
    <x v="38"/>
    <x v="0"/>
    <x v="1"/>
    <x v="6"/>
    <x v="40"/>
    <x v="2"/>
    <n v="974"/>
    <n v="987"/>
    <n v="2098"/>
    <x v="0"/>
  </r>
  <r>
    <x v="38"/>
    <x v="0"/>
    <x v="1"/>
    <x v="6"/>
    <x v="40"/>
    <x v="3"/>
    <n v="980"/>
    <n v="888"/>
    <n v="2133"/>
    <x v="0"/>
  </r>
  <r>
    <x v="38"/>
    <x v="0"/>
    <x v="1"/>
    <x v="6"/>
    <x v="40"/>
    <x v="4"/>
    <n v="986"/>
    <n v="862"/>
    <n v="2162"/>
    <x v="0"/>
  </r>
  <r>
    <x v="38"/>
    <x v="0"/>
    <x v="1"/>
    <x v="6"/>
    <x v="40"/>
    <x v="5"/>
    <n v="992"/>
    <n v="853"/>
    <n v="2194"/>
    <x v="0"/>
  </r>
  <r>
    <x v="38"/>
    <x v="0"/>
    <x v="1"/>
    <x v="6"/>
    <x v="40"/>
    <x v="6"/>
    <n v="997"/>
    <n v="844"/>
    <n v="2226"/>
    <x v="0"/>
  </r>
  <r>
    <x v="38"/>
    <x v="0"/>
    <x v="1"/>
    <x v="6"/>
    <x v="40"/>
    <x v="7"/>
    <n v="1002"/>
    <n v="836"/>
    <n v="2258"/>
    <x v="0"/>
  </r>
  <r>
    <x v="38"/>
    <x v="0"/>
    <x v="1"/>
    <x v="6"/>
    <x v="40"/>
    <x v="8"/>
    <n v="1007"/>
    <n v="827"/>
    <n v="2289"/>
    <x v="0"/>
  </r>
  <r>
    <x v="38"/>
    <x v="0"/>
    <x v="1"/>
    <x v="6"/>
    <x v="40"/>
    <x v="9"/>
    <n v="1012"/>
    <n v="818"/>
    <n v="2320"/>
    <x v="0"/>
  </r>
  <r>
    <x v="38"/>
    <x v="0"/>
    <x v="1"/>
    <x v="6"/>
    <x v="40"/>
    <x v="10"/>
    <n v="1017"/>
    <n v="810"/>
    <n v="2352"/>
    <x v="0"/>
  </r>
  <r>
    <x v="38"/>
    <x v="0"/>
    <x v="1"/>
    <x v="6"/>
    <x v="40"/>
    <x v="11"/>
    <n v="1022"/>
    <n v="802"/>
    <n v="2384"/>
    <x v="0"/>
  </r>
  <r>
    <x v="38"/>
    <x v="0"/>
    <x v="1"/>
    <x v="6"/>
    <x v="40"/>
    <x v="12"/>
    <n v="1026"/>
    <n v="793"/>
    <n v="2417"/>
    <x v="0"/>
  </r>
  <r>
    <x v="38"/>
    <x v="0"/>
    <x v="1"/>
    <x v="6"/>
    <x v="40"/>
    <x v="13"/>
    <n v="1030"/>
    <n v="785"/>
    <n v="2449"/>
    <x v="0"/>
  </r>
  <r>
    <x v="38"/>
    <x v="0"/>
    <x v="1"/>
    <x v="6"/>
    <x v="40"/>
    <x v="14"/>
    <n v="1034"/>
    <n v="777"/>
    <n v="2480"/>
    <x v="0"/>
  </r>
  <r>
    <x v="38"/>
    <x v="0"/>
    <x v="1"/>
    <x v="6"/>
    <x v="40"/>
    <x v="15"/>
    <n v="1038"/>
    <n v="769"/>
    <n v="2511"/>
    <x v="0"/>
  </r>
  <r>
    <x v="38"/>
    <x v="0"/>
    <x v="1"/>
    <x v="6"/>
    <x v="40"/>
    <x v="16"/>
    <n v="1042"/>
    <n v="761"/>
    <n v="2541"/>
    <x v="0"/>
  </r>
  <r>
    <x v="38"/>
    <x v="0"/>
    <x v="1"/>
    <x v="6"/>
    <x v="40"/>
    <x v="17"/>
    <n v="1046"/>
    <n v="752"/>
    <n v="2570"/>
    <x v="0"/>
  </r>
  <r>
    <x v="38"/>
    <x v="0"/>
    <x v="1"/>
    <x v="6"/>
    <x v="40"/>
    <x v="18"/>
    <n v="1050"/>
    <n v="744"/>
    <n v="2597"/>
    <x v="0"/>
  </r>
  <r>
    <x v="38"/>
    <x v="0"/>
    <x v="1"/>
    <x v="6"/>
    <x v="40"/>
    <x v="19"/>
    <n v="1054"/>
    <n v="736"/>
    <n v="2623"/>
    <x v="0"/>
  </r>
  <r>
    <x v="38"/>
    <x v="0"/>
    <x v="1"/>
    <x v="6"/>
    <x v="40"/>
    <x v="20"/>
    <n v="1058"/>
    <n v="728"/>
    <n v="2649"/>
    <x v="0"/>
  </r>
  <r>
    <x v="38"/>
    <x v="0"/>
    <x v="1"/>
    <x v="6"/>
    <x v="40"/>
    <x v="21"/>
    <n v="1063"/>
    <n v="720"/>
    <n v="2674"/>
    <x v="0"/>
  </r>
  <r>
    <x v="38"/>
    <x v="0"/>
    <x v="1"/>
    <x v="6"/>
    <x v="40"/>
    <x v="22"/>
    <n v="1067"/>
    <n v="713"/>
    <n v="2697"/>
    <x v="0"/>
  </r>
  <r>
    <x v="38"/>
    <x v="0"/>
    <x v="1"/>
    <x v="6"/>
    <x v="40"/>
    <x v="23"/>
    <n v="1071"/>
    <n v="705"/>
    <n v="2721"/>
    <x v="0"/>
  </r>
  <r>
    <x v="38"/>
    <x v="0"/>
    <x v="1"/>
    <x v="6"/>
    <x v="40"/>
    <x v="24"/>
    <n v="1075"/>
    <n v="697"/>
    <n v="2744"/>
    <x v="0"/>
  </r>
  <r>
    <x v="38"/>
    <x v="0"/>
    <x v="1"/>
    <x v="6"/>
    <x v="40"/>
    <x v="25"/>
    <n v="1079"/>
    <n v="689"/>
    <n v="2768"/>
    <x v="0"/>
  </r>
  <r>
    <x v="38"/>
    <x v="0"/>
    <x v="1"/>
    <x v="6"/>
    <x v="40"/>
    <x v="26"/>
    <n v="1083"/>
    <n v="681"/>
    <n v="2791"/>
    <x v="0"/>
  </r>
  <r>
    <x v="38"/>
    <x v="0"/>
    <x v="1"/>
    <x v="6"/>
    <x v="40"/>
    <x v="27"/>
    <n v="1087"/>
    <n v="673"/>
    <n v="2814"/>
    <x v="0"/>
  </r>
  <r>
    <x v="38"/>
    <x v="0"/>
    <x v="1"/>
    <x v="6"/>
    <x v="40"/>
    <x v="28"/>
    <n v="1091"/>
    <n v="666"/>
    <n v="2838"/>
    <x v="0"/>
  </r>
  <r>
    <x v="38"/>
    <x v="0"/>
    <x v="1"/>
    <x v="6"/>
    <x v="40"/>
    <x v="29"/>
    <n v="1095"/>
    <n v="658"/>
    <n v="2861"/>
    <x v="0"/>
  </r>
  <r>
    <x v="38"/>
    <x v="0"/>
    <x v="1"/>
    <x v="6"/>
    <x v="40"/>
    <x v="30"/>
    <n v="1098"/>
    <n v="650"/>
    <n v="2884"/>
    <x v="0"/>
  </r>
  <r>
    <x v="38"/>
    <x v="0"/>
    <x v="2"/>
    <x v="6"/>
    <x v="40"/>
    <x v="0"/>
    <n v="1150"/>
    <n v="1150"/>
    <n v="161"/>
    <x v="0"/>
  </r>
  <r>
    <x v="38"/>
    <x v="0"/>
    <x v="2"/>
    <x v="6"/>
    <x v="40"/>
    <x v="1"/>
    <n v="1157"/>
    <n v="1170"/>
    <n v="162"/>
    <x v="0"/>
  </r>
  <r>
    <x v="38"/>
    <x v="0"/>
    <x v="2"/>
    <x v="6"/>
    <x v="40"/>
    <x v="2"/>
    <n v="1165"/>
    <n v="1167"/>
    <n v="164"/>
    <x v="0"/>
  </r>
  <r>
    <x v="38"/>
    <x v="0"/>
    <x v="2"/>
    <x v="6"/>
    <x v="40"/>
    <x v="3"/>
    <n v="1172"/>
    <n v="1134"/>
    <n v="165"/>
    <x v="0"/>
  </r>
  <r>
    <x v="38"/>
    <x v="0"/>
    <x v="2"/>
    <x v="6"/>
    <x v="40"/>
    <x v="4"/>
    <n v="1179"/>
    <n v="1174"/>
    <n v="166"/>
    <x v="0"/>
  </r>
  <r>
    <x v="38"/>
    <x v="0"/>
    <x v="2"/>
    <x v="6"/>
    <x v="40"/>
    <x v="5"/>
    <n v="1185"/>
    <n v="1173"/>
    <n v="167"/>
    <x v="0"/>
  </r>
  <r>
    <x v="38"/>
    <x v="0"/>
    <x v="2"/>
    <x v="6"/>
    <x v="40"/>
    <x v="6"/>
    <n v="1192"/>
    <n v="1172"/>
    <n v="169"/>
    <x v="0"/>
  </r>
  <r>
    <x v="38"/>
    <x v="0"/>
    <x v="2"/>
    <x v="6"/>
    <x v="40"/>
    <x v="7"/>
    <n v="1198"/>
    <n v="1171"/>
    <n v="172"/>
    <x v="0"/>
  </r>
  <r>
    <x v="38"/>
    <x v="0"/>
    <x v="2"/>
    <x v="6"/>
    <x v="40"/>
    <x v="8"/>
    <n v="1204"/>
    <n v="1170"/>
    <n v="175"/>
    <x v="0"/>
  </r>
  <r>
    <x v="38"/>
    <x v="0"/>
    <x v="2"/>
    <x v="6"/>
    <x v="40"/>
    <x v="9"/>
    <n v="1209"/>
    <n v="1169"/>
    <n v="178"/>
    <x v="0"/>
  </r>
  <r>
    <x v="38"/>
    <x v="0"/>
    <x v="2"/>
    <x v="6"/>
    <x v="40"/>
    <x v="10"/>
    <n v="1214"/>
    <n v="1168"/>
    <n v="180"/>
    <x v="0"/>
  </r>
  <r>
    <x v="38"/>
    <x v="0"/>
    <x v="2"/>
    <x v="6"/>
    <x v="40"/>
    <x v="11"/>
    <n v="1219"/>
    <n v="1167"/>
    <n v="181"/>
    <x v="0"/>
  </r>
  <r>
    <x v="38"/>
    <x v="0"/>
    <x v="2"/>
    <x v="6"/>
    <x v="40"/>
    <x v="12"/>
    <n v="1224"/>
    <n v="1166"/>
    <n v="183"/>
    <x v="0"/>
  </r>
  <r>
    <x v="38"/>
    <x v="0"/>
    <x v="2"/>
    <x v="6"/>
    <x v="40"/>
    <x v="13"/>
    <n v="1229"/>
    <n v="1165"/>
    <n v="184"/>
    <x v="0"/>
  </r>
  <r>
    <x v="38"/>
    <x v="0"/>
    <x v="2"/>
    <x v="6"/>
    <x v="40"/>
    <x v="14"/>
    <n v="1233"/>
    <n v="1164"/>
    <n v="186"/>
    <x v="0"/>
  </r>
  <r>
    <x v="38"/>
    <x v="0"/>
    <x v="2"/>
    <x v="6"/>
    <x v="40"/>
    <x v="15"/>
    <n v="1237"/>
    <n v="1163"/>
    <n v="187"/>
    <x v="0"/>
  </r>
  <r>
    <x v="38"/>
    <x v="0"/>
    <x v="2"/>
    <x v="6"/>
    <x v="40"/>
    <x v="16"/>
    <n v="1241"/>
    <n v="1163"/>
    <n v="188"/>
    <x v="0"/>
  </r>
  <r>
    <x v="38"/>
    <x v="0"/>
    <x v="2"/>
    <x v="6"/>
    <x v="40"/>
    <x v="17"/>
    <n v="1244"/>
    <n v="1162"/>
    <n v="190"/>
    <x v="0"/>
  </r>
  <r>
    <x v="38"/>
    <x v="0"/>
    <x v="2"/>
    <x v="6"/>
    <x v="40"/>
    <x v="18"/>
    <n v="1248"/>
    <n v="1161"/>
    <n v="191"/>
    <x v="0"/>
  </r>
  <r>
    <x v="38"/>
    <x v="0"/>
    <x v="2"/>
    <x v="6"/>
    <x v="40"/>
    <x v="19"/>
    <n v="1251"/>
    <n v="1160"/>
    <n v="192"/>
    <x v="0"/>
  </r>
  <r>
    <x v="38"/>
    <x v="0"/>
    <x v="2"/>
    <x v="6"/>
    <x v="40"/>
    <x v="20"/>
    <n v="1254"/>
    <n v="1159"/>
    <n v="193"/>
    <x v="0"/>
  </r>
  <r>
    <x v="38"/>
    <x v="0"/>
    <x v="2"/>
    <x v="6"/>
    <x v="40"/>
    <x v="21"/>
    <n v="1257"/>
    <n v="1158"/>
    <n v="194"/>
    <x v="0"/>
  </r>
  <r>
    <x v="38"/>
    <x v="0"/>
    <x v="2"/>
    <x v="6"/>
    <x v="40"/>
    <x v="22"/>
    <n v="1260"/>
    <n v="1157"/>
    <n v="195"/>
    <x v="0"/>
  </r>
  <r>
    <x v="38"/>
    <x v="0"/>
    <x v="2"/>
    <x v="6"/>
    <x v="40"/>
    <x v="23"/>
    <n v="1262"/>
    <n v="1156"/>
    <n v="195"/>
    <x v="0"/>
  </r>
  <r>
    <x v="38"/>
    <x v="0"/>
    <x v="2"/>
    <x v="6"/>
    <x v="40"/>
    <x v="24"/>
    <n v="1265"/>
    <n v="1156"/>
    <n v="196"/>
    <x v="0"/>
  </r>
  <r>
    <x v="38"/>
    <x v="0"/>
    <x v="2"/>
    <x v="6"/>
    <x v="40"/>
    <x v="25"/>
    <n v="1267"/>
    <n v="1155"/>
    <n v="197"/>
    <x v="0"/>
  </r>
  <r>
    <x v="38"/>
    <x v="0"/>
    <x v="2"/>
    <x v="6"/>
    <x v="40"/>
    <x v="26"/>
    <n v="1269"/>
    <n v="1154"/>
    <n v="198"/>
    <x v="0"/>
  </r>
  <r>
    <x v="38"/>
    <x v="0"/>
    <x v="2"/>
    <x v="6"/>
    <x v="40"/>
    <x v="27"/>
    <n v="1271"/>
    <n v="1153"/>
    <n v="199"/>
    <x v="0"/>
  </r>
  <r>
    <x v="38"/>
    <x v="0"/>
    <x v="2"/>
    <x v="6"/>
    <x v="40"/>
    <x v="28"/>
    <n v="1273"/>
    <n v="1152"/>
    <n v="200"/>
    <x v="0"/>
  </r>
  <r>
    <x v="38"/>
    <x v="0"/>
    <x v="2"/>
    <x v="6"/>
    <x v="40"/>
    <x v="29"/>
    <n v="1275"/>
    <n v="1151"/>
    <n v="201"/>
    <x v="0"/>
  </r>
  <r>
    <x v="38"/>
    <x v="0"/>
    <x v="2"/>
    <x v="6"/>
    <x v="40"/>
    <x v="30"/>
    <n v="1276"/>
    <n v="1151"/>
    <n v="202"/>
    <x v="0"/>
  </r>
  <r>
    <x v="38"/>
    <x v="1"/>
    <x v="0"/>
    <x v="6"/>
    <x v="40"/>
    <x v="0"/>
    <n v="2049"/>
    <n v="2049"/>
    <n v="19550"/>
    <x v="0"/>
  </r>
  <r>
    <x v="38"/>
    <x v="1"/>
    <x v="0"/>
    <x v="6"/>
    <x v="40"/>
    <x v="1"/>
    <n v="2056"/>
    <n v="2056"/>
    <n v="19708"/>
    <x v="0"/>
  </r>
  <r>
    <x v="38"/>
    <x v="1"/>
    <x v="0"/>
    <x v="6"/>
    <x v="40"/>
    <x v="2"/>
    <n v="2063"/>
    <n v="2107"/>
    <n v="19855"/>
    <x v="0"/>
  </r>
  <r>
    <x v="38"/>
    <x v="1"/>
    <x v="0"/>
    <x v="6"/>
    <x v="40"/>
    <x v="3"/>
    <n v="2071"/>
    <n v="2131"/>
    <n v="19998"/>
    <x v="0"/>
  </r>
  <r>
    <x v="38"/>
    <x v="1"/>
    <x v="0"/>
    <x v="6"/>
    <x v="40"/>
    <x v="4"/>
    <n v="2077"/>
    <n v="1959"/>
    <n v="20142"/>
    <x v="0"/>
  </r>
  <r>
    <x v="38"/>
    <x v="1"/>
    <x v="0"/>
    <x v="6"/>
    <x v="40"/>
    <x v="5"/>
    <n v="2084"/>
    <n v="1964"/>
    <n v="20279"/>
    <x v="0"/>
  </r>
  <r>
    <x v="38"/>
    <x v="1"/>
    <x v="0"/>
    <x v="6"/>
    <x v="40"/>
    <x v="6"/>
    <n v="2091"/>
    <n v="1969"/>
    <n v="20416"/>
    <x v="0"/>
  </r>
  <r>
    <x v="38"/>
    <x v="1"/>
    <x v="0"/>
    <x v="6"/>
    <x v="40"/>
    <x v="7"/>
    <n v="2097"/>
    <n v="1974"/>
    <n v="20553"/>
    <x v="0"/>
  </r>
  <r>
    <x v="38"/>
    <x v="1"/>
    <x v="0"/>
    <x v="6"/>
    <x v="40"/>
    <x v="8"/>
    <n v="2104"/>
    <n v="1979"/>
    <n v="20690"/>
    <x v="0"/>
  </r>
  <r>
    <x v="38"/>
    <x v="1"/>
    <x v="0"/>
    <x v="6"/>
    <x v="40"/>
    <x v="9"/>
    <n v="2110"/>
    <n v="1983"/>
    <n v="20827"/>
    <x v="0"/>
  </r>
  <r>
    <x v="38"/>
    <x v="1"/>
    <x v="0"/>
    <x v="6"/>
    <x v="40"/>
    <x v="10"/>
    <n v="2117"/>
    <n v="1988"/>
    <n v="20964"/>
    <x v="0"/>
  </r>
  <r>
    <x v="38"/>
    <x v="1"/>
    <x v="0"/>
    <x v="6"/>
    <x v="40"/>
    <x v="11"/>
    <n v="2123"/>
    <n v="1993"/>
    <n v="21100"/>
    <x v="0"/>
  </r>
  <r>
    <x v="38"/>
    <x v="1"/>
    <x v="0"/>
    <x v="6"/>
    <x v="40"/>
    <x v="12"/>
    <n v="2130"/>
    <n v="1997"/>
    <n v="21236"/>
    <x v="0"/>
  </r>
  <r>
    <x v="38"/>
    <x v="1"/>
    <x v="0"/>
    <x v="6"/>
    <x v="40"/>
    <x v="13"/>
    <n v="2136"/>
    <n v="2002"/>
    <n v="21371"/>
    <x v="0"/>
  </r>
  <r>
    <x v="38"/>
    <x v="1"/>
    <x v="0"/>
    <x v="6"/>
    <x v="40"/>
    <x v="14"/>
    <n v="2143"/>
    <n v="2007"/>
    <n v="21505"/>
    <x v="0"/>
  </r>
  <r>
    <x v="38"/>
    <x v="1"/>
    <x v="0"/>
    <x v="6"/>
    <x v="40"/>
    <x v="15"/>
    <n v="2149"/>
    <n v="2011"/>
    <n v="21638"/>
    <x v="0"/>
  </r>
  <r>
    <x v="38"/>
    <x v="1"/>
    <x v="0"/>
    <x v="6"/>
    <x v="40"/>
    <x v="16"/>
    <n v="2155"/>
    <n v="2016"/>
    <n v="21770"/>
    <x v="0"/>
  </r>
  <r>
    <x v="38"/>
    <x v="1"/>
    <x v="0"/>
    <x v="6"/>
    <x v="40"/>
    <x v="17"/>
    <n v="2162"/>
    <n v="2020"/>
    <n v="21900"/>
    <x v="0"/>
  </r>
  <r>
    <x v="38"/>
    <x v="1"/>
    <x v="0"/>
    <x v="6"/>
    <x v="40"/>
    <x v="18"/>
    <n v="2168"/>
    <n v="2025"/>
    <n v="22029"/>
    <x v="0"/>
  </r>
  <r>
    <x v="38"/>
    <x v="1"/>
    <x v="0"/>
    <x v="6"/>
    <x v="40"/>
    <x v="19"/>
    <n v="2174"/>
    <n v="2029"/>
    <n v="22155"/>
    <x v="0"/>
  </r>
  <r>
    <x v="38"/>
    <x v="1"/>
    <x v="0"/>
    <x v="6"/>
    <x v="40"/>
    <x v="20"/>
    <n v="2181"/>
    <n v="2034"/>
    <n v="22280"/>
    <x v="0"/>
  </r>
  <r>
    <x v="38"/>
    <x v="1"/>
    <x v="0"/>
    <x v="6"/>
    <x v="40"/>
    <x v="21"/>
    <n v="2187"/>
    <n v="2038"/>
    <n v="22402"/>
    <x v="0"/>
  </r>
  <r>
    <x v="38"/>
    <x v="1"/>
    <x v="0"/>
    <x v="6"/>
    <x v="40"/>
    <x v="22"/>
    <n v="2193"/>
    <n v="2042"/>
    <n v="22523"/>
    <x v="0"/>
  </r>
  <r>
    <x v="38"/>
    <x v="1"/>
    <x v="0"/>
    <x v="6"/>
    <x v="40"/>
    <x v="23"/>
    <n v="2200"/>
    <n v="2047"/>
    <n v="22641"/>
    <x v="0"/>
  </r>
  <r>
    <x v="38"/>
    <x v="1"/>
    <x v="0"/>
    <x v="6"/>
    <x v="40"/>
    <x v="24"/>
    <n v="2206"/>
    <n v="2051"/>
    <n v="22759"/>
    <x v="0"/>
  </r>
  <r>
    <x v="38"/>
    <x v="1"/>
    <x v="0"/>
    <x v="6"/>
    <x v="40"/>
    <x v="25"/>
    <n v="2212"/>
    <n v="2056"/>
    <n v="22876"/>
    <x v="0"/>
  </r>
  <r>
    <x v="38"/>
    <x v="1"/>
    <x v="0"/>
    <x v="6"/>
    <x v="40"/>
    <x v="26"/>
    <n v="2218"/>
    <n v="2060"/>
    <n v="22993"/>
    <x v="0"/>
  </r>
  <r>
    <x v="38"/>
    <x v="1"/>
    <x v="0"/>
    <x v="6"/>
    <x v="40"/>
    <x v="27"/>
    <n v="2225"/>
    <n v="2064"/>
    <n v="23111"/>
    <x v="0"/>
  </r>
  <r>
    <x v="38"/>
    <x v="1"/>
    <x v="0"/>
    <x v="6"/>
    <x v="40"/>
    <x v="28"/>
    <n v="2231"/>
    <n v="2069"/>
    <n v="23228"/>
    <x v="0"/>
  </r>
  <r>
    <x v="38"/>
    <x v="1"/>
    <x v="0"/>
    <x v="6"/>
    <x v="40"/>
    <x v="29"/>
    <n v="2237"/>
    <n v="2073"/>
    <n v="23346"/>
    <x v="0"/>
  </r>
  <r>
    <x v="38"/>
    <x v="1"/>
    <x v="0"/>
    <x v="6"/>
    <x v="40"/>
    <x v="30"/>
    <n v="2243"/>
    <n v="2077"/>
    <n v="23464"/>
    <x v="0"/>
  </r>
  <r>
    <x v="38"/>
    <x v="1"/>
    <x v="1"/>
    <x v="6"/>
    <x v="40"/>
    <x v="0"/>
    <n v="897"/>
    <n v="897"/>
    <n v="5511"/>
    <x v="0"/>
  </r>
  <r>
    <x v="38"/>
    <x v="1"/>
    <x v="1"/>
    <x v="6"/>
    <x v="40"/>
    <x v="1"/>
    <n v="904"/>
    <n v="948"/>
    <n v="5592"/>
    <x v="0"/>
  </r>
  <r>
    <x v="38"/>
    <x v="1"/>
    <x v="1"/>
    <x v="6"/>
    <x v="40"/>
    <x v="2"/>
    <n v="912"/>
    <n v="923"/>
    <n v="5685"/>
    <x v="0"/>
  </r>
  <r>
    <x v="38"/>
    <x v="1"/>
    <x v="1"/>
    <x v="6"/>
    <x v="40"/>
    <x v="3"/>
    <n v="918"/>
    <n v="831"/>
    <n v="5758"/>
    <x v="0"/>
  </r>
  <r>
    <x v="38"/>
    <x v="1"/>
    <x v="1"/>
    <x v="6"/>
    <x v="40"/>
    <x v="4"/>
    <n v="925"/>
    <n v="806"/>
    <n v="5821"/>
    <x v="0"/>
  </r>
  <r>
    <x v="38"/>
    <x v="1"/>
    <x v="1"/>
    <x v="6"/>
    <x v="40"/>
    <x v="5"/>
    <n v="931"/>
    <n v="798"/>
    <n v="5890"/>
    <x v="0"/>
  </r>
  <r>
    <x v="38"/>
    <x v="1"/>
    <x v="1"/>
    <x v="6"/>
    <x v="40"/>
    <x v="6"/>
    <n v="938"/>
    <n v="790"/>
    <n v="5957"/>
    <x v="0"/>
  </r>
  <r>
    <x v="38"/>
    <x v="1"/>
    <x v="1"/>
    <x v="6"/>
    <x v="40"/>
    <x v="7"/>
    <n v="944"/>
    <n v="782"/>
    <n v="6025"/>
    <x v="0"/>
  </r>
  <r>
    <x v="38"/>
    <x v="1"/>
    <x v="1"/>
    <x v="6"/>
    <x v="40"/>
    <x v="8"/>
    <n v="950"/>
    <n v="774"/>
    <n v="6092"/>
    <x v="0"/>
  </r>
  <r>
    <x v="38"/>
    <x v="1"/>
    <x v="1"/>
    <x v="6"/>
    <x v="40"/>
    <x v="9"/>
    <n v="956"/>
    <n v="766"/>
    <n v="6159"/>
    <x v="0"/>
  </r>
  <r>
    <x v="38"/>
    <x v="1"/>
    <x v="1"/>
    <x v="6"/>
    <x v="40"/>
    <x v="10"/>
    <n v="962"/>
    <n v="758"/>
    <n v="6227"/>
    <x v="0"/>
  </r>
  <r>
    <x v="38"/>
    <x v="1"/>
    <x v="1"/>
    <x v="6"/>
    <x v="40"/>
    <x v="11"/>
    <n v="967"/>
    <n v="750"/>
    <n v="6296"/>
    <x v="0"/>
  </r>
  <r>
    <x v="38"/>
    <x v="1"/>
    <x v="1"/>
    <x v="6"/>
    <x v="40"/>
    <x v="12"/>
    <n v="973"/>
    <n v="742"/>
    <n v="6366"/>
    <x v="0"/>
  </r>
  <r>
    <x v="38"/>
    <x v="1"/>
    <x v="1"/>
    <x v="6"/>
    <x v="40"/>
    <x v="13"/>
    <n v="978"/>
    <n v="735"/>
    <n v="6434"/>
    <x v="0"/>
  </r>
  <r>
    <x v="38"/>
    <x v="1"/>
    <x v="1"/>
    <x v="6"/>
    <x v="40"/>
    <x v="14"/>
    <n v="984"/>
    <n v="727"/>
    <n v="6501"/>
    <x v="0"/>
  </r>
  <r>
    <x v="38"/>
    <x v="1"/>
    <x v="1"/>
    <x v="6"/>
    <x v="40"/>
    <x v="15"/>
    <n v="989"/>
    <n v="719"/>
    <n v="6568"/>
    <x v="0"/>
  </r>
  <r>
    <x v="38"/>
    <x v="1"/>
    <x v="1"/>
    <x v="6"/>
    <x v="40"/>
    <x v="16"/>
    <n v="995"/>
    <n v="712"/>
    <n v="6634"/>
    <x v="0"/>
  </r>
  <r>
    <x v="38"/>
    <x v="1"/>
    <x v="1"/>
    <x v="6"/>
    <x v="40"/>
    <x v="17"/>
    <n v="1000"/>
    <n v="704"/>
    <n v="6697"/>
    <x v="0"/>
  </r>
  <r>
    <x v="38"/>
    <x v="1"/>
    <x v="1"/>
    <x v="6"/>
    <x v="40"/>
    <x v="18"/>
    <n v="1005"/>
    <n v="696"/>
    <n v="6758"/>
    <x v="0"/>
  </r>
  <r>
    <x v="38"/>
    <x v="1"/>
    <x v="1"/>
    <x v="6"/>
    <x v="40"/>
    <x v="19"/>
    <n v="1011"/>
    <n v="689"/>
    <n v="6818"/>
    <x v="0"/>
  </r>
  <r>
    <x v="38"/>
    <x v="1"/>
    <x v="1"/>
    <x v="6"/>
    <x v="40"/>
    <x v="20"/>
    <n v="1016"/>
    <n v="682"/>
    <n v="6877"/>
    <x v="0"/>
  </r>
  <r>
    <x v="38"/>
    <x v="1"/>
    <x v="1"/>
    <x v="6"/>
    <x v="40"/>
    <x v="21"/>
    <n v="1022"/>
    <n v="674"/>
    <n v="6935"/>
    <x v="0"/>
  </r>
  <r>
    <x v="38"/>
    <x v="1"/>
    <x v="1"/>
    <x v="6"/>
    <x v="40"/>
    <x v="22"/>
    <n v="1027"/>
    <n v="667"/>
    <n v="6992"/>
    <x v="0"/>
  </r>
  <r>
    <x v="38"/>
    <x v="1"/>
    <x v="1"/>
    <x v="6"/>
    <x v="40"/>
    <x v="23"/>
    <n v="1033"/>
    <n v="659"/>
    <n v="7048"/>
    <x v="0"/>
  </r>
  <r>
    <x v="38"/>
    <x v="1"/>
    <x v="1"/>
    <x v="6"/>
    <x v="40"/>
    <x v="24"/>
    <n v="1038"/>
    <n v="652"/>
    <n v="7104"/>
    <x v="0"/>
  </r>
  <r>
    <x v="38"/>
    <x v="1"/>
    <x v="1"/>
    <x v="6"/>
    <x v="40"/>
    <x v="25"/>
    <n v="1044"/>
    <n v="645"/>
    <n v="7160"/>
    <x v="0"/>
  </r>
  <r>
    <x v="38"/>
    <x v="1"/>
    <x v="1"/>
    <x v="6"/>
    <x v="40"/>
    <x v="26"/>
    <n v="1049"/>
    <n v="637"/>
    <n v="7216"/>
    <x v="0"/>
  </r>
  <r>
    <x v="38"/>
    <x v="1"/>
    <x v="1"/>
    <x v="6"/>
    <x v="40"/>
    <x v="27"/>
    <n v="1054"/>
    <n v="630"/>
    <n v="7272"/>
    <x v="0"/>
  </r>
  <r>
    <x v="38"/>
    <x v="1"/>
    <x v="1"/>
    <x v="6"/>
    <x v="40"/>
    <x v="28"/>
    <n v="1059"/>
    <n v="623"/>
    <n v="7327"/>
    <x v="0"/>
  </r>
  <r>
    <x v="38"/>
    <x v="1"/>
    <x v="1"/>
    <x v="6"/>
    <x v="40"/>
    <x v="29"/>
    <n v="1065"/>
    <n v="616"/>
    <n v="7383"/>
    <x v="0"/>
  </r>
  <r>
    <x v="38"/>
    <x v="1"/>
    <x v="1"/>
    <x v="6"/>
    <x v="40"/>
    <x v="30"/>
    <n v="1070"/>
    <n v="608"/>
    <n v="7438"/>
    <x v="0"/>
  </r>
  <r>
    <x v="38"/>
    <x v="1"/>
    <x v="2"/>
    <x v="6"/>
    <x v="40"/>
    <x v="0"/>
    <n v="1020"/>
    <n v="1020"/>
    <n v="364"/>
    <x v="0"/>
  </r>
  <r>
    <x v="38"/>
    <x v="1"/>
    <x v="2"/>
    <x v="6"/>
    <x v="40"/>
    <x v="1"/>
    <n v="1027"/>
    <n v="1037"/>
    <n v="364"/>
    <x v="0"/>
  </r>
  <r>
    <x v="38"/>
    <x v="1"/>
    <x v="2"/>
    <x v="6"/>
    <x v="40"/>
    <x v="2"/>
    <n v="1035"/>
    <n v="1035"/>
    <n v="366"/>
    <x v="0"/>
  </r>
  <r>
    <x v="38"/>
    <x v="1"/>
    <x v="2"/>
    <x v="6"/>
    <x v="40"/>
    <x v="3"/>
    <n v="1042"/>
    <n v="1006"/>
    <n v="366"/>
    <x v="0"/>
  </r>
  <r>
    <x v="38"/>
    <x v="1"/>
    <x v="2"/>
    <x v="6"/>
    <x v="40"/>
    <x v="4"/>
    <n v="1049"/>
    <n v="1041"/>
    <n v="365"/>
    <x v="0"/>
  </r>
  <r>
    <x v="38"/>
    <x v="1"/>
    <x v="2"/>
    <x v="6"/>
    <x v="40"/>
    <x v="5"/>
    <n v="1055"/>
    <n v="1040"/>
    <n v="366"/>
    <x v="0"/>
  </r>
  <r>
    <x v="38"/>
    <x v="1"/>
    <x v="2"/>
    <x v="6"/>
    <x v="40"/>
    <x v="6"/>
    <n v="1062"/>
    <n v="1040"/>
    <n v="367"/>
    <x v="0"/>
  </r>
  <r>
    <x v="38"/>
    <x v="1"/>
    <x v="2"/>
    <x v="6"/>
    <x v="40"/>
    <x v="7"/>
    <n v="1068"/>
    <n v="1039"/>
    <n v="370"/>
    <x v="0"/>
  </r>
  <r>
    <x v="38"/>
    <x v="1"/>
    <x v="2"/>
    <x v="6"/>
    <x v="40"/>
    <x v="8"/>
    <n v="1075"/>
    <n v="1038"/>
    <n v="373"/>
    <x v="0"/>
  </r>
  <r>
    <x v="38"/>
    <x v="1"/>
    <x v="2"/>
    <x v="6"/>
    <x v="40"/>
    <x v="9"/>
    <n v="1081"/>
    <n v="1037"/>
    <n v="375"/>
    <x v="0"/>
  </r>
  <r>
    <x v="38"/>
    <x v="1"/>
    <x v="2"/>
    <x v="6"/>
    <x v="40"/>
    <x v="10"/>
    <n v="1086"/>
    <n v="1036"/>
    <n v="376"/>
    <x v="0"/>
  </r>
  <r>
    <x v="38"/>
    <x v="1"/>
    <x v="2"/>
    <x v="6"/>
    <x v="40"/>
    <x v="11"/>
    <n v="1092"/>
    <n v="1035"/>
    <n v="377"/>
    <x v="0"/>
  </r>
  <r>
    <x v="38"/>
    <x v="1"/>
    <x v="2"/>
    <x v="6"/>
    <x v="40"/>
    <x v="12"/>
    <n v="1097"/>
    <n v="1034"/>
    <n v="377"/>
    <x v="0"/>
  </r>
  <r>
    <x v="38"/>
    <x v="1"/>
    <x v="2"/>
    <x v="6"/>
    <x v="40"/>
    <x v="13"/>
    <n v="1103"/>
    <n v="1034"/>
    <n v="378"/>
    <x v="0"/>
  </r>
  <r>
    <x v="38"/>
    <x v="1"/>
    <x v="2"/>
    <x v="6"/>
    <x v="40"/>
    <x v="14"/>
    <n v="1108"/>
    <n v="1033"/>
    <n v="378"/>
    <x v="0"/>
  </r>
  <r>
    <x v="38"/>
    <x v="1"/>
    <x v="2"/>
    <x v="6"/>
    <x v="40"/>
    <x v="15"/>
    <n v="1113"/>
    <n v="1032"/>
    <n v="379"/>
    <x v="0"/>
  </r>
  <r>
    <x v="38"/>
    <x v="1"/>
    <x v="2"/>
    <x v="6"/>
    <x v="40"/>
    <x v="16"/>
    <n v="1117"/>
    <n v="1031"/>
    <n v="379"/>
    <x v="0"/>
  </r>
  <r>
    <x v="38"/>
    <x v="1"/>
    <x v="2"/>
    <x v="6"/>
    <x v="40"/>
    <x v="17"/>
    <n v="1122"/>
    <n v="1030"/>
    <n v="380"/>
    <x v="0"/>
  </r>
  <r>
    <x v="38"/>
    <x v="1"/>
    <x v="2"/>
    <x v="6"/>
    <x v="40"/>
    <x v="18"/>
    <n v="1126"/>
    <n v="1030"/>
    <n v="380"/>
    <x v="0"/>
  </r>
  <r>
    <x v="38"/>
    <x v="1"/>
    <x v="2"/>
    <x v="6"/>
    <x v="40"/>
    <x v="19"/>
    <n v="1131"/>
    <n v="1029"/>
    <n v="380"/>
    <x v="0"/>
  </r>
  <r>
    <x v="38"/>
    <x v="1"/>
    <x v="2"/>
    <x v="6"/>
    <x v="40"/>
    <x v="20"/>
    <n v="1135"/>
    <n v="1028"/>
    <n v="380"/>
    <x v="0"/>
  </r>
  <r>
    <x v="38"/>
    <x v="1"/>
    <x v="2"/>
    <x v="6"/>
    <x v="40"/>
    <x v="21"/>
    <n v="1139"/>
    <n v="1027"/>
    <n v="380"/>
    <x v="0"/>
  </r>
  <r>
    <x v="38"/>
    <x v="1"/>
    <x v="2"/>
    <x v="6"/>
    <x v="40"/>
    <x v="22"/>
    <n v="1143"/>
    <n v="1026"/>
    <n v="380"/>
    <x v="0"/>
  </r>
  <r>
    <x v="38"/>
    <x v="1"/>
    <x v="2"/>
    <x v="6"/>
    <x v="40"/>
    <x v="23"/>
    <n v="1146"/>
    <n v="1026"/>
    <n v="380"/>
    <x v="0"/>
  </r>
  <r>
    <x v="38"/>
    <x v="1"/>
    <x v="2"/>
    <x v="6"/>
    <x v="40"/>
    <x v="24"/>
    <n v="1150"/>
    <n v="1025"/>
    <n v="380"/>
    <x v="0"/>
  </r>
  <r>
    <x v="38"/>
    <x v="1"/>
    <x v="2"/>
    <x v="6"/>
    <x v="40"/>
    <x v="25"/>
    <n v="1153"/>
    <n v="1024"/>
    <n v="380"/>
    <x v="0"/>
  </r>
  <r>
    <x v="38"/>
    <x v="1"/>
    <x v="2"/>
    <x v="6"/>
    <x v="40"/>
    <x v="26"/>
    <n v="1157"/>
    <n v="1023"/>
    <n v="380"/>
    <x v="0"/>
  </r>
  <r>
    <x v="38"/>
    <x v="1"/>
    <x v="2"/>
    <x v="6"/>
    <x v="40"/>
    <x v="27"/>
    <n v="1160"/>
    <n v="1023"/>
    <n v="380"/>
    <x v="0"/>
  </r>
  <r>
    <x v="38"/>
    <x v="1"/>
    <x v="2"/>
    <x v="6"/>
    <x v="40"/>
    <x v="28"/>
    <n v="1163"/>
    <n v="1022"/>
    <n v="379"/>
    <x v="0"/>
  </r>
  <r>
    <x v="38"/>
    <x v="1"/>
    <x v="2"/>
    <x v="6"/>
    <x v="40"/>
    <x v="29"/>
    <n v="1165"/>
    <n v="1021"/>
    <n v="379"/>
    <x v="0"/>
  </r>
  <r>
    <x v="38"/>
    <x v="1"/>
    <x v="2"/>
    <x v="6"/>
    <x v="40"/>
    <x v="30"/>
    <n v="1168"/>
    <n v="1020"/>
    <n v="379"/>
    <x v="0"/>
  </r>
  <r>
    <x v="38"/>
    <x v="2"/>
    <x v="0"/>
    <x v="6"/>
    <x v="40"/>
    <x v="0"/>
    <n v="2179"/>
    <n v="2179"/>
    <n v="29413"/>
    <x v="0"/>
  </r>
  <r>
    <x v="38"/>
    <x v="2"/>
    <x v="0"/>
    <x v="6"/>
    <x v="40"/>
    <x v="1"/>
    <n v="2186"/>
    <n v="2203"/>
    <n v="29712"/>
    <x v="0"/>
  </r>
  <r>
    <x v="38"/>
    <x v="2"/>
    <x v="0"/>
    <x v="6"/>
    <x v="40"/>
    <x v="2"/>
    <n v="2193"/>
    <n v="2181"/>
    <n v="29988"/>
    <x v="0"/>
  </r>
  <r>
    <x v="38"/>
    <x v="2"/>
    <x v="0"/>
    <x v="6"/>
    <x v="40"/>
    <x v="3"/>
    <n v="2200"/>
    <n v="2170"/>
    <n v="30252"/>
    <x v="0"/>
  </r>
  <r>
    <x v="38"/>
    <x v="2"/>
    <x v="0"/>
    <x v="6"/>
    <x v="40"/>
    <x v="4"/>
    <n v="2206"/>
    <n v="2045"/>
    <n v="30525"/>
    <x v="0"/>
  </r>
  <r>
    <x v="38"/>
    <x v="2"/>
    <x v="0"/>
    <x v="6"/>
    <x v="40"/>
    <x v="5"/>
    <n v="2212"/>
    <n v="2048"/>
    <n v="30778"/>
    <x v="0"/>
  </r>
  <r>
    <x v="38"/>
    <x v="2"/>
    <x v="0"/>
    <x v="6"/>
    <x v="40"/>
    <x v="6"/>
    <n v="2218"/>
    <n v="2051"/>
    <n v="31034"/>
    <x v="0"/>
  </r>
  <r>
    <x v="38"/>
    <x v="2"/>
    <x v="0"/>
    <x v="6"/>
    <x v="40"/>
    <x v="7"/>
    <n v="2224"/>
    <n v="2054"/>
    <n v="31290"/>
    <x v="0"/>
  </r>
  <r>
    <x v="38"/>
    <x v="2"/>
    <x v="0"/>
    <x v="6"/>
    <x v="40"/>
    <x v="8"/>
    <n v="2230"/>
    <n v="2056"/>
    <n v="31543"/>
    <x v="0"/>
  </r>
  <r>
    <x v="38"/>
    <x v="2"/>
    <x v="0"/>
    <x v="6"/>
    <x v="40"/>
    <x v="9"/>
    <n v="2236"/>
    <n v="2059"/>
    <n v="31796"/>
    <x v="0"/>
  </r>
  <r>
    <x v="38"/>
    <x v="2"/>
    <x v="0"/>
    <x v="6"/>
    <x v="40"/>
    <x v="10"/>
    <n v="2242"/>
    <n v="2062"/>
    <n v="32051"/>
    <x v="0"/>
  </r>
  <r>
    <x v="38"/>
    <x v="2"/>
    <x v="0"/>
    <x v="6"/>
    <x v="40"/>
    <x v="11"/>
    <n v="2248"/>
    <n v="2065"/>
    <n v="32303"/>
    <x v="0"/>
  </r>
  <r>
    <x v="38"/>
    <x v="2"/>
    <x v="0"/>
    <x v="6"/>
    <x v="40"/>
    <x v="12"/>
    <n v="2254"/>
    <n v="2067"/>
    <n v="32554"/>
    <x v="0"/>
  </r>
  <r>
    <x v="38"/>
    <x v="2"/>
    <x v="0"/>
    <x v="6"/>
    <x v="40"/>
    <x v="13"/>
    <n v="2259"/>
    <n v="2070"/>
    <n v="32804"/>
    <x v="0"/>
  </r>
  <r>
    <x v="38"/>
    <x v="2"/>
    <x v="0"/>
    <x v="6"/>
    <x v="40"/>
    <x v="14"/>
    <n v="2265"/>
    <n v="2073"/>
    <n v="33050"/>
    <x v="0"/>
  </r>
  <r>
    <x v="38"/>
    <x v="2"/>
    <x v="0"/>
    <x v="6"/>
    <x v="40"/>
    <x v="15"/>
    <n v="2271"/>
    <n v="2075"/>
    <n v="33294"/>
    <x v="0"/>
  </r>
  <r>
    <x v="38"/>
    <x v="2"/>
    <x v="0"/>
    <x v="6"/>
    <x v="40"/>
    <x v="16"/>
    <n v="2277"/>
    <n v="2078"/>
    <n v="33534"/>
    <x v="0"/>
  </r>
  <r>
    <x v="38"/>
    <x v="2"/>
    <x v="0"/>
    <x v="6"/>
    <x v="40"/>
    <x v="17"/>
    <n v="2282"/>
    <n v="2080"/>
    <n v="33772"/>
    <x v="0"/>
  </r>
  <r>
    <x v="38"/>
    <x v="2"/>
    <x v="0"/>
    <x v="6"/>
    <x v="40"/>
    <x v="18"/>
    <n v="2288"/>
    <n v="2083"/>
    <n v="34006"/>
    <x v="0"/>
  </r>
  <r>
    <x v="38"/>
    <x v="2"/>
    <x v="0"/>
    <x v="6"/>
    <x v="40"/>
    <x v="19"/>
    <n v="2293"/>
    <n v="2085"/>
    <n v="34234"/>
    <x v="0"/>
  </r>
  <r>
    <x v="38"/>
    <x v="2"/>
    <x v="0"/>
    <x v="6"/>
    <x v="40"/>
    <x v="20"/>
    <n v="2299"/>
    <n v="2088"/>
    <n v="34458"/>
    <x v="0"/>
  </r>
  <r>
    <x v="38"/>
    <x v="2"/>
    <x v="0"/>
    <x v="6"/>
    <x v="40"/>
    <x v="21"/>
    <n v="2305"/>
    <n v="2090"/>
    <n v="34677"/>
    <x v="0"/>
  </r>
  <r>
    <x v="38"/>
    <x v="2"/>
    <x v="0"/>
    <x v="6"/>
    <x v="40"/>
    <x v="22"/>
    <n v="2310"/>
    <n v="2093"/>
    <n v="34892"/>
    <x v="0"/>
  </r>
  <r>
    <x v="38"/>
    <x v="2"/>
    <x v="0"/>
    <x v="6"/>
    <x v="40"/>
    <x v="23"/>
    <n v="2316"/>
    <n v="2095"/>
    <n v="35103"/>
    <x v="0"/>
  </r>
  <r>
    <x v="38"/>
    <x v="2"/>
    <x v="0"/>
    <x v="6"/>
    <x v="40"/>
    <x v="24"/>
    <n v="2322"/>
    <n v="2098"/>
    <n v="35310"/>
    <x v="0"/>
  </r>
  <r>
    <x v="38"/>
    <x v="2"/>
    <x v="0"/>
    <x v="6"/>
    <x v="40"/>
    <x v="25"/>
    <n v="2327"/>
    <n v="2100"/>
    <n v="35517"/>
    <x v="0"/>
  </r>
  <r>
    <x v="38"/>
    <x v="2"/>
    <x v="0"/>
    <x v="6"/>
    <x v="40"/>
    <x v="26"/>
    <n v="2333"/>
    <n v="2103"/>
    <n v="35724"/>
    <x v="0"/>
  </r>
  <r>
    <x v="38"/>
    <x v="2"/>
    <x v="0"/>
    <x v="6"/>
    <x v="40"/>
    <x v="27"/>
    <n v="2338"/>
    <n v="2105"/>
    <n v="35932"/>
    <x v="0"/>
  </r>
  <r>
    <x v="38"/>
    <x v="2"/>
    <x v="0"/>
    <x v="6"/>
    <x v="40"/>
    <x v="28"/>
    <n v="2344"/>
    <n v="2108"/>
    <n v="36139"/>
    <x v="0"/>
  </r>
  <r>
    <x v="38"/>
    <x v="2"/>
    <x v="0"/>
    <x v="6"/>
    <x v="40"/>
    <x v="29"/>
    <n v="2349"/>
    <n v="2110"/>
    <n v="36347"/>
    <x v="0"/>
  </r>
  <r>
    <x v="38"/>
    <x v="2"/>
    <x v="0"/>
    <x v="6"/>
    <x v="40"/>
    <x v="30"/>
    <n v="2355"/>
    <n v="2113"/>
    <n v="36555"/>
    <x v="0"/>
  </r>
  <r>
    <x v="38"/>
    <x v="2"/>
    <x v="1"/>
    <x v="6"/>
    <x v="40"/>
    <x v="0"/>
    <n v="958"/>
    <n v="958"/>
    <n v="4237"/>
    <x v="0"/>
  </r>
  <r>
    <x v="38"/>
    <x v="2"/>
    <x v="1"/>
    <x v="6"/>
    <x v="40"/>
    <x v="1"/>
    <n v="965"/>
    <n v="904"/>
    <n v="4311"/>
    <x v="0"/>
  </r>
  <r>
    <x v="38"/>
    <x v="2"/>
    <x v="1"/>
    <x v="6"/>
    <x v="40"/>
    <x v="2"/>
    <n v="971"/>
    <n v="919"/>
    <n v="4394"/>
    <x v="0"/>
  </r>
  <r>
    <x v="38"/>
    <x v="2"/>
    <x v="1"/>
    <x v="6"/>
    <x v="40"/>
    <x v="3"/>
    <n v="978"/>
    <n v="936"/>
    <n v="4468"/>
    <x v="0"/>
  </r>
  <r>
    <x v="38"/>
    <x v="2"/>
    <x v="1"/>
    <x v="6"/>
    <x v="40"/>
    <x v="4"/>
    <n v="984"/>
    <n v="868"/>
    <n v="4527"/>
    <x v="0"/>
  </r>
  <r>
    <x v="38"/>
    <x v="2"/>
    <x v="1"/>
    <x v="6"/>
    <x v="40"/>
    <x v="5"/>
    <n v="990"/>
    <n v="862"/>
    <n v="4592"/>
    <x v="0"/>
  </r>
  <r>
    <x v="38"/>
    <x v="2"/>
    <x v="1"/>
    <x v="6"/>
    <x v="40"/>
    <x v="6"/>
    <n v="995"/>
    <n v="856"/>
    <n v="4657"/>
    <x v="0"/>
  </r>
  <r>
    <x v="38"/>
    <x v="2"/>
    <x v="1"/>
    <x v="6"/>
    <x v="40"/>
    <x v="7"/>
    <n v="1001"/>
    <n v="851"/>
    <n v="4721"/>
    <x v="0"/>
  </r>
  <r>
    <x v="38"/>
    <x v="2"/>
    <x v="1"/>
    <x v="6"/>
    <x v="40"/>
    <x v="8"/>
    <n v="1006"/>
    <n v="845"/>
    <n v="4785"/>
    <x v="0"/>
  </r>
  <r>
    <x v="38"/>
    <x v="2"/>
    <x v="1"/>
    <x v="6"/>
    <x v="40"/>
    <x v="9"/>
    <n v="1012"/>
    <n v="840"/>
    <n v="4848"/>
    <x v="0"/>
  </r>
  <r>
    <x v="38"/>
    <x v="2"/>
    <x v="1"/>
    <x v="6"/>
    <x v="40"/>
    <x v="10"/>
    <n v="1017"/>
    <n v="834"/>
    <n v="4913"/>
    <x v="0"/>
  </r>
  <r>
    <x v="38"/>
    <x v="2"/>
    <x v="1"/>
    <x v="6"/>
    <x v="40"/>
    <x v="11"/>
    <n v="1022"/>
    <n v="829"/>
    <n v="4980"/>
    <x v="0"/>
  </r>
  <r>
    <x v="38"/>
    <x v="2"/>
    <x v="1"/>
    <x v="6"/>
    <x v="40"/>
    <x v="12"/>
    <n v="1026"/>
    <n v="823"/>
    <n v="5047"/>
    <x v="0"/>
  </r>
  <r>
    <x v="38"/>
    <x v="2"/>
    <x v="1"/>
    <x v="6"/>
    <x v="40"/>
    <x v="13"/>
    <n v="1031"/>
    <n v="818"/>
    <n v="5114"/>
    <x v="0"/>
  </r>
  <r>
    <x v="38"/>
    <x v="2"/>
    <x v="1"/>
    <x v="6"/>
    <x v="40"/>
    <x v="14"/>
    <n v="1035"/>
    <n v="812"/>
    <n v="5178"/>
    <x v="0"/>
  </r>
  <r>
    <x v="38"/>
    <x v="2"/>
    <x v="1"/>
    <x v="6"/>
    <x v="40"/>
    <x v="15"/>
    <n v="1040"/>
    <n v="807"/>
    <n v="5242"/>
    <x v="0"/>
  </r>
  <r>
    <x v="38"/>
    <x v="2"/>
    <x v="1"/>
    <x v="6"/>
    <x v="40"/>
    <x v="16"/>
    <n v="1044"/>
    <n v="802"/>
    <n v="5305"/>
    <x v="0"/>
  </r>
  <r>
    <x v="38"/>
    <x v="2"/>
    <x v="1"/>
    <x v="6"/>
    <x v="40"/>
    <x v="17"/>
    <n v="1049"/>
    <n v="797"/>
    <n v="5364"/>
    <x v="0"/>
  </r>
  <r>
    <x v="38"/>
    <x v="2"/>
    <x v="1"/>
    <x v="6"/>
    <x v="40"/>
    <x v="18"/>
    <n v="1054"/>
    <n v="791"/>
    <n v="5421"/>
    <x v="0"/>
  </r>
  <r>
    <x v="38"/>
    <x v="2"/>
    <x v="1"/>
    <x v="6"/>
    <x v="40"/>
    <x v="19"/>
    <n v="1058"/>
    <n v="786"/>
    <n v="5476"/>
    <x v="0"/>
  </r>
  <r>
    <x v="38"/>
    <x v="2"/>
    <x v="1"/>
    <x v="6"/>
    <x v="40"/>
    <x v="20"/>
    <n v="1063"/>
    <n v="781"/>
    <n v="5529"/>
    <x v="0"/>
  </r>
  <r>
    <x v="38"/>
    <x v="2"/>
    <x v="1"/>
    <x v="6"/>
    <x v="40"/>
    <x v="21"/>
    <n v="1067"/>
    <n v="776"/>
    <n v="5581"/>
    <x v="0"/>
  </r>
  <r>
    <x v="38"/>
    <x v="2"/>
    <x v="1"/>
    <x v="6"/>
    <x v="40"/>
    <x v="22"/>
    <n v="1072"/>
    <n v="771"/>
    <n v="5631"/>
    <x v="0"/>
  </r>
  <r>
    <x v="38"/>
    <x v="2"/>
    <x v="1"/>
    <x v="6"/>
    <x v="40"/>
    <x v="23"/>
    <n v="1077"/>
    <n v="765"/>
    <n v="5680"/>
    <x v="0"/>
  </r>
  <r>
    <x v="38"/>
    <x v="2"/>
    <x v="1"/>
    <x v="6"/>
    <x v="40"/>
    <x v="24"/>
    <n v="1081"/>
    <n v="760"/>
    <n v="5730"/>
    <x v="0"/>
  </r>
  <r>
    <x v="38"/>
    <x v="2"/>
    <x v="1"/>
    <x v="6"/>
    <x v="40"/>
    <x v="25"/>
    <n v="1086"/>
    <n v="755"/>
    <n v="5779"/>
    <x v="0"/>
  </r>
  <r>
    <x v="38"/>
    <x v="2"/>
    <x v="1"/>
    <x v="6"/>
    <x v="40"/>
    <x v="26"/>
    <n v="1090"/>
    <n v="750"/>
    <n v="5829"/>
    <x v="0"/>
  </r>
  <r>
    <x v="38"/>
    <x v="2"/>
    <x v="1"/>
    <x v="6"/>
    <x v="40"/>
    <x v="27"/>
    <n v="1095"/>
    <n v="745"/>
    <n v="5878"/>
    <x v="0"/>
  </r>
  <r>
    <x v="38"/>
    <x v="2"/>
    <x v="1"/>
    <x v="6"/>
    <x v="40"/>
    <x v="28"/>
    <n v="1099"/>
    <n v="740"/>
    <n v="5927"/>
    <x v="0"/>
  </r>
  <r>
    <x v="38"/>
    <x v="2"/>
    <x v="1"/>
    <x v="6"/>
    <x v="40"/>
    <x v="29"/>
    <n v="1103"/>
    <n v="735"/>
    <n v="5976"/>
    <x v="0"/>
  </r>
  <r>
    <x v="38"/>
    <x v="2"/>
    <x v="1"/>
    <x v="6"/>
    <x v="40"/>
    <x v="30"/>
    <n v="1108"/>
    <n v="730"/>
    <n v="6025"/>
    <x v="0"/>
  </r>
  <r>
    <x v="38"/>
    <x v="2"/>
    <x v="2"/>
    <x v="6"/>
    <x v="40"/>
    <x v="0"/>
    <n v="1098"/>
    <n v="1098"/>
    <n v="686"/>
    <x v="0"/>
  </r>
  <r>
    <x v="38"/>
    <x v="2"/>
    <x v="2"/>
    <x v="6"/>
    <x v="40"/>
    <x v="1"/>
    <n v="1105"/>
    <n v="1120"/>
    <n v="691"/>
    <x v="0"/>
  </r>
  <r>
    <x v="38"/>
    <x v="2"/>
    <x v="2"/>
    <x v="6"/>
    <x v="40"/>
    <x v="2"/>
    <n v="1112"/>
    <n v="1094"/>
    <n v="696"/>
    <x v="0"/>
  </r>
  <r>
    <x v="38"/>
    <x v="2"/>
    <x v="2"/>
    <x v="6"/>
    <x v="40"/>
    <x v="3"/>
    <n v="1119"/>
    <n v="1092"/>
    <n v="698"/>
    <x v="0"/>
  </r>
  <r>
    <x v="38"/>
    <x v="2"/>
    <x v="2"/>
    <x v="6"/>
    <x v="40"/>
    <x v="4"/>
    <n v="1127"/>
    <n v="1128"/>
    <n v="701"/>
    <x v="0"/>
  </r>
  <r>
    <x v="38"/>
    <x v="2"/>
    <x v="2"/>
    <x v="6"/>
    <x v="40"/>
    <x v="5"/>
    <n v="1133"/>
    <n v="1127"/>
    <n v="705"/>
    <x v="0"/>
  </r>
  <r>
    <x v="38"/>
    <x v="2"/>
    <x v="2"/>
    <x v="6"/>
    <x v="40"/>
    <x v="6"/>
    <n v="1140"/>
    <n v="1126"/>
    <n v="711"/>
    <x v="0"/>
  </r>
  <r>
    <x v="38"/>
    <x v="2"/>
    <x v="2"/>
    <x v="6"/>
    <x v="40"/>
    <x v="7"/>
    <n v="1146"/>
    <n v="1125"/>
    <n v="721"/>
    <x v="0"/>
  </r>
  <r>
    <x v="38"/>
    <x v="2"/>
    <x v="2"/>
    <x v="6"/>
    <x v="40"/>
    <x v="8"/>
    <n v="1152"/>
    <n v="1125"/>
    <n v="731"/>
    <x v="0"/>
  </r>
  <r>
    <x v="38"/>
    <x v="2"/>
    <x v="2"/>
    <x v="6"/>
    <x v="40"/>
    <x v="9"/>
    <n v="1158"/>
    <n v="1124"/>
    <n v="741"/>
    <x v="0"/>
  </r>
  <r>
    <x v="38"/>
    <x v="2"/>
    <x v="2"/>
    <x v="6"/>
    <x v="40"/>
    <x v="10"/>
    <n v="1164"/>
    <n v="1123"/>
    <n v="746"/>
    <x v="0"/>
  </r>
  <r>
    <x v="38"/>
    <x v="2"/>
    <x v="2"/>
    <x v="6"/>
    <x v="40"/>
    <x v="11"/>
    <n v="1169"/>
    <n v="1123"/>
    <n v="750"/>
    <x v="0"/>
  </r>
  <r>
    <x v="38"/>
    <x v="2"/>
    <x v="2"/>
    <x v="6"/>
    <x v="40"/>
    <x v="12"/>
    <n v="1174"/>
    <n v="1122"/>
    <n v="755"/>
    <x v="0"/>
  </r>
  <r>
    <x v="38"/>
    <x v="2"/>
    <x v="2"/>
    <x v="6"/>
    <x v="40"/>
    <x v="13"/>
    <n v="1179"/>
    <n v="1121"/>
    <n v="759"/>
    <x v="0"/>
  </r>
  <r>
    <x v="38"/>
    <x v="2"/>
    <x v="2"/>
    <x v="6"/>
    <x v="40"/>
    <x v="14"/>
    <n v="1184"/>
    <n v="1121"/>
    <n v="763"/>
    <x v="0"/>
  </r>
  <r>
    <x v="38"/>
    <x v="2"/>
    <x v="2"/>
    <x v="6"/>
    <x v="40"/>
    <x v="15"/>
    <n v="1188"/>
    <n v="1120"/>
    <n v="767"/>
    <x v="0"/>
  </r>
  <r>
    <x v="38"/>
    <x v="2"/>
    <x v="2"/>
    <x v="6"/>
    <x v="40"/>
    <x v="16"/>
    <n v="1193"/>
    <n v="1120"/>
    <n v="771"/>
    <x v="0"/>
  </r>
  <r>
    <x v="38"/>
    <x v="2"/>
    <x v="2"/>
    <x v="6"/>
    <x v="40"/>
    <x v="17"/>
    <n v="1197"/>
    <n v="1119"/>
    <n v="775"/>
    <x v="0"/>
  </r>
  <r>
    <x v="38"/>
    <x v="2"/>
    <x v="2"/>
    <x v="6"/>
    <x v="40"/>
    <x v="18"/>
    <n v="1201"/>
    <n v="1118"/>
    <n v="778"/>
    <x v="0"/>
  </r>
  <r>
    <x v="38"/>
    <x v="2"/>
    <x v="2"/>
    <x v="6"/>
    <x v="40"/>
    <x v="19"/>
    <n v="1204"/>
    <n v="1118"/>
    <n v="781"/>
    <x v="0"/>
  </r>
  <r>
    <x v="38"/>
    <x v="2"/>
    <x v="2"/>
    <x v="6"/>
    <x v="40"/>
    <x v="20"/>
    <n v="1208"/>
    <n v="1117"/>
    <n v="783"/>
    <x v="0"/>
  </r>
  <r>
    <x v="38"/>
    <x v="2"/>
    <x v="2"/>
    <x v="6"/>
    <x v="40"/>
    <x v="21"/>
    <n v="1211"/>
    <n v="1116"/>
    <n v="786"/>
    <x v="0"/>
  </r>
  <r>
    <x v="38"/>
    <x v="2"/>
    <x v="2"/>
    <x v="6"/>
    <x v="40"/>
    <x v="22"/>
    <n v="1215"/>
    <n v="1116"/>
    <n v="788"/>
    <x v="0"/>
  </r>
  <r>
    <x v="38"/>
    <x v="2"/>
    <x v="2"/>
    <x v="6"/>
    <x v="40"/>
    <x v="23"/>
    <n v="1218"/>
    <n v="1115"/>
    <n v="791"/>
    <x v="0"/>
  </r>
  <r>
    <x v="38"/>
    <x v="2"/>
    <x v="2"/>
    <x v="6"/>
    <x v="40"/>
    <x v="24"/>
    <n v="1221"/>
    <n v="1115"/>
    <n v="793"/>
    <x v="0"/>
  </r>
  <r>
    <x v="38"/>
    <x v="2"/>
    <x v="2"/>
    <x v="6"/>
    <x v="40"/>
    <x v="25"/>
    <n v="1224"/>
    <n v="1114"/>
    <n v="796"/>
    <x v="0"/>
  </r>
  <r>
    <x v="38"/>
    <x v="2"/>
    <x v="2"/>
    <x v="6"/>
    <x v="40"/>
    <x v="26"/>
    <n v="1226"/>
    <n v="1114"/>
    <n v="798"/>
    <x v="0"/>
  </r>
  <r>
    <x v="38"/>
    <x v="2"/>
    <x v="2"/>
    <x v="6"/>
    <x v="40"/>
    <x v="27"/>
    <n v="1229"/>
    <n v="1113"/>
    <n v="800"/>
    <x v="0"/>
  </r>
  <r>
    <x v="38"/>
    <x v="2"/>
    <x v="2"/>
    <x v="6"/>
    <x v="40"/>
    <x v="28"/>
    <n v="1231"/>
    <n v="1112"/>
    <n v="803"/>
    <x v="0"/>
  </r>
  <r>
    <x v="38"/>
    <x v="2"/>
    <x v="2"/>
    <x v="6"/>
    <x v="40"/>
    <x v="29"/>
    <n v="1233"/>
    <n v="1112"/>
    <n v="805"/>
    <x v="0"/>
  </r>
  <r>
    <x v="38"/>
    <x v="2"/>
    <x v="2"/>
    <x v="6"/>
    <x v="40"/>
    <x v="30"/>
    <n v="1235"/>
    <n v="1111"/>
    <n v="807"/>
    <x v="0"/>
  </r>
  <r>
    <x v="38"/>
    <x v="3"/>
    <x v="0"/>
    <x v="6"/>
    <x v="40"/>
    <x v="0"/>
    <n v="2194"/>
    <n v="2194"/>
    <n v="14078"/>
    <x v="0"/>
  </r>
  <r>
    <x v="38"/>
    <x v="3"/>
    <x v="0"/>
    <x v="6"/>
    <x v="40"/>
    <x v="1"/>
    <n v="2201"/>
    <n v="2187"/>
    <n v="14243"/>
    <x v="0"/>
  </r>
  <r>
    <x v="38"/>
    <x v="3"/>
    <x v="0"/>
    <x v="6"/>
    <x v="40"/>
    <x v="2"/>
    <n v="2208"/>
    <n v="2227"/>
    <n v="14405"/>
    <x v="0"/>
  </r>
  <r>
    <x v="38"/>
    <x v="3"/>
    <x v="0"/>
    <x v="6"/>
    <x v="40"/>
    <x v="3"/>
    <n v="2215"/>
    <n v="2201"/>
    <n v="14545"/>
    <x v="0"/>
  </r>
  <r>
    <x v="38"/>
    <x v="3"/>
    <x v="0"/>
    <x v="6"/>
    <x v="40"/>
    <x v="4"/>
    <n v="2221"/>
    <n v="2086"/>
    <n v="14694"/>
    <x v="0"/>
  </r>
  <r>
    <x v="38"/>
    <x v="3"/>
    <x v="0"/>
    <x v="6"/>
    <x v="40"/>
    <x v="5"/>
    <n v="2227"/>
    <n v="2087"/>
    <n v="14837"/>
    <x v="0"/>
  </r>
  <r>
    <x v="38"/>
    <x v="3"/>
    <x v="0"/>
    <x v="6"/>
    <x v="40"/>
    <x v="6"/>
    <n v="2233"/>
    <n v="2088"/>
    <n v="14982"/>
    <x v="0"/>
  </r>
  <r>
    <x v="38"/>
    <x v="3"/>
    <x v="0"/>
    <x v="6"/>
    <x v="40"/>
    <x v="7"/>
    <n v="2239"/>
    <n v="2089"/>
    <n v="15126"/>
    <x v="0"/>
  </r>
  <r>
    <x v="38"/>
    <x v="3"/>
    <x v="0"/>
    <x v="6"/>
    <x v="40"/>
    <x v="8"/>
    <n v="2245"/>
    <n v="2089"/>
    <n v="15269"/>
    <x v="0"/>
  </r>
  <r>
    <x v="38"/>
    <x v="3"/>
    <x v="0"/>
    <x v="6"/>
    <x v="40"/>
    <x v="9"/>
    <n v="2250"/>
    <n v="2090"/>
    <n v="15412"/>
    <x v="0"/>
  </r>
  <r>
    <x v="38"/>
    <x v="3"/>
    <x v="0"/>
    <x v="6"/>
    <x v="40"/>
    <x v="10"/>
    <n v="2256"/>
    <n v="2091"/>
    <n v="15555"/>
    <x v="0"/>
  </r>
  <r>
    <x v="38"/>
    <x v="3"/>
    <x v="0"/>
    <x v="6"/>
    <x v="40"/>
    <x v="11"/>
    <n v="2262"/>
    <n v="2092"/>
    <n v="15696"/>
    <x v="0"/>
  </r>
  <r>
    <x v="38"/>
    <x v="3"/>
    <x v="0"/>
    <x v="6"/>
    <x v="40"/>
    <x v="12"/>
    <n v="2267"/>
    <n v="2092"/>
    <n v="15838"/>
    <x v="0"/>
  </r>
  <r>
    <x v="38"/>
    <x v="3"/>
    <x v="0"/>
    <x v="6"/>
    <x v="40"/>
    <x v="13"/>
    <n v="2273"/>
    <n v="2093"/>
    <n v="15978"/>
    <x v="0"/>
  </r>
  <r>
    <x v="38"/>
    <x v="3"/>
    <x v="0"/>
    <x v="6"/>
    <x v="40"/>
    <x v="14"/>
    <n v="2278"/>
    <n v="2093"/>
    <n v="16116"/>
    <x v="0"/>
  </r>
  <r>
    <x v="38"/>
    <x v="3"/>
    <x v="0"/>
    <x v="6"/>
    <x v="40"/>
    <x v="15"/>
    <n v="2283"/>
    <n v="2094"/>
    <n v="16252"/>
    <x v="0"/>
  </r>
  <r>
    <x v="38"/>
    <x v="3"/>
    <x v="0"/>
    <x v="6"/>
    <x v="40"/>
    <x v="16"/>
    <n v="2289"/>
    <n v="2095"/>
    <n v="16386"/>
    <x v="0"/>
  </r>
  <r>
    <x v="38"/>
    <x v="3"/>
    <x v="0"/>
    <x v="6"/>
    <x v="40"/>
    <x v="17"/>
    <n v="2294"/>
    <n v="2095"/>
    <n v="16518"/>
    <x v="0"/>
  </r>
  <r>
    <x v="38"/>
    <x v="3"/>
    <x v="0"/>
    <x v="6"/>
    <x v="40"/>
    <x v="18"/>
    <n v="2299"/>
    <n v="2096"/>
    <n v="16648"/>
    <x v="0"/>
  </r>
  <r>
    <x v="38"/>
    <x v="3"/>
    <x v="0"/>
    <x v="6"/>
    <x v="40"/>
    <x v="19"/>
    <n v="2304"/>
    <n v="2097"/>
    <n v="16775"/>
    <x v="0"/>
  </r>
  <r>
    <x v="38"/>
    <x v="3"/>
    <x v="0"/>
    <x v="6"/>
    <x v="40"/>
    <x v="20"/>
    <n v="2310"/>
    <n v="2097"/>
    <n v="16899"/>
    <x v="0"/>
  </r>
  <r>
    <x v="38"/>
    <x v="3"/>
    <x v="0"/>
    <x v="6"/>
    <x v="40"/>
    <x v="21"/>
    <n v="2315"/>
    <n v="2098"/>
    <n v="17019"/>
    <x v="0"/>
  </r>
  <r>
    <x v="38"/>
    <x v="3"/>
    <x v="0"/>
    <x v="6"/>
    <x v="40"/>
    <x v="22"/>
    <n v="2320"/>
    <n v="2098"/>
    <n v="17138"/>
    <x v="0"/>
  </r>
  <r>
    <x v="38"/>
    <x v="3"/>
    <x v="0"/>
    <x v="6"/>
    <x v="40"/>
    <x v="23"/>
    <n v="2325"/>
    <n v="2099"/>
    <n v="17253"/>
    <x v="0"/>
  </r>
  <r>
    <x v="38"/>
    <x v="3"/>
    <x v="0"/>
    <x v="6"/>
    <x v="40"/>
    <x v="24"/>
    <n v="2331"/>
    <n v="2099"/>
    <n v="17366"/>
    <x v="0"/>
  </r>
  <r>
    <x v="38"/>
    <x v="3"/>
    <x v="0"/>
    <x v="6"/>
    <x v="40"/>
    <x v="25"/>
    <n v="2336"/>
    <n v="2100"/>
    <n v="17479"/>
    <x v="0"/>
  </r>
  <r>
    <x v="38"/>
    <x v="3"/>
    <x v="0"/>
    <x v="6"/>
    <x v="40"/>
    <x v="26"/>
    <n v="2341"/>
    <n v="2100"/>
    <n v="17593"/>
    <x v="0"/>
  </r>
  <r>
    <x v="38"/>
    <x v="3"/>
    <x v="0"/>
    <x v="6"/>
    <x v="40"/>
    <x v="27"/>
    <n v="2346"/>
    <n v="2101"/>
    <n v="17706"/>
    <x v="0"/>
  </r>
  <r>
    <x v="38"/>
    <x v="3"/>
    <x v="0"/>
    <x v="6"/>
    <x v="40"/>
    <x v="28"/>
    <n v="2351"/>
    <n v="2101"/>
    <n v="17819"/>
    <x v="0"/>
  </r>
  <r>
    <x v="38"/>
    <x v="3"/>
    <x v="0"/>
    <x v="6"/>
    <x v="40"/>
    <x v="29"/>
    <n v="2356"/>
    <n v="2102"/>
    <n v="17932"/>
    <x v="0"/>
  </r>
  <r>
    <x v="38"/>
    <x v="3"/>
    <x v="0"/>
    <x v="6"/>
    <x v="40"/>
    <x v="30"/>
    <n v="2361"/>
    <n v="2102"/>
    <n v="18046"/>
    <x v="0"/>
  </r>
  <r>
    <x v="38"/>
    <x v="3"/>
    <x v="1"/>
    <x v="6"/>
    <x v="40"/>
    <x v="0"/>
    <n v="895"/>
    <n v="895"/>
    <n v="1548"/>
    <x v="0"/>
  </r>
  <r>
    <x v="38"/>
    <x v="3"/>
    <x v="1"/>
    <x v="6"/>
    <x v="40"/>
    <x v="1"/>
    <n v="901"/>
    <n v="853"/>
    <n v="1584"/>
    <x v="0"/>
  </r>
  <r>
    <x v="38"/>
    <x v="3"/>
    <x v="1"/>
    <x v="6"/>
    <x v="40"/>
    <x v="2"/>
    <n v="907"/>
    <n v="840"/>
    <n v="1626"/>
    <x v="0"/>
  </r>
  <r>
    <x v="38"/>
    <x v="3"/>
    <x v="1"/>
    <x v="6"/>
    <x v="40"/>
    <x v="3"/>
    <n v="913"/>
    <n v="849"/>
    <n v="1660"/>
    <x v="0"/>
  </r>
  <r>
    <x v="38"/>
    <x v="3"/>
    <x v="1"/>
    <x v="6"/>
    <x v="40"/>
    <x v="4"/>
    <n v="919"/>
    <n v="838"/>
    <n v="1688"/>
    <x v="0"/>
  </r>
  <r>
    <x v="38"/>
    <x v="3"/>
    <x v="1"/>
    <x v="6"/>
    <x v="40"/>
    <x v="5"/>
    <n v="925"/>
    <n v="834"/>
    <n v="1720"/>
    <x v="0"/>
  </r>
  <r>
    <x v="38"/>
    <x v="3"/>
    <x v="1"/>
    <x v="6"/>
    <x v="40"/>
    <x v="6"/>
    <n v="930"/>
    <n v="830"/>
    <n v="1751"/>
    <x v="0"/>
  </r>
  <r>
    <x v="38"/>
    <x v="3"/>
    <x v="1"/>
    <x v="6"/>
    <x v="40"/>
    <x v="7"/>
    <n v="935"/>
    <n v="826"/>
    <n v="1783"/>
    <x v="0"/>
  </r>
  <r>
    <x v="38"/>
    <x v="3"/>
    <x v="1"/>
    <x v="6"/>
    <x v="40"/>
    <x v="8"/>
    <n v="941"/>
    <n v="822"/>
    <n v="1814"/>
    <x v="0"/>
  </r>
  <r>
    <x v="38"/>
    <x v="3"/>
    <x v="1"/>
    <x v="6"/>
    <x v="40"/>
    <x v="9"/>
    <n v="945"/>
    <n v="818"/>
    <n v="1846"/>
    <x v="0"/>
  </r>
  <r>
    <x v="38"/>
    <x v="3"/>
    <x v="1"/>
    <x v="6"/>
    <x v="40"/>
    <x v="10"/>
    <n v="950"/>
    <n v="814"/>
    <n v="1878"/>
    <x v="0"/>
  </r>
  <r>
    <x v="38"/>
    <x v="3"/>
    <x v="1"/>
    <x v="6"/>
    <x v="40"/>
    <x v="11"/>
    <n v="954"/>
    <n v="810"/>
    <n v="1911"/>
    <x v="0"/>
  </r>
  <r>
    <x v="38"/>
    <x v="3"/>
    <x v="1"/>
    <x v="6"/>
    <x v="40"/>
    <x v="12"/>
    <n v="959"/>
    <n v="806"/>
    <n v="1945"/>
    <x v="0"/>
  </r>
  <r>
    <x v="38"/>
    <x v="3"/>
    <x v="1"/>
    <x v="6"/>
    <x v="40"/>
    <x v="13"/>
    <n v="963"/>
    <n v="802"/>
    <n v="1978"/>
    <x v="0"/>
  </r>
  <r>
    <x v="38"/>
    <x v="3"/>
    <x v="1"/>
    <x v="6"/>
    <x v="40"/>
    <x v="14"/>
    <n v="967"/>
    <n v="799"/>
    <n v="2010"/>
    <x v="0"/>
  </r>
  <r>
    <x v="38"/>
    <x v="3"/>
    <x v="1"/>
    <x v="6"/>
    <x v="40"/>
    <x v="15"/>
    <n v="971"/>
    <n v="795"/>
    <n v="2041"/>
    <x v="0"/>
  </r>
  <r>
    <x v="38"/>
    <x v="3"/>
    <x v="1"/>
    <x v="6"/>
    <x v="40"/>
    <x v="16"/>
    <n v="975"/>
    <n v="791"/>
    <n v="2072"/>
    <x v="0"/>
  </r>
  <r>
    <x v="38"/>
    <x v="3"/>
    <x v="1"/>
    <x v="6"/>
    <x v="40"/>
    <x v="17"/>
    <n v="979"/>
    <n v="788"/>
    <n v="2101"/>
    <x v="0"/>
  </r>
  <r>
    <x v="38"/>
    <x v="3"/>
    <x v="1"/>
    <x v="6"/>
    <x v="40"/>
    <x v="18"/>
    <n v="983"/>
    <n v="784"/>
    <n v="2129"/>
    <x v="0"/>
  </r>
  <r>
    <x v="38"/>
    <x v="3"/>
    <x v="1"/>
    <x v="6"/>
    <x v="40"/>
    <x v="19"/>
    <n v="987"/>
    <n v="780"/>
    <n v="2155"/>
    <x v="0"/>
  </r>
  <r>
    <x v="38"/>
    <x v="3"/>
    <x v="1"/>
    <x v="6"/>
    <x v="40"/>
    <x v="20"/>
    <n v="991"/>
    <n v="777"/>
    <n v="2181"/>
    <x v="0"/>
  </r>
  <r>
    <x v="38"/>
    <x v="3"/>
    <x v="1"/>
    <x v="6"/>
    <x v="40"/>
    <x v="21"/>
    <n v="995"/>
    <n v="773"/>
    <n v="2205"/>
    <x v="0"/>
  </r>
  <r>
    <x v="38"/>
    <x v="3"/>
    <x v="1"/>
    <x v="6"/>
    <x v="40"/>
    <x v="22"/>
    <n v="999"/>
    <n v="769"/>
    <n v="2229"/>
    <x v="0"/>
  </r>
  <r>
    <x v="38"/>
    <x v="3"/>
    <x v="1"/>
    <x v="6"/>
    <x v="40"/>
    <x v="23"/>
    <n v="1003"/>
    <n v="766"/>
    <n v="2252"/>
    <x v="0"/>
  </r>
  <r>
    <x v="38"/>
    <x v="3"/>
    <x v="1"/>
    <x v="6"/>
    <x v="40"/>
    <x v="24"/>
    <n v="1007"/>
    <n v="762"/>
    <n v="2275"/>
    <x v="0"/>
  </r>
  <r>
    <x v="38"/>
    <x v="3"/>
    <x v="1"/>
    <x v="6"/>
    <x v="40"/>
    <x v="25"/>
    <n v="1011"/>
    <n v="759"/>
    <n v="2299"/>
    <x v="0"/>
  </r>
  <r>
    <x v="38"/>
    <x v="3"/>
    <x v="1"/>
    <x v="6"/>
    <x v="40"/>
    <x v="26"/>
    <n v="1015"/>
    <n v="755"/>
    <n v="2322"/>
    <x v="0"/>
  </r>
  <r>
    <x v="38"/>
    <x v="3"/>
    <x v="1"/>
    <x v="6"/>
    <x v="40"/>
    <x v="27"/>
    <n v="1018"/>
    <n v="752"/>
    <n v="2345"/>
    <x v="0"/>
  </r>
  <r>
    <x v="38"/>
    <x v="3"/>
    <x v="1"/>
    <x v="6"/>
    <x v="40"/>
    <x v="28"/>
    <n v="1022"/>
    <n v="748"/>
    <n v="2368"/>
    <x v="0"/>
  </r>
  <r>
    <x v="38"/>
    <x v="3"/>
    <x v="1"/>
    <x v="6"/>
    <x v="40"/>
    <x v="29"/>
    <n v="1026"/>
    <n v="744"/>
    <n v="2391"/>
    <x v="0"/>
  </r>
  <r>
    <x v="38"/>
    <x v="3"/>
    <x v="1"/>
    <x v="6"/>
    <x v="40"/>
    <x v="30"/>
    <n v="1029"/>
    <n v="741"/>
    <n v="2414"/>
    <x v="0"/>
  </r>
  <r>
    <x v="38"/>
    <x v="3"/>
    <x v="2"/>
    <x v="6"/>
    <x v="40"/>
    <x v="0"/>
    <n v="1248"/>
    <n v="1248"/>
    <n v="435"/>
    <x v="0"/>
  </r>
  <r>
    <x v="38"/>
    <x v="3"/>
    <x v="2"/>
    <x v="6"/>
    <x v="40"/>
    <x v="1"/>
    <n v="1256"/>
    <n v="1272"/>
    <n v="438"/>
    <x v="0"/>
  </r>
  <r>
    <x v="38"/>
    <x v="3"/>
    <x v="2"/>
    <x v="6"/>
    <x v="40"/>
    <x v="2"/>
    <n v="1262"/>
    <n v="1233"/>
    <n v="442"/>
    <x v="0"/>
  </r>
  <r>
    <x v="38"/>
    <x v="3"/>
    <x v="2"/>
    <x v="6"/>
    <x v="40"/>
    <x v="3"/>
    <n v="1269"/>
    <n v="1222"/>
    <n v="443"/>
    <x v="0"/>
  </r>
  <r>
    <x v="38"/>
    <x v="3"/>
    <x v="2"/>
    <x v="6"/>
    <x v="40"/>
    <x v="4"/>
    <n v="1275"/>
    <n v="1229"/>
    <n v="444"/>
    <x v="0"/>
  </r>
  <r>
    <x v="38"/>
    <x v="3"/>
    <x v="2"/>
    <x v="6"/>
    <x v="40"/>
    <x v="5"/>
    <n v="1282"/>
    <n v="1232"/>
    <n v="447"/>
    <x v="0"/>
  </r>
  <r>
    <x v="38"/>
    <x v="3"/>
    <x v="2"/>
    <x v="6"/>
    <x v="40"/>
    <x v="6"/>
    <n v="1287"/>
    <n v="1234"/>
    <n v="451"/>
    <x v="0"/>
  </r>
  <r>
    <x v="38"/>
    <x v="3"/>
    <x v="2"/>
    <x v="6"/>
    <x v="40"/>
    <x v="7"/>
    <n v="1293"/>
    <n v="1237"/>
    <n v="457"/>
    <x v="0"/>
  </r>
  <r>
    <x v="38"/>
    <x v="3"/>
    <x v="2"/>
    <x v="6"/>
    <x v="40"/>
    <x v="8"/>
    <n v="1298"/>
    <n v="1239"/>
    <n v="464"/>
    <x v="0"/>
  </r>
  <r>
    <x v="38"/>
    <x v="3"/>
    <x v="2"/>
    <x v="6"/>
    <x v="40"/>
    <x v="9"/>
    <n v="1303"/>
    <n v="1242"/>
    <n v="471"/>
    <x v="0"/>
  </r>
  <r>
    <x v="38"/>
    <x v="3"/>
    <x v="2"/>
    <x v="6"/>
    <x v="40"/>
    <x v="10"/>
    <n v="1308"/>
    <n v="1244"/>
    <n v="474"/>
    <x v="0"/>
  </r>
  <r>
    <x v="38"/>
    <x v="3"/>
    <x v="2"/>
    <x v="6"/>
    <x v="40"/>
    <x v="11"/>
    <n v="1313"/>
    <n v="1247"/>
    <n v="477"/>
    <x v="0"/>
  </r>
  <r>
    <x v="38"/>
    <x v="3"/>
    <x v="2"/>
    <x v="6"/>
    <x v="40"/>
    <x v="12"/>
    <n v="1317"/>
    <n v="1249"/>
    <n v="480"/>
    <x v="0"/>
  </r>
  <r>
    <x v="38"/>
    <x v="3"/>
    <x v="2"/>
    <x v="6"/>
    <x v="40"/>
    <x v="13"/>
    <n v="1322"/>
    <n v="1251"/>
    <n v="483"/>
    <x v="0"/>
  </r>
  <r>
    <x v="38"/>
    <x v="3"/>
    <x v="2"/>
    <x v="6"/>
    <x v="40"/>
    <x v="14"/>
    <n v="1326"/>
    <n v="1254"/>
    <n v="486"/>
    <x v="0"/>
  </r>
  <r>
    <x v="38"/>
    <x v="3"/>
    <x v="2"/>
    <x v="6"/>
    <x v="40"/>
    <x v="15"/>
    <n v="1330"/>
    <n v="1256"/>
    <n v="489"/>
    <x v="0"/>
  </r>
  <r>
    <x v="38"/>
    <x v="3"/>
    <x v="2"/>
    <x v="6"/>
    <x v="40"/>
    <x v="16"/>
    <n v="1335"/>
    <n v="1258"/>
    <n v="492"/>
    <x v="0"/>
  </r>
  <r>
    <x v="38"/>
    <x v="3"/>
    <x v="2"/>
    <x v="6"/>
    <x v="40"/>
    <x v="17"/>
    <n v="1338"/>
    <n v="1261"/>
    <n v="495"/>
    <x v="0"/>
  </r>
  <r>
    <x v="38"/>
    <x v="3"/>
    <x v="2"/>
    <x v="6"/>
    <x v="40"/>
    <x v="18"/>
    <n v="1342"/>
    <n v="1263"/>
    <n v="497"/>
    <x v="0"/>
  </r>
  <r>
    <x v="38"/>
    <x v="3"/>
    <x v="2"/>
    <x v="6"/>
    <x v="40"/>
    <x v="19"/>
    <n v="1346"/>
    <n v="1265"/>
    <n v="499"/>
    <x v="0"/>
  </r>
  <r>
    <x v="38"/>
    <x v="3"/>
    <x v="2"/>
    <x v="6"/>
    <x v="40"/>
    <x v="20"/>
    <n v="1350"/>
    <n v="1267"/>
    <n v="501"/>
    <x v="0"/>
  </r>
  <r>
    <x v="38"/>
    <x v="3"/>
    <x v="2"/>
    <x v="6"/>
    <x v="40"/>
    <x v="21"/>
    <n v="1353"/>
    <n v="1270"/>
    <n v="503"/>
    <x v="0"/>
  </r>
  <r>
    <x v="38"/>
    <x v="3"/>
    <x v="2"/>
    <x v="6"/>
    <x v="40"/>
    <x v="22"/>
    <n v="1357"/>
    <n v="1272"/>
    <n v="505"/>
    <x v="0"/>
  </r>
  <r>
    <x v="38"/>
    <x v="3"/>
    <x v="2"/>
    <x v="6"/>
    <x v="40"/>
    <x v="23"/>
    <n v="1360"/>
    <n v="1274"/>
    <n v="507"/>
    <x v="0"/>
  </r>
  <r>
    <x v="38"/>
    <x v="3"/>
    <x v="2"/>
    <x v="6"/>
    <x v="40"/>
    <x v="24"/>
    <n v="1363"/>
    <n v="1276"/>
    <n v="509"/>
    <x v="0"/>
  </r>
  <r>
    <x v="38"/>
    <x v="3"/>
    <x v="2"/>
    <x v="6"/>
    <x v="40"/>
    <x v="25"/>
    <n v="1366"/>
    <n v="1278"/>
    <n v="512"/>
    <x v="0"/>
  </r>
  <r>
    <x v="38"/>
    <x v="3"/>
    <x v="2"/>
    <x v="6"/>
    <x v="40"/>
    <x v="26"/>
    <n v="1369"/>
    <n v="1280"/>
    <n v="514"/>
    <x v="0"/>
  </r>
  <r>
    <x v="38"/>
    <x v="3"/>
    <x v="2"/>
    <x v="6"/>
    <x v="40"/>
    <x v="27"/>
    <n v="1372"/>
    <n v="1283"/>
    <n v="516"/>
    <x v="0"/>
  </r>
  <r>
    <x v="38"/>
    <x v="3"/>
    <x v="2"/>
    <x v="6"/>
    <x v="40"/>
    <x v="28"/>
    <n v="1375"/>
    <n v="1285"/>
    <n v="518"/>
    <x v="0"/>
  </r>
  <r>
    <x v="38"/>
    <x v="3"/>
    <x v="2"/>
    <x v="6"/>
    <x v="40"/>
    <x v="29"/>
    <n v="1377"/>
    <n v="1287"/>
    <n v="520"/>
    <x v="0"/>
  </r>
  <r>
    <x v="38"/>
    <x v="3"/>
    <x v="2"/>
    <x v="6"/>
    <x v="40"/>
    <x v="30"/>
    <n v="1380"/>
    <n v="1289"/>
    <n v="522"/>
    <x v="0"/>
  </r>
  <r>
    <x v="38"/>
    <x v="4"/>
    <x v="0"/>
    <x v="6"/>
    <x v="40"/>
    <x v="0"/>
    <n v="1863"/>
    <n v="1863"/>
    <n v="31987"/>
    <x v="0"/>
  </r>
  <r>
    <x v="38"/>
    <x v="4"/>
    <x v="0"/>
    <x v="6"/>
    <x v="40"/>
    <x v="1"/>
    <n v="1870"/>
    <n v="1857"/>
    <n v="32805"/>
    <x v="0"/>
  </r>
  <r>
    <x v="38"/>
    <x v="4"/>
    <x v="0"/>
    <x v="6"/>
    <x v="40"/>
    <x v="2"/>
    <n v="1877"/>
    <n v="1890"/>
    <n v="33553"/>
    <x v="0"/>
  </r>
  <r>
    <x v="38"/>
    <x v="4"/>
    <x v="0"/>
    <x v="6"/>
    <x v="40"/>
    <x v="3"/>
    <n v="1884"/>
    <n v="1868"/>
    <n v="34262"/>
    <x v="0"/>
  </r>
  <r>
    <x v="38"/>
    <x v="4"/>
    <x v="0"/>
    <x v="6"/>
    <x v="40"/>
    <x v="4"/>
    <n v="1888"/>
    <n v="1771"/>
    <n v="35000"/>
    <x v="0"/>
  </r>
  <r>
    <x v="38"/>
    <x v="4"/>
    <x v="0"/>
    <x v="6"/>
    <x v="40"/>
    <x v="5"/>
    <n v="1893"/>
    <n v="1772"/>
    <n v="35676"/>
    <x v="0"/>
  </r>
  <r>
    <x v="38"/>
    <x v="4"/>
    <x v="0"/>
    <x v="6"/>
    <x v="40"/>
    <x v="6"/>
    <n v="1897"/>
    <n v="1772"/>
    <n v="36359"/>
    <x v="0"/>
  </r>
  <r>
    <x v="38"/>
    <x v="4"/>
    <x v="0"/>
    <x v="6"/>
    <x v="40"/>
    <x v="7"/>
    <n v="1902"/>
    <n v="1773"/>
    <n v="37041"/>
    <x v="0"/>
  </r>
  <r>
    <x v="38"/>
    <x v="4"/>
    <x v="0"/>
    <x v="6"/>
    <x v="40"/>
    <x v="8"/>
    <n v="1906"/>
    <n v="1773"/>
    <n v="37714"/>
    <x v="0"/>
  </r>
  <r>
    <x v="38"/>
    <x v="4"/>
    <x v="0"/>
    <x v="6"/>
    <x v="40"/>
    <x v="9"/>
    <n v="1910"/>
    <n v="1774"/>
    <n v="38389"/>
    <x v="0"/>
  </r>
  <r>
    <x v="38"/>
    <x v="4"/>
    <x v="0"/>
    <x v="6"/>
    <x v="40"/>
    <x v="10"/>
    <n v="1914"/>
    <n v="1775"/>
    <n v="39066"/>
    <x v="0"/>
  </r>
  <r>
    <x v="38"/>
    <x v="4"/>
    <x v="0"/>
    <x v="6"/>
    <x v="40"/>
    <x v="11"/>
    <n v="1918"/>
    <n v="1775"/>
    <n v="39731"/>
    <x v="0"/>
  </r>
  <r>
    <x v="38"/>
    <x v="4"/>
    <x v="0"/>
    <x v="6"/>
    <x v="40"/>
    <x v="12"/>
    <n v="1922"/>
    <n v="1776"/>
    <n v="40396"/>
    <x v="0"/>
  </r>
  <r>
    <x v="38"/>
    <x v="4"/>
    <x v="0"/>
    <x v="6"/>
    <x v="40"/>
    <x v="13"/>
    <n v="1925"/>
    <n v="1776"/>
    <n v="41054"/>
    <x v="0"/>
  </r>
  <r>
    <x v="38"/>
    <x v="4"/>
    <x v="0"/>
    <x v="6"/>
    <x v="40"/>
    <x v="14"/>
    <n v="1929"/>
    <n v="1777"/>
    <n v="41701"/>
    <x v="0"/>
  </r>
  <r>
    <x v="38"/>
    <x v="4"/>
    <x v="0"/>
    <x v="6"/>
    <x v="40"/>
    <x v="15"/>
    <n v="1933"/>
    <n v="1777"/>
    <n v="42337"/>
    <x v="0"/>
  </r>
  <r>
    <x v="38"/>
    <x v="4"/>
    <x v="0"/>
    <x v="6"/>
    <x v="40"/>
    <x v="16"/>
    <n v="1936"/>
    <n v="1778"/>
    <n v="42960"/>
    <x v="0"/>
  </r>
  <r>
    <x v="38"/>
    <x v="4"/>
    <x v="0"/>
    <x v="6"/>
    <x v="40"/>
    <x v="17"/>
    <n v="1940"/>
    <n v="1778"/>
    <n v="43575"/>
    <x v="0"/>
  </r>
  <r>
    <x v="38"/>
    <x v="4"/>
    <x v="0"/>
    <x v="6"/>
    <x v="40"/>
    <x v="18"/>
    <n v="1943"/>
    <n v="1779"/>
    <n v="44175"/>
    <x v="0"/>
  </r>
  <r>
    <x v="38"/>
    <x v="4"/>
    <x v="0"/>
    <x v="6"/>
    <x v="40"/>
    <x v="19"/>
    <n v="1947"/>
    <n v="1779"/>
    <n v="44756"/>
    <x v="0"/>
  </r>
  <r>
    <x v="38"/>
    <x v="4"/>
    <x v="0"/>
    <x v="6"/>
    <x v="40"/>
    <x v="20"/>
    <n v="1950"/>
    <n v="1780"/>
    <n v="45322"/>
    <x v="0"/>
  </r>
  <r>
    <x v="38"/>
    <x v="4"/>
    <x v="0"/>
    <x v="6"/>
    <x v="40"/>
    <x v="21"/>
    <n v="1954"/>
    <n v="1780"/>
    <n v="45868"/>
    <x v="0"/>
  </r>
  <r>
    <x v="38"/>
    <x v="4"/>
    <x v="0"/>
    <x v="6"/>
    <x v="40"/>
    <x v="22"/>
    <n v="1957"/>
    <n v="1781"/>
    <n v="46403"/>
    <x v="0"/>
  </r>
  <r>
    <x v="38"/>
    <x v="4"/>
    <x v="0"/>
    <x v="6"/>
    <x v="40"/>
    <x v="23"/>
    <n v="1961"/>
    <n v="1781"/>
    <n v="46922"/>
    <x v="0"/>
  </r>
  <r>
    <x v="38"/>
    <x v="4"/>
    <x v="0"/>
    <x v="6"/>
    <x v="40"/>
    <x v="24"/>
    <n v="1964"/>
    <n v="1782"/>
    <n v="47426"/>
    <x v="0"/>
  </r>
  <r>
    <x v="38"/>
    <x v="4"/>
    <x v="0"/>
    <x v="6"/>
    <x v="40"/>
    <x v="25"/>
    <n v="1968"/>
    <n v="1782"/>
    <n v="47930"/>
    <x v="0"/>
  </r>
  <r>
    <x v="38"/>
    <x v="4"/>
    <x v="0"/>
    <x v="6"/>
    <x v="40"/>
    <x v="26"/>
    <n v="1971"/>
    <n v="1783"/>
    <n v="48436"/>
    <x v="0"/>
  </r>
  <r>
    <x v="38"/>
    <x v="4"/>
    <x v="0"/>
    <x v="6"/>
    <x v="40"/>
    <x v="27"/>
    <n v="1975"/>
    <n v="1783"/>
    <n v="48941"/>
    <x v="0"/>
  </r>
  <r>
    <x v="38"/>
    <x v="4"/>
    <x v="0"/>
    <x v="6"/>
    <x v="40"/>
    <x v="28"/>
    <n v="1978"/>
    <n v="1784"/>
    <n v="49446"/>
    <x v="0"/>
  </r>
  <r>
    <x v="38"/>
    <x v="4"/>
    <x v="0"/>
    <x v="6"/>
    <x v="40"/>
    <x v="29"/>
    <n v="1981"/>
    <n v="1784"/>
    <n v="49951"/>
    <x v="0"/>
  </r>
  <r>
    <x v="38"/>
    <x v="4"/>
    <x v="0"/>
    <x v="6"/>
    <x v="40"/>
    <x v="30"/>
    <n v="1984"/>
    <n v="1785"/>
    <n v="50458"/>
    <x v="0"/>
  </r>
  <r>
    <x v="38"/>
    <x v="4"/>
    <x v="1"/>
    <x v="6"/>
    <x v="40"/>
    <x v="0"/>
    <n v="883"/>
    <n v="883"/>
    <n v="5010"/>
    <x v="0"/>
  </r>
  <r>
    <x v="38"/>
    <x v="4"/>
    <x v="1"/>
    <x v="6"/>
    <x v="40"/>
    <x v="1"/>
    <n v="889"/>
    <n v="842"/>
    <n v="5164"/>
    <x v="0"/>
  </r>
  <r>
    <x v="38"/>
    <x v="4"/>
    <x v="1"/>
    <x v="6"/>
    <x v="40"/>
    <x v="2"/>
    <n v="895"/>
    <n v="829"/>
    <n v="5312"/>
    <x v="0"/>
  </r>
  <r>
    <x v="38"/>
    <x v="4"/>
    <x v="1"/>
    <x v="6"/>
    <x v="40"/>
    <x v="3"/>
    <n v="900"/>
    <n v="837"/>
    <n v="5456"/>
    <x v="0"/>
  </r>
  <r>
    <x v="38"/>
    <x v="4"/>
    <x v="1"/>
    <x v="6"/>
    <x v="40"/>
    <x v="4"/>
    <n v="906"/>
    <n v="827"/>
    <n v="5580"/>
    <x v="0"/>
  </r>
  <r>
    <x v="38"/>
    <x v="4"/>
    <x v="1"/>
    <x v="6"/>
    <x v="40"/>
    <x v="5"/>
    <n v="911"/>
    <n v="823"/>
    <n v="5710"/>
    <x v="0"/>
  </r>
  <r>
    <x v="38"/>
    <x v="4"/>
    <x v="1"/>
    <x v="6"/>
    <x v="40"/>
    <x v="6"/>
    <n v="915"/>
    <n v="819"/>
    <n v="5839"/>
    <x v="0"/>
  </r>
  <r>
    <x v="38"/>
    <x v="4"/>
    <x v="1"/>
    <x v="6"/>
    <x v="40"/>
    <x v="7"/>
    <n v="920"/>
    <n v="815"/>
    <n v="5969"/>
    <x v="0"/>
  </r>
  <r>
    <x v="38"/>
    <x v="4"/>
    <x v="1"/>
    <x v="6"/>
    <x v="40"/>
    <x v="8"/>
    <n v="924"/>
    <n v="811"/>
    <n v="6096"/>
    <x v="0"/>
  </r>
  <r>
    <x v="38"/>
    <x v="4"/>
    <x v="1"/>
    <x v="6"/>
    <x v="40"/>
    <x v="9"/>
    <n v="929"/>
    <n v="807"/>
    <n v="6223"/>
    <x v="0"/>
  </r>
  <r>
    <x v="38"/>
    <x v="4"/>
    <x v="1"/>
    <x v="6"/>
    <x v="40"/>
    <x v="10"/>
    <n v="933"/>
    <n v="803"/>
    <n v="6354"/>
    <x v="0"/>
  </r>
  <r>
    <x v="38"/>
    <x v="4"/>
    <x v="1"/>
    <x v="6"/>
    <x v="40"/>
    <x v="11"/>
    <n v="936"/>
    <n v="799"/>
    <n v="6492"/>
    <x v="0"/>
  </r>
  <r>
    <x v="38"/>
    <x v="4"/>
    <x v="1"/>
    <x v="6"/>
    <x v="40"/>
    <x v="12"/>
    <n v="939"/>
    <n v="796"/>
    <n v="6629"/>
    <x v="0"/>
  </r>
  <r>
    <x v="38"/>
    <x v="4"/>
    <x v="1"/>
    <x v="6"/>
    <x v="40"/>
    <x v="13"/>
    <n v="943"/>
    <n v="792"/>
    <n v="6764"/>
    <x v="0"/>
  </r>
  <r>
    <x v="38"/>
    <x v="4"/>
    <x v="1"/>
    <x v="6"/>
    <x v="40"/>
    <x v="14"/>
    <n v="946"/>
    <n v="788"/>
    <n v="6895"/>
    <x v="0"/>
  </r>
  <r>
    <x v="38"/>
    <x v="4"/>
    <x v="1"/>
    <x v="6"/>
    <x v="40"/>
    <x v="15"/>
    <n v="949"/>
    <n v="784"/>
    <n v="7024"/>
    <x v="0"/>
  </r>
  <r>
    <x v="38"/>
    <x v="4"/>
    <x v="1"/>
    <x v="6"/>
    <x v="40"/>
    <x v="16"/>
    <n v="952"/>
    <n v="781"/>
    <n v="7150"/>
    <x v="0"/>
  </r>
  <r>
    <x v="38"/>
    <x v="4"/>
    <x v="1"/>
    <x v="6"/>
    <x v="40"/>
    <x v="17"/>
    <n v="955"/>
    <n v="777"/>
    <n v="7266"/>
    <x v="0"/>
  </r>
  <r>
    <x v="38"/>
    <x v="4"/>
    <x v="1"/>
    <x v="6"/>
    <x v="40"/>
    <x v="18"/>
    <n v="958"/>
    <n v="773"/>
    <n v="7376"/>
    <x v="0"/>
  </r>
  <r>
    <x v="38"/>
    <x v="4"/>
    <x v="1"/>
    <x v="6"/>
    <x v="40"/>
    <x v="19"/>
    <n v="961"/>
    <n v="770"/>
    <n v="7481"/>
    <x v="0"/>
  </r>
  <r>
    <x v="38"/>
    <x v="4"/>
    <x v="1"/>
    <x v="6"/>
    <x v="40"/>
    <x v="20"/>
    <n v="965"/>
    <n v="766"/>
    <n v="7582"/>
    <x v="0"/>
  </r>
  <r>
    <x v="38"/>
    <x v="4"/>
    <x v="1"/>
    <x v="6"/>
    <x v="40"/>
    <x v="21"/>
    <n v="968"/>
    <n v="763"/>
    <n v="7679"/>
    <x v="0"/>
  </r>
  <r>
    <x v="38"/>
    <x v="4"/>
    <x v="1"/>
    <x v="6"/>
    <x v="40"/>
    <x v="22"/>
    <n v="971"/>
    <n v="759"/>
    <n v="7771"/>
    <x v="0"/>
  </r>
  <r>
    <x v="38"/>
    <x v="4"/>
    <x v="1"/>
    <x v="6"/>
    <x v="40"/>
    <x v="23"/>
    <n v="975"/>
    <n v="755"/>
    <n v="7861"/>
    <x v="0"/>
  </r>
  <r>
    <x v="38"/>
    <x v="4"/>
    <x v="1"/>
    <x v="6"/>
    <x v="40"/>
    <x v="24"/>
    <n v="978"/>
    <n v="752"/>
    <n v="7951"/>
    <x v="0"/>
  </r>
  <r>
    <x v="38"/>
    <x v="4"/>
    <x v="1"/>
    <x v="6"/>
    <x v="40"/>
    <x v="25"/>
    <n v="981"/>
    <n v="748"/>
    <n v="8042"/>
    <x v="0"/>
  </r>
  <r>
    <x v="38"/>
    <x v="4"/>
    <x v="1"/>
    <x v="6"/>
    <x v="40"/>
    <x v="26"/>
    <n v="984"/>
    <n v="745"/>
    <n v="8132"/>
    <x v="0"/>
  </r>
  <r>
    <x v="38"/>
    <x v="4"/>
    <x v="1"/>
    <x v="6"/>
    <x v="40"/>
    <x v="27"/>
    <n v="987"/>
    <n v="741"/>
    <n v="8222"/>
    <x v="0"/>
  </r>
  <r>
    <x v="38"/>
    <x v="4"/>
    <x v="1"/>
    <x v="6"/>
    <x v="40"/>
    <x v="28"/>
    <n v="990"/>
    <n v="738"/>
    <n v="8312"/>
    <x v="0"/>
  </r>
  <r>
    <x v="38"/>
    <x v="4"/>
    <x v="1"/>
    <x v="6"/>
    <x v="40"/>
    <x v="29"/>
    <n v="993"/>
    <n v="735"/>
    <n v="8401"/>
    <x v="0"/>
  </r>
  <r>
    <x v="38"/>
    <x v="4"/>
    <x v="1"/>
    <x v="6"/>
    <x v="40"/>
    <x v="30"/>
    <n v="995"/>
    <n v="731"/>
    <n v="8490"/>
    <x v="0"/>
  </r>
  <r>
    <x v="38"/>
    <x v="4"/>
    <x v="2"/>
    <x v="6"/>
    <x v="40"/>
    <x v="0"/>
    <n v="1126"/>
    <n v="1126"/>
    <n v="2251"/>
    <x v="0"/>
  </r>
  <r>
    <x v="38"/>
    <x v="4"/>
    <x v="2"/>
    <x v="6"/>
    <x v="40"/>
    <x v="1"/>
    <n v="1133"/>
    <n v="1148"/>
    <n v="2270"/>
    <x v="0"/>
  </r>
  <r>
    <x v="38"/>
    <x v="4"/>
    <x v="2"/>
    <x v="6"/>
    <x v="40"/>
    <x v="2"/>
    <n v="1140"/>
    <n v="1113"/>
    <n v="2285"/>
    <x v="0"/>
  </r>
  <r>
    <x v="38"/>
    <x v="4"/>
    <x v="2"/>
    <x v="6"/>
    <x v="40"/>
    <x v="3"/>
    <n v="1147"/>
    <n v="1103"/>
    <n v="2294"/>
    <x v="0"/>
  </r>
  <r>
    <x v="38"/>
    <x v="4"/>
    <x v="2"/>
    <x v="6"/>
    <x v="40"/>
    <x v="4"/>
    <n v="1153"/>
    <n v="1109"/>
    <n v="2312"/>
    <x v="0"/>
  </r>
  <r>
    <x v="38"/>
    <x v="4"/>
    <x v="2"/>
    <x v="6"/>
    <x v="40"/>
    <x v="5"/>
    <n v="1159"/>
    <n v="1112"/>
    <n v="2329"/>
    <x v="0"/>
  </r>
  <r>
    <x v="38"/>
    <x v="4"/>
    <x v="2"/>
    <x v="6"/>
    <x v="40"/>
    <x v="6"/>
    <n v="1165"/>
    <n v="1114"/>
    <n v="2357"/>
    <x v="0"/>
  </r>
  <r>
    <x v="38"/>
    <x v="4"/>
    <x v="2"/>
    <x v="6"/>
    <x v="40"/>
    <x v="7"/>
    <n v="1170"/>
    <n v="1116"/>
    <n v="2398"/>
    <x v="0"/>
  </r>
  <r>
    <x v="38"/>
    <x v="4"/>
    <x v="2"/>
    <x v="6"/>
    <x v="40"/>
    <x v="8"/>
    <n v="1175"/>
    <n v="1119"/>
    <n v="2440"/>
    <x v="0"/>
  </r>
  <r>
    <x v="38"/>
    <x v="4"/>
    <x v="2"/>
    <x v="6"/>
    <x v="40"/>
    <x v="9"/>
    <n v="1180"/>
    <n v="1121"/>
    <n v="2480"/>
    <x v="0"/>
  </r>
  <r>
    <x v="38"/>
    <x v="4"/>
    <x v="2"/>
    <x v="6"/>
    <x v="40"/>
    <x v="10"/>
    <n v="1185"/>
    <n v="1123"/>
    <n v="2505"/>
    <x v="0"/>
  </r>
  <r>
    <x v="38"/>
    <x v="4"/>
    <x v="2"/>
    <x v="6"/>
    <x v="40"/>
    <x v="11"/>
    <n v="1190"/>
    <n v="1125"/>
    <n v="2526"/>
    <x v="0"/>
  </r>
  <r>
    <x v="38"/>
    <x v="4"/>
    <x v="2"/>
    <x v="6"/>
    <x v="40"/>
    <x v="12"/>
    <n v="1194"/>
    <n v="1127"/>
    <n v="2546"/>
    <x v="0"/>
  </r>
  <r>
    <x v="38"/>
    <x v="4"/>
    <x v="2"/>
    <x v="6"/>
    <x v="40"/>
    <x v="13"/>
    <n v="1198"/>
    <n v="1129"/>
    <n v="2566"/>
    <x v="0"/>
  </r>
  <r>
    <x v="38"/>
    <x v="4"/>
    <x v="2"/>
    <x v="6"/>
    <x v="40"/>
    <x v="14"/>
    <n v="1203"/>
    <n v="1131"/>
    <n v="2586"/>
    <x v="0"/>
  </r>
  <r>
    <x v="38"/>
    <x v="4"/>
    <x v="2"/>
    <x v="6"/>
    <x v="40"/>
    <x v="15"/>
    <n v="1207"/>
    <n v="1134"/>
    <n v="2606"/>
    <x v="0"/>
  </r>
  <r>
    <x v="38"/>
    <x v="4"/>
    <x v="2"/>
    <x v="6"/>
    <x v="40"/>
    <x v="16"/>
    <n v="1210"/>
    <n v="1136"/>
    <n v="2626"/>
    <x v="0"/>
  </r>
  <r>
    <x v="38"/>
    <x v="4"/>
    <x v="2"/>
    <x v="6"/>
    <x v="40"/>
    <x v="17"/>
    <n v="1214"/>
    <n v="1138"/>
    <n v="2644"/>
    <x v="0"/>
  </r>
  <r>
    <x v="38"/>
    <x v="4"/>
    <x v="2"/>
    <x v="6"/>
    <x v="40"/>
    <x v="18"/>
    <n v="1218"/>
    <n v="1140"/>
    <n v="2661"/>
    <x v="0"/>
  </r>
  <r>
    <x v="38"/>
    <x v="4"/>
    <x v="2"/>
    <x v="6"/>
    <x v="40"/>
    <x v="19"/>
    <n v="1221"/>
    <n v="1142"/>
    <n v="2676"/>
    <x v="0"/>
  </r>
  <r>
    <x v="38"/>
    <x v="4"/>
    <x v="2"/>
    <x v="6"/>
    <x v="40"/>
    <x v="20"/>
    <n v="1225"/>
    <n v="1144"/>
    <n v="2690"/>
    <x v="0"/>
  </r>
  <r>
    <x v="38"/>
    <x v="4"/>
    <x v="2"/>
    <x v="6"/>
    <x v="40"/>
    <x v="21"/>
    <n v="1228"/>
    <n v="1146"/>
    <n v="2705"/>
    <x v="0"/>
  </r>
  <r>
    <x v="38"/>
    <x v="4"/>
    <x v="2"/>
    <x v="6"/>
    <x v="40"/>
    <x v="22"/>
    <n v="1231"/>
    <n v="1148"/>
    <n v="2719"/>
    <x v="0"/>
  </r>
  <r>
    <x v="38"/>
    <x v="4"/>
    <x v="2"/>
    <x v="6"/>
    <x v="40"/>
    <x v="23"/>
    <n v="1234"/>
    <n v="1150"/>
    <n v="2733"/>
    <x v="0"/>
  </r>
  <r>
    <x v="38"/>
    <x v="4"/>
    <x v="2"/>
    <x v="6"/>
    <x v="40"/>
    <x v="24"/>
    <n v="1237"/>
    <n v="1152"/>
    <n v="2747"/>
    <x v="0"/>
  </r>
  <r>
    <x v="38"/>
    <x v="4"/>
    <x v="2"/>
    <x v="6"/>
    <x v="40"/>
    <x v="25"/>
    <n v="1240"/>
    <n v="1154"/>
    <n v="2762"/>
    <x v="0"/>
  </r>
  <r>
    <x v="38"/>
    <x v="4"/>
    <x v="2"/>
    <x v="6"/>
    <x v="40"/>
    <x v="26"/>
    <n v="1243"/>
    <n v="1156"/>
    <n v="2776"/>
    <x v="0"/>
  </r>
  <r>
    <x v="38"/>
    <x v="4"/>
    <x v="2"/>
    <x v="6"/>
    <x v="40"/>
    <x v="27"/>
    <n v="1245"/>
    <n v="1158"/>
    <n v="2791"/>
    <x v="0"/>
  </r>
  <r>
    <x v="38"/>
    <x v="4"/>
    <x v="2"/>
    <x v="6"/>
    <x v="40"/>
    <x v="28"/>
    <n v="1248"/>
    <n v="1159"/>
    <n v="2804"/>
    <x v="0"/>
  </r>
  <r>
    <x v="38"/>
    <x v="4"/>
    <x v="2"/>
    <x v="6"/>
    <x v="40"/>
    <x v="29"/>
    <n v="1250"/>
    <n v="1161"/>
    <n v="2818"/>
    <x v="0"/>
  </r>
  <r>
    <x v="38"/>
    <x v="4"/>
    <x v="2"/>
    <x v="6"/>
    <x v="40"/>
    <x v="30"/>
    <n v="1253"/>
    <n v="1163"/>
    <n v="2831"/>
    <x v="0"/>
  </r>
  <r>
    <x v="38"/>
    <x v="5"/>
    <x v="0"/>
    <x v="6"/>
    <x v="40"/>
    <x v="0"/>
    <n v="1917"/>
    <n v="1917"/>
    <n v="10277"/>
    <x v="0"/>
  </r>
  <r>
    <x v="38"/>
    <x v="5"/>
    <x v="0"/>
    <x v="6"/>
    <x v="40"/>
    <x v="1"/>
    <n v="1924"/>
    <n v="1911"/>
    <n v="10419"/>
    <x v="0"/>
  </r>
  <r>
    <x v="38"/>
    <x v="5"/>
    <x v="0"/>
    <x v="6"/>
    <x v="40"/>
    <x v="2"/>
    <n v="1931"/>
    <n v="1946"/>
    <n v="10566"/>
    <x v="0"/>
  </r>
  <r>
    <x v="38"/>
    <x v="5"/>
    <x v="0"/>
    <x v="6"/>
    <x v="40"/>
    <x v="3"/>
    <n v="1938"/>
    <n v="1923"/>
    <n v="10717"/>
    <x v="0"/>
  </r>
  <r>
    <x v="38"/>
    <x v="5"/>
    <x v="0"/>
    <x v="6"/>
    <x v="40"/>
    <x v="4"/>
    <n v="1944"/>
    <n v="1823"/>
    <n v="10858"/>
    <x v="0"/>
  </r>
  <r>
    <x v="38"/>
    <x v="5"/>
    <x v="0"/>
    <x v="6"/>
    <x v="40"/>
    <x v="5"/>
    <n v="1950"/>
    <n v="1824"/>
    <n v="10987"/>
    <x v="0"/>
  </r>
  <r>
    <x v="38"/>
    <x v="5"/>
    <x v="0"/>
    <x v="6"/>
    <x v="40"/>
    <x v="6"/>
    <n v="1955"/>
    <n v="1824"/>
    <n v="11117"/>
    <x v="0"/>
  </r>
  <r>
    <x v="38"/>
    <x v="5"/>
    <x v="0"/>
    <x v="6"/>
    <x v="40"/>
    <x v="7"/>
    <n v="1961"/>
    <n v="1825"/>
    <n v="11247"/>
    <x v="0"/>
  </r>
  <r>
    <x v="38"/>
    <x v="5"/>
    <x v="0"/>
    <x v="6"/>
    <x v="40"/>
    <x v="8"/>
    <n v="1966"/>
    <n v="1826"/>
    <n v="11375"/>
    <x v="0"/>
  </r>
  <r>
    <x v="38"/>
    <x v="5"/>
    <x v="0"/>
    <x v="6"/>
    <x v="40"/>
    <x v="9"/>
    <n v="1972"/>
    <n v="1826"/>
    <n v="11504"/>
    <x v="0"/>
  </r>
  <r>
    <x v="38"/>
    <x v="5"/>
    <x v="0"/>
    <x v="6"/>
    <x v="40"/>
    <x v="10"/>
    <n v="1977"/>
    <n v="1827"/>
    <n v="11633"/>
    <x v="0"/>
  </r>
  <r>
    <x v="38"/>
    <x v="5"/>
    <x v="0"/>
    <x v="6"/>
    <x v="40"/>
    <x v="11"/>
    <n v="1982"/>
    <n v="1828"/>
    <n v="11760"/>
    <x v="0"/>
  </r>
  <r>
    <x v="38"/>
    <x v="5"/>
    <x v="0"/>
    <x v="6"/>
    <x v="40"/>
    <x v="12"/>
    <n v="1988"/>
    <n v="1828"/>
    <n v="11887"/>
    <x v="0"/>
  </r>
  <r>
    <x v="38"/>
    <x v="5"/>
    <x v="0"/>
    <x v="6"/>
    <x v="40"/>
    <x v="13"/>
    <n v="1993"/>
    <n v="1829"/>
    <n v="12013"/>
    <x v="0"/>
  </r>
  <r>
    <x v="38"/>
    <x v="5"/>
    <x v="0"/>
    <x v="6"/>
    <x v="40"/>
    <x v="14"/>
    <n v="1998"/>
    <n v="1829"/>
    <n v="12137"/>
    <x v="0"/>
  </r>
  <r>
    <x v="38"/>
    <x v="5"/>
    <x v="0"/>
    <x v="6"/>
    <x v="40"/>
    <x v="15"/>
    <n v="2003"/>
    <n v="1830"/>
    <n v="12259"/>
    <x v="0"/>
  </r>
  <r>
    <x v="38"/>
    <x v="5"/>
    <x v="0"/>
    <x v="6"/>
    <x v="40"/>
    <x v="16"/>
    <n v="2008"/>
    <n v="1830"/>
    <n v="12379"/>
    <x v="0"/>
  </r>
  <r>
    <x v="38"/>
    <x v="5"/>
    <x v="0"/>
    <x v="6"/>
    <x v="40"/>
    <x v="17"/>
    <n v="2013"/>
    <n v="1831"/>
    <n v="12498"/>
    <x v="0"/>
  </r>
  <r>
    <x v="38"/>
    <x v="5"/>
    <x v="0"/>
    <x v="6"/>
    <x v="40"/>
    <x v="18"/>
    <n v="2018"/>
    <n v="1831"/>
    <n v="12614"/>
    <x v="0"/>
  </r>
  <r>
    <x v="38"/>
    <x v="5"/>
    <x v="0"/>
    <x v="6"/>
    <x v="40"/>
    <x v="19"/>
    <n v="2023"/>
    <n v="1832"/>
    <n v="12728"/>
    <x v="0"/>
  </r>
  <r>
    <x v="38"/>
    <x v="5"/>
    <x v="0"/>
    <x v="6"/>
    <x v="40"/>
    <x v="20"/>
    <n v="2028"/>
    <n v="1832"/>
    <n v="12838"/>
    <x v="0"/>
  </r>
  <r>
    <x v="38"/>
    <x v="5"/>
    <x v="0"/>
    <x v="6"/>
    <x v="40"/>
    <x v="21"/>
    <n v="2032"/>
    <n v="1833"/>
    <n v="12946"/>
    <x v="0"/>
  </r>
  <r>
    <x v="38"/>
    <x v="5"/>
    <x v="0"/>
    <x v="6"/>
    <x v="40"/>
    <x v="22"/>
    <n v="2037"/>
    <n v="1833"/>
    <n v="13052"/>
    <x v="0"/>
  </r>
  <r>
    <x v="38"/>
    <x v="5"/>
    <x v="0"/>
    <x v="6"/>
    <x v="40"/>
    <x v="23"/>
    <n v="2042"/>
    <n v="1834"/>
    <n v="13155"/>
    <x v="0"/>
  </r>
  <r>
    <x v="38"/>
    <x v="5"/>
    <x v="0"/>
    <x v="6"/>
    <x v="40"/>
    <x v="24"/>
    <n v="2047"/>
    <n v="1834"/>
    <n v="13256"/>
    <x v="0"/>
  </r>
  <r>
    <x v="38"/>
    <x v="5"/>
    <x v="0"/>
    <x v="6"/>
    <x v="40"/>
    <x v="25"/>
    <n v="2052"/>
    <n v="1835"/>
    <n v="13357"/>
    <x v="0"/>
  </r>
  <r>
    <x v="38"/>
    <x v="5"/>
    <x v="0"/>
    <x v="6"/>
    <x v="40"/>
    <x v="26"/>
    <n v="2057"/>
    <n v="1835"/>
    <n v="13458"/>
    <x v="0"/>
  </r>
  <r>
    <x v="38"/>
    <x v="5"/>
    <x v="0"/>
    <x v="6"/>
    <x v="40"/>
    <x v="27"/>
    <n v="2061"/>
    <n v="1836"/>
    <n v="13559"/>
    <x v="0"/>
  </r>
  <r>
    <x v="38"/>
    <x v="5"/>
    <x v="0"/>
    <x v="6"/>
    <x v="40"/>
    <x v="28"/>
    <n v="2066"/>
    <n v="1836"/>
    <n v="13659"/>
    <x v="0"/>
  </r>
  <r>
    <x v="38"/>
    <x v="5"/>
    <x v="0"/>
    <x v="6"/>
    <x v="40"/>
    <x v="29"/>
    <n v="2071"/>
    <n v="1837"/>
    <n v="13760"/>
    <x v="0"/>
  </r>
  <r>
    <x v="38"/>
    <x v="5"/>
    <x v="0"/>
    <x v="6"/>
    <x v="40"/>
    <x v="30"/>
    <n v="2075"/>
    <n v="1837"/>
    <n v="13862"/>
    <x v="0"/>
  </r>
  <r>
    <x v="38"/>
    <x v="5"/>
    <x v="1"/>
    <x v="6"/>
    <x v="40"/>
    <x v="0"/>
    <n v="880"/>
    <n v="880"/>
    <n v="1099"/>
    <x v="0"/>
  </r>
  <r>
    <x v="38"/>
    <x v="5"/>
    <x v="1"/>
    <x v="6"/>
    <x v="40"/>
    <x v="1"/>
    <n v="886"/>
    <n v="839"/>
    <n v="1124"/>
    <x v="0"/>
  </r>
  <r>
    <x v="38"/>
    <x v="5"/>
    <x v="1"/>
    <x v="6"/>
    <x v="40"/>
    <x v="2"/>
    <n v="892"/>
    <n v="826"/>
    <n v="1151"/>
    <x v="0"/>
  </r>
  <r>
    <x v="38"/>
    <x v="5"/>
    <x v="1"/>
    <x v="6"/>
    <x v="40"/>
    <x v="3"/>
    <n v="898"/>
    <n v="834"/>
    <n v="1179"/>
    <x v="0"/>
  </r>
  <r>
    <x v="38"/>
    <x v="5"/>
    <x v="1"/>
    <x v="6"/>
    <x v="40"/>
    <x v="4"/>
    <n v="904"/>
    <n v="824"/>
    <n v="1202"/>
    <x v="0"/>
  </r>
  <r>
    <x v="38"/>
    <x v="5"/>
    <x v="1"/>
    <x v="6"/>
    <x v="40"/>
    <x v="5"/>
    <n v="910"/>
    <n v="820"/>
    <n v="1225"/>
    <x v="0"/>
  </r>
  <r>
    <x v="38"/>
    <x v="5"/>
    <x v="1"/>
    <x v="6"/>
    <x v="40"/>
    <x v="6"/>
    <n v="915"/>
    <n v="816"/>
    <n v="1248"/>
    <x v="0"/>
  </r>
  <r>
    <x v="38"/>
    <x v="5"/>
    <x v="1"/>
    <x v="6"/>
    <x v="40"/>
    <x v="7"/>
    <n v="920"/>
    <n v="812"/>
    <n v="1271"/>
    <x v="0"/>
  </r>
  <r>
    <x v="38"/>
    <x v="5"/>
    <x v="1"/>
    <x v="6"/>
    <x v="40"/>
    <x v="8"/>
    <n v="925"/>
    <n v="808"/>
    <n v="1293"/>
    <x v="0"/>
  </r>
  <r>
    <x v="38"/>
    <x v="5"/>
    <x v="1"/>
    <x v="6"/>
    <x v="40"/>
    <x v="9"/>
    <n v="930"/>
    <n v="804"/>
    <n v="1316"/>
    <x v="0"/>
  </r>
  <r>
    <x v="38"/>
    <x v="5"/>
    <x v="1"/>
    <x v="6"/>
    <x v="40"/>
    <x v="10"/>
    <n v="935"/>
    <n v="800"/>
    <n v="1339"/>
    <x v="0"/>
  </r>
  <r>
    <x v="38"/>
    <x v="5"/>
    <x v="1"/>
    <x v="6"/>
    <x v="40"/>
    <x v="11"/>
    <n v="939"/>
    <n v="796"/>
    <n v="1363"/>
    <x v="0"/>
  </r>
  <r>
    <x v="38"/>
    <x v="5"/>
    <x v="1"/>
    <x v="6"/>
    <x v="40"/>
    <x v="12"/>
    <n v="943"/>
    <n v="793"/>
    <n v="1387"/>
    <x v="0"/>
  </r>
  <r>
    <x v="38"/>
    <x v="5"/>
    <x v="1"/>
    <x v="6"/>
    <x v="40"/>
    <x v="13"/>
    <n v="947"/>
    <n v="789"/>
    <n v="1411"/>
    <x v="0"/>
  </r>
  <r>
    <x v="38"/>
    <x v="5"/>
    <x v="1"/>
    <x v="6"/>
    <x v="40"/>
    <x v="14"/>
    <n v="951"/>
    <n v="785"/>
    <n v="1434"/>
    <x v="0"/>
  </r>
  <r>
    <x v="38"/>
    <x v="5"/>
    <x v="1"/>
    <x v="6"/>
    <x v="40"/>
    <x v="15"/>
    <n v="955"/>
    <n v="781"/>
    <n v="1457"/>
    <x v="0"/>
  </r>
  <r>
    <x v="38"/>
    <x v="5"/>
    <x v="1"/>
    <x v="6"/>
    <x v="40"/>
    <x v="16"/>
    <n v="959"/>
    <n v="778"/>
    <n v="1480"/>
    <x v="0"/>
  </r>
  <r>
    <x v="38"/>
    <x v="5"/>
    <x v="1"/>
    <x v="6"/>
    <x v="40"/>
    <x v="17"/>
    <n v="963"/>
    <n v="774"/>
    <n v="1500"/>
    <x v="0"/>
  </r>
  <r>
    <x v="38"/>
    <x v="5"/>
    <x v="1"/>
    <x v="6"/>
    <x v="40"/>
    <x v="18"/>
    <n v="967"/>
    <n v="771"/>
    <n v="1520"/>
    <x v="0"/>
  </r>
  <r>
    <x v="38"/>
    <x v="5"/>
    <x v="1"/>
    <x v="6"/>
    <x v="40"/>
    <x v="19"/>
    <n v="971"/>
    <n v="767"/>
    <n v="1539"/>
    <x v="0"/>
  </r>
  <r>
    <x v="38"/>
    <x v="5"/>
    <x v="1"/>
    <x v="6"/>
    <x v="40"/>
    <x v="20"/>
    <n v="975"/>
    <n v="763"/>
    <n v="1558"/>
    <x v="0"/>
  </r>
  <r>
    <x v="38"/>
    <x v="5"/>
    <x v="1"/>
    <x v="6"/>
    <x v="40"/>
    <x v="21"/>
    <n v="979"/>
    <n v="760"/>
    <n v="1576"/>
    <x v="0"/>
  </r>
  <r>
    <x v="38"/>
    <x v="5"/>
    <x v="1"/>
    <x v="6"/>
    <x v="40"/>
    <x v="22"/>
    <n v="983"/>
    <n v="756"/>
    <n v="1593"/>
    <x v="0"/>
  </r>
  <r>
    <x v="38"/>
    <x v="5"/>
    <x v="1"/>
    <x v="6"/>
    <x v="40"/>
    <x v="23"/>
    <n v="987"/>
    <n v="753"/>
    <n v="1609"/>
    <x v="0"/>
  </r>
  <r>
    <x v="38"/>
    <x v="5"/>
    <x v="1"/>
    <x v="6"/>
    <x v="40"/>
    <x v="24"/>
    <n v="991"/>
    <n v="749"/>
    <n v="1626"/>
    <x v="0"/>
  </r>
  <r>
    <x v="38"/>
    <x v="5"/>
    <x v="1"/>
    <x v="6"/>
    <x v="40"/>
    <x v="25"/>
    <n v="995"/>
    <n v="746"/>
    <n v="1643"/>
    <x v="0"/>
  </r>
  <r>
    <x v="38"/>
    <x v="5"/>
    <x v="1"/>
    <x v="6"/>
    <x v="40"/>
    <x v="26"/>
    <n v="999"/>
    <n v="742"/>
    <n v="1660"/>
    <x v="0"/>
  </r>
  <r>
    <x v="38"/>
    <x v="5"/>
    <x v="1"/>
    <x v="6"/>
    <x v="40"/>
    <x v="27"/>
    <n v="1002"/>
    <n v="739"/>
    <n v="1677"/>
    <x v="0"/>
  </r>
  <r>
    <x v="38"/>
    <x v="5"/>
    <x v="1"/>
    <x v="6"/>
    <x v="40"/>
    <x v="28"/>
    <n v="1006"/>
    <n v="735"/>
    <n v="1693"/>
    <x v="0"/>
  </r>
  <r>
    <x v="38"/>
    <x v="5"/>
    <x v="1"/>
    <x v="6"/>
    <x v="40"/>
    <x v="29"/>
    <n v="1010"/>
    <n v="732"/>
    <n v="1710"/>
    <x v="0"/>
  </r>
  <r>
    <x v="38"/>
    <x v="5"/>
    <x v="1"/>
    <x v="6"/>
    <x v="40"/>
    <x v="30"/>
    <n v="1013"/>
    <n v="728"/>
    <n v="1726"/>
    <x v="0"/>
  </r>
  <r>
    <x v="38"/>
    <x v="5"/>
    <x v="2"/>
    <x v="6"/>
    <x v="40"/>
    <x v="0"/>
    <n v="1262"/>
    <n v="1262"/>
    <n v="972"/>
    <x v="0"/>
  </r>
  <r>
    <x v="38"/>
    <x v="5"/>
    <x v="2"/>
    <x v="6"/>
    <x v="40"/>
    <x v="1"/>
    <n v="1269"/>
    <n v="1287"/>
    <n v="967"/>
    <x v="0"/>
  </r>
  <r>
    <x v="38"/>
    <x v="5"/>
    <x v="2"/>
    <x v="6"/>
    <x v="40"/>
    <x v="2"/>
    <n v="1276"/>
    <n v="1247"/>
    <n v="963"/>
    <x v="0"/>
  </r>
  <r>
    <x v="38"/>
    <x v="5"/>
    <x v="2"/>
    <x v="6"/>
    <x v="40"/>
    <x v="3"/>
    <n v="1283"/>
    <n v="1236"/>
    <n v="959"/>
    <x v="0"/>
  </r>
  <r>
    <x v="38"/>
    <x v="5"/>
    <x v="2"/>
    <x v="6"/>
    <x v="40"/>
    <x v="4"/>
    <n v="1290"/>
    <n v="1243"/>
    <n v="955"/>
    <x v="0"/>
  </r>
  <r>
    <x v="38"/>
    <x v="5"/>
    <x v="2"/>
    <x v="6"/>
    <x v="40"/>
    <x v="5"/>
    <n v="1297"/>
    <n v="1246"/>
    <n v="951"/>
    <x v="0"/>
  </r>
  <r>
    <x v="38"/>
    <x v="5"/>
    <x v="2"/>
    <x v="6"/>
    <x v="40"/>
    <x v="6"/>
    <n v="1303"/>
    <n v="1248"/>
    <n v="949"/>
    <x v="0"/>
  </r>
  <r>
    <x v="38"/>
    <x v="5"/>
    <x v="2"/>
    <x v="6"/>
    <x v="40"/>
    <x v="7"/>
    <n v="1309"/>
    <n v="1251"/>
    <n v="950"/>
    <x v="0"/>
  </r>
  <r>
    <x v="38"/>
    <x v="5"/>
    <x v="2"/>
    <x v="6"/>
    <x v="40"/>
    <x v="8"/>
    <n v="1316"/>
    <n v="1253"/>
    <n v="951"/>
    <x v="0"/>
  </r>
  <r>
    <x v="38"/>
    <x v="5"/>
    <x v="2"/>
    <x v="6"/>
    <x v="40"/>
    <x v="9"/>
    <n v="1322"/>
    <n v="1256"/>
    <n v="951"/>
    <x v="0"/>
  </r>
  <r>
    <x v="38"/>
    <x v="5"/>
    <x v="2"/>
    <x v="6"/>
    <x v="40"/>
    <x v="10"/>
    <n v="1328"/>
    <n v="1258"/>
    <n v="949"/>
    <x v="0"/>
  </r>
  <r>
    <x v="38"/>
    <x v="5"/>
    <x v="2"/>
    <x v="6"/>
    <x v="40"/>
    <x v="11"/>
    <n v="1334"/>
    <n v="1261"/>
    <n v="946"/>
    <x v="0"/>
  </r>
  <r>
    <x v="38"/>
    <x v="5"/>
    <x v="2"/>
    <x v="6"/>
    <x v="40"/>
    <x v="12"/>
    <n v="1339"/>
    <n v="1263"/>
    <n v="943"/>
    <x v="0"/>
  </r>
  <r>
    <x v="38"/>
    <x v="5"/>
    <x v="2"/>
    <x v="6"/>
    <x v="40"/>
    <x v="13"/>
    <n v="1345"/>
    <n v="1266"/>
    <n v="940"/>
    <x v="0"/>
  </r>
  <r>
    <x v="38"/>
    <x v="5"/>
    <x v="2"/>
    <x v="6"/>
    <x v="40"/>
    <x v="14"/>
    <n v="1351"/>
    <n v="1268"/>
    <n v="937"/>
    <x v="0"/>
  </r>
  <r>
    <x v="38"/>
    <x v="5"/>
    <x v="2"/>
    <x v="6"/>
    <x v="40"/>
    <x v="15"/>
    <n v="1356"/>
    <n v="1270"/>
    <n v="935"/>
    <x v="0"/>
  </r>
  <r>
    <x v="38"/>
    <x v="5"/>
    <x v="2"/>
    <x v="6"/>
    <x v="40"/>
    <x v="16"/>
    <n v="1362"/>
    <n v="1273"/>
    <n v="932"/>
    <x v="0"/>
  </r>
  <r>
    <x v="38"/>
    <x v="5"/>
    <x v="2"/>
    <x v="6"/>
    <x v="40"/>
    <x v="17"/>
    <n v="1367"/>
    <n v="1275"/>
    <n v="929"/>
    <x v="0"/>
  </r>
  <r>
    <x v="38"/>
    <x v="5"/>
    <x v="2"/>
    <x v="6"/>
    <x v="40"/>
    <x v="18"/>
    <n v="1372"/>
    <n v="1277"/>
    <n v="926"/>
    <x v="0"/>
  </r>
  <r>
    <x v="38"/>
    <x v="5"/>
    <x v="2"/>
    <x v="6"/>
    <x v="40"/>
    <x v="19"/>
    <n v="1377"/>
    <n v="1279"/>
    <n v="923"/>
    <x v="0"/>
  </r>
  <r>
    <x v="38"/>
    <x v="5"/>
    <x v="2"/>
    <x v="6"/>
    <x v="40"/>
    <x v="20"/>
    <n v="1382"/>
    <n v="1282"/>
    <n v="919"/>
    <x v="0"/>
  </r>
  <r>
    <x v="38"/>
    <x v="5"/>
    <x v="2"/>
    <x v="6"/>
    <x v="40"/>
    <x v="21"/>
    <n v="1387"/>
    <n v="1284"/>
    <n v="916"/>
    <x v="0"/>
  </r>
  <r>
    <x v="38"/>
    <x v="5"/>
    <x v="2"/>
    <x v="6"/>
    <x v="40"/>
    <x v="22"/>
    <n v="1392"/>
    <n v="1286"/>
    <n v="913"/>
    <x v="0"/>
  </r>
  <r>
    <x v="38"/>
    <x v="5"/>
    <x v="2"/>
    <x v="6"/>
    <x v="40"/>
    <x v="23"/>
    <n v="1397"/>
    <n v="1288"/>
    <n v="910"/>
    <x v="0"/>
  </r>
  <r>
    <x v="38"/>
    <x v="5"/>
    <x v="2"/>
    <x v="6"/>
    <x v="40"/>
    <x v="24"/>
    <n v="1402"/>
    <n v="1291"/>
    <n v="907"/>
    <x v="0"/>
  </r>
  <r>
    <x v="38"/>
    <x v="5"/>
    <x v="2"/>
    <x v="6"/>
    <x v="40"/>
    <x v="25"/>
    <n v="1406"/>
    <n v="1293"/>
    <n v="904"/>
    <x v="0"/>
  </r>
  <r>
    <x v="38"/>
    <x v="5"/>
    <x v="2"/>
    <x v="6"/>
    <x v="40"/>
    <x v="26"/>
    <n v="1410"/>
    <n v="1295"/>
    <n v="901"/>
    <x v="0"/>
  </r>
  <r>
    <x v="38"/>
    <x v="5"/>
    <x v="2"/>
    <x v="6"/>
    <x v="40"/>
    <x v="27"/>
    <n v="1415"/>
    <n v="1297"/>
    <n v="898"/>
    <x v="0"/>
  </r>
  <r>
    <x v="38"/>
    <x v="5"/>
    <x v="2"/>
    <x v="6"/>
    <x v="40"/>
    <x v="28"/>
    <n v="1419"/>
    <n v="1299"/>
    <n v="895"/>
    <x v="0"/>
  </r>
  <r>
    <x v="38"/>
    <x v="5"/>
    <x v="2"/>
    <x v="6"/>
    <x v="40"/>
    <x v="29"/>
    <n v="1423"/>
    <n v="1302"/>
    <n v="892"/>
    <x v="0"/>
  </r>
  <r>
    <x v="38"/>
    <x v="5"/>
    <x v="2"/>
    <x v="6"/>
    <x v="40"/>
    <x v="30"/>
    <n v="1427"/>
    <n v="1304"/>
    <n v="889"/>
    <x v="0"/>
  </r>
  <r>
    <x v="38"/>
    <x v="6"/>
    <x v="0"/>
    <x v="6"/>
    <x v="40"/>
    <x v="0"/>
    <n v="1818"/>
    <n v="1818"/>
    <n v="18601"/>
    <x v="0"/>
  </r>
  <r>
    <x v="38"/>
    <x v="6"/>
    <x v="0"/>
    <x v="6"/>
    <x v="40"/>
    <x v="1"/>
    <n v="1825"/>
    <n v="1812"/>
    <n v="19052"/>
    <x v="0"/>
  </r>
  <r>
    <x v="38"/>
    <x v="6"/>
    <x v="0"/>
    <x v="6"/>
    <x v="40"/>
    <x v="2"/>
    <n v="1832"/>
    <n v="1845"/>
    <n v="19487"/>
    <x v="0"/>
  </r>
  <r>
    <x v="38"/>
    <x v="6"/>
    <x v="0"/>
    <x v="6"/>
    <x v="40"/>
    <x v="3"/>
    <n v="1839"/>
    <n v="1823"/>
    <n v="19914"/>
    <x v="0"/>
  </r>
  <r>
    <x v="38"/>
    <x v="6"/>
    <x v="0"/>
    <x v="6"/>
    <x v="40"/>
    <x v="4"/>
    <n v="1844"/>
    <n v="1729"/>
    <n v="20308"/>
    <x v="0"/>
  </r>
  <r>
    <x v="38"/>
    <x v="6"/>
    <x v="0"/>
    <x v="6"/>
    <x v="40"/>
    <x v="5"/>
    <n v="1848"/>
    <n v="1729"/>
    <n v="20689"/>
    <x v="0"/>
  </r>
  <r>
    <x v="38"/>
    <x v="6"/>
    <x v="0"/>
    <x v="6"/>
    <x v="40"/>
    <x v="6"/>
    <n v="1853"/>
    <n v="1730"/>
    <n v="21074"/>
    <x v="0"/>
  </r>
  <r>
    <x v="38"/>
    <x v="6"/>
    <x v="0"/>
    <x v="6"/>
    <x v="40"/>
    <x v="7"/>
    <n v="1857"/>
    <n v="1730"/>
    <n v="21458"/>
    <x v="0"/>
  </r>
  <r>
    <x v="38"/>
    <x v="6"/>
    <x v="0"/>
    <x v="6"/>
    <x v="40"/>
    <x v="8"/>
    <n v="1862"/>
    <n v="1731"/>
    <n v="21837"/>
    <x v="0"/>
  </r>
  <r>
    <x v="38"/>
    <x v="6"/>
    <x v="0"/>
    <x v="6"/>
    <x v="40"/>
    <x v="9"/>
    <n v="1866"/>
    <n v="1732"/>
    <n v="22218"/>
    <x v="0"/>
  </r>
  <r>
    <x v="38"/>
    <x v="6"/>
    <x v="0"/>
    <x v="6"/>
    <x v="40"/>
    <x v="10"/>
    <n v="1870"/>
    <n v="1732"/>
    <n v="22599"/>
    <x v="0"/>
  </r>
  <r>
    <x v="38"/>
    <x v="6"/>
    <x v="0"/>
    <x v="6"/>
    <x v="40"/>
    <x v="11"/>
    <n v="1874"/>
    <n v="1733"/>
    <n v="22974"/>
    <x v="0"/>
  </r>
  <r>
    <x v="38"/>
    <x v="6"/>
    <x v="0"/>
    <x v="6"/>
    <x v="40"/>
    <x v="12"/>
    <n v="1878"/>
    <n v="1733"/>
    <n v="23349"/>
    <x v="0"/>
  </r>
  <r>
    <x v="38"/>
    <x v="6"/>
    <x v="0"/>
    <x v="6"/>
    <x v="40"/>
    <x v="13"/>
    <n v="1882"/>
    <n v="1734"/>
    <n v="23720"/>
    <x v="0"/>
  </r>
  <r>
    <x v="38"/>
    <x v="6"/>
    <x v="0"/>
    <x v="6"/>
    <x v="40"/>
    <x v="14"/>
    <n v="1886"/>
    <n v="1734"/>
    <n v="24084"/>
    <x v="0"/>
  </r>
  <r>
    <x v="38"/>
    <x v="6"/>
    <x v="0"/>
    <x v="6"/>
    <x v="40"/>
    <x v="15"/>
    <n v="1890"/>
    <n v="1735"/>
    <n v="24443"/>
    <x v="0"/>
  </r>
  <r>
    <x v="38"/>
    <x v="6"/>
    <x v="0"/>
    <x v="6"/>
    <x v="40"/>
    <x v="16"/>
    <n v="1893"/>
    <n v="1735"/>
    <n v="24795"/>
    <x v="0"/>
  </r>
  <r>
    <x v="38"/>
    <x v="6"/>
    <x v="0"/>
    <x v="6"/>
    <x v="40"/>
    <x v="17"/>
    <n v="1897"/>
    <n v="1736"/>
    <n v="25142"/>
    <x v="0"/>
  </r>
  <r>
    <x v="38"/>
    <x v="6"/>
    <x v="0"/>
    <x v="6"/>
    <x v="40"/>
    <x v="18"/>
    <n v="1901"/>
    <n v="1736"/>
    <n v="25481"/>
    <x v="0"/>
  </r>
  <r>
    <x v="38"/>
    <x v="6"/>
    <x v="0"/>
    <x v="6"/>
    <x v="40"/>
    <x v="19"/>
    <n v="1904"/>
    <n v="1737"/>
    <n v="25809"/>
    <x v="0"/>
  </r>
  <r>
    <x v="38"/>
    <x v="6"/>
    <x v="0"/>
    <x v="6"/>
    <x v="40"/>
    <x v="20"/>
    <n v="1908"/>
    <n v="1737"/>
    <n v="26128"/>
    <x v="0"/>
  </r>
  <r>
    <x v="38"/>
    <x v="6"/>
    <x v="0"/>
    <x v="6"/>
    <x v="40"/>
    <x v="21"/>
    <n v="1912"/>
    <n v="1738"/>
    <n v="26437"/>
    <x v="0"/>
  </r>
  <r>
    <x v="38"/>
    <x v="6"/>
    <x v="0"/>
    <x v="6"/>
    <x v="40"/>
    <x v="22"/>
    <n v="1915"/>
    <n v="1738"/>
    <n v="26740"/>
    <x v="0"/>
  </r>
  <r>
    <x v="38"/>
    <x v="6"/>
    <x v="0"/>
    <x v="6"/>
    <x v="40"/>
    <x v="23"/>
    <n v="1919"/>
    <n v="1739"/>
    <n v="27033"/>
    <x v="0"/>
  </r>
  <r>
    <x v="38"/>
    <x v="6"/>
    <x v="0"/>
    <x v="6"/>
    <x v="40"/>
    <x v="24"/>
    <n v="1922"/>
    <n v="1739"/>
    <n v="27319"/>
    <x v="0"/>
  </r>
  <r>
    <x v="38"/>
    <x v="6"/>
    <x v="0"/>
    <x v="6"/>
    <x v="40"/>
    <x v="25"/>
    <n v="1926"/>
    <n v="1740"/>
    <n v="27604"/>
    <x v="0"/>
  </r>
  <r>
    <x v="38"/>
    <x v="6"/>
    <x v="0"/>
    <x v="6"/>
    <x v="40"/>
    <x v="26"/>
    <n v="1929"/>
    <n v="1740"/>
    <n v="27890"/>
    <x v="0"/>
  </r>
  <r>
    <x v="38"/>
    <x v="6"/>
    <x v="0"/>
    <x v="6"/>
    <x v="40"/>
    <x v="27"/>
    <n v="1933"/>
    <n v="1741"/>
    <n v="28176"/>
    <x v="0"/>
  </r>
  <r>
    <x v="38"/>
    <x v="6"/>
    <x v="0"/>
    <x v="6"/>
    <x v="40"/>
    <x v="28"/>
    <n v="1936"/>
    <n v="1741"/>
    <n v="28462"/>
    <x v="0"/>
  </r>
  <r>
    <x v="38"/>
    <x v="6"/>
    <x v="0"/>
    <x v="6"/>
    <x v="40"/>
    <x v="29"/>
    <n v="1940"/>
    <n v="1741"/>
    <n v="28748"/>
    <x v="0"/>
  </r>
  <r>
    <x v="38"/>
    <x v="6"/>
    <x v="0"/>
    <x v="6"/>
    <x v="40"/>
    <x v="30"/>
    <n v="1943"/>
    <n v="1742"/>
    <n v="29035"/>
    <x v="0"/>
  </r>
  <r>
    <x v="38"/>
    <x v="6"/>
    <x v="1"/>
    <x v="6"/>
    <x v="40"/>
    <x v="0"/>
    <n v="788"/>
    <n v="788"/>
    <n v="2575"/>
    <x v="0"/>
  </r>
  <r>
    <x v="38"/>
    <x v="6"/>
    <x v="1"/>
    <x v="6"/>
    <x v="40"/>
    <x v="1"/>
    <n v="794"/>
    <n v="751"/>
    <n v="2654"/>
    <x v="0"/>
  </r>
  <r>
    <x v="38"/>
    <x v="6"/>
    <x v="1"/>
    <x v="6"/>
    <x v="40"/>
    <x v="2"/>
    <n v="800"/>
    <n v="740"/>
    <n v="2735"/>
    <x v="0"/>
  </r>
  <r>
    <x v="38"/>
    <x v="6"/>
    <x v="1"/>
    <x v="6"/>
    <x v="40"/>
    <x v="3"/>
    <n v="805"/>
    <n v="747"/>
    <n v="2815"/>
    <x v="0"/>
  </r>
  <r>
    <x v="38"/>
    <x v="6"/>
    <x v="1"/>
    <x v="6"/>
    <x v="40"/>
    <x v="4"/>
    <n v="811"/>
    <n v="738"/>
    <n v="2878"/>
    <x v="0"/>
  </r>
  <r>
    <x v="38"/>
    <x v="6"/>
    <x v="1"/>
    <x v="6"/>
    <x v="40"/>
    <x v="5"/>
    <n v="816"/>
    <n v="734"/>
    <n v="2947"/>
    <x v="0"/>
  </r>
  <r>
    <x v="38"/>
    <x v="6"/>
    <x v="1"/>
    <x v="6"/>
    <x v="40"/>
    <x v="6"/>
    <n v="821"/>
    <n v="731"/>
    <n v="3016"/>
    <x v="0"/>
  </r>
  <r>
    <x v="38"/>
    <x v="6"/>
    <x v="1"/>
    <x v="6"/>
    <x v="40"/>
    <x v="7"/>
    <n v="826"/>
    <n v="727"/>
    <n v="3084"/>
    <x v="0"/>
  </r>
  <r>
    <x v="38"/>
    <x v="6"/>
    <x v="1"/>
    <x v="6"/>
    <x v="40"/>
    <x v="8"/>
    <n v="830"/>
    <n v="724"/>
    <n v="3152"/>
    <x v="0"/>
  </r>
  <r>
    <x v="38"/>
    <x v="6"/>
    <x v="1"/>
    <x v="6"/>
    <x v="40"/>
    <x v="9"/>
    <n v="835"/>
    <n v="720"/>
    <n v="3219"/>
    <x v="0"/>
  </r>
  <r>
    <x v="38"/>
    <x v="6"/>
    <x v="1"/>
    <x v="6"/>
    <x v="40"/>
    <x v="10"/>
    <n v="839"/>
    <n v="717"/>
    <n v="3288"/>
    <x v="0"/>
  </r>
  <r>
    <x v="38"/>
    <x v="6"/>
    <x v="1"/>
    <x v="6"/>
    <x v="40"/>
    <x v="11"/>
    <n v="843"/>
    <n v="714"/>
    <n v="3361"/>
    <x v="0"/>
  </r>
  <r>
    <x v="38"/>
    <x v="6"/>
    <x v="1"/>
    <x v="6"/>
    <x v="40"/>
    <x v="12"/>
    <n v="846"/>
    <n v="710"/>
    <n v="3433"/>
    <x v="0"/>
  </r>
  <r>
    <x v="38"/>
    <x v="6"/>
    <x v="1"/>
    <x v="6"/>
    <x v="40"/>
    <x v="13"/>
    <n v="849"/>
    <n v="707"/>
    <n v="3505"/>
    <x v="0"/>
  </r>
  <r>
    <x v="38"/>
    <x v="6"/>
    <x v="1"/>
    <x v="6"/>
    <x v="40"/>
    <x v="14"/>
    <n v="853"/>
    <n v="703"/>
    <n v="3574"/>
    <x v="0"/>
  </r>
  <r>
    <x v="38"/>
    <x v="6"/>
    <x v="1"/>
    <x v="6"/>
    <x v="40"/>
    <x v="15"/>
    <n v="856"/>
    <n v="700"/>
    <n v="3642"/>
    <x v="0"/>
  </r>
  <r>
    <x v="38"/>
    <x v="6"/>
    <x v="1"/>
    <x v="6"/>
    <x v="40"/>
    <x v="16"/>
    <n v="859"/>
    <n v="697"/>
    <n v="3709"/>
    <x v="0"/>
  </r>
  <r>
    <x v="38"/>
    <x v="6"/>
    <x v="1"/>
    <x v="6"/>
    <x v="40"/>
    <x v="17"/>
    <n v="862"/>
    <n v="694"/>
    <n v="3770"/>
    <x v="0"/>
  </r>
  <r>
    <x v="38"/>
    <x v="6"/>
    <x v="1"/>
    <x v="6"/>
    <x v="40"/>
    <x v="18"/>
    <n v="866"/>
    <n v="690"/>
    <n v="3829"/>
    <x v="0"/>
  </r>
  <r>
    <x v="38"/>
    <x v="6"/>
    <x v="1"/>
    <x v="6"/>
    <x v="40"/>
    <x v="19"/>
    <n v="869"/>
    <n v="687"/>
    <n v="3885"/>
    <x v="0"/>
  </r>
  <r>
    <x v="38"/>
    <x v="6"/>
    <x v="1"/>
    <x v="6"/>
    <x v="40"/>
    <x v="20"/>
    <n v="872"/>
    <n v="684"/>
    <n v="3940"/>
    <x v="0"/>
  </r>
  <r>
    <x v="38"/>
    <x v="6"/>
    <x v="1"/>
    <x v="6"/>
    <x v="40"/>
    <x v="21"/>
    <n v="876"/>
    <n v="681"/>
    <n v="3991"/>
    <x v="0"/>
  </r>
  <r>
    <x v="38"/>
    <x v="6"/>
    <x v="1"/>
    <x v="6"/>
    <x v="40"/>
    <x v="22"/>
    <n v="879"/>
    <n v="678"/>
    <n v="4041"/>
    <x v="0"/>
  </r>
  <r>
    <x v="38"/>
    <x v="6"/>
    <x v="1"/>
    <x v="6"/>
    <x v="40"/>
    <x v="23"/>
    <n v="883"/>
    <n v="674"/>
    <n v="4089"/>
    <x v="0"/>
  </r>
  <r>
    <x v="38"/>
    <x v="6"/>
    <x v="1"/>
    <x v="6"/>
    <x v="40"/>
    <x v="24"/>
    <n v="886"/>
    <n v="671"/>
    <n v="4138"/>
    <x v="0"/>
  </r>
  <r>
    <x v="38"/>
    <x v="6"/>
    <x v="1"/>
    <x v="6"/>
    <x v="40"/>
    <x v="25"/>
    <n v="889"/>
    <n v="668"/>
    <n v="4187"/>
    <x v="0"/>
  </r>
  <r>
    <x v="38"/>
    <x v="6"/>
    <x v="1"/>
    <x v="6"/>
    <x v="40"/>
    <x v="26"/>
    <n v="892"/>
    <n v="665"/>
    <n v="4235"/>
    <x v="0"/>
  </r>
  <r>
    <x v="38"/>
    <x v="6"/>
    <x v="1"/>
    <x v="6"/>
    <x v="40"/>
    <x v="27"/>
    <n v="896"/>
    <n v="662"/>
    <n v="4284"/>
    <x v="0"/>
  </r>
  <r>
    <x v="38"/>
    <x v="6"/>
    <x v="1"/>
    <x v="6"/>
    <x v="40"/>
    <x v="28"/>
    <n v="899"/>
    <n v="659"/>
    <n v="4332"/>
    <x v="0"/>
  </r>
  <r>
    <x v="38"/>
    <x v="6"/>
    <x v="1"/>
    <x v="6"/>
    <x v="40"/>
    <x v="29"/>
    <n v="901"/>
    <n v="656"/>
    <n v="4380"/>
    <x v="0"/>
  </r>
  <r>
    <x v="38"/>
    <x v="6"/>
    <x v="1"/>
    <x v="6"/>
    <x v="40"/>
    <x v="30"/>
    <n v="904"/>
    <n v="653"/>
    <n v="4428"/>
    <x v="0"/>
  </r>
  <r>
    <x v="38"/>
    <x v="6"/>
    <x v="2"/>
    <x v="6"/>
    <x v="40"/>
    <x v="0"/>
    <n v="1181"/>
    <n v="1181"/>
    <n v="1322"/>
    <x v="0"/>
  </r>
  <r>
    <x v="38"/>
    <x v="6"/>
    <x v="2"/>
    <x v="6"/>
    <x v="40"/>
    <x v="1"/>
    <n v="1188"/>
    <n v="1204"/>
    <n v="1332"/>
    <x v="0"/>
  </r>
  <r>
    <x v="38"/>
    <x v="6"/>
    <x v="2"/>
    <x v="6"/>
    <x v="40"/>
    <x v="2"/>
    <n v="1195"/>
    <n v="1167"/>
    <n v="1342"/>
    <x v="0"/>
  </r>
  <r>
    <x v="38"/>
    <x v="6"/>
    <x v="2"/>
    <x v="6"/>
    <x v="40"/>
    <x v="3"/>
    <n v="1202"/>
    <n v="1156"/>
    <n v="1349"/>
    <x v="0"/>
  </r>
  <r>
    <x v="38"/>
    <x v="6"/>
    <x v="2"/>
    <x v="6"/>
    <x v="40"/>
    <x v="4"/>
    <n v="1208"/>
    <n v="1163"/>
    <n v="1358"/>
    <x v="0"/>
  </r>
  <r>
    <x v="38"/>
    <x v="6"/>
    <x v="2"/>
    <x v="6"/>
    <x v="40"/>
    <x v="5"/>
    <n v="1214"/>
    <n v="1165"/>
    <n v="1368"/>
    <x v="0"/>
  </r>
  <r>
    <x v="38"/>
    <x v="6"/>
    <x v="2"/>
    <x v="6"/>
    <x v="40"/>
    <x v="6"/>
    <n v="1220"/>
    <n v="1168"/>
    <n v="1384"/>
    <x v="0"/>
  </r>
  <r>
    <x v="38"/>
    <x v="6"/>
    <x v="2"/>
    <x v="6"/>
    <x v="40"/>
    <x v="7"/>
    <n v="1225"/>
    <n v="1170"/>
    <n v="1409"/>
    <x v="0"/>
  </r>
  <r>
    <x v="38"/>
    <x v="6"/>
    <x v="2"/>
    <x v="6"/>
    <x v="40"/>
    <x v="8"/>
    <n v="1230"/>
    <n v="1173"/>
    <n v="1434"/>
    <x v="0"/>
  </r>
  <r>
    <x v="38"/>
    <x v="6"/>
    <x v="2"/>
    <x v="6"/>
    <x v="40"/>
    <x v="9"/>
    <n v="1235"/>
    <n v="1175"/>
    <n v="1458"/>
    <x v="0"/>
  </r>
  <r>
    <x v="38"/>
    <x v="6"/>
    <x v="2"/>
    <x v="6"/>
    <x v="40"/>
    <x v="10"/>
    <n v="1240"/>
    <n v="1177"/>
    <n v="1472"/>
    <x v="0"/>
  </r>
  <r>
    <x v="38"/>
    <x v="6"/>
    <x v="2"/>
    <x v="6"/>
    <x v="40"/>
    <x v="11"/>
    <n v="1244"/>
    <n v="1179"/>
    <n v="1485"/>
    <x v="0"/>
  </r>
  <r>
    <x v="38"/>
    <x v="6"/>
    <x v="2"/>
    <x v="6"/>
    <x v="40"/>
    <x v="12"/>
    <n v="1249"/>
    <n v="1182"/>
    <n v="1497"/>
    <x v="0"/>
  </r>
  <r>
    <x v="38"/>
    <x v="6"/>
    <x v="2"/>
    <x v="6"/>
    <x v="40"/>
    <x v="13"/>
    <n v="1253"/>
    <n v="1184"/>
    <n v="1509"/>
    <x v="0"/>
  </r>
  <r>
    <x v="38"/>
    <x v="6"/>
    <x v="2"/>
    <x v="6"/>
    <x v="40"/>
    <x v="14"/>
    <n v="1257"/>
    <n v="1186"/>
    <n v="1521"/>
    <x v="0"/>
  </r>
  <r>
    <x v="38"/>
    <x v="6"/>
    <x v="2"/>
    <x v="6"/>
    <x v="40"/>
    <x v="15"/>
    <n v="1261"/>
    <n v="1188"/>
    <n v="1532"/>
    <x v="0"/>
  </r>
  <r>
    <x v="38"/>
    <x v="6"/>
    <x v="2"/>
    <x v="6"/>
    <x v="40"/>
    <x v="16"/>
    <n v="1265"/>
    <n v="1190"/>
    <n v="1544"/>
    <x v="0"/>
  </r>
  <r>
    <x v="38"/>
    <x v="6"/>
    <x v="2"/>
    <x v="6"/>
    <x v="40"/>
    <x v="17"/>
    <n v="1269"/>
    <n v="1193"/>
    <n v="1555"/>
    <x v="0"/>
  </r>
  <r>
    <x v="38"/>
    <x v="6"/>
    <x v="2"/>
    <x v="6"/>
    <x v="40"/>
    <x v="18"/>
    <n v="1272"/>
    <n v="1195"/>
    <n v="1565"/>
    <x v="0"/>
  </r>
  <r>
    <x v="38"/>
    <x v="6"/>
    <x v="2"/>
    <x v="6"/>
    <x v="40"/>
    <x v="19"/>
    <n v="1276"/>
    <n v="1197"/>
    <n v="1574"/>
    <x v="0"/>
  </r>
  <r>
    <x v="38"/>
    <x v="6"/>
    <x v="2"/>
    <x v="6"/>
    <x v="40"/>
    <x v="20"/>
    <n v="1279"/>
    <n v="1199"/>
    <n v="1583"/>
    <x v="0"/>
  </r>
  <r>
    <x v="38"/>
    <x v="6"/>
    <x v="2"/>
    <x v="6"/>
    <x v="40"/>
    <x v="21"/>
    <n v="1283"/>
    <n v="1201"/>
    <n v="1591"/>
    <x v="0"/>
  </r>
  <r>
    <x v="38"/>
    <x v="6"/>
    <x v="2"/>
    <x v="6"/>
    <x v="40"/>
    <x v="22"/>
    <n v="1286"/>
    <n v="1203"/>
    <n v="1600"/>
    <x v="0"/>
  </r>
  <r>
    <x v="38"/>
    <x v="6"/>
    <x v="2"/>
    <x v="6"/>
    <x v="40"/>
    <x v="23"/>
    <n v="1289"/>
    <n v="1205"/>
    <n v="1608"/>
    <x v="0"/>
  </r>
  <r>
    <x v="38"/>
    <x v="6"/>
    <x v="2"/>
    <x v="6"/>
    <x v="40"/>
    <x v="24"/>
    <n v="1292"/>
    <n v="1207"/>
    <n v="1617"/>
    <x v="0"/>
  </r>
  <r>
    <x v="38"/>
    <x v="6"/>
    <x v="2"/>
    <x v="6"/>
    <x v="40"/>
    <x v="25"/>
    <n v="1295"/>
    <n v="1209"/>
    <n v="1625"/>
    <x v="0"/>
  </r>
  <r>
    <x v="38"/>
    <x v="6"/>
    <x v="2"/>
    <x v="6"/>
    <x v="40"/>
    <x v="26"/>
    <n v="1297"/>
    <n v="1211"/>
    <n v="1634"/>
    <x v="0"/>
  </r>
  <r>
    <x v="38"/>
    <x v="6"/>
    <x v="2"/>
    <x v="6"/>
    <x v="40"/>
    <x v="27"/>
    <n v="1300"/>
    <n v="1213"/>
    <n v="1642"/>
    <x v="0"/>
  </r>
  <r>
    <x v="38"/>
    <x v="6"/>
    <x v="2"/>
    <x v="6"/>
    <x v="40"/>
    <x v="28"/>
    <n v="1302"/>
    <n v="1215"/>
    <n v="1651"/>
    <x v="0"/>
  </r>
  <r>
    <x v="38"/>
    <x v="6"/>
    <x v="2"/>
    <x v="6"/>
    <x v="40"/>
    <x v="29"/>
    <n v="1305"/>
    <n v="1217"/>
    <n v="1659"/>
    <x v="0"/>
  </r>
  <r>
    <x v="38"/>
    <x v="6"/>
    <x v="2"/>
    <x v="6"/>
    <x v="40"/>
    <x v="30"/>
    <n v="1307"/>
    <n v="1219"/>
    <n v="1667"/>
    <x v="0"/>
  </r>
  <r>
    <x v="38"/>
    <x v="7"/>
    <x v="0"/>
    <x v="6"/>
    <x v="40"/>
    <x v="0"/>
    <n v="2080"/>
    <n v="2080"/>
    <n v="13643"/>
    <x v="0"/>
  </r>
  <r>
    <x v="38"/>
    <x v="7"/>
    <x v="0"/>
    <x v="6"/>
    <x v="40"/>
    <x v="1"/>
    <n v="2087"/>
    <n v="2078"/>
    <n v="14010"/>
    <x v="0"/>
  </r>
  <r>
    <x v="38"/>
    <x v="7"/>
    <x v="0"/>
    <x v="6"/>
    <x v="40"/>
    <x v="2"/>
    <n v="2094"/>
    <n v="2087"/>
    <n v="14340"/>
    <x v="0"/>
  </r>
  <r>
    <x v="38"/>
    <x v="7"/>
    <x v="0"/>
    <x v="6"/>
    <x v="40"/>
    <x v="3"/>
    <n v="2100"/>
    <n v="2050"/>
    <n v="14630"/>
    <x v="0"/>
  </r>
  <r>
    <x v="38"/>
    <x v="7"/>
    <x v="0"/>
    <x v="6"/>
    <x v="40"/>
    <x v="4"/>
    <n v="2105"/>
    <n v="2002"/>
    <n v="14941"/>
    <x v="0"/>
  </r>
  <r>
    <x v="38"/>
    <x v="7"/>
    <x v="0"/>
    <x v="6"/>
    <x v="40"/>
    <x v="5"/>
    <n v="2109"/>
    <n v="2001"/>
    <n v="15238"/>
    <x v="0"/>
  </r>
  <r>
    <x v="38"/>
    <x v="7"/>
    <x v="0"/>
    <x v="6"/>
    <x v="40"/>
    <x v="6"/>
    <n v="2114"/>
    <n v="2001"/>
    <n v="15538"/>
    <x v="0"/>
  </r>
  <r>
    <x v="38"/>
    <x v="7"/>
    <x v="0"/>
    <x v="6"/>
    <x v="40"/>
    <x v="7"/>
    <n v="2118"/>
    <n v="2000"/>
    <n v="15838"/>
    <x v="0"/>
  </r>
  <r>
    <x v="38"/>
    <x v="7"/>
    <x v="0"/>
    <x v="6"/>
    <x v="40"/>
    <x v="8"/>
    <n v="2123"/>
    <n v="2000"/>
    <n v="16134"/>
    <x v="0"/>
  </r>
  <r>
    <x v="38"/>
    <x v="7"/>
    <x v="0"/>
    <x v="6"/>
    <x v="40"/>
    <x v="9"/>
    <n v="2127"/>
    <n v="1999"/>
    <n v="16430"/>
    <x v="0"/>
  </r>
  <r>
    <x v="38"/>
    <x v="7"/>
    <x v="0"/>
    <x v="6"/>
    <x v="40"/>
    <x v="10"/>
    <n v="2131"/>
    <n v="1998"/>
    <n v="16727"/>
    <x v="0"/>
  </r>
  <r>
    <x v="38"/>
    <x v="7"/>
    <x v="0"/>
    <x v="6"/>
    <x v="40"/>
    <x v="11"/>
    <n v="2135"/>
    <n v="1998"/>
    <n v="17018"/>
    <x v="0"/>
  </r>
  <r>
    <x v="38"/>
    <x v="7"/>
    <x v="0"/>
    <x v="6"/>
    <x v="40"/>
    <x v="12"/>
    <n v="2138"/>
    <n v="1997"/>
    <n v="17310"/>
    <x v="0"/>
  </r>
  <r>
    <x v="38"/>
    <x v="7"/>
    <x v="0"/>
    <x v="6"/>
    <x v="40"/>
    <x v="13"/>
    <n v="2142"/>
    <n v="1997"/>
    <n v="17598"/>
    <x v="0"/>
  </r>
  <r>
    <x v="38"/>
    <x v="7"/>
    <x v="0"/>
    <x v="6"/>
    <x v="40"/>
    <x v="14"/>
    <n v="2145"/>
    <n v="1996"/>
    <n v="17880"/>
    <x v="0"/>
  </r>
  <r>
    <x v="38"/>
    <x v="7"/>
    <x v="0"/>
    <x v="6"/>
    <x v="40"/>
    <x v="15"/>
    <n v="2149"/>
    <n v="1995"/>
    <n v="18158"/>
    <x v="0"/>
  </r>
  <r>
    <x v="38"/>
    <x v="7"/>
    <x v="0"/>
    <x v="6"/>
    <x v="40"/>
    <x v="16"/>
    <n v="2152"/>
    <n v="1995"/>
    <n v="18430"/>
    <x v="0"/>
  </r>
  <r>
    <x v="38"/>
    <x v="7"/>
    <x v="0"/>
    <x v="6"/>
    <x v="40"/>
    <x v="17"/>
    <n v="2156"/>
    <n v="1994"/>
    <n v="18698"/>
    <x v="0"/>
  </r>
  <r>
    <x v="38"/>
    <x v="7"/>
    <x v="0"/>
    <x v="6"/>
    <x v="40"/>
    <x v="18"/>
    <n v="2159"/>
    <n v="1994"/>
    <n v="18959"/>
    <x v="0"/>
  </r>
  <r>
    <x v="38"/>
    <x v="7"/>
    <x v="0"/>
    <x v="6"/>
    <x v="40"/>
    <x v="19"/>
    <n v="2163"/>
    <n v="1993"/>
    <n v="19212"/>
    <x v="0"/>
  </r>
  <r>
    <x v="38"/>
    <x v="7"/>
    <x v="0"/>
    <x v="6"/>
    <x v="40"/>
    <x v="20"/>
    <n v="2166"/>
    <n v="1992"/>
    <n v="19457"/>
    <x v="0"/>
  </r>
  <r>
    <x v="38"/>
    <x v="7"/>
    <x v="0"/>
    <x v="6"/>
    <x v="40"/>
    <x v="21"/>
    <n v="2169"/>
    <n v="1992"/>
    <n v="19694"/>
    <x v="0"/>
  </r>
  <r>
    <x v="38"/>
    <x v="7"/>
    <x v="0"/>
    <x v="6"/>
    <x v="40"/>
    <x v="22"/>
    <n v="2173"/>
    <n v="1991"/>
    <n v="19926"/>
    <x v="0"/>
  </r>
  <r>
    <x v="38"/>
    <x v="7"/>
    <x v="0"/>
    <x v="6"/>
    <x v="40"/>
    <x v="23"/>
    <n v="2176"/>
    <n v="1991"/>
    <n v="20150"/>
    <x v="0"/>
  </r>
  <r>
    <x v="38"/>
    <x v="7"/>
    <x v="0"/>
    <x v="6"/>
    <x v="40"/>
    <x v="24"/>
    <n v="2179"/>
    <n v="1990"/>
    <n v="20368"/>
    <x v="0"/>
  </r>
  <r>
    <x v="38"/>
    <x v="7"/>
    <x v="0"/>
    <x v="6"/>
    <x v="40"/>
    <x v="25"/>
    <n v="2183"/>
    <n v="1989"/>
    <n v="20585"/>
    <x v="0"/>
  </r>
  <r>
    <x v="38"/>
    <x v="7"/>
    <x v="0"/>
    <x v="6"/>
    <x v="40"/>
    <x v="26"/>
    <n v="2186"/>
    <n v="1989"/>
    <n v="20803"/>
    <x v="0"/>
  </r>
  <r>
    <x v="38"/>
    <x v="7"/>
    <x v="0"/>
    <x v="6"/>
    <x v="40"/>
    <x v="27"/>
    <n v="2189"/>
    <n v="1988"/>
    <n v="21021"/>
    <x v="0"/>
  </r>
  <r>
    <x v="38"/>
    <x v="7"/>
    <x v="0"/>
    <x v="6"/>
    <x v="40"/>
    <x v="28"/>
    <n v="2192"/>
    <n v="1987"/>
    <n v="21239"/>
    <x v="0"/>
  </r>
  <r>
    <x v="38"/>
    <x v="7"/>
    <x v="0"/>
    <x v="6"/>
    <x v="40"/>
    <x v="29"/>
    <n v="2195"/>
    <n v="1987"/>
    <n v="21456"/>
    <x v="0"/>
  </r>
  <r>
    <x v="38"/>
    <x v="7"/>
    <x v="0"/>
    <x v="6"/>
    <x v="40"/>
    <x v="30"/>
    <n v="2198"/>
    <n v="1986"/>
    <n v="21675"/>
    <x v="0"/>
  </r>
  <r>
    <x v="38"/>
    <x v="7"/>
    <x v="1"/>
    <x v="6"/>
    <x v="40"/>
    <x v="0"/>
    <n v="822"/>
    <n v="822"/>
    <n v="1635"/>
    <x v="0"/>
  </r>
  <r>
    <x v="38"/>
    <x v="7"/>
    <x v="1"/>
    <x v="6"/>
    <x v="40"/>
    <x v="1"/>
    <n v="829"/>
    <n v="821"/>
    <n v="1697"/>
    <x v="0"/>
  </r>
  <r>
    <x v="38"/>
    <x v="7"/>
    <x v="1"/>
    <x v="6"/>
    <x v="40"/>
    <x v="2"/>
    <n v="834"/>
    <n v="793"/>
    <n v="1780"/>
    <x v="0"/>
  </r>
  <r>
    <x v="38"/>
    <x v="7"/>
    <x v="1"/>
    <x v="6"/>
    <x v="40"/>
    <x v="3"/>
    <n v="839"/>
    <n v="774"/>
    <n v="1850"/>
    <x v="0"/>
  </r>
  <r>
    <x v="38"/>
    <x v="7"/>
    <x v="1"/>
    <x v="6"/>
    <x v="40"/>
    <x v="4"/>
    <n v="844"/>
    <n v="778"/>
    <n v="1907"/>
    <x v="0"/>
  </r>
  <r>
    <x v="38"/>
    <x v="7"/>
    <x v="1"/>
    <x v="6"/>
    <x v="40"/>
    <x v="5"/>
    <n v="848"/>
    <n v="772"/>
    <n v="1968"/>
    <x v="0"/>
  </r>
  <r>
    <x v="38"/>
    <x v="7"/>
    <x v="1"/>
    <x v="6"/>
    <x v="40"/>
    <x v="6"/>
    <n v="852"/>
    <n v="766"/>
    <n v="2029"/>
    <x v="0"/>
  </r>
  <r>
    <x v="38"/>
    <x v="7"/>
    <x v="1"/>
    <x v="6"/>
    <x v="40"/>
    <x v="7"/>
    <n v="855"/>
    <n v="760"/>
    <n v="2090"/>
    <x v="0"/>
  </r>
  <r>
    <x v="38"/>
    <x v="7"/>
    <x v="1"/>
    <x v="6"/>
    <x v="40"/>
    <x v="8"/>
    <n v="859"/>
    <n v="754"/>
    <n v="2149"/>
    <x v="0"/>
  </r>
  <r>
    <x v="38"/>
    <x v="7"/>
    <x v="1"/>
    <x v="6"/>
    <x v="40"/>
    <x v="9"/>
    <n v="862"/>
    <n v="748"/>
    <n v="2209"/>
    <x v="0"/>
  </r>
  <r>
    <x v="38"/>
    <x v="7"/>
    <x v="1"/>
    <x v="6"/>
    <x v="40"/>
    <x v="10"/>
    <n v="864"/>
    <n v="742"/>
    <n v="2270"/>
    <x v="0"/>
  </r>
  <r>
    <x v="38"/>
    <x v="7"/>
    <x v="1"/>
    <x v="6"/>
    <x v="40"/>
    <x v="11"/>
    <n v="866"/>
    <n v="737"/>
    <n v="2334"/>
    <x v="0"/>
  </r>
  <r>
    <x v="38"/>
    <x v="7"/>
    <x v="1"/>
    <x v="6"/>
    <x v="40"/>
    <x v="12"/>
    <n v="868"/>
    <n v="731"/>
    <n v="2398"/>
    <x v="0"/>
  </r>
  <r>
    <x v="38"/>
    <x v="7"/>
    <x v="1"/>
    <x v="6"/>
    <x v="40"/>
    <x v="13"/>
    <n v="870"/>
    <n v="725"/>
    <n v="2461"/>
    <x v="0"/>
  </r>
  <r>
    <x v="38"/>
    <x v="7"/>
    <x v="1"/>
    <x v="6"/>
    <x v="40"/>
    <x v="14"/>
    <n v="871"/>
    <n v="720"/>
    <n v="2522"/>
    <x v="0"/>
  </r>
  <r>
    <x v="38"/>
    <x v="7"/>
    <x v="1"/>
    <x v="6"/>
    <x v="40"/>
    <x v="15"/>
    <n v="873"/>
    <n v="714"/>
    <n v="2581"/>
    <x v="0"/>
  </r>
  <r>
    <x v="38"/>
    <x v="7"/>
    <x v="1"/>
    <x v="6"/>
    <x v="40"/>
    <x v="16"/>
    <n v="874"/>
    <n v="709"/>
    <n v="2639"/>
    <x v="0"/>
  </r>
  <r>
    <x v="38"/>
    <x v="7"/>
    <x v="1"/>
    <x v="6"/>
    <x v="40"/>
    <x v="17"/>
    <n v="876"/>
    <n v="703"/>
    <n v="2691"/>
    <x v="0"/>
  </r>
  <r>
    <x v="38"/>
    <x v="7"/>
    <x v="1"/>
    <x v="6"/>
    <x v="40"/>
    <x v="18"/>
    <n v="878"/>
    <n v="698"/>
    <n v="2741"/>
    <x v="0"/>
  </r>
  <r>
    <x v="38"/>
    <x v="7"/>
    <x v="1"/>
    <x v="6"/>
    <x v="40"/>
    <x v="19"/>
    <n v="879"/>
    <n v="692"/>
    <n v="2788"/>
    <x v="0"/>
  </r>
  <r>
    <x v="38"/>
    <x v="7"/>
    <x v="1"/>
    <x v="6"/>
    <x v="40"/>
    <x v="20"/>
    <n v="881"/>
    <n v="687"/>
    <n v="2832"/>
    <x v="0"/>
  </r>
  <r>
    <x v="38"/>
    <x v="7"/>
    <x v="1"/>
    <x v="6"/>
    <x v="40"/>
    <x v="21"/>
    <n v="883"/>
    <n v="681"/>
    <n v="2874"/>
    <x v="0"/>
  </r>
  <r>
    <x v="38"/>
    <x v="7"/>
    <x v="1"/>
    <x v="6"/>
    <x v="40"/>
    <x v="22"/>
    <n v="885"/>
    <n v="676"/>
    <n v="2914"/>
    <x v="0"/>
  </r>
  <r>
    <x v="38"/>
    <x v="7"/>
    <x v="1"/>
    <x v="6"/>
    <x v="40"/>
    <x v="23"/>
    <n v="887"/>
    <n v="671"/>
    <n v="2953"/>
    <x v="0"/>
  </r>
  <r>
    <x v="38"/>
    <x v="7"/>
    <x v="1"/>
    <x v="6"/>
    <x v="40"/>
    <x v="24"/>
    <n v="889"/>
    <n v="665"/>
    <n v="2992"/>
    <x v="0"/>
  </r>
  <r>
    <x v="38"/>
    <x v="7"/>
    <x v="1"/>
    <x v="6"/>
    <x v="40"/>
    <x v="25"/>
    <n v="890"/>
    <n v="660"/>
    <n v="3031"/>
    <x v="0"/>
  </r>
  <r>
    <x v="38"/>
    <x v="7"/>
    <x v="1"/>
    <x v="6"/>
    <x v="40"/>
    <x v="26"/>
    <n v="892"/>
    <n v="655"/>
    <n v="3070"/>
    <x v="0"/>
  </r>
  <r>
    <x v="38"/>
    <x v="7"/>
    <x v="1"/>
    <x v="6"/>
    <x v="40"/>
    <x v="27"/>
    <n v="893"/>
    <n v="650"/>
    <n v="3108"/>
    <x v="0"/>
  </r>
  <r>
    <x v="38"/>
    <x v="7"/>
    <x v="1"/>
    <x v="6"/>
    <x v="40"/>
    <x v="28"/>
    <n v="895"/>
    <n v="644"/>
    <n v="3147"/>
    <x v="0"/>
  </r>
  <r>
    <x v="38"/>
    <x v="7"/>
    <x v="1"/>
    <x v="6"/>
    <x v="40"/>
    <x v="29"/>
    <n v="896"/>
    <n v="639"/>
    <n v="3185"/>
    <x v="0"/>
  </r>
  <r>
    <x v="38"/>
    <x v="7"/>
    <x v="1"/>
    <x v="6"/>
    <x v="40"/>
    <x v="30"/>
    <n v="897"/>
    <n v="634"/>
    <n v="3223"/>
    <x v="0"/>
  </r>
  <r>
    <x v="38"/>
    <x v="7"/>
    <x v="2"/>
    <x v="6"/>
    <x v="40"/>
    <x v="0"/>
    <n v="1081"/>
    <n v="1081"/>
    <n v="723"/>
    <x v="0"/>
  </r>
  <r>
    <x v="38"/>
    <x v="7"/>
    <x v="2"/>
    <x v="6"/>
    <x v="40"/>
    <x v="1"/>
    <n v="1088"/>
    <n v="1068"/>
    <n v="724"/>
    <x v="0"/>
  </r>
  <r>
    <x v="38"/>
    <x v="7"/>
    <x v="2"/>
    <x v="6"/>
    <x v="40"/>
    <x v="2"/>
    <n v="1095"/>
    <n v="1052"/>
    <n v="727"/>
    <x v="0"/>
  </r>
  <r>
    <x v="38"/>
    <x v="7"/>
    <x v="2"/>
    <x v="6"/>
    <x v="40"/>
    <x v="3"/>
    <n v="1101"/>
    <n v="1010"/>
    <n v="726"/>
    <x v="0"/>
  </r>
  <r>
    <x v="38"/>
    <x v="7"/>
    <x v="2"/>
    <x v="6"/>
    <x v="40"/>
    <x v="4"/>
    <n v="1107"/>
    <n v="1030"/>
    <n v="725"/>
    <x v="0"/>
  </r>
  <r>
    <x v="38"/>
    <x v="7"/>
    <x v="2"/>
    <x v="6"/>
    <x v="40"/>
    <x v="5"/>
    <n v="1113"/>
    <n v="1028"/>
    <n v="725"/>
    <x v="0"/>
  </r>
  <r>
    <x v="38"/>
    <x v="7"/>
    <x v="2"/>
    <x v="6"/>
    <x v="40"/>
    <x v="6"/>
    <n v="1118"/>
    <n v="1026"/>
    <n v="728"/>
    <x v="0"/>
  </r>
  <r>
    <x v="38"/>
    <x v="7"/>
    <x v="2"/>
    <x v="6"/>
    <x v="40"/>
    <x v="7"/>
    <n v="1123"/>
    <n v="1024"/>
    <n v="733"/>
    <x v="0"/>
  </r>
  <r>
    <x v="38"/>
    <x v="7"/>
    <x v="2"/>
    <x v="6"/>
    <x v="40"/>
    <x v="8"/>
    <n v="1128"/>
    <n v="1022"/>
    <n v="739"/>
    <x v="0"/>
  </r>
  <r>
    <x v="38"/>
    <x v="7"/>
    <x v="2"/>
    <x v="6"/>
    <x v="40"/>
    <x v="9"/>
    <n v="1132"/>
    <n v="1020"/>
    <n v="744"/>
    <x v="0"/>
  </r>
  <r>
    <x v="38"/>
    <x v="7"/>
    <x v="2"/>
    <x v="6"/>
    <x v="40"/>
    <x v="10"/>
    <n v="1137"/>
    <n v="1018"/>
    <n v="745"/>
    <x v="0"/>
  </r>
  <r>
    <x v="38"/>
    <x v="7"/>
    <x v="2"/>
    <x v="6"/>
    <x v="40"/>
    <x v="11"/>
    <n v="1141"/>
    <n v="1016"/>
    <n v="747"/>
    <x v="0"/>
  </r>
  <r>
    <x v="38"/>
    <x v="7"/>
    <x v="2"/>
    <x v="6"/>
    <x v="40"/>
    <x v="12"/>
    <n v="1146"/>
    <n v="1014"/>
    <n v="748"/>
    <x v="0"/>
  </r>
  <r>
    <x v="38"/>
    <x v="7"/>
    <x v="2"/>
    <x v="6"/>
    <x v="40"/>
    <x v="13"/>
    <n v="1150"/>
    <n v="1012"/>
    <n v="749"/>
    <x v="0"/>
  </r>
  <r>
    <x v="38"/>
    <x v="7"/>
    <x v="2"/>
    <x v="6"/>
    <x v="40"/>
    <x v="14"/>
    <n v="1153"/>
    <n v="1010"/>
    <n v="749"/>
    <x v="0"/>
  </r>
  <r>
    <x v="38"/>
    <x v="7"/>
    <x v="2"/>
    <x v="6"/>
    <x v="40"/>
    <x v="15"/>
    <n v="1157"/>
    <n v="1008"/>
    <n v="750"/>
    <x v="0"/>
  </r>
  <r>
    <x v="38"/>
    <x v="7"/>
    <x v="2"/>
    <x v="6"/>
    <x v="40"/>
    <x v="16"/>
    <n v="1161"/>
    <n v="1006"/>
    <n v="751"/>
    <x v="0"/>
  </r>
  <r>
    <x v="38"/>
    <x v="7"/>
    <x v="2"/>
    <x v="6"/>
    <x v="40"/>
    <x v="17"/>
    <n v="1164"/>
    <n v="1004"/>
    <n v="752"/>
    <x v="0"/>
  </r>
  <r>
    <x v="38"/>
    <x v="7"/>
    <x v="2"/>
    <x v="6"/>
    <x v="40"/>
    <x v="18"/>
    <n v="1167"/>
    <n v="1002"/>
    <n v="752"/>
    <x v="0"/>
  </r>
  <r>
    <x v="38"/>
    <x v="7"/>
    <x v="2"/>
    <x v="6"/>
    <x v="40"/>
    <x v="19"/>
    <n v="1170"/>
    <n v="1000"/>
    <n v="752"/>
    <x v="0"/>
  </r>
  <r>
    <x v="38"/>
    <x v="7"/>
    <x v="2"/>
    <x v="6"/>
    <x v="40"/>
    <x v="20"/>
    <n v="1173"/>
    <n v="999"/>
    <n v="752"/>
    <x v="0"/>
  </r>
  <r>
    <x v="38"/>
    <x v="7"/>
    <x v="2"/>
    <x v="6"/>
    <x v="40"/>
    <x v="21"/>
    <n v="1176"/>
    <n v="997"/>
    <n v="752"/>
    <x v="0"/>
  </r>
  <r>
    <x v="38"/>
    <x v="7"/>
    <x v="2"/>
    <x v="6"/>
    <x v="40"/>
    <x v="22"/>
    <n v="1178"/>
    <n v="995"/>
    <n v="751"/>
    <x v="0"/>
  </r>
  <r>
    <x v="38"/>
    <x v="7"/>
    <x v="2"/>
    <x v="6"/>
    <x v="40"/>
    <x v="23"/>
    <n v="1181"/>
    <n v="993"/>
    <n v="751"/>
    <x v="0"/>
  </r>
  <r>
    <x v="38"/>
    <x v="7"/>
    <x v="2"/>
    <x v="6"/>
    <x v="40"/>
    <x v="24"/>
    <n v="1183"/>
    <n v="991"/>
    <n v="751"/>
    <x v="0"/>
  </r>
  <r>
    <x v="38"/>
    <x v="7"/>
    <x v="2"/>
    <x v="6"/>
    <x v="40"/>
    <x v="25"/>
    <n v="1185"/>
    <n v="989"/>
    <n v="750"/>
    <x v="0"/>
  </r>
  <r>
    <x v="38"/>
    <x v="7"/>
    <x v="2"/>
    <x v="6"/>
    <x v="40"/>
    <x v="26"/>
    <n v="1187"/>
    <n v="987"/>
    <n v="750"/>
    <x v="0"/>
  </r>
  <r>
    <x v="38"/>
    <x v="7"/>
    <x v="2"/>
    <x v="6"/>
    <x v="40"/>
    <x v="27"/>
    <n v="1189"/>
    <n v="986"/>
    <n v="750"/>
    <x v="0"/>
  </r>
  <r>
    <x v="38"/>
    <x v="7"/>
    <x v="2"/>
    <x v="6"/>
    <x v="40"/>
    <x v="28"/>
    <n v="1190"/>
    <n v="984"/>
    <n v="749"/>
    <x v="0"/>
  </r>
  <r>
    <x v="38"/>
    <x v="7"/>
    <x v="2"/>
    <x v="6"/>
    <x v="40"/>
    <x v="29"/>
    <n v="1192"/>
    <n v="982"/>
    <n v="749"/>
    <x v="0"/>
  </r>
  <r>
    <x v="38"/>
    <x v="7"/>
    <x v="2"/>
    <x v="6"/>
    <x v="40"/>
    <x v="30"/>
    <n v="1193"/>
    <n v="980"/>
    <n v="748"/>
    <x v="0"/>
  </r>
  <r>
    <x v="38"/>
    <x v="8"/>
    <x v="0"/>
    <x v="6"/>
    <x v="40"/>
    <x v="0"/>
    <n v="1642"/>
    <n v="1642"/>
    <n v="19871"/>
    <x v="0"/>
  </r>
  <r>
    <x v="38"/>
    <x v="8"/>
    <x v="0"/>
    <x v="6"/>
    <x v="40"/>
    <x v="1"/>
    <n v="1649"/>
    <n v="1640"/>
    <n v="20157"/>
    <x v="0"/>
  </r>
  <r>
    <x v="38"/>
    <x v="8"/>
    <x v="0"/>
    <x v="6"/>
    <x v="40"/>
    <x v="2"/>
    <n v="1656"/>
    <n v="1648"/>
    <n v="20399"/>
    <x v="0"/>
  </r>
  <r>
    <x v="38"/>
    <x v="8"/>
    <x v="0"/>
    <x v="6"/>
    <x v="40"/>
    <x v="3"/>
    <n v="1663"/>
    <n v="1618"/>
    <n v="20623"/>
    <x v="0"/>
  </r>
  <r>
    <x v="38"/>
    <x v="8"/>
    <x v="0"/>
    <x v="6"/>
    <x v="40"/>
    <x v="4"/>
    <n v="1669"/>
    <n v="1581"/>
    <n v="20858"/>
    <x v="0"/>
  </r>
  <r>
    <x v="38"/>
    <x v="8"/>
    <x v="0"/>
    <x v="6"/>
    <x v="40"/>
    <x v="5"/>
    <n v="1675"/>
    <n v="1580"/>
    <n v="21089"/>
    <x v="0"/>
  </r>
  <r>
    <x v="38"/>
    <x v="8"/>
    <x v="0"/>
    <x v="6"/>
    <x v="40"/>
    <x v="6"/>
    <n v="1682"/>
    <n v="1580"/>
    <n v="21323"/>
    <x v="0"/>
  </r>
  <r>
    <x v="38"/>
    <x v="8"/>
    <x v="0"/>
    <x v="6"/>
    <x v="40"/>
    <x v="7"/>
    <n v="1688"/>
    <n v="1579"/>
    <n v="21555"/>
    <x v="0"/>
  </r>
  <r>
    <x v="38"/>
    <x v="8"/>
    <x v="0"/>
    <x v="6"/>
    <x v="40"/>
    <x v="8"/>
    <n v="1694"/>
    <n v="1579"/>
    <n v="21786"/>
    <x v="0"/>
  </r>
  <r>
    <x v="38"/>
    <x v="8"/>
    <x v="0"/>
    <x v="6"/>
    <x v="40"/>
    <x v="9"/>
    <n v="1700"/>
    <n v="1578"/>
    <n v="22016"/>
    <x v="0"/>
  </r>
  <r>
    <x v="38"/>
    <x v="8"/>
    <x v="0"/>
    <x v="6"/>
    <x v="40"/>
    <x v="10"/>
    <n v="1705"/>
    <n v="1578"/>
    <n v="22248"/>
    <x v="0"/>
  </r>
  <r>
    <x v="38"/>
    <x v="8"/>
    <x v="0"/>
    <x v="6"/>
    <x v="40"/>
    <x v="11"/>
    <n v="1711"/>
    <n v="1577"/>
    <n v="22476"/>
    <x v="0"/>
  </r>
  <r>
    <x v="38"/>
    <x v="8"/>
    <x v="0"/>
    <x v="6"/>
    <x v="40"/>
    <x v="12"/>
    <n v="1717"/>
    <n v="1577"/>
    <n v="22704"/>
    <x v="0"/>
  </r>
  <r>
    <x v="38"/>
    <x v="8"/>
    <x v="0"/>
    <x v="6"/>
    <x v="40"/>
    <x v="13"/>
    <n v="1722"/>
    <n v="1576"/>
    <n v="22930"/>
    <x v="0"/>
  </r>
  <r>
    <x v="38"/>
    <x v="8"/>
    <x v="0"/>
    <x v="6"/>
    <x v="40"/>
    <x v="14"/>
    <n v="1728"/>
    <n v="1576"/>
    <n v="23152"/>
    <x v="0"/>
  </r>
  <r>
    <x v="38"/>
    <x v="8"/>
    <x v="0"/>
    <x v="6"/>
    <x v="40"/>
    <x v="15"/>
    <n v="1733"/>
    <n v="1575"/>
    <n v="23373"/>
    <x v="0"/>
  </r>
  <r>
    <x v="38"/>
    <x v="8"/>
    <x v="0"/>
    <x v="6"/>
    <x v="40"/>
    <x v="16"/>
    <n v="1739"/>
    <n v="1575"/>
    <n v="23589"/>
    <x v="0"/>
  </r>
  <r>
    <x v="38"/>
    <x v="8"/>
    <x v="0"/>
    <x v="6"/>
    <x v="40"/>
    <x v="17"/>
    <n v="1744"/>
    <n v="1574"/>
    <n v="23804"/>
    <x v="0"/>
  </r>
  <r>
    <x v="38"/>
    <x v="8"/>
    <x v="0"/>
    <x v="6"/>
    <x v="40"/>
    <x v="18"/>
    <n v="1750"/>
    <n v="1574"/>
    <n v="24014"/>
    <x v="0"/>
  </r>
  <r>
    <x v="38"/>
    <x v="8"/>
    <x v="0"/>
    <x v="6"/>
    <x v="40"/>
    <x v="19"/>
    <n v="1755"/>
    <n v="1573"/>
    <n v="24220"/>
    <x v="0"/>
  </r>
  <r>
    <x v="38"/>
    <x v="8"/>
    <x v="0"/>
    <x v="6"/>
    <x v="40"/>
    <x v="20"/>
    <n v="1760"/>
    <n v="1573"/>
    <n v="24421"/>
    <x v="0"/>
  </r>
  <r>
    <x v="38"/>
    <x v="8"/>
    <x v="0"/>
    <x v="6"/>
    <x v="40"/>
    <x v="21"/>
    <n v="1766"/>
    <n v="1572"/>
    <n v="24618"/>
    <x v="0"/>
  </r>
  <r>
    <x v="38"/>
    <x v="8"/>
    <x v="0"/>
    <x v="6"/>
    <x v="40"/>
    <x v="22"/>
    <n v="1771"/>
    <n v="1572"/>
    <n v="24811"/>
    <x v="0"/>
  </r>
  <r>
    <x v="38"/>
    <x v="8"/>
    <x v="0"/>
    <x v="6"/>
    <x v="40"/>
    <x v="23"/>
    <n v="1776"/>
    <n v="1571"/>
    <n v="25000"/>
    <x v="0"/>
  </r>
  <r>
    <x v="38"/>
    <x v="8"/>
    <x v="0"/>
    <x v="6"/>
    <x v="40"/>
    <x v="24"/>
    <n v="1781"/>
    <n v="1571"/>
    <n v="25186"/>
    <x v="0"/>
  </r>
  <r>
    <x v="38"/>
    <x v="8"/>
    <x v="0"/>
    <x v="6"/>
    <x v="40"/>
    <x v="25"/>
    <n v="1786"/>
    <n v="1571"/>
    <n v="25371"/>
    <x v="0"/>
  </r>
  <r>
    <x v="38"/>
    <x v="8"/>
    <x v="0"/>
    <x v="6"/>
    <x v="40"/>
    <x v="26"/>
    <n v="1792"/>
    <n v="1570"/>
    <n v="25557"/>
    <x v="0"/>
  </r>
  <r>
    <x v="38"/>
    <x v="8"/>
    <x v="0"/>
    <x v="6"/>
    <x v="40"/>
    <x v="27"/>
    <n v="1797"/>
    <n v="1570"/>
    <n v="25742"/>
    <x v="0"/>
  </r>
  <r>
    <x v="38"/>
    <x v="8"/>
    <x v="0"/>
    <x v="6"/>
    <x v="40"/>
    <x v="28"/>
    <n v="1802"/>
    <n v="1569"/>
    <n v="25928"/>
    <x v="0"/>
  </r>
  <r>
    <x v="38"/>
    <x v="8"/>
    <x v="0"/>
    <x v="6"/>
    <x v="40"/>
    <x v="29"/>
    <n v="1807"/>
    <n v="1569"/>
    <n v="26113"/>
    <x v="0"/>
  </r>
  <r>
    <x v="38"/>
    <x v="8"/>
    <x v="0"/>
    <x v="6"/>
    <x v="40"/>
    <x v="30"/>
    <n v="1812"/>
    <n v="1568"/>
    <n v="26299"/>
    <x v="0"/>
  </r>
  <r>
    <x v="38"/>
    <x v="8"/>
    <x v="1"/>
    <x v="6"/>
    <x v="40"/>
    <x v="0"/>
    <n v="633"/>
    <n v="633"/>
    <n v="3545"/>
    <x v="0"/>
  </r>
  <r>
    <x v="38"/>
    <x v="8"/>
    <x v="1"/>
    <x v="6"/>
    <x v="40"/>
    <x v="1"/>
    <n v="640"/>
    <n v="633"/>
    <n v="3614"/>
    <x v="0"/>
  </r>
  <r>
    <x v="38"/>
    <x v="8"/>
    <x v="1"/>
    <x v="6"/>
    <x v="40"/>
    <x v="2"/>
    <n v="647"/>
    <n v="611"/>
    <n v="3691"/>
    <x v="0"/>
  </r>
  <r>
    <x v="38"/>
    <x v="8"/>
    <x v="1"/>
    <x v="6"/>
    <x v="40"/>
    <x v="3"/>
    <n v="653"/>
    <n v="596"/>
    <n v="3762"/>
    <x v="0"/>
  </r>
  <r>
    <x v="38"/>
    <x v="8"/>
    <x v="1"/>
    <x v="6"/>
    <x v="40"/>
    <x v="4"/>
    <n v="660"/>
    <n v="599"/>
    <n v="3825"/>
    <x v="0"/>
  </r>
  <r>
    <x v="38"/>
    <x v="8"/>
    <x v="1"/>
    <x v="6"/>
    <x v="40"/>
    <x v="5"/>
    <n v="666"/>
    <n v="595"/>
    <n v="3892"/>
    <x v="0"/>
  </r>
  <r>
    <x v="38"/>
    <x v="8"/>
    <x v="1"/>
    <x v="6"/>
    <x v="40"/>
    <x v="6"/>
    <n v="673"/>
    <n v="590"/>
    <n v="3958"/>
    <x v="0"/>
  </r>
  <r>
    <x v="38"/>
    <x v="8"/>
    <x v="1"/>
    <x v="6"/>
    <x v="40"/>
    <x v="7"/>
    <n v="679"/>
    <n v="585"/>
    <n v="4025"/>
    <x v="0"/>
  </r>
  <r>
    <x v="38"/>
    <x v="8"/>
    <x v="1"/>
    <x v="6"/>
    <x v="40"/>
    <x v="8"/>
    <n v="685"/>
    <n v="581"/>
    <n v="4090"/>
    <x v="0"/>
  </r>
  <r>
    <x v="38"/>
    <x v="8"/>
    <x v="1"/>
    <x v="6"/>
    <x v="40"/>
    <x v="9"/>
    <n v="691"/>
    <n v="576"/>
    <n v="4156"/>
    <x v="0"/>
  </r>
  <r>
    <x v="38"/>
    <x v="8"/>
    <x v="1"/>
    <x v="6"/>
    <x v="40"/>
    <x v="10"/>
    <n v="696"/>
    <n v="572"/>
    <n v="4222"/>
    <x v="0"/>
  </r>
  <r>
    <x v="38"/>
    <x v="8"/>
    <x v="1"/>
    <x v="6"/>
    <x v="40"/>
    <x v="11"/>
    <n v="702"/>
    <n v="568"/>
    <n v="4291"/>
    <x v="0"/>
  </r>
  <r>
    <x v="38"/>
    <x v="8"/>
    <x v="1"/>
    <x v="6"/>
    <x v="40"/>
    <x v="12"/>
    <n v="707"/>
    <n v="563"/>
    <n v="4359"/>
    <x v="0"/>
  </r>
  <r>
    <x v="38"/>
    <x v="8"/>
    <x v="1"/>
    <x v="6"/>
    <x v="40"/>
    <x v="13"/>
    <n v="713"/>
    <n v="559"/>
    <n v="4426"/>
    <x v="0"/>
  </r>
  <r>
    <x v="38"/>
    <x v="8"/>
    <x v="1"/>
    <x v="6"/>
    <x v="40"/>
    <x v="14"/>
    <n v="718"/>
    <n v="554"/>
    <n v="4492"/>
    <x v="0"/>
  </r>
  <r>
    <x v="38"/>
    <x v="8"/>
    <x v="1"/>
    <x v="6"/>
    <x v="40"/>
    <x v="15"/>
    <n v="723"/>
    <n v="550"/>
    <n v="4558"/>
    <x v="0"/>
  </r>
  <r>
    <x v="38"/>
    <x v="8"/>
    <x v="1"/>
    <x v="6"/>
    <x v="40"/>
    <x v="16"/>
    <n v="728"/>
    <n v="546"/>
    <n v="4622"/>
    <x v="0"/>
  </r>
  <r>
    <x v="38"/>
    <x v="8"/>
    <x v="1"/>
    <x v="6"/>
    <x v="40"/>
    <x v="17"/>
    <n v="733"/>
    <n v="542"/>
    <n v="4684"/>
    <x v="0"/>
  </r>
  <r>
    <x v="38"/>
    <x v="8"/>
    <x v="1"/>
    <x v="6"/>
    <x v="40"/>
    <x v="18"/>
    <n v="738"/>
    <n v="538"/>
    <n v="4744"/>
    <x v="0"/>
  </r>
  <r>
    <x v="38"/>
    <x v="8"/>
    <x v="1"/>
    <x v="6"/>
    <x v="40"/>
    <x v="19"/>
    <n v="744"/>
    <n v="533"/>
    <n v="4803"/>
    <x v="0"/>
  </r>
  <r>
    <x v="38"/>
    <x v="8"/>
    <x v="1"/>
    <x v="6"/>
    <x v="40"/>
    <x v="20"/>
    <n v="749"/>
    <n v="529"/>
    <n v="4860"/>
    <x v="0"/>
  </r>
  <r>
    <x v="38"/>
    <x v="8"/>
    <x v="1"/>
    <x v="6"/>
    <x v="40"/>
    <x v="21"/>
    <n v="754"/>
    <n v="525"/>
    <n v="4916"/>
    <x v="0"/>
  </r>
  <r>
    <x v="38"/>
    <x v="8"/>
    <x v="1"/>
    <x v="6"/>
    <x v="40"/>
    <x v="22"/>
    <n v="759"/>
    <n v="521"/>
    <n v="4970"/>
    <x v="0"/>
  </r>
  <r>
    <x v="38"/>
    <x v="8"/>
    <x v="1"/>
    <x v="6"/>
    <x v="40"/>
    <x v="23"/>
    <n v="764"/>
    <n v="517"/>
    <n v="5024"/>
    <x v="0"/>
  </r>
  <r>
    <x v="38"/>
    <x v="8"/>
    <x v="1"/>
    <x v="6"/>
    <x v="40"/>
    <x v="24"/>
    <n v="769"/>
    <n v="513"/>
    <n v="5079"/>
    <x v="0"/>
  </r>
  <r>
    <x v="38"/>
    <x v="8"/>
    <x v="1"/>
    <x v="6"/>
    <x v="40"/>
    <x v="25"/>
    <n v="774"/>
    <n v="509"/>
    <n v="5133"/>
    <x v="0"/>
  </r>
  <r>
    <x v="38"/>
    <x v="8"/>
    <x v="1"/>
    <x v="6"/>
    <x v="40"/>
    <x v="26"/>
    <n v="779"/>
    <n v="504"/>
    <n v="5187"/>
    <x v="0"/>
  </r>
  <r>
    <x v="38"/>
    <x v="8"/>
    <x v="1"/>
    <x v="6"/>
    <x v="40"/>
    <x v="27"/>
    <n v="784"/>
    <n v="500"/>
    <n v="5240"/>
    <x v="0"/>
  </r>
  <r>
    <x v="38"/>
    <x v="8"/>
    <x v="1"/>
    <x v="6"/>
    <x v="40"/>
    <x v="28"/>
    <n v="789"/>
    <n v="496"/>
    <n v="5294"/>
    <x v="0"/>
  </r>
  <r>
    <x v="38"/>
    <x v="8"/>
    <x v="1"/>
    <x v="6"/>
    <x v="40"/>
    <x v="29"/>
    <n v="794"/>
    <n v="492"/>
    <n v="5347"/>
    <x v="0"/>
  </r>
  <r>
    <x v="38"/>
    <x v="8"/>
    <x v="1"/>
    <x v="6"/>
    <x v="40"/>
    <x v="30"/>
    <n v="798"/>
    <n v="488"/>
    <n v="5401"/>
    <x v="0"/>
  </r>
  <r>
    <x v="38"/>
    <x v="8"/>
    <x v="2"/>
    <x v="6"/>
    <x v="40"/>
    <x v="0"/>
    <n v="1090"/>
    <n v="1090"/>
    <n v="875"/>
    <x v="0"/>
  </r>
  <r>
    <x v="38"/>
    <x v="8"/>
    <x v="2"/>
    <x v="6"/>
    <x v="40"/>
    <x v="1"/>
    <n v="1097"/>
    <n v="1077"/>
    <n v="872"/>
    <x v="0"/>
  </r>
  <r>
    <x v="38"/>
    <x v="8"/>
    <x v="2"/>
    <x v="6"/>
    <x v="40"/>
    <x v="2"/>
    <n v="1104"/>
    <n v="1060"/>
    <n v="870"/>
    <x v="0"/>
  </r>
  <r>
    <x v="38"/>
    <x v="8"/>
    <x v="2"/>
    <x v="6"/>
    <x v="40"/>
    <x v="3"/>
    <n v="1111"/>
    <n v="1018"/>
    <n v="865"/>
    <x v="0"/>
  </r>
  <r>
    <x v="38"/>
    <x v="8"/>
    <x v="2"/>
    <x v="6"/>
    <x v="40"/>
    <x v="4"/>
    <n v="1117"/>
    <n v="1038"/>
    <n v="861"/>
    <x v="0"/>
  </r>
  <r>
    <x v="38"/>
    <x v="8"/>
    <x v="2"/>
    <x v="6"/>
    <x v="40"/>
    <x v="5"/>
    <n v="1123"/>
    <n v="1036"/>
    <n v="857"/>
    <x v="0"/>
  </r>
  <r>
    <x v="38"/>
    <x v="8"/>
    <x v="2"/>
    <x v="6"/>
    <x v="40"/>
    <x v="6"/>
    <n v="1130"/>
    <n v="1034"/>
    <n v="855"/>
    <x v="0"/>
  </r>
  <r>
    <x v="38"/>
    <x v="8"/>
    <x v="2"/>
    <x v="6"/>
    <x v="40"/>
    <x v="7"/>
    <n v="1135"/>
    <n v="1032"/>
    <n v="855"/>
    <x v="0"/>
  </r>
  <r>
    <x v="38"/>
    <x v="8"/>
    <x v="2"/>
    <x v="6"/>
    <x v="40"/>
    <x v="8"/>
    <n v="1141"/>
    <n v="1030"/>
    <n v="856"/>
    <x v="0"/>
  </r>
  <r>
    <x v="38"/>
    <x v="8"/>
    <x v="2"/>
    <x v="6"/>
    <x v="40"/>
    <x v="9"/>
    <n v="1146"/>
    <n v="1028"/>
    <n v="856"/>
    <x v="0"/>
  </r>
  <r>
    <x v="38"/>
    <x v="8"/>
    <x v="2"/>
    <x v="6"/>
    <x v="40"/>
    <x v="10"/>
    <n v="1152"/>
    <n v="1026"/>
    <n v="853"/>
    <x v="0"/>
  </r>
  <r>
    <x v="38"/>
    <x v="8"/>
    <x v="2"/>
    <x v="6"/>
    <x v="40"/>
    <x v="11"/>
    <n v="1157"/>
    <n v="1024"/>
    <n v="851"/>
    <x v="0"/>
  </r>
  <r>
    <x v="38"/>
    <x v="8"/>
    <x v="2"/>
    <x v="6"/>
    <x v="40"/>
    <x v="12"/>
    <n v="1162"/>
    <n v="1022"/>
    <n v="848"/>
    <x v="0"/>
  </r>
  <r>
    <x v="38"/>
    <x v="8"/>
    <x v="2"/>
    <x v="6"/>
    <x v="40"/>
    <x v="13"/>
    <n v="1167"/>
    <n v="1020"/>
    <n v="845"/>
    <x v="0"/>
  </r>
  <r>
    <x v="38"/>
    <x v="8"/>
    <x v="2"/>
    <x v="6"/>
    <x v="40"/>
    <x v="14"/>
    <n v="1172"/>
    <n v="1018"/>
    <n v="842"/>
    <x v="0"/>
  </r>
  <r>
    <x v="38"/>
    <x v="8"/>
    <x v="2"/>
    <x v="6"/>
    <x v="40"/>
    <x v="15"/>
    <n v="1177"/>
    <n v="1016"/>
    <n v="839"/>
    <x v="0"/>
  </r>
  <r>
    <x v="38"/>
    <x v="8"/>
    <x v="2"/>
    <x v="6"/>
    <x v="40"/>
    <x v="16"/>
    <n v="1181"/>
    <n v="1014"/>
    <n v="837"/>
    <x v="0"/>
  </r>
  <r>
    <x v="38"/>
    <x v="8"/>
    <x v="2"/>
    <x v="6"/>
    <x v="40"/>
    <x v="17"/>
    <n v="1186"/>
    <n v="1012"/>
    <n v="834"/>
    <x v="0"/>
  </r>
  <r>
    <x v="38"/>
    <x v="8"/>
    <x v="2"/>
    <x v="6"/>
    <x v="40"/>
    <x v="18"/>
    <n v="1190"/>
    <n v="1010"/>
    <n v="830"/>
    <x v="0"/>
  </r>
  <r>
    <x v="38"/>
    <x v="8"/>
    <x v="2"/>
    <x v="6"/>
    <x v="40"/>
    <x v="19"/>
    <n v="1194"/>
    <n v="1008"/>
    <n v="827"/>
    <x v="0"/>
  </r>
  <r>
    <x v="38"/>
    <x v="8"/>
    <x v="2"/>
    <x v="6"/>
    <x v="40"/>
    <x v="20"/>
    <n v="1198"/>
    <n v="1006"/>
    <n v="823"/>
    <x v="0"/>
  </r>
  <r>
    <x v="38"/>
    <x v="8"/>
    <x v="2"/>
    <x v="6"/>
    <x v="40"/>
    <x v="21"/>
    <n v="1202"/>
    <n v="1004"/>
    <n v="820"/>
    <x v="0"/>
  </r>
  <r>
    <x v="38"/>
    <x v="8"/>
    <x v="2"/>
    <x v="6"/>
    <x v="40"/>
    <x v="22"/>
    <n v="1206"/>
    <n v="1003"/>
    <n v="817"/>
    <x v="0"/>
  </r>
  <r>
    <x v="38"/>
    <x v="8"/>
    <x v="2"/>
    <x v="6"/>
    <x v="40"/>
    <x v="23"/>
    <n v="1210"/>
    <n v="1001"/>
    <n v="813"/>
    <x v="0"/>
  </r>
  <r>
    <x v="38"/>
    <x v="8"/>
    <x v="2"/>
    <x v="6"/>
    <x v="40"/>
    <x v="24"/>
    <n v="1213"/>
    <n v="999"/>
    <n v="810"/>
    <x v="0"/>
  </r>
  <r>
    <x v="38"/>
    <x v="8"/>
    <x v="2"/>
    <x v="6"/>
    <x v="40"/>
    <x v="25"/>
    <n v="1217"/>
    <n v="997"/>
    <n v="806"/>
    <x v="0"/>
  </r>
  <r>
    <x v="38"/>
    <x v="8"/>
    <x v="2"/>
    <x v="6"/>
    <x v="40"/>
    <x v="26"/>
    <n v="1220"/>
    <n v="995"/>
    <n v="803"/>
    <x v="0"/>
  </r>
  <r>
    <x v="38"/>
    <x v="8"/>
    <x v="2"/>
    <x v="6"/>
    <x v="40"/>
    <x v="27"/>
    <n v="1223"/>
    <n v="993"/>
    <n v="800"/>
    <x v="0"/>
  </r>
  <r>
    <x v="38"/>
    <x v="8"/>
    <x v="2"/>
    <x v="6"/>
    <x v="40"/>
    <x v="28"/>
    <n v="1226"/>
    <n v="991"/>
    <n v="796"/>
    <x v="0"/>
  </r>
  <r>
    <x v="38"/>
    <x v="8"/>
    <x v="2"/>
    <x v="6"/>
    <x v="40"/>
    <x v="29"/>
    <n v="1229"/>
    <n v="990"/>
    <n v="793"/>
    <x v="0"/>
  </r>
  <r>
    <x v="38"/>
    <x v="8"/>
    <x v="2"/>
    <x v="6"/>
    <x v="40"/>
    <x v="30"/>
    <n v="1232"/>
    <n v="988"/>
    <n v="790"/>
    <x v="0"/>
  </r>
  <r>
    <x v="39"/>
    <x v="0"/>
    <x v="0"/>
    <x v="0"/>
    <x v="0"/>
    <x v="1"/>
    <n v="0"/>
    <n v="0"/>
    <m/>
    <x v="0"/>
  </r>
  <r>
    <x v="39"/>
    <x v="0"/>
    <x v="0"/>
    <x v="0"/>
    <x v="1"/>
    <x v="1"/>
    <n v="380"/>
    <n v="0"/>
    <m/>
    <x v="0"/>
  </r>
  <r>
    <x v="39"/>
    <x v="0"/>
    <x v="0"/>
    <x v="1"/>
    <x v="2"/>
    <x v="1"/>
    <n v="3"/>
    <n v="0"/>
    <m/>
    <x v="0"/>
  </r>
  <r>
    <x v="39"/>
    <x v="0"/>
    <x v="0"/>
    <x v="1"/>
    <x v="3"/>
    <x v="1"/>
    <n v="0"/>
    <n v="0"/>
    <m/>
    <x v="0"/>
  </r>
  <r>
    <x v="39"/>
    <x v="0"/>
    <x v="0"/>
    <x v="2"/>
    <x v="4"/>
    <x v="1"/>
    <n v="0"/>
    <n v="0"/>
    <m/>
    <x v="0"/>
  </r>
  <r>
    <x v="39"/>
    <x v="0"/>
    <x v="0"/>
    <x v="3"/>
    <x v="5"/>
    <x v="1"/>
    <n v="0"/>
    <n v="0"/>
    <m/>
    <x v="0"/>
  </r>
  <r>
    <x v="39"/>
    <x v="0"/>
    <x v="0"/>
    <x v="3"/>
    <x v="6"/>
    <x v="1"/>
    <n v="0"/>
    <n v="0"/>
    <m/>
    <x v="0"/>
  </r>
  <r>
    <x v="39"/>
    <x v="0"/>
    <x v="0"/>
    <x v="4"/>
    <x v="7"/>
    <x v="1"/>
    <n v="0"/>
    <n v="0"/>
    <m/>
    <x v="0"/>
  </r>
  <r>
    <x v="39"/>
    <x v="0"/>
    <x v="0"/>
    <x v="0"/>
    <x v="8"/>
    <x v="1"/>
    <n v="0"/>
    <n v="0"/>
    <m/>
    <x v="0"/>
  </r>
  <r>
    <x v="39"/>
    <x v="0"/>
    <x v="0"/>
    <x v="1"/>
    <x v="9"/>
    <x v="1"/>
    <n v="0"/>
    <n v="0"/>
    <m/>
    <x v="0"/>
  </r>
  <r>
    <x v="39"/>
    <x v="0"/>
    <x v="0"/>
    <x v="0"/>
    <x v="0"/>
    <x v="2"/>
    <n v="1255"/>
    <n v="0"/>
    <m/>
    <x v="0"/>
  </r>
  <r>
    <x v="39"/>
    <x v="0"/>
    <x v="0"/>
    <x v="0"/>
    <x v="1"/>
    <x v="2"/>
    <n v="19116"/>
    <n v="0"/>
    <m/>
    <x v="0"/>
  </r>
  <r>
    <x v="39"/>
    <x v="0"/>
    <x v="0"/>
    <x v="1"/>
    <x v="2"/>
    <x v="2"/>
    <n v="204"/>
    <n v="0"/>
    <m/>
    <x v="0"/>
  </r>
  <r>
    <x v="39"/>
    <x v="0"/>
    <x v="0"/>
    <x v="1"/>
    <x v="3"/>
    <x v="2"/>
    <n v="2"/>
    <n v="0"/>
    <m/>
    <x v="0"/>
  </r>
  <r>
    <x v="39"/>
    <x v="0"/>
    <x v="0"/>
    <x v="2"/>
    <x v="4"/>
    <x v="2"/>
    <n v="3"/>
    <n v="0"/>
    <m/>
    <x v="0"/>
  </r>
  <r>
    <x v="39"/>
    <x v="0"/>
    <x v="0"/>
    <x v="3"/>
    <x v="5"/>
    <x v="2"/>
    <n v="0"/>
    <n v="0"/>
    <m/>
    <x v="0"/>
  </r>
  <r>
    <x v="39"/>
    <x v="0"/>
    <x v="0"/>
    <x v="3"/>
    <x v="6"/>
    <x v="2"/>
    <n v="0"/>
    <n v="0"/>
    <m/>
    <x v="0"/>
  </r>
  <r>
    <x v="39"/>
    <x v="0"/>
    <x v="0"/>
    <x v="4"/>
    <x v="7"/>
    <x v="2"/>
    <n v="0"/>
    <n v="0"/>
    <m/>
    <x v="0"/>
  </r>
  <r>
    <x v="39"/>
    <x v="0"/>
    <x v="0"/>
    <x v="0"/>
    <x v="8"/>
    <x v="2"/>
    <n v="141"/>
    <n v="0"/>
    <m/>
    <x v="0"/>
  </r>
  <r>
    <x v="39"/>
    <x v="0"/>
    <x v="0"/>
    <x v="1"/>
    <x v="9"/>
    <x v="2"/>
    <n v="0"/>
    <n v="0"/>
    <m/>
    <x v="0"/>
  </r>
  <r>
    <x v="39"/>
    <x v="0"/>
    <x v="0"/>
    <x v="0"/>
    <x v="0"/>
    <x v="3"/>
    <n v="801"/>
    <n v="0"/>
    <m/>
    <x v="0"/>
  </r>
  <r>
    <x v="39"/>
    <x v="0"/>
    <x v="0"/>
    <x v="0"/>
    <x v="1"/>
    <x v="3"/>
    <n v="15775"/>
    <n v="0"/>
    <m/>
    <x v="0"/>
  </r>
  <r>
    <x v="39"/>
    <x v="0"/>
    <x v="0"/>
    <x v="1"/>
    <x v="2"/>
    <x v="3"/>
    <n v="300"/>
    <n v="0"/>
    <m/>
    <x v="0"/>
  </r>
  <r>
    <x v="39"/>
    <x v="0"/>
    <x v="0"/>
    <x v="1"/>
    <x v="3"/>
    <x v="3"/>
    <n v="1"/>
    <n v="0"/>
    <m/>
    <x v="0"/>
  </r>
  <r>
    <x v="39"/>
    <x v="0"/>
    <x v="0"/>
    <x v="2"/>
    <x v="4"/>
    <x v="3"/>
    <n v="28"/>
    <n v="0"/>
    <m/>
    <x v="0"/>
  </r>
  <r>
    <x v="39"/>
    <x v="0"/>
    <x v="0"/>
    <x v="3"/>
    <x v="5"/>
    <x v="3"/>
    <n v="0"/>
    <n v="0"/>
    <m/>
    <x v="0"/>
  </r>
  <r>
    <x v="39"/>
    <x v="0"/>
    <x v="0"/>
    <x v="3"/>
    <x v="6"/>
    <x v="3"/>
    <n v="0"/>
    <n v="0"/>
    <m/>
    <x v="0"/>
  </r>
  <r>
    <x v="39"/>
    <x v="0"/>
    <x v="0"/>
    <x v="4"/>
    <x v="7"/>
    <x v="3"/>
    <n v="0"/>
    <n v="0"/>
    <m/>
    <x v="0"/>
  </r>
  <r>
    <x v="39"/>
    <x v="0"/>
    <x v="0"/>
    <x v="0"/>
    <x v="8"/>
    <x v="3"/>
    <n v="37"/>
    <n v="0"/>
    <m/>
    <x v="0"/>
  </r>
  <r>
    <x v="39"/>
    <x v="0"/>
    <x v="0"/>
    <x v="1"/>
    <x v="9"/>
    <x v="3"/>
    <n v="0"/>
    <n v="0"/>
    <m/>
    <x v="0"/>
  </r>
  <r>
    <x v="39"/>
    <x v="0"/>
    <x v="0"/>
    <x v="0"/>
    <x v="0"/>
    <x v="4"/>
    <n v="892"/>
    <n v="0"/>
    <m/>
    <x v="0"/>
  </r>
  <r>
    <x v="39"/>
    <x v="0"/>
    <x v="0"/>
    <x v="0"/>
    <x v="1"/>
    <x v="4"/>
    <n v="15177"/>
    <n v="0"/>
    <m/>
    <x v="0"/>
  </r>
  <r>
    <x v="39"/>
    <x v="0"/>
    <x v="0"/>
    <x v="1"/>
    <x v="2"/>
    <x v="4"/>
    <n v="239"/>
    <n v="0"/>
    <m/>
    <x v="0"/>
  </r>
  <r>
    <x v="39"/>
    <x v="0"/>
    <x v="0"/>
    <x v="1"/>
    <x v="3"/>
    <x v="4"/>
    <n v="1"/>
    <n v="0"/>
    <m/>
    <x v="0"/>
  </r>
  <r>
    <x v="39"/>
    <x v="0"/>
    <x v="0"/>
    <x v="2"/>
    <x v="4"/>
    <x v="4"/>
    <n v="39"/>
    <n v="0"/>
    <m/>
    <x v="0"/>
  </r>
  <r>
    <x v="39"/>
    <x v="0"/>
    <x v="0"/>
    <x v="3"/>
    <x v="5"/>
    <x v="4"/>
    <n v="0"/>
    <n v="0"/>
    <m/>
    <x v="0"/>
  </r>
  <r>
    <x v="39"/>
    <x v="0"/>
    <x v="0"/>
    <x v="3"/>
    <x v="6"/>
    <x v="4"/>
    <n v="0"/>
    <n v="0"/>
    <m/>
    <x v="0"/>
  </r>
  <r>
    <x v="39"/>
    <x v="0"/>
    <x v="0"/>
    <x v="4"/>
    <x v="7"/>
    <x v="4"/>
    <n v="0"/>
    <n v="0"/>
    <m/>
    <x v="0"/>
  </r>
  <r>
    <x v="39"/>
    <x v="0"/>
    <x v="0"/>
    <x v="0"/>
    <x v="8"/>
    <x v="4"/>
    <n v="40"/>
    <n v="0"/>
    <m/>
    <x v="0"/>
  </r>
  <r>
    <x v="39"/>
    <x v="0"/>
    <x v="0"/>
    <x v="1"/>
    <x v="9"/>
    <x v="4"/>
    <n v="0"/>
    <n v="0"/>
    <m/>
    <x v="0"/>
  </r>
  <r>
    <x v="39"/>
    <x v="0"/>
    <x v="0"/>
    <x v="0"/>
    <x v="0"/>
    <x v="5"/>
    <n v="497"/>
    <n v="0"/>
    <m/>
    <x v="0"/>
  </r>
  <r>
    <x v="39"/>
    <x v="0"/>
    <x v="0"/>
    <x v="0"/>
    <x v="1"/>
    <x v="5"/>
    <n v="16085"/>
    <n v="0"/>
    <m/>
    <x v="0"/>
  </r>
  <r>
    <x v="39"/>
    <x v="0"/>
    <x v="0"/>
    <x v="1"/>
    <x v="2"/>
    <x v="5"/>
    <n v="201"/>
    <n v="0"/>
    <m/>
    <x v="0"/>
  </r>
  <r>
    <x v="39"/>
    <x v="0"/>
    <x v="0"/>
    <x v="1"/>
    <x v="3"/>
    <x v="5"/>
    <n v="1"/>
    <n v="0"/>
    <m/>
    <x v="0"/>
  </r>
  <r>
    <x v="39"/>
    <x v="0"/>
    <x v="0"/>
    <x v="2"/>
    <x v="4"/>
    <x v="5"/>
    <n v="45"/>
    <n v="0"/>
    <m/>
    <x v="0"/>
  </r>
  <r>
    <x v="39"/>
    <x v="0"/>
    <x v="0"/>
    <x v="3"/>
    <x v="5"/>
    <x v="5"/>
    <n v="0"/>
    <n v="0"/>
    <m/>
    <x v="0"/>
  </r>
  <r>
    <x v="39"/>
    <x v="0"/>
    <x v="0"/>
    <x v="3"/>
    <x v="6"/>
    <x v="5"/>
    <n v="0"/>
    <n v="0"/>
    <m/>
    <x v="0"/>
  </r>
  <r>
    <x v="39"/>
    <x v="0"/>
    <x v="0"/>
    <x v="4"/>
    <x v="7"/>
    <x v="5"/>
    <n v="0"/>
    <n v="0"/>
    <m/>
    <x v="0"/>
  </r>
  <r>
    <x v="39"/>
    <x v="0"/>
    <x v="0"/>
    <x v="0"/>
    <x v="8"/>
    <x v="5"/>
    <n v="94"/>
    <n v="0"/>
    <m/>
    <x v="0"/>
  </r>
  <r>
    <x v="39"/>
    <x v="0"/>
    <x v="0"/>
    <x v="1"/>
    <x v="9"/>
    <x v="5"/>
    <n v="0"/>
    <n v="0"/>
    <m/>
    <x v="0"/>
  </r>
  <r>
    <x v="39"/>
    <x v="0"/>
    <x v="0"/>
    <x v="0"/>
    <x v="0"/>
    <x v="6"/>
    <n v="614"/>
    <n v="0"/>
    <m/>
    <x v="0"/>
  </r>
  <r>
    <x v="39"/>
    <x v="0"/>
    <x v="0"/>
    <x v="0"/>
    <x v="1"/>
    <x v="6"/>
    <n v="13755"/>
    <n v="0"/>
    <m/>
    <x v="0"/>
  </r>
  <r>
    <x v="39"/>
    <x v="0"/>
    <x v="0"/>
    <x v="1"/>
    <x v="2"/>
    <x v="6"/>
    <n v="212"/>
    <n v="0"/>
    <m/>
    <x v="0"/>
  </r>
  <r>
    <x v="39"/>
    <x v="0"/>
    <x v="0"/>
    <x v="1"/>
    <x v="3"/>
    <x v="6"/>
    <n v="0"/>
    <n v="0"/>
    <m/>
    <x v="0"/>
  </r>
  <r>
    <x v="39"/>
    <x v="0"/>
    <x v="0"/>
    <x v="2"/>
    <x v="4"/>
    <x v="6"/>
    <n v="86"/>
    <n v="0"/>
    <m/>
    <x v="0"/>
  </r>
  <r>
    <x v="39"/>
    <x v="0"/>
    <x v="0"/>
    <x v="3"/>
    <x v="5"/>
    <x v="6"/>
    <n v="0"/>
    <n v="0"/>
    <m/>
    <x v="0"/>
  </r>
  <r>
    <x v="39"/>
    <x v="0"/>
    <x v="0"/>
    <x v="3"/>
    <x v="6"/>
    <x v="6"/>
    <n v="0"/>
    <n v="0"/>
    <m/>
    <x v="0"/>
  </r>
  <r>
    <x v="39"/>
    <x v="0"/>
    <x v="0"/>
    <x v="4"/>
    <x v="7"/>
    <x v="6"/>
    <n v="0"/>
    <n v="0"/>
    <m/>
    <x v="0"/>
  </r>
  <r>
    <x v="39"/>
    <x v="0"/>
    <x v="0"/>
    <x v="0"/>
    <x v="8"/>
    <x v="6"/>
    <n v="50"/>
    <n v="0"/>
    <m/>
    <x v="0"/>
  </r>
  <r>
    <x v="39"/>
    <x v="0"/>
    <x v="0"/>
    <x v="1"/>
    <x v="9"/>
    <x v="6"/>
    <n v="0"/>
    <n v="0"/>
    <m/>
    <x v="0"/>
  </r>
  <r>
    <x v="39"/>
    <x v="0"/>
    <x v="0"/>
    <x v="0"/>
    <x v="0"/>
    <x v="7"/>
    <n v="794"/>
    <n v="0"/>
    <m/>
    <x v="0"/>
  </r>
  <r>
    <x v="39"/>
    <x v="0"/>
    <x v="0"/>
    <x v="0"/>
    <x v="1"/>
    <x v="7"/>
    <n v="13815"/>
    <n v="0"/>
    <m/>
    <x v="0"/>
  </r>
  <r>
    <x v="39"/>
    <x v="0"/>
    <x v="0"/>
    <x v="1"/>
    <x v="2"/>
    <x v="7"/>
    <n v="204"/>
    <n v="0"/>
    <m/>
    <x v="0"/>
  </r>
  <r>
    <x v="39"/>
    <x v="0"/>
    <x v="0"/>
    <x v="1"/>
    <x v="3"/>
    <x v="7"/>
    <n v="0"/>
    <n v="0"/>
    <m/>
    <x v="0"/>
  </r>
  <r>
    <x v="39"/>
    <x v="0"/>
    <x v="0"/>
    <x v="2"/>
    <x v="4"/>
    <x v="7"/>
    <n v="84"/>
    <n v="0"/>
    <m/>
    <x v="0"/>
  </r>
  <r>
    <x v="39"/>
    <x v="0"/>
    <x v="0"/>
    <x v="3"/>
    <x v="5"/>
    <x v="7"/>
    <n v="0"/>
    <n v="0"/>
    <m/>
    <x v="0"/>
  </r>
  <r>
    <x v="39"/>
    <x v="0"/>
    <x v="0"/>
    <x v="3"/>
    <x v="6"/>
    <x v="7"/>
    <n v="0"/>
    <n v="0"/>
    <m/>
    <x v="0"/>
  </r>
  <r>
    <x v="39"/>
    <x v="0"/>
    <x v="0"/>
    <x v="4"/>
    <x v="7"/>
    <x v="7"/>
    <n v="0"/>
    <n v="0"/>
    <m/>
    <x v="0"/>
  </r>
  <r>
    <x v="39"/>
    <x v="0"/>
    <x v="0"/>
    <x v="0"/>
    <x v="8"/>
    <x v="7"/>
    <n v="40"/>
    <n v="0"/>
    <m/>
    <x v="0"/>
  </r>
  <r>
    <x v="39"/>
    <x v="0"/>
    <x v="0"/>
    <x v="1"/>
    <x v="9"/>
    <x v="7"/>
    <n v="0"/>
    <n v="0"/>
    <m/>
    <x v="0"/>
  </r>
  <r>
    <x v="39"/>
    <x v="0"/>
    <x v="0"/>
    <x v="0"/>
    <x v="0"/>
    <x v="8"/>
    <n v="1150"/>
    <n v="0"/>
    <m/>
    <x v="0"/>
  </r>
  <r>
    <x v="39"/>
    <x v="0"/>
    <x v="0"/>
    <x v="0"/>
    <x v="1"/>
    <x v="8"/>
    <n v="13895"/>
    <n v="0"/>
    <m/>
    <x v="0"/>
  </r>
  <r>
    <x v="39"/>
    <x v="0"/>
    <x v="0"/>
    <x v="1"/>
    <x v="2"/>
    <x v="8"/>
    <n v="141"/>
    <n v="0"/>
    <m/>
    <x v="0"/>
  </r>
  <r>
    <x v="39"/>
    <x v="0"/>
    <x v="0"/>
    <x v="1"/>
    <x v="3"/>
    <x v="8"/>
    <n v="1"/>
    <n v="0"/>
    <m/>
    <x v="0"/>
  </r>
  <r>
    <x v="39"/>
    <x v="0"/>
    <x v="0"/>
    <x v="2"/>
    <x v="4"/>
    <x v="8"/>
    <n v="51"/>
    <n v="0"/>
    <m/>
    <x v="0"/>
  </r>
  <r>
    <x v="39"/>
    <x v="0"/>
    <x v="0"/>
    <x v="3"/>
    <x v="5"/>
    <x v="8"/>
    <n v="0"/>
    <n v="0"/>
    <m/>
    <x v="0"/>
  </r>
  <r>
    <x v="39"/>
    <x v="0"/>
    <x v="0"/>
    <x v="3"/>
    <x v="6"/>
    <x v="8"/>
    <n v="0"/>
    <n v="0"/>
    <m/>
    <x v="0"/>
  </r>
  <r>
    <x v="39"/>
    <x v="0"/>
    <x v="0"/>
    <x v="4"/>
    <x v="7"/>
    <x v="8"/>
    <n v="0"/>
    <n v="0"/>
    <m/>
    <x v="0"/>
  </r>
  <r>
    <x v="39"/>
    <x v="0"/>
    <x v="0"/>
    <x v="0"/>
    <x v="8"/>
    <x v="8"/>
    <n v="39"/>
    <n v="0"/>
    <m/>
    <x v="0"/>
  </r>
  <r>
    <x v="39"/>
    <x v="0"/>
    <x v="0"/>
    <x v="1"/>
    <x v="9"/>
    <x v="8"/>
    <n v="0"/>
    <n v="0"/>
    <m/>
    <x v="0"/>
  </r>
  <r>
    <x v="39"/>
    <x v="0"/>
    <x v="0"/>
    <x v="0"/>
    <x v="0"/>
    <x v="9"/>
    <n v="1138"/>
    <n v="0"/>
    <m/>
    <x v="0"/>
  </r>
  <r>
    <x v="39"/>
    <x v="0"/>
    <x v="0"/>
    <x v="0"/>
    <x v="1"/>
    <x v="9"/>
    <n v="13164"/>
    <n v="0"/>
    <m/>
    <x v="0"/>
  </r>
  <r>
    <x v="39"/>
    <x v="0"/>
    <x v="0"/>
    <x v="1"/>
    <x v="2"/>
    <x v="9"/>
    <n v="221"/>
    <n v="0"/>
    <m/>
    <x v="0"/>
  </r>
  <r>
    <x v="39"/>
    <x v="0"/>
    <x v="0"/>
    <x v="1"/>
    <x v="3"/>
    <x v="9"/>
    <n v="1"/>
    <n v="0"/>
    <m/>
    <x v="0"/>
  </r>
  <r>
    <x v="39"/>
    <x v="0"/>
    <x v="0"/>
    <x v="2"/>
    <x v="4"/>
    <x v="9"/>
    <n v="87"/>
    <n v="0"/>
    <m/>
    <x v="0"/>
  </r>
  <r>
    <x v="39"/>
    <x v="0"/>
    <x v="0"/>
    <x v="3"/>
    <x v="5"/>
    <x v="9"/>
    <n v="0"/>
    <n v="0"/>
    <m/>
    <x v="0"/>
  </r>
  <r>
    <x v="39"/>
    <x v="0"/>
    <x v="0"/>
    <x v="3"/>
    <x v="6"/>
    <x v="9"/>
    <n v="0"/>
    <n v="0"/>
    <m/>
    <x v="0"/>
  </r>
  <r>
    <x v="39"/>
    <x v="0"/>
    <x v="0"/>
    <x v="4"/>
    <x v="7"/>
    <x v="9"/>
    <n v="0"/>
    <n v="0"/>
    <m/>
    <x v="0"/>
  </r>
  <r>
    <x v="39"/>
    <x v="0"/>
    <x v="0"/>
    <x v="0"/>
    <x v="8"/>
    <x v="9"/>
    <n v="35"/>
    <n v="0"/>
    <m/>
    <x v="0"/>
  </r>
  <r>
    <x v="39"/>
    <x v="0"/>
    <x v="0"/>
    <x v="1"/>
    <x v="9"/>
    <x v="9"/>
    <n v="0"/>
    <n v="0"/>
    <m/>
    <x v="0"/>
  </r>
  <r>
    <x v="39"/>
    <x v="0"/>
    <x v="0"/>
    <x v="0"/>
    <x v="0"/>
    <x v="10"/>
    <n v="1189"/>
    <n v="0"/>
    <m/>
    <x v="0"/>
  </r>
  <r>
    <x v="39"/>
    <x v="0"/>
    <x v="0"/>
    <x v="0"/>
    <x v="1"/>
    <x v="10"/>
    <n v="13231"/>
    <n v="0"/>
    <m/>
    <x v="0"/>
  </r>
  <r>
    <x v="39"/>
    <x v="0"/>
    <x v="0"/>
    <x v="1"/>
    <x v="2"/>
    <x v="10"/>
    <n v="233"/>
    <n v="0"/>
    <m/>
    <x v="0"/>
  </r>
  <r>
    <x v="39"/>
    <x v="0"/>
    <x v="0"/>
    <x v="1"/>
    <x v="3"/>
    <x v="10"/>
    <n v="1"/>
    <n v="0"/>
    <m/>
    <x v="0"/>
  </r>
  <r>
    <x v="39"/>
    <x v="0"/>
    <x v="0"/>
    <x v="2"/>
    <x v="4"/>
    <x v="10"/>
    <n v="67"/>
    <n v="0"/>
    <m/>
    <x v="0"/>
  </r>
  <r>
    <x v="39"/>
    <x v="0"/>
    <x v="0"/>
    <x v="3"/>
    <x v="5"/>
    <x v="10"/>
    <n v="0"/>
    <n v="0"/>
    <m/>
    <x v="0"/>
  </r>
  <r>
    <x v="39"/>
    <x v="0"/>
    <x v="0"/>
    <x v="3"/>
    <x v="6"/>
    <x v="10"/>
    <n v="0"/>
    <n v="0"/>
    <m/>
    <x v="0"/>
  </r>
  <r>
    <x v="39"/>
    <x v="0"/>
    <x v="0"/>
    <x v="4"/>
    <x v="7"/>
    <x v="10"/>
    <n v="0"/>
    <n v="0"/>
    <m/>
    <x v="0"/>
  </r>
  <r>
    <x v="39"/>
    <x v="0"/>
    <x v="0"/>
    <x v="0"/>
    <x v="8"/>
    <x v="10"/>
    <n v="32"/>
    <n v="0"/>
    <m/>
    <x v="0"/>
  </r>
  <r>
    <x v="39"/>
    <x v="0"/>
    <x v="0"/>
    <x v="1"/>
    <x v="9"/>
    <x v="10"/>
    <n v="0"/>
    <n v="0"/>
    <m/>
    <x v="0"/>
  </r>
  <r>
    <x v="39"/>
    <x v="0"/>
    <x v="0"/>
    <x v="0"/>
    <x v="0"/>
    <x v="11"/>
    <n v="1255"/>
    <n v="0"/>
    <m/>
    <x v="0"/>
  </r>
  <r>
    <x v="39"/>
    <x v="0"/>
    <x v="0"/>
    <x v="0"/>
    <x v="1"/>
    <x v="11"/>
    <n v="13142"/>
    <n v="0"/>
    <m/>
    <x v="0"/>
  </r>
  <r>
    <x v="39"/>
    <x v="0"/>
    <x v="0"/>
    <x v="1"/>
    <x v="2"/>
    <x v="11"/>
    <n v="237"/>
    <n v="0"/>
    <m/>
    <x v="0"/>
  </r>
  <r>
    <x v="39"/>
    <x v="0"/>
    <x v="0"/>
    <x v="1"/>
    <x v="3"/>
    <x v="11"/>
    <n v="1"/>
    <n v="0"/>
    <m/>
    <x v="0"/>
  </r>
  <r>
    <x v="39"/>
    <x v="0"/>
    <x v="0"/>
    <x v="2"/>
    <x v="4"/>
    <x v="11"/>
    <n v="51"/>
    <n v="0"/>
    <m/>
    <x v="0"/>
  </r>
  <r>
    <x v="39"/>
    <x v="0"/>
    <x v="0"/>
    <x v="3"/>
    <x v="5"/>
    <x v="11"/>
    <n v="0"/>
    <n v="0"/>
    <m/>
    <x v="0"/>
  </r>
  <r>
    <x v="39"/>
    <x v="0"/>
    <x v="0"/>
    <x v="3"/>
    <x v="6"/>
    <x v="11"/>
    <n v="0"/>
    <n v="0"/>
    <m/>
    <x v="0"/>
  </r>
  <r>
    <x v="39"/>
    <x v="0"/>
    <x v="0"/>
    <x v="4"/>
    <x v="7"/>
    <x v="11"/>
    <n v="0"/>
    <n v="0"/>
    <m/>
    <x v="0"/>
  </r>
  <r>
    <x v="39"/>
    <x v="0"/>
    <x v="0"/>
    <x v="0"/>
    <x v="8"/>
    <x v="11"/>
    <n v="29"/>
    <n v="0"/>
    <m/>
    <x v="0"/>
  </r>
  <r>
    <x v="39"/>
    <x v="0"/>
    <x v="0"/>
    <x v="1"/>
    <x v="9"/>
    <x v="11"/>
    <n v="0"/>
    <n v="0"/>
    <m/>
    <x v="0"/>
  </r>
  <r>
    <x v="39"/>
    <x v="0"/>
    <x v="0"/>
    <x v="0"/>
    <x v="0"/>
    <x v="12"/>
    <n v="1289"/>
    <n v="0"/>
    <m/>
    <x v="0"/>
  </r>
  <r>
    <x v="39"/>
    <x v="0"/>
    <x v="0"/>
    <x v="0"/>
    <x v="1"/>
    <x v="12"/>
    <n v="12603"/>
    <n v="0"/>
    <m/>
    <x v="0"/>
  </r>
  <r>
    <x v="39"/>
    <x v="0"/>
    <x v="0"/>
    <x v="1"/>
    <x v="2"/>
    <x v="12"/>
    <n v="212"/>
    <n v="0"/>
    <m/>
    <x v="0"/>
  </r>
  <r>
    <x v="39"/>
    <x v="0"/>
    <x v="0"/>
    <x v="1"/>
    <x v="3"/>
    <x v="12"/>
    <n v="1"/>
    <n v="0"/>
    <m/>
    <x v="0"/>
  </r>
  <r>
    <x v="39"/>
    <x v="0"/>
    <x v="0"/>
    <x v="2"/>
    <x v="4"/>
    <x v="12"/>
    <n v="37"/>
    <n v="0"/>
    <m/>
    <x v="0"/>
  </r>
  <r>
    <x v="39"/>
    <x v="0"/>
    <x v="0"/>
    <x v="3"/>
    <x v="5"/>
    <x v="12"/>
    <n v="0"/>
    <n v="0"/>
    <m/>
    <x v="0"/>
  </r>
  <r>
    <x v="39"/>
    <x v="0"/>
    <x v="0"/>
    <x v="3"/>
    <x v="6"/>
    <x v="12"/>
    <n v="0"/>
    <n v="0"/>
    <m/>
    <x v="0"/>
  </r>
  <r>
    <x v="39"/>
    <x v="0"/>
    <x v="0"/>
    <x v="4"/>
    <x v="7"/>
    <x v="12"/>
    <n v="0"/>
    <n v="0"/>
    <m/>
    <x v="0"/>
  </r>
  <r>
    <x v="39"/>
    <x v="0"/>
    <x v="0"/>
    <x v="0"/>
    <x v="8"/>
    <x v="12"/>
    <n v="29"/>
    <n v="0"/>
    <m/>
    <x v="0"/>
  </r>
  <r>
    <x v="39"/>
    <x v="0"/>
    <x v="0"/>
    <x v="1"/>
    <x v="9"/>
    <x v="12"/>
    <n v="0"/>
    <n v="0"/>
    <m/>
    <x v="0"/>
  </r>
  <r>
    <x v="39"/>
    <x v="0"/>
    <x v="0"/>
    <x v="0"/>
    <x v="0"/>
    <x v="13"/>
    <n v="1345"/>
    <n v="0"/>
    <m/>
    <x v="0"/>
  </r>
  <r>
    <x v="39"/>
    <x v="0"/>
    <x v="0"/>
    <x v="0"/>
    <x v="1"/>
    <x v="13"/>
    <n v="12094"/>
    <n v="0"/>
    <m/>
    <x v="0"/>
  </r>
  <r>
    <x v="39"/>
    <x v="0"/>
    <x v="0"/>
    <x v="1"/>
    <x v="2"/>
    <x v="13"/>
    <n v="193"/>
    <n v="0"/>
    <m/>
    <x v="0"/>
  </r>
  <r>
    <x v="39"/>
    <x v="0"/>
    <x v="0"/>
    <x v="1"/>
    <x v="3"/>
    <x v="13"/>
    <n v="1"/>
    <n v="0"/>
    <m/>
    <x v="0"/>
  </r>
  <r>
    <x v="39"/>
    <x v="0"/>
    <x v="0"/>
    <x v="2"/>
    <x v="4"/>
    <x v="13"/>
    <n v="28"/>
    <n v="0"/>
    <m/>
    <x v="0"/>
  </r>
  <r>
    <x v="39"/>
    <x v="0"/>
    <x v="0"/>
    <x v="3"/>
    <x v="5"/>
    <x v="13"/>
    <n v="0"/>
    <n v="0"/>
    <m/>
    <x v="0"/>
  </r>
  <r>
    <x v="39"/>
    <x v="0"/>
    <x v="0"/>
    <x v="3"/>
    <x v="6"/>
    <x v="13"/>
    <n v="0"/>
    <n v="0"/>
    <m/>
    <x v="0"/>
  </r>
  <r>
    <x v="39"/>
    <x v="0"/>
    <x v="0"/>
    <x v="4"/>
    <x v="7"/>
    <x v="13"/>
    <n v="0"/>
    <n v="0"/>
    <m/>
    <x v="0"/>
  </r>
  <r>
    <x v="39"/>
    <x v="0"/>
    <x v="0"/>
    <x v="0"/>
    <x v="8"/>
    <x v="13"/>
    <n v="28"/>
    <n v="0"/>
    <m/>
    <x v="0"/>
  </r>
  <r>
    <x v="39"/>
    <x v="0"/>
    <x v="0"/>
    <x v="1"/>
    <x v="9"/>
    <x v="13"/>
    <n v="0"/>
    <n v="0"/>
    <m/>
    <x v="0"/>
  </r>
  <r>
    <x v="39"/>
    <x v="0"/>
    <x v="0"/>
    <x v="0"/>
    <x v="0"/>
    <x v="14"/>
    <n v="1425"/>
    <n v="0"/>
    <m/>
    <x v="0"/>
  </r>
  <r>
    <x v="39"/>
    <x v="0"/>
    <x v="0"/>
    <x v="0"/>
    <x v="1"/>
    <x v="14"/>
    <n v="11520"/>
    <n v="0"/>
    <m/>
    <x v="0"/>
  </r>
  <r>
    <x v="39"/>
    <x v="0"/>
    <x v="0"/>
    <x v="1"/>
    <x v="2"/>
    <x v="14"/>
    <n v="173"/>
    <n v="0"/>
    <m/>
    <x v="0"/>
  </r>
  <r>
    <x v="39"/>
    <x v="0"/>
    <x v="0"/>
    <x v="1"/>
    <x v="3"/>
    <x v="14"/>
    <n v="1"/>
    <n v="0"/>
    <m/>
    <x v="0"/>
  </r>
  <r>
    <x v="39"/>
    <x v="0"/>
    <x v="0"/>
    <x v="2"/>
    <x v="4"/>
    <x v="14"/>
    <n v="23"/>
    <n v="0"/>
    <m/>
    <x v="0"/>
  </r>
  <r>
    <x v="39"/>
    <x v="0"/>
    <x v="0"/>
    <x v="3"/>
    <x v="5"/>
    <x v="14"/>
    <n v="0"/>
    <n v="0"/>
    <m/>
    <x v="0"/>
  </r>
  <r>
    <x v="39"/>
    <x v="0"/>
    <x v="0"/>
    <x v="3"/>
    <x v="6"/>
    <x v="14"/>
    <n v="0"/>
    <n v="0"/>
    <m/>
    <x v="0"/>
  </r>
  <r>
    <x v="39"/>
    <x v="0"/>
    <x v="0"/>
    <x v="4"/>
    <x v="7"/>
    <x v="14"/>
    <n v="0"/>
    <n v="0"/>
    <m/>
    <x v="0"/>
  </r>
  <r>
    <x v="39"/>
    <x v="0"/>
    <x v="0"/>
    <x v="0"/>
    <x v="8"/>
    <x v="14"/>
    <n v="26"/>
    <n v="0"/>
    <m/>
    <x v="0"/>
  </r>
  <r>
    <x v="39"/>
    <x v="0"/>
    <x v="0"/>
    <x v="1"/>
    <x v="9"/>
    <x v="14"/>
    <n v="0"/>
    <n v="0"/>
    <m/>
    <x v="0"/>
  </r>
  <r>
    <x v="39"/>
    <x v="0"/>
    <x v="0"/>
    <x v="0"/>
    <x v="0"/>
    <x v="15"/>
    <n v="1463"/>
    <n v="0"/>
    <m/>
    <x v="0"/>
  </r>
  <r>
    <x v="39"/>
    <x v="0"/>
    <x v="0"/>
    <x v="0"/>
    <x v="1"/>
    <x v="15"/>
    <n v="10763"/>
    <n v="0"/>
    <m/>
    <x v="0"/>
  </r>
  <r>
    <x v="39"/>
    <x v="0"/>
    <x v="0"/>
    <x v="1"/>
    <x v="2"/>
    <x v="15"/>
    <n v="153"/>
    <n v="0"/>
    <m/>
    <x v="0"/>
  </r>
  <r>
    <x v="39"/>
    <x v="0"/>
    <x v="0"/>
    <x v="1"/>
    <x v="3"/>
    <x v="15"/>
    <n v="1"/>
    <n v="0"/>
    <m/>
    <x v="0"/>
  </r>
  <r>
    <x v="39"/>
    <x v="0"/>
    <x v="0"/>
    <x v="2"/>
    <x v="4"/>
    <x v="15"/>
    <n v="20"/>
    <n v="0"/>
    <m/>
    <x v="0"/>
  </r>
  <r>
    <x v="39"/>
    <x v="0"/>
    <x v="0"/>
    <x v="3"/>
    <x v="5"/>
    <x v="15"/>
    <n v="0"/>
    <n v="0"/>
    <m/>
    <x v="0"/>
  </r>
  <r>
    <x v="39"/>
    <x v="0"/>
    <x v="0"/>
    <x v="3"/>
    <x v="6"/>
    <x v="15"/>
    <n v="0"/>
    <n v="0"/>
    <m/>
    <x v="0"/>
  </r>
  <r>
    <x v="39"/>
    <x v="0"/>
    <x v="0"/>
    <x v="4"/>
    <x v="7"/>
    <x v="15"/>
    <n v="0"/>
    <n v="0"/>
    <m/>
    <x v="0"/>
  </r>
  <r>
    <x v="39"/>
    <x v="0"/>
    <x v="0"/>
    <x v="0"/>
    <x v="8"/>
    <x v="15"/>
    <n v="25"/>
    <n v="0"/>
    <m/>
    <x v="0"/>
  </r>
  <r>
    <x v="39"/>
    <x v="0"/>
    <x v="0"/>
    <x v="1"/>
    <x v="9"/>
    <x v="15"/>
    <n v="0"/>
    <n v="0"/>
    <m/>
    <x v="0"/>
  </r>
  <r>
    <x v="39"/>
    <x v="0"/>
    <x v="0"/>
    <x v="0"/>
    <x v="0"/>
    <x v="16"/>
    <n v="1497"/>
    <n v="0"/>
    <m/>
    <x v="0"/>
  </r>
  <r>
    <x v="39"/>
    <x v="0"/>
    <x v="0"/>
    <x v="0"/>
    <x v="1"/>
    <x v="16"/>
    <n v="10256"/>
    <n v="0"/>
    <m/>
    <x v="0"/>
  </r>
  <r>
    <x v="39"/>
    <x v="0"/>
    <x v="0"/>
    <x v="1"/>
    <x v="2"/>
    <x v="16"/>
    <n v="140"/>
    <n v="0"/>
    <m/>
    <x v="0"/>
  </r>
  <r>
    <x v="39"/>
    <x v="0"/>
    <x v="0"/>
    <x v="1"/>
    <x v="3"/>
    <x v="16"/>
    <n v="1"/>
    <n v="0"/>
    <m/>
    <x v="0"/>
  </r>
  <r>
    <x v="39"/>
    <x v="0"/>
    <x v="0"/>
    <x v="2"/>
    <x v="4"/>
    <x v="16"/>
    <n v="17"/>
    <n v="0"/>
    <m/>
    <x v="0"/>
  </r>
  <r>
    <x v="39"/>
    <x v="0"/>
    <x v="0"/>
    <x v="3"/>
    <x v="5"/>
    <x v="16"/>
    <n v="0"/>
    <n v="0"/>
    <m/>
    <x v="0"/>
  </r>
  <r>
    <x v="39"/>
    <x v="0"/>
    <x v="0"/>
    <x v="3"/>
    <x v="6"/>
    <x v="16"/>
    <n v="0"/>
    <n v="0"/>
    <m/>
    <x v="0"/>
  </r>
  <r>
    <x v="39"/>
    <x v="0"/>
    <x v="0"/>
    <x v="4"/>
    <x v="7"/>
    <x v="16"/>
    <n v="0"/>
    <n v="0"/>
    <m/>
    <x v="0"/>
  </r>
  <r>
    <x v="39"/>
    <x v="0"/>
    <x v="0"/>
    <x v="0"/>
    <x v="8"/>
    <x v="16"/>
    <n v="25"/>
    <n v="0"/>
    <m/>
    <x v="0"/>
  </r>
  <r>
    <x v="39"/>
    <x v="0"/>
    <x v="0"/>
    <x v="1"/>
    <x v="9"/>
    <x v="16"/>
    <n v="0"/>
    <n v="0"/>
    <m/>
    <x v="0"/>
  </r>
  <r>
    <x v="39"/>
    <x v="0"/>
    <x v="0"/>
    <x v="0"/>
    <x v="0"/>
    <x v="17"/>
    <n v="1475"/>
    <n v="0"/>
    <m/>
    <x v="0"/>
  </r>
  <r>
    <x v="39"/>
    <x v="0"/>
    <x v="0"/>
    <x v="0"/>
    <x v="1"/>
    <x v="17"/>
    <n v="9754"/>
    <n v="0"/>
    <m/>
    <x v="0"/>
  </r>
  <r>
    <x v="39"/>
    <x v="0"/>
    <x v="0"/>
    <x v="1"/>
    <x v="2"/>
    <x v="17"/>
    <n v="136"/>
    <n v="0"/>
    <m/>
    <x v="0"/>
  </r>
  <r>
    <x v="39"/>
    <x v="0"/>
    <x v="0"/>
    <x v="1"/>
    <x v="3"/>
    <x v="17"/>
    <n v="1"/>
    <n v="0"/>
    <m/>
    <x v="0"/>
  </r>
  <r>
    <x v="39"/>
    <x v="0"/>
    <x v="0"/>
    <x v="2"/>
    <x v="4"/>
    <x v="17"/>
    <n v="16"/>
    <n v="0"/>
    <m/>
    <x v="0"/>
  </r>
  <r>
    <x v="39"/>
    <x v="0"/>
    <x v="0"/>
    <x v="3"/>
    <x v="5"/>
    <x v="17"/>
    <n v="0"/>
    <n v="0"/>
    <m/>
    <x v="0"/>
  </r>
  <r>
    <x v="39"/>
    <x v="0"/>
    <x v="0"/>
    <x v="3"/>
    <x v="6"/>
    <x v="17"/>
    <n v="0"/>
    <n v="0"/>
    <m/>
    <x v="0"/>
  </r>
  <r>
    <x v="39"/>
    <x v="0"/>
    <x v="0"/>
    <x v="4"/>
    <x v="7"/>
    <x v="17"/>
    <n v="0"/>
    <n v="0"/>
    <m/>
    <x v="0"/>
  </r>
  <r>
    <x v="39"/>
    <x v="0"/>
    <x v="0"/>
    <x v="0"/>
    <x v="8"/>
    <x v="17"/>
    <n v="25"/>
    <n v="0"/>
    <m/>
    <x v="0"/>
  </r>
  <r>
    <x v="39"/>
    <x v="0"/>
    <x v="0"/>
    <x v="1"/>
    <x v="9"/>
    <x v="17"/>
    <n v="0"/>
    <n v="0"/>
    <m/>
    <x v="0"/>
  </r>
  <r>
    <x v="39"/>
    <x v="0"/>
    <x v="0"/>
    <x v="0"/>
    <x v="0"/>
    <x v="18"/>
    <n v="1456"/>
    <n v="0"/>
    <m/>
    <x v="0"/>
  </r>
  <r>
    <x v="39"/>
    <x v="0"/>
    <x v="0"/>
    <x v="0"/>
    <x v="1"/>
    <x v="18"/>
    <n v="9311"/>
    <n v="0"/>
    <m/>
    <x v="0"/>
  </r>
  <r>
    <x v="39"/>
    <x v="0"/>
    <x v="0"/>
    <x v="1"/>
    <x v="2"/>
    <x v="18"/>
    <n v="132"/>
    <n v="0"/>
    <m/>
    <x v="0"/>
  </r>
  <r>
    <x v="39"/>
    <x v="0"/>
    <x v="0"/>
    <x v="1"/>
    <x v="3"/>
    <x v="18"/>
    <n v="1"/>
    <n v="0"/>
    <m/>
    <x v="0"/>
  </r>
  <r>
    <x v="39"/>
    <x v="0"/>
    <x v="0"/>
    <x v="2"/>
    <x v="4"/>
    <x v="18"/>
    <n v="15"/>
    <n v="0"/>
    <m/>
    <x v="0"/>
  </r>
  <r>
    <x v="39"/>
    <x v="0"/>
    <x v="0"/>
    <x v="3"/>
    <x v="5"/>
    <x v="18"/>
    <n v="0"/>
    <n v="0"/>
    <m/>
    <x v="0"/>
  </r>
  <r>
    <x v="39"/>
    <x v="0"/>
    <x v="0"/>
    <x v="3"/>
    <x v="6"/>
    <x v="18"/>
    <n v="0"/>
    <n v="0"/>
    <m/>
    <x v="0"/>
  </r>
  <r>
    <x v="39"/>
    <x v="0"/>
    <x v="0"/>
    <x v="4"/>
    <x v="7"/>
    <x v="18"/>
    <n v="0"/>
    <n v="0"/>
    <m/>
    <x v="0"/>
  </r>
  <r>
    <x v="39"/>
    <x v="0"/>
    <x v="0"/>
    <x v="0"/>
    <x v="8"/>
    <x v="18"/>
    <n v="24"/>
    <n v="0"/>
    <m/>
    <x v="0"/>
  </r>
  <r>
    <x v="39"/>
    <x v="0"/>
    <x v="0"/>
    <x v="1"/>
    <x v="9"/>
    <x v="18"/>
    <n v="0"/>
    <n v="0"/>
    <m/>
    <x v="0"/>
  </r>
  <r>
    <x v="39"/>
    <x v="0"/>
    <x v="0"/>
    <x v="0"/>
    <x v="0"/>
    <x v="19"/>
    <n v="1491"/>
    <n v="0"/>
    <m/>
    <x v="0"/>
  </r>
  <r>
    <x v="39"/>
    <x v="0"/>
    <x v="0"/>
    <x v="0"/>
    <x v="1"/>
    <x v="19"/>
    <n v="9032"/>
    <n v="0"/>
    <m/>
    <x v="0"/>
  </r>
  <r>
    <x v="39"/>
    <x v="0"/>
    <x v="0"/>
    <x v="1"/>
    <x v="2"/>
    <x v="19"/>
    <n v="126"/>
    <n v="0"/>
    <m/>
    <x v="0"/>
  </r>
  <r>
    <x v="39"/>
    <x v="0"/>
    <x v="0"/>
    <x v="1"/>
    <x v="3"/>
    <x v="19"/>
    <n v="1"/>
    <n v="0"/>
    <m/>
    <x v="0"/>
  </r>
  <r>
    <x v="39"/>
    <x v="0"/>
    <x v="0"/>
    <x v="2"/>
    <x v="4"/>
    <x v="19"/>
    <n v="14"/>
    <n v="0"/>
    <m/>
    <x v="0"/>
  </r>
  <r>
    <x v="39"/>
    <x v="0"/>
    <x v="0"/>
    <x v="3"/>
    <x v="5"/>
    <x v="19"/>
    <n v="0"/>
    <n v="0"/>
    <m/>
    <x v="0"/>
  </r>
  <r>
    <x v="39"/>
    <x v="0"/>
    <x v="0"/>
    <x v="3"/>
    <x v="6"/>
    <x v="19"/>
    <n v="0"/>
    <n v="0"/>
    <m/>
    <x v="0"/>
  </r>
  <r>
    <x v="39"/>
    <x v="0"/>
    <x v="0"/>
    <x v="4"/>
    <x v="7"/>
    <x v="19"/>
    <n v="0"/>
    <n v="0"/>
    <m/>
    <x v="0"/>
  </r>
  <r>
    <x v="39"/>
    <x v="0"/>
    <x v="0"/>
    <x v="0"/>
    <x v="8"/>
    <x v="19"/>
    <n v="24"/>
    <n v="0"/>
    <m/>
    <x v="0"/>
  </r>
  <r>
    <x v="39"/>
    <x v="0"/>
    <x v="0"/>
    <x v="1"/>
    <x v="9"/>
    <x v="19"/>
    <n v="0"/>
    <n v="0"/>
    <m/>
    <x v="0"/>
  </r>
  <r>
    <x v="39"/>
    <x v="0"/>
    <x v="0"/>
    <x v="0"/>
    <x v="0"/>
    <x v="20"/>
    <n v="1527"/>
    <n v="0"/>
    <m/>
    <x v="0"/>
  </r>
  <r>
    <x v="39"/>
    <x v="0"/>
    <x v="0"/>
    <x v="0"/>
    <x v="1"/>
    <x v="20"/>
    <n v="8726"/>
    <n v="0"/>
    <m/>
    <x v="0"/>
  </r>
  <r>
    <x v="39"/>
    <x v="0"/>
    <x v="0"/>
    <x v="1"/>
    <x v="2"/>
    <x v="20"/>
    <n v="120"/>
    <n v="0"/>
    <m/>
    <x v="0"/>
  </r>
  <r>
    <x v="39"/>
    <x v="0"/>
    <x v="0"/>
    <x v="1"/>
    <x v="3"/>
    <x v="20"/>
    <n v="1"/>
    <n v="0"/>
    <m/>
    <x v="0"/>
  </r>
  <r>
    <x v="39"/>
    <x v="0"/>
    <x v="0"/>
    <x v="2"/>
    <x v="4"/>
    <x v="20"/>
    <n v="13"/>
    <n v="0"/>
    <m/>
    <x v="0"/>
  </r>
  <r>
    <x v="39"/>
    <x v="0"/>
    <x v="0"/>
    <x v="3"/>
    <x v="5"/>
    <x v="20"/>
    <n v="0"/>
    <n v="0"/>
    <m/>
    <x v="0"/>
  </r>
  <r>
    <x v="39"/>
    <x v="0"/>
    <x v="0"/>
    <x v="3"/>
    <x v="6"/>
    <x v="20"/>
    <n v="0"/>
    <n v="0"/>
    <m/>
    <x v="0"/>
  </r>
  <r>
    <x v="39"/>
    <x v="0"/>
    <x v="0"/>
    <x v="4"/>
    <x v="7"/>
    <x v="20"/>
    <n v="0"/>
    <n v="0"/>
    <m/>
    <x v="0"/>
  </r>
  <r>
    <x v="39"/>
    <x v="0"/>
    <x v="0"/>
    <x v="0"/>
    <x v="8"/>
    <x v="20"/>
    <n v="24"/>
    <n v="0"/>
    <m/>
    <x v="0"/>
  </r>
  <r>
    <x v="39"/>
    <x v="0"/>
    <x v="0"/>
    <x v="1"/>
    <x v="9"/>
    <x v="20"/>
    <n v="0"/>
    <n v="0"/>
    <m/>
    <x v="0"/>
  </r>
  <r>
    <x v="39"/>
    <x v="0"/>
    <x v="0"/>
    <x v="0"/>
    <x v="0"/>
    <x v="21"/>
    <n v="1551"/>
    <n v="0"/>
    <m/>
    <x v="0"/>
  </r>
  <r>
    <x v="39"/>
    <x v="0"/>
    <x v="0"/>
    <x v="0"/>
    <x v="1"/>
    <x v="21"/>
    <n v="8468"/>
    <n v="0"/>
    <m/>
    <x v="0"/>
  </r>
  <r>
    <x v="39"/>
    <x v="0"/>
    <x v="0"/>
    <x v="1"/>
    <x v="2"/>
    <x v="21"/>
    <n v="116"/>
    <n v="0"/>
    <m/>
    <x v="0"/>
  </r>
  <r>
    <x v="39"/>
    <x v="0"/>
    <x v="0"/>
    <x v="1"/>
    <x v="3"/>
    <x v="21"/>
    <n v="1"/>
    <n v="0"/>
    <m/>
    <x v="0"/>
  </r>
  <r>
    <x v="39"/>
    <x v="0"/>
    <x v="0"/>
    <x v="2"/>
    <x v="4"/>
    <x v="21"/>
    <n v="13"/>
    <n v="0"/>
    <m/>
    <x v="0"/>
  </r>
  <r>
    <x v="39"/>
    <x v="0"/>
    <x v="0"/>
    <x v="3"/>
    <x v="5"/>
    <x v="21"/>
    <n v="0"/>
    <n v="0"/>
    <m/>
    <x v="0"/>
  </r>
  <r>
    <x v="39"/>
    <x v="0"/>
    <x v="0"/>
    <x v="3"/>
    <x v="6"/>
    <x v="21"/>
    <n v="0"/>
    <n v="0"/>
    <m/>
    <x v="0"/>
  </r>
  <r>
    <x v="39"/>
    <x v="0"/>
    <x v="0"/>
    <x v="4"/>
    <x v="7"/>
    <x v="21"/>
    <n v="0"/>
    <n v="0"/>
    <m/>
    <x v="0"/>
  </r>
  <r>
    <x v="39"/>
    <x v="0"/>
    <x v="0"/>
    <x v="0"/>
    <x v="8"/>
    <x v="21"/>
    <n v="24"/>
    <n v="0"/>
    <m/>
    <x v="0"/>
  </r>
  <r>
    <x v="39"/>
    <x v="0"/>
    <x v="0"/>
    <x v="1"/>
    <x v="9"/>
    <x v="21"/>
    <n v="0"/>
    <n v="0"/>
    <m/>
    <x v="0"/>
  </r>
  <r>
    <x v="39"/>
    <x v="0"/>
    <x v="0"/>
    <x v="0"/>
    <x v="0"/>
    <x v="22"/>
    <n v="1383"/>
    <n v="0"/>
    <m/>
    <x v="0"/>
  </r>
  <r>
    <x v="39"/>
    <x v="0"/>
    <x v="0"/>
    <x v="0"/>
    <x v="1"/>
    <x v="22"/>
    <n v="7918"/>
    <n v="0"/>
    <m/>
    <x v="0"/>
  </r>
  <r>
    <x v="39"/>
    <x v="0"/>
    <x v="0"/>
    <x v="1"/>
    <x v="2"/>
    <x v="22"/>
    <n v="127"/>
    <n v="0"/>
    <m/>
    <x v="0"/>
  </r>
  <r>
    <x v="39"/>
    <x v="0"/>
    <x v="0"/>
    <x v="1"/>
    <x v="3"/>
    <x v="22"/>
    <n v="1"/>
    <n v="0"/>
    <m/>
    <x v="0"/>
  </r>
  <r>
    <x v="39"/>
    <x v="0"/>
    <x v="0"/>
    <x v="2"/>
    <x v="4"/>
    <x v="22"/>
    <n v="15"/>
    <n v="0"/>
    <m/>
    <x v="0"/>
  </r>
  <r>
    <x v="39"/>
    <x v="0"/>
    <x v="0"/>
    <x v="3"/>
    <x v="5"/>
    <x v="22"/>
    <n v="0"/>
    <n v="0"/>
    <m/>
    <x v="0"/>
  </r>
  <r>
    <x v="39"/>
    <x v="0"/>
    <x v="0"/>
    <x v="3"/>
    <x v="6"/>
    <x v="22"/>
    <n v="0"/>
    <n v="0"/>
    <m/>
    <x v="0"/>
  </r>
  <r>
    <x v="39"/>
    <x v="0"/>
    <x v="0"/>
    <x v="4"/>
    <x v="7"/>
    <x v="22"/>
    <n v="0"/>
    <n v="0"/>
    <m/>
    <x v="0"/>
  </r>
  <r>
    <x v="39"/>
    <x v="0"/>
    <x v="0"/>
    <x v="0"/>
    <x v="8"/>
    <x v="22"/>
    <n v="21"/>
    <n v="0"/>
    <m/>
    <x v="0"/>
  </r>
  <r>
    <x v="39"/>
    <x v="0"/>
    <x v="0"/>
    <x v="1"/>
    <x v="9"/>
    <x v="22"/>
    <n v="0"/>
    <n v="0"/>
    <m/>
    <x v="0"/>
  </r>
  <r>
    <x v="39"/>
    <x v="0"/>
    <x v="0"/>
    <x v="0"/>
    <x v="0"/>
    <x v="23"/>
    <n v="1342"/>
    <n v="0"/>
    <m/>
    <x v="0"/>
  </r>
  <r>
    <x v="39"/>
    <x v="0"/>
    <x v="0"/>
    <x v="0"/>
    <x v="1"/>
    <x v="23"/>
    <n v="7496"/>
    <n v="0"/>
    <m/>
    <x v="0"/>
  </r>
  <r>
    <x v="39"/>
    <x v="0"/>
    <x v="0"/>
    <x v="1"/>
    <x v="2"/>
    <x v="23"/>
    <n v="126"/>
    <n v="0"/>
    <m/>
    <x v="0"/>
  </r>
  <r>
    <x v="39"/>
    <x v="0"/>
    <x v="0"/>
    <x v="1"/>
    <x v="3"/>
    <x v="23"/>
    <n v="1"/>
    <n v="0"/>
    <m/>
    <x v="0"/>
  </r>
  <r>
    <x v="39"/>
    <x v="0"/>
    <x v="0"/>
    <x v="2"/>
    <x v="4"/>
    <x v="23"/>
    <n v="15"/>
    <n v="0"/>
    <m/>
    <x v="0"/>
  </r>
  <r>
    <x v="39"/>
    <x v="0"/>
    <x v="0"/>
    <x v="3"/>
    <x v="5"/>
    <x v="23"/>
    <n v="0"/>
    <n v="0"/>
    <m/>
    <x v="0"/>
  </r>
  <r>
    <x v="39"/>
    <x v="0"/>
    <x v="0"/>
    <x v="3"/>
    <x v="6"/>
    <x v="23"/>
    <n v="0"/>
    <n v="0"/>
    <m/>
    <x v="0"/>
  </r>
  <r>
    <x v="39"/>
    <x v="0"/>
    <x v="0"/>
    <x v="4"/>
    <x v="7"/>
    <x v="23"/>
    <n v="0"/>
    <n v="0"/>
    <m/>
    <x v="0"/>
  </r>
  <r>
    <x v="39"/>
    <x v="0"/>
    <x v="0"/>
    <x v="0"/>
    <x v="8"/>
    <x v="23"/>
    <n v="18"/>
    <n v="0"/>
    <m/>
    <x v="0"/>
  </r>
  <r>
    <x v="39"/>
    <x v="0"/>
    <x v="0"/>
    <x v="1"/>
    <x v="9"/>
    <x v="23"/>
    <n v="0"/>
    <n v="0"/>
    <m/>
    <x v="0"/>
  </r>
  <r>
    <x v="39"/>
    <x v="0"/>
    <x v="0"/>
    <x v="0"/>
    <x v="0"/>
    <x v="24"/>
    <n v="1323"/>
    <n v="0"/>
    <m/>
    <x v="0"/>
  </r>
  <r>
    <x v="39"/>
    <x v="0"/>
    <x v="0"/>
    <x v="0"/>
    <x v="1"/>
    <x v="24"/>
    <n v="7141"/>
    <n v="0"/>
    <m/>
    <x v="0"/>
  </r>
  <r>
    <x v="39"/>
    <x v="0"/>
    <x v="0"/>
    <x v="1"/>
    <x v="2"/>
    <x v="24"/>
    <n v="124"/>
    <n v="0"/>
    <m/>
    <x v="0"/>
  </r>
  <r>
    <x v="39"/>
    <x v="0"/>
    <x v="0"/>
    <x v="1"/>
    <x v="3"/>
    <x v="24"/>
    <n v="1"/>
    <n v="0"/>
    <m/>
    <x v="0"/>
  </r>
  <r>
    <x v="39"/>
    <x v="0"/>
    <x v="0"/>
    <x v="2"/>
    <x v="4"/>
    <x v="24"/>
    <n v="16"/>
    <n v="0"/>
    <m/>
    <x v="0"/>
  </r>
  <r>
    <x v="39"/>
    <x v="0"/>
    <x v="0"/>
    <x v="3"/>
    <x v="5"/>
    <x v="24"/>
    <n v="0"/>
    <n v="0"/>
    <m/>
    <x v="0"/>
  </r>
  <r>
    <x v="39"/>
    <x v="0"/>
    <x v="0"/>
    <x v="3"/>
    <x v="6"/>
    <x v="24"/>
    <n v="0"/>
    <n v="0"/>
    <m/>
    <x v="0"/>
  </r>
  <r>
    <x v="39"/>
    <x v="0"/>
    <x v="0"/>
    <x v="4"/>
    <x v="7"/>
    <x v="24"/>
    <n v="0"/>
    <n v="0"/>
    <m/>
    <x v="0"/>
  </r>
  <r>
    <x v="39"/>
    <x v="0"/>
    <x v="0"/>
    <x v="0"/>
    <x v="8"/>
    <x v="24"/>
    <n v="16"/>
    <n v="0"/>
    <m/>
    <x v="0"/>
  </r>
  <r>
    <x v="39"/>
    <x v="0"/>
    <x v="0"/>
    <x v="1"/>
    <x v="9"/>
    <x v="24"/>
    <n v="0"/>
    <n v="0"/>
    <m/>
    <x v="0"/>
  </r>
  <r>
    <x v="39"/>
    <x v="0"/>
    <x v="0"/>
    <x v="0"/>
    <x v="0"/>
    <x v="25"/>
    <n v="1317"/>
    <n v="0"/>
    <m/>
    <x v="0"/>
  </r>
  <r>
    <x v="39"/>
    <x v="0"/>
    <x v="0"/>
    <x v="0"/>
    <x v="1"/>
    <x v="25"/>
    <n v="6811"/>
    <n v="0"/>
    <m/>
    <x v="0"/>
  </r>
  <r>
    <x v="39"/>
    <x v="0"/>
    <x v="0"/>
    <x v="1"/>
    <x v="2"/>
    <x v="25"/>
    <n v="123"/>
    <n v="0"/>
    <m/>
    <x v="0"/>
  </r>
  <r>
    <x v="39"/>
    <x v="0"/>
    <x v="0"/>
    <x v="1"/>
    <x v="3"/>
    <x v="25"/>
    <n v="1"/>
    <n v="0"/>
    <m/>
    <x v="0"/>
  </r>
  <r>
    <x v="39"/>
    <x v="0"/>
    <x v="0"/>
    <x v="2"/>
    <x v="4"/>
    <x v="25"/>
    <n v="16"/>
    <n v="0"/>
    <m/>
    <x v="0"/>
  </r>
  <r>
    <x v="39"/>
    <x v="0"/>
    <x v="0"/>
    <x v="3"/>
    <x v="5"/>
    <x v="25"/>
    <n v="0"/>
    <n v="0"/>
    <m/>
    <x v="0"/>
  </r>
  <r>
    <x v="39"/>
    <x v="0"/>
    <x v="0"/>
    <x v="3"/>
    <x v="6"/>
    <x v="25"/>
    <n v="0"/>
    <n v="0"/>
    <m/>
    <x v="0"/>
  </r>
  <r>
    <x v="39"/>
    <x v="0"/>
    <x v="0"/>
    <x v="4"/>
    <x v="7"/>
    <x v="25"/>
    <n v="0"/>
    <n v="0"/>
    <m/>
    <x v="0"/>
  </r>
  <r>
    <x v="39"/>
    <x v="0"/>
    <x v="0"/>
    <x v="0"/>
    <x v="8"/>
    <x v="25"/>
    <n v="14"/>
    <n v="0"/>
    <m/>
    <x v="0"/>
  </r>
  <r>
    <x v="39"/>
    <x v="0"/>
    <x v="0"/>
    <x v="1"/>
    <x v="9"/>
    <x v="25"/>
    <n v="0"/>
    <n v="0"/>
    <m/>
    <x v="0"/>
  </r>
  <r>
    <x v="39"/>
    <x v="0"/>
    <x v="0"/>
    <x v="0"/>
    <x v="0"/>
    <x v="26"/>
    <n v="1328"/>
    <n v="0"/>
    <m/>
    <x v="0"/>
  </r>
  <r>
    <x v="39"/>
    <x v="0"/>
    <x v="0"/>
    <x v="0"/>
    <x v="1"/>
    <x v="26"/>
    <n v="6570"/>
    <n v="0"/>
    <m/>
    <x v="0"/>
  </r>
  <r>
    <x v="39"/>
    <x v="0"/>
    <x v="0"/>
    <x v="1"/>
    <x v="2"/>
    <x v="26"/>
    <n v="120"/>
    <n v="0"/>
    <m/>
    <x v="0"/>
  </r>
  <r>
    <x v="39"/>
    <x v="0"/>
    <x v="0"/>
    <x v="1"/>
    <x v="3"/>
    <x v="26"/>
    <n v="1"/>
    <n v="0"/>
    <m/>
    <x v="0"/>
  </r>
  <r>
    <x v="39"/>
    <x v="0"/>
    <x v="0"/>
    <x v="2"/>
    <x v="4"/>
    <x v="26"/>
    <n v="15"/>
    <n v="0"/>
    <m/>
    <x v="0"/>
  </r>
  <r>
    <x v="39"/>
    <x v="0"/>
    <x v="0"/>
    <x v="3"/>
    <x v="5"/>
    <x v="26"/>
    <n v="0"/>
    <n v="0"/>
    <m/>
    <x v="0"/>
  </r>
  <r>
    <x v="39"/>
    <x v="0"/>
    <x v="0"/>
    <x v="3"/>
    <x v="6"/>
    <x v="26"/>
    <n v="0"/>
    <n v="0"/>
    <m/>
    <x v="0"/>
  </r>
  <r>
    <x v="39"/>
    <x v="0"/>
    <x v="0"/>
    <x v="4"/>
    <x v="7"/>
    <x v="26"/>
    <n v="0"/>
    <n v="0"/>
    <m/>
    <x v="0"/>
  </r>
  <r>
    <x v="39"/>
    <x v="0"/>
    <x v="0"/>
    <x v="0"/>
    <x v="8"/>
    <x v="26"/>
    <n v="13"/>
    <n v="0"/>
    <m/>
    <x v="0"/>
  </r>
  <r>
    <x v="39"/>
    <x v="0"/>
    <x v="0"/>
    <x v="1"/>
    <x v="9"/>
    <x v="26"/>
    <n v="0"/>
    <n v="0"/>
    <m/>
    <x v="0"/>
  </r>
  <r>
    <x v="39"/>
    <x v="0"/>
    <x v="0"/>
    <x v="0"/>
    <x v="0"/>
    <x v="27"/>
    <n v="1447"/>
    <n v="0"/>
    <m/>
    <x v="0"/>
  </r>
  <r>
    <x v="39"/>
    <x v="0"/>
    <x v="0"/>
    <x v="0"/>
    <x v="1"/>
    <x v="27"/>
    <n v="6890"/>
    <n v="0"/>
    <m/>
    <x v="0"/>
  </r>
  <r>
    <x v="39"/>
    <x v="0"/>
    <x v="0"/>
    <x v="1"/>
    <x v="2"/>
    <x v="27"/>
    <n v="129"/>
    <n v="0"/>
    <m/>
    <x v="0"/>
  </r>
  <r>
    <x v="39"/>
    <x v="0"/>
    <x v="0"/>
    <x v="1"/>
    <x v="3"/>
    <x v="27"/>
    <n v="1"/>
    <n v="0"/>
    <m/>
    <x v="0"/>
  </r>
  <r>
    <x v="39"/>
    <x v="0"/>
    <x v="0"/>
    <x v="2"/>
    <x v="4"/>
    <x v="27"/>
    <n v="17"/>
    <n v="0"/>
    <m/>
    <x v="0"/>
  </r>
  <r>
    <x v="39"/>
    <x v="0"/>
    <x v="0"/>
    <x v="3"/>
    <x v="5"/>
    <x v="27"/>
    <n v="0"/>
    <n v="0"/>
    <m/>
    <x v="0"/>
  </r>
  <r>
    <x v="39"/>
    <x v="0"/>
    <x v="0"/>
    <x v="3"/>
    <x v="6"/>
    <x v="27"/>
    <n v="0"/>
    <n v="0"/>
    <m/>
    <x v="0"/>
  </r>
  <r>
    <x v="39"/>
    <x v="0"/>
    <x v="0"/>
    <x v="4"/>
    <x v="7"/>
    <x v="27"/>
    <n v="0"/>
    <n v="0"/>
    <m/>
    <x v="0"/>
  </r>
  <r>
    <x v="39"/>
    <x v="0"/>
    <x v="0"/>
    <x v="0"/>
    <x v="8"/>
    <x v="27"/>
    <n v="11"/>
    <n v="0"/>
    <m/>
    <x v="0"/>
  </r>
  <r>
    <x v="39"/>
    <x v="0"/>
    <x v="0"/>
    <x v="1"/>
    <x v="9"/>
    <x v="27"/>
    <n v="0"/>
    <n v="0"/>
    <m/>
    <x v="0"/>
  </r>
  <r>
    <x v="39"/>
    <x v="0"/>
    <x v="0"/>
    <x v="0"/>
    <x v="0"/>
    <x v="28"/>
    <n v="1556"/>
    <n v="0"/>
    <m/>
    <x v="0"/>
  </r>
  <r>
    <x v="39"/>
    <x v="0"/>
    <x v="0"/>
    <x v="0"/>
    <x v="1"/>
    <x v="28"/>
    <n v="7144"/>
    <n v="0"/>
    <m/>
    <x v="0"/>
  </r>
  <r>
    <x v="39"/>
    <x v="0"/>
    <x v="0"/>
    <x v="1"/>
    <x v="2"/>
    <x v="28"/>
    <n v="136"/>
    <n v="0"/>
    <m/>
    <x v="0"/>
  </r>
  <r>
    <x v="39"/>
    <x v="0"/>
    <x v="0"/>
    <x v="1"/>
    <x v="3"/>
    <x v="28"/>
    <n v="1"/>
    <n v="0"/>
    <m/>
    <x v="0"/>
  </r>
  <r>
    <x v="39"/>
    <x v="0"/>
    <x v="0"/>
    <x v="2"/>
    <x v="4"/>
    <x v="28"/>
    <n v="18"/>
    <n v="0"/>
    <m/>
    <x v="0"/>
  </r>
  <r>
    <x v="39"/>
    <x v="0"/>
    <x v="0"/>
    <x v="3"/>
    <x v="5"/>
    <x v="28"/>
    <n v="0"/>
    <n v="0"/>
    <m/>
    <x v="0"/>
  </r>
  <r>
    <x v="39"/>
    <x v="0"/>
    <x v="0"/>
    <x v="3"/>
    <x v="6"/>
    <x v="28"/>
    <n v="0"/>
    <n v="0"/>
    <m/>
    <x v="0"/>
  </r>
  <r>
    <x v="39"/>
    <x v="0"/>
    <x v="0"/>
    <x v="4"/>
    <x v="7"/>
    <x v="28"/>
    <n v="0"/>
    <n v="0"/>
    <m/>
    <x v="0"/>
  </r>
  <r>
    <x v="39"/>
    <x v="0"/>
    <x v="0"/>
    <x v="0"/>
    <x v="8"/>
    <x v="28"/>
    <n v="10"/>
    <n v="0"/>
    <m/>
    <x v="0"/>
  </r>
  <r>
    <x v="39"/>
    <x v="0"/>
    <x v="0"/>
    <x v="1"/>
    <x v="9"/>
    <x v="28"/>
    <n v="0"/>
    <n v="0"/>
    <m/>
    <x v="0"/>
  </r>
  <r>
    <x v="39"/>
    <x v="0"/>
    <x v="0"/>
    <x v="0"/>
    <x v="0"/>
    <x v="29"/>
    <n v="1643"/>
    <n v="0"/>
    <m/>
    <x v="0"/>
  </r>
  <r>
    <x v="39"/>
    <x v="0"/>
    <x v="0"/>
    <x v="0"/>
    <x v="1"/>
    <x v="29"/>
    <n v="7330"/>
    <n v="0"/>
    <m/>
    <x v="0"/>
  </r>
  <r>
    <x v="39"/>
    <x v="0"/>
    <x v="0"/>
    <x v="1"/>
    <x v="2"/>
    <x v="29"/>
    <n v="145"/>
    <n v="0"/>
    <m/>
    <x v="0"/>
  </r>
  <r>
    <x v="39"/>
    <x v="0"/>
    <x v="0"/>
    <x v="1"/>
    <x v="3"/>
    <x v="29"/>
    <n v="1"/>
    <n v="0"/>
    <m/>
    <x v="0"/>
  </r>
  <r>
    <x v="39"/>
    <x v="0"/>
    <x v="0"/>
    <x v="2"/>
    <x v="4"/>
    <x v="29"/>
    <n v="20"/>
    <n v="0"/>
    <m/>
    <x v="0"/>
  </r>
  <r>
    <x v="39"/>
    <x v="0"/>
    <x v="0"/>
    <x v="3"/>
    <x v="5"/>
    <x v="29"/>
    <n v="0"/>
    <n v="0"/>
    <m/>
    <x v="0"/>
  </r>
  <r>
    <x v="39"/>
    <x v="0"/>
    <x v="0"/>
    <x v="3"/>
    <x v="6"/>
    <x v="29"/>
    <n v="0"/>
    <n v="0"/>
    <m/>
    <x v="0"/>
  </r>
  <r>
    <x v="39"/>
    <x v="0"/>
    <x v="0"/>
    <x v="4"/>
    <x v="7"/>
    <x v="29"/>
    <n v="0"/>
    <n v="0"/>
    <m/>
    <x v="0"/>
  </r>
  <r>
    <x v="39"/>
    <x v="0"/>
    <x v="0"/>
    <x v="0"/>
    <x v="8"/>
    <x v="29"/>
    <n v="8"/>
    <n v="0"/>
    <m/>
    <x v="0"/>
  </r>
  <r>
    <x v="39"/>
    <x v="0"/>
    <x v="0"/>
    <x v="1"/>
    <x v="9"/>
    <x v="29"/>
    <n v="0"/>
    <n v="0"/>
    <m/>
    <x v="0"/>
  </r>
  <r>
    <x v="39"/>
    <x v="0"/>
    <x v="0"/>
    <x v="0"/>
    <x v="0"/>
    <x v="30"/>
    <n v="1771"/>
    <n v="0"/>
    <m/>
    <x v="0"/>
  </r>
  <r>
    <x v="39"/>
    <x v="0"/>
    <x v="0"/>
    <x v="0"/>
    <x v="1"/>
    <x v="30"/>
    <n v="7488"/>
    <n v="0"/>
    <m/>
    <x v="0"/>
  </r>
  <r>
    <x v="39"/>
    <x v="0"/>
    <x v="0"/>
    <x v="1"/>
    <x v="2"/>
    <x v="30"/>
    <n v="140"/>
    <n v="0"/>
    <m/>
    <x v="0"/>
  </r>
  <r>
    <x v="39"/>
    <x v="0"/>
    <x v="0"/>
    <x v="1"/>
    <x v="3"/>
    <x v="30"/>
    <n v="1"/>
    <n v="0"/>
    <m/>
    <x v="0"/>
  </r>
  <r>
    <x v="39"/>
    <x v="0"/>
    <x v="0"/>
    <x v="2"/>
    <x v="4"/>
    <x v="30"/>
    <n v="21"/>
    <n v="0"/>
    <m/>
    <x v="0"/>
  </r>
  <r>
    <x v="39"/>
    <x v="0"/>
    <x v="0"/>
    <x v="3"/>
    <x v="5"/>
    <x v="30"/>
    <n v="0"/>
    <n v="0"/>
    <m/>
    <x v="0"/>
  </r>
  <r>
    <x v="39"/>
    <x v="0"/>
    <x v="0"/>
    <x v="3"/>
    <x v="6"/>
    <x v="30"/>
    <n v="0"/>
    <n v="0"/>
    <m/>
    <x v="0"/>
  </r>
  <r>
    <x v="39"/>
    <x v="0"/>
    <x v="0"/>
    <x v="4"/>
    <x v="7"/>
    <x v="30"/>
    <n v="0"/>
    <n v="0"/>
    <m/>
    <x v="0"/>
  </r>
  <r>
    <x v="39"/>
    <x v="0"/>
    <x v="0"/>
    <x v="0"/>
    <x v="8"/>
    <x v="30"/>
    <n v="8"/>
    <n v="0"/>
    <m/>
    <x v="0"/>
  </r>
  <r>
    <x v="39"/>
    <x v="0"/>
    <x v="0"/>
    <x v="1"/>
    <x v="9"/>
    <x v="30"/>
    <n v="0"/>
    <n v="0"/>
    <m/>
    <x v="0"/>
  </r>
  <r>
    <x v="39"/>
    <x v="1"/>
    <x v="0"/>
    <x v="0"/>
    <x v="0"/>
    <x v="1"/>
    <n v="2440"/>
    <n v="0"/>
    <m/>
    <x v="0"/>
  </r>
  <r>
    <x v="39"/>
    <x v="1"/>
    <x v="0"/>
    <x v="0"/>
    <x v="1"/>
    <x v="1"/>
    <n v="13808"/>
    <n v="0"/>
    <m/>
    <x v="0"/>
  </r>
  <r>
    <x v="39"/>
    <x v="1"/>
    <x v="0"/>
    <x v="1"/>
    <x v="2"/>
    <x v="1"/>
    <n v="1859"/>
    <n v="0"/>
    <m/>
    <x v="0"/>
  </r>
  <r>
    <x v="39"/>
    <x v="1"/>
    <x v="0"/>
    <x v="1"/>
    <x v="3"/>
    <x v="1"/>
    <n v="5"/>
    <n v="0"/>
    <m/>
    <x v="0"/>
  </r>
  <r>
    <x v="39"/>
    <x v="1"/>
    <x v="0"/>
    <x v="2"/>
    <x v="4"/>
    <x v="1"/>
    <n v="11"/>
    <n v="0"/>
    <m/>
    <x v="0"/>
  </r>
  <r>
    <x v="39"/>
    <x v="1"/>
    <x v="0"/>
    <x v="3"/>
    <x v="5"/>
    <x v="1"/>
    <n v="0"/>
    <n v="0"/>
    <m/>
    <x v="0"/>
  </r>
  <r>
    <x v="39"/>
    <x v="1"/>
    <x v="0"/>
    <x v="3"/>
    <x v="6"/>
    <x v="1"/>
    <n v="0"/>
    <n v="0"/>
    <m/>
    <x v="0"/>
  </r>
  <r>
    <x v="39"/>
    <x v="1"/>
    <x v="0"/>
    <x v="4"/>
    <x v="7"/>
    <x v="1"/>
    <n v="4"/>
    <n v="0"/>
    <m/>
    <x v="0"/>
  </r>
  <r>
    <x v="39"/>
    <x v="1"/>
    <x v="0"/>
    <x v="0"/>
    <x v="8"/>
    <x v="1"/>
    <n v="0"/>
    <n v="0"/>
    <m/>
    <x v="0"/>
  </r>
  <r>
    <x v="39"/>
    <x v="1"/>
    <x v="0"/>
    <x v="1"/>
    <x v="9"/>
    <x v="1"/>
    <n v="0"/>
    <n v="0"/>
    <m/>
    <x v="0"/>
  </r>
  <r>
    <x v="39"/>
    <x v="1"/>
    <x v="0"/>
    <x v="0"/>
    <x v="0"/>
    <x v="2"/>
    <n v="1749"/>
    <n v="0"/>
    <m/>
    <x v="0"/>
  </r>
  <r>
    <x v="39"/>
    <x v="1"/>
    <x v="0"/>
    <x v="0"/>
    <x v="1"/>
    <x v="2"/>
    <n v="18331"/>
    <n v="0"/>
    <m/>
    <x v="0"/>
  </r>
  <r>
    <x v="39"/>
    <x v="1"/>
    <x v="0"/>
    <x v="1"/>
    <x v="2"/>
    <x v="2"/>
    <n v="1692"/>
    <n v="0"/>
    <m/>
    <x v="0"/>
  </r>
  <r>
    <x v="39"/>
    <x v="1"/>
    <x v="0"/>
    <x v="1"/>
    <x v="3"/>
    <x v="2"/>
    <n v="7"/>
    <n v="0"/>
    <m/>
    <x v="0"/>
  </r>
  <r>
    <x v="39"/>
    <x v="1"/>
    <x v="0"/>
    <x v="2"/>
    <x v="4"/>
    <x v="2"/>
    <n v="0"/>
    <n v="0"/>
    <m/>
    <x v="0"/>
  </r>
  <r>
    <x v="39"/>
    <x v="1"/>
    <x v="0"/>
    <x v="3"/>
    <x v="5"/>
    <x v="2"/>
    <n v="0"/>
    <n v="0"/>
    <m/>
    <x v="0"/>
  </r>
  <r>
    <x v="39"/>
    <x v="1"/>
    <x v="0"/>
    <x v="3"/>
    <x v="6"/>
    <x v="2"/>
    <n v="0"/>
    <n v="0"/>
    <m/>
    <x v="0"/>
  </r>
  <r>
    <x v="39"/>
    <x v="1"/>
    <x v="0"/>
    <x v="4"/>
    <x v="7"/>
    <x v="2"/>
    <n v="4"/>
    <n v="0"/>
    <m/>
    <x v="0"/>
  </r>
  <r>
    <x v="39"/>
    <x v="1"/>
    <x v="0"/>
    <x v="0"/>
    <x v="8"/>
    <x v="2"/>
    <n v="0"/>
    <n v="0"/>
    <m/>
    <x v="0"/>
  </r>
  <r>
    <x v="39"/>
    <x v="1"/>
    <x v="0"/>
    <x v="1"/>
    <x v="9"/>
    <x v="2"/>
    <n v="0"/>
    <n v="0"/>
    <m/>
    <x v="0"/>
  </r>
  <r>
    <x v="39"/>
    <x v="1"/>
    <x v="0"/>
    <x v="0"/>
    <x v="0"/>
    <x v="3"/>
    <n v="2319"/>
    <n v="0"/>
    <m/>
    <x v="0"/>
  </r>
  <r>
    <x v="39"/>
    <x v="1"/>
    <x v="0"/>
    <x v="0"/>
    <x v="1"/>
    <x v="3"/>
    <n v="16509"/>
    <n v="0"/>
    <m/>
    <x v="0"/>
  </r>
  <r>
    <x v="39"/>
    <x v="1"/>
    <x v="0"/>
    <x v="1"/>
    <x v="2"/>
    <x v="3"/>
    <n v="950"/>
    <n v="0"/>
    <m/>
    <x v="0"/>
  </r>
  <r>
    <x v="39"/>
    <x v="1"/>
    <x v="0"/>
    <x v="1"/>
    <x v="3"/>
    <x v="3"/>
    <n v="4"/>
    <n v="0"/>
    <m/>
    <x v="0"/>
  </r>
  <r>
    <x v="39"/>
    <x v="1"/>
    <x v="0"/>
    <x v="2"/>
    <x v="4"/>
    <x v="3"/>
    <n v="4"/>
    <n v="0"/>
    <m/>
    <x v="0"/>
  </r>
  <r>
    <x v="39"/>
    <x v="1"/>
    <x v="0"/>
    <x v="3"/>
    <x v="5"/>
    <x v="3"/>
    <n v="0"/>
    <n v="0"/>
    <m/>
    <x v="0"/>
  </r>
  <r>
    <x v="39"/>
    <x v="1"/>
    <x v="0"/>
    <x v="3"/>
    <x v="6"/>
    <x v="3"/>
    <n v="0"/>
    <n v="0"/>
    <m/>
    <x v="0"/>
  </r>
  <r>
    <x v="39"/>
    <x v="1"/>
    <x v="0"/>
    <x v="4"/>
    <x v="7"/>
    <x v="3"/>
    <n v="3"/>
    <n v="0"/>
    <m/>
    <x v="0"/>
  </r>
  <r>
    <x v="39"/>
    <x v="1"/>
    <x v="0"/>
    <x v="0"/>
    <x v="8"/>
    <x v="3"/>
    <n v="0"/>
    <n v="0"/>
    <m/>
    <x v="0"/>
  </r>
  <r>
    <x v="39"/>
    <x v="1"/>
    <x v="0"/>
    <x v="1"/>
    <x v="9"/>
    <x v="3"/>
    <n v="0"/>
    <n v="0"/>
    <m/>
    <x v="0"/>
  </r>
  <r>
    <x v="39"/>
    <x v="1"/>
    <x v="0"/>
    <x v="0"/>
    <x v="0"/>
    <x v="4"/>
    <n v="1693"/>
    <n v="0"/>
    <m/>
    <x v="0"/>
  </r>
  <r>
    <x v="39"/>
    <x v="1"/>
    <x v="0"/>
    <x v="0"/>
    <x v="1"/>
    <x v="4"/>
    <n v="14584"/>
    <n v="0"/>
    <m/>
    <x v="0"/>
  </r>
  <r>
    <x v="39"/>
    <x v="1"/>
    <x v="0"/>
    <x v="1"/>
    <x v="2"/>
    <x v="4"/>
    <n v="1595"/>
    <n v="0"/>
    <m/>
    <x v="0"/>
  </r>
  <r>
    <x v="39"/>
    <x v="1"/>
    <x v="0"/>
    <x v="1"/>
    <x v="3"/>
    <x v="4"/>
    <n v="5"/>
    <n v="0"/>
    <m/>
    <x v="0"/>
  </r>
  <r>
    <x v="39"/>
    <x v="1"/>
    <x v="0"/>
    <x v="2"/>
    <x v="4"/>
    <x v="4"/>
    <n v="11"/>
    <n v="0"/>
    <m/>
    <x v="0"/>
  </r>
  <r>
    <x v="39"/>
    <x v="1"/>
    <x v="0"/>
    <x v="3"/>
    <x v="5"/>
    <x v="4"/>
    <n v="0"/>
    <n v="0"/>
    <m/>
    <x v="0"/>
  </r>
  <r>
    <x v="39"/>
    <x v="1"/>
    <x v="0"/>
    <x v="3"/>
    <x v="6"/>
    <x v="4"/>
    <n v="0"/>
    <n v="0"/>
    <m/>
    <x v="0"/>
  </r>
  <r>
    <x v="39"/>
    <x v="1"/>
    <x v="0"/>
    <x v="4"/>
    <x v="7"/>
    <x v="4"/>
    <n v="3"/>
    <n v="0"/>
    <m/>
    <x v="0"/>
  </r>
  <r>
    <x v="39"/>
    <x v="1"/>
    <x v="0"/>
    <x v="0"/>
    <x v="8"/>
    <x v="4"/>
    <n v="0"/>
    <n v="0"/>
    <m/>
    <x v="0"/>
  </r>
  <r>
    <x v="39"/>
    <x v="1"/>
    <x v="0"/>
    <x v="1"/>
    <x v="9"/>
    <x v="4"/>
    <n v="0"/>
    <n v="0"/>
    <m/>
    <x v="0"/>
  </r>
  <r>
    <x v="39"/>
    <x v="1"/>
    <x v="0"/>
    <x v="0"/>
    <x v="0"/>
    <x v="5"/>
    <n v="1228"/>
    <n v="0"/>
    <m/>
    <x v="0"/>
  </r>
  <r>
    <x v="39"/>
    <x v="1"/>
    <x v="0"/>
    <x v="0"/>
    <x v="1"/>
    <x v="5"/>
    <n v="17301"/>
    <n v="0"/>
    <m/>
    <x v="0"/>
  </r>
  <r>
    <x v="39"/>
    <x v="1"/>
    <x v="0"/>
    <x v="1"/>
    <x v="2"/>
    <x v="5"/>
    <n v="1288"/>
    <n v="0"/>
    <m/>
    <x v="0"/>
  </r>
  <r>
    <x v="39"/>
    <x v="1"/>
    <x v="0"/>
    <x v="1"/>
    <x v="3"/>
    <x v="5"/>
    <n v="4"/>
    <n v="0"/>
    <m/>
    <x v="0"/>
  </r>
  <r>
    <x v="39"/>
    <x v="1"/>
    <x v="0"/>
    <x v="2"/>
    <x v="4"/>
    <x v="5"/>
    <n v="8"/>
    <n v="0"/>
    <m/>
    <x v="0"/>
  </r>
  <r>
    <x v="39"/>
    <x v="1"/>
    <x v="0"/>
    <x v="3"/>
    <x v="5"/>
    <x v="5"/>
    <n v="0"/>
    <n v="0"/>
    <m/>
    <x v="0"/>
  </r>
  <r>
    <x v="39"/>
    <x v="1"/>
    <x v="0"/>
    <x v="3"/>
    <x v="6"/>
    <x v="5"/>
    <n v="0"/>
    <n v="0"/>
    <m/>
    <x v="0"/>
  </r>
  <r>
    <x v="39"/>
    <x v="1"/>
    <x v="0"/>
    <x v="4"/>
    <x v="7"/>
    <x v="5"/>
    <n v="3"/>
    <n v="0"/>
    <m/>
    <x v="0"/>
  </r>
  <r>
    <x v="39"/>
    <x v="1"/>
    <x v="0"/>
    <x v="0"/>
    <x v="8"/>
    <x v="5"/>
    <n v="0"/>
    <n v="0"/>
    <m/>
    <x v="0"/>
  </r>
  <r>
    <x v="39"/>
    <x v="1"/>
    <x v="0"/>
    <x v="1"/>
    <x v="9"/>
    <x v="5"/>
    <n v="0"/>
    <n v="0"/>
    <m/>
    <x v="0"/>
  </r>
  <r>
    <x v="39"/>
    <x v="1"/>
    <x v="0"/>
    <x v="0"/>
    <x v="0"/>
    <x v="6"/>
    <n v="1167"/>
    <n v="0"/>
    <m/>
    <x v="0"/>
  </r>
  <r>
    <x v="39"/>
    <x v="1"/>
    <x v="0"/>
    <x v="0"/>
    <x v="1"/>
    <x v="6"/>
    <n v="13579"/>
    <n v="0"/>
    <m/>
    <x v="0"/>
  </r>
  <r>
    <x v="39"/>
    <x v="1"/>
    <x v="0"/>
    <x v="1"/>
    <x v="2"/>
    <x v="6"/>
    <n v="1583"/>
    <n v="0"/>
    <m/>
    <x v="0"/>
  </r>
  <r>
    <x v="39"/>
    <x v="1"/>
    <x v="0"/>
    <x v="1"/>
    <x v="3"/>
    <x v="6"/>
    <n v="2"/>
    <n v="0"/>
    <m/>
    <x v="0"/>
  </r>
  <r>
    <x v="39"/>
    <x v="1"/>
    <x v="0"/>
    <x v="2"/>
    <x v="4"/>
    <x v="6"/>
    <n v="19"/>
    <n v="0"/>
    <m/>
    <x v="0"/>
  </r>
  <r>
    <x v="39"/>
    <x v="1"/>
    <x v="0"/>
    <x v="3"/>
    <x v="5"/>
    <x v="6"/>
    <n v="0"/>
    <n v="0"/>
    <m/>
    <x v="0"/>
  </r>
  <r>
    <x v="39"/>
    <x v="1"/>
    <x v="0"/>
    <x v="3"/>
    <x v="6"/>
    <x v="6"/>
    <n v="0"/>
    <n v="0"/>
    <m/>
    <x v="0"/>
  </r>
  <r>
    <x v="39"/>
    <x v="1"/>
    <x v="0"/>
    <x v="4"/>
    <x v="7"/>
    <x v="6"/>
    <n v="2"/>
    <n v="0"/>
    <m/>
    <x v="0"/>
  </r>
  <r>
    <x v="39"/>
    <x v="1"/>
    <x v="0"/>
    <x v="0"/>
    <x v="8"/>
    <x v="6"/>
    <n v="0"/>
    <n v="0"/>
    <m/>
    <x v="0"/>
  </r>
  <r>
    <x v="39"/>
    <x v="1"/>
    <x v="0"/>
    <x v="1"/>
    <x v="9"/>
    <x v="6"/>
    <n v="0"/>
    <n v="0"/>
    <m/>
    <x v="0"/>
  </r>
  <r>
    <x v="39"/>
    <x v="1"/>
    <x v="0"/>
    <x v="0"/>
    <x v="0"/>
    <x v="7"/>
    <n v="1211"/>
    <n v="0"/>
    <m/>
    <x v="0"/>
  </r>
  <r>
    <x v="39"/>
    <x v="1"/>
    <x v="0"/>
    <x v="0"/>
    <x v="1"/>
    <x v="7"/>
    <n v="13378"/>
    <n v="0"/>
    <m/>
    <x v="0"/>
  </r>
  <r>
    <x v="39"/>
    <x v="1"/>
    <x v="0"/>
    <x v="1"/>
    <x v="2"/>
    <x v="7"/>
    <n v="1654"/>
    <n v="0"/>
    <m/>
    <x v="0"/>
  </r>
  <r>
    <x v="39"/>
    <x v="1"/>
    <x v="0"/>
    <x v="1"/>
    <x v="3"/>
    <x v="7"/>
    <n v="4"/>
    <n v="0"/>
    <m/>
    <x v="0"/>
  </r>
  <r>
    <x v="39"/>
    <x v="1"/>
    <x v="0"/>
    <x v="2"/>
    <x v="4"/>
    <x v="7"/>
    <n v="26"/>
    <n v="0"/>
    <m/>
    <x v="0"/>
  </r>
  <r>
    <x v="39"/>
    <x v="1"/>
    <x v="0"/>
    <x v="3"/>
    <x v="5"/>
    <x v="7"/>
    <n v="0"/>
    <n v="0"/>
    <m/>
    <x v="0"/>
  </r>
  <r>
    <x v="39"/>
    <x v="1"/>
    <x v="0"/>
    <x v="3"/>
    <x v="6"/>
    <x v="7"/>
    <n v="0"/>
    <n v="0"/>
    <m/>
    <x v="0"/>
  </r>
  <r>
    <x v="39"/>
    <x v="1"/>
    <x v="0"/>
    <x v="4"/>
    <x v="7"/>
    <x v="7"/>
    <n v="3"/>
    <n v="0"/>
    <m/>
    <x v="0"/>
  </r>
  <r>
    <x v="39"/>
    <x v="1"/>
    <x v="0"/>
    <x v="0"/>
    <x v="8"/>
    <x v="7"/>
    <n v="0"/>
    <n v="0"/>
    <m/>
    <x v="0"/>
  </r>
  <r>
    <x v="39"/>
    <x v="1"/>
    <x v="0"/>
    <x v="1"/>
    <x v="9"/>
    <x v="7"/>
    <n v="0"/>
    <n v="0"/>
    <m/>
    <x v="0"/>
  </r>
  <r>
    <x v="39"/>
    <x v="1"/>
    <x v="0"/>
    <x v="0"/>
    <x v="0"/>
    <x v="8"/>
    <n v="1505"/>
    <n v="0"/>
    <m/>
    <x v="0"/>
  </r>
  <r>
    <x v="39"/>
    <x v="1"/>
    <x v="0"/>
    <x v="0"/>
    <x v="1"/>
    <x v="8"/>
    <n v="13800"/>
    <n v="0"/>
    <m/>
    <x v="0"/>
  </r>
  <r>
    <x v="39"/>
    <x v="1"/>
    <x v="0"/>
    <x v="1"/>
    <x v="2"/>
    <x v="8"/>
    <n v="1353"/>
    <n v="0"/>
    <m/>
    <x v="0"/>
  </r>
  <r>
    <x v="39"/>
    <x v="1"/>
    <x v="0"/>
    <x v="1"/>
    <x v="3"/>
    <x v="8"/>
    <n v="5"/>
    <n v="0"/>
    <m/>
    <x v="0"/>
  </r>
  <r>
    <x v="39"/>
    <x v="1"/>
    <x v="0"/>
    <x v="2"/>
    <x v="4"/>
    <x v="8"/>
    <n v="20"/>
    <n v="0"/>
    <m/>
    <x v="0"/>
  </r>
  <r>
    <x v="39"/>
    <x v="1"/>
    <x v="0"/>
    <x v="3"/>
    <x v="5"/>
    <x v="8"/>
    <n v="0"/>
    <n v="0"/>
    <m/>
    <x v="0"/>
  </r>
  <r>
    <x v="39"/>
    <x v="1"/>
    <x v="0"/>
    <x v="3"/>
    <x v="6"/>
    <x v="8"/>
    <n v="0"/>
    <n v="0"/>
    <m/>
    <x v="0"/>
  </r>
  <r>
    <x v="39"/>
    <x v="1"/>
    <x v="0"/>
    <x v="4"/>
    <x v="7"/>
    <x v="8"/>
    <n v="3"/>
    <n v="0"/>
    <m/>
    <x v="0"/>
  </r>
  <r>
    <x v="39"/>
    <x v="1"/>
    <x v="0"/>
    <x v="0"/>
    <x v="8"/>
    <x v="8"/>
    <n v="0"/>
    <n v="0"/>
    <m/>
    <x v="0"/>
  </r>
  <r>
    <x v="39"/>
    <x v="1"/>
    <x v="0"/>
    <x v="1"/>
    <x v="9"/>
    <x v="8"/>
    <n v="0"/>
    <n v="0"/>
    <m/>
    <x v="0"/>
  </r>
  <r>
    <x v="39"/>
    <x v="1"/>
    <x v="0"/>
    <x v="0"/>
    <x v="0"/>
    <x v="9"/>
    <n v="1487"/>
    <n v="0"/>
    <m/>
    <x v="0"/>
  </r>
  <r>
    <x v="39"/>
    <x v="1"/>
    <x v="0"/>
    <x v="0"/>
    <x v="1"/>
    <x v="9"/>
    <n v="12824"/>
    <n v="0"/>
    <m/>
    <x v="0"/>
  </r>
  <r>
    <x v="39"/>
    <x v="1"/>
    <x v="0"/>
    <x v="1"/>
    <x v="2"/>
    <x v="9"/>
    <n v="1367"/>
    <n v="0"/>
    <m/>
    <x v="0"/>
  </r>
  <r>
    <x v="39"/>
    <x v="1"/>
    <x v="0"/>
    <x v="1"/>
    <x v="3"/>
    <x v="9"/>
    <n v="5"/>
    <n v="0"/>
    <m/>
    <x v="0"/>
  </r>
  <r>
    <x v="39"/>
    <x v="1"/>
    <x v="0"/>
    <x v="2"/>
    <x v="4"/>
    <x v="9"/>
    <n v="42"/>
    <n v="0"/>
    <m/>
    <x v="0"/>
  </r>
  <r>
    <x v="39"/>
    <x v="1"/>
    <x v="0"/>
    <x v="3"/>
    <x v="5"/>
    <x v="9"/>
    <n v="0"/>
    <n v="0"/>
    <m/>
    <x v="0"/>
  </r>
  <r>
    <x v="39"/>
    <x v="1"/>
    <x v="0"/>
    <x v="3"/>
    <x v="6"/>
    <x v="9"/>
    <n v="0"/>
    <n v="0"/>
    <m/>
    <x v="0"/>
  </r>
  <r>
    <x v="39"/>
    <x v="1"/>
    <x v="0"/>
    <x v="4"/>
    <x v="7"/>
    <x v="9"/>
    <n v="4"/>
    <n v="0"/>
    <m/>
    <x v="0"/>
  </r>
  <r>
    <x v="39"/>
    <x v="1"/>
    <x v="0"/>
    <x v="0"/>
    <x v="8"/>
    <x v="9"/>
    <n v="0"/>
    <n v="0"/>
    <m/>
    <x v="0"/>
  </r>
  <r>
    <x v="39"/>
    <x v="1"/>
    <x v="0"/>
    <x v="1"/>
    <x v="9"/>
    <x v="9"/>
    <n v="0"/>
    <n v="0"/>
    <m/>
    <x v="0"/>
  </r>
  <r>
    <x v="39"/>
    <x v="1"/>
    <x v="0"/>
    <x v="0"/>
    <x v="0"/>
    <x v="10"/>
    <n v="1497"/>
    <n v="0"/>
    <m/>
    <x v="0"/>
  </r>
  <r>
    <x v="39"/>
    <x v="1"/>
    <x v="0"/>
    <x v="0"/>
    <x v="1"/>
    <x v="10"/>
    <n v="13220"/>
    <n v="0"/>
    <m/>
    <x v="0"/>
  </r>
  <r>
    <x v="39"/>
    <x v="1"/>
    <x v="0"/>
    <x v="1"/>
    <x v="2"/>
    <x v="10"/>
    <n v="1468"/>
    <n v="0"/>
    <m/>
    <x v="0"/>
  </r>
  <r>
    <x v="39"/>
    <x v="1"/>
    <x v="0"/>
    <x v="1"/>
    <x v="3"/>
    <x v="10"/>
    <n v="6"/>
    <n v="0"/>
    <m/>
    <x v="0"/>
  </r>
  <r>
    <x v="39"/>
    <x v="1"/>
    <x v="0"/>
    <x v="2"/>
    <x v="4"/>
    <x v="10"/>
    <n v="34"/>
    <n v="0"/>
    <m/>
    <x v="0"/>
  </r>
  <r>
    <x v="39"/>
    <x v="1"/>
    <x v="0"/>
    <x v="3"/>
    <x v="5"/>
    <x v="10"/>
    <n v="0"/>
    <n v="0"/>
    <m/>
    <x v="0"/>
  </r>
  <r>
    <x v="39"/>
    <x v="1"/>
    <x v="0"/>
    <x v="3"/>
    <x v="6"/>
    <x v="10"/>
    <n v="0"/>
    <n v="0"/>
    <m/>
    <x v="0"/>
  </r>
  <r>
    <x v="39"/>
    <x v="1"/>
    <x v="0"/>
    <x v="4"/>
    <x v="7"/>
    <x v="10"/>
    <n v="4"/>
    <n v="0"/>
    <m/>
    <x v="0"/>
  </r>
  <r>
    <x v="39"/>
    <x v="1"/>
    <x v="0"/>
    <x v="0"/>
    <x v="8"/>
    <x v="10"/>
    <n v="0"/>
    <n v="0"/>
    <m/>
    <x v="0"/>
  </r>
  <r>
    <x v="39"/>
    <x v="1"/>
    <x v="0"/>
    <x v="1"/>
    <x v="9"/>
    <x v="10"/>
    <n v="0"/>
    <n v="0"/>
    <m/>
    <x v="0"/>
  </r>
  <r>
    <x v="39"/>
    <x v="1"/>
    <x v="0"/>
    <x v="0"/>
    <x v="0"/>
    <x v="11"/>
    <n v="1260"/>
    <n v="0"/>
    <m/>
    <x v="0"/>
  </r>
  <r>
    <x v="39"/>
    <x v="1"/>
    <x v="0"/>
    <x v="0"/>
    <x v="1"/>
    <x v="11"/>
    <n v="12833"/>
    <n v="0"/>
    <m/>
    <x v="0"/>
  </r>
  <r>
    <x v="39"/>
    <x v="1"/>
    <x v="0"/>
    <x v="1"/>
    <x v="2"/>
    <x v="11"/>
    <n v="1846"/>
    <n v="0"/>
    <m/>
    <x v="0"/>
  </r>
  <r>
    <x v="39"/>
    <x v="1"/>
    <x v="0"/>
    <x v="1"/>
    <x v="3"/>
    <x v="11"/>
    <n v="6"/>
    <n v="0"/>
    <m/>
    <x v="0"/>
  </r>
  <r>
    <x v="39"/>
    <x v="1"/>
    <x v="0"/>
    <x v="2"/>
    <x v="4"/>
    <x v="11"/>
    <n v="33"/>
    <n v="0"/>
    <m/>
    <x v="0"/>
  </r>
  <r>
    <x v="39"/>
    <x v="1"/>
    <x v="0"/>
    <x v="3"/>
    <x v="5"/>
    <x v="11"/>
    <n v="0"/>
    <n v="0"/>
    <m/>
    <x v="0"/>
  </r>
  <r>
    <x v="39"/>
    <x v="1"/>
    <x v="0"/>
    <x v="3"/>
    <x v="6"/>
    <x v="11"/>
    <n v="0"/>
    <n v="0"/>
    <m/>
    <x v="0"/>
  </r>
  <r>
    <x v="39"/>
    <x v="1"/>
    <x v="0"/>
    <x v="4"/>
    <x v="7"/>
    <x v="11"/>
    <n v="4"/>
    <n v="0"/>
    <m/>
    <x v="0"/>
  </r>
  <r>
    <x v="39"/>
    <x v="1"/>
    <x v="0"/>
    <x v="0"/>
    <x v="8"/>
    <x v="11"/>
    <n v="0"/>
    <n v="0"/>
    <m/>
    <x v="0"/>
  </r>
  <r>
    <x v="39"/>
    <x v="1"/>
    <x v="0"/>
    <x v="1"/>
    <x v="9"/>
    <x v="11"/>
    <n v="0"/>
    <n v="0"/>
    <m/>
    <x v="0"/>
  </r>
  <r>
    <x v="39"/>
    <x v="1"/>
    <x v="0"/>
    <x v="0"/>
    <x v="0"/>
    <x v="12"/>
    <n v="1472"/>
    <n v="0"/>
    <m/>
    <x v="0"/>
  </r>
  <r>
    <x v="39"/>
    <x v="1"/>
    <x v="0"/>
    <x v="0"/>
    <x v="1"/>
    <x v="12"/>
    <n v="12974"/>
    <n v="0"/>
    <m/>
    <x v="0"/>
  </r>
  <r>
    <x v="39"/>
    <x v="1"/>
    <x v="0"/>
    <x v="1"/>
    <x v="2"/>
    <x v="12"/>
    <n v="1472"/>
    <n v="0"/>
    <m/>
    <x v="0"/>
  </r>
  <r>
    <x v="39"/>
    <x v="1"/>
    <x v="0"/>
    <x v="1"/>
    <x v="3"/>
    <x v="12"/>
    <n v="5"/>
    <n v="0"/>
    <m/>
    <x v="0"/>
  </r>
  <r>
    <x v="39"/>
    <x v="1"/>
    <x v="0"/>
    <x v="2"/>
    <x v="4"/>
    <x v="12"/>
    <n v="20"/>
    <n v="0"/>
    <m/>
    <x v="0"/>
  </r>
  <r>
    <x v="39"/>
    <x v="1"/>
    <x v="0"/>
    <x v="3"/>
    <x v="5"/>
    <x v="12"/>
    <n v="0"/>
    <n v="0"/>
    <m/>
    <x v="0"/>
  </r>
  <r>
    <x v="39"/>
    <x v="1"/>
    <x v="0"/>
    <x v="3"/>
    <x v="6"/>
    <x v="12"/>
    <n v="0"/>
    <n v="0"/>
    <m/>
    <x v="0"/>
  </r>
  <r>
    <x v="39"/>
    <x v="1"/>
    <x v="0"/>
    <x v="4"/>
    <x v="7"/>
    <x v="12"/>
    <n v="4"/>
    <n v="0"/>
    <m/>
    <x v="0"/>
  </r>
  <r>
    <x v="39"/>
    <x v="1"/>
    <x v="0"/>
    <x v="0"/>
    <x v="8"/>
    <x v="12"/>
    <n v="0"/>
    <n v="0"/>
    <m/>
    <x v="0"/>
  </r>
  <r>
    <x v="39"/>
    <x v="1"/>
    <x v="0"/>
    <x v="1"/>
    <x v="9"/>
    <x v="12"/>
    <n v="0"/>
    <n v="0"/>
    <m/>
    <x v="0"/>
  </r>
  <r>
    <x v="39"/>
    <x v="1"/>
    <x v="0"/>
    <x v="0"/>
    <x v="0"/>
    <x v="13"/>
    <n v="1520"/>
    <n v="0"/>
    <m/>
    <x v="0"/>
  </r>
  <r>
    <x v="39"/>
    <x v="1"/>
    <x v="0"/>
    <x v="0"/>
    <x v="1"/>
    <x v="13"/>
    <n v="12715"/>
    <n v="0"/>
    <m/>
    <x v="0"/>
  </r>
  <r>
    <x v="39"/>
    <x v="1"/>
    <x v="0"/>
    <x v="1"/>
    <x v="2"/>
    <x v="13"/>
    <n v="1394"/>
    <n v="0"/>
    <m/>
    <x v="0"/>
  </r>
  <r>
    <x v="39"/>
    <x v="1"/>
    <x v="0"/>
    <x v="1"/>
    <x v="3"/>
    <x v="13"/>
    <n v="6"/>
    <n v="0"/>
    <m/>
    <x v="0"/>
  </r>
  <r>
    <x v="39"/>
    <x v="1"/>
    <x v="0"/>
    <x v="2"/>
    <x v="4"/>
    <x v="13"/>
    <n v="16"/>
    <n v="0"/>
    <m/>
    <x v="0"/>
  </r>
  <r>
    <x v="39"/>
    <x v="1"/>
    <x v="0"/>
    <x v="3"/>
    <x v="5"/>
    <x v="13"/>
    <n v="0"/>
    <n v="0"/>
    <m/>
    <x v="0"/>
  </r>
  <r>
    <x v="39"/>
    <x v="1"/>
    <x v="0"/>
    <x v="3"/>
    <x v="6"/>
    <x v="13"/>
    <n v="0"/>
    <n v="0"/>
    <m/>
    <x v="0"/>
  </r>
  <r>
    <x v="39"/>
    <x v="1"/>
    <x v="0"/>
    <x v="4"/>
    <x v="7"/>
    <x v="13"/>
    <n v="4"/>
    <n v="0"/>
    <m/>
    <x v="0"/>
  </r>
  <r>
    <x v="39"/>
    <x v="1"/>
    <x v="0"/>
    <x v="0"/>
    <x v="8"/>
    <x v="13"/>
    <n v="0"/>
    <n v="0"/>
    <m/>
    <x v="0"/>
  </r>
  <r>
    <x v="39"/>
    <x v="1"/>
    <x v="0"/>
    <x v="1"/>
    <x v="9"/>
    <x v="13"/>
    <n v="0"/>
    <n v="0"/>
    <m/>
    <x v="0"/>
  </r>
  <r>
    <x v="39"/>
    <x v="1"/>
    <x v="0"/>
    <x v="0"/>
    <x v="0"/>
    <x v="14"/>
    <n v="1626"/>
    <n v="0"/>
    <m/>
    <x v="0"/>
  </r>
  <r>
    <x v="39"/>
    <x v="1"/>
    <x v="0"/>
    <x v="0"/>
    <x v="1"/>
    <x v="14"/>
    <n v="12365"/>
    <n v="0"/>
    <m/>
    <x v="0"/>
  </r>
  <r>
    <x v="39"/>
    <x v="1"/>
    <x v="0"/>
    <x v="1"/>
    <x v="2"/>
    <x v="14"/>
    <n v="1261"/>
    <n v="0"/>
    <m/>
    <x v="0"/>
  </r>
  <r>
    <x v="39"/>
    <x v="1"/>
    <x v="0"/>
    <x v="1"/>
    <x v="3"/>
    <x v="14"/>
    <n v="6"/>
    <n v="0"/>
    <m/>
    <x v="0"/>
  </r>
  <r>
    <x v="39"/>
    <x v="1"/>
    <x v="0"/>
    <x v="2"/>
    <x v="4"/>
    <x v="14"/>
    <n v="13"/>
    <n v="0"/>
    <m/>
    <x v="0"/>
  </r>
  <r>
    <x v="39"/>
    <x v="1"/>
    <x v="0"/>
    <x v="3"/>
    <x v="5"/>
    <x v="14"/>
    <n v="0"/>
    <n v="0"/>
    <m/>
    <x v="0"/>
  </r>
  <r>
    <x v="39"/>
    <x v="1"/>
    <x v="0"/>
    <x v="3"/>
    <x v="6"/>
    <x v="14"/>
    <n v="0"/>
    <n v="0"/>
    <m/>
    <x v="0"/>
  </r>
  <r>
    <x v="39"/>
    <x v="1"/>
    <x v="0"/>
    <x v="4"/>
    <x v="7"/>
    <x v="14"/>
    <n v="4"/>
    <n v="0"/>
    <m/>
    <x v="0"/>
  </r>
  <r>
    <x v="39"/>
    <x v="1"/>
    <x v="0"/>
    <x v="0"/>
    <x v="8"/>
    <x v="14"/>
    <n v="0"/>
    <n v="0"/>
    <m/>
    <x v="0"/>
  </r>
  <r>
    <x v="39"/>
    <x v="1"/>
    <x v="0"/>
    <x v="1"/>
    <x v="9"/>
    <x v="14"/>
    <n v="0"/>
    <n v="0"/>
    <m/>
    <x v="0"/>
  </r>
  <r>
    <x v="39"/>
    <x v="1"/>
    <x v="0"/>
    <x v="0"/>
    <x v="0"/>
    <x v="15"/>
    <n v="1695"/>
    <n v="0"/>
    <m/>
    <x v="0"/>
  </r>
  <r>
    <x v="39"/>
    <x v="1"/>
    <x v="0"/>
    <x v="0"/>
    <x v="1"/>
    <x v="15"/>
    <n v="11776"/>
    <n v="0"/>
    <m/>
    <x v="0"/>
  </r>
  <r>
    <x v="39"/>
    <x v="1"/>
    <x v="0"/>
    <x v="1"/>
    <x v="2"/>
    <x v="15"/>
    <n v="1104"/>
    <n v="0"/>
    <m/>
    <x v="0"/>
  </r>
  <r>
    <x v="39"/>
    <x v="1"/>
    <x v="0"/>
    <x v="1"/>
    <x v="3"/>
    <x v="15"/>
    <n v="6"/>
    <n v="0"/>
    <m/>
    <x v="0"/>
  </r>
  <r>
    <x v="39"/>
    <x v="1"/>
    <x v="0"/>
    <x v="2"/>
    <x v="4"/>
    <x v="15"/>
    <n v="11"/>
    <n v="0"/>
    <m/>
    <x v="0"/>
  </r>
  <r>
    <x v="39"/>
    <x v="1"/>
    <x v="0"/>
    <x v="3"/>
    <x v="5"/>
    <x v="15"/>
    <n v="0"/>
    <n v="0"/>
    <m/>
    <x v="0"/>
  </r>
  <r>
    <x v="39"/>
    <x v="1"/>
    <x v="0"/>
    <x v="3"/>
    <x v="6"/>
    <x v="15"/>
    <n v="0"/>
    <n v="0"/>
    <m/>
    <x v="0"/>
  </r>
  <r>
    <x v="39"/>
    <x v="1"/>
    <x v="0"/>
    <x v="4"/>
    <x v="7"/>
    <x v="15"/>
    <n v="4"/>
    <n v="0"/>
    <m/>
    <x v="0"/>
  </r>
  <r>
    <x v="39"/>
    <x v="1"/>
    <x v="0"/>
    <x v="0"/>
    <x v="8"/>
    <x v="15"/>
    <n v="0"/>
    <n v="0"/>
    <m/>
    <x v="0"/>
  </r>
  <r>
    <x v="39"/>
    <x v="1"/>
    <x v="0"/>
    <x v="1"/>
    <x v="9"/>
    <x v="15"/>
    <n v="0"/>
    <n v="0"/>
    <m/>
    <x v="0"/>
  </r>
  <r>
    <x v="39"/>
    <x v="1"/>
    <x v="0"/>
    <x v="0"/>
    <x v="0"/>
    <x v="16"/>
    <n v="1716"/>
    <n v="0"/>
    <m/>
    <x v="0"/>
  </r>
  <r>
    <x v="39"/>
    <x v="1"/>
    <x v="0"/>
    <x v="0"/>
    <x v="1"/>
    <x v="16"/>
    <n v="11320"/>
    <n v="0"/>
    <m/>
    <x v="0"/>
  </r>
  <r>
    <x v="39"/>
    <x v="1"/>
    <x v="0"/>
    <x v="1"/>
    <x v="2"/>
    <x v="16"/>
    <n v="1070"/>
    <n v="0"/>
    <m/>
    <x v="0"/>
  </r>
  <r>
    <x v="39"/>
    <x v="1"/>
    <x v="0"/>
    <x v="1"/>
    <x v="3"/>
    <x v="16"/>
    <n v="6"/>
    <n v="0"/>
    <m/>
    <x v="0"/>
  </r>
  <r>
    <x v="39"/>
    <x v="1"/>
    <x v="0"/>
    <x v="2"/>
    <x v="4"/>
    <x v="16"/>
    <n v="9"/>
    <n v="0"/>
    <m/>
    <x v="0"/>
  </r>
  <r>
    <x v="39"/>
    <x v="1"/>
    <x v="0"/>
    <x v="3"/>
    <x v="5"/>
    <x v="16"/>
    <n v="0"/>
    <n v="0"/>
    <m/>
    <x v="0"/>
  </r>
  <r>
    <x v="39"/>
    <x v="1"/>
    <x v="0"/>
    <x v="3"/>
    <x v="6"/>
    <x v="16"/>
    <n v="0"/>
    <n v="0"/>
    <m/>
    <x v="0"/>
  </r>
  <r>
    <x v="39"/>
    <x v="1"/>
    <x v="0"/>
    <x v="4"/>
    <x v="7"/>
    <x v="16"/>
    <n v="5"/>
    <n v="0"/>
    <m/>
    <x v="0"/>
  </r>
  <r>
    <x v="39"/>
    <x v="1"/>
    <x v="0"/>
    <x v="0"/>
    <x v="8"/>
    <x v="16"/>
    <n v="0"/>
    <n v="0"/>
    <m/>
    <x v="0"/>
  </r>
  <r>
    <x v="39"/>
    <x v="1"/>
    <x v="0"/>
    <x v="1"/>
    <x v="9"/>
    <x v="16"/>
    <n v="0"/>
    <n v="0"/>
    <m/>
    <x v="0"/>
  </r>
  <r>
    <x v="39"/>
    <x v="1"/>
    <x v="0"/>
    <x v="0"/>
    <x v="0"/>
    <x v="17"/>
    <n v="1677"/>
    <n v="0"/>
    <m/>
    <x v="0"/>
  </r>
  <r>
    <x v="39"/>
    <x v="1"/>
    <x v="0"/>
    <x v="0"/>
    <x v="1"/>
    <x v="17"/>
    <n v="10907"/>
    <n v="0"/>
    <m/>
    <x v="0"/>
  </r>
  <r>
    <x v="39"/>
    <x v="1"/>
    <x v="0"/>
    <x v="1"/>
    <x v="2"/>
    <x v="17"/>
    <n v="1009"/>
    <n v="0"/>
    <m/>
    <x v="0"/>
  </r>
  <r>
    <x v="39"/>
    <x v="1"/>
    <x v="0"/>
    <x v="1"/>
    <x v="3"/>
    <x v="17"/>
    <n v="7"/>
    <n v="0"/>
    <m/>
    <x v="0"/>
  </r>
  <r>
    <x v="39"/>
    <x v="1"/>
    <x v="0"/>
    <x v="2"/>
    <x v="4"/>
    <x v="17"/>
    <n v="9"/>
    <n v="0"/>
    <m/>
    <x v="0"/>
  </r>
  <r>
    <x v="39"/>
    <x v="1"/>
    <x v="0"/>
    <x v="3"/>
    <x v="5"/>
    <x v="17"/>
    <n v="0"/>
    <n v="0"/>
    <m/>
    <x v="0"/>
  </r>
  <r>
    <x v="39"/>
    <x v="1"/>
    <x v="0"/>
    <x v="3"/>
    <x v="6"/>
    <x v="17"/>
    <n v="0"/>
    <n v="0"/>
    <m/>
    <x v="0"/>
  </r>
  <r>
    <x v="39"/>
    <x v="1"/>
    <x v="0"/>
    <x v="4"/>
    <x v="7"/>
    <x v="17"/>
    <n v="5"/>
    <n v="0"/>
    <m/>
    <x v="0"/>
  </r>
  <r>
    <x v="39"/>
    <x v="1"/>
    <x v="0"/>
    <x v="0"/>
    <x v="8"/>
    <x v="17"/>
    <n v="0"/>
    <n v="0"/>
    <m/>
    <x v="0"/>
  </r>
  <r>
    <x v="39"/>
    <x v="1"/>
    <x v="0"/>
    <x v="1"/>
    <x v="9"/>
    <x v="17"/>
    <n v="0"/>
    <n v="0"/>
    <m/>
    <x v="0"/>
  </r>
  <r>
    <x v="39"/>
    <x v="1"/>
    <x v="0"/>
    <x v="0"/>
    <x v="0"/>
    <x v="18"/>
    <n v="1354"/>
    <n v="0"/>
    <m/>
    <x v="0"/>
  </r>
  <r>
    <x v="39"/>
    <x v="1"/>
    <x v="0"/>
    <x v="0"/>
    <x v="1"/>
    <x v="18"/>
    <n v="10005"/>
    <n v="0"/>
    <m/>
    <x v="0"/>
  </r>
  <r>
    <x v="39"/>
    <x v="1"/>
    <x v="0"/>
    <x v="1"/>
    <x v="2"/>
    <x v="18"/>
    <n v="1217"/>
    <n v="0"/>
    <m/>
    <x v="0"/>
  </r>
  <r>
    <x v="39"/>
    <x v="1"/>
    <x v="0"/>
    <x v="1"/>
    <x v="3"/>
    <x v="18"/>
    <n v="7"/>
    <n v="0"/>
    <m/>
    <x v="0"/>
  </r>
  <r>
    <x v="39"/>
    <x v="1"/>
    <x v="0"/>
    <x v="2"/>
    <x v="4"/>
    <x v="18"/>
    <n v="11"/>
    <n v="0"/>
    <m/>
    <x v="0"/>
  </r>
  <r>
    <x v="39"/>
    <x v="1"/>
    <x v="0"/>
    <x v="3"/>
    <x v="5"/>
    <x v="18"/>
    <n v="0"/>
    <n v="0"/>
    <m/>
    <x v="0"/>
  </r>
  <r>
    <x v="39"/>
    <x v="1"/>
    <x v="0"/>
    <x v="3"/>
    <x v="6"/>
    <x v="18"/>
    <n v="0"/>
    <n v="0"/>
    <m/>
    <x v="0"/>
  </r>
  <r>
    <x v="39"/>
    <x v="1"/>
    <x v="0"/>
    <x v="4"/>
    <x v="7"/>
    <x v="18"/>
    <n v="6"/>
    <n v="0"/>
    <m/>
    <x v="0"/>
  </r>
  <r>
    <x v="39"/>
    <x v="1"/>
    <x v="0"/>
    <x v="0"/>
    <x v="8"/>
    <x v="18"/>
    <n v="0"/>
    <n v="0"/>
    <m/>
    <x v="0"/>
  </r>
  <r>
    <x v="39"/>
    <x v="1"/>
    <x v="0"/>
    <x v="1"/>
    <x v="9"/>
    <x v="18"/>
    <n v="0"/>
    <n v="0"/>
    <m/>
    <x v="0"/>
  </r>
  <r>
    <x v="39"/>
    <x v="1"/>
    <x v="0"/>
    <x v="0"/>
    <x v="0"/>
    <x v="19"/>
    <n v="1613"/>
    <n v="0"/>
    <m/>
    <x v="0"/>
  </r>
  <r>
    <x v="39"/>
    <x v="1"/>
    <x v="0"/>
    <x v="0"/>
    <x v="1"/>
    <x v="19"/>
    <n v="10180"/>
    <n v="0"/>
    <m/>
    <x v="0"/>
  </r>
  <r>
    <x v="39"/>
    <x v="1"/>
    <x v="0"/>
    <x v="1"/>
    <x v="2"/>
    <x v="19"/>
    <n v="994"/>
    <n v="0"/>
    <m/>
    <x v="0"/>
  </r>
  <r>
    <x v="39"/>
    <x v="1"/>
    <x v="0"/>
    <x v="1"/>
    <x v="3"/>
    <x v="19"/>
    <n v="7"/>
    <n v="0"/>
    <m/>
    <x v="0"/>
  </r>
  <r>
    <x v="39"/>
    <x v="1"/>
    <x v="0"/>
    <x v="2"/>
    <x v="4"/>
    <x v="19"/>
    <n v="9"/>
    <n v="0"/>
    <m/>
    <x v="0"/>
  </r>
  <r>
    <x v="39"/>
    <x v="1"/>
    <x v="0"/>
    <x v="3"/>
    <x v="5"/>
    <x v="19"/>
    <n v="0"/>
    <n v="0"/>
    <m/>
    <x v="0"/>
  </r>
  <r>
    <x v="39"/>
    <x v="1"/>
    <x v="0"/>
    <x v="3"/>
    <x v="6"/>
    <x v="19"/>
    <n v="0"/>
    <n v="0"/>
    <m/>
    <x v="0"/>
  </r>
  <r>
    <x v="39"/>
    <x v="1"/>
    <x v="0"/>
    <x v="4"/>
    <x v="7"/>
    <x v="19"/>
    <n v="6"/>
    <n v="0"/>
    <m/>
    <x v="0"/>
  </r>
  <r>
    <x v="39"/>
    <x v="1"/>
    <x v="0"/>
    <x v="0"/>
    <x v="8"/>
    <x v="19"/>
    <n v="0"/>
    <n v="0"/>
    <m/>
    <x v="0"/>
  </r>
  <r>
    <x v="39"/>
    <x v="1"/>
    <x v="0"/>
    <x v="1"/>
    <x v="9"/>
    <x v="19"/>
    <n v="0"/>
    <n v="0"/>
    <m/>
    <x v="0"/>
  </r>
  <r>
    <x v="39"/>
    <x v="1"/>
    <x v="0"/>
    <x v="0"/>
    <x v="0"/>
    <x v="20"/>
    <n v="1644"/>
    <n v="0"/>
    <m/>
    <x v="0"/>
  </r>
  <r>
    <x v="39"/>
    <x v="1"/>
    <x v="0"/>
    <x v="0"/>
    <x v="1"/>
    <x v="20"/>
    <n v="9888"/>
    <n v="0"/>
    <m/>
    <x v="0"/>
  </r>
  <r>
    <x v="39"/>
    <x v="1"/>
    <x v="0"/>
    <x v="1"/>
    <x v="2"/>
    <x v="20"/>
    <n v="971"/>
    <n v="0"/>
    <m/>
    <x v="0"/>
  </r>
  <r>
    <x v="39"/>
    <x v="1"/>
    <x v="0"/>
    <x v="1"/>
    <x v="3"/>
    <x v="20"/>
    <n v="8"/>
    <n v="0"/>
    <m/>
    <x v="0"/>
  </r>
  <r>
    <x v="39"/>
    <x v="1"/>
    <x v="0"/>
    <x v="2"/>
    <x v="4"/>
    <x v="20"/>
    <n v="8"/>
    <n v="0"/>
    <m/>
    <x v="0"/>
  </r>
  <r>
    <x v="39"/>
    <x v="1"/>
    <x v="0"/>
    <x v="3"/>
    <x v="5"/>
    <x v="20"/>
    <n v="0"/>
    <n v="0"/>
    <m/>
    <x v="0"/>
  </r>
  <r>
    <x v="39"/>
    <x v="1"/>
    <x v="0"/>
    <x v="3"/>
    <x v="6"/>
    <x v="20"/>
    <n v="0"/>
    <n v="0"/>
    <m/>
    <x v="0"/>
  </r>
  <r>
    <x v="39"/>
    <x v="1"/>
    <x v="0"/>
    <x v="4"/>
    <x v="7"/>
    <x v="20"/>
    <n v="6"/>
    <n v="0"/>
    <m/>
    <x v="0"/>
  </r>
  <r>
    <x v="39"/>
    <x v="1"/>
    <x v="0"/>
    <x v="0"/>
    <x v="8"/>
    <x v="20"/>
    <n v="0"/>
    <n v="0"/>
    <m/>
    <x v="0"/>
  </r>
  <r>
    <x v="39"/>
    <x v="1"/>
    <x v="0"/>
    <x v="1"/>
    <x v="9"/>
    <x v="20"/>
    <n v="0"/>
    <n v="0"/>
    <m/>
    <x v="0"/>
  </r>
  <r>
    <x v="39"/>
    <x v="1"/>
    <x v="0"/>
    <x v="0"/>
    <x v="0"/>
    <x v="21"/>
    <n v="1653"/>
    <n v="0"/>
    <m/>
    <x v="0"/>
  </r>
  <r>
    <x v="39"/>
    <x v="1"/>
    <x v="0"/>
    <x v="0"/>
    <x v="1"/>
    <x v="21"/>
    <n v="9673"/>
    <n v="0"/>
    <m/>
    <x v="0"/>
  </r>
  <r>
    <x v="39"/>
    <x v="1"/>
    <x v="0"/>
    <x v="1"/>
    <x v="2"/>
    <x v="21"/>
    <n v="914"/>
    <n v="0"/>
    <m/>
    <x v="0"/>
  </r>
  <r>
    <x v="39"/>
    <x v="1"/>
    <x v="0"/>
    <x v="1"/>
    <x v="3"/>
    <x v="21"/>
    <n v="8"/>
    <n v="0"/>
    <m/>
    <x v="0"/>
  </r>
  <r>
    <x v="39"/>
    <x v="1"/>
    <x v="0"/>
    <x v="2"/>
    <x v="4"/>
    <x v="21"/>
    <n v="8"/>
    <n v="0"/>
    <m/>
    <x v="0"/>
  </r>
  <r>
    <x v="39"/>
    <x v="1"/>
    <x v="0"/>
    <x v="3"/>
    <x v="5"/>
    <x v="21"/>
    <n v="0"/>
    <n v="0"/>
    <m/>
    <x v="0"/>
  </r>
  <r>
    <x v="39"/>
    <x v="1"/>
    <x v="0"/>
    <x v="3"/>
    <x v="6"/>
    <x v="21"/>
    <n v="0"/>
    <n v="0"/>
    <m/>
    <x v="0"/>
  </r>
  <r>
    <x v="39"/>
    <x v="1"/>
    <x v="0"/>
    <x v="4"/>
    <x v="7"/>
    <x v="21"/>
    <n v="6"/>
    <n v="0"/>
    <m/>
    <x v="0"/>
  </r>
  <r>
    <x v="39"/>
    <x v="1"/>
    <x v="0"/>
    <x v="0"/>
    <x v="8"/>
    <x v="21"/>
    <n v="0"/>
    <n v="0"/>
    <m/>
    <x v="0"/>
  </r>
  <r>
    <x v="39"/>
    <x v="1"/>
    <x v="0"/>
    <x v="1"/>
    <x v="9"/>
    <x v="21"/>
    <n v="0"/>
    <n v="0"/>
    <m/>
    <x v="0"/>
  </r>
  <r>
    <x v="39"/>
    <x v="1"/>
    <x v="0"/>
    <x v="0"/>
    <x v="0"/>
    <x v="22"/>
    <n v="1591"/>
    <n v="0"/>
    <m/>
    <x v="0"/>
  </r>
  <r>
    <x v="39"/>
    <x v="1"/>
    <x v="0"/>
    <x v="0"/>
    <x v="1"/>
    <x v="22"/>
    <n v="9215"/>
    <n v="0"/>
    <m/>
    <x v="0"/>
  </r>
  <r>
    <x v="39"/>
    <x v="1"/>
    <x v="0"/>
    <x v="1"/>
    <x v="2"/>
    <x v="22"/>
    <n v="892"/>
    <n v="0"/>
    <m/>
    <x v="0"/>
  </r>
  <r>
    <x v="39"/>
    <x v="1"/>
    <x v="0"/>
    <x v="1"/>
    <x v="3"/>
    <x v="22"/>
    <n v="7"/>
    <n v="0"/>
    <m/>
    <x v="0"/>
  </r>
  <r>
    <x v="39"/>
    <x v="1"/>
    <x v="0"/>
    <x v="2"/>
    <x v="4"/>
    <x v="22"/>
    <n v="9"/>
    <n v="0"/>
    <m/>
    <x v="0"/>
  </r>
  <r>
    <x v="39"/>
    <x v="1"/>
    <x v="0"/>
    <x v="3"/>
    <x v="5"/>
    <x v="22"/>
    <n v="0"/>
    <n v="0"/>
    <m/>
    <x v="0"/>
  </r>
  <r>
    <x v="39"/>
    <x v="1"/>
    <x v="0"/>
    <x v="3"/>
    <x v="6"/>
    <x v="22"/>
    <n v="0"/>
    <n v="0"/>
    <m/>
    <x v="0"/>
  </r>
  <r>
    <x v="39"/>
    <x v="1"/>
    <x v="0"/>
    <x v="4"/>
    <x v="7"/>
    <x v="22"/>
    <n v="5"/>
    <n v="0"/>
    <m/>
    <x v="0"/>
  </r>
  <r>
    <x v="39"/>
    <x v="1"/>
    <x v="0"/>
    <x v="0"/>
    <x v="8"/>
    <x v="22"/>
    <n v="0"/>
    <n v="0"/>
    <m/>
    <x v="0"/>
  </r>
  <r>
    <x v="39"/>
    <x v="1"/>
    <x v="0"/>
    <x v="1"/>
    <x v="9"/>
    <x v="22"/>
    <n v="0"/>
    <n v="0"/>
    <m/>
    <x v="0"/>
  </r>
  <r>
    <x v="39"/>
    <x v="1"/>
    <x v="0"/>
    <x v="0"/>
    <x v="0"/>
    <x v="23"/>
    <n v="1545"/>
    <n v="0"/>
    <m/>
    <x v="0"/>
  </r>
  <r>
    <x v="39"/>
    <x v="1"/>
    <x v="0"/>
    <x v="0"/>
    <x v="1"/>
    <x v="23"/>
    <n v="8748"/>
    <n v="0"/>
    <m/>
    <x v="0"/>
  </r>
  <r>
    <x v="39"/>
    <x v="1"/>
    <x v="0"/>
    <x v="1"/>
    <x v="2"/>
    <x v="23"/>
    <n v="862"/>
    <n v="0"/>
    <m/>
    <x v="0"/>
  </r>
  <r>
    <x v="39"/>
    <x v="1"/>
    <x v="0"/>
    <x v="1"/>
    <x v="3"/>
    <x v="23"/>
    <n v="7"/>
    <n v="0"/>
    <m/>
    <x v="0"/>
  </r>
  <r>
    <x v="39"/>
    <x v="1"/>
    <x v="0"/>
    <x v="2"/>
    <x v="4"/>
    <x v="23"/>
    <n v="9"/>
    <n v="0"/>
    <m/>
    <x v="0"/>
  </r>
  <r>
    <x v="39"/>
    <x v="1"/>
    <x v="0"/>
    <x v="3"/>
    <x v="5"/>
    <x v="23"/>
    <n v="0"/>
    <n v="0"/>
    <m/>
    <x v="0"/>
  </r>
  <r>
    <x v="39"/>
    <x v="1"/>
    <x v="0"/>
    <x v="3"/>
    <x v="6"/>
    <x v="23"/>
    <n v="0"/>
    <n v="0"/>
    <m/>
    <x v="0"/>
  </r>
  <r>
    <x v="39"/>
    <x v="1"/>
    <x v="0"/>
    <x v="4"/>
    <x v="7"/>
    <x v="23"/>
    <n v="5"/>
    <n v="0"/>
    <m/>
    <x v="0"/>
  </r>
  <r>
    <x v="39"/>
    <x v="1"/>
    <x v="0"/>
    <x v="0"/>
    <x v="8"/>
    <x v="23"/>
    <n v="0"/>
    <n v="0"/>
    <m/>
    <x v="0"/>
  </r>
  <r>
    <x v="39"/>
    <x v="1"/>
    <x v="0"/>
    <x v="1"/>
    <x v="9"/>
    <x v="23"/>
    <n v="0"/>
    <n v="0"/>
    <m/>
    <x v="0"/>
  </r>
  <r>
    <x v="39"/>
    <x v="1"/>
    <x v="0"/>
    <x v="0"/>
    <x v="0"/>
    <x v="24"/>
    <n v="1491"/>
    <n v="0"/>
    <m/>
    <x v="0"/>
  </r>
  <r>
    <x v="39"/>
    <x v="1"/>
    <x v="0"/>
    <x v="0"/>
    <x v="1"/>
    <x v="24"/>
    <n v="8320"/>
    <n v="0"/>
    <m/>
    <x v="0"/>
  </r>
  <r>
    <x v="39"/>
    <x v="1"/>
    <x v="0"/>
    <x v="1"/>
    <x v="2"/>
    <x v="24"/>
    <n v="867"/>
    <n v="0"/>
    <m/>
    <x v="0"/>
  </r>
  <r>
    <x v="39"/>
    <x v="1"/>
    <x v="0"/>
    <x v="1"/>
    <x v="3"/>
    <x v="24"/>
    <n v="6"/>
    <n v="0"/>
    <m/>
    <x v="0"/>
  </r>
  <r>
    <x v="39"/>
    <x v="1"/>
    <x v="0"/>
    <x v="2"/>
    <x v="4"/>
    <x v="24"/>
    <n v="9"/>
    <n v="0"/>
    <m/>
    <x v="0"/>
  </r>
  <r>
    <x v="39"/>
    <x v="1"/>
    <x v="0"/>
    <x v="3"/>
    <x v="5"/>
    <x v="24"/>
    <n v="0"/>
    <n v="0"/>
    <m/>
    <x v="0"/>
  </r>
  <r>
    <x v="39"/>
    <x v="1"/>
    <x v="0"/>
    <x v="3"/>
    <x v="6"/>
    <x v="24"/>
    <n v="0"/>
    <n v="0"/>
    <m/>
    <x v="0"/>
  </r>
  <r>
    <x v="39"/>
    <x v="1"/>
    <x v="0"/>
    <x v="4"/>
    <x v="7"/>
    <x v="24"/>
    <n v="5"/>
    <n v="0"/>
    <m/>
    <x v="0"/>
  </r>
  <r>
    <x v="39"/>
    <x v="1"/>
    <x v="0"/>
    <x v="0"/>
    <x v="8"/>
    <x v="24"/>
    <n v="0"/>
    <n v="0"/>
    <m/>
    <x v="0"/>
  </r>
  <r>
    <x v="39"/>
    <x v="1"/>
    <x v="0"/>
    <x v="1"/>
    <x v="9"/>
    <x v="24"/>
    <n v="0"/>
    <n v="0"/>
    <m/>
    <x v="0"/>
  </r>
  <r>
    <x v="39"/>
    <x v="1"/>
    <x v="0"/>
    <x v="0"/>
    <x v="0"/>
    <x v="25"/>
    <n v="1461"/>
    <n v="0"/>
    <m/>
    <x v="0"/>
  </r>
  <r>
    <x v="39"/>
    <x v="1"/>
    <x v="0"/>
    <x v="0"/>
    <x v="1"/>
    <x v="25"/>
    <n v="7949"/>
    <n v="0"/>
    <m/>
    <x v="0"/>
  </r>
  <r>
    <x v="39"/>
    <x v="1"/>
    <x v="0"/>
    <x v="1"/>
    <x v="2"/>
    <x v="25"/>
    <n v="891"/>
    <n v="0"/>
    <m/>
    <x v="0"/>
  </r>
  <r>
    <x v="39"/>
    <x v="1"/>
    <x v="0"/>
    <x v="1"/>
    <x v="3"/>
    <x v="25"/>
    <n v="7"/>
    <n v="0"/>
    <m/>
    <x v="0"/>
  </r>
  <r>
    <x v="39"/>
    <x v="1"/>
    <x v="0"/>
    <x v="2"/>
    <x v="4"/>
    <x v="25"/>
    <n v="9"/>
    <n v="0"/>
    <m/>
    <x v="0"/>
  </r>
  <r>
    <x v="39"/>
    <x v="1"/>
    <x v="0"/>
    <x v="3"/>
    <x v="5"/>
    <x v="25"/>
    <n v="0"/>
    <n v="0"/>
    <m/>
    <x v="0"/>
  </r>
  <r>
    <x v="39"/>
    <x v="1"/>
    <x v="0"/>
    <x v="3"/>
    <x v="6"/>
    <x v="25"/>
    <n v="0"/>
    <n v="0"/>
    <m/>
    <x v="0"/>
  </r>
  <r>
    <x v="39"/>
    <x v="1"/>
    <x v="0"/>
    <x v="4"/>
    <x v="7"/>
    <x v="25"/>
    <n v="5"/>
    <n v="0"/>
    <m/>
    <x v="0"/>
  </r>
  <r>
    <x v="39"/>
    <x v="1"/>
    <x v="0"/>
    <x v="0"/>
    <x v="8"/>
    <x v="25"/>
    <n v="0"/>
    <n v="0"/>
    <m/>
    <x v="0"/>
  </r>
  <r>
    <x v="39"/>
    <x v="1"/>
    <x v="0"/>
    <x v="1"/>
    <x v="9"/>
    <x v="25"/>
    <n v="0"/>
    <n v="0"/>
    <m/>
    <x v="0"/>
  </r>
  <r>
    <x v="39"/>
    <x v="1"/>
    <x v="0"/>
    <x v="0"/>
    <x v="0"/>
    <x v="26"/>
    <n v="1506"/>
    <n v="0"/>
    <m/>
    <x v="0"/>
  </r>
  <r>
    <x v="39"/>
    <x v="1"/>
    <x v="0"/>
    <x v="0"/>
    <x v="1"/>
    <x v="26"/>
    <n v="7714"/>
    <n v="0"/>
    <m/>
    <x v="0"/>
  </r>
  <r>
    <x v="39"/>
    <x v="1"/>
    <x v="0"/>
    <x v="1"/>
    <x v="2"/>
    <x v="26"/>
    <n v="837"/>
    <n v="0"/>
    <m/>
    <x v="0"/>
  </r>
  <r>
    <x v="39"/>
    <x v="1"/>
    <x v="0"/>
    <x v="1"/>
    <x v="3"/>
    <x v="26"/>
    <n v="7"/>
    <n v="0"/>
    <m/>
    <x v="0"/>
  </r>
  <r>
    <x v="39"/>
    <x v="1"/>
    <x v="0"/>
    <x v="2"/>
    <x v="4"/>
    <x v="26"/>
    <n v="9"/>
    <n v="0"/>
    <m/>
    <x v="0"/>
  </r>
  <r>
    <x v="39"/>
    <x v="1"/>
    <x v="0"/>
    <x v="3"/>
    <x v="5"/>
    <x v="26"/>
    <n v="0"/>
    <n v="0"/>
    <m/>
    <x v="0"/>
  </r>
  <r>
    <x v="39"/>
    <x v="1"/>
    <x v="0"/>
    <x v="3"/>
    <x v="6"/>
    <x v="26"/>
    <n v="0"/>
    <n v="0"/>
    <m/>
    <x v="0"/>
  </r>
  <r>
    <x v="39"/>
    <x v="1"/>
    <x v="0"/>
    <x v="4"/>
    <x v="7"/>
    <x v="26"/>
    <n v="5"/>
    <n v="0"/>
    <m/>
    <x v="0"/>
  </r>
  <r>
    <x v="39"/>
    <x v="1"/>
    <x v="0"/>
    <x v="0"/>
    <x v="8"/>
    <x v="26"/>
    <n v="0"/>
    <n v="0"/>
    <m/>
    <x v="0"/>
  </r>
  <r>
    <x v="39"/>
    <x v="1"/>
    <x v="0"/>
    <x v="1"/>
    <x v="9"/>
    <x v="26"/>
    <n v="0"/>
    <n v="0"/>
    <m/>
    <x v="0"/>
  </r>
  <r>
    <x v="39"/>
    <x v="1"/>
    <x v="0"/>
    <x v="0"/>
    <x v="0"/>
    <x v="27"/>
    <n v="1569"/>
    <n v="0"/>
    <m/>
    <x v="0"/>
  </r>
  <r>
    <x v="39"/>
    <x v="1"/>
    <x v="0"/>
    <x v="0"/>
    <x v="1"/>
    <x v="27"/>
    <n v="7980"/>
    <n v="0"/>
    <m/>
    <x v="0"/>
  </r>
  <r>
    <x v="39"/>
    <x v="1"/>
    <x v="0"/>
    <x v="1"/>
    <x v="2"/>
    <x v="27"/>
    <n v="899"/>
    <n v="0"/>
    <m/>
    <x v="0"/>
  </r>
  <r>
    <x v="39"/>
    <x v="1"/>
    <x v="0"/>
    <x v="1"/>
    <x v="3"/>
    <x v="27"/>
    <n v="6"/>
    <n v="0"/>
    <m/>
    <x v="0"/>
  </r>
  <r>
    <x v="39"/>
    <x v="1"/>
    <x v="0"/>
    <x v="2"/>
    <x v="4"/>
    <x v="27"/>
    <n v="10"/>
    <n v="0"/>
    <m/>
    <x v="0"/>
  </r>
  <r>
    <x v="39"/>
    <x v="1"/>
    <x v="0"/>
    <x v="3"/>
    <x v="5"/>
    <x v="27"/>
    <n v="0"/>
    <n v="0"/>
    <m/>
    <x v="0"/>
  </r>
  <r>
    <x v="39"/>
    <x v="1"/>
    <x v="0"/>
    <x v="3"/>
    <x v="6"/>
    <x v="27"/>
    <n v="0"/>
    <n v="0"/>
    <m/>
    <x v="0"/>
  </r>
  <r>
    <x v="39"/>
    <x v="1"/>
    <x v="0"/>
    <x v="4"/>
    <x v="7"/>
    <x v="27"/>
    <n v="5"/>
    <n v="0"/>
    <m/>
    <x v="0"/>
  </r>
  <r>
    <x v="39"/>
    <x v="1"/>
    <x v="0"/>
    <x v="0"/>
    <x v="8"/>
    <x v="27"/>
    <n v="0"/>
    <n v="0"/>
    <m/>
    <x v="0"/>
  </r>
  <r>
    <x v="39"/>
    <x v="1"/>
    <x v="0"/>
    <x v="1"/>
    <x v="9"/>
    <x v="27"/>
    <n v="0"/>
    <n v="0"/>
    <m/>
    <x v="0"/>
  </r>
  <r>
    <x v="39"/>
    <x v="1"/>
    <x v="0"/>
    <x v="0"/>
    <x v="0"/>
    <x v="28"/>
    <n v="1660"/>
    <n v="0"/>
    <m/>
    <x v="0"/>
  </r>
  <r>
    <x v="39"/>
    <x v="1"/>
    <x v="0"/>
    <x v="0"/>
    <x v="1"/>
    <x v="28"/>
    <n v="8212"/>
    <n v="0"/>
    <m/>
    <x v="0"/>
  </r>
  <r>
    <x v="39"/>
    <x v="1"/>
    <x v="0"/>
    <x v="1"/>
    <x v="2"/>
    <x v="28"/>
    <n v="923"/>
    <n v="0"/>
    <m/>
    <x v="0"/>
  </r>
  <r>
    <x v="39"/>
    <x v="1"/>
    <x v="0"/>
    <x v="1"/>
    <x v="3"/>
    <x v="28"/>
    <n v="6"/>
    <n v="0"/>
    <m/>
    <x v="0"/>
  </r>
  <r>
    <x v="39"/>
    <x v="1"/>
    <x v="0"/>
    <x v="2"/>
    <x v="4"/>
    <x v="28"/>
    <n v="11"/>
    <n v="0"/>
    <m/>
    <x v="0"/>
  </r>
  <r>
    <x v="39"/>
    <x v="1"/>
    <x v="0"/>
    <x v="3"/>
    <x v="5"/>
    <x v="28"/>
    <n v="0"/>
    <n v="0"/>
    <m/>
    <x v="0"/>
  </r>
  <r>
    <x v="39"/>
    <x v="1"/>
    <x v="0"/>
    <x v="3"/>
    <x v="6"/>
    <x v="28"/>
    <n v="0"/>
    <n v="0"/>
    <m/>
    <x v="0"/>
  </r>
  <r>
    <x v="39"/>
    <x v="1"/>
    <x v="0"/>
    <x v="4"/>
    <x v="7"/>
    <x v="28"/>
    <n v="5"/>
    <n v="0"/>
    <m/>
    <x v="0"/>
  </r>
  <r>
    <x v="39"/>
    <x v="1"/>
    <x v="0"/>
    <x v="0"/>
    <x v="8"/>
    <x v="28"/>
    <n v="0"/>
    <n v="0"/>
    <m/>
    <x v="0"/>
  </r>
  <r>
    <x v="39"/>
    <x v="1"/>
    <x v="0"/>
    <x v="1"/>
    <x v="9"/>
    <x v="28"/>
    <n v="0"/>
    <n v="0"/>
    <m/>
    <x v="0"/>
  </r>
  <r>
    <x v="39"/>
    <x v="1"/>
    <x v="0"/>
    <x v="0"/>
    <x v="0"/>
    <x v="29"/>
    <n v="1725"/>
    <n v="0"/>
    <m/>
    <x v="0"/>
  </r>
  <r>
    <x v="39"/>
    <x v="1"/>
    <x v="0"/>
    <x v="0"/>
    <x v="1"/>
    <x v="29"/>
    <n v="8355"/>
    <n v="0"/>
    <m/>
    <x v="0"/>
  </r>
  <r>
    <x v="39"/>
    <x v="1"/>
    <x v="0"/>
    <x v="1"/>
    <x v="2"/>
    <x v="29"/>
    <n v="947"/>
    <n v="0"/>
    <m/>
    <x v="0"/>
  </r>
  <r>
    <x v="39"/>
    <x v="1"/>
    <x v="0"/>
    <x v="1"/>
    <x v="3"/>
    <x v="29"/>
    <n v="5"/>
    <n v="0"/>
    <m/>
    <x v="0"/>
  </r>
  <r>
    <x v="39"/>
    <x v="1"/>
    <x v="0"/>
    <x v="2"/>
    <x v="4"/>
    <x v="29"/>
    <n v="12"/>
    <n v="0"/>
    <m/>
    <x v="0"/>
  </r>
  <r>
    <x v="39"/>
    <x v="1"/>
    <x v="0"/>
    <x v="3"/>
    <x v="5"/>
    <x v="29"/>
    <n v="0"/>
    <n v="0"/>
    <m/>
    <x v="0"/>
  </r>
  <r>
    <x v="39"/>
    <x v="1"/>
    <x v="0"/>
    <x v="3"/>
    <x v="6"/>
    <x v="29"/>
    <n v="0"/>
    <n v="0"/>
    <m/>
    <x v="0"/>
  </r>
  <r>
    <x v="39"/>
    <x v="1"/>
    <x v="0"/>
    <x v="4"/>
    <x v="7"/>
    <x v="29"/>
    <n v="5"/>
    <n v="0"/>
    <m/>
    <x v="0"/>
  </r>
  <r>
    <x v="39"/>
    <x v="1"/>
    <x v="0"/>
    <x v="0"/>
    <x v="8"/>
    <x v="29"/>
    <n v="0"/>
    <n v="0"/>
    <m/>
    <x v="0"/>
  </r>
  <r>
    <x v="39"/>
    <x v="1"/>
    <x v="0"/>
    <x v="1"/>
    <x v="9"/>
    <x v="29"/>
    <n v="0"/>
    <n v="0"/>
    <m/>
    <x v="0"/>
  </r>
  <r>
    <x v="39"/>
    <x v="1"/>
    <x v="0"/>
    <x v="0"/>
    <x v="0"/>
    <x v="30"/>
    <n v="1800"/>
    <n v="0"/>
    <m/>
    <x v="0"/>
  </r>
  <r>
    <x v="39"/>
    <x v="1"/>
    <x v="0"/>
    <x v="0"/>
    <x v="1"/>
    <x v="30"/>
    <n v="8441"/>
    <n v="0"/>
    <m/>
    <x v="0"/>
  </r>
  <r>
    <x v="39"/>
    <x v="1"/>
    <x v="0"/>
    <x v="1"/>
    <x v="2"/>
    <x v="30"/>
    <n v="946"/>
    <n v="0"/>
    <m/>
    <x v="0"/>
  </r>
  <r>
    <x v="39"/>
    <x v="1"/>
    <x v="0"/>
    <x v="1"/>
    <x v="3"/>
    <x v="30"/>
    <n v="5"/>
    <n v="0"/>
    <m/>
    <x v="0"/>
  </r>
  <r>
    <x v="39"/>
    <x v="1"/>
    <x v="0"/>
    <x v="2"/>
    <x v="4"/>
    <x v="30"/>
    <n v="12"/>
    <n v="0"/>
    <m/>
    <x v="0"/>
  </r>
  <r>
    <x v="39"/>
    <x v="1"/>
    <x v="0"/>
    <x v="3"/>
    <x v="5"/>
    <x v="30"/>
    <n v="0"/>
    <n v="0"/>
    <m/>
    <x v="0"/>
  </r>
  <r>
    <x v="39"/>
    <x v="1"/>
    <x v="0"/>
    <x v="3"/>
    <x v="6"/>
    <x v="30"/>
    <n v="0"/>
    <n v="0"/>
    <m/>
    <x v="0"/>
  </r>
  <r>
    <x v="39"/>
    <x v="1"/>
    <x v="0"/>
    <x v="4"/>
    <x v="7"/>
    <x v="30"/>
    <n v="4"/>
    <n v="0"/>
    <m/>
    <x v="0"/>
  </r>
  <r>
    <x v="39"/>
    <x v="1"/>
    <x v="0"/>
    <x v="0"/>
    <x v="8"/>
    <x v="30"/>
    <n v="0"/>
    <n v="0"/>
    <m/>
    <x v="0"/>
  </r>
  <r>
    <x v="39"/>
    <x v="1"/>
    <x v="0"/>
    <x v="1"/>
    <x v="9"/>
    <x v="30"/>
    <n v="0"/>
    <n v="0"/>
    <m/>
    <x v="0"/>
  </r>
  <r>
    <x v="39"/>
    <x v="2"/>
    <x v="0"/>
    <x v="0"/>
    <x v="0"/>
    <x v="1"/>
    <n v="5892"/>
    <n v="0"/>
    <m/>
    <x v="0"/>
  </r>
  <r>
    <x v="39"/>
    <x v="2"/>
    <x v="0"/>
    <x v="0"/>
    <x v="1"/>
    <x v="1"/>
    <n v="1067"/>
    <n v="0"/>
    <m/>
    <x v="0"/>
  </r>
  <r>
    <x v="39"/>
    <x v="2"/>
    <x v="0"/>
    <x v="1"/>
    <x v="2"/>
    <x v="1"/>
    <n v="1383"/>
    <n v="0"/>
    <m/>
    <x v="0"/>
  </r>
  <r>
    <x v="39"/>
    <x v="2"/>
    <x v="0"/>
    <x v="1"/>
    <x v="3"/>
    <x v="1"/>
    <n v="0"/>
    <n v="0"/>
    <m/>
    <x v="0"/>
  </r>
  <r>
    <x v="39"/>
    <x v="2"/>
    <x v="0"/>
    <x v="2"/>
    <x v="4"/>
    <x v="1"/>
    <n v="2"/>
    <n v="0"/>
    <m/>
    <x v="0"/>
  </r>
  <r>
    <x v="39"/>
    <x v="2"/>
    <x v="0"/>
    <x v="3"/>
    <x v="5"/>
    <x v="1"/>
    <n v="0"/>
    <n v="0"/>
    <m/>
    <x v="0"/>
  </r>
  <r>
    <x v="39"/>
    <x v="2"/>
    <x v="0"/>
    <x v="3"/>
    <x v="6"/>
    <x v="1"/>
    <n v="0"/>
    <n v="0"/>
    <m/>
    <x v="0"/>
  </r>
  <r>
    <x v="39"/>
    <x v="2"/>
    <x v="0"/>
    <x v="4"/>
    <x v="7"/>
    <x v="1"/>
    <n v="0"/>
    <n v="0"/>
    <m/>
    <x v="0"/>
  </r>
  <r>
    <x v="39"/>
    <x v="2"/>
    <x v="0"/>
    <x v="0"/>
    <x v="8"/>
    <x v="1"/>
    <n v="2"/>
    <n v="0"/>
    <m/>
    <x v="0"/>
  </r>
  <r>
    <x v="39"/>
    <x v="2"/>
    <x v="0"/>
    <x v="1"/>
    <x v="9"/>
    <x v="1"/>
    <n v="0"/>
    <n v="0"/>
    <m/>
    <x v="0"/>
  </r>
  <r>
    <x v="39"/>
    <x v="2"/>
    <x v="0"/>
    <x v="0"/>
    <x v="0"/>
    <x v="2"/>
    <n v="9862"/>
    <n v="0"/>
    <m/>
    <x v="0"/>
  </r>
  <r>
    <x v="39"/>
    <x v="2"/>
    <x v="0"/>
    <x v="0"/>
    <x v="1"/>
    <x v="2"/>
    <n v="1817"/>
    <n v="0"/>
    <m/>
    <x v="0"/>
  </r>
  <r>
    <x v="39"/>
    <x v="2"/>
    <x v="0"/>
    <x v="1"/>
    <x v="2"/>
    <x v="2"/>
    <n v="2352"/>
    <n v="0"/>
    <m/>
    <x v="0"/>
  </r>
  <r>
    <x v="39"/>
    <x v="2"/>
    <x v="0"/>
    <x v="1"/>
    <x v="3"/>
    <x v="2"/>
    <n v="0"/>
    <n v="0"/>
    <m/>
    <x v="0"/>
  </r>
  <r>
    <x v="39"/>
    <x v="2"/>
    <x v="0"/>
    <x v="2"/>
    <x v="4"/>
    <x v="2"/>
    <n v="0"/>
    <n v="0"/>
    <m/>
    <x v="0"/>
  </r>
  <r>
    <x v="39"/>
    <x v="2"/>
    <x v="0"/>
    <x v="3"/>
    <x v="5"/>
    <x v="2"/>
    <n v="0"/>
    <n v="0"/>
    <m/>
    <x v="0"/>
  </r>
  <r>
    <x v="39"/>
    <x v="2"/>
    <x v="0"/>
    <x v="3"/>
    <x v="6"/>
    <x v="2"/>
    <n v="0"/>
    <n v="0"/>
    <m/>
    <x v="0"/>
  </r>
  <r>
    <x v="39"/>
    <x v="2"/>
    <x v="0"/>
    <x v="4"/>
    <x v="7"/>
    <x v="2"/>
    <n v="0"/>
    <n v="0"/>
    <m/>
    <x v="0"/>
  </r>
  <r>
    <x v="39"/>
    <x v="2"/>
    <x v="0"/>
    <x v="0"/>
    <x v="8"/>
    <x v="2"/>
    <n v="9"/>
    <n v="0"/>
    <m/>
    <x v="0"/>
  </r>
  <r>
    <x v="39"/>
    <x v="2"/>
    <x v="0"/>
    <x v="1"/>
    <x v="9"/>
    <x v="2"/>
    <n v="0"/>
    <n v="0"/>
    <m/>
    <x v="0"/>
  </r>
  <r>
    <x v="39"/>
    <x v="2"/>
    <x v="0"/>
    <x v="0"/>
    <x v="0"/>
    <x v="3"/>
    <n v="7550"/>
    <n v="0"/>
    <m/>
    <x v="0"/>
  </r>
  <r>
    <x v="39"/>
    <x v="2"/>
    <x v="0"/>
    <x v="0"/>
    <x v="1"/>
    <x v="3"/>
    <n v="2362"/>
    <n v="0"/>
    <m/>
    <x v="0"/>
  </r>
  <r>
    <x v="39"/>
    <x v="2"/>
    <x v="0"/>
    <x v="1"/>
    <x v="2"/>
    <x v="3"/>
    <n v="1225"/>
    <n v="0"/>
    <m/>
    <x v="0"/>
  </r>
  <r>
    <x v="39"/>
    <x v="2"/>
    <x v="0"/>
    <x v="1"/>
    <x v="3"/>
    <x v="3"/>
    <n v="0"/>
    <n v="0"/>
    <m/>
    <x v="0"/>
  </r>
  <r>
    <x v="39"/>
    <x v="2"/>
    <x v="0"/>
    <x v="2"/>
    <x v="4"/>
    <x v="3"/>
    <n v="1"/>
    <n v="0"/>
    <m/>
    <x v="0"/>
  </r>
  <r>
    <x v="39"/>
    <x v="2"/>
    <x v="0"/>
    <x v="3"/>
    <x v="5"/>
    <x v="3"/>
    <n v="1"/>
    <n v="0"/>
    <m/>
    <x v="0"/>
  </r>
  <r>
    <x v="39"/>
    <x v="2"/>
    <x v="0"/>
    <x v="3"/>
    <x v="6"/>
    <x v="3"/>
    <n v="0"/>
    <n v="0"/>
    <m/>
    <x v="0"/>
  </r>
  <r>
    <x v="39"/>
    <x v="2"/>
    <x v="0"/>
    <x v="4"/>
    <x v="7"/>
    <x v="3"/>
    <n v="0"/>
    <n v="0"/>
    <m/>
    <x v="0"/>
  </r>
  <r>
    <x v="39"/>
    <x v="2"/>
    <x v="0"/>
    <x v="0"/>
    <x v="8"/>
    <x v="3"/>
    <n v="1"/>
    <n v="0"/>
    <m/>
    <x v="0"/>
  </r>
  <r>
    <x v="39"/>
    <x v="2"/>
    <x v="0"/>
    <x v="1"/>
    <x v="9"/>
    <x v="3"/>
    <n v="0"/>
    <n v="0"/>
    <m/>
    <x v="0"/>
  </r>
  <r>
    <x v="39"/>
    <x v="2"/>
    <x v="0"/>
    <x v="0"/>
    <x v="0"/>
    <x v="4"/>
    <n v="5810"/>
    <n v="0"/>
    <m/>
    <x v="0"/>
  </r>
  <r>
    <x v="39"/>
    <x v="2"/>
    <x v="0"/>
    <x v="0"/>
    <x v="1"/>
    <x v="4"/>
    <n v="1701"/>
    <n v="0"/>
    <m/>
    <x v="0"/>
  </r>
  <r>
    <x v="39"/>
    <x v="2"/>
    <x v="0"/>
    <x v="1"/>
    <x v="2"/>
    <x v="4"/>
    <n v="917"/>
    <n v="0"/>
    <m/>
    <x v="0"/>
  </r>
  <r>
    <x v="39"/>
    <x v="2"/>
    <x v="0"/>
    <x v="1"/>
    <x v="3"/>
    <x v="4"/>
    <n v="0"/>
    <n v="0"/>
    <m/>
    <x v="0"/>
  </r>
  <r>
    <x v="39"/>
    <x v="2"/>
    <x v="0"/>
    <x v="2"/>
    <x v="4"/>
    <x v="4"/>
    <n v="2"/>
    <n v="0"/>
    <m/>
    <x v="0"/>
  </r>
  <r>
    <x v="39"/>
    <x v="2"/>
    <x v="0"/>
    <x v="3"/>
    <x v="5"/>
    <x v="4"/>
    <n v="2"/>
    <n v="0"/>
    <m/>
    <x v="0"/>
  </r>
  <r>
    <x v="39"/>
    <x v="2"/>
    <x v="0"/>
    <x v="3"/>
    <x v="6"/>
    <x v="4"/>
    <n v="0"/>
    <n v="0"/>
    <m/>
    <x v="0"/>
  </r>
  <r>
    <x v="39"/>
    <x v="2"/>
    <x v="0"/>
    <x v="4"/>
    <x v="7"/>
    <x v="4"/>
    <n v="0"/>
    <n v="0"/>
    <m/>
    <x v="0"/>
  </r>
  <r>
    <x v="39"/>
    <x v="2"/>
    <x v="0"/>
    <x v="0"/>
    <x v="8"/>
    <x v="4"/>
    <n v="1"/>
    <n v="0"/>
    <m/>
    <x v="0"/>
  </r>
  <r>
    <x v="39"/>
    <x v="2"/>
    <x v="0"/>
    <x v="1"/>
    <x v="9"/>
    <x v="4"/>
    <n v="0"/>
    <n v="0"/>
    <m/>
    <x v="0"/>
  </r>
  <r>
    <x v="39"/>
    <x v="2"/>
    <x v="0"/>
    <x v="0"/>
    <x v="0"/>
    <x v="5"/>
    <n v="6950"/>
    <n v="0"/>
    <m/>
    <x v="0"/>
  </r>
  <r>
    <x v="39"/>
    <x v="2"/>
    <x v="0"/>
    <x v="0"/>
    <x v="1"/>
    <x v="5"/>
    <n v="2348"/>
    <n v="0"/>
    <m/>
    <x v="0"/>
  </r>
  <r>
    <x v="39"/>
    <x v="2"/>
    <x v="0"/>
    <x v="1"/>
    <x v="2"/>
    <x v="5"/>
    <n v="1764"/>
    <n v="0"/>
    <m/>
    <x v="0"/>
  </r>
  <r>
    <x v="39"/>
    <x v="2"/>
    <x v="0"/>
    <x v="1"/>
    <x v="3"/>
    <x v="5"/>
    <n v="0"/>
    <n v="0"/>
    <m/>
    <x v="0"/>
  </r>
  <r>
    <x v="39"/>
    <x v="2"/>
    <x v="0"/>
    <x v="2"/>
    <x v="4"/>
    <x v="5"/>
    <n v="1"/>
    <n v="0"/>
    <m/>
    <x v="0"/>
  </r>
  <r>
    <x v="39"/>
    <x v="2"/>
    <x v="0"/>
    <x v="3"/>
    <x v="5"/>
    <x v="5"/>
    <n v="2"/>
    <n v="0"/>
    <m/>
    <x v="0"/>
  </r>
  <r>
    <x v="39"/>
    <x v="2"/>
    <x v="0"/>
    <x v="3"/>
    <x v="6"/>
    <x v="5"/>
    <n v="0"/>
    <n v="0"/>
    <m/>
    <x v="0"/>
  </r>
  <r>
    <x v="39"/>
    <x v="2"/>
    <x v="0"/>
    <x v="4"/>
    <x v="7"/>
    <x v="5"/>
    <n v="0"/>
    <n v="0"/>
    <m/>
    <x v="0"/>
  </r>
  <r>
    <x v="39"/>
    <x v="2"/>
    <x v="0"/>
    <x v="0"/>
    <x v="8"/>
    <x v="5"/>
    <n v="2"/>
    <n v="0"/>
    <m/>
    <x v="0"/>
  </r>
  <r>
    <x v="39"/>
    <x v="2"/>
    <x v="0"/>
    <x v="1"/>
    <x v="9"/>
    <x v="5"/>
    <n v="0"/>
    <n v="0"/>
    <m/>
    <x v="0"/>
  </r>
  <r>
    <x v="39"/>
    <x v="2"/>
    <x v="0"/>
    <x v="0"/>
    <x v="0"/>
    <x v="6"/>
    <n v="5205"/>
    <n v="0"/>
    <m/>
    <x v="0"/>
  </r>
  <r>
    <x v="39"/>
    <x v="2"/>
    <x v="0"/>
    <x v="0"/>
    <x v="1"/>
    <x v="6"/>
    <n v="1685"/>
    <n v="0"/>
    <m/>
    <x v="0"/>
  </r>
  <r>
    <x v="39"/>
    <x v="2"/>
    <x v="0"/>
    <x v="1"/>
    <x v="2"/>
    <x v="6"/>
    <n v="1283"/>
    <n v="0"/>
    <m/>
    <x v="0"/>
  </r>
  <r>
    <x v="39"/>
    <x v="2"/>
    <x v="0"/>
    <x v="1"/>
    <x v="3"/>
    <x v="6"/>
    <n v="0"/>
    <n v="0"/>
    <m/>
    <x v="0"/>
  </r>
  <r>
    <x v="39"/>
    <x v="2"/>
    <x v="0"/>
    <x v="2"/>
    <x v="4"/>
    <x v="6"/>
    <n v="2"/>
    <n v="0"/>
    <m/>
    <x v="0"/>
  </r>
  <r>
    <x v="39"/>
    <x v="2"/>
    <x v="0"/>
    <x v="3"/>
    <x v="5"/>
    <x v="6"/>
    <n v="4"/>
    <n v="0"/>
    <m/>
    <x v="0"/>
  </r>
  <r>
    <x v="39"/>
    <x v="2"/>
    <x v="0"/>
    <x v="3"/>
    <x v="6"/>
    <x v="6"/>
    <n v="0"/>
    <n v="0"/>
    <m/>
    <x v="0"/>
  </r>
  <r>
    <x v="39"/>
    <x v="2"/>
    <x v="0"/>
    <x v="4"/>
    <x v="7"/>
    <x v="6"/>
    <n v="0"/>
    <n v="0"/>
    <m/>
    <x v="0"/>
  </r>
  <r>
    <x v="39"/>
    <x v="2"/>
    <x v="0"/>
    <x v="0"/>
    <x v="8"/>
    <x v="6"/>
    <n v="1"/>
    <n v="0"/>
    <m/>
    <x v="0"/>
  </r>
  <r>
    <x v="39"/>
    <x v="2"/>
    <x v="0"/>
    <x v="1"/>
    <x v="9"/>
    <x v="6"/>
    <n v="0"/>
    <n v="0"/>
    <m/>
    <x v="0"/>
  </r>
  <r>
    <x v="39"/>
    <x v="2"/>
    <x v="0"/>
    <x v="0"/>
    <x v="0"/>
    <x v="7"/>
    <n v="5447"/>
    <n v="0"/>
    <m/>
    <x v="0"/>
  </r>
  <r>
    <x v="39"/>
    <x v="2"/>
    <x v="0"/>
    <x v="0"/>
    <x v="1"/>
    <x v="7"/>
    <n v="1705"/>
    <n v="0"/>
    <m/>
    <x v="0"/>
  </r>
  <r>
    <x v="39"/>
    <x v="2"/>
    <x v="0"/>
    <x v="1"/>
    <x v="2"/>
    <x v="7"/>
    <n v="1260"/>
    <n v="0"/>
    <m/>
    <x v="0"/>
  </r>
  <r>
    <x v="39"/>
    <x v="2"/>
    <x v="0"/>
    <x v="1"/>
    <x v="3"/>
    <x v="7"/>
    <n v="0"/>
    <n v="0"/>
    <m/>
    <x v="0"/>
  </r>
  <r>
    <x v="39"/>
    <x v="2"/>
    <x v="0"/>
    <x v="2"/>
    <x v="4"/>
    <x v="7"/>
    <n v="2"/>
    <n v="0"/>
    <m/>
    <x v="0"/>
  </r>
  <r>
    <x v="39"/>
    <x v="2"/>
    <x v="0"/>
    <x v="3"/>
    <x v="5"/>
    <x v="7"/>
    <n v="2"/>
    <n v="0"/>
    <m/>
    <x v="0"/>
  </r>
  <r>
    <x v="39"/>
    <x v="2"/>
    <x v="0"/>
    <x v="3"/>
    <x v="6"/>
    <x v="7"/>
    <n v="0"/>
    <n v="0"/>
    <m/>
    <x v="0"/>
  </r>
  <r>
    <x v="39"/>
    <x v="2"/>
    <x v="0"/>
    <x v="4"/>
    <x v="7"/>
    <x v="7"/>
    <n v="0"/>
    <n v="0"/>
    <m/>
    <x v="0"/>
  </r>
  <r>
    <x v="39"/>
    <x v="2"/>
    <x v="0"/>
    <x v="0"/>
    <x v="8"/>
    <x v="7"/>
    <n v="1"/>
    <n v="0"/>
    <m/>
    <x v="0"/>
  </r>
  <r>
    <x v="39"/>
    <x v="2"/>
    <x v="0"/>
    <x v="1"/>
    <x v="9"/>
    <x v="7"/>
    <n v="0"/>
    <n v="0"/>
    <m/>
    <x v="0"/>
  </r>
  <r>
    <x v="39"/>
    <x v="2"/>
    <x v="0"/>
    <x v="0"/>
    <x v="0"/>
    <x v="8"/>
    <n v="6765"/>
    <n v="0"/>
    <m/>
    <x v="0"/>
  </r>
  <r>
    <x v="39"/>
    <x v="2"/>
    <x v="0"/>
    <x v="0"/>
    <x v="1"/>
    <x v="8"/>
    <n v="2042"/>
    <n v="0"/>
    <m/>
    <x v="0"/>
  </r>
  <r>
    <x v="39"/>
    <x v="2"/>
    <x v="0"/>
    <x v="1"/>
    <x v="2"/>
    <x v="8"/>
    <n v="1038"/>
    <n v="0"/>
    <m/>
    <x v="0"/>
  </r>
  <r>
    <x v="39"/>
    <x v="2"/>
    <x v="0"/>
    <x v="1"/>
    <x v="3"/>
    <x v="8"/>
    <n v="0"/>
    <n v="0"/>
    <m/>
    <x v="0"/>
  </r>
  <r>
    <x v="39"/>
    <x v="2"/>
    <x v="0"/>
    <x v="2"/>
    <x v="4"/>
    <x v="8"/>
    <n v="2"/>
    <n v="0"/>
    <m/>
    <x v="0"/>
  </r>
  <r>
    <x v="39"/>
    <x v="2"/>
    <x v="0"/>
    <x v="3"/>
    <x v="5"/>
    <x v="8"/>
    <n v="2"/>
    <n v="0"/>
    <m/>
    <x v="0"/>
  </r>
  <r>
    <x v="39"/>
    <x v="2"/>
    <x v="0"/>
    <x v="3"/>
    <x v="6"/>
    <x v="8"/>
    <n v="0"/>
    <n v="0"/>
    <m/>
    <x v="0"/>
  </r>
  <r>
    <x v="39"/>
    <x v="2"/>
    <x v="0"/>
    <x v="4"/>
    <x v="7"/>
    <x v="8"/>
    <n v="0"/>
    <n v="0"/>
    <m/>
    <x v="0"/>
  </r>
  <r>
    <x v="39"/>
    <x v="2"/>
    <x v="0"/>
    <x v="0"/>
    <x v="8"/>
    <x v="8"/>
    <n v="1"/>
    <n v="0"/>
    <m/>
    <x v="0"/>
  </r>
  <r>
    <x v="39"/>
    <x v="2"/>
    <x v="0"/>
    <x v="1"/>
    <x v="9"/>
    <x v="8"/>
    <n v="0"/>
    <n v="0"/>
    <m/>
    <x v="0"/>
  </r>
  <r>
    <x v="39"/>
    <x v="2"/>
    <x v="0"/>
    <x v="0"/>
    <x v="0"/>
    <x v="9"/>
    <n v="5364"/>
    <n v="0"/>
    <m/>
    <x v="0"/>
  </r>
  <r>
    <x v="39"/>
    <x v="2"/>
    <x v="0"/>
    <x v="0"/>
    <x v="1"/>
    <x v="9"/>
    <n v="1598"/>
    <n v="0"/>
    <m/>
    <x v="0"/>
  </r>
  <r>
    <x v="39"/>
    <x v="2"/>
    <x v="0"/>
    <x v="1"/>
    <x v="2"/>
    <x v="9"/>
    <n v="736"/>
    <n v="0"/>
    <m/>
    <x v="0"/>
  </r>
  <r>
    <x v="39"/>
    <x v="2"/>
    <x v="0"/>
    <x v="1"/>
    <x v="3"/>
    <x v="9"/>
    <n v="0"/>
    <n v="0"/>
    <m/>
    <x v="0"/>
  </r>
  <r>
    <x v="39"/>
    <x v="2"/>
    <x v="0"/>
    <x v="2"/>
    <x v="4"/>
    <x v="9"/>
    <n v="3"/>
    <n v="0"/>
    <m/>
    <x v="0"/>
  </r>
  <r>
    <x v="39"/>
    <x v="2"/>
    <x v="0"/>
    <x v="3"/>
    <x v="5"/>
    <x v="9"/>
    <n v="2"/>
    <n v="0"/>
    <m/>
    <x v="0"/>
  </r>
  <r>
    <x v="39"/>
    <x v="2"/>
    <x v="0"/>
    <x v="3"/>
    <x v="6"/>
    <x v="9"/>
    <n v="0"/>
    <n v="0"/>
    <m/>
    <x v="0"/>
  </r>
  <r>
    <x v="39"/>
    <x v="2"/>
    <x v="0"/>
    <x v="4"/>
    <x v="7"/>
    <x v="9"/>
    <n v="0"/>
    <n v="0"/>
    <m/>
    <x v="0"/>
  </r>
  <r>
    <x v="39"/>
    <x v="2"/>
    <x v="0"/>
    <x v="0"/>
    <x v="8"/>
    <x v="9"/>
    <n v="1"/>
    <n v="0"/>
    <m/>
    <x v="0"/>
  </r>
  <r>
    <x v="39"/>
    <x v="2"/>
    <x v="0"/>
    <x v="1"/>
    <x v="9"/>
    <x v="9"/>
    <n v="0"/>
    <n v="0"/>
    <m/>
    <x v="0"/>
  </r>
  <r>
    <x v="39"/>
    <x v="2"/>
    <x v="0"/>
    <x v="0"/>
    <x v="0"/>
    <x v="10"/>
    <n v="5817"/>
    <n v="0"/>
    <m/>
    <x v="0"/>
  </r>
  <r>
    <x v="39"/>
    <x v="2"/>
    <x v="0"/>
    <x v="0"/>
    <x v="1"/>
    <x v="10"/>
    <n v="1750"/>
    <n v="0"/>
    <m/>
    <x v="0"/>
  </r>
  <r>
    <x v="39"/>
    <x v="2"/>
    <x v="0"/>
    <x v="1"/>
    <x v="2"/>
    <x v="10"/>
    <n v="791"/>
    <n v="0"/>
    <m/>
    <x v="0"/>
  </r>
  <r>
    <x v="39"/>
    <x v="2"/>
    <x v="0"/>
    <x v="1"/>
    <x v="3"/>
    <x v="10"/>
    <n v="0"/>
    <n v="0"/>
    <m/>
    <x v="0"/>
  </r>
  <r>
    <x v="39"/>
    <x v="2"/>
    <x v="0"/>
    <x v="2"/>
    <x v="4"/>
    <x v="10"/>
    <n v="2"/>
    <n v="0"/>
    <m/>
    <x v="0"/>
  </r>
  <r>
    <x v="39"/>
    <x v="2"/>
    <x v="0"/>
    <x v="3"/>
    <x v="5"/>
    <x v="10"/>
    <n v="3"/>
    <n v="0"/>
    <m/>
    <x v="0"/>
  </r>
  <r>
    <x v="39"/>
    <x v="2"/>
    <x v="0"/>
    <x v="3"/>
    <x v="6"/>
    <x v="10"/>
    <n v="0"/>
    <n v="0"/>
    <m/>
    <x v="0"/>
  </r>
  <r>
    <x v="39"/>
    <x v="2"/>
    <x v="0"/>
    <x v="4"/>
    <x v="7"/>
    <x v="10"/>
    <n v="0"/>
    <n v="0"/>
    <m/>
    <x v="0"/>
  </r>
  <r>
    <x v="39"/>
    <x v="2"/>
    <x v="0"/>
    <x v="0"/>
    <x v="8"/>
    <x v="10"/>
    <n v="2"/>
    <n v="0"/>
    <m/>
    <x v="0"/>
  </r>
  <r>
    <x v="39"/>
    <x v="2"/>
    <x v="0"/>
    <x v="1"/>
    <x v="9"/>
    <x v="10"/>
    <n v="0"/>
    <n v="0"/>
    <m/>
    <x v="0"/>
  </r>
  <r>
    <x v="39"/>
    <x v="2"/>
    <x v="0"/>
    <x v="0"/>
    <x v="0"/>
    <x v="11"/>
    <n v="5702"/>
    <n v="0"/>
    <m/>
    <x v="0"/>
  </r>
  <r>
    <x v="39"/>
    <x v="2"/>
    <x v="0"/>
    <x v="0"/>
    <x v="1"/>
    <x v="11"/>
    <n v="1747"/>
    <n v="0"/>
    <m/>
    <x v="0"/>
  </r>
  <r>
    <x v="39"/>
    <x v="2"/>
    <x v="0"/>
    <x v="1"/>
    <x v="2"/>
    <x v="11"/>
    <n v="930"/>
    <n v="0"/>
    <m/>
    <x v="0"/>
  </r>
  <r>
    <x v="39"/>
    <x v="2"/>
    <x v="0"/>
    <x v="1"/>
    <x v="3"/>
    <x v="11"/>
    <n v="0"/>
    <n v="0"/>
    <m/>
    <x v="0"/>
  </r>
  <r>
    <x v="39"/>
    <x v="2"/>
    <x v="0"/>
    <x v="2"/>
    <x v="4"/>
    <x v="11"/>
    <n v="2"/>
    <n v="0"/>
    <m/>
    <x v="0"/>
  </r>
  <r>
    <x v="39"/>
    <x v="2"/>
    <x v="0"/>
    <x v="3"/>
    <x v="5"/>
    <x v="11"/>
    <n v="5"/>
    <n v="0"/>
    <m/>
    <x v="0"/>
  </r>
  <r>
    <x v="39"/>
    <x v="2"/>
    <x v="0"/>
    <x v="3"/>
    <x v="6"/>
    <x v="11"/>
    <n v="0"/>
    <n v="0"/>
    <m/>
    <x v="0"/>
  </r>
  <r>
    <x v="39"/>
    <x v="2"/>
    <x v="0"/>
    <x v="4"/>
    <x v="7"/>
    <x v="11"/>
    <n v="0"/>
    <n v="0"/>
    <m/>
    <x v="0"/>
  </r>
  <r>
    <x v="39"/>
    <x v="2"/>
    <x v="0"/>
    <x v="0"/>
    <x v="8"/>
    <x v="11"/>
    <n v="2"/>
    <n v="0"/>
    <m/>
    <x v="0"/>
  </r>
  <r>
    <x v="39"/>
    <x v="2"/>
    <x v="0"/>
    <x v="1"/>
    <x v="9"/>
    <x v="11"/>
    <n v="0"/>
    <n v="0"/>
    <m/>
    <x v="0"/>
  </r>
  <r>
    <x v="39"/>
    <x v="2"/>
    <x v="0"/>
    <x v="0"/>
    <x v="0"/>
    <x v="12"/>
    <n v="6696"/>
    <n v="0"/>
    <m/>
    <x v="0"/>
  </r>
  <r>
    <x v="39"/>
    <x v="2"/>
    <x v="0"/>
    <x v="0"/>
    <x v="1"/>
    <x v="12"/>
    <n v="2024"/>
    <n v="0"/>
    <m/>
    <x v="0"/>
  </r>
  <r>
    <x v="39"/>
    <x v="2"/>
    <x v="0"/>
    <x v="1"/>
    <x v="2"/>
    <x v="12"/>
    <n v="833"/>
    <n v="0"/>
    <m/>
    <x v="0"/>
  </r>
  <r>
    <x v="39"/>
    <x v="2"/>
    <x v="0"/>
    <x v="1"/>
    <x v="3"/>
    <x v="12"/>
    <n v="0"/>
    <n v="0"/>
    <m/>
    <x v="0"/>
  </r>
  <r>
    <x v="39"/>
    <x v="2"/>
    <x v="0"/>
    <x v="2"/>
    <x v="4"/>
    <x v="12"/>
    <n v="1"/>
    <n v="0"/>
    <m/>
    <x v="0"/>
  </r>
  <r>
    <x v="39"/>
    <x v="2"/>
    <x v="0"/>
    <x v="3"/>
    <x v="5"/>
    <x v="12"/>
    <n v="6"/>
    <n v="0"/>
    <m/>
    <x v="0"/>
  </r>
  <r>
    <x v="39"/>
    <x v="2"/>
    <x v="0"/>
    <x v="3"/>
    <x v="6"/>
    <x v="12"/>
    <n v="0"/>
    <n v="0"/>
    <m/>
    <x v="0"/>
  </r>
  <r>
    <x v="39"/>
    <x v="2"/>
    <x v="0"/>
    <x v="4"/>
    <x v="7"/>
    <x v="12"/>
    <n v="0"/>
    <n v="0"/>
    <m/>
    <x v="0"/>
  </r>
  <r>
    <x v="39"/>
    <x v="2"/>
    <x v="0"/>
    <x v="0"/>
    <x v="8"/>
    <x v="12"/>
    <n v="2"/>
    <n v="0"/>
    <m/>
    <x v="0"/>
  </r>
  <r>
    <x v="39"/>
    <x v="2"/>
    <x v="0"/>
    <x v="1"/>
    <x v="9"/>
    <x v="12"/>
    <n v="0"/>
    <n v="0"/>
    <m/>
    <x v="0"/>
  </r>
  <r>
    <x v="39"/>
    <x v="2"/>
    <x v="0"/>
    <x v="0"/>
    <x v="0"/>
    <x v="13"/>
    <n v="6866"/>
    <n v="0"/>
    <m/>
    <x v="0"/>
  </r>
  <r>
    <x v="39"/>
    <x v="2"/>
    <x v="0"/>
    <x v="0"/>
    <x v="1"/>
    <x v="13"/>
    <n v="2064"/>
    <n v="0"/>
    <m/>
    <x v="0"/>
  </r>
  <r>
    <x v="39"/>
    <x v="2"/>
    <x v="0"/>
    <x v="1"/>
    <x v="2"/>
    <x v="13"/>
    <n v="835"/>
    <n v="0"/>
    <m/>
    <x v="0"/>
  </r>
  <r>
    <x v="39"/>
    <x v="2"/>
    <x v="0"/>
    <x v="1"/>
    <x v="3"/>
    <x v="13"/>
    <n v="0"/>
    <n v="0"/>
    <m/>
    <x v="0"/>
  </r>
  <r>
    <x v="39"/>
    <x v="2"/>
    <x v="0"/>
    <x v="2"/>
    <x v="4"/>
    <x v="13"/>
    <n v="1"/>
    <n v="0"/>
    <m/>
    <x v="0"/>
  </r>
  <r>
    <x v="39"/>
    <x v="2"/>
    <x v="0"/>
    <x v="3"/>
    <x v="5"/>
    <x v="13"/>
    <n v="5"/>
    <n v="0"/>
    <m/>
    <x v="0"/>
  </r>
  <r>
    <x v="39"/>
    <x v="2"/>
    <x v="0"/>
    <x v="3"/>
    <x v="6"/>
    <x v="13"/>
    <n v="0"/>
    <n v="0"/>
    <m/>
    <x v="0"/>
  </r>
  <r>
    <x v="39"/>
    <x v="2"/>
    <x v="0"/>
    <x v="4"/>
    <x v="7"/>
    <x v="13"/>
    <n v="0"/>
    <n v="0"/>
    <m/>
    <x v="0"/>
  </r>
  <r>
    <x v="39"/>
    <x v="2"/>
    <x v="0"/>
    <x v="0"/>
    <x v="8"/>
    <x v="13"/>
    <n v="2"/>
    <n v="0"/>
    <m/>
    <x v="0"/>
  </r>
  <r>
    <x v="39"/>
    <x v="2"/>
    <x v="0"/>
    <x v="1"/>
    <x v="9"/>
    <x v="13"/>
    <n v="0"/>
    <n v="0"/>
    <m/>
    <x v="0"/>
  </r>
  <r>
    <x v="39"/>
    <x v="2"/>
    <x v="0"/>
    <x v="0"/>
    <x v="0"/>
    <x v="14"/>
    <n v="7195"/>
    <n v="0"/>
    <m/>
    <x v="0"/>
  </r>
  <r>
    <x v="39"/>
    <x v="2"/>
    <x v="0"/>
    <x v="0"/>
    <x v="1"/>
    <x v="14"/>
    <n v="2123"/>
    <n v="0"/>
    <m/>
    <x v="0"/>
  </r>
  <r>
    <x v="39"/>
    <x v="2"/>
    <x v="0"/>
    <x v="1"/>
    <x v="2"/>
    <x v="14"/>
    <n v="749"/>
    <n v="0"/>
    <m/>
    <x v="0"/>
  </r>
  <r>
    <x v="39"/>
    <x v="2"/>
    <x v="0"/>
    <x v="1"/>
    <x v="3"/>
    <x v="14"/>
    <n v="0"/>
    <n v="0"/>
    <m/>
    <x v="0"/>
  </r>
  <r>
    <x v="39"/>
    <x v="2"/>
    <x v="0"/>
    <x v="2"/>
    <x v="4"/>
    <x v="14"/>
    <n v="1"/>
    <n v="0"/>
    <m/>
    <x v="0"/>
  </r>
  <r>
    <x v="39"/>
    <x v="2"/>
    <x v="0"/>
    <x v="3"/>
    <x v="5"/>
    <x v="14"/>
    <n v="4"/>
    <n v="0"/>
    <m/>
    <x v="0"/>
  </r>
  <r>
    <x v="39"/>
    <x v="2"/>
    <x v="0"/>
    <x v="3"/>
    <x v="6"/>
    <x v="14"/>
    <n v="0"/>
    <n v="0"/>
    <m/>
    <x v="0"/>
  </r>
  <r>
    <x v="39"/>
    <x v="2"/>
    <x v="0"/>
    <x v="4"/>
    <x v="7"/>
    <x v="14"/>
    <n v="0"/>
    <n v="0"/>
    <m/>
    <x v="0"/>
  </r>
  <r>
    <x v="39"/>
    <x v="2"/>
    <x v="0"/>
    <x v="0"/>
    <x v="8"/>
    <x v="14"/>
    <n v="2"/>
    <n v="0"/>
    <m/>
    <x v="0"/>
  </r>
  <r>
    <x v="39"/>
    <x v="2"/>
    <x v="0"/>
    <x v="1"/>
    <x v="9"/>
    <x v="14"/>
    <n v="0"/>
    <n v="0"/>
    <m/>
    <x v="0"/>
  </r>
  <r>
    <x v="39"/>
    <x v="2"/>
    <x v="0"/>
    <x v="0"/>
    <x v="0"/>
    <x v="15"/>
    <n v="7383"/>
    <n v="0"/>
    <m/>
    <x v="0"/>
  </r>
  <r>
    <x v="39"/>
    <x v="2"/>
    <x v="0"/>
    <x v="0"/>
    <x v="1"/>
    <x v="15"/>
    <n v="2140"/>
    <n v="0"/>
    <m/>
    <x v="0"/>
  </r>
  <r>
    <x v="39"/>
    <x v="2"/>
    <x v="0"/>
    <x v="1"/>
    <x v="2"/>
    <x v="15"/>
    <n v="644"/>
    <n v="0"/>
    <m/>
    <x v="0"/>
  </r>
  <r>
    <x v="39"/>
    <x v="2"/>
    <x v="0"/>
    <x v="1"/>
    <x v="3"/>
    <x v="15"/>
    <n v="0"/>
    <n v="0"/>
    <m/>
    <x v="0"/>
  </r>
  <r>
    <x v="39"/>
    <x v="2"/>
    <x v="0"/>
    <x v="2"/>
    <x v="4"/>
    <x v="15"/>
    <n v="1"/>
    <n v="0"/>
    <m/>
    <x v="0"/>
  </r>
  <r>
    <x v="39"/>
    <x v="2"/>
    <x v="0"/>
    <x v="3"/>
    <x v="5"/>
    <x v="15"/>
    <n v="4"/>
    <n v="0"/>
    <m/>
    <x v="0"/>
  </r>
  <r>
    <x v="39"/>
    <x v="2"/>
    <x v="0"/>
    <x v="3"/>
    <x v="6"/>
    <x v="15"/>
    <n v="0"/>
    <n v="0"/>
    <m/>
    <x v="0"/>
  </r>
  <r>
    <x v="39"/>
    <x v="2"/>
    <x v="0"/>
    <x v="4"/>
    <x v="7"/>
    <x v="15"/>
    <n v="0"/>
    <n v="0"/>
    <m/>
    <x v="0"/>
  </r>
  <r>
    <x v="39"/>
    <x v="2"/>
    <x v="0"/>
    <x v="0"/>
    <x v="8"/>
    <x v="15"/>
    <n v="2"/>
    <n v="0"/>
    <m/>
    <x v="0"/>
  </r>
  <r>
    <x v="39"/>
    <x v="2"/>
    <x v="0"/>
    <x v="1"/>
    <x v="9"/>
    <x v="15"/>
    <n v="0"/>
    <n v="0"/>
    <m/>
    <x v="0"/>
  </r>
  <r>
    <x v="39"/>
    <x v="2"/>
    <x v="0"/>
    <x v="0"/>
    <x v="0"/>
    <x v="16"/>
    <n v="7416"/>
    <n v="0"/>
    <m/>
    <x v="0"/>
  </r>
  <r>
    <x v="39"/>
    <x v="2"/>
    <x v="0"/>
    <x v="0"/>
    <x v="1"/>
    <x v="16"/>
    <n v="2122"/>
    <n v="0"/>
    <m/>
    <x v="0"/>
  </r>
  <r>
    <x v="39"/>
    <x v="2"/>
    <x v="0"/>
    <x v="1"/>
    <x v="2"/>
    <x v="16"/>
    <n v="578"/>
    <n v="0"/>
    <m/>
    <x v="0"/>
  </r>
  <r>
    <x v="39"/>
    <x v="2"/>
    <x v="0"/>
    <x v="1"/>
    <x v="3"/>
    <x v="16"/>
    <n v="0"/>
    <n v="0"/>
    <m/>
    <x v="0"/>
  </r>
  <r>
    <x v="39"/>
    <x v="2"/>
    <x v="0"/>
    <x v="2"/>
    <x v="4"/>
    <x v="16"/>
    <n v="1"/>
    <n v="0"/>
    <m/>
    <x v="0"/>
  </r>
  <r>
    <x v="39"/>
    <x v="2"/>
    <x v="0"/>
    <x v="3"/>
    <x v="5"/>
    <x v="16"/>
    <n v="4"/>
    <n v="0"/>
    <m/>
    <x v="0"/>
  </r>
  <r>
    <x v="39"/>
    <x v="2"/>
    <x v="0"/>
    <x v="3"/>
    <x v="6"/>
    <x v="16"/>
    <n v="0"/>
    <n v="0"/>
    <m/>
    <x v="0"/>
  </r>
  <r>
    <x v="39"/>
    <x v="2"/>
    <x v="0"/>
    <x v="4"/>
    <x v="7"/>
    <x v="16"/>
    <n v="0"/>
    <n v="0"/>
    <m/>
    <x v="0"/>
  </r>
  <r>
    <x v="39"/>
    <x v="2"/>
    <x v="0"/>
    <x v="0"/>
    <x v="8"/>
    <x v="16"/>
    <n v="2"/>
    <n v="0"/>
    <m/>
    <x v="0"/>
  </r>
  <r>
    <x v="39"/>
    <x v="2"/>
    <x v="0"/>
    <x v="1"/>
    <x v="9"/>
    <x v="16"/>
    <n v="0"/>
    <n v="0"/>
    <m/>
    <x v="0"/>
  </r>
  <r>
    <x v="39"/>
    <x v="2"/>
    <x v="0"/>
    <x v="0"/>
    <x v="0"/>
    <x v="17"/>
    <n v="7272"/>
    <n v="0"/>
    <m/>
    <x v="0"/>
  </r>
  <r>
    <x v="39"/>
    <x v="2"/>
    <x v="0"/>
    <x v="0"/>
    <x v="1"/>
    <x v="17"/>
    <n v="2065"/>
    <n v="0"/>
    <m/>
    <x v="0"/>
  </r>
  <r>
    <x v="39"/>
    <x v="2"/>
    <x v="0"/>
    <x v="1"/>
    <x v="2"/>
    <x v="17"/>
    <n v="532"/>
    <n v="0"/>
    <m/>
    <x v="0"/>
  </r>
  <r>
    <x v="39"/>
    <x v="2"/>
    <x v="0"/>
    <x v="1"/>
    <x v="3"/>
    <x v="17"/>
    <n v="0"/>
    <n v="0"/>
    <m/>
    <x v="0"/>
  </r>
  <r>
    <x v="39"/>
    <x v="2"/>
    <x v="0"/>
    <x v="2"/>
    <x v="4"/>
    <x v="17"/>
    <n v="1"/>
    <n v="0"/>
    <m/>
    <x v="0"/>
  </r>
  <r>
    <x v="39"/>
    <x v="2"/>
    <x v="0"/>
    <x v="3"/>
    <x v="5"/>
    <x v="17"/>
    <n v="3"/>
    <n v="0"/>
    <m/>
    <x v="0"/>
  </r>
  <r>
    <x v="39"/>
    <x v="2"/>
    <x v="0"/>
    <x v="3"/>
    <x v="6"/>
    <x v="17"/>
    <n v="0"/>
    <n v="0"/>
    <m/>
    <x v="0"/>
  </r>
  <r>
    <x v="39"/>
    <x v="2"/>
    <x v="0"/>
    <x v="4"/>
    <x v="7"/>
    <x v="17"/>
    <n v="0"/>
    <n v="0"/>
    <m/>
    <x v="0"/>
  </r>
  <r>
    <x v="39"/>
    <x v="2"/>
    <x v="0"/>
    <x v="0"/>
    <x v="8"/>
    <x v="17"/>
    <n v="2"/>
    <n v="0"/>
    <m/>
    <x v="0"/>
  </r>
  <r>
    <x v="39"/>
    <x v="2"/>
    <x v="0"/>
    <x v="1"/>
    <x v="9"/>
    <x v="17"/>
    <n v="0"/>
    <n v="0"/>
    <m/>
    <x v="0"/>
  </r>
  <r>
    <x v="39"/>
    <x v="2"/>
    <x v="0"/>
    <x v="0"/>
    <x v="0"/>
    <x v="18"/>
    <n v="6851"/>
    <n v="0"/>
    <m/>
    <x v="0"/>
  </r>
  <r>
    <x v="39"/>
    <x v="2"/>
    <x v="0"/>
    <x v="0"/>
    <x v="1"/>
    <x v="18"/>
    <n v="1948"/>
    <n v="0"/>
    <m/>
    <x v="0"/>
  </r>
  <r>
    <x v="39"/>
    <x v="2"/>
    <x v="0"/>
    <x v="1"/>
    <x v="2"/>
    <x v="18"/>
    <n v="541"/>
    <n v="0"/>
    <m/>
    <x v="0"/>
  </r>
  <r>
    <x v="39"/>
    <x v="2"/>
    <x v="0"/>
    <x v="1"/>
    <x v="3"/>
    <x v="18"/>
    <n v="0"/>
    <n v="0"/>
    <m/>
    <x v="0"/>
  </r>
  <r>
    <x v="39"/>
    <x v="2"/>
    <x v="0"/>
    <x v="2"/>
    <x v="4"/>
    <x v="18"/>
    <n v="1"/>
    <n v="0"/>
    <m/>
    <x v="0"/>
  </r>
  <r>
    <x v="39"/>
    <x v="2"/>
    <x v="0"/>
    <x v="3"/>
    <x v="5"/>
    <x v="18"/>
    <n v="3"/>
    <n v="0"/>
    <m/>
    <x v="0"/>
  </r>
  <r>
    <x v="39"/>
    <x v="2"/>
    <x v="0"/>
    <x v="3"/>
    <x v="6"/>
    <x v="18"/>
    <n v="0"/>
    <n v="0"/>
    <m/>
    <x v="0"/>
  </r>
  <r>
    <x v="39"/>
    <x v="2"/>
    <x v="0"/>
    <x v="4"/>
    <x v="7"/>
    <x v="18"/>
    <n v="0"/>
    <n v="0"/>
    <m/>
    <x v="0"/>
  </r>
  <r>
    <x v="39"/>
    <x v="2"/>
    <x v="0"/>
    <x v="0"/>
    <x v="8"/>
    <x v="18"/>
    <n v="2"/>
    <n v="0"/>
    <m/>
    <x v="0"/>
  </r>
  <r>
    <x v="39"/>
    <x v="2"/>
    <x v="0"/>
    <x v="1"/>
    <x v="9"/>
    <x v="18"/>
    <n v="0"/>
    <n v="0"/>
    <m/>
    <x v="0"/>
  </r>
  <r>
    <x v="39"/>
    <x v="2"/>
    <x v="0"/>
    <x v="0"/>
    <x v="0"/>
    <x v="19"/>
    <n v="7039"/>
    <n v="0"/>
    <m/>
    <x v="0"/>
  </r>
  <r>
    <x v="39"/>
    <x v="2"/>
    <x v="0"/>
    <x v="0"/>
    <x v="1"/>
    <x v="19"/>
    <n v="1972"/>
    <n v="0"/>
    <m/>
    <x v="0"/>
  </r>
  <r>
    <x v="39"/>
    <x v="2"/>
    <x v="0"/>
    <x v="1"/>
    <x v="2"/>
    <x v="19"/>
    <n v="452"/>
    <n v="0"/>
    <m/>
    <x v="0"/>
  </r>
  <r>
    <x v="39"/>
    <x v="2"/>
    <x v="0"/>
    <x v="1"/>
    <x v="3"/>
    <x v="19"/>
    <n v="0"/>
    <n v="0"/>
    <m/>
    <x v="0"/>
  </r>
  <r>
    <x v="39"/>
    <x v="2"/>
    <x v="0"/>
    <x v="2"/>
    <x v="4"/>
    <x v="19"/>
    <n v="1"/>
    <n v="0"/>
    <m/>
    <x v="0"/>
  </r>
  <r>
    <x v="39"/>
    <x v="2"/>
    <x v="0"/>
    <x v="3"/>
    <x v="5"/>
    <x v="19"/>
    <n v="3"/>
    <n v="0"/>
    <m/>
    <x v="0"/>
  </r>
  <r>
    <x v="39"/>
    <x v="2"/>
    <x v="0"/>
    <x v="3"/>
    <x v="6"/>
    <x v="19"/>
    <n v="0"/>
    <n v="0"/>
    <m/>
    <x v="0"/>
  </r>
  <r>
    <x v="39"/>
    <x v="2"/>
    <x v="0"/>
    <x v="4"/>
    <x v="7"/>
    <x v="19"/>
    <n v="0"/>
    <n v="0"/>
    <m/>
    <x v="0"/>
  </r>
  <r>
    <x v="39"/>
    <x v="2"/>
    <x v="0"/>
    <x v="0"/>
    <x v="8"/>
    <x v="19"/>
    <n v="3"/>
    <n v="0"/>
    <m/>
    <x v="0"/>
  </r>
  <r>
    <x v="39"/>
    <x v="2"/>
    <x v="0"/>
    <x v="1"/>
    <x v="9"/>
    <x v="19"/>
    <n v="0"/>
    <n v="0"/>
    <m/>
    <x v="0"/>
  </r>
  <r>
    <x v="39"/>
    <x v="2"/>
    <x v="0"/>
    <x v="0"/>
    <x v="0"/>
    <x v="20"/>
    <n v="6829"/>
    <n v="0"/>
    <m/>
    <x v="0"/>
  </r>
  <r>
    <x v="39"/>
    <x v="2"/>
    <x v="0"/>
    <x v="0"/>
    <x v="1"/>
    <x v="20"/>
    <n v="1902"/>
    <n v="0"/>
    <m/>
    <x v="0"/>
  </r>
  <r>
    <x v="39"/>
    <x v="2"/>
    <x v="0"/>
    <x v="1"/>
    <x v="2"/>
    <x v="20"/>
    <n v="412"/>
    <n v="0"/>
    <m/>
    <x v="0"/>
  </r>
  <r>
    <x v="39"/>
    <x v="2"/>
    <x v="0"/>
    <x v="1"/>
    <x v="3"/>
    <x v="20"/>
    <n v="0"/>
    <n v="0"/>
    <m/>
    <x v="0"/>
  </r>
  <r>
    <x v="39"/>
    <x v="2"/>
    <x v="0"/>
    <x v="2"/>
    <x v="4"/>
    <x v="20"/>
    <n v="1"/>
    <n v="0"/>
    <m/>
    <x v="0"/>
  </r>
  <r>
    <x v="39"/>
    <x v="2"/>
    <x v="0"/>
    <x v="3"/>
    <x v="5"/>
    <x v="20"/>
    <n v="3"/>
    <n v="0"/>
    <m/>
    <x v="0"/>
  </r>
  <r>
    <x v="39"/>
    <x v="2"/>
    <x v="0"/>
    <x v="3"/>
    <x v="6"/>
    <x v="20"/>
    <n v="0"/>
    <n v="0"/>
    <m/>
    <x v="0"/>
  </r>
  <r>
    <x v="39"/>
    <x v="2"/>
    <x v="0"/>
    <x v="4"/>
    <x v="7"/>
    <x v="20"/>
    <n v="0"/>
    <n v="0"/>
    <m/>
    <x v="0"/>
  </r>
  <r>
    <x v="39"/>
    <x v="2"/>
    <x v="0"/>
    <x v="0"/>
    <x v="8"/>
    <x v="20"/>
    <n v="3"/>
    <n v="0"/>
    <m/>
    <x v="0"/>
  </r>
  <r>
    <x v="39"/>
    <x v="2"/>
    <x v="0"/>
    <x v="1"/>
    <x v="9"/>
    <x v="20"/>
    <n v="0"/>
    <n v="0"/>
    <m/>
    <x v="0"/>
  </r>
  <r>
    <x v="39"/>
    <x v="2"/>
    <x v="0"/>
    <x v="0"/>
    <x v="0"/>
    <x v="21"/>
    <n v="6698"/>
    <n v="0"/>
    <m/>
    <x v="0"/>
  </r>
  <r>
    <x v="39"/>
    <x v="2"/>
    <x v="0"/>
    <x v="0"/>
    <x v="1"/>
    <x v="21"/>
    <n v="1857"/>
    <n v="0"/>
    <m/>
    <x v="0"/>
  </r>
  <r>
    <x v="39"/>
    <x v="2"/>
    <x v="0"/>
    <x v="1"/>
    <x v="2"/>
    <x v="21"/>
    <n v="374"/>
    <n v="0"/>
    <m/>
    <x v="0"/>
  </r>
  <r>
    <x v="39"/>
    <x v="2"/>
    <x v="0"/>
    <x v="1"/>
    <x v="3"/>
    <x v="21"/>
    <n v="0"/>
    <n v="0"/>
    <m/>
    <x v="0"/>
  </r>
  <r>
    <x v="39"/>
    <x v="2"/>
    <x v="0"/>
    <x v="2"/>
    <x v="4"/>
    <x v="21"/>
    <n v="1"/>
    <n v="0"/>
    <m/>
    <x v="0"/>
  </r>
  <r>
    <x v="39"/>
    <x v="2"/>
    <x v="0"/>
    <x v="3"/>
    <x v="5"/>
    <x v="21"/>
    <n v="3"/>
    <n v="0"/>
    <m/>
    <x v="0"/>
  </r>
  <r>
    <x v="39"/>
    <x v="2"/>
    <x v="0"/>
    <x v="3"/>
    <x v="6"/>
    <x v="21"/>
    <n v="0"/>
    <n v="0"/>
    <m/>
    <x v="0"/>
  </r>
  <r>
    <x v="39"/>
    <x v="2"/>
    <x v="0"/>
    <x v="4"/>
    <x v="7"/>
    <x v="21"/>
    <n v="0"/>
    <n v="0"/>
    <m/>
    <x v="0"/>
  </r>
  <r>
    <x v="39"/>
    <x v="2"/>
    <x v="0"/>
    <x v="0"/>
    <x v="8"/>
    <x v="21"/>
    <n v="3"/>
    <n v="0"/>
    <m/>
    <x v="0"/>
  </r>
  <r>
    <x v="39"/>
    <x v="2"/>
    <x v="0"/>
    <x v="1"/>
    <x v="9"/>
    <x v="21"/>
    <n v="0"/>
    <n v="0"/>
    <m/>
    <x v="0"/>
  </r>
  <r>
    <x v="39"/>
    <x v="2"/>
    <x v="0"/>
    <x v="0"/>
    <x v="0"/>
    <x v="22"/>
    <n v="6561"/>
    <n v="0"/>
    <m/>
    <x v="0"/>
  </r>
  <r>
    <x v="39"/>
    <x v="2"/>
    <x v="0"/>
    <x v="0"/>
    <x v="1"/>
    <x v="22"/>
    <n v="1815"/>
    <n v="0"/>
    <m/>
    <x v="0"/>
  </r>
  <r>
    <x v="39"/>
    <x v="2"/>
    <x v="0"/>
    <x v="1"/>
    <x v="2"/>
    <x v="22"/>
    <n v="345"/>
    <n v="0"/>
    <m/>
    <x v="0"/>
  </r>
  <r>
    <x v="39"/>
    <x v="2"/>
    <x v="0"/>
    <x v="1"/>
    <x v="3"/>
    <x v="22"/>
    <n v="0"/>
    <n v="0"/>
    <m/>
    <x v="0"/>
  </r>
  <r>
    <x v="39"/>
    <x v="2"/>
    <x v="0"/>
    <x v="2"/>
    <x v="4"/>
    <x v="22"/>
    <n v="1"/>
    <n v="0"/>
    <m/>
    <x v="0"/>
  </r>
  <r>
    <x v="39"/>
    <x v="2"/>
    <x v="0"/>
    <x v="3"/>
    <x v="5"/>
    <x v="22"/>
    <n v="3"/>
    <n v="0"/>
    <m/>
    <x v="0"/>
  </r>
  <r>
    <x v="39"/>
    <x v="2"/>
    <x v="0"/>
    <x v="3"/>
    <x v="6"/>
    <x v="22"/>
    <n v="0"/>
    <n v="0"/>
    <m/>
    <x v="0"/>
  </r>
  <r>
    <x v="39"/>
    <x v="2"/>
    <x v="0"/>
    <x v="4"/>
    <x v="7"/>
    <x v="22"/>
    <n v="0"/>
    <n v="0"/>
    <m/>
    <x v="0"/>
  </r>
  <r>
    <x v="39"/>
    <x v="2"/>
    <x v="0"/>
    <x v="0"/>
    <x v="8"/>
    <x v="22"/>
    <n v="3"/>
    <n v="0"/>
    <m/>
    <x v="0"/>
  </r>
  <r>
    <x v="39"/>
    <x v="2"/>
    <x v="0"/>
    <x v="1"/>
    <x v="9"/>
    <x v="22"/>
    <n v="0"/>
    <n v="0"/>
    <m/>
    <x v="0"/>
  </r>
  <r>
    <x v="39"/>
    <x v="2"/>
    <x v="0"/>
    <x v="0"/>
    <x v="0"/>
    <x v="23"/>
    <n v="6422"/>
    <n v="0"/>
    <m/>
    <x v="0"/>
  </r>
  <r>
    <x v="39"/>
    <x v="2"/>
    <x v="0"/>
    <x v="0"/>
    <x v="1"/>
    <x v="23"/>
    <n v="1755"/>
    <n v="0"/>
    <m/>
    <x v="0"/>
  </r>
  <r>
    <x v="39"/>
    <x v="2"/>
    <x v="0"/>
    <x v="1"/>
    <x v="2"/>
    <x v="23"/>
    <n v="319"/>
    <n v="0"/>
    <m/>
    <x v="0"/>
  </r>
  <r>
    <x v="39"/>
    <x v="2"/>
    <x v="0"/>
    <x v="1"/>
    <x v="3"/>
    <x v="23"/>
    <n v="0"/>
    <n v="0"/>
    <m/>
    <x v="0"/>
  </r>
  <r>
    <x v="39"/>
    <x v="2"/>
    <x v="0"/>
    <x v="2"/>
    <x v="4"/>
    <x v="23"/>
    <n v="1"/>
    <n v="0"/>
    <m/>
    <x v="0"/>
  </r>
  <r>
    <x v="39"/>
    <x v="2"/>
    <x v="0"/>
    <x v="3"/>
    <x v="5"/>
    <x v="23"/>
    <n v="2"/>
    <n v="0"/>
    <m/>
    <x v="0"/>
  </r>
  <r>
    <x v="39"/>
    <x v="2"/>
    <x v="0"/>
    <x v="3"/>
    <x v="6"/>
    <x v="23"/>
    <n v="0"/>
    <n v="0"/>
    <m/>
    <x v="0"/>
  </r>
  <r>
    <x v="39"/>
    <x v="2"/>
    <x v="0"/>
    <x v="4"/>
    <x v="7"/>
    <x v="23"/>
    <n v="0"/>
    <n v="0"/>
    <m/>
    <x v="0"/>
  </r>
  <r>
    <x v="39"/>
    <x v="2"/>
    <x v="0"/>
    <x v="0"/>
    <x v="8"/>
    <x v="23"/>
    <n v="3"/>
    <n v="0"/>
    <m/>
    <x v="0"/>
  </r>
  <r>
    <x v="39"/>
    <x v="2"/>
    <x v="0"/>
    <x v="1"/>
    <x v="9"/>
    <x v="23"/>
    <n v="0"/>
    <n v="0"/>
    <m/>
    <x v="0"/>
  </r>
  <r>
    <x v="39"/>
    <x v="2"/>
    <x v="0"/>
    <x v="0"/>
    <x v="0"/>
    <x v="24"/>
    <n v="6240"/>
    <n v="0"/>
    <m/>
    <x v="0"/>
  </r>
  <r>
    <x v="39"/>
    <x v="2"/>
    <x v="0"/>
    <x v="0"/>
    <x v="1"/>
    <x v="24"/>
    <n v="1689"/>
    <n v="0"/>
    <m/>
    <x v="0"/>
  </r>
  <r>
    <x v="39"/>
    <x v="2"/>
    <x v="0"/>
    <x v="1"/>
    <x v="2"/>
    <x v="24"/>
    <n v="308"/>
    <n v="0"/>
    <m/>
    <x v="0"/>
  </r>
  <r>
    <x v="39"/>
    <x v="2"/>
    <x v="0"/>
    <x v="1"/>
    <x v="3"/>
    <x v="24"/>
    <n v="0"/>
    <n v="0"/>
    <m/>
    <x v="0"/>
  </r>
  <r>
    <x v="39"/>
    <x v="2"/>
    <x v="0"/>
    <x v="2"/>
    <x v="4"/>
    <x v="24"/>
    <n v="1"/>
    <n v="0"/>
    <m/>
    <x v="0"/>
  </r>
  <r>
    <x v="39"/>
    <x v="2"/>
    <x v="0"/>
    <x v="3"/>
    <x v="5"/>
    <x v="24"/>
    <n v="2"/>
    <n v="0"/>
    <m/>
    <x v="0"/>
  </r>
  <r>
    <x v="39"/>
    <x v="2"/>
    <x v="0"/>
    <x v="3"/>
    <x v="6"/>
    <x v="24"/>
    <n v="0"/>
    <n v="0"/>
    <m/>
    <x v="0"/>
  </r>
  <r>
    <x v="39"/>
    <x v="2"/>
    <x v="0"/>
    <x v="4"/>
    <x v="7"/>
    <x v="24"/>
    <n v="0"/>
    <n v="0"/>
    <m/>
    <x v="0"/>
  </r>
  <r>
    <x v="39"/>
    <x v="2"/>
    <x v="0"/>
    <x v="0"/>
    <x v="8"/>
    <x v="24"/>
    <n v="2"/>
    <n v="0"/>
    <m/>
    <x v="0"/>
  </r>
  <r>
    <x v="39"/>
    <x v="2"/>
    <x v="0"/>
    <x v="1"/>
    <x v="9"/>
    <x v="24"/>
    <n v="0"/>
    <n v="0"/>
    <m/>
    <x v="0"/>
  </r>
  <r>
    <x v="39"/>
    <x v="2"/>
    <x v="0"/>
    <x v="0"/>
    <x v="0"/>
    <x v="25"/>
    <n v="6059"/>
    <n v="0"/>
    <m/>
    <x v="0"/>
  </r>
  <r>
    <x v="39"/>
    <x v="2"/>
    <x v="0"/>
    <x v="0"/>
    <x v="1"/>
    <x v="25"/>
    <n v="1623"/>
    <n v="0"/>
    <m/>
    <x v="0"/>
  </r>
  <r>
    <x v="39"/>
    <x v="2"/>
    <x v="0"/>
    <x v="1"/>
    <x v="2"/>
    <x v="25"/>
    <n v="292"/>
    <n v="0"/>
    <m/>
    <x v="0"/>
  </r>
  <r>
    <x v="39"/>
    <x v="2"/>
    <x v="0"/>
    <x v="1"/>
    <x v="3"/>
    <x v="25"/>
    <n v="0"/>
    <n v="0"/>
    <m/>
    <x v="0"/>
  </r>
  <r>
    <x v="39"/>
    <x v="2"/>
    <x v="0"/>
    <x v="2"/>
    <x v="4"/>
    <x v="25"/>
    <n v="1"/>
    <n v="0"/>
    <m/>
    <x v="0"/>
  </r>
  <r>
    <x v="39"/>
    <x v="2"/>
    <x v="0"/>
    <x v="3"/>
    <x v="5"/>
    <x v="25"/>
    <n v="2"/>
    <n v="0"/>
    <m/>
    <x v="0"/>
  </r>
  <r>
    <x v="39"/>
    <x v="2"/>
    <x v="0"/>
    <x v="3"/>
    <x v="6"/>
    <x v="25"/>
    <n v="0"/>
    <n v="0"/>
    <m/>
    <x v="0"/>
  </r>
  <r>
    <x v="39"/>
    <x v="2"/>
    <x v="0"/>
    <x v="4"/>
    <x v="7"/>
    <x v="25"/>
    <n v="0"/>
    <n v="0"/>
    <m/>
    <x v="0"/>
  </r>
  <r>
    <x v="39"/>
    <x v="2"/>
    <x v="0"/>
    <x v="0"/>
    <x v="8"/>
    <x v="25"/>
    <n v="2"/>
    <n v="0"/>
    <m/>
    <x v="0"/>
  </r>
  <r>
    <x v="39"/>
    <x v="2"/>
    <x v="0"/>
    <x v="1"/>
    <x v="9"/>
    <x v="25"/>
    <n v="0"/>
    <n v="0"/>
    <m/>
    <x v="0"/>
  </r>
  <r>
    <x v="39"/>
    <x v="2"/>
    <x v="0"/>
    <x v="0"/>
    <x v="0"/>
    <x v="26"/>
    <n v="5915"/>
    <n v="0"/>
    <m/>
    <x v="0"/>
  </r>
  <r>
    <x v="39"/>
    <x v="2"/>
    <x v="0"/>
    <x v="0"/>
    <x v="1"/>
    <x v="26"/>
    <n v="1564"/>
    <n v="0"/>
    <m/>
    <x v="0"/>
  </r>
  <r>
    <x v="39"/>
    <x v="2"/>
    <x v="0"/>
    <x v="1"/>
    <x v="2"/>
    <x v="26"/>
    <n v="263"/>
    <n v="0"/>
    <m/>
    <x v="0"/>
  </r>
  <r>
    <x v="39"/>
    <x v="2"/>
    <x v="0"/>
    <x v="1"/>
    <x v="3"/>
    <x v="26"/>
    <n v="0"/>
    <n v="0"/>
    <m/>
    <x v="0"/>
  </r>
  <r>
    <x v="39"/>
    <x v="2"/>
    <x v="0"/>
    <x v="2"/>
    <x v="4"/>
    <x v="26"/>
    <n v="1"/>
    <n v="0"/>
    <m/>
    <x v="0"/>
  </r>
  <r>
    <x v="39"/>
    <x v="2"/>
    <x v="0"/>
    <x v="3"/>
    <x v="5"/>
    <x v="26"/>
    <n v="2"/>
    <n v="0"/>
    <m/>
    <x v="0"/>
  </r>
  <r>
    <x v="39"/>
    <x v="2"/>
    <x v="0"/>
    <x v="3"/>
    <x v="6"/>
    <x v="26"/>
    <n v="0"/>
    <n v="0"/>
    <m/>
    <x v="0"/>
  </r>
  <r>
    <x v="39"/>
    <x v="2"/>
    <x v="0"/>
    <x v="4"/>
    <x v="7"/>
    <x v="26"/>
    <n v="0"/>
    <n v="0"/>
    <m/>
    <x v="0"/>
  </r>
  <r>
    <x v="39"/>
    <x v="2"/>
    <x v="0"/>
    <x v="0"/>
    <x v="8"/>
    <x v="26"/>
    <n v="2"/>
    <n v="0"/>
    <m/>
    <x v="0"/>
  </r>
  <r>
    <x v="39"/>
    <x v="2"/>
    <x v="0"/>
    <x v="1"/>
    <x v="9"/>
    <x v="26"/>
    <n v="0"/>
    <n v="0"/>
    <m/>
    <x v="0"/>
  </r>
  <r>
    <x v="39"/>
    <x v="2"/>
    <x v="0"/>
    <x v="0"/>
    <x v="0"/>
    <x v="27"/>
    <n v="6298"/>
    <n v="0"/>
    <m/>
    <x v="0"/>
  </r>
  <r>
    <x v="39"/>
    <x v="2"/>
    <x v="0"/>
    <x v="0"/>
    <x v="1"/>
    <x v="27"/>
    <n v="1660"/>
    <n v="0"/>
    <m/>
    <x v="0"/>
  </r>
  <r>
    <x v="39"/>
    <x v="2"/>
    <x v="0"/>
    <x v="1"/>
    <x v="2"/>
    <x v="27"/>
    <n v="268"/>
    <n v="0"/>
    <m/>
    <x v="0"/>
  </r>
  <r>
    <x v="39"/>
    <x v="2"/>
    <x v="0"/>
    <x v="1"/>
    <x v="3"/>
    <x v="27"/>
    <n v="0"/>
    <n v="0"/>
    <m/>
    <x v="0"/>
  </r>
  <r>
    <x v="39"/>
    <x v="2"/>
    <x v="0"/>
    <x v="2"/>
    <x v="4"/>
    <x v="27"/>
    <n v="1"/>
    <n v="0"/>
    <m/>
    <x v="0"/>
  </r>
  <r>
    <x v="39"/>
    <x v="2"/>
    <x v="0"/>
    <x v="3"/>
    <x v="5"/>
    <x v="27"/>
    <n v="1"/>
    <n v="0"/>
    <m/>
    <x v="0"/>
  </r>
  <r>
    <x v="39"/>
    <x v="2"/>
    <x v="0"/>
    <x v="3"/>
    <x v="6"/>
    <x v="27"/>
    <n v="0"/>
    <n v="0"/>
    <m/>
    <x v="0"/>
  </r>
  <r>
    <x v="39"/>
    <x v="2"/>
    <x v="0"/>
    <x v="4"/>
    <x v="7"/>
    <x v="27"/>
    <n v="0"/>
    <n v="0"/>
    <m/>
    <x v="0"/>
  </r>
  <r>
    <x v="39"/>
    <x v="2"/>
    <x v="0"/>
    <x v="0"/>
    <x v="8"/>
    <x v="27"/>
    <n v="2"/>
    <n v="0"/>
    <m/>
    <x v="0"/>
  </r>
  <r>
    <x v="39"/>
    <x v="2"/>
    <x v="0"/>
    <x v="1"/>
    <x v="9"/>
    <x v="27"/>
    <n v="0"/>
    <n v="0"/>
    <m/>
    <x v="0"/>
  </r>
  <r>
    <x v="39"/>
    <x v="2"/>
    <x v="0"/>
    <x v="0"/>
    <x v="0"/>
    <x v="28"/>
    <n v="6596"/>
    <n v="0"/>
    <m/>
    <x v="0"/>
  </r>
  <r>
    <x v="39"/>
    <x v="2"/>
    <x v="0"/>
    <x v="0"/>
    <x v="1"/>
    <x v="28"/>
    <n v="1733"/>
    <n v="0"/>
    <m/>
    <x v="0"/>
  </r>
  <r>
    <x v="39"/>
    <x v="2"/>
    <x v="0"/>
    <x v="1"/>
    <x v="2"/>
    <x v="28"/>
    <n v="274"/>
    <n v="0"/>
    <m/>
    <x v="0"/>
  </r>
  <r>
    <x v="39"/>
    <x v="2"/>
    <x v="0"/>
    <x v="1"/>
    <x v="3"/>
    <x v="28"/>
    <n v="0"/>
    <n v="0"/>
    <m/>
    <x v="0"/>
  </r>
  <r>
    <x v="39"/>
    <x v="2"/>
    <x v="0"/>
    <x v="2"/>
    <x v="4"/>
    <x v="28"/>
    <n v="1"/>
    <n v="0"/>
    <m/>
    <x v="0"/>
  </r>
  <r>
    <x v="39"/>
    <x v="2"/>
    <x v="0"/>
    <x v="3"/>
    <x v="5"/>
    <x v="28"/>
    <n v="1"/>
    <n v="0"/>
    <m/>
    <x v="0"/>
  </r>
  <r>
    <x v="39"/>
    <x v="2"/>
    <x v="0"/>
    <x v="3"/>
    <x v="6"/>
    <x v="28"/>
    <n v="0"/>
    <n v="0"/>
    <m/>
    <x v="0"/>
  </r>
  <r>
    <x v="39"/>
    <x v="2"/>
    <x v="0"/>
    <x v="4"/>
    <x v="7"/>
    <x v="28"/>
    <n v="0"/>
    <n v="0"/>
    <m/>
    <x v="0"/>
  </r>
  <r>
    <x v="39"/>
    <x v="2"/>
    <x v="0"/>
    <x v="0"/>
    <x v="8"/>
    <x v="28"/>
    <n v="2"/>
    <n v="0"/>
    <m/>
    <x v="0"/>
  </r>
  <r>
    <x v="39"/>
    <x v="2"/>
    <x v="0"/>
    <x v="1"/>
    <x v="9"/>
    <x v="28"/>
    <n v="0"/>
    <n v="0"/>
    <m/>
    <x v="0"/>
  </r>
  <r>
    <x v="39"/>
    <x v="2"/>
    <x v="0"/>
    <x v="0"/>
    <x v="0"/>
    <x v="29"/>
    <n v="6811"/>
    <n v="0"/>
    <m/>
    <x v="0"/>
  </r>
  <r>
    <x v="39"/>
    <x v="2"/>
    <x v="0"/>
    <x v="0"/>
    <x v="1"/>
    <x v="29"/>
    <n v="1783"/>
    <n v="0"/>
    <m/>
    <x v="0"/>
  </r>
  <r>
    <x v="39"/>
    <x v="2"/>
    <x v="0"/>
    <x v="1"/>
    <x v="2"/>
    <x v="29"/>
    <n v="276"/>
    <n v="0"/>
    <m/>
    <x v="0"/>
  </r>
  <r>
    <x v="39"/>
    <x v="2"/>
    <x v="0"/>
    <x v="1"/>
    <x v="3"/>
    <x v="29"/>
    <n v="0"/>
    <n v="0"/>
    <m/>
    <x v="0"/>
  </r>
  <r>
    <x v="39"/>
    <x v="2"/>
    <x v="0"/>
    <x v="2"/>
    <x v="4"/>
    <x v="29"/>
    <n v="1"/>
    <n v="0"/>
    <m/>
    <x v="0"/>
  </r>
  <r>
    <x v="39"/>
    <x v="2"/>
    <x v="0"/>
    <x v="3"/>
    <x v="5"/>
    <x v="29"/>
    <n v="1"/>
    <n v="0"/>
    <m/>
    <x v="0"/>
  </r>
  <r>
    <x v="39"/>
    <x v="2"/>
    <x v="0"/>
    <x v="3"/>
    <x v="6"/>
    <x v="29"/>
    <n v="0"/>
    <n v="0"/>
    <m/>
    <x v="0"/>
  </r>
  <r>
    <x v="39"/>
    <x v="2"/>
    <x v="0"/>
    <x v="4"/>
    <x v="7"/>
    <x v="29"/>
    <n v="0"/>
    <n v="0"/>
    <m/>
    <x v="0"/>
  </r>
  <r>
    <x v="39"/>
    <x v="2"/>
    <x v="0"/>
    <x v="0"/>
    <x v="8"/>
    <x v="29"/>
    <n v="2"/>
    <n v="0"/>
    <m/>
    <x v="0"/>
  </r>
  <r>
    <x v="39"/>
    <x v="2"/>
    <x v="0"/>
    <x v="1"/>
    <x v="9"/>
    <x v="29"/>
    <n v="0"/>
    <n v="0"/>
    <m/>
    <x v="0"/>
  </r>
  <r>
    <x v="39"/>
    <x v="2"/>
    <x v="0"/>
    <x v="0"/>
    <x v="0"/>
    <x v="30"/>
    <n v="7016"/>
    <n v="0"/>
    <m/>
    <x v="0"/>
  </r>
  <r>
    <x v="39"/>
    <x v="2"/>
    <x v="0"/>
    <x v="0"/>
    <x v="1"/>
    <x v="30"/>
    <n v="1828"/>
    <n v="0"/>
    <m/>
    <x v="0"/>
  </r>
  <r>
    <x v="39"/>
    <x v="2"/>
    <x v="0"/>
    <x v="1"/>
    <x v="2"/>
    <x v="30"/>
    <n v="272"/>
    <n v="0"/>
    <m/>
    <x v="0"/>
  </r>
  <r>
    <x v="39"/>
    <x v="2"/>
    <x v="0"/>
    <x v="1"/>
    <x v="3"/>
    <x v="30"/>
    <n v="0"/>
    <n v="0"/>
    <m/>
    <x v="0"/>
  </r>
  <r>
    <x v="39"/>
    <x v="2"/>
    <x v="0"/>
    <x v="2"/>
    <x v="4"/>
    <x v="30"/>
    <n v="1"/>
    <n v="0"/>
    <m/>
    <x v="0"/>
  </r>
  <r>
    <x v="39"/>
    <x v="2"/>
    <x v="0"/>
    <x v="3"/>
    <x v="5"/>
    <x v="30"/>
    <n v="1"/>
    <n v="0"/>
    <m/>
    <x v="0"/>
  </r>
  <r>
    <x v="39"/>
    <x v="2"/>
    <x v="0"/>
    <x v="3"/>
    <x v="6"/>
    <x v="30"/>
    <n v="0"/>
    <n v="0"/>
    <m/>
    <x v="0"/>
  </r>
  <r>
    <x v="39"/>
    <x v="2"/>
    <x v="0"/>
    <x v="4"/>
    <x v="7"/>
    <x v="30"/>
    <n v="0"/>
    <n v="0"/>
    <m/>
    <x v="0"/>
  </r>
  <r>
    <x v="39"/>
    <x v="2"/>
    <x v="0"/>
    <x v="0"/>
    <x v="8"/>
    <x v="30"/>
    <n v="1"/>
    <n v="0"/>
    <m/>
    <x v="0"/>
  </r>
  <r>
    <x v="39"/>
    <x v="2"/>
    <x v="0"/>
    <x v="1"/>
    <x v="9"/>
    <x v="30"/>
    <n v="0"/>
    <n v="0"/>
    <m/>
    <x v="0"/>
  </r>
  <r>
    <x v="39"/>
    <x v="3"/>
    <x v="0"/>
    <x v="0"/>
    <x v="0"/>
    <x v="1"/>
    <n v="1907"/>
    <n v="0"/>
    <m/>
    <x v="0"/>
  </r>
  <r>
    <x v="39"/>
    <x v="3"/>
    <x v="0"/>
    <x v="0"/>
    <x v="1"/>
    <x v="1"/>
    <n v="672"/>
    <n v="0"/>
    <m/>
    <x v="0"/>
  </r>
  <r>
    <x v="39"/>
    <x v="3"/>
    <x v="0"/>
    <x v="1"/>
    <x v="2"/>
    <x v="1"/>
    <n v="312"/>
    <n v="0"/>
    <m/>
    <x v="0"/>
  </r>
  <r>
    <x v="39"/>
    <x v="3"/>
    <x v="0"/>
    <x v="1"/>
    <x v="3"/>
    <x v="1"/>
    <n v="0"/>
    <n v="0"/>
    <m/>
    <x v="0"/>
  </r>
  <r>
    <x v="39"/>
    <x v="3"/>
    <x v="0"/>
    <x v="2"/>
    <x v="4"/>
    <x v="1"/>
    <n v="2"/>
    <n v="0"/>
    <m/>
    <x v="0"/>
  </r>
  <r>
    <x v="39"/>
    <x v="3"/>
    <x v="0"/>
    <x v="3"/>
    <x v="5"/>
    <x v="1"/>
    <n v="0"/>
    <n v="0"/>
    <m/>
    <x v="0"/>
  </r>
  <r>
    <x v="39"/>
    <x v="3"/>
    <x v="0"/>
    <x v="3"/>
    <x v="6"/>
    <x v="1"/>
    <n v="0"/>
    <n v="0"/>
    <m/>
    <x v="0"/>
  </r>
  <r>
    <x v="39"/>
    <x v="3"/>
    <x v="0"/>
    <x v="4"/>
    <x v="7"/>
    <x v="1"/>
    <n v="0"/>
    <n v="0"/>
    <m/>
    <x v="0"/>
  </r>
  <r>
    <x v="39"/>
    <x v="3"/>
    <x v="0"/>
    <x v="0"/>
    <x v="8"/>
    <x v="1"/>
    <n v="0"/>
    <n v="0"/>
    <m/>
    <x v="0"/>
  </r>
  <r>
    <x v="39"/>
    <x v="3"/>
    <x v="0"/>
    <x v="1"/>
    <x v="9"/>
    <x v="1"/>
    <n v="0"/>
    <n v="0"/>
    <m/>
    <x v="0"/>
  </r>
  <r>
    <x v="39"/>
    <x v="3"/>
    <x v="0"/>
    <x v="0"/>
    <x v="0"/>
    <x v="2"/>
    <n v="4575"/>
    <n v="0"/>
    <m/>
    <x v="0"/>
  </r>
  <r>
    <x v="39"/>
    <x v="3"/>
    <x v="0"/>
    <x v="0"/>
    <x v="1"/>
    <x v="2"/>
    <n v="1891"/>
    <n v="0"/>
    <m/>
    <x v="0"/>
  </r>
  <r>
    <x v="39"/>
    <x v="3"/>
    <x v="0"/>
    <x v="1"/>
    <x v="2"/>
    <x v="2"/>
    <n v="463"/>
    <n v="0"/>
    <m/>
    <x v="0"/>
  </r>
  <r>
    <x v="39"/>
    <x v="3"/>
    <x v="0"/>
    <x v="1"/>
    <x v="3"/>
    <x v="2"/>
    <n v="0"/>
    <n v="0"/>
    <m/>
    <x v="0"/>
  </r>
  <r>
    <x v="39"/>
    <x v="3"/>
    <x v="0"/>
    <x v="2"/>
    <x v="4"/>
    <x v="2"/>
    <n v="0"/>
    <n v="0"/>
    <m/>
    <x v="0"/>
  </r>
  <r>
    <x v="39"/>
    <x v="3"/>
    <x v="0"/>
    <x v="3"/>
    <x v="5"/>
    <x v="2"/>
    <n v="0"/>
    <n v="0"/>
    <m/>
    <x v="0"/>
  </r>
  <r>
    <x v="39"/>
    <x v="3"/>
    <x v="0"/>
    <x v="3"/>
    <x v="6"/>
    <x v="2"/>
    <n v="0"/>
    <n v="0"/>
    <m/>
    <x v="0"/>
  </r>
  <r>
    <x v="39"/>
    <x v="3"/>
    <x v="0"/>
    <x v="4"/>
    <x v="7"/>
    <x v="2"/>
    <n v="0"/>
    <n v="0"/>
    <m/>
    <x v="0"/>
  </r>
  <r>
    <x v="39"/>
    <x v="3"/>
    <x v="0"/>
    <x v="0"/>
    <x v="8"/>
    <x v="2"/>
    <n v="0"/>
    <n v="0"/>
    <m/>
    <x v="0"/>
  </r>
  <r>
    <x v="39"/>
    <x v="3"/>
    <x v="0"/>
    <x v="1"/>
    <x v="9"/>
    <x v="2"/>
    <n v="0"/>
    <n v="0"/>
    <m/>
    <x v="0"/>
  </r>
  <r>
    <x v="39"/>
    <x v="3"/>
    <x v="0"/>
    <x v="0"/>
    <x v="0"/>
    <x v="3"/>
    <n v="3642"/>
    <n v="0"/>
    <m/>
    <x v="0"/>
  </r>
  <r>
    <x v="39"/>
    <x v="3"/>
    <x v="0"/>
    <x v="0"/>
    <x v="1"/>
    <x v="3"/>
    <n v="1845"/>
    <n v="0"/>
    <m/>
    <x v="0"/>
  </r>
  <r>
    <x v="39"/>
    <x v="3"/>
    <x v="0"/>
    <x v="1"/>
    <x v="2"/>
    <x v="3"/>
    <n v="172"/>
    <n v="0"/>
    <m/>
    <x v="0"/>
  </r>
  <r>
    <x v="39"/>
    <x v="3"/>
    <x v="0"/>
    <x v="1"/>
    <x v="3"/>
    <x v="3"/>
    <n v="0"/>
    <n v="0"/>
    <m/>
    <x v="0"/>
  </r>
  <r>
    <x v="39"/>
    <x v="3"/>
    <x v="0"/>
    <x v="2"/>
    <x v="4"/>
    <x v="3"/>
    <n v="0"/>
    <n v="0"/>
    <m/>
    <x v="0"/>
  </r>
  <r>
    <x v="39"/>
    <x v="3"/>
    <x v="0"/>
    <x v="3"/>
    <x v="5"/>
    <x v="3"/>
    <n v="0"/>
    <n v="0"/>
    <m/>
    <x v="0"/>
  </r>
  <r>
    <x v="39"/>
    <x v="3"/>
    <x v="0"/>
    <x v="3"/>
    <x v="6"/>
    <x v="3"/>
    <n v="0"/>
    <n v="0"/>
    <m/>
    <x v="0"/>
  </r>
  <r>
    <x v="39"/>
    <x v="3"/>
    <x v="0"/>
    <x v="4"/>
    <x v="7"/>
    <x v="3"/>
    <n v="0"/>
    <n v="0"/>
    <m/>
    <x v="0"/>
  </r>
  <r>
    <x v="39"/>
    <x v="3"/>
    <x v="0"/>
    <x v="0"/>
    <x v="8"/>
    <x v="3"/>
    <n v="0"/>
    <n v="0"/>
    <m/>
    <x v="0"/>
  </r>
  <r>
    <x v="39"/>
    <x v="3"/>
    <x v="0"/>
    <x v="1"/>
    <x v="9"/>
    <x v="3"/>
    <n v="0"/>
    <n v="0"/>
    <m/>
    <x v="0"/>
  </r>
  <r>
    <x v="39"/>
    <x v="3"/>
    <x v="0"/>
    <x v="0"/>
    <x v="0"/>
    <x v="4"/>
    <n v="2627"/>
    <n v="0"/>
    <m/>
    <x v="0"/>
  </r>
  <r>
    <x v="39"/>
    <x v="3"/>
    <x v="0"/>
    <x v="0"/>
    <x v="1"/>
    <x v="4"/>
    <n v="1184"/>
    <n v="0"/>
    <m/>
    <x v="0"/>
  </r>
  <r>
    <x v="39"/>
    <x v="3"/>
    <x v="0"/>
    <x v="1"/>
    <x v="2"/>
    <x v="4"/>
    <n v="169"/>
    <n v="0"/>
    <m/>
    <x v="0"/>
  </r>
  <r>
    <x v="39"/>
    <x v="3"/>
    <x v="0"/>
    <x v="1"/>
    <x v="3"/>
    <x v="4"/>
    <n v="0"/>
    <n v="0"/>
    <m/>
    <x v="0"/>
  </r>
  <r>
    <x v="39"/>
    <x v="3"/>
    <x v="0"/>
    <x v="2"/>
    <x v="4"/>
    <x v="4"/>
    <n v="1"/>
    <n v="0"/>
    <m/>
    <x v="0"/>
  </r>
  <r>
    <x v="39"/>
    <x v="3"/>
    <x v="0"/>
    <x v="3"/>
    <x v="5"/>
    <x v="4"/>
    <n v="0"/>
    <n v="0"/>
    <m/>
    <x v="0"/>
  </r>
  <r>
    <x v="39"/>
    <x v="3"/>
    <x v="0"/>
    <x v="3"/>
    <x v="6"/>
    <x v="4"/>
    <n v="0"/>
    <n v="0"/>
    <m/>
    <x v="0"/>
  </r>
  <r>
    <x v="39"/>
    <x v="3"/>
    <x v="0"/>
    <x v="4"/>
    <x v="7"/>
    <x v="4"/>
    <n v="0"/>
    <n v="0"/>
    <m/>
    <x v="0"/>
  </r>
  <r>
    <x v="39"/>
    <x v="3"/>
    <x v="0"/>
    <x v="0"/>
    <x v="8"/>
    <x v="4"/>
    <n v="0"/>
    <n v="0"/>
    <m/>
    <x v="0"/>
  </r>
  <r>
    <x v="39"/>
    <x v="3"/>
    <x v="0"/>
    <x v="1"/>
    <x v="9"/>
    <x v="4"/>
    <n v="0"/>
    <n v="0"/>
    <m/>
    <x v="0"/>
  </r>
  <r>
    <x v="39"/>
    <x v="3"/>
    <x v="0"/>
    <x v="0"/>
    <x v="0"/>
    <x v="5"/>
    <n v="2086"/>
    <n v="0"/>
    <m/>
    <x v="0"/>
  </r>
  <r>
    <x v="39"/>
    <x v="3"/>
    <x v="0"/>
    <x v="0"/>
    <x v="1"/>
    <x v="5"/>
    <n v="1287"/>
    <n v="0"/>
    <m/>
    <x v="0"/>
  </r>
  <r>
    <x v="39"/>
    <x v="3"/>
    <x v="0"/>
    <x v="1"/>
    <x v="2"/>
    <x v="5"/>
    <n v="380"/>
    <n v="0"/>
    <m/>
    <x v="0"/>
  </r>
  <r>
    <x v="39"/>
    <x v="3"/>
    <x v="0"/>
    <x v="1"/>
    <x v="3"/>
    <x v="5"/>
    <n v="0"/>
    <n v="0"/>
    <m/>
    <x v="0"/>
  </r>
  <r>
    <x v="39"/>
    <x v="3"/>
    <x v="0"/>
    <x v="2"/>
    <x v="4"/>
    <x v="5"/>
    <n v="1"/>
    <n v="0"/>
    <m/>
    <x v="0"/>
  </r>
  <r>
    <x v="39"/>
    <x v="3"/>
    <x v="0"/>
    <x v="3"/>
    <x v="5"/>
    <x v="5"/>
    <n v="0"/>
    <n v="0"/>
    <m/>
    <x v="0"/>
  </r>
  <r>
    <x v="39"/>
    <x v="3"/>
    <x v="0"/>
    <x v="3"/>
    <x v="6"/>
    <x v="5"/>
    <n v="0"/>
    <n v="0"/>
    <m/>
    <x v="0"/>
  </r>
  <r>
    <x v="39"/>
    <x v="3"/>
    <x v="0"/>
    <x v="4"/>
    <x v="7"/>
    <x v="5"/>
    <n v="0"/>
    <n v="0"/>
    <m/>
    <x v="0"/>
  </r>
  <r>
    <x v="39"/>
    <x v="3"/>
    <x v="0"/>
    <x v="0"/>
    <x v="8"/>
    <x v="5"/>
    <n v="0"/>
    <n v="0"/>
    <m/>
    <x v="0"/>
  </r>
  <r>
    <x v="39"/>
    <x v="3"/>
    <x v="0"/>
    <x v="1"/>
    <x v="9"/>
    <x v="5"/>
    <n v="0"/>
    <n v="0"/>
    <m/>
    <x v="0"/>
  </r>
  <r>
    <x v="39"/>
    <x v="3"/>
    <x v="0"/>
    <x v="0"/>
    <x v="0"/>
    <x v="6"/>
    <n v="1556"/>
    <n v="0"/>
    <m/>
    <x v="0"/>
  </r>
  <r>
    <x v="39"/>
    <x v="3"/>
    <x v="0"/>
    <x v="0"/>
    <x v="1"/>
    <x v="6"/>
    <n v="953"/>
    <n v="0"/>
    <m/>
    <x v="0"/>
  </r>
  <r>
    <x v="39"/>
    <x v="3"/>
    <x v="0"/>
    <x v="1"/>
    <x v="2"/>
    <x v="6"/>
    <n v="317"/>
    <n v="0"/>
    <m/>
    <x v="0"/>
  </r>
  <r>
    <x v="39"/>
    <x v="3"/>
    <x v="0"/>
    <x v="1"/>
    <x v="3"/>
    <x v="6"/>
    <n v="0"/>
    <n v="0"/>
    <m/>
    <x v="0"/>
  </r>
  <r>
    <x v="39"/>
    <x v="3"/>
    <x v="0"/>
    <x v="2"/>
    <x v="4"/>
    <x v="6"/>
    <n v="2"/>
    <n v="0"/>
    <m/>
    <x v="0"/>
  </r>
  <r>
    <x v="39"/>
    <x v="3"/>
    <x v="0"/>
    <x v="3"/>
    <x v="5"/>
    <x v="6"/>
    <n v="1"/>
    <n v="0"/>
    <m/>
    <x v="0"/>
  </r>
  <r>
    <x v="39"/>
    <x v="3"/>
    <x v="0"/>
    <x v="3"/>
    <x v="6"/>
    <x v="6"/>
    <n v="0"/>
    <n v="0"/>
    <m/>
    <x v="0"/>
  </r>
  <r>
    <x v="39"/>
    <x v="3"/>
    <x v="0"/>
    <x v="4"/>
    <x v="7"/>
    <x v="6"/>
    <n v="0"/>
    <n v="0"/>
    <m/>
    <x v="0"/>
  </r>
  <r>
    <x v="39"/>
    <x v="3"/>
    <x v="0"/>
    <x v="0"/>
    <x v="8"/>
    <x v="6"/>
    <n v="0"/>
    <n v="0"/>
    <m/>
    <x v="0"/>
  </r>
  <r>
    <x v="39"/>
    <x v="3"/>
    <x v="0"/>
    <x v="1"/>
    <x v="9"/>
    <x v="6"/>
    <n v="0"/>
    <n v="0"/>
    <m/>
    <x v="0"/>
  </r>
  <r>
    <x v="39"/>
    <x v="3"/>
    <x v="0"/>
    <x v="0"/>
    <x v="0"/>
    <x v="7"/>
    <n v="1664"/>
    <n v="0"/>
    <m/>
    <x v="0"/>
  </r>
  <r>
    <x v="39"/>
    <x v="3"/>
    <x v="0"/>
    <x v="0"/>
    <x v="1"/>
    <x v="7"/>
    <n v="962"/>
    <n v="0"/>
    <m/>
    <x v="0"/>
  </r>
  <r>
    <x v="39"/>
    <x v="3"/>
    <x v="0"/>
    <x v="1"/>
    <x v="2"/>
    <x v="7"/>
    <n v="266"/>
    <n v="0"/>
    <m/>
    <x v="0"/>
  </r>
  <r>
    <x v="39"/>
    <x v="3"/>
    <x v="0"/>
    <x v="1"/>
    <x v="3"/>
    <x v="7"/>
    <n v="0"/>
    <n v="0"/>
    <m/>
    <x v="0"/>
  </r>
  <r>
    <x v="39"/>
    <x v="3"/>
    <x v="0"/>
    <x v="2"/>
    <x v="4"/>
    <x v="7"/>
    <n v="2"/>
    <n v="0"/>
    <m/>
    <x v="0"/>
  </r>
  <r>
    <x v="39"/>
    <x v="3"/>
    <x v="0"/>
    <x v="3"/>
    <x v="5"/>
    <x v="7"/>
    <n v="0"/>
    <n v="0"/>
    <m/>
    <x v="0"/>
  </r>
  <r>
    <x v="39"/>
    <x v="3"/>
    <x v="0"/>
    <x v="3"/>
    <x v="6"/>
    <x v="7"/>
    <n v="0"/>
    <n v="0"/>
    <m/>
    <x v="0"/>
  </r>
  <r>
    <x v="39"/>
    <x v="3"/>
    <x v="0"/>
    <x v="4"/>
    <x v="7"/>
    <x v="7"/>
    <n v="0"/>
    <n v="0"/>
    <m/>
    <x v="0"/>
  </r>
  <r>
    <x v="39"/>
    <x v="3"/>
    <x v="0"/>
    <x v="0"/>
    <x v="8"/>
    <x v="7"/>
    <n v="0"/>
    <n v="0"/>
    <m/>
    <x v="0"/>
  </r>
  <r>
    <x v="39"/>
    <x v="3"/>
    <x v="0"/>
    <x v="1"/>
    <x v="9"/>
    <x v="7"/>
    <n v="0"/>
    <n v="0"/>
    <m/>
    <x v="0"/>
  </r>
  <r>
    <x v="39"/>
    <x v="3"/>
    <x v="0"/>
    <x v="0"/>
    <x v="0"/>
    <x v="8"/>
    <n v="1942"/>
    <n v="0"/>
    <m/>
    <x v="0"/>
  </r>
  <r>
    <x v="39"/>
    <x v="3"/>
    <x v="0"/>
    <x v="0"/>
    <x v="1"/>
    <x v="8"/>
    <n v="1072"/>
    <n v="0"/>
    <m/>
    <x v="0"/>
  </r>
  <r>
    <x v="39"/>
    <x v="3"/>
    <x v="0"/>
    <x v="1"/>
    <x v="2"/>
    <x v="8"/>
    <n v="251"/>
    <n v="0"/>
    <m/>
    <x v="0"/>
  </r>
  <r>
    <x v="39"/>
    <x v="3"/>
    <x v="0"/>
    <x v="1"/>
    <x v="3"/>
    <x v="8"/>
    <n v="0"/>
    <n v="0"/>
    <m/>
    <x v="0"/>
  </r>
  <r>
    <x v="39"/>
    <x v="3"/>
    <x v="0"/>
    <x v="2"/>
    <x v="4"/>
    <x v="8"/>
    <n v="2"/>
    <n v="0"/>
    <m/>
    <x v="0"/>
  </r>
  <r>
    <x v="39"/>
    <x v="3"/>
    <x v="0"/>
    <x v="3"/>
    <x v="5"/>
    <x v="8"/>
    <n v="0"/>
    <n v="0"/>
    <m/>
    <x v="0"/>
  </r>
  <r>
    <x v="39"/>
    <x v="3"/>
    <x v="0"/>
    <x v="3"/>
    <x v="6"/>
    <x v="8"/>
    <n v="0"/>
    <n v="0"/>
    <m/>
    <x v="0"/>
  </r>
  <r>
    <x v="39"/>
    <x v="3"/>
    <x v="0"/>
    <x v="4"/>
    <x v="7"/>
    <x v="8"/>
    <n v="0"/>
    <n v="0"/>
    <m/>
    <x v="0"/>
  </r>
  <r>
    <x v="39"/>
    <x v="3"/>
    <x v="0"/>
    <x v="0"/>
    <x v="8"/>
    <x v="8"/>
    <n v="0"/>
    <n v="0"/>
    <m/>
    <x v="0"/>
  </r>
  <r>
    <x v="39"/>
    <x v="3"/>
    <x v="0"/>
    <x v="1"/>
    <x v="9"/>
    <x v="8"/>
    <n v="0"/>
    <n v="0"/>
    <m/>
    <x v="0"/>
  </r>
  <r>
    <x v="39"/>
    <x v="3"/>
    <x v="0"/>
    <x v="0"/>
    <x v="0"/>
    <x v="9"/>
    <n v="1541"/>
    <n v="0"/>
    <m/>
    <x v="0"/>
  </r>
  <r>
    <x v="39"/>
    <x v="3"/>
    <x v="0"/>
    <x v="0"/>
    <x v="1"/>
    <x v="9"/>
    <n v="852"/>
    <n v="0"/>
    <m/>
    <x v="0"/>
  </r>
  <r>
    <x v="39"/>
    <x v="3"/>
    <x v="0"/>
    <x v="1"/>
    <x v="2"/>
    <x v="9"/>
    <n v="182"/>
    <n v="0"/>
    <m/>
    <x v="0"/>
  </r>
  <r>
    <x v="39"/>
    <x v="3"/>
    <x v="0"/>
    <x v="1"/>
    <x v="3"/>
    <x v="9"/>
    <n v="0"/>
    <n v="0"/>
    <m/>
    <x v="0"/>
  </r>
  <r>
    <x v="39"/>
    <x v="3"/>
    <x v="0"/>
    <x v="2"/>
    <x v="4"/>
    <x v="9"/>
    <n v="3"/>
    <n v="0"/>
    <m/>
    <x v="0"/>
  </r>
  <r>
    <x v="39"/>
    <x v="3"/>
    <x v="0"/>
    <x v="3"/>
    <x v="5"/>
    <x v="9"/>
    <n v="0"/>
    <n v="0"/>
    <m/>
    <x v="0"/>
  </r>
  <r>
    <x v="39"/>
    <x v="3"/>
    <x v="0"/>
    <x v="3"/>
    <x v="6"/>
    <x v="9"/>
    <n v="0"/>
    <n v="0"/>
    <m/>
    <x v="0"/>
  </r>
  <r>
    <x v="39"/>
    <x v="3"/>
    <x v="0"/>
    <x v="4"/>
    <x v="7"/>
    <x v="9"/>
    <n v="0"/>
    <n v="0"/>
    <m/>
    <x v="0"/>
  </r>
  <r>
    <x v="39"/>
    <x v="3"/>
    <x v="0"/>
    <x v="0"/>
    <x v="8"/>
    <x v="9"/>
    <n v="0"/>
    <n v="0"/>
    <m/>
    <x v="0"/>
  </r>
  <r>
    <x v="39"/>
    <x v="3"/>
    <x v="0"/>
    <x v="1"/>
    <x v="9"/>
    <x v="9"/>
    <n v="0"/>
    <n v="0"/>
    <m/>
    <x v="0"/>
  </r>
  <r>
    <x v="39"/>
    <x v="3"/>
    <x v="0"/>
    <x v="0"/>
    <x v="0"/>
    <x v="10"/>
    <n v="1746"/>
    <n v="0"/>
    <m/>
    <x v="0"/>
  </r>
  <r>
    <x v="39"/>
    <x v="3"/>
    <x v="0"/>
    <x v="0"/>
    <x v="1"/>
    <x v="10"/>
    <n v="975"/>
    <n v="0"/>
    <m/>
    <x v="0"/>
  </r>
  <r>
    <x v="39"/>
    <x v="3"/>
    <x v="0"/>
    <x v="1"/>
    <x v="2"/>
    <x v="10"/>
    <n v="194"/>
    <n v="0"/>
    <m/>
    <x v="0"/>
  </r>
  <r>
    <x v="39"/>
    <x v="3"/>
    <x v="0"/>
    <x v="1"/>
    <x v="3"/>
    <x v="10"/>
    <n v="0"/>
    <n v="0"/>
    <m/>
    <x v="0"/>
  </r>
  <r>
    <x v="39"/>
    <x v="3"/>
    <x v="0"/>
    <x v="2"/>
    <x v="4"/>
    <x v="10"/>
    <n v="3"/>
    <n v="0"/>
    <m/>
    <x v="0"/>
  </r>
  <r>
    <x v="39"/>
    <x v="3"/>
    <x v="0"/>
    <x v="3"/>
    <x v="5"/>
    <x v="10"/>
    <n v="0"/>
    <n v="0"/>
    <m/>
    <x v="0"/>
  </r>
  <r>
    <x v="39"/>
    <x v="3"/>
    <x v="0"/>
    <x v="3"/>
    <x v="6"/>
    <x v="10"/>
    <n v="0"/>
    <n v="0"/>
    <m/>
    <x v="0"/>
  </r>
  <r>
    <x v="39"/>
    <x v="3"/>
    <x v="0"/>
    <x v="4"/>
    <x v="7"/>
    <x v="10"/>
    <n v="0"/>
    <n v="0"/>
    <m/>
    <x v="0"/>
  </r>
  <r>
    <x v="39"/>
    <x v="3"/>
    <x v="0"/>
    <x v="0"/>
    <x v="8"/>
    <x v="10"/>
    <n v="0"/>
    <n v="0"/>
    <m/>
    <x v="0"/>
  </r>
  <r>
    <x v="39"/>
    <x v="3"/>
    <x v="0"/>
    <x v="1"/>
    <x v="9"/>
    <x v="10"/>
    <n v="0"/>
    <n v="0"/>
    <m/>
    <x v="0"/>
  </r>
  <r>
    <x v="39"/>
    <x v="3"/>
    <x v="0"/>
    <x v="0"/>
    <x v="0"/>
    <x v="11"/>
    <n v="1847"/>
    <n v="0"/>
    <m/>
    <x v="0"/>
  </r>
  <r>
    <x v="39"/>
    <x v="3"/>
    <x v="0"/>
    <x v="0"/>
    <x v="1"/>
    <x v="11"/>
    <n v="1058"/>
    <n v="0"/>
    <m/>
    <x v="0"/>
  </r>
  <r>
    <x v="39"/>
    <x v="3"/>
    <x v="0"/>
    <x v="1"/>
    <x v="2"/>
    <x v="11"/>
    <n v="218"/>
    <n v="0"/>
    <m/>
    <x v="0"/>
  </r>
  <r>
    <x v="39"/>
    <x v="3"/>
    <x v="0"/>
    <x v="1"/>
    <x v="3"/>
    <x v="11"/>
    <n v="0"/>
    <n v="0"/>
    <m/>
    <x v="0"/>
  </r>
  <r>
    <x v="39"/>
    <x v="3"/>
    <x v="0"/>
    <x v="2"/>
    <x v="4"/>
    <x v="11"/>
    <n v="2"/>
    <n v="0"/>
    <m/>
    <x v="0"/>
  </r>
  <r>
    <x v="39"/>
    <x v="3"/>
    <x v="0"/>
    <x v="3"/>
    <x v="5"/>
    <x v="11"/>
    <n v="1"/>
    <n v="0"/>
    <m/>
    <x v="0"/>
  </r>
  <r>
    <x v="39"/>
    <x v="3"/>
    <x v="0"/>
    <x v="3"/>
    <x v="6"/>
    <x v="11"/>
    <n v="0"/>
    <n v="0"/>
    <m/>
    <x v="0"/>
  </r>
  <r>
    <x v="39"/>
    <x v="3"/>
    <x v="0"/>
    <x v="4"/>
    <x v="7"/>
    <x v="11"/>
    <n v="0"/>
    <n v="0"/>
    <m/>
    <x v="0"/>
  </r>
  <r>
    <x v="39"/>
    <x v="3"/>
    <x v="0"/>
    <x v="0"/>
    <x v="8"/>
    <x v="11"/>
    <n v="0"/>
    <n v="0"/>
    <m/>
    <x v="0"/>
  </r>
  <r>
    <x v="39"/>
    <x v="3"/>
    <x v="0"/>
    <x v="1"/>
    <x v="9"/>
    <x v="11"/>
    <n v="0"/>
    <n v="0"/>
    <m/>
    <x v="0"/>
  </r>
  <r>
    <x v="39"/>
    <x v="3"/>
    <x v="0"/>
    <x v="0"/>
    <x v="0"/>
    <x v="12"/>
    <n v="1699"/>
    <n v="0"/>
    <m/>
    <x v="0"/>
  </r>
  <r>
    <x v="39"/>
    <x v="3"/>
    <x v="0"/>
    <x v="0"/>
    <x v="1"/>
    <x v="12"/>
    <n v="1011"/>
    <n v="0"/>
    <m/>
    <x v="0"/>
  </r>
  <r>
    <x v="39"/>
    <x v="3"/>
    <x v="0"/>
    <x v="1"/>
    <x v="2"/>
    <x v="12"/>
    <n v="245"/>
    <n v="0"/>
    <m/>
    <x v="0"/>
  </r>
  <r>
    <x v="39"/>
    <x v="3"/>
    <x v="0"/>
    <x v="1"/>
    <x v="3"/>
    <x v="12"/>
    <n v="0"/>
    <n v="0"/>
    <m/>
    <x v="0"/>
  </r>
  <r>
    <x v="39"/>
    <x v="3"/>
    <x v="0"/>
    <x v="2"/>
    <x v="4"/>
    <x v="12"/>
    <n v="2"/>
    <n v="0"/>
    <m/>
    <x v="0"/>
  </r>
  <r>
    <x v="39"/>
    <x v="3"/>
    <x v="0"/>
    <x v="3"/>
    <x v="5"/>
    <x v="12"/>
    <n v="1"/>
    <n v="0"/>
    <m/>
    <x v="0"/>
  </r>
  <r>
    <x v="39"/>
    <x v="3"/>
    <x v="0"/>
    <x v="3"/>
    <x v="6"/>
    <x v="12"/>
    <n v="0"/>
    <n v="0"/>
    <m/>
    <x v="0"/>
  </r>
  <r>
    <x v="39"/>
    <x v="3"/>
    <x v="0"/>
    <x v="4"/>
    <x v="7"/>
    <x v="12"/>
    <n v="0"/>
    <n v="0"/>
    <m/>
    <x v="0"/>
  </r>
  <r>
    <x v="39"/>
    <x v="3"/>
    <x v="0"/>
    <x v="0"/>
    <x v="8"/>
    <x v="12"/>
    <n v="0"/>
    <n v="0"/>
    <m/>
    <x v="0"/>
  </r>
  <r>
    <x v="39"/>
    <x v="3"/>
    <x v="0"/>
    <x v="1"/>
    <x v="9"/>
    <x v="12"/>
    <n v="0"/>
    <n v="0"/>
    <m/>
    <x v="0"/>
  </r>
  <r>
    <x v="39"/>
    <x v="3"/>
    <x v="0"/>
    <x v="0"/>
    <x v="0"/>
    <x v="13"/>
    <n v="1647"/>
    <n v="0"/>
    <m/>
    <x v="0"/>
  </r>
  <r>
    <x v="39"/>
    <x v="3"/>
    <x v="0"/>
    <x v="0"/>
    <x v="1"/>
    <x v="13"/>
    <n v="993"/>
    <n v="0"/>
    <m/>
    <x v="0"/>
  </r>
  <r>
    <x v="39"/>
    <x v="3"/>
    <x v="0"/>
    <x v="1"/>
    <x v="2"/>
    <x v="13"/>
    <n v="273"/>
    <n v="0"/>
    <m/>
    <x v="0"/>
  </r>
  <r>
    <x v="39"/>
    <x v="3"/>
    <x v="0"/>
    <x v="1"/>
    <x v="3"/>
    <x v="13"/>
    <n v="0"/>
    <n v="0"/>
    <m/>
    <x v="0"/>
  </r>
  <r>
    <x v="39"/>
    <x v="3"/>
    <x v="0"/>
    <x v="2"/>
    <x v="4"/>
    <x v="13"/>
    <n v="2"/>
    <n v="0"/>
    <m/>
    <x v="0"/>
  </r>
  <r>
    <x v="39"/>
    <x v="3"/>
    <x v="0"/>
    <x v="3"/>
    <x v="5"/>
    <x v="13"/>
    <n v="1"/>
    <n v="0"/>
    <m/>
    <x v="0"/>
  </r>
  <r>
    <x v="39"/>
    <x v="3"/>
    <x v="0"/>
    <x v="3"/>
    <x v="6"/>
    <x v="13"/>
    <n v="0"/>
    <n v="0"/>
    <m/>
    <x v="0"/>
  </r>
  <r>
    <x v="39"/>
    <x v="3"/>
    <x v="0"/>
    <x v="4"/>
    <x v="7"/>
    <x v="13"/>
    <n v="0"/>
    <n v="0"/>
    <m/>
    <x v="0"/>
  </r>
  <r>
    <x v="39"/>
    <x v="3"/>
    <x v="0"/>
    <x v="0"/>
    <x v="8"/>
    <x v="13"/>
    <n v="0"/>
    <n v="0"/>
    <m/>
    <x v="0"/>
  </r>
  <r>
    <x v="39"/>
    <x v="3"/>
    <x v="0"/>
    <x v="1"/>
    <x v="9"/>
    <x v="13"/>
    <n v="0"/>
    <n v="0"/>
    <m/>
    <x v="0"/>
  </r>
  <r>
    <x v="39"/>
    <x v="3"/>
    <x v="0"/>
    <x v="0"/>
    <x v="0"/>
    <x v="14"/>
    <n v="1730"/>
    <n v="0"/>
    <m/>
    <x v="0"/>
  </r>
  <r>
    <x v="39"/>
    <x v="3"/>
    <x v="0"/>
    <x v="0"/>
    <x v="1"/>
    <x v="14"/>
    <n v="1019"/>
    <n v="0"/>
    <m/>
    <x v="0"/>
  </r>
  <r>
    <x v="39"/>
    <x v="3"/>
    <x v="0"/>
    <x v="1"/>
    <x v="2"/>
    <x v="14"/>
    <n v="281"/>
    <n v="0"/>
    <m/>
    <x v="0"/>
  </r>
  <r>
    <x v="39"/>
    <x v="3"/>
    <x v="0"/>
    <x v="1"/>
    <x v="3"/>
    <x v="14"/>
    <n v="0"/>
    <n v="0"/>
    <m/>
    <x v="0"/>
  </r>
  <r>
    <x v="39"/>
    <x v="3"/>
    <x v="0"/>
    <x v="2"/>
    <x v="4"/>
    <x v="14"/>
    <n v="2"/>
    <n v="0"/>
    <m/>
    <x v="0"/>
  </r>
  <r>
    <x v="39"/>
    <x v="3"/>
    <x v="0"/>
    <x v="3"/>
    <x v="5"/>
    <x v="14"/>
    <n v="1"/>
    <n v="0"/>
    <m/>
    <x v="0"/>
  </r>
  <r>
    <x v="39"/>
    <x v="3"/>
    <x v="0"/>
    <x v="3"/>
    <x v="6"/>
    <x v="14"/>
    <n v="0"/>
    <n v="0"/>
    <m/>
    <x v="0"/>
  </r>
  <r>
    <x v="39"/>
    <x v="3"/>
    <x v="0"/>
    <x v="4"/>
    <x v="7"/>
    <x v="14"/>
    <n v="0"/>
    <n v="0"/>
    <m/>
    <x v="0"/>
  </r>
  <r>
    <x v="39"/>
    <x v="3"/>
    <x v="0"/>
    <x v="0"/>
    <x v="8"/>
    <x v="14"/>
    <n v="0"/>
    <n v="0"/>
    <m/>
    <x v="0"/>
  </r>
  <r>
    <x v="39"/>
    <x v="3"/>
    <x v="0"/>
    <x v="1"/>
    <x v="9"/>
    <x v="14"/>
    <n v="0"/>
    <n v="0"/>
    <m/>
    <x v="0"/>
  </r>
  <r>
    <x v="39"/>
    <x v="3"/>
    <x v="0"/>
    <x v="0"/>
    <x v="0"/>
    <x v="15"/>
    <n v="1812"/>
    <n v="0"/>
    <m/>
    <x v="0"/>
  </r>
  <r>
    <x v="39"/>
    <x v="3"/>
    <x v="0"/>
    <x v="0"/>
    <x v="1"/>
    <x v="15"/>
    <n v="1038"/>
    <n v="0"/>
    <m/>
    <x v="0"/>
  </r>
  <r>
    <x v="39"/>
    <x v="3"/>
    <x v="0"/>
    <x v="1"/>
    <x v="2"/>
    <x v="15"/>
    <n v="270"/>
    <n v="0"/>
    <m/>
    <x v="0"/>
  </r>
  <r>
    <x v="39"/>
    <x v="3"/>
    <x v="0"/>
    <x v="1"/>
    <x v="3"/>
    <x v="15"/>
    <n v="0"/>
    <n v="0"/>
    <m/>
    <x v="0"/>
  </r>
  <r>
    <x v="39"/>
    <x v="3"/>
    <x v="0"/>
    <x v="2"/>
    <x v="4"/>
    <x v="15"/>
    <n v="1"/>
    <n v="0"/>
    <m/>
    <x v="0"/>
  </r>
  <r>
    <x v="39"/>
    <x v="3"/>
    <x v="0"/>
    <x v="3"/>
    <x v="5"/>
    <x v="15"/>
    <n v="1"/>
    <n v="0"/>
    <m/>
    <x v="0"/>
  </r>
  <r>
    <x v="39"/>
    <x v="3"/>
    <x v="0"/>
    <x v="3"/>
    <x v="6"/>
    <x v="15"/>
    <n v="0"/>
    <n v="0"/>
    <m/>
    <x v="0"/>
  </r>
  <r>
    <x v="39"/>
    <x v="3"/>
    <x v="0"/>
    <x v="4"/>
    <x v="7"/>
    <x v="15"/>
    <n v="0"/>
    <n v="0"/>
    <m/>
    <x v="0"/>
  </r>
  <r>
    <x v="39"/>
    <x v="3"/>
    <x v="0"/>
    <x v="0"/>
    <x v="8"/>
    <x v="15"/>
    <n v="0"/>
    <n v="0"/>
    <m/>
    <x v="0"/>
  </r>
  <r>
    <x v="39"/>
    <x v="3"/>
    <x v="0"/>
    <x v="1"/>
    <x v="9"/>
    <x v="15"/>
    <n v="0"/>
    <n v="0"/>
    <m/>
    <x v="0"/>
  </r>
  <r>
    <x v="39"/>
    <x v="3"/>
    <x v="0"/>
    <x v="0"/>
    <x v="0"/>
    <x v="16"/>
    <n v="1887"/>
    <n v="0"/>
    <m/>
    <x v="0"/>
  </r>
  <r>
    <x v="39"/>
    <x v="3"/>
    <x v="0"/>
    <x v="0"/>
    <x v="1"/>
    <x v="16"/>
    <n v="1059"/>
    <n v="0"/>
    <m/>
    <x v="0"/>
  </r>
  <r>
    <x v="39"/>
    <x v="3"/>
    <x v="0"/>
    <x v="1"/>
    <x v="2"/>
    <x v="16"/>
    <n v="263"/>
    <n v="0"/>
    <m/>
    <x v="0"/>
  </r>
  <r>
    <x v="39"/>
    <x v="3"/>
    <x v="0"/>
    <x v="1"/>
    <x v="3"/>
    <x v="16"/>
    <n v="0"/>
    <n v="0"/>
    <m/>
    <x v="0"/>
  </r>
  <r>
    <x v="39"/>
    <x v="3"/>
    <x v="0"/>
    <x v="2"/>
    <x v="4"/>
    <x v="16"/>
    <n v="1"/>
    <n v="0"/>
    <m/>
    <x v="0"/>
  </r>
  <r>
    <x v="39"/>
    <x v="3"/>
    <x v="0"/>
    <x v="3"/>
    <x v="5"/>
    <x v="16"/>
    <n v="1"/>
    <n v="0"/>
    <m/>
    <x v="0"/>
  </r>
  <r>
    <x v="39"/>
    <x v="3"/>
    <x v="0"/>
    <x v="3"/>
    <x v="6"/>
    <x v="16"/>
    <n v="0"/>
    <n v="0"/>
    <m/>
    <x v="0"/>
  </r>
  <r>
    <x v="39"/>
    <x v="3"/>
    <x v="0"/>
    <x v="4"/>
    <x v="7"/>
    <x v="16"/>
    <n v="0"/>
    <n v="0"/>
    <m/>
    <x v="0"/>
  </r>
  <r>
    <x v="39"/>
    <x v="3"/>
    <x v="0"/>
    <x v="0"/>
    <x v="8"/>
    <x v="16"/>
    <n v="0"/>
    <n v="0"/>
    <m/>
    <x v="0"/>
  </r>
  <r>
    <x v="39"/>
    <x v="3"/>
    <x v="0"/>
    <x v="1"/>
    <x v="9"/>
    <x v="16"/>
    <n v="0"/>
    <n v="0"/>
    <m/>
    <x v="0"/>
  </r>
  <r>
    <x v="39"/>
    <x v="3"/>
    <x v="0"/>
    <x v="0"/>
    <x v="0"/>
    <x v="17"/>
    <n v="1945"/>
    <n v="0"/>
    <m/>
    <x v="0"/>
  </r>
  <r>
    <x v="39"/>
    <x v="3"/>
    <x v="0"/>
    <x v="0"/>
    <x v="1"/>
    <x v="17"/>
    <n v="1071"/>
    <n v="0"/>
    <m/>
    <x v="0"/>
  </r>
  <r>
    <x v="39"/>
    <x v="3"/>
    <x v="0"/>
    <x v="1"/>
    <x v="2"/>
    <x v="17"/>
    <n v="251"/>
    <n v="0"/>
    <m/>
    <x v="0"/>
  </r>
  <r>
    <x v="39"/>
    <x v="3"/>
    <x v="0"/>
    <x v="1"/>
    <x v="3"/>
    <x v="17"/>
    <n v="0"/>
    <n v="0"/>
    <m/>
    <x v="0"/>
  </r>
  <r>
    <x v="39"/>
    <x v="3"/>
    <x v="0"/>
    <x v="2"/>
    <x v="4"/>
    <x v="17"/>
    <n v="1"/>
    <n v="0"/>
    <m/>
    <x v="0"/>
  </r>
  <r>
    <x v="39"/>
    <x v="3"/>
    <x v="0"/>
    <x v="3"/>
    <x v="5"/>
    <x v="17"/>
    <n v="1"/>
    <n v="0"/>
    <m/>
    <x v="0"/>
  </r>
  <r>
    <x v="39"/>
    <x v="3"/>
    <x v="0"/>
    <x v="3"/>
    <x v="6"/>
    <x v="17"/>
    <n v="0"/>
    <n v="0"/>
    <m/>
    <x v="0"/>
  </r>
  <r>
    <x v="39"/>
    <x v="3"/>
    <x v="0"/>
    <x v="4"/>
    <x v="7"/>
    <x v="17"/>
    <n v="0"/>
    <n v="0"/>
    <m/>
    <x v="0"/>
  </r>
  <r>
    <x v="39"/>
    <x v="3"/>
    <x v="0"/>
    <x v="0"/>
    <x v="8"/>
    <x v="17"/>
    <n v="0"/>
    <n v="0"/>
    <m/>
    <x v="0"/>
  </r>
  <r>
    <x v="39"/>
    <x v="3"/>
    <x v="0"/>
    <x v="1"/>
    <x v="9"/>
    <x v="17"/>
    <n v="0"/>
    <n v="0"/>
    <m/>
    <x v="0"/>
  </r>
  <r>
    <x v="39"/>
    <x v="3"/>
    <x v="0"/>
    <x v="0"/>
    <x v="0"/>
    <x v="18"/>
    <n v="1967"/>
    <n v="0"/>
    <m/>
    <x v="0"/>
  </r>
  <r>
    <x v="39"/>
    <x v="3"/>
    <x v="0"/>
    <x v="0"/>
    <x v="1"/>
    <x v="18"/>
    <n v="1072"/>
    <n v="0"/>
    <m/>
    <x v="0"/>
  </r>
  <r>
    <x v="39"/>
    <x v="3"/>
    <x v="0"/>
    <x v="1"/>
    <x v="2"/>
    <x v="18"/>
    <n v="245"/>
    <n v="0"/>
    <m/>
    <x v="0"/>
  </r>
  <r>
    <x v="39"/>
    <x v="3"/>
    <x v="0"/>
    <x v="1"/>
    <x v="3"/>
    <x v="18"/>
    <n v="0"/>
    <n v="0"/>
    <m/>
    <x v="0"/>
  </r>
  <r>
    <x v="39"/>
    <x v="3"/>
    <x v="0"/>
    <x v="2"/>
    <x v="4"/>
    <x v="18"/>
    <n v="1"/>
    <n v="0"/>
    <m/>
    <x v="0"/>
  </r>
  <r>
    <x v="39"/>
    <x v="3"/>
    <x v="0"/>
    <x v="3"/>
    <x v="5"/>
    <x v="18"/>
    <n v="1"/>
    <n v="0"/>
    <m/>
    <x v="0"/>
  </r>
  <r>
    <x v="39"/>
    <x v="3"/>
    <x v="0"/>
    <x v="3"/>
    <x v="6"/>
    <x v="18"/>
    <n v="0"/>
    <n v="0"/>
    <m/>
    <x v="0"/>
  </r>
  <r>
    <x v="39"/>
    <x v="3"/>
    <x v="0"/>
    <x v="4"/>
    <x v="7"/>
    <x v="18"/>
    <n v="0"/>
    <n v="0"/>
    <m/>
    <x v="0"/>
  </r>
  <r>
    <x v="39"/>
    <x v="3"/>
    <x v="0"/>
    <x v="0"/>
    <x v="8"/>
    <x v="18"/>
    <n v="0"/>
    <n v="0"/>
    <m/>
    <x v="0"/>
  </r>
  <r>
    <x v="39"/>
    <x v="3"/>
    <x v="0"/>
    <x v="1"/>
    <x v="9"/>
    <x v="18"/>
    <n v="0"/>
    <n v="0"/>
    <m/>
    <x v="0"/>
  </r>
  <r>
    <x v="39"/>
    <x v="3"/>
    <x v="0"/>
    <x v="0"/>
    <x v="0"/>
    <x v="19"/>
    <n v="1838"/>
    <n v="0"/>
    <m/>
    <x v="0"/>
  </r>
  <r>
    <x v="39"/>
    <x v="3"/>
    <x v="0"/>
    <x v="0"/>
    <x v="1"/>
    <x v="19"/>
    <n v="1008"/>
    <n v="0"/>
    <m/>
    <x v="0"/>
  </r>
  <r>
    <x v="39"/>
    <x v="3"/>
    <x v="0"/>
    <x v="1"/>
    <x v="2"/>
    <x v="19"/>
    <n v="251"/>
    <n v="0"/>
    <m/>
    <x v="0"/>
  </r>
  <r>
    <x v="39"/>
    <x v="3"/>
    <x v="0"/>
    <x v="1"/>
    <x v="3"/>
    <x v="19"/>
    <n v="0"/>
    <n v="0"/>
    <m/>
    <x v="0"/>
  </r>
  <r>
    <x v="39"/>
    <x v="3"/>
    <x v="0"/>
    <x v="2"/>
    <x v="4"/>
    <x v="19"/>
    <n v="1"/>
    <n v="0"/>
    <m/>
    <x v="0"/>
  </r>
  <r>
    <x v="39"/>
    <x v="3"/>
    <x v="0"/>
    <x v="3"/>
    <x v="5"/>
    <x v="19"/>
    <n v="0"/>
    <n v="0"/>
    <m/>
    <x v="0"/>
  </r>
  <r>
    <x v="39"/>
    <x v="3"/>
    <x v="0"/>
    <x v="3"/>
    <x v="6"/>
    <x v="19"/>
    <n v="0"/>
    <n v="0"/>
    <m/>
    <x v="0"/>
  </r>
  <r>
    <x v="39"/>
    <x v="3"/>
    <x v="0"/>
    <x v="4"/>
    <x v="7"/>
    <x v="19"/>
    <n v="0"/>
    <n v="0"/>
    <m/>
    <x v="0"/>
  </r>
  <r>
    <x v="39"/>
    <x v="3"/>
    <x v="0"/>
    <x v="0"/>
    <x v="8"/>
    <x v="19"/>
    <n v="0"/>
    <n v="0"/>
    <m/>
    <x v="0"/>
  </r>
  <r>
    <x v="39"/>
    <x v="3"/>
    <x v="0"/>
    <x v="1"/>
    <x v="9"/>
    <x v="19"/>
    <n v="0"/>
    <n v="0"/>
    <m/>
    <x v="0"/>
  </r>
  <r>
    <x v="39"/>
    <x v="3"/>
    <x v="0"/>
    <x v="0"/>
    <x v="0"/>
    <x v="20"/>
    <n v="1763"/>
    <n v="0"/>
    <m/>
    <x v="0"/>
  </r>
  <r>
    <x v="39"/>
    <x v="3"/>
    <x v="0"/>
    <x v="0"/>
    <x v="1"/>
    <x v="20"/>
    <n v="966"/>
    <n v="0"/>
    <m/>
    <x v="0"/>
  </r>
  <r>
    <x v="39"/>
    <x v="3"/>
    <x v="0"/>
    <x v="1"/>
    <x v="2"/>
    <x v="20"/>
    <n v="243"/>
    <n v="0"/>
    <m/>
    <x v="0"/>
  </r>
  <r>
    <x v="39"/>
    <x v="3"/>
    <x v="0"/>
    <x v="1"/>
    <x v="3"/>
    <x v="20"/>
    <n v="0"/>
    <n v="0"/>
    <m/>
    <x v="0"/>
  </r>
  <r>
    <x v="39"/>
    <x v="3"/>
    <x v="0"/>
    <x v="2"/>
    <x v="4"/>
    <x v="20"/>
    <n v="1"/>
    <n v="0"/>
    <m/>
    <x v="0"/>
  </r>
  <r>
    <x v="39"/>
    <x v="3"/>
    <x v="0"/>
    <x v="3"/>
    <x v="5"/>
    <x v="20"/>
    <n v="0"/>
    <n v="0"/>
    <m/>
    <x v="0"/>
  </r>
  <r>
    <x v="39"/>
    <x v="3"/>
    <x v="0"/>
    <x v="3"/>
    <x v="6"/>
    <x v="20"/>
    <n v="0"/>
    <n v="0"/>
    <m/>
    <x v="0"/>
  </r>
  <r>
    <x v="39"/>
    <x v="3"/>
    <x v="0"/>
    <x v="4"/>
    <x v="7"/>
    <x v="20"/>
    <n v="0"/>
    <n v="0"/>
    <m/>
    <x v="0"/>
  </r>
  <r>
    <x v="39"/>
    <x v="3"/>
    <x v="0"/>
    <x v="0"/>
    <x v="8"/>
    <x v="20"/>
    <n v="0"/>
    <n v="0"/>
    <m/>
    <x v="0"/>
  </r>
  <r>
    <x v="39"/>
    <x v="3"/>
    <x v="0"/>
    <x v="1"/>
    <x v="9"/>
    <x v="20"/>
    <n v="0"/>
    <n v="0"/>
    <m/>
    <x v="0"/>
  </r>
  <r>
    <x v="39"/>
    <x v="3"/>
    <x v="0"/>
    <x v="0"/>
    <x v="0"/>
    <x v="21"/>
    <n v="1777"/>
    <n v="0"/>
    <m/>
    <x v="0"/>
  </r>
  <r>
    <x v="39"/>
    <x v="3"/>
    <x v="0"/>
    <x v="0"/>
    <x v="1"/>
    <x v="21"/>
    <n v="964"/>
    <n v="0"/>
    <m/>
    <x v="0"/>
  </r>
  <r>
    <x v="39"/>
    <x v="3"/>
    <x v="0"/>
    <x v="1"/>
    <x v="2"/>
    <x v="21"/>
    <n v="227"/>
    <n v="0"/>
    <m/>
    <x v="0"/>
  </r>
  <r>
    <x v="39"/>
    <x v="3"/>
    <x v="0"/>
    <x v="1"/>
    <x v="3"/>
    <x v="21"/>
    <n v="0"/>
    <n v="0"/>
    <m/>
    <x v="0"/>
  </r>
  <r>
    <x v="39"/>
    <x v="3"/>
    <x v="0"/>
    <x v="2"/>
    <x v="4"/>
    <x v="21"/>
    <n v="1"/>
    <n v="0"/>
    <m/>
    <x v="0"/>
  </r>
  <r>
    <x v="39"/>
    <x v="3"/>
    <x v="0"/>
    <x v="3"/>
    <x v="5"/>
    <x v="21"/>
    <n v="0"/>
    <n v="0"/>
    <m/>
    <x v="0"/>
  </r>
  <r>
    <x v="39"/>
    <x v="3"/>
    <x v="0"/>
    <x v="3"/>
    <x v="6"/>
    <x v="21"/>
    <n v="0"/>
    <n v="0"/>
    <m/>
    <x v="0"/>
  </r>
  <r>
    <x v="39"/>
    <x v="3"/>
    <x v="0"/>
    <x v="4"/>
    <x v="7"/>
    <x v="21"/>
    <n v="0"/>
    <n v="0"/>
    <m/>
    <x v="0"/>
  </r>
  <r>
    <x v="39"/>
    <x v="3"/>
    <x v="0"/>
    <x v="0"/>
    <x v="8"/>
    <x v="21"/>
    <n v="0"/>
    <n v="0"/>
    <m/>
    <x v="0"/>
  </r>
  <r>
    <x v="39"/>
    <x v="3"/>
    <x v="0"/>
    <x v="1"/>
    <x v="9"/>
    <x v="21"/>
    <n v="0"/>
    <n v="0"/>
    <m/>
    <x v="0"/>
  </r>
  <r>
    <x v="39"/>
    <x v="3"/>
    <x v="0"/>
    <x v="0"/>
    <x v="0"/>
    <x v="22"/>
    <n v="1781"/>
    <n v="0"/>
    <m/>
    <x v="0"/>
  </r>
  <r>
    <x v="39"/>
    <x v="3"/>
    <x v="0"/>
    <x v="0"/>
    <x v="1"/>
    <x v="22"/>
    <n v="962"/>
    <n v="0"/>
    <m/>
    <x v="0"/>
  </r>
  <r>
    <x v="39"/>
    <x v="3"/>
    <x v="0"/>
    <x v="1"/>
    <x v="2"/>
    <x v="22"/>
    <n v="217"/>
    <n v="0"/>
    <m/>
    <x v="0"/>
  </r>
  <r>
    <x v="39"/>
    <x v="3"/>
    <x v="0"/>
    <x v="1"/>
    <x v="3"/>
    <x v="22"/>
    <n v="0"/>
    <n v="0"/>
    <m/>
    <x v="0"/>
  </r>
  <r>
    <x v="39"/>
    <x v="3"/>
    <x v="0"/>
    <x v="2"/>
    <x v="4"/>
    <x v="22"/>
    <n v="1"/>
    <n v="0"/>
    <m/>
    <x v="0"/>
  </r>
  <r>
    <x v="39"/>
    <x v="3"/>
    <x v="0"/>
    <x v="3"/>
    <x v="5"/>
    <x v="22"/>
    <n v="0"/>
    <n v="0"/>
    <m/>
    <x v="0"/>
  </r>
  <r>
    <x v="39"/>
    <x v="3"/>
    <x v="0"/>
    <x v="3"/>
    <x v="6"/>
    <x v="22"/>
    <n v="0"/>
    <n v="0"/>
    <m/>
    <x v="0"/>
  </r>
  <r>
    <x v="39"/>
    <x v="3"/>
    <x v="0"/>
    <x v="4"/>
    <x v="7"/>
    <x v="22"/>
    <n v="0"/>
    <n v="0"/>
    <m/>
    <x v="0"/>
  </r>
  <r>
    <x v="39"/>
    <x v="3"/>
    <x v="0"/>
    <x v="0"/>
    <x v="8"/>
    <x v="22"/>
    <n v="0"/>
    <n v="0"/>
    <m/>
    <x v="0"/>
  </r>
  <r>
    <x v="39"/>
    <x v="3"/>
    <x v="0"/>
    <x v="1"/>
    <x v="9"/>
    <x v="22"/>
    <n v="0"/>
    <n v="0"/>
    <m/>
    <x v="0"/>
  </r>
  <r>
    <x v="39"/>
    <x v="3"/>
    <x v="0"/>
    <x v="0"/>
    <x v="0"/>
    <x v="23"/>
    <n v="1791"/>
    <n v="0"/>
    <m/>
    <x v="0"/>
  </r>
  <r>
    <x v="39"/>
    <x v="3"/>
    <x v="0"/>
    <x v="0"/>
    <x v="1"/>
    <x v="23"/>
    <n v="948"/>
    <n v="0"/>
    <m/>
    <x v="0"/>
  </r>
  <r>
    <x v="39"/>
    <x v="3"/>
    <x v="0"/>
    <x v="1"/>
    <x v="2"/>
    <x v="23"/>
    <n v="208"/>
    <n v="0"/>
    <m/>
    <x v="0"/>
  </r>
  <r>
    <x v="39"/>
    <x v="3"/>
    <x v="0"/>
    <x v="1"/>
    <x v="3"/>
    <x v="23"/>
    <n v="0"/>
    <n v="0"/>
    <m/>
    <x v="0"/>
  </r>
  <r>
    <x v="39"/>
    <x v="3"/>
    <x v="0"/>
    <x v="2"/>
    <x v="4"/>
    <x v="23"/>
    <n v="1"/>
    <n v="0"/>
    <m/>
    <x v="0"/>
  </r>
  <r>
    <x v="39"/>
    <x v="3"/>
    <x v="0"/>
    <x v="3"/>
    <x v="5"/>
    <x v="23"/>
    <n v="0"/>
    <n v="0"/>
    <m/>
    <x v="0"/>
  </r>
  <r>
    <x v="39"/>
    <x v="3"/>
    <x v="0"/>
    <x v="3"/>
    <x v="6"/>
    <x v="23"/>
    <n v="0"/>
    <n v="0"/>
    <m/>
    <x v="0"/>
  </r>
  <r>
    <x v="39"/>
    <x v="3"/>
    <x v="0"/>
    <x v="4"/>
    <x v="7"/>
    <x v="23"/>
    <n v="0"/>
    <n v="0"/>
    <m/>
    <x v="0"/>
  </r>
  <r>
    <x v="39"/>
    <x v="3"/>
    <x v="0"/>
    <x v="0"/>
    <x v="8"/>
    <x v="23"/>
    <n v="0"/>
    <n v="0"/>
    <m/>
    <x v="0"/>
  </r>
  <r>
    <x v="39"/>
    <x v="3"/>
    <x v="0"/>
    <x v="1"/>
    <x v="9"/>
    <x v="23"/>
    <n v="0"/>
    <n v="0"/>
    <m/>
    <x v="0"/>
  </r>
  <r>
    <x v="39"/>
    <x v="3"/>
    <x v="0"/>
    <x v="0"/>
    <x v="0"/>
    <x v="24"/>
    <n v="1803"/>
    <n v="0"/>
    <m/>
    <x v="0"/>
  </r>
  <r>
    <x v="39"/>
    <x v="3"/>
    <x v="0"/>
    <x v="0"/>
    <x v="1"/>
    <x v="24"/>
    <n v="937"/>
    <n v="0"/>
    <m/>
    <x v="0"/>
  </r>
  <r>
    <x v="39"/>
    <x v="3"/>
    <x v="0"/>
    <x v="1"/>
    <x v="2"/>
    <x v="24"/>
    <n v="202"/>
    <n v="0"/>
    <m/>
    <x v="0"/>
  </r>
  <r>
    <x v="39"/>
    <x v="3"/>
    <x v="0"/>
    <x v="1"/>
    <x v="3"/>
    <x v="24"/>
    <n v="0"/>
    <n v="0"/>
    <m/>
    <x v="0"/>
  </r>
  <r>
    <x v="39"/>
    <x v="3"/>
    <x v="0"/>
    <x v="2"/>
    <x v="4"/>
    <x v="24"/>
    <n v="1"/>
    <n v="0"/>
    <m/>
    <x v="0"/>
  </r>
  <r>
    <x v="39"/>
    <x v="3"/>
    <x v="0"/>
    <x v="3"/>
    <x v="5"/>
    <x v="24"/>
    <n v="0"/>
    <n v="0"/>
    <m/>
    <x v="0"/>
  </r>
  <r>
    <x v="39"/>
    <x v="3"/>
    <x v="0"/>
    <x v="3"/>
    <x v="6"/>
    <x v="24"/>
    <n v="0"/>
    <n v="0"/>
    <m/>
    <x v="0"/>
  </r>
  <r>
    <x v="39"/>
    <x v="3"/>
    <x v="0"/>
    <x v="4"/>
    <x v="7"/>
    <x v="24"/>
    <n v="0"/>
    <n v="0"/>
    <m/>
    <x v="0"/>
  </r>
  <r>
    <x v="39"/>
    <x v="3"/>
    <x v="0"/>
    <x v="0"/>
    <x v="8"/>
    <x v="24"/>
    <n v="0"/>
    <n v="0"/>
    <m/>
    <x v="0"/>
  </r>
  <r>
    <x v="39"/>
    <x v="3"/>
    <x v="0"/>
    <x v="1"/>
    <x v="9"/>
    <x v="24"/>
    <n v="0"/>
    <n v="0"/>
    <m/>
    <x v="0"/>
  </r>
  <r>
    <x v="39"/>
    <x v="3"/>
    <x v="0"/>
    <x v="0"/>
    <x v="0"/>
    <x v="25"/>
    <n v="1810"/>
    <n v="0"/>
    <m/>
    <x v="0"/>
  </r>
  <r>
    <x v="39"/>
    <x v="3"/>
    <x v="0"/>
    <x v="0"/>
    <x v="1"/>
    <x v="25"/>
    <n v="924"/>
    <n v="0"/>
    <m/>
    <x v="0"/>
  </r>
  <r>
    <x v="39"/>
    <x v="3"/>
    <x v="0"/>
    <x v="1"/>
    <x v="2"/>
    <x v="25"/>
    <n v="195"/>
    <n v="0"/>
    <m/>
    <x v="0"/>
  </r>
  <r>
    <x v="39"/>
    <x v="3"/>
    <x v="0"/>
    <x v="1"/>
    <x v="3"/>
    <x v="25"/>
    <n v="0"/>
    <n v="0"/>
    <m/>
    <x v="0"/>
  </r>
  <r>
    <x v="39"/>
    <x v="3"/>
    <x v="0"/>
    <x v="2"/>
    <x v="4"/>
    <x v="25"/>
    <n v="1"/>
    <n v="0"/>
    <m/>
    <x v="0"/>
  </r>
  <r>
    <x v="39"/>
    <x v="3"/>
    <x v="0"/>
    <x v="3"/>
    <x v="5"/>
    <x v="25"/>
    <n v="0"/>
    <n v="0"/>
    <m/>
    <x v="0"/>
  </r>
  <r>
    <x v="39"/>
    <x v="3"/>
    <x v="0"/>
    <x v="3"/>
    <x v="6"/>
    <x v="25"/>
    <n v="0"/>
    <n v="0"/>
    <m/>
    <x v="0"/>
  </r>
  <r>
    <x v="39"/>
    <x v="3"/>
    <x v="0"/>
    <x v="4"/>
    <x v="7"/>
    <x v="25"/>
    <n v="0"/>
    <n v="0"/>
    <m/>
    <x v="0"/>
  </r>
  <r>
    <x v="39"/>
    <x v="3"/>
    <x v="0"/>
    <x v="0"/>
    <x v="8"/>
    <x v="25"/>
    <n v="0"/>
    <n v="0"/>
    <m/>
    <x v="0"/>
  </r>
  <r>
    <x v="39"/>
    <x v="3"/>
    <x v="0"/>
    <x v="1"/>
    <x v="9"/>
    <x v="25"/>
    <n v="0"/>
    <n v="0"/>
    <m/>
    <x v="0"/>
  </r>
  <r>
    <x v="39"/>
    <x v="3"/>
    <x v="0"/>
    <x v="0"/>
    <x v="0"/>
    <x v="26"/>
    <n v="1807"/>
    <n v="0"/>
    <m/>
    <x v="0"/>
  </r>
  <r>
    <x v="39"/>
    <x v="3"/>
    <x v="0"/>
    <x v="0"/>
    <x v="1"/>
    <x v="26"/>
    <n v="907"/>
    <n v="0"/>
    <m/>
    <x v="0"/>
  </r>
  <r>
    <x v="39"/>
    <x v="3"/>
    <x v="0"/>
    <x v="1"/>
    <x v="2"/>
    <x v="26"/>
    <n v="183"/>
    <n v="0"/>
    <m/>
    <x v="0"/>
  </r>
  <r>
    <x v="39"/>
    <x v="3"/>
    <x v="0"/>
    <x v="1"/>
    <x v="3"/>
    <x v="26"/>
    <n v="0"/>
    <n v="0"/>
    <m/>
    <x v="0"/>
  </r>
  <r>
    <x v="39"/>
    <x v="3"/>
    <x v="0"/>
    <x v="2"/>
    <x v="4"/>
    <x v="26"/>
    <n v="1"/>
    <n v="0"/>
    <m/>
    <x v="0"/>
  </r>
  <r>
    <x v="39"/>
    <x v="3"/>
    <x v="0"/>
    <x v="3"/>
    <x v="5"/>
    <x v="26"/>
    <n v="0"/>
    <n v="0"/>
    <m/>
    <x v="0"/>
  </r>
  <r>
    <x v="39"/>
    <x v="3"/>
    <x v="0"/>
    <x v="3"/>
    <x v="6"/>
    <x v="26"/>
    <n v="0"/>
    <n v="0"/>
    <m/>
    <x v="0"/>
  </r>
  <r>
    <x v="39"/>
    <x v="3"/>
    <x v="0"/>
    <x v="4"/>
    <x v="7"/>
    <x v="26"/>
    <n v="0"/>
    <n v="0"/>
    <m/>
    <x v="0"/>
  </r>
  <r>
    <x v="39"/>
    <x v="3"/>
    <x v="0"/>
    <x v="0"/>
    <x v="8"/>
    <x v="26"/>
    <n v="0"/>
    <n v="0"/>
    <m/>
    <x v="0"/>
  </r>
  <r>
    <x v="39"/>
    <x v="3"/>
    <x v="0"/>
    <x v="1"/>
    <x v="9"/>
    <x v="26"/>
    <n v="0"/>
    <n v="0"/>
    <m/>
    <x v="0"/>
  </r>
  <r>
    <x v="39"/>
    <x v="3"/>
    <x v="0"/>
    <x v="0"/>
    <x v="0"/>
    <x v="27"/>
    <n v="1971"/>
    <n v="0"/>
    <m/>
    <x v="0"/>
  </r>
  <r>
    <x v="39"/>
    <x v="3"/>
    <x v="0"/>
    <x v="0"/>
    <x v="1"/>
    <x v="27"/>
    <n v="984"/>
    <n v="0"/>
    <m/>
    <x v="0"/>
  </r>
  <r>
    <x v="39"/>
    <x v="3"/>
    <x v="0"/>
    <x v="1"/>
    <x v="2"/>
    <x v="27"/>
    <n v="192"/>
    <n v="0"/>
    <m/>
    <x v="0"/>
  </r>
  <r>
    <x v="39"/>
    <x v="3"/>
    <x v="0"/>
    <x v="1"/>
    <x v="3"/>
    <x v="27"/>
    <n v="0"/>
    <n v="0"/>
    <m/>
    <x v="0"/>
  </r>
  <r>
    <x v="39"/>
    <x v="3"/>
    <x v="0"/>
    <x v="2"/>
    <x v="4"/>
    <x v="27"/>
    <n v="1"/>
    <n v="0"/>
    <m/>
    <x v="0"/>
  </r>
  <r>
    <x v="39"/>
    <x v="3"/>
    <x v="0"/>
    <x v="3"/>
    <x v="5"/>
    <x v="27"/>
    <n v="0"/>
    <n v="0"/>
    <m/>
    <x v="0"/>
  </r>
  <r>
    <x v="39"/>
    <x v="3"/>
    <x v="0"/>
    <x v="3"/>
    <x v="6"/>
    <x v="27"/>
    <n v="0"/>
    <n v="0"/>
    <m/>
    <x v="0"/>
  </r>
  <r>
    <x v="39"/>
    <x v="3"/>
    <x v="0"/>
    <x v="4"/>
    <x v="7"/>
    <x v="27"/>
    <n v="0"/>
    <n v="0"/>
    <m/>
    <x v="0"/>
  </r>
  <r>
    <x v="39"/>
    <x v="3"/>
    <x v="0"/>
    <x v="0"/>
    <x v="8"/>
    <x v="27"/>
    <n v="0"/>
    <n v="0"/>
    <m/>
    <x v="0"/>
  </r>
  <r>
    <x v="39"/>
    <x v="3"/>
    <x v="0"/>
    <x v="1"/>
    <x v="9"/>
    <x v="27"/>
    <n v="0"/>
    <n v="0"/>
    <m/>
    <x v="0"/>
  </r>
  <r>
    <x v="39"/>
    <x v="3"/>
    <x v="0"/>
    <x v="0"/>
    <x v="0"/>
    <x v="28"/>
    <n v="2123"/>
    <n v="0"/>
    <m/>
    <x v="0"/>
  </r>
  <r>
    <x v="39"/>
    <x v="3"/>
    <x v="0"/>
    <x v="0"/>
    <x v="1"/>
    <x v="28"/>
    <n v="1054"/>
    <n v="0"/>
    <m/>
    <x v="0"/>
  </r>
  <r>
    <x v="39"/>
    <x v="3"/>
    <x v="0"/>
    <x v="1"/>
    <x v="2"/>
    <x v="28"/>
    <n v="200"/>
    <n v="0"/>
    <m/>
    <x v="0"/>
  </r>
  <r>
    <x v="39"/>
    <x v="3"/>
    <x v="0"/>
    <x v="1"/>
    <x v="3"/>
    <x v="28"/>
    <n v="0"/>
    <n v="0"/>
    <m/>
    <x v="0"/>
  </r>
  <r>
    <x v="39"/>
    <x v="3"/>
    <x v="0"/>
    <x v="2"/>
    <x v="4"/>
    <x v="28"/>
    <n v="1"/>
    <n v="0"/>
    <m/>
    <x v="0"/>
  </r>
  <r>
    <x v="39"/>
    <x v="3"/>
    <x v="0"/>
    <x v="3"/>
    <x v="5"/>
    <x v="28"/>
    <n v="0"/>
    <n v="0"/>
    <m/>
    <x v="0"/>
  </r>
  <r>
    <x v="39"/>
    <x v="3"/>
    <x v="0"/>
    <x v="3"/>
    <x v="6"/>
    <x v="28"/>
    <n v="0"/>
    <n v="0"/>
    <m/>
    <x v="0"/>
  </r>
  <r>
    <x v="39"/>
    <x v="3"/>
    <x v="0"/>
    <x v="4"/>
    <x v="7"/>
    <x v="28"/>
    <n v="0"/>
    <n v="0"/>
    <m/>
    <x v="0"/>
  </r>
  <r>
    <x v="39"/>
    <x v="3"/>
    <x v="0"/>
    <x v="0"/>
    <x v="8"/>
    <x v="28"/>
    <n v="0"/>
    <n v="0"/>
    <m/>
    <x v="0"/>
  </r>
  <r>
    <x v="39"/>
    <x v="3"/>
    <x v="0"/>
    <x v="1"/>
    <x v="9"/>
    <x v="28"/>
    <n v="0"/>
    <n v="0"/>
    <m/>
    <x v="0"/>
  </r>
  <r>
    <x v="39"/>
    <x v="3"/>
    <x v="0"/>
    <x v="0"/>
    <x v="0"/>
    <x v="29"/>
    <n v="2238"/>
    <n v="0"/>
    <m/>
    <x v="0"/>
  </r>
  <r>
    <x v="39"/>
    <x v="3"/>
    <x v="0"/>
    <x v="0"/>
    <x v="1"/>
    <x v="29"/>
    <n v="1104"/>
    <n v="0"/>
    <m/>
    <x v="0"/>
  </r>
  <r>
    <x v="39"/>
    <x v="3"/>
    <x v="0"/>
    <x v="1"/>
    <x v="2"/>
    <x v="29"/>
    <n v="205"/>
    <n v="0"/>
    <m/>
    <x v="0"/>
  </r>
  <r>
    <x v="39"/>
    <x v="3"/>
    <x v="0"/>
    <x v="1"/>
    <x v="3"/>
    <x v="29"/>
    <n v="0"/>
    <n v="0"/>
    <m/>
    <x v="0"/>
  </r>
  <r>
    <x v="39"/>
    <x v="3"/>
    <x v="0"/>
    <x v="2"/>
    <x v="4"/>
    <x v="29"/>
    <n v="1"/>
    <n v="0"/>
    <m/>
    <x v="0"/>
  </r>
  <r>
    <x v="39"/>
    <x v="3"/>
    <x v="0"/>
    <x v="3"/>
    <x v="5"/>
    <x v="29"/>
    <n v="0"/>
    <n v="0"/>
    <m/>
    <x v="0"/>
  </r>
  <r>
    <x v="39"/>
    <x v="3"/>
    <x v="0"/>
    <x v="3"/>
    <x v="6"/>
    <x v="29"/>
    <n v="0"/>
    <n v="0"/>
    <m/>
    <x v="0"/>
  </r>
  <r>
    <x v="39"/>
    <x v="3"/>
    <x v="0"/>
    <x v="4"/>
    <x v="7"/>
    <x v="29"/>
    <n v="0"/>
    <n v="0"/>
    <m/>
    <x v="0"/>
  </r>
  <r>
    <x v="39"/>
    <x v="3"/>
    <x v="0"/>
    <x v="0"/>
    <x v="8"/>
    <x v="29"/>
    <n v="0"/>
    <n v="0"/>
    <m/>
    <x v="0"/>
  </r>
  <r>
    <x v="39"/>
    <x v="3"/>
    <x v="0"/>
    <x v="1"/>
    <x v="9"/>
    <x v="29"/>
    <n v="0"/>
    <n v="0"/>
    <m/>
    <x v="0"/>
  </r>
  <r>
    <x v="39"/>
    <x v="3"/>
    <x v="0"/>
    <x v="0"/>
    <x v="0"/>
    <x v="30"/>
    <n v="2342"/>
    <n v="0"/>
    <m/>
    <x v="0"/>
  </r>
  <r>
    <x v="39"/>
    <x v="3"/>
    <x v="0"/>
    <x v="0"/>
    <x v="1"/>
    <x v="30"/>
    <n v="1148"/>
    <n v="0"/>
    <m/>
    <x v="0"/>
  </r>
  <r>
    <x v="39"/>
    <x v="3"/>
    <x v="0"/>
    <x v="1"/>
    <x v="2"/>
    <x v="30"/>
    <n v="209"/>
    <n v="0"/>
    <m/>
    <x v="0"/>
  </r>
  <r>
    <x v="39"/>
    <x v="3"/>
    <x v="0"/>
    <x v="1"/>
    <x v="3"/>
    <x v="30"/>
    <n v="0"/>
    <n v="0"/>
    <m/>
    <x v="0"/>
  </r>
  <r>
    <x v="39"/>
    <x v="3"/>
    <x v="0"/>
    <x v="2"/>
    <x v="4"/>
    <x v="30"/>
    <n v="1"/>
    <n v="0"/>
    <m/>
    <x v="0"/>
  </r>
  <r>
    <x v="39"/>
    <x v="3"/>
    <x v="0"/>
    <x v="3"/>
    <x v="5"/>
    <x v="30"/>
    <n v="0"/>
    <n v="0"/>
    <m/>
    <x v="0"/>
  </r>
  <r>
    <x v="39"/>
    <x v="3"/>
    <x v="0"/>
    <x v="3"/>
    <x v="6"/>
    <x v="30"/>
    <n v="0"/>
    <n v="0"/>
    <m/>
    <x v="0"/>
  </r>
  <r>
    <x v="39"/>
    <x v="3"/>
    <x v="0"/>
    <x v="4"/>
    <x v="7"/>
    <x v="30"/>
    <n v="0"/>
    <n v="0"/>
    <m/>
    <x v="0"/>
  </r>
  <r>
    <x v="39"/>
    <x v="3"/>
    <x v="0"/>
    <x v="0"/>
    <x v="8"/>
    <x v="30"/>
    <n v="0"/>
    <n v="0"/>
    <m/>
    <x v="0"/>
  </r>
  <r>
    <x v="39"/>
    <x v="3"/>
    <x v="0"/>
    <x v="1"/>
    <x v="9"/>
    <x v="30"/>
    <n v="0"/>
    <n v="0"/>
    <m/>
    <x v="0"/>
  </r>
  <r>
    <x v="39"/>
    <x v="4"/>
    <x v="0"/>
    <x v="0"/>
    <x v="0"/>
    <x v="1"/>
    <n v="14655"/>
    <n v="0"/>
    <m/>
    <x v="0"/>
  </r>
  <r>
    <x v="39"/>
    <x v="4"/>
    <x v="0"/>
    <x v="0"/>
    <x v="1"/>
    <x v="1"/>
    <n v="3529"/>
    <n v="0"/>
    <m/>
    <x v="0"/>
  </r>
  <r>
    <x v="39"/>
    <x v="4"/>
    <x v="0"/>
    <x v="1"/>
    <x v="2"/>
    <x v="1"/>
    <n v="8"/>
    <n v="0"/>
    <m/>
    <x v="0"/>
  </r>
  <r>
    <x v="39"/>
    <x v="4"/>
    <x v="0"/>
    <x v="1"/>
    <x v="3"/>
    <x v="1"/>
    <n v="0"/>
    <n v="0"/>
    <m/>
    <x v="0"/>
  </r>
  <r>
    <x v="39"/>
    <x v="4"/>
    <x v="0"/>
    <x v="2"/>
    <x v="4"/>
    <x v="1"/>
    <n v="1"/>
    <n v="0"/>
    <m/>
    <x v="0"/>
  </r>
  <r>
    <x v="39"/>
    <x v="4"/>
    <x v="0"/>
    <x v="3"/>
    <x v="5"/>
    <x v="1"/>
    <n v="0"/>
    <n v="0"/>
    <m/>
    <x v="0"/>
  </r>
  <r>
    <x v="39"/>
    <x v="4"/>
    <x v="0"/>
    <x v="3"/>
    <x v="6"/>
    <x v="1"/>
    <n v="0"/>
    <n v="0"/>
    <m/>
    <x v="0"/>
  </r>
  <r>
    <x v="39"/>
    <x v="4"/>
    <x v="0"/>
    <x v="4"/>
    <x v="7"/>
    <x v="1"/>
    <n v="0"/>
    <n v="0"/>
    <m/>
    <x v="0"/>
  </r>
  <r>
    <x v="39"/>
    <x v="4"/>
    <x v="0"/>
    <x v="0"/>
    <x v="8"/>
    <x v="1"/>
    <n v="3"/>
    <n v="0"/>
    <m/>
    <x v="0"/>
  </r>
  <r>
    <x v="39"/>
    <x v="4"/>
    <x v="0"/>
    <x v="1"/>
    <x v="9"/>
    <x v="1"/>
    <n v="0"/>
    <n v="0"/>
    <m/>
    <x v="0"/>
  </r>
  <r>
    <x v="39"/>
    <x v="4"/>
    <x v="0"/>
    <x v="0"/>
    <x v="0"/>
    <x v="2"/>
    <n v="14519"/>
    <n v="0"/>
    <m/>
    <x v="0"/>
  </r>
  <r>
    <x v="39"/>
    <x v="4"/>
    <x v="0"/>
    <x v="0"/>
    <x v="1"/>
    <x v="2"/>
    <n v="4057"/>
    <n v="0"/>
    <m/>
    <x v="0"/>
  </r>
  <r>
    <x v="39"/>
    <x v="4"/>
    <x v="0"/>
    <x v="1"/>
    <x v="2"/>
    <x v="2"/>
    <n v="4"/>
    <n v="0"/>
    <m/>
    <x v="0"/>
  </r>
  <r>
    <x v="39"/>
    <x v="4"/>
    <x v="0"/>
    <x v="1"/>
    <x v="3"/>
    <x v="2"/>
    <n v="0"/>
    <n v="0"/>
    <m/>
    <x v="0"/>
  </r>
  <r>
    <x v="39"/>
    <x v="4"/>
    <x v="0"/>
    <x v="2"/>
    <x v="4"/>
    <x v="2"/>
    <n v="0"/>
    <n v="0"/>
    <m/>
    <x v="0"/>
  </r>
  <r>
    <x v="39"/>
    <x v="4"/>
    <x v="0"/>
    <x v="3"/>
    <x v="5"/>
    <x v="2"/>
    <n v="0"/>
    <n v="0"/>
    <m/>
    <x v="0"/>
  </r>
  <r>
    <x v="39"/>
    <x v="4"/>
    <x v="0"/>
    <x v="3"/>
    <x v="6"/>
    <x v="2"/>
    <n v="0"/>
    <n v="0"/>
    <m/>
    <x v="0"/>
  </r>
  <r>
    <x v="39"/>
    <x v="4"/>
    <x v="0"/>
    <x v="4"/>
    <x v="7"/>
    <x v="2"/>
    <n v="0"/>
    <n v="0"/>
    <m/>
    <x v="0"/>
  </r>
  <r>
    <x v="39"/>
    <x v="4"/>
    <x v="0"/>
    <x v="0"/>
    <x v="8"/>
    <x v="2"/>
    <n v="4"/>
    <n v="0"/>
    <m/>
    <x v="0"/>
  </r>
  <r>
    <x v="39"/>
    <x v="4"/>
    <x v="0"/>
    <x v="1"/>
    <x v="9"/>
    <x v="2"/>
    <n v="0"/>
    <n v="0"/>
    <m/>
    <x v="0"/>
  </r>
  <r>
    <x v="39"/>
    <x v="4"/>
    <x v="0"/>
    <x v="0"/>
    <x v="0"/>
    <x v="3"/>
    <n v="15089"/>
    <n v="0"/>
    <m/>
    <x v="0"/>
  </r>
  <r>
    <x v="39"/>
    <x v="4"/>
    <x v="0"/>
    <x v="0"/>
    <x v="1"/>
    <x v="3"/>
    <n v="3754"/>
    <n v="0"/>
    <m/>
    <x v="0"/>
  </r>
  <r>
    <x v="39"/>
    <x v="4"/>
    <x v="0"/>
    <x v="1"/>
    <x v="2"/>
    <x v="3"/>
    <n v="9"/>
    <n v="0"/>
    <m/>
    <x v="0"/>
  </r>
  <r>
    <x v="39"/>
    <x v="4"/>
    <x v="0"/>
    <x v="1"/>
    <x v="3"/>
    <x v="3"/>
    <n v="0"/>
    <n v="0"/>
    <m/>
    <x v="0"/>
  </r>
  <r>
    <x v="39"/>
    <x v="4"/>
    <x v="0"/>
    <x v="2"/>
    <x v="4"/>
    <x v="3"/>
    <n v="1"/>
    <n v="0"/>
    <m/>
    <x v="0"/>
  </r>
  <r>
    <x v="39"/>
    <x v="4"/>
    <x v="0"/>
    <x v="3"/>
    <x v="5"/>
    <x v="3"/>
    <n v="0"/>
    <n v="0"/>
    <m/>
    <x v="0"/>
  </r>
  <r>
    <x v="39"/>
    <x v="4"/>
    <x v="0"/>
    <x v="3"/>
    <x v="6"/>
    <x v="3"/>
    <n v="0"/>
    <n v="0"/>
    <m/>
    <x v="0"/>
  </r>
  <r>
    <x v="39"/>
    <x v="4"/>
    <x v="0"/>
    <x v="4"/>
    <x v="7"/>
    <x v="3"/>
    <n v="0"/>
    <n v="0"/>
    <m/>
    <x v="0"/>
  </r>
  <r>
    <x v="39"/>
    <x v="4"/>
    <x v="0"/>
    <x v="0"/>
    <x v="8"/>
    <x v="3"/>
    <n v="3"/>
    <n v="0"/>
    <m/>
    <x v="0"/>
  </r>
  <r>
    <x v="39"/>
    <x v="4"/>
    <x v="0"/>
    <x v="1"/>
    <x v="9"/>
    <x v="3"/>
    <n v="0"/>
    <n v="0"/>
    <m/>
    <x v="0"/>
  </r>
  <r>
    <x v="39"/>
    <x v="4"/>
    <x v="0"/>
    <x v="0"/>
    <x v="0"/>
    <x v="4"/>
    <n v="15271"/>
    <n v="0"/>
    <m/>
    <x v="0"/>
  </r>
  <r>
    <x v="39"/>
    <x v="4"/>
    <x v="0"/>
    <x v="0"/>
    <x v="1"/>
    <x v="4"/>
    <n v="3926"/>
    <n v="0"/>
    <m/>
    <x v="0"/>
  </r>
  <r>
    <x v="39"/>
    <x v="4"/>
    <x v="0"/>
    <x v="1"/>
    <x v="2"/>
    <x v="4"/>
    <n v="10"/>
    <n v="0"/>
    <m/>
    <x v="0"/>
  </r>
  <r>
    <x v="39"/>
    <x v="4"/>
    <x v="0"/>
    <x v="1"/>
    <x v="3"/>
    <x v="4"/>
    <n v="0"/>
    <n v="0"/>
    <m/>
    <x v="0"/>
  </r>
  <r>
    <x v="39"/>
    <x v="4"/>
    <x v="0"/>
    <x v="2"/>
    <x v="4"/>
    <x v="4"/>
    <n v="1"/>
    <n v="0"/>
    <m/>
    <x v="0"/>
  </r>
  <r>
    <x v="39"/>
    <x v="4"/>
    <x v="0"/>
    <x v="3"/>
    <x v="5"/>
    <x v="4"/>
    <n v="0"/>
    <n v="0"/>
    <m/>
    <x v="0"/>
  </r>
  <r>
    <x v="39"/>
    <x v="4"/>
    <x v="0"/>
    <x v="3"/>
    <x v="6"/>
    <x v="4"/>
    <n v="0"/>
    <n v="0"/>
    <m/>
    <x v="0"/>
  </r>
  <r>
    <x v="39"/>
    <x v="4"/>
    <x v="0"/>
    <x v="4"/>
    <x v="7"/>
    <x v="4"/>
    <n v="0"/>
    <n v="0"/>
    <m/>
    <x v="0"/>
  </r>
  <r>
    <x v="39"/>
    <x v="4"/>
    <x v="0"/>
    <x v="0"/>
    <x v="8"/>
    <x v="4"/>
    <n v="3"/>
    <n v="0"/>
    <m/>
    <x v="0"/>
  </r>
  <r>
    <x v="39"/>
    <x v="4"/>
    <x v="0"/>
    <x v="1"/>
    <x v="9"/>
    <x v="4"/>
    <n v="0"/>
    <n v="0"/>
    <m/>
    <x v="0"/>
  </r>
  <r>
    <x v="39"/>
    <x v="4"/>
    <x v="0"/>
    <x v="0"/>
    <x v="0"/>
    <x v="5"/>
    <n v="14407"/>
    <n v="0"/>
    <m/>
    <x v="0"/>
  </r>
  <r>
    <x v="39"/>
    <x v="4"/>
    <x v="0"/>
    <x v="0"/>
    <x v="1"/>
    <x v="5"/>
    <n v="4653"/>
    <n v="0"/>
    <m/>
    <x v="0"/>
  </r>
  <r>
    <x v="39"/>
    <x v="4"/>
    <x v="0"/>
    <x v="1"/>
    <x v="2"/>
    <x v="5"/>
    <n v="11"/>
    <n v="0"/>
    <m/>
    <x v="0"/>
  </r>
  <r>
    <x v="39"/>
    <x v="4"/>
    <x v="0"/>
    <x v="1"/>
    <x v="3"/>
    <x v="5"/>
    <n v="0"/>
    <n v="0"/>
    <m/>
    <x v="0"/>
  </r>
  <r>
    <x v="39"/>
    <x v="4"/>
    <x v="0"/>
    <x v="2"/>
    <x v="4"/>
    <x v="5"/>
    <n v="1"/>
    <n v="0"/>
    <m/>
    <x v="0"/>
  </r>
  <r>
    <x v="39"/>
    <x v="4"/>
    <x v="0"/>
    <x v="3"/>
    <x v="5"/>
    <x v="5"/>
    <n v="0"/>
    <n v="0"/>
    <m/>
    <x v="0"/>
  </r>
  <r>
    <x v="39"/>
    <x v="4"/>
    <x v="0"/>
    <x v="3"/>
    <x v="6"/>
    <x v="5"/>
    <n v="0"/>
    <n v="0"/>
    <m/>
    <x v="0"/>
  </r>
  <r>
    <x v="39"/>
    <x v="4"/>
    <x v="0"/>
    <x v="4"/>
    <x v="7"/>
    <x v="5"/>
    <n v="0"/>
    <n v="0"/>
    <m/>
    <x v="0"/>
  </r>
  <r>
    <x v="39"/>
    <x v="4"/>
    <x v="0"/>
    <x v="0"/>
    <x v="8"/>
    <x v="5"/>
    <n v="3"/>
    <n v="0"/>
    <m/>
    <x v="0"/>
  </r>
  <r>
    <x v="39"/>
    <x v="4"/>
    <x v="0"/>
    <x v="1"/>
    <x v="9"/>
    <x v="5"/>
    <n v="0"/>
    <n v="0"/>
    <m/>
    <x v="0"/>
  </r>
  <r>
    <x v="39"/>
    <x v="4"/>
    <x v="0"/>
    <x v="0"/>
    <x v="0"/>
    <x v="6"/>
    <n v="15017"/>
    <n v="0"/>
    <m/>
    <x v="0"/>
  </r>
  <r>
    <x v="39"/>
    <x v="4"/>
    <x v="0"/>
    <x v="0"/>
    <x v="1"/>
    <x v="6"/>
    <n v="3974"/>
    <n v="0"/>
    <m/>
    <x v="0"/>
  </r>
  <r>
    <x v="39"/>
    <x v="4"/>
    <x v="0"/>
    <x v="1"/>
    <x v="2"/>
    <x v="6"/>
    <n v="16"/>
    <n v="0"/>
    <m/>
    <x v="0"/>
  </r>
  <r>
    <x v="39"/>
    <x v="4"/>
    <x v="0"/>
    <x v="1"/>
    <x v="3"/>
    <x v="6"/>
    <n v="0"/>
    <n v="0"/>
    <m/>
    <x v="0"/>
  </r>
  <r>
    <x v="39"/>
    <x v="4"/>
    <x v="0"/>
    <x v="2"/>
    <x v="4"/>
    <x v="6"/>
    <n v="3"/>
    <n v="0"/>
    <m/>
    <x v="0"/>
  </r>
  <r>
    <x v="39"/>
    <x v="4"/>
    <x v="0"/>
    <x v="3"/>
    <x v="5"/>
    <x v="6"/>
    <n v="0"/>
    <n v="0"/>
    <m/>
    <x v="0"/>
  </r>
  <r>
    <x v="39"/>
    <x v="4"/>
    <x v="0"/>
    <x v="3"/>
    <x v="6"/>
    <x v="6"/>
    <n v="0"/>
    <n v="0"/>
    <m/>
    <x v="0"/>
  </r>
  <r>
    <x v="39"/>
    <x v="4"/>
    <x v="0"/>
    <x v="4"/>
    <x v="7"/>
    <x v="6"/>
    <n v="0"/>
    <n v="0"/>
    <m/>
    <x v="0"/>
  </r>
  <r>
    <x v="39"/>
    <x v="4"/>
    <x v="0"/>
    <x v="0"/>
    <x v="8"/>
    <x v="6"/>
    <n v="3"/>
    <n v="0"/>
    <m/>
    <x v="0"/>
  </r>
  <r>
    <x v="39"/>
    <x v="4"/>
    <x v="0"/>
    <x v="1"/>
    <x v="9"/>
    <x v="6"/>
    <n v="0"/>
    <n v="0"/>
    <m/>
    <x v="0"/>
  </r>
  <r>
    <x v="39"/>
    <x v="4"/>
    <x v="0"/>
    <x v="0"/>
    <x v="0"/>
    <x v="7"/>
    <n v="15853"/>
    <n v="0"/>
    <m/>
    <x v="0"/>
  </r>
  <r>
    <x v="39"/>
    <x v="4"/>
    <x v="0"/>
    <x v="0"/>
    <x v="1"/>
    <x v="7"/>
    <n v="3828"/>
    <n v="0"/>
    <m/>
    <x v="0"/>
  </r>
  <r>
    <x v="39"/>
    <x v="4"/>
    <x v="0"/>
    <x v="1"/>
    <x v="2"/>
    <x v="7"/>
    <n v="17"/>
    <n v="0"/>
    <m/>
    <x v="0"/>
  </r>
  <r>
    <x v="39"/>
    <x v="4"/>
    <x v="0"/>
    <x v="1"/>
    <x v="3"/>
    <x v="7"/>
    <n v="0"/>
    <n v="0"/>
    <m/>
    <x v="0"/>
  </r>
  <r>
    <x v="39"/>
    <x v="4"/>
    <x v="0"/>
    <x v="2"/>
    <x v="4"/>
    <x v="7"/>
    <n v="3"/>
    <n v="0"/>
    <m/>
    <x v="0"/>
  </r>
  <r>
    <x v="39"/>
    <x v="4"/>
    <x v="0"/>
    <x v="3"/>
    <x v="5"/>
    <x v="7"/>
    <n v="0"/>
    <n v="0"/>
    <m/>
    <x v="0"/>
  </r>
  <r>
    <x v="39"/>
    <x v="4"/>
    <x v="0"/>
    <x v="3"/>
    <x v="6"/>
    <x v="7"/>
    <n v="0"/>
    <n v="0"/>
    <m/>
    <x v="0"/>
  </r>
  <r>
    <x v="39"/>
    <x v="4"/>
    <x v="0"/>
    <x v="4"/>
    <x v="7"/>
    <x v="7"/>
    <n v="0"/>
    <n v="0"/>
    <m/>
    <x v="0"/>
  </r>
  <r>
    <x v="39"/>
    <x v="4"/>
    <x v="0"/>
    <x v="0"/>
    <x v="8"/>
    <x v="7"/>
    <n v="3"/>
    <n v="0"/>
    <m/>
    <x v="0"/>
  </r>
  <r>
    <x v="39"/>
    <x v="4"/>
    <x v="0"/>
    <x v="1"/>
    <x v="9"/>
    <x v="7"/>
    <n v="0"/>
    <n v="0"/>
    <m/>
    <x v="0"/>
  </r>
  <r>
    <x v="39"/>
    <x v="4"/>
    <x v="0"/>
    <x v="0"/>
    <x v="0"/>
    <x v="8"/>
    <n v="17123"/>
    <n v="0"/>
    <m/>
    <x v="0"/>
  </r>
  <r>
    <x v="39"/>
    <x v="4"/>
    <x v="0"/>
    <x v="0"/>
    <x v="1"/>
    <x v="8"/>
    <n v="3784"/>
    <n v="0"/>
    <m/>
    <x v="0"/>
  </r>
  <r>
    <x v="39"/>
    <x v="4"/>
    <x v="0"/>
    <x v="1"/>
    <x v="2"/>
    <x v="8"/>
    <n v="15"/>
    <n v="0"/>
    <m/>
    <x v="0"/>
  </r>
  <r>
    <x v="39"/>
    <x v="4"/>
    <x v="0"/>
    <x v="1"/>
    <x v="3"/>
    <x v="8"/>
    <n v="0"/>
    <n v="0"/>
    <m/>
    <x v="0"/>
  </r>
  <r>
    <x v="39"/>
    <x v="4"/>
    <x v="0"/>
    <x v="2"/>
    <x v="4"/>
    <x v="8"/>
    <n v="3"/>
    <n v="0"/>
    <m/>
    <x v="0"/>
  </r>
  <r>
    <x v="39"/>
    <x v="4"/>
    <x v="0"/>
    <x v="3"/>
    <x v="5"/>
    <x v="8"/>
    <n v="0"/>
    <n v="0"/>
    <m/>
    <x v="0"/>
  </r>
  <r>
    <x v="39"/>
    <x v="4"/>
    <x v="0"/>
    <x v="3"/>
    <x v="6"/>
    <x v="8"/>
    <n v="0"/>
    <n v="0"/>
    <m/>
    <x v="0"/>
  </r>
  <r>
    <x v="39"/>
    <x v="4"/>
    <x v="0"/>
    <x v="4"/>
    <x v="7"/>
    <x v="8"/>
    <n v="0"/>
    <n v="0"/>
    <m/>
    <x v="0"/>
  </r>
  <r>
    <x v="39"/>
    <x v="4"/>
    <x v="0"/>
    <x v="0"/>
    <x v="8"/>
    <x v="8"/>
    <n v="3"/>
    <n v="0"/>
    <m/>
    <x v="0"/>
  </r>
  <r>
    <x v="39"/>
    <x v="4"/>
    <x v="0"/>
    <x v="1"/>
    <x v="9"/>
    <x v="8"/>
    <n v="0"/>
    <n v="0"/>
    <m/>
    <x v="0"/>
  </r>
  <r>
    <x v="39"/>
    <x v="4"/>
    <x v="0"/>
    <x v="0"/>
    <x v="0"/>
    <x v="9"/>
    <n v="17227"/>
    <n v="0"/>
    <m/>
    <x v="0"/>
  </r>
  <r>
    <x v="39"/>
    <x v="4"/>
    <x v="0"/>
    <x v="0"/>
    <x v="1"/>
    <x v="9"/>
    <n v="3741"/>
    <n v="0"/>
    <m/>
    <x v="0"/>
  </r>
  <r>
    <x v="39"/>
    <x v="4"/>
    <x v="0"/>
    <x v="1"/>
    <x v="2"/>
    <x v="9"/>
    <n v="13"/>
    <n v="0"/>
    <m/>
    <x v="0"/>
  </r>
  <r>
    <x v="39"/>
    <x v="4"/>
    <x v="0"/>
    <x v="1"/>
    <x v="3"/>
    <x v="9"/>
    <n v="0"/>
    <n v="0"/>
    <m/>
    <x v="0"/>
  </r>
  <r>
    <x v="39"/>
    <x v="4"/>
    <x v="0"/>
    <x v="2"/>
    <x v="4"/>
    <x v="9"/>
    <n v="4"/>
    <n v="0"/>
    <m/>
    <x v="0"/>
  </r>
  <r>
    <x v="39"/>
    <x v="4"/>
    <x v="0"/>
    <x v="3"/>
    <x v="5"/>
    <x v="9"/>
    <n v="0"/>
    <n v="0"/>
    <m/>
    <x v="0"/>
  </r>
  <r>
    <x v="39"/>
    <x v="4"/>
    <x v="0"/>
    <x v="3"/>
    <x v="6"/>
    <x v="9"/>
    <n v="0"/>
    <n v="0"/>
    <m/>
    <x v="0"/>
  </r>
  <r>
    <x v="39"/>
    <x v="4"/>
    <x v="0"/>
    <x v="4"/>
    <x v="7"/>
    <x v="9"/>
    <n v="0"/>
    <n v="0"/>
    <m/>
    <x v="0"/>
  </r>
  <r>
    <x v="39"/>
    <x v="4"/>
    <x v="0"/>
    <x v="0"/>
    <x v="8"/>
    <x v="9"/>
    <n v="3"/>
    <n v="0"/>
    <m/>
    <x v="0"/>
  </r>
  <r>
    <x v="39"/>
    <x v="4"/>
    <x v="0"/>
    <x v="1"/>
    <x v="9"/>
    <x v="9"/>
    <n v="0"/>
    <n v="0"/>
    <m/>
    <x v="0"/>
  </r>
  <r>
    <x v="39"/>
    <x v="4"/>
    <x v="0"/>
    <x v="0"/>
    <x v="0"/>
    <x v="10"/>
    <n v="17566"/>
    <n v="0"/>
    <m/>
    <x v="0"/>
  </r>
  <r>
    <x v="39"/>
    <x v="4"/>
    <x v="0"/>
    <x v="0"/>
    <x v="1"/>
    <x v="10"/>
    <n v="3830"/>
    <n v="0"/>
    <m/>
    <x v="0"/>
  </r>
  <r>
    <x v="39"/>
    <x v="4"/>
    <x v="0"/>
    <x v="1"/>
    <x v="2"/>
    <x v="10"/>
    <n v="12"/>
    <n v="0"/>
    <m/>
    <x v="0"/>
  </r>
  <r>
    <x v="39"/>
    <x v="4"/>
    <x v="0"/>
    <x v="1"/>
    <x v="3"/>
    <x v="10"/>
    <n v="0"/>
    <n v="0"/>
    <m/>
    <x v="0"/>
  </r>
  <r>
    <x v="39"/>
    <x v="4"/>
    <x v="0"/>
    <x v="2"/>
    <x v="4"/>
    <x v="10"/>
    <n v="3"/>
    <n v="0"/>
    <m/>
    <x v="0"/>
  </r>
  <r>
    <x v="39"/>
    <x v="4"/>
    <x v="0"/>
    <x v="3"/>
    <x v="5"/>
    <x v="10"/>
    <n v="0"/>
    <n v="0"/>
    <m/>
    <x v="0"/>
  </r>
  <r>
    <x v="39"/>
    <x v="4"/>
    <x v="0"/>
    <x v="3"/>
    <x v="6"/>
    <x v="10"/>
    <n v="0"/>
    <n v="0"/>
    <m/>
    <x v="0"/>
  </r>
  <r>
    <x v="39"/>
    <x v="4"/>
    <x v="0"/>
    <x v="4"/>
    <x v="7"/>
    <x v="10"/>
    <n v="0"/>
    <n v="0"/>
    <m/>
    <x v="0"/>
  </r>
  <r>
    <x v="39"/>
    <x v="4"/>
    <x v="0"/>
    <x v="0"/>
    <x v="8"/>
    <x v="10"/>
    <n v="3"/>
    <n v="0"/>
    <m/>
    <x v="0"/>
  </r>
  <r>
    <x v="39"/>
    <x v="4"/>
    <x v="0"/>
    <x v="1"/>
    <x v="9"/>
    <x v="10"/>
    <n v="0"/>
    <n v="0"/>
    <m/>
    <x v="0"/>
  </r>
  <r>
    <x v="39"/>
    <x v="4"/>
    <x v="0"/>
    <x v="0"/>
    <x v="0"/>
    <x v="11"/>
    <n v="17682"/>
    <n v="0"/>
    <m/>
    <x v="0"/>
  </r>
  <r>
    <x v="39"/>
    <x v="4"/>
    <x v="0"/>
    <x v="0"/>
    <x v="1"/>
    <x v="11"/>
    <n v="3927"/>
    <n v="0"/>
    <m/>
    <x v="0"/>
  </r>
  <r>
    <x v="39"/>
    <x v="4"/>
    <x v="0"/>
    <x v="1"/>
    <x v="2"/>
    <x v="11"/>
    <n v="12"/>
    <n v="0"/>
    <m/>
    <x v="0"/>
  </r>
  <r>
    <x v="39"/>
    <x v="4"/>
    <x v="0"/>
    <x v="1"/>
    <x v="3"/>
    <x v="11"/>
    <n v="0"/>
    <n v="0"/>
    <m/>
    <x v="0"/>
  </r>
  <r>
    <x v="39"/>
    <x v="4"/>
    <x v="0"/>
    <x v="2"/>
    <x v="4"/>
    <x v="11"/>
    <n v="3"/>
    <n v="0"/>
    <m/>
    <x v="0"/>
  </r>
  <r>
    <x v="39"/>
    <x v="4"/>
    <x v="0"/>
    <x v="3"/>
    <x v="5"/>
    <x v="11"/>
    <n v="0"/>
    <n v="0"/>
    <m/>
    <x v="0"/>
  </r>
  <r>
    <x v="39"/>
    <x v="4"/>
    <x v="0"/>
    <x v="3"/>
    <x v="6"/>
    <x v="11"/>
    <n v="0"/>
    <n v="0"/>
    <m/>
    <x v="0"/>
  </r>
  <r>
    <x v="39"/>
    <x v="4"/>
    <x v="0"/>
    <x v="4"/>
    <x v="7"/>
    <x v="11"/>
    <n v="0"/>
    <n v="0"/>
    <m/>
    <x v="0"/>
  </r>
  <r>
    <x v="39"/>
    <x v="4"/>
    <x v="0"/>
    <x v="0"/>
    <x v="8"/>
    <x v="11"/>
    <n v="3"/>
    <n v="0"/>
    <m/>
    <x v="0"/>
  </r>
  <r>
    <x v="39"/>
    <x v="4"/>
    <x v="0"/>
    <x v="1"/>
    <x v="9"/>
    <x v="11"/>
    <n v="0"/>
    <n v="0"/>
    <m/>
    <x v="0"/>
  </r>
  <r>
    <x v="39"/>
    <x v="4"/>
    <x v="0"/>
    <x v="0"/>
    <x v="0"/>
    <x v="12"/>
    <n v="17577"/>
    <n v="0"/>
    <m/>
    <x v="0"/>
  </r>
  <r>
    <x v="39"/>
    <x v="4"/>
    <x v="0"/>
    <x v="0"/>
    <x v="1"/>
    <x v="12"/>
    <n v="3809"/>
    <n v="0"/>
    <m/>
    <x v="0"/>
  </r>
  <r>
    <x v="39"/>
    <x v="4"/>
    <x v="0"/>
    <x v="1"/>
    <x v="2"/>
    <x v="12"/>
    <n v="11"/>
    <n v="0"/>
    <m/>
    <x v="0"/>
  </r>
  <r>
    <x v="39"/>
    <x v="4"/>
    <x v="0"/>
    <x v="1"/>
    <x v="3"/>
    <x v="12"/>
    <n v="0"/>
    <n v="0"/>
    <m/>
    <x v="0"/>
  </r>
  <r>
    <x v="39"/>
    <x v="4"/>
    <x v="0"/>
    <x v="2"/>
    <x v="4"/>
    <x v="12"/>
    <n v="2"/>
    <n v="0"/>
    <m/>
    <x v="0"/>
  </r>
  <r>
    <x v="39"/>
    <x v="4"/>
    <x v="0"/>
    <x v="3"/>
    <x v="5"/>
    <x v="12"/>
    <n v="0"/>
    <n v="0"/>
    <m/>
    <x v="0"/>
  </r>
  <r>
    <x v="39"/>
    <x v="4"/>
    <x v="0"/>
    <x v="3"/>
    <x v="6"/>
    <x v="12"/>
    <n v="0"/>
    <n v="0"/>
    <m/>
    <x v="0"/>
  </r>
  <r>
    <x v="39"/>
    <x v="4"/>
    <x v="0"/>
    <x v="4"/>
    <x v="7"/>
    <x v="12"/>
    <n v="0"/>
    <n v="0"/>
    <m/>
    <x v="0"/>
  </r>
  <r>
    <x v="39"/>
    <x v="4"/>
    <x v="0"/>
    <x v="0"/>
    <x v="8"/>
    <x v="12"/>
    <n v="3"/>
    <n v="0"/>
    <m/>
    <x v="0"/>
  </r>
  <r>
    <x v="39"/>
    <x v="4"/>
    <x v="0"/>
    <x v="1"/>
    <x v="9"/>
    <x v="12"/>
    <n v="0"/>
    <n v="0"/>
    <m/>
    <x v="0"/>
  </r>
  <r>
    <x v="39"/>
    <x v="4"/>
    <x v="0"/>
    <x v="0"/>
    <x v="0"/>
    <x v="13"/>
    <n v="17450"/>
    <n v="0"/>
    <m/>
    <x v="0"/>
  </r>
  <r>
    <x v="39"/>
    <x v="4"/>
    <x v="0"/>
    <x v="0"/>
    <x v="1"/>
    <x v="13"/>
    <n v="3662"/>
    <n v="0"/>
    <m/>
    <x v="0"/>
  </r>
  <r>
    <x v="39"/>
    <x v="4"/>
    <x v="0"/>
    <x v="1"/>
    <x v="2"/>
    <x v="13"/>
    <n v="11"/>
    <n v="0"/>
    <m/>
    <x v="0"/>
  </r>
  <r>
    <x v="39"/>
    <x v="4"/>
    <x v="0"/>
    <x v="1"/>
    <x v="3"/>
    <x v="13"/>
    <n v="0"/>
    <n v="0"/>
    <m/>
    <x v="0"/>
  </r>
  <r>
    <x v="39"/>
    <x v="4"/>
    <x v="0"/>
    <x v="2"/>
    <x v="4"/>
    <x v="13"/>
    <n v="2"/>
    <n v="0"/>
    <m/>
    <x v="0"/>
  </r>
  <r>
    <x v="39"/>
    <x v="4"/>
    <x v="0"/>
    <x v="3"/>
    <x v="5"/>
    <x v="13"/>
    <n v="0"/>
    <n v="0"/>
    <m/>
    <x v="0"/>
  </r>
  <r>
    <x v="39"/>
    <x v="4"/>
    <x v="0"/>
    <x v="3"/>
    <x v="6"/>
    <x v="13"/>
    <n v="0"/>
    <n v="0"/>
    <m/>
    <x v="0"/>
  </r>
  <r>
    <x v="39"/>
    <x v="4"/>
    <x v="0"/>
    <x v="4"/>
    <x v="7"/>
    <x v="13"/>
    <n v="0"/>
    <n v="0"/>
    <m/>
    <x v="0"/>
  </r>
  <r>
    <x v="39"/>
    <x v="4"/>
    <x v="0"/>
    <x v="0"/>
    <x v="8"/>
    <x v="13"/>
    <n v="3"/>
    <n v="0"/>
    <m/>
    <x v="0"/>
  </r>
  <r>
    <x v="39"/>
    <x v="4"/>
    <x v="0"/>
    <x v="1"/>
    <x v="9"/>
    <x v="13"/>
    <n v="0"/>
    <n v="0"/>
    <m/>
    <x v="0"/>
  </r>
  <r>
    <x v="39"/>
    <x v="4"/>
    <x v="0"/>
    <x v="0"/>
    <x v="0"/>
    <x v="14"/>
    <n v="17393"/>
    <n v="0"/>
    <m/>
    <x v="0"/>
  </r>
  <r>
    <x v="39"/>
    <x v="4"/>
    <x v="0"/>
    <x v="0"/>
    <x v="1"/>
    <x v="14"/>
    <n v="3464"/>
    <n v="0"/>
    <m/>
    <x v="0"/>
  </r>
  <r>
    <x v="39"/>
    <x v="4"/>
    <x v="0"/>
    <x v="1"/>
    <x v="2"/>
    <x v="14"/>
    <n v="11"/>
    <n v="0"/>
    <m/>
    <x v="0"/>
  </r>
  <r>
    <x v="39"/>
    <x v="4"/>
    <x v="0"/>
    <x v="1"/>
    <x v="3"/>
    <x v="14"/>
    <n v="0"/>
    <n v="0"/>
    <m/>
    <x v="0"/>
  </r>
  <r>
    <x v="39"/>
    <x v="4"/>
    <x v="0"/>
    <x v="2"/>
    <x v="4"/>
    <x v="14"/>
    <n v="2"/>
    <n v="0"/>
    <m/>
    <x v="0"/>
  </r>
  <r>
    <x v="39"/>
    <x v="4"/>
    <x v="0"/>
    <x v="3"/>
    <x v="5"/>
    <x v="14"/>
    <n v="0"/>
    <n v="0"/>
    <m/>
    <x v="0"/>
  </r>
  <r>
    <x v="39"/>
    <x v="4"/>
    <x v="0"/>
    <x v="3"/>
    <x v="6"/>
    <x v="14"/>
    <n v="0"/>
    <n v="0"/>
    <m/>
    <x v="0"/>
  </r>
  <r>
    <x v="39"/>
    <x v="4"/>
    <x v="0"/>
    <x v="4"/>
    <x v="7"/>
    <x v="14"/>
    <n v="0"/>
    <n v="0"/>
    <m/>
    <x v="0"/>
  </r>
  <r>
    <x v="39"/>
    <x v="4"/>
    <x v="0"/>
    <x v="0"/>
    <x v="8"/>
    <x v="14"/>
    <n v="3"/>
    <n v="0"/>
    <m/>
    <x v="0"/>
  </r>
  <r>
    <x v="39"/>
    <x v="4"/>
    <x v="0"/>
    <x v="1"/>
    <x v="9"/>
    <x v="14"/>
    <n v="0"/>
    <n v="0"/>
    <m/>
    <x v="0"/>
  </r>
  <r>
    <x v="39"/>
    <x v="4"/>
    <x v="0"/>
    <x v="0"/>
    <x v="0"/>
    <x v="15"/>
    <n v="17263"/>
    <n v="0"/>
    <m/>
    <x v="0"/>
  </r>
  <r>
    <x v="39"/>
    <x v="4"/>
    <x v="0"/>
    <x v="0"/>
    <x v="1"/>
    <x v="15"/>
    <n v="3283"/>
    <n v="0"/>
    <m/>
    <x v="0"/>
  </r>
  <r>
    <x v="39"/>
    <x v="4"/>
    <x v="0"/>
    <x v="1"/>
    <x v="2"/>
    <x v="15"/>
    <n v="10"/>
    <n v="0"/>
    <m/>
    <x v="0"/>
  </r>
  <r>
    <x v="39"/>
    <x v="4"/>
    <x v="0"/>
    <x v="1"/>
    <x v="3"/>
    <x v="15"/>
    <n v="0"/>
    <n v="0"/>
    <m/>
    <x v="0"/>
  </r>
  <r>
    <x v="39"/>
    <x v="4"/>
    <x v="0"/>
    <x v="2"/>
    <x v="4"/>
    <x v="15"/>
    <n v="2"/>
    <n v="0"/>
    <m/>
    <x v="0"/>
  </r>
  <r>
    <x v="39"/>
    <x v="4"/>
    <x v="0"/>
    <x v="3"/>
    <x v="5"/>
    <x v="15"/>
    <n v="0"/>
    <n v="0"/>
    <m/>
    <x v="0"/>
  </r>
  <r>
    <x v="39"/>
    <x v="4"/>
    <x v="0"/>
    <x v="3"/>
    <x v="6"/>
    <x v="15"/>
    <n v="0"/>
    <n v="0"/>
    <m/>
    <x v="0"/>
  </r>
  <r>
    <x v="39"/>
    <x v="4"/>
    <x v="0"/>
    <x v="4"/>
    <x v="7"/>
    <x v="15"/>
    <n v="0"/>
    <n v="0"/>
    <m/>
    <x v="0"/>
  </r>
  <r>
    <x v="39"/>
    <x v="4"/>
    <x v="0"/>
    <x v="0"/>
    <x v="8"/>
    <x v="15"/>
    <n v="3"/>
    <n v="0"/>
    <m/>
    <x v="0"/>
  </r>
  <r>
    <x v="39"/>
    <x v="4"/>
    <x v="0"/>
    <x v="1"/>
    <x v="9"/>
    <x v="15"/>
    <n v="0"/>
    <n v="0"/>
    <m/>
    <x v="0"/>
  </r>
  <r>
    <x v="39"/>
    <x v="4"/>
    <x v="0"/>
    <x v="0"/>
    <x v="0"/>
    <x v="16"/>
    <n v="17142"/>
    <n v="0"/>
    <m/>
    <x v="0"/>
  </r>
  <r>
    <x v="39"/>
    <x v="4"/>
    <x v="0"/>
    <x v="0"/>
    <x v="1"/>
    <x v="16"/>
    <n v="3154"/>
    <n v="0"/>
    <m/>
    <x v="0"/>
  </r>
  <r>
    <x v="39"/>
    <x v="4"/>
    <x v="0"/>
    <x v="1"/>
    <x v="2"/>
    <x v="16"/>
    <n v="9"/>
    <n v="0"/>
    <m/>
    <x v="0"/>
  </r>
  <r>
    <x v="39"/>
    <x v="4"/>
    <x v="0"/>
    <x v="1"/>
    <x v="3"/>
    <x v="16"/>
    <n v="0"/>
    <n v="0"/>
    <m/>
    <x v="0"/>
  </r>
  <r>
    <x v="39"/>
    <x v="4"/>
    <x v="0"/>
    <x v="2"/>
    <x v="4"/>
    <x v="16"/>
    <n v="2"/>
    <n v="0"/>
    <m/>
    <x v="0"/>
  </r>
  <r>
    <x v="39"/>
    <x v="4"/>
    <x v="0"/>
    <x v="3"/>
    <x v="5"/>
    <x v="16"/>
    <n v="0"/>
    <n v="0"/>
    <m/>
    <x v="0"/>
  </r>
  <r>
    <x v="39"/>
    <x v="4"/>
    <x v="0"/>
    <x v="3"/>
    <x v="6"/>
    <x v="16"/>
    <n v="0"/>
    <n v="0"/>
    <m/>
    <x v="0"/>
  </r>
  <r>
    <x v="39"/>
    <x v="4"/>
    <x v="0"/>
    <x v="4"/>
    <x v="7"/>
    <x v="16"/>
    <n v="0"/>
    <n v="0"/>
    <m/>
    <x v="0"/>
  </r>
  <r>
    <x v="39"/>
    <x v="4"/>
    <x v="0"/>
    <x v="0"/>
    <x v="8"/>
    <x v="16"/>
    <n v="3"/>
    <n v="0"/>
    <m/>
    <x v="0"/>
  </r>
  <r>
    <x v="39"/>
    <x v="4"/>
    <x v="0"/>
    <x v="1"/>
    <x v="9"/>
    <x v="16"/>
    <n v="0"/>
    <n v="0"/>
    <m/>
    <x v="0"/>
  </r>
  <r>
    <x v="39"/>
    <x v="4"/>
    <x v="0"/>
    <x v="0"/>
    <x v="0"/>
    <x v="17"/>
    <n v="16954"/>
    <n v="0"/>
    <m/>
    <x v="0"/>
  </r>
  <r>
    <x v="39"/>
    <x v="4"/>
    <x v="0"/>
    <x v="0"/>
    <x v="1"/>
    <x v="17"/>
    <n v="3029"/>
    <n v="0"/>
    <m/>
    <x v="0"/>
  </r>
  <r>
    <x v="39"/>
    <x v="4"/>
    <x v="0"/>
    <x v="1"/>
    <x v="2"/>
    <x v="17"/>
    <n v="9"/>
    <n v="0"/>
    <m/>
    <x v="0"/>
  </r>
  <r>
    <x v="39"/>
    <x v="4"/>
    <x v="0"/>
    <x v="1"/>
    <x v="3"/>
    <x v="17"/>
    <n v="0"/>
    <n v="0"/>
    <m/>
    <x v="0"/>
  </r>
  <r>
    <x v="39"/>
    <x v="4"/>
    <x v="0"/>
    <x v="2"/>
    <x v="4"/>
    <x v="17"/>
    <n v="2"/>
    <n v="0"/>
    <m/>
    <x v="0"/>
  </r>
  <r>
    <x v="39"/>
    <x v="4"/>
    <x v="0"/>
    <x v="3"/>
    <x v="5"/>
    <x v="17"/>
    <n v="0"/>
    <n v="0"/>
    <m/>
    <x v="0"/>
  </r>
  <r>
    <x v="39"/>
    <x v="4"/>
    <x v="0"/>
    <x v="3"/>
    <x v="6"/>
    <x v="17"/>
    <n v="0"/>
    <n v="0"/>
    <m/>
    <x v="0"/>
  </r>
  <r>
    <x v="39"/>
    <x v="4"/>
    <x v="0"/>
    <x v="4"/>
    <x v="7"/>
    <x v="17"/>
    <n v="0"/>
    <n v="0"/>
    <m/>
    <x v="0"/>
  </r>
  <r>
    <x v="39"/>
    <x v="4"/>
    <x v="0"/>
    <x v="0"/>
    <x v="8"/>
    <x v="17"/>
    <n v="3"/>
    <n v="0"/>
    <m/>
    <x v="0"/>
  </r>
  <r>
    <x v="39"/>
    <x v="4"/>
    <x v="0"/>
    <x v="1"/>
    <x v="9"/>
    <x v="17"/>
    <n v="0"/>
    <n v="0"/>
    <m/>
    <x v="0"/>
  </r>
  <r>
    <x v="39"/>
    <x v="4"/>
    <x v="0"/>
    <x v="0"/>
    <x v="0"/>
    <x v="18"/>
    <n v="16661"/>
    <n v="0"/>
    <m/>
    <x v="0"/>
  </r>
  <r>
    <x v="39"/>
    <x v="4"/>
    <x v="0"/>
    <x v="0"/>
    <x v="1"/>
    <x v="18"/>
    <n v="2952"/>
    <n v="0"/>
    <m/>
    <x v="0"/>
  </r>
  <r>
    <x v="39"/>
    <x v="4"/>
    <x v="0"/>
    <x v="1"/>
    <x v="2"/>
    <x v="18"/>
    <n v="9"/>
    <n v="0"/>
    <m/>
    <x v="0"/>
  </r>
  <r>
    <x v="39"/>
    <x v="4"/>
    <x v="0"/>
    <x v="1"/>
    <x v="3"/>
    <x v="18"/>
    <n v="0"/>
    <n v="0"/>
    <m/>
    <x v="0"/>
  </r>
  <r>
    <x v="39"/>
    <x v="4"/>
    <x v="0"/>
    <x v="2"/>
    <x v="4"/>
    <x v="18"/>
    <n v="2"/>
    <n v="0"/>
    <m/>
    <x v="0"/>
  </r>
  <r>
    <x v="39"/>
    <x v="4"/>
    <x v="0"/>
    <x v="3"/>
    <x v="5"/>
    <x v="18"/>
    <n v="0"/>
    <n v="0"/>
    <m/>
    <x v="0"/>
  </r>
  <r>
    <x v="39"/>
    <x v="4"/>
    <x v="0"/>
    <x v="3"/>
    <x v="6"/>
    <x v="18"/>
    <n v="0"/>
    <n v="0"/>
    <m/>
    <x v="0"/>
  </r>
  <r>
    <x v="39"/>
    <x v="4"/>
    <x v="0"/>
    <x v="4"/>
    <x v="7"/>
    <x v="18"/>
    <n v="0"/>
    <n v="0"/>
    <m/>
    <x v="0"/>
  </r>
  <r>
    <x v="39"/>
    <x v="4"/>
    <x v="0"/>
    <x v="0"/>
    <x v="8"/>
    <x v="18"/>
    <n v="3"/>
    <n v="0"/>
    <m/>
    <x v="0"/>
  </r>
  <r>
    <x v="39"/>
    <x v="4"/>
    <x v="0"/>
    <x v="1"/>
    <x v="9"/>
    <x v="18"/>
    <n v="0"/>
    <n v="0"/>
    <m/>
    <x v="0"/>
  </r>
  <r>
    <x v="39"/>
    <x v="4"/>
    <x v="0"/>
    <x v="0"/>
    <x v="0"/>
    <x v="19"/>
    <n v="16339"/>
    <n v="0"/>
    <m/>
    <x v="0"/>
  </r>
  <r>
    <x v="39"/>
    <x v="4"/>
    <x v="0"/>
    <x v="0"/>
    <x v="1"/>
    <x v="19"/>
    <n v="2876"/>
    <n v="0"/>
    <m/>
    <x v="0"/>
  </r>
  <r>
    <x v="39"/>
    <x v="4"/>
    <x v="0"/>
    <x v="1"/>
    <x v="2"/>
    <x v="19"/>
    <n v="9"/>
    <n v="0"/>
    <m/>
    <x v="0"/>
  </r>
  <r>
    <x v="39"/>
    <x v="4"/>
    <x v="0"/>
    <x v="1"/>
    <x v="3"/>
    <x v="19"/>
    <n v="0"/>
    <n v="0"/>
    <m/>
    <x v="0"/>
  </r>
  <r>
    <x v="39"/>
    <x v="4"/>
    <x v="0"/>
    <x v="2"/>
    <x v="4"/>
    <x v="19"/>
    <n v="2"/>
    <n v="0"/>
    <m/>
    <x v="0"/>
  </r>
  <r>
    <x v="39"/>
    <x v="4"/>
    <x v="0"/>
    <x v="3"/>
    <x v="5"/>
    <x v="19"/>
    <n v="0"/>
    <n v="0"/>
    <m/>
    <x v="0"/>
  </r>
  <r>
    <x v="39"/>
    <x v="4"/>
    <x v="0"/>
    <x v="3"/>
    <x v="6"/>
    <x v="19"/>
    <n v="0"/>
    <n v="0"/>
    <m/>
    <x v="0"/>
  </r>
  <r>
    <x v="39"/>
    <x v="4"/>
    <x v="0"/>
    <x v="4"/>
    <x v="7"/>
    <x v="19"/>
    <n v="0"/>
    <n v="0"/>
    <m/>
    <x v="0"/>
  </r>
  <r>
    <x v="39"/>
    <x v="4"/>
    <x v="0"/>
    <x v="0"/>
    <x v="8"/>
    <x v="19"/>
    <n v="4"/>
    <n v="0"/>
    <m/>
    <x v="0"/>
  </r>
  <r>
    <x v="39"/>
    <x v="4"/>
    <x v="0"/>
    <x v="1"/>
    <x v="9"/>
    <x v="19"/>
    <n v="0"/>
    <n v="0"/>
    <m/>
    <x v="0"/>
  </r>
  <r>
    <x v="39"/>
    <x v="4"/>
    <x v="0"/>
    <x v="0"/>
    <x v="0"/>
    <x v="20"/>
    <n v="15897"/>
    <n v="0"/>
    <m/>
    <x v="0"/>
  </r>
  <r>
    <x v="39"/>
    <x v="4"/>
    <x v="0"/>
    <x v="0"/>
    <x v="1"/>
    <x v="20"/>
    <n v="2797"/>
    <n v="0"/>
    <m/>
    <x v="0"/>
  </r>
  <r>
    <x v="39"/>
    <x v="4"/>
    <x v="0"/>
    <x v="1"/>
    <x v="2"/>
    <x v="20"/>
    <n v="9"/>
    <n v="0"/>
    <m/>
    <x v="0"/>
  </r>
  <r>
    <x v="39"/>
    <x v="4"/>
    <x v="0"/>
    <x v="1"/>
    <x v="3"/>
    <x v="20"/>
    <n v="0"/>
    <n v="0"/>
    <m/>
    <x v="0"/>
  </r>
  <r>
    <x v="39"/>
    <x v="4"/>
    <x v="0"/>
    <x v="2"/>
    <x v="4"/>
    <x v="20"/>
    <n v="2"/>
    <n v="0"/>
    <m/>
    <x v="0"/>
  </r>
  <r>
    <x v="39"/>
    <x v="4"/>
    <x v="0"/>
    <x v="3"/>
    <x v="5"/>
    <x v="20"/>
    <n v="0"/>
    <n v="0"/>
    <m/>
    <x v="0"/>
  </r>
  <r>
    <x v="39"/>
    <x v="4"/>
    <x v="0"/>
    <x v="3"/>
    <x v="6"/>
    <x v="20"/>
    <n v="0"/>
    <n v="0"/>
    <m/>
    <x v="0"/>
  </r>
  <r>
    <x v="39"/>
    <x v="4"/>
    <x v="0"/>
    <x v="4"/>
    <x v="7"/>
    <x v="20"/>
    <n v="0"/>
    <n v="0"/>
    <m/>
    <x v="0"/>
  </r>
  <r>
    <x v="39"/>
    <x v="4"/>
    <x v="0"/>
    <x v="0"/>
    <x v="8"/>
    <x v="20"/>
    <n v="4"/>
    <n v="0"/>
    <m/>
    <x v="0"/>
  </r>
  <r>
    <x v="39"/>
    <x v="4"/>
    <x v="0"/>
    <x v="1"/>
    <x v="9"/>
    <x v="20"/>
    <n v="0"/>
    <n v="0"/>
    <m/>
    <x v="0"/>
  </r>
  <r>
    <x v="39"/>
    <x v="4"/>
    <x v="0"/>
    <x v="0"/>
    <x v="0"/>
    <x v="21"/>
    <n v="15405"/>
    <n v="0"/>
    <m/>
    <x v="0"/>
  </r>
  <r>
    <x v="39"/>
    <x v="4"/>
    <x v="0"/>
    <x v="0"/>
    <x v="1"/>
    <x v="21"/>
    <n v="2733"/>
    <n v="0"/>
    <m/>
    <x v="0"/>
  </r>
  <r>
    <x v="39"/>
    <x v="4"/>
    <x v="0"/>
    <x v="1"/>
    <x v="2"/>
    <x v="21"/>
    <n v="8"/>
    <n v="0"/>
    <m/>
    <x v="0"/>
  </r>
  <r>
    <x v="39"/>
    <x v="4"/>
    <x v="0"/>
    <x v="1"/>
    <x v="3"/>
    <x v="21"/>
    <n v="0"/>
    <n v="0"/>
    <m/>
    <x v="0"/>
  </r>
  <r>
    <x v="39"/>
    <x v="4"/>
    <x v="0"/>
    <x v="2"/>
    <x v="4"/>
    <x v="21"/>
    <n v="2"/>
    <n v="0"/>
    <m/>
    <x v="0"/>
  </r>
  <r>
    <x v="39"/>
    <x v="4"/>
    <x v="0"/>
    <x v="3"/>
    <x v="5"/>
    <x v="21"/>
    <n v="0"/>
    <n v="0"/>
    <m/>
    <x v="0"/>
  </r>
  <r>
    <x v="39"/>
    <x v="4"/>
    <x v="0"/>
    <x v="3"/>
    <x v="6"/>
    <x v="21"/>
    <n v="0"/>
    <n v="0"/>
    <m/>
    <x v="0"/>
  </r>
  <r>
    <x v="39"/>
    <x v="4"/>
    <x v="0"/>
    <x v="4"/>
    <x v="7"/>
    <x v="21"/>
    <n v="0"/>
    <n v="0"/>
    <m/>
    <x v="0"/>
  </r>
  <r>
    <x v="39"/>
    <x v="4"/>
    <x v="0"/>
    <x v="0"/>
    <x v="8"/>
    <x v="21"/>
    <n v="4"/>
    <n v="0"/>
    <m/>
    <x v="0"/>
  </r>
  <r>
    <x v="39"/>
    <x v="4"/>
    <x v="0"/>
    <x v="1"/>
    <x v="9"/>
    <x v="21"/>
    <n v="0"/>
    <n v="0"/>
    <m/>
    <x v="0"/>
  </r>
  <r>
    <x v="39"/>
    <x v="4"/>
    <x v="0"/>
    <x v="0"/>
    <x v="0"/>
    <x v="22"/>
    <n v="14465"/>
    <n v="0"/>
    <m/>
    <x v="0"/>
  </r>
  <r>
    <x v="39"/>
    <x v="4"/>
    <x v="0"/>
    <x v="0"/>
    <x v="1"/>
    <x v="22"/>
    <n v="2608"/>
    <n v="0"/>
    <m/>
    <x v="0"/>
  </r>
  <r>
    <x v="39"/>
    <x v="4"/>
    <x v="0"/>
    <x v="1"/>
    <x v="2"/>
    <x v="22"/>
    <n v="8"/>
    <n v="0"/>
    <m/>
    <x v="0"/>
  </r>
  <r>
    <x v="39"/>
    <x v="4"/>
    <x v="0"/>
    <x v="1"/>
    <x v="3"/>
    <x v="22"/>
    <n v="0"/>
    <n v="0"/>
    <m/>
    <x v="0"/>
  </r>
  <r>
    <x v="39"/>
    <x v="4"/>
    <x v="0"/>
    <x v="2"/>
    <x v="4"/>
    <x v="22"/>
    <n v="2"/>
    <n v="0"/>
    <m/>
    <x v="0"/>
  </r>
  <r>
    <x v="39"/>
    <x v="4"/>
    <x v="0"/>
    <x v="3"/>
    <x v="5"/>
    <x v="22"/>
    <n v="0"/>
    <n v="0"/>
    <m/>
    <x v="0"/>
  </r>
  <r>
    <x v="39"/>
    <x v="4"/>
    <x v="0"/>
    <x v="3"/>
    <x v="6"/>
    <x v="22"/>
    <n v="0"/>
    <n v="0"/>
    <m/>
    <x v="0"/>
  </r>
  <r>
    <x v="39"/>
    <x v="4"/>
    <x v="0"/>
    <x v="4"/>
    <x v="7"/>
    <x v="22"/>
    <n v="0"/>
    <n v="0"/>
    <m/>
    <x v="0"/>
  </r>
  <r>
    <x v="39"/>
    <x v="4"/>
    <x v="0"/>
    <x v="0"/>
    <x v="8"/>
    <x v="22"/>
    <n v="3"/>
    <n v="0"/>
    <m/>
    <x v="0"/>
  </r>
  <r>
    <x v="39"/>
    <x v="4"/>
    <x v="0"/>
    <x v="1"/>
    <x v="9"/>
    <x v="22"/>
    <n v="0"/>
    <n v="0"/>
    <m/>
    <x v="0"/>
  </r>
  <r>
    <x v="39"/>
    <x v="4"/>
    <x v="0"/>
    <x v="0"/>
    <x v="0"/>
    <x v="23"/>
    <n v="14576"/>
    <n v="0"/>
    <m/>
    <x v="0"/>
  </r>
  <r>
    <x v="39"/>
    <x v="4"/>
    <x v="0"/>
    <x v="0"/>
    <x v="1"/>
    <x v="23"/>
    <n v="2475"/>
    <n v="0"/>
    <m/>
    <x v="0"/>
  </r>
  <r>
    <x v="39"/>
    <x v="4"/>
    <x v="0"/>
    <x v="1"/>
    <x v="2"/>
    <x v="23"/>
    <n v="8"/>
    <n v="0"/>
    <m/>
    <x v="0"/>
  </r>
  <r>
    <x v="39"/>
    <x v="4"/>
    <x v="0"/>
    <x v="1"/>
    <x v="3"/>
    <x v="23"/>
    <n v="0"/>
    <n v="0"/>
    <m/>
    <x v="0"/>
  </r>
  <r>
    <x v="39"/>
    <x v="4"/>
    <x v="0"/>
    <x v="2"/>
    <x v="4"/>
    <x v="23"/>
    <n v="2"/>
    <n v="0"/>
    <m/>
    <x v="0"/>
  </r>
  <r>
    <x v="39"/>
    <x v="4"/>
    <x v="0"/>
    <x v="3"/>
    <x v="5"/>
    <x v="23"/>
    <n v="0"/>
    <n v="0"/>
    <m/>
    <x v="0"/>
  </r>
  <r>
    <x v="39"/>
    <x v="4"/>
    <x v="0"/>
    <x v="3"/>
    <x v="6"/>
    <x v="23"/>
    <n v="0"/>
    <n v="0"/>
    <m/>
    <x v="0"/>
  </r>
  <r>
    <x v="39"/>
    <x v="4"/>
    <x v="0"/>
    <x v="4"/>
    <x v="7"/>
    <x v="23"/>
    <n v="0"/>
    <n v="0"/>
    <m/>
    <x v="0"/>
  </r>
  <r>
    <x v="39"/>
    <x v="4"/>
    <x v="0"/>
    <x v="0"/>
    <x v="8"/>
    <x v="23"/>
    <n v="3"/>
    <n v="0"/>
    <m/>
    <x v="0"/>
  </r>
  <r>
    <x v="39"/>
    <x v="4"/>
    <x v="0"/>
    <x v="1"/>
    <x v="9"/>
    <x v="23"/>
    <n v="0"/>
    <n v="0"/>
    <m/>
    <x v="0"/>
  </r>
  <r>
    <x v="39"/>
    <x v="4"/>
    <x v="0"/>
    <x v="0"/>
    <x v="0"/>
    <x v="24"/>
    <n v="14707"/>
    <n v="0"/>
    <m/>
    <x v="0"/>
  </r>
  <r>
    <x v="39"/>
    <x v="4"/>
    <x v="0"/>
    <x v="0"/>
    <x v="1"/>
    <x v="24"/>
    <n v="2356"/>
    <n v="0"/>
    <m/>
    <x v="0"/>
  </r>
  <r>
    <x v="39"/>
    <x v="4"/>
    <x v="0"/>
    <x v="1"/>
    <x v="2"/>
    <x v="24"/>
    <n v="8"/>
    <n v="0"/>
    <m/>
    <x v="0"/>
  </r>
  <r>
    <x v="39"/>
    <x v="4"/>
    <x v="0"/>
    <x v="1"/>
    <x v="3"/>
    <x v="24"/>
    <n v="0"/>
    <n v="0"/>
    <m/>
    <x v="0"/>
  </r>
  <r>
    <x v="39"/>
    <x v="4"/>
    <x v="0"/>
    <x v="2"/>
    <x v="4"/>
    <x v="24"/>
    <n v="2"/>
    <n v="0"/>
    <m/>
    <x v="0"/>
  </r>
  <r>
    <x v="39"/>
    <x v="4"/>
    <x v="0"/>
    <x v="3"/>
    <x v="5"/>
    <x v="24"/>
    <n v="0"/>
    <n v="0"/>
    <m/>
    <x v="0"/>
  </r>
  <r>
    <x v="39"/>
    <x v="4"/>
    <x v="0"/>
    <x v="3"/>
    <x v="6"/>
    <x v="24"/>
    <n v="0"/>
    <n v="0"/>
    <m/>
    <x v="0"/>
  </r>
  <r>
    <x v="39"/>
    <x v="4"/>
    <x v="0"/>
    <x v="4"/>
    <x v="7"/>
    <x v="24"/>
    <n v="0"/>
    <n v="0"/>
    <m/>
    <x v="0"/>
  </r>
  <r>
    <x v="39"/>
    <x v="4"/>
    <x v="0"/>
    <x v="0"/>
    <x v="8"/>
    <x v="24"/>
    <n v="3"/>
    <n v="0"/>
    <m/>
    <x v="0"/>
  </r>
  <r>
    <x v="39"/>
    <x v="4"/>
    <x v="0"/>
    <x v="1"/>
    <x v="9"/>
    <x v="24"/>
    <n v="0"/>
    <n v="0"/>
    <m/>
    <x v="0"/>
  </r>
  <r>
    <x v="39"/>
    <x v="4"/>
    <x v="0"/>
    <x v="0"/>
    <x v="0"/>
    <x v="25"/>
    <n v="14744"/>
    <n v="0"/>
    <m/>
    <x v="0"/>
  </r>
  <r>
    <x v="39"/>
    <x v="4"/>
    <x v="0"/>
    <x v="0"/>
    <x v="1"/>
    <x v="25"/>
    <n v="2220"/>
    <n v="0"/>
    <m/>
    <x v="0"/>
  </r>
  <r>
    <x v="39"/>
    <x v="4"/>
    <x v="0"/>
    <x v="1"/>
    <x v="2"/>
    <x v="25"/>
    <n v="8"/>
    <n v="0"/>
    <m/>
    <x v="0"/>
  </r>
  <r>
    <x v="39"/>
    <x v="4"/>
    <x v="0"/>
    <x v="1"/>
    <x v="3"/>
    <x v="25"/>
    <n v="0"/>
    <n v="0"/>
    <m/>
    <x v="0"/>
  </r>
  <r>
    <x v="39"/>
    <x v="4"/>
    <x v="0"/>
    <x v="2"/>
    <x v="4"/>
    <x v="25"/>
    <n v="2"/>
    <n v="0"/>
    <m/>
    <x v="0"/>
  </r>
  <r>
    <x v="39"/>
    <x v="4"/>
    <x v="0"/>
    <x v="3"/>
    <x v="5"/>
    <x v="25"/>
    <n v="0"/>
    <n v="0"/>
    <m/>
    <x v="0"/>
  </r>
  <r>
    <x v="39"/>
    <x v="4"/>
    <x v="0"/>
    <x v="3"/>
    <x v="6"/>
    <x v="25"/>
    <n v="0"/>
    <n v="0"/>
    <m/>
    <x v="0"/>
  </r>
  <r>
    <x v="39"/>
    <x v="4"/>
    <x v="0"/>
    <x v="4"/>
    <x v="7"/>
    <x v="25"/>
    <n v="0"/>
    <n v="0"/>
    <m/>
    <x v="0"/>
  </r>
  <r>
    <x v="39"/>
    <x v="4"/>
    <x v="0"/>
    <x v="0"/>
    <x v="8"/>
    <x v="25"/>
    <n v="3"/>
    <n v="0"/>
    <m/>
    <x v="0"/>
  </r>
  <r>
    <x v="39"/>
    <x v="4"/>
    <x v="0"/>
    <x v="1"/>
    <x v="9"/>
    <x v="25"/>
    <n v="0"/>
    <n v="0"/>
    <m/>
    <x v="0"/>
  </r>
  <r>
    <x v="39"/>
    <x v="4"/>
    <x v="0"/>
    <x v="0"/>
    <x v="0"/>
    <x v="26"/>
    <n v="14683"/>
    <n v="0"/>
    <m/>
    <x v="0"/>
  </r>
  <r>
    <x v="39"/>
    <x v="4"/>
    <x v="0"/>
    <x v="0"/>
    <x v="1"/>
    <x v="26"/>
    <n v="2080"/>
    <n v="0"/>
    <m/>
    <x v="0"/>
  </r>
  <r>
    <x v="39"/>
    <x v="4"/>
    <x v="0"/>
    <x v="1"/>
    <x v="2"/>
    <x v="26"/>
    <n v="8"/>
    <n v="0"/>
    <m/>
    <x v="0"/>
  </r>
  <r>
    <x v="39"/>
    <x v="4"/>
    <x v="0"/>
    <x v="1"/>
    <x v="3"/>
    <x v="26"/>
    <n v="0"/>
    <n v="0"/>
    <m/>
    <x v="0"/>
  </r>
  <r>
    <x v="39"/>
    <x v="4"/>
    <x v="0"/>
    <x v="2"/>
    <x v="4"/>
    <x v="26"/>
    <n v="2"/>
    <n v="0"/>
    <m/>
    <x v="0"/>
  </r>
  <r>
    <x v="39"/>
    <x v="4"/>
    <x v="0"/>
    <x v="3"/>
    <x v="5"/>
    <x v="26"/>
    <n v="0"/>
    <n v="0"/>
    <m/>
    <x v="0"/>
  </r>
  <r>
    <x v="39"/>
    <x v="4"/>
    <x v="0"/>
    <x v="3"/>
    <x v="6"/>
    <x v="26"/>
    <n v="0"/>
    <n v="0"/>
    <m/>
    <x v="0"/>
  </r>
  <r>
    <x v="39"/>
    <x v="4"/>
    <x v="0"/>
    <x v="4"/>
    <x v="7"/>
    <x v="26"/>
    <n v="0"/>
    <n v="0"/>
    <m/>
    <x v="0"/>
  </r>
  <r>
    <x v="39"/>
    <x v="4"/>
    <x v="0"/>
    <x v="0"/>
    <x v="8"/>
    <x v="26"/>
    <n v="3"/>
    <n v="0"/>
    <m/>
    <x v="0"/>
  </r>
  <r>
    <x v="39"/>
    <x v="4"/>
    <x v="0"/>
    <x v="1"/>
    <x v="9"/>
    <x v="26"/>
    <n v="0"/>
    <n v="0"/>
    <m/>
    <x v="0"/>
  </r>
  <r>
    <x v="39"/>
    <x v="4"/>
    <x v="0"/>
    <x v="0"/>
    <x v="0"/>
    <x v="27"/>
    <n v="14972"/>
    <n v="0"/>
    <m/>
    <x v="0"/>
  </r>
  <r>
    <x v="39"/>
    <x v="4"/>
    <x v="0"/>
    <x v="0"/>
    <x v="1"/>
    <x v="27"/>
    <n v="2092"/>
    <n v="0"/>
    <m/>
    <x v="0"/>
  </r>
  <r>
    <x v="39"/>
    <x v="4"/>
    <x v="0"/>
    <x v="1"/>
    <x v="2"/>
    <x v="27"/>
    <n v="8"/>
    <n v="0"/>
    <m/>
    <x v="0"/>
  </r>
  <r>
    <x v="39"/>
    <x v="4"/>
    <x v="0"/>
    <x v="1"/>
    <x v="3"/>
    <x v="27"/>
    <n v="0"/>
    <n v="0"/>
    <m/>
    <x v="0"/>
  </r>
  <r>
    <x v="39"/>
    <x v="4"/>
    <x v="0"/>
    <x v="2"/>
    <x v="4"/>
    <x v="27"/>
    <n v="2"/>
    <n v="0"/>
    <m/>
    <x v="0"/>
  </r>
  <r>
    <x v="39"/>
    <x v="4"/>
    <x v="0"/>
    <x v="3"/>
    <x v="5"/>
    <x v="27"/>
    <n v="0"/>
    <n v="0"/>
    <m/>
    <x v="0"/>
  </r>
  <r>
    <x v="39"/>
    <x v="4"/>
    <x v="0"/>
    <x v="3"/>
    <x v="6"/>
    <x v="27"/>
    <n v="0"/>
    <n v="0"/>
    <m/>
    <x v="0"/>
  </r>
  <r>
    <x v="39"/>
    <x v="4"/>
    <x v="0"/>
    <x v="4"/>
    <x v="7"/>
    <x v="27"/>
    <n v="0"/>
    <n v="0"/>
    <m/>
    <x v="0"/>
  </r>
  <r>
    <x v="39"/>
    <x v="4"/>
    <x v="0"/>
    <x v="0"/>
    <x v="8"/>
    <x v="27"/>
    <n v="2"/>
    <n v="0"/>
    <m/>
    <x v="0"/>
  </r>
  <r>
    <x v="39"/>
    <x v="4"/>
    <x v="0"/>
    <x v="1"/>
    <x v="9"/>
    <x v="27"/>
    <n v="0"/>
    <n v="0"/>
    <m/>
    <x v="0"/>
  </r>
  <r>
    <x v="39"/>
    <x v="4"/>
    <x v="0"/>
    <x v="0"/>
    <x v="0"/>
    <x v="28"/>
    <n v="15195"/>
    <n v="0"/>
    <m/>
    <x v="0"/>
  </r>
  <r>
    <x v="39"/>
    <x v="4"/>
    <x v="0"/>
    <x v="0"/>
    <x v="1"/>
    <x v="28"/>
    <n v="2093"/>
    <n v="0"/>
    <m/>
    <x v="0"/>
  </r>
  <r>
    <x v="39"/>
    <x v="4"/>
    <x v="0"/>
    <x v="1"/>
    <x v="2"/>
    <x v="28"/>
    <n v="9"/>
    <n v="0"/>
    <m/>
    <x v="0"/>
  </r>
  <r>
    <x v="39"/>
    <x v="4"/>
    <x v="0"/>
    <x v="1"/>
    <x v="3"/>
    <x v="28"/>
    <n v="0"/>
    <n v="0"/>
    <m/>
    <x v="0"/>
  </r>
  <r>
    <x v="39"/>
    <x v="4"/>
    <x v="0"/>
    <x v="2"/>
    <x v="4"/>
    <x v="28"/>
    <n v="3"/>
    <n v="0"/>
    <m/>
    <x v="0"/>
  </r>
  <r>
    <x v="39"/>
    <x v="4"/>
    <x v="0"/>
    <x v="3"/>
    <x v="5"/>
    <x v="28"/>
    <n v="0"/>
    <n v="0"/>
    <m/>
    <x v="0"/>
  </r>
  <r>
    <x v="39"/>
    <x v="4"/>
    <x v="0"/>
    <x v="3"/>
    <x v="6"/>
    <x v="28"/>
    <n v="0"/>
    <n v="0"/>
    <m/>
    <x v="0"/>
  </r>
  <r>
    <x v="39"/>
    <x v="4"/>
    <x v="0"/>
    <x v="4"/>
    <x v="7"/>
    <x v="28"/>
    <n v="0"/>
    <n v="0"/>
    <m/>
    <x v="0"/>
  </r>
  <r>
    <x v="39"/>
    <x v="4"/>
    <x v="0"/>
    <x v="0"/>
    <x v="8"/>
    <x v="28"/>
    <n v="2"/>
    <n v="0"/>
    <m/>
    <x v="0"/>
  </r>
  <r>
    <x v="39"/>
    <x v="4"/>
    <x v="0"/>
    <x v="1"/>
    <x v="9"/>
    <x v="28"/>
    <n v="0"/>
    <n v="0"/>
    <m/>
    <x v="0"/>
  </r>
  <r>
    <x v="39"/>
    <x v="4"/>
    <x v="0"/>
    <x v="0"/>
    <x v="0"/>
    <x v="29"/>
    <n v="15308"/>
    <n v="0"/>
    <m/>
    <x v="0"/>
  </r>
  <r>
    <x v="39"/>
    <x v="4"/>
    <x v="0"/>
    <x v="0"/>
    <x v="1"/>
    <x v="29"/>
    <n v="2075"/>
    <n v="0"/>
    <m/>
    <x v="0"/>
  </r>
  <r>
    <x v="39"/>
    <x v="4"/>
    <x v="0"/>
    <x v="1"/>
    <x v="2"/>
    <x v="29"/>
    <n v="9"/>
    <n v="0"/>
    <m/>
    <x v="0"/>
  </r>
  <r>
    <x v="39"/>
    <x v="4"/>
    <x v="0"/>
    <x v="1"/>
    <x v="3"/>
    <x v="29"/>
    <n v="0"/>
    <n v="0"/>
    <m/>
    <x v="0"/>
  </r>
  <r>
    <x v="39"/>
    <x v="4"/>
    <x v="0"/>
    <x v="2"/>
    <x v="4"/>
    <x v="29"/>
    <n v="3"/>
    <n v="0"/>
    <m/>
    <x v="0"/>
  </r>
  <r>
    <x v="39"/>
    <x v="4"/>
    <x v="0"/>
    <x v="3"/>
    <x v="5"/>
    <x v="29"/>
    <n v="0"/>
    <n v="0"/>
    <m/>
    <x v="0"/>
  </r>
  <r>
    <x v="39"/>
    <x v="4"/>
    <x v="0"/>
    <x v="3"/>
    <x v="6"/>
    <x v="29"/>
    <n v="0"/>
    <n v="0"/>
    <m/>
    <x v="0"/>
  </r>
  <r>
    <x v="39"/>
    <x v="4"/>
    <x v="0"/>
    <x v="4"/>
    <x v="7"/>
    <x v="29"/>
    <n v="0"/>
    <n v="0"/>
    <m/>
    <x v="0"/>
  </r>
  <r>
    <x v="39"/>
    <x v="4"/>
    <x v="0"/>
    <x v="0"/>
    <x v="8"/>
    <x v="29"/>
    <n v="2"/>
    <n v="0"/>
    <m/>
    <x v="0"/>
  </r>
  <r>
    <x v="39"/>
    <x v="4"/>
    <x v="0"/>
    <x v="1"/>
    <x v="9"/>
    <x v="29"/>
    <n v="0"/>
    <n v="0"/>
    <m/>
    <x v="0"/>
  </r>
  <r>
    <x v="39"/>
    <x v="4"/>
    <x v="0"/>
    <x v="0"/>
    <x v="0"/>
    <x v="30"/>
    <n v="15364"/>
    <n v="0"/>
    <m/>
    <x v="0"/>
  </r>
  <r>
    <x v="39"/>
    <x v="4"/>
    <x v="0"/>
    <x v="0"/>
    <x v="1"/>
    <x v="30"/>
    <n v="2044"/>
    <n v="0"/>
    <m/>
    <x v="0"/>
  </r>
  <r>
    <x v="39"/>
    <x v="4"/>
    <x v="0"/>
    <x v="1"/>
    <x v="2"/>
    <x v="30"/>
    <n v="10"/>
    <n v="0"/>
    <m/>
    <x v="0"/>
  </r>
  <r>
    <x v="39"/>
    <x v="4"/>
    <x v="0"/>
    <x v="1"/>
    <x v="3"/>
    <x v="30"/>
    <n v="0"/>
    <n v="0"/>
    <m/>
    <x v="0"/>
  </r>
  <r>
    <x v="39"/>
    <x v="4"/>
    <x v="0"/>
    <x v="2"/>
    <x v="4"/>
    <x v="30"/>
    <n v="3"/>
    <n v="0"/>
    <m/>
    <x v="0"/>
  </r>
  <r>
    <x v="39"/>
    <x v="4"/>
    <x v="0"/>
    <x v="3"/>
    <x v="5"/>
    <x v="30"/>
    <n v="0"/>
    <n v="0"/>
    <m/>
    <x v="0"/>
  </r>
  <r>
    <x v="39"/>
    <x v="4"/>
    <x v="0"/>
    <x v="3"/>
    <x v="6"/>
    <x v="30"/>
    <n v="0"/>
    <n v="0"/>
    <m/>
    <x v="0"/>
  </r>
  <r>
    <x v="39"/>
    <x v="4"/>
    <x v="0"/>
    <x v="4"/>
    <x v="7"/>
    <x v="30"/>
    <n v="0"/>
    <n v="0"/>
    <m/>
    <x v="0"/>
  </r>
  <r>
    <x v="39"/>
    <x v="4"/>
    <x v="0"/>
    <x v="0"/>
    <x v="8"/>
    <x v="30"/>
    <n v="2"/>
    <n v="0"/>
    <m/>
    <x v="0"/>
  </r>
  <r>
    <x v="39"/>
    <x v="4"/>
    <x v="0"/>
    <x v="1"/>
    <x v="9"/>
    <x v="30"/>
    <n v="0"/>
    <n v="0"/>
    <m/>
    <x v="0"/>
  </r>
  <r>
    <x v="39"/>
    <x v="5"/>
    <x v="0"/>
    <x v="0"/>
    <x v="0"/>
    <x v="1"/>
    <n v="3737"/>
    <n v="0"/>
    <m/>
    <x v="0"/>
  </r>
  <r>
    <x v="39"/>
    <x v="5"/>
    <x v="0"/>
    <x v="0"/>
    <x v="1"/>
    <x v="1"/>
    <n v="465"/>
    <n v="0"/>
    <m/>
    <x v="0"/>
  </r>
  <r>
    <x v="39"/>
    <x v="5"/>
    <x v="0"/>
    <x v="1"/>
    <x v="2"/>
    <x v="1"/>
    <n v="16"/>
    <n v="0"/>
    <m/>
    <x v="0"/>
  </r>
  <r>
    <x v="39"/>
    <x v="5"/>
    <x v="0"/>
    <x v="1"/>
    <x v="3"/>
    <x v="1"/>
    <n v="0"/>
    <n v="0"/>
    <m/>
    <x v="0"/>
  </r>
  <r>
    <x v="39"/>
    <x v="5"/>
    <x v="0"/>
    <x v="2"/>
    <x v="4"/>
    <x v="1"/>
    <n v="1"/>
    <n v="0"/>
    <m/>
    <x v="0"/>
  </r>
  <r>
    <x v="39"/>
    <x v="5"/>
    <x v="0"/>
    <x v="3"/>
    <x v="5"/>
    <x v="1"/>
    <n v="0"/>
    <n v="0"/>
    <m/>
    <x v="0"/>
  </r>
  <r>
    <x v="39"/>
    <x v="5"/>
    <x v="0"/>
    <x v="3"/>
    <x v="6"/>
    <x v="1"/>
    <n v="0"/>
    <n v="0"/>
    <m/>
    <x v="0"/>
  </r>
  <r>
    <x v="39"/>
    <x v="5"/>
    <x v="0"/>
    <x v="4"/>
    <x v="7"/>
    <x v="1"/>
    <n v="0"/>
    <n v="0"/>
    <m/>
    <x v="0"/>
  </r>
  <r>
    <x v="39"/>
    <x v="5"/>
    <x v="0"/>
    <x v="0"/>
    <x v="8"/>
    <x v="1"/>
    <n v="0"/>
    <n v="0"/>
    <m/>
    <x v="0"/>
  </r>
  <r>
    <x v="39"/>
    <x v="5"/>
    <x v="0"/>
    <x v="1"/>
    <x v="9"/>
    <x v="1"/>
    <n v="0"/>
    <n v="0"/>
    <m/>
    <x v="0"/>
  </r>
  <r>
    <x v="39"/>
    <x v="5"/>
    <x v="0"/>
    <x v="0"/>
    <x v="0"/>
    <x v="2"/>
    <n v="4416"/>
    <n v="0"/>
    <m/>
    <x v="0"/>
  </r>
  <r>
    <x v="39"/>
    <x v="5"/>
    <x v="0"/>
    <x v="0"/>
    <x v="1"/>
    <x v="2"/>
    <n v="695"/>
    <n v="0"/>
    <m/>
    <x v="0"/>
  </r>
  <r>
    <x v="39"/>
    <x v="5"/>
    <x v="0"/>
    <x v="1"/>
    <x v="2"/>
    <x v="2"/>
    <n v="16"/>
    <n v="0"/>
    <m/>
    <x v="0"/>
  </r>
  <r>
    <x v="39"/>
    <x v="5"/>
    <x v="0"/>
    <x v="1"/>
    <x v="3"/>
    <x v="2"/>
    <n v="0"/>
    <n v="0"/>
    <m/>
    <x v="0"/>
  </r>
  <r>
    <x v="39"/>
    <x v="5"/>
    <x v="0"/>
    <x v="2"/>
    <x v="4"/>
    <x v="2"/>
    <n v="0"/>
    <n v="0"/>
    <m/>
    <x v="0"/>
  </r>
  <r>
    <x v="39"/>
    <x v="5"/>
    <x v="0"/>
    <x v="3"/>
    <x v="5"/>
    <x v="2"/>
    <n v="0"/>
    <n v="0"/>
    <m/>
    <x v="0"/>
  </r>
  <r>
    <x v="39"/>
    <x v="5"/>
    <x v="0"/>
    <x v="3"/>
    <x v="6"/>
    <x v="2"/>
    <n v="0"/>
    <n v="0"/>
    <m/>
    <x v="0"/>
  </r>
  <r>
    <x v="39"/>
    <x v="5"/>
    <x v="0"/>
    <x v="4"/>
    <x v="7"/>
    <x v="2"/>
    <n v="0"/>
    <n v="0"/>
    <m/>
    <x v="0"/>
  </r>
  <r>
    <x v="39"/>
    <x v="5"/>
    <x v="0"/>
    <x v="0"/>
    <x v="8"/>
    <x v="2"/>
    <n v="0"/>
    <n v="0"/>
    <m/>
    <x v="0"/>
  </r>
  <r>
    <x v="39"/>
    <x v="5"/>
    <x v="0"/>
    <x v="1"/>
    <x v="9"/>
    <x v="2"/>
    <n v="0"/>
    <n v="0"/>
    <m/>
    <x v="0"/>
  </r>
  <r>
    <x v="39"/>
    <x v="5"/>
    <x v="0"/>
    <x v="0"/>
    <x v="0"/>
    <x v="3"/>
    <n v="3963"/>
    <n v="0"/>
    <m/>
    <x v="0"/>
  </r>
  <r>
    <x v="39"/>
    <x v="5"/>
    <x v="0"/>
    <x v="0"/>
    <x v="1"/>
    <x v="3"/>
    <n v="597"/>
    <n v="0"/>
    <m/>
    <x v="0"/>
  </r>
  <r>
    <x v="39"/>
    <x v="5"/>
    <x v="0"/>
    <x v="1"/>
    <x v="2"/>
    <x v="3"/>
    <n v="12"/>
    <n v="0"/>
    <m/>
    <x v="0"/>
  </r>
  <r>
    <x v="39"/>
    <x v="5"/>
    <x v="0"/>
    <x v="1"/>
    <x v="3"/>
    <x v="3"/>
    <n v="0"/>
    <n v="0"/>
    <m/>
    <x v="0"/>
  </r>
  <r>
    <x v="39"/>
    <x v="5"/>
    <x v="0"/>
    <x v="2"/>
    <x v="4"/>
    <x v="3"/>
    <n v="1"/>
    <n v="0"/>
    <m/>
    <x v="0"/>
  </r>
  <r>
    <x v="39"/>
    <x v="5"/>
    <x v="0"/>
    <x v="3"/>
    <x v="5"/>
    <x v="3"/>
    <n v="0"/>
    <n v="0"/>
    <m/>
    <x v="0"/>
  </r>
  <r>
    <x v="39"/>
    <x v="5"/>
    <x v="0"/>
    <x v="3"/>
    <x v="6"/>
    <x v="3"/>
    <n v="0"/>
    <n v="0"/>
    <m/>
    <x v="0"/>
  </r>
  <r>
    <x v="39"/>
    <x v="5"/>
    <x v="0"/>
    <x v="4"/>
    <x v="7"/>
    <x v="3"/>
    <n v="0"/>
    <n v="0"/>
    <m/>
    <x v="0"/>
  </r>
  <r>
    <x v="39"/>
    <x v="5"/>
    <x v="0"/>
    <x v="0"/>
    <x v="8"/>
    <x v="3"/>
    <n v="0"/>
    <n v="0"/>
    <m/>
    <x v="0"/>
  </r>
  <r>
    <x v="39"/>
    <x v="5"/>
    <x v="0"/>
    <x v="1"/>
    <x v="9"/>
    <x v="3"/>
    <n v="0"/>
    <n v="0"/>
    <m/>
    <x v="0"/>
  </r>
  <r>
    <x v="39"/>
    <x v="5"/>
    <x v="0"/>
    <x v="0"/>
    <x v="0"/>
    <x v="4"/>
    <n v="3855"/>
    <n v="0"/>
    <m/>
    <x v="0"/>
  </r>
  <r>
    <x v="39"/>
    <x v="5"/>
    <x v="0"/>
    <x v="0"/>
    <x v="1"/>
    <x v="4"/>
    <n v="548"/>
    <n v="0"/>
    <m/>
    <x v="0"/>
  </r>
  <r>
    <x v="39"/>
    <x v="5"/>
    <x v="0"/>
    <x v="1"/>
    <x v="2"/>
    <x v="4"/>
    <n v="17"/>
    <n v="0"/>
    <m/>
    <x v="0"/>
  </r>
  <r>
    <x v="39"/>
    <x v="5"/>
    <x v="0"/>
    <x v="1"/>
    <x v="3"/>
    <x v="4"/>
    <n v="0"/>
    <n v="0"/>
    <m/>
    <x v="0"/>
  </r>
  <r>
    <x v="39"/>
    <x v="5"/>
    <x v="0"/>
    <x v="2"/>
    <x v="4"/>
    <x v="4"/>
    <n v="2"/>
    <n v="0"/>
    <m/>
    <x v="0"/>
  </r>
  <r>
    <x v="39"/>
    <x v="5"/>
    <x v="0"/>
    <x v="3"/>
    <x v="5"/>
    <x v="4"/>
    <n v="0"/>
    <n v="0"/>
    <m/>
    <x v="0"/>
  </r>
  <r>
    <x v="39"/>
    <x v="5"/>
    <x v="0"/>
    <x v="3"/>
    <x v="6"/>
    <x v="4"/>
    <n v="0"/>
    <n v="0"/>
    <m/>
    <x v="0"/>
  </r>
  <r>
    <x v="39"/>
    <x v="5"/>
    <x v="0"/>
    <x v="4"/>
    <x v="7"/>
    <x v="4"/>
    <n v="0"/>
    <n v="0"/>
    <m/>
    <x v="0"/>
  </r>
  <r>
    <x v="39"/>
    <x v="5"/>
    <x v="0"/>
    <x v="0"/>
    <x v="8"/>
    <x v="4"/>
    <n v="0"/>
    <n v="0"/>
    <m/>
    <x v="0"/>
  </r>
  <r>
    <x v="39"/>
    <x v="5"/>
    <x v="0"/>
    <x v="1"/>
    <x v="9"/>
    <x v="4"/>
    <n v="0"/>
    <n v="0"/>
    <m/>
    <x v="0"/>
  </r>
  <r>
    <x v="39"/>
    <x v="5"/>
    <x v="0"/>
    <x v="0"/>
    <x v="0"/>
    <x v="5"/>
    <n v="3827"/>
    <n v="0"/>
    <m/>
    <x v="0"/>
  </r>
  <r>
    <x v="39"/>
    <x v="5"/>
    <x v="0"/>
    <x v="0"/>
    <x v="1"/>
    <x v="5"/>
    <n v="650"/>
    <n v="0"/>
    <m/>
    <x v="0"/>
  </r>
  <r>
    <x v="39"/>
    <x v="5"/>
    <x v="0"/>
    <x v="1"/>
    <x v="2"/>
    <x v="5"/>
    <n v="23"/>
    <n v="0"/>
    <m/>
    <x v="0"/>
  </r>
  <r>
    <x v="39"/>
    <x v="5"/>
    <x v="0"/>
    <x v="1"/>
    <x v="3"/>
    <x v="5"/>
    <n v="0"/>
    <n v="0"/>
    <m/>
    <x v="0"/>
  </r>
  <r>
    <x v="39"/>
    <x v="5"/>
    <x v="0"/>
    <x v="2"/>
    <x v="4"/>
    <x v="5"/>
    <n v="1"/>
    <n v="0"/>
    <m/>
    <x v="0"/>
  </r>
  <r>
    <x v="39"/>
    <x v="5"/>
    <x v="0"/>
    <x v="3"/>
    <x v="5"/>
    <x v="5"/>
    <n v="0"/>
    <n v="0"/>
    <m/>
    <x v="0"/>
  </r>
  <r>
    <x v="39"/>
    <x v="5"/>
    <x v="0"/>
    <x v="3"/>
    <x v="6"/>
    <x v="5"/>
    <n v="0"/>
    <n v="0"/>
    <m/>
    <x v="0"/>
  </r>
  <r>
    <x v="39"/>
    <x v="5"/>
    <x v="0"/>
    <x v="4"/>
    <x v="7"/>
    <x v="5"/>
    <n v="0"/>
    <n v="0"/>
    <m/>
    <x v="0"/>
  </r>
  <r>
    <x v="39"/>
    <x v="5"/>
    <x v="0"/>
    <x v="0"/>
    <x v="8"/>
    <x v="5"/>
    <n v="0"/>
    <n v="0"/>
    <m/>
    <x v="0"/>
  </r>
  <r>
    <x v="39"/>
    <x v="5"/>
    <x v="0"/>
    <x v="1"/>
    <x v="9"/>
    <x v="5"/>
    <n v="0"/>
    <n v="0"/>
    <m/>
    <x v="0"/>
  </r>
  <r>
    <x v="39"/>
    <x v="5"/>
    <x v="0"/>
    <x v="0"/>
    <x v="0"/>
    <x v="6"/>
    <n v="3872"/>
    <n v="0"/>
    <m/>
    <x v="0"/>
  </r>
  <r>
    <x v="39"/>
    <x v="5"/>
    <x v="0"/>
    <x v="0"/>
    <x v="1"/>
    <x v="6"/>
    <n v="531"/>
    <n v="0"/>
    <m/>
    <x v="0"/>
  </r>
  <r>
    <x v="39"/>
    <x v="5"/>
    <x v="0"/>
    <x v="1"/>
    <x v="2"/>
    <x v="6"/>
    <n v="23"/>
    <n v="0"/>
    <m/>
    <x v="0"/>
  </r>
  <r>
    <x v="39"/>
    <x v="5"/>
    <x v="0"/>
    <x v="1"/>
    <x v="3"/>
    <x v="6"/>
    <n v="0"/>
    <n v="0"/>
    <m/>
    <x v="0"/>
  </r>
  <r>
    <x v="39"/>
    <x v="5"/>
    <x v="0"/>
    <x v="2"/>
    <x v="4"/>
    <x v="6"/>
    <n v="2"/>
    <n v="0"/>
    <m/>
    <x v="0"/>
  </r>
  <r>
    <x v="39"/>
    <x v="5"/>
    <x v="0"/>
    <x v="3"/>
    <x v="5"/>
    <x v="6"/>
    <n v="0"/>
    <n v="0"/>
    <m/>
    <x v="0"/>
  </r>
  <r>
    <x v="39"/>
    <x v="5"/>
    <x v="0"/>
    <x v="3"/>
    <x v="6"/>
    <x v="6"/>
    <n v="0"/>
    <n v="0"/>
    <m/>
    <x v="0"/>
  </r>
  <r>
    <x v="39"/>
    <x v="5"/>
    <x v="0"/>
    <x v="4"/>
    <x v="7"/>
    <x v="6"/>
    <n v="0"/>
    <n v="0"/>
    <m/>
    <x v="0"/>
  </r>
  <r>
    <x v="39"/>
    <x v="5"/>
    <x v="0"/>
    <x v="0"/>
    <x v="8"/>
    <x v="6"/>
    <n v="0"/>
    <n v="0"/>
    <m/>
    <x v="0"/>
  </r>
  <r>
    <x v="39"/>
    <x v="5"/>
    <x v="0"/>
    <x v="1"/>
    <x v="9"/>
    <x v="6"/>
    <n v="0"/>
    <n v="0"/>
    <m/>
    <x v="0"/>
  </r>
  <r>
    <x v="39"/>
    <x v="5"/>
    <x v="0"/>
    <x v="0"/>
    <x v="0"/>
    <x v="7"/>
    <n v="4322"/>
    <n v="0"/>
    <m/>
    <x v="0"/>
  </r>
  <r>
    <x v="39"/>
    <x v="5"/>
    <x v="0"/>
    <x v="0"/>
    <x v="1"/>
    <x v="7"/>
    <n v="534"/>
    <n v="0"/>
    <m/>
    <x v="0"/>
  </r>
  <r>
    <x v="39"/>
    <x v="5"/>
    <x v="0"/>
    <x v="1"/>
    <x v="2"/>
    <x v="7"/>
    <n v="19"/>
    <n v="0"/>
    <m/>
    <x v="0"/>
  </r>
  <r>
    <x v="39"/>
    <x v="5"/>
    <x v="0"/>
    <x v="1"/>
    <x v="3"/>
    <x v="7"/>
    <n v="0"/>
    <n v="0"/>
    <m/>
    <x v="0"/>
  </r>
  <r>
    <x v="39"/>
    <x v="5"/>
    <x v="0"/>
    <x v="2"/>
    <x v="4"/>
    <x v="7"/>
    <n v="2"/>
    <n v="0"/>
    <m/>
    <x v="0"/>
  </r>
  <r>
    <x v="39"/>
    <x v="5"/>
    <x v="0"/>
    <x v="3"/>
    <x v="5"/>
    <x v="7"/>
    <n v="0"/>
    <n v="0"/>
    <m/>
    <x v="0"/>
  </r>
  <r>
    <x v="39"/>
    <x v="5"/>
    <x v="0"/>
    <x v="3"/>
    <x v="6"/>
    <x v="7"/>
    <n v="0"/>
    <n v="0"/>
    <m/>
    <x v="0"/>
  </r>
  <r>
    <x v="39"/>
    <x v="5"/>
    <x v="0"/>
    <x v="4"/>
    <x v="7"/>
    <x v="7"/>
    <n v="0"/>
    <n v="0"/>
    <m/>
    <x v="0"/>
  </r>
  <r>
    <x v="39"/>
    <x v="5"/>
    <x v="0"/>
    <x v="0"/>
    <x v="8"/>
    <x v="7"/>
    <n v="0"/>
    <n v="0"/>
    <m/>
    <x v="0"/>
  </r>
  <r>
    <x v="39"/>
    <x v="5"/>
    <x v="0"/>
    <x v="1"/>
    <x v="9"/>
    <x v="7"/>
    <n v="0"/>
    <n v="0"/>
    <m/>
    <x v="0"/>
  </r>
  <r>
    <x v="39"/>
    <x v="5"/>
    <x v="0"/>
    <x v="0"/>
    <x v="0"/>
    <x v="8"/>
    <n v="4801"/>
    <n v="0"/>
    <m/>
    <x v="0"/>
  </r>
  <r>
    <x v="39"/>
    <x v="5"/>
    <x v="0"/>
    <x v="0"/>
    <x v="1"/>
    <x v="8"/>
    <n v="548"/>
    <n v="0"/>
    <m/>
    <x v="0"/>
  </r>
  <r>
    <x v="39"/>
    <x v="5"/>
    <x v="0"/>
    <x v="1"/>
    <x v="2"/>
    <x v="8"/>
    <n v="17"/>
    <n v="0"/>
    <m/>
    <x v="0"/>
  </r>
  <r>
    <x v="39"/>
    <x v="5"/>
    <x v="0"/>
    <x v="1"/>
    <x v="3"/>
    <x v="8"/>
    <n v="0"/>
    <n v="0"/>
    <m/>
    <x v="0"/>
  </r>
  <r>
    <x v="39"/>
    <x v="5"/>
    <x v="0"/>
    <x v="2"/>
    <x v="4"/>
    <x v="8"/>
    <n v="2"/>
    <n v="0"/>
    <m/>
    <x v="0"/>
  </r>
  <r>
    <x v="39"/>
    <x v="5"/>
    <x v="0"/>
    <x v="3"/>
    <x v="5"/>
    <x v="8"/>
    <n v="0"/>
    <n v="0"/>
    <m/>
    <x v="0"/>
  </r>
  <r>
    <x v="39"/>
    <x v="5"/>
    <x v="0"/>
    <x v="3"/>
    <x v="6"/>
    <x v="8"/>
    <n v="0"/>
    <n v="0"/>
    <m/>
    <x v="0"/>
  </r>
  <r>
    <x v="39"/>
    <x v="5"/>
    <x v="0"/>
    <x v="4"/>
    <x v="7"/>
    <x v="8"/>
    <n v="0"/>
    <n v="0"/>
    <m/>
    <x v="0"/>
  </r>
  <r>
    <x v="39"/>
    <x v="5"/>
    <x v="0"/>
    <x v="0"/>
    <x v="8"/>
    <x v="8"/>
    <n v="0"/>
    <n v="0"/>
    <m/>
    <x v="0"/>
  </r>
  <r>
    <x v="39"/>
    <x v="5"/>
    <x v="0"/>
    <x v="1"/>
    <x v="9"/>
    <x v="8"/>
    <n v="0"/>
    <n v="0"/>
    <m/>
    <x v="0"/>
  </r>
  <r>
    <x v="39"/>
    <x v="5"/>
    <x v="0"/>
    <x v="0"/>
    <x v="0"/>
    <x v="9"/>
    <n v="4824"/>
    <n v="0"/>
    <m/>
    <x v="0"/>
  </r>
  <r>
    <x v="39"/>
    <x v="5"/>
    <x v="0"/>
    <x v="0"/>
    <x v="1"/>
    <x v="9"/>
    <n v="550"/>
    <n v="0"/>
    <m/>
    <x v="0"/>
  </r>
  <r>
    <x v="39"/>
    <x v="5"/>
    <x v="0"/>
    <x v="1"/>
    <x v="2"/>
    <x v="9"/>
    <n v="12"/>
    <n v="0"/>
    <m/>
    <x v="0"/>
  </r>
  <r>
    <x v="39"/>
    <x v="5"/>
    <x v="0"/>
    <x v="1"/>
    <x v="3"/>
    <x v="9"/>
    <n v="0"/>
    <n v="0"/>
    <m/>
    <x v="0"/>
  </r>
  <r>
    <x v="39"/>
    <x v="5"/>
    <x v="0"/>
    <x v="2"/>
    <x v="4"/>
    <x v="9"/>
    <n v="2"/>
    <n v="0"/>
    <m/>
    <x v="0"/>
  </r>
  <r>
    <x v="39"/>
    <x v="5"/>
    <x v="0"/>
    <x v="3"/>
    <x v="5"/>
    <x v="9"/>
    <n v="0"/>
    <n v="0"/>
    <m/>
    <x v="0"/>
  </r>
  <r>
    <x v="39"/>
    <x v="5"/>
    <x v="0"/>
    <x v="3"/>
    <x v="6"/>
    <x v="9"/>
    <n v="0"/>
    <n v="0"/>
    <m/>
    <x v="0"/>
  </r>
  <r>
    <x v="39"/>
    <x v="5"/>
    <x v="0"/>
    <x v="4"/>
    <x v="7"/>
    <x v="9"/>
    <n v="0"/>
    <n v="0"/>
    <m/>
    <x v="0"/>
  </r>
  <r>
    <x v="39"/>
    <x v="5"/>
    <x v="0"/>
    <x v="0"/>
    <x v="8"/>
    <x v="9"/>
    <n v="0"/>
    <n v="0"/>
    <m/>
    <x v="0"/>
  </r>
  <r>
    <x v="39"/>
    <x v="5"/>
    <x v="0"/>
    <x v="1"/>
    <x v="9"/>
    <x v="9"/>
    <n v="0"/>
    <n v="0"/>
    <m/>
    <x v="0"/>
  </r>
  <r>
    <x v="39"/>
    <x v="5"/>
    <x v="0"/>
    <x v="0"/>
    <x v="0"/>
    <x v="10"/>
    <n v="4936"/>
    <n v="0"/>
    <m/>
    <x v="0"/>
  </r>
  <r>
    <x v="39"/>
    <x v="5"/>
    <x v="0"/>
    <x v="0"/>
    <x v="1"/>
    <x v="10"/>
    <n v="581"/>
    <n v="0"/>
    <m/>
    <x v="0"/>
  </r>
  <r>
    <x v="39"/>
    <x v="5"/>
    <x v="0"/>
    <x v="1"/>
    <x v="2"/>
    <x v="10"/>
    <n v="11"/>
    <n v="0"/>
    <m/>
    <x v="0"/>
  </r>
  <r>
    <x v="39"/>
    <x v="5"/>
    <x v="0"/>
    <x v="1"/>
    <x v="3"/>
    <x v="10"/>
    <n v="0"/>
    <n v="0"/>
    <m/>
    <x v="0"/>
  </r>
  <r>
    <x v="39"/>
    <x v="5"/>
    <x v="0"/>
    <x v="2"/>
    <x v="4"/>
    <x v="10"/>
    <n v="2"/>
    <n v="0"/>
    <m/>
    <x v="0"/>
  </r>
  <r>
    <x v="39"/>
    <x v="5"/>
    <x v="0"/>
    <x v="3"/>
    <x v="5"/>
    <x v="10"/>
    <n v="0"/>
    <n v="0"/>
    <m/>
    <x v="0"/>
  </r>
  <r>
    <x v="39"/>
    <x v="5"/>
    <x v="0"/>
    <x v="3"/>
    <x v="6"/>
    <x v="10"/>
    <n v="0"/>
    <n v="0"/>
    <m/>
    <x v="0"/>
  </r>
  <r>
    <x v="39"/>
    <x v="5"/>
    <x v="0"/>
    <x v="4"/>
    <x v="7"/>
    <x v="10"/>
    <n v="0"/>
    <n v="0"/>
    <m/>
    <x v="0"/>
  </r>
  <r>
    <x v="39"/>
    <x v="5"/>
    <x v="0"/>
    <x v="0"/>
    <x v="8"/>
    <x v="10"/>
    <n v="0"/>
    <n v="0"/>
    <m/>
    <x v="0"/>
  </r>
  <r>
    <x v="39"/>
    <x v="5"/>
    <x v="0"/>
    <x v="1"/>
    <x v="9"/>
    <x v="10"/>
    <n v="0"/>
    <n v="0"/>
    <m/>
    <x v="0"/>
  </r>
  <r>
    <x v="39"/>
    <x v="5"/>
    <x v="0"/>
    <x v="0"/>
    <x v="0"/>
    <x v="11"/>
    <n v="5034"/>
    <n v="0"/>
    <m/>
    <x v="0"/>
  </r>
  <r>
    <x v="39"/>
    <x v="5"/>
    <x v="0"/>
    <x v="0"/>
    <x v="1"/>
    <x v="11"/>
    <n v="612"/>
    <n v="0"/>
    <m/>
    <x v="0"/>
  </r>
  <r>
    <x v="39"/>
    <x v="5"/>
    <x v="0"/>
    <x v="1"/>
    <x v="2"/>
    <x v="11"/>
    <n v="11"/>
    <n v="0"/>
    <m/>
    <x v="0"/>
  </r>
  <r>
    <x v="39"/>
    <x v="5"/>
    <x v="0"/>
    <x v="1"/>
    <x v="3"/>
    <x v="11"/>
    <n v="0"/>
    <n v="0"/>
    <m/>
    <x v="0"/>
  </r>
  <r>
    <x v="39"/>
    <x v="5"/>
    <x v="0"/>
    <x v="2"/>
    <x v="4"/>
    <x v="11"/>
    <n v="2"/>
    <n v="0"/>
    <m/>
    <x v="0"/>
  </r>
  <r>
    <x v="39"/>
    <x v="5"/>
    <x v="0"/>
    <x v="3"/>
    <x v="5"/>
    <x v="11"/>
    <n v="0"/>
    <n v="0"/>
    <m/>
    <x v="0"/>
  </r>
  <r>
    <x v="39"/>
    <x v="5"/>
    <x v="0"/>
    <x v="3"/>
    <x v="6"/>
    <x v="11"/>
    <n v="0"/>
    <n v="0"/>
    <m/>
    <x v="0"/>
  </r>
  <r>
    <x v="39"/>
    <x v="5"/>
    <x v="0"/>
    <x v="4"/>
    <x v="7"/>
    <x v="11"/>
    <n v="0"/>
    <n v="0"/>
    <m/>
    <x v="0"/>
  </r>
  <r>
    <x v="39"/>
    <x v="5"/>
    <x v="0"/>
    <x v="0"/>
    <x v="8"/>
    <x v="11"/>
    <n v="0"/>
    <n v="0"/>
    <m/>
    <x v="0"/>
  </r>
  <r>
    <x v="39"/>
    <x v="5"/>
    <x v="0"/>
    <x v="1"/>
    <x v="9"/>
    <x v="11"/>
    <n v="0"/>
    <n v="0"/>
    <m/>
    <x v="0"/>
  </r>
  <r>
    <x v="39"/>
    <x v="5"/>
    <x v="0"/>
    <x v="0"/>
    <x v="0"/>
    <x v="12"/>
    <n v="4996"/>
    <n v="0"/>
    <m/>
    <x v="0"/>
  </r>
  <r>
    <x v="39"/>
    <x v="5"/>
    <x v="0"/>
    <x v="0"/>
    <x v="1"/>
    <x v="12"/>
    <n v="597"/>
    <n v="0"/>
    <m/>
    <x v="0"/>
  </r>
  <r>
    <x v="39"/>
    <x v="5"/>
    <x v="0"/>
    <x v="1"/>
    <x v="2"/>
    <x v="12"/>
    <n v="11"/>
    <n v="0"/>
    <m/>
    <x v="0"/>
  </r>
  <r>
    <x v="39"/>
    <x v="5"/>
    <x v="0"/>
    <x v="1"/>
    <x v="3"/>
    <x v="12"/>
    <n v="0"/>
    <n v="0"/>
    <m/>
    <x v="0"/>
  </r>
  <r>
    <x v="39"/>
    <x v="5"/>
    <x v="0"/>
    <x v="2"/>
    <x v="4"/>
    <x v="12"/>
    <n v="2"/>
    <n v="0"/>
    <m/>
    <x v="0"/>
  </r>
  <r>
    <x v="39"/>
    <x v="5"/>
    <x v="0"/>
    <x v="3"/>
    <x v="5"/>
    <x v="12"/>
    <n v="0"/>
    <n v="0"/>
    <m/>
    <x v="0"/>
  </r>
  <r>
    <x v="39"/>
    <x v="5"/>
    <x v="0"/>
    <x v="3"/>
    <x v="6"/>
    <x v="12"/>
    <n v="0"/>
    <n v="0"/>
    <m/>
    <x v="0"/>
  </r>
  <r>
    <x v="39"/>
    <x v="5"/>
    <x v="0"/>
    <x v="4"/>
    <x v="7"/>
    <x v="12"/>
    <n v="0"/>
    <n v="0"/>
    <m/>
    <x v="0"/>
  </r>
  <r>
    <x v="39"/>
    <x v="5"/>
    <x v="0"/>
    <x v="0"/>
    <x v="8"/>
    <x v="12"/>
    <n v="0"/>
    <n v="0"/>
    <m/>
    <x v="0"/>
  </r>
  <r>
    <x v="39"/>
    <x v="5"/>
    <x v="0"/>
    <x v="1"/>
    <x v="9"/>
    <x v="12"/>
    <n v="0"/>
    <n v="0"/>
    <m/>
    <x v="0"/>
  </r>
  <r>
    <x v="39"/>
    <x v="5"/>
    <x v="0"/>
    <x v="0"/>
    <x v="0"/>
    <x v="13"/>
    <n v="4983"/>
    <n v="0"/>
    <m/>
    <x v="0"/>
  </r>
  <r>
    <x v="39"/>
    <x v="5"/>
    <x v="0"/>
    <x v="0"/>
    <x v="1"/>
    <x v="13"/>
    <n v="578"/>
    <n v="0"/>
    <m/>
    <x v="0"/>
  </r>
  <r>
    <x v="39"/>
    <x v="5"/>
    <x v="0"/>
    <x v="1"/>
    <x v="2"/>
    <x v="13"/>
    <n v="10"/>
    <n v="0"/>
    <m/>
    <x v="0"/>
  </r>
  <r>
    <x v="39"/>
    <x v="5"/>
    <x v="0"/>
    <x v="1"/>
    <x v="3"/>
    <x v="13"/>
    <n v="0"/>
    <n v="0"/>
    <m/>
    <x v="0"/>
  </r>
  <r>
    <x v="39"/>
    <x v="5"/>
    <x v="0"/>
    <x v="2"/>
    <x v="4"/>
    <x v="13"/>
    <n v="2"/>
    <n v="0"/>
    <m/>
    <x v="0"/>
  </r>
  <r>
    <x v="39"/>
    <x v="5"/>
    <x v="0"/>
    <x v="3"/>
    <x v="5"/>
    <x v="13"/>
    <n v="0"/>
    <n v="0"/>
    <m/>
    <x v="0"/>
  </r>
  <r>
    <x v="39"/>
    <x v="5"/>
    <x v="0"/>
    <x v="3"/>
    <x v="6"/>
    <x v="13"/>
    <n v="0"/>
    <n v="0"/>
    <m/>
    <x v="0"/>
  </r>
  <r>
    <x v="39"/>
    <x v="5"/>
    <x v="0"/>
    <x v="4"/>
    <x v="7"/>
    <x v="13"/>
    <n v="0"/>
    <n v="0"/>
    <m/>
    <x v="0"/>
  </r>
  <r>
    <x v="39"/>
    <x v="5"/>
    <x v="0"/>
    <x v="0"/>
    <x v="8"/>
    <x v="13"/>
    <n v="0"/>
    <n v="0"/>
    <m/>
    <x v="0"/>
  </r>
  <r>
    <x v="39"/>
    <x v="5"/>
    <x v="0"/>
    <x v="1"/>
    <x v="9"/>
    <x v="13"/>
    <n v="0"/>
    <n v="0"/>
    <m/>
    <x v="0"/>
  </r>
  <r>
    <x v="39"/>
    <x v="5"/>
    <x v="0"/>
    <x v="0"/>
    <x v="0"/>
    <x v="14"/>
    <n v="4969"/>
    <n v="0"/>
    <m/>
    <x v="0"/>
  </r>
  <r>
    <x v="39"/>
    <x v="5"/>
    <x v="0"/>
    <x v="0"/>
    <x v="1"/>
    <x v="14"/>
    <n v="551"/>
    <n v="0"/>
    <m/>
    <x v="0"/>
  </r>
  <r>
    <x v="39"/>
    <x v="5"/>
    <x v="0"/>
    <x v="1"/>
    <x v="2"/>
    <x v="14"/>
    <n v="10"/>
    <n v="0"/>
    <m/>
    <x v="0"/>
  </r>
  <r>
    <x v="39"/>
    <x v="5"/>
    <x v="0"/>
    <x v="1"/>
    <x v="3"/>
    <x v="14"/>
    <n v="0"/>
    <n v="0"/>
    <m/>
    <x v="0"/>
  </r>
  <r>
    <x v="39"/>
    <x v="5"/>
    <x v="0"/>
    <x v="2"/>
    <x v="4"/>
    <x v="14"/>
    <n v="2"/>
    <n v="0"/>
    <m/>
    <x v="0"/>
  </r>
  <r>
    <x v="39"/>
    <x v="5"/>
    <x v="0"/>
    <x v="3"/>
    <x v="5"/>
    <x v="14"/>
    <n v="0"/>
    <n v="0"/>
    <m/>
    <x v="0"/>
  </r>
  <r>
    <x v="39"/>
    <x v="5"/>
    <x v="0"/>
    <x v="3"/>
    <x v="6"/>
    <x v="14"/>
    <n v="0"/>
    <n v="0"/>
    <m/>
    <x v="0"/>
  </r>
  <r>
    <x v="39"/>
    <x v="5"/>
    <x v="0"/>
    <x v="4"/>
    <x v="7"/>
    <x v="14"/>
    <n v="0"/>
    <n v="0"/>
    <m/>
    <x v="0"/>
  </r>
  <r>
    <x v="39"/>
    <x v="5"/>
    <x v="0"/>
    <x v="0"/>
    <x v="8"/>
    <x v="14"/>
    <n v="0"/>
    <n v="0"/>
    <m/>
    <x v="0"/>
  </r>
  <r>
    <x v="39"/>
    <x v="5"/>
    <x v="0"/>
    <x v="1"/>
    <x v="9"/>
    <x v="14"/>
    <n v="0"/>
    <n v="0"/>
    <m/>
    <x v="0"/>
  </r>
  <r>
    <x v="39"/>
    <x v="5"/>
    <x v="0"/>
    <x v="0"/>
    <x v="0"/>
    <x v="15"/>
    <n v="4921"/>
    <n v="0"/>
    <m/>
    <x v="0"/>
  </r>
  <r>
    <x v="39"/>
    <x v="5"/>
    <x v="0"/>
    <x v="0"/>
    <x v="1"/>
    <x v="15"/>
    <n v="523"/>
    <n v="0"/>
    <m/>
    <x v="0"/>
  </r>
  <r>
    <x v="39"/>
    <x v="5"/>
    <x v="0"/>
    <x v="1"/>
    <x v="2"/>
    <x v="15"/>
    <n v="9"/>
    <n v="0"/>
    <m/>
    <x v="0"/>
  </r>
  <r>
    <x v="39"/>
    <x v="5"/>
    <x v="0"/>
    <x v="1"/>
    <x v="3"/>
    <x v="15"/>
    <n v="0"/>
    <n v="0"/>
    <m/>
    <x v="0"/>
  </r>
  <r>
    <x v="39"/>
    <x v="5"/>
    <x v="0"/>
    <x v="2"/>
    <x v="4"/>
    <x v="15"/>
    <n v="2"/>
    <n v="0"/>
    <m/>
    <x v="0"/>
  </r>
  <r>
    <x v="39"/>
    <x v="5"/>
    <x v="0"/>
    <x v="3"/>
    <x v="5"/>
    <x v="15"/>
    <n v="0"/>
    <n v="0"/>
    <m/>
    <x v="0"/>
  </r>
  <r>
    <x v="39"/>
    <x v="5"/>
    <x v="0"/>
    <x v="3"/>
    <x v="6"/>
    <x v="15"/>
    <n v="0"/>
    <n v="0"/>
    <m/>
    <x v="0"/>
  </r>
  <r>
    <x v="39"/>
    <x v="5"/>
    <x v="0"/>
    <x v="4"/>
    <x v="7"/>
    <x v="15"/>
    <n v="0"/>
    <n v="0"/>
    <m/>
    <x v="0"/>
  </r>
  <r>
    <x v="39"/>
    <x v="5"/>
    <x v="0"/>
    <x v="0"/>
    <x v="8"/>
    <x v="15"/>
    <n v="0"/>
    <n v="0"/>
    <m/>
    <x v="0"/>
  </r>
  <r>
    <x v="39"/>
    <x v="5"/>
    <x v="0"/>
    <x v="1"/>
    <x v="9"/>
    <x v="15"/>
    <n v="0"/>
    <n v="0"/>
    <m/>
    <x v="0"/>
  </r>
  <r>
    <x v="39"/>
    <x v="5"/>
    <x v="0"/>
    <x v="0"/>
    <x v="0"/>
    <x v="16"/>
    <n v="4873"/>
    <n v="0"/>
    <m/>
    <x v="0"/>
  </r>
  <r>
    <x v="39"/>
    <x v="5"/>
    <x v="0"/>
    <x v="0"/>
    <x v="1"/>
    <x v="16"/>
    <n v="499"/>
    <n v="0"/>
    <m/>
    <x v="0"/>
  </r>
  <r>
    <x v="39"/>
    <x v="5"/>
    <x v="0"/>
    <x v="1"/>
    <x v="2"/>
    <x v="16"/>
    <n v="9"/>
    <n v="0"/>
    <m/>
    <x v="0"/>
  </r>
  <r>
    <x v="39"/>
    <x v="5"/>
    <x v="0"/>
    <x v="1"/>
    <x v="3"/>
    <x v="16"/>
    <n v="0"/>
    <n v="0"/>
    <m/>
    <x v="0"/>
  </r>
  <r>
    <x v="39"/>
    <x v="5"/>
    <x v="0"/>
    <x v="2"/>
    <x v="4"/>
    <x v="16"/>
    <n v="1"/>
    <n v="0"/>
    <m/>
    <x v="0"/>
  </r>
  <r>
    <x v="39"/>
    <x v="5"/>
    <x v="0"/>
    <x v="3"/>
    <x v="5"/>
    <x v="16"/>
    <n v="0"/>
    <n v="0"/>
    <m/>
    <x v="0"/>
  </r>
  <r>
    <x v="39"/>
    <x v="5"/>
    <x v="0"/>
    <x v="3"/>
    <x v="6"/>
    <x v="16"/>
    <n v="0"/>
    <n v="0"/>
    <m/>
    <x v="0"/>
  </r>
  <r>
    <x v="39"/>
    <x v="5"/>
    <x v="0"/>
    <x v="4"/>
    <x v="7"/>
    <x v="16"/>
    <n v="0"/>
    <n v="0"/>
    <m/>
    <x v="0"/>
  </r>
  <r>
    <x v="39"/>
    <x v="5"/>
    <x v="0"/>
    <x v="0"/>
    <x v="8"/>
    <x v="16"/>
    <n v="0"/>
    <n v="0"/>
    <m/>
    <x v="0"/>
  </r>
  <r>
    <x v="39"/>
    <x v="5"/>
    <x v="0"/>
    <x v="1"/>
    <x v="9"/>
    <x v="16"/>
    <n v="0"/>
    <n v="0"/>
    <m/>
    <x v="0"/>
  </r>
  <r>
    <x v="39"/>
    <x v="5"/>
    <x v="0"/>
    <x v="0"/>
    <x v="0"/>
    <x v="17"/>
    <n v="4787"/>
    <n v="0"/>
    <m/>
    <x v="0"/>
  </r>
  <r>
    <x v="39"/>
    <x v="5"/>
    <x v="0"/>
    <x v="0"/>
    <x v="1"/>
    <x v="17"/>
    <n v="473"/>
    <n v="0"/>
    <m/>
    <x v="0"/>
  </r>
  <r>
    <x v="39"/>
    <x v="5"/>
    <x v="0"/>
    <x v="1"/>
    <x v="2"/>
    <x v="17"/>
    <n v="8"/>
    <n v="0"/>
    <m/>
    <x v="0"/>
  </r>
  <r>
    <x v="39"/>
    <x v="5"/>
    <x v="0"/>
    <x v="1"/>
    <x v="3"/>
    <x v="17"/>
    <n v="0"/>
    <n v="0"/>
    <m/>
    <x v="0"/>
  </r>
  <r>
    <x v="39"/>
    <x v="5"/>
    <x v="0"/>
    <x v="2"/>
    <x v="4"/>
    <x v="17"/>
    <n v="1"/>
    <n v="0"/>
    <m/>
    <x v="0"/>
  </r>
  <r>
    <x v="39"/>
    <x v="5"/>
    <x v="0"/>
    <x v="3"/>
    <x v="5"/>
    <x v="17"/>
    <n v="0"/>
    <n v="0"/>
    <m/>
    <x v="0"/>
  </r>
  <r>
    <x v="39"/>
    <x v="5"/>
    <x v="0"/>
    <x v="3"/>
    <x v="6"/>
    <x v="17"/>
    <n v="0"/>
    <n v="0"/>
    <m/>
    <x v="0"/>
  </r>
  <r>
    <x v="39"/>
    <x v="5"/>
    <x v="0"/>
    <x v="4"/>
    <x v="7"/>
    <x v="17"/>
    <n v="0"/>
    <n v="0"/>
    <m/>
    <x v="0"/>
  </r>
  <r>
    <x v="39"/>
    <x v="5"/>
    <x v="0"/>
    <x v="0"/>
    <x v="8"/>
    <x v="17"/>
    <n v="0"/>
    <n v="0"/>
    <m/>
    <x v="0"/>
  </r>
  <r>
    <x v="39"/>
    <x v="5"/>
    <x v="0"/>
    <x v="1"/>
    <x v="9"/>
    <x v="17"/>
    <n v="0"/>
    <n v="0"/>
    <m/>
    <x v="0"/>
  </r>
  <r>
    <x v="39"/>
    <x v="5"/>
    <x v="0"/>
    <x v="0"/>
    <x v="0"/>
    <x v="18"/>
    <n v="4672"/>
    <n v="0"/>
    <m/>
    <x v="0"/>
  </r>
  <r>
    <x v="39"/>
    <x v="5"/>
    <x v="0"/>
    <x v="0"/>
    <x v="1"/>
    <x v="18"/>
    <n v="451"/>
    <n v="0"/>
    <m/>
    <x v="0"/>
  </r>
  <r>
    <x v="39"/>
    <x v="5"/>
    <x v="0"/>
    <x v="1"/>
    <x v="2"/>
    <x v="18"/>
    <n v="8"/>
    <n v="0"/>
    <m/>
    <x v="0"/>
  </r>
  <r>
    <x v="39"/>
    <x v="5"/>
    <x v="0"/>
    <x v="1"/>
    <x v="3"/>
    <x v="18"/>
    <n v="0"/>
    <n v="0"/>
    <m/>
    <x v="0"/>
  </r>
  <r>
    <x v="39"/>
    <x v="5"/>
    <x v="0"/>
    <x v="2"/>
    <x v="4"/>
    <x v="18"/>
    <n v="1"/>
    <n v="0"/>
    <m/>
    <x v="0"/>
  </r>
  <r>
    <x v="39"/>
    <x v="5"/>
    <x v="0"/>
    <x v="3"/>
    <x v="5"/>
    <x v="18"/>
    <n v="0"/>
    <n v="0"/>
    <m/>
    <x v="0"/>
  </r>
  <r>
    <x v="39"/>
    <x v="5"/>
    <x v="0"/>
    <x v="3"/>
    <x v="6"/>
    <x v="18"/>
    <n v="0"/>
    <n v="0"/>
    <m/>
    <x v="0"/>
  </r>
  <r>
    <x v="39"/>
    <x v="5"/>
    <x v="0"/>
    <x v="4"/>
    <x v="7"/>
    <x v="18"/>
    <n v="0"/>
    <n v="0"/>
    <m/>
    <x v="0"/>
  </r>
  <r>
    <x v="39"/>
    <x v="5"/>
    <x v="0"/>
    <x v="0"/>
    <x v="8"/>
    <x v="18"/>
    <n v="0"/>
    <n v="0"/>
    <m/>
    <x v="0"/>
  </r>
  <r>
    <x v="39"/>
    <x v="5"/>
    <x v="0"/>
    <x v="1"/>
    <x v="9"/>
    <x v="18"/>
    <n v="0"/>
    <n v="0"/>
    <m/>
    <x v="0"/>
  </r>
  <r>
    <x v="39"/>
    <x v="5"/>
    <x v="0"/>
    <x v="0"/>
    <x v="0"/>
    <x v="19"/>
    <n v="4504"/>
    <n v="0"/>
    <m/>
    <x v="0"/>
  </r>
  <r>
    <x v="39"/>
    <x v="5"/>
    <x v="0"/>
    <x v="0"/>
    <x v="1"/>
    <x v="19"/>
    <n v="427"/>
    <n v="0"/>
    <m/>
    <x v="0"/>
  </r>
  <r>
    <x v="39"/>
    <x v="5"/>
    <x v="0"/>
    <x v="1"/>
    <x v="2"/>
    <x v="19"/>
    <n v="8"/>
    <n v="0"/>
    <m/>
    <x v="0"/>
  </r>
  <r>
    <x v="39"/>
    <x v="5"/>
    <x v="0"/>
    <x v="1"/>
    <x v="3"/>
    <x v="19"/>
    <n v="0"/>
    <n v="0"/>
    <m/>
    <x v="0"/>
  </r>
  <r>
    <x v="39"/>
    <x v="5"/>
    <x v="0"/>
    <x v="2"/>
    <x v="4"/>
    <x v="19"/>
    <n v="1"/>
    <n v="0"/>
    <m/>
    <x v="0"/>
  </r>
  <r>
    <x v="39"/>
    <x v="5"/>
    <x v="0"/>
    <x v="3"/>
    <x v="5"/>
    <x v="19"/>
    <n v="0"/>
    <n v="0"/>
    <m/>
    <x v="0"/>
  </r>
  <r>
    <x v="39"/>
    <x v="5"/>
    <x v="0"/>
    <x v="3"/>
    <x v="6"/>
    <x v="19"/>
    <n v="0"/>
    <n v="0"/>
    <m/>
    <x v="0"/>
  </r>
  <r>
    <x v="39"/>
    <x v="5"/>
    <x v="0"/>
    <x v="4"/>
    <x v="7"/>
    <x v="19"/>
    <n v="0"/>
    <n v="0"/>
    <m/>
    <x v="0"/>
  </r>
  <r>
    <x v="39"/>
    <x v="5"/>
    <x v="0"/>
    <x v="0"/>
    <x v="8"/>
    <x v="19"/>
    <n v="0"/>
    <n v="0"/>
    <m/>
    <x v="0"/>
  </r>
  <r>
    <x v="39"/>
    <x v="5"/>
    <x v="0"/>
    <x v="1"/>
    <x v="9"/>
    <x v="19"/>
    <n v="0"/>
    <n v="0"/>
    <m/>
    <x v="0"/>
  </r>
  <r>
    <x v="39"/>
    <x v="5"/>
    <x v="0"/>
    <x v="0"/>
    <x v="0"/>
    <x v="20"/>
    <n v="4322"/>
    <n v="0"/>
    <m/>
    <x v="0"/>
  </r>
  <r>
    <x v="39"/>
    <x v="5"/>
    <x v="0"/>
    <x v="0"/>
    <x v="1"/>
    <x v="20"/>
    <n v="405"/>
    <n v="0"/>
    <m/>
    <x v="0"/>
  </r>
  <r>
    <x v="39"/>
    <x v="5"/>
    <x v="0"/>
    <x v="1"/>
    <x v="2"/>
    <x v="20"/>
    <n v="7"/>
    <n v="0"/>
    <m/>
    <x v="0"/>
  </r>
  <r>
    <x v="39"/>
    <x v="5"/>
    <x v="0"/>
    <x v="1"/>
    <x v="3"/>
    <x v="20"/>
    <n v="0"/>
    <n v="0"/>
    <m/>
    <x v="0"/>
  </r>
  <r>
    <x v="39"/>
    <x v="5"/>
    <x v="0"/>
    <x v="2"/>
    <x v="4"/>
    <x v="20"/>
    <n v="1"/>
    <n v="0"/>
    <m/>
    <x v="0"/>
  </r>
  <r>
    <x v="39"/>
    <x v="5"/>
    <x v="0"/>
    <x v="3"/>
    <x v="5"/>
    <x v="20"/>
    <n v="0"/>
    <n v="0"/>
    <m/>
    <x v="0"/>
  </r>
  <r>
    <x v="39"/>
    <x v="5"/>
    <x v="0"/>
    <x v="3"/>
    <x v="6"/>
    <x v="20"/>
    <n v="0"/>
    <n v="0"/>
    <m/>
    <x v="0"/>
  </r>
  <r>
    <x v="39"/>
    <x v="5"/>
    <x v="0"/>
    <x v="4"/>
    <x v="7"/>
    <x v="20"/>
    <n v="0"/>
    <n v="0"/>
    <m/>
    <x v="0"/>
  </r>
  <r>
    <x v="39"/>
    <x v="5"/>
    <x v="0"/>
    <x v="0"/>
    <x v="8"/>
    <x v="20"/>
    <n v="0"/>
    <n v="0"/>
    <m/>
    <x v="0"/>
  </r>
  <r>
    <x v="39"/>
    <x v="5"/>
    <x v="0"/>
    <x v="1"/>
    <x v="9"/>
    <x v="20"/>
    <n v="0"/>
    <n v="0"/>
    <m/>
    <x v="0"/>
  </r>
  <r>
    <x v="39"/>
    <x v="5"/>
    <x v="0"/>
    <x v="0"/>
    <x v="0"/>
    <x v="21"/>
    <n v="4100"/>
    <n v="0"/>
    <m/>
    <x v="0"/>
  </r>
  <r>
    <x v="39"/>
    <x v="5"/>
    <x v="0"/>
    <x v="0"/>
    <x v="1"/>
    <x v="21"/>
    <n v="388"/>
    <n v="0"/>
    <m/>
    <x v="0"/>
  </r>
  <r>
    <x v="39"/>
    <x v="5"/>
    <x v="0"/>
    <x v="1"/>
    <x v="2"/>
    <x v="21"/>
    <n v="7"/>
    <n v="0"/>
    <m/>
    <x v="0"/>
  </r>
  <r>
    <x v="39"/>
    <x v="5"/>
    <x v="0"/>
    <x v="1"/>
    <x v="3"/>
    <x v="21"/>
    <n v="0"/>
    <n v="0"/>
    <m/>
    <x v="0"/>
  </r>
  <r>
    <x v="39"/>
    <x v="5"/>
    <x v="0"/>
    <x v="2"/>
    <x v="4"/>
    <x v="21"/>
    <n v="1"/>
    <n v="0"/>
    <m/>
    <x v="0"/>
  </r>
  <r>
    <x v="39"/>
    <x v="5"/>
    <x v="0"/>
    <x v="3"/>
    <x v="5"/>
    <x v="21"/>
    <n v="0"/>
    <n v="0"/>
    <m/>
    <x v="0"/>
  </r>
  <r>
    <x v="39"/>
    <x v="5"/>
    <x v="0"/>
    <x v="3"/>
    <x v="6"/>
    <x v="21"/>
    <n v="0"/>
    <n v="0"/>
    <m/>
    <x v="0"/>
  </r>
  <r>
    <x v="39"/>
    <x v="5"/>
    <x v="0"/>
    <x v="4"/>
    <x v="7"/>
    <x v="21"/>
    <n v="0"/>
    <n v="0"/>
    <m/>
    <x v="0"/>
  </r>
  <r>
    <x v="39"/>
    <x v="5"/>
    <x v="0"/>
    <x v="0"/>
    <x v="8"/>
    <x v="21"/>
    <n v="0"/>
    <n v="0"/>
    <m/>
    <x v="0"/>
  </r>
  <r>
    <x v="39"/>
    <x v="5"/>
    <x v="0"/>
    <x v="1"/>
    <x v="9"/>
    <x v="21"/>
    <n v="0"/>
    <n v="0"/>
    <m/>
    <x v="0"/>
  </r>
  <r>
    <x v="39"/>
    <x v="5"/>
    <x v="0"/>
    <x v="0"/>
    <x v="0"/>
    <x v="22"/>
    <n v="3814"/>
    <n v="0"/>
    <m/>
    <x v="0"/>
  </r>
  <r>
    <x v="39"/>
    <x v="5"/>
    <x v="0"/>
    <x v="0"/>
    <x v="1"/>
    <x v="22"/>
    <n v="372"/>
    <n v="0"/>
    <m/>
    <x v="0"/>
  </r>
  <r>
    <x v="39"/>
    <x v="5"/>
    <x v="0"/>
    <x v="1"/>
    <x v="2"/>
    <x v="22"/>
    <n v="6"/>
    <n v="0"/>
    <m/>
    <x v="0"/>
  </r>
  <r>
    <x v="39"/>
    <x v="5"/>
    <x v="0"/>
    <x v="1"/>
    <x v="3"/>
    <x v="22"/>
    <n v="0"/>
    <n v="0"/>
    <m/>
    <x v="0"/>
  </r>
  <r>
    <x v="39"/>
    <x v="5"/>
    <x v="0"/>
    <x v="2"/>
    <x v="4"/>
    <x v="22"/>
    <n v="1"/>
    <n v="0"/>
    <m/>
    <x v="0"/>
  </r>
  <r>
    <x v="39"/>
    <x v="5"/>
    <x v="0"/>
    <x v="3"/>
    <x v="5"/>
    <x v="22"/>
    <n v="0"/>
    <n v="0"/>
    <m/>
    <x v="0"/>
  </r>
  <r>
    <x v="39"/>
    <x v="5"/>
    <x v="0"/>
    <x v="3"/>
    <x v="6"/>
    <x v="22"/>
    <n v="0"/>
    <n v="0"/>
    <m/>
    <x v="0"/>
  </r>
  <r>
    <x v="39"/>
    <x v="5"/>
    <x v="0"/>
    <x v="4"/>
    <x v="7"/>
    <x v="22"/>
    <n v="0"/>
    <n v="0"/>
    <m/>
    <x v="0"/>
  </r>
  <r>
    <x v="39"/>
    <x v="5"/>
    <x v="0"/>
    <x v="0"/>
    <x v="8"/>
    <x v="22"/>
    <n v="0"/>
    <n v="0"/>
    <m/>
    <x v="0"/>
  </r>
  <r>
    <x v="39"/>
    <x v="5"/>
    <x v="0"/>
    <x v="1"/>
    <x v="9"/>
    <x v="22"/>
    <n v="0"/>
    <n v="0"/>
    <m/>
    <x v="0"/>
  </r>
  <r>
    <x v="39"/>
    <x v="5"/>
    <x v="0"/>
    <x v="0"/>
    <x v="0"/>
    <x v="23"/>
    <n v="3887"/>
    <n v="0"/>
    <m/>
    <x v="0"/>
  </r>
  <r>
    <x v="39"/>
    <x v="5"/>
    <x v="0"/>
    <x v="0"/>
    <x v="1"/>
    <x v="23"/>
    <n v="354"/>
    <n v="0"/>
    <m/>
    <x v="0"/>
  </r>
  <r>
    <x v="39"/>
    <x v="5"/>
    <x v="0"/>
    <x v="1"/>
    <x v="2"/>
    <x v="23"/>
    <n v="6"/>
    <n v="0"/>
    <m/>
    <x v="0"/>
  </r>
  <r>
    <x v="39"/>
    <x v="5"/>
    <x v="0"/>
    <x v="1"/>
    <x v="3"/>
    <x v="23"/>
    <n v="0"/>
    <n v="0"/>
    <m/>
    <x v="0"/>
  </r>
  <r>
    <x v="39"/>
    <x v="5"/>
    <x v="0"/>
    <x v="2"/>
    <x v="4"/>
    <x v="23"/>
    <n v="1"/>
    <n v="0"/>
    <m/>
    <x v="0"/>
  </r>
  <r>
    <x v="39"/>
    <x v="5"/>
    <x v="0"/>
    <x v="3"/>
    <x v="5"/>
    <x v="23"/>
    <n v="0"/>
    <n v="0"/>
    <m/>
    <x v="0"/>
  </r>
  <r>
    <x v="39"/>
    <x v="5"/>
    <x v="0"/>
    <x v="3"/>
    <x v="6"/>
    <x v="23"/>
    <n v="0"/>
    <n v="0"/>
    <m/>
    <x v="0"/>
  </r>
  <r>
    <x v="39"/>
    <x v="5"/>
    <x v="0"/>
    <x v="4"/>
    <x v="7"/>
    <x v="23"/>
    <n v="0"/>
    <n v="0"/>
    <m/>
    <x v="0"/>
  </r>
  <r>
    <x v="39"/>
    <x v="5"/>
    <x v="0"/>
    <x v="0"/>
    <x v="8"/>
    <x v="23"/>
    <n v="0"/>
    <n v="0"/>
    <m/>
    <x v="0"/>
  </r>
  <r>
    <x v="39"/>
    <x v="5"/>
    <x v="0"/>
    <x v="1"/>
    <x v="9"/>
    <x v="23"/>
    <n v="0"/>
    <n v="0"/>
    <m/>
    <x v="0"/>
  </r>
  <r>
    <x v="39"/>
    <x v="5"/>
    <x v="0"/>
    <x v="0"/>
    <x v="0"/>
    <x v="24"/>
    <n v="3965"/>
    <n v="0"/>
    <m/>
    <x v="0"/>
  </r>
  <r>
    <x v="39"/>
    <x v="5"/>
    <x v="0"/>
    <x v="0"/>
    <x v="1"/>
    <x v="24"/>
    <n v="340"/>
    <n v="0"/>
    <m/>
    <x v="0"/>
  </r>
  <r>
    <x v="39"/>
    <x v="5"/>
    <x v="0"/>
    <x v="1"/>
    <x v="2"/>
    <x v="24"/>
    <n v="6"/>
    <n v="0"/>
    <m/>
    <x v="0"/>
  </r>
  <r>
    <x v="39"/>
    <x v="5"/>
    <x v="0"/>
    <x v="1"/>
    <x v="3"/>
    <x v="24"/>
    <n v="0"/>
    <n v="0"/>
    <m/>
    <x v="0"/>
  </r>
  <r>
    <x v="39"/>
    <x v="5"/>
    <x v="0"/>
    <x v="2"/>
    <x v="4"/>
    <x v="24"/>
    <n v="2"/>
    <n v="0"/>
    <m/>
    <x v="0"/>
  </r>
  <r>
    <x v="39"/>
    <x v="5"/>
    <x v="0"/>
    <x v="3"/>
    <x v="5"/>
    <x v="24"/>
    <n v="0"/>
    <n v="0"/>
    <m/>
    <x v="0"/>
  </r>
  <r>
    <x v="39"/>
    <x v="5"/>
    <x v="0"/>
    <x v="3"/>
    <x v="6"/>
    <x v="24"/>
    <n v="0"/>
    <n v="0"/>
    <m/>
    <x v="0"/>
  </r>
  <r>
    <x v="39"/>
    <x v="5"/>
    <x v="0"/>
    <x v="4"/>
    <x v="7"/>
    <x v="24"/>
    <n v="0"/>
    <n v="0"/>
    <m/>
    <x v="0"/>
  </r>
  <r>
    <x v="39"/>
    <x v="5"/>
    <x v="0"/>
    <x v="0"/>
    <x v="8"/>
    <x v="24"/>
    <n v="0"/>
    <n v="0"/>
    <m/>
    <x v="0"/>
  </r>
  <r>
    <x v="39"/>
    <x v="5"/>
    <x v="0"/>
    <x v="1"/>
    <x v="9"/>
    <x v="24"/>
    <n v="0"/>
    <n v="0"/>
    <m/>
    <x v="0"/>
  </r>
  <r>
    <x v="39"/>
    <x v="5"/>
    <x v="0"/>
    <x v="0"/>
    <x v="0"/>
    <x v="25"/>
    <n v="4017"/>
    <n v="0"/>
    <m/>
    <x v="0"/>
  </r>
  <r>
    <x v="39"/>
    <x v="5"/>
    <x v="0"/>
    <x v="0"/>
    <x v="1"/>
    <x v="25"/>
    <n v="323"/>
    <n v="0"/>
    <m/>
    <x v="0"/>
  </r>
  <r>
    <x v="39"/>
    <x v="5"/>
    <x v="0"/>
    <x v="1"/>
    <x v="2"/>
    <x v="25"/>
    <n v="6"/>
    <n v="0"/>
    <m/>
    <x v="0"/>
  </r>
  <r>
    <x v="39"/>
    <x v="5"/>
    <x v="0"/>
    <x v="1"/>
    <x v="3"/>
    <x v="25"/>
    <n v="0"/>
    <n v="0"/>
    <m/>
    <x v="0"/>
  </r>
  <r>
    <x v="39"/>
    <x v="5"/>
    <x v="0"/>
    <x v="2"/>
    <x v="4"/>
    <x v="25"/>
    <n v="2"/>
    <n v="0"/>
    <m/>
    <x v="0"/>
  </r>
  <r>
    <x v="39"/>
    <x v="5"/>
    <x v="0"/>
    <x v="3"/>
    <x v="5"/>
    <x v="25"/>
    <n v="0"/>
    <n v="0"/>
    <m/>
    <x v="0"/>
  </r>
  <r>
    <x v="39"/>
    <x v="5"/>
    <x v="0"/>
    <x v="3"/>
    <x v="6"/>
    <x v="25"/>
    <n v="0"/>
    <n v="0"/>
    <m/>
    <x v="0"/>
  </r>
  <r>
    <x v="39"/>
    <x v="5"/>
    <x v="0"/>
    <x v="4"/>
    <x v="7"/>
    <x v="25"/>
    <n v="0"/>
    <n v="0"/>
    <m/>
    <x v="0"/>
  </r>
  <r>
    <x v="39"/>
    <x v="5"/>
    <x v="0"/>
    <x v="0"/>
    <x v="8"/>
    <x v="25"/>
    <n v="0"/>
    <n v="0"/>
    <m/>
    <x v="0"/>
  </r>
  <r>
    <x v="39"/>
    <x v="5"/>
    <x v="0"/>
    <x v="1"/>
    <x v="9"/>
    <x v="25"/>
    <n v="0"/>
    <n v="0"/>
    <m/>
    <x v="0"/>
  </r>
  <r>
    <x v="39"/>
    <x v="5"/>
    <x v="0"/>
    <x v="0"/>
    <x v="0"/>
    <x v="26"/>
    <n v="4041"/>
    <n v="0"/>
    <m/>
    <x v="0"/>
  </r>
  <r>
    <x v="39"/>
    <x v="5"/>
    <x v="0"/>
    <x v="0"/>
    <x v="1"/>
    <x v="26"/>
    <n v="305"/>
    <n v="0"/>
    <m/>
    <x v="0"/>
  </r>
  <r>
    <x v="39"/>
    <x v="5"/>
    <x v="0"/>
    <x v="1"/>
    <x v="2"/>
    <x v="26"/>
    <n v="6"/>
    <n v="0"/>
    <m/>
    <x v="0"/>
  </r>
  <r>
    <x v="39"/>
    <x v="5"/>
    <x v="0"/>
    <x v="1"/>
    <x v="3"/>
    <x v="26"/>
    <n v="0"/>
    <n v="0"/>
    <m/>
    <x v="0"/>
  </r>
  <r>
    <x v="39"/>
    <x v="5"/>
    <x v="0"/>
    <x v="2"/>
    <x v="4"/>
    <x v="26"/>
    <n v="2"/>
    <n v="0"/>
    <m/>
    <x v="0"/>
  </r>
  <r>
    <x v="39"/>
    <x v="5"/>
    <x v="0"/>
    <x v="3"/>
    <x v="5"/>
    <x v="26"/>
    <n v="0"/>
    <n v="0"/>
    <m/>
    <x v="0"/>
  </r>
  <r>
    <x v="39"/>
    <x v="5"/>
    <x v="0"/>
    <x v="3"/>
    <x v="6"/>
    <x v="26"/>
    <n v="0"/>
    <n v="0"/>
    <m/>
    <x v="0"/>
  </r>
  <r>
    <x v="39"/>
    <x v="5"/>
    <x v="0"/>
    <x v="4"/>
    <x v="7"/>
    <x v="26"/>
    <n v="0"/>
    <n v="0"/>
    <m/>
    <x v="0"/>
  </r>
  <r>
    <x v="39"/>
    <x v="5"/>
    <x v="0"/>
    <x v="0"/>
    <x v="8"/>
    <x v="26"/>
    <n v="0"/>
    <n v="0"/>
    <m/>
    <x v="0"/>
  </r>
  <r>
    <x v="39"/>
    <x v="5"/>
    <x v="0"/>
    <x v="1"/>
    <x v="9"/>
    <x v="26"/>
    <n v="0"/>
    <n v="0"/>
    <m/>
    <x v="0"/>
  </r>
  <r>
    <x v="39"/>
    <x v="5"/>
    <x v="0"/>
    <x v="0"/>
    <x v="0"/>
    <x v="27"/>
    <n v="4157"/>
    <n v="0"/>
    <m/>
    <x v="0"/>
  </r>
  <r>
    <x v="39"/>
    <x v="5"/>
    <x v="0"/>
    <x v="0"/>
    <x v="1"/>
    <x v="27"/>
    <n v="318"/>
    <n v="0"/>
    <m/>
    <x v="0"/>
  </r>
  <r>
    <x v="39"/>
    <x v="5"/>
    <x v="0"/>
    <x v="1"/>
    <x v="2"/>
    <x v="27"/>
    <n v="6"/>
    <n v="0"/>
    <m/>
    <x v="0"/>
  </r>
  <r>
    <x v="39"/>
    <x v="5"/>
    <x v="0"/>
    <x v="1"/>
    <x v="3"/>
    <x v="27"/>
    <n v="0"/>
    <n v="0"/>
    <m/>
    <x v="0"/>
  </r>
  <r>
    <x v="39"/>
    <x v="5"/>
    <x v="0"/>
    <x v="2"/>
    <x v="4"/>
    <x v="27"/>
    <n v="2"/>
    <n v="0"/>
    <m/>
    <x v="0"/>
  </r>
  <r>
    <x v="39"/>
    <x v="5"/>
    <x v="0"/>
    <x v="3"/>
    <x v="5"/>
    <x v="27"/>
    <n v="0"/>
    <n v="0"/>
    <m/>
    <x v="0"/>
  </r>
  <r>
    <x v="39"/>
    <x v="5"/>
    <x v="0"/>
    <x v="3"/>
    <x v="6"/>
    <x v="27"/>
    <n v="0"/>
    <n v="0"/>
    <m/>
    <x v="0"/>
  </r>
  <r>
    <x v="39"/>
    <x v="5"/>
    <x v="0"/>
    <x v="4"/>
    <x v="7"/>
    <x v="27"/>
    <n v="0"/>
    <n v="0"/>
    <m/>
    <x v="0"/>
  </r>
  <r>
    <x v="39"/>
    <x v="5"/>
    <x v="0"/>
    <x v="0"/>
    <x v="8"/>
    <x v="27"/>
    <n v="0"/>
    <n v="0"/>
    <m/>
    <x v="0"/>
  </r>
  <r>
    <x v="39"/>
    <x v="5"/>
    <x v="0"/>
    <x v="1"/>
    <x v="9"/>
    <x v="27"/>
    <n v="0"/>
    <n v="0"/>
    <m/>
    <x v="0"/>
  </r>
  <r>
    <x v="39"/>
    <x v="5"/>
    <x v="0"/>
    <x v="0"/>
    <x v="0"/>
    <x v="28"/>
    <n v="4245"/>
    <n v="0"/>
    <m/>
    <x v="0"/>
  </r>
  <r>
    <x v="39"/>
    <x v="5"/>
    <x v="0"/>
    <x v="0"/>
    <x v="1"/>
    <x v="28"/>
    <n v="327"/>
    <n v="0"/>
    <m/>
    <x v="0"/>
  </r>
  <r>
    <x v="39"/>
    <x v="5"/>
    <x v="0"/>
    <x v="1"/>
    <x v="2"/>
    <x v="28"/>
    <n v="6"/>
    <n v="0"/>
    <m/>
    <x v="0"/>
  </r>
  <r>
    <x v="39"/>
    <x v="5"/>
    <x v="0"/>
    <x v="1"/>
    <x v="3"/>
    <x v="28"/>
    <n v="0"/>
    <n v="0"/>
    <m/>
    <x v="0"/>
  </r>
  <r>
    <x v="39"/>
    <x v="5"/>
    <x v="0"/>
    <x v="2"/>
    <x v="4"/>
    <x v="28"/>
    <n v="2"/>
    <n v="0"/>
    <m/>
    <x v="0"/>
  </r>
  <r>
    <x v="39"/>
    <x v="5"/>
    <x v="0"/>
    <x v="3"/>
    <x v="5"/>
    <x v="28"/>
    <n v="0"/>
    <n v="0"/>
    <m/>
    <x v="0"/>
  </r>
  <r>
    <x v="39"/>
    <x v="5"/>
    <x v="0"/>
    <x v="3"/>
    <x v="6"/>
    <x v="28"/>
    <n v="0"/>
    <n v="0"/>
    <m/>
    <x v="0"/>
  </r>
  <r>
    <x v="39"/>
    <x v="5"/>
    <x v="0"/>
    <x v="4"/>
    <x v="7"/>
    <x v="28"/>
    <n v="0"/>
    <n v="0"/>
    <m/>
    <x v="0"/>
  </r>
  <r>
    <x v="39"/>
    <x v="5"/>
    <x v="0"/>
    <x v="0"/>
    <x v="8"/>
    <x v="28"/>
    <n v="0"/>
    <n v="0"/>
    <m/>
    <x v="0"/>
  </r>
  <r>
    <x v="39"/>
    <x v="5"/>
    <x v="0"/>
    <x v="1"/>
    <x v="9"/>
    <x v="28"/>
    <n v="0"/>
    <n v="0"/>
    <m/>
    <x v="0"/>
  </r>
  <r>
    <x v="39"/>
    <x v="5"/>
    <x v="0"/>
    <x v="0"/>
    <x v="0"/>
    <x v="29"/>
    <n v="4309"/>
    <n v="0"/>
    <m/>
    <x v="0"/>
  </r>
  <r>
    <x v="39"/>
    <x v="5"/>
    <x v="0"/>
    <x v="0"/>
    <x v="1"/>
    <x v="29"/>
    <n v="334"/>
    <n v="0"/>
    <m/>
    <x v="0"/>
  </r>
  <r>
    <x v="39"/>
    <x v="5"/>
    <x v="0"/>
    <x v="1"/>
    <x v="2"/>
    <x v="29"/>
    <n v="7"/>
    <n v="0"/>
    <m/>
    <x v="0"/>
  </r>
  <r>
    <x v="39"/>
    <x v="5"/>
    <x v="0"/>
    <x v="1"/>
    <x v="3"/>
    <x v="29"/>
    <n v="0"/>
    <n v="0"/>
    <m/>
    <x v="0"/>
  </r>
  <r>
    <x v="39"/>
    <x v="5"/>
    <x v="0"/>
    <x v="2"/>
    <x v="4"/>
    <x v="29"/>
    <n v="2"/>
    <n v="0"/>
    <m/>
    <x v="0"/>
  </r>
  <r>
    <x v="39"/>
    <x v="5"/>
    <x v="0"/>
    <x v="3"/>
    <x v="5"/>
    <x v="29"/>
    <n v="0"/>
    <n v="0"/>
    <m/>
    <x v="0"/>
  </r>
  <r>
    <x v="39"/>
    <x v="5"/>
    <x v="0"/>
    <x v="3"/>
    <x v="6"/>
    <x v="29"/>
    <n v="0"/>
    <n v="0"/>
    <m/>
    <x v="0"/>
  </r>
  <r>
    <x v="39"/>
    <x v="5"/>
    <x v="0"/>
    <x v="4"/>
    <x v="7"/>
    <x v="29"/>
    <n v="0"/>
    <n v="0"/>
    <m/>
    <x v="0"/>
  </r>
  <r>
    <x v="39"/>
    <x v="5"/>
    <x v="0"/>
    <x v="0"/>
    <x v="8"/>
    <x v="29"/>
    <n v="0"/>
    <n v="0"/>
    <m/>
    <x v="0"/>
  </r>
  <r>
    <x v="39"/>
    <x v="5"/>
    <x v="0"/>
    <x v="1"/>
    <x v="9"/>
    <x v="29"/>
    <n v="0"/>
    <n v="0"/>
    <m/>
    <x v="0"/>
  </r>
  <r>
    <x v="39"/>
    <x v="5"/>
    <x v="0"/>
    <x v="0"/>
    <x v="0"/>
    <x v="30"/>
    <n v="4357"/>
    <n v="0"/>
    <m/>
    <x v="0"/>
  </r>
  <r>
    <x v="39"/>
    <x v="5"/>
    <x v="0"/>
    <x v="0"/>
    <x v="1"/>
    <x v="30"/>
    <n v="337"/>
    <n v="0"/>
    <m/>
    <x v="0"/>
  </r>
  <r>
    <x v="39"/>
    <x v="5"/>
    <x v="0"/>
    <x v="1"/>
    <x v="2"/>
    <x v="30"/>
    <n v="7"/>
    <n v="0"/>
    <m/>
    <x v="0"/>
  </r>
  <r>
    <x v="39"/>
    <x v="5"/>
    <x v="0"/>
    <x v="1"/>
    <x v="3"/>
    <x v="30"/>
    <n v="0"/>
    <n v="0"/>
    <m/>
    <x v="0"/>
  </r>
  <r>
    <x v="39"/>
    <x v="5"/>
    <x v="0"/>
    <x v="2"/>
    <x v="4"/>
    <x v="30"/>
    <n v="2"/>
    <n v="0"/>
    <m/>
    <x v="0"/>
  </r>
  <r>
    <x v="39"/>
    <x v="5"/>
    <x v="0"/>
    <x v="3"/>
    <x v="5"/>
    <x v="30"/>
    <n v="0"/>
    <n v="0"/>
    <m/>
    <x v="0"/>
  </r>
  <r>
    <x v="39"/>
    <x v="5"/>
    <x v="0"/>
    <x v="3"/>
    <x v="6"/>
    <x v="30"/>
    <n v="0"/>
    <n v="0"/>
    <m/>
    <x v="0"/>
  </r>
  <r>
    <x v="39"/>
    <x v="5"/>
    <x v="0"/>
    <x v="4"/>
    <x v="7"/>
    <x v="30"/>
    <n v="0"/>
    <n v="0"/>
    <m/>
    <x v="0"/>
  </r>
  <r>
    <x v="39"/>
    <x v="5"/>
    <x v="0"/>
    <x v="0"/>
    <x v="8"/>
    <x v="30"/>
    <n v="0"/>
    <n v="0"/>
    <m/>
    <x v="0"/>
  </r>
  <r>
    <x v="39"/>
    <x v="5"/>
    <x v="0"/>
    <x v="1"/>
    <x v="9"/>
    <x v="30"/>
    <n v="0"/>
    <n v="0"/>
    <m/>
    <x v="0"/>
  </r>
  <r>
    <x v="39"/>
    <x v="6"/>
    <x v="0"/>
    <x v="0"/>
    <x v="0"/>
    <x v="1"/>
    <n v="2624"/>
    <n v="0"/>
    <m/>
    <x v="0"/>
  </r>
  <r>
    <x v="39"/>
    <x v="6"/>
    <x v="0"/>
    <x v="0"/>
    <x v="1"/>
    <x v="1"/>
    <n v="1180"/>
    <n v="0"/>
    <m/>
    <x v="0"/>
  </r>
  <r>
    <x v="39"/>
    <x v="6"/>
    <x v="0"/>
    <x v="1"/>
    <x v="2"/>
    <x v="1"/>
    <n v="24"/>
    <n v="0"/>
    <m/>
    <x v="0"/>
  </r>
  <r>
    <x v="39"/>
    <x v="6"/>
    <x v="0"/>
    <x v="1"/>
    <x v="3"/>
    <x v="1"/>
    <n v="0"/>
    <n v="0"/>
    <m/>
    <x v="0"/>
  </r>
  <r>
    <x v="39"/>
    <x v="6"/>
    <x v="0"/>
    <x v="2"/>
    <x v="4"/>
    <x v="1"/>
    <n v="1"/>
    <n v="0"/>
    <m/>
    <x v="0"/>
  </r>
  <r>
    <x v="39"/>
    <x v="6"/>
    <x v="0"/>
    <x v="3"/>
    <x v="5"/>
    <x v="1"/>
    <n v="271"/>
    <n v="0"/>
    <m/>
    <x v="0"/>
  </r>
  <r>
    <x v="39"/>
    <x v="6"/>
    <x v="0"/>
    <x v="3"/>
    <x v="6"/>
    <x v="1"/>
    <n v="0"/>
    <n v="0"/>
    <m/>
    <x v="0"/>
  </r>
  <r>
    <x v="39"/>
    <x v="6"/>
    <x v="0"/>
    <x v="4"/>
    <x v="7"/>
    <x v="1"/>
    <n v="0"/>
    <n v="0"/>
    <m/>
    <x v="0"/>
  </r>
  <r>
    <x v="39"/>
    <x v="6"/>
    <x v="0"/>
    <x v="0"/>
    <x v="8"/>
    <x v="1"/>
    <n v="1"/>
    <n v="0"/>
    <m/>
    <x v="0"/>
  </r>
  <r>
    <x v="39"/>
    <x v="6"/>
    <x v="0"/>
    <x v="1"/>
    <x v="9"/>
    <x v="1"/>
    <n v="0"/>
    <n v="0"/>
    <m/>
    <x v="0"/>
  </r>
  <r>
    <x v="39"/>
    <x v="6"/>
    <x v="0"/>
    <x v="0"/>
    <x v="0"/>
    <x v="2"/>
    <n v="2393"/>
    <n v="0"/>
    <m/>
    <x v="0"/>
  </r>
  <r>
    <x v="39"/>
    <x v="6"/>
    <x v="0"/>
    <x v="0"/>
    <x v="1"/>
    <x v="2"/>
    <n v="1901"/>
    <n v="0"/>
    <m/>
    <x v="0"/>
  </r>
  <r>
    <x v="39"/>
    <x v="6"/>
    <x v="0"/>
    <x v="1"/>
    <x v="2"/>
    <x v="2"/>
    <n v="23"/>
    <n v="0"/>
    <m/>
    <x v="0"/>
  </r>
  <r>
    <x v="39"/>
    <x v="6"/>
    <x v="0"/>
    <x v="1"/>
    <x v="3"/>
    <x v="2"/>
    <n v="0"/>
    <n v="0"/>
    <m/>
    <x v="0"/>
  </r>
  <r>
    <x v="39"/>
    <x v="6"/>
    <x v="0"/>
    <x v="2"/>
    <x v="4"/>
    <x v="2"/>
    <n v="0"/>
    <n v="0"/>
    <m/>
    <x v="0"/>
  </r>
  <r>
    <x v="39"/>
    <x v="6"/>
    <x v="0"/>
    <x v="3"/>
    <x v="5"/>
    <x v="2"/>
    <n v="1301"/>
    <n v="0"/>
    <m/>
    <x v="0"/>
  </r>
  <r>
    <x v="39"/>
    <x v="6"/>
    <x v="0"/>
    <x v="3"/>
    <x v="6"/>
    <x v="2"/>
    <n v="0"/>
    <n v="0"/>
    <m/>
    <x v="0"/>
  </r>
  <r>
    <x v="39"/>
    <x v="6"/>
    <x v="0"/>
    <x v="4"/>
    <x v="7"/>
    <x v="2"/>
    <n v="0"/>
    <n v="0"/>
    <m/>
    <x v="0"/>
  </r>
  <r>
    <x v="39"/>
    <x v="6"/>
    <x v="0"/>
    <x v="0"/>
    <x v="8"/>
    <x v="2"/>
    <n v="1"/>
    <n v="0"/>
    <m/>
    <x v="0"/>
  </r>
  <r>
    <x v="39"/>
    <x v="6"/>
    <x v="0"/>
    <x v="1"/>
    <x v="9"/>
    <x v="2"/>
    <n v="0"/>
    <n v="0"/>
    <m/>
    <x v="0"/>
  </r>
  <r>
    <x v="39"/>
    <x v="6"/>
    <x v="0"/>
    <x v="0"/>
    <x v="0"/>
    <x v="3"/>
    <n v="3109"/>
    <n v="0"/>
    <m/>
    <x v="0"/>
  </r>
  <r>
    <x v="39"/>
    <x v="6"/>
    <x v="0"/>
    <x v="0"/>
    <x v="1"/>
    <x v="3"/>
    <n v="1347"/>
    <n v="0"/>
    <m/>
    <x v="0"/>
  </r>
  <r>
    <x v="39"/>
    <x v="6"/>
    <x v="0"/>
    <x v="1"/>
    <x v="2"/>
    <x v="3"/>
    <n v="18"/>
    <n v="0"/>
    <m/>
    <x v="0"/>
  </r>
  <r>
    <x v="39"/>
    <x v="6"/>
    <x v="0"/>
    <x v="1"/>
    <x v="3"/>
    <x v="3"/>
    <n v="0"/>
    <n v="0"/>
    <m/>
    <x v="0"/>
  </r>
  <r>
    <x v="39"/>
    <x v="6"/>
    <x v="0"/>
    <x v="2"/>
    <x v="4"/>
    <x v="3"/>
    <n v="1"/>
    <n v="0"/>
    <m/>
    <x v="0"/>
  </r>
  <r>
    <x v="39"/>
    <x v="6"/>
    <x v="0"/>
    <x v="3"/>
    <x v="5"/>
    <x v="3"/>
    <n v="181"/>
    <n v="0"/>
    <m/>
    <x v="0"/>
  </r>
  <r>
    <x v="39"/>
    <x v="6"/>
    <x v="0"/>
    <x v="3"/>
    <x v="6"/>
    <x v="3"/>
    <n v="0"/>
    <n v="0"/>
    <m/>
    <x v="0"/>
  </r>
  <r>
    <x v="39"/>
    <x v="6"/>
    <x v="0"/>
    <x v="4"/>
    <x v="7"/>
    <x v="3"/>
    <n v="0"/>
    <n v="0"/>
    <m/>
    <x v="0"/>
  </r>
  <r>
    <x v="39"/>
    <x v="6"/>
    <x v="0"/>
    <x v="0"/>
    <x v="8"/>
    <x v="3"/>
    <n v="1"/>
    <n v="0"/>
    <m/>
    <x v="0"/>
  </r>
  <r>
    <x v="39"/>
    <x v="6"/>
    <x v="0"/>
    <x v="1"/>
    <x v="9"/>
    <x v="3"/>
    <n v="0"/>
    <n v="0"/>
    <m/>
    <x v="0"/>
  </r>
  <r>
    <x v="39"/>
    <x v="6"/>
    <x v="0"/>
    <x v="0"/>
    <x v="0"/>
    <x v="4"/>
    <n v="3088"/>
    <n v="0"/>
    <m/>
    <x v="0"/>
  </r>
  <r>
    <x v="39"/>
    <x v="6"/>
    <x v="0"/>
    <x v="0"/>
    <x v="1"/>
    <x v="4"/>
    <n v="1112"/>
    <n v="0"/>
    <m/>
    <x v="0"/>
  </r>
  <r>
    <x v="39"/>
    <x v="6"/>
    <x v="0"/>
    <x v="1"/>
    <x v="2"/>
    <x v="4"/>
    <n v="16"/>
    <n v="0"/>
    <m/>
    <x v="0"/>
  </r>
  <r>
    <x v="39"/>
    <x v="6"/>
    <x v="0"/>
    <x v="1"/>
    <x v="3"/>
    <x v="4"/>
    <n v="0"/>
    <n v="0"/>
    <m/>
    <x v="0"/>
  </r>
  <r>
    <x v="39"/>
    <x v="6"/>
    <x v="0"/>
    <x v="2"/>
    <x v="4"/>
    <x v="4"/>
    <n v="2"/>
    <n v="0"/>
    <m/>
    <x v="0"/>
  </r>
  <r>
    <x v="39"/>
    <x v="6"/>
    <x v="0"/>
    <x v="3"/>
    <x v="5"/>
    <x v="4"/>
    <n v="118"/>
    <n v="0"/>
    <m/>
    <x v="0"/>
  </r>
  <r>
    <x v="39"/>
    <x v="6"/>
    <x v="0"/>
    <x v="3"/>
    <x v="6"/>
    <x v="4"/>
    <n v="0"/>
    <n v="0"/>
    <m/>
    <x v="0"/>
  </r>
  <r>
    <x v="39"/>
    <x v="6"/>
    <x v="0"/>
    <x v="4"/>
    <x v="7"/>
    <x v="4"/>
    <n v="0"/>
    <n v="0"/>
    <m/>
    <x v="0"/>
  </r>
  <r>
    <x v="39"/>
    <x v="6"/>
    <x v="0"/>
    <x v="0"/>
    <x v="8"/>
    <x v="4"/>
    <n v="1"/>
    <n v="0"/>
    <m/>
    <x v="0"/>
  </r>
  <r>
    <x v="39"/>
    <x v="6"/>
    <x v="0"/>
    <x v="1"/>
    <x v="9"/>
    <x v="4"/>
    <n v="0"/>
    <n v="0"/>
    <m/>
    <x v="0"/>
  </r>
  <r>
    <x v="39"/>
    <x v="6"/>
    <x v="0"/>
    <x v="0"/>
    <x v="0"/>
    <x v="5"/>
    <n v="3344"/>
    <n v="0"/>
    <m/>
    <x v="0"/>
  </r>
  <r>
    <x v="39"/>
    <x v="6"/>
    <x v="0"/>
    <x v="0"/>
    <x v="1"/>
    <x v="5"/>
    <n v="1756"/>
    <n v="0"/>
    <m/>
    <x v="0"/>
  </r>
  <r>
    <x v="39"/>
    <x v="6"/>
    <x v="0"/>
    <x v="1"/>
    <x v="2"/>
    <x v="5"/>
    <n v="14"/>
    <n v="0"/>
    <m/>
    <x v="0"/>
  </r>
  <r>
    <x v="39"/>
    <x v="6"/>
    <x v="0"/>
    <x v="1"/>
    <x v="3"/>
    <x v="5"/>
    <n v="0"/>
    <n v="0"/>
    <m/>
    <x v="0"/>
  </r>
  <r>
    <x v="39"/>
    <x v="6"/>
    <x v="0"/>
    <x v="2"/>
    <x v="4"/>
    <x v="5"/>
    <n v="0"/>
    <n v="0"/>
    <m/>
    <x v="0"/>
  </r>
  <r>
    <x v="39"/>
    <x v="6"/>
    <x v="0"/>
    <x v="3"/>
    <x v="5"/>
    <x v="5"/>
    <n v="421"/>
    <n v="0"/>
    <m/>
    <x v="0"/>
  </r>
  <r>
    <x v="39"/>
    <x v="6"/>
    <x v="0"/>
    <x v="3"/>
    <x v="6"/>
    <x v="5"/>
    <n v="0"/>
    <n v="0"/>
    <m/>
    <x v="0"/>
  </r>
  <r>
    <x v="39"/>
    <x v="6"/>
    <x v="0"/>
    <x v="4"/>
    <x v="7"/>
    <x v="5"/>
    <n v="0"/>
    <n v="0"/>
    <m/>
    <x v="0"/>
  </r>
  <r>
    <x v="39"/>
    <x v="6"/>
    <x v="0"/>
    <x v="0"/>
    <x v="8"/>
    <x v="5"/>
    <n v="1"/>
    <n v="0"/>
    <m/>
    <x v="0"/>
  </r>
  <r>
    <x v="39"/>
    <x v="6"/>
    <x v="0"/>
    <x v="1"/>
    <x v="9"/>
    <x v="5"/>
    <n v="0"/>
    <n v="0"/>
    <m/>
    <x v="0"/>
  </r>
  <r>
    <x v="39"/>
    <x v="6"/>
    <x v="0"/>
    <x v="0"/>
    <x v="0"/>
    <x v="6"/>
    <n v="3348"/>
    <n v="0"/>
    <m/>
    <x v="0"/>
  </r>
  <r>
    <x v="39"/>
    <x v="6"/>
    <x v="0"/>
    <x v="0"/>
    <x v="1"/>
    <x v="6"/>
    <n v="1439"/>
    <n v="0"/>
    <m/>
    <x v="0"/>
  </r>
  <r>
    <x v="39"/>
    <x v="6"/>
    <x v="0"/>
    <x v="1"/>
    <x v="2"/>
    <x v="6"/>
    <n v="21"/>
    <n v="0"/>
    <m/>
    <x v="0"/>
  </r>
  <r>
    <x v="39"/>
    <x v="6"/>
    <x v="0"/>
    <x v="1"/>
    <x v="3"/>
    <x v="6"/>
    <n v="0"/>
    <n v="0"/>
    <m/>
    <x v="0"/>
  </r>
  <r>
    <x v="39"/>
    <x v="6"/>
    <x v="0"/>
    <x v="2"/>
    <x v="4"/>
    <x v="6"/>
    <n v="1"/>
    <n v="0"/>
    <m/>
    <x v="0"/>
  </r>
  <r>
    <x v="39"/>
    <x v="6"/>
    <x v="0"/>
    <x v="3"/>
    <x v="5"/>
    <x v="6"/>
    <n v="211"/>
    <n v="0"/>
    <m/>
    <x v="0"/>
  </r>
  <r>
    <x v="39"/>
    <x v="6"/>
    <x v="0"/>
    <x v="3"/>
    <x v="6"/>
    <x v="6"/>
    <n v="0"/>
    <n v="0"/>
    <m/>
    <x v="0"/>
  </r>
  <r>
    <x v="39"/>
    <x v="6"/>
    <x v="0"/>
    <x v="4"/>
    <x v="7"/>
    <x v="6"/>
    <n v="0"/>
    <n v="0"/>
    <m/>
    <x v="0"/>
  </r>
  <r>
    <x v="39"/>
    <x v="6"/>
    <x v="0"/>
    <x v="0"/>
    <x v="8"/>
    <x v="6"/>
    <n v="1"/>
    <n v="0"/>
    <m/>
    <x v="0"/>
  </r>
  <r>
    <x v="39"/>
    <x v="6"/>
    <x v="0"/>
    <x v="1"/>
    <x v="9"/>
    <x v="6"/>
    <n v="0"/>
    <n v="0"/>
    <m/>
    <x v="0"/>
  </r>
  <r>
    <x v="39"/>
    <x v="6"/>
    <x v="0"/>
    <x v="0"/>
    <x v="0"/>
    <x v="7"/>
    <n v="3424"/>
    <n v="0"/>
    <m/>
    <x v="0"/>
  </r>
  <r>
    <x v="39"/>
    <x v="6"/>
    <x v="0"/>
    <x v="0"/>
    <x v="1"/>
    <x v="7"/>
    <n v="1400"/>
    <n v="0"/>
    <m/>
    <x v="0"/>
  </r>
  <r>
    <x v="39"/>
    <x v="6"/>
    <x v="0"/>
    <x v="1"/>
    <x v="2"/>
    <x v="7"/>
    <n v="21"/>
    <n v="0"/>
    <m/>
    <x v="0"/>
  </r>
  <r>
    <x v="39"/>
    <x v="6"/>
    <x v="0"/>
    <x v="1"/>
    <x v="3"/>
    <x v="7"/>
    <n v="0"/>
    <n v="0"/>
    <m/>
    <x v="0"/>
  </r>
  <r>
    <x v="39"/>
    <x v="6"/>
    <x v="0"/>
    <x v="2"/>
    <x v="4"/>
    <x v="7"/>
    <n v="1"/>
    <n v="0"/>
    <m/>
    <x v="0"/>
  </r>
  <r>
    <x v="39"/>
    <x v="6"/>
    <x v="0"/>
    <x v="3"/>
    <x v="5"/>
    <x v="7"/>
    <n v="208"/>
    <n v="0"/>
    <m/>
    <x v="0"/>
  </r>
  <r>
    <x v="39"/>
    <x v="6"/>
    <x v="0"/>
    <x v="3"/>
    <x v="6"/>
    <x v="7"/>
    <n v="0"/>
    <n v="0"/>
    <m/>
    <x v="0"/>
  </r>
  <r>
    <x v="39"/>
    <x v="6"/>
    <x v="0"/>
    <x v="4"/>
    <x v="7"/>
    <x v="7"/>
    <n v="0"/>
    <n v="0"/>
    <m/>
    <x v="0"/>
  </r>
  <r>
    <x v="39"/>
    <x v="6"/>
    <x v="0"/>
    <x v="0"/>
    <x v="8"/>
    <x v="7"/>
    <n v="1"/>
    <n v="0"/>
    <m/>
    <x v="0"/>
  </r>
  <r>
    <x v="39"/>
    <x v="6"/>
    <x v="0"/>
    <x v="1"/>
    <x v="9"/>
    <x v="7"/>
    <n v="0"/>
    <n v="0"/>
    <m/>
    <x v="0"/>
  </r>
  <r>
    <x v="39"/>
    <x v="6"/>
    <x v="0"/>
    <x v="0"/>
    <x v="0"/>
    <x v="8"/>
    <n v="3679"/>
    <n v="0"/>
    <m/>
    <x v="0"/>
  </r>
  <r>
    <x v="39"/>
    <x v="6"/>
    <x v="0"/>
    <x v="0"/>
    <x v="1"/>
    <x v="8"/>
    <n v="1411"/>
    <n v="0"/>
    <m/>
    <x v="0"/>
  </r>
  <r>
    <x v="39"/>
    <x v="6"/>
    <x v="0"/>
    <x v="1"/>
    <x v="2"/>
    <x v="8"/>
    <n v="21"/>
    <n v="0"/>
    <m/>
    <x v="0"/>
  </r>
  <r>
    <x v="39"/>
    <x v="6"/>
    <x v="0"/>
    <x v="1"/>
    <x v="3"/>
    <x v="8"/>
    <n v="0"/>
    <n v="0"/>
    <m/>
    <x v="0"/>
  </r>
  <r>
    <x v="39"/>
    <x v="6"/>
    <x v="0"/>
    <x v="2"/>
    <x v="4"/>
    <x v="8"/>
    <n v="1"/>
    <n v="0"/>
    <m/>
    <x v="0"/>
  </r>
  <r>
    <x v="39"/>
    <x v="6"/>
    <x v="0"/>
    <x v="3"/>
    <x v="5"/>
    <x v="8"/>
    <n v="209"/>
    <n v="0"/>
    <m/>
    <x v="0"/>
  </r>
  <r>
    <x v="39"/>
    <x v="6"/>
    <x v="0"/>
    <x v="3"/>
    <x v="6"/>
    <x v="8"/>
    <n v="0"/>
    <n v="0"/>
    <m/>
    <x v="0"/>
  </r>
  <r>
    <x v="39"/>
    <x v="6"/>
    <x v="0"/>
    <x v="4"/>
    <x v="7"/>
    <x v="8"/>
    <n v="0"/>
    <n v="0"/>
    <m/>
    <x v="0"/>
  </r>
  <r>
    <x v="39"/>
    <x v="6"/>
    <x v="0"/>
    <x v="0"/>
    <x v="8"/>
    <x v="8"/>
    <n v="1"/>
    <n v="0"/>
    <m/>
    <x v="0"/>
  </r>
  <r>
    <x v="39"/>
    <x v="6"/>
    <x v="0"/>
    <x v="1"/>
    <x v="9"/>
    <x v="8"/>
    <n v="0"/>
    <n v="0"/>
    <m/>
    <x v="0"/>
  </r>
  <r>
    <x v="39"/>
    <x v="6"/>
    <x v="0"/>
    <x v="0"/>
    <x v="0"/>
    <x v="9"/>
    <n v="3584"/>
    <n v="0"/>
    <m/>
    <x v="0"/>
  </r>
  <r>
    <x v="39"/>
    <x v="6"/>
    <x v="0"/>
    <x v="0"/>
    <x v="1"/>
    <x v="9"/>
    <n v="1419"/>
    <n v="0"/>
    <m/>
    <x v="0"/>
  </r>
  <r>
    <x v="39"/>
    <x v="6"/>
    <x v="0"/>
    <x v="1"/>
    <x v="2"/>
    <x v="9"/>
    <n v="16"/>
    <n v="0"/>
    <m/>
    <x v="0"/>
  </r>
  <r>
    <x v="39"/>
    <x v="6"/>
    <x v="0"/>
    <x v="1"/>
    <x v="3"/>
    <x v="9"/>
    <n v="0"/>
    <n v="0"/>
    <m/>
    <x v="0"/>
  </r>
  <r>
    <x v="39"/>
    <x v="6"/>
    <x v="0"/>
    <x v="2"/>
    <x v="4"/>
    <x v="9"/>
    <n v="2"/>
    <n v="0"/>
    <m/>
    <x v="0"/>
  </r>
  <r>
    <x v="39"/>
    <x v="6"/>
    <x v="0"/>
    <x v="3"/>
    <x v="5"/>
    <x v="9"/>
    <n v="221"/>
    <n v="0"/>
    <m/>
    <x v="0"/>
  </r>
  <r>
    <x v="39"/>
    <x v="6"/>
    <x v="0"/>
    <x v="3"/>
    <x v="6"/>
    <x v="9"/>
    <n v="0"/>
    <n v="0"/>
    <m/>
    <x v="0"/>
  </r>
  <r>
    <x v="39"/>
    <x v="6"/>
    <x v="0"/>
    <x v="4"/>
    <x v="7"/>
    <x v="9"/>
    <n v="0"/>
    <n v="0"/>
    <m/>
    <x v="0"/>
  </r>
  <r>
    <x v="39"/>
    <x v="6"/>
    <x v="0"/>
    <x v="0"/>
    <x v="8"/>
    <x v="9"/>
    <n v="1"/>
    <n v="0"/>
    <m/>
    <x v="0"/>
  </r>
  <r>
    <x v="39"/>
    <x v="6"/>
    <x v="0"/>
    <x v="1"/>
    <x v="9"/>
    <x v="9"/>
    <n v="0"/>
    <n v="0"/>
    <m/>
    <x v="0"/>
  </r>
  <r>
    <x v="39"/>
    <x v="6"/>
    <x v="0"/>
    <x v="0"/>
    <x v="0"/>
    <x v="10"/>
    <n v="3705"/>
    <n v="0"/>
    <m/>
    <x v="0"/>
  </r>
  <r>
    <x v="39"/>
    <x v="6"/>
    <x v="0"/>
    <x v="0"/>
    <x v="1"/>
    <x v="10"/>
    <n v="1510"/>
    <n v="0"/>
    <m/>
    <x v="0"/>
  </r>
  <r>
    <x v="39"/>
    <x v="6"/>
    <x v="0"/>
    <x v="1"/>
    <x v="2"/>
    <x v="10"/>
    <n v="16"/>
    <n v="0"/>
    <m/>
    <x v="0"/>
  </r>
  <r>
    <x v="39"/>
    <x v="6"/>
    <x v="0"/>
    <x v="1"/>
    <x v="3"/>
    <x v="10"/>
    <n v="0"/>
    <n v="0"/>
    <m/>
    <x v="0"/>
  </r>
  <r>
    <x v="39"/>
    <x v="6"/>
    <x v="0"/>
    <x v="2"/>
    <x v="4"/>
    <x v="10"/>
    <n v="1"/>
    <n v="0"/>
    <m/>
    <x v="0"/>
  </r>
  <r>
    <x v="39"/>
    <x v="6"/>
    <x v="0"/>
    <x v="3"/>
    <x v="5"/>
    <x v="10"/>
    <n v="248"/>
    <n v="0"/>
    <m/>
    <x v="0"/>
  </r>
  <r>
    <x v="39"/>
    <x v="6"/>
    <x v="0"/>
    <x v="3"/>
    <x v="6"/>
    <x v="10"/>
    <n v="0"/>
    <n v="0"/>
    <m/>
    <x v="0"/>
  </r>
  <r>
    <x v="39"/>
    <x v="6"/>
    <x v="0"/>
    <x v="4"/>
    <x v="7"/>
    <x v="10"/>
    <n v="0"/>
    <n v="0"/>
    <m/>
    <x v="0"/>
  </r>
  <r>
    <x v="39"/>
    <x v="6"/>
    <x v="0"/>
    <x v="0"/>
    <x v="8"/>
    <x v="10"/>
    <n v="1"/>
    <n v="0"/>
    <m/>
    <x v="0"/>
  </r>
  <r>
    <x v="39"/>
    <x v="6"/>
    <x v="0"/>
    <x v="1"/>
    <x v="9"/>
    <x v="10"/>
    <n v="0"/>
    <n v="0"/>
    <m/>
    <x v="0"/>
  </r>
  <r>
    <x v="39"/>
    <x v="6"/>
    <x v="0"/>
    <x v="0"/>
    <x v="0"/>
    <x v="11"/>
    <n v="3640"/>
    <n v="0"/>
    <m/>
    <x v="0"/>
  </r>
  <r>
    <x v="39"/>
    <x v="6"/>
    <x v="0"/>
    <x v="0"/>
    <x v="1"/>
    <x v="11"/>
    <n v="1594"/>
    <n v="0"/>
    <m/>
    <x v="0"/>
  </r>
  <r>
    <x v="39"/>
    <x v="6"/>
    <x v="0"/>
    <x v="1"/>
    <x v="2"/>
    <x v="11"/>
    <n v="17"/>
    <n v="0"/>
    <m/>
    <x v="0"/>
  </r>
  <r>
    <x v="39"/>
    <x v="6"/>
    <x v="0"/>
    <x v="1"/>
    <x v="3"/>
    <x v="11"/>
    <n v="0"/>
    <n v="0"/>
    <m/>
    <x v="0"/>
  </r>
  <r>
    <x v="39"/>
    <x v="6"/>
    <x v="0"/>
    <x v="2"/>
    <x v="4"/>
    <x v="11"/>
    <n v="1"/>
    <n v="0"/>
    <m/>
    <x v="0"/>
  </r>
  <r>
    <x v="39"/>
    <x v="6"/>
    <x v="0"/>
    <x v="3"/>
    <x v="5"/>
    <x v="11"/>
    <n v="279"/>
    <n v="0"/>
    <m/>
    <x v="0"/>
  </r>
  <r>
    <x v="39"/>
    <x v="6"/>
    <x v="0"/>
    <x v="3"/>
    <x v="6"/>
    <x v="11"/>
    <n v="0"/>
    <n v="0"/>
    <m/>
    <x v="0"/>
  </r>
  <r>
    <x v="39"/>
    <x v="6"/>
    <x v="0"/>
    <x v="4"/>
    <x v="7"/>
    <x v="11"/>
    <n v="0"/>
    <n v="0"/>
    <m/>
    <x v="0"/>
  </r>
  <r>
    <x v="39"/>
    <x v="6"/>
    <x v="0"/>
    <x v="0"/>
    <x v="8"/>
    <x v="11"/>
    <n v="1"/>
    <n v="0"/>
    <m/>
    <x v="0"/>
  </r>
  <r>
    <x v="39"/>
    <x v="6"/>
    <x v="0"/>
    <x v="1"/>
    <x v="9"/>
    <x v="11"/>
    <n v="0"/>
    <n v="0"/>
    <m/>
    <x v="0"/>
  </r>
  <r>
    <x v="39"/>
    <x v="6"/>
    <x v="0"/>
    <x v="0"/>
    <x v="0"/>
    <x v="12"/>
    <n v="3720"/>
    <n v="0"/>
    <m/>
    <x v="0"/>
  </r>
  <r>
    <x v="39"/>
    <x v="6"/>
    <x v="0"/>
    <x v="0"/>
    <x v="1"/>
    <x v="12"/>
    <n v="1585"/>
    <n v="0"/>
    <m/>
    <x v="0"/>
  </r>
  <r>
    <x v="39"/>
    <x v="6"/>
    <x v="0"/>
    <x v="1"/>
    <x v="2"/>
    <x v="12"/>
    <n v="16"/>
    <n v="0"/>
    <m/>
    <x v="0"/>
  </r>
  <r>
    <x v="39"/>
    <x v="6"/>
    <x v="0"/>
    <x v="1"/>
    <x v="3"/>
    <x v="12"/>
    <n v="0"/>
    <n v="0"/>
    <m/>
    <x v="0"/>
  </r>
  <r>
    <x v="39"/>
    <x v="6"/>
    <x v="0"/>
    <x v="2"/>
    <x v="4"/>
    <x v="12"/>
    <n v="1"/>
    <n v="0"/>
    <m/>
    <x v="0"/>
  </r>
  <r>
    <x v="39"/>
    <x v="6"/>
    <x v="0"/>
    <x v="3"/>
    <x v="5"/>
    <x v="12"/>
    <n v="284"/>
    <n v="0"/>
    <m/>
    <x v="0"/>
  </r>
  <r>
    <x v="39"/>
    <x v="6"/>
    <x v="0"/>
    <x v="3"/>
    <x v="6"/>
    <x v="12"/>
    <n v="0"/>
    <n v="0"/>
    <m/>
    <x v="0"/>
  </r>
  <r>
    <x v="39"/>
    <x v="6"/>
    <x v="0"/>
    <x v="4"/>
    <x v="7"/>
    <x v="12"/>
    <n v="0"/>
    <n v="0"/>
    <m/>
    <x v="0"/>
  </r>
  <r>
    <x v="39"/>
    <x v="6"/>
    <x v="0"/>
    <x v="0"/>
    <x v="8"/>
    <x v="12"/>
    <n v="1"/>
    <n v="0"/>
    <m/>
    <x v="0"/>
  </r>
  <r>
    <x v="39"/>
    <x v="6"/>
    <x v="0"/>
    <x v="1"/>
    <x v="9"/>
    <x v="12"/>
    <n v="0"/>
    <n v="0"/>
    <m/>
    <x v="0"/>
  </r>
  <r>
    <x v="39"/>
    <x v="6"/>
    <x v="0"/>
    <x v="0"/>
    <x v="0"/>
    <x v="13"/>
    <n v="3771"/>
    <n v="0"/>
    <m/>
    <x v="0"/>
  </r>
  <r>
    <x v="39"/>
    <x v="6"/>
    <x v="0"/>
    <x v="0"/>
    <x v="1"/>
    <x v="13"/>
    <n v="1544"/>
    <n v="0"/>
    <m/>
    <x v="0"/>
  </r>
  <r>
    <x v="39"/>
    <x v="6"/>
    <x v="0"/>
    <x v="1"/>
    <x v="2"/>
    <x v="13"/>
    <n v="16"/>
    <n v="0"/>
    <m/>
    <x v="0"/>
  </r>
  <r>
    <x v="39"/>
    <x v="6"/>
    <x v="0"/>
    <x v="1"/>
    <x v="3"/>
    <x v="13"/>
    <n v="0"/>
    <n v="0"/>
    <m/>
    <x v="0"/>
  </r>
  <r>
    <x v="39"/>
    <x v="6"/>
    <x v="0"/>
    <x v="2"/>
    <x v="4"/>
    <x v="13"/>
    <n v="1"/>
    <n v="0"/>
    <m/>
    <x v="0"/>
  </r>
  <r>
    <x v="39"/>
    <x v="6"/>
    <x v="0"/>
    <x v="3"/>
    <x v="5"/>
    <x v="13"/>
    <n v="272"/>
    <n v="0"/>
    <m/>
    <x v="0"/>
  </r>
  <r>
    <x v="39"/>
    <x v="6"/>
    <x v="0"/>
    <x v="3"/>
    <x v="6"/>
    <x v="13"/>
    <n v="0"/>
    <n v="0"/>
    <m/>
    <x v="0"/>
  </r>
  <r>
    <x v="39"/>
    <x v="6"/>
    <x v="0"/>
    <x v="4"/>
    <x v="7"/>
    <x v="13"/>
    <n v="0"/>
    <n v="0"/>
    <m/>
    <x v="0"/>
  </r>
  <r>
    <x v="39"/>
    <x v="6"/>
    <x v="0"/>
    <x v="0"/>
    <x v="8"/>
    <x v="13"/>
    <n v="1"/>
    <n v="0"/>
    <m/>
    <x v="0"/>
  </r>
  <r>
    <x v="39"/>
    <x v="6"/>
    <x v="0"/>
    <x v="1"/>
    <x v="9"/>
    <x v="13"/>
    <n v="0"/>
    <n v="0"/>
    <m/>
    <x v="0"/>
  </r>
  <r>
    <x v="39"/>
    <x v="6"/>
    <x v="0"/>
    <x v="0"/>
    <x v="0"/>
    <x v="14"/>
    <n v="3738"/>
    <n v="0"/>
    <m/>
    <x v="0"/>
  </r>
  <r>
    <x v="39"/>
    <x v="6"/>
    <x v="0"/>
    <x v="0"/>
    <x v="1"/>
    <x v="14"/>
    <n v="1464"/>
    <n v="0"/>
    <m/>
    <x v="0"/>
  </r>
  <r>
    <x v="39"/>
    <x v="6"/>
    <x v="0"/>
    <x v="1"/>
    <x v="2"/>
    <x v="14"/>
    <n v="15"/>
    <n v="0"/>
    <m/>
    <x v="0"/>
  </r>
  <r>
    <x v="39"/>
    <x v="6"/>
    <x v="0"/>
    <x v="1"/>
    <x v="3"/>
    <x v="14"/>
    <n v="0"/>
    <n v="0"/>
    <m/>
    <x v="0"/>
  </r>
  <r>
    <x v="39"/>
    <x v="6"/>
    <x v="0"/>
    <x v="2"/>
    <x v="4"/>
    <x v="14"/>
    <n v="1"/>
    <n v="0"/>
    <m/>
    <x v="0"/>
  </r>
  <r>
    <x v="39"/>
    <x v="6"/>
    <x v="0"/>
    <x v="3"/>
    <x v="5"/>
    <x v="14"/>
    <n v="251"/>
    <n v="0"/>
    <m/>
    <x v="0"/>
  </r>
  <r>
    <x v="39"/>
    <x v="6"/>
    <x v="0"/>
    <x v="3"/>
    <x v="6"/>
    <x v="14"/>
    <n v="0"/>
    <n v="0"/>
    <m/>
    <x v="0"/>
  </r>
  <r>
    <x v="39"/>
    <x v="6"/>
    <x v="0"/>
    <x v="4"/>
    <x v="7"/>
    <x v="14"/>
    <n v="0"/>
    <n v="0"/>
    <m/>
    <x v="0"/>
  </r>
  <r>
    <x v="39"/>
    <x v="6"/>
    <x v="0"/>
    <x v="0"/>
    <x v="8"/>
    <x v="14"/>
    <n v="1"/>
    <n v="0"/>
    <m/>
    <x v="0"/>
  </r>
  <r>
    <x v="39"/>
    <x v="6"/>
    <x v="0"/>
    <x v="1"/>
    <x v="9"/>
    <x v="14"/>
    <n v="0"/>
    <n v="0"/>
    <m/>
    <x v="0"/>
  </r>
  <r>
    <x v="39"/>
    <x v="6"/>
    <x v="0"/>
    <x v="0"/>
    <x v="0"/>
    <x v="15"/>
    <n v="3804"/>
    <n v="0"/>
    <m/>
    <x v="0"/>
  </r>
  <r>
    <x v="39"/>
    <x v="6"/>
    <x v="0"/>
    <x v="0"/>
    <x v="1"/>
    <x v="15"/>
    <n v="1398"/>
    <n v="0"/>
    <m/>
    <x v="0"/>
  </r>
  <r>
    <x v="39"/>
    <x v="6"/>
    <x v="0"/>
    <x v="1"/>
    <x v="2"/>
    <x v="15"/>
    <n v="14"/>
    <n v="0"/>
    <m/>
    <x v="0"/>
  </r>
  <r>
    <x v="39"/>
    <x v="6"/>
    <x v="0"/>
    <x v="1"/>
    <x v="3"/>
    <x v="15"/>
    <n v="0"/>
    <n v="0"/>
    <m/>
    <x v="0"/>
  </r>
  <r>
    <x v="39"/>
    <x v="6"/>
    <x v="0"/>
    <x v="2"/>
    <x v="4"/>
    <x v="15"/>
    <n v="1"/>
    <n v="0"/>
    <m/>
    <x v="0"/>
  </r>
  <r>
    <x v="39"/>
    <x v="6"/>
    <x v="0"/>
    <x v="3"/>
    <x v="5"/>
    <x v="15"/>
    <n v="237"/>
    <n v="0"/>
    <m/>
    <x v="0"/>
  </r>
  <r>
    <x v="39"/>
    <x v="6"/>
    <x v="0"/>
    <x v="3"/>
    <x v="6"/>
    <x v="15"/>
    <n v="0"/>
    <n v="0"/>
    <m/>
    <x v="0"/>
  </r>
  <r>
    <x v="39"/>
    <x v="6"/>
    <x v="0"/>
    <x v="4"/>
    <x v="7"/>
    <x v="15"/>
    <n v="0"/>
    <n v="0"/>
    <m/>
    <x v="0"/>
  </r>
  <r>
    <x v="39"/>
    <x v="6"/>
    <x v="0"/>
    <x v="0"/>
    <x v="8"/>
    <x v="15"/>
    <n v="1"/>
    <n v="0"/>
    <m/>
    <x v="0"/>
  </r>
  <r>
    <x v="39"/>
    <x v="6"/>
    <x v="0"/>
    <x v="1"/>
    <x v="9"/>
    <x v="15"/>
    <n v="0"/>
    <n v="0"/>
    <m/>
    <x v="0"/>
  </r>
  <r>
    <x v="39"/>
    <x v="6"/>
    <x v="0"/>
    <x v="0"/>
    <x v="0"/>
    <x v="16"/>
    <n v="3801"/>
    <n v="0"/>
    <m/>
    <x v="0"/>
  </r>
  <r>
    <x v="39"/>
    <x v="6"/>
    <x v="0"/>
    <x v="0"/>
    <x v="1"/>
    <x v="16"/>
    <n v="1345"/>
    <n v="0"/>
    <m/>
    <x v="0"/>
  </r>
  <r>
    <x v="39"/>
    <x v="6"/>
    <x v="0"/>
    <x v="1"/>
    <x v="2"/>
    <x v="16"/>
    <n v="13"/>
    <n v="0"/>
    <m/>
    <x v="0"/>
  </r>
  <r>
    <x v="39"/>
    <x v="6"/>
    <x v="0"/>
    <x v="1"/>
    <x v="3"/>
    <x v="16"/>
    <n v="0"/>
    <n v="0"/>
    <m/>
    <x v="0"/>
  </r>
  <r>
    <x v="39"/>
    <x v="6"/>
    <x v="0"/>
    <x v="2"/>
    <x v="4"/>
    <x v="16"/>
    <n v="1"/>
    <n v="0"/>
    <m/>
    <x v="0"/>
  </r>
  <r>
    <x v="39"/>
    <x v="6"/>
    <x v="0"/>
    <x v="3"/>
    <x v="5"/>
    <x v="16"/>
    <n v="233"/>
    <n v="0"/>
    <m/>
    <x v="0"/>
  </r>
  <r>
    <x v="39"/>
    <x v="6"/>
    <x v="0"/>
    <x v="3"/>
    <x v="6"/>
    <x v="16"/>
    <n v="0"/>
    <n v="0"/>
    <m/>
    <x v="0"/>
  </r>
  <r>
    <x v="39"/>
    <x v="6"/>
    <x v="0"/>
    <x v="4"/>
    <x v="7"/>
    <x v="16"/>
    <n v="0"/>
    <n v="0"/>
    <m/>
    <x v="0"/>
  </r>
  <r>
    <x v="39"/>
    <x v="6"/>
    <x v="0"/>
    <x v="0"/>
    <x v="8"/>
    <x v="16"/>
    <n v="1"/>
    <n v="0"/>
    <m/>
    <x v="0"/>
  </r>
  <r>
    <x v="39"/>
    <x v="6"/>
    <x v="0"/>
    <x v="1"/>
    <x v="9"/>
    <x v="16"/>
    <n v="0"/>
    <n v="0"/>
    <m/>
    <x v="0"/>
  </r>
  <r>
    <x v="39"/>
    <x v="6"/>
    <x v="0"/>
    <x v="0"/>
    <x v="0"/>
    <x v="17"/>
    <n v="3737"/>
    <n v="0"/>
    <m/>
    <x v="0"/>
  </r>
  <r>
    <x v="39"/>
    <x v="6"/>
    <x v="0"/>
    <x v="0"/>
    <x v="1"/>
    <x v="17"/>
    <n v="1293"/>
    <n v="0"/>
    <m/>
    <x v="0"/>
  </r>
  <r>
    <x v="39"/>
    <x v="6"/>
    <x v="0"/>
    <x v="1"/>
    <x v="2"/>
    <x v="17"/>
    <n v="12"/>
    <n v="0"/>
    <m/>
    <x v="0"/>
  </r>
  <r>
    <x v="39"/>
    <x v="6"/>
    <x v="0"/>
    <x v="1"/>
    <x v="3"/>
    <x v="17"/>
    <n v="0"/>
    <n v="0"/>
    <m/>
    <x v="0"/>
  </r>
  <r>
    <x v="39"/>
    <x v="6"/>
    <x v="0"/>
    <x v="2"/>
    <x v="4"/>
    <x v="17"/>
    <n v="1"/>
    <n v="0"/>
    <m/>
    <x v="0"/>
  </r>
  <r>
    <x v="39"/>
    <x v="6"/>
    <x v="0"/>
    <x v="3"/>
    <x v="5"/>
    <x v="17"/>
    <n v="240"/>
    <n v="0"/>
    <m/>
    <x v="0"/>
  </r>
  <r>
    <x v="39"/>
    <x v="6"/>
    <x v="0"/>
    <x v="3"/>
    <x v="6"/>
    <x v="17"/>
    <n v="0"/>
    <n v="0"/>
    <m/>
    <x v="0"/>
  </r>
  <r>
    <x v="39"/>
    <x v="6"/>
    <x v="0"/>
    <x v="4"/>
    <x v="7"/>
    <x v="17"/>
    <n v="0"/>
    <n v="0"/>
    <m/>
    <x v="0"/>
  </r>
  <r>
    <x v="39"/>
    <x v="6"/>
    <x v="0"/>
    <x v="0"/>
    <x v="8"/>
    <x v="17"/>
    <n v="1"/>
    <n v="0"/>
    <m/>
    <x v="0"/>
  </r>
  <r>
    <x v="39"/>
    <x v="6"/>
    <x v="0"/>
    <x v="1"/>
    <x v="9"/>
    <x v="17"/>
    <n v="0"/>
    <n v="0"/>
    <m/>
    <x v="0"/>
  </r>
  <r>
    <x v="39"/>
    <x v="6"/>
    <x v="0"/>
    <x v="0"/>
    <x v="0"/>
    <x v="18"/>
    <n v="3568"/>
    <n v="0"/>
    <m/>
    <x v="0"/>
  </r>
  <r>
    <x v="39"/>
    <x v="6"/>
    <x v="0"/>
    <x v="0"/>
    <x v="1"/>
    <x v="18"/>
    <n v="1252"/>
    <n v="0"/>
    <m/>
    <x v="0"/>
  </r>
  <r>
    <x v="39"/>
    <x v="6"/>
    <x v="0"/>
    <x v="1"/>
    <x v="2"/>
    <x v="18"/>
    <n v="13"/>
    <n v="0"/>
    <m/>
    <x v="0"/>
  </r>
  <r>
    <x v="39"/>
    <x v="6"/>
    <x v="0"/>
    <x v="1"/>
    <x v="3"/>
    <x v="18"/>
    <n v="0"/>
    <n v="0"/>
    <m/>
    <x v="0"/>
  </r>
  <r>
    <x v="39"/>
    <x v="6"/>
    <x v="0"/>
    <x v="2"/>
    <x v="4"/>
    <x v="18"/>
    <n v="1"/>
    <n v="0"/>
    <m/>
    <x v="0"/>
  </r>
  <r>
    <x v="39"/>
    <x v="6"/>
    <x v="0"/>
    <x v="3"/>
    <x v="5"/>
    <x v="18"/>
    <n v="251"/>
    <n v="0"/>
    <m/>
    <x v="0"/>
  </r>
  <r>
    <x v="39"/>
    <x v="6"/>
    <x v="0"/>
    <x v="3"/>
    <x v="6"/>
    <x v="18"/>
    <n v="0"/>
    <n v="0"/>
    <m/>
    <x v="0"/>
  </r>
  <r>
    <x v="39"/>
    <x v="6"/>
    <x v="0"/>
    <x v="4"/>
    <x v="7"/>
    <x v="18"/>
    <n v="0"/>
    <n v="0"/>
    <m/>
    <x v="0"/>
  </r>
  <r>
    <x v="39"/>
    <x v="6"/>
    <x v="0"/>
    <x v="0"/>
    <x v="8"/>
    <x v="18"/>
    <n v="1"/>
    <n v="0"/>
    <m/>
    <x v="0"/>
  </r>
  <r>
    <x v="39"/>
    <x v="6"/>
    <x v="0"/>
    <x v="1"/>
    <x v="9"/>
    <x v="18"/>
    <n v="0"/>
    <n v="0"/>
    <m/>
    <x v="0"/>
  </r>
  <r>
    <x v="39"/>
    <x v="6"/>
    <x v="0"/>
    <x v="0"/>
    <x v="0"/>
    <x v="19"/>
    <n v="3609"/>
    <n v="0"/>
    <m/>
    <x v="0"/>
  </r>
  <r>
    <x v="39"/>
    <x v="6"/>
    <x v="0"/>
    <x v="0"/>
    <x v="1"/>
    <x v="19"/>
    <n v="1217"/>
    <n v="0"/>
    <m/>
    <x v="0"/>
  </r>
  <r>
    <x v="39"/>
    <x v="6"/>
    <x v="0"/>
    <x v="1"/>
    <x v="2"/>
    <x v="19"/>
    <n v="12"/>
    <n v="0"/>
    <m/>
    <x v="0"/>
  </r>
  <r>
    <x v="39"/>
    <x v="6"/>
    <x v="0"/>
    <x v="1"/>
    <x v="3"/>
    <x v="19"/>
    <n v="0"/>
    <n v="0"/>
    <m/>
    <x v="0"/>
  </r>
  <r>
    <x v="39"/>
    <x v="6"/>
    <x v="0"/>
    <x v="2"/>
    <x v="4"/>
    <x v="19"/>
    <n v="1"/>
    <n v="0"/>
    <m/>
    <x v="0"/>
  </r>
  <r>
    <x v="39"/>
    <x v="6"/>
    <x v="0"/>
    <x v="3"/>
    <x v="5"/>
    <x v="19"/>
    <n v="241"/>
    <n v="0"/>
    <m/>
    <x v="0"/>
  </r>
  <r>
    <x v="39"/>
    <x v="6"/>
    <x v="0"/>
    <x v="3"/>
    <x v="6"/>
    <x v="19"/>
    <n v="0"/>
    <n v="0"/>
    <m/>
    <x v="0"/>
  </r>
  <r>
    <x v="39"/>
    <x v="6"/>
    <x v="0"/>
    <x v="4"/>
    <x v="7"/>
    <x v="19"/>
    <n v="0"/>
    <n v="0"/>
    <m/>
    <x v="0"/>
  </r>
  <r>
    <x v="39"/>
    <x v="6"/>
    <x v="0"/>
    <x v="0"/>
    <x v="8"/>
    <x v="19"/>
    <n v="1"/>
    <n v="0"/>
    <m/>
    <x v="0"/>
  </r>
  <r>
    <x v="39"/>
    <x v="6"/>
    <x v="0"/>
    <x v="1"/>
    <x v="9"/>
    <x v="19"/>
    <n v="0"/>
    <n v="0"/>
    <m/>
    <x v="0"/>
  </r>
  <r>
    <x v="39"/>
    <x v="6"/>
    <x v="0"/>
    <x v="0"/>
    <x v="0"/>
    <x v="20"/>
    <n v="3534"/>
    <n v="0"/>
    <m/>
    <x v="0"/>
  </r>
  <r>
    <x v="39"/>
    <x v="6"/>
    <x v="0"/>
    <x v="0"/>
    <x v="1"/>
    <x v="20"/>
    <n v="1182"/>
    <n v="0"/>
    <m/>
    <x v="0"/>
  </r>
  <r>
    <x v="39"/>
    <x v="6"/>
    <x v="0"/>
    <x v="1"/>
    <x v="2"/>
    <x v="20"/>
    <n v="11"/>
    <n v="0"/>
    <m/>
    <x v="0"/>
  </r>
  <r>
    <x v="39"/>
    <x v="6"/>
    <x v="0"/>
    <x v="1"/>
    <x v="3"/>
    <x v="20"/>
    <n v="0"/>
    <n v="0"/>
    <m/>
    <x v="0"/>
  </r>
  <r>
    <x v="39"/>
    <x v="6"/>
    <x v="0"/>
    <x v="2"/>
    <x v="4"/>
    <x v="20"/>
    <n v="1"/>
    <n v="0"/>
    <m/>
    <x v="0"/>
  </r>
  <r>
    <x v="39"/>
    <x v="6"/>
    <x v="0"/>
    <x v="3"/>
    <x v="5"/>
    <x v="20"/>
    <n v="239"/>
    <n v="0"/>
    <m/>
    <x v="0"/>
  </r>
  <r>
    <x v="39"/>
    <x v="6"/>
    <x v="0"/>
    <x v="3"/>
    <x v="6"/>
    <x v="20"/>
    <n v="0"/>
    <n v="0"/>
    <m/>
    <x v="0"/>
  </r>
  <r>
    <x v="39"/>
    <x v="6"/>
    <x v="0"/>
    <x v="4"/>
    <x v="7"/>
    <x v="20"/>
    <n v="0"/>
    <n v="0"/>
    <m/>
    <x v="0"/>
  </r>
  <r>
    <x v="39"/>
    <x v="6"/>
    <x v="0"/>
    <x v="0"/>
    <x v="8"/>
    <x v="20"/>
    <n v="1"/>
    <n v="0"/>
    <m/>
    <x v="0"/>
  </r>
  <r>
    <x v="39"/>
    <x v="6"/>
    <x v="0"/>
    <x v="1"/>
    <x v="9"/>
    <x v="20"/>
    <n v="0"/>
    <n v="0"/>
    <m/>
    <x v="0"/>
  </r>
  <r>
    <x v="39"/>
    <x v="6"/>
    <x v="0"/>
    <x v="0"/>
    <x v="0"/>
    <x v="21"/>
    <n v="3447"/>
    <n v="0"/>
    <m/>
    <x v="0"/>
  </r>
  <r>
    <x v="39"/>
    <x v="6"/>
    <x v="0"/>
    <x v="0"/>
    <x v="1"/>
    <x v="21"/>
    <n v="1155"/>
    <n v="0"/>
    <m/>
    <x v="0"/>
  </r>
  <r>
    <x v="39"/>
    <x v="6"/>
    <x v="0"/>
    <x v="1"/>
    <x v="2"/>
    <x v="21"/>
    <n v="10"/>
    <n v="0"/>
    <m/>
    <x v="0"/>
  </r>
  <r>
    <x v="39"/>
    <x v="6"/>
    <x v="0"/>
    <x v="1"/>
    <x v="3"/>
    <x v="21"/>
    <n v="0"/>
    <n v="0"/>
    <m/>
    <x v="0"/>
  </r>
  <r>
    <x v="39"/>
    <x v="6"/>
    <x v="0"/>
    <x v="2"/>
    <x v="4"/>
    <x v="21"/>
    <n v="1"/>
    <n v="0"/>
    <m/>
    <x v="0"/>
  </r>
  <r>
    <x v="39"/>
    <x v="6"/>
    <x v="0"/>
    <x v="3"/>
    <x v="5"/>
    <x v="21"/>
    <n v="236"/>
    <n v="0"/>
    <m/>
    <x v="0"/>
  </r>
  <r>
    <x v="39"/>
    <x v="6"/>
    <x v="0"/>
    <x v="3"/>
    <x v="6"/>
    <x v="21"/>
    <n v="0"/>
    <n v="0"/>
    <m/>
    <x v="0"/>
  </r>
  <r>
    <x v="39"/>
    <x v="6"/>
    <x v="0"/>
    <x v="4"/>
    <x v="7"/>
    <x v="21"/>
    <n v="0"/>
    <n v="0"/>
    <m/>
    <x v="0"/>
  </r>
  <r>
    <x v="39"/>
    <x v="6"/>
    <x v="0"/>
    <x v="0"/>
    <x v="8"/>
    <x v="21"/>
    <n v="1"/>
    <n v="0"/>
    <m/>
    <x v="0"/>
  </r>
  <r>
    <x v="39"/>
    <x v="6"/>
    <x v="0"/>
    <x v="1"/>
    <x v="9"/>
    <x v="21"/>
    <n v="0"/>
    <n v="0"/>
    <m/>
    <x v="0"/>
  </r>
  <r>
    <x v="39"/>
    <x v="6"/>
    <x v="0"/>
    <x v="0"/>
    <x v="0"/>
    <x v="22"/>
    <n v="3255"/>
    <n v="0"/>
    <m/>
    <x v="0"/>
  </r>
  <r>
    <x v="39"/>
    <x v="6"/>
    <x v="0"/>
    <x v="0"/>
    <x v="1"/>
    <x v="22"/>
    <n v="1112"/>
    <n v="0"/>
    <m/>
    <x v="0"/>
  </r>
  <r>
    <x v="39"/>
    <x v="6"/>
    <x v="0"/>
    <x v="1"/>
    <x v="2"/>
    <x v="22"/>
    <n v="10"/>
    <n v="0"/>
    <m/>
    <x v="0"/>
  </r>
  <r>
    <x v="39"/>
    <x v="6"/>
    <x v="0"/>
    <x v="1"/>
    <x v="3"/>
    <x v="22"/>
    <n v="0"/>
    <n v="0"/>
    <m/>
    <x v="0"/>
  </r>
  <r>
    <x v="39"/>
    <x v="6"/>
    <x v="0"/>
    <x v="2"/>
    <x v="4"/>
    <x v="22"/>
    <n v="1"/>
    <n v="0"/>
    <m/>
    <x v="0"/>
  </r>
  <r>
    <x v="39"/>
    <x v="6"/>
    <x v="0"/>
    <x v="3"/>
    <x v="5"/>
    <x v="22"/>
    <n v="218"/>
    <n v="0"/>
    <m/>
    <x v="0"/>
  </r>
  <r>
    <x v="39"/>
    <x v="6"/>
    <x v="0"/>
    <x v="3"/>
    <x v="6"/>
    <x v="22"/>
    <n v="0"/>
    <n v="0"/>
    <m/>
    <x v="0"/>
  </r>
  <r>
    <x v="39"/>
    <x v="6"/>
    <x v="0"/>
    <x v="4"/>
    <x v="7"/>
    <x v="22"/>
    <n v="0"/>
    <n v="0"/>
    <m/>
    <x v="0"/>
  </r>
  <r>
    <x v="39"/>
    <x v="6"/>
    <x v="0"/>
    <x v="0"/>
    <x v="8"/>
    <x v="22"/>
    <n v="1"/>
    <n v="0"/>
    <m/>
    <x v="0"/>
  </r>
  <r>
    <x v="39"/>
    <x v="6"/>
    <x v="0"/>
    <x v="1"/>
    <x v="9"/>
    <x v="22"/>
    <n v="0"/>
    <n v="0"/>
    <m/>
    <x v="0"/>
  </r>
  <r>
    <x v="39"/>
    <x v="6"/>
    <x v="0"/>
    <x v="0"/>
    <x v="0"/>
    <x v="23"/>
    <n v="3281"/>
    <n v="0"/>
    <m/>
    <x v="0"/>
  </r>
  <r>
    <x v="39"/>
    <x v="6"/>
    <x v="0"/>
    <x v="0"/>
    <x v="1"/>
    <x v="23"/>
    <n v="1063"/>
    <n v="0"/>
    <m/>
    <x v="0"/>
  </r>
  <r>
    <x v="39"/>
    <x v="6"/>
    <x v="0"/>
    <x v="1"/>
    <x v="2"/>
    <x v="23"/>
    <n v="10"/>
    <n v="0"/>
    <m/>
    <x v="0"/>
  </r>
  <r>
    <x v="39"/>
    <x v="6"/>
    <x v="0"/>
    <x v="1"/>
    <x v="3"/>
    <x v="23"/>
    <n v="0"/>
    <n v="0"/>
    <m/>
    <x v="0"/>
  </r>
  <r>
    <x v="39"/>
    <x v="6"/>
    <x v="0"/>
    <x v="2"/>
    <x v="4"/>
    <x v="23"/>
    <n v="1"/>
    <n v="0"/>
    <m/>
    <x v="0"/>
  </r>
  <r>
    <x v="39"/>
    <x v="6"/>
    <x v="0"/>
    <x v="3"/>
    <x v="5"/>
    <x v="23"/>
    <n v="198"/>
    <n v="0"/>
    <m/>
    <x v="0"/>
  </r>
  <r>
    <x v="39"/>
    <x v="6"/>
    <x v="0"/>
    <x v="3"/>
    <x v="6"/>
    <x v="23"/>
    <n v="0"/>
    <n v="0"/>
    <m/>
    <x v="0"/>
  </r>
  <r>
    <x v="39"/>
    <x v="6"/>
    <x v="0"/>
    <x v="4"/>
    <x v="7"/>
    <x v="23"/>
    <n v="0"/>
    <n v="0"/>
    <m/>
    <x v="0"/>
  </r>
  <r>
    <x v="39"/>
    <x v="6"/>
    <x v="0"/>
    <x v="0"/>
    <x v="8"/>
    <x v="23"/>
    <n v="1"/>
    <n v="0"/>
    <m/>
    <x v="0"/>
  </r>
  <r>
    <x v="39"/>
    <x v="6"/>
    <x v="0"/>
    <x v="1"/>
    <x v="9"/>
    <x v="23"/>
    <n v="0"/>
    <n v="0"/>
    <m/>
    <x v="0"/>
  </r>
  <r>
    <x v="39"/>
    <x v="6"/>
    <x v="0"/>
    <x v="0"/>
    <x v="0"/>
    <x v="24"/>
    <n v="3328"/>
    <n v="0"/>
    <m/>
    <x v="0"/>
  </r>
  <r>
    <x v="39"/>
    <x v="6"/>
    <x v="0"/>
    <x v="0"/>
    <x v="1"/>
    <x v="24"/>
    <n v="1021"/>
    <n v="0"/>
    <m/>
    <x v="0"/>
  </r>
  <r>
    <x v="39"/>
    <x v="6"/>
    <x v="0"/>
    <x v="1"/>
    <x v="2"/>
    <x v="24"/>
    <n v="9"/>
    <n v="0"/>
    <m/>
    <x v="0"/>
  </r>
  <r>
    <x v="39"/>
    <x v="6"/>
    <x v="0"/>
    <x v="1"/>
    <x v="3"/>
    <x v="24"/>
    <n v="0"/>
    <n v="0"/>
    <m/>
    <x v="0"/>
  </r>
  <r>
    <x v="39"/>
    <x v="6"/>
    <x v="0"/>
    <x v="2"/>
    <x v="4"/>
    <x v="24"/>
    <n v="1"/>
    <n v="0"/>
    <m/>
    <x v="0"/>
  </r>
  <r>
    <x v="39"/>
    <x v="6"/>
    <x v="0"/>
    <x v="3"/>
    <x v="5"/>
    <x v="24"/>
    <n v="179"/>
    <n v="0"/>
    <m/>
    <x v="0"/>
  </r>
  <r>
    <x v="39"/>
    <x v="6"/>
    <x v="0"/>
    <x v="3"/>
    <x v="6"/>
    <x v="24"/>
    <n v="0"/>
    <n v="0"/>
    <m/>
    <x v="0"/>
  </r>
  <r>
    <x v="39"/>
    <x v="6"/>
    <x v="0"/>
    <x v="4"/>
    <x v="7"/>
    <x v="24"/>
    <n v="0"/>
    <n v="0"/>
    <m/>
    <x v="0"/>
  </r>
  <r>
    <x v="39"/>
    <x v="6"/>
    <x v="0"/>
    <x v="0"/>
    <x v="8"/>
    <x v="24"/>
    <n v="1"/>
    <n v="0"/>
    <m/>
    <x v="0"/>
  </r>
  <r>
    <x v="39"/>
    <x v="6"/>
    <x v="0"/>
    <x v="1"/>
    <x v="9"/>
    <x v="24"/>
    <n v="0"/>
    <n v="0"/>
    <m/>
    <x v="0"/>
  </r>
  <r>
    <x v="39"/>
    <x v="6"/>
    <x v="0"/>
    <x v="0"/>
    <x v="0"/>
    <x v="25"/>
    <n v="3331"/>
    <n v="0"/>
    <m/>
    <x v="0"/>
  </r>
  <r>
    <x v="39"/>
    <x v="6"/>
    <x v="0"/>
    <x v="0"/>
    <x v="1"/>
    <x v="25"/>
    <n v="973"/>
    <n v="0"/>
    <m/>
    <x v="0"/>
  </r>
  <r>
    <x v="39"/>
    <x v="6"/>
    <x v="0"/>
    <x v="1"/>
    <x v="2"/>
    <x v="25"/>
    <n v="9"/>
    <n v="0"/>
    <m/>
    <x v="0"/>
  </r>
  <r>
    <x v="39"/>
    <x v="6"/>
    <x v="0"/>
    <x v="1"/>
    <x v="3"/>
    <x v="25"/>
    <n v="0"/>
    <n v="0"/>
    <m/>
    <x v="0"/>
  </r>
  <r>
    <x v="39"/>
    <x v="6"/>
    <x v="0"/>
    <x v="2"/>
    <x v="4"/>
    <x v="25"/>
    <n v="1"/>
    <n v="0"/>
    <m/>
    <x v="0"/>
  </r>
  <r>
    <x v="39"/>
    <x v="6"/>
    <x v="0"/>
    <x v="3"/>
    <x v="5"/>
    <x v="25"/>
    <n v="163"/>
    <n v="0"/>
    <m/>
    <x v="0"/>
  </r>
  <r>
    <x v="39"/>
    <x v="6"/>
    <x v="0"/>
    <x v="3"/>
    <x v="6"/>
    <x v="25"/>
    <n v="0"/>
    <n v="0"/>
    <m/>
    <x v="0"/>
  </r>
  <r>
    <x v="39"/>
    <x v="6"/>
    <x v="0"/>
    <x v="4"/>
    <x v="7"/>
    <x v="25"/>
    <n v="0"/>
    <n v="0"/>
    <m/>
    <x v="0"/>
  </r>
  <r>
    <x v="39"/>
    <x v="6"/>
    <x v="0"/>
    <x v="0"/>
    <x v="8"/>
    <x v="25"/>
    <n v="1"/>
    <n v="0"/>
    <m/>
    <x v="0"/>
  </r>
  <r>
    <x v="39"/>
    <x v="6"/>
    <x v="0"/>
    <x v="1"/>
    <x v="9"/>
    <x v="25"/>
    <n v="0"/>
    <n v="0"/>
    <m/>
    <x v="0"/>
  </r>
  <r>
    <x v="39"/>
    <x v="6"/>
    <x v="0"/>
    <x v="0"/>
    <x v="0"/>
    <x v="26"/>
    <n v="3302"/>
    <n v="0"/>
    <m/>
    <x v="0"/>
  </r>
  <r>
    <x v="39"/>
    <x v="6"/>
    <x v="0"/>
    <x v="0"/>
    <x v="1"/>
    <x v="26"/>
    <n v="921"/>
    <n v="0"/>
    <m/>
    <x v="0"/>
  </r>
  <r>
    <x v="39"/>
    <x v="6"/>
    <x v="0"/>
    <x v="1"/>
    <x v="2"/>
    <x v="26"/>
    <n v="9"/>
    <n v="0"/>
    <m/>
    <x v="0"/>
  </r>
  <r>
    <x v="39"/>
    <x v="6"/>
    <x v="0"/>
    <x v="1"/>
    <x v="3"/>
    <x v="26"/>
    <n v="0"/>
    <n v="0"/>
    <m/>
    <x v="0"/>
  </r>
  <r>
    <x v="39"/>
    <x v="6"/>
    <x v="0"/>
    <x v="2"/>
    <x v="4"/>
    <x v="26"/>
    <n v="1"/>
    <n v="0"/>
    <m/>
    <x v="0"/>
  </r>
  <r>
    <x v="39"/>
    <x v="6"/>
    <x v="0"/>
    <x v="3"/>
    <x v="5"/>
    <x v="26"/>
    <n v="149"/>
    <n v="0"/>
    <m/>
    <x v="0"/>
  </r>
  <r>
    <x v="39"/>
    <x v="6"/>
    <x v="0"/>
    <x v="3"/>
    <x v="6"/>
    <x v="26"/>
    <n v="0"/>
    <n v="0"/>
    <m/>
    <x v="0"/>
  </r>
  <r>
    <x v="39"/>
    <x v="6"/>
    <x v="0"/>
    <x v="4"/>
    <x v="7"/>
    <x v="26"/>
    <n v="0"/>
    <n v="0"/>
    <m/>
    <x v="0"/>
  </r>
  <r>
    <x v="39"/>
    <x v="6"/>
    <x v="0"/>
    <x v="0"/>
    <x v="8"/>
    <x v="26"/>
    <n v="1"/>
    <n v="0"/>
    <m/>
    <x v="0"/>
  </r>
  <r>
    <x v="39"/>
    <x v="6"/>
    <x v="0"/>
    <x v="1"/>
    <x v="9"/>
    <x v="26"/>
    <n v="0"/>
    <n v="0"/>
    <m/>
    <x v="0"/>
  </r>
  <r>
    <x v="39"/>
    <x v="6"/>
    <x v="0"/>
    <x v="0"/>
    <x v="0"/>
    <x v="27"/>
    <n v="3377"/>
    <n v="0"/>
    <m/>
    <x v="0"/>
  </r>
  <r>
    <x v="39"/>
    <x v="6"/>
    <x v="0"/>
    <x v="0"/>
    <x v="1"/>
    <x v="27"/>
    <n v="947"/>
    <n v="0"/>
    <m/>
    <x v="0"/>
  </r>
  <r>
    <x v="39"/>
    <x v="6"/>
    <x v="0"/>
    <x v="1"/>
    <x v="2"/>
    <x v="27"/>
    <n v="10"/>
    <n v="0"/>
    <m/>
    <x v="0"/>
  </r>
  <r>
    <x v="39"/>
    <x v="6"/>
    <x v="0"/>
    <x v="1"/>
    <x v="3"/>
    <x v="27"/>
    <n v="0"/>
    <n v="0"/>
    <m/>
    <x v="0"/>
  </r>
  <r>
    <x v="39"/>
    <x v="6"/>
    <x v="0"/>
    <x v="2"/>
    <x v="4"/>
    <x v="27"/>
    <n v="1"/>
    <n v="0"/>
    <m/>
    <x v="0"/>
  </r>
  <r>
    <x v="39"/>
    <x v="6"/>
    <x v="0"/>
    <x v="3"/>
    <x v="5"/>
    <x v="27"/>
    <n v="134"/>
    <n v="0"/>
    <m/>
    <x v="0"/>
  </r>
  <r>
    <x v="39"/>
    <x v="6"/>
    <x v="0"/>
    <x v="3"/>
    <x v="6"/>
    <x v="27"/>
    <n v="0"/>
    <n v="0"/>
    <m/>
    <x v="0"/>
  </r>
  <r>
    <x v="39"/>
    <x v="6"/>
    <x v="0"/>
    <x v="4"/>
    <x v="7"/>
    <x v="27"/>
    <n v="0"/>
    <n v="0"/>
    <m/>
    <x v="0"/>
  </r>
  <r>
    <x v="39"/>
    <x v="6"/>
    <x v="0"/>
    <x v="0"/>
    <x v="8"/>
    <x v="27"/>
    <n v="1"/>
    <n v="0"/>
    <m/>
    <x v="0"/>
  </r>
  <r>
    <x v="39"/>
    <x v="6"/>
    <x v="0"/>
    <x v="1"/>
    <x v="9"/>
    <x v="27"/>
    <n v="0"/>
    <n v="0"/>
    <m/>
    <x v="0"/>
  </r>
  <r>
    <x v="39"/>
    <x v="6"/>
    <x v="0"/>
    <x v="0"/>
    <x v="0"/>
    <x v="28"/>
    <n v="3450"/>
    <n v="0"/>
    <m/>
    <x v="0"/>
  </r>
  <r>
    <x v="39"/>
    <x v="6"/>
    <x v="0"/>
    <x v="0"/>
    <x v="1"/>
    <x v="28"/>
    <n v="967"/>
    <n v="0"/>
    <m/>
    <x v="0"/>
  </r>
  <r>
    <x v="39"/>
    <x v="6"/>
    <x v="0"/>
    <x v="1"/>
    <x v="2"/>
    <x v="28"/>
    <n v="10"/>
    <n v="0"/>
    <m/>
    <x v="0"/>
  </r>
  <r>
    <x v="39"/>
    <x v="6"/>
    <x v="0"/>
    <x v="1"/>
    <x v="3"/>
    <x v="28"/>
    <n v="0"/>
    <n v="0"/>
    <m/>
    <x v="0"/>
  </r>
  <r>
    <x v="39"/>
    <x v="6"/>
    <x v="0"/>
    <x v="2"/>
    <x v="4"/>
    <x v="28"/>
    <n v="1"/>
    <n v="0"/>
    <m/>
    <x v="0"/>
  </r>
  <r>
    <x v="39"/>
    <x v="6"/>
    <x v="0"/>
    <x v="3"/>
    <x v="5"/>
    <x v="28"/>
    <n v="119"/>
    <n v="0"/>
    <m/>
    <x v="0"/>
  </r>
  <r>
    <x v="39"/>
    <x v="6"/>
    <x v="0"/>
    <x v="3"/>
    <x v="6"/>
    <x v="28"/>
    <n v="0"/>
    <n v="0"/>
    <m/>
    <x v="0"/>
  </r>
  <r>
    <x v="39"/>
    <x v="6"/>
    <x v="0"/>
    <x v="4"/>
    <x v="7"/>
    <x v="28"/>
    <n v="0"/>
    <n v="0"/>
    <m/>
    <x v="0"/>
  </r>
  <r>
    <x v="39"/>
    <x v="6"/>
    <x v="0"/>
    <x v="0"/>
    <x v="8"/>
    <x v="28"/>
    <n v="1"/>
    <n v="0"/>
    <m/>
    <x v="0"/>
  </r>
  <r>
    <x v="39"/>
    <x v="6"/>
    <x v="0"/>
    <x v="1"/>
    <x v="9"/>
    <x v="28"/>
    <n v="0"/>
    <n v="0"/>
    <m/>
    <x v="0"/>
  </r>
  <r>
    <x v="39"/>
    <x v="6"/>
    <x v="0"/>
    <x v="0"/>
    <x v="0"/>
    <x v="29"/>
    <n v="3502"/>
    <n v="0"/>
    <m/>
    <x v="0"/>
  </r>
  <r>
    <x v="39"/>
    <x v="6"/>
    <x v="0"/>
    <x v="0"/>
    <x v="1"/>
    <x v="29"/>
    <n v="979"/>
    <n v="0"/>
    <m/>
    <x v="0"/>
  </r>
  <r>
    <x v="39"/>
    <x v="6"/>
    <x v="0"/>
    <x v="1"/>
    <x v="2"/>
    <x v="29"/>
    <n v="10"/>
    <n v="0"/>
    <m/>
    <x v="0"/>
  </r>
  <r>
    <x v="39"/>
    <x v="6"/>
    <x v="0"/>
    <x v="1"/>
    <x v="3"/>
    <x v="29"/>
    <n v="0"/>
    <n v="0"/>
    <m/>
    <x v="0"/>
  </r>
  <r>
    <x v="39"/>
    <x v="6"/>
    <x v="0"/>
    <x v="2"/>
    <x v="4"/>
    <x v="29"/>
    <n v="1"/>
    <n v="0"/>
    <m/>
    <x v="0"/>
  </r>
  <r>
    <x v="39"/>
    <x v="6"/>
    <x v="0"/>
    <x v="3"/>
    <x v="5"/>
    <x v="29"/>
    <n v="105"/>
    <n v="0"/>
    <m/>
    <x v="0"/>
  </r>
  <r>
    <x v="39"/>
    <x v="6"/>
    <x v="0"/>
    <x v="3"/>
    <x v="6"/>
    <x v="29"/>
    <n v="0"/>
    <n v="0"/>
    <m/>
    <x v="0"/>
  </r>
  <r>
    <x v="39"/>
    <x v="6"/>
    <x v="0"/>
    <x v="4"/>
    <x v="7"/>
    <x v="29"/>
    <n v="0"/>
    <n v="0"/>
    <m/>
    <x v="0"/>
  </r>
  <r>
    <x v="39"/>
    <x v="6"/>
    <x v="0"/>
    <x v="0"/>
    <x v="8"/>
    <x v="29"/>
    <n v="1"/>
    <n v="0"/>
    <m/>
    <x v="0"/>
  </r>
  <r>
    <x v="39"/>
    <x v="6"/>
    <x v="0"/>
    <x v="1"/>
    <x v="9"/>
    <x v="29"/>
    <n v="0"/>
    <n v="0"/>
    <m/>
    <x v="0"/>
  </r>
  <r>
    <x v="39"/>
    <x v="6"/>
    <x v="0"/>
    <x v="0"/>
    <x v="0"/>
    <x v="30"/>
    <n v="3533"/>
    <n v="0"/>
    <m/>
    <x v="0"/>
  </r>
  <r>
    <x v="39"/>
    <x v="6"/>
    <x v="0"/>
    <x v="0"/>
    <x v="1"/>
    <x v="30"/>
    <n v="984"/>
    <n v="0"/>
    <m/>
    <x v="0"/>
  </r>
  <r>
    <x v="39"/>
    <x v="6"/>
    <x v="0"/>
    <x v="1"/>
    <x v="2"/>
    <x v="30"/>
    <n v="10"/>
    <n v="0"/>
    <m/>
    <x v="0"/>
  </r>
  <r>
    <x v="39"/>
    <x v="6"/>
    <x v="0"/>
    <x v="1"/>
    <x v="3"/>
    <x v="30"/>
    <n v="0"/>
    <n v="0"/>
    <m/>
    <x v="0"/>
  </r>
  <r>
    <x v="39"/>
    <x v="6"/>
    <x v="0"/>
    <x v="2"/>
    <x v="4"/>
    <x v="30"/>
    <n v="1"/>
    <n v="0"/>
    <m/>
    <x v="0"/>
  </r>
  <r>
    <x v="39"/>
    <x v="6"/>
    <x v="0"/>
    <x v="3"/>
    <x v="5"/>
    <x v="30"/>
    <n v="92"/>
    <n v="0"/>
    <m/>
    <x v="0"/>
  </r>
  <r>
    <x v="39"/>
    <x v="6"/>
    <x v="0"/>
    <x v="3"/>
    <x v="6"/>
    <x v="30"/>
    <n v="0"/>
    <n v="0"/>
    <m/>
    <x v="0"/>
  </r>
  <r>
    <x v="39"/>
    <x v="6"/>
    <x v="0"/>
    <x v="4"/>
    <x v="7"/>
    <x v="30"/>
    <n v="0"/>
    <n v="0"/>
    <m/>
    <x v="0"/>
  </r>
  <r>
    <x v="39"/>
    <x v="6"/>
    <x v="0"/>
    <x v="0"/>
    <x v="8"/>
    <x v="30"/>
    <n v="1"/>
    <n v="0"/>
    <m/>
    <x v="0"/>
  </r>
  <r>
    <x v="39"/>
    <x v="6"/>
    <x v="0"/>
    <x v="1"/>
    <x v="9"/>
    <x v="30"/>
    <n v="0"/>
    <n v="0"/>
    <m/>
    <x v="0"/>
  </r>
  <r>
    <x v="39"/>
    <x v="7"/>
    <x v="0"/>
    <x v="0"/>
    <x v="0"/>
    <x v="1"/>
    <n v="1174"/>
    <n v="0"/>
    <m/>
    <x v="0"/>
  </r>
  <r>
    <x v="39"/>
    <x v="7"/>
    <x v="0"/>
    <x v="0"/>
    <x v="1"/>
    <x v="1"/>
    <n v="2134"/>
    <n v="0"/>
    <m/>
    <x v="0"/>
  </r>
  <r>
    <x v="39"/>
    <x v="7"/>
    <x v="0"/>
    <x v="1"/>
    <x v="2"/>
    <x v="1"/>
    <n v="7"/>
    <n v="0"/>
    <m/>
    <x v="0"/>
  </r>
  <r>
    <x v="39"/>
    <x v="7"/>
    <x v="0"/>
    <x v="1"/>
    <x v="3"/>
    <x v="1"/>
    <n v="0"/>
    <n v="0"/>
    <m/>
    <x v="0"/>
  </r>
  <r>
    <x v="39"/>
    <x v="7"/>
    <x v="0"/>
    <x v="2"/>
    <x v="4"/>
    <x v="1"/>
    <n v="0"/>
    <n v="0"/>
    <m/>
    <x v="0"/>
  </r>
  <r>
    <x v="39"/>
    <x v="7"/>
    <x v="0"/>
    <x v="3"/>
    <x v="5"/>
    <x v="1"/>
    <n v="0"/>
    <n v="0"/>
    <m/>
    <x v="0"/>
  </r>
  <r>
    <x v="39"/>
    <x v="7"/>
    <x v="0"/>
    <x v="3"/>
    <x v="6"/>
    <x v="1"/>
    <n v="0"/>
    <n v="0"/>
    <m/>
    <x v="0"/>
  </r>
  <r>
    <x v="39"/>
    <x v="7"/>
    <x v="0"/>
    <x v="4"/>
    <x v="7"/>
    <x v="1"/>
    <n v="0"/>
    <n v="0"/>
    <m/>
    <x v="0"/>
  </r>
  <r>
    <x v="39"/>
    <x v="7"/>
    <x v="0"/>
    <x v="0"/>
    <x v="8"/>
    <x v="1"/>
    <n v="1"/>
    <n v="0"/>
    <m/>
    <x v="0"/>
  </r>
  <r>
    <x v="39"/>
    <x v="7"/>
    <x v="0"/>
    <x v="1"/>
    <x v="9"/>
    <x v="1"/>
    <n v="0"/>
    <n v="0"/>
    <m/>
    <x v="0"/>
  </r>
  <r>
    <x v="39"/>
    <x v="7"/>
    <x v="0"/>
    <x v="0"/>
    <x v="0"/>
    <x v="2"/>
    <n v="1166"/>
    <n v="0"/>
    <m/>
    <x v="0"/>
  </r>
  <r>
    <x v="39"/>
    <x v="7"/>
    <x v="0"/>
    <x v="0"/>
    <x v="1"/>
    <x v="2"/>
    <n v="3243"/>
    <n v="0"/>
    <m/>
    <x v="0"/>
  </r>
  <r>
    <x v="39"/>
    <x v="7"/>
    <x v="0"/>
    <x v="1"/>
    <x v="2"/>
    <x v="2"/>
    <n v="3"/>
    <n v="0"/>
    <m/>
    <x v="0"/>
  </r>
  <r>
    <x v="39"/>
    <x v="7"/>
    <x v="0"/>
    <x v="1"/>
    <x v="3"/>
    <x v="2"/>
    <n v="0"/>
    <n v="0"/>
    <m/>
    <x v="0"/>
  </r>
  <r>
    <x v="39"/>
    <x v="7"/>
    <x v="0"/>
    <x v="2"/>
    <x v="4"/>
    <x v="2"/>
    <n v="0"/>
    <n v="0"/>
    <m/>
    <x v="0"/>
  </r>
  <r>
    <x v="39"/>
    <x v="7"/>
    <x v="0"/>
    <x v="3"/>
    <x v="5"/>
    <x v="2"/>
    <n v="0"/>
    <n v="0"/>
    <m/>
    <x v="0"/>
  </r>
  <r>
    <x v="39"/>
    <x v="7"/>
    <x v="0"/>
    <x v="3"/>
    <x v="6"/>
    <x v="2"/>
    <n v="0"/>
    <n v="0"/>
    <m/>
    <x v="0"/>
  </r>
  <r>
    <x v="39"/>
    <x v="7"/>
    <x v="0"/>
    <x v="4"/>
    <x v="7"/>
    <x v="2"/>
    <n v="0"/>
    <n v="0"/>
    <m/>
    <x v="0"/>
  </r>
  <r>
    <x v="39"/>
    <x v="7"/>
    <x v="0"/>
    <x v="0"/>
    <x v="8"/>
    <x v="2"/>
    <n v="2"/>
    <n v="0"/>
    <m/>
    <x v="0"/>
  </r>
  <r>
    <x v="39"/>
    <x v="7"/>
    <x v="0"/>
    <x v="1"/>
    <x v="9"/>
    <x v="2"/>
    <n v="0"/>
    <n v="0"/>
    <m/>
    <x v="0"/>
  </r>
  <r>
    <x v="39"/>
    <x v="7"/>
    <x v="0"/>
    <x v="0"/>
    <x v="0"/>
    <x v="3"/>
    <n v="1144"/>
    <n v="0"/>
    <m/>
    <x v="0"/>
  </r>
  <r>
    <x v="39"/>
    <x v="7"/>
    <x v="0"/>
    <x v="0"/>
    <x v="1"/>
    <x v="3"/>
    <n v="3654"/>
    <n v="0"/>
    <m/>
    <x v="0"/>
  </r>
  <r>
    <x v="39"/>
    <x v="7"/>
    <x v="0"/>
    <x v="1"/>
    <x v="2"/>
    <x v="3"/>
    <n v="3"/>
    <n v="0"/>
    <m/>
    <x v="0"/>
  </r>
  <r>
    <x v="39"/>
    <x v="7"/>
    <x v="0"/>
    <x v="1"/>
    <x v="3"/>
    <x v="3"/>
    <n v="0"/>
    <n v="0"/>
    <m/>
    <x v="0"/>
  </r>
  <r>
    <x v="39"/>
    <x v="7"/>
    <x v="0"/>
    <x v="2"/>
    <x v="4"/>
    <x v="3"/>
    <n v="0"/>
    <n v="0"/>
    <m/>
    <x v="0"/>
  </r>
  <r>
    <x v="39"/>
    <x v="7"/>
    <x v="0"/>
    <x v="3"/>
    <x v="5"/>
    <x v="3"/>
    <n v="0"/>
    <n v="0"/>
    <m/>
    <x v="0"/>
  </r>
  <r>
    <x v="39"/>
    <x v="7"/>
    <x v="0"/>
    <x v="3"/>
    <x v="6"/>
    <x v="3"/>
    <n v="0"/>
    <n v="0"/>
    <m/>
    <x v="0"/>
  </r>
  <r>
    <x v="39"/>
    <x v="7"/>
    <x v="0"/>
    <x v="4"/>
    <x v="7"/>
    <x v="3"/>
    <n v="0"/>
    <n v="0"/>
    <m/>
    <x v="0"/>
  </r>
  <r>
    <x v="39"/>
    <x v="7"/>
    <x v="0"/>
    <x v="0"/>
    <x v="8"/>
    <x v="3"/>
    <n v="2"/>
    <n v="0"/>
    <m/>
    <x v="0"/>
  </r>
  <r>
    <x v="39"/>
    <x v="7"/>
    <x v="0"/>
    <x v="1"/>
    <x v="9"/>
    <x v="3"/>
    <n v="0"/>
    <n v="0"/>
    <m/>
    <x v="0"/>
  </r>
  <r>
    <x v="39"/>
    <x v="7"/>
    <x v="0"/>
    <x v="0"/>
    <x v="0"/>
    <x v="4"/>
    <n v="1388"/>
    <n v="0"/>
    <m/>
    <x v="0"/>
  </r>
  <r>
    <x v="39"/>
    <x v="7"/>
    <x v="0"/>
    <x v="0"/>
    <x v="1"/>
    <x v="4"/>
    <n v="2671"/>
    <n v="0"/>
    <m/>
    <x v="0"/>
  </r>
  <r>
    <x v="39"/>
    <x v="7"/>
    <x v="0"/>
    <x v="1"/>
    <x v="2"/>
    <x v="4"/>
    <n v="6"/>
    <n v="0"/>
    <m/>
    <x v="0"/>
  </r>
  <r>
    <x v="39"/>
    <x v="7"/>
    <x v="0"/>
    <x v="1"/>
    <x v="3"/>
    <x v="4"/>
    <n v="0"/>
    <n v="0"/>
    <m/>
    <x v="0"/>
  </r>
  <r>
    <x v="39"/>
    <x v="7"/>
    <x v="0"/>
    <x v="2"/>
    <x v="4"/>
    <x v="4"/>
    <n v="0"/>
    <n v="0"/>
    <m/>
    <x v="0"/>
  </r>
  <r>
    <x v="39"/>
    <x v="7"/>
    <x v="0"/>
    <x v="3"/>
    <x v="5"/>
    <x v="4"/>
    <n v="0"/>
    <n v="0"/>
    <m/>
    <x v="0"/>
  </r>
  <r>
    <x v="39"/>
    <x v="7"/>
    <x v="0"/>
    <x v="3"/>
    <x v="6"/>
    <x v="4"/>
    <n v="0"/>
    <n v="0"/>
    <m/>
    <x v="0"/>
  </r>
  <r>
    <x v="39"/>
    <x v="7"/>
    <x v="0"/>
    <x v="4"/>
    <x v="7"/>
    <x v="4"/>
    <n v="0"/>
    <n v="0"/>
    <m/>
    <x v="0"/>
  </r>
  <r>
    <x v="39"/>
    <x v="7"/>
    <x v="0"/>
    <x v="0"/>
    <x v="8"/>
    <x v="4"/>
    <n v="1"/>
    <n v="0"/>
    <m/>
    <x v="0"/>
  </r>
  <r>
    <x v="39"/>
    <x v="7"/>
    <x v="0"/>
    <x v="1"/>
    <x v="9"/>
    <x v="4"/>
    <n v="0"/>
    <n v="0"/>
    <m/>
    <x v="0"/>
  </r>
  <r>
    <x v="39"/>
    <x v="7"/>
    <x v="0"/>
    <x v="0"/>
    <x v="0"/>
    <x v="5"/>
    <n v="1255"/>
    <n v="0"/>
    <m/>
    <x v="0"/>
  </r>
  <r>
    <x v="39"/>
    <x v="7"/>
    <x v="0"/>
    <x v="0"/>
    <x v="1"/>
    <x v="5"/>
    <n v="2663"/>
    <n v="0"/>
    <m/>
    <x v="0"/>
  </r>
  <r>
    <x v="39"/>
    <x v="7"/>
    <x v="0"/>
    <x v="1"/>
    <x v="2"/>
    <x v="5"/>
    <n v="10"/>
    <n v="0"/>
    <m/>
    <x v="0"/>
  </r>
  <r>
    <x v="39"/>
    <x v="7"/>
    <x v="0"/>
    <x v="1"/>
    <x v="3"/>
    <x v="5"/>
    <n v="0"/>
    <n v="0"/>
    <m/>
    <x v="0"/>
  </r>
  <r>
    <x v="39"/>
    <x v="7"/>
    <x v="0"/>
    <x v="2"/>
    <x v="4"/>
    <x v="5"/>
    <n v="0"/>
    <n v="0"/>
    <m/>
    <x v="0"/>
  </r>
  <r>
    <x v="39"/>
    <x v="7"/>
    <x v="0"/>
    <x v="3"/>
    <x v="5"/>
    <x v="5"/>
    <n v="0"/>
    <n v="0"/>
    <m/>
    <x v="0"/>
  </r>
  <r>
    <x v="39"/>
    <x v="7"/>
    <x v="0"/>
    <x v="3"/>
    <x v="6"/>
    <x v="5"/>
    <n v="0"/>
    <n v="0"/>
    <m/>
    <x v="0"/>
  </r>
  <r>
    <x v="39"/>
    <x v="7"/>
    <x v="0"/>
    <x v="4"/>
    <x v="7"/>
    <x v="5"/>
    <n v="0"/>
    <n v="0"/>
    <m/>
    <x v="0"/>
  </r>
  <r>
    <x v="39"/>
    <x v="7"/>
    <x v="0"/>
    <x v="0"/>
    <x v="8"/>
    <x v="5"/>
    <n v="1"/>
    <n v="0"/>
    <m/>
    <x v="0"/>
  </r>
  <r>
    <x v="39"/>
    <x v="7"/>
    <x v="0"/>
    <x v="1"/>
    <x v="9"/>
    <x v="5"/>
    <n v="0"/>
    <n v="0"/>
    <m/>
    <x v="0"/>
  </r>
  <r>
    <x v="39"/>
    <x v="7"/>
    <x v="0"/>
    <x v="0"/>
    <x v="0"/>
    <x v="6"/>
    <n v="1218"/>
    <n v="0"/>
    <m/>
    <x v="0"/>
  </r>
  <r>
    <x v="39"/>
    <x v="7"/>
    <x v="0"/>
    <x v="0"/>
    <x v="1"/>
    <x v="6"/>
    <n v="2928"/>
    <n v="0"/>
    <m/>
    <x v="0"/>
  </r>
  <r>
    <x v="39"/>
    <x v="7"/>
    <x v="0"/>
    <x v="1"/>
    <x v="2"/>
    <x v="6"/>
    <n v="8"/>
    <n v="0"/>
    <m/>
    <x v="0"/>
  </r>
  <r>
    <x v="39"/>
    <x v="7"/>
    <x v="0"/>
    <x v="1"/>
    <x v="3"/>
    <x v="6"/>
    <n v="0"/>
    <n v="0"/>
    <m/>
    <x v="0"/>
  </r>
  <r>
    <x v="39"/>
    <x v="7"/>
    <x v="0"/>
    <x v="2"/>
    <x v="4"/>
    <x v="6"/>
    <n v="0"/>
    <n v="0"/>
    <m/>
    <x v="0"/>
  </r>
  <r>
    <x v="39"/>
    <x v="7"/>
    <x v="0"/>
    <x v="3"/>
    <x v="5"/>
    <x v="6"/>
    <n v="0"/>
    <n v="0"/>
    <m/>
    <x v="0"/>
  </r>
  <r>
    <x v="39"/>
    <x v="7"/>
    <x v="0"/>
    <x v="3"/>
    <x v="6"/>
    <x v="6"/>
    <n v="0"/>
    <n v="0"/>
    <m/>
    <x v="0"/>
  </r>
  <r>
    <x v="39"/>
    <x v="7"/>
    <x v="0"/>
    <x v="4"/>
    <x v="7"/>
    <x v="6"/>
    <n v="0"/>
    <n v="0"/>
    <m/>
    <x v="0"/>
  </r>
  <r>
    <x v="39"/>
    <x v="7"/>
    <x v="0"/>
    <x v="0"/>
    <x v="8"/>
    <x v="6"/>
    <n v="1"/>
    <n v="0"/>
    <m/>
    <x v="0"/>
  </r>
  <r>
    <x v="39"/>
    <x v="7"/>
    <x v="0"/>
    <x v="1"/>
    <x v="9"/>
    <x v="6"/>
    <n v="0"/>
    <n v="0"/>
    <m/>
    <x v="0"/>
  </r>
  <r>
    <x v="39"/>
    <x v="7"/>
    <x v="0"/>
    <x v="0"/>
    <x v="0"/>
    <x v="7"/>
    <n v="1246"/>
    <n v="0"/>
    <m/>
    <x v="0"/>
  </r>
  <r>
    <x v="39"/>
    <x v="7"/>
    <x v="0"/>
    <x v="0"/>
    <x v="1"/>
    <x v="7"/>
    <n v="2883"/>
    <n v="0"/>
    <m/>
    <x v="0"/>
  </r>
  <r>
    <x v="39"/>
    <x v="7"/>
    <x v="0"/>
    <x v="1"/>
    <x v="2"/>
    <x v="7"/>
    <n v="9"/>
    <n v="0"/>
    <m/>
    <x v="0"/>
  </r>
  <r>
    <x v="39"/>
    <x v="7"/>
    <x v="0"/>
    <x v="1"/>
    <x v="3"/>
    <x v="7"/>
    <n v="0"/>
    <n v="0"/>
    <m/>
    <x v="0"/>
  </r>
  <r>
    <x v="39"/>
    <x v="7"/>
    <x v="0"/>
    <x v="2"/>
    <x v="4"/>
    <x v="7"/>
    <n v="0"/>
    <n v="0"/>
    <m/>
    <x v="0"/>
  </r>
  <r>
    <x v="39"/>
    <x v="7"/>
    <x v="0"/>
    <x v="3"/>
    <x v="5"/>
    <x v="7"/>
    <n v="0"/>
    <n v="0"/>
    <m/>
    <x v="0"/>
  </r>
  <r>
    <x v="39"/>
    <x v="7"/>
    <x v="0"/>
    <x v="3"/>
    <x v="6"/>
    <x v="7"/>
    <n v="0"/>
    <n v="0"/>
    <m/>
    <x v="0"/>
  </r>
  <r>
    <x v="39"/>
    <x v="7"/>
    <x v="0"/>
    <x v="4"/>
    <x v="7"/>
    <x v="7"/>
    <n v="0"/>
    <n v="0"/>
    <m/>
    <x v="0"/>
  </r>
  <r>
    <x v="39"/>
    <x v="7"/>
    <x v="0"/>
    <x v="0"/>
    <x v="8"/>
    <x v="7"/>
    <n v="1"/>
    <n v="0"/>
    <m/>
    <x v="0"/>
  </r>
  <r>
    <x v="39"/>
    <x v="7"/>
    <x v="0"/>
    <x v="1"/>
    <x v="9"/>
    <x v="7"/>
    <n v="0"/>
    <n v="0"/>
    <m/>
    <x v="0"/>
  </r>
  <r>
    <x v="39"/>
    <x v="7"/>
    <x v="0"/>
    <x v="0"/>
    <x v="0"/>
    <x v="8"/>
    <n v="1314"/>
    <n v="0"/>
    <m/>
    <x v="0"/>
  </r>
  <r>
    <x v="39"/>
    <x v="7"/>
    <x v="0"/>
    <x v="0"/>
    <x v="1"/>
    <x v="8"/>
    <n v="2894"/>
    <n v="0"/>
    <m/>
    <x v="0"/>
  </r>
  <r>
    <x v="39"/>
    <x v="7"/>
    <x v="0"/>
    <x v="1"/>
    <x v="2"/>
    <x v="8"/>
    <n v="10"/>
    <n v="0"/>
    <m/>
    <x v="0"/>
  </r>
  <r>
    <x v="39"/>
    <x v="7"/>
    <x v="0"/>
    <x v="1"/>
    <x v="3"/>
    <x v="8"/>
    <n v="0"/>
    <n v="0"/>
    <m/>
    <x v="0"/>
  </r>
  <r>
    <x v="39"/>
    <x v="7"/>
    <x v="0"/>
    <x v="2"/>
    <x v="4"/>
    <x v="8"/>
    <n v="0"/>
    <n v="0"/>
    <m/>
    <x v="0"/>
  </r>
  <r>
    <x v="39"/>
    <x v="7"/>
    <x v="0"/>
    <x v="3"/>
    <x v="5"/>
    <x v="8"/>
    <n v="0"/>
    <n v="0"/>
    <m/>
    <x v="0"/>
  </r>
  <r>
    <x v="39"/>
    <x v="7"/>
    <x v="0"/>
    <x v="3"/>
    <x v="6"/>
    <x v="8"/>
    <n v="0"/>
    <n v="0"/>
    <m/>
    <x v="0"/>
  </r>
  <r>
    <x v="39"/>
    <x v="7"/>
    <x v="0"/>
    <x v="4"/>
    <x v="7"/>
    <x v="8"/>
    <n v="0"/>
    <n v="0"/>
    <m/>
    <x v="0"/>
  </r>
  <r>
    <x v="39"/>
    <x v="7"/>
    <x v="0"/>
    <x v="0"/>
    <x v="8"/>
    <x v="8"/>
    <n v="1"/>
    <n v="0"/>
    <m/>
    <x v="0"/>
  </r>
  <r>
    <x v="39"/>
    <x v="7"/>
    <x v="0"/>
    <x v="1"/>
    <x v="9"/>
    <x v="8"/>
    <n v="0"/>
    <n v="0"/>
    <m/>
    <x v="0"/>
  </r>
  <r>
    <x v="39"/>
    <x v="7"/>
    <x v="0"/>
    <x v="0"/>
    <x v="0"/>
    <x v="9"/>
    <n v="1352"/>
    <n v="0"/>
    <m/>
    <x v="0"/>
  </r>
  <r>
    <x v="39"/>
    <x v="7"/>
    <x v="0"/>
    <x v="0"/>
    <x v="1"/>
    <x v="9"/>
    <n v="2909"/>
    <n v="0"/>
    <m/>
    <x v="0"/>
  </r>
  <r>
    <x v="39"/>
    <x v="7"/>
    <x v="0"/>
    <x v="1"/>
    <x v="2"/>
    <x v="9"/>
    <n v="8"/>
    <n v="0"/>
    <m/>
    <x v="0"/>
  </r>
  <r>
    <x v="39"/>
    <x v="7"/>
    <x v="0"/>
    <x v="1"/>
    <x v="3"/>
    <x v="9"/>
    <n v="0"/>
    <n v="0"/>
    <m/>
    <x v="0"/>
  </r>
  <r>
    <x v="39"/>
    <x v="7"/>
    <x v="0"/>
    <x v="2"/>
    <x v="4"/>
    <x v="9"/>
    <n v="0"/>
    <n v="0"/>
    <m/>
    <x v="0"/>
  </r>
  <r>
    <x v="39"/>
    <x v="7"/>
    <x v="0"/>
    <x v="3"/>
    <x v="5"/>
    <x v="9"/>
    <n v="0"/>
    <n v="0"/>
    <m/>
    <x v="0"/>
  </r>
  <r>
    <x v="39"/>
    <x v="7"/>
    <x v="0"/>
    <x v="3"/>
    <x v="6"/>
    <x v="9"/>
    <n v="0"/>
    <n v="0"/>
    <m/>
    <x v="0"/>
  </r>
  <r>
    <x v="39"/>
    <x v="7"/>
    <x v="0"/>
    <x v="4"/>
    <x v="7"/>
    <x v="9"/>
    <n v="0"/>
    <n v="0"/>
    <m/>
    <x v="0"/>
  </r>
  <r>
    <x v="39"/>
    <x v="7"/>
    <x v="0"/>
    <x v="0"/>
    <x v="8"/>
    <x v="9"/>
    <n v="1"/>
    <n v="0"/>
    <m/>
    <x v="0"/>
  </r>
  <r>
    <x v="39"/>
    <x v="7"/>
    <x v="0"/>
    <x v="1"/>
    <x v="9"/>
    <x v="9"/>
    <n v="0"/>
    <n v="0"/>
    <m/>
    <x v="0"/>
  </r>
  <r>
    <x v="39"/>
    <x v="7"/>
    <x v="0"/>
    <x v="0"/>
    <x v="0"/>
    <x v="10"/>
    <n v="1403"/>
    <n v="0"/>
    <m/>
    <x v="0"/>
  </r>
  <r>
    <x v="39"/>
    <x v="7"/>
    <x v="0"/>
    <x v="0"/>
    <x v="1"/>
    <x v="10"/>
    <n v="3022"/>
    <n v="0"/>
    <m/>
    <x v="0"/>
  </r>
  <r>
    <x v="39"/>
    <x v="7"/>
    <x v="0"/>
    <x v="1"/>
    <x v="2"/>
    <x v="10"/>
    <n v="7"/>
    <n v="0"/>
    <m/>
    <x v="0"/>
  </r>
  <r>
    <x v="39"/>
    <x v="7"/>
    <x v="0"/>
    <x v="1"/>
    <x v="3"/>
    <x v="10"/>
    <n v="0"/>
    <n v="0"/>
    <m/>
    <x v="0"/>
  </r>
  <r>
    <x v="39"/>
    <x v="7"/>
    <x v="0"/>
    <x v="2"/>
    <x v="4"/>
    <x v="10"/>
    <n v="0"/>
    <n v="0"/>
    <m/>
    <x v="0"/>
  </r>
  <r>
    <x v="39"/>
    <x v="7"/>
    <x v="0"/>
    <x v="3"/>
    <x v="5"/>
    <x v="10"/>
    <n v="0"/>
    <n v="0"/>
    <m/>
    <x v="0"/>
  </r>
  <r>
    <x v="39"/>
    <x v="7"/>
    <x v="0"/>
    <x v="3"/>
    <x v="6"/>
    <x v="10"/>
    <n v="0"/>
    <n v="0"/>
    <m/>
    <x v="0"/>
  </r>
  <r>
    <x v="39"/>
    <x v="7"/>
    <x v="0"/>
    <x v="4"/>
    <x v="7"/>
    <x v="10"/>
    <n v="0"/>
    <n v="0"/>
    <m/>
    <x v="0"/>
  </r>
  <r>
    <x v="39"/>
    <x v="7"/>
    <x v="0"/>
    <x v="0"/>
    <x v="8"/>
    <x v="10"/>
    <n v="1"/>
    <n v="0"/>
    <m/>
    <x v="0"/>
  </r>
  <r>
    <x v="39"/>
    <x v="7"/>
    <x v="0"/>
    <x v="1"/>
    <x v="9"/>
    <x v="10"/>
    <n v="0"/>
    <n v="0"/>
    <m/>
    <x v="0"/>
  </r>
  <r>
    <x v="39"/>
    <x v="7"/>
    <x v="0"/>
    <x v="0"/>
    <x v="0"/>
    <x v="11"/>
    <n v="1449"/>
    <n v="0"/>
    <m/>
    <x v="0"/>
  </r>
  <r>
    <x v="39"/>
    <x v="7"/>
    <x v="0"/>
    <x v="0"/>
    <x v="1"/>
    <x v="11"/>
    <n v="3146"/>
    <n v="0"/>
    <m/>
    <x v="0"/>
  </r>
  <r>
    <x v="39"/>
    <x v="7"/>
    <x v="0"/>
    <x v="1"/>
    <x v="2"/>
    <x v="11"/>
    <n v="7"/>
    <n v="0"/>
    <m/>
    <x v="0"/>
  </r>
  <r>
    <x v="39"/>
    <x v="7"/>
    <x v="0"/>
    <x v="1"/>
    <x v="3"/>
    <x v="11"/>
    <n v="0"/>
    <n v="0"/>
    <m/>
    <x v="0"/>
  </r>
  <r>
    <x v="39"/>
    <x v="7"/>
    <x v="0"/>
    <x v="2"/>
    <x v="4"/>
    <x v="11"/>
    <n v="0"/>
    <n v="0"/>
    <m/>
    <x v="0"/>
  </r>
  <r>
    <x v="39"/>
    <x v="7"/>
    <x v="0"/>
    <x v="3"/>
    <x v="5"/>
    <x v="11"/>
    <n v="0"/>
    <n v="0"/>
    <m/>
    <x v="0"/>
  </r>
  <r>
    <x v="39"/>
    <x v="7"/>
    <x v="0"/>
    <x v="3"/>
    <x v="6"/>
    <x v="11"/>
    <n v="0"/>
    <n v="0"/>
    <m/>
    <x v="0"/>
  </r>
  <r>
    <x v="39"/>
    <x v="7"/>
    <x v="0"/>
    <x v="4"/>
    <x v="7"/>
    <x v="11"/>
    <n v="0"/>
    <n v="0"/>
    <m/>
    <x v="0"/>
  </r>
  <r>
    <x v="39"/>
    <x v="7"/>
    <x v="0"/>
    <x v="0"/>
    <x v="8"/>
    <x v="11"/>
    <n v="1"/>
    <n v="0"/>
    <m/>
    <x v="0"/>
  </r>
  <r>
    <x v="39"/>
    <x v="7"/>
    <x v="0"/>
    <x v="1"/>
    <x v="9"/>
    <x v="11"/>
    <n v="0"/>
    <n v="0"/>
    <m/>
    <x v="0"/>
  </r>
  <r>
    <x v="39"/>
    <x v="7"/>
    <x v="0"/>
    <x v="0"/>
    <x v="0"/>
    <x v="12"/>
    <n v="1419"/>
    <n v="0"/>
    <m/>
    <x v="0"/>
  </r>
  <r>
    <x v="39"/>
    <x v="7"/>
    <x v="0"/>
    <x v="0"/>
    <x v="1"/>
    <x v="12"/>
    <n v="3125"/>
    <n v="0"/>
    <m/>
    <x v="0"/>
  </r>
  <r>
    <x v="39"/>
    <x v="7"/>
    <x v="0"/>
    <x v="1"/>
    <x v="2"/>
    <x v="12"/>
    <n v="7"/>
    <n v="0"/>
    <m/>
    <x v="0"/>
  </r>
  <r>
    <x v="39"/>
    <x v="7"/>
    <x v="0"/>
    <x v="1"/>
    <x v="3"/>
    <x v="12"/>
    <n v="0"/>
    <n v="0"/>
    <m/>
    <x v="0"/>
  </r>
  <r>
    <x v="39"/>
    <x v="7"/>
    <x v="0"/>
    <x v="2"/>
    <x v="4"/>
    <x v="12"/>
    <n v="0"/>
    <n v="0"/>
    <m/>
    <x v="0"/>
  </r>
  <r>
    <x v="39"/>
    <x v="7"/>
    <x v="0"/>
    <x v="3"/>
    <x v="5"/>
    <x v="12"/>
    <n v="0"/>
    <n v="0"/>
    <m/>
    <x v="0"/>
  </r>
  <r>
    <x v="39"/>
    <x v="7"/>
    <x v="0"/>
    <x v="3"/>
    <x v="6"/>
    <x v="12"/>
    <n v="0"/>
    <n v="0"/>
    <m/>
    <x v="0"/>
  </r>
  <r>
    <x v="39"/>
    <x v="7"/>
    <x v="0"/>
    <x v="4"/>
    <x v="7"/>
    <x v="12"/>
    <n v="0"/>
    <n v="0"/>
    <m/>
    <x v="0"/>
  </r>
  <r>
    <x v="39"/>
    <x v="7"/>
    <x v="0"/>
    <x v="0"/>
    <x v="8"/>
    <x v="12"/>
    <n v="1"/>
    <n v="0"/>
    <m/>
    <x v="0"/>
  </r>
  <r>
    <x v="39"/>
    <x v="7"/>
    <x v="0"/>
    <x v="1"/>
    <x v="9"/>
    <x v="12"/>
    <n v="0"/>
    <n v="0"/>
    <m/>
    <x v="0"/>
  </r>
  <r>
    <x v="39"/>
    <x v="7"/>
    <x v="0"/>
    <x v="0"/>
    <x v="0"/>
    <x v="13"/>
    <n v="1385"/>
    <n v="0"/>
    <m/>
    <x v="0"/>
  </r>
  <r>
    <x v="39"/>
    <x v="7"/>
    <x v="0"/>
    <x v="0"/>
    <x v="1"/>
    <x v="13"/>
    <n v="3050"/>
    <n v="0"/>
    <m/>
    <x v="0"/>
  </r>
  <r>
    <x v="39"/>
    <x v="7"/>
    <x v="0"/>
    <x v="1"/>
    <x v="2"/>
    <x v="13"/>
    <n v="6"/>
    <n v="0"/>
    <m/>
    <x v="0"/>
  </r>
  <r>
    <x v="39"/>
    <x v="7"/>
    <x v="0"/>
    <x v="1"/>
    <x v="3"/>
    <x v="13"/>
    <n v="0"/>
    <n v="0"/>
    <m/>
    <x v="0"/>
  </r>
  <r>
    <x v="39"/>
    <x v="7"/>
    <x v="0"/>
    <x v="2"/>
    <x v="4"/>
    <x v="13"/>
    <n v="0"/>
    <n v="0"/>
    <m/>
    <x v="0"/>
  </r>
  <r>
    <x v="39"/>
    <x v="7"/>
    <x v="0"/>
    <x v="3"/>
    <x v="5"/>
    <x v="13"/>
    <n v="0"/>
    <n v="0"/>
    <m/>
    <x v="0"/>
  </r>
  <r>
    <x v="39"/>
    <x v="7"/>
    <x v="0"/>
    <x v="3"/>
    <x v="6"/>
    <x v="13"/>
    <n v="0"/>
    <n v="0"/>
    <m/>
    <x v="0"/>
  </r>
  <r>
    <x v="39"/>
    <x v="7"/>
    <x v="0"/>
    <x v="4"/>
    <x v="7"/>
    <x v="13"/>
    <n v="0"/>
    <n v="0"/>
    <m/>
    <x v="0"/>
  </r>
  <r>
    <x v="39"/>
    <x v="7"/>
    <x v="0"/>
    <x v="0"/>
    <x v="8"/>
    <x v="13"/>
    <n v="1"/>
    <n v="0"/>
    <m/>
    <x v="0"/>
  </r>
  <r>
    <x v="39"/>
    <x v="7"/>
    <x v="0"/>
    <x v="1"/>
    <x v="9"/>
    <x v="13"/>
    <n v="0"/>
    <n v="0"/>
    <m/>
    <x v="0"/>
  </r>
  <r>
    <x v="39"/>
    <x v="7"/>
    <x v="0"/>
    <x v="0"/>
    <x v="0"/>
    <x v="14"/>
    <n v="1381"/>
    <n v="0"/>
    <m/>
    <x v="0"/>
  </r>
  <r>
    <x v="39"/>
    <x v="7"/>
    <x v="0"/>
    <x v="0"/>
    <x v="1"/>
    <x v="14"/>
    <n v="2875"/>
    <n v="0"/>
    <m/>
    <x v="0"/>
  </r>
  <r>
    <x v="39"/>
    <x v="7"/>
    <x v="0"/>
    <x v="1"/>
    <x v="2"/>
    <x v="14"/>
    <n v="6"/>
    <n v="0"/>
    <m/>
    <x v="0"/>
  </r>
  <r>
    <x v="39"/>
    <x v="7"/>
    <x v="0"/>
    <x v="1"/>
    <x v="3"/>
    <x v="14"/>
    <n v="0"/>
    <n v="0"/>
    <m/>
    <x v="0"/>
  </r>
  <r>
    <x v="39"/>
    <x v="7"/>
    <x v="0"/>
    <x v="2"/>
    <x v="4"/>
    <x v="14"/>
    <n v="0"/>
    <n v="0"/>
    <m/>
    <x v="0"/>
  </r>
  <r>
    <x v="39"/>
    <x v="7"/>
    <x v="0"/>
    <x v="3"/>
    <x v="5"/>
    <x v="14"/>
    <n v="0"/>
    <n v="0"/>
    <m/>
    <x v="0"/>
  </r>
  <r>
    <x v="39"/>
    <x v="7"/>
    <x v="0"/>
    <x v="3"/>
    <x v="6"/>
    <x v="14"/>
    <n v="0"/>
    <n v="0"/>
    <m/>
    <x v="0"/>
  </r>
  <r>
    <x v="39"/>
    <x v="7"/>
    <x v="0"/>
    <x v="4"/>
    <x v="7"/>
    <x v="14"/>
    <n v="0"/>
    <n v="0"/>
    <m/>
    <x v="0"/>
  </r>
  <r>
    <x v="39"/>
    <x v="7"/>
    <x v="0"/>
    <x v="0"/>
    <x v="8"/>
    <x v="14"/>
    <n v="1"/>
    <n v="0"/>
    <m/>
    <x v="0"/>
  </r>
  <r>
    <x v="39"/>
    <x v="7"/>
    <x v="0"/>
    <x v="1"/>
    <x v="9"/>
    <x v="14"/>
    <n v="0"/>
    <n v="0"/>
    <m/>
    <x v="0"/>
  </r>
  <r>
    <x v="39"/>
    <x v="7"/>
    <x v="0"/>
    <x v="0"/>
    <x v="0"/>
    <x v="15"/>
    <n v="1386"/>
    <n v="0"/>
    <m/>
    <x v="0"/>
  </r>
  <r>
    <x v="39"/>
    <x v="7"/>
    <x v="0"/>
    <x v="0"/>
    <x v="1"/>
    <x v="15"/>
    <n v="2732"/>
    <n v="0"/>
    <m/>
    <x v="0"/>
  </r>
  <r>
    <x v="39"/>
    <x v="7"/>
    <x v="0"/>
    <x v="1"/>
    <x v="2"/>
    <x v="15"/>
    <n v="6"/>
    <n v="0"/>
    <m/>
    <x v="0"/>
  </r>
  <r>
    <x v="39"/>
    <x v="7"/>
    <x v="0"/>
    <x v="1"/>
    <x v="3"/>
    <x v="15"/>
    <n v="0"/>
    <n v="0"/>
    <m/>
    <x v="0"/>
  </r>
  <r>
    <x v="39"/>
    <x v="7"/>
    <x v="0"/>
    <x v="2"/>
    <x v="4"/>
    <x v="15"/>
    <n v="0"/>
    <n v="0"/>
    <m/>
    <x v="0"/>
  </r>
  <r>
    <x v="39"/>
    <x v="7"/>
    <x v="0"/>
    <x v="3"/>
    <x v="5"/>
    <x v="15"/>
    <n v="0"/>
    <n v="0"/>
    <m/>
    <x v="0"/>
  </r>
  <r>
    <x v="39"/>
    <x v="7"/>
    <x v="0"/>
    <x v="3"/>
    <x v="6"/>
    <x v="15"/>
    <n v="0"/>
    <n v="0"/>
    <m/>
    <x v="0"/>
  </r>
  <r>
    <x v="39"/>
    <x v="7"/>
    <x v="0"/>
    <x v="4"/>
    <x v="7"/>
    <x v="15"/>
    <n v="0"/>
    <n v="0"/>
    <m/>
    <x v="0"/>
  </r>
  <r>
    <x v="39"/>
    <x v="7"/>
    <x v="0"/>
    <x v="0"/>
    <x v="8"/>
    <x v="15"/>
    <n v="1"/>
    <n v="0"/>
    <m/>
    <x v="0"/>
  </r>
  <r>
    <x v="39"/>
    <x v="7"/>
    <x v="0"/>
    <x v="1"/>
    <x v="9"/>
    <x v="15"/>
    <n v="0"/>
    <n v="0"/>
    <m/>
    <x v="0"/>
  </r>
  <r>
    <x v="39"/>
    <x v="7"/>
    <x v="0"/>
    <x v="0"/>
    <x v="0"/>
    <x v="16"/>
    <n v="1370"/>
    <n v="0"/>
    <m/>
    <x v="0"/>
  </r>
  <r>
    <x v="39"/>
    <x v="7"/>
    <x v="0"/>
    <x v="0"/>
    <x v="1"/>
    <x v="16"/>
    <n v="2641"/>
    <n v="0"/>
    <m/>
    <x v="0"/>
  </r>
  <r>
    <x v="39"/>
    <x v="7"/>
    <x v="0"/>
    <x v="1"/>
    <x v="2"/>
    <x v="16"/>
    <n v="5"/>
    <n v="0"/>
    <m/>
    <x v="0"/>
  </r>
  <r>
    <x v="39"/>
    <x v="7"/>
    <x v="0"/>
    <x v="1"/>
    <x v="3"/>
    <x v="16"/>
    <n v="0"/>
    <n v="0"/>
    <m/>
    <x v="0"/>
  </r>
  <r>
    <x v="39"/>
    <x v="7"/>
    <x v="0"/>
    <x v="2"/>
    <x v="4"/>
    <x v="16"/>
    <n v="0"/>
    <n v="0"/>
    <m/>
    <x v="0"/>
  </r>
  <r>
    <x v="39"/>
    <x v="7"/>
    <x v="0"/>
    <x v="3"/>
    <x v="5"/>
    <x v="16"/>
    <n v="0"/>
    <n v="0"/>
    <m/>
    <x v="0"/>
  </r>
  <r>
    <x v="39"/>
    <x v="7"/>
    <x v="0"/>
    <x v="3"/>
    <x v="6"/>
    <x v="16"/>
    <n v="0"/>
    <n v="0"/>
    <m/>
    <x v="0"/>
  </r>
  <r>
    <x v="39"/>
    <x v="7"/>
    <x v="0"/>
    <x v="4"/>
    <x v="7"/>
    <x v="16"/>
    <n v="0"/>
    <n v="0"/>
    <m/>
    <x v="0"/>
  </r>
  <r>
    <x v="39"/>
    <x v="7"/>
    <x v="0"/>
    <x v="0"/>
    <x v="8"/>
    <x v="16"/>
    <n v="1"/>
    <n v="0"/>
    <m/>
    <x v="0"/>
  </r>
  <r>
    <x v="39"/>
    <x v="7"/>
    <x v="0"/>
    <x v="1"/>
    <x v="9"/>
    <x v="16"/>
    <n v="0"/>
    <n v="0"/>
    <m/>
    <x v="0"/>
  </r>
  <r>
    <x v="39"/>
    <x v="7"/>
    <x v="0"/>
    <x v="0"/>
    <x v="0"/>
    <x v="17"/>
    <n v="1342"/>
    <n v="0"/>
    <m/>
    <x v="0"/>
  </r>
  <r>
    <x v="39"/>
    <x v="7"/>
    <x v="0"/>
    <x v="0"/>
    <x v="1"/>
    <x v="17"/>
    <n v="2568"/>
    <n v="0"/>
    <m/>
    <x v="0"/>
  </r>
  <r>
    <x v="39"/>
    <x v="7"/>
    <x v="0"/>
    <x v="1"/>
    <x v="2"/>
    <x v="17"/>
    <n v="5"/>
    <n v="0"/>
    <m/>
    <x v="0"/>
  </r>
  <r>
    <x v="39"/>
    <x v="7"/>
    <x v="0"/>
    <x v="1"/>
    <x v="3"/>
    <x v="17"/>
    <n v="0"/>
    <n v="0"/>
    <m/>
    <x v="0"/>
  </r>
  <r>
    <x v="39"/>
    <x v="7"/>
    <x v="0"/>
    <x v="2"/>
    <x v="4"/>
    <x v="17"/>
    <n v="0"/>
    <n v="0"/>
    <m/>
    <x v="0"/>
  </r>
  <r>
    <x v="39"/>
    <x v="7"/>
    <x v="0"/>
    <x v="3"/>
    <x v="5"/>
    <x v="17"/>
    <n v="0"/>
    <n v="0"/>
    <m/>
    <x v="0"/>
  </r>
  <r>
    <x v="39"/>
    <x v="7"/>
    <x v="0"/>
    <x v="3"/>
    <x v="6"/>
    <x v="17"/>
    <n v="0"/>
    <n v="0"/>
    <m/>
    <x v="0"/>
  </r>
  <r>
    <x v="39"/>
    <x v="7"/>
    <x v="0"/>
    <x v="4"/>
    <x v="7"/>
    <x v="17"/>
    <n v="0"/>
    <n v="0"/>
    <m/>
    <x v="0"/>
  </r>
  <r>
    <x v="39"/>
    <x v="7"/>
    <x v="0"/>
    <x v="0"/>
    <x v="8"/>
    <x v="17"/>
    <n v="2"/>
    <n v="0"/>
    <m/>
    <x v="0"/>
  </r>
  <r>
    <x v="39"/>
    <x v="7"/>
    <x v="0"/>
    <x v="1"/>
    <x v="9"/>
    <x v="17"/>
    <n v="0"/>
    <n v="0"/>
    <m/>
    <x v="0"/>
  </r>
  <r>
    <x v="39"/>
    <x v="7"/>
    <x v="0"/>
    <x v="0"/>
    <x v="0"/>
    <x v="18"/>
    <n v="1309"/>
    <n v="0"/>
    <m/>
    <x v="0"/>
  </r>
  <r>
    <x v="39"/>
    <x v="7"/>
    <x v="0"/>
    <x v="0"/>
    <x v="1"/>
    <x v="18"/>
    <n v="2536"/>
    <n v="0"/>
    <m/>
    <x v="0"/>
  </r>
  <r>
    <x v="39"/>
    <x v="7"/>
    <x v="0"/>
    <x v="1"/>
    <x v="2"/>
    <x v="18"/>
    <n v="5"/>
    <n v="0"/>
    <m/>
    <x v="0"/>
  </r>
  <r>
    <x v="39"/>
    <x v="7"/>
    <x v="0"/>
    <x v="1"/>
    <x v="3"/>
    <x v="18"/>
    <n v="0"/>
    <n v="0"/>
    <m/>
    <x v="0"/>
  </r>
  <r>
    <x v="39"/>
    <x v="7"/>
    <x v="0"/>
    <x v="2"/>
    <x v="4"/>
    <x v="18"/>
    <n v="0"/>
    <n v="0"/>
    <m/>
    <x v="0"/>
  </r>
  <r>
    <x v="39"/>
    <x v="7"/>
    <x v="0"/>
    <x v="3"/>
    <x v="5"/>
    <x v="18"/>
    <n v="0"/>
    <n v="0"/>
    <m/>
    <x v="0"/>
  </r>
  <r>
    <x v="39"/>
    <x v="7"/>
    <x v="0"/>
    <x v="3"/>
    <x v="6"/>
    <x v="18"/>
    <n v="0"/>
    <n v="0"/>
    <m/>
    <x v="0"/>
  </r>
  <r>
    <x v="39"/>
    <x v="7"/>
    <x v="0"/>
    <x v="4"/>
    <x v="7"/>
    <x v="18"/>
    <n v="0"/>
    <n v="0"/>
    <m/>
    <x v="0"/>
  </r>
  <r>
    <x v="39"/>
    <x v="7"/>
    <x v="0"/>
    <x v="0"/>
    <x v="8"/>
    <x v="18"/>
    <n v="2"/>
    <n v="0"/>
    <m/>
    <x v="0"/>
  </r>
  <r>
    <x v="39"/>
    <x v="7"/>
    <x v="0"/>
    <x v="1"/>
    <x v="9"/>
    <x v="18"/>
    <n v="0"/>
    <n v="0"/>
    <m/>
    <x v="0"/>
  </r>
  <r>
    <x v="39"/>
    <x v="7"/>
    <x v="0"/>
    <x v="0"/>
    <x v="0"/>
    <x v="19"/>
    <n v="1251"/>
    <n v="0"/>
    <m/>
    <x v="0"/>
  </r>
  <r>
    <x v="39"/>
    <x v="7"/>
    <x v="0"/>
    <x v="0"/>
    <x v="1"/>
    <x v="19"/>
    <n v="2491"/>
    <n v="0"/>
    <m/>
    <x v="0"/>
  </r>
  <r>
    <x v="39"/>
    <x v="7"/>
    <x v="0"/>
    <x v="1"/>
    <x v="2"/>
    <x v="19"/>
    <n v="5"/>
    <n v="0"/>
    <m/>
    <x v="0"/>
  </r>
  <r>
    <x v="39"/>
    <x v="7"/>
    <x v="0"/>
    <x v="1"/>
    <x v="3"/>
    <x v="19"/>
    <n v="0"/>
    <n v="0"/>
    <m/>
    <x v="0"/>
  </r>
  <r>
    <x v="39"/>
    <x v="7"/>
    <x v="0"/>
    <x v="2"/>
    <x v="4"/>
    <x v="19"/>
    <n v="0"/>
    <n v="0"/>
    <m/>
    <x v="0"/>
  </r>
  <r>
    <x v="39"/>
    <x v="7"/>
    <x v="0"/>
    <x v="3"/>
    <x v="5"/>
    <x v="19"/>
    <n v="0"/>
    <n v="0"/>
    <m/>
    <x v="0"/>
  </r>
  <r>
    <x v="39"/>
    <x v="7"/>
    <x v="0"/>
    <x v="3"/>
    <x v="6"/>
    <x v="19"/>
    <n v="0"/>
    <n v="0"/>
    <m/>
    <x v="0"/>
  </r>
  <r>
    <x v="39"/>
    <x v="7"/>
    <x v="0"/>
    <x v="4"/>
    <x v="7"/>
    <x v="19"/>
    <n v="0"/>
    <n v="0"/>
    <m/>
    <x v="0"/>
  </r>
  <r>
    <x v="39"/>
    <x v="7"/>
    <x v="0"/>
    <x v="0"/>
    <x v="8"/>
    <x v="19"/>
    <n v="2"/>
    <n v="0"/>
    <m/>
    <x v="0"/>
  </r>
  <r>
    <x v="39"/>
    <x v="7"/>
    <x v="0"/>
    <x v="1"/>
    <x v="9"/>
    <x v="19"/>
    <n v="0"/>
    <n v="0"/>
    <m/>
    <x v="0"/>
  </r>
  <r>
    <x v="39"/>
    <x v="7"/>
    <x v="0"/>
    <x v="0"/>
    <x v="0"/>
    <x v="20"/>
    <n v="1224"/>
    <n v="0"/>
    <m/>
    <x v="0"/>
  </r>
  <r>
    <x v="39"/>
    <x v="7"/>
    <x v="0"/>
    <x v="0"/>
    <x v="1"/>
    <x v="20"/>
    <n v="2437"/>
    <n v="0"/>
    <m/>
    <x v="0"/>
  </r>
  <r>
    <x v="39"/>
    <x v="7"/>
    <x v="0"/>
    <x v="1"/>
    <x v="2"/>
    <x v="20"/>
    <n v="5"/>
    <n v="0"/>
    <m/>
    <x v="0"/>
  </r>
  <r>
    <x v="39"/>
    <x v="7"/>
    <x v="0"/>
    <x v="1"/>
    <x v="3"/>
    <x v="20"/>
    <n v="0"/>
    <n v="0"/>
    <m/>
    <x v="0"/>
  </r>
  <r>
    <x v="39"/>
    <x v="7"/>
    <x v="0"/>
    <x v="2"/>
    <x v="4"/>
    <x v="20"/>
    <n v="0"/>
    <n v="0"/>
    <m/>
    <x v="0"/>
  </r>
  <r>
    <x v="39"/>
    <x v="7"/>
    <x v="0"/>
    <x v="3"/>
    <x v="5"/>
    <x v="20"/>
    <n v="0"/>
    <n v="0"/>
    <m/>
    <x v="0"/>
  </r>
  <r>
    <x v="39"/>
    <x v="7"/>
    <x v="0"/>
    <x v="3"/>
    <x v="6"/>
    <x v="20"/>
    <n v="0"/>
    <n v="0"/>
    <m/>
    <x v="0"/>
  </r>
  <r>
    <x v="39"/>
    <x v="7"/>
    <x v="0"/>
    <x v="4"/>
    <x v="7"/>
    <x v="20"/>
    <n v="0"/>
    <n v="0"/>
    <m/>
    <x v="0"/>
  </r>
  <r>
    <x v="39"/>
    <x v="7"/>
    <x v="0"/>
    <x v="0"/>
    <x v="8"/>
    <x v="20"/>
    <n v="2"/>
    <n v="0"/>
    <m/>
    <x v="0"/>
  </r>
  <r>
    <x v="39"/>
    <x v="7"/>
    <x v="0"/>
    <x v="1"/>
    <x v="9"/>
    <x v="20"/>
    <n v="0"/>
    <n v="0"/>
    <m/>
    <x v="0"/>
  </r>
  <r>
    <x v="39"/>
    <x v="7"/>
    <x v="0"/>
    <x v="0"/>
    <x v="0"/>
    <x v="21"/>
    <n v="1223"/>
    <n v="0"/>
    <m/>
    <x v="0"/>
  </r>
  <r>
    <x v="39"/>
    <x v="7"/>
    <x v="0"/>
    <x v="0"/>
    <x v="1"/>
    <x v="21"/>
    <n v="2406"/>
    <n v="0"/>
    <m/>
    <x v="0"/>
  </r>
  <r>
    <x v="39"/>
    <x v="7"/>
    <x v="0"/>
    <x v="1"/>
    <x v="2"/>
    <x v="21"/>
    <n v="4"/>
    <n v="0"/>
    <m/>
    <x v="0"/>
  </r>
  <r>
    <x v="39"/>
    <x v="7"/>
    <x v="0"/>
    <x v="1"/>
    <x v="3"/>
    <x v="21"/>
    <n v="0"/>
    <n v="0"/>
    <m/>
    <x v="0"/>
  </r>
  <r>
    <x v="39"/>
    <x v="7"/>
    <x v="0"/>
    <x v="2"/>
    <x v="4"/>
    <x v="21"/>
    <n v="0"/>
    <n v="0"/>
    <m/>
    <x v="0"/>
  </r>
  <r>
    <x v="39"/>
    <x v="7"/>
    <x v="0"/>
    <x v="3"/>
    <x v="5"/>
    <x v="21"/>
    <n v="0"/>
    <n v="0"/>
    <m/>
    <x v="0"/>
  </r>
  <r>
    <x v="39"/>
    <x v="7"/>
    <x v="0"/>
    <x v="3"/>
    <x v="6"/>
    <x v="21"/>
    <n v="0"/>
    <n v="0"/>
    <m/>
    <x v="0"/>
  </r>
  <r>
    <x v="39"/>
    <x v="7"/>
    <x v="0"/>
    <x v="4"/>
    <x v="7"/>
    <x v="21"/>
    <n v="0"/>
    <n v="0"/>
    <m/>
    <x v="0"/>
  </r>
  <r>
    <x v="39"/>
    <x v="7"/>
    <x v="0"/>
    <x v="0"/>
    <x v="8"/>
    <x v="21"/>
    <n v="2"/>
    <n v="0"/>
    <m/>
    <x v="0"/>
  </r>
  <r>
    <x v="39"/>
    <x v="7"/>
    <x v="0"/>
    <x v="1"/>
    <x v="9"/>
    <x v="21"/>
    <n v="0"/>
    <n v="0"/>
    <m/>
    <x v="0"/>
  </r>
  <r>
    <x v="39"/>
    <x v="7"/>
    <x v="0"/>
    <x v="0"/>
    <x v="0"/>
    <x v="22"/>
    <n v="1198"/>
    <n v="0"/>
    <m/>
    <x v="0"/>
  </r>
  <r>
    <x v="39"/>
    <x v="7"/>
    <x v="0"/>
    <x v="0"/>
    <x v="1"/>
    <x v="22"/>
    <n v="2323"/>
    <n v="0"/>
    <m/>
    <x v="0"/>
  </r>
  <r>
    <x v="39"/>
    <x v="7"/>
    <x v="0"/>
    <x v="1"/>
    <x v="2"/>
    <x v="22"/>
    <n v="4"/>
    <n v="0"/>
    <m/>
    <x v="0"/>
  </r>
  <r>
    <x v="39"/>
    <x v="7"/>
    <x v="0"/>
    <x v="1"/>
    <x v="3"/>
    <x v="22"/>
    <n v="0"/>
    <n v="0"/>
    <m/>
    <x v="0"/>
  </r>
  <r>
    <x v="39"/>
    <x v="7"/>
    <x v="0"/>
    <x v="2"/>
    <x v="4"/>
    <x v="22"/>
    <n v="0"/>
    <n v="0"/>
    <m/>
    <x v="0"/>
  </r>
  <r>
    <x v="39"/>
    <x v="7"/>
    <x v="0"/>
    <x v="3"/>
    <x v="5"/>
    <x v="22"/>
    <n v="0"/>
    <n v="0"/>
    <m/>
    <x v="0"/>
  </r>
  <r>
    <x v="39"/>
    <x v="7"/>
    <x v="0"/>
    <x v="3"/>
    <x v="6"/>
    <x v="22"/>
    <n v="0"/>
    <n v="0"/>
    <m/>
    <x v="0"/>
  </r>
  <r>
    <x v="39"/>
    <x v="7"/>
    <x v="0"/>
    <x v="4"/>
    <x v="7"/>
    <x v="22"/>
    <n v="0"/>
    <n v="0"/>
    <m/>
    <x v="0"/>
  </r>
  <r>
    <x v="39"/>
    <x v="7"/>
    <x v="0"/>
    <x v="0"/>
    <x v="8"/>
    <x v="22"/>
    <n v="2"/>
    <n v="0"/>
    <m/>
    <x v="0"/>
  </r>
  <r>
    <x v="39"/>
    <x v="7"/>
    <x v="0"/>
    <x v="1"/>
    <x v="9"/>
    <x v="22"/>
    <n v="0"/>
    <n v="0"/>
    <m/>
    <x v="0"/>
  </r>
  <r>
    <x v="39"/>
    <x v="7"/>
    <x v="0"/>
    <x v="0"/>
    <x v="0"/>
    <x v="23"/>
    <n v="1183"/>
    <n v="0"/>
    <m/>
    <x v="0"/>
  </r>
  <r>
    <x v="39"/>
    <x v="7"/>
    <x v="0"/>
    <x v="0"/>
    <x v="1"/>
    <x v="23"/>
    <n v="2222"/>
    <n v="0"/>
    <m/>
    <x v="0"/>
  </r>
  <r>
    <x v="39"/>
    <x v="7"/>
    <x v="0"/>
    <x v="1"/>
    <x v="2"/>
    <x v="23"/>
    <n v="4"/>
    <n v="0"/>
    <m/>
    <x v="0"/>
  </r>
  <r>
    <x v="39"/>
    <x v="7"/>
    <x v="0"/>
    <x v="1"/>
    <x v="3"/>
    <x v="23"/>
    <n v="0"/>
    <n v="0"/>
    <m/>
    <x v="0"/>
  </r>
  <r>
    <x v="39"/>
    <x v="7"/>
    <x v="0"/>
    <x v="2"/>
    <x v="4"/>
    <x v="23"/>
    <n v="0"/>
    <n v="0"/>
    <m/>
    <x v="0"/>
  </r>
  <r>
    <x v="39"/>
    <x v="7"/>
    <x v="0"/>
    <x v="3"/>
    <x v="5"/>
    <x v="23"/>
    <n v="0"/>
    <n v="0"/>
    <m/>
    <x v="0"/>
  </r>
  <r>
    <x v="39"/>
    <x v="7"/>
    <x v="0"/>
    <x v="3"/>
    <x v="6"/>
    <x v="23"/>
    <n v="0"/>
    <n v="0"/>
    <m/>
    <x v="0"/>
  </r>
  <r>
    <x v="39"/>
    <x v="7"/>
    <x v="0"/>
    <x v="4"/>
    <x v="7"/>
    <x v="23"/>
    <n v="0"/>
    <n v="0"/>
    <m/>
    <x v="0"/>
  </r>
  <r>
    <x v="39"/>
    <x v="7"/>
    <x v="0"/>
    <x v="0"/>
    <x v="8"/>
    <x v="23"/>
    <n v="2"/>
    <n v="0"/>
    <m/>
    <x v="0"/>
  </r>
  <r>
    <x v="39"/>
    <x v="7"/>
    <x v="0"/>
    <x v="1"/>
    <x v="9"/>
    <x v="23"/>
    <n v="0"/>
    <n v="0"/>
    <m/>
    <x v="0"/>
  </r>
  <r>
    <x v="39"/>
    <x v="7"/>
    <x v="0"/>
    <x v="0"/>
    <x v="0"/>
    <x v="24"/>
    <n v="1171"/>
    <n v="0"/>
    <m/>
    <x v="0"/>
  </r>
  <r>
    <x v="39"/>
    <x v="7"/>
    <x v="0"/>
    <x v="0"/>
    <x v="1"/>
    <x v="24"/>
    <n v="2139"/>
    <n v="0"/>
    <m/>
    <x v="0"/>
  </r>
  <r>
    <x v="39"/>
    <x v="7"/>
    <x v="0"/>
    <x v="1"/>
    <x v="2"/>
    <x v="24"/>
    <n v="4"/>
    <n v="0"/>
    <m/>
    <x v="0"/>
  </r>
  <r>
    <x v="39"/>
    <x v="7"/>
    <x v="0"/>
    <x v="1"/>
    <x v="3"/>
    <x v="24"/>
    <n v="0"/>
    <n v="0"/>
    <m/>
    <x v="0"/>
  </r>
  <r>
    <x v="39"/>
    <x v="7"/>
    <x v="0"/>
    <x v="2"/>
    <x v="4"/>
    <x v="24"/>
    <n v="0"/>
    <n v="0"/>
    <m/>
    <x v="0"/>
  </r>
  <r>
    <x v="39"/>
    <x v="7"/>
    <x v="0"/>
    <x v="3"/>
    <x v="5"/>
    <x v="24"/>
    <n v="0"/>
    <n v="0"/>
    <m/>
    <x v="0"/>
  </r>
  <r>
    <x v="39"/>
    <x v="7"/>
    <x v="0"/>
    <x v="3"/>
    <x v="6"/>
    <x v="24"/>
    <n v="0"/>
    <n v="0"/>
    <m/>
    <x v="0"/>
  </r>
  <r>
    <x v="39"/>
    <x v="7"/>
    <x v="0"/>
    <x v="4"/>
    <x v="7"/>
    <x v="24"/>
    <n v="0"/>
    <n v="0"/>
    <m/>
    <x v="0"/>
  </r>
  <r>
    <x v="39"/>
    <x v="7"/>
    <x v="0"/>
    <x v="0"/>
    <x v="8"/>
    <x v="24"/>
    <n v="2"/>
    <n v="0"/>
    <m/>
    <x v="0"/>
  </r>
  <r>
    <x v="39"/>
    <x v="7"/>
    <x v="0"/>
    <x v="1"/>
    <x v="9"/>
    <x v="24"/>
    <n v="0"/>
    <n v="0"/>
    <m/>
    <x v="0"/>
  </r>
  <r>
    <x v="39"/>
    <x v="7"/>
    <x v="0"/>
    <x v="0"/>
    <x v="0"/>
    <x v="25"/>
    <n v="1147"/>
    <n v="0"/>
    <m/>
    <x v="0"/>
  </r>
  <r>
    <x v="39"/>
    <x v="7"/>
    <x v="0"/>
    <x v="0"/>
    <x v="1"/>
    <x v="25"/>
    <n v="2042"/>
    <n v="0"/>
    <m/>
    <x v="0"/>
  </r>
  <r>
    <x v="39"/>
    <x v="7"/>
    <x v="0"/>
    <x v="1"/>
    <x v="2"/>
    <x v="25"/>
    <n v="4"/>
    <n v="0"/>
    <m/>
    <x v="0"/>
  </r>
  <r>
    <x v="39"/>
    <x v="7"/>
    <x v="0"/>
    <x v="1"/>
    <x v="3"/>
    <x v="25"/>
    <n v="0"/>
    <n v="0"/>
    <m/>
    <x v="0"/>
  </r>
  <r>
    <x v="39"/>
    <x v="7"/>
    <x v="0"/>
    <x v="2"/>
    <x v="4"/>
    <x v="25"/>
    <n v="0"/>
    <n v="0"/>
    <m/>
    <x v="0"/>
  </r>
  <r>
    <x v="39"/>
    <x v="7"/>
    <x v="0"/>
    <x v="3"/>
    <x v="5"/>
    <x v="25"/>
    <n v="0"/>
    <n v="0"/>
    <m/>
    <x v="0"/>
  </r>
  <r>
    <x v="39"/>
    <x v="7"/>
    <x v="0"/>
    <x v="3"/>
    <x v="6"/>
    <x v="25"/>
    <n v="0"/>
    <n v="0"/>
    <m/>
    <x v="0"/>
  </r>
  <r>
    <x v="39"/>
    <x v="7"/>
    <x v="0"/>
    <x v="4"/>
    <x v="7"/>
    <x v="25"/>
    <n v="0"/>
    <n v="0"/>
    <m/>
    <x v="0"/>
  </r>
  <r>
    <x v="39"/>
    <x v="7"/>
    <x v="0"/>
    <x v="0"/>
    <x v="8"/>
    <x v="25"/>
    <n v="2"/>
    <n v="0"/>
    <m/>
    <x v="0"/>
  </r>
  <r>
    <x v="39"/>
    <x v="7"/>
    <x v="0"/>
    <x v="1"/>
    <x v="9"/>
    <x v="25"/>
    <n v="0"/>
    <n v="0"/>
    <m/>
    <x v="0"/>
  </r>
  <r>
    <x v="39"/>
    <x v="7"/>
    <x v="0"/>
    <x v="0"/>
    <x v="0"/>
    <x v="26"/>
    <n v="1111"/>
    <n v="0"/>
    <m/>
    <x v="0"/>
  </r>
  <r>
    <x v="39"/>
    <x v="7"/>
    <x v="0"/>
    <x v="0"/>
    <x v="1"/>
    <x v="26"/>
    <n v="1934"/>
    <n v="0"/>
    <m/>
    <x v="0"/>
  </r>
  <r>
    <x v="39"/>
    <x v="7"/>
    <x v="0"/>
    <x v="1"/>
    <x v="2"/>
    <x v="26"/>
    <n v="4"/>
    <n v="0"/>
    <m/>
    <x v="0"/>
  </r>
  <r>
    <x v="39"/>
    <x v="7"/>
    <x v="0"/>
    <x v="1"/>
    <x v="3"/>
    <x v="26"/>
    <n v="0"/>
    <n v="0"/>
    <m/>
    <x v="0"/>
  </r>
  <r>
    <x v="39"/>
    <x v="7"/>
    <x v="0"/>
    <x v="2"/>
    <x v="4"/>
    <x v="26"/>
    <n v="0"/>
    <n v="0"/>
    <m/>
    <x v="0"/>
  </r>
  <r>
    <x v="39"/>
    <x v="7"/>
    <x v="0"/>
    <x v="3"/>
    <x v="5"/>
    <x v="26"/>
    <n v="0"/>
    <n v="0"/>
    <m/>
    <x v="0"/>
  </r>
  <r>
    <x v="39"/>
    <x v="7"/>
    <x v="0"/>
    <x v="3"/>
    <x v="6"/>
    <x v="26"/>
    <n v="0"/>
    <n v="0"/>
    <m/>
    <x v="0"/>
  </r>
  <r>
    <x v="39"/>
    <x v="7"/>
    <x v="0"/>
    <x v="4"/>
    <x v="7"/>
    <x v="26"/>
    <n v="0"/>
    <n v="0"/>
    <m/>
    <x v="0"/>
  </r>
  <r>
    <x v="39"/>
    <x v="7"/>
    <x v="0"/>
    <x v="0"/>
    <x v="8"/>
    <x v="26"/>
    <n v="2"/>
    <n v="0"/>
    <m/>
    <x v="0"/>
  </r>
  <r>
    <x v="39"/>
    <x v="7"/>
    <x v="0"/>
    <x v="1"/>
    <x v="9"/>
    <x v="26"/>
    <n v="0"/>
    <n v="0"/>
    <m/>
    <x v="0"/>
  </r>
  <r>
    <x v="39"/>
    <x v="7"/>
    <x v="0"/>
    <x v="0"/>
    <x v="0"/>
    <x v="27"/>
    <n v="1144"/>
    <n v="0"/>
    <m/>
    <x v="0"/>
  </r>
  <r>
    <x v="39"/>
    <x v="7"/>
    <x v="0"/>
    <x v="0"/>
    <x v="1"/>
    <x v="27"/>
    <n v="1987"/>
    <n v="0"/>
    <m/>
    <x v="0"/>
  </r>
  <r>
    <x v="39"/>
    <x v="7"/>
    <x v="0"/>
    <x v="1"/>
    <x v="2"/>
    <x v="27"/>
    <n v="4"/>
    <n v="0"/>
    <m/>
    <x v="0"/>
  </r>
  <r>
    <x v="39"/>
    <x v="7"/>
    <x v="0"/>
    <x v="1"/>
    <x v="3"/>
    <x v="27"/>
    <n v="0"/>
    <n v="0"/>
    <m/>
    <x v="0"/>
  </r>
  <r>
    <x v="39"/>
    <x v="7"/>
    <x v="0"/>
    <x v="2"/>
    <x v="4"/>
    <x v="27"/>
    <n v="0"/>
    <n v="0"/>
    <m/>
    <x v="0"/>
  </r>
  <r>
    <x v="39"/>
    <x v="7"/>
    <x v="0"/>
    <x v="3"/>
    <x v="5"/>
    <x v="27"/>
    <n v="0"/>
    <n v="0"/>
    <m/>
    <x v="0"/>
  </r>
  <r>
    <x v="39"/>
    <x v="7"/>
    <x v="0"/>
    <x v="3"/>
    <x v="6"/>
    <x v="27"/>
    <n v="0"/>
    <n v="0"/>
    <m/>
    <x v="0"/>
  </r>
  <r>
    <x v="39"/>
    <x v="7"/>
    <x v="0"/>
    <x v="4"/>
    <x v="7"/>
    <x v="27"/>
    <n v="0"/>
    <n v="0"/>
    <m/>
    <x v="0"/>
  </r>
  <r>
    <x v="39"/>
    <x v="7"/>
    <x v="0"/>
    <x v="0"/>
    <x v="8"/>
    <x v="27"/>
    <n v="1"/>
    <n v="0"/>
    <m/>
    <x v="0"/>
  </r>
  <r>
    <x v="39"/>
    <x v="7"/>
    <x v="0"/>
    <x v="1"/>
    <x v="9"/>
    <x v="27"/>
    <n v="0"/>
    <n v="0"/>
    <m/>
    <x v="0"/>
  </r>
  <r>
    <x v="39"/>
    <x v="7"/>
    <x v="0"/>
    <x v="0"/>
    <x v="0"/>
    <x v="28"/>
    <n v="1169"/>
    <n v="0"/>
    <m/>
    <x v="0"/>
  </r>
  <r>
    <x v="39"/>
    <x v="7"/>
    <x v="0"/>
    <x v="0"/>
    <x v="1"/>
    <x v="28"/>
    <n v="2022"/>
    <n v="0"/>
    <m/>
    <x v="0"/>
  </r>
  <r>
    <x v="39"/>
    <x v="7"/>
    <x v="0"/>
    <x v="1"/>
    <x v="2"/>
    <x v="28"/>
    <n v="4"/>
    <n v="0"/>
    <m/>
    <x v="0"/>
  </r>
  <r>
    <x v="39"/>
    <x v="7"/>
    <x v="0"/>
    <x v="1"/>
    <x v="3"/>
    <x v="28"/>
    <n v="0"/>
    <n v="0"/>
    <m/>
    <x v="0"/>
  </r>
  <r>
    <x v="39"/>
    <x v="7"/>
    <x v="0"/>
    <x v="2"/>
    <x v="4"/>
    <x v="28"/>
    <n v="0"/>
    <n v="0"/>
    <m/>
    <x v="0"/>
  </r>
  <r>
    <x v="39"/>
    <x v="7"/>
    <x v="0"/>
    <x v="3"/>
    <x v="5"/>
    <x v="28"/>
    <n v="0"/>
    <n v="0"/>
    <m/>
    <x v="0"/>
  </r>
  <r>
    <x v="39"/>
    <x v="7"/>
    <x v="0"/>
    <x v="3"/>
    <x v="6"/>
    <x v="28"/>
    <n v="0"/>
    <n v="0"/>
    <m/>
    <x v="0"/>
  </r>
  <r>
    <x v="39"/>
    <x v="7"/>
    <x v="0"/>
    <x v="4"/>
    <x v="7"/>
    <x v="28"/>
    <n v="0"/>
    <n v="0"/>
    <m/>
    <x v="0"/>
  </r>
  <r>
    <x v="39"/>
    <x v="7"/>
    <x v="0"/>
    <x v="0"/>
    <x v="8"/>
    <x v="28"/>
    <n v="1"/>
    <n v="0"/>
    <m/>
    <x v="0"/>
  </r>
  <r>
    <x v="39"/>
    <x v="7"/>
    <x v="0"/>
    <x v="1"/>
    <x v="9"/>
    <x v="28"/>
    <n v="0"/>
    <n v="0"/>
    <m/>
    <x v="0"/>
  </r>
  <r>
    <x v="39"/>
    <x v="7"/>
    <x v="0"/>
    <x v="0"/>
    <x v="0"/>
    <x v="29"/>
    <n v="1180"/>
    <n v="0"/>
    <m/>
    <x v="0"/>
  </r>
  <r>
    <x v="39"/>
    <x v="7"/>
    <x v="0"/>
    <x v="0"/>
    <x v="1"/>
    <x v="29"/>
    <n v="2045"/>
    <n v="0"/>
    <m/>
    <x v="0"/>
  </r>
  <r>
    <x v="39"/>
    <x v="7"/>
    <x v="0"/>
    <x v="1"/>
    <x v="2"/>
    <x v="29"/>
    <n v="4"/>
    <n v="0"/>
    <m/>
    <x v="0"/>
  </r>
  <r>
    <x v="39"/>
    <x v="7"/>
    <x v="0"/>
    <x v="1"/>
    <x v="3"/>
    <x v="29"/>
    <n v="0"/>
    <n v="0"/>
    <m/>
    <x v="0"/>
  </r>
  <r>
    <x v="39"/>
    <x v="7"/>
    <x v="0"/>
    <x v="2"/>
    <x v="4"/>
    <x v="29"/>
    <n v="0"/>
    <n v="0"/>
    <m/>
    <x v="0"/>
  </r>
  <r>
    <x v="39"/>
    <x v="7"/>
    <x v="0"/>
    <x v="3"/>
    <x v="5"/>
    <x v="29"/>
    <n v="0"/>
    <n v="0"/>
    <m/>
    <x v="0"/>
  </r>
  <r>
    <x v="39"/>
    <x v="7"/>
    <x v="0"/>
    <x v="3"/>
    <x v="6"/>
    <x v="29"/>
    <n v="0"/>
    <n v="0"/>
    <m/>
    <x v="0"/>
  </r>
  <r>
    <x v="39"/>
    <x v="7"/>
    <x v="0"/>
    <x v="4"/>
    <x v="7"/>
    <x v="29"/>
    <n v="0"/>
    <n v="0"/>
    <m/>
    <x v="0"/>
  </r>
  <r>
    <x v="39"/>
    <x v="7"/>
    <x v="0"/>
    <x v="0"/>
    <x v="8"/>
    <x v="29"/>
    <n v="1"/>
    <n v="0"/>
    <m/>
    <x v="0"/>
  </r>
  <r>
    <x v="39"/>
    <x v="7"/>
    <x v="0"/>
    <x v="1"/>
    <x v="9"/>
    <x v="29"/>
    <n v="0"/>
    <n v="0"/>
    <m/>
    <x v="0"/>
  </r>
  <r>
    <x v="39"/>
    <x v="7"/>
    <x v="0"/>
    <x v="0"/>
    <x v="0"/>
    <x v="30"/>
    <n v="1181"/>
    <n v="0"/>
    <m/>
    <x v="0"/>
  </r>
  <r>
    <x v="39"/>
    <x v="7"/>
    <x v="0"/>
    <x v="0"/>
    <x v="1"/>
    <x v="30"/>
    <n v="2055"/>
    <n v="0"/>
    <m/>
    <x v="0"/>
  </r>
  <r>
    <x v="39"/>
    <x v="7"/>
    <x v="0"/>
    <x v="1"/>
    <x v="2"/>
    <x v="30"/>
    <n v="5"/>
    <n v="0"/>
    <m/>
    <x v="0"/>
  </r>
  <r>
    <x v="39"/>
    <x v="7"/>
    <x v="0"/>
    <x v="1"/>
    <x v="3"/>
    <x v="30"/>
    <n v="0"/>
    <n v="0"/>
    <m/>
    <x v="0"/>
  </r>
  <r>
    <x v="39"/>
    <x v="7"/>
    <x v="0"/>
    <x v="2"/>
    <x v="4"/>
    <x v="30"/>
    <n v="0"/>
    <n v="0"/>
    <m/>
    <x v="0"/>
  </r>
  <r>
    <x v="39"/>
    <x v="7"/>
    <x v="0"/>
    <x v="3"/>
    <x v="5"/>
    <x v="30"/>
    <n v="0"/>
    <n v="0"/>
    <m/>
    <x v="0"/>
  </r>
  <r>
    <x v="39"/>
    <x v="7"/>
    <x v="0"/>
    <x v="3"/>
    <x v="6"/>
    <x v="30"/>
    <n v="0"/>
    <n v="0"/>
    <m/>
    <x v="0"/>
  </r>
  <r>
    <x v="39"/>
    <x v="7"/>
    <x v="0"/>
    <x v="4"/>
    <x v="7"/>
    <x v="30"/>
    <n v="0"/>
    <n v="0"/>
    <m/>
    <x v="0"/>
  </r>
  <r>
    <x v="39"/>
    <x v="7"/>
    <x v="0"/>
    <x v="0"/>
    <x v="8"/>
    <x v="30"/>
    <n v="1"/>
    <n v="0"/>
    <m/>
    <x v="0"/>
  </r>
  <r>
    <x v="39"/>
    <x v="7"/>
    <x v="0"/>
    <x v="1"/>
    <x v="9"/>
    <x v="30"/>
    <n v="0"/>
    <n v="0"/>
    <m/>
    <x v="0"/>
  </r>
  <r>
    <x v="39"/>
    <x v="8"/>
    <x v="0"/>
    <x v="0"/>
    <x v="0"/>
    <x v="1"/>
    <n v="1420"/>
    <n v="0"/>
    <m/>
    <x v="0"/>
  </r>
  <r>
    <x v="39"/>
    <x v="8"/>
    <x v="0"/>
    <x v="0"/>
    <x v="1"/>
    <x v="1"/>
    <n v="973"/>
    <n v="0"/>
    <m/>
    <x v="0"/>
  </r>
  <r>
    <x v="39"/>
    <x v="8"/>
    <x v="0"/>
    <x v="1"/>
    <x v="2"/>
    <x v="1"/>
    <n v="162"/>
    <n v="0"/>
    <m/>
    <x v="0"/>
  </r>
  <r>
    <x v="39"/>
    <x v="8"/>
    <x v="0"/>
    <x v="1"/>
    <x v="3"/>
    <x v="1"/>
    <n v="4"/>
    <n v="0"/>
    <m/>
    <x v="0"/>
  </r>
  <r>
    <x v="39"/>
    <x v="8"/>
    <x v="0"/>
    <x v="2"/>
    <x v="4"/>
    <x v="1"/>
    <n v="9"/>
    <n v="0"/>
    <m/>
    <x v="0"/>
  </r>
  <r>
    <x v="39"/>
    <x v="8"/>
    <x v="0"/>
    <x v="3"/>
    <x v="5"/>
    <x v="1"/>
    <n v="0"/>
    <n v="0"/>
    <m/>
    <x v="0"/>
  </r>
  <r>
    <x v="39"/>
    <x v="8"/>
    <x v="0"/>
    <x v="3"/>
    <x v="6"/>
    <x v="1"/>
    <n v="0"/>
    <n v="0"/>
    <m/>
    <x v="0"/>
  </r>
  <r>
    <x v="39"/>
    <x v="8"/>
    <x v="0"/>
    <x v="4"/>
    <x v="7"/>
    <x v="1"/>
    <n v="0"/>
    <n v="0"/>
    <m/>
    <x v="0"/>
  </r>
  <r>
    <x v="39"/>
    <x v="8"/>
    <x v="0"/>
    <x v="0"/>
    <x v="8"/>
    <x v="1"/>
    <n v="0"/>
    <n v="0"/>
    <m/>
    <x v="0"/>
  </r>
  <r>
    <x v="39"/>
    <x v="8"/>
    <x v="0"/>
    <x v="1"/>
    <x v="9"/>
    <x v="1"/>
    <n v="0"/>
    <n v="0"/>
    <m/>
    <x v="0"/>
  </r>
  <r>
    <x v="39"/>
    <x v="8"/>
    <x v="0"/>
    <x v="0"/>
    <x v="0"/>
    <x v="2"/>
    <n v="2283"/>
    <n v="0"/>
    <m/>
    <x v="0"/>
  </r>
  <r>
    <x v="39"/>
    <x v="8"/>
    <x v="0"/>
    <x v="0"/>
    <x v="1"/>
    <x v="2"/>
    <n v="1580"/>
    <n v="0"/>
    <m/>
    <x v="0"/>
  </r>
  <r>
    <x v="39"/>
    <x v="8"/>
    <x v="0"/>
    <x v="1"/>
    <x v="2"/>
    <x v="2"/>
    <n v="205"/>
    <n v="0"/>
    <m/>
    <x v="0"/>
  </r>
  <r>
    <x v="39"/>
    <x v="8"/>
    <x v="0"/>
    <x v="1"/>
    <x v="3"/>
    <x v="2"/>
    <n v="3"/>
    <n v="0"/>
    <m/>
    <x v="0"/>
  </r>
  <r>
    <x v="39"/>
    <x v="8"/>
    <x v="0"/>
    <x v="2"/>
    <x v="4"/>
    <x v="2"/>
    <n v="2"/>
    <n v="0"/>
    <m/>
    <x v="0"/>
  </r>
  <r>
    <x v="39"/>
    <x v="8"/>
    <x v="0"/>
    <x v="3"/>
    <x v="5"/>
    <x v="2"/>
    <n v="0"/>
    <n v="0"/>
    <m/>
    <x v="0"/>
  </r>
  <r>
    <x v="39"/>
    <x v="8"/>
    <x v="0"/>
    <x v="3"/>
    <x v="6"/>
    <x v="2"/>
    <n v="0"/>
    <n v="0"/>
    <m/>
    <x v="0"/>
  </r>
  <r>
    <x v="39"/>
    <x v="8"/>
    <x v="0"/>
    <x v="4"/>
    <x v="7"/>
    <x v="2"/>
    <n v="0"/>
    <n v="0"/>
    <m/>
    <x v="0"/>
  </r>
  <r>
    <x v="39"/>
    <x v="8"/>
    <x v="0"/>
    <x v="0"/>
    <x v="8"/>
    <x v="2"/>
    <n v="1"/>
    <n v="0"/>
    <m/>
    <x v="0"/>
  </r>
  <r>
    <x v="39"/>
    <x v="8"/>
    <x v="0"/>
    <x v="1"/>
    <x v="9"/>
    <x v="2"/>
    <n v="0"/>
    <n v="0"/>
    <m/>
    <x v="0"/>
  </r>
  <r>
    <x v="39"/>
    <x v="8"/>
    <x v="0"/>
    <x v="0"/>
    <x v="0"/>
    <x v="3"/>
    <n v="1579"/>
    <n v="0"/>
    <m/>
    <x v="0"/>
  </r>
  <r>
    <x v="39"/>
    <x v="8"/>
    <x v="0"/>
    <x v="0"/>
    <x v="1"/>
    <x v="3"/>
    <n v="2523"/>
    <n v="0"/>
    <m/>
    <x v="0"/>
  </r>
  <r>
    <x v="39"/>
    <x v="8"/>
    <x v="0"/>
    <x v="1"/>
    <x v="2"/>
    <x v="3"/>
    <n v="243"/>
    <n v="0"/>
    <m/>
    <x v="0"/>
  </r>
  <r>
    <x v="39"/>
    <x v="8"/>
    <x v="0"/>
    <x v="1"/>
    <x v="3"/>
    <x v="3"/>
    <n v="5"/>
    <n v="0"/>
    <m/>
    <x v="0"/>
  </r>
  <r>
    <x v="39"/>
    <x v="8"/>
    <x v="0"/>
    <x v="2"/>
    <x v="4"/>
    <x v="3"/>
    <n v="5"/>
    <n v="0"/>
    <m/>
    <x v="0"/>
  </r>
  <r>
    <x v="39"/>
    <x v="8"/>
    <x v="0"/>
    <x v="3"/>
    <x v="5"/>
    <x v="3"/>
    <n v="0"/>
    <n v="0"/>
    <m/>
    <x v="0"/>
  </r>
  <r>
    <x v="39"/>
    <x v="8"/>
    <x v="0"/>
    <x v="3"/>
    <x v="6"/>
    <x v="3"/>
    <n v="0"/>
    <n v="0"/>
    <m/>
    <x v="0"/>
  </r>
  <r>
    <x v="39"/>
    <x v="8"/>
    <x v="0"/>
    <x v="4"/>
    <x v="7"/>
    <x v="3"/>
    <n v="0"/>
    <n v="0"/>
    <m/>
    <x v="0"/>
  </r>
  <r>
    <x v="39"/>
    <x v="8"/>
    <x v="0"/>
    <x v="0"/>
    <x v="8"/>
    <x v="3"/>
    <n v="1"/>
    <n v="0"/>
    <m/>
    <x v="0"/>
  </r>
  <r>
    <x v="39"/>
    <x v="8"/>
    <x v="0"/>
    <x v="1"/>
    <x v="9"/>
    <x v="3"/>
    <n v="0"/>
    <n v="0"/>
    <m/>
    <x v="0"/>
  </r>
  <r>
    <x v="39"/>
    <x v="8"/>
    <x v="0"/>
    <x v="0"/>
    <x v="0"/>
    <x v="4"/>
    <n v="913"/>
    <n v="0"/>
    <m/>
    <x v="0"/>
  </r>
  <r>
    <x v="39"/>
    <x v="8"/>
    <x v="0"/>
    <x v="0"/>
    <x v="1"/>
    <x v="4"/>
    <n v="1250"/>
    <n v="0"/>
    <m/>
    <x v="0"/>
  </r>
  <r>
    <x v="39"/>
    <x v="8"/>
    <x v="0"/>
    <x v="1"/>
    <x v="2"/>
    <x v="4"/>
    <n v="280"/>
    <n v="0"/>
    <m/>
    <x v="0"/>
  </r>
  <r>
    <x v="39"/>
    <x v="8"/>
    <x v="0"/>
    <x v="1"/>
    <x v="3"/>
    <x v="4"/>
    <n v="8"/>
    <n v="0"/>
    <m/>
    <x v="0"/>
  </r>
  <r>
    <x v="39"/>
    <x v="8"/>
    <x v="0"/>
    <x v="2"/>
    <x v="4"/>
    <x v="4"/>
    <n v="15"/>
    <n v="0"/>
    <m/>
    <x v="0"/>
  </r>
  <r>
    <x v="39"/>
    <x v="8"/>
    <x v="0"/>
    <x v="3"/>
    <x v="5"/>
    <x v="4"/>
    <n v="0"/>
    <n v="0"/>
    <m/>
    <x v="0"/>
  </r>
  <r>
    <x v="39"/>
    <x v="8"/>
    <x v="0"/>
    <x v="3"/>
    <x v="6"/>
    <x v="4"/>
    <n v="0"/>
    <n v="0"/>
    <m/>
    <x v="0"/>
  </r>
  <r>
    <x v="39"/>
    <x v="8"/>
    <x v="0"/>
    <x v="4"/>
    <x v="7"/>
    <x v="4"/>
    <n v="0"/>
    <n v="0"/>
    <m/>
    <x v="0"/>
  </r>
  <r>
    <x v="39"/>
    <x v="8"/>
    <x v="0"/>
    <x v="0"/>
    <x v="8"/>
    <x v="4"/>
    <n v="0"/>
    <n v="0"/>
    <m/>
    <x v="0"/>
  </r>
  <r>
    <x v="39"/>
    <x v="8"/>
    <x v="0"/>
    <x v="1"/>
    <x v="9"/>
    <x v="4"/>
    <n v="0"/>
    <n v="0"/>
    <m/>
    <x v="0"/>
  </r>
  <r>
    <x v="39"/>
    <x v="8"/>
    <x v="0"/>
    <x v="0"/>
    <x v="0"/>
    <x v="5"/>
    <n v="1253"/>
    <n v="0"/>
    <m/>
    <x v="0"/>
  </r>
  <r>
    <x v="39"/>
    <x v="8"/>
    <x v="0"/>
    <x v="0"/>
    <x v="1"/>
    <x v="5"/>
    <n v="1309"/>
    <n v="0"/>
    <m/>
    <x v="0"/>
  </r>
  <r>
    <x v="39"/>
    <x v="8"/>
    <x v="0"/>
    <x v="1"/>
    <x v="2"/>
    <x v="5"/>
    <n v="149"/>
    <n v="0"/>
    <m/>
    <x v="0"/>
  </r>
  <r>
    <x v="39"/>
    <x v="8"/>
    <x v="0"/>
    <x v="1"/>
    <x v="3"/>
    <x v="5"/>
    <n v="4"/>
    <n v="0"/>
    <m/>
    <x v="0"/>
  </r>
  <r>
    <x v="39"/>
    <x v="8"/>
    <x v="0"/>
    <x v="2"/>
    <x v="4"/>
    <x v="5"/>
    <n v="15"/>
    <n v="0"/>
    <m/>
    <x v="0"/>
  </r>
  <r>
    <x v="39"/>
    <x v="8"/>
    <x v="0"/>
    <x v="3"/>
    <x v="5"/>
    <x v="5"/>
    <n v="0"/>
    <n v="0"/>
    <m/>
    <x v="0"/>
  </r>
  <r>
    <x v="39"/>
    <x v="8"/>
    <x v="0"/>
    <x v="3"/>
    <x v="6"/>
    <x v="5"/>
    <n v="0"/>
    <n v="0"/>
    <m/>
    <x v="0"/>
  </r>
  <r>
    <x v="39"/>
    <x v="8"/>
    <x v="0"/>
    <x v="4"/>
    <x v="7"/>
    <x v="5"/>
    <n v="0"/>
    <n v="0"/>
    <m/>
    <x v="0"/>
  </r>
  <r>
    <x v="39"/>
    <x v="8"/>
    <x v="0"/>
    <x v="0"/>
    <x v="8"/>
    <x v="5"/>
    <n v="0"/>
    <n v="0"/>
    <m/>
    <x v="0"/>
  </r>
  <r>
    <x v="39"/>
    <x v="8"/>
    <x v="0"/>
    <x v="1"/>
    <x v="9"/>
    <x v="5"/>
    <n v="0"/>
    <n v="0"/>
    <m/>
    <x v="0"/>
  </r>
  <r>
    <x v="39"/>
    <x v="8"/>
    <x v="0"/>
    <x v="0"/>
    <x v="0"/>
    <x v="6"/>
    <n v="995"/>
    <n v="0"/>
    <m/>
    <x v="0"/>
  </r>
  <r>
    <x v="39"/>
    <x v="8"/>
    <x v="0"/>
    <x v="0"/>
    <x v="1"/>
    <x v="6"/>
    <n v="1067"/>
    <n v="0"/>
    <m/>
    <x v="0"/>
  </r>
  <r>
    <x v="39"/>
    <x v="8"/>
    <x v="0"/>
    <x v="1"/>
    <x v="2"/>
    <x v="6"/>
    <n v="211"/>
    <n v="0"/>
    <m/>
    <x v="0"/>
  </r>
  <r>
    <x v="39"/>
    <x v="8"/>
    <x v="0"/>
    <x v="1"/>
    <x v="3"/>
    <x v="6"/>
    <n v="6"/>
    <n v="0"/>
    <m/>
    <x v="0"/>
  </r>
  <r>
    <x v="39"/>
    <x v="8"/>
    <x v="0"/>
    <x v="2"/>
    <x v="4"/>
    <x v="6"/>
    <n v="20"/>
    <n v="0"/>
    <m/>
    <x v="0"/>
  </r>
  <r>
    <x v="39"/>
    <x v="8"/>
    <x v="0"/>
    <x v="3"/>
    <x v="5"/>
    <x v="6"/>
    <n v="0"/>
    <n v="0"/>
    <m/>
    <x v="0"/>
  </r>
  <r>
    <x v="39"/>
    <x v="8"/>
    <x v="0"/>
    <x v="3"/>
    <x v="6"/>
    <x v="6"/>
    <n v="0"/>
    <n v="0"/>
    <m/>
    <x v="0"/>
  </r>
  <r>
    <x v="39"/>
    <x v="8"/>
    <x v="0"/>
    <x v="4"/>
    <x v="7"/>
    <x v="6"/>
    <n v="0"/>
    <n v="0"/>
    <m/>
    <x v="0"/>
  </r>
  <r>
    <x v="39"/>
    <x v="8"/>
    <x v="0"/>
    <x v="0"/>
    <x v="8"/>
    <x v="6"/>
    <n v="0"/>
    <n v="0"/>
    <m/>
    <x v="0"/>
  </r>
  <r>
    <x v="39"/>
    <x v="8"/>
    <x v="0"/>
    <x v="1"/>
    <x v="9"/>
    <x v="6"/>
    <n v="0"/>
    <n v="0"/>
    <m/>
    <x v="0"/>
  </r>
  <r>
    <x v="39"/>
    <x v="8"/>
    <x v="0"/>
    <x v="0"/>
    <x v="0"/>
    <x v="7"/>
    <n v="1199"/>
    <n v="0"/>
    <m/>
    <x v="0"/>
  </r>
  <r>
    <x v="39"/>
    <x v="8"/>
    <x v="0"/>
    <x v="0"/>
    <x v="1"/>
    <x v="7"/>
    <n v="1093"/>
    <n v="0"/>
    <m/>
    <x v="0"/>
  </r>
  <r>
    <x v="39"/>
    <x v="8"/>
    <x v="0"/>
    <x v="1"/>
    <x v="2"/>
    <x v="7"/>
    <n v="151"/>
    <n v="0"/>
    <m/>
    <x v="0"/>
  </r>
  <r>
    <x v="39"/>
    <x v="8"/>
    <x v="0"/>
    <x v="1"/>
    <x v="3"/>
    <x v="7"/>
    <n v="4"/>
    <n v="0"/>
    <m/>
    <x v="0"/>
  </r>
  <r>
    <x v="39"/>
    <x v="8"/>
    <x v="0"/>
    <x v="2"/>
    <x v="4"/>
    <x v="7"/>
    <n v="18"/>
    <n v="0"/>
    <m/>
    <x v="0"/>
  </r>
  <r>
    <x v="39"/>
    <x v="8"/>
    <x v="0"/>
    <x v="3"/>
    <x v="5"/>
    <x v="7"/>
    <n v="0"/>
    <n v="0"/>
    <m/>
    <x v="0"/>
  </r>
  <r>
    <x v="39"/>
    <x v="8"/>
    <x v="0"/>
    <x v="3"/>
    <x v="6"/>
    <x v="7"/>
    <n v="0"/>
    <n v="0"/>
    <m/>
    <x v="0"/>
  </r>
  <r>
    <x v="39"/>
    <x v="8"/>
    <x v="0"/>
    <x v="4"/>
    <x v="7"/>
    <x v="7"/>
    <n v="0"/>
    <n v="0"/>
    <m/>
    <x v="0"/>
  </r>
  <r>
    <x v="39"/>
    <x v="8"/>
    <x v="0"/>
    <x v="0"/>
    <x v="8"/>
    <x v="7"/>
    <n v="0"/>
    <n v="0"/>
    <m/>
    <x v="0"/>
  </r>
  <r>
    <x v="39"/>
    <x v="8"/>
    <x v="0"/>
    <x v="1"/>
    <x v="9"/>
    <x v="7"/>
    <n v="0"/>
    <n v="0"/>
    <m/>
    <x v="0"/>
  </r>
  <r>
    <x v="39"/>
    <x v="8"/>
    <x v="0"/>
    <x v="0"/>
    <x v="0"/>
    <x v="8"/>
    <n v="1402"/>
    <n v="0"/>
    <m/>
    <x v="0"/>
  </r>
  <r>
    <x v="39"/>
    <x v="8"/>
    <x v="0"/>
    <x v="0"/>
    <x v="1"/>
    <x v="8"/>
    <n v="1086"/>
    <n v="0"/>
    <m/>
    <x v="0"/>
  </r>
  <r>
    <x v="39"/>
    <x v="8"/>
    <x v="0"/>
    <x v="1"/>
    <x v="2"/>
    <x v="8"/>
    <n v="136"/>
    <n v="0"/>
    <m/>
    <x v="0"/>
  </r>
  <r>
    <x v="39"/>
    <x v="8"/>
    <x v="0"/>
    <x v="1"/>
    <x v="3"/>
    <x v="8"/>
    <n v="4"/>
    <n v="0"/>
    <m/>
    <x v="0"/>
  </r>
  <r>
    <x v="39"/>
    <x v="8"/>
    <x v="0"/>
    <x v="2"/>
    <x v="4"/>
    <x v="8"/>
    <n v="14"/>
    <n v="0"/>
    <m/>
    <x v="0"/>
  </r>
  <r>
    <x v="39"/>
    <x v="8"/>
    <x v="0"/>
    <x v="3"/>
    <x v="5"/>
    <x v="8"/>
    <n v="0"/>
    <n v="0"/>
    <m/>
    <x v="0"/>
  </r>
  <r>
    <x v="39"/>
    <x v="8"/>
    <x v="0"/>
    <x v="3"/>
    <x v="6"/>
    <x v="8"/>
    <n v="0"/>
    <n v="0"/>
    <m/>
    <x v="0"/>
  </r>
  <r>
    <x v="39"/>
    <x v="8"/>
    <x v="0"/>
    <x v="4"/>
    <x v="7"/>
    <x v="8"/>
    <n v="0"/>
    <n v="0"/>
    <m/>
    <x v="0"/>
  </r>
  <r>
    <x v="39"/>
    <x v="8"/>
    <x v="0"/>
    <x v="0"/>
    <x v="8"/>
    <x v="8"/>
    <n v="0"/>
    <n v="0"/>
    <m/>
    <x v="0"/>
  </r>
  <r>
    <x v="39"/>
    <x v="8"/>
    <x v="0"/>
    <x v="1"/>
    <x v="9"/>
    <x v="8"/>
    <n v="0"/>
    <n v="0"/>
    <m/>
    <x v="0"/>
  </r>
  <r>
    <x v="39"/>
    <x v="8"/>
    <x v="0"/>
    <x v="0"/>
    <x v="0"/>
    <x v="9"/>
    <n v="1404"/>
    <n v="0"/>
    <m/>
    <x v="0"/>
  </r>
  <r>
    <x v="39"/>
    <x v="8"/>
    <x v="0"/>
    <x v="0"/>
    <x v="1"/>
    <x v="9"/>
    <n v="1061"/>
    <n v="0"/>
    <m/>
    <x v="0"/>
  </r>
  <r>
    <x v="39"/>
    <x v="8"/>
    <x v="0"/>
    <x v="1"/>
    <x v="2"/>
    <x v="9"/>
    <n v="105"/>
    <n v="0"/>
    <m/>
    <x v="0"/>
  </r>
  <r>
    <x v="39"/>
    <x v="8"/>
    <x v="0"/>
    <x v="1"/>
    <x v="3"/>
    <x v="9"/>
    <n v="4"/>
    <n v="0"/>
    <m/>
    <x v="0"/>
  </r>
  <r>
    <x v="39"/>
    <x v="8"/>
    <x v="0"/>
    <x v="2"/>
    <x v="4"/>
    <x v="9"/>
    <n v="14"/>
    <n v="0"/>
    <m/>
    <x v="0"/>
  </r>
  <r>
    <x v="39"/>
    <x v="8"/>
    <x v="0"/>
    <x v="3"/>
    <x v="5"/>
    <x v="9"/>
    <n v="0"/>
    <n v="0"/>
    <m/>
    <x v="0"/>
  </r>
  <r>
    <x v="39"/>
    <x v="8"/>
    <x v="0"/>
    <x v="3"/>
    <x v="6"/>
    <x v="9"/>
    <n v="0"/>
    <n v="0"/>
    <m/>
    <x v="0"/>
  </r>
  <r>
    <x v="39"/>
    <x v="8"/>
    <x v="0"/>
    <x v="4"/>
    <x v="7"/>
    <x v="9"/>
    <n v="0"/>
    <n v="0"/>
    <m/>
    <x v="0"/>
  </r>
  <r>
    <x v="39"/>
    <x v="8"/>
    <x v="0"/>
    <x v="0"/>
    <x v="8"/>
    <x v="9"/>
    <n v="0"/>
    <n v="0"/>
    <m/>
    <x v="0"/>
  </r>
  <r>
    <x v="39"/>
    <x v="8"/>
    <x v="0"/>
    <x v="1"/>
    <x v="9"/>
    <x v="9"/>
    <n v="0"/>
    <n v="0"/>
    <m/>
    <x v="0"/>
  </r>
  <r>
    <x v="39"/>
    <x v="8"/>
    <x v="0"/>
    <x v="0"/>
    <x v="0"/>
    <x v="10"/>
    <n v="1455"/>
    <n v="0"/>
    <m/>
    <x v="0"/>
  </r>
  <r>
    <x v="39"/>
    <x v="8"/>
    <x v="0"/>
    <x v="0"/>
    <x v="1"/>
    <x v="10"/>
    <n v="1086"/>
    <n v="0"/>
    <m/>
    <x v="0"/>
  </r>
  <r>
    <x v="39"/>
    <x v="8"/>
    <x v="0"/>
    <x v="1"/>
    <x v="2"/>
    <x v="10"/>
    <n v="113"/>
    <n v="0"/>
    <m/>
    <x v="0"/>
  </r>
  <r>
    <x v="39"/>
    <x v="8"/>
    <x v="0"/>
    <x v="1"/>
    <x v="3"/>
    <x v="10"/>
    <n v="5"/>
    <n v="0"/>
    <m/>
    <x v="0"/>
  </r>
  <r>
    <x v="39"/>
    <x v="8"/>
    <x v="0"/>
    <x v="2"/>
    <x v="4"/>
    <x v="10"/>
    <n v="12"/>
    <n v="0"/>
    <m/>
    <x v="0"/>
  </r>
  <r>
    <x v="39"/>
    <x v="8"/>
    <x v="0"/>
    <x v="3"/>
    <x v="5"/>
    <x v="10"/>
    <n v="0"/>
    <n v="0"/>
    <m/>
    <x v="0"/>
  </r>
  <r>
    <x v="39"/>
    <x v="8"/>
    <x v="0"/>
    <x v="3"/>
    <x v="6"/>
    <x v="10"/>
    <n v="0"/>
    <n v="0"/>
    <m/>
    <x v="0"/>
  </r>
  <r>
    <x v="39"/>
    <x v="8"/>
    <x v="0"/>
    <x v="4"/>
    <x v="7"/>
    <x v="10"/>
    <n v="0"/>
    <n v="0"/>
    <m/>
    <x v="0"/>
  </r>
  <r>
    <x v="39"/>
    <x v="8"/>
    <x v="0"/>
    <x v="0"/>
    <x v="8"/>
    <x v="10"/>
    <n v="0"/>
    <n v="0"/>
    <m/>
    <x v="0"/>
  </r>
  <r>
    <x v="39"/>
    <x v="8"/>
    <x v="0"/>
    <x v="1"/>
    <x v="9"/>
    <x v="10"/>
    <n v="0"/>
    <n v="0"/>
    <m/>
    <x v="0"/>
  </r>
  <r>
    <x v="39"/>
    <x v="8"/>
    <x v="0"/>
    <x v="0"/>
    <x v="0"/>
    <x v="11"/>
    <n v="1501"/>
    <n v="0"/>
    <m/>
    <x v="0"/>
  </r>
  <r>
    <x v="39"/>
    <x v="8"/>
    <x v="0"/>
    <x v="0"/>
    <x v="1"/>
    <x v="11"/>
    <n v="1111"/>
    <n v="0"/>
    <m/>
    <x v="0"/>
  </r>
  <r>
    <x v="39"/>
    <x v="8"/>
    <x v="0"/>
    <x v="1"/>
    <x v="2"/>
    <x v="11"/>
    <n v="123"/>
    <n v="0"/>
    <m/>
    <x v="0"/>
  </r>
  <r>
    <x v="39"/>
    <x v="8"/>
    <x v="0"/>
    <x v="1"/>
    <x v="3"/>
    <x v="11"/>
    <n v="5"/>
    <n v="0"/>
    <m/>
    <x v="0"/>
  </r>
  <r>
    <x v="39"/>
    <x v="8"/>
    <x v="0"/>
    <x v="2"/>
    <x v="4"/>
    <x v="11"/>
    <n v="10"/>
    <n v="0"/>
    <m/>
    <x v="0"/>
  </r>
  <r>
    <x v="39"/>
    <x v="8"/>
    <x v="0"/>
    <x v="3"/>
    <x v="5"/>
    <x v="11"/>
    <n v="0"/>
    <n v="0"/>
    <m/>
    <x v="0"/>
  </r>
  <r>
    <x v="39"/>
    <x v="8"/>
    <x v="0"/>
    <x v="3"/>
    <x v="6"/>
    <x v="11"/>
    <n v="0"/>
    <n v="0"/>
    <m/>
    <x v="0"/>
  </r>
  <r>
    <x v="39"/>
    <x v="8"/>
    <x v="0"/>
    <x v="4"/>
    <x v="7"/>
    <x v="11"/>
    <n v="0"/>
    <n v="0"/>
    <m/>
    <x v="0"/>
  </r>
  <r>
    <x v="39"/>
    <x v="8"/>
    <x v="0"/>
    <x v="0"/>
    <x v="8"/>
    <x v="11"/>
    <n v="0"/>
    <n v="0"/>
    <m/>
    <x v="0"/>
  </r>
  <r>
    <x v="39"/>
    <x v="8"/>
    <x v="0"/>
    <x v="1"/>
    <x v="9"/>
    <x v="11"/>
    <n v="0"/>
    <n v="0"/>
    <m/>
    <x v="0"/>
  </r>
  <r>
    <x v="39"/>
    <x v="8"/>
    <x v="0"/>
    <x v="0"/>
    <x v="0"/>
    <x v="12"/>
    <n v="1596"/>
    <n v="0"/>
    <m/>
    <x v="0"/>
  </r>
  <r>
    <x v="39"/>
    <x v="8"/>
    <x v="0"/>
    <x v="0"/>
    <x v="1"/>
    <x v="12"/>
    <n v="1132"/>
    <n v="0"/>
    <m/>
    <x v="0"/>
  </r>
  <r>
    <x v="39"/>
    <x v="8"/>
    <x v="0"/>
    <x v="1"/>
    <x v="2"/>
    <x v="12"/>
    <n v="111"/>
    <n v="0"/>
    <m/>
    <x v="0"/>
  </r>
  <r>
    <x v="39"/>
    <x v="8"/>
    <x v="0"/>
    <x v="1"/>
    <x v="3"/>
    <x v="12"/>
    <n v="4"/>
    <n v="0"/>
    <m/>
    <x v="0"/>
  </r>
  <r>
    <x v="39"/>
    <x v="8"/>
    <x v="0"/>
    <x v="2"/>
    <x v="4"/>
    <x v="12"/>
    <n v="8"/>
    <n v="0"/>
    <m/>
    <x v="0"/>
  </r>
  <r>
    <x v="39"/>
    <x v="8"/>
    <x v="0"/>
    <x v="3"/>
    <x v="5"/>
    <x v="12"/>
    <n v="0"/>
    <n v="0"/>
    <m/>
    <x v="0"/>
  </r>
  <r>
    <x v="39"/>
    <x v="8"/>
    <x v="0"/>
    <x v="3"/>
    <x v="6"/>
    <x v="12"/>
    <n v="0"/>
    <n v="0"/>
    <m/>
    <x v="0"/>
  </r>
  <r>
    <x v="39"/>
    <x v="8"/>
    <x v="0"/>
    <x v="4"/>
    <x v="7"/>
    <x v="12"/>
    <n v="0"/>
    <n v="0"/>
    <m/>
    <x v="0"/>
  </r>
  <r>
    <x v="39"/>
    <x v="8"/>
    <x v="0"/>
    <x v="0"/>
    <x v="8"/>
    <x v="12"/>
    <n v="0"/>
    <n v="0"/>
    <m/>
    <x v="0"/>
  </r>
  <r>
    <x v="39"/>
    <x v="8"/>
    <x v="0"/>
    <x v="1"/>
    <x v="9"/>
    <x v="12"/>
    <n v="0"/>
    <n v="0"/>
    <m/>
    <x v="0"/>
  </r>
  <r>
    <x v="39"/>
    <x v="8"/>
    <x v="0"/>
    <x v="0"/>
    <x v="0"/>
    <x v="13"/>
    <n v="1625"/>
    <n v="0"/>
    <m/>
    <x v="0"/>
  </r>
  <r>
    <x v="39"/>
    <x v="8"/>
    <x v="0"/>
    <x v="0"/>
    <x v="1"/>
    <x v="13"/>
    <n v="1118"/>
    <n v="0"/>
    <m/>
    <x v="0"/>
  </r>
  <r>
    <x v="39"/>
    <x v="8"/>
    <x v="0"/>
    <x v="1"/>
    <x v="2"/>
    <x v="13"/>
    <n v="106"/>
    <n v="0"/>
    <m/>
    <x v="0"/>
  </r>
  <r>
    <x v="39"/>
    <x v="8"/>
    <x v="0"/>
    <x v="1"/>
    <x v="3"/>
    <x v="13"/>
    <n v="4"/>
    <n v="0"/>
    <m/>
    <x v="0"/>
  </r>
  <r>
    <x v="39"/>
    <x v="8"/>
    <x v="0"/>
    <x v="2"/>
    <x v="4"/>
    <x v="13"/>
    <n v="8"/>
    <n v="0"/>
    <m/>
    <x v="0"/>
  </r>
  <r>
    <x v="39"/>
    <x v="8"/>
    <x v="0"/>
    <x v="3"/>
    <x v="5"/>
    <x v="13"/>
    <n v="0"/>
    <n v="0"/>
    <m/>
    <x v="0"/>
  </r>
  <r>
    <x v="39"/>
    <x v="8"/>
    <x v="0"/>
    <x v="3"/>
    <x v="6"/>
    <x v="13"/>
    <n v="0"/>
    <n v="0"/>
    <m/>
    <x v="0"/>
  </r>
  <r>
    <x v="39"/>
    <x v="8"/>
    <x v="0"/>
    <x v="4"/>
    <x v="7"/>
    <x v="13"/>
    <n v="0"/>
    <n v="0"/>
    <m/>
    <x v="0"/>
  </r>
  <r>
    <x v="39"/>
    <x v="8"/>
    <x v="0"/>
    <x v="0"/>
    <x v="8"/>
    <x v="13"/>
    <n v="0"/>
    <n v="0"/>
    <m/>
    <x v="0"/>
  </r>
  <r>
    <x v="39"/>
    <x v="8"/>
    <x v="0"/>
    <x v="1"/>
    <x v="9"/>
    <x v="13"/>
    <n v="0"/>
    <n v="0"/>
    <m/>
    <x v="0"/>
  </r>
  <r>
    <x v="39"/>
    <x v="8"/>
    <x v="0"/>
    <x v="0"/>
    <x v="0"/>
    <x v="14"/>
    <n v="2068"/>
    <n v="0"/>
    <m/>
    <x v="0"/>
  </r>
  <r>
    <x v="39"/>
    <x v="8"/>
    <x v="0"/>
    <x v="0"/>
    <x v="1"/>
    <x v="14"/>
    <n v="1388"/>
    <n v="0"/>
    <m/>
    <x v="0"/>
  </r>
  <r>
    <x v="39"/>
    <x v="8"/>
    <x v="0"/>
    <x v="1"/>
    <x v="2"/>
    <x v="14"/>
    <n v="80"/>
    <n v="0"/>
    <m/>
    <x v="0"/>
  </r>
  <r>
    <x v="39"/>
    <x v="8"/>
    <x v="0"/>
    <x v="1"/>
    <x v="3"/>
    <x v="14"/>
    <n v="3"/>
    <n v="0"/>
    <m/>
    <x v="0"/>
  </r>
  <r>
    <x v="39"/>
    <x v="8"/>
    <x v="0"/>
    <x v="2"/>
    <x v="4"/>
    <x v="14"/>
    <n v="5"/>
    <n v="0"/>
    <m/>
    <x v="0"/>
  </r>
  <r>
    <x v="39"/>
    <x v="8"/>
    <x v="0"/>
    <x v="3"/>
    <x v="5"/>
    <x v="14"/>
    <n v="0"/>
    <n v="0"/>
    <m/>
    <x v="0"/>
  </r>
  <r>
    <x v="39"/>
    <x v="8"/>
    <x v="0"/>
    <x v="3"/>
    <x v="6"/>
    <x v="14"/>
    <n v="0"/>
    <n v="0"/>
    <m/>
    <x v="0"/>
  </r>
  <r>
    <x v="39"/>
    <x v="8"/>
    <x v="0"/>
    <x v="4"/>
    <x v="7"/>
    <x v="14"/>
    <n v="0"/>
    <n v="0"/>
    <m/>
    <x v="0"/>
  </r>
  <r>
    <x v="39"/>
    <x v="8"/>
    <x v="0"/>
    <x v="0"/>
    <x v="8"/>
    <x v="14"/>
    <n v="1"/>
    <n v="0"/>
    <m/>
    <x v="0"/>
  </r>
  <r>
    <x v="39"/>
    <x v="8"/>
    <x v="0"/>
    <x v="1"/>
    <x v="9"/>
    <x v="14"/>
    <n v="0"/>
    <n v="0"/>
    <m/>
    <x v="0"/>
  </r>
  <r>
    <x v="39"/>
    <x v="8"/>
    <x v="0"/>
    <x v="0"/>
    <x v="0"/>
    <x v="15"/>
    <n v="2074"/>
    <n v="0"/>
    <m/>
    <x v="0"/>
  </r>
  <r>
    <x v="39"/>
    <x v="8"/>
    <x v="0"/>
    <x v="0"/>
    <x v="1"/>
    <x v="15"/>
    <n v="1351"/>
    <n v="0"/>
    <m/>
    <x v="0"/>
  </r>
  <r>
    <x v="39"/>
    <x v="8"/>
    <x v="0"/>
    <x v="1"/>
    <x v="2"/>
    <x v="15"/>
    <n v="75"/>
    <n v="0"/>
    <m/>
    <x v="0"/>
  </r>
  <r>
    <x v="39"/>
    <x v="8"/>
    <x v="0"/>
    <x v="1"/>
    <x v="3"/>
    <x v="15"/>
    <n v="3"/>
    <n v="0"/>
    <m/>
    <x v="0"/>
  </r>
  <r>
    <x v="39"/>
    <x v="8"/>
    <x v="0"/>
    <x v="2"/>
    <x v="4"/>
    <x v="15"/>
    <n v="5"/>
    <n v="0"/>
    <m/>
    <x v="0"/>
  </r>
  <r>
    <x v="39"/>
    <x v="8"/>
    <x v="0"/>
    <x v="3"/>
    <x v="5"/>
    <x v="15"/>
    <n v="0"/>
    <n v="0"/>
    <m/>
    <x v="0"/>
  </r>
  <r>
    <x v="39"/>
    <x v="8"/>
    <x v="0"/>
    <x v="3"/>
    <x v="6"/>
    <x v="15"/>
    <n v="0"/>
    <n v="0"/>
    <m/>
    <x v="0"/>
  </r>
  <r>
    <x v="39"/>
    <x v="8"/>
    <x v="0"/>
    <x v="4"/>
    <x v="7"/>
    <x v="15"/>
    <n v="0"/>
    <n v="0"/>
    <m/>
    <x v="0"/>
  </r>
  <r>
    <x v="39"/>
    <x v="8"/>
    <x v="0"/>
    <x v="0"/>
    <x v="8"/>
    <x v="15"/>
    <n v="1"/>
    <n v="0"/>
    <m/>
    <x v="0"/>
  </r>
  <r>
    <x v="39"/>
    <x v="8"/>
    <x v="0"/>
    <x v="1"/>
    <x v="9"/>
    <x v="15"/>
    <n v="0"/>
    <n v="0"/>
    <m/>
    <x v="0"/>
  </r>
  <r>
    <x v="39"/>
    <x v="8"/>
    <x v="0"/>
    <x v="0"/>
    <x v="0"/>
    <x v="16"/>
    <n v="2126"/>
    <n v="0"/>
    <m/>
    <x v="0"/>
  </r>
  <r>
    <x v="39"/>
    <x v="8"/>
    <x v="0"/>
    <x v="0"/>
    <x v="1"/>
    <x v="16"/>
    <n v="1339"/>
    <n v="0"/>
    <m/>
    <x v="0"/>
  </r>
  <r>
    <x v="39"/>
    <x v="8"/>
    <x v="0"/>
    <x v="1"/>
    <x v="2"/>
    <x v="16"/>
    <n v="69"/>
    <n v="0"/>
    <m/>
    <x v="0"/>
  </r>
  <r>
    <x v="39"/>
    <x v="8"/>
    <x v="0"/>
    <x v="1"/>
    <x v="3"/>
    <x v="16"/>
    <n v="3"/>
    <n v="0"/>
    <m/>
    <x v="0"/>
  </r>
  <r>
    <x v="39"/>
    <x v="8"/>
    <x v="0"/>
    <x v="2"/>
    <x v="4"/>
    <x v="16"/>
    <n v="5"/>
    <n v="0"/>
    <m/>
    <x v="0"/>
  </r>
  <r>
    <x v="39"/>
    <x v="8"/>
    <x v="0"/>
    <x v="3"/>
    <x v="5"/>
    <x v="16"/>
    <n v="0"/>
    <n v="0"/>
    <m/>
    <x v="0"/>
  </r>
  <r>
    <x v="39"/>
    <x v="8"/>
    <x v="0"/>
    <x v="3"/>
    <x v="6"/>
    <x v="16"/>
    <n v="0"/>
    <n v="0"/>
    <m/>
    <x v="0"/>
  </r>
  <r>
    <x v="39"/>
    <x v="8"/>
    <x v="0"/>
    <x v="4"/>
    <x v="7"/>
    <x v="16"/>
    <n v="0"/>
    <n v="0"/>
    <m/>
    <x v="0"/>
  </r>
  <r>
    <x v="39"/>
    <x v="8"/>
    <x v="0"/>
    <x v="0"/>
    <x v="8"/>
    <x v="16"/>
    <n v="1"/>
    <n v="0"/>
    <m/>
    <x v="0"/>
  </r>
  <r>
    <x v="39"/>
    <x v="8"/>
    <x v="0"/>
    <x v="1"/>
    <x v="9"/>
    <x v="16"/>
    <n v="0"/>
    <n v="0"/>
    <m/>
    <x v="0"/>
  </r>
  <r>
    <x v="39"/>
    <x v="8"/>
    <x v="0"/>
    <x v="0"/>
    <x v="0"/>
    <x v="17"/>
    <n v="2162"/>
    <n v="0"/>
    <m/>
    <x v="0"/>
  </r>
  <r>
    <x v="39"/>
    <x v="8"/>
    <x v="0"/>
    <x v="0"/>
    <x v="1"/>
    <x v="17"/>
    <n v="1322"/>
    <n v="0"/>
    <m/>
    <x v="0"/>
  </r>
  <r>
    <x v="39"/>
    <x v="8"/>
    <x v="0"/>
    <x v="1"/>
    <x v="2"/>
    <x v="17"/>
    <n v="65"/>
    <n v="0"/>
    <m/>
    <x v="0"/>
  </r>
  <r>
    <x v="39"/>
    <x v="8"/>
    <x v="0"/>
    <x v="1"/>
    <x v="3"/>
    <x v="17"/>
    <n v="3"/>
    <n v="0"/>
    <m/>
    <x v="0"/>
  </r>
  <r>
    <x v="39"/>
    <x v="8"/>
    <x v="0"/>
    <x v="2"/>
    <x v="4"/>
    <x v="17"/>
    <n v="4"/>
    <n v="0"/>
    <m/>
    <x v="0"/>
  </r>
  <r>
    <x v="39"/>
    <x v="8"/>
    <x v="0"/>
    <x v="3"/>
    <x v="5"/>
    <x v="17"/>
    <n v="0"/>
    <n v="0"/>
    <m/>
    <x v="0"/>
  </r>
  <r>
    <x v="39"/>
    <x v="8"/>
    <x v="0"/>
    <x v="3"/>
    <x v="6"/>
    <x v="17"/>
    <n v="0"/>
    <n v="0"/>
    <m/>
    <x v="0"/>
  </r>
  <r>
    <x v="39"/>
    <x v="8"/>
    <x v="0"/>
    <x v="4"/>
    <x v="7"/>
    <x v="17"/>
    <n v="0"/>
    <n v="0"/>
    <m/>
    <x v="0"/>
  </r>
  <r>
    <x v="39"/>
    <x v="8"/>
    <x v="0"/>
    <x v="0"/>
    <x v="8"/>
    <x v="17"/>
    <n v="1"/>
    <n v="0"/>
    <m/>
    <x v="0"/>
  </r>
  <r>
    <x v="39"/>
    <x v="8"/>
    <x v="0"/>
    <x v="1"/>
    <x v="9"/>
    <x v="17"/>
    <n v="0"/>
    <n v="0"/>
    <m/>
    <x v="0"/>
  </r>
  <r>
    <x v="39"/>
    <x v="8"/>
    <x v="0"/>
    <x v="0"/>
    <x v="0"/>
    <x v="18"/>
    <n v="1694"/>
    <n v="0"/>
    <m/>
    <x v="0"/>
  </r>
  <r>
    <x v="39"/>
    <x v="8"/>
    <x v="0"/>
    <x v="0"/>
    <x v="1"/>
    <x v="18"/>
    <n v="986"/>
    <n v="0"/>
    <m/>
    <x v="0"/>
  </r>
  <r>
    <x v="39"/>
    <x v="8"/>
    <x v="0"/>
    <x v="1"/>
    <x v="2"/>
    <x v="18"/>
    <n v="75"/>
    <n v="0"/>
    <m/>
    <x v="0"/>
  </r>
  <r>
    <x v="39"/>
    <x v="8"/>
    <x v="0"/>
    <x v="1"/>
    <x v="3"/>
    <x v="18"/>
    <n v="4"/>
    <n v="0"/>
    <m/>
    <x v="0"/>
  </r>
  <r>
    <x v="39"/>
    <x v="8"/>
    <x v="0"/>
    <x v="2"/>
    <x v="4"/>
    <x v="18"/>
    <n v="6"/>
    <n v="0"/>
    <m/>
    <x v="0"/>
  </r>
  <r>
    <x v="39"/>
    <x v="8"/>
    <x v="0"/>
    <x v="3"/>
    <x v="5"/>
    <x v="18"/>
    <n v="0"/>
    <n v="0"/>
    <m/>
    <x v="0"/>
  </r>
  <r>
    <x v="39"/>
    <x v="8"/>
    <x v="0"/>
    <x v="3"/>
    <x v="6"/>
    <x v="18"/>
    <n v="0"/>
    <n v="0"/>
    <m/>
    <x v="0"/>
  </r>
  <r>
    <x v="39"/>
    <x v="8"/>
    <x v="0"/>
    <x v="4"/>
    <x v="7"/>
    <x v="18"/>
    <n v="0"/>
    <n v="0"/>
    <m/>
    <x v="0"/>
  </r>
  <r>
    <x v="39"/>
    <x v="8"/>
    <x v="0"/>
    <x v="0"/>
    <x v="8"/>
    <x v="18"/>
    <n v="0"/>
    <n v="0"/>
    <m/>
    <x v="0"/>
  </r>
  <r>
    <x v="39"/>
    <x v="8"/>
    <x v="0"/>
    <x v="1"/>
    <x v="9"/>
    <x v="18"/>
    <n v="0"/>
    <n v="0"/>
    <m/>
    <x v="0"/>
  </r>
  <r>
    <x v="39"/>
    <x v="8"/>
    <x v="0"/>
    <x v="0"/>
    <x v="0"/>
    <x v="19"/>
    <n v="1729"/>
    <n v="0"/>
    <m/>
    <x v="0"/>
  </r>
  <r>
    <x v="39"/>
    <x v="8"/>
    <x v="0"/>
    <x v="0"/>
    <x v="1"/>
    <x v="19"/>
    <n v="965"/>
    <n v="0"/>
    <m/>
    <x v="0"/>
  </r>
  <r>
    <x v="39"/>
    <x v="8"/>
    <x v="0"/>
    <x v="1"/>
    <x v="2"/>
    <x v="19"/>
    <n v="70"/>
    <n v="0"/>
    <m/>
    <x v="0"/>
  </r>
  <r>
    <x v="39"/>
    <x v="8"/>
    <x v="0"/>
    <x v="1"/>
    <x v="3"/>
    <x v="19"/>
    <n v="4"/>
    <n v="0"/>
    <m/>
    <x v="0"/>
  </r>
  <r>
    <x v="39"/>
    <x v="8"/>
    <x v="0"/>
    <x v="2"/>
    <x v="4"/>
    <x v="19"/>
    <n v="5"/>
    <n v="0"/>
    <m/>
    <x v="0"/>
  </r>
  <r>
    <x v="39"/>
    <x v="8"/>
    <x v="0"/>
    <x v="3"/>
    <x v="5"/>
    <x v="19"/>
    <n v="0"/>
    <n v="0"/>
    <m/>
    <x v="0"/>
  </r>
  <r>
    <x v="39"/>
    <x v="8"/>
    <x v="0"/>
    <x v="3"/>
    <x v="6"/>
    <x v="19"/>
    <n v="0"/>
    <n v="0"/>
    <m/>
    <x v="0"/>
  </r>
  <r>
    <x v="39"/>
    <x v="8"/>
    <x v="0"/>
    <x v="4"/>
    <x v="7"/>
    <x v="19"/>
    <n v="0"/>
    <n v="0"/>
    <m/>
    <x v="0"/>
  </r>
  <r>
    <x v="39"/>
    <x v="8"/>
    <x v="0"/>
    <x v="0"/>
    <x v="8"/>
    <x v="19"/>
    <n v="0"/>
    <n v="0"/>
    <m/>
    <x v="0"/>
  </r>
  <r>
    <x v="39"/>
    <x v="8"/>
    <x v="0"/>
    <x v="1"/>
    <x v="9"/>
    <x v="19"/>
    <n v="0"/>
    <n v="0"/>
    <m/>
    <x v="0"/>
  </r>
  <r>
    <x v="39"/>
    <x v="8"/>
    <x v="0"/>
    <x v="0"/>
    <x v="0"/>
    <x v="20"/>
    <n v="1732"/>
    <n v="0"/>
    <m/>
    <x v="0"/>
  </r>
  <r>
    <x v="39"/>
    <x v="8"/>
    <x v="0"/>
    <x v="0"/>
    <x v="1"/>
    <x v="20"/>
    <n v="949"/>
    <n v="0"/>
    <m/>
    <x v="0"/>
  </r>
  <r>
    <x v="39"/>
    <x v="8"/>
    <x v="0"/>
    <x v="1"/>
    <x v="2"/>
    <x v="20"/>
    <n v="65"/>
    <n v="0"/>
    <m/>
    <x v="0"/>
  </r>
  <r>
    <x v="39"/>
    <x v="8"/>
    <x v="0"/>
    <x v="1"/>
    <x v="3"/>
    <x v="20"/>
    <n v="4"/>
    <n v="0"/>
    <m/>
    <x v="0"/>
  </r>
  <r>
    <x v="39"/>
    <x v="8"/>
    <x v="0"/>
    <x v="2"/>
    <x v="4"/>
    <x v="20"/>
    <n v="5"/>
    <n v="0"/>
    <m/>
    <x v="0"/>
  </r>
  <r>
    <x v="39"/>
    <x v="8"/>
    <x v="0"/>
    <x v="3"/>
    <x v="5"/>
    <x v="20"/>
    <n v="0"/>
    <n v="0"/>
    <m/>
    <x v="0"/>
  </r>
  <r>
    <x v="39"/>
    <x v="8"/>
    <x v="0"/>
    <x v="3"/>
    <x v="6"/>
    <x v="20"/>
    <n v="0"/>
    <n v="0"/>
    <m/>
    <x v="0"/>
  </r>
  <r>
    <x v="39"/>
    <x v="8"/>
    <x v="0"/>
    <x v="4"/>
    <x v="7"/>
    <x v="20"/>
    <n v="0"/>
    <n v="0"/>
    <m/>
    <x v="0"/>
  </r>
  <r>
    <x v="39"/>
    <x v="8"/>
    <x v="0"/>
    <x v="0"/>
    <x v="8"/>
    <x v="20"/>
    <n v="0"/>
    <n v="0"/>
    <m/>
    <x v="0"/>
  </r>
  <r>
    <x v="39"/>
    <x v="8"/>
    <x v="0"/>
    <x v="1"/>
    <x v="9"/>
    <x v="20"/>
    <n v="0"/>
    <n v="0"/>
    <m/>
    <x v="0"/>
  </r>
  <r>
    <x v="39"/>
    <x v="8"/>
    <x v="0"/>
    <x v="0"/>
    <x v="0"/>
    <x v="21"/>
    <n v="1728"/>
    <n v="0"/>
    <m/>
    <x v="0"/>
  </r>
  <r>
    <x v="39"/>
    <x v="8"/>
    <x v="0"/>
    <x v="0"/>
    <x v="1"/>
    <x v="21"/>
    <n v="943"/>
    <n v="0"/>
    <m/>
    <x v="0"/>
  </r>
  <r>
    <x v="39"/>
    <x v="8"/>
    <x v="0"/>
    <x v="1"/>
    <x v="2"/>
    <x v="21"/>
    <n v="60"/>
    <n v="0"/>
    <m/>
    <x v="0"/>
  </r>
  <r>
    <x v="39"/>
    <x v="8"/>
    <x v="0"/>
    <x v="1"/>
    <x v="3"/>
    <x v="21"/>
    <n v="3"/>
    <n v="0"/>
    <m/>
    <x v="0"/>
  </r>
  <r>
    <x v="39"/>
    <x v="8"/>
    <x v="0"/>
    <x v="2"/>
    <x v="4"/>
    <x v="21"/>
    <n v="5"/>
    <n v="0"/>
    <m/>
    <x v="0"/>
  </r>
  <r>
    <x v="39"/>
    <x v="8"/>
    <x v="0"/>
    <x v="3"/>
    <x v="5"/>
    <x v="21"/>
    <n v="0"/>
    <n v="0"/>
    <m/>
    <x v="0"/>
  </r>
  <r>
    <x v="39"/>
    <x v="8"/>
    <x v="0"/>
    <x v="3"/>
    <x v="6"/>
    <x v="21"/>
    <n v="0"/>
    <n v="0"/>
    <m/>
    <x v="0"/>
  </r>
  <r>
    <x v="39"/>
    <x v="8"/>
    <x v="0"/>
    <x v="4"/>
    <x v="7"/>
    <x v="21"/>
    <n v="0"/>
    <n v="0"/>
    <m/>
    <x v="0"/>
  </r>
  <r>
    <x v="39"/>
    <x v="8"/>
    <x v="0"/>
    <x v="0"/>
    <x v="8"/>
    <x v="21"/>
    <n v="0"/>
    <n v="0"/>
    <m/>
    <x v="0"/>
  </r>
  <r>
    <x v="39"/>
    <x v="8"/>
    <x v="0"/>
    <x v="1"/>
    <x v="9"/>
    <x v="21"/>
    <n v="0"/>
    <n v="0"/>
    <m/>
    <x v="0"/>
  </r>
  <r>
    <x v="39"/>
    <x v="8"/>
    <x v="0"/>
    <x v="0"/>
    <x v="0"/>
    <x v="22"/>
    <n v="1660"/>
    <n v="0"/>
    <m/>
    <x v="0"/>
  </r>
  <r>
    <x v="39"/>
    <x v="8"/>
    <x v="0"/>
    <x v="0"/>
    <x v="1"/>
    <x v="22"/>
    <n v="908"/>
    <n v="0"/>
    <m/>
    <x v="0"/>
  </r>
  <r>
    <x v="39"/>
    <x v="8"/>
    <x v="0"/>
    <x v="1"/>
    <x v="2"/>
    <x v="22"/>
    <n v="56"/>
    <n v="0"/>
    <m/>
    <x v="0"/>
  </r>
  <r>
    <x v="39"/>
    <x v="8"/>
    <x v="0"/>
    <x v="1"/>
    <x v="3"/>
    <x v="22"/>
    <n v="3"/>
    <n v="0"/>
    <m/>
    <x v="0"/>
  </r>
  <r>
    <x v="39"/>
    <x v="8"/>
    <x v="0"/>
    <x v="2"/>
    <x v="4"/>
    <x v="22"/>
    <n v="5"/>
    <n v="0"/>
    <m/>
    <x v="0"/>
  </r>
  <r>
    <x v="39"/>
    <x v="8"/>
    <x v="0"/>
    <x v="3"/>
    <x v="5"/>
    <x v="22"/>
    <n v="0"/>
    <n v="0"/>
    <m/>
    <x v="0"/>
  </r>
  <r>
    <x v="39"/>
    <x v="8"/>
    <x v="0"/>
    <x v="3"/>
    <x v="6"/>
    <x v="22"/>
    <n v="0"/>
    <n v="0"/>
    <m/>
    <x v="0"/>
  </r>
  <r>
    <x v="39"/>
    <x v="8"/>
    <x v="0"/>
    <x v="4"/>
    <x v="7"/>
    <x v="22"/>
    <n v="0"/>
    <n v="0"/>
    <m/>
    <x v="0"/>
  </r>
  <r>
    <x v="39"/>
    <x v="8"/>
    <x v="0"/>
    <x v="0"/>
    <x v="8"/>
    <x v="22"/>
    <n v="0"/>
    <n v="0"/>
    <m/>
    <x v="0"/>
  </r>
  <r>
    <x v="39"/>
    <x v="8"/>
    <x v="0"/>
    <x v="1"/>
    <x v="9"/>
    <x v="22"/>
    <n v="0"/>
    <n v="0"/>
    <m/>
    <x v="0"/>
  </r>
  <r>
    <x v="39"/>
    <x v="8"/>
    <x v="0"/>
    <x v="0"/>
    <x v="0"/>
    <x v="23"/>
    <n v="1655"/>
    <n v="0"/>
    <m/>
    <x v="0"/>
  </r>
  <r>
    <x v="39"/>
    <x v="8"/>
    <x v="0"/>
    <x v="0"/>
    <x v="1"/>
    <x v="23"/>
    <n v="869"/>
    <n v="0"/>
    <m/>
    <x v="0"/>
  </r>
  <r>
    <x v="39"/>
    <x v="8"/>
    <x v="0"/>
    <x v="1"/>
    <x v="2"/>
    <x v="23"/>
    <n v="52"/>
    <n v="0"/>
    <m/>
    <x v="0"/>
  </r>
  <r>
    <x v="39"/>
    <x v="8"/>
    <x v="0"/>
    <x v="1"/>
    <x v="3"/>
    <x v="23"/>
    <n v="3"/>
    <n v="0"/>
    <m/>
    <x v="0"/>
  </r>
  <r>
    <x v="39"/>
    <x v="8"/>
    <x v="0"/>
    <x v="2"/>
    <x v="4"/>
    <x v="23"/>
    <n v="5"/>
    <n v="0"/>
    <m/>
    <x v="0"/>
  </r>
  <r>
    <x v="39"/>
    <x v="8"/>
    <x v="0"/>
    <x v="3"/>
    <x v="5"/>
    <x v="23"/>
    <n v="0"/>
    <n v="0"/>
    <m/>
    <x v="0"/>
  </r>
  <r>
    <x v="39"/>
    <x v="8"/>
    <x v="0"/>
    <x v="3"/>
    <x v="6"/>
    <x v="23"/>
    <n v="0"/>
    <n v="0"/>
    <m/>
    <x v="0"/>
  </r>
  <r>
    <x v="39"/>
    <x v="8"/>
    <x v="0"/>
    <x v="4"/>
    <x v="7"/>
    <x v="23"/>
    <n v="0"/>
    <n v="0"/>
    <m/>
    <x v="0"/>
  </r>
  <r>
    <x v="39"/>
    <x v="8"/>
    <x v="0"/>
    <x v="0"/>
    <x v="8"/>
    <x v="23"/>
    <n v="0"/>
    <n v="0"/>
    <m/>
    <x v="0"/>
  </r>
  <r>
    <x v="39"/>
    <x v="8"/>
    <x v="0"/>
    <x v="1"/>
    <x v="9"/>
    <x v="23"/>
    <n v="0"/>
    <n v="0"/>
    <m/>
    <x v="0"/>
  </r>
  <r>
    <x v="39"/>
    <x v="8"/>
    <x v="0"/>
    <x v="0"/>
    <x v="0"/>
    <x v="24"/>
    <n v="1659"/>
    <n v="0"/>
    <m/>
    <x v="0"/>
  </r>
  <r>
    <x v="39"/>
    <x v="8"/>
    <x v="0"/>
    <x v="0"/>
    <x v="1"/>
    <x v="24"/>
    <n v="835"/>
    <n v="0"/>
    <m/>
    <x v="0"/>
  </r>
  <r>
    <x v="39"/>
    <x v="8"/>
    <x v="0"/>
    <x v="1"/>
    <x v="2"/>
    <x v="24"/>
    <n v="49"/>
    <n v="0"/>
    <m/>
    <x v="0"/>
  </r>
  <r>
    <x v="39"/>
    <x v="8"/>
    <x v="0"/>
    <x v="1"/>
    <x v="3"/>
    <x v="24"/>
    <n v="3"/>
    <n v="0"/>
    <m/>
    <x v="0"/>
  </r>
  <r>
    <x v="39"/>
    <x v="8"/>
    <x v="0"/>
    <x v="2"/>
    <x v="4"/>
    <x v="24"/>
    <n v="5"/>
    <n v="0"/>
    <m/>
    <x v="0"/>
  </r>
  <r>
    <x v="39"/>
    <x v="8"/>
    <x v="0"/>
    <x v="3"/>
    <x v="5"/>
    <x v="24"/>
    <n v="0"/>
    <n v="0"/>
    <m/>
    <x v="0"/>
  </r>
  <r>
    <x v="39"/>
    <x v="8"/>
    <x v="0"/>
    <x v="3"/>
    <x v="6"/>
    <x v="24"/>
    <n v="0"/>
    <n v="0"/>
    <m/>
    <x v="0"/>
  </r>
  <r>
    <x v="39"/>
    <x v="8"/>
    <x v="0"/>
    <x v="4"/>
    <x v="7"/>
    <x v="24"/>
    <n v="0"/>
    <n v="0"/>
    <m/>
    <x v="0"/>
  </r>
  <r>
    <x v="39"/>
    <x v="8"/>
    <x v="0"/>
    <x v="0"/>
    <x v="8"/>
    <x v="24"/>
    <n v="0"/>
    <n v="0"/>
    <m/>
    <x v="0"/>
  </r>
  <r>
    <x v="39"/>
    <x v="8"/>
    <x v="0"/>
    <x v="1"/>
    <x v="9"/>
    <x v="24"/>
    <n v="0"/>
    <n v="0"/>
    <m/>
    <x v="0"/>
  </r>
  <r>
    <x v="39"/>
    <x v="8"/>
    <x v="0"/>
    <x v="0"/>
    <x v="0"/>
    <x v="25"/>
    <n v="1649"/>
    <n v="0"/>
    <m/>
    <x v="0"/>
  </r>
  <r>
    <x v="39"/>
    <x v="8"/>
    <x v="0"/>
    <x v="0"/>
    <x v="1"/>
    <x v="25"/>
    <n v="798"/>
    <n v="0"/>
    <m/>
    <x v="0"/>
  </r>
  <r>
    <x v="39"/>
    <x v="8"/>
    <x v="0"/>
    <x v="1"/>
    <x v="2"/>
    <x v="25"/>
    <n v="46"/>
    <n v="0"/>
    <m/>
    <x v="0"/>
  </r>
  <r>
    <x v="39"/>
    <x v="8"/>
    <x v="0"/>
    <x v="1"/>
    <x v="3"/>
    <x v="25"/>
    <n v="2"/>
    <n v="0"/>
    <m/>
    <x v="0"/>
  </r>
  <r>
    <x v="39"/>
    <x v="8"/>
    <x v="0"/>
    <x v="2"/>
    <x v="4"/>
    <x v="25"/>
    <n v="5"/>
    <n v="0"/>
    <m/>
    <x v="0"/>
  </r>
  <r>
    <x v="39"/>
    <x v="8"/>
    <x v="0"/>
    <x v="3"/>
    <x v="5"/>
    <x v="25"/>
    <n v="0"/>
    <n v="0"/>
    <m/>
    <x v="0"/>
  </r>
  <r>
    <x v="39"/>
    <x v="8"/>
    <x v="0"/>
    <x v="3"/>
    <x v="6"/>
    <x v="25"/>
    <n v="0"/>
    <n v="0"/>
    <m/>
    <x v="0"/>
  </r>
  <r>
    <x v="39"/>
    <x v="8"/>
    <x v="0"/>
    <x v="4"/>
    <x v="7"/>
    <x v="25"/>
    <n v="0"/>
    <n v="0"/>
    <m/>
    <x v="0"/>
  </r>
  <r>
    <x v="39"/>
    <x v="8"/>
    <x v="0"/>
    <x v="0"/>
    <x v="8"/>
    <x v="25"/>
    <n v="0"/>
    <n v="0"/>
    <m/>
    <x v="0"/>
  </r>
  <r>
    <x v="39"/>
    <x v="8"/>
    <x v="0"/>
    <x v="1"/>
    <x v="9"/>
    <x v="25"/>
    <n v="0"/>
    <n v="0"/>
    <m/>
    <x v="0"/>
  </r>
  <r>
    <x v="39"/>
    <x v="8"/>
    <x v="0"/>
    <x v="0"/>
    <x v="0"/>
    <x v="26"/>
    <n v="1639"/>
    <n v="0"/>
    <m/>
    <x v="0"/>
  </r>
  <r>
    <x v="39"/>
    <x v="8"/>
    <x v="0"/>
    <x v="0"/>
    <x v="1"/>
    <x v="26"/>
    <n v="764"/>
    <n v="0"/>
    <m/>
    <x v="0"/>
  </r>
  <r>
    <x v="39"/>
    <x v="8"/>
    <x v="0"/>
    <x v="1"/>
    <x v="2"/>
    <x v="26"/>
    <n v="42"/>
    <n v="0"/>
    <m/>
    <x v="0"/>
  </r>
  <r>
    <x v="39"/>
    <x v="8"/>
    <x v="0"/>
    <x v="1"/>
    <x v="3"/>
    <x v="26"/>
    <n v="2"/>
    <n v="0"/>
    <m/>
    <x v="0"/>
  </r>
  <r>
    <x v="39"/>
    <x v="8"/>
    <x v="0"/>
    <x v="2"/>
    <x v="4"/>
    <x v="26"/>
    <n v="5"/>
    <n v="0"/>
    <m/>
    <x v="0"/>
  </r>
  <r>
    <x v="39"/>
    <x v="8"/>
    <x v="0"/>
    <x v="3"/>
    <x v="5"/>
    <x v="26"/>
    <n v="0"/>
    <n v="0"/>
    <m/>
    <x v="0"/>
  </r>
  <r>
    <x v="39"/>
    <x v="8"/>
    <x v="0"/>
    <x v="3"/>
    <x v="6"/>
    <x v="26"/>
    <n v="0"/>
    <n v="0"/>
    <m/>
    <x v="0"/>
  </r>
  <r>
    <x v="39"/>
    <x v="8"/>
    <x v="0"/>
    <x v="4"/>
    <x v="7"/>
    <x v="26"/>
    <n v="0"/>
    <n v="0"/>
    <m/>
    <x v="0"/>
  </r>
  <r>
    <x v="39"/>
    <x v="8"/>
    <x v="0"/>
    <x v="0"/>
    <x v="8"/>
    <x v="26"/>
    <n v="0"/>
    <n v="0"/>
    <m/>
    <x v="0"/>
  </r>
  <r>
    <x v="39"/>
    <x v="8"/>
    <x v="0"/>
    <x v="1"/>
    <x v="9"/>
    <x v="26"/>
    <n v="0"/>
    <n v="0"/>
    <m/>
    <x v="0"/>
  </r>
  <r>
    <x v="39"/>
    <x v="8"/>
    <x v="0"/>
    <x v="0"/>
    <x v="0"/>
    <x v="27"/>
    <n v="1667"/>
    <n v="0"/>
    <m/>
    <x v="0"/>
  </r>
  <r>
    <x v="39"/>
    <x v="8"/>
    <x v="0"/>
    <x v="0"/>
    <x v="1"/>
    <x v="27"/>
    <n v="772"/>
    <n v="0"/>
    <m/>
    <x v="0"/>
  </r>
  <r>
    <x v="39"/>
    <x v="8"/>
    <x v="0"/>
    <x v="1"/>
    <x v="2"/>
    <x v="27"/>
    <n v="42"/>
    <n v="0"/>
    <m/>
    <x v="0"/>
  </r>
  <r>
    <x v="39"/>
    <x v="8"/>
    <x v="0"/>
    <x v="1"/>
    <x v="3"/>
    <x v="27"/>
    <n v="2"/>
    <n v="0"/>
    <m/>
    <x v="0"/>
  </r>
  <r>
    <x v="39"/>
    <x v="8"/>
    <x v="0"/>
    <x v="2"/>
    <x v="4"/>
    <x v="27"/>
    <n v="5"/>
    <n v="0"/>
    <m/>
    <x v="0"/>
  </r>
  <r>
    <x v="39"/>
    <x v="8"/>
    <x v="0"/>
    <x v="3"/>
    <x v="5"/>
    <x v="27"/>
    <n v="0"/>
    <n v="0"/>
    <m/>
    <x v="0"/>
  </r>
  <r>
    <x v="39"/>
    <x v="8"/>
    <x v="0"/>
    <x v="3"/>
    <x v="6"/>
    <x v="27"/>
    <n v="0"/>
    <n v="0"/>
    <m/>
    <x v="0"/>
  </r>
  <r>
    <x v="39"/>
    <x v="8"/>
    <x v="0"/>
    <x v="4"/>
    <x v="7"/>
    <x v="27"/>
    <n v="0"/>
    <n v="0"/>
    <m/>
    <x v="0"/>
  </r>
  <r>
    <x v="39"/>
    <x v="8"/>
    <x v="0"/>
    <x v="0"/>
    <x v="8"/>
    <x v="27"/>
    <n v="0"/>
    <n v="0"/>
    <m/>
    <x v="0"/>
  </r>
  <r>
    <x v="39"/>
    <x v="8"/>
    <x v="0"/>
    <x v="1"/>
    <x v="9"/>
    <x v="27"/>
    <n v="0"/>
    <n v="0"/>
    <m/>
    <x v="0"/>
  </r>
  <r>
    <x v="39"/>
    <x v="8"/>
    <x v="0"/>
    <x v="0"/>
    <x v="0"/>
    <x v="28"/>
    <n v="1684"/>
    <n v="0"/>
    <m/>
    <x v="0"/>
  </r>
  <r>
    <x v="39"/>
    <x v="8"/>
    <x v="0"/>
    <x v="0"/>
    <x v="1"/>
    <x v="28"/>
    <n v="774"/>
    <n v="0"/>
    <m/>
    <x v="0"/>
  </r>
  <r>
    <x v="39"/>
    <x v="8"/>
    <x v="0"/>
    <x v="1"/>
    <x v="2"/>
    <x v="28"/>
    <n v="42"/>
    <n v="0"/>
    <m/>
    <x v="0"/>
  </r>
  <r>
    <x v="39"/>
    <x v="8"/>
    <x v="0"/>
    <x v="1"/>
    <x v="3"/>
    <x v="28"/>
    <n v="2"/>
    <n v="0"/>
    <m/>
    <x v="0"/>
  </r>
  <r>
    <x v="39"/>
    <x v="8"/>
    <x v="0"/>
    <x v="2"/>
    <x v="4"/>
    <x v="28"/>
    <n v="5"/>
    <n v="0"/>
    <m/>
    <x v="0"/>
  </r>
  <r>
    <x v="39"/>
    <x v="8"/>
    <x v="0"/>
    <x v="3"/>
    <x v="5"/>
    <x v="28"/>
    <n v="0"/>
    <n v="0"/>
    <m/>
    <x v="0"/>
  </r>
  <r>
    <x v="39"/>
    <x v="8"/>
    <x v="0"/>
    <x v="3"/>
    <x v="6"/>
    <x v="28"/>
    <n v="0"/>
    <n v="0"/>
    <m/>
    <x v="0"/>
  </r>
  <r>
    <x v="39"/>
    <x v="8"/>
    <x v="0"/>
    <x v="4"/>
    <x v="7"/>
    <x v="28"/>
    <n v="0"/>
    <n v="0"/>
    <m/>
    <x v="0"/>
  </r>
  <r>
    <x v="39"/>
    <x v="8"/>
    <x v="0"/>
    <x v="0"/>
    <x v="8"/>
    <x v="28"/>
    <n v="0"/>
    <n v="0"/>
    <m/>
    <x v="0"/>
  </r>
  <r>
    <x v="39"/>
    <x v="8"/>
    <x v="0"/>
    <x v="1"/>
    <x v="9"/>
    <x v="28"/>
    <n v="0"/>
    <n v="0"/>
    <m/>
    <x v="0"/>
  </r>
  <r>
    <x v="39"/>
    <x v="8"/>
    <x v="0"/>
    <x v="0"/>
    <x v="0"/>
    <x v="29"/>
    <n v="1683"/>
    <n v="0"/>
    <m/>
    <x v="0"/>
  </r>
  <r>
    <x v="39"/>
    <x v="8"/>
    <x v="0"/>
    <x v="0"/>
    <x v="1"/>
    <x v="29"/>
    <n v="768"/>
    <n v="0"/>
    <m/>
    <x v="0"/>
  </r>
  <r>
    <x v="39"/>
    <x v="8"/>
    <x v="0"/>
    <x v="1"/>
    <x v="2"/>
    <x v="29"/>
    <n v="41"/>
    <n v="0"/>
    <m/>
    <x v="0"/>
  </r>
  <r>
    <x v="39"/>
    <x v="8"/>
    <x v="0"/>
    <x v="1"/>
    <x v="3"/>
    <x v="29"/>
    <n v="1"/>
    <n v="0"/>
    <m/>
    <x v="0"/>
  </r>
  <r>
    <x v="39"/>
    <x v="8"/>
    <x v="0"/>
    <x v="2"/>
    <x v="4"/>
    <x v="29"/>
    <n v="5"/>
    <n v="0"/>
    <m/>
    <x v="0"/>
  </r>
  <r>
    <x v="39"/>
    <x v="8"/>
    <x v="0"/>
    <x v="3"/>
    <x v="5"/>
    <x v="29"/>
    <n v="0"/>
    <n v="0"/>
    <m/>
    <x v="0"/>
  </r>
  <r>
    <x v="39"/>
    <x v="8"/>
    <x v="0"/>
    <x v="3"/>
    <x v="6"/>
    <x v="29"/>
    <n v="0"/>
    <n v="0"/>
    <m/>
    <x v="0"/>
  </r>
  <r>
    <x v="39"/>
    <x v="8"/>
    <x v="0"/>
    <x v="4"/>
    <x v="7"/>
    <x v="29"/>
    <n v="0"/>
    <n v="0"/>
    <m/>
    <x v="0"/>
  </r>
  <r>
    <x v="39"/>
    <x v="8"/>
    <x v="0"/>
    <x v="0"/>
    <x v="8"/>
    <x v="29"/>
    <n v="0"/>
    <n v="0"/>
    <m/>
    <x v="0"/>
  </r>
  <r>
    <x v="39"/>
    <x v="8"/>
    <x v="0"/>
    <x v="1"/>
    <x v="9"/>
    <x v="29"/>
    <n v="0"/>
    <n v="0"/>
    <m/>
    <x v="0"/>
  </r>
  <r>
    <x v="39"/>
    <x v="8"/>
    <x v="0"/>
    <x v="0"/>
    <x v="0"/>
    <x v="30"/>
    <n v="1684"/>
    <n v="0"/>
    <m/>
    <x v="0"/>
  </r>
  <r>
    <x v="39"/>
    <x v="8"/>
    <x v="0"/>
    <x v="0"/>
    <x v="1"/>
    <x v="30"/>
    <n v="759"/>
    <n v="0"/>
    <m/>
    <x v="0"/>
  </r>
  <r>
    <x v="39"/>
    <x v="8"/>
    <x v="0"/>
    <x v="1"/>
    <x v="2"/>
    <x v="30"/>
    <n v="40"/>
    <n v="0"/>
    <m/>
    <x v="0"/>
  </r>
  <r>
    <x v="39"/>
    <x v="8"/>
    <x v="0"/>
    <x v="1"/>
    <x v="3"/>
    <x v="30"/>
    <n v="1"/>
    <n v="0"/>
    <m/>
    <x v="0"/>
  </r>
  <r>
    <x v="39"/>
    <x v="8"/>
    <x v="0"/>
    <x v="2"/>
    <x v="4"/>
    <x v="30"/>
    <n v="5"/>
    <n v="0"/>
    <m/>
    <x v="0"/>
  </r>
  <r>
    <x v="39"/>
    <x v="8"/>
    <x v="0"/>
    <x v="3"/>
    <x v="5"/>
    <x v="30"/>
    <n v="0"/>
    <n v="0"/>
    <m/>
    <x v="0"/>
  </r>
  <r>
    <x v="39"/>
    <x v="8"/>
    <x v="0"/>
    <x v="3"/>
    <x v="6"/>
    <x v="30"/>
    <n v="0"/>
    <n v="0"/>
    <m/>
    <x v="0"/>
  </r>
  <r>
    <x v="39"/>
    <x v="8"/>
    <x v="0"/>
    <x v="4"/>
    <x v="7"/>
    <x v="30"/>
    <n v="0"/>
    <n v="0"/>
    <m/>
    <x v="0"/>
  </r>
  <r>
    <x v="39"/>
    <x v="8"/>
    <x v="0"/>
    <x v="0"/>
    <x v="8"/>
    <x v="30"/>
    <n v="0"/>
    <n v="0"/>
    <m/>
    <x v="0"/>
  </r>
  <r>
    <x v="39"/>
    <x v="8"/>
    <x v="0"/>
    <x v="1"/>
    <x v="9"/>
    <x v="30"/>
    <n v="0"/>
    <n v="0"/>
    <m/>
    <x v="0"/>
  </r>
  <r>
    <x v="40"/>
    <x v="0"/>
    <x v="0"/>
    <x v="0"/>
    <x v="0"/>
    <x v="1"/>
    <n v="383"/>
    <n v="0"/>
    <m/>
    <x v="0"/>
  </r>
  <r>
    <x v="40"/>
    <x v="0"/>
    <x v="0"/>
    <x v="0"/>
    <x v="1"/>
    <x v="1"/>
    <n v="0"/>
    <n v="0"/>
    <m/>
    <x v="0"/>
  </r>
  <r>
    <x v="40"/>
    <x v="0"/>
    <x v="0"/>
    <x v="1"/>
    <x v="2"/>
    <x v="1"/>
    <n v="0"/>
    <n v="0"/>
    <m/>
    <x v="0"/>
  </r>
  <r>
    <x v="40"/>
    <x v="0"/>
    <x v="0"/>
    <x v="1"/>
    <x v="3"/>
    <x v="1"/>
    <n v="0"/>
    <n v="0"/>
    <m/>
    <x v="0"/>
  </r>
  <r>
    <x v="40"/>
    <x v="0"/>
    <x v="0"/>
    <x v="2"/>
    <x v="4"/>
    <x v="1"/>
    <n v="0"/>
    <n v="0"/>
    <m/>
    <x v="0"/>
  </r>
  <r>
    <x v="40"/>
    <x v="0"/>
    <x v="0"/>
    <x v="3"/>
    <x v="5"/>
    <x v="1"/>
    <n v="0"/>
    <n v="0"/>
    <m/>
    <x v="0"/>
  </r>
  <r>
    <x v="40"/>
    <x v="0"/>
    <x v="0"/>
    <x v="3"/>
    <x v="6"/>
    <x v="1"/>
    <n v="0"/>
    <n v="0"/>
    <m/>
    <x v="0"/>
  </r>
  <r>
    <x v="40"/>
    <x v="0"/>
    <x v="0"/>
    <x v="4"/>
    <x v="7"/>
    <x v="1"/>
    <n v="0"/>
    <n v="0"/>
    <m/>
    <x v="0"/>
  </r>
  <r>
    <x v="40"/>
    <x v="0"/>
    <x v="0"/>
    <x v="0"/>
    <x v="8"/>
    <x v="1"/>
    <n v="0"/>
    <n v="0"/>
    <m/>
    <x v="0"/>
  </r>
  <r>
    <x v="40"/>
    <x v="0"/>
    <x v="0"/>
    <x v="1"/>
    <x v="9"/>
    <x v="1"/>
    <n v="0"/>
    <n v="0"/>
    <m/>
    <x v="0"/>
  </r>
  <r>
    <x v="40"/>
    <x v="0"/>
    <x v="0"/>
    <x v="0"/>
    <x v="0"/>
    <x v="2"/>
    <n v="544"/>
    <n v="0"/>
    <m/>
    <x v="0"/>
  </r>
  <r>
    <x v="40"/>
    <x v="0"/>
    <x v="0"/>
    <x v="0"/>
    <x v="1"/>
    <x v="2"/>
    <n v="1"/>
    <n v="0"/>
    <m/>
    <x v="0"/>
  </r>
  <r>
    <x v="40"/>
    <x v="0"/>
    <x v="0"/>
    <x v="1"/>
    <x v="2"/>
    <x v="2"/>
    <n v="0"/>
    <n v="0"/>
    <m/>
    <x v="0"/>
  </r>
  <r>
    <x v="40"/>
    <x v="0"/>
    <x v="0"/>
    <x v="1"/>
    <x v="3"/>
    <x v="2"/>
    <n v="0"/>
    <n v="0"/>
    <m/>
    <x v="0"/>
  </r>
  <r>
    <x v="40"/>
    <x v="0"/>
    <x v="0"/>
    <x v="2"/>
    <x v="4"/>
    <x v="2"/>
    <n v="2154"/>
    <n v="0"/>
    <m/>
    <x v="0"/>
  </r>
  <r>
    <x v="40"/>
    <x v="0"/>
    <x v="0"/>
    <x v="3"/>
    <x v="5"/>
    <x v="2"/>
    <n v="13913"/>
    <n v="0"/>
    <m/>
    <x v="0"/>
  </r>
  <r>
    <x v="40"/>
    <x v="0"/>
    <x v="0"/>
    <x v="3"/>
    <x v="6"/>
    <x v="2"/>
    <n v="3255"/>
    <n v="0"/>
    <m/>
    <x v="0"/>
  </r>
  <r>
    <x v="40"/>
    <x v="0"/>
    <x v="0"/>
    <x v="4"/>
    <x v="7"/>
    <x v="2"/>
    <n v="855"/>
    <n v="0"/>
    <m/>
    <x v="0"/>
  </r>
  <r>
    <x v="40"/>
    <x v="0"/>
    <x v="0"/>
    <x v="0"/>
    <x v="8"/>
    <x v="2"/>
    <n v="0"/>
    <n v="0"/>
    <m/>
    <x v="0"/>
  </r>
  <r>
    <x v="40"/>
    <x v="0"/>
    <x v="0"/>
    <x v="1"/>
    <x v="9"/>
    <x v="2"/>
    <n v="0"/>
    <n v="0"/>
    <m/>
    <x v="0"/>
  </r>
  <r>
    <x v="40"/>
    <x v="0"/>
    <x v="0"/>
    <x v="0"/>
    <x v="0"/>
    <x v="3"/>
    <n v="660"/>
    <n v="0"/>
    <m/>
    <x v="0"/>
  </r>
  <r>
    <x v="40"/>
    <x v="0"/>
    <x v="0"/>
    <x v="0"/>
    <x v="1"/>
    <x v="3"/>
    <n v="1"/>
    <n v="0"/>
    <m/>
    <x v="0"/>
  </r>
  <r>
    <x v="40"/>
    <x v="0"/>
    <x v="0"/>
    <x v="1"/>
    <x v="2"/>
    <x v="3"/>
    <n v="0"/>
    <n v="0"/>
    <m/>
    <x v="0"/>
  </r>
  <r>
    <x v="40"/>
    <x v="0"/>
    <x v="0"/>
    <x v="1"/>
    <x v="3"/>
    <x v="3"/>
    <n v="0"/>
    <n v="0"/>
    <m/>
    <x v="0"/>
  </r>
  <r>
    <x v="40"/>
    <x v="0"/>
    <x v="0"/>
    <x v="2"/>
    <x v="4"/>
    <x v="3"/>
    <n v="1162"/>
    <n v="0"/>
    <m/>
    <x v="0"/>
  </r>
  <r>
    <x v="40"/>
    <x v="0"/>
    <x v="0"/>
    <x v="3"/>
    <x v="5"/>
    <x v="3"/>
    <n v="13853"/>
    <n v="0"/>
    <m/>
    <x v="0"/>
  </r>
  <r>
    <x v="40"/>
    <x v="0"/>
    <x v="0"/>
    <x v="3"/>
    <x v="6"/>
    <x v="3"/>
    <n v="858"/>
    <n v="0"/>
    <m/>
    <x v="0"/>
  </r>
  <r>
    <x v="40"/>
    <x v="0"/>
    <x v="0"/>
    <x v="4"/>
    <x v="7"/>
    <x v="3"/>
    <n v="410"/>
    <n v="0"/>
    <m/>
    <x v="0"/>
  </r>
  <r>
    <x v="40"/>
    <x v="0"/>
    <x v="0"/>
    <x v="0"/>
    <x v="8"/>
    <x v="3"/>
    <n v="0"/>
    <n v="0"/>
    <m/>
    <x v="0"/>
  </r>
  <r>
    <x v="40"/>
    <x v="0"/>
    <x v="0"/>
    <x v="1"/>
    <x v="9"/>
    <x v="3"/>
    <n v="0"/>
    <n v="0"/>
    <m/>
    <x v="0"/>
  </r>
  <r>
    <x v="40"/>
    <x v="0"/>
    <x v="0"/>
    <x v="0"/>
    <x v="0"/>
    <x v="4"/>
    <n v="607"/>
    <n v="0"/>
    <m/>
    <x v="0"/>
  </r>
  <r>
    <x v="40"/>
    <x v="0"/>
    <x v="0"/>
    <x v="0"/>
    <x v="1"/>
    <x v="4"/>
    <n v="1"/>
    <n v="0"/>
    <m/>
    <x v="0"/>
  </r>
  <r>
    <x v="40"/>
    <x v="0"/>
    <x v="0"/>
    <x v="1"/>
    <x v="2"/>
    <x v="4"/>
    <n v="0"/>
    <n v="0"/>
    <m/>
    <x v="0"/>
  </r>
  <r>
    <x v="40"/>
    <x v="0"/>
    <x v="0"/>
    <x v="1"/>
    <x v="3"/>
    <x v="4"/>
    <n v="0"/>
    <n v="0"/>
    <m/>
    <x v="0"/>
  </r>
  <r>
    <x v="40"/>
    <x v="0"/>
    <x v="0"/>
    <x v="2"/>
    <x v="4"/>
    <x v="4"/>
    <n v="994"/>
    <n v="0"/>
    <m/>
    <x v="0"/>
  </r>
  <r>
    <x v="40"/>
    <x v="0"/>
    <x v="0"/>
    <x v="3"/>
    <x v="5"/>
    <x v="4"/>
    <n v="13707"/>
    <n v="0"/>
    <m/>
    <x v="0"/>
  </r>
  <r>
    <x v="40"/>
    <x v="0"/>
    <x v="0"/>
    <x v="3"/>
    <x v="6"/>
    <x v="4"/>
    <n v="582"/>
    <n v="0"/>
    <m/>
    <x v="0"/>
  </r>
  <r>
    <x v="40"/>
    <x v="0"/>
    <x v="0"/>
    <x v="4"/>
    <x v="7"/>
    <x v="4"/>
    <n v="494"/>
    <n v="0"/>
    <m/>
    <x v="0"/>
  </r>
  <r>
    <x v="40"/>
    <x v="0"/>
    <x v="0"/>
    <x v="0"/>
    <x v="8"/>
    <x v="4"/>
    <n v="0"/>
    <n v="0"/>
    <m/>
    <x v="0"/>
  </r>
  <r>
    <x v="40"/>
    <x v="0"/>
    <x v="0"/>
    <x v="1"/>
    <x v="9"/>
    <x v="4"/>
    <n v="0"/>
    <n v="0"/>
    <m/>
    <x v="0"/>
  </r>
  <r>
    <x v="40"/>
    <x v="0"/>
    <x v="0"/>
    <x v="0"/>
    <x v="0"/>
    <x v="5"/>
    <n v="844"/>
    <n v="0"/>
    <m/>
    <x v="0"/>
  </r>
  <r>
    <x v="40"/>
    <x v="0"/>
    <x v="0"/>
    <x v="0"/>
    <x v="1"/>
    <x v="5"/>
    <n v="1"/>
    <n v="0"/>
    <m/>
    <x v="0"/>
  </r>
  <r>
    <x v="40"/>
    <x v="0"/>
    <x v="0"/>
    <x v="1"/>
    <x v="2"/>
    <x v="5"/>
    <n v="0"/>
    <n v="0"/>
    <m/>
    <x v="0"/>
  </r>
  <r>
    <x v="40"/>
    <x v="0"/>
    <x v="0"/>
    <x v="1"/>
    <x v="3"/>
    <x v="5"/>
    <n v="0"/>
    <n v="0"/>
    <m/>
    <x v="0"/>
  </r>
  <r>
    <x v="40"/>
    <x v="0"/>
    <x v="0"/>
    <x v="2"/>
    <x v="4"/>
    <x v="5"/>
    <n v="950"/>
    <n v="0"/>
    <m/>
    <x v="0"/>
  </r>
  <r>
    <x v="40"/>
    <x v="0"/>
    <x v="0"/>
    <x v="3"/>
    <x v="5"/>
    <x v="5"/>
    <n v="13653"/>
    <n v="0"/>
    <m/>
    <x v="0"/>
  </r>
  <r>
    <x v="40"/>
    <x v="0"/>
    <x v="0"/>
    <x v="3"/>
    <x v="6"/>
    <x v="5"/>
    <n v="703"/>
    <n v="0"/>
    <m/>
    <x v="0"/>
  </r>
  <r>
    <x v="40"/>
    <x v="0"/>
    <x v="0"/>
    <x v="4"/>
    <x v="7"/>
    <x v="5"/>
    <n v="771"/>
    <n v="0"/>
    <m/>
    <x v="0"/>
  </r>
  <r>
    <x v="40"/>
    <x v="0"/>
    <x v="0"/>
    <x v="0"/>
    <x v="8"/>
    <x v="5"/>
    <n v="0"/>
    <n v="0"/>
    <m/>
    <x v="0"/>
  </r>
  <r>
    <x v="40"/>
    <x v="0"/>
    <x v="0"/>
    <x v="1"/>
    <x v="9"/>
    <x v="5"/>
    <n v="0"/>
    <n v="0"/>
    <m/>
    <x v="0"/>
  </r>
  <r>
    <x v="40"/>
    <x v="0"/>
    <x v="0"/>
    <x v="0"/>
    <x v="0"/>
    <x v="6"/>
    <n v="703"/>
    <n v="0"/>
    <m/>
    <x v="0"/>
  </r>
  <r>
    <x v="40"/>
    <x v="0"/>
    <x v="0"/>
    <x v="0"/>
    <x v="1"/>
    <x v="6"/>
    <n v="1"/>
    <n v="0"/>
    <m/>
    <x v="0"/>
  </r>
  <r>
    <x v="40"/>
    <x v="0"/>
    <x v="0"/>
    <x v="1"/>
    <x v="2"/>
    <x v="6"/>
    <n v="0"/>
    <n v="0"/>
    <m/>
    <x v="0"/>
  </r>
  <r>
    <x v="40"/>
    <x v="0"/>
    <x v="0"/>
    <x v="1"/>
    <x v="3"/>
    <x v="6"/>
    <n v="0"/>
    <n v="0"/>
    <m/>
    <x v="0"/>
  </r>
  <r>
    <x v="40"/>
    <x v="0"/>
    <x v="0"/>
    <x v="2"/>
    <x v="4"/>
    <x v="6"/>
    <n v="563"/>
    <n v="0"/>
    <m/>
    <x v="0"/>
  </r>
  <r>
    <x v="40"/>
    <x v="0"/>
    <x v="0"/>
    <x v="3"/>
    <x v="5"/>
    <x v="6"/>
    <n v="12732"/>
    <n v="0"/>
    <m/>
    <x v="0"/>
  </r>
  <r>
    <x v="40"/>
    <x v="0"/>
    <x v="0"/>
    <x v="3"/>
    <x v="6"/>
    <x v="6"/>
    <n v="194"/>
    <n v="0"/>
    <m/>
    <x v="0"/>
  </r>
  <r>
    <x v="40"/>
    <x v="0"/>
    <x v="0"/>
    <x v="4"/>
    <x v="7"/>
    <x v="6"/>
    <n v="524"/>
    <n v="0"/>
    <m/>
    <x v="0"/>
  </r>
  <r>
    <x v="40"/>
    <x v="0"/>
    <x v="0"/>
    <x v="0"/>
    <x v="8"/>
    <x v="6"/>
    <n v="0"/>
    <n v="0"/>
    <m/>
    <x v="0"/>
  </r>
  <r>
    <x v="40"/>
    <x v="0"/>
    <x v="0"/>
    <x v="1"/>
    <x v="9"/>
    <x v="6"/>
    <n v="0"/>
    <n v="0"/>
    <m/>
    <x v="0"/>
  </r>
  <r>
    <x v="40"/>
    <x v="0"/>
    <x v="0"/>
    <x v="0"/>
    <x v="0"/>
    <x v="7"/>
    <n v="610"/>
    <n v="0"/>
    <m/>
    <x v="0"/>
  </r>
  <r>
    <x v="40"/>
    <x v="0"/>
    <x v="0"/>
    <x v="0"/>
    <x v="1"/>
    <x v="7"/>
    <n v="2"/>
    <n v="0"/>
    <m/>
    <x v="0"/>
  </r>
  <r>
    <x v="40"/>
    <x v="0"/>
    <x v="0"/>
    <x v="1"/>
    <x v="2"/>
    <x v="7"/>
    <n v="0"/>
    <n v="0"/>
    <m/>
    <x v="0"/>
  </r>
  <r>
    <x v="40"/>
    <x v="0"/>
    <x v="0"/>
    <x v="1"/>
    <x v="3"/>
    <x v="7"/>
    <n v="0"/>
    <n v="0"/>
    <m/>
    <x v="0"/>
  </r>
  <r>
    <x v="40"/>
    <x v="0"/>
    <x v="0"/>
    <x v="2"/>
    <x v="4"/>
    <x v="7"/>
    <n v="590"/>
    <n v="0"/>
    <m/>
    <x v="0"/>
  </r>
  <r>
    <x v="40"/>
    <x v="0"/>
    <x v="0"/>
    <x v="3"/>
    <x v="5"/>
    <x v="7"/>
    <n v="12839"/>
    <n v="0"/>
    <m/>
    <x v="0"/>
  </r>
  <r>
    <x v="40"/>
    <x v="0"/>
    <x v="0"/>
    <x v="3"/>
    <x v="6"/>
    <x v="7"/>
    <n v="402"/>
    <n v="0"/>
    <m/>
    <x v="0"/>
  </r>
  <r>
    <x v="40"/>
    <x v="0"/>
    <x v="0"/>
    <x v="4"/>
    <x v="7"/>
    <x v="7"/>
    <n v="495"/>
    <n v="0"/>
    <m/>
    <x v="0"/>
  </r>
  <r>
    <x v="40"/>
    <x v="0"/>
    <x v="0"/>
    <x v="0"/>
    <x v="8"/>
    <x v="7"/>
    <n v="0"/>
    <n v="0"/>
    <m/>
    <x v="0"/>
  </r>
  <r>
    <x v="40"/>
    <x v="0"/>
    <x v="0"/>
    <x v="1"/>
    <x v="9"/>
    <x v="7"/>
    <n v="0"/>
    <n v="0"/>
    <m/>
    <x v="0"/>
  </r>
  <r>
    <x v="40"/>
    <x v="0"/>
    <x v="0"/>
    <x v="0"/>
    <x v="0"/>
    <x v="8"/>
    <n v="483"/>
    <n v="0"/>
    <m/>
    <x v="0"/>
  </r>
  <r>
    <x v="40"/>
    <x v="0"/>
    <x v="0"/>
    <x v="0"/>
    <x v="1"/>
    <x v="8"/>
    <n v="4"/>
    <n v="0"/>
    <m/>
    <x v="0"/>
  </r>
  <r>
    <x v="40"/>
    <x v="0"/>
    <x v="0"/>
    <x v="1"/>
    <x v="2"/>
    <x v="8"/>
    <n v="0"/>
    <n v="0"/>
    <m/>
    <x v="0"/>
  </r>
  <r>
    <x v="40"/>
    <x v="0"/>
    <x v="0"/>
    <x v="1"/>
    <x v="3"/>
    <x v="8"/>
    <n v="0"/>
    <n v="0"/>
    <m/>
    <x v="0"/>
  </r>
  <r>
    <x v="40"/>
    <x v="0"/>
    <x v="0"/>
    <x v="2"/>
    <x v="4"/>
    <x v="8"/>
    <n v="885"/>
    <n v="0"/>
    <m/>
    <x v="0"/>
  </r>
  <r>
    <x v="40"/>
    <x v="0"/>
    <x v="0"/>
    <x v="3"/>
    <x v="5"/>
    <x v="8"/>
    <n v="12545"/>
    <n v="0"/>
    <m/>
    <x v="0"/>
  </r>
  <r>
    <x v="40"/>
    <x v="0"/>
    <x v="0"/>
    <x v="3"/>
    <x v="6"/>
    <x v="8"/>
    <n v="741"/>
    <n v="0"/>
    <m/>
    <x v="0"/>
  </r>
  <r>
    <x v="40"/>
    <x v="0"/>
    <x v="0"/>
    <x v="4"/>
    <x v="7"/>
    <x v="8"/>
    <n v="618"/>
    <n v="0"/>
    <m/>
    <x v="0"/>
  </r>
  <r>
    <x v="40"/>
    <x v="0"/>
    <x v="0"/>
    <x v="0"/>
    <x v="8"/>
    <x v="8"/>
    <n v="0"/>
    <n v="0"/>
    <m/>
    <x v="0"/>
  </r>
  <r>
    <x v="40"/>
    <x v="0"/>
    <x v="0"/>
    <x v="1"/>
    <x v="9"/>
    <x v="8"/>
    <n v="0"/>
    <n v="0"/>
    <m/>
    <x v="0"/>
  </r>
  <r>
    <x v="40"/>
    <x v="0"/>
    <x v="0"/>
    <x v="0"/>
    <x v="0"/>
    <x v="9"/>
    <n v="480"/>
    <n v="0"/>
    <m/>
    <x v="0"/>
  </r>
  <r>
    <x v="40"/>
    <x v="0"/>
    <x v="0"/>
    <x v="0"/>
    <x v="1"/>
    <x v="9"/>
    <n v="4"/>
    <n v="0"/>
    <m/>
    <x v="0"/>
  </r>
  <r>
    <x v="40"/>
    <x v="0"/>
    <x v="0"/>
    <x v="1"/>
    <x v="2"/>
    <x v="9"/>
    <n v="0"/>
    <n v="0"/>
    <m/>
    <x v="0"/>
  </r>
  <r>
    <x v="40"/>
    <x v="0"/>
    <x v="0"/>
    <x v="1"/>
    <x v="3"/>
    <x v="9"/>
    <n v="0"/>
    <n v="0"/>
    <m/>
    <x v="0"/>
  </r>
  <r>
    <x v="40"/>
    <x v="0"/>
    <x v="0"/>
    <x v="2"/>
    <x v="4"/>
    <x v="9"/>
    <n v="593"/>
    <n v="0"/>
    <m/>
    <x v="0"/>
  </r>
  <r>
    <x v="40"/>
    <x v="0"/>
    <x v="0"/>
    <x v="3"/>
    <x v="5"/>
    <x v="9"/>
    <n v="12138"/>
    <n v="0"/>
    <m/>
    <x v="0"/>
  </r>
  <r>
    <x v="40"/>
    <x v="0"/>
    <x v="0"/>
    <x v="3"/>
    <x v="6"/>
    <x v="9"/>
    <n v="863"/>
    <n v="0"/>
    <m/>
    <x v="0"/>
  </r>
  <r>
    <x v="40"/>
    <x v="0"/>
    <x v="0"/>
    <x v="4"/>
    <x v="7"/>
    <x v="9"/>
    <n v="567"/>
    <n v="0"/>
    <m/>
    <x v="0"/>
  </r>
  <r>
    <x v="40"/>
    <x v="0"/>
    <x v="0"/>
    <x v="0"/>
    <x v="8"/>
    <x v="9"/>
    <n v="0"/>
    <n v="0"/>
    <m/>
    <x v="0"/>
  </r>
  <r>
    <x v="40"/>
    <x v="0"/>
    <x v="0"/>
    <x v="1"/>
    <x v="9"/>
    <x v="9"/>
    <n v="0"/>
    <n v="0"/>
    <m/>
    <x v="0"/>
  </r>
  <r>
    <x v="40"/>
    <x v="0"/>
    <x v="0"/>
    <x v="0"/>
    <x v="0"/>
    <x v="10"/>
    <n v="477"/>
    <n v="0"/>
    <m/>
    <x v="0"/>
  </r>
  <r>
    <x v="40"/>
    <x v="0"/>
    <x v="0"/>
    <x v="0"/>
    <x v="1"/>
    <x v="10"/>
    <n v="5"/>
    <n v="0"/>
    <m/>
    <x v="0"/>
  </r>
  <r>
    <x v="40"/>
    <x v="0"/>
    <x v="0"/>
    <x v="1"/>
    <x v="2"/>
    <x v="10"/>
    <n v="0"/>
    <n v="0"/>
    <m/>
    <x v="0"/>
  </r>
  <r>
    <x v="40"/>
    <x v="0"/>
    <x v="0"/>
    <x v="1"/>
    <x v="3"/>
    <x v="10"/>
    <n v="0"/>
    <n v="0"/>
    <m/>
    <x v="0"/>
  </r>
  <r>
    <x v="40"/>
    <x v="0"/>
    <x v="0"/>
    <x v="2"/>
    <x v="4"/>
    <x v="10"/>
    <n v="746"/>
    <n v="0"/>
    <m/>
    <x v="0"/>
  </r>
  <r>
    <x v="40"/>
    <x v="0"/>
    <x v="0"/>
    <x v="3"/>
    <x v="5"/>
    <x v="10"/>
    <n v="11953"/>
    <n v="0"/>
    <m/>
    <x v="0"/>
  </r>
  <r>
    <x v="40"/>
    <x v="0"/>
    <x v="0"/>
    <x v="3"/>
    <x v="6"/>
    <x v="10"/>
    <n v="1039"/>
    <n v="0"/>
    <m/>
    <x v="0"/>
  </r>
  <r>
    <x v="40"/>
    <x v="0"/>
    <x v="0"/>
    <x v="4"/>
    <x v="7"/>
    <x v="10"/>
    <n v="533"/>
    <n v="0"/>
    <m/>
    <x v="0"/>
  </r>
  <r>
    <x v="40"/>
    <x v="0"/>
    <x v="0"/>
    <x v="0"/>
    <x v="8"/>
    <x v="10"/>
    <n v="0"/>
    <n v="0"/>
    <m/>
    <x v="0"/>
  </r>
  <r>
    <x v="40"/>
    <x v="0"/>
    <x v="0"/>
    <x v="1"/>
    <x v="9"/>
    <x v="10"/>
    <n v="0"/>
    <n v="0"/>
    <m/>
    <x v="0"/>
  </r>
  <r>
    <x v="40"/>
    <x v="0"/>
    <x v="0"/>
    <x v="0"/>
    <x v="0"/>
    <x v="11"/>
    <n v="469"/>
    <n v="0"/>
    <m/>
    <x v="0"/>
  </r>
  <r>
    <x v="40"/>
    <x v="0"/>
    <x v="0"/>
    <x v="0"/>
    <x v="1"/>
    <x v="11"/>
    <n v="6"/>
    <n v="0"/>
    <m/>
    <x v="0"/>
  </r>
  <r>
    <x v="40"/>
    <x v="0"/>
    <x v="0"/>
    <x v="1"/>
    <x v="2"/>
    <x v="11"/>
    <n v="0"/>
    <n v="0"/>
    <m/>
    <x v="0"/>
  </r>
  <r>
    <x v="40"/>
    <x v="0"/>
    <x v="0"/>
    <x v="1"/>
    <x v="3"/>
    <x v="11"/>
    <n v="0"/>
    <n v="0"/>
    <m/>
    <x v="0"/>
  </r>
  <r>
    <x v="40"/>
    <x v="0"/>
    <x v="0"/>
    <x v="2"/>
    <x v="4"/>
    <x v="11"/>
    <n v="939"/>
    <n v="0"/>
    <m/>
    <x v="0"/>
  </r>
  <r>
    <x v="40"/>
    <x v="0"/>
    <x v="0"/>
    <x v="3"/>
    <x v="5"/>
    <x v="11"/>
    <n v="11826"/>
    <n v="0"/>
    <m/>
    <x v="0"/>
  </r>
  <r>
    <x v="40"/>
    <x v="0"/>
    <x v="0"/>
    <x v="3"/>
    <x v="6"/>
    <x v="11"/>
    <n v="974"/>
    <n v="0"/>
    <m/>
    <x v="0"/>
  </r>
  <r>
    <x v="40"/>
    <x v="0"/>
    <x v="0"/>
    <x v="4"/>
    <x v="7"/>
    <x v="11"/>
    <n v="500"/>
    <n v="0"/>
    <m/>
    <x v="0"/>
  </r>
  <r>
    <x v="40"/>
    <x v="0"/>
    <x v="0"/>
    <x v="0"/>
    <x v="8"/>
    <x v="11"/>
    <n v="0"/>
    <n v="0"/>
    <m/>
    <x v="0"/>
  </r>
  <r>
    <x v="40"/>
    <x v="0"/>
    <x v="0"/>
    <x v="1"/>
    <x v="9"/>
    <x v="11"/>
    <n v="0"/>
    <n v="0"/>
    <m/>
    <x v="0"/>
  </r>
  <r>
    <x v="40"/>
    <x v="0"/>
    <x v="0"/>
    <x v="0"/>
    <x v="0"/>
    <x v="12"/>
    <n v="432"/>
    <n v="0"/>
    <m/>
    <x v="0"/>
  </r>
  <r>
    <x v="40"/>
    <x v="0"/>
    <x v="0"/>
    <x v="0"/>
    <x v="1"/>
    <x v="12"/>
    <n v="8"/>
    <n v="0"/>
    <m/>
    <x v="0"/>
  </r>
  <r>
    <x v="40"/>
    <x v="0"/>
    <x v="0"/>
    <x v="1"/>
    <x v="2"/>
    <x v="12"/>
    <n v="0"/>
    <n v="0"/>
    <m/>
    <x v="0"/>
  </r>
  <r>
    <x v="40"/>
    <x v="0"/>
    <x v="0"/>
    <x v="1"/>
    <x v="3"/>
    <x v="12"/>
    <n v="0"/>
    <n v="0"/>
    <m/>
    <x v="0"/>
  </r>
  <r>
    <x v="40"/>
    <x v="0"/>
    <x v="0"/>
    <x v="2"/>
    <x v="4"/>
    <x v="12"/>
    <n v="1083"/>
    <n v="0"/>
    <m/>
    <x v="0"/>
  </r>
  <r>
    <x v="40"/>
    <x v="0"/>
    <x v="0"/>
    <x v="3"/>
    <x v="5"/>
    <x v="12"/>
    <n v="11160"/>
    <n v="0"/>
    <m/>
    <x v="0"/>
  </r>
  <r>
    <x v="40"/>
    <x v="0"/>
    <x v="0"/>
    <x v="3"/>
    <x v="6"/>
    <x v="12"/>
    <n v="962"/>
    <n v="0"/>
    <m/>
    <x v="0"/>
  </r>
  <r>
    <x v="40"/>
    <x v="0"/>
    <x v="0"/>
    <x v="4"/>
    <x v="7"/>
    <x v="12"/>
    <n v="525"/>
    <n v="0"/>
    <m/>
    <x v="0"/>
  </r>
  <r>
    <x v="40"/>
    <x v="0"/>
    <x v="0"/>
    <x v="0"/>
    <x v="8"/>
    <x v="12"/>
    <n v="0"/>
    <n v="0"/>
    <m/>
    <x v="0"/>
  </r>
  <r>
    <x v="40"/>
    <x v="0"/>
    <x v="0"/>
    <x v="1"/>
    <x v="9"/>
    <x v="12"/>
    <n v="0"/>
    <n v="0"/>
    <m/>
    <x v="0"/>
  </r>
  <r>
    <x v="40"/>
    <x v="0"/>
    <x v="0"/>
    <x v="0"/>
    <x v="0"/>
    <x v="13"/>
    <n v="392"/>
    <n v="0"/>
    <m/>
    <x v="0"/>
  </r>
  <r>
    <x v="40"/>
    <x v="0"/>
    <x v="0"/>
    <x v="0"/>
    <x v="1"/>
    <x v="13"/>
    <n v="9"/>
    <n v="0"/>
    <m/>
    <x v="0"/>
  </r>
  <r>
    <x v="40"/>
    <x v="0"/>
    <x v="0"/>
    <x v="1"/>
    <x v="2"/>
    <x v="13"/>
    <n v="0"/>
    <n v="0"/>
    <m/>
    <x v="0"/>
  </r>
  <r>
    <x v="40"/>
    <x v="0"/>
    <x v="0"/>
    <x v="1"/>
    <x v="3"/>
    <x v="13"/>
    <n v="0"/>
    <n v="0"/>
    <m/>
    <x v="0"/>
  </r>
  <r>
    <x v="40"/>
    <x v="0"/>
    <x v="0"/>
    <x v="2"/>
    <x v="4"/>
    <x v="13"/>
    <n v="1178"/>
    <n v="0"/>
    <m/>
    <x v="0"/>
  </r>
  <r>
    <x v="40"/>
    <x v="0"/>
    <x v="0"/>
    <x v="3"/>
    <x v="5"/>
    <x v="13"/>
    <n v="10472"/>
    <n v="0"/>
    <m/>
    <x v="0"/>
  </r>
  <r>
    <x v="40"/>
    <x v="0"/>
    <x v="0"/>
    <x v="3"/>
    <x v="6"/>
    <x v="13"/>
    <n v="1101"/>
    <n v="0"/>
    <m/>
    <x v="0"/>
  </r>
  <r>
    <x v="40"/>
    <x v="0"/>
    <x v="0"/>
    <x v="4"/>
    <x v="7"/>
    <x v="13"/>
    <n v="538"/>
    <n v="0"/>
    <m/>
    <x v="0"/>
  </r>
  <r>
    <x v="40"/>
    <x v="0"/>
    <x v="0"/>
    <x v="0"/>
    <x v="8"/>
    <x v="13"/>
    <n v="0"/>
    <n v="0"/>
    <m/>
    <x v="0"/>
  </r>
  <r>
    <x v="40"/>
    <x v="0"/>
    <x v="0"/>
    <x v="1"/>
    <x v="9"/>
    <x v="13"/>
    <n v="0"/>
    <n v="0"/>
    <m/>
    <x v="0"/>
  </r>
  <r>
    <x v="40"/>
    <x v="0"/>
    <x v="0"/>
    <x v="0"/>
    <x v="0"/>
    <x v="14"/>
    <n v="345"/>
    <n v="0"/>
    <m/>
    <x v="0"/>
  </r>
  <r>
    <x v="40"/>
    <x v="0"/>
    <x v="0"/>
    <x v="0"/>
    <x v="1"/>
    <x v="14"/>
    <n v="11"/>
    <n v="0"/>
    <m/>
    <x v="0"/>
  </r>
  <r>
    <x v="40"/>
    <x v="0"/>
    <x v="0"/>
    <x v="1"/>
    <x v="2"/>
    <x v="14"/>
    <n v="0"/>
    <n v="0"/>
    <m/>
    <x v="0"/>
  </r>
  <r>
    <x v="40"/>
    <x v="0"/>
    <x v="0"/>
    <x v="1"/>
    <x v="3"/>
    <x v="14"/>
    <n v="0"/>
    <n v="0"/>
    <m/>
    <x v="0"/>
  </r>
  <r>
    <x v="40"/>
    <x v="0"/>
    <x v="0"/>
    <x v="2"/>
    <x v="4"/>
    <x v="14"/>
    <n v="1216"/>
    <n v="0"/>
    <m/>
    <x v="0"/>
  </r>
  <r>
    <x v="40"/>
    <x v="0"/>
    <x v="0"/>
    <x v="3"/>
    <x v="5"/>
    <x v="14"/>
    <n v="9798"/>
    <n v="0"/>
    <m/>
    <x v="0"/>
  </r>
  <r>
    <x v="40"/>
    <x v="0"/>
    <x v="0"/>
    <x v="3"/>
    <x v="6"/>
    <x v="14"/>
    <n v="1246"/>
    <n v="0"/>
    <m/>
    <x v="0"/>
  </r>
  <r>
    <x v="40"/>
    <x v="0"/>
    <x v="0"/>
    <x v="4"/>
    <x v="7"/>
    <x v="14"/>
    <n v="551"/>
    <n v="0"/>
    <m/>
    <x v="0"/>
  </r>
  <r>
    <x v="40"/>
    <x v="0"/>
    <x v="0"/>
    <x v="0"/>
    <x v="8"/>
    <x v="14"/>
    <n v="0"/>
    <n v="0"/>
    <m/>
    <x v="0"/>
  </r>
  <r>
    <x v="40"/>
    <x v="0"/>
    <x v="0"/>
    <x v="1"/>
    <x v="9"/>
    <x v="14"/>
    <n v="0"/>
    <n v="0"/>
    <m/>
    <x v="0"/>
  </r>
  <r>
    <x v="40"/>
    <x v="0"/>
    <x v="0"/>
    <x v="0"/>
    <x v="0"/>
    <x v="15"/>
    <n v="304"/>
    <n v="0"/>
    <m/>
    <x v="0"/>
  </r>
  <r>
    <x v="40"/>
    <x v="0"/>
    <x v="0"/>
    <x v="0"/>
    <x v="1"/>
    <x v="15"/>
    <n v="13"/>
    <n v="0"/>
    <m/>
    <x v="0"/>
  </r>
  <r>
    <x v="40"/>
    <x v="0"/>
    <x v="0"/>
    <x v="1"/>
    <x v="2"/>
    <x v="15"/>
    <n v="0"/>
    <n v="0"/>
    <m/>
    <x v="0"/>
  </r>
  <r>
    <x v="40"/>
    <x v="0"/>
    <x v="0"/>
    <x v="1"/>
    <x v="3"/>
    <x v="15"/>
    <n v="0"/>
    <n v="0"/>
    <m/>
    <x v="0"/>
  </r>
  <r>
    <x v="40"/>
    <x v="0"/>
    <x v="0"/>
    <x v="2"/>
    <x v="4"/>
    <x v="15"/>
    <n v="1223"/>
    <n v="0"/>
    <m/>
    <x v="0"/>
  </r>
  <r>
    <x v="40"/>
    <x v="0"/>
    <x v="0"/>
    <x v="3"/>
    <x v="5"/>
    <x v="15"/>
    <n v="9035"/>
    <n v="0"/>
    <m/>
    <x v="0"/>
  </r>
  <r>
    <x v="40"/>
    <x v="0"/>
    <x v="0"/>
    <x v="3"/>
    <x v="6"/>
    <x v="15"/>
    <n v="1279"/>
    <n v="0"/>
    <m/>
    <x v="0"/>
  </r>
  <r>
    <x v="40"/>
    <x v="0"/>
    <x v="0"/>
    <x v="4"/>
    <x v="7"/>
    <x v="15"/>
    <n v="571"/>
    <n v="0"/>
    <m/>
    <x v="0"/>
  </r>
  <r>
    <x v="40"/>
    <x v="0"/>
    <x v="0"/>
    <x v="0"/>
    <x v="8"/>
    <x v="15"/>
    <n v="0"/>
    <n v="0"/>
    <m/>
    <x v="0"/>
  </r>
  <r>
    <x v="40"/>
    <x v="0"/>
    <x v="0"/>
    <x v="1"/>
    <x v="9"/>
    <x v="15"/>
    <n v="0"/>
    <n v="0"/>
    <m/>
    <x v="0"/>
  </r>
  <r>
    <x v="40"/>
    <x v="0"/>
    <x v="0"/>
    <x v="0"/>
    <x v="0"/>
    <x v="16"/>
    <n v="273"/>
    <n v="0"/>
    <m/>
    <x v="0"/>
  </r>
  <r>
    <x v="40"/>
    <x v="0"/>
    <x v="0"/>
    <x v="0"/>
    <x v="1"/>
    <x v="16"/>
    <n v="16"/>
    <n v="0"/>
    <m/>
    <x v="0"/>
  </r>
  <r>
    <x v="40"/>
    <x v="0"/>
    <x v="0"/>
    <x v="1"/>
    <x v="2"/>
    <x v="16"/>
    <n v="0"/>
    <n v="0"/>
    <m/>
    <x v="0"/>
  </r>
  <r>
    <x v="40"/>
    <x v="0"/>
    <x v="0"/>
    <x v="1"/>
    <x v="3"/>
    <x v="16"/>
    <n v="0"/>
    <n v="0"/>
    <m/>
    <x v="0"/>
  </r>
  <r>
    <x v="40"/>
    <x v="0"/>
    <x v="0"/>
    <x v="2"/>
    <x v="4"/>
    <x v="16"/>
    <n v="1215"/>
    <n v="0"/>
    <m/>
    <x v="0"/>
  </r>
  <r>
    <x v="40"/>
    <x v="0"/>
    <x v="0"/>
    <x v="3"/>
    <x v="5"/>
    <x v="16"/>
    <n v="8519"/>
    <n v="0"/>
    <m/>
    <x v="0"/>
  </r>
  <r>
    <x v="40"/>
    <x v="0"/>
    <x v="0"/>
    <x v="3"/>
    <x v="6"/>
    <x v="16"/>
    <n v="1321"/>
    <n v="0"/>
    <m/>
    <x v="0"/>
  </r>
  <r>
    <x v="40"/>
    <x v="0"/>
    <x v="0"/>
    <x v="4"/>
    <x v="7"/>
    <x v="16"/>
    <n v="592"/>
    <n v="0"/>
    <m/>
    <x v="0"/>
  </r>
  <r>
    <x v="40"/>
    <x v="0"/>
    <x v="0"/>
    <x v="0"/>
    <x v="8"/>
    <x v="16"/>
    <n v="0"/>
    <n v="0"/>
    <m/>
    <x v="0"/>
  </r>
  <r>
    <x v="40"/>
    <x v="0"/>
    <x v="0"/>
    <x v="1"/>
    <x v="9"/>
    <x v="16"/>
    <n v="0"/>
    <n v="0"/>
    <m/>
    <x v="0"/>
  </r>
  <r>
    <x v="40"/>
    <x v="0"/>
    <x v="0"/>
    <x v="0"/>
    <x v="0"/>
    <x v="17"/>
    <n v="249"/>
    <n v="0"/>
    <m/>
    <x v="0"/>
  </r>
  <r>
    <x v="40"/>
    <x v="0"/>
    <x v="0"/>
    <x v="0"/>
    <x v="1"/>
    <x v="17"/>
    <n v="17"/>
    <n v="0"/>
    <m/>
    <x v="0"/>
  </r>
  <r>
    <x v="40"/>
    <x v="0"/>
    <x v="0"/>
    <x v="1"/>
    <x v="2"/>
    <x v="17"/>
    <n v="0"/>
    <n v="0"/>
    <m/>
    <x v="0"/>
  </r>
  <r>
    <x v="40"/>
    <x v="0"/>
    <x v="0"/>
    <x v="1"/>
    <x v="3"/>
    <x v="17"/>
    <n v="0"/>
    <n v="0"/>
    <m/>
    <x v="0"/>
  </r>
  <r>
    <x v="40"/>
    <x v="0"/>
    <x v="0"/>
    <x v="2"/>
    <x v="4"/>
    <x v="17"/>
    <n v="1171"/>
    <n v="0"/>
    <m/>
    <x v="0"/>
  </r>
  <r>
    <x v="40"/>
    <x v="0"/>
    <x v="0"/>
    <x v="3"/>
    <x v="5"/>
    <x v="17"/>
    <n v="7946"/>
    <n v="0"/>
    <m/>
    <x v="0"/>
  </r>
  <r>
    <x v="40"/>
    <x v="0"/>
    <x v="0"/>
    <x v="3"/>
    <x v="6"/>
    <x v="17"/>
    <n v="1430"/>
    <n v="0"/>
    <m/>
    <x v="0"/>
  </r>
  <r>
    <x v="40"/>
    <x v="0"/>
    <x v="0"/>
    <x v="4"/>
    <x v="7"/>
    <x v="17"/>
    <n v="595"/>
    <n v="0"/>
    <m/>
    <x v="0"/>
  </r>
  <r>
    <x v="40"/>
    <x v="0"/>
    <x v="0"/>
    <x v="0"/>
    <x v="8"/>
    <x v="17"/>
    <n v="0"/>
    <n v="0"/>
    <m/>
    <x v="0"/>
  </r>
  <r>
    <x v="40"/>
    <x v="0"/>
    <x v="0"/>
    <x v="1"/>
    <x v="9"/>
    <x v="17"/>
    <n v="0"/>
    <n v="0"/>
    <m/>
    <x v="0"/>
  </r>
  <r>
    <x v="40"/>
    <x v="0"/>
    <x v="0"/>
    <x v="0"/>
    <x v="0"/>
    <x v="18"/>
    <n v="231"/>
    <n v="0"/>
    <m/>
    <x v="0"/>
  </r>
  <r>
    <x v="40"/>
    <x v="0"/>
    <x v="0"/>
    <x v="0"/>
    <x v="1"/>
    <x v="18"/>
    <n v="19"/>
    <n v="0"/>
    <m/>
    <x v="0"/>
  </r>
  <r>
    <x v="40"/>
    <x v="0"/>
    <x v="0"/>
    <x v="1"/>
    <x v="2"/>
    <x v="18"/>
    <n v="0"/>
    <n v="0"/>
    <m/>
    <x v="0"/>
  </r>
  <r>
    <x v="40"/>
    <x v="0"/>
    <x v="0"/>
    <x v="1"/>
    <x v="3"/>
    <x v="18"/>
    <n v="0"/>
    <n v="0"/>
    <m/>
    <x v="0"/>
  </r>
  <r>
    <x v="40"/>
    <x v="0"/>
    <x v="0"/>
    <x v="2"/>
    <x v="4"/>
    <x v="18"/>
    <n v="1128"/>
    <n v="0"/>
    <m/>
    <x v="0"/>
  </r>
  <r>
    <x v="40"/>
    <x v="0"/>
    <x v="0"/>
    <x v="3"/>
    <x v="5"/>
    <x v="18"/>
    <n v="7547"/>
    <n v="0"/>
    <m/>
    <x v="0"/>
  </r>
  <r>
    <x v="40"/>
    <x v="0"/>
    <x v="0"/>
    <x v="3"/>
    <x v="6"/>
    <x v="18"/>
    <n v="1411"/>
    <n v="0"/>
    <m/>
    <x v="0"/>
  </r>
  <r>
    <x v="40"/>
    <x v="0"/>
    <x v="0"/>
    <x v="4"/>
    <x v="7"/>
    <x v="18"/>
    <n v="603"/>
    <n v="0"/>
    <m/>
    <x v="0"/>
  </r>
  <r>
    <x v="40"/>
    <x v="0"/>
    <x v="0"/>
    <x v="0"/>
    <x v="8"/>
    <x v="18"/>
    <n v="0"/>
    <n v="0"/>
    <m/>
    <x v="0"/>
  </r>
  <r>
    <x v="40"/>
    <x v="0"/>
    <x v="0"/>
    <x v="1"/>
    <x v="9"/>
    <x v="18"/>
    <n v="0"/>
    <n v="0"/>
    <m/>
    <x v="0"/>
  </r>
  <r>
    <x v="40"/>
    <x v="0"/>
    <x v="0"/>
    <x v="0"/>
    <x v="0"/>
    <x v="19"/>
    <n v="216"/>
    <n v="0"/>
    <m/>
    <x v="0"/>
  </r>
  <r>
    <x v="40"/>
    <x v="0"/>
    <x v="0"/>
    <x v="0"/>
    <x v="1"/>
    <x v="19"/>
    <n v="21"/>
    <n v="0"/>
    <m/>
    <x v="0"/>
  </r>
  <r>
    <x v="40"/>
    <x v="0"/>
    <x v="0"/>
    <x v="1"/>
    <x v="2"/>
    <x v="19"/>
    <n v="0"/>
    <n v="0"/>
    <m/>
    <x v="0"/>
  </r>
  <r>
    <x v="40"/>
    <x v="0"/>
    <x v="0"/>
    <x v="1"/>
    <x v="3"/>
    <x v="19"/>
    <n v="0"/>
    <n v="0"/>
    <m/>
    <x v="0"/>
  </r>
  <r>
    <x v="40"/>
    <x v="0"/>
    <x v="0"/>
    <x v="2"/>
    <x v="4"/>
    <x v="19"/>
    <n v="1086"/>
    <n v="0"/>
    <m/>
    <x v="0"/>
  </r>
  <r>
    <x v="40"/>
    <x v="0"/>
    <x v="0"/>
    <x v="3"/>
    <x v="5"/>
    <x v="19"/>
    <n v="7229"/>
    <n v="0"/>
    <m/>
    <x v="0"/>
  </r>
  <r>
    <x v="40"/>
    <x v="0"/>
    <x v="0"/>
    <x v="3"/>
    <x v="6"/>
    <x v="19"/>
    <n v="1511"/>
    <n v="0"/>
    <m/>
    <x v="0"/>
  </r>
  <r>
    <x v="40"/>
    <x v="0"/>
    <x v="0"/>
    <x v="4"/>
    <x v="7"/>
    <x v="19"/>
    <n v="626"/>
    <n v="0"/>
    <m/>
    <x v="0"/>
  </r>
  <r>
    <x v="40"/>
    <x v="0"/>
    <x v="0"/>
    <x v="0"/>
    <x v="8"/>
    <x v="19"/>
    <n v="0"/>
    <n v="0"/>
    <m/>
    <x v="0"/>
  </r>
  <r>
    <x v="40"/>
    <x v="0"/>
    <x v="0"/>
    <x v="1"/>
    <x v="9"/>
    <x v="19"/>
    <n v="0"/>
    <n v="0"/>
    <m/>
    <x v="0"/>
  </r>
  <r>
    <x v="40"/>
    <x v="0"/>
    <x v="0"/>
    <x v="0"/>
    <x v="0"/>
    <x v="20"/>
    <n v="202"/>
    <n v="0"/>
    <m/>
    <x v="0"/>
  </r>
  <r>
    <x v="40"/>
    <x v="0"/>
    <x v="0"/>
    <x v="0"/>
    <x v="1"/>
    <x v="20"/>
    <n v="24"/>
    <n v="0"/>
    <m/>
    <x v="0"/>
  </r>
  <r>
    <x v="40"/>
    <x v="0"/>
    <x v="0"/>
    <x v="1"/>
    <x v="2"/>
    <x v="20"/>
    <n v="0"/>
    <n v="0"/>
    <m/>
    <x v="0"/>
  </r>
  <r>
    <x v="40"/>
    <x v="0"/>
    <x v="0"/>
    <x v="1"/>
    <x v="3"/>
    <x v="20"/>
    <n v="0"/>
    <n v="0"/>
    <m/>
    <x v="0"/>
  </r>
  <r>
    <x v="40"/>
    <x v="0"/>
    <x v="0"/>
    <x v="2"/>
    <x v="4"/>
    <x v="20"/>
    <n v="1036"/>
    <n v="0"/>
    <m/>
    <x v="0"/>
  </r>
  <r>
    <x v="40"/>
    <x v="0"/>
    <x v="0"/>
    <x v="3"/>
    <x v="5"/>
    <x v="20"/>
    <n v="6951"/>
    <n v="0"/>
    <m/>
    <x v="0"/>
  </r>
  <r>
    <x v="40"/>
    <x v="0"/>
    <x v="0"/>
    <x v="3"/>
    <x v="6"/>
    <x v="20"/>
    <n v="1549"/>
    <n v="0"/>
    <m/>
    <x v="0"/>
  </r>
  <r>
    <x v="40"/>
    <x v="0"/>
    <x v="0"/>
    <x v="4"/>
    <x v="7"/>
    <x v="20"/>
    <n v="649"/>
    <n v="0"/>
    <m/>
    <x v="0"/>
  </r>
  <r>
    <x v="40"/>
    <x v="0"/>
    <x v="0"/>
    <x v="0"/>
    <x v="8"/>
    <x v="20"/>
    <n v="0"/>
    <n v="0"/>
    <m/>
    <x v="0"/>
  </r>
  <r>
    <x v="40"/>
    <x v="0"/>
    <x v="0"/>
    <x v="1"/>
    <x v="9"/>
    <x v="20"/>
    <n v="0"/>
    <n v="0"/>
    <m/>
    <x v="0"/>
  </r>
  <r>
    <x v="40"/>
    <x v="0"/>
    <x v="0"/>
    <x v="0"/>
    <x v="0"/>
    <x v="21"/>
    <n v="191"/>
    <n v="0"/>
    <m/>
    <x v="0"/>
  </r>
  <r>
    <x v="40"/>
    <x v="0"/>
    <x v="0"/>
    <x v="0"/>
    <x v="1"/>
    <x v="21"/>
    <n v="26"/>
    <n v="0"/>
    <m/>
    <x v="0"/>
  </r>
  <r>
    <x v="40"/>
    <x v="0"/>
    <x v="0"/>
    <x v="1"/>
    <x v="2"/>
    <x v="21"/>
    <n v="0"/>
    <n v="0"/>
    <m/>
    <x v="0"/>
  </r>
  <r>
    <x v="40"/>
    <x v="0"/>
    <x v="0"/>
    <x v="1"/>
    <x v="3"/>
    <x v="21"/>
    <n v="0"/>
    <n v="0"/>
    <m/>
    <x v="0"/>
  </r>
  <r>
    <x v="40"/>
    <x v="0"/>
    <x v="0"/>
    <x v="2"/>
    <x v="4"/>
    <x v="21"/>
    <n v="987"/>
    <n v="0"/>
    <m/>
    <x v="0"/>
  </r>
  <r>
    <x v="40"/>
    <x v="0"/>
    <x v="0"/>
    <x v="3"/>
    <x v="5"/>
    <x v="21"/>
    <n v="6715"/>
    <n v="0"/>
    <m/>
    <x v="0"/>
  </r>
  <r>
    <x v="40"/>
    <x v="0"/>
    <x v="0"/>
    <x v="3"/>
    <x v="6"/>
    <x v="21"/>
    <n v="1589"/>
    <n v="0"/>
    <m/>
    <x v="0"/>
  </r>
  <r>
    <x v="40"/>
    <x v="0"/>
    <x v="0"/>
    <x v="4"/>
    <x v="7"/>
    <x v="21"/>
    <n v="666"/>
    <n v="0"/>
    <m/>
    <x v="0"/>
  </r>
  <r>
    <x v="40"/>
    <x v="0"/>
    <x v="0"/>
    <x v="0"/>
    <x v="8"/>
    <x v="21"/>
    <n v="0"/>
    <n v="0"/>
    <m/>
    <x v="0"/>
  </r>
  <r>
    <x v="40"/>
    <x v="0"/>
    <x v="0"/>
    <x v="1"/>
    <x v="9"/>
    <x v="21"/>
    <n v="0"/>
    <n v="0"/>
    <m/>
    <x v="0"/>
  </r>
  <r>
    <x v="40"/>
    <x v="0"/>
    <x v="0"/>
    <x v="0"/>
    <x v="0"/>
    <x v="22"/>
    <n v="196"/>
    <n v="0"/>
    <m/>
    <x v="0"/>
  </r>
  <r>
    <x v="40"/>
    <x v="0"/>
    <x v="0"/>
    <x v="0"/>
    <x v="1"/>
    <x v="22"/>
    <n v="26"/>
    <n v="0"/>
    <m/>
    <x v="0"/>
  </r>
  <r>
    <x v="40"/>
    <x v="0"/>
    <x v="0"/>
    <x v="1"/>
    <x v="2"/>
    <x v="22"/>
    <n v="0"/>
    <n v="0"/>
    <m/>
    <x v="0"/>
  </r>
  <r>
    <x v="40"/>
    <x v="0"/>
    <x v="0"/>
    <x v="1"/>
    <x v="3"/>
    <x v="22"/>
    <n v="0"/>
    <n v="0"/>
    <m/>
    <x v="0"/>
  </r>
  <r>
    <x v="40"/>
    <x v="0"/>
    <x v="0"/>
    <x v="2"/>
    <x v="4"/>
    <x v="22"/>
    <n v="882"/>
    <n v="0"/>
    <m/>
    <x v="0"/>
  </r>
  <r>
    <x v="40"/>
    <x v="0"/>
    <x v="0"/>
    <x v="3"/>
    <x v="5"/>
    <x v="22"/>
    <n v="6535"/>
    <n v="0"/>
    <m/>
    <x v="0"/>
  </r>
  <r>
    <x v="40"/>
    <x v="0"/>
    <x v="0"/>
    <x v="3"/>
    <x v="6"/>
    <x v="22"/>
    <n v="1268"/>
    <n v="0"/>
    <m/>
    <x v="0"/>
  </r>
  <r>
    <x v="40"/>
    <x v="0"/>
    <x v="0"/>
    <x v="4"/>
    <x v="7"/>
    <x v="22"/>
    <n v="558"/>
    <n v="0"/>
    <m/>
    <x v="0"/>
  </r>
  <r>
    <x v="40"/>
    <x v="0"/>
    <x v="0"/>
    <x v="0"/>
    <x v="8"/>
    <x v="22"/>
    <n v="0"/>
    <n v="0"/>
    <m/>
    <x v="0"/>
  </r>
  <r>
    <x v="40"/>
    <x v="0"/>
    <x v="0"/>
    <x v="1"/>
    <x v="9"/>
    <x v="22"/>
    <n v="0"/>
    <n v="0"/>
    <m/>
    <x v="0"/>
  </r>
  <r>
    <x v="40"/>
    <x v="0"/>
    <x v="0"/>
    <x v="0"/>
    <x v="0"/>
    <x v="23"/>
    <n v="191"/>
    <n v="0"/>
    <m/>
    <x v="0"/>
  </r>
  <r>
    <x v="40"/>
    <x v="0"/>
    <x v="0"/>
    <x v="0"/>
    <x v="1"/>
    <x v="23"/>
    <n v="28"/>
    <n v="0"/>
    <m/>
    <x v="0"/>
  </r>
  <r>
    <x v="40"/>
    <x v="0"/>
    <x v="0"/>
    <x v="1"/>
    <x v="2"/>
    <x v="23"/>
    <n v="0"/>
    <n v="0"/>
    <m/>
    <x v="0"/>
  </r>
  <r>
    <x v="40"/>
    <x v="0"/>
    <x v="0"/>
    <x v="1"/>
    <x v="3"/>
    <x v="23"/>
    <n v="0"/>
    <n v="0"/>
    <m/>
    <x v="0"/>
  </r>
  <r>
    <x v="40"/>
    <x v="0"/>
    <x v="0"/>
    <x v="2"/>
    <x v="4"/>
    <x v="23"/>
    <n v="822"/>
    <n v="0"/>
    <m/>
    <x v="0"/>
  </r>
  <r>
    <x v="40"/>
    <x v="0"/>
    <x v="0"/>
    <x v="3"/>
    <x v="5"/>
    <x v="23"/>
    <n v="6362"/>
    <n v="0"/>
    <m/>
    <x v="0"/>
  </r>
  <r>
    <x v="40"/>
    <x v="0"/>
    <x v="0"/>
    <x v="3"/>
    <x v="6"/>
    <x v="23"/>
    <n v="1091"/>
    <n v="0"/>
    <m/>
    <x v="0"/>
  </r>
  <r>
    <x v="40"/>
    <x v="0"/>
    <x v="0"/>
    <x v="4"/>
    <x v="7"/>
    <x v="23"/>
    <n v="505"/>
    <n v="0"/>
    <m/>
    <x v="0"/>
  </r>
  <r>
    <x v="40"/>
    <x v="0"/>
    <x v="0"/>
    <x v="0"/>
    <x v="8"/>
    <x v="23"/>
    <n v="0"/>
    <n v="0"/>
    <m/>
    <x v="0"/>
  </r>
  <r>
    <x v="40"/>
    <x v="0"/>
    <x v="0"/>
    <x v="1"/>
    <x v="9"/>
    <x v="23"/>
    <n v="0"/>
    <n v="0"/>
    <m/>
    <x v="0"/>
  </r>
  <r>
    <x v="40"/>
    <x v="0"/>
    <x v="0"/>
    <x v="0"/>
    <x v="0"/>
    <x v="24"/>
    <n v="183"/>
    <n v="0"/>
    <m/>
    <x v="0"/>
  </r>
  <r>
    <x v="40"/>
    <x v="0"/>
    <x v="0"/>
    <x v="0"/>
    <x v="1"/>
    <x v="24"/>
    <n v="31"/>
    <n v="0"/>
    <m/>
    <x v="0"/>
  </r>
  <r>
    <x v="40"/>
    <x v="0"/>
    <x v="0"/>
    <x v="1"/>
    <x v="2"/>
    <x v="24"/>
    <n v="0"/>
    <n v="0"/>
    <m/>
    <x v="0"/>
  </r>
  <r>
    <x v="40"/>
    <x v="0"/>
    <x v="0"/>
    <x v="1"/>
    <x v="3"/>
    <x v="24"/>
    <n v="0"/>
    <n v="0"/>
    <m/>
    <x v="0"/>
  </r>
  <r>
    <x v="40"/>
    <x v="0"/>
    <x v="0"/>
    <x v="2"/>
    <x v="4"/>
    <x v="24"/>
    <n v="783"/>
    <n v="0"/>
    <m/>
    <x v="0"/>
  </r>
  <r>
    <x v="40"/>
    <x v="0"/>
    <x v="0"/>
    <x v="3"/>
    <x v="5"/>
    <x v="24"/>
    <n v="6181"/>
    <n v="0"/>
    <m/>
    <x v="0"/>
  </r>
  <r>
    <x v="40"/>
    <x v="0"/>
    <x v="0"/>
    <x v="3"/>
    <x v="6"/>
    <x v="24"/>
    <n v="979"/>
    <n v="0"/>
    <m/>
    <x v="0"/>
  </r>
  <r>
    <x v="40"/>
    <x v="0"/>
    <x v="0"/>
    <x v="4"/>
    <x v="7"/>
    <x v="24"/>
    <n v="464"/>
    <n v="0"/>
    <m/>
    <x v="0"/>
  </r>
  <r>
    <x v="40"/>
    <x v="0"/>
    <x v="0"/>
    <x v="0"/>
    <x v="8"/>
    <x v="24"/>
    <n v="0"/>
    <n v="0"/>
    <m/>
    <x v="0"/>
  </r>
  <r>
    <x v="40"/>
    <x v="0"/>
    <x v="0"/>
    <x v="1"/>
    <x v="9"/>
    <x v="24"/>
    <n v="0"/>
    <n v="0"/>
    <m/>
    <x v="0"/>
  </r>
  <r>
    <x v="40"/>
    <x v="0"/>
    <x v="0"/>
    <x v="0"/>
    <x v="0"/>
    <x v="25"/>
    <n v="175"/>
    <n v="0"/>
    <m/>
    <x v="0"/>
  </r>
  <r>
    <x v="40"/>
    <x v="0"/>
    <x v="0"/>
    <x v="0"/>
    <x v="1"/>
    <x v="25"/>
    <n v="33"/>
    <n v="0"/>
    <m/>
    <x v="0"/>
  </r>
  <r>
    <x v="40"/>
    <x v="0"/>
    <x v="0"/>
    <x v="1"/>
    <x v="2"/>
    <x v="25"/>
    <n v="0"/>
    <n v="0"/>
    <m/>
    <x v="0"/>
  </r>
  <r>
    <x v="40"/>
    <x v="0"/>
    <x v="0"/>
    <x v="1"/>
    <x v="3"/>
    <x v="25"/>
    <n v="0"/>
    <n v="0"/>
    <m/>
    <x v="0"/>
  </r>
  <r>
    <x v="40"/>
    <x v="0"/>
    <x v="0"/>
    <x v="2"/>
    <x v="4"/>
    <x v="25"/>
    <n v="751"/>
    <n v="0"/>
    <m/>
    <x v="0"/>
  </r>
  <r>
    <x v="40"/>
    <x v="0"/>
    <x v="0"/>
    <x v="3"/>
    <x v="5"/>
    <x v="25"/>
    <n v="5962"/>
    <n v="0"/>
    <m/>
    <x v="0"/>
  </r>
  <r>
    <x v="40"/>
    <x v="0"/>
    <x v="0"/>
    <x v="3"/>
    <x v="6"/>
    <x v="25"/>
    <n v="946"/>
    <n v="0"/>
    <m/>
    <x v="0"/>
  </r>
  <r>
    <x v="40"/>
    <x v="0"/>
    <x v="0"/>
    <x v="4"/>
    <x v="7"/>
    <x v="25"/>
    <n v="416"/>
    <n v="0"/>
    <m/>
    <x v="0"/>
  </r>
  <r>
    <x v="40"/>
    <x v="0"/>
    <x v="0"/>
    <x v="0"/>
    <x v="8"/>
    <x v="25"/>
    <n v="0"/>
    <n v="0"/>
    <m/>
    <x v="0"/>
  </r>
  <r>
    <x v="40"/>
    <x v="0"/>
    <x v="0"/>
    <x v="1"/>
    <x v="9"/>
    <x v="25"/>
    <n v="0"/>
    <n v="0"/>
    <m/>
    <x v="0"/>
  </r>
  <r>
    <x v="40"/>
    <x v="0"/>
    <x v="0"/>
    <x v="0"/>
    <x v="0"/>
    <x v="26"/>
    <n v="166"/>
    <n v="0"/>
    <m/>
    <x v="0"/>
  </r>
  <r>
    <x v="40"/>
    <x v="0"/>
    <x v="0"/>
    <x v="0"/>
    <x v="1"/>
    <x v="26"/>
    <n v="36"/>
    <n v="0"/>
    <m/>
    <x v="0"/>
  </r>
  <r>
    <x v="40"/>
    <x v="0"/>
    <x v="0"/>
    <x v="1"/>
    <x v="2"/>
    <x v="26"/>
    <n v="0"/>
    <n v="0"/>
    <m/>
    <x v="0"/>
  </r>
  <r>
    <x v="40"/>
    <x v="0"/>
    <x v="0"/>
    <x v="1"/>
    <x v="3"/>
    <x v="26"/>
    <n v="0"/>
    <n v="0"/>
    <m/>
    <x v="0"/>
  </r>
  <r>
    <x v="40"/>
    <x v="0"/>
    <x v="0"/>
    <x v="2"/>
    <x v="4"/>
    <x v="26"/>
    <n v="718"/>
    <n v="0"/>
    <m/>
    <x v="0"/>
  </r>
  <r>
    <x v="40"/>
    <x v="0"/>
    <x v="0"/>
    <x v="3"/>
    <x v="5"/>
    <x v="26"/>
    <n v="5852"/>
    <n v="0"/>
    <m/>
    <x v="0"/>
  </r>
  <r>
    <x v="40"/>
    <x v="0"/>
    <x v="0"/>
    <x v="3"/>
    <x v="6"/>
    <x v="26"/>
    <n v="896"/>
    <n v="0"/>
    <m/>
    <x v="0"/>
  </r>
  <r>
    <x v="40"/>
    <x v="0"/>
    <x v="0"/>
    <x v="4"/>
    <x v="7"/>
    <x v="26"/>
    <n v="380"/>
    <n v="0"/>
    <m/>
    <x v="0"/>
  </r>
  <r>
    <x v="40"/>
    <x v="0"/>
    <x v="0"/>
    <x v="0"/>
    <x v="8"/>
    <x v="26"/>
    <n v="0"/>
    <n v="0"/>
    <m/>
    <x v="0"/>
  </r>
  <r>
    <x v="40"/>
    <x v="0"/>
    <x v="0"/>
    <x v="1"/>
    <x v="9"/>
    <x v="26"/>
    <n v="0"/>
    <n v="0"/>
    <m/>
    <x v="0"/>
  </r>
  <r>
    <x v="40"/>
    <x v="0"/>
    <x v="0"/>
    <x v="0"/>
    <x v="0"/>
    <x v="27"/>
    <n v="175"/>
    <n v="0"/>
    <m/>
    <x v="0"/>
  </r>
  <r>
    <x v="40"/>
    <x v="0"/>
    <x v="0"/>
    <x v="0"/>
    <x v="1"/>
    <x v="27"/>
    <n v="39"/>
    <n v="0"/>
    <m/>
    <x v="0"/>
  </r>
  <r>
    <x v="40"/>
    <x v="0"/>
    <x v="0"/>
    <x v="1"/>
    <x v="2"/>
    <x v="27"/>
    <n v="0"/>
    <n v="0"/>
    <m/>
    <x v="0"/>
  </r>
  <r>
    <x v="40"/>
    <x v="0"/>
    <x v="0"/>
    <x v="1"/>
    <x v="3"/>
    <x v="27"/>
    <n v="0"/>
    <n v="0"/>
    <m/>
    <x v="0"/>
  </r>
  <r>
    <x v="40"/>
    <x v="0"/>
    <x v="0"/>
    <x v="2"/>
    <x v="4"/>
    <x v="27"/>
    <n v="768"/>
    <n v="0"/>
    <m/>
    <x v="0"/>
  </r>
  <r>
    <x v="40"/>
    <x v="0"/>
    <x v="0"/>
    <x v="3"/>
    <x v="5"/>
    <x v="27"/>
    <n v="6348"/>
    <n v="0"/>
    <m/>
    <x v="0"/>
  </r>
  <r>
    <x v="40"/>
    <x v="0"/>
    <x v="0"/>
    <x v="3"/>
    <x v="6"/>
    <x v="27"/>
    <n v="820"/>
    <n v="0"/>
    <m/>
    <x v="0"/>
  </r>
  <r>
    <x v="40"/>
    <x v="0"/>
    <x v="0"/>
    <x v="4"/>
    <x v="7"/>
    <x v="27"/>
    <n v="346"/>
    <n v="0"/>
    <m/>
    <x v="0"/>
  </r>
  <r>
    <x v="40"/>
    <x v="0"/>
    <x v="0"/>
    <x v="0"/>
    <x v="8"/>
    <x v="27"/>
    <n v="0"/>
    <n v="0"/>
    <m/>
    <x v="0"/>
  </r>
  <r>
    <x v="40"/>
    <x v="0"/>
    <x v="0"/>
    <x v="1"/>
    <x v="9"/>
    <x v="27"/>
    <n v="0"/>
    <n v="0"/>
    <m/>
    <x v="0"/>
  </r>
  <r>
    <x v="40"/>
    <x v="0"/>
    <x v="0"/>
    <x v="0"/>
    <x v="0"/>
    <x v="28"/>
    <n v="183"/>
    <n v="0"/>
    <m/>
    <x v="0"/>
  </r>
  <r>
    <x v="40"/>
    <x v="0"/>
    <x v="0"/>
    <x v="0"/>
    <x v="1"/>
    <x v="28"/>
    <n v="41"/>
    <n v="0"/>
    <m/>
    <x v="0"/>
  </r>
  <r>
    <x v="40"/>
    <x v="0"/>
    <x v="0"/>
    <x v="1"/>
    <x v="2"/>
    <x v="28"/>
    <n v="0"/>
    <n v="0"/>
    <m/>
    <x v="0"/>
  </r>
  <r>
    <x v="40"/>
    <x v="0"/>
    <x v="0"/>
    <x v="1"/>
    <x v="3"/>
    <x v="28"/>
    <n v="0"/>
    <n v="0"/>
    <m/>
    <x v="0"/>
  </r>
  <r>
    <x v="40"/>
    <x v="0"/>
    <x v="0"/>
    <x v="2"/>
    <x v="4"/>
    <x v="28"/>
    <n v="805"/>
    <n v="0"/>
    <m/>
    <x v="0"/>
  </r>
  <r>
    <x v="40"/>
    <x v="0"/>
    <x v="0"/>
    <x v="3"/>
    <x v="5"/>
    <x v="28"/>
    <n v="6792"/>
    <n v="0"/>
    <m/>
    <x v="0"/>
  </r>
  <r>
    <x v="40"/>
    <x v="0"/>
    <x v="0"/>
    <x v="3"/>
    <x v="6"/>
    <x v="28"/>
    <n v="733"/>
    <n v="0"/>
    <m/>
    <x v="0"/>
  </r>
  <r>
    <x v="40"/>
    <x v="0"/>
    <x v="0"/>
    <x v="4"/>
    <x v="7"/>
    <x v="28"/>
    <n v="312"/>
    <n v="0"/>
    <m/>
    <x v="0"/>
  </r>
  <r>
    <x v="40"/>
    <x v="0"/>
    <x v="0"/>
    <x v="0"/>
    <x v="8"/>
    <x v="28"/>
    <n v="0"/>
    <n v="0"/>
    <m/>
    <x v="0"/>
  </r>
  <r>
    <x v="40"/>
    <x v="0"/>
    <x v="0"/>
    <x v="1"/>
    <x v="9"/>
    <x v="28"/>
    <n v="0"/>
    <n v="0"/>
    <m/>
    <x v="0"/>
  </r>
  <r>
    <x v="40"/>
    <x v="0"/>
    <x v="0"/>
    <x v="0"/>
    <x v="0"/>
    <x v="29"/>
    <n v="190"/>
    <n v="0"/>
    <m/>
    <x v="0"/>
  </r>
  <r>
    <x v="40"/>
    <x v="0"/>
    <x v="0"/>
    <x v="0"/>
    <x v="1"/>
    <x v="29"/>
    <n v="44"/>
    <n v="0"/>
    <m/>
    <x v="0"/>
  </r>
  <r>
    <x v="40"/>
    <x v="0"/>
    <x v="0"/>
    <x v="1"/>
    <x v="2"/>
    <x v="29"/>
    <n v="0"/>
    <n v="0"/>
    <m/>
    <x v="0"/>
  </r>
  <r>
    <x v="40"/>
    <x v="0"/>
    <x v="0"/>
    <x v="1"/>
    <x v="3"/>
    <x v="29"/>
    <n v="0"/>
    <n v="0"/>
    <m/>
    <x v="0"/>
  </r>
  <r>
    <x v="40"/>
    <x v="0"/>
    <x v="0"/>
    <x v="2"/>
    <x v="4"/>
    <x v="29"/>
    <n v="821"/>
    <n v="0"/>
    <m/>
    <x v="0"/>
  </r>
  <r>
    <x v="40"/>
    <x v="0"/>
    <x v="0"/>
    <x v="3"/>
    <x v="5"/>
    <x v="29"/>
    <n v="7174"/>
    <n v="0"/>
    <m/>
    <x v="0"/>
  </r>
  <r>
    <x v="40"/>
    <x v="0"/>
    <x v="0"/>
    <x v="3"/>
    <x v="6"/>
    <x v="29"/>
    <n v="648"/>
    <n v="0"/>
    <m/>
    <x v="0"/>
  </r>
  <r>
    <x v="40"/>
    <x v="0"/>
    <x v="0"/>
    <x v="4"/>
    <x v="7"/>
    <x v="29"/>
    <n v="272"/>
    <n v="0"/>
    <m/>
    <x v="0"/>
  </r>
  <r>
    <x v="40"/>
    <x v="0"/>
    <x v="0"/>
    <x v="0"/>
    <x v="8"/>
    <x v="29"/>
    <n v="0"/>
    <n v="0"/>
    <m/>
    <x v="0"/>
  </r>
  <r>
    <x v="40"/>
    <x v="0"/>
    <x v="0"/>
    <x v="1"/>
    <x v="9"/>
    <x v="29"/>
    <n v="0"/>
    <n v="0"/>
    <m/>
    <x v="0"/>
  </r>
  <r>
    <x v="40"/>
    <x v="0"/>
    <x v="0"/>
    <x v="0"/>
    <x v="0"/>
    <x v="30"/>
    <n v="191"/>
    <n v="0"/>
    <m/>
    <x v="0"/>
  </r>
  <r>
    <x v="40"/>
    <x v="0"/>
    <x v="0"/>
    <x v="0"/>
    <x v="1"/>
    <x v="30"/>
    <n v="47"/>
    <n v="0"/>
    <m/>
    <x v="0"/>
  </r>
  <r>
    <x v="40"/>
    <x v="0"/>
    <x v="0"/>
    <x v="1"/>
    <x v="2"/>
    <x v="30"/>
    <n v="0"/>
    <n v="0"/>
    <m/>
    <x v="0"/>
  </r>
  <r>
    <x v="40"/>
    <x v="0"/>
    <x v="0"/>
    <x v="1"/>
    <x v="3"/>
    <x v="30"/>
    <n v="0"/>
    <n v="0"/>
    <m/>
    <x v="0"/>
  </r>
  <r>
    <x v="40"/>
    <x v="0"/>
    <x v="0"/>
    <x v="2"/>
    <x v="4"/>
    <x v="30"/>
    <n v="854"/>
    <n v="0"/>
    <m/>
    <x v="0"/>
  </r>
  <r>
    <x v="40"/>
    <x v="0"/>
    <x v="0"/>
    <x v="3"/>
    <x v="5"/>
    <x v="30"/>
    <n v="7490"/>
    <n v="0"/>
    <m/>
    <x v="0"/>
  </r>
  <r>
    <x v="40"/>
    <x v="0"/>
    <x v="0"/>
    <x v="3"/>
    <x v="6"/>
    <x v="30"/>
    <n v="584"/>
    <n v="0"/>
    <m/>
    <x v="0"/>
  </r>
  <r>
    <x v="40"/>
    <x v="0"/>
    <x v="0"/>
    <x v="4"/>
    <x v="7"/>
    <x v="30"/>
    <n v="263"/>
    <n v="0"/>
    <m/>
    <x v="0"/>
  </r>
  <r>
    <x v="40"/>
    <x v="0"/>
    <x v="0"/>
    <x v="0"/>
    <x v="8"/>
    <x v="30"/>
    <n v="0"/>
    <n v="0"/>
    <m/>
    <x v="0"/>
  </r>
  <r>
    <x v="40"/>
    <x v="0"/>
    <x v="0"/>
    <x v="1"/>
    <x v="9"/>
    <x v="30"/>
    <n v="0"/>
    <n v="0"/>
    <m/>
    <x v="0"/>
  </r>
  <r>
    <x v="40"/>
    <x v="1"/>
    <x v="0"/>
    <x v="0"/>
    <x v="0"/>
    <x v="1"/>
    <n v="1047"/>
    <n v="0"/>
    <m/>
    <x v="0"/>
  </r>
  <r>
    <x v="40"/>
    <x v="1"/>
    <x v="0"/>
    <x v="0"/>
    <x v="1"/>
    <x v="1"/>
    <n v="34"/>
    <n v="0"/>
    <m/>
    <x v="0"/>
  </r>
  <r>
    <x v="40"/>
    <x v="1"/>
    <x v="0"/>
    <x v="1"/>
    <x v="2"/>
    <x v="1"/>
    <n v="0"/>
    <n v="0"/>
    <m/>
    <x v="0"/>
  </r>
  <r>
    <x v="40"/>
    <x v="1"/>
    <x v="0"/>
    <x v="1"/>
    <x v="3"/>
    <x v="1"/>
    <n v="0"/>
    <n v="0"/>
    <m/>
    <x v="0"/>
  </r>
  <r>
    <x v="40"/>
    <x v="1"/>
    <x v="0"/>
    <x v="2"/>
    <x v="4"/>
    <x v="1"/>
    <n v="2975"/>
    <n v="0"/>
    <m/>
    <x v="0"/>
  </r>
  <r>
    <x v="40"/>
    <x v="1"/>
    <x v="0"/>
    <x v="3"/>
    <x v="5"/>
    <x v="1"/>
    <n v="12799"/>
    <n v="0"/>
    <m/>
    <x v="0"/>
  </r>
  <r>
    <x v="40"/>
    <x v="1"/>
    <x v="0"/>
    <x v="3"/>
    <x v="6"/>
    <x v="1"/>
    <n v="1228"/>
    <n v="0"/>
    <m/>
    <x v="0"/>
  </r>
  <r>
    <x v="40"/>
    <x v="1"/>
    <x v="0"/>
    <x v="4"/>
    <x v="7"/>
    <x v="1"/>
    <n v="43"/>
    <n v="0"/>
    <m/>
    <x v="0"/>
  </r>
  <r>
    <x v="40"/>
    <x v="1"/>
    <x v="0"/>
    <x v="0"/>
    <x v="8"/>
    <x v="1"/>
    <n v="0"/>
    <n v="0"/>
    <m/>
    <x v="0"/>
  </r>
  <r>
    <x v="40"/>
    <x v="1"/>
    <x v="0"/>
    <x v="1"/>
    <x v="9"/>
    <x v="1"/>
    <n v="0"/>
    <n v="0"/>
    <m/>
    <x v="0"/>
  </r>
  <r>
    <x v="40"/>
    <x v="1"/>
    <x v="0"/>
    <x v="0"/>
    <x v="0"/>
    <x v="2"/>
    <n v="1717"/>
    <n v="0"/>
    <m/>
    <x v="0"/>
  </r>
  <r>
    <x v="40"/>
    <x v="1"/>
    <x v="0"/>
    <x v="0"/>
    <x v="1"/>
    <x v="2"/>
    <n v="21"/>
    <n v="0"/>
    <m/>
    <x v="0"/>
  </r>
  <r>
    <x v="40"/>
    <x v="1"/>
    <x v="0"/>
    <x v="1"/>
    <x v="2"/>
    <x v="2"/>
    <n v="0"/>
    <n v="0"/>
    <m/>
    <x v="0"/>
  </r>
  <r>
    <x v="40"/>
    <x v="1"/>
    <x v="0"/>
    <x v="1"/>
    <x v="3"/>
    <x v="2"/>
    <n v="0"/>
    <n v="0"/>
    <m/>
    <x v="0"/>
  </r>
  <r>
    <x v="40"/>
    <x v="1"/>
    <x v="0"/>
    <x v="2"/>
    <x v="4"/>
    <x v="2"/>
    <n v="4535"/>
    <n v="0"/>
    <m/>
    <x v="0"/>
  </r>
  <r>
    <x v="40"/>
    <x v="1"/>
    <x v="0"/>
    <x v="3"/>
    <x v="5"/>
    <x v="2"/>
    <n v="12117"/>
    <n v="0"/>
    <m/>
    <x v="0"/>
  </r>
  <r>
    <x v="40"/>
    <x v="1"/>
    <x v="0"/>
    <x v="3"/>
    <x v="6"/>
    <x v="2"/>
    <n v="3288"/>
    <n v="0"/>
    <m/>
    <x v="0"/>
  </r>
  <r>
    <x v="40"/>
    <x v="1"/>
    <x v="0"/>
    <x v="4"/>
    <x v="7"/>
    <x v="2"/>
    <n v="105"/>
    <n v="0"/>
    <m/>
    <x v="0"/>
  </r>
  <r>
    <x v="40"/>
    <x v="1"/>
    <x v="0"/>
    <x v="0"/>
    <x v="8"/>
    <x v="2"/>
    <n v="0"/>
    <n v="0"/>
    <m/>
    <x v="0"/>
  </r>
  <r>
    <x v="40"/>
    <x v="1"/>
    <x v="0"/>
    <x v="1"/>
    <x v="9"/>
    <x v="2"/>
    <n v="0"/>
    <n v="0"/>
    <m/>
    <x v="0"/>
  </r>
  <r>
    <x v="40"/>
    <x v="1"/>
    <x v="0"/>
    <x v="0"/>
    <x v="0"/>
    <x v="3"/>
    <n v="1343"/>
    <n v="0"/>
    <m/>
    <x v="0"/>
  </r>
  <r>
    <x v="40"/>
    <x v="1"/>
    <x v="0"/>
    <x v="0"/>
    <x v="1"/>
    <x v="3"/>
    <n v="27"/>
    <n v="0"/>
    <m/>
    <x v="0"/>
  </r>
  <r>
    <x v="40"/>
    <x v="1"/>
    <x v="0"/>
    <x v="1"/>
    <x v="2"/>
    <x v="3"/>
    <n v="0"/>
    <n v="0"/>
    <m/>
    <x v="0"/>
  </r>
  <r>
    <x v="40"/>
    <x v="1"/>
    <x v="0"/>
    <x v="1"/>
    <x v="3"/>
    <x v="3"/>
    <n v="0"/>
    <n v="0"/>
    <m/>
    <x v="0"/>
  </r>
  <r>
    <x v="40"/>
    <x v="1"/>
    <x v="0"/>
    <x v="2"/>
    <x v="4"/>
    <x v="3"/>
    <n v="4127"/>
    <n v="0"/>
    <m/>
    <x v="0"/>
  </r>
  <r>
    <x v="40"/>
    <x v="1"/>
    <x v="0"/>
    <x v="3"/>
    <x v="5"/>
    <x v="3"/>
    <n v="12089"/>
    <n v="0"/>
    <m/>
    <x v="0"/>
  </r>
  <r>
    <x v="40"/>
    <x v="1"/>
    <x v="0"/>
    <x v="3"/>
    <x v="6"/>
    <x v="3"/>
    <n v="2104"/>
    <n v="0"/>
    <m/>
    <x v="0"/>
  </r>
  <r>
    <x v="40"/>
    <x v="1"/>
    <x v="0"/>
    <x v="4"/>
    <x v="7"/>
    <x v="3"/>
    <n v="99"/>
    <n v="0"/>
    <m/>
    <x v="0"/>
  </r>
  <r>
    <x v="40"/>
    <x v="1"/>
    <x v="0"/>
    <x v="0"/>
    <x v="8"/>
    <x v="3"/>
    <n v="0"/>
    <n v="0"/>
    <m/>
    <x v="0"/>
  </r>
  <r>
    <x v="40"/>
    <x v="1"/>
    <x v="0"/>
    <x v="1"/>
    <x v="9"/>
    <x v="3"/>
    <n v="0"/>
    <n v="0"/>
    <m/>
    <x v="0"/>
  </r>
  <r>
    <x v="40"/>
    <x v="1"/>
    <x v="0"/>
    <x v="0"/>
    <x v="0"/>
    <x v="4"/>
    <n v="1554"/>
    <n v="0"/>
    <m/>
    <x v="0"/>
  </r>
  <r>
    <x v="40"/>
    <x v="1"/>
    <x v="0"/>
    <x v="0"/>
    <x v="1"/>
    <x v="4"/>
    <n v="28"/>
    <n v="0"/>
    <m/>
    <x v="0"/>
  </r>
  <r>
    <x v="40"/>
    <x v="1"/>
    <x v="0"/>
    <x v="1"/>
    <x v="2"/>
    <x v="4"/>
    <n v="0"/>
    <n v="0"/>
    <m/>
    <x v="0"/>
  </r>
  <r>
    <x v="40"/>
    <x v="1"/>
    <x v="0"/>
    <x v="1"/>
    <x v="3"/>
    <x v="4"/>
    <n v="0"/>
    <n v="0"/>
    <m/>
    <x v="0"/>
  </r>
  <r>
    <x v="40"/>
    <x v="1"/>
    <x v="0"/>
    <x v="2"/>
    <x v="4"/>
    <x v="4"/>
    <n v="3307"/>
    <n v="0"/>
    <m/>
    <x v="0"/>
  </r>
  <r>
    <x v="40"/>
    <x v="1"/>
    <x v="0"/>
    <x v="3"/>
    <x v="5"/>
    <x v="4"/>
    <n v="11805"/>
    <n v="0"/>
    <m/>
    <x v="0"/>
  </r>
  <r>
    <x v="40"/>
    <x v="1"/>
    <x v="0"/>
    <x v="3"/>
    <x v="6"/>
    <x v="4"/>
    <n v="1149"/>
    <n v="0"/>
    <m/>
    <x v="0"/>
  </r>
  <r>
    <x v="40"/>
    <x v="1"/>
    <x v="0"/>
    <x v="4"/>
    <x v="7"/>
    <x v="4"/>
    <n v="49"/>
    <n v="0"/>
    <m/>
    <x v="0"/>
  </r>
  <r>
    <x v="40"/>
    <x v="1"/>
    <x v="0"/>
    <x v="0"/>
    <x v="8"/>
    <x v="4"/>
    <n v="0"/>
    <n v="0"/>
    <m/>
    <x v="0"/>
  </r>
  <r>
    <x v="40"/>
    <x v="1"/>
    <x v="0"/>
    <x v="1"/>
    <x v="9"/>
    <x v="4"/>
    <n v="0"/>
    <n v="0"/>
    <m/>
    <x v="0"/>
  </r>
  <r>
    <x v="40"/>
    <x v="1"/>
    <x v="0"/>
    <x v="0"/>
    <x v="0"/>
    <x v="5"/>
    <n v="2147"/>
    <n v="0"/>
    <m/>
    <x v="0"/>
  </r>
  <r>
    <x v="40"/>
    <x v="1"/>
    <x v="0"/>
    <x v="0"/>
    <x v="1"/>
    <x v="5"/>
    <n v="19"/>
    <n v="0"/>
    <m/>
    <x v="0"/>
  </r>
  <r>
    <x v="40"/>
    <x v="1"/>
    <x v="0"/>
    <x v="1"/>
    <x v="2"/>
    <x v="5"/>
    <n v="0"/>
    <n v="0"/>
    <m/>
    <x v="0"/>
  </r>
  <r>
    <x v="40"/>
    <x v="1"/>
    <x v="0"/>
    <x v="1"/>
    <x v="3"/>
    <x v="5"/>
    <n v="0"/>
    <n v="0"/>
    <m/>
    <x v="0"/>
  </r>
  <r>
    <x v="40"/>
    <x v="1"/>
    <x v="0"/>
    <x v="2"/>
    <x v="4"/>
    <x v="5"/>
    <n v="3873"/>
    <n v="0"/>
    <m/>
    <x v="0"/>
  </r>
  <r>
    <x v="40"/>
    <x v="1"/>
    <x v="0"/>
    <x v="3"/>
    <x v="5"/>
    <x v="5"/>
    <n v="11887"/>
    <n v="0"/>
    <m/>
    <x v="0"/>
  </r>
  <r>
    <x v="40"/>
    <x v="1"/>
    <x v="0"/>
    <x v="3"/>
    <x v="6"/>
    <x v="5"/>
    <n v="1808"/>
    <n v="0"/>
    <m/>
    <x v="0"/>
  </r>
  <r>
    <x v="40"/>
    <x v="1"/>
    <x v="0"/>
    <x v="4"/>
    <x v="7"/>
    <x v="5"/>
    <n v="99"/>
    <n v="0"/>
    <m/>
    <x v="0"/>
  </r>
  <r>
    <x v="40"/>
    <x v="1"/>
    <x v="0"/>
    <x v="0"/>
    <x v="8"/>
    <x v="5"/>
    <n v="0"/>
    <n v="0"/>
    <m/>
    <x v="0"/>
  </r>
  <r>
    <x v="40"/>
    <x v="1"/>
    <x v="0"/>
    <x v="1"/>
    <x v="9"/>
    <x v="5"/>
    <n v="0"/>
    <n v="0"/>
    <m/>
    <x v="0"/>
  </r>
  <r>
    <x v="40"/>
    <x v="1"/>
    <x v="0"/>
    <x v="0"/>
    <x v="0"/>
    <x v="6"/>
    <n v="1885"/>
    <n v="0"/>
    <m/>
    <x v="0"/>
  </r>
  <r>
    <x v="40"/>
    <x v="1"/>
    <x v="0"/>
    <x v="0"/>
    <x v="1"/>
    <x v="6"/>
    <n v="28"/>
    <n v="0"/>
    <m/>
    <x v="0"/>
  </r>
  <r>
    <x v="40"/>
    <x v="1"/>
    <x v="0"/>
    <x v="1"/>
    <x v="2"/>
    <x v="6"/>
    <n v="0"/>
    <n v="0"/>
    <m/>
    <x v="0"/>
  </r>
  <r>
    <x v="40"/>
    <x v="1"/>
    <x v="0"/>
    <x v="1"/>
    <x v="3"/>
    <x v="6"/>
    <n v="0"/>
    <n v="0"/>
    <m/>
    <x v="0"/>
  </r>
  <r>
    <x v="40"/>
    <x v="1"/>
    <x v="0"/>
    <x v="2"/>
    <x v="4"/>
    <x v="6"/>
    <n v="2768"/>
    <n v="0"/>
    <m/>
    <x v="0"/>
  </r>
  <r>
    <x v="40"/>
    <x v="1"/>
    <x v="0"/>
    <x v="3"/>
    <x v="5"/>
    <x v="6"/>
    <n v="11059"/>
    <n v="0"/>
    <m/>
    <x v="0"/>
  </r>
  <r>
    <x v="40"/>
    <x v="1"/>
    <x v="0"/>
    <x v="3"/>
    <x v="6"/>
    <x v="6"/>
    <n v="565"/>
    <n v="0"/>
    <m/>
    <x v="0"/>
  </r>
  <r>
    <x v="40"/>
    <x v="1"/>
    <x v="0"/>
    <x v="4"/>
    <x v="7"/>
    <x v="6"/>
    <n v="47"/>
    <n v="0"/>
    <m/>
    <x v="0"/>
  </r>
  <r>
    <x v="40"/>
    <x v="1"/>
    <x v="0"/>
    <x v="0"/>
    <x v="8"/>
    <x v="6"/>
    <n v="0"/>
    <n v="0"/>
    <m/>
    <x v="0"/>
  </r>
  <r>
    <x v="40"/>
    <x v="1"/>
    <x v="0"/>
    <x v="1"/>
    <x v="9"/>
    <x v="6"/>
    <n v="0"/>
    <n v="0"/>
    <m/>
    <x v="0"/>
  </r>
  <r>
    <x v="40"/>
    <x v="1"/>
    <x v="0"/>
    <x v="0"/>
    <x v="0"/>
    <x v="7"/>
    <n v="1824"/>
    <n v="0"/>
    <m/>
    <x v="0"/>
  </r>
  <r>
    <x v="40"/>
    <x v="1"/>
    <x v="0"/>
    <x v="0"/>
    <x v="1"/>
    <x v="7"/>
    <n v="33"/>
    <n v="0"/>
    <m/>
    <x v="0"/>
  </r>
  <r>
    <x v="40"/>
    <x v="1"/>
    <x v="0"/>
    <x v="1"/>
    <x v="2"/>
    <x v="7"/>
    <n v="0"/>
    <n v="0"/>
    <m/>
    <x v="0"/>
  </r>
  <r>
    <x v="40"/>
    <x v="1"/>
    <x v="0"/>
    <x v="1"/>
    <x v="3"/>
    <x v="7"/>
    <n v="0"/>
    <n v="0"/>
    <m/>
    <x v="0"/>
  </r>
  <r>
    <x v="40"/>
    <x v="1"/>
    <x v="0"/>
    <x v="2"/>
    <x v="4"/>
    <x v="7"/>
    <n v="2410"/>
    <n v="0"/>
    <m/>
    <x v="0"/>
  </r>
  <r>
    <x v="40"/>
    <x v="1"/>
    <x v="0"/>
    <x v="3"/>
    <x v="5"/>
    <x v="7"/>
    <n v="11066"/>
    <n v="0"/>
    <m/>
    <x v="0"/>
  </r>
  <r>
    <x v="40"/>
    <x v="1"/>
    <x v="0"/>
    <x v="3"/>
    <x v="6"/>
    <x v="7"/>
    <n v="902"/>
    <n v="0"/>
    <m/>
    <x v="0"/>
  </r>
  <r>
    <x v="40"/>
    <x v="1"/>
    <x v="0"/>
    <x v="4"/>
    <x v="7"/>
    <x v="7"/>
    <n v="42"/>
    <n v="0"/>
    <m/>
    <x v="0"/>
  </r>
  <r>
    <x v="40"/>
    <x v="1"/>
    <x v="0"/>
    <x v="0"/>
    <x v="8"/>
    <x v="7"/>
    <n v="0"/>
    <n v="0"/>
    <m/>
    <x v="0"/>
  </r>
  <r>
    <x v="40"/>
    <x v="1"/>
    <x v="0"/>
    <x v="1"/>
    <x v="9"/>
    <x v="7"/>
    <n v="0"/>
    <n v="0"/>
    <m/>
    <x v="0"/>
  </r>
  <r>
    <x v="40"/>
    <x v="1"/>
    <x v="0"/>
    <x v="0"/>
    <x v="0"/>
    <x v="8"/>
    <n v="1602"/>
    <n v="0"/>
    <m/>
    <x v="0"/>
  </r>
  <r>
    <x v="40"/>
    <x v="1"/>
    <x v="0"/>
    <x v="0"/>
    <x v="1"/>
    <x v="8"/>
    <n v="39"/>
    <n v="0"/>
    <m/>
    <x v="0"/>
  </r>
  <r>
    <x v="40"/>
    <x v="1"/>
    <x v="0"/>
    <x v="1"/>
    <x v="2"/>
    <x v="8"/>
    <n v="0"/>
    <n v="0"/>
    <m/>
    <x v="0"/>
  </r>
  <r>
    <x v="40"/>
    <x v="1"/>
    <x v="0"/>
    <x v="1"/>
    <x v="3"/>
    <x v="8"/>
    <n v="0"/>
    <n v="0"/>
    <m/>
    <x v="0"/>
  </r>
  <r>
    <x v="40"/>
    <x v="1"/>
    <x v="0"/>
    <x v="2"/>
    <x v="4"/>
    <x v="8"/>
    <n v="2844"/>
    <n v="0"/>
    <m/>
    <x v="0"/>
  </r>
  <r>
    <x v="40"/>
    <x v="1"/>
    <x v="0"/>
    <x v="3"/>
    <x v="5"/>
    <x v="8"/>
    <n v="10829"/>
    <n v="0"/>
    <m/>
    <x v="0"/>
  </r>
  <r>
    <x v="40"/>
    <x v="1"/>
    <x v="0"/>
    <x v="3"/>
    <x v="6"/>
    <x v="8"/>
    <n v="1320"/>
    <n v="0"/>
    <m/>
    <x v="0"/>
  </r>
  <r>
    <x v="40"/>
    <x v="1"/>
    <x v="0"/>
    <x v="4"/>
    <x v="7"/>
    <x v="8"/>
    <n v="54"/>
    <n v="0"/>
    <m/>
    <x v="0"/>
  </r>
  <r>
    <x v="40"/>
    <x v="1"/>
    <x v="0"/>
    <x v="0"/>
    <x v="8"/>
    <x v="8"/>
    <n v="0"/>
    <n v="0"/>
    <m/>
    <x v="0"/>
  </r>
  <r>
    <x v="40"/>
    <x v="1"/>
    <x v="0"/>
    <x v="1"/>
    <x v="9"/>
    <x v="8"/>
    <n v="0"/>
    <n v="0"/>
    <m/>
    <x v="0"/>
  </r>
  <r>
    <x v="40"/>
    <x v="1"/>
    <x v="0"/>
    <x v="0"/>
    <x v="0"/>
    <x v="9"/>
    <n v="1563"/>
    <n v="0"/>
    <m/>
    <x v="0"/>
  </r>
  <r>
    <x v="40"/>
    <x v="1"/>
    <x v="0"/>
    <x v="0"/>
    <x v="1"/>
    <x v="9"/>
    <n v="43"/>
    <n v="0"/>
    <m/>
    <x v="0"/>
  </r>
  <r>
    <x v="40"/>
    <x v="1"/>
    <x v="0"/>
    <x v="1"/>
    <x v="2"/>
    <x v="9"/>
    <n v="0"/>
    <n v="0"/>
    <m/>
    <x v="0"/>
  </r>
  <r>
    <x v="40"/>
    <x v="1"/>
    <x v="0"/>
    <x v="1"/>
    <x v="3"/>
    <x v="9"/>
    <n v="0"/>
    <n v="0"/>
    <m/>
    <x v="0"/>
  </r>
  <r>
    <x v="40"/>
    <x v="1"/>
    <x v="0"/>
    <x v="2"/>
    <x v="4"/>
    <x v="9"/>
    <n v="1893"/>
    <n v="0"/>
    <m/>
    <x v="0"/>
  </r>
  <r>
    <x v="40"/>
    <x v="1"/>
    <x v="0"/>
    <x v="3"/>
    <x v="5"/>
    <x v="9"/>
    <n v="10540"/>
    <n v="0"/>
    <m/>
    <x v="0"/>
  </r>
  <r>
    <x v="40"/>
    <x v="1"/>
    <x v="0"/>
    <x v="3"/>
    <x v="6"/>
    <x v="9"/>
    <n v="1626"/>
    <n v="0"/>
    <m/>
    <x v="0"/>
  </r>
  <r>
    <x v="40"/>
    <x v="1"/>
    <x v="0"/>
    <x v="4"/>
    <x v="7"/>
    <x v="9"/>
    <n v="64"/>
    <n v="0"/>
    <m/>
    <x v="0"/>
  </r>
  <r>
    <x v="40"/>
    <x v="1"/>
    <x v="0"/>
    <x v="0"/>
    <x v="8"/>
    <x v="9"/>
    <n v="0"/>
    <n v="0"/>
    <m/>
    <x v="0"/>
  </r>
  <r>
    <x v="40"/>
    <x v="1"/>
    <x v="0"/>
    <x v="1"/>
    <x v="9"/>
    <x v="9"/>
    <n v="0"/>
    <n v="0"/>
    <m/>
    <x v="0"/>
  </r>
  <r>
    <x v="40"/>
    <x v="1"/>
    <x v="0"/>
    <x v="0"/>
    <x v="0"/>
    <x v="10"/>
    <n v="1625"/>
    <n v="0"/>
    <m/>
    <x v="0"/>
  </r>
  <r>
    <x v="40"/>
    <x v="1"/>
    <x v="0"/>
    <x v="0"/>
    <x v="1"/>
    <x v="10"/>
    <n v="43"/>
    <n v="0"/>
    <m/>
    <x v="0"/>
  </r>
  <r>
    <x v="40"/>
    <x v="1"/>
    <x v="0"/>
    <x v="1"/>
    <x v="2"/>
    <x v="10"/>
    <n v="0"/>
    <n v="0"/>
    <m/>
    <x v="0"/>
  </r>
  <r>
    <x v="40"/>
    <x v="1"/>
    <x v="0"/>
    <x v="1"/>
    <x v="3"/>
    <x v="10"/>
    <n v="0"/>
    <n v="0"/>
    <m/>
    <x v="0"/>
  </r>
  <r>
    <x v="40"/>
    <x v="1"/>
    <x v="0"/>
    <x v="2"/>
    <x v="4"/>
    <x v="10"/>
    <n v="2243"/>
    <n v="0"/>
    <m/>
    <x v="0"/>
  </r>
  <r>
    <x v="40"/>
    <x v="1"/>
    <x v="0"/>
    <x v="3"/>
    <x v="5"/>
    <x v="10"/>
    <n v="10403"/>
    <n v="0"/>
    <m/>
    <x v="0"/>
  </r>
  <r>
    <x v="40"/>
    <x v="1"/>
    <x v="0"/>
    <x v="3"/>
    <x v="6"/>
    <x v="10"/>
    <n v="1853"/>
    <n v="0"/>
    <m/>
    <x v="0"/>
  </r>
  <r>
    <x v="40"/>
    <x v="1"/>
    <x v="0"/>
    <x v="4"/>
    <x v="7"/>
    <x v="10"/>
    <n v="63"/>
    <n v="0"/>
    <m/>
    <x v="0"/>
  </r>
  <r>
    <x v="40"/>
    <x v="1"/>
    <x v="0"/>
    <x v="0"/>
    <x v="8"/>
    <x v="10"/>
    <n v="0"/>
    <n v="0"/>
    <m/>
    <x v="0"/>
  </r>
  <r>
    <x v="40"/>
    <x v="1"/>
    <x v="0"/>
    <x v="1"/>
    <x v="9"/>
    <x v="10"/>
    <n v="0"/>
    <n v="0"/>
    <m/>
    <x v="0"/>
  </r>
  <r>
    <x v="40"/>
    <x v="1"/>
    <x v="0"/>
    <x v="0"/>
    <x v="0"/>
    <x v="11"/>
    <n v="1843"/>
    <n v="0"/>
    <m/>
    <x v="0"/>
  </r>
  <r>
    <x v="40"/>
    <x v="1"/>
    <x v="0"/>
    <x v="0"/>
    <x v="1"/>
    <x v="11"/>
    <n v="44"/>
    <n v="0"/>
    <m/>
    <x v="0"/>
  </r>
  <r>
    <x v="40"/>
    <x v="1"/>
    <x v="0"/>
    <x v="1"/>
    <x v="2"/>
    <x v="11"/>
    <n v="0"/>
    <n v="0"/>
    <m/>
    <x v="0"/>
  </r>
  <r>
    <x v="40"/>
    <x v="1"/>
    <x v="0"/>
    <x v="1"/>
    <x v="3"/>
    <x v="11"/>
    <n v="0"/>
    <n v="0"/>
    <m/>
    <x v="0"/>
  </r>
  <r>
    <x v="40"/>
    <x v="1"/>
    <x v="0"/>
    <x v="2"/>
    <x v="4"/>
    <x v="11"/>
    <n v="2327"/>
    <n v="0"/>
    <m/>
    <x v="0"/>
  </r>
  <r>
    <x v="40"/>
    <x v="1"/>
    <x v="0"/>
    <x v="3"/>
    <x v="5"/>
    <x v="11"/>
    <n v="10237"/>
    <n v="0"/>
    <m/>
    <x v="0"/>
  </r>
  <r>
    <x v="40"/>
    <x v="1"/>
    <x v="0"/>
    <x v="3"/>
    <x v="6"/>
    <x v="11"/>
    <n v="1483"/>
    <n v="0"/>
    <m/>
    <x v="0"/>
  </r>
  <r>
    <x v="40"/>
    <x v="1"/>
    <x v="0"/>
    <x v="4"/>
    <x v="7"/>
    <x v="11"/>
    <n v="48"/>
    <n v="0"/>
    <m/>
    <x v="0"/>
  </r>
  <r>
    <x v="40"/>
    <x v="1"/>
    <x v="0"/>
    <x v="0"/>
    <x v="8"/>
    <x v="11"/>
    <n v="0"/>
    <n v="0"/>
    <m/>
    <x v="0"/>
  </r>
  <r>
    <x v="40"/>
    <x v="1"/>
    <x v="0"/>
    <x v="1"/>
    <x v="9"/>
    <x v="11"/>
    <n v="0"/>
    <n v="0"/>
    <m/>
    <x v="0"/>
  </r>
  <r>
    <x v="40"/>
    <x v="1"/>
    <x v="0"/>
    <x v="0"/>
    <x v="0"/>
    <x v="12"/>
    <n v="1611"/>
    <n v="0"/>
    <m/>
    <x v="0"/>
  </r>
  <r>
    <x v="40"/>
    <x v="1"/>
    <x v="0"/>
    <x v="0"/>
    <x v="1"/>
    <x v="12"/>
    <n v="46"/>
    <n v="0"/>
    <m/>
    <x v="0"/>
  </r>
  <r>
    <x v="40"/>
    <x v="1"/>
    <x v="0"/>
    <x v="1"/>
    <x v="2"/>
    <x v="12"/>
    <n v="0"/>
    <n v="0"/>
    <m/>
    <x v="0"/>
  </r>
  <r>
    <x v="40"/>
    <x v="1"/>
    <x v="0"/>
    <x v="1"/>
    <x v="3"/>
    <x v="12"/>
    <n v="0"/>
    <n v="0"/>
    <m/>
    <x v="0"/>
  </r>
  <r>
    <x v="40"/>
    <x v="1"/>
    <x v="0"/>
    <x v="2"/>
    <x v="4"/>
    <x v="12"/>
    <n v="2890"/>
    <n v="0"/>
    <m/>
    <x v="0"/>
  </r>
  <r>
    <x v="40"/>
    <x v="1"/>
    <x v="0"/>
    <x v="3"/>
    <x v="5"/>
    <x v="12"/>
    <n v="9729"/>
    <n v="0"/>
    <m/>
    <x v="0"/>
  </r>
  <r>
    <x v="40"/>
    <x v="1"/>
    <x v="0"/>
    <x v="3"/>
    <x v="6"/>
    <x v="12"/>
    <n v="1608"/>
    <n v="0"/>
    <m/>
    <x v="0"/>
  </r>
  <r>
    <x v="40"/>
    <x v="1"/>
    <x v="0"/>
    <x v="4"/>
    <x v="7"/>
    <x v="12"/>
    <n v="63"/>
    <n v="0"/>
    <m/>
    <x v="0"/>
  </r>
  <r>
    <x v="40"/>
    <x v="1"/>
    <x v="0"/>
    <x v="0"/>
    <x v="8"/>
    <x v="12"/>
    <n v="0"/>
    <n v="0"/>
    <m/>
    <x v="0"/>
  </r>
  <r>
    <x v="40"/>
    <x v="1"/>
    <x v="0"/>
    <x v="1"/>
    <x v="9"/>
    <x v="12"/>
    <n v="0"/>
    <n v="0"/>
    <m/>
    <x v="0"/>
  </r>
  <r>
    <x v="40"/>
    <x v="1"/>
    <x v="0"/>
    <x v="0"/>
    <x v="0"/>
    <x v="13"/>
    <n v="1498"/>
    <n v="0"/>
    <m/>
    <x v="0"/>
  </r>
  <r>
    <x v="40"/>
    <x v="1"/>
    <x v="0"/>
    <x v="0"/>
    <x v="1"/>
    <x v="13"/>
    <n v="48"/>
    <n v="0"/>
    <m/>
    <x v="0"/>
  </r>
  <r>
    <x v="40"/>
    <x v="1"/>
    <x v="0"/>
    <x v="1"/>
    <x v="2"/>
    <x v="13"/>
    <n v="0"/>
    <n v="0"/>
    <m/>
    <x v="0"/>
  </r>
  <r>
    <x v="40"/>
    <x v="1"/>
    <x v="0"/>
    <x v="1"/>
    <x v="3"/>
    <x v="13"/>
    <n v="0"/>
    <n v="0"/>
    <m/>
    <x v="0"/>
  </r>
  <r>
    <x v="40"/>
    <x v="1"/>
    <x v="0"/>
    <x v="2"/>
    <x v="4"/>
    <x v="13"/>
    <n v="3064"/>
    <n v="0"/>
    <m/>
    <x v="0"/>
  </r>
  <r>
    <x v="40"/>
    <x v="1"/>
    <x v="0"/>
    <x v="3"/>
    <x v="5"/>
    <x v="13"/>
    <n v="9186"/>
    <n v="0"/>
    <m/>
    <x v="0"/>
  </r>
  <r>
    <x v="40"/>
    <x v="1"/>
    <x v="0"/>
    <x v="3"/>
    <x v="6"/>
    <x v="13"/>
    <n v="1792"/>
    <n v="0"/>
    <m/>
    <x v="0"/>
  </r>
  <r>
    <x v="40"/>
    <x v="1"/>
    <x v="0"/>
    <x v="4"/>
    <x v="7"/>
    <x v="13"/>
    <n v="67"/>
    <n v="0"/>
    <m/>
    <x v="0"/>
  </r>
  <r>
    <x v="40"/>
    <x v="1"/>
    <x v="0"/>
    <x v="0"/>
    <x v="8"/>
    <x v="13"/>
    <n v="0"/>
    <n v="0"/>
    <m/>
    <x v="0"/>
  </r>
  <r>
    <x v="40"/>
    <x v="1"/>
    <x v="0"/>
    <x v="1"/>
    <x v="9"/>
    <x v="13"/>
    <n v="0"/>
    <n v="0"/>
    <m/>
    <x v="0"/>
  </r>
  <r>
    <x v="40"/>
    <x v="1"/>
    <x v="0"/>
    <x v="0"/>
    <x v="0"/>
    <x v="14"/>
    <n v="1334"/>
    <n v="0"/>
    <m/>
    <x v="0"/>
  </r>
  <r>
    <x v="40"/>
    <x v="1"/>
    <x v="0"/>
    <x v="0"/>
    <x v="1"/>
    <x v="14"/>
    <n v="52"/>
    <n v="0"/>
    <m/>
    <x v="0"/>
  </r>
  <r>
    <x v="40"/>
    <x v="1"/>
    <x v="0"/>
    <x v="1"/>
    <x v="2"/>
    <x v="14"/>
    <n v="0"/>
    <n v="0"/>
    <m/>
    <x v="0"/>
  </r>
  <r>
    <x v="40"/>
    <x v="1"/>
    <x v="0"/>
    <x v="1"/>
    <x v="3"/>
    <x v="14"/>
    <n v="0"/>
    <n v="0"/>
    <m/>
    <x v="0"/>
  </r>
  <r>
    <x v="40"/>
    <x v="1"/>
    <x v="0"/>
    <x v="2"/>
    <x v="4"/>
    <x v="14"/>
    <n v="3137"/>
    <n v="0"/>
    <m/>
    <x v="0"/>
  </r>
  <r>
    <x v="40"/>
    <x v="1"/>
    <x v="0"/>
    <x v="3"/>
    <x v="5"/>
    <x v="14"/>
    <n v="8667"/>
    <n v="0"/>
    <m/>
    <x v="0"/>
  </r>
  <r>
    <x v="40"/>
    <x v="1"/>
    <x v="0"/>
    <x v="3"/>
    <x v="6"/>
    <x v="14"/>
    <n v="2015"/>
    <n v="0"/>
    <m/>
    <x v="0"/>
  </r>
  <r>
    <x v="40"/>
    <x v="1"/>
    <x v="0"/>
    <x v="4"/>
    <x v="7"/>
    <x v="14"/>
    <n v="71"/>
    <n v="0"/>
    <m/>
    <x v="0"/>
  </r>
  <r>
    <x v="40"/>
    <x v="1"/>
    <x v="0"/>
    <x v="0"/>
    <x v="8"/>
    <x v="14"/>
    <n v="0"/>
    <n v="0"/>
    <m/>
    <x v="0"/>
  </r>
  <r>
    <x v="40"/>
    <x v="1"/>
    <x v="0"/>
    <x v="1"/>
    <x v="9"/>
    <x v="14"/>
    <n v="0"/>
    <n v="0"/>
    <m/>
    <x v="0"/>
  </r>
  <r>
    <x v="40"/>
    <x v="1"/>
    <x v="0"/>
    <x v="0"/>
    <x v="0"/>
    <x v="15"/>
    <n v="1179"/>
    <n v="0"/>
    <m/>
    <x v="0"/>
  </r>
  <r>
    <x v="40"/>
    <x v="1"/>
    <x v="0"/>
    <x v="0"/>
    <x v="1"/>
    <x v="15"/>
    <n v="55"/>
    <n v="0"/>
    <m/>
    <x v="0"/>
  </r>
  <r>
    <x v="40"/>
    <x v="1"/>
    <x v="0"/>
    <x v="1"/>
    <x v="2"/>
    <x v="15"/>
    <n v="0"/>
    <n v="0"/>
    <m/>
    <x v="0"/>
  </r>
  <r>
    <x v="40"/>
    <x v="1"/>
    <x v="0"/>
    <x v="1"/>
    <x v="3"/>
    <x v="15"/>
    <n v="0"/>
    <n v="0"/>
    <m/>
    <x v="0"/>
  </r>
  <r>
    <x v="40"/>
    <x v="1"/>
    <x v="0"/>
    <x v="2"/>
    <x v="4"/>
    <x v="15"/>
    <n v="3140"/>
    <n v="0"/>
    <m/>
    <x v="0"/>
  </r>
  <r>
    <x v="40"/>
    <x v="1"/>
    <x v="0"/>
    <x v="3"/>
    <x v="5"/>
    <x v="15"/>
    <n v="8060"/>
    <n v="0"/>
    <m/>
    <x v="0"/>
  </r>
  <r>
    <x v="40"/>
    <x v="1"/>
    <x v="0"/>
    <x v="3"/>
    <x v="6"/>
    <x v="15"/>
    <n v="2083"/>
    <n v="0"/>
    <m/>
    <x v="0"/>
  </r>
  <r>
    <x v="40"/>
    <x v="1"/>
    <x v="0"/>
    <x v="4"/>
    <x v="7"/>
    <x v="15"/>
    <n v="79"/>
    <n v="0"/>
    <m/>
    <x v="0"/>
  </r>
  <r>
    <x v="40"/>
    <x v="1"/>
    <x v="0"/>
    <x v="0"/>
    <x v="8"/>
    <x v="15"/>
    <n v="0"/>
    <n v="0"/>
    <m/>
    <x v="0"/>
  </r>
  <r>
    <x v="40"/>
    <x v="1"/>
    <x v="0"/>
    <x v="1"/>
    <x v="9"/>
    <x v="15"/>
    <n v="0"/>
    <n v="0"/>
    <m/>
    <x v="0"/>
  </r>
  <r>
    <x v="40"/>
    <x v="1"/>
    <x v="0"/>
    <x v="0"/>
    <x v="0"/>
    <x v="16"/>
    <n v="1078"/>
    <n v="0"/>
    <m/>
    <x v="0"/>
  </r>
  <r>
    <x v="40"/>
    <x v="1"/>
    <x v="0"/>
    <x v="0"/>
    <x v="1"/>
    <x v="16"/>
    <n v="59"/>
    <n v="0"/>
    <m/>
    <x v="0"/>
  </r>
  <r>
    <x v="40"/>
    <x v="1"/>
    <x v="0"/>
    <x v="1"/>
    <x v="2"/>
    <x v="16"/>
    <n v="0"/>
    <n v="0"/>
    <m/>
    <x v="0"/>
  </r>
  <r>
    <x v="40"/>
    <x v="1"/>
    <x v="0"/>
    <x v="1"/>
    <x v="3"/>
    <x v="16"/>
    <n v="0"/>
    <n v="0"/>
    <m/>
    <x v="0"/>
  </r>
  <r>
    <x v="40"/>
    <x v="1"/>
    <x v="0"/>
    <x v="2"/>
    <x v="4"/>
    <x v="16"/>
    <n v="3096"/>
    <n v="0"/>
    <m/>
    <x v="0"/>
  </r>
  <r>
    <x v="40"/>
    <x v="1"/>
    <x v="0"/>
    <x v="3"/>
    <x v="5"/>
    <x v="16"/>
    <n v="7666"/>
    <n v="0"/>
    <m/>
    <x v="0"/>
  </r>
  <r>
    <x v="40"/>
    <x v="1"/>
    <x v="0"/>
    <x v="3"/>
    <x v="6"/>
    <x v="16"/>
    <n v="2150"/>
    <n v="0"/>
    <m/>
    <x v="0"/>
  </r>
  <r>
    <x v="40"/>
    <x v="1"/>
    <x v="0"/>
    <x v="4"/>
    <x v="7"/>
    <x v="16"/>
    <n v="79"/>
    <n v="0"/>
    <m/>
    <x v="0"/>
  </r>
  <r>
    <x v="40"/>
    <x v="1"/>
    <x v="0"/>
    <x v="0"/>
    <x v="8"/>
    <x v="16"/>
    <n v="0"/>
    <n v="0"/>
    <m/>
    <x v="0"/>
  </r>
  <r>
    <x v="40"/>
    <x v="1"/>
    <x v="0"/>
    <x v="1"/>
    <x v="9"/>
    <x v="16"/>
    <n v="0"/>
    <n v="0"/>
    <m/>
    <x v="0"/>
  </r>
  <r>
    <x v="40"/>
    <x v="1"/>
    <x v="0"/>
    <x v="0"/>
    <x v="0"/>
    <x v="17"/>
    <n v="999"/>
    <n v="0"/>
    <m/>
    <x v="0"/>
  </r>
  <r>
    <x v="40"/>
    <x v="1"/>
    <x v="0"/>
    <x v="0"/>
    <x v="1"/>
    <x v="17"/>
    <n v="60"/>
    <n v="0"/>
    <m/>
    <x v="0"/>
  </r>
  <r>
    <x v="40"/>
    <x v="1"/>
    <x v="0"/>
    <x v="1"/>
    <x v="2"/>
    <x v="17"/>
    <n v="0"/>
    <n v="0"/>
    <m/>
    <x v="0"/>
  </r>
  <r>
    <x v="40"/>
    <x v="1"/>
    <x v="0"/>
    <x v="1"/>
    <x v="3"/>
    <x v="17"/>
    <n v="0"/>
    <n v="0"/>
    <m/>
    <x v="0"/>
  </r>
  <r>
    <x v="40"/>
    <x v="1"/>
    <x v="0"/>
    <x v="2"/>
    <x v="4"/>
    <x v="17"/>
    <n v="2957"/>
    <n v="0"/>
    <m/>
    <x v="0"/>
  </r>
  <r>
    <x v="40"/>
    <x v="1"/>
    <x v="0"/>
    <x v="3"/>
    <x v="5"/>
    <x v="17"/>
    <n v="7224"/>
    <n v="0"/>
    <m/>
    <x v="0"/>
  </r>
  <r>
    <x v="40"/>
    <x v="1"/>
    <x v="0"/>
    <x v="3"/>
    <x v="6"/>
    <x v="17"/>
    <n v="2288"/>
    <n v="0"/>
    <m/>
    <x v="0"/>
  </r>
  <r>
    <x v="40"/>
    <x v="1"/>
    <x v="0"/>
    <x v="4"/>
    <x v="7"/>
    <x v="17"/>
    <n v="86"/>
    <n v="0"/>
    <m/>
    <x v="0"/>
  </r>
  <r>
    <x v="40"/>
    <x v="1"/>
    <x v="0"/>
    <x v="0"/>
    <x v="8"/>
    <x v="17"/>
    <n v="0"/>
    <n v="0"/>
    <m/>
    <x v="0"/>
  </r>
  <r>
    <x v="40"/>
    <x v="1"/>
    <x v="0"/>
    <x v="1"/>
    <x v="9"/>
    <x v="17"/>
    <n v="0"/>
    <n v="0"/>
    <m/>
    <x v="0"/>
  </r>
  <r>
    <x v="40"/>
    <x v="1"/>
    <x v="0"/>
    <x v="0"/>
    <x v="0"/>
    <x v="18"/>
    <n v="1051"/>
    <n v="0"/>
    <m/>
    <x v="0"/>
  </r>
  <r>
    <x v="40"/>
    <x v="1"/>
    <x v="0"/>
    <x v="0"/>
    <x v="1"/>
    <x v="18"/>
    <n v="58"/>
    <n v="0"/>
    <m/>
    <x v="0"/>
  </r>
  <r>
    <x v="40"/>
    <x v="1"/>
    <x v="0"/>
    <x v="1"/>
    <x v="2"/>
    <x v="18"/>
    <n v="0"/>
    <n v="0"/>
    <m/>
    <x v="0"/>
  </r>
  <r>
    <x v="40"/>
    <x v="1"/>
    <x v="0"/>
    <x v="1"/>
    <x v="3"/>
    <x v="18"/>
    <n v="0"/>
    <n v="0"/>
    <m/>
    <x v="0"/>
  </r>
  <r>
    <x v="40"/>
    <x v="1"/>
    <x v="0"/>
    <x v="2"/>
    <x v="4"/>
    <x v="18"/>
    <n v="2584"/>
    <n v="0"/>
    <m/>
    <x v="0"/>
  </r>
  <r>
    <x v="40"/>
    <x v="1"/>
    <x v="0"/>
    <x v="3"/>
    <x v="5"/>
    <x v="18"/>
    <n v="6888"/>
    <n v="0"/>
    <m/>
    <x v="0"/>
  </r>
  <r>
    <x v="40"/>
    <x v="1"/>
    <x v="0"/>
    <x v="3"/>
    <x v="6"/>
    <x v="18"/>
    <n v="1951"/>
    <n v="0"/>
    <m/>
    <x v="0"/>
  </r>
  <r>
    <x v="40"/>
    <x v="1"/>
    <x v="0"/>
    <x v="4"/>
    <x v="7"/>
    <x v="18"/>
    <n v="67"/>
    <n v="0"/>
    <m/>
    <x v="0"/>
  </r>
  <r>
    <x v="40"/>
    <x v="1"/>
    <x v="0"/>
    <x v="0"/>
    <x v="8"/>
    <x v="18"/>
    <n v="0"/>
    <n v="0"/>
    <m/>
    <x v="0"/>
  </r>
  <r>
    <x v="40"/>
    <x v="1"/>
    <x v="0"/>
    <x v="1"/>
    <x v="9"/>
    <x v="18"/>
    <n v="0"/>
    <n v="0"/>
    <m/>
    <x v="0"/>
  </r>
  <r>
    <x v="40"/>
    <x v="1"/>
    <x v="0"/>
    <x v="0"/>
    <x v="0"/>
    <x v="19"/>
    <n v="905"/>
    <n v="0"/>
    <m/>
    <x v="0"/>
  </r>
  <r>
    <x v="40"/>
    <x v="1"/>
    <x v="0"/>
    <x v="0"/>
    <x v="1"/>
    <x v="19"/>
    <n v="63"/>
    <n v="0"/>
    <m/>
    <x v="0"/>
  </r>
  <r>
    <x v="40"/>
    <x v="1"/>
    <x v="0"/>
    <x v="1"/>
    <x v="2"/>
    <x v="19"/>
    <n v="0"/>
    <n v="0"/>
    <m/>
    <x v="0"/>
  </r>
  <r>
    <x v="40"/>
    <x v="1"/>
    <x v="0"/>
    <x v="1"/>
    <x v="3"/>
    <x v="19"/>
    <n v="0"/>
    <n v="0"/>
    <m/>
    <x v="0"/>
  </r>
  <r>
    <x v="40"/>
    <x v="1"/>
    <x v="0"/>
    <x v="2"/>
    <x v="4"/>
    <x v="19"/>
    <n v="2694"/>
    <n v="0"/>
    <m/>
    <x v="0"/>
  </r>
  <r>
    <x v="40"/>
    <x v="1"/>
    <x v="0"/>
    <x v="3"/>
    <x v="5"/>
    <x v="19"/>
    <n v="6703"/>
    <n v="0"/>
    <m/>
    <x v="0"/>
  </r>
  <r>
    <x v="40"/>
    <x v="1"/>
    <x v="0"/>
    <x v="3"/>
    <x v="6"/>
    <x v="19"/>
    <n v="2356"/>
    <n v="0"/>
    <m/>
    <x v="0"/>
  </r>
  <r>
    <x v="40"/>
    <x v="1"/>
    <x v="0"/>
    <x v="4"/>
    <x v="7"/>
    <x v="19"/>
    <n v="88"/>
    <n v="0"/>
    <m/>
    <x v="0"/>
  </r>
  <r>
    <x v="40"/>
    <x v="1"/>
    <x v="0"/>
    <x v="0"/>
    <x v="8"/>
    <x v="19"/>
    <n v="0"/>
    <n v="0"/>
    <m/>
    <x v="0"/>
  </r>
  <r>
    <x v="40"/>
    <x v="1"/>
    <x v="0"/>
    <x v="1"/>
    <x v="9"/>
    <x v="19"/>
    <n v="0"/>
    <n v="0"/>
    <m/>
    <x v="0"/>
  </r>
  <r>
    <x v="40"/>
    <x v="1"/>
    <x v="0"/>
    <x v="0"/>
    <x v="0"/>
    <x v="20"/>
    <n v="852"/>
    <n v="0"/>
    <m/>
    <x v="0"/>
  </r>
  <r>
    <x v="40"/>
    <x v="1"/>
    <x v="0"/>
    <x v="0"/>
    <x v="1"/>
    <x v="20"/>
    <n v="65"/>
    <n v="0"/>
    <m/>
    <x v="0"/>
  </r>
  <r>
    <x v="40"/>
    <x v="1"/>
    <x v="0"/>
    <x v="1"/>
    <x v="2"/>
    <x v="20"/>
    <n v="0"/>
    <n v="0"/>
    <m/>
    <x v="0"/>
  </r>
  <r>
    <x v="40"/>
    <x v="1"/>
    <x v="0"/>
    <x v="1"/>
    <x v="3"/>
    <x v="20"/>
    <n v="0"/>
    <n v="0"/>
    <m/>
    <x v="0"/>
  </r>
  <r>
    <x v="40"/>
    <x v="1"/>
    <x v="0"/>
    <x v="2"/>
    <x v="4"/>
    <x v="20"/>
    <n v="2576"/>
    <n v="0"/>
    <m/>
    <x v="0"/>
  </r>
  <r>
    <x v="40"/>
    <x v="1"/>
    <x v="0"/>
    <x v="3"/>
    <x v="5"/>
    <x v="20"/>
    <n v="6515"/>
    <n v="0"/>
    <m/>
    <x v="0"/>
  </r>
  <r>
    <x v="40"/>
    <x v="1"/>
    <x v="0"/>
    <x v="3"/>
    <x v="6"/>
    <x v="20"/>
    <n v="2429"/>
    <n v="0"/>
    <m/>
    <x v="0"/>
  </r>
  <r>
    <x v="40"/>
    <x v="1"/>
    <x v="0"/>
    <x v="4"/>
    <x v="7"/>
    <x v="20"/>
    <n v="89"/>
    <n v="0"/>
    <m/>
    <x v="0"/>
  </r>
  <r>
    <x v="40"/>
    <x v="1"/>
    <x v="0"/>
    <x v="0"/>
    <x v="8"/>
    <x v="20"/>
    <n v="0"/>
    <n v="0"/>
    <m/>
    <x v="0"/>
  </r>
  <r>
    <x v="40"/>
    <x v="1"/>
    <x v="0"/>
    <x v="1"/>
    <x v="9"/>
    <x v="20"/>
    <n v="0"/>
    <n v="0"/>
    <m/>
    <x v="0"/>
  </r>
  <r>
    <x v="40"/>
    <x v="1"/>
    <x v="0"/>
    <x v="0"/>
    <x v="0"/>
    <x v="21"/>
    <n v="817"/>
    <n v="0"/>
    <m/>
    <x v="0"/>
  </r>
  <r>
    <x v="40"/>
    <x v="1"/>
    <x v="0"/>
    <x v="0"/>
    <x v="1"/>
    <x v="21"/>
    <n v="65"/>
    <n v="0"/>
    <m/>
    <x v="0"/>
  </r>
  <r>
    <x v="40"/>
    <x v="1"/>
    <x v="0"/>
    <x v="1"/>
    <x v="2"/>
    <x v="21"/>
    <n v="0"/>
    <n v="0"/>
    <m/>
    <x v="0"/>
  </r>
  <r>
    <x v="40"/>
    <x v="1"/>
    <x v="0"/>
    <x v="1"/>
    <x v="3"/>
    <x v="21"/>
    <n v="0"/>
    <n v="0"/>
    <m/>
    <x v="0"/>
  </r>
  <r>
    <x v="40"/>
    <x v="1"/>
    <x v="0"/>
    <x v="2"/>
    <x v="4"/>
    <x v="21"/>
    <n v="2447"/>
    <n v="0"/>
    <m/>
    <x v="0"/>
  </r>
  <r>
    <x v="40"/>
    <x v="1"/>
    <x v="0"/>
    <x v="3"/>
    <x v="5"/>
    <x v="21"/>
    <n v="6354"/>
    <n v="0"/>
    <m/>
    <x v="0"/>
  </r>
  <r>
    <x v="40"/>
    <x v="1"/>
    <x v="0"/>
    <x v="3"/>
    <x v="6"/>
    <x v="21"/>
    <n v="2482"/>
    <n v="0"/>
    <m/>
    <x v="0"/>
  </r>
  <r>
    <x v="40"/>
    <x v="1"/>
    <x v="0"/>
    <x v="4"/>
    <x v="7"/>
    <x v="21"/>
    <n v="98"/>
    <n v="0"/>
    <m/>
    <x v="0"/>
  </r>
  <r>
    <x v="40"/>
    <x v="1"/>
    <x v="0"/>
    <x v="0"/>
    <x v="8"/>
    <x v="21"/>
    <n v="0"/>
    <n v="0"/>
    <m/>
    <x v="0"/>
  </r>
  <r>
    <x v="40"/>
    <x v="1"/>
    <x v="0"/>
    <x v="1"/>
    <x v="9"/>
    <x v="21"/>
    <n v="0"/>
    <n v="0"/>
    <m/>
    <x v="0"/>
  </r>
  <r>
    <x v="40"/>
    <x v="1"/>
    <x v="0"/>
    <x v="0"/>
    <x v="0"/>
    <x v="22"/>
    <n v="795"/>
    <n v="0"/>
    <m/>
    <x v="0"/>
  </r>
  <r>
    <x v="40"/>
    <x v="1"/>
    <x v="0"/>
    <x v="0"/>
    <x v="1"/>
    <x v="22"/>
    <n v="64"/>
    <n v="0"/>
    <m/>
    <x v="0"/>
  </r>
  <r>
    <x v="40"/>
    <x v="1"/>
    <x v="0"/>
    <x v="1"/>
    <x v="2"/>
    <x v="22"/>
    <n v="0"/>
    <n v="0"/>
    <m/>
    <x v="0"/>
  </r>
  <r>
    <x v="40"/>
    <x v="1"/>
    <x v="0"/>
    <x v="1"/>
    <x v="3"/>
    <x v="22"/>
    <n v="0"/>
    <n v="0"/>
    <m/>
    <x v="0"/>
  </r>
  <r>
    <x v="40"/>
    <x v="1"/>
    <x v="0"/>
    <x v="2"/>
    <x v="4"/>
    <x v="22"/>
    <n v="2336"/>
    <n v="0"/>
    <m/>
    <x v="0"/>
  </r>
  <r>
    <x v="40"/>
    <x v="1"/>
    <x v="0"/>
    <x v="3"/>
    <x v="5"/>
    <x v="22"/>
    <n v="6238"/>
    <n v="0"/>
    <m/>
    <x v="0"/>
  </r>
  <r>
    <x v="40"/>
    <x v="1"/>
    <x v="0"/>
    <x v="3"/>
    <x v="6"/>
    <x v="22"/>
    <n v="2196"/>
    <n v="0"/>
    <m/>
    <x v="0"/>
  </r>
  <r>
    <x v="40"/>
    <x v="1"/>
    <x v="0"/>
    <x v="4"/>
    <x v="7"/>
    <x v="22"/>
    <n v="91"/>
    <n v="0"/>
    <m/>
    <x v="0"/>
  </r>
  <r>
    <x v="40"/>
    <x v="1"/>
    <x v="0"/>
    <x v="0"/>
    <x v="8"/>
    <x v="22"/>
    <n v="0"/>
    <n v="0"/>
    <m/>
    <x v="0"/>
  </r>
  <r>
    <x v="40"/>
    <x v="1"/>
    <x v="0"/>
    <x v="1"/>
    <x v="9"/>
    <x v="22"/>
    <n v="0"/>
    <n v="0"/>
    <m/>
    <x v="0"/>
  </r>
  <r>
    <x v="40"/>
    <x v="1"/>
    <x v="0"/>
    <x v="0"/>
    <x v="0"/>
    <x v="23"/>
    <n v="770"/>
    <n v="0"/>
    <m/>
    <x v="0"/>
  </r>
  <r>
    <x v="40"/>
    <x v="1"/>
    <x v="0"/>
    <x v="0"/>
    <x v="1"/>
    <x v="23"/>
    <n v="69"/>
    <n v="0"/>
    <m/>
    <x v="0"/>
  </r>
  <r>
    <x v="40"/>
    <x v="1"/>
    <x v="0"/>
    <x v="1"/>
    <x v="2"/>
    <x v="23"/>
    <n v="0"/>
    <n v="0"/>
    <m/>
    <x v="0"/>
  </r>
  <r>
    <x v="40"/>
    <x v="1"/>
    <x v="0"/>
    <x v="1"/>
    <x v="3"/>
    <x v="23"/>
    <n v="0"/>
    <n v="0"/>
    <m/>
    <x v="0"/>
  </r>
  <r>
    <x v="40"/>
    <x v="1"/>
    <x v="0"/>
    <x v="2"/>
    <x v="4"/>
    <x v="23"/>
    <n v="2203"/>
    <n v="0"/>
    <m/>
    <x v="0"/>
  </r>
  <r>
    <x v="40"/>
    <x v="1"/>
    <x v="0"/>
    <x v="3"/>
    <x v="5"/>
    <x v="23"/>
    <n v="6112"/>
    <n v="0"/>
    <m/>
    <x v="0"/>
  </r>
  <r>
    <x v="40"/>
    <x v="1"/>
    <x v="0"/>
    <x v="3"/>
    <x v="6"/>
    <x v="23"/>
    <n v="1936"/>
    <n v="0"/>
    <m/>
    <x v="0"/>
  </r>
  <r>
    <x v="40"/>
    <x v="1"/>
    <x v="0"/>
    <x v="4"/>
    <x v="7"/>
    <x v="23"/>
    <n v="86"/>
    <n v="0"/>
    <m/>
    <x v="0"/>
  </r>
  <r>
    <x v="40"/>
    <x v="1"/>
    <x v="0"/>
    <x v="0"/>
    <x v="8"/>
    <x v="23"/>
    <n v="0"/>
    <n v="0"/>
    <m/>
    <x v="0"/>
  </r>
  <r>
    <x v="40"/>
    <x v="1"/>
    <x v="0"/>
    <x v="1"/>
    <x v="9"/>
    <x v="23"/>
    <n v="0"/>
    <n v="0"/>
    <m/>
    <x v="0"/>
  </r>
  <r>
    <x v="40"/>
    <x v="1"/>
    <x v="0"/>
    <x v="0"/>
    <x v="0"/>
    <x v="24"/>
    <n v="749"/>
    <n v="0"/>
    <m/>
    <x v="0"/>
  </r>
  <r>
    <x v="40"/>
    <x v="1"/>
    <x v="0"/>
    <x v="0"/>
    <x v="1"/>
    <x v="24"/>
    <n v="73"/>
    <n v="0"/>
    <m/>
    <x v="0"/>
  </r>
  <r>
    <x v="40"/>
    <x v="1"/>
    <x v="0"/>
    <x v="1"/>
    <x v="2"/>
    <x v="24"/>
    <n v="0"/>
    <n v="0"/>
    <m/>
    <x v="0"/>
  </r>
  <r>
    <x v="40"/>
    <x v="1"/>
    <x v="0"/>
    <x v="1"/>
    <x v="3"/>
    <x v="24"/>
    <n v="0"/>
    <n v="0"/>
    <m/>
    <x v="0"/>
  </r>
  <r>
    <x v="40"/>
    <x v="1"/>
    <x v="0"/>
    <x v="2"/>
    <x v="4"/>
    <x v="24"/>
    <n v="2091"/>
    <n v="0"/>
    <m/>
    <x v="0"/>
  </r>
  <r>
    <x v="40"/>
    <x v="1"/>
    <x v="0"/>
    <x v="3"/>
    <x v="5"/>
    <x v="24"/>
    <n v="5967"/>
    <n v="0"/>
    <m/>
    <x v="0"/>
  </r>
  <r>
    <x v="40"/>
    <x v="1"/>
    <x v="0"/>
    <x v="3"/>
    <x v="6"/>
    <x v="24"/>
    <n v="1743"/>
    <n v="0"/>
    <m/>
    <x v="0"/>
  </r>
  <r>
    <x v="40"/>
    <x v="1"/>
    <x v="0"/>
    <x v="4"/>
    <x v="7"/>
    <x v="24"/>
    <n v="77"/>
    <n v="0"/>
    <m/>
    <x v="0"/>
  </r>
  <r>
    <x v="40"/>
    <x v="1"/>
    <x v="0"/>
    <x v="0"/>
    <x v="8"/>
    <x v="24"/>
    <n v="0"/>
    <n v="0"/>
    <m/>
    <x v="0"/>
  </r>
  <r>
    <x v="40"/>
    <x v="1"/>
    <x v="0"/>
    <x v="1"/>
    <x v="9"/>
    <x v="24"/>
    <n v="0"/>
    <n v="0"/>
    <m/>
    <x v="0"/>
  </r>
  <r>
    <x v="40"/>
    <x v="1"/>
    <x v="0"/>
    <x v="0"/>
    <x v="0"/>
    <x v="25"/>
    <n v="719"/>
    <n v="0"/>
    <m/>
    <x v="0"/>
  </r>
  <r>
    <x v="40"/>
    <x v="1"/>
    <x v="0"/>
    <x v="0"/>
    <x v="1"/>
    <x v="25"/>
    <n v="78"/>
    <n v="0"/>
    <m/>
    <x v="0"/>
  </r>
  <r>
    <x v="40"/>
    <x v="1"/>
    <x v="0"/>
    <x v="1"/>
    <x v="2"/>
    <x v="25"/>
    <n v="0"/>
    <n v="0"/>
    <m/>
    <x v="0"/>
  </r>
  <r>
    <x v="40"/>
    <x v="1"/>
    <x v="0"/>
    <x v="1"/>
    <x v="3"/>
    <x v="25"/>
    <n v="0"/>
    <n v="0"/>
    <m/>
    <x v="0"/>
  </r>
  <r>
    <x v="40"/>
    <x v="1"/>
    <x v="0"/>
    <x v="2"/>
    <x v="4"/>
    <x v="25"/>
    <n v="1992"/>
    <n v="0"/>
    <m/>
    <x v="0"/>
  </r>
  <r>
    <x v="40"/>
    <x v="1"/>
    <x v="0"/>
    <x v="3"/>
    <x v="5"/>
    <x v="25"/>
    <n v="5787"/>
    <n v="0"/>
    <m/>
    <x v="0"/>
  </r>
  <r>
    <x v="40"/>
    <x v="1"/>
    <x v="0"/>
    <x v="3"/>
    <x v="6"/>
    <x v="25"/>
    <n v="1683"/>
    <n v="0"/>
    <m/>
    <x v="0"/>
  </r>
  <r>
    <x v="40"/>
    <x v="1"/>
    <x v="0"/>
    <x v="4"/>
    <x v="7"/>
    <x v="25"/>
    <n v="65"/>
    <n v="0"/>
    <m/>
    <x v="0"/>
  </r>
  <r>
    <x v="40"/>
    <x v="1"/>
    <x v="0"/>
    <x v="0"/>
    <x v="8"/>
    <x v="25"/>
    <n v="0"/>
    <n v="0"/>
    <m/>
    <x v="0"/>
  </r>
  <r>
    <x v="40"/>
    <x v="1"/>
    <x v="0"/>
    <x v="1"/>
    <x v="9"/>
    <x v="25"/>
    <n v="0"/>
    <n v="0"/>
    <m/>
    <x v="0"/>
  </r>
  <r>
    <x v="40"/>
    <x v="1"/>
    <x v="0"/>
    <x v="0"/>
    <x v="0"/>
    <x v="26"/>
    <n v="670"/>
    <n v="0"/>
    <m/>
    <x v="0"/>
  </r>
  <r>
    <x v="40"/>
    <x v="1"/>
    <x v="0"/>
    <x v="0"/>
    <x v="1"/>
    <x v="26"/>
    <n v="84"/>
    <n v="0"/>
    <m/>
    <x v="0"/>
  </r>
  <r>
    <x v="40"/>
    <x v="1"/>
    <x v="0"/>
    <x v="1"/>
    <x v="2"/>
    <x v="26"/>
    <n v="0"/>
    <n v="0"/>
    <m/>
    <x v="0"/>
  </r>
  <r>
    <x v="40"/>
    <x v="1"/>
    <x v="0"/>
    <x v="1"/>
    <x v="3"/>
    <x v="26"/>
    <n v="0"/>
    <n v="0"/>
    <m/>
    <x v="0"/>
  </r>
  <r>
    <x v="40"/>
    <x v="1"/>
    <x v="0"/>
    <x v="2"/>
    <x v="4"/>
    <x v="26"/>
    <n v="1928"/>
    <n v="0"/>
    <m/>
    <x v="0"/>
  </r>
  <r>
    <x v="40"/>
    <x v="1"/>
    <x v="0"/>
    <x v="3"/>
    <x v="5"/>
    <x v="26"/>
    <n v="5694"/>
    <n v="0"/>
    <m/>
    <x v="0"/>
  </r>
  <r>
    <x v="40"/>
    <x v="1"/>
    <x v="0"/>
    <x v="3"/>
    <x v="6"/>
    <x v="26"/>
    <n v="1640"/>
    <n v="0"/>
    <m/>
    <x v="0"/>
  </r>
  <r>
    <x v="40"/>
    <x v="1"/>
    <x v="0"/>
    <x v="4"/>
    <x v="7"/>
    <x v="26"/>
    <n v="63"/>
    <n v="0"/>
    <m/>
    <x v="0"/>
  </r>
  <r>
    <x v="40"/>
    <x v="1"/>
    <x v="0"/>
    <x v="0"/>
    <x v="8"/>
    <x v="26"/>
    <n v="0"/>
    <n v="0"/>
    <m/>
    <x v="0"/>
  </r>
  <r>
    <x v="40"/>
    <x v="1"/>
    <x v="0"/>
    <x v="1"/>
    <x v="9"/>
    <x v="26"/>
    <n v="0"/>
    <n v="0"/>
    <m/>
    <x v="0"/>
  </r>
  <r>
    <x v="40"/>
    <x v="1"/>
    <x v="0"/>
    <x v="0"/>
    <x v="0"/>
    <x v="27"/>
    <n v="721"/>
    <n v="0"/>
    <m/>
    <x v="0"/>
  </r>
  <r>
    <x v="40"/>
    <x v="1"/>
    <x v="0"/>
    <x v="0"/>
    <x v="1"/>
    <x v="27"/>
    <n v="87"/>
    <n v="0"/>
    <m/>
    <x v="0"/>
  </r>
  <r>
    <x v="40"/>
    <x v="1"/>
    <x v="0"/>
    <x v="1"/>
    <x v="2"/>
    <x v="27"/>
    <n v="0"/>
    <n v="0"/>
    <m/>
    <x v="0"/>
  </r>
  <r>
    <x v="40"/>
    <x v="1"/>
    <x v="0"/>
    <x v="1"/>
    <x v="3"/>
    <x v="27"/>
    <n v="0"/>
    <n v="0"/>
    <m/>
    <x v="0"/>
  </r>
  <r>
    <x v="40"/>
    <x v="1"/>
    <x v="0"/>
    <x v="2"/>
    <x v="4"/>
    <x v="27"/>
    <n v="2021"/>
    <n v="0"/>
    <m/>
    <x v="0"/>
  </r>
  <r>
    <x v="40"/>
    <x v="1"/>
    <x v="0"/>
    <x v="3"/>
    <x v="5"/>
    <x v="27"/>
    <n v="6101"/>
    <n v="0"/>
    <m/>
    <x v="0"/>
  </r>
  <r>
    <x v="40"/>
    <x v="1"/>
    <x v="0"/>
    <x v="3"/>
    <x v="6"/>
    <x v="27"/>
    <n v="1484"/>
    <n v="0"/>
    <m/>
    <x v="0"/>
  </r>
  <r>
    <x v="40"/>
    <x v="1"/>
    <x v="0"/>
    <x v="4"/>
    <x v="7"/>
    <x v="27"/>
    <n v="56"/>
    <n v="0"/>
    <m/>
    <x v="0"/>
  </r>
  <r>
    <x v="40"/>
    <x v="1"/>
    <x v="0"/>
    <x v="0"/>
    <x v="8"/>
    <x v="27"/>
    <n v="0"/>
    <n v="0"/>
    <m/>
    <x v="0"/>
  </r>
  <r>
    <x v="40"/>
    <x v="1"/>
    <x v="0"/>
    <x v="1"/>
    <x v="9"/>
    <x v="27"/>
    <n v="0"/>
    <n v="0"/>
    <m/>
    <x v="0"/>
  </r>
  <r>
    <x v="40"/>
    <x v="1"/>
    <x v="0"/>
    <x v="0"/>
    <x v="0"/>
    <x v="28"/>
    <n v="753"/>
    <n v="0"/>
    <m/>
    <x v="0"/>
  </r>
  <r>
    <x v="40"/>
    <x v="1"/>
    <x v="0"/>
    <x v="0"/>
    <x v="1"/>
    <x v="28"/>
    <n v="91"/>
    <n v="0"/>
    <m/>
    <x v="0"/>
  </r>
  <r>
    <x v="40"/>
    <x v="1"/>
    <x v="0"/>
    <x v="1"/>
    <x v="2"/>
    <x v="28"/>
    <n v="0"/>
    <n v="0"/>
    <m/>
    <x v="0"/>
  </r>
  <r>
    <x v="40"/>
    <x v="1"/>
    <x v="0"/>
    <x v="1"/>
    <x v="3"/>
    <x v="28"/>
    <n v="0"/>
    <n v="0"/>
    <m/>
    <x v="0"/>
  </r>
  <r>
    <x v="40"/>
    <x v="1"/>
    <x v="0"/>
    <x v="2"/>
    <x v="4"/>
    <x v="28"/>
    <n v="2116"/>
    <n v="0"/>
    <m/>
    <x v="0"/>
  </r>
  <r>
    <x v="40"/>
    <x v="1"/>
    <x v="0"/>
    <x v="3"/>
    <x v="5"/>
    <x v="28"/>
    <n v="6459"/>
    <n v="0"/>
    <m/>
    <x v="0"/>
  </r>
  <r>
    <x v="40"/>
    <x v="1"/>
    <x v="0"/>
    <x v="3"/>
    <x v="6"/>
    <x v="28"/>
    <n v="1345"/>
    <n v="0"/>
    <m/>
    <x v="0"/>
  </r>
  <r>
    <x v="40"/>
    <x v="1"/>
    <x v="0"/>
    <x v="4"/>
    <x v="7"/>
    <x v="28"/>
    <n v="52"/>
    <n v="0"/>
    <m/>
    <x v="0"/>
  </r>
  <r>
    <x v="40"/>
    <x v="1"/>
    <x v="0"/>
    <x v="0"/>
    <x v="8"/>
    <x v="28"/>
    <n v="0"/>
    <n v="0"/>
    <m/>
    <x v="0"/>
  </r>
  <r>
    <x v="40"/>
    <x v="1"/>
    <x v="0"/>
    <x v="1"/>
    <x v="9"/>
    <x v="28"/>
    <n v="0"/>
    <n v="0"/>
    <m/>
    <x v="0"/>
  </r>
  <r>
    <x v="40"/>
    <x v="1"/>
    <x v="0"/>
    <x v="0"/>
    <x v="0"/>
    <x v="29"/>
    <n v="782"/>
    <n v="0"/>
    <m/>
    <x v="0"/>
  </r>
  <r>
    <x v="40"/>
    <x v="1"/>
    <x v="0"/>
    <x v="0"/>
    <x v="1"/>
    <x v="29"/>
    <n v="95"/>
    <n v="0"/>
    <m/>
    <x v="0"/>
  </r>
  <r>
    <x v="40"/>
    <x v="1"/>
    <x v="0"/>
    <x v="1"/>
    <x v="2"/>
    <x v="29"/>
    <n v="0"/>
    <n v="0"/>
    <m/>
    <x v="0"/>
  </r>
  <r>
    <x v="40"/>
    <x v="1"/>
    <x v="0"/>
    <x v="1"/>
    <x v="3"/>
    <x v="29"/>
    <n v="0"/>
    <n v="0"/>
    <m/>
    <x v="0"/>
  </r>
  <r>
    <x v="40"/>
    <x v="1"/>
    <x v="0"/>
    <x v="2"/>
    <x v="4"/>
    <x v="29"/>
    <n v="2163"/>
    <n v="0"/>
    <m/>
    <x v="0"/>
  </r>
  <r>
    <x v="40"/>
    <x v="1"/>
    <x v="0"/>
    <x v="3"/>
    <x v="5"/>
    <x v="29"/>
    <n v="6756"/>
    <n v="0"/>
    <m/>
    <x v="0"/>
  </r>
  <r>
    <x v="40"/>
    <x v="1"/>
    <x v="0"/>
    <x v="3"/>
    <x v="6"/>
    <x v="29"/>
    <n v="1206"/>
    <n v="0"/>
    <m/>
    <x v="0"/>
  </r>
  <r>
    <x v="40"/>
    <x v="1"/>
    <x v="0"/>
    <x v="4"/>
    <x v="7"/>
    <x v="29"/>
    <n v="47"/>
    <n v="0"/>
    <m/>
    <x v="0"/>
  </r>
  <r>
    <x v="40"/>
    <x v="1"/>
    <x v="0"/>
    <x v="0"/>
    <x v="8"/>
    <x v="29"/>
    <n v="0"/>
    <n v="0"/>
    <m/>
    <x v="0"/>
  </r>
  <r>
    <x v="40"/>
    <x v="1"/>
    <x v="0"/>
    <x v="1"/>
    <x v="9"/>
    <x v="29"/>
    <n v="0"/>
    <n v="0"/>
    <m/>
    <x v="0"/>
  </r>
  <r>
    <x v="40"/>
    <x v="1"/>
    <x v="0"/>
    <x v="0"/>
    <x v="0"/>
    <x v="30"/>
    <n v="796"/>
    <n v="0"/>
    <m/>
    <x v="0"/>
  </r>
  <r>
    <x v="40"/>
    <x v="1"/>
    <x v="0"/>
    <x v="0"/>
    <x v="1"/>
    <x v="30"/>
    <n v="99"/>
    <n v="0"/>
    <m/>
    <x v="0"/>
  </r>
  <r>
    <x v="40"/>
    <x v="1"/>
    <x v="0"/>
    <x v="1"/>
    <x v="2"/>
    <x v="30"/>
    <n v="0"/>
    <n v="0"/>
    <m/>
    <x v="0"/>
  </r>
  <r>
    <x v="40"/>
    <x v="1"/>
    <x v="0"/>
    <x v="1"/>
    <x v="3"/>
    <x v="30"/>
    <n v="0"/>
    <n v="0"/>
    <m/>
    <x v="0"/>
  </r>
  <r>
    <x v="40"/>
    <x v="1"/>
    <x v="0"/>
    <x v="2"/>
    <x v="4"/>
    <x v="30"/>
    <n v="2209"/>
    <n v="0"/>
    <m/>
    <x v="0"/>
  </r>
  <r>
    <x v="40"/>
    <x v="1"/>
    <x v="0"/>
    <x v="3"/>
    <x v="5"/>
    <x v="30"/>
    <n v="6987"/>
    <n v="0"/>
    <m/>
    <x v="0"/>
  </r>
  <r>
    <x v="40"/>
    <x v="1"/>
    <x v="0"/>
    <x v="3"/>
    <x v="6"/>
    <x v="30"/>
    <n v="1073"/>
    <n v="0"/>
    <m/>
    <x v="0"/>
  </r>
  <r>
    <x v="40"/>
    <x v="1"/>
    <x v="0"/>
    <x v="4"/>
    <x v="7"/>
    <x v="30"/>
    <n v="43"/>
    <n v="0"/>
    <m/>
    <x v="0"/>
  </r>
  <r>
    <x v="40"/>
    <x v="1"/>
    <x v="0"/>
    <x v="0"/>
    <x v="8"/>
    <x v="30"/>
    <n v="0"/>
    <n v="0"/>
    <m/>
    <x v="0"/>
  </r>
  <r>
    <x v="40"/>
    <x v="1"/>
    <x v="0"/>
    <x v="1"/>
    <x v="9"/>
    <x v="30"/>
    <n v="0"/>
    <n v="0"/>
    <m/>
    <x v="0"/>
  </r>
  <r>
    <x v="40"/>
    <x v="2"/>
    <x v="0"/>
    <x v="0"/>
    <x v="0"/>
    <x v="1"/>
    <n v="86"/>
    <n v="0"/>
    <m/>
    <x v="0"/>
  </r>
  <r>
    <x v="40"/>
    <x v="2"/>
    <x v="0"/>
    <x v="0"/>
    <x v="1"/>
    <x v="1"/>
    <n v="609"/>
    <n v="0"/>
    <m/>
    <x v="0"/>
  </r>
  <r>
    <x v="40"/>
    <x v="2"/>
    <x v="0"/>
    <x v="1"/>
    <x v="2"/>
    <x v="1"/>
    <n v="0"/>
    <n v="0"/>
    <m/>
    <x v="0"/>
  </r>
  <r>
    <x v="40"/>
    <x v="2"/>
    <x v="0"/>
    <x v="1"/>
    <x v="3"/>
    <x v="1"/>
    <n v="0"/>
    <n v="0"/>
    <m/>
    <x v="0"/>
  </r>
  <r>
    <x v="40"/>
    <x v="2"/>
    <x v="0"/>
    <x v="2"/>
    <x v="4"/>
    <x v="1"/>
    <n v="5826"/>
    <n v="0"/>
    <m/>
    <x v="0"/>
  </r>
  <r>
    <x v="40"/>
    <x v="2"/>
    <x v="0"/>
    <x v="3"/>
    <x v="5"/>
    <x v="1"/>
    <n v="1507"/>
    <n v="0"/>
    <m/>
    <x v="0"/>
  </r>
  <r>
    <x v="40"/>
    <x v="2"/>
    <x v="0"/>
    <x v="3"/>
    <x v="6"/>
    <x v="1"/>
    <n v="28"/>
    <n v="0"/>
    <m/>
    <x v="0"/>
  </r>
  <r>
    <x v="40"/>
    <x v="2"/>
    <x v="0"/>
    <x v="4"/>
    <x v="7"/>
    <x v="1"/>
    <n v="290"/>
    <n v="0"/>
    <m/>
    <x v="0"/>
  </r>
  <r>
    <x v="40"/>
    <x v="2"/>
    <x v="0"/>
    <x v="0"/>
    <x v="8"/>
    <x v="1"/>
    <n v="0"/>
    <n v="0"/>
    <m/>
    <x v="0"/>
  </r>
  <r>
    <x v="40"/>
    <x v="2"/>
    <x v="0"/>
    <x v="1"/>
    <x v="9"/>
    <x v="1"/>
    <n v="0"/>
    <n v="0"/>
    <m/>
    <x v="0"/>
  </r>
  <r>
    <x v="40"/>
    <x v="2"/>
    <x v="0"/>
    <x v="0"/>
    <x v="0"/>
    <x v="2"/>
    <n v="92"/>
    <n v="0"/>
    <m/>
    <x v="0"/>
  </r>
  <r>
    <x v="40"/>
    <x v="2"/>
    <x v="0"/>
    <x v="0"/>
    <x v="1"/>
    <x v="2"/>
    <n v="632"/>
    <n v="0"/>
    <m/>
    <x v="0"/>
  </r>
  <r>
    <x v="40"/>
    <x v="2"/>
    <x v="0"/>
    <x v="1"/>
    <x v="2"/>
    <x v="2"/>
    <n v="0"/>
    <n v="0"/>
    <m/>
    <x v="0"/>
  </r>
  <r>
    <x v="40"/>
    <x v="2"/>
    <x v="0"/>
    <x v="1"/>
    <x v="3"/>
    <x v="2"/>
    <n v="0"/>
    <n v="0"/>
    <m/>
    <x v="0"/>
  </r>
  <r>
    <x v="40"/>
    <x v="2"/>
    <x v="0"/>
    <x v="2"/>
    <x v="4"/>
    <x v="2"/>
    <n v="10235"/>
    <n v="0"/>
    <m/>
    <x v="0"/>
  </r>
  <r>
    <x v="40"/>
    <x v="2"/>
    <x v="0"/>
    <x v="3"/>
    <x v="5"/>
    <x v="2"/>
    <n v="1559"/>
    <n v="0"/>
    <m/>
    <x v="0"/>
  </r>
  <r>
    <x v="40"/>
    <x v="2"/>
    <x v="0"/>
    <x v="3"/>
    <x v="6"/>
    <x v="2"/>
    <n v="359"/>
    <n v="0"/>
    <m/>
    <x v="0"/>
  </r>
  <r>
    <x v="40"/>
    <x v="2"/>
    <x v="0"/>
    <x v="4"/>
    <x v="7"/>
    <x v="2"/>
    <n v="1164"/>
    <n v="0"/>
    <m/>
    <x v="0"/>
  </r>
  <r>
    <x v="40"/>
    <x v="2"/>
    <x v="0"/>
    <x v="0"/>
    <x v="8"/>
    <x v="2"/>
    <n v="0"/>
    <n v="0"/>
    <m/>
    <x v="0"/>
  </r>
  <r>
    <x v="40"/>
    <x v="2"/>
    <x v="0"/>
    <x v="1"/>
    <x v="9"/>
    <x v="2"/>
    <n v="0"/>
    <n v="0"/>
    <m/>
    <x v="0"/>
  </r>
  <r>
    <x v="40"/>
    <x v="2"/>
    <x v="0"/>
    <x v="0"/>
    <x v="0"/>
    <x v="3"/>
    <n v="128"/>
    <n v="0"/>
    <m/>
    <x v="0"/>
  </r>
  <r>
    <x v="40"/>
    <x v="2"/>
    <x v="0"/>
    <x v="0"/>
    <x v="1"/>
    <x v="3"/>
    <n v="421"/>
    <n v="0"/>
    <m/>
    <x v="0"/>
  </r>
  <r>
    <x v="40"/>
    <x v="2"/>
    <x v="0"/>
    <x v="1"/>
    <x v="2"/>
    <x v="3"/>
    <n v="0"/>
    <n v="0"/>
    <m/>
    <x v="0"/>
  </r>
  <r>
    <x v="40"/>
    <x v="2"/>
    <x v="0"/>
    <x v="1"/>
    <x v="3"/>
    <x v="3"/>
    <n v="0"/>
    <n v="0"/>
    <m/>
    <x v="0"/>
  </r>
  <r>
    <x v="40"/>
    <x v="2"/>
    <x v="0"/>
    <x v="2"/>
    <x v="4"/>
    <x v="3"/>
    <n v="8772"/>
    <n v="0"/>
    <m/>
    <x v="0"/>
  </r>
  <r>
    <x v="40"/>
    <x v="2"/>
    <x v="0"/>
    <x v="3"/>
    <x v="5"/>
    <x v="3"/>
    <n v="1417"/>
    <n v="0"/>
    <m/>
    <x v="0"/>
  </r>
  <r>
    <x v="40"/>
    <x v="2"/>
    <x v="0"/>
    <x v="3"/>
    <x v="6"/>
    <x v="3"/>
    <n v="33"/>
    <n v="0"/>
    <m/>
    <x v="0"/>
  </r>
  <r>
    <x v="40"/>
    <x v="2"/>
    <x v="0"/>
    <x v="4"/>
    <x v="7"/>
    <x v="3"/>
    <n v="368"/>
    <n v="0"/>
    <m/>
    <x v="0"/>
  </r>
  <r>
    <x v="40"/>
    <x v="2"/>
    <x v="0"/>
    <x v="0"/>
    <x v="8"/>
    <x v="3"/>
    <n v="0"/>
    <n v="0"/>
    <m/>
    <x v="0"/>
  </r>
  <r>
    <x v="40"/>
    <x v="2"/>
    <x v="0"/>
    <x v="1"/>
    <x v="9"/>
    <x v="3"/>
    <n v="0"/>
    <n v="0"/>
    <m/>
    <x v="0"/>
  </r>
  <r>
    <x v="40"/>
    <x v="2"/>
    <x v="0"/>
    <x v="0"/>
    <x v="0"/>
    <x v="4"/>
    <n v="122"/>
    <n v="0"/>
    <m/>
    <x v="0"/>
  </r>
  <r>
    <x v="40"/>
    <x v="2"/>
    <x v="0"/>
    <x v="0"/>
    <x v="1"/>
    <x v="4"/>
    <n v="464"/>
    <n v="0"/>
    <m/>
    <x v="0"/>
  </r>
  <r>
    <x v="40"/>
    <x v="2"/>
    <x v="0"/>
    <x v="1"/>
    <x v="2"/>
    <x v="4"/>
    <n v="0"/>
    <n v="0"/>
    <m/>
    <x v="0"/>
  </r>
  <r>
    <x v="40"/>
    <x v="2"/>
    <x v="0"/>
    <x v="1"/>
    <x v="3"/>
    <x v="4"/>
    <n v="0"/>
    <n v="0"/>
    <m/>
    <x v="0"/>
  </r>
  <r>
    <x v="40"/>
    <x v="2"/>
    <x v="0"/>
    <x v="2"/>
    <x v="4"/>
    <x v="4"/>
    <n v="6586"/>
    <n v="0"/>
    <m/>
    <x v="0"/>
  </r>
  <r>
    <x v="40"/>
    <x v="2"/>
    <x v="0"/>
    <x v="3"/>
    <x v="5"/>
    <x v="4"/>
    <n v="1041"/>
    <n v="0"/>
    <m/>
    <x v="0"/>
  </r>
  <r>
    <x v="40"/>
    <x v="2"/>
    <x v="0"/>
    <x v="3"/>
    <x v="6"/>
    <x v="4"/>
    <n v="8"/>
    <n v="0"/>
    <m/>
    <x v="0"/>
  </r>
  <r>
    <x v="40"/>
    <x v="2"/>
    <x v="0"/>
    <x v="4"/>
    <x v="7"/>
    <x v="4"/>
    <n v="210"/>
    <n v="0"/>
    <m/>
    <x v="0"/>
  </r>
  <r>
    <x v="40"/>
    <x v="2"/>
    <x v="0"/>
    <x v="0"/>
    <x v="8"/>
    <x v="4"/>
    <n v="0"/>
    <n v="0"/>
    <m/>
    <x v="0"/>
  </r>
  <r>
    <x v="40"/>
    <x v="2"/>
    <x v="0"/>
    <x v="1"/>
    <x v="9"/>
    <x v="4"/>
    <n v="0"/>
    <n v="0"/>
    <m/>
    <x v="0"/>
  </r>
  <r>
    <x v="40"/>
    <x v="2"/>
    <x v="0"/>
    <x v="0"/>
    <x v="0"/>
    <x v="5"/>
    <n v="148"/>
    <n v="0"/>
    <m/>
    <x v="0"/>
  </r>
  <r>
    <x v="40"/>
    <x v="2"/>
    <x v="0"/>
    <x v="0"/>
    <x v="1"/>
    <x v="5"/>
    <n v="450"/>
    <n v="0"/>
    <m/>
    <x v="0"/>
  </r>
  <r>
    <x v="40"/>
    <x v="2"/>
    <x v="0"/>
    <x v="1"/>
    <x v="2"/>
    <x v="5"/>
    <n v="0"/>
    <n v="0"/>
    <m/>
    <x v="0"/>
  </r>
  <r>
    <x v="40"/>
    <x v="2"/>
    <x v="0"/>
    <x v="1"/>
    <x v="3"/>
    <x v="5"/>
    <n v="0"/>
    <n v="0"/>
    <m/>
    <x v="0"/>
  </r>
  <r>
    <x v="40"/>
    <x v="2"/>
    <x v="0"/>
    <x v="2"/>
    <x v="4"/>
    <x v="5"/>
    <n v="8816"/>
    <n v="0"/>
    <m/>
    <x v="0"/>
  </r>
  <r>
    <x v="40"/>
    <x v="2"/>
    <x v="0"/>
    <x v="3"/>
    <x v="5"/>
    <x v="5"/>
    <n v="1211"/>
    <n v="0"/>
    <m/>
    <x v="0"/>
  </r>
  <r>
    <x v="40"/>
    <x v="2"/>
    <x v="0"/>
    <x v="3"/>
    <x v="6"/>
    <x v="5"/>
    <n v="14"/>
    <n v="0"/>
    <m/>
    <x v="0"/>
  </r>
  <r>
    <x v="40"/>
    <x v="2"/>
    <x v="0"/>
    <x v="4"/>
    <x v="7"/>
    <x v="5"/>
    <n v="428"/>
    <n v="0"/>
    <m/>
    <x v="0"/>
  </r>
  <r>
    <x v="40"/>
    <x v="2"/>
    <x v="0"/>
    <x v="0"/>
    <x v="8"/>
    <x v="5"/>
    <n v="0"/>
    <n v="0"/>
    <m/>
    <x v="0"/>
  </r>
  <r>
    <x v="40"/>
    <x v="2"/>
    <x v="0"/>
    <x v="1"/>
    <x v="9"/>
    <x v="5"/>
    <n v="0"/>
    <n v="0"/>
    <m/>
    <x v="0"/>
  </r>
  <r>
    <x v="40"/>
    <x v="2"/>
    <x v="0"/>
    <x v="0"/>
    <x v="0"/>
    <x v="6"/>
    <n v="143"/>
    <n v="0"/>
    <m/>
    <x v="0"/>
  </r>
  <r>
    <x v="40"/>
    <x v="2"/>
    <x v="0"/>
    <x v="0"/>
    <x v="1"/>
    <x v="6"/>
    <n v="497"/>
    <n v="0"/>
    <m/>
    <x v="0"/>
  </r>
  <r>
    <x v="40"/>
    <x v="2"/>
    <x v="0"/>
    <x v="1"/>
    <x v="2"/>
    <x v="6"/>
    <n v="0"/>
    <n v="0"/>
    <m/>
    <x v="0"/>
  </r>
  <r>
    <x v="40"/>
    <x v="2"/>
    <x v="0"/>
    <x v="1"/>
    <x v="3"/>
    <x v="6"/>
    <n v="0"/>
    <n v="0"/>
    <m/>
    <x v="0"/>
  </r>
  <r>
    <x v="40"/>
    <x v="2"/>
    <x v="0"/>
    <x v="2"/>
    <x v="4"/>
    <x v="6"/>
    <n v="6496"/>
    <n v="0"/>
    <m/>
    <x v="0"/>
  </r>
  <r>
    <x v="40"/>
    <x v="2"/>
    <x v="0"/>
    <x v="3"/>
    <x v="5"/>
    <x v="6"/>
    <n v="745"/>
    <n v="0"/>
    <m/>
    <x v="0"/>
  </r>
  <r>
    <x v="40"/>
    <x v="2"/>
    <x v="0"/>
    <x v="3"/>
    <x v="6"/>
    <x v="6"/>
    <n v="4"/>
    <n v="0"/>
    <m/>
    <x v="0"/>
  </r>
  <r>
    <x v="40"/>
    <x v="2"/>
    <x v="0"/>
    <x v="4"/>
    <x v="7"/>
    <x v="6"/>
    <n v="296"/>
    <n v="0"/>
    <m/>
    <x v="0"/>
  </r>
  <r>
    <x v="40"/>
    <x v="2"/>
    <x v="0"/>
    <x v="0"/>
    <x v="8"/>
    <x v="6"/>
    <n v="0"/>
    <n v="0"/>
    <m/>
    <x v="0"/>
  </r>
  <r>
    <x v="40"/>
    <x v="2"/>
    <x v="0"/>
    <x v="1"/>
    <x v="9"/>
    <x v="6"/>
    <n v="0"/>
    <n v="0"/>
    <m/>
    <x v="0"/>
  </r>
  <r>
    <x v="40"/>
    <x v="2"/>
    <x v="0"/>
    <x v="0"/>
    <x v="0"/>
    <x v="7"/>
    <n v="139"/>
    <n v="0"/>
    <m/>
    <x v="0"/>
  </r>
  <r>
    <x v="40"/>
    <x v="2"/>
    <x v="0"/>
    <x v="0"/>
    <x v="1"/>
    <x v="7"/>
    <n v="553"/>
    <n v="0"/>
    <m/>
    <x v="0"/>
  </r>
  <r>
    <x v="40"/>
    <x v="2"/>
    <x v="0"/>
    <x v="1"/>
    <x v="2"/>
    <x v="7"/>
    <n v="0"/>
    <n v="0"/>
    <m/>
    <x v="0"/>
  </r>
  <r>
    <x v="40"/>
    <x v="2"/>
    <x v="0"/>
    <x v="1"/>
    <x v="3"/>
    <x v="7"/>
    <n v="0"/>
    <n v="0"/>
    <m/>
    <x v="0"/>
  </r>
  <r>
    <x v="40"/>
    <x v="2"/>
    <x v="0"/>
    <x v="2"/>
    <x v="4"/>
    <x v="7"/>
    <n v="6513"/>
    <n v="0"/>
    <m/>
    <x v="0"/>
  </r>
  <r>
    <x v="40"/>
    <x v="2"/>
    <x v="0"/>
    <x v="3"/>
    <x v="5"/>
    <x v="7"/>
    <n v="956"/>
    <n v="0"/>
    <m/>
    <x v="0"/>
  </r>
  <r>
    <x v="40"/>
    <x v="2"/>
    <x v="0"/>
    <x v="3"/>
    <x v="6"/>
    <x v="7"/>
    <n v="7"/>
    <n v="0"/>
    <m/>
    <x v="0"/>
  </r>
  <r>
    <x v="40"/>
    <x v="2"/>
    <x v="0"/>
    <x v="4"/>
    <x v="7"/>
    <x v="7"/>
    <n v="249"/>
    <n v="0"/>
    <m/>
    <x v="0"/>
  </r>
  <r>
    <x v="40"/>
    <x v="2"/>
    <x v="0"/>
    <x v="0"/>
    <x v="8"/>
    <x v="7"/>
    <n v="0"/>
    <n v="0"/>
    <m/>
    <x v="0"/>
  </r>
  <r>
    <x v="40"/>
    <x v="2"/>
    <x v="0"/>
    <x v="1"/>
    <x v="9"/>
    <x v="7"/>
    <n v="0"/>
    <n v="0"/>
    <m/>
    <x v="0"/>
  </r>
  <r>
    <x v="40"/>
    <x v="2"/>
    <x v="0"/>
    <x v="0"/>
    <x v="0"/>
    <x v="8"/>
    <n v="126"/>
    <n v="0"/>
    <m/>
    <x v="0"/>
  </r>
  <r>
    <x v="40"/>
    <x v="2"/>
    <x v="0"/>
    <x v="0"/>
    <x v="1"/>
    <x v="8"/>
    <n v="615"/>
    <n v="0"/>
    <m/>
    <x v="0"/>
  </r>
  <r>
    <x v="40"/>
    <x v="2"/>
    <x v="0"/>
    <x v="1"/>
    <x v="2"/>
    <x v="8"/>
    <n v="0"/>
    <n v="0"/>
    <m/>
    <x v="0"/>
  </r>
  <r>
    <x v="40"/>
    <x v="2"/>
    <x v="0"/>
    <x v="1"/>
    <x v="3"/>
    <x v="8"/>
    <n v="0"/>
    <n v="0"/>
    <m/>
    <x v="0"/>
  </r>
  <r>
    <x v="40"/>
    <x v="2"/>
    <x v="0"/>
    <x v="2"/>
    <x v="4"/>
    <x v="8"/>
    <n v="7736"/>
    <n v="0"/>
    <m/>
    <x v="0"/>
  </r>
  <r>
    <x v="40"/>
    <x v="2"/>
    <x v="0"/>
    <x v="3"/>
    <x v="5"/>
    <x v="8"/>
    <n v="1017"/>
    <n v="0"/>
    <m/>
    <x v="0"/>
  </r>
  <r>
    <x v="40"/>
    <x v="2"/>
    <x v="0"/>
    <x v="3"/>
    <x v="6"/>
    <x v="8"/>
    <n v="10"/>
    <n v="0"/>
    <m/>
    <x v="0"/>
  </r>
  <r>
    <x v="40"/>
    <x v="2"/>
    <x v="0"/>
    <x v="4"/>
    <x v="7"/>
    <x v="8"/>
    <n v="347"/>
    <n v="0"/>
    <m/>
    <x v="0"/>
  </r>
  <r>
    <x v="40"/>
    <x v="2"/>
    <x v="0"/>
    <x v="0"/>
    <x v="8"/>
    <x v="8"/>
    <n v="0"/>
    <n v="0"/>
    <m/>
    <x v="0"/>
  </r>
  <r>
    <x v="40"/>
    <x v="2"/>
    <x v="0"/>
    <x v="1"/>
    <x v="9"/>
    <x v="8"/>
    <n v="0"/>
    <n v="0"/>
    <m/>
    <x v="0"/>
  </r>
  <r>
    <x v="40"/>
    <x v="2"/>
    <x v="0"/>
    <x v="0"/>
    <x v="0"/>
    <x v="9"/>
    <n v="127"/>
    <n v="0"/>
    <m/>
    <x v="0"/>
  </r>
  <r>
    <x v="40"/>
    <x v="2"/>
    <x v="0"/>
    <x v="0"/>
    <x v="1"/>
    <x v="9"/>
    <n v="614"/>
    <n v="0"/>
    <m/>
    <x v="0"/>
  </r>
  <r>
    <x v="40"/>
    <x v="2"/>
    <x v="0"/>
    <x v="1"/>
    <x v="2"/>
    <x v="9"/>
    <n v="0"/>
    <n v="0"/>
    <m/>
    <x v="0"/>
  </r>
  <r>
    <x v="40"/>
    <x v="2"/>
    <x v="0"/>
    <x v="1"/>
    <x v="3"/>
    <x v="9"/>
    <n v="0"/>
    <n v="0"/>
    <m/>
    <x v="0"/>
  </r>
  <r>
    <x v="40"/>
    <x v="2"/>
    <x v="0"/>
    <x v="2"/>
    <x v="4"/>
    <x v="9"/>
    <n v="5609"/>
    <n v="0"/>
    <m/>
    <x v="0"/>
  </r>
  <r>
    <x v="40"/>
    <x v="2"/>
    <x v="0"/>
    <x v="3"/>
    <x v="5"/>
    <x v="9"/>
    <n v="962"/>
    <n v="0"/>
    <m/>
    <x v="0"/>
  </r>
  <r>
    <x v="40"/>
    <x v="2"/>
    <x v="0"/>
    <x v="3"/>
    <x v="6"/>
    <x v="9"/>
    <n v="10"/>
    <n v="0"/>
    <m/>
    <x v="0"/>
  </r>
  <r>
    <x v="40"/>
    <x v="2"/>
    <x v="0"/>
    <x v="4"/>
    <x v="7"/>
    <x v="9"/>
    <n v="383"/>
    <n v="0"/>
    <m/>
    <x v="0"/>
  </r>
  <r>
    <x v="40"/>
    <x v="2"/>
    <x v="0"/>
    <x v="0"/>
    <x v="8"/>
    <x v="9"/>
    <n v="0"/>
    <n v="0"/>
    <m/>
    <x v="0"/>
  </r>
  <r>
    <x v="40"/>
    <x v="2"/>
    <x v="0"/>
    <x v="1"/>
    <x v="9"/>
    <x v="9"/>
    <n v="0"/>
    <n v="0"/>
    <m/>
    <x v="0"/>
  </r>
  <r>
    <x v="40"/>
    <x v="2"/>
    <x v="0"/>
    <x v="0"/>
    <x v="0"/>
    <x v="10"/>
    <n v="130"/>
    <n v="0"/>
    <m/>
    <x v="0"/>
  </r>
  <r>
    <x v="40"/>
    <x v="2"/>
    <x v="0"/>
    <x v="0"/>
    <x v="1"/>
    <x v="10"/>
    <n v="609"/>
    <n v="0"/>
    <m/>
    <x v="0"/>
  </r>
  <r>
    <x v="40"/>
    <x v="2"/>
    <x v="0"/>
    <x v="1"/>
    <x v="2"/>
    <x v="10"/>
    <n v="0"/>
    <n v="0"/>
    <m/>
    <x v="0"/>
  </r>
  <r>
    <x v="40"/>
    <x v="2"/>
    <x v="0"/>
    <x v="1"/>
    <x v="3"/>
    <x v="10"/>
    <n v="0"/>
    <n v="0"/>
    <m/>
    <x v="0"/>
  </r>
  <r>
    <x v="40"/>
    <x v="2"/>
    <x v="0"/>
    <x v="2"/>
    <x v="4"/>
    <x v="10"/>
    <n v="6349"/>
    <n v="0"/>
    <m/>
    <x v="0"/>
  </r>
  <r>
    <x v="40"/>
    <x v="2"/>
    <x v="0"/>
    <x v="3"/>
    <x v="5"/>
    <x v="10"/>
    <n v="839"/>
    <n v="0"/>
    <m/>
    <x v="0"/>
  </r>
  <r>
    <x v="40"/>
    <x v="2"/>
    <x v="0"/>
    <x v="3"/>
    <x v="6"/>
    <x v="10"/>
    <n v="7"/>
    <n v="0"/>
    <m/>
    <x v="0"/>
  </r>
  <r>
    <x v="40"/>
    <x v="2"/>
    <x v="0"/>
    <x v="4"/>
    <x v="7"/>
    <x v="10"/>
    <n v="431"/>
    <n v="0"/>
    <m/>
    <x v="0"/>
  </r>
  <r>
    <x v="40"/>
    <x v="2"/>
    <x v="0"/>
    <x v="0"/>
    <x v="8"/>
    <x v="10"/>
    <n v="0"/>
    <n v="0"/>
    <m/>
    <x v="0"/>
  </r>
  <r>
    <x v="40"/>
    <x v="2"/>
    <x v="0"/>
    <x v="1"/>
    <x v="9"/>
    <x v="10"/>
    <n v="0"/>
    <n v="0"/>
    <m/>
    <x v="0"/>
  </r>
  <r>
    <x v="40"/>
    <x v="2"/>
    <x v="0"/>
    <x v="0"/>
    <x v="0"/>
    <x v="11"/>
    <n v="138"/>
    <n v="0"/>
    <m/>
    <x v="0"/>
  </r>
  <r>
    <x v="40"/>
    <x v="2"/>
    <x v="0"/>
    <x v="0"/>
    <x v="1"/>
    <x v="11"/>
    <n v="603"/>
    <n v="0"/>
    <m/>
    <x v="0"/>
  </r>
  <r>
    <x v="40"/>
    <x v="2"/>
    <x v="0"/>
    <x v="1"/>
    <x v="2"/>
    <x v="11"/>
    <n v="0"/>
    <n v="0"/>
    <m/>
    <x v="0"/>
  </r>
  <r>
    <x v="40"/>
    <x v="2"/>
    <x v="0"/>
    <x v="1"/>
    <x v="3"/>
    <x v="11"/>
    <n v="0"/>
    <n v="0"/>
    <m/>
    <x v="0"/>
  </r>
  <r>
    <x v="40"/>
    <x v="2"/>
    <x v="0"/>
    <x v="2"/>
    <x v="4"/>
    <x v="11"/>
    <n v="6607"/>
    <n v="0"/>
    <m/>
    <x v="0"/>
  </r>
  <r>
    <x v="40"/>
    <x v="2"/>
    <x v="0"/>
    <x v="3"/>
    <x v="5"/>
    <x v="11"/>
    <n v="640"/>
    <n v="0"/>
    <m/>
    <x v="0"/>
  </r>
  <r>
    <x v="40"/>
    <x v="2"/>
    <x v="0"/>
    <x v="3"/>
    <x v="6"/>
    <x v="11"/>
    <n v="4"/>
    <n v="0"/>
    <m/>
    <x v="0"/>
  </r>
  <r>
    <x v="40"/>
    <x v="2"/>
    <x v="0"/>
    <x v="4"/>
    <x v="7"/>
    <x v="11"/>
    <n v="395"/>
    <n v="0"/>
    <m/>
    <x v="0"/>
  </r>
  <r>
    <x v="40"/>
    <x v="2"/>
    <x v="0"/>
    <x v="0"/>
    <x v="8"/>
    <x v="11"/>
    <n v="0"/>
    <n v="0"/>
    <m/>
    <x v="0"/>
  </r>
  <r>
    <x v="40"/>
    <x v="2"/>
    <x v="0"/>
    <x v="1"/>
    <x v="9"/>
    <x v="11"/>
    <n v="0"/>
    <n v="0"/>
    <m/>
    <x v="0"/>
  </r>
  <r>
    <x v="40"/>
    <x v="2"/>
    <x v="0"/>
    <x v="0"/>
    <x v="0"/>
    <x v="12"/>
    <n v="127"/>
    <n v="0"/>
    <m/>
    <x v="0"/>
  </r>
  <r>
    <x v="40"/>
    <x v="2"/>
    <x v="0"/>
    <x v="0"/>
    <x v="1"/>
    <x v="12"/>
    <n v="603"/>
    <n v="0"/>
    <m/>
    <x v="0"/>
  </r>
  <r>
    <x v="40"/>
    <x v="2"/>
    <x v="0"/>
    <x v="1"/>
    <x v="2"/>
    <x v="12"/>
    <n v="0"/>
    <n v="0"/>
    <m/>
    <x v="0"/>
  </r>
  <r>
    <x v="40"/>
    <x v="2"/>
    <x v="0"/>
    <x v="1"/>
    <x v="3"/>
    <x v="12"/>
    <n v="0"/>
    <n v="0"/>
    <m/>
    <x v="0"/>
  </r>
  <r>
    <x v="40"/>
    <x v="2"/>
    <x v="0"/>
    <x v="2"/>
    <x v="4"/>
    <x v="12"/>
    <n v="7655"/>
    <n v="0"/>
    <m/>
    <x v="0"/>
  </r>
  <r>
    <x v="40"/>
    <x v="2"/>
    <x v="0"/>
    <x v="3"/>
    <x v="5"/>
    <x v="12"/>
    <n v="640"/>
    <n v="0"/>
    <m/>
    <x v="0"/>
  </r>
  <r>
    <x v="40"/>
    <x v="2"/>
    <x v="0"/>
    <x v="3"/>
    <x v="6"/>
    <x v="12"/>
    <n v="5"/>
    <n v="0"/>
    <m/>
    <x v="0"/>
  </r>
  <r>
    <x v="40"/>
    <x v="2"/>
    <x v="0"/>
    <x v="4"/>
    <x v="7"/>
    <x v="12"/>
    <n v="532"/>
    <n v="0"/>
    <m/>
    <x v="0"/>
  </r>
  <r>
    <x v="40"/>
    <x v="2"/>
    <x v="0"/>
    <x v="0"/>
    <x v="8"/>
    <x v="12"/>
    <n v="0"/>
    <n v="0"/>
    <m/>
    <x v="0"/>
  </r>
  <r>
    <x v="40"/>
    <x v="2"/>
    <x v="0"/>
    <x v="1"/>
    <x v="9"/>
    <x v="12"/>
    <n v="0"/>
    <n v="0"/>
    <m/>
    <x v="0"/>
  </r>
  <r>
    <x v="40"/>
    <x v="2"/>
    <x v="0"/>
    <x v="0"/>
    <x v="0"/>
    <x v="13"/>
    <n v="122"/>
    <n v="0"/>
    <m/>
    <x v="0"/>
  </r>
  <r>
    <x v="40"/>
    <x v="2"/>
    <x v="0"/>
    <x v="0"/>
    <x v="1"/>
    <x v="13"/>
    <n v="602"/>
    <n v="0"/>
    <m/>
    <x v="0"/>
  </r>
  <r>
    <x v="40"/>
    <x v="2"/>
    <x v="0"/>
    <x v="1"/>
    <x v="2"/>
    <x v="13"/>
    <n v="0"/>
    <n v="0"/>
    <m/>
    <x v="0"/>
  </r>
  <r>
    <x v="40"/>
    <x v="2"/>
    <x v="0"/>
    <x v="1"/>
    <x v="3"/>
    <x v="13"/>
    <n v="0"/>
    <n v="0"/>
    <m/>
    <x v="0"/>
  </r>
  <r>
    <x v="40"/>
    <x v="2"/>
    <x v="0"/>
    <x v="2"/>
    <x v="4"/>
    <x v="13"/>
    <n v="7854"/>
    <n v="0"/>
    <m/>
    <x v="0"/>
  </r>
  <r>
    <x v="40"/>
    <x v="2"/>
    <x v="0"/>
    <x v="3"/>
    <x v="5"/>
    <x v="13"/>
    <n v="651"/>
    <n v="0"/>
    <m/>
    <x v="0"/>
  </r>
  <r>
    <x v="40"/>
    <x v="2"/>
    <x v="0"/>
    <x v="3"/>
    <x v="6"/>
    <x v="13"/>
    <n v="6"/>
    <n v="0"/>
    <m/>
    <x v="0"/>
  </r>
  <r>
    <x v="40"/>
    <x v="2"/>
    <x v="0"/>
    <x v="4"/>
    <x v="7"/>
    <x v="13"/>
    <n v="538"/>
    <n v="0"/>
    <m/>
    <x v="0"/>
  </r>
  <r>
    <x v="40"/>
    <x v="2"/>
    <x v="0"/>
    <x v="0"/>
    <x v="8"/>
    <x v="13"/>
    <n v="0"/>
    <n v="0"/>
    <m/>
    <x v="0"/>
  </r>
  <r>
    <x v="40"/>
    <x v="2"/>
    <x v="0"/>
    <x v="1"/>
    <x v="9"/>
    <x v="13"/>
    <n v="0"/>
    <n v="0"/>
    <m/>
    <x v="0"/>
  </r>
  <r>
    <x v="40"/>
    <x v="2"/>
    <x v="0"/>
    <x v="0"/>
    <x v="0"/>
    <x v="14"/>
    <n v="113"/>
    <n v="0"/>
    <m/>
    <x v="0"/>
  </r>
  <r>
    <x v="40"/>
    <x v="2"/>
    <x v="0"/>
    <x v="0"/>
    <x v="1"/>
    <x v="14"/>
    <n v="606"/>
    <n v="0"/>
    <m/>
    <x v="0"/>
  </r>
  <r>
    <x v="40"/>
    <x v="2"/>
    <x v="0"/>
    <x v="1"/>
    <x v="2"/>
    <x v="14"/>
    <n v="0"/>
    <n v="0"/>
    <m/>
    <x v="0"/>
  </r>
  <r>
    <x v="40"/>
    <x v="2"/>
    <x v="0"/>
    <x v="1"/>
    <x v="3"/>
    <x v="14"/>
    <n v="0"/>
    <n v="0"/>
    <m/>
    <x v="0"/>
  </r>
  <r>
    <x v="40"/>
    <x v="2"/>
    <x v="0"/>
    <x v="2"/>
    <x v="4"/>
    <x v="14"/>
    <n v="8067"/>
    <n v="0"/>
    <m/>
    <x v="0"/>
  </r>
  <r>
    <x v="40"/>
    <x v="2"/>
    <x v="0"/>
    <x v="3"/>
    <x v="5"/>
    <x v="14"/>
    <n v="707"/>
    <n v="0"/>
    <m/>
    <x v="0"/>
  </r>
  <r>
    <x v="40"/>
    <x v="2"/>
    <x v="0"/>
    <x v="3"/>
    <x v="6"/>
    <x v="14"/>
    <n v="8"/>
    <n v="0"/>
    <m/>
    <x v="0"/>
  </r>
  <r>
    <x v="40"/>
    <x v="2"/>
    <x v="0"/>
    <x v="4"/>
    <x v="7"/>
    <x v="14"/>
    <n v="572"/>
    <n v="0"/>
    <m/>
    <x v="0"/>
  </r>
  <r>
    <x v="40"/>
    <x v="2"/>
    <x v="0"/>
    <x v="0"/>
    <x v="8"/>
    <x v="14"/>
    <n v="0"/>
    <n v="0"/>
    <m/>
    <x v="0"/>
  </r>
  <r>
    <x v="40"/>
    <x v="2"/>
    <x v="0"/>
    <x v="1"/>
    <x v="9"/>
    <x v="14"/>
    <n v="0"/>
    <n v="0"/>
    <m/>
    <x v="0"/>
  </r>
  <r>
    <x v="40"/>
    <x v="2"/>
    <x v="0"/>
    <x v="0"/>
    <x v="0"/>
    <x v="15"/>
    <n v="104"/>
    <n v="0"/>
    <m/>
    <x v="0"/>
  </r>
  <r>
    <x v="40"/>
    <x v="2"/>
    <x v="0"/>
    <x v="0"/>
    <x v="1"/>
    <x v="15"/>
    <n v="607"/>
    <n v="0"/>
    <m/>
    <x v="0"/>
  </r>
  <r>
    <x v="40"/>
    <x v="2"/>
    <x v="0"/>
    <x v="1"/>
    <x v="2"/>
    <x v="15"/>
    <n v="0"/>
    <n v="0"/>
    <m/>
    <x v="0"/>
  </r>
  <r>
    <x v="40"/>
    <x v="2"/>
    <x v="0"/>
    <x v="1"/>
    <x v="3"/>
    <x v="15"/>
    <n v="0"/>
    <n v="0"/>
    <m/>
    <x v="0"/>
  </r>
  <r>
    <x v="40"/>
    <x v="2"/>
    <x v="0"/>
    <x v="2"/>
    <x v="4"/>
    <x v="15"/>
    <n v="8111"/>
    <n v="0"/>
    <m/>
    <x v="0"/>
  </r>
  <r>
    <x v="40"/>
    <x v="2"/>
    <x v="0"/>
    <x v="3"/>
    <x v="5"/>
    <x v="15"/>
    <n v="698"/>
    <n v="0"/>
    <m/>
    <x v="0"/>
  </r>
  <r>
    <x v="40"/>
    <x v="2"/>
    <x v="0"/>
    <x v="3"/>
    <x v="6"/>
    <x v="15"/>
    <n v="10"/>
    <n v="0"/>
    <m/>
    <x v="0"/>
  </r>
  <r>
    <x v="40"/>
    <x v="2"/>
    <x v="0"/>
    <x v="4"/>
    <x v="7"/>
    <x v="15"/>
    <n v="645"/>
    <n v="0"/>
    <m/>
    <x v="0"/>
  </r>
  <r>
    <x v="40"/>
    <x v="2"/>
    <x v="0"/>
    <x v="0"/>
    <x v="8"/>
    <x v="15"/>
    <n v="0"/>
    <n v="0"/>
    <m/>
    <x v="0"/>
  </r>
  <r>
    <x v="40"/>
    <x v="2"/>
    <x v="0"/>
    <x v="1"/>
    <x v="9"/>
    <x v="15"/>
    <n v="0"/>
    <n v="0"/>
    <m/>
    <x v="0"/>
  </r>
  <r>
    <x v="40"/>
    <x v="2"/>
    <x v="0"/>
    <x v="0"/>
    <x v="0"/>
    <x v="16"/>
    <n v="97"/>
    <n v="0"/>
    <m/>
    <x v="0"/>
  </r>
  <r>
    <x v="40"/>
    <x v="2"/>
    <x v="0"/>
    <x v="0"/>
    <x v="1"/>
    <x v="16"/>
    <n v="605"/>
    <n v="0"/>
    <m/>
    <x v="0"/>
  </r>
  <r>
    <x v="40"/>
    <x v="2"/>
    <x v="0"/>
    <x v="1"/>
    <x v="2"/>
    <x v="16"/>
    <n v="0"/>
    <n v="0"/>
    <m/>
    <x v="0"/>
  </r>
  <r>
    <x v="40"/>
    <x v="2"/>
    <x v="0"/>
    <x v="1"/>
    <x v="3"/>
    <x v="16"/>
    <n v="0"/>
    <n v="0"/>
    <m/>
    <x v="0"/>
  </r>
  <r>
    <x v="40"/>
    <x v="2"/>
    <x v="0"/>
    <x v="2"/>
    <x v="4"/>
    <x v="16"/>
    <n v="8023"/>
    <n v="0"/>
    <m/>
    <x v="0"/>
  </r>
  <r>
    <x v="40"/>
    <x v="2"/>
    <x v="0"/>
    <x v="3"/>
    <x v="5"/>
    <x v="16"/>
    <n v="684"/>
    <n v="0"/>
    <m/>
    <x v="0"/>
  </r>
  <r>
    <x v="40"/>
    <x v="2"/>
    <x v="0"/>
    <x v="3"/>
    <x v="6"/>
    <x v="16"/>
    <n v="11"/>
    <n v="0"/>
    <m/>
    <x v="0"/>
  </r>
  <r>
    <x v="40"/>
    <x v="2"/>
    <x v="0"/>
    <x v="4"/>
    <x v="7"/>
    <x v="16"/>
    <n v="703"/>
    <n v="0"/>
    <m/>
    <x v="0"/>
  </r>
  <r>
    <x v="40"/>
    <x v="2"/>
    <x v="0"/>
    <x v="0"/>
    <x v="8"/>
    <x v="16"/>
    <n v="0"/>
    <n v="0"/>
    <m/>
    <x v="0"/>
  </r>
  <r>
    <x v="40"/>
    <x v="2"/>
    <x v="0"/>
    <x v="1"/>
    <x v="9"/>
    <x v="16"/>
    <n v="0"/>
    <n v="0"/>
    <m/>
    <x v="0"/>
  </r>
  <r>
    <x v="40"/>
    <x v="2"/>
    <x v="0"/>
    <x v="0"/>
    <x v="0"/>
    <x v="17"/>
    <n v="90"/>
    <n v="0"/>
    <m/>
    <x v="0"/>
  </r>
  <r>
    <x v="40"/>
    <x v="2"/>
    <x v="0"/>
    <x v="0"/>
    <x v="1"/>
    <x v="17"/>
    <n v="599"/>
    <n v="0"/>
    <m/>
    <x v="0"/>
  </r>
  <r>
    <x v="40"/>
    <x v="2"/>
    <x v="0"/>
    <x v="1"/>
    <x v="2"/>
    <x v="17"/>
    <n v="0"/>
    <n v="0"/>
    <m/>
    <x v="0"/>
  </r>
  <r>
    <x v="40"/>
    <x v="2"/>
    <x v="0"/>
    <x v="1"/>
    <x v="3"/>
    <x v="17"/>
    <n v="0"/>
    <n v="0"/>
    <m/>
    <x v="0"/>
  </r>
  <r>
    <x v="40"/>
    <x v="2"/>
    <x v="0"/>
    <x v="2"/>
    <x v="4"/>
    <x v="17"/>
    <n v="7728"/>
    <n v="0"/>
    <m/>
    <x v="0"/>
  </r>
  <r>
    <x v="40"/>
    <x v="2"/>
    <x v="0"/>
    <x v="3"/>
    <x v="5"/>
    <x v="17"/>
    <n v="681"/>
    <n v="0"/>
    <m/>
    <x v="0"/>
  </r>
  <r>
    <x v="40"/>
    <x v="2"/>
    <x v="0"/>
    <x v="3"/>
    <x v="6"/>
    <x v="17"/>
    <n v="14"/>
    <n v="0"/>
    <m/>
    <x v="0"/>
  </r>
  <r>
    <x v="40"/>
    <x v="2"/>
    <x v="0"/>
    <x v="4"/>
    <x v="7"/>
    <x v="17"/>
    <n v="763"/>
    <n v="0"/>
    <m/>
    <x v="0"/>
  </r>
  <r>
    <x v="40"/>
    <x v="2"/>
    <x v="0"/>
    <x v="0"/>
    <x v="8"/>
    <x v="17"/>
    <n v="0"/>
    <n v="0"/>
    <m/>
    <x v="0"/>
  </r>
  <r>
    <x v="40"/>
    <x v="2"/>
    <x v="0"/>
    <x v="1"/>
    <x v="9"/>
    <x v="17"/>
    <n v="0"/>
    <n v="0"/>
    <m/>
    <x v="0"/>
  </r>
  <r>
    <x v="40"/>
    <x v="2"/>
    <x v="0"/>
    <x v="0"/>
    <x v="0"/>
    <x v="18"/>
    <n v="88"/>
    <n v="0"/>
    <m/>
    <x v="0"/>
  </r>
  <r>
    <x v="40"/>
    <x v="2"/>
    <x v="0"/>
    <x v="0"/>
    <x v="1"/>
    <x v="18"/>
    <n v="587"/>
    <n v="0"/>
    <m/>
    <x v="0"/>
  </r>
  <r>
    <x v="40"/>
    <x v="2"/>
    <x v="0"/>
    <x v="1"/>
    <x v="2"/>
    <x v="18"/>
    <n v="0"/>
    <n v="0"/>
    <m/>
    <x v="0"/>
  </r>
  <r>
    <x v="40"/>
    <x v="2"/>
    <x v="0"/>
    <x v="1"/>
    <x v="3"/>
    <x v="18"/>
    <n v="0"/>
    <n v="0"/>
    <m/>
    <x v="0"/>
  </r>
  <r>
    <x v="40"/>
    <x v="2"/>
    <x v="0"/>
    <x v="2"/>
    <x v="4"/>
    <x v="18"/>
    <n v="7273"/>
    <n v="0"/>
    <m/>
    <x v="0"/>
  </r>
  <r>
    <x v="40"/>
    <x v="2"/>
    <x v="0"/>
    <x v="3"/>
    <x v="5"/>
    <x v="18"/>
    <n v="645"/>
    <n v="0"/>
    <m/>
    <x v="0"/>
  </r>
  <r>
    <x v="40"/>
    <x v="2"/>
    <x v="0"/>
    <x v="3"/>
    <x v="6"/>
    <x v="18"/>
    <n v="13"/>
    <n v="0"/>
    <m/>
    <x v="0"/>
  </r>
  <r>
    <x v="40"/>
    <x v="2"/>
    <x v="0"/>
    <x v="4"/>
    <x v="7"/>
    <x v="18"/>
    <n v="741"/>
    <n v="0"/>
    <m/>
    <x v="0"/>
  </r>
  <r>
    <x v="40"/>
    <x v="2"/>
    <x v="0"/>
    <x v="0"/>
    <x v="8"/>
    <x v="18"/>
    <n v="0"/>
    <n v="0"/>
    <m/>
    <x v="0"/>
  </r>
  <r>
    <x v="40"/>
    <x v="2"/>
    <x v="0"/>
    <x v="1"/>
    <x v="9"/>
    <x v="18"/>
    <n v="0"/>
    <n v="0"/>
    <m/>
    <x v="0"/>
  </r>
  <r>
    <x v="40"/>
    <x v="2"/>
    <x v="0"/>
    <x v="0"/>
    <x v="0"/>
    <x v="19"/>
    <n v="83"/>
    <n v="0"/>
    <m/>
    <x v="0"/>
  </r>
  <r>
    <x v="40"/>
    <x v="2"/>
    <x v="0"/>
    <x v="0"/>
    <x v="1"/>
    <x v="19"/>
    <n v="577"/>
    <n v="0"/>
    <m/>
    <x v="0"/>
  </r>
  <r>
    <x v="40"/>
    <x v="2"/>
    <x v="0"/>
    <x v="1"/>
    <x v="2"/>
    <x v="19"/>
    <n v="0"/>
    <n v="0"/>
    <m/>
    <x v="0"/>
  </r>
  <r>
    <x v="40"/>
    <x v="2"/>
    <x v="0"/>
    <x v="1"/>
    <x v="3"/>
    <x v="19"/>
    <n v="0"/>
    <n v="0"/>
    <m/>
    <x v="0"/>
  </r>
  <r>
    <x v="40"/>
    <x v="2"/>
    <x v="0"/>
    <x v="2"/>
    <x v="4"/>
    <x v="19"/>
    <n v="7234"/>
    <n v="0"/>
    <m/>
    <x v="0"/>
  </r>
  <r>
    <x v="40"/>
    <x v="2"/>
    <x v="0"/>
    <x v="3"/>
    <x v="5"/>
    <x v="19"/>
    <n v="673"/>
    <n v="0"/>
    <m/>
    <x v="0"/>
  </r>
  <r>
    <x v="40"/>
    <x v="2"/>
    <x v="0"/>
    <x v="3"/>
    <x v="6"/>
    <x v="19"/>
    <n v="18"/>
    <n v="0"/>
    <m/>
    <x v="0"/>
  </r>
  <r>
    <x v="40"/>
    <x v="2"/>
    <x v="0"/>
    <x v="4"/>
    <x v="7"/>
    <x v="19"/>
    <n v="884"/>
    <n v="0"/>
    <m/>
    <x v="0"/>
  </r>
  <r>
    <x v="40"/>
    <x v="2"/>
    <x v="0"/>
    <x v="0"/>
    <x v="8"/>
    <x v="19"/>
    <n v="0"/>
    <n v="0"/>
    <m/>
    <x v="0"/>
  </r>
  <r>
    <x v="40"/>
    <x v="2"/>
    <x v="0"/>
    <x v="1"/>
    <x v="9"/>
    <x v="19"/>
    <n v="0"/>
    <n v="0"/>
    <m/>
    <x v="0"/>
  </r>
  <r>
    <x v="40"/>
    <x v="2"/>
    <x v="0"/>
    <x v="0"/>
    <x v="0"/>
    <x v="20"/>
    <n v="81"/>
    <n v="0"/>
    <m/>
    <x v="0"/>
  </r>
  <r>
    <x v="40"/>
    <x v="2"/>
    <x v="0"/>
    <x v="0"/>
    <x v="1"/>
    <x v="20"/>
    <n v="559"/>
    <n v="0"/>
    <m/>
    <x v="0"/>
  </r>
  <r>
    <x v="40"/>
    <x v="2"/>
    <x v="0"/>
    <x v="1"/>
    <x v="2"/>
    <x v="20"/>
    <n v="0"/>
    <n v="0"/>
    <m/>
    <x v="0"/>
  </r>
  <r>
    <x v="40"/>
    <x v="2"/>
    <x v="0"/>
    <x v="1"/>
    <x v="3"/>
    <x v="20"/>
    <n v="0"/>
    <n v="0"/>
    <m/>
    <x v="0"/>
  </r>
  <r>
    <x v="40"/>
    <x v="2"/>
    <x v="0"/>
    <x v="2"/>
    <x v="4"/>
    <x v="20"/>
    <n v="6886"/>
    <n v="0"/>
    <m/>
    <x v="0"/>
  </r>
  <r>
    <x v="40"/>
    <x v="2"/>
    <x v="0"/>
    <x v="3"/>
    <x v="5"/>
    <x v="20"/>
    <n v="665"/>
    <n v="0"/>
    <m/>
    <x v="0"/>
  </r>
  <r>
    <x v="40"/>
    <x v="2"/>
    <x v="0"/>
    <x v="3"/>
    <x v="6"/>
    <x v="20"/>
    <n v="19"/>
    <n v="0"/>
    <m/>
    <x v="0"/>
  </r>
  <r>
    <x v="40"/>
    <x v="2"/>
    <x v="0"/>
    <x v="4"/>
    <x v="7"/>
    <x v="20"/>
    <n v="939"/>
    <n v="0"/>
    <m/>
    <x v="0"/>
  </r>
  <r>
    <x v="40"/>
    <x v="2"/>
    <x v="0"/>
    <x v="0"/>
    <x v="8"/>
    <x v="20"/>
    <n v="0"/>
    <n v="0"/>
    <m/>
    <x v="0"/>
  </r>
  <r>
    <x v="40"/>
    <x v="2"/>
    <x v="0"/>
    <x v="1"/>
    <x v="9"/>
    <x v="20"/>
    <n v="0"/>
    <n v="0"/>
    <m/>
    <x v="0"/>
  </r>
  <r>
    <x v="40"/>
    <x v="2"/>
    <x v="0"/>
    <x v="0"/>
    <x v="0"/>
    <x v="21"/>
    <n v="80"/>
    <n v="0"/>
    <m/>
    <x v="0"/>
  </r>
  <r>
    <x v="40"/>
    <x v="2"/>
    <x v="0"/>
    <x v="0"/>
    <x v="1"/>
    <x v="21"/>
    <n v="530"/>
    <n v="0"/>
    <m/>
    <x v="0"/>
  </r>
  <r>
    <x v="40"/>
    <x v="2"/>
    <x v="0"/>
    <x v="1"/>
    <x v="2"/>
    <x v="21"/>
    <n v="0"/>
    <n v="0"/>
    <m/>
    <x v="0"/>
  </r>
  <r>
    <x v="40"/>
    <x v="2"/>
    <x v="0"/>
    <x v="1"/>
    <x v="3"/>
    <x v="21"/>
    <n v="0"/>
    <n v="0"/>
    <m/>
    <x v="0"/>
  </r>
  <r>
    <x v="40"/>
    <x v="2"/>
    <x v="0"/>
    <x v="2"/>
    <x v="4"/>
    <x v="21"/>
    <n v="6626"/>
    <n v="0"/>
    <m/>
    <x v="0"/>
  </r>
  <r>
    <x v="40"/>
    <x v="2"/>
    <x v="0"/>
    <x v="3"/>
    <x v="5"/>
    <x v="21"/>
    <n v="666"/>
    <n v="0"/>
    <m/>
    <x v="0"/>
  </r>
  <r>
    <x v="40"/>
    <x v="2"/>
    <x v="0"/>
    <x v="3"/>
    <x v="6"/>
    <x v="21"/>
    <n v="21"/>
    <n v="0"/>
    <m/>
    <x v="0"/>
  </r>
  <r>
    <x v="40"/>
    <x v="2"/>
    <x v="0"/>
    <x v="4"/>
    <x v="7"/>
    <x v="21"/>
    <n v="1012"/>
    <n v="0"/>
    <m/>
    <x v="0"/>
  </r>
  <r>
    <x v="40"/>
    <x v="2"/>
    <x v="0"/>
    <x v="0"/>
    <x v="8"/>
    <x v="21"/>
    <n v="0"/>
    <n v="0"/>
    <m/>
    <x v="0"/>
  </r>
  <r>
    <x v="40"/>
    <x v="2"/>
    <x v="0"/>
    <x v="1"/>
    <x v="9"/>
    <x v="21"/>
    <n v="0"/>
    <n v="0"/>
    <m/>
    <x v="0"/>
  </r>
  <r>
    <x v="40"/>
    <x v="2"/>
    <x v="0"/>
    <x v="0"/>
    <x v="0"/>
    <x v="22"/>
    <n v="78"/>
    <n v="0"/>
    <m/>
    <x v="0"/>
  </r>
  <r>
    <x v="40"/>
    <x v="2"/>
    <x v="0"/>
    <x v="0"/>
    <x v="1"/>
    <x v="22"/>
    <n v="491"/>
    <n v="0"/>
    <m/>
    <x v="0"/>
  </r>
  <r>
    <x v="40"/>
    <x v="2"/>
    <x v="0"/>
    <x v="1"/>
    <x v="2"/>
    <x v="22"/>
    <n v="0"/>
    <n v="0"/>
    <m/>
    <x v="0"/>
  </r>
  <r>
    <x v="40"/>
    <x v="2"/>
    <x v="0"/>
    <x v="1"/>
    <x v="3"/>
    <x v="22"/>
    <n v="0"/>
    <n v="0"/>
    <m/>
    <x v="0"/>
  </r>
  <r>
    <x v="40"/>
    <x v="2"/>
    <x v="0"/>
    <x v="2"/>
    <x v="4"/>
    <x v="22"/>
    <n v="6472"/>
    <n v="0"/>
    <m/>
    <x v="0"/>
  </r>
  <r>
    <x v="40"/>
    <x v="2"/>
    <x v="0"/>
    <x v="3"/>
    <x v="5"/>
    <x v="22"/>
    <n v="661"/>
    <n v="0"/>
    <m/>
    <x v="0"/>
  </r>
  <r>
    <x v="40"/>
    <x v="2"/>
    <x v="0"/>
    <x v="3"/>
    <x v="6"/>
    <x v="22"/>
    <n v="20"/>
    <n v="0"/>
    <m/>
    <x v="0"/>
  </r>
  <r>
    <x v="40"/>
    <x v="2"/>
    <x v="0"/>
    <x v="4"/>
    <x v="7"/>
    <x v="22"/>
    <n v="1004"/>
    <n v="0"/>
    <m/>
    <x v="0"/>
  </r>
  <r>
    <x v="40"/>
    <x v="2"/>
    <x v="0"/>
    <x v="0"/>
    <x v="8"/>
    <x v="22"/>
    <n v="0"/>
    <n v="0"/>
    <m/>
    <x v="0"/>
  </r>
  <r>
    <x v="40"/>
    <x v="2"/>
    <x v="0"/>
    <x v="1"/>
    <x v="9"/>
    <x v="22"/>
    <n v="0"/>
    <n v="0"/>
    <m/>
    <x v="0"/>
  </r>
  <r>
    <x v="40"/>
    <x v="2"/>
    <x v="0"/>
    <x v="0"/>
    <x v="0"/>
    <x v="23"/>
    <n v="77"/>
    <n v="0"/>
    <m/>
    <x v="0"/>
  </r>
  <r>
    <x v="40"/>
    <x v="2"/>
    <x v="0"/>
    <x v="0"/>
    <x v="1"/>
    <x v="23"/>
    <n v="516"/>
    <n v="0"/>
    <m/>
    <x v="0"/>
  </r>
  <r>
    <x v="40"/>
    <x v="2"/>
    <x v="0"/>
    <x v="1"/>
    <x v="2"/>
    <x v="23"/>
    <n v="0"/>
    <n v="0"/>
    <m/>
    <x v="0"/>
  </r>
  <r>
    <x v="40"/>
    <x v="2"/>
    <x v="0"/>
    <x v="1"/>
    <x v="3"/>
    <x v="23"/>
    <n v="0"/>
    <n v="0"/>
    <m/>
    <x v="0"/>
  </r>
  <r>
    <x v="40"/>
    <x v="2"/>
    <x v="0"/>
    <x v="2"/>
    <x v="4"/>
    <x v="23"/>
    <n v="6255"/>
    <n v="0"/>
    <m/>
    <x v="0"/>
  </r>
  <r>
    <x v="40"/>
    <x v="2"/>
    <x v="0"/>
    <x v="3"/>
    <x v="5"/>
    <x v="23"/>
    <n v="660"/>
    <n v="0"/>
    <m/>
    <x v="0"/>
  </r>
  <r>
    <x v="40"/>
    <x v="2"/>
    <x v="0"/>
    <x v="3"/>
    <x v="6"/>
    <x v="23"/>
    <n v="20"/>
    <n v="0"/>
    <m/>
    <x v="0"/>
  </r>
  <r>
    <x v="40"/>
    <x v="2"/>
    <x v="0"/>
    <x v="4"/>
    <x v="7"/>
    <x v="23"/>
    <n v="973"/>
    <n v="0"/>
    <m/>
    <x v="0"/>
  </r>
  <r>
    <x v="40"/>
    <x v="2"/>
    <x v="0"/>
    <x v="0"/>
    <x v="8"/>
    <x v="23"/>
    <n v="0"/>
    <n v="0"/>
    <m/>
    <x v="0"/>
  </r>
  <r>
    <x v="40"/>
    <x v="2"/>
    <x v="0"/>
    <x v="1"/>
    <x v="9"/>
    <x v="23"/>
    <n v="0"/>
    <n v="0"/>
    <m/>
    <x v="0"/>
  </r>
  <r>
    <x v="40"/>
    <x v="2"/>
    <x v="0"/>
    <x v="0"/>
    <x v="0"/>
    <x v="24"/>
    <n v="77"/>
    <n v="0"/>
    <m/>
    <x v="0"/>
  </r>
  <r>
    <x v="40"/>
    <x v="2"/>
    <x v="0"/>
    <x v="0"/>
    <x v="1"/>
    <x v="24"/>
    <n v="538"/>
    <n v="0"/>
    <m/>
    <x v="0"/>
  </r>
  <r>
    <x v="40"/>
    <x v="2"/>
    <x v="0"/>
    <x v="1"/>
    <x v="2"/>
    <x v="24"/>
    <n v="0"/>
    <n v="0"/>
    <m/>
    <x v="0"/>
  </r>
  <r>
    <x v="40"/>
    <x v="2"/>
    <x v="0"/>
    <x v="1"/>
    <x v="3"/>
    <x v="24"/>
    <n v="0"/>
    <n v="0"/>
    <m/>
    <x v="0"/>
  </r>
  <r>
    <x v="40"/>
    <x v="2"/>
    <x v="0"/>
    <x v="2"/>
    <x v="4"/>
    <x v="24"/>
    <n v="6048"/>
    <n v="0"/>
    <m/>
    <x v="0"/>
  </r>
  <r>
    <x v="40"/>
    <x v="2"/>
    <x v="0"/>
    <x v="3"/>
    <x v="5"/>
    <x v="24"/>
    <n v="650"/>
    <n v="0"/>
    <m/>
    <x v="0"/>
  </r>
  <r>
    <x v="40"/>
    <x v="2"/>
    <x v="0"/>
    <x v="3"/>
    <x v="6"/>
    <x v="24"/>
    <n v="19"/>
    <n v="0"/>
    <m/>
    <x v="0"/>
  </r>
  <r>
    <x v="40"/>
    <x v="2"/>
    <x v="0"/>
    <x v="4"/>
    <x v="7"/>
    <x v="24"/>
    <n v="911"/>
    <n v="0"/>
    <m/>
    <x v="0"/>
  </r>
  <r>
    <x v="40"/>
    <x v="2"/>
    <x v="0"/>
    <x v="0"/>
    <x v="8"/>
    <x v="24"/>
    <n v="0"/>
    <n v="0"/>
    <m/>
    <x v="0"/>
  </r>
  <r>
    <x v="40"/>
    <x v="2"/>
    <x v="0"/>
    <x v="1"/>
    <x v="9"/>
    <x v="24"/>
    <n v="0"/>
    <n v="0"/>
    <m/>
    <x v="0"/>
  </r>
  <r>
    <x v="40"/>
    <x v="2"/>
    <x v="0"/>
    <x v="0"/>
    <x v="0"/>
    <x v="25"/>
    <n v="76"/>
    <n v="0"/>
    <m/>
    <x v="0"/>
  </r>
  <r>
    <x v="40"/>
    <x v="2"/>
    <x v="0"/>
    <x v="0"/>
    <x v="1"/>
    <x v="25"/>
    <n v="557"/>
    <n v="0"/>
    <m/>
    <x v="0"/>
  </r>
  <r>
    <x v="40"/>
    <x v="2"/>
    <x v="0"/>
    <x v="1"/>
    <x v="2"/>
    <x v="25"/>
    <n v="0"/>
    <n v="0"/>
    <m/>
    <x v="0"/>
  </r>
  <r>
    <x v="40"/>
    <x v="2"/>
    <x v="0"/>
    <x v="1"/>
    <x v="3"/>
    <x v="25"/>
    <n v="0"/>
    <n v="0"/>
    <m/>
    <x v="0"/>
  </r>
  <r>
    <x v="40"/>
    <x v="2"/>
    <x v="0"/>
    <x v="2"/>
    <x v="4"/>
    <x v="25"/>
    <n v="5821"/>
    <n v="0"/>
    <m/>
    <x v="0"/>
  </r>
  <r>
    <x v="40"/>
    <x v="2"/>
    <x v="0"/>
    <x v="3"/>
    <x v="5"/>
    <x v="25"/>
    <n v="653"/>
    <n v="0"/>
    <m/>
    <x v="0"/>
  </r>
  <r>
    <x v="40"/>
    <x v="2"/>
    <x v="0"/>
    <x v="3"/>
    <x v="6"/>
    <x v="25"/>
    <n v="21"/>
    <n v="0"/>
    <m/>
    <x v="0"/>
  </r>
  <r>
    <x v="40"/>
    <x v="2"/>
    <x v="0"/>
    <x v="4"/>
    <x v="7"/>
    <x v="25"/>
    <n v="852"/>
    <n v="0"/>
    <m/>
    <x v="0"/>
  </r>
  <r>
    <x v="40"/>
    <x v="2"/>
    <x v="0"/>
    <x v="0"/>
    <x v="8"/>
    <x v="25"/>
    <n v="0"/>
    <n v="0"/>
    <m/>
    <x v="0"/>
  </r>
  <r>
    <x v="40"/>
    <x v="2"/>
    <x v="0"/>
    <x v="1"/>
    <x v="9"/>
    <x v="25"/>
    <n v="0"/>
    <n v="0"/>
    <m/>
    <x v="0"/>
  </r>
  <r>
    <x v="40"/>
    <x v="2"/>
    <x v="0"/>
    <x v="0"/>
    <x v="0"/>
    <x v="26"/>
    <n v="74"/>
    <n v="0"/>
    <m/>
    <x v="0"/>
  </r>
  <r>
    <x v="40"/>
    <x v="2"/>
    <x v="0"/>
    <x v="0"/>
    <x v="1"/>
    <x v="26"/>
    <n v="574"/>
    <n v="0"/>
    <m/>
    <x v="0"/>
  </r>
  <r>
    <x v="40"/>
    <x v="2"/>
    <x v="0"/>
    <x v="1"/>
    <x v="2"/>
    <x v="26"/>
    <n v="0"/>
    <n v="0"/>
    <m/>
    <x v="0"/>
  </r>
  <r>
    <x v="40"/>
    <x v="2"/>
    <x v="0"/>
    <x v="1"/>
    <x v="3"/>
    <x v="26"/>
    <n v="0"/>
    <n v="0"/>
    <m/>
    <x v="0"/>
  </r>
  <r>
    <x v="40"/>
    <x v="2"/>
    <x v="0"/>
    <x v="2"/>
    <x v="4"/>
    <x v="26"/>
    <n v="5589"/>
    <n v="0"/>
    <m/>
    <x v="0"/>
  </r>
  <r>
    <x v="40"/>
    <x v="2"/>
    <x v="0"/>
    <x v="3"/>
    <x v="5"/>
    <x v="26"/>
    <n v="659"/>
    <n v="0"/>
    <m/>
    <x v="0"/>
  </r>
  <r>
    <x v="40"/>
    <x v="2"/>
    <x v="0"/>
    <x v="3"/>
    <x v="6"/>
    <x v="26"/>
    <n v="22"/>
    <n v="0"/>
    <m/>
    <x v="0"/>
  </r>
  <r>
    <x v="40"/>
    <x v="2"/>
    <x v="0"/>
    <x v="4"/>
    <x v="7"/>
    <x v="26"/>
    <n v="828"/>
    <n v="0"/>
    <m/>
    <x v="0"/>
  </r>
  <r>
    <x v="40"/>
    <x v="2"/>
    <x v="0"/>
    <x v="0"/>
    <x v="8"/>
    <x v="26"/>
    <n v="0"/>
    <n v="0"/>
    <m/>
    <x v="0"/>
  </r>
  <r>
    <x v="40"/>
    <x v="2"/>
    <x v="0"/>
    <x v="1"/>
    <x v="9"/>
    <x v="26"/>
    <n v="0"/>
    <n v="0"/>
    <m/>
    <x v="0"/>
  </r>
  <r>
    <x v="40"/>
    <x v="2"/>
    <x v="0"/>
    <x v="0"/>
    <x v="0"/>
    <x v="27"/>
    <n v="79"/>
    <n v="0"/>
    <m/>
    <x v="0"/>
  </r>
  <r>
    <x v="40"/>
    <x v="2"/>
    <x v="0"/>
    <x v="0"/>
    <x v="1"/>
    <x v="27"/>
    <n v="588"/>
    <n v="0"/>
    <m/>
    <x v="0"/>
  </r>
  <r>
    <x v="40"/>
    <x v="2"/>
    <x v="0"/>
    <x v="1"/>
    <x v="2"/>
    <x v="27"/>
    <n v="0"/>
    <n v="0"/>
    <m/>
    <x v="0"/>
  </r>
  <r>
    <x v="40"/>
    <x v="2"/>
    <x v="0"/>
    <x v="1"/>
    <x v="3"/>
    <x v="27"/>
    <n v="0"/>
    <n v="0"/>
    <m/>
    <x v="0"/>
  </r>
  <r>
    <x v="40"/>
    <x v="2"/>
    <x v="0"/>
    <x v="2"/>
    <x v="4"/>
    <x v="27"/>
    <n v="6034"/>
    <n v="0"/>
    <m/>
    <x v="0"/>
  </r>
  <r>
    <x v="40"/>
    <x v="2"/>
    <x v="0"/>
    <x v="3"/>
    <x v="5"/>
    <x v="27"/>
    <n v="718"/>
    <n v="0"/>
    <m/>
    <x v="0"/>
  </r>
  <r>
    <x v="40"/>
    <x v="2"/>
    <x v="0"/>
    <x v="3"/>
    <x v="6"/>
    <x v="27"/>
    <n v="22"/>
    <n v="0"/>
    <m/>
    <x v="0"/>
  </r>
  <r>
    <x v="40"/>
    <x v="2"/>
    <x v="0"/>
    <x v="4"/>
    <x v="7"/>
    <x v="27"/>
    <n v="789"/>
    <n v="0"/>
    <m/>
    <x v="0"/>
  </r>
  <r>
    <x v="40"/>
    <x v="2"/>
    <x v="0"/>
    <x v="0"/>
    <x v="8"/>
    <x v="27"/>
    <n v="0"/>
    <n v="0"/>
    <m/>
    <x v="0"/>
  </r>
  <r>
    <x v="40"/>
    <x v="2"/>
    <x v="0"/>
    <x v="1"/>
    <x v="9"/>
    <x v="27"/>
    <n v="0"/>
    <n v="0"/>
    <m/>
    <x v="0"/>
  </r>
  <r>
    <x v="40"/>
    <x v="2"/>
    <x v="0"/>
    <x v="0"/>
    <x v="0"/>
    <x v="28"/>
    <n v="84"/>
    <n v="0"/>
    <m/>
    <x v="0"/>
  </r>
  <r>
    <x v="40"/>
    <x v="2"/>
    <x v="0"/>
    <x v="0"/>
    <x v="1"/>
    <x v="28"/>
    <n v="600"/>
    <n v="0"/>
    <m/>
    <x v="0"/>
  </r>
  <r>
    <x v="40"/>
    <x v="2"/>
    <x v="0"/>
    <x v="1"/>
    <x v="2"/>
    <x v="28"/>
    <n v="0"/>
    <n v="0"/>
    <m/>
    <x v="0"/>
  </r>
  <r>
    <x v="40"/>
    <x v="2"/>
    <x v="0"/>
    <x v="1"/>
    <x v="3"/>
    <x v="28"/>
    <n v="0"/>
    <n v="0"/>
    <m/>
    <x v="0"/>
  </r>
  <r>
    <x v="40"/>
    <x v="2"/>
    <x v="0"/>
    <x v="2"/>
    <x v="4"/>
    <x v="28"/>
    <n v="6400"/>
    <n v="0"/>
    <m/>
    <x v="0"/>
  </r>
  <r>
    <x v="40"/>
    <x v="2"/>
    <x v="0"/>
    <x v="3"/>
    <x v="5"/>
    <x v="28"/>
    <n v="769"/>
    <n v="0"/>
    <m/>
    <x v="0"/>
  </r>
  <r>
    <x v="40"/>
    <x v="2"/>
    <x v="0"/>
    <x v="3"/>
    <x v="6"/>
    <x v="28"/>
    <n v="22"/>
    <n v="0"/>
    <m/>
    <x v="0"/>
  </r>
  <r>
    <x v="40"/>
    <x v="2"/>
    <x v="0"/>
    <x v="4"/>
    <x v="7"/>
    <x v="28"/>
    <n v="731"/>
    <n v="0"/>
    <m/>
    <x v="0"/>
  </r>
  <r>
    <x v="40"/>
    <x v="2"/>
    <x v="0"/>
    <x v="0"/>
    <x v="8"/>
    <x v="28"/>
    <n v="0"/>
    <n v="0"/>
    <m/>
    <x v="0"/>
  </r>
  <r>
    <x v="40"/>
    <x v="2"/>
    <x v="0"/>
    <x v="1"/>
    <x v="9"/>
    <x v="28"/>
    <n v="0"/>
    <n v="0"/>
    <m/>
    <x v="0"/>
  </r>
  <r>
    <x v="40"/>
    <x v="2"/>
    <x v="0"/>
    <x v="0"/>
    <x v="0"/>
    <x v="29"/>
    <n v="89"/>
    <n v="0"/>
    <m/>
    <x v="0"/>
  </r>
  <r>
    <x v="40"/>
    <x v="2"/>
    <x v="0"/>
    <x v="0"/>
    <x v="1"/>
    <x v="29"/>
    <n v="610"/>
    <n v="0"/>
    <m/>
    <x v="0"/>
  </r>
  <r>
    <x v="40"/>
    <x v="2"/>
    <x v="0"/>
    <x v="1"/>
    <x v="2"/>
    <x v="29"/>
    <n v="0"/>
    <n v="0"/>
    <m/>
    <x v="0"/>
  </r>
  <r>
    <x v="40"/>
    <x v="2"/>
    <x v="0"/>
    <x v="1"/>
    <x v="3"/>
    <x v="29"/>
    <n v="0"/>
    <n v="0"/>
    <m/>
    <x v="0"/>
  </r>
  <r>
    <x v="40"/>
    <x v="2"/>
    <x v="0"/>
    <x v="2"/>
    <x v="4"/>
    <x v="29"/>
    <n v="6669"/>
    <n v="0"/>
    <m/>
    <x v="0"/>
  </r>
  <r>
    <x v="40"/>
    <x v="2"/>
    <x v="0"/>
    <x v="3"/>
    <x v="5"/>
    <x v="29"/>
    <n v="815"/>
    <n v="0"/>
    <m/>
    <x v="0"/>
  </r>
  <r>
    <x v="40"/>
    <x v="2"/>
    <x v="0"/>
    <x v="3"/>
    <x v="6"/>
    <x v="29"/>
    <n v="21"/>
    <n v="0"/>
    <m/>
    <x v="0"/>
  </r>
  <r>
    <x v="40"/>
    <x v="2"/>
    <x v="0"/>
    <x v="4"/>
    <x v="7"/>
    <x v="29"/>
    <n v="670"/>
    <n v="0"/>
    <m/>
    <x v="0"/>
  </r>
  <r>
    <x v="40"/>
    <x v="2"/>
    <x v="0"/>
    <x v="0"/>
    <x v="8"/>
    <x v="29"/>
    <n v="0"/>
    <n v="0"/>
    <m/>
    <x v="0"/>
  </r>
  <r>
    <x v="40"/>
    <x v="2"/>
    <x v="0"/>
    <x v="1"/>
    <x v="9"/>
    <x v="29"/>
    <n v="0"/>
    <n v="0"/>
    <m/>
    <x v="0"/>
  </r>
  <r>
    <x v="40"/>
    <x v="2"/>
    <x v="0"/>
    <x v="0"/>
    <x v="0"/>
    <x v="30"/>
    <n v="92"/>
    <n v="0"/>
    <m/>
    <x v="0"/>
  </r>
  <r>
    <x v="40"/>
    <x v="2"/>
    <x v="0"/>
    <x v="0"/>
    <x v="1"/>
    <x v="30"/>
    <n v="619"/>
    <n v="0"/>
    <m/>
    <x v="0"/>
  </r>
  <r>
    <x v="40"/>
    <x v="2"/>
    <x v="0"/>
    <x v="1"/>
    <x v="2"/>
    <x v="30"/>
    <n v="0"/>
    <n v="0"/>
    <m/>
    <x v="0"/>
  </r>
  <r>
    <x v="40"/>
    <x v="2"/>
    <x v="0"/>
    <x v="1"/>
    <x v="3"/>
    <x v="30"/>
    <n v="0"/>
    <n v="0"/>
    <m/>
    <x v="0"/>
  </r>
  <r>
    <x v="40"/>
    <x v="2"/>
    <x v="0"/>
    <x v="2"/>
    <x v="4"/>
    <x v="30"/>
    <n v="6917"/>
    <n v="0"/>
    <m/>
    <x v="0"/>
  </r>
  <r>
    <x v="40"/>
    <x v="2"/>
    <x v="0"/>
    <x v="3"/>
    <x v="5"/>
    <x v="30"/>
    <n v="853"/>
    <n v="0"/>
    <m/>
    <x v="0"/>
  </r>
  <r>
    <x v="40"/>
    <x v="2"/>
    <x v="0"/>
    <x v="3"/>
    <x v="6"/>
    <x v="30"/>
    <n v="21"/>
    <n v="0"/>
    <m/>
    <x v="0"/>
  </r>
  <r>
    <x v="40"/>
    <x v="2"/>
    <x v="0"/>
    <x v="4"/>
    <x v="7"/>
    <x v="30"/>
    <n v="617"/>
    <n v="0"/>
    <m/>
    <x v="0"/>
  </r>
  <r>
    <x v="40"/>
    <x v="2"/>
    <x v="0"/>
    <x v="0"/>
    <x v="8"/>
    <x v="30"/>
    <n v="0"/>
    <n v="0"/>
    <m/>
    <x v="0"/>
  </r>
  <r>
    <x v="40"/>
    <x v="2"/>
    <x v="0"/>
    <x v="1"/>
    <x v="9"/>
    <x v="30"/>
    <n v="0"/>
    <n v="0"/>
    <m/>
    <x v="0"/>
  </r>
  <r>
    <x v="40"/>
    <x v="3"/>
    <x v="0"/>
    <x v="0"/>
    <x v="0"/>
    <x v="1"/>
    <n v="100"/>
    <n v="0"/>
    <m/>
    <x v="0"/>
  </r>
  <r>
    <x v="40"/>
    <x v="3"/>
    <x v="0"/>
    <x v="0"/>
    <x v="1"/>
    <x v="1"/>
    <n v="256"/>
    <n v="0"/>
    <m/>
    <x v="0"/>
  </r>
  <r>
    <x v="40"/>
    <x v="3"/>
    <x v="0"/>
    <x v="1"/>
    <x v="2"/>
    <x v="1"/>
    <n v="0"/>
    <n v="0"/>
    <m/>
    <x v="0"/>
  </r>
  <r>
    <x v="40"/>
    <x v="3"/>
    <x v="0"/>
    <x v="1"/>
    <x v="3"/>
    <x v="1"/>
    <n v="0"/>
    <n v="0"/>
    <m/>
    <x v="0"/>
  </r>
  <r>
    <x v="40"/>
    <x v="3"/>
    <x v="0"/>
    <x v="2"/>
    <x v="4"/>
    <x v="1"/>
    <n v="2079"/>
    <n v="0"/>
    <m/>
    <x v="0"/>
  </r>
  <r>
    <x v="40"/>
    <x v="3"/>
    <x v="0"/>
    <x v="3"/>
    <x v="5"/>
    <x v="1"/>
    <n v="401"/>
    <n v="0"/>
    <m/>
    <x v="0"/>
  </r>
  <r>
    <x v="40"/>
    <x v="3"/>
    <x v="0"/>
    <x v="3"/>
    <x v="6"/>
    <x v="1"/>
    <n v="44"/>
    <n v="0"/>
    <m/>
    <x v="0"/>
  </r>
  <r>
    <x v="40"/>
    <x v="3"/>
    <x v="0"/>
    <x v="4"/>
    <x v="7"/>
    <x v="1"/>
    <n v="15"/>
    <n v="0"/>
    <m/>
    <x v="0"/>
  </r>
  <r>
    <x v="40"/>
    <x v="3"/>
    <x v="0"/>
    <x v="0"/>
    <x v="8"/>
    <x v="1"/>
    <n v="0"/>
    <n v="0"/>
    <m/>
    <x v="0"/>
  </r>
  <r>
    <x v="40"/>
    <x v="3"/>
    <x v="0"/>
    <x v="1"/>
    <x v="9"/>
    <x v="1"/>
    <n v="0"/>
    <n v="0"/>
    <m/>
    <x v="0"/>
  </r>
  <r>
    <x v="40"/>
    <x v="3"/>
    <x v="0"/>
    <x v="0"/>
    <x v="0"/>
    <x v="2"/>
    <n v="113"/>
    <n v="0"/>
    <m/>
    <x v="0"/>
  </r>
  <r>
    <x v="40"/>
    <x v="3"/>
    <x v="0"/>
    <x v="0"/>
    <x v="1"/>
    <x v="2"/>
    <n v="227"/>
    <n v="0"/>
    <m/>
    <x v="0"/>
  </r>
  <r>
    <x v="40"/>
    <x v="3"/>
    <x v="0"/>
    <x v="1"/>
    <x v="2"/>
    <x v="2"/>
    <n v="0"/>
    <n v="0"/>
    <m/>
    <x v="0"/>
  </r>
  <r>
    <x v="40"/>
    <x v="3"/>
    <x v="0"/>
    <x v="1"/>
    <x v="3"/>
    <x v="2"/>
    <n v="0"/>
    <n v="0"/>
    <m/>
    <x v="0"/>
  </r>
  <r>
    <x v="40"/>
    <x v="3"/>
    <x v="0"/>
    <x v="2"/>
    <x v="4"/>
    <x v="2"/>
    <n v="6077"/>
    <n v="0"/>
    <m/>
    <x v="0"/>
  </r>
  <r>
    <x v="40"/>
    <x v="3"/>
    <x v="0"/>
    <x v="3"/>
    <x v="5"/>
    <x v="2"/>
    <n v="402"/>
    <n v="0"/>
    <m/>
    <x v="0"/>
  </r>
  <r>
    <x v="40"/>
    <x v="3"/>
    <x v="0"/>
    <x v="3"/>
    <x v="6"/>
    <x v="2"/>
    <n v="46"/>
    <n v="0"/>
    <m/>
    <x v="0"/>
  </r>
  <r>
    <x v="40"/>
    <x v="3"/>
    <x v="0"/>
    <x v="4"/>
    <x v="7"/>
    <x v="2"/>
    <n v="64"/>
    <n v="0"/>
    <m/>
    <x v="0"/>
  </r>
  <r>
    <x v="40"/>
    <x v="3"/>
    <x v="0"/>
    <x v="0"/>
    <x v="8"/>
    <x v="2"/>
    <n v="0"/>
    <n v="0"/>
    <m/>
    <x v="0"/>
  </r>
  <r>
    <x v="40"/>
    <x v="3"/>
    <x v="0"/>
    <x v="1"/>
    <x v="9"/>
    <x v="2"/>
    <n v="0"/>
    <n v="0"/>
    <m/>
    <x v="0"/>
  </r>
  <r>
    <x v="40"/>
    <x v="3"/>
    <x v="0"/>
    <x v="0"/>
    <x v="0"/>
    <x v="3"/>
    <n v="136"/>
    <n v="0"/>
    <m/>
    <x v="0"/>
  </r>
  <r>
    <x v="40"/>
    <x v="3"/>
    <x v="0"/>
    <x v="0"/>
    <x v="1"/>
    <x v="3"/>
    <n v="195"/>
    <n v="0"/>
    <m/>
    <x v="0"/>
  </r>
  <r>
    <x v="40"/>
    <x v="3"/>
    <x v="0"/>
    <x v="1"/>
    <x v="2"/>
    <x v="3"/>
    <n v="0"/>
    <n v="0"/>
    <m/>
    <x v="0"/>
  </r>
  <r>
    <x v="40"/>
    <x v="3"/>
    <x v="0"/>
    <x v="1"/>
    <x v="3"/>
    <x v="3"/>
    <n v="0"/>
    <n v="0"/>
    <m/>
    <x v="0"/>
  </r>
  <r>
    <x v="40"/>
    <x v="3"/>
    <x v="0"/>
    <x v="2"/>
    <x v="4"/>
    <x v="3"/>
    <n v="4811"/>
    <n v="0"/>
    <m/>
    <x v="0"/>
  </r>
  <r>
    <x v="40"/>
    <x v="3"/>
    <x v="0"/>
    <x v="3"/>
    <x v="5"/>
    <x v="3"/>
    <n v="390"/>
    <n v="0"/>
    <m/>
    <x v="0"/>
  </r>
  <r>
    <x v="40"/>
    <x v="3"/>
    <x v="0"/>
    <x v="3"/>
    <x v="6"/>
    <x v="3"/>
    <n v="49"/>
    <n v="0"/>
    <m/>
    <x v="0"/>
  </r>
  <r>
    <x v="40"/>
    <x v="3"/>
    <x v="0"/>
    <x v="4"/>
    <x v="7"/>
    <x v="3"/>
    <n v="78"/>
    <n v="0"/>
    <m/>
    <x v="0"/>
  </r>
  <r>
    <x v="40"/>
    <x v="3"/>
    <x v="0"/>
    <x v="0"/>
    <x v="8"/>
    <x v="3"/>
    <n v="0"/>
    <n v="0"/>
    <m/>
    <x v="0"/>
  </r>
  <r>
    <x v="40"/>
    <x v="3"/>
    <x v="0"/>
    <x v="1"/>
    <x v="9"/>
    <x v="3"/>
    <n v="0"/>
    <n v="0"/>
    <m/>
    <x v="0"/>
  </r>
  <r>
    <x v="40"/>
    <x v="3"/>
    <x v="0"/>
    <x v="0"/>
    <x v="0"/>
    <x v="4"/>
    <n v="124"/>
    <n v="0"/>
    <m/>
    <x v="0"/>
  </r>
  <r>
    <x v="40"/>
    <x v="3"/>
    <x v="0"/>
    <x v="0"/>
    <x v="1"/>
    <x v="4"/>
    <n v="229"/>
    <n v="0"/>
    <m/>
    <x v="0"/>
  </r>
  <r>
    <x v="40"/>
    <x v="3"/>
    <x v="0"/>
    <x v="1"/>
    <x v="2"/>
    <x v="4"/>
    <n v="0"/>
    <n v="0"/>
    <m/>
    <x v="0"/>
  </r>
  <r>
    <x v="40"/>
    <x v="3"/>
    <x v="0"/>
    <x v="1"/>
    <x v="3"/>
    <x v="4"/>
    <n v="0"/>
    <n v="0"/>
    <m/>
    <x v="0"/>
  </r>
  <r>
    <x v="40"/>
    <x v="3"/>
    <x v="0"/>
    <x v="2"/>
    <x v="4"/>
    <x v="4"/>
    <n v="3210"/>
    <n v="0"/>
    <m/>
    <x v="0"/>
  </r>
  <r>
    <x v="40"/>
    <x v="3"/>
    <x v="0"/>
    <x v="3"/>
    <x v="5"/>
    <x v="4"/>
    <n v="328"/>
    <n v="0"/>
    <m/>
    <x v="0"/>
  </r>
  <r>
    <x v="40"/>
    <x v="3"/>
    <x v="0"/>
    <x v="3"/>
    <x v="6"/>
    <x v="4"/>
    <n v="51"/>
    <n v="0"/>
    <m/>
    <x v="0"/>
  </r>
  <r>
    <x v="40"/>
    <x v="3"/>
    <x v="0"/>
    <x v="4"/>
    <x v="7"/>
    <x v="4"/>
    <n v="40"/>
    <n v="0"/>
    <m/>
    <x v="0"/>
  </r>
  <r>
    <x v="40"/>
    <x v="3"/>
    <x v="0"/>
    <x v="0"/>
    <x v="8"/>
    <x v="4"/>
    <n v="0"/>
    <n v="0"/>
    <m/>
    <x v="0"/>
  </r>
  <r>
    <x v="40"/>
    <x v="3"/>
    <x v="0"/>
    <x v="1"/>
    <x v="9"/>
    <x v="4"/>
    <n v="0"/>
    <n v="0"/>
    <m/>
    <x v="0"/>
  </r>
  <r>
    <x v="40"/>
    <x v="3"/>
    <x v="0"/>
    <x v="0"/>
    <x v="0"/>
    <x v="5"/>
    <n v="173"/>
    <n v="0"/>
    <m/>
    <x v="0"/>
  </r>
  <r>
    <x v="40"/>
    <x v="3"/>
    <x v="0"/>
    <x v="0"/>
    <x v="1"/>
    <x v="5"/>
    <n v="193"/>
    <n v="0"/>
    <m/>
    <x v="0"/>
  </r>
  <r>
    <x v="40"/>
    <x v="3"/>
    <x v="0"/>
    <x v="1"/>
    <x v="2"/>
    <x v="5"/>
    <n v="0"/>
    <n v="0"/>
    <m/>
    <x v="0"/>
  </r>
  <r>
    <x v="40"/>
    <x v="3"/>
    <x v="0"/>
    <x v="1"/>
    <x v="3"/>
    <x v="5"/>
    <n v="0"/>
    <n v="0"/>
    <m/>
    <x v="0"/>
  </r>
  <r>
    <x v="40"/>
    <x v="3"/>
    <x v="0"/>
    <x v="2"/>
    <x v="4"/>
    <x v="5"/>
    <n v="2994"/>
    <n v="0"/>
    <m/>
    <x v="0"/>
  </r>
  <r>
    <x v="40"/>
    <x v="3"/>
    <x v="0"/>
    <x v="3"/>
    <x v="5"/>
    <x v="5"/>
    <n v="320"/>
    <n v="0"/>
    <m/>
    <x v="0"/>
  </r>
  <r>
    <x v="40"/>
    <x v="3"/>
    <x v="0"/>
    <x v="3"/>
    <x v="6"/>
    <x v="5"/>
    <n v="53"/>
    <n v="0"/>
    <m/>
    <x v="0"/>
  </r>
  <r>
    <x v="40"/>
    <x v="3"/>
    <x v="0"/>
    <x v="4"/>
    <x v="7"/>
    <x v="5"/>
    <n v="23"/>
    <n v="0"/>
    <m/>
    <x v="0"/>
  </r>
  <r>
    <x v="40"/>
    <x v="3"/>
    <x v="0"/>
    <x v="0"/>
    <x v="8"/>
    <x v="5"/>
    <n v="0"/>
    <n v="0"/>
    <m/>
    <x v="0"/>
  </r>
  <r>
    <x v="40"/>
    <x v="3"/>
    <x v="0"/>
    <x v="1"/>
    <x v="9"/>
    <x v="5"/>
    <n v="0"/>
    <n v="0"/>
    <m/>
    <x v="0"/>
  </r>
  <r>
    <x v="40"/>
    <x v="3"/>
    <x v="0"/>
    <x v="0"/>
    <x v="0"/>
    <x v="6"/>
    <n v="173"/>
    <n v="0"/>
    <m/>
    <x v="0"/>
  </r>
  <r>
    <x v="40"/>
    <x v="3"/>
    <x v="0"/>
    <x v="0"/>
    <x v="1"/>
    <x v="6"/>
    <n v="211"/>
    <n v="0"/>
    <m/>
    <x v="0"/>
  </r>
  <r>
    <x v="40"/>
    <x v="3"/>
    <x v="0"/>
    <x v="1"/>
    <x v="2"/>
    <x v="6"/>
    <n v="0"/>
    <n v="0"/>
    <m/>
    <x v="0"/>
  </r>
  <r>
    <x v="40"/>
    <x v="3"/>
    <x v="0"/>
    <x v="1"/>
    <x v="3"/>
    <x v="6"/>
    <n v="0"/>
    <n v="0"/>
    <m/>
    <x v="0"/>
  </r>
  <r>
    <x v="40"/>
    <x v="3"/>
    <x v="0"/>
    <x v="2"/>
    <x v="4"/>
    <x v="6"/>
    <n v="2152"/>
    <n v="0"/>
    <m/>
    <x v="0"/>
  </r>
  <r>
    <x v="40"/>
    <x v="3"/>
    <x v="0"/>
    <x v="3"/>
    <x v="5"/>
    <x v="6"/>
    <n v="227"/>
    <n v="0"/>
    <m/>
    <x v="0"/>
  </r>
  <r>
    <x v="40"/>
    <x v="3"/>
    <x v="0"/>
    <x v="3"/>
    <x v="6"/>
    <x v="6"/>
    <n v="48"/>
    <n v="0"/>
    <m/>
    <x v="0"/>
  </r>
  <r>
    <x v="40"/>
    <x v="3"/>
    <x v="0"/>
    <x v="4"/>
    <x v="7"/>
    <x v="6"/>
    <n v="18"/>
    <n v="0"/>
    <m/>
    <x v="0"/>
  </r>
  <r>
    <x v="40"/>
    <x v="3"/>
    <x v="0"/>
    <x v="0"/>
    <x v="8"/>
    <x v="6"/>
    <n v="0"/>
    <n v="0"/>
    <m/>
    <x v="0"/>
  </r>
  <r>
    <x v="40"/>
    <x v="3"/>
    <x v="0"/>
    <x v="1"/>
    <x v="9"/>
    <x v="6"/>
    <n v="0"/>
    <n v="0"/>
    <m/>
    <x v="0"/>
  </r>
  <r>
    <x v="40"/>
    <x v="3"/>
    <x v="0"/>
    <x v="0"/>
    <x v="0"/>
    <x v="7"/>
    <n v="164"/>
    <n v="0"/>
    <m/>
    <x v="0"/>
  </r>
  <r>
    <x v="40"/>
    <x v="3"/>
    <x v="0"/>
    <x v="0"/>
    <x v="1"/>
    <x v="7"/>
    <n v="237"/>
    <n v="0"/>
    <m/>
    <x v="0"/>
  </r>
  <r>
    <x v="40"/>
    <x v="3"/>
    <x v="0"/>
    <x v="1"/>
    <x v="2"/>
    <x v="7"/>
    <n v="0"/>
    <n v="0"/>
    <m/>
    <x v="0"/>
  </r>
  <r>
    <x v="40"/>
    <x v="3"/>
    <x v="0"/>
    <x v="1"/>
    <x v="3"/>
    <x v="7"/>
    <n v="0"/>
    <n v="0"/>
    <m/>
    <x v="0"/>
  </r>
  <r>
    <x v="40"/>
    <x v="3"/>
    <x v="0"/>
    <x v="2"/>
    <x v="4"/>
    <x v="7"/>
    <n v="2154"/>
    <n v="0"/>
    <m/>
    <x v="0"/>
  </r>
  <r>
    <x v="40"/>
    <x v="3"/>
    <x v="0"/>
    <x v="3"/>
    <x v="5"/>
    <x v="7"/>
    <n v="270"/>
    <n v="0"/>
    <m/>
    <x v="0"/>
  </r>
  <r>
    <x v="40"/>
    <x v="3"/>
    <x v="0"/>
    <x v="3"/>
    <x v="6"/>
    <x v="7"/>
    <n v="51"/>
    <n v="0"/>
    <m/>
    <x v="0"/>
  </r>
  <r>
    <x v="40"/>
    <x v="3"/>
    <x v="0"/>
    <x v="4"/>
    <x v="7"/>
    <x v="7"/>
    <n v="21"/>
    <n v="0"/>
    <m/>
    <x v="0"/>
  </r>
  <r>
    <x v="40"/>
    <x v="3"/>
    <x v="0"/>
    <x v="0"/>
    <x v="8"/>
    <x v="7"/>
    <n v="0"/>
    <n v="0"/>
    <m/>
    <x v="0"/>
  </r>
  <r>
    <x v="40"/>
    <x v="3"/>
    <x v="0"/>
    <x v="1"/>
    <x v="9"/>
    <x v="7"/>
    <n v="0"/>
    <n v="0"/>
    <m/>
    <x v="0"/>
  </r>
  <r>
    <x v="40"/>
    <x v="3"/>
    <x v="0"/>
    <x v="0"/>
    <x v="0"/>
    <x v="8"/>
    <n v="157"/>
    <n v="0"/>
    <m/>
    <x v="0"/>
  </r>
  <r>
    <x v="40"/>
    <x v="3"/>
    <x v="0"/>
    <x v="0"/>
    <x v="1"/>
    <x v="8"/>
    <n v="266"/>
    <n v="0"/>
    <m/>
    <x v="0"/>
  </r>
  <r>
    <x v="40"/>
    <x v="3"/>
    <x v="0"/>
    <x v="1"/>
    <x v="2"/>
    <x v="8"/>
    <n v="0"/>
    <n v="0"/>
    <m/>
    <x v="0"/>
  </r>
  <r>
    <x v="40"/>
    <x v="3"/>
    <x v="0"/>
    <x v="1"/>
    <x v="3"/>
    <x v="8"/>
    <n v="0"/>
    <n v="0"/>
    <m/>
    <x v="0"/>
  </r>
  <r>
    <x v="40"/>
    <x v="3"/>
    <x v="0"/>
    <x v="2"/>
    <x v="4"/>
    <x v="8"/>
    <n v="2493"/>
    <n v="0"/>
    <m/>
    <x v="0"/>
  </r>
  <r>
    <x v="40"/>
    <x v="3"/>
    <x v="0"/>
    <x v="3"/>
    <x v="5"/>
    <x v="8"/>
    <n v="272"/>
    <n v="0"/>
    <m/>
    <x v="0"/>
  </r>
  <r>
    <x v="40"/>
    <x v="3"/>
    <x v="0"/>
    <x v="3"/>
    <x v="6"/>
    <x v="8"/>
    <n v="53"/>
    <n v="0"/>
    <m/>
    <x v="0"/>
  </r>
  <r>
    <x v="40"/>
    <x v="3"/>
    <x v="0"/>
    <x v="4"/>
    <x v="7"/>
    <x v="8"/>
    <n v="26"/>
    <n v="0"/>
    <m/>
    <x v="0"/>
  </r>
  <r>
    <x v="40"/>
    <x v="3"/>
    <x v="0"/>
    <x v="0"/>
    <x v="8"/>
    <x v="8"/>
    <n v="0"/>
    <n v="0"/>
    <m/>
    <x v="0"/>
  </r>
  <r>
    <x v="40"/>
    <x v="3"/>
    <x v="0"/>
    <x v="1"/>
    <x v="9"/>
    <x v="8"/>
    <n v="0"/>
    <n v="0"/>
    <m/>
    <x v="0"/>
  </r>
  <r>
    <x v="40"/>
    <x v="3"/>
    <x v="0"/>
    <x v="0"/>
    <x v="0"/>
    <x v="9"/>
    <n v="159"/>
    <n v="0"/>
    <m/>
    <x v="0"/>
  </r>
  <r>
    <x v="40"/>
    <x v="3"/>
    <x v="0"/>
    <x v="0"/>
    <x v="1"/>
    <x v="9"/>
    <n v="266"/>
    <n v="0"/>
    <m/>
    <x v="0"/>
  </r>
  <r>
    <x v="40"/>
    <x v="3"/>
    <x v="0"/>
    <x v="1"/>
    <x v="2"/>
    <x v="9"/>
    <n v="0"/>
    <n v="0"/>
    <m/>
    <x v="0"/>
  </r>
  <r>
    <x v="40"/>
    <x v="3"/>
    <x v="0"/>
    <x v="1"/>
    <x v="3"/>
    <x v="9"/>
    <n v="0"/>
    <n v="0"/>
    <m/>
    <x v="0"/>
  </r>
  <r>
    <x v="40"/>
    <x v="3"/>
    <x v="0"/>
    <x v="2"/>
    <x v="4"/>
    <x v="9"/>
    <n v="1808"/>
    <n v="0"/>
    <m/>
    <x v="0"/>
  </r>
  <r>
    <x v="40"/>
    <x v="3"/>
    <x v="0"/>
    <x v="3"/>
    <x v="5"/>
    <x v="9"/>
    <n v="260"/>
    <n v="0"/>
    <m/>
    <x v="0"/>
  </r>
  <r>
    <x v="40"/>
    <x v="3"/>
    <x v="0"/>
    <x v="3"/>
    <x v="6"/>
    <x v="9"/>
    <n v="56"/>
    <n v="0"/>
    <m/>
    <x v="0"/>
  </r>
  <r>
    <x v="40"/>
    <x v="3"/>
    <x v="0"/>
    <x v="4"/>
    <x v="7"/>
    <x v="9"/>
    <n v="30"/>
    <n v="0"/>
    <m/>
    <x v="0"/>
  </r>
  <r>
    <x v="40"/>
    <x v="3"/>
    <x v="0"/>
    <x v="0"/>
    <x v="8"/>
    <x v="9"/>
    <n v="0"/>
    <n v="0"/>
    <m/>
    <x v="0"/>
  </r>
  <r>
    <x v="40"/>
    <x v="3"/>
    <x v="0"/>
    <x v="1"/>
    <x v="9"/>
    <x v="9"/>
    <n v="0"/>
    <n v="0"/>
    <m/>
    <x v="0"/>
  </r>
  <r>
    <x v="40"/>
    <x v="3"/>
    <x v="0"/>
    <x v="0"/>
    <x v="0"/>
    <x v="10"/>
    <n v="162"/>
    <n v="0"/>
    <m/>
    <x v="0"/>
  </r>
  <r>
    <x v="40"/>
    <x v="3"/>
    <x v="0"/>
    <x v="0"/>
    <x v="1"/>
    <x v="10"/>
    <n v="263"/>
    <n v="0"/>
    <m/>
    <x v="0"/>
  </r>
  <r>
    <x v="40"/>
    <x v="3"/>
    <x v="0"/>
    <x v="1"/>
    <x v="2"/>
    <x v="10"/>
    <n v="0"/>
    <n v="0"/>
    <m/>
    <x v="0"/>
  </r>
  <r>
    <x v="40"/>
    <x v="3"/>
    <x v="0"/>
    <x v="1"/>
    <x v="3"/>
    <x v="10"/>
    <n v="0"/>
    <n v="0"/>
    <m/>
    <x v="0"/>
  </r>
  <r>
    <x v="40"/>
    <x v="3"/>
    <x v="0"/>
    <x v="2"/>
    <x v="4"/>
    <x v="10"/>
    <n v="2165"/>
    <n v="0"/>
    <m/>
    <x v="0"/>
  </r>
  <r>
    <x v="40"/>
    <x v="3"/>
    <x v="0"/>
    <x v="3"/>
    <x v="5"/>
    <x v="10"/>
    <n v="235"/>
    <n v="0"/>
    <m/>
    <x v="0"/>
  </r>
  <r>
    <x v="40"/>
    <x v="3"/>
    <x v="0"/>
    <x v="3"/>
    <x v="6"/>
    <x v="10"/>
    <n v="58"/>
    <n v="0"/>
    <m/>
    <x v="0"/>
  </r>
  <r>
    <x v="40"/>
    <x v="3"/>
    <x v="0"/>
    <x v="4"/>
    <x v="7"/>
    <x v="10"/>
    <n v="35"/>
    <n v="0"/>
    <m/>
    <x v="0"/>
  </r>
  <r>
    <x v="40"/>
    <x v="3"/>
    <x v="0"/>
    <x v="0"/>
    <x v="8"/>
    <x v="10"/>
    <n v="0"/>
    <n v="0"/>
    <m/>
    <x v="0"/>
  </r>
  <r>
    <x v="40"/>
    <x v="3"/>
    <x v="0"/>
    <x v="1"/>
    <x v="9"/>
    <x v="10"/>
    <n v="0"/>
    <n v="0"/>
    <m/>
    <x v="0"/>
  </r>
  <r>
    <x v="40"/>
    <x v="3"/>
    <x v="0"/>
    <x v="0"/>
    <x v="0"/>
    <x v="11"/>
    <n v="170"/>
    <n v="0"/>
    <m/>
    <x v="0"/>
  </r>
  <r>
    <x v="40"/>
    <x v="3"/>
    <x v="0"/>
    <x v="0"/>
    <x v="1"/>
    <x v="11"/>
    <n v="257"/>
    <n v="0"/>
    <m/>
    <x v="0"/>
  </r>
  <r>
    <x v="40"/>
    <x v="3"/>
    <x v="0"/>
    <x v="1"/>
    <x v="2"/>
    <x v="11"/>
    <n v="0"/>
    <n v="0"/>
    <m/>
    <x v="0"/>
  </r>
  <r>
    <x v="40"/>
    <x v="3"/>
    <x v="0"/>
    <x v="1"/>
    <x v="3"/>
    <x v="11"/>
    <n v="0"/>
    <n v="0"/>
    <m/>
    <x v="0"/>
  </r>
  <r>
    <x v="40"/>
    <x v="3"/>
    <x v="0"/>
    <x v="2"/>
    <x v="4"/>
    <x v="11"/>
    <n v="2410"/>
    <n v="0"/>
    <m/>
    <x v="0"/>
  </r>
  <r>
    <x v="40"/>
    <x v="3"/>
    <x v="0"/>
    <x v="3"/>
    <x v="5"/>
    <x v="11"/>
    <n v="196"/>
    <n v="0"/>
    <m/>
    <x v="0"/>
  </r>
  <r>
    <x v="40"/>
    <x v="3"/>
    <x v="0"/>
    <x v="3"/>
    <x v="6"/>
    <x v="11"/>
    <n v="57"/>
    <n v="0"/>
    <m/>
    <x v="0"/>
  </r>
  <r>
    <x v="40"/>
    <x v="3"/>
    <x v="0"/>
    <x v="4"/>
    <x v="7"/>
    <x v="11"/>
    <n v="36"/>
    <n v="0"/>
    <m/>
    <x v="0"/>
  </r>
  <r>
    <x v="40"/>
    <x v="3"/>
    <x v="0"/>
    <x v="0"/>
    <x v="8"/>
    <x v="11"/>
    <n v="0"/>
    <n v="0"/>
    <m/>
    <x v="0"/>
  </r>
  <r>
    <x v="40"/>
    <x v="3"/>
    <x v="0"/>
    <x v="1"/>
    <x v="9"/>
    <x v="11"/>
    <n v="0"/>
    <n v="0"/>
    <m/>
    <x v="0"/>
  </r>
  <r>
    <x v="40"/>
    <x v="3"/>
    <x v="0"/>
    <x v="0"/>
    <x v="0"/>
    <x v="12"/>
    <n v="173"/>
    <n v="0"/>
    <m/>
    <x v="0"/>
  </r>
  <r>
    <x v="40"/>
    <x v="3"/>
    <x v="0"/>
    <x v="0"/>
    <x v="1"/>
    <x v="12"/>
    <n v="250"/>
    <n v="0"/>
    <m/>
    <x v="0"/>
  </r>
  <r>
    <x v="40"/>
    <x v="3"/>
    <x v="0"/>
    <x v="1"/>
    <x v="2"/>
    <x v="12"/>
    <n v="0"/>
    <n v="0"/>
    <m/>
    <x v="0"/>
  </r>
  <r>
    <x v="40"/>
    <x v="3"/>
    <x v="0"/>
    <x v="1"/>
    <x v="3"/>
    <x v="12"/>
    <n v="0"/>
    <n v="0"/>
    <m/>
    <x v="0"/>
  </r>
  <r>
    <x v="40"/>
    <x v="3"/>
    <x v="0"/>
    <x v="2"/>
    <x v="4"/>
    <x v="12"/>
    <n v="2282"/>
    <n v="0"/>
    <m/>
    <x v="0"/>
  </r>
  <r>
    <x v="40"/>
    <x v="3"/>
    <x v="0"/>
    <x v="3"/>
    <x v="5"/>
    <x v="12"/>
    <n v="163"/>
    <n v="0"/>
    <m/>
    <x v="0"/>
  </r>
  <r>
    <x v="40"/>
    <x v="3"/>
    <x v="0"/>
    <x v="3"/>
    <x v="6"/>
    <x v="12"/>
    <n v="58"/>
    <n v="0"/>
    <m/>
    <x v="0"/>
  </r>
  <r>
    <x v="40"/>
    <x v="3"/>
    <x v="0"/>
    <x v="4"/>
    <x v="7"/>
    <x v="12"/>
    <n v="32"/>
    <n v="0"/>
    <m/>
    <x v="0"/>
  </r>
  <r>
    <x v="40"/>
    <x v="3"/>
    <x v="0"/>
    <x v="0"/>
    <x v="8"/>
    <x v="12"/>
    <n v="0"/>
    <n v="0"/>
    <m/>
    <x v="0"/>
  </r>
  <r>
    <x v="40"/>
    <x v="3"/>
    <x v="0"/>
    <x v="1"/>
    <x v="9"/>
    <x v="12"/>
    <n v="0"/>
    <n v="0"/>
    <m/>
    <x v="0"/>
  </r>
  <r>
    <x v="40"/>
    <x v="3"/>
    <x v="0"/>
    <x v="0"/>
    <x v="0"/>
    <x v="13"/>
    <n v="171"/>
    <n v="0"/>
    <m/>
    <x v="0"/>
  </r>
  <r>
    <x v="40"/>
    <x v="3"/>
    <x v="0"/>
    <x v="0"/>
    <x v="1"/>
    <x v="13"/>
    <n v="247"/>
    <n v="0"/>
    <m/>
    <x v="0"/>
  </r>
  <r>
    <x v="40"/>
    <x v="3"/>
    <x v="0"/>
    <x v="1"/>
    <x v="2"/>
    <x v="13"/>
    <n v="0"/>
    <n v="0"/>
    <m/>
    <x v="0"/>
  </r>
  <r>
    <x v="40"/>
    <x v="3"/>
    <x v="0"/>
    <x v="1"/>
    <x v="3"/>
    <x v="13"/>
    <n v="0"/>
    <n v="0"/>
    <m/>
    <x v="0"/>
  </r>
  <r>
    <x v="40"/>
    <x v="3"/>
    <x v="0"/>
    <x v="2"/>
    <x v="4"/>
    <x v="13"/>
    <n v="2252"/>
    <n v="0"/>
    <m/>
    <x v="0"/>
  </r>
  <r>
    <x v="40"/>
    <x v="3"/>
    <x v="0"/>
    <x v="3"/>
    <x v="5"/>
    <x v="13"/>
    <n v="157"/>
    <n v="0"/>
    <m/>
    <x v="0"/>
  </r>
  <r>
    <x v="40"/>
    <x v="3"/>
    <x v="0"/>
    <x v="3"/>
    <x v="6"/>
    <x v="13"/>
    <n v="60"/>
    <n v="0"/>
    <m/>
    <x v="0"/>
  </r>
  <r>
    <x v="40"/>
    <x v="3"/>
    <x v="0"/>
    <x v="4"/>
    <x v="7"/>
    <x v="13"/>
    <n v="29"/>
    <n v="0"/>
    <m/>
    <x v="0"/>
  </r>
  <r>
    <x v="40"/>
    <x v="3"/>
    <x v="0"/>
    <x v="0"/>
    <x v="8"/>
    <x v="13"/>
    <n v="0"/>
    <n v="0"/>
    <m/>
    <x v="0"/>
  </r>
  <r>
    <x v="40"/>
    <x v="3"/>
    <x v="0"/>
    <x v="1"/>
    <x v="9"/>
    <x v="13"/>
    <n v="0"/>
    <n v="0"/>
    <m/>
    <x v="0"/>
  </r>
  <r>
    <x v="40"/>
    <x v="3"/>
    <x v="0"/>
    <x v="0"/>
    <x v="0"/>
    <x v="14"/>
    <n v="160"/>
    <n v="0"/>
    <m/>
    <x v="0"/>
  </r>
  <r>
    <x v="40"/>
    <x v="3"/>
    <x v="0"/>
    <x v="0"/>
    <x v="1"/>
    <x v="14"/>
    <n v="249"/>
    <n v="0"/>
    <m/>
    <x v="0"/>
  </r>
  <r>
    <x v="40"/>
    <x v="3"/>
    <x v="0"/>
    <x v="1"/>
    <x v="2"/>
    <x v="14"/>
    <n v="0"/>
    <n v="0"/>
    <m/>
    <x v="0"/>
  </r>
  <r>
    <x v="40"/>
    <x v="3"/>
    <x v="0"/>
    <x v="1"/>
    <x v="3"/>
    <x v="14"/>
    <n v="0"/>
    <n v="0"/>
    <m/>
    <x v="0"/>
  </r>
  <r>
    <x v="40"/>
    <x v="3"/>
    <x v="0"/>
    <x v="2"/>
    <x v="4"/>
    <x v="14"/>
    <n v="2365"/>
    <n v="0"/>
    <m/>
    <x v="0"/>
  </r>
  <r>
    <x v="40"/>
    <x v="3"/>
    <x v="0"/>
    <x v="3"/>
    <x v="5"/>
    <x v="14"/>
    <n v="168"/>
    <n v="0"/>
    <m/>
    <x v="0"/>
  </r>
  <r>
    <x v="40"/>
    <x v="3"/>
    <x v="0"/>
    <x v="3"/>
    <x v="6"/>
    <x v="14"/>
    <n v="62"/>
    <n v="0"/>
    <m/>
    <x v="0"/>
  </r>
  <r>
    <x v="40"/>
    <x v="3"/>
    <x v="0"/>
    <x v="4"/>
    <x v="7"/>
    <x v="14"/>
    <n v="29"/>
    <n v="0"/>
    <m/>
    <x v="0"/>
  </r>
  <r>
    <x v="40"/>
    <x v="3"/>
    <x v="0"/>
    <x v="0"/>
    <x v="8"/>
    <x v="14"/>
    <n v="0"/>
    <n v="0"/>
    <m/>
    <x v="0"/>
  </r>
  <r>
    <x v="40"/>
    <x v="3"/>
    <x v="0"/>
    <x v="1"/>
    <x v="9"/>
    <x v="14"/>
    <n v="0"/>
    <n v="0"/>
    <m/>
    <x v="0"/>
  </r>
  <r>
    <x v="40"/>
    <x v="3"/>
    <x v="0"/>
    <x v="0"/>
    <x v="0"/>
    <x v="15"/>
    <n v="148"/>
    <n v="0"/>
    <m/>
    <x v="0"/>
  </r>
  <r>
    <x v="40"/>
    <x v="3"/>
    <x v="0"/>
    <x v="0"/>
    <x v="1"/>
    <x v="15"/>
    <n v="251"/>
    <n v="0"/>
    <m/>
    <x v="0"/>
  </r>
  <r>
    <x v="40"/>
    <x v="3"/>
    <x v="0"/>
    <x v="1"/>
    <x v="2"/>
    <x v="15"/>
    <n v="0"/>
    <n v="0"/>
    <m/>
    <x v="0"/>
  </r>
  <r>
    <x v="40"/>
    <x v="3"/>
    <x v="0"/>
    <x v="1"/>
    <x v="3"/>
    <x v="15"/>
    <n v="0"/>
    <n v="0"/>
    <m/>
    <x v="0"/>
  </r>
  <r>
    <x v="40"/>
    <x v="3"/>
    <x v="0"/>
    <x v="2"/>
    <x v="4"/>
    <x v="15"/>
    <n v="2465"/>
    <n v="0"/>
    <m/>
    <x v="0"/>
  </r>
  <r>
    <x v="40"/>
    <x v="3"/>
    <x v="0"/>
    <x v="3"/>
    <x v="5"/>
    <x v="15"/>
    <n v="164"/>
    <n v="0"/>
    <m/>
    <x v="0"/>
  </r>
  <r>
    <x v="40"/>
    <x v="3"/>
    <x v="0"/>
    <x v="3"/>
    <x v="6"/>
    <x v="15"/>
    <n v="64"/>
    <n v="0"/>
    <m/>
    <x v="0"/>
  </r>
  <r>
    <x v="40"/>
    <x v="3"/>
    <x v="0"/>
    <x v="4"/>
    <x v="7"/>
    <x v="15"/>
    <n v="31"/>
    <n v="0"/>
    <m/>
    <x v="0"/>
  </r>
  <r>
    <x v="40"/>
    <x v="3"/>
    <x v="0"/>
    <x v="0"/>
    <x v="8"/>
    <x v="15"/>
    <n v="0"/>
    <n v="0"/>
    <m/>
    <x v="0"/>
  </r>
  <r>
    <x v="40"/>
    <x v="3"/>
    <x v="0"/>
    <x v="1"/>
    <x v="9"/>
    <x v="15"/>
    <n v="0"/>
    <n v="0"/>
    <m/>
    <x v="0"/>
  </r>
  <r>
    <x v="40"/>
    <x v="3"/>
    <x v="0"/>
    <x v="0"/>
    <x v="0"/>
    <x v="16"/>
    <n v="138"/>
    <n v="0"/>
    <m/>
    <x v="0"/>
  </r>
  <r>
    <x v="40"/>
    <x v="3"/>
    <x v="0"/>
    <x v="0"/>
    <x v="1"/>
    <x v="16"/>
    <n v="251"/>
    <n v="0"/>
    <m/>
    <x v="0"/>
  </r>
  <r>
    <x v="40"/>
    <x v="3"/>
    <x v="0"/>
    <x v="1"/>
    <x v="2"/>
    <x v="16"/>
    <n v="0"/>
    <n v="0"/>
    <m/>
    <x v="0"/>
  </r>
  <r>
    <x v="40"/>
    <x v="3"/>
    <x v="0"/>
    <x v="1"/>
    <x v="3"/>
    <x v="16"/>
    <n v="0"/>
    <n v="0"/>
    <m/>
    <x v="0"/>
  </r>
  <r>
    <x v="40"/>
    <x v="3"/>
    <x v="0"/>
    <x v="2"/>
    <x v="4"/>
    <x v="16"/>
    <n v="2562"/>
    <n v="0"/>
    <m/>
    <x v="0"/>
  </r>
  <r>
    <x v="40"/>
    <x v="3"/>
    <x v="0"/>
    <x v="3"/>
    <x v="5"/>
    <x v="16"/>
    <n v="161"/>
    <n v="0"/>
    <m/>
    <x v="0"/>
  </r>
  <r>
    <x v="40"/>
    <x v="3"/>
    <x v="0"/>
    <x v="3"/>
    <x v="6"/>
    <x v="16"/>
    <n v="66"/>
    <n v="0"/>
    <m/>
    <x v="0"/>
  </r>
  <r>
    <x v="40"/>
    <x v="3"/>
    <x v="0"/>
    <x v="4"/>
    <x v="7"/>
    <x v="16"/>
    <n v="34"/>
    <n v="0"/>
    <m/>
    <x v="0"/>
  </r>
  <r>
    <x v="40"/>
    <x v="3"/>
    <x v="0"/>
    <x v="0"/>
    <x v="8"/>
    <x v="16"/>
    <n v="0"/>
    <n v="0"/>
    <m/>
    <x v="0"/>
  </r>
  <r>
    <x v="40"/>
    <x v="3"/>
    <x v="0"/>
    <x v="1"/>
    <x v="9"/>
    <x v="16"/>
    <n v="0"/>
    <n v="0"/>
    <m/>
    <x v="0"/>
  </r>
  <r>
    <x v="40"/>
    <x v="3"/>
    <x v="0"/>
    <x v="0"/>
    <x v="0"/>
    <x v="17"/>
    <n v="128"/>
    <n v="0"/>
    <m/>
    <x v="0"/>
  </r>
  <r>
    <x v="40"/>
    <x v="3"/>
    <x v="0"/>
    <x v="0"/>
    <x v="1"/>
    <x v="17"/>
    <n v="249"/>
    <n v="0"/>
    <m/>
    <x v="0"/>
  </r>
  <r>
    <x v="40"/>
    <x v="3"/>
    <x v="0"/>
    <x v="1"/>
    <x v="2"/>
    <x v="17"/>
    <n v="0"/>
    <n v="0"/>
    <m/>
    <x v="0"/>
  </r>
  <r>
    <x v="40"/>
    <x v="3"/>
    <x v="0"/>
    <x v="1"/>
    <x v="3"/>
    <x v="17"/>
    <n v="0"/>
    <n v="0"/>
    <m/>
    <x v="0"/>
  </r>
  <r>
    <x v="40"/>
    <x v="3"/>
    <x v="0"/>
    <x v="2"/>
    <x v="4"/>
    <x v="17"/>
    <n v="2621"/>
    <n v="0"/>
    <m/>
    <x v="0"/>
  </r>
  <r>
    <x v="40"/>
    <x v="3"/>
    <x v="0"/>
    <x v="3"/>
    <x v="5"/>
    <x v="17"/>
    <n v="165"/>
    <n v="0"/>
    <m/>
    <x v="0"/>
  </r>
  <r>
    <x v="40"/>
    <x v="3"/>
    <x v="0"/>
    <x v="3"/>
    <x v="6"/>
    <x v="17"/>
    <n v="69"/>
    <n v="0"/>
    <m/>
    <x v="0"/>
  </r>
  <r>
    <x v="40"/>
    <x v="3"/>
    <x v="0"/>
    <x v="4"/>
    <x v="7"/>
    <x v="17"/>
    <n v="38"/>
    <n v="0"/>
    <m/>
    <x v="0"/>
  </r>
  <r>
    <x v="40"/>
    <x v="3"/>
    <x v="0"/>
    <x v="0"/>
    <x v="8"/>
    <x v="17"/>
    <n v="0"/>
    <n v="0"/>
    <m/>
    <x v="0"/>
  </r>
  <r>
    <x v="40"/>
    <x v="3"/>
    <x v="0"/>
    <x v="1"/>
    <x v="9"/>
    <x v="17"/>
    <n v="0"/>
    <n v="0"/>
    <m/>
    <x v="0"/>
  </r>
  <r>
    <x v="40"/>
    <x v="3"/>
    <x v="0"/>
    <x v="0"/>
    <x v="0"/>
    <x v="18"/>
    <n v="121"/>
    <n v="0"/>
    <m/>
    <x v="0"/>
  </r>
  <r>
    <x v="40"/>
    <x v="3"/>
    <x v="0"/>
    <x v="0"/>
    <x v="1"/>
    <x v="18"/>
    <n v="245"/>
    <n v="0"/>
    <m/>
    <x v="0"/>
  </r>
  <r>
    <x v="40"/>
    <x v="3"/>
    <x v="0"/>
    <x v="1"/>
    <x v="2"/>
    <x v="18"/>
    <n v="0"/>
    <n v="0"/>
    <m/>
    <x v="0"/>
  </r>
  <r>
    <x v="40"/>
    <x v="3"/>
    <x v="0"/>
    <x v="1"/>
    <x v="3"/>
    <x v="18"/>
    <n v="0"/>
    <n v="0"/>
    <m/>
    <x v="0"/>
  </r>
  <r>
    <x v="40"/>
    <x v="3"/>
    <x v="0"/>
    <x v="2"/>
    <x v="4"/>
    <x v="18"/>
    <n v="2643"/>
    <n v="0"/>
    <m/>
    <x v="0"/>
  </r>
  <r>
    <x v="40"/>
    <x v="3"/>
    <x v="0"/>
    <x v="3"/>
    <x v="5"/>
    <x v="18"/>
    <n v="164"/>
    <n v="0"/>
    <m/>
    <x v="0"/>
  </r>
  <r>
    <x v="40"/>
    <x v="3"/>
    <x v="0"/>
    <x v="3"/>
    <x v="6"/>
    <x v="18"/>
    <n v="71"/>
    <n v="0"/>
    <m/>
    <x v="0"/>
  </r>
  <r>
    <x v="40"/>
    <x v="3"/>
    <x v="0"/>
    <x v="4"/>
    <x v="7"/>
    <x v="18"/>
    <n v="42"/>
    <n v="0"/>
    <m/>
    <x v="0"/>
  </r>
  <r>
    <x v="40"/>
    <x v="3"/>
    <x v="0"/>
    <x v="0"/>
    <x v="8"/>
    <x v="18"/>
    <n v="0"/>
    <n v="0"/>
    <m/>
    <x v="0"/>
  </r>
  <r>
    <x v="40"/>
    <x v="3"/>
    <x v="0"/>
    <x v="1"/>
    <x v="9"/>
    <x v="18"/>
    <n v="0"/>
    <n v="0"/>
    <m/>
    <x v="0"/>
  </r>
  <r>
    <x v="40"/>
    <x v="3"/>
    <x v="0"/>
    <x v="0"/>
    <x v="0"/>
    <x v="19"/>
    <n v="119"/>
    <n v="0"/>
    <m/>
    <x v="0"/>
  </r>
  <r>
    <x v="40"/>
    <x v="3"/>
    <x v="0"/>
    <x v="0"/>
    <x v="1"/>
    <x v="19"/>
    <n v="238"/>
    <n v="0"/>
    <m/>
    <x v="0"/>
  </r>
  <r>
    <x v="40"/>
    <x v="3"/>
    <x v="0"/>
    <x v="1"/>
    <x v="2"/>
    <x v="19"/>
    <n v="0"/>
    <n v="0"/>
    <m/>
    <x v="0"/>
  </r>
  <r>
    <x v="40"/>
    <x v="3"/>
    <x v="0"/>
    <x v="1"/>
    <x v="3"/>
    <x v="19"/>
    <n v="0"/>
    <n v="0"/>
    <m/>
    <x v="0"/>
  </r>
  <r>
    <x v="40"/>
    <x v="3"/>
    <x v="0"/>
    <x v="2"/>
    <x v="4"/>
    <x v="19"/>
    <n v="2467"/>
    <n v="0"/>
    <m/>
    <x v="0"/>
  </r>
  <r>
    <x v="40"/>
    <x v="3"/>
    <x v="0"/>
    <x v="3"/>
    <x v="5"/>
    <x v="19"/>
    <n v="162"/>
    <n v="0"/>
    <m/>
    <x v="0"/>
  </r>
  <r>
    <x v="40"/>
    <x v="3"/>
    <x v="0"/>
    <x v="3"/>
    <x v="6"/>
    <x v="19"/>
    <n v="73"/>
    <n v="0"/>
    <m/>
    <x v="0"/>
  </r>
  <r>
    <x v="40"/>
    <x v="3"/>
    <x v="0"/>
    <x v="4"/>
    <x v="7"/>
    <x v="19"/>
    <n v="39"/>
    <n v="0"/>
    <m/>
    <x v="0"/>
  </r>
  <r>
    <x v="40"/>
    <x v="3"/>
    <x v="0"/>
    <x v="0"/>
    <x v="8"/>
    <x v="19"/>
    <n v="0"/>
    <n v="0"/>
    <m/>
    <x v="0"/>
  </r>
  <r>
    <x v="40"/>
    <x v="3"/>
    <x v="0"/>
    <x v="1"/>
    <x v="9"/>
    <x v="19"/>
    <n v="0"/>
    <n v="0"/>
    <m/>
    <x v="0"/>
  </r>
  <r>
    <x v="40"/>
    <x v="3"/>
    <x v="0"/>
    <x v="0"/>
    <x v="0"/>
    <x v="20"/>
    <n v="117"/>
    <n v="0"/>
    <m/>
    <x v="0"/>
  </r>
  <r>
    <x v="40"/>
    <x v="3"/>
    <x v="0"/>
    <x v="0"/>
    <x v="1"/>
    <x v="20"/>
    <n v="230"/>
    <n v="0"/>
    <m/>
    <x v="0"/>
  </r>
  <r>
    <x v="40"/>
    <x v="3"/>
    <x v="0"/>
    <x v="1"/>
    <x v="2"/>
    <x v="20"/>
    <n v="0"/>
    <n v="0"/>
    <m/>
    <x v="0"/>
  </r>
  <r>
    <x v="40"/>
    <x v="3"/>
    <x v="0"/>
    <x v="1"/>
    <x v="3"/>
    <x v="20"/>
    <n v="0"/>
    <n v="0"/>
    <m/>
    <x v="0"/>
  </r>
  <r>
    <x v="40"/>
    <x v="3"/>
    <x v="0"/>
    <x v="2"/>
    <x v="4"/>
    <x v="20"/>
    <n v="2353"/>
    <n v="0"/>
    <m/>
    <x v="0"/>
  </r>
  <r>
    <x v="40"/>
    <x v="3"/>
    <x v="0"/>
    <x v="3"/>
    <x v="5"/>
    <x v="20"/>
    <n v="159"/>
    <n v="0"/>
    <m/>
    <x v="0"/>
  </r>
  <r>
    <x v="40"/>
    <x v="3"/>
    <x v="0"/>
    <x v="3"/>
    <x v="6"/>
    <x v="20"/>
    <n v="75"/>
    <n v="0"/>
    <m/>
    <x v="0"/>
  </r>
  <r>
    <x v="40"/>
    <x v="3"/>
    <x v="0"/>
    <x v="4"/>
    <x v="7"/>
    <x v="20"/>
    <n v="41"/>
    <n v="0"/>
    <m/>
    <x v="0"/>
  </r>
  <r>
    <x v="40"/>
    <x v="3"/>
    <x v="0"/>
    <x v="0"/>
    <x v="8"/>
    <x v="20"/>
    <n v="0"/>
    <n v="0"/>
    <m/>
    <x v="0"/>
  </r>
  <r>
    <x v="40"/>
    <x v="3"/>
    <x v="0"/>
    <x v="1"/>
    <x v="9"/>
    <x v="20"/>
    <n v="0"/>
    <n v="0"/>
    <m/>
    <x v="0"/>
  </r>
  <r>
    <x v="40"/>
    <x v="3"/>
    <x v="0"/>
    <x v="0"/>
    <x v="0"/>
    <x v="21"/>
    <n v="113"/>
    <n v="0"/>
    <m/>
    <x v="0"/>
  </r>
  <r>
    <x v="40"/>
    <x v="3"/>
    <x v="0"/>
    <x v="0"/>
    <x v="1"/>
    <x v="21"/>
    <n v="219"/>
    <n v="0"/>
    <m/>
    <x v="0"/>
  </r>
  <r>
    <x v="40"/>
    <x v="3"/>
    <x v="0"/>
    <x v="1"/>
    <x v="2"/>
    <x v="21"/>
    <n v="0"/>
    <n v="0"/>
    <m/>
    <x v="0"/>
  </r>
  <r>
    <x v="40"/>
    <x v="3"/>
    <x v="0"/>
    <x v="1"/>
    <x v="3"/>
    <x v="21"/>
    <n v="0"/>
    <n v="0"/>
    <m/>
    <x v="0"/>
  </r>
  <r>
    <x v="40"/>
    <x v="3"/>
    <x v="0"/>
    <x v="2"/>
    <x v="4"/>
    <x v="21"/>
    <n v="2353"/>
    <n v="0"/>
    <m/>
    <x v="0"/>
  </r>
  <r>
    <x v="40"/>
    <x v="3"/>
    <x v="0"/>
    <x v="3"/>
    <x v="5"/>
    <x v="21"/>
    <n v="162"/>
    <n v="0"/>
    <m/>
    <x v="0"/>
  </r>
  <r>
    <x v="40"/>
    <x v="3"/>
    <x v="0"/>
    <x v="3"/>
    <x v="6"/>
    <x v="21"/>
    <n v="76"/>
    <n v="0"/>
    <m/>
    <x v="0"/>
  </r>
  <r>
    <x v="40"/>
    <x v="3"/>
    <x v="0"/>
    <x v="4"/>
    <x v="7"/>
    <x v="21"/>
    <n v="46"/>
    <n v="0"/>
    <m/>
    <x v="0"/>
  </r>
  <r>
    <x v="40"/>
    <x v="3"/>
    <x v="0"/>
    <x v="0"/>
    <x v="8"/>
    <x v="21"/>
    <n v="0"/>
    <n v="0"/>
    <m/>
    <x v="0"/>
  </r>
  <r>
    <x v="40"/>
    <x v="3"/>
    <x v="0"/>
    <x v="1"/>
    <x v="9"/>
    <x v="21"/>
    <n v="0"/>
    <n v="0"/>
    <m/>
    <x v="0"/>
  </r>
  <r>
    <x v="40"/>
    <x v="3"/>
    <x v="0"/>
    <x v="0"/>
    <x v="0"/>
    <x v="22"/>
    <n v="110"/>
    <n v="0"/>
    <m/>
    <x v="0"/>
  </r>
  <r>
    <x v="40"/>
    <x v="3"/>
    <x v="0"/>
    <x v="0"/>
    <x v="1"/>
    <x v="22"/>
    <n v="203"/>
    <n v="0"/>
    <m/>
    <x v="0"/>
  </r>
  <r>
    <x v="40"/>
    <x v="3"/>
    <x v="0"/>
    <x v="1"/>
    <x v="2"/>
    <x v="22"/>
    <n v="0"/>
    <n v="0"/>
    <m/>
    <x v="0"/>
  </r>
  <r>
    <x v="40"/>
    <x v="3"/>
    <x v="0"/>
    <x v="1"/>
    <x v="3"/>
    <x v="22"/>
    <n v="0"/>
    <n v="0"/>
    <m/>
    <x v="0"/>
  </r>
  <r>
    <x v="40"/>
    <x v="3"/>
    <x v="0"/>
    <x v="2"/>
    <x v="4"/>
    <x v="22"/>
    <n v="2369"/>
    <n v="0"/>
    <m/>
    <x v="0"/>
  </r>
  <r>
    <x v="40"/>
    <x v="3"/>
    <x v="0"/>
    <x v="3"/>
    <x v="5"/>
    <x v="22"/>
    <n v="163"/>
    <n v="0"/>
    <m/>
    <x v="0"/>
  </r>
  <r>
    <x v="40"/>
    <x v="3"/>
    <x v="0"/>
    <x v="3"/>
    <x v="6"/>
    <x v="22"/>
    <n v="72"/>
    <n v="0"/>
    <m/>
    <x v="0"/>
  </r>
  <r>
    <x v="40"/>
    <x v="3"/>
    <x v="0"/>
    <x v="4"/>
    <x v="7"/>
    <x v="22"/>
    <n v="46"/>
    <n v="0"/>
    <m/>
    <x v="0"/>
  </r>
  <r>
    <x v="40"/>
    <x v="3"/>
    <x v="0"/>
    <x v="0"/>
    <x v="8"/>
    <x v="22"/>
    <n v="0"/>
    <n v="0"/>
    <m/>
    <x v="0"/>
  </r>
  <r>
    <x v="40"/>
    <x v="3"/>
    <x v="0"/>
    <x v="1"/>
    <x v="9"/>
    <x v="22"/>
    <n v="0"/>
    <n v="0"/>
    <m/>
    <x v="0"/>
  </r>
  <r>
    <x v="40"/>
    <x v="3"/>
    <x v="0"/>
    <x v="0"/>
    <x v="0"/>
    <x v="23"/>
    <n v="107"/>
    <n v="0"/>
    <m/>
    <x v="0"/>
  </r>
  <r>
    <x v="40"/>
    <x v="3"/>
    <x v="0"/>
    <x v="0"/>
    <x v="1"/>
    <x v="23"/>
    <n v="214"/>
    <n v="0"/>
    <m/>
    <x v="0"/>
  </r>
  <r>
    <x v="40"/>
    <x v="3"/>
    <x v="0"/>
    <x v="1"/>
    <x v="2"/>
    <x v="23"/>
    <n v="0"/>
    <n v="0"/>
    <m/>
    <x v="0"/>
  </r>
  <r>
    <x v="40"/>
    <x v="3"/>
    <x v="0"/>
    <x v="1"/>
    <x v="3"/>
    <x v="23"/>
    <n v="0"/>
    <n v="0"/>
    <m/>
    <x v="0"/>
  </r>
  <r>
    <x v="40"/>
    <x v="3"/>
    <x v="0"/>
    <x v="2"/>
    <x v="4"/>
    <x v="23"/>
    <n v="2350"/>
    <n v="0"/>
    <m/>
    <x v="0"/>
  </r>
  <r>
    <x v="40"/>
    <x v="3"/>
    <x v="0"/>
    <x v="3"/>
    <x v="5"/>
    <x v="23"/>
    <n v="164"/>
    <n v="0"/>
    <m/>
    <x v="0"/>
  </r>
  <r>
    <x v="40"/>
    <x v="3"/>
    <x v="0"/>
    <x v="3"/>
    <x v="6"/>
    <x v="23"/>
    <n v="67"/>
    <n v="0"/>
    <m/>
    <x v="0"/>
  </r>
  <r>
    <x v="40"/>
    <x v="3"/>
    <x v="0"/>
    <x v="4"/>
    <x v="7"/>
    <x v="23"/>
    <n v="46"/>
    <n v="0"/>
    <m/>
    <x v="0"/>
  </r>
  <r>
    <x v="40"/>
    <x v="3"/>
    <x v="0"/>
    <x v="0"/>
    <x v="8"/>
    <x v="23"/>
    <n v="0"/>
    <n v="0"/>
    <m/>
    <x v="0"/>
  </r>
  <r>
    <x v="40"/>
    <x v="3"/>
    <x v="0"/>
    <x v="1"/>
    <x v="9"/>
    <x v="23"/>
    <n v="0"/>
    <n v="0"/>
    <m/>
    <x v="0"/>
  </r>
  <r>
    <x v="40"/>
    <x v="3"/>
    <x v="0"/>
    <x v="0"/>
    <x v="0"/>
    <x v="24"/>
    <n v="104"/>
    <n v="0"/>
    <m/>
    <x v="0"/>
  </r>
  <r>
    <x v="40"/>
    <x v="3"/>
    <x v="0"/>
    <x v="0"/>
    <x v="1"/>
    <x v="24"/>
    <n v="224"/>
    <n v="0"/>
    <m/>
    <x v="0"/>
  </r>
  <r>
    <x v="40"/>
    <x v="3"/>
    <x v="0"/>
    <x v="1"/>
    <x v="2"/>
    <x v="24"/>
    <n v="0"/>
    <n v="0"/>
    <m/>
    <x v="0"/>
  </r>
  <r>
    <x v="40"/>
    <x v="3"/>
    <x v="0"/>
    <x v="1"/>
    <x v="3"/>
    <x v="24"/>
    <n v="0"/>
    <n v="0"/>
    <m/>
    <x v="0"/>
  </r>
  <r>
    <x v="40"/>
    <x v="3"/>
    <x v="0"/>
    <x v="2"/>
    <x v="4"/>
    <x v="24"/>
    <n v="2343"/>
    <n v="0"/>
    <m/>
    <x v="0"/>
  </r>
  <r>
    <x v="40"/>
    <x v="3"/>
    <x v="0"/>
    <x v="3"/>
    <x v="5"/>
    <x v="24"/>
    <n v="164"/>
    <n v="0"/>
    <m/>
    <x v="0"/>
  </r>
  <r>
    <x v="40"/>
    <x v="3"/>
    <x v="0"/>
    <x v="3"/>
    <x v="6"/>
    <x v="24"/>
    <n v="63"/>
    <n v="0"/>
    <m/>
    <x v="0"/>
  </r>
  <r>
    <x v="40"/>
    <x v="3"/>
    <x v="0"/>
    <x v="4"/>
    <x v="7"/>
    <x v="24"/>
    <n v="45"/>
    <n v="0"/>
    <m/>
    <x v="0"/>
  </r>
  <r>
    <x v="40"/>
    <x v="3"/>
    <x v="0"/>
    <x v="0"/>
    <x v="8"/>
    <x v="24"/>
    <n v="0"/>
    <n v="0"/>
    <m/>
    <x v="0"/>
  </r>
  <r>
    <x v="40"/>
    <x v="3"/>
    <x v="0"/>
    <x v="1"/>
    <x v="9"/>
    <x v="24"/>
    <n v="0"/>
    <n v="0"/>
    <m/>
    <x v="0"/>
  </r>
  <r>
    <x v="40"/>
    <x v="3"/>
    <x v="0"/>
    <x v="0"/>
    <x v="0"/>
    <x v="25"/>
    <n v="101"/>
    <n v="0"/>
    <m/>
    <x v="0"/>
  </r>
  <r>
    <x v="40"/>
    <x v="3"/>
    <x v="0"/>
    <x v="0"/>
    <x v="1"/>
    <x v="25"/>
    <n v="233"/>
    <n v="0"/>
    <m/>
    <x v="0"/>
  </r>
  <r>
    <x v="40"/>
    <x v="3"/>
    <x v="0"/>
    <x v="1"/>
    <x v="2"/>
    <x v="25"/>
    <n v="0"/>
    <n v="0"/>
    <m/>
    <x v="0"/>
  </r>
  <r>
    <x v="40"/>
    <x v="3"/>
    <x v="0"/>
    <x v="1"/>
    <x v="3"/>
    <x v="25"/>
    <n v="0"/>
    <n v="0"/>
    <m/>
    <x v="0"/>
  </r>
  <r>
    <x v="40"/>
    <x v="3"/>
    <x v="0"/>
    <x v="2"/>
    <x v="4"/>
    <x v="25"/>
    <n v="2325"/>
    <n v="0"/>
    <m/>
    <x v="0"/>
  </r>
  <r>
    <x v="40"/>
    <x v="3"/>
    <x v="0"/>
    <x v="3"/>
    <x v="5"/>
    <x v="25"/>
    <n v="166"/>
    <n v="0"/>
    <m/>
    <x v="0"/>
  </r>
  <r>
    <x v="40"/>
    <x v="3"/>
    <x v="0"/>
    <x v="3"/>
    <x v="6"/>
    <x v="25"/>
    <n v="59"/>
    <n v="0"/>
    <m/>
    <x v="0"/>
  </r>
  <r>
    <x v="40"/>
    <x v="3"/>
    <x v="0"/>
    <x v="4"/>
    <x v="7"/>
    <x v="25"/>
    <n v="44"/>
    <n v="0"/>
    <m/>
    <x v="0"/>
  </r>
  <r>
    <x v="40"/>
    <x v="3"/>
    <x v="0"/>
    <x v="0"/>
    <x v="8"/>
    <x v="25"/>
    <n v="0"/>
    <n v="0"/>
    <m/>
    <x v="0"/>
  </r>
  <r>
    <x v="40"/>
    <x v="3"/>
    <x v="0"/>
    <x v="1"/>
    <x v="9"/>
    <x v="25"/>
    <n v="0"/>
    <n v="0"/>
    <m/>
    <x v="0"/>
  </r>
  <r>
    <x v="40"/>
    <x v="3"/>
    <x v="0"/>
    <x v="0"/>
    <x v="0"/>
    <x v="26"/>
    <n v="98"/>
    <n v="0"/>
    <m/>
    <x v="0"/>
  </r>
  <r>
    <x v="40"/>
    <x v="3"/>
    <x v="0"/>
    <x v="0"/>
    <x v="1"/>
    <x v="26"/>
    <n v="241"/>
    <n v="0"/>
    <m/>
    <x v="0"/>
  </r>
  <r>
    <x v="40"/>
    <x v="3"/>
    <x v="0"/>
    <x v="1"/>
    <x v="2"/>
    <x v="26"/>
    <n v="0"/>
    <n v="0"/>
    <m/>
    <x v="0"/>
  </r>
  <r>
    <x v="40"/>
    <x v="3"/>
    <x v="0"/>
    <x v="1"/>
    <x v="3"/>
    <x v="26"/>
    <n v="0"/>
    <n v="0"/>
    <m/>
    <x v="0"/>
  </r>
  <r>
    <x v="40"/>
    <x v="3"/>
    <x v="0"/>
    <x v="2"/>
    <x v="4"/>
    <x v="26"/>
    <n v="2292"/>
    <n v="0"/>
    <m/>
    <x v="0"/>
  </r>
  <r>
    <x v="40"/>
    <x v="3"/>
    <x v="0"/>
    <x v="3"/>
    <x v="5"/>
    <x v="26"/>
    <n v="169"/>
    <n v="0"/>
    <m/>
    <x v="0"/>
  </r>
  <r>
    <x v="40"/>
    <x v="3"/>
    <x v="0"/>
    <x v="3"/>
    <x v="6"/>
    <x v="26"/>
    <n v="56"/>
    <n v="0"/>
    <m/>
    <x v="0"/>
  </r>
  <r>
    <x v="40"/>
    <x v="3"/>
    <x v="0"/>
    <x v="4"/>
    <x v="7"/>
    <x v="26"/>
    <n v="44"/>
    <n v="0"/>
    <m/>
    <x v="0"/>
  </r>
  <r>
    <x v="40"/>
    <x v="3"/>
    <x v="0"/>
    <x v="0"/>
    <x v="8"/>
    <x v="26"/>
    <n v="0"/>
    <n v="0"/>
    <m/>
    <x v="0"/>
  </r>
  <r>
    <x v="40"/>
    <x v="3"/>
    <x v="0"/>
    <x v="1"/>
    <x v="9"/>
    <x v="26"/>
    <n v="0"/>
    <n v="0"/>
    <m/>
    <x v="0"/>
  </r>
  <r>
    <x v="40"/>
    <x v="3"/>
    <x v="0"/>
    <x v="0"/>
    <x v="0"/>
    <x v="27"/>
    <n v="105"/>
    <n v="0"/>
    <m/>
    <x v="0"/>
  </r>
  <r>
    <x v="40"/>
    <x v="3"/>
    <x v="0"/>
    <x v="0"/>
    <x v="1"/>
    <x v="27"/>
    <n v="247"/>
    <n v="0"/>
    <m/>
    <x v="0"/>
  </r>
  <r>
    <x v="40"/>
    <x v="3"/>
    <x v="0"/>
    <x v="1"/>
    <x v="2"/>
    <x v="27"/>
    <n v="0"/>
    <n v="0"/>
    <m/>
    <x v="0"/>
  </r>
  <r>
    <x v="40"/>
    <x v="3"/>
    <x v="0"/>
    <x v="1"/>
    <x v="3"/>
    <x v="27"/>
    <n v="0"/>
    <n v="0"/>
    <m/>
    <x v="0"/>
  </r>
  <r>
    <x v="40"/>
    <x v="3"/>
    <x v="0"/>
    <x v="2"/>
    <x v="4"/>
    <x v="27"/>
    <n v="2518"/>
    <n v="0"/>
    <m/>
    <x v="0"/>
  </r>
  <r>
    <x v="40"/>
    <x v="3"/>
    <x v="0"/>
    <x v="3"/>
    <x v="5"/>
    <x v="27"/>
    <n v="184"/>
    <n v="0"/>
    <m/>
    <x v="0"/>
  </r>
  <r>
    <x v="40"/>
    <x v="3"/>
    <x v="0"/>
    <x v="3"/>
    <x v="6"/>
    <x v="27"/>
    <n v="52"/>
    <n v="0"/>
    <m/>
    <x v="0"/>
  </r>
  <r>
    <x v="40"/>
    <x v="3"/>
    <x v="0"/>
    <x v="4"/>
    <x v="7"/>
    <x v="27"/>
    <n v="43"/>
    <n v="0"/>
    <m/>
    <x v="0"/>
  </r>
  <r>
    <x v="40"/>
    <x v="3"/>
    <x v="0"/>
    <x v="0"/>
    <x v="8"/>
    <x v="27"/>
    <n v="0"/>
    <n v="0"/>
    <m/>
    <x v="0"/>
  </r>
  <r>
    <x v="40"/>
    <x v="3"/>
    <x v="0"/>
    <x v="1"/>
    <x v="9"/>
    <x v="27"/>
    <n v="0"/>
    <n v="0"/>
    <m/>
    <x v="0"/>
  </r>
  <r>
    <x v="40"/>
    <x v="3"/>
    <x v="0"/>
    <x v="0"/>
    <x v="0"/>
    <x v="28"/>
    <n v="111"/>
    <n v="0"/>
    <m/>
    <x v="0"/>
  </r>
  <r>
    <x v="40"/>
    <x v="3"/>
    <x v="0"/>
    <x v="0"/>
    <x v="1"/>
    <x v="28"/>
    <n v="253"/>
    <n v="0"/>
    <m/>
    <x v="0"/>
  </r>
  <r>
    <x v="40"/>
    <x v="3"/>
    <x v="0"/>
    <x v="1"/>
    <x v="2"/>
    <x v="28"/>
    <n v="0"/>
    <n v="0"/>
    <m/>
    <x v="0"/>
  </r>
  <r>
    <x v="40"/>
    <x v="3"/>
    <x v="0"/>
    <x v="1"/>
    <x v="3"/>
    <x v="28"/>
    <n v="0"/>
    <n v="0"/>
    <m/>
    <x v="0"/>
  </r>
  <r>
    <x v="40"/>
    <x v="3"/>
    <x v="0"/>
    <x v="2"/>
    <x v="4"/>
    <x v="28"/>
    <n v="2727"/>
    <n v="0"/>
    <m/>
    <x v="0"/>
  </r>
  <r>
    <x v="40"/>
    <x v="3"/>
    <x v="0"/>
    <x v="3"/>
    <x v="5"/>
    <x v="28"/>
    <n v="199"/>
    <n v="0"/>
    <m/>
    <x v="0"/>
  </r>
  <r>
    <x v="40"/>
    <x v="3"/>
    <x v="0"/>
    <x v="3"/>
    <x v="6"/>
    <x v="28"/>
    <n v="48"/>
    <n v="0"/>
    <m/>
    <x v="0"/>
  </r>
  <r>
    <x v="40"/>
    <x v="3"/>
    <x v="0"/>
    <x v="4"/>
    <x v="7"/>
    <x v="28"/>
    <n v="41"/>
    <n v="0"/>
    <m/>
    <x v="0"/>
  </r>
  <r>
    <x v="40"/>
    <x v="3"/>
    <x v="0"/>
    <x v="0"/>
    <x v="8"/>
    <x v="28"/>
    <n v="0"/>
    <n v="0"/>
    <m/>
    <x v="0"/>
  </r>
  <r>
    <x v="40"/>
    <x v="3"/>
    <x v="0"/>
    <x v="1"/>
    <x v="9"/>
    <x v="28"/>
    <n v="0"/>
    <n v="0"/>
    <m/>
    <x v="0"/>
  </r>
  <r>
    <x v="40"/>
    <x v="3"/>
    <x v="0"/>
    <x v="0"/>
    <x v="0"/>
    <x v="29"/>
    <n v="116"/>
    <n v="0"/>
    <m/>
    <x v="0"/>
  </r>
  <r>
    <x v="40"/>
    <x v="3"/>
    <x v="0"/>
    <x v="0"/>
    <x v="1"/>
    <x v="29"/>
    <n v="258"/>
    <n v="0"/>
    <m/>
    <x v="0"/>
  </r>
  <r>
    <x v="40"/>
    <x v="3"/>
    <x v="0"/>
    <x v="1"/>
    <x v="2"/>
    <x v="29"/>
    <n v="0"/>
    <n v="0"/>
    <m/>
    <x v="0"/>
  </r>
  <r>
    <x v="40"/>
    <x v="3"/>
    <x v="0"/>
    <x v="1"/>
    <x v="3"/>
    <x v="29"/>
    <n v="0"/>
    <n v="0"/>
    <m/>
    <x v="0"/>
  </r>
  <r>
    <x v="40"/>
    <x v="3"/>
    <x v="0"/>
    <x v="2"/>
    <x v="4"/>
    <x v="29"/>
    <n v="2881"/>
    <n v="0"/>
    <m/>
    <x v="0"/>
  </r>
  <r>
    <x v="40"/>
    <x v="3"/>
    <x v="0"/>
    <x v="3"/>
    <x v="5"/>
    <x v="29"/>
    <n v="212"/>
    <n v="0"/>
    <m/>
    <x v="0"/>
  </r>
  <r>
    <x v="40"/>
    <x v="3"/>
    <x v="0"/>
    <x v="3"/>
    <x v="6"/>
    <x v="29"/>
    <n v="43"/>
    <n v="0"/>
    <m/>
    <x v="0"/>
  </r>
  <r>
    <x v="40"/>
    <x v="3"/>
    <x v="0"/>
    <x v="4"/>
    <x v="7"/>
    <x v="29"/>
    <n v="39"/>
    <n v="0"/>
    <m/>
    <x v="0"/>
  </r>
  <r>
    <x v="40"/>
    <x v="3"/>
    <x v="0"/>
    <x v="0"/>
    <x v="8"/>
    <x v="29"/>
    <n v="0"/>
    <n v="0"/>
    <m/>
    <x v="0"/>
  </r>
  <r>
    <x v="40"/>
    <x v="3"/>
    <x v="0"/>
    <x v="1"/>
    <x v="9"/>
    <x v="29"/>
    <n v="0"/>
    <n v="0"/>
    <m/>
    <x v="0"/>
  </r>
  <r>
    <x v="40"/>
    <x v="3"/>
    <x v="0"/>
    <x v="0"/>
    <x v="0"/>
    <x v="30"/>
    <n v="120"/>
    <n v="0"/>
    <m/>
    <x v="0"/>
  </r>
  <r>
    <x v="40"/>
    <x v="3"/>
    <x v="0"/>
    <x v="0"/>
    <x v="1"/>
    <x v="30"/>
    <n v="262"/>
    <n v="0"/>
    <m/>
    <x v="0"/>
  </r>
  <r>
    <x v="40"/>
    <x v="3"/>
    <x v="0"/>
    <x v="1"/>
    <x v="2"/>
    <x v="30"/>
    <n v="0"/>
    <n v="0"/>
    <m/>
    <x v="0"/>
  </r>
  <r>
    <x v="40"/>
    <x v="3"/>
    <x v="0"/>
    <x v="1"/>
    <x v="3"/>
    <x v="30"/>
    <n v="0"/>
    <n v="0"/>
    <m/>
    <x v="0"/>
  </r>
  <r>
    <x v="40"/>
    <x v="3"/>
    <x v="0"/>
    <x v="2"/>
    <x v="4"/>
    <x v="30"/>
    <n v="3022"/>
    <n v="0"/>
    <m/>
    <x v="0"/>
  </r>
  <r>
    <x v="40"/>
    <x v="3"/>
    <x v="0"/>
    <x v="3"/>
    <x v="5"/>
    <x v="30"/>
    <n v="223"/>
    <n v="0"/>
    <m/>
    <x v="0"/>
  </r>
  <r>
    <x v="40"/>
    <x v="3"/>
    <x v="0"/>
    <x v="3"/>
    <x v="6"/>
    <x v="30"/>
    <n v="38"/>
    <n v="0"/>
    <m/>
    <x v="0"/>
  </r>
  <r>
    <x v="40"/>
    <x v="3"/>
    <x v="0"/>
    <x v="4"/>
    <x v="7"/>
    <x v="30"/>
    <n v="36"/>
    <n v="0"/>
    <m/>
    <x v="0"/>
  </r>
  <r>
    <x v="40"/>
    <x v="3"/>
    <x v="0"/>
    <x v="0"/>
    <x v="8"/>
    <x v="30"/>
    <n v="0"/>
    <n v="0"/>
    <m/>
    <x v="0"/>
  </r>
  <r>
    <x v="40"/>
    <x v="3"/>
    <x v="0"/>
    <x v="1"/>
    <x v="9"/>
    <x v="30"/>
    <n v="0"/>
    <n v="0"/>
    <m/>
    <x v="0"/>
  </r>
  <r>
    <x v="40"/>
    <x v="4"/>
    <x v="0"/>
    <x v="0"/>
    <x v="0"/>
    <x v="1"/>
    <n v="486"/>
    <n v="0"/>
    <m/>
    <x v="0"/>
  </r>
  <r>
    <x v="40"/>
    <x v="4"/>
    <x v="0"/>
    <x v="0"/>
    <x v="1"/>
    <x v="1"/>
    <n v="6263"/>
    <n v="0"/>
    <m/>
    <x v="0"/>
  </r>
  <r>
    <x v="40"/>
    <x v="4"/>
    <x v="0"/>
    <x v="1"/>
    <x v="2"/>
    <x v="1"/>
    <n v="0"/>
    <n v="0"/>
    <m/>
    <x v="0"/>
  </r>
  <r>
    <x v="40"/>
    <x v="4"/>
    <x v="0"/>
    <x v="1"/>
    <x v="3"/>
    <x v="1"/>
    <n v="0"/>
    <n v="0"/>
    <m/>
    <x v="0"/>
  </r>
  <r>
    <x v="40"/>
    <x v="4"/>
    <x v="0"/>
    <x v="2"/>
    <x v="4"/>
    <x v="1"/>
    <n v="4373"/>
    <n v="0"/>
    <m/>
    <x v="0"/>
  </r>
  <r>
    <x v="40"/>
    <x v="4"/>
    <x v="0"/>
    <x v="3"/>
    <x v="5"/>
    <x v="1"/>
    <n v="3941"/>
    <n v="0"/>
    <m/>
    <x v="0"/>
  </r>
  <r>
    <x v="40"/>
    <x v="4"/>
    <x v="0"/>
    <x v="3"/>
    <x v="6"/>
    <x v="1"/>
    <n v="426"/>
    <n v="0"/>
    <m/>
    <x v="0"/>
  </r>
  <r>
    <x v="40"/>
    <x v="4"/>
    <x v="0"/>
    <x v="4"/>
    <x v="7"/>
    <x v="1"/>
    <n v="2706"/>
    <n v="0"/>
    <m/>
    <x v="0"/>
  </r>
  <r>
    <x v="40"/>
    <x v="4"/>
    <x v="0"/>
    <x v="0"/>
    <x v="8"/>
    <x v="1"/>
    <n v="0"/>
    <n v="0"/>
    <m/>
    <x v="0"/>
  </r>
  <r>
    <x v="40"/>
    <x v="4"/>
    <x v="0"/>
    <x v="1"/>
    <x v="9"/>
    <x v="1"/>
    <n v="0"/>
    <n v="0"/>
    <m/>
    <x v="0"/>
  </r>
  <r>
    <x v="40"/>
    <x v="4"/>
    <x v="0"/>
    <x v="0"/>
    <x v="0"/>
    <x v="2"/>
    <n v="566"/>
    <n v="0"/>
    <m/>
    <x v="0"/>
  </r>
  <r>
    <x v="40"/>
    <x v="4"/>
    <x v="0"/>
    <x v="0"/>
    <x v="1"/>
    <x v="2"/>
    <n v="5882"/>
    <n v="0"/>
    <m/>
    <x v="0"/>
  </r>
  <r>
    <x v="40"/>
    <x v="4"/>
    <x v="0"/>
    <x v="1"/>
    <x v="2"/>
    <x v="2"/>
    <n v="0"/>
    <n v="0"/>
    <m/>
    <x v="0"/>
  </r>
  <r>
    <x v="40"/>
    <x v="4"/>
    <x v="0"/>
    <x v="1"/>
    <x v="3"/>
    <x v="2"/>
    <n v="0"/>
    <n v="0"/>
    <m/>
    <x v="0"/>
  </r>
  <r>
    <x v="40"/>
    <x v="4"/>
    <x v="0"/>
    <x v="2"/>
    <x v="4"/>
    <x v="2"/>
    <n v="4949"/>
    <n v="0"/>
    <m/>
    <x v="0"/>
  </r>
  <r>
    <x v="40"/>
    <x v="4"/>
    <x v="0"/>
    <x v="3"/>
    <x v="5"/>
    <x v="2"/>
    <n v="3646"/>
    <n v="0"/>
    <m/>
    <x v="0"/>
  </r>
  <r>
    <x v="40"/>
    <x v="4"/>
    <x v="0"/>
    <x v="3"/>
    <x v="6"/>
    <x v="2"/>
    <n v="503"/>
    <n v="0"/>
    <m/>
    <x v="0"/>
  </r>
  <r>
    <x v="40"/>
    <x v="4"/>
    <x v="0"/>
    <x v="4"/>
    <x v="7"/>
    <x v="2"/>
    <n v="3037"/>
    <n v="0"/>
    <m/>
    <x v="0"/>
  </r>
  <r>
    <x v="40"/>
    <x v="4"/>
    <x v="0"/>
    <x v="0"/>
    <x v="8"/>
    <x v="2"/>
    <n v="0"/>
    <n v="0"/>
    <m/>
    <x v="0"/>
  </r>
  <r>
    <x v="40"/>
    <x v="4"/>
    <x v="0"/>
    <x v="1"/>
    <x v="9"/>
    <x v="2"/>
    <n v="0"/>
    <n v="0"/>
    <m/>
    <x v="0"/>
  </r>
  <r>
    <x v="40"/>
    <x v="4"/>
    <x v="0"/>
    <x v="0"/>
    <x v="0"/>
    <x v="3"/>
    <n v="549"/>
    <n v="0"/>
    <m/>
    <x v="0"/>
  </r>
  <r>
    <x v="40"/>
    <x v="4"/>
    <x v="0"/>
    <x v="0"/>
    <x v="1"/>
    <x v="3"/>
    <n v="6528"/>
    <n v="0"/>
    <m/>
    <x v="0"/>
  </r>
  <r>
    <x v="40"/>
    <x v="4"/>
    <x v="0"/>
    <x v="1"/>
    <x v="2"/>
    <x v="3"/>
    <n v="0"/>
    <n v="0"/>
    <m/>
    <x v="0"/>
  </r>
  <r>
    <x v="40"/>
    <x v="4"/>
    <x v="0"/>
    <x v="1"/>
    <x v="3"/>
    <x v="3"/>
    <n v="0"/>
    <n v="0"/>
    <m/>
    <x v="0"/>
  </r>
  <r>
    <x v="40"/>
    <x v="4"/>
    <x v="0"/>
    <x v="2"/>
    <x v="4"/>
    <x v="3"/>
    <n v="4854"/>
    <n v="0"/>
    <m/>
    <x v="0"/>
  </r>
  <r>
    <x v="40"/>
    <x v="4"/>
    <x v="0"/>
    <x v="3"/>
    <x v="5"/>
    <x v="3"/>
    <n v="3668"/>
    <n v="0"/>
    <m/>
    <x v="0"/>
  </r>
  <r>
    <x v="40"/>
    <x v="4"/>
    <x v="0"/>
    <x v="3"/>
    <x v="6"/>
    <x v="3"/>
    <n v="458"/>
    <n v="0"/>
    <m/>
    <x v="0"/>
  </r>
  <r>
    <x v="40"/>
    <x v="4"/>
    <x v="0"/>
    <x v="4"/>
    <x v="7"/>
    <x v="3"/>
    <n v="2799"/>
    <n v="0"/>
    <m/>
    <x v="0"/>
  </r>
  <r>
    <x v="40"/>
    <x v="4"/>
    <x v="0"/>
    <x v="0"/>
    <x v="8"/>
    <x v="3"/>
    <n v="0"/>
    <n v="0"/>
    <m/>
    <x v="0"/>
  </r>
  <r>
    <x v="40"/>
    <x v="4"/>
    <x v="0"/>
    <x v="1"/>
    <x v="9"/>
    <x v="3"/>
    <n v="0"/>
    <n v="0"/>
    <m/>
    <x v="0"/>
  </r>
  <r>
    <x v="40"/>
    <x v="4"/>
    <x v="0"/>
    <x v="0"/>
    <x v="0"/>
    <x v="4"/>
    <n v="571"/>
    <n v="0"/>
    <m/>
    <x v="0"/>
  </r>
  <r>
    <x v="40"/>
    <x v="4"/>
    <x v="0"/>
    <x v="0"/>
    <x v="1"/>
    <x v="4"/>
    <n v="6634"/>
    <n v="0"/>
    <m/>
    <x v="0"/>
  </r>
  <r>
    <x v="40"/>
    <x v="4"/>
    <x v="0"/>
    <x v="1"/>
    <x v="2"/>
    <x v="4"/>
    <n v="0"/>
    <n v="0"/>
    <m/>
    <x v="0"/>
  </r>
  <r>
    <x v="40"/>
    <x v="4"/>
    <x v="0"/>
    <x v="1"/>
    <x v="3"/>
    <x v="4"/>
    <n v="0"/>
    <n v="0"/>
    <m/>
    <x v="0"/>
  </r>
  <r>
    <x v="40"/>
    <x v="4"/>
    <x v="0"/>
    <x v="2"/>
    <x v="4"/>
    <x v="4"/>
    <n v="4949"/>
    <n v="0"/>
    <m/>
    <x v="0"/>
  </r>
  <r>
    <x v="40"/>
    <x v="4"/>
    <x v="0"/>
    <x v="3"/>
    <x v="5"/>
    <x v="4"/>
    <n v="3667"/>
    <n v="0"/>
    <m/>
    <x v="0"/>
  </r>
  <r>
    <x v="40"/>
    <x v="4"/>
    <x v="0"/>
    <x v="3"/>
    <x v="6"/>
    <x v="4"/>
    <n v="483"/>
    <n v="0"/>
    <m/>
    <x v="0"/>
  </r>
  <r>
    <x v="40"/>
    <x v="4"/>
    <x v="0"/>
    <x v="4"/>
    <x v="7"/>
    <x v="4"/>
    <n v="2908"/>
    <n v="0"/>
    <m/>
    <x v="0"/>
  </r>
  <r>
    <x v="40"/>
    <x v="4"/>
    <x v="0"/>
    <x v="0"/>
    <x v="8"/>
    <x v="4"/>
    <n v="0"/>
    <n v="0"/>
    <m/>
    <x v="0"/>
  </r>
  <r>
    <x v="40"/>
    <x v="4"/>
    <x v="0"/>
    <x v="1"/>
    <x v="9"/>
    <x v="4"/>
    <n v="0"/>
    <n v="0"/>
    <m/>
    <x v="0"/>
  </r>
  <r>
    <x v="40"/>
    <x v="4"/>
    <x v="0"/>
    <x v="0"/>
    <x v="0"/>
    <x v="5"/>
    <n v="685"/>
    <n v="0"/>
    <m/>
    <x v="0"/>
  </r>
  <r>
    <x v="40"/>
    <x v="4"/>
    <x v="0"/>
    <x v="0"/>
    <x v="1"/>
    <x v="5"/>
    <n v="5945"/>
    <n v="0"/>
    <m/>
    <x v="0"/>
  </r>
  <r>
    <x v="40"/>
    <x v="4"/>
    <x v="0"/>
    <x v="1"/>
    <x v="2"/>
    <x v="5"/>
    <n v="0"/>
    <n v="0"/>
    <m/>
    <x v="0"/>
  </r>
  <r>
    <x v="40"/>
    <x v="4"/>
    <x v="0"/>
    <x v="1"/>
    <x v="3"/>
    <x v="5"/>
    <n v="0"/>
    <n v="0"/>
    <m/>
    <x v="0"/>
  </r>
  <r>
    <x v="40"/>
    <x v="4"/>
    <x v="0"/>
    <x v="2"/>
    <x v="4"/>
    <x v="5"/>
    <n v="5295"/>
    <n v="0"/>
    <m/>
    <x v="0"/>
  </r>
  <r>
    <x v="40"/>
    <x v="4"/>
    <x v="0"/>
    <x v="3"/>
    <x v="5"/>
    <x v="5"/>
    <n v="3637"/>
    <n v="0"/>
    <m/>
    <x v="0"/>
  </r>
  <r>
    <x v="40"/>
    <x v="4"/>
    <x v="0"/>
    <x v="3"/>
    <x v="6"/>
    <x v="5"/>
    <n v="529"/>
    <n v="0"/>
    <m/>
    <x v="0"/>
  </r>
  <r>
    <x v="40"/>
    <x v="4"/>
    <x v="0"/>
    <x v="4"/>
    <x v="7"/>
    <x v="5"/>
    <n v="2986"/>
    <n v="0"/>
    <m/>
    <x v="0"/>
  </r>
  <r>
    <x v="40"/>
    <x v="4"/>
    <x v="0"/>
    <x v="0"/>
    <x v="8"/>
    <x v="5"/>
    <n v="0"/>
    <n v="0"/>
    <m/>
    <x v="0"/>
  </r>
  <r>
    <x v="40"/>
    <x v="4"/>
    <x v="0"/>
    <x v="1"/>
    <x v="9"/>
    <x v="5"/>
    <n v="0"/>
    <n v="0"/>
    <m/>
    <x v="0"/>
  </r>
  <r>
    <x v="40"/>
    <x v="4"/>
    <x v="0"/>
    <x v="0"/>
    <x v="0"/>
    <x v="6"/>
    <n v="614"/>
    <n v="0"/>
    <m/>
    <x v="0"/>
  </r>
  <r>
    <x v="40"/>
    <x v="4"/>
    <x v="0"/>
    <x v="0"/>
    <x v="1"/>
    <x v="6"/>
    <n v="7033"/>
    <n v="0"/>
    <m/>
    <x v="0"/>
  </r>
  <r>
    <x v="40"/>
    <x v="4"/>
    <x v="0"/>
    <x v="1"/>
    <x v="2"/>
    <x v="6"/>
    <n v="0"/>
    <n v="0"/>
    <m/>
    <x v="0"/>
  </r>
  <r>
    <x v="40"/>
    <x v="4"/>
    <x v="0"/>
    <x v="1"/>
    <x v="3"/>
    <x v="6"/>
    <n v="0"/>
    <n v="0"/>
    <m/>
    <x v="0"/>
  </r>
  <r>
    <x v="40"/>
    <x v="4"/>
    <x v="0"/>
    <x v="2"/>
    <x v="4"/>
    <x v="6"/>
    <n v="4933"/>
    <n v="0"/>
    <m/>
    <x v="0"/>
  </r>
  <r>
    <x v="40"/>
    <x v="4"/>
    <x v="0"/>
    <x v="3"/>
    <x v="5"/>
    <x v="6"/>
    <n v="3579"/>
    <n v="0"/>
    <m/>
    <x v="0"/>
  </r>
  <r>
    <x v="40"/>
    <x v="4"/>
    <x v="0"/>
    <x v="3"/>
    <x v="6"/>
    <x v="6"/>
    <n v="362"/>
    <n v="0"/>
    <m/>
    <x v="0"/>
  </r>
  <r>
    <x v="40"/>
    <x v="4"/>
    <x v="0"/>
    <x v="4"/>
    <x v="7"/>
    <x v="6"/>
    <n v="2491"/>
    <n v="0"/>
    <m/>
    <x v="0"/>
  </r>
  <r>
    <x v="40"/>
    <x v="4"/>
    <x v="0"/>
    <x v="0"/>
    <x v="8"/>
    <x v="6"/>
    <n v="0"/>
    <n v="0"/>
    <m/>
    <x v="0"/>
  </r>
  <r>
    <x v="40"/>
    <x v="4"/>
    <x v="0"/>
    <x v="1"/>
    <x v="9"/>
    <x v="6"/>
    <n v="0"/>
    <n v="0"/>
    <m/>
    <x v="0"/>
  </r>
  <r>
    <x v="40"/>
    <x v="4"/>
    <x v="0"/>
    <x v="0"/>
    <x v="0"/>
    <x v="7"/>
    <n v="594"/>
    <n v="0"/>
    <m/>
    <x v="0"/>
  </r>
  <r>
    <x v="40"/>
    <x v="4"/>
    <x v="0"/>
    <x v="0"/>
    <x v="1"/>
    <x v="7"/>
    <n v="7912"/>
    <n v="0"/>
    <m/>
    <x v="0"/>
  </r>
  <r>
    <x v="40"/>
    <x v="4"/>
    <x v="0"/>
    <x v="1"/>
    <x v="2"/>
    <x v="7"/>
    <n v="0"/>
    <n v="0"/>
    <m/>
    <x v="0"/>
  </r>
  <r>
    <x v="40"/>
    <x v="4"/>
    <x v="0"/>
    <x v="1"/>
    <x v="3"/>
    <x v="7"/>
    <n v="0"/>
    <n v="0"/>
    <m/>
    <x v="0"/>
  </r>
  <r>
    <x v="40"/>
    <x v="4"/>
    <x v="0"/>
    <x v="2"/>
    <x v="4"/>
    <x v="7"/>
    <n v="4888"/>
    <n v="0"/>
    <m/>
    <x v="0"/>
  </r>
  <r>
    <x v="40"/>
    <x v="4"/>
    <x v="0"/>
    <x v="3"/>
    <x v="5"/>
    <x v="7"/>
    <n v="3474"/>
    <n v="0"/>
    <m/>
    <x v="0"/>
  </r>
  <r>
    <x v="40"/>
    <x v="4"/>
    <x v="0"/>
    <x v="3"/>
    <x v="6"/>
    <x v="7"/>
    <n v="413"/>
    <n v="0"/>
    <m/>
    <x v="0"/>
  </r>
  <r>
    <x v="40"/>
    <x v="4"/>
    <x v="0"/>
    <x v="4"/>
    <x v="7"/>
    <x v="7"/>
    <n v="2424"/>
    <n v="0"/>
    <m/>
    <x v="0"/>
  </r>
  <r>
    <x v="40"/>
    <x v="4"/>
    <x v="0"/>
    <x v="0"/>
    <x v="8"/>
    <x v="7"/>
    <n v="0"/>
    <n v="0"/>
    <m/>
    <x v="0"/>
  </r>
  <r>
    <x v="40"/>
    <x v="4"/>
    <x v="0"/>
    <x v="1"/>
    <x v="9"/>
    <x v="7"/>
    <n v="0"/>
    <n v="0"/>
    <m/>
    <x v="0"/>
  </r>
  <r>
    <x v="40"/>
    <x v="4"/>
    <x v="0"/>
    <x v="0"/>
    <x v="0"/>
    <x v="8"/>
    <n v="574"/>
    <n v="0"/>
    <m/>
    <x v="0"/>
  </r>
  <r>
    <x v="40"/>
    <x v="4"/>
    <x v="0"/>
    <x v="0"/>
    <x v="1"/>
    <x v="8"/>
    <n v="8988"/>
    <n v="0"/>
    <m/>
    <x v="0"/>
  </r>
  <r>
    <x v="40"/>
    <x v="4"/>
    <x v="0"/>
    <x v="1"/>
    <x v="2"/>
    <x v="8"/>
    <n v="0"/>
    <n v="0"/>
    <m/>
    <x v="0"/>
  </r>
  <r>
    <x v="40"/>
    <x v="4"/>
    <x v="0"/>
    <x v="1"/>
    <x v="3"/>
    <x v="8"/>
    <n v="0"/>
    <n v="0"/>
    <m/>
    <x v="0"/>
  </r>
  <r>
    <x v="40"/>
    <x v="4"/>
    <x v="0"/>
    <x v="2"/>
    <x v="4"/>
    <x v="8"/>
    <n v="5053"/>
    <n v="0"/>
    <m/>
    <x v="0"/>
  </r>
  <r>
    <x v="40"/>
    <x v="4"/>
    <x v="0"/>
    <x v="3"/>
    <x v="5"/>
    <x v="8"/>
    <n v="3343"/>
    <n v="0"/>
    <m/>
    <x v="0"/>
  </r>
  <r>
    <x v="40"/>
    <x v="4"/>
    <x v="0"/>
    <x v="3"/>
    <x v="6"/>
    <x v="8"/>
    <n v="445"/>
    <n v="0"/>
    <m/>
    <x v="0"/>
  </r>
  <r>
    <x v="40"/>
    <x v="4"/>
    <x v="0"/>
    <x v="4"/>
    <x v="7"/>
    <x v="8"/>
    <n v="2527"/>
    <n v="0"/>
    <m/>
    <x v="0"/>
  </r>
  <r>
    <x v="40"/>
    <x v="4"/>
    <x v="0"/>
    <x v="0"/>
    <x v="8"/>
    <x v="8"/>
    <n v="0"/>
    <n v="0"/>
    <m/>
    <x v="0"/>
  </r>
  <r>
    <x v="40"/>
    <x v="4"/>
    <x v="0"/>
    <x v="1"/>
    <x v="9"/>
    <x v="8"/>
    <n v="0"/>
    <n v="0"/>
    <m/>
    <x v="0"/>
  </r>
  <r>
    <x v="40"/>
    <x v="4"/>
    <x v="0"/>
    <x v="0"/>
    <x v="0"/>
    <x v="9"/>
    <n v="576"/>
    <n v="0"/>
    <m/>
    <x v="0"/>
  </r>
  <r>
    <x v="40"/>
    <x v="4"/>
    <x v="0"/>
    <x v="0"/>
    <x v="1"/>
    <x v="9"/>
    <n v="9068"/>
    <n v="0"/>
    <m/>
    <x v="0"/>
  </r>
  <r>
    <x v="40"/>
    <x v="4"/>
    <x v="0"/>
    <x v="1"/>
    <x v="2"/>
    <x v="9"/>
    <n v="0"/>
    <n v="0"/>
    <m/>
    <x v="0"/>
  </r>
  <r>
    <x v="40"/>
    <x v="4"/>
    <x v="0"/>
    <x v="1"/>
    <x v="3"/>
    <x v="9"/>
    <n v="0"/>
    <n v="0"/>
    <m/>
    <x v="0"/>
  </r>
  <r>
    <x v="40"/>
    <x v="4"/>
    <x v="0"/>
    <x v="2"/>
    <x v="4"/>
    <x v="9"/>
    <n v="4978"/>
    <n v="0"/>
    <m/>
    <x v="0"/>
  </r>
  <r>
    <x v="40"/>
    <x v="4"/>
    <x v="0"/>
    <x v="3"/>
    <x v="5"/>
    <x v="9"/>
    <n v="3233"/>
    <n v="0"/>
    <m/>
    <x v="0"/>
  </r>
  <r>
    <x v="40"/>
    <x v="4"/>
    <x v="0"/>
    <x v="3"/>
    <x v="6"/>
    <x v="9"/>
    <n v="470"/>
    <n v="0"/>
    <m/>
    <x v="0"/>
  </r>
  <r>
    <x v="40"/>
    <x v="4"/>
    <x v="0"/>
    <x v="4"/>
    <x v="7"/>
    <x v="9"/>
    <n v="2663"/>
    <n v="0"/>
    <m/>
    <x v="0"/>
  </r>
  <r>
    <x v="40"/>
    <x v="4"/>
    <x v="0"/>
    <x v="0"/>
    <x v="8"/>
    <x v="9"/>
    <n v="0"/>
    <n v="0"/>
    <m/>
    <x v="0"/>
  </r>
  <r>
    <x v="40"/>
    <x v="4"/>
    <x v="0"/>
    <x v="1"/>
    <x v="9"/>
    <x v="9"/>
    <n v="0"/>
    <n v="0"/>
    <m/>
    <x v="0"/>
  </r>
  <r>
    <x v="40"/>
    <x v="4"/>
    <x v="0"/>
    <x v="0"/>
    <x v="0"/>
    <x v="10"/>
    <n v="582"/>
    <n v="0"/>
    <m/>
    <x v="0"/>
  </r>
  <r>
    <x v="40"/>
    <x v="4"/>
    <x v="0"/>
    <x v="0"/>
    <x v="1"/>
    <x v="10"/>
    <n v="9095"/>
    <n v="0"/>
    <m/>
    <x v="0"/>
  </r>
  <r>
    <x v="40"/>
    <x v="4"/>
    <x v="0"/>
    <x v="1"/>
    <x v="2"/>
    <x v="10"/>
    <n v="0"/>
    <n v="0"/>
    <m/>
    <x v="0"/>
  </r>
  <r>
    <x v="40"/>
    <x v="4"/>
    <x v="0"/>
    <x v="1"/>
    <x v="3"/>
    <x v="10"/>
    <n v="0"/>
    <n v="0"/>
    <m/>
    <x v="0"/>
  </r>
  <r>
    <x v="40"/>
    <x v="4"/>
    <x v="0"/>
    <x v="2"/>
    <x v="4"/>
    <x v="10"/>
    <n v="5266"/>
    <n v="0"/>
    <m/>
    <x v="0"/>
  </r>
  <r>
    <x v="40"/>
    <x v="4"/>
    <x v="0"/>
    <x v="3"/>
    <x v="5"/>
    <x v="10"/>
    <n v="3181"/>
    <n v="0"/>
    <m/>
    <x v="0"/>
  </r>
  <r>
    <x v="40"/>
    <x v="4"/>
    <x v="0"/>
    <x v="3"/>
    <x v="6"/>
    <x v="10"/>
    <n v="482"/>
    <n v="0"/>
    <m/>
    <x v="0"/>
  </r>
  <r>
    <x v="40"/>
    <x v="4"/>
    <x v="0"/>
    <x v="4"/>
    <x v="7"/>
    <x v="10"/>
    <n v="2809"/>
    <n v="0"/>
    <m/>
    <x v="0"/>
  </r>
  <r>
    <x v="40"/>
    <x v="4"/>
    <x v="0"/>
    <x v="0"/>
    <x v="8"/>
    <x v="10"/>
    <n v="0"/>
    <n v="0"/>
    <m/>
    <x v="0"/>
  </r>
  <r>
    <x v="40"/>
    <x v="4"/>
    <x v="0"/>
    <x v="1"/>
    <x v="9"/>
    <x v="10"/>
    <n v="0"/>
    <n v="0"/>
    <m/>
    <x v="0"/>
  </r>
  <r>
    <x v="40"/>
    <x v="4"/>
    <x v="0"/>
    <x v="0"/>
    <x v="0"/>
    <x v="11"/>
    <n v="598"/>
    <n v="0"/>
    <m/>
    <x v="0"/>
  </r>
  <r>
    <x v="40"/>
    <x v="4"/>
    <x v="0"/>
    <x v="0"/>
    <x v="1"/>
    <x v="11"/>
    <n v="9006"/>
    <n v="0"/>
    <m/>
    <x v="0"/>
  </r>
  <r>
    <x v="40"/>
    <x v="4"/>
    <x v="0"/>
    <x v="1"/>
    <x v="2"/>
    <x v="11"/>
    <n v="0"/>
    <n v="0"/>
    <m/>
    <x v="0"/>
  </r>
  <r>
    <x v="40"/>
    <x v="4"/>
    <x v="0"/>
    <x v="1"/>
    <x v="3"/>
    <x v="11"/>
    <n v="0"/>
    <n v="0"/>
    <m/>
    <x v="0"/>
  </r>
  <r>
    <x v="40"/>
    <x v="4"/>
    <x v="0"/>
    <x v="2"/>
    <x v="4"/>
    <x v="11"/>
    <n v="5538"/>
    <n v="0"/>
    <m/>
    <x v="0"/>
  </r>
  <r>
    <x v="40"/>
    <x v="4"/>
    <x v="0"/>
    <x v="3"/>
    <x v="5"/>
    <x v="11"/>
    <n v="3157"/>
    <n v="0"/>
    <m/>
    <x v="0"/>
  </r>
  <r>
    <x v="40"/>
    <x v="4"/>
    <x v="0"/>
    <x v="3"/>
    <x v="6"/>
    <x v="11"/>
    <n v="461"/>
    <n v="0"/>
    <m/>
    <x v="0"/>
  </r>
  <r>
    <x v="40"/>
    <x v="4"/>
    <x v="0"/>
    <x v="4"/>
    <x v="7"/>
    <x v="11"/>
    <n v="2866"/>
    <n v="0"/>
    <m/>
    <x v="0"/>
  </r>
  <r>
    <x v="40"/>
    <x v="4"/>
    <x v="0"/>
    <x v="0"/>
    <x v="8"/>
    <x v="11"/>
    <n v="0"/>
    <n v="0"/>
    <m/>
    <x v="0"/>
  </r>
  <r>
    <x v="40"/>
    <x v="4"/>
    <x v="0"/>
    <x v="1"/>
    <x v="9"/>
    <x v="11"/>
    <n v="0"/>
    <n v="0"/>
    <m/>
    <x v="0"/>
  </r>
  <r>
    <x v="40"/>
    <x v="4"/>
    <x v="0"/>
    <x v="0"/>
    <x v="0"/>
    <x v="12"/>
    <n v="572"/>
    <n v="0"/>
    <m/>
    <x v="0"/>
  </r>
  <r>
    <x v="40"/>
    <x v="4"/>
    <x v="0"/>
    <x v="0"/>
    <x v="1"/>
    <x v="12"/>
    <n v="9044"/>
    <n v="0"/>
    <m/>
    <x v="0"/>
  </r>
  <r>
    <x v="40"/>
    <x v="4"/>
    <x v="0"/>
    <x v="1"/>
    <x v="2"/>
    <x v="12"/>
    <n v="0"/>
    <n v="0"/>
    <m/>
    <x v="0"/>
  </r>
  <r>
    <x v="40"/>
    <x v="4"/>
    <x v="0"/>
    <x v="1"/>
    <x v="3"/>
    <x v="12"/>
    <n v="0"/>
    <n v="0"/>
    <m/>
    <x v="0"/>
  </r>
  <r>
    <x v="40"/>
    <x v="4"/>
    <x v="0"/>
    <x v="2"/>
    <x v="4"/>
    <x v="12"/>
    <n v="5412"/>
    <n v="0"/>
    <m/>
    <x v="0"/>
  </r>
  <r>
    <x v="40"/>
    <x v="4"/>
    <x v="0"/>
    <x v="3"/>
    <x v="5"/>
    <x v="12"/>
    <n v="2992"/>
    <n v="0"/>
    <m/>
    <x v="0"/>
  </r>
  <r>
    <x v="40"/>
    <x v="4"/>
    <x v="0"/>
    <x v="3"/>
    <x v="6"/>
    <x v="12"/>
    <n v="455"/>
    <n v="0"/>
    <m/>
    <x v="0"/>
  </r>
  <r>
    <x v="40"/>
    <x v="4"/>
    <x v="0"/>
    <x v="4"/>
    <x v="7"/>
    <x v="12"/>
    <n v="2928"/>
    <n v="0"/>
    <m/>
    <x v="0"/>
  </r>
  <r>
    <x v="40"/>
    <x v="4"/>
    <x v="0"/>
    <x v="0"/>
    <x v="8"/>
    <x v="12"/>
    <n v="0"/>
    <n v="0"/>
    <m/>
    <x v="0"/>
  </r>
  <r>
    <x v="40"/>
    <x v="4"/>
    <x v="0"/>
    <x v="1"/>
    <x v="9"/>
    <x v="12"/>
    <n v="0"/>
    <n v="0"/>
    <m/>
    <x v="0"/>
  </r>
  <r>
    <x v="40"/>
    <x v="4"/>
    <x v="0"/>
    <x v="0"/>
    <x v="0"/>
    <x v="13"/>
    <n v="543"/>
    <n v="0"/>
    <m/>
    <x v="0"/>
  </r>
  <r>
    <x v="40"/>
    <x v="4"/>
    <x v="0"/>
    <x v="0"/>
    <x v="1"/>
    <x v="13"/>
    <n v="9089"/>
    <n v="0"/>
    <m/>
    <x v="0"/>
  </r>
  <r>
    <x v="40"/>
    <x v="4"/>
    <x v="0"/>
    <x v="1"/>
    <x v="2"/>
    <x v="13"/>
    <n v="0"/>
    <n v="0"/>
    <m/>
    <x v="0"/>
  </r>
  <r>
    <x v="40"/>
    <x v="4"/>
    <x v="0"/>
    <x v="1"/>
    <x v="3"/>
    <x v="13"/>
    <n v="0"/>
    <n v="0"/>
    <m/>
    <x v="0"/>
  </r>
  <r>
    <x v="40"/>
    <x v="4"/>
    <x v="0"/>
    <x v="2"/>
    <x v="4"/>
    <x v="13"/>
    <n v="5242"/>
    <n v="0"/>
    <m/>
    <x v="0"/>
  </r>
  <r>
    <x v="40"/>
    <x v="4"/>
    <x v="0"/>
    <x v="3"/>
    <x v="5"/>
    <x v="13"/>
    <n v="2815"/>
    <n v="0"/>
    <m/>
    <x v="0"/>
  </r>
  <r>
    <x v="40"/>
    <x v="4"/>
    <x v="0"/>
    <x v="3"/>
    <x v="6"/>
    <x v="13"/>
    <n v="468"/>
    <n v="0"/>
    <m/>
    <x v="0"/>
  </r>
  <r>
    <x v="40"/>
    <x v="4"/>
    <x v="0"/>
    <x v="4"/>
    <x v="7"/>
    <x v="13"/>
    <n v="2973"/>
    <n v="0"/>
    <m/>
    <x v="0"/>
  </r>
  <r>
    <x v="40"/>
    <x v="4"/>
    <x v="0"/>
    <x v="0"/>
    <x v="8"/>
    <x v="13"/>
    <n v="0"/>
    <n v="0"/>
    <m/>
    <x v="0"/>
  </r>
  <r>
    <x v="40"/>
    <x v="4"/>
    <x v="0"/>
    <x v="1"/>
    <x v="9"/>
    <x v="13"/>
    <n v="0"/>
    <n v="0"/>
    <m/>
    <x v="0"/>
  </r>
  <r>
    <x v="40"/>
    <x v="4"/>
    <x v="0"/>
    <x v="0"/>
    <x v="0"/>
    <x v="14"/>
    <n v="504"/>
    <n v="0"/>
    <m/>
    <x v="0"/>
  </r>
  <r>
    <x v="40"/>
    <x v="4"/>
    <x v="0"/>
    <x v="0"/>
    <x v="1"/>
    <x v="14"/>
    <n v="9241"/>
    <n v="0"/>
    <m/>
    <x v="0"/>
  </r>
  <r>
    <x v="40"/>
    <x v="4"/>
    <x v="0"/>
    <x v="1"/>
    <x v="2"/>
    <x v="14"/>
    <n v="0"/>
    <n v="0"/>
    <m/>
    <x v="0"/>
  </r>
  <r>
    <x v="40"/>
    <x v="4"/>
    <x v="0"/>
    <x v="1"/>
    <x v="3"/>
    <x v="14"/>
    <n v="0"/>
    <n v="0"/>
    <m/>
    <x v="0"/>
  </r>
  <r>
    <x v="40"/>
    <x v="4"/>
    <x v="0"/>
    <x v="2"/>
    <x v="4"/>
    <x v="14"/>
    <n v="5011"/>
    <n v="0"/>
    <m/>
    <x v="0"/>
  </r>
  <r>
    <x v="40"/>
    <x v="4"/>
    <x v="0"/>
    <x v="3"/>
    <x v="5"/>
    <x v="14"/>
    <n v="2646"/>
    <n v="0"/>
    <m/>
    <x v="0"/>
  </r>
  <r>
    <x v="40"/>
    <x v="4"/>
    <x v="0"/>
    <x v="3"/>
    <x v="6"/>
    <x v="14"/>
    <n v="479"/>
    <n v="0"/>
    <m/>
    <x v="0"/>
  </r>
  <r>
    <x v="40"/>
    <x v="4"/>
    <x v="0"/>
    <x v="4"/>
    <x v="7"/>
    <x v="14"/>
    <n v="2992"/>
    <n v="0"/>
    <m/>
    <x v="0"/>
  </r>
  <r>
    <x v="40"/>
    <x v="4"/>
    <x v="0"/>
    <x v="0"/>
    <x v="8"/>
    <x v="14"/>
    <n v="0"/>
    <n v="0"/>
    <m/>
    <x v="0"/>
  </r>
  <r>
    <x v="40"/>
    <x v="4"/>
    <x v="0"/>
    <x v="1"/>
    <x v="9"/>
    <x v="14"/>
    <n v="0"/>
    <n v="0"/>
    <m/>
    <x v="0"/>
  </r>
  <r>
    <x v="40"/>
    <x v="4"/>
    <x v="0"/>
    <x v="0"/>
    <x v="0"/>
    <x v="15"/>
    <n v="465"/>
    <n v="0"/>
    <m/>
    <x v="0"/>
  </r>
  <r>
    <x v="40"/>
    <x v="4"/>
    <x v="0"/>
    <x v="0"/>
    <x v="1"/>
    <x v="15"/>
    <n v="9314"/>
    <n v="0"/>
    <m/>
    <x v="0"/>
  </r>
  <r>
    <x v="40"/>
    <x v="4"/>
    <x v="0"/>
    <x v="1"/>
    <x v="2"/>
    <x v="15"/>
    <n v="0"/>
    <n v="0"/>
    <m/>
    <x v="0"/>
  </r>
  <r>
    <x v="40"/>
    <x v="4"/>
    <x v="0"/>
    <x v="1"/>
    <x v="3"/>
    <x v="15"/>
    <n v="0"/>
    <n v="0"/>
    <m/>
    <x v="0"/>
  </r>
  <r>
    <x v="40"/>
    <x v="4"/>
    <x v="0"/>
    <x v="2"/>
    <x v="4"/>
    <x v="15"/>
    <n v="4768"/>
    <n v="0"/>
    <m/>
    <x v="0"/>
  </r>
  <r>
    <x v="40"/>
    <x v="4"/>
    <x v="0"/>
    <x v="3"/>
    <x v="5"/>
    <x v="15"/>
    <n v="2457"/>
    <n v="0"/>
    <m/>
    <x v="0"/>
  </r>
  <r>
    <x v="40"/>
    <x v="4"/>
    <x v="0"/>
    <x v="3"/>
    <x v="6"/>
    <x v="15"/>
    <n v="477"/>
    <n v="0"/>
    <m/>
    <x v="0"/>
  </r>
  <r>
    <x v="40"/>
    <x v="4"/>
    <x v="0"/>
    <x v="4"/>
    <x v="7"/>
    <x v="15"/>
    <n v="3079"/>
    <n v="0"/>
    <m/>
    <x v="0"/>
  </r>
  <r>
    <x v="40"/>
    <x v="4"/>
    <x v="0"/>
    <x v="0"/>
    <x v="8"/>
    <x v="15"/>
    <n v="0"/>
    <n v="0"/>
    <m/>
    <x v="0"/>
  </r>
  <r>
    <x v="40"/>
    <x v="4"/>
    <x v="0"/>
    <x v="1"/>
    <x v="9"/>
    <x v="15"/>
    <n v="0"/>
    <n v="0"/>
    <m/>
    <x v="0"/>
  </r>
  <r>
    <x v="40"/>
    <x v="4"/>
    <x v="0"/>
    <x v="0"/>
    <x v="0"/>
    <x v="16"/>
    <n v="434"/>
    <n v="0"/>
    <m/>
    <x v="0"/>
  </r>
  <r>
    <x v="40"/>
    <x v="4"/>
    <x v="0"/>
    <x v="0"/>
    <x v="1"/>
    <x v="16"/>
    <n v="9326"/>
    <n v="0"/>
    <m/>
    <x v="0"/>
  </r>
  <r>
    <x v="40"/>
    <x v="4"/>
    <x v="0"/>
    <x v="1"/>
    <x v="2"/>
    <x v="16"/>
    <n v="0"/>
    <n v="0"/>
    <m/>
    <x v="0"/>
  </r>
  <r>
    <x v="40"/>
    <x v="4"/>
    <x v="0"/>
    <x v="1"/>
    <x v="3"/>
    <x v="16"/>
    <n v="0"/>
    <n v="0"/>
    <m/>
    <x v="0"/>
  </r>
  <r>
    <x v="40"/>
    <x v="4"/>
    <x v="0"/>
    <x v="2"/>
    <x v="4"/>
    <x v="16"/>
    <n v="4544"/>
    <n v="0"/>
    <m/>
    <x v="0"/>
  </r>
  <r>
    <x v="40"/>
    <x v="4"/>
    <x v="0"/>
    <x v="3"/>
    <x v="5"/>
    <x v="16"/>
    <n v="2335"/>
    <n v="0"/>
    <m/>
    <x v="0"/>
  </r>
  <r>
    <x v="40"/>
    <x v="4"/>
    <x v="0"/>
    <x v="3"/>
    <x v="6"/>
    <x v="16"/>
    <n v="476"/>
    <n v="0"/>
    <m/>
    <x v="0"/>
  </r>
  <r>
    <x v="40"/>
    <x v="4"/>
    <x v="0"/>
    <x v="4"/>
    <x v="7"/>
    <x v="16"/>
    <n v="3195"/>
    <n v="0"/>
    <m/>
    <x v="0"/>
  </r>
  <r>
    <x v="40"/>
    <x v="4"/>
    <x v="0"/>
    <x v="0"/>
    <x v="8"/>
    <x v="16"/>
    <n v="0"/>
    <n v="0"/>
    <m/>
    <x v="0"/>
  </r>
  <r>
    <x v="40"/>
    <x v="4"/>
    <x v="0"/>
    <x v="1"/>
    <x v="9"/>
    <x v="16"/>
    <n v="0"/>
    <n v="0"/>
    <m/>
    <x v="0"/>
  </r>
  <r>
    <x v="40"/>
    <x v="4"/>
    <x v="0"/>
    <x v="0"/>
    <x v="0"/>
    <x v="17"/>
    <n v="401"/>
    <n v="0"/>
    <m/>
    <x v="0"/>
  </r>
  <r>
    <x v="40"/>
    <x v="4"/>
    <x v="0"/>
    <x v="0"/>
    <x v="1"/>
    <x v="17"/>
    <n v="9280"/>
    <n v="0"/>
    <m/>
    <x v="0"/>
  </r>
  <r>
    <x v="40"/>
    <x v="4"/>
    <x v="0"/>
    <x v="1"/>
    <x v="2"/>
    <x v="17"/>
    <n v="0"/>
    <n v="0"/>
    <m/>
    <x v="0"/>
  </r>
  <r>
    <x v="40"/>
    <x v="4"/>
    <x v="0"/>
    <x v="1"/>
    <x v="3"/>
    <x v="17"/>
    <n v="0"/>
    <n v="0"/>
    <m/>
    <x v="0"/>
  </r>
  <r>
    <x v="40"/>
    <x v="4"/>
    <x v="0"/>
    <x v="2"/>
    <x v="4"/>
    <x v="17"/>
    <n v="4292"/>
    <n v="0"/>
    <m/>
    <x v="0"/>
  </r>
  <r>
    <x v="40"/>
    <x v="4"/>
    <x v="0"/>
    <x v="3"/>
    <x v="5"/>
    <x v="17"/>
    <n v="2198"/>
    <n v="0"/>
    <m/>
    <x v="0"/>
  </r>
  <r>
    <x v="40"/>
    <x v="4"/>
    <x v="0"/>
    <x v="3"/>
    <x v="6"/>
    <x v="17"/>
    <n v="495"/>
    <n v="0"/>
    <m/>
    <x v="0"/>
  </r>
  <r>
    <x v="40"/>
    <x v="4"/>
    <x v="0"/>
    <x v="4"/>
    <x v="7"/>
    <x v="17"/>
    <n v="3333"/>
    <n v="0"/>
    <m/>
    <x v="0"/>
  </r>
  <r>
    <x v="40"/>
    <x v="4"/>
    <x v="0"/>
    <x v="0"/>
    <x v="8"/>
    <x v="17"/>
    <n v="0"/>
    <n v="0"/>
    <m/>
    <x v="0"/>
  </r>
  <r>
    <x v="40"/>
    <x v="4"/>
    <x v="0"/>
    <x v="1"/>
    <x v="9"/>
    <x v="17"/>
    <n v="0"/>
    <n v="0"/>
    <m/>
    <x v="0"/>
  </r>
  <r>
    <x v="40"/>
    <x v="4"/>
    <x v="0"/>
    <x v="0"/>
    <x v="0"/>
    <x v="18"/>
    <n v="380"/>
    <n v="0"/>
    <m/>
    <x v="0"/>
  </r>
  <r>
    <x v="40"/>
    <x v="4"/>
    <x v="0"/>
    <x v="0"/>
    <x v="1"/>
    <x v="18"/>
    <n v="9094"/>
    <n v="0"/>
    <m/>
    <x v="0"/>
  </r>
  <r>
    <x v="40"/>
    <x v="4"/>
    <x v="0"/>
    <x v="1"/>
    <x v="2"/>
    <x v="18"/>
    <n v="0"/>
    <n v="0"/>
    <m/>
    <x v="0"/>
  </r>
  <r>
    <x v="40"/>
    <x v="4"/>
    <x v="0"/>
    <x v="1"/>
    <x v="3"/>
    <x v="18"/>
    <n v="0"/>
    <n v="0"/>
    <m/>
    <x v="0"/>
  </r>
  <r>
    <x v="40"/>
    <x v="4"/>
    <x v="0"/>
    <x v="2"/>
    <x v="4"/>
    <x v="18"/>
    <n v="4093"/>
    <n v="0"/>
    <m/>
    <x v="0"/>
  </r>
  <r>
    <x v="40"/>
    <x v="4"/>
    <x v="0"/>
    <x v="3"/>
    <x v="5"/>
    <x v="18"/>
    <n v="2108"/>
    <n v="0"/>
    <m/>
    <x v="0"/>
  </r>
  <r>
    <x v="40"/>
    <x v="4"/>
    <x v="0"/>
    <x v="3"/>
    <x v="6"/>
    <x v="18"/>
    <n v="489"/>
    <n v="0"/>
    <m/>
    <x v="0"/>
  </r>
  <r>
    <x v="40"/>
    <x v="4"/>
    <x v="0"/>
    <x v="4"/>
    <x v="7"/>
    <x v="18"/>
    <n v="3463"/>
    <n v="0"/>
    <m/>
    <x v="0"/>
  </r>
  <r>
    <x v="40"/>
    <x v="4"/>
    <x v="0"/>
    <x v="0"/>
    <x v="8"/>
    <x v="18"/>
    <n v="0"/>
    <n v="0"/>
    <m/>
    <x v="0"/>
  </r>
  <r>
    <x v="40"/>
    <x v="4"/>
    <x v="0"/>
    <x v="1"/>
    <x v="9"/>
    <x v="18"/>
    <n v="0"/>
    <n v="0"/>
    <m/>
    <x v="0"/>
  </r>
  <r>
    <x v="40"/>
    <x v="4"/>
    <x v="0"/>
    <x v="0"/>
    <x v="0"/>
    <x v="19"/>
    <n v="367"/>
    <n v="0"/>
    <m/>
    <x v="0"/>
  </r>
  <r>
    <x v="40"/>
    <x v="4"/>
    <x v="0"/>
    <x v="0"/>
    <x v="1"/>
    <x v="19"/>
    <n v="8878"/>
    <n v="0"/>
    <m/>
    <x v="0"/>
  </r>
  <r>
    <x v="40"/>
    <x v="4"/>
    <x v="0"/>
    <x v="1"/>
    <x v="2"/>
    <x v="19"/>
    <n v="0"/>
    <n v="0"/>
    <m/>
    <x v="0"/>
  </r>
  <r>
    <x v="40"/>
    <x v="4"/>
    <x v="0"/>
    <x v="1"/>
    <x v="3"/>
    <x v="19"/>
    <n v="0"/>
    <n v="0"/>
    <m/>
    <x v="0"/>
  </r>
  <r>
    <x v="40"/>
    <x v="4"/>
    <x v="0"/>
    <x v="2"/>
    <x v="4"/>
    <x v="19"/>
    <n v="3864"/>
    <n v="0"/>
    <m/>
    <x v="0"/>
  </r>
  <r>
    <x v="40"/>
    <x v="4"/>
    <x v="0"/>
    <x v="3"/>
    <x v="5"/>
    <x v="19"/>
    <n v="2037"/>
    <n v="0"/>
    <m/>
    <x v="0"/>
  </r>
  <r>
    <x v="40"/>
    <x v="4"/>
    <x v="0"/>
    <x v="3"/>
    <x v="6"/>
    <x v="19"/>
    <n v="491"/>
    <n v="0"/>
    <m/>
    <x v="0"/>
  </r>
  <r>
    <x v="40"/>
    <x v="4"/>
    <x v="0"/>
    <x v="4"/>
    <x v="7"/>
    <x v="19"/>
    <n v="3591"/>
    <n v="0"/>
    <m/>
    <x v="0"/>
  </r>
  <r>
    <x v="40"/>
    <x v="4"/>
    <x v="0"/>
    <x v="0"/>
    <x v="8"/>
    <x v="19"/>
    <n v="0"/>
    <n v="0"/>
    <m/>
    <x v="0"/>
  </r>
  <r>
    <x v="40"/>
    <x v="4"/>
    <x v="0"/>
    <x v="1"/>
    <x v="9"/>
    <x v="19"/>
    <n v="0"/>
    <n v="0"/>
    <m/>
    <x v="0"/>
  </r>
  <r>
    <x v="40"/>
    <x v="4"/>
    <x v="0"/>
    <x v="0"/>
    <x v="0"/>
    <x v="20"/>
    <n v="356"/>
    <n v="0"/>
    <m/>
    <x v="0"/>
  </r>
  <r>
    <x v="40"/>
    <x v="4"/>
    <x v="0"/>
    <x v="0"/>
    <x v="1"/>
    <x v="20"/>
    <n v="8560"/>
    <n v="0"/>
    <m/>
    <x v="0"/>
  </r>
  <r>
    <x v="40"/>
    <x v="4"/>
    <x v="0"/>
    <x v="1"/>
    <x v="2"/>
    <x v="20"/>
    <n v="0"/>
    <n v="0"/>
    <m/>
    <x v="0"/>
  </r>
  <r>
    <x v="40"/>
    <x v="4"/>
    <x v="0"/>
    <x v="1"/>
    <x v="3"/>
    <x v="20"/>
    <n v="0"/>
    <n v="0"/>
    <m/>
    <x v="0"/>
  </r>
  <r>
    <x v="40"/>
    <x v="4"/>
    <x v="0"/>
    <x v="2"/>
    <x v="4"/>
    <x v="20"/>
    <n v="3627"/>
    <n v="0"/>
    <m/>
    <x v="0"/>
  </r>
  <r>
    <x v="40"/>
    <x v="4"/>
    <x v="0"/>
    <x v="3"/>
    <x v="5"/>
    <x v="20"/>
    <n v="1977"/>
    <n v="0"/>
    <m/>
    <x v="0"/>
  </r>
  <r>
    <x v="40"/>
    <x v="4"/>
    <x v="0"/>
    <x v="3"/>
    <x v="6"/>
    <x v="20"/>
    <n v="484"/>
    <n v="0"/>
    <m/>
    <x v="0"/>
  </r>
  <r>
    <x v="40"/>
    <x v="4"/>
    <x v="0"/>
    <x v="4"/>
    <x v="7"/>
    <x v="20"/>
    <n v="3704"/>
    <n v="0"/>
    <m/>
    <x v="0"/>
  </r>
  <r>
    <x v="40"/>
    <x v="4"/>
    <x v="0"/>
    <x v="0"/>
    <x v="8"/>
    <x v="20"/>
    <n v="0"/>
    <n v="0"/>
    <m/>
    <x v="0"/>
  </r>
  <r>
    <x v="40"/>
    <x v="4"/>
    <x v="0"/>
    <x v="1"/>
    <x v="9"/>
    <x v="20"/>
    <n v="0"/>
    <n v="0"/>
    <m/>
    <x v="0"/>
  </r>
  <r>
    <x v="40"/>
    <x v="4"/>
    <x v="0"/>
    <x v="0"/>
    <x v="0"/>
    <x v="21"/>
    <n v="346"/>
    <n v="0"/>
    <m/>
    <x v="0"/>
  </r>
  <r>
    <x v="40"/>
    <x v="4"/>
    <x v="0"/>
    <x v="0"/>
    <x v="1"/>
    <x v="21"/>
    <n v="8107"/>
    <n v="0"/>
    <m/>
    <x v="0"/>
  </r>
  <r>
    <x v="40"/>
    <x v="4"/>
    <x v="0"/>
    <x v="1"/>
    <x v="2"/>
    <x v="21"/>
    <n v="0"/>
    <n v="0"/>
    <m/>
    <x v="0"/>
  </r>
  <r>
    <x v="40"/>
    <x v="4"/>
    <x v="0"/>
    <x v="1"/>
    <x v="3"/>
    <x v="21"/>
    <n v="0"/>
    <n v="0"/>
    <m/>
    <x v="0"/>
  </r>
  <r>
    <x v="40"/>
    <x v="4"/>
    <x v="0"/>
    <x v="2"/>
    <x v="4"/>
    <x v="21"/>
    <n v="3446"/>
    <n v="0"/>
    <m/>
    <x v="0"/>
  </r>
  <r>
    <x v="40"/>
    <x v="4"/>
    <x v="0"/>
    <x v="3"/>
    <x v="5"/>
    <x v="21"/>
    <n v="1926"/>
    <n v="0"/>
    <m/>
    <x v="0"/>
  </r>
  <r>
    <x v="40"/>
    <x v="4"/>
    <x v="0"/>
    <x v="3"/>
    <x v="6"/>
    <x v="21"/>
    <n v="480"/>
    <n v="0"/>
    <m/>
    <x v="0"/>
  </r>
  <r>
    <x v="40"/>
    <x v="4"/>
    <x v="0"/>
    <x v="4"/>
    <x v="7"/>
    <x v="21"/>
    <n v="3846"/>
    <n v="0"/>
    <m/>
    <x v="0"/>
  </r>
  <r>
    <x v="40"/>
    <x v="4"/>
    <x v="0"/>
    <x v="0"/>
    <x v="8"/>
    <x v="21"/>
    <n v="0"/>
    <n v="0"/>
    <m/>
    <x v="0"/>
  </r>
  <r>
    <x v="40"/>
    <x v="4"/>
    <x v="0"/>
    <x v="1"/>
    <x v="9"/>
    <x v="21"/>
    <n v="0"/>
    <n v="0"/>
    <m/>
    <x v="0"/>
  </r>
  <r>
    <x v="40"/>
    <x v="4"/>
    <x v="0"/>
    <x v="0"/>
    <x v="0"/>
    <x v="22"/>
    <n v="338"/>
    <n v="0"/>
    <m/>
    <x v="0"/>
  </r>
  <r>
    <x v="40"/>
    <x v="4"/>
    <x v="0"/>
    <x v="0"/>
    <x v="1"/>
    <x v="22"/>
    <n v="7432"/>
    <n v="0"/>
    <m/>
    <x v="0"/>
  </r>
  <r>
    <x v="40"/>
    <x v="4"/>
    <x v="0"/>
    <x v="1"/>
    <x v="2"/>
    <x v="22"/>
    <n v="0"/>
    <n v="0"/>
    <m/>
    <x v="0"/>
  </r>
  <r>
    <x v="40"/>
    <x v="4"/>
    <x v="0"/>
    <x v="1"/>
    <x v="3"/>
    <x v="22"/>
    <n v="0"/>
    <n v="0"/>
    <m/>
    <x v="0"/>
  </r>
  <r>
    <x v="40"/>
    <x v="4"/>
    <x v="0"/>
    <x v="2"/>
    <x v="4"/>
    <x v="22"/>
    <n v="3318"/>
    <n v="0"/>
    <m/>
    <x v="0"/>
  </r>
  <r>
    <x v="40"/>
    <x v="4"/>
    <x v="0"/>
    <x v="3"/>
    <x v="5"/>
    <x v="22"/>
    <n v="1893"/>
    <n v="0"/>
    <m/>
    <x v="0"/>
  </r>
  <r>
    <x v="40"/>
    <x v="4"/>
    <x v="0"/>
    <x v="3"/>
    <x v="6"/>
    <x v="22"/>
    <n v="433"/>
    <n v="0"/>
    <m/>
    <x v="0"/>
  </r>
  <r>
    <x v="40"/>
    <x v="4"/>
    <x v="0"/>
    <x v="4"/>
    <x v="7"/>
    <x v="22"/>
    <n v="3673"/>
    <n v="0"/>
    <m/>
    <x v="0"/>
  </r>
  <r>
    <x v="40"/>
    <x v="4"/>
    <x v="0"/>
    <x v="0"/>
    <x v="8"/>
    <x v="22"/>
    <n v="0"/>
    <n v="0"/>
    <m/>
    <x v="0"/>
  </r>
  <r>
    <x v="40"/>
    <x v="4"/>
    <x v="0"/>
    <x v="1"/>
    <x v="9"/>
    <x v="22"/>
    <n v="0"/>
    <n v="0"/>
    <m/>
    <x v="0"/>
  </r>
  <r>
    <x v="40"/>
    <x v="4"/>
    <x v="0"/>
    <x v="0"/>
    <x v="0"/>
    <x v="23"/>
    <n v="331"/>
    <n v="0"/>
    <m/>
    <x v="0"/>
  </r>
  <r>
    <x v="40"/>
    <x v="4"/>
    <x v="0"/>
    <x v="0"/>
    <x v="1"/>
    <x v="23"/>
    <n v="7843"/>
    <n v="0"/>
    <m/>
    <x v="0"/>
  </r>
  <r>
    <x v="40"/>
    <x v="4"/>
    <x v="0"/>
    <x v="1"/>
    <x v="2"/>
    <x v="23"/>
    <n v="0"/>
    <n v="0"/>
    <m/>
    <x v="0"/>
  </r>
  <r>
    <x v="40"/>
    <x v="4"/>
    <x v="0"/>
    <x v="1"/>
    <x v="3"/>
    <x v="23"/>
    <n v="0"/>
    <n v="0"/>
    <m/>
    <x v="0"/>
  </r>
  <r>
    <x v="40"/>
    <x v="4"/>
    <x v="0"/>
    <x v="2"/>
    <x v="4"/>
    <x v="23"/>
    <n v="3173"/>
    <n v="0"/>
    <m/>
    <x v="0"/>
  </r>
  <r>
    <x v="40"/>
    <x v="4"/>
    <x v="0"/>
    <x v="3"/>
    <x v="5"/>
    <x v="23"/>
    <n v="1856"/>
    <n v="0"/>
    <m/>
    <x v="0"/>
  </r>
  <r>
    <x v="40"/>
    <x v="4"/>
    <x v="0"/>
    <x v="3"/>
    <x v="6"/>
    <x v="23"/>
    <n v="390"/>
    <n v="0"/>
    <m/>
    <x v="0"/>
  </r>
  <r>
    <x v="40"/>
    <x v="4"/>
    <x v="0"/>
    <x v="4"/>
    <x v="7"/>
    <x v="23"/>
    <n v="3472"/>
    <n v="0"/>
    <m/>
    <x v="0"/>
  </r>
  <r>
    <x v="40"/>
    <x v="4"/>
    <x v="0"/>
    <x v="0"/>
    <x v="8"/>
    <x v="23"/>
    <n v="0"/>
    <n v="0"/>
    <m/>
    <x v="0"/>
  </r>
  <r>
    <x v="40"/>
    <x v="4"/>
    <x v="0"/>
    <x v="1"/>
    <x v="9"/>
    <x v="23"/>
    <n v="0"/>
    <n v="0"/>
    <m/>
    <x v="0"/>
  </r>
  <r>
    <x v="40"/>
    <x v="4"/>
    <x v="0"/>
    <x v="0"/>
    <x v="0"/>
    <x v="24"/>
    <n v="322"/>
    <n v="0"/>
    <m/>
    <x v="0"/>
  </r>
  <r>
    <x v="40"/>
    <x v="4"/>
    <x v="0"/>
    <x v="0"/>
    <x v="1"/>
    <x v="24"/>
    <n v="8224"/>
    <n v="0"/>
    <m/>
    <x v="0"/>
  </r>
  <r>
    <x v="40"/>
    <x v="4"/>
    <x v="0"/>
    <x v="1"/>
    <x v="2"/>
    <x v="24"/>
    <n v="0"/>
    <n v="0"/>
    <m/>
    <x v="0"/>
  </r>
  <r>
    <x v="40"/>
    <x v="4"/>
    <x v="0"/>
    <x v="1"/>
    <x v="3"/>
    <x v="24"/>
    <n v="0"/>
    <n v="0"/>
    <m/>
    <x v="0"/>
  </r>
  <r>
    <x v="40"/>
    <x v="4"/>
    <x v="0"/>
    <x v="2"/>
    <x v="4"/>
    <x v="24"/>
    <n v="3061"/>
    <n v="0"/>
    <m/>
    <x v="0"/>
  </r>
  <r>
    <x v="40"/>
    <x v="4"/>
    <x v="0"/>
    <x v="3"/>
    <x v="5"/>
    <x v="24"/>
    <n v="1813"/>
    <n v="0"/>
    <m/>
    <x v="0"/>
  </r>
  <r>
    <x v="40"/>
    <x v="4"/>
    <x v="0"/>
    <x v="3"/>
    <x v="6"/>
    <x v="24"/>
    <n v="352"/>
    <n v="0"/>
    <m/>
    <x v="0"/>
  </r>
  <r>
    <x v="40"/>
    <x v="4"/>
    <x v="0"/>
    <x v="4"/>
    <x v="7"/>
    <x v="24"/>
    <n v="3304"/>
    <n v="0"/>
    <m/>
    <x v="0"/>
  </r>
  <r>
    <x v="40"/>
    <x v="4"/>
    <x v="0"/>
    <x v="0"/>
    <x v="8"/>
    <x v="24"/>
    <n v="0"/>
    <n v="0"/>
    <m/>
    <x v="0"/>
  </r>
  <r>
    <x v="40"/>
    <x v="4"/>
    <x v="0"/>
    <x v="1"/>
    <x v="9"/>
    <x v="24"/>
    <n v="0"/>
    <n v="0"/>
    <m/>
    <x v="0"/>
  </r>
  <r>
    <x v="40"/>
    <x v="4"/>
    <x v="0"/>
    <x v="0"/>
    <x v="0"/>
    <x v="25"/>
    <n v="313"/>
    <n v="0"/>
    <m/>
    <x v="0"/>
  </r>
  <r>
    <x v="40"/>
    <x v="4"/>
    <x v="0"/>
    <x v="0"/>
    <x v="1"/>
    <x v="25"/>
    <n v="8565"/>
    <n v="0"/>
    <m/>
    <x v="0"/>
  </r>
  <r>
    <x v="40"/>
    <x v="4"/>
    <x v="0"/>
    <x v="1"/>
    <x v="2"/>
    <x v="25"/>
    <n v="0"/>
    <n v="0"/>
    <m/>
    <x v="0"/>
  </r>
  <r>
    <x v="40"/>
    <x v="4"/>
    <x v="0"/>
    <x v="1"/>
    <x v="3"/>
    <x v="25"/>
    <n v="0"/>
    <n v="0"/>
    <m/>
    <x v="0"/>
  </r>
  <r>
    <x v="40"/>
    <x v="4"/>
    <x v="0"/>
    <x v="2"/>
    <x v="4"/>
    <x v="25"/>
    <n v="2926"/>
    <n v="0"/>
    <m/>
    <x v="0"/>
  </r>
  <r>
    <x v="40"/>
    <x v="4"/>
    <x v="0"/>
    <x v="3"/>
    <x v="5"/>
    <x v="25"/>
    <n v="1755"/>
    <n v="0"/>
    <m/>
    <x v="0"/>
  </r>
  <r>
    <x v="40"/>
    <x v="4"/>
    <x v="0"/>
    <x v="3"/>
    <x v="6"/>
    <x v="25"/>
    <n v="328"/>
    <n v="0"/>
    <m/>
    <x v="0"/>
  </r>
  <r>
    <x v="40"/>
    <x v="4"/>
    <x v="0"/>
    <x v="4"/>
    <x v="7"/>
    <x v="25"/>
    <n v="3092"/>
    <n v="0"/>
    <m/>
    <x v="0"/>
  </r>
  <r>
    <x v="40"/>
    <x v="4"/>
    <x v="0"/>
    <x v="0"/>
    <x v="8"/>
    <x v="25"/>
    <n v="0"/>
    <n v="0"/>
    <m/>
    <x v="0"/>
  </r>
  <r>
    <x v="40"/>
    <x v="4"/>
    <x v="0"/>
    <x v="1"/>
    <x v="9"/>
    <x v="25"/>
    <n v="0"/>
    <n v="0"/>
    <m/>
    <x v="0"/>
  </r>
  <r>
    <x v="40"/>
    <x v="4"/>
    <x v="0"/>
    <x v="0"/>
    <x v="0"/>
    <x v="26"/>
    <n v="304"/>
    <n v="0"/>
    <m/>
    <x v="0"/>
  </r>
  <r>
    <x v="40"/>
    <x v="4"/>
    <x v="0"/>
    <x v="0"/>
    <x v="1"/>
    <x v="26"/>
    <n v="8847"/>
    <n v="0"/>
    <m/>
    <x v="0"/>
  </r>
  <r>
    <x v="40"/>
    <x v="4"/>
    <x v="0"/>
    <x v="1"/>
    <x v="2"/>
    <x v="26"/>
    <n v="0"/>
    <n v="0"/>
    <m/>
    <x v="0"/>
  </r>
  <r>
    <x v="40"/>
    <x v="4"/>
    <x v="0"/>
    <x v="1"/>
    <x v="3"/>
    <x v="26"/>
    <n v="0"/>
    <n v="0"/>
    <m/>
    <x v="0"/>
  </r>
  <r>
    <x v="40"/>
    <x v="4"/>
    <x v="0"/>
    <x v="2"/>
    <x v="4"/>
    <x v="26"/>
    <n v="2746"/>
    <n v="0"/>
    <m/>
    <x v="0"/>
  </r>
  <r>
    <x v="40"/>
    <x v="4"/>
    <x v="0"/>
    <x v="3"/>
    <x v="5"/>
    <x v="26"/>
    <n v="1722"/>
    <n v="0"/>
    <m/>
    <x v="0"/>
  </r>
  <r>
    <x v="40"/>
    <x v="4"/>
    <x v="0"/>
    <x v="3"/>
    <x v="6"/>
    <x v="26"/>
    <n v="300"/>
    <n v="0"/>
    <m/>
    <x v="0"/>
  </r>
  <r>
    <x v="40"/>
    <x v="4"/>
    <x v="0"/>
    <x v="4"/>
    <x v="7"/>
    <x v="26"/>
    <n v="2859"/>
    <n v="0"/>
    <m/>
    <x v="0"/>
  </r>
  <r>
    <x v="40"/>
    <x v="4"/>
    <x v="0"/>
    <x v="0"/>
    <x v="8"/>
    <x v="26"/>
    <n v="0"/>
    <n v="0"/>
    <m/>
    <x v="0"/>
  </r>
  <r>
    <x v="40"/>
    <x v="4"/>
    <x v="0"/>
    <x v="1"/>
    <x v="9"/>
    <x v="26"/>
    <n v="0"/>
    <n v="0"/>
    <m/>
    <x v="0"/>
  </r>
  <r>
    <x v="40"/>
    <x v="4"/>
    <x v="0"/>
    <x v="0"/>
    <x v="0"/>
    <x v="27"/>
    <n v="325"/>
    <n v="0"/>
    <m/>
    <x v="0"/>
  </r>
  <r>
    <x v="40"/>
    <x v="4"/>
    <x v="0"/>
    <x v="0"/>
    <x v="1"/>
    <x v="27"/>
    <n v="9089"/>
    <n v="0"/>
    <m/>
    <x v="0"/>
  </r>
  <r>
    <x v="40"/>
    <x v="4"/>
    <x v="0"/>
    <x v="1"/>
    <x v="2"/>
    <x v="27"/>
    <n v="0"/>
    <n v="0"/>
    <m/>
    <x v="0"/>
  </r>
  <r>
    <x v="40"/>
    <x v="4"/>
    <x v="0"/>
    <x v="1"/>
    <x v="3"/>
    <x v="27"/>
    <n v="0"/>
    <n v="0"/>
    <m/>
    <x v="0"/>
  </r>
  <r>
    <x v="40"/>
    <x v="4"/>
    <x v="0"/>
    <x v="2"/>
    <x v="4"/>
    <x v="27"/>
    <n v="2935"/>
    <n v="0"/>
    <m/>
    <x v="0"/>
  </r>
  <r>
    <x v="40"/>
    <x v="4"/>
    <x v="0"/>
    <x v="3"/>
    <x v="5"/>
    <x v="27"/>
    <n v="1846"/>
    <n v="0"/>
    <m/>
    <x v="0"/>
  </r>
  <r>
    <x v="40"/>
    <x v="4"/>
    <x v="0"/>
    <x v="3"/>
    <x v="6"/>
    <x v="27"/>
    <n v="268"/>
    <n v="0"/>
    <m/>
    <x v="0"/>
  </r>
  <r>
    <x v="40"/>
    <x v="4"/>
    <x v="0"/>
    <x v="4"/>
    <x v="7"/>
    <x v="27"/>
    <n v="2614"/>
    <n v="0"/>
    <m/>
    <x v="0"/>
  </r>
  <r>
    <x v="40"/>
    <x v="4"/>
    <x v="0"/>
    <x v="0"/>
    <x v="8"/>
    <x v="27"/>
    <n v="0"/>
    <n v="0"/>
    <m/>
    <x v="0"/>
  </r>
  <r>
    <x v="40"/>
    <x v="4"/>
    <x v="0"/>
    <x v="1"/>
    <x v="9"/>
    <x v="27"/>
    <n v="0"/>
    <n v="0"/>
    <m/>
    <x v="0"/>
  </r>
  <r>
    <x v="40"/>
    <x v="4"/>
    <x v="0"/>
    <x v="0"/>
    <x v="0"/>
    <x v="28"/>
    <n v="344"/>
    <n v="0"/>
    <m/>
    <x v="0"/>
  </r>
  <r>
    <x v="40"/>
    <x v="4"/>
    <x v="0"/>
    <x v="0"/>
    <x v="1"/>
    <x v="28"/>
    <n v="9294"/>
    <n v="0"/>
    <m/>
    <x v="0"/>
  </r>
  <r>
    <x v="40"/>
    <x v="4"/>
    <x v="0"/>
    <x v="1"/>
    <x v="2"/>
    <x v="28"/>
    <n v="0"/>
    <n v="0"/>
    <m/>
    <x v="0"/>
  </r>
  <r>
    <x v="40"/>
    <x v="4"/>
    <x v="0"/>
    <x v="1"/>
    <x v="3"/>
    <x v="28"/>
    <n v="0"/>
    <n v="0"/>
    <m/>
    <x v="0"/>
  </r>
  <r>
    <x v="40"/>
    <x v="4"/>
    <x v="0"/>
    <x v="2"/>
    <x v="4"/>
    <x v="28"/>
    <n v="3097"/>
    <n v="0"/>
    <m/>
    <x v="0"/>
  </r>
  <r>
    <x v="40"/>
    <x v="4"/>
    <x v="0"/>
    <x v="3"/>
    <x v="5"/>
    <x v="28"/>
    <n v="1954"/>
    <n v="0"/>
    <m/>
    <x v="0"/>
  </r>
  <r>
    <x v="40"/>
    <x v="4"/>
    <x v="0"/>
    <x v="3"/>
    <x v="6"/>
    <x v="28"/>
    <n v="238"/>
    <n v="0"/>
    <m/>
    <x v="0"/>
  </r>
  <r>
    <x v="40"/>
    <x v="4"/>
    <x v="0"/>
    <x v="4"/>
    <x v="7"/>
    <x v="28"/>
    <n v="2375"/>
    <n v="0"/>
    <m/>
    <x v="0"/>
  </r>
  <r>
    <x v="40"/>
    <x v="4"/>
    <x v="0"/>
    <x v="0"/>
    <x v="8"/>
    <x v="28"/>
    <n v="0"/>
    <n v="0"/>
    <m/>
    <x v="0"/>
  </r>
  <r>
    <x v="40"/>
    <x v="4"/>
    <x v="0"/>
    <x v="1"/>
    <x v="9"/>
    <x v="28"/>
    <n v="0"/>
    <n v="0"/>
    <m/>
    <x v="0"/>
  </r>
  <r>
    <x v="40"/>
    <x v="4"/>
    <x v="0"/>
    <x v="0"/>
    <x v="0"/>
    <x v="29"/>
    <n v="360"/>
    <n v="0"/>
    <m/>
    <x v="0"/>
  </r>
  <r>
    <x v="40"/>
    <x v="4"/>
    <x v="0"/>
    <x v="0"/>
    <x v="1"/>
    <x v="29"/>
    <n v="9455"/>
    <n v="0"/>
    <m/>
    <x v="0"/>
  </r>
  <r>
    <x v="40"/>
    <x v="4"/>
    <x v="0"/>
    <x v="1"/>
    <x v="2"/>
    <x v="29"/>
    <n v="0"/>
    <n v="0"/>
    <m/>
    <x v="0"/>
  </r>
  <r>
    <x v="40"/>
    <x v="4"/>
    <x v="0"/>
    <x v="1"/>
    <x v="3"/>
    <x v="29"/>
    <n v="0"/>
    <n v="0"/>
    <m/>
    <x v="0"/>
  </r>
  <r>
    <x v="40"/>
    <x v="4"/>
    <x v="0"/>
    <x v="2"/>
    <x v="4"/>
    <x v="29"/>
    <n v="3220"/>
    <n v="0"/>
    <m/>
    <x v="0"/>
  </r>
  <r>
    <x v="40"/>
    <x v="4"/>
    <x v="0"/>
    <x v="3"/>
    <x v="5"/>
    <x v="29"/>
    <n v="2043"/>
    <n v="0"/>
    <m/>
    <x v="0"/>
  </r>
  <r>
    <x v="40"/>
    <x v="4"/>
    <x v="0"/>
    <x v="3"/>
    <x v="6"/>
    <x v="29"/>
    <n v="208"/>
    <n v="0"/>
    <m/>
    <x v="0"/>
  </r>
  <r>
    <x v="40"/>
    <x v="4"/>
    <x v="0"/>
    <x v="4"/>
    <x v="7"/>
    <x v="29"/>
    <n v="2109"/>
    <n v="0"/>
    <m/>
    <x v="0"/>
  </r>
  <r>
    <x v="40"/>
    <x v="4"/>
    <x v="0"/>
    <x v="0"/>
    <x v="8"/>
    <x v="29"/>
    <n v="0"/>
    <n v="0"/>
    <m/>
    <x v="0"/>
  </r>
  <r>
    <x v="40"/>
    <x v="4"/>
    <x v="0"/>
    <x v="1"/>
    <x v="9"/>
    <x v="29"/>
    <n v="0"/>
    <n v="0"/>
    <m/>
    <x v="0"/>
  </r>
  <r>
    <x v="40"/>
    <x v="4"/>
    <x v="0"/>
    <x v="0"/>
    <x v="0"/>
    <x v="30"/>
    <n v="373"/>
    <n v="0"/>
    <m/>
    <x v="0"/>
  </r>
  <r>
    <x v="40"/>
    <x v="4"/>
    <x v="0"/>
    <x v="0"/>
    <x v="1"/>
    <x v="30"/>
    <n v="9593"/>
    <n v="0"/>
    <m/>
    <x v="0"/>
  </r>
  <r>
    <x v="40"/>
    <x v="4"/>
    <x v="0"/>
    <x v="1"/>
    <x v="2"/>
    <x v="30"/>
    <n v="0"/>
    <n v="0"/>
    <m/>
    <x v="0"/>
  </r>
  <r>
    <x v="40"/>
    <x v="4"/>
    <x v="0"/>
    <x v="1"/>
    <x v="3"/>
    <x v="30"/>
    <n v="0"/>
    <n v="0"/>
    <m/>
    <x v="0"/>
  </r>
  <r>
    <x v="40"/>
    <x v="4"/>
    <x v="0"/>
    <x v="2"/>
    <x v="4"/>
    <x v="30"/>
    <n v="3313"/>
    <n v="0"/>
    <m/>
    <x v="0"/>
  </r>
  <r>
    <x v="40"/>
    <x v="4"/>
    <x v="0"/>
    <x v="3"/>
    <x v="5"/>
    <x v="30"/>
    <n v="2112"/>
    <n v="0"/>
    <m/>
    <x v="0"/>
  </r>
  <r>
    <x v="40"/>
    <x v="4"/>
    <x v="0"/>
    <x v="3"/>
    <x v="6"/>
    <x v="30"/>
    <n v="179"/>
    <n v="0"/>
    <m/>
    <x v="0"/>
  </r>
  <r>
    <x v="40"/>
    <x v="4"/>
    <x v="0"/>
    <x v="4"/>
    <x v="7"/>
    <x v="30"/>
    <n v="1852"/>
    <n v="0"/>
    <m/>
    <x v="0"/>
  </r>
  <r>
    <x v="40"/>
    <x v="4"/>
    <x v="0"/>
    <x v="0"/>
    <x v="8"/>
    <x v="30"/>
    <n v="0"/>
    <n v="0"/>
    <m/>
    <x v="0"/>
  </r>
  <r>
    <x v="40"/>
    <x v="4"/>
    <x v="0"/>
    <x v="1"/>
    <x v="9"/>
    <x v="30"/>
    <n v="0"/>
    <n v="0"/>
    <m/>
    <x v="0"/>
  </r>
  <r>
    <x v="40"/>
    <x v="5"/>
    <x v="0"/>
    <x v="0"/>
    <x v="0"/>
    <x v="1"/>
    <n v="105"/>
    <n v="0"/>
    <m/>
    <x v="0"/>
  </r>
  <r>
    <x v="40"/>
    <x v="5"/>
    <x v="0"/>
    <x v="0"/>
    <x v="1"/>
    <x v="1"/>
    <n v="2339"/>
    <n v="0"/>
    <m/>
    <x v="0"/>
  </r>
  <r>
    <x v="40"/>
    <x v="5"/>
    <x v="0"/>
    <x v="1"/>
    <x v="2"/>
    <x v="1"/>
    <n v="0"/>
    <n v="0"/>
    <m/>
    <x v="0"/>
  </r>
  <r>
    <x v="40"/>
    <x v="5"/>
    <x v="0"/>
    <x v="1"/>
    <x v="3"/>
    <x v="1"/>
    <n v="0"/>
    <n v="0"/>
    <m/>
    <x v="0"/>
  </r>
  <r>
    <x v="40"/>
    <x v="5"/>
    <x v="0"/>
    <x v="2"/>
    <x v="4"/>
    <x v="1"/>
    <n v="1385"/>
    <n v="0"/>
    <m/>
    <x v="0"/>
  </r>
  <r>
    <x v="40"/>
    <x v="5"/>
    <x v="0"/>
    <x v="3"/>
    <x v="5"/>
    <x v="1"/>
    <n v="273"/>
    <n v="0"/>
    <m/>
    <x v="0"/>
  </r>
  <r>
    <x v="40"/>
    <x v="5"/>
    <x v="0"/>
    <x v="3"/>
    <x v="6"/>
    <x v="1"/>
    <n v="3"/>
    <n v="0"/>
    <m/>
    <x v="0"/>
  </r>
  <r>
    <x v="40"/>
    <x v="5"/>
    <x v="0"/>
    <x v="4"/>
    <x v="7"/>
    <x v="1"/>
    <n v="115"/>
    <n v="0"/>
    <m/>
    <x v="0"/>
  </r>
  <r>
    <x v="40"/>
    <x v="5"/>
    <x v="0"/>
    <x v="0"/>
    <x v="8"/>
    <x v="1"/>
    <n v="0"/>
    <n v="0"/>
    <m/>
    <x v="0"/>
  </r>
  <r>
    <x v="40"/>
    <x v="5"/>
    <x v="0"/>
    <x v="1"/>
    <x v="9"/>
    <x v="1"/>
    <n v="0"/>
    <n v="0"/>
    <m/>
    <x v="0"/>
  </r>
  <r>
    <x v="40"/>
    <x v="5"/>
    <x v="0"/>
    <x v="0"/>
    <x v="0"/>
    <x v="2"/>
    <n v="116"/>
    <n v="0"/>
    <m/>
    <x v="0"/>
  </r>
  <r>
    <x v="40"/>
    <x v="5"/>
    <x v="0"/>
    <x v="0"/>
    <x v="1"/>
    <x v="2"/>
    <n v="2298"/>
    <n v="0"/>
    <m/>
    <x v="0"/>
  </r>
  <r>
    <x v="40"/>
    <x v="5"/>
    <x v="0"/>
    <x v="1"/>
    <x v="2"/>
    <x v="2"/>
    <n v="0"/>
    <n v="0"/>
    <m/>
    <x v="0"/>
  </r>
  <r>
    <x v="40"/>
    <x v="5"/>
    <x v="0"/>
    <x v="1"/>
    <x v="3"/>
    <x v="2"/>
    <n v="0"/>
    <n v="0"/>
    <m/>
    <x v="0"/>
  </r>
  <r>
    <x v="40"/>
    <x v="5"/>
    <x v="0"/>
    <x v="2"/>
    <x v="4"/>
    <x v="2"/>
    <n v="2221"/>
    <n v="0"/>
    <m/>
    <x v="0"/>
  </r>
  <r>
    <x v="40"/>
    <x v="5"/>
    <x v="0"/>
    <x v="3"/>
    <x v="5"/>
    <x v="2"/>
    <n v="263"/>
    <n v="0"/>
    <m/>
    <x v="0"/>
  </r>
  <r>
    <x v="40"/>
    <x v="5"/>
    <x v="0"/>
    <x v="3"/>
    <x v="6"/>
    <x v="2"/>
    <n v="27"/>
    <n v="0"/>
    <m/>
    <x v="0"/>
  </r>
  <r>
    <x v="40"/>
    <x v="5"/>
    <x v="0"/>
    <x v="4"/>
    <x v="7"/>
    <x v="2"/>
    <n v="202"/>
    <n v="0"/>
    <m/>
    <x v="0"/>
  </r>
  <r>
    <x v="40"/>
    <x v="5"/>
    <x v="0"/>
    <x v="0"/>
    <x v="8"/>
    <x v="2"/>
    <n v="0"/>
    <n v="0"/>
    <m/>
    <x v="0"/>
  </r>
  <r>
    <x v="40"/>
    <x v="5"/>
    <x v="0"/>
    <x v="1"/>
    <x v="9"/>
    <x v="2"/>
    <n v="0"/>
    <n v="0"/>
    <m/>
    <x v="0"/>
  </r>
  <r>
    <x v="40"/>
    <x v="5"/>
    <x v="0"/>
    <x v="0"/>
    <x v="0"/>
    <x v="3"/>
    <n v="126"/>
    <n v="0"/>
    <m/>
    <x v="0"/>
  </r>
  <r>
    <x v="40"/>
    <x v="5"/>
    <x v="0"/>
    <x v="0"/>
    <x v="1"/>
    <x v="3"/>
    <n v="2305"/>
    <n v="0"/>
    <m/>
    <x v="0"/>
  </r>
  <r>
    <x v="40"/>
    <x v="5"/>
    <x v="0"/>
    <x v="1"/>
    <x v="2"/>
    <x v="3"/>
    <n v="0"/>
    <n v="0"/>
    <m/>
    <x v="0"/>
  </r>
  <r>
    <x v="40"/>
    <x v="5"/>
    <x v="0"/>
    <x v="1"/>
    <x v="3"/>
    <x v="3"/>
    <n v="0"/>
    <n v="0"/>
    <m/>
    <x v="0"/>
  </r>
  <r>
    <x v="40"/>
    <x v="5"/>
    <x v="0"/>
    <x v="2"/>
    <x v="4"/>
    <x v="3"/>
    <n v="1728"/>
    <n v="0"/>
    <m/>
    <x v="0"/>
  </r>
  <r>
    <x v="40"/>
    <x v="5"/>
    <x v="0"/>
    <x v="3"/>
    <x v="5"/>
    <x v="3"/>
    <n v="256"/>
    <n v="0"/>
    <m/>
    <x v="0"/>
  </r>
  <r>
    <x v="40"/>
    <x v="5"/>
    <x v="0"/>
    <x v="3"/>
    <x v="6"/>
    <x v="3"/>
    <n v="4"/>
    <n v="0"/>
    <m/>
    <x v="0"/>
  </r>
  <r>
    <x v="40"/>
    <x v="5"/>
    <x v="0"/>
    <x v="4"/>
    <x v="7"/>
    <x v="3"/>
    <n v="153"/>
    <n v="0"/>
    <m/>
    <x v="0"/>
  </r>
  <r>
    <x v="40"/>
    <x v="5"/>
    <x v="0"/>
    <x v="0"/>
    <x v="8"/>
    <x v="3"/>
    <n v="0"/>
    <n v="0"/>
    <m/>
    <x v="0"/>
  </r>
  <r>
    <x v="40"/>
    <x v="5"/>
    <x v="0"/>
    <x v="1"/>
    <x v="9"/>
    <x v="3"/>
    <n v="0"/>
    <n v="0"/>
    <m/>
    <x v="0"/>
  </r>
  <r>
    <x v="40"/>
    <x v="5"/>
    <x v="0"/>
    <x v="0"/>
    <x v="0"/>
    <x v="4"/>
    <n v="128"/>
    <n v="0"/>
    <m/>
    <x v="0"/>
  </r>
  <r>
    <x v="40"/>
    <x v="5"/>
    <x v="0"/>
    <x v="0"/>
    <x v="1"/>
    <x v="4"/>
    <n v="2397"/>
    <n v="0"/>
    <m/>
    <x v="0"/>
  </r>
  <r>
    <x v="40"/>
    <x v="5"/>
    <x v="0"/>
    <x v="1"/>
    <x v="2"/>
    <x v="4"/>
    <n v="0"/>
    <n v="0"/>
    <m/>
    <x v="0"/>
  </r>
  <r>
    <x v="40"/>
    <x v="5"/>
    <x v="0"/>
    <x v="1"/>
    <x v="3"/>
    <x v="4"/>
    <n v="0"/>
    <n v="0"/>
    <m/>
    <x v="0"/>
  </r>
  <r>
    <x v="40"/>
    <x v="5"/>
    <x v="0"/>
    <x v="2"/>
    <x v="4"/>
    <x v="4"/>
    <n v="1538"/>
    <n v="0"/>
    <m/>
    <x v="0"/>
  </r>
  <r>
    <x v="40"/>
    <x v="5"/>
    <x v="0"/>
    <x v="3"/>
    <x v="5"/>
    <x v="4"/>
    <n v="252"/>
    <n v="0"/>
    <m/>
    <x v="0"/>
  </r>
  <r>
    <x v="40"/>
    <x v="5"/>
    <x v="0"/>
    <x v="3"/>
    <x v="6"/>
    <x v="4"/>
    <n v="3"/>
    <n v="0"/>
    <m/>
    <x v="0"/>
  </r>
  <r>
    <x v="40"/>
    <x v="5"/>
    <x v="0"/>
    <x v="4"/>
    <x v="7"/>
    <x v="4"/>
    <n v="104"/>
    <n v="0"/>
    <m/>
    <x v="0"/>
  </r>
  <r>
    <x v="40"/>
    <x v="5"/>
    <x v="0"/>
    <x v="0"/>
    <x v="8"/>
    <x v="4"/>
    <n v="0"/>
    <n v="0"/>
    <m/>
    <x v="0"/>
  </r>
  <r>
    <x v="40"/>
    <x v="5"/>
    <x v="0"/>
    <x v="1"/>
    <x v="9"/>
    <x v="4"/>
    <n v="0"/>
    <n v="0"/>
    <m/>
    <x v="0"/>
  </r>
  <r>
    <x v="40"/>
    <x v="5"/>
    <x v="0"/>
    <x v="0"/>
    <x v="0"/>
    <x v="5"/>
    <n v="145"/>
    <n v="0"/>
    <m/>
    <x v="0"/>
  </r>
  <r>
    <x v="40"/>
    <x v="5"/>
    <x v="0"/>
    <x v="0"/>
    <x v="1"/>
    <x v="5"/>
    <n v="2282"/>
    <n v="0"/>
    <m/>
    <x v="0"/>
  </r>
  <r>
    <x v="40"/>
    <x v="5"/>
    <x v="0"/>
    <x v="1"/>
    <x v="2"/>
    <x v="5"/>
    <n v="0"/>
    <n v="0"/>
    <m/>
    <x v="0"/>
  </r>
  <r>
    <x v="40"/>
    <x v="5"/>
    <x v="0"/>
    <x v="1"/>
    <x v="3"/>
    <x v="5"/>
    <n v="0"/>
    <n v="0"/>
    <m/>
    <x v="0"/>
  </r>
  <r>
    <x v="40"/>
    <x v="5"/>
    <x v="0"/>
    <x v="2"/>
    <x v="4"/>
    <x v="5"/>
    <n v="1719"/>
    <n v="0"/>
    <m/>
    <x v="0"/>
  </r>
  <r>
    <x v="40"/>
    <x v="5"/>
    <x v="0"/>
    <x v="3"/>
    <x v="5"/>
    <x v="5"/>
    <n v="254"/>
    <n v="0"/>
    <m/>
    <x v="0"/>
  </r>
  <r>
    <x v="40"/>
    <x v="5"/>
    <x v="0"/>
    <x v="3"/>
    <x v="6"/>
    <x v="5"/>
    <n v="4"/>
    <n v="0"/>
    <m/>
    <x v="0"/>
  </r>
  <r>
    <x v="40"/>
    <x v="5"/>
    <x v="0"/>
    <x v="4"/>
    <x v="7"/>
    <x v="5"/>
    <n v="98"/>
    <n v="0"/>
    <m/>
    <x v="0"/>
  </r>
  <r>
    <x v="40"/>
    <x v="5"/>
    <x v="0"/>
    <x v="0"/>
    <x v="8"/>
    <x v="5"/>
    <n v="0"/>
    <n v="0"/>
    <m/>
    <x v="0"/>
  </r>
  <r>
    <x v="40"/>
    <x v="5"/>
    <x v="0"/>
    <x v="1"/>
    <x v="9"/>
    <x v="5"/>
    <n v="0"/>
    <n v="0"/>
    <m/>
    <x v="0"/>
  </r>
  <r>
    <x v="40"/>
    <x v="5"/>
    <x v="0"/>
    <x v="0"/>
    <x v="0"/>
    <x v="6"/>
    <n v="136"/>
    <n v="0"/>
    <m/>
    <x v="0"/>
  </r>
  <r>
    <x v="40"/>
    <x v="5"/>
    <x v="0"/>
    <x v="0"/>
    <x v="1"/>
    <x v="6"/>
    <n v="2586"/>
    <n v="0"/>
    <m/>
    <x v="0"/>
  </r>
  <r>
    <x v="40"/>
    <x v="5"/>
    <x v="0"/>
    <x v="1"/>
    <x v="2"/>
    <x v="6"/>
    <n v="0"/>
    <n v="0"/>
    <m/>
    <x v="0"/>
  </r>
  <r>
    <x v="40"/>
    <x v="5"/>
    <x v="0"/>
    <x v="1"/>
    <x v="3"/>
    <x v="6"/>
    <n v="0"/>
    <n v="0"/>
    <m/>
    <x v="0"/>
  </r>
  <r>
    <x v="40"/>
    <x v="5"/>
    <x v="0"/>
    <x v="2"/>
    <x v="4"/>
    <x v="6"/>
    <n v="1393"/>
    <n v="0"/>
    <m/>
    <x v="0"/>
  </r>
  <r>
    <x v="40"/>
    <x v="5"/>
    <x v="0"/>
    <x v="3"/>
    <x v="5"/>
    <x v="6"/>
    <n v="238"/>
    <n v="0"/>
    <m/>
    <x v="0"/>
  </r>
  <r>
    <x v="40"/>
    <x v="5"/>
    <x v="0"/>
    <x v="3"/>
    <x v="6"/>
    <x v="6"/>
    <n v="2"/>
    <n v="0"/>
    <m/>
    <x v="0"/>
  </r>
  <r>
    <x v="40"/>
    <x v="5"/>
    <x v="0"/>
    <x v="4"/>
    <x v="7"/>
    <x v="6"/>
    <n v="74"/>
    <n v="0"/>
    <m/>
    <x v="0"/>
  </r>
  <r>
    <x v="40"/>
    <x v="5"/>
    <x v="0"/>
    <x v="0"/>
    <x v="8"/>
    <x v="6"/>
    <n v="0"/>
    <n v="0"/>
    <m/>
    <x v="0"/>
  </r>
  <r>
    <x v="40"/>
    <x v="5"/>
    <x v="0"/>
    <x v="1"/>
    <x v="9"/>
    <x v="6"/>
    <n v="0"/>
    <n v="0"/>
    <m/>
    <x v="0"/>
  </r>
  <r>
    <x v="40"/>
    <x v="5"/>
    <x v="0"/>
    <x v="0"/>
    <x v="0"/>
    <x v="7"/>
    <n v="129"/>
    <n v="0"/>
    <m/>
    <x v="0"/>
  </r>
  <r>
    <x v="40"/>
    <x v="5"/>
    <x v="0"/>
    <x v="0"/>
    <x v="1"/>
    <x v="7"/>
    <n v="2940"/>
    <n v="0"/>
    <m/>
    <x v="0"/>
  </r>
  <r>
    <x v="40"/>
    <x v="5"/>
    <x v="0"/>
    <x v="1"/>
    <x v="2"/>
    <x v="7"/>
    <n v="0"/>
    <n v="0"/>
    <m/>
    <x v="0"/>
  </r>
  <r>
    <x v="40"/>
    <x v="5"/>
    <x v="0"/>
    <x v="1"/>
    <x v="3"/>
    <x v="7"/>
    <n v="0"/>
    <n v="0"/>
    <m/>
    <x v="0"/>
  </r>
  <r>
    <x v="40"/>
    <x v="5"/>
    <x v="0"/>
    <x v="2"/>
    <x v="4"/>
    <x v="7"/>
    <n v="1474"/>
    <n v="0"/>
    <m/>
    <x v="0"/>
  </r>
  <r>
    <x v="40"/>
    <x v="5"/>
    <x v="0"/>
    <x v="3"/>
    <x v="5"/>
    <x v="7"/>
    <n v="238"/>
    <n v="0"/>
    <m/>
    <x v="0"/>
  </r>
  <r>
    <x v="40"/>
    <x v="5"/>
    <x v="0"/>
    <x v="3"/>
    <x v="6"/>
    <x v="7"/>
    <n v="3"/>
    <n v="0"/>
    <m/>
    <x v="0"/>
  </r>
  <r>
    <x v="40"/>
    <x v="5"/>
    <x v="0"/>
    <x v="4"/>
    <x v="7"/>
    <x v="7"/>
    <n v="93"/>
    <n v="0"/>
    <m/>
    <x v="0"/>
  </r>
  <r>
    <x v="40"/>
    <x v="5"/>
    <x v="0"/>
    <x v="0"/>
    <x v="8"/>
    <x v="7"/>
    <n v="0"/>
    <n v="0"/>
    <m/>
    <x v="0"/>
  </r>
  <r>
    <x v="40"/>
    <x v="5"/>
    <x v="0"/>
    <x v="1"/>
    <x v="9"/>
    <x v="7"/>
    <n v="0"/>
    <n v="0"/>
    <m/>
    <x v="0"/>
  </r>
  <r>
    <x v="40"/>
    <x v="5"/>
    <x v="0"/>
    <x v="0"/>
    <x v="0"/>
    <x v="8"/>
    <n v="125"/>
    <n v="0"/>
    <m/>
    <x v="0"/>
  </r>
  <r>
    <x v="40"/>
    <x v="5"/>
    <x v="0"/>
    <x v="0"/>
    <x v="1"/>
    <x v="8"/>
    <n v="3319"/>
    <n v="0"/>
    <m/>
    <x v="0"/>
  </r>
  <r>
    <x v="40"/>
    <x v="5"/>
    <x v="0"/>
    <x v="1"/>
    <x v="2"/>
    <x v="8"/>
    <n v="0"/>
    <n v="0"/>
    <m/>
    <x v="0"/>
  </r>
  <r>
    <x v="40"/>
    <x v="5"/>
    <x v="0"/>
    <x v="1"/>
    <x v="3"/>
    <x v="8"/>
    <n v="0"/>
    <n v="0"/>
    <m/>
    <x v="0"/>
  </r>
  <r>
    <x v="40"/>
    <x v="5"/>
    <x v="0"/>
    <x v="2"/>
    <x v="4"/>
    <x v="8"/>
    <n v="1578"/>
    <n v="0"/>
    <m/>
    <x v="0"/>
  </r>
  <r>
    <x v="40"/>
    <x v="5"/>
    <x v="0"/>
    <x v="3"/>
    <x v="5"/>
    <x v="8"/>
    <n v="231"/>
    <n v="0"/>
    <m/>
    <x v="0"/>
  </r>
  <r>
    <x v="40"/>
    <x v="5"/>
    <x v="0"/>
    <x v="3"/>
    <x v="6"/>
    <x v="8"/>
    <n v="3"/>
    <n v="0"/>
    <m/>
    <x v="0"/>
  </r>
  <r>
    <x v="40"/>
    <x v="5"/>
    <x v="0"/>
    <x v="4"/>
    <x v="7"/>
    <x v="8"/>
    <n v="111"/>
    <n v="0"/>
    <m/>
    <x v="0"/>
  </r>
  <r>
    <x v="40"/>
    <x v="5"/>
    <x v="0"/>
    <x v="0"/>
    <x v="8"/>
    <x v="8"/>
    <n v="0"/>
    <n v="0"/>
    <m/>
    <x v="0"/>
  </r>
  <r>
    <x v="40"/>
    <x v="5"/>
    <x v="0"/>
    <x v="1"/>
    <x v="9"/>
    <x v="8"/>
    <n v="0"/>
    <n v="0"/>
    <m/>
    <x v="0"/>
  </r>
  <r>
    <x v="40"/>
    <x v="5"/>
    <x v="0"/>
    <x v="0"/>
    <x v="0"/>
    <x v="9"/>
    <n v="127"/>
    <n v="0"/>
    <m/>
    <x v="0"/>
  </r>
  <r>
    <x v="40"/>
    <x v="5"/>
    <x v="0"/>
    <x v="0"/>
    <x v="1"/>
    <x v="9"/>
    <n v="3323"/>
    <n v="0"/>
    <m/>
    <x v="0"/>
  </r>
  <r>
    <x v="40"/>
    <x v="5"/>
    <x v="0"/>
    <x v="1"/>
    <x v="2"/>
    <x v="9"/>
    <n v="0"/>
    <n v="0"/>
    <m/>
    <x v="0"/>
  </r>
  <r>
    <x v="40"/>
    <x v="5"/>
    <x v="0"/>
    <x v="1"/>
    <x v="3"/>
    <x v="9"/>
    <n v="0"/>
    <n v="0"/>
    <m/>
    <x v="0"/>
  </r>
  <r>
    <x v="40"/>
    <x v="5"/>
    <x v="0"/>
    <x v="2"/>
    <x v="4"/>
    <x v="9"/>
    <n v="1588"/>
    <n v="0"/>
    <m/>
    <x v="0"/>
  </r>
  <r>
    <x v="40"/>
    <x v="5"/>
    <x v="0"/>
    <x v="3"/>
    <x v="5"/>
    <x v="9"/>
    <n v="223"/>
    <n v="0"/>
    <m/>
    <x v="0"/>
  </r>
  <r>
    <x v="40"/>
    <x v="5"/>
    <x v="0"/>
    <x v="3"/>
    <x v="6"/>
    <x v="9"/>
    <n v="3"/>
    <n v="0"/>
    <m/>
    <x v="0"/>
  </r>
  <r>
    <x v="40"/>
    <x v="5"/>
    <x v="0"/>
    <x v="4"/>
    <x v="7"/>
    <x v="9"/>
    <n v="125"/>
    <n v="0"/>
    <m/>
    <x v="0"/>
  </r>
  <r>
    <x v="40"/>
    <x v="5"/>
    <x v="0"/>
    <x v="0"/>
    <x v="8"/>
    <x v="9"/>
    <n v="0"/>
    <n v="0"/>
    <m/>
    <x v="0"/>
  </r>
  <r>
    <x v="40"/>
    <x v="5"/>
    <x v="0"/>
    <x v="1"/>
    <x v="9"/>
    <x v="9"/>
    <n v="0"/>
    <n v="0"/>
    <m/>
    <x v="0"/>
  </r>
  <r>
    <x v="40"/>
    <x v="5"/>
    <x v="0"/>
    <x v="0"/>
    <x v="0"/>
    <x v="10"/>
    <n v="128"/>
    <n v="0"/>
    <m/>
    <x v="0"/>
  </r>
  <r>
    <x v="40"/>
    <x v="5"/>
    <x v="0"/>
    <x v="0"/>
    <x v="1"/>
    <x v="10"/>
    <n v="3318"/>
    <n v="0"/>
    <m/>
    <x v="0"/>
  </r>
  <r>
    <x v="40"/>
    <x v="5"/>
    <x v="0"/>
    <x v="1"/>
    <x v="2"/>
    <x v="10"/>
    <n v="0"/>
    <n v="0"/>
    <m/>
    <x v="0"/>
  </r>
  <r>
    <x v="40"/>
    <x v="5"/>
    <x v="0"/>
    <x v="1"/>
    <x v="3"/>
    <x v="10"/>
    <n v="0"/>
    <n v="0"/>
    <m/>
    <x v="0"/>
  </r>
  <r>
    <x v="40"/>
    <x v="5"/>
    <x v="0"/>
    <x v="2"/>
    <x v="4"/>
    <x v="10"/>
    <n v="1715"/>
    <n v="0"/>
    <m/>
    <x v="0"/>
  </r>
  <r>
    <x v="40"/>
    <x v="5"/>
    <x v="0"/>
    <x v="3"/>
    <x v="5"/>
    <x v="10"/>
    <n v="218"/>
    <n v="0"/>
    <m/>
    <x v="0"/>
  </r>
  <r>
    <x v="40"/>
    <x v="5"/>
    <x v="0"/>
    <x v="3"/>
    <x v="6"/>
    <x v="10"/>
    <n v="3"/>
    <n v="0"/>
    <m/>
    <x v="0"/>
  </r>
  <r>
    <x v="40"/>
    <x v="5"/>
    <x v="0"/>
    <x v="4"/>
    <x v="7"/>
    <x v="10"/>
    <n v="148"/>
    <n v="0"/>
    <m/>
    <x v="0"/>
  </r>
  <r>
    <x v="40"/>
    <x v="5"/>
    <x v="0"/>
    <x v="0"/>
    <x v="8"/>
    <x v="10"/>
    <n v="0"/>
    <n v="0"/>
    <m/>
    <x v="0"/>
  </r>
  <r>
    <x v="40"/>
    <x v="5"/>
    <x v="0"/>
    <x v="1"/>
    <x v="9"/>
    <x v="10"/>
    <n v="0"/>
    <n v="0"/>
    <m/>
    <x v="0"/>
  </r>
  <r>
    <x v="40"/>
    <x v="5"/>
    <x v="0"/>
    <x v="0"/>
    <x v="0"/>
    <x v="11"/>
    <n v="131"/>
    <n v="0"/>
    <m/>
    <x v="0"/>
  </r>
  <r>
    <x v="40"/>
    <x v="5"/>
    <x v="0"/>
    <x v="0"/>
    <x v="1"/>
    <x v="11"/>
    <n v="3303"/>
    <n v="0"/>
    <m/>
    <x v="0"/>
  </r>
  <r>
    <x v="40"/>
    <x v="5"/>
    <x v="0"/>
    <x v="1"/>
    <x v="2"/>
    <x v="11"/>
    <n v="0"/>
    <n v="0"/>
    <m/>
    <x v="0"/>
  </r>
  <r>
    <x v="40"/>
    <x v="5"/>
    <x v="0"/>
    <x v="1"/>
    <x v="3"/>
    <x v="11"/>
    <n v="0"/>
    <n v="0"/>
    <m/>
    <x v="0"/>
  </r>
  <r>
    <x v="40"/>
    <x v="5"/>
    <x v="0"/>
    <x v="2"/>
    <x v="4"/>
    <x v="11"/>
    <n v="1843"/>
    <n v="0"/>
    <m/>
    <x v="0"/>
  </r>
  <r>
    <x v="40"/>
    <x v="5"/>
    <x v="0"/>
    <x v="3"/>
    <x v="5"/>
    <x v="11"/>
    <n v="215"/>
    <n v="0"/>
    <m/>
    <x v="0"/>
  </r>
  <r>
    <x v="40"/>
    <x v="5"/>
    <x v="0"/>
    <x v="3"/>
    <x v="6"/>
    <x v="11"/>
    <n v="3"/>
    <n v="0"/>
    <m/>
    <x v="0"/>
  </r>
  <r>
    <x v="40"/>
    <x v="5"/>
    <x v="0"/>
    <x v="4"/>
    <x v="7"/>
    <x v="11"/>
    <n v="164"/>
    <n v="0"/>
    <m/>
    <x v="0"/>
  </r>
  <r>
    <x v="40"/>
    <x v="5"/>
    <x v="0"/>
    <x v="0"/>
    <x v="8"/>
    <x v="11"/>
    <n v="0"/>
    <n v="0"/>
    <m/>
    <x v="0"/>
  </r>
  <r>
    <x v="40"/>
    <x v="5"/>
    <x v="0"/>
    <x v="1"/>
    <x v="9"/>
    <x v="11"/>
    <n v="0"/>
    <n v="0"/>
    <m/>
    <x v="0"/>
  </r>
  <r>
    <x v="40"/>
    <x v="5"/>
    <x v="0"/>
    <x v="0"/>
    <x v="0"/>
    <x v="12"/>
    <n v="126"/>
    <n v="0"/>
    <m/>
    <x v="0"/>
  </r>
  <r>
    <x v="40"/>
    <x v="5"/>
    <x v="0"/>
    <x v="0"/>
    <x v="1"/>
    <x v="12"/>
    <n v="3295"/>
    <n v="0"/>
    <m/>
    <x v="0"/>
  </r>
  <r>
    <x v="40"/>
    <x v="5"/>
    <x v="0"/>
    <x v="1"/>
    <x v="2"/>
    <x v="12"/>
    <n v="0"/>
    <n v="0"/>
    <m/>
    <x v="0"/>
  </r>
  <r>
    <x v="40"/>
    <x v="5"/>
    <x v="0"/>
    <x v="1"/>
    <x v="3"/>
    <x v="12"/>
    <n v="0"/>
    <n v="0"/>
    <m/>
    <x v="0"/>
  </r>
  <r>
    <x v="40"/>
    <x v="5"/>
    <x v="0"/>
    <x v="2"/>
    <x v="4"/>
    <x v="12"/>
    <n v="1813"/>
    <n v="0"/>
    <m/>
    <x v="0"/>
  </r>
  <r>
    <x v="40"/>
    <x v="5"/>
    <x v="0"/>
    <x v="3"/>
    <x v="5"/>
    <x v="12"/>
    <n v="202"/>
    <n v="0"/>
    <m/>
    <x v="0"/>
  </r>
  <r>
    <x v="40"/>
    <x v="5"/>
    <x v="0"/>
    <x v="3"/>
    <x v="6"/>
    <x v="12"/>
    <n v="3"/>
    <n v="0"/>
    <m/>
    <x v="0"/>
  </r>
  <r>
    <x v="40"/>
    <x v="5"/>
    <x v="0"/>
    <x v="4"/>
    <x v="7"/>
    <x v="12"/>
    <n v="168"/>
    <n v="0"/>
    <m/>
    <x v="0"/>
  </r>
  <r>
    <x v="40"/>
    <x v="5"/>
    <x v="0"/>
    <x v="0"/>
    <x v="8"/>
    <x v="12"/>
    <n v="0"/>
    <n v="0"/>
    <m/>
    <x v="0"/>
  </r>
  <r>
    <x v="40"/>
    <x v="5"/>
    <x v="0"/>
    <x v="1"/>
    <x v="9"/>
    <x v="12"/>
    <n v="0"/>
    <n v="0"/>
    <m/>
    <x v="0"/>
  </r>
  <r>
    <x v="40"/>
    <x v="5"/>
    <x v="0"/>
    <x v="0"/>
    <x v="0"/>
    <x v="13"/>
    <n v="120"/>
    <n v="0"/>
    <m/>
    <x v="0"/>
  </r>
  <r>
    <x v="40"/>
    <x v="5"/>
    <x v="0"/>
    <x v="0"/>
    <x v="1"/>
    <x v="13"/>
    <n v="3300"/>
    <n v="0"/>
    <m/>
    <x v="0"/>
  </r>
  <r>
    <x v="40"/>
    <x v="5"/>
    <x v="0"/>
    <x v="1"/>
    <x v="2"/>
    <x v="13"/>
    <n v="0"/>
    <n v="0"/>
    <m/>
    <x v="0"/>
  </r>
  <r>
    <x v="40"/>
    <x v="5"/>
    <x v="0"/>
    <x v="1"/>
    <x v="3"/>
    <x v="13"/>
    <n v="0"/>
    <n v="0"/>
    <m/>
    <x v="0"/>
  </r>
  <r>
    <x v="40"/>
    <x v="5"/>
    <x v="0"/>
    <x v="2"/>
    <x v="4"/>
    <x v="13"/>
    <n v="1793"/>
    <n v="0"/>
    <m/>
    <x v="0"/>
  </r>
  <r>
    <x v="40"/>
    <x v="5"/>
    <x v="0"/>
    <x v="3"/>
    <x v="5"/>
    <x v="13"/>
    <n v="190"/>
    <n v="0"/>
    <m/>
    <x v="0"/>
  </r>
  <r>
    <x v="40"/>
    <x v="5"/>
    <x v="0"/>
    <x v="3"/>
    <x v="6"/>
    <x v="13"/>
    <n v="3"/>
    <n v="0"/>
    <m/>
    <x v="0"/>
  </r>
  <r>
    <x v="40"/>
    <x v="5"/>
    <x v="0"/>
    <x v="4"/>
    <x v="7"/>
    <x v="13"/>
    <n v="168"/>
    <n v="0"/>
    <m/>
    <x v="0"/>
  </r>
  <r>
    <x v="40"/>
    <x v="5"/>
    <x v="0"/>
    <x v="0"/>
    <x v="8"/>
    <x v="13"/>
    <n v="0"/>
    <n v="0"/>
    <m/>
    <x v="0"/>
  </r>
  <r>
    <x v="40"/>
    <x v="5"/>
    <x v="0"/>
    <x v="1"/>
    <x v="9"/>
    <x v="13"/>
    <n v="0"/>
    <n v="0"/>
    <m/>
    <x v="0"/>
  </r>
  <r>
    <x v="40"/>
    <x v="5"/>
    <x v="0"/>
    <x v="0"/>
    <x v="0"/>
    <x v="14"/>
    <n v="112"/>
    <n v="0"/>
    <m/>
    <x v="0"/>
  </r>
  <r>
    <x v="40"/>
    <x v="5"/>
    <x v="0"/>
    <x v="0"/>
    <x v="1"/>
    <x v="14"/>
    <n v="3326"/>
    <n v="0"/>
    <m/>
    <x v="0"/>
  </r>
  <r>
    <x v="40"/>
    <x v="5"/>
    <x v="0"/>
    <x v="1"/>
    <x v="2"/>
    <x v="14"/>
    <n v="0"/>
    <n v="0"/>
    <m/>
    <x v="0"/>
  </r>
  <r>
    <x v="40"/>
    <x v="5"/>
    <x v="0"/>
    <x v="1"/>
    <x v="3"/>
    <x v="14"/>
    <n v="0"/>
    <n v="0"/>
    <m/>
    <x v="0"/>
  </r>
  <r>
    <x v="40"/>
    <x v="5"/>
    <x v="0"/>
    <x v="2"/>
    <x v="4"/>
    <x v="14"/>
    <n v="1743"/>
    <n v="0"/>
    <m/>
    <x v="0"/>
  </r>
  <r>
    <x v="40"/>
    <x v="5"/>
    <x v="0"/>
    <x v="3"/>
    <x v="5"/>
    <x v="14"/>
    <n v="180"/>
    <n v="0"/>
    <m/>
    <x v="0"/>
  </r>
  <r>
    <x v="40"/>
    <x v="5"/>
    <x v="0"/>
    <x v="3"/>
    <x v="6"/>
    <x v="14"/>
    <n v="3"/>
    <n v="0"/>
    <m/>
    <x v="0"/>
  </r>
  <r>
    <x v="40"/>
    <x v="5"/>
    <x v="0"/>
    <x v="4"/>
    <x v="7"/>
    <x v="14"/>
    <n v="167"/>
    <n v="0"/>
    <m/>
    <x v="0"/>
  </r>
  <r>
    <x v="40"/>
    <x v="5"/>
    <x v="0"/>
    <x v="0"/>
    <x v="8"/>
    <x v="14"/>
    <n v="0"/>
    <n v="0"/>
    <m/>
    <x v="0"/>
  </r>
  <r>
    <x v="40"/>
    <x v="5"/>
    <x v="0"/>
    <x v="1"/>
    <x v="9"/>
    <x v="14"/>
    <n v="0"/>
    <n v="0"/>
    <m/>
    <x v="0"/>
  </r>
  <r>
    <x v="40"/>
    <x v="5"/>
    <x v="0"/>
    <x v="0"/>
    <x v="0"/>
    <x v="15"/>
    <n v="104"/>
    <n v="0"/>
    <m/>
    <x v="0"/>
  </r>
  <r>
    <x v="40"/>
    <x v="5"/>
    <x v="0"/>
    <x v="0"/>
    <x v="1"/>
    <x v="15"/>
    <n v="3328"/>
    <n v="0"/>
    <m/>
    <x v="0"/>
  </r>
  <r>
    <x v="40"/>
    <x v="5"/>
    <x v="0"/>
    <x v="1"/>
    <x v="2"/>
    <x v="15"/>
    <n v="0"/>
    <n v="0"/>
    <m/>
    <x v="0"/>
  </r>
  <r>
    <x v="40"/>
    <x v="5"/>
    <x v="0"/>
    <x v="1"/>
    <x v="3"/>
    <x v="15"/>
    <n v="0"/>
    <n v="0"/>
    <m/>
    <x v="0"/>
  </r>
  <r>
    <x v="40"/>
    <x v="5"/>
    <x v="0"/>
    <x v="2"/>
    <x v="4"/>
    <x v="15"/>
    <n v="1678"/>
    <n v="0"/>
    <m/>
    <x v="0"/>
  </r>
  <r>
    <x v="40"/>
    <x v="5"/>
    <x v="0"/>
    <x v="3"/>
    <x v="5"/>
    <x v="15"/>
    <n v="167"/>
    <n v="0"/>
    <m/>
    <x v="0"/>
  </r>
  <r>
    <x v="40"/>
    <x v="5"/>
    <x v="0"/>
    <x v="3"/>
    <x v="6"/>
    <x v="15"/>
    <n v="3"/>
    <n v="0"/>
    <m/>
    <x v="0"/>
  </r>
  <r>
    <x v="40"/>
    <x v="5"/>
    <x v="0"/>
    <x v="4"/>
    <x v="7"/>
    <x v="15"/>
    <n v="176"/>
    <n v="0"/>
    <m/>
    <x v="0"/>
  </r>
  <r>
    <x v="40"/>
    <x v="5"/>
    <x v="0"/>
    <x v="0"/>
    <x v="8"/>
    <x v="15"/>
    <n v="0"/>
    <n v="0"/>
    <m/>
    <x v="0"/>
  </r>
  <r>
    <x v="40"/>
    <x v="5"/>
    <x v="0"/>
    <x v="1"/>
    <x v="9"/>
    <x v="15"/>
    <n v="0"/>
    <n v="0"/>
    <m/>
    <x v="0"/>
  </r>
  <r>
    <x v="40"/>
    <x v="5"/>
    <x v="0"/>
    <x v="0"/>
    <x v="0"/>
    <x v="16"/>
    <n v="97"/>
    <n v="0"/>
    <m/>
    <x v="0"/>
  </r>
  <r>
    <x v="40"/>
    <x v="5"/>
    <x v="0"/>
    <x v="0"/>
    <x v="1"/>
    <x v="16"/>
    <n v="3320"/>
    <n v="0"/>
    <m/>
    <x v="0"/>
  </r>
  <r>
    <x v="40"/>
    <x v="5"/>
    <x v="0"/>
    <x v="1"/>
    <x v="2"/>
    <x v="16"/>
    <n v="0"/>
    <n v="0"/>
    <m/>
    <x v="0"/>
  </r>
  <r>
    <x v="40"/>
    <x v="5"/>
    <x v="0"/>
    <x v="1"/>
    <x v="3"/>
    <x v="16"/>
    <n v="0"/>
    <n v="0"/>
    <m/>
    <x v="0"/>
  </r>
  <r>
    <x v="40"/>
    <x v="5"/>
    <x v="0"/>
    <x v="2"/>
    <x v="4"/>
    <x v="16"/>
    <n v="1619"/>
    <n v="0"/>
    <m/>
    <x v="0"/>
  </r>
  <r>
    <x v="40"/>
    <x v="5"/>
    <x v="0"/>
    <x v="3"/>
    <x v="5"/>
    <x v="16"/>
    <n v="158"/>
    <n v="0"/>
    <m/>
    <x v="0"/>
  </r>
  <r>
    <x v="40"/>
    <x v="5"/>
    <x v="0"/>
    <x v="3"/>
    <x v="6"/>
    <x v="16"/>
    <n v="3"/>
    <n v="0"/>
    <m/>
    <x v="0"/>
  </r>
  <r>
    <x v="40"/>
    <x v="5"/>
    <x v="0"/>
    <x v="4"/>
    <x v="7"/>
    <x v="16"/>
    <n v="185"/>
    <n v="0"/>
    <m/>
    <x v="0"/>
  </r>
  <r>
    <x v="40"/>
    <x v="5"/>
    <x v="0"/>
    <x v="0"/>
    <x v="8"/>
    <x v="16"/>
    <n v="0"/>
    <n v="0"/>
    <m/>
    <x v="0"/>
  </r>
  <r>
    <x v="40"/>
    <x v="5"/>
    <x v="0"/>
    <x v="1"/>
    <x v="9"/>
    <x v="16"/>
    <n v="0"/>
    <n v="0"/>
    <m/>
    <x v="0"/>
  </r>
  <r>
    <x v="40"/>
    <x v="5"/>
    <x v="0"/>
    <x v="0"/>
    <x v="0"/>
    <x v="17"/>
    <n v="90"/>
    <n v="0"/>
    <m/>
    <x v="0"/>
  </r>
  <r>
    <x v="40"/>
    <x v="5"/>
    <x v="0"/>
    <x v="0"/>
    <x v="1"/>
    <x v="17"/>
    <n v="3289"/>
    <n v="0"/>
    <m/>
    <x v="0"/>
  </r>
  <r>
    <x v="40"/>
    <x v="5"/>
    <x v="0"/>
    <x v="1"/>
    <x v="2"/>
    <x v="17"/>
    <n v="0"/>
    <n v="0"/>
    <m/>
    <x v="0"/>
  </r>
  <r>
    <x v="40"/>
    <x v="5"/>
    <x v="0"/>
    <x v="1"/>
    <x v="3"/>
    <x v="17"/>
    <n v="0"/>
    <n v="0"/>
    <m/>
    <x v="0"/>
  </r>
  <r>
    <x v="40"/>
    <x v="5"/>
    <x v="0"/>
    <x v="2"/>
    <x v="4"/>
    <x v="17"/>
    <n v="1540"/>
    <n v="0"/>
    <m/>
    <x v="0"/>
  </r>
  <r>
    <x v="40"/>
    <x v="5"/>
    <x v="0"/>
    <x v="3"/>
    <x v="5"/>
    <x v="17"/>
    <n v="149"/>
    <n v="0"/>
    <m/>
    <x v="0"/>
  </r>
  <r>
    <x v="40"/>
    <x v="5"/>
    <x v="0"/>
    <x v="3"/>
    <x v="6"/>
    <x v="17"/>
    <n v="3"/>
    <n v="0"/>
    <m/>
    <x v="0"/>
  </r>
  <r>
    <x v="40"/>
    <x v="5"/>
    <x v="0"/>
    <x v="4"/>
    <x v="7"/>
    <x v="17"/>
    <n v="197"/>
    <n v="0"/>
    <m/>
    <x v="0"/>
  </r>
  <r>
    <x v="40"/>
    <x v="5"/>
    <x v="0"/>
    <x v="0"/>
    <x v="8"/>
    <x v="17"/>
    <n v="0"/>
    <n v="0"/>
    <m/>
    <x v="0"/>
  </r>
  <r>
    <x v="40"/>
    <x v="5"/>
    <x v="0"/>
    <x v="1"/>
    <x v="9"/>
    <x v="17"/>
    <n v="0"/>
    <n v="0"/>
    <m/>
    <x v="0"/>
  </r>
  <r>
    <x v="40"/>
    <x v="5"/>
    <x v="0"/>
    <x v="0"/>
    <x v="0"/>
    <x v="18"/>
    <n v="85"/>
    <n v="0"/>
    <m/>
    <x v="0"/>
  </r>
  <r>
    <x v="40"/>
    <x v="5"/>
    <x v="0"/>
    <x v="0"/>
    <x v="1"/>
    <x v="18"/>
    <n v="3225"/>
    <n v="0"/>
    <m/>
    <x v="0"/>
  </r>
  <r>
    <x v="40"/>
    <x v="5"/>
    <x v="0"/>
    <x v="1"/>
    <x v="2"/>
    <x v="18"/>
    <n v="0"/>
    <n v="0"/>
    <m/>
    <x v="0"/>
  </r>
  <r>
    <x v="40"/>
    <x v="5"/>
    <x v="0"/>
    <x v="1"/>
    <x v="3"/>
    <x v="18"/>
    <n v="0"/>
    <n v="0"/>
    <m/>
    <x v="0"/>
  </r>
  <r>
    <x v="40"/>
    <x v="5"/>
    <x v="0"/>
    <x v="2"/>
    <x v="4"/>
    <x v="18"/>
    <n v="1472"/>
    <n v="0"/>
    <m/>
    <x v="0"/>
  </r>
  <r>
    <x v="40"/>
    <x v="5"/>
    <x v="0"/>
    <x v="3"/>
    <x v="5"/>
    <x v="18"/>
    <n v="143"/>
    <n v="0"/>
    <m/>
    <x v="0"/>
  </r>
  <r>
    <x v="40"/>
    <x v="5"/>
    <x v="0"/>
    <x v="3"/>
    <x v="6"/>
    <x v="18"/>
    <n v="3"/>
    <n v="0"/>
    <m/>
    <x v="0"/>
  </r>
  <r>
    <x v="40"/>
    <x v="5"/>
    <x v="0"/>
    <x v="4"/>
    <x v="7"/>
    <x v="18"/>
    <n v="204"/>
    <n v="0"/>
    <m/>
    <x v="0"/>
  </r>
  <r>
    <x v="40"/>
    <x v="5"/>
    <x v="0"/>
    <x v="0"/>
    <x v="8"/>
    <x v="18"/>
    <n v="0"/>
    <n v="0"/>
    <m/>
    <x v="0"/>
  </r>
  <r>
    <x v="40"/>
    <x v="5"/>
    <x v="0"/>
    <x v="1"/>
    <x v="9"/>
    <x v="18"/>
    <n v="0"/>
    <n v="0"/>
    <m/>
    <x v="0"/>
  </r>
  <r>
    <x v="40"/>
    <x v="5"/>
    <x v="0"/>
    <x v="0"/>
    <x v="0"/>
    <x v="19"/>
    <n v="83"/>
    <n v="0"/>
    <m/>
    <x v="0"/>
  </r>
  <r>
    <x v="40"/>
    <x v="5"/>
    <x v="0"/>
    <x v="0"/>
    <x v="1"/>
    <x v="19"/>
    <n v="3134"/>
    <n v="0"/>
    <m/>
    <x v="0"/>
  </r>
  <r>
    <x v="40"/>
    <x v="5"/>
    <x v="0"/>
    <x v="1"/>
    <x v="2"/>
    <x v="19"/>
    <n v="0"/>
    <n v="0"/>
    <m/>
    <x v="0"/>
  </r>
  <r>
    <x v="40"/>
    <x v="5"/>
    <x v="0"/>
    <x v="1"/>
    <x v="3"/>
    <x v="19"/>
    <n v="0"/>
    <n v="0"/>
    <m/>
    <x v="0"/>
  </r>
  <r>
    <x v="40"/>
    <x v="5"/>
    <x v="0"/>
    <x v="2"/>
    <x v="4"/>
    <x v="19"/>
    <n v="1378"/>
    <n v="0"/>
    <m/>
    <x v="0"/>
  </r>
  <r>
    <x v="40"/>
    <x v="5"/>
    <x v="0"/>
    <x v="3"/>
    <x v="5"/>
    <x v="19"/>
    <n v="137"/>
    <n v="0"/>
    <m/>
    <x v="0"/>
  </r>
  <r>
    <x v="40"/>
    <x v="5"/>
    <x v="0"/>
    <x v="3"/>
    <x v="6"/>
    <x v="19"/>
    <n v="3"/>
    <n v="0"/>
    <m/>
    <x v="0"/>
  </r>
  <r>
    <x v="40"/>
    <x v="5"/>
    <x v="0"/>
    <x v="4"/>
    <x v="7"/>
    <x v="19"/>
    <n v="205"/>
    <n v="0"/>
    <m/>
    <x v="0"/>
  </r>
  <r>
    <x v="40"/>
    <x v="5"/>
    <x v="0"/>
    <x v="0"/>
    <x v="8"/>
    <x v="19"/>
    <n v="0"/>
    <n v="0"/>
    <m/>
    <x v="0"/>
  </r>
  <r>
    <x v="40"/>
    <x v="5"/>
    <x v="0"/>
    <x v="1"/>
    <x v="9"/>
    <x v="19"/>
    <n v="0"/>
    <n v="0"/>
    <m/>
    <x v="0"/>
  </r>
  <r>
    <x v="40"/>
    <x v="5"/>
    <x v="0"/>
    <x v="0"/>
    <x v="0"/>
    <x v="20"/>
    <n v="80"/>
    <n v="0"/>
    <m/>
    <x v="0"/>
  </r>
  <r>
    <x v="40"/>
    <x v="5"/>
    <x v="0"/>
    <x v="0"/>
    <x v="1"/>
    <x v="20"/>
    <n v="3016"/>
    <n v="0"/>
    <m/>
    <x v="0"/>
  </r>
  <r>
    <x v="40"/>
    <x v="5"/>
    <x v="0"/>
    <x v="1"/>
    <x v="2"/>
    <x v="20"/>
    <n v="0"/>
    <n v="0"/>
    <m/>
    <x v="0"/>
  </r>
  <r>
    <x v="40"/>
    <x v="5"/>
    <x v="0"/>
    <x v="1"/>
    <x v="3"/>
    <x v="20"/>
    <n v="0"/>
    <n v="0"/>
    <m/>
    <x v="0"/>
  </r>
  <r>
    <x v="40"/>
    <x v="5"/>
    <x v="0"/>
    <x v="2"/>
    <x v="4"/>
    <x v="20"/>
    <n v="1292"/>
    <n v="0"/>
    <m/>
    <x v="0"/>
  </r>
  <r>
    <x v="40"/>
    <x v="5"/>
    <x v="0"/>
    <x v="3"/>
    <x v="5"/>
    <x v="20"/>
    <n v="133"/>
    <n v="0"/>
    <m/>
    <x v="0"/>
  </r>
  <r>
    <x v="40"/>
    <x v="5"/>
    <x v="0"/>
    <x v="3"/>
    <x v="6"/>
    <x v="20"/>
    <n v="3"/>
    <n v="0"/>
    <m/>
    <x v="0"/>
  </r>
  <r>
    <x v="40"/>
    <x v="5"/>
    <x v="0"/>
    <x v="4"/>
    <x v="7"/>
    <x v="20"/>
    <n v="212"/>
    <n v="0"/>
    <m/>
    <x v="0"/>
  </r>
  <r>
    <x v="40"/>
    <x v="5"/>
    <x v="0"/>
    <x v="0"/>
    <x v="8"/>
    <x v="20"/>
    <n v="0"/>
    <n v="0"/>
    <m/>
    <x v="0"/>
  </r>
  <r>
    <x v="40"/>
    <x v="5"/>
    <x v="0"/>
    <x v="1"/>
    <x v="9"/>
    <x v="20"/>
    <n v="0"/>
    <n v="0"/>
    <m/>
    <x v="0"/>
  </r>
  <r>
    <x v="40"/>
    <x v="5"/>
    <x v="0"/>
    <x v="0"/>
    <x v="0"/>
    <x v="21"/>
    <n v="78"/>
    <n v="0"/>
    <m/>
    <x v="0"/>
  </r>
  <r>
    <x v="40"/>
    <x v="5"/>
    <x v="0"/>
    <x v="0"/>
    <x v="1"/>
    <x v="21"/>
    <n v="2838"/>
    <n v="0"/>
    <m/>
    <x v="0"/>
  </r>
  <r>
    <x v="40"/>
    <x v="5"/>
    <x v="0"/>
    <x v="1"/>
    <x v="2"/>
    <x v="21"/>
    <n v="0"/>
    <n v="0"/>
    <m/>
    <x v="0"/>
  </r>
  <r>
    <x v="40"/>
    <x v="5"/>
    <x v="0"/>
    <x v="1"/>
    <x v="3"/>
    <x v="21"/>
    <n v="0"/>
    <n v="0"/>
    <m/>
    <x v="0"/>
  </r>
  <r>
    <x v="40"/>
    <x v="5"/>
    <x v="0"/>
    <x v="2"/>
    <x v="4"/>
    <x v="21"/>
    <n v="1229"/>
    <n v="0"/>
    <m/>
    <x v="0"/>
  </r>
  <r>
    <x v="40"/>
    <x v="5"/>
    <x v="0"/>
    <x v="3"/>
    <x v="5"/>
    <x v="21"/>
    <n v="129"/>
    <n v="0"/>
    <m/>
    <x v="0"/>
  </r>
  <r>
    <x v="40"/>
    <x v="5"/>
    <x v="0"/>
    <x v="3"/>
    <x v="6"/>
    <x v="21"/>
    <n v="3"/>
    <n v="0"/>
    <m/>
    <x v="0"/>
  </r>
  <r>
    <x v="40"/>
    <x v="5"/>
    <x v="0"/>
    <x v="4"/>
    <x v="7"/>
    <x v="21"/>
    <n v="219"/>
    <n v="0"/>
    <m/>
    <x v="0"/>
  </r>
  <r>
    <x v="40"/>
    <x v="5"/>
    <x v="0"/>
    <x v="0"/>
    <x v="8"/>
    <x v="21"/>
    <n v="0"/>
    <n v="0"/>
    <m/>
    <x v="0"/>
  </r>
  <r>
    <x v="40"/>
    <x v="5"/>
    <x v="0"/>
    <x v="1"/>
    <x v="9"/>
    <x v="21"/>
    <n v="0"/>
    <n v="0"/>
    <m/>
    <x v="0"/>
  </r>
  <r>
    <x v="40"/>
    <x v="5"/>
    <x v="0"/>
    <x v="0"/>
    <x v="0"/>
    <x v="22"/>
    <n v="76"/>
    <n v="0"/>
    <m/>
    <x v="0"/>
  </r>
  <r>
    <x v="40"/>
    <x v="5"/>
    <x v="0"/>
    <x v="0"/>
    <x v="1"/>
    <x v="22"/>
    <n v="2593"/>
    <n v="0"/>
    <m/>
    <x v="0"/>
  </r>
  <r>
    <x v="40"/>
    <x v="5"/>
    <x v="0"/>
    <x v="1"/>
    <x v="2"/>
    <x v="22"/>
    <n v="0"/>
    <n v="0"/>
    <m/>
    <x v="0"/>
  </r>
  <r>
    <x v="40"/>
    <x v="5"/>
    <x v="0"/>
    <x v="1"/>
    <x v="3"/>
    <x v="22"/>
    <n v="0"/>
    <n v="0"/>
    <m/>
    <x v="0"/>
  </r>
  <r>
    <x v="40"/>
    <x v="5"/>
    <x v="0"/>
    <x v="2"/>
    <x v="4"/>
    <x v="22"/>
    <n v="1186"/>
    <n v="0"/>
    <m/>
    <x v="0"/>
  </r>
  <r>
    <x v="40"/>
    <x v="5"/>
    <x v="0"/>
    <x v="3"/>
    <x v="5"/>
    <x v="22"/>
    <n v="126"/>
    <n v="0"/>
    <m/>
    <x v="0"/>
  </r>
  <r>
    <x v="40"/>
    <x v="5"/>
    <x v="0"/>
    <x v="3"/>
    <x v="6"/>
    <x v="22"/>
    <n v="3"/>
    <n v="0"/>
    <m/>
    <x v="0"/>
  </r>
  <r>
    <x v="40"/>
    <x v="5"/>
    <x v="0"/>
    <x v="4"/>
    <x v="7"/>
    <x v="22"/>
    <n v="211"/>
    <n v="0"/>
    <m/>
    <x v="0"/>
  </r>
  <r>
    <x v="40"/>
    <x v="5"/>
    <x v="0"/>
    <x v="0"/>
    <x v="8"/>
    <x v="22"/>
    <n v="0"/>
    <n v="0"/>
    <m/>
    <x v="0"/>
  </r>
  <r>
    <x v="40"/>
    <x v="5"/>
    <x v="0"/>
    <x v="1"/>
    <x v="9"/>
    <x v="22"/>
    <n v="0"/>
    <n v="0"/>
    <m/>
    <x v="0"/>
  </r>
  <r>
    <x v="40"/>
    <x v="5"/>
    <x v="0"/>
    <x v="0"/>
    <x v="0"/>
    <x v="23"/>
    <n v="75"/>
    <n v="0"/>
    <m/>
    <x v="0"/>
  </r>
  <r>
    <x v="40"/>
    <x v="5"/>
    <x v="0"/>
    <x v="0"/>
    <x v="1"/>
    <x v="23"/>
    <n v="2725"/>
    <n v="0"/>
    <m/>
    <x v="0"/>
  </r>
  <r>
    <x v="40"/>
    <x v="5"/>
    <x v="0"/>
    <x v="1"/>
    <x v="2"/>
    <x v="23"/>
    <n v="0"/>
    <n v="0"/>
    <m/>
    <x v="0"/>
  </r>
  <r>
    <x v="40"/>
    <x v="5"/>
    <x v="0"/>
    <x v="1"/>
    <x v="3"/>
    <x v="23"/>
    <n v="0"/>
    <n v="0"/>
    <m/>
    <x v="0"/>
  </r>
  <r>
    <x v="40"/>
    <x v="5"/>
    <x v="0"/>
    <x v="2"/>
    <x v="4"/>
    <x v="23"/>
    <n v="1126"/>
    <n v="0"/>
    <m/>
    <x v="0"/>
  </r>
  <r>
    <x v="40"/>
    <x v="5"/>
    <x v="0"/>
    <x v="3"/>
    <x v="5"/>
    <x v="23"/>
    <n v="123"/>
    <n v="0"/>
    <m/>
    <x v="0"/>
  </r>
  <r>
    <x v="40"/>
    <x v="5"/>
    <x v="0"/>
    <x v="3"/>
    <x v="6"/>
    <x v="23"/>
    <n v="2"/>
    <n v="0"/>
    <m/>
    <x v="0"/>
  </r>
  <r>
    <x v="40"/>
    <x v="5"/>
    <x v="0"/>
    <x v="4"/>
    <x v="7"/>
    <x v="23"/>
    <n v="198"/>
    <n v="0"/>
    <m/>
    <x v="0"/>
  </r>
  <r>
    <x v="40"/>
    <x v="5"/>
    <x v="0"/>
    <x v="0"/>
    <x v="8"/>
    <x v="23"/>
    <n v="0"/>
    <n v="0"/>
    <m/>
    <x v="0"/>
  </r>
  <r>
    <x v="40"/>
    <x v="5"/>
    <x v="0"/>
    <x v="1"/>
    <x v="9"/>
    <x v="23"/>
    <n v="0"/>
    <n v="0"/>
    <m/>
    <x v="0"/>
  </r>
  <r>
    <x v="40"/>
    <x v="5"/>
    <x v="0"/>
    <x v="0"/>
    <x v="0"/>
    <x v="24"/>
    <n v="73"/>
    <n v="0"/>
    <m/>
    <x v="0"/>
  </r>
  <r>
    <x v="40"/>
    <x v="5"/>
    <x v="0"/>
    <x v="0"/>
    <x v="1"/>
    <x v="24"/>
    <n v="2845"/>
    <n v="0"/>
    <m/>
    <x v="0"/>
  </r>
  <r>
    <x v="40"/>
    <x v="5"/>
    <x v="0"/>
    <x v="1"/>
    <x v="2"/>
    <x v="24"/>
    <n v="0"/>
    <n v="0"/>
    <m/>
    <x v="0"/>
  </r>
  <r>
    <x v="40"/>
    <x v="5"/>
    <x v="0"/>
    <x v="1"/>
    <x v="3"/>
    <x v="24"/>
    <n v="0"/>
    <n v="0"/>
    <m/>
    <x v="0"/>
  </r>
  <r>
    <x v="40"/>
    <x v="5"/>
    <x v="0"/>
    <x v="2"/>
    <x v="4"/>
    <x v="24"/>
    <n v="1084"/>
    <n v="0"/>
    <m/>
    <x v="0"/>
  </r>
  <r>
    <x v="40"/>
    <x v="5"/>
    <x v="0"/>
    <x v="3"/>
    <x v="5"/>
    <x v="24"/>
    <n v="120"/>
    <n v="0"/>
    <m/>
    <x v="0"/>
  </r>
  <r>
    <x v="40"/>
    <x v="5"/>
    <x v="0"/>
    <x v="3"/>
    <x v="6"/>
    <x v="24"/>
    <n v="2"/>
    <n v="0"/>
    <m/>
    <x v="0"/>
  </r>
  <r>
    <x v="40"/>
    <x v="5"/>
    <x v="0"/>
    <x v="4"/>
    <x v="7"/>
    <x v="24"/>
    <n v="189"/>
    <n v="0"/>
    <m/>
    <x v="0"/>
  </r>
  <r>
    <x v="40"/>
    <x v="5"/>
    <x v="0"/>
    <x v="0"/>
    <x v="8"/>
    <x v="24"/>
    <n v="0"/>
    <n v="0"/>
    <m/>
    <x v="0"/>
  </r>
  <r>
    <x v="40"/>
    <x v="5"/>
    <x v="0"/>
    <x v="1"/>
    <x v="9"/>
    <x v="24"/>
    <n v="0"/>
    <n v="0"/>
    <m/>
    <x v="0"/>
  </r>
  <r>
    <x v="40"/>
    <x v="5"/>
    <x v="0"/>
    <x v="0"/>
    <x v="0"/>
    <x v="25"/>
    <n v="71"/>
    <n v="0"/>
    <m/>
    <x v="0"/>
  </r>
  <r>
    <x v="40"/>
    <x v="5"/>
    <x v="0"/>
    <x v="0"/>
    <x v="1"/>
    <x v="25"/>
    <n v="2947"/>
    <n v="0"/>
    <m/>
    <x v="0"/>
  </r>
  <r>
    <x v="40"/>
    <x v="5"/>
    <x v="0"/>
    <x v="1"/>
    <x v="2"/>
    <x v="25"/>
    <n v="0"/>
    <n v="0"/>
    <m/>
    <x v="0"/>
  </r>
  <r>
    <x v="40"/>
    <x v="5"/>
    <x v="0"/>
    <x v="1"/>
    <x v="3"/>
    <x v="25"/>
    <n v="0"/>
    <n v="0"/>
    <m/>
    <x v="0"/>
  </r>
  <r>
    <x v="40"/>
    <x v="5"/>
    <x v="0"/>
    <x v="2"/>
    <x v="4"/>
    <x v="25"/>
    <n v="1035"/>
    <n v="0"/>
    <m/>
    <x v="0"/>
  </r>
  <r>
    <x v="40"/>
    <x v="5"/>
    <x v="0"/>
    <x v="3"/>
    <x v="5"/>
    <x v="25"/>
    <n v="116"/>
    <n v="0"/>
    <m/>
    <x v="0"/>
  </r>
  <r>
    <x v="40"/>
    <x v="5"/>
    <x v="0"/>
    <x v="3"/>
    <x v="6"/>
    <x v="25"/>
    <n v="2"/>
    <n v="0"/>
    <m/>
    <x v="0"/>
  </r>
  <r>
    <x v="40"/>
    <x v="5"/>
    <x v="0"/>
    <x v="4"/>
    <x v="7"/>
    <x v="25"/>
    <n v="177"/>
    <n v="0"/>
    <m/>
    <x v="0"/>
  </r>
  <r>
    <x v="40"/>
    <x v="5"/>
    <x v="0"/>
    <x v="0"/>
    <x v="8"/>
    <x v="25"/>
    <n v="0"/>
    <n v="0"/>
    <m/>
    <x v="0"/>
  </r>
  <r>
    <x v="40"/>
    <x v="5"/>
    <x v="0"/>
    <x v="1"/>
    <x v="9"/>
    <x v="25"/>
    <n v="0"/>
    <n v="0"/>
    <m/>
    <x v="0"/>
  </r>
  <r>
    <x v="40"/>
    <x v="5"/>
    <x v="0"/>
    <x v="0"/>
    <x v="0"/>
    <x v="26"/>
    <n v="70"/>
    <n v="0"/>
    <m/>
    <x v="0"/>
  </r>
  <r>
    <x v="40"/>
    <x v="5"/>
    <x v="0"/>
    <x v="0"/>
    <x v="1"/>
    <x v="26"/>
    <n v="3032"/>
    <n v="0"/>
    <m/>
    <x v="0"/>
  </r>
  <r>
    <x v="40"/>
    <x v="5"/>
    <x v="0"/>
    <x v="1"/>
    <x v="2"/>
    <x v="26"/>
    <n v="0"/>
    <n v="0"/>
    <m/>
    <x v="0"/>
  </r>
  <r>
    <x v="40"/>
    <x v="5"/>
    <x v="0"/>
    <x v="1"/>
    <x v="3"/>
    <x v="26"/>
    <n v="0"/>
    <n v="0"/>
    <m/>
    <x v="0"/>
  </r>
  <r>
    <x v="40"/>
    <x v="5"/>
    <x v="0"/>
    <x v="2"/>
    <x v="4"/>
    <x v="26"/>
    <n v="972"/>
    <n v="0"/>
    <m/>
    <x v="0"/>
  </r>
  <r>
    <x v="40"/>
    <x v="5"/>
    <x v="0"/>
    <x v="3"/>
    <x v="5"/>
    <x v="26"/>
    <n v="113"/>
    <n v="0"/>
    <m/>
    <x v="0"/>
  </r>
  <r>
    <x v="40"/>
    <x v="5"/>
    <x v="0"/>
    <x v="3"/>
    <x v="6"/>
    <x v="26"/>
    <n v="2"/>
    <n v="0"/>
    <m/>
    <x v="0"/>
  </r>
  <r>
    <x v="40"/>
    <x v="5"/>
    <x v="0"/>
    <x v="4"/>
    <x v="7"/>
    <x v="26"/>
    <n v="165"/>
    <n v="0"/>
    <m/>
    <x v="0"/>
  </r>
  <r>
    <x v="40"/>
    <x v="5"/>
    <x v="0"/>
    <x v="0"/>
    <x v="8"/>
    <x v="26"/>
    <n v="0"/>
    <n v="0"/>
    <m/>
    <x v="0"/>
  </r>
  <r>
    <x v="40"/>
    <x v="5"/>
    <x v="0"/>
    <x v="1"/>
    <x v="9"/>
    <x v="26"/>
    <n v="0"/>
    <n v="0"/>
    <m/>
    <x v="0"/>
  </r>
  <r>
    <x v="40"/>
    <x v="5"/>
    <x v="0"/>
    <x v="0"/>
    <x v="0"/>
    <x v="27"/>
    <n v="75"/>
    <n v="0"/>
    <m/>
    <x v="0"/>
  </r>
  <r>
    <x v="40"/>
    <x v="5"/>
    <x v="0"/>
    <x v="0"/>
    <x v="1"/>
    <x v="27"/>
    <n v="3103"/>
    <n v="0"/>
    <m/>
    <x v="0"/>
  </r>
  <r>
    <x v="40"/>
    <x v="5"/>
    <x v="0"/>
    <x v="1"/>
    <x v="2"/>
    <x v="27"/>
    <n v="0"/>
    <n v="0"/>
    <m/>
    <x v="0"/>
  </r>
  <r>
    <x v="40"/>
    <x v="5"/>
    <x v="0"/>
    <x v="1"/>
    <x v="3"/>
    <x v="27"/>
    <n v="0"/>
    <n v="0"/>
    <m/>
    <x v="0"/>
  </r>
  <r>
    <x v="40"/>
    <x v="5"/>
    <x v="0"/>
    <x v="2"/>
    <x v="4"/>
    <x v="27"/>
    <n v="1031"/>
    <n v="0"/>
    <m/>
    <x v="0"/>
  </r>
  <r>
    <x v="40"/>
    <x v="5"/>
    <x v="0"/>
    <x v="3"/>
    <x v="5"/>
    <x v="27"/>
    <n v="121"/>
    <n v="0"/>
    <m/>
    <x v="0"/>
  </r>
  <r>
    <x v="40"/>
    <x v="5"/>
    <x v="0"/>
    <x v="3"/>
    <x v="6"/>
    <x v="27"/>
    <n v="2"/>
    <n v="0"/>
    <m/>
    <x v="0"/>
  </r>
  <r>
    <x v="40"/>
    <x v="5"/>
    <x v="0"/>
    <x v="4"/>
    <x v="7"/>
    <x v="27"/>
    <n v="153"/>
    <n v="0"/>
    <m/>
    <x v="0"/>
  </r>
  <r>
    <x v="40"/>
    <x v="5"/>
    <x v="0"/>
    <x v="0"/>
    <x v="8"/>
    <x v="27"/>
    <n v="0"/>
    <n v="0"/>
    <m/>
    <x v="0"/>
  </r>
  <r>
    <x v="40"/>
    <x v="5"/>
    <x v="0"/>
    <x v="1"/>
    <x v="9"/>
    <x v="27"/>
    <n v="0"/>
    <n v="0"/>
    <m/>
    <x v="0"/>
  </r>
  <r>
    <x v="40"/>
    <x v="5"/>
    <x v="0"/>
    <x v="0"/>
    <x v="0"/>
    <x v="28"/>
    <n v="79"/>
    <n v="0"/>
    <m/>
    <x v="0"/>
  </r>
  <r>
    <x v="40"/>
    <x v="5"/>
    <x v="0"/>
    <x v="0"/>
    <x v="1"/>
    <x v="28"/>
    <n v="3159"/>
    <n v="0"/>
    <m/>
    <x v="0"/>
  </r>
  <r>
    <x v="40"/>
    <x v="5"/>
    <x v="0"/>
    <x v="1"/>
    <x v="2"/>
    <x v="28"/>
    <n v="0"/>
    <n v="0"/>
    <m/>
    <x v="0"/>
  </r>
  <r>
    <x v="40"/>
    <x v="5"/>
    <x v="0"/>
    <x v="1"/>
    <x v="3"/>
    <x v="28"/>
    <n v="0"/>
    <n v="0"/>
    <m/>
    <x v="0"/>
  </r>
  <r>
    <x v="40"/>
    <x v="5"/>
    <x v="0"/>
    <x v="2"/>
    <x v="4"/>
    <x v="28"/>
    <n v="1075"/>
    <n v="0"/>
    <m/>
    <x v="0"/>
  </r>
  <r>
    <x v="40"/>
    <x v="5"/>
    <x v="0"/>
    <x v="3"/>
    <x v="5"/>
    <x v="28"/>
    <n v="127"/>
    <n v="0"/>
    <m/>
    <x v="0"/>
  </r>
  <r>
    <x v="40"/>
    <x v="5"/>
    <x v="0"/>
    <x v="3"/>
    <x v="6"/>
    <x v="28"/>
    <n v="1"/>
    <n v="0"/>
    <m/>
    <x v="0"/>
  </r>
  <r>
    <x v="40"/>
    <x v="5"/>
    <x v="0"/>
    <x v="4"/>
    <x v="7"/>
    <x v="28"/>
    <n v="140"/>
    <n v="0"/>
    <m/>
    <x v="0"/>
  </r>
  <r>
    <x v="40"/>
    <x v="5"/>
    <x v="0"/>
    <x v="0"/>
    <x v="8"/>
    <x v="28"/>
    <n v="0"/>
    <n v="0"/>
    <m/>
    <x v="0"/>
  </r>
  <r>
    <x v="40"/>
    <x v="5"/>
    <x v="0"/>
    <x v="1"/>
    <x v="9"/>
    <x v="28"/>
    <n v="0"/>
    <n v="0"/>
    <m/>
    <x v="0"/>
  </r>
  <r>
    <x v="40"/>
    <x v="5"/>
    <x v="0"/>
    <x v="0"/>
    <x v="0"/>
    <x v="29"/>
    <n v="83"/>
    <n v="0"/>
    <m/>
    <x v="0"/>
  </r>
  <r>
    <x v="40"/>
    <x v="5"/>
    <x v="0"/>
    <x v="0"/>
    <x v="1"/>
    <x v="29"/>
    <n v="3203"/>
    <n v="0"/>
    <m/>
    <x v="0"/>
  </r>
  <r>
    <x v="40"/>
    <x v="5"/>
    <x v="0"/>
    <x v="1"/>
    <x v="2"/>
    <x v="29"/>
    <n v="0"/>
    <n v="0"/>
    <m/>
    <x v="0"/>
  </r>
  <r>
    <x v="40"/>
    <x v="5"/>
    <x v="0"/>
    <x v="1"/>
    <x v="3"/>
    <x v="29"/>
    <n v="0"/>
    <n v="0"/>
    <m/>
    <x v="0"/>
  </r>
  <r>
    <x v="40"/>
    <x v="5"/>
    <x v="0"/>
    <x v="2"/>
    <x v="4"/>
    <x v="29"/>
    <n v="1105"/>
    <n v="0"/>
    <m/>
    <x v="0"/>
  </r>
  <r>
    <x v="40"/>
    <x v="5"/>
    <x v="0"/>
    <x v="3"/>
    <x v="5"/>
    <x v="29"/>
    <n v="132"/>
    <n v="0"/>
    <m/>
    <x v="0"/>
  </r>
  <r>
    <x v="40"/>
    <x v="5"/>
    <x v="0"/>
    <x v="3"/>
    <x v="6"/>
    <x v="29"/>
    <n v="1"/>
    <n v="0"/>
    <m/>
    <x v="0"/>
  </r>
  <r>
    <x v="40"/>
    <x v="5"/>
    <x v="0"/>
    <x v="4"/>
    <x v="7"/>
    <x v="29"/>
    <n v="126"/>
    <n v="0"/>
    <m/>
    <x v="0"/>
  </r>
  <r>
    <x v="40"/>
    <x v="5"/>
    <x v="0"/>
    <x v="0"/>
    <x v="8"/>
    <x v="29"/>
    <n v="0"/>
    <n v="0"/>
    <m/>
    <x v="0"/>
  </r>
  <r>
    <x v="40"/>
    <x v="5"/>
    <x v="0"/>
    <x v="1"/>
    <x v="9"/>
    <x v="29"/>
    <n v="0"/>
    <n v="0"/>
    <m/>
    <x v="0"/>
  </r>
  <r>
    <x v="40"/>
    <x v="5"/>
    <x v="0"/>
    <x v="0"/>
    <x v="0"/>
    <x v="30"/>
    <n v="87"/>
    <n v="0"/>
    <m/>
    <x v="0"/>
  </r>
  <r>
    <x v="40"/>
    <x v="5"/>
    <x v="0"/>
    <x v="0"/>
    <x v="1"/>
    <x v="30"/>
    <n v="3240"/>
    <n v="0"/>
    <m/>
    <x v="0"/>
  </r>
  <r>
    <x v="40"/>
    <x v="5"/>
    <x v="0"/>
    <x v="1"/>
    <x v="2"/>
    <x v="30"/>
    <n v="0"/>
    <n v="0"/>
    <m/>
    <x v="0"/>
  </r>
  <r>
    <x v="40"/>
    <x v="5"/>
    <x v="0"/>
    <x v="1"/>
    <x v="3"/>
    <x v="30"/>
    <n v="0"/>
    <n v="0"/>
    <m/>
    <x v="0"/>
  </r>
  <r>
    <x v="40"/>
    <x v="5"/>
    <x v="0"/>
    <x v="2"/>
    <x v="4"/>
    <x v="30"/>
    <n v="1127"/>
    <n v="0"/>
    <m/>
    <x v="0"/>
  </r>
  <r>
    <x v="40"/>
    <x v="5"/>
    <x v="0"/>
    <x v="3"/>
    <x v="5"/>
    <x v="30"/>
    <n v="135"/>
    <n v="0"/>
    <m/>
    <x v="0"/>
  </r>
  <r>
    <x v="40"/>
    <x v="5"/>
    <x v="0"/>
    <x v="3"/>
    <x v="6"/>
    <x v="30"/>
    <n v="1"/>
    <n v="0"/>
    <m/>
    <x v="0"/>
  </r>
  <r>
    <x v="40"/>
    <x v="5"/>
    <x v="0"/>
    <x v="4"/>
    <x v="7"/>
    <x v="30"/>
    <n v="114"/>
    <n v="0"/>
    <m/>
    <x v="0"/>
  </r>
  <r>
    <x v="40"/>
    <x v="5"/>
    <x v="0"/>
    <x v="0"/>
    <x v="8"/>
    <x v="30"/>
    <n v="0"/>
    <n v="0"/>
    <m/>
    <x v="0"/>
  </r>
  <r>
    <x v="40"/>
    <x v="5"/>
    <x v="0"/>
    <x v="1"/>
    <x v="9"/>
    <x v="30"/>
    <n v="0"/>
    <n v="0"/>
    <m/>
    <x v="0"/>
  </r>
  <r>
    <x v="40"/>
    <x v="6"/>
    <x v="0"/>
    <x v="0"/>
    <x v="0"/>
    <x v="1"/>
    <n v="499"/>
    <n v="0"/>
    <m/>
    <x v="0"/>
  </r>
  <r>
    <x v="40"/>
    <x v="6"/>
    <x v="0"/>
    <x v="0"/>
    <x v="1"/>
    <x v="1"/>
    <n v="1307"/>
    <n v="0"/>
    <m/>
    <x v="0"/>
  </r>
  <r>
    <x v="40"/>
    <x v="6"/>
    <x v="0"/>
    <x v="1"/>
    <x v="2"/>
    <x v="1"/>
    <n v="0"/>
    <n v="0"/>
    <m/>
    <x v="0"/>
  </r>
  <r>
    <x v="40"/>
    <x v="6"/>
    <x v="0"/>
    <x v="1"/>
    <x v="3"/>
    <x v="1"/>
    <n v="0"/>
    <n v="0"/>
    <m/>
    <x v="0"/>
  </r>
  <r>
    <x v="40"/>
    <x v="6"/>
    <x v="0"/>
    <x v="2"/>
    <x v="4"/>
    <x v="1"/>
    <n v="1675"/>
    <n v="0"/>
    <m/>
    <x v="0"/>
  </r>
  <r>
    <x v="40"/>
    <x v="6"/>
    <x v="0"/>
    <x v="3"/>
    <x v="5"/>
    <x v="1"/>
    <n v="0"/>
    <n v="0"/>
    <m/>
    <x v="0"/>
  </r>
  <r>
    <x v="40"/>
    <x v="6"/>
    <x v="0"/>
    <x v="3"/>
    <x v="6"/>
    <x v="1"/>
    <n v="0"/>
    <n v="0"/>
    <m/>
    <x v="0"/>
  </r>
  <r>
    <x v="40"/>
    <x v="6"/>
    <x v="0"/>
    <x v="4"/>
    <x v="7"/>
    <x v="1"/>
    <n v="620"/>
    <n v="0"/>
    <m/>
    <x v="0"/>
  </r>
  <r>
    <x v="40"/>
    <x v="6"/>
    <x v="0"/>
    <x v="0"/>
    <x v="8"/>
    <x v="1"/>
    <n v="0"/>
    <n v="0"/>
    <m/>
    <x v="0"/>
  </r>
  <r>
    <x v="40"/>
    <x v="6"/>
    <x v="0"/>
    <x v="1"/>
    <x v="9"/>
    <x v="1"/>
    <n v="0"/>
    <n v="0"/>
    <m/>
    <x v="0"/>
  </r>
  <r>
    <x v="40"/>
    <x v="6"/>
    <x v="0"/>
    <x v="0"/>
    <x v="0"/>
    <x v="2"/>
    <n v="808"/>
    <n v="0"/>
    <m/>
    <x v="0"/>
  </r>
  <r>
    <x v="40"/>
    <x v="6"/>
    <x v="0"/>
    <x v="0"/>
    <x v="1"/>
    <x v="2"/>
    <n v="969"/>
    <n v="0"/>
    <m/>
    <x v="0"/>
  </r>
  <r>
    <x v="40"/>
    <x v="6"/>
    <x v="0"/>
    <x v="1"/>
    <x v="2"/>
    <x v="2"/>
    <n v="0"/>
    <n v="0"/>
    <m/>
    <x v="0"/>
  </r>
  <r>
    <x v="40"/>
    <x v="6"/>
    <x v="0"/>
    <x v="1"/>
    <x v="3"/>
    <x v="2"/>
    <n v="0"/>
    <n v="0"/>
    <m/>
    <x v="0"/>
  </r>
  <r>
    <x v="40"/>
    <x v="6"/>
    <x v="0"/>
    <x v="2"/>
    <x v="4"/>
    <x v="2"/>
    <n v="2488"/>
    <n v="0"/>
    <m/>
    <x v="0"/>
  </r>
  <r>
    <x v="40"/>
    <x v="6"/>
    <x v="0"/>
    <x v="3"/>
    <x v="5"/>
    <x v="2"/>
    <n v="0"/>
    <n v="0"/>
    <m/>
    <x v="0"/>
  </r>
  <r>
    <x v="40"/>
    <x v="6"/>
    <x v="0"/>
    <x v="3"/>
    <x v="6"/>
    <x v="2"/>
    <n v="0"/>
    <n v="0"/>
    <m/>
    <x v="0"/>
  </r>
  <r>
    <x v="40"/>
    <x v="6"/>
    <x v="0"/>
    <x v="4"/>
    <x v="7"/>
    <x v="2"/>
    <n v="1354"/>
    <n v="0"/>
    <m/>
    <x v="0"/>
  </r>
  <r>
    <x v="40"/>
    <x v="6"/>
    <x v="0"/>
    <x v="0"/>
    <x v="8"/>
    <x v="2"/>
    <n v="0"/>
    <n v="0"/>
    <m/>
    <x v="0"/>
  </r>
  <r>
    <x v="40"/>
    <x v="6"/>
    <x v="0"/>
    <x v="1"/>
    <x v="9"/>
    <x v="2"/>
    <n v="0"/>
    <n v="0"/>
    <m/>
    <x v="0"/>
  </r>
  <r>
    <x v="40"/>
    <x v="6"/>
    <x v="0"/>
    <x v="0"/>
    <x v="0"/>
    <x v="3"/>
    <n v="519"/>
    <n v="0"/>
    <m/>
    <x v="0"/>
  </r>
  <r>
    <x v="40"/>
    <x v="6"/>
    <x v="0"/>
    <x v="0"/>
    <x v="1"/>
    <x v="3"/>
    <n v="1445"/>
    <n v="0"/>
    <m/>
    <x v="0"/>
  </r>
  <r>
    <x v="40"/>
    <x v="6"/>
    <x v="0"/>
    <x v="1"/>
    <x v="2"/>
    <x v="3"/>
    <n v="0"/>
    <n v="0"/>
    <m/>
    <x v="0"/>
  </r>
  <r>
    <x v="40"/>
    <x v="6"/>
    <x v="0"/>
    <x v="1"/>
    <x v="3"/>
    <x v="3"/>
    <n v="0"/>
    <n v="0"/>
    <m/>
    <x v="0"/>
  </r>
  <r>
    <x v="40"/>
    <x v="6"/>
    <x v="0"/>
    <x v="2"/>
    <x v="4"/>
    <x v="3"/>
    <n v="1974"/>
    <n v="0"/>
    <m/>
    <x v="0"/>
  </r>
  <r>
    <x v="40"/>
    <x v="6"/>
    <x v="0"/>
    <x v="3"/>
    <x v="5"/>
    <x v="3"/>
    <n v="0"/>
    <n v="0"/>
    <m/>
    <x v="0"/>
  </r>
  <r>
    <x v="40"/>
    <x v="6"/>
    <x v="0"/>
    <x v="3"/>
    <x v="6"/>
    <x v="3"/>
    <n v="0"/>
    <n v="0"/>
    <m/>
    <x v="0"/>
  </r>
  <r>
    <x v="40"/>
    <x v="6"/>
    <x v="0"/>
    <x v="4"/>
    <x v="7"/>
    <x v="3"/>
    <n v="718"/>
    <n v="0"/>
    <m/>
    <x v="0"/>
  </r>
  <r>
    <x v="40"/>
    <x v="6"/>
    <x v="0"/>
    <x v="0"/>
    <x v="8"/>
    <x v="3"/>
    <n v="0"/>
    <n v="0"/>
    <m/>
    <x v="0"/>
  </r>
  <r>
    <x v="40"/>
    <x v="6"/>
    <x v="0"/>
    <x v="1"/>
    <x v="9"/>
    <x v="3"/>
    <n v="0"/>
    <n v="0"/>
    <m/>
    <x v="0"/>
  </r>
  <r>
    <x v="40"/>
    <x v="6"/>
    <x v="0"/>
    <x v="0"/>
    <x v="0"/>
    <x v="4"/>
    <n v="470"/>
    <n v="0"/>
    <m/>
    <x v="0"/>
  </r>
  <r>
    <x v="40"/>
    <x v="6"/>
    <x v="0"/>
    <x v="0"/>
    <x v="1"/>
    <x v="4"/>
    <n v="1662"/>
    <n v="0"/>
    <m/>
    <x v="0"/>
  </r>
  <r>
    <x v="40"/>
    <x v="6"/>
    <x v="0"/>
    <x v="1"/>
    <x v="2"/>
    <x v="4"/>
    <n v="0"/>
    <n v="0"/>
    <m/>
    <x v="0"/>
  </r>
  <r>
    <x v="40"/>
    <x v="6"/>
    <x v="0"/>
    <x v="1"/>
    <x v="3"/>
    <x v="4"/>
    <n v="0"/>
    <n v="0"/>
    <m/>
    <x v="0"/>
  </r>
  <r>
    <x v="40"/>
    <x v="6"/>
    <x v="0"/>
    <x v="2"/>
    <x v="4"/>
    <x v="4"/>
    <n v="1597"/>
    <n v="0"/>
    <m/>
    <x v="0"/>
  </r>
  <r>
    <x v="40"/>
    <x v="6"/>
    <x v="0"/>
    <x v="3"/>
    <x v="5"/>
    <x v="4"/>
    <n v="0"/>
    <n v="0"/>
    <m/>
    <x v="0"/>
  </r>
  <r>
    <x v="40"/>
    <x v="6"/>
    <x v="0"/>
    <x v="3"/>
    <x v="6"/>
    <x v="4"/>
    <n v="0"/>
    <n v="0"/>
    <m/>
    <x v="0"/>
  </r>
  <r>
    <x v="40"/>
    <x v="6"/>
    <x v="0"/>
    <x v="4"/>
    <x v="7"/>
    <x v="4"/>
    <n v="607"/>
    <n v="0"/>
    <m/>
    <x v="0"/>
  </r>
  <r>
    <x v="40"/>
    <x v="6"/>
    <x v="0"/>
    <x v="0"/>
    <x v="8"/>
    <x v="4"/>
    <n v="0"/>
    <n v="0"/>
    <m/>
    <x v="0"/>
  </r>
  <r>
    <x v="40"/>
    <x v="6"/>
    <x v="0"/>
    <x v="1"/>
    <x v="9"/>
    <x v="4"/>
    <n v="0"/>
    <n v="0"/>
    <m/>
    <x v="0"/>
  </r>
  <r>
    <x v="40"/>
    <x v="6"/>
    <x v="0"/>
    <x v="0"/>
    <x v="0"/>
    <x v="5"/>
    <n v="610"/>
    <n v="0"/>
    <m/>
    <x v="0"/>
  </r>
  <r>
    <x v="40"/>
    <x v="6"/>
    <x v="0"/>
    <x v="0"/>
    <x v="1"/>
    <x v="5"/>
    <n v="1390"/>
    <n v="0"/>
    <m/>
    <x v="0"/>
  </r>
  <r>
    <x v="40"/>
    <x v="6"/>
    <x v="0"/>
    <x v="1"/>
    <x v="2"/>
    <x v="5"/>
    <n v="0"/>
    <n v="0"/>
    <m/>
    <x v="0"/>
  </r>
  <r>
    <x v="40"/>
    <x v="6"/>
    <x v="0"/>
    <x v="1"/>
    <x v="3"/>
    <x v="5"/>
    <n v="0"/>
    <n v="0"/>
    <m/>
    <x v="0"/>
  </r>
  <r>
    <x v="40"/>
    <x v="6"/>
    <x v="0"/>
    <x v="2"/>
    <x v="4"/>
    <x v="5"/>
    <n v="2365"/>
    <n v="0"/>
    <m/>
    <x v="0"/>
  </r>
  <r>
    <x v="40"/>
    <x v="6"/>
    <x v="0"/>
    <x v="3"/>
    <x v="5"/>
    <x v="5"/>
    <n v="0"/>
    <n v="0"/>
    <m/>
    <x v="0"/>
  </r>
  <r>
    <x v="40"/>
    <x v="6"/>
    <x v="0"/>
    <x v="3"/>
    <x v="6"/>
    <x v="5"/>
    <n v="0"/>
    <n v="0"/>
    <m/>
    <x v="0"/>
  </r>
  <r>
    <x v="40"/>
    <x v="6"/>
    <x v="0"/>
    <x v="4"/>
    <x v="7"/>
    <x v="5"/>
    <n v="1171"/>
    <n v="0"/>
    <m/>
    <x v="0"/>
  </r>
  <r>
    <x v="40"/>
    <x v="6"/>
    <x v="0"/>
    <x v="0"/>
    <x v="8"/>
    <x v="5"/>
    <n v="0"/>
    <n v="0"/>
    <m/>
    <x v="0"/>
  </r>
  <r>
    <x v="40"/>
    <x v="6"/>
    <x v="0"/>
    <x v="1"/>
    <x v="9"/>
    <x v="5"/>
    <n v="0"/>
    <n v="0"/>
    <m/>
    <x v="0"/>
  </r>
  <r>
    <x v="40"/>
    <x v="6"/>
    <x v="0"/>
    <x v="0"/>
    <x v="0"/>
    <x v="6"/>
    <n v="546"/>
    <n v="0"/>
    <m/>
    <x v="0"/>
  </r>
  <r>
    <x v="40"/>
    <x v="6"/>
    <x v="0"/>
    <x v="0"/>
    <x v="1"/>
    <x v="6"/>
    <n v="1648"/>
    <n v="0"/>
    <m/>
    <x v="0"/>
  </r>
  <r>
    <x v="40"/>
    <x v="6"/>
    <x v="0"/>
    <x v="1"/>
    <x v="2"/>
    <x v="6"/>
    <n v="0"/>
    <n v="0"/>
    <m/>
    <x v="0"/>
  </r>
  <r>
    <x v="40"/>
    <x v="6"/>
    <x v="0"/>
    <x v="1"/>
    <x v="3"/>
    <x v="6"/>
    <n v="0"/>
    <n v="0"/>
    <m/>
    <x v="0"/>
  </r>
  <r>
    <x v="40"/>
    <x v="6"/>
    <x v="0"/>
    <x v="2"/>
    <x v="4"/>
    <x v="6"/>
    <n v="2110"/>
    <n v="0"/>
    <m/>
    <x v="0"/>
  </r>
  <r>
    <x v="40"/>
    <x v="6"/>
    <x v="0"/>
    <x v="3"/>
    <x v="5"/>
    <x v="6"/>
    <n v="0"/>
    <n v="0"/>
    <m/>
    <x v="0"/>
  </r>
  <r>
    <x v="40"/>
    <x v="6"/>
    <x v="0"/>
    <x v="3"/>
    <x v="6"/>
    <x v="6"/>
    <n v="0"/>
    <n v="0"/>
    <m/>
    <x v="0"/>
  </r>
  <r>
    <x v="40"/>
    <x v="6"/>
    <x v="0"/>
    <x v="4"/>
    <x v="7"/>
    <x v="6"/>
    <n v="718"/>
    <n v="0"/>
    <m/>
    <x v="0"/>
  </r>
  <r>
    <x v="40"/>
    <x v="6"/>
    <x v="0"/>
    <x v="0"/>
    <x v="8"/>
    <x v="6"/>
    <n v="0"/>
    <n v="0"/>
    <m/>
    <x v="0"/>
  </r>
  <r>
    <x v="40"/>
    <x v="6"/>
    <x v="0"/>
    <x v="1"/>
    <x v="9"/>
    <x v="6"/>
    <n v="0"/>
    <n v="0"/>
    <m/>
    <x v="0"/>
  </r>
  <r>
    <x v="40"/>
    <x v="6"/>
    <x v="0"/>
    <x v="0"/>
    <x v="0"/>
    <x v="7"/>
    <n v="545"/>
    <n v="0"/>
    <m/>
    <x v="0"/>
  </r>
  <r>
    <x v="40"/>
    <x v="6"/>
    <x v="0"/>
    <x v="0"/>
    <x v="1"/>
    <x v="7"/>
    <n v="1800"/>
    <n v="0"/>
    <m/>
    <x v="0"/>
  </r>
  <r>
    <x v="40"/>
    <x v="6"/>
    <x v="0"/>
    <x v="1"/>
    <x v="2"/>
    <x v="7"/>
    <n v="0"/>
    <n v="0"/>
    <m/>
    <x v="0"/>
  </r>
  <r>
    <x v="40"/>
    <x v="6"/>
    <x v="0"/>
    <x v="1"/>
    <x v="3"/>
    <x v="7"/>
    <n v="0"/>
    <n v="0"/>
    <m/>
    <x v="0"/>
  </r>
  <r>
    <x v="40"/>
    <x v="6"/>
    <x v="0"/>
    <x v="2"/>
    <x v="4"/>
    <x v="7"/>
    <n v="2005"/>
    <n v="0"/>
    <m/>
    <x v="0"/>
  </r>
  <r>
    <x v="40"/>
    <x v="6"/>
    <x v="0"/>
    <x v="3"/>
    <x v="5"/>
    <x v="7"/>
    <n v="0"/>
    <n v="0"/>
    <m/>
    <x v="0"/>
  </r>
  <r>
    <x v="40"/>
    <x v="6"/>
    <x v="0"/>
    <x v="3"/>
    <x v="6"/>
    <x v="7"/>
    <n v="0"/>
    <n v="0"/>
    <m/>
    <x v="0"/>
  </r>
  <r>
    <x v="40"/>
    <x v="6"/>
    <x v="0"/>
    <x v="4"/>
    <x v="7"/>
    <x v="7"/>
    <n v="704"/>
    <n v="0"/>
    <m/>
    <x v="0"/>
  </r>
  <r>
    <x v="40"/>
    <x v="6"/>
    <x v="0"/>
    <x v="0"/>
    <x v="8"/>
    <x v="7"/>
    <n v="0"/>
    <n v="0"/>
    <m/>
    <x v="0"/>
  </r>
  <r>
    <x v="40"/>
    <x v="6"/>
    <x v="0"/>
    <x v="1"/>
    <x v="9"/>
    <x v="7"/>
    <n v="0"/>
    <n v="0"/>
    <m/>
    <x v="0"/>
  </r>
  <r>
    <x v="40"/>
    <x v="6"/>
    <x v="0"/>
    <x v="0"/>
    <x v="0"/>
    <x v="8"/>
    <n v="538"/>
    <n v="0"/>
    <m/>
    <x v="0"/>
  </r>
  <r>
    <x v="40"/>
    <x v="6"/>
    <x v="0"/>
    <x v="0"/>
    <x v="1"/>
    <x v="8"/>
    <n v="2006"/>
    <n v="0"/>
    <m/>
    <x v="0"/>
  </r>
  <r>
    <x v="40"/>
    <x v="6"/>
    <x v="0"/>
    <x v="1"/>
    <x v="2"/>
    <x v="8"/>
    <n v="0"/>
    <n v="0"/>
    <m/>
    <x v="0"/>
  </r>
  <r>
    <x v="40"/>
    <x v="6"/>
    <x v="0"/>
    <x v="1"/>
    <x v="3"/>
    <x v="8"/>
    <n v="0"/>
    <n v="0"/>
    <m/>
    <x v="0"/>
  </r>
  <r>
    <x v="40"/>
    <x v="6"/>
    <x v="0"/>
    <x v="2"/>
    <x v="4"/>
    <x v="8"/>
    <n v="2053"/>
    <n v="0"/>
    <m/>
    <x v="0"/>
  </r>
  <r>
    <x v="40"/>
    <x v="6"/>
    <x v="0"/>
    <x v="3"/>
    <x v="5"/>
    <x v="8"/>
    <n v="0"/>
    <n v="0"/>
    <m/>
    <x v="0"/>
  </r>
  <r>
    <x v="40"/>
    <x v="6"/>
    <x v="0"/>
    <x v="3"/>
    <x v="6"/>
    <x v="8"/>
    <n v="0"/>
    <n v="0"/>
    <m/>
    <x v="0"/>
  </r>
  <r>
    <x v="40"/>
    <x v="6"/>
    <x v="0"/>
    <x v="4"/>
    <x v="7"/>
    <x v="8"/>
    <n v="723"/>
    <n v="0"/>
    <m/>
    <x v="0"/>
  </r>
  <r>
    <x v="40"/>
    <x v="6"/>
    <x v="0"/>
    <x v="0"/>
    <x v="8"/>
    <x v="8"/>
    <n v="0"/>
    <n v="0"/>
    <m/>
    <x v="0"/>
  </r>
  <r>
    <x v="40"/>
    <x v="6"/>
    <x v="0"/>
    <x v="1"/>
    <x v="9"/>
    <x v="8"/>
    <n v="0"/>
    <n v="0"/>
    <m/>
    <x v="0"/>
  </r>
  <r>
    <x v="40"/>
    <x v="6"/>
    <x v="0"/>
    <x v="0"/>
    <x v="0"/>
    <x v="9"/>
    <n v="559"/>
    <n v="0"/>
    <m/>
    <x v="0"/>
  </r>
  <r>
    <x v="40"/>
    <x v="6"/>
    <x v="0"/>
    <x v="0"/>
    <x v="1"/>
    <x v="9"/>
    <n v="1963"/>
    <n v="0"/>
    <m/>
    <x v="0"/>
  </r>
  <r>
    <x v="40"/>
    <x v="6"/>
    <x v="0"/>
    <x v="1"/>
    <x v="2"/>
    <x v="9"/>
    <n v="0"/>
    <n v="0"/>
    <m/>
    <x v="0"/>
  </r>
  <r>
    <x v="40"/>
    <x v="6"/>
    <x v="0"/>
    <x v="1"/>
    <x v="3"/>
    <x v="9"/>
    <n v="0"/>
    <n v="0"/>
    <m/>
    <x v="0"/>
  </r>
  <r>
    <x v="40"/>
    <x v="6"/>
    <x v="0"/>
    <x v="2"/>
    <x v="4"/>
    <x v="9"/>
    <n v="1981"/>
    <n v="0"/>
    <m/>
    <x v="0"/>
  </r>
  <r>
    <x v="40"/>
    <x v="6"/>
    <x v="0"/>
    <x v="3"/>
    <x v="5"/>
    <x v="9"/>
    <n v="0"/>
    <n v="0"/>
    <m/>
    <x v="0"/>
  </r>
  <r>
    <x v="40"/>
    <x v="6"/>
    <x v="0"/>
    <x v="3"/>
    <x v="6"/>
    <x v="9"/>
    <n v="0"/>
    <n v="0"/>
    <m/>
    <x v="0"/>
  </r>
  <r>
    <x v="40"/>
    <x v="6"/>
    <x v="0"/>
    <x v="4"/>
    <x v="7"/>
    <x v="9"/>
    <n v="740"/>
    <n v="0"/>
    <m/>
    <x v="0"/>
  </r>
  <r>
    <x v="40"/>
    <x v="6"/>
    <x v="0"/>
    <x v="0"/>
    <x v="8"/>
    <x v="9"/>
    <n v="0"/>
    <n v="0"/>
    <m/>
    <x v="0"/>
  </r>
  <r>
    <x v="40"/>
    <x v="6"/>
    <x v="0"/>
    <x v="1"/>
    <x v="9"/>
    <x v="9"/>
    <n v="0"/>
    <n v="0"/>
    <m/>
    <x v="0"/>
  </r>
  <r>
    <x v="40"/>
    <x v="6"/>
    <x v="0"/>
    <x v="0"/>
    <x v="0"/>
    <x v="10"/>
    <n v="572"/>
    <n v="0"/>
    <m/>
    <x v="0"/>
  </r>
  <r>
    <x v="40"/>
    <x v="6"/>
    <x v="0"/>
    <x v="0"/>
    <x v="1"/>
    <x v="10"/>
    <n v="1943"/>
    <n v="0"/>
    <m/>
    <x v="0"/>
  </r>
  <r>
    <x v="40"/>
    <x v="6"/>
    <x v="0"/>
    <x v="1"/>
    <x v="2"/>
    <x v="10"/>
    <n v="0"/>
    <n v="0"/>
    <m/>
    <x v="0"/>
  </r>
  <r>
    <x v="40"/>
    <x v="6"/>
    <x v="0"/>
    <x v="1"/>
    <x v="3"/>
    <x v="10"/>
    <n v="0"/>
    <n v="0"/>
    <m/>
    <x v="0"/>
  </r>
  <r>
    <x v="40"/>
    <x v="6"/>
    <x v="0"/>
    <x v="2"/>
    <x v="4"/>
    <x v="10"/>
    <n v="2134"/>
    <n v="0"/>
    <m/>
    <x v="0"/>
  </r>
  <r>
    <x v="40"/>
    <x v="6"/>
    <x v="0"/>
    <x v="3"/>
    <x v="5"/>
    <x v="10"/>
    <n v="0"/>
    <n v="0"/>
    <m/>
    <x v="0"/>
  </r>
  <r>
    <x v="40"/>
    <x v="6"/>
    <x v="0"/>
    <x v="3"/>
    <x v="6"/>
    <x v="10"/>
    <n v="0"/>
    <n v="0"/>
    <m/>
    <x v="0"/>
  </r>
  <r>
    <x v="40"/>
    <x v="6"/>
    <x v="0"/>
    <x v="4"/>
    <x v="7"/>
    <x v="10"/>
    <n v="833"/>
    <n v="0"/>
    <m/>
    <x v="0"/>
  </r>
  <r>
    <x v="40"/>
    <x v="6"/>
    <x v="0"/>
    <x v="0"/>
    <x v="8"/>
    <x v="10"/>
    <n v="0"/>
    <n v="0"/>
    <m/>
    <x v="0"/>
  </r>
  <r>
    <x v="40"/>
    <x v="6"/>
    <x v="0"/>
    <x v="1"/>
    <x v="9"/>
    <x v="10"/>
    <n v="0"/>
    <n v="0"/>
    <m/>
    <x v="0"/>
  </r>
  <r>
    <x v="40"/>
    <x v="6"/>
    <x v="0"/>
    <x v="0"/>
    <x v="0"/>
    <x v="11"/>
    <n v="611"/>
    <n v="0"/>
    <m/>
    <x v="0"/>
  </r>
  <r>
    <x v="40"/>
    <x v="6"/>
    <x v="0"/>
    <x v="0"/>
    <x v="1"/>
    <x v="11"/>
    <n v="1861"/>
    <n v="0"/>
    <m/>
    <x v="0"/>
  </r>
  <r>
    <x v="40"/>
    <x v="6"/>
    <x v="0"/>
    <x v="1"/>
    <x v="2"/>
    <x v="11"/>
    <n v="0"/>
    <n v="0"/>
    <m/>
    <x v="0"/>
  </r>
  <r>
    <x v="40"/>
    <x v="6"/>
    <x v="0"/>
    <x v="1"/>
    <x v="3"/>
    <x v="11"/>
    <n v="0"/>
    <n v="0"/>
    <m/>
    <x v="0"/>
  </r>
  <r>
    <x v="40"/>
    <x v="6"/>
    <x v="0"/>
    <x v="2"/>
    <x v="4"/>
    <x v="11"/>
    <n v="2210"/>
    <n v="0"/>
    <m/>
    <x v="0"/>
  </r>
  <r>
    <x v="40"/>
    <x v="6"/>
    <x v="0"/>
    <x v="3"/>
    <x v="5"/>
    <x v="11"/>
    <n v="0"/>
    <n v="0"/>
    <m/>
    <x v="0"/>
  </r>
  <r>
    <x v="40"/>
    <x v="6"/>
    <x v="0"/>
    <x v="3"/>
    <x v="6"/>
    <x v="11"/>
    <n v="0"/>
    <n v="0"/>
    <m/>
    <x v="0"/>
  </r>
  <r>
    <x v="40"/>
    <x v="6"/>
    <x v="0"/>
    <x v="4"/>
    <x v="7"/>
    <x v="11"/>
    <n v="850"/>
    <n v="0"/>
    <m/>
    <x v="0"/>
  </r>
  <r>
    <x v="40"/>
    <x v="6"/>
    <x v="0"/>
    <x v="0"/>
    <x v="8"/>
    <x v="11"/>
    <n v="0"/>
    <n v="0"/>
    <m/>
    <x v="0"/>
  </r>
  <r>
    <x v="40"/>
    <x v="6"/>
    <x v="0"/>
    <x v="1"/>
    <x v="9"/>
    <x v="11"/>
    <n v="0"/>
    <n v="0"/>
    <m/>
    <x v="0"/>
  </r>
  <r>
    <x v="40"/>
    <x v="6"/>
    <x v="0"/>
    <x v="0"/>
    <x v="0"/>
    <x v="12"/>
    <n v="581"/>
    <n v="0"/>
    <m/>
    <x v="0"/>
  </r>
  <r>
    <x v="40"/>
    <x v="6"/>
    <x v="0"/>
    <x v="0"/>
    <x v="1"/>
    <x v="12"/>
    <n v="1877"/>
    <n v="0"/>
    <m/>
    <x v="0"/>
  </r>
  <r>
    <x v="40"/>
    <x v="6"/>
    <x v="0"/>
    <x v="1"/>
    <x v="2"/>
    <x v="12"/>
    <n v="0"/>
    <n v="0"/>
    <m/>
    <x v="0"/>
  </r>
  <r>
    <x v="40"/>
    <x v="6"/>
    <x v="0"/>
    <x v="1"/>
    <x v="3"/>
    <x v="12"/>
    <n v="0"/>
    <n v="0"/>
    <m/>
    <x v="0"/>
  </r>
  <r>
    <x v="40"/>
    <x v="6"/>
    <x v="0"/>
    <x v="2"/>
    <x v="4"/>
    <x v="12"/>
    <n v="2239"/>
    <n v="0"/>
    <m/>
    <x v="0"/>
  </r>
  <r>
    <x v="40"/>
    <x v="6"/>
    <x v="0"/>
    <x v="3"/>
    <x v="5"/>
    <x v="12"/>
    <n v="0"/>
    <n v="0"/>
    <m/>
    <x v="0"/>
  </r>
  <r>
    <x v="40"/>
    <x v="6"/>
    <x v="0"/>
    <x v="3"/>
    <x v="6"/>
    <x v="12"/>
    <n v="0"/>
    <n v="0"/>
    <m/>
    <x v="0"/>
  </r>
  <r>
    <x v="40"/>
    <x v="6"/>
    <x v="0"/>
    <x v="4"/>
    <x v="7"/>
    <x v="12"/>
    <n v="911"/>
    <n v="0"/>
    <m/>
    <x v="0"/>
  </r>
  <r>
    <x v="40"/>
    <x v="6"/>
    <x v="0"/>
    <x v="0"/>
    <x v="8"/>
    <x v="12"/>
    <n v="0"/>
    <n v="0"/>
    <m/>
    <x v="0"/>
  </r>
  <r>
    <x v="40"/>
    <x v="6"/>
    <x v="0"/>
    <x v="1"/>
    <x v="9"/>
    <x v="12"/>
    <n v="0"/>
    <n v="0"/>
    <m/>
    <x v="0"/>
  </r>
  <r>
    <x v="40"/>
    <x v="6"/>
    <x v="0"/>
    <x v="0"/>
    <x v="0"/>
    <x v="13"/>
    <n v="547"/>
    <n v="0"/>
    <m/>
    <x v="0"/>
  </r>
  <r>
    <x v="40"/>
    <x v="6"/>
    <x v="0"/>
    <x v="0"/>
    <x v="1"/>
    <x v="13"/>
    <n v="1898"/>
    <n v="0"/>
    <m/>
    <x v="0"/>
  </r>
  <r>
    <x v="40"/>
    <x v="6"/>
    <x v="0"/>
    <x v="1"/>
    <x v="2"/>
    <x v="13"/>
    <n v="0"/>
    <n v="0"/>
    <m/>
    <x v="0"/>
  </r>
  <r>
    <x v="40"/>
    <x v="6"/>
    <x v="0"/>
    <x v="1"/>
    <x v="3"/>
    <x v="13"/>
    <n v="0"/>
    <n v="0"/>
    <m/>
    <x v="0"/>
  </r>
  <r>
    <x v="40"/>
    <x v="6"/>
    <x v="0"/>
    <x v="2"/>
    <x v="4"/>
    <x v="13"/>
    <n v="2233"/>
    <n v="0"/>
    <m/>
    <x v="0"/>
  </r>
  <r>
    <x v="40"/>
    <x v="6"/>
    <x v="0"/>
    <x v="3"/>
    <x v="5"/>
    <x v="13"/>
    <n v="0"/>
    <n v="0"/>
    <m/>
    <x v="0"/>
  </r>
  <r>
    <x v="40"/>
    <x v="6"/>
    <x v="0"/>
    <x v="3"/>
    <x v="6"/>
    <x v="13"/>
    <n v="0"/>
    <n v="0"/>
    <m/>
    <x v="0"/>
  </r>
  <r>
    <x v="40"/>
    <x v="6"/>
    <x v="0"/>
    <x v="4"/>
    <x v="7"/>
    <x v="13"/>
    <n v="927"/>
    <n v="0"/>
    <m/>
    <x v="0"/>
  </r>
  <r>
    <x v="40"/>
    <x v="6"/>
    <x v="0"/>
    <x v="0"/>
    <x v="8"/>
    <x v="13"/>
    <n v="0"/>
    <n v="0"/>
    <m/>
    <x v="0"/>
  </r>
  <r>
    <x v="40"/>
    <x v="6"/>
    <x v="0"/>
    <x v="1"/>
    <x v="9"/>
    <x v="13"/>
    <n v="0"/>
    <n v="0"/>
    <m/>
    <x v="0"/>
  </r>
  <r>
    <x v="40"/>
    <x v="6"/>
    <x v="0"/>
    <x v="0"/>
    <x v="0"/>
    <x v="14"/>
    <n v="511"/>
    <n v="0"/>
    <m/>
    <x v="0"/>
  </r>
  <r>
    <x v="40"/>
    <x v="6"/>
    <x v="0"/>
    <x v="0"/>
    <x v="1"/>
    <x v="14"/>
    <n v="1916"/>
    <n v="0"/>
    <m/>
    <x v="0"/>
  </r>
  <r>
    <x v="40"/>
    <x v="6"/>
    <x v="0"/>
    <x v="1"/>
    <x v="2"/>
    <x v="14"/>
    <n v="0"/>
    <n v="0"/>
    <m/>
    <x v="0"/>
  </r>
  <r>
    <x v="40"/>
    <x v="6"/>
    <x v="0"/>
    <x v="1"/>
    <x v="3"/>
    <x v="14"/>
    <n v="0"/>
    <n v="0"/>
    <m/>
    <x v="0"/>
  </r>
  <r>
    <x v="40"/>
    <x v="6"/>
    <x v="0"/>
    <x v="2"/>
    <x v="4"/>
    <x v="14"/>
    <n v="2151"/>
    <n v="0"/>
    <m/>
    <x v="0"/>
  </r>
  <r>
    <x v="40"/>
    <x v="6"/>
    <x v="0"/>
    <x v="3"/>
    <x v="5"/>
    <x v="14"/>
    <n v="0"/>
    <n v="0"/>
    <m/>
    <x v="0"/>
  </r>
  <r>
    <x v="40"/>
    <x v="6"/>
    <x v="0"/>
    <x v="3"/>
    <x v="6"/>
    <x v="14"/>
    <n v="0"/>
    <n v="0"/>
    <m/>
    <x v="0"/>
  </r>
  <r>
    <x v="40"/>
    <x v="6"/>
    <x v="0"/>
    <x v="4"/>
    <x v="7"/>
    <x v="14"/>
    <n v="892"/>
    <n v="0"/>
    <m/>
    <x v="0"/>
  </r>
  <r>
    <x v="40"/>
    <x v="6"/>
    <x v="0"/>
    <x v="0"/>
    <x v="8"/>
    <x v="14"/>
    <n v="0"/>
    <n v="0"/>
    <m/>
    <x v="0"/>
  </r>
  <r>
    <x v="40"/>
    <x v="6"/>
    <x v="0"/>
    <x v="1"/>
    <x v="9"/>
    <x v="14"/>
    <n v="0"/>
    <n v="0"/>
    <m/>
    <x v="0"/>
  </r>
  <r>
    <x v="40"/>
    <x v="6"/>
    <x v="0"/>
    <x v="0"/>
    <x v="0"/>
    <x v="15"/>
    <n v="465"/>
    <n v="0"/>
    <m/>
    <x v="0"/>
  </r>
  <r>
    <x v="40"/>
    <x v="6"/>
    <x v="0"/>
    <x v="0"/>
    <x v="1"/>
    <x v="15"/>
    <n v="1955"/>
    <n v="0"/>
    <m/>
    <x v="0"/>
  </r>
  <r>
    <x v="40"/>
    <x v="6"/>
    <x v="0"/>
    <x v="1"/>
    <x v="2"/>
    <x v="15"/>
    <n v="0"/>
    <n v="0"/>
    <m/>
    <x v="0"/>
  </r>
  <r>
    <x v="40"/>
    <x v="6"/>
    <x v="0"/>
    <x v="1"/>
    <x v="3"/>
    <x v="15"/>
    <n v="0"/>
    <n v="0"/>
    <m/>
    <x v="0"/>
  </r>
  <r>
    <x v="40"/>
    <x v="6"/>
    <x v="0"/>
    <x v="2"/>
    <x v="4"/>
    <x v="15"/>
    <n v="2099"/>
    <n v="0"/>
    <m/>
    <x v="0"/>
  </r>
  <r>
    <x v="40"/>
    <x v="6"/>
    <x v="0"/>
    <x v="3"/>
    <x v="5"/>
    <x v="15"/>
    <n v="0"/>
    <n v="0"/>
    <m/>
    <x v="0"/>
  </r>
  <r>
    <x v="40"/>
    <x v="6"/>
    <x v="0"/>
    <x v="3"/>
    <x v="6"/>
    <x v="15"/>
    <n v="0"/>
    <n v="0"/>
    <m/>
    <x v="0"/>
  </r>
  <r>
    <x v="40"/>
    <x v="6"/>
    <x v="0"/>
    <x v="4"/>
    <x v="7"/>
    <x v="15"/>
    <n v="935"/>
    <n v="0"/>
    <m/>
    <x v="0"/>
  </r>
  <r>
    <x v="40"/>
    <x v="6"/>
    <x v="0"/>
    <x v="0"/>
    <x v="8"/>
    <x v="15"/>
    <n v="0"/>
    <n v="0"/>
    <m/>
    <x v="0"/>
  </r>
  <r>
    <x v="40"/>
    <x v="6"/>
    <x v="0"/>
    <x v="1"/>
    <x v="9"/>
    <x v="15"/>
    <n v="0"/>
    <n v="0"/>
    <m/>
    <x v="0"/>
  </r>
  <r>
    <x v="40"/>
    <x v="6"/>
    <x v="0"/>
    <x v="0"/>
    <x v="0"/>
    <x v="16"/>
    <n v="433"/>
    <n v="0"/>
    <m/>
    <x v="0"/>
  </r>
  <r>
    <x v="40"/>
    <x v="6"/>
    <x v="0"/>
    <x v="0"/>
    <x v="1"/>
    <x v="16"/>
    <n v="1960"/>
    <n v="0"/>
    <m/>
    <x v="0"/>
  </r>
  <r>
    <x v="40"/>
    <x v="6"/>
    <x v="0"/>
    <x v="1"/>
    <x v="2"/>
    <x v="16"/>
    <n v="0"/>
    <n v="0"/>
    <m/>
    <x v="0"/>
  </r>
  <r>
    <x v="40"/>
    <x v="6"/>
    <x v="0"/>
    <x v="1"/>
    <x v="3"/>
    <x v="16"/>
    <n v="0"/>
    <n v="0"/>
    <m/>
    <x v="0"/>
  </r>
  <r>
    <x v="40"/>
    <x v="6"/>
    <x v="0"/>
    <x v="2"/>
    <x v="4"/>
    <x v="16"/>
    <n v="2024"/>
    <n v="0"/>
    <m/>
    <x v="0"/>
  </r>
  <r>
    <x v="40"/>
    <x v="6"/>
    <x v="0"/>
    <x v="3"/>
    <x v="5"/>
    <x v="16"/>
    <n v="0"/>
    <n v="0"/>
    <m/>
    <x v="0"/>
  </r>
  <r>
    <x v="40"/>
    <x v="6"/>
    <x v="0"/>
    <x v="3"/>
    <x v="6"/>
    <x v="16"/>
    <n v="0"/>
    <n v="0"/>
    <m/>
    <x v="0"/>
  </r>
  <r>
    <x v="40"/>
    <x v="6"/>
    <x v="0"/>
    <x v="4"/>
    <x v="7"/>
    <x v="16"/>
    <n v="977"/>
    <n v="0"/>
    <m/>
    <x v="0"/>
  </r>
  <r>
    <x v="40"/>
    <x v="6"/>
    <x v="0"/>
    <x v="0"/>
    <x v="8"/>
    <x v="16"/>
    <n v="0"/>
    <n v="0"/>
    <m/>
    <x v="0"/>
  </r>
  <r>
    <x v="40"/>
    <x v="6"/>
    <x v="0"/>
    <x v="1"/>
    <x v="9"/>
    <x v="16"/>
    <n v="0"/>
    <n v="0"/>
    <m/>
    <x v="0"/>
  </r>
  <r>
    <x v="40"/>
    <x v="6"/>
    <x v="0"/>
    <x v="0"/>
    <x v="0"/>
    <x v="17"/>
    <n v="403"/>
    <n v="0"/>
    <m/>
    <x v="0"/>
  </r>
  <r>
    <x v="40"/>
    <x v="6"/>
    <x v="0"/>
    <x v="0"/>
    <x v="1"/>
    <x v="17"/>
    <n v="1932"/>
    <n v="0"/>
    <m/>
    <x v="0"/>
  </r>
  <r>
    <x v="40"/>
    <x v="6"/>
    <x v="0"/>
    <x v="1"/>
    <x v="2"/>
    <x v="17"/>
    <n v="0"/>
    <n v="0"/>
    <m/>
    <x v="0"/>
  </r>
  <r>
    <x v="40"/>
    <x v="6"/>
    <x v="0"/>
    <x v="1"/>
    <x v="3"/>
    <x v="17"/>
    <n v="0"/>
    <n v="0"/>
    <m/>
    <x v="0"/>
  </r>
  <r>
    <x v="40"/>
    <x v="6"/>
    <x v="0"/>
    <x v="2"/>
    <x v="4"/>
    <x v="17"/>
    <n v="1921"/>
    <n v="0"/>
    <m/>
    <x v="0"/>
  </r>
  <r>
    <x v="40"/>
    <x v="6"/>
    <x v="0"/>
    <x v="3"/>
    <x v="5"/>
    <x v="17"/>
    <n v="0"/>
    <n v="0"/>
    <m/>
    <x v="0"/>
  </r>
  <r>
    <x v="40"/>
    <x v="6"/>
    <x v="0"/>
    <x v="3"/>
    <x v="6"/>
    <x v="17"/>
    <n v="0"/>
    <n v="0"/>
    <m/>
    <x v="0"/>
  </r>
  <r>
    <x v="40"/>
    <x v="6"/>
    <x v="0"/>
    <x v="4"/>
    <x v="7"/>
    <x v="17"/>
    <n v="1028"/>
    <n v="0"/>
    <m/>
    <x v="0"/>
  </r>
  <r>
    <x v="40"/>
    <x v="6"/>
    <x v="0"/>
    <x v="0"/>
    <x v="8"/>
    <x v="17"/>
    <n v="0"/>
    <n v="0"/>
    <m/>
    <x v="0"/>
  </r>
  <r>
    <x v="40"/>
    <x v="6"/>
    <x v="0"/>
    <x v="1"/>
    <x v="9"/>
    <x v="17"/>
    <n v="0"/>
    <n v="0"/>
    <m/>
    <x v="0"/>
  </r>
  <r>
    <x v="40"/>
    <x v="6"/>
    <x v="0"/>
    <x v="0"/>
    <x v="0"/>
    <x v="18"/>
    <n v="391"/>
    <n v="0"/>
    <m/>
    <x v="0"/>
  </r>
  <r>
    <x v="40"/>
    <x v="6"/>
    <x v="0"/>
    <x v="0"/>
    <x v="1"/>
    <x v="18"/>
    <n v="1852"/>
    <n v="0"/>
    <m/>
    <x v="0"/>
  </r>
  <r>
    <x v="40"/>
    <x v="6"/>
    <x v="0"/>
    <x v="1"/>
    <x v="2"/>
    <x v="18"/>
    <n v="0"/>
    <n v="0"/>
    <m/>
    <x v="0"/>
  </r>
  <r>
    <x v="40"/>
    <x v="6"/>
    <x v="0"/>
    <x v="1"/>
    <x v="3"/>
    <x v="18"/>
    <n v="0"/>
    <n v="0"/>
    <m/>
    <x v="0"/>
  </r>
  <r>
    <x v="40"/>
    <x v="6"/>
    <x v="0"/>
    <x v="2"/>
    <x v="4"/>
    <x v="18"/>
    <n v="1809"/>
    <n v="0"/>
    <m/>
    <x v="0"/>
  </r>
  <r>
    <x v="40"/>
    <x v="6"/>
    <x v="0"/>
    <x v="3"/>
    <x v="5"/>
    <x v="18"/>
    <n v="0"/>
    <n v="0"/>
    <m/>
    <x v="0"/>
  </r>
  <r>
    <x v="40"/>
    <x v="6"/>
    <x v="0"/>
    <x v="3"/>
    <x v="6"/>
    <x v="18"/>
    <n v="0"/>
    <n v="0"/>
    <m/>
    <x v="0"/>
  </r>
  <r>
    <x v="40"/>
    <x v="6"/>
    <x v="0"/>
    <x v="4"/>
    <x v="7"/>
    <x v="18"/>
    <n v="1033"/>
    <n v="0"/>
    <m/>
    <x v="0"/>
  </r>
  <r>
    <x v="40"/>
    <x v="6"/>
    <x v="0"/>
    <x v="0"/>
    <x v="8"/>
    <x v="18"/>
    <n v="0"/>
    <n v="0"/>
    <m/>
    <x v="0"/>
  </r>
  <r>
    <x v="40"/>
    <x v="6"/>
    <x v="0"/>
    <x v="1"/>
    <x v="9"/>
    <x v="18"/>
    <n v="0"/>
    <n v="0"/>
    <m/>
    <x v="0"/>
  </r>
  <r>
    <x v="40"/>
    <x v="6"/>
    <x v="0"/>
    <x v="0"/>
    <x v="0"/>
    <x v="19"/>
    <n v="366"/>
    <n v="0"/>
    <m/>
    <x v="0"/>
  </r>
  <r>
    <x v="40"/>
    <x v="6"/>
    <x v="0"/>
    <x v="0"/>
    <x v="1"/>
    <x v="19"/>
    <n v="1851"/>
    <n v="0"/>
    <m/>
    <x v="0"/>
  </r>
  <r>
    <x v="40"/>
    <x v="6"/>
    <x v="0"/>
    <x v="1"/>
    <x v="2"/>
    <x v="19"/>
    <n v="0"/>
    <n v="0"/>
    <m/>
    <x v="0"/>
  </r>
  <r>
    <x v="40"/>
    <x v="6"/>
    <x v="0"/>
    <x v="1"/>
    <x v="3"/>
    <x v="19"/>
    <n v="0"/>
    <n v="0"/>
    <m/>
    <x v="0"/>
  </r>
  <r>
    <x v="40"/>
    <x v="6"/>
    <x v="0"/>
    <x v="2"/>
    <x v="4"/>
    <x v="19"/>
    <n v="1761"/>
    <n v="0"/>
    <m/>
    <x v="0"/>
  </r>
  <r>
    <x v="40"/>
    <x v="6"/>
    <x v="0"/>
    <x v="3"/>
    <x v="5"/>
    <x v="19"/>
    <n v="1"/>
    <n v="0"/>
    <m/>
    <x v="0"/>
  </r>
  <r>
    <x v="40"/>
    <x v="6"/>
    <x v="0"/>
    <x v="3"/>
    <x v="6"/>
    <x v="19"/>
    <n v="0"/>
    <n v="0"/>
    <m/>
    <x v="0"/>
  </r>
  <r>
    <x v="40"/>
    <x v="6"/>
    <x v="0"/>
    <x v="4"/>
    <x v="7"/>
    <x v="19"/>
    <n v="1102"/>
    <n v="0"/>
    <m/>
    <x v="0"/>
  </r>
  <r>
    <x v="40"/>
    <x v="6"/>
    <x v="0"/>
    <x v="0"/>
    <x v="8"/>
    <x v="19"/>
    <n v="0"/>
    <n v="0"/>
    <m/>
    <x v="0"/>
  </r>
  <r>
    <x v="40"/>
    <x v="6"/>
    <x v="0"/>
    <x v="1"/>
    <x v="9"/>
    <x v="19"/>
    <n v="0"/>
    <n v="0"/>
    <m/>
    <x v="0"/>
  </r>
  <r>
    <x v="40"/>
    <x v="6"/>
    <x v="0"/>
    <x v="0"/>
    <x v="0"/>
    <x v="20"/>
    <n v="352"/>
    <n v="0"/>
    <m/>
    <x v="0"/>
  </r>
  <r>
    <x v="40"/>
    <x v="6"/>
    <x v="0"/>
    <x v="0"/>
    <x v="1"/>
    <x v="20"/>
    <n v="1794"/>
    <n v="0"/>
    <m/>
    <x v="0"/>
  </r>
  <r>
    <x v="40"/>
    <x v="6"/>
    <x v="0"/>
    <x v="1"/>
    <x v="2"/>
    <x v="20"/>
    <n v="0"/>
    <n v="0"/>
    <m/>
    <x v="0"/>
  </r>
  <r>
    <x v="40"/>
    <x v="6"/>
    <x v="0"/>
    <x v="1"/>
    <x v="3"/>
    <x v="20"/>
    <n v="0"/>
    <n v="0"/>
    <m/>
    <x v="0"/>
  </r>
  <r>
    <x v="40"/>
    <x v="6"/>
    <x v="0"/>
    <x v="2"/>
    <x v="4"/>
    <x v="20"/>
    <n v="1674"/>
    <n v="0"/>
    <m/>
    <x v="0"/>
  </r>
  <r>
    <x v="40"/>
    <x v="6"/>
    <x v="0"/>
    <x v="3"/>
    <x v="5"/>
    <x v="20"/>
    <n v="1"/>
    <n v="0"/>
    <m/>
    <x v="0"/>
  </r>
  <r>
    <x v="40"/>
    <x v="6"/>
    <x v="0"/>
    <x v="3"/>
    <x v="6"/>
    <x v="20"/>
    <n v="0"/>
    <n v="0"/>
    <m/>
    <x v="0"/>
  </r>
  <r>
    <x v="40"/>
    <x v="6"/>
    <x v="0"/>
    <x v="4"/>
    <x v="7"/>
    <x v="20"/>
    <n v="1147"/>
    <n v="0"/>
    <m/>
    <x v="0"/>
  </r>
  <r>
    <x v="40"/>
    <x v="6"/>
    <x v="0"/>
    <x v="0"/>
    <x v="8"/>
    <x v="20"/>
    <n v="0"/>
    <n v="0"/>
    <m/>
    <x v="0"/>
  </r>
  <r>
    <x v="40"/>
    <x v="6"/>
    <x v="0"/>
    <x v="1"/>
    <x v="9"/>
    <x v="20"/>
    <n v="0"/>
    <n v="0"/>
    <m/>
    <x v="0"/>
  </r>
  <r>
    <x v="40"/>
    <x v="6"/>
    <x v="0"/>
    <x v="0"/>
    <x v="0"/>
    <x v="21"/>
    <n v="339"/>
    <n v="0"/>
    <m/>
    <x v="0"/>
  </r>
  <r>
    <x v="40"/>
    <x v="6"/>
    <x v="0"/>
    <x v="0"/>
    <x v="1"/>
    <x v="21"/>
    <n v="1705"/>
    <n v="0"/>
    <m/>
    <x v="0"/>
  </r>
  <r>
    <x v="40"/>
    <x v="6"/>
    <x v="0"/>
    <x v="1"/>
    <x v="2"/>
    <x v="21"/>
    <n v="0"/>
    <n v="0"/>
    <m/>
    <x v="0"/>
  </r>
  <r>
    <x v="40"/>
    <x v="6"/>
    <x v="0"/>
    <x v="1"/>
    <x v="3"/>
    <x v="21"/>
    <n v="0"/>
    <n v="0"/>
    <m/>
    <x v="0"/>
  </r>
  <r>
    <x v="40"/>
    <x v="6"/>
    <x v="0"/>
    <x v="2"/>
    <x v="4"/>
    <x v="21"/>
    <n v="1607"/>
    <n v="0"/>
    <m/>
    <x v="0"/>
  </r>
  <r>
    <x v="40"/>
    <x v="6"/>
    <x v="0"/>
    <x v="3"/>
    <x v="5"/>
    <x v="21"/>
    <n v="1"/>
    <n v="0"/>
    <m/>
    <x v="0"/>
  </r>
  <r>
    <x v="40"/>
    <x v="6"/>
    <x v="0"/>
    <x v="3"/>
    <x v="6"/>
    <x v="21"/>
    <n v="0"/>
    <n v="0"/>
    <m/>
    <x v="0"/>
  </r>
  <r>
    <x v="40"/>
    <x v="6"/>
    <x v="0"/>
    <x v="4"/>
    <x v="7"/>
    <x v="21"/>
    <n v="1199"/>
    <n v="0"/>
    <m/>
    <x v="0"/>
  </r>
  <r>
    <x v="40"/>
    <x v="6"/>
    <x v="0"/>
    <x v="0"/>
    <x v="8"/>
    <x v="21"/>
    <n v="0"/>
    <n v="0"/>
    <m/>
    <x v="0"/>
  </r>
  <r>
    <x v="40"/>
    <x v="6"/>
    <x v="0"/>
    <x v="1"/>
    <x v="9"/>
    <x v="21"/>
    <n v="0"/>
    <n v="0"/>
    <m/>
    <x v="0"/>
  </r>
  <r>
    <x v="40"/>
    <x v="6"/>
    <x v="0"/>
    <x v="0"/>
    <x v="0"/>
    <x v="22"/>
    <n v="330"/>
    <n v="0"/>
    <m/>
    <x v="0"/>
  </r>
  <r>
    <x v="40"/>
    <x v="6"/>
    <x v="0"/>
    <x v="0"/>
    <x v="1"/>
    <x v="22"/>
    <n v="1564"/>
    <n v="0"/>
    <m/>
    <x v="0"/>
  </r>
  <r>
    <x v="40"/>
    <x v="6"/>
    <x v="0"/>
    <x v="1"/>
    <x v="2"/>
    <x v="22"/>
    <n v="0"/>
    <n v="0"/>
    <m/>
    <x v="0"/>
  </r>
  <r>
    <x v="40"/>
    <x v="6"/>
    <x v="0"/>
    <x v="1"/>
    <x v="3"/>
    <x v="22"/>
    <n v="0"/>
    <n v="0"/>
    <m/>
    <x v="0"/>
  </r>
  <r>
    <x v="40"/>
    <x v="6"/>
    <x v="0"/>
    <x v="2"/>
    <x v="4"/>
    <x v="22"/>
    <n v="1560"/>
    <n v="0"/>
    <m/>
    <x v="0"/>
  </r>
  <r>
    <x v="40"/>
    <x v="6"/>
    <x v="0"/>
    <x v="3"/>
    <x v="5"/>
    <x v="22"/>
    <n v="1"/>
    <n v="0"/>
    <m/>
    <x v="0"/>
  </r>
  <r>
    <x v="40"/>
    <x v="6"/>
    <x v="0"/>
    <x v="3"/>
    <x v="6"/>
    <x v="22"/>
    <n v="0"/>
    <n v="0"/>
    <m/>
    <x v="0"/>
  </r>
  <r>
    <x v="40"/>
    <x v="6"/>
    <x v="0"/>
    <x v="4"/>
    <x v="7"/>
    <x v="22"/>
    <n v="1141"/>
    <n v="0"/>
    <m/>
    <x v="0"/>
  </r>
  <r>
    <x v="40"/>
    <x v="6"/>
    <x v="0"/>
    <x v="0"/>
    <x v="8"/>
    <x v="22"/>
    <n v="0"/>
    <n v="0"/>
    <m/>
    <x v="0"/>
  </r>
  <r>
    <x v="40"/>
    <x v="6"/>
    <x v="0"/>
    <x v="1"/>
    <x v="9"/>
    <x v="22"/>
    <n v="0"/>
    <n v="0"/>
    <m/>
    <x v="0"/>
  </r>
  <r>
    <x v="40"/>
    <x v="6"/>
    <x v="0"/>
    <x v="0"/>
    <x v="0"/>
    <x v="23"/>
    <n v="321"/>
    <n v="0"/>
    <m/>
    <x v="0"/>
  </r>
  <r>
    <x v="40"/>
    <x v="6"/>
    <x v="0"/>
    <x v="0"/>
    <x v="1"/>
    <x v="23"/>
    <n v="1653"/>
    <n v="0"/>
    <m/>
    <x v="0"/>
  </r>
  <r>
    <x v="40"/>
    <x v="6"/>
    <x v="0"/>
    <x v="1"/>
    <x v="2"/>
    <x v="23"/>
    <n v="0"/>
    <n v="0"/>
    <m/>
    <x v="0"/>
  </r>
  <r>
    <x v="40"/>
    <x v="6"/>
    <x v="0"/>
    <x v="1"/>
    <x v="3"/>
    <x v="23"/>
    <n v="0"/>
    <n v="0"/>
    <m/>
    <x v="0"/>
  </r>
  <r>
    <x v="40"/>
    <x v="6"/>
    <x v="0"/>
    <x v="2"/>
    <x v="4"/>
    <x v="23"/>
    <n v="1505"/>
    <n v="0"/>
    <m/>
    <x v="0"/>
  </r>
  <r>
    <x v="40"/>
    <x v="6"/>
    <x v="0"/>
    <x v="3"/>
    <x v="5"/>
    <x v="23"/>
    <n v="1"/>
    <n v="0"/>
    <m/>
    <x v="0"/>
  </r>
  <r>
    <x v="40"/>
    <x v="6"/>
    <x v="0"/>
    <x v="3"/>
    <x v="6"/>
    <x v="23"/>
    <n v="0"/>
    <n v="0"/>
    <m/>
    <x v="0"/>
  </r>
  <r>
    <x v="40"/>
    <x v="6"/>
    <x v="0"/>
    <x v="4"/>
    <x v="7"/>
    <x v="23"/>
    <n v="1072"/>
    <n v="0"/>
    <m/>
    <x v="0"/>
  </r>
  <r>
    <x v="40"/>
    <x v="6"/>
    <x v="0"/>
    <x v="0"/>
    <x v="8"/>
    <x v="23"/>
    <n v="0"/>
    <n v="0"/>
    <m/>
    <x v="0"/>
  </r>
  <r>
    <x v="40"/>
    <x v="6"/>
    <x v="0"/>
    <x v="1"/>
    <x v="9"/>
    <x v="23"/>
    <n v="0"/>
    <n v="0"/>
    <m/>
    <x v="0"/>
  </r>
  <r>
    <x v="40"/>
    <x v="6"/>
    <x v="0"/>
    <x v="0"/>
    <x v="0"/>
    <x v="24"/>
    <n v="310"/>
    <n v="0"/>
    <m/>
    <x v="0"/>
  </r>
  <r>
    <x v="40"/>
    <x v="6"/>
    <x v="0"/>
    <x v="0"/>
    <x v="1"/>
    <x v="24"/>
    <n v="1741"/>
    <n v="0"/>
    <m/>
    <x v="0"/>
  </r>
  <r>
    <x v="40"/>
    <x v="6"/>
    <x v="0"/>
    <x v="1"/>
    <x v="2"/>
    <x v="24"/>
    <n v="0"/>
    <n v="0"/>
    <m/>
    <x v="0"/>
  </r>
  <r>
    <x v="40"/>
    <x v="6"/>
    <x v="0"/>
    <x v="1"/>
    <x v="3"/>
    <x v="24"/>
    <n v="0"/>
    <n v="0"/>
    <m/>
    <x v="0"/>
  </r>
  <r>
    <x v="40"/>
    <x v="6"/>
    <x v="0"/>
    <x v="2"/>
    <x v="4"/>
    <x v="24"/>
    <n v="1468"/>
    <n v="0"/>
    <m/>
    <x v="0"/>
  </r>
  <r>
    <x v="40"/>
    <x v="6"/>
    <x v="0"/>
    <x v="3"/>
    <x v="5"/>
    <x v="24"/>
    <n v="1"/>
    <n v="0"/>
    <m/>
    <x v="0"/>
  </r>
  <r>
    <x v="40"/>
    <x v="6"/>
    <x v="0"/>
    <x v="3"/>
    <x v="6"/>
    <x v="24"/>
    <n v="0"/>
    <n v="0"/>
    <m/>
    <x v="0"/>
  </r>
  <r>
    <x v="40"/>
    <x v="6"/>
    <x v="0"/>
    <x v="4"/>
    <x v="7"/>
    <x v="24"/>
    <n v="1019"/>
    <n v="0"/>
    <m/>
    <x v="0"/>
  </r>
  <r>
    <x v="40"/>
    <x v="6"/>
    <x v="0"/>
    <x v="0"/>
    <x v="8"/>
    <x v="24"/>
    <n v="0"/>
    <n v="0"/>
    <m/>
    <x v="0"/>
  </r>
  <r>
    <x v="40"/>
    <x v="6"/>
    <x v="0"/>
    <x v="1"/>
    <x v="9"/>
    <x v="24"/>
    <n v="0"/>
    <n v="0"/>
    <m/>
    <x v="0"/>
  </r>
  <r>
    <x v="40"/>
    <x v="6"/>
    <x v="0"/>
    <x v="0"/>
    <x v="0"/>
    <x v="25"/>
    <n v="300"/>
    <n v="0"/>
    <m/>
    <x v="0"/>
  </r>
  <r>
    <x v="40"/>
    <x v="6"/>
    <x v="0"/>
    <x v="0"/>
    <x v="1"/>
    <x v="25"/>
    <n v="1808"/>
    <n v="0"/>
    <m/>
    <x v="0"/>
  </r>
  <r>
    <x v="40"/>
    <x v="6"/>
    <x v="0"/>
    <x v="1"/>
    <x v="2"/>
    <x v="25"/>
    <n v="0"/>
    <n v="0"/>
    <m/>
    <x v="0"/>
  </r>
  <r>
    <x v="40"/>
    <x v="6"/>
    <x v="0"/>
    <x v="1"/>
    <x v="3"/>
    <x v="25"/>
    <n v="0"/>
    <n v="0"/>
    <m/>
    <x v="0"/>
  </r>
  <r>
    <x v="40"/>
    <x v="6"/>
    <x v="0"/>
    <x v="2"/>
    <x v="4"/>
    <x v="25"/>
    <n v="1413"/>
    <n v="0"/>
    <m/>
    <x v="0"/>
  </r>
  <r>
    <x v="40"/>
    <x v="6"/>
    <x v="0"/>
    <x v="3"/>
    <x v="5"/>
    <x v="25"/>
    <n v="2"/>
    <n v="0"/>
    <m/>
    <x v="0"/>
  </r>
  <r>
    <x v="40"/>
    <x v="6"/>
    <x v="0"/>
    <x v="3"/>
    <x v="6"/>
    <x v="25"/>
    <n v="0"/>
    <n v="0"/>
    <m/>
    <x v="0"/>
  </r>
  <r>
    <x v="40"/>
    <x v="6"/>
    <x v="0"/>
    <x v="4"/>
    <x v="7"/>
    <x v="25"/>
    <n v="955"/>
    <n v="0"/>
    <m/>
    <x v="0"/>
  </r>
  <r>
    <x v="40"/>
    <x v="6"/>
    <x v="0"/>
    <x v="0"/>
    <x v="8"/>
    <x v="25"/>
    <n v="0"/>
    <n v="0"/>
    <m/>
    <x v="0"/>
  </r>
  <r>
    <x v="40"/>
    <x v="6"/>
    <x v="0"/>
    <x v="1"/>
    <x v="9"/>
    <x v="25"/>
    <n v="0"/>
    <n v="0"/>
    <m/>
    <x v="0"/>
  </r>
  <r>
    <x v="40"/>
    <x v="6"/>
    <x v="0"/>
    <x v="0"/>
    <x v="0"/>
    <x v="26"/>
    <n v="290"/>
    <n v="0"/>
    <m/>
    <x v="0"/>
  </r>
  <r>
    <x v="40"/>
    <x v="6"/>
    <x v="0"/>
    <x v="0"/>
    <x v="1"/>
    <x v="26"/>
    <n v="1862"/>
    <n v="0"/>
    <m/>
    <x v="0"/>
  </r>
  <r>
    <x v="40"/>
    <x v="6"/>
    <x v="0"/>
    <x v="1"/>
    <x v="2"/>
    <x v="26"/>
    <n v="0"/>
    <n v="0"/>
    <m/>
    <x v="0"/>
  </r>
  <r>
    <x v="40"/>
    <x v="6"/>
    <x v="0"/>
    <x v="1"/>
    <x v="3"/>
    <x v="26"/>
    <n v="0"/>
    <n v="0"/>
    <m/>
    <x v="0"/>
  </r>
  <r>
    <x v="40"/>
    <x v="6"/>
    <x v="0"/>
    <x v="2"/>
    <x v="4"/>
    <x v="26"/>
    <n v="1338"/>
    <n v="0"/>
    <m/>
    <x v="0"/>
  </r>
  <r>
    <x v="40"/>
    <x v="6"/>
    <x v="0"/>
    <x v="3"/>
    <x v="5"/>
    <x v="26"/>
    <n v="2"/>
    <n v="0"/>
    <m/>
    <x v="0"/>
  </r>
  <r>
    <x v="40"/>
    <x v="6"/>
    <x v="0"/>
    <x v="3"/>
    <x v="6"/>
    <x v="26"/>
    <n v="0"/>
    <n v="0"/>
    <m/>
    <x v="0"/>
  </r>
  <r>
    <x v="40"/>
    <x v="6"/>
    <x v="0"/>
    <x v="4"/>
    <x v="7"/>
    <x v="26"/>
    <n v="891"/>
    <n v="0"/>
    <m/>
    <x v="0"/>
  </r>
  <r>
    <x v="40"/>
    <x v="6"/>
    <x v="0"/>
    <x v="0"/>
    <x v="8"/>
    <x v="26"/>
    <n v="0"/>
    <n v="0"/>
    <m/>
    <x v="0"/>
  </r>
  <r>
    <x v="40"/>
    <x v="6"/>
    <x v="0"/>
    <x v="1"/>
    <x v="9"/>
    <x v="26"/>
    <n v="0"/>
    <n v="0"/>
    <m/>
    <x v="0"/>
  </r>
  <r>
    <x v="40"/>
    <x v="6"/>
    <x v="0"/>
    <x v="0"/>
    <x v="0"/>
    <x v="27"/>
    <n v="311"/>
    <n v="0"/>
    <m/>
    <x v="0"/>
  </r>
  <r>
    <x v="40"/>
    <x v="6"/>
    <x v="0"/>
    <x v="0"/>
    <x v="1"/>
    <x v="27"/>
    <n v="1910"/>
    <n v="0"/>
    <m/>
    <x v="0"/>
  </r>
  <r>
    <x v="40"/>
    <x v="6"/>
    <x v="0"/>
    <x v="1"/>
    <x v="2"/>
    <x v="27"/>
    <n v="0"/>
    <n v="0"/>
    <m/>
    <x v="0"/>
  </r>
  <r>
    <x v="40"/>
    <x v="6"/>
    <x v="0"/>
    <x v="1"/>
    <x v="3"/>
    <x v="27"/>
    <n v="0"/>
    <n v="0"/>
    <m/>
    <x v="0"/>
  </r>
  <r>
    <x v="40"/>
    <x v="6"/>
    <x v="0"/>
    <x v="2"/>
    <x v="4"/>
    <x v="27"/>
    <n v="1434"/>
    <n v="0"/>
    <m/>
    <x v="0"/>
  </r>
  <r>
    <x v="40"/>
    <x v="6"/>
    <x v="0"/>
    <x v="3"/>
    <x v="5"/>
    <x v="27"/>
    <n v="2"/>
    <n v="0"/>
    <m/>
    <x v="0"/>
  </r>
  <r>
    <x v="40"/>
    <x v="6"/>
    <x v="0"/>
    <x v="3"/>
    <x v="6"/>
    <x v="27"/>
    <n v="0"/>
    <n v="0"/>
    <m/>
    <x v="0"/>
  </r>
  <r>
    <x v="40"/>
    <x v="6"/>
    <x v="0"/>
    <x v="4"/>
    <x v="7"/>
    <x v="27"/>
    <n v="812"/>
    <n v="0"/>
    <m/>
    <x v="0"/>
  </r>
  <r>
    <x v="40"/>
    <x v="6"/>
    <x v="0"/>
    <x v="0"/>
    <x v="8"/>
    <x v="27"/>
    <n v="0"/>
    <n v="0"/>
    <m/>
    <x v="0"/>
  </r>
  <r>
    <x v="40"/>
    <x v="6"/>
    <x v="0"/>
    <x v="1"/>
    <x v="9"/>
    <x v="27"/>
    <n v="0"/>
    <n v="0"/>
    <m/>
    <x v="0"/>
  </r>
  <r>
    <x v="40"/>
    <x v="6"/>
    <x v="0"/>
    <x v="0"/>
    <x v="0"/>
    <x v="28"/>
    <n v="329"/>
    <n v="0"/>
    <m/>
    <x v="0"/>
  </r>
  <r>
    <x v="40"/>
    <x v="6"/>
    <x v="0"/>
    <x v="0"/>
    <x v="1"/>
    <x v="28"/>
    <n v="1956"/>
    <n v="0"/>
    <m/>
    <x v="0"/>
  </r>
  <r>
    <x v="40"/>
    <x v="6"/>
    <x v="0"/>
    <x v="1"/>
    <x v="2"/>
    <x v="28"/>
    <n v="0"/>
    <n v="0"/>
    <m/>
    <x v="0"/>
  </r>
  <r>
    <x v="40"/>
    <x v="6"/>
    <x v="0"/>
    <x v="1"/>
    <x v="3"/>
    <x v="28"/>
    <n v="0"/>
    <n v="0"/>
    <m/>
    <x v="0"/>
  </r>
  <r>
    <x v="40"/>
    <x v="6"/>
    <x v="0"/>
    <x v="2"/>
    <x v="4"/>
    <x v="28"/>
    <n v="1522"/>
    <n v="0"/>
    <m/>
    <x v="0"/>
  </r>
  <r>
    <x v="40"/>
    <x v="6"/>
    <x v="0"/>
    <x v="3"/>
    <x v="5"/>
    <x v="28"/>
    <n v="2"/>
    <n v="0"/>
    <m/>
    <x v="0"/>
  </r>
  <r>
    <x v="40"/>
    <x v="6"/>
    <x v="0"/>
    <x v="3"/>
    <x v="6"/>
    <x v="28"/>
    <n v="0"/>
    <n v="0"/>
    <m/>
    <x v="0"/>
  </r>
  <r>
    <x v="40"/>
    <x v="6"/>
    <x v="0"/>
    <x v="4"/>
    <x v="7"/>
    <x v="28"/>
    <n v="738"/>
    <n v="0"/>
    <m/>
    <x v="0"/>
  </r>
  <r>
    <x v="40"/>
    <x v="6"/>
    <x v="0"/>
    <x v="0"/>
    <x v="8"/>
    <x v="28"/>
    <n v="0"/>
    <n v="0"/>
    <m/>
    <x v="0"/>
  </r>
  <r>
    <x v="40"/>
    <x v="6"/>
    <x v="0"/>
    <x v="1"/>
    <x v="9"/>
    <x v="28"/>
    <n v="0"/>
    <n v="0"/>
    <m/>
    <x v="0"/>
  </r>
  <r>
    <x v="40"/>
    <x v="6"/>
    <x v="0"/>
    <x v="0"/>
    <x v="0"/>
    <x v="29"/>
    <n v="344"/>
    <n v="0"/>
    <m/>
    <x v="0"/>
  </r>
  <r>
    <x v="40"/>
    <x v="6"/>
    <x v="0"/>
    <x v="0"/>
    <x v="1"/>
    <x v="29"/>
    <n v="1995"/>
    <n v="0"/>
    <m/>
    <x v="0"/>
  </r>
  <r>
    <x v="40"/>
    <x v="6"/>
    <x v="0"/>
    <x v="1"/>
    <x v="2"/>
    <x v="29"/>
    <n v="0"/>
    <n v="0"/>
    <m/>
    <x v="0"/>
  </r>
  <r>
    <x v="40"/>
    <x v="6"/>
    <x v="0"/>
    <x v="1"/>
    <x v="3"/>
    <x v="29"/>
    <n v="0"/>
    <n v="0"/>
    <m/>
    <x v="0"/>
  </r>
  <r>
    <x v="40"/>
    <x v="6"/>
    <x v="0"/>
    <x v="2"/>
    <x v="4"/>
    <x v="29"/>
    <n v="1592"/>
    <n v="0"/>
    <m/>
    <x v="0"/>
  </r>
  <r>
    <x v="40"/>
    <x v="6"/>
    <x v="0"/>
    <x v="3"/>
    <x v="5"/>
    <x v="29"/>
    <n v="2"/>
    <n v="0"/>
    <m/>
    <x v="0"/>
  </r>
  <r>
    <x v="40"/>
    <x v="6"/>
    <x v="0"/>
    <x v="3"/>
    <x v="6"/>
    <x v="29"/>
    <n v="0"/>
    <n v="0"/>
    <m/>
    <x v="0"/>
  </r>
  <r>
    <x v="40"/>
    <x v="6"/>
    <x v="0"/>
    <x v="4"/>
    <x v="7"/>
    <x v="29"/>
    <n v="664"/>
    <n v="0"/>
    <m/>
    <x v="0"/>
  </r>
  <r>
    <x v="40"/>
    <x v="6"/>
    <x v="0"/>
    <x v="0"/>
    <x v="8"/>
    <x v="29"/>
    <n v="0"/>
    <n v="0"/>
    <m/>
    <x v="0"/>
  </r>
  <r>
    <x v="40"/>
    <x v="6"/>
    <x v="0"/>
    <x v="1"/>
    <x v="9"/>
    <x v="29"/>
    <n v="0"/>
    <n v="0"/>
    <m/>
    <x v="0"/>
  </r>
  <r>
    <x v="40"/>
    <x v="6"/>
    <x v="0"/>
    <x v="0"/>
    <x v="0"/>
    <x v="30"/>
    <n v="356"/>
    <n v="0"/>
    <m/>
    <x v="0"/>
  </r>
  <r>
    <x v="40"/>
    <x v="6"/>
    <x v="0"/>
    <x v="0"/>
    <x v="1"/>
    <x v="30"/>
    <n v="2026"/>
    <n v="0"/>
    <m/>
    <x v="0"/>
  </r>
  <r>
    <x v="40"/>
    <x v="6"/>
    <x v="0"/>
    <x v="1"/>
    <x v="2"/>
    <x v="30"/>
    <n v="0"/>
    <n v="0"/>
    <m/>
    <x v="0"/>
  </r>
  <r>
    <x v="40"/>
    <x v="6"/>
    <x v="0"/>
    <x v="1"/>
    <x v="3"/>
    <x v="30"/>
    <n v="0"/>
    <n v="0"/>
    <m/>
    <x v="0"/>
  </r>
  <r>
    <x v="40"/>
    <x v="6"/>
    <x v="0"/>
    <x v="2"/>
    <x v="4"/>
    <x v="30"/>
    <n v="1647"/>
    <n v="0"/>
    <m/>
    <x v="0"/>
  </r>
  <r>
    <x v="40"/>
    <x v="6"/>
    <x v="0"/>
    <x v="3"/>
    <x v="5"/>
    <x v="30"/>
    <n v="2"/>
    <n v="0"/>
    <m/>
    <x v="0"/>
  </r>
  <r>
    <x v="40"/>
    <x v="6"/>
    <x v="0"/>
    <x v="3"/>
    <x v="6"/>
    <x v="30"/>
    <n v="0"/>
    <n v="0"/>
    <m/>
    <x v="0"/>
  </r>
  <r>
    <x v="40"/>
    <x v="6"/>
    <x v="0"/>
    <x v="4"/>
    <x v="7"/>
    <x v="30"/>
    <n v="591"/>
    <n v="0"/>
    <m/>
    <x v="0"/>
  </r>
  <r>
    <x v="40"/>
    <x v="6"/>
    <x v="0"/>
    <x v="0"/>
    <x v="8"/>
    <x v="30"/>
    <n v="0"/>
    <n v="0"/>
    <m/>
    <x v="0"/>
  </r>
  <r>
    <x v="40"/>
    <x v="6"/>
    <x v="0"/>
    <x v="1"/>
    <x v="9"/>
    <x v="30"/>
    <n v="0"/>
    <n v="0"/>
    <m/>
    <x v="0"/>
  </r>
  <r>
    <x v="40"/>
    <x v="7"/>
    <x v="0"/>
    <x v="0"/>
    <x v="0"/>
    <x v="1"/>
    <n v="423"/>
    <n v="0"/>
    <m/>
    <x v="0"/>
  </r>
  <r>
    <x v="40"/>
    <x v="7"/>
    <x v="0"/>
    <x v="0"/>
    <x v="1"/>
    <x v="1"/>
    <n v="167"/>
    <n v="0"/>
    <m/>
    <x v="0"/>
  </r>
  <r>
    <x v="40"/>
    <x v="7"/>
    <x v="0"/>
    <x v="1"/>
    <x v="2"/>
    <x v="1"/>
    <n v="0"/>
    <n v="0"/>
    <m/>
    <x v="0"/>
  </r>
  <r>
    <x v="40"/>
    <x v="7"/>
    <x v="0"/>
    <x v="1"/>
    <x v="3"/>
    <x v="1"/>
    <n v="0"/>
    <n v="0"/>
    <m/>
    <x v="0"/>
  </r>
  <r>
    <x v="40"/>
    <x v="7"/>
    <x v="0"/>
    <x v="2"/>
    <x v="4"/>
    <x v="1"/>
    <n v="2122"/>
    <n v="0"/>
    <m/>
    <x v="0"/>
  </r>
  <r>
    <x v="40"/>
    <x v="7"/>
    <x v="0"/>
    <x v="3"/>
    <x v="5"/>
    <x v="1"/>
    <n v="64"/>
    <n v="0"/>
    <m/>
    <x v="0"/>
  </r>
  <r>
    <x v="40"/>
    <x v="7"/>
    <x v="0"/>
    <x v="3"/>
    <x v="6"/>
    <x v="1"/>
    <n v="0"/>
    <n v="0"/>
    <m/>
    <x v="0"/>
  </r>
  <r>
    <x v="40"/>
    <x v="7"/>
    <x v="0"/>
    <x v="4"/>
    <x v="7"/>
    <x v="1"/>
    <n v="540"/>
    <n v="0"/>
    <m/>
    <x v="0"/>
  </r>
  <r>
    <x v="40"/>
    <x v="7"/>
    <x v="0"/>
    <x v="0"/>
    <x v="8"/>
    <x v="1"/>
    <n v="0"/>
    <n v="0"/>
    <m/>
    <x v="0"/>
  </r>
  <r>
    <x v="40"/>
    <x v="7"/>
    <x v="0"/>
    <x v="1"/>
    <x v="9"/>
    <x v="1"/>
    <n v="0"/>
    <n v="0"/>
    <m/>
    <x v="0"/>
  </r>
  <r>
    <x v="40"/>
    <x v="7"/>
    <x v="0"/>
    <x v="0"/>
    <x v="0"/>
    <x v="2"/>
    <n v="632"/>
    <n v="0"/>
    <m/>
    <x v="0"/>
  </r>
  <r>
    <x v="40"/>
    <x v="7"/>
    <x v="0"/>
    <x v="0"/>
    <x v="1"/>
    <x v="2"/>
    <n v="118"/>
    <n v="0"/>
    <m/>
    <x v="0"/>
  </r>
  <r>
    <x v="40"/>
    <x v="7"/>
    <x v="0"/>
    <x v="1"/>
    <x v="2"/>
    <x v="2"/>
    <n v="0"/>
    <n v="0"/>
    <m/>
    <x v="0"/>
  </r>
  <r>
    <x v="40"/>
    <x v="7"/>
    <x v="0"/>
    <x v="1"/>
    <x v="3"/>
    <x v="2"/>
    <n v="0"/>
    <n v="0"/>
    <m/>
    <x v="0"/>
  </r>
  <r>
    <x v="40"/>
    <x v="7"/>
    <x v="0"/>
    <x v="2"/>
    <x v="4"/>
    <x v="2"/>
    <n v="2263"/>
    <n v="0"/>
    <m/>
    <x v="0"/>
  </r>
  <r>
    <x v="40"/>
    <x v="7"/>
    <x v="0"/>
    <x v="3"/>
    <x v="5"/>
    <x v="2"/>
    <n v="59"/>
    <n v="0"/>
    <m/>
    <x v="0"/>
  </r>
  <r>
    <x v="40"/>
    <x v="7"/>
    <x v="0"/>
    <x v="3"/>
    <x v="6"/>
    <x v="2"/>
    <n v="0"/>
    <n v="0"/>
    <m/>
    <x v="0"/>
  </r>
  <r>
    <x v="40"/>
    <x v="7"/>
    <x v="0"/>
    <x v="4"/>
    <x v="7"/>
    <x v="2"/>
    <n v="1341"/>
    <n v="0"/>
    <m/>
    <x v="0"/>
  </r>
  <r>
    <x v="40"/>
    <x v="7"/>
    <x v="0"/>
    <x v="0"/>
    <x v="8"/>
    <x v="2"/>
    <n v="0"/>
    <n v="0"/>
    <m/>
    <x v="0"/>
  </r>
  <r>
    <x v="40"/>
    <x v="7"/>
    <x v="0"/>
    <x v="1"/>
    <x v="9"/>
    <x v="2"/>
    <n v="0"/>
    <n v="0"/>
    <m/>
    <x v="0"/>
  </r>
  <r>
    <x v="40"/>
    <x v="7"/>
    <x v="0"/>
    <x v="0"/>
    <x v="0"/>
    <x v="3"/>
    <n v="738"/>
    <n v="0"/>
    <m/>
    <x v="0"/>
  </r>
  <r>
    <x v="40"/>
    <x v="7"/>
    <x v="0"/>
    <x v="0"/>
    <x v="1"/>
    <x v="3"/>
    <n v="109"/>
    <n v="0"/>
    <m/>
    <x v="0"/>
  </r>
  <r>
    <x v="40"/>
    <x v="7"/>
    <x v="0"/>
    <x v="1"/>
    <x v="2"/>
    <x v="3"/>
    <n v="0"/>
    <n v="0"/>
    <m/>
    <x v="0"/>
  </r>
  <r>
    <x v="40"/>
    <x v="7"/>
    <x v="0"/>
    <x v="1"/>
    <x v="3"/>
    <x v="3"/>
    <n v="0"/>
    <n v="0"/>
    <m/>
    <x v="0"/>
  </r>
  <r>
    <x v="40"/>
    <x v="7"/>
    <x v="0"/>
    <x v="2"/>
    <x v="4"/>
    <x v="3"/>
    <n v="2378"/>
    <n v="0"/>
    <m/>
    <x v="0"/>
  </r>
  <r>
    <x v="40"/>
    <x v="7"/>
    <x v="0"/>
    <x v="3"/>
    <x v="5"/>
    <x v="3"/>
    <n v="60"/>
    <n v="0"/>
    <m/>
    <x v="0"/>
  </r>
  <r>
    <x v="40"/>
    <x v="7"/>
    <x v="0"/>
    <x v="3"/>
    <x v="6"/>
    <x v="3"/>
    <n v="0"/>
    <n v="0"/>
    <m/>
    <x v="0"/>
  </r>
  <r>
    <x v="40"/>
    <x v="7"/>
    <x v="0"/>
    <x v="4"/>
    <x v="7"/>
    <x v="3"/>
    <n v="1518"/>
    <n v="0"/>
    <m/>
    <x v="0"/>
  </r>
  <r>
    <x v="40"/>
    <x v="7"/>
    <x v="0"/>
    <x v="0"/>
    <x v="8"/>
    <x v="3"/>
    <n v="0"/>
    <n v="0"/>
    <m/>
    <x v="0"/>
  </r>
  <r>
    <x v="40"/>
    <x v="7"/>
    <x v="0"/>
    <x v="1"/>
    <x v="9"/>
    <x v="3"/>
    <n v="0"/>
    <n v="0"/>
    <m/>
    <x v="0"/>
  </r>
  <r>
    <x v="40"/>
    <x v="7"/>
    <x v="0"/>
    <x v="0"/>
    <x v="0"/>
    <x v="4"/>
    <n v="491"/>
    <n v="0"/>
    <m/>
    <x v="0"/>
  </r>
  <r>
    <x v="40"/>
    <x v="7"/>
    <x v="0"/>
    <x v="0"/>
    <x v="1"/>
    <x v="4"/>
    <n v="177"/>
    <n v="0"/>
    <m/>
    <x v="0"/>
  </r>
  <r>
    <x v="40"/>
    <x v="7"/>
    <x v="0"/>
    <x v="1"/>
    <x v="2"/>
    <x v="4"/>
    <n v="0"/>
    <n v="0"/>
    <m/>
    <x v="0"/>
  </r>
  <r>
    <x v="40"/>
    <x v="7"/>
    <x v="0"/>
    <x v="1"/>
    <x v="3"/>
    <x v="4"/>
    <n v="0"/>
    <n v="0"/>
    <m/>
    <x v="0"/>
  </r>
  <r>
    <x v="40"/>
    <x v="7"/>
    <x v="0"/>
    <x v="2"/>
    <x v="4"/>
    <x v="4"/>
    <n v="2469"/>
    <n v="0"/>
    <m/>
    <x v="0"/>
  </r>
  <r>
    <x v="40"/>
    <x v="7"/>
    <x v="0"/>
    <x v="3"/>
    <x v="5"/>
    <x v="4"/>
    <n v="60"/>
    <n v="0"/>
    <m/>
    <x v="0"/>
  </r>
  <r>
    <x v="40"/>
    <x v="7"/>
    <x v="0"/>
    <x v="3"/>
    <x v="6"/>
    <x v="4"/>
    <n v="0"/>
    <n v="0"/>
    <m/>
    <x v="0"/>
  </r>
  <r>
    <x v="40"/>
    <x v="7"/>
    <x v="0"/>
    <x v="4"/>
    <x v="7"/>
    <x v="4"/>
    <n v="870"/>
    <n v="0"/>
    <m/>
    <x v="0"/>
  </r>
  <r>
    <x v="40"/>
    <x v="7"/>
    <x v="0"/>
    <x v="0"/>
    <x v="8"/>
    <x v="4"/>
    <n v="0"/>
    <n v="0"/>
    <m/>
    <x v="0"/>
  </r>
  <r>
    <x v="40"/>
    <x v="7"/>
    <x v="0"/>
    <x v="1"/>
    <x v="9"/>
    <x v="4"/>
    <n v="0"/>
    <n v="0"/>
    <m/>
    <x v="0"/>
  </r>
  <r>
    <x v="40"/>
    <x v="7"/>
    <x v="0"/>
    <x v="0"/>
    <x v="0"/>
    <x v="5"/>
    <n v="532"/>
    <n v="0"/>
    <m/>
    <x v="0"/>
  </r>
  <r>
    <x v="40"/>
    <x v="7"/>
    <x v="0"/>
    <x v="0"/>
    <x v="1"/>
    <x v="5"/>
    <n v="173"/>
    <n v="0"/>
    <m/>
    <x v="0"/>
  </r>
  <r>
    <x v="40"/>
    <x v="7"/>
    <x v="0"/>
    <x v="1"/>
    <x v="2"/>
    <x v="5"/>
    <n v="0"/>
    <n v="0"/>
    <m/>
    <x v="0"/>
  </r>
  <r>
    <x v="40"/>
    <x v="7"/>
    <x v="0"/>
    <x v="1"/>
    <x v="3"/>
    <x v="5"/>
    <n v="0"/>
    <n v="0"/>
    <m/>
    <x v="0"/>
  </r>
  <r>
    <x v="40"/>
    <x v="7"/>
    <x v="0"/>
    <x v="2"/>
    <x v="4"/>
    <x v="5"/>
    <n v="2571"/>
    <n v="0"/>
    <m/>
    <x v="0"/>
  </r>
  <r>
    <x v="40"/>
    <x v="7"/>
    <x v="0"/>
    <x v="3"/>
    <x v="5"/>
    <x v="5"/>
    <n v="59"/>
    <n v="0"/>
    <m/>
    <x v="0"/>
  </r>
  <r>
    <x v="40"/>
    <x v="7"/>
    <x v="0"/>
    <x v="3"/>
    <x v="6"/>
    <x v="5"/>
    <n v="0"/>
    <n v="0"/>
    <m/>
    <x v="0"/>
  </r>
  <r>
    <x v="40"/>
    <x v="7"/>
    <x v="0"/>
    <x v="4"/>
    <x v="7"/>
    <x v="5"/>
    <n v="594"/>
    <n v="0"/>
    <m/>
    <x v="0"/>
  </r>
  <r>
    <x v="40"/>
    <x v="7"/>
    <x v="0"/>
    <x v="0"/>
    <x v="8"/>
    <x v="5"/>
    <n v="0"/>
    <n v="0"/>
    <m/>
    <x v="0"/>
  </r>
  <r>
    <x v="40"/>
    <x v="7"/>
    <x v="0"/>
    <x v="1"/>
    <x v="9"/>
    <x v="5"/>
    <n v="0"/>
    <n v="0"/>
    <m/>
    <x v="0"/>
  </r>
  <r>
    <x v="40"/>
    <x v="7"/>
    <x v="0"/>
    <x v="0"/>
    <x v="0"/>
    <x v="6"/>
    <n v="592"/>
    <n v="0"/>
    <m/>
    <x v="0"/>
  </r>
  <r>
    <x v="40"/>
    <x v="7"/>
    <x v="0"/>
    <x v="0"/>
    <x v="1"/>
    <x v="6"/>
    <n v="165"/>
    <n v="0"/>
    <m/>
    <x v="0"/>
  </r>
  <r>
    <x v="40"/>
    <x v="7"/>
    <x v="0"/>
    <x v="1"/>
    <x v="2"/>
    <x v="6"/>
    <n v="0"/>
    <n v="0"/>
    <m/>
    <x v="0"/>
  </r>
  <r>
    <x v="40"/>
    <x v="7"/>
    <x v="0"/>
    <x v="1"/>
    <x v="3"/>
    <x v="6"/>
    <n v="0"/>
    <n v="0"/>
    <m/>
    <x v="0"/>
  </r>
  <r>
    <x v="40"/>
    <x v="7"/>
    <x v="0"/>
    <x v="2"/>
    <x v="4"/>
    <x v="6"/>
    <n v="2658"/>
    <n v="0"/>
    <m/>
    <x v="0"/>
  </r>
  <r>
    <x v="40"/>
    <x v="7"/>
    <x v="0"/>
    <x v="3"/>
    <x v="5"/>
    <x v="6"/>
    <n v="58"/>
    <n v="0"/>
    <m/>
    <x v="0"/>
  </r>
  <r>
    <x v="40"/>
    <x v="7"/>
    <x v="0"/>
    <x v="3"/>
    <x v="6"/>
    <x v="6"/>
    <n v="0"/>
    <n v="0"/>
    <m/>
    <x v="0"/>
  </r>
  <r>
    <x v="40"/>
    <x v="7"/>
    <x v="0"/>
    <x v="4"/>
    <x v="7"/>
    <x v="6"/>
    <n v="682"/>
    <n v="0"/>
    <m/>
    <x v="0"/>
  </r>
  <r>
    <x v="40"/>
    <x v="7"/>
    <x v="0"/>
    <x v="0"/>
    <x v="8"/>
    <x v="6"/>
    <n v="0"/>
    <n v="0"/>
    <m/>
    <x v="0"/>
  </r>
  <r>
    <x v="40"/>
    <x v="7"/>
    <x v="0"/>
    <x v="1"/>
    <x v="9"/>
    <x v="6"/>
    <n v="0"/>
    <n v="0"/>
    <m/>
    <x v="0"/>
  </r>
  <r>
    <x v="40"/>
    <x v="7"/>
    <x v="0"/>
    <x v="0"/>
    <x v="0"/>
    <x v="7"/>
    <n v="579"/>
    <n v="0"/>
    <m/>
    <x v="0"/>
  </r>
  <r>
    <x v="40"/>
    <x v="7"/>
    <x v="0"/>
    <x v="0"/>
    <x v="1"/>
    <x v="7"/>
    <n v="185"/>
    <n v="0"/>
    <m/>
    <x v="0"/>
  </r>
  <r>
    <x v="40"/>
    <x v="7"/>
    <x v="0"/>
    <x v="1"/>
    <x v="2"/>
    <x v="7"/>
    <n v="0"/>
    <n v="0"/>
    <m/>
    <x v="0"/>
  </r>
  <r>
    <x v="40"/>
    <x v="7"/>
    <x v="0"/>
    <x v="1"/>
    <x v="3"/>
    <x v="7"/>
    <n v="0"/>
    <n v="0"/>
    <m/>
    <x v="0"/>
  </r>
  <r>
    <x v="40"/>
    <x v="7"/>
    <x v="0"/>
    <x v="2"/>
    <x v="4"/>
    <x v="7"/>
    <n v="2698"/>
    <n v="0"/>
    <m/>
    <x v="0"/>
  </r>
  <r>
    <x v="40"/>
    <x v="7"/>
    <x v="0"/>
    <x v="3"/>
    <x v="5"/>
    <x v="7"/>
    <n v="57"/>
    <n v="0"/>
    <m/>
    <x v="0"/>
  </r>
  <r>
    <x v="40"/>
    <x v="7"/>
    <x v="0"/>
    <x v="3"/>
    <x v="6"/>
    <x v="7"/>
    <n v="0"/>
    <n v="0"/>
    <m/>
    <x v="0"/>
  </r>
  <r>
    <x v="40"/>
    <x v="7"/>
    <x v="0"/>
    <x v="4"/>
    <x v="7"/>
    <x v="7"/>
    <n v="620"/>
    <n v="0"/>
    <m/>
    <x v="0"/>
  </r>
  <r>
    <x v="40"/>
    <x v="7"/>
    <x v="0"/>
    <x v="0"/>
    <x v="8"/>
    <x v="7"/>
    <n v="0"/>
    <n v="0"/>
    <m/>
    <x v="0"/>
  </r>
  <r>
    <x v="40"/>
    <x v="7"/>
    <x v="0"/>
    <x v="1"/>
    <x v="9"/>
    <x v="7"/>
    <n v="0"/>
    <n v="0"/>
    <m/>
    <x v="0"/>
  </r>
  <r>
    <x v="40"/>
    <x v="7"/>
    <x v="0"/>
    <x v="0"/>
    <x v="0"/>
    <x v="8"/>
    <n v="563"/>
    <n v="0"/>
    <m/>
    <x v="0"/>
  </r>
  <r>
    <x v="40"/>
    <x v="7"/>
    <x v="0"/>
    <x v="0"/>
    <x v="1"/>
    <x v="8"/>
    <n v="210"/>
    <n v="0"/>
    <m/>
    <x v="0"/>
  </r>
  <r>
    <x v="40"/>
    <x v="7"/>
    <x v="0"/>
    <x v="1"/>
    <x v="2"/>
    <x v="8"/>
    <n v="0"/>
    <n v="0"/>
    <m/>
    <x v="0"/>
  </r>
  <r>
    <x v="40"/>
    <x v="7"/>
    <x v="0"/>
    <x v="1"/>
    <x v="3"/>
    <x v="8"/>
    <n v="0"/>
    <n v="0"/>
    <m/>
    <x v="0"/>
  </r>
  <r>
    <x v="40"/>
    <x v="7"/>
    <x v="0"/>
    <x v="2"/>
    <x v="4"/>
    <x v="8"/>
    <n v="2771"/>
    <n v="0"/>
    <m/>
    <x v="0"/>
  </r>
  <r>
    <x v="40"/>
    <x v="7"/>
    <x v="0"/>
    <x v="3"/>
    <x v="5"/>
    <x v="8"/>
    <n v="54"/>
    <n v="0"/>
    <m/>
    <x v="0"/>
  </r>
  <r>
    <x v="40"/>
    <x v="7"/>
    <x v="0"/>
    <x v="3"/>
    <x v="6"/>
    <x v="8"/>
    <n v="0"/>
    <n v="0"/>
    <m/>
    <x v="0"/>
  </r>
  <r>
    <x v="40"/>
    <x v="7"/>
    <x v="0"/>
    <x v="4"/>
    <x v="7"/>
    <x v="8"/>
    <n v="621"/>
    <n v="0"/>
    <m/>
    <x v="0"/>
  </r>
  <r>
    <x v="40"/>
    <x v="7"/>
    <x v="0"/>
    <x v="0"/>
    <x v="8"/>
    <x v="8"/>
    <n v="0"/>
    <n v="0"/>
    <m/>
    <x v="0"/>
  </r>
  <r>
    <x v="40"/>
    <x v="7"/>
    <x v="0"/>
    <x v="1"/>
    <x v="9"/>
    <x v="8"/>
    <n v="0"/>
    <n v="0"/>
    <m/>
    <x v="0"/>
  </r>
  <r>
    <x v="40"/>
    <x v="7"/>
    <x v="0"/>
    <x v="0"/>
    <x v="0"/>
    <x v="9"/>
    <n v="562"/>
    <n v="0"/>
    <m/>
    <x v="0"/>
  </r>
  <r>
    <x v="40"/>
    <x v="7"/>
    <x v="0"/>
    <x v="0"/>
    <x v="1"/>
    <x v="9"/>
    <n v="214"/>
    <n v="0"/>
    <m/>
    <x v="0"/>
  </r>
  <r>
    <x v="40"/>
    <x v="7"/>
    <x v="0"/>
    <x v="1"/>
    <x v="2"/>
    <x v="9"/>
    <n v="0"/>
    <n v="0"/>
    <m/>
    <x v="0"/>
  </r>
  <r>
    <x v="40"/>
    <x v="7"/>
    <x v="0"/>
    <x v="1"/>
    <x v="3"/>
    <x v="9"/>
    <n v="0"/>
    <n v="0"/>
    <m/>
    <x v="0"/>
  </r>
  <r>
    <x v="40"/>
    <x v="7"/>
    <x v="0"/>
    <x v="2"/>
    <x v="4"/>
    <x v="9"/>
    <n v="2795"/>
    <n v="0"/>
    <m/>
    <x v="0"/>
  </r>
  <r>
    <x v="40"/>
    <x v="7"/>
    <x v="0"/>
    <x v="3"/>
    <x v="5"/>
    <x v="9"/>
    <n v="53"/>
    <n v="0"/>
    <m/>
    <x v="0"/>
  </r>
  <r>
    <x v="40"/>
    <x v="7"/>
    <x v="0"/>
    <x v="3"/>
    <x v="6"/>
    <x v="9"/>
    <n v="0"/>
    <n v="0"/>
    <m/>
    <x v="0"/>
  </r>
  <r>
    <x v="40"/>
    <x v="7"/>
    <x v="0"/>
    <x v="4"/>
    <x v="7"/>
    <x v="9"/>
    <n v="646"/>
    <n v="0"/>
    <m/>
    <x v="0"/>
  </r>
  <r>
    <x v="40"/>
    <x v="7"/>
    <x v="0"/>
    <x v="0"/>
    <x v="8"/>
    <x v="9"/>
    <n v="0"/>
    <n v="0"/>
    <m/>
    <x v="0"/>
  </r>
  <r>
    <x v="40"/>
    <x v="7"/>
    <x v="0"/>
    <x v="1"/>
    <x v="9"/>
    <x v="9"/>
    <n v="0"/>
    <n v="0"/>
    <m/>
    <x v="0"/>
  </r>
  <r>
    <x v="40"/>
    <x v="7"/>
    <x v="0"/>
    <x v="0"/>
    <x v="0"/>
    <x v="10"/>
    <n v="573"/>
    <n v="0"/>
    <m/>
    <x v="0"/>
  </r>
  <r>
    <x v="40"/>
    <x v="7"/>
    <x v="0"/>
    <x v="0"/>
    <x v="1"/>
    <x v="10"/>
    <n v="214"/>
    <n v="0"/>
    <m/>
    <x v="0"/>
  </r>
  <r>
    <x v="40"/>
    <x v="7"/>
    <x v="0"/>
    <x v="1"/>
    <x v="2"/>
    <x v="10"/>
    <n v="0"/>
    <n v="0"/>
    <m/>
    <x v="0"/>
  </r>
  <r>
    <x v="40"/>
    <x v="7"/>
    <x v="0"/>
    <x v="1"/>
    <x v="3"/>
    <x v="10"/>
    <n v="0"/>
    <n v="0"/>
    <m/>
    <x v="0"/>
  </r>
  <r>
    <x v="40"/>
    <x v="7"/>
    <x v="0"/>
    <x v="2"/>
    <x v="4"/>
    <x v="10"/>
    <n v="2885"/>
    <n v="0"/>
    <m/>
    <x v="0"/>
  </r>
  <r>
    <x v="40"/>
    <x v="7"/>
    <x v="0"/>
    <x v="3"/>
    <x v="5"/>
    <x v="10"/>
    <n v="52"/>
    <n v="0"/>
    <m/>
    <x v="0"/>
  </r>
  <r>
    <x v="40"/>
    <x v="7"/>
    <x v="0"/>
    <x v="3"/>
    <x v="6"/>
    <x v="10"/>
    <n v="0"/>
    <n v="0"/>
    <m/>
    <x v="0"/>
  </r>
  <r>
    <x v="40"/>
    <x v="7"/>
    <x v="0"/>
    <x v="4"/>
    <x v="7"/>
    <x v="10"/>
    <n v="710"/>
    <n v="0"/>
    <m/>
    <x v="0"/>
  </r>
  <r>
    <x v="40"/>
    <x v="7"/>
    <x v="0"/>
    <x v="0"/>
    <x v="8"/>
    <x v="10"/>
    <n v="0"/>
    <n v="0"/>
    <m/>
    <x v="0"/>
  </r>
  <r>
    <x v="40"/>
    <x v="7"/>
    <x v="0"/>
    <x v="1"/>
    <x v="9"/>
    <x v="10"/>
    <n v="0"/>
    <n v="0"/>
    <m/>
    <x v="0"/>
  </r>
  <r>
    <x v="40"/>
    <x v="7"/>
    <x v="0"/>
    <x v="0"/>
    <x v="0"/>
    <x v="11"/>
    <n v="590"/>
    <n v="0"/>
    <m/>
    <x v="0"/>
  </r>
  <r>
    <x v="40"/>
    <x v="7"/>
    <x v="0"/>
    <x v="0"/>
    <x v="1"/>
    <x v="11"/>
    <n v="212"/>
    <n v="0"/>
    <m/>
    <x v="0"/>
  </r>
  <r>
    <x v="40"/>
    <x v="7"/>
    <x v="0"/>
    <x v="1"/>
    <x v="2"/>
    <x v="11"/>
    <n v="0"/>
    <n v="0"/>
    <m/>
    <x v="0"/>
  </r>
  <r>
    <x v="40"/>
    <x v="7"/>
    <x v="0"/>
    <x v="1"/>
    <x v="3"/>
    <x v="11"/>
    <n v="0"/>
    <n v="0"/>
    <m/>
    <x v="0"/>
  </r>
  <r>
    <x v="40"/>
    <x v="7"/>
    <x v="0"/>
    <x v="2"/>
    <x v="4"/>
    <x v="11"/>
    <n v="3006"/>
    <n v="0"/>
    <m/>
    <x v="0"/>
  </r>
  <r>
    <x v="40"/>
    <x v="7"/>
    <x v="0"/>
    <x v="3"/>
    <x v="5"/>
    <x v="11"/>
    <n v="52"/>
    <n v="0"/>
    <m/>
    <x v="0"/>
  </r>
  <r>
    <x v="40"/>
    <x v="7"/>
    <x v="0"/>
    <x v="3"/>
    <x v="6"/>
    <x v="11"/>
    <n v="0"/>
    <n v="0"/>
    <m/>
    <x v="0"/>
  </r>
  <r>
    <x v="40"/>
    <x v="7"/>
    <x v="0"/>
    <x v="4"/>
    <x v="7"/>
    <x v="11"/>
    <n v="744"/>
    <n v="0"/>
    <m/>
    <x v="0"/>
  </r>
  <r>
    <x v="40"/>
    <x v="7"/>
    <x v="0"/>
    <x v="0"/>
    <x v="8"/>
    <x v="11"/>
    <n v="0"/>
    <n v="0"/>
    <m/>
    <x v="0"/>
  </r>
  <r>
    <x v="40"/>
    <x v="7"/>
    <x v="0"/>
    <x v="1"/>
    <x v="9"/>
    <x v="11"/>
    <n v="0"/>
    <n v="0"/>
    <m/>
    <x v="0"/>
  </r>
  <r>
    <x v="40"/>
    <x v="7"/>
    <x v="0"/>
    <x v="0"/>
    <x v="0"/>
    <x v="12"/>
    <n v="580"/>
    <n v="0"/>
    <m/>
    <x v="0"/>
  </r>
  <r>
    <x v="40"/>
    <x v="7"/>
    <x v="0"/>
    <x v="0"/>
    <x v="1"/>
    <x v="12"/>
    <n v="208"/>
    <n v="0"/>
    <m/>
    <x v="0"/>
  </r>
  <r>
    <x v="40"/>
    <x v="7"/>
    <x v="0"/>
    <x v="1"/>
    <x v="2"/>
    <x v="12"/>
    <n v="0"/>
    <n v="0"/>
    <m/>
    <x v="0"/>
  </r>
  <r>
    <x v="40"/>
    <x v="7"/>
    <x v="0"/>
    <x v="1"/>
    <x v="3"/>
    <x v="12"/>
    <n v="0"/>
    <n v="0"/>
    <m/>
    <x v="0"/>
  </r>
  <r>
    <x v="40"/>
    <x v="7"/>
    <x v="0"/>
    <x v="2"/>
    <x v="4"/>
    <x v="12"/>
    <n v="2889"/>
    <n v="0"/>
    <m/>
    <x v="0"/>
  </r>
  <r>
    <x v="40"/>
    <x v="7"/>
    <x v="0"/>
    <x v="3"/>
    <x v="5"/>
    <x v="12"/>
    <n v="49"/>
    <n v="0"/>
    <m/>
    <x v="0"/>
  </r>
  <r>
    <x v="40"/>
    <x v="7"/>
    <x v="0"/>
    <x v="3"/>
    <x v="6"/>
    <x v="12"/>
    <n v="0"/>
    <n v="0"/>
    <m/>
    <x v="0"/>
  </r>
  <r>
    <x v="40"/>
    <x v="7"/>
    <x v="0"/>
    <x v="4"/>
    <x v="7"/>
    <x v="12"/>
    <n v="826"/>
    <n v="0"/>
    <m/>
    <x v="0"/>
  </r>
  <r>
    <x v="40"/>
    <x v="7"/>
    <x v="0"/>
    <x v="0"/>
    <x v="8"/>
    <x v="12"/>
    <n v="0"/>
    <n v="0"/>
    <m/>
    <x v="0"/>
  </r>
  <r>
    <x v="40"/>
    <x v="7"/>
    <x v="0"/>
    <x v="1"/>
    <x v="9"/>
    <x v="12"/>
    <n v="0"/>
    <n v="0"/>
    <m/>
    <x v="0"/>
  </r>
  <r>
    <x v="40"/>
    <x v="7"/>
    <x v="0"/>
    <x v="0"/>
    <x v="0"/>
    <x v="13"/>
    <n v="561"/>
    <n v="0"/>
    <m/>
    <x v="0"/>
  </r>
  <r>
    <x v="40"/>
    <x v="7"/>
    <x v="0"/>
    <x v="0"/>
    <x v="1"/>
    <x v="13"/>
    <n v="206"/>
    <n v="0"/>
    <m/>
    <x v="0"/>
  </r>
  <r>
    <x v="40"/>
    <x v="7"/>
    <x v="0"/>
    <x v="1"/>
    <x v="2"/>
    <x v="13"/>
    <n v="0"/>
    <n v="0"/>
    <m/>
    <x v="0"/>
  </r>
  <r>
    <x v="40"/>
    <x v="7"/>
    <x v="0"/>
    <x v="1"/>
    <x v="3"/>
    <x v="13"/>
    <n v="0"/>
    <n v="0"/>
    <m/>
    <x v="0"/>
  </r>
  <r>
    <x v="40"/>
    <x v="7"/>
    <x v="0"/>
    <x v="2"/>
    <x v="4"/>
    <x v="13"/>
    <n v="2766"/>
    <n v="0"/>
    <m/>
    <x v="0"/>
  </r>
  <r>
    <x v="40"/>
    <x v="7"/>
    <x v="0"/>
    <x v="3"/>
    <x v="5"/>
    <x v="13"/>
    <n v="46"/>
    <n v="0"/>
    <m/>
    <x v="0"/>
  </r>
  <r>
    <x v="40"/>
    <x v="7"/>
    <x v="0"/>
    <x v="3"/>
    <x v="6"/>
    <x v="13"/>
    <n v="0"/>
    <n v="0"/>
    <m/>
    <x v="0"/>
  </r>
  <r>
    <x v="40"/>
    <x v="7"/>
    <x v="0"/>
    <x v="4"/>
    <x v="7"/>
    <x v="13"/>
    <n v="863"/>
    <n v="0"/>
    <m/>
    <x v="0"/>
  </r>
  <r>
    <x v="40"/>
    <x v="7"/>
    <x v="0"/>
    <x v="0"/>
    <x v="8"/>
    <x v="13"/>
    <n v="0"/>
    <n v="0"/>
    <m/>
    <x v="0"/>
  </r>
  <r>
    <x v="40"/>
    <x v="7"/>
    <x v="0"/>
    <x v="1"/>
    <x v="9"/>
    <x v="13"/>
    <n v="0"/>
    <n v="0"/>
    <m/>
    <x v="0"/>
  </r>
  <r>
    <x v="40"/>
    <x v="7"/>
    <x v="0"/>
    <x v="0"/>
    <x v="0"/>
    <x v="14"/>
    <n v="513"/>
    <n v="0"/>
    <m/>
    <x v="0"/>
  </r>
  <r>
    <x v="40"/>
    <x v="7"/>
    <x v="0"/>
    <x v="0"/>
    <x v="1"/>
    <x v="14"/>
    <n v="214"/>
    <n v="0"/>
    <m/>
    <x v="0"/>
  </r>
  <r>
    <x v="40"/>
    <x v="7"/>
    <x v="0"/>
    <x v="1"/>
    <x v="2"/>
    <x v="14"/>
    <n v="0"/>
    <n v="0"/>
    <m/>
    <x v="0"/>
  </r>
  <r>
    <x v="40"/>
    <x v="7"/>
    <x v="0"/>
    <x v="1"/>
    <x v="3"/>
    <x v="14"/>
    <n v="0"/>
    <n v="0"/>
    <m/>
    <x v="0"/>
  </r>
  <r>
    <x v="40"/>
    <x v="7"/>
    <x v="0"/>
    <x v="2"/>
    <x v="4"/>
    <x v="14"/>
    <n v="2626"/>
    <n v="0"/>
    <m/>
    <x v="0"/>
  </r>
  <r>
    <x v="40"/>
    <x v="7"/>
    <x v="0"/>
    <x v="3"/>
    <x v="5"/>
    <x v="14"/>
    <n v="43"/>
    <n v="0"/>
    <m/>
    <x v="0"/>
  </r>
  <r>
    <x v="40"/>
    <x v="7"/>
    <x v="0"/>
    <x v="3"/>
    <x v="6"/>
    <x v="14"/>
    <n v="0"/>
    <n v="0"/>
    <m/>
    <x v="0"/>
  </r>
  <r>
    <x v="40"/>
    <x v="7"/>
    <x v="0"/>
    <x v="4"/>
    <x v="7"/>
    <x v="14"/>
    <n v="866"/>
    <n v="0"/>
    <m/>
    <x v="0"/>
  </r>
  <r>
    <x v="40"/>
    <x v="7"/>
    <x v="0"/>
    <x v="0"/>
    <x v="8"/>
    <x v="14"/>
    <n v="0"/>
    <n v="0"/>
    <m/>
    <x v="0"/>
  </r>
  <r>
    <x v="40"/>
    <x v="7"/>
    <x v="0"/>
    <x v="1"/>
    <x v="9"/>
    <x v="14"/>
    <n v="0"/>
    <n v="0"/>
    <m/>
    <x v="0"/>
  </r>
  <r>
    <x v="40"/>
    <x v="7"/>
    <x v="0"/>
    <x v="0"/>
    <x v="0"/>
    <x v="15"/>
    <n v="467"/>
    <n v="0"/>
    <m/>
    <x v="0"/>
  </r>
  <r>
    <x v="40"/>
    <x v="7"/>
    <x v="0"/>
    <x v="0"/>
    <x v="1"/>
    <x v="15"/>
    <n v="221"/>
    <n v="0"/>
    <m/>
    <x v="0"/>
  </r>
  <r>
    <x v="40"/>
    <x v="7"/>
    <x v="0"/>
    <x v="1"/>
    <x v="2"/>
    <x v="15"/>
    <n v="0"/>
    <n v="0"/>
    <m/>
    <x v="0"/>
  </r>
  <r>
    <x v="40"/>
    <x v="7"/>
    <x v="0"/>
    <x v="1"/>
    <x v="3"/>
    <x v="15"/>
    <n v="0"/>
    <n v="0"/>
    <m/>
    <x v="0"/>
  </r>
  <r>
    <x v="40"/>
    <x v="7"/>
    <x v="0"/>
    <x v="2"/>
    <x v="4"/>
    <x v="15"/>
    <n v="2491"/>
    <n v="0"/>
    <m/>
    <x v="0"/>
  </r>
  <r>
    <x v="40"/>
    <x v="7"/>
    <x v="0"/>
    <x v="3"/>
    <x v="5"/>
    <x v="15"/>
    <n v="40"/>
    <n v="0"/>
    <m/>
    <x v="0"/>
  </r>
  <r>
    <x v="40"/>
    <x v="7"/>
    <x v="0"/>
    <x v="3"/>
    <x v="6"/>
    <x v="15"/>
    <n v="0"/>
    <n v="0"/>
    <m/>
    <x v="0"/>
  </r>
  <r>
    <x v="40"/>
    <x v="7"/>
    <x v="0"/>
    <x v="4"/>
    <x v="7"/>
    <x v="15"/>
    <n v="905"/>
    <n v="0"/>
    <m/>
    <x v="0"/>
  </r>
  <r>
    <x v="40"/>
    <x v="7"/>
    <x v="0"/>
    <x v="0"/>
    <x v="8"/>
    <x v="15"/>
    <n v="0"/>
    <n v="0"/>
    <m/>
    <x v="0"/>
  </r>
  <r>
    <x v="40"/>
    <x v="7"/>
    <x v="0"/>
    <x v="1"/>
    <x v="9"/>
    <x v="15"/>
    <n v="0"/>
    <n v="0"/>
    <m/>
    <x v="0"/>
  </r>
  <r>
    <x v="40"/>
    <x v="7"/>
    <x v="0"/>
    <x v="0"/>
    <x v="0"/>
    <x v="16"/>
    <n v="437"/>
    <n v="0"/>
    <m/>
    <x v="0"/>
  </r>
  <r>
    <x v="40"/>
    <x v="7"/>
    <x v="0"/>
    <x v="0"/>
    <x v="1"/>
    <x v="16"/>
    <n v="222"/>
    <n v="0"/>
    <m/>
    <x v="0"/>
  </r>
  <r>
    <x v="40"/>
    <x v="7"/>
    <x v="0"/>
    <x v="1"/>
    <x v="2"/>
    <x v="16"/>
    <n v="0"/>
    <n v="0"/>
    <m/>
    <x v="0"/>
  </r>
  <r>
    <x v="40"/>
    <x v="7"/>
    <x v="0"/>
    <x v="1"/>
    <x v="3"/>
    <x v="16"/>
    <n v="0"/>
    <n v="0"/>
    <m/>
    <x v="0"/>
  </r>
  <r>
    <x v="40"/>
    <x v="7"/>
    <x v="0"/>
    <x v="2"/>
    <x v="4"/>
    <x v="16"/>
    <n v="2367"/>
    <n v="0"/>
    <m/>
    <x v="0"/>
  </r>
  <r>
    <x v="40"/>
    <x v="7"/>
    <x v="0"/>
    <x v="3"/>
    <x v="5"/>
    <x v="16"/>
    <n v="38"/>
    <n v="0"/>
    <m/>
    <x v="0"/>
  </r>
  <r>
    <x v="40"/>
    <x v="7"/>
    <x v="0"/>
    <x v="3"/>
    <x v="6"/>
    <x v="16"/>
    <n v="0"/>
    <n v="0"/>
    <m/>
    <x v="0"/>
  </r>
  <r>
    <x v="40"/>
    <x v="7"/>
    <x v="0"/>
    <x v="4"/>
    <x v="7"/>
    <x v="16"/>
    <n v="954"/>
    <n v="0"/>
    <m/>
    <x v="0"/>
  </r>
  <r>
    <x v="40"/>
    <x v="7"/>
    <x v="0"/>
    <x v="0"/>
    <x v="8"/>
    <x v="16"/>
    <n v="0"/>
    <n v="0"/>
    <m/>
    <x v="0"/>
  </r>
  <r>
    <x v="40"/>
    <x v="7"/>
    <x v="0"/>
    <x v="1"/>
    <x v="9"/>
    <x v="16"/>
    <n v="0"/>
    <n v="0"/>
    <m/>
    <x v="0"/>
  </r>
  <r>
    <x v="40"/>
    <x v="7"/>
    <x v="0"/>
    <x v="0"/>
    <x v="0"/>
    <x v="17"/>
    <n v="409"/>
    <n v="0"/>
    <m/>
    <x v="0"/>
  </r>
  <r>
    <x v="40"/>
    <x v="7"/>
    <x v="0"/>
    <x v="0"/>
    <x v="1"/>
    <x v="17"/>
    <n v="219"/>
    <n v="0"/>
    <m/>
    <x v="0"/>
  </r>
  <r>
    <x v="40"/>
    <x v="7"/>
    <x v="0"/>
    <x v="1"/>
    <x v="2"/>
    <x v="17"/>
    <n v="0"/>
    <n v="0"/>
    <m/>
    <x v="0"/>
  </r>
  <r>
    <x v="40"/>
    <x v="7"/>
    <x v="0"/>
    <x v="1"/>
    <x v="3"/>
    <x v="17"/>
    <n v="0"/>
    <n v="0"/>
    <m/>
    <x v="0"/>
  </r>
  <r>
    <x v="40"/>
    <x v="7"/>
    <x v="0"/>
    <x v="2"/>
    <x v="4"/>
    <x v="17"/>
    <n v="2229"/>
    <n v="0"/>
    <m/>
    <x v="0"/>
  </r>
  <r>
    <x v="40"/>
    <x v="7"/>
    <x v="0"/>
    <x v="3"/>
    <x v="5"/>
    <x v="17"/>
    <n v="36"/>
    <n v="0"/>
    <m/>
    <x v="0"/>
  </r>
  <r>
    <x v="40"/>
    <x v="7"/>
    <x v="0"/>
    <x v="3"/>
    <x v="6"/>
    <x v="17"/>
    <n v="0"/>
    <n v="0"/>
    <m/>
    <x v="0"/>
  </r>
  <r>
    <x v="40"/>
    <x v="7"/>
    <x v="0"/>
    <x v="4"/>
    <x v="7"/>
    <x v="17"/>
    <n v="1023"/>
    <n v="0"/>
    <m/>
    <x v="0"/>
  </r>
  <r>
    <x v="40"/>
    <x v="7"/>
    <x v="0"/>
    <x v="0"/>
    <x v="8"/>
    <x v="17"/>
    <n v="0"/>
    <n v="0"/>
    <m/>
    <x v="0"/>
  </r>
  <r>
    <x v="40"/>
    <x v="7"/>
    <x v="0"/>
    <x v="1"/>
    <x v="9"/>
    <x v="17"/>
    <n v="0"/>
    <n v="0"/>
    <m/>
    <x v="0"/>
  </r>
  <r>
    <x v="40"/>
    <x v="7"/>
    <x v="0"/>
    <x v="0"/>
    <x v="0"/>
    <x v="18"/>
    <n v="395"/>
    <n v="0"/>
    <m/>
    <x v="0"/>
  </r>
  <r>
    <x v="40"/>
    <x v="7"/>
    <x v="0"/>
    <x v="0"/>
    <x v="1"/>
    <x v="18"/>
    <n v="211"/>
    <n v="0"/>
    <m/>
    <x v="0"/>
  </r>
  <r>
    <x v="40"/>
    <x v="7"/>
    <x v="0"/>
    <x v="1"/>
    <x v="2"/>
    <x v="18"/>
    <n v="0"/>
    <n v="0"/>
    <m/>
    <x v="0"/>
  </r>
  <r>
    <x v="40"/>
    <x v="7"/>
    <x v="0"/>
    <x v="1"/>
    <x v="3"/>
    <x v="18"/>
    <n v="0"/>
    <n v="0"/>
    <m/>
    <x v="0"/>
  </r>
  <r>
    <x v="40"/>
    <x v="7"/>
    <x v="0"/>
    <x v="2"/>
    <x v="4"/>
    <x v="18"/>
    <n v="2133"/>
    <n v="0"/>
    <m/>
    <x v="0"/>
  </r>
  <r>
    <x v="40"/>
    <x v="7"/>
    <x v="0"/>
    <x v="3"/>
    <x v="5"/>
    <x v="18"/>
    <n v="34"/>
    <n v="0"/>
    <m/>
    <x v="0"/>
  </r>
  <r>
    <x v="40"/>
    <x v="7"/>
    <x v="0"/>
    <x v="3"/>
    <x v="6"/>
    <x v="18"/>
    <n v="0"/>
    <n v="0"/>
    <m/>
    <x v="0"/>
  </r>
  <r>
    <x v="40"/>
    <x v="7"/>
    <x v="0"/>
    <x v="4"/>
    <x v="7"/>
    <x v="18"/>
    <n v="1077"/>
    <n v="0"/>
    <m/>
    <x v="0"/>
  </r>
  <r>
    <x v="40"/>
    <x v="7"/>
    <x v="0"/>
    <x v="0"/>
    <x v="8"/>
    <x v="18"/>
    <n v="0"/>
    <n v="0"/>
    <m/>
    <x v="0"/>
  </r>
  <r>
    <x v="40"/>
    <x v="7"/>
    <x v="0"/>
    <x v="1"/>
    <x v="9"/>
    <x v="18"/>
    <n v="0"/>
    <n v="0"/>
    <m/>
    <x v="0"/>
  </r>
  <r>
    <x v="40"/>
    <x v="7"/>
    <x v="0"/>
    <x v="0"/>
    <x v="0"/>
    <x v="19"/>
    <n v="393"/>
    <n v="0"/>
    <m/>
    <x v="0"/>
  </r>
  <r>
    <x v="40"/>
    <x v="7"/>
    <x v="0"/>
    <x v="0"/>
    <x v="1"/>
    <x v="19"/>
    <n v="201"/>
    <n v="0"/>
    <m/>
    <x v="0"/>
  </r>
  <r>
    <x v="40"/>
    <x v="7"/>
    <x v="0"/>
    <x v="1"/>
    <x v="2"/>
    <x v="19"/>
    <n v="0"/>
    <n v="0"/>
    <m/>
    <x v="0"/>
  </r>
  <r>
    <x v="40"/>
    <x v="7"/>
    <x v="0"/>
    <x v="1"/>
    <x v="3"/>
    <x v="19"/>
    <n v="0"/>
    <n v="0"/>
    <m/>
    <x v="0"/>
  </r>
  <r>
    <x v="40"/>
    <x v="7"/>
    <x v="0"/>
    <x v="2"/>
    <x v="4"/>
    <x v="19"/>
    <n v="2023"/>
    <n v="0"/>
    <m/>
    <x v="0"/>
  </r>
  <r>
    <x v="40"/>
    <x v="7"/>
    <x v="0"/>
    <x v="3"/>
    <x v="5"/>
    <x v="19"/>
    <n v="33"/>
    <n v="0"/>
    <m/>
    <x v="0"/>
  </r>
  <r>
    <x v="40"/>
    <x v="7"/>
    <x v="0"/>
    <x v="3"/>
    <x v="6"/>
    <x v="19"/>
    <n v="0"/>
    <n v="0"/>
    <m/>
    <x v="0"/>
  </r>
  <r>
    <x v="40"/>
    <x v="7"/>
    <x v="0"/>
    <x v="4"/>
    <x v="7"/>
    <x v="19"/>
    <n v="1098"/>
    <n v="0"/>
    <m/>
    <x v="0"/>
  </r>
  <r>
    <x v="40"/>
    <x v="7"/>
    <x v="0"/>
    <x v="0"/>
    <x v="8"/>
    <x v="19"/>
    <n v="0"/>
    <n v="0"/>
    <m/>
    <x v="0"/>
  </r>
  <r>
    <x v="40"/>
    <x v="7"/>
    <x v="0"/>
    <x v="1"/>
    <x v="9"/>
    <x v="19"/>
    <n v="0"/>
    <n v="0"/>
    <m/>
    <x v="0"/>
  </r>
  <r>
    <x v="40"/>
    <x v="7"/>
    <x v="0"/>
    <x v="0"/>
    <x v="0"/>
    <x v="20"/>
    <n v="383"/>
    <n v="0"/>
    <m/>
    <x v="0"/>
  </r>
  <r>
    <x v="40"/>
    <x v="7"/>
    <x v="0"/>
    <x v="0"/>
    <x v="1"/>
    <x v="20"/>
    <n v="194"/>
    <n v="0"/>
    <m/>
    <x v="0"/>
  </r>
  <r>
    <x v="40"/>
    <x v="7"/>
    <x v="0"/>
    <x v="1"/>
    <x v="2"/>
    <x v="20"/>
    <n v="0"/>
    <n v="0"/>
    <m/>
    <x v="0"/>
  </r>
  <r>
    <x v="40"/>
    <x v="7"/>
    <x v="0"/>
    <x v="1"/>
    <x v="3"/>
    <x v="20"/>
    <n v="0"/>
    <n v="0"/>
    <m/>
    <x v="0"/>
  </r>
  <r>
    <x v="40"/>
    <x v="7"/>
    <x v="0"/>
    <x v="2"/>
    <x v="4"/>
    <x v="20"/>
    <n v="1909"/>
    <n v="0"/>
    <m/>
    <x v="0"/>
  </r>
  <r>
    <x v="40"/>
    <x v="7"/>
    <x v="0"/>
    <x v="3"/>
    <x v="5"/>
    <x v="20"/>
    <n v="32"/>
    <n v="0"/>
    <m/>
    <x v="0"/>
  </r>
  <r>
    <x v="40"/>
    <x v="7"/>
    <x v="0"/>
    <x v="3"/>
    <x v="6"/>
    <x v="20"/>
    <n v="0"/>
    <n v="0"/>
    <m/>
    <x v="0"/>
  </r>
  <r>
    <x v="40"/>
    <x v="7"/>
    <x v="0"/>
    <x v="4"/>
    <x v="7"/>
    <x v="20"/>
    <n v="1150"/>
    <n v="0"/>
    <m/>
    <x v="0"/>
  </r>
  <r>
    <x v="40"/>
    <x v="7"/>
    <x v="0"/>
    <x v="0"/>
    <x v="8"/>
    <x v="20"/>
    <n v="0"/>
    <n v="0"/>
    <m/>
    <x v="0"/>
  </r>
  <r>
    <x v="40"/>
    <x v="7"/>
    <x v="0"/>
    <x v="1"/>
    <x v="9"/>
    <x v="20"/>
    <n v="0"/>
    <n v="0"/>
    <m/>
    <x v="0"/>
  </r>
  <r>
    <x v="40"/>
    <x v="7"/>
    <x v="0"/>
    <x v="0"/>
    <x v="0"/>
    <x v="21"/>
    <n v="371"/>
    <n v="0"/>
    <m/>
    <x v="0"/>
  </r>
  <r>
    <x v="40"/>
    <x v="7"/>
    <x v="0"/>
    <x v="0"/>
    <x v="1"/>
    <x v="21"/>
    <n v="186"/>
    <n v="0"/>
    <m/>
    <x v="0"/>
  </r>
  <r>
    <x v="40"/>
    <x v="7"/>
    <x v="0"/>
    <x v="1"/>
    <x v="2"/>
    <x v="21"/>
    <n v="0"/>
    <n v="0"/>
    <m/>
    <x v="0"/>
  </r>
  <r>
    <x v="40"/>
    <x v="7"/>
    <x v="0"/>
    <x v="1"/>
    <x v="3"/>
    <x v="21"/>
    <n v="0"/>
    <n v="0"/>
    <m/>
    <x v="0"/>
  </r>
  <r>
    <x v="40"/>
    <x v="7"/>
    <x v="0"/>
    <x v="2"/>
    <x v="4"/>
    <x v="21"/>
    <n v="1817"/>
    <n v="0"/>
    <m/>
    <x v="0"/>
  </r>
  <r>
    <x v="40"/>
    <x v="7"/>
    <x v="0"/>
    <x v="3"/>
    <x v="5"/>
    <x v="21"/>
    <n v="32"/>
    <n v="0"/>
    <m/>
    <x v="0"/>
  </r>
  <r>
    <x v="40"/>
    <x v="7"/>
    <x v="0"/>
    <x v="3"/>
    <x v="6"/>
    <x v="21"/>
    <n v="0"/>
    <n v="0"/>
    <m/>
    <x v="0"/>
  </r>
  <r>
    <x v="40"/>
    <x v="7"/>
    <x v="0"/>
    <x v="4"/>
    <x v="7"/>
    <x v="21"/>
    <n v="1230"/>
    <n v="0"/>
    <m/>
    <x v="0"/>
  </r>
  <r>
    <x v="40"/>
    <x v="7"/>
    <x v="0"/>
    <x v="0"/>
    <x v="8"/>
    <x v="21"/>
    <n v="0"/>
    <n v="0"/>
    <m/>
    <x v="0"/>
  </r>
  <r>
    <x v="40"/>
    <x v="7"/>
    <x v="0"/>
    <x v="1"/>
    <x v="9"/>
    <x v="21"/>
    <n v="0"/>
    <n v="0"/>
    <m/>
    <x v="0"/>
  </r>
  <r>
    <x v="40"/>
    <x v="7"/>
    <x v="0"/>
    <x v="0"/>
    <x v="0"/>
    <x v="22"/>
    <n v="357"/>
    <n v="0"/>
    <m/>
    <x v="0"/>
  </r>
  <r>
    <x v="40"/>
    <x v="7"/>
    <x v="0"/>
    <x v="0"/>
    <x v="1"/>
    <x v="22"/>
    <n v="175"/>
    <n v="0"/>
    <m/>
    <x v="0"/>
  </r>
  <r>
    <x v="40"/>
    <x v="7"/>
    <x v="0"/>
    <x v="1"/>
    <x v="2"/>
    <x v="22"/>
    <n v="0"/>
    <n v="0"/>
    <m/>
    <x v="0"/>
  </r>
  <r>
    <x v="40"/>
    <x v="7"/>
    <x v="0"/>
    <x v="1"/>
    <x v="3"/>
    <x v="22"/>
    <n v="0"/>
    <n v="0"/>
    <m/>
    <x v="0"/>
  </r>
  <r>
    <x v="40"/>
    <x v="7"/>
    <x v="0"/>
    <x v="2"/>
    <x v="4"/>
    <x v="22"/>
    <n v="1758"/>
    <n v="0"/>
    <m/>
    <x v="0"/>
  </r>
  <r>
    <x v="40"/>
    <x v="7"/>
    <x v="0"/>
    <x v="3"/>
    <x v="5"/>
    <x v="22"/>
    <n v="31"/>
    <n v="0"/>
    <m/>
    <x v="0"/>
  </r>
  <r>
    <x v="40"/>
    <x v="7"/>
    <x v="0"/>
    <x v="3"/>
    <x v="6"/>
    <x v="22"/>
    <n v="0"/>
    <n v="0"/>
    <m/>
    <x v="0"/>
  </r>
  <r>
    <x v="40"/>
    <x v="7"/>
    <x v="0"/>
    <x v="4"/>
    <x v="7"/>
    <x v="22"/>
    <n v="1206"/>
    <n v="0"/>
    <m/>
    <x v="0"/>
  </r>
  <r>
    <x v="40"/>
    <x v="7"/>
    <x v="0"/>
    <x v="0"/>
    <x v="8"/>
    <x v="22"/>
    <n v="0"/>
    <n v="0"/>
    <m/>
    <x v="0"/>
  </r>
  <r>
    <x v="40"/>
    <x v="7"/>
    <x v="0"/>
    <x v="1"/>
    <x v="9"/>
    <x v="22"/>
    <n v="0"/>
    <n v="0"/>
    <m/>
    <x v="0"/>
  </r>
  <r>
    <x v="40"/>
    <x v="7"/>
    <x v="0"/>
    <x v="0"/>
    <x v="0"/>
    <x v="23"/>
    <n v="345"/>
    <n v="0"/>
    <m/>
    <x v="0"/>
  </r>
  <r>
    <x v="40"/>
    <x v="7"/>
    <x v="0"/>
    <x v="0"/>
    <x v="1"/>
    <x v="23"/>
    <n v="186"/>
    <n v="0"/>
    <m/>
    <x v="0"/>
  </r>
  <r>
    <x v="40"/>
    <x v="7"/>
    <x v="0"/>
    <x v="1"/>
    <x v="2"/>
    <x v="23"/>
    <n v="0"/>
    <n v="0"/>
    <m/>
    <x v="0"/>
  </r>
  <r>
    <x v="40"/>
    <x v="7"/>
    <x v="0"/>
    <x v="1"/>
    <x v="3"/>
    <x v="23"/>
    <n v="0"/>
    <n v="0"/>
    <m/>
    <x v="0"/>
  </r>
  <r>
    <x v="40"/>
    <x v="7"/>
    <x v="0"/>
    <x v="2"/>
    <x v="4"/>
    <x v="23"/>
    <n v="1691"/>
    <n v="0"/>
    <m/>
    <x v="0"/>
  </r>
  <r>
    <x v="40"/>
    <x v="7"/>
    <x v="0"/>
    <x v="3"/>
    <x v="5"/>
    <x v="23"/>
    <n v="30"/>
    <n v="0"/>
    <m/>
    <x v="0"/>
  </r>
  <r>
    <x v="40"/>
    <x v="7"/>
    <x v="0"/>
    <x v="3"/>
    <x v="6"/>
    <x v="23"/>
    <n v="0"/>
    <n v="0"/>
    <m/>
    <x v="0"/>
  </r>
  <r>
    <x v="40"/>
    <x v="7"/>
    <x v="0"/>
    <x v="4"/>
    <x v="7"/>
    <x v="23"/>
    <n v="1158"/>
    <n v="0"/>
    <m/>
    <x v="0"/>
  </r>
  <r>
    <x v="40"/>
    <x v="7"/>
    <x v="0"/>
    <x v="0"/>
    <x v="8"/>
    <x v="23"/>
    <n v="0"/>
    <n v="0"/>
    <m/>
    <x v="0"/>
  </r>
  <r>
    <x v="40"/>
    <x v="7"/>
    <x v="0"/>
    <x v="1"/>
    <x v="9"/>
    <x v="23"/>
    <n v="0"/>
    <n v="0"/>
    <m/>
    <x v="0"/>
  </r>
  <r>
    <x v="40"/>
    <x v="7"/>
    <x v="0"/>
    <x v="0"/>
    <x v="0"/>
    <x v="24"/>
    <n v="335"/>
    <n v="0"/>
    <m/>
    <x v="0"/>
  </r>
  <r>
    <x v="40"/>
    <x v="7"/>
    <x v="0"/>
    <x v="0"/>
    <x v="1"/>
    <x v="24"/>
    <n v="197"/>
    <n v="0"/>
    <m/>
    <x v="0"/>
  </r>
  <r>
    <x v="40"/>
    <x v="7"/>
    <x v="0"/>
    <x v="1"/>
    <x v="2"/>
    <x v="24"/>
    <n v="0"/>
    <n v="0"/>
    <m/>
    <x v="0"/>
  </r>
  <r>
    <x v="40"/>
    <x v="7"/>
    <x v="0"/>
    <x v="1"/>
    <x v="3"/>
    <x v="24"/>
    <n v="0"/>
    <n v="0"/>
    <m/>
    <x v="0"/>
  </r>
  <r>
    <x v="40"/>
    <x v="7"/>
    <x v="0"/>
    <x v="2"/>
    <x v="4"/>
    <x v="24"/>
    <n v="1640"/>
    <n v="0"/>
    <m/>
    <x v="0"/>
  </r>
  <r>
    <x v="40"/>
    <x v="7"/>
    <x v="0"/>
    <x v="3"/>
    <x v="5"/>
    <x v="24"/>
    <n v="30"/>
    <n v="0"/>
    <m/>
    <x v="0"/>
  </r>
  <r>
    <x v="40"/>
    <x v="7"/>
    <x v="0"/>
    <x v="3"/>
    <x v="6"/>
    <x v="24"/>
    <n v="0"/>
    <n v="0"/>
    <m/>
    <x v="0"/>
  </r>
  <r>
    <x v="40"/>
    <x v="7"/>
    <x v="0"/>
    <x v="4"/>
    <x v="7"/>
    <x v="24"/>
    <n v="1116"/>
    <n v="0"/>
    <m/>
    <x v="0"/>
  </r>
  <r>
    <x v="40"/>
    <x v="7"/>
    <x v="0"/>
    <x v="0"/>
    <x v="8"/>
    <x v="24"/>
    <n v="0"/>
    <n v="0"/>
    <m/>
    <x v="0"/>
  </r>
  <r>
    <x v="40"/>
    <x v="7"/>
    <x v="0"/>
    <x v="1"/>
    <x v="9"/>
    <x v="24"/>
    <n v="0"/>
    <n v="0"/>
    <m/>
    <x v="0"/>
  </r>
  <r>
    <x v="40"/>
    <x v="7"/>
    <x v="0"/>
    <x v="0"/>
    <x v="0"/>
    <x v="25"/>
    <n v="323"/>
    <n v="0"/>
    <m/>
    <x v="0"/>
  </r>
  <r>
    <x v="40"/>
    <x v="7"/>
    <x v="0"/>
    <x v="0"/>
    <x v="1"/>
    <x v="25"/>
    <n v="205"/>
    <n v="0"/>
    <m/>
    <x v="0"/>
  </r>
  <r>
    <x v="40"/>
    <x v="7"/>
    <x v="0"/>
    <x v="1"/>
    <x v="2"/>
    <x v="25"/>
    <n v="0"/>
    <n v="0"/>
    <m/>
    <x v="0"/>
  </r>
  <r>
    <x v="40"/>
    <x v="7"/>
    <x v="0"/>
    <x v="1"/>
    <x v="3"/>
    <x v="25"/>
    <n v="0"/>
    <n v="0"/>
    <m/>
    <x v="0"/>
  </r>
  <r>
    <x v="40"/>
    <x v="7"/>
    <x v="0"/>
    <x v="2"/>
    <x v="4"/>
    <x v="25"/>
    <n v="1570"/>
    <n v="0"/>
    <m/>
    <x v="0"/>
  </r>
  <r>
    <x v="40"/>
    <x v="7"/>
    <x v="0"/>
    <x v="3"/>
    <x v="5"/>
    <x v="25"/>
    <n v="29"/>
    <n v="0"/>
    <m/>
    <x v="0"/>
  </r>
  <r>
    <x v="40"/>
    <x v="7"/>
    <x v="0"/>
    <x v="3"/>
    <x v="6"/>
    <x v="25"/>
    <n v="0"/>
    <n v="0"/>
    <m/>
    <x v="0"/>
  </r>
  <r>
    <x v="40"/>
    <x v="7"/>
    <x v="0"/>
    <x v="4"/>
    <x v="7"/>
    <x v="25"/>
    <n v="1067"/>
    <n v="0"/>
    <m/>
    <x v="0"/>
  </r>
  <r>
    <x v="40"/>
    <x v="7"/>
    <x v="0"/>
    <x v="0"/>
    <x v="8"/>
    <x v="25"/>
    <n v="0"/>
    <n v="0"/>
    <m/>
    <x v="0"/>
  </r>
  <r>
    <x v="40"/>
    <x v="7"/>
    <x v="0"/>
    <x v="1"/>
    <x v="9"/>
    <x v="25"/>
    <n v="0"/>
    <n v="0"/>
    <m/>
    <x v="0"/>
  </r>
  <r>
    <x v="40"/>
    <x v="7"/>
    <x v="0"/>
    <x v="0"/>
    <x v="0"/>
    <x v="26"/>
    <n v="313"/>
    <n v="0"/>
    <m/>
    <x v="0"/>
  </r>
  <r>
    <x v="40"/>
    <x v="7"/>
    <x v="0"/>
    <x v="0"/>
    <x v="1"/>
    <x v="26"/>
    <n v="212"/>
    <n v="0"/>
    <m/>
    <x v="0"/>
  </r>
  <r>
    <x v="40"/>
    <x v="7"/>
    <x v="0"/>
    <x v="1"/>
    <x v="2"/>
    <x v="26"/>
    <n v="0"/>
    <n v="0"/>
    <m/>
    <x v="0"/>
  </r>
  <r>
    <x v="40"/>
    <x v="7"/>
    <x v="0"/>
    <x v="1"/>
    <x v="3"/>
    <x v="26"/>
    <n v="0"/>
    <n v="0"/>
    <m/>
    <x v="0"/>
  </r>
  <r>
    <x v="40"/>
    <x v="7"/>
    <x v="0"/>
    <x v="2"/>
    <x v="4"/>
    <x v="26"/>
    <n v="1475"/>
    <n v="0"/>
    <m/>
    <x v="0"/>
  </r>
  <r>
    <x v="40"/>
    <x v="7"/>
    <x v="0"/>
    <x v="3"/>
    <x v="5"/>
    <x v="26"/>
    <n v="28"/>
    <n v="0"/>
    <m/>
    <x v="0"/>
  </r>
  <r>
    <x v="40"/>
    <x v="7"/>
    <x v="0"/>
    <x v="3"/>
    <x v="6"/>
    <x v="26"/>
    <n v="0"/>
    <n v="0"/>
    <m/>
    <x v="0"/>
  </r>
  <r>
    <x v="40"/>
    <x v="7"/>
    <x v="0"/>
    <x v="4"/>
    <x v="7"/>
    <x v="26"/>
    <n v="1023"/>
    <n v="0"/>
    <m/>
    <x v="0"/>
  </r>
  <r>
    <x v="40"/>
    <x v="7"/>
    <x v="0"/>
    <x v="0"/>
    <x v="8"/>
    <x v="26"/>
    <n v="0"/>
    <n v="0"/>
    <m/>
    <x v="0"/>
  </r>
  <r>
    <x v="40"/>
    <x v="7"/>
    <x v="0"/>
    <x v="1"/>
    <x v="9"/>
    <x v="26"/>
    <n v="0"/>
    <n v="0"/>
    <m/>
    <x v="0"/>
  </r>
  <r>
    <x v="40"/>
    <x v="7"/>
    <x v="0"/>
    <x v="0"/>
    <x v="0"/>
    <x v="27"/>
    <n v="336"/>
    <n v="0"/>
    <m/>
    <x v="0"/>
  </r>
  <r>
    <x v="40"/>
    <x v="7"/>
    <x v="0"/>
    <x v="0"/>
    <x v="1"/>
    <x v="27"/>
    <n v="219"/>
    <n v="0"/>
    <m/>
    <x v="0"/>
  </r>
  <r>
    <x v="40"/>
    <x v="7"/>
    <x v="0"/>
    <x v="1"/>
    <x v="2"/>
    <x v="27"/>
    <n v="0"/>
    <n v="0"/>
    <m/>
    <x v="0"/>
  </r>
  <r>
    <x v="40"/>
    <x v="7"/>
    <x v="0"/>
    <x v="1"/>
    <x v="3"/>
    <x v="27"/>
    <n v="0"/>
    <n v="0"/>
    <m/>
    <x v="0"/>
  </r>
  <r>
    <x v="40"/>
    <x v="7"/>
    <x v="0"/>
    <x v="2"/>
    <x v="4"/>
    <x v="27"/>
    <n v="1589"/>
    <n v="0"/>
    <m/>
    <x v="0"/>
  </r>
  <r>
    <x v="40"/>
    <x v="7"/>
    <x v="0"/>
    <x v="3"/>
    <x v="5"/>
    <x v="27"/>
    <n v="30"/>
    <n v="0"/>
    <m/>
    <x v="0"/>
  </r>
  <r>
    <x v="40"/>
    <x v="7"/>
    <x v="0"/>
    <x v="3"/>
    <x v="6"/>
    <x v="27"/>
    <n v="0"/>
    <n v="0"/>
    <m/>
    <x v="0"/>
  </r>
  <r>
    <x v="40"/>
    <x v="7"/>
    <x v="0"/>
    <x v="4"/>
    <x v="7"/>
    <x v="27"/>
    <n v="963"/>
    <n v="0"/>
    <m/>
    <x v="0"/>
  </r>
  <r>
    <x v="40"/>
    <x v="7"/>
    <x v="0"/>
    <x v="0"/>
    <x v="8"/>
    <x v="27"/>
    <n v="0"/>
    <n v="0"/>
    <m/>
    <x v="0"/>
  </r>
  <r>
    <x v="40"/>
    <x v="7"/>
    <x v="0"/>
    <x v="1"/>
    <x v="9"/>
    <x v="27"/>
    <n v="0"/>
    <n v="0"/>
    <m/>
    <x v="0"/>
  </r>
  <r>
    <x v="40"/>
    <x v="7"/>
    <x v="0"/>
    <x v="0"/>
    <x v="0"/>
    <x v="28"/>
    <n v="356"/>
    <n v="0"/>
    <m/>
    <x v="0"/>
  </r>
  <r>
    <x v="40"/>
    <x v="7"/>
    <x v="0"/>
    <x v="0"/>
    <x v="1"/>
    <x v="28"/>
    <n v="224"/>
    <n v="0"/>
    <m/>
    <x v="0"/>
  </r>
  <r>
    <x v="40"/>
    <x v="7"/>
    <x v="0"/>
    <x v="1"/>
    <x v="2"/>
    <x v="28"/>
    <n v="0"/>
    <n v="0"/>
    <m/>
    <x v="0"/>
  </r>
  <r>
    <x v="40"/>
    <x v="7"/>
    <x v="0"/>
    <x v="1"/>
    <x v="3"/>
    <x v="28"/>
    <n v="0"/>
    <n v="0"/>
    <m/>
    <x v="0"/>
  </r>
  <r>
    <x v="40"/>
    <x v="7"/>
    <x v="0"/>
    <x v="2"/>
    <x v="4"/>
    <x v="28"/>
    <n v="1691"/>
    <n v="0"/>
    <m/>
    <x v="0"/>
  </r>
  <r>
    <x v="40"/>
    <x v="7"/>
    <x v="0"/>
    <x v="3"/>
    <x v="5"/>
    <x v="28"/>
    <n v="32"/>
    <n v="0"/>
    <m/>
    <x v="0"/>
  </r>
  <r>
    <x v="40"/>
    <x v="7"/>
    <x v="0"/>
    <x v="3"/>
    <x v="6"/>
    <x v="28"/>
    <n v="0"/>
    <n v="0"/>
    <m/>
    <x v="0"/>
  </r>
  <r>
    <x v="40"/>
    <x v="7"/>
    <x v="0"/>
    <x v="4"/>
    <x v="7"/>
    <x v="28"/>
    <n v="894"/>
    <n v="0"/>
    <m/>
    <x v="0"/>
  </r>
  <r>
    <x v="40"/>
    <x v="7"/>
    <x v="0"/>
    <x v="0"/>
    <x v="8"/>
    <x v="28"/>
    <n v="0"/>
    <n v="0"/>
    <m/>
    <x v="0"/>
  </r>
  <r>
    <x v="40"/>
    <x v="7"/>
    <x v="0"/>
    <x v="1"/>
    <x v="9"/>
    <x v="28"/>
    <n v="0"/>
    <n v="0"/>
    <m/>
    <x v="0"/>
  </r>
  <r>
    <x v="40"/>
    <x v="7"/>
    <x v="0"/>
    <x v="0"/>
    <x v="0"/>
    <x v="29"/>
    <n v="375"/>
    <n v="0"/>
    <m/>
    <x v="0"/>
  </r>
  <r>
    <x v="40"/>
    <x v="7"/>
    <x v="0"/>
    <x v="0"/>
    <x v="1"/>
    <x v="29"/>
    <n v="228"/>
    <n v="0"/>
    <m/>
    <x v="0"/>
  </r>
  <r>
    <x v="40"/>
    <x v="7"/>
    <x v="0"/>
    <x v="1"/>
    <x v="2"/>
    <x v="29"/>
    <n v="0"/>
    <n v="0"/>
    <m/>
    <x v="0"/>
  </r>
  <r>
    <x v="40"/>
    <x v="7"/>
    <x v="0"/>
    <x v="1"/>
    <x v="3"/>
    <x v="29"/>
    <n v="0"/>
    <n v="0"/>
    <m/>
    <x v="0"/>
  </r>
  <r>
    <x v="40"/>
    <x v="7"/>
    <x v="0"/>
    <x v="2"/>
    <x v="4"/>
    <x v="29"/>
    <n v="1777"/>
    <n v="0"/>
    <m/>
    <x v="0"/>
  </r>
  <r>
    <x v="40"/>
    <x v="7"/>
    <x v="0"/>
    <x v="3"/>
    <x v="5"/>
    <x v="29"/>
    <n v="34"/>
    <n v="0"/>
    <m/>
    <x v="0"/>
  </r>
  <r>
    <x v="40"/>
    <x v="7"/>
    <x v="0"/>
    <x v="3"/>
    <x v="6"/>
    <x v="29"/>
    <n v="0"/>
    <n v="0"/>
    <m/>
    <x v="0"/>
  </r>
  <r>
    <x v="40"/>
    <x v="7"/>
    <x v="0"/>
    <x v="4"/>
    <x v="7"/>
    <x v="29"/>
    <n v="818"/>
    <n v="0"/>
    <m/>
    <x v="0"/>
  </r>
  <r>
    <x v="40"/>
    <x v="7"/>
    <x v="0"/>
    <x v="0"/>
    <x v="8"/>
    <x v="29"/>
    <n v="0"/>
    <n v="0"/>
    <m/>
    <x v="0"/>
  </r>
  <r>
    <x v="40"/>
    <x v="7"/>
    <x v="0"/>
    <x v="1"/>
    <x v="9"/>
    <x v="29"/>
    <n v="0"/>
    <n v="0"/>
    <m/>
    <x v="0"/>
  </r>
  <r>
    <x v="40"/>
    <x v="7"/>
    <x v="0"/>
    <x v="0"/>
    <x v="0"/>
    <x v="30"/>
    <n v="392"/>
    <n v="0"/>
    <m/>
    <x v="0"/>
  </r>
  <r>
    <x v="40"/>
    <x v="7"/>
    <x v="0"/>
    <x v="0"/>
    <x v="1"/>
    <x v="30"/>
    <n v="230"/>
    <n v="0"/>
    <m/>
    <x v="0"/>
  </r>
  <r>
    <x v="40"/>
    <x v="7"/>
    <x v="0"/>
    <x v="1"/>
    <x v="2"/>
    <x v="30"/>
    <n v="0"/>
    <n v="0"/>
    <m/>
    <x v="0"/>
  </r>
  <r>
    <x v="40"/>
    <x v="7"/>
    <x v="0"/>
    <x v="1"/>
    <x v="3"/>
    <x v="30"/>
    <n v="0"/>
    <n v="0"/>
    <m/>
    <x v="0"/>
  </r>
  <r>
    <x v="40"/>
    <x v="7"/>
    <x v="0"/>
    <x v="2"/>
    <x v="4"/>
    <x v="30"/>
    <n v="1846"/>
    <n v="0"/>
    <m/>
    <x v="0"/>
  </r>
  <r>
    <x v="40"/>
    <x v="7"/>
    <x v="0"/>
    <x v="3"/>
    <x v="5"/>
    <x v="30"/>
    <n v="35"/>
    <n v="0"/>
    <m/>
    <x v="0"/>
  </r>
  <r>
    <x v="40"/>
    <x v="7"/>
    <x v="0"/>
    <x v="3"/>
    <x v="6"/>
    <x v="30"/>
    <n v="0"/>
    <n v="0"/>
    <m/>
    <x v="0"/>
  </r>
  <r>
    <x v="40"/>
    <x v="7"/>
    <x v="0"/>
    <x v="4"/>
    <x v="7"/>
    <x v="30"/>
    <n v="738"/>
    <n v="0"/>
    <m/>
    <x v="0"/>
  </r>
  <r>
    <x v="40"/>
    <x v="7"/>
    <x v="0"/>
    <x v="0"/>
    <x v="8"/>
    <x v="30"/>
    <n v="0"/>
    <n v="0"/>
    <m/>
    <x v="0"/>
  </r>
  <r>
    <x v="40"/>
    <x v="7"/>
    <x v="0"/>
    <x v="1"/>
    <x v="9"/>
    <x v="30"/>
    <n v="0"/>
    <n v="0"/>
    <m/>
    <x v="0"/>
  </r>
  <r>
    <x v="40"/>
    <x v="8"/>
    <x v="0"/>
    <x v="0"/>
    <x v="0"/>
    <x v="1"/>
    <n v="350"/>
    <n v="0"/>
    <m/>
    <x v="0"/>
  </r>
  <r>
    <x v="40"/>
    <x v="8"/>
    <x v="0"/>
    <x v="0"/>
    <x v="1"/>
    <x v="1"/>
    <n v="416"/>
    <n v="0"/>
    <m/>
    <x v="0"/>
  </r>
  <r>
    <x v="40"/>
    <x v="8"/>
    <x v="0"/>
    <x v="1"/>
    <x v="2"/>
    <x v="1"/>
    <n v="0"/>
    <n v="0"/>
    <m/>
    <x v="0"/>
  </r>
  <r>
    <x v="40"/>
    <x v="8"/>
    <x v="0"/>
    <x v="1"/>
    <x v="3"/>
    <x v="1"/>
    <n v="0"/>
    <n v="0"/>
    <m/>
    <x v="0"/>
  </r>
  <r>
    <x v="40"/>
    <x v="8"/>
    <x v="0"/>
    <x v="2"/>
    <x v="4"/>
    <x v="1"/>
    <n v="535"/>
    <n v="0"/>
    <m/>
    <x v="0"/>
  </r>
  <r>
    <x v="40"/>
    <x v="8"/>
    <x v="0"/>
    <x v="3"/>
    <x v="5"/>
    <x v="1"/>
    <n v="516"/>
    <n v="0"/>
    <m/>
    <x v="0"/>
  </r>
  <r>
    <x v="40"/>
    <x v="8"/>
    <x v="0"/>
    <x v="3"/>
    <x v="6"/>
    <x v="1"/>
    <n v="241"/>
    <n v="0"/>
    <m/>
    <x v="0"/>
  </r>
  <r>
    <x v="40"/>
    <x v="8"/>
    <x v="0"/>
    <x v="4"/>
    <x v="7"/>
    <x v="1"/>
    <n v="509"/>
    <n v="0"/>
    <m/>
    <x v="0"/>
  </r>
  <r>
    <x v="40"/>
    <x v="8"/>
    <x v="0"/>
    <x v="0"/>
    <x v="8"/>
    <x v="1"/>
    <n v="0"/>
    <n v="0"/>
    <m/>
    <x v="0"/>
  </r>
  <r>
    <x v="40"/>
    <x v="8"/>
    <x v="0"/>
    <x v="1"/>
    <x v="9"/>
    <x v="1"/>
    <n v="0"/>
    <n v="0"/>
    <m/>
    <x v="0"/>
  </r>
  <r>
    <x v="40"/>
    <x v="8"/>
    <x v="0"/>
    <x v="0"/>
    <x v="0"/>
    <x v="2"/>
    <n v="370"/>
    <n v="0"/>
    <m/>
    <x v="0"/>
  </r>
  <r>
    <x v="40"/>
    <x v="8"/>
    <x v="0"/>
    <x v="0"/>
    <x v="1"/>
    <x v="2"/>
    <n v="414"/>
    <n v="0"/>
    <m/>
    <x v="0"/>
  </r>
  <r>
    <x v="40"/>
    <x v="8"/>
    <x v="0"/>
    <x v="1"/>
    <x v="2"/>
    <x v="2"/>
    <n v="0"/>
    <n v="0"/>
    <m/>
    <x v="0"/>
  </r>
  <r>
    <x v="40"/>
    <x v="8"/>
    <x v="0"/>
    <x v="1"/>
    <x v="3"/>
    <x v="2"/>
    <n v="0"/>
    <n v="0"/>
    <m/>
    <x v="0"/>
  </r>
  <r>
    <x v="40"/>
    <x v="8"/>
    <x v="0"/>
    <x v="2"/>
    <x v="4"/>
    <x v="2"/>
    <n v="1599"/>
    <n v="0"/>
    <m/>
    <x v="0"/>
  </r>
  <r>
    <x v="40"/>
    <x v="8"/>
    <x v="0"/>
    <x v="3"/>
    <x v="5"/>
    <x v="2"/>
    <n v="478"/>
    <n v="0"/>
    <m/>
    <x v="0"/>
  </r>
  <r>
    <x v="40"/>
    <x v="8"/>
    <x v="0"/>
    <x v="3"/>
    <x v="6"/>
    <x v="2"/>
    <n v="255"/>
    <n v="0"/>
    <m/>
    <x v="0"/>
  </r>
  <r>
    <x v="40"/>
    <x v="8"/>
    <x v="0"/>
    <x v="4"/>
    <x v="7"/>
    <x v="2"/>
    <n v="959"/>
    <n v="0"/>
    <m/>
    <x v="0"/>
  </r>
  <r>
    <x v="40"/>
    <x v="8"/>
    <x v="0"/>
    <x v="0"/>
    <x v="8"/>
    <x v="2"/>
    <n v="0"/>
    <n v="0"/>
    <m/>
    <x v="0"/>
  </r>
  <r>
    <x v="40"/>
    <x v="8"/>
    <x v="0"/>
    <x v="1"/>
    <x v="9"/>
    <x v="2"/>
    <n v="0"/>
    <n v="0"/>
    <m/>
    <x v="0"/>
  </r>
  <r>
    <x v="40"/>
    <x v="8"/>
    <x v="0"/>
    <x v="0"/>
    <x v="0"/>
    <x v="3"/>
    <n v="762"/>
    <n v="0"/>
    <m/>
    <x v="0"/>
  </r>
  <r>
    <x v="40"/>
    <x v="8"/>
    <x v="0"/>
    <x v="0"/>
    <x v="1"/>
    <x v="3"/>
    <n v="229"/>
    <n v="0"/>
    <m/>
    <x v="0"/>
  </r>
  <r>
    <x v="40"/>
    <x v="8"/>
    <x v="0"/>
    <x v="1"/>
    <x v="2"/>
    <x v="3"/>
    <n v="0"/>
    <n v="0"/>
    <m/>
    <x v="0"/>
  </r>
  <r>
    <x v="40"/>
    <x v="8"/>
    <x v="0"/>
    <x v="1"/>
    <x v="3"/>
    <x v="3"/>
    <n v="0"/>
    <n v="0"/>
    <m/>
    <x v="0"/>
  </r>
  <r>
    <x v="40"/>
    <x v="8"/>
    <x v="0"/>
    <x v="2"/>
    <x v="4"/>
    <x v="3"/>
    <n v="1025"/>
    <n v="0"/>
    <m/>
    <x v="0"/>
  </r>
  <r>
    <x v="40"/>
    <x v="8"/>
    <x v="0"/>
    <x v="3"/>
    <x v="5"/>
    <x v="3"/>
    <n v="482"/>
    <n v="0"/>
    <m/>
    <x v="0"/>
  </r>
  <r>
    <x v="40"/>
    <x v="8"/>
    <x v="0"/>
    <x v="3"/>
    <x v="6"/>
    <x v="3"/>
    <n v="269"/>
    <n v="0"/>
    <m/>
    <x v="0"/>
  </r>
  <r>
    <x v="40"/>
    <x v="8"/>
    <x v="0"/>
    <x v="4"/>
    <x v="7"/>
    <x v="3"/>
    <n v="1590"/>
    <n v="0"/>
    <m/>
    <x v="0"/>
  </r>
  <r>
    <x v="40"/>
    <x v="8"/>
    <x v="0"/>
    <x v="0"/>
    <x v="8"/>
    <x v="3"/>
    <n v="0"/>
    <n v="0"/>
    <m/>
    <x v="0"/>
  </r>
  <r>
    <x v="40"/>
    <x v="8"/>
    <x v="0"/>
    <x v="1"/>
    <x v="9"/>
    <x v="3"/>
    <n v="0"/>
    <n v="0"/>
    <m/>
    <x v="0"/>
  </r>
  <r>
    <x v="40"/>
    <x v="8"/>
    <x v="0"/>
    <x v="0"/>
    <x v="0"/>
    <x v="4"/>
    <n v="648"/>
    <n v="0"/>
    <m/>
    <x v="0"/>
  </r>
  <r>
    <x v="40"/>
    <x v="8"/>
    <x v="0"/>
    <x v="0"/>
    <x v="1"/>
    <x v="4"/>
    <n v="310"/>
    <n v="0"/>
    <m/>
    <x v="0"/>
  </r>
  <r>
    <x v="40"/>
    <x v="8"/>
    <x v="0"/>
    <x v="1"/>
    <x v="2"/>
    <x v="4"/>
    <n v="0"/>
    <n v="0"/>
    <m/>
    <x v="0"/>
  </r>
  <r>
    <x v="40"/>
    <x v="8"/>
    <x v="0"/>
    <x v="1"/>
    <x v="3"/>
    <x v="4"/>
    <n v="0"/>
    <n v="0"/>
    <m/>
    <x v="0"/>
  </r>
  <r>
    <x v="40"/>
    <x v="8"/>
    <x v="0"/>
    <x v="2"/>
    <x v="4"/>
    <x v="4"/>
    <n v="416"/>
    <n v="0"/>
    <m/>
    <x v="0"/>
  </r>
  <r>
    <x v="40"/>
    <x v="8"/>
    <x v="0"/>
    <x v="3"/>
    <x v="5"/>
    <x v="4"/>
    <n v="480"/>
    <n v="0"/>
    <m/>
    <x v="0"/>
  </r>
  <r>
    <x v="40"/>
    <x v="8"/>
    <x v="0"/>
    <x v="3"/>
    <x v="6"/>
    <x v="4"/>
    <n v="288"/>
    <n v="0"/>
    <m/>
    <x v="0"/>
  </r>
  <r>
    <x v="40"/>
    <x v="8"/>
    <x v="0"/>
    <x v="4"/>
    <x v="7"/>
    <x v="4"/>
    <n v="324"/>
    <n v="0"/>
    <m/>
    <x v="0"/>
  </r>
  <r>
    <x v="40"/>
    <x v="8"/>
    <x v="0"/>
    <x v="0"/>
    <x v="8"/>
    <x v="4"/>
    <n v="0"/>
    <n v="0"/>
    <m/>
    <x v="0"/>
  </r>
  <r>
    <x v="40"/>
    <x v="8"/>
    <x v="0"/>
    <x v="1"/>
    <x v="9"/>
    <x v="4"/>
    <n v="0"/>
    <n v="0"/>
    <m/>
    <x v="0"/>
  </r>
  <r>
    <x v="40"/>
    <x v="8"/>
    <x v="0"/>
    <x v="0"/>
    <x v="0"/>
    <x v="5"/>
    <n v="527"/>
    <n v="0"/>
    <m/>
    <x v="0"/>
  </r>
  <r>
    <x v="40"/>
    <x v="8"/>
    <x v="0"/>
    <x v="0"/>
    <x v="1"/>
    <x v="5"/>
    <n v="362"/>
    <n v="0"/>
    <m/>
    <x v="0"/>
  </r>
  <r>
    <x v="40"/>
    <x v="8"/>
    <x v="0"/>
    <x v="1"/>
    <x v="2"/>
    <x v="5"/>
    <n v="0"/>
    <n v="0"/>
    <m/>
    <x v="0"/>
  </r>
  <r>
    <x v="40"/>
    <x v="8"/>
    <x v="0"/>
    <x v="1"/>
    <x v="3"/>
    <x v="5"/>
    <n v="0"/>
    <n v="0"/>
    <m/>
    <x v="0"/>
  </r>
  <r>
    <x v="40"/>
    <x v="8"/>
    <x v="0"/>
    <x v="2"/>
    <x v="4"/>
    <x v="5"/>
    <n v="447"/>
    <n v="0"/>
    <m/>
    <x v="0"/>
  </r>
  <r>
    <x v="40"/>
    <x v="8"/>
    <x v="0"/>
    <x v="3"/>
    <x v="5"/>
    <x v="5"/>
    <n v="475"/>
    <n v="0"/>
    <m/>
    <x v="0"/>
  </r>
  <r>
    <x v="40"/>
    <x v="8"/>
    <x v="0"/>
    <x v="3"/>
    <x v="6"/>
    <x v="5"/>
    <n v="288"/>
    <n v="0"/>
    <m/>
    <x v="0"/>
  </r>
  <r>
    <x v="40"/>
    <x v="8"/>
    <x v="0"/>
    <x v="4"/>
    <x v="7"/>
    <x v="5"/>
    <n v="631"/>
    <n v="0"/>
    <m/>
    <x v="0"/>
  </r>
  <r>
    <x v="40"/>
    <x v="8"/>
    <x v="0"/>
    <x v="0"/>
    <x v="8"/>
    <x v="5"/>
    <n v="0"/>
    <n v="0"/>
    <m/>
    <x v="0"/>
  </r>
  <r>
    <x v="40"/>
    <x v="8"/>
    <x v="0"/>
    <x v="1"/>
    <x v="9"/>
    <x v="5"/>
    <n v="0"/>
    <n v="0"/>
    <m/>
    <x v="0"/>
  </r>
  <r>
    <x v="40"/>
    <x v="8"/>
    <x v="0"/>
    <x v="0"/>
    <x v="0"/>
    <x v="6"/>
    <n v="548"/>
    <n v="0"/>
    <m/>
    <x v="0"/>
  </r>
  <r>
    <x v="40"/>
    <x v="8"/>
    <x v="0"/>
    <x v="0"/>
    <x v="1"/>
    <x v="6"/>
    <n v="398"/>
    <n v="0"/>
    <m/>
    <x v="0"/>
  </r>
  <r>
    <x v="40"/>
    <x v="8"/>
    <x v="0"/>
    <x v="1"/>
    <x v="2"/>
    <x v="6"/>
    <n v="0"/>
    <n v="0"/>
    <m/>
    <x v="0"/>
  </r>
  <r>
    <x v="40"/>
    <x v="8"/>
    <x v="0"/>
    <x v="1"/>
    <x v="3"/>
    <x v="6"/>
    <n v="0"/>
    <n v="0"/>
    <m/>
    <x v="0"/>
  </r>
  <r>
    <x v="40"/>
    <x v="8"/>
    <x v="0"/>
    <x v="2"/>
    <x v="4"/>
    <x v="6"/>
    <n v="353"/>
    <n v="0"/>
    <m/>
    <x v="0"/>
  </r>
  <r>
    <x v="40"/>
    <x v="8"/>
    <x v="0"/>
    <x v="3"/>
    <x v="5"/>
    <x v="6"/>
    <n v="466"/>
    <n v="0"/>
    <m/>
    <x v="0"/>
  </r>
  <r>
    <x v="40"/>
    <x v="8"/>
    <x v="0"/>
    <x v="3"/>
    <x v="6"/>
    <x v="6"/>
    <n v="269"/>
    <n v="0"/>
    <m/>
    <x v="0"/>
  </r>
  <r>
    <x v="40"/>
    <x v="8"/>
    <x v="0"/>
    <x v="4"/>
    <x v="7"/>
    <x v="6"/>
    <n v="265"/>
    <n v="0"/>
    <m/>
    <x v="0"/>
  </r>
  <r>
    <x v="40"/>
    <x v="8"/>
    <x v="0"/>
    <x v="0"/>
    <x v="8"/>
    <x v="6"/>
    <n v="0"/>
    <n v="0"/>
    <m/>
    <x v="0"/>
  </r>
  <r>
    <x v="40"/>
    <x v="8"/>
    <x v="0"/>
    <x v="1"/>
    <x v="9"/>
    <x v="6"/>
    <n v="0"/>
    <n v="0"/>
    <m/>
    <x v="0"/>
  </r>
  <r>
    <x v="40"/>
    <x v="8"/>
    <x v="0"/>
    <x v="0"/>
    <x v="0"/>
    <x v="7"/>
    <n v="491"/>
    <n v="0"/>
    <m/>
    <x v="0"/>
  </r>
  <r>
    <x v="40"/>
    <x v="8"/>
    <x v="0"/>
    <x v="0"/>
    <x v="1"/>
    <x v="7"/>
    <n v="459"/>
    <n v="0"/>
    <m/>
    <x v="0"/>
  </r>
  <r>
    <x v="40"/>
    <x v="8"/>
    <x v="0"/>
    <x v="1"/>
    <x v="2"/>
    <x v="7"/>
    <n v="0"/>
    <n v="0"/>
    <m/>
    <x v="0"/>
  </r>
  <r>
    <x v="40"/>
    <x v="8"/>
    <x v="0"/>
    <x v="1"/>
    <x v="3"/>
    <x v="7"/>
    <n v="0"/>
    <n v="0"/>
    <m/>
    <x v="0"/>
  </r>
  <r>
    <x v="40"/>
    <x v="8"/>
    <x v="0"/>
    <x v="2"/>
    <x v="4"/>
    <x v="7"/>
    <n v="384"/>
    <n v="0"/>
    <m/>
    <x v="0"/>
  </r>
  <r>
    <x v="40"/>
    <x v="8"/>
    <x v="0"/>
    <x v="3"/>
    <x v="5"/>
    <x v="7"/>
    <n v="454"/>
    <n v="0"/>
    <m/>
    <x v="0"/>
  </r>
  <r>
    <x v="40"/>
    <x v="8"/>
    <x v="0"/>
    <x v="3"/>
    <x v="6"/>
    <x v="7"/>
    <n v="279"/>
    <n v="0"/>
    <m/>
    <x v="0"/>
  </r>
  <r>
    <x v="40"/>
    <x v="8"/>
    <x v="0"/>
    <x v="4"/>
    <x v="7"/>
    <x v="7"/>
    <n v="400"/>
    <n v="0"/>
    <m/>
    <x v="0"/>
  </r>
  <r>
    <x v="40"/>
    <x v="8"/>
    <x v="0"/>
    <x v="0"/>
    <x v="8"/>
    <x v="7"/>
    <n v="0"/>
    <n v="0"/>
    <m/>
    <x v="0"/>
  </r>
  <r>
    <x v="40"/>
    <x v="8"/>
    <x v="0"/>
    <x v="1"/>
    <x v="9"/>
    <x v="7"/>
    <n v="0"/>
    <n v="0"/>
    <m/>
    <x v="0"/>
  </r>
  <r>
    <x v="40"/>
    <x v="8"/>
    <x v="0"/>
    <x v="0"/>
    <x v="0"/>
    <x v="8"/>
    <n v="444"/>
    <n v="0"/>
    <m/>
    <x v="0"/>
  </r>
  <r>
    <x v="40"/>
    <x v="8"/>
    <x v="0"/>
    <x v="0"/>
    <x v="1"/>
    <x v="8"/>
    <n v="545"/>
    <n v="0"/>
    <m/>
    <x v="0"/>
  </r>
  <r>
    <x v="40"/>
    <x v="8"/>
    <x v="0"/>
    <x v="1"/>
    <x v="2"/>
    <x v="8"/>
    <n v="0"/>
    <n v="0"/>
    <m/>
    <x v="0"/>
  </r>
  <r>
    <x v="40"/>
    <x v="8"/>
    <x v="0"/>
    <x v="1"/>
    <x v="3"/>
    <x v="8"/>
    <n v="0"/>
    <n v="0"/>
    <m/>
    <x v="0"/>
  </r>
  <r>
    <x v="40"/>
    <x v="8"/>
    <x v="0"/>
    <x v="2"/>
    <x v="4"/>
    <x v="8"/>
    <n v="509"/>
    <n v="0"/>
    <m/>
    <x v="0"/>
  </r>
  <r>
    <x v="40"/>
    <x v="8"/>
    <x v="0"/>
    <x v="3"/>
    <x v="5"/>
    <x v="8"/>
    <n v="438"/>
    <n v="0"/>
    <m/>
    <x v="0"/>
  </r>
  <r>
    <x v="40"/>
    <x v="8"/>
    <x v="0"/>
    <x v="3"/>
    <x v="6"/>
    <x v="8"/>
    <n v="294"/>
    <n v="0"/>
    <m/>
    <x v="0"/>
  </r>
  <r>
    <x v="40"/>
    <x v="8"/>
    <x v="0"/>
    <x v="4"/>
    <x v="7"/>
    <x v="8"/>
    <n v="411"/>
    <n v="0"/>
    <m/>
    <x v="0"/>
  </r>
  <r>
    <x v="40"/>
    <x v="8"/>
    <x v="0"/>
    <x v="0"/>
    <x v="8"/>
    <x v="8"/>
    <n v="0"/>
    <n v="0"/>
    <m/>
    <x v="0"/>
  </r>
  <r>
    <x v="40"/>
    <x v="8"/>
    <x v="0"/>
    <x v="1"/>
    <x v="9"/>
    <x v="8"/>
    <n v="0"/>
    <n v="0"/>
    <m/>
    <x v="0"/>
  </r>
  <r>
    <x v="40"/>
    <x v="8"/>
    <x v="0"/>
    <x v="0"/>
    <x v="0"/>
    <x v="9"/>
    <n v="437"/>
    <n v="0"/>
    <m/>
    <x v="0"/>
  </r>
  <r>
    <x v="40"/>
    <x v="8"/>
    <x v="0"/>
    <x v="0"/>
    <x v="1"/>
    <x v="9"/>
    <n v="550"/>
    <n v="0"/>
    <m/>
    <x v="0"/>
  </r>
  <r>
    <x v="40"/>
    <x v="8"/>
    <x v="0"/>
    <x v="1"/>
    <x v="2"/>
    <x v="9"/>
    <n v="0"/>
    <n v="0"/>
    <m/>
    <x v="0"/>
  </r>
  <r>
    <x v="40"/>
    <x v="8"/>
    <x v="0"/>
    <x v="1"/>
    <x v="3"/>
    <x v="9"/>
    <n v="0"/>
    <n v="0"/>
    <m/>
    <x v="0"/>
  </r>
  <r>
    <x v="40"/>
    <x v="8"/>
    <x v="0"/>
    <x v="2"/>
    <x v="4"/>
    <x v="9"/>
    <n v="510"/>
    <n v="0"/>
    <m/>
    <x v="0"/>
  </r>
  <r>
    <x v="40"/>
    <x v="8"/>
    <x v="0"/>
    <x v="3"/>
    <x v="5"/>
    <x v="9"/>
    <n v="424"/>
    <n v="0"/>
    <m/>
    <x v="0"/>
  </r>
  <r>
    <x v="40"/>
    <x v="8"/>
    <x v="0"/>
    <x v="3"/>
    <x v="6"/>
    <x v="9"/>
    <n v="310"/>
    <n v="0"/>
    <m/>
    <x v="0"/>
  </r>
  <r>
    <x v="40"/>
    <x v="8"/>
    <x v="0"/>
    <x v="4"/>
    <x v="7"/>
    <x v="9"/>
    <n v="358"/>
    <n v="0"/>
    <m/>
    <x v="0"/>
  </r>
  <r>
    <x v="40"/>
    <x v="8"/>
    <x v="0"/>
    <x v="0"/>
    <x v="8"/>
    <x v="9"/>
    <n v="0"/>
    <n v="0"/>
    <m/>
    <x v="0"/>
  </r>
  <r>
    <x v="40"/>
    <x v="8"/>
    <x v="0"/>
    <x v="1"/>
    <x v="9"/>
    <x v="9"/>
    <n v="0"/>
    <n v="0"/>
    <m/>
    <x v="0"/>
  </r>
  <r>
    <x v="40"/>
    <x v="8"/>
    <x v="0"/>
    <x v="0"/>
    <x v="0"/>
    <x v="10"/>
    <n v="440"/>
    <n v="0"/>
    <m/>
    <x v="0"/>
  </r>
  <r>
    <x v="40"/>
    <x v="8"/>
    <x v="0"/>
    <x v="0"/>
    <x v="1"/>
    <x v="10"/>
    <n v="555"/>
    <n v="0"/>
    <m/>
    <x v="0"/>
  </r>
  <r>
    <x v="40"/>
    <x v="8"/>
    <x v="0"/>
    <x v="1"/>
    <x v="2"/>
    <x v="10"/>
    <n v="0"/>
    <n v="0"/>
    <m/>
    <x v="0"/>
  </r>
  <r>
    <x v="40"/>
    <x v="8"/>
    <x v="0"/>
    <x v="1"/>
    <x v="3"/>
    <x v="10"/>
    <n v="0"/>
    <n v="0"/>
    <m/>
    <x v="0"/>
  </r>
  <r>
    <x v="40"/>
    <x v="8"/>
    <x v="0"/>
    <x v="2"/>
    <x v="4"/>
    <x v="10"/>
    <n v="611"/>
    <n v="0"/>
    <m/>
    <x v="0"/>
  </r>
  <r>
    <x v="40"/>
    <x v="8"/>
    <x v="0"/>
    <x v="3"/>
    <x v="5"/>
    <x v="10"/>
    <n v="417"/>
    <n v="0"/>
    <m/>
    <x v="0"/>
  </r>
  <r>
    <x v="40"/>
    <x v="8"/>
    <x v="0"/>
    <x v="3"/>
    <x v="6"/>
    <x v="10"/>
    <n v="325"/>
    <n v="0"/>
    <m/>
    <x v="0"/>
  </r>
  <r>
    <x v="40"/>
    <x v="8"/>
    <x v="0"/>
    <x v="4"/>
    <x v="7"/>
    <x v="10"/>
    <n v="323"/>
    <n v="0"/>
    <m/>
    <x v="0"/>
  </r>
  <r>
    <x v="40"/>
    <x v="8"/>
    <x v="0"/>
    <x v="0"/>
    <x v="8"/>
    <x v="10"/>
    <n v="0"/>
    <n v="0"/>
    <m/>
    <x v="0"/>
  </r>
  <r>
    <x v="40"/>
    <x v="8"/>
    <x v="0"/>
    <x v="1"/>
    <x v="9"/>
    <x v="10"/>
    <n v="0"/>
    <n v="0"/>
    <m/>
    <x v="0"/>
  </r>
  <r>
    <x v="40"/>
    <x v="8"/>
    <x v="0"/>
    <x v="0"/>
    <x v="0"/>
    <x v="11"/>
    <n v="445"/>
    <n v="0"/>
    <m/>
    <x v="0"/>
  </r>
  <r>
    <x v="40"/>
    <x v="8"/>
    <x v="0"/>
    <x v="0"/>
    <x v="1"/>
    <x v="11"/>
    <n v="559"/>
    <n v="0"/>
    <m/>
    <x v="0"/>
  </r>
  <r>
    <x v="40"/>
    <x v="8"/>
    <x v="0"/>
    <x v="1"/>
    <x v="2"/>
    <x v="11"/>
    <n v="0"/>
    <n v="0"/>
    <m/>
    <x v="0"/>
  </r>
  <r>
    <x v="40"/>
    <x v="8"/>
    <x v="0"/>
    <x v="1"/>
    <x v="3"/>
    <x v="11"/>
    <n v="0"/>
    <n v="0"/>
    <m/>
    <x v="0"/>
  </r>
  <r>
    <x v="40"/>
    <x v="8"/>
    <x v="0"/>
    <x v="2"/>
    <x v="4"/>
    <x v="11"/>
    <n v="720"/>
    <n v="0"/>
    <m/>
    <x v="0"/>
  </r>
  <r>
    <x v="40"/>
    <x v="8"/>
    <x v="0"/>
    <x v="3"/>
    <x v="5"/>
    <x v="11"/>
    <n v="414"/>
    <n v="0"/>
    <m/>
    <x v="0"/>
  </r>
  <r>
    <x v="40"/>
    <x v="8"/>
    <x v="0"/>
    <x v="3"/>
    <x v="6"/>
    <x v="11"/>
    <n v="333"/>
    <n v="0"/>
    <m/>
    <x v="0"/>
  </r>
  <r>
    <x v="40"/>
    <x v="8"/>
    <x v="0"/>
    <x v="4"/>
    <x v="7"/>
    <x v="11"/>
    <n v="279"/>
    <n v="0"/>
    <m/>
    <x v="0"/>
  </r>
  <r>
    <x v="40"/>
    <x v="8"/>
    <x v="0"/>
    <x v="0"/>
    <x v="8"/>
    <x v="11"/>
    <n v="0"/>
    <n v="0"/>
    <m/>
    <x v="0"/>
  </r>
  <r>
    <x v="40"/>
    <x v="8"/>
    <x v="0"/>
    <x v="1"/>
    <x v="9"/>
    <x v="11"/>
    <n v="0"/>
    <n v="0"/>
    <m/>
    <x v="0"/>
  </r>
  <r>
    <x v="40"/>
    <x v="8"/>
    <x v="0"/>
    <x v="0"/>
    <x v="0"/>
    <x v="12"/>
    <n v="418"/>
    <n v="0"/>
    <m/>
    <x v="0"/>
  </r>
  <r>
    <x v="40"/>
    <x v="8"/>
    <x v="0"/>
    <x v="0"/>
    <x v="1"/>
    <x v="12"/>
    <n v="566"/>
    <n v="0"/>
    <m/>
    <x v="0"/>
  </r>
  <r>
    <x v="40"/>
    <x v="8"/>
    <x v="0"/>
    <x v="1"/>
    <x v="2"/>
    <x v="12"/>
    <n v="0"/>
    <n v="0"/>
    <m/>
    <x v="0"/>
  </r>
  <r>
    <x v="40"/>
    <x v="8"/>
    <x v="0"/>
    <x v="1"/>
    <x v="3"/>
    <x v="12"/>
    <n v="0"/>
    <n v="0"/>
    <m/>
    <x v="0"/>
  </r>
  <r>
    <x v="40"/>
    <x v="8"/>
    <x v="0"/>
    <x v="2"/>
    <x v="4"/>
    <x v="12"/>
    <n v="796"/>
    <n v="0"/>
    <m/>
    <x v="0"/>
  </r>
  <r>
    <x v="40"/>
    <x v="8"/>
    <x v="0"/>
    <x v="3"/>
    <x v="5"/>
    <x v="12"/>
    <n v="392"/>
    <n v="0"/>
    <m/>
    <x v="0"/>
  </r>
  <r>
    <x v="40"/>
    <x v="8"/>
    <x v="0"/>
    <x v="3"/>
    <x v="6"/>
    <x v="12"/>
    <n v="344"/>
    <n v="0"/>
    <m/>
    <x v="0"/>
  </r>
  <r>
    <x v="40"/>
    <x v="8"/>
    <x v="0"/>
    <x v="4"/>
    <x v="7"/>
    <x v="12"/>
    <n v="336"/>
    <n v="0"/>
    <m/>
    <x v="0"/>
  </r>
  <r>
    <x v="40"/>
    <x v="8"/>
    <x v="0"/>
    <x v="0"/>
    <x v="8"/>
    <x v="12"/>
    <n v="0"/>
    <n v="0"/>
    <m/>
    <x v="0"/>
  </r>
  <r>
    <x v="40"/>
    <x v="8"/>
    <x v="0"/>
    <x v="1"/>
    <x v="9"/>
    <x v="12"/>
    <n v="0"/>
    <n v="0"/>
    <m/>
    <x v="0"/>
  </r>
  <r>
    <x v="40"/>
    <x v="8"/>
    <x v="0"/>
    <x v="0"/>
    <x v="0"/>
    <x v="13"/>
    <n v="396"/>
    <n v="0"/>
    <m/>
    <x v="0"/>
  </r>
  <r>
    <x v="40"/>
    <x v="8"/>
    <x v="0"/>
    <x v="0"/>
    <x v="1"/>
    <x v="13"/>
    <n v="569"/>
    <n v="0"/>
    <m/>
    <x v="0"/>
  </r>
  <r>
    <x v="40"/>
    <x v="8"/>
    <x v="0"/>
    <x v="1"/>
    <x v="2"/>
    <x v="13"/>
    <n v="0"/>
    <n v="0"/>
    <m/>
    <x v="0"/>
  </r>
  <r>
    <x v="40"/>
    <x v="8"/>
    <x v="0"/>
    <x v="1"/>
    <x v="3"/>
    <x v="13"/>
    <n v="0"/>
    <n v="0"/>
    <m/>
    <x v="0"/>
  </r>
  <r>
    <x v="40"/>
    <x v="8"/>
    <x v="0"/>
    <x v="2"/>
    <x v="4"/>
    <x v="13"/>
    <n v="818"/>
    <n v="0"/>
    <m/>
    <x v="0"/>
  </r>
  <r>
    <x v="40"/>
    <x v="8"/>
    <x v="0"/>
    <x v="3"/>
    <x v="5"/>
    <x v="13"/>
    <n v="369"/>
    <n v="0"/>
    <m/>
    <x v="0"/>
  </r>
  <r>
    <x v="40"/>
    <x v="8"/>
    <x v="0"/>
    <x v="3"/>
    <x v="6"/>
    <x v="13"/>
    <n v="354"/>
    <n v="0"/>
    <m/>
    <x v="0"/>
  </r>
  <r>
    <x v="40"/>
    <x v="8"/>
    <x v="0"/>
    <x v="4"/>
    <x v="7"/>
    <x v="13"/>
    <n v="356"/>
    <n v="0"/>
    <m/>
    <x v="0"/>
  </r>
  <r>
    <x v="40"/>
    <x v="8"/>
    <x v="0"/>
    <x v="0"/>
    <x v="8"/>
    <x v="13"/>
    <n v="0"/>
    <n v="0"/>
    <m/>
    <x v="0"/>
  </r>
  <r>
    <x v="40"/>
    <x v="8"/>
    <x v="0"/>
    <x v="1"/>
    <x v="9"/>
    <x v="13"/>
    <n v="0"/>
    <n v="0"/>
    <m/>
    <x v="0"/>
  </r>
  <r>
    <x v="40"/>
    <x v="8"/>
    <x v="0"/>
    <x v="0"/>
    <x v="0"/>
    <x v="14"/>
    <n v="368"/>
    <n v="0"/>
    <m/>
    <x v="0"/>
  </r>
  <r>
    <x v="40"/>
    <x v="8"/>
    <x v="0"/>
    <x v="0"/>
    <x v="1"/>
    <x v="14"/>
    <n v="566"/>
    <n v="0"/>
    <m/>
    <x v="0"/>
  </r>
  <r>
    <x v="40"/>
    <x v="8"/>
    <x v="0"/>
    <x v="1"/>
    <x v="2"/>
    <x v="14"/>
    <n v="0"/>
    <n v="0"/>
    <m/>
    <x v="0"/>
  </r>
  <r>
    <x v="40"/>
    <x v="8"/>
    <x v="0"/>
    <x v="1"/>
    <x v="3"/>
    <x v="14"/>
    <n v="0"/>
    <n v="0"/>
    <m/>
    <x v="0"/>
  </r>
  <r>
    <x v="40"/>
    <x v="8"/>
    <x v="0"/>
    <x v="2"/>
    <x v="4"/>
    <x v="14"/>
    <n v="1080"/>
    <n v="0"/>
    <m/>
    <x v="0"/>
  </r>
  <r>
    <x v="40"/>
    <x v="8"/>
    <x v="0"/>
    <x v="3"/>
    <x v="5"/>
    <x v="14"/>
    <n v="347"/>
    <n v="0"/>
    <m/>
    <x v="0"/>
  </r>
  <r>
    <x v="40"/>
    <x v="8"/>
    <x v="0"/>
    <x v="3"/>
    <x v="6"/>
    <x v="14"/>
    <n v="356"/>
    <n v="0"/>
    <m/>
    <x v="0"/>
  </r>
  <r>
    <x v="40"/>
    <x v="8"/>
    <x v="0"/>
    <x v="4"/>
    <x v="7"/>
    <x v="14"/>
    <n v="828"/>
    <n v="0"/>
    <m/>
    <x v="0"/>
  </r>
  <r>
    <x v="40"/>
    <x v="8"/>
    <x v="0"/>
    <x v="0"/>
    <x v="8"/>
    <x v="14"/>
    <n v="0"/>
    <n v="0"/>
    <m/>
    <x v="0"/>
  </r>
  <r>
    <x v="40"/>
    <x v="8"/>
    <x v="0"/>
    <x v="1"/>
    <x v="9"/>
    <x v="14"/>
    <n v="0"/>
    <n v="0"/>
    <m/>
    <x v="0"/>
  </r>
  <r>
    <x v="40"/>
    <x v="8"/>
    <x v="0"/>
    <x v="0"/>
    <x v="0"/>
    <x v="15"/>
    <n v="342"/>
    <n v="0"/>
    <m/>
    <x v="0"/>
  </r>
  <r>
    <x v="40"/>
    <x v="8"/>
    <x v="0"/>
    <x v="0"/>
    <x v="1"/>
    <x v="15"/>
    <n v="567"/>
    <n v="0"/>
    <m/>
    <x v="0"/>
  </r>
  <r>
    <x v="40"/>
    <x v="8"/>
    <x v="0"/>
    <x v="1"/>
    <x v="2"/>
    <x v="15"/>
    <n v="0"/>
    <n v="0"/>
    <m/>
    <x v="0"/>
  </r>
  <r>
    <x v="40"/>
    <x v="8"/>
    <x v="0"/>
    <x v="1"/>
    <x v="3"/>
    <x v="15"/>
    <n v="0"/>
    <n v="0"/>
    <m/>
    <x v="0"/>
  </r>
  <r>
    <x v="40"/>
    <x v="8"/>
    <x v="0"/>
    <x v="2"/>
    <x v="4"/>
    <x v="15"/>
    <n v="1024"/>
    <n v="0"/>
    <m/>
    <x v="0"/>
  </r>
  <r>
    <x v="40"/>
    <x v="8"/>
    <x v="0"/>
    <x v="3"/>
    <x v="5"/>
    <x v="15"/>
    <n v="322"/>
    <n v="0"/>
    <m/>
    <x v="0"/>
  </r>
  <r>
    <x v="40"/>
    <x v="8"/>
    <x v="0"/>
    <x v="3"/>
    <x v="6"/>
    <x v="15"/>
    <n v="360"/>
    <n v="0"/>
    <m/>
    <x v="0"/>
  </r>
  <r>
    <x v="40"/>
    <x v="8"/>
    <x v="0"/>
    <x v="4"/>
    <x v="7"/>
    <x v="15"/>
    <n v="892"/>
    <n v="0"/>
    <m/>
    <x v="0"/>
  </r>
  <r>
    <x v="40"/>
    <x v="8"/>
    <x v="0"/>
    <x v="0"/>
    <x v="8"/>
    <x v="15"/>
    <n v="0"/>
    <n v="0"/>
    <m/>
    <x v="0"/>
  </r>
  <r>
    <x v="40"/>
    <x v="8"/>
    <x v="0"/>
    <x v="1"/>
    <x v="9"/>
    <x v="15"/>
    <n v="0"/>
    <n v="0"/>
    <m/>
    <x v="0"/>
  </r>
  <r>
    <x v="40"/>
    <x v="8"/>
    <x v="0"/>
    <x v="0"/>
    <x v="0"/>
    <x v="16"/>
    <n v="318"/>
    <n v="0"/>
    <m/>
    <x v="0"/>
  </r>
  <r>
    <x v="40"/>
    <x v="8"/>
    <x v="0"/>
    <x v="0"/>
    <x v="1"/>
    <x v="16"/>
    <n v="570"/>
    <n v="0"/>
    <m/>
    <x v="0"/>
  </r>
  <r>
    <x v="40"/>
    <x v="8"/>
    <x v="0"/>
    <x v="1"/>
    <x v="2"/>
    <x v="16"/>
    <n v="0"/>
    <n v="0"/>
    <m/>
    <x v="0"/>
  </r>
  <r>
    <x v="40"/>
    <x v="8"/>
    <x v="0"/>
    <x v="1"/>
    <x v="3"/>
    <x v="16"/>
    <n v="0"/>
    <n v="0"/>
    <m/>
    <x v="0"/>
  </r>
  <r>
    <x v="40"/>
    <x v="8"/>
    <x v="0"/>
    <x v="2"/>
    <x v="4"/>
    <x v="16"/>
    <n v="999"/>
    <n v="0"/>
    <m/>
    <x v="0"/>
  </r>
  <r>
    <x v="40"/>
    <x v="8"/>
    <x v="0"/>
    <x v="3"/>
    <x v="5"/>
    <x v="16"/>
    <n v="306"/>
    <n v="0"/>
    <m/>
    <x v="0"/>
  </r>
  <r>
    <x v="40"/>
    <x v="8"/>
    <x v="0"/>
    <x v="3"/>
    <x v="6"/>
    <x v="16"/>
    <n v="368"/>
    <n v="0"/>
    <m/>
    <x v="0"/>
  </r>
  <r>
    <x v="40"/>
    <x v="8"/>
    <x v="0"/>
    <x v="4"/>
    <x v="7"/>
    <x v="16"/>
    <n v="981"/>
    <n v="0"/>
    <m/>
    <x v="0"/>
  </r>
  <r>
    <x v="40"/>
    <x v="8"/>
    <x v="0"/>
    <x v="0"/>
    <x v="8"/>
    <x v="16"/>
    <n v="0"/>
    <n v="0"/>
    <m/>
    <x v="0"/>
  </r>
  <r>
    <x v="40"/>
    <x v="8"/>
    <x v="0"/>
    <x v="1"/>
    <x v="9"/>
    <x v="16"/>
    <n v="0"/>
    <n v="0"/>
    <m/>
    <x v="0"/>
  </r>
  <r>
    <x v="40"/>
    <x v="8"/>
    <x v="0"/>
    <x v="0"/>
    <x v="0"/>
    <x v="17"/>
    <n v="292"/>
    <n v="0"/>
    <m/>
    <x v="0"/>
  </r>
  <r>
    <x v="40"/>
    <x v="8"/>
    <x v="0"/>
    <x v="0"/>
    <x v="1"/>
    <x v="17"/>
    <n v="569"/>
    <n v="0"/>
    <m/>
    <x v="0"/>
  </r>
  <r>
    <x v="40"/>
    <x v="8"/>
    <x v="0"/>
    <x v="1"/>
    <x v="2"/>
    <x v="17"/>
    <n v="0"/>
    <n v="0"/>
    <m/>
    <x v="0"/>
  </r>
  <r>
    <x v="40"/>
    <x v="8"/>
    <x v="0"/>
    <x v="1"/>
    <x v="3"/>
    <x v="17"/>
    <n v="0"/>
    <n v="0"/>
    <m/>
    <x v="0"/>
  </r>
  <r>
    <x v="40"/>
    <x v="8"/>
    <x v="0"/>
    <x v="2"/>
    <x v="4"/>
    <x v="17"/>
    <n v="963"/>
    <n v="0"/>
    <m/>
    <x v="0"/>
  </r>
  <r>
    <x v="40"/>
    <x v="8"/>
    <x v="0"/>
    <x v="3"/>
    <x v="5"/>
    <x v="17"/>
    <n v="288"/>
    <n v="0"/>
    <m/>
    <x v="0"/>
  </r>
  <r>
    <x v="40"/>
    <x v="8"/>
    <x v="0"/>
    <x v="3"/>
    <x v="6"/>
    <x v="17"/>
    <n v="382"/>
    <n v="0"/>
    <m/>
    <x v="0"/>
  </r>
  <r>
    <x v="40"/>
    <x v="8"/>
    <x v="0"/>
    <x v="4"/>
    <x v="7"/>
    <x v="17"/>
    <n v="1064"/>
    <n v="0"/>
    <m/>
    <x v="0"/>
  </r>
  <r>
    <x v="40"/>
    <x v="8"/>
    <x v="0"/>
    <x v="0"/>
    <x v="8"/>
    <x v="17"/>
    <n v="0"/>
    <n v="0"/>
    <m/>
    <x v="0"/>
  </r>
  <r>
    <x v="40"/>
    <x v="8"/>
    <x v="0"/>
    <x v="1"/>
    <x v="9"/>
    <x v="17"/>
    <n v="0"/>
    <n v="0"/>
    <m/>
    <x v="0"/>
  </r>
  <r>
    <x v="40"/>
    <x v="8"/>
    <x v="0"/>
    <x v="0"/>
    <x v="0"/>
    <x v="18"/>
    <n v="275"/>
    <n v="0"/>
    <m/>
    <x v="0"/>
  </r>
  <r>
    <x v="40"/>
    <x v="8"/>
    <x v="0"/>
    <x v="0"/>
    <x v="1"/>
    <x v="18"/>
    <n v="569"/>
    <n v="0"/>
    <m/>
    <x v="0"/>
  </r>
  <r>
    <x v="40"/>
    <x v="8"/>
    <x v="0"/>
    <x v="1"/>
    <x v="2"/>
    <x v="18"/>
    <n v="0"/>
    <n v="0"/>
    <m/>
    <x v="0"/>
  </r>
  <r>
    <x v="40"/>
    <x v="8"/>
    <x v="0"/>
    <x v="1"/>
    <x v="3"/>
    <x v="18"/>
    <n v="0"/>
    <n v="0"/>
    <m/>
    <x v="0"/>
  </r>
  <r>
    <x v="40"/>
    <x v="8"/>
    <x v="0"/>
    <x v="2"/>
    <x v="4"/>
    <x v="18"/>
    <n v="726"/>
    <n v="0"/>
    <m/>
    <x v="0"/>
  </r>
  <r>
    <x v="40"/>
    <x v="8"/>
    <x v="0"/>
    <x v="3"/>
    <x v="5"/>
    <x v="18"/>
    <n v="276"/>
    <n v="0"/>
    <m/>
    <x v="0"/>
  </r>
  <r>
    <x v="40"/>
    <x v="8"/>
    <x v="0"/>
    <x v="3"/>
    <x v="6"/>
    <x v="18"/>
    <n v="389"/>
    <n v="0"/>
    <m/>
    <x v="0"/>
  </r>
  <r>
    <x v="40"/>
    <x v="8"/>
    <x v="0"/>
    <x v="4"/>
    <x v="7"/>
    <x v="18"/>
    <n v="530"/>
    <n v="0"/>
    <m/>
    <x v="0"/>
  </r>
  <r>
    <x v="40"/>
    <x v="8"/>
    <x v="0"/>
    <x v="0"/>
    <x v="8"/>
    <x v="18"/>
    <n v="0"/>
    <n v="0"/>
    <m/>
    <x v="0"/>
  </r>
  <r>
    <x v="40"/>
    <x v="8"/>
    <x v="0"/>
    <x v="1"/>
    <x v="9"/>
    <x v="18"/>
    <n v="0"/>
    <n v="0"/>
    <m/>
    <x v="0"/>
  </r>
  <r>
    <x v="40"/>
    <x v="8"/>
    <x v="0"/>
    <x v="0"/>
    <x v="0"/>
    <x v="19"/>
    <n v="257"/>
    <n v="0"/>
    <m/>
    <x v="0"/>
  </r>
  <r>
    <x v="40"/>
    <x v="8"/>
    <x v="0"/>
    <x v="0"/>
    <x v="1"/>
    <x v="19"/>
    <n v="570"/>
    <n v="0"/>
    <m/>
    <x v="0"/>
  </r>
  <r>
    <x v="40"/>
    <x v="8"/>
    <x v="0"/>
    <x v="1"/>
    <x v="2"/>
    <x v="19"/>
    <n v="0"/>
    <n v="0"/>
    <m/>
    <x v="0"/>
  </r>
  <r>
    <x v="40"/>
    <x v="8"/>
    <x v="0"/>
    <x v="1"/>
    <x v="3"/>
    <x v="19"/>
    <n v="0"/>
    <n v="0"/>
    <m/>
    <x v="0"/>
  </r>
  <r>
    <x v="40"/>
    <x v="8"/>
    <x v="0"/>
    <x v="2"/>
    <x v="4"/>
    <x v="19"/>
    <n v="738"/>
    <n v="0"/>
    <m/>
    <x v="0"/>
  </r>
  <r>
    <x v="40"/>
    <x v="8"/>
    <x v="0"/>
    <x v="3"/>
    <x v="5"/>
    <x v="19"/>
    <n v="267"/>
    <n v="0"/>
    <m/>
    <x v="0"/>
  </r>
  <r>
    <x v="40"/>
    <x v="8"/>
    <x v="0"/>
    <x v="3"/>
    <x v="6"/>
    <x v="19"/>
    <n v="400"/>
    <n v="0"/>
    <m/>
    <x v="0"/>
  </r>
  <r>
    <x v="40"/>
    <x v="8"/>
    <x v="0"/>
    <x v="4"/>
    <x v="7"/>
    <x v="19"/>
    <n v="541"/>
    <n v="0"/>
    <m/>
    <x v="0"/>
  </r>
  <r>
    <x v="40"/>
    <x v="8"/>
    <x v="0"/>
    <x v="0"/>
    <x v="8"/>
    <x v="19"/>
    <n v="0"/>
    <n v="0"/>
    <m/>
    <x v="0"/>
  </r>
  <r>
    <x v="40"/>
    <x v="8"/>
    <x v="0"/>
    <x v="1"/>
    <x v="9"/>
    <x v="19"/>
    <n v="0"/>
    <n v="0"/>
    <m/>
    <x v="0"/>
  </r>
  <r>
    <x v="40"/>
    <x v="8"/>
    <x v="0"/>
    <x v="0"/>
    <x v="0"/>
    <x v="20"/>
    <n v="246"/>
    <n v="0"/>
    <m/>
    <x v="0"/>
  </r>
  <r>
    <x v="40"/>
    <x v="8"/>
    <x v="0"/>
    <x v="0"/>
    <x v="1"/>
    <x v="20"/>
    <n v="556"/>
    <n v="0"/>
    <m/>
    <x v="0"/>
  </r>
  <r>
    <x v="40"/>
    <x v="8"/>
    <x v="0"/>
    <x v="1"/>
    <x v="2"/>
    <x v="20"/>
    <n v="0"/>
    <n v="0"/>
    <m/>
    <x v="0"/>
  </r>
  <r>
    <x v="40"/>
    <x v="8"/>
    <x v="0"/>
    <x v="1"/>
    <x v="3"/>
    <x v="20"/>
    <n v="0"/>
    <n v="0"/>
    <m/>
    <x v="0"/>
  </r>
  <r>
    <x v="40"/>
    <x v="8"/>
    <x v="0"/>
    <x v="2"/>
    <x v="4"/>
    <x v="20"/>
    <n v="718"/>
    <n v="0"/>
    <m/>
    <x v="0"/>
  </r>
  <r>
    <x v="40"/>
    <x v="8"/>
    <x v="0"/>
    <x v="3"/>
    <x v="5"/>
    <x v="20"/>
    <n v="259"/>
    <n v="0"/>
    <m/>
    <x v="0"/>
  </r>
  <r>
    <x v="40"/>
    <x v="8"/>
    <x v="0"/>
    <x v="3"/>
    <x v="6"/>
    <x v="20"/>
    <n v="406"/>
    <n v="0"/>
    <m/>
    <x v="0"/>
  </r>
  <r>
    <x v="40"/>
    <x v="8"/>
    <x v="0"/>
    <x v="4"/>
    <x v="7"/>
    <x v="20"/>
    <n v="569"/>
    <n v="0"/>
    <m/>
    <x v="0"/>
  </r>
  <r>
    <x v="40"/>
    <x v="8"/>
    <x v="0"/>
    <x v="0"/>
    <x v="8"/>
    <x v="20"/>
    <n v="0"/>
    <n v="0"/>
    <m/>
    <x v="0"/>
  </r>
  <r>
    <x v="40"/>
    <x v="8"/>
    <x v="0"/>
    <x v="1"/>
    <x v="9"/>
    <x v="20"/>
    <n v="0"/>
    <n v="0"/>
    <m/>
    <x v="0"/>
  </r>
  <r>
    <x v="40"/>
    <x v="8"/>
    <x v="0"/>
    <x v="0"/>
    <x v="0"/>
    <x v="21"/>
    <n v="237"/>
    <n v="0"/>
    <m/>
    <x v="0"/>
  </r>
  <r>
    <x v="40"/>
    <x v="8"/>
    <x v="0"/>
    <x v="0"/>
    <x v="1"/>
    <x v="21"/>
    <n v="529"/>
    <n v="0"/>
    <m/>
    <x v="0"/>
  </r>
  <r>
    <x v="40"/>
    <x v="8"/>
    <x v="0"/>
    <x v="1"/>
    <x v="2"/>
    <x v="21"/>
    <n v="0"/>
    <n v="0"/>
    <m/>
    <x v="0"/>
  </r>
  <r>
    <x v="40"/>
    <x v="8"/>
    <x v="0"/>
    <x v="1"/>
    <x v="3"/>
    <x v="21"/>
    <n v="0"/>
    <n v="0"/>
    <m/>
    <x v="0"/>
  </r>
  <r>
    <x v="40"/>
    <x v="8"/>
    <x v="0"/>
    <x v="2"/>
    <x v="4"/>
    <x v="21"/>
    <n v="691"/>
    <n v="0"/>
    <m/>
    <x v="0"/>
  </r>
  <r>
    <x v="40"/>
    <x v="8"/>
    <x v="0"/>
    <x v="3"/>
    <x v="5"/>
    <x v="21"/>
    <n v="253"/>
    <n v="0"/>
    <m/>
    <x v="0"/>
  </r>
  <r>
    <x v="40"/>
    <x v="8"/>
    <x v="0"/>
    <x v="3"/>
    <x v="6"/>
    <x v="21"/>
    <n v="412"/>
    <n v="0"/>
    <m/>
    <x v="0"/>
  </r>
  <r>
    <x v="40"/>
    <x v="8"/>
    <x v="0"/>
    <x v="4"/>
    <x v="7"/>
    <x v="21"/>
    <n v="618"/>
    <n v="0"/>
    <m/>
    <x v="0"/>
  </r>
  <r>
    <x v="40"/>
    <x v="8"/>
    <x v="0"/>
    <x v="0"/>
    <x v="8"/>
    <x v="21"/>
    <n v="0"/>
    <n v="0"/>
    <m/>
    <x v="0"/>
  </r>
  <r>
    <x v="40"/>
    <x v="8"/>
    <x v="0"/>
    <x v="1"/>
    <x v="9"/>
    <x v="21"/>
    <n v="0"/>
    <n v="0"/>
    <m/>
    <x v="0"/>
  </r>
  <r>
    <x v="40"/>
    <x v="8"/>
    <x v="0"/>
    <x v="0"/>
    <x v="0"/>
    <x v="22"/>
    <n v="230"/>
    <n v="0"/>
    <m/>
    <x v="0"/>
  </r>
  <r>
    <x v="40"/>
    <x v="8"/>
    <x v="0"/>
    <x v="0"/>
    <x v="1"/>
    <x v="22"/>
    <n v="489"/>
    <n v="0"/>
    <m/>
    <x v="0"/>
  </r>
  <r>
    <x v="40"/>
    <x v="8"/>
    <x v="0"/>
    <x v="1"/>
    <x v="2"/>
    <x v="22"/>
    <n v="0"/>
    <n v="0"/>
    <m/>
    <x v="0"/>
  </r>
  <r>
    <x v="40"/>
    <x v="8"/>
    <x v="0"/>
    <x v="1"/>
    <x v="3"/>
    <x v="22"/>
    <n v="0"/>
    <n v="0"/>
    <m/>
    <x v="0"/>
  </r>
  <r>
    <x v="40"/>
    <x v="8"/>
    <x v="0"/>
    <x v="2"/>
    <x v="4"/>
    <x v="22"/>
    <n v="673"/>
    <n v="0"/>
    <m/>
    <x v="0"/>
  </r>
  <r>
    <x v="40"/>
    <x v="8"/>
    <x v="0"/>
    <x v="3"/>
    <x v="5"/>
    <x v="22"/>
    <n v="248"/>
    <n v="0"/>
    <m/>
    <x v="0"/>
  </r>
  <r>
    <x v="40"/>
    <x v="8"/>
    <x v="0"/>
    <x v="3"/>
    <x v="6"/>
    <x v="22"/>
    <n v="384"/>
    <n v="0"/>
    <m/>
    <x v="0"/>
  </r>
  <r>
    <x v="40"/>
    <x v="8"/>
    <x v="0"/>
    <x v="4"/>
    <x v="7"/>
    <x v="22"/>
    <n v="609"/>
    <n v="0"/>
    <m/>
    <x v="0"/>
  </r>
  <r>
    <x v="40"/>
    <x v="8"/>
    <x v="0"/>
    <x v="0"/>
    <x v="8"/>
    <x v="22"/>
    <n v="0"/>
    <n v="0"/>
    <m/>
    <x v="0"/>
  </r>
  <r>
    <x v="40"/>
    <x v="8"/>
    <x v="0"/>
    <x v="1"/>
    <x v="9"/>
    <x v="22"/>
    <n v="0"/>
    <n v="0"/>
    <m/>
    <x v="0"/>
  </r>
  <r>
    <x v="40"/>
    <x v="8"/>
    <x v="0"/>
    <x v="0"/>
    <x v="0"/>
    <x v="23"/>
    <n v="222"/>
    <n v="0"/>
    <m/>
    <x v="0"/>
  </r>
  <r>
    <x v="40"/>
    <x v="8"/>
    <x v="0"/>
    <x v="0"/>
    <x v="1"/>
    <x v="23"/>
    <n v="519"/>
    <n v="0"/>
    <m/>
    <x v="0"/>
  </r>
  <r>
    <x v="40"/>
    <x v="8"/>
    <x v="0"/>
    <x v="1"/>
    <x v="2"/>
    <x v="23"/>
    <n v="0"/>
    <n v="0"/>
    <m/>
    <x v="0"/>
  </r>
  <r>
    <x v="40"/>
    <x v="8"/>
    <x v="0"/>
    <x v="1"/>
    <x v="3"/>
    <x v="23"/>
    <n v="0"/>
    <n v="0"/>
    <m/>
    <x v="0"/>
  </r>
  <r>
    <x v="40"/>
    <x v="8"/>
    <x v="0"/>
    <x v="2"/>
    <x v="4"/>
    <x v="23"/>
    <n v="651"/>
    <n v="0"/>
    <m/>
    <x v="0"/>
  </r>
  <r>
    <x v="40"/>
    <x v="8"/>
    <x v="0"/>
    <x v="3"/>
    <x v="5"/>
    <x v="23"/>
    <n v="244"/>
    <n v="0"/>
    <m/>
    <x v="0"/>
  </r>
  <r>
    <x v="40"/>
    <x v="8"/>
    <x v="0"/>
    <x v="3"/>
    <x v="6"/>
    <x v="23"/>
    <n v="358"/>
    <n v="0"/>
    <m/>
    <x v="0"/>
  </r>
  <r>
    <x v="40"/>
    <x v="8"/>
    <x v="0"/>
    <x v="4"/>
    <x v="7"/>
    <x v="23"/>
    <n v="592"/>
    <n v="0"/>
    <m/>
    <x v="0"/>
  </r>
  <r>
    <x v="40"/>
    <x v="8"/>
    <x v="0"/>
    <x v="0"/>
    <x v="8"/>
    <x v="23"/>
    <n v="0"/>
    <n v="0"/>
    <m/>
    <x v="0"/>
  </r>
  <r>
    <x v="40"/>
    <x v="8"/>
    <x v="0"/>
    <x v="1"/>
    <x v="9"/>
    <x v="23"/>
    <n v="0"/>
    <n v="0"/>
    <m/>
    <x v="0"/>
  </r>
  <r>
    <x v="40"/>
    <x v="8"/>
    <x v="0"/>
    <x v="0"/>
    <x v="0"/>
    <x v="24"/>
    <n v="214"/>
    <n v="0"/>
    <m/>
    <x v="0"/>
  </r>
  <r>
    <x v="40"/>
    <x v="8"/>
    <x v="0"/>
    <x v="0"/>
    <x v="1"/>
    <x v="24"/>
    <n v="546"/>
    <n v="0"/>
    <m/>
    <x v="0"/>
  </r>
  <r>
    <x v="40"/>
    <x v="8"/>
    <x v="0"/>
    <x v="1"/>
    <x v="2"/>
    <x v="24"/>
    <n v="0"/>
    <n v="0"/>
    <m/>
    <x v="0"/>
  </r>
  <r>
    <x v="40"/>
    <x v="8"/>
    <x v="0"/>
    <x v="1"/>
    <x v="3"/>
    <x v="24"/>
    <n v="0"/>
    <n v="0"/>
    <m/>
    <x v="0"/>
  </r>
  <r>
    <x v="40"/>
    <x v="8"/>
    <x v="0"/>
    <x v="2"/>
    <x v="4"/>
    <x v="24"/>
    <n v="637"/>
    <n v="0"/>
    <m/>
    <x v="0"/>
  </r>
  <r>
    <x v="40"/>
    <x v="8"/>
    <x v="0"/>
    <x v="3"/>
    <x v="5"/>
    <x v="24"/>
    <n v="238"/>
    <n v="0"/>
    <m/>
    <x v="0"/>
  </r>
  <r>
    <x v="40"/>
    <x v="8"/>
    <x v="0"/>
    <x v="3"/>
    <x v="6"/>
    <x v="24"/>
    <n v="335"/>
    <n v="0"/>
    <m/>
    <x v="0"/>
  </r>
  <r>
    <x v="40"/>
    <x v="8"/>
    <x v="0"/>
    <x v="4"/>
    <x v="7"/>
    <x v="24"/>
    <n v="581"/>
    <n v="0"/>
    <m/>
    <x v="0"/>
  </r>
  <r>
    <x v="40"/>
    <x v="8"/>
    <x v="0"/>
    <x v="0"/>
    <x v="8"/>
    <x v="24"/>
    <n v="0"/>
    <n v="0"/>
    <m/>
    <x v="0"/>
  </r>
  <r>
    <x v="40"/>
    <x v="8"/>
    <x v="0"/>
    <x v="1"/>
    <x v="9"/>
    <x v="24"/>
    <n v="0"/>
    <n v="0"/>
    <m/>
    <x v="0"/>
  </r>
  <r>
    <x v="40"/>
    <x v="8"/>
    <x v="0"/>
    <x v="0"/>
    <x v="0"/>
    <x v="25"/>
    <n v="206"/>
    <n v="0"/>
    <m/>
    <x v="0"/>
  </r>
  <r>
    <x v="40"/>
    <x v="8"/>
    <x v="0"/>
    <x v="0"/>
    <x v="1"/>
    <x v="25"/>
    <n v="570"/>
    <n v="0"/>
    <m/>
    <x v="0"/>
  </r>
  <r>
    <x v="40"/>
    <x v="8"/>
    <x v="0"/>
    <x v="1"/>
    <x v="2"/>
    <x v="25"/>
    <n v="0"/>
    <n v="0"/>
    <m/>
    <x v="0"/>
  </r>
  <r>
    <x v="40"/>
    <x v="8"/>
    <x v="0"/>
    <x v="1"/>
    <x v="3"/>
    <x v="25"/>
    <n v="0"/>
    <n v="0"/>
    <m/>
    <x v="0"/>
  </r>
  <r>
    <x v="40"/>
    <x v="8"/>
    <x v="0"/>
    <x v="2"/>
    <x v="4"/>
    <x v="25"/>
    <n v="617"/>
    <n v="0"/>
    <m/>
    <x v="0"/>
  </r>
  <r>
    <x v="40"/>
    <x v="8"/>
    <x v="0"/>
    <x v="3"/>
    <x v="5"/>
    <x v="25"/>
    <n v="230"/>
    <n v="0"/>
    <m/>
    <x v="0"/>
  </r>
  <r>
    <x v="40"/>
    <x v="8"/>
    <x v="0"/>
    <x v="3"/>
    <x v="6"/>
    <x v="25"/>
    <n v="312"/>
    <n v="0"/>
    <m/>
    <x v="0"/>
  </r>
  <r>
    <x v="40"/>
    <x v="8"/>
    <x v="0"/>
    <x v="4"/>
    <x v="7"/>
    <x v="25"/>
    <n v="566"/>
    <n v="0"/>
    <m/>
    <x v="0"/>
  </r>
  <r>
    <x v="40"/>
    <x v="8"/>
    <x v="0"/>
    <x v="0"/>
    <x v="8"/>
    <x v="25"/>
    <n v="0"/>
    <n v="0"/>
    <m/>
    <x v="0"/>
  </r>
  <r>
    <x v="40"/>
    <x v="8"/>
    <x v="0"/>
    <x v="1"/>
    <x v="9"/>
    <x v="25"/>
    <n v="0"/>
    <n v="0"/>
    <m/>
    <x v="0"/>
  </r>
  <r>
    <x v="40"/>
    <x v="8"/>
    <x v="0"/>
    <x v="0"/>
    <x v="0"/>
    <x v="26"/>
    <n v="198"/>
    <n v="0"/>
    <m/>
    <x v="0"/>
  </r>
  <r>
    <x v="40"/>
    <x v="8"/>
    <x v="0"/>
    <x v="0"/>
    <x v="1"/>
    <x v="26"/>
    <n v="591"/>
    <n v="0"/>
    <m/>
    <x v="0"/>
  </r>
  <r>
    <x v="40"/>
    <x v="8"/>
    <x v="0"/>
    <x v="1"/>
    <x v="2"/>
    <x v="26"/>
    <n v="0"/>
    <n v="0"/>
    <m/>
    <x v="0"/>
  </r>
  <r>
    <x v="40"/>
    <x v="8"/>
    <x v="0"/>
    <x v="1"/>
    <x v="3"/>
    <x v="26"/>
    <n v="0"/>
    <n v="0"/>
    <m/>
    <x v="0"/>
  </r>
  <r>
    <x v="40"/>
    <x v="8"/>
    <x v="0"/>
    <x v="2"/>
    <x v="4"/>
    <x v="26"/>
    <n v="592"/>
    <n v="0"/>
    <m/>
    <x v="0"/>
  </r>
  <r>
    <x v="40"/>
    <x v="8"/>
    <x v="0"/>
    <x v="3"/>
    <x v="5"/>
    <x v="26"/>
    <n v="226"/>
    <n v="0"/>
    <m/>
    <x v="0"/>
  </r>
  <r>
    <x v="40"/>
    <x v="8"/>
    <x v="0"/>
    <x v="3"/>
    <x v="6"/>
    <x v="26"/>
    <n v="290"/>
    <n v="0"/>
    <m/>
    <x v="0"/>
  </r>
  <r>
    <x v="40"/>
    <x v="8"/>
    <x v="0"/>
    <x v="4"/>
    <x v="7"/>
    <x v="26"/>
    <n v="555"/>
    <n v="0"/>
    <m/>
    <x v="0"/>
  </r>
  <r>
    <x v="40"/>
    <x v="8"/>
    <x v="0"/>
    <x v="0"/>
    <x v="8"/>
    <x v="26"/>
    <n v="0"/>
    <n v="0"/>
    <m/>
    <x v="0"/>
  </r>
  <r>
    <x v="40"/>
    <x v="8"/>
    <x v="0"/>
    <x v="1"/>
    <x v="9"/>
    <x v="26"/>
    <n v="0"/>
    <n v="0"/>
    <m/>
    <x v="0"/>
  </r>
  <r>
    <x v="40"/>
    <x v="8"/>
    <x v="0"/>
    <x v="0"/>
    <x v="0"/>
    <x v="27"/>
    <n v="211"/>
    <n v="0"/>
    <m/>
    <x v="0"/>
  </r>
  <r>
    <x v="40"/>
    <x v="8"/>
    <x v="0"/>
    <x v="0"/>
    <x v="1"/>
    <x v="27"/>
    <n v="610"/>
    <n v="0"/>
    <m/>
    <x v="0"/>
  </r>
  <r>
    <x v="40"/>
    <x v="8"/>
    <x v="0"/>
    <x v="1"/>
    <x v="2"/>
    <x v="27"/>
    <n v="0"/>
    <n v="0"/>
    <m/>
    <x v="0"/>
  </r>
  <r>
    <x v="40"/>
    <x v="8"/>
    <x v="0"/>
    <x v="1"/>
    <x v="3"/>
    <x v="27"/>
    <n v="0"/>
    <n v="0"/>
    <m/>
    <x v="0"/>
  </r>
  <r>
    <x v="40"/>
    <x v="8"/>
    <x v="0"/>
    <x v="2"/>
    <x v="4"/>
    <x v="27"/>
    <n v="631"/>
    <n v="0"/>
    <m/>
    <x v="0"/>
  </r>
  <r>
    <x v="40"/>
    <x v="8"/>
    <x v="0"/>
    <x v="3"/>
    <x v="5"/>
    <x v="27"/>
    <n v="242"/>
    <n v="0"/>
    <m/>
    <x v="0"/>
  </r>
  <r>
    <x v="40"/>
    <x v="8"/>
    <x v="0"/>
    <x v="3"/>
    <x v="6"/>
    <x v="27"/>
    <n v="267"/>
    <n v="0"/>
    <m/>
    <x v="0"/>
  </r>
  <r>
    <x v="40"/>
    <x v="8"/>
    <x v="0"/>
    <x v="4"/>
    <x v="7"/>
    <x v="27"/>
    <n v="527"/>
    <n v="0"/>
    <m/>
    <x v="0"/>
  </r>
  <r>
    <x v="40"/>
    <x v="8"/>
    <x v="0"/>
    <x v="0"/>
    <x v="8"/>
    <x v="27"/>
    <n v="0"/>
    <n v="0"/>
    <m/>
    <x v="0"/>
  </r>
  <r>
    <x v="40"/>
    <x v="8"/>
    <x v="0"/>
    <x v="1"/>
    <x v="9"/>
    <x v="27"/>
    <n v="0"/>
    <n v="0"/>
    <m/>
    <x v="0"/>
  </r>
  <r>
    <x v="40"/>
    <x v="8"/>
    <x v="0"/>
    <x v="0"/>
    <x v="0"/>
    <x v="28"/>
    <n v="222"/>
    <n v="0"/>
    <m/>
    <x v="0"/>
  </r>
  <r>
    <x v="40"/>
    <x v="8"/>
    <x v="0"/>
    <x v="0"/>
    <x v="1"/>
    <x v="28"/>
    <n v="627"/>
    <n v="0"/>
    <m/>
    <x v="0"/>
  </r>
  <r>
    <x v="40"/>
    <x v="8"/>
    <x v="0"/>
    <x v="1"/>
    <x v="2"/>
    <x v="28"/>
    <n v="0"/>
    <n v="0"/>
    <m/>
    <x v="0"/>
  </r>
  <r>
    <x v="40"/>
    <x v="8"/>
    <x v="0"/>
    <x v="1"/>
    <x v="3"/>
    <x v="28"/>
    <n v="0"/>
    <n v="0"/>
    <m/>
    <x v="0"/>
  </r>
  <r>
    <x v="40"/>
    <x v="8"/>
    <x v="0"/>
    <x v="2"/>
    <x v="4"/>
    <x v="28"/>
    <n v="663"/>
    <n v="0"/>
    <m/>
    <x v="0"/>
  </r>
  <r>
    <x v="40"/>
    <x v="8"/>
    <x v="0"/>
    <x v="3"/>
    <x v="5"/>
    <x v="28"/>
    <n v="257"/>
    <n v="0"/>
    <m/>
    <x v="0"/>
  </r>
  <r>
    <x v="40"/>
    <x v="8"/>
    <x v="0"/>
    <x v="3"/>
    <x v="6"/>
    <x v="28"/>
    <n v="244"/>
    <n v="0"/>
    <m/>
    <x v="0"/>
  </r>
  <r>
    <x v="40"/>
    <x v="8"/>
    <x v="0"/>
    <x v="4"/>
    <x v="7"/>
    <x v="28"/>
    <n v="495"/>
    <n v="0"/>
    <m/>
    <x v="0"/>
  </r>
  <r>
    <x v="40"/>
    <x v="8"/>
    <x v="0"/>
    <x v="0"/>
    <x v="8"/>
    <x v="28"/>
    <n v="0"/>
    <n v="0"/>
    <m/>
    <x v="0"/>
  </r>
  <r>
    <x v="40"/>
    <x v="8"/>
    <x v="0"/>
    <x v="1"/>
    <x v="9"/>
    <x v="28"/>
    <n v="0"/>
    <n v="0"/>
    <m/>
    <x v="0"/>
  </r>
  <r>
    <x v="40"/>
    <x v="8"/>
    <x v="0"/>
    <x v="0"/>
    <x v="0"/>
    <x v="29"/>
    <n v="232"/>
    <n v="0"/>
    <m/>
    <x v="0"/>
  </r>
  <r>
    <x v="40"/>
    <x v="8"/>
    <x v="0"/>
    <x v="0"/>
    <x v="1"/>
    <x v="29"/>
    <n v="640"/>
    <n v="0"/>
    <m/>
    <x v="0"/>
  </r>
  <r>
    <x v="40"/>
    <x v="8"/>
    <x v="0"/>
    <x v="1"/>
    <x v="2"/>
    <x v="29"/>
    <n v="0"/>
    <n v="0"/>
    <m/>
    <x v="0"/>
  </r>
  <r>
    <x v="40"/>
    <x v="8"/>
    <x v="0"/>
    <x v="1"/>
    <x v="3"/>
    <x v="29"/>
    <n v="0"/>
    <n v="0"/>
    <m/>
    <x v="0"/>
  </r>
  <r>
    <x v="40"/>
    <x v="8"/>
    <x v="0"/>
    <x v="2"/>
    <x v="4"/>
    <x v="29"/>
    <n v="682"/>
    <n v="0"/>
    <m/>
    <x v="0"/>
  </r>
  <r>
    <x v="40"/>
    <x v="8"/>
    <x v="0"/>
    <x v="3"/>
    <x v="5"/>
    <x v="29"/>
    <n v="268"/>
    <n v="0"/>
    <m/>
    <x v="0"/>
  </r>
  <r>
    <x v="40"/>
    <x v="8"/>
    <x v="0"/>
    <x v="3"/>
    <x v="6"/>
    <x v="29"/>
    <n v="218"/>
    <n v="0"/>
    <m/>
    <x v="0"/>
  </r>
  <r>
    <x v="40"/>
    <x v="8"/>
    <x v="0"/>
    <x v="4"/>
    <x v="7"/>
    <x v="29"/>
    <n v="459"/>
    <n v="0"/>
    <m/>
    <x v="0"/>
  </r>
  <r>
    <x v="40"/>
    <x v="8"/>
    <x v="0"/>
    <x v="0"/>
    <x v="8"/>
    <x v="29"/>
    <n v="0"/>
    <n v="0"/>
    <m/>
    <x v="0"/>
  </r>
  <r>
    <x v="40"/>
    <x v="8"/>
    <x v="0"/>
    <x v="1"/>
    <x v="9"/>
    <x v="29"/>
    <n v="0"/>
    <n v="0"/>
    <m/>
    <x v="0"/>
  </r>
  <r>
    <x v="40"/>
    <x v="8"/>
    <x v="0"/>
    <x v="0"/>
    <x v="0"/>
    <x v="30"/>
    <n v="239"/>
    <n v="0"/>
    <m/>
    <x v="0"/>
  </r>
  <r>
    <x v="40"/>
    <x v="8"/>
    <x v="0"/>
    <x v="0"/>
    <x v="1"/>
    <x v="30"/>
    <n v="654"/>
    <n v="0"/>
    <m/>
    <x v="0"/>
  </r>
  <r>
    <x v="40"/>
    <x v="8"/>
    <x v="0"/>
    <x v="1"/>
    <x v="2"/>
    <x v="30"/>
    <n v="0"/>
    <n v="0"/>
    <m/>
    <x v="0"/>
  </r>
  <r>
    <x v="40"/>
    <x v="8"/>
    <x v="0"/>
    <x v="1"/>
    <x v="3"/>
    <x v="30"/>
    <n v="0"/>
    <n v="0"/>
    <m/>
    <x v="0"/>
  </r>
  <r>
    <x v="40"/>
    <x v="8"/>
    <x v="0"/>
    <x v="2"/>
    <x v="4"/>
    <x v="30"/>
    <n v="702"/>
    <n v="0"/>
    <m/>
    <x v="0"/>
  </r>
  <r>
    <x v="40"/>
    <x v="8"/>
    <x v="0"/>
    <x v="3"/>
    <x v="5"/>
    <x v="30"/>
    <n v="278"/>
    <n v="0"/>
    <m/>
    <x v="0"/>
  </r>
  <r>
    <x v="40"/>
    <x v="8"/>
    <x v="0"/>
    <x v="3"/>
    <x v="6"/>
    <x v="30"/>
    <n v="191"/>
    <n v="0"/>
    <m/>
    <x v="0"/>
  </r>
  <r>
    <x v="40"/>
    <x v="8"/>
    <x v="0"/>
    <x v="4"/>
    <x v="7"/>
    <x v="30"/>
    <n v="426"/>
    <n v="0"/>
    <m/>
    <x v="0"/>
  </r>
  <r>
    <x v="40"/>
    <x v="8"/>
    <x v="0"/>
    <x v="0"/>
    <x v="8"/>
    <x v="30"/>
    <n v="0"/>
    <n v="0"/>
    <m/>
    <x v="0"/>
  </r>
  <r>
    <x v="40"/>
    <x v="8"/>
    <x v="0"/>
    <x v="1"/>
    <x v="9"/>
    <x v="30"/>
    <n v="0"/>
    <n v="0"/>
    <m/>
    <x v="0"/>
  </r>
  <r>
    <x v="41"/>
    <x v="0"/>
    <x v="0"/>
    <x v="3"/>
    <x v="40"/>
    <x v="31"/>
    <n v="6.92"/>
    <n v="0"/>
    <m/>
    <x v="0"/>
  </r>
  <r>
    <x v="41"/>
    <x v="0"/>
    <x v="0"/>
    <x v="2"/>
    <x v="40"/>
    <x v="31"/>
    <n v="11.92"/>
    <n v="0"/>
    <m/>
    <x v="0"/>
  </r>
  <r>
    <x v="41"/>
    <x v="0"/>
    <x v="0"/>
    <x v="7"/>
    <x v="40"/>
    <x v="31"/>
    <n v="6.86"/>
    <n v="0"/>
    <m/>
    <x v="0"/>
  </r>
  <r>
    <x v="41"/>
    <x v="0"/>
    <x v="0"/>
    <x v="0"/>
    <x v="40"/>
    <x v="31"/>
    <n v="27.64"/>
    <n v="0"/>
    <m/>
    <x v="0"/>
  </r>
  <r>
    <x v="41"/>
    <x v="0"/>
    <x v="0"/>
    <x v="3"/>
    <x v="40"/>
    <x v="32"/>
    <n v="6.34"/>
    <n v="0"/>
    <m/>
    <x v="0"/>
  </r>
  <r>
    <x v="41"/>
    <x v="0"/>
    <x v="0"/>
    <x v="2"/>
    <x v="40"/>
    <x v="32"/>
    <n v="12.74"/>
    <n v="0"/>
    <m/>
    <x v="0"/>
  </r>
  <r>
    <x v="41"/>
    <x v="0"/>
    <x v="0"/>
    <x v="7"/>
    <x v="40"/>
    <x v="32"/>
    <n v="6.85"/>
    <n v="0"/>
    <m/>
    <x v="0"/>
  </r>
  <r>
    <x v="41"/>
    <x v="0"/>
    <x v="0"/>
    <x v="0"/>
    <x v="40"/>
    <x v="32"/>
    <n v="26.03"/>
    <n v="0"/>
    <m/>
    <x v="0"/>
  </r>
  <r>
    <x v="41"/>
    <x v="0"/>
    <x v="0"/>
    <x v="3"/>
    <x v="40"/>
    <x v="33"/>
    <n v="5.58"/>
    <n v="0"/>
    <m/>
    <x v="0"/>
  </r>
  <r>
    <x v="41"/>
    <x v="0"/>
    <x v="0"/>
    <x v="2"/>
    <x v="40"/>
    <x v="33"/>
    <n v="10.44"/>
    <n v="0"/>
    <m/>
    <x v="0"/>
  </r>
  <r>
    <x v="41"/>
    <x v="0"/>
    <x v="0"/>
    <x v="7"/>
    <x v="40"/>
    <x v="33"/>
    <n v="6.66"/>
    <n v="0"/>
    <m/>
    <x v="0"/>
  </r>
  <r>
    <x v="41"/>
    <x v="0"/>
    <x v="0"/>
    <x v="0"/>
    <x v="40"/>
    <x v="33"/>
    <n v="26.63"/>
    <n v="0"/>
    <m/>
    <x v="0"/>
  </r>
  <r>
    <x v="41"/>
    <x v="0"/>
    <x v="0"/>
    <x v="3"/>
    <x v="40"/>
    <x v="34"/>
    <n v="5.28"/>
    <n v="0"/>
    <m/>
    <x v="0"/>
  </r>
  <r>
    <x v="41"/>
    <x v="0"/>
    <x v="0"/>
    <x v="2"/>
    <x v="40"/>
    <x v="34"/>
    <n v="10.26"/>
    <n v="0"/>
    <m/>
    <x v="0"/>
  </r>
  <r>
    <x v="41"/>
    <x v="0"/>
    <x v="0"/>
    <x v="7"/>
    <x v="40"/>
    <x v="34"/>
    <n v="6.84"/>
    <n v="0"/>
    <m/>
    <x v="0"/>
  </r>
  <r>
    <x v="41"/>
    <x v="0"/>
    <x v="0"/>
    <x v="0"/>
    <x v="40"/>
    <x v="34"/>
    <n v="27.92"/>
    <n v="0"/>
    <m/>
    <x v="0"/>
  </r>
  <r>
    <x v="41"/>
    <x v="0"/>
    <x v="0"/>
    <x v="3"/>
    <x v="40"/>
    <x v="35"/>
    <n v="5.0199999999999996"/>
    <n v="0"/>
    <m/>
    <x v="0"/>
  </r>
  <r>
    <x v="41"/>
    <x v="0"/>
    <x v="0"/>
    <x v="2"/>
    <x v="40"/>
    <x v="35"/>
    <n v="10.78"/>
    <n v="0"/>
    <m/>
    <x v="0"/>
  </r>
  <r>
    <x v="41"/>
    <x v="0"/>
    <x v="0"/>
    <x v="7"/>
    <x v="40"/>
    <x v="35"/>
    <n v="7.21"/>
    <n v="0"/>
    <m/>
    <x v="0"/>
  </r>
  <r>
    <x v="41"/>
    <x v="0"/>
    <x v="0"/>
    <x v="0"/>
    <x v="40"/>
    <x v="35"/>
    <n v="29.1"/>
    <n v="0"/>
    <m/>
    <x v="0"/>
  </r>
  <r>
    <x v="41"/>
    <x v="0"/>
    <x v="0"/>
    <x v="3"/>
    <x v="40"/>
    <x v="36"/>
    <n v="4.78"/>
    <n v="0"/>
    <m/>
    <x v="0"/>
  </r>
  <r>
    <x v="41"/>
    <x v="0"/>
    <x v="0"/>
    <x v="2"/>
    <x v="40"/>
    <x v="36"/>
    <n v="10.48"/>
    <n v="0"/>
    <m/>
    <x v="0"/>
  </r>
  <r>
    <x v="41"/>
    <x v="0"/>
    <x v="0"/>
    <x v="7"/>
    <x v="40"/>
    <x v="36"/>
    <n v="7"/>
    <n v="0"/>
    <m/>
    <x v="0"/>
  </r>
  <r>
    <x v="41"/>
    <x v="0"/>
    <x v="0"/>
    <x v="0"/>
    <x v="40"/>
    <x v="36"/>
    <n v="27.34"/>
    <n v="0"/>
    <m/>
    <x v="0"/>
  </r>
  <r>
    <x v="41"/>
    <x v="0"/>
    <x v="0"/>
    <x v="3"/>
    <x v="40"/>
    <x v="37"/>
    <n v="5.46"/>
    <n v="0"/>
    <m/>
    <x v="0"/>
  </r>
  <r>
    <x v="41"/>
    <x v="0"/>
    <x v="0"/>
    <x v="2"/>
    <x v="40"/>
    <x v="37"/>
    <n v="11.26"/>
    <n v="0"/>
    <m/>
    <x v="0"/>
  </r>
  <r>
    <x v="41"/>
    <x v="0"/>
    <x v="0"/>
    <x v="7"/>
    <x v="40"/>
    <x v="37"/>
    <n v="6.85"/>
    <n v="0"/>
    <m/>
    <x v="0"/>
  </r>
  <r>
    <x v="41"/>
    <x v="0"/>
    <x v="0"/>
    <x v="0"/>
    <x v="40"/>
    <x v="37"/>
    <n v="27"/>
    <n v="0"/>
    <m/>
    <x v="0"/>
  </r>
  <r>
    <x v="41"/>
    <x v="0"/>
    <x v="0"/>
    <x v="3"/>
    <x v="40"/>
    <x v="38"/>
    <n v="5.26"/>
    <n v="0"/>
    <m/>
    <x v="0"/>
  </r>
  <r>
    <x v="41"/>
    <x v="0"/>
    <x v="0"/>
    <x v="2"/>
    <x v="40"/>
    <x v="38"/>
    <n v="11.16"/>
    <n v="0"/>
    <m/>
    <x v="0"/>
  </r>
  <r>
    <x v="41"/>
    <x v="0"/>
    <x v="0"/>
    <x v="7"/>
    <x v="40"/>
    <x v="38"/>
    <n v="7.14"/>
    <n v="0"/>
    <m/>
    <x v="0"/>
  </r>
  <r>
    <x v="41"/>
    <x v="0"/>
    <x v="0"/>
    <x v="0"/>
    <x v="40"/>
    <x v="38"/>
    <n v="27.07"/>
    <n v="0"/>
    <m/>
    <x v="0"/>
  </r>
  <r>
    <x v="41"/>
    <x v="0"/>
    <x v="0"/>
    <x v="3"/>
    <x v="40"/>
    <x v="39"/>
    <n v="4.45"/>
    <n v="0"/>
    <m/>
    <x v="0"/>
  </r>
  <r>
    <x v="41"/>
    <x v="0"/>
    <x v="0"/>
    <x v="2"/>
    <x v="40"/>
    <x v="39"/>
    <n v="10.1"/>
    <n v="0"/>
    <m/>
    <x v="0"/>
  </r>
  <r>
    <x v="41"/>
    <x v="0"/>
    <x v="0"/>
    <x v="7"/>
    <x v="40"/>
    <x v="39"/>
    <n v="7.04"/>
    <n v="0"/>
    <m/>
    <x v="0"/>
  </r>
  <r>
    <x v="41"/>
    <x v="0"/>
    <x v="0"/>
    <x v="0"/>
    <x v="40"/>
    <x v="39"/>
    <n v="25.67"/>
    <n v="0"/>
    <m/>
    <x v="0"/>
  </r>
  <r>
    <x v="41"/>
    <x v="0"/>
    <x v="0"/>
    <x v="3"/>
    <x v="40"/>
    <x v="40"/>
    <n v="4.38"/>
    <n v="0"/>
    <m/>
    <x v="0"/>
  </r>
  <r>
    <x v="41"/>
    <x v="0"/>
    <x v="0"/>
    <x v="2"/>
    <x v="40"/>
    <x v="40"/>
    <n v="9.8800000000000008"/>
    <n v="0"/>
    <m/>
    <x v="0"/>
  </r>
  <r>
    <x v="41"/>
    <x v="0"/>
    <x v="0"/>
    <x v="7"/>
    <x v="40"/>
    <x v="40"/>
    <n v="6.9"/>
    <n v="0"/>
    <m/>
    <x v="0"/>
  </r>
  <r>
    <x v="41"/>
    <x v="0"/>
    <x v="0"/>
    <x v="0"/>
    <x v="40"/>
    <x v="40"/>
    <n v="24.42"/>
    <n v="0"/>
    <m/>
    <x v="0"/>
  </r>
  <r>
    <x v="41"/>
    <x v="0"/>
    <x v="0"/>
    <x v="3"/>
    <x v="40"/>
    <x v="41"/>
    <n v="7.22"/>
    <n v="0"/>
    <m/>
    <x v="0"/>
  </r>
  <r>
    <x v="41"/>
    <x v="0"/>
    <x v="0"/>
    <x v="2"/>
    <x v="40"/>
    <x v="41"/>
    <n v="10.93"/>
    <n v="0"/>
    <m/>
    <x v="0"/>
  </r>
  <r>
    <x v="41"/>
    <x v="0"/>
    <x v="0"/>
    <x v="7"/>
    <x v="40"/>
    <x v="41"/>
    <n v="7.28"/>
    <n v="0"/>
    <m/>
    <x v="0"/>
  </r>
  <r>
    <x v="41"/>
    <x v="0"/>
    <x v="0"/>
    <x v="0"/>
    <x v="40"/>
    <x v="41"/>
    <n v="23.92"/>
    <n v="0"/>
    <m/>
    <x v="0"/>
  </r>
  <r>
    <x v="41"/>
    <x v="0"/>
    <x v="0"/>
    <x v="3"/>
    <x v="40"/>
    <x v="42"/>
    <n v="6.79"/>
    <n v="0"/>
    <m/>
    <x v="0"/>
  </r>
  <r>
    <x v="41"/>
    <x v="0"/>
    <x v="0"/>
    <x v="2"/>
    <x v="40"/>
    <x v="42"/>
    <n v="11.76"/>
    <n v="0"/>
    <m/>
    <x v="0"/>
  </r>
  <r>
    <x v="41"/>
    <x v="0"/>
    <x v="0"/>
    <x v="7"/>
    <x v="40"/>
    <x v="42"/>
    <n v="8.7100000000000009"/>
    <n v="0"/>
    <m/>
    <x v="0"/>
  </r>
  <r>
    <x v="41"/>
    <x v="0"/>
    <x v="0"/>
    <x v="0"/>
    <x v="40"/>
    <x v="42"/>
    <n v="25.01"/>
    <n v="0"/>
    <m/>
    <x v="0"/>
  </r>
  <r>
    <x v="41"/>
    <x v="0"/>
    <x v="0"/>
    <x v="3"/>
    <x v="40"/>
    <x v="43"/>
    <n v="5.87"/>
    <n v="0"/>
    <m/>
    <x v="0"/>
  </r>
  <r>
    <x v="41"/>
    <x v="0"/>
    <x v="0"/>
    <x v="2"/>
    <x v="40"/>
    <x v="43"/>
    <n v="9.7899999999999991"/>
    <n v="0"/>
    <m/>
    <x v="0"/>
  </r>
  <r>
    <x v="41"/>
    <x v="0"/>
    <x v="0"/>
    <x v="7"/>
    <x v="40"/>
    <x v="43"/>
    <n v="7.21"/>
    <n v="0"/>
    <m/>
    <x v="0"/>
  </r>
  <r>
    <x v="41"/>
    <x v="0"/>
    <x v="0"/>
    <x v="0"/>
    <x v="40"/>
    <x v="43"/>
    <n v="23.03"/>
    <n v="0"/>
    <m/>
    <x v="0"/>
  </r>
  <r>
    <x v="41"/>
    <x v="0"/>
    <x v="0"/>
    <x v="3"/>
    <x v="40"/>
    <x v="44"/>
    <n v="7.02"/>
    <n v="0"/>
    <m/>
    <x v="0"/>
  </r>
  <r>
    <x v="41"/>
    <x v="0"/>
    <x v="0"/>
    <x v="2"/>
    <x v="40"/>
    <x v="44"/>
    <n v="11.22"/>
    <n v="0"/>
    <m/>
    <x v="0"/>
  </r>
  <r>
    <x v="41"/>
    <x v="0"/>
    <x v="0"/>
    <x v="7"/>
    <x v="40"/>
    <x v="44"/>
    <n v="8.34"/>
    <n v="0"/>
    <m/>
    <x v="0"/>
  </r>
  <r>
    <x v="41"/>
    <x v="0"/>
    <x v="0"/>
    <x v="0"/>
    <x v="40"/>
    <x v="44"/>
    <n v="23.54"/>
    <n v="0"/>
    <m/>
    <x v="0"/>
  </r>
  <r>
    <x v="41"/>
    <x v="0"/>
    <x v="0"/>
    <x v="3"/>
    <x v="40"/>
    <x v="45"/>
    <n v="7.95"/>
    <n v="0"/>
    <m/>
    <x v="0"/>
  </r>
  <r>
    <x v="41"/>
    <x v="0"/>
    <x v="0"/>
    <x v="2"/>
    <x v="40"/>
    <x v="45"/>
    <n v="12.27"/>
    <n v="0"/>
    <m/>
    <x v="0"/>
  </r>
  <r>
    <x v="41"/>
    <x v="0"/>
    <x v="0"/>
    <x v="7"/>
    <x v="40"/>
    <x v="45"/>
    <n v="9.27"/>
    <n v="0"/>
    <m/>
    <x v="0"/>
  </r>
  <r>
    <x v="41"/>
    <x v="0"/>
    <x v="0"/>
    <x v="0"/>
    <x v="40"/>
    <x v="45"/>
    <n v="23.35"/>
    <n v="0"/>
    <m/>
    <x v="0"/>
  </r>
  <r>
    <x v="41"/>
    <x v="0"/>
    <x v="0"/>
    <x v="3"/>
    <x v="40"/>
    <x v="46"/>
    <n v="10.220000000000001"/>
    <n v="0"/>
    <m/>
    <x v="0"/>
  </r>
  <r>
    <x v="41"/>
    <x v="0"/>
    <x v="0"/>
    <x v="2"/>
    <x v="40"/>
    <x v="46"/>
    <n v="13.8"/>
    <n v="0"/>
    <m/>
    <x v="0"/>
  </r>
  <r>
    <x v="41"/>
    <x v="0"/>
    <x v="0"/>
    <x v="7"/>
    <x v="40"/>
    <x v="46"/>
    <n v="9.82"/>
    <n v="0"/>
    <m/>
    <x v="0"/>
  </r>
  <r>
    <x v="41"/>
    <x v="0"/>
    <x v="0"/>
    <x v="0"/>
    <x v="40"/>
    <x v="46"/>
    <n v="25.7"/>
    <n v="0"/>
    <m/>
    <x v="0"/>
  </r>
  <r>
    <x v="41"/>
    <x v="0"/>
    <x v="0"/>
    <x v="3"/>
    <x v="40"/>
    <x v="47"/>
    <n v="11.18"/>
    <n v="0"/>
    <m/>
    <x v="0"/>
  </r>
  <r>
    <x v="41"/>
    <x v="0"/>
    <x v="0"/>
    <x v="2"/>
    <x v="40"/>
    <x v="47"/>
    <n v="14.94"/>
    <n v="0"/>
    <m/>
    <x v="0"/>
  </r>
  <r>
    <x v="41"/>
    <x v="0"/>
    <x v="0"/>
    <x v="7"/>
    <x v="40"/>
    <x v="47"/>
    <n v="10.8"/>
    <n v="0"/>
    <m/>
    <x v="0"/>
  </r>
  <r>
    <x v="41"/>
    <x v="0"/>
    <x v="0"/>
    <x v="0"/>
    <x v="40"/>
    <x v="47"/>
    <n v="29.67"/>
    <n v="0"/>
    <m/>
    <x v="0"/>
  </r>
  <r>
    <x v="41"/>
    <x v="0"/>
    <x v="0"/>
    <x v="3"/>
    <x v="40"/>
    <x v="48"/>
    <n v="11.9"/>
    <n v="0"/>
    <m/>
    <x v="0"/>
  </r>
  <r>
    <x v="41"/>
    <x v="0"/>
    <x v="0"/>
    <x v="2"/>
    <x v="40"/>
    <x v="48"/>
    <n v="15.81"/>
    <n v="0"/>
    <m/>
    <x v="0"/>
  </r>
  <r>
    <x v="41"/>
    <x v="0"/>
    <x v="0"/>
    <x v="7"/>
    <x v="40"/>
    <x v="48"/>
    <n v="10.06"/>
    <n v="0"/>
    <m/>
    <x v="0"/>
  </r>
  <r>
    <x v="41"/>
    <x v="0"/>
    <x v="0"/>
    <x v="0"/>
    <x v="40"/>
    <x v="48"/>
    <n v="30.18"/>
    <n v="0"/>
    <m/>
    <x v="0"/>
  </r>
  <r>
    <x v="41"/>
    <x v="0"/>
    <x v="0"/>
    <x v="3"/>
    <x v="40"/>
    <x v="49"/>
    <n v="15.39"/>
    <n v="0"/>
    <m/>
    <x v="0"/>
  </r>
  <r>
    <x v="41"/>
    <x v="0"/>
    <x v="0"/>
    <x v="2"/>
    <x v="40"/>
    <x v="49"/>
    <n v="18.399999999999999"/>
    <n v="0"/>
    <m/>
    <x v="0"/>
  </r>
  <r>
    <x v="41"/>
    <x v="0"/>
    <x v="0"/>
    <x v="7"/>
    <x v="40"/>
    <x v="49"/>
    <n v="10.24"/>
    <n v="0"/>
    <m/>
    <x v="0"/>
  </r>
  <r>
    <x v="41"/>
    <x v="0"/>
    <x v="0"/>
    <x v="0"/>
    <x v="40"/>
    <x v="49"/>
    <n v="31.39"/>
    <n v="0"/>
    <m/>
    <x v="0"/>
  </r>
  <r>
    <x v="41"/>
    <x v="0"/>
    <x v="0"/>
    <x v="3"/>
    <x v="40"/>
    <x v="50"/>
    <n v="10.69"/>
    <n v="0"/>
    <m/>
    <x v="0"/>
  </r>
  <r>
    <x v="41"/>
    <x v="0"/>
    <x v="0"/>
    <x v="2"/>
    <x v="40"/>
    <x v="50"/>
    <n v="17.16"/>
    <n v="0"/>
    <m/>
    <x v="0"/>
  </r>
  <r>
    <x v="41"/>
    <x v="0"/>
    <x v="0"/>
    <x v="7"/>
    <x v="40"/>
    <x v="50"/>
    <n v="8.81"/>
    <n v="0"/>
    <m/>
    <x v="0"/>
  </r>
  <r>
    <x v="41"/>
    <x v="0"/>
    <x v="0"/>
    <x v="0"/>
    <x v="40"/>
    <x v="50"/>
    <n v="30.84"/>
    <n v="0"/>
    <m/>
    <x v="0"/>
  </r>
  <r>
    <x v="41"/>
    <x v="0"/>
    <x v="0"/>
    <x v="3"/>
    <x v="40"/>
    <x v="51"/>
    <n v="12.35"/>
    <n v="0"/>
    <m/>
    <x v="0"/>
  </r>
  <r>
    <x v="41"/>
    <x v="0"/>
    <x v="0"/>
    <x v="2"/>
    <x v="40"/>
    <x v="51"/>
    <n v="16.52"/>
    <n v="0"/>
    <m/>
    <x v="0"/>
  </r>
  <r>
    <x v="41"/>
    <x v="0"/>
    <x v="0"/>
    <x v="7"/>
    <x v="40"/>
    <x v="51"/>
    <n v="8.6"/>
    <n v="0"/>
    <m/>
    <x v="0"/>
  </r>
  <r>
    <x v="41"/>
    <x v="0"/>
    <x v="0"/>
    <x v="0"/>
    <x v="40"/>
    <x v="51"/>
    <n v="28.22"/>
    <n v="0"/>
    <m/>
    <x v="0"/>
  </r>
  <r>
    <x v="41"/>
    <x v="0"/>
    <x v="0"/>
    <x v="3"/>
    <x v="40"/>
    <x v="52"/>
    <n v="15.05"/>
    <n v="0"/>
    <m/>
    <x v="0"/>
  </r>
  <r>
    <x v="41"/>
    <x v="0"/>
    <x v="0"/>
    <x v="2"/>
    <x v="40"/>
    <x v="52"/>
    <n v="16.68"/>
    <n v="0"/>
    <m/>
    <x v="0"/>
  </r>
  <r>
    <x v="41"/>
    <x v="0"/>
    <x v="0"/>
    <x v="7"/>
    <x v="40"/>
    <x v="52"/>
    <n v="7.98"/>
    <n v="0"/>
    <m/>
    <x v="0"/>
  </r>
  <r>
    <x v="41"/>
    <x v="0"/>
    <x v="0"/>
    <x v="0"/>
    <x v="40"/>
    <x v="52"/>
    <n v="27.07"/>
    <n v="0"/>
    <m/>
    <x v="0"/>
  </r>
  <r>
    <x v="41"/>
    <x v="0"/>
    <x v="0"/>
    <x v="3"/>
    <x v="40"/>
    <x v="53"/>
    <n v="15.26"/>
    <n v="0"/>
    <m/>
    <x v="0"/>
  </r>
  <r>
    <x v="41"/>
    <x v="0"/>
    <x v="0"/>
    <x v="2"/>
    <x v="40"/>
    <x v="53"/>
    <n v="15.95"/>
    <n v="0"/>
    <m/>
    <x v="0"/>
  </r>
  <r>
    <x v="41"/>
    <x v="0"/>
    <x v="0"/>
    <x v="7"/>
    <x v="40"/>
    <x v="53"/>
    <n v="7.59"/>
    <n v="0"/>
    <m/>
    <x v="0"/>
  </r>
  <r>
    <x v="41"/>
    <x v="0"/>
    <x v="0"/>
    <x v="0"/>
    <x v="40"/>
    <x v="53"/>
    <n v="26.31"/>
    <n v="0"/>
    <m/>
    <x v="0"/>
  </r>
  <r>
    <x v="41"/>
    <x v="0"/>
    <x v="0"/>
    <x v="3"/>
    <x v="40"/>
    <x v="54"/>
    <n v="15.22"/>
    <n v="0"/>
    <m/>
    <x v="0"/>
  </r>
  <r>
    <x v="41"/>
    <x v="0"/>
    <x v="0"/>
    <x v="2"/>
    <x v="40"/>
    <x v="54"/>
    <n v="15.47"/>
    <n v="0"/>
    <m/>
    <x v="0"/>
  </r>
  <r>
    <x v="41"/>
    <x v="0"/>
    <x v="0"/>
    <x v="7"/>
    <x v="40"/>
    <x v="54"/>
    <n v="7.45"/>
    <n v="0"/>
    <m/>
    <x v="0"/>
  </r>
  <r>
    <x v="41"/>
    <x v="0"/>
    <x v="0"/>
    <x v="0"/>
    <x v="40"/>
    <x v="54"/>
    <n v="26.66"/>
    <n v="0"/>
    <m/>
    <x v="0"/>
  </r>
  <r>
    <x v="41"/>
    <x v="0"/>
    <x v="0"/>
    <x v="3"/>
    <x v="40"/>
    <x v="55"/>
    <n v="14.64"/>
    <n v="0"/>
    <m/>
    <x v="0"/>
  </r>
  <r>
    <x v="41"/>
    <x v="0"/>
    <x v="0"/>
    <x v="2"/>
    <x v="40"/>
    <x v="55"/>
    <n v="14.98"/>
    <n v="0"/>
    <m/>
    <x v="0"/>
  </r>
  <r>
    <x v="41"/>
    <x v="0"/>
    <x v="0"/>
    <x v="7"/>
    <x v="40"/>
    <x v="55"/>
    <n v="7.75"/>
    <n v="0"/>
    <m/>
    <x v="0"/>
  </r>
  <r>
    <x v="41"/>
    <x v="0"/>
    <x v="0"/>
    <x v="0"/>
    <x v="40"/>
    <x v="55"/>
    <n v="28.79"/>
    <n v="0"/>
    <m/>
    <x v="0"/>
  </r>
  <r>
    <x v="41"/>
    <x v="0"/>
    <x v="0"/>
    <x v="3"/>
    <x v="40"/>
    <x v="56"/>
    <n v="10.55"/>
    <n v="0"/>
    <m/>
    <x v="0"/>
  </r>
  <r>
    <x v="41"/>
    <x v="0"/>
    <x v="0"/>
    <x v="2"/>
    <x v="40"/>
    <x v="56"/>
    <n v="10.79"/>
    <n v="0"/>
    <m/>
    <x v="0"/>
  </r>
  <r>
    <x v="41"/>
    <x v="0"/>
    <x v="0"/>
    <x v="7"/>
    <x v="40"/>
    <x v="56"/>
    <n v="6.96"/>
    <n v="0"/>
    <m/>
    <x v="0"/>
  </r>
  <r>
    <x v="41"/>
    <x v="0"/>
    <x v="0"/>
    <x v="0"/>
    <x v="40"/>
    <x v="56"/>
    <n v="31.12"/>
    <n v="0"/>
    <m/>
    <x v="0"/>
  </r>
  <r>
    <x v="41"/>
    <x v="0"/>
    <x v="0"/>
    <x v="3"/>
    <x v="40"/>
    <x v="57"/>
    <n v="8.25"/>
    <n v="0"/>
    <m/>
    <x v="0"/>
  </r>
  <r>
    <x v="41"/>
    <x v="0"/>
    <x v="0"/>
    <x v="2"/>
    <x v="40"/>
    <x v="57"/>
    <n v="10.97"/>
    <n v="0"/>
    <m/>
    <x v="0"/>
  </r>
  <r>
    <x v="41"/>
    <x v="0"/>
    <x v="0"/>
    <x v="7"/>
    <x v="40"/>
    <x v="57"/>
    <n v="6.68"/>
    <n v="0"/>
    <m/>
    <x v="0"/>
  </r>
  <r>
    <x v="41"/>
    <x v="0"/>
    <x v="0"/>
    <x v="0"/>
    <x v="40"/>
    <x v="57"/>
    <n v="29.83"/>
    <n v="0"/>
    <m/>
    <x v="0"/>
  </r>
  <r>
    <x v="41"/>
    <x v="0"/>
    <x v="0"/>
    <x v="3"/>
    <x v="40"/>
    <x v="58"/>
    <n v="9.64"/>
    <n v="0"/>
    <m/>
    <x v="0"/>
  </r>
  <r>
    <x v="41"/>
    <x v="0"/>
    <x v="0"/>
    <x v="2"/>
    <x v="40"/>
    <x v="58"/>
    <n v="10.78"/>
    <n v="0"/>
    <m/>
    <x v="0"/>
  </r>
  <r>
    <x v="41"/>
    <x v="0"/>
    <x v="0"/>
    <x v="7"/>
    <x v="40"/>
    <x v="58"/>
    <n v="6.98"/>
    <n v="0"/>
    <m/>
    <x v="0"/>
  </r>
  <r>
    <x v="41"/>
    <x v="0"/>
    <x v="0"/>
    <x v="0"/>
    <x v="40"/>
    <x v="58"/>
    <n v="30.23"/>
    <n v="0"/>
    <m/>
    <x v="0"/>
  </r>
  <r>
    <x v="41"/>
    <x v="0"/>
    <x v="0"/>
    <x v="3"/>
    <x v="40"/>
    <x v="59"/>
    <n v="11.33"/>
    <n v="0"/>
    <m/>
    <x v="0"/>
  </r>
  <r>
    <x v="41"/>
    <x v="0"/>
    <x v="0"/>
    <x v="2"/>
    <x v="40"/>
    <x v="59"/>
    <n v="12.49"/>
    <n v="0"/>
    <m/>
    <x v="0"/>
  </r>
  <r>
    <x v="41"/>
    <x v="0"/>
    <x v="0"/>
    <x v="7"/>
    <x v="40"/>
    <x v="59"/>
    <n v="7.52"/>
    <n v="0"/>
    <m/>
    <x v="0"/>
  </r>
  <r>
    <x v="41"/>
    <x v="0"/>
    <x v="0"/>
    <x v="0"/>
    <x v="40"/>
    <x v="59"/>
    <n v="31.37"/>
    <n v="0"/>
    <m/>
    <x v="0"/>
  </r>
  <r>
    <x v="41"/>
    <x v="0"/>
    <x v="0"/>
    <x v="3"/>
    <x v="40"/>
    <x v="60"/>
    <n v="11.02"/>
    <n v="0"/>
    <m/>
    <x v="0"/>
  </r>
  <r>
    <x v="41"/>
    <x v="0"/>
    <x v="0"/>
    <x v="2"/>
    <x v="40"/>
    <x v="60"/>
    <n v="11.69"/>
    <n v="0"/>
    <m/>
    <x v="0"/>
  </r>
  <r>
    <x v="41"/>
    <x v="0"/>
    <x v="0"/>
    <x v="7"/>
    <x v="40"/>
    <x v="60"/>
    <n v="7.24"/>
    <n v="0"/>
    <m/>
    <x v="0"/>
  </r>
  <r>
    <x v="41"/>
    <x v="0"/>
    <x v="0"/>
    <x v="0"/>
    <x v="40"/>
    <x v="60"/>
    <n v="31.61"/>
    <n v="0"/>
    <m/>
    <x v="0"/>
  </r>
  <r>
    <x v="41"/>
    <x v="0"/>
    <x v="0"/>
    <x v="3"/>
    <x v="40"/>
    <x v="0"/>
    <n v="8.91"/>
    <n v="0"/>
    <m/>
    <x v="0"/>
  </r>
  <r>
    <x v="41"/>
    <x v="0"/>
    <x v="0"/>
    <x v="2"/>
    <x v="40"/>
    <x v="0"/>
    <n v="10.73"/>
    <n v="0"/>
    <m/>
    <x v="0"/>
  </r>
  <r>
    <x v="41"/>
    <x v="0"/>
    <x v="0"/>
    <x v="7"/>
    <x v="40"/>
    <x v="0"/>
    <n v="7.15"/>
    <n v="0"/>
    <m/>
    <x v="0"/>
  </r>
  <r>
    <x v="41"/>
    <x v="0"/>
    <x v="0"/>
    <x v="0"/>
    <x v="40"/>
    <x v="0"/>
    <n v="31.4"/>
    <n v="0"/>
    <m/>
    <x v="0"/>
  </r>
  <r>
    <x v="41"/>
    <x v="0"/>
    <x v="0"/>
    <x v="3"/>
    <x v="40"/>
    <x v="1"/>
    <n v="10.49"/>
    <n v="0"/>
    <m/>
    <x v="0"/>
  </r>
  <r>
    <x v="41"/>
    <x v="0"/>
    <x v="0"/>
    <x v="2"/>
    <x v="40"/>
    <x v="1"/>
    <n v="12.42"/>
    <n v="0"/>
    <m/>
    <x v="0"/>
  </r>
  <r>
    <x v="41"/>
    <x v="0"/>
    <x v="0"/>
    <x v="7"/>
    <x v="40"/>
    <x v="1"/>
    <n v="7.5"/>
    <n v="0"/>
    <m/>
    <x v="0"/>
  </r>
  <r>
    <x v="41"/>
    <x v="0"/>
    <x v="0"/>
    <x v="0"/>
    <x v="40"/>
    <x v="1"/>
    <n v="30.4"/>
    <n v="0"/>
    <m/>
    <x v="0"/>
  </r>
  <r>
    <x v="41"/>
    <x v="0"/>
    <x v="0"/>
    <x v="3"/>
    <x v="40"/>
    <x v="2"/>
    <n v="15.8"/>
    <n v="0"/>
    <m/>
    <x v="0"/>
  </r>
  <r>
    <x v="41"/>
    <x v="0"/>
    <x v="0"/>
    <x v="2"/>
    <x v="40"/>
    <x v="2"/>
    <n v="15.79"/>
    <n v="0"/>
    <m/>
    <x v="0"/>
  </r>
  <r>
    <x v="41"/>
    <x v="0"/>
    <x v="0"/>
    <x v="7"/>
    <x v="40"/>
    <x v="2"/>
    <n v="8.58"/>
    <n v="0"/>
    <m/>
    <x v="0"/>
  </r>
  <r>
    <x v="41"/>
    <x v="0"/>
    <x v="0"/>
    <x v="0"/>
    <x v="40"/>
    <x v="2"/>
    <n v="32.61"/>
    <n v="0"/>
    <m/>
    <x v="0"/>
  </r>
  <r>
    <x v="41"/>
    <x v="0"/>
    <x v="0"/>
    <x v="3"/>
    <x v="40"/>
    <x v="3"/>
    <n v="12.15"/>
    <n v="0"/>
    <m/>
    <x v="0"/>
  </r>
  <r>
    <x v="41"/>
    <x v="0"/>
    <x v="0"/>
    <x v="2"/>
    <x v="40"/>
    <x v="3"/>
    <n v="14.54"/>
    <n v="0"/>
    <m/>
    <x v="0"/>
  </r>
  <r>
    <x v="41"/>
    <x v="0"/>
    <x v="0"/>
    <x v="7"/>
    <x v="40"/>
    <x v="3"/>
    <n v="8.5500000000000007"/>
    <n v="0"/>
    <m/>
    <x v="0"/>
  </r>
  <r>
    <x v="41"/>
    <x v="0"/>
    <x v="0"/>
    <x v="0"/>
    <x v="40"/>
    <x v="3"/>
    <n v="36.54"/>
    <n v="0"/>
    <m/>
    <x v="0"/>
  </r>
  <r>
    <x v="41"/>
    <x v="0"/>
    <x v="0"/>
    <x v="3"/>
    <x v="40"/>
    <x v="4"/>
    <n v="11.04"/>
    <n v="0"/>
    <m/>
    <x v="0"/>
  </r>
  <r>
    <x v="41"/>
    <x v="0"/>
    <x v="0"/>
    <x v="2"/>
    <x v="40"/>
    <x v="4"/>
    <n v="13.34"/>
    <n v="0"/>
    <m/>
    <x v="0"/>
  </r>
  <r>
    <x v="41"/>
    <x v="0"/>
    <x v="0"/>
    <x v="7"/>
    <x v="40"/>
    <x v="4"/>
    <n v="8.24"/>
    <n v="0"/>
    <m/>
    <x v="0"/>
  </r>
  <r>
    <x v="41"/>
    <x v="0"/>
    <x v="0"/>
    <x v="0"/>
    <x v="40"/>
    <x v="4"/>
    <n v="34.35"/>
    <n v="0"/>
    <m/>
    <x v="0"/>
  </r>
  <r>
    <x v="41"/>
    <x v="0"/>
    <x v="0"/>
    <x v="3"/>
    <x v="40"/>
    <x v="5"/>
    <n v="10.79"/>
    <n v="0"/>
    <m/>
    <x v="0"/>
  </r>
  <r>
    <x v="41"/>
    <x v="0"/>
    <x v="0"/>
    <x v="2"/>
    <x v="40"/>
    <x v="5"/>
    <n v="12.91"/>
    <n v="0"/>
    <m/>
    <x v="0"/>
  </r>
  <r>
    <x v="41"/>
    <x v="0"/>
    <x v="0"/>
    <x v="7"/>
    <x v="40"/>
    <x v="5"/>
    <n v="8.48"/>
    <n v="0"/>
    <m/>
    <x v="0"/>
  </r>
  <r>
    <x v="41"/>
    <x v="0"/>
    <x v="0"/>
    <x v="0"/>
    <x v="40"/>
    <x v="5"/>
    <n v="33.619999999999997"/>
    <n v="0"/>
    <m/>
    <x v="0"/>
  </r>
  <r>
    <x v="41"/>
    <x v="0"/>
    <x v="0"/>
    <x v="3"/>
    <x v="40"/>
    <x v="6"/>
    <n v="9.7899999999999991"/>
    <n v="0"/>
    <m/>
    <x v="0"/>
  </r>
  <r>
    <x v="41"/>
    <x v="0"/>
    <x v="0"/>
    <x v="2"/>
    <x v="40"/>
    <x v="6"/>
    <n v="12.07"/>
    <n v="0"/>
    <m/>
    <x v="0"/>
  </r>
  <r>
    <x v="41"/>
    <x v="0"/>
    <x v="0"/>
    <x v="7"/>
    <x v="40"/>
    <x v="6"/>
    <n v="8.2799999999999994"/>
    <n v="0"/>
    <m/>
    <x v="0"/>
  </r>
  <r>
    <x v="41"/>
    <x v="0"/>
    <x v="0"/>
    <x v="0"/>
    <x v="40"/>
    <x v="6"/>
    <n v="33.76"/>
    <n v="0"/>
    <m/>
    <x v="0"/>
  </r>
  <r>
    <x v="41"/>
    <x v="0"/>
    <x v="0"/>
    <x v="3"/>
    <x v="40"/>
    <x v="7"/>
    <n v="10.220000000000001"/>
    <n v="0"/>
    <m/>
    <x v="0"/>
  </r>
  <r>
    <x v="41"/>
    <x v="0"/>
    <x v="0"/>
    <x v="2"/>
    <x v="40"/>
    <x v="7"/>
    <n v="11.77"/>
    <n v="0"/>
    <m/>
    <x v="0"/>
  </r>
  <r>
    <x v="41"/>
    <x v="0"/>
    <x v="0"/>
    <x v="7"/>
    <x v="40"/>
    <x v="7"/>
    <n v="8.06"/>
    <n v="0"/>
    <m/>
    <x v="0"/>
  </r>
  <r>
    <x v="41"/>
    <x v="0"/>
    <x v="0"/>
    <x v="0"/>
    <x v="40"/>
    <x v="7"/>
    <n v="32.72"/>
    <n v="0"/>
    <m/>
    <x v="0"/>
  </r>
  <r>
    <x v="41"/>
    <x v="0"/>
    <x v="0"/>
    <x v="3"/>
    <x v="40"/>
    <x v="8"/>
    <n v="10.5"/>
    <n v="0"/>
    <m/>
    <x v="0"/>
  </r>
  <r>
    <x v="41"/>
    <x v="0"/>
    <x v="0"/>
    <x v="2"/>
    <x v="40"/>
    <x v="8"/>
    <n v="11.84"/>
    <n v="0"/>
    <m/>
    <x v="0"/>
  </r>
  <r>
    <x v="41"/>
    <x v="0"/>
    <x v="0"/>
    <x v="7"/>
    <x v="40"/>
    <x v="8"/>
    <n v="7.99"/>
    <n v="0"/>
    <m/>
    <x v="0"/>
  </r>
  <r>
    <x v="41"/>
    <x v="0"/>
    <x v="0"/>
    <x v="0"/>
    <x v="40"/>
    <x v="8"/>
    <n v="30.89"/>
    <n v="0"/>
    <m/>
    <x v="0"/>
  </r>
  <r>
    <x v="41"/>
    <x v="0"/>
    <x v="0"/>
    <x v="3"/>
    <x v="40"/>
    <x v="9"/>
    <n v="10.71"/>
    <n v="0"/>
    <m/>
    <x v="0"/>
  </r>
  <r>
    <x v="41"/>
    <x v="0"/>
    <x v="0"/>
    <x v="2"/>
    <x v="40"/>
    <x v="9"/>
    <n v="12.09"/>
    <n v="0"/>
    <m/>
    <x v="0"/>
  </r>
  <r>
    <x v="41"/>
    <x v="0"/>
    <x v="0"/>
    <x v="7"/>
    <x v="40"/>
    <x v="9"/>
    <n v="7.94"/>
    <n v="0"/>
    <m/>
    <x v="0"/>
  </r>
  <r>
    <x v="41"/>
    <x v="0"/>
    <x v="0"/>
    <x v="0"/>
    <x v="40"/>
    <x v="9"/>
    <n v="31.11"/>
    <n v="0"/>
    <m/>
    <x v="0"/>
  </r>
  <r>
    <x v="41"/>
    <x v="0"/>
    <x v="0"/>
    <x v="3"/>
    <x v="40"/>
    <x v="10"/>
    <n v="11.02"/>
    <n v="0"/>
    <m/>
    <x v="0"/>
  </r>
  <r>
    <x v="41"/>
    <x v="0"/>
    <x v="0"/>
    <x v="2"/>
    <x v="40"/>
    <x v="10"/>
    <n v="12.6"/>
    <n v="0"/>
    <m/>
    <x v="0"/>
  </r>
  <r>
    <x v="41"/>
    <x v="0"/>
    <x v="0"/>
    <x v="7"/>
    <x v="40"/>
    <x v="10"/>
    <n v="7.92"/>
    <n v="0"/>
    <m/>
    <x v="0"/>
  </r>
  <r>
    <x v="41"/>
    <x v="0"/>
    <x v="0"/>
    <x v="0"/>
    <x v="40"/>
    <x v="10"/>
    <n v="31.38"/>
    <n v="0"/>
    <m/>
    <x v="0"/>
  </r>
  <r>
    <x v="41"/>
    <x v="0"/>
    <x v="0"/>
    <x v="3"/>
    <x v="40"/>
    <x v="11"/>
    <n v="11"/>
    <n v="0"/>
    <m/>
    <x v="0"/>
  </r>
  <r>
    <x v="41"/>
    <x v="0"/>
    <x v="0"/>
    <x v="2"/>
    <x v="40"/>
    <x v="11"/>
    <n v="13.09"/>
    <n v="0"/>
    <m/>
    <x v="0"/>
  </r>
  <r>
    <x v="41"/>
    <x v="0"/>
    <x v="0"/>
    <x v="7"/>
    <x v="40"/>
    <x v="11"/>
    <n v="7.9"/>
    <n v="0"/>
    <m/>
    <x v="0"/>
  </r>
  <r>
    <x v="41"/>
    <x v="0"/>
    <x v="0"/>
    <x v="0"/>
    <x v="40"/>
    <x v="11"/>
    <n v="31.52"/>
    <n v="0"/>
    <m/>
    <x v="0"/>
  </r>
  <r>
    <x v="41"/>
    <x v="0"/>
    <x v="0"/>
    <x v="3"/>
    <x v="40"/>
    <x v="12"/>
    <n v="11.04"/>
    <n v="0"/>
    <m/>
    <x v="0"/>
  </r>
  <r>
    <x v="41"/>
    <x v="0"/>
    <x v="0"/>
    <x v="2"/>
    <x v="40"/>
    <x v="12"/>
    <n v="13.59"/>
    <n v="0"/>
    <m/>
    <x v="0"/>
  </r>
  <r>
    <x v="41"/>
    <x v="0"/>
    <x v="0"/>
    <x v="7"/>
    <x v="40"/>
    <x v="12"/>
    <n v="7.98"/>
    <n v="0"/>
    <m/>
    <x v="0"/>
  </r>
  <r>
    <x v="41"/>
    <x v="0"/>
    <x v="0"/>
    <x v="0"/>
    <x v="40"/>
    <x v="12"/>
    <n v="31.62"/>
    <n v="0"/>
    <m/>
    <x v="0"/>
  </r>
  <r>
    <x v="41"/>
    <x v="0"/>
    <x v="0"/>
    <x v="3"/>
    <x v="40"/>
    <x v="13"/>
    <n v="11.2"/>
    <n v="0"/>
    <m/>
    <x v="0"/>
  </r>
  <r>
    <x v="41"/>
    <x v="0"/>
    <x v="0"/>
    <x v="2"/>
    <x v="40"/>
    <x v="13"/>
    <n v="13.96"/>
    <n v="0"/>
    <m/>
    <x v="0"/>
  </r>
  <r>
    <x v="41"/>
    <x v="0"/>
    <x v="0"/>
    <x v="7"/>
    <x v="40"/>
    <x v="13"/>
    <n v="8"/>
    <n v="0"/>
    <m/>
    <x v="0"/>
  </r>
  <r>
    <x v="41"/>
    <x v="0"/>
    <x v="0"/>
    <x v="0"/>
    <x v="40"/>
    <x v="13"/>
    <n v="31.57"/>
    <n v="0"/>
    <m/>
    <x v="0"/>
  </r>
  <r>
    <x v="41"/>
    <x v="0"/>
    <x v="0"/>
    <x v="3"/>
    <x v="40"/>
    <x v="14"/>
    <n v="11.34"/>
    <n v="0"/>
    <m/>
    <x v="0"/>
  </r>
  <r>
    <x v="41"/>
    <x v="0"/>
    <x v="0"/>
    <x v="2"/>
    <x v="40"/>
    <x v="14"/>
    <n v="14.18"/>
    <n v="0"/>
    <m/>
    <x v="0"/>
  </r>
  <r>
    <x v="41"/>
    <x v="0"/>
    <x v="0"/>
    <x v="7"/>
    <x v="40"/>
    <x v="14"/>
    <n v="8"/>
    <n v="0"/>
    <m/>
    <x v="0"/>
  </r>
  <r>
    <x v="41"/>
    <x v="0"/>
    <x v="0"/>
    <x v="0"/>
    <x v="40"/>
    <x v="14"/>
    <n v="31.29"/>
    <n v="0"/>
    <m/>
    <x v="0"/>
  </r>
  <r>
    <x v="41"/>
    <x v="0"/>
    <x v="0"/>
    <x v="3"/>
    <x v="40"/>
    <x v="15"/>
    <n v="11.37"/>
    <n v="0"/>
    <m/>
    <x v="0"/>
  </r>
  <r>
    <x v="41"/>
    <x v="0"/>
    <x v="0"/>
    <x v="2"/>
    <x v="40"/>
    <x v="15"/>
    <n v="14.34"/>
    <n v="0"/>
    <m/>
    <x v="0"/>
  </r>
  <r>
    <x v="41"/>
    <x v="0"/>
    <x v="0"/>
    <x v="7"/>
    <x v="40"/>
    <x v="15"/>
    <n v="8.01"/>
    <n v="0"/>
    <m/>
    <x v="0"/>
  </r>
  <r>
    <x v="41"/>
    <x v="0"/>
    <x v="0"/>
    <x v="0"/>
    <x v="40"/>
    <x v="15"/>
    <n v="31.08"/>
    <n v="0"/>
    <m/>
    <x v="0"/>
  </r>
  <r>
    <x v="41"/>
    <x v="0"/>
    <x v="0"/>
    <x v="3"/>
    <x v="40"/>
    <x v="16"/>
    <n v="11.47"/>
    <n v="0"/>
    <m/>
    <x v="0"/>
  </r>
  <r>
    <x v="41"/>
    <x v="0"/>
    <x v="0"/>
    <x v="2"/>
    <x v="40"/>
    <x v="16"/>
    <n v="14.54"/>
    <n v="0"/>
    <m/>
    <x v="0"/>
  </r>
  <r>
    <x v="41"/>
    <x v="0"/>
    <x v="0"/>
    <x v="7"/>
    <x v="40"/>
    <x v="16"/>
    <n v="8.0399999999999991"/>
    <n v="0"/>
    <m/>
    <x v="0"/>
  </r>
  <r>
    <x v="41"/>
    <x v="0"/>
    <x v="0"/>
    <x v="0"/>
    <x v="40"/>
    <x v="16"/>
    <n v="31.03"/>
    <n v="0"/>
    <m/>
    <x v="0"/>
  </r>
  <r>
    <x v="41"/>
    <x v="0"/>
    <x v="0"/>
    <x v="3"/>
    <x v="40"/>
    <x v="17"/>
    <n v="11.65"/>
    <n v="0"/>
    <m/>
    <x v="0"/>
  </r>
  <r>
    <x v="41"/>
    <x v="0"/>
    <x v="0"/>
    <x v="2"/>
    <x v="40"/>
    <x v="17"/>
    <n v="14.77"/>
    <n v="0"/>
    <m/>
    <x v="0"/>
  </r>
  <r>
    <x v="41"/>
    <x v="0"/>
    <x v="0"/>
    <x v="7"/>
    <x v="40"/>
    <x v="17"/>
    <n v="8.06"/>
    <n v="0"/>
    <m/>
    <x v="0"/>
  </r>
  <r>
    <x v="41"/>
    <x v="0"/>
    <x v="0"/>
    <x v="0"/>
    <x v="40"/>
    <x v="17"/>
    <n v="31.23"/>
    <n v="0"/>
    <m/>
    <x v="0"/>
  </r>
  <r>
    <x v="41"/>
    <x v="0"/>
    <x v="0"/>
    <x v="3"/>
    <x v="40"/>
    <x v="18"/>
    <n v="11.74"/>
    <n v="0"/>
    <m/>
    <x v="0"/>
  </r>
  <r>
    <x v="41"/>
    <x v="0"/>
    <x v="0"/>
    <x v="2"/>
    <x v="40"/>
    <x v="18"/>
    <n v="14.95"/>
    <n v="0"/>
    <m/>
    <x v="0"/>
  </r>
  <r>
    <x v="41"/>
    <x v="0"/>
    <x v="0"/>
    <x v="7"/>
    <x v="40"/>
    <x v="18"/>
    <n v="8.1"/>
    <n v="0"/>
    <m/>
    <x v="0"/>
  </r>
  <r>
    <x v="41"/>
    <x v="0"/>
    <x v="0"/>
    <x v="0"/>
    <x v="40"/>
    <x v="18"/>
    <n v="31.48"/>
    <n v="0"/>
    <m/>
    <x v="0"/>
  </r>
  <r>
    <x v="41"/>
    <x v="0"/>
    <x v="0"/>
    <x v="3"/>
    <x v="40"/>
    <x v="19"/>
    <n v="11.88"/>
    <n v="0"/>
    <m/>
    <x v="0"/>
  </r>
  <r>
    <x v="41"/>
    <x v="0"/>
    <x v="0"/>
    <x v="2"/>
    <x v="40"/>
    <x v="19"/>
    <n v="15.08"/>
    <n v="0"/>
    <m/>
    <x v="0"/>
  </r>
  <r>
    <x v="41"/>
    <x v="0"/>
    <x v="0"/>
    <x v="7"/>
    <x v="40"/>
    <x v="19"/>
    <n v="8.1300000000000008"/>
    <n v="0"/>
    <m/>
    <x v="0"/>
  </r>
  <r>
    <x v="41"/>
    <x v="0"/>
    <x v="0"/>
    <x v="0"/>
    <x v="40"/>
    <x v="19"/>
    <n v="31.65"/>
    <n v="0"/>
    <m/>
    <x v="0"/>
  </r>
  <r>
    <x v="41"/>
    <x v="0"/>
    <x v="0"/>
    <x v="3"/>
    <x v="40"/>
    <x v="20"/>
    <n v="12.03"/>
    <n v="0"/>
    <m/>
    <x v="0"/>
  </r>
  <r>
    <x v="41"/>
    <x v="0"/>
    <x v="0"/>
    <x v="2"/>
    <x v="40"/>
    <x v="20"/>
    <n v="15.18"/>
    <n v="0"/>
    <m/>
    <x v="0"/>
  </r>
  <r>
    <x v="41"/>
    <x v="0"/>
    <x v="0"/>
    <x v="7"/>
    <x v="40"/>
    <x v="20"/>
    <n v="8.16"/>
    <n v="0"/>
    <m/>
    <x v="0"/>
  </r>
  <r>
    <x v="41"/>
    <x v="0"/>
    <x v="0"/>
    <x v="0"/>
    <x v="40"/>
    <x v="20"/>
    <n v="31.74"/>
    <n v="0"/>
    <m/>
    <x v="0"/>
  </r>
  <r>
    <x v="41"/>
    <x v="0"/>
    <x v="0"/>
    <x v="3"/>
    <x v="40"/>
    <x v="21"/>
    <n v="12.16"/>
    <n v="0"/>
    <m/>
    <x v="0"/>
  </r>
  <r>
    <x v="41"/>
    <x v="0"/>
    <x v="0"/>
    <x v="2"/>
    <x v="40"/>
    <x v="21"/>
    <n v="15.27"/>
    <n v="0"/>
    <m/>
    <x v="0"/>
  </r>
  <r>
    <x v="41"/>
    <x v="0"/>
    <x v="0"/>
    <x v="7"/>
    <x v="40"/>
    <x v="21"/>
    <n v="8.18"/>
    <n v="0"/>
    <m/>
    <x v="0"/>
  </r>
  <r>
    <x v="41"/>
    <x v="0"/>
    <x v="0"/>
    <x v="0"/>
    <x v="40"/>
    <x v="21"/>
    <n v="31.83"/>
    <n v="0"/>
    <m/>
    <x v="0"/>
  </r>
  <r>
    <x v="41"/>
    <x v="0"/>
    <x v="0"/>
    <x v="3"/>
    <x v="40"/>
    <x v="22"/>
    <n v="12.2"/>
    <n v="0"/>
    <m/>
    <x v="0"/>
  </r>
  <r>
    <x v="41"/>
    <x v="0"/>
    <x v="0"/>
    <x v="2"/>
    <x v="40"/>
    <x v="22"/>
    <n v="15.35"/>
    <n v="0"/>
    <m/>
    <x v="0"/>
  </r>
  <r>
    <x v="41"/>
    <x v="0"/>
    <x v="0"/>
    <x v="7"/>
    <x v="40"/>
    <x v="22"/>
    <n v="8.2100000000000009"/>
    <n v="0"/>
    <m/>
    <x v="0"/>
  </r>
  <r>
    <x v="41"/>
    <x v="0"/>
    <x v="0"/>
    <x v="0"/>
    <x v="40"/>
    <x v="22"/>
    <n v="32.729999999999997"/>
    <n v="0"/>
    <m/>
    <x v="0"/>
  </r>
  <r>
    <x v="41"/>
    <x v="0"/>
    <x v="0"/>
    <x v="3"/>
    <x v="40"/>
    <x v="23"/>
    <n v="12.25"/>
    <n v="0"/>
    <m/>
    <x v="0"/>
  </r>
  <r>
    <x v="41"/>
    <x v="0"/>
    <x v="0"/>
    <x v="2"/>
    <x v="40"/>
    <x v="23"/>
    <n v="15.38"/>
    <n v="0"/>
    <m/>
    <x v="0"/>
  </r>
  <r>
    <x v="41"/>
    <x v="0"/>
    <x v="0"/>
    <x v="7"/>
    <x v="40"/>
    <x v="23"/>
    <n v="8.2200000000000006"/>
    <n v="0"/>
    <m/>
    <x v="0"/>
  </r>
  <r>
    <x v="41"/>
    <x v="0"/>
    <x v="0"/>
    <x v="0"/>
    <x v="40"/>
    <x v="23"/>
    <n v="33"/>
    <n v="0"/>
    <m/>
    <x v="0"/>
  </r>
  <r>
    <x v="41"/>
    <x v="0"/>
    <x v="0"/>
    <x v="3"/>
    <x v="40"/>
    <x v="24"/>
    <n v="12.32"/>
    <n v="0"/>
    <m/>
    <x v="0"/>
  </r>
  <r>
    <x v="41"/>
    <x v="0"/>
    <x v="0"/>
    <x v="2"/>
    <x v="40"/>
    <x v="24"/>
    <n v="15.41"/>
    <n v="0"/>
    <m/>
    <x v="0"/>
  </r>
  <r>
    <x v="41"/>
    <x v="0"/>
    <x v="0"/>
    <x v="7"/>
    <x v="40"/>
    <x v="24"/>
    <n v="8.2100000000000009"/>
    <n v="0"/>
    <m/>
    <x v="0"/>
  </r>
  <r>
    <x v="41"/>
    <x v="0"/>
    <x v="0"/>
    <x v="0"/>
    <x v="40"/>
    <x v="24"/>
    <n v="33.25"/>
    <n v="0"/>
    <m/>
    <x v="0"/>
  </r>
  <r>
    <x v="41"/>
    <x v="0"/>
    <x v="0"/>
    <x v="3"/>
    <x v="40"/>
    <x v="25"/>
    <n v="12.46"/>
    <n v="0"/>
    <m/>
    <x v="0"/>
  </r>
  <r>
    <x v="41"/>
    <x v="0"/>
    <x v="0"/>
    <x v="2"/>
    <x v="40"/>
    <x v="25"/>
    <n v="15.47"/>
    <n v="0"/>
    <m/>
    <x v="0"/>
  </r>
  <r>
    <x v="41"/>
    <x v="0"/>
    <x v="0"/>
    <x v="7"/>
    <x v="40"/>
    <x v="25"/>
    <n v="8.1999999999999993"/>
    <n v="0"/>
    <m/>
    <x v="0"/>
  </r>
  <r>
    <x v="41"/>
    <x v="0"/>
    <x v="0"/>
    <x v="0"/>
    <x v="40"/>
    <x v="25"/>
    <n v="33.44"/>
    <n v="0"/>
    <m/>
    <x v="0"/>
  </r>
  <r>
    <x v="41"/>
    <x v="0"/>
    <x v="0"/>
    <x v="3"/>
    <x v="40"/>
    <x v="26"/>
    <n v="12.6"/>
    <n v="0"/>
    <m/>
    <x v="0"/>
  </r>
  <r>
    <x v="41"/>
    <x v="0"/>
    <x v="0"/>
    <x v="2"/>
    <x v="40"/>
    <x v="26"/>
    <n v="15.56"/>
    <n v="0"/>
    <m/>
    <x v="0"/>
  </r>
  <r>
    <x v="41"/>
    <x v="0"/>
    <x v="0"/>
    <x v="7"/>
    <x v="40"/>
    <x v="26"/>
    <n v="8.1999999999999993"/>
    <n v="0"/>
    <m/>
    <x v="0"/>
  </r>
  <r>
    <x v="41"/>
    <x v="0"/>
    <x v="0"/>
    <x v="0"/>
    <x v="40"/>
    <x v="26"/>
    <n v="33.590000000000003"/>
    <n v="0"/>
    <m/>
    <x v="0"/>
  </r>
  <r>
    <x v="41"/>
    <x v="0"/>
    <x v="0"/>
    <x v="3"/>
    <x v="40"/>
    <x v="27"/>
    <n v="12.69"/>
    <n v="0"/>
    <m/>
    <x v="0"/>
  </r>
  <r>
    <x v="41"/>
    <x v="0"/>
    <x v="0"/>
    <x v="2"/>
    <x v="40"/>
    <x v="27"/>
    <n v="15.62"/>
    <n v="0"/>
    <m/>
    <x v="0"/>
  </r>
  <r>
    <x v="41"/>
    <x v="0"/>
    <x v="0"/>
    <x v="7"/>
    <x v="40"/>
    <x v="27"/>
    <n v="8.2100000000000009"/>
    <n v="0"/>
    <m/>
    <x v="0"/>
  </r>
  <r>
    <x v="41"/>
    <x v="0"/>
    <x v="0"/>
    <x v="0"/>
    <x v="40"/>
    <x v="27"/>
    <n v="33.770000000000003"/>
    <n v="0"/>
    <m/>
    <x v="0"/>
  </r>
  <r>
    <x v="41"/>
    <x v="0"/>
    <x v="0"/>
    <x v="3"/>
    <x v="40"/>
    <x v="28"/>
    <n v="12.78"/>
    <n v="0"/>
    <m/>
    <x v="0"/>
  </r>
  <r>
    <x v="41"/>
    <x v="0"/>
    <x v="0"/>
    <x v="2"/>
    <x v="40"/>
    <x v="28"/>
    <n v="15.66"/>
    <n v="0"/>
    <m/>
    <x v="0"/>
  </r>
  <r>
    <x v="41"/>
    <x v="0"/>
    <x v="0"/>
    <x v="7"/>
    <x v="40"/>
    <x v="28"/>
    <n v="8.2200000000000006"/>
    <n v="0"/>
    <m/>
    <x v="0"/>
  </r>
  <r>
    <x v="41"/>
    <x v="0"/>
    <x v="0"/>
    <x v="0"/>
    <x v="40"/>
    <x v="28"/>
    <n v="33.97"/>
    <n v="0"/>
    <m/>
    <x v="0"/>
  </r>
  <r>
    <x v="41"/>
    <x v="0"/>
    <x v="0"/>
    <x v="3"/>
    <x v="40"/>
    <x v="29"/>
    <n v="12.85"/>
    <n v="0"/>
    <m/>
    <x v="0"/>
  </r>
  <r>
    <x v="41"/>
    <x v="0"/>
    <x v="0"/>
    <x v="2"/>
    <x v="40"/>
    <x v="29"/>
    <n v="15.68"/>
    <n v="0"/>
    <m/>
    <x v="0"/>
  </r>
  <r>
    <x v="41"/>
    <x v="0"/>
    <x v="0"/>
    <x v="7"/>
    <x v="40"/>
    <x v="29"/>
    <n v="8.2200000000000006"/>
    <n v="0"/>
    <m/>
    <x v="0"/>
  </r>
  <r>
    <x v="41"/>
    <x v="0"/>
    <x v="0"/>
    <x v="0"/>
    <x v="40"/>
    <x v="29"/>
    <n v="34.24"/>
    <n v="0"/>
    <m/>
    <x v="0"/>
  </r>
  <r>
    <x v="41"/>
    <x v="0"/>
    <x v="0"/>
    <x v="3"/>
    <x v="40"/>
    <x v="30"/>
    <n v="13"/>
    <n v="0"/>
    <m/>
    <x v="0"/>
  </r>
  <r>
    <x v="41"/>
    <x v="0"/>
    <x v="0"/>
    <x v="2"/>
    <x v="40"/>
    <x v="30"/>
    <n v="15.71"/>
    <n v="0"/>
    <m/>
    <x v="0"/>
  </r>
  <r>
    <x v="41"/>
    <x v="0"/>
    <x v="0"/>
    <x v="7"/>
    <x v="40"/>
    <x v="30"/>
    <n v="8.32"/>
    <n v="0"/>
    <m/>
    <x v="0"/>
  </r>
  <r>
    <x v="41"/>
    <x v="0"/>
    <x v="0"/>
    <x v="0"/>
    <x v="40"/>
    <x v="30"/>
    <n v="34.18"/>
    <n v="0"/>
    <m/>
    <x v="0"/>
  </r>
  <r>
    <x v="41"/>
    <x v="1"/>
    <x v="0"/>
    <x v="3"/>
    <x v="40"/>
    <x v="31"/>
    <n v="7.04"/>
    <n v="0"/>
    <m/>
    <x v="0"/>
  </r>
  <r>
    <x v="41"/>
    <x v="1"/>
    <x v="0"/>
    <x v="2"/>
    <x v="40"/>
    <x v="31"/>
    <n v="12.07"/>
    <n v="0"/>
    <m/>
    <x v="0"/>
  </r>
  <r>
    <x v="41"/>
    <x v="1"/>
    <x v="0"/>
    <x v="7"/>
    <x v="40"/>
    <x v="31"/>
    <n v="6.06"/>
    <n v="0"/>
    <m/>
    <x v="0"/>
  </r>
  <r>
    <x v="41"/>
    <x v="1"/>
    <x v="0"/>
    <x v="0"/>
    <x v="40"/>
    <x v="31"/>
    <n v="31.89"/>
    <n v="0"/>
    <m/>
    <x v="0"/>
  </r>
  <r>
    <x v="41"/>
    <x v="1"/>
    <x v="0"/>
    <x v="3"/>
    <x v="40"/>
    <x v="32"/>
    <n v="6.63"/>
    <n v="0"/>
    <m/>
    <x v="0"/>
  </r>
  <r>
    <x v="41"/>
    <x v="1"/>
    <x v="0"/>
    <x v="2"/>
    <x v="40"/>
    <x v="32"/>
    <n v="12.47"/>
    <n v="0"/>
    <m/>
    <x v="0"/>
  </r>
  <r>
    <x v="41"/>
    <x v="1"/>
    <x v="0"/>
    <x v="7"/>
    <x v="40"/>
    <x v="32"/>
    <n v="5.9"/>
    <n v="0"/>
    <m/>
    <x v="0"/>
  </r>
  <r>
    <x v="41"/>
    <x v="1"/>
    <x v="0"/>
    <x v="0"/>
    <x v="40"/>
    <x v="32"/>
    <n v="26.33"/>
    <n v="0"/>
    <m/>
    <x v="0"/>
  </r>
  <r>
    <x v="41"/>
    <x v="1"/>
    <x v="0"/>
    <x v="3"/>
    <x v="40"/>
    <x v="33"/>
    <n v="5.9"/>
    <n v="0"/>
    <m/>
    <x v="0"/>
  </r>
  <r>
    <x v="41"/>
    <x v="1"/>
    <x v="0"/>
    <x v="2"/>
    <x v="40"/>
    <x v="33"/>
    <n v="11.4"/>
    <n v="0"/>
    <m/>
    <x v="0"/>
  </r>
  <r>
    <x v="41"/>
    <x v="1"/>
    <x v="0"/>
    <x v="7"/>
    <x v="40"/>
    <x v="33"/>
    <n v="5.86"/>
    <n v="0"/>
    <m/>
    <x v="0"/>
  </r>
  <r>
    <x v="41"/>
    <x v="1"/>
    <x v="0"/>
    <x v="0"/>
    <x v="40"/>
    <x v="33"/>
    <n v="25.21"/>
    <n v="0"/>
    <m/>
    <x v="0"/>
  </r>
  <r>
    <x v="41"/>
    <x v="1"/>
    <x v="0"/>
    <x v="3"/>
    <x v="40"/>
    <x v="34"/>
    <n v="5.6"/>
    <n v="0"/>
    <m/>
    <x v="0"/>
  </r>
  <r>
    <x v="41"/>
    <x v="1"/>
    <x v="0"/>
    <x v="2"/>
    <x v="40"/>
    <x v="34"/>
    <n v="10.39"/>
    <n v="0"/>
    <m/>
    <x v="0"/>
  </r>
  <r>
    <x v="41"/>
    <x v="1"/>
    <x v="0"/>
    <x v="7"/>
    <x v="40"/>
    <x v="34"/>
    <n v="6.02"/>
    <n v="0"/>
    <m/>
    <x v="0"/>
  </r>
  <r>
    <x v="41"/>
    <x v="1"/>
    <x v="0"/>
    <x v="0"/>
    <x v="40"/>
    <x v="34"/>
    <n v="24.89"/>
    <n v="0"/>
    <m/>
    <x v="0"/>
  </r>
  <r>
    <x v="41"/>
    <x v="1"/>
    <x v="0"/>
    <x v="3"/>
    <x v="40"/>
    <x v="35"/>
    <n v="5.32"/>
    <n v="0"/>
    <m/>
    <x v="0"/>
  </r>
  <r>
    <x v="41"/>
    <x v="1"/>
    <x v="0"/>
    <x v="2"/>
    <x v="40"/>
    <x v="35"/>
    <n v="11.14"/>
    <n v="0"/>
    <m/>
    <x v="0"/>
  </r>
  <r>
    <x v="41"/>
    <x v="1"/>
    <x v="0"/>
    <x v="7"/>
    <x v="40"/>
    <x v="35"/>
    <n v="6.26"/>
    <n v="0"/>
    <m/>
    <x v="0"/>
  </r>
  <r>
    <x v="41"/>
    <x v="1"/>
    <x v="0"/>
    <x v="0"/>
    <x v="40"/>
    <x v="35"/>
    <n v="25.35"/>
    <n v="0"/>
    <m/>
    <x v="0"/>
  </r>
  <r>
    <x v="41"/>
    <x v="1"/>
    <x v="0"/>
    <x v="3"/>
    <x v="40"/>
    <x v="36"/>
    <n v="5.1100000000000003"/>
    <n v="0"/>
    <m/>
    <x v="0"/>
  </r>
  <r>
    <x v="41"/>
    <x v="1"/>
    <x v="0"/>
    <x v="2"/>
    <x v="40"/>
    <x v="36"/>
    <n v="10.57"/>
    <n v="0"/>
    <m/>
    <x v="0"/>
  </r>
  <r>
    <x v="41"/>
    <x v="1"/>
    <x v="0"/>
    <x v="7"/>
    <x v="40"/>
    <x v="36"/>
    <n v="6"/>
    <n v="0"/>
    <m/>
    <x v="0"/>
  </r>
  <r>
    <x v="41"/>
    <x v="1"/>
    <x v="0"/>
    <x v="0"/>
    <x v="40"/>
    <x v="36"/>
    <n v="27.44"/>
    <n v="0"/>
    <m/>
    <x v="0"/>
  </r>
  <r>
    <x v="41"/>
    <x v="1"/>
    <x v="0"/>
    <x v="3"/>
    <x v="40"/>
    <x v="37"/>
    <n v="5.68"/>
    <n v="0"/>
    <m/>
    <x v="0"/>
  </r>
  <r>
    <x v="41"/>
    <x v="1"/>
    <x v="0"/>
    <x v="2"/>
    <x v="40"/>
    <x v="37"/>
    <n v="11.17"/>
    <n v="0"/>
    <m/>
    <x v="0"/>
  </r>
  <r>
    <x v="41"/>
    <x v="1"/>
    <x v="0"/>
    <x v="7"/>
    <x v="40"/>
    <x v="37"/>
    <n v="6.08"/>
    <n v="0"/>
    <m/>
    <x v="0"/>
  </r>
  <r>
    <x v="41"/>
    <x v="1"/>
    <x v="0"/>
    <x v="0"/>
    <x v="40"/>
    <x v="37"/>
    <n v="27.05"/>
    <n v="0"/>
    <m/>
    <x v="0"/>
  </r>
  <r>
    <x v="41"/>
    <x v="1"/>
    <x v="0"/>
    <x v="3"/>
    <x v="40"/>
    <x v="38"/>
    <n v="5.61"/>
    <n v="0"/>
    <m/>
    <x v="0"/>
  </r>
  <r>
    <x v="41"/>
    <x v="1"/>
    <x v="0"/>
    <x v="2"/>
    <x v="40"/>
    <x v="38"/>
    <n v="10.93"/>
    <n v="0"/>
    <m/>
    <x v="0"/>
  </r>
  <r>
    <x v="41"/>
    <x v="1"/>
    <x v="0"/>
    <x v="7"/>
    <x v="40"/>
    <x v="38"/>
    <n v="6.6"/>
    <n v="0"/>
    <m/>
    <x v="0"/>
  </r>
  <r>
    <x v="41"/>
    <x v="1"/>
    <x v="0"/>
    <x v="0"/>
    <x v="40"/>
    <x v="38"/>
    <n v="26.87"/>
    <n v="0"/>
    <m/>
    <x v="0"/>
  </r>
  <r>
    <x v="41"/>
    <x v="1"/>
    <x v="0"/>
    <x v="3"/>
    <x v="40"/>
    <x v="39"/>
    <n v="4.8600000000000003"/>
    <n v="0"/>
    <m/>
    <x v="0"/>
  </r>
  <r>
    <x v="41"/>
    <x v="1"/>
    <x v="0"/>
    <x v="2"/>
    <x v="40"/>
    <x v="39"/>
    <n v="9.8699999999999992"/>
    <n v="0"/>
    <m/>
    <x v="0"/>
  </r>
  <r>
    <x v="41"/>
    <x v="1"/>
    <x v="0"/>
    <x v="7"/>
    <x v="40"/>
    <x v="39"/>
    <n v="6.37"/>
    <n v="0"/>
    <m/>
    <x v="0"/>
  </r>
  <r>
    <x v="41"/>
    <x v="1"/>
    <x v="0"/>
    <x v="0"/>
    <x v="40"/>
    <x v="39"/>
    <n v="25.94"/>
    <n v="0"/>
    <m/>
    <x v="0"/>
  </r>
  <r>
    <x v="41"/>
    <x v="1"/>
    <x v="0"/>
    <x v="3"/>
    <x v="40"/>
    <x v="40"/>
    <n v="4.84"/>
    <n v="0"/>
    <m/>
    <x v="0"/>
  </r>
  <r>
    <x v="41"/>
    <x v="1"/>
    <x v="0"/>
    <x v="2"/>
    <x v="40"/>
    <x v="40"/>
    <n v="9.82"/>
    <n v="0"/>
    <m/>
    <x v="0"/>
  </r>
  <r>
    <x v="41"/>
    <x v="1"/>
    <x v="0"/>
    <x v="7"/>
    <x v="40"/>
    <x v="40"/>
    <n v="6.16"/>
    <n v="0"/>
    <m/>
    <x v="0"/>
  </r>
  <r>
    <x v="41"/>
    <x v="1"/>
    <x v="0"/>
    <x v="0"/>
    <x v="40"/>
    <x v="40"/>
    <n v="24.28"/>
    <n v="0"/>
    <m/>
    <x v="0"/>
  </r>
  <r>
    <x v="41"/>
    <x v="1"/>
    <x v="0"/>
    <x v="3"/>
    <x v="40"/>
    <x v="41"/>
    <n v="7.31"/>
    <n v="0"/>
    <m/>
    <x v="0"/>
  </r>
  <r>
    <x v="41"/>
    <x v="1"/>
    <x v="0"/>
    <x v="2"/>
    <x v="40"/>
    <x v="41"/>
    <n v="10.87"/>
    <n v="0"/>
    <m/>
    <x v="0"/>
  </r>
  <r>
    <x v="41"/>
    <x v="1"/>
    <x v="0"/>
    <x v="7"/>
    <x v="40"/>
    <x v="41"/>
    <n v="6.3"/>
    <n v="0"/>
    <m/>
    <x v="0"/>
  </r>
  <r>
    <x v="41"/>
    <x v="1"/>
    <x v="0"/>
    <x v="0"/>
    <x v="40"/>
    <x v="41"/>
    <n v="24.39"/>
    <n v="0"/>
    <m/>
    <x v="0"/>
  </r>
  <r>
    <x v="41"/>
    <x v="1"/>
    <x v="0"/>
    <x v="3"/>
    <x v="40"/>
    <x v="42"/>
    <n v="6.88"/>
    <n v="0"/>
    <m/>
    <x v="0"/>
  </r>
  <r>
    <x v="41"/>
    <x v="1"/>
    <x v="0"/>
    <x v="2"/>
    <x v="40"/>
    <x v="42"/>
    <n v="11.68"/>
    <n v="0"/>
    <m/>
    <x v="0"/>
  </r>
  <r>
    <x v="41"/>
    <x v="1"/>
    <x v="0"/>
    <x v="7"/>
    <x v="40"/>
    <x v="42"/>
    <n v="7.37"/>
    <n v="0"/>
    <m/>
    <x v="0"/>
  </r>
  <r>
    <x v="41"/>
    <x v="1"/>
    <x v="0"/>
    <x v="0"/>
    <x v="40"/>
    <x v="42"/>
    <n v="23.97"/>
    <n v="0"/>
    <m/>
    <x v="0"/>
  </r>
  <r>
    <x v="41"/>
    <x v="1"/>
    <x v="0"/>
    <x v="3"/>
    <x v="40"/>
    <x v="43"/>
    <n v="5.95"/>
    <n v="0"/>
    <m/>
    <x v="0"/>
  </r>
  <r>
    <x v="41"/>
    <x v="1"/>
    <x v="0"/>
    <x v="2"/>
    <x v="40"/>
    <x v="43"/>
    <n v="9.73"/>
    <n v="0"/>
    <m/>
    <x v="0"/>
  </r>
  <r>
    <x v="41"/>
    <x v="1"/>
    <x v="0"/>
    <x v="7"/>
    <x v="40"/>
    <x v="43"/>
    <n v="6.22"/>
    <n v="0"/>
    <m/>
    <x v="0"/>
  </r>
  <r>
    <x v="41"/>
    <x v="1"/>
    <x v="0"/>
    <x v="0"/>
    <x v="40"/>
    <x v="43"/>
    <n v="23.33"/>
    <n v="0"/>
    <m/>
    <x v="0"/>
  </r>
  <r>
    <x v="41"/>
    <x v="1"/>
    <x v="0"/>
    <x v="3"/>
    <x v="40"/>
    <x v="44"/>
    <n v="7.11"/>
    <n v="0"/>
    <m/>
    <x v="0"/>
  </r>
  <r>
    <x v="41"/>
    <x v="1"/>
    <x v="0"/>
    <x v="2"/>
    <x v="40"/>
    <x v="44"/>
    <n v="11.15"/>
    <n v="0"/>
    <m/>
    <x v="0"/>
  </r>
  <r>
    <x v="41"/>
    <x v="1"/>
    <x v="0"/>
    <x v="7"/>
    <x v="40"/>
    <x v="44"/>
    <n v="7.5"/>
    <n v="0"/>
    <m/>
    <x v="0"/>
  </r>
  <r>
    <x v="41"/>
    <x v="1"/>
    <x v="0"/>
    <x v="0"/>
    <x v="40"/>
    <x v="44"/>
    <n v="23.43"/>
    <n v="0"/>
    <m/>
    <x v="0"/>
  </r>
  <r>
    <x v="41"/>
    <x v="1"/>
    <x v="0"/>
    <x v="3"/>
    <x v="40"/>
    <x v="45"/>
    <n v="8.06"/>
    <n v="0"/>
    <m/>
    <x v="0"/>
  </r>
  <r>
    <x v="41"/>
    <x v="1"/>
    <x v="0"/>
    <x v="2"/>
    <x v="40"/>
    <x v="45"/>
    <n v="12.2"/>
    <n v="0"/>
    <m/>
    <x v="0"/>
  </r>
  <r>
    <x v="41"/>
    <x v="1"/>
    <x v="0"/>
    <x v="7"/>
    <x v="40"/>
    <x v="45"/>
    <n v="7.99"/>
    <n v="0"/>
    <m/>
    <x v="0"/>
  </r>
  <r>
    <x v="41"/>
    <x v="1"/>
    <x v="0"/>
    <x v="0"/>
    <x v="40"/>
    <x v="45"/>
    <n v="23.16"/>
    <n v="0"/>
    <m/>
    <x v="0"/>
  </r>
  <r>
    <x v="41"/>
    <x v="1"/>
    <x v="0"/>
    <x v="3"/>
    <x v="40"/>
    <x v="46"/>
    <n v="10.36"/>
    <n v="0"/>
    <m/>
    <x v="0"/>
  </r>
  <r>
    <x v="41"/>
    <x v="1"/>
    <x v="0"/>
    <x v="2"/>
    <x v="40"/>
    <x v="46"/>
    <n v="13.72"/>
    <n v="0"/>
    <m/>
    <x v="0"/>
  </r>
  <r>
    <x v="41"/>
    <x v="1"/>
    <x v="0"/>
    <x v="7"/>
    <x v="40"/>
    <x v="46"/>
    <n v="8.59"/>
    <n v="0"/>
    <m/>
    <x v="0"/>
  </r>
  <r>
    <x v="41"/>
    <x v="1"/>
    <x v="0"/>
    <x v="0"/>
    <x v="40"/>
    <x v="46"/>
    <n v="23.88"/>
    <n v="0"/>
    <m/>
    <x v="0"/>
  </r>
  <r>
    <x v="41"/>
    <x v="1"/>
    <x v="0"/>
    <x v="3"/>
    <x v="40"/>
    <x v="47"/>
    <n v="11.33"/>
    <n v="0"/>
    <m/>
    <x v="0"/>
  </r>
  <r>
    <x v="41"/>
    <x v="1"/>
    <x v="0"/>
    <x v="2"/>
    <x v="40"/>
    <x v="47"/>
    <n v="14.85"/>
    <n v="0"/>
    <m/>
    <x v="0"/>
  </r>
  <r>
    <x v="41"/>
    <x v="1"/>
    <x v="0"/>
    <x v="7"/>
    <x v="40"/>
    <x v="47"/>
    <n v="9.5500000000000007"/>
    <n v="0"/>
    <m/>
    <x v="0"/>
  </r>
  <r>
    <x v="41"/>
    <x v="1"/>
    <x v="0"/>
    <x v="0"/>
    <x v="40"/>
    <x v="47"/>
    <n v="24.8"/>
    <n v="0"/>
    <m/>
    <x v="0"/>
  </r>
  <r>
    <x v="41"/>
    <x v="1"/>
    <x v="0"/>
    <x v="3"/>
    <x v="40"/>
    <x v="48"/>
    <n v="12.06"/>
    <n v="0"/>
    <m/>
    <x v="0"/>
  </r>
  <r>
    <x v="41"/>
    <x v="1"/>
    <x v="0"/>
    <x v="2"/>
    <x v="40"/>
    <x v="48"/>
    <n v="15.72"/>
    <n v="0"/>
    <m/>
    <x v="0"/>
  </r>
  <r>
    <x v="41"/>
    <x v="1"/>
    <x v="0"/>
    <x v="7"/>
    <x v="40"/>
    <x v="48"/>
    <n v="9.06"/>
    <n v="0"/>
    <m/>
    <x v="0"/>
  </r>
  <r>
    <x v="41"/>
    <x v="1"/>
    <x v="0"/>
    <x v="0"/>
    <x v="40"/>
    <x v="48"/>
    <n v="25.21"/>
    <n v="0"/>
    <m/>
    <x v="0"/>
  </r>
  <r>
    <x v="41"/>
    <x v="1"/>
    <x v="0"/>
    <x v="3"/>
    <x v="40"/>
    <x v="49"/>
    <n v="15.6"/>
    <n v="0"/>
    <m/>
    <x v="0"/>
  </r>
  <r>
    <x v="41"/>
    <x v="1"/>
    <x v="0"/>
    <x v="2"/>
    <x v="40"/>
    <x v="49"/>
    <n v="18.29"/>
    <n v="0"/>
    <m/>
    <x v="0"/>
  </r>
  <r>
    <x v="41"/>
    <x v="1"/>
    <x v="0"/>
    <x v="7"/>
    <x v="40"/>
    <x v="49"/>
    <n v="9.5399999999999991"/>
    <n v="0"/>
    <m/>
    <x v="0"/>
  </r>
  <r>
    <x v="41"/>
    <x v="1"/>
    <x v="0"/>
    <x v="0"/>
    <x v="40"/>
    <x v="49"/>
    <n v="26.39"/>
    <n v="0"/>
    <m/>
    <x v="0"/>
  </r>
  <r>
    <x v="41"/>
    <x v="1"/>
    <x v="0"/>
    <x v="3"/>
    <x v="40"/>
    <x v="50"/>
    <n v="10.83"/>
    <n v="0"/>
    <m/>
    <x v="0"/>
  </r>
  <r>
    <x v="41"/>
    <x v="1"/>
    <x v="0"/>
    <x v="2"/>
    <x v="40"/>
    <x v="50"/>
    <n v="17.059999999999999"/>
    <n v="0"/>
    <m/>
    <x v="0"/>
  </r>
  <r>
    <x v="41"/>
    <x v="1"/>
    <x v="0"/>
    <x v="7"/>
    <x v="40"/>
    <x v="50"/>
    <n v="8.69"/>
    <n v="0"/>
    <m/>
    <x v="0"/>
  </r>
  <r>
    <x v="41"/>
    <x v="1"/>
    <x v="0"/>
    <x v="0"/>
    <x v="40"/>
    <x v="50"/>
    <n v="26.2"/>
    <n v="0"/>
    <m/>
    <x v="0"/>
  </r>
  <r>
    <x v="41"/>
    <x v="1"/>
    <x v="0"/>
    <x v="3"/>
    <x v="40"/>
    <x v="51"/>
    <n v="12.52"/>
    <n v="0"/>
    <m/>
    <x v="0"/>
  </r>
  <r>
    <x v="41"/>
    <x v="1"/>
    <x v="0"/>
    <x v="2"/>
    <x v="40"/>
    <x v="51"/>
    <n v="16.420000000000002"/>
    <n v="0"/>
    <m/>
    <x v="0"/>
  </r>
  <r>
    <x v="41"/>
    <x v="1"/>
    <x v="0"/>
    <x v="7"/>
    <x v="40"/>
    <x v="51"/>
    <n v="7.77"/>
    <n v="0"/>
    <m/>
    <x v="0"/>
  </r>
  <r>
    <x v="41"/>
    <x v="1"/>
    <x v="0"/>
    <x v="0"/>
    <x v="40"/>
    <x v="51"/>
    <n v="27.49"/>
    <n v="0"/>
    <m/>
    <x v="0"/>
  </r>
  <r>
    <x v="41"/>
    <x v="1"/>
    <x v="0"/>
    <x v="3"/>
    <x v="40"/>
    <x v="52"/>
    <n v="15.25"/>
    <n v="0"/>
    <m/>
    <x v="0"/>
  </r>
  <r>
    <x v="41"/>
    <x v="1"/>
    <x v="0"/>
    <x v="2"/>
    <x v="40"/>
    <x v="52"/>
    <n v="16.52"/>
    <n v="0"/>
    <m/>
    <x v="0"/>
  </r>
  <r>
    <x v="41"/>
    <x v="1"/>
    <x v="0"/>
    <x v="7"/>
    <x v="40"/>
    <x v="52"/>
    <n v="7.32"/>
    <n v="0"/>
    <m/>
    <x v="0"/>
  </r>
  <r>
    <x v="41"/>
    <x v="1"/>
    <x v="0"/>
    <x v="0"/>
    <x v="40"/>
    <x v="52"/>
    <n v="26.9"/>
    <n v="0"/>
    <m/>
    <x v="0"/>
  </r>
  <r>
    <x v="41"/>
    <x v="1"/>
    <x v="0"/>
    <x v="3"/>
    <x v="40"/>
    <x v="53"/>
    <n v="15.46"/>
    <n v="0"/>
    <m/>
    <x v="0"/>
  </r>
  <r>
    <x v="41"/>
    <x v="1"/>
    <x v="0"/>
    <x v="2"/>
    <x v="40"/>
    <x v="53"/>
    <n v="15.8"/>
    <n v="0"/>
    <m/>
    <x v="0"/>
  </r>
  <r>
    <x v="41"/>
    <x v="1"/>
    <x v="0"/>
    <x v="7"/>
    <x v="40"/>
    <x v="53"/>
    <n v="6.8"/>
    <n v="0"/>
    <m/>
    <x v="0"/>
  </r>
  <r>
    <x v="41"/>
    <x v="1"/>
    <x v="0"/>
    <x v="0"/>
    <x v="40"/>
    <x v="53"/>
    <n v="25.58"/>
    <n v="0"/>
    <m/>
    <x v="0"/>
  </r>
  <r>
    <x v="41"/>
    <x v="1"/>
    <x v="0"/>
    <x v="3"/>
    <x v="40"/>
    <x v="54"/>
    <n v="15.42"/>
    <n v="0"/>
    <m/>
    <x v="0"/>
  </r>
  <r>
    <x v="41"/>
    <x v="1"/>
    <x v="0"/>
    <x v="2"/>
    <x v="40"/>
    <x v="54"/>
    <n v="15.32"/>
    <n v="0"/>
    <m/>
    <x v="0"/>
  </r>
  <r>
    <x v="41"/>
    <x v="1"/>
    <x v="0"/>
    <x v="7"/>
    <x v="40"/>
    <x v="54"/>
    <n v="6.45"/>
    <n v="0"/>
    <m/>
    <x v="0"/>
  </r>
  <r>
    <x v="41"/>
    <x v="1"/>
    <x v="0"/>
    <x v="0"/>
    <x v="40"/>
    <x v="54"/>
    <n v="25.8"/>
    <n v="0"/>
    <m/>
    <x v="0"/>
  </r>
  <r>
    <x v="41"/>
    <x v="1"/>
    <x v="0"/>
    <x v="3"/>
    <x v="40"/>
    <x v="55"/>
    <n v="14.83"/>
    <n v="0"/>
    <m/>
    <x v="0"/>
  </r>
  <r>
    <x v="41"/>
    <x v="1"/>
    <x v="0"/>
    <x v="2"/>
    <x v="40"/>
    <x v="55"/>
    <n v="14.84"/>
    <n v="0"/>
    <m/>
    <x v="0"/>
  </r>
  <r>
    <x v="41"/>
    <x v="1"/>
    <x v="0"/>
    <x v="7"/>
    <x v="40"/>
    <x v="55"/>
    <n v="6.18"/>
    <n v="0"/>
    <m/>
    <x v="0"/>
  </r>
  <r>
    <x v="41"/>
    <x v="1"/>
    <x v="0"/>
    <x v="0"/>
    <x v="40"/>
    <x v="55"/>
    <n v="26.48"/>
    <n v="0"/>
    <m/>
    <x v="0"/>
  </r>
  <r>
    <x v="41"/>
    <x v="1"/>
    <x v="0"/>
    <x v="3"/>
    <x v="40"/>
    <x v="56"/>
    <n v="10.67"/>
    <n v="0"/>
    <m/>
    <x v="0"/>
  </r>
  <r>
    <x v="41"/>
    <x v="1"/>
    <x v="0"/>
    <x v="2"/>
    <x v="40"/>
    <x v="56"/>
    <n v="10.69"/>
    <n v="0"/>
    <m/>
    <x v="0"/>
  </r>
  <r>
    <x v="41"/>
    <x v="1"/>
    <x v="0"/>
    <x v="7"/>
    <x v="40"/>
    <x v="56"/>
    <n v="5.5"/>
    <n v="0"/>
    <m/>
    <x v="0"/>
  </r>
  <r>
    <x v="41"/>
    <x v="1"/>
    <x v="0"/>
    <x v="0"/>
    <x v="40"/>
    <x v="56"/>
    <n v="25.57"/>
    <n v="0"/>
    <m/>
    <x v="0"/>
  </r>
  <r>
    <x v="41"/>
    <x v="1"/>
    <x v="0"/>
    <x v="3"/>
    <x v="40"/>
    <x v="57"/>
    <n v="8.35"/>
    <n v="0"/>
    <m/>
    <x v="0"/>
  </r>
  <r>
    <x v="41"/>
    <x v="1"/>
    <x v="0"/>
    <x v="2"/>
    <x v="40"/>
    <x v="57"/>
    <n v="10.87"/>
    <n v="0"/>
    <m/>
    <x v="0"/>
  </r>
  <r>
    <x v="41"/>
    <x v="1"/>
    <x v="0"/>
    <x v="7"/>
    <x v="40"/>
    <x v="57"/>
    <n v="5.24"/>
    <n v="0"/>
    <m/>
    <x v="0"/>
  </r>
  <r>
    <x v="41"/>
    <x v="1"/>
    <x v="0"/>
    <x v="0"/>
    <x v="40"/>
    <x v="57"/>
    <n v="24.87"/>
    <n v="0"/>
    <m/>
    <x v="0"/>
  </r>
  <r>
    <x v="41"/>
    <x v="1"/>
    <x v="0"/>
    <x v="3"/>
    <x v="40"/>
    <x v="58"/>
    <n v="9.75"/>
    <n v="0"/>
    <m/>
    <x v="0"/>
  </r>
  <r>
    <x v="41"/>
    <x v="1"/>
    <x v="0"/>
    <x v="2"/>
    <x v="40"/>
    <x v="58"/>
    <n v="10.68"/>
    <n v="0"/>
    <m/>
    <x v="0"/>
  </r>
  <r>
    <x v="41"/>
    <x v="1"/>
    <x v="0"/>
    <x v="7"/>
    <x v="40"/>
    <x v="58"/>
    <n v="5.72"/>
    <n v="0"/>
    <m/>
    <x v="0"/>
  </r>
  <r>
    <x v="41"/>
    <x v="1"/>
    <x v="0"/>
    <x v="0"/>
    <x v="40"/>
    <x v="58"/>
    <n v="24.9"/>
    <n v="0"/>
    <m/>
    <x v="0"/>
  </r>
  <r>
    <x v="41"/>
    <x v="1"/>
    <x v="0"/>
    <x v="3"/>
    <x v="40"/>
    <x v="59"/>
    <n v="11.47"/>
    <n v="0"/>
    <m/>
    <x v="0"/>
  </r>
  <r>
    <x v="41"/>
    <x v="1"/>
    <x v="0"/>
    <x v="2"/>
    <x v="40"/>
    <x v="59"/>
    <n v="12.37"/>
    <n v="0"/>
    <m/>
    <x v="0"/>
  </r>
  <r>
    <x v="41"/>
    <x v="1"/>
    <x v="0"/>
    <x v="7"/>
    <x v="40"/>
    <x v="59"/>
    <n v="5.65"/>
    <n v="0"/>
    <m/>
    <x v="0"/>
  </r>
  <r>
    <x v="41"/>
    <x v="1"/>
    <x v="0"/>
    <x v="0"/>
    <x v="40"/>
    <x v="59"/>
    <n v="24.32"/>
    <n v="0"/>
    <m/>
    <x v="0"/>
  </r>
  <r>
    <x v="41"/>
    <x v="1"/>
    <x v="0"/>
    <x v="3"/>
    <x v="40"/>
    <x v="60"/>
    <n v="11.32"/>
    <n v="0"/>
    <m/>
    <x v="0"/>
  </r>
  <r>
    <x v="41"/>
    <x v="1"/>
    <x v="0"/>
    <x v="2"/>
    <x v="40"/>
    <x v="60"/>
    <n v="11.58"/>
    <n v="0"/>
    <m/>
    <x v="0"/>
  </r>
  <r>
    <x v="41"/>
    <x v="1"/>
    <x v="0"/>
    <x v="7"/>
    <x v="40"/>
    <x v="60"/>
    <n v="5.73"/>
    <n v="0"/>
    <m/>
    <x v="0"/>
  </r>
  <r>
    <x v="41"/>
    <x v="1"/>
    <x v="0"/>
    <x v="0"/>
    <x v="40"/>
    <x v="60"/>
    <n v="23.66"/>
    <n v="0"/>
    <m/>
    <x v="0"/>
  </r>
  <r>
    <x v="41"/>
    <x v="1"/>
    <x v="0"/>
    <x v="3"/>
    <x v="40"/>
    <x v="0"/>
    <n v="9.1300000000000008"/>
    <n v="0"/>
    <m/>
    <x v="0"/>
  </r>
  <r>
    <x v="41"/>
    <x v="1"/>
    <x v="0"/>
    <x v="2"/>
    <x v="40"/>
    <x v="0"/>
    <n v="10.63"/>
    <n v="0"/>
    <m/>
    <x v="0"/>
  </r>
  <r>
    <x v="41"/>
    <x v="1"/>
    <x v="0"/>
    <x v="7"/>
    <x v="40"/>
    <x v="0"/>
    <n v="5.71"/>
    <n v="0"/>
    <m/>
    <x v="0"/>
  </r>
  <r>
    <x v="41"/>
    <x v="1"/>
    <x v="0"/>
    <x v="0"/>
    <x v="40"/>
    <x v="0"/>
    <n v="23.54"/>
    <n v="0"/>
    <m/>
    <x v="0"/>
  </r>
  <r>
    <x v="41"/>
    <x v="1"/>
    <x v="0"/>
    <x v="3"/>
    <x v="40"/>
    <x v="1"/>
    <n v="10.79"/>
    <n v="0"/>
    <m/>
    <x v="0"/>
  </r>
  <r>
    <x v="41"/>
    <x v="1"/>
    <x v="0"/>
    <x v="2"/>
    <x v="40"/>
    <x v="1"/>
    <n v="12.31"/>
    <n v="0"/>
    <m/>
    <x v="0"/>
  </r>
  <r>
    <x v="41"/>
    <x v="1"/>
    <x v="0"/>
    <x v="7"/>
    <x v="40"/>
    <x v="1"/>
    <n v="5.82"/>
    <n v="0"/>
    <m/>
    <x v="0"/>
  </r>
  <r>
    <x v="41"/>
    <x v="1"/>
    <x v="0"/>
    <x v="0"/>
    <x v="40"/>
    <x v="1"/>
    <n v="23.3"/>
    <n v="0"/>
    <m/>
    <x v="0"/>
  </r>
  <r>
    <x v="41"/>
    <x v="1"/>
    <x v="0"/>
    <x v="3"/>
    <x v="40"/>
    <x v="2"/>
    <n v="16.3"/>
    <n v="0"/>
    <m/>
    <x v="0"/>
  </r>
  <r>
    <x v="41"/>
    <x v="1"/>
    <x v="0"/>
    <x v="2"/>
    <x v="40"/>
    <x v="2"/>
    <n v="15.64"/>
    <n v="0"/>
    <m/>
    <x v="0"/>
  </r>
  <r>
    <x v="41"/>
    <x v="1"/>
    <x v="0"/>
    <x v="7"/>
    <x v="40"/>
    <x v="2"/>
    <n v="6.57"/>
    <n v="0"/>
    <m/>
    <x v="0"/>
  </r>
  <r>
    <x v="41"/>
    <x v="1"/>
    <x v="0"/>
    <x v="0"/>
    <x v="40"/>
    <x v="2"/>
    <n v="24.3"/>
    <n v="0"/>
    <m/>
    <x v="0"/>
  </r>
  <r>
    <x v="41"/>
    <x v="1"/>
    <x v="0"/>
    <x v="3"/>
    <x v="40"/>
    <x v="3"/>
    <n v="12.57"/>
    <n v="0"/>
    <m/>
    <x v="0"/>
  </r>
  <r>
    <x v="41"/>
    <x v="1"/>
    <x v="0"/>
    <x v="2"/>
    <x v="40"/>
    <x v="3"/>
    <n v="14.4"/>
    <n v="0"/>
    <m/>
    <x v="0"/>
  </r>
  <r>
    <x v="41"/>
    <x v="1"/>
    <x v="0"/>
    <x v="7"/>
    <x v="40"/>
    <x v="3"/>
    <n v="6.51"/>
    <n v="0"/>
    <m/>
    <x v="0"/>
  </r>
  <r>
    <x v="41"/>
    <x v="1"/>
    <x v="0"/>
    <x v="0"/>
    <x v="40"/>
    <x v="3"/>
    <n v="24.93"/>
    <n v="0"/>
    <m/>
    <x v="0"/>
  </r>
  <r>
    <x v="41"/>
    <x v="1"/>
    <x v="0"/>
    <x v="3"/>
    <x v="40"/>
    <x v="4"/>
    <n v="11.54"/>
    <n v="0"/>
    <m/>
    <x v="0"/>
  </r>
  <r>
    <x v="41"/>
    <x v="1"/>
    <x v="0"/>
    <x v="2"/>
    <x v="40"/>
    <x v="4"/>
    <n v="13.22"/>
    <n v="0"/>
    <m/>
    <x v="0"/>
  </r>
  <r>
    <x v="41"/>
    <x v="1"/>
    <x v="0"/>
    <x v="7"/>
    <x v="40"/>
    <x v="4"/>
    <n v="6.08"/>
    <n v="0"/>
    <m/>
    <x v="0"/>
  </r>
  <r>
    <x v="41"/>
    <x v="1"/>
    <x v="0"/>
    <x v="0"/>
    <x v="40"/>
    <x v="4"/>
    <n v="25.6"/>
    <n v="0"/>
    <m/>
    <x v="0"/>
  </r>
  <r>
    <x v="41"/>
    <x v="1"/>
    <x v="0"/>
    <x v="3"/>
    <x v="40"/>
    <x v="5"/>
    <n v="11.24"/>
    <n v="0"/>
    <m/>
    <x v="0"/>
  </r>
  <r>
    <x v="41"/>
    <x v="1"/>
    <x v="0"/>
    <x v="2"/>
    <x v="40"/>
    <x v="5"/>
    <n v="12.79"/>
    <n v="0"/>
    <m/>
    <x v="0"/>
  </r>
  <r>
    <x v="41"/>
    <x v="1"/>
    <x v="0"/>
    <x v="7"/>
    <x v="40"/>
    <x v="5"/>
    <n v="6.37"/>
    <n v="0"/>
    <m/>
    <x v="0"/>
  </r>
  <r>
    <x v="41"/>
    <x v="1"/>
    <x v="0"/>
    <x v="0"/>
    <x v="40"/>
    <x v="5"/>
    <n v="24.92"/>
    <n v="0"/>
    <m/>
    <x v="0"/>
  </r>
  <r>
    <x v="41"/>
    <x v="1"/>
    <x v="0"/>
    <x v="3"/>
    <x v="40"/>
    <x v="6"/>
    <n v="10.210000000000001"/>
    <n v="0"/>
    <m/>
    <x v="0"/>
  </r>
  <r>
    <x v="41"/>
    <x v="1"/>
    <x v="0"/>
    <x v="2"/>
    <x v="40"/>
    <x v="6"/>
    <n v="11.96"/>
    <n v="0"/>
    <m/>
    <x v="0"/>
  </r>
  <r>
    <x v="41"/>
    <x v="1"/>
    <x v="0"/>
    <x v="7"/>
    <x v="40"/>
    <x v="6"/>
    <n v="5.96"/>
    <n v="0"/>
    <m/>
    <x v="0"/>
  </r>
  <r>
    <x v="41"/>
    <x v="1"/>
    <x v="0"/>
    <x v="0"/>
    <x v="40"/>
    <x v="6"/>
    <n v="25.06"/>
    <n v="0"/>
    <m/>
    <x v="0"/>
  </r>
  <r>
    <x v="41"/>
    <x v="1"/>
    <x v="0"/>
    <x v="3"/>
    <x v="40"/>
    <x v="7"/>
    <n v="10.66"/>
    <n v="0"/>
    <m/>
    <x v="0"/>
  </r>
  <r>
    <x v="41"/>
    <x v="1"/>
    <x v="0"/>
    <x v="2"/>
    <x v="40"/>
    <x v="7"/>
    <n v="11.66"/>
    <n v="0"/>
    <m/>
    <x v="0"/>
  </r>
  <r>
    <x v="41"/>
    <x v="1"/>
    <x v="0"/>
    <x v="7"/>
    <x v="40"/>
    <x v="7"/>
    <n v="5.89"/>
    <n v="0"/>
    <m/>
    <x v="0"/>
  </r>
  <r>
    <x v="41"/>
    <x v="1"/>
    <x v="0"/>
    <x v="0"/>
    <x v="40"/>
    <x v="7"/>
    <n v="25.11"/>
    <n v="0"/>
    <m/>
    <x v="0"/>
  </r>
  <r>
    <x v="41"/>
    <x v="1"/>
    <x v="0"/>
    <x v="3"/>
    <x v="40"/>
    <x v="8"/>
    <n v="10.95"/>
    <n v="0"/>
    <m/>
    <x v="0"/>
  </r>
  <r>
    <x v="41"/>
    <x v="1"/>
    <x v="0"/>
    <x v="2"/>
    <x v="40"/>
    <x v="8"/>
    <n v="11.73"/>
    <n v="0"/>
    <m/>
    <x v="0"/>
  </r>
  <r>
    <x v="41"/>
    <x v="1"/>
    <x v="0"/>
    <x v="7"/>
    <x v="40"/>
    <x v="8"/>
    <n v="5.89"/>
    <n v="0"/>
    <m/>
    <x v="0"/>
  </r>
  <r>
    <x v="41"/>
    <x v="1"/>
    <x v="0"/>
    <x v="0"/>
    <x v="40"/>
    <x v="8"/>
    <n v="24.43"/>
    <n v="0"/>
    <m/>
    <x v="0"/>
  </r>
  <r>
    <x v="41"/>
    <x v="1"/>
    <x v="0"/>
    <x v="3"/>
    <x v="40"/>
    <x v="9"/>
    <n v="11.18"/>
    <n v="0"/>
    <m/>
    <x v="0"/>
  </r>
  <r>
    <x v="41"/>
    <x v="1"/>
    <x v="0"/>
    <x v="2"/>
    <x v="40"/>
    <x v="9"/>
    <n v="11.98"/>
    <n v="0"/>
    <m/>
    <x v="0"/>
  </r>
  <r>
    <x v="41"/>
    <x v="1"/>
    <x v="0"/>
    <x v="7"/>
    <x v="40"/>
    <x v="9"/>
    <n v="5.97"/>
    <n v="0"/>
    <m/>
    <x v="0"/>
  </r>
  <r>
    <x v="41"/>
    <x v="1"/>
    <x v="0"/>
    <x v="0"/>
    <x v="40"/>
    <x v="9"/>
    <n v="24.36"/>
    <n v="0"/>
    <m/>
    <x v="0"/>
  </r>
  <r>
    <x v="41"/>
    <x v="1"/>
    <x v="0"/>
    <x v="3"/>
    <x v="40"/>
    <x v="10"/>
    <n v="11.52"/>
    <n v="0"/>
    <m/>
    <x v="0"/>
  </r>
  <r>
    <x v="41"/>
    <x v="1"/>
    <x v="0"/>
    <x v="2"/>
    <x v="40"/>
    <x v="10"/>
    <n v="12.48"/>
    <n v="0"/>
    <m/>
    <x v="0"/>
  </r>
  <r>
    <x v="41"/>
    <x v="1"/>
    <x v="0"/>
    <x v="7"/>
    <x v="40"/>
    <x v="10"/>
    <n v="6.04"/>
    <n v="0"/>
    <m/>
    <x v="0"/>
  </r>
  <r>
    <x v="41"/>
    <x v="1"/>
    <x v="0"/>
    <x v="0"/>
    <x v="40"/>
    <x v="10"/>
    <n v="24.82"/>
    <n v="0"/>
    <m/>
    <x v="0"/>
  </r>
  <r>
    <x v="41"/>
    <x v="1"/>
    <x v="0"/>
    <x v="3"/>
    <x v="40"/>
    <x v="11"/>
    <n v="11.51"/>
    <n v="0"/>
    <m/>
    <x v="0"/>
  </r>
  <r>
    <x v="41"/>
    <x v="1"/>
    <x v="0"/>
    <x v="2"/>
    <x v="40"/>
    <x v="11"/>
    <n v="12.97"/>
    <n v="0"/>
    <m/>
    <x v="0"/>
  </r>
  <r>
    <x v="41"/>
    <x v="1"/>
    <x v="0"/>
    <x v="7"/>
    <x v="40"/>
    <x v="11"/>
    <n v="6.09"/>
    <n v="0"/>
    <m/>
    <x v="0"/>
  </r>
  <r>
    <x v="41"/>
    <x v="1"/>
    <x v="0"/>
    <x v="0"/>
    <x v="40"/>
    <x v="11"/>
    <n v="26"/>
    <n v="0"/>
    <m/>
    <x v="0"/>
  </r>
  <r>
    <x v="41"/>
    <x v="1"/>
    <x v="0"/>
    <x v="3"/>
    <x v="40"/>
    <x v="12"/>
    <n v="11.55"/>
    <n v="0"/>
    <m/>
    <x v="0"/>
  </r>
  <r>
    <x v="41"/>
    <x v="1"/>
    <x v="0"/>
    <x v="2"/>
    <x v="40"/>
    <x v="12"/>
    <n v="13.46"/>
    <n v="0"/>
    <m/>
    <x v="0"/>
  </r>
  <r>
    <x v="41"/>
    <x v="1"/>
    <x v="0"/>
    <x v="7"/>
    <x v="40"/>
    <x v="12"/>
    <n v="6.18"/>
    <n v="0"/>
    <m/>
    <x v="0"/>
  </r>
  <r>
    <x v="41"/>
    <x v="1"/>
    <x v="0"/>
    <x v="0"/>
    <x v="40"/>
    <x v="12"/>
    <n v="25.62"/>
    <n v="0"/>
    <m/>
    <x v="0"/>
  </r>
  <r>
    <x v="41"/>
    <x v="1"/>
    <x v="0"/>
    <x v="3"/>
    <x v="40"/>
    <x v="13"/>
    <n v="11.71"/>
    <n v="0"/>
    <m/>
    <x v="0"/>
  </r>
  <r>
    <x v="41"/>
    <x v="1"/>
    <x v="0"/>
    <x v="2"/>
    <x v="40"/>
    <x v="13"/>
    <n v="13.83"/>
    <n v="0"/>
    <m/>
    <x v="0"/>
  </r>
  <r>
    <x v="41"/>
    <x v="1"/>
    <x v="0"/>
    <x v="7"/>
    <x v="40"/>
    <x v="13"/>
    <n v="6.2"/>
    <n v="0"/>
    <m/>
    <x v="0"/>
  </r>
  <r>
    <x v="41"/>
    <x v="1"/>
    <x v="0"/>
    <x v="0"/>
    <x v="40"/>
    <x v="13"/>
    <n v="25.69"/>
    <n v="0"/>
    <m/>
    <x v="0"/>
  </r>
  <r>
    <x v="41"/>
    <x v="1"/>
    <x v="0"/>
    <x v="3"/>
    <x v="40"/>
    <x v="14"/>
    <n v="11.85"/>
    <n v="0"/>
    <m/>
    <x v="0"/>
  </r>
  <r>
    <x v="41"/>
    <x v="1"/>
    <x v="0"/>
    <x v="2"/>
    <x v="40"/>
    <x v="14"/>
    <n v="14.04"/>
    <n v="0"/>
    <m/>
    <x v="0"/>
  </r>
  <r>
    <x v="41"/>
    <x v="1"/>
    <x v="0"/>
    <x v="7"/>
    <x v="40"/>
    <x v="14"/>
    <n v="6.19"/>
    <n v="0"/>
    <m/>
    <x v="0"/>
  </r>
  <r>
    <x v="41"/>
    <x v="1"/>
    <x v="0"/>
    <x v="0"/>
    <x v="40"/>
    <x v="14"/>
    <n v="25.46"/>
    <n v="0"/>
    <m/>
    <x v="0"/>
  </r>
  <r>
    <x v="41"/>
    <x v="1"/>
    <x v="0"/>
    <x v="3"/>
    <x v="40"/>
    <x v="15"/>
    <n v="11.88"/>
    <n v="0"/>
    <m/>
    <x v="0"/>
  </r>
  <r>
    <x v="41"/>
    <x v="1"/>
    <x v="0"/>
    <x v="2"/>
    <x v="40"/>
    <x v="15"/>
    <n v="14.21"/>
    <n v="0"/>
    <m/>
    <x v="0"/>
  </r>
  <r>
    <x v="41"/>
    <x v="1"/>
    <x v="0"/>
    <x v="7"/>
    <x v="40"/>
    <x v="15"/>
    <n v="6.19"/>
    <n v="0"/>
    <m/>
    <x v="0"/>
  </r>
  <r>
    <x v="41"/>
    <x v="1"/>
    <x v="0"/>
    <x v="0"/>
    <x v="40"/>
    <x v="15"/>
    <n v="25.28"/>
    <n v="0"/>
    <m/>
    <x v="0"/>
  </r>
  <r>
    <x v="41"/>
    <x v="1"/>
    <x v="0"/>
    <x v="3"/>
    <x v="40"/>
    <x v="16"/>
    <n v="11.98"/>
    <n v="0"/>
    <m/>
    <x v="0"/>
  </r>
  <r>
    <x v="41"/>
    <x v="1"/>
    <x v="0"/>
    <x v="2"/>
    <x v="40"/>
    <x v="16"/>
    <n v="14.4"/>
    <n v="0"/>
    <m/>
    <x v="0"/>
  </r>
  <r>
    <x v="41"/>
    <x v="1"/>
    <x v="0"/>
    <x v="7"/>
    <x v="40"/>
    <x v="16"/>
    <n v="6.17"/>
    <n v="0"/>
    <m/>
    <x v="0"/>
  </r>
  <r>
    <x v="41"/>
    <x v="1"/>
    <x v="0"/>
    <x v="0"/>
    <x v="40"/>
    <x v="16"/>
    <n v="25.37"/>
    <n v="0"/>
    <m/>
    <x v="0"/>
  </r>
  <r>
    <x v="41"/>
    <x v="1"/>
    <x v="0"/>
    <x v="3"/>
    <x v="40"/>
    <x v="17"/>
    <n v="12.16"/>
    <n v="0"/>
    <m/>
    <x v="0"/>
  </r>
  <r>
    <x v="41"/>
    <x v="1"/>
    <x v="0"/>
    <x v="2"/>
    <x v="40"/>
    <x v="17"/>
    <n v="14.63"/>
    <n v="0"/>
    <m/>
    <x v="0"/>
  </r>
  <r>
    <x v="41"/>
    <x v="1"/>
    <x v="0"/>
    <x v="7"/>
    <x v="40"/>
    <x v="17"/>
    <n v="6.26"/>
    <n v="0"/>
    <m/>
    <x v="0"/>
  </r>
  <r>
    <x v="41"/>
    <x v="1"/>
    <x v="0"/>
    <x v="0"/>
    <x v="40"/>
    <x v="17"/>
    <n v="25.68"/>
    <n v="0"/>
    <m/>
    <x v="0"/>
  </r>
  <r>
    <x v="41"/>
    <x v="1"/>
    <x v="0"/>
    <x v="3"/>
    <x v="40"/>
    <x v="18"/>
    <n v="12.26"/>
    <n v="0"/>
    <m/>
    <x v="0"/>
  </r>
  <r>
    <x v="41"/>
    <x v="1"/>
    <x v="0"/>
    <x v="2"/>
    <x v="40"/>
    <x v="18"/>
    <n v="14.81"/>
    <n v="0"/>
    <m/>
    <x v="0"/>
  </r>
  <r>
    <x v="41"/>
    <x v="1"/>
    <x v="0"/>
    <x v="7"/>
    <x v="40"/>
    <x v="18"/>
    <n v="6.29"/>
    <n v="0"/>
    <m/>
    <x v="0"/>
  </r>
  <r>
    <x v="41"/>
    <x v="1"/>
    <x v="0"/>
    <x v="0"/>
    <x v="40"/>
    <x v="18"/>
    <n v="26.86"/>
    <n v="0"/>
    <m/>
    <x v="0"/>
  </r>
  <r>
    <x v="41"/>
    <x v="1"/>
    <x v="0"/>
    <x v="3"/>
    <x v="40"/>
    <x v="19"/>
    <n v="12.39"/>
    <n v="0"/>
    <m/>
    <x v="0"/>
  </r>
  <r>
    <x v="41"/>
    <x v="1"/>
    <x v="0"/>
    <x v="2"/>
    <x v="40"/>
    <x v="19"/>
    <n v="14.94"/>
    <n v="0"/>
    <m/>
    <x v="0"/>
  </r>
  <r>
    <x v="41"/>
    <x v="1"/>
    <x v="0"/>
    <x v="7"/>
    <x v="40"/>
    <x v="19"/>
    <n v="6.31"/>
    <n v="0"/>
    <m/>
    <x v="0"/>
  </r>
  <r>
    <x v="41"/>
    <x v="1"/>
    <x v="0"/>
    <x v="0"/>
    <x v="40"/>
    <x v="19"/>
    <n v="26.21"/>
    <n v="0"/>
    <m/>
    <x v="0"/>
  </r>
  <r>
    <x v="41"/>
    <x v="1"/>
    <x v="0"/>
    <x v="3"/>
    <x v="40"/>
    <x v="20"/>
    <n v="12.54"/>
    <n v="0"/>
    <m/>
    <x v="0"/>
  </r>
  <r>
    <x v="41"/>
    <x v="1"/>
    <x v="0"/>
    <x v="2"/>
    <x v="40"/>
    <x v="20"/>
    <n v="15.04"/>
    <n v="0"/>
    <m/>
    <x v="0"/>
  </r>
  <r>
    <x v="41"/>
    <x v="1"/>
    <x v="0"/>
    <x v="7"/>
    <x v="40"/>
    <x v="20"/>
    <n v="6.28"/>
    <n v="0"/>
    <m/>
    <x v="0"/>
  </r>
  <r>
    <x v="41"/>
    <x v="1"/>
    <x v="0"/>
    <x v="0"/>
    <x v="40"/>
    <x v="20"/>
    <n v="26.31"/>
    <n v="0"/>
    <m/>
    <x v="0"/>
  </r>
  <r>
    <x v="41"/>
    <x v="1"/>
    <x v="0"/>
    <x v="3"/>
    <x v="40"/>
    <x v="21"/>
    <n v="12.68"/>
    <n v="0"/>
    <m/>
    <x v="0"/>
  </r>
  <r>
    <x v="41"/>
    <x v="1"/>
    <x v="0"/>
    <x v="2"/>
    <x v="40"/>
    <x v="21"/>
    <n v="15.13"/>
    <n v="0"/>
    <m/>
    <x v="0"/>
  </r>
  <r>
    <x v="41"/>
    <x v="1"/>
    <x v="0"/>
    <x v="7"/>
    <x v="40"/>
    <x v="21"/>
    <n v="6.35"/>
    <n v="0"/>
    <m/>
    <x v="0"/>
  </r>
  <r>
    <x v="41"/>
    <x v="1"/>
    <x v="0"/>
    <x v="0"/>
    <x v="40"/>
    <x v="21"/>
    <n v="26.47"/>
    <n v="0"/>
    <m/>
    <x v="0"/>
  </r>
  <r>
    <x v="41"/>
    <x v="1"/>
    <x v="0"/>
    <x v="3"/>
    <x v="40"/>
    <x v="22"/>
    <n v="12.71"/>
    <n v="0"/>
    <m/>
    <x v="0"/>
  </r>
  <r>
    <x v="41"/>
    <x v="1"/>
    <x v="0"/>
    <x v="2"/>
    <x v="40"/>
    <x v="22"/>
    <n v="15.21"/>
    <n v="0"/>
    <m/>
    <x v="0"/>
  </r>
  <r>
    <x v="41"/>
    <x v="1"/>
    <x v="0"/>
    <x v="7"/>
    <x v="40"/>
    <x v="22"/>
    <n v="6.37"/>
    <n v="0"/>
    <m/>
    <x v="0"/>
  </r>
  <r>
    <x v="41"/>
    <x v="1"/>
    <x v="0"/>
    <x v="0"/>
    <x v="40"/>
    <x v="22"/>
    <n v="26.68"/>
    <n v="0"/>
    <m/>
    <x v="0"/>
  </r>
  <r>
    <x v="41"/>
    <x v="1"/>
    <x v="0"/>
    <x v="3"/>
    <x v="40"/>
    <x v="23"/>
    <n v="12.77"/>
    <n v="0"/>
    <m/>
    <x v="0"/>
  </r>
  <r>
    <x v="41"/>
    <x v="1"/>
    <x v="0"/>
    <x v="2"/>
    <x v="40"/>
    <x v="23"/>
    <n v="15.23"/>
    <n v="0"/>
    <m/>
    <x v="0"/>
  </r>
  <r>
    <x v="41"/>
    <x v="1"/>
    <x v="0"/>
    <x v="7"/>
    <x v="40"/>
    <x v="23"/>
    <n v="6.38"/>
    <n v="0"/>
    <m/>
    <x v="0"/>
  </r>
  <r>
    <x v="41"/>
    <x v="1"/>
    <x v="0"/>
    <x v="0"/>
    <x v="40"/>
    <x v="23"/>
    <n v="26.87"/>
    <n v="0"/>
    <m/>
    <x v="0"/>
  </r>
  <r>
    <x v="41"/>
    <x v="1"/>
    <x v="0"/>
    <x v="3"/>
    <x v="40"/>
    <x v="24"/>
    <n v="12.84"/>
    <n v="0"/>
    <m/>
    <x v="0"/>
  </r>
  <r>
    <x v="41"/>
    <x v="1"/>
    <x v="0"/>
    <x v="2"/>
    <x v="40"/>
    <x v="24"/>
    <n v="15.26"/>
    <n v="0"/>
    <m/>
    <x v="0"/>
  </r>
  <r>
    <x v="41"/>
    <x v="1"/>
    <x v="0"/>
    <x v="7"/>
    <x v="40"/>
    <x v="24"/>
    <n v="6.32"/>
    <n v="0"/>
    <m/>
    <x v="0"/>
  </r>
  <r>
    <x v="41"/>
    <x v="1"/>
    <x v="0"/>
    <x v="0"/>
    <x v="40"/>
    <x v="24"/>
    <n v="27.15"/>
    <n v="0"/>
    <m/>
    <x v="0"/>
  </r>
  <r>
    <x v="41"/>
    <x v="1"/>
    <x v="0"/>
    <x v="3"/>
    <x v="40"/>
    <x v="25"/>
    <n v="12.98"/>
    <n v="0"/>
    <m/>
    <x v="0"/>
  </r>
  <r>
    <x v="41"/>
    <x v="1"/>
    <x v="0"/>
    <x v="2"/>
    <x v="40"/>
    <x v="25"/>
    <n v="15.32"/>
    <n v="0"/>
    <m/>
    <x v="0"/>
  </r>
  <r>
    <x v="41"/>
    <x v="1"/>
    <x v="0"/>
    <x v="7"/>
    <x v="40"/>
    <x v="25"/>
    <n v="6.29"/>
    <n v="0"/>
    <m/>
    <x v="0"/>
  </r>
  <r>
    <x v="41"/>
    <x v="1"/>
    <x v="0"/>
    <x v="0"/>
    <x v="40"/>
    <x v="25"/>
    <n v="27.36"/>
    <n v="0"/>
    <m/>
    <x v="0"/>
  </r>
  <r>
    <x v="41"/>
    <x v="1"/>
    <x v="0"/>
    <x v="3"/>
    <x v="40"/>
    <x v="26"/>
    <n v="13.11"/>
    <n v="0"/>
    <m/>
    <x v="0"/>
  </r>
  <r>
    <x v="41"/>
    <x v="1"/>
    <x v="0"/>
    <x v="2"/>
    <x v="40"/>
    <x v="26"/>
    <n v="15.42"/>
    <n v="0"/>
    <m/>
    <x v="0"/>
  </r>
  <r>
    <x v="41"/>
    <x v="1"/>
    <x v="0"/>
    <x v="7"/>
    <x v="40"/>
    <x v="26"/>
    <n v="6.28"/>
    <n v="0"/>
    <m/>
    <x v="0"/>
  </r>
  <r>
    <x v="41"/>
    <x v="1"/>
    <x v="0"/>
    <x v="0"/>
    <x v="40"/>
    <x v="26"/>
    <n v="27.33"/>
    <n v="0"/>
    <m/>
    <x v="0"/>
  </r>
  <r>
    <x v="41"/>
    <x v="1"/>
    <x v="0"/>
    <x v="3"/>
    <x v="40"/>
    <x v="27"/>
    <n v="13.21"/>
    <n v="0"/>
    <m/>
    <x v="0"/>
  </r>
  <r>
    <x v="41"/>
    <x v="1"/>
    <x v="0"/>
    <x v="2"/>
    <x v="40"/>
    <x v="27"/>
    <n v="15.47"/>
    <n v="0"/>
    <m/>
    <x v="0"/>
  </r>
  <r>
    <x v="41"/>
    <x v="1"/>
    <x v="0"/>
    <x v="7"/>
    <x v="40"/>
    <x v="27"/>
    <n v="6.28"/>
    <n v="0"/>
    <m/>
    <x v="0"/>
  </r>
  <r>
    <x v="41"/>
    <x v="1"/>
    <x v="0"/>
    <x v="0"/>
    <x v="40"/>
    <x v="27"/>
    <n v="27.62"/>
    <n v="0"/>
    <m/>
    <x v="0"/>
  </r>
  <r>
    <x v="41"/>
    <x v="1"/>
    <x v="0"/>
    <x v="3"/>
    <x v="40"/>
    <x v="28"/>
    <n v="13.29"/>
    <n v="0"/>
    <m/>
    <x v="0"/>
  </r>
  <r>
    <x v="41"/>
    <x v="1"/>
    <x v="0"/>
    <x v="2"/>
    <x v="40"/>
    <x v="28"/>
    <n v="15.51"/>
    <n v="0"/>
    <m/>
    <x v="0"/>
  </r>
  <r>
    <x v="41"/>
    <x v="1"/>
    <x v="0"/>
    <x v="7"/>
    <x v="40"/>
    <x v="28"/>
    <n v="6.28"/>
    <n v="0"/>
    <m/>
    <x v="0"/>
  </r>
  <r>
    <x v="41"/>
    <x v="1"/>
    <x v="0"/>
    <x v="0"/>
    <x v="40"/>
    <x v="28"/>
    <n v="27.76"/>
    <n v="0"/>
    <m/>
    <x v="0"/>
  </r>
  <r>
    <x v="41"/>
    <x v="1"/>
    <x v="0"/>
    <x v="3"/>
    <x v="40"/>
    <x v="29"/>
    <n v="13.36"/>
    <n v="0"/>
    <m/>
    <x v="0"/>
  </r>
  <r>
    <x v="41"/>
    <x v="1"/>
    <x v="0"/>
    <x v="2"/>
    <x v="40"/>
    <x v="29"/>
    <n v="15.53"/>
    <n v="0"/>
    <m/>
    <x v="0"/>
  </r>
  <r>
    <x v="41"/>
    <x v="1"/>
    <x v="0"/>
    <x v="7"/>
    <x v="40"/>
    <x v="29"/>
    <n v="6.29"/>
    <n v="0"/>
    <m/>
    <x v="0"/>
  </r>
  <r>
    <x v="41"/>
    <x v="1"/>
    <x v="0"/>
    <x v="0"/>
    <x v="40"/>
    <x v="29"/>
    <n v="27.94"/>
    <n v="0"/>
    <m/>
    <x v="0"/>
  </r>
  <r>
    <x v="41"/>
    <x v="1"/>
    <x v="0"/>
    <x v="3"/>
    <x v="40"/>
    <x v="30"/>
    <n v="13.51"/>
    <n v="0"/>
    <m/>
    <x v="0"/>
  </r>
  <r>
    <x v="41"/>
    <x v="1"/>
    <x v="0"/>
    <x v="2"/>
    <x v="40"/>
    <x v="30"/>
    <n v="15.57"/>
    <n v="0"/>
    <m/>
    <x v="0"/>
  </r>
  <r>
    <x v="41"/>
    <x v="1"/>
    <x v="0"/>
    <x v="7"/>
    <x v="40"/>
    <x v="30"/>
    <n v="6.3"/>
    <n v="0"/>
    <m/>
    <x v="0"/>
  </r>
  <r>
    <x v="41"/>
    <x v="1"/>
    <x v="0"/>
    <x v="0"/>
    <x v="40"/>
    <x v="30"/>
    <n v="28.04"/>
    <n v="0"/>
    <m/>
    <x v="0"/>
  </r>
  <r>
    <x v="41"/>
    <x v="2"/>
    <x v="0"/>
    <x v="3"/>
    <x v="40"/>
    <x v="31"/>
    <n v="6.3"/>
    <n v="0"/>
    <m/>
    <x v="0"/>
  </r>
  <r>
    <x v="41"/>
    <x v="2"/>
    <x v="0"/>
    <x v="2"/>
    <x v="40"/>
    <x v="31"/>
    <n v="9.44"/>
    <n v="0"/>
    <m/>
    <x v="0"/>
  </r>
  <r>
    <x v="41"/>
    <x v="2"/>
    <x v="0"/>
    <x v="7"/>
    <x v="40"/>
    <x v="31"/>
    <n v="4.5199999999999996"/>
    <n v="0"/>
    <m/>
    <x v="0"/>
  </r>
  <r>
    <x v="41"/>
    <x v="2"/>
    <x v="0"/>
    <x v="0"/>
    <x v="40"/>
    <x v="31"/>
    <n v="15.03"/>
    <n v="0"/>
    <m/>
    <x v="0"/>
  </r>
  <r>
    <x v="41"/>
    <x v="2"/>
    <x v="0"/>
    <x v="3"/>
    <x v="40"/>
    <x v="32"/>
    <n v="5.71"/>
    <n v="0"/>
    <m/>
    <x v="0"/>
  </r>
  <r>
    <x v="41"/>
    <x v="2"/>
    <x v="0"/>
    <x v="2"/>
    <x v="40"/>
    <x v="32"/>
    <n v="8.0500000000000007"/>
    <n v="0"/>
    <m/>
    <x v="0"/>
  </r>
  <r>
    <x v="41"/>
    <x v="2"/>
    <x v="0"/>
    <x v="7"/>
    <x v="40"/>
    <x v="32"/>
    <n v="4.3499999999999996"/>
    <n v="0"/>
    <m/>
    <x v="0"/>
  </r>
  <r>
    <x v="41"/>
    <x v="2"/>
    <x v="0"/>
    <x v="0"/>
    <x v="40"/>
    <x v="32"/>
    <n v="16.899999999999999"/>
    <n v="0"/>
    <m/>
    <x v="0"/>
  </r>
  <r>
    <x v="41"/>
    <x v="2"/>
    <x v="0"/>
    <x v="3"/>
    <x v="40"/>
    <x v="33"/>
    <n v="5.1100000000000003"/>
    <n v="0"/>
    <m/>
    <x v="0"/>
  </r>
  <r>
    <x v="41"/>
    <x v="2"/>
    <x v="0"/>
    <x v="2"/>
    <x v="40"/>
    <x v="33"/>
    <n v="7.59"/>
    <n v="0"/>
    <m/>
    <x v="0"/>
  </r>
  <r>
    <x v="41"/>
    <x v="2"/>
    <x v="0"/>
    <x v="7"/>
    <x v="40"/>
    <x v="33"/>
    <n v="4.29"/>
    <n v="0"/>
    <m/>
    <x v="0"/>
  </r>
  <r>
    <x v="41"/>
    <x v="2"/>
    <x v="0"/>
    <x v="0"/>
    <x v="40"/>
    <x v="33"/>
    <n v="17.98"/>
    <n v="0"/>
    <m/>
    <x v="0"/>
  </r>
  <r>
    <x v="41"/>
    <x v="2"/>
    <x v="0"/>
    <x v="3"/>
    <x v="40"/>
    <x v="34"/>
    <n v="4.99"/>
    <n v="0"/>
    <m/>
    <x v="0"/>
  </r>
  <r>
    <x v="41"/>
    <x v="2"/>
    <x v="0"/>
    <x v="2"/>
    <x v="40"/>
    <x v="34"/>
    <n v="7.38"/>
    <n v="0"/>
    <m/>
    <x v="0"/>
  </r>
  <r>
    <x v="41"/>
    <x v="2"/>
    <x v="0"/>
    <x v="7"/>
    <x v="40"/>
    <x v="34"/>
    <n v="4.47"/>
    <n v="0"/>
    <m/>
    <x v="0"/>
  </r>
  <r>
    <x v="41"/>
    <x v="2"/>
    <x v="0"/>
    <x v="0"/>
    <x v="40"/>
    <x v="34"/>
    <n v="18.21"/>
    <n v="0"/>
    <m/>
    <x v="0"/>
  </r>
  <r>
    <x v="41"/>
    <x v="2"/>
    <x v="0"/>
    <x v="3"/>
    <x v="40"/>
    <x v="35"/>
    <n v="4.79"/>
    <n v="0"/>
    <m/>
    <x v="0"/>
  </r>
  <r>
    <x v="41"/>
    <x v="2"/>
    <x v="0"/>
    <x v="2"/>
    <x v="40"/>
    <x v="35"/>
    <n v="7.37"/>
    <n v="0"/>
    <m/>
    <x v="0"/>
  </r>
  <r>
    <x v="41"/>
    <x v="2"/>
    <x v="0"/>
    <x v="7"/>
    <x v="40"/>
    <x v="35"/>
    <n v="4.42"/>
    <n v="0"/>
    <m/>
    <x v="0"/>
  </r>
  <r>
    <x v="41"/>
    <x v="2"/>
    <x v="0"/>
    <x v="0"/>
    <x v="40"/>
    <x v="35"/>
    <n v="18.52"/>
    <n v="0"/>
    <m/>
    <x v="0"/>
  </r>
  <r>
    <x v="41"/>
    <x v="2"/>
    <x v="0"/>
    <x v="3"/>
    <x v="40"/>
    <x v="36"/>
    <n v="4.67"/>
    <n v="0"/>
    <m/>
    <x v="0"/>
  </r>
  <r>
    <x v="41"/>
    <x v="2"/>
    <x v="0"/>
    <x v="2"/>
    <x v="40"/>
    <x v="36"/>
    <n v="7.17"/>
    <n v="0"/>
    <m/>
    <x v="0"/>
  </r>
  <r>
    <x v="41"/>
    <x v="2"/>
    <x v="0"/>
    <x v="7"/>
    <x v="40"/>
    <x v="36"/>
    <n v="3.9"/>
    <n v="0"/>
    <m/>
    <x v="0"/>
  </r>
  <r>
    <x v="41"/>
    <x v="2"/>
    <x v="0"/>
    <x v="0"/>
    <x v="40"/>
    <x v="36"/>
    <n v="19.72"/>
    <n v="0"/>
    <m/>
    <x v="0"/>
  </r>
  <r>
    <x v="41"/>
    <x v="2"/>
    <x v="0"/>
    <x v="3"/>
    <x v="40"/>
    <x v="37"/>
    <n v="5.16"/>
    <n v="0"/>
    <m/>
    <x v="0"/>
  </r>
  <r>
    <x v="41"/>
    <x v="2"/>
    <x v="0"/>
    <x v="2"/>
    <x v="40"/>
    <x v="37"/>
    <n v="8.2200000000000006"/>
    <n v="0"/>
    <m/>
    <x v="0"/>
  </r>
  <r>
    <x v="41"/>
    <x v="2"/>
    <x v="0"/>
    <x v="7"/>
    <x v="40"/>
    <x v="37"/>
    <n v="4.13"/>
    <n v="0"/>
    <m/>
    <x v="0"/>
  </r>
  <r>
    <x v="41"/>
    <x v="2"/>
    <x v="0"/>
    <x v="0"/>
    <x v="40"/>
    <x v="37"/>
    <n v="19.350000000000001"/>
    <n v="0"/>
    <m/>
    <x v="0"/>
  </r>
  <r>
    <x v="41"/>
    <x v="2"/>
    <x v="0"/>
    <x v="3"/>
    <x v="40"/>
    <x v="38"/>
    <n v="5.04"/>
    <n v="0"/>
    <m/>
    <x v="0"/>
  </r>
  <r>
    <x v="41"/>
    <x v="2"/>
    <x v="0"/>
    <x v="2"/>
    <x v="40"/>
    <x v="38"/>
    <n v="8.0500000000000007"/>
    <n v="0"/>
    <m/>
    <x v="0"/>
  </r>
  <r>
    <x v="41"/>
    <x v="2"/>
    <x v="0"/>
    <x v="7"/>
    <x v="40"/>
    <x v="38"/>
    <n v="4.51"/>
    <n v="0"/>
    <m/>
    <x v="0"/>
  </r>
  <r>
    <x v="41"/>
    <x v="2"/>
    <x v="0"/>
    <x v="0"/>
    <x v="40"/>
    <x v="38"/>
    <n v="19.2"/>
    <n v="0"/>
    <m/>
    <x v="0"/>
  </r>
  <r>
    <x v="41"/>
    <x v="2"/>
    <x v="0"/>
    <x v="3"/>
    <x v="40"/>
    <x v="39"/>
    <n v="4.25"/>
    <n v="0"/>
    <m/>
    <x v="0"/>
  </r>
  <r>
    <x v="41"/>
    <x v="2"/>
    <x v="0"/>
    <x v="2"/>
    <x v="40"/>
    <x v="39"/>
    <n v="6.81"/>
    <n v="0"/>
    <m/>
    <x v="0"/>
  </r>
  <r>
    <x v="41"/>
    <x v="2"/>
    <x v="0"/>
    <x v="7"/>
    <x v="40"/>
    <x v="39"/>
    <n v="4.26"/>
    <n v="0"/>
    <m/>
    <x v="0"/>
  </r>
  <r>
    <x v="41"/>
    <x v="2"/>
    <x v="0"/>
    <x v="0"/>
    <x v="40"/>
    <x v="39"/>
    <n v="18.89"/>
    <n v="0"/>
    <m/>
    <x v="0"/>
  </r>
  <r>
    <x v="41"/>
    <x v="2"/>
    <x v="0"/>
    <x v="3"/>
    <x v="40"/>
    <x v="40"/>
    <n v="4.47"/>
    <n v="0"/>
    <m/>
    <x v="0"/>
  </r>
  <r>
    <x v="41"/>
    <x v="2"/>
    <x v="0"/>
    <x v="2"/>
    <x v="40"/>
    <x v="40"/>
    <n v="6.71"/>
    <n v="0"/>
    <m/>
    <x v="0"/>
  </r>
  <r>
    <x v="41"/>
    <x v="2"/>
    <x v="0"/>
    <x v="7"/>
    <x v="40"/>
    <x v="40"/>
    <n v="4.1500000000000004"/>
    <n v="0"/>
    <m/>
    <x v="0"/>
  </r>
  <r>
    <x v="41"/>
    <x v="2"/>
    <x v="0"/>
    <x v="0"/>
    <x v="40"/>
    <x v="40"/>
    <n v="18.079999999999998"/>
    <n v="0"/>
    <m/>
    <x v="0"/>
  </r>
  <r>
    <x v="41"/>
    <x v="2"/>
    <x v="0"/>
    <x v="3"/>
    <x v="40"/>
    <x v="41"/>
    <n v="7.04"/>
    <n v="0"/>
    <m/>
    <x v="0"/>
  </r>
  <r>
    <x v="41"/>
    <x v="2"/>
    <x v="0"/>
    <x v="2"/>
    <x v="40"/>
    <x v="41"/>
    <n v="8.68"/>
    <n v="0"/>
    <m/>
    <x v="0"/>
  </r>
  <r>
    <x v="41"/>
    <x v="2"/>
    <x v="0"/>
    <x v="7"/>
    <x v="40"/>
    <x v="41"/>
    <n v="4.84"/>
    <n v="0"/>
    <m/>
    <x v="0"/>
  </r>
  <r>
    <x v="41"/>
    <x v="2"/>
    <x v="0"/>
    <x v="0"/>
    <x v="40"/>
    <x v="41"/>
    <n v="17.600000000000001"/>
    <n v="0"/>
    <m/>
    <x v="0"/>
  </r>
  <r>
    <x v="41"/>
    <x v="2"/>
    <x v="0"/>
    <x v="3"/>
    <x v="40"/>
    <x v="42"/>
    <n v="6.62"/>
    <n v="0"/>
    <m/>
    <x v="0"/>
  </r>
  <r>
    <x v="41"/>
    <x v="2"/>
    <x v="0"/>
    <x v="2"/>
    <x v="40"/>
    <x v="42"/>
    <n v="9.33"/>
    <n v="0"/>
    <m/>
    <x v="0"/>
  </r>
  <r>
    <x v="41"/>
    <x v="2"/>
    <x v="0"/>
    <x v="7"/>
    <x v="40"/>
    <x v="42"/>
    <n v="5.82"/>
    <n v="0"/>
    <m/>
    <x v="0"/>
  </r>
  <r>
    <x v="41"/>
    <x v="2"/>
    <x v="0"/>
    <x v="0"/>
    <x v="40"/>
    <x v="42"/>
    <n v="17.02"/>
    <n v="0"/>
    <m/>
    <x v="0"/>
  </r>
  <r>
    <x v="41"/>
    <x v="2"/>
    <x v="0"/>
    <x v="3"/>
    <x v="40"/>
    <x v="43"/>
    <n v="5.72"/>
    <n v="0"/>
    <m/>
    <x v="0"/>
  </r>
  <r>
    <x v="41"/>
    <x v="2"/>
    <x v="0"/>
    <x v="2"/>
    <x v="40"/>
    <x v="43"/>
    <n v="7.77"/>
    <n v="0"/>
    <m/>
    <x v="0"/>
  </r>
  <r>
    <x v="41"/>
    <x v="2"/>
    <x v="0"/>
    <x v="7"/>
    <x v="40"/>
    <x v="43"/>
    <n v="4.7300000000000004"/>
    <n v="0"/>
    <m/>
    <x v="0"/>
  </r>
  <r>
    <x v="41"/>
    <x v="2"/>
    <x v="0"/>
    <x v="0"/>
    <x v="40"/>
    <x v="43"/>
    <n v="16.61"/>
    <n v="0"/>
    <m/>
    <x v="0"/>
  </r>
  <r>
    <x v="41"/>
    <x v="2"/>
    <x v="0"/>
    <x v="3"/>
    <x v="40"/>
    <x v="44"/>
    <n v="6.84"/>
    <n v="0"/>
    <m/>
    <x v="0"/>
  </r>
  <r>
    <x v="41"/>
    <x v="2"/>
    <x v="0"/>
    <x v="2"/>
    <x v="40"/>
    <x v="44"/>
    <n v="8.9"/>
    <n v="0"/>
    <m/>
    <x v="0"/>
  </r>
  <r>
    <x v="41"/>
    <x v="2"/>
    <x v="0"/>
    <x v="7"/>
    <x v="40"/>
    <x v="44"/>
    <n v="5.75"/>
    <n v="0"/>
    <m/>
    <x v="0"/>
  </r>
  <r>
    <x v="41"/>
    <x v="2"/>
    <x v="0"/>
    <x v="0"/>
    <x v="40"/>
    <x v="44"/>
    <n v="16.43"/>
    <n v="0"/>
    <m/>
    <x v="0"/>
  </r>
  <r>
    <x v="41"/>
    <x v="2"/>
    <x v="0"/>
    <x v="3"/>
    <x v="40"/>
    <x v="45"/>
    <n v="7.76"/>
    <n v="0"/>
    <m/>
    <x v="0"/>
  </r>
  <r>
    <x v="41"/>
    <x v="2"/>
    <x v="0"/>
    <x v="2"/>
    <x v="40"/>
    <x v="45"/>
    <n v="9.74"/>
    <n v="0"/>
    <m/>
    <x v="0"/>
  </r>
  <r>
    <x v="41"/>
    <x v="2"/>
    <x v="0"/>
    <x v="7"/>
    <x v="40"/>
    <x v="45"/>
    <n v="6.26"/>
    <n v="0"/>
    <m/>
    <x v="0"/>
  </r>
  <r>
    <x v="41"/>
    <x v="2"/>
    <x v="0"/>
    <x v="0"/>
    <x v="40"/>
    <x v="45"/>
    <n v="16.25"/>
    <n v="0"/>
    <m/>
    <x v="0"/>
  </r>
  <r>
    <x v="41"/>
    <x v="2"/>
    <x v="0"/>
    <x v="3"/>
    <x v="40"/>
    <x v="46"/>
    <n v="9.9700000000000006"/>
    <n v="0"/>
    <m/>
    <x v="0"/>
  </r>
  <r>
    <x v="41"/>
    <x v="2"/>
    <x v="0"/>
    <x v="2"/>
    <x v="40"/>
    <x v="46"/>
    <n v="10.95"/>
    <n v="0"/>
    <m/>
    <x v="0"/>
  </r>
  <r>
    <x v="41"/>
    <x v="2"/>
    <x v="0"/>
    <x v="7"/>
    <x v="40"/>
    <x v="46"/>
    <n v="7.45"/>
    <n v="0"/>
    <m/>
    <x v="0"/>
  </r>
  <r>
    <x v="41"/>
    <x v="2"/>
    <x v="0"/>
    <x v="0"/>
    <x v="40"/>
    <x v="46"/>
    <n v="16.079999999999998"/>
    <n v="0"/>
    <m/>
    <x v="0"/>
  </r>
  <r>
    <x v="41"/>
    <x v="2"/>
    <x v="0"/>
    <x v="3"/>
    <x v="40"/>
    <x v="47"/>
    <n v="10.91"/>
    <n v="0"/>
    <m/>
    <x v="0"/>
  </r>
  <r>
    <x v="41"/>
    <x v="2"/>
    <x v="0"/>
    <x v="2"/>
    <x v="40"/>
    <x v="47"/>
    <n v="11.85"/>
    <n v="0"/>
    <m/>
    <x v="0"/>
  </r>
  <r>
    <x v="41"/>
    <x v="2"/>
    <x v="0"/>
    <x v="7"/>
    <x v="40"/>
    <x v="47"/>
    <n v="7.61"/>
    <n v="0"/>
    <m/>
    <x v="0"/>
  </r>
  <r>
    <x v="41"/>
    <x v="2"/>
    <x v="0"/>
    <x v="0"/>
    <x v="40"/>
    <x v="47"/>
    <n v="16.96"/>
    <n v="0"/>
    <m/>
    <x v="0"/>
  </r>
  <r>
    <x v="41"/>
    <x v="2"/>
    <x v="0"/>
    <x v="3"/>
    <x v="40"/>
    <x v="48"/>
    <n v="11.61"/>
    <n v="0"/>
    <m/>
    <x v="0"/>
  </r>
  <r>
    <x v="41"/>
    <x v="2"/>
    <x v="0"/>
    <x v="2"/>
    <x v="40"/>
    <x v="48"/>
    <n v="12.55"/>
    <n v="0"/>
    <m/>
    <x v="0"/>
  </r>
  <r>
    <x v="41"/>
    <x v="2"/>
    <x v="0"/>
    <x v="7"/>
    <x v="40"/>
    <x v="48"/>
    <n v="6.97"/>
    <n v="0"/>
    <m/>
    <x v="0"/>
  </r>
  <r>
    <x v="41"/>
    <x v="2"/>
    <x v="0"/>
    <x v="0"/>
    <x v="40"/>
    <x v="48"/>
    <n v="17.600000000000001"/>
    <n v="0"/>
    <m/>
    <x v="0"/>
  </r>
  <r>
    <x v="41"/>
    <x v="2"/>
    <x v="0"/>
    <x v="3"/>
    <x v="40"/>
    <x v="49"/>
    <n v="15.01"/>
    <n v="0"/>
    <m/>
    <x v="0"/>
  </r>
  <r>
    <x v="41"/>
    <x v="2"/>
    <x v="0"/>
    <x v="2"/>
    <x v="40"/>
    <x v="49"/>
    <n v="14.6"/>
    <n v="0"/>
    <m/>
    <x v="0"/>
  </r>
  <r>
    <x v="41"/>
    <x v="2"/>
    <x v="0"/>
    <x v="7"/>
    <x v="40"/>
    <x v="49"/>
    <n v="7.48"/>
    <n v="0"/>
    <m/>
    <x v="0"/>
  </r>
  <r>
    <x v="41"/>
    <x v="2"/>
    <x v="0"/>
    <x v="0"/>
    <x v="40"/>
    <x v="49"/>
    <n v="18.420000000000002"/>
    <n v="0"/>
    <m/>
    <x v="0"/>
  </r>
  <r>
    <x v="41"/>
    <x v="2"/>
    <x v="0"/>
    <x v="3"/>
    <x v="40"/>
    <x v="50"/>
    <n v="10.43"/>
    <n v="0"/>
    <m/>
    <x v="0"/>
  </r>
  <r>
    <x v="41"/>
    <x v="2"/>
    <x v="0"/>
    <x v="2"/>
    <x v="40"/>
    <x v="50"/>
    <n v="13.62"/>
    <n v="0"/>
    <m/>
    <x v="0"/>
  </r>
  <r>
    <x v="41"/>
    <x v="2"/>
    <x v="0"/>
    <x v="7"/>
    <x v="40"/>
    <x v="50"/>
    <n v="6.28"/>
    <n v="0"/>
    <m/>
    <x v="0"/>
  </r>
  <r>
    <x v="41"/>
    <x v="2"/>
    <x v="0"/>
    <x v="0"/>
    <x v="40"/>
    <x v="50"/>
    <n v="19.28"/>
    <n v="0"/>
    <m/>
    <x v="0"/>
  </r>
  <r>
    <x v="41"/>
    <x v="2"/>
    <x v="0"/>
    <x v="3"/>
    <x v="40"/>
    <x v="51"/>
    <n v="12.05"/>
    <n v="0"/>
    <m/>
    <x v="0"/>
  </r>
  <r>
    <x v="41"/>
    <x v="2"/>
    <x v="0"/>
    <x v="2"/>
    <x v="40"/>
    <x v="51"/>
    <n v="13.11"/>
    <n v="0"/>
    <m/>
    <x v="0"/>
  </r>
  <r>
    <x v="41"/>
    <x v="2"/>
    <x v="0"/>
    <x v="7"/>
    <x v="40"/>
    <x v="51"/>
    <n v="5.94"/>
    <n v="0"/>
    <m/>
    <x v="0"/>
  </r>
  <r>
    <x v="41"/>
    <x v="2"/>
    <x v="0"/>
    <x v="0"/>
    <x v="40"/>
    <x v="51"/>
    <n v="19.829999999999998"/>
    <n v="0"/>
    <m/>
    <x v="0"/>
  </r>
  <r>
    <x v="41"/>
    <x v="2"/>
    <x v="0"/>
    <x v="3"/>
    <x v="40"/>
    <x v="52"/>
    <n v="14.68"/>
    <n v="0"/>
    <m/>
    <x v="0"/>
  </r>
  <r>
    <x v="41"/>
    <x v="2"/>
    <x v="0"/>
    <x v="2"/>
    <x v="40"/>
    <x v="52"/>
    <n v="12.78"/>
    <n v="0"/>
    <m/>
    <x v="0"/>
  </r>
  <r>
    <x v="41"/>
    <x v="2"/>
    <x v="0"/>
    <x v="7"/>
    <x v="40"/>
    <x v="52"/>
    <n v="5.58"/>
    <n v="0"/>
    <m/>
    <x v="0"/>
  </r>
  <r>
    <x v="41"/>
    <x v="2"/>
    <x v="0"/>
    <x v="0"/>
    <x v="40"/>
    <x v="52"/>
    <n v="20.079999999999998"/>
    <n v="0"/>
    <m/>
    <x v="0"/>
  </r>
  <r>
    <x v="41"/>
    <x v="2"/>
    <x v="0"/>
    <x v="3"/>
    <x v="40"/>
    <x v="53"/>
    <n v="14.88"/>
    <n v="0"/>
    <m/>
    <x v="0"/>
  </r>
  <r>
    <x v="41"/>
    <x v="2"/>
    <x v="0"/>
    <x v="2"/>
    <x v="40"/>
    <x v="53"/>
    <n v="12.22"/>
    <n v="0"/>
    <m/>
    <x v="0"/>
  </r>
  <r>
    <x v="41"/>
    <x v="2"/>
    <x v="0"/>
    <x v="7"/>
    <x v="40"/>
    <x v="53"/>
    <n v="5.26"/>
    <n v="0"/>
    <m/>
    <x v="0"/>
  </r>
  <r>
    <x v="41"/>
    <x v="2"/>
    <x v="0"/>
    <x v="0"/>
    <x v="40"/>
    <x v="53"/>
    <n v="20.149999999999999"/>
    <n v="0"/>
    <m/>
    <x v="0"/>
  </r>
  <r>
    <x v="41"/>
    <x v="2"/>
    <x v="0"/>
    <x v="3"/>
    <x v="40"/>
    <x v="54"/>
    <n v="14.84"/>
    <n v="0"/>
    <m/>
    <x v="0"/>
  </r>
  <r>
    <x v="41"/>
    <x v="2"/>
    <x v="0"/>
    <x v="2"/>
    <x v="40"/>
    <x v="54"/>
    <n v="11.85"/>
    <n v="0"/>
    <m/>
    <x v="0"/>
  </r>
  <r>
    <x v="41"/>
    <x v="2"/>
    <x v="0"/>
    <x v="7"/>
    <x v="40"/>
    <x v="54"/>
    <n v="4.7699999999999996"/>
    <n v="0"/>
    <m/>
    <x v="0"/>
  </r>
  <r>
    <x v="41"/>
    <x v="2"/>
    <x v="0"/>
    <x v="0"/>
    <x v="40"/>
    <x v="54"/>
    <n v="19.940000000000001"/>
    <n v="0"/>
    <m/>
    <x v="0"/>
  </r>
  <r>
    <x v="41"/>
    <x v="2"/>
    <x v="0"/>
    <x v="3"/>
    <x v="40"/>
    <x v="55"/>
    <n v="14.28"/>
    <n v="0"/>
    <m/>
    <x v="0"/>
  </r>
  <r>
    <x v="41"/>
    <x v="2"/>
    <x v="0"/>
    <x v="2"/>
    <x v="40"/>
    <x v="55"/>
    <n v="11.48"/>
    <n v="0"/>
    <m/>
    <x v="0"/>
  </r>
  <r>
    <x v="41"/>
    <x v="2"/>
    <x v="0"/>
    <x v="7"/>
    <x v="40"/>
    <x v="55"/>
    <n v="5.18"/>
    <n v="0"/>
    <m/>
    <x v="0"/>
  </r>
  <r>
    <x v="41"/>
    <x v="2"/>
    <x v="0"/>
    <x v="0"/>
    <x v="40"/>
    <x v="55"/>
    <n v="20.440000000000001"/>
    <n v="0"/>
    <m/>
    <x v="0"/>
  </r>
  <r>
    <x v="41"/>
    <x v="2"/>
    <x v="0"/>
    <x v="3"/>
    <x v="40"/>
    <x v="56"/>
    <n v="9.92"/>
    <n v="0"/>
    <m/>
    <x v="0"/>
  </r>
  <r>
    <x v="41"/>
    <x v="2"/>
    <x v="0"/>
    <x v="2"/>
    <x v="40"/>
    <x v="56"/>
    <n v="8.27"/>
    <n v="0"/>
    <m/>
    <x v="0"/>
  </r>
  <r>
    <x v="41"/>
    <x v="2"/>
    <x v="0"/>
    <x v="7"/>
    <x v="40"/>
    <x v="56"/>
    <n v="4.58"/>
    <n v="0"/>
    <m/>
    <x v="0"/>
  </r>
  <r>
    <x v="41"/>
    <x v="2"/>
    <x v="0"/>
    <x v="0"/>
    <x v="40"/>
    <x v="56"/>
    <n v="20.75"/>
    <n v="0"/>
    <m/>
    <x v="0"/>
  </r>
  <r>
    <x v="41"/>
    <x v="2"/>
    <x v="0"/>
    <x v="3"/>
    <x v="40"/>
    <x v="57"/>
    <n v="7.76"/>
    <n v="0"/>
    <m/>
    <x v="0"/>
  </r>
  <r>
    <x v="41"/>
    <x v="2"/>
    <x v="0"/>
    <x v="2"/>
    <x v="40"/>
    <x v="57"/>
    <n v="8.41"/>
    <n v="0"/>
    <m/>
    <x v="0"/>
  </r>
  <r>
    <x v="41"/>
    <x v="2"/>
    <x v="0"/>
    <x v="7"/>
    <x v="40"/>
    <x v="57"/>
    <n v="4.3"/>
    <n v="0"/>
    <m/>
    <x v="0"/>
  </r>
  <r>
    <x v="41"/>
    <x v="2"/>
    <x v="0"/>
    <x v="0"/>
    <x v="40"/>
    <x v="57"/>
    <n v="20.71"/>
    <n v="0"/>
    <m/>
    <x v="0"/>
  </r>
  <r>
    <x v="41"/>
    <x v="2"/>
    <x v="0"/>
    <x v="3"/>
    <x v="40"/>
    <x v="58"/>
    <n v="9.06"/>
    <n v="0"/>
    <m/>
    <x v="0"/>
  </r>
  <r>
    <x v="41"/>
    <x v="2"/>
    <x v="0"/>
    <x v="2"/>
    <x v="40"/>
    <x v="58"/>
    <n v="8.26"/>
    <n v="0"/>
    <m/>
    <x v="0"/>
  </r>
  <r>
    <x v="41"/>
    <x v="2"/>
    <x v="0"/>
    <x v="7"/>
    <x v="40"/>
    <x v="58"/>
    <n v="4.5599999999999996"/>
    <n v="0"/>
    <m/>
    <x v="0"/>
  </r>
  <r>
    <x v="41"/>
    <x v="2"/>
    <x v="0"/>
    <x v="0"/>
    <x v="40"/>
    <x v="58"/>
    <n v="20.81"/>
    <n v="0"/>
    <m/>
    <x v="0"/>
  </r>
  <r>
    <x v="41"/>
    <x v="2"/>
    <x v="0"/>
    <x v="3"/>
    <x v="40"/>
    <x v="59"/>
    <n v="10.65"/>
    <n v="0"/>
    <m/>
    <x v="0"/>
  </r>
  <r>
    <x v="41"/>
    <x v="2"/>
    <x v="0"/>
    <x v="2"/>
    <x v="40"/>
    <x v="59"/>
    <n v="9.57"/>
    <n v="0"/>
    <m/>
    <x v="0"/>
  </r>
  <r>
    <x v="41"/>
    <x v="2"/>
    <x v="0"/>
    <x v="7"/>
    <x v="40"/>
    <x v="59"/>
    <n v="4.21"/>
    <n v="0"/>
    <m/>
    <x v="0"/>
  </r>
  <r>
    <x v="41"/>
    <x v="2"/>
    <x v="0"/>
    <x v="0"/>
    <x v="40"/>
    <x v="59"/>
    <n v="20.18"/>
    <n v="0"/>
    <m/>
    <x v="0"/>
  </r>
  <r>
    <x v="41"/>
    <x v="2"/>
    <x v="0"/>
    <x v="3"/>
    <x v="40"/>
    <x v="60"/>
    <n v="9.7899999999999991"/>
    <n v="0"/>
    <m/>
    <x v="0"/>
  </r>
  <r>
    <x v="41"/>
    <x v="2"/>
    <x v="0"/>
    <x v="2"/>
    <x v="40"/>
    <x v="60"/>
    <n v="8.9499999999999993"/>
    <n v="0"/>
    <m/>
    <x v="0"/>
  </r>
  <r>
    <x v="41"/>
    <x v="2"/>
    <x v="0"/>
    <x v="7"/>
    <x v="40"/>
    <x v="60"/>
    <n v="4.13"/>
    <n v="0"/>
    <m/>
    <x v="0"/>
  </r>
  <r>
    <x v="41"/>
    <x v="2"/>
    <x v="0"/>
    <x v="0"/>
    <x v="40"/>
    <x v="60"/>
    <n v="20.05"/>
    <n v="0"/>
    <m/>
    <x v="0"/>
  </r>
  <r>
    <x v="41"/>
    <x v="2"/>
    <x v="0"/>
    <x v="3"/>
    <x v="40"/>
    <x v="0"/>
    <n v="7.42"/>
    <n v="0"/>
    <m/>
    <x v="0"/>
  </r>
  <r>
    <x v="41"/>
    <x v="2"/>
    <x v="0"/>
    <x v="2"/>
    <x v="40"/>
    <x v="0"/>
    <n v="8.2200000000000006"/>
    <n v="0"/>
    <m/>
    <x v="0"/>
  </r>
  <r>
    <x v="41"/>
    <x v="2"/>
    <x v="0"/>
    <x v="7"/>
    <x v="40"/>
    <x v="0"/>
    <n v="4.07"/>
    <n v="0"/>
    <m/>
    <x v="0"/>
  </r>
  <r>
    <x v="41"/>
    <x v="2"/>
    <x v="0"/>
    <x v="0"/>
    <x v="40"/>
    <x v="0"/>
    <n v="20.03"/>
    <n v="0"/>
    <m/>
    <x v="0"/>
  </r>
  <r>
    <x v="41"/>
    <x v="2"/>
    <x v="0"/>
    <x v="3"/>
    <x v="40"/>
    <x v="1"/>
    <n v="8.33"/>
    <n v="0"/>
    <m/>
    <x v="0"/>
  </r>
  <r>
    <x v="41"/>
    <x v="2"/>
    <x v="0"/>
    <x v="2"/>
    <x v="40"/>
    <x v="1"/>
    <n v="9.52"/>
    <n v="0"/>
    <m/>
    <x v="0"/>
  </r>
  <r>
    <x v="41"/>
    <x v="2"/>
    <x v="0"/>
    <x v="7"/>
    <x v="40"/>
    <x v="1"/>
    <n v="4.7300000000000004"/>
    <n v="0"/>
    <m/>
    <x v="0"/>
  </r>
  <r>
    <x v="41"/>
    <x v="2"/>
    <x v="0"/>
    <x v="0"/>
    <x v="40"/>
    <x v="1"/>
    <n v="19.89"/>
    <n v="0"/>
    <m/>
    <x v="0"/>
  </r>
  <r>
    <x v="41"/>
    <x v="2"/>
    <x v="0"/>
    <x v="3"/>
    <x v="40"/>
    <x v="2"/>
    <n v="12.14"/>
    <n v="0"/>
    <m/>
    <x v="0"/>
  </r>
  <r>
    <x v="41"/>
    <x v="2"/>
    <x v="0"/>
    <x v="2"/>
    <x v="40"/>
    <x v="2"/>
    <n v="12.1"/>
    <n v="0"/>
    <m/>
    <x v="0"/>
  </r>
  <r>
    <x v="41"/>
    <x v="2"/>
    <x v="0"/>
    <x v="7"/>
    <x v="40"/>
    <x v="2"/>
    <n v="5.43"/>
    <n v="0"/>
    <m/>
    <x v="0"/>
  </r>
  <r>
    <x v="41"/>
    <x v="2"/>
    <x v="0"/>
    <x v="0"/>
    <x v="40"/>
    <x v="2"/>
    <n v="20.260000000000002"/>
    <n v="0"/>
    <m/>
    <x v="0"/>
  </r>
  <r>
    <x v="41"/>
    <x v="2"/>
    <x v="0"/>
    <x v="3"/>
    <x v="40"/>
    <x v="3"/>
    <n v="8.98"/>
    <n v="0"/>
    <m/>
    <x v="0"/>
  </r>
  <r>
    <x v="41"/>
    <x v="2"/>
    <x v="0"/>
    <x v="2"/>
    <x v="40"/>
    <x v="3"/>
    <n v="11.14"/>
    <n v="0"/>
    <m/>
    <x v="0"/>
  </r>
  <r>
    <x v="41"/>
    <x v="2"/>
    <x v="0"/>
    <x v="7"/>
    <x v="40"/>
    <x v="3"/>
    <n v="4.9800000000000004"/>
    <n v="0"/>
    <m/>
    <x v="0"/>
  </r>
  <r>
    <x v="41"/>
    <x v="2"/>
    <x v="0"/>
    <x v="0"/>
    <x v="40"/>
    <x v="3"/>
    <n v="20.59"/>
    <n v="0"/>
    <m/>
    <x v="0"/>
  </r>
  <r>
    <x v="41"/>
    <x v="2"/>
    <x v="0"/>
    <x v="3"/>
    <x v="40"/>
    <x v="4"/>
    <n v="7.7"/>
    <n v="0"/>
    <m/>
    <x v="0"/>
  </r>
  <r>
    <x v="41"/>
    <x v="2"/>
    <x v="0"/>
    <x v="2"/>
    <x v="40"/>
    <x v="4"/>
    <n v="10.220000000000001"/>
    <n v="0"/>
    <m/>
    <x v="0"/>
  </r>
  <r>
    <x v="41"/>
    <x v="2"/>
    <x v="0"/>
    <x v="7"/>
    <x v="40"/>
    <x v="4"/>
    <n v="4.5999999999999996"/>
    <n v="0"/>
    <m/>
    <x v="0"/>
  </r>
  <r>
    <x v="41"/>
    <x v="2"/>
    <x v="0"/>
    <x v="0"/>
    <x v="40"/>
    <x v="4"/>
    <n v="20.46"/>
    <n v="0"/>
    <m/>
    <x v="0"/>
  </r>
  <r>
    <x v="41"/>
    <x v="2"/>
    <x v="0"/>
    <x v="3"/>
    <x v="40"/>
    <x v="5"/>
    <n v="7.52"/>
    <n v="0"/>
    <m/>
    <x v="0"/>
  </r>
  <r>
    <x v="41"/>
    <x v="2"/>
    <x v="0"/>
    <x v="2"/>
    <x v="40"/>
    <x v="5"/>
    <n v="9.89"/>
    <n v="0"/>
    <m/>
    <x v="0"/>
  </r>
  <r>
    <x v="41"/>
    <x v="2"/>
    <x v="0"/>
    <x v="7"/>
    <x v="40"/>
    <x v="5"/>
    <n v="4.72"/>
    <n v="0"/>
    <m/>
    <x v="0"/>
  </r>
  <r>
    <x v="41"/>
    <x v="2"/>
    <x v="0"/>
    <x v="0"/>
    <x v="40"/>
    <x v="5"/>
    <n v="19.55"/>
    <n v="0"/>
    <m/>
    <x v="0"/>
  </r>
  <r>
    <x v="41"/>
    <x v="2"/>
    <x v="0"/>
    <x v="3"/>
    <x v="40"/>
    <x v="6"/>
    <n v="6.63"/>
    <n v="0"/>
    <m/>
    <x v="0"/>
  </r>
  <r>
    <x v="41"/>
    <x v="2"/>
    <x v="0"/>
    <x v="2"/>
    <x v="40"/>
    <x v="6"/>
    <n v="9.25"/>
    <n v="0"/>
    <m/>
    <x v="0"/>
  </r>
  <r>
    <x v="41"/>
    <x v="2"/>
    <x v="0"/>
    <x v="7"/>
    <x v="40"/>
    <x v="6"/>
    <n v="4.62"/>
    <n v="0"/>
    <m/>
    <x v="0"/>
  </r>
  <r>
    <x v="41"/>
    <x v="2"/>
    <x v="0"/>
    <x v="0"/>
    <x v="40"/>
    <x v="6"/>
    <n v="19.72"/>
    <n v="0"/>
    <m/>
    <x v="0"/>
  </r>
  <r>
    <x v="41"/>
    <x v="2"/>
    <x v="0"/>
    <x v="3"/>
    <x v="40"/>
    <x v="7"/>
    <n v="6.9"/>
    <n v="0"/>
    <m/>
    <x v="0"/>
  </r>
  <r>
    <x v="41"/>
    <x v="2"/>
    <x v="0"/>
    <x v="2"/>
    <x v="40"/>
    <x v="7"/>
    <n v="9.02"/>
    <n v="0"/>
    <m/>
    <x v="0"/>
  </r>
  <r>
    <x v="41"/>
    <x v="2"/>
    <x v="0"/>
    <x v="7"/>
    <x v="40"/>
    <x v="7"/>
    <n v="4.41"/>
    <n v="0"/>
    <m/>
    <x v="0"/>
  </r>
  <r>
    <x v="41"/>
    <x v="2"/>
    <x v="0"/>
    <x v="0"/>
    <x v="40"/>
    <x v="7"/>
    <n v="19.2"/>
    <n v="0"/>
    <m/>
    <x v="0"/>
  </r>
  <r>
    <x v="41"/>
    <x v="2"/>
    <x v="0"/>
    <x v="3"/>
    <x v="40"/>
    <x v="8"/>
    <n v="6.96"/>
    <n v="0"/>
    <m/>
    <x v="0"/>
  </r>
  <r>
    <x v="41"/>
    <x v="2"/>
    <x v="0"/>
    <x v="2"/>
    <x v="40"/>
    <x v="8"/>
    <n v="9.07"/>
    <n v="0"/>
    <m/>
    <x v="0"/>
  </r>
  <r>
    <x v="41"/>
    <x v="2"/>
    <x v="0"/>
    <x v="7"/>
    <x v="40"/>
    <x v="8"/>
    <n v="4.43"/>
    <n v="0"/>
    <m/>
    <x v="0"/>
  </r>
  <r>
    <x v="41"/>
    <x v="2"/>
    <x v="0"/>
    <x v="0"/>
    <x v="40"/>
    <x v="8"/>
    <n v="18.46"/>
    <n v="0"/>
    <m/>
    <x v="0"/>
  </r>
  <r>
    <x v="41"/>
    <x v="2"/>
    <x v="0"/>
    <x v="3"/>
    <x v="40"/>
    <x v="9"/>
    <n v="6.95"/>
    <n v="0"/>
    <m/>
    <x v="0"/>
  </r>
  <r>
    <x v="41"/>
    <x v="2"/>
    <x v="0"/>
    <x v="2"/>
    <x v="40"/>
    <x v="9"/>
    <n v="9.26"/>
    <n v="0"/>
    <m/>
    <x v="0"/>
  </r>
  <r>
    <x v="41"/>
    <x v="2"/>
    <x v="0"/>
    <x v="7"/>
    <x v="40"/>
    <x v="9"/>
    <n v="4.5"/>
    <n v="0"/>
    <m/>
    <x v="0"/>
  </r>
  <r>
    <x v="41"/>
    <x v="2"/>
    <x v="0"/>
    <x v="0"/>
    <x v="40"/>
    <x v="9"/>
    <n v="18.55"/>
    <n v="0"/>
    <m/>
    <x v="0"/>
  </r>
  <r>
    <x v="41"/>
    <x v="2"/>
    <x v="0"/>
    <x v="3"/>
    <x v="40"/>
    <x v="10"/>
    <n v="6.85"/>
    <n v="0"/>
    <m/>
    <x v="0"/>
  </r>
  <r>
    <x v="41"/>
    <x v="2"/>
    <x v="0"/>
    <x v="2"/>
    <x v="40"/>
    <x v="10"/>
    <n v="9.66"/>
    <n v="0"/>
    <m/>
    <x v="0"/>
  </r>
  <r>
    <x v="41"/>
    <x v="2"/>
    <x v="0"/>
    <x v="7"/>
    <x v="40"/>
    <x v="10"/>
    <n v="4.63"/>
    <n v="0"/>
    <m/>
    <x v="0"/>
  </r>
  <r>
    <x v="41"/>
    <x v="2"/>
    <x v="0"/>
    <x v="0"/>
    <x v="40"/>
    <x v="10"/>
    <n v="18.93"/>
    <n v="0"/>
    <m/>
    <x v="0"/>
  </r>
  <r>
    <x v="41"/>
    <x v="2"/>
    <x v="0"/>
    <x v="3"/>
    <x v="40"/>
    <x v="11"/>
    <n v="6.62"/>
    <n v="0"/>
    <m/>
    <x v="0"/>
  </r>
  <r>
    <x v="41"/>
    <x v="2"/>
    <x v="0"/>
    <x v="2"/>
    <x v="40"/>
    <x v="11"/>
    <n v="10.029999999999999"/>
    <n v="0"/>
    <m/>
    <x v="0"/>
  </r>
  <r>
    <x v="41"/>
    <x v="2"/>
    <x v="0"/>
    <x v="7"/>
    <x v="40"/>
    <x v="11"/>
    <n v="4.74"/>
    <n v="0"/>
    <m/>
    <x v="0"/>
  </r>
  <r>
    <x v="41"/>
    <x v="2"/>
    <x v="0"/>
    <x v="0"/>
    <x v="40"/>
    <x v="11"/>
    <n v="19.72"/>
    <n v="0"/>
    <m/>
    <x v="0"/>
  </r>
  <r>
    <x v="41"/>
    <x v="2"/>
    <x v="0"/>
    <x v="3"/>
    <x v="40"/>
    <x v="12"/>
    <n v="6.65"/>
    <n v="0"/>
    <m/>
    <x v="0"/>
  </r>
  <r>
    <x v="41"/>
    <x v="2"/>
    <x v="0"/>
    <x v="2"/>
    <x v="40"/>
    <x v="12"/>
    <n v="10.41"/>
    <n v="0"/>
    <m/>
    <x v="0"/>
  </r>
  <r>
    <x v="41"/>
    <x v="2"/>
    <x v="0"/>
    <x v="7"/>
    <x v="40"/>
    <x v="12"/>
    <n v="4.8600000000000003"/>
    <n v="0"/>
    <m/>
    <x v="0"/>
  </r>
  <r>
    <x v="41"/>
    <x v="2"/>
    <x v="0"/>
    <x v="0"/>
    <x v="40"/>
    <x v="12"/>
    <n v="19.52"/>
    <n v="0"/>
    <m/>
    <x v="0"/>
  </r>
  <r>
    <x v="41"/>
    <x v="2"/>
    <x v="0"/>
    <x v="3"/>
    <x v="40"/>
    <x v="13"/>
    <n v="6.79"/>
    <n v="0"/>
    <m/>
    <x v="0"/>
  </r>
  <r>
    <x v="41"/>
    <x v="2"/>
    <x v="0"/>
    <x v="2"/>
    <x v="40"/>
    <x v="13"/>
    <n v="10.7"/>
    <n v="0"/>
    <m/>
    <x v="0"/>
  </r>
  <r>
    <x v="41"/>
    <x v="2"/>
    <x v="0"/>
    <x v="7"/>
    <x v="40"/>
    <x v="13"/>
    <n v="4.8899999999999997"/>
    <n v="0"/>
    <m/>
    <x v="0"/>
  </r>
  <r>
    <x v="41"/>
    <x v="2"/>
    <x v="0"/>
    <x v="0"/>
    <x v="40"/>
    <x v="13"/>
    <n v="19.66"/>
    <n v="0"/>
    <m/>
    <x v="0"/>
  </r>
  <r>
    <x v="41"/>
    <x v="2"/>
    <x v="0"/>
    <x v="3"/>
    <x v="40"/>
    <x v="14"/>
    <n v="6.95"/>
    <n v="0"/>
    <m/>
    <x v="0"/>
  </r>
  <r>
    <x v="41"/>
    <x v="2"/>
    <x v="0"/>
    <x v="2"/>
    <x v="40"/>
    <x v="14"/>
    <n v="10.86"/>
    <n v="0"/>
    <m/>
    <x v="0"/>
  </r>
  <r>
    <x v="41"/>
    <x v="2"/>
    <x v="0"/>
    <x v="7"/>
    <x v="40"/>
    <x v="14"/>
    <n v="4.87"/>
    <n v="0"/>
    <m/>
    <x v="0"/>
  </r>
  <r>
    <x v="41"/>
    <x v="2"/>
    <x v="0"/>
    <x v="0"/>
    <x v="40"/>
    <x v="14"/>
    <n v="19.36"/>
    <n v="0"/>
    <m/>
    <x v="0"/>
  </r>
  <r>
    <x v="41"/>
    <x v="2"/>
    <x v="0"/>
    <x v="3"/>
    <x v="40"/>
    <x v="15"/>
    <n v="6.99"/>
    <n v="0"/>
    <m/>
    <x v="0"/>
  </r>
  <r>
    <x v="41"/>
    <x v="2"/>
    <x v="0"/>
    <x v="2"/>
    <x v="40"/>
    <x v="15"/>
    <n v="10.99"/>
    <n v="0"/>
    <m/>
    <x v="0"/>
  </r>
  <r>
    <x v="41"/>
    <x v="2"/>
    <x v="0"/>
    <x v="7"/>
    <x v="40"/>
    <x v="15"/>
    <n v="4.87"/>
    <n v="0"/>
    <m/>
    <x v="0"/>
  </r>
  <r>
    <x v="41"/>
    <x v="2"/>
    <x v="0"/>
    <x v="0"/>
    <x v="40"/>
    <x v="15"/>
    <n v="19.09"/>
    <n v="0"/>
    <m/>
    <x v="0"/>
  </r>
  <r>
    <x v="41"/>
    <x v="2"/>
    <x v="0"/>
    <x v="3"/>
    <x v="40"/>
    <x v="16"/>
    <n v="7.06"/>
    <n v="0"/>
    <m/>
    <x v="0"/>
  </r>
  <r>
    <x v="41"/>
    <x v="2"/>
    <x v="0"/>
    <x v="2"/>
    <x v="40"/>
    <x v="16"/>
    <n v="11.14"/>
    <n v="0"/>
    <m/>
    <x v="0"/>
  </r>
  <r>
    <x v="41"/>
    <x v="2"/>
    <x v="0"/>
    <x v="7"/>
    <x v="40"/>
    <x v="16"/>
    <n v="4.88"/>
    <n v="0"/>
    <m/>
    <x v="0"/>
  </r>
  <r>
    <x v="41"/>
    <x v="2"/>
    <x v="0"/>
    <x v="0"/>
    <x v="40"/>
    <x v="16"/>
    <n v="18.98"/>
    <n v="0"/>
    <m/>
    <x v="0"/>
  </r>
  <r>
    <x v="41"/>
    <x v="2"/>
    <x v="0"/>
    <x v="3"/>
    <x v="40"/>
    <x v="17"/>
    <n v="7.25"/>
    <n v="0"/>
    <m/>
    <x v="0"/>
  </r>
  <r>
    <x v="41"/>
    <x v="2"/>
    <x v="0"/>
    <x v="2"/>
    <x v="40"/>
    <x v="17"/>
    <n v="11.32"/>
    <n v="0"/>
    <m/>
    <x v="0"/>
  </r>
  <r>
    <x v="41"/>
    <x v="2"/>
    <x v="0"/>
    <x v="7"/>
    <x v="40"/>
    <x v="17"/>
    <n v="4.93"/>
    <n v="0"/>
    <m/>
    <x v="0"/>
  </r>
  <r>
    <x v="41"/>
    <x v="2"/>
    <x v="0"/>
    <x v="0"/>
    <x v="40"/>
    <x v="17"/>
    <n v="19.09"/>
    <n v="0"/>
    <m/>
    <x v="0"/>
  </r>
  <r>
    <x v="41"/>
    <x v="2"/>
    <x v="0"/>
    <x v="3"/>
    <x v="40"/>
    <x v="18"/>
    <n v="7.36"/>
    <n v="0"/>
    <m/>
    <x v="0"/>
  </r>
  <r>
    <x v="41"/>
    <x v="2"/>
    <x v="0"/>
    <x v="2"/>
    <x v="40"/>
    <x v="18"/>
    <n v="11.45"/>
    <n v="0"/>
    <m/>
    <x v="0"/>
  </r>
  <r>
    <x v="41"/>
    <x v="2"/>
    <x v="0"/>
    <x v="7"/>
    <x v="40"/>
    <x v="18"/>
    <n v="4.97"/>
    <n v="0"/>
    <m/>
    <x v="0"/>
  </r>
  <r>
    <x v="41"/>
    <x v="2"/>
    <x v="0"/>
    <x v="0"/>
    <x v="40"/>
    <x v="18"/>
    <n v="19.48"/>
    <n v="0"/>
    <m/>
    <x v="0"/>
  </r>
  <r>
    <x v="41"/>
    <x v="2"/>
    <x v="0"/>
    <x v="3"/>
    <x v="40"/>
    <x v="19"/>
    <n v="7.49"/>
    <n v="0"/>
    <m/>
    <x v="0"/>
  </r>
  <r>
    <x v="41"/>
    <x v="2"/>
    <x v="0"/>
    <x v="2"/>
    <x v="40"/>
    <x v="19"/>
    <n v="11.56"/>
    <n v="0"/>
    <m/>
    <x v="0"/>
  </r>
  <r>
    <x v="41"/>
    <x v="2"/>
    <x v="0"/>
    <x v="7"/>
    <x v="40"/>
    <x v="19"/>
    <n v="4.99"/>
    <n v="0"/>
    <m/>
    <x v="0"/>
  </r>
  <r>
    <x v="41"/>
    <x v="2"/>
    <x v="0"/>
    <x v="0"/>
    <x v="40"/>
    <x v="19"/>
    <n v="19.2"/>
    <n v="0"/>
    <m/>
    <x v="0"/>
  </r>
  <r>
    <x v="41"/>
    <x v="2"/>
    <x v="0"/>
    <x v="3"/>
    <x v="40"/>
    <x v="20"/>
    <n v="7.61"/>
    <n v="0"/>
    <m/>
    <x v="0"/>
  </r>
  <r>
    <x v="41"/>
    <x v="2"/>
    <x v="0"/>
    <x v="2"/>
    <x v="40"/>
    <x v="20"/>
    <n v="11.63"/>
    <n v="0"/>
    <m/>
    <x v="0"/>
  </r>
  <r>
    <x v="41"/>
    <x v="2"/>
    <x v="0"/>
    <x v="7"/>
    <x v="40"/>
    <x v="20"/>
    <n v="5.0199999999999996"/>
    <n v="0"/>
    <m/>
    <x v="0"/>
  </r>
  <r>
    <x v="41"/>
    <x v="2"/>
    <x v="0"/>
    <x v="0"/>
    <x v="40"/>
    <x v="20"/>
    <n v="19.25"/>
    <n v="0"/>
    <m/>
    <x v="0"/>
  </r>
  <r>
    <x v="41"/>
    <x v="2"/>
    <x v="0"/>
    <x v="3"/>
    <x v="40"/>
    <x v="21"/>
    <n v="7.73"/>
    <n v="0"/>
    <m/>
    <x v="0"/>
  </r>
  <r>
    <x v="41"/>
    <x v="2"/>
    <x v="0"/>
    <x v="2"/>
    <x v="40"/>
    <x v="21"/>
    <n v="11.7"/>
    <n v="0"/>
    <m/>
    <x v="0"/>
  </r>
  <r>
    <x v="41"/>
    <x v="2"/>
    <x v="0"/>
    <x v="7"/>
    <x v="40"/>
    <x v="21"/>
    <n v="5.05"/>
    <n v="0"/>
    <m/>
    <x v="0"/>
  </r>
  <r>
    <x v="41"/>
    <x v="2"/>
    <x v="0"/>
    <x v="0"/>
    <x v="40"/>
    <x v="21"/>
    <n v="19.260000000000002"/>
    <n v="0"/>
    <m/>
    <x v="0"/>
  </r>
  <r>
    <x v="41"/>
    <x v="2"/>
    <x v="0"/>
    <x v="3"/>
    <x v="40"/>
    <x v="22"/>
    <n v="7.77"/>
    <n v="0"/>
    <m/>
    <x v="0"/>
  </r>
  <r>
    <x v="41"/>
    <x v="2"/>
    <x v="0"/>
    <x v="2"/>
    <x v="40"/>
    <x v="22"/>
    <n v="11.76"/>
    <n v="0"/>
    <m/>
    <x v="0"/>
  </r>
  <r>
    <x v="41"/>
    <x v="2"/>
    <x v="0"/>
    <x v="7"/>
    <x v="40"/>
    <x v="22"/>
    <n v="5.07"/>
    <n v="0"/>
    <m/>
    <x v="0"/>
  </r>
  <r>
    <x v="41"/>
    <x v="2"/>
    <x v="0"/>
    <x v="0"/>
    <x v="40"/>
    <x v="22"/>
    <n v="19.25"/>
    <n v="0"/>
    <m/>
    <x v="0"/>
  </r>
  <r>
    <x v="41"/>
    <x v="2"/>
    <x v="0"/>
    <x v="3"/>
    <x v="40"/>
    <x v="23"/>
    <n v="7.86"/>
    <n v="0"/>
    <m/>
    <x v="0"/>
  </r>
  <r>
    <x v="41"/>
    <x v="2"/>
    <x v="0"/>
    <x v="2"/>
    <x v="40"/>
    <x v="23"/>
    <n v="11.78"/>
    <n v="0"/>
    <m/>
    <x v="0"/>
  </r>
  <r>
    <x v="41"/>
    <x v="2"/>
    <x v="0"/>
    <x v="7"/>
    <x v="40"/>
    <x v="23"/>
    <n v="5.07"/>
    <n v="0"/>
    <m/>
    <x v="0"/>
  </r>
  <r>
    <x v="41"/>
    <x v="2"/>
    <x v="0"/>
    <x v="0"/>
    <x v="40"/>
    <x v="23"/>
    <n v="19.239999999999998"/>
    <n v="0"/>
    <m/>
    <x v="0"/>
  </r>
  <r>
    <x v="41"/>
    <x v="2"/>
    <x v="0"/>
    <x v="3"/>
    <x v="40"/>
    <x v="24"/>
    <n v="7.92"/>
    <n v="0"/>
    <m/>
    <x v="0"/>
  </r>
  <r>
    <x v="41"/>
    <x v="2"/>
    <x v="0"/>
    <x v="2"/>
    <x v="40"/>
    <x v="24"/>
    <n v="11.81"/>
    <n v="0"/>
    <m/>
    <x v="0"/>
  </r>
  <r>
    <x v="41"/>
    <x v="2"/>
    <x v="0"/>
    <x v="7"/>
    <x v="40"/>
    <x v="24"/>
    <n v="5.07"/>
    <n v="0"/>
    <m/>
    <x v="0"/>
  </r>
  <r>
    <x v="41"/>
    <x v="2"/>
    <x v="0"/>
    <x v="0"/>
    <x v="40"/>
    <x v="24"/>
    <n v="19.350000000000001"/>
    <n v="0"/>
    <m/>
    <x v="0"/>
  </r>
  <r>
    <x v="41"/>
    <x v="2"/>
    <x v="0"/>
    <x v="3"/>
    <x v="40"/>
    <x v="25"/>
    <n v="8.08"/>
    <n v="0"/>
    <m/>
    <x v="0"/>
  </r>
  <r>
    <x v="41"/>
    <x v="2"/>
    <x v="0"/>
    <x v="2"/>
    <x v="40"/>
    <x v="25"/>
    <n v="11.85"/>
    <n v="0"/>
    <m/>
    <x v="0"/>
  </r>
  <r>
    <x v="41"/>
    <x v="2"/>
    <x v="0"/>
    <x v="7"/>
    <x v="40"/>
    <x v="25"/>
    <n v="5.07"/>
    <n v="0"/>
    <m/>
    <x v="0"/>
  </r>
  <r>
    <x v="41"/>
    <x v="2"/>
    <x v="0"/>
    <x v="0"/>
    <x v="40"/>
    <x v="25"/>
    <n v="19.420000000000002"/>
    <n v="0"/>
    <m/>
    <x v="0"/>
  </r>
  <r>
    <x v="41"/>
    <x v="2"/>
    <x v="0"/>
    <x v="3"/>
    <x v="40"/>
    <x v="26"/>
    <n v="8.2100000000000009"/>
    <n v="0"/>
    <m/>
    <x v="0"/>
  </r>
  <r>
    <x v="41"/>
    <x v="2"/>
    <x v="0"/>
    <x v="2"/>
    <x v="40"/>
    <x v="26"/>
    <n v="11.92"/>
    <n v="0"/>
    <m/>
    <x v="0"/>
  </r>
  <r>
    <x v="41"/>
    <x v="2"/>
    <x v="0"/>
    <x v="7"/>
    <x v="40"/>
    <x v="26"/>
    <n v="5.09"/>
    <n v="0"/>
    <m/>
    <x v="0"/>
  </r>
  <r>
    <x v="41"/>
    <x v="2"/>
    <x v="0"/>
    <x v="0"/>
    <x v="40"/>
    <x v="26"/>
    <n v="19.38"/>
    <n v="0"/>
    <m/>
    <x v="0"/>
  </r>
  <r>
    <x v="41"/>
    <x v="2"/>
    <x v="0"/>
    <x v="3"/>
    <x v="40"/>
    <x v="27"/>
    <n v="8.31"/>
    <n v="0"/>
    <m/>
    <x v="0"/>
  </r>
  <r>
    <x v="41"/>
    <x v="2"/>
    <x v="0"/>
    <x v="2"/>
    <x v="40"/>
    <x v="27"/>
    <n v="11.97"/>
    <n v="0"/>
    <m/>
    <x v="0"/>
  </r>
  <r>
    <x v="41"/>
    <x v="2"/>
    <x v="0"/>
    <x v="7"/>
    <x v="40"/>
    <x v="27"/>
    <n v="5.09"/>
    <n v="0"/>
    <m/>
    <x v="0"/>
  </r>
  <r>
    <x v="41"/>
    <x v="2"/>
    <x v="0"/>
    <x v="0"/>
    <x v="40"/>
    <x v="27"/>
    <n v="19.36"/>
    <n v="0"/>
    <m/>
    <x v="0"/>
  </r>
  <r>
    <x v="41"/>
    <x v="2"/>
    <x v="0"/>
    <x v="3"/>
    <x v="40"/>
    <x v="28"/>
    <n v="8.42"/>
    <n v="0"/>
    <m/>
    <x v="0"/>
  </r>
  <r>
    <x v="41"/>
    <x v="2"/>
    <x v="0"/>
    <x v="2"/>
    <x v="40"/>
    <x v="28"/>
    <n v="12"/>
    <n v="0"/>
    <m/>
    <x v="0"/>
  </r>
  <r>
    <x v="41"/>
    <x v="2"/>
    <x v="0"/>
    <x v="7"/>
    <x v="40"/>
    <x v="28"/>
    <n v="5.09"/>
    <n v="0"/>
    <m/>
    <x v="0"/>
  </r>
  <r>
    <x v="41"/>
    <x v="2"/>
    <x v="0"/>
    <x v="0"/>
    <x v="40"/>
    <x v="28"/>
    <n v="19.37"/>
    <n v="0"/>
    <m/>
    <x v="0"/>
  </r>
  <r>
    <x v="41"/>
    <x v="2"/>
    <x v="0"/>
    <x v="3"/>
    <x v="40"/>
    <x v="29"/>
    <n v="8.51"/>
    <n v="0"/>
    <m/>
    <x v="0"/>
  </r>
  <r>
    <x v="41"/>
    <x v="2"/>
    <x v="0"/>
    <x v="2"/>
    <x v="40"/>
    <x v="29"/>
    <n v="12.02"/>
    <n v="0"/>
    <m/>
    <x v="0"/>
  </r>
  <r>
    <x v="41"/>
    <x v="2"/>
    <x v="0"/>
    <x v="7"/>
    <x v="40"/>
    <x v="29"/>
    <n v="5.0999999999999996"/>
    <n v="0"/>
    <m/>
    <x v="0"/>
  </r>
  <r>
    <x v="41"/>
    <x v="2"/>
    <x v="0"/>
    <x v="0"/>
    <x v="40"/>
    <x v="29"/>
    <n v="19.399999999999999"/>
    <n v="0"/>
    <m/>
    <x v="0"/>
  </r>
  <r>
    <x v="41"/>
    <x v="2"/>
    <x v="0"/>
    <x v="3"/>
    <x v="40"/>
    <x v="30"/>
    <n v="8.66"/>
    <n v="0"/>
    <m/>
    <x v="0"/>
  </r>
  <r>
    <x v="41"/>
    <x v="2"/>
    <x v="0"/>
    <x v="2"/>
    <x v="40"/>
    <x v="30"/>
    <n v="12.04"/>
    <n v="0"/>
    <m/>
    <x v="0"/>
  </r>
  <r>
    <x v="41"/>
    <x v="2"/>
    <x v="0"/>
    <x v="7"/>
    <x v="40"/>
    <x v="30"/>
    <n v="5.1100000000000003"/>
    <n v="0"/>
    <m/>
    <x v="0"/>
  </r>
  <r>
    <x v="41"/>
    <x v="2"/>
    <x v="0"/>
    <x v="0"/>
    <x v="40"/>
    <x v="30"/>
    <n v="19.39"/>
    <n v="0"/>
    <m/>
    <x v="0"/>
  </r>
  <r>
    <x v="41"/>
    <x v="3"/>
    <x v="0"/>
    <x v="3"/>
    <x v="40"/>
    <x v="31"/>
    <n v="6.4"/>
    <n v="0"/>
    <m/>
    <x v="0"/>
  </r>
  <r>
    <x v="41"/>
    <x v="3"/>
    <x v="0"/>
    <x v="2"/>
    <x v="40"/>
    <x v="31"/>
    <n v="7.41"/>
    <n v="0"/>
    <m/>
    <x v="0"/>
  </r>
  <r>
    <x v="41"/>
    <x v="3"/>
    <x v="0"/>
    <x v="7"/>
    <x v="40"/>
    <x v="31"/>
    <n v="4.21"/>
    <n v="0"/>
    <m/>
    <x v="0"/>
  </r>
  <r>
    <x v="41"/>
    <x v="3"/>
    <x v="0"/>
    <x v="0"/>
    <x v="40"/>
    <x v="31"/>
    <n v="13.17"/>
    <n v="0"/>
    <m/>
    <x v="0"/>
  </r>
  <r>
    <x v="41"/>
    <x v="3"/>
    <x v="0"/>
    <x v="3"/>
    <x v="40"/>
    <x v="32"/>
    <n v="5.56"/>
    <n v="0"/>
    <m/>
    <x v="0"/>
  </r>
  <r>
    <x v="41"/>
    <x v="3"/>
    <x v="0"/>
    <x v="2"/>
    <x v="40"/>
    <x v="32"/>
    <n v="6.42"/>
    <n v="0"/>
    <m/>
    <x v="0"/>
  </r>
  <r>
    <x v="41"/>
    <x v="3"/>
    <x v="0"/>
    <x v="7"/>
    <x v="40"/>
    <x v="32"/>
    <n v="3.99"/>
    <n v="0"/>
    <m/>
    <x v="0"/>
  </r>
  <r>
    <x v="41"/>
    <x v="3"/>
    <x v="0"/>
    <x v="0"/>
    <x v="40"/>
    <x v="32"/>
    <n v="15.26"/>
    <n v="0"/>
    <m/>
    <x v="0"/>
  </r>
  <r>
    <x v="41"/>
    <x v="3"/>
    <x v="0"/>
    <x v="3"/>
    <x v="40"/>
    <x v="33"/>
    <n v="4.9000000000000004"/>
    <n v="0"/>
    <m/>
    <x v="0"/>
  </r>
  <r>
    <x v="41"/>
    <x v="3"/>
    <x v="0"/>
    <x v="2"/>
    <x v="40"/>
    <x v="33"/>
    <n v="6.35"/>
    <n v="0"/>
    <m/>
    <x v="0"/>
  </r>
  <r>
    <x v="41"/>
    <x v="3"/>
    <x v="0"/>
    <x v="7"/>
    <x v="40"/>
    <x v="33"/>
    <n v="4.08"/>
    <n v="0"/>
    <m/>
    <x v="0"/>
  </r>
  <r>
    <x v="41"/>
    <x v="3"/>
    <x v="0"/>
    <x v="0"/>
    <x v="40"/>
    <x v="33"/>
    <n v="16.28"/>
    <n v="0"/>
    <m/>
    <x v="0"/>
  </r>
  <r>
    <x v="41"/>
    <x v="3"/>
    <x v="0"/>
    <x v="3"/>
    <x v="40"/>
    <x v="34"/>
    <n v="4.87"/>
    <n v="0"/>
    <m/>
    <x v="0"/>
  </r>
  <r>
    <x v="41"/>
    <x v="3"/>
    <x v="0"/>
    <x v="2"/>
    <x v="40"/>
    <x v="34"/>
    <n v="6.05"/>
    <n v="0"/>
    <m/>
    <x v="0"/>
  </r>
  <r>
    <x v="41"/>
    <x v="3"/>
    <x v="0"/>
    <x v="7"/>
    <x v="40"/>
    <x v="34"/>
    <n v="4.2300000000000004"/>
    <n v="0"/>
    <m/>
    <x v="0"/>
  </r>
  <r>
    <x v="41"/>
    <x v="3"/>
    <x v="0"/>
    <x v="0"/>
    <x v="40"/>
    <x v="34"/>
    <n v="16.48"/>
    <n v="0"/>
    <m/>
    <x v="0"/>
  </r>
  <r>
    <x v="41"/>
    <x v="3"/>
    <x v="0"/>
    <x v="3"/>
    <x v="40"/>
    <x v="35"/>
    <n v="4.55"/>
    <n v="0"/>
    <m/>
    <x v="0"/>
  </r>
  <r>
    <x v="41"/>
    <x v="3"/>
    <x v="0"/>
    <x v="2"/>
    <x v="40"/>
    <x v="35"/>
    <n v="5.8"/>
    <n v="0"/>
    <m/>
    <x v="0"/>
  </r>
  <r>
    <x v="41"/>
    <x v="3"/>
    <x v="0"/>
    <x v="7"/>
    <x v="40"/>
    <x v="35"/>
    <n v="4.1500000000000004"/>
    <n v="0"/>
    <m/>
    <x v="0"/>
  </r>
  <r>
    <x v="41"/>
    <x v="3"/>
    <x v="0"/>
    <x v="0"/>
    <x v="40"/>
    <x v="35"/>
    <n v="16.989999999999998"/>
    <n v="0"/>
    <m/>
    <x v="0"/>
  </r>
  <r>
    <x v="41"/>
    <x v="3"/>
    <x v="0"/>
    <x v="3"/>
    <x v="40"/>
    <x v="36"/>
    <n v="4.4400000000000004"/>
    <n v="0"/>
    <m/>
    <x v="0"/>
  </r>
  <r>
    <x v="41"/>
    <x v="3"/>
    <x v="0"/>
    <x v="2"/>
    <x v="40"/>
    <x v="36"/>
    <n v="5.68"/>
    <n v="0"/>
    <m/>
    <x v="0"/>
  </r>
  <r>
    <x v="41"/>
    <x v="3"/>
    <x v="0"/>
    <x v="7"/>
    <x v="40"/>
    <x v="36"/>
    <n v="3.84"/>
    <n v="0"/>
    <m/>
    <x v="0"/>
  </r>
  <r>
    <x v="41"/>
    <x v="3"/>
    <x v="0"/>
    <x v="0"/>
    <x v="40"/>
    <x v="36"/>
    <n v="17.11"/>
    <n v="0"/>
    <m/>
    <x v="0"/>
  </r>
  <r>
    <x v="41"/>
    <x v="3"/>
    <x v="0"/>
    <x v="3"/>
    <x v="40"/>
    <x v="37"/>
    <n v="4.9800000000000004"/>
    <n v="0"/>
    <m/>
    <x v="0"/>
  </r>
  <r>
    <x v="41"/>
    <x v="3"/>
    <x v="0"/>
    <x v="2"/>
    <x v="40"/>
    <x v="37"/>
    <n v="7.03"/>
    <n v="0"/>
    <m/>
    <x v="0"/>
  </r>
  <r>
    <x v="41"/>
    <x v="3"/>
    <x v="0"/>
    <x v="7"/>
    <x v="40"/>
    <x v="37"/>
    <n v="4.2"/>
    <n v="0"/>
    <m/>
    <x v="0"/>
  </r>
  <r>
    <x v="41"/>
    <x v="3"/>
    <x v="0"/>
    <x v="0"/>
    <x v="40"/>
    <x v="37"/>
    <n v="16.55"/>
    <n v="0"/>
    <m/>
    <x v="0"/>
  </r>
  <r>
    <x v="41"/>
    <x v="3"/>
    <x v="0"/>
    <x v="3"/>
    <x v="40"/>
    <x v="38"/>
    <n v="4.8899999999999997"/>
    <n v="0"/>
    <m/>
    <x v="0"/>
  </r>
  <r>
    <x v="41"/>
    <x v="3"/>
    <x v="0"/>
    <x v="2"/>
    <x v="40"/>
    <x v="38"/>
    <n v="6.83"/>
    <n v="0"/>
    <m/>
    <x v="0"/>
  </r>
  <r>
    <x v="41"/>
    <x v="3"/>
    <x v="0"/>
    <x v="7"/>
    <x v="40"/>
    <x v="38"/>
    <n v="4.57"/>
    <n v="0"/>
    <m/>
    <x v="0"/>
  </r>
  <r>
    <x v="41"/>
    <x v="3"/>
    <x v="0"/>
    <x v="0"/>
    <x v="40"/>
    <x v="38"/>
    <n v="16.309999999999999"/>
    <n v="0"/>
    <m/>
    <x v="0"/>
  </r>
  <r>
    <x v="41"/>
    <x v="3"/>
    <x v="0"/>
    <x v="3"/>
    <x v="40"/>
    <x v="39"/>
    <n v="3.91"/>
    <n v="0"/>
    <m/>
    <x v="0"/>
  </r>
  <r>
    <x v="41"/>
    <x v="3"/>
    <x v="0"/>
    <x v="2"/>
    <x v="40"/>
    <x v="39"/>
    <n v="5.46"/>
    <n v="0"/>
    <m/>
    <x v="0"/>
  </r>
  <r>
    <x v="41"/>
    <x v="3"/>
    <x v="0"/>
    <x v="7"/>
    <x v="40"/>
    <x v="39"/>
    <n v="4.33"/>
    <n v="0"/>
    <m/>
    <x v="0"/>
  </r>
  <r>
    <x v="41"/>
    <x v="3"/>
    <x v="0"/>
    <x v="0"/>
    <x v="40"/>
    <x v="39"/>
    <n v="16.260000000000002"/>
    <n v="0"/>
    <m/>
    <x v="0"/>
  </r>
  <r>
    <x v="41"/>
    <x v="3"/>
    <x v="0"/>
    <x v="3"/>
    <x v="40"/>
    <x v="40"/>
    <n v="4.08"/>
    <n v="0"/>
    <m/>
    <x v="0"/>
  </r>
  <r>
    <x v="41"/>
    <x v="3"/>
    <x v="0"/>
    <x v="2"/>
    <x v="40"/>
    <x v="40"/>
    <n v="5.42"/>
    <n v="0"/>
    <m/>
    <x v="0"/>
  </r>
  <r>
    <x v="41"/>
    <x v="3"/>
    <x v="0"/>
    <x v="7"/>
    <x v="40"/>
    <x v="40"/>
    <n v="4.28"/>
    <n v="0"/>
    <m/>
    <x v="0"/>
  </r>
  <r>
    <x v="41"/>
    <x v="3"/>
    <x v="0"/>
    <x v="0"/>
    <x v="40"/>
    <x v="40"/>
    <n v="16.100000000000001"/>
    <n v="0"/>
    <m/>
    <x v="0"/>
  </r>
  <r>
    <x v="41"/>
    <x v="3"/>
    <x v="0"/>
    <x v="3"/>
    <x v="40"/>
    <x v="41"/>
    <n v="7.02"/>
    <n v="0"/>
    <m/>
    <x v="0"/>
  </r>
  <r>
    <x v="41"/>
    <x v="3"/>
    <x v="0"/>
    <x v="2"/>
    <x v="40"/>
    <x v="41"/>
    <n v="7.74"/>
    <n v="0"/>
    <m/>
    <x v="0"/>
  </r>
  <r>
    <x v="41"/>
    <x v="3"/>
    <x v="0"/>
    <x v="7"/>
    <x v="40"/>
    <x v="41"/>
    <n v="5.29"/>
    <n v="0"/>
    <m/>
    <x v="0"/>
  </r>
  <r>
    <x v="41"/>
    <x v="3"/>
    <x v="0"/>
    <x v="0"/>
    <x v="40"/>
    <x v="41"/>
    <n v="15.75"/>
    <n v="0"/>
    <m/>
    <x v="0"/>
  </r>
  <r>
    <x v="41"/>
    <x v="3"/>
    <x v="0"/>
    <x v="3"/>
    <x v="40"/>
    <x v="42"/>
    <n v="6.6"/>
    <n v="0"/>
    <m/>
    <x v="0"/>
  </r>
  <r>
    <x v="41"/>
    <x v="3"/>
    <x v="0"/>
    <x v="2"/>
    <x v="40"/>
    <x v="42"/>
    <n v="8.32"/>
    <n v="0"/>
    <m/>
    <x v="0"/>
  </r>
  <r>
    <x v="41"/>
    <x v="3"/>
    <x v="0"/>
    <x v="7"/>
    <x v="40"/>
    <x v="42"/>
    <n v="6.43"/>
    <n v="0"/>
    <m/>
    <x v="0"/>
  </r>
  <r>
    <x v="41"/>
    <x v="3"/>
    <x v="0"/>
    <x v="0"/>
    <x v="40"/>
    <x v="42"/>
    <n v="15.42"/>
    <n v="0"/>
    <m/>
    <x v="0"/>
  </r>
  <r>
    <x v="41"/>
    <x v="3"/>
    <x v="0"/>
    <x v="3"/>
    <x v="40"/>
    <x v="43"/>
    <n v="5.71"/>
    <n v="0"/>
    <m/>
    <x v="0"/>
  </r>
  <r>
    <x v="41"/>
    <x v="3"/>
    <x v="0"/>
    <x v="2"/>
    <x v="40"/>
    <x v="43"/>
    <n v="6.93"/>
    <n v="0"/>
    <m/>
    <x v="0"/>
  </r>
  <r>
    <x v="41"/>
    <x v="3"/>
    <x v="0"/>
    <x v="7"/>
    <x v="40"/>
    <x v="43"/>
    <n v="4.8499999999999996"/>
    <n v="0"/>
    <m/>
    <x v="0"/>
  </r>
  <r>
    <x v="41"/>
    <x v="3"/>
    <x v="0"/>
    <x v="0"/>
    <x v="40"/>
    <x v="43"/>
    <n v="15.19"/>
    <n v="0"/>
    <m/>
    <x v="0"/>
  </r>
  <r>
    <x v="41"/>
    <x v="3"/>
    <x v="0"/>
    <x v="3"/>
    <x v="40"/>
    <x v="44"/>
    <n v="6.82"/>
    <n v="0"/>
    <m/>
    <x v="0"/>
  </r>
  <r>
    <x v="41"/>
    <x v="3"/>
    <x v="0"/>
    <x v="2"/>
    <x v="40"/>
    <x v="44"/>
    <n v="7.94"/>
    <n v="0"/>
    <m/>
    <x v="0"/>
  </r>
  <r>
    <x v="41"/>
    <x v="3"/>
    <x v="0"/>
    <x v="7"/>
    <x v="40"/>
    <x v="44"/>
    <n v="5.93"/>
    <n v="0"/>
    <m/>
    <x v="0"/>
  </r>
  <r>
    <x v="41"/>
    <x v="3"/>
    <x v="0"/>
    <x v="0"/>
    <x v="40"/>
    <x v="44"/>
    <n v="14.97"/>
    <n v="0"/>
    <m/>
    <x v="0"/>
  </r>
  <r>
    <x v="41"/>
    <x v="3"/>
    <x v="0"/>
    <x v="3"/>
    <x v="40"/>
    <x v="45"/>
    <n v="7.73"/>
    <n v="0"/>
    <m/>
    <x v="0"/>
  </r>
  <r>
    <x v="41"/>
    <x v="3"/>
    <x v="0"/>
    <x v="2"/>
    <x v="40"/>
    <x v="45"/>
    <n v="8.69"/>
    <n v="0"/>
    <m/>
    <x v="0"/>
  </r>
  <r>
    <x v="41"/>
    <x v="3"/>
    <x v="0"/>
    <x v="7"/>
    <x v="40"/>
    <x v="45"/>
    <n v="6.63"/>
    <n v="0"/>
    <m/>
    <x v="0"/>
  </r>
  <r>
    <x v="41"/>
    <x v="3"/>
    <x v="0"/>
    <x v="0"/>
    <x v="40"/>
    <x v="45"/>
    <n v="14.85"/>
    <n v="0"/>
    <m/>
    <x v="0"/>
  </r>
  <r>
    <x v="41"/>
    <x v="3"/>
    <x v="0"/>
    <x v="3"/>
    <x v="40"/>
    <x v="46"/>
    <n v="9.93"/>
    <n v="0"/>
    <m/>
    <x v="0"/>
  </r>
  <r>
    <x v="41"/>
    <x v="3"/>
    <x v="0"/>
    <x v="2"/>
    <x v="40"/>
    <x v="46"/>
    <n v="9.77"/>
    <n v="0"/>
    <m/>
    <x v="0"/>
  </r>
  <r>
    <x v="41"/>
    <x v="3"/>
    <x v="0"/>
    <x v="7"/>
    <x v="40"/>
    <x v="46"/>
    <n v="7.51"/>
    <n v="0"/>
    <m/>
    <x v="0"/>
  </r>
  <r>
    <x v="41"/>
    <x v="3"/>
    <x v="0"/>
    <x v="0"/>
    <x v="40"/>
    <x v="46"/>
    <n v="14.87"/>
    <n v="0"/>
    <m/>
    <x v="0"/>
  </r>
  <r>
    <x v="41"/>
    <x v="3"/>
    <x v="0"/>
    <x v="3"/>
    <x v="40"/>
    <x v="47"/>
    <n v="10.87"/>
    <n v="0"/>
    <m/>
    <x v="0"/>
  </r>
  <r>
    <x v="41"/>
    <x v="3"/>
    <x v="0"/>
    <x v="2"/>
    <x v="40"/>
    <x v="47"/>
    <n v="10.57"/>
    <n v="0"/>
    <m/>
    <x v="0"/>
  </r>
  <r>
    <x v="41"/>
    <x v="3"/>
    <x v="0"/>
    <x v="7"/>
    <x v="40"/>
    <x v="47"/>
    <n v="7.73"/>
    <n v="0"/>
    <m/>
    <x v="0"/>
  </r>
  <r>
    <x v="41"/>
    <x v="3"/>
    <x v="0"/>
    <x v="0"/>
    <x v="40"/>
    <x v="47"/>
    <n v="15.07"/>
    <n v="0"/>
    <m/>
    <x v="0"/>
  </r>
  <r>
    <x v="41"/>
    <x v="3"/>
    <x v="0"/>
    <x v="3"/>
    <x v="40"/>
    <x v="48"/>
    <n v="11.57"/>
    <n v="0"/>
    <m/>
    <x v="0"/>
  </r>
  <r>
    <x v="41"/>
    <x v="3"/>
    <x v="0"/>
    <x v="2"/>
    <x v="40"/>
    <x v="48"/>
    <n v="11.19"/>
    <n v="0"/>
    <m/>
    <x v="0"/>
  </r>
  <r>
    <x v="41"/>
    <x v="3"/>
    <x v="0"/>
    <x v="7"/>
    <x v="40"/>
    <x v="48"/>
    <n v="7.19"/>
    <n v="0"/>
    <m/>
    <x v="0"/>
  </r>
  <r>
    <x v="41"/>
    <x v="3"/>
    <x v="0"/>
    <x v="0"/>
    <x v="40"/>
    <x v="48"/>
    <n v="15.01"/>
    <n v="0"/>
    <m/>
    <x v="0"/>
  </r>
  <r>
    <x v="41"/>
    <x v="3"/>
    <x v="0"/>
    <x v="3"/>
    <x v="40"/>
    <x v="49"/>
    <n v="14.96"/>
    <n v="0"/>
    <m/>
    <x v="0"/>
  </r>
  <r>
    <x v="41"/>
    <x v="3"/>
    <x v="0"/>
    <x v="2"/>
    <x v="40"/>
    <x v="49"/>
    <n v="13.03"/>
    <n v="0"/>
    <m/>
    <x v="0"/>
  </r>
  <r>
    <x v="41"/>
    <x v="3"/>
    <x v="0"/>
    <x v="7"/>
    <x v="40"/>
    <x v="49"/>
    <n v="7.13"/>
    <n v="0"/>
    <m/>
    <x v="0"/>
  </r>
  <r>
    <x v="41"/>
    <x v="3"/>
    <x v="0"/>
    <x v="0"/>
    <x v="40"/>
    <x v="49"/>
    <n v="15.38"/>
    <n v="0"/>
    <m/>
    <x v="0"/>
  </r>
  <r>
    <x v="41"/>
    <x v="3"/>
    <x v="0"/>
    <x v="3"/>
    <x v="40"/>
    <x v="50"/>
    <n v="10.39"/>
    <n v="0"/>
    <m/>
    <x v="0"/>
  </r>
  <r>
    <x v="41"/>
    <x v="3"/>
    <x v="0"/>
    <x v="2"/>
    <x v="40"/>
    <x v="50"/>
    <n v="12.15"/>
    <n v="0"/>
    <m/>
    <x v="0"/>
  </r>
  <r>
    <x v="41"/>
    <x v="3"/>
    <x v="0"/>
    <x v="7"/>
    <x v="40"/>
    <x v="50"/>
    <n v="6.06"/>
    <n v="0"/>
    <m/>
    <x v="0"/>
  </r>
  <r>
    <x v="41"/>
    <x v="3"/>
    <x v="0"/>
    <x v="0"/>
    <x v="40"/>
    <x v="50"/>
    <n v="16.14"/>
    <n v="0"/>
    <m/>
    <x v="0"/>
  </r>
  <r>
    <x v="41"/>
    <x v="3"/>
    <x v="0"/>
    <x v="3"/>
    <x v="40"/>
    <x v="51"/>
    <n v="12.01"/>
    <n v="0"/>
    <m/>
    <x v="0"/>
  </r>
  <r>
    <x v="41"/>
    <x v="3"/>
    <x v="0"/>
    <x v="2"/>
    <x v="40"/>
    <x v="51"/>
    <n v="11.7"/>
    <n v="0"/>
    <m/>
    <x v="0"/>
  </r>
  <r>
    <x v="41"/>
    <x v="3"/>
    <x v="0"/>
    <x v="7"/>
    <x v="40"/>
    <x v="51"/>
    <n v="5.75"/>
    <n v="0"/>
    <m/>
    <x v="0"/>
  </r>
  <r>
    <x v="41"/>
    <x v="3"/>
    <x v="0"/>
    <x v="0"/>
    <x v="40"/>
    <x v="51"/>
    <n v="16.760000000000002"/>
    <n v="0"/>
    <m/>
    <x v="0"/>
  </r>
  <r>
    <x v="41"/>
    <x v="3"/>
    <x v="0"/>
    <x v="3"/>
    <x v="40"/>
    <x v="52"/>
    <n v="14.63"/>
    <n v="0"/>
    <m/>
    <x v="0"/>
  </r>
  <r>
    <x v="41"/>
    <x v="3"/>
    <x v="0"/>
    <x v="2"/>
    <x v="40"/>
    <x v="52"/>
    <n v="11.63"/>
    <n v="0"/>
    <m/>
    <x v="0"/>
  </r>
  <r>
    <x v="41"/>
    <x v="3"/>
    <x v="0"/>
    <x v="7"/>
    <x v="40"/>
    <x v="52"/>
    <n v="5.62"/>
    <n v="0"/>
    <m/>
    <x v="0"/>
  </r>
  <r>
    <x v="41"/>
    <x v="3"/>
    <x v="0"/>
    <x v="0"/>
    <x v="40"/>
    <x v="52"/>
    <n v="17.23"/>
    <n v="0"/>
    <m/>
    <x v="0"/>
  </r>
  <r>
    <x v="41"/>
    <x v="3"/>
    <x v="0"/>
    <x v="3"/>
    <x v="40"/>
    <x v="53"/>
    <n v="14.83"/>
    <n v="0"/>
    <m/>
    <x v="0"/>
  </r>
  <r>
    <x v="41"/>
    <x v="3"/>
    <x v="0"/>
    <x v="2"/>
    <x v="40"/>
    <x v="53"/>
    <n v="11.12"/>
    <n v="0"/>
    <m/>
    <x v="0"/>
  </r>
  <r>
    <x v="41"/>
    <x v="3"/>
    <x v="0"/>
    <x v="7"/>
    <x v="40"/>
    <x v="53"/>
    <n v="5.36"/>
    <n v="0"/>
    <m/>
    <x v="0"/>
  </r>
  <r>
    <x v="41"/>
    <x v="3"/>
    <x v="0"/>
    <x v="0"/>
    <x v="40"/>
    <x v="53"/>
    <n v="17.71"/>
    <n v="0"/>
    <m/>
    <x v="0"/>
  </r>
  <r>
    <x v="41"/>
    <x v="3"/>
    <x v="0"/>
    <x v="3"/>
    <x v="40"/>
    <x v="54"/>
    <n v="14.79"/>
    <n v="0"/>
    <m/>
    <x v="0"/>
  </r>
  <r>
    <x v="41"/>
    <x v="3"/>
    <x v="0"/>
    <x v="2"/>
    <x v="40"/>
    <x v="54"/>
    <n v="10.78"/>
    <n v="0"/>
    <m/>
    <x v="0"/>
  </r>
  <r>
    <x v="41"/>
    <x v="3"/>
    <x v="0"/>
    <x v="7"/>
    <x v="40"/>
    <x v="54"/>
    <n v="5.05"/>
    <n v="0"/>
    <m/>
    <x v="0"/>
  </r>
  <r>
    <x v="41"/>
    <x v="3"/>
    <x v="0"/>
    <x v="0"/>
    <x v="40"/>
    <x v="54"/>
    <n v="17.98"/>
    <n v="0"/>
    <m/>
    <x v="0"/>
  </r>
  <r>
    <x v="41"/>
    <x v="3"/>
    <x v="0"/>
    <x v="3"/>
    <x v="40"/>
    <x v="55"/>
    <n v="14.23"/>
    <n v="0"/>
    <m/>
    <x v="0"/>
  </r>
  <r>
    <x v="41"/>
    <x v="3"/>
    <x v="0"/>
    <x v="2"/>
    <x v="40"/>
    <x v="55"/>
    <n v="10.45"/>
    <n v="0"/>
    <m/>
    <x v="0"/>
  </r>
  <r>
    <x v="41"/>
    <x v="3"/>
    <x v="0"/>
    <x v="7"/>
    <x v="40"/>
    <x v="55"/>
    <n v="5.4"/>
    <n v="0"/>
    <m/>
    <x v="0"/>
  </r>
  <r>
    <x v="41"/>
    <x v="3"/>
    <x v="0"/>
    <x v="0"/>
    <x v="40"/>
    <x v="55"/>
    <n v="17.920000000000002"/>
    <n v="0"/>
    <m/>
    <x v="0"/>
  </r>
  <r>
    <x v="41"/>
    <x v="3"/>
    <x v="0"/>
    <x v="3"/>
    <x v="40"/>
    <x v="56"/>
    <n v="9.98"/>
    <n v="0"/>
    <m/>
    <x v="0"/>
  </r>
  <r>
    <x v="41"/>
    <x v="3"/>
    <x v="0"/>
    <x v="2"/>
    <x v="40"/>
    <x v="56"/>
    <n v="7.52"/>
    <n v="0"/>
    <m/>
    <x v="0"/>
  </r>
  <r>
    <x v="41"/>
    <x v="3"/>
    <x v="0"/>
    <x v="7"/>
    <x v="40"/>
    <x v="56"/>
    <n v="5.07"/>
    <n v="0"/>
    <m/>
    <x v="0"/>
  </r>
  <r>
    <x v="41"/>
    <x v="3"/>
    <x v="0"/>
    <x v="0"/>
    <x v="40"/>
    <x v="56"/>
    <n v="18.36"/>
    <n v="0"/>
    <m/>
    <x v="0"/>
  </r>
  <r>
    <x v="41"/>
    <x v="3"/>
    <x v="0"/>
    <x v="3"/>
    <x v="40"/>
    <x v="57"/>
    <n v="7.81"/>
    <n v="0"/>
    <m/>
    <x v="0"/>
  </r>
  <r>
    <x v="41"/>
    <x v="3"/>
    <x v="0"/>
    <x v="2"/>
    <x v="40"/>
    <x v="57"/>
    <n v="7.65"/>
    <n v="0"/>
    <m/>
    <x v="0"/>
  </r>
  <r>
    <x v="41"/>
    <x v="3"/>
    <x v="0"/>
    <x v="7"/>
    <x v="40"/>
    <x v="57"/>
    <n v="4.67"/>
    <n v="0"/>
    <m/>
    <x v="0"/>
  </r>
  <r>
    <x v="41"/>
    <x v="3"/>
    <x v="0"/>
    <x v="0"/>
    <x v="40"/>
    <x v="57"/>
    <n v="18.7"/>
    <n v="0"/>
    <m/>
    <x v="0"/>
  </r>
  <r>
    <x v="41"/>
    <x v="3"/>
    <x v="0"/>
    <x v="3"/>
    <x v="40"/>
    <x v="58"/>
    <n v="9.1199999999999992"/>
    <n v="0"/>
    <m/>
    <x v="0"/>
  </r>
  <r>
    <x v="41"/>
    <x v="3"/>
    <x v="0"/>
    <x v="2"/>
    <x v="40"/>
    <x v="58"/>
    <n v="7.51"/>
    <n v="0"/>
    <m/>
    <x v="0"/>
  </r>
  <r>
    <x v="41"/>
    <x v="3"/>
    <x v="0"/>
    <x v="7"/>
    <x v="40"/>
    <x v="58"/>
    <n v="4.96"/>
    <n v="0"/>
    <m/>
    <x v="0"/>
  </r>
  <r>
    <x v="41"/>
    <x v="3"/>
    <x v="0"/>
    <x v="0"/>
    <x v="40"/>
    <x v="58"/>
    <n v="18.89"/>
    <n v="0"/>
    <m/>
    <x v="0"/>
  </r>
  <r>
    <x v="41"/>
    <x v="3"/>
    <x v="0"/>
    <x v="3"/>
    <x v="40"/>
    <x v="59"/>
    <n v="10.72"/>
    <n v="0"/>
    <m/>
    <x v="0"/>
  </r>
  <r>
    <x v="41"/>
    <x v="3"/>
    <x v="0"/>
    <x v="2"/>
    <x v="40"/>
    <x v="59"/>
    <n v="8.7100000000000009"/>
    <n v="0"/>
    <m/>
    <x v="0"/>
  </r>
  <r>
    <x v="41"/>
    <x v="3"/>
    <x v="0"/>
    <x v="7"/>
    <x v="40"/>
    <x v="59"/>
    <n v="4.6500000000000004"/>
    <n v="0"/>
    <m/>
    <x v="0"/>
  </r>
  <r>
    <x v="41"/>
    <x v="3"/>
    <x v="0"/>
    <x v="0"/>
    <x v="40"/>
    <x v="59"/>
    <n v="18.27"/>
    <n v="0"/>
    <m/>
    <x v="0"/>
  </r>
  <r>
    <x v="41"/>
    <x v="3"/>
    <x v="0"/>
    <x v="3"/>
    <x v="40"/>
    <x v="60"/>
    <n v="9.85"/>
    <n v="0"/>
    <m/>
    <x v="0"/>
  </r>
  <r>
    <x v="41"/>
    <x v="3"/>
    <x v="0"/>
    <x v="2"/>
    <x v="40"/>
    <x v="60"/>
    <n v="8.15"/>
    <n v="0"/>
    <m/>
    <x v="0"/>
  </r>
  <r>
    <x v="41"/>
    <x v="3"/>
    <x v="0"/>
    <x v="7"/>
    <x v="40"/>
    <x v="60"/>
    <n v="4.3"/>
    <n v="0"/>
    <m/>
    <x v="0"/>
  </r>
  <r>
    <x v="41"/>
    <x v="3"/>
    <x v="0"/>
    <x v="0"/>
    <x v="40"/>
    <x v="60"/>
    <n v="17.760000000000002"/>
    <n v="0"/>
    <m/>
    <x v="0"/>
  </r>
  <r>
    <x v="41"/>
    <x v="3"/>
    <x v="0"/>
    <x v="3"/>
    <x v="40"/>
    <x v="0"/>
    <n v="7.45"/>
    <n v="0"/>
    <m/>
    <x v="0"/>
  </r>
  <r>
    <x v="41"/>
    <x v="3"/>
    <x v="0"/>
    <x v="2"/>
    <x v="40"/>
    <x v="0"/>
    <n v="7.48"/>
    <n v="0"/>
    <m/>
    <x v="0"/>
  </r>
  <r>
    <x v="41"/>
    <x v="3"/>
    <x v="0"/>
    <x v="7"/>
    <x v="40"/>
    <x v="0"/>
    <n v="4.22"/>
    <n v="0"/>
    <m/>
    <x v="0"/>
  </r>
  <r>
    <x v="41"/>
    <x v="3"/>
    <x v="0"/>
    <x v="0"/>
    <x v="40"/>
    <x v="0"/>
    <n v="17.68"/>
    <n v="0"/>
    <m/>
    <x v="0"/>
  </r>
  <r>
    <x v="41"/>
    <x v="3"/>
    <x v="0"/>
    <x v="3"/>
    <x v="40"/>
    <x v="1"/>
    <n v="8.3699999999999992"/>
    <n v="0"/>
    <m/>
    <x v="0"/>
  </r>
  <r>
    <x v="41"/>
    <x v="3"/>
    <x v="0"/>
    <x v="2"/>
    <x v="40"/>
    <x v="1"/>
    <n v="8.66"/>
    <n v="0"/>
    <m/>
    <x v="0"/>
  </r>
  <r>
    <x v="41"/>
    <x v="3"/>
    <x v="0"/>
    <x v="7"/>
    <x v="40"/>
    <x v="1"/>
    <n v="4.75"/>
    <n v="0"/>
    <m/>
    <x v="0"/>
  </r>
  <r>
    <x v="41"/>
    <x v="3"/>
    <x v="0"/>
    <x v="0"/>
    <x v="40"/>
    <x v="1"/>
    <n v="17.23"/>
    <n v="0"/>
    <m/>
    <x v="0"/>
  </r>
  <r>
    <x v="41"/>
    <x v="3"/>
    <x v="0"/>
    <x v="3"/>
    <x v="40"/>
    <x v="2"/>
    <n v="12.22"/>
    <n v="0"/>
    <m/>
    <x v="0"/>
  </r>
  <r>
    <x v="41"/>
    <x v="3"/>
    <x v="0"/>
    <x v="2"/>
    <x v="40"/>
    <x v="2"/>
    <n v="11"/>
    <n v="0"/>
    <m/>
    <x v="0"/>
  </r>
  <r>
    <x v="41"/>
    <x v="3"/>
    <x v="0"/>
    <x v="7"/>
    <x v="40"/>
    <x v="2"/>
    <n v="5.68"/>
    <n v="0"/>
    <m/>
    <x v="0"/>
  </r>
  <r>
    <x v="41"/>
    <x v="3"/>
    <x v="0"/>
    <x v="0"/>
    <x v="40"/>
    <x v="2"/>
    <n v="16.66"/>
    <n v="0"/>
    <m/>
    <x v="0"/>
  </r>
  <r>
    <x v="41"/>
    <x v="3"/>
    <x v="0"/>
    <x v="3"/>
    <x v="40"/>
    <x v="3"/>
    <n v="9.02"/>
    <n v="0"/>
    <m/>
    <x v="0"/>
  </r>
  <r>
    <x v="41"/>
    <x v="3"/>
    <x v="0"/>
    <x v="2"/>
    <x v="40"/>
    <x v="3"/>
    <n v="10.130000000000001"/>
    <n v="0"/>
    <m/>
    <x v="0"/>
  </r>
  <r>
    <x v="41"/>
    <x v="3"/>
    <x v="0"/>
    <x v="7"/>
    <x v="40"/>
    <x v="3"/>
    <n v="5.64"/>
    <n v="0"/>
    <m/>
    <x v="0"/>
  </r>
  <r>
    <x v="41"/>
    <x v="3"/>
    <x v="0"/>
    <x v="0"/>
    <x v="40"/>
    <x v="3"/>
    <n v="16.559999999999999"/>
    <n v="0"/>
    <m/>
    <x v="0"/>
  </r>
  <r>
    <x v="41"/>
    <x v="3"/>
    <x v="0"/>
    <x v="3"/>
    <x v="40"/>
    <x v="4"/>
    <n v="7.74"/>
    <n v="0"/>
    <m/>
    <x v="0"/>
  </r>
  <r>
    <x v="41"/>
    <x v="3"/>
    <x v="0"/>
    <x v="2"/>
    <x v="40"/>
    <x v="4"/>
    <n v="9.3000000000000007"/>
    <n v="0"/>
    <m/>
    <x v="0"/>
  </r>
  <r>
    <x v="41"/>
    <x v="3"/>
    <x v="0"/>
    <x v="7"/>
    <x v="40"/>
    <x v="4"/>
    <n v="5.03"/>
    <n v="0"/>
    <m/>
    <x v="0"/>
  </r>
  <r>
    <x v="41"/>
    <x v="3"/>
    <x v="0"/>
    <x v="0"/>
    <x v="40"/>
    <x v="4"/>
    <n v="16.71"/>
    <n v="0"/>
    <m/>
    <x v="0"/>
  </r>
  <r>
    <x v="41"/>
    <x v="3"/>
    <x v="0"/>
    <x v="3"/>
    <x v="40"/>
    <x v="5"/>
    <n v="7.55"/>
    <n v="0"/>
    <m/>
    <x v="0"/>
  </r>
  <r>
    <x v="41"/>
    <x v="3"/>
    <x v="0"/>
    <x v="2"/>
    <x v="40"/>
    <x v="5"/>
    <n v="9"/>
    <n v="0"/>
    <m/>
    <x v="0"/>
  </r>
  <r>
    <x v="41"/>
    <x v="3"/>
    <x v="0"/>
    <x v="7"/>
    <x v="40"/>
    <x v="5"/>
    <n v="5.03"/>
    <n v="0"/>
    <m/>
    <x v="0"/>
  </r>
  <r>
    <x v="41"/>
    <x v="3"/>
    <x v="0"/>
    <x v="0"/>
    <x v="40"/>
    <x v="5"/>
    <n v="17.47"/>
    <n v="0"/>
    <m/>
    <x v="0"/>
  </r>
  <r>
    <x v="41"/>
    <x v="3"/>
    <x v="0"/>
    <x v="3"/>
    <x v="40"/>
    <x v="6"/>
    <n v="6.66"/>
    <n v="0"/>
    <m/>
    <x v="0"/>
  </r>
  <r>
    <x v="41"/>
    <x v="3"/>
    <x v="0"/>
    <x v="2"/>
    <x v="40"/>
    <x v="6"/>
    <n v="8.41"/>
    <n v="0"/>
    <m/>
    <x v="0"/>
  </r>
  <r>
    <x v="41"/>
    <x v="3"/>
    <x v="0"/>
    <x v="7"/>
    <x v="40"/>
    <x v="6"/>
    <n v="4.8499999999999996"/>
    <n v="0"/>
    <m/>
    <x v="0"/>
  </r>
  <r>
    <x v="41"/>
    <x v="3"/>
    <x v="0"/>
    <x v="0"/>
    <x v="40"/>
    <x v="6"/>
    <n v="17.420000000000002"/>
    <n v="0"/>
    <m/>
    <x v="0"/>
  </r>
  <r>
    <x v="41"/>
    <x v="3"/>
    <x v="0"/>
    <x v="3"/>
    <x v="40"/>
    <x v="7"/>
    <n v="6.93"/>
    <n v="0"/>
    <m/>
    <x v="0"/>
  </r>
  <r>
    <x v="41"/>
    <x v="3"/>
    <x v="0"/>
    <x v="2"/>
    <x v="40"/>
    <x v="7"/>
    <n v="8.2100000000000009"/>
    <n v="0"/>
    <m/>
    <x v="0"/>
  </r>
  <r>
    <x v="41"/>
    <x v="3"/>
    <x v="0"/>
    <x v="7"/>
    <x v="40"/>
    <x v="7"/>
    <n v="4.82"/>
    <n v="0"/>
    <m/>
    <x v="0"/>
  </r>
  <r>
    <x v="41"/>
    <x v="3"/>
    <x v="0"/>
    <x v="0"/>
    <x v="40"/>
    <x v="7"/>
    <n v="17.010000000000002"/>
    <n v="0"/>
    <m/>
    <x v="0"/>
  </r>
  <r>
    <x v="41"/>
    <x v="3"/>
    <x v="0"/>
    <x v="3"/>
    <x v="40"/>
    <x v="8"/>
    <n v="6.99"/>
    <n v="0"/>
    <m/>
    <x v="0"/>
  </r>
  <r>
    <x v="41"/>
    <x v="3"/>
    <x v="0"/>
    <x v="2"/>
    <x v="40"/>
    <x v="8"/>
    <n v="8.25"/>
    <n v="0"/>
    <m/>
    <x v="0"/>
  </r>
  <r>
    <x v="41"/>
    <x v="3"/>
    <x v="0"/>
    <x v="7"/>
    <x v="40"/>
    <x v="8"/>
    <n v="4.87"/>
    <n v="0"/>
    <m/>
    <x v="0"/>
  </r>
  <r>
    <x v="41"/>
    <x v="3"/>
    <x v="0"/>
    <x v="0"/>
    <x v="40"/>
    <x v="8"/>
    <n v="16.73"/>
    <n v="0"/>
    <m/>
    <x v="0"/>
  </r>
  <r>
    <x v="41"/>
    <x v="3"/>
    <x v="0"/>
    <x v="3"/>
    <x v="40"/>
    <x v="9"/>
    <n v="6.98"/>
    <n v="0"/>
    <m/>
    <x v="0"/>
  </r>
  <r>
    <x v="41"/>
    <x v="3"/>
    <x v="0"/>
    <x v="2"/>
    <x v="40"/>
    <x v="9"/>
    <n v="8.43"/>
    <n v="0"/>
    <m/>
    <x v="0"/>
  </r>
  <r>
    <x v="41"/>
    <x v="3"/>
    <x v="0"/>
    <x v="7"/>
    <x v="40"/>
    <x v="9"/>
    <n v="4.96"/>
    <n v="0"/>
    <m/>
    <x v="0"/>
  </r>
  <r>
    <x v="41"/>
    <x v="3"/>
    <x v="0"/>
    <x v="0"/>
    <x v="40"/>
    <x v="9"/>
    <n v="16.8"/>
    <n v="0"/>
    <m/>
    <x v="0"/>
  </r>
  <r>
    <x v="41"/>
    <x v="3"/>
    <x v="0"/>
    <x v="3"/>
    <x v="40"/>
    <x v="10"/>
    <n v="6.88"/>
    <n v="0"/>
    <m/>
    <x v="0"/>
  </r>
  <r>
    <x v="41"/>
    <x v="3"/>
    <x v="0"/>
    <x v="2"/>
    <x v="40"/>
    <x v="10"/>
    <n v="8.7899999999999991"/>
    <n v="0"/>
    <m/>
    <x v="0"/>
  </r>
  <r>
    <x v="41"/>
    <x v="3"/>
    <x v="0"/>
    <x v="7"/>
    <x v="40"/>
    <x v="10"/>
    <n v="5.1100000000000003"/>
    <n v="0"/>
    <m/>
    <x v="0"/>
  </r>
  <r>
    <x v="41"/>
    <x v="3"/>
    <x v="0"/>
    <x v="0"/>
    <x v="40"/>
    <x v="10"/>
    <n v="17"/>
    <n v="0"/>
    <m/>
    <x v="0"/>
  </r>
  <r>
    <x v="41"/>
    <x v="3"/>
    <x v="0"/>
    <x v="3"/>
    <x v="40"/>
    <x v="11"/>
    <n v="6.64"/>
    <n v="0"/>
    <m/>
    <x v="0"/>
  </r>
  <r>
    <x v="41"/>
    <x v="3"/>
    <x v="0"/>
    <x v="2"/>
    <x v="40"/>
    <x v="11"/>
    <n v="9.1199999999999992"/>
    <n v="0"/>
    <m/>
    <x v="0"/>
  </r>
  <r>
    <x v="41"/>
    <x v="3"/>
    <x v="0"/>
    <x v="7"/>
    <x v="40"/>
    <x v="11"/>
    <n v="5.25"/>
    <n v="0"/>
    <m/>
    <x v="0"/>
  </r>
  <r>
    <x v="41"/>
    <x v="3"/>
    <x v="0"/>
    <x v="0"/>
    <x v="40"/>
    <x v="11"/>
    <n v="17.41"/>
    <n v="0"/>
    <m/>
    <x v="0"/>
  </r>
  <r>
    <x v="41"/>
    <x v="3"/>
    <x v="0"/>
    <x v="3"/>
    <x v="40"/>
    <x v="12"/>
    <n v="6.67"/>
    <n v="0"/>
    <m/>
    <x v="0"/>
  </r>
  <r>
    <x v="41"/>
    <x v="3"/>
    <x v="0"/>
    <x v="2"/>
    <x v="40"/>
    <x v="12"/>
    <n v="9.4700000000000006"/>
    <n v="0"/>
    <m/>
    <x v="0"/>
  </r>
  <r>
    <x v="41"/>
    <x v="3"/>
    <x v="0"/>
    <x v="7"/>
    <x v="40"/>
    <x v="12"/>
    <n v="5.39"/>
    <n v="0"/>
    <m/>
    <x v="0"/>
  </r>
  <r>
    <x v="41"/>
    <x v="3"/>
    <x v="0"/>
    <x v="0"/>
    <x v="40"/>
    <x v="12"/>
    <n v="18.13"/>
    <n v="0"/>
    <m/>
    <x v="0"/>
  </r>
  <r>
    <x v="41"/>
    <x v="3"/>
    <x v="0"/>
    <x v="3"/>
    <x v="40"/>
    <x v="13"/>
    <n v="6.81"/>
    <n v="0"/>
    <m/>
    <x v="0"/>
  </r>
  <r>
    <x v="41"/>
    <x v="3"/>
    <x v="0"/>
    <x v="2"/>
    <x v="40"/>
    <x v="13"/>
    <n v="9.73"/>
    <n v="0"/>
    <m/>
    <x v="0"/>
  </r>
  <r>
    <x v="41"/>
    <x v="3"/>
    <x v="0"/>
    <x v="7"/>
    <x v="40"/>
    <x v="13"/>
    <n v="5.41"/>
    <n v="0"/>
    <m/>
    <x v="0"/>
  </r>
  <r>
    <x v="41"/>
    <x v="3"/>
    <x v="0"/>
    <x v="0"/>
    <x v="40"/>
    <x v="13"/>
    <n v="18.57"/>
    <n v="0"/>
    <m/>
    <x v="0"/>
  </r>
  <r>
    <x v="41"/>
    <x v="3"/>
    <x v="0"/>
    <x v="3"/>
    <x v="40"/>
    <x v="14"/>
    <n v="6.98"/>
    <n v="0"/>
    <m/>
    <x v="0"/>
  </r>
  <r>
    <x v="41"/>
    <x v="3"/>
    <x v="0"/>
    <x v="2"/>
    <x v="40"/>
    <x v="14"/>
    <n v="9.8800000000000008"/>
    <n v="0"/>
    <m/>
    <x v="0"/>
  </r>
  <r>
    <x v="41"/>
    <x v="3"/>
    <x v="0"/>
    <x v="7"/>
    <x v="40"/>
    <x v="14"/>
    <n v="5.37"/>
    <n v="0"/>
    <m/>
    <x v="0"/>
  </r>
  <r>
    <x v="41"/>
    <x v="3"/>
    <x v="0"/>
    <x v="0"/>
    <x v="40"/>
    <x v="14"/>
    <n v="18.510000000000002"/>
    <n v="0"/>
    <m/>
    <x v="0"/>
  </r>
  <r>
    <x v="41"/>
    <x v="3"/>
    <x v="0"/>
    <x v="3"/>
    <x v="40"/>
    <x v="15"/>
    <n v="7.02"/>
    <n v="0"/>
    <m/>
    <x v="0"/>
  </r>
  <r>
    <x v="41"/>
    <x v="3"/>
    <x v="0"/>
    <x v="2"/>
    <x v="40"/>
    <x v="15"/>
    <n v="10"/>
    <n v="0"/>
    <m/>
    <x v="0"/>
  </r>
  <r>
    <x v="41"/>
    <x v="3"/>
    <x v="0"/>
    <x v="7"/>
    <x v="40"/>
    <x v="15"/>
    <n v="5.35"/>
    <n v="0"/>
    <m/>
    <x v="0"/>
  </r>
  <r>
    <x v="41"/>
    <x v="3"/>
    <x v="0"/>
    <x v="0"/>
    <x v="40"/>
    <x v="15"/>
    <n v="18.39"/>
    <n v="0"/>
    <m/>
    <x v="0"/>
  </r>
  <r>
    <x v="41"/>
    <x v="3"/>
    <x v="0"/>
    <x v="3"/>
    <x v="40"/>
    <x v="16"/>
    <n v="7.09"/>
    <n v="0"/>
    <m/>
    <x v="0"/>
  </r>
  <r>
    <x v="41"/>
    <x v="3"/>
    <x v="0"/>
    <x v="2"/>
    <x v="40"/>
    <x v="16"/>
    <n v="10.130000000000001"/>
    <n v="0"/>
    <m/>
    <x v="0"/>
  </r>
  <r>
    <x v="41"/>
    <x v="3"/>
    <x v="0"/>
    <x v="7"/>
    <x v="40"/>
    <x v="16"/>
    <n v="5.35"/>
    <n v="0"/>
    <m/>
    <x v="0"/>
  </r>
  <r>
    <x v="41"/>
    <x v="3"/>
    <x v="0"/>
    <x v="0"/>
    <x v="40"/>
    <x v="16"/>
    <n v="18.309999999999999"/>
    <n v="0"/>
    <m/>
    <x v="0"/>
  </r>
  <r>
    <x v="41"/>
    <x v="3"/>
    <x v="0"/>
    <x v="3"/>
    <x v="40"/>
    <x v="17"/>
    <n v="7.28"/>
    <n v="0"/>
    <m/>
    <x v="0"/>
  </r>
  <r>
    <x v="41"/>
    <x v="3"/>
    <x v="0"/>
    <x v="2"/>
    <x v="40"/>
    <x v="17"/>
    <n v="10.29"/>
    <n v="0"/>
    <m/>
    <x v="0"/>
  </r>
  <r>
    <x v="41"/>
    <x v="3"/>
    <x v="0"/>
    <x v="7"/>
    <x v="40"/>
    <x v="17"/>
    <n v="5.39"/>
    <n v="0"/>
    <m/>
    <x v="0"/>
  </r>
  <r>
    <x v="41"/>
    <x v="3"/>
    <x v="0"/>
    <x v="0"/>
    <x v="40"/>
    <x v="17"/>
    <n v="18.28"/>
    <n v="0"/>
    <m/>
    <x v="0"/>
  </r>
  <r>
    <x v="41"/>
    <x v="3"/>
    <x v="0"/>
    <x v="3"/>
    <x v="40"/>
    <x v="18"/>
    <n v="7.39"/>
    <n v="0"/>
    <m/>
    <x v="0"/>
  </r>
  <r>
    <x v="41"/>
    <x v="3"/>
    <x v="0"/>
    <x v="2"/>
    <x v="40"/>
    <x v="18"/>
    <n v="10.42"/>
    <n v="0"/>
    <m/>
    <x v="0"/>
  </r>
  <r>
    <x v="41"/>
    <x v="3"/>
    <x v="0"/>
    <x v="7"/>
    <x v="40"/>
    <x v="18"/>
    <n v="5.41"/>
    <n v="0"/>
    <m/>
    <x v="0"/>
  </r>
  <r>
    <x v="41"/>
    <x v="3"/>
    <x v="0"/>
    <x v="0"/>
    <x v="40"/>
    <x v="18"/>
    <n v="18.309999999999999"/>
    <n v="0"/>
    <m/>
    <x v="0"/>
  </r>
  <r>
    <x v="41"/>
    <x v="3"/>
    <x v="0"/>
    <x v="3"/>
    <x v="40"/>
    <x v="19"/>
    <n v="7.52"/>
    <n v="0"/>
    <m/>
    <x v="0"/>
  </r>
  <r>
    <x v="41"/>
    <x v="3"/>
    <x v="0"/>
    <x v="2"/>
    <x v="40"/>
    <x v="19"/>
    <n v="10.51"/>
    <n v="0"/>
    <m/>
    <x v="0"/>
  </r>
  <r>
    <x v="41"/>
    <x v="3"/>
    <x v="0"/>
    <x v="7"/>
    <x v="40"/>
    <x v="19"/>
    <n v="5.4"/>
    <n v="0"/>
    <m/>
    <x v="0"/>
  </r>
  <r>
    <x v="41"/>
    <x v="3"/>
    <x v="0"/>
    <x v="0"/>
    <x v="40"/>
    <x v="19"/>
    <n v="18.59"/>
    <n v="0"/>
    <m/>
    <x v="0"/>
  </r>
  <r>
    <x v="41"/>
    <x v="3"/>
    <x v="0"/>
    <x v="3"/>
    <x v="40"/>
    <x v="20"/>
    <n v="7.64"/>
    <n v="0"/>
    <m/>
    <x v="0"/>
  </r>
  <r>
    <x v="41"/>
    <x v="3"/>
    <x v="0"/>
    <x v="2"/>
    <x v="40"/>
    <x v="20"/>
    <n v="10.58"/>
    <n v="0"/>
    <m/>
    <x v="0"/>
  </r>
  <r>
    <x v="41"/>
    <x v="3"/>
    <x v="0"/>
    <x v="7"/>
    <x v="40"/>
    <x v="20"/>
    <n v="5.41"/>
    <n v="0"/>
    <m/>
    <x v="0"/>
  </r>
  <r>
    <x v="41"/>
    <x v="3"/>
    <x v="0"/>
    <x v="0"/>
    <x v="40"/>
    <x v="20"/>
    <n v="18.72"/>
    <n v="0"/>
    <m/>
    <x v="0"/>
  </r>
  <r>
    <x v="41"/>
    <x v="3"/>
    <x v="0"/>
    <x v="3"/>
    <x v="40"/>
    <x v="21"/>
    <n v="7.76"/>
    <n v="0"/>
    <m/>
    <x v="0"/>
  </r>
  <r>
    <x v="41"/>
    <x v="3"/>
    <x v="0"/>
    <x v="2"/>
    <x v="40"/>
    <x v="21"/>
    <n v="10.65"/>
    <n v="0"/>
    <m/>
    <x v="0"/>
  </r>
  <r>
    <x v="41"/>
    <x v="3"/>
    <x v="0"/>
    <x v="7"/>
    <x v="40"/>
    <x v="21"/>
    <n v="5.43"/>
    <n v="0"/>
    <m/>
    <x v="0"/>
  </r>
  <r>
    <x v="41"/>
    <x v="3"/>
    <x v="0"/>
    <x v="0"/>
    <x v="40"/>
    <x v="21"/>
    <n v="18.649999999999999"/>
    <n v="0"/>
    <m/>
    <x v="0"/>
  </r>
  <r>
    <x v="41"/>
    <x v="3"/>
    <x v="0"/>
    <x v="3"/>
    <x v="40"/>
    <x v="22"/>
    <n v="7.8"/>
    <n v="0"/>
    <m/>
    <x v="0"/>
  </r>
  <r>
    <x v="41"/>
    <x v="3"/>
    <x v="0"/>
    <x v="2"/>
    <x v="40"/>
    <x v="22"/>
    <n v="10.7"/>
    <n v="0"/>
    <m/>
    <x v="0"/>
  </r>
  <r>
    <x v="41"/>
    <x v="3"/>
    <x v="0"/>
    <x v="7"/>
    <x v="40"/>
    <x v="22"/>
    <n v="5.43"/>
    <n v="0"/>
    <m/>
    <x v="0"/>
  </r>
  <r>
    <x v="41"/>
    <x v="3"/>
    <x v="0"/>
    <x v="0"/>
    <x v="40"/>
    <x v="22"/>
    <n v="18.63"/>
    <n v="0"/>
    <m/>
    <x v="0"/>
  </r>
  <r>
    <x v="41"/>
    <x v="3"/>
    <x v="0"/>
    <x v="3"/>
    <x v="40"/>
    <x v="23"/>
    <n v="7.88"/>
    <n v="0"/>
    <m/>
    <x v="0"/>
  </r>
  <r>
    <x v="41"/>
    <x v="3"/>
    <x v="0"/>
    <x v="2"/>
    <x v="40"/>
    <x v="23"/>
    <n v="10.72"/>
    <n v="0"/>
    <m/>
    <x v="0"/>
  </r>
  <r>
    <x v="41"/>
    <x v="3"/>
    <x v="0"/>
    <x v="7"/>
    <x v="40"/>
    <x v="23"/>
    <n v="5.41"/>
    <n v="0"/>
    <m/>
    <x v="0"/>
  </r>
  <r>
    <x v="41"/>
    <x v="3"/>
    <x v="0"/>
    <x v="0"/>
    <x v="40"/>
    <x v="23"/>
    <n v="18.559999999999999"/>
    <n v="0"/>
    <m/>
    <x v="0"/>
  </r>
  <r>
    <x v="41"/>
    <x v="3"/>
    <x v="0"/>
    <x v="3"/>
    <x v="40"/>
    <x v="24"/>
    <n v="7.95"/>
    <n v="0"/>
    <m/>
    <x v="0"/>
  </r>
  <r>
    <x v="41"/>
    <x v="3"/>
    <x v="0"/>
    <x v="2"/>
    <x v="40"/>
    <x v="24"/>
    <n v="10.74"/>
    <n v="0"/>
    <m/>
    <x v="0"/>
  </r>
  <r>
    <x v="41"/>
    <x v="3"/>
    <x v="0"/>
    <x v="7"/>
    <x v="40"/>
    <x v="24"/>
    <n v="5.38"/>
    <n v="0"/>
    <m/>
    <x v="0"/>
  </r>
  <r>
    <x v="41"/>
    <x v="3"/>
    <x v="0"/>
    <x v="0"/>
    <x v="40"/>
    <x v="24"/>
    <n v="18.52"/>
    <n v="0"/>
    <m/>
    <x v="0"/>
  </r>
  <r>
    <x v="41"/>
    <x v="3"/>
    <x v="0"/>
    <x v="3"/>
    <x v="40"/>
    <x v="25"/>
    <n v="8.11"/>
    <n v="0"/>
    <m/>
    <x v="0"/>
  </r>
  <r>
    <x v="41"/>
    <x v="3"/>
    <x v="0"/>
    <x v="2"/>
    <x v="40"/>
    <x v="25"/>
    <n v="10.78"/>
    <n v="0"/>
    <m/>
    <x v="0"/>
  </r>
  <r>
    <x v="41"/>
    <x v="3"/>
    <x v="0"/>
    <x v="7"/>
    <x v="40"/>
    <x v="25"/>
    <n v="5.37"/>
    <n v="0"/>
    <m/>
    <x v="0"/>
  </r>
  <r>
    <x v="41"/>
    <x v="3"/>
    <x v="0"/>
    <x v="0"/>
    <x v="40"/>
    <x v="25"/>
    <n v="18.5"/>
    <n v="0"/>
    <m/>
    <x v="0"/>
  </r>
  <r>
    <x v="41"/>
    <x v="3"/>
    <x v="0"/>
    <x v="3"/>
    <x v="40"/>
    <x v="26"/>
    <n v="8.24"/>
    <n v="0"/>
    <m/>
    <x v="0"/>
  </r>
  <r>
    <x v="41"/>
    <x v="3"/>
    <x v="0"/>
    <x v="2"/>
    <x v="40"/>
    <x v="26"/>
    <n v="10.85"/>
    <n v="0"/>
    <m/>
    <x v="0"/>
  </r>
  <r>
    <x v="41"/>
    <x v="3"/>
    <x v="0"/>
    <x v="7"/>
    <x v="40"/>
    <x v="26"/>
    <n v="5.38"/>
    <n v="0"/>
    <m/>
    <x v="0"/>
  </r>
  <r>
    <x v="41"/>
    <x v="3"/>
    <x v="0"/>
    <x v="0"/>
    <x v="40"/>
    <x v="26"/>
    <n v="18.46"/>
    <n v="0"/>
    <m/>
    <x v="0"/>
  </r>
  <r>
    <x v="41"/>
    <x v="3"/>
    <x v="0"/>
    <x v="3"/>
    <x v="40"/>
    <x v="27"/>
    <n v="8.34"/>
    <n v="0"/>
    <m/>
    <x v="0"/>
  </r>
  <r>
    <x v="41"/>
    <x v="3"/>
    <x v="0"/>
    <x v="2"/>
    <x v="40"/>
    <x v="27"/>
    <n v="10.89"/>
    <n v="0"/>
    <m/>
    <x v="0"/>
  </r>
  <r>
    <x v="41"/>
    <x v="3"/>
    <x v="0"/>
    <x v="7"/>
    <x v="40"/>
    <x v="27"/>
    <n v="5.38"/>
    <n v="0"/>
    <m/>
    <x v="0"/>
  </r>
  <r>
    <x v="41"/>
    <x v="3"/>
    <x v="0"/>
    <x v="0"/>
    <x v="40"/>
    <x v="27"/>
    <n v="18.43"/>
    <n v="0"/>
    <m/>
    <x v="0"/>
  </r>
  <r>
    <x v="41"/>
    <x v="3"/>
    <x v="0"/>
    <x v="3"/>
    <x v="40"/>
    <x v="28"/>
    <n v="8.4499999999999993"/>
    <n v="0"/>
    <m/>
    <x v="0"/>
  </r>
  <r>
    <x v="41"/>
    <x v="3"/>
    <x v="0"/>
    <x v="2"/>
    <x v="40"/>
    <x v="28"/>
    <n v="10.92"/>
    <n v="0"/>
    <m/>
    <x v="0"/>
  </r>
  <r>
    <x v="41"/>
    <x v="3"/>
    <x v="0"/>
    <x v="7"/>
    <x v="40"/>
    <x v="28"/>
    <n v="5.36"/>
    <n v="0"/>
    <m/>
    <x v="0"/>
  </r>
  <r>
    <x v="41"/>
    <x v="3"/>
    <x v="0"/>
    <x v="0"/>
    <x v="40"/>
    <x v="28"/>
    <n v="18.38"/>
    <n v="0"/>
    <m/>
    <x v="0"/>
  </r>
  <r>
    <x v="41"/>
    <x v="3"/>
    <x v="0"/>
    <x v="3"/>
    <x v="40"/>
    <x v="29"/>
    <n v="8.5299999999999994"/>
    <n v="0"/>
    <m/>
    <x v="0"/>
  </r>
  <r>
    <x v="41"/>
    <x v="3"/>
    <x v="0"/>
    <x v="2"/>
    <x v="40"/>
    <x v="29"/>
    <n v="10.93"/>
    <n v="0"/>
    <m/>
    <x v="0"/>
  </r>
  <r>
    <x v="41"/>
    <x v="3"/>
    <x v="0"/>
    <x v="7"/>
    <x v="40"/>
    <x v="29"/>
    <n v="5.36"/>
    <n v="0"/>
    <m/>
    <x v="0"/>
  </r>
  <r>
    <x v="41"/>
    <x v="3"/>
    <x v="0"/>
    <x v="0"/>
    <x v="40"/>
    <x v="29"/>
    <n v="18.36"/>
    <n v="0"/>
    <m/>
    <x v="0"/>
  </r>
  <r>
    <x v="41"/>
    <x v="3"/>
    <x v="0"/>
    <x v="3"/>
    <x v="40"/>
    <x v="30"/>
    <n v="8.69"/>
    <n v="0"/>
    <m/>
    <x v="0"/>
  </r>
  <r>
    <x v="41"/>
    <x v="3"/>
    <x v="0"/>
    <x v="2"/>
    <x v="40"/>
    <x v="30"/>
    <n v="10.95"/>
    <n v="0"/>
    <m/>
    <x v="0"/>
  </r>
  <r>
    <x v="41"/>
    <x v="3"/>
    <x v="0"/>
    <x v="7"/>
    <x v="40"/>
    <x v="30"/>
    <n v="5.34"/>
    <n v="0"/>
    <m/>
    <x v="0"/>
  </r>
  <r>
    <x v="41"/>
    <x v="3"/>
    <x v="0"/>
    <x v="0"/>
    <x v="40"/>
    <x v="30"/>
    <n v="18.34"/>
    <n v="0"/>
    <m/>
    <x v="0"/>
  </r>
  <r>
    <x v="41"/>
    <x v="4"/>
    <x v="0"/>
    <x v="3"/>
    <x v="40"/>
    <x v="31"/>
    <n v="6.99"/>
    <n v="0"/>
    <m/>
    <x v="0"/>
  </r>
  <r>
    <x v="41"/>
    <x v="4"/>
    <x v="0"/>
    <x v="2"/>
    <x v="40"/>
    <x v="31"/>
    <n v="10.5"/>
    <n v="0"/>
    <m/>
    <x v="0"/>
  </r>
  <r>
    <x v="41"/>
    <x v="4"/>
    <x v="0"/>
    <x v="7"/>
    <x v="40"/>
    <x v="31"/>
    <n v="5.84"/>
    <n v="0"/>
    <m/>
    <x v="0"/>
  </r>
  <r>
    <x v="41"/>
    <x v="4"/>
    <x v="0"/>
    <x v="0"/>
    <x v="40"/>
    <x v="31"/>
    <n v="16.43"/>
    <n v="0"/>
    <m/>
    <x v="0"/>
  </r>
  <r>
    <x v="41"/>
    <x v="4"/>
    <x v="0"/>
    <x v="3"/>
    <x v="40"/>
    <x v="32"/>
    <n v="6.39"/>
    <n v="0"/>
    <m/>
    <x v="0"/>
  </r>
  <r>
    <x v="41"/>
    <x v="4"/>
    <x v="0"/>
    <x v="2"/>
    <x v="40"/>
    <x v="32"/>
    <n v="10.55"/>
    <n v="0"/>
    <m/>
    <x v="0"/>
  </r>
  <r>
    <x v="41"/>
    <x v="4"/>
    <x v="0"/>
    <x v="7"/>
    <x v="40"/>
    <x v="32"/>
    <n v="5.58"/>
    <n v="0"/>
    <m/>
    <x v="0"/>
  </r>
  <r>
    <x v="41"/>
    <x v="4"/>
    <x v="0"/>
    <x v="0"/>
    <x v="40"/>
    <x v="32"/>
    <n v="17.100000000000001"/>
    <n v="0"/>
    <m/>
    <x v="0"/>
  </r>
  <r>
    <x v="41"/>
    <x v="4"/>
    <x v="0"/>
    <x v="3"/>
    <x v="40"/>
    <x v="33"/>
    <n v="5.83"/>
    <n v="0"/>
    <m/>
    <x v="0"/>
  </r>
  <r>
    <x v="41"/>
    <x v="4"/>
    <x v="0"/>
    <x v="2"/>
    <x v="40"/>
    <x v="33"/>
    <n v="9.73"/>
    <n v="0"/>
    <m/>
    <x v="0"/>
  </r>
  <r>
    <x v="41"/>
    <x v="4"/>
    <x v="0"/>
    <x v="7"/>
    <x v="40"/>
    <x v="33"/>
    <n v="5.48"/>
    <n v="0"/>
    <m/>
    <x v="0"/>
  </r>
  <r>
    <x v="41"/>
    <x v="4"/>
    <x v="0"/>
    <x v="0"/>
    <x v="40"/>
    <x v="33"/>
    <n v="17.420000000000002"/>
    <n v="0"/>
    <m/>
    <x v="0"/>
  </r>
  <r>
    <x v="41"/>
    <x v="4"/>
    <x v="0"/>
    <x v="3"/>
    <x v="40"/>
    <x v="34"/>
    <n v="5.58"/>
    <n v="0"/>
    <m/>
    <x v="0"/>
  </r>
  <r>
    <x v="41"/>
    <x v="4"/>
    <x v="0"/>
    <x v="2"/>
    <x v="40"/>
    <x v="34"/>
    <n v="10.01"/>
    <n v="0"/>
    <m/>
    <x v="0"/>
  </r>
  <r>
    <x v="41"/>
    <x v="4"/>
    <x v="0"/>
    <x v="7"/>
    <x v="40"/>
    <x v="34"/>
    <n v="5.76"/>
    <n v="0"/>
    <m/>
    <x v="0"/>
  </r>
  <r>
    <x v="41"/>
    <x v="4"/>
    <x v="0"/>
    <x v="0"/>
    <x v="40"/>
    <x v="34"/>
    <n v="17.350000000000001"/>
    <n v="0"/>
    <m/>
    <x v="0"/>
  </r>
  <r>
    <x v="41"/>
    <x v="4"/>
    <x v="0"/>
    <x v="3"/>
    <x v="40"/>
    <x v="35"/>
    <n v="5.2"/>
    <n v="0"/>
    <m/>
    <x v="0"/>
  </r>
  <r>
    <x v="41"/>
    <x v="4"/>
    <x v="0"/>
    <x v="2"/>
    <x v="40"/>
    <x v="35"/>
    <n v="9.6199999999999992"/>
    <n v="0"/>
    <m/>
    <x v="0"/>
  </r>
  <r>
    <x v="41"/>
    <x v="4"/>
    <x v="0"/>
    <x v="7"/>
    <x v="40"/>
    <x v="35"/>
    <n v="5.83"/>
    <n v="0"/>
    <m/>
    <x v="0"/>
  </r>
  <r>
    <x v="41"/>
    <x v="4"/>
    <x v="0"/>
    <x v="0"/>
    <x v="40"/>
    <x v="35"/>
    <n v="17.760000000000002"/>
    <n v="0"/>
    <m/>
    <x v="0"/>
  </r>
  <r>
    <x v="41"/>
    <x v="4"/>
    <x v="0"/>
    <x v="3"/>
    <x v="40"/>
    <x v="36"/>
    <n v="4.99"/>
    <n v="0"/>
    <m/>
    <x v="0"/>
  </r>
  <r>
    <x v="41"/>
    <x v="4"/>
    <x v="0"/>
    <x v="2"/>
    <x v="40"/>
    <x v="36"/>
    <n v="9.49"/>
    <n v="0"/>
    <m/>
    <x v="0"/>
  </r>
  <r>
    <x v="41"/>
    <x v="4"/>
    <x v="0"/>
    <x v="7"/>
    <x v="40"/>
    <x v="36"/>
    <n v="5.33"/>
    <n v="0"/>
    <m/>
    <x v="0"/>
  </r>
  <r>
    <x v="41"/>
    <x v="4"/>
    <x v="0"/>
    <x v="0"/>
    <x v="40"/>
    <x v="36"/>
    <n v="18.34"/>
    <n v="0"/>
    <m/>
    <x v="0"/>
  </r>
  <r>
    <x v="41"/>
    <x v="4"/>
    <x v="0"/>
    <x v="3"/>
    <x v="40"/>
    <x v="37"/>
    <n v="5.54"/>
    <n v="0"/>
    <m/>
    <x v="0"/>
  </r>
  <r>
    <x v="41"/>
    <x v="4"/>
    <x v="0"/>
    <x v="2"/>
    <x v="40"/>
    <x v="37"/>
    <n v="10.33"/>
    <n v="0"/>
    <m/>
    <x v="0"/>
  </r>
  <r>
    <x v="41"/>
    <x v="4"/>
    <x v="0"/>
    <x v="7"/>
    <x v="40"/>
    <x v="37"/>
    <n v="5.7"/>
    <n v="0"/>
    <m/>
    <x v="0"/>
  </r>
  <r>
    <x v="41"/>
    <x v="4"/>
    <x v="0"/>
    <x v="0"/>
    <x v="40"/>
    <x v="37"/>
    <n v="17.920000000000002"/>
    <n v="0"/>
    <m/>
    <x v="0"/>
  </r>
  <r>
    <x v="41"/>
    <x v="4"/>
    <x v="0"/>
    <x v="3"/>
    <x v="40"/>
    <x v="38"/>
    <n v="5.37"/>
    <n v="0"/>
    <m/>
    <x v="0"/>
  </r>
  <r>
    <x v="41"/>
    <x v="4"/>
    <x v="0"/>
    <x v="2"/>
    <x v="40"/>
    <x v="38"/>
    <n v="10.06"/>
    <n v="0"/>
    <m/>
    <x v="0"/>
  </r>
  <r>
    <x v="41"/>
    <x v="4"/>
    <x v="0"/>
    <x v="7"/>
    <x v="40"/>
    <x v="38"/>
    <n v="6.15"/>
    <n v="0"/>
    <m/>
    <x v="0"/>
  </r>
  <r>
    <x v="41"/>
    <x v="4"/>
    <x v="0"/>
    <x v="0"/>
    <x v="40"/>
    <x v="38"/>
    <n v="17.760000000000002"/>
    <n v="0"/>
    <m/>
    <x v="0"/>
  </r>
  <r>
    <x v="41"/>
    <x v="4"/>
    <x v="0"/>
    <x v="3"/>
    <x v="40"/>
    <x v="39"/>
    <n v="4.6399999999999997"/>
    <n v="0"/>
    <m/>
    <x v="0"/>
  </r>
  <r>
    <x v="41"/>
    <x v="4"/>
    <x v="0"/>
    <x v="2"/>
    <x v="40"/>
    <x v="39"/>
    <n v="9.2100000000000009"/>
    <n v="0"/>
    <m/>
    <x v="0"/>
  </r>
  <r>
    <x v="41"/>
    <x v="4"/>
    <x v="0"/>
    <x v="7"/>
    <x v="40"/>
    <x v="39"/>
    <n v="5.9"/>
    <n v="0"/>
    <m/>
    <x v="0"/>
  </r>
  <r>
    <x v="41"/>
    <x v="4"/>
    <x v="0"/>
    <x v="0"/>
    <x v="40"/>
    <x v="39"/>
    <n v="17.34"/>
    <n v="0"/>
    <m/>
    <x v="0"/>
  </r>
  <r>
    <x v="41"/>
    <x v="4"/>
    <x v="0"/>
    <x v="3"/>
    <x v="40"/>
    <x v="40"/>
    <n v="4.7699999999999996"/>
    <n v="0"/>
    <m/>
    <x v="0"/>
  </r>
  <r>
    <x v="41"/>
    <x v="4"/>
    <x v="0"/>
    <x v="2"/>
    <x v="40"/>
    <x v="40"/>
    <n v="9.24"/>
    <n v="0"/>
    <m/>
    <x v="0"/>
  </r>
  <r>
    <x v="41"/>
    <x v="4"/>
    <x v="0"/>
    <x v="7"/>
    <x v="40"/>
    <x v="40"/>
    <n v="5.98"/>
    <n v="0"/>
    <m/>
    <x v="0"/>
  </r>
  <r>
    <x v="41"/>
    <x v="4"/>
    <x v="0"/>
    <x v="0"/>
    <x v="40"/>
    <x v="40"/>
    <n v="16.899999999999999"/>
    <n v="0"/>
    <m/>
    <x v="0"/>
  </r>
  <r>
    <x v="41"/>
    <x v="4"/>
    <x v="0"/>
    <x v="3"/>
    <x v="40"/>
    <x v="41"/>
    <n v="7.18"/>
    <n v="0"/>
    <m/>
    <x v="0"/>
  </r>
  <r>
    <x v="41"/>
    <x v="4"/>
    <x v="0"/>
    <x v="2"/>
    <x v="40"/>
    <x v="41"/>
    <n v="10.44"/>
    <n v="0"/>
    <m/>
    <x v="0"/>
  </r>
  <r>
    <x v="41"/>
    <x v="4"/>
    <x v="0"/>
    <x v="7"/>
    <x v="40"/>
    <x v="41"/>
    <n v="6.67"/>
    <n v="0"/>
    <m/>
    <x v="0"/>
  </r>
  <r>
    <x v="41"/>
    <x v="4"/>
    <x v="0"/>
    <x v="0"/>
    <x v="40"/>
    <x v="41"/>
    <n v="16.5"/>
    <n v="0"/>
    <m/>
    <x v="0"/>
  </r>
  <r>
    <x v="41"/>
    <x v="4"/>
    <x v="0"/>
    <x v="3"/>
    <x v="40"/>
    <x v="42"/>
    <n v="6.75"/>
    <n v="0"/>
    <m/>
    <x v="0"/>
  </r>
  <r>
    <x v="41"/>
    <x v="4"/>
    <x v="0"/>
    <x v="2"/>
    <x v="40"/>
    <x v="42"/>
    <n v="11.23"/>
    <n v="0"/>
    <m/>
    <x v="0"/>
  </r>
  <r>
    <x v="41"/>
    <x v="4"/>
    <x v="0"/>
    <x v="7"/>
    <x v="40"/>
    <x v="42"/>
    <n v="7.88"/>
    <n v="0"/>
    <m/>
    <x v="0"/>
  </r>
  <r>
    <x v="41"/>
    <x v="4"/>
    <x v="0"/>
    <x v="0"/>
    <x v="40"/>
    <x v="42"/>
    <n v="16.86"/>
    <n v="0"/>
    <m/>
    <x v="0"/>
  </r>
  <r>
    <x v="41"/>
    <x v="4"/>
    <x v="0"/>
    <x v="3"/>
    <x v="40"/>
    <x v="43"/>
    <n v="5.84"/>
    <n v="0"/>
    <m/>
    <x v="0"/>
  </r>
  <r>
    <x v="41"/>
    <x v="4"/>
    <x v="0"/>
    <x v="2"/>
    <x v="40"/>
    <x v="43"/>
    <n v="9.35"/>
    <n v="0"/>
    <m/>
    <x v="0"/>
  </r>
  <r>
    <x v="41"/>
    <x v="4"/>
    <x v="0"/>
    <x v="7"/>
    <x v="40"/>
    <x v="43"/>
    <n v="6.74"/>
    <n v="0"/>
    <m/>
    <x v="0"/>
  </r>
  <r>
    <x v="41"/>
    <x v="4"/>
    <x v="0"/>
    <x v="0"/>
    <x v="40"/>
    <x v="43"/>
    <n v="16.28"/>
    <n v="0"/>
    <m/>
    <x v="0"/>
  </r>
  <r>
    <x v="41"/>
    <x v="4"/>
    <x v="0"/>
    <x v="3"/>
    <x v="40"/>
    <x v="44"/>
    <n v="6.98"/>
    <n v="0"/>
    <m/>
    <x v="0"/>
  </r>
  <r>
    <x v="41"/>
    <x v="4"/>
    <x v="0"/>
    <x v="2"/>
    <x v="40"/>
    <x v="44"/>
    <n v="10.71"/>
    <n v="0"/>
    <m/>
    <x v="0"/>
  </r>
  <r>
    <x v="41"/>
    <x v="4"/>
    <x v="0"/>
    <x v="7"/>
    <x v="40"/>
    <x v="44"/>
    <n v="7.78"/>
    <n v="0"/>
    <m/>
    <x v="0"/>
  </r>
  <r>
    <x v="41"/>
    <x v="4"/>
    <x v="0"/>
    <x v="0"/>
    <x v="40"/>
    <x v="44"/>
    <n v="16.329999999999998"/>
    <n v="0"/>
    <m/>
    <x v="0"/>
  </r>
  <r>
    <x v="41"/>
    <x v="4"/>
    <x v="0"/>
    <x v="3"/>
    <x v="40"/>
    <x v="45"/>
    <n v="7.91"/>
    <n v="0"/>
    <m/>
    <x v="0"/>
  </r>
  <r>
    <x v="41"/>
    <x v="4"/>
    <x v="0"/>
    <x v="2"/>
    <x v="40"/>
    <x v="45"/>
    <n v="11.72"/>
    <n v="0"/>
    <m/>
    <x v="0"/>
  </r>
  <r>
    <x v="41"/>
    <x v="4"/>
    <x v="0"/>
    <x v="7"/>
    <x v="40"/>
    <x v="45"/>
    <n v="8.58"/>
    <n v="0"/>
    <m/>
    <x v="0"/>
  </r>
  <r>
    <x v="41"/>
    <x v="4"/>
    <x v="0"/>
    <x v="0"/>
    <x v="40"/>
    <x v="45"/>
    <n v="16.329999999999998"/>
    <n v="0"/>
    <m/>
    <x v="0"/>
  </r>
  <r>
    <x v="41"/>
    <x v="4"/>
    <x v="0"/>
    <x v="3"/>
    <x v="40"/>
    <x v="46"/>
    <n v="10.17"/>
    <n v="0"/>
    <m/>
    <x v="0"/>
  </r>
  <r>
    <x v="41"/>
    <x v="4"/>
    <x v="0"/>
    <x v="2"/>
    <x v="40"/>
    <x v="46"/>
    <n v="13.18"/>
    <n v="0"/>
    <m/>
    <x v="0"/>
  </r>
  <r>
    <x v="41"/>
    <x v="4"/>
    <x v="0"/>
    <x v="7"/>
    <x v="40"/>
    <x v="46"/>
    <n v="9.9"/>
    <n v="0"/>
    <m/>
    <x v="0"/>
  </r>
  <r>
    <x v="41"/>
    <x v="4"/>
    <x v="0"/>
    <x v="0"/>
    <x v="40"/>
    <x v="46"/>
    <n v="16.88"/>
    <n v="0"/>
    <m/>
    <x v="0"/>
  </r>
  <r>
    <x v="41"/>
    <x v="4"/>
    <x v="0"/>
    <x v="3"/>
    <x v="40"/>
    <x v="47"/>
    <n v="11.12"/>
    <n v="0"/>
    <m/>
    <x v="0"/>
  </r>
  <r>
    <x v="41"/>
    <x v="4"/>
    <x v="0"/>
    <x v="2"/>
    <x v="40"/>
    <x v="47"/>
    <n v="14.26"/>
    <n v="0"/>
    <m/>
    <x v="0"/>
  </r>
  <r>
    <x v="41"/>
    <x v="4"/>
    <x v="0"/>
    <x v="7"/>
    <x v="40"/>
    <x v="47"/>
    <n v="10.59"/>
    <n v="0"/>
    <m/>
    <x v="0"/>
  </r>
  <r>
    <x v="41"/>
    <x v="4"/>
    <x v="0"/>
    <x v="0"/>
    <x v="40"/>
    <x v="47"/>
    <n v="18.11"/>
    <n v="0"/>
    <m/>
    <x v="0"/>
  </r>
  <r>
    <x v="41"/>
    <x v="4"/>
    <x v="0"/>
    <x v="3"/>
    <x v="40"/>
    <x v="48"/>
    <n v="11.84"/>
    <n v="0"/>
    <m/>
    <x v="0"/>
  </r>
  <r>
    <x v="41"/>
    <x v="4"/>
    <x v="0"/>
    <x v="2"/>
    <x v="40"/>
    <x v="48"/>
    <n v="15.1"/>
    <n v="0"/>
    <m/>
    <x v="0"/>
  </r>
  <r>
    <x v="41"/>
    <x v="4"/>
    <x v="0"/>
    <x v="7"/>
    <x v="40"/>
    <x v="48"/>
    <n v="9.73"/>
    <n v="0"/>
    <m/>
    <x v="0"/>
  </r>
  <r>
    <x v="41"/>
    <x v="4"/>
    <x v="0"/>
    <x v="0"/>
    <x v="40"/>
    <x v="48"/>
    <n v="18.12"/>
    <n v="0"/>
    <m/>
    <x v="0"/>
  </r>
  <r>
    <x v="41"/>
    <x v="4"/>
    <x v="0"/>
    <x v="3"/>
    <x v="40"/>
    <x v="49"/>
    <n v="15.31"/>
    <n v="0"/>
    <m/>
    <x v="0"/>
  </r>
  <r>
    <x v="41"/>
    <x v="4"/>
    <x v="0"/>
    <x v="2"/>
    <x v="40"/>
    <x v="49"/>
    <n v="17.57"/>
    <n v="0"/>
    <m/>
    <x v="0"/>
  </r>
  <r>
    <x v="41"/>
    <x v="4"/>
    <x v="0"/>
    <x v="7"/>
    <x v="40"/>
    <x v="49"/>
    <n v="9.9499999999999993"/>
    <n v="0"/>
    <m/>
    <x v="0"/>
  </r>
  <r>
    <x v="41"/>
    <x v="4"/>
    <x v="0"/>
    <x v="0"/>
    <x v="40"/>
    <x v="49"/>
    <n v="18.91"/>
    <n v="0"/>
    <m/>
    <x v="0"/>
  </r>
  <r>
    <x v="41"/>
    <x v="4"/>
    <x v="0"/>
    <x v="3"/>
    <x v="40"/>
    <x v="50"/>
    <n v="10.64"/>
    <n v="0"/>
    <m/>
    <x v="0"/>
  </r>
  <r>
    <x v="41"/>
    <x v="4"/>
    <x v="0"/>
    <x v="2"/>
    <x v="40"/>
    <x v="50"/>
    <n v="16.39"/>
    <n v="0"/>
    <m/>
    <x v="0"/>
  </r>
  <r>
    <x v="41"/>
    <x v="4"/>
    <x v="0"/>
    <x v="7"/>
    <x v="40"/>
    <x v="50"/>
    <n v="8.76"/>
    <n v="0"/>
    <m/>
    <x v="0"/>
  </r>
  <r>
    <x v="41"/>
    <x v="4"/>
    <x v="0"/>
    <x v="0"/>
    <x v="40"/>
    <x v="50"/>
    <n v="19.98"/>
    <n v="0"/>
    <m/>
    <x v="0"/>
  </r>
  <r>
    <x v="41"/>
    <x v="4"/>
    <x v="0"/>
    <x v="3"/>
    <x v="40"/>
    <x v="51"/>
    <n v="12.29"/>
    <n v="0"/>
    <m/>
    <x v="0"/>
  </r>
  <r>
    <x v="41"/>
    <x v="4"/>
    <x v="0"/>
    <x v="2"/>
    <x v="40"/>
    <x v="51"/>
    <n v="15.78"/>
    <n v="0"/>
    <m/>
    <x v="0"/>
  </r>
  <r>
    <x v="41"/>
    <x v="4"/>
    <x v="0"/>
    <x v="7"/>
    <x v="40"/>
    <x v="51"/>
    <n v="7.85"/>
    <n v="0"/>
    <m/>
    <x v="0"/>
  </r>
  <r>
    <x v="41"/>
    <x v="4"/>
    <x v="0"/>
    <x v="0"/>
    <x v="40"/>
    <x v="51"/>
    <n v="19.059999999999999"/>
    <n v="0"/>
    <m/>
    <x v="0"/>
  </r>
  <r>
    <x v="41"/>
    <x v="4"/>
    <x v="0"/>
    <x v="3"/>
    <x v="40"/>
    <x v="52"/>
    <n v="14.97"/>
    <n v="0"/>
    <m/>
    <x v="0"/>
  </r>
  <r>
    <x v="41"/>
    <x v="4"/>
    <x v="0"/>
    <x v="2"/>
    <x v="40"/>
    <x v="52"/>
    <n v="15.81"/>
    <n v="0"/>
    <m/>
    <x v="0"/>
  </r>
  <r>
    <x v="41"/>
    <x v="4"/>
    <x v="0"/>
    <x v="7"/>
    <x v="40"/>
    <x v="52"/>
    <n v="7.74"/>
    <n v="0"/>
    <m/>
    <x v="0"/>
  </r>
  <r>
    <x v="41"/>
    <x v="4"/>
    <x v="0"/>
    <x v="0"/>
    <x v="40"/>
    <x v="52"/>
    <n v="19.05"/>
    <n v="0"/>
    <m/>
    <x v="0"/>
  </r>
  <r>
    <x v="41"/>
    <x v="4"/>
    <x v="0"/>
    <x v="3"/>
    <x v="40"/>
    <x v="53"/>
    <n v="15.18"/>
    <n v="0"/>
    <m/>
    <x v="0"/>
  </r>
  <r>
    <x v="41"/>
    <x v="4"/>
    <x v="0"/>
    <x v="2"/>
    <x v="40"/>
    <x v="53"/>
    <n v="15.12"/>
    <n v="0"/>
    <m/>
    <x v="0"/>
  </r>
  <r>
    <x v="41"/>
    <x v="4"/>
    <x v="0"/>
    <x v="7"/>
    <x v="40"/>
    <x v="53"/>
    <n v="7.61"/>
    <n v="0"/>
    <m/>
    <x v="0"/>
  </r>
  <r>
    <x v="41"/>
    <x v="4"/>
    <x v="0"/>
    <x v="0"/>
    <x v="40"/>
    <x v="53"/>
    <n v="19.02"/>
    <n v="0"/>
    <m/>
    <x v="0"/>
  </r>
  <r>
    <x v="41"/>
    <x v="4"/>
    <x v="0"/>
    <x v="3"/>
    <x v="40"/>
    <x v="54"/>
    <n v="15.14"/>
    <n v="0"/>
    <m/>
    <x v="0"/>
  </r>
  <r>
    <x v="41"/>
    <x v="4"/>
    <x v="0"/>
    <x v="2"/>
    <x v="40"/>
    <x v="54"/>
    <n v="14.66"/>
    <n v="0"/>
    <m/>
    <x v="0"/>
  </r>
  <r>
    <x v="41"/>
    <x v="4"/>
    <x v="0"/>
    <x v="7"/>
    <x v="40"/>
    <x v="54"/>
    <n v="6.95"/>
    <n v="0"/>
    <m/>
    <x v="0"/>
  </r>
  <r>
    <x v="41"/>
    <x v="4"/>
    <x v="0"/>
    <x v="0"/>
    <x v="40"/>
    <x v="54"/>
    <n v="18.71"/>
    <n v="0"/>
    <m/>
    <x v="0"/>
  </r>
  <r>
    <x v="41"/>
    <x v="4"/>
    <x v="0"/>
    <x v="3"/>
    <x v="40"/>
    <x v="55"/>
    <n v="14.56"/>
    <n v="0"/>
    <m/>
    <x v="0"/>
  </r>
  <r>
    <x v="41"/>
    <x v="4"/>
    <x v="0"/>
    <x v="2"/>
    <x v="40"/>
    <x v="55"/>
    <n v="14.2"/>
    <n v="0"/>
    <m/>
    <x v="0"/>
  </r>
  <r>
    <x v="41"/>
    <x v="4"/>
    <x v="0"/>
    <x v="7"/>
    <x v="40"/>
    <x v="55"/>
    <n v="6.89"/>
    <n v="0"/>
    <m/>
    <x v="0"/>
  </r>
  <r>
    <x v="41"/>
    <x v="4"/>
    <x v="0"/>
    <x v="0"/>
    <x v="40"/>
    <x v="55"/>
    <n v="18.96"/>
    <n v="0"/>
    <m/>
    <x v="0"/>
  </r>
  <r>
    <x v="41"/>
    <x v="4"/>
    <x v="0"/>
    <x v="3"/>
    <x v="40"/>
    <x v="56"/>
    <n v="10.3"/>
    <n v="0"/>
    <m/>
    <x v="0"/>
  </r>
  <r>
    <x v="41"/>
    <x v="4"/>
    <x v="0"/>
    <x v="2"/>
    <x v="40"/>
    <x v="56"/>
    <n v="10.23"/>
    <n v="0"/>
    <m/>
    <x v="0"/>
  </r>
  <r>
    <x v="41"/>
    <x v="4"/>
    <x v="0"/>
    <x v="7"/>
    <x v="40"/>
    <x v="56"/>
    <n v="6.73"/>
    <n v="0"/>
    <m/>
    <x v="0"/>
  </r>
  <r>
    <x v="41"/>
    <x v="4"/>
    <x v="0"/>
    <x v="0"/>
    <x v="40"/>
    <x v="56"/>
    <n v="18.8"/>
    <n v="0"/>
    <m/>
    <x v="0"/>
  </r>
  <r>
    <x v="41"/>
    <x v="4"/>
    <x v="0"/>
    <x v="3"/>
    <x v="40"/>
    <x v="57"/>
    <n v="8.06"/>
    <n v="0"/>
    <m/>
    <x v="0"/>
  </r>
  <r>
    <x v="41"/>
    <x v="4"/>
    <x v="0"/>
    <x v="2"/>
    <x v="40"/>
    <x v="57"/>
    <n v="10.4"/>
    <n v="0"/>
    <m/>
    <x v="0"/>
  </r>
  <r>
    <x v="41"/>
    <x v="4"/>
    <x v="0"/>
    <x v="7"/>
    <x v="40"/>
    <x v="57"/>
    <n v="6.49"/>
    <n v="0"/>
    <m/>
    <x v="0"/>
  </r>
  <r>
    <x v="41"/>
    <x v="4"/>
    <x v="0"/>
    <x v="0"/>
    <x v="40"/>
    <x v="57"/>
    <n v="18.34"/>
    <n v="0"/>
    <m/>
    <x v="0"/>
  </r>
  <r>
    <x v="41"/>
    <x v="4"/>
    <x v="0"/>
    <x v="3"/>
    <x v="40"/>
    <x v="58"/>
    <n v="9.41"/>
    <n v="0"/>
    <m/>
    <x v="0"/>
  </r>
  <r>
    <x v="41"/>
    <x v="4"/>
    <x v="0"/>
    <x v="2"/>
    <x v="40"/>
    <x v="58"/>
    <n v="10.220000000000001"/>
    <n v="0"/>
    <m/>
    <x v="0"/>
  </r>
  <r>
    <x v="41"/>
    <x v="4"/>
    <x v="0"/>
    <x v="7"/>
    <x v="40"/>
    <x v="58"/>
    <n v="7.23"/>
    <n v="0"/>
    <m/>
    <x v="0"/>
  </r>
  <r>
    <x v="41"/>
    <x v="4"/>
    <x v="0"/>
    <x v="0"/>
    <x v="40"/>
    <x v="58"/>
    <n v="18.48"/>
    <n v="0"/>
    <m/>
    <x v="0"/>
  </r>
  <r>
    <x v="41"/>
    <x v="4"/>
    <x v="0"/>
    <x v="3"/>
    <x v="40"/>
    <x v="59"/>
    <n v="11.07"/>
    <n v="0"/>
    <m/>
    <x v="0"/>
  </r>
  <r>
    <x v="41"/>
    <x v="4"/>
    <x v="0"/>
    <x v="2"/>
    <x v="40"/>
    <x v="59"/>
    <n v="11.84"/>
    <n v="0"/>
    <m/>
    <x v="0"/>
  </r>
  <r>
    <x v="41"/>
    <x v="4"/>
    <x v="0"/>
    <x v="7"/>
    <x v="40"/>
    <x v="59"/>
    <n v="6.39"/>
    <n v="0"/>
    <m/>
    <x v="0"/>
  </r>
  <r>
    <x v="41"/>
    <x v="4"/>
    <x v="0"/>
    <x v="0"/>
    <x v="40"/>
    <x v="59"/>
    <n v="17.82"/>
    <n v="0"/>
    <m/>
    <x v="0"/>
  </r>
  <r>
    <x v="41"/>
    <x v="4"/>
    <x v="0"/>
    <x v="3"/>
    <x v="40"/>
    <x v="60"/>
    <n v="11.01"/>
    <n v="0"/>
    <m/>
    <x v="0"/>
  </r>
  <r>
    <x v="41"/>
    <x v="4"/>
    <x v="0"/>
    <x v="2"/>
    <x v="40"/>
    <x v="60"/>
    <n v="11.08"/>
    <n v="0"/>
    <m/>
    <x v="0"/>
  </r>
  <r>
    <x v="41"/>
    <x v="4"/>
    <x v="0"/>
    <x v="7"/>
    <x v="40"/>
    <x v="60"/>
    <n v="6.65"/>
    <n v="0"/>
    <m/>
    <x v="0"/>
  </r>
  <r>
    <x v="41"/>
    <x v="4"/>
    <x v="0"/>
    <x v="0"/>
    <x v="40"/>
    <x v="60"/>
    <n v="17.87"/>
    <n v="0"/>
    <m/>
    <x v="0"/>
  </r>
  <r>
    <x v="41"/>
    <x v="4"/>
    <x v="0"/>
    <x v="3"/>
    <x v="40"/>
    <x v="0"/>
    <n v="8.8699999999999992"/>
    <n v="0"/>
    <m/>
    <x v="0"/>
  </r>
  <r>
    <x v="41"/>
    <x v="4"/>
    <x v="0"/>
    <x v="2"/>
    <x v="40"/>
    <x v="0"/>
    <n v="10.17"/>
    <n v="0"/>
    <m/>
    <x v="0"/>
  </r>
  <r>
    <x v="41"/>
    <x v="4"/>
    <x v="0"/>
    <x v="7"/>
    <x v="40"/>
    <x v="0"/>
    <n v="6.74"/>
    <n v="0"/>
    <m/>
    <x v="0"/>
  </r>
  <r>
    <x v="41"/>
    <x v="4"/>
    <x v="0"/>
    <x v="0"/>
    <x v="40"/>
    <x v="0"/>
    <n v="17.420000000000002"/>
    <n v="0"/>
    <m/>
    <x v="0"/>
  </r>
  <r>
    <x v="41"/>
    <x v="4"/>
    <x v="0"/>
    <x v="3"/>
    <x v="40"/>
    <x v="1"/>
    <n v="10.49"/>
    <n v="0"/>
    <m/>
    <x v="0"/>
  </r>
  <r>
    <x v="41"/>
    <x v="4"/>
    <x v="0"/>
    <x v="2"/>
    <x v="40"/>
    <x v="1"/>
    <n v="11.78"/>
    <n v="0"/>
    <m/>
    <x v="0"/>
  </r>
  <r>
    <x v="41"/>
    <x v="4"/>
    <x v="0"/>
    <x v="7"/>
    <x v="40"/>
    <x v="1"/>
    <n v="6.89"/>
    <n v="0"/>
    <m/>
    <x v="0"/>
  </r>
  <r>
    <x v="41"/>
    <x v="4"/>
    <x v="0"/>
    <x v="0"/>
    <x v="40"/>
    <x v="1"/>
    <n v="17.11"/>
    <n v="0"/>
    <m/>
    <x v="0"/>
  </r>
  <r>
    <x v="41"/>
    <x v="4"/>
    <x v="0"/>
    <x v="3"/>
    <x v="40"/>
    <x v="2"/>
    <n v="15.88"/>
    <n v="0"/>
    <m/>
    <x v="0"/>
  </r>
  <r>
    <x v="41"/>
    <x v="4"/>
    <x v="0"/>
    <x v="2"/>
    <x v="40"/>
    <x v="2"/>
    <n v="14.96"/>
    <n v="0"/>
    <m/>
    <x v="0"/>
  </r>
  <r>
    <x v="41"/>
    <x v="4"/>
    <x v="0"/>
    <x v="7"/>
    <x v="40"/>
    <x v="2"/>
    <n v="7.42"/>
    <n v="0"/>
    <m/>
    <x v="0"/>
  </r>
  <r>
    <x v="41"/>
    <x v="4"/>
    <x v="0"/>
    <x v="0"/>
    <x v="40"/>
    <x v="2"/>
    <n v="17.72"/>
    <n v="0"/>
    <m/>
    <x v="0"/>
  </r>
  <r>
    <x v="41"/>
    <x v="4"/>
    <x v="0"/>
    <x v="3"/>
    <x v="40"/>
    <x v="3"/>
    <n v="12.26"/>
    <n v="0"/>
    <m/>
    <x v="0"/>
  </r>
  <r>
    <x v="41"/>
    <x v="4"/>
    <x v="0"/>
    <x v="2"/>
    <x v="40"/>
    <x v="3"/>
    <n v="13.78"/>
    <n v="0"/>
    <m/>
    <x v="0"/>
  </r>
  <r>
    <x v="41"/>
    <x v="4"/>
    <x v="0"/>
    <x v="7"/>
    <x v="40"/>
    <x v="3"/>
    <n v="7.53"/>
    <n v="0"/>
    <m/>
    <x v="0"/>
  </r>
  <r>
    <x v="41"/>
    <x v="4"/>
    <x v="0"/>
    <x v="0"/>
    <x v="40"/>
    <x v="3"/>
    <n v="18.38"/>
    <n v="0"/>
    <m/>
    <x v="0"/>
  </r>
  <r>
    <x v="41"/>
    <x v="4"/>
    <x v="0"/>
    <x v="3"/>
    <x v="40"/>
    <x v="4"/>
    <n v="11.48"/>
    <n v="0"/>
    <m/>
    <x v="0"/>
  </r>
  <r>
    <x v="41"/>
    <x v="4"/>
    <x v="0"/>
    <x v="2"/>
    <x v="40"/>
    <x v="4"/>
    <n v="12.65"/>
    <n v="0"/>
    <m/>
    <x v="0"/>
  </r>
  <r>
    <x v="41"/>
    <x v="4"/>
    <x v="0"/>
    <x v="7"/>
    <x v="40"/>
    <x v="4"/>
    <n v="7.16"/>
    <n v="0"/>
    <m/>
    <x v="0"/>
  </r>
  <r>
    <x v="41"/>
    <x v="4"/>
    <x v="0"/>
    <x v="0"/>
    <x v="40"/>
    <x v="4"/>
    <n v="18.010000000000002"/>
    <n v="0"/>
    <m/>
    <x v="0"/>
  </r>
  <r>
    <x v="41"/>
    <x v="4"/>
    <x v="0"/>
    <x v="3"/>
    <x v="40"/>
    <x v="5"/>
    <n v="11.09"/>
    <n v="0"/>
    <m/>
    <x v="0"/>
  </r>
  <r>
    <x v="41"/>
    <x v="4"/>
    <x v="0"/>
    <x v="2"/>
    <x v="40"/>
    <x v="5"/>
    <n v="12.24"/>
    <n v="0"/>
    <m/>
    <x v="0"/>
  </r>
  <r>
    <x v="41"/>
    <x v="4"/>
    <x v="0"/>
    <x v="7"/>
    <x v="40"/>
    <x v="5"/>
    <n v="6.93"/>
    <n v="0"/>
    <m/>
    <x v="0"/>
  </r>
  <r>
    <x v="41"/>
    <x v="4"/>
    <x v="0"/>
    <x v="0"/>
    <x v="40"/>
    <x v="5"/>
    <n v="18.8"/>
    <n v="0"/>
    <m/>
    <x v="0"/>
  </r>
  <r>
    <x v="41"/>
    <x v="4"/>
    <x v="0"/>
    <x v="3"/>
    <x v="40"/>
    <x v="6"/>
    <n v="10.039999999999999"/>
    <n v="0"/>
    <m/>
    <x v="0"/>
  </r>
  <r>
    <x v="41"/>
    <x v="4"/>
    <x v="0"/>
    <x v="2"/>
    <x v="40"/>
    <x v="6"/>
    <n v="11.44"/>
    <n v="0"/>
    <m/>
    <x v="0"/>
  </r>
  <r>
    <x v="41"/>
    <x v="4"/>
    <x v="0"/>
    <x v="7"/>
    <x v="40"/>
    <x v="6"/>
    <n v="6.67"/>
    <n v="0"/>
    <m/>
    <x v="0"/>
  </r>
  <r>
    <x v="41"/>
    <x v="4"/>
    <x v="0"/>
    <x v="0"/>
    <x v="40"/>
    <x v="6"/>
    <n v="18.88"/>
    <n v="0"/>
    <m/>
    <x v="0"/>
  </r>
  <r>
    <x v="41"/>
    <x v="4"/>
    <x v="0"/>
    <x v="3"/>
    <x v="40"/>
    <x v="7"/>
    <n v="10.48"/>
    <n v="0"/>
    <m/>
    <x v="0"/>
  </r>
  <r>
    <x v="41"/>
    <x v="4"/>
    <x v="0"/>
    <x v="2"/>
    <x v="40"/>
    <x v="7"/>
    <n v="11.16"/>
    <n v="0"/>
    <m/>
    <x v="0"/>
  </r>
  <r>
    <x v="41"/>
    <x v="4"/>
    <x v="0"/>
    <x v="7"/>
    <x v="40"/>
    <x v="7"/>
    <n v="6.55"/>
    <n v="0"/>
    <m/>
    <x v="0"/>
  </r>
  <r>
    <x v="41"/>
    <x v="4"/>
    <x v="0"/>
    <x v="0"/>
    <x v="40"/>
    <x v="7"/>
    <n v="18.579999999999998"/>
    <n v="0"/>
    <m/>
    <x v="0"/>
  </r>
  <r>
    <x v="41"/>
    <x v="4"/>
    <x v="0"/>
    <x v="3"/>
    <x v="40"/>
    <x v="8"/>
    <n v="10.72"/>
    <n v="0"/>
    <m/>
    <x v="0"/>
  </r>
  <r>
    <x v="41"/>
    <x v="4"/>
    <x v="0"/>
    <x v="2"/>
    <x v="40"/>
    <x v="8"/>
    <n v="11.22"/>
    <n v="0"/>
    <m/>
    <x v="0"/>
  </r>
  <r>
    <x v="41"/>
    <x v="4"/>
    <x v="0"/>
    <x v="7"/>
    <x v="40"/>
    <x v="8"/>
    <n v="6.67"/>
    <n v="0"/>
    <m/>
    <x v="0"/>
  </r>
  <r>
    <x v="41"/>
    <x v="4"/>
    <x v="0"/>
    <x v="0"/>
    <x v="40"/>
    <x v="8"/>
    <n v="18.28"/>
    <n v="0"/>
    <m/>
    <x v="0"/>
  </r>
  <r>
    <x v="41"/>
    <x v="4"/>
    <x v="0"/>
    <x v="3"/>
    <x v="40"/>
    <x v="9"/>
    <n v="10.89"/>
    <n v="0"/>
    <m/>
    <x v="0"/>
  </r>
  <r>
    <x v="41"/>
    <x v="4"/>
    <x v="0"/>
    <x v="2"/>
    <x v="40"/>
    <x v="9"/>
    <n v="11.46"/>
    <n v="0"/>
    <m/>
    <x v="0"/>
  </r>
  <r>
    <x v="41"/>
    <x v="4"/>
    <x v="0"/>
    <x v="7"/>
    <x v="40"/>
    <x v="9"/>
    <n v="6.86"/>
    <n v="0"/>
    <m/>
    <x v="0"/>
  </r>
  <r>
    <x v="41"/>
    <x v="4"/>
    <x v="0"/>
    <x v="0"/>
    <x v="40"/>
    <x v="9"/>
    <n v="18.27"/>
    <n v="0"/>
    <m/>
    <x v="0"/>
  </r>
  <r>
    <x v="41"/>
    <x v="4"/>
    <x v="0"/>
    <x v="3"/>
    <x v="40"/>
    <x v="10"/>
    <n v="11"/>
    <n v="0"/>
    <m/>
    <x v="0"/>
  </r>
  <r>
    <x v="41"/>
    <x v="4"/>
    <x v="0"/>
    <x v="2"/>
    <x v="40"/>
    <x v="10"/>
    <n v="11.95"/>
    <n v="0"/>
    <m/>
    <x v="0"/>
  </r>
  <r>
    <x v="41"/>
    <x v="4"/>
    <x v="0"/>
    <x v="7"/>
    <x v="40"/>
    <x v="10"/>
    <n v="7.1"/>
    <n v="0"/>
    <m/>
    <x v="0"/>
  </r>
  <r>
    <x v="41"/>
    <x v="4"/>
    <x v="0"/>
    <x v="0"/>
    <x v="40"/>
    <x v="10"/>
    <n v="18.399999999999999"/>
    <n v="0"/>
    <m/>
    <x v="0"/>
  </r>
  <r>
    <x v="41"/>
    <x v="4"/>
    <x v="0"/>
    <x v="3"/>
    <x v="40"/>
    <x v="11"/>
    <n v="10.94"/>
    <n v="0"/>
    <m/>
    <x v="0"/>
  </r>
  <r>
    <x v="41"/>
    <x v="4"/>
    <x v="0"/>
    <x v="2"/>
    <x v="40"/>
    <x v="11"/>
    <n v="12.41"/>
    <n v="0"/>
    <m/>
    <x v="0"/>
  </r>
  <r>
    <x v="41"/>
    <x v="4"/>
    <x v="0"/>
    <x v="7"/>
    <x v="40"/>
    <x v="11"/>
    <n v="7.34"/>
    <n v="0"/>
    <m/>
    <x v="0"/>
  </r>
  <r>
    <x v="41"/>
    <x v="4"/>
    <x v="0"/>
    <x v="0"/>
    <x v="40"/>
    <x v="11"/>
    <n v="18.829999999999998"/>
    <n v="0"/>
    <m/>
    <x v="0"/>
  </r>
  <r>
    <x v="41"/>
    <x v="4"/>
    <x v="0"/>
    <x v="3"/>
    <x v="40"/>
    <x v="12"/>
    <n v="10.97"/>
    <n v="0"/>
    <m/>
    <x v="0"/>
  </r>
  <r>
    <x v="41"/>
    <x v="4"/>
    <x v="0"/>
    <x v="2"/>
    <x v="40"/>
    <x v="12"/>
    <n v="12.88"/>
    <n v="0"/>
    <m/>
    <x v="0"/>
  </r>
  <r>
    <x v="41"/>
    <x v="4"/>
    <x v="0"/>
    <x v="7"/>
    <x v="40"/>
    <x v="12"/>
    <n v="7.5"/>
    <n v="0"/>
    <m/>
    <x v="0"/>
  </r>
  <r>
    <x v="41"/>
    <x v="4"/>
    <x v="0"/>
    <x v="0"/>
    <x v="40"/>
    <x v="12"/>
    <n v="19"/>
    <n v="0"/>
    <m/>
    <x v="0"/>
  </r>
  <r>
    <x v="41"/>
    <x v="4"/>
    <x v="0"/>
    <x v="3"/>
    <x v="40"/>
    <x v="13"/>
    <n v="11.11"/>
    <n v="0"/>
    <m/>
    <x v="0"/>
  </r>
  <r>
    <x v="41"/>
    <x v="4"/>
    <x v="0"/>
    <x v="2"/>
    <x v="40"/>
    <x v="13"/>
    <n v="13.24"/>
    <n v="0"/>
    <m/>
    <x v="0"/>
  </r>
  <r>
    <x v="41"/>
    <x v="4"/>
    <x v="0"/>
    <x v="7"/>
    <x v="40"/>
    <x v="13"/>
    <n v="7.56"/>
    <n v="0"/>
    <m/>
    <x v="0"/>
  </r>
  <r>
    <x v="41"/>
    <x v="4"/>
    <x v="0"/>
    <x v="0"/>
    <x v="40"/>
    <x v="13"/>
    <n v="19.04"/>
    <n v="0"/>
    <m/>
    <x v="0"/>
  </r>
  <r>
    <x v="41"/>
    <x v="4"/>
    <x v="0"/>
    <x v="3"/>
    <x v="40"/>
    <x v="14"/>
    <n v="11.27"/>
    <n v="0"/>
    <m/>
    <x v="0"/>
  </r>
  <r>
    <x v="41"/>
    <x v="4"/>
    <x v="0"/>
    <x v="2"/>
    <x v="40"/>
    <x v="14"/>
    <n v="13.44"/>
    <n v="0"/>
    <m/>
    <x v="0"/>
  </r>
  <r>
    <x v="41"/>
    <x v="4"/>
    <x v="0"/>
    <x v="7"/>
    <x v="40"/>
    <x v="14"/>
    <n v="7.58"/>
    <n v="0"/>
    <m/>
    <x v="0"/>
  </r>
  <r>
    <x v="41"/>
    <x v="4"/>
    <x v="0"/>
    <x v="0"/>
    <x v="40"/>
    <x v="14"/>
    <n v="18.82"/>
    <n v="0"/>
    <m/>
    <x v="0"/>
  </r>
  <r>
    <x v="41"/>
    <x v="4"/>
    <x v="0"/>
    <x v="3"/>
    <x v="40"/>
    <x v="15"/>
    <n v="11.32"/>
    <n v="0"/>
    <m/>
    <x v="0"/>
  </r>
  <r>
    <x v="41"/>
    <x v="4"/>
    <x v="0"/>
    <x v="2"/>
    <x v="40"/>
    <x v="15"/>
    <n v="13.59"/>
    <n v="0"/>
    <m/>
    <x v="0"/>
  </r>
  <r>
    <x v="41"/>
    <x v="4"/>
    <x v="0"/>
    <x v="7"/>
    <x v="40"/>
    <x v="15"/>
    <n v="7.63"/>
    <n v="0"/>
    <m/>
    <x v="0"/>
  </r>
  <r>
    <x v="41"/>
    <x v="4"/>
    <x v="0"/>
    <x v="0"/>
    <x v="40"/>
    <x v="15"/>
    <n v="18.64"/>
    <n v="0"/>
    <m/>
    <x v="0"/>
  </r>
  <r>
    <x v="41"/>
    <x v="4"/>
    <x v="0"/>
    <x v="3"/>
    <x v="40"/>
    <x v="16"/>
    <n v="11.38"/>
    <n v="0"/>
    <m/>
    <x v="0"/>
  </r>
  <r>
    <x v="41"/>
    <x v="4"/>
    <x v="0"/>
    <x v="2"/>
    <x v="40"/>
    <x v="16"/>
    <n v="13.78"/>
    <n v="0"/>
    <m/>
    <x v="0"/>
  </r>
  <r>
    <x v="41"/>
    <x v="4"/>
    <x v="0"/>
    <x v="7"/>
    <x v="40"/>
    <x v="16"/>
    <n v="7.69"/>
    <n v="0"/>
    <m/>
    <x v="0"/>
  </r>
  <r>
    <x v="41"/>
    <x v="4"/>
    <x v="0"/>
    <x v="0"/>
    <x v="40"/>
    <x v="16"/>
    <n v="18.55"/>
    <n v="0"/>
    <m/>
    <x v="0"/>
  </r>
  <r>
    <x v="41"/>
    <x v="4"/>
    <x v="0"/>
    <x v="3"/>
    <x v="40"/>
    <x v="17"/>
    <n v="11.57"/>
    <n v="0"/>
    <m/>
    <x v="0"/>
  </r>
  <r>
    <x v="41"/>
    <x v="4"/>
    <x v="0"/>
    <x v="2"/>
    <x v="40"/>
    <x v="17"/>
    <n v="14"/>
    <n v="0"/>
    <m/>
    <x v="0"/>
  </r>
  <r>
    <x v="41"/>
    <x v="4"/>
    <x v="0"/>
    <x v="7"/>
    <x v="40"/>
    <x v="17"/>
    <n v="7.76"/>
    <n v="0"/>
    <m/>
    <x v="0"/>
  </r>
  <r>
    <x v="41"/>
    <x v="4"/>
    <x v="0"/>
    <x v="0"/>
    <x v="40"/>
    <x v="17"/>
    <n v="18.559999999999999"/>
    <n v="0"/>
    <m/>
    <x v="0"/>
  </r>
  <r>
    <x v="41"/>
    <x v="4"/>
    <x v="0"/>
    <x v="3"/>
    <x v="40"/>
    <x v="18"/>
    <n v="11.67"/>
    <n v="0"/>
    <m/>
    <x v="0"/>
  </r>
  <r>
    <x v="41"/>
    <x v="4"/>
    <x v="0"/>
    <x v="2"/>
    <x v="40"/>
    <x v="18"/>
    <n v="14.17"/>
    <n v="0"/>
    <m/>
    <x v="0"/>
  </r>
  <r>
    <x v="41"/>
    <x v="4"/>
    <x v="0"/>
    <x v="7"/>
    <x v="40"/>
    <x v="18"/>
    <n v="7.82"/>
    <n v="0"/>
    <m/>
    <x v="0"/>
  </r>
  <r>
    <x v="41"/>
    <x v="4"/>
    <x v="0"/>
    <x v="0"/>
    <x v="40"/>
    <x v="18"/>
    <n v="18.760000000000002"/>
    <n v="0"/>
    <m/>
    <x v="0"/>
  </r>
  <r>
    <x v="41"/>
    <x v="4"/>
    <x v="0"/>
    <x v="3"/>
    <x v="40"/>
    <x v="19"/>
    <n v="11.8"/>
    <n v="0"/>
    <m/>
    <x v="0"/>
  </r>
  <r>
    <x v="41"/>
    <x v="4"/>
    <x v="0"/>
    <x v="2"/>
    <x v="40"/>
    <x v="19"/>
    <n v="14.3"/>
    <n v="0"/>
    <m/>
    <x v="0"/>
  </r>
  <r>
    <x v="41"/>
    <x v="4"/>
    <x v="0"/>
    <x v="7"/>
    <x v="40"/>
    <x v="19"/>
    <n v="7.87"/>
    <n v="0"/>
    <m/>
    <x v="0"/>
  </r>
  <r>
    <x v="41"/>
    <x v="4"/>
    <x v="0"/>
    <x v="0"/>
    <x v="40"/>
    <x v="19"/>
    <n v="18.89"/>
    <n v="0"/>
    <m/>
    <x v="0"/>
  </r>
  <r>
    <x v="41"/>
    <x v="4"/>
    <x v="0"/>
    <x v="3"/>
    <x v="40"/>
    <x v="20"/>
    <n v="11.93"/>
    <n v="0"/>
    <m/>
    <x v="0"/>
  </r>
  <r>
    <x v="41"/>
    <x v="4"/>
    <x v="0"/>
    <x v="2"/>
    <x v="40"/>
    <x v="20"/>
    <n v="14.39"/>
    <n v="0"/>
    <m/>
    <x v="0"/>
  </r>
  <r>
    <x v="41"/>
    <x v="4"/>
    <x v="0"/>
    <x v="7"/>
    <x v="40"/>
    <x v="20"/>
    <n v="7.93"/>
    <n v="0"/>
    <m/>
    <x v="0"/>
  </r>
  <r>
    <x v="41"/>
    <x v="4"/>
    <x v="0"/>
    <x v="0"/>
    <x v="40"/>
    <x v="20"/>
    <n v="19.03"/>
    <n v="0"/>
    <m/>
    <x v="0"/>
  </r>
  <r>
    <x v="41"/>
    <x v="4"/>
    <x v="0"/>
    <x v="3"/>
    <x v="40"/>
    <x v="21"/>
    <n v="12.04"/>
    <n v="0"/>
    <m/>
    <x v="0"/>
  </r>
  <r>
    <x v="41"/>
    <x v="4"/>
    <x v="0"/>
    <x v="2"/>
    <x v="40"/>
    <x v="21"/>
    <n v="14.48"/>
    <n v="0"/>
    <m/>
    <x v="0"/>
  </r>
  <r>
    <x v="41"/>
    <x v="4"/>
    <x v="0"/>
    <x v="7"/>
    <x v="40"/>
    <x v="21"/>
    <n v="7.97"/>
    <n v="0"/>
    <m/>
    <x v="0"/>
  </r>
  <r>
    <x v="41"/>
    <x v="4"/>
    <x v="0"/>
    <x v="0"/>
    <x v="40"/>
    <x v="21"/>
    <n v="19.02"/>
    <n v="0"/>
    <m/>
    <x v="0"/>
  </r>
  <r>
    <x v="41"/>
    <x v="4"/>
    <x v="0"/>
    <x v="3"/>
    <x v="40"/>
    <x v="22"/>
    <n v="12.11"/>
    <n v="0"/>
    <m/>
    <x v="0"/>
  </r>
  <r>
    <x v="41"/>
    <x v="4"/>
    <x v="0"/>
    <x v="2"/>
    <x v="40"/>
    <x v="22"/>
    <n v="14.55"/>
    <n v="0"/>
    <m/>
    <x v="0"/>
  </r>
  <r>
    <x v="41"/>
    <x v="4"/>
    <x v="0"/>
    <x v="7"/>
    <x v="40"/>
    <x v="22"/>
    <n v="8.02"/>
    <n v="0"/>
    <m/>
    <x v="0"/>
  </r>
  <r>
    <x v="41"/>
    <x v="4"/>
    <x v="0"/>
    <x v="0"/>
    <x v="40"/>
    <x v="22"/>
    <n v="19.079999999999998"/>
    <n v="0"/>
    <m/>
    <x v="0"/>
  </r>
  <r>
    <x v="41"/>
    <x v="4"/>
    <x v="0"/>
    <x v="3"/>
    <x v="40"/>
    <x v="23"/>
    <n v="12.19"/>
    <n v="0"/>
    <m/>
    <x v="0"/>
  </r>
  <r>
    <x v="41"/>
    <x v="4"/>
    <x v="0"/>
    <x v="2"/>
    <x v="40"/>
    <x v="23"/>
    <n v="14.58"/>
    <n v="0"/>
    <m/>
    <x v="0"/>
  </r>
  <r>
    <x v="41"/>
    <x v="4"/>
    <x v="0"/>
    <x v="7"/>
    <x v="40"/>
    <x v="23"/>
    <n v="8.0500000000000007"/>
    <n v="0"/>
    <m/>
    <x v="0"/>
  </r>
  <r>
    <x v="41"/>
    <x v="4"/>
    <x v="0"/>
    <x v="0"/>
    <x v="40"/>
    <x v="23"/>
    <n v="19.12"/>
    <n v="0"/>
    <m/>
    <x v="0"/>
  </r>
  <r>
    <x v="41"/>
    <x v="4"/>
    <x v="0"/>
    <x v="3"/>
    <x v="40"/>
    <x v="24"/>
    <n v="12.26"/>
    <n v="0"/>
    <m/>
    <x v="0"/>
  </r>
  <r>
    <x v="41"/>
    <x v="4"/>
    <x v="0"/>
    <x v="2"/>
    <x v="40"/>
    <x v="24"/>
    <n v="14.61"/>
    <n v="0"/>
    <m/>
    <x v="0"/>
  </r>
  <r>
    <x v="41"/>
    <x v="4"/>
    <x v="0"/>
    <x v="7"/>
    <x v="40"/>
    <x v="24"/>
    <n v="8.08"/>
    <n v="0"/>
    <m/>
    <x v="0"/>
  </r>
  <r>
    <x v="41"/>
    <x v="4"/>
    <x v="0"/>
    <x v="0"/>
    <x v="40"/>
    <x v="24"/>
    <n v="19.100000000000001"/>
    <n v="0"/>
    <m/>
    <x v="0"/>
  </r>
  <r>
    <x v="41"/>
    <x v="4"/>
    <x v="0"/>
    <x v="3"/>
    <x v="40"/>
    <x v="25"/>
    <n v="12.42"/>
    <n v="0"/>
    <m/>
    <x v="0"/>
  </r>
  <r>
    <x v="41"/>
    <x v="4"/>
    <x v="0"/>
    <x v="2"/>
    <x v="40"/>
    <x v="25"/>
    <n v="14.66"/>
    <n v="0"/>
    <m/>
    <x v="0"/>
  </r>
  <r>
    <x v="41"/>
    <x v="4"/>
    <x v="0"/>
    <x v="7"/>
    <x v="40"/>
    <x v="25"/>
    <n v="8.09"/>
    <n v="0"/>
    <m/>
    <x v="0"/>
  </r>
  <r>
    <x v="41"/>
    <x v="4"/>
    <x v="0"/>
    <x v="0"/>
    <x v="40"/>
    <x v="25"/>
    <n v="19.04"/>
    <n v="0"/>
    <m/>
    <x v="0"/>
  </r>
  <r>
    <x v="41"/>
    <x v="4"/>
    <x v="0"/>
    <x v="3"/>
    <x v="40"/>
    <x v="26"/>
    <n v="12.55"/>
    <n v="0"/>
    <m/>
    <x v="0"/>
  </r>
  <r>
    <x v="41"/>
    <x v="4"/>
    <x v="0"/>
    <x v="2"/>
    <x v="40"/>
    <x v="26"/>
    <n v="14.75"/>
    <n v="0"/>
    <m/>
    <x v="0"/>
  </r>
  <r>
    <x v="41"/>
    <x v="4"/>
    <x v="0"/>
    <x v="7"/>
    <x v="40"/>
    <x v="26"/>
    <n v="8.1199999999999992"/>
    <n v="0"/>
    <m/>
    <x v="0"/>
  </r>
  <r>
    <x v="41"/>
    <x v="4"/>
    <x v="0"/>
    <x v="0"/>
    <x v="40"/>
    <x v="26"/>
    <n v="19.03"/>
    <n v="0"/>
    <m/>
    <x v="0"/>
  </r>
  <r>
    <x v="41"/>
    <x v="4"/>
    <x v="0"/>
    <x v="3"/>
    <x v="40"/>
    <x v="27"/>
    <n v="12.65"/>
    <n v="0"/>
    <m/>
    <x v="0"/>
  </r>
  <r>
    <x v="41"/>
    <x v="4"/>
    <x v="0"/>
    <x v="2"/>
    <x v="40"/>
    <x v="27"/>
    <n v="14.81"/>
    <n v="0"/>
    <m/>
    <x v="0"/>
  </r>
  <r>
    <x v="41"/>
    <x v="4"/>
    <x v="0"/>
    <x v="7"/>
    <x v="40"/>
    <x v="27"/>
    <n v="8.14"/>
    <n v="0"/>
    <m/>
    <x v="0"/>
  </r>
  <r>
    <x v="41"/>
    <x v="4"/>
    <x v="0"/>
    <x v="0"/>
    <x v="40"/>
    <x v="27"/>
    <n v="19.03"/>
    <n v="0"/>
    <m/>
    <x v="0"/>
  </r>
  <r>
    <x v="41"/>
    <x v="4"/>
    <x v="0"/>
    <x v="3"/>
    <x v="40"/>
    <x v="28"/>
    <n v="12.75"/>
    <n v="0"/>
    <m/>
    <x v="0"/>
  </r>
  <r>
    <x v="41"/>
    <x v="4"/>
    <x v="0"/>
    <x v="2"/>
    <x v="40"/>
    <x v="28"/>
    <n v="14.85"/>
    <n v="0"/>
    <m/>
    <x v="0"/>
  </r>
  <r>
    <x v="41"/>
    <x v="4"/>
    <x v="0"/>
    <x v="7"/>
    <x v="40"/>
    <x v="28"/>
    <n v="8.17"/>
    <n v="0"/>
    <m/>
    <x v="0"/>
  </r>
  <r>
    <x v="41"/>
    <x v="4"/>
    <x v="0"/>
    <x v="0"/>
    <x v="40"/>
    <x v="28"/>
    <n v="19.04"/>
    <n v="0"/>
    <m/>
    <x v="0"/>
  </r>
  <r>
    <x v="41"/>
    <x v="4"/>
    <x v="0"/>
    <x v="3"/>
    <x v="40"/>
    <x v="29"/>
    <n v="12.84"/>
    <n v="0"/>
    <m/>
    <x v="0"/>
  </r>
  <r>
    <x v="41"/>
    <x v="4"/>
    <x v="0"/>
    <x v="2"/>
    <x v="40"/>
    <x v="29"/>
    <n v="14.87"/>
    <n v="0"/>
    <m/>
    <x v="0"/>
  </r>
  <r>
    <x v="41"/>
    <x v="4"/>
    <x v="0"/>
    <x v="7"/>
    <x v="40"/>
    <x v="29"/>
    <n v="8.1999999999999993"/>
    <n v="0"/>
    <m/>
    <x v="0"/>
  </r>
  <r>
    <x v="41"/>
    <x v="4"/>
    <x v="0"/>
    <x v="0"/>
    <x v="40"/>
    <x v="29"/>
    <n v="19.09"/>
    <n v="0"/>
    <m/>
    <x v="0"/>
  </r>
  <r>
    <x v="41"/>
    <x v="4"/>
    <x v="0"/>
    <x v="3"/>
    <x v="40"/>
    <x v="30"/>
    <n v="12.99"/>
    <n v="0"/>
    <m/>
    <x v="0"/>
  </r>
  <r>
    <x v="41"/>
    <x v="4"/>
    <x v="0"/>
    <x v="2"/>
    <x v="40"/>
    <x v="30"/>
    <n v="14.9"/>
    <n v="0"/>
    <m/>
    <x v="0"/>
  </r>
  <r>
    <x v="41"/>
    <x v="4"/>
    <x v="0"/>
    <x v="7"/>
    <x v="40"/>
    <x v="30"/>
    <n v="8.2200000000000006"/>
    <n v="0"/>
    <m/>
    <x v="0"/>
  </r>
  <r>
    <x v="41"/>
    <x v="4"/>
    <x v="0"/>
    <x v="0"/>
    <x v="40"/>
    <x v="30"/>
    <n v="19.13"/>
    <n v="0"/>
    <m/>
    <x v="0"/>
  </r>
  <r>
    <x v="41"/>
    <x v="5"/>
    <x v="0"/>
    <x v="3"/>
    <x v="40"/>
    <x v="31"/>
    <n v="6.35"/>
    <n v="0"/>
    <m/>
    <x v="0"/>
  </r>
  <r>
    <x v="41"/>
    <x v="5"/>
    <x v="0"/>
    <x v="2"/>
    <x v="40"/>
    <x v="31"/>
    <n v="9.86"/>
    <n v="0"/>
    <m/>
    <x v="0"/>
  </r>
  <r>
    <x v="41"/>
    <x v="5"/>
    <x v="0"/>
    <x v="7"/>
    <x v="40"/>
    <x v="31"/>
    <n v="4.76"/>
    <n v="0"/>
    <m/>
    <x v="0"/>
  </r>
  <r>
    <x v="41"/>
    <x v="5"/>
    <x v="0"/>
    <x v="0"/>
    <x v="40"/>
    <x v="31"/>
    <n v="13.32"/>
    <n v="0"/>
    <m/>
    <x v="0"/>
  </r>
  <r>
    <x v="41"/>
    <x v="5"/>
    <x v="0"/>
    <x v="3"/>
    <x v="40"/>
    <x v="32"/>
    <n v="5.53"/>
    <n v="0"/>
    <m/>
    <x v="0"/>
  </r>
  <r>
    <x v="41"/>
    <x v="5"/>
    <x v="0"/>
    <x v="2"/>
    <x v="40"/>
    <x v="32"/>
    <n v="9.6199999999999992"/>
    <n v="0"/>
    <m/>
    <x v="0"/>
  </r>
  <r>
    <x v="41"/>
    <x v="5"/>
    <x v="0"/>
    <x v="7"/>
    <x v="40"/>
    <x v="32"/>
    <n v="4.68"/>
    <n v="0"/>
    <m/>
    <x v="0"/>
  </r>
  <r>
    <x v="41"/>
    <x v="5"/>
    <x v="0"/>
    <x v="0"/>
    <x v="40"/>
    <x v="32"/>
    <n v="15.74"/>
    <n v="0"/>
    <m/>
    <x v="0"/>
  </r>
  <r>
    <x v="41"/>
    <x v="5"/>
    <x v="0"/>
    <x v="3"/>
    <x v="40"/>
    <x v="33"/>
    <n v="4.9800000000000004"/>
    <n v="0"/>
    <m/>
    <x v="0"/>
  </r>
  <r>
    <x v="41"/>
    <x v="5"/>
    <x v="0"/>
    <x v="2"/>
    <x v="40"/>
    <x v="33"/>
    <n v="8.67"/>
    <n v="0"/>
    <m/>
    <x v="0"/>
  </r>
  <r>
    <x v="41"/>
    <x v="5"/>
    <x v="0"/>
    <x v="7"/>
    <x v="40"/>
    <x v="33"/>
    <n v="4.59"/>
    <n v="0"/>
    <m/>
    <x v="0"/>
  </r>
  <r>
    <x v="41"/>
    <x v="5"/>
    <x v="0"/>
    <x v="0"/>
    <x v="40"/>
    <x v="33"/>
    <n v="16.489999999999998"/>
    <n v="0"/>
    <m/>
    <x v="0"/>
  </r>
  <r>
    <x v="41"/>
    <x v="5"/>
    <x v="0"/>
    <x v="3"/>
    <x v="40"/>
    <x v="34"/>
    <n v="4.79"/>
    <n v="0"/>
    <m/>
    <x v="0"/>
  </r>
  <r>
    <x v="41"/>
    <x v="5"/>
    <x v="0"/>
    <x v="2"/>
    <x v="40"/>
    <x v="34"/>
    <n v="8.32"/>
    <n v="0"/>
    <m/>
    <x v="0"/>
  </r>
  <r>
    <x v="41"/>
    <x v="5"/>
    <x v="0"/>
    <x v="7"/>
    <x v="40"/>
    <x v="34"/>
    <n v="4.7"/>
    <n v="0"/>
    <m/>
    <x v="0"/>
  </r>
  <r>
    <x v="41"/>
    <x v="5"/>
    <x v="0"/>
    <x v="0"/>
    <x v="40"/>
    <x v="34"/>
    <n v="16.52"/>
    <n v="0"/>
    <m/>
    <x v="0"/>
  </r>
  <r>
    <x v="41"/>
    <x v="5"/>
    <x v="0"/>
    <x v="3"/>
    <x v="40"/>
    <x v="35"/>
    <n v="4.7699999999999996"/>
    <n v="0"/>
    <m/>
    <x v="0"/>
  </r>
  <r>
    <x v="41"/>
    <x v="5"/>
    <x v="0"/>
    <x v="2"/>
    <x v="40"/>
    <x v="35"/>
    <n v="8.65"/>
    <n v="0"/>
    <m/>
    <x v="0"/>
  </r>
  <r>
    <x v="41"/>
    <x v="5"/>
    <x v="0"/>
    <x v="7"/>
    <x v="40"/>
    <x v="35"/>
    <n v="4.84"/>
    <n v="0"/>
    <m/>
    <x v="0"/>
  </r>
  <r>
    <x v="41"/>
    <x v="5"/>
    <x v="0"/>
    <x v="0"/>
    <x v="40"/>
    <x v="35"/>
    <n v="17.010000000000002"/>
    <n v="0"/>
    <m/>
    <x v="0"/>
  </r>
  <r>
    <x v="41"/>
    <x v="5"/>
    <x v="0"/>
    <x v="3"/>
    <x v="40"/>
    <x v="36"/>
    <n v="4.76"/>
    <n v="0"/>
    <m/>
    <x v="0"/>
  </r>
  <r>
    <x v="41"/>
    <x v="5"/>
    <x v="0"/>
    <x v="2"/>
    <x v="40"/>
    <x v="36"/>
    <n v="8.44"/>
    <n v="0"/>
    <m/>
    <x v="0"/>
  </r>
  <r>
    <x v="41"/>
    <x v="5"/>
    <x v="0"/>
    <x v="7"/>
    <x v="40"/>
    <x v="36"/>
    <n v="4.4400000000000004"/>
    <n v="0"/>
    <m/>
    <x v="0"/>
  </r>
  <r>
    <x v="41"/>
    <x v="5"/>
    <x v="0"/>
    <x v="0"/>
    <x v="40"/>
    <x v="36"/>
    <n v="14.51"/>
    <n v="0"/>
    <m/>
    <x v="0"/>
  </r>
  <r>
    <x v="41"/>
    <x v="5"/>
    <x v="0"/>
    <x v="3"/>
    <x v="40"/>
    <x v="37"/>
    <n v="5.05"/>
    <n v="0"/>
    <m/>
    <x v="0"/>
  </r>
  <r>
    <x v="41"/>
    <x v="5"/>
    <x v="0"/>
    <x v="2"/>
    <x v="40"/>
    <x v="37"/>
    <n v="9.4700000000000006"/>
    <n v="0"/>
    <m/>
    <x v="0"/>
  </r>
  <r>
    <x v="41"/>
    <x v="5"/>
    <x v="0"/>
    <x v="7"/>
    <x v="40"/>
    <x v="37"/>
    <n v="4.71"/>
    <n v="0"/>
    <m/>
    <x v="0"/>
  </r>
  <r>
    <x v="41"/>
    <x v="5"/>
    <x v="0"/>
    <x v="0"/>
    <x v="40"/>
    <x v="37"/>
    <n v="14.13"/>
    <n v="0"/>
    <m/>
    <x v="0"/>
  </r>
  <r>
    <x v="41"/>
    <x v="5"/>
    <x v="0"/>
    <x v="3"/>
    <x v="40"/>
    <x v="38"/>
    <n v="4.63"/>
    <n v="0"/>
    <m/>
    <x v="0"/>
  </r>
  <r>
    <x v="41"/>
    <x v="5"/>
    <x v="0"/>
    <x v="2"/>
    <x v="40"/>
    <x v="38"/>
    <n v="9.2799999999999994"/>
    <n v="0"/>
    <m/>
    <x v="0"/>
  </r>
  <r>
    <x v="41"/>
    <x v="5"/>
    <x v="0"/>
    <x v="7"/>
    <x v="40"/>
    <x v="38"/>
    <n v="5.23"/>
    <n v="0"/>
    <m/>
    <x v="0"/>
  </r>
  <r>
    <x v="41"/>
    <x v="5"/>
    <x v="0"/>
    <x v="0"/>
    <x v="40"/>
    <x v="38"/>
    <n v="14.08"/>
    <n v="0"/>
    <m/>
    <x v="0"/>
  </r>
  <r>
    <x v="41"/>
    <x v="5"/>
    <x v="0"/>
    <x v="3"/>
    <x v="40"/>
    <x v="39"/>
    <n v="3.96"/>
    <n v="0"/>
    <m/>
    <x v="0"/>
  </r>
  <r>
    <x v="41"/>
    <x v="5"/>
    <x v="0"/>
    <x v="2"/>
    <x v="40"/>
    <x v="39"/>
    <n v="8.39"/>
    <n v="0"/>
    <m/>
    <x v="0"/>
  </r>
  <r>
    <x v="41"/>
    <x v="5"/>
    <x v="0"/>
    <x v="7"/>
    <x v="40"/>
    <x v="39"/>
    <n v="4.99"/>
    <n v="0"/>
    <m/>
    <x v="0"/>
  </r>
  <r>
    <x v="41"/>
    <x v="5"/>
    <x v="0"/>
    <x v="0"/>
    <x v="40"/>
    <x v="39"/>
    <n v="14.32"/>
    <n v="0"/>
    <m/>
    <x v="0"/>
  </r>
  <r>
    <x v="41"/>
    <x v="5"/>
    <x v="0"/>
    <x v="3"/>
    <x v="40"/>
    <x v="40"/>
    <n v="4.0199999999999996"/>
    <n v="0"/>
    <m/>
    <x v="0"/>
  </r>
  <r>
    <x v="41"/>
    <x v="5"/>
    <x v="0"/>
    <x v="2"/>
    <x v="40"/>
    <x v="40"/>
    <n v="8.1199999999999992"/>
    <n v="0"/>
    <m/>
    <x v="0"/>
  </r>
  <r>
    <x v="41"/>
    <x v="5"/>
    <x v="0"/>
    <x v="7"/>
    <x v="40"/>
    <x v="40"/>
    <n v="4.8099999999999996"/>
    <n v="0"/>
    <m/>
    <x v="0"/>
  </r>
  <r>
    <x v="41"/>
    <x v="5"/>
    <x v="0"/>
    <x v="0"/>
    <x v="40"/>
    <x v="40"/>
    <n v="14.05"/>
    <n v="0"/>
    <m/>
    <x v="0"/>
  </r>
  <r>
    <x v="41"/>
    <x v="5"/>
    <x v="0"/>
    <x v="3"/>
    <x v="40"/>
    <x v="41"/>
    <n v="7.13"/>
    <n v="0"/>
    <m/>
    <x v="0"/>
  </r>
  <r>
    <x v="41"/>
    <x v="5"/>
    <x v="0"/>
    <x v="2"/>
    <x v="40"/>
    <x v="41"/>
    <n v="9.94"/>
    <n v="0"/>
    <m/>
    <x v="0"/>
  </r>
  <r>
    <x v="41"/>
    <x v="5"/>
    <x v="0"/>
    <x v="7"/>
    <x v="40"/>
    <x v="41"/>
    <n v="5.59"/>
    <n v="0"/>
    <m/>
    <x v="0"/>
  </r>
  <r>
    <x v="41"/>
    <x v="5"/>
    <x v="0"/>
    <x v="0"/>
    <x v="40"/>
    <x v="41"/>
    <n v="13.77"/>
    <n v="0"/>
    <m/>
    <x v="0"/>
  </r>
  <r>
    <x v="41"/>
    <x v="5"/>
    <x v="0"/>
    <x v="3"/>
    <x v="40"/>
    <x v="42"/>
    <n v="6.71"/>
    <n v="0"/>
    <m/>
    <x v="0"/>
  </r>
  <r>
    <x v="41"/>
    <x v="5"/>
    <x v="0"/>
    <x v="2"/>
    <x v="40"/>
    <x v="42"/>
    <n v="10.68"/>
    <n v="0"/>
    <m/>
    <x v="0"/>
  </r>
  <r>
    <x v="41"/>
    <x v="5"/>
    <x v="0"/>
    <x v="7"/>
    <x v="40"/>
    <x v="42"/>
    <n v="7.27"/>
    <n v="0"/>
    <m/>
    <x v="0"/>
  </r>
  <r>
    <x v="41"/>
    <x v="5"/>
    <x v="0"/>
    <x v="0"/>
    <x v="40"/>
    <x v="42"/>
    <n v="13.62"/>
    <n v="0"/>
    <m/>
    <x v="0"/>
  </r>
  <r>
    <x v="41"/>
    <x v="5"/>
    <x v="0"/>
    <x v="3"/>
    <x v="40"/>
    <x v="43"/>
    <n v="5.8"/>
    <n v="0"/>
    <m/>
    <x v="0"/>
  </r>
  <r>
    <x v="41"/>
    <x v="5"/>
    <x v="0"/>
    <x v="2"/>
    <x v="40"/>
    <x v="43"/>
    <n v="8.9"/>
    <n v="0"/>
    <m/>
    <x v="0"/>
  </r>
  <r>
    <x v="41"/>
    <x v="5"/>
    <x v="0"/>
    <x v="7"/>
    <x v="40"/>
    <x v="43"/>
    <n v="5.81"/>
    <n v="0"/>
    <m/>
    <x v="0"/>
  </r>
  <r>
    <x v="41"/>
    <x v="5"/>
    <x v="0"/>
    <x v="0"/>
    <x v="40"/>
    <x v="43"/>
    <n v="13.53"/>
    <n v="0"/>
    <m/>
    <x v="0"/>
  </r>
  <r>
    <x v="41"/>
    <x v="5"/>
    <x v="0"/>
    <x v="3"/>
    <x v="40"/>
    <x v="44"/>
    <n v="6.93"/>
    <n v="0"/>
    <m/>
    <x v="0"/>
  </r>
  <r>
    <x v="41"/>
    <x v="5"/>
    <x v="0"/>
    <x v="2"/>
    <x v="40"/>
    <x v="44"/>
    <n v="10.199999999999999"/>
    <n v="0"/>
    <m/>
    <x v="0"/>
  </r>
  <r>
    <x v="41"/>
    <x v="5"/>
    <x v="0"/>
    <x v="7"/>
    <x v="40"/>
    <x v="44"/>
    <n v="6.72"/>
    <n v="0"/>
    <m/>
    <x v="0"/>
  </r>
  <r>
    <x v="41"/>
    <x v="5"/>
    <x v="0"/>
    <x v="0"/>
    <x v="40"/>
    <x v="44"/>
    <n v="13.67"/>
    <n v="0"/>
    <m/>
    <x v="0"/>
  </r>
  <r>
    <x v="41"/>
    <x v="5"/>
    <x v="0"/>
    <x v="3"/>
    <x v="40"/>
    <x v="45"/>
    <n v="7.86"/>
    <n v="0"/>
    <m/>
    <x v="0"/>
  </r>
  <r>
    <x v="41"/>
    <x v="5"/>
    <x v="0"/>
    <x v="2"/>
    <x v="40"/>
    <x v="45"/>
    <n v="11.16"/>
    <n v="0"/>
    <m/>
    <x v="0"/>
  </r>
  <r>
    <x v="41"/>
    <x v="5"/>
    <x v="0"/>
    <x v="7"/>
    <x v="40"/>
    <x v="45"/>
    <n v="7.43"/>
    <n v="0"/>
    <m/>
    <x v="0"/>
  </r>
  <r>
    <x v="41"/>
    <x v="5"/>
    <x v="0"/>
    <x v="0"/>
    <x v="40"/>
    <x v="45"/>
    <n v="13.97"/>
    <n v="0"/>
    <m/>
    <x v="0"/>
  </r>
  <r>
    <x v="41"/>
    <x v="5"/>
    <x v="0"/>
    <x v="3"/>
    <x v="40"/>
    <x v="46"/>
    <n v="10.1"/>
    <n v="0"/>
    <m/>
    <x v="0"/>
  </r>
  <r>
    <x v="41"/>
    <x v="5"/>
    <x v="0"/>
    <x v="2"/>
    <x v="40"/>
    <x v="46"/>
    <n v="12.55"/>
    <n v="0"/>
    <m/>
    <x v="0"/>
  </r>
  <r>
    <x v="41"/>
    <x v="5"/>
    <x v="0"/>
    <x v="7"/>
    <x v="40"/>
    <x v="46"/>
    <n v="8.7899999999999991"/>
    <n v="0"/>
    <m/>
    <x v="0"/>
  </r>
  <r>
    <x v="41"/>
    <x v="5"/>
    <x v="0"/>
    <x v="0"/>
    <x v="40"/>
    <x v="46"/>
    <n v="14.2"/>
    <n v="0"/>
    <m/>
    <x v="0"/>
  </r>
  <r>
    <x v="41"/>
    <x v="5"/>
    <x v="0"/>
    <x v="3"/>
    <x v="40"/>
    <x v="47"/>
    <n v="11.05"/>
    <n v="0"/>
    <m/>
    <x v="0"/>
  </r>
  <r>
    <x v="41"/>
    <x v="5"/>
    <x v="0"/>
    <x v="2"/>
    <x v="40"/>
    <x v="47"/>
    <n v="13.58"/>
    <n v="0"/>
    <m/>
    <x v="0"/>
  </r>
  <r>
    <x v="41"/>
    <x v="5"/>
    <x v="0"/>
    <x v="7"/>
    <x v="40"/>
    <x v="47"/>
    <n v="9.52"/>
    <n v="0"/>
    <m/>
    <x v="0"/>
  </r>
  <r>
    <x v="41"/>
    <x v="5"/>
    <x v="0"/>
    <x v="0"/>
    <x v="40"/>
    <x v="47"/>
    <n v="15.15"/>
    <n v="0"/>
    <m/>
    <x v="0"/>
  </r>
  <r>
    <x v="41"/>
    <x v="5"/>
    <x v="0"/>
    <x v="3"/>
    <x v="40"/>
    <x v="48"/>
    <n v="11.76"/>
    <n v="0"/>
    <m/>
    <x v="0"/>
  </r>
  <r>
    <x v="41"/>
    <x v="5"/>
    <x v="0"/>
    <x v="2"/>
    <x v="40"/>
    <x v="48"/>
    <n v="14.37"/>
    <n v="0"/>
    <m/>
    <x v="0"/>
  </r>
  <r>
    <x v="41"/>
    <x v="5"/>
    <x v="0"/>
    <x v="7"/>
    <x v="40"/>
    <x v="48"/>
    <n v="8.35"/>
    <n v="0"/>
    <m/>
    <x v="0"/>
  </r>
  <r>
    <x v="41"/>
    <x v="5"/>
    <x v="0"/>
    <x v="0"/>
    <x v="40"/>
    <x v="48"/>
    <n v="15.1"/>
    <n v="0"/>
    <m/>
    <x v="0"/>
  </r>
  <r>
    <x v="41"/>
    <x v="5"/>
    <x v="0"/>
    <x v="3"/>
    <x v="40"/>
    <x v="49"/>
    <n v="15.21"/>
    <n v="0"/>
    <m/>
    <x v="0"/>
  </r>
  <r>
    <x v="41"/>
    <x v="5"/>
    <x v="0"/>
    <x v="2"/>
    <x v="40"/>
    <x v="49"/>
    <n v="16.72"/>
    <n v="0"/>
    <m/>
    <x v="0"/>
  </r>
  <r>
    <x v="41"/>
    <x v="5"/>
    <x v="0"/>
    <x v="7"/>
    <x v="40"/>
    <x v="49"/>
    <n v="8.76"/>
    <n v="0"/>
    <m/>
    <x v="0"/>
  </r>
  <r>
    <x v="41"/>
    <x v="5"/>
    <x v="0"/>
    <x v="0"/>
    <x v="40"/>
    <x v="49"/>
    <n v="16.52"/>
    <n v="0"/>
    <m/>
    <x v="0"/>
  </r>
  <r>
    <x v="41"/>
    <x v="5"/>
    <x v="0"/>
    <x v="3"/>
    <x v="40"/>
    <x v="50"/>
    <n v="10.56"/>
    <n v="0"/>
    <m/>
    <x v="0"/>
  </r>
  <r>
    <x v="41"/>
    <x v="5"/>
    <x v="0"/>
    <x v="2"/>
    <x v="40"/>
    <x v="50"/>
    <n v="15.6"/>
    <n v="0"/>
    <m/>
    <x v="0"/>
  </r>
  <r>
    <x v="41"/>
    <x v="5"/>
    <x v="0"/>
    <x v="7"/>
    <x v="40"/>
    <x v="50"/>
    <n v="7.72"/>
    <n v="0"/>
    <m/>
    <x v="0"/>
  </r>
  <r>
    <x v="41"/>
    <x v="5"/>
    <x v="0"/>
    <x v="0"/>
    <x v="40"/>
    <x v="50"/>
    <n v="16.96"/>
    <n v="0"/>
    <m/>
    <x v="0"/>
  </r>
  <r>
    <x v="41"/>
    <x v="5"/>
    <x v="0"/>
    <x v="3"/>
    <x v="40"/>
    <x v="51"/>
    <n v="12.2"/>
    <n v="0"/>
    <m/>
    <x v="0"/>
  </r>
  <r>
    <x v="41"/>
    <x v="5"/>
    <x v="0"/>
    <x v="2"/>
    <x v="40"/>
    <x v="51"/>
    <n v="15.02"/>
    <n v="0"/>
    <m/>
    <x v="0"/>
  </r>
  <r>
    <x v="41"/>
    <x v="5"/>
    <x v="0"/>
    <x v="7"/>
    <x v="40"/>
    <x v="51"/>
    <n v="6.62"/>
    <n v="0"/>
    <m/>
    <x v="0"/>
  </r>
  <r>
    <x v="41"/>
    <x v="5"/>
    <x v="0"/>
    <x v="0"/>
    <x v="40"/>
    <x v="51"/>
    <n v="16.64"/>
    <n v="0"/>
    <m/>
    <x v="0"/>
  </r>
  <r>
    <x v="41"/>
    <x v="5"/>
    <x v="0"/>
    <x v="3"/>
    <x v="40"/>
    <x v="52"/>
    <n v="14.87"/>
    <n v="0"/>
    <m/>
    <x v="0"/>
  </r>
  <r>
    <x v="41"/>
    <x v="5"/>
    <x v="0"/>
    <x v="2"/>
    <x v="40"/>
    <x v="52"/>
    <n v="15.06"/>
    <n v="0"/>
    <m/>
    <x v="0"/>
  </r>
  <r>
    <x v="41"/>
    <x v="5"/>
    <x v="0"/>
    <x v="7"/>
    <x v="40"/>
    <x v="52"/>
    <n v="6.37"/>
    <n v="0"/>
    <m/>
    <x v="0"/>
  </r>
  <r>
    <x v="41"/>
    <x v="5"/>
    <x v="0"/>
    <x v="0"/>
    <x v="40"/>
    <x v="52"/>
    <n v="17.260000000000002"/>
    <n v="0"/>
    <m/>
    <x v="0"/>
  </r>
  <r>
    <x v="41"/>
    <x v="5"/>
    <x v="0"/>
    <x v="3"/>
    <x v="40"/>
    <x v="53"/>
    <n v="15.08"/>
    <n v="0"/>
    <m/>
    <x v="0"/>
  </r>
  <r>
    <x v="41"/>
    <x v="5"/>
    <x v="0"/>
    <x v="2"/>
    <x v="40"/>
    <x v="53"/>
    <n v="14.4"/>
    <n v="0"/>
    <m/>
    <x v="0"/>
  </r>
  <r>
    <x v="41"/>
    <x v="5"/>
    <x v="0"/>
    <x v="7"/>
    <x v="40"/>
    <x v="53"/>
    <n v="6.2"/>
    <n v="0"/>
    <m/>
    <x v="0"/>
  </r>
  <r>
    <x v="41"/>
    <x v="5"/>
    <x v="0"/>
    <x v="0"/>
    <x v="40"/>
    <x v="53"/>
    <n v="17.25"/>
    <n v="0"/>
    <m/>
    <x v="0"/>
  </r>
  <r>
    <x v="41"/>
    <x v="5"/>
    <x v="0"/>
    <x v="3"/>
    <x v="40"/>
    <x v="54"/>
    <n v="15.04"/>
    <n v="0"/>
    <m/>
    <x v="0"/>
  </r>
  <r>
    <x v="41"/>
    <x v="5"/>
    <x v="0"/>
    <x v="2"/>
    <x v="40"/>
    <x v="54"/>
    <n v="13.96"/>
    <n v="0"/>
    <m/>
    <x v="0"/>
  </r>
  <r>
    <x v="41"/>
    <x v="5"/>
    <x v="0"/>
    <x v="7"/>
    <x v="40"/>
    <x v="54"/>
    <n v="5.78"/>
    <n v="0"/>
    <m/>
    <x v="0"/>
  </r>
  <r>
    <x v="41"/>
    <x v="5"/>
    <x v="0"/>
    <x v="0"/>
    <x v="40"/>
    <x v="54"/>
    <n v="17.100000000000001"/>
    <n v="0"/>
    <m/>
    <x v="0"/>
  </r>
  <r>
    <x v="41"/>
    <x v="5"/>
    <x v="0"/>
    <x v="3"/>
    <x v="40"/>
    <x v="55"/>
    <n v="14.46"/>
    <n v="0"/>
    <m/>
    <x v="0"/>
  </r>
  <r>
    <x v="41"/>
    <x v="5"/>
    <x v="0"/>
    <x v="2"/>
    <x v="40"/>
    <x v="55"/>
    <n v="13.53"/>
    <n v="0"/>
    <m/>
    <x v="0"/>
  </r>
  <r>
    <x v="41"/>
    <x v="5"/>
    <x v="0"/>
    <x v="7"/>
    <x v="40"/>
    <x v="55"/>
    <n v="5.89"/>
    <n v="0"/>
    <m/>
    <x v="0"/>
  </r>
  <r>
    <x v="41"/>
    <x v="5"/>
    <x v="0"/>
    <x v="0"/>
    <x v="40"/>
    <x v="55"/>
    <n v="17.37"/>
    <n v="0"/>
    <m/>
    <x v="0"/>
  </r>
  <r>
    <x v="41"/>
    <x v="5"/>
    <x v="0"/>
    <x v="3"/>
    <x v="40"/>
    <x v="56"/>
    <n v="9.8699999999999992"/>
    <n v="0"/>
    <m/>
    <x v="0"/>
  </r>
  <r>
    <x v="41"/>
    <x v="5"/>
    <x v="0"/>
    <x v="2"/>
    <x v="40"/>
    <x v="56"/>
    <n v="9.74"/>
    <n v="0"/>
    <m/>
    <x v="0"/>
  </r>
  <r>
    <x v="41"/>
    <x v="5"/>
    <x v="0"/>
    <x v="7"/>
    <x v="40"/>
    <x v="56"/>
    <n v="5.75"/>
    <n v="0"/>
    <m/>
    <x v="0"/>
  </r>
  <r>
    <x v="41"/>
    <x v="5"/>
    <x v="0"/>
    <x v="0"/>
    <x v="40"/>
    <x v="56"/>
    <n v="17.32"/>
    <n v="0"/>
    <m/>
    <x v="0"/>
  </r>
  <r>
    <x v="41"/>
    <x v="5"/>
    <x v="0"/>
    <x v="3"/>
    <x v="40"/>
    <x v="57"/>
    <n v="7.72"/>
    <n v="0"/>
    <m/>
    <x v="0"/>
  </r>
  <r>
    <x v="41"/>
    <x v="5"/>
    <x v="0"/>
    <x v="2"/>
    <x v="40"/>
    <x v="57"/>
    <n v="9.91"/>
    <n v="0"/>
    <m/>
    <x v="0"/>
  </r>
  <r>
    <x v="41"/>
    <x v="5"/>
    <x v="0"/>
    <x v="7"/>
    <x v="40"/>
    <x v="57"/>
    <n v="5.48"/>
    <n v="0"/>
    <m/>
    <x v="0"/>
  </r>
  <r>
    <x v="41"/>
    <x v="5"/>
    <x v="0"/>
    <x v="0"/>
    <x v="40"/>
    <x v="57"/>
    <n v="17.23"/>
    <n v="0"/>
    <m/>
    <x v="0"/>
  </r>
  <r>
    <x v="41"/>
    <x v="5"/>
    <x v="0"/>
    <x v="3"/>
    <x v="40"/>
    <x v="58"/>
    <n v="9.02"/>
    <n v="0"/>
    <m/>
    <x v="0"/>
  </r>
  <r>
    <x v="41"/>
    <x v="5"/>
    <x v="0"/>
    <x v="2"/>
    <x v="40"/>
    <x v="58"/>
    <n v="9.73"/>
    <n v="0"/>
    <m/>
    <x v="0"/>
  </r>
  <r>
    <x v="41"/>
    <x v="5"/>
    <x v="0"/>
    <x v="7"/>
    <x v="40"/>
    <x v="58"/>
    <n v="6.1"/>
    <n v="0"/>
    <m/>
    <x v="0"/>
  </r>
  <r>
    <x v="41"/>
    <x v="5"/>
    <x v="0"/>
    <x v="0"/>
    <x v="40"/>
    <x v="58"/>
    <n v="17.600000000000001"/>
    <n v="0"/>
    <m/>
    <x v="0"/>
  </r>
  <r>
    <x v="41"/>
    <x v="5"/>
    <x v="0"/>
    <x v="3"/>
    <x v="40"/>
    <x v="59"/>
    <n v="10.61"/>
    <n v="0"/>
    <m/>
    <x v="0"/>
  </r>
  <r>
    <x v="41"/>
    <x v="5"/>
    <x v="0"/>
    <x v="2"/>
    <x v="40"/>
    <x v="59"/>
    <n v="11.28"/>
    <n v="0"/>
    <m/>
    <x v="0"/>
  </r>
  <r>
    <x v="41"/>
    <x v="5"/>
    <x v="0"/>
    <x v="7"/>
    <x v="40"/>
    <x v="59"/>
    <n v="5.49"/>
    <n v="0"/>
    <m/>
    <x v="0"/>
  </r>
  <r>
    <x v="41"/>
    <x v="5"/>
    <x v="0"/>
    <x v="0"/>
    <x v="40"/>
    <x v="59"/>
    <n v="16.96"/>
    <n v="0"/>
    <m/>
    <x v="0"/>
  </r>
  <r>
    <x v="41"/>
    <x v="5"/>
    <x v="0"/>
    <x v="3"/>
    <x v="40"/>
    <x v="60"/>
    <n v="10.58"/>
    <n v="0"/>
    <m/>
    <x v="0"/>
  </r>
  <r>
    <x v="41"/>
    <x v="5"/>
    <x v="0"/>
    <x v="2"/>
    <x v="40"/>
    <x v="60"/>
    <n v="10.55"/>
    <n v="0"/>
    <m/>
    <x v="0"/>
  </r>
  <r>
    <x v="41"/>
    <x v="5"/>
    <x v="0"/>
    <x v="7"/>
    <x v="40"/>
    <x v="60"/>
    <n v="5.44"/>
    <n v="0"/>
    <m/>
    <x v="0"/>
  </r>
  <r>
    <x v="41"/>
    <x v="5"/>
    <x v="0"/>
    <x v="0"/>
    <x v="40"/>
    <x v="60"/>
    <n v="17.02"/>
    <n v="0"/>
    <m/>
    <x v="0"/>
  </r>
  <r>
    <x v="41"/>
    <x v="5"/>
    <x v="0"/>
    <x v="3"/>
    <x v="40"/>
    <x v="0"/>
    <n v="8.51"/>
    <n v="0"/>
    <m/>
    <x v="0"/>
  </r>
  <r>
    <x v="41"/>
    <x v="5"/>
    <x v="0"/>
    <x v="2"/>
    <x v="40"/>
    <x v="0"/>
    <n v="9.68"/>
    <n v="0"/>
    <m/>
    <x v="0"/>
  </r>
  <r>
    <x v="41"/>
    <x v="5"/>
    <x v="0"/>
    <x v="7"/>
    <x v="40"/>
    <x v="0"/>
    <n v="5.4"/>
    <n v="0"/>
    <m/>
    <x v="0"/>
  </r>
  <r>
    <x v="41"/>
    <x v="5"/>
    <x v="0"/>
    <x v="0"/>
    <x v="40"/>
    <x v="0"/>
    <n v="16.75"/>
    <n v="0"/>
    <m/>
    <x v="0"/>
  </r>
  <r>
    <x v="41"/>
    <x v="5"/>
    <x v="0"/>
    <x v="3"/>
    <x v="40"/>
    <x v="1"/>
    <n v="10.1"/>
    <n v="0"/>
    <m/>
    <x v="0"/>
  </r>
  <r>
    <x v="41"/>
    <x v="5"/>
    <x v="0"/>
    <x v="2"/>
    <x v="40"/>
    <x v="1"/>
    <n v="11.22"/>
    <n v="0"/>
    <m/>
    <x v="0"/>
  </r>
  <r>
    <x v="41"/>
    <x v="5"/>
    <x v="0"/>
    <x v="7"/>
    <x v="40"/>
    <x v="1"/>
    <n v="5.62"/>
    <n v="0"/>
    <m/>
    <x v="0"/>
  </r>
  <r>
    <x v="41"/>
    <x v="5"/>
    <x v="0"/>
    <x v="0"/>
    <x v="40"/>
    <x v="1"/>
    <n v="16.59"/>
    <n v="0"/>
    <m/>
    <x v="0"/>
  </r>
  <r>
    <x v="41"/>
    <x v="5"/>
    <x v="0"/>
    <x v="3"/>
    <x v="40"/>
    <x v="2"/>
    <n v="15.34"/>
    <n v="0"/>
    <m/>
    <x v="0"/>
  </r>
  <r>
    <x v="41"/>
    <x v="5"/>
    <x v="0"/>
    <x v="2"/>
    <x v="40"/>
    <x v="2"/>
    <n v="14.25"/>
    <n v="0"/>
    <m/>
    <x v="0"/>
  </r>
  <r>
    <x v="41"/>
    <x v="5"/>
    <x v="0"/>
    <x v="7"/>
    <x v="40"/>
    <x v="2"/>
    <n v="6.16"/>
    <n v="0"/>
    <m/>
    <x v="0"/>
  </r>
  <r>
    <x v="41"/>
    <x v="5"/>
    <x v="0"/>
    <x v="0"/>
    <x v="40"/>
    <x v="2"/>
    <n v="17.09"/>
    <n v="0"/>
    <m/>
    <x v="0"/>
  </r>
  <r>
    <x v="41"/>
    <x v="5"/>
    <x v="0"/>
    <x v="3"/>
    <x v="40"/>
    <x v="3"/>
    <n v="11.91"/>
    <n v="0"/>
    <m/>
    <x v="0"/>
  </r>
  <r>
    <x v="41"/>
    <x v="5"/>
    <x v="0"/>
    <x v="2"/>
    <x v="40"/>
    <x v="3"/>
    <n v="13.13"/>
    <n v="0"/>
    <m/>
    <x v="0"/>
  </r>
  <r>
    <x v="41"/>
    <x v="5"/>
    <x v="0"/>
    <x v="7"/>
    <x v="40"/>
    <x v="3"/>
    <n v="6.17"/>
    <n v="0"/>
    <m/>
    <x v="0"/>
  </r>
  <r>
    <x v="41"/>
    <x v="5"/>
    <x v="0"/>
    <x v="0"/>
    <x v="40"/>
    <x v="3"/>
    <n v="16.68"/>
    <n v="0"/>
    <m/>
    <x v="0"/>
  </r>
  <r>
    <x v="41"/>
    <x v="5"/>
    <x v="0"/>
    <x v="3"/>
    <x v="40"/>
    <x v="4"/>
    <n v="11.11"/>
    <n v="0"/>
    <m/>
    <x v="0"/>
  </r>
  <r>
    <x v="41"/>
    <x v="5"/>
    <x v="0"/>
    <x v="2"/>
    <x v="40"/>
    <x v="4"/>
    <n v="12.05"/>
    <n v="0"/>
    <m/>
    <x v="0"/>
  </r>
  <r>
    <x v="41"/>
    <x v="5"/>
    <x v="0"/>
    <x v="7"/>
    <x v="40"/>
    <x v="4"/>
    <n v="5.51"/>
    <n v="0"/>
    <m/>
    <x v="0"/>
  </r>
  <r>
    <x v="41"/>
    <x v="5"/>
    <x v="0"/>
    <x v="0"/>
    <x v="40"/>
    <x v="4"/>
    <n v="16.63"/>
    <n v="0"/>
    <m/>
    <x v="0"/>
  </r>
  <r>
    <x v="41"/>
    <x v="5"/>
    <x v="0"/>
    <x v="3"/>
    <x v="40"/>
    <x v="5"/>
    <n v="10.77"/>
    <n v="0"/>
    <m/>
    <x v="0"/>
  </r>
  <r>
    <x v="41"/>
    <x v="5"/>
    <x v="0"/>
    <x v="2"/>
    <x v="40"/>
    <x v="5"/>
    <n v="11.66"/>
    <n v="0"/>
    <m/>
    <x v="0"/>
  </r>
  <r>
    <x v="41"/>
    <x v="5"/>
    <x v="0"/>
    <x v="7"/>
    <x v="40"/>
    <x v="5"/>
    <n v="5.38"/>
    <n v="0"/>
    <m/>
    <x v="0"/>
  </r>
  <r>
    <x v="41"/>
    <x v="5"/>
    <x v="0"/>
    <x v="0"/>
    <x v="40"/>
    <x v="5"/>
    <n v="16.920000000000002"/>
    <n v="0"/>
    <m/>
    <x v="0"/>
  </r>
  <r>
    <x v="41"/>
    <x v="5"/>
    <x v="0"/>
    <x v="3"/>
    <x v="40"/>
    <x v="6"/>
    <n v="9.74"/>
    <n v="0"/>
    <m/>
    <x v="0"/>
  </r>
  <r>
    <x v="41"/>
    <x v="5"/>
    <x v="0"/>
    <x v="2"/>
    <x v="40"/>
    <x v="6"/>
    <n v="10.9"/>
    <n v="0"/>
    <m/>
    <x v="0"/>
  </r>
  <r>
    <x v="41"/>
    <x v="5"/>
    <x v="0"/>
    <x v="7"/>
    <x v="40"/>
    <x v="6"/>
    <n v="5.15"/>
    <n v="0"/>
    <m/>
    <x v="0"/>
  </r>
  <r>
    <x v="41"/>
    <x v="5"/>
    <x v="0"/>
    <x v="0"/>
    <x v="40"/>
    <x v="6"/>
    <n v="16.8"/>
    <n v="0"/>
    <m/>
    <x v="0"/>
  </r>
  <r>
    <x v="41"/>
    <x v="5"/>
    <x v="0"/>
    <x v="3"/>
    <x v="40"/>
    <x v="7"/>
    <n v="10.16"/>
    <n v="0"/>
    <m/>
    <x v="0"/>
  </r>
  <r>
    <x v="41"/>
    <x v="5"/>
    <x v="0"/>
    <x v="2"/>
    <x v="40"/>
    <x v="7"/>
    <n v="10.63"/>
    <n v="0"/>
    <m/>
    <x v="0"/>
  </r>
  <r>
    <x v="41"/>
    <x v="5"/>
    <x v="0"/>
    <x v="7"/>
    <x v="40"/>
    <x v="7"/>
    <n v="5.13"/>
    <n v="0"/>
    <m/>
    <x v="0"/>
  </r>
  <r>
    <x v="41"/>
    <x v="5"/>
    <x v="0"/>
    <x v="0"/>
    <x v="40"/>
    <x v="7"/>
    <n v="15.78"/>
    <n v="0"/>
    <m/>
    <x v="0"/>
  </r>
  <r>
    <x v="41"/>
    <x v="5"/>
    <x v="0"/>
    <x v="3"/>
    <x v="40"/>
    <x v="8"/>
    <n v="10.39"/>
    <n v="0"/>
    <m/>
    <x v="0"/>
  </r>
  <r>
    <x v="41"/>
    <x v="5"/>
    <x v="0"/>
    <x v="2"/>
    <x v="40"/>
    <x v="8"/>
    <n v="10.69"/>
    <n v="0"/>
    <m/>
    <x v="0"/>
  </r>
  <r>
    <x v="41"/>
    <x v="5"/>
    <x v="0"/>
    <x v="7"/>
    <x v="40"/>
    <x v="8"/>
    <n v="5.26"/>
    <n v="0"/>
    <m/>
    <x v="0"/>
  </r>
  <r>
    <x v="41"/>
    <x v="5"/>
    <x v="0"/>
    <x v="0"/>
    <x v="40"/>
    <x v="8"/>
    <n v="15.35"/>
    <n v="0"/>
    <m/>
    <x v="0"/>
  </r>
  <r>
    <x v="41"/>
    <x v="5"/>
    <x v="0"/>
    <x v="3"/>
    <x v="40"/>
    <x v="9"/>
    <n v="10.55"/>
    <n v="0"/>
    <m/>
    <x v="0"/>
  </r>
  <r>
    <x v="41"/>
    <x v="5"/>
    <x v="0"/>
    <x v="2"/>
    <x v="40"/>
    <x v="9"/>
    <n v="10.92"/>
    <n v="0"/>
    <m/>
    <x v="0"/>
  </r>
  <r>
    <x v="41"/>
    <x v="5"/>
    <x v="0"/>
    <x v="7"/>
    <x v="40"/>
    <x v="9"/>
    <n v="5.43"/>
    <n v="0"/>
    <m/>
    <x v="0"/>
  </r>
  <r>
    <x v="41"/>
    <x v="5"/>
    <x v="0"/>
    <x v="0"/>
    <x v="40"/>
    <x v="9"/>
    <n v="15.44"/>
    <n v="0"/>
    <m/>
    <x v="0"/>
  </r>
  <r>
    <x v="41"/>
    <x v="5"/>
    <x v="0"/>
    <x v="3"/>
    <x v="40"/>
    <x v="10"/>
    <n v="10.62"/>
    <n v="0"/>
    <m/>
    <x v="0"/>
  </r>
  <r>
    <x v="41"/>
    <x v="5"/>
    <x v="0"/>
    <x v="2"/>
    <x v="40"/>
    <x v="10"/>
    <n v="11.38"/>
    <n v="0"/>
    <m/>
    <x v="0"/>
  </r>
  <r>
    <x v="41"/>
    <x v="5"/>
    <x v="0"/>
    <x v="7"/>
    <x v="40"/>
    <x v="10"/>
    <n v="5.7"/>
    <n v="0"/>
    <m/>
    <x v="0"/>
  </r>
  <r>
    <x v="41"/>
    <x v="5"/>
    <x v="0"/>
    <x v="0"/>
    <x v="40"/>
    <x v="10"/>
    <n v="15.62"/>
    <n v="0"/>
    <m/>
    <x v="0"/>
  </r>
  <r>
    <x v="41"/>
    <x v="5"/>
    <x v="0"/>
    <x v="3"/>
    <x v="40"/>
    <x v="11"/>
    <n v="10.55"/>
    <n v="0"/>
    <m/>
    <x v="0"/>
  </r>
  <r>
    <x v="41"/>
    <x v="5"/>
    <x v="0"/>
    <x v="2"/>
    <x v="40"/>
    <x v="11"/>
    <n v="11.82"/>
    <n v="0"/>
    <m/>
    <x v="0"/>
  </r>
  <r>
    <x v="41"/>
    <x v="5"/>
    <x v="0"/>
    <x v="7"/>
    <x v="40"/>
    <x v="11"/>
    <n v="5.93"/>
    <n v="0"/>
    <m/>
    <x v="0"/>
  </r>
  <r>
    <x v="41"/>
    <x v="5"/>
    <x v="0"/>
    <x v="0"/>
    <x v="40"/>
    <x v="11"/>
    <n v="15.88"/>
    <n v="0"/>
    <m/>
    <x v="0"/>
  </r>
  <r>
    <x v="41"/>
    <x v="5"/>
    <x v="0"/>
    <x v="3"/>
    <x v="40"/>
    <x v="12"/>
    <n v="10.58"/>
    <n v="0"/>
    <m/>
    <x v="0"/>
  </r>
  <r>
    <x v="41"/>
    <x v="5"/>
    <x v="0"/>
    <x v="2"/>
    <x v="40"/>
    <x v="12"/>
    <n v="12.27"/>
    <n v="0"/>
    <m/>
    <x v="0"/>
  </r>
  <r>
    <x v="41"/>
    <x v="5"/>
    <x v="0"/>
    <x v="7"/>
    <x v="40"/>
    <x v="12"/>
    <n v="6.08"/>
    <n v="0"/>
    <m/>
    <x v="0"/>
  </r>
  <r>
    <x v="41"/>
    <x v="5"/>
    <x v="0"/>
    <x v="0"/>
    <x v="40"/>
    <x v="12"/>
    <n v="16.190000000000001"/>
    <n v="0"/>
    <m/>
    <x v="0"/>
  </r>
  <r>
    <x v="41"/>
    <x v="5"/>
    <x v="0"/>
    <x v="3"/>
    <x v="40"/>
    <x v="13"/>
    <n v="10.73"/>
    <n v="0"/>
    <m/>
    <x v="0"/>
  </r>
  <r>
    <x v="41"/>
    <x v="5"/>
    <x v="0"/>
    <x v="2"/>
    <x v="40"/>
    <x v="13"/>
    <n v="12.61"/>
    <n v="0"/>
    <m/>
    <x v="0"/>
  </r>
  <r>
    <x v="41"/>
    <x v="5"/>
    <x v="0"/>
    <x v="7"/>
    <x v="40"/>
    <x v="13"/>
    <n v="6.07"/>
    <n v="0"/>
    <m/>
    <x v="0"/>
  </r>
  <r>
    <x v="41"/>
    <x v="5"/>
    <x v="0"/>
    <x v="0"/>
    <x v="40"/>
    <x v="13"/>
    <n v="16.16"/>
    <n v="0"/>
    <m/>
    <x v="0"/>
  </r>
  <r>
    <x v="41"/>
    <x v="5"/>
    <x v="0"/>
    <x v="3"/>
    <x v="40"/>
    <x v="14"/>
    <n v="10.89"/>
    <n v="0"/>
    <m/>
    <x v="0"/>
  </r>
  <r>
    <x v="41"/>
    <x v="5"/>
    <x v="0"/>
    <x v="2"/>
    <x v="40"/>
    <x v="14"/>
    <n v="12.8"/>
    <n v="0"/>
    <m/>
    <x v="0"/>
  </r>
  <r>
    <x v="41"/>
    <x v="5"/>
    <x v="0"/>
    <x v="7"/>
    <x v="40"/>
    <x v="14"/>
    <n v="6.04"/>
    <n v="0"/>
    <m/>
    <x v="0"/>
  </r>
  <r>
    <x v="41"/>
    <x v="5"/>
    <x v="0"/>
    <x v="0"/>
    <x v="40"/>
    <x v="14"/>
    <n v="15.95"/>
    <n v="0"/>
    <m/>
    <x v="0"/>
  </r>
  <r>
    <x v="41"/>
    <x v="5"/>
    <x v="0"/>
    <x v="3"/>
    <x v="40"/>
    <x v="15"/>
    <n v="10.94"/>
    <n v="0"/>
    <m/>
    <x v="0"/>
  </r>
  <r>
    <x v="41"/>
    <x v="5"/>
    <x v="0"/>
    <x v="2"/>
    <x v="40"/>
    <x v="15"/>
    <n v="12.95"/>
    <n v="0"/>
    <m/>
    <x v="0"/>
  </r>
  <r>
    <x v="41"/>
    <x v="5"/>
    <x v="0"/>
    <x v="7"/>
    <x v="40"/>
    <x v="15"/>
    <n v="6.05"/>
    <n v="0"/>
    <m/>
    <x v="0"/>
  </r>
  <r>
    <x v="41"/>
    <x v="5"/>
    <x v="0"/>
    <x v="0"/>
    <x v="40"/>
    <x v="15"/>
    <n v="15.77"/>
    <n v="0"/>
    <m/>
    <x v="0"/>
  </r>
  <r>
    <x v="41"/>
    <x v="5"/>
    <x v="0"/>
    <x v="3"/>
    <x v="40"/>
    <x v="16"/>
    <n v="11.01"/>
    <n v="0"/>
    <m/>
    <x v="0"/>
  </r>
  <r>
    <x v="41"/>
    <x v="5"/>
    <x v="0"/>
    <x v="2"/>
    <x v="40"/>
    <x v="16"/>
    <n v="13.13"/>
    <n v="0"/>
    <m/>
    <x v="0"/>
  </r>
  <r>
    <x v="41"/>
    <x v="5"/>
    <x v="0"/>
    <x v="7"/>
    <x v="40"/>
    <x v="16"/>
    <n v="6.08"/>
    <n v="0"/>
    <m/>
    <x v="0"/>
  </r>
  <r>
    <x v="41"/>
    <x v="5"/>
    <x v="0"/>
    <x v="0"/>
    <x v="40"/>
    <x v="16"/>
    <n v="15.62"/>
    <n v="0"/>
    <m/>
    <x v="0"/>
  </r>
  <r>
    <x v="41"/>
    <x v="5"/>
    <x v="0"/>
    <x v="3"/>
    <x v="40"/>
    <x v="17"/>
    <n v="11.22"/>
    <n v="0"/>
    <m/>
    <x v="0"/>
  </r>
  <r>
    <x v="41"/>
    <x v="5"/>
    <x v="0"/>
    <x v="2"/>
    <x v="40"/>
    <x v="17"/>
    <n v="13.33"/>
    <n v="0"/>
    <m/>
    <x v="0"/>
  </r>
  <r>
    <x v="41"/>
    <x v="5"/>
    <x v="0"/>
    <x v="7"/>
    <x v="40"/>
    <x v="17"/>
    <n v="6.13"/>
    <n v="0"/>
    <m/>
    <x v="0"/>
  </r>
  <r>
    <x v="41"/>
    <x v="5"/>
    <x v="0"/>
    <x v="0"/>
    <x v="40"/>
    <x v="17"/>
    <n v="15.59"/>
    <n v="0"/>
    <m/>
    <x v="0"/>
  </r>
  <r>
    <x v="41"/>
    <x v="5"/>
    <x v="0"/>
    <x v="3"/>
    <x v="40"/>
    <x v="18"/>
    <n v="11.33"/>
    <n v="0"/>
    <m/>
    <x v="0"/>
  </r>
  <r>
    <x v="41"/>
    <x v="5"/>
    <x v="0"/>
    <x v="2"/>
    <x v="40"/>
    <x v="18"/>
    <n v="13.5"/>
    <n v="0"/>
    <m/>
    <x v="0"/>
  </r>
  <r>
    <x v="41"/>
    <x v="5"/>
    <x v="0"/>
    <x v="7"/>
    <x v="40"/>
    <x v="18"/>
    <n v="6.17"/>
    <n v="0"/>
    <m/>
    <x v="0"/>
  </r>
  <r>
    <x v="41"/>
    <x v="5"/>
    <x v="0"/>
    <x v="0"/>
    <x v="40"/>
    <x v="18"/>
    <n v="15.66"/>
    <n v="0"/>
    <m/>
    <x v="0"/>
  </r>
  <r>
    <x v="41"/>
    <x v="5"/>
    <x v="0"/>
    <x v="3"/>
    <x v="40"/>
    <x v="19"/>
    <n v="11.46"/>
    <n v="0"/>
    <m/>
    <x v="0"/>
  </r>
  <r>
    <x v="41"/>
    <x v="5"/>
    <x v="0"/>
    <x v="2"/>
    <x v="40"/>
    <x v="19"/>
    <n v="13.62"/>
    <n v="0"/>
    <m/>
    <x v="0"/>
  </r>
  <r>
    <x v="41"/>
    <x v="5"/>
    <x v="0"/>
    <x v="7"/>
    <x v="40"/>
    <x v="19"/>
    <n v="6.17"/>
    <n v="0"/>
    <m/>
    <x v="0"/>
  </r>
  <r>
    <x v="41"/>
    <x v="5"/>
    <x v="0"/>
    <x v="0"/>
    <x v="40"/>
    <x v="19"/>
    <n v="15.87"/>
    <n v="0"/>
    <m/>
    <x v="0"/>
  </r>
  <r>
    <x v="41"/>
    <x v="5"/>
    <x v="0"/>
    <x v="3"/>
    <x v="40"/>
    <x v="20"/>
    <n v="11.58"/>
    <n v="0"/>
    <m/>
    <x v="0"/>
  </r>
  <r>
    <x v="41"/>
    <x v="5"/>
    <x v="0"/>
    <x v="2"/>
    <x v="40"/>
    <x v="20"/>
    <n v="13.71"/>
    <n v="0"/>
    <m/>
    <x v="0"/>
  </r>
  <r>
    <x v="41"/>
    <x v="5"/>
    <x v="0"/>
    <x v="7"/>
    <x v="40"/>
    <x v="20"/>
    <n v="6.21"/>
    <n v="0"/>
    <m/>
    <x v="0"/>
  </r>
  <r>
    <x v="41"/>
    <x v="5"/>
    <x v="0"/>
    <x v="0"/>
    <x v="40"/>
    <x v="20"/>
    <n v="15.94"/>
    <n v="0"/>
    <m/>
    <x v="0"/>
  </r>
  <r>
    <x v="41"/>
    <x v="5"/>
    <x v="0"/>
    <x v="3"/>
    <x v="40"/>
    <x v="21"/>
    <n v="11.7"/>
    <n v="0"/>
    <m/>
    <x v="0"/>
  </r>
  <r>
    <x v="41"/>
    <x v="5"/>
    <x v="0"/>
    <x v="2"/>
    <x v="40"/>
    <x v="21"/>
    <n v="13.79"/>
    <n v="0"/>
    <m/>
    <x v="0"/>
  </r>
  <r>
    <x v="41"/>
    <x v="5"/>
    <x v="0"/>
    <x v="7"/>
    <x v="40"/>
    <x v="21"/>
    <n v="6.21"/>
    <n v="0"/>
    <m/>
    <x v="0"/>
  </r>
  <r>
    <x v="41"/>
    <x v="5"/>
    <x v="0"/>
    <x v="0"/>
    <x v="40"/>
    <x v="21"/>
    <n v="15.92"/>
    <n v="0"/>
    <m/>
    <x v="0"/>
  </r>
  <r>
    <x v="41"/>
    <x v="5"/>
    <x v="0"/>
    <x v="3"/>
    <x v="40"/>
    <x v="22"/>
    <n v="11.73"/>
    <n v="0"/>
    <m/>
    <x v="0"/>
  </r>
  <r>
    <x v="41"/>
    <x v="5"/>
    <x v="0"/>
    <x v="2"/>
    <x v="40"/>
    <x v="22"/>
    <n v="13.86"/>
    <n v="0"/>
    <m/>
    <x v="0"/>
  </r>
  <r>
    <x v="41"/>
    <x v="5"/>
    <x v="0"/>
    <x v="7"/>
    <x v="40"/>
    <x v="22"/>
    <n v="6.22"/>
    <n v="0"/>
    <m/>
    <x v="0"/>
  </r>
  <r>
    <x v="41"/>
    <x v="5"/>
    <x v="0"/>
    <x v="0"/>
    <x v="40"/>
    <x v="22"/>
    <n v="15.9"/>
    <n v="0"/>
    <m/>
    <x v="0"/>
  </r>
  <r>
    <x v="41"/>
    <x v="5"/>
    <x v="0"/>
    <x v="3"/>
    <x v="40"/>
    <x v="23"/>
    <n v="11.81"/>
    <n v="0"/>
    <m/>
    <x v="0"/>
  </r>
  <r>
    <x v="41"/>
    <x v="5"/>
    <x v="0"/>
    <x v="2"/>
    <x v="40"/>
    <x v="23"/>
    <n v="13.88"/>
    <n v="0"/>
    <m/>
    <x v="0"/>
  </r>
  <r>
    <x v="41"/>
    <x v="5"/>
    <x v="0"/>
    <x v="7"/>
    <x v="40"/>
    <x v="23"/>
    <n v="6.22"/>
    <n v="0"/>
    <m/>
    <x v="0"/>
  </r>
  <r>
    <x v="41"/>
    <x v="5"/>
    <x v="0"/>
    <x v="0"/>
    <x v="40"/>
    <x v="23"/>
    <n v="15.95"/>
    <n v="0"/>
    <m/>
    <x v="0"/>
  </r>
  <r>
    <x v="41"/>
    <x v="5"/>
    <x v="0"/>
    <x v="3"/>
    <x v="40"/>
    <x v="24"/>
    <n v="11.9"/>
    <n v="0"/>
    <m/>
    <x v="0"/>
  </r>
  <r>
    <x v="41"/>
    <x v="5"/>
    <x v="0"/>
    <x v="2"/>
    <x v="40"/>
    <x v="24"/>
    <n v="13.91"/>
    <n v="0"/>
    <m/>
    <x v="0"/>
  </r>
  <r>
    <x v="41"/>
    <x v="5"/>
    <x v="0"/>
    <x v="7"/>
    <x v="40"/>
    <x v="24"/>
    <n v="6.22"/>
    <n v="0"/>
    <m/>
    <x v="0"/>
  </r>
  <r>
    <x v="41"/>
    <x v="5"/>
    <x v="0"/>
    <x v="0"/>
    <x v="40"/>
    <x v="24"/>
    <n v="15.95"/>
    <n v="0"/>
    <m/>
    <x v="0"/>
  </r>
  <r>
    <x v="41"/>
    <x v="5"/>
    <x v="0"/>
    <x v="3"/>
    <x v="40"/>
    <x v="25"/>
    <n v="12.06"/>
    <n v="0"/>
    <m/>
    <x v="0"/>
  </r>
  <r>
    <x v="41"/>
    <x v="5"/>
    <x v="0"/>
    <x v="2"/>
    <x v="40"/>
    <x v="25"/>
    <n v="13.96"/>
    <n v="0"/>
    <m/>
    <x v="0"/>
  </r>
  <r>
    <x v="41"/>
    <x v="5"/>
    <x v="0"/>
    <x v="7"/>
    <x v="40"/>
    <x v="25"/>
    <n v="6.2"/>
    <n v="0"/>
    <m/>
    <x v="0"/>
  </r>
  <r>
    <x v="41"/>
    <x v="5"/>
    <x v="0"/>
    <x v="0"/>
    <x v="40"/>
    <x v="25"/>
    <n v="15.96"/>
    <n v="0"/>
    <m/>
    <x v="0"/>
  </r>
  <r>
    <x v="41"/>
    <x v="5"/>
    <x v="0"/>
    <x v="3"/>
    <x v="40"/>
    <x v="26"/>
    <n v="12.18"/>
    <n v="0"/>
    <m/>
    <x v="0"/>
  </r>
  <r>
    <x v="41"/>
    <x v="5"/>
    <x v="0"/>
    <x v="2"/>
    <x v="40"/>
    <x v="26"/>
    <n v="14.05"/>
    <n v="0"/>
    <m/>
    <x v="0"/>
  </r>
  <r>
    <x v="41"/>
    <x v="5"/>
    <x v="0"/>
    <x v="7"/>
    <x v="40"/>
    <x v="26"/>
    <n v="6.2"/>
    <n v="0"/>
    <m/>
    <x v="0"/>
  </r>
  <r>
    <x v="41"/>
    <x v="5"/>
    <x v="0"/>
    <x v="0"/>
    <x v="40"/>
    <x v="26"/>
    <n v="15.99"/>
    <n v="0"/>
    <m/>
    <x v="0"/>
  </r>
  <r>
    <x v="41"/>
    <x v="5"/>
    <x v="0"/>
    <x v="3"/>
    <x v="40"/>
    <x v="27"/>
    <n v="12.28"/>
    <n v="0"/>
    <m/>
    <x v="0"/>
  </r>
  <r>
    <x v="41"/>
    <x v="5"/>
    <x v="0"/>
    <x v="2"/>
    <x v="40"/>
    <x v="27"/>
    <n v="14.1"/>
    <n v="0"/>
    <m/>
    <x v="0"/>
  </r>
  <r>
    <x v="41"/>
    <x v="5"/>
    <x v="0"/>
    <x v="7"/>
    <x v="40"/>
    <x v="27"/>
    <n v="6.2"/>
    <n v="0"/>
    <m/>
    <x v="0"/>
  </r>
  <r>
    <x v="41"/>
    <x v="5"/>
    <x v="0"/>
    <x v="0"/>
    <x v="40"/>
    <x v="27"/>
    <n v="16.02"/>
    <n v="0"/>
    <m/>
    <x v="0"/>
  </r>
  <r>
    <x v="41"/>
    <x v="5"/>
    <x v="0"/>
    <x v="3"/>
    <x v="40"/>
    <x v="28"/>
    <n v="12.39"/>
    <n v="0"/>
    <m/>
    <x v="0"/>
  </r>
  <r>
    <x v="41"/>
    <x v="5"/>
    <x v="0"/>
    <x v="2"/>
    <x v="40"/>
    <x v="28"/>
    <n v="14.14"/>
    <n v="0"/>
    <m/>
    <x v="0"/>
  </r>
  <r>
    <x v="41"/>
    <x v="5"/>
    <x v="0"/>
    <x v="7"/>
    <x v="40"/>
    <x v="28"/>
    <n v="6.2"/>
    <n v="0"/>
    <m/>
    <x v="0"/>
  </r>
  <r>
    <x v="41"/>
    <x v="5"/>
    <x v="0"/>
    <x v="0"/>
    <x v="40"/>
    <x v="28"/>
    <n v="16.09"/>
    <n v="0"/>
    <m/>
    <x v="0"/>
  </r>
  <r>
    <x v="41"/>
    <x v="5"/>
    <x v="0"/>
    <x v="3"/>
    <x v="40"/>
    <x v="29"/>
    <n v="12.49"/>
    <n v="0"/>
    <m/>
    <x v="0"/>
  </r>
  <r>
    <x v="41"/>
    <x v="5"/>
    <x v="0"/>
    <x v="2"/>
    <x v="40"/>
    <x v="29"/>
    <n v="14.16"/>
    <n v="0"/>
    <m/>
    <x v="0"/>
  </r>
  <r>
    <x v="41"/>
    <x v="5"/>
    <x v="0"/>
    <x v="7"/>
    <x v="40"/>
    <x v="29"/>
    <n v="6.2"/>
    <n v="0"/>
    <m/>
    <x v="0"/>
  </r>
  <r>
    <x v="41"/>
    <x v="5"/>
    <x v="0"/>
    <x v="0"/>
    <x v="40"/>
    <x v="29"/>
    <n v="16.18"/>
    <n v="0"/>
    <m/>
    <x v="0"/>
  </r>
  <r>
    <x v="41"/>
    <x v="5"/>
    <x v="0"/>
    <x v="3"/>
    <x v="40"/>
    <x v="30"/>
    <n v="12.63"/>
    <n v="0"/>
    <m/>
    <x v="0"/>
  </r>
  <r>
    <x v="41"/>
    <x v="5"/>
    <x v="0"/>
    <x v="2"/>
    <x v="40"/>
    <x v="30"/>
    <n v="14.19"/>
    <n v="0"/>
    <m/>
    <x v="0"/>
  </r>
  <r>
    <x v="41"/>
    <x v="5"/>
    <x v="0"/>
    <x v="7"/>
    <x v="40"/>
    <x v="30"/>
    <n v="6.2"/>
    <n v="0"/>
    <m/>
    <x v="0"/>
  </r>
  <r>
    <x v="41"/>
    <x v="5"/>
    <x v="0"/>
    <x v="0"/>
    <x v="40"/>
    <x v="30"/>
    <n v="16.23"/>
    <n v="0"/>
    <m/>
    <x v="0"/>
  </r>
  <r>
    <x v="41"/>
    <x v="6"/>
    <x v="0"/>
    <x v="3"/>
    <x v="40"/>
    <x v="31"/>
    <n v="5.1100000000000003"/>
    <n v="0"/>
    <m/>
    <x v="0"/>
  </r>
  <r>
    <x v="41"/>
    <x v="6"/>
    <x v="0"/>
    <x v="2"/>
    <x v="40"/>
    <x v="31"/>
    <n v="9.2200000000000006"/>
    <n v="0"/>
    <m/>
    <x v="0"/>
  </r>
  <r>
    <x v="41"/>
    <x v="6"/>
    <x v="0"/>
    <x v="7"/>
    <x v="40"/>
    <x v="31"/>
    <n v="4.8499999999999996"/>
    <n v="0"/>
    <m/>
    <x v="0"/>
  </r>
  <r>
    <x v="41"/>
    <x v="6"/>
    <x v="0"/>
    <x v="0"/>
    <x v="40"/>
    <x v="31"/>
    <n v="14.94"/>
    <n v="0"/>
    <m/>
    <x v="0"/>
  </r>
  <r>
    <x v="41"/>
    <x v="6"/>
    <x v="0"/>
    <x v="3"/>
    <x v="40"/>
    <x v="32"/>
    <n v="5.04"/>
    <n v="0"/>
    <m/>
    <x v="0"/>
  </r>
  <r>
    <x v="41"/>
    <x v="6"/>
    <x v="0"/>
    <x v="2"/>
    <x v="40"/>
    <x v="32"/>
    <n v="9.66"/>
    <n v="0"/>
    <m/>
    <x v="0"/>
  </r>
  <r>
    <x v="41"/>
    <x v="6"/>
    <x v="0"/>
    <x v="7"/>
    <x v="40"/>
    <x v="32"/>
    <n v="4.5999999999999996"/>
    <n v="0"/>
    <m/>
    <x v="0"/>
  </r>
  <r>
    <x v="41"/>
    <x v="6"/>
    <x v="0"/>
    <x v="0"/>
    <x v="40"/>
    <x v="32"/>
    <n v="15.47"/>
    <n v="0"/>
    <m/>
    <x v="0"/>
  </r>
  <r>
    <x v="41"/>
    <x v="6"/>
    <x v="0"/>
    <x v="3"/>
    <x v="40"/>
    <x v="33"/>
    <n v="4.2699999999999996"/>
    <n v="0"/>
    <m/>
    <x v="0"/>
  </r>
  <r>
    <x v="41"/>
    <x v="6"/>
    <x v="0"/>
    <x v="2"/>
    <x v="40"/>
    <x v="33"/>
    <n v="8.5500000000000007"/>
    <n v="0"/>
    <m/>
    <x v="0"/>
  </r>
  <r>
    <x v="41"/>
    <x v="6"/>
    <x v="0"/>
    <x v="7"/>
    <x v="40"/>
    <x v="33"/>
    <n v="4.55"/>
    <n v="0"/>
    <m/>
    <x v="0"/>
  </r>
  <r>
    <x v="41"/>
    <x v="6"/>
    <x v="0"/>
    <x v="0"/>
    <x v="40"/>
    <x v="33"/>
    <n v="15.96"/>
    <n v="0"/>
    <m/>
    <x v="0"/>
  </r>
  <r>
    <x v="41"/>
    <x v="6"/>
    <x v="0"/>
    <x v="3"/>
    <x v="40"/>
    <x v="34"/>
    <n v="4.55"/>
    <n v="0"/>
    <m/>
    <x v="0"/>
  </r>
  <r>
    <x v="41"/>
    <x v="6"/>
    <x v="0"/>
    <x v="2"/>
    <x v="40"/>
    <x v="34"/>
    <n v="8.1300000000000008"/>
    <n v="0"/>
    <m/>
    <x v="0"/>
  </r>
  <r>
    <x v="41"/>
    <x v="6"/>
    <x v="0"/>
    <x v="7"/>
    <x v="40"/>
    <x v="34"/>
    <n v="4.58"/>
    <n v="0"/>
    <m/>
    <x v="0"/>
  </r>
  <r>
    <x v="41"/>
    <x v="6"/>
    <x v="0"/>
    <x v="0"/>
    <x v="40"/>
    <x v="34"/>
    <n v="16.78"/>
    <n v="0"/>
    <m/>
    <x v="0"/>
  </r>
  <r>
    <x v="41"/>
    <x v="6"/>
    <x v="0"/>
    <x v="3"/>
    <x v="40"/>
    <x v="35"/>
    <n v="4.05"/>
    <n v="0"/>
    <m/>
    <x v="0"/>
  </r>
  <r>
    <x v="41"/>
    <x v="6"/>
    <x v="0"/>
    <x v="2"/>
    <x v="40"/>
    <x v="35"/>
    <n v="7.28"/>
    <n v="0"/>
    <m/>
    <x v="0"/>
  </r>
  <r>
    <x v="41"/>
    <x v="6"/>
    <x v="0"/>
    <x v="7"/>
    <x v="40"/>
    <x v="35"/>
    <n v="4.6500000000000004"/>
    <n v="0"/>
    <m/>
    <x v="0"/>
  </r>
  <r>
    <x v="41"/>
    <x v="6"/>
    <x v="0"/>
    <x v="0"/>
    <x v="40"/>
    <x v="35"/>
    <n v="17.260000000000002"/>
    <n v="0"/>
    <m/>
    <x v="0"/>
  </r>
  <r>
    <x v="41"/>
    <x v="6"/>
    <x v="0"/>
    <x v="3"/>
    <x v="40"/>
    <x v="36"/>
    <n v="3.65"/>
    <n v="0"/>
    <m/>
    <x v="0"/>
  </r>
  <r>
    <x v="41"/>
    <x v="6"/>
    <x v="0"/>
    <x v="2"/>
    <x v="40"/>
    <x v="36"/>
    <n v="7.35"/>
    <n v="0"/>
    <m/>
    <x v="0"/>
  </r>
  <r>
    <x v="41"/>
    <x v="6"/>
    <x v="0"/>
    <x v="7"/>
    <x v="40"/>
    <x v="36"/>
    <n v="4.5"/>
    <n v="0"/>
    <m/>
    <x v="0"/>
  </r>
  <r>
    <x v="41"/>
    <x v="6"/>
    <x v="0"/>
    <x v="0"/>
    <x v="40"/>
    <x v="36"/>
    <n v="17.63"/>
    <n v="0"/>
    <m/>
    <x v="0"/>
  </r>
  <r>
    <x v="41"/>
    <x v="6"/>
    <x v="0"/>
    <x v="3"/>
    <x v="40"/>
    <x v="37"/>
    <n v="4.05"/>
    <n v="0"/>
    <m/>
    <x v="0"/>
  </r>
  <r>
    <x v="41"/>
    <x v="6"/>
    <x v="0"/>
    <x v="2"/>
    <x v="40"/>
    <x v="37"/>
    <n v="8.3800000000000008"/>
    <n v="0"/>
    <m/>
    <x v="0"/>
  </r>
  <r>
    <x v="41"/>
    <x v="6"/>
    <x v="0"/>
    <x v="7"/>
    <x v="40"/>
    <x v="37"/>
    <n v="4.53"/>
    <n v="0"/>
    <m/>
    <x v="0"/>
  </r>
  <r>
    <x v="41"/>
    <x v="6"/>
    <x v="0"/>
    <x v="0"/>
    <x v="40"/>
    <x v="37"/>
    <n v="17.47"/>
    <n v="0"/>
    <m/>
    <x v="0"/>
  </r>
  <r>
    <x v="41"/>
    <x v="6"/>
    <x v="0"/>
    <x v="3"/>
    <x v="40"/>
    <x v="38"/>
    <n v="4.18"/>
    <n v="0"/>
    <m/>
    <x v="0"/>
  </r>
  <r>
    <x v="41"/>
    <x v="6"/>
    <x v="0"/>
    <x v="2"/>
    <x v="40"/>
    <x v="38"/>
    <n v="8.4499999999999993"/>
    <n v="0"/>
    <m/>
    <x v="0"/>
  </r>
  <r>
    <x v="41"/>
    <x v="6"/>
    <x v="0"/>
    <x v="7"/>
    <x v="40"/>
    <x v="38"/>
    <n v="4.8099999999999996"/>
    <n v="0"/>
    <m/>
    <x v="0"/>
  </r>
  <r>
    <x v="41"/>
    <x v="6"/>
    <x v="0"/>
    <x v="0"/>
    <x v="40"/>
    <x v="38"/>
    <n v="17.18"/>
    <n v="0"/>
    <m/>
    <x v="0"/>
  </r>
  <r>
    <x v="41"/>
    <x v="6"/>
    <x v="0"/>
    <x v="3"/>
    <x v="40"/>
    <x v="39"/>
    <n v="3.42"/>
    <n v="0"/>
    <m/>
    <x v="0"/>
  </r>
  <r>
    <x v="41"/>
    <x v="6"/>
    <x v="0"/>
    <x v="2"/>
    <x v="40"/>
    <x v="39"/>
    <n v="7.38"/>
    <n v="0"/>
    <m/>
    <x v="0"/>
  </r>
  <r>
    <x v="41"/>
    <x v="6"/>
    <x v="0"/>
    <x v="7"/>
    <x v="40"/>
    <x v="39"/>
    <n v="4.5999999999999996"/>
    <n v="0"/>
    <m/>
    <x v="0"/>
  </r>
  <r>
    <x v="41"/>
    <x v="6"/>
    <x v="0"/>
    <x v="0"/>
    <x v="40"/>
    <x v="39"/>
    <n v="16.55"/>
    <n v="0"/>
    <m/>
    <x v="0"/>
  </r>
  <r>
    <x v="41"/>
    <x v="6"/>
    <x v="0"/>
    <x v="3"/>
    <x v="40"/>
    <x v="40"/>
    <n v="3.3"/>
    <n v="0"/>
    <m/>
    <x v="0"/>
  </r>
  <r>
    <x v="41"/>
    <x v="6"/>
    <x v="0"/>
    <x v="2"/>
    <x v="40"/>
    <x v="40"/>
    <n v="7.43"/>
    <n v="0"/>
    <m/>
    <x v="0"/>
  </r>
  <r>
    <x v="41"/>
    <x v="6"/>
    <x v="0"/>
    <x v="7"/>
    <x v="40"/>
    <x v="40"/>
    <n v="4.58"/>
    <n v="0"/>
    <m/>
    <x v="0"/>
  </r>
  <r>
    <x v="41"/>
    <x v="6"/>
    <x v="0"/>
    <x v="0"/>
    <x v="40"/>
    <x v="40"/>
    <n v="16.12"/>
    <n v="0"/>
    <m/>
    <x v="0"/>
  </r>
  <r>
    <x v="41"/>
    <x v="6"/>
    <x v="0"/>
    <x v="3"/>
    <x v="40"/>
    <x v="41"/>
    <n v="7.19"/>
    <n v="0"/>
    <m/>
    <x v="0"/>
  </r>
  <r>
    <x v="41"/>
    <x v="6"/>
    <x v="0"/>
    <x v="2"/>
    <x v="40"/>
    <x v="41"/>
    <n v="9.51"/>
    <n v="0"/>
    <m/>
    <x v="0"/>
  </r>
  <r>
    <x v="41"/>
    <x v="6"/>
    <x v="0"/>
    <x v="7"/>
    <x v="40"/>
    <x v="41"/>
    <n v="5.37"/>
    <n v="0"/>
    <m/>
    <x v="0"/>
  </r>
  <r>
    <x v="41"/>
    <x v="6"/>
    <x v="0"/>
    <x v="0"/>
    <x v="40"/>
    <x v="41"/>
    <n v="16.64"/>
    <n v="0"/>
    <m/>
    <x v="0"/>
  </r>
  <r>
    <x v="41"/>
    <x v="6"/>
    <x v="0"/>
    <x v="3"/>
    <x v="40"/>
    <x v="42"/>
    <n v="6.77"/>
    <n v="0"/>
    <m/>
    <x v="0"/>
  </r>
  <r>
    <x v="41"/>
    <x v="6"/>
    <x v="0"/>
    <x v="2"/>
    <x v="40"/>
    <x v="42"/>
    <n v="10.220000000000001"/>
    <n v="0"/>
    <m/>
    <x v="0"/>
  </r>
  <r>
    <x v="41"/>
    <x v="6"/>
    <x v="0"/>
    <x v="7"/>
    <x v="40"/>
    <x v="42"/>
    <n v="6.49"/>
    <n v="0"/>
    <m/>
    <x v="0"/>
  </r>
  <r>
    <x v="41"/>
    <x v="6"/>
    <x v="0"/>
    <x v="0"/>
    <x v="40"/>
    <x v="42"/>
    <n v="17.7"/>
    <n v="0"/>
    <m/>
    <x v="0"/>
  </r>
  <r>
    <x v="41"/>
    <x v="6"/>
    <x v="0"/>
    <x v="3"/>
    <x v="40"/>
    <x v="43"/>
    <n v="5.85"/>
    <n v="0"/>
    <m/>
    <x v="0"/>
  </r>
  <r>
    <x v="41"/>
    <x v="6"/>
    <x v="0"/>
    <x v="2"/>
    <x v="40"/>
    <x v="43"/>
    <n v="8.51"/>
    <n v="0"/>
    <m/>
    <x v="0"/>
  </r>
  <r>
    <x v="41"/>
    <x v="6"/>
    <x v="0"/>
    <x v="7"/>
    <x v="40"/>
    <x v="43"/>
    <n v="5.26"/>
    <n v="0"/>
    <m/>
    <x v="0"/>
  </r>
  <r>
    <x v="41"/>
    <x v="6"/>
    <x v="0"/>
    <x v="0"/>
    <x v="40"/>
    <x v="43"/>
    <n v="15.86"/>
    <n v="0"/>
    <m/>
    <x v="0"/>
  </r>
  <r>
    <x v="41"/>
    <x v="6"/>
    <x v="0"/>
    <x v="3"/>
    <x v="40"/>
    <x v="44"/>
    <n v="6.99"/>
    <n v="0"/>
    <m/>
    <x v="0"/>
  </r>
  <r>
    <x v="41"/>
    <x v="6"/>
    <x v="0"/>
    <x v="2"/>
    <x v="40"/>
    <x v="44"/>
    <n v="9.75"/>
    <n v="0"/>
    <m/>
    <x v="0"/>
  </r>
  <r>
    <x v="41"/>
    <x v="6"/>
    <x v="0"/>
    <x v="7"/>
    <x v="40"/>
    <x v="44"/>
    <n v="6.32"/>
    <n v="0"/>
    <m/>
    <x v="0"/>
  </r>
  <r>
    <x v="41"/>
    <x v="6"/>
    <x v="0"/>
    <x v="0"/>
    <x v="40"/>
    <x v="44"/>
    <n v="17.36"/>
    <n v="0"/>
    <m/>
    <x v="0"/>
  </r>
  <r>
    <x v="41"/>
    <x v="6"/>
    <x v="0"/>
    <x v="3"/>
    <x v="40"/>
    <x v="45"/>
    <n v="7.93"/>
    <n v="0"/>
    <m/>
    <x v="0"/>
  </r>
  <r>
    <x v="41"/>
    <x v="6"/>
    <x v="0"/>
    <x v="2"/>
    <x v="40"/>
    <x v="45"/>
    <n v="10.67"/>
    <n v="0"/>
    <m/>
    <x v="0"/>
  </r>
  <r>
    <x v="41"/>
    <x v="6"/>
    <x v="0"/>
    <x v="7"/>
    <x v="40"/>
    <x v="45"/>
    <n v="6.94"/>
    <n v="0"/>
    <m/>
    <x v="0"/>
  </r>
  <r>
    <x v="41"/>
    <x v="6"/>
    <x v="0"/>
    <x v="0"/>
    <x v="40"/>
    <x v="45"/>
    <n v="17.75"/>
    <n v="0"/>
    <m/>
    <x v="0"/>
  </r>
  <r>
    <x v="41"/>
    <x v="6"/>
    <x v="0"/>
    <x v="3"/>
    <x v="40"/>
    <x v="46"/>
    <n v="10.19"/>
    <n v="0"/>
    <m/>
    <x v="0"/>
  </r>
  <r>
    <x v="41"/>
    <x v="6"/>
    <x v="0"/>
    <x v="2"/>
    <x v="40"/>
    <x v="46"/>
    <n v="12"/>
    <n v="0"/>
    <m/>
    <x v="0"/>
  </r>
  <r>
    <x v="41"/>
    <x v="6"/>
    <x v="0"/>
    <x v="7"/>
    <x v="40"/>
    <x v="46"/>
    <n v="7.96"/>
    <n v="0"/>
    <m/>
    <x v="0"/>
  </r>
  <r>
    <x v="41"/>
    <x v="6"/>
    <x v="0"/>
    <x v="0"/>
    <x v="40"/>
    <x v="46"/>
    <n v="19.2"/>
    <n v="0"/>
    <m/>
    <x v="0"/>
  </r>
  <r>
    <x v="41"/>
    <x v="6"/>
    <x v="0"/>
    <x v="3"/>
    <x v="40"/>
    <x v="47"/>
    <n v="11.15"/>
    <n v="0"/>
    <m/>
    <x v="0"/>
  </r>
  <r>
    <x v="41"/>
    <x v="6"/>
    <x v="0"/>
    <x v="2"/>
    <x v="40"/>
    <x v="47"/>
    <n v="12.99"/>
    <n v="0"/>
    <m/>
    <x v="0"/>
  </r>
  <r>
    <x v="41"/>
    <x v="6"/>
    <x v="0"/>
    <x v="7"/>
    <x v="40"/>
    <x v="47"/>
    <n v="8.2799999999999994"/>
    <n v="0"/>
    <m/>
    <x v="0"/>
  </r>
  <r>
    <x v="41"/>
    <x v="6"/>
    <x v="0"/>
    <x v="0"/>
    <x v="40"/>
    <x v="47"/>
    <n v="21.31"/>
    <n v="0"/>
    <m/>
    <x v="0"/>
  </r>
  <r>
    <x v="41"/>
    <x v="6"/>
    <x v="0"/>
    <x v="3"/>
    <x v="40"/>
    <x v="48"/>
    <n v="11.86"/>
    <n v="0"/>
    <m/>
    <x v="0"/>
  </r>
  <r>
    <x v="41"/>
    <x v="6"/>
    <x v="0"/>
    <x v="2"/>
    <x v="40"/>
    <x v="48"/>
    <n v="13.75"/>
    <n v="0"/>
    <m/>
    <x v="0"/>
  </r>
  <r>
    <x v="41"/>
    <x v="6"/>
    <x v="0"/>
    <x v="7"/>
    <x v="40"/>
    <x v="48"/>
    <n v="7.41"/>
    <n v="0"/>
    <m/>
    <x v="0"/>
  </r>
  <r>
    <x v="41"/>
    <x v="6"/>
    <x v="0"/>
    <x v="0"/>
    <x v="40"/>
    <x v="48"/>
    <n v="20.16"/>
    <n v="0"/>
    <m/>
    <x v="0"/>
  </r>
  <r>
    <x v="41"/>
    <x v="6"/>
    <x v="0"/>
    <x v="3"/>
    <x v="40"/>
    <x v="49"/>
    <n v="15.34"/>
    <n v="0"/>
    <m/>
    <x v="0"/>
  </r>
  <r>
    <x v="41"/>
    <x v="6"/>
    <x v="0"/>
    <x v="2"/>
    <x v="40"/>
    <x v="49"/>
    <n v="16"/>
    <n v="0"/>
    <m/>
    <x v="0"/>
  </r>
  <r>
    <x v="41"/>
    <x v="6"/>
    <x v="0"/>
    <x v="7"/>
    <x v="40"/>
    <x v="49"/>
    <n v="8.06"/>
    <n v="0"/>
    <m/>
    <x v="0"/>
  </r>
  <r>
    <x v="41"/>
    <x v="6"/>
    <x v="0"/>
    <x v="0"/>
    <x v="40"/>
    <x v="49"/>
    <n v="21.03"/>
    <n v="0"/>
    <m/>
    <x v="0"/>
  </r>
  <r>
    <x v="41"/>
    <x v="6"/>
    <x v="0"/>
    <x v="3"/>
    <x v="40"/>
    <x v="50"/>
    <n v="10.66"/>
    <n v="0"/>
    <m/>
    <x v="0"/>
  </r>
  <r>
    <x v="41"/>
    <x v="6"/>
    <x v="0"/>
    <x v="2"/>
    <x v="40"/>
    <x v="50"/>
    <n v="14.92"/>
    <n v="0"/>
    <m/>
    <x v="0"/>
  </r>
  <r>
    <x v="41"/>
    <x v="6"/>
    <x v="0"/>
    <x v="7"/>
    <x v="40"/>
    <x v="50"/>
    <n v="6.84"/>
    <n v="0"/>
    <m/>
    <x v="0"/>
  </r>
  <r>
    <x v="41"/>
    <x v="6"/>
    <x v="0"/>
    <x v="0"/>
    <x v="40"/>
    <x v="50"/>
    <n v="19.48"/>
    <n v="0"/>
    <m/>
    <x v="0"/>
  </r>
  <r>
    <x v="41"/>
    <x v="6"/>
    <x v="0"/>
    <x v="3"/>
    <x v="40"/>
    <x v="51"/>
    <n v="12.31"/>
    <n v="0"/>
    <m/>
    <x v="0"/>
  </r>
  <r>
    <x v="41"/>
    <x v="6"/>
    <x v="0"/>
    <x v="2"/>
    <x v="40"/>
    <x v="51"/>
    <n v="14.37"/>
    <n v="0"/>
    <m/>
    <x v="0"/>
  </r>
  <r>
    <x v="41"/>
    <x v="6"/>
    <x v="0"/>
    <x v="7"/>
    <x v="40"/>
    <x v="51"/>
    <n v="6.4"/>
    <n v="0"/>
    <m/>
    <x v="0"/>
  </r>
  <r>
    <x v="41"/>
    <x v="6"/>
    <x v="0"/>
    <x v="0"/>
    <x v="40"/>
    <x v="51"/>
    <n v="18.55"/>
    <n v="0"/>
    <m/>
    <x v="0"/>
  </r>
  <r>
    <x v="41"/>
    <x v="6"/>
    <x v="0"/>
    <x v="3"/>
    <x v="40"/>
    <x v="52"/>
    <n v="15"/>
    <n v="0"/>
    <m/>
    <x v="0"/>
  </r>
  <r>
    <x v="41"/>
    <x v="6"/>
    <x v="0"/>
    <x v="2"/>
    <x v="40"/>
    <x v="52"/>
    <n v="14.78"/>
    <n v="0"/>
    <m/>
    <x v="0"/>
  </r>
  <r>
    <x v="41"/>
    <x v="6"/>
    <x v="0"/>
    <x v="7"/>
    <x v="40"/>
    <x v="52"/>
    <n v="5.99"/>
    <n v="0"/>
    <m/>
    <x v="0"/>
  </r>
  <r>
    <x v="41"/>
    <x v="6"/>
    <x v="0"/>
    <x v="0"/>
    <x v="40"/>
    <x v="52"/>
    <n v="17.75"/>
    <n v="0"/>
    <m/>
    <x v="0"/>
  </r>
  <r>
    <x v="41"/>
    <x v="6"/>
    <x v="0"/>
    <x v="3"/>
    <x v="40"/>
    <x v="53"/>
    <n v="15.21"/>
    <n v="0"/>
    <m/>
    <x v="0"/>
  </r>
  <r>
    <x v="41"/>
    <x v="6"/>
    <x v="0"/>
    <x v="2"/>
    <x v="40"/>
    <x v="53"/>
    <n v="14.14"/>
    <n v="0"/>
    <m/>
    <x v="0"/>
  </r>
  <r>
    <x v="41"/>
    <x v="6"/>
    <x v="0"/>
    <x v="7"/>
    <x v="40"/>
    <x v="53"/>
    <n v="6.07"/>
    <n v="0"/>
    <m/>
    <x v="0"/>
  </r>
  <r>
    <x v="41"/>
    <x v="6"/>
    <x v="0"/>
    <x v="0"/>
    <x v="40"/>
    <x v="53"/>
    <n v="17.22"/>
    <n v="0"/>
    <m/>
    <x v="0"/>
  </r>
  <r>
    <x v="41"/>
    <x v="6"/>
    <x v="0"/>
    <x v="3"/>
    <x v="40"/>
    <x v="54"/>
    <n v="15.17"/>
    <n v="0"/>
    <m/>
    <x v="0"/>
  </r>
  <r>
    <x v="41"/>
    <x v="6"/>
    <x v="0"/>
    <x v="2"/>
    <x v="40"/>
    <x v="54"/>
    <n v="13.7"/>
    <n v="0"/>
    <m/>
    <x v="0"/>
  </r>
  <r>
    <x v="41"/>
    <x v="6"/>
    <x v="0"/>
    <x v="7"/>
    <x v="40"/>
    <x v="54"/>
    <n v="5.68"/>
    <n v="0"/>
    <m/>
    <x v="0"/>
  </r>
  <r>
    <x v="41"/>
    <x v="6"/>
    <x v="0"/>
    <x v="0"/>
    <x v="40"/>
    <x v="54"/>
    <n v="17.649999999999999"/>
    <n v="0"/>
    <m/>
    <x v="0"/>
  </r>
  <r>
    <x v="41"/>
    <x v="6"/>
    <x v="0"/>
    <x v="3"/>
    <x v="40"/>
    <x v="55"/>
    <n v="14.59"/>
    <n v="0"/>
    <m/>
    <x v="0"/>
  </r>
  <r>
    <x v="41"/>
    <x v="6"/>
    <x v="0"/>
    <x v="2"/>
    <x v="40"/>
    <x v="55"/>
    <n v="13.28"/>
    <n v="0"/>
    <m/>
    <x v="0"/>
  </r>
  <r>
    <x v="41"/>
    <x v="6"/>
    <x v="0"/>
    <x v="7"/>
    <x v="40"/>
    <x v="55"/>
    <n v="5.83"/>
    <n v="0"/>
    <m/>
    <x v="0"/>
  </r>
  <r>
    <x v="41"/>
    <x v="6"/>
    <x v="0"/>
    <x v="0"/>
    <x v="40"/>
    <x v="55"/>
    <n v="17.97"/>
    <n v="0"/>
    <m/>
    <x v="0"/>
  </r>
  <r>
    <x v="41"/>
    <x v="6"/>
    <x v="0"/>
    <x v="3"/>
    <x v="40"/>
    <x v="56"/>
    <n v="9.5"/>
    <n v="0"/>
    <m/>
    <x v="0"/>
  </r>
  <r>
    <x v="41"/>
    <x v="6"/>
    <x v="0"/>
    <x v="2"/>
    <x v="40"/>
    <x v="56"/>
    <n v="9.56"/>
    <n v="0"/>
    <m/>
    <x v="0"/>
  </r>
  <r>
    <x v="41"/>
    <x v="6"/>
    <x v="0"/>
    <x v="7"/>
    <x v="40"/>
    <x v="56"/>
    <n v="5.69"/>
    <n v="0"/>
    <m/>
    <x v="0"/>
  </r>
  <r>
    <x v="41"/>
    <x v="6"/>
    <x v="0"/>
    <x v="0"/>
    <x v="40"/>
    <x v="56"/>
    <n v="17.53"/>
    <n v="0"/>
    <m/>
    <x v="0"/>
  </r>
  <r>
    <x v="41"/>
    <x v="6"/>
    <x v="0"/>
    <x v="3"/>
    <x v="40"/>
    <x v="57"/>
    <n v="7.43"/>
    <n v="0"/>
    <m/>
    <x v="0"/>
  </r>
  <r>
    <x v="41"/>
    <x v="6"/>
    <x v="0"/>
    <x v="2"/>
    <x v="40"/>
    <x v="57"/>
    <n v="9.7200000000000006"/>
    <n v="0"/>
    <m/>
    <x v="0"/>
  </r>
  <r>
    <x v="41"/>
    <x v="6"/>
    <x v="0"/>
    <x v="7"/>
    <x v="40"/>
    <x v="57"/>
    <n v="6.05"/>
    <n v="0"/>
    <m/>
    <x v="0"/>
  </r>
  <r>
    <x v="41"/>
    <x v="6"/>
    <x v="0"/>
    <x v="0"/>
    <x v="40"/>
    <x v="57"/>
    <n v="16.8"/>
    <n v="0"/>
    <m/>
    <x v="0"/>
  </r>
  <r>
    <x v="41"/>
    <x v="6"/>
    <x v="0"/>
    <x v="3"/>
    <x v="40"/>
    <x v="58"/>
    <n v="8.68"/>
    <n v="0"/>
    <m/>
    <x v="0"/>
  </r>
  <r>
    <x v="41"/>
    <x v="6"/>
    <x v="0"/>
    <x v="2"/>
    <x v="40"/>
    <x v="58"/>
    <n v="9.5500000000000007"/>
    <n v="0"/>
    <m/>
    <x v="0"/>
  </r>
  <r>
    <x v="41"/>
    <x v="6"/>
    <x v="0"/>
    <x v="7"/>
    <x v="40"/>
    <x v="58"/>
    <n v="6.69"/>
    <n v="0"/>
    <m/>
    <x v="0"/>
  </r>
  <r>
    <x v="41"/>
    <x v="6"/>
    <x v="0"/>
    <x v="0"/>
    <x v="40"/>
    <x v="58"/>
    <n v="16.72"/>
    <n v="0"/>
    <m/>
    <x v="0"/>
  </r>
  <r>
    <x v="41"/>
    <x v="6"/>
    <x v="0"/>
    <x v="3"/>
    <x v="40"/>
    <x v="59"/>
    <n v="10.210000000000001"/>
    <n v="0"/>
    <m/>
    <x v="0"/>
  </r>
  <r>
    <x v="41"/>
    <x v="6"/>
    <x v="0"/>
    <x v="2"/>
    <x v="40"/>
    <x v="59"/>
    <n v="11.07"/>
    <n v="0"/>
    <m/>
    <x v="0"/>
  </r>
  <r>
    <x v="41"/>
    <x v="6"/>
    <x v="0"/>
    <x v="7"/>
    <x v="40"/>
    <x v="59"/>
    <n v="5.51"/>
    <n v="0"/>
    <m/>
    <x v="0"/>
  </r>
  <r>
    <x v="41"/>
    <x v="6"/>
    <x v="0"/>
    <x v="0"/>
    <x v="40"/>
    <x v="59"/>
    <n v="16.399999999999999"/>
    <n v="0"/>
    <m/>
    <x v="0"/>
  </r>
  <r>
    <x v="41"/>
    <x v="6"/>
    <x v="0"/>
    <x v="3"/>
    <x v="40"/>
    <x v="60"/>
    <n v="10.16"/>
    <n v="0"/>
    <m/>
    <x v="0"/>
  </r>
  <r>
    <x v="41"/>
    <x v="6"/>
    <x v="0"/>
    <x v="2"/>
    <x v="40"/>
    <x v="60"/>
    <n v="10.36"/>
    <n v="0"/>
    <m/>
    <x v="0"/>
  </r>
  <r>
    <x v="41"/>
    <x v="6"/>
    <x v="0"/>
    <x v="7"/>
    <x v="40"/>
    <x v="60"/>
    <n v="5.14"/>
    <n v="0"/>
    <m/>
    <x v="0"/>
  </r>
  <r>
    <x v="41"/>
    <x v="6"/>
    <x v="0"/>
    <x v="0"/>
    <x v="40"/>
    <x v="60"/>
    <n v="16.73"/>
    <n v="0"/>
    <m/>
    <x v="0"/>
  </r>
  <r>
    <x v="41"/>
    <x v="6"/>
    <x v="0"/>
    <x v="3"/>
    <x v="40"/>
    <x v="0"/>
    <n v="8.15"/>
    <n v="0"/>
    <m/>
    <x v="0"/>
  </r>
  <r>
    <x v="41"/>
    <x v="6"/>
    <x v="0"/>
    <x v="2"/>
    <x v="40"/>
    <x v="0"/>
    <n v="9.5"/>
    <n v="0"/>
    <m/>
    <x v="0"/>
  </r>
  <r>
    <x v="41"/>
    <x v="6"/>
    <x v="0"/>
    <x v="7"/>
    <x v="40"/>
    <x v="0"/>
    <n v="5.49"/>
    <n v="0"/>
    <m/>
    <x v="0"/>
  </r>
  <r>
    <x v="41"/>
    <x v="6"/>
    <x v="0"/>
    <x v="0"/>
    <x v="40"/>
    <x v="0"/>
    <n v="16.510000000000002"/>
    <n v="0"/>
    <m/>
    <x v="0"/>
  </r>
  <r>
    <x v="41"/>
    <x v="6"/>
    <x v="0"/>
    <x v="3"/>
    <x v="40"/>
    <x v="1"/>
    <n v="9.6300000000000008"/>
    <n v="0"/>
    <m/>
    <x v="0"/>
  </r>
  <r>
    <x v="41"/>
    <x v="6"/>
    <x v="0"/>
    <x v="2"/>
    <x v="40"/>
    <x v="1"/>
    <n v="11.01"/>
    <n v="0"/>
    <m/>
    <x v="0"/>
  </r>
  <r>
    <x v="41"/>
    <x v="6"/>
    <x v="0"/>
    <x v="7"/>
    <x v="40"/>
    <x v="1"/>
    <n v="6.06"/>
    <n v="0"/>
    <m/>
    <x v="0"/>
  </r>
  <r>
    <x v="41"/>
    <x v="6"/>
    <x v="0"/>
    <x v="0"/>
    <x v="40"/>
    <x v="1"/>
    <n v="16.64"/>
    <n v="0"/>
    <m/>
    <x v="0"/>
  </r>
  <r>
    <x v="41"/>
    <x v="6"/>
    <x v="0"/>
    <x v="3"/>
    <x v="40"/>
    <x v="2"/>
    <n v="14.64"/>
    <n v="0"/>
    <m/>
    <x v="0"/>
  </r>
  <r>
    <x v="41"/>
    <x v="6"/>
    <x v="0"/>
    <x v="2"/>
    <x v="40"/>
    <x v="2"/>
    <n v="13.99"/>
    <n v="0"/>
    <m/>
    <x v="0"/>
  </r>
  <r>
    <x v="41"/>
    <x v="6"/>
    <x v="0"/>
    <x v="7"/>
    <x v="40"/>
    <x v="2"/>
    <n v="7.06"/>
    <n v="0"/>
    <m/>
    <x v="0"/>
  </r>
  <r>
    <x v="41"/>
    <x v="6"/>
    <x v="0"/>
    <x v="0"/>
    <x v="40"/>
    <x v="2"/>
    <n v="17.649999999999999"/>
    <n v="0"/>
    <m/>
    <x v="0"/>
  </r>
  <r>
    <x v="41"/>
    <x v="6"/>
    <x v="0"/>
    <x v="3"/>
    <x v="40"/>
    <x v="3"/>
    <n v="11.34"/>
    <n v="0"/>
    <m/>
    <x v="0"/>
  </r>
  <r>
    <x v="41"/>
    <x v="6"/>
    <x v="0"/>
    <x v="2"/>
    <x v="40"/>
    <x v="3"/>
    <n v="12.88"/>
    <n v="0"/>
    <m/>
    <x v="0"/>
  </r>
  <r>
    <x v="41"/>
    <x v="6"/>
    <x v="0"/>
    <x v="7"/>
    <x v="40"/>
    <x v="3"/>
    <n v="7.08"/>
    <n v="0"/>
    <m/>
    <x v="0"/>
  </r>
  <r>
    <x v="41"/>
    <x v="6"/>
    <x v="0"/>
    <x v="0"/>
    <x v="40"/>
    <x v="3"/>
    <n v="17.399999999999999"/>
    <n v="0"/>
    <m/>
    <x v="0"/>
  </r>
  <r>
    <x v="41"/>
    <x v="6"/>
    <x v="0"/>
    <x v="3"/>
    <x v="40"/>
    <x v="4"/>
    <n v="10.32"/>
    <n v="0"/>
    <m/>
    <x v="0"/>
  </r>
  <r>
    <x v="41"/>
    <x v="6"/>
    <x v="0"/>
    <x v="2"/>
    <x v="40"/>
    <x v="4"/>
    <n v="11.82"/>
    <n v="0"/>
    <m/>
    <x v="0"/>
  </r>
  <r>
    <x v="41"/>
    <x v="6"/>
    <x v="0"/>
    <x v="7"/>
    <x v="40"/>
    <x v="4"/>
    <n v="7.04"/>
    <n v="0"/>
    <m/>
    <x v="0"/>
  </r>
  <r>
    <x v="41"/>
    <x v="6"/>
    <x v="0"/>
    <x v="0"/>
    <x v="40"/>
    <x v="4"/>
    <n v="17.43"/>
    <n v="0"/>
    <m/>
    <x v="0"/>
  </r>
  <r>
    <x v="41"/>
    <x v="6"/>
    <x v="0"/>
    <x v="3"/>
    <x v="40"/>
    <x v="5"/>
    <n v="10.07"/>
    <n v="0"/>
    <m/>
    <x v="0"/>
  </r>
  <r>
    <x v="41"/>
    <x v="6"/>
    <x v="0"/>
    <x v="2"/>
    <x v="40"/>
    <x v="5"/>
    <n v="11.44"/>
    <n v="0"/>
    <m/>
    <x v="0"/>
  </r>
  <r>
    <x v="41"/>
    <x v="6"/>
    <x v="0"/>
    <x v="7"/>
    <x v="40"/>
    <x v="5"/>
    <n v="6.92"/>
    <n v="0"/>
    <m/>
    <x v="0"/>
  </r>
  <r>
    <x v="41"/>
    <x v="6"/>
    <x v="0"/>
    <x v="0"/>
    <x v="40"/>
    <x v="5"/>
    <n v="15.6"/>
    <n v="0"/>
    <m/>
    <x v="0"/>
  </r>
  <r>
    <x v="41"/>
    <x v="6"/>
    <x v="0"/>
    <x v="3"/>
    <x v="40"/>
    <x v="6"/>
    <n v="9.07"/>
    <n v="0"/>
    <m/>
    <x v="0"/>
  </r>
  <r>
    <x v="41"/>
    <x v="6"/>
    <x v="0"/>
    <x v="2"/>
    <x v="40"/>
    <x v="6"/>
    <n v="10.69"/>
    <n v="0"/>
    <m/>
    <x v="0"/>
  </r>
  <r>
    <x v="41"/>
    <x v="6"/>
    <x v="0"/>
    <x v="7"/>
    <x v="40"/>
    <x v="6"/>
    <n v="6.11"/>
    <n v="0"/>
    <m/>
    <x v="0"/>
  </r>
  <r>
    <x v="41"/>
    <x v="6"/>
    <x v="0"/>
    <x v="0"/>
    <x v="40"/>
    <x v="6"/>
    <n v="15.3"/>
    <n v="0"/>
    <m/>
    <x v="0"/>
  </r>
  <r>
    <x v="41"/>
    <x v="6"/>
    <x v="0"/>
    <x v="3"/>
    <x v="40"/>
    <x v="7"/>
    <n v="9.49"/>
    <n v="0"/>
    <m/>
    <x v="0"/>
  </r>
  <r>
    <x v="41"/>
    <x v="6"/>
    <x v="0"/>
    <x v="2"/>
    <x v="40"/>
    <x v="7"/>
    <n v="10.43"/>
    <n v="0"/>
    <m/>
    <x v="0"/>
  </r>
  <r>
    <x v="41"/>
    <x v="6"/>
    <x v="0"/>
    <x v="7"/>
    <x v="40"/>
    <x v="7"/>
    <n v="6.12"/>
    <n v="0"/>
    <m/>
    <x v="0"/>
  </r>
  <r>
    <x v="41"/>
    <x v="6"/>
    <x v="0"/>
    <x v="0"/>
    <x v="40"/>
    <x v="7"/>
    <n v="15.49"/>
    <n v="0"/>
    <m/>
    <x v="0"/>
  </r>
  <r>
    <x v="41"/>
    <x v="6"/>
    <x v="0"/>
    <x v="3"/>
    <x v="40"/>
    <x v="8"/>
    <n v="9.7200000000000006"/>
    <n v="0"/>
    <m/>
    <x v="0"/>
  </r>
  <r>
    <x v="41"/>
    <x v="6"/>
    <x v="0"/>
    <x v="2"/>
    <x v="40"/>
    <x v="8"/>
    <n v="10.49"/>
    <n v="0"/>
    <m/>
    <x v="0"/>
  </r>
  <r>
    <x v="41"/>
    <x v="6"/>
    <x v="0"/>
    <x v="7"/>
    <x v="40"/>
    <x v="8"/>
    <n v="6.21"/>
    <n v="0"/>
    <m/>
    <x v="0"/>
  </r>
  <r>
    <x v="41"/>
    <x v="6"/>
    <x v="0"/>
    <x v="0"/>
    <x v="40"/>
    <x v="8"/>
    <n v="15.58"/>
    <n v="0"/>
    <m/>
    <x v="0"/>
  </r>
  <r>
    <x v="41"/>
    <x v="6"/>
    <x v="0"/>
    <x v="3"/>
    <x v="40"/>
    <x v="9"/>
    <n v="9.9"/>
    <n v="0"/>
    <m/>
    <x v="0"/>
  </r>
  <r>
    <x v="41"/>
    <x v="6"/>
    <x v="0"/>
    <x v="2"/>
    <x v="40"/>
    <x v="9"/>
    <n v="10.71"/>
    <n v="0"/>
    <m/>
    <x v="0"/>
  </r>
  <r>
    <x v="41"/>
    <x v="6"/>
    <x v="0"/>
    <x v="7"/>
    <x v="40"/>
    <x v="9"/>
    <n v="6.33"/>
    <n v="0"/>
    <m/>
    <x v="0"/>
  </r>
  <r>
    <x v="41"/>
    <x v="6"/>
    <x v="0"/>
    <x v="0"/>
    <x v="40"/>
    <x v="9"/>
    <n v="16.079999999999998"/>
    <n v="0"/>
    <m/>
    <x v="0"/>
  </r>
  <r>
    <x v="41"/>
    <x v="6"/>
    <x v="0"/>
    <x v="3"/>
    <x v="40"/>
    <x v="10"/>
    <n v="9.9700000000000006"/>
    <n v="0"/>
    <m/>
    <x v="0"/>
  </r>
  <r>
    <x v="41"/>
    <x v="6"/>
    <x v="0"/>
    <x v="2"/>
    <x v="40"/>
    <x v="10"/>
    <n v="11.17"/>
    <n v="0"/>
    <m/>
    <x v="0"/>
  </r>
  <r>
    <x v="41"/>
    <x v="6"/>
    <x v="0"/>
    <x v="7"/>
    <x v="40"/>
    <x v="10"/>
    <n v="6.57"/>
    <n v="0"/>
    <m/>
    <x v="0"/>
  </r>
  <r>
    <x v="41"/>
    <x v="6"/>
    <x v="0"/>
    <x v="0"/>
    <x v="40"/>
    <x v="10"/>
    <n v="16.420000000000002"/>
    <n v="0"/>
    <m/>
    <x v="0"/>
  </r>
  <r>
    <x v="41"/>
    <x v="6"/>
    <x v="0"/>
    <x v="3"/>
    <x v="40"/>
    <x v="11"/>
    <n v="9.8800000000000008"/>
    <n v="0"/>
    <m/>
    <x v="0"/>
  </r>
  <r>
    <x v="41"/>
    <x v="6"/>
    <x v="0"/>
    <x v="2"/>
    <x v="40"/>
    <x v="11"/>
    <n v="11.6"/>
    <n v="0"/>
    <m/>
    <x v="0"/>
  </r>
  <r>
    <x v="41"/>
    <x v="6"/>
    <x v="0"/>
    <x v="7"/>
    <x v="40"/>
    <x v="11"/>
    <n v="6.77"/>
    <n v="0"/>
    <m/>
    <x v="0"/>
  </r>
  <r>
    <x v="41"/>
    <x v="6"/>
    <x v="0"/>
    <x v="0"/>
    <x v="40"/>
    <x v="11"/>
    <n v="17.28"/>
    <n v="0"/>
    <m/>
    <x v="0"/>
  </r>
  <r>
    <x v="41"/>
    <x v="6"/>
    <x v="0"/>
    <x v="3"/>
    <x v="40"/>
    <x v="12"/>
    <n v="9.92"/>
    <n v="0"/>
    <m/>
    <x v="0"/>
  </r>
  <r>
    <x v="41"/>
    <x v="6"/>
    <x v="0"/>
    <x v="2"/>
    <x v="40"/>
    <x v="12"/>
    <n v="12.04"/>
    <n v="0"/>
    <m/>
    <x v="0"/>
  </r>
  <r>
    <x v="41"/>
    <x v="6"/>
    <x v="0"/>
    <x v="7"/>
    <x v="40"/>
    <x v="12"/>
    <n v="6.98"/>
    <n v="0"/>
    <m/>
    <x v="0"/>
  </r>
  <r>
    <x v="41"/>
    <x v="6"/>
    <x v="0"/>
    <x v="0"/>
    <x v="40"/>
    <x v="12"/>
    <n v="17.329999999999998"/>
    <n v="0"/>
    <m/>
    <x v="0"/>
  </r>
  <r>
    <x v="41"/>
    <x v="6"/>
    <x v="0"/>
    <x v="3"/>
    <x v="40"/>
    <x v="13"/>
    <n v="10.06"/>
    <n v="0"/>
    <m/>
    <x v="0"/>
  </r>
  <r>
    <x v="41"/>
    <x v="6"/>
    <x v="0"/>
    <x v="2"/>
    <x v="40"/>
    <x v="13"/>
    <n v="12.37"/>
    <n v="0"/>
    <m/>
    <x v="0"/>
  </r>
  <r>
    <x v="41"/>
    <x v="6"/>
    <x v="0"/>
    <x v="7"/>
    <x v="40"/>
    <x v="13"/>
    <n v="6.99"/>
    <n v="0"/>
    <m/>
    <x v="0"/>
  </r>
  <r>
    <x v="41"/>
    <x v="6"/>
    <x v="0"/>
    <x v="0"/>
    <x v="40"/>
    <x v="13"/>
    <n v="17.23"/>
    <n v="0"/>
    <m/>
    <x v="0"/>
  </r>
  <r>
    <x v="41"/>
    <x v="6"/>
    <x v="0"/>
    <x v="3"/>
    <x v="40"/>
    <x v="14"/>
    <n v="10.23"/>
    <n v="0"/>
    <m/>
    <x v="0"/>
  </r>
  <r>
    <x v="41"/>
    <x v="6"/>
    <x v="0"/>
    <x v="2"/>
    <x v="40"/>
    <x v="14"/>
    <n v="12.56"/>
    <n v="0"/>
    <m/>
    <x v="0"/>
  </r>
  <r>
    <x v="41"/>
    <x v="6"/>
    <x v="0"/>
    <x v="7"/>
    <x v="40"/>
    <x v="14"/>
    <n v="6.93"/>
    <n v="0"/>
    <m/>
    <x v="0"/>
  </r>
  <r>
    <x v="41"/>
    <x v="6"/>
    <x v="0"/>
    <x v="0"/>
    <x v="40"/>
    <x v="14"/>
    <n v="17.25"/>
    <n v="0"/>
    <m/>
    <x v="0"/>
  </r>
  <r>
    <x v="41"/>
    <x v="6"/>
    <x v="0"/>
    <x v="3"/>
    <x v="40"/>
    <x v="15"/>
    <n v="10.27"/>
    <n v="0"/>
    <m/>
    <x v="0"/>
  </r>
  <r>
    <x v="41"/>
    <x v="6"/>
    <x v="0"/>
    <x v="2"/>
    <x v="40"/>
    <x v="15"/>
    <n v="12.71"/>
    <n v="0"/>
    <m/>
    <x v="0"/>
  </r>
  <r>
    <x v="41"/>
    <x v="6"/>
    <x v="0"/>
    <x v="7"/>
    <x v="40"/>
    <x v="15"/>
    <n v="6.96"/>
    <n v="0"/>
    <m/>
    <x v="0"/>
  </r>
  <r>
    <x v="41"/>
    <x v="6"/>
    <x v="0"/>
    <x v="0"/>
    <x v="40"/>
    <x v="15"/>
    <n v="16.989999999999998"/>
    <n v="0"/>
    <m/>
    <x v="0"/>
  </r>
  <r>
    <x v="41"/>
    <x v="6"/>
    <x v="0"/>
    <x v="3"/>
    <x v="40"/>
    <x v="16"/>
    <n v="10.35"/>
    <n v="0"/>
    <m/>
    <x v="0"/>
  </r>
  <r>
    <x v="41"/>
    <x v="6"/>
    <x v="0"/>
    <x v="2"/>
    <x v="40"/>
    <x v="16"/>
    <n v="12.88"/>
    <n v="0"/>
    <m/>
    <x v="0"/>
  </r>
  <r>
    <x v="41"/>
    <x v="6"/>
    <x v="0"/>
    <x v="7"/>
    <x v="40"/>
    <x v="16"/>
    <n v="7.01"/>
    <n v="0"/>
    <m/>
    <x v="0"/>
  </r>
  <r>
    <x v="41"/>
    <x v="6"/>
    <x v="0"/>
    <x v="0"/>
    <x v="40"/>
    <x v="16"/>
    <n v="16.98"/>
    <n v="0"/>
    <m/>
    <x v="0"/>
  </r>
  <r>
    <x v="41"/>
    <x v="6"/>
    <x v="0"/>
    <x v="3"/>
    <x v="40"/>
    <x v="17"/>
    <n v="10.57"/>
    <n v="0"/>
    <m/>
    <x v="0"/>
  </r>
  <r>
    <x v="41"/>
    <x v="6"/>
    <x v="0"/>
    <x v="2"/>
    <x v="40"/>
    <x v="17"/>
    <n v="13.09"/>
    <n v="0"/>
    <m/>
    <x v="0"/>
  </r>
  <r>
    <x v="41"/>
    <x v="6"/>
    <x v="0"/>
    <x v="7"/>
    <x v="40"/>
    <x v="17"/>
    <n v="7.08"/>
    <n v="0"/>
    <m/>
    <x v="0"/>
  </r>
  <r>
    <x v="41"/>
    <x v="6"/>
    <x v="0"/>
    <x v="0"/>
    <x v="40"/>
    <x v="17"/>
    <n v="17.13"/>
    <n v="0"/>
    <m/>
    <x v="0"/>
  </r>
  <r>
    <x v="41"/>
    <x v="6"/>
    <x v="0"/>
    <x v="3"/>
    <x v="40"/>
    <x v="18"/>
    <n v="10.69"/>
    <n v="0"/>
    <m/>
    <x v="0"/>
  </r>
  <r>
    <x v="41"/>
    <x v="6"/>
    <x v="0"/>
    <x v="2"/>
    <x v="40"/>
    <x v="18"/>
    <n v="13.24"/>
    <n v="0"/>
    <m/>
    <x v="0"/>
  </r>
  <r>
    <x v="41"/>
    <x v="6"/>
    <x v="0"/>
    <x v="7"/>
    <x v="40"/>
    <x v="18"/>
    <n v="7.12"/>
    <n v="0"/>
    <m/>
    <x v="0"/>
  </r>
  <r>
    <x v="41"/>
    <x v="6"/>
    <x v="0"/>
    <x v="0"/>
    <x v="40"/>
    <x v="18"/>
    <n v="17.649999999999999"/>
    <n v="0"/>
    <m/>
    <x v="0"/>
  </r>
  <r>
    <x v="41"/>
    <x v="6"/>
    <x v="0"/>
    <x v="3"/>
    <x v="40"/>
    <x v="19"/>
    <n v="10.82"/>
    <n v="0"/>
    <m/>
    <x v="0"/>
  </r>
  <r>
    <x v="41"/>
    <x v="6"/>
    <x v="0"/>
    <x v="2"/>
    <x v="40"/>
    <x v="19"/>
    <n v="13.36"/>
    <n v="0"/>
    <m/>
    <x v="0"/>
  </r>
  <r>
    <x v="41"/>
    <x v="6"/>
    <x v="0"/>
    <x v="7"/>
    <x v="40"/>
    <x v="19"/>
    <n v="7.13"/>
    <n v="0"/>
    <m/>
    <x v="0"/>
  </r>
  <r>
    <x v="41"/>
    <x v="6"/>
    <x v="0"/>
    <x v="0"/>
    <x v="40"/>
    <x v="19"/>
    <n v="17.57"/>
    <n v="0"/>
    <m/>
    <x v="0"/>
  </r>
  <r>
    <x v="41"/>
    <x v="6"/>
    <x v="0"/>
    <x v="3"/>
    <x v="40"/>
    <x v="20"/>
    <n v="10.94"/>
    <n v="0"/>
    <m/>
    <x v="0"/>
  </r>
  <r>
    <x v="41"/>
    <x v="6"/>
    <x v="0"/>
    <x v="2"/>
    <x v="40"/>
    <x v="20"/>
    <n v="13.45"/>
    <n v="0"/>
    <m/>
    <x v="0"/>
  </r>
  <r>
    <x v="41"/>
    <x v="6"/>
    <x v="0"/>
    <x v="7"/>
    <x v="40"/>
    <x v="20"/>
    <n v="7.16"/>
    <n v="0"/>
    <m/>
    <x v="0"/>
  </r>
  <r>
    <x v="41"/>
    <x v="6"/>
    <x v="0"/>
    <x v="0"/>
    <x v="40"/>
    <x v="20"/>
    <n v="17.690000000000001"/>
    <n v="0"/>
    <m/>
    <x v="0"/>
  </r>
  <r>
    <x v="41"/>
    <x v="6"/>
    <x v="0"/>
    <x v="3"/>
    <x v="40"/>
    <x v="21"/>
    <n v="11.06"/>
    <n v="0"/>
    <m/>
    <x v="0"/>
  </r>
  <r>
    <x v="41"/>
    <x v="6"/>
    <x v="0"/>
    <x v="2"/>
    <x v="40"/>
    <x v="21"/>
    <n v="13.53"/>
    <n v="0"/>
    <m/>
    <x v="0"/>
  </r>
  <r>
    <x v="41"/>
    <x v="6"/>
    <x v="0"/>
    <x v="7"/>
    <x v="40"/>
    <x v="21"/>
    <n v="7.19"/>
    <n v="0"/>
    <m/>
    <x v="0"/>
  </r>
  <r>
    <x v="41"/>
    <x v="6"/>
    <x v="0"/>
    <x v="0"/>
    <x v="40"/>
    <x v="21"/>
    <n v="17.43"/>
    <n v="0"/>
    <m/>
    <x v="0"/>
  </r>
  <r>
    <x v="41"/>
    <x v="6"/>
    <x v="0"/>
    <x v="3"/>
    <x v="40"/>
    <x v="22"/>
    <n v="11.12"/>
    <n v="0"/>
    <m/>
    <x v="0"/>
  </r>
  <r>
    <x v="41"/>
    <x v="6"/>
    <x v="0"/>
    <x v="2"/>
    <x v="40"/>
    <x v="22"/>
    <n v="13.6"/>
    <n v="0"/>
    <m/>
    <x v="0"/>
  </r>
  <r>
    <x v="41"/>
    <x v="6"/>
    <x v="0"/>
    <x v="7"/>
    <x v="40"/>
    <x v="22"/>
    <n v="7.19"/>
    <n v="0"/>
    <m/>
    <x v="0"/>
  </r>
  <r>
    <x v="41"/>
    <x v="6"/>
    <x v="0"/>
    <x v="0"/>
    <x v="40"/>
    <x v="22"/>
    <n v="17.18"/>
    <n v="0"/>
    <m/>
    <x v="0"/>
  </r>
  <r>
    <x v="41"/>
    <x v="6"/>
    <x v="0"/>
    <x v="3"/>
    <x v="40"/>
    <x v="23"/>
    <n v="11.2"/>
    <n v="0"/>
    <m/>
    <x v="0"/>
  </r>
  <r>
    <x v="41"/>
    <x v="6"/>
    <x v="0"/>
    <x v="2"/>
    <x v="40"/>
    <x v="23"/>
    <n v="13.62"/>
    <n v="0"/>
    <m/>
    <x v="0"/>
  </r>
  <r>
    <x v="41"/>
    <x v="6"/>
    <x v="0"/>
    <x v="7"/>
    <x v="40"/>
    <x v="23"/>
    <n v="7.17"/>
    <n v="0"/>
    <m/>
    <x v="0"/>
  </r>
  <r>
    <x v="41"/>
    <x v="6"/>
    <x v="0"/>
    <x v="0"/>
    <x v="40"/>
    <x v="23"/>
    <n v="17.11"/>
    <n v="0"/>
    <m/>
    <x v="0"/>
  </r>
  <r>
    <x v="41"/>
    <x v="6"/>
    <x v="0"/>
    <x v="3"/>
    <x v="40"/>
    <x v="24"/>
    <n v="11.28"/>
    <n v="0"/>
    <m/>
    <x v="0"/>
  </r>
  <r>
    <x v="41"/>
    <x v="6"/>
    <x v="0"/>
    <x v="2"/>
    <x v="40"/>
    <x v="24"/>
    <n v="13.65"/>
    <n v="0"/>
    <m/>
    <x v="0"/>
  </r>
  <r>
    <x v="41"/>
    <x v="6"/>
    <x v="0"/>
    <x v="7"/>
    <x v="40"/>
    <x v="24"/>
    <n v="7.15"/>
    <n v="0"/>
    <m/>
    <x v="0"/>
  </r>
  <r>
    <x v="41"/>
    <x v="6"/>
    <x v="0"/>
    <x v="0"/>
    <x v="40"/>
    <x v="24"/>
    <n v="17.05"/>
    <n v="0"/>
    <m/>
    <x v="0"/>
  </r>
  <r>
    <x v="41"/>
    <x v="6"/>
    <x v="0"/>
    <x v="3"/>
    <x v="40"/>
    <x v="25"/>
    <n v="11.44"/>
    <n v="0"/>
    <m/>
    <x v="0"/>
  </r>
  <r>
    <x v="41"/>
    <x v="6"/>
    <x v="0"/>
    <x v="2"/>
    <x v="40"/>
    <x v="25"/>
    <n v="13.7"/>
    <n v="0"/>
    <m/>
    <x v="0"/>
  </r>
  <r>
    <x v="41"/>
    <x v="6"/>
    <x v="0"/>
    <x v="7"/>
    <x v="40"/>
    <x v="25"/>
    <n v="7.15"/>
    <n v="0"/>
    <m/>
    <x v="0"/>
  </r>
  <r>
    <x v="41"/>
    <x v="6"/>
    <x v="0"/>
    <x v="0"/>
    <x v="40"/>
    <x v="25"/>
    <n v="17.079999999999998"/>
    <n v="0"/>
    <m/>
    <x v="0"/>
  </r>
  <r>
    <x v="41"/>
    <x v="6"/>
    <x v="0"/>
    <x v="3"/>
    <x v="40"/>
    <x v="26"/>
    <n v="11.56"/>
    <n v="0"/>
    <m/>
    <x v="0"/>
  </r>
  <r>
    <x v="41"/>
    <x v="6"/>
    <x v="0"/>
    <x v="2"/>
    <x v="40"/>
    <x v="26"/>
    <n v="13.79"/>
    <n v="0"/>
    <m/>
    <x v="0"/>
  </r>
  <r>
    <x v="41"/>
    <x v="6"/>
    <x v="0"/>
    <x v="7"/>
    <x v="40"/>
    <x v="26"/>
    <n v="7.17"/>
    <n v="0"/>
    <m/>
    <x v="0"/>
  </r>
  <r>
    <x v="41"/>
    <x v="6"/>
    <x v="0"/>
    <x v="0"/>
    <x v="40"/>
    <x v="26"/>
    <n v="17.16"/>
    <n v="0"/>
    <m/>
    <x v="0"/>
  </r>
  <r>
    <x v="41"/>
    <x v="6"/>
    <x v="0"/>
    <x v="3"/>
    <x v="40"/>
    <x v="27"/>
    <n v="11.66"/>
    <n v="0"/>
    <m/>
    <x v="0"/>
  </r>
  <r>
    <x v="41"/>
    <x v="6"/>
    <x v="0"/>
    <x v="2"/>
    <x v="40"/>
    <x v="27"/>
    <n v="13.84"/>
    <n v="0"/>
    <m/>
    <x v="0"/>
  </r>
  <r>
    <x v="41"/>
    <x v="6"/>
    <x v="0"/>
    <x v="7"/>
    <x v="40"/>
    <x v="27"/>
    <n v="7.15"/>
    <n v="0"/>
    <m/>
    <x v="0"/>
  </r>
  <r>
    <x v="41"/>
    <x v="6"/>
    <x v="0"/>
    <x v="0"/>
    <x v="40"/>
    <x v="27"/>
    <n v="17.23"/>
    <n v="0"/>
    <m/>
    <x v="0"/>
  </r>
  <r>
    <x v="41"/>
    <x v="6"/>
    <x v="0"/>
    <x v="3"/>
    <x v="40"/>
    <x v="28"/>
    <n v="11.77"/>
    <n v="0"/>
    <m/>
    <x v="0"/>
  </r>
  <r>
    <x v="41"/>
    <x v="6"/>
    <x v="0"/>
    <x v="2"/>
    <x v="40"/>
    <x v="28"/>
    <n v="13.88"/>
    <n v="0"/>
    <m/>
    <x v="0"/>
  </r>
  <r>
    <x v="41"/>
    <x v="6"/>
    <x v="0"/>
    <x v="7"/>
    <x v="40"/>
    <x v="28"/>
    <n v="7.13"/>
    <n v="0"/>
    <m/>
    <x v="0"/>
  </r>
  <r>
    <x v="41"/>
    <x v="6"/>
    <x v="0"/>
    <x v="0"/>
    <x v="40"/>
    <x v="28"/>
    <n v="17.22"/>
    <n v="0"/>
    <m/>
    <x v="0"/>
  </r>
  <r>
    <x v="41"/>
    <x v="6"/>
    <x v="0"/>
    <x v="3"/>
    <x v="40"/>
    <x v="29"/>
    <n v="11.87"/>
    <n v="0"/>
    <m/>
    <x v="0"/>
  </r>
  <r>
    <x v="41"/>
    <x v="6"/>
    <x v="0"/>
    <x v="2"/>
    <x v="40"/>
    <x v="29"/>
    <n v="13.9"/>
    <n v="0"/>
    <m/>
    <x v="0"/>
  </r>
  <r>
    <x v="41"/>
    <x v="6"/>
    <x v="0"/>
    <x v="7"/>
    <x v="40"/>
    <x v="29"/>
    <n v="7.12"/>
    <n v="0"/>
    <m/>
    <x v="0"/>
  </r>
  <r>
    <x v="41"/>
    <x v="6"/>
    <x v="0"/>
    <x v="0"/>
    <x v="40"/>
    <x v="29"/>
    <n v="17.21"/>
    <n v="0"/>
    <m/>
    <x v="0"/>
  </r>
  <r>
    <x v="41"/>
    <x v="6"/>
    <x v="0"/>
    <x v="3"/>
    <x v="40"/>
    <x v="30"/>
    <n v="12.02"/>
    <n v="0"/>
    <m/>
    <x v="0"/>
  </r>
  <r>
    <x v="41"/>
    <x v="6"/>
    <x v="0"/>
    <x v="2"/>
    <x v="40"/>
    <x v="30"/>
    <n v="13.92"/>
    <n v="0"/>
    <m/>
    <x v="0"/>
  </r>
  <r>
    <x v="41"/>
    <x v="6"/>
    <x v="0"/>
    <x v="7"/>
    <x v="40"/>
    <x v="30"/>
    <n v="7.12"/>
    <n v="0"/>
    <m/>
    <x v="0"/>
  </r>
  <r>
    <x v="41"/>
    <x v="6"/>
    <x v="0"/>
    <x v="0"/>
    <x v="40"/>
    <x v="30"/>
    <n v="17.21"/>
    <n v="0"/>
    <m/>
    <x v="0"/>
  </r>
  <r>
    <x v="41"/>
    <x v="7"/>
    <x v="0"/>
    <x v="3"/>
    <x v="40"/>
    <x v="31"/>
    <n v="6.42"/>
    <n v="0"/>
    <m/>
    <x v="0"/>
  </r>
  <r>
    <x v="41"/>
    <x v="7"/>
    <x v="0"/>
    <x v="2"/>
    <x v="40"/>
    <x v="31"/>
    <n v="8.93"/>
    <n v="0"/>
    <m/>
    <x v="0"/>
  </r>
  <r>
    <x v="41"/>
    <x v="7"/>
    <x v="0"/>
    <x v="7"/>
    <x v="40"/>
    <x v="31"/>
    <n v="4.53"/>
    <n v="0"/>
    <m/>
    <x v="0"/>
  </r>
  <r>
    <x v="41"/>
    <x v="7"/>
    <x v="0"/>
    <x v="0"/>
    <x v="40"/>
    <x v="31"/>
    <n v="13.31"/>
    <n v="0"/>
    <m/>
    <x v="0"/>
  </r>
  <r>
    <x v="41"/>
    <x v="7"/>
    <x v="0"/>
    <x v="3"/>
    <x v="40"/>
    <x v="32"/>
    <n v="5.99"/>
    <n v="0"/>
    <m/>
    <x v="0"/>
  </r>
  <r>
    <x v="41"/>
    <x v="7"/>
    <x v="0"/>
    <x v="2"/>
    <x v="40"/>
    <x v="32"/>
    <n v="9.06"/>
    <n v="0"/>
    <m/>
    <x v="0"/>
  </r>
  <r>
    <x v="41"/>
    <x v="7"/>
    <x v="0"/>
    <x v="7"/>
    <x v="40"/>
    <x v="32"/>
    <n v="4.3899999999999997"/>
    <n v="0"/>
    <m/>
    <x v="0"/>
  </r>
  <r>
    <x v="41"/>
    <x v="7"/>
    <x v="0"/>
    <x v="0"/>
    <x v="40"/>
    <x v="32"/>
    <n v="14.4"/>
    <n v="0"/>
    <m/>
    <x v="0"/>
  </r>
  <r>
    <x v="41"/>
    <x v="7"/>
    <x v="0"/>
    <x v="3"/>
    <x v="40"/>
    <x v="33"/>
    <n v="5.35"/>
    <n v="0"/>
    <m/>
    <x v="0"/>
  </r>
  <r>
    <x v="41"/>
    <x v="7"/>
    <x v="0"/>
    <x v="2"/>
    <x v="40"/>
    <x v="33"/>
    <n v="8.34"/>
    <n v="0"/>
    <m/>
    <x v="0"/>
  </r>
  <r>
    <x v="41"/>
    <x v="7"/>
    <x v="0"/>
    <x v="7"/>
    <x v="40"/>
    <x v="33"/>
    <n v="4.24"/>
    <n v="0"/>
    <m/>
    <x v="0"/>
  </r>
  <r>
    <x v="41"/>
    <x v="7"/>
    <x v="0"/>
    <x v="0"/>
    <x v="40"/>
    <x v="33"/>
    <n v="15.76"/>
    <n v="0"/>
    <m/>
    <x v="0"/>
  </r>
  <r>
    <x v="41"/>
    <x v="7"/>
    <x v="0"/>
    <x v="3"/>
    <x v="40"/>
    <x v="34"/>
    <n v="5.29"/>
    <n v="0"/>
    <m/>
    <x v="0"/>
  </r>
  <r>
    <x v="41"/>
    <x v="7"/>
    <x v="0"/>
    <x v="2"/>
    <x v="40"/>
    <x v="34"/>
    <n v="7.43"/>
    <n v="0"/>
    <m/>
    <x v="0"/>
  </r>
  <r>
    <x v="41"/>
    <x v="7"/>
    <x v="0"/>
    <x v="7"/>
    <x v="40"/>
    <x v="34"/>
    <n v="4.16"/>
    <n v="0"/>
    <m/>
    <x v="0"/>
  </r>
  <r>
    <x v="41"/>
    <x v="7"/>
    <x v="0"/>
    <x v="0"/>
    <x v="40"/>
    <x v="34"/>
    <n v="15.89"/>
    <n v="0"/>
    <m/>
    <x v="0"/>
  </r>
  <r>
    <x v="41"/>
    <x v="7"/>
    <x v="0"/>
    <x v="3"/>
    <x v="40"/>
    <x v="35"/>
    <n v="4.83"/>
    <n v="0"/>
    <m/>
    <x v="0"/>
  </r>
  <r>
    <x v="41"/>
    <x v="7"/>
    <x v="0"/>
    <x v="2"/>
    <x v="40"/>
    <x v="35"/>
    <n v="7.65"/>
    <n v="0"/>
    <m/>
    <x v="0"/>
  </r>
  <r>
    <x v="41"/>
    <x v="7"/>
    <x v="0"/>
    <x v="7"/>
    <x v="40"/>
    <x v="35"/>
    <n v="4.3099999999999996"/>
    <n v="0"/>
    <m/>
    <x v="0"/>
  </r>
  <r>
    <x v="41"/>
    <x v="7"/>
    <x v="0"/>
    <x v="0"/>
    <x v="40"/>
    <x v="35"/>
    <n v="16.86"/>
    <n v="0"/>
    <m/>
    <x v="0"/>
  </r>
  <r>
    <x v="41"/>
    <x v="7"/>
    <x v="0"/>
    <x v="3"/>
    <x v="40"/>
    <x v="36"/>
    <n v="5.04"/>
    <n v="0"/>
    <m/>
    <x v="0"/>
  </r>
  <r>
    <x v="41"/>
    <x v="7"/>
    <x v="0"/>
    <x v="2"/>
    <x v="40"/>
    <x v="36"/>
    <n v="7.27"/>
    <n v="0"/>
    <m/>
    <x v="0"/>
  </r>
  <r>
    <x v="41"/>
    <x v="7"/>
    <x v="0"/>
    <x v="7"/>
    <x v="40"/>
    <x v="36"/>
    <n v="4.1100000000000003"/>
    <n v="0"/>
    <m/>
    <x v="0"/>
  </r>
  <r>
    <x v="41"/>
    <x v="7"/>
    <x v="0"/>
    <x v="0"/>
    <x v="40"/>
    <x v="36"/>
    <n v="18.09"/>
    <n v="0"/>
    <m/>
    <x v="0"/>
  </r>
  <r>
    <x v="41"/>
    <x v="7"/>
    <x v="0"/>
    <x v="3"/>
    <x v="40"/>
    <x v="37"/>
    <n v="5.4"/>
    <n v="0"/>
    <m/>
    <x v="0"/>
  </r>
  <r>
    <x v="41"/>
    <x v="7"/>
    <x v="0"/>
    <x v="2"/>
    <x v="40"/>
    <x v="37"/>
    <n v="8.33"/>
    <n v="0"/>
    <m/>
    <x v="0"/>
  </r>
  <r>
    <x v="41"/>
    <x v="7"/>
    <x v="0"/>
    <x v="7"/>
    <x v="40"/>
    <x v="37"/>
    <n v="3.73"/>
    <n v="0"/>
    <m/>
    <x v="0"/>
  </r>
  <r>
    <x v="41"/>
    <x v="7"/>
    <x v="0"/>
    <x v="0"/>
    <x v="40"/>
    <x v="37"/>
    <n v="17.57"/>
    <n v="0"/>
    <m/>
    <x v="0"/>
  </r>
  <r>
    <x v="41"/>
    <x v="7"/>
    <x v="0"/>
    <x v="3"/>
    <x v="40"/>
    <x v="38"/>
    <n v="5.21"/>
    <n v="0"/>
    <m/>
    <x v="0"/>
  </r>
  <r>
    <x v="41"/>
    <x v="7"/>
    <x v="0"/>
    <x v="2"/>
    <x v="40"/>
    <x v="38"/>
    <n v="8.0399999999999991"/>
    <n v="0"/>
    <m/>
    <x v="0"/>
  </r>
  <r>
    <x v="41"/>
    <x v="7"/>
    <x v="0"/>
    <x v="7"/>
    <x v="40"/>
    <x v="38"/>
    <n v="4.05"/>
    <n v="0"/>
    <m/>
    <x v="0"/>
  </r>
  <r>
    <x v="41"/>
    <x v="7"/>
    <x v="0"/>
    <x v="0"/>
    <x v="40"/>
    <x v="38"/>
    <n v="17.100000000000001"/>
    <n v="0"/>
    <m/>
    <x v="0"/>
  </r>
  <r>
    <x v="41"/>
    <x v="7"/>
    <x v="0"/>
    <x v="3"/>
    <x v="40"/>
    <x v="39"/>
    <n v="4.21"/>
    <n v="0"/>
    <m/>
    <x v="0"/>
  </r>
  <r>
    <x v="41"/>
    <x v="7"/>
    <x v="0"/>
    <x v="2"/>
    <x v="40"/>
    <x v="39"/>
    <n v="6.86"/>
    <n v="0"/>
    <m/>
    <x v="0"/>
  </r>
  <r>
    <x v="41"/>
    <x v="7"/>
    <x v="0"/>
    <x v="7"/>
    <x v="40"/>
    <x v="39"/>
    <n v="4.29"/>
    <n v="0"/>
    <m/>
    <x v="0"/>
  </r>
  <r>
    <x v="41"/>
    <x v="7"/>
    <x v="0"/>
    <x v="0"/>
    <x v="40"/>
    <x v="39"/>
    <n v="16.940000000000001"/>
    <n v="0"/>
    <m/>
    <x v="0"/>
  </r>
  <r>
    <x v="41"/>
    <x v="7"/>
    <x v="0"/>
    <x v="3"/>
    <x v="40"/>
    <x v="40"/>
    <n v="4.3"/>
    <n v="0"/>
    <m/>
    <x v="0"/>
  </r>
  <r>
    <x v="41"/>
    <x v="7"/>
    <x v="0"/>
    <x v="2"/>
    <x v="40"/>
    <x v="40"/>
    <n v="7.12"/>
    <n v="0"/>
    <m/>
    <x v="0"/>
  </r>
  <r>
    <x v="41"/>
    <x v="7"/>
    <x v="0"/>
    <x v="7"/>
    <x v="40"/>
    <x v="40"/>
    <n v="4.2699999999999996"/>
    <n v="0"/>
    <m/>
    <x v="0"/>
  </r>
  <r>
    <x v="41"/>
    <x v="7"/>
    <x v="0"/>
    <x v="0"/>
    <x v="40"/>
    <x v="40"/>
    <n v="16.27"/>
    <n v="0"/>
    <m/>
    <x v="0"/>
  </r>
  <r>
    <x v="41"/>
    <x v="7"/>
    <x v="0"/>
    <x v="3"/>
    <x v="40"/>
    <x v="41"/>
    <n v="7.12"/>
    <n v="0"/>
    <m/>
    <x v="0"/>
  </r>
  <r>
    <x v="41"/>
    <x v="7"/>
    <x v="0"/>
    <x v="2"/>
    <x v="40"/>
    <x v="41"/>
    <n v="9.27"/>
    <n v="0"/>
    <m/>
    <x v="0"/>
  </r>
  <r>
    <x v="41"/>
    <x v="7"/>
    <x v="0"/>
    <x v="7"/>
    <x v="40"/>
    <x v="41"/>
    <n v="4.66"/>
    <n v="0"/>
    <m/>
    <x v="0"/>
  </r>
  <r>
    <x v="41"/>
    <x v="7"/>
    <x v="0"/>
    <x v="0"/>
    <x v="40"/>
    <x v="41"/>
    <n v="15.88"/>
    <n v="0"/>
    <m/>
    <x v="0"/>
  </r>
  <r>
    <x v="41"/>
    <x v="7"/>
    <x v="0"/>
    <x v="3"/>
    <x v="40"/>
    <x v="42"/>
    <n v="6.7"/>
    <n v="0"/>
    <m/>
    <x v="0"/>
  </r>
  <r>
    <x v="41"/>
    <x v="7"/>
    <x v="0"/>
    <x v="2"/>
    <x v="40"/>
    <x v="42"/>
    <n v="9.9600000000000009"/>
    <n v="0"/>
    <m/>
    <x v="0"/>
  </r>
  <r>
    <x v="41"/>
    <x v="7"/>
    <x v="0"/>
    <x v="7"/>
    <x v="40"/>
    <x v="42"/>
    <n v="5.9"/>
    <n v="0"/>
    <m/>
    <x v="0"/>
  </r>
  <r>
    <x v="41"/>
    <x v="7"/>
    <x v="0"/>
    <x v="0"/>
    <x v="40"/>
    <x v="42"/>
    <n v="16.32"/>
    <n v="0"/>
    <m/>
    <x v="0"/>
  </r>
  <r>
    <x v="41"/>
    <x v="7"/>
    <x v="0"/>
    <x v="3"/>
    <x v="40"/>
    <x v="43"/>
    <n v="5.79"/>
    <n v="0"/>
    <m/>
    <x v="0"/>
  </r>
  <r>
    <x v="41"/>
    <x v="7"/>
    <x v="0"/>
    <x v="2"/>
    <x v="40"/>
    <x v="43"/>
    <n v="8.3000000000000007"/>
    <n v="0"/>
    <m/>
    <x v="0"/>
  </r>
  <r>
    <x v="41"/>
    <x v="7"/>
    <x v="0"/>
    <x v="7"/>
    <x v="40"/>
    <x v="43"/>
    <n v="4.82"/>
    <n v="0"/>
    <m/>
    <x v="0"/>
  </r>
  <r>
    <x v="41"/>
    <x v="7"/>
    <x v="0"/>
    <x v="0"/>
    <x v="40"/>
    <x v="43"/>
    <n v="16.22"/>
    <n v="0"/>
    <m/>
    <x v="0"/>
  </r>
  <r>
    <x v="41"/>
    <x v="7"/>
    <x v="0"/>
    <x v="3"/>
    <x v="40"/>
    <x v="44"/>
    <n v="6.92"/>
    <n v="0"/>
    <m/>
    <x v="0"/>
  </r>
  <r>
    <x v="41"/>
    <x v="7"/>
    <x v="0"/>
    <x v="2"/>
    <x v="40"/>
    <x v="44"/>
    <n v="9.51"/>
    <n v="0"/>
    <m/>
    <x v="0"/>
  </r>
  <r>
    <x v="41"/>
    <x v="7"/>
    <x v="0"/>
    <x v="7"/>
    <x v="40"/>
    <x v="44"/>
    <n v="5.2"/>
    <n v="0"/>
    <m/>
    <x v="0"/>
  </r>
  <r>
    <x v="41"/>
    <x v="7"/>
    <x v="0"/>
    <x v="0"/>
    <x v="40"/>
    <x v="44"/>
    <n v="16.18"/>
    <n v="0"/>
    <m/>
    <x v="0"/>
  </r>
  <r>
    <x v="41"/>
    <x v="7"/>
    <x v="0"/>
    <x v="3"/>
    <x v="40"/>
    <x v="45"/>
    <n v="7.84"/>
    <n v="0"/>
    <m/>
    <x v="0"/>
  </r>
  <r>
    <x v="41"/>
    <x v="7"/>
    <x v="0"/>
    <x v="2"/>
    <x v="40"/>
    <x v="45"/>
    <n v="10.4"/>
    <n v="0"/>
    <m/>
    <x v="0"/>
  </r>
  <r>
    <x v="41"/>
    <x v="7"/>
    <x v="0"/>
    <x v="7"/>
    <x v="40"/>
    <x v="45"/>
    <n v="6.01"/>
    <n v="0"/>
    <m/>
    <x v="0"/>
  </r>
  <r>
    <x v="41"/>
    <x v="7"/>
    <x v="0"/>
    <x v="0"/>
    <x v="40"/>
    <x v="45"/>
    <n v="16.16"/>
    <n v="0"/>
    <m/>
    <x v="0"/>
  </r>
  <r>
    <x v="41"/>
    <x v="7"/>
    <x v="0"/>
    <x v="3"/>
    <x v="40"/>
    <x v="46"/>
    <n v="10.08"/>
    <n v="0"/>
    <m/>
    <x v="0"/>
  </r>
  <r>
    <x v="41"/>
    <x v="7"/>
    <x v="0"/>
    <x v="2"/>
    <x v="40"/>
    <x v="46"/>
    <n v="11.7"/>
    <n v="0"/>
    <m/>
    <x v="0"/>
  </r>
  <r>
    <x v="41"/>
    <x v="7"/>
    <x v="0"/>
    <x v="7"/>
    <x v="40"/>
    <x v="46"/>
    <n v="6.91"/>
    <n v="0"/>
    <m/>
    <x v="0"/>
  </r>
  <r>
    <x v="41"/>
    <x v="7"/>
    <x v="0"/>
    <x v="0"/>
    <x v="40"/>
    <x v="46"/>
    <n v="16.579999999999998"/>
    <n v="0"/>
    <m/>
    <x v="0"/>
  </r>
  <r>
    <x v="41"/>
    <x v="7"/>
    <x v="0"/>
    <x v="3"/>
    <x v="40"/>
    <x v="47"/>
    <n v="11.03"/>
    <n v="0"/>
    <m/>
    <x v="0"/>
  </r>
  <r>
    <x v="41"/>
    <x v="7"/>
    <x v="0"/>
    <x v="2"/>
    <x v="40"/>
    <x v="47"/>
    <n v="12.66"/>
    <n v="0"/>
    <m/>
    <x v="0"/>
  </r>
  <r>
    <x v="41"/>
    <x v="7"/>
    <x v="0"/>
    <x v="7"/>
    <x v="40"/>
    <x v="47"/>
    <n v="7.39"/>
    <n v="0"/>
    <m/>
    <x v="0"/>
  </r>
  <r>
    <x v="41"/>
    <x v="7"/>
    <x v="0"/>
    <x v="0"/>
    <x v="40"/>
    <x v="47"/>
    <n v="16.670000000000002"/>
    <n v="0"/>
    <m/>
    <x v="0"/>
  </r>
  <r>
    <x v="41"/>
    <x v="7"/>
    <x v="0"/>
    <x v="3"/>
    <x v="40"/>
    <x v="48"/>
    <n v="11.73"/>
    <n v="0"/>
    <m/>
    <x v="0"/>
  </r>
  <r>
    <x v="41"/>
    <x v="7"/>
    <x v="0"/>
    <x v="2"/>
    <x v="40"/>
    <x v="48"/>
    <n v="13.4"/>
    <n v="0"/>
    <m/>
    <x v="0"/>
  </r>
  <r>
    <x v="41"/>
    <x v="7"/>
    <x v="0"/>
    <x v="7"/>
    <x v="40"/>
    <x v="48"/>
    <n v="6.55"/>
    <n v="0"/>
    <m/>
    <x v="0"/>
  </r>
  <r>
    <x v="41"/>
    <x v="7"/>
    <x v="0"/>
    <x v="0"/>
    <x v="40"/>
    <x v="48"/>
    <n v="16.82"/>
    <n v="0"/>
    <m/>
    <x v="0"/>
  </r>
  <r>
    <x v="41"/>
    <x v="7"/>
    <x v="0"/>
    <x v="3"/>
    <x v="40"/>
    <x v="49"/>
    <n v="15.18"/>
    <n v="0"/>
    <m/>
    <x v="0"/>
  </r>
  <r>
    <x v="41"/>
    <x v="7"/>
    <x v="0"/>
    <x v="2"/>
    <x v="40"/>
    <x v="49"/>
    <n v="15.6"/>
    <n v="0"/>
    <m/>
    <x v="0"/>
  </r>
  <r>
    <x v="41"/>
    <x v="7"/>
    <x v="0"/>
    <x v="7"/>
    <x v="40"/>
    <x v="49"/>
    <n v="6.61"/>
    <n v="0"/>
    <m/>
    <x v="0"/>
  </r>
  <r>
    <x v="41"/>
    <x v="7"/>
    <x v="0"/>
    <x v="0"/>
    <x v="40"/>
    <x v="49"/>
    <n v="17.440000000000001"/>
    <n v="0"/>
    <m/>
    <x v="0"/>
  </r>
  <r>
    <x v="41"/>
    <x v="7"/>
    <x v="0"/>
    <x v="3"/>
    <x v="40"/>
    <x v="50"/>
    <n v="10.54"/>
    <n v="0"/>
    <m/>
    <x v="0"/>
  </r>
  <r>
    <x v="41"/>
    <x v="7"/>
    <x v="0"/>
    <x v="2"/>
    <x v="40"/>
    <x v="50"/>
    <n v="14.55"/>
    <n v="0"/>
    <m/>
    <x v="0"/>
  </r>
  <r>
    <x v="41"/>
    <x v="7"/>
    <x v="0"/>
    <x v="7"/>
    <x v="40"/>
    <x v="50"/>
    <n v="6.09"/>
    <n v="0"/>
    <m/>
    <x v="0"/>
  </r>
  <r>
    <x v="41"/>
    <x v="7"/>
    <x v="0"/>
    <x v="0"/>
    <x v="40"/>
    <x v="50"/>
    <n v="17.97"/>
    <n v="0"/>
    <m/>
    <x v="0"/>
  </r>
  <r>
    <x v="41"/>
    <x v="7"/>
    <x v="0"/>
    <x v="3"/>
    <x v="40"/>
    <x v="51"/>
    <n v="12.18"/>
    <n v="0"/>
    <m/>
    <x v="0"/>
  </r>
  <r>
    <x v="41"/>
    <x v="7"/>
    <x v="0"/>
    <x v="2"/>
    <x v="40"/>
    <x v="51"/>
    <n v="14.01"/>
    <n v="0"/>
    <m/>
    <x v="0"/>
  </r>
  <r>
    <x v="41"/>
    <x v="7"/>
    <x v="0"/>
    <x v="7"/>
    <x v="40"/>
    <x v="51"/>
    <n v="5.59"/>
    <n v="0"/>
    <m/>
    <x v="0"/>
  </r>
  <r>
    <x v="41"/>
    <x v="7"/>
    <x v="0"/>
    <x v="0"/>
    <x v="40"/>
    <x v="51"/>
    <n v="18.239999999999998"/>
    <n v="0"/>
    <m/>
    <x v="0"/>
  </r>
  <r>
    <x v="41"/>
    <x v="7"/>
    <x v="0"/>
    <x v="3"/>
    <x v="40"/>
    <x v="52"/>
    <n v="14.84"/>
    <n v="0"/>
    <m/>
    <x v="0"/>
  </r>
  <r>
    <x v="41"/>
    <x v="7"/>
    <x v="0"/>
    <x v="2"/>
    <x v="40"/>
    <x v="52"/>
    <n v="13.64"/>
    <n v="0"/>
    <m/>
    <x v="0"/>
  </r>
  <r>
    <x v="41"/>
    <x v="7"/>
    <x v="0"/>
    <x v="7"/>
    <x v="40"/>
    <x v="52"/>
    <n v="5.34"/>
    <n v="0"/>
    <m/>
    <x v="0"/>
  </r>
  <r>
    <x v="41"/>
    <x v="7"/>
    <x v="0"/>
    <x v="0"/>
    <x v="40"/>
    <x v="52"/>
    <n v="17.989999999999998"/>
    <n v="0"/>
    <m/>
    <x v="0"/>
  </r>
  <r>
    <x v="41"/>
    <x v="7"/>
    <x v="0"/>
    <x v="3"/>
    <x v="40"/>
    <x v="53"/>
    <n v="15.05"/>
    <n v="0"/>
    <m/>
    <x v="0"/>
  </r>
  <r>
    <x v="41"/>
    <x v="7"/>
    <x v="0"/>
    <x v="2"/>
    <x v="40"/>
    <x v="53"/>
    <n v="13.05"/>
    <n v="0"/>
    <m/>
    <x v="0"/>
  </r>
  <r>
    <x v="41"/>
    <x v="7"/>
    <x v="0"/>
    <x v="7"/>
    <x v="40"/>
    <x v="53"/>
    <n v="5.22"/>
    <n v="0"/>
    <m/>
    <x v="0"/>
  </r>
  <r>
    <x v="41"/>
    <x v="7"/>
    <x v="0"/>
    <x v="0"/>
    <x v="40"/>
    <x v="53"/>
    <n v="18.3"/>
    <n v="0"/>
    <m/>
    <x v="0"/>
  </r>
  <r>
    <x v="41"/>
    <x v="7"/>
    <x v="0"/>
    <x v="3"/>
    <x v="40"/>
    <x v="54"/>
    <n v="15.01"/>
    <n v="0"/>
    <m/>
    <x v="0"/>
  </r>
  <r>
    <x v="41"/>
    <x v="7"/>
    <x v="0"/>
    <x v="2"/>
    <x v="40"/>
    <x v="54"/>
    <n v="12.65"/>
    <n v="0"/>
    <m/>
    <x v="0"/>
  </r>
  <r>
    <x v="41"/>
    <x v="7"/>
    <x v="0"/>
    <x v="7"/>
    <x v="40"/>
    <x v="54"/>
    <n v="4.88"/>
    <n v="0"/>
    <m/>
    <x v="0"/>
  </r>
  <r>
    <x v="41"/>
    <x v="7"/>
    <x v="0"/>
    <x v="0"/>
    <x v="40"/>
    <x v="54"/>
    <n v="18.59"/>
    <n v="0"/>
    <m/>
    <x v="0"/>
  </r>
  <r>
    <x v="41"/>
    <x v="7"/>
    <x v="0"/>
    <x v="3"/>
    <x v="40"/>
    <x v="55"/>
    <n v="14.43"/>
    <n v="0"/>
    <m/>
    <x v="0"/>
  </r>
  <r>
    <x v="41"/>
    <x v="7"/>
    <x v="0"/>
    <x v="2"/>
    <x v="40"/>
    <x v="55"/>
    <n v="12.25"/>
    <n v="0"/>
    <m/>
    <x v="0"/>
  </r>
  <r>
    <x v="41"/>
    <x v="7"/>
    <x v="0"/>
    <x v="7"/>
    <x v="40"/>
    <x v="55"/>
    <n v="5.41"/>
    <n v="0"/>
    <m/>
    <x v="0"/>
  </r>
  <r>
    <x v="41"/>
    <x v="7"/>
    <x v="0"/>
    <x v="0"/>
    <x v="40"/>
    <x v="55"/>
    <n v="18.850000000000001"/>
    <n v="0"/>
    <m/>
    <x v="0"/>
  </r>
  <r>
    <x v="41"/>
    <x v="7"/>
    <x v="0"/>
    <x v="3"/>
    <x v="40"/>
    <x v="56"/>
    <n v="9.7100000000000009"/>
    <n v="0"/>
    <m/>
    <x v="0"/>
  </r>
  <r>
    <x v="41"/>
    <x v="7"/>
    <x v="0"/>
    <x v="2"/>
    <x v="40"/>
    <x v="56"/>
    <n v="8.82"/>
    <n v="0"/>
    <m/>
    <x v="0"/>
  </r>
  <r>
    <x v="41"/>
    <x v="7"/>
    <x v="0"/>
    <x v="7"/>
    <x v="40"/>
    <x v="56"/>
    <n v="5.18"/>
    <n v="0"/>
    <m/>
    <x v="0"/>
  </r>
  <r>
    <x v="41"/>
    <x v="7"/>
    <x v="0"/>
    <x v="0"/>
    <x v="40"/>
    <x v="56"/>
    <n v="18.95"/>
    <n v="0"/>
    <m/>
    <x v="0"/>
  </r>
  <r>
    <x v="41"/>
    <x v="7"/>
    <x v="0"/>
    <x v="3"/>
    <x v="40"/>
    <x v="57"/>
    <n v="7.59"/>
    <n v="0"/>
    <m/>
    <x v="0"/>
  </r>
  <r>
    <x v="41"/>
    <x v="7"/>
    <x v="0"/>
    <x v="2"/>
    <x v="40"/>
    <x v="57"/>
    <n v="8.9700000000000006"/>
    <n v="0"/>
    <m/>
    <x v="0"/>
  </r>
  <r>
    <x v="41"/>
    <x v="7"/>
    <x v="0"/>
    <x v="7"/>
    <x v="40"/>
    <x v="57"/>
    <n v="4.68"/>
    <n v="0"/>
    <m/>
    <x v="0"/>
  </r>
  <r>
    <x v="41"/>
    <x v="7"/>
    <x v="0"/>
    <x v="0"/>
    <x v="40"/>
    <x v="57"/>
    <n v="18.47"/>
    <n v="0"/>
    <m/>
    <x v="0"/>
  </r>
  <r>
    <x v="41"/>
    <x v="7"/>
    <x v="0"/>
    <x v="3"/>
    <x v="40"/>
    <x v="58"/>
    <n v="8.8699999999999992"/>
    <n v="0"/>
    <m/>
    <x v="0"/>
  </r>
  <r>
    <x v="41"/>
    <x v="7"/>
    <x v="0"/>
    <x v="2"/>
    <x v="40"/>
    <x v="58"/>
    <n v="8.82"/>
    <n v="0"/>
    <m/>
    <x v="0"/>
  </r>
  <r>
    <x v="41"/>
    <x v="7"/>
    <x v="0"/>
    <x v="7"/>
    <x v="40"/>
    <x v="58"/>
    <n v="4.6900000000000004"/>
    <n v="0"/>
    <m/>
    <x v="0"/>
  </r>
  <r>
    <x v="41"/>
    <x v="7"/>
    <x v="0"/>
    <x v="0"/>
    <x v="40"/>
    <x v="58"/>
    <n v="18.52"/>
    <n v="0"/>
    <m/>
    <x v="0"/>
  </r>
  <r>
    <x v="41"/>
    <x v="7"/>
    <x v="0"/>
    <x v="3"/>
    <x v="40"/>
    <x v="59"/>
    <n v="10.43"/>
    <n v="0"/>
    <m/>
    <x v="0"/>
  </r>
  <r>
    <x v="41"/>
    <x v="7"/>
    <x v="0"/>
    <x v="2"/>
    <x v="40"/>
    <x v="59"/>
    <n v="10.210000000000001"/>
    <n v="0"/>
    <m/>
    <x v="0"/>
  </r>
  <r>
    <x v="41"/>
    <x v="7"/>
    <x v="0"/>
    <x v="7"/>
    <x v="40"/>
    <x v="59"/>
    <n v="4.4000000000000004"/>
    <n v="0"/>
    <m/>
    <x v="0"/>
  </r>
  <r>
    <x v="41"/>
    <x v="7"/>
    <x v="0"/>
    <x v="0"/>
    <x v="40"/>
    <x v="59"/>
    <n v="18.18"/>
    <n v="0"/>
    <m/>
    <x v="0"/>
  </r>
  <r>
    <x v="41"/>
    <x v="7"/>
    <x v="0"/>
    <x v="3"/>
    <x v="40"/>
    <x v="60"/>
    <n v="10.210000000000001"/>
    <n v="0"/>
    <m/>
    <x v="0"/>
  </r>
  <r>
    <x v="41"/>
    <x v="7"/>
    <x v="0"/>
    <x v="2"/>
    <x v="40"/>
    <x v="60"/>
    <n v="9.56"/>
    <n v="0"/>
    <m/>
    <x v="0"/>
  </r>
  <r>
    <x v="41"/>
    <x v="7"/>
    <x v="0"/>
    <x v="7"/>
    <x v="40"/>
    <x v="60"/>
    <n v="4.0599999999999996"/>
    <n v="0"/>
    <m/>
    <x v="0"/>
  </r>
  <r>
    <x v="41"/>
    <x v="7"/>
    <x v="0"/>
    <x v="0"/>
    <x v="40"/>
    <x v="60"/>
    <n v="17.690000000000001"/>
    <n v="0"/>
    <m/>
    <x v="0"/>
  </r>
  <r>
    <x v="41"/>
    <x v="7"/>
    <x v="0"/>
    <x v="3"/>
    <x v="40"/>
    <x v="0"/>
    <n v="8.1300000000000008"/>
    <n v="0"/>
    <m/>
    <x v="0"/>
  </r>
  <r>
    <x v="41"/>
    <x v="7"/>
    <x v="0"/>
    <x v="2"/>
    <x v="40"/>
    <x v="0"/>
    <n v="8.77"/>
    <n v="0"/>
    <m/>
    <x v="0"/>
  </r>
  <r>
    <x v="41"/>
    <x v="7"/>
    <x v="0"/>
    <x v="7"/>
    <x v="40"/>
    <x v="0"/>
    <n v="4.08"/>
    <n v="0"/>
    <m/>
    <x v="0"/>
  </r>
  <r>
    <x v="41"/>
    <x v="7"/>
    <x v="0"/>
    <x v="0"/>
    <x v="40"/>
    <x v="0"/>
    <n v="17.38"/>
    <n v="0"/>
    <m/>
    <x v="0"/>
  </r>
  <r>
    <x v="41"/>
    <x v="7"/>
    <x v="0"/>
    <x v="3"/>
    <x v="40"/>
    <x v="1"/>
    <n v="9.56"/>
    <n v="0"/>
    <m/>
    <x v="0"/>
  </r>
  <r>
    <x v="41"/>
    <x v="7"/>
    <x v="0"/>
    <x v="2"/>
    <x v="40"/>
    <x v="1"/>
    <n v="10.16"/>
    <n v="0"/>
    <m/>
    <x v="0"/>
  </r>
  <r>
    <x v="41"/>
    <x v="7"/>
    <x v="0"/>
    <x v="7"/>
    <x v="40"/>
    <x v="1"/>
    <n v="4.54"/>
    <n v="0"/>
    <m/>
    <x v="0"/>
  </r>
  <r>
    <x v="41"/>
    <x v="7"/>
    <x v="0"/>
    <x v="0"/>
    <x v="40"/>
    <x v="1"/>
    <n v="17.02"/>
    <n v="0"/>
    <m/>
    <x v="0"/>
  </r>
  <r>
    <x v="41"/>
    <x v="7"/>
    <x v="0"/>
    <x v="3"/>
    <x v="40"/>
    <x v="2"/>
    <n v="14.47"/>
    <n v="0"/>
    <m/>
    <x v="0"/>
  </r>
  <r>
    <x v="41"/>
    <x v="7"/>
    <x v="0"/>
    <x v="2"/>
    <x v="40"/>
    <x v="2"/>
    <n v="12.91"/>
    <n v="0"/>
    <m/>
    <x v="0"/>
  </r>
  <r>
    <x v="41"/>
    <x v="7"/>
    <x v="0"/>
    <x v="7"/>
    <x v="40"/>
    <x v="2"/>
    <n v="5.36"/>
    <n v="0"/>
    <m/>
    <x v="0"/>
  </r>
  <r>
    <x v="41"/>
    <x v="7"/>
    <x v="0"/>
    <x v="0"/>
    <x v="40"/>
    <x v="2"/>
    <n v="16.86"/>
    <n v="0"/>
    <m/>
    <x v="0"/>
  </r>
  <r>
    <x v="41"/>
    <x v="7"/>
    <x v="0"/>
    <x v="3"/>
    <x v="40"/>
    <x v="3"/>
    <n v="11.09"/>
    <n v="0"/>
    <m/>
    <x v="0"/>
  </r>
  <r>
    <x v="41"/>
    <x v="7"/>
    <x v="0"/>
    <x v="2"/>
    <x v="40"/>
    <x v="3"/>
    <n v="11.89"/>
    <n v="0"/>
    <m/>
    <x v="0"/>
  </r>
  <r>
    <x v="41"/>
    <x v="7"/>
    <x v="0"/>
    <x v="7"/>
    <x v="40"/>
    <x v="3"/>
    <n v="5.61"/>
    <n v="0"/>
    <m/>
    <x v="0"/>
  </r>
  <r>
    <x v="41"/>
    <x v="7"/>
    <x v="0"/>
    <x v="0"/>
    <x v="40"/>
    <x v="3"/>
    <n v="17.399999999999999"/>
    <n v="0"/>
    <m/>
    <x v="0"/>
  </r>
  <r>
    <x v="41"/>
    <x v="7"/>
    <x v="0"/>
    <x v="3"/>
    <x v="40"/>
    <x v="4"/>
    <n v="10.16"/>
    <n v="0"/>
    <m/>
    <x v="0"/>
  </r>
  <r>
    <x v="41"/>
    <x v="7"/>
    <x v="0"/>
    <x v="2"/>
    <x v="40"/>
    <x v="4"/>
    <n v="10.91"/>
    <n v="0"/>
    <m/>
    <x v="0"/>
  </r>
  <r>
    <x v="41"/>
    <x v="7"/>
    <x v="0"/>
    <x v="7"/>
    <x v="40"/>
    <x v="4"/>
    <n v="5.13"/>
    <n v="0"/>
    <m/>
    <x v="0"/>
  </r>
  <r>
    <x v="41"/>
    <x v="7"/>
    <x v="0"/>
    <x v="0"/>
    <x v="40"/>
    <x v="4"/>
    <n v="17.53"/>
    <n v="0"/>
    <m/>
    <x v="0"/>
  </r>
  <r>
    <x v="41"/>
    <x v="7"/>
    <x v="0"/>
    <x v="3"/>
    <x v="40"/>
    <x v="5"/>
    <n v="9.93"/>
    <n v="0"/>
    <m/>
    <x v="0"/>
  </r>
  <r>
    <x v="41"/>
    <x v="7"/>
    <x v="0"/>
    <x v="2"/>
    <x v="40"/>
    <x v="5"/>
    <n v="10.56"/>
    <n v="0"/>
    <m/>
    <x v="0"/>
  </r>
  <r>
    <x v="41"/>
    <x v="7"/>
    <x v="0"/>
    <x v="7"/>
    <x v="40"/>
    <x v="5"/>
    <n v="4.5999999999999996"/>
    <n v="0"/>
    <m/>
    <x v="0"/>
  </r>
  <r>
    <x v="41"/>
    <x v="7"/>
    <x v="0"/>
    <x v="0"/>
    <x v="40"/>
    <x v="5"/>
    <n v="17.829999999999998"/>
    <n v="0"/>
    <m/>
    <x v="0"/>
  </r>
  <r>
    <x v="41"/>
    <x v="7"/>
    <x v="0"/>
    <x v="3"/>
    <x v="40"/>
    <x v="6"/>
    <n v="8.9499999999999993"/>
    <n v="0"/>
    <m/>
    <x v="0"/>
  </r>
  <r>
    <x v="41"/>
    <x v="7"/>
    <x v="0"/>
    <x v="2"/>
    <x v="40"/>
    <x v="6"/>
    <n v="9.8699999999999992"/>
    <n v="0"/>
    <m/>
    <x v="0"/>
  </r>
  <r>
    <x v="41"/>
    <x v="7"/>
    <x v="0"/>
    <x v="7"/>
    <x v="40"/>
    <x v="6"/>
    <n v="4.7699999999999996"/>
    <n v="0"/>
    <m/>
    <x v="0"/>
  </r>
  <r>
    <x v="41"/>
    <x v="7"/>
    <x v="0"/>
    <x v="0"/>
    <x v="40"/>
    <x v="6"/>
    <n v="18.03"/>
    <n v="0"/>
    <m/>
    <x v="0"/>
  </r>
  <r>
    <x v="41"/>
    <x v="7"/>
    <x v="0"/>
    <x v="3"/>
    <x v="40"/>
    <x v="7"/>
    <n v="9.36"/>
    <n v="0"/>
    <m/>
    <x v="0"/>
  </r>
  <r>
    <x v="41"/>
    <x v="7"/>
    <x v="0"/>
    <x v="2"/>
    <x v="40"/>
    <x v="7"/>
    <n v="9.6300000000000008"/>
    <n v="0"/>
    <m/>
    <x v="0"/>
  </r>
  <r>
    <x v="41"/>
    <x v="7"/>
    <x v="0"/>
    <x v="7"/>
    <x v="40"/>
    <x v="7"/>
    <n v="4.6500000000000004"/>
    <n v="0"/>
    <m/>
    <x v="0"/>
  </r>
  <r>
    <x v="41"/>
    <x v="7"/>
    <x v="0"/>
    <x v="0"/>
    <x v="40"/>
    <x v="7"/>
    <n v="18"/>
    <n v="0"/>
    <m/>
    <x v="0"/>
  </r>
  <r>
    <x v="41"/>
    <x v="7"/>
    <x v="0"/>
    <x v="3"/>
    <x v="40"/>
    <x v="8"/>
    <n v="9.57"/>
    <n v="0"/>
    <m/>
    <x v="0"/>
  </r>
  <r>
    <x v="41"/>
    <x v="7"/>
    <x v="0"/>
    <x v="2"/>
    <x v="40"/>
    <x v="8"/>
    <n v="9.68"/>
    <n v="0"/>
    <m/>
    <x v="0"/>
  </r>
  <r>
    <x v="41"/>
    <x v="7"/>
    <x v="0"/>
    <x v="7"/>
    <x v="40"/>
    <x v="8"/>
    <n v="4.6399999999999997"/>
    <n v="0"/>
    <m/>
    <x v="0"/>
  </r>
  <r>
    <x v="41"/>
    <x v="7"/>
    <x v="0"/>
    <x v="0"/>
    <x v="40"/>
    <x v="8"/>
    <n v="17.93"/>
    <n v="0"/>
    <m/>
    <x v="0"/>
  </r>
  <r>
    <x v="41"/>
    <x v="7"/>
    <x v="0"/>
    <x v="3"/>
    <x v="40"/>
    <x v="9"/>
    <n v="9.7200000000000006"/>
    <n v="0"/>
    <m/>
    <x v="0"/>
  </r>
  <r>
    <x v="41"/>
    <x v="7"/>
    <x v="0"/>
    <x v="2"/>
    <x v="40"/>
    <x v="9"/>
    <n v="9.89"/>
    <n v="0"/>
    <m/>
    <x v="0"/>
  </r>
  <r>
    <x v="41"/>
    <x v="7"/>
    <x v="0"/>
    <x v="7"/>
    <x v="40"/>
    <x v="9"/>
    <n v="4.66"/>
    <n v="0"/>
    <m/>
    <x v="0"/>
  </r>
  <r>
    <x v="41"/>
    <x v="7"/>
    <x v="0"/>
    <x v="0"/>
    <x v="40"/>
    <x v="9"/>
    <n v="17.89"/>
    <n v="0"/>
    <m/>
    <x v="0"/>
  </r>
  <r>
    <x v="41"/>
    <x v="7"/>
    <x v="0"/>
    <x v="3"/>
    <x v="40"/>
    <x v="10"/>
    <n v="9.77"/>
    <n v="0"/>
    <m/>
    <x v="0"/>
  </r>
  <r>
    <x v="41"/>
    <x v="7"/>
    <x v="0"/>
    <x v="2"/>
    <x v="40"/>
    <x v="10"/>
    <n v="10.31"/>
    <n v="0"/>
    <m/>
    <x v="0"/>
  </r>
  <r>
    <x v="41"/>
    <x v="7"/>
    <x v="0"/>
    <x v="7"/>
    <x v="40"/>
    <x v="10"/>
    <n v="4.76"/>
    <n v="0"/>
    <m/>
    <x v="0"/>
  </r>
  <r>
    <x v="41"/>
    <x v="7"/>
    <x v="0"/>
    <x v="0"/>
    <x v="40"/>
    <x v="10"/>
    <n v="17.989999999999998"/>
    <n v="0"/>
    <m/>
    <x v="0"/>
  </r>
  <r>
    <x v="41"/>
    <x v="7"/>
    <x v="0"/>
    <x v="3"/>
    <x v="40"/>
    <x v="11"/>
    <n v="9.7100000000000009"/>
    <n v="0"/>
    <m/>
    <x v="0"/>
  </r>
  <r>
    <x v="41"/>
    <x v="7"/>
    <x v="0"/>
    <x v="2"/>
    <x v="40"/>
    <x v="11"/>
    <n v="10.7"/>
    <n v="0"/>
    <m/>
    <x v="0"/>
  </r>
  <r>
    <x v="41"/>
    <x v="7"/>
    <x v="0"/>
    <x v="7"/>
    <x v="40"/>
    <x v="11"/>
    <n v="4.84"/>
    <n v="0"/>
    <m/>
    <x v="0"/>
  </r>
  <r>
    <x v="41"/>
    <x v="7"/>
    <x v="0"/>
    <x v="0"/>
    <x v="40"/>
    <x v="11"/>
    <n v="18.149999999999999"/>
    <n v="0"/>
    <m/>
    <x v="0"/>
  </r>
  <r>
    <x v="41"/>
    <x v="7"/>
    <x v="0"/>
    <x v="3"/>
    <x v="40"/>
    <x v="12"/>
    <n v="9.58"/>
    <n v="0"/>
    <m/>
    <x v="0"/>
  </r>
  <r>
    <x v="41"/>
    <x v="7"/>
    <x v="0"/>
    <x v="2"/>
    <x v="40"/>
    <x v="12"/>
    <n v="11.11"/>
    <n v="0"/>
    <m/>
    <x v="0"/>
  </r>
  <r>
    <x v="41"/>
    <x v="7"/>
    <x v="0"/>
    <x v="7"/>
    <x v="40"/>
    <x v="12"/>
    <n v="5.03"/>
    <n v="0"/>
    <m/>
    <x v="0"/>
  </r>
  <r>
    <x v="41"/>
    <x v="7"/>
    <x v="0"/>
    <x v="0"/>
    <x v="40"/>
    <x v="12"/>
    <n v="18.420000000000002"/>
    <n v="0"/>
    <m/>
    <x v="0"/>
  </r>
  <r>
    <x v="41"/>
    <x v="7"/>
    <x v="0"/>
    <x v="3"/>
    <x v="40"/>
    <x v="13"/>
    <n v="9.73"/>
    <n v="0"/>
    <m/>
    <x v="0"/>
  </r>
  <r>
    <x v="41"/>
    <x v="7"/>
    <x v="0"/>
    <x v="2"/>
    <x v="40"/>
    <x v="13"/>
    <n v="11.42"/>
    <n v="0"/>
    <m/>
    <x v="0"/>
  </r>
  <r>
    <x v="41"/>
    <x v="7"/>
    <x v="0"/>
    <x v="7"/>
    <x v="40"/>
    <x v="13"/>
    <n v="5.09"/>
    <n v="0"/>
    <m/>
    <x v="0"/>
  </r>
  <r>
    <x v="41"/>
    <x v="7"/>
    <x v="0"/>
    <x v="0"/>
    <x v="40"/>
    <x v="13"/>
    <n v="18.600000000000001"/>
    <n v="0"/>
    <m/>
    <x v="0"/>
  </r>
  <r>
    <x v="41"/>
    <x v="7"/>
    <x v="0"/>
    <x v="3"/>
    <x v="40"/>
    <x v="14"/>
    <n v="9.89"/>
    <n v="0"/>
    <m/>
    <x v="0"/>
  </r>
  <r>
    <x v="41"/>
    <x v="7"/>
    <x v="0"/>
    <x v="2"/>
    <x v="40"/>
    <x v="14"/>
    <n v="11.59"/>
    <n v="0"/>
    <m/>
    <x v="0"/>
  </r>
  <r>
    <x v="41"/>
    <x v="7"/>
    <x v="0"/>
    <x v="7"/>
    <x v="40"/>
    <x v="14"/>
    <n v="5.07"/>
    <n v="0"/>
    <m/>
    <x v="0"/>
  </r>
  <r>
    <x v="41"/>
    <x v="7"/>
    <x v="0"/>
    <x v="0"/>
    <x v="40"/>
    <x v="14"/>
    <n v="18.420000000000002"/>
    <n v="0"/>
    <m/>
    <x v="0"/>
  </r>
  <r>
    <x v="41"/>
    <x v="7"/>
    <x v="0"/>
    <x v="3"/>
    <x v="40"/>
    <x v="15"/>
    <n v="9.93"/>
    <n v="0"/>
    <m/>
    <x v="0"/>
  </r>
  <r>
    <x v="41"/>
    <x v="7"/>
    <x v="0"/>
    <x v="2"/>
    <x v="40"/>
    <x v="15"/>
    <n v="11.73"/>
    <n v="0"/>
    <m/>
    <x v="0"/>
  </r>
  <r>
    <x v="41"/>
    <x v="7"/>
    <x v="0"/>
    <x v="7"/>
    <x v="40"/>
    <x v="15"/>
    <n v="5.08"/>
    <n v="0"/>
    <m/>
    <x v="0"/>
  </r>
  <r>
    <x v="41"/>
    <x v="7"/>
    <x v="0"/>
    <x v="0"/>
    <x v="40"/>
    <x v="15"/>
    <n v="18.25"/>
    <n v="0"/>
    <m/>
    <x v="0"/>
  </r>
  <r>
    <x v="41"/>
    <x v="7"/>
    <x v="0"/>
    <x v="3"/>
    <x v="40"/>
    <x v="16"/>
    <n v="10.01"/>
    <n v="0"/>
    <m/>
    <x v="0"/>
  </r>
  <r>
    <x v="41"/>
    <x v="7"/>
    <x v="0"/>
    <x v="2"/>
    <x v="40"/>
    <x v="16"/>
    <n v="11.89"/>
    <n v="0"/>
    <m/>
    <x v="0"/>
  </r>
  <r>
    <x v="41"/>
    <x v="7"/>
    <x v="0"/>
    <x v="7"/>
    <x v="40"/>
    <x v="16"/>
    <n v="5.12"/>
    <n v="0"/>
    <m/>
    <x v="0"/>
  </r>
  <r>
    <x v="41"/>
    <x v="7"/>
    <x v="0"/>
    <x v="0"/>
    <x v="40"/>
    <x v="16"/>
    <n v="18.27"/>
    <n v="0"/>
    <m/>
    <x v="0"/>
  </r>
  <r>
    <x v="41"/>
    <x v="7"/>
    <x v="0"/>
    <x v="3"/>
    <x v="40"/>
    <x v="17"/>
    <n v="10.199999999999999"/>
    <n v="0"/>
    <m/>
    <x v="0"/>
  </r>
  <r>
    <x v="41"/>
    <x v="7"/>
    <x v="0"/>
    <x v="2"/>
    <x v="40"/>
    <x v="17"/>
    <n v="12.08"/>
    <n v="0"/>
    <m/>
    <x v="0"/>
  </r>
  <r>
    <x v="41"/>
    <x v="7"/>
    <x v="0"/>
    <x v="7"/>
    <x v="40"/>
    <x v="17"/>
    <n v="5.18"/>
    <n v="0"/>
    <m/>
    <x v="0"/>
  </r>
  <r>
    <x v="41"/>
    <x v="7"/>
    <x v="0"/>
    <x v="0"/>
    <x v="40"/>
    <x v="17"/>
    <n v="18.399999999999999"/>
    <n v="0"/>
    <m/>
    <x v="0"/>
  </r>
  <r>
    <x v="41"/>
    <x v="7"/>
    <x v="0"/>
    <x v="3"/>
    <x v="40"/>
    <x v="18"/>
    <n v="10.32"/>
    <n v="0"/>
    <m/>
    <x v="0"/>
  </r>
  <r>
    <x v="41"/>
    <x v="7"/>
    <x v="0"/>
    <x v="2"/>
    <x v="40"/>
    <x v="18"/>
    <n v="12.22"/>
    <n v="0"/>
    <m/>
    <x v="0"/>
  </r>
  <r>
    <x v="41"/>
    <x v="7"/>
    <x v="0"/>
    <x v="7"/>
    <x v="40"/>
    <x v="18"/>
    <n v="5.22"/>
    <n v="0"/>
    <m/>
    <x v="0"/>
  </r>
  <r>
    <x v="41"/>
    <x v="7"/>
    <x v="0"/>
    <x v="0"/>
    <x v="40"/>
    <x v="18"/>
    <n v="18.64"/>
    <n v="0"/>
    <m/>
    <x v="0"/>
  </r>
  <r>
    <x v="41"/>
    <x v="7"/>
    <x v="0"/>
    <x v="3"/>
    <x v="40"/>
    <x v="19"/>
    <n v="10.44"/>
    <n v="0"/>
    <m/>
    <x v="0"/>
  </r>
  <r>
    <x v="41"/>
    <x v="7"/>
    <x v="0"/>
    <x v="2"/>
    <x v="40"/>
    <x v="19"/>
    <n v="12.33"/>
    <n v="0"/>
    <m/>
    <x v="0"/>
  </r>
  <r>
    <x v="41"/>
    <x v="7"/>
    <x v="0"/>
    <x v="7"/>
    <x v="40"/>
    <x v="19"/>
    <n v="5.22"/>
    <n v="0"/>
    <m/>
    <x v="0"/>
  </r>
  <r>
    <x v="41"/>
    <x v="7"/>
    <x v="0"/>
    <x v="0"/>
    <x v="40"/>
    <x v="19"/>
    <n v="18.96"/>
    <n v="0"/>
    <m/>
    <x v="0"/>
  </r>
  <r>
    <x v="41"/>
    <x v="7"/>
    <x v="0"/>
    <x v="3"/>
    <x v="40"/>
    <x v="20"/>
    <n v="10.55"/>
    <n v="0"/>
    <m/>
    <x v="0"/>
  </r>
  <r>
    <x v="41"/>
    <x v="7"/>
    <x v="0"/>
    <x v="2"/>
    <x v="40"/>
    <x v="20"/>
    <n v="12.42"/>
    <n v="0"/>
    <m/>
    <x v="0"/>
  </r>
  <r>
    <x v="41"/>
    <x v="7"/>
    <x v="0"/>
    <x v="7"/>
    <x v="40"/>
    <x v="20"/>
    <n v="5.25"/>
    <n v="0"/>
    <m/>
    <x v="0"/>
  </r>
  <r>
    <x v="41"/>
    <x v="7"/>
    <x v="0"/>
    <x v="0"/>
    <x v="40"/>
    <x v="20"/>
    <n v="19.079999999999998"/>
    <n v="0"/>
    <m/>
    <x v="0"/>
  </r>
  <r>
    <x v="41"/>
    <x v="7"/>
    <x v="0"/>
    <x v="3"/>
    <x v="40"/>
    <x v="21"/>
    <n v="10.66"/>
    <n v="0"/>
    <m/>
    <x v="0"/>
  </r>
  <r>
    <x v="41"/>
    <x v="7"/>
    <x v="0"/>
    <x v="2"/>
    <x v="40"/>
    <x v="21"/>
    <n v="12.49"/>
    <n v="0"/>
    <m/>
    <x v="0"/>
  </r>
  <r>
    <x v="41"/>
    <x v="7"/>
    <x v="0"/>
    <x v="7"/>
    <x v="40"/>
    <x v="21"/>
    <n v="5.29"/>
    <n v="0"/>
    <m/>
    <x v="0"/>
  </r>
  <r>
    <x v="41"/>
    <x v="7"/>
    <x v="0"/>
    <x v="0"/>
    <x v="40"/>
    <x v="21"/>
    <n v="19.11"/>
    <n v="0"/>
    <m/>
    <x v="0"/>
  </r>
  <r>
    <x v="41"/>
    <x v="7"/>
    <x v="0"/>
    <x v="3"/>
    <x v="40"/>
    <x v="22"/>
    <n v="10.72"/>
    <n v="0"/>
    <m/>
    <x v="0"/>
  </r>
  <r>
    <x v="41"/>
    <x v="7"/>
    <x v="0"/>
    <x v="2"/>
    <x v="40"/>
    <x v="22"/>
    <n v="12.55"/>
    <n v="0"/>
    <m/>
    <x v="0"/>
  </r>
  <r>
    <x v="41"/>
    <x v="7"/>
    <x v="0"/>
    <x v="7"/>
    <x v="40"/>
    <x v="22"/>
    <n v="5.31"/>
    <n v="0"/>
    <m/>
    <x v="0"/>
  </r>
  <r>
    <x v="41"/>
    <x v="7"/>
    <x v="0"/>
    <x v="0"/>
    <x v="40"/>
    <x v="22"/>
    <n v="19.079999999999998"/>
    <n v="0"/>
    <m/>
    <x v="0"/>
  </r>
  <r>
    <x v="41"/>
    <x v="7"/>
    <x v="0"/>
    <x v="3"/>
    <x v="40"/>
    <x v="23"/>
    <n v="10.8"/>
    <n v="0"/>
    <m/>
    <x v="0"/>
  </r>
  <r>
    <x v="41"/>
    <x v="7"/>
    <x v="0"/>
    <x v="2"/>
    <x v="40"/>
    <x v="23"/>
    <n v="12.57"/>
    <n v="0"/>
    <m/>
    <x v="0"/>
  </r>
  <r>
    <x v="41"/>
    <x v="7"/>
    <x v="0"/>
    <x v="7"/>
    <x v="40"/>
    <x v="23"/>
    <n v="5.3"/>
    <n v="0"/>
    <m/>
    <x v="0"/>
  </r>
  <r>
    <x v="41"/>
    <x v="7"/>
    <x v="0"/>
    <x v="0"/>
    <x v="40"/>
    <x v="23"/>
    <n v="19.05"/>
    <n v="0"/>
    <m/>
    <x v="0"/>
  </r>
  <r>
    <x v="41"/>
    <x v="7"/>
    <x v="0"/>
    <x v="3"/>
    <x v="40"/>
    <x v="24"/>
    <n v="10.88"/>
    <n v="0"/>
    <m/>
    <x v="0"/>
  </r>
  <r>
    <x v="41"/>
    <x v="7"/>
    <x v="0"/>
    <x v="2"/>
    <x v="40"/>
    <x v="24"/>
    <n v="12.6"/>
    <n v="0"/>
    <m/>
    <x v="0"/>
  </r>
  <r>
    <x v="41"/>
    <x v="7"/>
    <x v="0"/>
    <x v="7"/>
    <x v="40"/>
    <x v="24"/>
    <n v="5.29"/>
    <n v="0"/>
    <m/>
    <x v="0"/>
  </r>
  <r>
    <x v="41"/>
    <x v="7"/>
    <x v="0"/>
    <x v="0"/>
    <x v="40"/>
    <x v="24"/>
    <n v="19.04"/>
    <n v="0"/>
    <m/>
    <x v="0"/>
  </r>
  <r>
    <x v="41"/>
    <x v="7"/>
    <x v="0"/>
    <x v="3"/>
    <x v="40"/>
    <x v="25"/>
    <n v="11.03"/>
    <n v="0"/>
    <m/>
    <x v="0"/>
  </r>
  <r>
    <x v="41"/>
    <x v="7"/>
    <x v="0"/>
    <x v="2"/>
    <x v="40"/>
    <x v="25"/>
    <n v="12.65"/>
    <n v="0"/>
    <m/>
    <x v="0"/>
  </r>
  <r>
    <x v="41"/>
    <x v="7"/>
    <x v="0"/>
    <x v="7"/>
    <x v="40"/>
    <x v="25"/>
    <n v="5.3"/>
    <n v="0"/>
    <m/>
    <x v="0"/>
  </r>
  <r>
    <x v="41"/>
    <x v="7"/>
    <x v="0"/>
    <x v="0"/>
    <x v="40"/>
    <x v="25"/>
    <n v="19.059999999999999"/>
    <n v="0"/>
    <m/>
    <x v="0"/>
  </r>
  <r>
    <x v="41"/>
    <x v="7"/>
    <x v="0"/>
    <x v="3"/>
    <x v="40"/>
    <x v="26"/>
    <n v="11.16"/>
    <n v="0"/>
    <m/>
    <x v="0"/>
  </r>
  <r>
    <x v="41"/>
    <x v="7"/>
    <x v="0"/>
    <x v="2"/>
    <x v="40"/>
    <x v="26"/>
    <n v="12.73"/>
    <n v="0"/>
    <m/>
    <x v="0"/>
  </r>
  <r>
    <x v="41"/>
    <x v="7"/>
    <x v="0"/>
    <x v="7"/>
    <x v="40"/>
    <x v="26"/>
    <n v="5.33"/>
    <n v="0"/>
    <m/>
    <x v="0"/>
  </r>
  <r>
    <x v="41"/>
    <x v="7"/>
    <x v="0"/>
    <x v="0"/>
    <x v="40"/>
    <x v="26"/>
    <n v="19.11"/>
    <n v="0"/>
    <m/>
    <x v="0"/>
  </r>
  <r>
    <x v="41"/>
    <x v="7"/>
    <x v="0"/>
    <x v="3"/>
    <x v="40"/>
    <x v="27"/>
    <n v="11.26"/>
    <n v="0"/>
    <m/>
    <x v="0"/>
  </r>
  <r>
    <x v="41"/>
    <x v="7"/>
    <x v="0"/>
    <x v="2"/>
    <x v="40"/>
    <x v="27"/>
    <n v="12.77"/>
    <n v="0"/>
    <m/>
    <x v="0"/>
  </r>
  <r>
    <x v="41"/>
    <x v="7"/>
    <x v="0"/>
    <x v="7"/>
    <x v="40"/>
    <x v="27"/>
    <n v="5.34"/>
    <n v="0"/>
    <m/>
    <x v="0"/>
  </r>
  <r>
    <x v="41"/>
    <x v="7"/>
    <x v="0"/>
    <x v="0"/>
    <x v="40"/>
    <x v="27"/>
    <n v="19.149999999999999"/>
    <n v="0"/>
    <m/>
    <x v="0"/>
  </r>
  <r>
    <x v="41"/>
    <x v="7"/>
    <x v="0"/>
    <x v="3"/>
    <x v="40"/>
    <x v="28"/>
    <n v="11.37"/>
    <n v="0"/>
    <m/>
    <x v="0"/>
  </r>
  <r>
    <x v="41"/>
    <x v="7"/>
    <x v="0"/>
    <x v="2"/>
    <x v="40"/>
    <x v="28"/>
    <n v="12.81"/>
    <n v="0"/>
    <m/>
    <x v="0"/>
  </r>
  <r>
    <x v="41"/>
    <x v="7"/>
    <x v="0"/>
    <x v="7"/>
    <x v="40"/>
    <x v="28"/>
    <n v="5.34"/>
    <n v="0"/>
    <m/>
    <x v="0"/>
  </r>
  <r>
    <x v="41"/>
    <x v="7"/>
    <x v="0"/>
    <x v="0"/>
    <x v="40"/>
    <x v="28"/>
    <n v="19.2"/>
    <n v="0"/>
    <m/>
    <x v="0"/>
  </r>
  <r>
    <x v="41"/>
    <x v="7"/>
    <x v="0"/>
    <x v="3"/>
    <x v="40"/>
    <x v="29"/>
    <n v="11.46"/>
    <n v="0"/>
    <m/>
    <x v="0"/>
  </r>
  <r>
    <x v="41"/>
    <x v="7"/>
    <x v="0"/>
    <x v="2"/>
    <x v="40"/>
    <x v="29"/>
    <n v="12.82"/>
    <n v="0"/>
    <m/>
    <x v="0"/>
  </r>
  <r>
    <x v="41"/>
    <x v="7"/>
    <x v="0"/>
    <x v="7"/>
    <x v="40"/>
    <x v="29"/>
    <n v="5.35"/>
    <n v="0"/>
    <m/>
    <x v="0"/>
  </r>
  <r>
    <x v="41"/>
    <x v="7"/>
    <x v="0"/>
    <x v="0"/>
    <x v="40"/>
    <x v="29"/>
    <n v="19.309999999999999"/>
    <n v="0"/>
    <m/>
    <x v="0"/>
  </r>
  <r>
    <x v="41"/>
    <x v="7"/>
    <x v="0"/>
    <x v="3"/>
    <x v="40"/>
    <x v="30"/>
    <n v="11.61"/>
    <n v="0"/>
    <m/>
    <x v="0"/>
  </r>
  <r>
    <x v="41"/>
    <x v="7"/>
    <x v="0"/>
    <x v="2"/>
    <x v="40"/>
    <x v="30"/>
    <n v="12.85"/>
    <n v="0"/>
    <m/>
    <x v="0"/>
  </r>
  <r>
    <x v="41"/>
    <x v="7"/>
    <x v="0"/>
    <x v="7"/>
    <x v="40"/>
    <x v="30"/>
    <n v="5.35"/>
    <n v="0"/>
    <m/>
    <x v="0"/>
  </r>
  <r>
    <x v="41"/>
    <x v="7"/>
    <x v="0"/>
    <x v="0"/>
    <x v="40"/>
    <x v="30"/>
    <n v="19.41"/>
    <n v="0"/>
    <m/>
    <x v="0"/>
  </r>
  <r>
    <x v="41"/>
    <x v="8"/>
    <x v="0"/>
    <x v="3"/>
    <x v="40"/>
    <x v="31"/>
    <n v="6.62"/>
    <n v="0"/>
    <m/>
    <x v="0"/>
  </r>
  <r>
    <x v="41"/>
    <x v="8"/>
    <x v="0"/>
    <x v="2"/>
    <x v="40"/>
    <x v="31"/>
    <n v="11.46"/>
    <n v="0"/>
    <m/>
    <x v="0"/>
  </r>
  <r>
    <x v="41"/>
    <x v="8"/>
    <x v="0"/>
    <x v="7"/>
    <x v="40"/>
    <x v="31"/>
    <n v="4.97"/>
    <n v="0"/>
    <m/>
    <x v="0"/>
  </r>
  <r>
    <x v="41"/>
    <x v="8"/>
    <x v="0"/>
    <x v="0"/>
    <x v="40"/>
    <x v="31"/>
    <n v="17.690000000000001"/>
    <n v="0"/>
    <m/>
    <x v="0"/>
  </r>
  <r>
    <x v="41"/>
    <x v="8"/>
    <x v="0"/>
    <x v="3"/>
    <x v="40"/>
    <x v="32"/>
    <n v="6.21"/>
    <n v="0"/>
    <m/>
    <x v="0"/>
  </r>
  <r>
    <x v="41"/>
    <x v="8"/>
    <x v="0"/>
    <x v="2"/>
    <x v="40"/>
    <x v="32"/>
    <n v="11.3"/>
    <n v="0"/>
    <m/>
    <x v="0"/>
  </r>
  <r>
    <x v="41"/>
    <x v="8"/>
    <x v="0"/>
    <x v="7"/>
    <x v="40"/>
    <x v="32"/>
    <n v="5.14"/>
    <n v="0"/>
    <m/>
    <x v="0"/>
  </r>
  <r>
    <x v="41"/>
    <x v="8"/>
    <x v="0"/>
    <x v="0"/>
    <x v="40"/>
    <x v="32"/>
    <n v="18.13"/>
    <n v="0"/>
    <m/>
    <x v="0"/>
  </r>
  <r>
    <x v="41"/>
    <x v="8"/>
    <x v="0"/>
    <x v="3"/>
    <x v="40"/>
    <x v="33"/>
    <n v="5.6"/>
    <n v="0"/>
    <m/>
    <x v="0"/>
  </r>
  <r>
    <x v="41"/>
    <x v="8"/>
    <x v="0"/>
    <x v="2"/>
    <x v="40"/>
    <x v="33"/>
    <n v="11.44"/>
    <n v="0"/>
    <m/>
    <x v="0"/>
  </r>
  <r>
    <x v="41"/>
    <x v="8"/>
    <x v="0"/>
    <x v="7"/>
    <x v="40"/>
    <x v="33"/>
    <n v="4.82"/>
    <n v="0"/>
    <m/>
    <x v="0"/>
  </r>
  <r>
    <x v="41"/>
    <x v="8"/>
    <x v="0"/>
    <x v="0"/>
    <x v="40"/>
    <x v="33"/>
    <n v="18.57"/>
    <n v="0"/>
    <m/>
    <x v="0"/>
  </r>
  <r>
    <x v="41"/>
    <x v="8"/>
    <x v="0"/>
    <x v="3"/>
    <x v="40"/>
    <x v="34"/>
    <n v="5.75"/>
    <n v="0"/>
    <m/>
    <x v="0"/>
  </r>
  <r>
    <x v="41"/>
    <x v="8"/>
    <x v="0"/>
    <x v="2"/>
    <x v="40"/>
    <x v="34"/>
    <n v="11.42"/>
    <n v="0"/>
    <m/>
    <x v="0"/>
  </r>
  <r>
    <x v="41"/>
    <x v="8"/>
    <x v="0"/>
    <x v="7"/>
    <x v="40"/>
    <x v="34"/>
    <n v="4.92"/>
    <n v="0"/>
    <m/>
    <x v="0"/>
  </r>
  <r>
    <x v="41"/>
    <x v="8"/>
    <x v="0"/>
    <x v="0"/>
    <x v="40"/>
    <x v="34"/>
    <n v="18.61"/>
    <n v="0"/>
    <m/>
    <x v="0"/>
  </r>
  <r>
    <x v="41"/>
    <x v="8"/>
    <x v="0"/>
    <x v="3"/>
    <x v="40"/>
    <x v="35"/>
    <n v="5.3"/>
    <n v="0"/>
    <m/>
    <x v="0"/>
  </r>
  <r>
    <x v="41"/>
    <x v="8"/>
    <x v="0"/>
    <x v="2"/>
    <x v="40"/>
    <x v="35"/>
    <n v="9.7200000000000006"/>
    <n v="0"/>
    <m/>
    <x v="0"/>
  </r>
  <r>
    <x v="41"/>
    <x v="8"/>
    <x v="0"/>
    <x v="7"/>
    <x v="40"/>
    <x v="35"/>
    <n v="4.96"/>
    <n v="0"/>
    <m/>
    <x v="0"/>
  </r>
  <r>
    <x v="41"/>
    <x v="8"/>
    <x v="0"/>
    <x v="0"/>
    <x v="40"/>
    <x v="35"/>
    <n v="19.21"/>
    <n v="0"/>
    <m/>
    <x v="0"/>
  </r>
  <r>
    <x v="41"/>
    <x v="8"/>
    <x v="0"/>
    <x v="3"/>
    <x v="40"/>
    <x v="36"/>
    <n v="5.14"/>
    <n v="0"/>
    <m/>
    <x v="0"/>
  </r>
  <r>
    <x v="41"/>
    <x v="8"/>
    <x v="0"/>
    <x v="2"/>
    <x v="40"/>
    <x v="36"/>
    <n v="9.17"/>
    <n v="0"/>
    <m/>
    <x v="0"/>
  </r>
  <r>
    <x v="41"/>
    <x v="8"/>
    <x v="0"/>
    <x v="7"/>
    <x v="40"/>
    <x v="36"/>
    <n v="4.8899999999999997"/>
    <n v="0"/>
    <m/>
    <x v="0"/>
  </r>
  <r>
    <x v="41"/>
    <x v="8"/>
    <x v="0"/>
    <x v="0"/>
    <x v="40"/>
    <x v="36"/>
    <n v="20.97"/>
    <n v="0"/>
    <m/>
    <x v="0"/>
  </r>
  <r>
    <x v="41"/>
    <x v="8"/>
    <x v="0"/>
    <x v="3"/>
    <x v="40"/>
    <x v="37"/>
    <n v="5.58"/>
    <n v="0"/>
    <m/>
    <x v="0"/>
  </r>
  <r>
    <x v="41"/>
    <x v="8"/>
    <x v="0"/>
    <x v="2"/>
    <x v="40"/>
    <x v="37"/>
    <n v="9.6199999999999992"/>
    <n v="0"/>
    <m/>
    <x v="0"/>
  </r>
  <r>
    <x v="41"/>
    <x v="8"/>
    <x v="0"/>
    <x v="7"/>
    <x v="40"/>
    <x v="37"/>
    <n v="4.7699999999999996"/>
    <n v="0"/>
    <m/>
    <x v="0"/>
  </r>
  <r>
    <x v="41"/>
    <x v="8"/>
    <x v="0"/>
    <x v="0"/>
    <x v="40"/>
    <x v="37"/>
    <n v="20.23"/>
    <n v="0"/>
    <m/>
    <x v="0"/>
  </r>
  <r>
    <x v="41"/>
    <x v="8"/>
    <x v="0"/>
    <x v="3"/>
    <x v="40"/>
    <x v="38"/>
    <n v="5.82"/>
    <n v="0"/>
    <m/>
    <x v="0"/>
  </r>
  <r>
    <x v="41"/>
    <x v="8"/>
    <x v="0"/>
    <x v="2"/>
    <x v="40"/>
    <x v="38"/>
    <n v="9.98"/>
    <n v="0"/>
    <m/>
    <x v="0"/>
  </r>
  <r>
    <x v="41"/>
    <x v="8"/>
    <x v="0"/>
    <x v="7"/>
    <x v="40"/>
    <x v="38"/>
    <n v="4.92"/>
    <n v="0"/>
    <m/>
    <x v="0"/>
  </r>
  <r>
    <x v="41"/>
    <x v="8"/>
    <x v="0"/>
    <x v="0"/>
    <x v="40"/>
    <x v="38"/>
    <n v="20.12"/>
    <n v="0"/>
    <m/>
    <x v="0"/>
  </r>
  <r>
    <x v="41"/>
    <x v="8"/>
    <x v="0"/>
    <x v="3"/>
    <x v="40"/>
    <x v="39"/>
    <n v="4.95"/>
    <n v="0"/>
    <m/>
    <x v="0"/>
  </r>
  <r>
    <x v="41"/>
    <x v="8"/>
    <x v="0"/>
    <x v="2"/>
    <x v="40"/>
    <x v="39"/>
    <n v="8.73"/>
    <n v="0"/>
    <m/>
    <x v="0"/>
  </r>
  <r>
    <x v="41"/>
    <x v="8"/>
    <x v="0"/>
    <x v="7"/>
    <x v="40"/>
    <x v="39"/>
    <n v="4.95"/>
    <n v="0"/>
    <m/>
    <x v="0"/>
  </r>
  <r>
    <x v="41"/>
    <x v="8"/>
    <x v="0"/>
    <x v="0"/>
    <x v="40"/>
    <x v="39"/>
    <n v="18.91"/>
    <n v="0"/>
    <m/>
    <x v="0"/>
  </r>
  <r>
    <x v="41"/>
    <x v="8"/>
    <x v="0"/>
    <x v="3"/>
    <x v="40"/>
    <x v="40"/>
    <n v="5.35"/>
    <n v="0"/>
    <m/>
    <x v="0"/>
  </r>
  <r>
    <x v="41"/>
    <x v="8"/>
    <x v="0"/>
    <x v="2"/>
    <x v="40"/>
    <x v="40"/>
    <n v="8.82"/>
    <n v="0"/>
    <m/>
    <x v="0"/>
  </r>
  <r>
    <x v="41"/>
    <x v="8"/>
    <x v="0"/>
    <x v="7"/>
    <x v="40"/>
    <x v="40"/>
    <n v="4.7300000000000004"/>
    <n v="0"/>
    <m/>
    <x v="0"/>
  </r>
  <r>
    <x v="41"/>
    <x v="8"/>
    <x v="0"/>
    <x v="0"/>
    <x v="40"/>
    <x v="40"/>
    <n v="18.59"/>
    <n v="0"/>
    <m/>
    <x v="0"/>
  </r>
  <r>
    <x v="41"/>
    <x v="8"/>
    <x v="0"/>
    <x v="3"/>
    <x v="40"/>
    <x v="41"/>
    <n v="7.42"/>
    <n v="0"/>
    <m/>
    <x v="0"/>
  </r>
  <r>
    <x v="41"/>
    <x v="8"/>
    <x v="0"/>
    <x v="2"/>
    <x v="40"/>
    <x v="41"/>
    <n v="10.66"/>
    <n v="0"/>
    <m/>
    <x v="0"/>
  </r>
  <r>
    <x v="41"/>
    <x v="8"/>
    <x v="0"/>
    <x v="7"/>
    <x v="40"/>
    <x v="41"/>
    <n v="5.69"/>
    <n v="0"/>
    <m/>
    <x v="0"/>
  </r>
  <r>
    <x v="41"/>
    <x v="8"/>
    <x v="0"/>
    <x v="0"/>
    <x v="40"/>
    <x v="41"/>
    <n v="18.690000000000001"/>
    <n v="0"/>
    <m/>
    <x v="0"/>
  </r>
  <r>
    <x v="41"/>
    <x v="8"/>
    <x v="0"/>
    <x v="3"/>
    <x v="40"/>
    <x v="42"/>
    <n v="6.98"/>
    <n v="0"/>
    <m/>
    <x v="0"/>
  </r>
  <r>
    <x v="41"/>
    <x v="8"/>
    <x v="0"/>
    <x v="2"/>
    <x v="40"/>
    <x v="42"/>
    <n v="11.46"/>
    <n v="0"/>
    <m/>
    <x v="0"/>
  </r>
  <r>
    <x v="41"/>
    <x v="8"/>
    <x v="0"/>
    <x v="7"/>
    <x v="40"/>
    <x v="42"/>
    <n v="7.05"/>
    <n v="0"/>
    <m/>
    <x v="0"/>
  </r>
  <r>
    <x v="41"/>
    <x v="8"/>
    <x v="0"/>
    <x v="0"/>
    <x v="40"/>
    <x v="42"/>
    <n v="21"/>
    <n v="0"/>
    <m/>
    <x v="0"/>
  </r>
  <r>
    <x v="41"/>
    <x v="8"/>
    <x v="0"/>
    <x v="3"/>
    <x v="40"/>
    <x v="43"/>
    <n v="6.03"/>
    <n v="0"/>
    <m/>
    <x v="0"/>
  </r>
  <r>
    <x v="41"/>
    <x v="8"/>
    <x v="0"/>
    <x v="2"/>
    <x v="40"/>
    <x v="43"/>
    <n v="9.5500000000000007"/>
    <n v="0"/>
    <m/>
    <x v="0"/>
  </r>
  <r>
    <x v="41"/>
    <x v="8"/>
    <x v="0"/>
    <x v="7"/>
    <x v="40"/>
    <x v="43"/>
    <n v="5.16"/>
    <n v="0"/>
    <m/>
    <x v="0"/>
  </r>
  <r>
    <x v="41"/>
    <x v="8"/>
    <x v="0"/>
    <x v="0"/>
    <x v="40"/>
    <x v="43"/>
    <n v="21.55"/>
    <n v="0"/>
    <m/>
    <x v="0"/>
  </r>
  <r>
    <x v="41"/>
    <x v="8"/>
    <x v="0"/>
    <x v="3"/>
    <x v="40"/>
    <x v="44"/>
    <n v="7.21"/>
    <n v="0"/>
    <m/>
    <x v="0"/>
  </r>
  <r>
    <x v="41"/>
    <x v="8"/>
    <x v="0"/>
    <x v="2"/>
    <x v="40"/>
    <x v="44"/>
    <n v="10.94"/>
    <n v="0"/>
    <m/>
    <x v="0"/>
  </r>
  <r>
    <x v="41"/>
    <x v="8"/>
    <x v="0"/>
    <x v="7"/>
    <x v="40"/>
    <x v="44"/>
    <n v="6.02"/>
    <n v="0"/>
    <m/>
    <x v="0"/>
  </r>
  <r>
    <x v="41"/>
    <x v="8"/>
    <x v="0"/>
    <x v="0"/>
    <x v="40"/>
    <x v="44"/>
    <n v="20.39"/>
    <n v="0"/>
    <m/>
    <x v="0"/>
  </r>
  <r>
    <x v="41"/>
    <x v="8"/>
    <x v="0"/>
    <x v="3"/>
    <x v="40"/>
    <x v="45"/>
    <n v="8.17"/>
    <n v="0"/>
    <m/>
    <x v="0"/>
  </r>
  <r>
    <x v="41"/>
    <x v="8"/>
    <x v="0"/>
    <x v="2"/>
    <x v="40"/>
    <x v="45"/>
    <n v="11.97"/>
    <n v="0"/>
    <m/>
    <x v="0"/>
  </r>
  <r>
    <x v="41"/>
    <x v="8"/>
    <x v="0"/>
    <x v="7"/>
    <x v="40"/>
    <x v="45"/>
    <n v="6.43"/>
    <n v="0"/>
    <m/>
    <x v="0"/>
  </r>
  <r>
    <x v="41"/>
    <x v="8"/>
    <x v="0"/>
    <x v="0"/>
    <x v="40"/>
    <x v="45"/>
    <n v="19.829999999999998"/>
    <n v="0"/>
    <m/>
    <x v="0"/>
  </r>
  <r>
    <x v="41"/>
    <x v="8"/>
    <x v="0"/>
    <x v="3"/>
    <x v="40"/>
    <x v="46"/>
    <n v="10.5"/>
    <n v="0"/>
    <m/>
    <x v="0"/>
  </r>
  <r>
    <x v="41"/>
    <x v="8"/>
    <x v="0"/>
    <x v="2"/>
    <x v="40"/>
    <x v="46"/>
    <n v="13.46"/>
    <n v="0"/>
    <m/>
    <x v="0"/>
  </r>
  <r>
    <x v="41"/>
    <x v="8"/>
    <x v="0"/>
    <x v="7"/>
    <x v="40"/>
    <x v="46"/>
    <n v="7.45"/>
    <n v="0"/>
    <m/>
    <x v="0"/>
  </r>
  <r>
    <x v="41"/>
    <x v="8"/>
    <x v="0"/>
    <x v="0"/>
    <x v="40"/>
    <x v="46"/>
    <n v="19.82"/>
    <n v="0"/>
    <m/>
    <x v="0"/>
  </r>
  <r>
    <x v="41"/>
    <x v="8"/>
    <x v="0"/>
    <x v="3"/>
    <x v="40"/>
    <x v="47"/>
    <n v="11.49"/>
    <n v="0"/>
    <m/>
    <x v="0"/>
  </r>
  <r>
    <x v="41"/>
    <x v="8"/>
    <x v="0"/>
    <x v="2"/>
    <x v="40"/>
    <x v="47"/>
    <n v="14.57"/>
    <n v="0"/>
    <m/>
    <x v="0"/>
  </r>
  <r>
    <x v="41"/>
    <x v="8"/>
    <x v="0"/>
    <x v="7"/>
    <x v="40"/>
    <x v="47"/>
    <n v="7.39"/>
    <n v="0"/>
    <m/>
    <x v="0"/>
  </r>
  <r>
    <x v="41"/>
    <x v="8"/>
    <x v="0"/>
    <x v="0"/>
    <x v="40"/>
    <x v="47"/>
    <n v="21.56"/>
    <n v="0"/>
    <m/>
    <x v="0"/>
  </r>
  <r>
    <x v="41"/>
    <x v="8"/>
    <x v="0"/>
    <x v="3"/>
    <x v="40"/>
    <x v="48"/>
    <n v="12.23"/>
    <n v="0"/>
    <m/>
    <x v="0"/>
  </r>
  <r>
    <x v="41"/>
    <x v="8"/>
    <x v="0"/>
    <x v="2"/>
    <x v="40"/>
    <x v="48"/>
    <n v="15.42"/>
    <n v="0"/>
    <m/>
    <x v="0"/>
  </r>
  <r>
    <x v="41"/>
    <x v="8"/>
    <x v="0"/>
    <x v="7"/>
    <x v="40"/>
    <x v="48"/>
    <n v="7.19"/>
    <n v="0"/>
    <m/>
    <x v="0"/>
  </r>
  <r>
    <x v="41"/>
    <x v="8"/>
    <x v="0"/>
    <x v="0"/>
    <x v="40"/>
    <x v="48"/>
    <n v="21.37"/>
    <n v="0"/>
    <m/>
    <x v="0"/>
  </r>
  <r>
    <x v="41"/>
    <x v="8"/>
    <x v="0"/>
    <x v="3"/>
    <x v="40"/>
    <x v="49"/>
    <n v="15.81"/>
    <n v="0"/>
    <m/>
    <x v="0"/>
  </r>
  <r>
    <x v="41"/>
    <x v="8"/>
    <x v="0"/>
    <x v="2"/>
    <x v="40"/>
    <x v="49"/>
    <n v="17.940000000000001"/>
    <n v="0"/>
    <m/>
    <x v="0"/>
  </r>
  <r>
    <x v="41"/>
    <x v="8"/>
    <x v="0"/>
    <x v="7"/>
    <x v="40"/>
    <x v="49"/>
    <n v="7.51"/>
    <n v="0"/>
    <m/>
    <x v="0"/>
  </r>
  <r>
    <x v="41"/>
    <x v="8"/>
    <x v="0"/>
    <x v="0"/>
    <x v="40"/>
    <x v="49"/>
    <n v="20.48"/>
    <n v="0"/>
    <m/>
    <x v="0"/>
  </r>
  <r>
    <x v="41"/>
    <x v="8"/>
    <x v="0"/>
    <x v="3"/>
    <x v="40"/>
    <x v="50"/>
    <n v="10.98"/>
    <n v="0"/>
    <m/>
    <x v="0"/>
  </r>
  <r>
    <x v="41"/>
    <x v="8"/>
    <x v="0"/>
    <x v="2"/>
    <x v="40"/>
    <x v="50"/>
    <n v="16.739999999999998"/>
    <n v="0"/>
    <m/>
    <x v="0"/>
  </r>
  <r>
    <x v="41"/>
    <x v="8"/>
    <x v="0"/>
    <x v="7"/>
    <x v="40"/>
    <x v="50"/>
    <n v="6.11"/>
    <n v="0"/>
    <m/>
    <x v="0"/>
  </r>
  <r>
    <x v="41"/>
    <x v="8"/>
    <x v="0"/>
    <x v="0"/>
    <x v="40"/>
    <x v="50"/>
    <n v="21.44"/>
    <n v="0"/>
    <m/>
    <x v="0"/>
  </r>
  <r>
    <x v="41"/>
    <x v="8"/>
    <x v="0"/>
    <x v="3"/>
    <x v="40"/>
    <x v="51"/>
    <n v="12.69"/>
    <n v="0"/>
    <m/>
    <x v="0"/>
  </r>
  <r>
    <x v="41"/>
    <x v="8"/>
    <x v="0"/>
    <x v="2"/>
    <x v="40"/>
    <x v="51"/>
    <n v="16.11"/>
    <n v="0"/>
    <m/>
    <x v="0"/>
  </r>
  <r>
    <x v="41"/>
    <x v="8"/>
    <x v="0"/>
    <x v="7"/>
    <x v="40"/>
    <x v="51"/>
    <n v="6"/>
    <n v="0"/>
    <m/>
    <x v="0"/>
  </r>
  <r>
    <x v="41"/>
    <x v="8"/>
    <x v="0"/>
    <x v="0"/>
    <x v="40"/>
    <x v="51"/>
    <n v="22.05"/>
    <n v="0"/>
    <m/>
    <x v="0"/>
  </r>
  <r>
    <x v="41"/>
    <x v="8"/>
    <x v="0"/>
    <x v="3"/>
    <x v="40"/>
    <x v="52"/>
    <n v="15.46"/>
    <n v="0"/>
    <m/>
    <x v="0"/>
  </r>
  <r>
    <x v="41"/>
    <x v="8"/>
    <x v="0"/>
    <x v="2"/>
    <x v="40"/>
    <x v="52"/>
    <n v="15.94"/>
    <n v="0"/>
    <m/>
    <x v="0"/>
  </r>
  <r>
    <x v="41"/>
    <x v="8"/>
    <x v="0"/>
    <x v="7"/>
    <x v="40"/>
    <x v="52"/>
    <n v="5.89"/>
    <n v="0"/>
    <m/>
    <x v="0"/>
  </r>
  <r>
    <x v="41"/>
    <x v="8"/>
    <x v="0"/>
    <x v="0"/>
    <x v="40"/>
    <x v="52"/>
    <n v="22.04"/>
    <n v="0"/>
    <m/>
    <x v="0"/>
  </r>
  <r>
    <x v="41"/>
    <x v="8"/>
    <x v="0"/>
    <x v="3"/>
    <x v="40"/>
    <x v="53"/>
    <n v="15.68"/>
    <n v="0"/>
    <m/>
    <x v="0"/>
  </r>
  <r>
    <x v="41"/>
    <x v="8"/>
    <x v="0"/>
    <x v="2"/>
    <x v="40"/>
    <x v="53"/>
    <n v="15.25"/>
    <n v="0"/>
    <m/>
    <x v="0"/>
  </r>
  <r>
    <x v="41"/>
    <x v="8"/>
    <x v="0"/>
    <x v="7"/>
    <x v="40"/>
    <x v="53"/>
    <n v="5.37"/>
    <n v="0"/>
    <m/>
    <x v="0"/>
  </r>
  <r>
    <x v="41"/>
    <x v="8"/>
    <x v="0"/>
    <x v="0"/>
    <x v="40"/>
    <x v="53"/>
    <n v="22.51"/>
    <n v="0"/>
    <m/>
    <x v="0"/>
  </r>
  <r>
    <x v="41"/>
    <x v="8"/>
    <x v="0"/>
    <x v="3"/>
    <x v="40"/>
    <x v="54"/>
    <n v="15.64"/>
    <n v="0"/>
    <m/>
    <x v="0"/>
  </r>
  <r>
    <x v="41"/>
    <x v="8"/>
    <x v="0"/>
    <x v="2"/>
    <x v="40"/>
    <x v="54"/>
    <n v="14.78"/>
    <n v="0"/>
    <m/>
    <x v="0"/>
  </r>
  <r>
    <x v="41"/>
    <x v="8"/>
    <x v="0"/>
    <x v="7"/>
    <x v="40"/>
    <x v="54"/>
    <n v="5.56"/>
    <n v="0"/>
    <m/>
    <x v="0"/>
  </r>
  <r>
    <x v="41"/>
    <x v="8"/>
    <x v="0"/>
    <x v="0"/>
    <x v="40"/>
    <x v="54"/>
    <n v="22.94"/>
    <n v="0"/>
    <m/>
    <x v="0"/>
  </r>
  <r>
    <x v="41"/>
    <x v="8"/>
    <x v="0"/>
    <x v="3"/>
    <x v="40"/>
    <x v="55"/>
    <n v="15.04"/>
    <n v="0"/>
    <m/>
    <x v="0"/>
  </r>
  <r>
    <x v="41"/>
    <x v="8"/>
    <x v="0"/>
    <x v="2"/>
    <x v="40"/>
    <x v="55"/>
    <n v="14.32"/>
    <n v="0"/>
    <m/>
    <x v="0"/>
  </r>
  <r>
    <x v="41"/>
    <x v="8"/>
    <x v="0"/>
    <x v="7"/>
    <x v="40"/>
    <x v="55"/>
    <n v="6.05"/>
    <n v="0"/>
    <m/>
    <x v="0"/>
  </r>
  <r>
    <x v="41"/>
    <x v="8"/>
    <x v="0"/>
    <x v="0"/>
    <x v="40"/>
    <x v="55"/>
    <n v="22.81"/>
    <n v="0"/>
    <m/>
    <x v="0"/>
  </r>
  <r>
    <x v="41"/>
    <x v="8"/>
    <x v="0"/>
    <x v="3"/>
    <x v="40"/>
    <x v="56"/>
    <n v="10.37"/>
    <n v="0"/>
    <m/>
    <x v="0"/>
  </r>
  <r>
    <x v="41"/>
    <x v="8"/>
    <x v="0"/>
    <x v="2"/>
    <x v="40"/>
    <x v="56"/>
    <n v="10.57"/>
    <n v="0"/>
    <m/>
    <x v="0"/>
  </r>
  <r>
    <x v="41"/>
    <x v="8"/>
    <x v="0"/>
    <x v="7"/>
    <x v="40"/>
    <x v="56"/>
    <n v="6.28"/>
    <n v="0"/>
    <m/>
    <x v="0"/>
  </r>
  <r>
    <x v="41"/>
    <x v="8"/>
    <x v="0"/>
    <x v="0"/>
    <x v="40"/>
    <x v="56"/>
    <n v="23.43"/>
    <n v="0"/>
    <m/>
    <x v="0"/>
  </r>
  <r>
    <x v="41"/>
    <x v="8"/>
    <x v="0"/>
    <x v="3"/>
    <x v="40"/>
    <x v="57"/>
    <n v="8.1199999999999992"/>
    <n v="0"/>
    <m/>
    <x v="0"/>
  </r>
  <r>
    <x v="41"/>
    <x v="8"/>
    <x v="0"/>
    <x v="2"/>
    <x v="40"/>
    <x v="57"/>
    <n v="10.76"/>
    <n v="0"/>
    <m/>
    <x v="0"/>
  </r>
  <r>
    <x v="41"/>
    <x v="8"/>
    <x v="0"/>
    <x v="7"/>
    <x v="40"/>
    <x v="57"/>
    <n v="6.34"/>
    <n v="0"/>
    <m/>
    <x v="0"/>
  </r>
  <r>
    <x v="41"/>
    <x v="8"/>
    <x v="0"/>
    <x v="0"/>
    <x v="40"/>
    <x v="57"/>
    <n v="23.63"/>
    <n v="0"/>
    <m/>
    <x v="0"/>
  </r>
  <r>
    <x v="41"/>
    <x v="8"/>
    <x v="0"/>
    <x v="3"/>
    <x v="40"/>
    <x v="58"/>
    <n v="9.48"/>
    <n v="0"/>
    <m/>
    <x v="0"/>
  </r>
  <r>
    <x v="41"/>
    <x v="8"/>
    <x v="0"/>
    <x v="2"/>
    <x v="40"/>
    <x v="58"/>
    <n v="10.59"/>
    <n v="0"/>
    <m/>
    <x v="0"/>
  </r>
  <r>
    <x v="41"/>
    <x v="8"/>
    <x v="0"/>
    <x v="7"/>
    <x v="40"/>
    <x v="58"/>
    <n v="6.41"/>
    <n v="0"/>
    <m/>
    <x v="0"/>
  </r>
  <r>
    <x v="41"/>
    <x v="8"/>
    <x v="0"/>
    <x v="0"/>
    <x v="40"/>
    <x v="58"/>
    <n v="24.01"/>
    <n v="0"/>
    <m/>
    <x v="0"/>
  </r>
  <r>
    <x v="41"/>
    <x v="8"/>
    <x v="0"/>
    <x v="3"/>
    <x v="40"/>
    <x v="59"/>
    <n v="11.15"/>
    <n v="0"/>
    <m/>
    <x v="0"/>
  </r>
  <r>
    <x v="41"/>
    <x v="8"/>
    <x v="0"/>
    <x v="2"/>
    <x v="40"/>
    <x v="59"/>
    <n v="12.24"/>
    <n v="0"/>
    <m/>
    <x v="0"/>
  </r>
  <r>
    <x v="41"/>
    <x v="8"/>
    <x v="0"/>
    <x v="7"/>
    <x v="40"/>
    <x v="59"/>
    <n v="6.22"/>
    <n v="0"/>
    <m/>
    <x v="0"/>
  </r>
  <r>
    <x v="41"/>
    <x v="8"/>
    <x v="0"/>
    <x v="0"/>
    <x v="40"/>
    <x v="59"/>
    <n v="24.3"/>
    <n v="0"/>
    <m/>
    <x v="0"/>
  </r>
  <r>
    <x v="41"/>
    <x v="8"/>
    <x v="0"/>
    <x v="3"/>
    <x v="40"/>
    <x v="60"/>
    <n v="11.06"/>
    <n v="0"/>
    <m/>
    <x v="0"/>
  </r>
  <r>
    <x v="41"/>
    <x v="8"/>
    <x v="0"/>
    <x v="2"/>
    <x v="40"/>
    <x v="60"/>
    <n v="11.49"/>
    <n v="0"/>
    <m/>
    <x v="0"/>
  </r>
  <r>
    <x v="41"/>
    <x v="8"/>
    <x v="0"/>
    <x v="7"/>
    <x v="40"/>
    <x v="60"/>
    <n v="6.31"/>
    <n v="0"/>
    <m/>
    <x v="0"/>
  </r>
  <r>
    <x v="41"/>
    <x v="8"/>
    <x v="0"/>
    <x v="0"/>
    <x v="40"/>
    <x v="60"/>
    <n v="24.04"/>
    <n v="0"/>
    <m/>
    <x v="0"/>
  </r>
  <r>
    <x v="41"/>
    <x v="8"/>
    <x v="0"/>
    <x v="3"/>
    <x v="40"/>
    <x v="0"/>
    <n v="8.89"/>
    <n v="0"/>
    <m/>
    <x v="0"/>
  </r>
  <r>
    <x v="41"/>
    <x v="8"/>
    <x v="0"/>
    <x v="2"/>
    <x v="40"/>
    <x v="0"/>
    <n v="10.58"/>
    <n v="0"/>
    <m/>
    <x v="0"/>
  </r>
  <r>
    <x v="41"/>
    <x v="8"/>
    <x v="0"/>
    <x v="7"/>
    <x v="40"/>
    <x v="0"/>
    <n v="6.8"/>
    <n v="0"/>
    <m/>
    <x v="0"/>
  </r>
  <r>
    <x v="41"/>
    <x v="8"/>
    <x v="0"/>
    <x v="0"/>
    <x v="40"/>
    <x v="0"/>
    <n v="25.12"/>
    <n v="0"/>
    <m/>
    <x v="0"/>
  </r>
  <r>
    <x v="41"/>
    <x v="8"/>
    <x v="0"/>
    <x v="3"/>
    <x v="40"/>
    <x v="1"/>
    <n v="10.51"/>
    <n v="0"/>
    <m/>
    <x v="0"/>
  </r>
  <r>
    <x v="41"/>
    <x v="8"/>
    <x v="0"/>
    <x v="2"/>
    <x v="40"/>
    <x v="1"/>
    <n v="12.21"/>
    <n v="0"/>
    <m/>
    <x v="0"/>
  </r>
  <r>
    <x v="41"/>
    <x v="8"/>
    <x v="0"/>
    <x v="7"/>
    <x v="40"/>
    <x v="1"/>
    <n v="7.36"/>
    <n v="0"/>
    <m/>
    <x v="0"/>
  </r>
  <r>
    <x v="41"/>
    <x v="8"/>
    <x v="0"/>
    <x v="0"/>
    <x v="40"/>
    <x v="1"/>
    <n v="25.94"/>
    <n v="0"/>
    <m/>
    <x v="0"/>
  </r>
  <r>
    <x v="41"/>
    <x v="8"/>
    <x v="0"/>
    <x v="3"/>
    <x v="40"/>
    <x v="2"/>
    <n v="15.88"/>
    <n v="0"/>
    <m/>
    <x v="0"/>
  </r>
  <r>
    <x v="41"/>
    <x v="8"/>
    <x v="0"/>
    <x v="2"/>
    <x v="40"/>
    <x v="2"/>
    <n v="15.42"/>
    <n v="0"/>
    <m/>
    <x v="0"/>
  </r>
  <r>
    <x v="41"/>
    <x v="8"/>
    <x v="0"/>
    <x v="7"/>
    <x v="40"/>
    <x v="2"/>
    <n v="8.18"/>
    <n v="0"/>
    <m/>
    <x v="0"/>
  </r>
  <r>
    <x v="41"/>
    <x v="8"/>
    <x v="0"/>
    <x v="0"/>
    <x v="40"/>
    <x v="2"/>
    <n v="26.61"/>
    <n v="0"/>
    <m/>
    <x v="0"/>
  </r>
  <r>
    <x v="41"/>
    <x v="8"/>
    <x v="0"/>
    <x v="3"/>
    <x v="40"/>
    <x v="3"/>
    <n v="12.26"/>
    <n v="0"/>
    <m/>
    <x v="0"/>
  </r>
  <r>
    <x v="41"/>
    <x v="8"/>
    <x v="0"/>
    <x v="2"/>
    <x v="40"/>
    <x v="3"/>
    <n v="14.23"/>
    <n v="0"/>
    <m/>
    <x v="0"/>
  </r>
  <r>
    <x v="41"/>
    <x v="8"/>
    <x v="0"/>
    <x v="7"/>
    <x v="40"/>
    <x v="3"/>
    <n v="8.7799999999999994"/>
    <n v="0"/>
    <m/>
    <x v="0"/>
  </r>
  <r>
    <x v="41"/>
    <x v="8"/>
    <x v="0"/>
    <x v="0"/>
    <x v="40"/>
    <x v="3"/>
    <n v="28.52"/>
    <n v="0"/>
    <m/>
    <x v="0"/>
  </r>
  <r>
    <x v="41"/>
    <x v="8"/>
    <x v="0"/>
    <x v="3"/>
    <x v="40"/>
    <x v="4"/>
    <n v="11.49"/>
    <n v="0"/>
    <m/>
    <x v="0"/>
  </r>
  <r>
    <x v="41"/>
    <x v="8"/>
    <x v="0"/>
    <x v="2"/>
    <x v="40"/>
    <x v="4"/>
    <n v="13.08"/>
    <n v="0"/>
    <m/>
    <x v="0"/>
  </r>
  <r>
    <x v="41"/>
    <x v="8"/>
    <x v="0"/>
    <x v="7"/>
    <x v="40"/>
    <x v="4"/>
    <n v="7.66"/>
    <n v="0"/>
    <m/>
    <x v="0"/>
  </r>
  <r>
    <x v="41"/>
    <x v="8"/>
    <x v="0"/>
    <x v="0"/>
    <x v="40"/>
    <x v="4"/>
    <n v="30.49"/>
    <n v="0"/>
    <m/>
    <x v="0"/>
  </r>
  <r>
    <x v="41"/>
    <x v="8"/>
    <x v="0"/>
    <x v="3"/>
    <x v="40"/>
    <x v="5"/>
    <n v="11.12"/>
    <n v="0"/>
    <m/>
    <x v="0"/>
  </r>
  <r>
    <x v="41"/>
    <x v="8"/>
    <x v="0"/>
    <x v="2"/>
    <x v="40"/>
    <x v="5"/>
    <n v="12.67"/>
    <n v="0"/>
    <m/>
    <x v="0"/>
  </r>
  <r>
    <x v="41"/>
    <x v="8"/>
    <x v="0"/>
    <x v="7"/>
    <x v="40"/>
    <x v="5"/>
    <n v="8.19"/>
    <n v="0"/>
    <m/>
    <x v="0"/>
  </r>
  <r>
    <x v="41"/>
    <x v="8"/>
    <x v="0"/>
    <x v="0"/>
    <x v="40"/>
    <x v="5"/>
    <n v="29.22"/>
    <n v="0"/>
    <m/>
    <x v="0"/>
  </r>
  <r>
    <x v="41"/>
    <x v="8"/>
    <x v="0"/>
    <x v="3"/>
    <x v="40"/>
    <x v="6"/>
    <n v="10.06"/>
    <n v="0"/>
    <m/>
    <x v="0"/>
  </r>
  <r>
    <x v="41"/>
    <x v="8"/>
    <x v="0"/>
    <x v="2"/>
    <x v="40"/>
    <x v="6"/>
    <n v="11.87"/>
    <n v="0"/>
    <m/>
    <x v="0"/>
  </r>
  <r>
    <x v="41"/>
    <x v="8"/>
    <x v="0"/>
    <x v="7"/>
    <x v="40"/>
    <x v="6"/>
    <n v="7.19"/>
    <n v="0"/>
    <m/>
    <x v="0"/>
  </r>
  <r>
    <x v="41"/>
    <x v="8"/>
    <x v="0"/>
    <x v="0"/>
    <x v="40"/>
    <x v="6"/>
    <n v="29.06"/>
    <n v="0"/>
    <m/>
    <x v="0"/>
  </r>
  <r>
    <x v="41"/>
    <x v="8"/>
    <x v="0"/>
    <x v="3"/>
    <x v="40"/>
    <x v="7"/>
    <n v="10.5"/>
    <n v="0"/>
    <m/>
    <x v="0"/>
  </r>
  <r>
    <x v="41"/>
    <x v="8"/>
    <x v="0"/>
    <x v="2"/>
    <x v="40"/>
    <x v="7"/>
    <n v="11.58"/>
    <n v="0"/>
    <m/>
    <x v="0"/>
  </r>
  <r>
    <x v="41"/>
    <x v="8"/>
    <x v="0"/>
    <x v="7"/>
    <x v="40"/>
    <x v="7"/>
    <n v="7.42"/>
    <n v="0"/>
    <m/>
    <x v="0"/>
  </r>
  <r>
    <x v="41"/>
    <x v="8"/>
    <x v="0"/>
    <x v="0"/>
    <x v="40"/>
    <x v="7"/>
    <n v="27.97"/>
    <n v="0"/>
    <m/>
    <x v="0"/>
  </r>
  <r>
    <x v="41"/>
    <x v="8"/>
    <x v="0"/>
    <x v="3"/>
    <x v="40"/>
    <x v="8"/>
    <n v="10.75"/>
    <n v="0"/>
    <m/>
    <x v="0"/>
  </r>
  <r>
    <x v="41"/>
    <x v="8"/>
    <x v="0"/>
    <x v="2"/>
    <x v="40"/>
    <x v="8"/>
    <n v="11.64"/>
    <n v="0"/>
    <m/>
    <x v="0"/>
  </r>
  <r>
    <x v="41"/>
    <x v="8"/>
    <x v="0"/>
    <x v="7"/>
    <x v="40"/>
    <x v="8"/>
    <n v="7.17"/>
    <n v="0"/>
    <m/>
    <x v="0"/>
  </r>
  <r>
    <x v="41"/>
    <x v="8"/>
    <x v="0"/>
    <x v="0"/>
    <x v="40"/>
    <x v="8"/>
    <n v="26.74"/>
    <n v="0"/>
    <m/>
    <x v="0"/>
  </r>
  <r>
    <x v="41"/>
    <x v="8"/>
    <x v="0"/>
    <x v="3"/>
    <x v="40"/>
    <x v="9"/>
    <n v="10.93"/>
    <n v="0"/>
    <m/>
    <x v="0"/>
  </r>
  <r>
    <x v="41"/>
    <x v="8"/>
    <x v="0"/>
    <x v="2"/>
    <x v="40"/>
    <x v="9"/>
    <n v="11.89"/>
    <n v="0"/>
    <m/>
    <x v="0"/>
  </r>
  <r>
    <x v="41"/>
    <x v="8"/>
    <x v="0"/>
    <x v="7"/>
    <x v="40"/>
    <x v="9"/>
    <n v="6.98"/>
    <n v="0"/>
    <m/>
    <x v="0"/>
  </r>
  <r>
    <x v="41"/>
    <x v="8"/>
    <x v="0"/>
    <x v="0"/>
    <x v="40"/>
    <x v="9"/>
    <n v="26.68"/>
    <n v="0"/>
    <m/>
    <x v="0"/>
  </r>
  <r>
    <x v="41"/>
    <x v="8"/>
    <x v="0"/>
    <x v="3"/>
    <x v="40"/>
    <x v="10"/>
    <n v="11.04"/>
    <n v="0"/>
    <m/>
    <x v="0"/>
  </r>
  <r>
    <x v="41"/>
    <x v="8"/>
    <x v="0"/>
    <x v="2"/>
    <x v="40"/>
    <x v="10"/>
    <n v="12.38"/>
    <n v="0"/>
    <m/>
    <x v="0"/>
  </r>
  <r>
    <x v="41"/>
    <x v="8"/>
    <x v="0"/>
    <x v="7"/>
    <x v="40"/>
    <x v="10"/>
    <n v="6.86"/>
    <n v="0"/>
    <m/>
    <x v="0"/>
  </r>
  <r>
    <x v="41"/>
    <x v="8"/>
    <x v="0"/>
    <x v="0"/>
    <x v="40"/>
    <x v="10"/>
    <n v="26.82"/>
    <n v="0"/>
    <m/>
    <x v="0"/>
  </r>
  <r>
    <x v="41"/>
    <x v="8"/>
    <x v="0"/>
    <x v="3"/>
    <x v="40"/>
    <x v="11"/>
    <n v="10.99"/>
    <n v="0"/>
    <m/>
    <x v="0"/>
  </r>
  <r>
    <x v="41"/>
    <x v="8"/>
    <x v="0"/>
    <x v="2"/>
    <x v="40"/>
    <x v="11"/>
    <n v="12.84"/>
    <n v="0"/>
    <m/>
    <x v="0"/>
  </r>
  <r>
    <x v="41"/>
    <x v="8"/>
    <x v="0"/>
    <x v="7"/>
    <x v="40"/>
    <x v="11"/>
    <n v="6.71"/>
    <n v="0"/>
    <m/>
    <x v="0"/>
  </r>
  <r>
    <x v="41"/>
    <x v="8"/>
    <x v="0"/>
    <x v="0"/>
    <x v="40"/>
    <x v="11"/>
    <n v="27.03"/>
    <n v="0"/>
    <m/>
    <x v="0"/>
  </r>
  <r>
    <x v="41"/>
    <x v="8"/>
    <x v="0"/>
    <x v="3"/>
    <x v="40"/>
    <x v="12"/>
    <n v="10.99"/>
    <n v="0"/>
    <m/>
    <x v="0"/>
  </r>
  <r>
    <x v="41"/>
    <x v="8"/>
    <x v="0"/>
    <x v="2"/>
    <x v="40"/>
    <x v="12"/>
    <n v="13.32"/>
    <n v="0"/>
    <m/>
    <x v="0"/>
  </r>
  <r>
    <x v="41"/>
    <x v="8"/>
    <x v="0"/>
    <x v="7"/>
    <x v="40"/>
    <x v="12"/>
    <n v="6.94"/>
    <n v="0"/>
    <m/>
    <x v="0"/>
  </r>
  <r>
    <x v="41"/>
    <x v="8"/>
    <x v="0"/>
    <x v="0"/>
    <x v="40"/>
    <x v="12"/>
    <n v="27.1"/>
    <n v="0"/>
    <m/>
    <x v="0"/>
  </r>
  <r>
    <x v="41"/>
    <x v="8"/>
    <x v="0"/>
    <x v="3"/>
    <x v="40"/>
    <x v="13"/>
    <n v="11.08"/>
    <n v="0"/>
    <m/>
    <x v="0"/>
  </r>
  <r>
    <x v="41"/>
    <x v="8"/>
    <x v="0"/>
    <x v="2"/>
    <x v="40"/>
    <x v="13"/>
    <n v="13.68"/>
    <n v="0"/>
    <m/>
    <x v="0"/>
  </r>
  <r>
    <x v="41"/>
    <x v="8"/>
    <x v="0"/>
    <x v="7"/>
    <x v="40"/>
    <x v="13"/>
    <n v="7.04"/>
    <n v="0"/>
    <m/>
    <x v="0"/>
  </r>
  <r>
    <x v="41"/>
    <x v="8"/>
    <x v="0"/>
    <x v="0"/>
    <x v="40"/>
    <x v="13"/>
    <n v="27.31"/>
    <n v="0"/>
    <m/>
    <x v="0"/>
  </r>
  <r>
    <x v="41"/>
    <x v="8"/>
    <x v="0"/>
    <x v="3"/>
    <x v="40"/>
    <x v="14"/>
    <n v="11.42"/>
    <n v="0"/>
    <m/>
    <x v="0"/>
  </r>
  <r>
    <x v="41"/>
    <x v="8"/>
    <x v="0"/>
    <x v="2"/>
    <x v="40"/>
    <x v="14"/>
    <n v="15.07"/>
    <n v="0"/>
    <m/>
    <x v="0"/>
  </r>
  <r>
    <x v="41"/>
    <x v="8"/>
    <x v="0"/>
    <x v="7"/>
    <x v="40"/>
    <x v="14"/>
    <n v="8.23"/>
    <n v="0"/>
    <m/>
    <x v="0"/>
  </r>
  <r>
    <x v="41"/>
    <x v="8"/>
    <x v="0"/>
    <x v="0"/>
    <x v="40"/>
    <x v="14"/>
    <n v="27.65"/>
    <n v="0"/>
    <m/>
    <x v="0"/>
  </r>
  <r>
    <x v="41"/>
    <x v="8"/>
    <x v="0"/>
    <x v="3"/>
    <x v="40"/>
    <x v="15"/>
    <n v="11.43"/>
    <n v="0"/>
    <m/>
    <x v="0"/>
  </r>
  <r>
    <x v="41"/>
    <x v="8"/>
    <x v="0"/>
    <x v="2"/>
    <x v="40"/>
    <x v="15"/>
    <n v="15.23"/>
    <n v="0"/>
    <m/>
    <x v="0"/>
  </r>
  <r>
    <x v="41"/>
    <x v="8"/>
    <x v="0"/>
    <x v="7"/>
    <x v="40"/>
    <x v="15"/>
    <n v="8.36"/>
    <n v="0"/>
    <m/>
    <x v="0"/>
  </r>
  <r>
    <x v="41"/>
    <x v="8"/>
    <x v="0"/>
    <x v="0"/>
    <x v="40"/>
    <x v="15"/>
    <n v="27.93"/>
    <n v="0"/>
    <m/>
    <x v="0"/>
  </r>
  <r>
    <x v="41"/>
    <x v="8"/>
    <x v="0"/>
    <x v="3"/>
    <x v="40"/>
    <x v="16"/>
    <n v="11.47"/>
    <n v="0"/>
    <m/>
    <x v="0"/>
  </r>
  <r>
    <x v="41"/>
    <x v="8"/>
    <x v="0"/>
    <x v="2"/>
    <x v="40"/>
    <x v="16"/>
    <n v="15.41"/>
    <n v="0"/>
    <m/>
    <x v="0"/>
  </r>
  <r>
    <x v="41"/>
    <x v="8"/>
    <x v="0"/>
    <x v="7"/>
    <x v="40"/>
    <x v="16"/>
    <n v="8.49"/>
    <n v="0"/>
    <m/>
    <x v="0"/>
  </r>
  <r>
    <x v="41"/>
    <x v="8"/>
    <x v="0"/>
    <x v="0"/>
    <x v="40"/>
    <x v="16"/>
    <n v="28.06"/>
    <n v="0"/>
    <m/>
    <x v="0"/>
  </r>
  <r>
    <x v="41"/>
    <x v="8"/>
    <x v="0"/>
    <x v="3"/>
    <x v="40"/>
    <x v="17"/>
    <n v="11.58"/>
    <n v="0"/>
    <m/>
    <x v="0"/>
  </r>
  <r>
    <x v="41"/>
    <x v="8"/>
    <x v="0"/>
    <x v="2"/>
    <x v="40"/>
    <x v="17"/>
    <n v="15.63"/>
    <n v="0"/>
    <m/>
    <x v="0"/>
  </r>
  <r>
    <x v="41"/>
    <x v="8"/>
    <x v="0"/>
    <x v="7"/>
    <x v="40"/>
    <x v="17"/>
    <n v="8.61"/>
    <n v="0"/>
    <m/>
    <x v="0"/>
  </r>
  <r>
    <x v="41"/>
    <x v="8"/>
    <x v="0"/>
    <x v="0"/>
    <x v="40"/>
    <x v="17"/>
    <n v="28.33"/>
    <n v="0"/>
    <m/>
    <x v="0"/>
  </r>
  <r>
    <x v="41"/>
    <x v="8"/>
    <x v="0"/>
    <x v="3"/>
    <x v="40"/>
    <x v="18"/>
    <n v="11.61"/>
    <n v="0"/>
    <m/>
    <x v="0"/>
  </r>
  <r>
    <x v="41"/>
    <x v="8"/>
    <x v="0"/>
    <x v="2"/>
    <x v="40"/>
    <x v="18"/>
    <n v="14.67"/>
    <n v="0"/>
    <m/>
    <x v="0"/>
  </r>
  <r>
    <x v="41"/>
    <x v="8"/>
    <x v="0"/>
    <x v="7"/>
    <x v="40"/>
    <x v="18"/>
    <n v="7.55"/>
    <n v="0"/>
    <m/>
    <x v="0"/>
  </r>
  <r>
    <x v="41"/>
    <x v="8"/>
    <x v="0"/>
    <x v="0"/>
    <x v="40"/>
    <x v="18"/>
    <n v="28.36"/>
    <n v="0"/>
    <m/>
    <x v="0"/>
  </r>
  <r>
    <x v="41"/>
    <x v="8"/>
    <x v="0"/>
    <x v="3"/>
    <x v="40"/>
    <x v="19"/>
    <n v="11.72"/>
    <n v="0"/>
    <m/>
    <x v="0"/>
  </r>
  <r>
    <x v="41"/>
    <x v="8"/>
    <x v="0"/>
    <x v="2"/>
    <x v="40"/>
    <x v="19"/>
    <n v="14.74"/>
    <n v="0"/>
    <m/>
    <x v="0"/>
  </r>
  <r>
    <x v="41"/>
    <x v="8"/>
    <x v="0"/>
    <x v="7"/>
    <x v="40"/>
    <x v="19"/>
    <n v="7.46"/>
    <n v="0"/>
    <m/>
    <x v="0"/>
  </r>
  <r>
    <x v="41"/>
    <x v="8"/>
    <x v="0"/>
    <x v="0"/>
    <x v="40"/>
    <x v="19"/>
    <n v="28.07"/>
    <n v="0"/>
    <m/>
    <x v="0"/>
  </r>
  <r>
    <x v="41"/>
    <x v="8"/>
    <x v="0"/>
    <x v="3"/>
    <x v="40"/>
    <x v="20"/>
    <n v="11.83"/>
    <n v="0"/>
    <m/>
    <x v="0"/>
  </r>
  <r>
    <x v="41"/>
    <x v="8"/>
    <x v="0"/>
    <x v="2"/>
    <x v="40"/>
    <x v="20"/>
    <n v="14.84"/>
    <n v="0"/>
    <m/>
    <x v="0"/>
  </r>
  <r>
    <x v="41"/>
    <x v="8"/>
    <x v="0"/>
    <x v="7"/>
    <x v="40"/>
    <x v="20"/>
    <n v="7.49"/>
    <n v="0"/>
    <m/>
    <x v="0"/>
  </r>
  <r>
    <x v="41"/>
    <x v="8"/>
    <x v="0"/>
    <x v="0"/>
    <x v="40"/>
    <x v="20"/>
    <n v="28.15"/>
    <n v="0"/>
    <m/>
    <x v="0"/>
  </r>
  <r>
    <x v="41"/>
    <x v="8"/>
    <x v="0"/>
    <x v="3"/>
    <x v="40"/>
    <x v="21"/>
    <n v="11.94"/>
    <n v="0"/>
    <m/>
    <x v="0"/>
  </r>
  <r>
    <x v="41"/>
    <x v="8"/>
    <x v="0"/>
    <x v="2"/>
    <x v="40"/>
    <x v="21"/>
    <n v="14.93"/>
    <n v="0"/>
    <m/>
    <x v="0"/>
  </r>
  <r>
    <x v="41"/>
    <x v="8"/>
    <x v="0"/>
    <x v="7"/>
    <x v="40"/>
    <x v="21"/>
    <n v="7.59"/>
    <n v="0"/>
    <m/>
    <x v="0"/>
  </r>
  <r>
    <x v="41"/>
    <x v="8"/>
    <x v="0"/>
    <x v="0"/>
    <x v="40"/>
    <x v="21"/>
    <n v="28.33"/>
    <n v="0"/>
    <m/>
    <x v="0"/>
  </r>
  <r>
    <x v="41"/>
    <x v="8"/>
    <x v="0"/>
    <x v="3"/>
    <x v="40"/>
    <x v="22"/>
    <n v="12.01"/>
    <n v="0"/>
    <m/>
    <x v="0"/>
  </r>
  <r>
    <x v="41"/>
    <x v="8"/>
    <x v="0"/>
    <x v="2"/>
    <x v="40"/>
    <x v="22"/>
    <n v="15"/>
    <n v="0"/>
    <m/>
    <x v="0"/>
  </r>
  <r>
    <x v="41"/>
    <x v="8"/>
    <x v="0"/>
    <x v="7"/>
    <x v="40"/>
    <x v="22"/>
    <n v="7.67"/>
    <n v="0"/>
    <m/>
    <x v="0"/>
  </r>
  <r>
    <x v="41"/>
    <x v="8"/>
    <x v="0"/>
    <x v="0"/>
    <x v="40"/>
    <x v="22"/>
    <n v="28.52"/>
    <n v="0"/>
    <m/>
    <x v="0"/>
  </r>
  <r>
    <x v="41"/>
    <x v="8"/>
    <x v="0"/>
    <x v="3"/>
    <x v="40"/>
    <x v="23"/>
    <n v="12.08"/>
    <n v="0"/>
    <m/>
    <x v="0"/>
  </r>
  <r>
    <x v="41"/>
    <x v="8"/>
    <x v="0"/>
    <x v="2"/>
    <x v="40"/>
    <x v="23"/>
    <n v="15.03"/>
    <n v="0"/>
    <m/>
    <x v="0"/>
  </r>
  <r>
    <x v="41"/>
    <x v="8"/>
    <x v="0"/>
    <x v="7"/>
    <x v="40"/>
    <x v="23"/>
    <n v="7.7"/>
    <n v="0"/>
    <m/>
    <x v="0"/>
  </r>
  <r>
    <x v="41"/>
    <x v="8"/>
    <x v="0"/>
    <x v="0"/>
    <x v="40"/>
    <x v="23"/>
    <n v="28.66"/>
    <n v="0"/>
    <m/>
    <x v="0"/>
  </r>
  <r>
    <x v="41"/>
    <x v="8"/>
    <x v="0"/>
    <x v="3"/>
    <x v="40"/>
    <x v="24"/>
    <n v="12.16"/>
    <n v="0"/>
    <m/>
    <x v="0"/>
  </r>
  <r>
    <x v="41"/>
    <x v="8"/>
    <x v="0"/>
    <x v="2"/>
    <x v="40"/>
    <x v="24"/>
    <n v="15.06"/>
    <n v="0"/>
    <m/>
    <x v="0"/>
  </r>
  <r>
    <x v="41"/>
    <x v="8"/>
    <x v="0"/>
    <x v="7"/>
    <x v="40"/>
    <x v="24"/>
    <n v="7.75"/>
    <n v="0"/>
    <m/>
    <x v="0"/>
  </r>
  <r>
    <x v="41"/>
    <x v="8"/>
    <x v="0"/>
    <x v="0"/>
    <x v="40"/>
    <x v="24"/>
    <n v="28.81"/>
    <n v="0"/>
    <m/>
    <x v="0"/>
  </r>
  <r>
    <x v="41"/>
    <x v="8"/>
    <x v="0"/>
    <x v="3"/>
    <x v="40"/>
    <x v="25"/>
    <n v="12.32"/>
    <n v="0"/>
    <m/>
    <x v="0"/>
  </r>
  <r>
    <x v="41"/>
    <x v="8"/>
    <x v="0"/>
    <x v="2"/>
    <x v="40"/>
    <x v="25"/>
    <n v="15.11"/>
    <n v="0"/>
    <m/>
    <x v="0"/>
  </r>
  <r>
    <x v="41"/>
    <x v="8"/>
    <x v="0"/>
    <x v="7"/>
    <x v="40"/>
    <x v="25"/>
    <n v="7.82"/>
    <n v="0"/>
    <m/>
    <x v="0"/>
  </r>
  <r>
    <x v="41"/>
    <x v="8"/>
    <x v="0"/>
    <x v="0"/>
    <x v="40"/>
    <x v="25"/>
    <n v="28.98"/>
    <n v="0"/>
    <m/>
    <x v="0"/>
  </r>
  <r>
    <x v="41"/>
    <x v="8"/>
    <x v="0"/>
    <x v="3"/>
    <x v="40"/>
    <x v="26"/>
    <n v="12.44"/>
    <n v="0"/>
    <m/>
    <x v="0"/>
  </r>
  <r>
    <x v="41"/>
    <x v="8"/>
    <x v="0"/>
    <x v="2"/>
    <x v="40"/>
    <x v="26"/>
    <n v="15.2"/>
    <n v="0"/>
    <m/>
    <x v="0"/>
  </r>
  <r>
    <x v="41"/>
    <x v="8"/>
    <x v="0"/>
    <x v="7"/>
    <x v="40"/>
    <x v="26"/>
    <n v="7.91"/>
    <n v="0"/>
    <m/>
    <x v="0"/>
  </r>
  <r>
    <x v="41"/>
    <x v="8"/>
    <x v="0"/>
    <x v="0"/>
    <x v="40"/>
    <x v="26"/>
    <n v="29.18"/>
    <n v="0"/>
    <m/>
    <x v="0"/>
  </r>
  <r>
    <x v="41"/>
    <x v="8"/>
    <x v="0"/>
    <x v="3"/>
    <x v="40"/>
    <x v="27"/>
    <n v="12.54"/>
    <n v="0"/>
    <m/>
    <x v="0"/>
  </r>
  <r>
    <x v="41"/>
    <x v="8"/>
    <x v="0"/>
    <x v="2"/>
    <x v="40"/>
    <x v="27"/>
    <n v="15.26"/>
    <n v="0"/>
    <m/>
    <x v="0"/>
  </r>
  <r>
    <x v="41"/>
    <x v="8"/>
    <x v="0"/>
    <x v="7"/>
    <x v="40"/>
    <x v="27"/>
    <n v="7.97"/>
    <n v="0"/>
    <m/>
    <x v="0"/>
  </r>
  <r>
    <x v="41"/>
    <x v="8"/>
    <x v="0"/>
    <x v="0"/>
    <x v="40"/>
    <x v="27"/>
    <n v="29.39"/>
    <n v="0"/>
    <m/>
    <x v="0"/>
  </r>
  <r>
    <x v="41"/>
    <x v="8"/>
    <x v="0"/>
    <x v="3"/>
    <x v="40"/>
    <x v="28"/>
    <n v="12.65"/>
    <n v="0"/>
    <m/>
    <x v="0"/>
  </r>
  <r>
    <x v="41"/>
    <x v="8"/>
    <x v="0"/>
    <x v="2"/>
    <x v="40"/>
    <x v="28"/>
    <n v="15.3"/>
    <n v="0"/>
    <m/>
    <x v="0"/>
  </r>
  <r>
    <x v="41"/>
    <x v="8"/>
    <x v="0"/>
    <x v="7"/>
    <x v="40"/>
    <x v="28"/>
    <n v="8.0299999999999994"/>
    <n v="0"/>
    <m/>
    <x v="0"/>
  </r>
  <r>
    <x v="41"/>
    <x v="8"/>
    <x v="0"/>
    <x v="0"/>
    <x v="40"/>
    <x v="28"/>
    <n v="29.59"/>
    <n v="0"/>
    <m/>
    <x v="0"/>
  </r>
  <r>
    <x v="41"/>
    <x v="8"/>
    <x v="0"/>
    <x v="3"/>
    <x v="40"/>
    <x v="29"/>
    <n v="12.75"/>
    <n v="0"/>
    <m/>
    <x v="0"/>
  </r>
  <r>
    <x v="41"/>
    <x v="8"/>
    <x v="0"/>
    <x v="2"/>
    <x v="40"/>
    <x v="29"/>
    <n v="15.32"/>
    <n v="0"/>
    <m/>
    <x v="0"/>
  </r>
  <r>
    <x v="41"/>
    <x v="8"/>
    <x v="0"/>
    <x v="7"/>
    <x v="40"/>
    <x v="29"/>
    <n v="8.09"/>
    <n v="0"/>
    <m/>
    <x v="0"/>
  </r>
  <r>
    <x v="41"/>
    <x v="8"/>
    <x v="0"/>
    <x v="0"/>
    <x v="40"/>
    <x v="29"/>
    <n v="29.83"/>
    <n v="0"/>
    <m/>
    <x v="0"/>
  </r>
  <r>
    <x v="41"/>
    <x v="8"/>
    <x v="0"/>
    <x v="3"/>
    <x v="40"/>
    <x v="30"/>
    <n v="12.9"/>
    <n v="0"/>
    <m/>
    <x v="0"/>
  </r>
  <r>
    <x v="41"/>
    <x v="8"/>
    <x v="0"/>
    <x v="2"/>
    <x v="40"/>
    <x v="30"/>
    <n v="15.35"/>
    <n v="0"/>
    <m/>
    <x v="0"/>
  </r>
  <r>
    <x v="41"/>
    <x v="8"/>
    <x v="0"/>
    <x v="7"/>
    <x v="40"/>
    <x v="30"/>
    <n v="8.16"/>
    <n v="0"/>
    <m/>
    <x v="0"/>
  </r>
  <r>
    <x v="41"/>
    <x v="8"/>
    <x v="0"/>
    <x v="0"/>
    <x v="40"/>
    <x v="30"/>
    <n v="30.03"/>
    <n v="0"/>
    <m/>
    <x v="0"/>
  </r>
  <r>
    <x v="41"/>
    <x v="9"/>
    <x v="0"/>
    <x v="3"/>
    <x v="40"/>
    <x v="31"/>
    <n v="0"/>
    <n v="0"/>
    <m/>
    <x v="0"/>
  </r>
  <r>
    <x v="41"/>
    <x v="9"/>
    <x v="0"/>
    <x v="2"/>
    <x v="40"/>
    <x v="31"/>
    <n v="0"/>
    <n v="0"/>
    <m/>
    <x v="0"/>
  </r>
  <r>
    <x v="41"/>
    <x v="9"/>
    <x v="0"/>
    <x v="7"/>
    <x v="40"/>
    <x v="31"/>
    <n v="0"/>
    <n v="0"/>
    <m/>
    <x v="0"/>
  </r>
  <r>
    <x v="41"/>
    <x v="9"/>
    <x v="0"/>
    <x v="0"/>
    <x v="40"/>
    <x v="31"/>
    <n v="0"/>
    <n v="0"/>
    <m/>
    <x v="0"/>
  </r>
  <r>
    <x v="41"/>
    <x v="9"/>
    <x v="0"/>
    <x v="3"/>
    <x v="40"/>
    <x v="32"/>
    <n v="0"/>
    <n v="0"/>
    <m/>
    <x v="0"/>
  </r>
  <r>
    <x v="41"/>
    <x v="9"/>
    <x v="0"/>
    <x v="2"/>
    <x v="40"/>
    <x v="32"/>
    <n v="0"/>
    <n v="0"/>
    <m/>
    <x v="0"/>
  </r>
  <r>
    <x v="41"/>
    <x v="9"/>
    <x v="0"/>
    <x v="7"/>
    <x v="40"/>
    <x v="32"/>
    <n v="0"/>
    <n v="0"/>
    <m/>
    <x v="0"/>
  </r>
  <r>
    <x v="41"/>
    <x v="9"/>
    <x v="0"/>
    <x v="0"/>
    <x v="40"/>
    <x v="32"/>
    <n v="0"/>
    <n v="0"/>
    <m/>
    <x v="0"/>
  </r>
  <r>
    <x v="41"/>
    <x v="9"/>
    <x v="0"/>
    <x v="3"/>
    <x v="40"/>
    <x v="33"/>
    <n v="0"/>
    <n v="0"/>
    <m/>
    <x v="0"/>
  </r>
  <r>
    <x v="41"/>
    <x v="9"/>
    <x v="0"/>
    <x v="2"/>
    <x v="40"/>
    <x v="33"/>
    <n v="0"/>
    <n v="0"/>
    <m/>
    <x v="0"/>
  </r>
  <r>
    <x v="41"/>
    <x v="9"/>
    <x v="0"/>
    <x v="7"/>
    <x v="40"/>
    <x v="33"/>
    <n v="0"/>
    <n v="0"/>
    <m/>
    <x v="0"/>
  </r>
  <r>
    <x v="41"/>
    <x v="9"/>
    <x v="0"/>
    <x v="0"/>
    <x v="40"/>
    <x v="33"/>
    <n v="0"/>
    <n v="0"/>
    <m/>
    <x v="0"/>
  </r>
  <r>
    <x v="41"/>
    <x v="9"/>
    <x v="0"/>
    <x v="3"/>
    <x v="40"/>
    <x v="34"/>
    <n v="0"/>
    <n v="0"/>
    <m/>
    <x v="0"/>
  </r>
  <r>
    <x v="41"/>
    <x v="9"/>
    <x v="0"/>
    <x v="2"/>
    <x v="40"/>
    <x v="34"/>
    <n v="0"/>
    <n v="0"/>
    <m/>
    <x v="0"/>
  </r>
  <r>
    <x v="41"/>
    <x v="9"/>
    <x v="0"/>
    <x v="7"/>
    <x v="40"/>
    <x v="34"/>
    <n v="0"/>
    <n v="0"/>
    <m/>
    <x v="0"/>
  </r>
  <r>
    <x v="41"/>
    <x v="9"/>
    <x v="0"/>
    <x v="0"/>
    <x v="40"/>
    <x v="34"/>
    <n v="0"/>
    <n v="0"/>
    <m/>
    <x v="0"/>
  </r>
  <r>
    <x v="41"/>
    <x v="9"/>
    <x v="0"/>
    <x v="3"/>
    <x v="40"/>
    <x v="35"/>
    <n v="0"/>
    <n v="0"/>
    <m/>
    <x v="0"/>
  </r>
  <r>
    <x v="41"/>
    <x v="9"/>
    <x v="0"/>
    <x v="2"/>
    <x v="40"/>
    <x v="35"/>
    <n v="0"/>
    <n v="0"/>
    <m/>
    <x v="0"/>
  </r>
  <r>
    <x v="41"/>
    <x v="9"/>
    <x v="0"/>
    <x v="7"/>
    <x v="40"/>
    <x v="35"/>
    <n v="0"/>
    <n v="0"/>
    <m/>
    <x v="0"/>
  </r>
  <r>
    <x v="41"/>
    <x v="9"/>
    <x v="0"/>
    <x v="0"/>
    <x v="40"/>
    <x v="35"/>
    <n v="0"/>
    <n v="0"/>
    <m/>
    <x v="0"/>
  </r>
  <r>
    <x v="41"/>
    <x v="9"/>
    <x v="0"/>
    <x v="3"/>
    <x v="40"/>
    <x v="36"/>
    <n v="0"/>
    <n v="0"/>
    <m/>
    <x v="0"/>
  </r>
  <r>
    <x v="41"/>
    <x v="9"/>
    <x v="0"/>
    <x v="2"/>
    <x v="40"/>
    <x v="36"/>
    <n v="0"/>
    <n v="0"/>
    <m/>
    <x v="0"/>
  </r>
  <r>
    <x v="41"/>
    <x v="9"/>
    <x v="0"/>
    <x v="7"/>
    <x v="40"/>
    <x v="36"/>
    <n v="0"/>
    <n v="0"/>
    <m/>
    <x v="0"/>
  </r>
  <r>
    <x v="41"/>
    <x v="9"/>
    <x v="0"/>
    <x v="0"/>
    <x v="40"/>
    <x v="36"/>
    <n v="28.79"/>
    <n v="0"/>
    <m/>
    <x v="0"/>
  </r>
  <r>
    <x v="41"/>
    <x v="9"/>
    <x v="0"/>
    <x v="3"/>
    <x v="40"/>
    <x v="37"/>
    <n v="0"/>
    <n v="0"/>
    <m/>
    <x v="0"/>
  </r>
  <r>
    <x v="41"/>
    <x v="9"/>
    <x v="0"/>
    <x v="2"/>
    <x v="40"/>
    <x v="37"/>
    <n v="0"/>
    <n v="0"/>
    <m/>
    <x v="0"/>
  </r>
  <r>
    <x v="41"/>
    <x v="9"/>
    <x v="0"/>
    <x v="7"/>
    <x v="40"/>
    <x v="37"/>
    <n v="0"/>
    <n v="0"/>
    <m/>
    <x v="0"/>
  </r>
  <r>
    <x v="41"/>
    <x v="9"/>
    <x v="0"/>
    <x v="0"/>
    <x v="40"/>
    <x v="37"/>
    <n v="29.51"/>
    <n v="0"/>
    <m/>
    <x v="0"/>
  </r>
  <r>
    <x v="41"/>
    <x v="9"/>
    <x v="0"/>
    <x v="3"/>
    <x v="40"/>
    <x v="38"/>
    <n v="0"/>
    <n v="0"/>
    <m/>
    <x v="0"/>
  </r>
  <r>
    <x v="41"/>
    <x v="9"/>
    <x v="0"/>
    <x v="2"/>
    <x v="40"/>
    <x v="38"/>
    <n v="0"/>
    <n v="0"/>
    <m/>
    <x v="0"/>
  </r>
  <r>
    <x v="41"/>
    <x v="9"/>
    <x v="0"/>
    <x v="7"/>
    <x v="40"/>
    <x v="38"/>
    <n v="0"/>
    <n v="0"/>
    <m/>
    <x v="0"/>
  </r>
  <r>
    <x v="41"/>
    <x v="9"/>
    <x v="0"/>
    <x v="0"/>
    <x v="40"/>
    <x v="38"/>
    <n v="29.79"/>
    <n v="0"/>
    <m/>
    <x v="0"/>
  </r>
  <r>
    <x v="41"/>
    <x v="9"/>
    <x v="0"/>
    <x v="3"/>
    <x v="40"/>
    <x v="39"/>
    <n v="0"/>
    <n v="0"/>
    <m/>
    <x v="0"/>
  </r>
  <r>
    <x v="41"/>
    <x v="9"/>
    <x v="0"/>
    <x v="2"/>
    <x v="40"/>
    <x v="39"/>
    <n v="0"/>
    <n v="0"/>
    <m/>
    <x v="0"/>
  </r>
  <r>
    <x v="41"/>
    <x v="9"/>
    <x v="0"/>
    <x v="7"/>
    <x v="40"/>
    <x v="39"/>
    <n v="0"/>
    <n v="0"/>
    <m/>
    <x v="0"/>
  </r>
  <r>
    <x v="41"/>
    <x v="9"/>
    <x v="0"/>
    <x v="0"/>
    <x v="40"/>
    <x v="39"/>
    <n v="28.25"/>
    <n v="0"/>
    <m/>
    <x v="0"/>
  </r>
  <r>
    <x v="41"/>
    <x v="9"/>
    <x v="0"/>
    <x v="3"/>
    <x v="40"/>
    <x v="40"/>
    <n v="0"/>
    <n v="0"/>
    <m/>
    <x v="0"/>
  </r>
  <r>
    <x v="41"/>
    <x v="9"/>
    <x v="0"/>
    <x v="2"/>
    <x v="40"/>
    <x v="40"/>
    <n v="0"/>
    <n v="0"/>
    <m/>
    <x v="0"/>
  </r>
  <r>
    <x v="41"/>
    <x v="9"/>
    <x v="0"/>
    <x v="7"/>
    <x v="40"/>
    <x v="40"/>
    <n v="0"/>
    <n v="0"/>
    <m/>
    <x v="0"/>
  </r>
  <r>
    <x v="41"/>
    <x v="9"/>
    <x v="0"/>
    <x v="0"/>
    <x v="40"/>
    <x v="40"/>
    <n v="28.46"/>
    <n v="0"/>
    <m/>
    <x v="0"/>
  </r>
  <r>
    <x v="41"/>
    <x v="9"/>
    <x v="0"/>
    <x v="3"/>
    <x v="40"/>
    <x v="41"/>
    <n v="0"/>
    <n v="0"/>
    <m/>
    <x v="0"/>
  </r>
  <r>
    <x v="41"/>
    <x v="9"/>
    <x v="0"/>
    <x v="2"/>
    <x v="40"/>
    <x v="41"/>
    <n v="0"/>
    <n v="0"/>
    <m/>
    <x v="0"/>
  </r>
  <r>
    <x v="41"/>
    <x v="9"/>
    <x v="0"/>
    <x v="7"/>
    <x v="40"/>
    <x v="41"/>
    <n v="0"/>
    <n v="0"/>
    <m/>
    <x v="0"/>
  </r>
  <r>
    <x v="41"/>
    <x v="9"/>
    <x v="0"/>
    <x v="0"/>
    <x v="40"/>
    <x v="41"/>
    <n v="30.87"/>
    <n v="0"/>
    <m/>
    <x v="0"/>
  </r>
  <r>
    <x v="41"/>
    <x v="9"/>
    <x v="0"/>
    <x v="3"/>
    <x v="40"/>
    <x v="42"/>
    <n v="0"/>
    <n v="0"/>
    <m/>
    <x v="0"/>
  </r>
  <r>
    <x v="41"/>
    <x v="9"/>
    <x v="0"/>
    <x v="2"/>
    <x v="40"/>
    <x v="42"/>
    <n v="0"/>
    <n v="0"/>
    <m/>
    <x v="0"/>
  </r>
  <r>
    <x v="41"/>
    <x v="9"/>
    <x v="0"/>
    <x v="7"/>
    <x v="40"/>
    <x v="42"/>
    <n v="0"/>
    <n v="0"/>
    <m/>
    <x v="0"/>
  </r>
  <r>
    <x v="41"/>
    <x v="9"/>
    <x v="0"/>
    <x v="0"/>
    <x v="40"/>
    <x v="42"/>
    <n v="30.64"/>
    <n v="0"/>
    <m/>
    <x v="0"/>
  </r>
  <r>
    <x v="41"/>
    <x v="9"/>
    <x v="0"/>
    <x v="3"/>
    <x v="40"/>
    <x v="43"/>
    <n v="0"/>
    <n v="0"/>
    <m/>
    <x v="0"/>
  </r>
  <r>
    <x v="41"/>
    <x v="9"/>
    <x v="0"/>
    <x v="2"/>
    <x v="40"/>
    <x v="43"/>
    <n v="0"/>
    <n v="0"/>
    <m/>
    <x v="0"/>
  </r>
  <r>
    <x v="41"/>
    <x v="9"/>
    <x v="0"/>
    <x v="7"/>
    <x v="40"/>
    <x v="43"/>
    <n v="0"/>
    <n v="0"/>
    <m/>
    <x v="0"/>
  </r>
  <r>
    <x v="41"/>
    <x v="9"/>
    <x v="0"/>
    <x v="0"/>
    <x v="40"/>
    <x v="43"/>
    <n v="29.26"/>
    <n v="0"/>
    <m/>
    <x v="0"/>
  </r>
  <r>
    <x v="41"/>
    <x v="9"/>
    <x v="0"/>
    <x v="3"/>
    <x v="40"/>
    <x v="44"/>
    <n v="0"/>
    <n v="0"/>
    <m/>
    <x v="0"/>
  </r>
  <r>
    <x v="41"/>
    <x v="9"/>
    <x v="0"/>
    <x v="2"/>
    <x v="40"/>
    <x v="44"/>
    <n v="0"/>
    <n v="0"/>
    <m/>
    <x v="0"/>
  </r>
  <r>
    <x v="41"/>
    <x v="9"/>
    <x v="0"/>
    <x v="7"/>
    <x v="40"/>
    <x v="44"/>
    <n v="0"/>
    <n v="0"/>
    <m/>
    <x v="0"/>
  </r>
  <r>
    <x v="41"/>
    <x v="9"/>
    <x v="0"/>
    <x v="0"/>
    <x v="40"/>
    <x v="44"/>
    <n v="29.94"/>
    <n v="0"/>
    <m/>
    <x v="0"/>
  </r>
  <r>
    <x v="41"/>
    <x v="9"/>
    <x v="0"/>
    <x v="3"/>
    <x v="40"/>
    <x v="45"/>
    <n v="0"/>
    <n v="0"/>
    <m/>
    <x v="0"/>
  </r>
  <r>
    <x v="41"/>
    <x v="9"/>
    <x v="0"/>
    <x v="2"/>
    <x v="40"/>
    <x v="45"/>
    <n v="0"/>
    <n v="0"/>
    <m/>
    <x v="0"/>
  </r>
  <r>
    <x v="41"/>
    <x v="9"/>
    <x v="0"/>
    <x v="7"/>
    <x v="40"/>
    <x v="45"/>
    <n v="0"/>
    <n v="0"/>
    <m/>
    <x v="0"/>
  </r>
  <r>
    <x v="41"/>
    <x v="9"/>
    <x v="0"/>
    <x v="0"/>
    <x v="40"/>
    <x v="45"/>
    <n v="31.07"/>
    <n v="0"/>
    <m/>
    <x v="0"/>
  </r>
  <r>
    <x v="41"/>
    <x v="9"/>
    <x v="0"/>
    <x v="3"/>
    <x v="40"/>
    <x v="46"/>
    <n v="0"/>
    <n v="0"/>
    <m/>
    <x v="0"/>
  </r>
  <r>
    <x v="41"/>
    <x v="9"/>
    <x v="0"/>
    <x v="2"/>
    <x v="40"/>
    <x v="46"/>
    <n v="0"/>
    <n v="0"/>
    <m/>
    <x v="0"/>
  </r>
  <r>
    <x v="41"/>
    <x v="9"/>
    <x v="0"/>
    <x v="7"/>
    <x v="40"/>
    <x v="46"/>
    <n v="0"/>
    <n v="0"/>
    <m/>
    <x v="0"/>
  </r>
  <r>
    <x v="41"/>
    <x v="9"/>
    <x v="0"/>
    <x v="0"/>
    <x v="40"/>
    <x v="46"/>
    <n v="34.01"/>
    <n v="0"/>
    <m/>
    <x v="0"/>
  </r>
  <r>
    <x v="41"/>
    <x v="9"/>
    <x v="0"/>
    <x v="3"/>
    <x v="40"/>
    <x v="47"/>
    <n v="0"/>
    <n v="0"/>
    <m/>
    <x v="0"/>
  </r>
  <r>
    <x v="41"/>
    <x v="9"/>
    <x v="0"/>
    <x v="2"/>
    <x v="40"/>
    <x v="47"/>
    <n v="0"/>
    <n v="0"/>
    <m/>
    <x v="0"/>
  </r>
  <r>
    <x v="41"/>
    <x v="9"/>
    <x v="0"/>
    <x v="7"/>
    <x v="40"/>
    <x v="47"/>
    <n v="0"/>
    <n v="0"/>
    <m/>
    <x v="0"/>
  </r>
  <r>
    <x v="41"/>
    <x v="9"/>
    <x v="0"/>
    <x v="0"/>
    <x v="40"/>
    <x v="47"/>
    <n v="37.01"/>
    <n v="0"/>
    <m/>
    <x v="0"/>
  </r>
  <r>
    <x v="41"/>
    <x v="9"/>
    <x v="0"/>
    <x v="3"/>
    <x v="40"/>
    <x v="48"/>
    <n v="0"/>
    <n v="0"/>
    <m/>
    <x v="0"/>
  </r>
  <r>
    <x v="41"/>
    <x v="9"/>
    <x v="0"/>
    <x v="2"/>
    <x v="40"/>
    <x v="48"/>
    <n v="0"/>
    <n v="0"/>
    <m/>
    <x v="0"/>
  </r>
  <r>
    <x v="41"/>
    <x v="9"/>
    <x v="0"/>
    <x v="7"/>
    <x v="40"/>
    <x v="48"/>
    <n v="0"/>
    <n v="0"/>
    <m/>
    <x v="0"/>
  </r>
  <r>
    <x v="41"/>
    <x v="9"/>
    <x v="0"/>
    <x v="0"/>
    <x v="40"/>
    <x v="48"/>
    <n v="37.17"/>
    <n v="0"/>
    <m/>
    <x v="0"/>
  </r>
  <r>
    <x v="41"/>
    <x v="9"/>
    <x v="0"/>
    <x v="3"/>
    <x v="40"/>
    <x v="49"/>
    <n v="0"/>
    <n v="0"/>
    <m/>
    <x v="0"/>
  </r>
  <r>
    <x v="41"/>
    <x v="9"/>
    <x v="0"/>
    <x v="2"/>
    <x v="40"/>
    <x v="49"/>
    <n v="0"/>
    <n v="0"/>
    <m/>
    <x v="0"/>
  </r>
  <r>
    <x v="41"/>
    <x v="9"/>
    <x v="0"/>
    <x v="7"/>
    <x v="40"/>
    <x v="49"/>
    <n v="0"/>
    <n v="0"/>
    <m/>
    <x v="0"/>
  </r>
  <r>
    <x v="41"/>
    <x v="9"/>
    <x v="0"/>
    <x v="0"/>
    <x v="40"/>
    <x v="49"/>
    <n v="46.08"/>
    <n v="0"/>
    <m/>
    <x v="0"/>
  </r>
  <r>
    <x v="41"/>
    <x v="9"/>
    <x v="0"/>
    <x v="3"/>
    <x v="40"/>
    <x v="50"/>
    <n v="0"/>
    <n v="0"/>
    <m/>
    <x v="0"/>
  </r>
  <r>
    <x v="41"/>
    <x v="9"/>
    <x v="0"/>
    <x v="2"/>
    <x v="40"/>
    <x v="50"/>
    <n v="0"/>
    <n v="0"/>
    <m/>
    <x v="0"/>
  </r>
  <r>
    <x v="41"/>
    <x v="9"/>
    <x v="0"/>
    <x v="7"/>
    <x v="40"/>
    <x v="50"/>
    <n v="0"/>
    <n v="0"/>
    <m/>
    <x v="0"/>
  </r>
  <r>
    <x v="41"/>
    <x v="9"/>
    <x v="0"/>
    <x v="0"/>
    <x v="40"/>
    <x v="50"/>
    <n v="37.619999999999997"/>
    <n v="0"/>
    <m/>
    <x v="0"/>
  </r>
  <r>
    <x v="41"/>
    <x v="9"/>
    <x v="0"/>
    <x v="3"/>
    <x v="40"/>
    <x v="51"/>
    <n v="0"/>
    <n v="0"/>
    <m/>
    <x v="0"/>
  </r>
  <r>
    <x v="41"/>
    <x v="9"/>
    <x v="0"/>
    <x v="2"/>
    <x v="40"/>
    <x v="51"/>
    <n v="0"/>
    <n v="0"/>
    <m/>
    <x v="0"/>
  </r>
  <r>
    <x v="41"/>
    <x v="9"/>
    <x v="0"/>
    <x v="7"/>
    <x v="40"/>
    <x v="51"/>
    <n v="0"/>
    <n v="0"/>
    <m/>
    <x v="0"/>
  </r>
  <r>
    <x v="41"/>
    <x v="9"/>
    <x v="0"/>
    <x v="0"/>
    <x v="40"/>
    <x v="51"/>
    <n v="0"/>
    <n v="0"/>
    <m/>
    <x v="0"/>
  </r>
  <r>
    <x v="41"/>
    <x v="9"/>
    <x v="0"/>
    <x v="3"/>
    <x v="40"/>
    <x v="52"/>
    <n v="0"/>
    <n v="0"/>
    <m/>
    <x v="0"/>
  </r>
  <r>
    <x v="41"/>
    <x v="9"/>
    <x v="0"/>
    <x v="2"/>
    <x v="40"/>
    <x v="52"/>
    <n v="14.24"/>
    <n v="0"/>
    <m/>
    <x v="0"/>
  </r>
  <r>
    <x v="41"/>
    <x v="9"/>
    <x v="0"/>
    <x v="7"/>
    <x v="40"/>
    <x v="52"/>
    <n v="0"/>
    <n v="0"/>
    <m/>
    <x v="0"/>
  </r>
  <r>
    <x v="41"/>
    <x v="9"/>
    <x v="0"/>
    <x v="0"/>
    <x v="40"/>
    <x v="52"/>
    <n v="0"/>
    <n v="0"/>
    <m/>
    <x v="0"/>
  </r>
  <r>
    <x v="41"/>
    <x v="9"/>
    <x v="0"/>
    <x v="3"/>
    <x v="40"/>
    <x v="53"/>
    <n v="0"/>
    <n v="0"/>
    <m/>
    <x v="0"/>
  </r>
  <r>
    <x v="41"/>
    <x v="9"/>
    <x v="0"/>
    <x v="2"/>
    <x v="40"/>
    <x v="53"/>
    <n v="13.64"/>
    <n v="0"/>
    <m/>
    <x v="0"/>
  </r>
  <r>
    <x v="41"/>
    <x v="9"/>
    <x v="0"/>
    <x v="7"/>
    <x v="40"/>
    <x v="53"/>
    <n v="0"/>
    <n v="0"/>
    <m/>
    <x v="0"/>
  </r>
  <r>
    <x v="41"/>
    <x v="9"/>
    <x v="0"/>
    <x v="0"/>
    <x v="40"/>
    <x v="53"/>
    <n v="0"/>
    <n v="0"/>
    <m/>
    <x v="0"/>
  </r>
  <r>
    <x v="41"/>
    <x v="9"/>
    <x v="0"/>
    <x v="3"/>
    <x v="40"/>
    <x v="54"/>
    <n v="0"/>
    <n v="0"/>
    <m/>
    <x v="0"/>
  </r>
  <r>
    <x v="41"/>
    <x v="9"/>
    <x v="0"/>
    <x v="2"/>
    <x v="40"/>
    <x v="54"/>
    <n v="13.19"/>
    <n v="0"/>
    <m/>
    <x v="0"/>
  </r>
  <r>
    <x v="41"/>
    <x v="9"/>
    <x v="0"/>
    <x v="7"/>
    <x v="40"/>
    <x v="54"/>
    <n v="0"/>
    <n v="0"/>
    <m/>
    <x v="0"/>
  </r>
  <r>
    <x v="41"/>
    <x v="9"/>
    <x v="0"/>
    <x v="0"/>
    <x v="40"/>
    <x v="54"/>
    <n v="0"/>
    <n v="0"/>
    <m/>
    <x v="0"/>
  </r>
  <r>
    <x v="41"/>
    <x v="9"/>
    <x v="0"/>
    <x v="3"/>
    <x v="40"/>
    <x v="55"/>
    <n v="0"/>
    <n v="0"/>
    <m/>
    <x v="0"/>
  </r>
  <r>
    <x v="41"/>
    <x v="9"/>
    <x v="0"/>
    <x v="2"/>
    <x v="40"/>
    <x v="55"/>
    <n v="13.03"/>
    <n v="0"/>
    <m/>
    <x v="0"/>
  </r>
  <r>
    <x v="41"/>
    <x v="9"/>
    <x v="0"/>
    <x v="7"/>
    <x v="40"/>
    <x v="55"/>
    <n v="0"/>
    <n v="0"/>
    <m/>
    <x v="0"/>
  </r>
  <r>
    <x v="41"/>
    <x v="9"/>
    <x v="0"/>
    <x v="0"/>
    <x v="40"/>
    <x v="55"/>
    <n v="0"/>
    <n v="0"/>
    <m/>
    <x v="0"/>
  </r>
  <r>
    <x v="41"/>
    <x v="9"/>
    <x v="0"/>
    <x v="3"/>
    <x v="40"/>
    <x v="56"/>
    <n v="0"/>
    <n v="0"/>
    <m/>
    <x v="0"/>
  </r>
  <r>
    <x v="41"/>
    <x v="9"/>
    <x v="0"/>
    <x v="2"/>
    <x v="40"/>
    <x v="56"/>
    <n v="12.85"/>
    <n v="0"/>
    <m/>
    <x v="0"/>
  </r>
  <r>
    <x v="41"/>
    <x v="9"/>
    <x v="0"/>
    <x v="7"/>
    <x v="40"/>
    <x v="56"/>
    <n v="0"/>
    <n v="0"/>
    <m/>
    <x v="0"/>
  </r>
  <r>
    <x v="41"/>
    <x v="9"/>
    <x v="0"/>
    <x v="0"/>
    <x v="40"/>
    <x v="56"/>
    <n v="0"/>
    <n v="0"/>
    <m/>
    <x v="0"/>
  </r>
  <r>
    <x v="41"/>
    <x v="9"/>
    <x v="0"/>
    <x v="3"/>
    <x v="40"/>
    <x v="57"/>
    <n v="0"/>
    <n v="0"/>
    <m/>
    <x v="0"/>
  </r>
  <r>
    <x v="41"/>
    <x v="9"/>
    <x v="0"/>
    <x v="2"/>
    <x v="40"/>
    <x v="57"/>
    <n v="12.66"/>
    <n v="0"/>
    <m/>
    <x v="0"/>
  </r>
  <r>
    <x v="41"/>
    <x v="9"/>
    <x v="0"/>
    <x v="7"/>
    <x v="40"/>
    <x v="57"/>
    <n v="0"/>
    <n v="0"/>
    <m/>
    <x v="0"/>
  </r>
  <r>
    <x v="41"/>
    <x v="9"/>
    <x v="0"/>
    <x v="0"/>
    <x v="40"/>
    <x v="57"/>
    <n v="0"/>
    <n v="0"/>
    <m/>
    <x v="0"/>
  </r>
  <r>
    <x v="41"/>
    <x v="9"/>
    <x v="0"/>
    <x v="3"/>
    <x v="40"/>
    <x v="58"/>
    <n v="0"/>
    <n v="0"/>
    <m/>
    <x v="0"/>
  </r>
  <r>
    <x v="41"/>
    <x v="9"/>
    <x v="0"/>
    <x v="2"/>
    <x v="40"/>
    <x v="58"/>
    <n v="12.89"/>
    <n v="0"/>
    <m/>
    <x v="0"/>
  </r>
  <r>
    <x v="41"/>
    <x v="9"/>
    <x v="0"/>
    <x v="7"/>
    <x v="40"/>
    <x v="58"/>
    <n v="0"/>
    <n v="0"/>
    <m/>
    <x v="0"/>
  </r>
  <r>
    <x v="41"/>
    <x v="9"/>
    <x v="0"/>
    <x v="0"/>
    <x v="40"/>
    <x v="58"/>
    <n v="0"/>
    <n v="0"/>
    <m/>
    <x v="0"/>
  </r>
  <r>
    <x v="41"/>
    <x v="9"/>
    <x v="0"/>
    <x v="3"/>
    <x v="40"/>
    <x v="59"/>
    <n v="0"/>
    <n v="0"/>
    <m/>
    <x v="0"/>
  </r>
  <r>
    <x v="41"/>
    <x v="9"/>
    <x v="0"/>
    <x v="2"/>
    <x v="40"/>
    <x v="59"/>
    <n v="13"/>
    <n v="0"/>
    <m/>
    <x v="0"/>
  </r>
  <r>
    <x v="41"/>
    <x v="9"/>
    <x v="0"/>
    <x v="7"/>
    <x v="40"/>
    <x v="59"/>
    <n v="0"/>
    <n v="0"/>
    <m/>
    <x v="0"/>
  </r>
  <r>
    <x v="41"/>
    <x v="9"/>
    <x v="0"/>
    <x v="0"/>
    <x v="40"/>
    <x v="59"/>
    <n v="0"/>
    <n v="0"/>
    <m/>
    <x v="0"/>
  </r>
  <r>
    <x v="41"/>
    <x v="9"/>
    <x v="0"/>
    <x v="3"/>
    <x v="40"/>
    <x v="60"/>
    <n v="0"/>
    <n v="0"/>
    <m/>
    <x v="0"/>
  </r>
  <r>
    <x v="41"/>
    <x v="9"/>
    <x v="0"/>
    <x v="2"/>
    <x v="40"/>
    <x v="60"/>
    <n v="13.06"/>
    <n v="0"/>
    <m/>
    <x v="0"/>
  </r>
  <r>
    <x v="41"/>
    <x v="9"/>
    <x v="0"/>
    <x v="7"/>
    <x v="40"/>
    <x v="60"/>
    <n v="0"/>
    <n v="0"/>
    <m/>
    <x v="0"/>
  </r>
  <r>
    <x v="41"/>
    <x v="9"/>
    <x v="0"/>
    <x v="0"/>
    <x v="40"/>
    <x v="60"/>
    <n v="0"/>
    <n v="0"/>
    <m/>
    <x v="0"/>
  </r>
  <r>
    <x v="41"/>
    <x v="9"/>
    <x v="0"/>
    <x v="3"/>
    <x v="40"/>
    <x v="0"/>
    <n v="0"/>
    <n v="0"/>
    <m/>
    <x v="0"/>
  </r>
  <r>
    <x v="41"/>
    <x v="9"/>
    <x v="0"/>
    <x v="2"/>
    <x v="40"/>
    <x v="0"/>
    <n v="13.16"/>
    <n v="0"/>
    <m/>
    <x v="0"/>
  </r>
  <r>
    <x v="41"/>
    <x v="9"/>
    <x v="0"/>
    <x v="7"/>
    <x v="40"/>
    <x v="0"/>
    <n v="0"/>
    <n v="0"/>
    <m/>
    <x v="0"/>
  </r>
  <r>
    <x v="41"/>
    <x v="9"/>
    <x v="0"/>
    <x v="0"/>
    <x v="40"/>
    <x v="0"/>
    <n v="0"/>
    <n v="0"/>
    <m/>
    <x v="0"/>
  </r>
  <r>
    <x v="41"/>
    <x v="9"/>
    <x v="0"/>
    <x v="3"/>
    <x v="40"/>
    <x v="1"/>
    <n v="0"/>
    <n v="0"/>
    <m/>
    <x v="0"/>
  </r>
  <r>
    <x v="41"/>
    <x v="9"/>
    <x v="0"/>
    <x v="2"/>
    <x v="40"/>
    <x v="1"/>
    <n v="13.33"/>
    <n v="0"/>
    <m/>
    <x v="0"/>
  </r>
  <r>
    <x v="41"/>
    <x v="9"/>
    <x v="0"/>
    <x v="7"/>
    <x v="40"/>
    <x v="1"/>
    <n v="0"/>
    <n v="0"/>
    <m/>
    <x v="0"/>
  </r>
  <r>
    <x v="41"/>
    <x v="9"/>
    <x v="0"/>
    <x v="0"/>
    <x v="40"/>
    <x v="1"/>
    <n v="0"/>
    <n v="0"/>
    <m/>
    <x v="0"/>
  </r>
  <r>
    <x v="41"/>
    <x v="9"/>
    <x v="0"/>
    <x v="3"/>
    <x v="40"/>
    <x v="2"/>
    <n v="0"/>
    <n v="0"/>
    <m/>
    <x v="0"/>
  </r>
  <r>
    <x v="41"/>
    <x v="9"/>
    <x v="0"/>
    <x v="2"/>
    <x v="40"/>
    <x v="2"/>
    <n v="13.5"/>
    <n v="0"/>
    <m/>
    <x v="0"/>
  </r>
  <r>
    <x v="41"/>
    <x v="9"/>
    <x v="0"/>
    <x v="7"/>
    <x v="40"/>
    <x v="2"/>
    <n v="0"/>
    <n v="0"/>
    <m/>
    <x v="0"/>
  </r>
  <r>
    <x v="41"/>
    <x v="9"/>
    <x v="0"/>
    <x v="0"/>
    <x v="40"/>
    <x v="2"/>
    <n v="0"/>
    <n v="0"/>
    <m/>
    <x v="0"/>
  </r>
  <r>
    <x v="41"/>
    <x v="9"/>
    <x v="0"/>
    <x v="3"/>
    <x v="40"/>
    <x v="3"/>
    <n v="0"/>
    <n v="0"/>
    <m/>
    <x v="0"/>
  </r>
  <r>
    <x v="41"/>
    <x v="9"/>
    <x v="0"/>
    <x v="2"/>
    <x v="40"/>
    <x v="3"/>
    <n v="13.61"/>
    <n v="0"/>
    <m/>
    <x v="0"/>
  </r>
  <r>
    <x v="41"/>
    <x v="9"/>
    <x v="0"/>
    <x v="7"/>
    <x v="40"/>
    <x v="3"/>
    <n v="0"/>
    <n v="0"/>
    <m/>
    <x v="0"/>
  </r>
  <r>
    <x v="41"/>
    <x v="9"/>
    <x v="0"/>
    <x v="0"/>
    <x v="40"/>
    <x v="3"/>
    <n v="0"/>
    <n v="0"/>
    <m/>
    <x v="0"/>
  </r>
  <r>
    <x v="41"/>
    <x v="9"/>
    <x v="0"/>
    <x v="3"/>
    <x v="40"/>
    <x v="4"/>
    <n v="0"/>
    <n v="0"/>
    <m/>
    <x v="0"/>
  </r>
  <r>
    <x v="41"/>
    <x v="9"/>
    <x v="0"/>
    <x v="2"/>
    <x v="40"/>
    <x v="4"/>
    <n v="13.72"/>
    <n v="0"/>
    <m/>
    <x v="0"/>
  </r>
  <r>
    <x v="41"/>
    <x v="9"/>
    <x v="0"/>
    <x v="7"/>
    <x v="40"/>
    <x v="4"/>
    <n v="0"/>
    <n v="0"/>
    <m/>
    <x v="0"/>
  </r>
  <r>
    <x v="41"/>
    <x v="9"/>
    <x v="0"/>
    <x v="0"/>
    <x v="40"/>
    <x v="4"/>
    <n v="0"/>
    <n v="0"/>
    <m/>
    <x v="0"/>
  </r>
  <r>
    <x v="41"/>
    <x v="9"/>
    <x v="0"/>
    <x v="3"/>
    <x v="40"/>
    <x v="5"/>
    <n v="0"/>
    <n v="0"/>
    <m/>
    <x v="0"/>
  </r>
  <r>
    <x v="41"/>
    <x v="9"/>
    <x v="0"/>
    <x v="2"/>
    <x v="40"/>
    <x v="5"/>
    <n v="13.85"/>
    <n v="0"/>
    <m/>
    <x v="0"/>
  </r>
  <r>
    <x v="41"/>
    <x v="9"/>
    <x v="0"/>
    <x v="7"/>
    <x v="40"/>
    <x v="5"/>
    <n v="0"/>
    <n v="0"/>
    <m/>
    <x v="0"/>
  </r>
  <r>
    <x v="41"/>
    <x v="9"/>
    <x v="0"/>
    <x v="0"/>
    <x v="40"/>
    <x v="5"/>
    <n v="0"/>
    <n v="0"/>
    <m/>
    <x v="0"/>
  </r>
  <r>
    <x v="41"/>
    <x v="9"/>
    <x v="0"/>
    <x v="3"/>
    <x v="40"/>
    <x v="6"/>
    <n v="0"/>
    <n v="0"/>
    <m/>
    <x v="0"/>
  </r>
  <r>
    <x v="41"/>
    <x v="9"/>
    <x v="0"/>
    <x v="2"/>
    <x v="40"/>
    <x v="6"/>
    <n v="13.97"/>
    <n v="0"/>
    <m/>
    <x v="0"/>
  </r>
  <r>
    <x v="41"/>
    <x v="9"/>
    <x v="0"/>
    <x v="7"/>
    <x v="40"/>
    <x v="6"/>
    <n v="0"/>
    <n v="0"/>
    <m/>
    <x v="0"/>
  </r>
  <r>
    <x v="41"/>
    <x v="9"/>
    <x v="0"/>
    <x v="0"/>
    <x v="40"/>
    <x v="6"/>
    <n v="0"/>
    <n v="0"/>
    <m/>
    <x v="0"/>
  </r>
  <r>
    <x v="41"/>
    <x v="9"/>
    <x v="0"/>
    <x v="3"/>
    <x v="40"/>
    <x v="7"/>
    <n v="0"/>
    <n v="0"/>
    <m/>
    <x v="0"/>
  </r>
  <r>
    <x v="41"/>
    <x v="9"/>
    <x v="0"/>
    <x v="2"/>
    <x v="40"/>
    <x v="7"/>
    <n v="14.09"/>
    <n v="0"/>
    <m/>
    <x v="0"/>
  </r>
  <r>
    <x v="41"/>
    <x v="9"/>
    <x v="0"/>
    <x v="7"/>
    <x v="40"/>
    <x v="7"/>
    <n v="0"/>
    <n v="0"/>
    <m/>
    <x v="0"/>
  </r>
  <r>
    <x v="41"/>
    <x v="9"/>
    <x v="0"/>
    <x v="0"/>
    <x v="40"/>
    <x v="7"/>
    <n v="0"/>
    <n v="0"/>
    <m/>
    <x v="0"/>
  </r>
  <r>
    <x v="41"/>
    <x v="9"/>
    <x v="0"/>
    <x v="3"/>
    <x v="40"/>
    <x v="8"/>
    <n v="0"/>
    <n v="0"/>
    <m/>
    <x v="0"/>
  </r>
  <r>
    <x v="41"/>
    <x v="9"/>
    <x v="0"/>
    <x v="2"/>
    <x v="40"/>
    <x v="8"/>
    <n v="14.2"/>
    <n v="0"/>
    <m/>
    <x v="0"/>
  </r>
  <r>
    <x v="41"/>
    <x v="9"/>
    <x v="0"/>
    <x v="7"/>
    <x v="40"/>
    <x v="8"/>
    <n v="0"/>
    <n v="0"/>
    <m/>
    <x v="0"/>
  </r>
  <r>
    <x v="41"/>
    <x v="9"/>
    <x v="0"/>
    <x v="0"/>
    <x v="40"/>
    <x v="8"/>
    <n v="0"/>
    <n v="0"/>
    <m/>
    <x v="0"/>
  </r>
  <r>
    <x v="41"/>
    <x v="9"/>
    <x v="0"/>
    <x v="3"/>
    <x v="40"/>
    <x v="9"/>
    <n v="0"/>
    <n v="0"/>
    <m/>
    <x v="0"/>
  </r>
  <r>
    <x v="41"/>
    <x v="9"/>
    <x v="0"/>
    <x v="2"/>
    <x v="40"/>
    <x v="9"/>
    <n v="14.32"/>
    <n v="0"/>
    <m/>
    <x v="0"/>
  </r>
  <r>
    <x v="41"/>
    <x v="9"/>
    <x v="0"/>
    <x v="7"/>
    <x v="40"/>
    <x v="9"/>
    <n v="0"/>
    <n v="0"/>
    <m/>
    <x v="0"/>
  </r>
  <r>
    <x v="41"/>
    <x v="9"/>
    <x v="0"/>
    <x v="0"/>
    <x v="40"/>
    <x v="9"/>
    <n v="0"/>
    <n v="0"/>
    <m/>
    <x v="0"/>
  </r>
  <r>
    <x v="41"/>
    <x v="9"/>
    <x v="0"/>
    <x v="3"/>
    <x v="40"/>
    <x v="10"/>
    <n v="0"/>
    <n v="0"/>
    <m/>
    <x v="0"/>
  </r>
  <r>
    <x v="41"/>
    <x v="9"/>
    <x v="0"/>
    <x v="2"/>
    <x v="40"/>
    <x v="10"/>
    <n v="14.44"/>
    <n v="0"/>
    <m/>
    <x v="0"/>
  </r>
  <r>
    <x v="41"/>
    <x v="9"/>
    <x v="0"/>
    <x v="7"/>
    <x v="40"/>
    <x v="10"/>
    <n v="0"/>
    <n v="0"/>
    <m/>
    <x v="0"/>
  </r>
  <r>
    <x v="41"/>
    <x v="9"/>
    <x v="0"/>
    <x v="0"/>
    <x v="40"/>
    <x v="10"/>
    <n v="0"/>
    <n v="0"/>
    <m/>
    <x v="0"/>
  </r>
  <r>
    <x v="41"/>
    <x v="9"/>
    <x v="0"/>
    <x v="3"/>
    <x v="40"/>
    <x v="11"/>
    <n v="0"/>
    <n v="0"/>
    <m/>
    <x v="0"/>
  </r>
  <r>
    <x v="41"/>
    <x v="9"/>
    <x v="0"/>
    <x v="2"/>
    <x v="40"/>
    <x v="11"/>
    <n v="14.56"/>
    <n v="0"/>
    <m/>
    <x v="0"/>
  </r>
  <r>
    <x v="41"/>
    <x v="9"/>
    <x v="0"/>
    <x v="7"/>
    <x v="40"/>
    <x v="11"/>
    <n v="0"/>
    <n v="0"/>
    <m/>
    <x v="0"/>
  </r>
  <r>
    <x v="41"/>
    <x v="9"/>
    <x v="0"/>
    <x v="0"/>
    <x v="40"/>
    <x v="11"/>
    <n v="0"/>
    <n v="0"/>
    <m/>
    <x v="0"/>
  </r>
  <r>
    <x v="41"/>
    <x v="9"/>
    <x v="0"/>
    <x v="3"/>
    <x v="40"/>
    <x v="12"/>
    <n v="0"/>
    <n v="0"/>
    <m/>
    <x v="0"/>
  </r>
  <r>
    <x v="41"/>
    <x v="9"/>
    <x v="0"/>
    <x v="2"/>
    <x v="40"/>
    <x v="12"/>
    <n v="14.68"/>
    <n v="0"/>
    <m/>
    <x v="0"/>
  </r>
  <r>
    <x v="41"/>
    <x v="9"/>
    <x v="0"/>
    <x v="7"/>
    <x v="40"/>
    <x v="12"/>
    <n v="0"/>
    <n v="0"/>
    <m/>
    <x v="0"/>
  </r>
  <r>
    <x v="41"/>
    <x v="9"/>
    <x v="0"/>
    <x v="0"/>
    <x v="40"/>
    <x v="12"/>
    <n v="0"/>
    <n v="0"/>
    <m/>
    <x v="0"/>
  </r>
  <r>
    <x v="41"/>
    <x v="9"/>
    <x v="0"/>
    <x v="3"/>
    <x v="40"/>
    <x v="13"/>
    <n v="0"/>
    <n v="0"/>
    <m/>
    <x v="0"/>
  </r>
  <r>
    <x v="41"/>
    <x v="9"/>
    <x v="0"/>
    <x v="2"/>
    <x v="40"/>
    <x v="13"/>
    <n v="14.8"/>
    <n v="0"/>
    <m/>
    <x v="0"/>
  </r>
  <r>
    <x v="41"/>
    <x v="9"/>
    <x v="0"/>
    <x v="7"/>
    <x v="40"/>
    <x v="13"/>
    <n v="0"/>
    <n v="0"/>
    <m/>
    <x v="0"/>
  </r>
  <r>
    <x v="41"/>
    <x v="9"/>
    <x v="0"/>
    <x v="0"/>
    <x v="40"/>
    <x v="13"/>
    <n v="0"/>
    <n v="0"/>
    <m/>
    <x v="0"/>
  </r>
  <r>
    <x v="41"/>
    <x v="9"/>
    <x v="0"/>
    <x v="3"/>
    <x v="40"/>
    <x v="14"/>
    <n v="0"/>
    <n v="0"/>
    <m/>
    <x v="0"/>
  </r>
  <r>
    <x v="41"/>
    <x v="9"/>
    <x v="0"/>
    <x v="2"/>
    <x v="40"/>
    <x v="14"/>
    <n v="14.93"/>
    <n v="0"/>
    <m/>
    <x v="0"/>
  </r>
  <r>
    <x v="41"/>
    <x v="9"/>
    <x v="0"/>
    <x v="7"/>
    <x v="40"/>
    <x v="14"/>
    <n v="0"/>
    <n v="0"/>
    <m/>
    <x v="0"/>
  </r>
  <r>
    <x v="41"/>
    <x v="9"/>
    <x v="0"/>
    <x v="0"/>
    <x v="40"/>
    <x v="14"/>
    <n v="0"/>
    <n v="0"/>
    <m/>
    <x v="0"/>
  </r>
  <r>
    <x v="41"/>
    <x v="9"/>
    <x v="0"/>
    <x v="3"/>
    <x v="40"/>
    <x v="15"/>
    <n v="0"/>
    <n v="0"/>
    <m/>
    <x v="0"/>
  </r>
  <r>
    <x v="41"/>
    <x v="9"/>
    <x v="0"/>
    <x v="2"/>
    <x v="40"/>
    <x v="15"/>
    <n v="15.05"/>
    <n v="0"/>
    <m/>
    <x v="0"/>
  </r>
  <r>
    <x v="41"/>
    <x v="9"/>
    <x v="0"/>
    <x v="7"/>
    <x v="40"/>
    <x v="15"/>
    <n v="0"/>
    <n v="0"/>
    <m/>
    <x v="0"/>
  </r>
  <r>
    <x v="41"/>
    <x v="9"/>
    <x v="0"/>
    <x v="0"/>
    <x v="40"/>
    <x v="15"/>
    <n v="0"/>
    <n v="0"/>
    <m/>
    <x v="0"/>
  </r>
  <r>
    <x v="41"/>
    <x v="9"/>
    <x v="0"/>
    <x v="3"/>
    <x v="40"/>
    <x v="16"/>
    <n v="0"/>
    <n v="0"/>
    <m/>
    <x v="0"/>
  </r>
  <r>
    <x v="41"/>
    <x v="9"/>
    <x v="0"/>
    <x v="2"/>
    <x v="40"/>
    <x v="16"/>
    <n v="15.17"/>
    <n v="0"/>
    <m/>
    <x v="0"/>
  </r>
  <r>
    <x v="41"/>
    <x v="9"/>
    <x v="0"/>
    <x v="7"/>
    <x v="40"/>
    <x v="16"/>
    <n v="0"/>
    <n v="0"/>
    <m/>
    <x v="0"/>
  </r>
  <r>
    <x v="41"/>
    <x v="9"/>
    <x v="0"/>
    <x v="0"/>
    <x v="40"/>
    <x v="16"/>
    <n v="0"/>
    <n v="0"/>
    <m/>
    <x v="0"/>
  </r>
  <r>
    <x v="41"/>
    <x v="9"/>
    <x v="0"/>
    <x v="3"/>
    <x v="40"/>
    <x v="17"/>
    <n v="0"/>
    <n v="0"/>
    <m/>
    <x v="0"/>
  </r>
  <r>
    <x v="41"/>
    <x v="9"/>
    <x v="0"/>
    <x v="2"/>
    <x v="40"/>
    <x v="17"/>
    <n v="15.25"/>
    <n v="0"/>
    <m/>
    <x v="0"/>
  </r>
  <r>
    <x v="41"/>
    <x v="9"/>
    <x v="0"/>
    <x v="7"/>
    <x v="40"/>
    <x v="17"/>
    <n v="0"/>
    <n v="0"/>
    <m/>
    <x v="0"/>
  </r>
  <r>
    <x v="41"/>
    <x v="9"/>
    <x v="0"/>
    <x v="0"/>
    <x v="40"/>
    <x v="17"/>
    <n v="0"/>
    <n v="0"/>
    <m/>
    <x v="0"/>
  </r>
  <r>
    <x v="41"/>
    <x v="9"/>
    <x v="0"/>
    <x v="3"/>
    <x v="40"/>
    <x v="18"/>
    <n v="0"/>
    <n v="0"/>
    <m/>
    <x v="0"/>
  </r>
  <r>
    <x v="41"/>
    <x v="9"/>
    <x v="0"/>
    <x v="2"/>
    <x v="40"/>
    <x v="18"/>
    <n v="15.35"/>
    <n v="0"/>
    <m/>
    <x v="0"/>
  </r>
  <r>
    <x v="41"/>
    <x v="9"/>
    <x v="0"/>
    <x v="7"/>
    <x v="40"/>
    <x v="18"/>
    <n v="0"/>
    <n v="0"/>
    <m/>
    <x v="0"/>
  </r>
  <r>
    <x v="41"/>
    <x v="9"/>
    <x v="0"/>
    <x v="0"/>
    <x v="40"/>
    <x v="18"/>
    <n v="0"/>
    <n v="0"/>
    <m/>
    <x v="0"/>
  </r>
  <r>
    <x v="41"/>
    <x v="9"/>
    <x v="0"/>
    <x v="3"/>
    <x v="40"/>
    <x v="19"/>
    <n v="0"/>
    <n v="0"/>
    <m/>
    <x v="0"/>
  </r>
  <r>
    <x v="41"/>
    <x v="9"/>
    <x v="0"/>
    <x v="2"/>
    <x v="40"/>
    <x v="19"/>
    <n v="15.44"/>
    <n v="0"/>
    <m/>
    <x v="0"/>
  </r>
  <r>
    <x v="41"/>
    <x v="9"/>
    <x v="0"/>
    <x v="7"/>
    <x v="40"/>
    <x v="19"/>
    <n v="0"/>
    <n v="0"/>
    <m/>
    <x v="0"/>
  </r>
  <r>
    <x v="41"/>
    <x v="9"/>
    <x v="0"/>
    <x v="0"/>
    <x v="40"/>
    <x v="19"/>
    <n v="0"/>
    <n v="0"/>
    <m/>
    <x v="0"/>
  </r>
  <r>
    <x v="41"/>
    <x v="9"/>
    <x v="0"/>
    <x v="3"/>
    <x v="40"/>
    <x v="20"/>
    <n v="0"/>
    <n v="0"/>
    <m/>
    <x v="0"/>
  </r>
  <r>
    <x v="41"/>
    <x v="9"/>
    <x v="0"/>
    <x v="2"/>
    <x v="40"/>
    <x v="20"/>
    <n v="15.56"/>
    <n v="0"/>
    <m/>
    <x v="0"/>
  </r>
  <r>
    <x v="41"/>
    <x v="9"/>
    <x v="0"/>
    <x v="7"/>
    <x v="40"/>
    <x v="20"/>
    <n v="0"/>
    <n v="0"/>
    <m/>
    <x v="0"/>
  </r>
  <r>
    <x v="41"/>
    <x v="9"/>
    <x v="0"/>
    <x v="0"/>
    <x v="40"/>
    <x v="20"/>
    <n v="0"/>
    <n v="0"/>
    <m/>
    <x v="0"/>
  </r>
  <r>
    <x v="41"/>
    <x v="9"/>
    <x v="0"/>
    <x v="3"/>
    <x v="40"/>
    <x v="21"/>
    <n v="0"/>
    <n v="0"/>
    <m/>
    <x v="0"/>
  </r>
  <r>
    <x v="41"/>
    <x v="9"/>
    <x v="0"/>
    <x v="2"/>
    <x v="40"/>
    <x v="21"/>
    <n v="15.56"/>
    <n v="0"/>
    <m/>
    <x v="0"/>
  </r>
  <r>
    <x v="41"/>
    <x v="9"/>
    <x v="0"/>
    <x v="7"/>
    <x v="40"/>
    <x v="21"/>
    <n v="0"/>
    <n v="0"/>
    <m/>
    <x v="0"/>
  </r>
  <r>
    <x v="41"/>
    <x v="9"/>
    <x v="0"/>
    <x v="0"/>
    <x v="40"/>
    <x v="21"/>
    <n v="0"/>
    <n v="0"/>
    <m/>
    <x v="0"/>
  </r>
  <r>
    <x v="41"/>
    <x v="9"/>
    <x v="0"/>
    <x v="3"/>
    <x v="40"/>
    <x v="22"/>
    <n v="0"/>
    <n v="0"/>
    <m/>
    <x v="0"/>
  </r>
  <r>
    <x v="41"/>
    <x v="9"/>
    <x v="0"/>
    <x v="2"/>
    <x v="40"/>
    <x v="22"/>
    <n v="15.56"/>
    <n v="0"/>
    <m/>
    <x v="0"/>
  </r>
  <r>
    <x v="41"/>
    <x v="9"/>
    <x v="0"/>
    <x v="7"/>
    <x v="40"/>
    <x v="22"/>
    <n v="0"/>
    <n v="0"/>
    <m/>
    <x v="0"/>
  </r>
  <r>
    <x v="41"/>
    <x v="9"/>
    <x v="0"/>
    <x v="0"/>
    <x v="40"/>
    <x v="22"/>
    <n v="0"/>
    <n v="0"/>
    <m/>
    <x v="0"/>
  </r>
  <r>
    <x v="41"/>
    <x v="9"/>
    <x v="0"/>
    <x v="3"/>
    <x v="40"/>
    <x v="23"/>
    <n v="0"/>
    <n v="0"/>
    <m/>
    <x v="0"/>
  </r>
  <r>
    <x v="41"/>
    <x v="9"/>
    <x v="0"/>
    <x v="2"/>
    <x v="40"/>
    <x v="23"/>
    <n v="15.56"/>
    <n v="0"/>
    <m/>
    <x v="0"/>
  </r>
  <r>
    <x v="41"/>
    <x v="9"/>
    <x v="0"/>
    <x v="7"/>
    <x v="40"/>
    <x v="23"/>
    <n v="0"/>
    <n v="0"/>
    <m/>
    <x v="0"/>
  </r>
  <r>
    <x v="41"/>
    <x v="9"/>
    <x v="0"/>
    <x v="0"/>
    <x v="40"/>
    <x v="23"/>
    <n v="0"/>
    <n v="0"/>
    <m/>
    <x v="0"/>
  </r>
  <r>
    <x v="41"/>
    <x v="9"/>
    <x v="0"/>
    <x v="3"/>
    <x v="40"/>
    <x v="24"/>
    <n v="0"/>
    <n v="0"/>
    <m/>
    <x v="0"/>
  </r>
  <r>
    <x v="41"/>
    <x v="9"/>
    <x v="0"/>
    <x v="2"/>
    <x v="40"/>
    <x v="24"/>
    <n v="15.56"/>
    <n v="0"/>
    <m/>
    <x v="0"/>
  </r>
  <r>
    <x v="41"/>
    <x v="9"/>
    <x v="0"/>
    <x v="7"/>
    <x v="40"/>
    <x v="24"/>
    <n v="0"/>
    <n v="0"/>
    <m/>
    <x v="0"/>
  </r>
  <r>
    <x v="41"/>
    <x v="9"/>
    <x v="0"/>
    <x v="0"/>
    <x v="40"/>
    <x v="24"/>
    <n v="0"/>
    <n v="0"/>
    <m/>
    <x v="0"/>
  </r>
  <r>
    <x v="41"/>
    <x v="9"/>
    <x v="0"/>
    <x v="3"/>
    <x v="40"/>
    <x v="25"/>
    <n v="0"/>
    <n v="0"/>
    <m/>
    <x v="0"/>
  </r>
  <r>
    <x v="41"/>
    <x v="9"/>
    <x v="0"/>
    <x v="2"/>
    <x v="40"/>
    <x v="25"/>
    <n v="15.56"/>
    <n v="0"/>
    <m/>
    <x v="0"/>
  </r>
  <r>
    <x v="41"/>
    <x v="9"/>
    <x v="0"/>
    <x v="7"/>
    <x v="40"/>
    <x v="25"/>
    <n v="0"/>
    <n v="0"/>
    <m/>
    <x v="0"/>
  </r>
  <r>
    <x v="41"/>
    <x v="9"/>
    <x v="0"/>
    <x v="0"/>
    <x v="40"/>
    <x v="25"/>
    <n v="0"/>
    <n v="0"/>
    <m/>
    <x v="0"/>
  </r>
  <r>
    <x v="41"/>
    <x v="9"/>
    <x v="0"/>
    <x v="3"/>
    <x v="40"/>
    <x v="26"/>
    <n v="0"/>
    <n v="0"/>
    <m/>
    <x v="0"/>
  </r>
  <r>
    <x v="41"/>
    <x v="9"/>
    <x v="0"/>
    <x v="2"/>
    <x v="40"/>
    <x v="26"/>
    <n v="15.56"/>
    <n v="0"/>
    <m/>
    <x v="0"/>
  </r>
  <r>
    <x v="41"/>
    <x v="9"/>
    <x v="0"/>
    <x v="7"/>
    <x v="40"/>
    <x v="26"/>
    <n v="0"/>
    <n v="0"/>
    <m/>
    <x v="0"/>
  </r>
  <r>
    <x v="41"/>
    <x v="9"/>
    <x v="0"/>
    <x v="0"/>
    <x v="40"/>
    <x v="26"/>
    <n v="0"/>
    <n v="0"/>
    <m/>
    <x v="0"/>
  </r>
  <r>
    <x v="41"/>
    <x v="9"/>
    <x v="0"/>
    <x v="3"/>
    <x v="40"/>
    <x v="27"/>
    <n v="0"/>
    <n v="0"/>
    <m/>
    <x v="0"/>
  </r>
  <r>
    <x v="41"/>
    <x v="9"/>
    <x v="0"/>
    <x v="2"/>
    <x v="40"/>
    <x v="27"/>
    <n v="15.56"/>
    <n v="0"/>
    <m/>
    <x v="0"/>
  </r>
  <r>
    <x v="41"/>
    <x v="9"/>
    <x v="0"/>
    <x v="7"/>
    <x v="40"/>
    <x v="27"/>
    <n v="0"/>
    <n v="0"/>
    <m/>
    <x v="0"/>
  </r>
  <r>
    <x v="41"/>
    <x v="9"/>
    <x v="0"/>
    <x v="0"/>
    <x v="40"/>
    <x v="27"/>
    <n v="0"/>
    <n v="0"/>
    <m/>
    <x v="0"/>
  </r>
  <r>
    <x v="41"/>
    <x v="9"/>
    <x v="0"/>
    <x v="3"/>
    <x v="40"/>
    <x v="28"/>
    <n v="0"/>
    <n v="0"/>
    <m/>
    <x v="0"/>
  </r>
  <r>
    <x v="41"/>
    <x v="9"/>
    <x v="0"/>
    <x v="2"/>
    <x v="40"/>
    <x v="28"/>
    <n v="15.56"/>
    <n v="0"/>
    <m/>
    <x v="0"/>
  </r>
  <r>
    <x v="41"/>
    <x v="9"/>
    <x v="0"/>
    <x v="7"/>
    <x v="40"/>
    <x v="28"/>
    <n v="0"/>
    <n v="0"/>
    <m/>
    <x v="0"/>
  </r>
  <r>
    <x v="41"/>
    <x v="9"/>
    <x v="0"/>
    <x v="0"/>
    <x v="40"/>
    <x v="28"/>
    <n v="0"/>
    <n v="0"/>
    <m/>
    <x v="0"/>
  </r>
  <r>
    <x v="41"/>
    <x v="9"/>
    <x v="0"/>
    <x v="3"/>
    <x v="40"/>
    <x v="29"/>
    <n v="0"/>
    <n v="0"/>
    <m/>
    <x v="0"/>
  </r>
  <r>
    <x v="41"/>
    <x v="9"/>
    <x v="0"/>
    <x v="2"/>
    <x v="40"/>
    <x v="29"/>
    <n v="15.56"/>
    <n v="0"/>
    <m/>
    <x v="0"/>
  </r>
  <r>
    <x v="41"/>
    <x v="9"/>
    <x v="0"/>
    <x v="7"/>
    <x v="40"/>
    <x v="29"/>
    <n v="0"/>
    <n v="0"/>
    <m/>
    <x v="0"/>
  </r>
  <r>
    <x v="41"/>
    <x v="9"/>
    <x v="0"/>
    <x v="0"/>
    <x v="40"/>
    <x v="29"/>
    <n v="0"/>
    <n v="0"/>
    <m/>
    <x v="0"/>
  </r>
  <r>
    <x v="41"/>
    <x v="9"/>
    <x v="0"/>
    <x v="3"/>
    <x v="40"/>
    <x v="30"/>
    <n v="0"/>
    <n v="0"/>
    <m/>
    <x v="0"/>
  </r>
  <r>
    <x v="41"/>
    <x v="9"/>
    <x v="0"/>
    <x v="2"/>
    <x v="40"/>
    <x v="30"/>
    <n v="15.56"/>
    <n v="0"/>
    <m/>
    <x v="0"/>
  </r>
  <r>
    <x v="41"/>
    <x v="9"/>
    <x v="0"/>
    <x v="7"/>
    <x v="40"/>
    <x v="30"/>
    <n v="0"/>
    <n v="0"/>
    <m/>
    <x v="0"/>
  </r>
  <r>
    <x v="41"/>
    <x v="9"/>
    <x v="0"/>
    <x v="0"/>
    <x v="40"/>
    <x v="30"/>
    <n v="0"/>
    <n v="0"/>
    <m/>
    <x v="0"/>
  </r>
  <r>
    <x v="41"/>
    <x v="10"/>
    <x v="0"/>
    <x v="3"/>
    <x v="40"/>
    <x v="31"/>
    <n v="6.87"/>
    <n v="0"/>
    <m/>
    <x v="0"/>
  </r>
  <r>
    <x v="41"/>
    <x v="10"/>
    <x v="0"/>
    <x v="2"/>
    <x v="40"/>
    <x v="31"/>
    <n v="9.7100000000000009"/>
    <n v="0"/>
    <m/>
    <x v="0"/>
  </r>
  <r>
    <x v="41"/>
    <x v="10"/>
    <x v="0"/>
    <x v="7"/>
    <x v="40"/>
    <x v="31"/>
    <n v="5.04"/>
    <n v="0"/>
    <m/>
    <x v="0"/>
  </r>
  <r>
    <x v="41"/>
    <x v="10"/>
    <x v="0"/>
    <x v="0"/>
    <x v="40"/>
    <x v="31"/>
    <n v="17.579999999999998"/>
    <n v="0"/>
    <m/>
    <x v="0"/>
  </r>
  <r>
    <x v="41"/>
    <x v="10"/>
    <x v="0"/>
    <x v="3"/>
    <x v="40"/>
    <x v="32"/>
    <n v="6.34"/>
    <n v="0"/>
    <m/>
    <x v="0"/>
  </r>
  <r>
    <x v="41"/>
    <x v="10"/>
    <x v="0"/>
    <x v="2"/>
    <x v="40"/>
    <x v="32"/>
    <n v="9.3000000000000007"/>
    <n v="0"/>
    <m/>
    <x v="0"/>
  </r>
  <r>
    <x v="41"/>
    <x v="10"/>
    <x v="0"/>
    <x v="7"/>
    <x v="40"/>
    <x v="32"/>
    <n v="4.9000000000000004"/>
    <n v="0"/>
    <m/>
    <x v="0"/>
  </r>
  <r>
    <x v="41"/>
    <x v="10"/>
    <x v="0"/>
    <x v="0"/>
    <x v="40"/>
    <x v="32"/>
    <n v="17.88"/>
    <n v="0"/>
    <m/>
    <x v="0"/>
  </r>
  <r>
    <x v="41"/>
    <x v="10"/>
    <x v="0"/>
    <x v="3"/>
    <x v="40"/>
    <x v="33"/>
    <n v="5.66"/>
    <n v="0"/>
    <m/>
    <x v="0"/>
  </r>
  <r>
    <x v="41"/>
    <x v="10"/>
    <x v="0"/>
    <x v="2"/>
    <x v="40"/>
    <x v="33"/>
    <n v="8.64"/>
    <n v="0"/>
    <m/>
    <x v="0"/>
  </r>
  <r>
    <x v="41"/>
    <x v="10"/>
    <x v="0"/>
    <x v="7"/>
    <x v="40"/>
    <x v="33"/>
    <n v="4.84"/>
    <n v="0"/>
    <m/>
    <x v="0"/>
  </r>
  <r>
    <x v="41"/>
    <x v="10"/>
    <x v="0"/>
    <x v="0"/>
    <x v="40"/>
    <x v="33"/>
    <n v="18.38"/>
    <n v="0"/>
    <m/>
    <x v="0"/>
  </r>
  <r>
    <x v="41"/>
    <x v="10"/>
    <x v="0"/>
    <x v="3"/>
    <x v="40"/>
    <x v="34"/>
    <n v="5.41"/>
    <n v="0"/>
    <m/>
    <x v="0"/>
  </r>
  <r>
    <x v="41"/>
    <x v="10"/>
    <x v="0"/>
    <x v="2"/>
    <x v="40"/>
    <x v="34"/>
    <n v="8.3000000000000007"/>
    <n v="0"/>
    <m/>
    <x v="0"/>
  </r>
  <r>
    <x v="41"/>
    <x v="10"/>
    <x v="0"/>
    <x v="7"/>
    <x v="40"/>
    <x v="34"/>
    <n v="4.97"/>
    <n v="0"/>
    <m/>
    <x v="0"/>
  </r>
  <r>
    <x v="41"/>
    <x v="10"/>
    <x v="0"/>
    <x v="0"/>
    <x v="40"/>
    <x v="34"/>
    <n v="18.52"/>
    <n v="0"/>
    <m/>
    <x v="0"/>
  </r>
  <r>
    <x v="41"/>
    <x v="10"/>
    <x v="0"/>
    <x v="3"/>
    <x v="40"/>
    <x v="35"/>
    <n v="5.13"/>
    <n v="0"/>
    <m/>
    <x v="0"/>
  </r>
  <r>
    <x v="41"/>
    <x v="10"/>
    <x v="0"/>
    <x v="2"/>
    <x v="40"/>
    <x v="35"/>
    <n v="8.17"/>
    <n v="0"/>
    <m/>
    <x v="0"/>
  </r>
  <r>
    <x v="41"/>
    <x v="10"/>
    <x v="0"/>
    <x v="7"/>
    <x v="40"/>
    <x v="35"/>
    <n v="5.05"/>
    <n v="0"/>
    <m/>
    <x v="0"/>
  </r>
  <r>
    <x v="41"/>
    <x v="10"/>
    <x v="0"/>
    <x v="0"/>
    <x v="40"/>
    <x v="35"/>
    <n v="19.02"/>
    <n v="0"/>
    <m/>
    <x v="0"/>
  </r>
  <r>
    <x v="41"/>
    <x v="10"/>
    <x v="0"/>
    <x v="3"/>
    <x v="40"/>
    <x v="36"/>
    <n v="4.92"/>
    <n v="0"/>
    <m/>
    <x v="0"/>
  </r>
  <r>
    <x v="41"/>
    <x v="10"/>
    <x v="0"/>
    <x v="2"/>
    <x v="40"/>
    <x v="36"/>
    <n v="7.95"/>
    <n v="0"/>
    <m/>
    <x v="0"/>
  </r>
  <r>
    <x v="41"/>
    <x v="10"/>
    <x v="0"/>
    <x v="7"/>
    <x v="40"/>
    <x v="36"/>
    <n v="4.68"/>
    <n v="0"/>
    <m/>
    <x v="0"/>
  </r>
  <r>
    <x v="41"/>
    <x v="10"/>
    <x v="0"/>
    <x v="0"/>
    <x v="40"/>
    <x v="36"/>
    <n v="19.559999999999999"/>
    <n v="0"/>
    <m/>
    <x v="0"/>
  </r>
  <r>
    <x v="41"/>
    <x v="10"/>
    <x v="0"/>
    <x v="3"/>
    <x v="40"/>
    <x v="37"/>
    <n v="5.51"/>
    <n v="0"/>
    <m/>
    <x v="0"/>
  </r>
  <r>
    <x v="41"/>
    <x v="10"/>
    <x v="0"/>
    <x v="2"/>
    <x v="40"/>
    <x v="37"/>
    <n v="8.83"/>
    <n v="0"/>
    <m/>
    <x v="0"/>
  </r>
  <r>
    <x v="41"/>
    <x v="10"/>
    <x v="0"/>
    <x v="7"/>
    <x v="40"/>
    <x v="37"/>
    <n v="4.82"/>
    <n v="0"/>
    <m/>
    <x v="0"/>
  </r>
  <r>
    <x v="41"/>
    <x v="10"/>
    <x v="0"/>
    <x v="0"/>
    <x v="40"/>
    <x v="37"/>
    <n v="19.09"/>
    <n v="0"/>
    <m/>
    <x v="0"/>
  </r>
  <r>
    <x v="41"/>
    <x v="10"/>
    <x v="0"/>
    <x v="3"/>
    <x v="40"/>
    <x v="38"/>
    <n v="5.39"/>
    <n v="0"/>
    <m/>
    <x v="0"/>
  </r>
  <r>
    <x v="41"/>
    <x v="10"/>
    <x v="0"/>
    <x v="2"/>
    <x v="40"/>
    <x v="38"/>
    <n v="8.68"/>
    <n v="0"/>
    <m/>
    <x v="0"/>
  </r>
  <r>
    <x v="41"/>
    <x v="10"/>
    <x v="0"/>
    <x v="7"/>
    <x v="40"/>
    <x v="38"/>
    <n v="5.18"/>
    <n v="0"/>
    <m/>
    <x v="0"/>
  </r>
  <r>
    <x v="41"/>
    <x v="10"/>
    <x v="0"/>
    <x v="0"/>
    <x v="40"/>
    <x v="38"/>
    <n v="18.920000000000002"/>
    <n v="0"/>
    <m/>
    <x v="0"/>
  </r>
  <r>
    <x v="41"/>
    <x v="10"/>
    <x v="0"/>
    <x v="3"/>
    <x v="40"/>
    <x v="39"/>
    <n v="4.6100000000000003"/>
    <n v="0"/>
    <m/>
    <x v="0"/>
  </r>
  <r>
    <x v="41"/>
    <x v="10"/>
    <x v="0"/>
    <x v="2"/>
    <x v="40"/>
    <x v="39"/>
    <n v="7.66"/>
    <n v="0"/>
    <m/>
    <x v="0"/>
  </r>
  <r>
    <x v="41"/>
    <x v="10"/>
    <x v="0"/>
    <x v="7"/>
    <x v="40"/>
    <x v="39"/>
    <n v="5.0199999999999996"/>
    <n v="0"/>
    <m/>
    <x v="0"/>
  </r>
  <r>
    <x v="41"/>
    <x v="10"/>
    <x v="0"/>
    <x v="0"/>
    <x v="40"/>
    <x v="39"/>
    <n v="18.34"/>
    <n v="0"/>
    <m/>
    <x v="0"/>
  </r>
  <r>
    <x v="41"/>
    <x v="10"/>
    <x v="0"/>
    <x v="3"/>
    <x v="40"/>
    <x v="40"/>
    <n v="4.6399999999999997"/>
    <n v="0"/>
    <m/>
    <x v="0"/>
  </r>
  <r>
    <x v="41"/>
    <x v="10"/>
    <x v="0"/>
    <x v="2"/>
    <x v="40"/>
    <x v="40"/>
    <n v="7.48"/>
    <n v="0"/>
    <m/>
    <x v="0"/>
  </r>
  <r>
    <x v="41"/>
    <x v="10"/>
    <x v="0"/>
    <x v="7"/>
    <x v="40"/>
    <x v="40"/>
    <n v="4.91"/>
    <n v="0"/>
    <m/>
    <x v="0"/>
  </r>
  <r>
    <x v="41"/>
    <x v="10"/>
    <x v="0"/>
    <x v="0"/>
    <x v="40"/>
    <x v="40"/>
    <n v="17.79"/>
    <n v="0"/>
    <m/>
    <x v="0"/>
  </r>
  <r>
    <x v="41"/>
    <x v="10"/>
    <x v="0"/>
    <x v="3"/>
    <x v="40"/>
    <x v="41"/>
    <n v="7.24"/>
    <n v="0"/>
    <m/>
    <x v="0"/>
  </r>
  <r>
    <x v="41"/>
    <x v="10"/>
    <x v="0"/>
    <x v="2"/>
    <x v="40"/>
    <x v="41"/>
    <n v="9.3800000000000008"/>
    <n v="0"/>
    <m/>
    <x v="0"/>
  </r>
  <r>
    <x v="41"/>
    <x v="10"/>
    <x v="0"/>
    <x v="7"/>
    <x v="40"/>
    <x v="41"/>
    <n v="5.57"/>
    <n v="0"/>
    <m/>
    <x v="0"/>
  </r>
  <r>
    <x v="41"/>
    <x v="10"/>
    <x v="0"/>
    <x v="0"/>
    <x v="40"/>
    <x v="41"/>
    <n v="17.59"/>
    <n v="0"/>
    <m/>
    <x v="0"/>
  </r>
  <r>
    <x v="41"/>
    <x v="10"/>
    <x v="0"/>
    <x v="3"/>
    <x v="40"/>
    <x v="42"/>
    <n v="6.81"/>
    <n v="0"/>
    <m/>
    <x v="0"/>
  </r>
  <r>
    <x v="41"/>
    <x v="10"/>
    <x v="0"/>
    <x v="2"/>
    <x v="40"/>
    <x v="42"/>
    <n v="10.039999999999999"/>
    <n v="0"/>
    <m/>
    <x v="0"/>
  </r>
  <r>
    <x v="41"/>
    <x v="10"/>
    <x v="0"/>
    <x v="7"/>
    <x v="40"/>
    <x v="42"/>
    <n v="6.72"/>
    <n v="0"/>
    <m/>
    <x v="0"/>
  </r>
  <r>
    <x v="41"/>
    <x v="10"/>
    <x v="0"/>
    <x v="0"/>
    <x v="40"/>
    <x v="42"/>
    <n v="18"/>
    <n v="0"/>
    <m/>
    <x v="0"/>
  </r>
  <r>
    <x v="41"/>
    <x v="10"/>
    <x v="0"/>
    <x v="3"/>
    <x v="40"/>
    <x v="43"/>
    <n v="5.89"/>
    <n v="0"/>
    <m/>
    <x v="0"/>
  </r>
  <r>
    <x v="41"/>
    <x v="10"/>
    <x v="0"/>
    <x v="2"/>
    <x v="40"/>
    <x v="43"/>
    <n v="8.35"/>
    <n v="0"/>
    <m/>
    <x v="0"/>
  </r>
  <r>
    <x v="41"/>
    <x v="10"/>
    <x v="0"/>
    <x v="7"/>
    <x v="40"/>
    <x v="43"/>
    <n v="5.41"/>
    <n v="0"/>
    <m/>
    <x v="0"/>
  </r>
  <r>
    <x v="41"/>
    <x v="10"/>
    <x v="0"/>
    <x v="0"/>
    <x v="40"/>
    <x v="43"/>
    <n v="17.41"/>
    <n v="0"/>
    <m/>
    <x v="0"/>
  </r>
  <r>
    <x v="41"/>
    <x v="10"/>
    <x v="0"/>
    <x v="3"/>
    <x v="40"/>
    <x v="44"/>
    <n v="7.04"/>
    <n v="0"/>
    <m/>
    <x v="0"/>
  </r>
  <r>
    <x v="41"/>
    <x v="10"/>
    <x v="0"/>
    <x v="2"/>
    <x v="40"/>
    <x v="44"/>
    <n v="9.59"/>
    <n v="0"/>
    <m/>
    <x v="0"/>
  </r>
  <r>
    <x v="41"/>
    <x v="10"/>
    <x v="0"/>
    <x v="7"/>
    <x v="40"/>
    <x v="44"/>
    <n v="6.45"/>
    <n v="0"/>
    <m/>
    <x v="0"/>
  </r>
  <r>
    <x v="41"/>
    <x v="10"/>
    <x v="0"/>
    <x v="0"/>
    <x v="40"/>
    <x v="44"/>
    <n v="17.54"/>
    <n v="0"/>
    <m/>
    <x v="0"/>
  </r>
  <r>
    <x v="41"/>
    <x v="10"/>
    <x v="0"/>
    <x v="3"/>
    <x v="40"/>
    <x v="45"/>
    <n v="7.98"/>
    <n v="0"/>
    <m/>
    <x v="0"/>
  </r>
  <r>
    <x v="41"/>
    <x v="10"/>
    <x v="0"/>
    <x v="2"/>
    <x v="40"/>
    <x v="45"/>
    <n v="10.57"/>
    <n v="0"/>
    <m/>
    <x v="0"/>
  </r>
  <r>
    <x v="41"/>
    <x v="10"/>
    <x v="0"/>
    <x v="7"/>
    <x v="40"/>
    <x v="45"/>
    <n v="7.04"/>
    <n v="0"/>
    <m/>
    <x v="0"/>
  </r>
  <r>
    <x v="41"/>
    <x v="10"/>
    <x v="0"/>
    <x v="0"/>
    <x v="40"/>
    <x v="45"/>
    <n v="17.5"/>
    <n v="0"/>
    <m/>
    <x v="0"/>
  </r>
  <r>
    <x v="41"/>
    <x v="10"/>
    <x v="0"/>
    <x v="3"/>
    <x v="40"/>
    <x v="46"/>
    <n v="10.26"/>
    <n v="0"/>
    <m/>
    <x v="0"/>
  </r>
  <r>
    <x v="41"/>
    <x v="10"/>
    <x v="0"/>
    <x v="2"/>
    <x v="40"/>
    <x v="46"/>
    <n v="11.88"/>
    <n v="0"/>
    <m/>
    <x v="0"/>
  </r>
  <r>
    <x v="41"/>
    <x v="10"/>
    <x v="0"/>
    <x v="7"/>
    <x v="40"/>
    <x v="46"/>
    <n v="8.0399999999999991"/>
    <n v="0"/>
    <m/>
    <x v="0"/>
  </r>
  <r>
    <x v="41"/>
    <x v="10"/>
    <x v="0"/>
    <x v="0"/>
    <x v="40"/>
    <x v="46"/>
    <n v="18.010000000000002"/>
    <n v="0"/>
    <m/>
    <x v="0"/>
  </r>
  <r>
    <x v="41"/>
    <x v="10"/>
    <x v="0"/>
    <x v="3"/>
    <x v="40"/>
    <x v="47"/>
    <n v="11.22"/>
    <n v="0"/>
    <m/>
    <x v="0"/>
  </r>
  <r>
    <x v="41"/>
    <x v="10"/>
    <x v="0"/>
    <x v="2"/>
    <x v="40"/>
    <x v="47"/>
    <n v="12.89"/>
    <n v="0"/>
    <m/>
    <x v="0"/>
  </r>
  <r>
    <x v="41"/>
    <x v="10"/>
    <x v="0"/>
    <x v="7"/>
    <x v="40"/>
    <x v="47"/>
    <n v="8.43"/>
    <n v="0"/>
    <m/>
    <x v="0"/>
  </r>
  <r>
    <x v="41"/>
    <x v="10"/>
    <x v="0"/>
    <x v="0"/>
    <x v="40"/>
    <x v="47"/>
    <n v="19.25"/>
    <n v="0"/>
    <m/>
    <x v="0"/>
  </r>
  <r>
    <x v="41"/>
    <x v="10"/>
    <x v="0"/>
    <x v="3"/>
    <x v="40"/>
    <x v="48"/>
    <n v="11.95"/>
    <n v="0"/>
    <m/>
    <x v="0"/>
  </r>
  <r>
    <x v="41"/>
    <x v="10"/>
    <x v="0"/>
    <x v="2"/>
    <x v="40"/>
    <x v="48"/>
    <n v="13.63"/>
    <n v="0"/>
    <m/>
    <x v="0"/>
  </r>
  <r>
    <x v="41"/>
    <x v="10"/>
    <x v="0"/>
    <x v="7"/>
    <x v="40"/>
    <x v="48"/>
    <n v="7.82"/>
    <n v="0"/>
    <m/>
    <x v="0"/>
  </r>
  <r>
    <x v="41"/>
    <x v="10"/>
    <x v="0"/>
    <x v="0"/>
    <x v="40"/>
    <x v="48"/>
    <n v="19.190000000000001"/>
    <n v="0"/>
    <m/>
    <x v="0"/>
  </r>
  <r>
    <x v="41"/>
    <x v="10"/>
    <x v="0"/>
    <x v="3"/>
    <x v="40"/>
    <x v="49"/>
    <n v="15.45"/>
    <n v="0"/>
    <m/>
    <x v="0"/>
  </r>
  <r>
    <x v="41"/>
    <x v="10"/>
    <x v="0"/>
    <x v="2"/>
    <x v="40"/>
    <x v="49"/>
    <n v="15.85"/>
    <n v="0"/>
    <m/>
    <x v="0"/>
  </r>
  <r>
    <x v="41"/>
    <x v="10"/>
    <x v="0"/>
    <x v="7"/>
    <x v="40"/>
    <x v="49"/>
    <n v="8.16"/>
    <n v="0"/>
    <m/>
    <x v="0"/>
  </r>
  <r>
    <x v="41"/>
    <x v="10"/>
    <x v="0"/>
    <x v="0"/>
    <x v="40"/>
    <x v="49"/>
    <n v="19.88"/>
    <n v="0"/>
    <m/>
    <x v="0"/>
  </r>
  <r>
    <x v="41"/>
    <x v="10"/>
    <x v="0"/>
    <x v="3"/>
    <x v="40"/>
    <x v="50"/>
    <n v="10.73"/>
    <n v="0"/>
    <m/>
    <x v="0"/>
  </r>
  <r>
    <x v="41"/>
    <x v="10"/>
    <x v="0"/>
    <x v="2"/>
    <x v="40"/>
    <x v="50"/>
    <n v="14.85"/>
    <n v="0"/>
    <m/>
    <x v="0"/>
  </r>
  <r>
    <x v="41"/>
    <x v="10"/>
    <x v="0"/>
    <x v="7"/>
    <x v="40"/>
    <x v="50"/>
    <n v="7.09"/>
    <n v="0"/>
    <m/>
    <x v="0"/>
  </r>
  <r>
    <x v="41"/>
    <x v="10"/>
    <x v="0"/>
    <x v="0"/>
    <x v="40"/>
    <x v="50"/>
    <n v="20.25"/>
    <n v="0"/>
    <m/>
    <x v="0"/>
  </r>
  <r>
    <x v="41"/>
    <x v="10"/>
    <x v="0"/>
    <x v="3"/>
    <x v="40"/>
    <x v="51"/>
    <n v="12.41"/>
    <n v="0"/>
    <m/>
    <x v="0"/>
  </r>
  <r>
    <x v="41"/>
    <x v="10"/>
    <x v="0"/>
    <x v="2"/>
    <x v="40"/>
    <x v="51"/>
    <n v="14.36"/>
    <n v="0"/>
    <m/>
    <x v="0"/>
  </r>
  <r>
    <x v="41"/>
    <x v="10"/>
    <x v="0"/>
    <x v="7"/>
    <x v="40"/>
    <x v="51"/>
    <n v="6.6"/>
    <n v="0"/>
    <m/>
    <x v="0"/>
  </r>
  <r>
    <x v="41"/>
    <x v="10"/>
    <x v="0"/>
    <x v="0"/>
    <x v="40"/>
    <x v="51"/>
    <n v="20.05"/>
    <n v="0"/>
    <m/>
    <x v="0"/>
  </r>
  <r>
    <x v="41"/>
    <x v="10"/>
    <x v="0"/>
    <x v="3"/>
    <x v="40"/>
    <x v="52"/>
    <n v="15.11"/>
    <n v="0"/>
    <m/>
    <x v="0"/>
  </r>
  <r>
    <x v="41"/>
    <x v="10"/>
    <x v="0"/>
    <x v="2"/>
    <x v="40"/>
    <x v="52"/>
    <n v="14.24"/>
    <n v="0"/>
    <m/>
    <x v="0"/>
  </r>
  <r>
    <x v="41"/>
    <x v="10"/>
    <x v="0"/>
    <x v="7"/>
    <x v="40"/>
    <x v="52"/>
    <n v="6.27"/>
    <n v="0"/>
    <m/>
    <x v="0"/>
  </r>
  <r>
    <x v="41"/>
    <x v="10"/>
    <x v="0"/>
    <x v="0"/>
    <x v="40"/>
    <x v="52"/>
    <n v="19.95"/>
    <n v="0"/>
    <m/>
    <x v="0"/>
  </r>
  <r>
    <x v="41"/>
    <x v="10"/>
    <x v="0"/>
    <x v="3"/>
    <x v="40"/>
    <x v="53"/>
    <n v="15.34"/>
    <n v="0"/>
    <m/>
    <x v="0"/>
  </r>
  <r>
    <x v="41"/>
    <x v="10"/>
    <x v="0"/>
    <x v="2"/>
    <x v="40"/>
    <x v="53"/>
    <n v="13.64"/>
    <n v="0"/>
    <m/>
    <x v="0"/>
  </r>
  <r>
    <x v="41"/>
    <x v="10"/>
    <x v="0"/>
    <x v="7"/>
    <x v="40"/>
    <x v="53"/>
    <n v="5.96"/>
    <n v="0"/>
    <m/>
    <x v="0"/>
  </r>
  <r>
    <x v="41"/>
    <x v="10"/>
    <x v="0"/>
    <x v="0"/>
    <x v="40"/>
    <x v="53"/>
    <n v="19.87"/>
    <n v="0"/>
    <m/>
    <x v="0"/>
  </r>
  <r>
    <x v="41"/>
    <x v="10"/>
    <x v="0"/>
    <x v="3"/>
    <x v="40"/>
    <x v="54"/>
    <n v="15.29"/>
    <n v="0"/>
    <m/>
    <x v="0"/>
  </r>
  <r>
    <x v="41"/>
    <x v="10"/>
    <x v="0"/>
    <x v="2"/>
    <x v="40"/>
    <x v="54"/>
    <n v="13.14"/>
    <n v="0"/>
    <m/>
    <x v="0"/>
  </r>
  <r>
    <x v="41"/>
    <x v="10"/>
    <x v="0"/>
    <x v="7"/>
    <x v="40"/>
    <x v="54"/>
    <n v="5.62"/>
    <n v="0"/>
    <m/>
    <x v="0"/>
  </r>
  <r>
    <x v="41"/>
    <x v="10"/>
    <x v="0"/>
    <x v="0"/>
    <x v="40"/>
    <x v="54"/>
    <n v="19.920000000000002"/>
    <n v="0"/>
    <m/>
    <x v="0"/>
  </r>
  <r>
    <x v="41"/>
    <x v="10"/>
    <x v="0"/>
    <x v="3"/>
    <x v="40"/>
    <x v="55"/>
    <n v="14.71"/>
    <n v="0"/>
    <m/>
    <x v="0"/>
  </r>
  <r>
    <x v="41"/>
    <x v="10"/>
    <x v="0"/>
    <x v="2"/>
    <x v="40"/>
    <x v="55"/>
    <n v="12.77"/>
    <n v="0"/>
    <m/>
    <x v="0"/>
  </r>
  <r>
    <x v="41"/>
    <x v="10"/>
    <x v="0"/>
    <x v="7"/>
    <x v="40"/>
    <x v="55"/>
    <n v="5.85"/>
    <n v="0"/>
    <m/>
    <x v="0"/>
  </r>
  <r>
    <x v="41"/>
    <x v="10"/>
    <x v="0"/>
    <x v="0"/>
    <x v="40"/>
    <x v="55"/>
    <n v="20.22"/>
    <n v="0"/>
    <m/>
    <x v="0"/>
  </r>
  <r>
    <x v="41"/>
    <x v="10"/>
    <x v="0"/>
    <x v="3"/>
    <x v="40"/>
    <x v="56"/>
    <n v="10.54"/>
    <n v="0"/>
    <m/>
    <x v="0"/>
  </r>
  <r>
    <x v="41"/>
    <x v="10"/>
    <x v="0"/>
    <x v="2"/>
    <x v="40"/>
    <x v="56"/>
    <n v="9.26"/>
    <n v="0"/>
    <m/>
    <x v="0"/>
  </r>
  <r>
    <x v="41"/>
    <x v="10"/>
    <x v="0"/>
    <x v="7"/>
    <x v="40"/>
    <x v="56"/>
    <n v="5.49"/>
    <n v="0"/>
    <m/>
    <x v="0"/>
  </r>
  <r>
    <x v="41"/>
    <x v="10"/>
    <x v="0"/>
    <x v="0"/>
    <x v="40"/>
    <x v="56"/>
    <n v="20.260000000000002"/>
    <n v="0"/>
    <m/>
    <x v="0"/>
  </r>
  <r>
    <x v="41"/>
    <x v="10"/>
    <x v="0"/>
    <x v="3"/>
    <x v="40"/>
    <x v="57"/>
    <n v="8.24"/>
    <n v="0"/>
    <m/>
    <x v="0"/>
  </r>
  <r>
    <x v="41"/>
    <x v="10"/>
    <x v="0"/>
    <x v="2"/>
    <x v="40"/>
    <x v="57"/>
    <n v="9.4"/>
    <n v="0"/>
    <m/>
    <x v="0"/>
  </r>
  <r>
    <x v="41"/>
    <x v="10"/>
    <x v="0"/>
    <x v="7"/>
    <x v="40"/>
    <x v="57"/>
    <n v="5.27"/>
    <n v="0"/>
    <m/>
    <x v="0"/>
  </r>
  <r>
    <x v="41"/>
    <x v="10"/>
    <x v="0"/>
    <x v="0"/>
    <x v="40"/>
    <x v="57"/>
    <n v="19.899999999999999"/>
    <n v="0"/>
    <m/>
    <x v="0"/>
  </r>
  <r>
    <x v="41"/>
    <x v="10"/>
    <x v="0"/>
    <x v="3"/>
    <x v="40"/>
    <x v="58"/>
    <n v="9.6300000000000008"/>
    <n v="0"/>
    <m/>
    <x v="0"/>
  </r>
  <r>
    <x v="41"/>
    <x v="10"/>
    <x v="0"/>
    <x v="2"/>
    <x v="40"/>
    <x v="58"/>
    <n v="9.24"/>
    <n v="0"/>
    <m/>
    <x v="0"/>
  </r>
  <r>
    <x v="41"/>
    <x v="10"/>
    <x v="0"/>
    <x v="7"/>
    <x v="40"/>
    <x v="58"/>
    <n v="5.62"/>
    <n v="0"/>
    <m/>
    <x v="0"/>
  </r>
  <r>
    <x v="41"/>
    <x v="10"/>
    <x v="0"/>
    <x v="0"/>
    <x v="40"/>
    <x v="58"/>
    <n v="20.07"/>
    <n v="0"/>
    <m/>
    <x v="0"/>
  </r>
  <r>
    <x v="41"/>
    <x v="10"/>
    <x v="0"/>
    <x v="3"/>
    <x v="40"/>
    <x v="59"/>
    <n v="11.33"/>
    <n v="0"/>
    <m/>
    <x v="0"/>
  </r>
  <r>
    <x v="41"/>
    <x v="10"/>
    <x v="0"/>
    <x v="2"/>
    <x v="40"/>
    <x v="59"/>
    <n v="10.66"/>
    <n v="0"/>
    <m/>
    <x v="0"/>
  </r>
  <r>
    <x v="41"/>
    <x v="10"/>
    <x v="0"/>
    <x v="7"/>
    <x v="40"/>
    <x v="59"/>
    <n v="5.27"/>
    <n v="0"/>
    <m/>
    <x v="0"/>
  </r>
  <r>
    <x v="41"/>
    <x v="10"/>
    <x v="0"/>
    <x v="0"/>
    <x v="40"/>
    <x v="59"/>
    <n v="19.59"/>
    <n v="0"/>
    <m/>
    <x v="0"/>
  </r>
  <r>
    <x v="41"/>
    <x v="10"/>
    <x v="0"/>
    <x v="3"/>
    <x v="40"/>
    <x v="60"/>
    <n v="11.08"/>
    <n v="0"/>
    <m/>
    <x v="0"/>
  </r>
  <r>
    <x v="41"/>
    <x v="10"/>
    <x v="0"/>
    <x v="2"/>
    <x v="40"/>
    <x v="60"/>
    <n v="9.93"/>
    <n v="0"/>
    <m/>
    <x v="0"/>
  </r>
  <r>
    <x v="41"/>
    <x v="10"/>
    <x v="0"/>
    <x v="7"/>
    <x v="40"/>
    <x v="60"/>
    <n v="5.19"/>
    <n v="0"/>
    <m/>
    <x v="0"/>
  </r>
  <r>
    <x v="41"/>
    <x v="10"/>
    <x v="0"/>
    <x v="0"/>
    <x v="40"/>
    <x v="60"/>
    <n v="19.489999999999998"/>
    <n v="0"/>
    <m/>
    <x v="0"/>
  </r>
  <r>
    <x v="41"/>
    <x v="10"/>
    <x v="0"/>
    <x v="3"/>
    <x v="40"/>
    <x v="0"/>
    <n v="8.91"/>
    <n v="0"/>
    <m/>
    <x v="0"/>
  </r>
  <r>
    <x v="41"/>
    <x v="10"/>
    <x v="0"/>
    <x v="2"/>
    <x v="40"/>
    <x v="0"/>
    <n v="9.1300000000000008"/>
    <n v="0"/>
    <m/>
    <x v="0"/>
  </r>
  <r>
    <x v="41"/>
    <x v="10"/>
    <x v="0"/>
    <x v="7"/>
    <x v="40"/>
    <x v="0"/>
    <n v="5.27"/>
    <n v="0"/>
    <m/>
    <x v="0"/>
  </r>
  <r>
    <x v="41"/>
    <x v="10"/>
    <x v="0"/>
    <x v="0"/>
    <x v="40"/>
    <x v="0"/>
    <n v="19.440000000000001"/>
    <n v="0"/>
    <m/>
    <x v="0"/>
  </r>
  <r>
    <x v="41"/>
    <x v="10"/>
    <x v="0"/>
    <x v="3"/>
    <x v="40"/>
    <x v="1"/>
    <n v="10.5"/>
    <n v="0"/>
    <m/>
    <x v="0"/>
  </r>
  <r>
    <x v="41"/>
    <x v="10"/>
    <x v="0"/>
    <x v="2"/>
    <x v="40"/>
    <x v="1"/>
    <n v="10.59"/>
    <n v="0"/>
    <m/>
    <x v="0"/>
  </r>
  <r>
    <x v="41"/>
    <x v="10"/>
    <x v="0"/>
    <x v="7"/>
    <x v="40"/>
    <x v="1"/>
    <n v="5.72"/>
    <n v="0"/>
    <m/>
    <x v="0"/>
  </r>
  <r>
    <x v="41"/>
    <x v="10"/>
    <x v="0"/>
    <x v="0"/>
    <x v="40"/>
    <x v="1"/>
    <n v="19.309999999999999"/>
    <n v="0"/>
    <m/>
    <x v="0"/>
  </r>
  <r>
    <x v="41"/>
    <x v="10"/>
    <x v="0"/>
    <x v="3"/>
    <x v="40"/>
    <x v="2"/>
    <n v="15.82"/>
    <n v="0"/>
    <m/>
    <x v="0"/>
  </r>
  <r>
    <x v="41"/>
    <x v="10"/>
    <x v="0"/>
    <x v="2"/>
    <x v="40"/>
    <x v="2"/>
    <n v="13.36"/>
    <n v="0"/>
    <m/>
    <x v="0"/>
  </r>
  <r>
    <x v="41"/>
    <x v="10"/>
    <x v="0"/>
    <x v="7"/>
    <x v="40"/>
    <x v="2"/>
    <n v="6.46"/>
    <n v="0"/>
    <m/>
    <x v="0"/>
  </r>
  <r>
    <x v="41"/>
    <x v="10"/>
    <x v="0"/>
    <x v="0"/>
    <x v="40"/>
    <x v="2"/>
    <n v="19.850000000000001"/>
    <n v="0"/>
    <m/>
    <x v="0"/>
  </r>
  <r>
    <x v="41"/>
    <x v="10"/>
    <x v="0"/>
    <x v="3"/>
    <x v="40"/>
    <x v="3"/>
    <n v="12.17"/>
    <n v="0"/>
    <m/>
    <x v="0"/>
  </r>
  <r>
    <x v="41"/>
    <x v="10"/>
    <x v="0"/>
    <x v="2"/>
    <x v="40"/>
    <x v="3"/>
    <n v="12.32"/>
    <n v="0"/>
    <m/>
    <x v="0"/>
  </r>
  <r>
    <x v="41"/>
    <x v="10"/>
    <x v="0"/>
    <x v="7"/>
    <x v="40"/>
    <x v="3"/>
    <n v="6.47"/>
    <n v="0"/>
    <m/>
    <x v="0"/>
  </r>
  <r>
    <x v="41"/>
    <x v="10"/>
    <x v="0"/>
    <x v="0"/>
    <x v="40"/>
    <x v="3"/>
    <n v="20.38"/>
    <n v="0"/>
    <m/>
    <x v="0"/>
  </r>
  <r>
    <x v="41"/>
    <x v="10"/>
    <x v="0"/>
    <x v="3"/>
    <x v="40"/>
    <x v="4"/>
    <n v="11.12"/>
    <n v="0"/>
    <m/>
    <x v="0"/>
  </r>
  <r>
    <x v="41"/>
    <x v="10"/>
    <x v="0"/>
    <x v="2"/>
    <x v="40"/>
    <x v="4"/>
    <n v="11.31"/>
    <n v="0"/>
    <m/>
    <x v="0"/>
  </r>
  <r>
    <x v="41"/>
    <x v="10"/>
    <x v="0"/>
    <x v="7"/>
    <x v="40"/>
    <x v="4"/>
    <n v="5.98"/>
    <n v="0"/>
    <m/>
    <x v="0"/>
  </r>
  <r>
    <x v="41"/>
    <x v="10"/>
    <x v="0"/>
    <x v="0"/>
    <x v="40"/>
    <x v="4"/>
    <n v="20.5"/>
    <n v="0"/>
    <m/>
    <x v="0"/>
  </r>
  <r>
    <x v="41"/>
    <x v="10"/>
    <x v="0"/>
    <x v="3"/>
    <x v="40"/>
    <x v="5"/>
    <n v="10.84"/>
    <n v="0"/>
    <m/>
    <x v="0"/>
  </r>
  <r>
    <x v="41"/>
    <x v="10"/>
    <x v="0"/>
    <x v="2"/>
    <x v="40"/>
    <x v="5"/>
    <n v="10.95"/>
    <n v="0"/>
    <m/>
    <x v="0"/>
  </r>
  <r>
    <x v="41"/>
    <x v="10"/>
    <x v="0"/>
    <x v="7"/>
    <x v="40"/>
    <x v="5"/>
    <n v="6.05"/>
    <n v="0"/>
    <m/>
    <x v="0"/>
  </r>
  <r>
    <x v="41"/>
    <x v="10"/>
    <x v="0"/>
    <x v="0"/>
    <x v="40"/>
    <x v="5"/>
    <n v="20.149999999999999"/>
    <n v="0"/>
    <m/>
    <x v="0"/>
  </r>
  <r>
    <x v="41"/>
    <x v="10"/>
    <x v="0"/>
    <x v="3"/>
    <x v="40"/>
    <x v="6"/>
    <n v="9.83"/>
    <n v="0"/>
    <m/>
    <x v="0"/>
  </r>
  <r>
    <x v="41"/>
    <x v="10"/>
    <x v="0"/>
    <x v="2"/>
    <x v="40"/>
    <x v="6"/>
    <n v="10.24"/>
    <n v="0"/>
    <m/>
    <x v="0"/>
  </r>
  <r>
    <x v="41"/>
    <x v="10"/>
    <x v="0"/>
    <x v="7"/>
    <x v="40"/>
    <x v="6"/>
    <n v="5.73"/>
    <n v="0"/>
    <m/>
    <x v="0"/>
  </r>
  <r>
    <x v="41"/>
    <x v="10"/>
    <x v="0"/>
    <x v="0"/>
    <x v="40"/>
    <x v="6"/>
    <n v="20.190000000000001"/>
    <n v="0"/>
    <m/>
    <x v="0"/>
  </r>
  <r>
    <x v="41"/>
    <x v="10"/>
    <x v="0"/>
    <x v="3"/>
    <x v="40"/>
    <x v="7"/>
    <n v="10.25"/>
    <n v="0"/>
    <m/>
    <x v="0"/>
  </r>
  <r>
    <x v="41"/>
    <x v="10"/>
    <x v="0"/>
    <x v="2"/>
    <x v="40"/>
    <x v="7"/>
    <n v="10"/>
    <n v="0"/>
    <m/>
    <x v="0"/>
  </r>
  <r>
    <x v="41"/>
    <x v="10"/>
    <x v="0"/>
    <x v="7"/>
    <x v="40"/>
    <x v="7"/>
    <n v="5.62"/>
    <n v="0"/>
    <m/>
    <x v="0"/>
  </r>
  <r>
    <x v="41"/>
    <x v="10"/>
    <x v="0"/>
    <x v="0"/>
    <x v="40"/>
    <x v="7"/>
    <n v="19.760000000000002"/>
    <n v="0"/>
    <m/>
    <x v="0"/>
  </r>
  <r>
    <x v="41"/>
    <x v="10"/>
    <x v="0"/>
    <x v="3"/>
    <x v="40"/>
    <x v="8"/>
    <n v="10.52"/>
    <n v="0"/>
    <m/>
    <x v="0"/>
  </r>
  <r>
    <x v="41"/>
    <x v="10"/>
    <x v="0"/>
    <x v="2"/>
    <x v="40"/>
    <x v="8"/>
    <n v="10.06"/>
    <n v="0"/>
    <m/>
    <x v="0"/>
  </r>
  <r>
    <x v="41"/>
    <x v="10"/>
    <x v="0"/>
    <x v="7"/>
    <x v="40"/>
    <x v="8"/>
    <n v="5.62"/>
    <n v="0"/>
    <m/>
    <x v="0"/>
  </r>
  <r>
    <x v="41"/>
    <x v="10"/>
    <x v="0"/>
    <x v="0"/>
    <x v="40"/>
    <x v="8"/>
    <n v="19.32"/>
    <n v="0"/>
    <m/>
    <x v="0"/>
  </r>
  <r>
    <x v="41"/>
    <x v="10"/>
    <x v="0"/>
    <x v="3"/>
    <x v="40"/>
    <x v="9"/>
    <n v="10.72"/>
    <n v="0"/>
    <m/>
    <x v="0"/>
  </r>
  <r>
    <x v="41"/>
    <x v="10"/>
    <x v="0"/>
    <x v="2"/>
    <x v="40"/>
    <x v="9"/>
    <n v="10.27"/>
    <n v="0"/>
    <m/>
    <x v="0"/>
  </r>
  <r>
    <x v="41"/>
    <x v="10"/>
    <x v="0"/>
    <x v="7"/>
    <x v="40"/>
    <x v="9"/>
    <n v="5.67"/>
    <n v="0"/>
    <m/>
    <x v="0"/>
  </r>
  <r>
    <x v="41"/>
    <x v="10"/>
    <x v="0"/>
    <x v="0"/>
    <x v="40"/>
    <x v="9"/>
    <n v="19.440000000000001"/>
    <n v="0"/>
    <m/>
    <x v="0"/>
  </r>
  <r>
    <x v="41"/>
    <x v="10"/>
    <x v="0"/>
    <x v="3"/>
    <x v="40"/>
    <x v="10"/>
    <n v="10.99"/>
    <n v="0"/>
    <m/>
    <x v="0"/>
  </r>
  <r>
    <x v="41"/>
    <x v="10"/>
    <x v="0"/>
    <x v="2"/>
    <x v="40"/>
    <x v="10"/>
    <n v="10.71"/>
    <n v="0"/>
    <m/>
    <x v="0"/>
  </r>
  <r>
    <x v="41"/>
    <x v="10"/>
    <x v="0"/>
    <x v="7"/>
    <x v="40"/>
    <x v="10"/>
    <n v="5.78"/>
    <n v="0"/>
    <m/>
    <x v="0"/>
  </r>
  <r>
    <x v="41"/>
    <x v="10"/>
    <x v="0"/>
    <x v="0"/>
    <x v="40"/>
    <x v="10"/>
    <n v="19.690000000000001"/>
    <n v="0"/>
    <m/>
    <x v="0"/>
  </r>
  <r>
    <x v="41"/>
    <x v="10"/>
    <x v="0"/>
    <x v="3"/>
    <x v="40"/>
    <x v="11"/>
    <n v="10.96"/>
    <n v="0"/>
    <m/>
    <x v="0"/>
  </r>
  <r>
    <x v="41"/>
    <x v="10"/>
    <x v="0"/>
    <x v="2"/>
    <x v="40"/>
    <x v="11"/>
    <n v="11.13"/>
    <n v="0"/>
    <m/>
    <x v="0"/>
  </r>
  <r>
    <x v="41"/>
    <x v="10"/>
    <x v="0"/>
    <x v="7"/>
    <x v="40"/>
    <x v="11"/>
    <n v="5.86"/>
    <n v="0"/>
    <m/>
    <x v="0"/>
  </r>
  <r>
    <x v="41"/>
    <x v="10"/>
    <x v="0"/>
    <x v="0"/>
    <x v="40"/>
    <x v="11"/>
    <n v="20.260000000000002"/>
    <n v="0"/>
    <m/>
    <x v="0"/>
  </r>
  <r>
    <x v="41"/>
    <x v="10"/>
    <x v="0"/>
    <x v="3"/>
    <x v="40"/>
    <x v="12"/>
    <n v="10.99"/>
    <n v="0"/>
    <m/>
    <x v="0"/>
  </r>
  <r>
    <x v="41"/>
    <x v="10"/>
    <x v="0"/>
    <x v="2"/>
    <x v="40"/>
    <x v="12"/>
    <n v="11.56"/>
    <n v="0"/>
    <m/>
    <x v="0"/>
  </r>
  <r>
    <x v="41"/>
    <x v="10"/>
    <x v="0"/>
    <x v="7"/>
    <x v="40"/>
    <x v="12"/>
    <n v="6.01"/>
    <n v="0"/>
    <m/>
    <x v="0"/>
  </r>
  <r>
    <x v="41"/>
    <x v="10"/>
    <x v="0"/>
    <x v="0"/>
    <x v="40"/>
    <x v="12"/>
    <n v="20.39"/>
    <n v="0"/>
    <m/>
    <x v="0"/>
  </r>
  <r>
    <x v="41"/>
    <x v="10"/>
    <x v="0"/>
    <x v="3"/>
    <x v="40"/>
    <x v="13"/>
    <n v="11.15"/>
    <n v="0"/>
    <m/>
    <x v="0"/>
  </r>
  <r>
    <x v="41"/>
    <x v="10"/>
    <x v="0"/>
    <x v="2"/>
    <x v="40"/>
    <x v="13"/>
    <n v="11.87"/>
    <n v="0"/>
    <m/>
    <x v="0"/>
  </r>
  <r>
    <x v="41"/>
    <x v="10"/>
    <x v="0"/>
    <x v="7"/>
    <x v="40"/>
    <x v="13"/>
    <n v="6.05"/>
    <n v="0"/>
    <m/>
    <x v="0"/>
  </r>
  <r>
    <x v="41"/>
    <x v="10"/>
    <x v="0"/>
    <x v="0"/>
    <x v="40"/>
    <x v="13"/>
    <n v="20.49"/>
    <n v="0"/>
    <m/>
    <x v="0"/>
  </r>
  <r>
    <x v="41"/>
    <x v="10"/>
    <x v="0"/>
    <x v="3"/>
    <x v="40"/>
    <x v="14"/>
    <n v="11.3"/>
    <n v="0"/>
    <m/>
    <x v="0"/>
  </r>
  <r>
    <x v="41"/>
    <x v="10"/>
    <x v="0"/>
    <x v="2"/>
    <x v="40"/>
    <x v="14"/>
    <n v="12.15"/>
    <n v="0"/>
    <m/>
    <x v="0"/>
  </r>
  <r>
    <x v="41"/>
    <x v="10"/>
    <x v="0"/>
    <x v="7"/>
    <x v="40"/>
    <x v="14"/>
    <n v="6.18"/>
    <n v="0"/>
    <m/>
    <x v="0"/>
  </r>
  <r>
    <x v="41"/>
    <x v="10"/>
    <x v="0"/>
    <x v="0"/>
    <x v="40"/>
    <x v="14"/>
    <n v="20.39"/>
    <n v="0"/>
    <m/>
    <x v="0"/>
  </r>
  <r>
    <x v="41"/>
    <x v="10"/>
    <x v="0"/>
    <x v="3"/>
    <x v="40"/>
    <x v="15"/>
    <n v="11.33"/>
    <n v="0"/>
    <m/>
    <x v="0"/>
  </r>
  <r>
    <x v="41"/>
    <x v="10"/>
    <x v="0"/>
    <x v="2"/>
    <x v="40"/>
    <x v="15"/>
    <n v="12.3"/>
    <n v="0"/>
    <m/>
    <x v="0"/>
  </r>
  <r>
    <x v="41"/>
    <x v="10"/>
    <x v="0"/>
    <x v="7"/>
    <x v="40"/>
    <x v="15"/>
    <n v="6.2"/>
    <n v="0"/>
    <m/>
    <x v="0"/>
  </r>
  <r>
    <x v="41"/>
    <x v="10"/>
    <x v="0"/>
    <x v="0"/>
    <x v="40"/>
    <x v="15"/>
    <n v="20.239999999999998"/>
    <n v="0"/>
    <m/>
    <x v="0"/>
  </r>
  <r>
    <x v="41"/>
    <x v="10"/>
    <x v="0"/>
    <x v="3"/>
    <x v="40"/>
    <x v="16"/>
    <n v="11.42"/>
    <n v="0"/>
    <m/>
    <x v="0"/>
  </r>
  <r>
    <x v="41"/>
    <x v="10"/>
    <x v="0"/>
    <x v="2"/>
    <x v="40"/>
    <x v="16"/>
    <n v="12.47"/>
    <n v="0"/>
    <m/>
    <x v="0"/>
  </r>
  <r>
    <x v="41"/>
    <x v="10"/>
    <x v="0"/>
    <x v="7"/>
    <x v="40"/>
    <x v="16"/>
    <n v="6.23"/>
    <n v="0"/>
    <m/>
    <x v="0"/>
  </r>
  <r>
    <x v="41"/>
    <x v="10"/>
    <x v="0"/>
    <x v="0"/>
    <x v="40"/>
    <x v="16"/>
    <n v="20.22"/>
    <n v="0"/>
    <m/>
    <x v="0"/>
  </r>
  <r>
    <x v="41"/>
    <x v="10"/>
    <x v="0"/>
    <x v="3"/>
    <x v="40"/>
    <x v="17"/>
    <n v="11.6"/>
    <n v="0"/>
    <m/>
    <x v="0"/>
  </r>
  <r>
    <x v="41"/>
    <x v="10"/>
    <x v="0"/>
    <x v="2"/>
    <x v="40"/>
    <x v="17"/>
    <n v="12.67"/>
    <n v="0"/>
    <m/>
    <x v="0"/>
  </r>
  <r>
    <x v="41"/>
    <x v="10"/>
    <x v="0"/>
    <x v="7"/>
    <x v="40"/>
    <x v="17"/>
    <n v="6.3"/>
    <n v="0"/>
    <m/>
    <x v="0"/>
  </r>
  <r>
    <x v="41"/>
    <x v="10"/>
    <x v="0"/>
    <x v="0"/>
    <x v="40"/>
    <x v="17"/>
    <n v="20.329999999999998"/>
    <n v="0"/>
    <m/>
    <x v="0"/>
  </r>
  <r>
    <x v="41"/>
    <x v="10"/>
    <x v="0"/>
    <x v="3"/>
    <x v="40"/>
    <x v="18"/>
    <n v="11.7"/>
    <n v="0"/>
    <m/>
    <x v="0"/>
  </r>
  <r>
    <x v="41"/>
    <x v="10"/>
    <x v="0"/>
    <x v="2"/>
    <x v="40"/>
    <x v="18"/>
    <n v="12.73"/>
    <n v="0"/>
    <m/>
    <x v="0"/>
  </r>
  <r>
    <x v="41"/>
    <x v="10"/>
    <x v="0"/>
    <x v="7"/>
    <x v="40"/>
    <x v="18"/>
    <n v="6.2"/>
    <n v="0"/>
    <m/>
    <x v="0"/>
  </r>
  <r>
    <x v="41"/>
    <x v="10"/>
    <x v="0"/>
    <x v="0"/>
    <x v="40"/>
    <x v="18"/>
    <n v="20.66"/>
    <n v="0"/>
    <m/>
    <x v="0"/>
  </r>
  <r>
    <x v="41"/>
    <x v="10"/>
    <x v="0"/>
    <x v="3"/>
    <x v="40"/>
    <x v="19"/>
    <n v="11.83"/>
    <n v="0"/>
    <m/>
    <x v="0"/>
  </r>
  <r>
    <x v="41"/>
    <x v="10"/>
    <x v="0"/>
    <x v="2"/>
    <x v="40"/>
    <x v="19"/>
    <n v="12.84"/>
    <n v="0"/>
    <m/>
    <x v="0"/>
  </r>
  <r>
    <x v="41"/>
    <x v="10"/>
    <x v="0"/>
    <x v="7"/>
    <x v="40"/>
    <x v="19"/>
    <n v="6.21"/>
    <n v="0"/>
    <m/>
    <x v="0"/>
  </r>
  <r>
    <x v="41"/>
    <x v="10"/>
    <x v="0"/>
    <x v="0"/>
    <x v="40"/>
    <x v="19"/>
    <n v="20.62"/>
    <n v="0"/>
    <m/>
    <x v="0"/>
  </r>
  <r>
    <x v="41"/>
    <x v="10"/>
    <x v="0"/>
    <x v="3"/>
    <x v="40"/>
    <x v="20"/>
    <n v="11.98"/>
    <n v="0"/>
    <m/>
    <x v="0"/>
  </r>
  <r>
    <x v="41"/>
    <x v="10"/>
    <x v="0"/>
    <x v="2"/>
    <x v="40"/>
    <x v="20"/>
    <n v="12.93"/>
    <n v="0"/>
    <m/>
    <x v="0"/>
  </r>
  <r>
    <x v="41"/>
    <x v="10"/>
    <x v="0"/>
    <x v="7"/>
    <x v="40"/>
    <x v="20"/>
    <n v="6.23"/>
    <n v="0"/>
    <m/>
    <x v="0"/>
  </r>
  <r>
    <x v="41"/>
    <x v="10"/>
    <x v="0"/>
    <x v="0"/>
    <x v="40"/>
    <x v="20"/>
    <n v="20.73"/>
    <n v="0"/>
    <m/>
    <x v="0"/>
  </r>
  <r>
    <x v="41"/>
    <x v="10"/>
    <x v="0"/>
    <x v="3"/>
    <x v="40"/>
    <x v="21"/>
    <n v="12.11"/>
    <n v="0"/>
    <m/>
    <x v="0"/>
  </r>
  <r>
    <x v="41"/>
    <x v="10"/>
    <x v="0"/>
    <x v="2"/>
    <x v="40"/>
    <x v="21"/>
    <n v="13.01"/>
    <n v="0"/>
    <m/>
    <x v="0"/>
  </r>
  <r>
    <x v="41"/>
    <x v="10"/>
    <x v="0"/>
    <x v="7"/>
    <x v="40"/>
    <x v="21"/>
    <n v="6.27"/>
    <n v="0"/>
    <m/>
    <x v="0"/>
  </r>
  <r>
    <x v="41"/>
    <x v="10"/>
    <x v="0"/>
    <x v="0"/>
    <x v="40"/>
    <x v="21"/>
    <n v="20.72"/>
    <n v="0"/>
    <m/>
    <x v="0"/>
  </r>
  <r>
    <x v="41"/>
    <x v="10"/>
    <x v="0"/>
    <x v="3"/>
    <x v="40"/>
    <x v="22"/>
    <n v="12.15"/>
    <n v="0"/>
    <m/>
    <x v="0"/>
  </r>
  <r>
    <x v="41"/>
    <x v="10"/>
    <x v="0"/>
    <x v="2"/>
    <x v="40"/>
    <x v="22"/>
    <n v="13.08"/>
    <n v="0"/>
    <m/>
    <x v="0"/>
  </r>
  <r>
    <x v="41"/>
    <x v="10"/>
    <x v="0"/>
    <x v="7"/>
    <x v="40"/>
    <x v="22"/>
    <n v="6.3"/>
    <n v="0"/>
    <m/>
    <x v="0"/>
  </r>
  <r>
    <x v="41"/>
    <x v="10"/>
    <x v="0"/>
    <x v="0"/>
    <x v="40"/>
    <x v="22"/>
    <n v="20.75"/>
    <n v="0"/>
    <m/>
    <x v="0"/>
  </r>
  <r>
    <x v="41"/>
    <x v="10"/>
    <x v="0"/>
    <x v="3"/>
    <x v="40"/>
    <x v="23"/>
    <n v="12.21"/>
    <n v="0"/>
    <m/>
    <x v="0"/>
  </r>
  <r>
    <x v="41"/>
    <x v="10"/>
    <x v="0"/>
    <x v="2"/>
    <x v="40"/>
    <x v="23"/>
    <n v="13.11"/>
    <n v="0"/>
    <m/>
    <x v="0"/>
  </r>
  <r>
    <x v="41"/>
    <x v="10"/>
    <x v="0"/>
    <x v="7"/>
    <x v="40"/>
    <x v="23"/>
    <n v="6.3"/>
    <n v="0"/>
    <m/>
    <x v="0"/>
  </r>
  <r>
    <x v="41"/>
    <x v="10"/>
    <x v="0"/>
    <x v="0"/>
    <x v="40"/>
    <x v="23"/>
    <n v="20.78"/>
    <n v="0"/>
    <m/>
    <x v="0"/>
  </r>
  <r>
    <x v="41"/>
    <x v="10"/>
    <x v="0"/>
    <x v="3"/>
    <x v="40"/>
    <x v="24"/>
    <n v="12.28"/>
    <n v="0"/>
    <m/>
    <x v="0"/>
  </r>
  <r>
    <x v="41"/>
    <x v="10"/>
    <x v="0"/>
    <x v="2"/>
    <x v="40"/>
    <x v="24"/>
    <n v="13.14"/>
    <n v="0"/>
    <m/>
    <x v="0"/>
  </r>
  <r>
    <x v="41"/>
    <x v="10"/>
    <x v="0"/>
    <x v="7"/>
    <x v="40"/>
    <x v="24"/>
    <n v="6.29"/>
    <n v="0"/>
    <m/>
    <x v="0"/>
  </r>
  <r>
    <x v="41"/>
    <x v="10"/>
    <x v="0"/>
    <x v="0"/>
    <x v="40"/>
    <x v="24"/>
    <n v="20.82"/>
    <n v="0"/>
    <m/>
    <x v="0"/>
  </r>
  <r>
    <x v="41"/>
    <x v="10"/>
    <x v="0"/>
    <x v="3"/>
    <x v="40"/>
    <x v="25"/>
    <n v="12.43"/>
    <n v="0"/>
    <m/>
    <x v="0"/>
  </r>
  <r>
    <x v="41"/>
    <x v="10"/>
    <x v="0"/>
    <x v="2"/>
    <x v="40"/>
    <x v="25"/>
    <n v="13.19"/>
    <n v="0"/>
    <m/>
    <x v="0"/>
  </r>
  <r>
    <x v="41"/>
    <x v="10"/>
    <x v="0"/>
    <x v="7"/>
    <x v="40"/>
    <x v="25"/>
    <n v="6.3"/>
    <n v="0"/>
    <m/>
    <x v="0"/>
  </r>
  <r>
    <x v="41"/>
    <x v="10"/>
    <x v="0"/>
    <x v="0"/>
    <x v="40"/>
    <x v="25"/>
    <n v="20.85"/>
    <n v="0"/>
    <m/>
    <x v="0"/>
  </r>
  <r>
    <x v="41"/>
    <x v="10"/>
    <x v="0"/>
    <x v="3"/>
    <x v="40"/>
    <x v="26"/>
    <n v="12.56"/>
    <n v="0"/>
    <m/>
    <x v="0"/>
  </r>
  <r>
    <x v="41"/>
    <x v="10"/>
    <x v="0"/>
    <x v="2"/>
    <x v="40"/>
    <x v="26"/>
    <n v="13.28"/>
    <n v="0"/>
    <m/>
    <x v="0"/>
  </r>
  <r>
    <x v="41"/>
    <x v="10"/>
    <x v="0"/>
    <x v="7"/>
    <x v="40"/>
    <x v="26"/>
    <n v="6.32"/>
    <n v="0"/>
    <m/>
    <x v="0"/>
  </r>
  <r>
    <x v="41"/>
    <x v="10"/>
    <x v="0"/>
    <x v="0"/>
    <x v="40"/>
    <x v="26"/>
    <n v="20.88"/>
    <n v="0"/>
    <m/>
    <x v="0"/>
  </r>
  <r>
    <x v="41"/>
    <x v="10"/>
    <x v="0"/>
    <x v="3"/>
    <x v="40"/>
    <x v="27"/>
    <n v="12.66"/>
    <n v="0"/>
    <m/>
    <x v="0"/>
  </r>
  <r>
    <x v="41"/>
    <x v="10"/>
    <x v="0"/>
    <x v="2"/>
    <x v="40"/>
    <x v="27"/>
    <n v="13.33"/>
    <n v="0"/>
    <m/>
    <x v="0"/>
  </r>
  <r>
    <x v="41"/>
    <x v="10"/>
    <x v="0"/>
    <x v="7"/>
    <x v="40"/>
    <x v="27"/>
    <n v="6.33"/>
    <n v="0"/>
    <m/>
    <x v="0"/>
  </r>
  <r>
    <x v="41"/>
    <x v="10"/>
    <x v="0"/>
    <x v="0"/>
    <x v="40"/>
    <x v="27"/>
    <n v="20.94"/>
    <n v="0"/>
    <m/>
    <x v="0"/>
  </r>
  <r>
    <x v="41"/>
    <x v="10"/>
    <x v="0"/>
    <x v="3"/>
    <x v="40"/>
    <x v="28"/>
    <n v="12.75"/>
    <n v="0"/>
    <m/>
    <x v="0"/>
  </r>
  <r>
    <x v="41"/>
    <x v="10"/>
    <x v="0"/>
    <x v="2"/>
    <x v="40"/>
    <x v="28"/>
    <n v="13.37"/>
    <n v="0"/>
    <m/>
    <x v="0"/>
  </r>
  <r>
    <x v="41"/>
    <x v="10"/>
    <x v="0"/>
    <x v="7"/>
    <x v="40"/>
    <x v="28"/>
    <n v="6.33"/>
    <n v="0"/>
    <m/>
    <x v="0"/>
  </r>
  <r>
    <x v="41"/>
    <x v="10"/>
    <x v="0"/>
    <x v="0"/>
    <x v="40"/>
    <x v="28"/>
    <n v="20.98"/>
    <n v="0"/>
    <m/>
    <x v="0"/>
  </r>
  <r>
    <x v="41"/>
    <x v="10"/>
    <x v="0"/>
    <x v="3"/>
    <x v="40"/>
    <x v="29"/>
    <n v="12.82"/>
    <n v="0"/>
    <m/>
    <x v="0"/>
  </r>
  <r>
    <x v="41"/>
    <x v="10"/>
    <x v="0"/>
    <x v="2"/>
    <x v="40"/>
    <x v="29"/>
    <n v="13.39"/>
    <n v="0"/>
    <m/>
    <x v="0"/>
  </r>
  <r>
    <x v="41"/>
    <x v="10"/>
    <x v="0"/>
    <x v="7"/>
    <x v="40"/>
    <x v="29"/>
    <n v="6.35"/>
    <n v="0"/>
    <m/>
    <x v="0"/>
  </r>
  <r>
    <x v="41"/>
    <x v="10"/>
    <x v="0"/>
    <x v="0"/>
    <x v="40"/>
    <x v="29"/>
    <n v="21.05"/>
    <n v="0"/>
    <m/>
    <x v="0"/>
  </r>
  <r>
    <x v="41"/>
    <x v="10"/>
    <x v="0"/>
    <x v="3"/>
    <x v="40"/>
    <x v="30"/>
    <n v="12.97"/>
    <n v="0"/>
    <m/>
    <x v="0"/>
  </r>
  <r>
    <x v="41"/>
    <x v="10"/>
    <x v="0"/>
    <x v="2"/>
    <x v="40"/>
    <x v="30"/>
    <n v="13.42"/>
    <n v="0"/>
    <m/>
    <x v="0"/>
  </r>
  <r>
    <x v="41"/>
    <x v="10"/>
    <x v="0"/>
    <x v="7"/>
    <x v="40"/>
    <x v="30"/>
    <n v="6.36"/>
    <n v="0"/>
    <m/>
    <x v="0"/>
  </r>
  <r>
    <x v="41"/>
    <x v="10"/>
    <x v="0"/>
    <x v="0"/>
    <x v="40"/>
    <x v="30"/>
    <n v="21.09"/>
    <n v="0"/>
    <m/>
    <x v="0"/>
  </r>
  <r>
    <x v="42"/>
    <x v="10"/>
    <x v="0"/>
    <x v="6"/>
    <x v="40"/>
    <x v="0"/>
    <n v="1"/>
    <n v="0"/>
    <n v="0"/>
    <x v="0"/>
  </r>
  <r>
    <x v="43"/>
    <x v="10"/>
    <x v="0"/>
    <x v="6"/>
    <x v="40"/>
    <x v="0"/>
    <n v="1"/>
    <n v="0"/>
    <n v="0"/>
    <x v="0"/>
  </r>
  <r>
    <x v="44"/>
    <x v="10"/>
    <x v="0"/>
    <x v="6"/>
    <x v="40"/>
    <x v="0"/>
    <n v="1"/>
    <n v="0"/>
    <n v="0"/>
    <x v="0"/>
  </r>
  <r>
    <x v="42"/>
    <x v="10"/>
    <x v="0"/>
    <x v="6"/>
    <x v="40"/>
    <x v="1"/>
    <n v="0.98736274000000002"/>
    <n v="0"/>
    <n v="0"/>
    <x v="0"/>
  </r>
  <r>
    <x v="43"/>
    <x v="10"/>
    <x v="0"/>
    <x v="6"/>
    <x v="40"/>
    <x v="1"/>
    <n v="0.87648462999999999"/>
    <n v="0"/>
    <n v="0"/>
    <x v="0"/>
  </r>
  <r>
    <x v="44"/>
    <x v="10"/>
    <x v="0"/>
    <x v="6"/>
    <x v="40"/>
    <x v="1"/>
    <n v="0.98580056000000005"/>
    <n v="0"/>
    <n v="0"/>
    <x v="0"/>
  </r>
  <r>
    <x v="42"/>
    <x v="10"/>
    <x v="0"/>
    <x v="6"/>
    <x v="40"/>
    <x v="2"/>
    <n v="0.97692734000000003"/>
    <n v="0"/>
    <n v="0"/>
    <x v="0"/>
  </r>
  <r>
    <x v="43"/>
    <x v="10"/>
    <x v="0"/>
    <x v="6"/>
    <x v="40"/>
    <x v="2"/>
    <n v="0.81995225000000005"/>
    <n v="0"/>
    <n v="0"/>
    <x v="0"/>
  </r>
  <r>
    <x v="44"/>
    <x v="10"/>
    <x v="0"/>
    <x v="6"/>
    <x v="40"/>
    <x v="2"/>
    <n v="0.97337145000000003"/>
    <n v="0"/>
    <n v="0"/>
    <x v="0"/>
  </r>
  <r>
    <x v="42"/>
    <x v="10"/>
    <x v="0"/>
    <x v="6"/>
    <x v="40"/>
    <x v="3"/>
    <n v="0.96806389000000004"/>
    <n v="0"/>
    <n v="0"/>
    <x v="0"/>
  </r>
  <r>
    <x v="43"/>
    <x v="10"/>
    <x v="0"/>
    <x v="6"/>
    <x v="40"/>
    <x v="3"/>
    <n v="0.80307013000000005"/>
    <n v="0"/>
    <n v="0"/>
    <x v="0"/>
  </r>
  <r>
    <x v="44"/>
    <x v="10"/>
    <x v="0"/>
    <x v="6"/>
    <x v="40"/>
    <x v="3"/>
    <n v="0.96275847999999997"/>
    <n v="0"/>
    <n v="0"/>
    <x v="0"/>
  </r>
  <r>
    <x v="42"/>
    <x v="10"/>
    <x v="0"/>
    <x v="6"/>
    <x v="40"/>
    <x v="4"/>
    <n v="0.96188825"/>
    <n v="0"/>
    <n v="0"/>
    <x v="0"/>
  </r>
  <r>
    <x v="43"/>
    <x v="10"/>
    <x v="0"/>
    <x v="6"/>
    <x v="40"/>
    <x v="4"/>
    <n v="0.78982346999999997"/>
    <n v="0"/>
    <n v="0"/>
    <x v="0"/>
  </r>
  <r>
    <x v="44"/>
    <x v="10"/>
    <x v="0"/>
    <x v="6"/>
    <x v="40"/>
    <x v="4"/>
    <n v="0.95483910999999999"/>
    <n v="0"/>
    <n v="0"/>
    <x v="0"/>
  </r>
  <r>
    <x v="42"/>
    <x v="10"/>
    <x v="0"/>
    <x v="6"/>
    <x v="40"/>
    <x v="5"/>
    <n v="0.95610033999999999"/>
    <n v="0"/>
    <n v="0"/>
    <x v="0"/>
  </r>
  <r>
    <x v="43"/>
    <x v="10"/>
    <x v="0"/>
    <x v="6"/>
    <x v="40"/>
    <x v="5"/>
    <n v="0.78972036000000001"/>
    <n v="0"/>
    <n v="0"/>
    <x v="0"/>
  </r>
  <r>
    <x v="44"/>
    <x v="10"/>
    <x v="0"/>
    <x v="6"/>
    <x v="40"/>
    <x v="5"/>
    <n v="0.94749963000000004"/>
    <n v="0"/>
    <n v="0"/>
    <x v="0"/>
  </r>
  <r>
    <x v="42"/>
    <x v="10"/>
    <x v="0"/>
    <x v="6"/>
    <x v="40"/>
    <x v="6"/>
    <n v="0.95072537999999995"/>
    <n v="0"/>
    <n v="0"/>
    <x v="0"/>
  </r>
  <r>
    <x v="43"/>
    <x v="10"/>
    <x v="0"/>
    <x v="6"/>
    <x v="40"/>
    <x v="6"/>
    <n v="0.86565924000000005"/>
    <n v="0"/>
    <n v="0"/>
    <x v="0"/>
  </r>
  <r>
    <x v="44"/>
    <x v="10"/>
    <x v="0"/>
    <x v="6"/>
    <x v="40"/>
    <x v="6"/>
    <n v="0.94155854000000005"/>
    <n v="0"/>
    <n v="0"/>
    <x v="0"/>
  </r>
  <r>
    <x v="42"/>
    <x v="10"/>
    <x v="0"/>
    <x v="6"/>
    <x v="40"/>
    <x v="7"/>
    <n v="0.94496751000000001"/>
    <n v="0"/>
    <n v="0"/>
    <x v="0"/>
  </r>
  <r>
    <x v="43"/>
    <x v="10"/>
    <x v="0"/>
    <x v="6"/>
    <x v="40"/>
    <x v="7"/>
    <n v="0.90141784999999996"/>
    <n v="0"/>
    <n v="0"/>
    <x v="0"/>
  </r>
  <r>
    <x v="44"/>
    <x v="10"/>
    <x v="0"/>
    <x v="6"/>
    <x v="40"/>
    <x v="7"/>
    <n v="0.93581175999999999"/>
    <n v="0"/>
    <n v="0"/>
    <x v="0"/>
  </r>
  <r>
    <x v="42"/>
    <x v="10"/>
    <x v="0"/>
    <x v="6"/>
    <x v="40"/>
    <x v="8"/>
    <n v="0.93891298999999995"/>
    <n v="0"/>
    <n v="0"/>
    <x v="0"/>
  </r>
  <r>
    <x v="43"/>
    <x v="10"/>
    <x v="0"/>
    <x v="6"/>
    <x v="40"/>
    <x v="8"/>
    <n v="0.90078544999999999"/>
    <n v="0"/>
    <n v="0"/>
    <x v="0"/>
  </r>
  <r>
    <x v="44"/>
    <x v="10"/>
    <x v="0"/>
    <x v="6"/>
    <x v="40"/>
    <x v="8"/>
    <n v="0.92992907999999996"/>
    <n v="0"/>
    <n v="0"/>
    <x v="0"/>
  </r>
  <r>
    <x v="42"/>
    <x v="10"/>
    <x v="0"/>
    <x v="6"/>
    <x v="40"/>
    <x v="9"/>
    <n v="0.93220139000000002"/>
    <n v="0"/>
    <n v="0"/>
    <x v="0"/>
  </r>
  <r>
    <x v="43"/>
    <x v="10"/>
    <x v="0"/>
    <x v="6"/>
    <x v="40"/>
    <x v="9"/>
    <n v="0.8984645"/>
    <n v="0"/>
    <n v="0"/>
    <x v="0"/>
  </r>
  <r>
    <x v="44"/>
    <x v="10"/>
    <x v="0"/>
    <x v="6"/>
    <x v="40"/>
    <x v="9"/>
    <n v="0.92356764999999996"/>
    <n v="0"/>
    <n v="0"/>
    <x v="0"/>
  </r>
  <r>
    <x v="42"/>
    <x v="10"/>
    <x v="0"/>
    <x v="6"/>
    <x v="40"/>
    <x v="10"/>
    <n v="0.92494178000000005"/>
    <n v="0"/>
    <n v="0"/>
    <x v="0"/>
  </r>
  <r>
    <x v="43"/>
    <x v="10"/>
    <x v="0"/>
    <x v="6"/>
    <x v="40"/>
    <x v="10"/>
    <n v="0.90203619000000002"/>
    <n v="0"/>
    <n v="0"/>
    <x v="0"/>
  </r>
  <r>
    <x v="44"/>
    <x v="10"/>
    <x v="0"/>
    <x v="6"/>
    <x v="40"/>
    <x v="10"/>
    <n v="0.91690992999999998"/>
    <n v="0"/>
    <n v="0"/>
    <x v="0"/>
  </r>
  <r>
    <x v="42"/>
    <x v="10"/>
    <x v="0"/>
    <x v="6"/>
    <x v="40"/>
    <x v="11"/>
    <n v="0.91736883000000002"/>
    <n v="0"/>
    <n v="0"/>
    <x v="0"/>
  </r>
  <r>
    <x v="43"/>
    <x v="10"/>
    <x v="0"/>
    <x v="6"/>
    <x v="40"/>
    <x v="11"/>
    <n v="0.90737224000000005"/>
    <n v="0"/>
    <n v="0"/>
    <x v="0"/>
  </r>
  <r>
    <x v="44"/>
    <x v="10"/>
    <x v="0"/>
    <x v="6"/>
    <x v="40"/>
    <x v="11"/>
    <n v="0.91018664999999999"/>
    <n v="0"/>
    <n v="0"/>
    <x v="0"/>
  </r>
  <r>
    <x v="42"/>
    <x v="10"/>
    <x v="0"/>
    <x v="6"/>
    <x v="40"/>
    <x v="12"/>
    <n v="0.90978228999999999"/>
    <n v="0"/>
    <n v="0"/>
    <x v="0"/>
  </r>
  <r>
    <x v="43"/>
    <x v="10"/>
    <x v="0"/>
    <x v="6"/>
    <x v="40"/>
    <x v="12"/>
    <n v="0.90660381000000001"/>
    <n v="0"/>
    <n v="0"/>
    <x v="0"/>
  </r>
  <r>
    <x v="44"/>
    <x v="10"/>
    <x v="0"/>
    <x v="6"/>
    <x v="40"/>
    <x v="12"/>
    <n v="0.90359270999999997"/>
    <n v="0"/>
    <n v="0"/>
    <x v="0"/>
  </r>
  <r>
    <x v="42"/>
    <x v="10"/>
    <x v="0"/>
    <x v="6"/>
    <x v="40"/>
    <x v="13"/>
    <n v="0.90252381999999998"/>
    <n v="0"/>
    <n v="0"/>
    <x v="0"/>
  </r>
  <r>
    <x v="43"/>
    <x v="10"/>
    <x v="0"/>
    <x v="6"/>
    <x v="40"/>
    <x v="13"/>
    <n v="0.90579664999999998"/>
    <n v="0"/>
    <n v="0"/>
    <x v="0"/>
  </r>
  <r>
    <x v="44"/>
    <x v="10"/>
    <x v="0"/>
    <x v="6"/>
    <x v="40"/>
    <x v="13"/>
    <n v="0.89741415000000002"/>
    <n v="0"/>
    <n v="0"/>
    <x v="0"/>
  </r>
  <r>
    <x v="42"/>
    <x v="10"/>
    <x v="0"/>
    <x v="6"/>
    <x v="40"/>
    <x v="14"/>
    <n v="0.89537995999999997"/>
    <n v="0"/>
    <n v="0"/>
    <x v="0"/>
  </r>
  <r>
    <x v="43"/>
    <x v="10"/>
    <x v="0"/>
    <x v="6"/>
    <x v="40"/>
    <x v="14"/>
    <n v="0.90469496999999999"/>
    <n v="0"/>
    <n v="0"/>
    <x v="0"/>
  </r>
  <r>
    <x v="44"/>
    <x v="10"/>
    <x v="0"/>
    <x v="6"/>
    <x v="40"/>
    <x v="14"/>
    <n v="0.89144968999999996"/>
    <n v="0"/>
    <n v="0"/>
    <x v="0"/>
  </r>
  <r>
    <x v="42"/>
    <x v="10"/>
    <x v="0"/>
    <x v="6"/>
    <x v="40"/>
    <x v="15"/>
    <n v="0.88853638999999995"/>
    <n v="0"/>
    <n v="0"/>
    <x v="0"/>
  </r>
  <r>
    <x v="43"/>
    <x v="10"/>
    <x v="0"/>
    <x v="6"/>
    <x v="40"/>
    <x v="15"/>
    <n v="0.90397775000000002"/>
    <n v="0"/>
    <n v="0"/>
    <x v="0"/>
  </r>
  <r>
    <x v="44"/>
    <x v="10"/>
    <x v="0"/>
    <x v="6"/>
    <x v="40"/>
    <x v="15"/>
    <n v="0.88585042999999997"/>
    <n v="0"/>
    <n v="0"/>
    <x v="0"/>
  </r>
  <r>
    <x v="42"/>
    <x v="10"/>
    <x v="0"/>
    <x v="6"/>
    <x v="40"/>
    <x v="16"/>
    <n v="0.88179505000000002"/>
    <n v="0"/>
    <n v="0"/>
    <x v="0"/>
  </r>
  <r>
    <x v="43"/>
    <x v="10"/>
    <x v="0"/>
    <x v="6"/>
    <x v="40"/>
    <x v="16"/>
    <n v="0.90331309999999998"/>
    <n v="0"/>
    <n v="0"/>
    <x v="0"/>
  </r>
  <r>
    <x v="44"/>
    <x v="10"/>
    <x v="0"/>
    <x v="6"/>
    <x v="40"/>
    <x v="16"/>
    <n v="0.88043833000000005"/>
    <n v="0"/>
    <n v="0"/>
    <x v="0"/>
  </r>
  <r>
    <x v="42"/>
    <x v="10"/>
    <x v="0"/>
    <x v="6"/>
    <x v="40"/>
    <x v="17"/>
    <n v="0.87492418000000005"/>
    <n v="0"/>
    <n v="0"/>
    <x v="0"/>
  </r>
  <r>
    <x v="43"/>
    <x v="10"/>
    <x v="0"/>
    <x v="6"/>
    <x v="40"/>
    <x v="17"/>
    <n v="0.89597070000000001"/>
    <n v="0"/>
    <n v="0"/>
    <x v="0"/>
  </r>
  <r>
    <x v="44"/>
    <x v="10"/>
    <x v="0"/>
    <x v="6"/>
    <x v="40"/>
    <x v="17"/>
    <n v="0.87494271999999995"/>
    <n v="0"/>
    <n v="0"/>
    <x v="0"/>
  </r>
  <r>
    <x v="42"/>
    <x v="10"/>
    <x v="0"/>
    <x v="6"/>
    <x v="40"/>
    <x v="18"/>
    <n v="0.86819369000000002"/>
    <n v="0"/>
    <n v="0"/>
    <x v="0"/>
  </r>
  <r>
    <x v="43"/>
    <x v="10"/>
    <x v="0"/>
    <x v="6"/>
    <x v="40"/>
    <x v="18"/>
    <n v="0.89191960999999997"/>
    <n v="0"/>
    <n v="0"/>
    <x v="0"/>
  </r>
  <r>
    <x v="44"/>
    <x v="10"/>
    <x v="0"/>
    <x v="6"/>
    <x v="40"/>
    <x v="18"/>
    <n v="0.86961829999999996"/>
    <n v="0"/>
    <n v="0"/>
    <x v="0"/>
  </r>
  <r>
    <x v="42"/>
    <x v="10"/>
    <x v="0"/>
    <x v="6"/>
    <x v="40"/>
    <x v="19"/>
    <n v="0.86155146000000005"/>
    <n v="0"/>
    <n v="0"/>
    <x v="0"/>
  </r>
  <r>
    <x v="43"/>
    <x v="10"/>
    <x v="0"/>
    <x v="6"/>
    <x v="40"/>
    <x v="19"/>
    <n v="0.88944060000000003"/>
    <n v="0"/>
    <n v="0"/>
    <x v="0"/>
  </r>
  <r>
    <x v="44"/>
    <x v="10"/>
    <x v="0"/>
    <x v="6"/>
    <x v="40"/>
    <x v="19"/>
    <n v="0.86442620000000003"/>
    <n v="0"/>
    <n v="0"/>
    <x v="0"/>
  </r>
  <r>
    <x v="42"/>
    <x v="10"/>
    <x v="0"/>
    <x v="6"/>
    <x v="40"/>
    <x v="20"/>
    <n v="0.85486048000000003"/>
    <n v="0"/>
    <n v="0"/>
    <x v="0"/>
  </r>
  <r>
    <x v="43"/>
    <x v="10"/>
    <x v="0"/>
    <x v="6"/>
    <x v="40"/>
    <x v="20"/>
    <n v="0.88654155000000001"/>
    <n v="0"/>
    <n v="0"/>
    <x v="0"/>
  </r>
  <r>
    <x v="44"/>
    <x v="10"/>
    <x v="0"/>
    <x v="6"/>
    <x v="40"/>
    <x v="20"/>
    <n v="0.85924792000000005"/>
    <n v="0"/>
    <n v="0"/>
    <x v="0"/>
  </r>
  <r>
    <x v="42"/>
    <x v="10"/>
    <x v="0"/>
    <x v="6"/>
    <x v="40"/>
    <x v="21"/>
    <n v="0.84807544999999995"/>
    <n v="0"/>
    <n v="0"/>
    <x v="0"/>
  </r>
  <r>
    <x v="43"/>
    <x v="10"/>
    <x v="0"/>
    <x v="6"/>
    <x v="40"/>
    <x v="21"/>
    <n v="0.88320606999999995"/>
    <n v="0"/>
    <n v="0"/>
    <x v="0"/>
  </r>
  <r>
    <x v="44"/>
    <x v="10"/>
    <x v="0"/>
    <x v="6"/>
    <x v="40"/>
    <x v="21"/>
    <n v="0.85404055999999995"/>
    <n v="0"/>
    <n v="0"/>
    <x v="0"/>
  </r>
  <r>
    <x v="42"/>
    <x v="10"/>
    <x v="0"/>
    <x v="6"/>
    <x v="40"/>
    <x v="22"/>
    <n v="0.84126615999999999"/>
    <n v="0"/>
    <n v="0"/>
    <x v="0"/>
  </r>
  <r>
    <x v="43"/>
    <x v="10"/>
    <x v="0"/>
    <x v="6"/>
    <x v="40"/>
    <x v="22"/>
    <n v="0.87969505999999997"/>
    <n v="0"/>
    <n v="0"/>
    <x v="0"/>
  </r>
  <r>
    <x v="44"/>
    <x v="10"/>
    <x v="0"/>
    <x v="6"/>
    <x v="40"/>
    <x v="22"/>
    <n v="0.84885705"/>
    <n v="0"/>
    <n v="0"/>
    <x v="0"/>
  </r>
  <r>
    <x v="42"/>
    <x v="10"/>
    <x v="0"/>
    <x v="6"/>
    <x v="40"/>
    <x v="23"/>
    <n v="0.83452725000000005"/>
    <n v="0"/>
    <n v="0"/>
    <x v="0"/>
  </r>
  <r>
    <x v="43"/>
    <x v="10"/>
    <x v="0"/>
    <x v="6"/>
    <x v="40"/>
    <x v="23"/>
    <n v="0.87922363999999997"/>
    <n v="0"/>
    <n v="0"/>
    <x v="0"/>
  </r>
  <r>
    <x v="44"/>
    <x v="10"/>
    <x v="0"/>
    <x v="6"/>
    <x v="40"/>
    <x v="23"/>
    <n v="0.84379077000000002"/>
    <n v="0"/>
    <n v="0"/>
    <x v="0"/>
  </r>
  <r>
    <x v="42"/>
    <x v="10"/>
    <x v="0"/>
    <x v="6"/>
    <x v="40"/>
    <x v="24"/>
    <n v="0.82786369000000004"/>
    <n v="0"/>
    <n v="0"/>
    <x v="0"/>
  </r>
  <r>
    <x v="43"/>
    <x v="10"/>
    <x v="0"/>
    <x v="6"/>
    <x v="40"/>
    <x v="24"/>
    <n v="0.88062823000000001"/>
    <n v="0"/>
    <n v="0"/>
    <x v="0"/>
  </r>
  <r>
    <x v="44"/>
    <x v="10"/>
    <x v="0"/>
    <x v="6"/>
    <x v="40"/>
    <x v="24"/>
    <n v="0.83885664000000004"/>
    <n v="0"/>
    <n v="0"/>
    <x v="0"/>
  </r>
  <r>
    <x v="42"/>
    <x v="10"/>
    <x v="0"/>
    <x v="6"/>
    <x v="40"/>
    <x v="25"/>
    <n v="0.82123791999999995"/>
    <n v="0"/>
    <n v="0"/>
    <x v="0"/>
  </r>
  <r>
    <x v="43"/>
    <x v="10"/>
    <x v="0"/>
    <x v="6"/>
    <x v="40"/>
    <x v="25"/>
    <n v="0.88004720000000003"/>
    <n v="0"/>
    <n v="0"/>
    <x v="0"/>
  </r>
  <r>
    <x v="44"/>
    <x v="10"/>
    <x v="0"/>
    <x v="6"/>
    <x v="40"/>
    <x v="25"/>
    <n v="0.83401448"/>
    <n v="0"/>
    <n v="0"/>
    <x v="0"/>
  </r>
  <r>
    <x v="42"/>
    <x v="10"/>
    <x v="0"/>
    <x v="6"/>
    <x v="40"/>
    <x v="26"/>
    <n v="0.81456947000000002"/>
    <n v="0"/>
    <n v="0"/>
    <x v="0"/>
  </r>
  <r>
    <x v="43"/>
    <x v="10"/>
    <x v="0"/>
    <x v="6"/>
    <x v="40"/>
    <x v="26"/>
    <n v="0.87892729000000003"/>
    <n v="0"/>
    <n v="0"/>
    <x v="0"/>
  </r>
  <r>
    <x v="44"/>
    <x v="10"/>
    <x v="0"/>
    <x v="6"/>
    <x v="40"/>
    <x v="26"/>
    <n v="0.82919865999999998"/>
    <n v="0"/>
    <n v="0"/>
    <x v="0"/>
  </r>
  <r>
    <x v="42"/>
    <x v="10"/>
    <x v="0"/>
    <x v="6"/>
    <x v="40"/>
    <x v="27"/>
    <n v="0.80787385"/>
    <n v="0"/>
    <n v="0"/>
    <x v="0"/>
  </r>
  <r>
    <x v="43"/>
    <x v="10"/>
    <x v="0"/>
    <x v="6"/>
    <x v="40"/>
    <x v="27"/>
    <n v="0.87778341999999998"/>
    <n v="0"/>
    <n v="0"/>
    <x v="0"/>
  </r>
  <r>
    <x v="44"/>
    <x v="10"/>
    <x v="0"/>
    <x v="6"/>
    <x v="40"/>
    <x v="27"/>
    <n v="0.82441604000000002"/>
    <n v="0"/>
    <n v="0"/>
    <x v="0"/>
  </r>
  <r>
    <x v="42"/>
    <x v="10"/>
    <x v="0"/>
    <x v="6"/>
    <x v="40"/>
    <x v="28"/>
    <n v="0.80120241999999997"/>
    <n v="0"/>
    <n v="0"/>
    <x v="0"/>
  </r>
  <r>
    <x v="43"/>
    <x v="10"/>
    <x v="0"/>
    <x v="6"/>
    <x v="40"/>
    <x v="28"/>
    <n v="0.87696624000000001"/>
    <n v="0"/>
    <n v="0"/>
    <x v="0"/>
  </r>
  <r>
    <x v="44"/>
    <x v="10"/>
    <x v="0"/>
    <x v="6"/>
    <x v="40"/>
    <x v="28"/>
    <n v="0.81970882"/>
    <n v="0"/>
    <n v="0"/>
    <x v="0"/>
  </r>
  <r>
    <x v="42"/>
    <x v="10"/>
    <x v="0"/>
    <x v="6"/>
    <x v="40"/>
    <x v="29"/>
    <n v="0.79452223"/>
    <n v="0"/>
    <n v="0"/>
    <x v="0"/>
  </r>
  <r>
    <x v="43"/>
    <x v="10"/>
    <x v="0"/>
    <x v="6"/>
    <x v="40"/>
    <x v="29"/>
    <n v="0.87601006000000003"/>
    <n v="0"/>
    <n v="0"/>
    <x v="0"/>
  </r>
  <r>
    <x v="44"/>
    <x v="10"/>
    <x v="0"/>
    <x v="6"/>
    <x v="40"/>
    <x v="29"/>
    <n v="0.81505119999999998"/>
    <n v="0"/>
    <n v="0"/>
    <x v="0"/>
  </r>
  <r>
    <x v="42"/>
    <x v="10"/>
    <x v="0"/>
    <x v="6"/>
    <x v="40"/>
    <x v="30"/>
    <n v="0.78784167999999999"/>
    <n v="0"/>
    <n v="0"/>
    <x v="0"/>
  </r>
  <r>
    <x v="43"/>
    <x v="10"/>
    <x v="0"/>
    <x v="6"/>
    <x v="40"/>
    <x v="30"/>
    <n v="0.87506300000000004"/>
    <n v="0"/>
    <n v="0"/>
    <x v="0"/>
  </r>
  <r>
    <x v="44"/>
    <x v="10"/>
    <x v="0"/>
    <x v="6"/>
    <x v="40"/>
    <x v="30"/>
    <n v="0.81044883000000001"/>
    <n v="0"/>
    <n v="0"/>
    <x v="0"/>
  </r>
  <r>
    <x v="45"/>
    <x v="10"/>
    <x v="0"/>
    <x v="6"/>
    <x v="40"/>
    <x v="0"/>
    <n v="1"/>
    <n v="0"/>
    <n v="0"/>
    <x v="0"/>
  </r>
  <r>
    <x v="46"/>
    <x v="10"/>
    <x v="0"/>
    <x v="6"/>
    <x v="40"/>
    <x v="0"/>
    <n v="1"/>
    <n v="0"/>
    <n v="0"/>
    <x v="0"/>
  </r>
  <r>
    <x v="47"/>
    <x v="10"/>
    <x v="0"/>
    <x v="6"/>
    <x v="40"/>
    <x v="0"/>
    <n v="1"/>
    <n v="0"/>
    <n v="0"/>
    <x v="0"/>
  </r>
  <r>
    <x v="45"/>
    <x v="10"/>
    <x v="0"/>
    <x v="6"/>
    <x v="40"/>
    <x v="1"/>
    <n v="0.99599755000000001"/>
    <n v="0"/>
    <n v="0"/>
    <x v="0"/>
  </r>
  <r>
    <x v="46"/>
    <x v="10"/>
    <x v="0"/>
    <x v="6"/>
    <x v="40"/>
    <x v="1"/>
    <n v="1.0091649300000001"/>
    <n v="0"/>
    <n v="0"/>
    <x v="0"/>
  </r>
  <r>
    <x v="47"/>
    <x v="10"/>
    <x v="0"/>
    <x v="6"/>
    <x v="40"/>
    <x v="1"/>
    <n v="0.99615502"/>
    <n v="0"/>
    <n v="0"/>
    <x v="0"/>
  </r>
  <r>
    <x v="45"/>
    <x v="10"/>
    <x v="0"/>
    <x v="6"/>
    <x v="40"/>
    <x v="2"/>
    <n v="0.99208127999999995"/>
    <n v="0"/>
    <n v="0"/>
    <x v="0"/>
  </r>
  <r>
    <x v="46"/>
    <x v="10"/>
    <x v="0"/>
    <x v="6"/>
    <x v="40"/>
    <x v="2"/>
    <n v="0.99479603999999999"/>
    <n v="0"/>
    <n v="0"/>
    <x v="0"/>
  </r>
  <r>
    <x v="47"/>
    <x v="10"/>
    <x v="0"/>
    <x v="6"/>
    <x v="40"/>
    <x v="2"/>
    <n v="0.99231327000000003"/>
    <n v="0"/>
    <n v="0"/>
    <x v="0"/>
  </r>
  <r>
    <x v="45"/>
    <x v="10"/>
    <x v="0"/>
    <x v="6"/>
    <x v="40"/>
    <x v="3"/>
    <n v="0.98891567999999996"/>
    <n v="0"/>
    <n v="0"/>
    <x v="0"/>
  </r>
  <r>
    <x v="46"/>
    <x v="10"/>
    <x v="0"/>
    <x v="6"/>
    <x v="40"/>
    <x v="3"/>
    <n v="0.98634045999999997"/>
    <n v="0"/>
    <n v="0"/>
    <x v="0"/>
  </r>
  <r>
    <x v="47"/>
    <x v="10"/>
    <x v="0"/>
    <x v="6"/>
    <x v="40"/>
    <x v="3"/>
    <n v="0.98918914999999996"/>
    <n v="0"/>
    <n v="0"/>
    <x v="0"/>
  </r>
  <r>
    <x v="45"/>
    <x v="10"/>
    <x v="0"/>
    <x v="6"/>
    <x v="40"/>
    <x v="4"/>
    <n v="0.98679148999999999"/>
    <n v="0"/>
    <n v="0"/>
    <x v="0"/>
  </r>
  <r>
    <x v="46"/>
    <x v="10"/>
    <x v="0"/>
    <x v="6"/>
    <x v="40"/>
    <x v="4"/>
    <n v="0.97275679999999998"/>
    <n v="0"/>
    <n v="0"/>
    <x v="0"/>
  </r>
  <r>
    <x v="47"/>
    <x v="10"/>
    <x v="0"/>
    <x v="6"/>
    <x v="40"/>
    <x v="4"/>
    <n v="0.98698956000000004"/>
    <n v="0"/>
    <n v="0"/>
    <x v="0"/>
  </r>
  <r>
    <x v="45"/>
    <x v="10"/>
    <x v="0"/>
    <x v="6"/>
    <x v="40"/>
    <x v="5"/>
    <n v="0.98486483000000002"/>
    <n v="0"/>
    <n v="0"/>
    <x v="0"/>
  </r>
  <r>
    <x v="46"/>
    <x v="10"/>
    <x v="0"/>
    <x v="6"/>
    <x v="40"/>
    <x v="5"/>
    <n v="0.97893178000000003"/>
    <n v="0"/>
    <n v="0"/>
    <x v="0"/>
  </r>
  <r>
    <x v="47"/>
    <x v="10"/>
    <x v="0"/>
    <x v="6"/>
    <x v="40"/>
    <x v="5"/>
    <n v="0.98508185000000004"/>
    <n v="0"/>
    <n v="0"/>
    <x v="0"/>
  </r>
  <r>
    <x v="45"/>
    <x v="10"/>
    <x v="0"/>
    <x v="6"/>
    <x v="40"/>
    <x v="6"/>
    <n v="0.98308735999999997"/>
    <n v="0"/>
    <n v="0"/>
    <x v="0"/>
  </r>
  <r>
    <x v="46"/>
    <x v="10"/>
    <x v="0"/>
    <x v="6"/>
    <x v="40"/>
    <x v="6"/>
    <n v="1.0064977399999999"/>
    <n v="0"/>
    <n v="0"/>
    <x v="0"/>
  </r>
  <r>
    <x v="47"/>
    <x v="10"/>
    <x v="0"/>
    <x v="6"/>
    <x v="40"/>
    <x v="6"/>
    <n v="0.98361725"/>
    <n v="0"/>
    <n v="0"/>
    <x v="0"/>
  </r>
  <r>
    <x v="45"/>
    <x v="10"/>
    <x v="0"/>
    <x v="6"/>
    <x v="40"/>
    <x v="7"/>
    <n v="0.98110240999999998"/>
    <n v="0"/>
    <n v="0"/>
    <x v="0"/>
  </r>
  <r>
    <x v="46"/>
    <x v="10"/>
    <x v="0"/>
    <x v="6"/>
    <x v="40"/>
    <x v="7"/>
    <n v="1.0235670800000001"/>
    <n v="0"/>
    <n v="0"/>
    <x v="0"/>
  </r>
  <r>
    <x v="47"/>
    <x v="10"/>
    <x v="0"/>
    <x v="6"/>
    <x v="40"/>
    <x v="7"/>
    <n v="0.98216026999999995"/>
    <n v="0"/>
    <n v="0"/>
    <x v="0"/>
  </r>
  <r>
    <x v="45"/>
    <x v="10"/>
    <x v="0"/>
    <x v="6"/>
    <x v="40"/>
    <x v="8"/>
    <n v="0.97895038000000001"/>
    <n v="0"/>
    <n v="0"/>
    <x v="0"/>
  </r>
  <r>
    <x v="46"/>
    <x v="10"/>
    <x v="0"/>
    <x v="6"/>
    <x v="40"/>
    <x v="8"/>
    <n v="1.02347827"/>
    <n v="0"/>
    <n v="0"/>
    <x v="0"/>
  </r>
  <r>
    <x v="47"/>
    <x v="10"/>
    <x v="0"/>
    <x v="6"/>
    <x v="40"/>
    <x v="8"/>
    <n v="0.98056631999999999"/>
    <n v="0"/>
    <n v="0"/>
    <x v="0"/>
  </r>
  <r>
    <x v="45"/>
    <x v="10"/>
    <x v="0"/>
    <x v="6"/>
    <x v="40"/>
    <x v="9"/>
    <n v="0.97653568000000002"/>
    <n v="0"/>
    <n v="0"/>
    <x v="0"/>
  </r>
  <r>
    <x v="46"/>
    <x v="10"/>
    <x v="0"/>
    <x v="6"/>
    <x v="40"/>
    <x v="9"/>
    <n v="1.0224497299999999"/>
    <n v="0"/>
    <n v="0"/>
    <x v="0"/>
  </r>
  <r>
    <x v="47"/>
    <x v="10"/>
    <x v="0"/>
    <x v="6"/>
    <x v="40"/>
    <x v="9"/>
    <n v="0.97874921999999998"/>
    <n v="0"/>
    <n v="0"/>
    <x v="0"/>
  </r>
  <r>
    <x v="45"/>
    <x v="10"/>
    <x v="0"/>
    <x v="6"/>
    <x v="40"/>
    <x v="10"/>
    <n v="0.97393118999999995"/>
    <n v="0"/>
    <n v="0"/>
    <x v="0"/>
  </r>
  <r>
    <x v="46"/>
    <x v="10"/>
    <x v="0"/>
    <x v="6"/>
    <x v="40"/>
    <x v="10"/>
    <n v="1.0225478400000001"/>
    <n v="0"/>
    <n v="0"/>
    <x v="0"/>
  </r>
  <r>
    <x v="47"/>
    <x v="10"/>
    <x v="0"/>
    <x v="6"/>
    <x v="40"/>
    <x v="10"/>
    <n v="0.97678613999999997"/>
    <n v="0"/>
    <n v="0"/>
    <x v="0"/>
  </r>
  <r>
    <x v="45"/>
    <x v="10"/>
    <x v="0"/>
    <x v="6"/>
    <x v="40"/>
    <x v="11"/>
    <n v="0.97123020999999998"/>
    <n v="0"/>
    <n v="0"/>
    <x v="0"/>
  </r>
  <r>
    <x v="46"/>
    <x v="10"/>
    <x v="0"/>
    <x v="6"/>
    <x v="40"/>
    <x v="11"/>
    <n v="1.0262849300000001"/>
    <n v="0"/>
    <n v="0"/>
    <x v="0"/>
  </r>
  <r>
    <x v="47"/>
    <x v="10"/>
    <x v="0"/>
    <x v="6"/>
    <x v="40"/>
    <x v="11"/>
    <n v="0.97480648999999997"/>
    <n v="0"/>
    <n v="0"/>
    <x v="0"/>
  </r>
  <r>
    <x v="45"/>
    <x v="10"/>
    <x v="0"/>
    <x v="6"/>
    <x v="40"/>
    <x v="12"/>
    <n v="0.96855491000000005"/>
    <n v="0"/>
    <n v="0"/>
    <x v="0"/>
  </r>
  <r>
    <x v="46"/>
    <x v="10"/>
    <x v="0"/>
    <x v="6"/>
    <x v="40"/>
    <x v="12"/>
    <n v="1.02608871"/>
    <n v="0"/>
    <n v="0"/>
    <x v="0"/>
  </r>
  <r>
    <x v="47"/>
    <x v="10"/>
    <x v="0"/>
    <x v="6"/>
    <x v="40"/>
    <x v="12"/>
    <n v="0.97287875000000001"/>
    <n v="0"/>
    <n v="0"/>
    <x v="0"/>
  </r>
  <r>
    <x v="45"/>
    <x v="10"/>
    <x v="0"/>
    <x v="6"/>
    <x v="40"/>
    <x v="13"/>
    <n v="0.96599776000000004"/>
    <n v="0"/>
    <n v="0"/>
    <x v="0"/>
  </r>
  <r>
    <x v="46"/>
    <x v="10"/>
    <x v="0"/>
    <x v="6"/>
    <x v="40"/>
    <x v="13"/>
    <n v="1.0257114199999999"/>
    <n v="0"/>
    <n v="0"/>
    <x v="0"/>
  </r>
  <r>
    <x v="47"/>
    <x v="10"/>
    <x v="0"/>
    <x v="6"/>
    <x v="40"/>
    <x v="13"/>
    <n v="0.97107558999999999"/>
    <n v="0"/>
    <n v="0"/>
    <x v="0"/>
  </r>
  <r>
    <x v="45"/>
    <x v="10"/>
    <x v="0"/>
    <x v="6"/>
    <x v="40"/>
    <x v="14"/>
    <n v="0.96350186999999998"/>
    <n v="0"/>
    <n v="0"/>
    <x v="0"/>
  </r>
  <r>
    <x v="46"/>
    <x v="10"/>
    <x v="0"/>
    <x v="6"/>
    <x v="40"/>
    <x v="14"/>
    <n v="1.0251319400000001"/>
    <n v="0"/>
    <n v="0"/>
    <x v="0"/>
  </r>
  <r>
    <x v="47"/>
    <x v="10"/>
    <x v="0"/>
    <x v="6"/>
    <x v="40"/>
    <x v="14"/>
    <n v="0.96933603000000002"/>
    <n v="0"/>
    <n v="0"/>
    <x v="0"/>
  </r>
  <r>
    <x v="45"/>
    <x v="10"/>
    <x v="0"/>
    <x v="6"/>
    <x v="40"/>
    <x v="15"/>
    <n v="0.96109699999999998"/>
    <n v="0"/>
    <n v="0"/>
    <x v="0"/>
  </r>
  <r>
    <x v="46"/>
    <x v="10"/>
    <x v="0"/>
    <x v="6"/>
    <x v="40"/>
    <x v="15"/>
    <n v="1.02485549"/>
    <n v="0"/>
    <n v="0"/>
    <x v="0"/>
  </r>
  <r>
    <x v="47"/>
    <x v="10"/>
    <x v="0"/>
    <x v="6"/>
    <x v="40"/>
    <x v="15"/>
    <n v="0.96768838000000001"/>
    <n v="0"/>
    <n v="0"/>
    <x v="0"/>
  </r>
  <r>
    <x v="45"/>
    <x v="10"/>
    <x v="0"/>
    <x v="6"/>
    <x v="40"/>
    <x v="16"/>
    <n v="0.95871580000000001"/>
    <n v="0"/>
    <n v="0"/>
    <x v="0"/>
  </r>
  <r>
    <x v="46"/>
    <x v="10"/>
    <x v="0"/>
    <x v="6"/>
    <x v="40"/>
    <x v="16"/>
    <n v="1.02490652"/>
    <n v="0"/>
    <n v="0"/>
    <x v="0"/>
  </r>
  <r>
    <x v="47"/>
    <x v="10"/>
    <x v="0"/>
    <x v="6"/>
    <x v="40"/>
    <x v="16"/>
    <n v="0.96607368999999998"/>
    <n v="0"/>
    <n v="0"/>
    <x v="0"/>
  </r>
  <r>
    <x v="45"/>
    <x v="10"/>
    <x v="0"/>
    <x v="6"/>
    <x v="40"/>
    <x v="17"/>
    <n v="0.95627063999999995"/>
    <n v="0"/>
    <n v="0"/>
    <x v="0"/>
  </r>
  <r>
    <x v="46"/>
    <x v="10"/>
    <x v="0"/>
    <x v="6"/>
    <x v="40"/>
    <x v="17"/>
    <n v="1.0203424699999999"/>
    <n v="0"/>
    <n v="0"/>
    <x v="0"/>
  </r>
  <r>
    <x v="47"/>
    <x v="10"/>
    <x v="0"/>
    <x v="6"/>
    <x v="40"/>
    <x v="17"/>
    <n v="0.96436822"/>
    <n v="0"/>
    <n v="0"/>
    <x v="0"/>
  </r>
  <r>
    <x v="45"/>
    <x v="10"/>
    <x v="0"/>
    <x v="6"/>
    <x v="40"/>
    <x v="18"/>
    <n v="0.95384513999999998"/>
    <n v="0"/>
    <n v="0"/>
    <x v="0"/>
  </r>
  <r>
    <x v="46"/>
    <x v="10"/>
    <x v="0"/>
    <x v="6"/>
    <x v="40"/>
    <x v="18"/>
    <n v="1.01810884"/>
    <n v="0"/>
    <n v="0"/>
    <x v="0"/>
  </r>
  <r>
    <x v="47"/>
    <x v="10"/>
    <x v="0"/>
    <x v="6"/>
    <x v="40"/>
    <x v="18"/>
    <n v="0.96266680999999998"/>
    <n v="0"/>
    <n v="0"/>
    <x v="0"/>
  </r>
  <r>
    <x v="45"/>
    <x v="10"/>
    <x v="0"/>
    <x v="6"/>
    <x v="40"/>
    <x v="19"/>
    <n v="0.95146567000000004"/>
    <n v="0"/>
    <n v="0"/>
    <x v="0"/>
  </r>
  <r>
    <x v="46"/>
    <x v="10"/>
    <x v="0"/>
    <x v="6"/>
    <x v="40"/>
    <x v="19"/>
    <n v="1.0166677200000001"/>
    <n v="0"/>
    <n v="0"/>
    <x v="0"/>
  </r>
  <r>
    <x v="47"/>
    <x v="10"/>
    <x v="0"/>
    <x v="6"/>
    <x v="40"/>
    <x v="19"/>
    <n v="0.96099411999999995"/>
    <n v="0"/>
    <n v="0"/>
    <x v="0"/>
  </r>
  <r>
    <x v="45"/>
    <x v="10"/>
    <x v="0"/>
    <x v="6"/>
    <x v="40"/>
    <x v="20"/>
    <n v="0.94908744"/>
    <n v="0"/>
    <n v="0"/>
    <x v="0"/>
  </r>
  <r>
    <x v="46"/>
    <x v="10"/>
    <x v="0"/>
    <x v="6"/>
    <x v="40"/>
    <x v="20"/>
    <n v="1.01559544"/>
    <n v="0"/>
    <n v="0"/>
    <x v="0"/>
  </r>
  <r>
    <x v="47"/>
    <x v="10"/>
    <x v="0"/>
    <x v="6"/>
    <x v="40"/>
    <x v="20"/>
    <n v="0.95931982999999998"/>
    <n v="0"/>
    <n v="0"/>
    <x v="0"/>
  </r>
  <r>
    <x v="45"/>
    <x v="10"/>
    <x v="0"/>
    <x v="6"/>
    <x v="40"/>
    <x v="21"/>
    <n v="0.94667440999999997"/>
    <n v="0"/>
    <n v="0"/>
    <x v="0"/>
  </r>
  <r>
    <x v="46"/>
    <x v="10"/>
    <x v="0"/>
    <x v="6"/>
    <x v="40"/>
    <x v="21"/>
    <n v="1.0142746"/>
    <n v="0"/>
    <n v="0"/>
    <x v="0"/>
  </r>
  <r>
    <x v="47"/>
    <x v="10"/>
    <x v="0"/>
    <x v="6"/>
    <x v="40"/>
    <x v="21"/>
    <n v="0.95760763000000004"/>
    <n v="0"/>
    <n v="0"/>
    <x v="0"/>
  </r>
  <r>
    <x v="45"/>
    <x v="10"/>
    <x v="0"/>
    <x v="6"/>
    <x v="40"/>
    <x v="22"/>
    <n v="0.94425314999999999"/>
    <n v="0"/>
    <n v="0"/>
    <x v="0"/>
  </r>
  <r>
    <x v="46"/>
    <x v="10"/>
    <x v="0"/>
    <x v="6"/>
    <x v="40"/>
    <x v="22"/>
    <n v="1.0125962500000001"/>
    <n v="0"/>
    <n v="0"/>
    <x v="0"/>
  </r>
  <r>
    <x v="47"/>
    <x v="10"/>
    <x v="0"/>
    <x v="6"/>
    <x v="40"/>
    <x v="22"/>
    <n v="0.95588302999999997"/>
    <n v="0"/>
    <n v="0"/>
    <x v="0"/>
  </r>
  <r>
    <x v="45"/>
    <x v="10"/>
    <x v="0"/>
    <x v="6"/>
    <x v="40"/>
    <x v="23"/>
    <n v="0.94185739999999996"/>
    <n v="0"/>
    <n v="0"/>
    <x v="0"/>
  </r>
  <r>
    <x v="46"/>
    <x v="10"/>
    <x v="0"/>
    <x v="6"/>
    <x v="40"/>
    <x v="23"/>
    <n v="1.0131156400000001"/>
    <n v="0"/>
    <n v="0"/>
    <x v="0"/>
  </r>
  <r>
    <x v="47"/>
    <x v="10"/>
    <x v="0"/>
    <x v="6"/>
    <x v="40"/>
    <x v="23"/>
    <n v="0.95418709999999995"/>
    <n v="0"/>
    <n v="0"/>
    <x v="0"/>
  </r>
  <r>
    <x v="45"/>
    <x v="10"/>
    <x v="0"/>
    <x v="6"/>
    <x v="40"/>
    <x v="24"/>
    <n v="0.9394865"/>
    <n v="0"/>
    <n v="0"/>
    <x v="0"/>
  </r>
  <r>
    <x v="46"/>
    <x v="10"/>
    <x v="0"/>
    <x v="6"/>
    <x v="40"/>
    <x v="24"/>
    <n v="1.0149912800000001"/>
    <n v="0"/>
    <n v="0"/>
    <x v="0"/>
  </r>
  <r>
    <x v="47"/>
    <x v="10"/>
    <x v="0"/>
    <x v="6"/>
    <x v="40"/>
    <x v="24"/>
    <n v="0.95252966999999999"/>
    <n v="0"/>
    <n v="0"/>
    <x v="0"/>
  </r>
  <r>
    <x v="45"/>
    <x v="10"/>
    <x v="0"/>
    <x v="6"/>
    <x v="40"/>
    <x v="25"/>
    <n v="0.93712324000000002"/>
    <n v="0"/>
    <n v="0"/>
    <x v="0"/>
  </r>
  <r>
    <x v="46"/>
    <x v="10"/>
    <x v="0"/>
    <x v="6"/>
    <x v="40"/>
    <x v="25"/>
    <n v="1.01511514"/>
    <n v="0"/>
    <n v="0"/>
    <x v="0"/>
  </r>
  <r>
    <x v="47"/>
    <x v="10"/>
    <x v="0"/>
    <x v="6"/>
    <x v="40"/>
    <x v="25"/>
    <n v="0.95089376000000003"/>
    <n v="0"/>
    <n v="0"/>
    <x v="0"/>
  </r>
  <r>
    <x v="45"/>
    <x v="10"/>
    <x v="0"/>
    <x v="6"/>
    <x v="40"/>
    <x v="26"/>
    <n v="0.93474721999999999"/>
    <n v="0"/>
    <n v="0"/>
    <x v="0"/>
  </r>
  <r>
    <x v="46"/>
    <x v="10"/>
    <x v="0"/>
    <x v="6"/>
    <x v="40"/>
    <x v="26"/>
    <n v="1.01473773"/>
    <n v="0"/>
    <n v="0"/>
    <x v="0"/>
  </r>
  <r>
    <x v="47"/>
    <x v="10"/>
    <x v="0"/>
    <x v="6"/>
    <x v="40"/>
    <x v="26"/>
    <n v="0.94926023000000004"/>
    <n v="0"/>
    <n v="0"/>
    <x v="0"/>
  </r>
  <r>
    <x v="45"/>
    <x v="10"/>
    <x v="0"/>
    <x v="6"/>
    <x v="40"/>
    <x v="27"/>
    <n v="0.93236523999999998"/>
    <n v="0"/>
    <n v="0"/>
    <x v="0"/>
  </r>
  <r>
    <x v="46"/>
    <x v="10"/>
    <x v="0"/>
    <x v="6"/>
    <x v="40"/>
    <x v="27"/>
    <n v="1.01449609"/>
    <n v="0"/>
    <n v="0"/>
    <x v="0"/>
  </r>
  <r>
    <x v="47"/>
    <x v="10"/>
    <x v="0"/>
    <x v="6"/>
    <x v="40"/>
    <x v="27"/>
    <n v="0.94763339000000002"/>
    <n v="0"/>
    <n v="0"/>
    <x v="0"/>
  </r>
  <r>
    <x v="45"/>
    <x v="10"/>
    <x v="0"/>
    <x v="6"/>
    <x v="40"/>
    <x v="28"/>
    <n v="0.92998731000000001"/>
    <n v="0"/>
    <n v="0"/>
    <x v="0"/>
  </r>
  <r>
    <x v="46"/>
    <x v="10"/>
    <x v="0"/>
    <x v="6"/>
    <x v="40"/>
    <x v="28"/>
    <n v="1.01432455"/>
    <n v="0"/>
    <n v="0"/>
    <x v="0"/>
  </r>
  <r>
    <x v="47"/>
    <x v="10"/>
    <x v="0"/>
    <x v="6"/>
    <x v="40"/>
    <x v="28"/>
    <n v="0.94602149999999996"/>
    <n v="0"/>
    <n v="0"/>
    <x v="0"/>
  </r>
  <r>
    <x v="45"/>
    <x v="10"/>
    <x v="0"/>
    <x v="6"/>
    <x v="40"/>
    <x v="29"/>
    <n v="0.92760408000000005"/>
    <n v="0"/>
    <n v="0"/>
    <x v="0"/>
  </r>
  <r>
    <x v="46"/>
    <x v="10"/>
    <x v="0"/>
    <x v="6"/>
    <x v="40"/>
    <x v="29"/>
    <n v="1.01418662"/>
    <n v="0"/>
    <n v="0"/>
    <x v="0"/>
  </r>
  <r>
    <x v="47"/>
    <x v="10"/>
    <x v="0"/>
    <x v="6"/>
    <x v="40"/>
    <x v="29"/>
    <n v="0.94441730000000002"/>
    <n v="0"/>
    <n v="0"/>
    <x v="0"/>
  </r>
  <r>
    <x v="45"/>
    <x v="10"/>
    <x v="0"/>
    <x v="6"/>
    <x v="40"/>
    <x v="30"/>
    <n v="0.92522108999999997"/>
    <n v="0"/>
    <n v="0"/>
    <x v="0"/>
  </r>
  <r>
    <x v="46"/>
    <x v="10"/>
    <x v="0"/>
    <x v="6"/>
    <x v="40"/>
    <x v="30"/>
    <n v="1.01396906"/>
    <n v="0"/>
    <n v="0"/>
    <x v="0"/>
  </r>
  <r>
    <x v="47"/>
    <x v="10"/>
    <x v="0"/>
    <x v="6"/>
    <x v="40"/>
    <x v="30"/>
    <n v="0.94282608999999995"/>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4C6E70-73CE-41F2-9146-0ACCD836CB0E}" name="EnergyPrices" cacheId="10" dataOnRows="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7:B69" firstHeaderRow="2" firstDataRow="2" firstDataCol="1" rowPageCount="3" colPageCount="1"/>
  <pivotFields count="10">
    <pivotField axis="axisPage" compact="0" outline="0" showAll="0" includeNewItemsInFilter="1">
      <items count="49">
        <item h="1" x="18"/>
        <item h="1" x="20"/>
        <item h="1" x="21"/>
        <item h="1" x="5"/>
        <item h="1" x="1"/>
        <item h="1" x="22"/>
        <item h="1" x="47"/>
        <item h="1" x="45"/>
        <item h="1" x="46"/>
        <item h="1" x="2"/>
        <item x="23"/>
        <item h="1" x="16"/>
        <item h="1" x="6"/>
        <item h="1" x="3"/>
        <item h="1" x="34"/>
        <item h="1" x="10"/>
        <item x="41"/>
        <item h="1" x="8"/>
        <item h="1" x="37"/>
        <item h="1" x="44"/>
        <item h="1" x="42"/>
        <item h="1" x="43"/>
        <item h="1" x="0"/>
        <item h="1" x="13"/>
        <item h="1" x="4"/>
        <item h="1" x="33"/>
        <item h="1" x="17"/>
        <item h="1" x="9"/>
        <item h="1" x="24"/>
        <item h="1" x="19"/>
        <item h="1" x="35"/>
        <item h="1" x="14"/>
        <item h="1" x="31"/>
        <item h="1" x="26"/>
        <item h="1" x="25"/>
        <item h="1" x="7"/>
        <item h="1" x="27"/>
        <item h="1" x="40"/>
        <item h="1" x="36"/>
        <item h="1" x="28"/>
        <item h="1" x="30"/>
        <item h="1" x="38"/>
        <item h="1" x="39"/>
        <item h="1" x="12"/>
        <item h="1" x="32"/>
        <item h="1" x="11"/>
        <item x="15"/>
        <item h="1" x="29"/>
        <item t="default"/>
      </items>
    </pivotField>
    <pivotField axis="axisPage" compact="0" outline="0" showAll="0" includeNewItemsInFilter="1">
      <items count="12">
        <item n="1 New England" x="0"/>
        <item n="2 Middle Atlantic" x="1"/>
        <item n="3 East North Central" x="2"/>
        <item n="4 West North Central" x="3"/>
        <item n="5 South Atlantic" x="4"/>
        <item n="6 East South Central" x="5"/>
        <item n="7 West South Central" x="6"/>
        <item n="8 Mountain" x="7"/>
        <item n="9 Pacific" x="8"/>
        <item n="10 (reserved)" x="9"/>
        <item n="11 United States" x="10"/>
        <item t="default"/>
      </items>
    </pivotField>
    <pivotField compact="0" outline="0" showAll="0" includeNewItemsInFilter="1"/>
    <pivotField axis="axisPage" compact="0" outline="0" showAll="0" includeNewItemsInFilter="1">
      <items count="9">
        <item h="1" x="6"/>
        <item n="Distillate" x="3"/>
        <item n="Electricity" x="0"/>
        <item h="1" x="1"/>
        <item n="Propane" x="2"/>
        <item n="Natural Gas" x="7"/>
        <item h="1" x="5"/>
        <item n="Wood" x="4"/>
        <item t="default"/>
      </items>
    </pivotField>
    <pivotField compact="0" outline="0" showAll="0" includeNewItemsInFilter="1"/>
    <pivotField axis="axisRow" compact="0" outline="0" showAll="0" includeNewItemsInFilter="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5"/>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Items count="1">
    <i/>
  </colItems>
  <pageFields count="3">
    <pageField fld="3" hier="-1"/>
    <pageField fld="1" hier="-1"/>
    <pageField fld="0" item="16" hier="-1"/>
  </pageFields>
  <dataFields count="1">
    <dataField name="Sum of EQSTOCK" fld="6" baseField="0" baseItem="0" numFmtId="166"/>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016093-2467-48BA-BCBF-A9D8A83D5A86}" name="EnergyCons" cacheId="10" dataOnRows="1" applyNumberFormats="0" applyBorderFormats="0" applyFontFormats="0" applyPatternFormats="0" applyAlignmentFormats="0" applyWidthHeightFormats="1" dataCaption="Data" updatedVersion="8" showMemberPropertyTips="0" useAutoFormatting="1" rowGrandTotals="0" itemPrintTitles="1" createdVersion="1" indent="0" compact="0" compactData="0" gridDropZones="1" fieldListSortAscending="1">
  <location ref="A9:B41" firstHeaderRow="2" firstDataRow="2" firstDataCol="1" rowPageCount="5" colPageCount="1"/>
  <pivotFields count="10">
    <pivotField axis="axisPage" compact="0" outline="0" showAll="0" includeNewItemsInFilter="1">
      <items count="49">
        <item n="Monitor" x="18"/>
        <item n="Non-PCRechargeable" x="20"/>
        <item n="CeilingFan" x="21"/>
        <item n="Cooking" x="5"/>
        <item n="Cooling" x="1"/>
        <item n="CoffeeMaker" x="22"/>
        <item h="1" x="47"/>
        <item h="1" x="45"/>
        <item h="1" x="46"/>
        <item n="ClothesWasher" x="2"/>
        <item n="Dehumidifier" x="23"/>
        <item n="DesktopPC" x="16"/>
        <item n="Dryer" x="6"/>
        <item n="Dishwasher" x="3"/>
        <item n="Electric Other" x="34"/>
        <item n="FurnaceFanBoilerPump" x="10"/>
        <item h="1" x="41"/>
        <item n="Freezer" x="8"/>
        <item n="HousingStock" h="1" x="37"/>
        <item h="1" x="44"/>
        <item h="1" x="42"/>
        <item h="1" x="43"/>
        <item n="Heating" x="0"/>
        <item n="HomeTheaterSystem" x="13"/>
        <item n="HotWater" x="4"/>
        <item n="SmallKitchenAppliance" x="33"/>
        <item n="Laptop" x="17"/>
        <item n="Lighting" x="9"/>
        <item n="Microwave" x="24"/>
        <item n="NetworkEquipment" x="19"/>
        <item n="OtherAppliance" x="35"/>
        <item n="OTTstreaming" x="14"/>
        <item n="Smartphone" x="31"/>
        <item n="PoolHeater" x="26"/>
        <item n="PoolPump" x="25"/>
        <item n="Refrigerator" x="7"/>
        <item n="SecuritySystem" x="27"/>
        <item n="SwitchFrom" h="1" x="40"/>
        <item n="SecHeating" x="36"/>
        <item n="Spa" x="28"/>
        <item n="SmartSpeaker" x="30"/>
        <item n="Squarefootage" h="1" x="38"/>
        <item n="SwitchTo" h="1" x="39"/>
        <item n="SetTopBox" x="12"/>
        <item n="Tablet" x="32"/>
        <item n="TV" x="11"/>
        <item n="VideoGameConsole" x="15"/>
        <item n="MiscRefrigerationProducts" x="29"/>
        <item t="default"/>
      </items>
    </pivotField>
    <pivotField axis="axisPage" compact="0" outline="0" showAll="0" includeNewItemsInFilter="1">
      <items count="12">
        <item n="1 New England" x="0"/>
        <item n="2 Middle Atlantic" x="1"/>
        <item n="3 East North Central" x="2"/>
        <item n="4 West North Central" x="3"/>
        <item n="5 South Atlantic" x="4"/>
        <item n="6 East South Central" x="5"/>
        <item n="7 West South Central" x="6"/>
        <item n="8 Mountain" x="7"/>
        <item n="9 Pacific" x="8"/>
        <item x="9"/>
        <item x="10"/>
        <item t="default"/>
      </items>
    </pivotField>
    <pivotField axis="axisPage" compact="0" outline="0" showAll="0" includeNewItemsInFilter="1">
      <items count="4">
        <item n="Single-family" x="0"/>
        <item n="Multifamily" x="1"/>
        <item n="Mobile" x="2"/>
        <item t="default"/>
      </items>
    </pivotField>
    <pivotField axis="axisPage" compact="0" outline="0" showAll="0" includeNewItemsInFilter="1">
      <items count="9">
        <item n="0 (Unused)" x="6"/>
        <item n="Electricity" x="0"/>
        <item n="Natural Gas" x="1"/>
        <item n="Distillate" x="3"/>
        <item n="Propane" x="2"/>
        <item n="Solar" x="5"/>
        <item x="7"/>
        <item n="Wood" x="4"/>
        <item t="default"/>
      </items>
    </pivotField>
    <pivotField axis="axisPage" compact="0" outline="0" showAll="0" includeNewItemsInFilter="1">
      <items count="42">
        <item x="40"/>
        <item x="11"/>
        <item x="12"/>
        <item x="5"/>
        <item x="6"/>
        <item x="16"/>
        <item x="37"/>
        <item x="13"/>
        <item x="38"/>
        <item x="24"/>
        <item x="1"/>
        <item x="0"/>
        <item x="22"/>
        <item x="15"/>
        <item x="30"/>
        <item n="FurnaceFans" x="31"/>
        <item x="26"/>
        <item x="8"/>
        <item x="35"/>
        <item x="27"/>
        <item x="29"/>
        <item x="36"/>
        <item x="4"/>
        <item x="21"/>
        <item x="17"/>
        <item x="34"/>
        <item x="23"/>
        <item x="2"/>
        <item x="9"/>
        <item x="3"/>
        <item x="20"/>
        <item x="14"/>
        <item x="33"/>
        <item x="28"/>
        <item x="25"/>
        <item x="10"/>
        <item x="19"/>
        <item x="18"/>
        <item x="32"/>
        <item x="39"/>
        <item x="7"/>
        <item t="default"/>
      </items>
    </pivotField>
    <pivotField axis="axisRow" compact="0" outline="0" showAll="0" includeNewItemsInFilter="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s>
  <rowFields count="1">
    <field x="5"/>
  </rowFields>
  <rowItems count="31">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Items count="1">
    <i/>
  </colItems>
  <pageFields count="5">
    <pageField fld="4" hier="-1"/>
    <pageField fld="0" hier="-1"/>
    <pageField fld="2" hier="-1"/>
    <pageField fld="3" hier="-1"/>
    <pageField fld="1" hier="-1"/>
  </pageFields>
  <dataFields count="1">
    <dataField name="Sum of CONSUMPTION" fld="7"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E94B99-0325-4CCB-99C6-D98409F81DC2}" name="EquipStock" cacheId="10"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9:B41" firstHeaderRow="2" firstDataRow="2" firstDataCol="1" rowPageCount="5" colPageCount="1"/>
  <pivotFields count="10">
    <pivotField axis="axisPage" compact="0" outline="0" subtotalTop="0" showAll="0" includeNewItemsInFilter="1">
      <items count="49">
        <item n="Monitor" x="18"/>
        <item n="Non-PCRechargeable" x="20"/>
        <item n="CeilingFan" x="21"/>
        <item n="Cooking" x="5"/>
        <item n="Cooling" x="1"/>
        <item n="CoffeeMaker" x="22"/>
        <item h="1" x="47"/>
        <item h="1" x="45"/>
        <item h="1" x="46"/>
        <item n="ClothesWasher" x="2"/>
        <item n="Dehumidifier" x="23"/>
        <item n="DesktopPC" x="16"/>
        <item n="Dryer" x="6"/>
        <item n="Dishwasher" x="3"/>
        <item n="Electric Other" x="34"/>
        <item n="FurnaceFanBoilerPump" x="10"/>
        <item h="1" x="41"/>
        <item n="Freezer" x="8"/>
        <item n="HousingStock" h="1" x="37"/>
        <item h="1" x="44"/>
        <item h="1" x="42"/>
        <item h="1" x="43"/>
        <item n="Heating" x="0"/>
        <item n="HomeTheaterSystem" x="13"/>
        <item n="HotWater" x="4"/>
        <item n="SmallKitchenAppliance" x="33"/>
        <item n="Laptop" x="17"/>
        <item n="Lighting" x="9"/>
        <item n="Microwave" x="24"/>
        <item n="NetworkEquipment" x="19"/>
        <item n="OtherAppliance" x="35"/>
        <item n="OTTstreaming" x="14"/>
        <item n="Smartphone" x="31"/>
        <item n="PoolHeater" x="26"/>
        <item n="PoolPump" x="25"/>
        <item n="Refrigerator" x="7"/>
        <item n="SecuritySystem" x="27"/>
        <item n="SwitchFrom" h="1" x="40"/>
        <item n="SecHeating" x="36"/>
        <item n="Spa" x="28"/>
        <item n="SmartSpeaker" x="30"/>
        <item n="Squarefootage" h="1" x="38"/>
        <item n="SwitchTo" h="1" x="39"/>
        <item n="SetTopBox" x="12"/>
        <item n="Tablet" x="32"/>
        <item n="TV" x="11"/>
        <item n="VideoGameConsole" x="15"/>
        <item n="MiscRefrigerationProducts" x="29"/>
        <item t="default"/>
      </items>
    </pivotField>
    <pivotField axis="axisPage" compact="0" outline="0" subtotalTop="0" showAll="0" includeNewItemsInFilter="1">
      <items count="12">
        <item n="1 New England" x="0"/>
        <item n="2 Middle Atlantic" x="1"/>
        <item n="3 East North Central" x="2"/>
        <item n="4 West North Central" x="3"/>
        <item n="5 South Atlantic" x="4"/>
        <item n="6 East South Central" x="5"/>
        <item n="7 West South Central" x="6"/>
        <item n="8 Mountain" x="7"/>
        <item n="9 Pacific" x="8"/>
        <item x="9"/>
        <item x="10"/>
        <item t="default"/>
      </items>
    </pivotField>
    <pivotField axis="axisPage" compact="0" outline="0" subtotalTop="0" showAll="0" includeNewItemsInFilter="1">
      <items count="4">
        <item n="Single-family" x="0"/>
        <item n="Multifamily" x="1"/>
        <item n="Mobile" x="2"/>
        <item t="default"/>
      </items>
    </pivotField>
    <pivotField axis="axisPage" compact="0" outline="0" subtotalTop="0" showAll="0" includeNewItemsInFilter="1">
      <items count="9">
        <item x="6"/>
        <item n="Distillate" x="3"/>
        <item n="Electricity" x="0"/>
        <item n="Natural Gas" x="1"/>
        <item n="Propane" x="2"/>
        <item x="7"/>
        <item n="Solar" x="5"/>
        <item n="Wood" x="4"/>
        <item t="default"/>
      </items>
    </pivotField>
    <pivotField axis="axisPage" compact="0" outline="0" subtotalTop="0" showAll="0" includeNewItemsInFilter="1">
      <items count="42">
        <item x="40"/>
        <item x="11"/>
        <item x="12"/>
        <item x="5"/>
        <item x="6"/>
        <item x="16"/>
        <item x="37"/>
        <item x="13"/>
        <item x="38"/>
        <item x="24"/>
        <item x="1"/>
        <item x="0"/>
        <item x="22"/>
        <item x="15"/>
        <item x="30"/>
        <item n="FurnaceFans" x="31"/>
        <item x="26"/>
        <item x="8"/>
        <item x="35"/>
        <item x="27"/>
        <item x="29"/>
        <item x="36"/>
        <item x="4"/>
        <item x="21"/>
        <item x="17"/>
        <item x="34"/>
        <item x="23"/>
        <item x="2"/>
        <item x="9"/>
        <item x="3"/>
        <item x="20"/>
        <item x="14"/>
        <item x="33"/>
        <item x="28"/>
        <item x="25"/>
        <item x="10"/>
        <item x="19"/>
        <item x="18"/>
        <item x="32"/>
        <item x="39"/>
        <item x="7"/>
        <item t="default"/>
      </items>
    </pivotField>
    <pivotField axis="axisRow" compact="0" outline="0" subtotalTop="0" showAll="0" includeNewItemsInFilter="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9">
        <item n="CFL" x="2"/>
        <item x="1"/>
        <item n="HPS" x="7"/>
        <item n="Incandescent" x="4"/>
        <item n="LED" x="3"/>
        <item n="T12" x="5"/>
        <item n="T8" x="6"/>
        <item x="0"/>
        <item t="default"/>
      </items>
    </pivotField>
  </pivotFields>
  <rowFields count="1">
    <field x="5"/>
  </rowFields>
  <rowItems count="31">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Items count="1">
    <i/>
  </colItems>
  <pageFields count="5">
    <pageField fld="2" hier="-1"/>
    <pageField fld="1" hier="-1"/>
    <pageField fld="0" hier="-1"/>
    <pageField fld="3" hier="-1"/>
    <pageField fld="4" hier="-1"/>
  </pageFields>
  <dataFields count="1">
    <dataField name="Sum of EQSTOCK" fld="6"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5D4C70-ABAB-4B98-9CA4-1B9C9256D019}" name="DetailEquip" cacheId="11" applyNumberFormats="0" applyBorderFormats="0" applyFontFormats="0" applyPatternFormats="0" applyAlignmentFormats="0" applyWidthHeightFormats="1" dataCaption="Data" updatedVersion="8" showMemberPropertyTips="0" useAutoFormatting="1" rowGrandTotals="0" itemPrintTitles="1" createdVersion="1" indent="0" compact="0" compactData="0" gridDropZones="1" fieldListSortAscending="1">
  <location ref="A12:D43" firstHeaderRow="1" firstDataRow="2" firstDataCol="1" rowPageCount="6" colPageCount="1"/>
  <pivotFields count="36">
    <pivotField axis="axisPage" compact="0" outline="0" subtotalTop="0" showAll="0" includeNewItemsInFilter="1">
      <items count="11">
        <item n="Cooking" x="5"/>
        <item n="Cooling" x="1"/>
        <item n="Clothes Washing" x="2"/>
        <item n="Clothes Drying" x="6"/>
        <item n="Dishwashing" x="3"/>
        <item n="Freezing" x="8"/>
        <item n="Refrigeration" x="7"/>
        <item n="Heating" x="0"/>
        <item n="Water Heating" x="4"/>
        <item n="Lighting" x="9"/>
        <item t="default"/>
      </items>
    </pivotField>
    <pivotField axis="axisPage" compact="0" outline="0" subtotalTop="0" showAll="0" includeNewItemsInFilter="1">
      <items count="10">
        <item n="1 New England" x="0"/>
        <item n="2 Middle Atlantic" x="1"/>
        <item n="3 East North Central" x="2"/>
        <item n="4 West North Central" x="3"/>
        <item n="5 South Atlantic" x="4"/>
        <item n="6 East South Central" x="5"/>
        <item n="7 West South Central" x="6"/>
        <item n="8 Mountain" x="7"/>
        <item n="9 Pacific" x="8"/>
        <item t="default"/>
      </items>
    </pivotField>
    <pivotField axis="axisPage" compact="0" outline="0" subtotalTop="0" showAll="0" includeNewItemsInFilter="1">
      <items count="4">
        <item n="Single-family" x="0"/>
        <item n="Multifamily" x="1"/>
        <item n="Mobile" x="2"/>
        <item t="default"/>
      </items>
    </pivotField>
    <pivotField axis="axisPage" compact="0" outline="0" subtotalTop="0" showAll="0" includeNewItemsInFilter="1">
      <items count="6">
        <item n="Distillate" x="3"/>
        <item n="Electricity" x="0"/>
        <item n="Natural Gas" x="1"/>
        <item n="Propane" x="2"/>
        <item n="Wood" x="4"/>
        <item t="default"/>
      </items>
    </pivotField>
    <pivotField axis="axisPage" compact="0" outline="0" subtotalTop="0" showAll="0" includeNewItemsInFilter="1">
      <items count="31">
        <item x="11"/>
        <item x="12"/>
        <item x="5"/>
        <item x="6"/>
        <item x="16"/>
        <item x="13"/>
        <item x="23"/>
        <item x="1"/>
        <item x="0"/>
        <item x="21"/>
        <item x="15"/>
        <item x="29"/>
        <item x="25"/>
        <item x="8"/>
        <item x="26"/>
        <item x="28"/>
        <item x="4"/>
        <item x="20"/>
        <item x="17"/>
        <item x="22"/>
        <item x="2"/>
        <item x="9"/>
        <item x="3"/>
        <item x="19"/>
        <item x="14"/>
        <item x="27"/>
        <item x="24"/>
        <item x="10"/>
        <item x="18"/>
        <item x="7"/>
        <item t="default"/>
      </items>
    </pivotField>
    <pivotField axis="axisPage" compact="0" outline="0" subtotalTop="0" showAll="0" includeNewItemsInFilter="1">
      <items count="101">
        <item x="33"/>
        <item x="34"/>
        <item x="35"/>
        <item x="36"/>
        <item x="94"/>
        <item x="40"/>
        <item x="41"/>
        <item x="42"/>
        <item x="37"/>
        <item x="38"/>
        <item x="39"/>
        <item x="17"/>
        <item x="18"/>
        <item x="19"/>
        <item x="20"/>
        <item x="21"/>
        <item x="22"/>
        <item x="54"/>
        <item x="55"/>
        <item x="56"/>
        <item x="43"/>
        <item x="44"/>
        <item x="45"/>
        <item x="71"/>
        <item x="72"/>
        <item x="73"/>
        <item x="1"/>
        <item x="2"/>
        <item x="3"/>
        <item x="4"/>
        <item x="0"/>
        <item x="65"/>
        <item x="66"/>
        <item x="67"/>
        <item x="49"/>
        <item x="50"/>
        <item x="51"/>
        <item x="52"/>
        <item x="53"/>
        <item x="86"/>
        <item x="87"/>
        <item x="88"/>
        <item x="89"/>
        <item x="90"/>
        <item x="91"/>
        <item x="92"/>
        <item x="25"/>
        <item x="26"/>
        <item x="27"/>
        <item x="28"/>
        <item x="93"/>
        <item x="99"/>
        <item x="96"/>
        <item x="95"/>
        <item x="13"/>
        <item x="14"/>
        <item x="15"/>
        <item x="16"/>
        <item x="63"/>
        <item x="64"/>
        <item x="57"/>
        <item x="58"/>
        <item x="59"/>
        <item x="68"/>
        <item x="69"/>
        <item x="70"/>
        <item x="5"/>
        <item x="6"/>
        <item x="7"/>
        <item x="8"/>
        <item x="29"/>
        <item x="9"/>
        <item x="10"/>
        <item x="11"/>
        <item x="12"/>
        <item x="61"/>
        <item x="62"/>
        <item x="46"/>
        <item x="47"/>
        <item x="48"/>
        <item x="82"/>
        <item x="83"/>
        <item x="84"/>
        <item x="85"/>
        <item x="78"/>
        <item x="79"/>
        <item x="80"/>
        <item x="81"/>
        <item x="74"/>
        <item x="75"/>
        <item x="76"/>
        <item x="77"/>
        <item x="30"/>
        <item x="31"/>
        <item x="32"/>
        <item x="60"/>
        <item x="97"/>
        <item x="98"/>
        <item x="23"/>
        <item x="24"/>
        <item t="default"/>
      </items>
    </pivotField>
    <pivotField axis="axisRow" compact="0" outline="0" subtotalTop="0" showAll="0" includeNewItemsInFilter="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dragToRow="0" dragToCol="0" dragToPage="0" showAll="0" includeNewItemsInFilter="1" defaultSubtotal="0"/>
    <pivotField compact="0" outline="0" dragToRow="0" dragToCol="0" dragToPage="0" showAll="0" includeNewItemsInFilter="1" defaultSubtotal="0"/>
    <pivotField compact="0" outline="0" dragToRow="0" dragToCol="0" dragToPage="0" showAll="0" includeNewItemsInFilter="1" defaultSubtotal="0"/>
    <pivotField compact="0" outline="0" dragToRow="0" dragToCol="0" dragToPage="0" showAll="0" includeNewItemsInFilter="1" defaultSubtotal="0"/>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Fields count="1">
    <field x="-2"/>
  </colFields>
  <colItems count="3">
    <i>
      <x/>
    </i>
    <i i="1">
      <x v="1"/>
    </i>
    <i i="2">
      <x v="2"/>
    </i>
  </colItems>
  <pageFields count="6">
    <pageField fld="5" hier="-1"/>
    <pageField fld="4" hier="-1"/>
    <pageField fld="3" hier="-1"/>
    <pageField fld="0" hier="-1"/>
    <pageField fld="2" hier="-1"/>
    <pageField fld="1" hier="-1"/>
  </pageFields>
  <dataFields count="3">
    <dataField name="Sum of REPPURCHASE" fld="10" baseField="0" baseItem="0" numFmtId="3"/>
    <dataField name="Sum of NEWPURCHASE" fld="9" baseField="0" baseItem="0" numFmtId="3"/>
    <dataField name="Sum of TOTPURCHASE" fld="32"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444B38-1F2B-4704-88E9-CCC2457E36E3}" name="HousingStock" cacheId="10" applyNumberFormats="0" applyBorderFormats="0" applyFontFormats="0" applyPatternFormats="0" applyAlignmentFormats="0" applyWidthHeightFormats="1" dataCaption="Data" updatedVersion="8" showItems="0" showMultipleLabel="0" showMemberPropertyTips="0" useAutoFormatting="1" rowGrandTotals="0" itemPrintTitles="1" indent="0" compact="0" compactData="0" gridDropZones="1" fieldListSortAscending="1">
  <location ref="A9:B41" firstHeaderRow="2" firstDataRow="2" firstDataCol="1" rowPageCount="3" colPageCount="1"/>
  <pivotFields count="10">
    <pivotField axis="axisPage" compact="0" outline="0" subtotalTop="0" showAll="0" includeNewItemsInFilter="1">
      <items count="49">
        <item x="18"/>
        <item x="20"/>
        <item x="21"/>
        <item x="5"/>
        <item x="1"/>
        <item x="22"/>
        <item x="47"/>
        <item x="45"/>
        <item x="46"/>
        <item x="2"/>
        <item x="23"/>
        <item x="16"/>
        <item x="6"/>
        <item x="3"/>
        <item x="34"/>
        <item x="10"/>
        <item h="1" x="41"/>
        <item x="8"/>
        <item x="37"/>
        <item x="44"/>
        <item x="42"/>
        <item x="43"/>
        <item x="0"/>
        <item x="13"/>
        <item x="4"/>
        <item x="33"/>
        <item x="17"/>
        <item x="9"/>
        <item x="24"/>
        <item x="19"/>
        <item x="35"/>
        <item x="14"/>
        <item x="31"/>
        <item x="26"/>
        <item x="25"/>
        <item x="7"/>
        <item x="27"/>
        <item x="40"/>
        <item x="36"/>
        <item x="28"/>
        <item x="30"/>
        <item h="1" x="38"/>
        <item x="39"/>
        <item x="12"/>
        <item x="32"/>
        <item x="11"/>
        <item x="15"/>
        <item x="29"/>
        <item t="default"/>
      </items>
    </pivotField>
    <pivotField axis="axisPage" compact="0" outline="0" subtotalTop="0" showAll="0" includeNewItemsInFilter="1">
      <items count="12">
        <item n="1 New England" x="0"/>
        <item n="2 Middle Atlantic" x="1"/>
        <item n="3 East North Central" x="2"/>
        <item n="4 West North Central" x="3"/>
        <item n="5 South Atlantic" x="4"/>
        <item n="6 East South Central" x="5"/>
        <item n="7 West South Central" x="6"/>
        <item n="8 Mountain" x="7"/>
        <item n="9 Pacific" x="8"/>
        <item x="9"/>
        <item x="10"/>
        <item t="default"/>
      </items>
    </pivotField>
    <pivotField axis="axisPage" compact="0" outline="0" subtotalTop="0" showAll="0" includeNewItemsInFilter="1">
      <items count="4">
        <item n="Single-family" x="0"/>
        <item n="Multifamily" x="1"/>
        <item n="Mobile" x="2"/>
        <item t="default"/>
      </items>
    </pivotField>
    <pivotField compact="0" outline="0" subtotalTop="0" showAll="0" includeNewItemsInFilter="1"/>
    <pivotField compact="0" outline="0" subtotalTop="0" showAll="0" includeNewItemsInFilter="1"/>
    <pivotField axis="axisRow" compact="0" outline="0" subtotalTop="0" showAll="0" includeNewItemsInFilter="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s>
  <rowFields count="1">
    <field x="5"/>
  </rowFields>
  <rowItems count="31">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Items count="1">
    <i/>
  </colItems>
  <pageFields count="3">
    <pageField fld="0" item="22" hier="-1"/>
    <pageField fld="2" hier="-1"/>
    <pageField fld="1" hier="-1"/>
  </pageFields>
  <dataFields count="1">
    <dataField name="Sum of HOUSEHOLDS" fld="8"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04C06C-6144-42AA-B241-45E66AE212FB}" name="Squarefootage" cacheId="10" dataOnRows="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7:B39" firstHeaderRow="2" firstDataRow="2" firstDataCol="1" rowPageCount="3" colPageCount="1"/>
  <pivotFields count="10">
    <pivotField axis="axisPage" compact="0" outline="0" showAll="0" includeNewItemsInFilter="1">
      <items count="49">
        <item h="1" x="18"/>
        <item h="1" x="20"/>
        <item h="1" x="21"/>
        <item h="1" x="5"/>
        <item h="1" x="1"/>
        <item h="1" x="22"/>
        <item h="1" x="47"/>
        <item h="1" x="45"/>
        <item h="1" x="46"/>
        <item h="1" x="2"/>
        <item h="1" x="23"/>
        <item h="1" x="16"/>
        <item h="1" x="6"/>
        <item h="1" x="3"/>
        <item h="1" x="34"/>
        <item h="1" x="10"/>
        <item h="1" x="41"/>
        <item h="1" x="8"/>
        <item x="37"/>
        <item h="1" x="44"/>
        <item h="1" x="42"/>
        <item h="1" x="43"/>
        <item h="1" x="0"/>
        <item h="1" x="13"/>
        <item h="1" x="4"/>
        <item h="1" x="33"/>
        <item h="1" x="17"/>
        <item h="1" x="9"/>
        <item h="1" x="24"/>
        <item h="1" x="19"/>
        <item h="1" x="35"/>
        <item h="1" x="14"/>
        <item h="1" x="31"/>
        <item h="1" x="26"/>
        <item h="1" x="25"/>
        <item h="1" x="7"/>
        <item h="1" x="27"/>
        <item h="1" x="40"/>
        <item h="1" x="36"/>
        <item h="1" x="28"/>
        <item h="1" x="30"/>
        <item n="Squarefootage" x="38"/>
        <item h="1" x="39"/>
        <item h="1" x="12"/>
        <item h="1" x="32"/>
        <item h="1" x="11"/>
        <item h="1" x="15"/>
        <item h="1" x="29"/>
        <item t="default"/>
      </items>
    </pivotField>
    <pivotField axis="axisPage" compact="0" outline="0" showAll="0" includeNewItemsInFilter="1">
      <items count="12">
        <item n="1 New England" x="0"/>
        <item n="2 Middle Atlantic" x="1"/>
        <item n="3 East North Central" x="2"/>
        <item n="4 West North Central" x="3"/>
        <item n="5 South Atlantic" x="4"/>
        <item n="6 East South Central" x="5"/>
        <item n="7 West South Central" x="6"/>
        <item n="8 Mountain" x="7"/>
        <item n="9 Pacific" x="8"/>
        <item x="9"/>
        <item x="10"/>
        <item t="default"/>
      </items>
    </pivotField>
    <pivotField axis="axisPage" compact="0" outline="0" showAll="0" includeNewItemsInFilter="1">
      <items count="4">
        <item n="Single-family" x="0"/>
        <item n="Multifamily" x="1"/>
        <item n="Mobile" x="2"/>
        <item t="default"/>
      </items>
    </pivotField>
    <pivotField compact="0" outline="0" showAll="0" includeNewItemsInFilter="1"/>
    <pivotField compact="0" outline="0" showAll="0" includeNewItemsInFilter="1"/>
    <pivotField axis="axisRow" compact="0" outline="0" showAll="0" includeNewItemsInFilter="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s>
  <rowFields count="1">
    <field x="5"/>
  </rowFields>
  <rowItems count="31">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Items count="1">
    <i/>
  </colItems>
  <pageFields count="3">
    <pageField fld="0" item="41" hier="-1"/>
    <pageField fld="2" hier="-1"/>
    <pageField fld="1" hier="-1"/>
  </pageFields>
  <dataFields count="1">
    <dataField name="Sum of HOUSEHOLDS" fld="8"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A1B731-9BF7-41C6-AE4A-EFD5305E01D4}" name="HousingStarts" cacheId="10" dataOnRows="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9:B40" firstHeaderRow="1" firstDataRow="2" firstDataCol="1" rowPageCount="2" colPageCount="1"/>
  <pivotFields count="10">
    <pivotField axis="axisCol" compact="0" outline="0" showAll="0" includeNewItemsInFilter="1">
      <items count="49">
        <item h="1" x="18"/>
        <item h="1" x="20"/>
        <item h="1" x="21"/>
        <item h="1" x="5"/>
        <item h="1" x="1"/>
        <item h="1" x="22"/>
        <item h="1" x="47"/>
        <item h="1" x="45"/>
        <item h="1" x="46"/>
        <item h="1" x="2"/>
        <item h="1" x="23"/>
        <item h="1" x="16"/>
        <item h="1" x="6"/>
        <item h="1" x="3"/>
        <item h="1" x="34"/>
        <item h="1" x="10"/>
        <item h="1" x="41"/>
        <item h="1" x="8"/>
        <item n="HousingStarts" x="37"/>
        <item h="1" x="44"/>
        <item h="1" x="42"/>
        <item h="1" x="43"/>
        <item h="1" x="0"/>
        <item h="1" x="13"/>
        <item h="1" x="4"/>
        <item h="1" x="33"/>
        <item h="1" x="17"/>
        <item h="1" x="9"/>
        <item h="1" x="24"/>
        <item h="1" x="19"/>
        <item h="1" x="35"/>
        <item h="1" x="14"/>
        <item h="1" x="31"/>
        <item h="1" x="26"/>
        <item h="1" x="25"/>
        <item h="1" x="7"/>
        <item h="1" x="27"/>
        <item h="1" x="40"/>
        <item h="1" x="36"/>
        <item h="1" x="28"/>
        <item h="1" x="30"/>
        <item h="1" x="38"/>
        <item h="1" x="39"/>
        <item h="1" x="12"/>
        <item h="1" x="32"/>
        <item h="1" x="11"/>
        <item h="1" x="15"/>
        <item h="1" x="29"/>
        <item t="default"/>
      </items>
    </pivotField>
    <pivotField axis="axisPage" compact="0" outline="0" showAll="0" includeNewItemsInFilter="1">
      <items count="12">
        <item n="1 New England" x="0"/>
        <item n="2 Middle Atlantic" x="1"/>
        <item n="3 East North Central" x="2"/>
        <item n="4 West North Central" x="3"/>
        <item n="5 South Atlantic" x="4"/>
        <item n="6 East South Central" x="5"/>
        <item n="7 West South Central" x="6"/>
        <item n="8 Mountain" x="7"/>
        <item n="9 Pacific" x="8"/>
        <item x="9"/>
        <item x="10"/>
        <item t="default"/>
      </items>
    </pivotField>
    <pivotField axis="axisPage" compact="0" outline="0" showAll="0" includeNewItemsInFilter="1">
      <items count="4">
        <item n="Single-family" x="0"/>
        <item n="Multifamily" x="1"/>
        <item n="Mobile" x="2"/>
        <item t="default"/>
      </items>
    </pivotField>
    <pivotField compact="0" outline="0" showAll="0" includeNewItemsInFilter="1">
      <items count="9">
        <item n="Electricity" x="6"/>
        <item n="Distillate" x="3"/>
        <item x="0"/>
        <item n="Natural Gas" x="1"/>
        <item n="Propane" x="2"/>
        <item x="7"/>
        <item n="Solar" x="5"/>
        <item n="Wood" x="4"/>
        <item t="default"/>
      </items>
    </pivotField>
    <pivotField compact="0" outline="0" showAll="0" includeNewItemsInFilter="1"/>
    <pivotField axis="axisRow" compact="0" outline="0" showAll="0" includeNewItemsInFilter="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5"/>
  </rowFields>
  <rowItems count="30">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Fields count="1">
    <field x="0"/>
  </colFields>
  <colItems count="1">
    <i>
      <x v="18"/>
    </i>
  </colItems>
  <pageFields count="2">
    <pageField fld="2" hier="-1"/>
    <pageField fld="1" hier="-1"/>
  </pageFields>
  <dataFields count="1">
    <dataField name="Sum of EQSTOCK" fld="6"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ED6568-B51F-4D8B-B2C9-FCBC47F2DD4B}" name="FuelSwitching" cacheId="10" dataOnRows="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9:AG42" firstHeaderRow="1" firstDataRow="4" firstDataCol="1" rowPageCount="2" colPageCount="1"/>
  <pivotFields count="10">
    <pivotField axis="axisCol" compact="0" outline="0" showAll="0" includeNewItemsInFilter="1">
      <items count="49">
        <item h="1" x="18"/>
        <item h="1" x="20"/>
        <item h="1" x="21"/>
        <item h="1" x="5"/>
        <item h="1" x="1"/>
        <item h="1" x="22"/>
        <item h="1" x="47"/>
        <item h="1" x="45"/>
        <item h="1" x="46"/>
        <item h="1" x="2"/>
        <item h="1" x="23"/>
        <item h="1" x="16"/>
        <item h="1" x="6"/>
        <item h="1" x="3"/>
        <item h="1" x="34"/>
        <item h="1" x="10"/>
        <item h="1" x="41"/>
        <item h="1" x="8"/>
        <item h="1" x="37"/>
        <item h="1" x="44"/>
        <item h="1" x="42"/>
        <item h="1" x="43"/>
        <item h="1" x="0"/>
        <item h="1" x="13"/>
        <item h="1" x="4"/>
        <item h="1" x="33"/>
        <item h="1" x="17"/>
        <item h="1" x="9"/>
        <item h="1" x="24"/>
        <item h="1" x="19"/>
        <item h="1" x="35"/>
        <item h="1" x="14"/>
        <item h="1" x="31"/>
        <item h="1" x="26"/>
        <item h="1" x="25"/>
        <item h="1" x="7"/>
        <item h="1" x="27"/>
        <item x="40"/>
        <item h="1" x="36"/>
        <item h="1" x="28"/>
        <item h="1" x="30"/>
        <item h="1" x="38"/>
        <item x="39"/>
        <item h="1" x="12"/>
        <item h="1" x="32"/>
        <item h="1" x="11"/>
        <item h="1" x="15"/>
        <item h="1" x="29"/>
        <item t="default"/>
      </items>
    </pivotField>
    <pivotField axis="axisPage" compact="0" outline="0" showAll="0" includeNewItemsInFilter="1">
      <items count="12">
        <item n="1 New England" x="0"/>
        <item n="2 Middle Atlantic" x="1"/>
        <item n="3 East North Central" x="2"/>
        <item n="4 West North Central" x="3"/>
        <item n="5 South Atlantic" x="4"/>
        <item n="6 East South Central" x="5"/>
        <item n="7 West South Central" x="6"/>
        <item n="8 Mountain" x="7"/>
        <item n="9 Pacific" x="8"/>
        <item x="9"/>
        <item x="10"/>
        <item t="default"/>
      </items>
    </pivotField>
    <pivotField axis="axisPage" compact="0" outline="0" showAll="0" includeNewItemsInFilter="1">
      <items count="4">
        <item n="Single-family" x="0"/>
        <item n="Multifamily" x="1"/>
        <item n="Mobile" x="2"/>
        <item t="default"/>
      </items>
    </pivotField>
    <pivotField axis="axisCol" compact="0" outline="0" showAll="0" includeNewItemsInFilter="1">
      <items count="9">
        <item n="Distillate" x="3"/>
        <item x="0"/>
        <item n="Electricity" x="6"/>
        <item n="Natural Gas" x="1"/>
        <item x="7"/>
        <item n="Solar" x="5"/>
        <item n="Propane" x="2"/>
        <item n="Wood" x="4"/>
        <item t="default"/>
      </items>
    </pivotField>
    <pivotField axis="axisCol" compact="0" outline="0" showAll="0" includeNewItemsInFilter="1">
      <items count="42">
        <item x="40"/>
        <item x="11"/>
        <item x="12"/>
        <item x="5"/>
        <item x="6"/>
        <item x="16"/>
        <item x="37"/>
        <item x="13"/>
        <item x="38"/>
        <item x="24"/>
        <item x="1"/>
        <item x="0"/>
        <item x="22"/>
        <item x="15"/>
        <item x="30"/>
        <item x="31"/>
        <item x="26"/>
        <item x="8"/>
        <item x="35"/>
        <item x="27"/>
        <item x="29"/>
        <item x="36"/>
        <item x="4"/>
        <item x="21"/>
        <item x="17"/>
        <item x="34"/>
        <item x="23"/>
        <item x="2"/>
        <item x="9"/>
        <item x="3"/>
        <item x="20"/>
        <item x="14"/>
        <item x="33"/>
        <item x="28"/>
        <item x="25"/>
        <item x="10"/>
        <item x="19"/>
        <item x="18"/>
        <item x="32"/>
        <item x="39"/>
        <item x="7"/>
        <item t="default"/>
      </items>
    </pivotField>
    <pivotField axis="axisRow" compact="0" outline="0" showAll="0" includeNewItemsInFilter="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5"/>
  </rowFields>
  <rowItems count="30">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Fields count="3">
    <field x="0"/>
    <field x="3"/>
    <field x="4"/>
  </colFields>
  <colItems count="32">
    <i>
      <x v="37"/>
      <x/>
      <x v="3"/>
    </i>
    <i r="2">
      <x v="4"/>
    </i>
    <i t="default" r="1">
      <x/>
    </i>
    <i r="1">
      <x v="1"/>
      <x v="10"/>
    </i>
    <i r="2">
      <x v="11"/>
    </i>
    <i r="2">
      <x v="17"/>
    </i>
    <i t="default" r="1">
      <x v="1"/>
    </i>
    <i r="1">
      <x v="3"/>
      <x v="27"/>
    </i>
    <i r="2">
      <x v="28"/>
    </i>
    <i r="2">
      <x v="29"/>
    </i>
    <i t="default" r="1">
      <x v="3"/>
    </i>
    <i r="1">
      <x v="6"/>
      <x v="22"/>
    </i>
    <i t="default" r="1">
      <x v="6"/>
    </i>
    <i r="1">
      <x v="7"/>
      <x v="40"/>
    </i>
    <i t="default" r="1">
      <x v="7"/>
    </i>
    <i t="default">
      <x v="37"/>
    </i>
    <i>
      <x v="42"/>
      <x/>
      <x v="3"/>
    </i>
    <i r="2">
      <x v="4"/>
    </i>
    <i t="default" r="1">
      <x/>
    </i>
    <i r="1">
      <x v="1"/>
      <x v="10"/>
    </i>
    <i r="2">
      <x v="11"/>
    </i>
    <i r="2">
      <x v="17"/>
    </i>
    <i t="default" r="1">
      <x v="1"/>
    </i>
    <i r="1">
      <x v="3"/>
      <x v="27"/>
    </i>
    <i r="2">
      <x v="28"/>
    </i>
    <i r="2">
      <x v="29"/>
    </i>
    <i t="default" r="1">
      <x v="3"/>
    </i>
    <i r="1">
      <x v="6"/>
      <x v="22"/>
    </i>
    <i t="default" r="1">
      <x v="6"/>
    </i>
    <i r="1">
      <x v="7"/>
      <x v="40"/>
    </i>
    <i t="default" r="1">
      <x v="7"/>
    </i>
    <i t="default">
      <x v="42"/>
    </i>
  </colItems>
  <pageFields count="2">
    <pageField fld="2" hier="-1"/>
    <pageField fld="1" hier="-1"/>
  </pageFields>
  <dataFields count="1">
    <dataField name="Sum of EQSTOCK" fld="6"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E315E3-E1F4-4376-9858-560A0B94827C}" name="HousingShells" cacheId="1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8:P39" firstHeaderRow="1" firstDataRow="2" firstDataCol="1" rowPageCount="3" colPageCount="1"/>
  <pivotFields count="36">
    <pivotField compact="0" outline="0" subtotalTop="0" showAll="0" includeNewItemsInFilter="1"/>
    <pivotField axis="axisPage" compact="0" outline="0" subtotalTop="0" showAll="0" includeNewItemsInFilter="1">
      <items count="10">
        <item n="1 New England" x="0"/>
        <item n="2 Middle Atlantic" x="1"/>
        <item n="3 East North Central" x="2"/>
        <item n="4 West North Central" x="3"/>
        <item n="5 South Atlantic" x="4"/>
        <item n="6 East South Central" x="5"/>
        <item n="7 West South Central" x="6"/>
        <item n="8 Mountain" x="7"/>
        <item n="9 Pacific" x="8"/>
        <item t="default"/>
      </items>
    </pivotField>
    <pivotField axis="axisPage" compact="0" outline="0" subtotalTop="0" showAll="0" includeNewItemsInFilter="1">
      <items count="4">
        <item n="Single-family" x="0"/>
        <item n="Multifamily" x="1"/>
        <item n="Mobile" x="2"/>
        <item t="default"/>
      </items>
    </pivotField>
    <pivotField axis="axisPage" compact="0" outline="0" subtotalTop="0" showAll="0" includeNewItemsInFilter="1">
      <items count="6">
        <item n="Distillate" x="3"/>
        <item n="Electricity" x="0"/>
        <item n="Natural Gas" x="1"/>
        <item n="Propane" x="2"/>
        <item n="Wood" x="4"/>
        <item t="default"/>
      </items>
    </pivotField>
    <pivotField compact="0" outline="0" subtotalTop="0" showAll="0" includeNewItemsInFilter="1"/>
    <pivotField compact="0" outline="0" subtotalTop="0" showAll="0" includeNewItemsInFilter="1"/>
    <pivotField axis="axisRow" compact="0" outline="0" subtotalTop="0" showAll="0" includeNewItemsInFilter="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dragToRow="0" dragToCol="0" dragToPage="0" showAll="0" includeNewItemsInFilter="1" defaultSubtotal="0"/>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Fields count="1">
    <field x="-2"/>
  </colFields>
  <colItems count="15">
    <i>
      <x/>
    </i>
    <i i="1">
      <x v="1"/>
    </i>
    <i i="2">
      <x v="2"/>
    </i>
    <i i="3">
      <x v="3"/>
    </i>
    <i i="4">
      <x v="4"/>
    </i>
    <i i="5">
      <x v="5"/>
    </i>
    <i i="6">
      <x v="6"/>
    </i>
    <i i="7">
      <x v="7"/>
    </i>
    <i i="8">
      <x v="8"/>
    </i>
    <i i="9">
      <x v="9"/>
    </i>
    <i i="10">
      <x v="10"/>
    </i>
    <i i="11">
      <x v="11"/>
    </i>
    <i i="12">
      <x v="12"/>
    </i>
    <i i="13">
      <x v="13"/>
    </i>
    <i i="14">
      <x v="14"/>
    </i>
  </colItems>
  <pageFields count="3">
    <pageField fld="3" hier="-1"/>
    <pageField fld="2" hier="-1"/>
    <pageField fld="1" hier="-1"/>
  </pageFields>
  <dataFields count="15">
    <dataField name="Sum of S_BEST" fld="31" baseField="0" baseItem="0" numFmtId="3"/>
    <dataField name="Sum of S_IECC+40%" fld="30" baseField="0" baseItem="0" numFmtId="3"/>
    <dataField name="Sum of S_ESTAR" fld="29" baseField="0" baseItem="0" numFmtId="3"/>
    <dataField name="Sum of S_IECC2009" fld="28" baseField="0" baseItem="0" numFmtId="3"/>
    <dataField name="Sum of S_NON_IECC09" fld="27" baseField="0" baseItem="0" numFmtId="3"/>
    <dataField name="Sum of I_BEST" fld="26" baseField="0" baseItem="0" numFmtId="3"/>
    <dataField name="Sum of I_IECC+40%" fld="25" baseField="0" baseItem="0" numFmtId="3"/>
    <dataField name="Sum of I_ESTAR" fld="24" baseField="0" baseItem="0" numFmtId="3"/>
    <dataField name="Sum of I_IECC2009" fld="23" baseField="0" baseItem="0" numFmtId="3"/>
    <dataField name="Sum of I_NON_IECC09" fld="22" baseField="0" baseItem="0" numFmtId="3"/>
    <dataField name="Sum of BEST" fld="21" baseField="0" baseItem="0" numFmtId="3"/>
    <dataField name="Sum of IECC+40%" fld="20" baseField="0" baseItem="0" numFmtId="3"/>
    <dataField name="Sum of ESTAR" fld="19" baseField="0" baseItem="0" numFmtId="3"/>
    <dataField name="Sum of IECC2009" fld="18" baseField="0" baseItem="0" numFmtId="3"/>
    <dataField name="Sum of NON_IECC09" fld="17"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B16EA8-F61A-4EEE-93E2-A2217335F5C0}" name="ShellIndex" cacheId="10" dataOnRows="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showDropZones="0" indent="0" compact="0" compactData="0" gridDropZones="1" chartFormat="10" fieldListSortAscending="1">
  <location ref="A8:E40" firstHeaderRow="1" firstDataRow="2" firstDataCol="1"/>
  <pivotFields count="10">
    <pivotField axis="axisCol" compact="0" outline="0" showAll="0" includeNewItemsInFilter="1">
      <items count="49">
        <item h="1" x="18"/>
        <item h="1" x="20"/>
        <item h="1" x="21"/>
        <item h="1" x="5"/>
        <item h="1" x="1"/>
        <item h="1" x="22"/>
        <item n="CoolingIndexAverage" h="1" x="47"/>
        <item n="CoolingIndexExisting" x="45"/>
        <item n="CoolingIndexNew" x="46"/>
        <item h="1" x="2"/>
        <item h="1" x="23"/>
        <item h="1" x="16"/>
        <item h="1" x="6"/>
        <item h="1" x="3"/>
        <item h="1" x="34"/>
        <item h="1" x="10"/>
        <item h="1" x="41"/>
        <item h="1" x="8"/>
        <item h="1" x="37"/>
        <item n="HeatingIndexAverage" h="1" x="44"/>
        <item n="HeatingIndexExisting" x="42"/>
        <item n="HeatingIndexNew" x="43"/>
        <item h="1" x="0"/>
        <item h="1" x="13"/>
        <item h="1" x="4"/>
        <item h="1" x="33"/>
        <item h="1" x="17"/>
        <item h="1" x="9"/>
        <item h="1" x="24"/>
        <item h="1" x="19"/>
        <item h="1" x="35"/>
        <item h="1" x="14"/>
        <item h="1" x="31"/>
        <item h="1" x="26"/>
        <item h="1" x="25"/>
        <item h="1" x="7"/>
        <item h="1" x="27"/>
        <item h="1" x="40"/>
        <item h="1" x="36"/>
        <item h="1" x="28"/>
        <item h="1" x="30"/>
        <item h="1" x="38"/>
        <item h="1" x="39"/>
        <item h="1" x="12"/>
        <item h="1" x="32"/>
        <item h="1" x="11"/>
        <item h="1" x="15"/>
        <item h="1" x="29"/>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5"/>
  </rowFields>
  <rowItems count="31">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Fields count="1">
    <field x="0"/>
  </colFields>
  <colItems count="4">
    <i>
      <x v="7"/>
    </i>
    <i>
      <x v="8"/>
    </i>
    <i>
      <x v="20"/>
    </i>
    <i>
      <x v="21"/>
    </i>
  </colItems>
  <dataFields count="1">
    <dataField name="Sum of EQSTOCK" fld="6" baseField="0" baseItem="0" numFmtId="169"/>
  </dataFields>
  <chartFormats count="8">
    <chartFormat chart="1" format="6" series="1">
      <pivotArea type="data" outline="0" fieldPosition="0">
        <references count="2">
          <reference field="4294967294" count="1" selected="0">
            <x v="0"/>
          </reference>
          <reference field="0" count="1" selected="0">
            <x v="7"/>
          </reference>
        </references>
      </pivotArea>
    </chartFormat>
    <chartFormat chart="1" format="7" series="1">
      <pivotArea type="data" outline="0" fieldPosition="0">
        <references count="2">
          <reference field="4294967294" count="1" selected="0">
            <x v="0"/>
          </reference>
          <reference field="0" count="1" selected="0">
            <x v="8"/>
          </reference>
        </references>
      </pivotArea>
    </chartFormat>
    <chartFormat chart="1" format="8" series="1">
      <pivotArea type="data" outline="0" fieldPosition="0">
        <references count="2">
          <reference field="4294967294" count="1" selected="0">
            <x v="0"/>
          </reference>
          <reference field="0" count="1" selected="0">
            <x v="20"/>
          </reference>
        </references>
      </pivotArea>
    </chartFormat>
    <chartFormat chart="1" format="9" series="1">
      <pivotArea type="data" outline="0" fieldPosition="0">
        <references count="2">
          <reference field="4294967294" count="1" selected="0">
            <x v="0"/>
          </reference>
          <reference field="0" count="1" selected="0">
            <x v="21"/>
          </reference>
        </references>
      </pivotArea>
    </chartFormat>
    <chartFormat chart="1" format="10">
      <pivotArea type="data" outline="0" fieldPosition="0">
        <references count="3">
          <reference field="4294967294" count="1" selected="0">
            <x v="0"/>
          </reference>
          <reference field="0" count="1" selected="0">
            <x v="8"/>
          </reference>
          <reference field="5" count="1" selected="0">
            <x v="60"/>
          </reference>
        </references>
      </pivotArea>
    </chartFormat>
    <chartFormat chart="1" format="11">
      <pivotArea type="data" outline="0" fieldPosition="0">
        <references count="3">
          <reference field="4294967294" count="1" selected="0">
            <x v="0"/>
          </reference>
          <reference field="0" count="1" selected="0">
            <x v="7"/>
          </reference>
          <reference field="5" count="1" selected="0">
            <x v="60"/>
          </reference>
        </references>
      </pivotArea>
    </chartFormat>
    <chartFormat chart="1" format="12">
      <pivotArea type="data" outline="0" fieldPosition="0">
        <references count="3">
          <reference field="4294967294" count="1" selected="0">
            <x v="0"/>
          </reference>
          <reference field="0" count="1" selected="0">
            <x v="21"/>
          </reference>
          <reference field="5" count="1" selected="0">
            <x v="60"/>
          </reference>
        </references>
      </pivotArea>
    </chartFormat>
    <chartFormat chart="1" format="13">
      <pivotArea type="data" outline="0" fieldPosition="0">
        <references count="3">
          <reference field="4294967294" count="1" selected="0">
            <x v="0"/>
          </reference>
          <reference field="0" count="1" selected="0">
            <x v="20"/>
          </reference>
          <reference field="5" count="1" selected="0">
            <x v="6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8050EA-D1BE-4370-8A7B-ABF9603B2589}" name="DetailEquipEff" cacheId="1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10:U42" firstHeaderRow="1" firstDataRow="3" firstDataCol="1" rowPageCount="3" colPageCount="1"/>
  <pivotFields count="36">
    <pivotField axis="axisPage" compact="0" outline="0" subtotalTop="0" multipleItemSelectionAllowed="1" showAll="0" includeNewItemsInFilter="1">
      <items count="11">
        <item n="Cooking" h="1" x="5"/>
        <item n="Cooling" h="1" x="1"/>
        <item n="Clothes Washing" h="1" x="2"/>
        <item n="Clothes Drying" h="1" x="6"/>
        <item n="Dishwashing" h="1" x="3"/>
        <item n="Freezing" h="1" x="8"/>
        <item n="Refrigeration" h="1" x="7"/>
        <item n="Heating" x="0"/>
        <item n="Water Heating" h="1" x="4"/>
        <item n="Lighting" h="1" x="9"/>
        <item t="default"/>
      </items>
    </pivotField>
    <pivotField axis="axisPage" compact="0" outline="0" subtotalTop="0" showAll="0" includeNewItemsInFilter="1">
      <items count="10">
        <item n="1 New England" x="0"/>
        <item n="2 Middle Atlantic" x="1"/>
        <item n="3 East North Central" x="2"/>
        <item n="4 West North Central" x="3"/>
        <item n="5 South Atlantic" x="4"/>
        <item n="6 East South Central" x="5"/>
        <item n="7 West South Central" x="6"/>
        <item n="8 Mountain" x="7"/>
        <item n="9 Pacific" x="8"/>
        <item t="default"/>
      </items>
    </pivotField>
    <pivotField axis="axisPage" compact="0" outline="0" subtotalTop="0" showAll="0" includeNewItemsInFilter="1">
      <items count="4">
        <item n="Single-family" x="0"/>
        <item n="Multifamily" x="1"/>
        <item n="Mobile" x="2"/>
        <item t="default"/>
      </items>
    </pivotField>
    <pivotField compact="0" outline="0" subtotalTop="0" showAll="0" includeNewItemsInFilter="1"/>
    <pivotField axis="axisCol" compact="0" outline="0" subtotalTop="0" showAll="0" includeNewItemsInFilter="1">
      <items count="31">
        <item x="11"/>
        <item x="12"/>
        <item x="5"/>
        <item x="6"/>
        <item x="16"/>
        <item x="13"/>
        <item x="23"/>
        <item x="1"/>
        <item x="0"/>
        <item x="21"/>
        <item x="15"/>
        <item x="29"/>
        <item x="25"/>
        <item x="8"/>
        <item x="26"/>
        <item x="28"/>
        <item x="4"/>
        <item x="20"/>
        <item x="17"/>
        <item x="22"/>
        <item x="2"/>
        <item x="9"/>
        <item x="3"/>
        <item x="19"/>
        <item x="14"/>
        <item x="27"/>
        <item x="24"/>
        <item x="10"/>
        <item x="18"/>
        <item x="7"/>
        <item t="default"/>
      </items>
    </pivotField>
    <pivotField compact="0" outline="0" subtotalTop="0" showAll="0" includeNewItemsInFilter="1"/>
    <pivotField axis="axisRow" compact="0" outline="0" subtotalTop="0" showAll="0" includeNewItemsInFilter="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dragToRow="0" dragToCol="0" dragToPage="0" showAll="0" includeNewItemsInFilter="1" defaultSubtotal="0"/>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Fields count="2">
    <field x="-2"/>
    <field x="4"/>
  </colFields>
  <colItems count="20">
    <i>
      <x/>
      <x v="2"/>
    </i>
    <i r="1">
      <x v="3"/>
    </i>
    <i r="1">
      <x v="7"/>
    </i>
    <i r="1">
      <x v="8"/>
    </i>
    <i r="1">
      <x v="13"/>
    </i>
    <i r="1">
      <x v="16"/>
    </i>
    <i r="1">
      <x v="20"/>
    </i>
    <i r="1">
      <x v="21"/>
    </i>
    <i r="1">
      <x v="22"/>
    </i>
    <i r="1">
      <x v="29"/>
    </i>
    <i i="1">
      <x v="1"/>
      <x v="2"/>
    </i>
    <i r="1" i="1">
      <x v="3"/>
    </i>
    <i r="1" i="1">
      <x v="7"/>
    </i>
    <i r="1" i="1">
      <x v="8"/>
    </i>
    <i r="1" i="1">
      <x v="13"/>
    </i>
    <i r="1" i="1">
      <x v="16"/>
    </i>
    <i r="1" i="1">
      <x v="20"/>
    </i>
    <i r="1" i="1">
      <x v="21"/>
    </i>
    <i r="1" i="1">
      <x v="22"/>
    </i>
    <i r="1" i="1">
      <x v="29"/>
    </i>
  </colItems>
  <pageFields count="3">
    <pageField fld="1" hier="-1"/>
    <pageField fld="0" hier="-1"/>
    <pageField fld="2" hier="-1"/>
  </pageFields>
  <dataFields count="2">
    <dataField name="Average of EXEFF" fld="8" subtotal="average" baseField="0" baseItem="0" numFmtId="172"/>
    <dataField name="Average of NEWEFF" fld="7" subtotal="average" baseField="0" baseItem="0" numFmtId="172"/>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AFE031-CE9B-4002-9502-0BEEA3D2F0E2}" name="EnergyStar" cacheId="11" dataOnRows="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11:B42" firstHeaderRow="2" firstDataRow="2" firstDataCol="1" rowPageCount="6" colPageCount="1"/>
  <pivotFields count="36">
    <pivotField axis="axisPage" compact="0" outline="0" showAll="0" includeNewItemsInFilter="1">
      <items count="11">
        <item n="Cooking" x="5"/>
        <item n="Cooling" x="1"/>
        <item n="Clothes Washing" x="2"/>
        <item n="Clothes Drying" x="6"/>
        <item n="Dishwashing" x="3"/>
        <item n="Freezing" x="8"/>
        <item n="Refrigeration" x="7"/>
        <item n="Heating" x="0"/>
        <item n="Water Heating" x="4"/>
        <item n="Lighting" x="9"/>
        <item t="default"/>
      </items>
    </pivotField>
    <pivotField axis="axisPage" compact="0" outline="0" showAll="0" includeNewItemsInFilter="1">
      <items count="10">
        <item n="1 New England" x="0"/>
        <item n="2 Middle Atlantic" x="1"/>
        <item n="3 East North Central" x="2"/>
        <item n="4 West North Central" x="3"/>
        <item n="5 South Atlantic" x="4"/>
        <item n="6 East South Central" x="5"/>
        <item n="7 West South Central" x="6"/>
        <item n="8 Mountain" x="7"/>
        <item n="9 Pacific" x="8"/>
        <item t="default"/>
      </items>
    </pivotField>
    <pivotField axis="axisPage" compact="0" outline="0" showAll="0" includeNewItemsInFilter="1">
      <items count="4">
        <item n="Single-family" x="0"/>
        <item n="Multifamily" x="1"/>
        <item n="Mobile" x="2"/>
        <item t="default"/>
      </items>
    </pivotField>
    <pivotField axis="axisPage" compact="0" outline="0" showAll="0" includeNewItemsInFilter="1">
      <items count="6">
        <item n="Distillate" x="3"/>
        <item n="Electricity" x="0"/>
        <item n="Natural Gas" x="1"/>
        <item n="Propane" x="2"/>
        <item n="Wood" x="4"/>
        <item t="default"/>
      </items>
    </pivotField>
    <pivotField axis="axisPage" compact="0" outline="0" showAll="0" includeNewItemsInFilter="1">
      <items count="31">
        <item x="11"/>
        <item x="12"/>
        <item x="5"/>
        <item x="6"/>
        <item x="16"/>
        <item x="13"/>
        <item x="23"/>
        <item x="1"/>
        <item x="0"/>
        <item x="21"/>
        <item x="15"/>
        <item x="29"/>
        <item x="25"/>
        <item x="8"/>
        <item x="26"/>
        <item x="28"/>
        <item x="4"/>
        <item x="20"/>
        <item x="17"/>
        <item x="22"/>
        <item x="2"/>
        <item x="9"/>
        <item x="3"/>
        <item x="19"/>
        <item x="14"/>
        <item x="27"/>
        <item x="24"/>
        <item x="10"/>
        <item x="18"/>
        <item x="7"/>
        <item t="default"/>
      </items>
    </pivotField>
    <pivotField axis="axisPage" compact="0" outline="0" multipleItemSelectionAllowed="1" showAll="0" includeNewItemsInFilter="1">
      <items count="101">
        <item h="1" x="33"/>
        <item h="1" x="34"/>
        <item x="35"/>
        <item x="36"/>
        <item x="94"/>
        <item h="1" x="40"/>
        <item x="41"/>
        <item x="42"/>
        <item h="1" x="37"/>
        <item x="38"/>
        <item x="39"/>
        <item h="1" x="17"/>
        <item x="18"/>
        <item x="19"/>
        <item h="1" x="20"/>
        <item x="21"/>
        <item x="22"/>
        <item h="1" x="54"/>
        <item h="1" x="55"/>
        <item x="56"/>
        <item h="1" x="43"/>
        <item x="44"/>
        <item x="45"/>
        <item h="1" x="71"/>
        <item x="72"/>
        <item x="73"/>
        <item h="1" x="1"/>
        <item h="1" x="2"/>
        <item x="3"/>
        <item x="4"/>
        <item h="1" x="0"/>
        <item h="1" x="65"/>
        <item x="66"/>
        <item x="67"/>
        <item h="1" x="49"/>
        <item x="50"/>
        <item x="51"/>
        <item x="52"/>
        <item x="53"/>
        <item h="1" x="86"/>
        <item x="87"/>
        <item x="88"/>
        <item h="1" x="89"/>
        <item h="1" x="90"/>
        <item x="91"/>
        <item x="92"/>
        <item h="1" x="25"/>
        <item h="1" x="26"/>
        <item x="27"/>
        <item x="28"/>
        <item x="93"/>
        <item x="99"/>
        <item x="96"/>
        <item x="95"/>
        <item h="1" x="13"/>
        <item h="1" x="14"/>
        <item x="15"/>
        <item x="16"/>
        <item h="1" x="63"/>
        <item h="1" x="64"/>
        <item h="1" x="57"/>
        <item x="58"/>
        <item x="59"/>
        <item h="1" x="68"/>
        <item x="69"/>
        <item x="70"/>
        <item h="1" x="5"/>
        <item h="1" x="6"/>
        <item x="7"/>
        <item x="8"/>
        <item h="1" x="29"/>
        <item h="1" x="9"/>
        <item h="1" x="10"/>
        <item x="11"/>
        <item x="12"/>
        <item h="1" x="61"/>
        <item h="1" x="62"/>
        <item h="1" x="46"/>
        <item x="47"/>
        <item x="48"/>
        <item h="1" x="82"/>
        <item h="1" x="83"/>
        <item x="84"/>
        <item x="85"/>
        <item h="1" x="78"/>
        <item h="1" x="79"/>
        <item x="80"/>
        <item x="81"/>
        <item h="1" x="74"/>
        <item h="1" x="75"/>
        <item x="76"/>
        <item x="77"/>
        <item h="1" x="30"/>
        <item x="31"/>
        <item x="32"/>
        <item x="60"/>
        <item x="97"/>
        <item x="98"/>
        <item h="1" x="23"/>
        <item h="1" x="24"/>
        <item t="default"/>
      </items>
    </pivotField>
    <pivotField axis="axisRow" compact="0" outline="0" showAll="0" includeNewItemsInFilter="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dragToRow="0" dragToCol="0" dragToPage="0" showAll="0" includeNewItemsInFilter="1" defaultSubtotal="0"/>
    <pivotField compact="0" outline="0" dragToRow="0" dragToCol="0" dragToPage="0" showAll="0" includeNewItemsInFilter="1" defaultSubtotal="0"/>
    <pivotField compact="0" outline="0" dragToRow="0" dragToCol="0" dragToPage="0" showAll="0" includeNewItemsInFilter="1" defaultSubtotal="0"/>
    <pivotField dataField="1" compact="0" outline="0" dragToRow="0" dragToCol="0" dragToPage="0" showAll="0" includeNewItemsInFilter="1" defaultSubtotal="0"/>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pageFields count="6">
    <pageField fld="5" hier="-1"/>
    <pageField fld="4" hier="-1"/>
    <pageField fld="0" hier="-1"/>
    <pageField fld="3" hier="-1"/>
    <pageField fld="2" hier="-1"/>
    <pageField fld="1" hier="-1"/>
  </pageFields>
  <dataFields count="1">
    <dataField name="Sum of TotalPurchase" fld="35"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1B4BCF-FC99-42ED-B85D-75DDFBAEF91B}" name="Investment" cacheId="11" applyNumberFormats="0" applyBorderFormats="0" applyFontFormats="0" applyPatternFormats="0" applyAlignmentFormats="0" applyWidthHeightFormats="1" dataCaption="Data" updatedVersion="8" showItems="0" showMultipleLabel="0" showMemberPropertyTips="0" useAutoFormatting="1" rowGrandTotals="0" colGrandTotals="0" itemPrintTitles="1" indent="0" compact="0" compactData="0" gridDropZones="1" fieldListSortAscending="1">
  <location ref="A11:D42" firstHeaderRow="1" firstDataRow="2" firstDataCol="1" rowPageCount="6" colPageCount="1"/>
  <pivotFields count="36">
    <pivotField axis="axisPage" compact="0" outline="0" subtotalTop="0" showAll="0" includeNewItemsInFilter="1">
      <items count="11">
        <item n="Cooking" x="5"/>
        <item n="Cooling" x="1"/>
        <item n="Clothes Washing" x="2"/>
        <item n="Clothes Drying" x="6"/>
        <item n="Dishwashing" x="3"/>
        <item n="Freezing" x="8"/>
        <item n="Refrigeration" x="7"/>
        <item n="Heating" x="0"/>
        <item n="Water Heating" x="4"/>
        <item n="Lighting" x="9"/>
        <item t="default"/>
      </items>
    </pivotField>
    <pivotField axis="axisPage" compact="0" outline="0" subtotalTop="0" showAll="0" includeNewItemsInFilter="1">
      <items count="10">
        <item n="1 New England" x="0"/>
        <item n="2 Middle Atlantic" x="1"/>
        <item n="3 East North Central" x="2"/>
        <item n="4 West North Central" x="3"/>
        <item n="5 South Atlantic" x="4"/>
        <item n="6 East South Central" x="5"/>
        <item n="7 West South Central" x="6"/>
        <item n="8 Mountain" x="7"/>
        <item n="9 Pacific" x="8"/>
        <item t="default"/>
      </items>
    </pivotField>
    <pivotField axis="axisPage" compact="0" outline="0" subtotalTop="0" showAll="0" includeNewItemsInFilter="1">
      <items count="4">
        <item n="Single-family" x="0"/>
        <item n="Multifamily" x="1"/>
        <item n="Mobile" x="2"/>
        <item t="default"/>
      </items>
    </pivotField>
    <pivotField axis="axisPage" compact="0" outline="0" subtotalTop="0" showAll="0" includeNewItemsInFilter="1">
      <items count="6">
        <item n="Distillate" x="3"/>
        <item n="Electricity" x="0"/>
        <item n="Natural Gas" x="1"/>
        <item n="Propane" x="2"/>
        <item n="Wood" x="4"/>
        <item t="default"/>
      </items>
    </pivotField>
    <pivotField axis="axisPage" compact="0" outline="0" subtotalTop="0" showAll="0" includeNewItemsInFilter="1">
      <items count="31">
        <item x="11"/>
        <item x="12"/>
        <item x="5"/>
        <item x="6"/>
        <item x="16"/>
        <item x="13"/>
        <item x="23"/>
        <item x="1"/>
        <item x="0"/>
        <item x="21"/>
        <item x="15"/>
        <item x="29"/>
        <item x="25"/>
        <item x="8"/>
        <item x="26"/>
        <item x="28"/>
        <item x="4"/>
        <item x="20"/>
        <item x="17"/>
        <item x="22"/>
        <item x="2"/>
        <item x="9"/>
        <item x="3"/>
        <item x="19"/>
        <item x="14"/>
        <item x="27"/>
        <item x="24"/>
        <item x="10"/>
        <item x="18"/>
        <item x="7"/>
        <item t="default"/>
      </items>
    </pivotField>
    <pivotField axis="axisPage" compact="0" outline="0" subtotalTop="0" showAll="0" includeNewItemsInFilter="1">
      <items count="101">
        <item x="33"/>
        <item x="34"/>
        <item x="35"/>
        <item x="36"/>
        <item x="94"/>
        <item x="40"/>
        <item x="41"/>
        <item x="42"/>
        <item x="37"/>
        <item x="38"/>
        <item x="39"/>
        <item x="17"/>
        <item x="18"/>
        <item x="19"/>
        <item x="20"/>
        <item x="21"/>
        <item x="22"/>
        <item x="54"/>
        <item x="55"/>
        <item x="56"/>
        <item x="43"/>
        <item x="44"/>
        <item x="45"/>
        <item x="71"/>
        <item x="72"/>
        <item x="73"/>
        <item x="1"/>
        <item x="2"/>
        <item x="3"/>
        <item x="4"/>
        <item x="0"/>
        <item x="65"/>
        <item x="66"/>
        <item x="67"/>
        <item x="49"/>
        <item x="50"/>
        <item x="51"/>
        <item x="52"/>
        <item x="53"/>
        <item x="86"/>
        <item x="87"/>
        <item x="88"/>
        <item x="89"/>
        <item x="90"/>
        <item x="91"/>
        <item x="92"/>
        <item x="25"/>
        <item x="26"/>
        <item x="27"/>
        <item x="28"/>
        <item x="93"/>
        <item x="99"/>
        <item x="96"/>
        <item x="95"/>
        <item x="13"/>
        <item x="14"/>
        <item x="15"/>
        <item x="16"/>
        <item x="63"/>
        <item x="64"/>
        <item x="57"/>
        <item x="58"/>
        <item x="59"/>
        <item x="68"/>
        <item x="69"/>
        <item x="70"/>
        <item x="5"/>
        <item x="6"/>
        <item x="7"/>
        <item x="8"/>
        <item x="29"/>
        <item x="9"/>
        <item x="10"/>
        <item x="11"/>
        <item x="12"/>
        <item x="61"/>
        <item x="62"/>
        <item x="46"/>
        <item x="47"/>
        <item x="48"/>
        <item x="82"/>
        <item x="83"/>
        <item x="84"/>
        <item x="85"/>
        <item x="78"/>
        <item x="79"/>
        <item x="80"/>
        <item x="81"/>
        <item x="74"/>
        <item x="75"/>
        <item x="76"/>
        <item x="77"/>
        <item x="30"/>
        <item x="31"/>
        <item x="32"/>
        <item x="60"/>
        <item x="97"/>
        <item x="98"/>
        <item x="23"/>
        <item x="24"/>
        <item t="default"/>
      </items>
    </pivotField>
    <pivotField axis="axisRow" compact="0" outline="0" subtotalTop="0" showAll="0" includeNewItemsInFilter="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Fields count="1">
    <field x="-2"/>
  </colFields>
  <colItems count="3">
    <i>
      <x/>
    </i>
    <i i="1">
      <x v="1"/>
    </i>
    <i i="2">
      <x v="2"/>
    </i>
  </colItems>
  <pageFields count="6">
    <pageField fld="5" hier="-1"/>
    <pageField fld="4" hier="-1"/>
    <pageField fld="0" hier="-1"/>
    <pageField fld="3" hier="-1"/>
    <pageField fld="2" hier="-1"/>
    <pageField fld="1" hier="-1"/>
  </pageFields>
  <dataFields count="3">
    <dataField name="Sum of TOTSUBSIDY" fld="33" baseField="0" baseItem="0" numFmtId="3"/>
    <dataField name="Sum of TOTPURCHASE" fld="32" baseField="0" baseItem="0" numFmtId="3"/>
    <dataField name="Sum of TOTINVEST" fld="34"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100-000001000000}" name="SEDS_Expend" cacheId="9"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F7:G2763" firstHeaderRow="1" firstDataRow="1" firstDataCol="1" rowPageCount="2" colPageCount="1"/>
  <pivotFields count="63">
    <pivotField showAll="0"/>
    <pivotField showAll="0"/>
    <pivotField showAll="0"/>
    <pivotField showAll="0"/>
    <pivotField showAll="0"/>
    <pivotField showAll="0"/>
    <pivotField showAll="0"/>
    <pivotField axis="axisRow" showAll="0">
      <items count="274">
        <item x="61"/>
        <item x="69"/>
        <item x="95"/>
        <item x="84"/>
        <item x="91"/>
        <item x="79"/>
        <item x="58"/>
        <item x="100"/>
        <item x="57"/>
        <item x="76"/>
        <item x="51"/>
        <item x="74"/>
        <item x="98"/>
        <item x="62"/>
        <item x="49"/>
        <item x="89"/>
        <item x="7"/>
        <item x="81"/>
        <item x="44"/>
        <item x="59"/>
        <item x="68"/>
        <item x="77"/>
        <item x="53"/>
        <item x="90"/>
        <item x="50"/>
        <item x="33"/>
        <item x="67"/>
        <item x="40"/>
        <item x="65"/>
        <item x="25"/>
        <item x="92"/>
        <item x="87"/>
        <item x="6"/>
        <item x="38"/>
        <item x="66"/>
        <item x="78"/>
        <item x="52"/>
        <item x="56"/>
        <item x="86"/>
        <item x="30"/>
        <item x="11"/>
        <item x="83"/>
        <item x="94"/>
        <item x="10"/>
        <item x="26"/>
        <item x="70"/>
        <item x="96"/>
        <item x="43"/>
        <item x="28"/>
        <item x="18"/>
        <item x="97"/>
        <item x="99"/>
        <item x="47"/>
        <item x="64"/>
        <item x="73"/>
        <item x="75"/>
        <item x="55"/>
        <item x="15"/>
        <item x="14"/>
        <item x="2"/>
        <item x="27"/>
        <item x="60"/>
        <item x="71"/>
        <item x="23"/>
        <item x="36"/>
        <item x="80"/>
        <item x="4"/>
        <item x="35"/>
        <item x="16"/>
        <item x="88"/>
        <item x="72"/>
        <item x="22"/>
        <item x="93"/>
        <item x="85"/>
        <item x="17"/>
        <item x="48"/>
        <item x="5"/>
        <item x="63"/>
        <item x="39"/>
        <item x="46"/>
        <item x="19"/>
        <item x="24"/>
        <item x="0"/>
        <item x="13"/>
        <item x="29"/>
        <item x="41"/>
        <item m="1" x="272"/>
        <item x="20"/>
        <item x="21"/>
        <item x="45"/>
        <item x="12"/>
        <item x="82"/>
        <item x="32"/>
        <item x="34"/>
        <item x="9"/>
        <item x="37"/>
        <item x="54"/>
        <item x="31"/>
        <item x="8"/>
        <item x="42"/>
        <item x="3"/>
        <item x="1"/>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dataField="1" showAll="0"/>
    <pivotField dataField="1" showAl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axis="axisPage" showAll="0">
      <items count="10">
        <item x="4"/>
        <item x="8"/>
        <item x="6"/>
        <item x="7"/>
        <item x="5"/>
        <item x="0"/>
        <item x="2"/>
        <item x="1"/>
        <item x="3"/>
        <item t="default"/>
      </items>
    </pivotField>
    <pivotField axis="axisPage" showAll="0">
      <items count="17">
        <item m="1" x="15"/>
        <item x="2"/>
        <item x="0"/>
        <item x="4"/>
        <item x="3"/>
        <item x="1"/>
        <item x="5"/>
        <item m="1" x="12"/>
        <item m="1" x="11"/>
        <item m="1" x="9"/>
        <item m="1" x="14"/>
        <item m="1" x="10"/>
        <item m="1" x="7"/>
        <item m="1" x="13"/>
        <item m="1" x="8"/>
        <item m="1" x="6"/>
        <item t="default"/>
      </items>
    </pivotField>
  </pivotFields>
  <rowFields count="2">
    <field x="-2"/>
    <field x="7"/>
  </rowFields>
  <rowItems count="2756">
    <i>
      <x/>
    </i>
    <i r="1">
      <x v="14"/>
    </i>
    <i r="1">
      <x v="16"/>
    </i>
    <i r="1">
      <x v="18"/>
    </i>
    <i r="1">
      <x v="25"/>
    </i>
    <i r="1">
      <x v="27"/>
    </i>
    <i r="1">
      <x v="29"/>
    </i>
    <i r="1">
      <x v="32"/>
    </i>
    <i r="1">
      <x v="33"/>
    </i>
    <i r="1">
      <x v="39"/>
    </i>
    <i r="1">
      <x v="40"/>
    </i>
    <i r="1">
      <x v="43"/>
    </i>
    <i r="1">
      <x v="44"/>
    </i>
    <i r="1">
      <x v="47"/>
    </i>
    <i r="1">
      <x v="48"/>
    </i>
    <i r="1">
      <x v="49"/>
    </i>
    <i r="1">
      <x v="52"/>
    </i>
    <i r="1">
      <x v="57"/>
    </i>
    <i r="1">
      <x v="58"/>
    </i>
    <i r="1">
      <x v="59"/>
    </i>
    <i r="1">
      <x v="60"/>
    </i>
    <i r="1">
      <x v="63"/>
    </i>
    <i r="1">
      <x v="64"/>
    </i>
    <i r="1">
      <x v="66"/>
    </i>
    <i r="1">
      <x v="67"/>
    </i>
    <i r="1">
      <x v="68"/>
    </i>
    <i r="1">
      <x v="71"/>
    </i>
    <i r="1">
      <x v="74"/>
    </i>
    <i r="1">
      <x v="75"/>
    </i>
    <i r="1">
      <x v="76"/>
    </i>
    <i r="1">
      <x v="78"/>
    </i>
    <i r="1">
      <x v="79"/>
    </i>
    <i r="1">
      <x v="80"/>
    </i>
    <i r="1">
      <x v="81"/>
    </i>
    <i r="1">
      <x v="82"/>
    </i>
    <i r="1">
      <x v="83"/>
    </i>
    <i r="1">
      <x v="84"/>
    </i>
    <i r="1">
      <x v="85"/>
    </i>
    <i r="1">
      <x v="87"/>
    </i>
    <i r="1">
      <x v="88"/>
    </i>
    <i r="1">
      <x v="89"/>
    </i>
    <i r="1">
      <x v="90"/>
    </i>
    <i r="1">
      <x v="92"/>
    </i>
    <i r="1">
      <x v="93"/>
    </i>
    <i r="1">
      <x v="94"/>
    </i>
    <i r="1">
      <x v="95"/>
    </i>
    <i r="1">
      <x v="97"/>
    </i>
    <i r="1">
      <x v="98"/>
    </i>
    <i r="1">
      <x v="99"/>
    </i>
    <i r="1">
      <x v="100"/>
    </i>
    <i r="1">
      <x v="101"/>
    </i>
    <i i="1">
      <x v="1"/>
    </i>
    <i r="1" i="1">
      <x v="14"/>
    </i>
    <i r="1" i="1">
      <x v="16"/>
    </i>
    <i r="1" i="1">
      <x v="18"/>
    </i>
    <i r="1" i="1">
      <x v="25"/>
    </i>
    <i r="1" i="1">
      <x v="27"/>
    </i>
    <i r="1" i="1">
      <x v="29"/>
    </i>
    <i r="1" i="1">
      <x v="32"/>
    </i>
    <i r="1" i="1">
      <x v="33"/>
    </i>
    <i r="1" i="1">
      <x v="39"/>
    </i>
    <i r="1" i="1">
      <x v="40"/>
    </i>
    <i r="1" i="1">
      <x v="43"/>
    </i>
    <i r="1" i="1">
      <x v="44"/>
    </i>
    <i r="1" i="1">
      <x v="47"/>
    </i>
    <i r="1" i="1">
      <x v="48"/>
    </i>
    <i r="1" i="1">
      <x v="49"/>
    </i>
    <i r="1" i="1">
      <x v="52"/>
    </i>
    <i r="1" i="1">
      <x v="57"/>
    </i>
    <i r="1" i="1">
      <x v="58"/>
    </i>
    <i r="1" i="1">
      <x v="59"/>
    </i>
    <i r="1" i="1">
      <x v="60"/>
    </i>
    <i r="1" i="1">
      <x v="63"/>
    </i>
    <i r="1" i="1">
      <x v="64"/>
    </i>
    <i r="1" i="1">
      <x v="66"/>
    </i>
    <i r="1" i="1">
      <x v="67"/>
    </i>
    <i r="1" i="1">
      <x v="68"/>
    </i>
    <i r="1" i="1">
      <x v="71"/>
    </i>
    <i r="1" i="1">
      <x v="74"/>
    </i>
    <i r="1" i="1">
      <x v="75"/>
    </i>
    <i r="1" i="1">
      <x v="76"/>
    </i>
    <i r="1" i="1">
      <x v="78"/>
    </i>
    <i r="1" i="1">
      <x v="79"/>
    </i>
    <i r="1" i="1">
      <x v="80"/>
    </i>
    <i r="1" i="1">
      <x v="81"/>
    </i>
    <i r="1" i="1">
      <x v="82"/>
    </i>
    <i r="1" i="1">
      <x v="83"/>
    </i>
    <i r="1" i="1">
      <x v="84"/>
    </i>
    <i r="1" i="1">
      <x v="85"/>
    </i>
    <i r="1" i="1">
      <x v="87"/>
    </i>
    <i r="1" i="1">
      <x v="88"/>
    </i>
    <i r="1" i="1">
      <x v="89"/>
    </i>
    <i r="1" i="1">
      <x v="90"/>
    </i>
    <i r="1" i="1">
      <x v="92"/>
    </i>
    <i r="1" i="1">
      <x v="93"/>
    </i>
    <i r="1" i="1">
      <x v="94"/>
    </i>
    <i r="1" i="1">
      <x v="95"/>
    </i>
    <i r="1" i="1">
      <x v="97"/>
    </i>
    <i r="1" i="1">
      <x v="98"/>
    </i>
    <i r="1" i="1">
      <x v="99"/>
    </i>
    <i r="1" i="1">
      <x v="100"/>
    </i>
    <i r="1" i="1">
      <x v="101"/>
    </i>
    <i i="2">
      <x v="2"/>
    </i>
    <i r="1" i="2">
      <x v="14"/>
    </i>
    <i r="1" i="2">
      <x v="16"/>
    </i>
    <i r="1" i="2">
      <x v="18"/>
    </i>
    <i r="1" i="2">
      <x v="25"/>
    </i>
    <i r="1" i="2">
      <x v="27"/>
    </i>
    <i r="1" i="2">
      <x v="29"/>
    </i>
    <i r="1" i="2">
      <x v="32"/>
    </i>
    <i r="1" i="2">
      <x v="33"/>
    </i>
    <i r="1" i="2">
      <x v="39"/>
    </i>
    <i r="1" i="2">
      <x v="40"/>
    </i>
    <i r="1" i="2">
      <x v="43"/>
    </i>
    <i r="1" i="2">
      <x v="44"/>
    </i>
    <i r="1" i="2">
      <x v="47"/>
    </i>
    <i r="1" i="2">
      <x v="48"/>
    </i>
    <i r="1" i="2">
      <x v="49"/>
    </i>
    <i r="1" i="2">
      <x v="52"/>
    </i>
    <i r="1" i="2">
      <x v="57"/>
    </i>
    <i r="1" i="2">
      <x v="58"/>
    </i>
    <i r="1" i="2">
      <x v="59"/>
    </i>
    <i r="1" i="2">
      <x v="60"/>
    </i>
    <i r="1" i="2">
      <x v="63"/>
    </i>
    <i r="1" i="2">
      <x v="64"/>
    </i>
    <i r="1" i="2">
      <x v="66"/>
    </i>
    <i r="1" i="2">
      <x v="67"/>
    </i>
    <i r="1" i="2">
      <x v="68"/>
    </i>
    <i r="1" i="2">
      <x v="71"/>
    </i>
    <i r="1" i="2">
      <x v="74"/>
    </i>
    <i r="1" i="2">
      <x v="75"/>
    </i>
    <i r="1" i="2">
      <x v="76"/>
    </i>
    <i r="1" i="2">
      <x v="78"/>
    </i>
    <i r="1" i="2">
      <x v="79"/>
    </i>
    <i r="1" i="2">
      <x v="80"/>
    </i>
    <i r="1" i="2">
      <x v="81"/>
    </i>
    <i r="1" i="2">
      <x v="82"/>
    </i>
    <i r="1" i="2">
      <x v="83"/>
    </i>
    <i r="1" i="2">
      <x v="84"/>
    </i>
    <i r="1" i="2">
      <x v="85"/>
    </i>
    <i r="1" i="2">
      <x v="87"/>
    </i>
    <i r="1" i="2">
      <x v="88"/>
    </i>
    <i r="1" i="2">
      <x v="89"/>
    </i>
    <i r="1" i="2">
      <x v="90"/>
    </i>
    <i r="1" i="2">
      <x v="92"/>
    </i>
    <i r="1" i="2">
      <x v="93"/>
    </i>
    <i r="1" i="2">
      <x v="94"/>
    </i>
    <i r="1" i="2">
      <x v="95"/>
    </i>
    <i r="1" i="2">
      <x v="97"/>
    </i>
    <i r="1" i="2">
      <x v="98"/>
    </i>
    <i r="1" i="2">
      <x v="99"/>
    </i>
    <i r="1" i="2">
      <x v="100"/>
    </i>
    <i r="1" i="2">
      <x v="101"/>
    </i>
    <i i="3">
      <x v="3"/>
    </i>
    <i r="1" i="3">
      <x v="14"/>
    </i>
    <i r="1" i="3">
      <x v="16"/>
    </i>
    <i r="1" i="3">
      <x v="18"/>
    </i>
    <i r="1" i="3">
      <x v="25"/>
    </i>
    <i r="1" i="3">
      <x v="27"/>
    </i>
    <i r="1" i="3">
      <x v="29"/>
    </i>
    <i r="1" i="3">
      <x v="32"/>
    </i>
    <i r="1" i="3">
      <x v="33"/>
    </i>
    <i r="1" i="3">
      <x v="39"/>
    </i>
    <i r="1" i="3">
      <x v="40"/>
    </i>
    <i r="1" i="3">
      <x v="43"/>
    </i>
    <i r="1" i="3">
      <x v="44"/>
    </i>
    <i r="1" i="3">
      <x v="47"/>
    </i>
    <i r="1" i="3">
      <x v="48"/>
    </i>
    <i r="1" i="3">
      <x v="49"/>
    </i>
    <i r="1" i="3">
      <x v="52"/>
    </i>
    <i r="1" i="3">
      <x v="57"/>
    </i>
    <i r="1" i="3">
      <x v="58"/>
    </i>
    <i r="1" i="3">
      <x v="59"/>
    </i>
    <i r="1" i="3">
      <x v="60"/>
    </i>
    <i r="1" i="3">
      <x v="63"/>
    </i>
    <i r="1" i="3">
      <x v="64"/>
    </i>
    <i r="1" i="3">
      <x v="66"/>
    </i>
    <i r="1" i="3">
      <x v="67"/>
    </i>
    <i r="1" i="3">
      <x v="68"/>
    </i>
    <i r="1" i="3">
      <x v="71"/>
    </i>
    <i r="1" i="3">
      <x v="74"/>
    </i>
    <i r="1" i="3">
      <x v="75"/>
    </i>
    <i r="1" i="3">
      <x v="76"/>
    </i>
    <i r="1" i="3">
      <x v="78"/>
    </i>
    <i r="1" i="3">
      <x v="79"/>
    </i>
    <i r="1" i="3">
      <x v="80"/>
    </i>
    <i r="1" i="3">
      <x v="81"/>
    </i>
    <i r="1" i="3">
      <x v="82"/>
    </i>
    <i r="1" i="3">
      <x v="83"/>
    </i>
    <i r="1" i="3">
      <x v="84"/>
    </i>
    <i r="1" i="3">
      <x v="85"/>
    </i>
    <i r="1" i="3">
      <x v="87"/>
    </i>
    <i r="1" i="3">
      <x v="88"/>
    </i>
    <i r="1" i="3">
      <x v="89"/>
    </i>
    <i r="1" i="3">
      <x v="90"/>
    </i>
    <i r="1" i="3">
      <x v="92"/>
    </i>
    <i r="1" i="3">
      <x v="93"/>
    </i>
    <i r="1" i="3">
      <x v="94"/>
    </i>
    <i r="1" i="3">
      <x v="95"/>
    </i>
    <i r="1" i="3">
      <x v="97"/>
    </i>
    <i r="1" i="3">
      <x v="98"/>
    </i>
    <i r="1" i="3">
      <x v="99"/>
    </i>
    <i r="1" i="3">
      <x v="100"/>
    </i>
    <i r="1" i="3">
      <x v="101"/>
    </i>
    <i i="4">
      <x v="4"/>
    </i>
    <i r="1" i="4">
      <x v="14"/>
    </i>
    <i r="1" i="4">
      <x v="16"/>
    </i>
    <i r="1" i="4">
      <x v="18"/>
    </i>
    <i r="1" i="4">
      <x v="25"/>
    </i>
    <i r="1" i="4">
      <x v="27"/>
    </i>
    <i r="1" i="4">
      <x v="29"/>
    </i>
    <i r="1" i="4">
      <x v="32"/>
    </i>
    <i r="1" i="4">
      <x v="33"/>
    </i>
    <i r="1" i="4">
      <x v="39"/>
    </i>
    <i r="1" i="4">
      <x v="40"/>
    </i>
    <i r="1" i="4">
      <x v="43"/>
    </i>
    <i r="1" i="4">
      <x v="44"/>
    </i>
    <i r="1" i="4">
      <x v="47"/>
    </i>
    <i r="1" i="4">
      <x v="48"/>
    </i>
    <i r="1" i="4">
      <x v="49"/>
    </i>
    <i r="1" i="4">
      <x v="52"/>
    </i>
    <i r="1" i="4">
      <x v="57"/>
    </i>
    <i r="1" i="4">
      <x v="58"/>
    </i>
    <i r="1" i="4">
      <x v="59"/>
    </i>
    <i r="1" i="4">
      <x v="60"/>
    </i>
    <i r="1" i="4">
      <x v="63"/>
    </i>
    <i r="1" i="4">
      <x v="64"/>
    </i>
    <i r="1" i="4">
      <x v="66"/>
    </i>
    <i r="1" i="4">
      <x v="67"/>
    </i>
    <i r="1" i="4">
      <x v="68"/>
    </i>
    <i r="1" i="4">
      <x v="71"/>
    </i>
    <i r="1" i="4">
      <x v="74"/>
    </i>
    <i r="1" i="4">
      <x v="75"/>
    </i>
    <i r="1" i="4">
      <x v="76"/>
    </i>
    <i r="1" i="4">
      <x v="78"/>
    </i>
    <i r="1" i="4">
      <x v="79"/>
    </i>
    <i r="1" i="4">
      <x v="80"/>
    </i>
    <i r="1" i="4">
      <x v="81"/>
    </i>
    <i r="1" i="4">
      <x v="82"/>
    </i>
    <i r="1" i="4">
      <x v="83"/>
    </i>
    <i r="1" i="4">
      <x v="84"/>
    </i>
    <i r="1" i="4">
      <x v="85"/>
    </i>
    <i r="1" i="4">
      <x v="87"/>
    </i>
    <i r="1" i="4">
      <x v="88"/>
    </i>
    <i r="1" i="4">
      <x v="89"/>
    </i>
    <i r="1" i="4">
      <x v="90"/>
    </i>
    <i r="1" i="4">
      <x v="92"/>
    </i>
    <i r="1" i="4">
      <x v="93"/>
    </i>
    <i r="1" i="4">
      <x v="94"/>
    </i>
    <i r="1" i="4">
      <x v="95"/>
    </i>
    <i r="1" i="4">
      <x v="97"/>
    </i>
    <i r="1" i="4">
      <x v="98"/>
    </i>
    <i r="1" i="4">
      <x v="99"/>
    </i>
    <i r="1" i="4">
      <x v="100"/>
    </i>
    <i r="1" i="4">
      <x v="101"/>
    </i>
    <i i="5">
      <x v="5"/>
    </i>
    <i r="1" i="5">
      <x v="14"/>
    </i>
    <i r="1" i="5">
      <x v="16"/>
    </i>
    <i r="1" i="5">
      <x v="18"/>
    </i>
    <i r="1" i="5">
      <x v="25"/>
    </i>
    <i r="1" i="5">
      <x v="27"/>
    </i>
    <i r="1" i="5">
      <x v="29"/>
    </i>
    <i r="1" i="5">
      <x v="32"/>
    </i>
    <i r="1" i="5">
      <x v="33"/>
    </i>
    <i r="1" i="5">
      <x v="39"/>
    </i>
    <i r="1" i="5">
      <x v="40"/>
    </i>
    <i r="1" i="5">
      <x v="43"/>
    </i>
    <i r="1" i="5">
      <x v="44"/>
    </i>
    <i r="1" i="5">
      <x v="47"/>
    </i>
    <i r="1" i="5">
      <x v="48"/>
    </i>
    <i r="1" i="5">
      <x v="49"/>
    </i>
    <i r="1" i="5">
      <x v="52"/>
    </i>
    <i r="1" i="5">
      <x v="57"/>
    </i>
    <i r="1" i="5">
      <x v="58"/>
    </i>
    <i r="1" i="5">
      <x v="59"/>
    </i>
    <i r="1" i="5">
      <x v="60"/>
    </i>
    <i r="1" i="5">
      <x v="63"/>
    </i>
    <i r="1" i="5">
      <x v="64"/>
    </i>
    <i r="1" i="5">
      <x v="66"/>
    </i>
    <i r="1" i="5">
      <x v="67"/>
    </i>
    <i r="1" i="5">
      <x v="68"/>
    </i>
    <i r="1" i="5">
      <x v="71"/>
    </i>
    <i r="1" i="5">
      <x v="74"/>
    </i>
    <i r="1" i="5">
      <x v="75"/>
    </i>
    <i r="1" i="5">
      <x v="76"/>
    </i>
    <i r="1" i="5">
      <x v="78"/>
    </i>
    <i r="1" i="5">
      <x v="79"/>
    </i>
    <i r="1" i="5">
      <x v="80"/>
    </i>
    <i r="1" i="5">
      <x v="81"/>
    </i>
    <i r="1" i="5">
      <x v="82"/>
    </i>
    <i r="1" i="5">
      <x v="83"/>
    </i>
    <i r="1" i="5">
      <x v="84"/>
    </i>
    <i r="1" i="5">
      <x v="85"/>
    </i>
    <i r="1" i="5">
      <x v="87"/>
    </i>
    <i r="1" i="5">
      <x v="88"/>
    </i>
    <i r="1" i="5">
      <x v="89"/>
    </i>
    <i r="1" i="5">
      <x v="90"/>
    </i>
    <i r="1" i="5">
      <x v="92"/>
    </i>
    <i r="1" i="5">
      <x v="93"/>
    </i>
    <i r="1" i="5">
      <x v="94"/>
    </i>
    <i r="1" i="5">
      <x v="95"/>
    </i>
    <i r="1" i="5">
      <x v="97"/>
    </i>
    <i r="1" i="5">
      <x v="98"/>
    </i>
    <i r="1" i="5">
      <x v="99"/>
    </i>
    <i r="1" i="5">
      <x v="100"/>
    </i>
    <i r="1" i="5">
      <x v="101"/>
    </i>
    <i i="6">
      <x v="6"/>
    </i>
    <i r="1" i="6">
      <x v="14"/>
    </i>
    <i r="1" i="6">
      <x v="16"/>
    </i>
    <i r="1" i="6">
      <x v="18"/>
    </i>
    <i r="1" i="6">
      <x v="25"/>
    </i>
    <i r="1" i="6">
      <x v="27"/>
    </i>
    <i r="1" i="6">
      <x v="29"/>
    </i>
    <i r="1" i="6">
      <x v="32"/>
    </i>
    <i r="1" i="6">
      <x v="33"/>
    </i>
    <i r="1" i="6">
      <x v="39"/>
    </i>
    <i r="1" i="6">
      <x v="40"/>
    </i>
    <i r="1" i="6">
      <x v="43"/>
    </i>
    <i r="1" i="6">
      <x v="44"/>
    </i>
    <i r="1" i="6">
      <x v="47"/>
    </i>
    <i r="1" i="6">
      <x v="48"/>
    </i>
    <i r="1" i="6">
      <x v="49"/>
    </i>
    <i r="1" i="6">
      <x v="52"/>
    </i>
    <i r="1" i="6">
      <x v="57"/>
    </i>
    <i r="1" i="6">
      <x v="58"/>
    </i>
    <i r="1" i="6">
      <x v="59"/>
    </i>
    <i r="1" i="6">
      <x v="60"/>
    </i>
    <i r="1" i="6">
      <x v="63"/>
    </i>
    <i r="1" i="6">
      <x v="64"/>
    </i>
    <i r="1" i="6">
      <x v="66"/>
    </i>
    <i r="1" i="6">
      <x v="67"/>
    </i>
    <i r="1" i="6">
      <x v="68"/>
    </i>
    <i r="1" i="6">
      <x v="71"/>
    </i>
    <i r="1" i="6">
      <x v="74"/>
    </i>
    <i r="1" i="6">
      <x v="75"/>
    </i>
    <i r="1" i="6">
      <x v="76"/>
    </i>
    <i r="1" i="6">
      <x v="78"/>
    </i>
    <i r="1" i="6">
      <x v="79"/>
    </i>
    <i r="1" i="6">
      <x v="80"/>
    </i>
    <i r="1" i="6">
      <x v="81"/>
    </i>
    <i r="1" i="6">
      <x v="82"/>
    </i>
    <i r="1" i="6">
      <x v="83"/>
    </i>
    <i r="1" i="6">
      <x v="84"/>
    </i>
    <i r="1" i="6">
      <x v="85"/>
    </i>
    <i r="1" i="6">
      <x v="87"/>
    </i>
    <i r="1" i="6">
      <x v="88"/>
    </i>
    <i r="1" i="6">
      <x v="89"/>
    </i>
    <i r="1" i="6">
      <x v="90"/>
    </i>
    <i r="1" i="6">
      <x v="92"/>
    </i>
    <i r="1" i="6">
      <x v="93"/>
    </i>
    <i r="1" i="6">
      <x v="94"/>
    </i>
    <i r="1" i="6">
      <x v="95"/>
    </i>
    <i r="1" i="6">
      <x v="97"/>
    </i>
    <i r="1" i="6">
      <x v="98"/>
    </i>
    <i r="1" i="6">
      <x v="99"/>
    </i>
    <i r="1" i="6">
      <x v="100"/>
    </i>
    <i r="1" i="6">
      <x v="101"/>
    </i>
    <i i="7">
      <x v="7"/>
    </i>
    <i r="1" i="7">
      <x v="14"/>
    </i>
    <i r="1" i="7">
      <x v="16"/>
    </i>
    <i r="1" i="7">
      <x v="18"/>
    </i>
    <i r="1" i="7">
      <x v="25"/>
    </i>
    <i r="1" i="7">
      <x v="27"/>
    </i>
    <i r="1" i="7">
      <x v="29"/>
    </i>
    <i r="1" i="7">
      <x v="32"/>
    </i>
    <i r="1" i="7">
      <x v="33"/>
    </i>
    <i r="1" i="7">
      <x v="39"/>
    </i>
    <i r="1" i="7">
      <x v="40"/>
    </i>
    <i r="1" i="7">
      <x v="43"/>
    </i>
    <i r="1" i="7">
      <x v="44"/>
    </i>
    <i r="1" i="7">
      <x v="47"/>
    </i>
    <i r="1" i="7">
      <x v="48"/>
    </i>
    <i r="1" i="7">
      <x v="49"/>
    </i>
    <i r="1" i="7">
      <x v="52"/>
    </i>
    <i r="1" i="7">
      <x v="57"/>
    </i>
    <i r="1" i="7">
      <x v="58"/>
    </i>
    <i r="1" i="7">
      <x v="59"/>
    </i>
    <i r="1" i="7">
      <x v="60"/>
    </i>
    <i r="1" i="7">
      <x v="63"/>
    </i>
    <i r="1" i="7">
      <x v="64"/>
    </i>
    <i r="1" i="7">
      <x v="66"/>
    </i>
    <i r="1" i="7">
      <x v="67"/>
    </i>
    <i r="1" i="7">
      <x v="68"/>
    </i>
    <i r="1" i="7">
      <x v="71"/>
    </i>
    <i r="1" i="7">
      <x v="74"/>
    </i>
    <i r="1" i="7">
      <x v="75"/>
    </i>
    <i r="1" i="7">
      <x v="76"/>
    </i>
    <i r="1" i="7">
      <x v="78"/>
    </i>
    <i r="1" i="7">
      <x v="79"/>
    </i>
    <i r="1" i="7">
      <x v="80"/>
    </i>
    <i r="1" i="7">
      <x v="81"/>
    </i>
    <i r="1" i="7">
      <x v="82"/>
    </i>
    <i r="1" i="7">
      <x v="83"/>
    </i>
    <i r="1" i="7">
      <x v="84"/>
    </i>
    <i r="1" i="7">
      <x v="85"/>
    </i>
    <i r="1" i="7">
      <x v="87"/>
    </i>
    <i r="1" i="7">
      <x v="88"/>
    </i>
    <i r="1" i="7">
      <x v="89"/>
    </i>
    <i r="1" i="7">
      <x v="90"/>
    </i>
    <i r="1" i="7">
      <x v="92"/>
    </i>
    <i r="1" i="7">
      <x v="93"/>
    </i>
    <i r="1" i="7">
      <x v="94"/>
    </i>
    <i r="1" i="7">
      <x v="95"/>
    </i>
    <i r="1" i="7">
      <x v="97"/>
    </i>
    <i r="1" i="7">
      <x v="98"/>
    </i>
    <i r="1" i="7">
      <x v="99"/>
    </i>
    <i r="1" i="7">
      <x v="100"/>
    </i>
    <i r="1" i="7">
      <x v="101"/>
    </i>
    <i i="8">
      <x v="8"/>
    </i>
    <i r="1" i="8">
      <x v="14"/>
    </i>
    <i r="1" i="8">
      <x v="16"/>
    </i>
    <i r="1" i="8">
      <x v="18"/>
    </i>
    <i r="1" i="8">
      <x v="25"/>
    </i>
    <i r="1" i="8">
      <x v="27"/>
    </i>
    <i r="1" i="8">
      <x v="29"/>
    </i>
    <i r="1" i="8">
      <x v="32"/>
    </i>
    <i r="1" i="8">
      <x v="33"/>
    </i>
    <i r="1" i="8">
      <x v="39"/>
    </i>
    <i r="1" i="8">
      <x v="40"/>
    </i>
    <i r="1" i="8">
      <x v="43"/>
    </i>
    <i r="1" i="8">
      <x v="44"/>
    </i>
    <i r="1" i="8">
      <x v="47"/>
    </i>
    <i r="1" i="8">
      <x v="48"/>
    </i>
    <i r="1" i="8">
      <x v="49"/>
    </i>
    <i r="1" i="8">
      <x v="52"/>
    </i>
    <i r="1" i="8">
      <x v="57"/>
    </i>
    <i r="1" i="8">
      <x v="58"/>
    </i>
    <i r="1" i="8">
      <x v="59"/>
    </i>
    <i r="1" i="8">
      <x v="60"/>
    </i>
    <i r="1" i="8">
      <x v="63"/>
    </i>
    <i r="1" i="8">
      <x v="64"/>
    </i>
    <i r="1" i="8">
      <x v="66"/>
    </i>
    <i r="1" i="8">
      <x v="67"/>
    </i>
    <i r="1" i="8">
      <x v="68"/>
    </i>
    <i r="1" i="8">
      <x v="71"/>
    </i>
    <i r="1" i="8">
      <x v="74"/>
    </i>
    <i r="1" i="8">
      <x v="75"/>
    </i>
    <i r="1" i="8">
      <x v="76"/>
    </i>
    <i r="1" i="8">
      <x v="78"/>
    </i>
    <i r="1" i="8">
      <x v="79"/>
    </i>
    <i r="1" i="8">
      <x v="80"/>
    </i>
    <i r="1" i="8">
      <x v="81"/>
    </i>
    <i r="1" i="8">
      <x v="82"/>
    </i>
    <i r="1" i="8">
      <x v="83"/>
    </i>
    <i r="1" i="8">
      <x v="84"/>
    </i>
    <i r="1" i="8">
      <x v="85"/>
    </i>
    <i r="1" i="8">
      <x v="87"/>
    </i>
    <i r="1" i="8">
      <x v="88"/>
    </i>
    <i r="1" i="8">
      <x v="89"/>
    </i>
    <i r="1" i="8">
      <x v="90"/>
    </i>
    <i r="1" i="8">
      <x v="92"/>
    </i>
    <i r="1" i="8">
      <x v="93"/>
    </i>
    <i r="1" i="8">
      <x v="94"/>
    </i>
    <i r="1" i="8">
      <x v="95"/>
    </i>
    <i r="1" i="8">
      <x v="97"/>
    </i>
    <i r="1" i="8">
      <x v="98"/>
    </i>
    <i r="1" i="8">
      <x v="99"/>
    </i>
    <i r="1" i="8">
      <x v="100"/>
    </i>
    <i r="1" i="8">
      <x v="101"/>
    </i>
    <i i="9">
      <x v="9"/>
    </i>
    <i r="1" i="9">
      <x v="14"/>
    </i>
    <i r="1" i="9">
      <x v="16"/>
    </i>
    <i r="1" i="9">
      <x v="18"/>
    </i>
    <i r="1" i="9">
      <x v="25"/>
    </i>
    <i r="1" i="9">
      <x v="27"/>
    </i>
    <i r="1" i="9">
      <x v="29"/>
    </i>
    <i r="1" i="9">
      <x v="32"/>
    </i>
    <i r="1" i="9">
      <x v="33"/>
    </i>
    <i r="1" i="9">
      <x v="39"/>
    </i>
    <i r="1" i="9">
      <x v="40"/>
    </i>
    <i r="1" i="9">
      <x v="43"/>
    </i>
    <i r="1" i="9">
      <x v="44"/>
    </i>
    <i r="1" i="9">
      <x v="47"/>
    </i>
    <i r="1" i="9">
      <x v="48"/>
    </i>
    <i r="1" i="9">
      <x v="49"/>
    </i>
    <i r="1" i="9">
      <x v="52"/>
    </i>
    <i r="1" i="9">
      <x v="57"/>
    </i>
    <i r="1" i="9">
      <x v="58"/>
    </i>
    <i r="1" i="9">
      <x v="59"/>
    </i>
    <i r="1" i="9">
      <x v="60"/>
    </i>
    <i r="1" i="9">
      <x v="63"/>
    </i>
    <i r="1" i="9">
      <x v="64"/>
    </i>
    <i r="1" i="9">
      <x v="66"/>
    </i>
    <i r="1" i="9">
      <x v="67"/>
    </i>
    <i r="1" i="9">
      <x v="68"/>
    </i>
    <i r="1" i="9">
      <x v="71"/>
    </i>
    <i r="1" i="9">
      <x v="74"/>
    </i>
    <i r="1" i="9">
      <x v="75"/>
    </i>
    <i r="1" i="9">
      <x v="76"/>
    </i>
    <i r="1" i="9">
      <x v="78"/>
    </i>
    <i r="1" i="9">
      <x v="79"/>
    </i>
    <i r="1" i="9">
      <x v="80"/>
    </i>
    <i r="1" i="9">
      <x v="81"/>
    </i>
    <i r="1" i="9">
      <x v="82"/>
    </i>
    <i r="1" i="9">
      <x v="83"/>
    </i>
    <i r="1" i="9">
      <x v="84"/>
    </i>
    <i r="1" i="9">
      <x v="85"/>
    </i>
    <i r="1" i="9">
      <x v="87"/>
    </i>
    <i r="1" i="9">
      <x v="88"/>
    </i>
    <i r="1" i="9">
      <x v="89"/>
    </i>
    <i r="1" i="9">
      <x v="90"/>
    </i>
    <i r="1" i="9">
      <x v="92"/>
    </i>
    <i r="1" i="9">
      <x v="93"/>
    </i>
    <i r="1" i="9">
      <x v="94"/>
    </i>
    <i r="1" i="9">
      <x v="95"/>
    </i>
    <i r="1" i="9">
      <x v="97"/>
    </i>
    <i r="1" i="9">
      <x v="98"/>
    </i>
    <i r="1" i="9">
      <x v="99"/>
    </i>
    <i r="1" i="9">
      <x v="100"/>
    </i>
    <i r="1" i="9">
      <x v="101"/>
    </i>
    <i i="10">
      <x v="10"/>
    </i>
    <i r="1" i="10">
      <x v="14"/>
    </i>
    <i r="1" i="10">
      <x v="16"/>
    </i>
    <i r="1" i="10">
      <x v="18"/>
    </i>
    <i r="1" i="10">
      <x v="25"/>
    </i>
    <i r="1" i="10">
      <x v="27"/>
    </i>
    <i r="1" i="10">
      <x v="29"/>
    </i>
    <i r="1" i="10">
      <x v="32"/>
    </i>
    <i r="1" i="10">
      <x v="33"/>
    </i>
    <i r="1" i="10">
      <x v="39"/>
    </i>
    <i r="1" i="10">
      <x v="40"/>
    </i>
    <i r="1" i="10">
      <x v="43"/>
    </i>
    <i r="1" i="10">
      <x v="44"/>
    </i>
    <i r="1" i="10">
      <x v="47"/>
    </i>
    <i r="1" i="10">
      <x v="48"/>
    </i>
    <i r="1" i="10">
      <x v="49"/>
    </i>
    <i r="1" i="10">
      <x v="52"/>
    </i>
    <i r="1" i="10">
      <x v="57"/>
    </i>
    <i r="1" i="10">
      <x v="58"/>
    </i>
    <i r="1" i="10">
      <x v="59"/>
    </i>
    <i r="1" i="10">
      <x v="60"/>
    </i>
    <i r="1" i="10">
      <x v="63"/>
    </i>
    <i r="1" i="10">
      <x v="64"/>
    </i>
    <i r="1" i="10">
      <x v="66"/>
    </i>
    <i r="1" i="10">
      <x v="67"/>
    </i>
    <i r="1" i="10">
      <x v="68"/>
    </i>
    <i r="1" i="10">
      <x v="71"/>
    </i>
    <i r="1" i="10">
      <x v="74"/>
    </i>
    <i r="1" i="10">
      <x v="75"/>
    </i>
    <i r="1" i="10">
      <x v="76"/>
    </i>
    <i r="1" i="10">
      <x v="78"/>
    </i>
    <i r="1" i="10">
      <x v="79"/>
    </i>
    <i r="1" i="10">
      <x v="80"/>
    </i>
    <i r="1" i="10">
      <x v="81"/>
    </i>
    <i r="1" i="10">
      <x v="82"/>
    </i>
    <i r="1" i="10">
      <x v="83"/>
    </i>
    <i r="1" i="10">
      <x v="84"/>
    </i>
    <i r="1" i="10">
      <x v="85"/>
    </i>
    <i r="1" i="10">
      <x v="87"/>
    </i>
    <i r="1" i="10">
      <x v="88"/>
    </i>
    <i r="1" i="10">
      <x v="89"/>
    </i>
    <i r="1" i="10">
      <x v="90"/>
    </i>
    <i r="1" i="10">
      <x v="92"/>
    </i>
    <i r="1" i="10">
      <x v="93"/>
    </i>
    <i r="1" i="10">
      <x v="94"/>
    </i>
    <i r="1" i="10">
      <x v="95"/>
    </i>
    <i r="1" i="10">
      <x v="97"/>
    </i>
    <i r="1" i="10">
      <x v="98"/>
    </i>
    <i r="1" i="10">
      <x v="99"/>
    </i>
    <i r="1" i="10">
      <x v="100"/>
    </i>
    <i r="1" i="10">
      <x v="101"/>
    </i>
    <i i="11">
      <x v="11"/>
    </i>
    <i r="1" i="11">
      <x v="14"/>
    </i>
    <i r="1" i="11">
      <x v="16"/>
    </i>
    <i r="1" i="11">
      <x v="18"/>
    </i>
    <i r="1" i="11">
      <x v="25"/>
    </i>
    <i r="1" i="11">
      <x v="27"/>
    </i>
    <i r="1" i="11">
      <x v="29"/>
    </i>
    <i r="1" i="11">
      <x v="32"/>
    </i>
    <i r="1" i="11">
      <x v="33"/>
    </i>
    <i r="1" i="11">
      <x v="39"/>
    </i>
    <i r="1" i="11">
      <x v="40"/>
    </i>
    <i r="1" i="11">
      <x v="43"/>
    </i>
    <i r="1" i="11">
      <x v="44"/>
    </i>
    <i r="1" i="11">
      <x v="47"/>
    </i>
    <i r="1" i="11">
      <x v="48"/>
    </i>
    <i r="1" i="11">
      <x v="49"/>
    </i>
    <i r="1" i="11">
      <x v="52"/>
    </i>
    <i r="1" i="11">
      <x v="57"/>
    </i>
    <i r="1" i="11">
      <x v="58"/>
    </i>
    <i r="1" i="11">
      <x v="59"/>
    </i>
    <i r="1" i="11">
      <x v="60"/>
    </i>
    <i r="1" i="11">
      <x v="63"/>
    </i>
    <i r="1" i="11">
      <x v="64"/>
    </i>
    <i r="1" i="11">
      <x v="66"/>
    </i>
    <i r="1" i="11">
      <x v="67"/>
    </i>
    <i r="1" i="11">
      <x v="68"/>
    </i>
    <i r="1" i="11">
      <x v="71"/>
    </i>
    <i r="1" i="11">
      <x v="74"/>
    </i>
    <i r="1" i="11">
      <x v="75"/>
    </i>
    <i r="1" i="11">
      <x v="76"/>
    </i>
    <i r="1" i="11">
      <x v="78"/>
    </i>
    <i r="1" i="11">
      <x v="79"/>
    </i>
    <i r="1" i="11">
      <x v="80"/>
    </i>
    <i r="1" i="11">
      <x v="81"/>
    </i>
    <i r="1" i="11">
      <x v="82"/>
    </i>
    <i r="1" i="11">
      <x v="83"/>
    </i>
    <i r="1" i="11">
      <x v="84"/>
    </i>
    <i r="1" i="11">
      <x v="85"/>
    </i>
    <i r="1" i="11">
      <x v="87"/>
    </i>
    <i r="1" i="11">
      <x v="88"/>
    </i>
    <i r="1" i="11">
      <x v="89"/>
    </i>
    <i r="1" i="11">
      <x v="90"/>
    </i>
    <i r="1" i="11">
      <x v="92"/>
    </i>
    <i r="1" i="11">
      <x v="93"/>
    </i>
    <i r="1" i="11">
      <x v="94"/>
    </i>
    <i r="1" i="11">
      <x v="95"/>
    </i>
    <i r="1" i="11">
      <x v="97"/>
    </i>
    <i r="1" i="11">
      <x v="98"/>
    </i>
    <i r="1" i="11">
      <x v="99"/>
    </i>
    <i r="1" i="11">
      <x v="100"/>
    </i>
    <i r="1" i="11">
      <x v="101"/>
    </i>
    <i i="12">
      <x v="12"/>
    </i>
    <i r="1" i="12">
      <x v="14"/>
    </i>
    <i r="1" i="12">
      <x v="16"/>
    </i>
    <i r="1" i="12">
      <x v="18"/>
    </i>
    <i r="1" i="12">
      <x v="25"/>
    </i>
    <i r="1" i="12">
      <x v="27"/>
    </i>
    <i r="1" i="12">
      <x v="29"/>
    </i>
    <i r="1" i="12">
      <x v="32"/>
    </i>
    <i r="1" i="12">
      <x v="33"/>
    </i>
    <i r="1" i="12">
      <x v="39"/>
    </i>
    <i r="1" i="12">
      <x v="40"/>
    </i>
    <i r="1" i="12">
      <x v="43"/>
    </i>
    <i r="1" i="12">
      <x v="44"/>
    </i>
    <i r="1" i="12">
      <x v="47"/>
    </i>
    <i r="1" i="12">
      <x v="48"/>
    </i>
    <i r="1" i="12">
      <x v="49"/>
    </i>
    <i r="1" i="12">
      <x v="52"/>
    </i>
    <i r="1" i="12">
      <x v="57"/>
    </i>
    <i r="1" i="12">
      <x v="58"/>
    </i>
    <i r="1" i="12">
      <x v="59"/>
    </i>
    <i r="1" i="12">
      <x v="60"/>
    </i>
    <i r="1" i="12">
      <x v="63"/>
    </i>
    <i r="1" i="12">
      <x v="64"/>
    </i>
    <i r="1" i="12">
      <x v="66"/>
    </i>
    <i r="1" i="12">
      <x v="67"/>
    </i>
    <i r="1" i="12">
      <x v="68"/>
    </i>
    <i r="1" i="12">
      <x v="71"/>
    </i>
    <i r="1" i="12">
      <x v="74"/>
    </i>
    <i r="1" i="12">
      <x v="75"/>
    </i>
    <i r="1" i="12">
      <x v="76"/>
    </i>
    <i r="1" i="12">
      <x v="78"/>
    </i>
    <i r="1" i="12">
      <x v="79"/>
    </i>
    <i r="1" i="12">
      <x v="80"/>
    </i>
    <i r="1" i="12">
      <x v="81"/>
    </i>
    <i r="1" i="12">
      <x v="82"/>
    </i>
    <i r="1" i="12">
      <x v="83"/>
    </i>
    <i r="1" i="12">
      <x v="84"/>
    </i>
    <i r="1" i="12">
      <x v="85"/>
    </i>
    <i r="1" i="12">
      <x v="87"/>
    </i>
    <i r="1" i="12">
      <x v="88"/>
    </i>
    <i r="1" i="12">
      <x v="89"/>
    </i>
    <i r="1" i="12">
      <x v="90"/>
    </i>
    <i r="1" i="12">
      <x v="92"/>
    </i>
    <i r="1" i="12">
      <x v="93"/>
    </i>
    <i r="1" i="12">
      <x v="94"/>
    </i>
    <i r="1" i="12">
      <x v="95"/>
    </i>
    <i r="1" i="12">
      <x v="97"/>
    </i>
    <i r="1" i="12">
      <x v="98"/>
    </i>
    <i r="1" i="12">
      <x v="99"/>
    </i>
    <i r="1" i="12">
      <x v="100"/>
    </i>
    <i r="1" i="12">
      <x v="101"/>
    </i>
    <i i="13">
      <x v="13"/>
    </i>
    <i r="1" i="13">
      <x v="14"/>
    </i>
    <i r="1" i="13">
      <x v="16"/>
    </i>
    <i r="1" i="13">
      <x v="18"/>
    </i>
    <i r="1" i="13">
      <x v="25"/>
    </i>
    <i r="1" i="13">
      <x v="27"/>
    </i>
    <i r="1" i="13">
      <x v="29"/>
    </i>
    <i r="1" i="13">
      <x v="32"/>
    </i>
    <i r="1" i="13">
      <x v="33"/>
    </i>
    <i r="1" i="13">
      <x v="39"/>
    </i>
    <i r="1" i="13">
      <x v="40"/>
    </i>
    <i r="1" i="13">
      <x v="43"/>
    </i>
    <i r="1" i="13">
      <x v="44"/>
    </i>
    <i r="1" i="13">
      <x v="47"/>
    </i>
    <i r="1" i="13">
      <x v="48"/>
    </i>
    <i r="1" i="13">
      <x v="49"/>
    </i>
    <i r="1" i="13">
      <x v="52"/>
    </i>
    <i r="1" i="13">
      <x v="57"/>
    </i>
    <i r="1" i="13">
      <x v="58"/>
    </i>
    <i r="1" i="13">
      <x v="59"/>
    </i>
    <i r="1" i="13">
      <x v="60"/>
    </i>
    <i r="1" i="13">
      <x v="63"/>
    </i>
    <i r="1" i="13">
      <x v="64"/>
    </i>
    <i r="1" i="13">
      <x v="66"/>
    </i>
    <i r="1" i="13">
      <x v="67"/>
    </i>
    <i r="1" i="13">
      <x v="68"/>
    </i>
    <i r="1" i="13">
      <x v="71"/>
    </i>
    <i r="1" i="13">
      <x v="74"/>
    </i>
    <i r="1" i="13">
      <x v="75"/>
    </i>
    <i r="1" i="13">
      <x v="76"/>
    </i>
    <i r="1" i="13">
      <x v="78"/>
    </i>
    <i r="1" i="13">
      <x v="79"/>
    </i>
    <i r="1" i="13">
      <x v="80"/>
    </i>
    <i r="1" i="13">
      <x v="81"/>
    </i>
    <i r="1" i="13">
      <x v="82"/>
    </i>
    <i r="1" i="13">
      <x v="83"/>
    </i>
    <i r="1" i="13">
      <x v="84"/>
    </i>
    <i r="1" i="13">
      <x v="85"/>
    </i>
    <i r="1" i="13">
      <x v="87"/>
    </i>
    <i r="1" i="13">
      <x v="88"/>
    </i>
    <i r="1" i="13">
      <x v="89"/>
    </i>
    <i r="1" i="13">
      <x v="90"/>
    </i>
    <i r="1" i="13">
      <x v="92"/>
    </i>
    <i r="1" i="13">
      <x v="93"/>
    </i>
    <i r="1" i="13">
      <x v="94"/>
    </i>
    <i r="1" i="13">
      <x v="95"/>
    </i>
    <i r="1" i="13">
      <x v="97"/>
    </i>
    <i r="1" i="13">
      <x v="98"/>
    </i>
    <i r="1" i="13">
      <x v="99"/>
    </i>
    <i r="1" i="13">
      <x v="100"/>
    </i>
    <i r="1" i="13">
      <x v="101"/>
    </i>
    <i i="14">
      <x v="14"/>
    </i>
    <i r="1" i="14">
      <x v="14"/>
    </i>
    <i r="1" i="14">
      <x v="16"/>
    </i>
    <i r="1" i="14">
      <x v="18"/>
    </i>
    <i r="1" i="14">
      <x v="25"/>
    </i>
    <i r="1" i="14">
      <x v="27"/>
    </i>
    <i r="1" i="14">
      <x v="29"/>
    </i>
    <i r="1" i="14">
      <x v="32"/>
    </i>
    <i r="1" i="14">
      <x v="33"/>
    </i>
    <i r="1" i="14">
      <x v="39"/>
    </i>
    <i r="1" i="14">
      <x v="40"/>
    </i>
    <i r="1" i="14">
      <x v="43"/>
    </i>
    <i r="1" i="14">
      <x v="44"/>
    </i>
    <i r="1" i="14">
      <x v="47"/>
    </i>
    <i r="1" i="14">
      <x v="48"/>
    </i>
    <i r="1" i="14">
      <x v="49"/>
    </i>
    <i r="1" i="14">
      <x v="52"/>
    </i>
    <i r="1" i="14">
      <x v="57"/>
    </i>
    <i r="1" i="14">
      <x v="58"/>
    </i>
    <i r="1" i="14">
      <x v="59"/>
    </i>
    <i r="1" i="14">
      <x v="60"/>
    </i>
    <i r="1" i="14">
      <x v="63"/>
    </i>
    <i r="1" i="14">
      <x v="64"/>
    </i>
    <i r="1" i="14">
      <x v="66"/>
    </i>
    <i r="1" i="14">
      <x v="67"/>
    </i>
    <i r="1" i="14">
      <x v="68"/>
    </i>
    <i r="1" i="14">
      <x v="71"/>
    </i>
    <i r="1" i="14">
      <x v="74"/>
    </i>
    <i r="1" i="14">
      <x v="75"/>
    </i>
    <i r="1" i="14">
      <x v="76"/>
    </i>
    <i r="1" i="14">
      <x v="78"/>
    </i>
    <i r="1" i="14">
      <x v="79"/>
    </i>
    <i r="1" i="14">
      <x v="80"/>
    </i>
    <i r="1" i="14">
      <x v="81"/>
    </i>
    <i r="1" i="14">
      <x v="82"/>
    </i>
    <i r="1" i="14">
      <x v="83"/>
    </i>
    <i r="1" i="14">
      <x v="84"/>
    </i>
    <i r="1" i="14">
      <x v="85"/>
    </i>
    <i r="1" i="14">
      <x v="87"/>
    </i>
    <i r="1" i="14">
      <x v="88"/>
    </i>
    <i r="1" i="14">
      <x v="89"/>
    </i>
    <i r="1" i="14">
      <x v="90"/>
    </i>
    <i r="1" i="14">
      <x v="92"/>
    </i>
    <i r="1" i="14">
      <x v="93"/>
    </i>
    <i r="1" i="14">
      <x v="94"/>
    </i>
    <i r="1" i="14">
      <x v="95"/>
    </i>
    <i r="1" i="14">
      <x v="97"/>
    </i>
    <i r="1" i="14">
      <x v="98"/>
    </i>
    <i r="1" i="14">
      <x v="99"/>
    </i>
    <i r="1" i="14">
      <x v="100"/>
    </i>
    <i r="1" i="14">
      <x v="101"/>
    </i>
    <i i="15">
      <x v="15"/>
    </i>
    <i r="1" i="15">
      <x v="14"/>
    </i>
    <i r="1" i="15">
      <x v="16"/>
    </i>
    <i r="1" i="15">
      <x v="18"/>
    </i>
    <i r="1" i="15">
      <x v="25"/>
    </i>
    <i r="1" i="15">
      <x v="27"/>
    </i>
    <i r="1" i="15">
      <x v="29"/>
    </i>
    <i r="1" i="15">
      <x v="32"/>
    </i>
    <i r="1" i="15">
      <x v="33"/>
    </i>
    <i r="1" i="15">
      <x v="39"/>
    </i>
    <i r="1" i="15">
      <x v="40"/>
    </i>
    <i r="1" i="15">
      <x v="43"/>
    </i>
    <i r="1" i="15">
      <x v="44"/>
    </i>
    <i r="1" i="15">
      <x v="47"/>
    </i>
    <i r="1" i="15">
      <x v="48"/>
    </i>
    <i r="1" i="15">
      <x v="49"/>
    </i>
    <i r="1" i="15">
      <x v="52"/>
    </i>
    <i r="1" i="15">
      <x v="57"/>
    </i>
    <i r="1" i="15">
      <x v="58"/>
    </i>
    <i r="1" i="15">
      <x v="59"/>
    </i>
    <i r="1" i="15">
      <x v="60"/>
    </i>
    <i r="1" i="15">
      <x v="63"/>
    </i>
    <i r="1" i="15">
      <x v="64"/>
    </i>
    <i r="1" i="15">
      <x v="66"/>
    </i>
    <i r="1" i="15">
      <x v="67"/>
    </i>
    <i r="1" i="15">
      <x v="68"/>
    </i>
    <i r="1" i="15">
      <x v="71"/>
    </i>
    <i r="1" i="15">
      <x v="74"/>
    </i>
    <i r="1" i="15">
      <x v="75"/>
    </i>
    <i r="1" i="15">
      <x v="76"/>
    </i>
    <i r="1" i="15">
      <x v="78"/>
    </i>
    <i r="1" i="15">
      <x v="79"/>
    </i>
    <i r="1" i="15">
      <x v="80"/>
    </i>
    <i r="1" i="15">
      <x v="81"/>
    </i>
    <i r="1" i="15">
      <x v="82"/>
    </i>
    <i r="1" i="15">
      <x v="83"/>
    </i>
    <i r="1" i="15">
      <x v="84"/>
    </i>
    <i r="1" i="15">
      <x v="85"/>
    </i>
    <i r="1" i="15">
      <x v="87"/>
    </i>
    <i r="1" i="15">
      <x v="88"/>
    </i>
    <i r="1" i="15">
      <x v="89"/>
    </i>
    <i r="1" i="15">
      <x v="90"/>
    </i>
    <i r="1" i="15">
      <x v="92"/>
    </i>
    <i r="1" i="15">
      <x v="93"/>
    </i>
    <i r="1" i="15">
      <x v="94"/>
    </i>
    <i r="1" i="15">
      <x v="95"/>
    </i>
    <i r="1" i="15">
      <x v="97"/>
    </i>
    <i r="1" i="15">
      <x v="98"/>
    </i>
    <i r="1" i="15">
      <x v="99"/>
    </i>
    <i r="1" i="15">
      <x v="100"/>
    </i>
    <i r="1" i="15">
      <x v="101"/>
    </i>
    <i i="16">
      <x v="16"/>
    </i>
    <i r="1" i="16">
      <x v="14"/>
    </i>
    <i r="1" i="16">
      <x v="16"/>
    </i>
    <i r="1" i="16">
      <x v="18"/>
    </i>
    <i r="1" i="16">
      <x v="25"/>
    </i>
    <i r="1" i="16">
      <x v="27"/>
    </i>
    <i r="1" i="16">
      <x v="29"/>
    </i>
    <i r="1" i="16">
      <x v="32"/>
    </i>
    <i r="1" i="16">
      <x v="33"/>
    </i>
    <i r="1" i="16">
      <x v="39"/>
    </i>
    <i r="1" i="16">
      <x v="40"/>
    </i>
    <i r="1" i="16">
      <x v="43"/>
    </i>
    <i r="1" i="16">
      <x v="44"/>
    </i>
    <i r="1" i="16">
      <x v="47"/>
    </i>
    <i r="1" i="16">
      <x v="48"/>
    </i>
    <i r="1" i="16">
      <x v="49"/>
    </i>
    <i r="1" i="16">
      <x v="52"/>
    </i>
    <i r="1" i="16">
      <x v="57"/>
    </i>
    <i r="1" i="16">
      <x v="58"/>
    </i>
    <i r="1" i="16">
      <x v="59"/>
    </i>
    <i r="1" i="16">
      <x v="60"/>
    </i>
    <i r="1" i="16">
      <x v="63"/>
    </i>
    <i r="1" i="16">
      <x v="64"/>
    </i>
    <i r="1" i="16">
      <x v="66"/>
    </i>
    <i r="1" i="16">
      <x v="67"/>
    </i>
    <i r="1" i="16">
      <x v="68"/>
    </i>
    <i r="1" i="16">
      <x v="71"/>
    </i>
    <i r="1" i="16">
      <x v="74"/>
    </i>
    <i r="1" i="16">
      <x v="75"/>
    </i>
    <i r="1" i="16">
      <x v="76"/>
    </i>
    <i r="1" i="16">
      <x v="78"/>
    </i>
    <i r="1" i="16">
      <x v="79"/>
    </i>
    <i r="1" i="16">
      <x v="80"/>
    </i>
    <i r="1" i="16">
      <x v="81"/>
    </i>
    <i r="1" i="16">
      <x v="82"/>
    </i>
    <i r="1" i="16">
      <x v="83"/>
    </i>
    <i r="1" i="16">
      <x v="84"/>
    </i>
    <i r="1" i="16">
      <x v="85"/>
    </i>
    <i r="1" i="16">
      <x v="87"/>
    </i>
    <i r="1" i="16">
      <x v="88"/>
    </i>
    <i r="1" i="16">
      <x v="89"/>
    </i>
    <i r="1" i="16">
      <x v="90"/>
    </i>
    <i r="1" i="16">
      <x v="92"/>
    </i>
    <i r="1" i="16">
      <x v="93"/>
    </i>
    <i r="1" i="16">
      <x v="94"/>
    </i>
    <i r="1" i="16">
      <x v="95"/>
    </i>
    <i r="1" i="16">
      <x v="97"/>
    </i>
    <i r="1" i="16">
      <x v="98"/>
    </i>
    <i r="1" i="16">
      <x v="99"/>
    </i>
    <i r="1" i="16">
      <x v="100"/>
    </i>
    <i r="1" i="16">
      <x v="101"/>
    </i>
    <i i="17">
      <x v="17"/>
    </i>
    <i r="1" i="17">
      <x v="14"/>
    </i>
    <i r="1" i="17">
      <x v="16"/>
    </i>
    <i r="1" i="17">
      <x v="18"/>
    </i>
    <i r="1" i="17">
      <x v="25"/>
    </i>
    <i r="1" i="17">
      <x v="27"/>
    </i>
    <i r="1" i="17">
      <x v="29"/>
    </i>
    <i r="1" i="17">
      <x v="32"/>
    </i>
    <i r="1" i="17">
      <x v="33"/>
    </i>
    <i r="1" i="17">
      <x v="39"/>
    </i>
    <i r="1" i="17">
      <x v="40"/>
    </i>
    <i r="1" i="17">
      <x v="43"/>
    </i>
    <i r="1" i="17">
      <x v="44"/>
    </i>
    <i r="1" i="17">
      <x v="47"/>
    </i>
    <i r="1" i="17">
      <x v="48"/>
    </i>
    <i r="1" i="17">
      <x v="49"/>
    </i>
    <i r="1" i="17">
      <x v="52"/>
    </i>
    <i r="1" i="17">
      <x v="57"/>
    </i>
    <i r="1" i="17">
      <x v="58"/>
    </i>
    <i r="1" i="17">
      <x v="59"/>
    </i>
    <i r="1" i="17">
      <x v="60"/>
    </i>
    <i r="1" i="17">
      <x v="63"/>
    </i>
    <i r="1" i="17">
      <x v="64"/>
    </i>
    <i r="1" i="17">
      <x v="66"/>
    </i>
    <i r="1" i="17">
      <x v="67"/>
    </i>
    <i r="1" i="17">
      <x v="68"/>
    </i>
    <i r="1" i="17">
      <x v="71"/>
    </i>
    <i r="1" i="17">
      <x v="74"/>
    </i>
    <i r="1" i="17">
      <x v="75"/>
    </i>
    <i r="1" i="17">
      <x v="76"/>
    </i>
    <i r="1" i="17">
      <x v="78"/>
    </i>
    <i r="1" i="17">
      <x v="79"/>
    </i>
    <i r="1" i="17">
      <x v="80"/>
    </i>
    <i r="1" i="17">
      <x v="81"/>
    </i>
    <i r="1" i="17">
      <x v="82"/>
    </i>
    <i r="1" i="17">
      <x v="83"/>
    </i>
    <i r="1" i="17">
      <x v="84"/>
    </i>
    <i r="1" i="17">
      <x v="85"/>
    </i>
    <i r="1" i="17">
      <x v="87"/>
    </i>
    <i r="1" i="17">
      <x v="88"/>
    </i>
    <i r="1" i="17">
      <x v="89"/>
    </i>
    <i r="1" i="17">
      <x v="90"/>
    </i>
    <i r="1" i="17">
      <x v="92"/>
    </i>
    <i r="1" i="17">
      <x v="93"/>
    </i>
    <i r="1" i="17">
      <x v="94"/>
    </i>
    <i r="1" i="17">
      <x v="95"/>
    </i>
    <i r="1" i="17">
      <x v="97"/>
    </i>
    <i r="1" i="17">
      <x v="98"/>
    </i>
    <i r="1" i="17">
      <x v="99"/>
    </i>
    <i r="1" i="17">
      <x v="100"/>
    </i>
    <i r="1" i="17">
      <x v="101"/>
    </i>
    <i i="18">
      <x v="18"/>
    </i>
    <i r="1" i="18">
      <x v="14"/>
    </i>
    <i r="1" i="18">
      <x v="16"/>
    </i>
    <i r="1" i="18">
      <x v="18"/>
    </i>
    <i r="1" i="18">
      <x v="25"/>
    </i>
    <i r="1" i="18">
      <x v="27"/>
    </i>
    <i r="1" i="18">
      <x v="29"/>
    </i>
    <i r="1" i="18">
      <x v="32"/>
    </i>
    <i r="1" i="18">
      <x v="33"/>
    </i>
    <i r="1" i="18">
      <x v="39"/>
    </i>
    <i r="1" i="18">
      <x v="40"/>
    </i>
    <i r="1" i="18">
      <x v="43"/>
    </i>
    <i r="1" i="18">
      <x v="44"/>
    </i>
    <i r="1" i="18">
      <x v="47"/>
    </i>
    <i r="1" i="18">
      <x v="48"/>
    </i>
    <i r="1" i="18">
      <x v="49"/>
    </i>
    <i r="1" i="18">
      <x v="52"/>
    </i>
    <i r="1" i="18">
      <x v="57"/>
    </i>
    <i r="1" i="18">
      <x v="58"/>
    </i>
    <i r="1" i="18">
      <x v="59"/>
    </i>
    <i r="1" i="18">
      <x v="60"/>
    </i>
    <i r="1" i="18">
      <x v="63"/>
    </i>
    <i r="1" i="18">
      <x v="64"/>
    </i>
    <i r="1" i="18">
      <x v="66"/>
    </i>
    <i r="1" i="18">
      <x v="67"/>
    </i>
    <i r="1" i="18">
      <x v="68"/>
    </i>
    <i r="1" i="18">
      <x v="71"/>
    </i>
    <i r="1" i="18">
      <x v="74"/>
    </i>
    <i r="1" i="18">
      <x v="75"/>
    </i>
    <i r="1" i="18">
      <x v="76"/>
    </i>
    <i r="1" i="18">
      <x v="78"/>
    </i>
    <i r="1" i="18">
      <x v="79"/>
    </i>
    <i r="1" i="18">
      <x v="80"/>
    </i>
    <i r="1" i="18">
      <x v="81"/>
    </i>
    <i r="1" i="18">
      <x v="82"/>
    </i>
    <i r="1" i="18">
      <x v="83"/>
    </i>
    <i r="1" i="18">
      <x v="84"/>
    </i>
    <i r="1" i="18">
      <x v="85"/>
    </i>
    <i r="1" i="18">
      <x v="87"/>
    </i>
    <i r="1" i="18">
      <x v="88"/>
    </i>
    <i r="1" i="18">
      <x v="89"/>
    </i>
    <i r="1" i="18">
      <x v="90"/>
    </i>
    <i r="1" i="18">
      <x v="92"/>
    </i>
    <i r="1" i="18">
      <x v="93"/>
    </i>
    <i r="1" i="18">
      <x v="94"/>
    </i>
    <i r="1" i="18">
      <x v="95"/>
    </i>
    <i r="1" i="18">
      <x v="97"/>
    </i>
    <i r="1" i="18">
      <x v="98"/>
    </i>
    <i r="1" i="18">
      <x v="99"/>
    </i>
    <i r="1" i="18">
      <x v="100"/>
    </i>
    <i r="1" i="18">
      <x v="101"/>
    </i>
    <i i="19">
      <x v="19"/>
    </i>
    <i r="1" i="19">
      <x v="14"/>
    </i>
    <i r="1" i="19">
      <x v="16"/>
    </i>
    <i r="1" i="19">
      <x v="18"/>
    </i>
    <i r="1" i="19">
      <x v="25"/>
    </i>
    <i r="1" i="19">
      <x v="27"/>
    </i>
    <i r="1" i="19">
      <x v="29"/>
    </i>
    <i r="1" i="19">
      <x v="32"/>
    </i>
    <i r="1" i="19">
      <x v="33"/>
    </i>
    <i r="1" i="19">
      <x v="39"/>
    </i>
    <i r="1" i="19">
      <x v="40"/>
    </i>
    <i r="1" i="19">
      <x v="43"/>
    </i>
    <i r="1" i="19">
      <x v="44"/>
    </i>
    <i r="1" i="19">
      <x v="47"/>
    </i>
    <i r="1" i="19">
      <x v="48"/>
    </i>
    <i r="1" i="19">
      <x v="49"/>
    </i>
    <i r="1" i="19">
      <x v="52"/>
    </i>
    <i r="1" i="19">
      <x v="57"/>
    </i>
    <i r="1" i="19">
      <x v="58"/>
    </i>
    <i r="1" i="19">
      <x v="59"/>
    </i>
    <i r="1" i="19">
      <x v="60"/>
    </i>
    <i r="1" i="19">
      <x v="63"/>
    </i>
    <i r="1" i="19">
      <x v="64"/>
    </i>
    <i r="1" i="19">
      <x v="66"/>
    </i>
    <i r="1" i="19">
      <x v="67"/>
    </i>
    <i r="1" i="19">
      <x v="68"/>
    </i>
    <i r="1" i="19">
      <x v="71"/>
    </i>
    <i r="1" i="19">
      <x v="74"/>
    </i>
    <i r="1" i="19">
      <x v="75"/>
    </i>
    <i r="1" i="19">
      <x v="76"/>
    </i>
    <i r="1" i="19">
      <x v="78"/>
    </i>
    <i r="1" i="19">
      <x v="79"/>
    </i>
    <i r="1" i="19">
      <x v="80"/>
    </i>
    <i r="1" i="19">
      <x v="81"/>
    </i>
    <i r="1" i="19">
      <x v="82"/>
    </i>
    <i r="1" i="19">
      <x v="83"/>
    </i>
    <i r="1" i="19">
      <x v="84"/>
    </i>
    <i r="1" i="19">
      <x v="85"/>
    </i>
    <i r="1" i="19">
      <x v="87"/>
    </i>
    <i r="1" i="19">
      <x v="88"/>
    </i>
    <i r="1" i="19">
      <x v="89"/>
    </i>
    <i r="1" i="19">
      <x v="90"/>
    </i>
    <i r="1" i="19">
      <x v="92"/>
    </i>
    <i r="1" i="19">
      <x v="93"/>
    </i>
    <i r="1" i="19">
      <x v="94"/>
    </i>
    <i r="1" i="19">
      <x v="95"/>
    </i>
    <i r="1" i="19">
      <x v="97"/>
    </i>
    <i r="1" i="19">
      <x v="98"/>
    </i>
    <i r="1" i="19">
      <x v="99"/>
    </i>
    <i r="1" i="19">
      <x v="100"/>
    </i>
    <i r="1" i="19">
      <x v="101"/>
    </i>
    <i i="20">
      <x v="20"/>
    </i>
    <i r="1" i="20">
      <x v="14"/>
    </i>
    <i r="1" i="20">
      <x v="16"/>
    </i>
    <i r="1" i="20">
      <x v="18"/>
    </i>
    <i r="1" i="20">
      <x v="25"/>
    </i>
    <i r="1" i="20">
      <x v="27"/>
    </i>
    <i r="1" i="20">
      <x v="29"/>
    </i>
    <i r="1" i="20">
      <x v="32"/>
    </i>
    <i r="1" i="20">
      <x v="33"/>
    </i>
    <i r="1" i="20">
      <x v="39"/>
    </i>
    <i r="1" i="20">
      <x v="40"/>
    </i>
    <i r="1" i="20">
      <x v="43"/>
    </i>
    <i r="1" i="20">
      <x v="44"/>
    </i>
    <i r="1" i="20">
      <x v="47"/>
    </i>
    <i r="1" i="20">
      <x v="48"/>
    </i>
    <i r="1" i="20">
      <x v="49"/>
    </i>
    <i r="1" i="20">
      <x v="52"/>
    </i>
    <i r="1" i="20">
      <x v="57"/>
    </i>
    <i r="1" i="20">
      <x v="58"/>
    </i>
    <i r="1" i="20">
      <x v="59"/>
    </i>
    <i r="1" i="20">
      <x v="60"/>
    </i>
    <i r="1" i="20">
      <x v="63"/>
    </i>
    <i r="1" i="20">
      <x v="64"/>
    </i>
    <i r="1" i="20">
      <x v="66"/>
    </i>
    <i r="1" i="20">
      <x v="67"/>
    </i>
    <i r="1" i="20">
      <x v="68"/>
    </i>
    <i r="1" i="20">
      <x v="71"/>
    </i>
    <i r="1" i="20">
      <x v="74"/>
    </i>
    <i r="1" i="20">
      <x v="75"/>
    </i>
    <i r="1" i="20">
      <x v="76"/>
    </i>
    <i r="1" i="20">
      <x v="78"/>
    </i>
    <i r="1" i="20">
      <x v="79"/>
    </i>
    <i r="1" i="20">
      <x v="80"/>
    </i>
    <i r="1" i="20">
      <x v="81"/>
    </i>
    <i r="1" i="20">
      <x v="82"/>
    </i>
    <i r="1" i="20">
      <x v="83"/>
    </i>
    <i r="1" i="20">
      <x v="84"/>
    </i>
    <i r="1" i="20">
      <x v="85"/>
    </i>
    <i r="1" i="20">
      <x v="87"/>
    </i>
    <i r="1" i="20">
      <x v="88"/>
    </i>
    <i r="1" i="20">
      <x v="89"/>
    </i>
    <i r="1" i="20">
      <x v="90"/>
    </i>
    <i r="1" i="20">
      <x v="92"/>
    </i>
    <i r="1" i="20">
      <x v="93"/>
    </i>
    <i r="1" i="20">
      <x v="94"/>
    </i>
    <i r="1" i="20">
      <x v="95"/>
    </i>
    <i r="1" i="20">
      <x v="97"/>
    </i>
    <i r="1" i="20">
      <x v="98"/>
    </i>
    <i r="1" i="20">
      <x v="99"/>
    </i>
    <i r="1" i="20">
      <x v="100"/>
    </i>
    <i r="1" i="20">
      <x v="101"/>
    </i>
    <i i="21">
      <x v="21"/>
    </i>
    <i r="1" i="21">
      <x v="14"/>
    </i>
    <i r="1" i="21">
      <x v="16"/>
    </i>
    <i r="1" i="21">
      <x v="18"/>
    </i>
    <i r="1" i="21">
      <x v="25"/>
    </i>
    <i r="1" i="21">
      <x v="27"/>
    </i>
    <i r="1" i="21">
      <x v="29"/>
    </i>
    <i r="1" i="21">
      <x v="32"/>
    </i>
    <i r="1" i="21">
      <x v="33"/>
    </i>
    <i r="1" i="21">
      <x v="39"/>
    </i>
    <i r="1" i="21">
      <x v="40"/>
    </i>
    <i r="1" i="21">
      <x v="43"/>
    </i>
    <i r="1" i="21">
      <x v="44"/>
    </i>
    <i r="1" i="21">
      <x v="47"/>
    </i>
    <i r="1" i="21">
      <x v="48"/>
    </i>
    <i r="1" i="21">
      <x v="49"/>
    </i>
    <i r="1" i="21">
      <x v="52"/>
    </i>
    <i r="1" i="21">
      <x v="57"/>
    </i>
    <i r="1" i="21">
      <x v="58"/>
    </i>
    <i r="1" i="21">
      <x v="59"/>
    </i>
    <i r="1" i="21">
      <x v="60"/>
    </i>
    <i r="1" i="21">
      <x v="63"/>
    </i>
    <i r="1" i="21">
      <x v="64"/>
    </i>
    <i r="1" i="21">
      <x v="66"/>
    </i>
    <i r="1" i="21">
      <x v="67"/>
    </i>
    <i r="1" i="21">
      <x v="68"/>
    </i>
    <i r="1" i="21">
      <x v="71"/>
    </i>
    <i r="1" i="21">
      <x v="74"/>
    </i>
    <i r="1" i="21">
      <x v="75"/>
    </i>
    <i r="1" i="21">
      <x v="76"/>
    </i>
    <i r="1" i="21">
      <x v="78"/>
    </i>
    <i r="1" i="21">
      <x v="79"/>
    </i>
    <i r="1" i="21">
      <x v="80"/>
    </i>
    <i r="1" i="21">
      <x v="81"/>
    </i>
    <i r="1" i="21">
      <x v="82"/>
    </i>
    <i r="1" i="21">
      <x v="83"/>
    </i>
    <i r="1" i="21">
      <x v="84"/>
    </i>
    <i r="1" i="21">
      <x v="85"/>
    </i>
    <i r="1" i="21">
      <x v="87"/>
    </i>
    <i r="1" i="21">
      <x v="88"/>
    </i>
    <i r="1" i="21">
      <x v="89"/>
    </i>
    <i r="1" i="21">
      <x v="90"/>
    </i>
    <i r="1" i="21">
      <x v="92"/>
    </i>
    <i r="1" i="21">
      <x v="93"/>
    </i>
    <i r="1" i="21">
      <x v="94"/>
    </i>
    <i r="1" i="21">
      <x v="95"/>
    </i>
    <i r="1" i="21">
      <x v="97"/>
    </i>
    <i r="1" i="21">
      <x v="98"/>
    </i>
    <i r="1" i="21">
      <x v="99"/>
    </i>
    <i r="1" i="21">
      <x v="100"/>
    </i>
    <i r="1" i="21">
      <x v="101"/>
    </i>
    <i i="22">
      <x v="22"/>
    </i>
    <i r="1" i="22">
      <x v="14"/>
    </i>
    <i r="1" i="22">
      <x v="16"/>
    </i>
    <i r="1" i="22">
      <x v="18"/>
    </i>
    <i r="1" i="22">
      <x v="25"/>
    </i>
    <i r="1" i="22">
      <x v="27"/>
    </i>
    <i r="1" i="22">
      <x v="29"/>
    </i>
    <i r="1" i="22">
      <x v="32"/>
    </i>
    <i r="1" i="22">
      <x v="33"/>
    </i>
    <i r="1" i="22">
      <x v="39"/>
    </i>
    <i r="1" i="22">
      <x v="40"/>
    </i>
    <i r="1" i="22">
      <x v="43"/>
    </i>
    <i r="1" i="22">
      <x v="44"/>
    </i>
    <i r="1" i="22">
      <x v="47"/>
    </i>
    <i r="1" i="22">
      <x v="48"/>
    </i>
    <i r="1" i="22">
      <x v="49"/>
    </i>
    <i r="1" i="22">
      <x v="52"/>
    </i>
    <i r="1" i="22">
      <x v="57"/>
    </i>
    <i r="1" i="22">
      <x v="58"/>
    </i>
    <i r="1" i="22">
      <x v="59"/>
    </i>
    <i r="1" i="22">
      <x v="60"/>
    </i>
    <i r="1" i="22">
      <x v="63"/>
    </i>
    <i r="1" i="22">
      <x v="64"/>
    </i>
    <i r="1" i="22">
      <x v="66"/>
    </i>
    <i r="1" i="22">
      <x v="67"/>
    </i>
    <i r="1" i="22">
      <x v="68"/>
    </i>
    <i r="1" i="22">
      <x v="71"/>
    </i>
    <i r="1" i="22">
      <x v="74"/>
    </i>
    <i r="1" i="22">
      <x v="75"/>
    </i>
    <i r="1" i="22">
      <x v="76"/>
    </i>
    <i r="1" i="22">
      <x v="78"/>
    </i>
    <i r="1" i="22">
      <x v="79"/>
    </i>
    <i r="1" i="22">
      <x v="80"/>
    </i>
    <i r="1" i="22">
      <x v="81"/>
    </i>
    <i r="1" i="22">
      <x v="82"/>
    </i>
    <i r="1" i="22">
      <x v="83"/>
    </i>
    <i r="1" i="22">
      <x v="84"/>
    </i>
    <i r="1" i="22">
      <x v="85"/>
    </i>
    <i r="1" i="22">
      <x v="87"/>
    </i>
    <i r="1" i="22">
      <x v="88"/>
    </i>
    <i r="1" i="22">
      <x v="89"/>
    </i>
    <i r="1" i="22">
      <x v="90"/>
    </i>
    <i r="1" i="22">
      <x v="92"/>
    </i>
    <i r="1" i="22">
      <x v="93"/>
    </i>
    <i r="1" i="22">
      <x v="94"/>
    </i>
    <i r="1" i="22">
      <x v="95"/>
    </i>
    <i r="1" i="22">
      <x v="97"/>
    </i>
    <i r="1" i="22">
      <x v="98"/>
    </i>
    <i r="1" i="22">
      <x v="99"/>
    </i>
    <i r="1" i="22">
      <x v="100"/>
    </i>
    <i r="1" i="22">
      <x v="101"/>
    </i>
    <i i="23">
      <x v="23"/>
    </i>
    <i r="1" i="23">
      <x v="14"/>
    </i>
    <i r="1" i="23">
      <x v="16"/>
    </i>
    <i r="1" i="23">
      <x v="18"/>
    </i>
    <i r="1" i="23">
      <x v="25"/>
    </i>
    <i r="1" i="23">
      <x v="27"/>
    </i>
    <i r="1" i="23">
      <x v="29"/>
    </i>
    <i r="1" i="23">
      <x v="32"/>
    </i>
    <i r="1" i="23">
      <x v="33"/>
    </i>
    <i r="1" i="23">
      <x v="39"/>
    </i>
    <i r="1" i="23">
      <x v="40"/>
    </i>
    <i r="1" i="23">
      <x v="43"/>
    </i>
    <i r="1" i="23">
      <x v="44"/>
    </i>
    <i r="1" i="23">
      <x v="47"/>
    </i>
    <i r="1" i="23">
      <x v="48"/>
    </i>
    <i r="1" i="23">
      <x v="49"/>
    </i>
    <i r="1" i="23">
      <x v="52"/>
    </i>
    <i r="1" i="23">
      <x v="57"/>
    </i>
    <i r="1" i="23">
      <x v="58"/>
    </i>
    <i r="1" i="23">
      <x v="59"/>
    </i>
    <i r="1" i="23">
      <x v="60"/>
    </i>
    <i r="1" i="23">
      <x v="63"/>
    </i>
    <i r="1" i="23">
      <x v="64"/>
    </i>
    <i r="1" i="23">
      <x v="66"/>
    </i>
    <i r="1" i="23">
      <x v="67"/>
    </i>
    <i r="1" i="23">
      <x v="68"/>
    </i>
    <i r="1" i="23">
      <x v="71"/>
    </i>
    <i r="1" i="23">
      <x v="74"/>
    </i>
    <i r="1" i="23">
      <x v="75"/>
    </i>
    <i r="1" i="23">
      <x v="76"/>
    </i>
    <i r="1" i="23">
      <x v="78"/>
    </i>
    <i r="1" i="23">
      <x v="79"/>
    </i>
    <i r="1" i="23">
      <x v="80"/>
    </i>
    <i r="1" i="23">
      <x v="81"/>
    </i>
    <i r="1" i="23">
      <x v="82"/>
    </i>
    <i r="1" i="23">
      <x v="83"/>
    </i>
    <i r="1" i="23">
      <x v="84"/>
    </i>
    <i r="1" i="23">
      <x v="85"/>
    </i>
    <i r="1" i="23">
      <x v="87"/>
    </i>
    <i r="1" i="23">
      <x v="88"/>
    </i>
    <i r="1" i="23">
      <x v="89"/>
    </i>
    <i r="1" i="23">
      <x v="90"/>
    </i>
    <i r="1" i="23">
      <x v="92"/>
    </i>
    <i r="1" i="23">
      <x v="93"/>
    </i>
    <i r="1" i="23">
      <x v="94"/>
    </i>
    <i r="1" i="23">
      <x v="95"/>
    </i>
    <i r="1" i="23">
      <x v="97"/>
    </i>
    <i r="1" i="23">
      <x v="98"/>
    </i>
    <i r="1" i="23">
      <x v="99"/>
    </i>
    <i r="1" i="23">
      <x v="100"/>
    </i>
    <i r="1" i="23">
      <x v="101"/>
    </i>
    <i i="24">
      <x v="24"/>
    </i>
    <i r="1" i="24">
      <x v="14"/>
    </i>
    <i r="1" i="24">
      <x v="16"/>
    </i>
    <i r="1" i="24">
      <x v="18"/>
    </i>
    <i r="1" i="24">
      <x v="25"/>
    </i>
    <i r="1" i="24">
      <x v="27"/>
    </i>
    <i r="1" i="24">
      <x v="29"/>
    </i>
    <i r="1" i="24">
      <x v="32"/>
    </i>
    <i r="1" i="24">
      <x v="33"/>
    </i>
    <i r="1" i="24">
      <x v="39"/>
    </i>
    <i r="1" i="24">
      <x v="40"/>
    </i>
    <i r="1" i="24">
      <x v="43"/>
    </i>
    <i r="1" i="24">
      <x v="44"/>
    </i>
    <i r="1" i="24">
      <x v="47"/>
    </i>
    <i r="1" i="24">
      <x v="48"/>
    </i>
    <i r="1" i="24">
      <x v="49"/>
    </i>
    <i r="1" i="24">
      <x v="52"/>
    </i>
    <i r="1" i="24">
      <x v="57"/>
    </i>
    <i r="1" i="24">
      <x v="58"/>
    </i>
    <i r="1" i="24">
      <x v="59"/>
    </i>
    <i r="1" i="24">
      <x v="60"/>
    </i>
    <i r="1" i="24">
      <x v="63"/>
    </i>
    <i r="1" i="24">
      <x v="64"/>
    </i>
    <i r="1" i="24">
      <x v="66"/>
    </i>
    <i r="1" i="24">
      <x v="67"/>
    </i>
    <i r="1" i="24">
      <x v="68"/>
    </i>
    <i r="1" i="24">
      <x v="71"/>
    </i>
    <i r="1" i="24">
      <x v="74"/>
    </i>
    <i r="1" i="24">
      <x v="75"/>
    </i>
    <i r="1" i="24">
      <x v="76"/>
    </i>
    <i r="1" i="24">
      <x v="78"/>
    </i>
    <i r="1" i="24">
      <x v="79"/>
    </i>
    <i r="1" i="24">
      <x v="80"/>
    </i>
    <i r="1" i="24">
      <x v="81"/>
    </i>
    <i r="1" i="24">
      <x v="82"/>
    </i>
    <i r="1" i="24">
      <x v="83"/>
    </i>
    <i r="1" i="24">
      <x v="84"/>
    </i>
    <i r="1" i="24">
      <x v="85"/>
    </i>
    <i r="1" i="24">
      <x v="87"/>
    </i>
    <i r="1" i="24">
      <x v="88"/>
    </i>
    <i r="1" i="24">
      <x v="89"/>
    </i>
    <i r="1" i="24">
      <x v="90"/>
    </i>
    <i r="1" i="24">
      <x v="92"/>
    </i>
    <i r="1" i="24">
      <x v="93"/>
    </i>
    <i r="1" i="24">
      <x v="94"/>
    </i>
    <i r="1" i="24">
      <x v="95"/>
    </i>
    <i r="1" i="24">
      <x v="97"/>
    </i>
    <i r="1" i="24">
      <x v="98"/>
    </i>
    <i r="1" i="24">
      <x v="99"/>
    </i>
    <i r="1" i="24">
      <x v="100"/>
    </i>
    <i r="1" i="24">
      <x v="101"/>
    </i>
    <i i="25">
      <x v="25"/>
    </i>
    <i r="1" i="25">
      <x v="14"/>
    </i>
    <i r="1" i="25">
      <x v="16"/>
    </i>
    <i r="1" i="25">
      <x v="18"/>
    </i>
    <i r="1" i="25">
      <x v="25"/>
    </i>
    <i r="1" i="25">
      <x v="27"/>
    </i>
    <i r="1" i="25">
      <x v="29"/>
    </i>
    <i r="1" i="25">
      <x v="32"/>
    </i>
    <i r="1" i="25">
      <x v="33"/>
    </i>
    <i r="1" i="25">
      <x v="39"/>
    </i>
    <i r="1" i="25">
      <x v="40"/>
    </i>
    <i r="1" i="25">
      <x v="43"/>
    </i>
    <i r="1" i="25">
      <x v="44"/>
    </i>
    <i r="1" i="25">
      <x v="47"/>
    </i>
    <i r="1" i="25">
      <x v="48"/>
    </i>
    <i r="1" i="25">
      <x v="49"/>
    </i>
    <i r="1" i="25">
      <x v="52"/>
    </i>
    <i r="1" i="25">
      <x v="57"/>
    </i>
    <i r="1" i="25">
      <x v="58"/>
    </i>
    <i r="1" i="25">
      <x v="59"/>
    </i>
    <i r="1" i="25">
      <x v="60"/>
    </i>
    <i r="1" i="25">
      <x v="63"/>
    </i>
    <i r="1" i="25">
      <x v="64"/>
    </i>
    <i r="1" i="25">
      <x v="66"/>
    </i>
    <i r="1" i="25">
      <x v="67"/>
    </i>
    <i r="1" i="25">
      <x v="68"/>
    </i>
    <i r="1" i="25">
      <x v="71"/>
    </i>
    <i r="1" i="25">
      <x v="74"/>
    </i>
    <i r="1" i="25">
      <x v="75"/>
    </i>
    <i r="1" i="25">
      <x v="76"/>
    </i>
    <i r="1" i="25">
      <x v="78"/>
    </i>
    <i r="1" i="25">
      <x v="79"/>
    </i>
    <i r="1" i="25">
      <x v="80"/>
    </i>
    <i r="1" i="25">
      <x v="81"/>
    </i>
    <i r="1" i="25">
      <x v="82"/>
    </i>
    <i r="1" i="25">
      <x v="83"/>
    </i>
    <i r="1" i="25">
      <x v="84"/>
    </i>
    <i r="1" i="25">
      <x v="85"/>
    </i>
    <i r="1" i="25">
      <x v="87"/>
    </i>
    <i r="1" i="25">
      <x v="88"/>
    </i>
    <i r="1" i="25">
      <x v="89"/>
    </i>
    <i r="1" i="25">
      <x v="90"/>
    </i>
    <i r="1" i="25">
      <x v="92"/>
    </i>
    <i r="1" i="25">
      <x v="93"/>
    </i>
    <i r="1" i="25">
      <x v="94"/>
    </i>
    <i r="1" i="25">
      <x v="95"/>
    </i>
    <i r="1" i="25">
      <x v="97"/>
    </i>
    <i r="1" i="25">
      <x v="98"/>
    </i>
    <i r="1" i="25">
      <x v="99"/>
    </i>
    <i r="1" i="25">
      <x v="100"/>
    </i>
    <i r="1" i="25">
      <x v="101"/>
    </i>
    <i i="26">
      <x v="26"/>
    </i>
    <i r="1" i="26">
      <x v="14"/>
    </i>
    <i r="1" i="26">
      <x v="16"/>
    </i>
    <i r="1" i="26">
      <x v="18"/>
    </i>
    <i r="1" i="26">
      <x v="25"/>
    </i>
    <i r="1" i="26">
      <x v="27"/>
    </i>
    <i r="1" i="26">
      <x v="29"/>
    </i>
    <i r="1" i="26">
      <x v="32"/>
    </i>
    <i r="1" i="26">
      <x v="33"/>
    </i>
    <i r="1" i="26">
      <x v="39"/>
    </i>
    <i r="1" i="26">
      <x v="40"/>
    </i>
    <i r="1" i="26">
      <x v="43"/>
    </i>
    <i r="1" i="26">
      <x v="44"/>
    </i>
    <i r="1" i="26">
      <x v="47"/>
    </i>
    <i r="1" i="26">
      <x v="48"/>
    </i>
    <i r="1" i="26">
      <x v="49"/>
    </i>
    <i r="1" i="26">
      <x v="52"/>
    </i>
    <i r="1" i="26">
      <x v="57"/>
    </i>
    <i r="1" i="26">
      <x v="58"/>
    </i>
    <i r="1" i="26">
      <x v="59"/>
    </i>
    <i r="1" i="26">
      <x v="60"/>
    </i>
    <i r="1" i="26">
      <x v="63"/>
    </i>
    <i r="1" i="26">
      <x v="64"/>
    </i>
    <i r="1" i="26">
      <x v="66"/>
    </i>
    <i r="1" i="26">
      <x v="67"/>
    </i>
    <i r="1" i="26">
      <x v="68"/>
    </i>
    <i r="1" i="26">
      <x v="71"/>
    </i>
    <i r="1" i="26">
      <x v="74"/>
    </i>
    <i r="1" i="26">
      <x v="75"/>
    </i>
    <i r="1" i="26">
      <x v="76"/>
    </i>
    <i r="1" i="26">
      <x v="78"/>
    </i>
    <i r="1" i="26">
      <x v="79"/>
    </i>
    <i r="1" i="26">
      <x v="80"/>
    </i>
    <i r="1" i="26">
      <x v="81"/>
    </i>
    <i r="1" i="26">
      <x v="82"/>
    </i>
    <i r="1" i="26">
      <x v="83"/>
    </i>
    <i r="1" i="26">
      <x v="84"/>
    </i>
    <i r="1" i="26">
      <x v="85"/>
    </i>
    <i r="1" i="26">
      <x v="87"/>
    </i>
    <i r="1" i="26">
      <x v="88"/>
    </i>
    <i r="1" i="26">
      <x v="89"/>
    </i>
    <i r="1" i="26">
      <x v="90"/>
    </i>
    <i r="1" i="26">
      <x v="92"/>
    </i>
    <i r="1" i="26">
      <x v="93"/>
    </i>
    <i r="1" i="26">
      <x v="94"/>
    </i>
    <i r="1" i="26">
      <x v="95"/>
    </i>
    <i r="1" i="26">
      <x v="97"/>
    </i>
    <i r="1" i="26">
      <x v="98"/>
    </i>
    <i r="1" i="26">
      <x v="99"/>
    </i>
    <i r="1" i="26">
      <x v="100"/>
    </i>
    <i r="1" i="26">
      <x v="101"/>
    </i>
    <i i="27">
      <x v="27"/>
    </i>
    <i r="1" i="27">
      <x v="14"/>
    </i>
    <i r="1" i="27">
      <x v="16"/>
    </i>
    <i r="1" i="27">
      <x v="18"/>
    </i>
    <i r="1" i="27">
      <x v="25"/>
    </i>
    <i r="1" i="27">
      <x v="27"/>
    </i>
    <i r="1" i="27">
      <x v="29"/>
    </i>
    <i r="1" i="27">
      <x v="32"/>
    </i>
    <i r="1" i="27">
      <x v="33"/>
    </i>
    <i r="1" i="27">
      <x v="39"/>
    </i>
    <i r="1" i="27">
      <x v="40"/>
    </i>
    <i r="1" i="27">
      <x v="43"/>
    </i>
    <i r="1" i="27">
      <x v="44"/>
    </i>
    <i r="1" i="27">
      <x v="47"/>
    </i>
    <i r="1" i="27">
      <x v="48"/>
    </i>
    <i r="1" i="27">
      <x v="49"/>
    </i>
    <i r="1" i="27">
      <x v="52"/>
    </i>
    <i r="1" i="27">
      <x v="57"/>
    </i>
    <i r="1" i="27">
      <x v="58"/>
    </i>
    <i r="1" i="27">
      <x v="59"/>
    </i>
    <i r="1" i="27">
      <x v="60"/>
    </i>
    <i r="1" i="27">
      <x v="63"/>
    </i>
    <i r="1" i="27">
      <x v="64"/>
    </i>
    <i r="1" i="27">
      <x v="66"/>
    </i>
    <i r="1" i="27">
      <x v="67"/>
    </i>
    <i r="1" i="27">
      <x v="68"/>
    </i>
    <i r="1" i="27">
      <x v="71"/>
    </i>
    <i r="1" i="27">
      <x v="74"/>
    </i>
    <i r="1" i="27">
      <x v="75"/>
    </i>
    <i r="1" i="27">
      <x v="76"/>
    </i>
    <i r="1" i="27">
      <x v="78"/>
    </i>
    <i r="1" i="27">
      <x v="79"/>
    </i>
    <i r="1" i="27">
      <x v="80"/>
    </i>
    <i r="1" i="27">
      <x v="81"/>
    </i>
    <i r="1" i="27">
      <x v="82"/>
    </i>
    <i r="1" i="27">
      <x v="83"/>
    </i>
    <i r="1" i="27">
      <x v="84"/>
    </i>
    <i r="1" i="27">
      <x v="85"/>
    </i>
    <i r="1" i="27">
      <x v="87"/>
    </i>
    <i r="1" i="27">
      <x v="88"/>
    </i>
    <i r="1" i="27">
      <x v="89"/>
    </i>
    <i r="1" i="27">
      <x v="90"/>
    </i>
    <i r="1" i="27">
      <x v="92"/>
    </i>
    <i r="1" i="27">
      <x v="93"/>
    </i>
    <i r="1" i="27">
      <x v="94"/>
    </i>
    <i r="1" i="27">
      <x v="95"/>
    </i>
    <i r="1" i="27">
      <x v="97"/>
    </i>
    <i r="1" i="27">
      <x v="98"/>
    </i>
    <i r="1" i="27">
      <x v="99"/>
    </i>
    <i r="1" i="27">
      <x v="100"/>
    </i>
    <i r="1" i="27">
      <x v="101"/>
    </i>
    <i i="28">
      <x v="28"/>
    </i>
    <i r="1" i="28">
      <x v="14"/>
    </i>
    <i r="1" i="28">
      <x v="16"/>
    </i>
    <i r="1" i="28">
      <x v="18"/>
    </i>
    <i r="1" i="28">
      <x v="25"/>
    </i>
    <i r="1" i="28">
      <x v="27"/>
    </i>
    <i r="1" i="28">
      <x v="29"/>
    </i>
    <i r="1" i="28">
      <x v="32"/>
    </i>
    <i r="1" i="28">
      <x v="33"/>
    </i>
    <i r="1" i="28">
      <x v="39"/>
    </i>
    <i r="1" i="28">
      <x v="40"/>
    </i>
    <i r="1" i="28">
      <x v="43"/>
    </i>
    <i r="1" i="28">
      <x v="44"/>
    </i>
    <i r="1" i="28">
      <x v="47"/>
    </i>
    <i r="1" i="28">
      <x v="48"/>
    </i>
    <i r="1" i="28">
      <x v="49"/>
    </i>
    <i r="1" i="28">
      <x v="52"/>
    </i>
    <i r="1" i="28">
      <x v="57"/>
    </i>
    <i r="1" i="28">
      <x v="58"/>
    </i>
    <i r="1" i="28">
      <x v="59"/>
    </i>
    <i r="1" i="28">
      <x v="60"/>
    </i>
    <i r="1" i="28">
      <x v="63"/>
    </i>
    <i r="1" i="28">
      <x v="64"/>
    </i>
    <i r="1" i="28">
      <x v="66"/>
    </i>
    <i r="1" i="28">
      <x v="67"/>
    </i>
    <i r="1" i="28">
      <x v="68"/>
    </i>
    <i r="1" i="28">
      <x v="71"/>
    </i>
    <i r="1" i="28">
      <x v="74"/>
    </i>
    <i r="1" i="28">
      <x v="75"/>
    </i>
    <i r="1" i="28">
      <x v="76"/>
    </i>
    <i r="1" i="28">
      <x v="78"/>
    </i>
    <i r="1" i="28">
      <x v="79"/>
    </i>
    <i r="1" i="28">
      <x v="80"/>
    </i>
    <i r="1" i="28">
      <x v="81"/>
    </i>
    <i r="1" i="28">
      <x v="82"/>
    </i>
    <i r="1" i="28">
      <x v="83"/>
    </i>
    <i r="1" i="28">
      <x v="84"/>
    </i>
    <i r="1" i="28">
      <x v="85"/>
    </i>
    <i r="1" i="28">
      <x v="87"/>
    </i>
    <i r="1" i="28">
      <x v="88"/>
    </i>
    <i r="1" i="28">
      <x v="89"/>
    </i>
    <i r="1" i="28">
      <x v="90"/>
    </i>
    <i r="1" i="28">
      <x v="92"/>
    </i>
    <i r="1" i="28">
      <x v="93"/>
    </i>
    <i r="1" i="28">
      <x v="94"/>
    </i>
    <i r="1" i="28">
      <x v="95"/>
    </i>
    <i r="1" i="28">
      <x v="97"/>
    </i>
    <i r="1" i="28">
      <x v="98"/>
    </i>
    <i r="1" i="28">
      <x v="99"/>
    </i>
    <i r="1" i="28">
      <x v="100"/>
    </i>
    <i r="1" i="28">
      <x v="101"/>
    </i>
    <i i="29">
      <x v="29"/>
    </i>
    <i r="1" i="29">
      <x v="14"/>
    </i>
    <i r="1" i="29">
      <x v="16"/>
    </i>
    <i r="1" i="29">
      <x v="18"/>
    </i>
    <i r="1" i="29">
      <x v="25"/>
    </i>
    <i r="1" i="29">
      <x v="27"/>
    </i>
    <i r="1" i="29">
      <x v="29"/>
    </i>
    <i r="1" i="29">
      <x v="32"/>
    </i>
    <i r="1" i="29">
      <x v="33"/>
    </i>
    <i r="1" i="29">
      <x v="39"/>
    </i>
    <i r="1" i="29">
      <x v="40"/>
    </i>
    <i r="1" i="29">
      <x v="43"/>
    </i>
    <i r="1" i="29">
      <x v="44"/>
    </i>
    <i r="1" i="29">
      <x v="47"/>
    </i>
    <i r="1" i="29">
      <x v="48"/>
    </i>
    <i r="1" i="29">
      <x v="49"/>
    </i>
    <i r="1" i="29">
      <x v="52"/>
    </i>
    <i r="1" i="29">
      <x v="57"/>
    </i>
    <i r="1" i="29">
      <x v="58"/>
    </i>
    <i r="1" i="29">
      <x v="59"/>
    </i>
    <i r="1" i="29">
      <x v="60"/>
    </i>
    <i r="1" i="29">
      <x v="63"/>
    </i>
    <i r="1" i="29">
      <x v="64"/>
    </i>
    <i r="1" i="29">
      <x v="66"/>
    </i>
    <i r="1" i="29">
      <x v="67"/>
    </i>
    <i r="1" i="29">
      <x v="68"/>
    </i>
    <i r="1" i="29">
      <x v="71"/>
    </i>
    <i r="1" i="29">
      <x v="74"/>
    </i>
    <i r="1" i="29">
      <x v="75"/>
    </i>
    <i r="1" i="29">
      <x v="76"/>
    </i>
    <i r="1" i="29">
      <x v="78"/>
    </i>
    <i r="1" i="29">
      <x v="79"/>
    </i>
    <i r="1" i="29">
      <x v="80"/>
    </i>
    <i r="1" i="29">
      <x v="81"/>
    </i>
    <i r="1" i="29">
      <x v="82"/>
    </i>
    <i r="1" i="29">
      <x v="83"/>
    </i>
    <i r="1" i="29">
      <x v="84"/>
    </i>
    <i r="1" i="29">
      <x v="85"/>
    </i>
    <i r="1" i="29">
      <x v="87"/>
    </i>
    <i r="1" i="29">
      <x v="88"/>
    </i>
    <i r="1" i="29">
      <x v="89"/>
    </i>
    <i r="1" i="29">
      <x v="90"/>
    </i>
    <i r="1" i="29">
      <x v="92"/>
    </i>
    <i r="1" i="29">
      <x v="93"/>
    </i>
    <i r="1" i="29">
      <x v="94"/>
    </i>
    <i r="1" i="29">
      <x v="95"/>
    </i>
    <i r="1" i="29">
      <x v="97"/>
    </i>
    <i r="1" i="29">
      <x v="98"/>
    </i>
    <i r="1" i="29">
      <x v="99"/>
    </i>
    <i r="1" i="29">
      <x v="100"/>
    </i>
    <i r="1" i="29">
      <x v="101"/>
    </i>
    <i i="30">
      <x v="30"/>
    </i>
    <i r="1" i="30">
      <x v="14"/>
    </i>
    <i r="1" i="30">
      <x v="16"/>
    </i>
    <i r="1" i="30">
      <x v="18"/>
    </i>
    <i r="1" i="30">
      <x v="25"/>
    </i>
    <i r="1" i="30">
      <x v="27"/>
    </i>
    <i r="1" i="30">
      <x v="29"/>
    </i>
    <i r="1" i="30">
      <x v="32"/>
    </i>
    <i r="1" i="30">
      <x v="33"/>
    </i>
    <i r="1" i="30">
      <x v="39"/>
    </i>
    <i r="1" i="30">
      <x v="40"/>
    </i>
    <i r="1" i="30">
      <x v="43"/>
    </i>
    <i r="1" i="30">
      <x v="44"/>
    </i>
    <i r="1" i="30">
      <x v="47"/>
    </i>
    <i r="1" i="30">
      <x v="48"/>
    </i>
    <i r="1" i="30">
      <x v="49"/>
    </i>
    <i r="1" i="30">
      <x v="52"/>
    </i>
    <i r="1" i="30">
      <x v="57"/>
    </i>
    <i r="1" i="30">
      <x v="58"/>
    </i>
    <i r="1" i="30">
      <x v="59"/>
    </i>
    <i r="1" i="30">
      <x v="60"/>
    </i>
    <i r="1" i="30">
      <x v="63"/>
    </i>
    <i r="1" i="30">
      <x v="64"/>
    </i>
    <i r="1" i="30">
      <x v="66"/>
    </i>
    <i r="1" i="30">
      <x v="67"/>
    </i>
    <i r="1" i="30">
      <x v="68"/>
    </i>
    <i r="1" i="30">
      <x v="71"/>
    </i>
    <i r="1" i="30">
      <x v="74"/>
    </i>
    <i r="1" i="30">
      <x v="75"/>
    </i>
    <i r="1" i="30">
      <x v="76"/>
    </i>
    <i r="1" i="30">
      <x v="78"/>
    </i>
    <i r="1" i="30">
      <x v="79"/>
    </i>
    <i r="1" i="30">
      <x v="80"/>
    </i>
    <i r="1" i="30">
      <x v="81"/>
    </i>
    <i r="1" i="30">
      <x v="82"/>
    </i>
    <i r="1" i="30">
      <x v="83"/>
    </i>
    <i r="1" i="30">
      <x v="84"/>
    </i>
    <i r="1" i="30">
      <x v="85"/>
    </i>
    <i r="1" i="30">
      <x v="87"/>
    </i>
    <i r="1" i="30">
      <x v="88"/>
    </i>
    <i r="1" i="30">
      <x v="89"/>
    </i>
    <i r="1" i="30">
      <x v="90"/>
    </i>
    <i r="1" i="30">
      <x v="92"/>
    </i>
    <i r="1" i="30">
      <x v="93"/>
    </i>
    <i r="1" i="30">
      <x v="94"/>
    </i>
    <i r="1" i="30">
      <x v="95"/>
    </i>
    <i r="1" i="30">
      <x v="97"/>
    </i>
    <i r="1" i="30">
      <x v="98"/>
    </i>
    <i r="1" i="30">
      <x v="99"/>
    </i>
    <i r="1" i="30">
      <x v="100"/>
    </i>
    <i r="1" i="30">
      <x v="101"/>
    </i>
    <i i="31">
      <x v="31"/>
    </i>
    <i r="1" i="31">
      <x v="14"/>
    </i>
    <i r="1" i="31">
      <x v="16"/>
    </i>
    <i r="1" i="31">
      <x v="18"/>
    </i>
    <i r="1" i="31">
      <x v="25"/>
    </i>
    <i r="1" i="31">
      <x v="27"/>
    </i>
    <i r="1" i="31">
      <x v="29"/>
    </i>
    <i r="1" i="31">
      <x v="32"/>
    </i>
    <i r="1" i="31">
      <x v="33"/>
    </i>
    <i r="1" i="31">
      <x v="39"/>
    </i>
    <i r="1" i="31">
      <x v="40"/>
    </i>
    <i r="1" i="31">
      <x v="43"/>
    </i>
    <i r="1" i="31">
      <x v="44"/>
    </i>
    <i r="1" i="31">
      <x v="47"/>
    </i>
    <i r="1" i="31">
      <x v="48"/>
    </i>
    <i r="1" i="31">
      <x v="49"/>
    </i>
    <i r="1" i="31">
      <x v="52"/>
    </i>
    <i r="1" i="31">
      <x v="57"/>
    </i>
    <i r="1" i="31">
      <x v="58"/>
    </i>
    <i r="1" i="31">
      <x v="59"/>
    </i>
    <i r="1" i="31">
      <x v="60"/>
    </i>
    <i r="1" i="31">
      <x v="63"/>
    </i>
    <i r="1" i="31">
      <x v="64"/>
    </i>
    <i r="1" i="31">
      <x v="66"/>
    </i>
    <i r="1" i="31">
      <x v="67"/>
    </i>
    <i r="1" i="31">
      <x v="68"/>
    </i>
    <i r="1" i="31">
      <x v="71"/>
    </i>
    <i r="1" i="31">
      <x v="74"/>
    </i>
    <i r="1" i="31">
      <x v="75"/>
    </i>
    <i r="1" i="31">
      <x v="76"/>
    </i>
    <i r="1" i="31">
      <x v="78"/>
    </i>
    <i r="1" i="31">
      <x v="79"/>
    </i>
    <i r="1" i="31">
      <x v="80"/>
    </i>
    <i r="1" i="31">
      <x v="81"/>
    </i>
    <i r="1" i="31">
      <x v="82"/>
    </i>
    <i r="1" i="31">
      <x v="83"/>
    </i>
    <i r="1" i="31">
      <x v="84"/>
    </i>
    <i r="1" i="31">
      <x v="85"/>
    </i>
    <i r="1" i="31">
      <x v="87"/>
    </i>
    <i r="1" i="31">
      <x v="88"/>
    </i>
    <i r="1" i="31">
      <x v="89"/>
    </i>
    <i r="1" i="31">
      <x v="90"/>
    </i>
    <i r="1" i="31">
      <x v="92"/>
    </i>
    <i r="1" i="31">
      <x v="93"/>
    </i>
    <i r="1" i="31">
      <x v="94"/>
    </i>
    <i r="1" i="31">
      <x v="95"/>
    </i>
    <i r="1" i="31">
      <x v="97"/>
    </i>
    <i r="1" i="31">
      <x v="98"/>
    </i>
    <i r="1" i="31">
      <x v="99"/>
    </i>
    <i r="1" i="31">
      <x v="100"/>
    </i>
    <i r="1" i="31">
      <x v="101"/>
    </i>
    <i i="32">
      <x v="32"/>
    </i>
    <i r="1" i="32">
      <x v="14"/>
    </i>
    <i r="1" i="32">
      <x v="16"/>
    </i>
    <i r="1" i="32">
      <x v="18"/>
    </i>
    <i r="1" i="32">
      <x v="25"/>
    </i>
    <i r="1" i="32">
      <x v="27"/>
    </i>
    <i r="1" i="32">
      <x v="29"/>
    </i>
    <i r="1" i="32">
      <x v="32"/>
    </i>
    <i r="1" i="32">
      <x v="33"/>
    </i>
    <i r="1" i="32">
      <x v="39"/>
    </i>
    <i r="1" i="32">
      <x v="40"/>
    </i>
    <i r="1" i="32">
      <x v="43"/>
    </i>
    <i r="1" i="32">
      <x v="44"/>
    </i>
    <i r="1" i="32">
      <x v="47"/>
    </i>
    <i r="1" i="32">
      <x v="48"/>
    </i>
    <i r="1" i="32">
      <x v="49"/>
    </i>
    <i r="1" i="32">
      <x v="52"/>
    </i>
    <i r="1" i="32">
      <x v="57"/>
    </i>
    <i r="1" i="32">
      <x v="58"/>
    </i>
    <i r="1" i="32">
      <x v="59"/>
    </i>
    <i r="1" i="32">
      <x v="60"/>
    </i>
    <i r="1" i="32">
      <x v="63"/>
    </i>
    <i r="1" i="32">
      <x v="64"/>
    </i>
    <i r="1" i="32">
      <x v="66"/>
    </i>
    <i r="1" i="32">
      <x v="67"/>
    </i>
    <i r="1" i="32">
      <x v="68"/>
    </i>
    <i r="1" i="32">
      <x v="71"/>
    </i>
    <i r="1" i="32">
      <x v="74"/>
    </i>
    <i r="1" i="32">
      <x v="75"/>
    </i>
    <i r="1" i="32">
      <x v="76"/>
    </i>
    <i r="1" i="32">
      <x v="78"/>
    </i>
    <i r="1" i="32">
      <x v="79"/>
    </i>
    <i r="1" i="32">
      <x v="80"/>
    </i>
    <i r="1" i="32">
      <x v="81"/>
    </i>
    <i r="1" i="32">
      <x v="82"/>
    </i>
    <i r="1" i="32">
      <x v="83"/>
    </i>
    <i r="1" i="32">
      <x v="84"/>
    </i>
    <i r="1" i="32">
      <x v="85"/>
    </i>
    <i r="1" i="32">
      <x v="87"/>
    </i>
    <i r="1" i="32">
      <x v="88"/>
    </i>
    <i r="1" i="32">
      <x v="89"/>
    </i>
    <i r="1" i="32">
      <x v="90"/>
    </i>
    <i r="1" i="32">
      <x v="92"/>
    </i>
    <i r="1" i="32">
      <x v="93"/>
    </i>
    <i r="1" i="32">
      <x v="94"/>
    </i>
    <i r="1" i="32">
      <x v="95"/>
    </i>
    <i r="1" i="32">
      <x v="97"/>
    </i>
    <i r="1" i="32">
      <x v="98"/>
    </i>
    <i r="1" i="32">
      <x v="99"/>
    </i>
    <i r="1" i="32">
      <x v="100"/>
    </i>
    <i r="1" i="32">
      <x v="101"/>
    </i>
    <i i="33">
      <x v="33"/>
    </i>
    <i r="1" i="33">
      <x v="14"/>
    </i>
    <i r="1" i="33">
      <x v="16"/>
    </i>
    <i r="1" i="33">
      <x v="18"/>
    </i>
    <i r="1" i="33">
      <x v="25"/>
    </i>
    <i r="1" i="33">
      <x v="27"/>
    </i>
    <i r="1" i="33">
      <x v="29"/>
    </i>
    <i r="1" i="33">
      <x v="32"/>
    </i>
    <i r="1" i="33">
      <x v="33"/>
    </i>
    <i r="1" i="33">
      <x v="39"/>
    </i>
    <i r="1" i="33">
      <x v="40"/>
    </i>
    <i r="1" i="33">
      <x v="43"/>
    </i>
    <i r="1" i="33">
      <x v="44"/>
    </i>
    <i r="1" i="33">
      <x v="47"/>
    </i>
    <i r="1" i="33">
      <x v="48"/>
    </i>
    <i r="1" i="33">
      <x v="49"/>
    </i>
    <i r="1" i="33">
      <x v="52"/>
    </i>
    <i r="1" i="33">
      <x v="57"/>
    </i>
    <i r="1" i="33">
      <x v="58"/>
    </i>
    <i r="1" i="33">
      <x v="59"/>
    </i>
    <i r="1" i="33">
      <x v="60"/>
    </i>
    <i r="1" i="33">
      <x v="63"/>
    </i>
    <i r="1" i="33">
      <x v="64"/>
    </i>
    <i r="1" i="33">
      <x v="66"/>
    </i>
    <i r="1" i="33">
      <x v="67"/>
    </i>
    <i r="1" i="33">
      <x v="68"/>
    </i>
    <i r="1" i="33">
      <x v="71"/>
    </i>
    <i r="1" i="33">
      <x v="74"/>
    </i>
    <i r="1" i="33">
      <x v="75"/>
    </i>
    <i r="1" i="33">
      <x v="76"/>
    </i>
    <i r="1" i="33">
      <x v="78"/>
    </i>
    <i r="1" i="33">
      <x v="79"/>
    </i>
    <i r="1" i="33">
      <x v="80"/>
    </i>
    <i r="1" i="33">
      <x v="81"/>
    </i>
    <i r="1" i="33">
      <x v="82"/>
    </i>
    <i r="1" i="33">
      <x v="83"/>
    </i>
    <i r="1" i="33">
      <x v="84"/>
    </i>
    <i r="1" i="33">
      <x v="85"/>
    </i>
    <i r="1" i="33">
      <x v="87"/>
    </i>
    <i r="1" i="33">
      <x v="88"/>
    </i>
    <i r="1" i="33">
      <x v="89"/>
    </i>
    <i r="1" i="33">
      <x v="90"/>
    </i>
    <i r="1" i="33">
      <x v="92"/>
    </i>
    <i r="1" i="33">
      <x v="93"/>
    </i>
    <i r="1" i="33">
      <x v="94"/>
    </i>
    <i r="1" i="33">
      <x v="95"/>
    </i>
    <i r="1" i="33">
      <x v="97"/>
    </i>
    <i r="1" i="33">
      <x v="98"/>
    </i>
    <i r="1" i="33">
      <x v="99"/>
    </i>
    <i r="1" i="33">
      <x v="100"/>
    </i>
    <i r="1" i="33">
      <x v="101"/>
    </i>
    <i i="34">
      <x v="34"/>
    </i>
    <i r="1" i="34">
      <x v="14"/>
    </i>
    <i r="1" i="34">
      <x v="16"/>
    </i>
    <i r="1" i="34">
      <x v="18"/>
    </i>
    <i r="1" i="34">
      <x v="25"/>
    </i>
    <i r="1" i="34">
      <x v="27"/>
    </i>
    <i r="1" i="34">
      <x v="29"/>
    </i>
    <i r="1" i="34">
      <x v="32"/>
    </i>
    <i r="1" i="34">
      <x v="33"/>
    </i>
    <i r="1" i="34">
      <x v="39"/>
    </i>
    <i r="1" i="34">
      <x v="40"/>
    </i>
    <i r="1" i="34">
      <x v="43"/>
    </i>
    <i r="1" i="34">
      <x v="44"/>
    </i>
    <i r="1" i="34">
      <x v="47"/>
    </i>
    <i r="1" i="34">
      <x v="48"/>
    </i>
    <i r="1" i="34">
      <x v="49"/>
    </i>
    <i r="1" i="34">
      <x v="52"/>
    </i>
    <i r="1" i="34">
      <x v="57"/>
    </i>
    <i r="1" i="34">
      <x v="58"/>
    </i>
    <i r="1" i="34">
      <x v="59"/>
    </i>
    <i r="1" i="34">
      <x v="60"/>
    </i>
    <i r="1" i="34">
      <x v="63"/>
    </i>
    <i r="1" i="34">
      <x v="64"/>
    </i>
    <i r="1" i="34">
      <x v="66"/>
    </i>
    <i r="1" i="34">
      <x v="67"/>
    </i>
    <i r="1" i="34">
      <x v="68"/>
    </i>
    <i r="1" i="34">
      <x v="71"/>
    </i>
    <i r="1" i="34">
      <x v="74"/>
    </i>
    <i r="1" i="34">
      <x v="75"/>
    </i>
    <i r="1" i="34">
      <x v="76"/>
    </i>
    <i r="1" i="34">
      <x v="78"/>
    </i>
    <i r="1" i="34">
      <x v="79"/>
    </i>
    <i r="1" i="34">
      <x v="80"/>
    </i>
    <i r="1" i="34">
      <x v="81"/>
    </i>
    <i r="1" i="34">
      <x v="82"/>
    </i>
    <i r="1" i="34">
      <x v="83"/>
    </i>
    <i r="1" i="34">
      <x v="84"/>
    </i>
    <i r="1" i="34">
      <x v="85"/>
    </i>
    <i r="1" i="34">
      <x v="87"/>
    </i>
    <i r="1" i="34">
      <x v="88"/>
    </i>
    <i r="1" i="34">
      <x v="89"/>
    </i>
    <i r="1" i="34">
      <x v="90"/>
    </i>
    <i r="1" i="34">
      <x v="92"/>
    </i>
    <i r="1" i="34">
      <x v="93"/>
    </i>
    <i r="1" i="34">
      <x v="94"/>
    </i>
    <i r="1" i="34">
      <x v="95"/>
    </i>
    <i r="1" i="34">
      <x v="97"/>
    </i>
    <i r="1" i="34">
      <x v="98"/>
    </i>
    <i r="1" i="34">
      <x v="99"/>
    </i>
    <i r="1" i="34">
      <x v="100"/>
    </i>
    <i r="1" i="34">
      <x v="101"/>
    </i>
    <i i="35">
      <x v="35"/>
    </i>
    <i r="1" i="35">
      <x v="14"/>
    </i>
    <i r="1" i="35">
      <x v="16"/>
    </i>
    <i r="1" i="35">
      <x v="18"/>
    </i>
    <i r="1" i="35">
      <x v="25"/>
    </i>
    <i r="1" i="35">
      <x v="27"/>
    </i>
    <i r="1" i="35">
      <x v="29"/>
    </i>
    <i r="1" i="35">
      <x v="32"/>
    </i>
    <i r="1" i="35">
      <x v="33"/>
    </i>
    <i r="1" i="35">
      <x v="39"/>
    </i>
    <i r="1" i="35">
      <x v="40"/>
    </i>
    <i r="1" i="35">
      <x v="43"/>
    </i>
    <i r="1" i="35">
      <x v="44"/>
    </i>
    <i r="1" i="35">
      <x v="47"/>
    </i>
    <i r="1" i="35">
      <x v="48"/>
    </i>
    <i r="1" i="35">
      <x v="49"/>
    </i>
    <i r="1" i="35">
      <x v="52"/>
    </i>
    <i r="1" i="35">
      <x v="57"/>
    </i>
    <i r="1" i="35">
      <x v="58"/>
    </i>
    <i r="1" i="35">
      <x v="59"/>
    </i>
    <i r="1" i="35">
      <x v="60"/>
    </i>
    <i r="1" i="35">
      <x v="63"/>
    </i>
    <i r="1" i="35">
      <x v="64"/>
    </i>
    <i r="1" i="35">
      <x v="66"/>
    </i>
    <i r="1" i="35">
      <x v="67"/>
    </i>
    <i r="1" i="35">
      <x v="68"/>
    </i>
    <i r="1" i="35">
      <x v="71"/>
    </i>
    <i r="1" i="35">
      <x v="74"/>
    </i>
    <i r="1" i="35">
      <x v="75"/>
    </i>
    <i r="1" i="35">
      <x v="76"/>
    </i>
    <i r="1" i="35">
      <x v="78"/>
    </i>
    <i r="1" i="35">
      <x v="79"/>
    </i>
    <i r="1" i="35">
      <x v="80"/>
    </i>
    <i r="1" i="35">
      <x v="81"/>
    </i>
    <i r="1" i="35">
      <x v="82"/>
    </i>
    <i r="1" i="35">
      <x v="83"/>
    </i>
    <i r="1" i="35">
      <x v="84"/>
    </i>
    <i r="1" i="35">
      <x v="85"/>
    </i>
    <i r="1" i="35">
      <x v="87"/>
    </i>
    <i r="1" i="35">
      <x v="88"/>
    </i>
    <i r="1" i="35">
      <x v="89"/>
    </i>
    <i r="1" i="35">
      <x v="90"/>
    </i>
    <i r="1" i="35">
      <x v="92"/>
    </i>
    <i r="1" i="35">
      <x v="93"/>
    </i>
    <i r="1" i="35">
      <x v="94"/>
    </i>
    <i r="1" i="35">
      <x v="95"/>
    </i>
    <i r="1" i="35">
      <x v="97"/>
    </i>
    <i r="1" i="35">
      <x v="98"/>
    </i>
    <i r="1" i="35">
      <x v="99"/>
    </i>
    <i r="1" i="35">
      <x v="100"/>
    </i>
    <i r="1" i="35">
      <x v="101"/>
    </i>
    <i i="36">
      <x v="36"/>
    </i>
    <i r="1" i="36">
      <x v="14"/>
    </i>
    <i r="1" i="36">
      <x v="16"/>
    </i>
    <i r="1" i="36">
      <x v="18"/>
    </i>
    <i r="1" i="36">
      <x v="25"/>
    </i>
    <i r="1" i="36">
      <x v="27"/>
    </i>
    <i r="1" i="36">
      <x v="29"/>
    </i>
    <i r="1" i="36">
      <x v="32"/>
    </i>
    <i r="1" i="36">
      <x v="33"/>
    </i>
    <i r="1" i="36">
      <x v="39"/>
    </i>
    <i r="1" i="36">
      <x v="40"/>
    </i>
    <i r="1" i="36">
      <x v="43"/>
    </i>
    <i r="1" i="36">
      <x v="44"/>
    </i>
    <i r="1" i="36">
      <x v="47"/>
    </i>
    <i r="1" i="36">
      <x v="48"/>
    </i>
    <i r="1" i="36">
      <x v="49"/>
    </i>
    <i r="1" i="36">
      <x v="52"/>
    </i>
    <i r="1" i="36">
      <x v="57"/>
    </i>
    <i r="1" i="36">
      <x v="58"/>
    </i>
    <i r="1" i="36">
      <x v="59"/>
    </i>
    <i r="1" i="36">
      <x v="60"/>
    </i>
    <i r="1" i="36">
      <x v="63"/>
    </i>
    <i r="1" i="36">
      <x v="64"/>
    </i>
    <i r="1" i="36">
      <x v="66"/>
    </i>
    <i r="1" i="36">
      <x v="67"/>
    </i>
    <i r="1" i="36">
      <x v="68"/>
    </i>
    <i r="1" i="36">
      <x v="71"/>
    </i>
    <i r="1" i="36">
      <x v="74"/>
    </i>
    <i r="1" i="36">
      <x v="75"/>
    </i>
    <i r="1" i="36">
      <x v="76"/>
    </i>
    <i r="1" i="36">
      <x v="78"/>
    </i>
    <i r="1" i="36">
      <x v="79"/>
    </i>
    <i r="1" i="36">
      <x v="80"/>
    </i>
    <i r="1" i="36">
      <x v="81"/>
    </i>
    <i r="1" i="36">
      <x v="82"/>
    </i>
    <i r="1" i="36">
      <x v="83"/>
    </i>
    <i r="1" i="36">
      <x v="84"/>
    </i>
    <i r="1" i="36">
      <x v="85"/>
    </i>
    <i r="1" i="36">
      <x v="87"/>
    </i>
    <i r="1" i="36">
      <x v="88"/>
    </i>
    <i r="1" i="36">
      <x v="89"/>
    </i>
    <i r="1" i="36">
      <x v="90"/>
    </i>
    <i r="1" i="36">
      <x v="92"/>
    </i>
    <i r="1" i="36">
      <x v="93"/>
    </i>
    <i r="1" i="36">
      <x v="94"/>
    </i>
    <i r="1" i="36">
      <x v="95"/>
    </i>
    <i r="1" i="36">
      <x v="97"/>
    </i>
    <i r="1" i="36">
      <x v="98"/>
    </i>
    <i r="1" i="36">
      <x v="99"/>
    </i>
    <i r="1" i="36">
      <x v="100"/>
    </i>
    <i r="1" i="36">
      <x v="101"/>
    </i>
    <i i="37">
      <x v="37"/>
    </i>
    <i r="1" i="37">
      <x v="14"/>
    </i>
    <i r="1" i="37">
      <x v="16"/>
    </i>
    <i r="1" i="37">
      <x v="18"/>
    </i>
    <i r="1" i="37">
      <x v="25"/>
    </i>
    <i r="1" i="37">
      <x v="27"/>
    </i>
    <i r="1" i="37">
      <x v="29"/>
    </i>
    <i r="1" i="37">
      <x v="32"/>
    </i>
    <i r="1" i="37">
      <x v="33"/>
    </i>
    <i r="1" i="37">
      <x v="39"/>
    </i>
    <i r="1" i="37">
      <x v="40"/>
    </i>
    <i r="1" i="37">
      <x v="43"/>
    </i>
    <i r="1" i="37">
      <x v="44"/>
    </i>
    <i r="1" i="37">
      <x v="47"/>
    </i>
    <i r="1" i="37">
      <x v="48"/>
    </i>
    <i r="1" i="37">
      <x v="49"/>
    </i>
    <i r="1" i="37">
      <x v="52"/>
    </i>
    <i r="1" i="37">
      <x v="57"/>
    </i>
    <i r="1" i="37">
      <x v="58"/>
    </i>
    <i r="1" i="37">
      <x v="59"/>
    </i>
    <i r="1" i="37">
      <x v="60"/>
    </i>
    <i r="1" i="37">
      <x v="63"/>
    </i>
    <i r="1" i="37">
      <x v="64"/>
    </i>
    <i r="1" i="37">
      <x v="66"/>
    </i>
    <i r="1" i="37">
      <x v="67"/>
    </i>
    <i r="1" i="37">
      <x v="68"/>
    </i>
    <i r="1" i="37">
      <x v="71"/>
    </i>
    <i r="1" i="37">
      <x v="74"/>
    </i>
    <i r="1" i="37">
      <x v="75"/>
    </i>
    <i r="1" i="37">
      <x v="76"/>
    </i>
    <i r="1" i="37">
      <x v="78"/>
    </i>
    <i r="1" i="37">
      <x v="79"/>
    </i>
    <i r="1" i="37">
      <x v="80"/>
    </i>
    <i r="1" i="37">
      <x v="81"/>
    </i>
    <i r="1" i="37">
      <x v="82"/>
    </i>
    <i r="1" i="37">
      <x v="83"/>
    </i>
    <i r="1" i="37">
      <x v="84"/>
    </i>
    <i r="1" i="37">
      <x v="85"/>
    </i>
    <i r="1" i="37">
      <x v="87"/>
    </i>
    <i r="1" i="37">
      <x v="88"/>
    </i>
    <i r="1" i="37">
      <x v="89"/>
    </i>
    <i r="1" i="37">
      <x v="90"/>
    </i>
    <i r="1" i="37">
      <x v="92"/>
    </i>
    <i r="1" i="37">
      <x v="93"/>
    </i>
    <i r="1" i="37">
      <x v="94"/>
    </i>
    <i r="1" i="37">
      <x v="95"/>
    </i>
    <i r="1" i="37">
      <x v="97"/>
    </i>
    <i r="1" i="37">
      <x v="98"/>
    </i>
    <i r="1" i="37">
      <x v="99"/>
    </i>
    <i r="1" i="37">
      <x v="100"/>
    </i>
    <i r="1" i="37">
      <x v="101"/>
    </i>
    <i i="38">
      <x v="38"/>
    </i>
    <i r="1" i="38">
      <x v="14"/>
    </i>
    <i r="1" i="38">
      <x v="16"/>
    </i>
    <i r="1" i="38">
      <x v="18"/>
    </i>
    <i r="1" i="38">
      <x v="25"/>
    </i>
    <i r="1" i="38">
      <x v="27"/>
    </i>
    <i r="1" i="38">
      <x v="29"/>
    </i>
    <i r="1" i="38">
      <x v="32"/>
    </i>
    <i r="1" i="38">
      <x v="33"/>
    </i>
    <i r="1" i="38">
      <x v="39"/>
    </i>
    <i r="1" i="38">
      <x v="40"/>
    </i>
    <i r="1" i="38">
      <x v="43"/>
    </i>
    <i r="1" i="38">
      <x v="44"/>
    </i>
    <i r="1" i="38">
      <x v="47"/>
    </i>
    <i r="1" i="38">
      <x v="48"/>
    </i>
    <i r="1" i="38">
      <x v="49"/>
    </i>
    <i r="1" i="38">
      <x v="52"/>
    </i>
    <i r="1" i="38">
      <x v="57"/>
    </i>
    <i r="1" i="38">
      <x v="58"/>
    </i>
    <i r="1" i="38">
      <x v="59"/>
    </i>
    <i r="1" i="38">
      <x v="60"/>
    </i>
    <i r="1" i="38">
      <x v="63"/>
    </i>
    <i r="1" i="38">
      <x v="64"/>
    </i>
    <i r="1" i="38">
      <x v="66"/>
    </i>
    <i r="1" i="38">
      <x v="67"/>
    </i>
    <i r="1" i="38">
      <x v="68"/>
    </i>
    <i r="1" i="38">
      <x v="71"/>
    </i>
    <i r="1" i="38">
      <x v="74"/>
    </i>
    <i r="1" i="38">
      <x v="75"/>
    </i>
    <i r="1" i="38">
      <x v="76"/>
    </i>
    <i r="1" i="38">
      <x v="78"/>
    </i>
    <i r="1" i="38">
      <x v="79"/>
    </i>
    <i r="1" i="38">
      <x v="80"/>
    </i>
    <i r="1" i="38">
      <x v="81"/>
    </i>
    <i r="1" i="38">
      <x v="82"/>
    </i>
    <i r="1" i="38">
      <x v="83"/>
    </i>
    <i r="1" i="38">
      <x v="84"/>
    </i>
    <i r="1" i="38">
      <x v="85"/>
    </i>
    <i r="1" i="38">
      <x v="87"/>
    </i>
    <i r="1" i="38">
      <x v="88"/>
    </i>
    <i r="1" i="38">
      <x v="89"/>
    </i>
    <i r="1" i="38">
      <x v="90"/>
    </i>
    <i r="1" i="38">
      <x v="92"/>
    </i>
    <i r="1" i="38">
      <x v="93"/>
    </i>
    <i r="1" i="38">
      <x v="94"/>
    </i>
    <i r="1" i="38">
      <x v="95"/>
    </i>
    <i r="1" i="38">
      <x v="97"/>
    </i>
    <i r="1" i="38">
      <x v="98"/>
    </i>
    <i r="1" i="38">
      <x v="99"/>
    </i>
    <i r="1" i="38">
      <x v="100"/>
    </i>
    <i r="1" i="38">
      <x v="101"/>
    </i>
    <i i="39">
      <x v="39"/>
    </i>
    <i r="1" i="39">
      <x v="14"/>
    </i>
    <i r="1" i="39">
      <x v="16"/>
    </i>
    <i r="1" i="39">
      <x v="18"/>
    </i>
    <i r="1" i="39">
      <x v="25"/>
    </i>
    <i r="1" i="39">
      <x v="27"/>
    </i>
    <i r="1" i="39">
      <x v="29"/>
    </i>
    <i r="1" i="39">
      <x v="32"/>
    </i>
    <i r="1" i="39">
      <x v="33"/>
    </i>
    <i r="1" i="39">
      <x v="39"/>
    </i>
    <i r="1" i="39">
      <x v="40"/>
    </i>
    <i r="1" i="39">
      <x v="43"/>
    </i>
    <i r="1" i="39">
      <x v="44"/>
    </i>
    <i r="1" i="39">
      <x v="47"/>
    </i>
    <i r="1" i="39">
      <x v="48"/>
    </i>
    <i r="1" i="39">
      <x v="49"/>
    </i>
    <i r="1" i="39">
      <x v="52"/>
    </i>
    <i r="1" i="39">
      <x v="57"/>
    </i>
    <i r="1" i="39">
      <x v="58"/>
    </i>
    <i r="1" i="39">
      <x v="59"/>
    </i>
    <i r="1" i="39">
      <x v="60"/>
    </i>
    <i r="1" i="39">
      <x v="63"/>
    </i>
    <i r="1" i="39">
      <x v="64"/>
    </i>
    <i r="1" i="39">
      <x v="66"/>
    </i>
    <i r="1" i="39">
      <x v="67"/>
    </i>
    <i r="1" i="39">
      <x v="68"/>
    </i>
    <i r="1" i="39">
      <x v="71"/>
    </i>
    <i r="1" i="39">
      <x v="74"/>
    </i>
    <i r="1" i="39">
      <x v="75"/>
    </i>
    <i r="1" i="39">
      <x v="76"/>
    </i>
    <i r="1" i="39">
      <x v="78"/>
    </i>
    <i r="1" i="39">
      <x v="79"/>
    </i>
    <i r="1" i="39">
      <x v="80"/>
    </i>
    <i r="1" i="39">
      <x v="81"/>
    </i>
    <i r="1" i="39">
      <x v="82"/>
    </i>
    <i r="1" i="39">
      <x v="83"/>
    </i>
    <i r="1" i="39">
      <x v="84"/>
    </i>
    <i r="1" i="39">
      <x v="85"/>
    </i>
    <i r="1" i="39">
      <x v="87"/>
    </i>
    <i r="1" i="39">
      <x v="88"/>
    </i>
    <i r="1" i="39">
      <x v="89"/>
    </i>
    <i r="1" i="39">
      <x v="90"/>
    </i>
    <i r="1" i="39">
      <x v="92"/>
    </i>
    <i r="1" i="39">
      <x v="93"/>
    </i>
    <i r="1" i="39">
      <x v="94"/>
    </i>
    <i r="1" i="39">
      <x v="95"/>
    </i>
    <i r="1" i="39">
      <x v="97"/>
    </i>
    <i r="1" i="39">
      <x v="98"/>
    </i>
    <i r="1" i="39">
      <x v="99"/>
    </i>
    <i r="1" i="39">
      <x v="100"/>
    </i>
    <i r="1" i="39">
      <x v="101"/>
    </i>
    <i i="40">
      <x v="40"/>
    </i>
    <i r="1" i="40">
      <x v="14"/>
    </i>
    <i r="1" i="40">
      <x v="16"/>
    </i>
    <i r="1" i="40">
      <x v="18"/>
    </i>
    <i r="1" i="40">
      <x v="25"/>
    </i>
    <i r="1" i="40">
      <x v="27"/>
    </i>
    <i r="1" i="40">
      <x v="29"/>
    </i>
    <i r="1" i="40">
      <x v="32"/>
    </i>
    <i r="1" i="40">
      <x v="33"/>
    </i>
    <i r="1" i="40">
      <x v="39"/>
    </i>
    <i r="1" i="40">
      <x v="40"/>
    </i>
    <i r="1" i="40">
      <x v="43"/>
    </i>
    <i r="1" i="40">
      <x v="44"/>
    </i>
    <i r="1" i="40">
      <x v="47"/>
    </i>
    <i r="1" i="40">
      <x v="48"/>
    </i>
    <i r="1" i="40">
      <x v="49"/>
    </i>
    <i r="1" i="40">
      <x v="52"/>
    </i>
    <i r="1" i="40">
      <x v="57"/>
    </i>
    <i r="1" i="40">
      <x v="58"/>
    </i>
    <i r="1" i="40">
      <x v="59"/>
    </i>
    <i r="1" i="40">
      <x v="60"/>
    </i>
    <i r="1" i="40">
      <x v="63"/>
    </i>
    <i r="1" i="40">
      <x v="64"/>
    </i>
    <i r="1" i="40">
      <x v="66"/>
    </i>
    <i r="1" i="40">
      <x v="67"/>
    </i>
    <i r="1" i="40">
      <x v="68"/>
    </i>
    <i r="1" i="40">
      <x v="71"/>
    </i>
    <i r="1" i="40">
      <x v="74"/>
    </i>
    <i r="1" i="40">
      <x v="75"/>
    </i>
    <i r="1" i="40">
      <x v="76"/>
    </i>
    <i r="1" i="40">
      <x v="78"/>
    </i>
    <i r="1" i="40">
      <x v="79"/>
    </i>
    <i r="1" i="40">
      <x v="80"/>
    </i>
    <i r="1" i="40">
      <x v="81"/>
    </i>
    <i r="1" i="40">
      <x v="82"/>
    </i>
    <i r="1" i="40">
      <x v="83"/>
    </i>
    <i r="1" i="40">
      <x v="84"/>
    </i>
    <i r="1" i="40">
      <x v="85"/>
    </i>
    <i r="1" i="40">
      <x v="87"/>
    </i>
    <i r="1" i="40">
      <x v="88"/>
    </i>
    <i r="1" i="40">
      <x v="89"/>
    </i>
    <i r="1" i="40">
      <x v="90"/>
    </i>
    <i r="1" i="40">
      <x v="92"/>
    </i>
    <i r="1" i="40">
      <x v="93"/>
    </i>
    <i r="1" i="40">
      <x v="94"/>
    </i>
    <i r="1" i="40">
      <x v="95"/>
    </i>
    <i r="1" i="40">
      <x v="97"/>
    </i>
    <i r="1" i="40">
      <x v="98"/>
    </i>
    <i r="1" i="40">
      <x v="99"/>
    </i>
    <i r="1" i="40">
      <x v="100"/>
    </i>
    <i r="1" i="40">
      <x v="101"/>
    </i>
    <i i="41">
      <x v="41"/>
    </i>
    <i r="1" i="41">
      <x v="14"/>
    </i>
    <i r="1" i="41">
      <x v="16"/>
    </i>
    <i r="1" i="41">
      <x v="18"/>
    </i>
    <i r="1" i="41">
      <x v="25"/>
    </i>
    <i r="1" i="41">
      <x v="27"/>
    </i>
    <i r="1" i="41">
      <x v="29"/>
    </i>
    <i r="1" i="41">
      <x v="32"/>
    </i>
    <i r="1" i="41">
      <x v="33"/>
    </i>
    <i r="1" i="41">
      <x v="39"/>
    </i>
    <i r="1" i="41">
      <x v="40"/>
    </i>
    <i r="1" i="41">
      <x v="43"/>
    </i>
    <i r="1" i="41">
      <x v="44"/>
    </i>
    <i r="1" i="41">
      <x v="47"/>
    </i>
    <i r="1" i="41">
      <x v="48"/>
    </i>
    <i r="1" i="41">
      <x v="49"/>
    </i>
    <i r="1" i="41">
      <x v="52"/>
    </i>
    <i r="1" i="41">
      <x v="57"/>
    </i>
    <i r="1" i="41">
      <x v="58"/>
    </i>
    <i r="1" i="41">
      <x v="59"/>
    </i>
    <i r="1" i="41">
      <x v="60"/>
    </i>
    <i r="1" i="41">
      <x v="63"/>
    </i>
    <i r="1" i="41">
      <x v="64"/>
    </i>
    <i r="1" i="41">
      <x v="66"/>
    </i>
    <i r="1" i="41">
      <x v="67"/>
    </i>
    <i r="1" i="41">
      <x v="68"/>
    </i>
    <i r="1" i="41">
      <x v="71"/>
    </i>
    <i r="1" i="41">
      <x v="74"/>
    </i>
    <i r="1" i="41">
      <x v="75"/>
    </i>
    <i r="1" i="41">
      <x v="76"/>
    </i>
    <i r="1" i="41">
      <x v="78"/>
    </i>
    <i r="1" i="41">
      <x v="79"/>
    </i>
    <i r="1" i="41">
      <x v="80"/>
    </i>
    <i r="1" i="41">
      <x v="81"/>
    </i>
    <i r="1" i="41">
      <x v="82"/>
    </i>
    <i r="1" i="41">
      <x v="83"/>
    </i>
    <i r="1" i="41">
      <x v="84"/>
    </i>
    <i r="1" i="41">
      <x v="85"/>
    </i>
    <i r="1" i="41">
      <x v="87"/>
    </i>
    <i r="1" i="41">
      <x v="88"/>
    </i>
    <i r="1" i="41">
      <x v="89"/>
    </i>
    <i r="1" i="41">
      <x v="90"/>
    </i>
    <i r="1" i="41">
      <x v="92"/>
    </i>
    <i r="1" i="41">
      <x v="93"/>
    </i>
    <i r="1" i="41">
      <x v="94"/>
    </i>
    <i r="1" i="41">
      <x v="95"/>
    </i>
    <i r="1" i="41">
      <x v="97"/>
    </i>
    <i r="1" i="41">
      <x v="98"/>
    </i>
    <i r="1" i="41">
      <x v="99"/>
    </i>
    <i r="1" i="41">
      <x v="100"/>
    </i>
    <i r="1" i="41">
      <x v="101"/>
    </i>
    <i i="42">
      <x v="42"/>
    </i>
    <i r="1" i="42">
      <x v="14"/>
    </i>
    <i r="1" i="42">
      <x v="16"/>
    </i>
    <i r="1" i="42">
      <x v="18"/>
    </i>
    <i r="1" i="42">
      <x v="25"/>
    </i>
    <i r="1" i="42">
      <x v="27"/>
    </i>
    <i r="1" i="42">
      <x v="29"/>
    </i>
    <i r="1" i="42">
      <x v="32"/>
    </i>
    <i r="1" i="42">
      <x v="33"/>
    </i>
    <i r="1" i="42">
      <x v="39"/>
    </i>
    <i r="1" i="42">
      <x v="40"/>
    </i>
    <i r="1" i="42">
      <x v="43"/>
    </i>
    <i r="1" i="42">
      <x v="44"/>
    </i>
    <i r="1" i="42">
      <x v="47"/>
    </i>
    <i r="1" i="42">
      <x v="48"/>
    </i>
    <i r="1" i="42">
      <x v="49"/>
    </i>
    <i r="1" i="42">
      <x v="52"/>
    </i>
    <i r="1" i="42">
      <x v="57"/>
    </i>
    <i r="1" i="42">
      <x v="58"/>
    </i>
    <i r="1" i="42">
      <x v="59"/>
    </i>
    <i r="1" i="42">
      <x v="60"/>
    </i>
    <i r="1" i="42">
      <x v="63"/>
    </i>
    <i r="1" i="42">
      <x v="64"/>
    </i>
    <i r="1" i="42">
      <x v="66"/>
    </i>
    <i r="1" i="42">
      <x v="67"/>
    </i>
    <i r="1" i="42">
      <x v="68"/>
    </i>
    <i r="1" i="42">
      <x v="71"/>
    </i>
    <i r="1" i="42">
      <x v="74"/>
    </i>
    <i r="1" i="42">
      <x v="75"/>
    </i>
    <i r="1" i="42">
      <x v="76"/>
    </i>
    <i r="1" i="42">
      <x v="78"/>
    </i>
    <i r="1" i="42">
      <x v="79"/>
    </i>
    <i r="1" i="42">
      <x v="80"/>
    </i>
    <i r="1" i="42">
      <x v="81"/>
    </i>
    <i r="1" i="42">
      <x v="82"/>
    </i>
    <i r="1" i="42">
      <x v="83"/>
    </i>
    <i r="1" i="42">
      <x v="84"/>
    </i>
    <i r="1" i="42">
      <x v="85"/>
    </i>
    <i r="1" i="42">
      <x v="87"/>
    </i>
    <i r="1" i="42">
      <x v="88"/>
    </i>
    <i r="1" i="42">
      <x v="89"/>
    </i>
    <i r="1" i="42">
      <x v="90"/>
    </i>
    <i r="1" i="42">
      <x v="92"/>
    </i>
    <i r="1" i="42">
      <x v="93"/>
    </i>
    <i r="1" i="42">
      <x v="94"/>
    </i>
    <i r="1" i="42">
      <x v="95"/>
    </i>
    <i r="1" i="42">
      <x v="97"/>
    </i>
    <i r="1" i="42">
      <x v="98"/>
    </i>
    <i r="1" i="42">
      <x v="99"/>
    </i>
    <i r="1" i="42">
      <x v="100"/>
    </i>
    <i r="1" i="42">
      <x v="101"/>
    </i>
    <i i="43">
      <x v="43"/>
    </i>
    <i r="1" i="43">
      <x v="14"/>
    </i>
    <i r="1" i="43">
      <x v="16"/>
    </i>
    <i r="1" i="43">
      <x v="18"/>
    </i>
    <i r="1" i="43">
      <x v="25"/>
    </i>
    <i r="1" i="43">
      <x v="27"/>
    </i>
    <i r="1" i="43">
      <x v="29"/>
    </i>
    <i r="1" i="43">
      <x v="32"/>
    </i>
    <i r="1" i="43">
      <x v="33"/>
    </i>
    <i r="1" i="43">
      <x v="39"/>
    </i>
    <i r="1" i="43">
      <x v="40"/>
    </i>
    <i r="1" i="43">
      <x v="43"/>
    </i>
    <i r="1" i="43">
      <x v="44"/>
    </i>
    <i r="1" i="43">
      <x v="47"/>
    </i>
    <i r="1" i="43">
      <x v="48"/>
    </i>
    <i r="1" i="43">
      <x v="49"/>
    </i>
    <i r="1" i="43">
      <x v="52"/>
    </i>
    <i r="1" i="43">
      <x v="57"/>
    </i>
    <i r="1" i="43">
      <x v="58"/>
    </i>
    <i r="1" i="43">
      <x v="59"/>
    </i>
    <i r="1" i="43">
      <x v="60"/>
    </i>
    <i r="1" i="43">
      <x v="63"/>
    </i>
    <i r="1" i="43">
      <x v="64"/>
    </i>
    <i r="1" i="43">
      <x v="66"/>
    </i>
    <i r="1" i="43">
      <x v="67"/>
    </i>
    <i r="1" i="43">
      <x v="68"/>
    </i>
    <i r="1" i="43">
      <x v="71"/>
    </i>
    <i r="1" i="43">
      <x v="74"/>
    </i>
    <i r="1" i="43">
      <x v="75"/>
    </i>
    <i r="1" i="43">
      <x v="76"/>
    </i>
    <i r="1" i="43">
      <x v="78"/>
    </i>
    <i r="1" i="43">
      <x v="79"/>
    </i>
    <i r="1" i="43">
      <x v="80"/>
    </i>
    <i r="1" i="43">
      <x v="81"/>
    </i>
    <i r="1" i="43">
      <x v="82"/>
    </i>
    <i r="1" i="43">
      <x v="83"/>
    </i>
    <i r="1" i="43">
      <x v="84"/>
    </i>
    <i r="1" i="43">
      <x v="85"/>
    </i>
    <i r="1" i="43">
      <x v="87"/>
    </i>
    <i r="1" i="43">
      <x v="88"/>
    </i>
    <i r="1" i="43">
      <x v="89"/>
    </i>
    <i r="1" i="43">
      <x v="90"/>
    </i>
    <i r="1" i="43">
      <x v="92"/>
    </i>
    <i r="1" i="43">
      <x v="93"/>
    </i>
    <i r="1" i="43">
      <x v="94"/>
    </i>
    <i r="1" i="43">
      <x v="95"/>
    </i>
    <i r="1" i="43">
      <x v="97"/>
    </i>
    <i r="1" i="43">
      <x v="98"/>
    </i>
    <i r="1" i="43">
      <x v="99"/>
    </i>
    <i r="1" i="43">
      <x v="100"/>
    </i>
    <i r="1" i="43">
      <x v="101"/>
    </i>
    <i i="44">
      <x v="44"/>
    </i>
    <i r="1" i="44">
      <x v="14"/>
    </i>
    <i r="1" i="44">
      <x v="16"/>
    </i>
    <i r="1" i="44">
      <x v="18"/>
    </i>
    <i r="1" i="44">
      <x v="25"/>
    </i>
    <i r="1" i="44">
      <x v="27"/>
    </i>
    <i r="1" i="44">
      <x v="29"/>
    </i>
    <i r="1" i="44">
      <x v="32"/>
    </i>
    <i r="1" i="44">
      <x v="33"/>
    </i>
    <i r="1" i="44">
      <x v="39"/>
    </i>
    <i r="1" i="44">
      <x v="40"/>
    </i>
    <i r="1" i="44">
      <x v="43"/>
    </i>
    <i r="1" i="44">
      <x v="44"/>
    </i>
    <i r="1" i="44">
      <x v="47"/>
    </i>
    <i r="1" i="44">
      <x v="48"/>
    </i>
    <i r="1" i="44">
      <x v="49"/>
    </i>
    <i r="1" i="44">
      <x v="52"/>
    </i>
    <i r="1" i="44">
      <x v="57"/>
    </i>
    <i r="1" i="44">
      <x v="58"/>
    </i>
    <i r="1" i="44">
      <x v="59"/>
    </i>
    <i r="1" i="44">
      <x v="60"/>
    </i>
    <i r="1" i="44">
      <x v="63"/>
    </i>
    <i r="1" i="44">
      <x v="64"/>
    </i>
    <i r="1" i="44">
      <x v="66"/>
    </i>
    <i r="1" i="44">
      <x v="67"/>
    </i>
    <i r="1" i="44">
      <x v="68"/>
    </i>
    <i r="1" i="44">
      <x v="71"/>
    </i>
    <i r="1" i="44">
      <x v="74"/>
    </i>
    <i r="1" i="44">
      <x v="75"/>
    </i>
    <i r="1" i="44">
      <x v="76"/>
    </i>
    <i r="1" i="44">
      <x v="78"/>
    </i>
    <i r="1" i="44">
      <x v="79"/>
    </i>
    <i r="1" i="44">
      <x v="80"/>
    </i>
    <i r="1" i="44">
      <x v="81"/>
    </i>
    <i r="1" i="44">
      <x v="82"/>
    </i>
    <i r="1" i="44">
      <x v="83"/>
    </i>
    <i r="1" i="44">
      <x v="84"/>
    </i>
    <i r="1" i="44">
      <x v="85"/>
    </i>
    <i r="1" i="44">
      <x v="87"/>
    </i>
    <i r="1" i="44">
      <x v="88"/>
    </i>
    <i r="1" i="44">
      <x v="89"/>
    </i>
    <i r="1" i="44">
      <x v="90"/>
    </i>
    <i r="1" i="44">
      <x v="92"/>
    </i>
    <i r="1" i="44">
      <x v="93"/>
    </i>
    <i r="1" i="44">
      <x v="94"/>
    </i>
    <i r="1" i="44">
      <x v="95"/>
    </i>
    <i r="1" i="44">
      <x v="97"/>
    </i>
    <i r="1" i="44">
      <x v="98"/>
    </i>
    <i r="1" i="44">
      <x v="99"/>
    </i>
    <i r="1" i="44">
      <x v="100"/>
    </i>
    <i r="1" i="44">
      <x v="101"/>
    </i>
    <i i="45">
      <x v="45"/>
    </i>
    <i r="1" i="45">
      <x v="14"/>
    </i>
    <i r="1" i="45">
      <x v="16"/>
    </i>
    <i r="1" i="45">
      <x v="18"/>
    </i>
    <i r="1" i="45">
      <x v="25"/>
    </i>
    <i r="1" i="45">
      <x v="27"/>
    </i>
    <i r="1" i="45">
      <x v="29"/>
    </i>
    <i r="1" i="45">
      <x v="32"/>
    </i>
    <i r="1" i="45">
      <x v="33"/>
    </i>
    <i r="1" i="45">
      <x v="39"/>
    </i>
    <i r="1" i="45">
      <x v="40"/>
    </i>
    <i r="1" i="45">
      <x v="43"/>
    </i>
    <i r="1" i="45">
      <x v="44"/>
    </i>
    <i r="1" i="45">
      <x v="47"/>
    </i>
    <i r="1" i="45">
      <x v="48"/>
    </i>
    <i r="1" i="45">
      <x v="49"/>
    </i>
    <i r="1" i="45">
      <x v="52"/>
    </i>
    <i r="1" i="45">
      <x v="57"/>
    </i>
    <i r="1" i="45">
      <x v="58"/>
    </i>
    <i r="1" i="45">
      <x v="59"/>
    </i>
    <i r="1" i="45">
      <x v="60"/>
    </i>
    <i r="1" i="45">
      <x v="63"/>
    </i>
    <i r="1" i="45">
      <x v="64"/>
    </i>
    <i r="1" i="45">
      <x v="66"/>
    </i>
    <i r="1" i="45">
      <x v="67"/>
    </i>
    <i r="1" i="45">
      <x v="68"/>
    </i>
    <i r="1" i="45">
      <x v="71"/>
    </i>
    <i r="1" i="45">
      <x v="74"/>
    </i>
    <i r="1" i="45">
      <x v="75"/>
    </i>
    <i r="1" i="45">
      <x v="76"/>
    </i>
    <i r="1" i="45">
      <x v="78"/>
    </i>
    <i r="1" i="45">
      <x v="79"/>
    </i>
    <i r="1" i="45">
      <x v="80"/>
    </i>
    <i r="1" i="45">
      <x v="81"/>
    </i>
    <i r="1" i="45">
      <x v="82"/>
    </i>
    <i r="1" i="45">
      <x v="83"/>
    </i>
    <i r="1" i="45">
      <x v="84"/>
    </i>
    <i r="1" i="45">
      <x v="85"/>
    </i>
    <i r="1" i="45">
      <x v="87"/>
    </i>
    <i r="1" i="45">
      <x v="88"/>
    </i>
    <i r="1" i="45">
      <x v="89"/>
    </i>
    <i r="1" i="45">
      <x v="90"/>
    </i>
    <i r="1" i="45">
      <x v="92"/>
    </i>
    <i r="1" i="45">
      <x v="93"/>
    </i>
    <i r="1" i="45">
      <x v="94"/>
    </i>
    <i r="1" i="45">
      <x v="95"/>
    </i>
    <i r="1" i="45">
      <x v="97"/>
    </i>
    <i r="1" i="45">
      <x v="98"/>
    </i>
    <i r="1" i="45">
      <x v="99"/>
    </i>
    <i r="1" i="45">
      <x v="100"/>
    </i>
    <i r="1" i="45">
      <x v="101"/>
    </i>
    <i i="46">
      <x v="46"/>
    </i>
    <i r="1" i="46">
      <x v="14"/>
    </i>
    <i r="1" i="46">
      <x v="16"/>
    </i>
    <i r="1" i="46">
      <x v="18"/>
    </i>
    <i r="1" i="46">
      <x v="25"/>
    </i>
    <i r="1" i="46">
      <x v="27"/>
    </i>
    <i r="1" i="46">
      <x v="29"/>
    </i>
    <i r="1" i="46">
      <x v="32"/>
    </i>
    <i r="1" i="46">
      <x v="33"/>
    </i>
    <i r="1" i="46">
      <x v="39"/>
    </i>
    <i r="1" i="46">
      <x v="40"/>
    </i>
    <i r="1" i="46">
      <x v="43"/>
    </i>
    <i r="1" i="46">
      <x v="44"/>
    </i>
    <i r="1" i="46">
      <x v="47"/>
    </i>
    <i r="1" i="46">
      <x v="48"/>
    </i>
    <i r="1" i="46">
      <x v="49"/>
    </i>
    <i r="1" i="46">
      <x v="52"/>
    </i>
    <i r="1" i="46">
      <x v="57"/>
    </i>
    <i r="1" i="46">
      <x v="58"/>
    </i>
    <i r="1" i="46">
      <x v="59"/>
    </i>
    <i r="1" i="46">
      <x v="60"/>
    </i>
    <i r="1" i="46">
      <x v="63"/>
    </i>
    <i r="1" i="46">
      <x v="64"/>
    </i>
    <i r="1" i="46">
      <x v="66"/>
    </i>
    <i r="1" i="46">
      <x v="67"/>
    </i>
    <i r="1" i="46">
      <x v="68"/>
    </i>
    <i r="1" i="46">
      <x v="71"/>
    </i>
    <i r="1" i="46">
      <x v="74"/>
    </i>
    <i r="1" i="46">
      <x v="75"/>
    </i>
    <i r="1" i="46">
      <x v="76"/>
    </i>
    <i r="1" i="46">
      <x v="78"/>
    </i>
    <i r="1" i="46">
      <x v="79"/>
    </i>
    <i r="1" i="46">
      <x v="80"/>
    </i>
    <i r="1" i="46">
      <x v="81"/>
    </i>
    <i r="1" i="46">
      <x v="82"/>
    </i>
    <i r="1" i="46">
      <x v="83"/>
    </i>
    <i r="1" i="46">
      <x v="84"/>
    </i>
    <i r="1" i="46">
      <x v="85"/>
    </i>
    <i r="1" i="46">
      <x v="87"/>
    </i>
    <i r="1" i="46">
      <x v="88"/>
    </i>
    <i r="1" i="46">
      <x v="89"/>
    </i>
    <i r="1" i="46">
      <x v="90"/>
    </i>
    <i r="1" i="46">
      <x v="92"/>
    </i>
    <i r="1" i="46">
      <x v="93"/>
    </i>
    <i r="1" i="46">
      <x v="94"/>
    </i>
    <i r="1" i="46">
      <x v="95"/>
    </i>
    <i r="1" i="46">
      <x v="97"/>
    </i>
    <i r="1" i="46">
      <x v="98"/>
    </i>
    <i r="1" i="46">
      <x v="99"/>
    </i>
    <i r="1" i="46">
      <x v="100"/>
    </i>
    <i r="1" i="46">
      <x v="101"/>
    </i>
    <i i="47">
      <x v="47"/>
    </i>
    <i r="1" i="47">
      <x v="14"/>
    </i>
    <i r="1" i="47">
      <x v="16"/>
    </i>
    <i r="1" i="47">
      <x v="18"/>
    </i>
    <i r="1" i="47">
      <x v="25"/>
    </i>
    <i r="1" i="47">
      <x v="27"/>
    </i>
    <i r="1" i="47">
      <x v="29"/>
    </i>
    <i r="1" i="47">
      <x v="32"/>
    </i>
    <i r="1" i="47">
      <x v="33"/>
    </i>
    <i r="1" i="47">
      <x v="39"/>
    </i>
    <i r="1" i="47">
      <x v="40"/>
    </i>
    <i r="1" i="47">
      <x v="43"/>
    </i>
    <i r="1" i="47">
      <x v="44"/>
    </i>
    <i r="1" i="47">
      <x v="47"/>
    </i>
    <i r="1" i="47">
      <x v="48"/>
    </i>
    <i r="1" i="47">
      <x v="49"/>
    </i>
    <i r="1" i="47">
      <x v="52"/>
    </i>
    <i r="1" i="47">
      <x v="57"/>
    </i>
    <i r="1" i="47">
      <x v="58"/>
    </i>
    <i r="1" i="47">
      <x v="59"/>
    </i>
    <i r="1" i="47">
      <x v="60"/>
    </i>
    <i r="1" i="47">
      <x v="63"/>
    </i>
    <i r="1" i="47">
      <x v="64"/>
    </i>
    <i r="1" i="47">
      <x v="66"/>
    </i>
    <i r="1" i="47">
      <x v="67"/>
    </i>
    <i r="1" i="47">
      <x v="68"/>
    </i>
    <i r="1" i="47">
      <x v="71"/>
    </i>
    <i r="1" i="47">
      <x v="74"/>
    </i>
    <i r="1" i="47">
      <x v="75"/>
    </i>
    <i r="1" i="47">
      <x v="76"/>
    </i>
    <i r="1" i="47">
      <x v="78"/>
    </i>
    <i r="1" i="47">
      <x v="79"/>
    </i>
    <i r="1" i="47">
      <x v="80"/>
    </i>
    <i r="1" i="47">
      <x v="81"/>
    </i>
    <i r="1" i="47">
      <x v="82"/>
    </i>
    <i r="1" i="47">
      <x v="83"/>
    </i>
    <i r="1" i="47">
      <x v="84"/>
    </i>
    <i r="1" i="47">
      <x v="85"/>
    </i>
    <i r="1" i="47">
      <x v="87"/>
    </i>
    <i r="1" i="47">
      <x v="88"/>
    </i>
    <i r="1" i="47">
      <x v="89"/>
    </i>
    <i r="1" i="47">
      <x v="90"/>
    </i>
    <i r="1" i="47">
      <x v="92"/>
    </i>
    <i r="1" i="47">
      <x v="93"/>
    </i>
    <i r="1" i="47">
      <x v="94"/>
    </i>
    <i r="1" i="47">
      <x v="95"/>
    </i>
    <i r="1" i="47">
      <x v="97"/>
    </i>
    <i r="1" i="47">
      <x v="98"/>
    </i>
    <i r="1" i="47">
      <x v="99"/>
    </i>
    <i r="1" i="47">
      <x v="100"/>
    </i>
    <i r="1" i="47">
      <x v="101"/>
    </i>
    <i i="48">
      <x v="48"/>
    </i>
    <i r="1" i="48">
      <x v="14"/>
    </i>
    <i r="1" i="48">
      <x v="16"/>
    </i>
    <i r="1" i="48">
      <x v="18"/>
    </i>
    <i r="1" i="48">
      <x v="25"/>
    </i>
    <i r="1" i="48">
      <x v="27"/>
    </i>
    <i r="1" i="48">
      <x v="29"/>
    </i>
    <i r="1" i="48">
      <x v="32"/>
    </i>
    <i r="1" i="48">
      <x v="33"/>
    </i>
    <i r="1" i="48">
      <x v="39"/>
    </i>
    <i r="1" i="48">
      <x v="40"/>
    </i>
    <i r="1" i="48">
      <x v="43"/>
    </i>
    <i r="1" i="48">
      <x v="44"/>
    </i>
    <i r="1" i="48">
      <x v="47"/>
    </i>
    <i r="1" i="48">
      <x v="48"/>
    </i>
    <i r="1" i="48">
      <x v="49"/>
    </i>
    <i r="1" i="48">
      <x v="52"/>
    </i>
    <i r="1" i="48">
      <x v="57"/>
    </i>
    <i r="1" i="48">
      <x v="58"/>
    </i>
    <i r="1" i="48">
      <x v="59"/>
    </i>
    <i r="1" i="48">
      <x v="60"/>
    </i>
    <i r="1" i="48">
      <x v="63"/>
    </i>
    <i r="1" i="48">
      <x v="64"/>
    </i>
    <i r="1" i="48">
      <x v="66"/>
    </i>
    <i r="1" i="48">
      <x v="67"/>
    </i>
    <i r="1" i="48">
      <x v="68"/>
    </i>
    <i r="1" i="48">
      <x v="71"/>
    </i>
    <i r="1" i="48">
      <x v="74"/>
    </i>
    <i r="1" i="48">
      <x v="75"/>
    </i>
    <i r="1" i="48">
      <x v="76"/>
    </i>
    <i r="1" i="48">
      <x v="78"/>
    </i>
    <i r="1" i="48">
      <x v="79"/>
    </i>
    <i r="1" i="48">
      <x v="80"/>
    </i>
    <i r="1" i="48">
      <x v="81"/>
    </i>
    <i r="1" i="48">
      <x v="82"/>
    </i>
    <i r="1" i="48">
      <x v="83"/>
    </i>
    <i r="1" i="48">
      <x v="84"/>
    </i>
    <i r="1" i="48">
      <x v="85"/>
    </i>
    <i r="1" i="48">
      <x v="87"/>
    </i>
    <i r="1" i="48">
      <x v="88"/>
    </i>
    <i r="1" i="48">
      <x v="89"/>
    </i>
    <i r="1" i="48">
      <x v="90"/>
    </i>
    <i r="1" i="48">
      <x v="92"/>
    </i>
    <i r="1" i="48">
      <x v="93"/>
    </i>
    <i r="1" i="48">
      <x v="94"/>
    </i>
    <i r="1" i="48">
      <x v="95"/>
    </i>
    <i r="1" i="48">
      <x v="97"/>
    </i>
    <i r="1" i="48">
      <x v="98"/>
    </i>
    <i r="1" i="48">
      <x v="99"/>
    </i>
    <i r="1" i="48">
      <x v="100"/>
    </i>
    <i r="1" i="48">
      <x v="101"/>
    </i>
    <i i="49">
      <x v="49"/>
    </i>
    <i r="1" i="49">
      <x v="14"/>
    </i>
    <i r="1" i="49">
      <x v="16"/>
    </i>
    <i r="1" i="49">
      <x v="18"/>
    </i>
    <i r="1" i="49">
      <x v="25"/>
    </i>
    <i r="1" i="49">
      <x v="27"/>
    </i>
    <i r="1" i="49">
      <x v="29"/>
    </i>
    <i r="1" i="49">
      <x v="32"/>
    </i>
    <i r="1" i="49">
      <x v="33"/>
    </i>
    <i r="1" i="49">
      <x v="39"/>
    </i>
    <i r="1" i="49">
      <x v="40"/>
    </i>
    <i r="1" i="49">
      <x v="43"/>
    </i>
    <i r="1" i="49">
      <x v="44"/>
    </i>
    <i r="1" i="49">
      <x v="47"/>
    </i>
    <i r="1" i="49">
      <x v="48"/>
    </i>
    <i r="1" i="49">
      <x v="49"/>
    </i>
    <i r="1" i="49">
      <x v="52"/>
    </i>
    <i r="1" i="49">
      <x v="57"/>
    </i>
    <i r="1" i="49">
      <x v="58"/>
    </i>
    <i r="1" i="49">
      <x v="59"/>
    </i>
    <i r="1" i="49">
      <x v="60"/>
    </i>
    <i r="1" i="49">
      <x v="63"/>
    </i>
    <i r="1" i="49">
      <x v="64"/>
    </i>
    <i r="1" i="49">
      <x v="66"/>
    </i>
    <i r="1" i="49">
      <x v="67"/>
    </i>
    <i r="1" i="49">
      <x v="68"/>
    </i>
    <i r="1" i="49">
      <x v="71"/>
    </i>
    <i r="1" i="49">
      <x v="74"/>
    </i>
    <i r="1" i="49">
      <x v="75"/>
    </i>
    <i r="1" i="49">
      <x v="76"/>
    </i>
    <i r="1" i="49">
      <x v="78"/>
    </i>
    <i r="1" i="49">
      <x v="79"/>
    </i>
    <i r="1" i="49">
      <x v="80"/>
    </i>
    <i r="1" i="49">
      <x v="81"/>
    </i>
    <i r="1" i="49">
      <x v="82"/>
    </i>
    <i r="1" i="49">
      <x v="83"/>
    </i>
    <i r="1" i="49">
      <x v="84"/>
    </i>
    <i r="1" i="49">
      <x v="85"/>
    </i>
    <i r="1" i="49">
      <x v="87"/>
    </i>
    <i r="1" i="49">
      <x v="88"/>
    </i>
    <i r="1" i="49">
      <x v="89"/>
    </i>
    <i r="1" i="49">
      <x v="90"/>
    </i>
    <i r="1" i="49">
      <x v="92"/>
    </i>
    <i r="1" i="49">
      <x v="93"/>
    </i>
    <i r="1" i="49">
      <x v="94"/>
    </i>
    <i r="1" i="49">
      <x v="95"/>
    </i>
    <i r="1" i="49">
      <x v="97"/>
    </i>
    <i r="1" i="49">
      <x v="98"/>
    </i>
    <i r="1" i="49">
      <x v="99"/>
    </i>
    <i r="1" i="49">
      <x v="100"/>
    </i>
    <i r="1" i="49">
      <x v="101"/>
    </i>
    <i i="50">
      <x v="50"/>
    </i>
    <i r="1" i="50">
      <x v="14"/>
    </i>
    <i r="1" i="50">
      <x v="16"/>
    </i>
    <i r="1" i="50">
      <x v="18"/>
    </i>
    <i r="1" i="50">
      <x v="25"/>
    </i>
    <i r="1" i="50">
      <x v="27"/>
    </i>
    <i r="1" i="50">
      <x v="29"/>
    </i>
    <i r="1" i="50">
      <x v="32"/>
    </i>
    <i r="1" i="50">
      <x v="33"/>
    </i>
    <i r="1" i="50">
      <x v="39"/>
    </i>
    <i r="1" i="50">
      <x v="40"/>
    </i>
    <i r="1" i="50">
      <x v="43"/>
    </i>
    <i r="1" i="50">
      <x v="44"/>
    </i>
    <i r="1" i="50">
      <x v="47"/>
    </i>
    <i r="1" i="50">
      <x v="48"/>
    </i>
    <i r="1" i="50">
      <x v="49"/>
    </i>
    <i r="1" i="50">
      <x v="52"/>
    </i>
    <i r="1" i="50">
      <x v="57"/>
    </i>
    <i r="1" i="50">
      <x v="58"/>
    </i>
    <i r="1" i="50">
      <x v="59"/>
    </i>
    <i r="1" i="50">
      <x v="60"/>
    </i>
    <i r="1" i="50">
      <x v="63"/>
    </i>
    <i r="1" i="50">
      <x v="64"/>
    </i>
    <i r="1" i="50">
      <x v="66"/>
    </i>
    <i r="1" i="50">
      <x v="67"/>
    </i>
    <i r="1" i="50">
      <x v="68"/>
    </i>
    <i r="1" i="50">
      <x v="71"/>
    </i>
    <i r="1" i="50">
      <x v="74"/>
    </i>
    <i r="1" i="50">
      <x v="75"/>
    </i>
    <i r="1" i="50">
      <x v="76"/>
    </i>
    <i r="1" i="50">
      <x v="78"/>
    </i>
    <i r="1" i="50">
      <x v="79"/>
    </i>
    <i r="1" i="50">
      <x v="80"/>
    </i>
    <i r="1" i="50">
      <x v="81"/>
    </i>
    <i r="1" i="50">
      <x v="82"/>
    </i>
    <i r="1" i="50">
      <x v="83"/>
    </i>
    <i r="1" i="50">
      <x v="84"/>
    </i>
    <i r="1" i="50">
      <x v="85"/>
    </i>
    <i r="1" i="50">
      <x v="87"/>
    </i>
    <i r="1" i="50">
      <x v="88"/>
    </i>
    <i r="1" i="50">
      <x v="89"/>
    </i>
    <i r="1" i="50">
      <x v="90"/>
    </i>
    <i r="1" i="50">
      <x v="92"/>
    </i>
    <i r="1" i="50">
      <x v="93"/>
    </i>
    <i r="1" i="50">
      <x v="94"/>
    </i>
    <i r="1" i="50">
      <x v="95"/>
    </i>
    <i r="1" i="50">
      <x v="97"/>
    </i>
    <i r="1" i="50">
      <x v="98"/>
    </i>
    <i r="1" i="50">
      <x v="99"/>
    </i>
    <i r="1" i="50">
      <x v="100"/>
    </i>
    <i r="1" i="50">
      <x v="101"/>
    </i>
    <i i="51">
      <x v="51"/>
    </i>
    <i r="1" i="51">
      <x v="14"/>
    </i>
    <i r="1" i="51">
      <x v="16"/>
    </i>
    <i r="1" i="51">
      <x v="18"/>
    </i>
    <i r="1" i="51">
      <x v="25"/>
    </i>
    <i r="1" i="51">
      <x v="27"/>
    </i>
    <i r="1" i="51">
      <x v="29"/>
    </i>
    <i r="1" i="51">
      <x v="32"/>
    </i>
    <i r="1" i="51">
      <x v="33"/>
    </i>
    <i r="1" i="51">
      <x v="39"/>
    </i>
    <i r="1" i="51">
      <x v="40"/>
    </i>
    <i r="1" i="51">
      <x v="43"/>
    </i>
    <i r="1" i="51">
      <x v="44"/>
    </i>
    <i r="1" i="51">
      <x v="47"/>
    </i>
    <i r="1" i="51">
      <x v="48"/>
    </i>
    <i r="1" i="51">
      <x v="49"/>
    </i>
    <i r="1" i="51">
      <x v="52"/>
    </i>
    <i r="1" i="51">
      <x v="57"/>
    </i>
    <i r="1" i="51">
      <x v="58"/>
    </i>
    <i r="1" i="51">
      <x v="59"/>
    </i>
    <i r="1" i="51">
      <x v="60"/>
    </i>
    <i r="1" i="51">
      <x v="63"/>
    </i>
    <i r="1" i="51">
      <x v="64"/>
    </i>
    <i r="1" i="51">
      <x v="66"/>
    </i>
    <i r="1" i="51">
      <x v="67"/>
    </i>
    <i r="1" i="51">
      <x v="68"/>
    </i>
    <i r="1" i="51">
      <x v="71"/>
    </i>
    <i r="1" i="51">
      <x v="74"/>
    </i>
    <i r="1" i="51">
      <x v="75"/>
    </i>
    <i r="1" i="51">
      <x v="76"/>
    </i>
    <i r="1" i="51">
      <x v="78"/>
    </i>
    <i r="1" i="51">
      <x v="79"/>
    </i>
    <i r="1" i="51">
      <x v="80"/>
    </i>
    <i r="1" i="51">
      <x v="81"/>
    </i>
    <i r="1" i="51">
      <x v="82"/>
    </i>
    <i r="1" i="51">
      <x v="83"/>
    </i>
    <i r="1" i="51">
      <x v="84"/>
    </i>
    <i r="1" i="51">
      <x v="85"/>
    </i>
    <i r="1" i="51">
      <x v="87"/>
    </i>
    <i r="1" i="51">
      <x v="88"/>
    </i>
    <i r="1" i="51">
      <x v="89"/>
    </i>
    <i r="1" i="51">
      <x v="90"/>
    </i>
    <i r="1" i="51">
      <x v="92"/>
    </i>
    <i r="1" i="51">
      <x v="93"/>
    </i>
    <i r="1" i="51">
      <x v="94"/>
    </i>
    <i r="1" i="51">
      <x v="95"/>
    </i>
    <i r="1" i="51">
      <x v="97"/>
    </i>
    <i r="1" i="51">
      <x v="98"/>
    </i>
    <i r="1" i="51">
      <x v="99"/>
    </i>
    <i r="1" i="51">
      <x v="100"/>
    </i>
    <i r="1" i="51">
      <x v="101"/>
    </i>
    <i i="52">
      <x v="52"/>
    </i>
    <i r="1" i="52">
      <x v="14"/>
    </i>
    <i r="1" i="52">
      <x v="16"/>
    </i>
    <i r="1" i="52">
      <x v="18"/>
    </i>
    <i r="1" i="52">
      <x v="25"/>
    </i>
    <i r="1" i="52">
      <x v="27"/>
    </i>
    <i r="1" i="52">
      <x v="29"/>
    </i>
    <i r="1" i="52">
      <x v="32"/>
    </i>
    <i r="1" i="52">
      <x v="33"/>
    </i>
    <i r="1" i="52">
      <x v="39"/>
    </i>
    <i r="1" i="52">
      <x v="40"/>
    </i>
    <i r="1" i="52">
      <x v="43"/>
    </i>
    <i r="1" i="52">
      <x v="44"/>
    </i>
    <i r="1" i="52">
      <x v="47"/>
    </i>
    <i r="1" i="52">
      <x v="48"/>
    </i>
    <i r="1" i="52">
      <x v="49"/>
    </i>
    <i r="1" i="52">
      <x v="52"/>
    </i>
    <i r="1" i="52">
      <x v="57"/>
    </i>
    <i r="1" i="52">
      <x v="58"/>
    </i>
    <i r="1" i="52">
      <x v="59"/>
    </i>
    <i r="1" i="52">
      <x v="60"/>
    </i>
    <i r="1" i="52">
      <x v="63"/>
    </i>
    <i r="1" i="52">
      <x v="64"/>
    </i>
    <i r="1" i="52">
      <x v="66"/>
    </i>
    <i r="1" i="52">
      <x v="67"/>
    </i>
    <i r="1" i="52">
      <x v="68"/>
    </i>
    <i r="1" i="52">
      <x v="71"/>
    </i>
    <i r="1" i="52">
      <x v="74"/>
    </i>
    <i r="1" i="52">
      <x v="75"/>
    </i>
    <i r="1" i="52">
      <x v="76"/>
    </i>
    <i r="1" i="52">
      <x v="78"/>
    </i>
    <i r="1" i="52">
      <x v="79"/>
    </i>
    <i r="1" i="52">
      <x v="80"/>
    </i>
    <i r="1" i="52">
      <x v="81"/>
    </i>
    <i r="1" i="52">
      <x v="82"/>
    </i>
    <i r="1" i="52">
      <x v="83"/>
    </i>
    <i r="1" i="52">
      <x v="84"/>
    </i>
    <i r="1" i="52">
      <x v="85"/>
    </i>
    <i r="1" i="52">
      <x v="87"/>
    </i>
    <i r="1" i="52">
      <x v="88"/>
    </i>
    <i r="1" i="52">
      <x v="89"/>
    </i>
    <i r="1" i="52">
      <x v="90"/>
    </i>
    <i r="1" i="52">
      <x v="92"/>
    </i>
    <i r="1" i="52">
      <x v="93"/>
    </i>
    <i r="1" i="52">
      <x v="94"/>
    </i>
    <i r="1" i="52">
      <x v="95"/>
    </i>
    <i r="1" i="52">
      <x v="97"/>
    </i>
    <i r="1" i="52">
      <x v="98"/>
    </i>
    <i r="1" i="52">
      <x v="99"/>
    </i>
    <i r="1" i="52">
      <x v="100"/>
    </i>
    <i r="1" i="52">
      <x v="101"/>
    </i>
    <i t="grand">
      <x/>
    </i>
    <i t="grand" i="1">
      <x/>
    </i>
    <i t="grand" i="2">
      <x/>
    </i>
    <i t="grand" i="3">
      <x/>
    </i>
    <i t="grand" i="4">
      <x/>
    </i>
    <i t="grand" i="5">
      <x/>
    </i>
    <i t="grand" i="6">
      <x/>
    </i>
    <i t="grand" i="7">
      <x/>
    </i>
    <i t="grand" i="8">
      <x/>
    </i>
    <i t="grand" i="9">
      <x/>
    </i>
    <i t="grand" i="10">
      <x/>
    </i>
    <i t="grand" i="11">
      <x/>
    </i>
    <i t="grand" i="12">
      <x/>
    </i>
    <i t="grand" i="13">
      <x/>
    </i>
    <i t="grand" i="14">
      <x/>
    </i>
    <i t="grand" i="15">
      <x/>
    </i>
    <i t="grand" i="16">
      <x/>
    </i>
    <i t="grand" i="17">
      <x/>
    </i>
    <i t="grand" i="18">
      <x/>
    </i>
    <i t="grand" i="19">
      <x/>
    </i>
    <i t="grand" i="20">
      <x/>
    </i>
    <i t="grand" i="21">
      <x/>
    </i>
    <i t="grand" i="22">
      <x/>
    </i>
    <i t="grand" i="23">
      <x/>
    </i>
    <i t="grand" i="24">
      <x/>
    </i>
    <i t="grand" i="25">
      <x/>
    </i>
    <i t="grand" i="26">
      <x/>
    </i>
    <i t="grand" i="27">
      <x/>
    </i>
    <i t="grand" i="28">
      <x/>
    </i>
    <i t="grand" i="29">
      <x/>
    </i>
    <i t="grand" i="30">
      <x/>
    </i>
    <i t="grand" i="31">
      <x/>
    </i>
    <i t="grand" i="32">
      <x/>
    </i>
    <i t="grand" i="33">
      <x/>
    </i>
    <i t="grand" i="34">
      <x/>
    </i>
    <i t="grand" i="35">
      <x/>
    </i>
    <i t="grand" i="36">
      <x/>
    </i>
    <i t="grand" i="37">
      <x/>
    </i>
    <i t="grand" i="38">
      <x/>
    </i>
    <i t="grand" i="39">
      <x/>
    </i>
    <i t="grand" i="40">
      <x/>
    </i>
    <i t="grand" i="41">
      <x/>
    </i>
    <i t="grand" i="42">
      <x/>
    </i>
    <i t="grand" i="43">
      <x/>
    </i>
    <i t="grand" i="44">
      <x/>
    </i>
    <i t="grand" i="45">
      <x/>
    </i>
    <i t="grand" i="46">
      <x/>
    </i>
    <i t="grand" i="47">
      <x/>
    </i>
    <i t="grand" i="48">
      <x/>
    </i>
    <i t="grand" i="49">
      <x/>
    </i>
    <i t="grand" i="50">
      <x/>
    </i>
    <i t="grand" i="51">
      <x/>
    </i>
    <i t="grand" i="52">
      <x/>
    </i>
  </rowItems>
  <colItems count="1">
    <i/>
  </colItems>
  <pageFields count="2">
    <pageField fld="61" hier="-1"/>
    <pageField fld="62" item="2" hier="-1"/>
  </pageFields>
  <dataFields count="53">
    <dataField name="Sum of 1970-01-012" fld="60" baseField="0" baseItem="0"/>
    <dataField name="Sum of 1971-01-01" fld="59" baseField="0" baseItem="0"/>
    <dataField name="Sum of 1972-01-01" fld="58" baseField="0" baseItem="0"/>
    <dataField name="Sum of 1973-01-01" fld="57" baseField="0" baseItem="0"/>
    <dataField name="Sum of 1974-01-01" fld="56" baseField="0" baseItem="0"/>
    <dataField name="Sum of 1975-01-01" fld="55" baseField="0" baseItem="0"/>
    <dataField name="Sum of 1976-01-01" fld="54" baseField="0" baseItem="0"/>
    <dataField name="Sum of 1977-01-01" fld="53" baseField="0" baseItem="0"/>
    <dataField name="Sum of 1978-01-01" fld="52" baseField="0" baseItem="0"/>
    <dataField name="Sum of 1979-01-01" fld="51" baseField="0" baseItem="0"/>
    <dataField name="Sum of 1980-01-01" fld="50" baseField="0" baseItem="0"/>
    <dataField name="Sum of 1981-01-01" fld="49" baseField="0" baseItem="0"/>
    <dataField name="Sum of 1982-01-01" fld="48" baseField="0" baseItem="0"/>
    <dataField name="Sum of 1983-01-01" fld="47" baseField="0" baseItem="0"/>
    <dataField name="Sum of 1984-01-01" fld="46" baseField="0" baseItem="0"/>
    <dataField name="Sum of 1985-01-01" fld="45" baseField="0" baseItem="0"/>
    <dataField name="Sum of 1986-01-01" fld="44" baseField="0" baseItem="0"/>
    <dataField name="Sum of 1987-01-01" fld="43" baseField="0" baseItem="0"/>
    <dataField name="Sum of 1988-01-01" fld="42" baseField="0" baseItem="0"/>
    <dataField name="Sum of 1989-01-01" fld="41" baseField="0" baseItem="0"/>
    <dataField name="Sum of 1990-01-01" fld="40" baseField="0" baseItem="0"/>
    <dataField name="Sum of 1991-01-01" fld="39" baseField="0" baseItem="0"/>
    <dataField name="Sum of 1992-01-01" fld="38" baseField="0" baseItem="0"/>
    <dataField name="Sum of 1993-01-01" fld="37" baseField="0" baseItem="0"/>
    <dataField name="Sum of 1994-01-01" fld="36" baseField="0" baseItem="0"/>
    <dataField name="Sum of 1995-01-01" fld="35" baseField="0" baseItem="0"/>
    <dataField name="Sum of 1996-01-01" fld="34" baseField="0" baseItem="0"/>
    <dataField name="Sum of 1997-01-01" fld="33" baseField="0" baseItem="0"/>
    <dataField name="Sum of 1998-01-01" fld="32" baseField="0" baseItem="0"/>
    <dataField name="Sum of 1999-01-01" fld="31" baseField="0" baseItem="0"/>
    <dataField name="Sum of 2000-01-01" fld="30" baseField="0" baseItem="0"/>
    <dataField name="Sum of 2001-01-01" fld="29" baseField="0" baseItem="0"/>
    <dataField name="Sum of 2002-01-01" fld="28" baseField="0" baseItem="0"/>
    <dataField name="Sum of 2003-01-01" fld="27" baseField="0" baseItem="0"/>
    <dataField name="Sum of 2004-01-01" fld="26" baseField="0" baseItem="0"/>
    <dataField name="Sum of 2005-01-01" fld="25" baseField="0" baseItem="0"/>
    <dataField name="Sum of 2006-01-01" fld="24" baseField="0" baseItem="0"/>
    <dataField name="Sum of 2007-01-01" fld="23" baseField="0" baseItem="0"/>
    <dataField name="Sum of 2008-01-01" fld="22" baseField="0" baseItem="0"/>
    <dataField name="Sum of 2009-01-01" fld="21" baseField="0" baseItem="0"/>
    <dataField name="Sum of 2010-01-01" fld="20" baseField="0" baseItem="0"/>
    <dataField name="Sum of 2011-01-01" fld="19" baseField="0" baseItem="0"/>
    <dataField name="Sum of 2012-01-01" fld="18" baseField="0" baseItem="0"/>
    <dataField name="Sum of 2013-01-01" fld="17" baseField="0" baseItem="0"/>
    <dataField name="Sum of 2014-01-01" fld="16" baseField="0" baseItem="0"/>
    <dataField name="Sum of 2015-01-01" fld="15" baseField="0" baseItem="0"/>
    <dataField name="Sum of 2016-01-01" fld="14" baseField="0" baseItem="0"/>
    <dataField name="Sum of 2017-01-01" fld="13" baseField="0" baseItem="0"/>
    <dataField name="Sum of 2018-01-01" fld="12" baseField="0" baseItem="0"/>
    <dataField name="Sum of 2019-01-01" fld="11" baseField="0" baseItem="0"/>
    <dataField name="Sum of 2020-01-01" fld="10" baseField="0" baseItem="0"/>
    <dataField name="Sum of 2021-01-012" fld="9" baseField="0" baseItem="0"/>
    <dataField name="Sum of 2022-01-01" fld="8"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SEDS_Cons" cacheId="8"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C7:D2816" firstHeaderRow="1" firstDataRow="1" firstDataCol="1" rowPageCount="2" colPageCount="1"/>
  <pivotFields count="63">
    <pivotField showAll="0"/>
    <pivotField showAll="0"/>
    <pivotField showAll="0"/>
    <pivotField showAll="0"/>
    <pivotField showAll="0"/>
    <pivotField showAll="0"/>
    <pivotField showAll="0"/>
    <pivotField axis="axisRow" showAll="0">
      <items count="287">
        <item x="62"/>
        <item x="70"/>
        <item x="96"/>
        <item x="1"/>
        <item x="80"/>
        <item x="45"/>
        <item x="8"/>
        <item x="11"/>
        <item x="50"/>
        <item x="39"/>
        <item x="59"/>
        <item x="58"/>
        <item x="85"/>
        <item x="101"/>
        <item x="92"/>
        <item x="29"/>
        <item x="19"/>
        <item x="7"/>
        <item x="34"/>
        <item x="90"/>
        <item x="41"/>
        <item x="60"/>
        <item x="26"/>
        <item x="75"/>
        <item x="52"/>
        <item x="99"/>
        <item x="77"/>
        <item x="31"/>
        <item x="51"/>
        <item x="54"/>
        <item x="69"/>
        <item x="91"/>
        <item x="12"/>
        <item x="48"/>
        <item x="63"/>
        <item x="27"/>
        <item x="82"/>
        <item x="44"/>
        <item x="78"/>
        <item x="6"/>
        <item x="68"/>
        <item x="28"/>
        <item x="53"/>
        <item x="16"/>
        <item x="57"/>
        <item x="15"/>
        <item x="88"/>
        <item x="79"/>
        <item x="87"/>
        <item x="67"/>
        <item x="3"/>
        <item x="24"/>
        <item x="66"/>
        <item x="84"/>
        <item x="93"/>
        <item x="21"/>
        <item x="5"/>
        <item x="37"/>
        <item x="71"/>
        <item x="49"/>
        <item x="97"/>
        <item x="23"/>
        <item x="36"/>
        <item x="17"/>
        <item x="95"/>
        <item x="20"/>
        <item x="76"/>
        <item x="98"/>
        <item x="30"/>
        <item x="40"/>
        <item x="0"/>
        <item x="14"/>
        <item x="18"/>
        <item x="22"/>
        <item x="72"/>
        <item x="25"/>
        <item x="61"/>
        <item x="65"/>
        <item x="47"/>
        <item x="2"/>
        <item x="100"/>
        <item x="74"/>
        <item x="42"/>
        <item x="56"/>
        <item x="46"/>
        <item x="13"/>
        <item x="35"/>
        <item x="32"/>
        <item x="38"/>
        <item x="10"/>
        <item x="33"/>
        <item x="94"/>
        <item x="89"/>
        <item x="81"/>
        <item x="86"/>
        <item x="4"/>
        <item x="73"/>
        <item x="64"/>
        <item x="83"/>
        <item x="9"/>
        <item x="55"/>
        <item x="43"/>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t="default"/>
      </items>
    </pivotField>
    <pivotField dataField="1" showAll="0"/>
    <pivotField dataField="1" showAl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axis="axisPage" showAll="0" defaultSubtotal="0">
      <items count="9">
        <item x="4"/>
        <item x="8"/>
        <item x="6"/>
        <item x="7"/>
        <item x="5"/>
        <item x="0"/>
        <item x="3"/>
        <item x="2"/>
        <item x="1"/>
      </items>
    </pivotField>
    <pivotField axis="axisPage" showAll="0" defaultSubtotal="0">
      <items count="17">
        <item m="1" x="16"/>
        <item x="2"/>
        <item x="0"/>
        <item m="1" x="6"/>
        <item x="4"/>
        <item x="3"/>
        <item x="1"/>
        <item m="1" x="13"/>
        <item x="5"/>
        <item m="1" x="11"/>
        <item m="1" x="8"/>
        <item m="1" x="15"/>
        <item m="1" x="12"/>
        <item m="1" x="9"/>
        <item m="1" x="14"/>
        <item m="1" x="10"/>
        <item m="1" x="7"/>
      </items>
    </pivotField>
  </pivotFields>
  <rowFields count="2">
    <field x="-2"/>
    <field x="7"/>
  </rowFields>
  <rowItems count="2809">
    <i>
      <x/>
    </i>
    <i r="1">
      <x v="3"/>
    </i>
    <i r="1">
      <x v="5"/>
    </i>
    <i r="1">
      <x v="6"/>
    </i>
    <i r="1">
      <x v="7"/>
    </i>
    <i r="1">
      <x v="8"/>
    </i>
    <i r="1">
      <x v="9"/>
    </i>
    <i r="1">
      <x v="15"/>
    </i>
    <i r="1">
      <x v="16"/>
    </i>
    <i r="1">
      <x v="17"/>
    </i>
    <i r="1">
      <x v="18"/>
    </i>
    <i r="1">
      <x v="20"/>
    </i>
    <i r="1">
      <x v="22"/>
    </i>
    <i r="1">
      <x v="27"/>
    </i>
    <i r="1">
      <x v="32"/>
    </i>
    <i r="1">
      <x v="33"/>
    </i>
    <i r="1">
      <x v="35"/>
    </i>
    <i r="1">
      <x v="37"/>
    </i>
    <i r="1">
      <x v="39"/>
    </i>
    <i r="1">
      <x v="41"/>
    </i>
    <i r="1">
      <x v="43"/>
    </i>
    <i r="1">
      <x v="45"/>
    </i>
    <i r="1">
      <x v="50"/>
    </i>
    <i r="1">
      <x v="51"/>
    </i>
    <i r="1">
      <x v="55"/>
    </i>
    <i r="1">
      <x v="56"/>
    </i>
    <i r="1">
      <x v="57"/>
    </i>
    <i r="1">
      <x v="59"/>
    </i>
    <i r="1">
      <x v="61"/>
    </i>
    <i r="1">
      <x v="62"/>
    </i>
    <i r="1">
      <x v="63"/>
    </i>
    <i r="1">
      <x v="65"/>
    </i>
    <i r="1">
      <x v="68"/>
    </i>
    <i r="1">
      <x v="69"/>
    </i>
    <i r="1">
      <x v="70"/>
    </i>
    <i r="1">
      <x v="71"/>
    </i>
    <i r="1">
      <x v="72"/>
    </i>
    <i r="1">
      <x v="73"/>
    </i>
    <i r="1">
      <x v="75"/>
    </i>
    <i r="1">
      <x v="78"/>
    </i>
    <i r="1">
      <x v="79"/>
    </i>
    <i r="1">
      <x v="82"/>
    </i>
    <i r="1">
      <x v="84"/>
    </i>
    <i r="1">
      <x v="85"/>
    </i>
    <i r="1">
      <x v="86"/>
    </i>
    <i r="1">
      <x v="87"/>
    </i>
    <i r="1">
      <x v="88"/>
    </i>
    <i r="1">
      <x v="89"/>
    </i>
    <i r="1">
      <x v="90"/>
    </i>
    <i r="1">
      <x v="95"/>
    </i>
    <i r="1">
      <x v="99"/>
    </i>
    <i r="1">
      <x v="101"/>
    </i>
    <i i="1">
      <x v="1"/>
    </i>
    <i r="1" i="1">
      <x v="3"/>
    </i>
    <i r="1" i="1">
      <x v="5"/>
    </i>
    <i r="1" i="1">
      <x v="6"/>
    </i>
    <i r="1" i="1">
      <x v="7"/>
    </i>
    <i r="1" i="1">
      <x v="8"/>
    </i>
    <i r="1" i="1">
      <x v="9"/>
    </i>
    <i r="1" i="1">
      <x v="15"/>
    </i>
    <i r="1" i="1">
      <x v="16"/>
    </i>
    <i r="1" i="1">
      <x v="17"/>
    </i>
    <i r="1" i="1">
      <x v="18"/>
    </i>
    <i r="1" i="1">
      <x v="20"/>
    </i>
    <i r="1" i="1">
      <x v="22"/>
    </i>
    <i r="1" i="1">
      <x v="27"/>
    </i>
    <i r="1" i="1">
      <x v="32"/>
    </i>
    <i r="1" i="1">
      <x v="33"/>
    </i>
    <i r="1" i="1">
      <x v="35"/>
    </i>
    <i r="1" i="1">
      <x v="37"/>
    </i>
    <i r="1" i="1">
      <x v="39"/>
    </i>
    <i r="1" i="1">
      <x v="41"/>
    </i>
    <i r="1" i="1">
      <x v="43"/>
    </i>
    <i r="1" i="1">
      <x v="45"/>
    </i>
    <i r="1" i="1">
      <x v="50"/>
    </i>
    <i r="1" i="1">
      <x v="51"/>
    </i>
    <i r="1" i="1">
      <x v="55"/>
    </i>
    <i r="1" i="1">
      <x v="56"/>
    </i>
    <i r="1" i="1">
      <x v="57"/>
    </i>
    <i r="1" i="1">
      <x v="59"/>
    </i>
    <i r="1" i="1">
      <x v="61"/>
    </i>
    <i r="1" i="1">
      <x v="62"/>
    </i>
    <i r="1" i="1">
      <x v="63"/>
    </i>
    <i r="1" i="1">
      <x v="65"/>
    </i>
    <i r="1" i="1">
      <x v="68"/>
    </i>
    <i r="1" i="1">
      <x v="69"/>
    </i>
    <i r="1" i="1">
      <x v="70"/>
    </i>
    <i r="1" i="1">
      <x v="71"/>
    </i>
    <i r="1" i="1">
      <x v="72"/>
    </i>
    <i r="1" i="1">
      <x v="73"/>
    </i>
    <i r="1" i="1">
      <x v="75"/>
    </i>
    <i r="1" i="1">
      <x v="78"/>
    </i>
    <i r="1" i="1">
      <x v="79"/>
    </i>
    <i r="1" i="1">
      <x v="82"/>
    </i>
    <i r="1" i="1">
      <x v="84"/>
    </i>
    <i r="1" i="1">
      <x v="85"/>
    </i>
    <i r="1" i="1">
      <x v="86"/>
    </i>
    <i r="1" i="1">
      <x v="87"/>
    </i>
    <i r="1" i="1">
      <x v="88"/>
    </i>
    <i r="1" i="1">
      <x v="89"/>
    </i>
    <i r="1" i="1">
      <x v="90"/>
    </i>
    <i r="1" i="1">
      <x v="95"/>
    </i>
    <i r="1" i="1">
      <x v="99"/>
    </i>
    <i r="1" i="1">
      <x v="101"/>
    </i>
    <i i="2">
      <x v="2"/>
    </i>
    <i r="1" i="2">
      <x v="3"/>
    </i>
    <i r="1" i="2">
      <x v="5"/>
    </i>
    <i r="1" i="2">
      <x v="6"/>
    </i>
    <i r="1" i="2">
      <x v="7"/>
    </i>
    <i r="1" i="2">
      <x v="8"/>
    </i>
    <i r="1" i="2">
      <x v="9"/>
    </i>
    <i r="1" i="2">
      <x v="15"/>
    </i>
    <i r="1" i="2">
      <x v="16"/>
    </i>
    <i r="1" i="2">
      <x v="17"/>
    </i>
    <i r="1" i="2">
      <x v="18"/>
    </i>
    <i r="1" i="2">
      <x v="20"/>
    </i>
    <i r="1" i="2">
      <x v="22"/>
    </i>
    <i r="1" i="2">
      <x v="27"/>
    </i>
    <i r="1" i="2">
      <x v="32"/>
    </i>
    <i r="1" i="2">
      <x v="33"/>
    </i>
    <i r="1" i="2">
      <x v="35"/>
    </i>
    <i r="1" i="2">
      <x v="37"/>
    </i>
    <i r="1" i="2">
      <x v="39"/>
    </i>
    <i r="1" i="2">
      <x v="41"/>
    </i>
    <i r="1" i="2">
      <x v="43"/>
    </i>
    <i r="1" i="2">
      <x v="45"/>
    </i>
    <i r="1" i="2">
      <x v="50"/>
    </i>
    <i r="1" i="2">
      <x v="51"/>
    </i>
    <i r="1" i="2">
      <x v="55"/>
    </i>
    <i r="1" i="2">
      <x v="56"/>
    </i>
    <i r="1" i="2">
      <x v="57"/>
    </i>
    <i r="1" i="2">
      <x v="59"/>
    </i>
    <i r="1" i="2">
      <x v="61"/>
    </i>
    <i r="1" i="2">
      <x v="62"/>
    </i>
    <i r="1" i="2">
      <x v="63"/>
    </i>
    <i r="1" i="2">
      <x v="65"/>
    </i>
    <i r="1" i="2">
      <x v="68"/>
    </i>
    <i r="1" i="2">
      <x v="69"/>
    </i>
    <i r="1" i="2">
      <x v="70"/>
    </i>
    <i r="1" i="2">
      <x v="71"/>
    </i>
    <i r="1" i="2">
      <x v="72"/>
    </i>
    <i r="1" i="2">
      <x v="73"/>
    </i>
    <i r="1" i="2">
      <x v="75"/>
    </i>
    <i r="1" i="2">
      <x v="78"/>
    </i>
    <i r="1" i="2">
      <x v="79"/>
    </i>
    <i r="1" i="2">
      <x v="82"/>
    </i>
    <i r="1" i="2">
      <x v="84"/>
    </i>
    <i r="1" i="2">
      <x v="85"/>
    </i>
    <i r="1" i="2">
      <x v="86"/>
    </i>
    <i r="1" i="2">
      <x v="87"/>
    </i>
    <i r="1" i="2">
      <x v="88"/>
    </i>
    <i r="1" i="2">
      <x v="89"/>
    </i>
    <i r="1" i="2">
      <x v="90"/>
    </i>
    <i r="1" i="2">
      <x v="95"/>
    </i>
    <i r="1" i="2">
      <x v="99"/>
    </i>
    <i r="1" i="2">
      <x v="101"/>
    </i>
    <i i="3">
      <x v="3"/>
    </i>
    <i r="1" i="3">
      <x v="3"/>
    </i>
    <i r="1" i="3">
      <x v="5"/>
    </i>
    <i r="1" i="3">
      <x v="6"/>
    </i>
    <i r="1" i="3">
      <x v="7"/>
    </i>
    <i r="1" i="3">
      <x v="8"/>
    </i>
    <i r="1" i="3">
      <x v="9"/>
    </i>
    <i r="1" i="3">
      <x v="15"/>
    </i>
    <i r="1" i="3">
      <x v="16"/>
    </i>
    <i r="1" i="3">
      <x v="17"/>
    </i>
    <i r="1" i="3">
      <x v="18"/>
    </i>
    <i r="1" i="3">
      <x v="20"/>
    </i>
    <i r="1" i="3">
      <x v="22"/>
    </i>
    <i r="1" i="3">
      <x v="27"/>
    </i>
    <i r="1" i="3">
      <x v="32"/>
    </i>
    <i r="1" i="3">
      <x v="33"/>
    </i>
    <i r="1" i="3">
      <x v="35"/>
    </i>
    <i r="1" i="3">
      <x v="37"/>
    </i>
    <i r="1" i="3">
      <x v="39"/>
    </i>
    <i r="1" i="3">
      <x v="41"/>
    </i>
    <i r="1" i="3">
      <x v="43"/>
    </i>
    <i r="1" i="3">
      <x v="45"/>
    </i>
    <i r="1" i="3">
      <x v="50"/>
    </i>
    <i r="1" i="3">
      <x v="51"/>
    </i>
    <i r="1" i="3">
      <x v="55"/>
    </i>
    <i r="1" i="3">
      <x v="56"/>
    </i>
    <i r="1" i="3">
      <x v="57"/>
    </i>
    <i r="1" i="3">
      <x v="59"/>
    </i>
    <i r="1" i="3">
      <x v="61"/>
    </i>
    <i r="1" i="3">
      <x v="62"/>
    </i>
    <i r="1" i="3">
      <x v="63"/>
    </i>
    <i r="1" i="3">
      <x v="65"/>
    </i>
    <i r="1" i="3">
      <x v="68"/>
    </i>
    <i r="1" i="3">
      <x v="69"/>
    </i>
    <i r="1" i="3">
      <x v="70"/>
    </i>
    <i r="1" i="3">
      <x v="71"/>
    </i>
    <i r="1" i="3">
      <x v="72"/>
    </i>
    <i r="1" i="3">
      <x v="73"/>
    </i>
    <i r="1" i="3">
      <x v="75"/>
    </i>
    <i r="1" i="3">
      <x v="78"/>
    </i>
    <i r="1" i="3">
      <x v="79"/>
    </i>
    <i r="1" i="3">
      <x v="82"/>
    </i>
    <i r="1" i="3">
      <x v="84"/>
    </i>
    <i r="1" i="3">
      <x v="85"/>
    </i>
    <i r="1" i="3">
      <x v="86"/>
    </i>
    <i r="1" i="3">
      <x v="87"/>
    </i>
    <i r="1" i="3">
      <x v="88"/>
    </i>
    <i r="1" i="3">
      <x v="89"/>
    </i>
    <i r="1" i="3">
      <x v="90"/>
    </i>
    <i r="1" i="3">
      <x v="95"/>
    </i>
    <i r="1" i="3">
      <x v="99"/>
    </i>
    <i r="1" i="3">
      <x v="101"/>
    </i>
    <i i="4">
      <x v="4"/>
    </i>
    <i r="1" i="4">
      <x v="3"/>
    </i>
    <i r="1" i="4">
      <x v="5"/>
    </i>
    <i r="1" i="4">
      <x v="6"/>
    </i>
    <i r="1" i="4">
      <x v="7"/>
    </i>
    <i r="1" i="4">
      <x v="8"/>
    </i>
    <i r="1" i="4">
      <x v="9"/>
    </i>
    <i r="1" i="4">
      <x v="15"/>
    </i>
    <i r="1" i="4">
      <x v="16"/>
    </i>
    <i r="1" i="4">
      <x v="17"/>
    </i>
    <i r="1" i="4">
      <x v="18"/>
    </i>
    <i r="1" i="4">
      <x v="20"/>
    </i>
    <i r="1" i="4">
      <x v="22"/>
    </i>
    <i r="1" i="4">
      <x v="27"/>
    </i>
    <i r="1" i="4">
      <x v="32"/>
    </i>
    <i r="1" i="4">
      <x v="33"/>
    </i>
    <i r="1" i="4">
      <x v="35"/>
    </i>
    <i r="1" i="4">
      <x v="37"/>
    </i>
    <i r="1" i="4">
      <x v="39"/>
    </i>
    <i r="1" i="4">
      <x v="41"/>
    </i>
    <i r="1" i="4">
      <x v="43"/>
    </i>
    <i r="1" i="4">
      <x v="45"/>
    </i>
    <i r="1" i="4">
      <x v="50"/>
    </i>
    <i r="1" i="4">
      <x v="51"/>
    </i>
    <i r="1" i="4">
      <x v="55"/>
    </i>
    <i r="1" i="4">
      <x v="56"/>
    </i>
    <i r="1" i="4">
      <x v="57"/>
    </i>
    <i r="1" i="4">
      <x v="59"/>
    </i>
    <i r="1" i="4">
      <x v="61"/>
    </i>
    <i r="1" i="4">
      <x v="62"/>
    </i>
    <i r="1" i="4">
      <x v="63"/>
    </i>
    <i r="1" i="4">
      <x v="65"/>
    </i>
    <i r="1" i="4">
      <x v="68"/>
    </i>
    <i r="1" i="4">
      <x v="69"/>
    </i>
    <i r="1" i="4">
      <x v="70"/>
    </i>
    <i r="1" i="4">
      <x v="71"/>
    </i>
    <i r="1" i="4">
      <x v="72"/>
    </i>
    <i r="1" i="4">
      <x v="73"/>
    </i>
    <i r="1" i="4">
      <x v="75"/>
    </i>
    <i r="1" i="4">
      <x v="78"/>
    </i>
    <i r="1" i="4">
      <x v="79"/>
    </i>
    <i r="1" i="4">
      <x v="82"/>
    </i>
    <i r="1" i="4">
      <x v="84"/>
    </i>
    <i r="1" i="4">
      <x v="85"/>
    </i>
    <i r="1" i="4">
      <x v="86"/>
    </i>
    <i r="1" i="4">
      <x v="87"/>
    </i>
    <i r="1" i="4">
      <x v="88"/>
    </i>
    <i r="1" i="4">
      <x v="89"/>
    </i>
    <i r="1" i="4">
      <x v="90"/>
    </i>
    <i r="1" i="4">
      <x v="95"/>
    </i>
    <i r="1" i="4">
      <x v="99"/>
    </i>
    <i r="1" i="4">
      <x v="101"/>
    </i>
    <i i="5">
      <x v="5"/>
    </i>
    <i r="1" i="5">
      <x v="3"/>
    </i>
    <i r="1" i="5">
      <x v="5"/>
    </i>
    <i r="1" i="5">
      <x v="6"/>
    </i>
    <i r="1" i="5">
      <x v="7"/>
    </i>
    <i r="1" i="5">
      <x v="8"/>
    </i>
    <i r="1" i="5">
      <x v="9"/>
    </i>
    <i r="1" i="5">
      <x v="15"/>
    </i>
    <i r="1" i="5">
      <x v="16"/>
    </i>
    <i r="1" i="5">
      <x v="17"/>
    </i>
    <i r="1" i="5">
      <x v="18"/>
    </i>
    <i r="1" i="5">
      <x v="20"/>
    </i>
    <i r="1" i="5">
      <x v="22"/>
    </i>
    <i r="1" i="5">
      <x v="27"/>
    </i>
    <i r="1" i="5">
      <x v="32"/>
    </i>
    <i r="1" i="5">
      <x v="33"/>
    </i>
    <i r="1" i="5">
      <x v="35"/>
    </i>
    <i r="1" i="5">
      <x v="37"/>
    </i>
    <i r="1" i="5">
      <x v="39"/>
    </i>
    <i r="1" i="5">
      <x v="41"/>
    </i>
    <i r="1" i="5">
      <x v="43"/>
    </i>
    <i r="1" i="5">
      <x v="45"/>
    </i>
    <i r="1" i="5">
      <x v="50"/>
    </i>
    <i r="1" i="5">
      <x v="51"/>
    </i>
    <i r="1" i="5">
      <x v="55"/>
    </i>
    <i r="1" i="5">
      <x v="56"/>
    </i>
    <i r="1" i="5">
      <x v="57"/>
    </i>
    <i r="1" i="5">
      <x v="59"/>
    </i>
    <i r="1" i="5">
      <x v="61"/>
    </i>
    <i r="1" i="5">
      <x v="62"/>
    </i>
    <i r="1" i="5">
      <x v="63"/>
    </i>
    <i r="1" i="5">
      <x v="65"/>
    </i>
    <i r="1" i="5">
      <x v="68"/>
    </i>
    <i r="1" i="5">
      <x v="69"/>
    </i>
    <i r="1" i="5">
      <x v="70"/>
    </i>
    <i r="1" i="5">
      <x v="71"/>
    </i>
    <i r="1" i="5">
      <x v="72"/>
    </i>
    <i r="1" i="5">
      <x v="73"/>
    </i>
    <i r="1" i="5">
      <x v="75"/>
    </i>
    <i r="1" i="5">
      <x v="78"/>
    </i>
    <i r="1" i="5">
      <x v="79"/>
    </i>
    <i r="1" i="5">
      <x v="82"/>
    </i>
    <i r="1" i="5">
      <x v="84"/>
    </i>
    <i r="1" i="5">
      <x v="85"/>
    </i>
    <i r="1" i="5">
      <x v="86"/>
    </i>
    <i r="1" i="5">
      <x v="87"/>
    </i>
    <i r="1" i="5">
      <x v="88"/>
    </i>
    <i r="1" i="5">
      <x v="89"/>
    </i>
    <i r="1" i="5">
      <x v="90"/>
    </i>
    <i r="1" i="5">
      <x v="95"/>
    </i>
    <i r="1" i="5">
      <x v="99"/>
    </i>
    <i r="1" i="5">
      <x v="101"/>
    </i>
    <i i="6">
      <x v="6"/>
    </i>
    <i r="1" i="6">
      <x v="3"/>
    </i>
    <i r="1" i="6">
      <x v="5"/>
    </i>
    <i r="1" i="6">
      <x v="6"/>
    </i>
    <i r="1" i="6">
      <x v="7"/>
    </i>
    <i r="1" i="6">
      <x v="8"/>
    </i>
    <i r="1" i="6">
      <x v="9"/>
    </i>
    <i r="1" i="6">
      <x v="15"/>
    </i>
    <i r="1" i="6">
      <x v="16"/>
    </i>
    <i r="1" i="6">
      <x v="17"/>
    </i>
    <i r="1" i="6">
      <x v="18"/>
    </i>
    <i r="1" i="6">
      <x v="20"/>
    </i>
    <i r="1" i="6">
      <x v="22"/>
    </i>
    <i r="1" i="6">
      <x v="27"/>
    </i>
    <i r="1" i="6">
      <x v="32"/>
    </i>
    <i r="1" i="6">
      <x v="33"/>
    </i>
    <i r="1" i="6">
      <x v="35"/>
    </i>
    <i r="1" i="6">
      <x v="37"/>
    </i>
    <i r="1" i="6">
      <x v="39"/>
    </i>
    <i r="1" i="6">
      <x v="41"/>
    </i>
    <i r="1" i="6">
      <x v="43"/>
    </i>
    <i r="1" i="6">
      <x v="45"/>
    </i>
    <i r="1" i="6">
      <x v="50"/>
    </i>
    <i r="1" i="6">
      <x v="51"/>
    </i>
    <i r="1" i="6">
      <x v="55"/>
    </i>
    <i r="1" i="6">
      <x v="56"/>
    </i>
    <i r="1" i="6">
      <x v="57"/>
    </i>
    <i r="1" i="6">
      <x v="59"/>
    </i>
    <i r="1" i="6">
      <x v="61"/>
    </i>
    <i r="1" i="6">
      <x v="62"/>
    </i>
    <i r="1" i="6">
      <x v="63"/>
    </i>
    <i r="1" i="6">
      <x v="65"/>
    </i>
    <i r="1" i="6">
      <x v="68"/>
    </i>
    <i r="1" i="6">
      <x v="69"/>
    </i>
    <i r="1" i="6">
      <x v="70"/>
    </i>
    <i r="1" i="6">
      <x v="71"/>
    </i>
    <i r="1" i="6">
      <x v="72"/>
    </i>
    <i r="1" i="6">
      <x v="73"/>
    </i>
    <i r="1" i="6">
      <x v="75"/>
    </i>
    <i r="1" i="6">
      <x v="78"/>
    </i>
    <i r="1" i="6">
      <x v="79"/>
    </i>
    <i r="1" i="6">
      <x v="82"/>
    </i>
    <i r="1" i="6">
      <x v="84"/>
    </i>
    <i r="1" i="6">
      <x v="85"/>
    </i>
    <i r="1" i="6">
      <x v="86"/>
    </i>
    <i r="1" i="6">
      <x v="87"/>
    </i>
    <i r="1" i="6">
      <x v="88"/>
    </i>
    <i r="1" i="6">
      <x v="89"/>
    </i>
    <i r="1" i="6">
      <x v="90"/>
    </i>
    <i r="1" i="6">
      <x v="95"/>
    </i>
    <i r="1" i="6">
      <x v="99"/>
    </i>
    <i r="1" i="6">
      <x v="101"/>
    </i>
    <i i="7">
      <x v="7"/>
    </i>
    <i r="1" i="7">
      <x v="3"/>
    </i>
    <i r="1" i="7">
      <x v="5"/>
    </i>
    <i r="1" i="7">
      <x v="6"/>
    </i>
    <i r="1" i="7">
      <x v="7"/>
    </i>
    <i r="1" i="7">
      <x v="8"/>
    </i>
    <i r="1" i="7">
      <x v="9"/>
    </i>
    <i r="1" i="7">
      <x v="15"/>
    </i>
    <i r="1" i="7">
      <x v="16"/>
    </i>
    <i r="1" i="7">
      <x v="17"/>
    </i>
    <i r="1" i="7">
      <x v="18"/>
    </i>
    <i r="1" i="7">
      <x v="20"/>
    </i>
    <i r="1" i="7">
      <x v="22"/>
    </i>
    <i r="1" i="7">
      <x v="27"/>
    </i>
    <i r="1" i="7">
      <x v="32"/>
    </i>
    <i r="1" i="7">
      <x v="33"/>
    </i>
    <i r="1" i="7">
      <x v="35"/>
    </i>
    <i r="1" i="7">
      <x v="37"/>
    </i>
    <i r="1" i="7">
      <x v="39"/>
    </i>
    <i r="1" i="7">
      <x v="41"/>
    </i>
    <i r="1" i="7">
      <x v="43"/>
    </i>
    <i r="1" i="7">
      <x v="45"/>
    </i>
    <i r="1" i="7">
      <x v="50"/>
    </i>
    <i r="1" i="7">
      <x v="51"/>
    </i>
    <i r="1" i="7">
      <x v="55"/>
    </i>
    <i r="1" i="7">
      <x v="56"/>
    </i>
    <i r="1" i="7">
      <x v="57"/>
    </i>
    <i r="1" i="7">
      <x v="59"/>
    </i>
    <i r="1" i="7">
      <x v="61"/>
    </i>
    <i r="1" i="7">
      <x v="62"/>
    </i>
    <i r="1" i="7">
      <x v="63"/>
    </i>
    <i r="1" i="7">
      <x v="65"/>
    </i>
    <i r="1" i="7">
      <x v="68"/>
    </i>
    <i r="1" i="7">
      <x v="69"/>
    </i>
    <i r="1" i="7">
      <x v="70"/>
    </i>
    <i r="1" i="7">
      <x v="71"/>
    </i>
    <i r="1" i="7">
      <x v="72"/>
    </i>
    <i r="1" i="7">
      <x v="73"/>
    </i>
    <i r="1" i="7">
      <x v="75"/>
    </i>
    <i r="1" i="7">
      <x v="78"/>
    </i>
    <i r="1" i="7">
      <x v="79"/>
    </i>
    <i r="1" i="7">
      <x v="82"/>
    </i>
    <i r="1" i="7">
      <x v="84"/>
    </i>
    <i r="1" i="7">
      <x v="85"/>
    </i>
    <i r="1" i="7">
      <x v="86"/>
    </i>
    <i r="1" i="7">
      <x v="87"/>
    </i>
    <i r="1" i="7">
      <x v="88"/>
    </i>
    <i r="1" i="7">
      <x v="89"/>
    </i>
    <i r="1" i="7">
      <x v="90"/>
    </i>
    <i r="1" i="7">
      <x v="95"/>
    </i>
    <i r="1" i="7">
      <x v="99"/>
    </i>
    <i r="1" i="7">
      <x v="101"/>
    </i>
    <i i="8">
      <x v="8"/>
    </i>
    <i r="1" i="8">
      <x v="3"/>
    </i>
    <i r="1" i="8">
      <x v="5"/>
    </i>
    <i r="1" i="8">
      <x v="6"/>
    </i>
    <i r="1" i="8">
      <x v="7"/>
    </i>
    <i r="1" i="8">
      <x v="8"/>
    </i>
    <i r="1" i="8">
      <x v="9"/>
    </i>
    <i r="1" i="8">
      <x v="15"/>
    </i>
    <i r="1" i="8">
      <x v="16"/>
    </i>
    <i r="1" i="8">
      <x v="17"/>
    </i>
    <i r="1" i="8">
      <x v="18"/>
    </i>
    <i r="1" i="8">
      <x v="20"/>
    </i>
    <i r="1" i="8">
      <x v="22"/>
    </i>
    <i r="1" i="8">
      <x v="27"/>
    </i>
    <i r="1" i="8">
      <x v="32"/>
    </i>
    <i r="1" i="8">
      <x v="33"/>
    </i>
    <i r="1" i="8">
      <x v="35"/>
    </i>
    <i r="1" i="8">
      <x v="37"/>
    </i>
    <i r="1" i="8">
      <x v="39"/>
    </i>
    <i r="1" i="8">
      <x v="41"/>
    </i>
    <i r="1" i="8">
      <x v="43"/>
    </i>
    <i r="1" i="8">
      <x v="45"/>
    </i>
    <i r="1" i="8">
      <x v="50"/>
    </i>
    <i r="1" i="8">
      <x v="51"/>
    </i>
    <i r="1" i="8">
      <x v="55"/>
    </i>
    <i r="1" i="8">
      <x v="56"/>
    </i>
    <i r="1" i="8">
      <x v="57"/>
    </i>
    <i r="1" i="8">
      <x v="59"/>
    </i>
    <i r="1" i="8">
      <x v="61"/>
    </i>
    <i r="1" i="8">
      <x v="62"/>
    </i>
    <i r="1" i="8">
      <x v="63"/>
    </i>
    <i r="1" i="8">
      <x v="65"/>
    </i>
    <i r="1" i="8">
      <x v="68"/>
    </i>
    <i r="1" i="8">
      <x v="69"/>
    </i>
    <i r="1" i="8">
      <x v="70"/>
    </i>
    <i r="1" i="8">
      <x v="71"/>
    </i>
    <i r="1" i="8">
      <x v="72"/>
    </i>
    <i r="1" i="8">
      <x v="73"/>
    </i>
    <i r="1" i="8">
      <x v="75"/>
    </i>
    <i r="1" i="8">
      <x v="78"/>
    </i>
    <i r="1" i="8">
      <x v="79"/>
    </i>
    <i r="1" i="8">
      <x v="82"/>
    </i>
    <i r="1" i="8">
      <x v="84"/>
    </i>
    <i r="1" i="8">
      <x v="85"/>
    </i>
    <i r="1" i="8">
      <x v="86"/>
    </i>
    <i r="1" i="8">
      <x v="87"/>
    </i>
    <i r="1" i="8">
      <x v="88"/>
    </i>
    <i r="1" i="8">
      <x v="89"/>
    </i>
    <i r="1" i="8">
      <x v="90"/>
    </i>
    <i r="1" i="8">
      <x v="95"/>
    </i>
    <i r="1" i="8">
      <x v="99"/>
    </i>
    <i r="1" i="8">
      <x v="101"/>
    </i>
    <i i="9">
      <x v="9"/>
    </i>
    <i r="1" i="9">
      <x v="3"/>
    </i>
    <i r="1" i="9">
      <x v="5"/>
    </i>
    <i r="1" i="9">
      <x v="6"/>
    </i>
    <i r="1" i="9">
      <x v="7"/>
    </i>
    <i r="1" i="9">
      <x v="8"/>
    </i>
    <i r="1" i="9">
      <x v="9"/>
    </i>
    <i r="1" i="9">
      <x v="15"/>
    </i>
    <i r="1" i="9">
      <x v="16"/>
    </i>
    <i r="1" i="9">
      <x v="17"/>
    </i>
    <i r="1" i="9">
      <x v="18"/>
    </i>
    <i r="1" i="9">
      <x v="20"/>
    </i>
    <i r="1" i="9">
      <x v="22"/>
    </i>
    <i r="1" i="9">
      <x v="27"/>
    </i>
    <i r="1" i="9">
      <x v="32"/>
    </i>
    <i r="1" i="9">
      <x v="33"/>
    </i>
    <i r="1" i="9">
      <x v="35"/>
    </i>
    <i r="1" i="9">
      <x v="37"/>
    </i>
    <i r="1" i="9">
      <x v="39"/>
    </i>
    <i r="1" i="9">
      <x v="41"/>
    </i>
    <i r="1" i="9">
      <x v="43"/>
    </i>
    <i r="1" i="9">
      <x v="45"/>
    </i>
    <i r="1" i="9">
      <x v="50"/>
    </i>
    <i r="1" i="9">
      <x v="51"/>
    </i>
    <i r="1" i="9">
      <x v="55"/>
    </i>
    <i r="1" i="9">
      <x v="56"/>
    </i>
    <i r="1" i="9">
      <x v="57"/>
    </i>
    <i r="1" i="9">
      <x v="59"/>
    </i>
    <i r="1" i="9">
      <x v="61"/>
    </i>
    <i r="1" i="9">
      <x v="62"/>
    </i>
    <i r="1" i="9">
      <x v="63"/>
    </i>
    <i r="1" i="9">
      <x v="65"/>
    </i>
    <i r="1" i="9">
      <x v="68"/>
    </i>
    <i r="1" i="9">
      <x v="69"/>
    </i>
    <i r="1" i="9">
      <x v="70"/>
    </i>
    <i r="1" i="9">
      <x v="71"/>
    </i>
    <i r="1" i="9">
      <x v="72"/>
    </i>
    <i r="1" i="9">
      <x v="73"/>
    </i>
    <i r="1" i="9">
      <x v="75"/>
    </i>
    <i r="1" i="9">
      <x v="78"/>
    </i>
    <i r="1" i="9">
      <x v="79"/>
    </i>
    <i r="1" i="9">
      <x v="82"/>
    </i>
    <i r="1" i="9">
      <x v="84"/>
    </i>
    <i r="1" i="9">
      <x v="85"/>
    </i>
    <i r="1" i="9">
      <x v="86"/>
    </i>
    <i r="1" i="9">
      <x v="87"/>
    </i>
    <i r="1" i="9">
      <x v="88"/>
    </i>
    <i r="1" i="9">
      <x v="89"/>
    </i>
    <i r="1" i="9">
      <x v="90"/>
    </i>
    <i r="1" i="9">
      <x v="95"/>
    </i>
    <i r="1" i="9">
      <x v="99"/>
    </i>
    <i r="1" i="9">
      <x v="101"/>
    </i>
    <i i="10">
      <x v="10"/>
    </i>
    <i r="1" i="10">
      <x v="3"/>
    </i>
    <i r="1" i="10">
      <x v="5"/>
    </i>
    <i r="1" i="10">
      <x v="6"/>
    </i>
    <i r="1" i="10">
      <x v="7"/>
    </i>
    <i r="1" i="10">
      <x v="8"/>
    </i>
    <i r="1" i="10">
      <x v="9"/>
    </i>
    <i r="1" i="10">
      <x v="15"/>
    </i>
    <i r="1" i="10">
      <x v="16"/>
    </i>
    <i r="1" i="10">
      <x v="17"/>
    </i>
    <i r="1" i="10">
      <x v="18"/>
    </i>
    <i r="1" i="10">
      <x v="20"/>
    </i>
    <i r="1" i="10">
      <x v="22"/>
    </i>
    <i r="1" i="10">
      <x v="27"/>
    </i>
    <i r="1" i="10">
      <x v="32"/>
    </i>
    <i r="1" i="10">
      <x v="33"/>
    </i>
    <i r="1" i="10">
      <x v="35"/>
    </i>
    <i r="1" i="10">
      <x v="37"/>
    </i>
    <i r="1" i="10">
      <x v="39"/>
    </i>
    <i r="1" i="10">
      <x v="41"/>
    </i>
    <i r="1" i="10">
      <x v="43"/>
    </i>
    <i r="1" i="10">
      <x v="45"/>
    </i>
    <i r="1" i="10">
      <x v="50"/>
    </i>
    <i r="1" i="10">
      <x v="51"/>
    </i>
    <i r="1" i="10">
      <x v="55"/>
    </i>
    <i r="1" i="10">
      <x v="56"/>
    </i>
    <i r="1" i="10">
      <x v="57"/>
    </i>
    <i r="1" i="10">
      <x v="59"/>
    </i>
    <i r="1" i="10">
      <x v="61"/>
    </i>
    <i r="1" i="10">
      <x v="62"/>
    </i>
    <i r="1" i="10">
      <x v="63"/>
    </i>
    <i r="1" i="10">
      <x v="65"/>
    </i>
    <i r="1" i="10">
      <x v="68"/>
    </i>
    <i r="1" i="10">
      <x v="69"/>
    </i>
    <i r="1" i="10">
      <x v="70"/>
    </i>
    <i r="1" i="10">
      <x v="71"/>
    </i>
    <i r="1" i="10">
      <x v="72"/>
    </i>
    <i r="1" i="10">
      <x v="73"/>
    </i>
    <i r="1" i="10">
      <x v="75"/>
    </i>
    <i r="1" i="10">
      <x v="78"/>
    </i>
    <i r="1" i="10">
      <x v="79"/>
    </i>
    <i r="1" i="10">
      <x v="82"/>
    </i>
    <i r="1" i="10">
      <x v="84"/>
    </i>
    <i r="1" i="10">
      <x v="85"/>
    </i>
    <i r="1" i="10">
      <x v="86"/>
    </i>
    <i r="1" i="10">
      <x v="87"/>
    </i>
    <i r="1" i="10">
      <x v="88"/>
    </i>
    <i r="1" i="10">
      <x v="89"/>
    </i>
    <i r="1" i="10">
      <x v="90"/>
    </i>
    <i r="1" i="10">
      <x v="95"/>
    </i>
    <i r="1" i="10">
      <x v="99"/>
    </i>
    <i r="1" i="10">
      <x v="101"/>
    </i>
    <i i="11">
      <x v="11"/>
    </i>
    <i r="1" i="11">
      <x v="3"/>
    </i>
    <i r="1" i="11">
      <x v="5"/>
    </i>
    <i r="1" i="11">
      <x v="6"/>
    </i>
    <i r="1" i="11">
      <x v="7"/>
    </i>
    <i r="1" i="11">
      <x v="8"/>
    </i>
    <i r="1" i="11">
      <x v="9"/>
    </i>
    <i r="1" i="11">
      <x v="15"/>
    </i>
    <i r="1" i="11">
      <x v="16"/>
    </i>
    <i r="1" i="11">
      <x v="17"/>
    </i>
    <i r="1" i="11">
      <x v="18"/>
    </i>
    <i r="1" i="11">
      <x v="20"/>
    </i>
    <i r="1" i="11">
      <x v="22"/>
    </i>
    <i r="1" i="11">
      <x v="27"/>
    </i>
    <i r="1" i="11">
      <x v="32"/>
    </i>
    <i r="1" i="11">
      <x v="33"/>
    </i>
    <i r="1" i="11">
      <x v="35"/>
    </i>
    <i r="1" i="11">
      <x v="37"/>
    </i>
    <i r="1" i="11">
      <x v="39"/>
    </i>
    <i r="1" i="11">
      <x v="41"/>
    </i>
    <i r="1" i="11">
      <x v="43"/>
    </i>
    <i r="1" i="11">
      <x v="45"/>
    </i>
    <i r="1" i="11">
      <x v="50"/>
    </i>
    <i r="1" i="11">
      <x v="51"/>
    </i>
    <i r="1" i="11">
      <x v="55"/>
    </i>
    <i r="1" i="11">
      <x v="56"/>
    </i>
    <i r="1" i="11">
      <x v="57"/>
    </i>
    <i r="1" i="11">
      <x v="59"/>
    </i>
    <i r="1" i="11">
      <x v="61"/>
    </i>
    <i r="1" i="11">
      <x v="62"/>
    </i>
    <i r="1" i="11">
      <x v="63"/>
    </i>
    <i r="1" i="11">
      <x v="65"/>
    </i>
    <i r="1" i="11">
      <x v="68"/>
    </i>
    <i r="1" i="11">
      <x v="69"/>
    </i>
    <i r="1" i="11">
      <x v="70"/>
    </i>
    <i r="1" i="11">
      <x v="71"/>
    </i>
    <i r="1" i="11">
      <x v="72"/>
    </i>
    <i r="1" i="11">
      <x v="73"/>
    </i>
    <i r="1" i="11">
      <x v="75"/>
    </i>
    <i r="1" i="11">
      <x v="78"/>
    </i>
    <i r="1" i="11">
      <x v="79"/>
    </i>
    <i r="1" i="11">
      <x v="82"/>
    </i>
    <i r="1" i="11">
      <x v="84"/>
    </i>
    <i r="1" i="11">
      <x v="85"/>
    </i>
    <i r="1" i="11">
      <x v="86"/>
    </i>
    <i r="1" i="11">
      <x v="87"/>
    </i>
    <i r="1" i="11">
      <x v="88"/>
    </i>
    <i r="1" i="11">
      <x v="89"/>
    </i>
    <i r="1" i="11">
      <x v="90"/>
    </i>
    <i r="1" i="11">
      <x v="95"/>
    </i>
    <i r="1" i="11">
      <x v="99"/>
    </i>
    <i r="1" i="11">
      <x v="101"/>
    </i>
    <i i="12">
      <x v="12"/>
    </i>
    <i r="1" i="12">
      <x v="3"/>
    </i>
    <i r="1" i="12">
      <x v="5"/>
    </i>
    <i r="1" i="12">
      <x v="6"/>
    </i>
    <i r="1" i="12">
      <x v="7"/>
    </i>
    <i r="1" i="12">
      <x v="8"/>
    </i>
    <i r="1" i="12">
      <x v="9"/>
    </i>
    <i r="1" i="12">
      <x v="15"/>
    </i>
    <i r="1" i="12">
      <x v="16"/>
    </i>
    <i r="1" i="12">
      <x v="17"/>
    </i>
    <i r="1" i="12">
      <x v="18"/>
    </i>
    <i r="1" i="12">
      <x v="20"/>
    </i>
    <i r="1" i="12">
      <x v="22"/>
    </i>
    <i r="1" i="12">
      <x v="27"/>
    </i>
    <i r="1" i="12">
      <x v="32"/>
    </i>
    <i r="1" i="12">
      <x v="33"/>
    </i>
    <i r="1" i="12">
      <x v="35"/>
    </i>
    <i r="1" i="12">
      <x v="37"/>
    </i>
    <i r="1" i="12">
      <x v="39"/>
    </i>
    <i r="1" i="12">
      <x v="41"/>
    </i>
    <i r="1" i="12">
      <x v="43"/>
    </i>
    <i r="1" i="12">
      <x v="45"/>
    </i>
    <i r="1" i="12">
      <x v="50"/>
    </i>
    <i r="1" i="12">
      <x v="51"/>
    </i>
    <i r="1" i="12">
      <x v="55"/>
    </i>
    <i r="1" i="12">
      <x v="56"/>
    </i>
    <i r="1" i="12">
      <x v="57"/>
    </i>
    <i r="1" i="12">
      <x v="59"/>
    </i>
    <i r="1" i="12">
      <x v="61"/>
    </i>
    <i r="1" i="12">
      <x v="62"/>
    </i>
    <i r="1" i="12">
      <x v="63"/>
    </i>
    <i r="1" i="12">
      <x v="65"/>
    </i>
    <i r="1" i="12">
      <x v="68"/>
    </i>
    <i r="1" i="12">
      <x v="69"/>
    </i>
    <i r="1" i="12">
      <x v="70"/>
    </i>
    <i r="1" i="12">
      <x v="71"/>
    </i>
    <i r="1" i="12">
      <x v="72"/>
    </i>
    <i r="1" i="12">
      <x v="73"/>
    </i>
    <i r="1" i="12">
      <x v="75"/>
    </i>
    <i r="1" i="12">
      <x v="78"/>
    </i>
    <i r="1" i="12">
      <x v="79"/>
    </i>
    <i r="1" i="12">
      <x v="82"/>
    </i>
    <i r="1" i="12">
      <x v="84"/>
    </i>
    <i r="1" i="12">
      <x v="85"/>
    </i>
    <i r="1" i="12">
      <x v="86"/>
    </i>
    <i r="1" i="12">
      <x v="87"/>
    </i>
    <i r="1" i="12">
      <x v="88"/>
    </i>
    <i r="1" i="12">
      <x v="89"/>
    </i>
    <i r="1" i="12">
      <x v="90"/>
    </i>
    <i r="1" i="12">
      <x v="95"/>
    </i>
    <i r="1" i="12">
      <x v="99"/>
    </i>
    <i r="1" i="12">
      <x v="101"/>
    </i>
    <i i="13">
      <x v="13"/>
    </i>
    <i r="1" i="13">
      <x v="3"/>
    </i>
    <i r="1" i="13">
      <x v="5"/>
    </i>
    <i r="1" i="13">
      <x v="6"/>
    </i>
    <i r="1" i="13">
      <x v="7"/>
    </i>
    <i r="1" i="13">
      <x v="8"/>
    </i>
    <i r="1" i="13">
      <x v="9"/>
    </i>
    <i r="1" i="13">
      <x v="15"/>
    </i>
    <i r="1" i="13">
      <x v="16"/>
    </i>
    <i r="1" i="13">
      <x v="17"/>
    </i>
    <i r="1" i="13">
      <x v="18"/>
    </i>
    <i r="1" i="13">
      <x v="20"/>
    </i>
    <i r="1" i="13">
      <x v="22"/>
    </i>
    <i r="1" i="13">
      <x v="27"/>
    </i>
    <i r="1" i="13">
      <x v="32"/>
    </i>
    <i r="1" i="13">
      <x v="33"/>
    </i>
    <i r="1" i="13">
      <x v="35"/>
    </i>
    <i r="1" i="13">
      <x v="37"/>
    </i>
    <i r="1" i="13">
      <x v="39"/>
    </i>
    <i r="1" i="13">
      <x v="41"/>
    </i>
    <i r="1" i="13">
      <x v="43"/>
    </i>
    <i r="1" i="13">
      <x v="45"/>
    </i>
    <i r="1" i="13">
      <x v="50"/>
    </i>
    <i r="1" i="13">
      <x v="51"/>
    </i>
    <i r="1" i="13">
      <x v="55"/>
    </i>
    <i r="1" i="13">
      <x v="56"/>
    </i>
    <i r="1" i="13">
      <x v="57"/>
    </i>
    <i r="1" i="13">
      <x v="59"/>
    </i>
    <i r="1" i="13">
      <x v="61"/>
    </i>
    <i r="1" i="13">
      <x v="62"/>
    </i>
    <i r="1" i="13">
      <x v="63"/>
    </i>
    <i r="1" i="13">
      <x v="65"/>
    </i>
    <i r="1" i="13">
      <x v="68"/>
    </i>
    <i r="1" i="13">
      <x v="69"/>
    </i>
    <i r="1" i="13">
      <x v="70"/>
    </i>
    <i r="1" i="13">
      <x v="71"/>
    </i>
    <i r="1" i="13">
      <x v="72"/>
    </i>
    <i r="1" i="13">
      <x v="73"/>
    </i>
    <i r="1" i="13">
      <x v="75"/>
    </i>
    <i r="1" i="13">
      <x v="78"/>
    </i>
    <i r="1" i="13">
      <x v="79"/>
    </i>
    <i r="1" i="13">
      <x v="82"/>
    </i>
    <i r="1" i="13">
      <x v="84"/>
    </i>
    <i r="1" i="13">
      <x v="85"/>
    </i>
    <i r="1" i="13">
      <x v="86"/>
    </i>
    <i r="1" i="13">
      <x v="87"/>
    </i>
    <i r="1" i="13">
      <x v="88"/>
    </i>
    <i r="1" i="13">
      <x v="89"/>
    </i>
    <i r="1" i="13">
      <x v="90"/>
    </i>
    <i r="1" i="13">
      <x v="95"/>
    </i>
    <i r="1" i="13">
      <x v="99"/>
    </i>
    <i r="1" i="13">
      <x v="101"/>
    </i>
    <i i="14">
      <x v="14"/>
    </i>
    <i r="1" i="14">
      <x v="3"/>
    </i>
    <i r="1" i="14">
      <x v="5"/>
    </i>
    <i r="1" i="14">
      <x v="6"/>
    </i>
    <i r="1" i="14">
      <x v="7"/>
    </i>
    <i r="1" i="14">
      <x v="8"/>
    </i>
    <i r="1" i="14">
      <x v="9"/>
    </i>
    <i r="1" i="14">
      <x v="15"/>
    </i>
    <i r="1" i="14">
      <x v="16"/>
    </i>
    <i r="1" i="14">
      <x v="17"/>
    </i>
    <i r="1" i="14">
      <x v="18"/>
    </i>
    <i r="1" i="14">
      <x v="20"/>
    </i>
    <i r="1" i="14">
      <x v="22"/>
    </i>
    <i r="1" i="14">
      <x v="27"/>
    </i>
    <i r="1" i="14">
      <x v="32"/>
    </i>
    <i r="1" i="14">
      <x v="33"/>
    </i>
    <i r="1" i="14">
      <x v="35"/>
    </i>
    <i r="1" i="14">
      <x v="37"/>
    </i>
    <i r="1" i="14">
      <x v="39"/>
    </i>
    <i r="1" i="14">
      <x v="41"/>
    </i>
    <i r="1" i="14">
      <x v="43"/>
    </i>
    <i r="1" i="14">
      <x v="45"/>
    </i>
    <i r="1" i="14">
      <x v="50"/>
    </i>
    <i r="1" i="14">
      <x v="51"/>
    </i>
    <i r="1" i="14">
      <x v="55"/>
    </i>
    <i r="1" i="14">
      <x v="56"/>
    </i>
    <i r="1" i="14">
      <x v="57"/>
    </i>
    <i r="1" i="14">
      <x v="59"/>
    </i>
    <i r="1" i="14">
      <x v="61"/>
    </i>
    <i r="1" i="14">
      <x v="62"/>
    </i>
    <i r="1" i="14">
      <x v="63"/>
    </i>
    <i r="1" i="14">
      <x v="65"/>
    </i>
    <i r="1" i="14">
      <x v="68"/>
    </i>
    <i r="1" i="14">
      <x v="69"/>
    </i>
    <i r="1" i="14">
      <x v="70"/>
    </i>
    <i r="1" i="14">
      <x v="71"/>
    </i>
    <i r="1" i="14">
      <x v="72"/>
    </i>
    <i r="1" i="14">
      <x v="73"/>
    </i>
    <i r="1" i="14">
      <x v="75"/>
    </i>
    <i r="1" i="14">
      <x v="78"/>
    </i>
    <i r="1" i="14">
      <x v="79"/>
    </i>
    <i r="1" i="14">
      <x v="82"/>
    </i>
    <i r="1" i="14">
      <x v="84"/>
    </i>
    <i r="1" i="14">
      <x v="85"/>
    </i>
    <i r="1" i="14">
      <x v="86"/>
    </i>
    <i r="1" i="14">
      <x v="87"/>
    </i>
    <i r="1" i="14">
      <x v="88"/>
    </i>
    <i r="1" i="14">
      <x v="89"/>
    </i>
    <i r="1" i="14">
      <x v="90"/>
    </i>
    <i r="1" i="14">
      <x v="95"/>
    </i>
    <i r="1" i="14">
      <x v="99"/>
    </i>
    <i r="1" i="14">
      <x v="101"/>
    </i>
    <i i="15">
      <x v="15"/>
    </i>
    <i r="1" i="15">
      <x v="3"/>
    </i>
    <i r="1" i="15">
      <x v="5"/>
    </i>
    <i r="1" i="15">
      <x v="6"/>
    </i>
    <i r="1" i="15">
      <x v="7"/>
    </i>
    <i r="1" i="15">
      <x v="8"/>
    </i>
    <i r="1" i="15">
      <x v="9"/>
    </i>
    <i r="1" i="15">
      <x v="15"/>
    </i>
    <i r="1" i="15">
      <x v="16"/>
    </i>
    <i r="1" i="15">
      <x v="17"/>
    </i>
    <i r="1" i="15">
      <x v="18"/>
    </i>
    <i r="1" i="15">
      <x v="20"/>
    </i>
    <i r="1" i="15">
      <x v="22"/>
    </i>
    <i r="1" i="15">
      <x v="27"/>
    </i>
    <i r="1" i="15">
      <x v="32"/>
    </i>
    <i r="1" i="15">
      <x v="33"/>
    </i>
    <i r="1" i="15">
      <x v="35"/>
    </i>
    <i r="1" i="15">
      <x v="37"/>
    </i>
    <i r="1" i="15">
      <x v="39"/>
    </i>
    <i r="1" i="15">
      <x v="41"/>
    </i>
    <i r="1" i="15">
      <x v="43"/>
    </i>
    <i r="1" i="15">
      <x v="45"/>
    </i>
    <i r="1" i="15">
      <x v="50"/>
    </i>
    <i r="1" i="15">
      <x v="51"/>
    </i>
    <i r="1" i="15">
      <x v="55"/>
    </i>
    <i r="1" i="15">
      <x v="56"/>
    </i>
    <i r="1" i="15">
      <x v="57"/>
    </i>
    <i r="1" i="15">
      <x v="59"/>
    </i>
    <i r="1" i="15">
      <x v="61"/>
    </i>
    <i r="1" i="15">
      <x v="62"/>
    </i>
    <i r="1" i="15">
      <x v="63"/>
    </i>
    <i r="1" i="15">
      <x v="65"/>
    </i>
    <i r="1" i="15">
      <x v="68"/>
    </i>
    <i r="1" i="15">
      <x v="69"/>
    </i>
    <i r="1" i="15">
      <x v="70"/>
    </i>
    <i r="1" i="15">
      <x v="71"/>
    </i>
    <i r="1" i="15">
      <x v="72"/>
    </i>
    <i r="1" i="15">
      <x v="73"/>
    </i>
    <i r="1" i="15">
      <x v="75"/>
    </i>
    <i r="1" i="15">
      <x v="78"/>
    </i>
    <i r="1" i="15">
      <x v="79"/>
    </i>
    <i r="1" i="15">
      <x v="82"/>
    </i>
    <i r="1" i="15">
      <x v="84"/>
    </i>
    <i r="1" i="15">
      <x v="85"/>
    </i>
    <i r="1" i="15">
      <x v="86"/>
    </i>
    <i r="1" i="15">
      <x v="87"/>
    </i>
    <i r="1" i="15">
      <x v="88"/>
    </i>
    <i r="1" i="15">
      <x v="89"/>
    </i>
    <i r="1" i="15">
      <x v="90"/>
    </i>
    <i r="1" i="15">
      <x v="95"/>
    </i>
    <i r="1" i="15">
      <x v="99"/>
    </i>
    <i r="1" i="15">
      <x v="101"/>
    </i>
    <i i="16">
      <x v="16"/>
    </i>
    <i r="1" i="16">
      <x v="3"/>
    </i>
    <i r="1" i="16">
      <x v="5"/>
    </i>
    <i r="1" i="16">
      <x v="6"/>
    </i>
    <i r="1" i="16">
      <x v="7"/>
    </i>
    <i r="1" i="16">
      <x v="8"/>
    </i>
    <i r="1" i="16">
      <x v="9"/>
    </i>
    <i r="1" i="16">
      <x v="15"/>
    </i>
    <i r="1" i="16">
      <x v="16"/>
    </i>
    <i r="1" i="16">
      <x v="17"/>
    </i>
    <i r="1" i="16">
      <x v="18"/>
    </i>
    <i r="1" i="16">
      <x v="20"/>
    </i>
    <i r="1" i="16">
      <x v="22"/>
    </i>
    <i r="1" i="16">
      <x v="27"/>
    </i>
    <i r="1" i="16">
      <x v="32"/>
    </i>
    <i r="1" i="16">
      <x v="33"/>
    </i>
    <i r="1" i="16">
      <x v="35"/>
    </i>
    <i r="1" i="16">
      <x v="37"/>
    </i>
    <i r="1" i="16">
      <x v="39"/>
    </i>
    <i r="1" i="16">
      <x v="41"/>
    </i>
    <i r="1" i="16">
      <x v="43"/>
    </i>
    <i r="1" i="16">
      <x v="45"/>
    </i>
    <i r="1" i="16">
      <x v="50"/>
    </i>
    <i r="1" i="16">
      <x v="51"/>
    </i>
    <i r="1" i="16">
      <x v="55"/>
    </i>
    <i r="1" i="16">
      <x v="56"/>
    </i>
    <i r="1" i="16">
      <x v="57"/>
    </i>
    <i r="1" i="16">
      <x v="59"/>
    </i>
    <i r="1" i="16">
      <x v="61"/>
    </i>
    <i r="1" i="16">
      <x v="62"/>
    </i>
    <i r="1" i="16">
      <x v="63"/>
    </i>
    <i r="1" i="16">
      <x v="65"/>
    </i>
    <i r="1" i="16">
      <x v="68"/>
    </i>
    <i r="1" i="16">
      <x v="69"/>
    </i>
    <i r="1" i="16">
      <x v="70"/>
    </i>
    <i r="1" i="16">
      <x v="71"/>
    </i>
    <i r="1" i="16">
      <x v="72"/>
    </i>
    <i r="1" i="16">
      <x v="73"/>
    </i>
    <i r="1" i="16">
      <x v="75"/>
    </i>
    <i r="1" i="16">
      <x v="78"/>
    </i>
    <i r="1" i="16">
      <x v="79"/>
    </i>
    <i r="1" i="16">
      <x v="82"/>
    </i>
    <i r="1" i="16">
      <x v="84"/>
    </i>
    <i r="1" i="16">
      <x v="85"/>
    </i>
    <i r="1" i="16">
      <x v="86"/>
    </i>
    <i r="1" i="16">
      <x v="87"/>
    </i>
    <i r="1" i="16">
      <x v="88"/>
    </i>
    <i r="1" i="16">
      <x v="89"/>
    </i>
    <i r="1" i="16">
      <x v="90"/>
    </i>
    <i r="1" i="16">
      <x v="95"/>
    </i>
    <i r="1" i="16">
      <x v="99"/>
    </i>
    <i r="1" i="16">
      <x v="101"/>
    </i>
    <i i="17">
      <x v="17"/>
    </i>
    <i r="1" i="17">
      <x v="3"/>
    </i>
    <i r="1" i="17">
      <x v="5"/>
    </i>
    <i r="1" i="17">
      <x v="6"/>
    </i>
    <i r="1" i="17">
      <x v="7"/>
    </i>
    <i r="1" i="17">
      <x v="8"/>
    </i>
    <i r="1" i="17">
      <x v="9"/>
    </i>
    <i r="1" i="17">
      <x v="15"/>
    </i>
    <i r="1" i="17">
      <x v="16"/>
    </i>
    <i r="1" i="17">
      <x v="17"/>
    </i>
    <i r="1" i="17">
      <x v="18"/>
    </i>
    <i r="1" i="17">
      <x v="20"/>
    </i>
    <i r="1" i="17">
      <x v="22"/>
    </i>
    <i r="1" i="17">
      <x v="27"/>
    </i>
    <i r="1" i="17">
      <x v="32"/>
    </i>
    <i r="1" i="17">
      <x v="33"/>
    </i>
    <i r="1" i="17">
      <x v="35"/>
    </i>
    <i r="1" i="17">
      <x v="37"/>
    </i>
    <i r="1" i="17">
      <x v="39"/>
    </i>
    <i r="1" i="17">
      <x v="41"/>
    </i>
    <i r="1" i="17">
      <x v="43"/>
    </i>
    <i r="1" i="17">
      <x v="45"/>
    </i>
    <i r="1" i="17">
      <x v="50"/>
    </i>
    <i r="1" i="17">
      <x v="51"/>
    </i>
    <i r="1" i="17">
      <x v="55"/>
    </i>
    <i r="1" i="17">
      <x v="56"/>
    </i>
    <i r="1" i="17">
      <x v="57"/>
    </i>
    <i r="1" i="17">
      <x v="59"/>
    </i>
    <i r="1" i="17">
      <x v="61"/>
    </i>
    <i r="1" i="17">
      <x v="62"/>
    </i>
    <i r="1" i="17">
      <x v="63"/>
    </i>
    <i r="1" i="17">
      <x v="65"/>
    </i>
    <i r="1" i="17">
      <x v="68"/>
    </i>
    <i r="1" i="17">
      <x v="69"/>
    </i>
    <i r="1" i="17">
      <x v="70"/>
    </i>
    <i r="1" i="17">
      <x v="71"/>
    </i>
    <i r="1" i="17">
      <x v="72"/>
    </i>
    <i r="1" i="17">
      <x v="73"/>
    </i>
    <i r="1" i="17">
      <x v="75"/>
    </i>
    <i r="1" i="17">
      <x v="78"/>
    </i>
    <i r="1" i="17">
      <x v="79"/>
    </i>
    <i r="1" i="17">
      <x v="82"/>
    </i>
    <i r="1" i="17">
      <x v="84"/>
    </i>
    <i r="1" i="17">
      <x v="85"/>
    </i>
    <i r="1" i="17">
      <x v="86"/>
    </i>
    <i r="1" i="17">
      <x v="87"/>
    </i>
    <i r="1" i="17">
      <x v="88"/>
    </i>
    <i r="1" i="17">
      <x v="89"/>
    </i>
    <i r="1" i="17">
      <x v="90"/>
    </i>
    <i r="1" i="17">
      <x v="95"/>
    </i>
    <i r="1" i="17">
      <x v="99"/>
    </i>
    <i r="1" i="17">
      <x v="101"/>
    </i>
    <i i="18">
      <x v="18"/>
    </i>
    <i r="1" i="18">
      <x v="3"/>
    </i>
    <i r="1" i="18">
      <x v="5"/>
    </i>
    <i r="1" i="18">
      <x v="6"/>
    </i>
    <i r="1" i="18">
      <x v="7"/>
    </i>
    <i r="1" i="18">
      <x v="8"/>
    </i>
    <i r="1" i="18">
      <x v="9"/>
    </i>
    <i r="1" i="18">
      <x v="15"/>
    </i>
    <i r="1" i="18">
      <x v="16"/>
    </i>
    <i r="1" i="18">
      <x v="17"/>
    </i>
    <i r="1" i="18">
      <x v="18"/>
    </i>
    <i r="1" i="18">
      <x v="20"/>
    </i>
    <i r="1" i="18">
      <x v="22"/>
    </i>
    <i r="1" i="18">
      <x v="27"/>
    </i>
    <i r="1" i="18">
      <x v="32"/>
    </i>
    <i r="1" i="18">
      <x v="33"/>
    </i>
    <i r="1" i="18">
      <x v="35"/>
    </i>
    <i r="1" i="18">
      <x v="37"/>
    </i>
    <i r="1" i="18">
      <x v="39"/>
    </i>
    <i r="1" i="18">
      <x v="41"/>
    </i>
    <i r="1" i="18">
      <x v="43"/>
    </i>
    <i r="1" i="18">
      <x v="45"/>
    </i>
    <i r="1" i="18">
      <x v="50"/>
    </i>
    <i r="1" i="18">
      <x v="51"/>
    </i>
    <i r="1" i="18">
      <x v="55"/>
    </i>
    <i r="1" i="18">
      <x v="56"/>
    </i>
    <i r="1" i="18">
      <x v="57"/>
    </i>
    <i r="1" i="18">
      <x v="59"/>
    </i>
    <i r="1" i="18">
      <x v="61"/>
    </i>
    <i r="1" i="18">
      <x v="62"/>
    </i>
    <i r="1" i="18">
      <x v="63"/>
    </i>
    <i r="1" i="18">
      <x v="65"/>
    </i>
    <i r="1" i="18">
      <x v="68"/>
    </i>
    <i r="1" i="18">
      <x v="69"/>
    </i>
    <i r="1" i="18">
      <x v="70"/>
    </i>
    <i r="1" i="18">
      <x v="71"/>
    </i>
    <i r="1" i="18">
      <x v="72"/>
    </i>
    <i r="1" i="18">
      <x v="73"/>
    </i>
    <i r="1" i="18">
      <x v="75"/>
    </i>
    <i r="1" i="18">
      <x v="78"/>
    </i>
    <i r="1" i="18">
      <x v="79"/>
    </i>
    <i r="1" i="18">
      <x v="82"/>
    </i>
    <i r="1" i="18">
      <x v="84"/>
    </i>
    <i r="1" i="18">
      <x v="85"/>
    </i>
    <i r="1" i="18">
      <x v="86"/>
    </i>
    <i r="1" i="18">
      <x v="87"/>
    </i>
    <i r="1" i="18">
      <x v="88"/>
    </i>
    <i r="1" i="18">
      <x v="89"/>
    </i>
    <i r="1" i="18">
      <x v="90"/>
    </i>
    <i r="1" i="18">
      <x v="95"/>
    </i>
    <i r="1" i="18">
      <x v="99"/>
    </i>
    <i r="1" i="18">
      <x v="101"/>
    </i>
    <i i="19">
      <x v="19"/>
    </i>
    <i r="1" i="19">
      <x v="3"/>
    </i>
    <i r="1" i="19">
      <x v="5"/>
    </i>
    <i r="1" i="19">
      <x v="6"/>
    </i>
    <i r="1" i="19">
      <x v="7"/>
    </i>
    <i r="1" i="19">
      <x v="8"/>
    </i>
    <i r="1" i="19">
      <x v="9"/>
    </i>
    <i r="1" i="19">
      <x v="15"/>
    </i>
    <i r="1" i="19">
      <x v="16"/>
    </i>
    <i r="1" i="19">
      <x v="17"/>
    </i>
    <i r="1" i="19">
      <x v="18"/>
    </i>
    <i r="1" i="19">
      <x v="20"/>
    </i>
    <i r="1" i="19">
      <x v="22"/>
    </i>
    <i r="1" i="19">
      <x v="27"/>
    </i>
    <i r="1" i="19">
      <x v="32"/>
    </i>
    <i r="1" i="19">
      <x v="33"/>
    </i>
    <i r="1" i="19">
      <x v="35"/>
    </i>
    <i r="1" i="19">
      <x v="37"/>
    </i>
    <i r="1" i="19">
      <x v="39"/>
    </i>
    <i r="1" i="19">
      <x v="41"/>
    </i>
    <i r="1" i="19">
      <x v="43"/>
    </i>
    <i r="1" i="19">
      <x v="45"/>
    </i>
    <i r="1" i="19">
      <x v="50"/>
    </i>
    <i r="1" i="19">
      <x v="51"/>
    </i>
    <i r="1" i="19">
      <x v="55"/>
    </i>
    <i r="1" i="19">
      <x v="56"/>
    </i>
    <i r="1" i="19">
      <x v="57"/>
    </i>
    <i r="1" i="19">
      <x v="59"/>
    </i>
    <i r="1" i="19">
      <x v="61"/>
    </i>
    <i r="1" i="19">
      <x v="62"/>
    </i>
    <i r="1" i="19">
      <x v="63"/>
    </i>
    <i r="1" i="19">
      <x v="65"/>
    </i>
    <i r="1" i="19">
      <x v="68"/>
    </i>
    <i r="1" i="19">
      <x v="69"/>
    </i>
    <i r="1" i="19">
      <x v="70"/>
    </i>
    <i r="1" i="19">
      <x v="71"/>
    </i>
    <i r="1" i="19">
      <x v="72"/>
    </i>
    <i r="1" i="19">
      <x v="73"/>
    </i>
    <i r="1" i="19">
      <x v="75"/>
    </i>
    <i r="1" i="19">
      <x v="78"/>
    </i>
    <i r="1" i="19">
      <x v="79"/>
    </i>
    <i r="1" i="19">
      <x v="82"/>
    </i>
    <i r="1" i="19">
      <x v="84"/>
    </i>
    <i r="1" i="19">
      <x v="85"/>
    </i>
    <i r="1" i="19">
      <x v="86"/>
    </i>
    <i r="1" i="19">
      <x v="87"/>
    </i>
    <i r="1" i="19">
      <x v="88"/>
    </i>
    <i r="1" i="19">
      <x v="89"/>
    </i>
    <i r="1" i="19">
      <x v="90"/>
    </i>
    <i r="1" i="19">
      <x v="95"/>
    </i>
    <i r="1" i="19">
      <x v="99"/>
    </i>
    <i r="1" i="19">
      <x v="101"/>
    </i>
    <i i="20">
      <x v="20"/>
    </i>
    <i r="1" i="20">
      <x v="3"/>
    </i>
    <i r="1" i="20">
      <x v="5"/>
    </i>
    <i r="1" i="20">
      <x v="6"/>
    </i>
    <i r="1" i="20">
      <x v="7"/>
    </i>
    <i r="1" i="20">
      <x v="8"/>
    </i>
    <i r="1" i="20">
      <x v="9"/>
    </i>
    <i r="1" i="20">
      <x v="15"/>
    </i>
    <i r="1" i="20">
      <x v="16"/>
    </i>
    <i r="1" i="20">
      <x v="17"/>
    </i>
    <i r="1" i="20">
      <x v="18"/>
    </i>
    <i r="1" i="20">
      <x v="20"/>
    </i>
    <i r="1" i="20">
      <x v="22"/>
    </i>
    <i r="1" i="20">
      <x v="27"/>
    </i>
    <i r="1" i="20">
      <x v="32"/>
    </i>
    <i r="1" i="20">
      <x v="33"/>
    </i>
    <i r="1" i="20">
      <x v="35"/>
    </i>
    <i r="1" i="20">
      <x v="37"/>
    </i>
    <i r="1" i="20">
      <x v="39"/>
    </i>
    <i r="1" i="20">
      <x v="41"/>
    </i>
    <i r="1" i="20">
      <x v="43"/>
    </i>
    <i r="1" i="20">
      <x v="45"/>
    </i>
    <i r="1" i="20">
      <x v="50"/>
    </i>
    <i r="1" i="20">
      <x v="51"/>
    </i>
    <i r="1" i="20">
      <x v="55"/>
    </i>
    <i r="1" i="20">
      <x v="56"/>
    </i>
    <i r="1" i="20">
      <x v="57"/>
    </i>
    <i r="1" i="20">
      <x v="59"/>
    </i>
    <i r="1" i="20">
      <x v="61"/>
    </i>
    <i r="1" i="20">
      <x v="62"/>
    </i>
    <i r="1" i="20">
      <x v="63"/>
    </i>
    <i r="1" i="20">
      <x v="65"/>
    </i>
    <i r="1" i="20">
      <x v="68"/>
    </i>
    <i r="1" i="20">
      <x v="69"/>
    </i>
    <i r="1" i="20">
      <x v="70"/>
    </i>
    <i r="1" i="20">
      <x v="71"/>
    </i>
    <i r="1" i="20">
      <x v="72"/>
    </i>
    <i r="1" i="20">
      <x v="73"/>
    </i>
    <i r="1" i="20">
      <x v="75"/>
    </i>
    <i r="1" i="20">
      <x v="78"/>
    </i>
    <i r="1" i="20">
      <x v="79"/>
    </i>
    <i r="1" i="20">
      <x v="82"/>
    </i>
    <i r="1" i="20">
      <x v="84"/>
    </i>
    <i r="1" i="20">
      <x v="85"/>
    </i>
    <i r="1" i="20">
      <x v="86"/>
    </i>
    <i r="1" i="20">
      <x v="87"/>
    </i>
    <i r="1" i="20">
      <x v="88"/>
    </i>
    <i r="1" i="20">
      <x v="89"/>
    </i>
    <i r="1" i="20">
      <x v="90"/>
    </i>
    <i r="1" i="20">
      <x v="95"/>
    </i>
    <i r="1" i="20">
      <x v="99"/>
    </i>
    <i r="1" i="20">
      <x v="101"/>
    </i>
    <i i="21">
      <x v="21"/>
    </i>
    <i r="1" i="21">
      <x v="3"/>
    </i>
    <i r="1" i="21">
      <x v="5"/>
    </i>
    <i r="1" i="21">
      <x v="6"/>
    </i>
    <i r="1" i="21">
      <x v="7"/>
    </i>
    <i r="1" i="21">
      <x v="8"/>
    </i>
    <i r="1" i="21">
      <x v="9"/>
    </i>
    <i r="1" i="21">
      <x v="15"/>
    </i>
    <i r="1" i="21">
      <x v="16"/>
    </i>
    <i r="1" i="21">
      <x v="17"/>
    </i>
    <i r="1" i="21">
      <x v="18"/>
    </i>
    <i r="1" i="21">
      <x v="20"/>
    </i>
    <i r="1" i="21">
      <x v="22"/>
    </i>
    <i r="1" i="21">
      <x v="27"/>
    </i>
    <i r="1" i="21">
      <x v="32"/>
    </i>
    <i r="1" i="21">
      <x v="33"/>
    </i>
    <i r="1" i="21">
      <x v="35"/>
    </i>
    <i r="1" i="21">
      <x v="37"/>
    </i>
    <i r="1" i="21">
      <x v="39"/>
    </i>
    <i r="1" i="21">
      <x v="41"/>
    </i>
    <i r="1" i="21">
      <x v="43"/>
    </i>
    <i r="1" i="21">
      <x v="45"/>
    </i>
    <i r="1" i="21">
      <x v="50"/>
    </i>
    <i r="1" i="21">
      <x v="51"/>
    </i>
    <i r="1" i="21">
      <x v="55"/>
    </i>
    <i r="1" i="21">
      <x v="56"/>
    </i>
    <i r="1" i="21">
      <x v="57"/>
    </i>
    <i r="1" i="21">
      <x v="59"/>
    </i>
    <i r="1" i="21">
      <x v="61"/>
    </i>
    <i r="1" i="21">
      <x v="62"/>
    </i>
    <i r="1" i="21">
      <x v="63"/>
    </i>
    <i r="1" i="21">
      <x v="65"/>
    </i>
    <i r="1" i="21">
      <x v="68"/>
    </i>
    <i r="1" i="21">
      <x v="69"/>
    </i>
    <i r="1" i="21">
      <x v="70"/>
    </i>
    <i r="1" i="21">
      <x v="71"/>
    </i>
    <i r="1" i="21">
      <x v="72"/>
    </i>
    <i r="1" i="21">
      <x v="73"/>
    </i>
    <i r="1" i="21">
      <x v="75"/>
    </i>
    <i r="1" i="21">
      <x v="78"/>
    </i>
    <i r="1" i="21">
      <x v="79"/>
    </i>
    <i r="1" i="21">
      <x v="82"/>
    </i>
    <i r="1" i="21">
      <x v="84"/>
    </i>
    <i r="1" i="21">
      <x v="85"/>
    </i>
    <i r="1" i="21">
      <x v="86"/>
    </i>
    <i r="1" i="21">
      <x v="87"/>
    </i>
    <i r="1" i="21">
      <x v="88"/>
    </i>
    <i r="1" i="21">
      <x v="89"/>
    </i>
    <i r="1" i="21">
      <x v="90"/>
    </i>
    <i r="1" i="21">
      <x v="95"/>
    </i>
    <i r="1" i="21">
      <x v="99"/>
    </i>
    <i r="1" i="21">
      <x v="101"/>
    </i>
    <i i="22">
      <x v="22"/>
    </i>
    <i r="1" i="22">
      <x v="3"/>
    </i>
    <i r="1" i="22">
      <x v="5"/>
    </i>
    <i r="1" i="22">
      <x v="6"/>
    </i>
    <i r="1" i="22">
      <x v="7"/>
    </i>
    <i r="1" i="22">
      <x v="8"/>
    </i>
    <i r="1" i="22">
      <x v="9"/>
    </i>
    <i r="1" i="22">
      <x v="15"/>
    </i>
    <i r="1" i="22">
      <x v="16"/>
    </i>
    <i r="1" i="22">
      <x v="17"/>
    </i>
    <i r="1" i="22">
      <x v="18"/>
    </i>
    <i r="1" i="22">
      <x v="20"/>
    </i>
    <i r="1" i="22">
      <x v="22"/>
    </i>
    <i r="1" i="22">
      <x v="27"/>
    </i>
    <i r="1" i="22">
      <x v="32"/>
    </i>
    <i r="1" i="22">
      <x v="33"/>
    </i>
    <i r="1" i="22">
      <x v="35"/>
    </i>
    <i r="1" i="22">
      <x v="37"/>
    </i>
    <i r="1" i="22">
      <x v="39"/>
    </i>
    <i r="1" i="22">
      <x v="41"/>
    </i>
    <i r="1" i="22">
      <x v="43"/>
    </i>
    <i r="1" i="22">
      <x v="45"/>
    </i>
    <i r="1" i="22">
      <x v="50"/>
    </i>
    <i r="1" i="22">
      <x v="51"/>
    </i>
    <i r="1" i="22">
      <x v="55"/>
    </i>
    <i r="1" i="22">
      <x v="56"/>
    </i>
    <i r="1" i="22">
      <x v="57"/>
    </i>
    <i r="1" i="22">
      <x v="59"/>
    </i>
    <i r="1" i="22">
      <x v="61"/>
    </i>
    <i r="1" i="22">
      <x v="62"/>
    </i>
    <i r="1" i="22">
      <x v="63"/>
    </i>
    <i r="1" i="22">
      <x v="65"/>
    </i>
    <i r="1" i="22">
      <x v="68"/>
    </i>
    <i r="1" i="22">
      <x v="69"/>
    </i>
    <i r="1" i="22">
      <x v="70"/>
    </i>
    <i r="1" i="22">
      <x v="71"/>
    </i>
    <i r="1" i="22">
      <x v="72"/>
    </i>
    <i r="1" i="22">
      <x v="73"/>
    </i>
    <i r="1" i="22">
      <x v="75"/>
    </i>
    <i r="1" i="22">
      <x v="78"/>
    </i>
    <i r="1" i="22">
      <x v="79"/>
    </i>
    <i r="1" i="22">
      <x v="82"/>
    </i>
    <i r="1" i="22">
      <x v="84"/>
    </i>
    <i r="1" i="22">
      <x v="85"/>
    </i>
    <i r="1" i="22">
      <x v="86"/>
    </i>
    <i r="1" i="22">
      <x v="87"/>
    </i>
    <i r="1" i="22">
      <x v="88"/>
    </i>
    <i r="1" i="22">
      <x v="89"/>
    </i>
    <i r="1" i="22">
      <x v="90"/>
    </i>
    <i r="1" i="22">
      <x v="95"/>
    </i>
    <i r="1" i="22">
      <x v="99"/>
    </i>
    <i r="1" i="22">
      <x v="101"/>
    </i>
    <i i="23">
      <x v="23"/>
    </i>
    <i r="1" i="23">
      <x v="3"/>
    </i>
    <i r="1" i="23">
      <x v="5"/>
    </i>
    <i r="1" i="23">
      <x v="6"/>
    </i>
    <i r="1" i="23">
      <x v="7"/>
    </i>
    <i r="1" i="23">
      <x v="8"/>
    </i>
    <i r="1" i="23">
      <x v="9"/>
    </i>
    <i r="1" i="23">
      <x v="15"/>
    </i>
    <i r="1" i="23">
      <x v="16"/>
    </i>
    <i r="1" i="23">
      <x v="17"/>
    </i>
    <i r="1" i="23">
      <x v="18"/>
    </i>
    <i r="1" i="23">
      <x v="20"/>
    </i>
    <i r="1" i="23">
      <x v="22"/>
    </i>
    <i r="1" i="23">
      <x v="27"/>
    </i>
    <i r="1" i="23">
      <x v="32"/>
    </i>
    <i r="1" i="23">
      <x v="33"/>
    </i>
    <i r="1" i="23">
      <x v="35"/>
    </i>
    <i r="1" i="23">
      <x v="37"/>
    </i>
    <i r="1" i="23">
      <x v="39"/>
    </i>
    <i r="1" i="23">
      <x v="41"/>
    </i>
    <i r="1" i="23">
      <x v="43"/>
    </i>
    <i r="1" i="23">
      <x v="45"/>
    </i>
    <i r="1" i="23">
      <x v="50"/>
    </i>
    <i r="1" i="23">
      <x v="51"/>
    </i>
    <i r="1" i="23">
      <x v="55"/>
    </i>
    <i r="1" i="23">
      <x v="56"/>
    </i>
    <i r="1" i="23">
      <x v="57"/>
    </i>
    <i r="1" i="23">
      <x v="59"/>
    </i>
    <i r="1" i="23">
      <x v="61"/>
    </i>
    <i r="1" i="23">
      <x v="62"/>
    </i>
    <i r="1" i="23">
      <x v="63"/>
    </i>
    <i r="1" i="23">
      <x v="65"/>
    </i>
    <i r="1" i="23">
      <x v="68"/>
    </i>
    <i r="1" i="23">
      <x v="69"/>
    </i>
    <i r="1" i="23">
      <x v="70"/>
    </i>
    <i r="1" i="23">
      <x v="71"/>
    </i>
    <i r="1" i="23">
      <x v="72"/>
    </i>
    <i r="1" i="23">
      <x v="73"/>
    </i>
    <i r="1" i="23">
      <x v="75"/>
    </i>
    <i r="1" i="23">
      <x v="78"/>
    </i>
    <i r="1" i="23">
      <x v="79"/>
    </i>
    <i r="1" i="23">
      <x v="82"/>
    </i>
    <i r="1" i="23">
      <x v="84"/>
    </i>
    <i r="1" i="23">
      <x v="85"/>
    </i>
    <i r="1" i="23">
      <x v="86"/>
    </i>
    <i r="1" i="23">
      <x v="87"/>
    </i>
    <i r="1" i="23">
      <x v="88"/>
    </i>
    <i r="1" i="23">
      <x v="89"/>
    </i>
    <i r="1" i="23">
      <x v="90"/>
    </i>
    <i r="1" i="23">
      <x v="95"/>
    </i>
    <i r="1" i="23">
      <x v="99"/>
    </i>
    <i r="1" i="23">
      <x v="101"/>
    </i>
    <i i="24">
      <x v="24"/>
    </i>
    <i r="1" i="24">
      <x v="3"/>
    </i>
    <i r="1" i="24">
      <x v="5"/>
    </i>
    <i r="1" i="24">
      <x v="6"/>
    </i>
    <i r="1" i="24">
      <x v="7"/>
    </i>
    <i r="1" i="24">
      <x v="8"/>
    </i>
    <i r="1" i="24">
      <x v="9"/>
    </i>
    <i r="1" i="24">
      <x v="15"/>
    </i>
    <i r="1" i="24">
      <x v="16"/>
    </i>
    <i r="1" i="24">
      <x v="17"/>
    </i>
    <i r="1" i="24">
      <x v="18"/>
    </i>
    <i r="1" i="24">
      <x v="20"/>
    </i>
    <i r="1" i="24">
      <x v="22"/>
    </i>
    <i r="1" i="24">
      <x v="27"/>
    </i>
    <i r="1" i="24">
      <x v="32"/>
    </i>
    <i r="1" i="24">
      <x v="33"/>
    </i>
    <i r="1" i="24">
      <x v="35"/>
    </i>
    <i r="1" i="24">
      <x v="37"/>
    </i>
    <i r="1" i="24">
      <x v="39"/>
    </i>
    <i r="1" i="24">
      <x v="41"/>
    </i>
    <i r="1" i="24">
      <x v="43"/>
    </i>
    <i r="1" i="24">
      <x v="45"/>
    </i>
    <i r="1" i="24">
      <x v="50"/>
    </i>
    <i r="1" i="24">
      <x v="51"/>
    </i>
    <i r="1" i="24">
      <x v="55"/>
    </i>
    <i r="1" i="24">
      <x v="56"/>
    </i>
    <i r="1" i="24">
      <x v="57"/>
    </i>
    <i r="1" i="24">
      <x v="59"/>
    </i>
    <i r="1" i="24">
      <x v="61"/>
    </i>
    <i r="1" i="24">
      <x v="62"/>
    </i>
    <i r="1" i="24">
      <x v="63"/>
    </i>
    <i r="1" i="24">
      <x v="65"/>
    </i>
    <i r="1" i="24">
      <x v="68"/>
    </i>
    <i r="1" i="24">
      <x v="69"/>
    </i>
    <i r="1" i="24">
      <x v="70"/>
    </i>
    <i r="1" i="24">
      <x v="71"/>
    </i>
    <i r="1" i="24">
      <x v="72"/>
    </i>
    <i r="1" i="24">
      <x v="73"/>
    </i>
    <i r="1" i="24">
      <x v="75"/>
    </i>
    <i r="1" i="24">
      <x v="78"/>
    </i>
    <i r="1" i="24">
      <x v="79"/>
    </i>
    <i r="1" i="24">
      <x v="82"/>
    </i>
    <i r="1" i="24">
      <x v="84"/>
    </i>
    <i r="1" i="24">
      <x v="85"/>
    </i>
    <i r="1" i="24">
      <x v="86"/>
    </i>
    <i r="1" i="24">
      <x v="87"/>
    </i>
    <i r="1" i="24">
      <x v="88"/>
    </i>
    <i r="1" i="24">
      <x v="89"/>
    </i>
    <i r="1" i="24">
      <x v="90"/>
    </i>
    <i r="1" i="24">
      <x v="95"/>
    </i>
    <i r="1" i="24">
      <x v="99"/>
    </i>
    <i r="1" i="24">
      <x v="101"/>
    </i>
    <i i="25">
      <x v="25"/>
    </i>
    <i r="1" i="25">
      <x v="3"/>
    </i>
    <i r="1" i="25">
      <x v="5"/>
    </i>
    <i r="1" i="25">
      <x v="6"/>
    </i>
    <i r="1" i="25">
      <x v="7"/>
    </i>
    <i r="1" i="25">
      <x v="8"/>
    </i>
    <i r="1" i="25">
      <x v="9"/>
    </i>
    <i r="1" i="25">
      <x v="15"/>
    </i>
    <i r="1" i="25">
      <x v="16"/>
    </i>
    <i r="1" i="25">
      <x v="17"/>
    </i>
    <i r="1" i="25">
      <x v="18"/>
    </i>
    <i r="1" i="25">
      <x v="20"/>
    </i>
    <i r="1" i="25">
      <x v="22"/>
    </i>
    <i r="1" i="25">
      <x v="27"/>
    </i>
    <i r="1" i="25">
      <x v="32"/>
    </i>
    <i r="1" i="25">
      <x v="33"/>
    </i>
    <i r="1" i="25">
      <x v="35"/>
    </i>
    <i r="1" i="25">
      <x v="37"/>
    </i>
    <i r="1" i="25">
      <x v="39"/>
    </i>
    <i r="1" i="25">
      <x v="41"/>
    </i>
    <i r="1" i="25">
      <x v="43"/>
    </i>
    <i r="1" i="25">
      <x v="45"/>
    </i>
    <i r="1" i="25">
      <x v="50"/>
    </i>
    <i r="1" i="25">
      <x v="51"/>
    </i>
    <i r="1" i="25">
      <x v="55"/>
    </i>
    <i r="1" i="25">
      <x v="56"/>
    </i>
    <i r="1" i="25">
      <x v="57"/>
    </i>
    <i r="1" i="25">
      <x v="59"/>
    </i>
    <i r="1" i="25">
      <x v="61"/>
    </i>
    <i r="1" i="25">
      <x v="62"/>
    </i>
    <i r="1" i="25">
      <x v="63"/>
    </i>
    <i r="1" i="25">
      <x v="65"/>
    </i>
    <i r="1" i="25">
      <x v="68"/>
    </i>
    <i r="1" i="25">
      <x v="69"/>
    </i>
    <i r="1" i="25">
      <x v="70"/>
    </i>
    <i r="1" i="25">
      <x v="71"/>
    </i>
    <i r="1" i="25">
      <x v="72"/>
    </i>
    <i r="1" i="25">
      <x v="73"/>
    </i>
    <i r="1" i="25">
      <x v="75"/>
    </i>
    <i r="1" i="25">
      <x v="78"/>
    </i>
    <i r="1" i="25">
      <x v="79"/>
    </i>
    <i r="1" i="25">
      <x v="82"/>
    </i>
    <i r="1" i="25">
      <x v="84"/>
    </i>
    <i r="1" i="25">
      <x v="85"/>
    </i>
    <i r="1" i="25">
      <x v="86"/>
    </i>
    <i r="1" i="25">
      <x v="87"/>
    </i>
    <i r="1" i="25">
      <x v="88"/>
    </i>
    <i r="1" i="25">
      <x v="89"/>
    </i>
    <i r="1" i="25">
      <x v="90"/>
    </i>
    <i r="1" i="25">
      <x v="95"/>
    </i>
    <i r="1" i="25">
      <x v="99"/>
    </i>
    <i r="1" i="25">
      <x v="101"/>
    </i>
    <i i="26">
      <x v="26"/>
    </i>
    <i r="1" i="26">
      <x v="3"/>
    </i>
    <i r="1" i="26">
      <x v="5"/>
    </i>
    <i r="1" i="26">
      <x v="6"/>
    </i>
    <i r="1" i="26">
      <x v="7"/>
    </i>
    <i r="1" i="26">
      <x v="8"/>
    </i>
    <i r="1" i="26">
      <x v="9"/>
    </i>
    <i r="1" i="26">
      <x v="15"/>
    </i>
    <i r="1" i="26">
      <x v="16"/>
    </i>
    <i r="1" i="26">
      <x v="17"/>
    </i>
    <i r="1" i="26">
      <x v="18"/>
    </i>
    <i r="1" i="26">
      <x v="20"/>
    </i>
    <i r="1" i="26">
      <x v="22"/>
    </i>
    <i r="1" i="26">
      <x v="27"/>
    </i>
    <i r="1" i="26">
      <x v="32"/>
    </i>
    <i r="1" i="26">
      <x v="33"/>
    </i>
    <i r="1" i="26">
      <x v="35"/>
    </i>
    <i r="1" i="26">
      <x v="37"/>
    </i>
    <i r="1" i="26">
      <x v="39"/>
    </i>
    <i r="1" i="26">
      <x v="41"/>
    </i>
    <i r="1" i="26">
      <x v="43"/>
    </i>
    <i r="1" i="26">
      <x v="45"/>
    </i>
    <i r="1" i="26">
      <x v="50"/>
    </i>
    <i r="1" i="26">
      <x v="51"/>
    </i>
    <i r="1" i="26">
      <x v="55"/>
    </i>
    <i r="1" i="26">
      <x v="56"/>
    </i>
    <i r="1" i="26">
      <x v="57"/>
    </i>
    <i r="1" i="26">
      <x v="59"/>
    </i>
    <i r="1" i="26">
      <x v="61"/>
    </i>
    <i r="1" i="26">
      <x v="62"/>
    </i>
    <i r="1" i="26">
      <x v="63"/>
    </i>
    <i r="1" i="26">
      <x v="65"/>
    </i>
    <i r="1" i="26">
      <x v="68"/>
    </i>
    <i r="1" i="26">
      <x v="69"/>
    </i>
    <i r="1" i="26">
      <x v="70"/>
    </i>
    <i r="1" i="26">
      <x v="71"/>
    </i>
    <i r="1" i="26">
      <x v="72"/>
    </i>
    <i r="1" i="26">
      <x v="73"/>
    </i>
    <i r="1" i="26">
      <x v="75"/>
    </i>
    <i r="1" i="26">
      <x v="78"/>
    </i>
    <i r="1" i="26">
      <x v="79"/>
    </i>
    <i r="1" i="26">
      <x v="82"/>
    </i>
    <i r="1" i="26">
      <x v="84"/>
    </i>
    <i r="1" i="26">
      <x v="85"/>
    </i>
    <i r="1" i="26">
      <x v="86"/>
    </i>
    <i r="1" i="26">
      <x v="87"/>
    </i>
    <i r="1" i="26">
      <x v="88"/>
    </i>
    <i r="1" i="26">
      <x v="89"/>
    </i>
    <i r="1" i="26">
      <x v="90"/>
    </i>
    <i r="1" i="26">
      <x v="95"/>
    </i>
    <i r="1" i="26">
      <x v="99"/>
    </i>
    <i r="1" i="26">
      <x v="101"/>
    </i>
    <i i="27">
      <x v="27"/>
    </i>
    <i r="1" i="27">
      <x v="3"/>
    </i>
    <i r="1" i="27">
      <x v="5"/>
    </i>
    <i r="1" i="27">
      <x v="6"/>
    </i>
    <i r="1" i="27">
      <x v="7"/>
    </i>
    <i r="1" i="27">
      <x v="8"/>
    </i>
    <i r="1" i="27">
      <x v="9"/>
    </i>
    <i r="1" i="27">
      <x v="15"/>
    </i>
    <i r="1" i="27">
      <x v="16"/>
    </i>
    <i r="1" i="27">
      <x v="17"/>
    </i>
    <i r="1" i="27">
      <x v="18"/>
    </i>
    <i r="1" i="27">
      <x v="20"/>
    </i>
    <i r="1" i="27">
      <x v="22"/>
    </i>
    <i r="1" i="27">
      <x v="27"/>
    </i>
    <i r="1" i="27">
      <x v="32"/>
    </i>
    <i r="1" i="27">
      <x v="33"/>
    </i>
    <i r="1" i="27">
      <x v="35"/>
    </i>
    <i r="1" i="27">
      <x v="37"/>
    </i>
    <i r="1" i="27">
      <x v="39"/>
    </i>
    <i r="1" i="27">
      <x v="41"/>
    </i>
    <i r="1" i="27">
      <x v="43"/>
    </i>
    <i r="1" i="27">
      <x v="45"/>
    </i>
    <i r="1" i="27">
      <x v="50"/>
    </i>
    <i r="1" i="27">
      <x v="51"/>
    </i>
    <i r="1" i="27">
      <x v="55"/>
    </i>
    <i r="1" i="27">
      <x v="56"/>
    </i>
    <i r="1" i="27">
      <x v="57"/>
    </i>
    <i r="1" i="27">
      <x v="59"/>
    </i>
    <i r="1" i="27">
      <x v="61"/>
    </i>
    <i r="1" i="27">
      <x v="62"/>
    </i>
    <i r="1" i="27">
      <x v="63"/>
    </i>
    <i r="1" i="27">
      <x v="65"/>
    </i>
    <i r="1" i="27">
      <x v="68"/>
    </i>
    <i r="1" i="27">
      <x v="69"/>
    </i>
    <i r="1" i="27">
      <x v="70"/>
    </i>
    <i r="1" i="27">
      <x v="71"/>
    </i>
    <i r="1" i="27">
      <x v="72"/>
    </i>
    <i r="1" i="27">
      <x v="73"/>
    </i>
    <i r="1" i="27">
      <x v="75"/>
    </i>
    <i r="1" i="27">
      <x v="78"/>
    </i>
    <i r="1" i="27">
      <x v="79"/>
    </i>
    <i r="1" i="27">
      <x v="82"/>
    </i>
    <i r="1" i="27">
      <x v="84"/>
    </i>
    <i r="1" i="27">
      <x v="85"/>
    </i>
    <i r="1" i="27">
      <x v="86"/>
    </i>
    <i r="1" i="27">
      <x v="87"/>
    </i>
    <i r="1" i="27">
      <x v="88"/>
    </i>
    <i r="1" i="27">
      <x v="89"/>
    </i>
    <i r="1" i="27">
      <x v="90"/>
    </i>
    <i r="1" i="27">
      <x v="95"/>
    </i>
    <i r="1" i="27">
      <x v="99"/>
    </i>
    <i r="1" i="27">
      <x v="101"/>
    </i>
    <i i="28">
      <x v="28"/>
    </i>
    <i r="1" i="28">
      <x v="3"/>
    </i>
    <i r="1" i="28">
      <x v="5"/>
    </i>
    <i r="1" i="28">
      <x v="6"/>
    </i>
    <i r="1" i="28">
      <x v="7"/>
    </i>
    <i r="1" i="28">
      <x v="8"/>
    </i>
    <i r="1" i="28">
      <x v="9"/>
    </i>
    <i r="1" i="28">
      <x v="15"/>
    </i>
    <i r="1" i="28">
      <x v="16"/>
    </i>
    <i r="1" i="28">
      <x v="17"/>
    </i>
    <i r="1" i="28">
      <x v="18"/>
    </i>
    <i r="1" i="28">
      <x v="20"/>
    </i>
    <i r="1" i="28">
      <x v="22"/>
    </i>
    <i r="1" i="28">
      <x v="27"/>
    </i>
    <i r="1" i="28">
      <x v="32"/>
    </i>
    <i r="1" i="28">
      <x v="33"/>
    </i>
    <i r="1" i="28">
      <x v="35"/>
    </i>
    <i r="1" i="28">
      <x v="37"/>
    </i>
    <i r="1" i="28">
      <x v="39"/>
    </i>
    <i r="1" i="28">
      <x v="41"/>
    </i>
    <i r="1" i="28">
      <x v="43"/>
    </i>
    <i r="1" i="28">
      <x v="45"/>
    </i>
    <i r="1" i="28">
      <x v="50"/>
    </i>
    <i r="1" i="28">
      <x v="51"/>
    </i>
    <i r="1" i="28">
      <x v="55"/>
    </i>
    <i r="1" i="28">
      <x v="56"/>
    </i>
    <i r="1" i="28">
      <x v="57"/>
    </i>
    <i r="1" i="28">
      <x v="59"/>
    </i>
    <i r="1" i="28">
      <x v="61"/>
    </i>
    <i r="1" i="28">
      <x v="62"/>
    </i>
    <i r="1" i="28">
      <x v="63"/>
    </i>
    <i r="1" i="28">
      <x v="65"/>
    </i>
    <i r="1" i="28">
      <x v="68"/>
    </i>
    <i r="1" i="28">
      <x v="69"/>
    </i>
    <i r="1" i="28">
      <x v="70"/>
    </i>
    <i r="1" i="28">
      <x v="71"/>
    </i>
    <i r="1" i="28">
      <x v="72"/>
    </i>
    <i r="1" i="28">
      <x v="73"/>
    </i>
    <i r="1" i="28">
      <x v="75"/>
    </i>
    <i r="1" i="28">
      <x v="78"/>
    </i>
    <i r="1" i="28">
      <x v="79"/>
    </i>
    <i r="1" i="28">
      <x v="82"/>
    </i>
    <i r="1" i="28">
      <x v="84"/>
    </i>
    <i r="1" i="28">
      <x v="85"/>
    </i>
    <i r="1" i="28">
      <x v="86"/>
    </i>
    <i r="1" i="28">
      <x v="87"/>
    </i>
    <i r="1" i="28">
      <x v="88"/>
    </i>
    <i r="1" i="28">
      <x v="89"/>
    </i>
    <i r="1" i="28">
      <x v="90"/>
    </i>
    <i r="1" i="28">
      <x v="95"/>
    </i>
    <i r="1" i="28">
      <x v="99"/>
    </i>
    <i r="1" i="28">
      <x v="101"/>
    </i>
    <i i="29">
      <x v="29"/>
    </i>
    <i r="1" i="29">
      <x v="3"/>
    </i>
    <i r="1" i="29">
      <x v="5"/>
    </i>
    <i r="1" i="29">
      <x v="6"/>
    </i>
    <i r="1" i="29">
      <x v="7"/>
    </i>
    <i r="1" i="29">
      <x v="8"/>
    </i>
    <i r="1" i="29">
      <x v="9"/>
    </i>
    <i r="1" i="29">
      <x v="15"/>
    </i>
    <i r="1" i="29">
      <x v="16"/>
    </i>
    <i r="1" i="29">
      <x v="17"/>
    </i>
    <i r="1" i="29">
      <x v="18"/>
    </i>
    <i r="1" i="29">
      <x v="20"/>
    </i>
    <i r="1" i="29">
      <x v="22"/>
    </i>
    <i r="1" i="29">
      <x v="27"/>
    </i>
    <i r="1" i="29">
      <x v="32"/>
    </i>
    <i r="1" i="29">
      <x v="33"/>
    </i>
    <i r="1" i="29">
      <x v="35"/>
    </i>
    <i r="1" i="29">
      <x v="37"/>
    </i>
    <i r="1" i="29">
      <x v="39"/>
    </i>
    <i r="1" i="29">
      <x v="41"/>
    </i>
    <i r="1" i="29">
      <x v="43"/>
    </i>
    <i r="1" i="29">
      <x v="45"/>
    </i>
    <i r="1" i="29">
      <x v="50"/>
    </i>
    <i r="1" i="29">
      <x v="51"/>
    </i>
    <i r="1" i="29">
      <x v="55"/>
    </i>
    <i r="1" i="29">
      <x v="56"/>
    </i>
    <i r="1" i="29">
      <x v="57"/>
    </i>
    <i r="1" i="29">
      <x v="59"/>
    </i>
    <i r="1" i="29">
      <x v="61"/>
    </i>
    <i r="1" i="29">
      <x v="62"/>
    </i>
    <i r="1" i="29">
      <x v="63"/>
    </i>
    <i r="1" i="29">
      <x v="65"/>
    </i>
    <i r="1" i="29">
      <x v="68"/>
    </i>
    <i r="1" i="29">
      <x v="69"/>
    </i>
    <i r="1" i="29">
      <x v="70"/>
    </i>
    <i r="1" i="29">
      <x v="71"/>
    </i>
    <i r="1" i="29">
      <x v="72"/>
    </i>
    <i r="1" i="29">
      <x v="73"/>
    </i>
    <i r="1" i="29">
      <x v="75"/>
    </i>
    <i r="1" i="29">
      <x v="78"/>
    </i>
    <i r="1" i="29">
      <x v="79"/>
    </i>
    <i r="1" i="29">
      <x v="82"/>
    </i>
    <i r="1" i="29">
      <x v="84"/>
    </i>
    <i r="1" i="29">
      <x v="85"/>
    </i>
    <i r="1" i="29">
      <x v="86"/>
    </i>
    <i r="1" i="29">
      <x v="87"/>
    </i>
    <i r="1" i="29">
      <x v="88"/>
    </i>
    <i r="1" i="29">
      <x v="89"/>
    </i>
    <i r="1" i="29">
      <x v="90"/>
    </i>
    <i r="1" i="29">
      <x v="95"/>
    </i>
    <i r="1" i="29">
      <x v="99"/>
    </i>
    <i r="1" i="29">
      <x v="101"/>
    </i>
    <i i="30">
      <x v="30"/>
    </i>
    <i r="1" i="30">
      <x v="3"/>
    </i>
    <i r="1" i="30">
      <x v="5"/>
    </i>
    <i r="1" i="30">
      <x v="6"/>
    </i>
    <i r="1" i="30">
      <x v="7"/>
    </i>
    <i r="1" i="30">
      <x v="8"/>
    </i>
    <i r="1" i="30">
      <x v="9"/>
    </i>
    <i r="1" i="30">
      <x v="15"/>
    </i>
    <i r="1" i="30">
      <x v="16"/>
    </i>
    <i r="1" i="30">
      <x v="17"/>
    </i>
    <i r="1" i="30">
      <x v="18"/>
    </i>
    <i r="1" i="30">
      <x v="20"/>
    </i>
    <i r="1" i="30">
      <x v="22"/>
    </i>
    <i r="1" i="30">
      <x v="27"/>
    </i>
    <i r="1" i="30">
      <x v="32"/>
    </i>
    <i r="1" i="30">
      <x v="33"/>
    </i>
    <i r="1" i="30">
      <x v="35"/>
    </i>
    <i r="1" i="30">
      <x v="37"/>
    </i>
    <i r="1" i="30">
      <x v="39"/>
    </i>
    <i r="1" i="30">
      <x v="41"/>
    </i>
    <i r="1" i="30">
      <x v="43"/>
    </i>
    <i r="1" i="30">
      <x v="45"/>
    </i>
    <i r="1" i="30">
      <x v="50"/>
    </i>
    <i r="1" i="30">
      <x v="51"/>
    </i>
    <i r="1" i="30">
      <x v="55"/>
    </i>
    <i r="1" i="30">
      <x v="56"/>
    </i>
    <i r="1" i="30">
      <x v="57"/>
    </i>
    <i r="1" i="30">
      <x v="59"/>
    </i>
    <i r="1" i="30">
      <x v="61"/>
    </i>
    <i r="1" i="30">
      <x v="62"/>
    </i>
    <i r="1" i="30">
      <x v="63"/>
    </i>
    <i r="1" i="30">
      <x v="65"/>
    </i>
    <i r="1" i="30">
      <x v="68"/>
    </i>
    <i r="1" i="30">
      <x v="69"/>
    </i>
    <i r="1" i="30">
      <x v="70"/>
    </i>
    <i r="1" i="30">
      <x v="71"/>
    </i>
    <i r="1" i="30">
      <x v="72"/>
    </i>
    <i r="1" i="30">
      <x v="73"/>
    </i>
    <i r="1" i="30">
      <x v="75"/>
    </i>
    <i r="1" i="30">
      <x v="78"/>
    </i>
    <i r="1" i="30">
      <x v="79"/>
    </i>
    <i r="1" i="30">
      <x v="82"/>
    </i>
    <i r="1" i="30">
      <x v="84"/>
    </i>
    <i r="1" i="30">
      <x v="85"/>
    </i>
    <i r="1" i="30">
      <x v="86"/>
    </i>
    <i r="1" i="30">
      <x v="87"/>
    </i>
    <i r="1" i="30">
      <x v="88"/>
    </i>
    <i r="1" i="30">
      <x v="89"/>
    </i>
    <i r="1" i="30">
      <x v="90"/>
    </i>
    <i r="1" i="30">
      <x v="95"/>
    </i>
    <i r="1" i="30">
      <x v="99"/>
    </i>
    <i r="1" i="30">
      <x v="101"/>
    </i>
    <i i="31">
      <x v="31"/>
    </i>
    <i r="1" i="31">
      <x v="3"/>
    </i>
    <i r="1" i="31">
      <x v="5"/>
    </i>
    <i r="1" i="31">
      <x v="6"/>
    </i>
    <i r="1" i="31">
      <x v="7"/>
    </i>
    <i r="1" i="31">
      <x v="8"/>
    </i>
    <i r="1" i="31">
      <x v="9"/>
    </i>
    <i r="1" i="31">
      <x v="15"/>
    </i>
    <i r="1" i="31">
      <x v="16"/>
    </i>
    <i r="1" i="31">
      <x v="17"/>
    </i>
    <i r="1" i="31">
      <x v="18"/>
    </i>
    <i r="1" i="31">
      <x v="20"/>
    </i>
    <i r="1" i="31">
      <x v="22"/>
    </i>
    <i r="1" i="31">
      <x v="27"/>
    </i>
    <i r="1" i="31">
      <x v="32"/>
    </i>
    <i r="1" i="31">
      <x v="33"/>
    </i>
    <i r="1" i="31">
      <x v="35"/>
    </i>
    <i r="1" i="31">
      <x v="37"/>
    </i>
    <i r="1" i="31">
      <x v="39"/>
    </i>
    <i r="1" i="31">
      <x v="41"/>
    </i>
    <i r="1" i="31">
      <x v="43"/>
    </i>
    <i r="1" i="31">
      <x v="45"/>
    </i>
    <i r="1" i="31">
      <x v="50"/>
    </i>
    <i r="1" i="31">
      <x v="51"/>
    </i>
    <i r="1" i="31">
      <x v="55"/>
    </i>
    <i r="1" i="31">
      <x v="56"/>
    </i>
    <i r="1" i="31">
      <x v="57"/>
    </i>
    <i r="1" i="31">
      <x v="59"/>
    </i>
    <i r="1" i="31">
      <x v="61"/>
    </i>
    <i r="1" i="31">
      <x v="62"/>
    </i>
    <i r="1" i="31">
      <x v="63"/>
    </i>
    <i r="1" i="31">
      <x v="65"/>
    </i>
    <i r="1" i="31">
      <x v="68"/>
    </i>
    <i r="1" i="31">
      <x v="69"/>
    </i>
    <i r="1" i="31">
      <x v="70"/>
    </i>
    <i r="1" i="31">
      <x v="71"/>
    </i>
    <i r="1" i="31">
      <x v="72"/>
    </i>
    <i r="1" i="31">
      <x v="73"/>
    </i>
    <i r="1" i="31">
      <x v="75"/>
    </i>
    <i r="1" i="31">
      <x v="78"/>
    </i>
    <i r="1" i="31">
      <x v="79"/>
    </i>
    <i r="1" i="31">
      <x v="82"/>
    </i>
    <i r="1" i="31">
      <x v="84"/>
    </i>
    <i r="1" i="31">
      <x v="85"/>
    </i>
    <i r="1" i="31">
      <x v="86"/>
    </i>
    <i r="1" i="31">
      <x v="87"/>
    </i>
    <i r="1" i="31">
      <x v="88"/>
    </i>
    <i r="1" i="31">
      <x v="89"/>
    </i>
    <i r="1" i="31">
      <x v="90"/>
    </i>
    <i r="1" i="31">
      <x v="95"/>
    </i>
    <i r="1" i="31">
      <x v="99"/>
    </i>
    <i r="1" i="31">
      <x v="101"/>
    </i>
    <i i="32">
      <x v="32"/>
    </i>
    <i r="1" i="32">
      <x v="3"/>
    </i>
    <i r="1" i="32">
      <x v="5"/>
    </i>
    <i r="1" i="32">
      <x v="6"/>
    </i>
    <i r="1" i="32">
      <x v="7"/>
    </i>
    <i r="1" i="32">
      <x v="8"/>
    </i>
    <i r="1" i="32">
      <x v="9"/>
    </i>
    <i r="1" i="32">
      <x v="15"/>
    </i>
    <i r="1" i="32">
      <x v="16"/>
    </i>
    <i r="1" i="32">
      <x v="17"/>
    </i>
    <i r="1" i="32">
      <x v="18"/>
    </i>
    <i r="1" i="32">
      <x v="20"/>
    </i>
    <i r="1" i="32">
      <x v="22"/>
    </i>
    <i r="1" i="32">
      <x v="27"/>
    </i>
    <i r="1" i="32">
      <x v="32"/>
    </i>
    <i r="1" i="32">
      <x v="33"/>
    </i>
    <i r="1" i="32">
      <x v="35"/>
    </i>
    <i r="1" i="32">
      <x v="37"/>
    </i>
    <i r="1" i="32">
      <x v="39"/>
    </i>
    <i r="1" i="32">
      <x v="41"/>
    </i>
    <i r="1" i="32">
      <x v="43"/>
    </i>
    <i r="1" i="32">
      <x v="45"/>
    </i>
    <i r="1" i="32">
      <x v="50"/>
    </i>
    <i r="1" i="32">
      <x v="51"/>
    </i>
    <i r="1" i="32">
      <x v="55"/>
    </i>
    <i r="1" i="32">
      <x v="56"/>
    </i>
    <i r="1" i="32">
      <x v="57"/>
    </i>
    <i r="1" i="32">
      <x v="59"/>
    </i>
    <i r="1" i="32">
      <x v="61"/>
    </i>
    <i r="1" i="32">
      <x v="62"/>
    </i>
    <i r="1" i="32">
      <x v="63"/>
    </i>
    <i r="1" i="32">
      <x v="65"/>
    </i>
    <i r="1" i="32">
      <x v="68"/>
    </i>
    <i r="1" i="32">
      <x v="69"/>
    </i>
    <i r="1" i="32">
      <x v="70"/>
    </i>
    <i r="1" i="32">
      <x v="71"/>
    </i>
    <i r="1" i="32">
      <x v="72"/>
    </i>
    <i r="1" i="32">
      <x v="73"/>
    </i>
    <i r="1" i="32">
      <x v="75"/>
    </i>
    <i r="1" i="32">
      <x v="78"/>
    </i>
    <i r="1" i="32">
      <x v="79"/>
    </i>
    <i r="1" i="32">
      <x v="82"/>
    </i>
    <i r="1" i="32">
      <x v="84"/>
    </i>
    <i r="1" i="32">
      <x v="85"/>
    </i>
    <i r="1" i="32">
      <x v="86"/>
    </i>
    <i r="1" i="32">
      <x v="87"/>
    </i>
    <i r="1" i="32">
      <x v="88"/>
    </i>
    <i r="1" i="32">
      <x v="89"/>
    </i>
    <i r="1" i="32">
      <x v="90"/>
    </i>
    <i r="1" i="32">
      <x v="95"/>
    </i>
    <i r="1" i="32">
      <x v="99"/>
    </i>
    <i r="1" i="32">
      <x v="101"/>
    </i>
    <i i="33">
      <x v="33"/>
    </i>
    <i r="1" i="33">
      <x v="3"/>
    </i>
    <i r="1" i="33">
      <x v="5"/>
    </i>
    <i r="1" i="33">
      <x v="6"/>
    </i>
    <i r="1" i="33">
      <x v="7"/>
    </i>
    <i r="1" i="33">
      <x v="8"/>
    </i>
    <i r="1" i="33">
      <x v="9"/>
    </i>
    <i r="1" i="33">
      <x v="15"/>
    </i>
    <i r="1" i="33">
      <x v="16"/>
    </i>
    <i r="1" i="33">
      <x v="17"/>
    </i>
    <i r="1" i="33">
      <x v="18"/>
    </i>
    <i r="1" i="33">
      <x v="20"/>
    </i>
    <i r="1" i="33">
      <x v="22"/>
    </i>
    <i r="1" i="33">
      <x v="27"/>
    </i>
    <i r="1" i="33">
      <x v="32"/>
    </i>
    <i r="1" i="33">
      <x v="33"/>
    </i>
    <i r="1" i="33">
      <x v="35"/>
    </i>
    <i r="1" i="33">
      <x v="37"/>
    </i>
    <i r="1" i="33">
      <x v="39"/>
    </i>
    <i r="1" i="33">
      <x v="41"/>
    </i>
    <i r="1" i="33">
      <x v="43"/>
    </i>
    <i r="1" i="33">
      <x v="45"/>
    </i>
    <i r="1" i="33">
      <x v="50"/>
    </i>
    <i r="1" i="33">
      <x v="51"/>
    </i>
    <i r="1" i="33">
      <x v="55"/>
    </i>
    <i r="1" i="33">
      <x v="56"/>
    </i>
    <i r="1" i="33">
      <x v="57"/>
    </i>
    <i r="1" i="33">
      <x v="59"/>
    </i>
    <i r="1" i="33">
      <x v="61"/>
    </i>
    <i r="1" i="33">
      <x v="62"/>
    </i>
    <i r="1" i="33">
      <x v="63"/>
    </i>
    <i r="1" i="33">
      <x v="65"/>
    </i>
    <i r="1" i="33">
      <x v="68"/>
    </i>
    <i r="1" i="33">
      <x v="69"/>
    </i>
    <i r="1" i="33">
      <x v="70"/>
    </i>
    <i r="1" i="33">
      <x v="71"/>
    </i>
    <i r="1" i="33">
      <x v="72"/>
    </i>
    <i r="1" i="33">
      <x v="73"/>
    </i>
    <i r="1" i="33">
      <x v="75"/>
    </i>
    <i r="1" i="33">
      <x v="78"/>
    </i>
    <i r="1" i="33">
      <x v="79"/>
    </i>
    <i r="1" i="33">
      <x v="82"/>
    </i>
    <i r="1" i="33">
      <x v="84"/>
    </i>
    <i r="1" i="33">
      <x v="85"/>
    </i>
    <i r="1" i="33">
      <x v="86"/>
    </i>
    <i r="1" i="33">
      <x v="87"/>
    </i>
    <i r="1" i="33">
      <x v="88"/>
    </i>
    <i r="1" i="33">
      <x v="89"/>
    </i>
    <i r="1" i="33">
      <x v="90"/>
    </i>
    <i r="1" i="33">
      <x v="95"/>
    </i>
    <i r="1" i="33">
      <x v="99"/>
    </i>
    <i r="1" i="33">
      <x v="101"/>
    </i>
    <i i="34">
      <x v="34"/>
    </i>
    <i r="1" i="34">
      <x v="3"/>
    </i>
    <i r="1" i="34">
      <x v="5"/>
    </i>
    <i r="1" i="34">
      <x v="6"/>
    </i>
    <i r="1" i="34">
      <x v="7"/>
    </i>
    <i r="1" i="34">
      <x v="8"/>
    </i>
    <i r="1" i="34">
      <x v="9"/>
    </i>
    <i r="1" i="34">
      <x v="15"/>
    </i>
    <i r="1" i="34">
      <x v="16"/>
    </i>
    <i r="1" i="34">
      <x v="17"/>
    </i>
    <i r="1" i="34">
      <x v="18"/>
    </i>
    <i r="1" i="34">
      <x v="20"/>
    </i>
    <i r="1" i="34">
      <x v="22"/>
    </i>
    <i r="1" i="34">
      <x v="27"/>
    </i>
    <i r="1" i="34">
      <x v="32"/>
    </i>
    <i r="1" i="34">
      <x v="33"/>
    </i>
    <i r="1" i="34">
      <x v="35"/>
    </i>
    <i r="1" i="34">
      <x v="37"/>
    </i>
    <i r="1" i="34">
      <x v="39"/>
    </i>
    <i r="1" i="34">
      <x v="41"/>
    </i>
    <i r="1" i="34">
      <x v="43"/>
    </i>
    <i r="1" i="34">
      <x v="45"/>
    </i>
    <i r="1" i="34">
      <x v="50"/>
    </i>
    <i r="1" i="34">
      <x v="51"/>
    </i>
    <i r="1" i="34">
      <x v="55"/>
    </i>
    <i r="1" i="34">
      <x v="56"/>
    </i>
    <i r="1" i="34">
      <x v="57"/>
    </i>
    <i r="1" i="34">
      <x v="59"/>
    </i>
    <i r="1" i="34">
      <x v="61"/>
    </i>
    <i r="1" i="34">
      <x v="62"/>
    </i>
    <i r="1" i="34">
      <x v="63"/>
    </i>
    <i r="1" i="34">
      <x v="65"/>
    </i>
    <i r="1" i="34">
      <x v="68"/>
    </i>
    <i r="1" i="34">
      <x v="69"/>
    </i>
    <i r="1" i="34">
      <x v="70"/>
    </i>
    <i r="1" i="34">
      <x v="71"/>
    </i>
    <i r="1" i="34">
      <x v="72"/>
    </i>
    <i r="1" i="34">
      <x v="73"/>
    </i>
    <i r="1" i="34">
      <x v="75"/>
    </i>
    <i r="1" i="34">
      <x v="78"/>
    </i>
    <i r="1" i="34">
      <x v="79"/>
    </i>
    <i r="1" i="34">
      <x v="82"/>
    </i>
    <i r="1" i="34">
      <x v="84"/>
    </i>
    <i r="1" i="34">
      <x v="85"/>
    </i>
    <i r="1" i="34">
      <x v="86"/>
    </i>
    <i r="1" i="34">
      <x v="87"/>
    </i>
    <i r="1" i="34">
      <x v="88"/>
    </i>
    <i r="1" i="34">
      <x v="89"/>
    </i>
    <i r="1" i="34">
      <x v="90"/>
    </i>
    <i r="1" i="34">
      <x v="95"/>
    </i>
    <i r="1" i="34">
      <x v="99"/>
    </i>
    <i r="1" i="34">
      <x v="101"/>
    </i>
    <i i="35">
      <x v="35"/>
    </i>
    <i r="1" i="35">
      <x v="3"/>
    </i>
    <i r="1" i="35">
      <x v="5"/>
    </i>
    <i r="1" i="35">
      <x v="6"/>
    </i>
    <i r="1" i="35">
      <x v="7"/>
    </i>
    <i r="1" i="35">
      <x v="8"/>
    </i>
    <i r="1" i="35">
      <x v="9"/>
    </i>
    <i r="1" i="35">
      <x v="15"/>
    </i>
    <i r="1" i="35">
      <x v="16"/>
    </i>
    <i r="1" i="35">
      <x v="17"/>
    </i>
    <i r="1" i="35">
      <x v="18"/>
    </i>
    <i r="1" i="35">
      <x v="20"/>
    </i>
    <i r="1" i="35">
      <x v="22"/>
    </i>
    <i r="1" i="35">
      <x v="27"/>
    </i>
    <i r="1" i="35">
      <x v="32"/>
    </i>
    <i r="1" i="35">
      <x v="33"/>
    </i>
    <i r="1" i="35">
      <x v="35"/>
    </i>
    <i r="1" i="35">
      <x v="37"/>
    </i>
    <i r="1" i="35">
      <x v="39"/>
    </i>
    <i r="1" i="35">
      <x v="41"/>
    </i>
    <i r="1" i="35">
      <x v="43"/>
    </i>
    <i r="1" i="35">
      <x v="45"/>
    </i>
    <i r="1" i="35">
      <x v="50"/>
    </i>
    <i r="1" i="35">
      <x v="51"/>
    </i>
    <i r="1" i="35">
      <x v="55"/>
    </i>
    <i r="1" i="35">
      <x v="56"/>
    </i>
    <i r="1" i="35">
      <x v="57"/>
    </i>
    <i r="1" i="35">
      <x v="59"/>
    </i>
    <i r="1" i="35">
      <x v="61"/>
    </i>
    <i r="1" i="35">
      <x v="62"/>
    </i>
    <i r="1" i="35">
      <x v="63"/>
    </i>
    <i r="1" i="35">
      <x v="65"/>
    </i>
    <i r="1" i="35">
      <x v="68"/>
    </i>
    <i r="1" i="35">
      <x v="69"/>
    </i>
    <i r="1" i="35">
      <x v="70"/>
    </i>
    <i r="1" i="35">
      <x v="71"/>
    </i>
    <i r="1" i="35">
      <x v="72"/>
    </i>
    <i r="1" i="35">
      <x v="73"/>
    </i>
    <i r="1" i="35">
      <x v="75"/>
    </i>
    <i r="1" i="35">
      <x v="78"/>
    </i>
    <i r="1" i="35">
      <x v="79"/>
    </i>
    <i r="1" i="35">
      <x v="82"/>
    </i>
    <i r="1" i="35">
      <x v="84"/>
    </i>
    <i r="1" i="35">
      <x v="85"/>
    </i>
    <i r="1" i="35">
      <x v="86"/>
    </i>
    <i r="1" i="35">
      <x v="87"/>
    </i>
    <i r="1" i="35">
      <x v="88"/>
    </i>
    <i r="1" i="35">
      <x v="89"/>
    </i>
    <i r="1" i="35">
      <x v="90"/>
    </i>
    <i r="1" i="35">
      <x v="95"/>
    </i>
    <i r="1" i="35">
      <x v="99"/>
    </i>
    <i r="1" i="35">
      <x v="101"/>
    </i>
    <i i="36">
      <x v="36"/>
    </i>
    <i r="1" i="36">
      <x v="3"/>
    </i>
    <i r="1" i="36">
      <x v="5"/>
    </i>
    <i r="1" i="36">
      <x v="6"/>
    </i>
    <i r="1" i="36">
      <x v="7"/>
    </i>
    <i r="1" i="36">
      <x v="8"/>
    </i>
    <i r="1" i="36">
      <x v="9"/>
    </i>
    <i r="1" i="36">
      <x v="15"/>
    </i>
    <i r="1" i="36">
      <x v="16"/>
    </i>
    <i r="1" i="36">
      <x v="17"/>
    </i>
    <i r="1" i="36">
      <x v="18"/>
    </i>
    <i r="1" i="36">
      <x v="20"/>
    </i>
    <i r="1" i="36">
      <x v="22"/>
    </i>
    <i r="1" i="36">
      <x v="27"/>
    </i>
    <i r="1" i="36">
      <x v="32"/>
    </i>
    <i r="1" i="36">
      <x v="33"/>
    </i>
    <i r="1" i="36">
      <x v="35"/>
    </i>
    <i r="1" i="36">
      <x v="37"/>
    </i>
    <i r="1" i="36">
      <x v="39"/>
    </i>
    <i r="1" i="36">
      <x v="41"/>
    </i>
    <i r="1" i="36">
      <x v="43"/>
    </i>
    <i r="1" i="36">
      <x v="45"/>
    </i>
    <i r="1" i="36">
      <x v="50"/>
    </i>
    <i r="1" i="36">
      <x v="51"/>
    </i>
    <i r="1" i="36">
      <x v="55"/>
    </i>
    <i r="1" i="36">
      <x v="56"/>
    </i>
    <i r="1" i="36">
      <x v="57"/>
    </i>
    <i r="1" i="36">
      <x v="59"/>
    </i>
    <i r="1" i="36">
      <x v="61"/>
    </i>
    <i r="1" i="36">
      <x v="62"/>
    </i>
    <i r="1" i="36">
      <x v="63"/>
    </i>
    <i r="1" i="36">
      <x v="65"/>
    </i>
    <i r="1" i="36">
      <x v="68"/>
    </i>
    <i r="1" i="36">
      <x v="69"/>
    </i>
    <i r="1" i="36">
      <x v="70"/>
    </i>
    <i r="1" i="36">
      <x v="71"/>
    </i>
    <i r="1" i="36">
      <x v="72"/>
    </i>
    <i r="1" i="36">
      <x v="73"/>
    </i>
    <i r="1" i="36">
      <x v="75"/>
    </i>
    <i r="1" i="36">
      <x v="78"/>
    </i>
    <i r="1" i="36">
      <x v="79"/>
    </i>
    <i r="1" i="36">
      <x v="82"/>
    </i>
    <i r="1" i="36">
      <x v="84"/>
    </i>
    <i r="1" i="36">
      <x v="85"/>
    </i>
    <i r="1" i="36">
      <x v="86"/>
    </i>
    <i r="1" i="36">
      <x v="87"/>
    </i>
    <i r="1" i="36">
      <x v="88"/>
    </i>
    <i r="1" i="36">
      <x v="89"/>
    </i>
    <i r="1" i="36">
      <x v="90"/>
    </i>
    <i r="1" i="36">
      <x v="95"/>
    </i>
    <i r="1" i="36">
      <x v="99"/>
    </i>
    <i r="1" i="36">
      <x v="101"/>
    </i>
    <i i="37">
      <x v="37"/>
    </i>
    <i r="1" i="37">
      <x v="3"/>
    </i>
    <i r="1" i="37">
      <x v="5"/>
    </i>
    <i r="1" i="37">
      <x v="6"/>
    </i>
    <i r="1" i="37">
      <x v="7"/>
    </i>
    <i r="1" i="37">
      <x v="8"/>
    </i>
    <i r="1" i="37">
      <x v="9"/>
    </i>
    <i r="1" i="37">
      <x v="15"/>
    </i>
    <i r="1" i="37">
      <x v="16"/>
    </i>
    <i r="1" i="37">
      <x v="17"/>
    </i>
    <i r="1" i="37">
      <x v="18"/>
    </i>
    <i r="1" i="37">
      <x v="20"/>
    </i>
    <i r="1" i="37">
      <x v="22"/>
    </i>
    <i r="1" i="37">
      <x v="27"/>
    </i>
    <i r="1" i="37">
      <x v="32"/>
    </i>
    <i r="1" i="37">
      <x v="33"/>
    </i>
    <i r="1" i="37">
      <x v="35"/>
    </i>
    <i r="1" i="37">
      <x v="37"/>
    </i>
    <i r="1" i="37">
      <x v="39"/>
    </i>
    <i r="1" i="37">
      <x v="41"/>
    </i>
    <i r="1" i="37">
      <x v="43"/>
    </i>
    <i r="1" i="37">
      <x v="45"/>
    </i>
    <i r="1" i="37">
      <x v="50"/>
    </i>
    <i r="1" i="37">
      <x v="51"/>
    </i>
    <i r="1" i="37">
      <x v="55"/>
    </i>
    <i r="1" i="37">
      <x v="56"/>
    </i>
    <i r="1" i="37">
      <x v="57"/>
    </i>
    <i r="1" i="37">
      <x v="59"/>
    </i>
    <i r="1" i="37">
      <x v="61"/>
    </i>
    <i r="1" i="37">
      <x v="62"/>
    </i>
    <i r="1" i="37">
      <x v="63"/>
    </i>
    <i r="1" i="37">
      <x v="65"/>
    </i>
    <i r="1" i="37">
      <x v="68"/>
    </i>
    <i r="1" i="37">
      <x v="69"/>
    </i>
    <i r="1" i="37">
      <x v="70"/>
    </i>
    <i r="1" i="37">
      <x v="71"/>
    </i>
    <i r="1" i="37">
      <x v="72"/>
    </i>
    <i r="1" i="37">
      <x v="73"/>
    </i>
    <i r="1" i="37">
      <x v="75"/>
    </i>
    <i r="1" i="37">
      <x v="78"/>
    </i>
    <i r="1" i="37">
      <x v="79"/>
    </i>
    <i r="1" i="37">
      <x v="82"/>
    </i>
    <i r="1" i="37">
      <x v="84"/>
    </i>
    <i r="1" i="37">
      <x v="85"/>
    </i>
    <i r="1" i="37">
      <x v="86"/>
    </i>
    <i r="1" i="37">
      <x v="87"/>
    </i>
    <i r="1" i="37">
      <x v="88"/>
    </i>
    <i r="1" i="37">
      <x v="89"/>
    </i>
    <i r="1" i="37">
      <x v="90"/>
    </i>
    <i r="1" i="37">
      <x v="95"/>
    </i>
    <i r="1" i="37">
      <x v="99"/>
    </i>
    <i r="1" i="37">
      <x v="101"/>
    </i>
    <i i="38">
      <x v="38"/>
    </i>
    <i r="1" i="38">
      <x v="3"/>
    </i>
    <i r="1" i="38">
      <x v="5"/>
    </i>
    <i r="1" i="38">
      <x v="6"/>
    </i>
    <i r="1" i="38">
      <x v="7"/>
    </i>
    <i r="1" i="38">
      <x v="8"/>
    </i>
    <i r="1" i="38">
      <x v="9"/>
    </i>
    <i r="1" i="38">
      <x v="15"/>
    </i>
    <i r="1" i="38">
      <x v="16"/>
    </i>
    <i r="1" i="38">
      <x v="17"/>
    </i>
    <i r="1" i="38">
      <x v="18"/>
    </i>
    <i r="1" i="38">
      <x v="20"/>
    </i>
    <i r="1" i="38">
      <x v="22"/>
    </i>
    <i r="1" i="38">
      <x v="27"/>
    </i>
    <i r="1" i="38">
      <x v="32"/>
    </i>
    <i r="1" i="38">
      <x v="33"/>
    </i>
    <i r="1" i="38">
      <x v="35"/>
    </i>
    <i r="1" i="38">
      <x v="37"/>
    </i>
    <i r="1" i="38">
      <x v="39"/>
    </i>
    <i r="1" i="38">
      <x v="41"/>
    </i>
    <i r="1" i="38">
      <x v="43"/>
    </i>
    <i r="1" i="38">
      <x v="45"/>
    </i>
    <i r="1" i="38">
      <x v="50"/>
    </i>
    <i r="1" i="38">
      <x v="51"/>
    </i>
    <i r="1" i="38">
      <x v="55"/>
    </i>
    <i r="1" i="38">
      <x v="56"/>
    </i>
    <i r="1" i="38">
      <x v="57"/>
    </i>
    <i r="1" i="38">
      <x v="59"/>
    </i>
    <i r="1" i="38">
      <x v="61"/>
    </i>
    <i r="1" i="38">
      <x v="62"/>
    </i>
    <i r="1" i="38">
      <x v="63"/>
    </i>
    <i r="1" i="38">
      <x v="65"/>
    </i>
    <i r="1" i="38">
      <x v="68"/>
    </i>
    <i r="1" i="38">
      <x v="69"/>
    </i>
    <i r="1" i="38">
      <x v="70"/>
    </i>
    <i r="1" i="38">
      <x v="71"/>
    </i>
    <i r="1" i="38">
      <x v="72"/>
    </i>
    <i r="1" i="38">
      <x v="73"/>
    </i>
    <i r="1" i="38">
      <x v="75"/>
    </i>
    <i r="1" i="38">
      <x v="78"/>
    </i>
    <i r="1" i="38">
      <x v="79"/>
    </i>
    <i r="1" i="38">
      <x v="82"/>
    </i>
    <i r="1" i="38">
      <x v="84"/>
    </i>
    <i r="1" i="38">
      <x v="85"/>
    </i>
    <i r="1" i="38">
      <x v="86"/>
    </i>
    <i r="1" i="38">
      <x v="87"/>
    </i>
    <i r="1" i="38">
      <x v="88"/>
    </i>
    <i r="1" i="38">
      <x v="89"/>
    </i>
    <i r="1" i="38">
      <x v="90"/>
    </i>
    <i r="1" i="38">
      <x v="95"/>
    </i>
    <i r="1" i="38">
      <x v="99"/>
    </i>
    <i r="1" i="38">
      <x v="101"/>
    </i>
    <i i="39">
      <x v="39"/>
    </i>
    <i r="1" i="39">
      <x v="3"/>
    </i>
    <i r="1" i="39">
      <x v="5"/>
    </i>
    <i r="1" i="39">
      <x v="6"/>
    </i>
    <i r="1" i="39">
      <x v="7"/>
    </i>
    <i r="1" i="39">
      <x v="8"/>
    </i>
    <i r="1" i="39">
      <x v="9"/>
    </i>
    <i r="1" i="39">
      <x v="15"/>
    </i>
    <i r="1" i="39">
      <x v="16"/>
    </i>
    <i r="1" i="39">
      <x v="17"/>
    </i>
    <i r="1" i="39">
      <x v="18"/>
    </i>
    <i r="1" i="39">
      <x v="20"/>
    </i>
    <i r="1" i="39">
      <x v="22"/>
    </i>
    <i r="1" i="39">
      <x v="27"/>
    </i>
    <i r="1" i="39">
      <x v="32"/>
    </i>
    <i r="1" i="39">
      <x v="33"/>
    </i>
    <i r="1" i="39">
      <x v="35"/>
    </i>
    <i r="1" i="39">
      <x v="37"/>
    </i>
    <i r="1" i="39">
      <x v="39"/>
    </i>
    <i r="1" i="39">
      <x v="41"/>
    </i>
    <i r="1" i="39">
      <x v="43"/>
    </i>
    <i r="1" i="39">
      <x v="45"/>
    </i>
    <i r="1" i="39">
      <x v="50"/>
    </i>
    <i r="1" i="39">
      <x v="51"/>
    </i>
    <i r="1" i="39">
      <x v="55"/>
    </i>
    <i r="1" i="39">
      <x v="56"/>
    </i>
    <i r="1" i="39">
      <x v="57"/>
    </i>
    <i r="1" i="39">
      <x v="59"/>
    </i>
    <i r="1" i="39">
      <x v="61"/>
    </i>
    <i r="1" i="39">
      <x v="62"/>
    </i>
    <i r="1" i="39">
      <x v="63"/>
    </i>
    <i r="1" i="39">
      <x v="65"/>
    </i>
    <i r="1" i="39">
      <x v="68"/>
    </i>
    <i r="1" i="39">
      <x v="69"/>
    </i>
    <i r="1" i="39">
      <x v="70"/>
    </i>
    <i r="1" i="39">
      <x v="71"/>
    </i>
    <i r="1" i="39">
      <x v="72"/>
    </i>
    <i r="1" i="39">
      <x v="73"/>
    </i>
    <i r="1" i="39">
      <x v="75"/>
    </i>
    <i r="1" i="39">
      <x v="78"/>
    </i>
    <i r="1" i="39">
      <x v="79"/>
    </i>
    <i r="1" i="39">
      <x v="82"/>
    </i>
    <i r="1" i="39">
      <x v="84"/>
    </i>
    <i r="1" i="39">
      <x v="85"/>
    </i>
    <i r="1" i="39">
      <x v="86"/>
    </i>
    <i r="1" i="39">
      <x v="87"/>
    </i>
    <i r="1" i="39">
      <x v="88"/>
    </i>
    <i r="1" i="39">
      <x v="89"/>
    </i>
    <i r="1" i="39">
      <x v="90"/>
    </i>
    <i r="1" i="39">
      <x v="95"/>
    </i>
    <i r="1" i="39">
      <x v="99"/>
    </i>
    <i r="1" i="39">
      <x v="101"/>
    </i>
    <i i="40">
      <x v="40"/>
    </i>
    <i r="1" i="40">
      <x v="3"/>
    </i>
    <i r="1" i="40">
      <x v="5"/>
    </i>
    <i r="1" i="40">
      <x v="6"/>
    </i>
    <i r="1" i="40">
      <x v="7"/>
    </i>
    <i r="1" i="40">
      <x v="8"/>
    </i>
    <i r="1" i="40">
      <x v="9"/>
    </i>
    <i r="1" i="40">
      <x v="15"/>
    </i>
    <i r="1" i="40">
      <x v="16"/>
    </i>
    <i r="1" i="40">
      <x v="17"/>
    </i>
    <i r="1" i="40">
      <x v="18"/>
    </i>
    <i r="1" i="40">
      <x v="20"/>
    </i>
    <i r="1" i="40">
      <x v="22"/>
    </i>
    <i r="1" i="40">
      <x v="27"/>
    </i>
    <i r="1" i="40">
      <x v="32"/>
    </i>
    <i r="1" i="40">
      <x v="33"/>
    </i>
    <i r="1" i="40">
      <x v="35"/>
    </i>
    <i r="1" i="40">
      <x v="37"/>
    </i>
    <i r="1" i="40">
      <x v="39"/>
    </i>
    <i r="1" i="40">
      <x v="41"/>
    </i>
    <i r="1" i="40">
      <x v="43"/>
    </i>
    <i r="1" i="40">
      <x v="45"/>
    </i>
    <i r="1" i="40">
      <x v="50"/>
    </i>
    <i r="1" i="40">
      <x v="51"/>
    </i>
    <i r="1" i="40">
      <x v="55"/>
    </i>
    <i r="1" i="40">
      <x v="56"/>
    </i>
    <i r="1" i="40">
      <x v="57"/>
    </i>
    <i r="1" i="40">
      <x v="59"/>
    </i>
    <i r="1" i="40">
      <x v="61"/>
    </i>
    <i r="1" i="40">
      <x v="62"/>
    </i>
    <i r="1" i="40">
      <x v="63"/>
    </i>
    <i r="1" i="40">
      <x v="65"/>
    </i>
    <i r="1" i="40">
      <x v="68"/>
    </i>
    <i r="1" i="40">
      <x v="69"/>
    </i>
    <i r="1" i="40">
      <x v="70"/>
    </i>
    <i r="1" i="40">
      <x v="71"/>
    </i>
    <i r="1" i="40">
      <x v="72"/>
    </i>
    <i r="1" i="40">
      <x v="73"/>
    </i>
    <i r="1" i="40">
      <x v="75"/>
    </i>
    <i r="1" i="40">
      <x v="78"/>
    </i>
    <i r="1" i="40">
      <x v="79"/>
    </i>
    <i r="1" i="40">
      <x v="82"/>
    </i>
    <i r="1" i="40">
      <x v="84"/>
    </i>
    <i r="1" i="40">
      <x v="85"/>
    </i>
    <i r="1" i="40">
      <x v="86"/>
    </i>
    <i r="1" i="40">
      <x v="87"/>
    </i>
    <i r="1" i="40">
      <x v="88"/>
    </i>
    <i r="1" i="40">
      <x v="89"/>
    </i>
    <i r="1" i="40">
      <x v="90"/>
    </i>
    <i r="1" i="40">
      <x v="95"/>
    </i>
    <i r="1" i="40">
      <x v="99"/>
    </i>
    <i r="1" i="40">
      <x v="101"/>
    </i>
    <i i="41">
      <x v="41"/>
    </i>
    <i r="1" i="41">
      <x v="3"/>
    </i>
    <i r="1" i="41">
      <x v="5"/>
    </i>
    <i r="1" i="41">
      <x v="6"/>
    </i>
    <i r="1" i="41">
      <x v="7"/>
    </i>
    <i r="1" i="41">
      <x v="8"/>
    </i>
    <i r="1" i="41">
      <x v="9"/>
    </i>
    <i r="1" i="41">
      <x v="15"/>
    </i>
    <i r="1" i="41">
      <x v="16"/>
    </i>
    <i r="1" i="41">
      <x v="17"/>
    </i>
    <i r="1" i="41">
      <x v="18"/>
    </i>
    <i r="1" i="41">
      <x v="20"/>
    </i>
    <i r="1" i="41">
      <x v="22"/>
    </i>
    <i r="1" i="41">
      <x v="27"/>
    </i>
    <i r="1" i="41">
      <x v="32"/>
    </i>
    <i r="1" i="41">
      <x v="33"/>
    </i>
    <i r="1" i="41">
      <x v="35"/>
    </i>
    <i r="1" i="41">
      <x v="37"/>
    </i>
    <i r="1" i="41">
      <x v="39"/>
    </i>
    <i r="1" i="41">
      <x v="41"/>
    </i>
    <i r="1" i="41">
      <x v="43"/>
    </i>
    <i r="1" i="41">
      <x v="45"/>
    </i>
    <i r="1" i="41">
      <x v="50"/>
    </i>
    <i r="1" i="41">
      <x v="51"/>
    </i>
    <i r="1" i="41">
      <x v="55"/>
    </i>
    <i r="1" i="41">
      <x v="56"/>
    </i>
    <i r="1" i="41">
      <x v="57"/>
    </i>
    <i r="1" i="41">
      <x v="59"/>
    </i>
    <i r="1" i="41">
      <x v="61"/>
    </i>
    <i r="1" i="41">
      <x v="62"/>
    </i>
    <i r="1" i="41">
      <x v="63"/>
    </i>
    <i r="1" i="41">
      <x v="65"/>
    </i>
    <i r="1" i="41">
      <x v="68"/>
    </i>
    <i r="1" i="41">
      <x v="69"/>
    </i>
    <i r="1" i="41">
      <x v="70"/>
    </i>
    <i r="1" i="41">
      <x v="71"/>
    </i>
    <i r="1" i="41">
      <x v="72"/>
    </i>
    <i r="1" i="41">
      <x v="73"/>
    </i>
    <i r="1" i="41">
      <x v="75"/>
    </i>
    <i r="1" i="41">
      <x v="78"/>
    </i>
    <i r="1" i="41">
      <x v="79"/>
    </i>
    <i r="1" i="41">
      <x v="82"/>
    </i>
    <i r="1" i="41">
      <x v="84"/>
    </i>
    <i r="1" i="41">
      <x v="85"/>
    </i>
    <i r="1" i="41">
      <x v="86"/>
    </i>
    <i r="1" i="41">
      <x v="87"/>
    </i>
    <i r="1" i="41">
      <x v="88"/>
    </i>
    <i r="1" i="41">
      <x v="89"/>
    </i>
    <i r="1" i="41">
      <x v="90"/>
    </i>
    <i r="1" i="41">
      <x v="95"/>
    </i>
    <i r="1" i="41">
      <x v="99"/>
    </i>
    <i r="1" i="41">
      <x v="101"/>
    </i>
    <i i="42">
      <x v="42"/>
    </i>
    <i r="1" i="42">
      <x v="3"/>
    </i>
    <i r="1" i="42">
      <x v="5"/>
    </i>
    <i r="1" i="42">
      <x v="6"/>
    </i>
    <i r="1" i="42">
      <x v="7"/>
    </i>
    <i r="1" i="42">
      <x v="8"/>
    </i>
    <i r="1" i="42">
      <x v="9"/>
    </i>
    <i r="1" i="42">
      <x v="15"/>
    </i>
    <i r="1" i="42">
      <x v="16"/>
    </i>
    <i r="1" i="42">
      <x v="17"/>
    </i>
    <i r="1" i="42">
      <x v="18"/>
    </i>
    <i r="1" i="42">
      <x v="20"/>
    </i>
    <i r="1" i="42">
      <x v="22"/>
    </i>
    <i r="1" i="42">
      <x v="27"/>
    </i>
    <i r="1" i="42">
      <x v="32"/>
    </i>
    <i r="1" i="42">
      <x v="33"/>
    </i>
    <i r="1" i="42">
      <x v="35"/>
    </i>
    <i r="1" i="42">
      <x v="37"/>
    </i>
    <i r="1" i="42">
      <x v="39"/>
    </i>
    <i r="1" i="42">
      <x v="41"/>
    </i>
    <i r="1" i="42">
      <x v="43"/>
    </i>
    <i r="1" i="42">
      <x v="45"/>
    </i>
    <i r="1" i="42">
      <x v="50"/>
    </i>
    <i r="1" i="42">
      <x v="51"/>
    </i>
    <i r="1" i="42">
      <x v="55"/>
    </i>
    <i r="1" i="42">
      <x v="56"/>
    </i>
    <i r="1" i="42">
      <x v="57"/>
    </i>
    <i r="1" i="42">
      <x v="59"/>
    </i>
    <i r="1" i="42">
      <x v="61"/>
    </i>
    <i r="1" i="42">
      <x v="62"/>
    </i>
    <i r="1" i="42">
      <x v="63"/>
    </i>
    <i r="1" i="42">
      <x v="65"/>
    </i>
    <i r="1" i="42">
      <x v="68"/>
    </i>
    <i r="1" i="42">
      <x v="69"/>
    </i>
    <i r="1" i="42">
      <x v="70"/>
    </i>
    <i r="1" i="42">
      <x v="71"/>
    </i>
    <i r="1" i="42">
      <x v="72"/>
    </i>
    <i r="1" i="42">
      <x v="73"/>
    </i>
    <i r="1" i="42">
      <x v="75"/>
    </i>
    <i r="1" i="42">
      <x v="78"/>
    </i>
    <i r="1" i="42">
      <x v="79"/>
    </i>
    <i r="1" i="42">
      <x v="82"/>
    </i>
    <i r="1" i="42">
      <x v="84"/>
    </i>
    <i r="1" i="42">
      <x v="85"/>
    </i>
    <i r="1" i="42">
      <x v="86"/>
    </i>
    <i r="1" i="42">
      <x v="87"/>
    </i>
    <i r="1" i="42">
      <x v="88"/>
    </i>
    <i r="1" i="42">
      <x v="89"/>
    </i>
    <i r="1" i="42">
      <x v="90"/>
    </i>
    <i r="1" i="42">
      <x v="95"/>
    </i>
    <i r="1" i="42">
      <x v="99"/>
    </i>
    <i r="1" i="42">
      <x v="101"/>
    </i>
    <i i="43">
      <x v="43"/>
    </i>
    <i r="1" i="43">
      <x v="3"/>
    </i>
    <i r="1" i="43">
      <x v="5"/>
    </i>
    <i r="1" i="43">
      <x v="6"/>
    </i>
    <i r="1" i="43">
      <x v="7"/>
    </i>
    <i r="1" i="43">
      <x v="8"/>
    </i>
    <i r="1" i="43">
      <x v="9"/>
    </i>
    <i r="1" i="43">
      <x v="15"/>
    </i>
    <i r="1" i="43">
      <x v="16"/>
    </i>
    <i r="1" i="43">
      <x v="17"/>
    </i>
    <i r="1" i="43">
      <x v="18"/>
    </i>
    <i r="1" i="43">
      <x v="20"/>
    </i>
    <i r="1" i="43">
      <x v="22"/>
    </i>
    <i r="1" i="43">
      <x v="27"/>
    </i>
    <i r="1" i="43">
      <x v="32"/>
    </i>
    <i r="1" i="43">
      <x v="33"/>
    </i>
    <i r="1" i="43">
      <x v="35"/>
    </i>
    <i r="1" i="43">
      <x v="37"/>
    </i>
    <i r="1" i="43">
      <x v="39"/>
    </i>
    <i r="1" i="43">
      <x v="41"/>
    </i>
    <i r="1" i="43">
      <x v="43"/>
    </i>
    <i r="1" i="43">
      <x v="45"/>
    </i>
    <i r="1" i="43">
      <x v="50"/>
    </i>
    <i r="1" i="43">
      <x v="51"/>
    </i>
    <i r="1" i="43">
      <x v="55"/>
    </i>
    <i r="1" i="43">
      <x v="56"/>
    </i>
    <i r="1" i="43">
      <x v="57"/>
    </i>
    <i r="1" i="43">
      <x v="59"/>
    </i>
    <i r="1" i="43">
      <x v="61"/>
    </i>
    <i r="1" i="43">
      <x v="62"/>
    </i>
    <i r="1" i="43">
      <x v="63"/>
    </i>
    <i r="1" i="43">
      <x v="65"/>
    </i>
    <i r="1" i="43">
      <x v="68"/>
    </i>
    <i r="1" i="43">
      <x v="69"/>
    </i>
    <i r="1" i="43">
      <x v="70"/>
    </i>
    <i r="1" i="43">
      <x v="71"/>
    </i>
    <i r="1" i="43">
      <x v="72"/>
    </i>
    <i r="1" i="43">
      <x v="73"/>
    </i>
    <i r="1" i="43">
      <x v="75"/>
    </i>
    <i r="1" i="43">
      <x v="78"/>
    </i>
    <i r="1" i="43">
      <x v="79"/>
    </i>
    <i r="1" i="43">
      <x v="82"/>
    </i>
    <i r="1" i="43">
      <x v="84"/>
    </i>
    <i r="1" i="43">
      <x v="85"/>
    </i>
    <i r="1" i="43">
      <x v="86"/>
    </i>
    <i r="1" i="43">
      <x v="87"/>
    </i>
    <i r="1" i="43">
      <x v="88"/>
    </i>
    <i r="1" i="43">
      <x v="89"/>
    </i>
    <i r="1" i="43">
      <x v="90"/>
    </i>
    <i r="1" i="43">
      <x v="95"/>
    </i>
    <i r="1" i="43">
      <x v="99"/>
    </i>
    <i r="1" i="43">
      <x v="101"/>
    </i>
    <i i="44">
      <x v="44"/>
    </i>
    <i r="1" i="44">
      <x v="3"/>
    </i>
    <i r="1" i="44">
      <x v="5"/>
    </i>
    <i r="1" i="44">
      <x v="6"/>
    </i>
    <i r="1" i="44">
      <x v="7"/>
    </i>
    <i r="1" i="44">
      <x v="8"/>
    </i>
    <i r="1" i="44">
      <x v="9"/>
    </i>
    <i r="1" i="44">
      <x v="15"/>
    </i>
    <i r="1" i="44">
      <x v="16"/>
    </i>
    <i r="1" i="44">
      <x v="17"/>
    </i>
    <i r="1" i="44">
      <x v="18"/>
    </i>
    <i r="1" i="44">
      <x v="20"/>
    </i>
    <i r="1" i="44">
      <x v="22"/>
    </i>
    <i r="1" i="44">
      <x v="27"/>
    </i>
    <i r="1" i="44">
      <x v="32"/>
    </i>
    <i r="1" i="44">
      <x v="33"/>
    </i>
    <i r="1" i="44">
      <x v="35"/>
    </i>
    <i r="1" i="44">
      <x v="37"/>
    </i>
    <i r="1" i="44">
      <x v="39"/>
    </i>
    <i r="1" i="44">
      <x v="41"/>
    </i>
    <i r="1" i="44">
      <x v="43"/>
    </i>
    <i r="1" i="44">
      <x v="45"/>
    </i>
    <i r="1" i="44">
      <x v="50"/>
    </i>
    <i r="1" i="44">
      <x v="51"/>
    </i>
    <i r="1" i="44">
      <x v="55"/>
    </i>
    <i r="1" i="44">
      <x v="56"/>
    </i>
    <i r="1" i="44">
      <x v="57"/>
    </i>
    <i r="1" i="44">
      <x v="59"/>
    </i>
    <i r="1" i="44">
      <x v="61"/>
    </i>
    <i r="1" i="44">
      <x v="62"/>
    </i>
    <i r="1" i="44">
      <x v="63"/>
    </i>
    <i r="1" i="44">
      <x v="65"/>
    </i>
    <i r="1" i="44">
      <x v="68"/>
    </i>
    <i r="1" i="44">
      <x v="69"/>
    </i>
    <i r="1" i="44">
      <x v="70"/>
    </i>
    <i r="1" i="44">
      <x v="71"/>
    </i>
    <i r="1" i="44">
      <x v="72"/>
    </i>
    <i r="1" i="44">
      <x v="73"/>
    </i>
    <i r="1" i="44">
      <x v="75"/>
    </i>
    <i r="1" i="44">
      <x v="78"/>
    </i>
    <i r="1" i="44">
      <x v="79"/>
    </i>
    <i r="1" i="44">
      <x v="82"/>
    </i>
    <i r="1" i="44">
      <x v="84"/>
    </i>
    <i r="1" i="44">
      <x v="85"/>
    </i>
    <i r="1" i="44">
      <x v="86"/>
    </i>
    <i r="1" i="44">
      <x v="87"/>
    </i>
    <i r="1" i="44">
      <x v="88"/>
    </i>
    <i r="1" i="44">
      <x v="89"/>
    </i>
    <i r="1" i="44">
      <x v="90"/>
    </i>
    <i r="1" i="44">
      <x v="95"/>
    </i>
    <i r="1" i="44">
      <x v="99"/>
    </i>
    <i r="1" i="44">
      <x v="101"/>
    </i>
    <i i="45">
      <x v="45"/>
    </i>
    <i r="1" i="45">
      <x v="3"/>
    </i>
    <i r="1" i="45">
      <x v="5"/>
    </i>
    <i r="1" i="45">
      <x v="6"/>
    </i>
    <i r="1" i="45">
      <x v="7"/>
    </i>
    <i r="1" i="45">
      <x v="8"/>
    </i>
    <i r="1" i="45">
      <x v="9"/>
    </i>
    <i r="1" i="45">
      <x v="15"/>
    </i>
    <i r="1" i="45">
      <x v="16"/>
    </i>
    <i r="1" i="45">
      <x v="17"/>
    </i>
    <i r="1" i="45">
      <x v="18"/>
    </i>
    <i r="1" i="45">
      <x v="20"/>
    </i>
    <i r="1" i="45">
      <x v="22"/>
    </i>
    <i r="1" i="45">
      <x v="27"/>
    </i>
    <i r="1" i="45">
      <x v="32"/>
    </i>
    <i r="1" i="45">
      <x v="33"/>
    </i>
    <i r="1" i="45">
      <x v="35"/>
    </i>
    <i r="1" i="45">
      <x v="37"/>
    </i>
    <i r="1" i="45">
      <x v="39"/>
    </i>
    <i r="1" i="45">
      <x v="41"/>
    </i>
    <i r="1" i="45">
      <x v="43"/>
    </i>
    <i r="1" i="45">
      <x v="45"/>
    </i>
    <i r="1" i="45">
      <x v="50"/>
    </i>
    <i r="1" i="45">
      <x v="51"/>
    </i>
    <i r="1" i="45">
      <x v="55"/>
    </i>
    <i r="1" i="45">
      <x v="56"/>
    </i>
    <i r="1" i="45">
      <x v="57"/>
    </i>
    <i r="1" i="45">
      <x v="59"/>
    </i>
    <i r="1" i="45">
      <x v="61"/>
    </i>
    <i r="1" i="45">
      <x v="62"/>
    </i>
    <i r="1" i="45">
      <x v="63"/>
    </i>
    <i r="1" i="45">
      <x v="65"/>
    </i>
    <i r="1" i="45">
      <x v="68"/>
    </i>
    <i r="1" i="45">
      <x v="69"/>
    </i>
    <i r="1" i="45">
      <x v="70"/>
    </i>
    <i r="1" i="45">
      <x v="71"/>
    </i>
    <i r="1" i="45">
      <x v="72"/>
    </i>
    <i r="1" i="45">
      <x v="73"/>
    </i>
    <i r="1" i="45">
      <x v="75"/>
    </i>
    <i r="1" i="45">
      <x v="78"/>
    </i>
    <i r="1" i="45">
      <x v="79"/>
    </i>
    <i r="1" i="45">
      <x v="82"/>
    </i>
    <i r="1" i="45">
      <x v="84"/>
    </i>
    <i r="1" i="45">
      <x v="85"/>
    </i>
    <i r="1" i="45">
      <x v="86"/>
    </i>
    <i r="1" i="45">
      <x v="87"/>
    </i>
    <i r="1" i="45">
      <x v="88"/>
    </i>
    <i r="1" i="45">
      <x v="89"/>
    </i>
    <i r="1" i="45">
      <x v="90"/>
    </i>
    <i r="1" i="45">
      <x v="95"/>
    </i>
    <i r="1" i="45">
      <x v="99"/>
    </i>
    <i r="1" i="45">
      <x v="101"/>
    </i>
    <i i="46">
      <x v="46"/>
    </i>
    <i r="1" i="46">
      <x v="3"/>
    </i>
    <i r="1" i="46">
      <x v="5"/>
    </i>
    <i r="1" i="46">
      <x v="6"/>
    </i>
    <i r="1" i="46">
      <x v="7"/>
    </i>
    <i r="1" i="46">
      <x v="8"/>
    </i>
    <i r="1" i="46">
      <x v="9"/>
    </i>
    <i r="1" i="46">
      <x v="15"/>
    </i>
    <i r="1" i="46">
      <x v="16"/>
    </i>
    <i r="1" i="46">
      <x v="17"/>
    </i>
    <i r="1" i="46">
      <x v="18"/>
    </i>
    <i r="1" i="46">
      <x v="20"/>
    </i>
    <i r="1" i="46">
      <x v="22"/>
    </i>
    <i r="1" i="46">
      <x v="27"/>
    </i>
    <i r="1" i="46">
      <x v="32"/>
    </i>
    <i r="1" i="46">
      <x v="33"/>
    </i>
    <i r="1" i="46">
      <x v="35"/>
    </i>
    <i r="1" i="46">
      <x v="37"/>
    </i>
    <i r="1" i="46">
      <x v="39"/>
    </i>
    <i r="1" i="46">
      <x v="41"/>
    </i>
    <i r="1" i="46">
      <x v="43"/>
    </i>
    <i r="1" i="46">
      <x v="45"/>
    </i>
    <i r="1" i="46">
      <x v="50"/>
    </i>
    <i r="1" i="46">
      <x v="51"/>
    </i>
    <i r="1" i="46">
      <x v="55"/>
    </i>
    <i r="1" i="46">
      <x v="56"/>
    </i>
    <i r="1" i="46">
      <x v="57"/>
    </i>
    <i r="1" i="46">
      <x v="59"/>
    </i>
    <i r="1" i="46">
      <x v="61"/>
    </i>
    <i r="1" i="46">
      <x v="62"/>
    </i>
    <i r="1" i="46">
      <x v="63"/>
    </i>
    <i r="1" i="46">
      <x v="65"/>
    </i>
    <i r="1" i="46">
      <x v="68"/>
    </i>
    <i r="1" i="46">
      <x v="69"/>
    </i>
    <i r="1" i="46">
      <x v="70"/>
    </i>
    <i r="1" i="46">
      <x v="71"/>
    </i>
    <i r="1" i="46">
      <x v="72"/>
    </i>
    <i r="1" i="46">
      <x v="73"/>
    </i>
    <i r="1" i="46">
      <x v="75"/>
    </i>
    <i r="1" i="46">
      <x v="78"/>
    </i>
    <i r="1" i="46">
      <x v="79"/>
    </i>
    <i r="1" i="46">
      <x v="82"/>
    </i>
    <i r="1" i="46">
      <x v="84"/>
    </i>
    <i r="1" i="46">
      <x v="85"/>
    </i>
    <i r="1" i="46">
      <x v="86"/>
    </i>
    <i r="1" i="46">
      <x v="87"/>
    </i>
    <i r="1" i="46">
      <x v="88"/>
    </i>
    <i r="1" i="46">
      <x v="89"/>
    </i>
    <i r="1" i="46">
      <x v="90"/>
    </i>
    <i r="1" i="46">
      <x v="95"/>
    </i>
    <i r="1" i="46">
      <x v="99"/>
    </i>
    <i r="1" i="46">
      <x v="101"/>
    </i>
    <i i="47">
      <x v="47"/>
    </i>
    <i r="1" i="47">
      <x v="3"/>
    </i>
    <i r="1" i="47">
      <x v="5"/>
    </i>
    <i r="1" i="47">
      <x v="6"/>
    </i>
    <i r="1" i="47">
      <x v="7"/>
    </i>
    <i r="1" i="47">
      <x v="8"/>
    </i>
    <i r="1" i="47">
      <x v="9"/>
    </i>
    <i r="1" i="47">
      <x v="15"/>
    </i>
    <i r="1" i="47">
      <x v="16"/>
    </i>
    <i r="1" i="47">
      <x v="17"/>
    </i>
    <i r="1" i="47">
      <x v="18"/>
    </i>
    <i r="1" i="47">
      <x v="20"/>
    </i>
    <i r="1" i="47">
      <x v="22"/>
    </i>
    <i r="1" i="47">
      <x v="27"/>
    </i>
    <i r="1" i="47">
      <x v="32"/>
    </i>
    <i r="1" i="47">
      <x v="33"/>
    </i>
    <i r="1" i="47">
      <x v="35"/>
    </i>
    <i r="1" i="47">
      <x v="37"/>
    </i>
    <i r="1" i="47">
      <x v="39"/>
    </i>
    <i r="1" i="47">
      <x v="41"/>
    </i>
    <i r="1" i="47">
      <x v="43"/>
    </i>
    <i r="1" i="47">
      <x v="45"/>
    </i>
    <i r="1" i="47">
      <x v="50"/>
    </i>
    <i r="1" i="47">
      <x v="51"/>
    </i>
    <i r="1" i="47">
      <x v="55"/>
    </i>
    <i r="1" i="47">
      <x v="56"/>
    </i>
    <i r="1" i="47">
      <x v="57"/>
    </i>
    <i r="1" i="47">
      <x v="59"/>
    </i>
    <i r="1" i="47">
      <x v="61"/>
    </i>
    <i r="1" i="47">
      <x v="62"/>
    </i>
    <i r="1" i="47">
      <x v="63"/>
    </i>
    <i r="1" i="47">
      <x v="65"/>
    </i>
    <i r="1" i="47">
      <x v="68"/>
    </i>
    <i r="1" i="47">
      <x v="69"/>
    </i>
    <i r="1" i="47">
      <x v="70"/>
    </i>
    <i r="1" i="47">
      <x v="71"/>
    </i>
    <i r="1" i="47">
      <x v="72"/>
    </i>
    <i r="1" i="47">
      <x v="73"/>
    </i>
    <i r="1" i="47">
      <x v="75"/>
    </i>
    <i r="1" i="47">
      <x v="78"/>
    </i>
    <i r="1" i="47">
      <x v="79"/>
    </i>
    <i r="1" i="47">
      <x v="82"/>
    </i>
    <i r="1" i="47">
      <x v="84"/>
    </i>
    <i r="1" i="47">
      <x v="85"/>
    </i>
    <i r="1" i="47">
      <x v="86"/>
    </i>
    <i r="1" i="47">
      <x v="87"/>
    </i>
    <i r="1" i="47">
      <x v="88"/>
    </i>
    <i r="1" i="47">
      <x v="89"/>
    </i>
    <i r="1" i="47">
      <x v="90"/>
    </i>
    <i r="1" i="47">
      <x v="95"/>
    </i>
    <i r="1" i="47">
      <x v="99"/>
    </i>
    <i r="1" i="47">
      <x v="101"/>
    </i>
    <i i="48">
      <x v="48"/>
    </i>
    <i r="1" i="48">
      <x v="3"/>
    </i>
    <i r="1" i="48">
      <x v="5"/>
    </i>
    <i r="1" i="48">
      <x v="6"/>
    </i>
    <i r="1" i="48">
      <x v="7"/>
    </i>
    <i r="1" i="48">
      <x v="8"/>
    </i>
    <i r="1" i="48">
      <x v="9"/>
    </i>
    <i r="1" i="48">
      <x v="15"/>
    </i>
    <i r="1" i="48">
      <x v="16"/>
    </i>
    <i r="1" i="48">
      <x v="17"/>
    </i>
    <i r="1" i="48">
      <x v="18"/>
    </i>
    <i r="1" i="48">
      <x v="20"/>
    </i>
    <i r="1" i="48">
      <x v="22"/>
    </i>
    <i r="1" i="48">
      <x v="27"/>
    </i>
    <i r="1" i="48">
      <x v="32"/>
    </i>
    <i r="1" i="48">
      <x v="33"/>
    </i>
    <i r="1" i="48">
      <x v="35"/>
    </i>
    <i r="1" i="48">
      <x v="37"/>
    </i>
    <i r="1" i="48">
      <x v="39"/>
    </i>
    <i r="1" i="48">
      <x v="41"/>
    </i>
    <i r="1" i="48">
      <x v="43"/>
    </i>
    <i r="1" i="48">
      <x v="45"/>
    </i>
    <i r="1" i="48">
      <x v="50"/>
    </i>
    <i r="1" i="48">
      <x v="51"/>
    </i>
    <i r="1" i="48">
      <x v="55"/>
    </i>
    <i r="1" i="48">
      <x v="56"/>
    </i>
    <i r="1" i="48">
      <x v="57"/>
    </i>
    <i r="1" i="48">
      <x v="59"/>
    </i>
    <i r="1" i="48">
      <x v="61"/>
    </i>
    <i r="1" i="48">
      <x v="62"/>
    </i>
    <i r="1" i="48">
      <x v="63"/>
    </i>
    <i r="1" i="48">
      <x v="65"/>
    </i>
    <i r="1" i="48">
      <x v="68"/>
    </i>
    <i r="1" i="48">
      <x v="69"/>
    </i>
    <i r="1" i="48">
      <x v="70"/>
    </i>
    <i r="1" i="48">
      <x v="71"/>
    </i>
    <i r="1" i="48">
      <x v="72"/>
    </i>
    <i r="1" i="48">
      <x v="73"/>
    </i>
    <i r="1" i="48">
      <x v="75"/>
    </i>
    <i r="1" i="48">
      <x v="78"/>
    </i>
    <i r="1" i="48">
      <x v="79"/>
    </i>
    <i r="1" i="48">
      <x v="82"/>
    </i>
    <i r="1" i="48">
      <x v="84"/>
    </i>
    <i r="1" i="48">
      <x v="85"/>
    </i>
    <i r="1" i="48">
      <x v="86"/>
    </i>
    <i r="1" i="48">
      <x v="87"/>
    </i>
    <i r="1" i="48">
      <x v="88"/>
    </i>
    <i r="1" i="48">
      <x v="89"/>
    </i>
    <i r="1" i="48">
      <x v="90"/>
    </i>
    <i r="1" i="48">
      <x v="95"/>
    </i>
    <i r="1" i="48">
      <x v="99"/>
    </i>
    <i r="1" i="48">
      <x v="101"/>
    </i>
    <i i="49">
      <x v="49"/>
    </i>
    <i r="1" i="49">
      <x v="3"/>
    </i>
    <i r="1" i="49">
      <x v="5"/>
    </i>
    <i r="1" i="49">
      <x v="6"/>
    </i>
    <i r="1" i="49">
      <x v="7"/>
    </i>
    <i r="1" i="49">
      <x v="8"/>
    </i>
    <i r="1" i="49">
      <x v="9"/>
    </i>
    <i r="1" i="49">
      <x v="15"/>
    </i>
    <i r="1" i="49">
      <x v="16"/>
    </i>
    <i r="1" i="49">
      <x v="17"/>
    </i>
    <i r="1" i="49">
      <x v="18"/>
    </i>
    <i r="1" i="49">
      <x v="20"/>
    </i>
    <i r="1" i="49">
      <x v="22"/>
    </i>
    <i r="1" i="49">
      <x v="27"/>
    </i>
    <i r="1" i="49">
      <x v="32"/>
    </i>
    <i r="1" i="49">
      <x v="33"/>
    </i>
    <i r="1" i="49">
      <x v="35"/>
    </i>
    <i r="1" i="49">
      <x v="37"/>
    </i>
    <i r="1" i="49">
      <x v="39"/>
    </i>
    <i r="1" i="49">
      <x v="41"/>
    </i>
    <i r="1" i="49">
      <x v="43"/>
    </i>
    <i r="1" i="49">
      <x v="45"/>
    </i>
    <i r="1" i="49">
      <x v="50"/>
    </i>
    <i r="1" i="49">
      <x v="51"/>
    </i>
    <i r="1" i="49">
      <x v="55"/>
    </i>
    <i r="1" i="49">
      <x v="56"/>
    </i>
    <i r="1" i="49">
      <x v="57"/>
    </i>
    <i r="1" i="49">
      <x v="59"/>
    </i>
    <i r="1" i="49">
      <x v="61"/>
    </i>
    <i r="1" i="49">
      <x v="62"/>
    </i>
    <i r="1" i="49">
      <x v="63"/>
    </i>
    <i r="1" i="49">
      <x v="65"/>
    </i>
    <i r="1" i="49">
      <x v="68"/>
    </i>
    <i r="1" i="49">
      <x v="69"/>
    </i>
    <i r="1" i="49">
      <x v="70"/>
    </i>
    <i r="1" i="49">
      <x v="71"/>
    </i>
    <i r="1" i="49">
      <x v="72"/>
    </i>
    <i r="1" i="49">
      <x v="73"/>
    </i>
    <i r="1" i="49">
      <x v="75"/>
    </i>
    <i r="1" i="49">
      <x v="78"/>
    </i>
    <i r="1" i="49">
      <x v="79"/>
    </i>
    <i r="1" i="49">
      <x v="82"/>
    </i>
    <i r="1" i="49">
      <x v="84"/>
    </i>
    <i r="1" i="49">
      <x v="85"/>
    </i>
    <i r="1" i="49">
      <x v="86"/>
    </i>
    <i r="1" i="49">
      <x v="87"/>
    </i>
    <i r="1" i="49">
      <x v="88"/>
    </i>
    <i r="1" i="49">
      <x v="89"/>
    </i>
    <i r="1" i="49">
      <x v="90"/>
    </i>
    <i r="1" i="49">
      <x v="95"/>
    </i>
    <i r="1" i="49">
      <x v="99"/>
    </i>
    <i r="1" i="49">
      <x v="101"/>
    </i>
    <i i="50">
      <x v="50"/>
    </i>
    <i r="1" i="50">
      <x v="3"/>
    </i>
    <i r="1" i="50">
      <x v="5"/>
    </i>
    <i r="1" i="50">
      <x v="6"/>
    </i>
    <i r="1" i="50">
      <x v="7"/>
    </i>
    <i r="1" i="50">
      <x v="8"/>
    </i>
    <i r="1" i="50">
      <x v="9"/>
    </i>
    <i r="1" i="50">
      <x v="15"/>
    </i>
    <i r="1" i="50">
      <x v="16"/>
    </i>
    <i r="1" i="50">
      <x v="17"/>
    </i>
    <i r="1" i="50">
      <x v="18"/>
    </i>
    <i r="1" i="50">
      <x v="20"/>
    </i>
    <i r="1" i="50">
      <x v="22"/>
    </i>
    <i r="1" i="50">
      <x v="27"/>
    </i>
    <i r="1" i="50">
      <x v="32"/>
    </i>
    <i r="1" i="50">
      <x v="33"/>
    </i>
    <i r="1" i="50">
      <x v="35"/>
    </i>
    <i r="1" i="50">
      <x v="37"/>
    </i>
    <i r="1" i="50">
      <x v="39"/>
    </i>
    <i r="1" i="50">
      <x v="41"/>
    </i>
    <i r="1" i="50">
      <x v="43"/>
    </i>
    <i r="1" i="50">
      <x v="45"/>
    </i>
    <i r="1" i="50">
      <x v="50"/>
    </i>
    <i r="1" i="50">
      <x v="51"/>
    </i>
    <i r="1" i="50">
      <x v="55"/>
    </i>
    <i r="1" i="50">
      <x v="56"/>
    </i>
    <i r="1" i="50">
      <x v="57"/>
    </i>
    <i r="1" i="50">
      <x v="59"/>
    </i>
    <i r="1" i="50">
      <x v="61"/>
    </i>
    <i r="1" i="50">
      <x v="62"/>
    </i>
    <i r="1" i="50">
      <x v="63"/>
    </i>
    <i r="1" i="50">
      <x v="65"/>
    </i>
    <i r="1" i="50">
      <x v="68"/>
    </i>
    <i r="1" i="50">
      <x v="69"/>
    </i>
    <i r="1" i="50">
      <x v="70"/>
    </i>
    <i r="1" i="50">
      <x v="71"/>
    </i>
    <i r="1" i="50">
      <x v="72"/>
    </i>
    <i r="1" i="50">
      <x v="73"/>
    </i>
    <i r="1" i="50">
      <x v="75"/>
    </i>
    <i r="1" i="50">
      <x v="78"/>
    </i>
    <i r="1" i="50">
      <x v="79"/>
    </i>
    <i r="1" i="50">
      <x v="82"/>
    </i>
    <i r="1" i="50">
      <x v="84"/>
    </i>
    <i r="1" i="50">
      <x v="85"/>
    </i>
    <i r="1" i="50">
      <x v="86"/>
    </i>
    <i r="1" i="50">
      <x v="87"/>
    </i>
    <i r="1" i="50">
      <x v="88"/>
    </i>
    <i r="1" i="50">
      <x v="89"/>
    </i>
    <i r="1" i="50">
      <x v="90"/>
    </i>
    <i r="1" i="50">
      <x v="95"/>
    </i>
    <i r="1" i="50">
      <x v="99"/>
    </i>
    <i r="1" i="50">
      <x v="101"/>
    </i>
    <i i="51">
      <x v="51"/>
    </i>
    <i r="1" i="51">
      <x v="3"/>
    </i>
    <i r="1" i="51">
      <x v="5"/>
    </i>
    <i r="1" i="51">
      <x v="6"/>
    </i>
    <i r="1" i="51">
      <x v="7"/>
    </i>
    <i r="1" i="51">
      <x v="8"/>
    </i>
    <i r="1" i="51">
      <x v="9"/>
    </i>
    <i r="1" i="51">
      <x v="15"/>
    </i>
    <i r="1" i="51">
      <x v="16"/>
    </i>
    <i r="1" i="51">
      <x v="17"/>
    </i>
    <i r="1" i="51">
      <x v="18"/>
    </i>
    <i r="1" i="51">
      <x v="20"/>
    </i>
    <i r="1" i="51">
      <x v="22"/>
    </i>
    <i r="1" i="51">
      <x v="27"/>
    </i>
    <i r="1" i="51">
      <x v="32"/>
    </i>
    <i r="1" i="51">
      <x v="33"/>
    </i>
    <i r="1" i="51">
      <x v="35"/>
    </i>
    <i r="1" i="51">
      <x v="37"/>
    </i>
    <i r="1" i="51">
      <x v="39"/>
    </i>
    <i r="1" i="51">
      <x v="41"/>
    </i>
    <i r="1" i="51">
      <x v="43"/>
    </i>
    <i r="1" i="51">
      <x v="45"/>
    </i>
    <i r="1" i="51">
      <x v="50"/>
    </i>
    <i r="1" i="51">
      <x v="51"/>
    </i>
    <i r="1" i="51">
      <x v="55"/>
    </i>
    <i r="1" i="51">
      <x v="56"/>
    </i>
    <i r="1" i="51">
      <x v="57"/>
    </i>
    <i r="1" i="51">
      <x v="59"/>
    </i>
    <i r="1" i="51">
      <x v="61"/>
    </i>
    <i r="1" i="51">
      <x v="62"/>
    </i>
    <i r="1" i="51">
      <x v="63"/>
    </i>
    <i r="1" i="51">
      <x v="65"/>
    </i>
    <i r="1" i="51">
      <x v="68"/>
    </i>
    <i r="1" i="51">
      <x v="69"/>
    </i>
    <i r="1" i="51">
      <x v="70"/>
    </i>
    <i r="1" i="51">
      <x v="71"/>
    </i>
    <i r="1" i="51">
      <x v="72"/>
    </i>
    <i r="1" i="51">
      <x v="73"/>
    </i>
    <i r="1" i="51">
      <x v="75"/>
    </i>
    <i r="1" i="51">
      <x v="78"/>
    </i>
    <i r="1" i="51">
      <x v="79"/>
    </i>
    <i r="1" i="51">
      <x v="82"/>
    </i>
    <i r="1" i="51">
      <x v="84"/>
    </i>
    <i r="1" i="51">
      <x v="85"/>
    </i>
    <i r="1" i="51">
      <x v="86"/>
    </i>
    <i r="1" i="51">
      <x v="87"/>
    </i>
    <i r="1" i="51">
      <x v="88"/>
    </i>
    <i r="1" i="51">
      <x v="89"/>
    </i>
    <i r="1" i="51">
      <x v="90"/>
    </i>
    <i r="1" i="51">
      <x v="95"/>
    </i>
    <i r="1" i="51">
      <x v="99"/>
    </i>
    <i r="1" i="51">
      <x v="101"/>
    </i>
    <i i="52">
      <x v="52"/>
    </i>
    <i r="1" i="52">
      <x v="3"/>
    </i>
    <i r="1" i="52">
      <x v="5"/>
    </i>
    <i r="1" i="52">
      <x v="6"/>
    </i>
    <i r="1" i="52">
      <x v="7"/>
    </i>
    <i r="1" i="52">
      <x v="8"/>
    </i>
    <i r="1" i="52">
      <x v="9"/>
    </i>
    <i r="1" i="52">
      <x v="15"/>
    </i>
    <i r="1" i="52">
      <x v="16"/>
    </i>
    <i r="1" i="52">
      <x v="17"/>
    </i>
    <i r="1" i="52">
      <x v="18"/>
    </i>
    <i r="1" i="52">
      <x v="20"/>
    </i>
    <i r="1" i="52">
      <x v="22"/>
    </i>
    <i r="1" i="52">
      <x v="27"/>
    </i>
    <i r="1" i="52">
      <x v="32"/>
    </i>
    <i r="1" i="52">
      <x v="33"/>
    </i>
    <i r="1" i="52">
      <x v="35"/>
    </i>
    <i r="1" i="52">
      <x v="37"/>
    </i>
    <i r="1" i="52">
      <x v="39"/>
    </i>
    <i r="1" i="52">
      <x v="41"/>
    </i>
    <i r="1" i="52">
      <x v="43"/>
    </i>
    <i r="1" i="52">
      <x v="45"/>
    </i>
    <i r="1" i="52">
      <x v="50"/>
    </i>
    <i r="1" i="52">
      <x v="51"/>
    </i>
    <i r="1" i="52">
      <x v="55"/>
    </i>
    <i r="1" i="52">
      <x v="56"/>
    </i>
    <i r="1" i="52">
      <x v="57"/>
    </i>
    <i r="1" i="52">
      <x v="59"/>
    </i>
    <i r="1" i="52">
      <x v="61"/>
    </i>
    <i r="1" i="52">
      <x v="62"/>
    </i>
    <i r="1" i="52">
      <x v="63"/>
    </i>
    <i r="1" i="52">
      <x v="65"/>
    </i>
    <i r="1" i="52">
      <x v="68"/>
    </i>
    <i r="1" i="52">
      <x v="69"/>
    </i>
    <i r="1" i="52">
      <x v="70"/>
    </i>
    <i r="1" i="52">
      <x v="71"/>
    </i>
    <i r="1" i="52">
      <x v="72"/>
    </i>
    <i r="1" i="52">
      <x v="73"/>
    </i>
    <i r="1" i="52">
      <x v="75"/>
    </i>
    <i r="1" i="52">
      <x v="78"/>
    </i>
    <i r="1" i="52">
      <x v="79"/>
    </i>
    <i r="1" i="52">
      <x v="82"/>
    </i>
    <i r="1" i="52">
      <x v="84"/>
    </i>
    <i r="1" i="52">
      <x v="85"/>
    </i>
    <i r="1" i="52">
      <x v="86"/>
    </i>
    <i r="1" i="52">
      <x v="87"/>
    </i>
    <i r="1" i="52">
      <x v="88"/>
    </i>
    <i r="1" i="52">
      <x v="89"/>
    </i>
    <i r="1" i="52">
      <x v="90"/>
    </i>
    <i r="1" i="52">
      <x v="95"/>
    </i>
    <i r="1" i="52">
      <x v="99"/>
    </i>
    <i r="1" i="52">
      <x v="101"/>
    </i>
    <i t="grand">
      <x/>
    </i>
    <i t="grand" i="1">
      <x/>
    </i>
    <i t="grand" i="2">
      <x/>
    </i>
    <i t="grand" i="3">
      <x/>
    </i>
    <i t="grand" i="4">
      <x/>
    </i>
    <i t="grand" i="5">
      <x/>
    </i>
    <i t="grand" i="6">
      <x/>
    </i>
    <i t="grand" i="7">
      <x/>
    </i>
    <i t="grand" i="8">
      <x/>
    </i>
    <i t="grand" i="9">
      <x/>
    </i>
    <i t="grand" i="10">
      <x/>
    </i>
    <i t="grand" i="11">
      <x/>
    </i>
    <i t="grand" i="12">
      <x/>
    </i>
    <i t="grand" i="13">
      <x/>
    </i>
    <i t="grand" i="14">
      <x/>
    </i>
    <i t="grand" i="15">
      <x/>
    </i>
    <i t="grand" i="16">
      <x/>
    </i>
    <i t="grand" i="17">
      <x/>
    </i>
    <i t="grand" i="18">
      <x/>
    </i>
    <i t="grand" i="19">
      <x/>
    </i>
    <i t="grand" i="20">
      <x/>
    </i>
    <i t="grand" i="21">
      <x/>
    </i>
    <i t="grand" i="22">
      <x/>
    </i>
    <i t="grand" i="23">
      <x/>
    </i>
    <i t="grand" i="24">
      <x/>
    </i>
    <i t="grand" i="25">
      <x/>
    </i>
    <i t="grand" i="26">
      <x/>
    </i>
    <i t="grand" i="27">
      <x/>
    </i>
    <i t="grand" i="28">
      <x/>
    </i>
    <i t="grand" i="29">
      <x/>
    </i>
    <i t="grand" i="30">
      <x/>
    </i>
    <i t="grand" i="31">
      <x/>
    </i>
    <i t="grand" i="32">
      <x/>
    </i>
    <i t="grand" i="33">
      <x/>
    </i>
    <i t="grand" i="34">
      <x/>
    </i>
    <i t="grand" i="35">
      <x/>
    </i>
    <i t="grand" i="36">
      <x/>
    </i>
    <i t="grand" i="37">
      <x/>
    </i>
    <i t="grand" i="38">
      <x/>
    </i>
    <i t="grand" i="39">
      <x/>
    </i>
    <i t="grand" i="40">
      <x/>
    </i>
    <i t="grand" i="41">
      <x/>
    </i>
    <i t="grand" i="42">
      <x/>
    </i>
    <i t="grand" i="43">
      <x/>
    </i>
    <i t="grand" i="44">
      <x/>
    </i>
    <i t="grand" i="45">
      <x/>
    </i>
    <i t="grand" i="46">
      <x/>
    </i>
    <i t="grand" i="47">
      <x/>
    </i>
    <i t="grand" i="48">
      <x/>
    </i>
    <i t="grand" i="49">
      <x/>
    </i>
    <i t="grand" i="50">
      <x/>
    </i>
    <i t="grand" i="51">
      <x/>
    </i>
    <i t="grand" i="52">
      <x/>
    </i>
  </rowItems>
  <colItems count="1">
    <i/>
  </colItems>
  <pageFields count="2">
    <pageField fld="61" hier="-1"/>
    <pageField fld="62" item="2" hier="-1"/>
  </pageFields>
  <dataFields count="53">
    <dataField name="Sum of 1970-01-012" fld="60" baseField="0" baseItem="0"/>
    <dataField name="Sum of 1971-01-01" fld="59" baseField="0" baseItem="0"/>
    <dataField name="Sum of 1972-01-01" fld="58" baseField="0" baseItem="0"/>
    <dataField name="Sum of 1973-01-01" fld="57" baseField="0" baseItem="0"/>
    <dataField name="Sum of 1974-01-01" fld="56" baseField="0" baseItem="0"/>
    <dataField name="Sum of 1975-01-01" fld="55" baseField="0" baseItem="0"/>
    <dataField name="Sum of 1976-01-01" fld="54" baseField="0" baseItem="0"/>
    <dataField name="Sum of 1977-01-01" fld="53" baseField="0" baseItem="0"/>
    <dataField name="Sum of 1978-01-01" fld="52" baseField="0" baseItem="0"/>
    <dataField name="Sum of 1979-01-01" fld="51" baseField="0" baseItem="0"/>
    <dataField name="Sum of 1980-01-01" fld="50" baseField="0" baseItem="0"/>
    <dataField name="Sum of 1981-01-01" fld="49" baseField="0" baseItem="0"/>
    <dataField name="Sum of 1982-01-01" fld="48" baseField="0" baseItem="0"/>
    <dataField name="Sum of 1983-01-01" fld="47" baseField="0" baseItem="0"/>
    <dataField name="Sum of 1984-01-01" fld="46" baseField="0" baseItem="0"/>
    <dataField name="Sum of 1985-01-01" fld="45" baseField="0" baseItem="0"/>
    <dataField name="Sum of 1986-01-01" fld="44" baseField="0" baseItem="0"/>
    <dataField name="Sum of 1987-01-01" fld="43" baseField="0" baseItem="0"/>
    <dataField name="Sum of 1988-01-01" fld="42" baseField="0" baseItem="0"/>
    <dataField name="Sum of 1989-01-01" fld="41" baseField="0" baseItem="0"/>
    <dataField name="Sum of 1990-01-01" fld="40" baseField="0" baseItem="0"/>
    <dataField name="Sum of 1991-01-01" fld="39" baseField="0" baseItem="0"/>
    <dataField name="Sum of 1992-01-01" fld="38" baseField="0" baseItem="0"/>
    <dataField name="Sum of 1993-01-01" fld="37" baseField="0" baseItem="0"/>
    <dataField name="Sum of 1994-01-01" fld="36" baseField="0" baseItem="0"/>
    <dataField name="Sum of 1995-01-01" fld="35" baseField="0" baseItem="0"/>
    <dataField name="Sum of 1996-01-01" fld="34" baseField="0" baseItem="0"/>
    <dataField name="Sum of 1997-01-01" fld="33" baseField="0" baseItem="0"/>
    <dataField name="Sum of 1998-01-01" fld="32" baseField="0" baseItem="0"/>
    <dataField name="Sum of 1999-01-01" fld="31" baseField="0" baseItem="0"/>
    <dataField name="Sum of 2000-01-01" fld="30" baseField="0" baseItem="0"/>
    <dataField name="Sum of 2001-01-01" fld="29" baseField="0" baseItem="0"/>
    <dataField name="Sum of 2002-01-01" fld="28" baseField="0" baseItem="0"/>
    <dataField name="Sum of 2003-01-01" fld="27" baseField="0" baseItem="0"/>
    <dataField name="Sum of 2004-01-01" fld="26" baseField="0" baseItem="0"/>
    <dataField name="Sum of 2005-01-01" fld="25" baseField="0" baseItem="0"/>
    <dataField name="Sum of 2006-01-01" fld="24" baseField="0" baseItem="0"/>
    <dataField name="Sum of 2007-01-01" fld="23" baseField="0" baseItem="0"/>
    <dataField name="Sum of 2008-01-01" fld="22" baseField="0" baseItem="0"/>
    <dataField name="Sum of 2009-01-01" fld="21" baseField="0" baseItem="0"/>
    <dataField name="Sum of 2010-01-01" fld="20" baseField="0" baseItem="0"/>
    <dataField name="Sum of 2011-01-01" fld="19" baseField="0" baseItem="0"/>
    <dataField name="Sum of 2012-01-01" fld="18" baseField="0" baseItem="0"/>
    <dataField name="Sum of 2013-01-01" fld="17" baseField="0" baseItem="0"/>
    <dataField name="Sum of 2014-01-01" fld="16" baseField="0" baseItem="0"/>
    <dataField name="Sum of 2015-01-01" fld="15" baseField="0" baseItem="0"/>
    <dataField name="Sum of 2016-01-01" fld="14" baseField="0" baseItem="0"/>
    <dataField name="Sum of 2017-01-01" fld="13" baseField="0" baseItem="0"/>
    <dataField name="Sum of 2018-01-01" fld="12" baseField="0" baseItem="0"/>
    <dataField name="Sum of 2019-01-01" fld="11" baseField="0" baseItem="0"/>
    <dataField name="Sum of 2020-01-01" fld="10" baseField="0" baseItem="0"/>
    <dataField name="Sum of 2021-01-012" fld="9" baseField="0" baseItem="0"/>
    <dataField name="Sum of 2022-01-01" fld="8"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CDD4EDF-5509-42A8-9654-EB72B20A3F9E}" name="RECS_HH" cacheId="5" dataOnRows="1"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gridDropZones="1" multipleFieldFilters="0">
  <location ref="B99:C130" firstHeaderRow="1" firstDataRow="1" firstDataCol="1" rowPageCount="2" colPageCount="1"/>
  <pivotFields count="33">
    <pivotField axis="axisPage" compact="0" outline="0" showAll="0" defaultSubtotal="0">
      <items count="9">
        <item x="0"/>
        <item x="1"/>
        <item x="2"/>
        <item x="3"/>
        <item x="4"/>
        <item x="5"/>
        <item x="6"/>
        <item x="7"/>
        <item x="8"/>
      </items>
    </pivotField>
    <pivotField axis="axisPage" compact="0" outline="0" showAll="0" defaultSubtotal="0">
      <items count="5">
        <item x="2"/>
        <item m="1" x="4"/>
        <item m="1" x="3"/>
        <item x="0"/>
        <item x="1"/>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numFmtId="170" outline="0" showAll="0" defaultSubtotal="0"/>
    <pivotField dataField="1" compact="0" outline="0" showAll="0"/>
    <pivotField dataField="1" compact="0" outline="0" showAll="0"/>
    <pivotField dataField="1" compact="0" outline="0" showAll="0"/>
    <pivotField dataField="1" compact="0" outline="0" showAll="0"/>
    <pivotField dataField="1" compact="0" numFmtId="170" outline="0" showAll="0"/>
  </pivotFields>
  <rowFields count="1">
    <field x="-2"/>
  </rowFields>
  <row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rowItems>
  <colItems count="1">
    <i/>
  </colItems>
  <pageFields count="2">
    <pageField fld="0" hier="-1"/>
    <pageField fld="1" hier="-1"/>
  </pageFields>
  <dataFields count="31">
    <dataField name="Sum of 1990" fld="2" baseField="0" baseItem="0"/>
    <dataField name="Sum of 1991" fld="3" baseField="0" baseItem="0"/>
    <dataField name="Sum of 1992" fld="4" baseField="0" baseItem="0"/>
    <dataField name="Sum of 1993" fld="5" baseField="0" baseItem="0"/>
    <dataField name="Sum of 1994" fld="6" baseField="0" baseItem="0"/>
    <dataField name="Sum of 1995" fld="7" baseField="0" baseItem="0"/>
    <dataField name="Sum of 1996" fld="8" baseField="0" baseItem="0"/>
    <dataField name="Sum of 1997" fld="9" baseField="0" baseItem="0"/>
    <dataField name="Sum of 1998" fld="10" baseField="0" baseItem="0"/>
    <dataField name="Sum of 1999" fld="11" baseField="0" baseItem="0"/>
    <dataField name="Sum of 2000" fld="12" baseField="0" baseItem="0"/>
    <dataField name="Sum of 2001" fld="13" baseField="0" baseItem="0"/>
    <dataField name="Sum of 2002" fld="14" baseField="0" baseItem="0"/>
    <dataField name="Sum of 2003" fld="15" baseField="0" baseItem="0"/>
    <dataField name="Sum of 2004" fld="16" baseField="0" baseItem="0"/>
    <dataField name="Sum of 2005" fld="17" baseField="0" baseItem="0"/>
    <dataField name="Sum of 2006" fld="18" baseField="0" baseItem="0"/>
    <dataField name="Sum of 2007" fld="19" baseField="0" baseItem="0"/>
    <dataField name="Sum of 2008" fld="20" baseField="0" baseItem="0"/>
    <dataField name="Sum of 2009" fld="21" baseField="0" baseItem="0"/>
    <dataField name="Sum of 2010" fld="22" baseField="0" baseItem="0"/>
    <dataField name="Sum of 2011" fld="23" baseField="0" baseItem="0"/>
    <dataField name="Sum of 2012" fld="24" baseField="0" baseItem="0"/>
    <dataField name="Sum of 2013" fld="25" baseField="0" baseItem="0"/>
    <dataField name="Sum of 2014" fld="26" baseField="0" baseItem="0"/>
    <dataField name="Sum of 2015" fld="27" baseField="0" baseItem="0"/>
    <dataField name="Sum of 2016" fld="28" baseField="0" baseItem="0"/>
    <dataField name="Sum of 2017" fld="29" baseField="0" baseItem="0"/>
    <dataField name="Sum of 2018" fld="30" baseField="0" baseItem="0"/>
    <dataField name="Sum of 2019" fld="31" baseField="0" baseItem="0"/>
    <dataField name="Sum of 2020" fld="32" baseField="0" baseItem="0"/>
  </dataFields>
  <formats count="2">
    <format dxfId="1">
      <pivotArea type="all" dataOnly="0" outline="0" fieldPosition="0"/>
    </format>
    <format dxfId="0">
      <pivotArea type="all" dataOnly="0"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ABCC495-B858-4FB9-B62F-EA9BB085418D}" name="RECSSqft" cacheId="6" dataOnRows="1" applyNumberFormats="0" applyBorderFormats="0" applyFontFormats="0" applyPatternFormats="0" applyAlignmentFormats="0" applyWidthHeightFormats="1" dataCaption="Data" updatedVersion="8" asteriskTotals="1" showMemberPropertyTips="0" useAutoFormatting="1" itemPrintTitles="1" createdVersion="1" indent="0" compact="0" compactData="0">
  <location ref="B139:C170" firstHeaderRow="1" firstDataRow="1" firstDataCol="1" rowPageCount="2" colPageCount="1"/>
  <pivotFields count="33">
    <pivotField axis="axisPage" compact="0" outline="0" subtotalTop="0" showAll="0" includeNewItemsInFilter="1" defaultSubtotal="0">
      <items count="9">
        <item x="0"/>
        <item x="1"/>
        <item x="2"/>
        <item x="3"/>
        <item x="4"/>
        <item x="5"/>
        <item x="6"/>
        <item x="7"/>
        <item x="8"/>
      </items>
    </pivotField>
    <pivotField axis="axisPage" compact="0" outline="0" subtotalTop="0" showAll="0" includeNewItemsInFilter="1">
      <items count="6">
        <item x="2"/>
        <item m="1" x="4"/>
        <item m="1" x="3"/>
        <item x="0"/>
        <item x="1"/>
        <item t="default"/>
      </items>
    </pivotField>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numFmtId="3" outline="0" subtotalTop="0" showAll="0" includeNewItemsInFilter="1" defaultSubtotal="0"/>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numFmtId="3" outline="0" showAll="0" includeNewItemsInFilter="1"/>
  </pivotFields>
  <rowFields count="1">
    <field x="-2"/>
  </rowFields>
  <row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rowItems>
  <colItems count="1">
    <i/>
  </colItems>
  <pageFields count="2">
    <pageField fld="0" hier="-1"/>
    <pageField fld="1" hier="0"/>
  </pageFields>
  <dataFields count="31">
    <dataField name="Sum of 1990" fld="2" baseField="0" baseItem="0"/>
    <dataField name="Sum of 1991" fld="3" baseField="0" baseItem="0"/>
    <dataField name="Sum of 1992" fld="4" baseField="0" baseItem="0"/>
    <dataField name="Sum of 1993" fld="5" baseField="0" baseItem="0"/>
    <dataField name="Sum of 1994" fld="6" baseField="0" baseItem="0"/>
    <dataField name="Sum of 1995" fld="7" baseField="0" baseItem="0"/>
    <dataField name="Sum of 1996" fld="8" baseField="0" baseItem="0"/>
    <dataField name="Sum of 1997" fld="9" baseField="0" baseItem="0"/>
    <dataField name="Sum of 1998" fld="10" baseField="0" baseItem="0"/>
    <dataField name="Sum of 1999" fld="11" baseField="0" baseItem="0"/>
    <dataField name="Sum of 2000" fld="12" baseField="0" baseItem="0"/>
    <dataField name="Sum of 2001" fld="13" baseField="0" baseItem="0"/>
    <dataField name="Sum of 2002" fld="14" baseField="0" baseItem="0"/>
    <dataField name="Sum of 2003" fld="15" baseField="0" baseItem="0"/>
    <dataField name="Sum of 2004" fld="16" baseField="0" baseItem="0"/>
    <dataField name="Sum of 2005" fld="17" baseField="0" baseItem="0"/>
    <dataField name="Sum of 2006" fld="18" baseField="0" baseItem="0"/>
    <dataField name="Sum of 2007" fld="19" baseField="0" baseItem="0"/>
    <dataField name="Sum of 2008" fld="20" baseField="0" baseItem="0"/>
    <dataField name="Sum of 2009" fld="21" baseField="0" baseItem="0"/>
    <dataField name="Sum of 2011" fld="23" baseField="0" baseItem="0"/>
    <dataField name="Sum of 2010" fld="22" baseField="0" baseItem="0"/>
    <dataField name="Sum of 2012" fld="24" baseField="0" baseItem="0"/>
    <dataField name="Sum of 2013" fld="25" baseField="0" baseItem="0"/>
    <dataField name="Sum of 2014" fld="26" baseField="0" baseItem="0"/>
    <dataField name="Sum of 2015" fld="27" baseField="0" baseItem="0"/>
    <dataField name="Sum of 2016" fld="28" baseField="0" baseItem="0"/>
    <dataField name="Sum of 2017" fld="29" baseField="0" baseItem="0"/>
    <dataField name="Sum of 2018" fld="30" baseField="0" baseItem="0"/>
    <dataField name="Sum of 2019" fld="31" baseField="0" baseItem="0"/>
    <dataField name="Sum of 2020" fld="32" baseField="0" baseItem="0"/>
  </dataFields>
  <formats count="3">
    <format dxfId="4">
      <pivotArea outline="0" fieldPosition="0"/>
    </format>
    <format dxfId="3">
      <pivotArea type="all" dataOnly="0" outline="0" fieldPosition="0"/>
    </format>
    <format dxfId="2">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5DCA7BB-B3B0-4B9A-AE73-2728819D1664}" name="HistSqft" cacheId="7" dataOnRows="1" applyNumberFormats="0" applyBorderFormats="0" applyFontFormats="0" applyPatternFormats="0" applyAlignmentFormats="0" applyWidthHeightFormats="1" dataCaption="Data" updatedVersion="8" asteriskTotals="1" showMemberPropertyTips="0" useAutoFormatting="1" itemPrintTitles="1" createdVersion="1" indent="0" compact="0" compactData="0">
  <location ref="B179:C210" firstHeaderRow="1" firstDataRow="1" firstDataCol="1" rowPageCount="2" colPageCount="1"/>
  <pivotFields count="33">
    <pivotField axis="axisPage" compact="0" outline="0" subtotalTop="0" showAll="0" includeNewItemsInFilter="1" defaultSubtotal="0">
      <items count="9">
        <item x="0"/>
        <item x="1"/>
        <item x="2"/>
        <item x="3"/>
        <item x="4"/>
        <item x="5"/>
        <item x="6"/>
        <item x="7"/>
        <item x="8"/>
      </items>
    </pivotField>
    <pivotField axis="axisPage" compact="0" outline="0" subtotalTop="0" showAll="0" includeNewItemsInFilter="1" defaultSubtotal="0">
      <items count="5">
        <item x="2"/>
        <item m="1" x="4"/>
        <item m="1" x="3"/>
        <item x="0"/>
        <item x="1"/>
      </items>
    </pivotField>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numFmtId="1"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numFmtId="1" outline="0" subtotalTop="0" showAll="0" includeNewItemsInFilter="1"/>
    <pivotField dataField="1" compact="0" outline="0" subtotalTop="0" showAll="0" includeNewItemsInFilter="1"/>
    <pivotField dataField="1" compact="0" outline="0" subtotalTop="0" showAll="0" includeNewItemsInFilter="1" defaultSubtotal="0"/>
    <pivotField dataField="1" compact="0" outline="0" subtotalTop="0" showAll="0" includeNewItemsInFilter="1" defaultSubtotal="0"/>
    <pivotField dataField="1" compact="0" numFmtId="1"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outline="0" subtotalTop="0" showAll="0" includeNewItemsInFilter="1" defaultSubtotal="0"/>
    <pivotField dataField="1" compact="0" numFmtId="3" outline="0" subtotalTop="0" showAll="0" includeNewItemsInFilter="1" defaultSubtotal="0"/>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numFmtId="3" outline="0" showAll="0" includeNewItemsInFilter="1"/>
  </pivotFields>
  <rowFields count="1">
    <field x="-2"/>
  </rowFields>
  <row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rowItems>
  <colItems count="1">
    <i/>
  </colItems>
  <pageFields count="2">
    <pageField fld="0" hier="-1"/>
    <pageField fld="1" hier="-1"/>
  </pageFields>
  <dataFields count="31">
    <dataField name="Sum of 1990" fld="2" baseField="0" baseItem="0"/>
    <dataField name="Sum of 1991" fld="3" baseField="0" baseItem="0"/>
    <dataField name="Sum of 1992" fld="4" baseField="0" baseItem="0"/>
    <dataField name="Sum of 1993" fld="5" baseField="0" baseItem="0"/>
    <dataField name="Sum of 1994" fld="6" baseField="0" baseItem="0"/>
    <dataField name="Sum of 1995" fld="7" baseField="0" baseItem="0"/>
    <dataField name="Sum of 1996" fld="8" baseField="0" baseItem="0"/>
    <dataField name="Sum of 1997" fld="9" baseField="0" baseItem="0"/>
    <dataField name="Sum of 1998" fld="10" baseField="0" baseItem="0"/>
    <dataField name="Sum of 1999" fld="11" baseField="0" baseItem="0"/>
    <dataField name="Sum of 2000" fld="12" baseField="0" baseItem="0"/>
    <dataField name="Sum of 2001" fld="13" baseField="0" baseItem="0"/>
    <dataField name="Sum of 2002" fld="14" baseField="0" baseItem="0"/>
    <dataField name="Sum of 2003" fld="15" baseField="0" baseItem="0"/>
    <dataField name="Sum of 2004" fld="16" baseField="0" baseItem="0"/>
    <dataField name="Sum of 2005" fld="17" baseField="0" baseItem="0"/>
    <dataField name="Sum of 2006" fld="18" baseField="0" baseItem="0"/>
    <dataField name="Sum of 2007" fld="19" baseField="0" baseItem="0"/>
    <dataField name="Sum of 2008" fld="20" baseField="0" baseItem="0"/>
    <dataField name="Sum of 2009" fld="21" baseField="0" baseItem="0"/>
    <dataField name="Sum of 2010" fld="22" baseField="0" baseItem="0"/>
    <dataField name="Sum of 2011" fld="23" baseField="0" baseItem="0"/>
    <dataField name="Sum of 2012" fld="24" baseField="0" baseItem="0"/>
    <dataField name="Sum of 2013" fld="25" baseField="0" baseItem="0"/>
    <dataField name="Sum of 2014" fld="26" baseField="0" baseItem="0"/>
    <dataField name="Sum of 2015" fld="27" baseField="0" baseItem="0"/>
    <dataField name="Sum of 2016" fld="28" baseField="0" baseItem="0"/>
    <dataField name="Sum of 2017" fld="29" baseField="0" baseItem="0"/>
    <dataField name="Sum of 2018" fld="30" baseField="0" baseItem="0"/>
    <dataField name="Sum of 2019" fld="31" baseField="0" baseItem="0"/>
    <dataField name="Sum of 2020" fld="32" baseField="0" baseItem="0"/>
  </dataFields>
  <formats count="3">
    <format dxfId="7">
      <pivotArea outline="0" fieldPosition="0"/>
    </format>
    <format dxfId="6">
      <pivotArea type="all" dataOnly="0" outline="0" fieldPosition="0"/>
    </format>
    <format dxfId="5">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3" Type="http://schemas.openxmlformats.org/officeDocument/2006/relationships/hyperlink" Target="https://apps.bea.gov/iTable/iTable.cfm?reqid=19&amp;step=2" TargetMode="External"/><Relationship Id="rId2" Type="http://schemas.openxmlformats.org/officeDocument/2006/relationships/hyperlink" Target="https://apps.bea.gov/national/xls/gdplev.xlsx" TargetMode="External"/><Relationship Id="rId1" Type="http://schemas.openxmlformats.org/officeDocument/2006/relationships/hyperlink" Target="https://www.bea.gov/data/gdp/gross-domestic-product" TargetMode="External"/><Relationship Id="rId4"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B2:I7"/>
  <sheetViews>
    <sheetView showGridLines="0" workbookViewId="0">
      <selection activeCell="D5" sqref="D5:I5"/>
    </sheetView>
  </sheetViews>
  <sheetFormatPr baseColWidth="10" defaultColWidth="9.1640625" defaultRowHeight="13" x14ac:dyDescent="0.15"/>
  <sheetData>
    <row r="2" spans="2:9" ht="26" x14ac:dyDescent="0.3">
      <c r="B2" s="1" t="s">
        <v>125</v>
      </c>
      <c r="C2" s="2"/>
      <c r="D2" s="2"/>
      <c r="E2" s="2"/>
      <c r="F2" s="2"/>
      <c r="G2" s="2"/>
      <c r="H2" s="2"/>
      <c r="I2" s="2"/>
    </row>
    <row r="3" spans="2:9" ht="15" x14ac:dyDescent="0.2">
      <c r="B3" s="2"/>
      <c r="C3" s="2"/>
      <c r="E3" s="2"/>
      <c r="F3" s="2"/>
      <c r="G3" s="2"/>
      <c r="H3" s="2"/>
      <c r="I3" s="2"/>
    </row>
    <row r="4" spans="2:9" ht="15" x14ac:dyDescent="0.2">
      <c r="B4" s="3" t="s">
        <v>126</v>
      </c>
      <c r="C4" s="2"/>
      <c r="D4" s="89" t="s">
        <v>1344</v>
      </c>
      <c r="E4" s="90"/>
      <c r="F4" s="90"/>
      <c r="G4" s="90"/>
      <c r="H4" s="90"/>
      <c r="I4" s="91"/>
    </row>
    <row r="5" spans="2:9" ht="15" x14ac:dyDescent="0.2">
      <c r="B5" s="3" t="s">
        <v>124</v>
      </c>
      <c r="C5" s="2"/>
      <c r="D5" s="196" t="s">
        <v>1286</v>
      </c>
      <c r="E5" s="197"/>
      <c r="F5" s="197"/>
      <c r="G5" s="197"/>
      <c r="H5" s="197"/>
      <c r="I5" s="198"/>
    </row>
    <row r="6" spans="2:9" ht="15" x14ac:dyDescent="0.2">
      <c r="B6" s="4" t="s">
        <v>127</v>
      </c>
      <c r="C6" s="2"/>
      <c r="D6" s="199" t="str">
        <f>IF(RIGHT(SourceDir,3)&lt;&gt;"\p1",MID(SourceDir,(FIND("|",SUBSTITUTE(SourceDir,"\","|",LEN(SourceDir)-LEN(SUBSTITUTE(SourceDir,"\",""))-1)))+1,((FIND("\",SourceDir,(FIND("|",SUBSTITUTE(SourceDir,"\","|",LEN(SourceDir)-LEN(SUBSTITUTE(SourceDir,"\",""))-1)))+1))-(FIND("|",SUBSTITUTE(SourceDir,"\","|",LEN(SourceDir)-LEN(SUBSTITUTE(SourceDir,"\",""))-1))))-1)&amp;"."&amp;RIGHT(SourceDir,8),MID(SourceDir,(FIND("|",SUBSTITUTE(SourceDir,"\","|",LEN(SourceDir)-LEN(SUBSTITUTE(SourceDir,"\",""))-2)))+1,((FIND("\",SourceDir,(FIND("|",SUBSTITUTE(SourceDir,"\","|",LEN(SourceDir)-LEN(SUBSTITUTE(SourceDir,"\",""))-2)))+1))-(FIND("|",SUBSTITUTE(SourceDir,"\","|",LEN(SourceDir)-LEN(SUBSTITUTE(SourceDir,"\",""))-2))))-1)&amp;"."&amp;MID(SourceDir,(FIND("|",SUBSTITUTE(SourceDir,"\","|",LEN(SourceDir)-LEN(SUBSTITUTE(SourceDir,"\",""))-1)))+1,((FIND("\",SourceDir,(FIND("|",SUBSTITUTE(SourceDir,"\","|",LEN(SourceDir)-LEN(SUBSTITUTE(SourceDir,"\",""))-1)))+1))-(FIND("|",SUBSTITUTE(SourceDir,"\","|",LEN(SourceDir)-LEN(SUBSTITUTE(SourceDir,"\",""))-1))))-1))</f>
        <v>cb2026.d021826b</v>
      </c>
      <c r="E6" s="200"/>
      <c r="F6" s="200"/>
      <c r="G6" s="200"/>
      <c r="H6" s="200"/>
      <c r="I6" s="201"/>
    </row>
    <row r="7" spans="2:9" ht="15" x14ac:dyDescent="0.2">
      <c r="B7" s="4" t="s">
        <v>249</v>
      </c>
      <c r="C7" s="2"/>
      <c r="D7" s="52" t="s">
        <v>1287</v>
      </c>
      <c r="E7" s="2"/>
      <c r="F7" s="2"/>
      <c r="G7" s="3"/>
      <c r="H7" s="3"/>
      <c r="I7" s="3"/>
    </row>
  </sheetData>
  <mergeCells count="2">
    <mergeCell ref="D5:I5"/>
    <mergeCell ref="D6:I6"/>
  </mergeCells>
  <phoneticPr fontId="0" type="noConversion"/>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2">
    <tabColor rgb="FF92D050"/>
    <pageSetUpPr fitToPage="1"/>
  </sheetPr>
  <dimension ref="B1:R8"/>
  <sheetViews>
    <sheetView zoomScale="85" zoomScaleNormal="85" workbookViewId="0"/>
  </sheetViews>
  <sheetFormatPr baseColWidth="10" defaultColWidth="9.1640625" defaultRowHeight="15" x14ac:dyDescent="0.2"/>
  <cols>
    <col min="1" max="1" width="9.1640625" style="2" customWidth="1"/>
    <col min="2" max="9" width="9.1640625" style="2"/>
    <col min="10" max="10" width="7.1640625" style="2" customWidth="1"/>
    <col min="11" max="16384" width="9.1640625" style="2"/>
  </cols>
  <sheetData>
    <row r="1" spans="2:18" x14ac:dyDescent="0.2">
      <c r="B1" s="202" t="s">
        <v>37</v>
      </c>
      <c r="C1" s="202"/>
      <c r="D1" s="202"/>
      <c r="E1" s="202"/>
      <c r="F1" s="202"/>
      <c r="G1" s="202"/>
      <c r="H1" s="202"/>
      <c r="I1" s="202"/>
      <c r="J1" s="202"/>
      <c r="K1" s="202"/>
      <c r="L1" s="202"/>
      <c r="M1" s="202"/>
      <c r="N1" s="202"/>
      <c r="O1" s="202"/>
      <c r="P1" s="202"/>
      <c r="Q1" s="202"/>
      <c r="R1" s="202"/>
    </row>
    <row r="2" spans="2:18" x14ac:dyDescent="0.2">
      <c r="B2" s="203" t="str">
        <f>Menu!D5</f>
        <v>AEO2026 Reference Case</v>
      </c>
      <c r="C2" s="203"/>
      <c r="D2" s="203"/>
      <c r="E2" s="203"/>
      <c r="F2" s="203"/>
      <c r="G2" s="203"/>
      <c r="H2" s="203"/>
      <c r="I2" s="203"/>
      <c r="J2" s="203"/>
      <c r="K2" s="203"/>
      <c r="L2" s="203"/>
      <c r="M2" s="203"/>
      <c r="N2" s="203"/>
      <c r="O2" s="203"/>
      <c r="P2" s="203"/>
      <c r="Q2" s="203"/>
      <c r="R2" s="203"/>
    </row>
    <row r="3" spans="2:18" x14ac:dyDescent="0.2">
      <c r="F3" s="3" t="s">
        <v>38</v>
      </c>
      <c r="I3" s="3" t="s">
        <v>39</v>
      </c>
      <c r="K3" s="6" t="str">
        <f>'Chart Data Staging'!C3</f>
        <v>(All)</v>
      </c>
    </row>
    <row r="4" spans="2:18" x14ac:dyDescent="0.2">
      <c r="I4" s="3" t="s">
        <v>40</v>
      </c>
      <c r="K4" s="6" t="str">
        <f>'Chart Data Staging'!C4</f>
        <v>Electricity</v>
      </c>
    </row>
    <row r="5" spans="2:18" x14ac:dyDescent="0.2">
      <c r="I5" s="3" t="s">
        <v>41</v>
      </c>
      <c r="K5" s="6" t="str">
        <f>'Chart Data Staging'!C5</f>
        <v>(All)</v>
      </c>
    </row>
    <row r="6" spans="2:18" x14ac:dyDescent="0.2">
      <c r="I6" s="3" t="s">
        <v>42</v>
      </c>
      <c r="K6" s="6" t="str">
        <f>'Chart Data Staging'!C6</f>
        <v>(All)</v>
      </c>
    </row>
    <row r="8" spans="2:18" x14ac:dyDescent="0.2">
      <c r="B8" s="3" t="s">
        <v>164</v>
      </c>
      <c r="K8" s="3"/>
    </row>
  </sheetData>
  <mergeCells count="2">
    <mergeCell ref="B1:R1"/>
    <mergeCell ref="B2:R2"/>
  </mergeCells>
  <phoneticPr fontId="14" type="noConversion"/>
  <printOptions horizontalCentered="1" verticalCentered="1"/>
  <pageMargins left="0.75" right="0.75" top="1" bottom="1" header="0.5" footer="0.5"/>
  <pageSetup scale="56"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3">
    <tabColor rgb="FF0070C0"/>
  </sheetPr>
  <dimension ref="A2:W102"/>
  <sheetViews>
    <sheetView zoomScale="85" zoomScaleNormal="85" workbookViewId="0">
      <pane xSplit="2" ySplit="21" topLeftCell="C22" activePane="bottomRight" state="frozen"/>
      <selection pane="topRight" activeCell="B1" sqref="B1"/>
      <selection pane="bottomLeft" activeCell="A22" sqref="A22"/>
      <selection pane="bottomRight" activeCell="C22" sqref="C22"/>
    </sheetView>
  </sheetViews>
  <sheetFormatPr baseColWidth="10" defaultColWidth="8.83203125" defaultRowHeight="15" x14ac:dyDescent="0.2"/>
  <cols>
    <col min="1" max="1" width="9.1640625" style="2"/>
    <col min="2" max="2" width="9.33203125" style="2" bestFit="1" customWidth="1"/>
    <col min="3" max="3" width="14.6640625" style="2" bestFit="1" customWidth="1"/>
    <col min="4" max="4" width="9.33203125" style="2" bestFit="1" customWidth="1"/>
    <col min="5" max="5" width="9.5" style="2" bestFit="1" customWidth="1"/>
    <col min="6" max="6" width="2.83203125" style="2" customWidth="1"/>
    <col min="7" max="8" width="12.83203125" style="2" bestFit="1" customWidth="1"/>
    <col min="9" max="9" width="2.83203125" style="2" customWidth="1"/>
    <col min="10" max="10" width="9.33203125" style="2" bestFit="1" customWidth="1"/>
    <col min="11" max="11" width="13.5" style="2" bestFit="1" customWidth="1"/>
    <col min="12" max="12" width="2.83203125" style="2" customWidth="1"/>
    <col min="13" max="14" width="10.5" style="2" bestFit="1" customWidth="1"/>
    <col min="15" max="15" width="2.83203125" style="2" customWidth="1"/>
    <col min="16" max="17" width="11.1640625" style="2" bestFit="1" customWidth="1"/>
    <col min="18" max="18" width="2.83203125" style="2" customWidth="1"/>
    <col min="19" max="20" width="16.1640625" style="2" bestFit="1" customWidth="1"/>
    <col min="21" max="21" width="3" style="2" customWidth="1"/>
    <col min="22" max="22" width="9.33203125" style="2" bestFit="1" customWidth="1"/>
    <col min="23" max="23" width="9.5" style="2" bestFit="1" customWidth="1"/>
  </cols>
  <sheetData>
    <row r="2" spans="2:7" x14ac:dyDescent="0.2">
      <c r="B2" s="3" t="s">
        <v>43</v>
      </c>
    </row>
    <row r="3" spans="2:7" x14ac:dyDescent="0.2">
      <c r="B3" s="3" t="s">
        <v>26</v>
      </c>
      <c r="C3" s="6" t="str">
        <f>[0]!SelectedDivision</f>
        <v>(All)</v>
      </c>
      <c r="E3" s="7">
        <f>IF(C3="(all)",0,1)</f>
        <v>0</v>
      </c>
    </row>
    <row r="4" spans="2:7" x14ac:dyDescent="0.2">
      <c r="B4" s="3" t="s">
        <v>28</v>
      </c>
      <c r="C4" s="6" t="str">
        <f>[0]!SelectedFuel</f>
        <v>Electricity</v>
      </c>
      <c r="E4" s="7">
        <f>IF(C4="(all)",0,1)</f>
        <v>1</v>
      </c>
    </row>
    <row r="5" spans="2:7" x14ac:dyDescent="0.2">
      <c r="B5" s="3" t="s">
        <v>44</v>
      </c>
      <c r="C5" s="6" t="str">
        <f>[0]!SelectedBuilding</f>
        <v>(All)</v>
      </c>
      <c r="E5" s="7">
        <f>IF(C5="(all)",0,1)</f>
        <v>0</v>
      </c>
    </row>
    <row r="6" spans="2:7" x14ac:dyDescent="0.2">
      <c r="B6" s="3" t="s">
        <v>45</v>
      </c>
      <c r="C6" s="6" t="str">
        <f>[0]!SelectedEndUse</f>
        <v>(All)</v>
      </c>
      <c r="E6" s="7">
        <f>IF(C6="(all)",0,1)</f>
        <v>0</v>
      </c>
    </row>
    <row r="8" spans="2:7" x14ac:dyDescent="0.2">
      <c r="B8" s="3" t="s">
        <v>46</v>
      </c>
      <c r="D8" s="7">
        <f>Price_Base_yr</f>
        <v>2023</v>
      </c>
    </row>
    <row r="9" spans="2:7" x14ac:dyDescent="0.2">
      <c r="B9" s="3" t="s">
        <v>47</v>
      </c>
      <c r="D9" s="7">
        <f>HLOOKUP(D8,Deflators!$D$2:$BG$5,3,0)</f>
        <v>2.3034306270998197</v>
      </c>
    </row>
    <row r="11" spans="2:7" x14ac:dyDescent="0.2">
      <c r="B11" s="3" t="s">
        <v>48</v>
      </c>
    </row>
    <row r="12" spans="2:7" x14ac:dyDescent="0.2">
      <c r="B12" s="3" t="s">
        <v>26</v>
      </c>
      <c r="C12" s="8">
        <v>1</v>
      </c>
      <c r="G12" s="8">
        <v>1</v>
      </c>
    </row>
    <row r="13" spans="2:7" x14ac:dyDescent="0.2">
      <c r="B13" s="3" t="s">
        <v>28</v>
      </c>
      <c r="C13" s="8">
        <v>1</v>
      </c>
      <c r="G13" s="8">
        <v>1</v>
      </c>
    </row>
    <row r="14" spans="2:7" x14ac:dyDescent="0.2">
      <c r="B14" s="3" t="s">
        <v>44</v>
      </c>
      <c r="C14" s="8">
        <v>0</v>
      </c>
      <c r="G14" s="8">
        <v>0</v>
      </c>
    </row>
    <row r="15" spans="2:7" x14ac:dyDescent="0.2">
      <c r="B15" s="3" t="s">
        <v>49</v>
      </c>
      <c r="C15" s="8">
        <v>0</v>
      </c>
      <c r="G15" s="8">
        <v>0</v>
      </c>
    </row>
    <row r="16" spans="2:7" x14ac:dyDescent="0.2">
      <c r="B16" s="3" t="s">
        <v>50</v>
      </c>
      <c r="C16" s="8">
        <v>1</v>
      </c>
      <c r="G16" s="8">
        <f>SUMPRODUCT(G12:G15,$E$3:$E$6)-SUM($E$3:$E$6)+1</f>
        <v>1</v>
      </c>
    </row>
    <row r="19" spans="2:23" x14ac:dyDescent="0.2">
      <c r="G19" s="9" t="s">
        <v>52</v>
      </c>
      <c r="H19" s="9" t="s">
        <v>51</v>
      </c>
      <c r="J19" s="9" t="s">
        <v>52</v>
      </c>
      <c r="K19" s="9" t="s">
        <v>51</v>
      </c>
      <c r="M19" s="9" t="s">
        <v>52</v>
      </c>
      <c r="N19" s="9" t="s">
        <v>51</v>
      </c>
      <c r="P19" s="9" t="s">
        <v>52</v>
      </c>
      <c r="Q19" s="9" t="s">
        <v>51</v>
      </c>
      <c r="S19" s="9" t="s">
        <v>52</v>
      </c>
      <c r="T19" s="9" t="s">
        <v>51</v>
      </c>
      <c r="V19" s="9" t="s">
        <v>52</v>
      </c>
      <c r="W19" s="9" t="s">
        <v>51</v>
      </c>
    </row>
    <row r="20" spans="2:23" x14ac:dyDescent="0.2">
      <c r="C20" s="9" t="s">
        <v>52</v>
      </c>
      <c r="E20" s="9" t="s">
        <v>51</v>
      </c>
      <c r="G20" s="9" t="s">
        <v>53</v>
      </c>
      <c r="H20" s="9" t="s">
        <v>53</v>
      </c>
      <c r="J20" s="9" t="s">
        <v>207</v>
      </c>
      <c r="K20" s="9" t="s">
        <v>77</v>
      </c>
      <c r="M20" s="9" t="s">
        <v>268</v>
      </c>
      <c r="N20" s="9" t="s">
        <v>268</v>
      </c>
      <c r="P20" s="9" t="s">
        <v>54</v>
      </c>
      <c r="Q20" s="9" t="s">
        <v>54</v>
      </c>
      <c r="S20" s="9" t="s">
        <v>54</v>
      </c>
      <c r="T20" s="9" t="s">
        <v>54</v>
      </c>
      <c r="V20" s="9" t="s">
        <v>110</v>
      </c>
      <c r="W20" s="9" t="s">
        <v>110</v>
      </c>
    </row>
    <row r="21" spans="2:23" x14ac:dyDescent="0.2">
      <c r="C21" s="9" t="s">
        <v>55</v>
      </c>
      <c r="E21" s="9" t="s">
        <v>55</v>
      </c>
      <c r="G21" s="9" t="s">
        <v>56</v>
      </c>
      <c r="H21" s="9" t="s">
        <v>56</v>
      </c>
      <c r="J21" s="9" t="s">
        <v>107</v>
      </c>
      <c r="K21" s="9" t="s">
        <v>107</v>
      </c>
      <c r="M21" s="9" t="s">
        <v>130</v>
      </c>
      <c r="N21" s="9" t="s">
        <v>130</v>
      </c>
      <c r="P21" s="9" t="s">
        <v>105</v>
      </c>
      <c r="Q21" s="9" t="s">
        <v>105</v>
      </c>
      <c r="S21" s="9" t="s">
        <v>106</v>
      </c>
      <c r="T21" s="9" t="s">
        <v>106</v>
      </c>
      <c r="V21" s="9" t="s">
        <v>111</v>
      </c>
      <c r="W21" s="9" t="s">
        <v>111</v>
      </c>
    </row>
    <row r="22" spans="2:23" x14ac:dyDescent="0.2">
      <c r="B22" s="60">
        <f>SEDSDataPivots!B8</f>
        <v>1970</v>
      </c>
      <c r="C22" s="10" t="e">
        <f>IF($D22&gt;LastSEDSyr,#N/A,SEDSDataPivots!I8)</f>
        <v>#N/A</v>
      </c>
      <c r="D22" s="3">
        <f>B23-1</f>
        <v>1970</v>
      </c>
      <c r="G22" s="11">
        <f>IF(G$16&lt;1,#N/A,IF($D22&gt;LastSEDSyr,#N/A,SEDSDataPivots!D8))/10^6</f>
        <v>0</v>
      </c>
    </row>
    <row r="23" spans="2:23" x14ac:dyDescent="0.2">
      <c r="B23" s="3">
        <f>B22+1</f>
        <v>1971</v>
      </c>
      <c r="C23" s="10" t="e">
        <f>IF($D23&gt;LastSEDSyr,#N/A,SEDSDataPivots!I9)</f>
        <v>#VALUE!</v>
      </c>
      <c r="D23" s="3">
        <f t="shared" ref="D23:D81" si="0">D22+1</f>
        <v>1971</v>
      </c>
      <c r="G23" s="11">
        <f>IF(G$16&lt;1,#N/A,IF($D23&gt;LastSEDSyr,#N/A,SEDSDataPivots!D9))/10^6</f>
        <v>1.7979999999999999E-3</v>
      </c>
    </row>
    <row r="24" spans="2:23" x14ac:dyDescent="0.2">
      <c r="B24" s="3">
        <f t="shared" ref="B24:B60" si="1">B23+1</f>
        <v>1972</v>
      </c>
      <c r="C24" s="10" t="e">
        <f>IF($D24&gt;LastSEDSyr,#N/A,SEDSDataPivots!I10)</f>
        <v>#VALUE!</v>
      </c>
      <c r="D24" s="3">
        <f t="shared" si="0"/>
        <v>1972</v>
      </c>
      <c r="G24" s="11">
        <f>IF(G$16&lt;1,#N/A,IF($D24&gt;LastSEDSyr,#N/A,SEDSDataPivots!D10))/10^6</f>
        <v>4.15E-3</v>
      </c>
    </row>
    <row r="25" spans="2:23" x14ac:dyDescent="0.2">
      <c r="B25" s="3">
        <f t="shared" si="1"/>
        <v>1973</v>
      </c>
      <c r="C25" s="10" t="e">
        <f>IF($D25&gt;LastSEDSyr,#N/A,SEDSDataPivots!I11)</f>
        <v>#VALUE!</v>
      </c>
      <c r="D25" s="3">
        <f t="shared" si="0"/>
        <v>1973</v>
      </c>
      <c r="G25" s="11">
        <f>IF(G$16&lt;1,#N/A,IF($D25&gt;LastSEDSyr,#N/A,SEDSDataPivots!D11))/10^6</f>
        <v>2.8319999999999999E-3</v>
      </c>
    </row>
    <row r="26" spans="2:23" x14ac:dyDescent="0.2">
      <c r="B26" s="3">
        <f t="shared" si="1"/>
        <v>1974</v>
      </c>
      <c r="C26" s="10" t="e">
        <f>IF($D26&gt;LastSEDSyr,#N/A,SEDSDataPivots!I12)</f>
        <v>#VALUE!</v>
      </c>
      <c r="D26" s="3">
        <f t="shared" si="0"/>
        <v>1974</v>
      </c>
      <c r="G26" s="11">
        <f>IF(G$16&lt;1,#N/A,IF($D26&gt;LastSEDSyr,#N/A,SEDSDataPivots!D12))/10^6</f>
        <v>4.3839999999999999E-3</v>
      </c>
    </row>
    <row r="27" spans="2:23" x14ac:dyDescent="0.2">
      <c r="B27" s="3">
        <f t="shared" si="1"/>
        <v>1975</v>
      </c>
      <c r="C27" s="10" t="e">
        <f>IF($D27&gt;LastSEDSyr,#N/A,SEDSDataPivots!I13)</f>
        <v>#VALUE!</v>
      </c>
      <c r="D27" s="3">
        <f t="shared" si="0"/>
        <v>1975</v>
      </c>
      <c r="G27" s="11">
        <f>IF(G$16&lt;1,#N/A,IF($D27&gt;LastSEDSyr,#N/A,SEDSDataPivots!D13))/10^6</f>
        <v>2.0590000000000001E-3</v>
      </c>
      <c r="P27" s="12"/>
      <c r="Q27" s="12"/>
    </row>
    <row r="28" spans="2:23" x14ac:dyDescent="0.2">
      <c r="B28" s="3">
        <f t="shared" si="1"/>
        <v>1976</v>
      </c>
      <c r="C28" s="10" t="e">
        <f>IF($D28&gt;LastSEDSyr,#N/A,SEDSDataPivots!I14)</f>
        <v>#VALUE!</v>
      </c>
      <c r="D28" s="3">
        <f t="shared" si="0"/>
        <v>1976</v>
      </c>
      <c r="G28" s="11">
        <f>IF(G$16&lt;1,#N/A,IF($D28&gt;LastSEDSyr,#N/A,SEDSDataPivots!D14))/10^6</f>
        <v>4.7419999999999997E-3</v>
      </c>
      <c r="P28" s="12"/>
      <c r="Q28" s="12"/>
    </row>
    <row r="29" spans="2:23" x14ac:dyDescent="0.2">
      <c r="B29" s="3">
        <f t="shared" si="1"/>
        <v>1977</v>
      </c>
      <c r="C29" s="10" t="e">
        <f>IF($D29&gt;LastSEDSyr,#N/A,SEDSDataPivots!I15)</f>
        <v>#VALUE!</v>
      </c>
      <c r="D29" s="3">
        <f t="shared" si="0"/>
        <v>1977</v>
      </c>
      <c r="G29" s="11">
        <f>IF(G$16&lt;1,#N/A,IF($D29&gt;LastSEDSyr,#N/A,SEDSDataPivots!D15))/10^6</f>
        <v>5.0369999999999998E-3</v>
      </c>
      <c r="P29" s="12"/>
      <c r="Q29" s="12"/>
    </row>
    <row r="30" spans="2:23" x14ac:dyDescent="0.2">
      <c r="B30" s="3">
        <f t="shared" si="1"/>
        <v>1978</v>
      </c>
      <c r="C30" s="10" t="e">
        <f>IF($D30&gt;LastSEDSyr,#N/A,SEDSDataPivots!I16)</f>
        <v>#VALUE!</v>
      </c>
      <c r="D30" s="3">
        <f t="shared" si="0"/>
        <v>1978</v>
      </c>
      <c r="G30" s="11">
        <f>IF(G$16&lt;1,#N/A,IF($D30&gt;LastSEDSyr,#N/A,SEDSDataPivots!D16))/10^6</f>
        <v>5.8780000000000004E-3</v>
      </c>
      <c r="P30" s="12"/>
      <c r="Q30" s="12"/>
    </row>
    <row r="31" spans="2:23" x14ac:dyDescent="0.2">
      <c r="B31" s="3">
        <f t="shared" si="1"/>
        <v>1979</v>
      </c>
      <c r="C31" s="10" t="e">
        <f>IF($D31&gt;LastSEDSyr,#N/A,SEDSDataPivots!I17)</f>
        <v>#VALUE!</v>
      </c>
      <c r="D31" s="3">
        <f t="shared" si="0"/>
        <v>1979</v>
      </c>
      <c r="G31" s="11">
        <f>IF(G$16&lt;1,#N/A,IF($D31&gt;LastSEDSyr,#N/A,SEDSDataPivots!D17))/10^6</f>
        <v>3.9880000000000002E-3</v>
      </c>
      <c r="P31" s="12"/>
      <c r="Q31" s="12"/>
    </row>
    <row r="32" spans="2:23" x14ac:dyDescent="0.2">
      <c r="B32" s="3">
        <f t="shared" si="1"/>
        <v>1980</v>
      </c>
      <c r="C32" s="10" t="e">
        <f>IF($D32&gt;LastSEDSyr,#N/A,SEDSDataPivots!I18)</f>
        <v>#VALUE!</v>
      </c>
      <c r="D32" s="3">
        <f t="shared" si="0"/>
        <v>1980</v>
      </c>
      <c r="G32" s="11">
        <f>IF(G$16&lt;1,#N/A,IF($D32&gt;LastSEDSyr,#N/A,SEDSDataPivots!D18))/10^6</f>
        <v>4.7749999999999997E-3</v>
      </c>
      <c r="P32" s="12"/>
      <c r="Q32" s="12"/>
    </row>
    <row r="33" spans="2:23" x14ac:dyDescent="0.2">
      <c r="B33" s="3">
        <f t="shared" si="1"/>
        <v>1981</v>
      </c>
      <c r="C33" s="10" t="e">
        <f>IF($D33&gt;LastSEDSyr,#N/A,SEDSDataPivots!I19)</f>
        <v>#VALUE!</v>
      </c>
      <c r="D33" s="3">
        <f t="shared" si="0"/>
        <v>1981</v>
      </c>
      <c r="G33" s="11">
        <f>IF(G$16&lt;1,#N/A,IF($D33&gt;LastSEDSyr,#N/A,SEDSDataPivots!D19))/10^6</f>
        <v>5.411E-3</v>
      </c>
      <c r="P33" s="12"/>
      <c r="Q33" s="12"/>
    </row>
    <row r="34" spans="2:23" x14ac:dyDescent="0.2">
      <c r="B34" s="3">
        <f t="shared" si="1"/>
        <v>1982</v>
      </c>
      <c r="C34" s="10" t="e">
        <f>IF($D34&gt;LastSEDSyr,#N/A,SEDSDataPivots!I20)</f>
        <v>#VALUE!</v>
      </c>
      <c r="D34" s="3">
        <f t="shared" si="0"/>
        <v>1982</v>
      </c>
      <c r="G34" s="11">
        <f>IF(G$16&lt;1,#N/A,IF($D34&gt;LastSEDSyr,#N/A,SEDSDataPivots!D20))/10^6</f>
        <v>5.2339999999999999E-3</v>
      </c>
      <c r="P34" s="12"/>
      <c r="Q34" s="12"/>
    </row>
    <row r="35" spans="2:23" x14ac:dyDescent="0.2">
      <c r="B35" s="3">
        <f t="shared" si="1"/>
        <v>1983</v>
      </c>
      <c r="C35" s="10" t="e">
        <f>IF($D35&gt;LastSEDSyr,#N/A,SEDSDataPivots!I21)</f>
        <v>#VALUE!</v>
      </c>
      <c r="D35" s="3">
        <f t="shared" si="0"/>
        <v>1983</v>
      </c>
      <c r="G35" s="11">
        <f>IF(G$16&lt;1,#N/A,IF($D35&gt;LastSEDSyr,#N/A,SEDSDataPivots!D21))/10^6</f>
        <v>5.032E-3</v>
      </c>
      <c r="P35" s="12"/>
      <c r="Q35" s="12"/>
    </row>
    <row r="36" spans="2:23" x14ac:dyDescent="0.2">
      <c r="B36" s="3">
        <f t="shared" si="1"/>
        <v>1984</v>
      </c>
      <c r="C36" s="10" t="e">
        <f>IF($D36&gt;LastSEDSyr,#N/A,SEDSDataPivots!I22)</f>
        <v>#VALUE!</v>
      </c>
      <c r="D36" s="3">
        <f t="shared" si="0"/>
        <v>1984</v>
      </c>
      <c r="G36" s="11">
        <f>IF(G$16&lt;1,#N/A,IF($D36&gt;LastSEDSyr,#N/A,SEDSDataPivots!D22))/10^6</f>
        <v>8.0330000000000002E-3</v>
      </c>
      <c r="P36" s="12"/>
      <c r="Q36" s="12"/>
    </row>
    <row r="37" spans="2:23" x14ac:dyDescent="0.2">
      <c r="B37" s="3">
        <f t="shared" si="1"/>
        <v>1985</v>
      </c>
      <c r="C37" s="10" t="e">
        <f>IF($D37&gt;LastSEDSyr,#N/A,SEDSDataPivots!I23)</f>
        <v>#VALUE!</v>
      </c>
      <c r="D37" s="3">
        <f t="shared" si="0"/>
        <v>1985</v>
      </c>
      <c r="G37" s="11">
        <f>IF(G$16&lt;1,#N/A,IF($D37&gt;LastSEDSyr,#N/A,SEDSDataPivots!D23))/10^6</f>
        <v>1.1802999999999999E-2</v>
      </c>
      <c r="P37" s="12"/>
      <c r="Q37" s="12"/>
    </row>
    <row r="38" spans="2:23" x14ac:dyDescent="0.2">
      <c r="B38" s="3">
        <f t="shared" si="1"/>
        <v>1986</v>
      </c>
      <c r="C38" s="10" t="e">
        <f>IF($D38&gt;LastSEDSyr,#N/A,SEDSDataPivots!I24)</f>
        <v>#VALUE!</v>
      </c>
      <c r="D38" s="3">
        <f t="shared" si="0"/>
        <v>1986</v>
      </c>
      <c r="G38" s="11">
        <f>IF(G$16&lt;1,#N/A,IF($D38&gt;LastSEDSyr,#N/A,SEDSDataPivots!D24))/10^6</f>
        <v>1.4014E-2</v>
      </c>
      <c r="P38" s="12"/>
      <c r="Q38" s="12"/>
    </row>
    <row r="39" spans="2:23" x14ac:dyDescent="0.2">
      <c r="B39" s="3">
        <f t="shared" si="1"/>
        <v>1987</v>
      </c>
      <c r="C39" s="10" t="e">
        <f>IF($D39&gt;LastSEDSyr,#N/A,SEDSDataPivots!I25)</f>
        <v>#VALUE!</v>
      </c>
      <c r="D39" s="3">
        <f t="shared" si="0"/>
        <v>1987</v>
      </c>
      <c r="G39" s="11">
        <f>IF(G$16&lt;1,#N/A,IF($D39&gt;LastSEDSyr,#N/A,SEDSDataPivots!D25))/10^6</f>
        <v>5.7600000000000004E-3</v>
      </c>
      <c r="P39" s="12"/>
      <c r="Q39" s="12"/>
    </row>
    <row r="40" spans="2:23" x14ac:dyDescent="0.2">
      <c r="B40" s="3">
        <f t="shared" si="1"/>
        <v>1988</v>
      </c>
      <c r="C40" s="10" t="e">
        <f>IF($D40&gt;LastSEDSyr,#N/A,SEDSDataPivots!I26)</f>
        <v>#VALUE!</v>
      </c>
      <c r="D40" s="3">
        <f t="shared" si="0"/>
        <v>1988</v>
      </c>
      <c r="E40" s="13"/>
      <c r="G40" s="11">
        <f>IF(G$16&lt;1,#N/A,IF($D40&gt;LastSEDSyr,#N/A,SEDSDataPivots!D26))/10^6</f>
        <v>2.1824E-2</v>
      </c>
      <c r="P40" s="12"/>
      <c r="Q40" s="12"/>
    </row>
    <row r="41" spans="2:23" x14ac:dyDescent="0.2">
      <c r="B41" s="156">
        <f t="shared" si="1"/>
        <v>1989</v>
      </c>
      <c r="C41" s="157" t="e">
        <f>IF($D41&gt;LastSEDSyr,#N/A,SEDSDataPivots!I27)</f>
        <v>#VALUE!</v>
      </c>
      <c r="D41" s="156">
        <f t="shared" si="0"/>
        <v>1989</v>
      </c>
      <c r="E41" s="158"/>
      <c r="F41" s="159"/>
      <c r="G41" s="160">
        <f>IF(G$16&lt;1,#N/A,IF($D41&gt;LastSEDSyr,#N/A,SEDSDataPivots!D27))/10^6</f>
        <v>6.7879999999999998E-3</v>
      </c>
      <c r="H41" s="159"/>
      <c r="I41" s="159"/>
      <c r="J41" s="159"/>
      <c r="K41" s="159"/>
      <c r="L41" s="159"/>
      <c r="M41" s="159"/>
      <c r="N41" s="159"/>
      <c r="O41" s="159"/>
      <c r="P41" s="161"/>
      <c r="Q41" s="161"/>
      <c r="R41" s="159"/>
      <c r="S41" s="159"/>
      <c r="T41" s="159"/>
      <c r="U41" s="159"/>
      <c r="V41" s="159"/>
      <c r="W41" s="159"/>
    </row>
    <row r="42" spans="2:23" x14ac:dyDescent="0.2">
      <c r="B42" s="3">
        <f t="shared" si="1"/>
        <v>1990</v>
      </c>
      <c r="C42" s="10" t="e">
        <f>IF($D42&gt;LastSEDSyr,#N/A,SEDSDataPivots!I28)</f>
        <v>#VALUE!</v>
      </c>
      <c r="D42" s="3">
        <f t="shared" si="0"/>
        <v>1990</v>
      </c>
      <c r="E42" s="10" t="e">
        <f>IF($E$4=0,#N/A,IF(B42&gt;=FirstNEMSYrPlot,GETPIVOTDATA("EQSTOCK",NEMSPriceFcast!$A$7,"YEAR",B42)*$D$9,#N/A))</f>
        <v>#N/A</v>
      </c>
      <c r="G42" s="11">
        <f>IF(G$16&lt;1,#N/A,IF($D42&gt;LastSEDSyr,#N/A,SEDSDataPivots!D28))/10^6</f>
        <v>1.8246999999999999E-2</v>
      </c>
      <c r="H42" s="11" t="e">
        <f>IF(B42&gt;=FirstNEMSYrPlot,GETPIVOTDATA("CONSUMPTION",NEMSConsFcast!$A$9,"YEAR",B42)/10^9,#N/A)</f>
        <v>#N/A</v>
      </c>
      <c r="J42" s="10">
        <f>IFERROR(IF(GETPIVOTDATA("Sum of "&amp;D42,'RECS Data'!$B$99)=0,#N/A,GETPIVOTDATA("Sum of "&amp;D42,'RECS Data'!$B$99)),#N/A)</f>
        <v>93.990964000000005</v>
      </c>
      <c r="K42" s="11" t="e">
        <f>IF($B42&gt;RECSYr,GETPIVOTDATA("HOUSEHOLDS",HousingStockTable!$A$12,"YEAR",B42)/10^6,#N/A)</f>
        <v>#N/A</v>
      </c>
      <c r="M42" s="14">
        <f>IFERROR(IF(AND(B42&lt;=RECSYr,GETPIVOTDATA("Sum of "&amp;B42,'RECS Data'!$B$179)&gt;0),GETPIVOTDATA("Sum of "&amp;B42,'RECS Data'!$B$179),#N/A)/1000,#N/A)</f>
        <v>147.49028034199998</v>
      </c>
      <c r="N42" s="14" t="e">
        <f>IF($B42&gt;RECSYr,GETPIVOTDATA("HOUSEHOLDS",SqftTable!$A$7,"YEAR",B42),#N/A)/1000</f>
        <v>#N/A</v>
      </c>
      <c r="P42" s="11">
        <f t="shared" ref="P42:P102" si="2">IF(ISERROR(G42/J42*1000),#N/A,G42/J42*1000)</f>
        <v>0.19413568308545062</v>
      </c>
      <c r="Q42" s="11" t="e">
        <f t="shared" ref="Q42:Q52" si="3">H42/K42*1000</f>
        <v>#N/A</v>
      </c>
      <c r="S42" s="11">
        <f>IFERROR(G42/M42*10^3,#N/A)</f>
        <v>0.12371662700544683</v>
      </c>
      <c r="T42" s="11" t="e">
        <f t="shared" ref="T42:T52" si="4">H42/N42*1000</f>
        <v>#N/A</v>
      </c>
      <c r="V42" s="15">
        <f>IFERROR(M42*1000/J42,#N/A)</f>
        <v>1569.196378728491</v>
      </c>
      <c r="W42" s="15" t="e">
        <f t="shared" ref="W42:W52" si="5">N42*1000/K42</f>
        <v>#N/A</v>
      </c>
    </row>
    <row r="43" spans="2:23" x14ac:dyDescent="0.2">
      <c r="B43" s="3">
        <f t="shared" si="1"/>
        <v>1991</v>
      </c>
      <c r="C43" s="10" t="e">
        <f>IF($D43&gt;LastSEDSyr,#N/A,SEDSDataPivots!I29)</f>
        <v>#VALUE!</v>
      </c>
      <c r="D43" s="3">
        <f t="shared" si="0"/>
        <v>1991</v>
      </c>
      <c r="E43" s="10" t="e">
        <f>IF($E$4=0,#N/A,IF(B43&gt;=FirstNEMSYrPlot,GETPIVOTDATA("EQSTOCK",NEMSPriceFcast!$A$7,"YEAR",B43)*$D$9,#N/A))</f>
        <v>#N/A</v>
      </c>
      <c r="G43" s="11">
        <f>IF(G$16&lt;1,#N/A,IF($D43&gt;LastSEDSyr,#N/A,SEDSDataPivots!D29))/10^6</f>
        <v>2.2109E-2</v>
      </c>
      <c r="H43" s="11" t="e">
        <f>IF(B43&gt;=FirstNEMSYrPlot,GETPIVOTDATA("CONSUMPTION",NEMSConsFcast!$A$9,"YEAR",B43)/10^9,#N/A)</f>
        <v>#N/A</v>
      </c>
      <c r="J43" s="10" t="e">
        <f>IFERROR(IF(GETPIVOTDATA("Sum of "&amp;D43,'RECS Data'!$B$99)=0,#N/A,GETPIVOTDATA("Sum of "&amp;D43,'RECS Data'!$B$99)),#N/A)</f>
        <v>#N/A</v>
      </c>
      <c r="K43" s="11" t="e">
        <f>IF($B43&gt;RECSYr,GETPIVOTDATA("HOUSEHOLDS",HousingStockTable!$A$12,"YEAR",B43)/10^6,#N/A)</f>
        <v>#N/A</v>
      </c>
      <c r="M43" s="14" t="e">
        <f>IFERROR(IF(AND(B43&lt;=RECSYr,GETPIVOTDATA("Sum of "&amp;B43,'RECS Data'!$B$179)&gt;0),GETPIVOTDATA("Sum of "&amp;B43,'RECS Data'!$B$179),#N/A)/1000,#N/A)</f>
        <v>#N/A</v>
      </c>
      <c r="N43" s="14" t="e">
        <f>IF($B43&gt;RECSYr,GETPIVOTDATA("HOUSEHOLDS",SqftTable!$A$7,"YEAR",B43),#N/A)/1000</f>
        <v>#N/A</v>
      </c>
      <c r="P43" s="11" t="e">
        <f t="shared" si="2"/>
        <v>#N/A</v>
      </c>
      <c r="Q43" s="11" t="e">
        <f t="shared" si="3"/>
        <v>#N/A</v>
      </c>
      <c r="S43" s="11" t="e">
        <f t="shared" ref="S43:S102" si="6">IFERROR(G43/M43*10^3,#N/A)</f>
        <v>#N/A</v>
      </c>
      <c r="T43" s="11" t="e">
        <f t="shared" si="4"/>
        <v>#N/A</v>
      </c>
      <c r="V43" s="15" t="e">
        <f t="shared" ref="V43:V102" si="7">IFERROR(M43*1000/J43,#N/A)</f>
        <v>#N/A</v>
      </c>
      <c r="W43" s="15" t="e">
        <f t="shared" si="5"/>
        <v>#N/A</v>
      </c>
    </row>
    <row r="44" spans="2:23" x14ac:dyDescent="0.2">
      <c r="B44" s="3">
        <f t="shared" si="1"/>
        <v>1992</v>
      </c>
      <c r="C44" s="10" t="e">
        <f>IF($D44&gt;LastSEDSyr,#N/A,SEDSDataPivots!I30)</f>
        <v>#VALUE!</v>
      </c>
      <c r="D44" s="3">
        <f t="shared" si="0"/>
        <v>1992</v>
      </c>
      <c r="E44" s="10" t="e">
        <f>IF($E$4=0,#N/A,IF(B44&gt;=FirstNEMSYrPlot,GETPIVOTDATA("EQSTOCK",NEMSPriceFcast!$A$7,"YEAR",B44)*$D$9,#N/A))</f>
        <v>#N/A</v>
      </c>
      <c r="G44" s="11">
        <f>IF(G$16&lt;1,#N/A,IF($D44&gt;LastSEDSyr,#N/A,SEDSDataPivots!D30))/10^6</f>
        <v>1.4744999999999999E-2</v>
      </c>
      <c r="H44" s="11" t="e">
        <f>IF(B44&gt;=FirstNEMSYrPlot,GETPIVOTDATA("CONSUMPTION",NEMSConsFcast!$A$9,"YEAR",B44)/10^9,#N/A)</f>
        <v>#N/A</v>
      </c>
      <c r="J44" s="10" t="e">
        <f>IFERROR(IF(GETPIVOTDATA("Sum of "&amp;D44,'RECS Data'!$B$99)=0,#N/A,GETPIVOTDATA("Sum of "&amp;D44,'RECS Data'!$B$99)),#N/A)</f>
        <v>#N/A</v>
      </c>
      <c r="K44" s="11" t="e">
        <f>IF($B44&gt;RECSYr,GETPIVOTDATA("HOUSEHOLDS",HousingStockTable!$A$12,"YEAR",B44)/10^6,#N/A)</f>
        <v>#N/A</v>
      </c>
      <c r="M44" s="14" t="e">
        <f>IFERROR(IF(AND(B44&lt;=RECSYr,GETPIVOTDATA("Sum of "&amp;B44,'RECS Data'!$B$179)&gt;0),GETPIVOTDATA("Sum of "&amp;B44,'RECS Data'!$B$179),#N/A)/1000,#N/A)</f>
        <v>#N/A</v>
      </c>
      <c r="N44" s="14" t="e">
        <f>IF($B44&gt;RECSYr,GETPIVOTDATA("HOUSEHOLDS",SqftTable!$A$7,"YEAR",B44),#N/A)/1000</f>
        <v>#N/A</v>
      </c>
      <c r="P44" s="11" t="e">
        <f t="shared" si="2"/>
        <v>#N/A</v>
      </c>
      <c r="Q44" s="11" t="e">
        <f t="shared" si="3"/>
        <v>#N/A</v>
      </c>
      <c r="S44" s="11" t="e">
        <f t="shared" si="6"/>
        <v>#N/A</v>
      </c>
      <c r="T44" s="11" t="e">
        <f t="shared" si="4"/>
        <v>#N/A</v>
      </c>
      <c r="V44" s="15" t="e">
        <f t="shared" si="7"/>
        <v>#N/A</v>
      </c>
      <c r="W44" s="15" t="e">
        <f t="shared" si="5"/>
        <v>#N/A</v>
      </c>
    </row>
    <row r="45" spans="2:23" x14ac:dyDescent="0.2">
      <c r="B45" s="3">
        <f t="shared" si="1"/>
        <v>1993</v>
      </c>
      <c r="C45" s="10" t="e">
        <f>IF($D45&gt;LastSEDSyr,#N/A,SEDSDataPivots!I31)</f>
        <v>#VALUE!</v>
      </c>
      <c r="D45" s="3">
        <f t="shared" si="0"/>
        <v>1993</v>
      </c>
      <c r="E45" s="10" t="e">
        <f>IF($E$4=0,#N/A,IF(B45&gt;=FirstNEMSYrPlot,GETPIVOTDATA("EQSTOCK",NEMSPriceFcast!$A$7,"YEAR",B45)*$D$9,#N/A))</f>
        <v>#N/A</v>
      </c>
      <c r="G45" s="11">
        <f>IF(G$16&lt;1,#N/A,IF($D45&gt;LastSEDSyr,#N/A,SEDSDataPivots!D31))/10^6</f>
        <v>2.3474999999999999E-2</v>
      </c>
      <c r="H45" s="11" t="e">
        <f>IF(B45&gt;=FirstNEMSYrPlot,GETPIVOTDATA("CONSUMPTION",NEMSConsFcast!$A$9,"YEAR",B45)/10^9,#N/A)</f>
        <v>#N/A</v>
      </c>
      <c r="J45" s="10">
        <f>IFERROR(IF(GETPIVOTDATA("Sum of "&amp;D45,'RECS Data'!$B$99)=0,#N/A,GETPIVOTDATA("Sum of "&amp;D45,'RECS Data'!$B$99)),#N/A)</f>
        <v>96.63149199999998</v>
      </c>
      <c r="K45" s="11" t="e">
        <f>IF($B45&gt;RECSYr,GETPIVOTDATA("HOUSEHOLDS",HousingStockTable!$A$12,"YEAR",B45)/10^6,#N/A)</f>
        <v>#N/A</v>
      </c>
      <c r="M45" s="14">
        <f>IFERROR(IF(AND(B45&lt;=RECSYr,GETPIVOTDATA("Sum of "&amp;B45,'RECS Data'!$B$179)&gt;0),GETPIVOTDATA("Sum of "&amp;B45,'RECS Data'!$B$179),#N/A)/1000,#N/A)</f>
        <v>157.53552572999993</v>
      </c>
      <c r="N45" s="14" t="e">
        <f>IF($B45&gt;RECSYr,GETPIVOTDATA("HOUSEHOLDS",SqftTable!$A$7,"YEAR",B45),#N/A)/1000</f>
        <v>#N/A</v>
      </c>
      <c r="P45" s="11">
        <f t="shared" si="2"/>
        <v>0.24293322512292376</v>
      </c>
      <c r="Q45" s="11" t="e">
        <f t="shared" si="3"/>
        <v>#N/A</v>
      </c>
      <c r="S45" s="11">
        <f t="shared" si="6"/>
        <v>0.1490140074197219</v>
      </c>
      <c r="T45" s="11" t="e">
        <f t="shared" si="4"/>
        <v>#N/A</v>
      </c>
      <c r="V45" s="15">
        <f t="shared" si="7"/>
        <v>1630.2710686698283</v>
      </c>
      <c r="W45" s="15" t="e">
        <f t="shared" si="5"/>
        <v>#N/A</v>
      </c>
    </row>
    <row r="46" spans="2:23" x14ac:dyDescent="0.2">
      <c r="B46" s="3">
        <f t="shared" si="1"/>
        <v>1994</v>
      </c>
      <c r="C46" s="10" t="e">
        <f>IF($D46&gt;LastSEDSyr,#N/A,SEDSDataPivots!I32)</f>
        <v>#VALUE!</v>
      </c>
      <c r="D46" s="3">
        <f t="shared" si="0"/>
        <v>1994</v>
      </c>
      <c r="E46" s="10" t="e">
        <f>IF($E$4=0,#N/A,IF(B46&gt;=FirstNEMSYrPlot,GETPIVOTDATA("EQSTOCK",NEMSPriceFcast!$A$7,"YEAR",B46)*$D$9,#N/A))</f>
        <v>#N/A</v>
      </c>
      <c r="G46" s="11">
        <f>IF(G$16&lt;1,#N/A,IF($D46&gt;LastSEDSyr,#N/A,SEDSDataPivots!D32))/10^6</f>
        <v>3.1850000000000003E-2</v>
      </c>
      <c r="H46" s="11" t="e">
        <f>IF(B46&gt;=FirstNEMSYrPlot,GETPIVOTDATA("CONSUMPTION",NEMSConsFcast!$A$9,"YEAR",B46)/10^9,#N/A)</f>
        <v>#N/A</v>
      </c>
      <c r="J46" s="10" t="e">
        <f>IFERROR(IF(GETPIVOTDATA("Sum of "&amp;D46,'RECS Data'!$B$99)=0,#N/A,GETPIVOTDATA("Sum of "&amp;D46,'RECS Data'!$B$99)),#N/A)</f>
        <v>#N/A</v>
      </c>
      <c r="K46" s="11" t="e">
        <f>IF($B46&gt;RECSYr,GETPIVOTDATA("HOUSEHOLDS",HousingStockTable!$A$12,"YEAR",B46)/10^6,#N/A)</f>
        <v>#N/A</v>
      </c>
      <c r="M46" s="14" t="e">
        <f>IFERROR(IF(AND(B46&lt;=RECSYr,GETPIVOTDATA("Sum of "&amp;B46,'RECS Data'!$B$179)&gt;0),GETPIVOTDATA("Sum of "&amp;B46,'RECS Data'!$B$179),#N/A)/1000,#N/A)</f>
        <v>#N/A</v>
      </c>
      <c r="N46" s="14" t="e">
        <f>IF($B46&gt;RECSYr,GETPIVOTDATA("HOUSEHOLDS",SqftTable!$A$7,"YEAR",B46),#N/A)/1000</f>
        <v>#N/A</v>
      </c>
      <c r="P46" s="11" t="e">
        <f t="shared" si="2"/>
        <v>#N/A</v>
      </c>
      <c r="Q46" s="11" t="e">
        <f t="shared" si="3"/>
        <v>#N/A</v>
      </c>
      <c r="S46" s="11" t="e">
        <f t="shared" si="6"/>
        <v>#N/A</v>
      </c>
      <c r="T46" s="11" t="e">
        <f t="shared" si="4"/>
        <v>#N/A</v>
      </c>
      <c r="V46" s="15" t="e">
        <f t="shared" si="7"/>
        <v>#N/A</v>
      </c>
      <c r="W46" s="15" t="e">
        <f t="shared" si="5"/>
        <v>#N/A</v>
      </c>
    </row>
    <row r="47" spans="2:23" x14ac:dyDescent="0.2">
      <c r="B47" s="3">
        <f t="shared" si="1"/>
        <v>1995</v>
      </c>
      <c r="C47" s="10" t="e">
        <f>IF($D47&gt;LastSEDSyr,#N/A,SEDSDataPivots!I33)</f>
        <v>#VALUE!</v>
      </c>
      <c r="D47" s="3">
        <f t="shared" si="0"/>
        <v>1995</v>
      </c>
      <c r="E47" s="10" t="e">
        <f>IF($E$4=0,#N/A,IF(B47&gt;=FirstNEMSYrPlot,GETPIVOTDATA("EQSTOCK",NEMSPriceFcast!$A$7,"YEAR",B47)*$D$9,#N/A))</f>
        <v>#N/A</v>
      </c>
      <c r="G47" s="11">
        <f>IF(G$16&lt;1,#N/A,IF($D47&gt;LastSEDSyr,#N/A,SEDSDataPivots!D33))/10^6</f>
        <v>1.3167E-2</v>
      </c>
      <c r="H47" s="11" t="e">
        <f>IF(B47&gt;=FirstNEMSYrPlot,GETPIVOTDATA("CONSUMPTION",NEMSConsFcast!$A$9,"YEAR",B47)/10^9,#N/A)</f>
        <v>#N/A</v>
      </c>
      <c r="J47" s="10" t="e">
        <f>IFERROR(IF(GETPIVOTDATA("Sum of "&amp;D47,'RECS Data'!$B$99)=0,#N/A,GETPIVOTDATA("Sum of "&amp;D47,'RECS Data'!$B$99)),#N/A)</f>
        <v>#N/A</v>
      </c>
      <c r="K47" s="11" t="e">
        <f>IF($B47&gt;RECSYr,GETPIVOTDATA("HOUSEHOLDS",HousingStockTable!$A$12,"YEAR",B47)/10^6,#N/A)</f>
        <v>#N/A</v>
      </c>
      <c r="M47" s="14" t="e">
        <f>IFERROR(IF(AND(B47&lt;=RECSYr,GETPIVOTDATA("Sum of "&amp;B47,'RECS Data'!$B$179)&gt;0),GETPIVOTDATA("Sum of "&amp;B47,'RECS Data'!$B$179),#N/A)/1000,#N/A)</f>
        <v>#N/A</v>
      </c>
      <c r="N47" s="14" t="e">
        <f>IF($B47&gt;RECSYr,GETPIVOTDATA("HOUSEHOLDS",SqftTable!$A$7,"YEAR",B47),#N/A)/1000</f>
        <v>#N/A</v>
      </c>
      <c r="P47" s="11" t="e">
        <f t="shared" si="2"/>
        <v>#N/A</v>
      </c>
      <c r="Q47" s="11" t="e">
        <f t="shared" si="3"/>
        <v>#N/A</v>
      </c>
      <c r="S47" s="11" t="e">
        <f t="shared" si="6"/>
        <v>#N/A</v>
      </c>
      <c r="T47" s="11" t="e">
        <f t="shared" si="4"/>
        <v>#N/A</v>
      </c>
      <c r="V47" s="15" t="e">
        <f t="shared" si="7"/>
        <v>#N/A</v>
      </c>
      <c r="W47" s="15" t="e">
        <f t="shared" si="5"/>
        <v>#N/A</v>
      </c>
    </row>
    <row r="48" spans="2:23" x14ac:dyDescent="0.2">
      <c r="B48" s="3">
        <f t="shared" si="1"/>
        <v>1996</v>
      </c>
      <c r="C48" s="10" t="e">
        <f>IF($D48&gt;LastSEDSyr,#N/A,SEDSDataPivots!I34)</f>
        <v>#VALUE!</v>
      </c>
      <c r="D48" s="3">
        <f t="shared" si="0"/>
        <v>1996</v>
      </c>
      <c r="E48" s="10" t="e">
        <f>IF($E$4=0,#N/A,IF(B48&gt;=FirstNEMSYrPlot,GETPIVOTDATA("EQSTOCK",NEMSPriceFcast!$A$7,"YEAR",B48)*$D$9,#N/A))</f>
        <v>#N/A</v>
      </c>
      <c r="G48" s="11">
        <f>IF(G$16&lt;1,#N/A,IF($D48&gt;LastSEDSyr,#N/A,SEDSDataPivots!D34))/10^6</f>
        <v>3.3610000000000001E-2</v>
      </c>
      <c r="H48" s="11" t="e">
        <f>IF(B48&gt;=FirstNEMSYrPlot,GETPIVOTDATA("CONSUMPTION",NEMSConsFcast!$A$9,"YEAR",B48)/10^9,#N/A)</f>
        <v>#N/A</v>
      </c>
      <c r="J48" s="10" t="e">
        <f>IFERROR(IF(GETPIVOTDATA("Sum of "&amp;D48,'RECS Data'!$B$99)=0,#N/A,GETPIVOTDATA("Sum of "&amp;D48,'RECS Data'!$B$99)),#N/A)</f>
        <v>#N/A</v>
      </c>
      <c r="K48" s="11" t="e">
        <f>IF($B48&gt;RECSYr,GETPIVOTDATA("HOUSEHOLDS",HousingStockTable!$A$12,"YEAR",B48)/10^6,#N/A)</f>
        <v>#N/A</v>
      </c>
      <c r="M48" s="14" t="e">
        <f>IFERROR(IF(AND(B48&lt;=RECSYr,GETPIVOTDATA("Sum of "&amp;B48,'RECS Data'!$B$179)&gt;0),GETPIVOTDATA("Sum of "&amp;B48,'RECS Data'!$B$179),#N/A)/1000,#N/A)</f>
        <v>#N/A</v>
      </c>
      <c r="N48" s="14" t="e">
        <f>IF($B48&gt;RECSYr,GETPIVOTDATA("HOUSEHOLDS",SqftTable!$A$7,"YEAR",B48),#N/A)/1000</f>
        <v>#N/A</v>
      </c>
      <c r="P48" s="11" t="e">
        <f t="shared" si="2"/>
        <v>#N/A</v>
      </c>
      <c r="Q48" s="11" t="e">
        <f t="shared" si="3"/>
        <v>#N/A</v>
      </c>
      <c r="S48" s="11" t="e">
        <f t="shared" si="6"/>
        <v>#N/A</v>
      </c>
      <c r="T48" s="11" t="e">
        <f t="shared" si="4"/>
        <v>#N/A</v>
      </c>
      <c r="V48" s="15" t="e">
        <f t="shared" si="7"/>
        <v>#N/A</v>
      </c>
      <c r="W48" s="15" t="e">
        <f t="shared" si="5"/>
        <v>#N/A</v>
      </c>
    </row>
    <row r="49" spans="2:23" x14ac:dyDescent="0.2">
      <c r="B49" s="3">
        <f t="shared" si="1"/>
        <v>1997</v>
      </c>
      <c r="C49" s="10" t="e">
        <f>IF($D49&gt;LastSEDSyr,#N/A,SEDSDataPivots!I35)</f>
        <v>#VALUE!</v>
      </c>
      <c r="D49" s="3">
        <f t="shared" si="0"/>
        <v>1997</v>
      </c>
      <c r="E49" s="10" t="e">
        <f>IF($E$4=0,#N/A,IF(B49&gt;=FirstNEMSYrPlot,GETPIVOTDATA("EQSTOCK",NEMSPriceFcast!$A$7,"YEAR",B49)*$D$9,#N/A))</f>
        <v>#N/A</v>
      </c>
      <c r="G49" s="11">
        <f>IF(G$16&lt;1,#N/A,IF($D49&gt;LastSEDSyr,#N/A,SEDSDataPivots!D35))/10^6</f>
        <v>3.3523999999999998E-2</v>
      </c>
      <c r="H49" s="11" t="e">
        <f>IF(B49&gt;=FirstNEMSYrPlot,GETPIVOTDATA("CONSUMPTION",NEMSConsFcast!$A$9,"YEAR",B49)/10^9,#N/A)</f>
        <v>#N/A</v>
      </c>
      <c r="J49" s="10">
        <f>IFERROR(IF(GETPIVOTDATA("Sum of "&amp;D49,'RECS Data'!$B$99)=0,#N/A,GETPIVOTDATA("Sum of "&amp;D49,'RECS Data'!$B$99)),#N/A)</f>
        <v>101.48117099999999</v>
      </c>
      <c r="K49" s="11" t="e">
        <f>IF($B49&gt;RECSYr,GETPIVOTDATA("HOUSEHOLDS",HousingStockTable!$A$12,"YEAR",B49)/10^6,#N/A)</f>
        <v>#N/A</v>
      </c>
      <c r="M49" s="14">
        <f>IFERROR(IF(AND(B49&lt;=RECSYr,GETPIVOTDATA("Sum of "&amp;B49,'RECS Data'!$B$179)&gt;0),GETPIVOTDATA("Sum of "&amp;B49,'RECS Data'!$B$179),#N/A)/1000,#N/A)</f>
        <v>168.80893706800001</v>
      </c>
      <c r="N49" s="14" t="e">
        <f>IF($B49&gt;RECSYr,GETPIVOTDATA("HOUSEHOLDS",SqftTable!$A$7,"YEAR",B49),#N/A)/1000</f>
        <v>#N/A</v>
      </c>
      <c r="P49" s="11">
        <f t="shared" si="2"/>
        <v>0.33034699609447749</v>
      </c>
      <c r="Q49" s="11" t="e">
        <f t="shared" si="3"/>
        <v>#N/A</v>
      </c>
      <c r="S49" s="11">
        <f t="shared" si="6"/>
        <v>0.19859138137038196</v>
      </c>
      <c r="T49" s="11" t="e">
        <f t="shared" si="4"/>
        <v>#N/A</v>
      </c>
      <c r="V49" s="15">
        <f t="shared" si="7"/>
        <v>1663.4508195416863</v>
      </c>
      <c r="W49" s="15" t="e">
        <f t="shared" si="5"/>
        <v>#N/A</v>
      </c>
    </row>
    <row r="50" spans="2:23" x14ac:dyDescent="0.2">
      <c r="B50" s="3">
        <f t="shared" si="1"/>
        <v>1998</v>
      </c>
      <c r="C50" s="10" t="e">
        <f>IF($D50&gt;LastSEDSyr,#N/A,SEDSDataPivots!I36)</f>
        <v>#VALUE!</v>
      </c>
      <c r="D50" s="3">
        <f t="shared" si="0"/>
        <v>1998</v>
      </c>
      <c r="E50" s="10" t="e">
        <f>IF($E$4=0,#N/A,IF(B50&gt;=FirstNEMSYrPlot,GETPIVOTDATA("EQSTOCK",NEMSPriceFcast!$A$7,"YEAR",B50)*$D$9,#N/A))</f>
        <v>#N/A</v>
      </c>
      <c r="G50" s="11">
        <f>IF(G$16&lt;1,#N/A,IF($D50&gt;LastSEDSyr,#N/A,SEDSDataPivots!D36))/10^6</f>
        <v>3.0814000000000001E-2</v>
      </c>
      <c r="H50" s="11" t="e">
        <f>IF(B50&gt;=FirstNEMSYrPlot,GETPIVOTDATA("CONSUMPTION",NEMSConsFcast!$A$9,"YEAR",B50)/10^9,#N/A)</f>
        <v>#N/A</v>
      </c>
      <c r="J50" s="10" t="e">
        <f>IFERROR(IF(GETPIVOTDATA("Sum of "&amp;D50,'RECS Data'!$B$99)=0,#N/A,GETPIVOTDATA("Sum of "&amp;D50,'RECS Data'!$B$99)),#N/A)</f>
        <v>#N/A</v>
      </c>
      <c r="K50" s="11" t="e">
        <f>IF($B50&gt;RECSYr,GETPIVOTDATA("HOUSEHOLDS",HousingStockTable!$A$12,"YEAR",B50)/10^6,#N/A)</f>
        <v>#N/A</v>
      </c>
      <c r="M50" s="14" t="e">
        <f>IFERROR(IF(AND(B50&lt;=RECSYr,GETPIVOTDATA("Sum of "&amp;B50,'RECS Data'!$B$179)&gt;0),GETPIVOTDATA("Sum of "&amp;B50,'RECS Data'!$B$179),#N/A)/1000,#N/A)</f>
        <v>#N/A</v>
      </c>
      <c r="N50" s="14" t="e">
        <f>IF($B50&gt;RECSYr,GETPIVOTDATA("HOUSEHOLDS",SqftTable!$A$7,"YEAR",B50),#N/A)/1000</f>
        <v>#N/A</v>
      </c>
      <c r="P50" s="11" t="e">
        <f t="shared" si="2"/>
        <v>#N/A</v>
      </c>
      <c r="Q50" s="11" t="e">
        <f t="shared" si="3"/>
        <v>#N/A</v>
      </c>
      <c r="S50" s="11" t="e">
        <f t="shared" si="6"/>
        <v>#N/A</v>
      </c>
      <c r="T50" s="11" t="e">
        <f t="shared" si="4"/>
        <v>#N/A</v>
      </c>
      <c r="V50" s="15" t="e">
        <f t="shared" si="7"/>
        <v>#N/A</v>
      </c>
      <c r="W50" s="15" t="e">
        <f t="shared" si="5"/>
        <v>#N/A</v>
      </c>
    </row>
    <row r="51" spans="2:23" x14ac:dyDescent="0.2">
      <c r="B51" s="3">
        <f t="shared" si="1"/>
        <v>1999</v>
      </c>
      <c r="C51" s="10" t="e">
        <f>IF($D51&gt;LastSEDSyr,#N/A,SEDSDataPivots!I37)</f>
        <v>#VALUE!</v>
      </c>
      <c r="D51" s="3">
        <f t="shared" si="0"/>
        <v>1999</v>
      </c>
      <c r="E51" s="10" t="e">
        <f>IF($E$4=0,#N/A,IF(B51&gt;=FirstNEMSYrPlot,GETPIVOTDATA("EQSTOCK",NEMSPriceFcast!$A$7,"YEAR",B51)*$D$9,#N/A))</f>
        <v>#N/A</v>
      </c>
      <c r="G51" s="11">
        <f>IF(G$16&lt;1,#N/A,IF($D51&gt;LastSEDSyr,#N/A,SEDSDataPivots!D37))/10^6</f>
        <v>2.4884E-2</v>
      </c>
      <c r="H51" s="11" t="e">
        <f>IF(B51&gt;=FirstNEMSYrPlot,GETPIVOTDATA("CONSUMPTION",NEMSConsFcast!$A$9,"YEAR",B51)/10^9,#N/A)</f>
        <v>#N/A</v>
      </c>
      <c r="J51" s="10" t="e">
        <f>IFERROR(IF(GETPIVOTDATA("Sum of "&amp;D51,'RECS Data'!$B$99)=0,#N/A,GETPIVOTDATA("Sum of "&amp;D51,'RECS Data'!$B$99)),#N/A)</f>
        <v>#N/A</v>
      </c>
      <c r="K51" s="11" t="e">
        <f>IF($B51&gt;RECSYr,GETPIVOTDATA("HOUSEHOLDS",HousingStockTable!$A$12,"YEAR",B51)/10^6,#N/A)</f>
        <v>#N/A</v>
      </c>
      <c r="M51" s="14" t="e">
        <f>IFERROR(IF(AND(B51&lt;=RECSYr,GETPIVOTDATA("Sum of "&amp;B51,'RECS Data'!$B$179)&gt;0),GETPIVOTDATA("Sum of "&amp;B51,'RECS Data'!$B$179),#N/A)/1000,#N/A)</f>
        <v>#N/A</v>
      </c>
      <c r="N51" s="14" t="e">
        <f>IF($B51&gt;RECSYr,GETPIVOTDATA("HOUSEHOLDS",SqftTable!$A$7,"YEAR",B51),#N/A)/1000</f>
        <v>#N/A</v>
      </c>
      <c r="P51" s="11" t="e">
        <f t="shared" si="2"/>
        <v>#N/A</v>
      </c>
      <c r="Q51" s="11" t="e">
        <f t="shared" si="3"/>
        <v>#N/A</v>
      </c>
      <c r="S51" s="11" t="e">
        <f t="shared" si="6"/>
        <v>#N/A</v>
      </c>
      <c r="T51" s="11" t="e">
        <f t="shared" si="4"/>
        <v>#N/A</v>
      </c>
      <c r="V51" s="15" t="e">
        <f t="shared" si="7"/>
        <v>#N/A</v>
      </c>
      <c r="W51" s="15" t="e">
        <f t="shared" si="5"/>
        <v>#N/A</v>
      </c>
    </row>
    <row r="52" spans="2:23" x14ac:dyDescent="0.2">
      <c r="B52" s="3">
        <f t="shared" si="1"/>
        <v>2000</v>
      </c>
      <c r="C52" s="10" t="e">
        <f>IF($D52&gt;LastSEDSyr,#N/A,SEDSDataPivots!I38)</f>
        <v>#VALUE!</v>
      </c>
      <c r="D52" s="3">
        <f t="shared" si="0"/>
        <v>2000</v>
      </c>
      <c r="E52" s="10" t="e">
        <f>IF($E$4=0,#N/A,IF(B52&gt;=FirstNEMSYrPlot,GETPIVOTDATA("EQSTOCK",NEMSPriceFcast!$A$7,"YEAR",B52)*$D$9,#N/A))</f>
        <v>#N/A</v>
      </c>
      <c r="G52" s="11">
        <f>IF(G$16&lt;1,#N/A,IF($D52&gt;LastSEDSyr,#N/A,SEDSDataPivots!D38))/10^6</f>
        <v>2.384E-2</v>
      </c>
      <c r="H52" s="11" t="e">
        <f>IF(B52&gt;=FirstNEMSYrPlot,GETPIVOTDATA("CONSUMPTION",NEMSConsFcast!$A$9,"YEAR",B52)/10^9,#N/A)</f>
        <v>#N/A</v>
      </c>
      <c r="J52" s="10" t="e">
        <f>IFERROR(IF(GETPIVOTDATA("Sum of "&amp;D52,'RECS Data'!$B$99)=0,#N/A,GETPIVOTDATA("Sum of "&amp;D52,'RECS Data'!$B$99)),#N/A)</f>
        <v>#N/A</v>
      </c>
      <c r="K52" s="11" t="e">
        <f>IF($B52&gt;RECSYr,GETPIVOTDATA("HOUSEHOLDS",HousingStockTable!$A$12,"YEAR",B52)/10^6,#N/A)</f>
        <v>#N/A</v>
      </c>
      <c r="M52" s="14" t="e">
        <f>IFERROR(IF(AND(B52&lt;=RECSYr,GETPIVOTDATA("Sum of "&amp;B52,'RECS Data'!$B$179)&gt;0),GETPIVOTDATA("Sum of "&amp;B52,'RECS Data'!$B$179),#N/A)/1000,#N/A)</f>
        <v>#N/A</v>
      </c>
      <c r="N52" s="14" t="e">
        <f>IF($B52&gt;RECSYr,GETPIVOTDATA("HOUSEHOLDS",SqftTable!$A$7,"YEAR",B52),#N/A)/1000</f>
        <v>#N/A</v>
      </c>
      <c r="P52" s="11" t="e">
        <f t="shared" si="2"/>
        <v>#N/A</v>
      </c>
      <c r="Q52" s="11" t="e">
        <f t="shared" si="3"/>
        <v>#N/A</v>
      </c>
      <c r="S52" s="11" t="e">
        <f t="shared" si="6"/>
        <v>#N/A</v>
      </c>
      <c r="T52" s="11" t="e">
        <f t="shared" si="4"/>
        <v>#N/A</v>
      </c>
      <c r="V52" s="15" t="e">
        <f t="shared" si="7"/>
        <v>#N/A</v>
      </c>
      <c r="W52" s="15" t="e">
        <f t="shared" si="5"/>
        <v>#N/A</v>
      </c>
    </row>
    <row r="53" spans="2:23" x14ac:dyDescent="0.2">
      <c r="B53" s="3">
        <f t="shared" si="1"/>
        <v>2001</v>
      </c>
      <c r="C53" s="10" t="e">
        <f>IF($D53&gt;LastSEDSyr,#N/A,SEDSDataPivots!I39)</f>
        <v>#VALUE!</v>
      </c>
      <c r="D53" s="3">
        <f t="shared" si="0"/>
        <v>2001</v>
      </c>
      <c r="E53" s="10" t="e">
        <f>IF($E$4=0,#N/A,IF(B53&gt;=FirstNEMSYrPlot,GETPIVOTDATA("EQSTOCK",NEMSPriceFcast!$A$7,"YEAR",B53)*$D$9,#N/A))</f>
        <v>#N/A</v>
      </c>
      <c r="G53" s="11">
        <f>IF(G$16&lt;1,#N/A,IF($D53&gt;LastSEDSyr,#N/A,SEDSDataPivots!D39))/10^6</f>
        <v>2.6237E-2</v>
      </c>
      <c r="H53" s="11" t="e">
        <f>IF(B53&gt;=FirstNEMSYrPlot,GETPIVOTDATA("CONSUMPTION",NEMSConsFcast!$A$9,"YEAR",B53)/10^9,#N/A)</f>
        <v>#N/A</v>
      </c>
      <c r="J53" s="10">
        <f>IFERROR(IF(GETPIVOTDATA("Sum of "&amp;D53,'RECS Data'!$B$99)=0,#N/A,GETPIVOTDATA("Sum of "&amp;D53,'RECS Data'!$B$99)),#N/A)</f>
        <v>106.98927400000002</v>
      </c>
      <c r="K53" s="11" t="e">
        <f>IF($B53&gt;RECSYr,GETPIVOTDATA("HOUSEHOLDS",HousingStockTable!$A$12,"YEAR",B53)/10^6,#N/A)</f>
        <v>#N/A</v>
      </c>
      <c r="M53" s="14">
        <f>IFERROR(IF(AND(B53&lt;=RECSYr,GETPIVOTDATA("Sum of "&amp;B53,'RECS Data'!$B$179)&gt;0),GETPIVOTDATA("Sum of "&amp;B53,'RECS Data'!$B$179),#N/A)/1000,#N/A)</f>
        <v>181.01773684699998</v>
      </c>
      <c r="N53" s="14" t="e">
        <f>IF($B53&gt;RECSYr,GETPIVOTDATA("HOUSEHOLDS",SqftTable!$A$7,"YEAR",B53),#N/A)/1000</f>
        <v>#N/A</v>
      </c>
      <c r="P53" s="11">
        <f t="shared" si="2"/>
        <v>0.2452301900842882</v>
      </c>
      <c r="Q53" s="11" t="e">
        <f t="shared" ref="Q53:Q102" si="8">H53/K53*1000</f>
        <v>#N/A</v>
      </c>
      <c r="S53" s="11">
        <f t="shared" si="6"/>
        <v>0.14494159775169474</v>
      </c>
      <c r="T53" s="11" t="e">
        <f t="shared" ref="T53:T102" si="9">H53/N53*1000</f>
        <v>#N/A</v>
      </c>
      <c r="V53" s="15">
        <f t="shared" si="7"/>
        <v>1691.92415350907</v>
      </c>
      <c r="W53" s="15" t="e">
        <f t="shared" ref="W53:W102" si="10">N53*1000/K53</f>
        <v>#N/A</v>
      </c>
    </row>
    <row r="54" spans="2:23" x14ac:dyDescent="0.2">
      <c r="B54" s="3">
        <f t="shared" si="1"/>
        <v>2002</v>
      </c>
      <c r="C54" s="10" t="e">
        <f>IF($D54&gt;LastSEDSyr,#N/A,SEDSDataPivots!I40)</f>
        <v>#VALUE!</v>
      </c>
      <c r="D54" s="3">
        <f t="shared" si="0"/>
        <v>2002</v>
      </c>
      <c r="E54" s="10" t="e">
        <f>IF($E$4=0,#N/A,IF(B54&gt;=FirstNEMSYrPlot,GETPIVOTDATA("EQSTOCK",NEMSPriceFcast!$A$7,"YEAR",B54)*$D$9,#N/A))</f>
        <v>#N/A</v>
      </c>
      <c r="G54" s="11">
        <f>IF(G$16&lt;1,#N/A,IF($D54&gt;LastSEDSyr,#N/A,SEDSDataPivots!D40))/10^6</f>
        <v>4.1391999999999998E-2</v>
      </c>
      <c r="H54" s="11" t="e">
        <f>IF(B54&gt;=FirstNEMSYrPlot,GETPIVOTDATA("CONSUMPTION",NEMSConsFcast!$A$9,"YEAR",B54)/10^9,#N/A)</f>
        <v>#N/A</v>
      </c>
      <c r="J54" s="10" t="e">
        <f>IFERROR(IF(GETPIVOTDATA("Sum of "&amp;D54,'RECS Data'!$B$99)=0,#N/A,GETPIVOTDATA("Sum of "&amp;D54,'RECS Data'!$B$99)),#N/A)</f>
        <v>#N/A</v>
      </c>
      <c r="K54" s="11" t="e">
        <f>IF($B54&gt;RECSYr,GETPIVOTDATA("HOUSEHOLDS",HousingStockTable!$A$12,"YEAR",B54)/10^6,#N/A)</f>
        <v>#N/A</v>
      </c>
      <c r="M54" s="14" t="e">
        <f>IFERROR(IF(AND(B54&lt;=RECSYr,GETPIVOTDATA("Sum of "&amp;B54,'RECS Data'!$B$179)&gt;0),GETPIVOTDATA("Sum of "&amp;B54,'RECS Data'!$B$179),#N/A)/1000,#N/A)</f>
        <v>#N/A</v>
      </c>
      <c r="N54" s="14" t="e">
        <f>IF($B54&gt;RECSYr,GETPIVOTDATA("HOUSEHOLDS",SqftTable!$A$7,"YEAR",B54),#N/A)/1000</f>
        <v>#N/A</v>
      </c>
      <c r="P54" s="11" t="e">
        <f t="shared" si="2"/>
        <v>#N/A</v>
      </c>
      <c r="Q54" s="11" t="e">
        <f t="shared" si="8"/>
        <v>#N/A</v>
      </c>
      <c r="S54" s="11" t="e">
        <f t="shared" si="6"/>
        <v>#N/A</v>
      </c>
      <c r="T54" s="11" t="e">
        <f t="shared" si="9"/>
        <v>#N/A</v>
      </c>
      <c r="V54" s="15" t="e">
        <f t="shared" si="7"/>
        <v>#N/A</v>
      </c>
      <c r="W54" s="15" t="e">
        <f t="shared" si="10"/>
        <v>#N/A</v>
      </c>
    </row>
    <row r="55" spans="2:23" x14ac:dyDescent="0.2">
      <c r="B55" s="3">
        <f t="shared" si="1"/>
        <v>2003</v>
      </c>
      <c r="C55" s="10" t="e">
        <f>IF($D55&gt;LastSEDSyr,#N/A,SEDSDataPivots!I41)</f>
        <v>#VALUE!</v>
      </c>
      <c r="D55" s="3">
        <f t="shared" si="0"/>
        <v>2003</v>
      </c>
      <c r="E55" s="10" t="e">
        <f>IF($E$4=0,#N/A,IF(B55&gt;=FirstNEMSYrPlot,GETPIVOTDATA("EQSTOCK",NEMSPriceFcast!$A$7,"YEAR",B55)*$D$9,#N/A))</f>
        <v>#N/A</v>
      </c>
      <c r="G55" s="11">
        <f>IF(G$16&lt;1,#N/A,IF($D55&gt;LastSEDSyr,#N/A,SEDSDataPivots!D41))/10^6</f>
        <v>2.5069000000000001E-2</v>
      </c>
      <c r="H55" s="11" t="e">
        <f>IF(B55&gt;=FirstNEMSYrPlot,GETPIVOTDATA("CONSUMPTION",NEMSConsFcast!$A$9,"YEAR",B55)/10^9,#N/A)</f>
        <v>#N/A</v>
      </c>
      <c r="J55" s="10" t="e">
        <f>IFERROR(IF(GETPIVOTDATA("Sum of "&amp;D55,'RECS Data'!$B$99)=0,#N/A,GETPIVOTDATA("Sum of "&amp;D55,'RECS Data'!$B$99)),#N/A)</f>
        <v>#N/A</v>
      </c>
      <c r="K55" s="11" t="e">
        <f>IF($B55&gt;RECSYr,GETPIVOTDATA("HOUSEHOLDS",HousingStockTable!$A$12,"YEAR",B55)/10^6,#N/A)</f>
        <v>#N/A</v>
      </c>
      <c r="M55" s="14" t="e">
        <f>IFERROR(IF(AND(B55&lt;=RECSYr,GETPIVOTDATA("Sum of "&amp;B55,'RECS Data'!$B$179)&gt;0),GETPIVOTDATA("Sum of "&amp;B55,'RECS Data'!$B$179),#N/A)/1000,#N/A)</f>
        <v>#N/A</v>
      </c>
      <c r="N55" s="14" t="e">
        <f>IF($B55&gt;RECSYr,GETPIVOTDATA("HOUSEHOLDS",SqftTable!$A$7,"YEAR",B55),#N/A)/1000</f>
        <v>#N/A</v>
      </c>
      <c r="P55" s="11" t="e">
        <f t="shared" si="2"/>
        <v>#N/A</v>
      </c>
      <c r="Q55" s="11" t="e">
        <f t="shared" si="8"/>
        <v>#N/A</v>
      </c>
      <c r="S55" s="11" t="e">
        <f t="shared" si="6"/>
        <v>#N/A</v>
      </c>
      <c r="T55" s="11" t="e">
        <f t="shared" si="9"/>
        <v>#N/A</v>
      </c>
      <c r="V55" s="15" t="e">
        <f t="shared" si="7"/>
        <v>#N/A</v>
      </c>
      <c r="W55" s="15" t="e">
        <f t="shared" si="10"/>
        <v>#N/A</v>
      </c>
    </row>
    <row r="56" spans="2:23" x14ac:dyDescent="0.2">
      <c r="B56" s="3">
        <f t="shared" si="1"/>
        <v>2004</v>
      </c>
      <c r="C56" s="10" t="e">
        <f>IF($D56&gt;LastSEDSyr,#N/A,SEDSDataPivots!I42)</f>
        <v>#VALUE!</v>
      </c>
      <c r="D56" s="3">
        <f t="shared" si="0"/>
        <v>2004</v>
      </c>
      <c r="E56" s="10" t="e">
        <f>IF($E$4=0,#N/A,IF(B56&gt;=FirstNEMSYrPlot,GETPIVOTDATA("EQSTOCK",NEMSPriceFcast!$A$7,"YEAR",B56)*$D$9,#N/A))</f>
        <v>#N/A</v>
      </c>
      <c r="G56" s="11">
        <f>IF(G$16&lt;1,#N/A,IF($D56&gt;LastSEDSyr,#N/A,SEDSDataPivots!D42))/10^6</f>
        <v>3.9330999999999998E-2</v>
      </c>
      <c r="H56" s="11" t="e">
        <f>IF(B56&gt;=FirstNEMSYrPlot,GETPIVOTDATA("CONSUMPTION",NEMSConsFcast!$A$9,"YEAR",B56)/10^9,#N/A)</f>
        <v>#N/A</v>
      </c>
      <c r="J56" s="10" t="e">
        <f>IFERROR(IF(GETPIVOTDATA("Sum of "&amp;D56,'RECS Data'!$B$99)=0,#N/A,GETPIVOTDATA("Sum of "&amp;D56,'RECS Data'!$B$99)),#N/A)</f>
        <v>#N/A</v>
      </c>
      <c r="K56" s="11" t="e">
        <f>IF($B56&gt;RECSYr,GETPIVOTDATA("HOUSEHOLDS",HousingStockTable!$A$12,"YEAR",B56)/10^6,#N/A)</f>
        <v>#N/A</v>
      </c>
      <c r="M56" s="14" t="e">
        <f>IFERROR(IF(AND(B56&lt;=RECSYr,GETPIVOTDATA("Sum of "&amp;B56,'RECS Data'!$B$179)&gt;0),GETPIVOTDATA("Sum of "&amp;B56,'RECS Data'!$B$179),#N/A)/1000,#N/A)</f>
        <v>#N/A</v>
      </c>
      <c r="N56" s="14" t="e">
        <f>IF($B56&gt;RECSYr,GETPIVOTDATA("HOUSEHOLDS",SqftTable!$A$7,"YEAR",B56),#N/A)/1000</f>
        <v>#N/A</v>
      </c>
      <c r="P56" s="11" t="e">
        <f t="shared" si="2"/>
        <v>#N/A</v>
      </c>
      <c r="Q56" s="11" t="e">
        <f t="shared" si="8"/>
        <v>#N/A</v>
      </c>
      <c r="S56" s="11" t="e">
        <f t="shared" si="6"/>
        <v>#N/A</v>
      </c>
      <c r="T56" s="11" t="e">
        <f t="shared" si="9"/>
        <v>#N/A</v>
      </c>
      <c r="V56" s="15" t="e">
        <f t="shared" si="7"/>
        <v>#N/A</v>
      </c>
      <c r="W56" s="15" t="e">
        <f t="shared" si="10"/>
        <v>#N/A</v>
      </c>
    </row>
    <row r="57" spans="2:23" x14ac:dyDescent="0.2">
      <c r="B57" s="3">
        <f t="shared" si="1"/>
        <v>2005</v>
      </c>
      <c r="C57" s="10" t="e">
        <f>IF($D57&gt;LastSEDSyr,#N/A,SEDSDataPivots!I43)</f>
        <v>#VALUE!</v>
      </c>
      <c r="D57" s="3">
        <f t="shared" si="0"/>
        <v>2005</v>
      </c>
      <c r="E57" s="10" t="e">
        <f>IF($E$4=0,#N/A,IF(B57&gt;=FirstNEMSYrPlot,GETPIVOTDATA("EQSTOCK",NEMSPriceFcast!$A$7,"YEAR",B57)*$D$9,#N/A))</f>
        <v>#N/A</v>
      </c>
      <c r="G57" s="11">
        <f>IF(G$16&lt;1,#N/A,IF($D57&gt;LastSEDSyr,#N/A,SEDSDataPivots!D43))/10^6</f>
        <v>4.6022E-2</v>
      </c>
      <c r="H57" s="11" t="e">
        <f>IF(B57&gt;=FirstNEMSYrPlot,GETPIVOTDATA("CONSUMPTION",NEMSConsFcast!$A$9,"YEAR",B57)/10^9,#N/A)</f>
        <v>#N/A</v>
      </c>
      <c r="J57" s="10">
        <f>IFERROR(IF(GETPIVOTDATA("Sum of "&amp;D57,'RECS Data'!$B$99)=0,#N/A,GETPIVOTDATA("Sum of "&amp;D57,'RECS Data'!$B$99)),#N/A)</f>
        <v>111.09061699999972</v>
      </c>
      <c r="K57" s="11" t="e">
        <f>IF($B57&gt;RECSYr,GETPIVOTDATA("HOUSEHOLDS",HousingStockTable!$A$12,"YEAR",B57)/10^6,#N/A)</f>
        <v>#N/A</v>
      </c>
      <c r="M57" s="14">
        <f>IFERROR(IF(AND(B57&lt;=RECSYr,GETPIVOTDATA("Sum of "&amp;B57,'RECS Data'!$B$179)&gt;0),GETPIVOTDATA("Sum of "&amp;B57,'RECS Data'!$B$179),#N/A)/1000,#N/A)</f>
        <v>179.79560106130054</v>
      </c>
      <c r="N57" s="14" t="e">
        <f>IF($B57&gt;RECSYr,GETPIVOTDATA("HOUSEHOLDS",SqftTable!$A$7,"YEAR",B57),#N/A)/1000</f>
        <v>#N/A</v>
      </c>
      <c r="P57" s="11">
        <f t="shared" si="2"/>
        <v>0.41427441167241075</v>
      </c>
      <c r="Q57" s="11" t="e">
        <f t="shared" si="8"/>
        <v>#N/A</v>
      </c>
      <c r="S57" s="11">
        <f t="shared" si="6"/>
        <v>0.25596844265566321</v>
      </c>
      <c r="T57" s="11" t="e">
        <f t="shared" si="9"/>
        <v>#N/A</v>
      </c>
      <c r="V57" s="15">
        <f t="shared" si="7"/>
        <v>1618.4589294458685</v>
      </c>
      <c r="W57" s="15" t="e">
        <f t="shared" si="10"/>
        <v>#N/A</v>
      </c>
    </row>
    <row r="58" spans="2:23" x14ac:dyDescent="0.2">
      <c r="B58" s="3">
        <f t="shared" si="1"/>
        <v>2006</v>
      </c>
      <c r="C58" s="10" t="e">
        <f>IF($D58&gt;LastSEDSyr,#N/A,SEDSDataPivots!I44)</f>
        <v>#VALUE!</v>
      </c>
      <c r="D58" s="3">
        <f t="shared" si="0"/>
        <v>2006</v>
      </c>
      <c r="E58" s="10" t="e">
        <f>IF($E$4=0,#N/A,IF(B58&gt;=FirstNEMSYrPlot,GETPIVOTDATA("EQSTOCK",NEMSPriceFcast!$A$7,"YEAR",B58)*$D$9,#N/A))</f>
        <v>#N/A</v>
      </c>
      <c r="G58" s="11">
        <f>IF(G$16&lt;1,#N/A,IF($D58&gt;LastSEDSyr,#N/A,SEDSDataPivots!D44))/10^6</f>
        <v>3.1848000000000001E-2</v>
      </c>
      <c r="H58" s="11" t="e">
        <f>IF(B58&gt;=FirstNEMSYrPlot,GETPIVOTDATA("CONSUMPTION",NEMSConsFcast!$A$9,"YEAR",B58)/10^9,#N/A)</f>
        <v>#N/A</v>
      </c>
      <c r="J58" s="10" t="e">
        <f>IFERROR(IF(GETPIVOTDATA("Sum of "&amp;D58,'RECS Data'!$B$99)=0,#N/A,GETPIVOTDATA("Sum of "&amp;D58,'RECS Data'!$B$99)),#N/A)</f>
        <v>#N/A</v>
      </c>
      <c r="K58" s="11" t="e">
        <f>IF($B58&gt;RECSYr,GETPIVOTDATA("HOUSEHOLDS",HousingStockTable!$A$12,"YEAR",B58)/10^6,#N/A)</f>
        <v>#N/A</v>
      </c>
      <c r="M58" s="14" t="e">
        <f>IFERROR(IF(AND(B58&lt;=RECSYr,GETPIVOTDATA("Sum of "&amp;B58,'RECS Data'!$B$179)&gt;0),GETPIVOTDATA("Sum of "&amp;B58,'RECS Data'!$B$179),#N/A)/1000,#N/A)</f>
        <v>#N/A</v>
      </c>
      <c r="N58" s="14" t="e">
        <f>IF($B58&gt;RECSYr,GETPIVOTDATA("HOUSEHOLDS",SqftTable!$A$7,"YEAR",B58),#N/A)/1000</f>
        <v>#N/A</v>
      </c>
      <c r="P58" s="11" t="e">
        <f t="shared" si="2"/>
        <v>#N/A</v>
      </c>
      <c r="Q58" s="11" t="e">
        <f t="shared" si="8"/>
        <v>#N/A</v>
      </c>
      <c r="S58" s="11" t="e">
        <f t="shared" si="6"/>
        <v>#N/A</v>
      </c>
      <c r="T58" s="11" t="e">
        <f t="shared" si="9"/>
        <v>#N/A</v>
      </c>
      <c r="V58" s="15" t="e">
        <f t="shared" si="7"/>
        <v>#N/A</v>
      </c>
      <c r="W58" s="15" t="e">
        <f t="shared" si="10"/>
        <v>#N/A</v>
      </c>
    </row>
    <row r="59" spans="2:23" x14ac:dyDescent="0.2">
      <c r="B59" s="3">
        <f t="shared" si="1"/>
        <v>2007</v>
      </c>
      <c r="C59" s="10" t="e">
        <f>IF($D59&gt;LastSEDSyr,#N/A,SEDSDataPivots!I45)</f>
        <v>#VALUE!</v>
      </c>
      <c r="D59" s="3">
        <f t="shared" si="0"/>
        <v>2007</v>
      </c>
      <c r="E59" s="10" t="e">
        <f>IF($E$4=0,#N/A,IF(B59&gt;=FirstNEMSYrPlot,GETPIVOTDATA("EQSTOCK",NEMSPriceFcast!$A$7,"YEAR",B59)*$D$9,#N/A))</f>
        <v>#N/A</v>
      </c>
      <c r="G59" s="11">
        <f>IF(G$16&lt;1,#N/A,IF($D59&gt;LastSEDSyr,#N/A,SEDSDataPivots!D45))/10^6</f>
        <v>5.8354999999999997E-2</v>
      </c>
      <c r="H59" s="11" t="e">
        <f>IF(B59&gt;=FirstNEMSYrPlot,GETPIVOTDATA("CONSUMPTION",NEMSConsFcast!$A$9,"YEAR",B59)/10^9,#N/A)</f>
        <v>#N/A</v>
      </c>
      <c r="J59" s="10" t="e">
        <f>IFERROR(IF(GETPIVOTDATA("Sum of "&amp;D59,'RECS Data'!$B$99)=0,#N/A,GETPIVOTDATA("Sum of "&amp;D59,'RECS Data'!$B$99)),#N/A)</f>
        <v>#N/A</v>
      </c>
      <c r="K59" s="11" t="e">
        <f>IF($B59&gt;RECSYr,GETPIVOTDATA("HOUSEHOLDS",HousingStockTable!$A$12,"YEAR",B59)/10^6,#N/A)</f>
        <v>#N/A</v>
      </c>
      <c r="M59" s="14" t="e">
        <f>IFERROR(IF(AND(B59&lt;=RECSYr,GETPIVOTDATA("Sum of "&amp;B59,'RECS Data'!$B$179)&gt;0),GETPIVOTDATA("Sum of "&amp;B59,'RECS Data'!$B$179),#N/A)/1000,#N/A)</f>
        <v>#N/A</v>
      </c>
      <c r="N59" s="14" t="e">
        <f>IF($B59&gt;RECSYr,GETPIVOTDATA("HOUSEHOLDS",SqftTable!$A$7,"YEAR",B59),#N/A)/1000</f>
        <v>#N/A</v>
      </c>
      <c r="P59" s="11" t="e">
        <f t="shared" si="2"/>
        <v>#N/A</v>
      </c>
      <c r="Q59" s="11" t="e">
        <f t="shared" si="8"/>
        <v>#N/A</v>
      </c>
      <c r="S59" s="11" t="e">
        <f t="shared" si="6"/>
        <v>#N/A</v>
      </c>
      <c r="T59" s="11" t="e">
        <f t="shared" si="9"/>
        <v>#N/A</v>
      </c>
      <c r="V59" s="15" t="e">
        <f t="shared" si="7"/>
        <v>#N/A</v>
      </c>
      <c r="W59" s="15" t="e">
        <f t="shared" si="10"/>
        <v>#N/A</v>
      </c>
    </row>
    <row r="60" spans="2:23" x14ac:dyDescent="0.2">
      <c r="B60" s="3">
        <f t="shared" si="1"/>
        <v>2008</v>
      </c>
      <c r="C60" s="10" t="e">
        <f>IF($D60&gt;LastSEDSyr,#N/A,SEDSDataPivots!I46)</f>
        <v>#VALUE!</v>
      </c>
      <c r="D60" s="3">
        <f t="shared" si="0"/>
        <v>2008</v>
      </c>
      <c r="E60" s="10" t="e">
        <f>IF($E$4=0,#N/A,IF(B60&gt;=FirstNEMSYrPlot,GETPIVOTDATA("EQSTOCK",NEMSPriceFcast!$A$7,"YEAR",B60)*$D$9,#N/A))</f>
        <v>#N/A</v>
      </c>
      <c r="G60" s="11">
        <f>IF(G$16&lt;1,#N/A,IF($D60&gt;LastSEDSyr,#N/A,SEDSDataPivots!D46))/10^6</f>
        <v>3.3000000000000002E-2</v>
      </c>
      <c r="H60" s="11" t="e">
        <f>IF(B60&gt;=FirstNEMSYrPlot,GETPIVOTDATA("CONSUMPTION",NEMSConsFcast!$A$9,"YEAR",B60)/10^9,#N/A)</f>
        <v>#N/A</v>
      </c>
      <c r="J60" s="10" t="e">
        <f>IFERROR(IF(GETPIVOTDATA("Sum of "&amp;D60,'RECS Data'!$B$99)=0,#N/A,GETPIVOTDATA("Sum of "&amp;D60,'RECS Data'!$B$99)),#N/A)</f>
        <v>#N/A</v>
      </c>
      <c r="K60" s="11" t="e">
        <f>IF($B60&gt;RECSYr,GETPIVOTDATA("HOUSEHOLDS",HousingStockTable!$A$12,"YEAR",B60)/10^6,#N/A)</f>
        <v>#N/A</v>
      </c>
      <c r="M60" s="14" t="e">
        <f>IFERROR(IF(AND(B60&lt;=RECSYr,GETPIVOTDATA("Sum of "&amp;B60,'RECS Data'!$B$179)&gt;0),GETPIVOTDATA("Sum of "&amp;B60,'RECS Data'!$B$179),#N/A)/1000,#N/A)</f>
        <v>#N/A</v>
      </c>
      <c r="N60" s="14" t="e">
        <f>IF($B60&gt;RECSYr,GETPIVOTDATA("HOUSEHOLDS",SqftTable!$A$7,"YEAR",B60),#N/A)/1000</f>
        <v>#N/A</v>
      </c>
      <c r="P60" s="11" t="e">
        <f t="shared" si="2"/>
        <v>#N/A</v>
      </c>
      <c r="Q60" s="11" t="e">
        <f t="shared" si="8"/>
        <v>#N/A</v>
      </c>
      <c r="S60" s="11" t="e">
        <f t="shared" si="6"/>
        <v>#N/A</v>
      </c>
      <c r="T60" s="11" t="e">
        <f t="shared" si="9"/>
        <v>#N/A</v>
      </c>
      <c r="V60" s="15" t="e">
        <f t="shared" si="7"/>
        <v>#N/A</v>
      </c>
      <c r="W60" s="15" t="e">
        <f t="shared" si="10"/>
        <v>#N/A</v>
      </c>
    </row>
    <row r="61" spans="2:23" x14ac:dyDescent="0.2">
      <c r="B61" s="3">
        <v>2009</v>
      </c>
      <c r="C61" s="10" t="e">
        <f>IF($D61&gt;LastSEDSyr,#N/A,SEDSDataPivots!I47)</f>
        <v>#VALUE!</v>
      </c>
      <c r="D61" s="3">
        <f t="shared" si="0"/>
        <v>2009</v>
      </c>
      <c r="E61" s="10" t="e">
        <f>IF($E$4=0,#N/A,IF(B61&gt;=FirstNEMSYrPlot,GETPIVOTDATA("EQSTOCK",NEMSPriceFcast!$A$7,"YEAR",B61)*$D$9,#N/A))</f>
        <v>#N/A</v>
      </c>
      <c r="G61" s="11">
        <f>IF(G$16&lt;1,#N/A,IF($D61&gt;LastSEDSyr,#N/A,SEDSDataPivots!D47))/10^6</f>
        <v>5.2389999999999999E-2</v>
      </c>
      <c r="H61" s="11" t="e">
        <f>IF(B61&gt;=FirstNEMSYrPlot,GETPIVOTDATA("CONSUMPTION",NEMSConsFcast!$A$9,"YEAR",B61)/10^9,#N/A)</f>
        <v>#N/A</v>
      </c>
      <c r="J61" s="10">
        <f>IFERROR(IF(GETPIVOTDATA("Sum of "&amp;D61,'RECS Data'!$B$99)=0,#N/A,GETPIVOTDATA("Sum of "&amp;D61,'RECS Data'!$B$99)),#N/A)</f>
        <v>113.6162290003135</v>
      </c>
      <c r="K61" s="11" t="e">
        <f>IF($B61&gt;RECSYr,GETPIVOTDATA("HOUSEHOLDS",HousingStockTable!$A$12,"YEAR",B61)/10^6,#N/A)</f>
        <v>#N/A</v>
      </c>
      <c r="M61" s="14">
        <f>IFERROR(IF(AND(B61&lt;=RECSYr,GETPIVOTDATA("Sum of "&amp;B61,'RECS Data'!$B$179)&gt;0),GETPIVOTDATA("Sum of "&amp;B61,'RECS Data'!$B$179),#N/A)/1000,#N/A)</f>
        <v>186.78901926956539</v>
      </c>
      <c r="N61" s="14" t="e">
        <f>IF($B61&gt;RECSYr,GETPIVOTDATA("HOUSEHOLDS",SqftTable!$A$7,"YEAR",B61),#N/A)/1000</f>
        <v>#N/A</v>
      </c>
      <c r="P61" s="11">
        <f t="shared" si="2"/>
        <v>0.46111370233785387</v>
      </c>
      <c r="Q61" s="11" t="e">
        <f t="shared" si="8"/>
        <v>#N/A</v>
      </c>
      <c r="S61" s="11">
        <f t="shared" si="6"/>
        <v>0.28047687281013634</v>
      </c>
      <c r="T61" s="11" t="e">
        <f t="shared" si="9"/>
        <v>#N/A</v>
      </c>
      <c r="V61" s="15">
        <f t="shared" si="7"/>
        <v>1644.0346675213978</v>
      </c>
      <c r="W61" s="15" t="e">
        <f t="shared" si="10"/>
        <v>#N/A</v>
      </c>
    </row>
    <row r="62" spans="2:23" x14ac:dyDescent="0.2">
      <c r="B62" s="3">
        <v>2010</v>
      </c>
      <c r="C62" s="10" t="e">
        <f>IF($D62&gt;LastSEDSyr,#N/A,SEDSDataPivots!I48)</f>
        <v>#VALUE!</v>
      </c>
      <c r="D62" s="3">
        <f t="shared" si="0"/>
        <v>2010</v>
      </c>
      <c r="E62" s="10" t="e">
        <f>IF($E$4=0,#N/A,IF(B62&gt;=FirstNEMSYrPlot,GETPIVOTDATA("EQSTOCK",NEMSPriceFcast!$A$7,"YEAR",B62)*$D$9,#N/A))</f>
        <v>#N/A</v>
      </c>
      <c r="G62" s="11">
        <f>IF(G$16&lt;1,#N/A,IF($D62&gt;LastSEDSyr,#N/A,SEDSDataPivots!D48))/10^6</f>
        <v>1.4765E-2</v>
      </c>
      <c r="H62" s="11" t="e">
        <f>IF(B62&gt;=FirstNEMSYrPlot,GETPIVOTDATA("CONSUMPTION",NEMSConsFcast!$A$9,"YEAR",B62)/10^9,#N/A)</f>
        <v>#N/A</v>
      </c>
      <c r="J62" s="10" t="e">
        <f>IFERROR(IF(GETPIVOTDATA("Sum of "&amp;D62,'RECS Data'!$B$99)=0,#N/A,GETPIVOTDATA("Sum of "&amp;D62,'RECS Data'!$B$99)),#N/A)</f>
        <v>#N/A</v>
      </c>
      <c r="K62" s="11" t="e">
        <f>IF($B62&gt;RECSYr,GETPIVOTDATA("HOUSEHOLDS",HousingStockTable!$A$12,"YEAR",B62)/10^6,#N/A)</f>
        <v>#N/A</v>
      </c>
      <c r="M62" s="14" t="e">
        <f>IFERROR(IF(AND(B62&lt;=RECSYr,GETPIVOTDATA("Sum of "&amp;B62,'RECS Data'!$B$179)&gt;0),GETPIVOTDATA("Sum of "&amp;B62,'RECS Data'!$B$179),#N/A)/1000,#N/A)</f>
        <v>#N/A</v>
      </c>
      <c r="N62" s="14" t="e">
        <f>IF($B62&gt;RECSYr,GETPIVOTDATA("HOUSEHOLDS",SqftTable!$A$7,"YEAR",B62),#N/A)/1000</f>
        <v>#N/A</v>
      </c>
      <c r="P62" s="11" t="e">
        <f t="shared" si="2"/>
        <v>#N/A</v>
      </c>
      <c r="Q62" s="11" t="e">
        <f t="shared" si="8"/>
        <v>#N/A</v>
      </c>
      <c r="S62" s="11" t="e">
        <f t="shared" si="6"/>
        <v>#N/A</v>
      </c>
      <c r="T62" s="11" t="e">
        <f t="shared" si="9"/>
        <v>#N/A</v>
      </c>
      <c r="V62" s="15" t="e">
        <f t="shared" si="7"/>
        <v>#N/A</v>
      </c>
      <c r="W62" s="15" t="e">
        <f t="shared" si="10"/>
        <v>#N/A</v>
      </c>
    </row>
    <row r="63" spans="2:23" x14ac:dyDescent="0.2">
      <c r="B63" s="3">
        <v>2011</v>
      </c>
      <c r="C63" s="10" t="e">
        <f>IF($D63&gt;LastSEDSyr,#N/A,SEDSDataPivots!I49)</f>
        <v>#VALUE!</v>
      </c>
      <c r="D63" s="3">
        <f t="shared" si="0"/>
        <v>2011</v>
      </c>
      <c r="E63" s="10" t="e">
        <f>IF($E$4=0,#N/A,IF(B63&gt;=FirstNEMSYrPlot,GETPIVOTDATA("EQSTOCK",NEMSPriceFcast!$A$7,"YEAR",B63)*$D$9,#N/A))</f>
        <v>#N/A</v>
      </c>
      <c r="G63" s="11">
        <f>IF(G$16&lt;1,#N/A,IF($D63&gt;LastSEDSyr,#N/A,SEDSDataPivots!D49))/10^6</f>
        <v>6.1217000000000001E-2</v>
      </c>
      <c r="H63" s="11" t="e">
        <f>IF(B63&gt;=FirstNEMSYrPlot,GETPIVOTDATA("CONSUMPTION",NEMSConsFcast!$A$9,"YEAR",B63)/10^9,#N/A)</f>
        <v>#N/A</v>
      </c>
      <c r="J63" s="10" t="e">
        <f>IFERROR(IF(GETPIVOTDATA("Sum of "&amp;D63,'RECS Data'!$B$99)=0,#N/A,GETPIVOTDATA("Sum of "&amp;D63,'RECS Data'!$B$99)),#N/A)</f>
        <v>#N/A</v>
      </c>
      <c r="K63" s="11" t="e">
        <f>IF($B63&gt;RECSYr,GETPIVOTDATA("HOUSEHOLDS",HousingStockTable!$A$12,"YEAR",B63)/10^6,#N/A)</f>
        <v>#N/A</v>
      </c>
      <c r="M63" s="14" t="e">
        <f>IFERROR(IF(AND(B63&lt;=RECSYr,GETPIVOTDATA("Sum of "&amp;B63,'RECS Data'!$B$179)&gt;0),GETPIVOTDATA("Sum of "&amp;B63,'RECS Data'!$B$179),#N/A)/1000,#N/A)</f>
        <v>#N/A</v>
      </c>
      <c r="N63" s="14" t="e">
        <f>IF($B63&gt;RECSYr,GETPIVOTDATA("HOUSEHOLDS",SqftTable!$A$7,"YEAR",B63),#N/A)/1000</f>
        <v>#N/A</v>
      </c>
      <c r="P63" s="11" t="e">
        <f t="shared" si="2"/>
        <v>#N/A</v>
      </c>
      <c r="Q63" s="11" t="e">
        <f t="shared" si="8"/>
        <v>#N/A</v>
      </c>
      <c r="S63" s="11" t="e">
        <f t="shared" si="6"/>
        <v>#N/A</v>
      </c>
      <c r="T63" s="11" t="e">
        <f t="shared" si="9"/>
        <v>#N/A</v>
      </c>
      <c r="V63" s="15" t="e">
        <f t="shared" si="7"/>
        <v>#N/A</v>
      </c>
      <c r="W63" s="15" t="e">
        <f t="shared" si="10"/>
        <v>#N/A</v>
      </c>
    </row>
    <row r="64" spans="2:23" x14ac:dyDescent="0.2">
      <c r="B64" s="3">
        <v>2012</v>
      </c>
      <c r="C64" s="10" t="e">
        <f>IF($D64&gt;LastSEDSyr,#N/A,SEDSDataPivots!I50)</f>
        <v>#VALUE!</v>
      </c>
      <c r="D64" s="3">
        <f t="shared" si="0"/>
        <v>2012</v>
      </c>
      <c r="E64" s="10" t="e">
        <f>IF($E$4=0,#N/A,IF(B64&gt;=FirstNEMSYrPlot,GETPIVOTDATA("EQSTOCK",NEMSPriceFcast!$A$7,"YEAR",B64)*$D$9,#N/A))</f>
        <v>#N/A</v>
      </c>
      <c r="G64" s="11">
        <f>IF(G$16&lt;1,#N/A,IF($D64&gt;LastSEDSyr,#N/A,SEDSDataPivots!D50))/10^6</f>
        <v>3.9393999999999998E-2</v>
      </c>
      <c r="H64" s="11" t="e">
        <f>IF(B64&gt;=FirstNEMSYrPlot,GETPIVOTDATA("CONSUMPTION",NEMSConsFcast!$A$9,"YEAR",B64)/10^9,#N/A)</f>
        <v>#N/A</v>
      </c>
      <c r="J64" s="10" t="e">
        <f>IFERROR(IF(GETPIVOTDATA("Sum of "&amp;D64,'RECS Data'!$B$99)=0,#N/A,GETPIVOTDATA("Sum of "&amp;D64,'RECS Data'!$B$99)),#N/A)</f>
        <v>#N/A</v>
      </c>
      <c r="K64" s="11" t="e">
        <f>IF($B64&gt;RECSYr,GETPIVOTDATA("HOUSEHOLDS",HousingStockTable!$A$12,"YEAR",B64)/10^6,#N/A)</f>
        <v>#N/A</v>
      </c>
      <c r="M64" s="14" t="e">
        <f>IFERROR(IF(AND(B64&lt;=RECSYr,GETPIVOTDATA("Sum of "&amp;B64,'RECS Data'!$B$179)&gt;0),GETPIVOTDATA("Sum of "&amp;B64,'RECS Data'!$B$179),#N/A)/1000,#N/A)</f>
        <v>#N/A</v>
      </c>
      <c r="N64" s="14" t="e">
        <f>IF($B64&gt;RECSYr,GETPIVOTDATA("HOUSEHOLDS",SqftTable!$A$7,"YEAR",B64),#N/A)/1000</f>
        <v>#N/A</v>
      </c>
      <c r="P64" s="11" t="e">
        <f t="shared" si="2"/>
        <v>#N/A</v>
      </c>
      <c r="Q64" s="11" t="e">
        <f t="shared" si="8"/>
        <v>#N/A</v>
      </c>
      <c r="S64" s="11" t="e">
        <f t="shared" si="6"/>
        <v>#N/A</v>
      </c>
      <c r="T64" s="11" t="e">
        <f t="shared" si="9"/>
        <v>#N/A</v>
      </c>
      <c r="V64" s="15" t="e">
        <f t="shared" si="7"/>
        <v>#N/A</v>
      </c>
      <c r="W64" s="15" t="e">
        <f t="shared" si="10"/>
        <v>#N/A</v>
      </c>
    </row>
    <row r="65" spans="2:23" x14ac:dyDescent="0.2">
      <c r="B65" s="3">
        <v>2013</v>
      </c>
      <c r="C65" s="10" t="e">
        <f>IF($D65&gt;LastSEDSyr,#N/A,SEDSDataPivots!I51)</f>
        <v>#VALUE!</v>
      </c>
      <c r="D65" s="3">
        <f t="shared" si="0"/>
        <v>2013</v>
      </c>
      <c r="E65" s="10" t="e">
        <f>IF($E$4=0,#N/A,IF(B65&gt;=FirstNEMSYrPlot,GETPIVOTDATA("EQSTOCK",NEMSPriceFcast!$A$7,"YEAR",B65)*$D$9,#N/A))</f>
        <v>#N/A</v>
      </c>
      <c r="G65" s="11">
        <f>IF(G$16&lt;1,#N/A,IF($D65&gt;LastSEDSyr,#N/A,SEDSDataPivots!D51))/10^6</f>
        <v>7.6882000000000006E-2</v>
      </c>
      <c r="H65" s="11" t="e">
        <f>IF(B65&gt;=FirstNEMSYrPlot,GETPIVOTDATA("CONSUMPTION",NEMSConsFcast!$A$9,"YEAR",B65)/10^9,#N/A)</f>
        <v>#N/A</v>
      </c>
      <c r="J65" s="10" t="e">
        <f>IFERROR(IF(GETPIVOTDATA("Sum of "&amp;D65,'RECS Data'!$B$99)=0,#N/A,GETPIVOTDATA("Sum of "&amp;D65,'RECS Data'!$B$99)),#N/A)</f>
        <v>#N/A</v>
      </c>
      <c r="K65" s="11" t="e">
        <f>IF($B65&gt;RECSYr,GETPIVOTDATA("HOUSEHOLDS",HousingStockTable!$A$12,"YEAR",B65)/10^6,#N/A)</f>
        <v>#N/A</v>
      </c>
      <c r="M65" s="14" t="e">
        <f>IFERROR(IF(AND(B65&lt;=RECSYr,GETPIVOTDATA("Sum of "&amp;B65,'RECS Data'!$B$179)&gt;0),GETPIVOTDATA("Sum of "&amp;B65,'RECS Data'!$B$179),#N/A)/1000,#N/A)</f>
        <v>#N/A</v>
      </c>
      <c r="N65" s="14" t="e">
        <f>IF($B65&gt;RECSYr,GETPIVOTDATA("HOUSEHOLDS",SqftTable!$A$7,"YEAR",B65),#N/A)/1000</f>
        <v>#N/A</v>
      </c>
      <c r="P65" s="11" t="e">
        <f t="shared" si="2"/>
        <v>#N/A</v>
      </c>
      <c r="Q65" s="11" t="e">
        <f t="shared" si="8"/>
        <v>#N/A</v>
      </c>
      <c r="S65" s="11" t="e">
        <f t="shared" si="6"/>
        <v>#N/A</v>
      </c>
      <c r="T65" s="11" t="e">
        <f t="shared" si="9"/>
        <v>#N/A</v>
      </c>
      <c r="V65" s="15" t="e">
        <f t="shared" si="7"/>
        <v>#N/A</v>
      </c>
      <c r="W65" s="15" t="e">
        <f t="shared" si="10"/>
        <v>#N/A</v>
      </c>
    </row>
    <row r="66" spans="2:23" x14ac:dyDescent="0.2">
      <c r="B66" s="3">
        <v>2014</v>
      </c>
      <c r="C66" s="10" t="e">
        <f>IF($D66&gt;LastSEDSyr,#N/A,SEDSDataPivots!I52)</f>
        <v>#VALUE!</v>
      </c>
      <c r="D66" s="3">
        <f t="shared" si="0"/>
        <v>2014</v>
      </c>
      <c r="E66" s="10" t="e">
        <f>IF($E$4=0,#N/A,IF(B66&gt;=FirstNEMSYrPlot,GETPIVOTDATA("EQSTOCK",NEMSPriceFcast!$A$7,"YEAR",B66)*$D$9,#N/A))</f>
        <v>#N/A</v>
      </c>
      <c r="G66" s="11">
        <f>IF(G$16&lt;1,#N/A,IF($D66&gt;LastSEDSyr,#N/A,SEDSDataPivots!D52))/10^6</f>
        <v>7.5970999999999997E-2</v>
      </c>
      <c r="H66" s="11" t="e">
        <f>IF(B66&gt;=FirstNEMSYrPlot,GETPIVOTDATA("CONSUMPTION",NEMSConsFcast!$A$9,"YEAR",B66)/10^9,#N/A)</f>
        <v>#N/A</v>
      </c>
      <c r="J66" s="10" t="e">
        <f>IFERROR(IF(GETPIVOTDATA("Sum of "&amp;D66,'RECS Data'!$B$99)=0,#N/A,GETPIVOTDATA("Sum of "&amp;D66,'RECS Data'!$B$99)),#N/A)</f>
        <v>#N/A</v>
      </c>
      <c r="K66" s="11" t="e">
        <f>IF($B66&gt;RECSYr,GETPIVOTDATA("HOUSEHOLDS",HousingStockTable!$A$12,"YEAR",B66)/10^6,#N/A)</f>
        <v>#N/A</v>
      </c>
      <c r="M66" s="14" t="e">
        <f>IFERROR(IF(AND(B66&lt;=RECSYr,GETPIVOTDATA("Sum of "&amp;B66,'RECS Data'!$B$179)&gt;0),GETPIVOTDATA("Sum of "&amp;B66,'RECS Data'!$B$179),#N/A)/1000,#N/A)</f>
        <v>#N/A</v>
      </c>
      <c r="N66" s="14" t="e">
        <f>IF($B66&gt;RECSYr,GETPIVOTDATA("HOUSEHOLDS",SqftTable!$A$7,"YEAR",B66),#N/A)/1000</f>
        <v>#N/A</v>
      </c>
      <c r="P66" s="11" t="e">
        <f t="shared" si="2"/>
        <v>#N/A</v>
      </c>
      <c r="Q66" s="11" t="e">
        <f t="shared" si="8"/>
        <v>#N/A</v>
      </c>
      <c r="S66" s="11" t="e">
        <f t="shared" si="6"/>
        <v>#N/A</v>
      </c>
      <c r="T66" s="11" t="e">
        <f t="shared" si="9"/>
        <v>#N/A</v>
      </c>
      <c r="V66" s="15" t="e">
        <f t="shared" si="7"/>
        <v>#N/A</v>
      </c>
      <c r="W66" s="15" t="e">
        <f t="shared" si="10"/>
        <v>#N/A</v>
      </c>
    </row>
    <row r="67" spans="2:23" x14ac:dyDescent="0.2">
      <c r="B67" s="3">
        <v>2015</v>
      </c>
      <c r="C67" s="10" t="e">
        <f>IF($D67&gt;LastSEDSyr,#N/A,SEDSDataPivots!I53)</f>
        <v>#VALUE!</v>
      </c>
      <c r="D67" s="3">
        <f t="shared" si="0"/>
        <v>2015</v>
      </c>
      <c r="E67" s="10" t="e">
        <f>IF($E$4=0,#N/A,IF(B67&gt;=FirstNEMSYrPlot,GETPIVOTDATA("EQSTOCK",NEMSPriceFcast!$A$7,"YEAR",B67)*$D$9,#N/A))</f>
        <v>#N/A</v>
      </c>
      <c r="G67" s="11">
        <f>IF(G$16&lt;1,#N/A,IF($D67&gt;LastSEDSyr,#N/A,SEDSDataPivots!D53))/10^6</f>
        <v>8.6980000000000002E-2</v>
      </c>
      <c r="H67" s="11" t="e">
        <f>IF(B67&gt;=FirstNEMSYrPlot,GETPIVOTDATA("CONSUMPTION",NEMSConsFcast!$A$9,"YEAR",B67)/10^9,#N/A)</f>
        <v>#N/A</v>
      </c>
      <c r="J67" s="10">
        <f>IFERROR(IF(GETPIVOTDATA("Sum of "&amp;D67,'RECS Data'!$B$99)=0,#N/A,GETPIVOTDATA("Sum of "&amp;D67,'RECS Data'!$B$99)),#N/A)</f>
        <v>118.20824999999998</v>
      </c>
      <c r="K67" s="11" t="e">
        <f>IF($B67&gt;RECSYr,GETPIVOTDATA("HOUSEHOLDS",HousingStockTable!$A$12,"YEAR",B67)/10^6,#N/A)</f>
        <v>#N/A</v>
      </c>
      <c r="M67" s="14">
        <f>IFERROR(IF(AND(B67&lt;=RECSYr,GETPIVOTDATA("Sum of "&amp;B67,'RECS Data'!$B$179)&gt;0),GETPIVOTDATA("Sum of "&amp;B67,'RECS Data'!$B$179),#N/A)/1000,#N/A)</f>
        <v>207.70878544499999</v>
      </c>
      <c r="N67" s="14" t="e">
        <f>IF($B67&gt;RECSYr,GETPIVOTDATA("HOUSEHOLDS",SqftTable!$A$7,"YEAR",B67),#N/A)/1000</f>
        <v>#N/A</v>
      </c>
      <c r="P67" s="11">
        <f t="shared" si="2"/>
        <v>0.73582004640116083</v>
      </c>
      <c r="Q67" s="11" t="e">
        <f t="shared" si="8"/>
        <v>#N/A</v>
      </c>
      <c r="S67" s="11">
        <f t="shared" si="6"/>
        <v>0.41875936934324698</v>
      </c>
      <c r="T67" s="11" t="e">
        <f t="shared" si="9"/>
        <v>#N/A</v>
      </c>
      <c r="V67" s="15">
        <f t="shared" si="7"/>
        <v>1757.1428850778184</v>
      </c>
      <c r="W67" s="15" t="e">
        <f t="shared" si="10"/>
        <v>#N/A</v>
      </c>
    </row>
    <row r="68" spans="2:23" x14ac:dyDescent="0.2">
      <c r="B68" s="3">
        <v>2016</v>
      </c>
      <c r="C68" s="10" t="e">
        <f>IF($D68&gt;LastSEDSyr,#N/A,SEDSDataPivots!I54)</f>
        <v>#VALUE!</v>
      </c>
      <c r="D68" s="3">
        <f t="shared" si="0"/>
        <v>2016</v>
      </c>
      <c r="E68" s="10" t="e">
        <f>IF($E$4=0,#N/A,IF(B68&gt;=FirstNEMSYrPlot,GETPIVOTDATA("EQSTOCK",NEMSPriceFcast!$A$7,"YEAR",B68)*$D$9,#N/A))</f>
        <v>#N/A</v>
      </c>
      <c r="G68" s="11">
        <f>IF(G$16&lt;1,#N/A,IF($D68&gt;LastSEDSyr,#N/A,SEDSDataPivots!D54))/10^6</f>
        <v>7.85E-2</v>
      </c>
      <c r="H68" s="11" t="e">
        <f>IF(B68&gt;=FirstNEMSYrPlot,GETPIVOTDATA("CONSUMPTION",NEMSConsFcast!$A$9,"YEAR",B68)/10^9,#N/A)</f>
        <v>#N/A</v>
      </c>
      <c r="J68" s="10" t="e">
        <f>IFERROR(IF(GETPIVOTDATA("Sum of "&amp;D68,'RECS Data'!$B$99)=0,#N/A,GETPIVOTDATA("Sum of "&amp;D68,'RECS Data'!$B$99)),#N/A)</f>
        <v>#N/A</v>
      </c>
      <c r="K68" s="11" t="e">
        <f>IF($B68&gt;RECSYr,GETPIVOTDATA("HOUSEHOLDS",HousingStockTable!$A$12,"YEAR",B68)/10^6,#N/A)</f>
        <v>#N/A</v>
      </c>
      <c r="M68" s="14" t="e">
        <f>IFERROR(IF(AND(B68&lt;=RECSYr,GETPIVOTDATA("Sum of "&amp;B68,'RECS Data'!$B$179)&gt;0),GETPIVOTDATA("Sum of "&amp;B68,'RECS Data'!$B$179),#N/A)/1000,#N/A)</f>
        <v>#N/A</v>
      </c>
      <c r="N68" s="14" t="e">
        <f>IF($B68&gt;RECSYr,GETPIVOTDATA("HOUSEHOLDS",SqftTable!$A$7,"YEAR",B68),#N/A)/1000</f>
        <v>#N/A</v>
      </c>
      <c r="P68" s="11" t="e">
        <f t="shared" si="2"/>
        <v>#N/A</v>
      </c>
      <c r="Q68" s="11" t="e">
        <f t="shared" si="8"/>
        <v>#N/A</v>
      </c>
      <c r="S68" s="11" t="e">
        <f t="shared" si="6"/>
        <v>#N/A</v>
      </c>
      <c r="T68" s="11" t="e">
        <f t="shared" si="9"/>
        <v>#N/A</v>
      </c>
      <c r="V68" s="15" t="e">
        <f t="shared" si="7"/>
        <v>#N/A</v>
      </c>
      <c r="W68" s="15" t="e">
        <f t="shared" si="10"/>
        <v>#N/A</v>
      </c>
    </row>
    <row r="69" spans="2:23" x14ac:dyDescent="0.2">
      <c r="B69" s="3">
        <v>2017</v>
      </c>
      <c r="C69" s="10" t="e">
        <f>IF($D69&gt;LastSEDSyr,#N/A,SEDSDataPivots!I55)</f>
        <v>#VALUE!</v>
      </c>
      <c r="D69" s="3">
        <f t="shared" si="0"/>
        <v>2017</v>
      </c>
      <c r="E69" s="10" t="e">
        <f>IF($E$4=0,#N/A,IF(B69&gt;=FirstNEMSYrPlot,GETPIVOTDATA("EQSTOCK",NEMSPriceFcast!$A$7,"YEAR",B69)*$D$9,#N/A))</f>
        <v>#N/A</v>
      </c>
      <c r="G69" s="11">
        <f>IF(G$16&lt;1,#N/A,IF($D69&gt;LastSEDSyr,#N/A,SEDSDataPivots!D55))/10^6</f>
        <v>4.2562000000000003E-2</v>
      </c>
      <c r="H69" s="11" t="e">
        <f>IF(B69&gt;=FirstNEMSYrPlot,GETPIVOTDATA("CONSUMPTION",NEMSConsFcast!$A$9,"YEAR",B69)/10^9,#N/A)</f>
        <v>#N/A</v>
      </c>
      <c r="J69" s="10" t="e">
        <f>IFERROR(IF(GETPIVOTDATA("Sum of "&amp;D69,'RECS Data'!$B$99)=0,#N/A,GETPIVOTDATA("Sum of "&amp;D69,'RECS Data'!$B$99)),#N/A)</f>
        <v>#N/A</v>
      </c>
      <c r="K69" s="11" t="e">
        <f>IF($B69&gt;RECSYr,GETPIVOTDATA("HOUSEHOLDS",HousingStockTable!$A$12,"YEAR",B69)/10^6,#N/A)</f>
        <v>#N/A</v>
      </c>
      <c r="M69" s="14" t="e">
        <f>IFERROR(IF(AND(B69&lt;=RECSYr,GETPIVOTDATA("Sum of "&amp;B69,'RECS Data'!$B$179)&gt;0),GETPIVOTDATA("Sum of "&amp;B69,'RECS Data'!$B$179),#N/A)/1000,#N/A)</f>
        <v>#N/A</v>
      </c>
      <c r="N69" s="14" t="e">
        <f>IF($B69&gt;RECSYr,GETPIVOTDATA("HOUSEHOLDS",SqftTable!$A$7,"YEAR",B69),#N/A)/1000</f>
        <v>#N/A</v>
      </c>
      <c r="P69" s="11" t="e">
        <f t="shared" si="2"/>
        <v>#N/A</v>
      </c>
      <c r="Q69" s="11" t="e">
        <f t="shared" si="8"/>
        <v>#N/A</v>
      </c>
      <c r="S69" s="11" t="e">
        <f t="shared" si="6"/>
        <v>#N/A</v>
      </c>
      <c r="T69" s="11" t="e">
        <f t="shared" si="9"/>
        <v>#N/A</v>
      </c>
      <c r="V69" s="15" t="e">
        <f t="shared" si="7"/>
        <v>#N/A</v>
      </c>
      <c r="W69" s="15" t="e">
        <f t="shared" si="10"/>
        <v>#N/A</v>
      </c>
    </row>
    <row r="70" spans="2:23" x14ac:dyDescent="0.2">
      <c r="B70" s="3">
        <v>2018</v>
      </c>
      <c r="C70" s="10" t="e">
        <f>IF($D70&gt;LastSEDSyr,#N/A,SEDSDataPivots!I56)</f>
        <v>#VALUE!</v>
      </c>
      <c r="D70" s="3">
        <f t="shared" si="0"/>
        <v>2018</v>
      </c>
      <c r="E70" s="10" t="e">
        <f>IF($E$4=0,#N/A,IF(B70&gt;=FirstNEMSYrPlot,GETPIVOTDATA("EQSTOCK",NEMSPriceFcast!$A$7,"YEAR",B70)*$D$9,#N/A))</f>
        <v>#N/A</v>
      </c>
      <c r="G70" s="11">
        <f>IF(G$16&lt;1,#N/A,IF($D70&gt;LastSEDSyr,#N/A,SEDSDataPivots!D56))/10^6</f>
        <v>5.0021000000000003E-2</v>
      </c>
      <c r="H70" s="11" t="e">
        <f>IF(B70&gt;=FirstNEMSYrPlot,GETPIVOTDATA("CONSUMPTION",NEMSConsFcast!$A$9,"YEAR",B70)/10^9,#N/A)</f>
        <v>#N/A</v>
      </c>
      <c r="J70" s="10" t="e">
        <f>IFERROR(IF(GETPIVOTDATA("Sum of "&amp;D70,'RECS Data'!$B$99)=0,#N/A,GETPIVOTDATA("Sum of "&amp;D70,'RECS Data'!$B$99)),#N/A)</f>
        <v>#N/A</v>
      </c>
      <c r="K70" s="11" t="e">
        <f>IF($B70&gt;RECSYr,GETPIVOTDATA("HOUSEHOLDS",HousingStockTable!$A$12,"YEAR",B70)/10^6,#N/A)</f>
        <v>#N/A</v>
      </c>
      <c r="M70" s="14" t="e">
        <f>IFERROR(IF(AND(B70&lt;=RECSYr,GETPIVOTDATA("Sum of "&amp;B70,'RECS Data'!$B$179)&gt;0),GETPIVOTDATA("Sum of "&amp;B70,'RECS Data'!$B$179),#N/A)/1000,#N/A)</f>
        <v>#N/A</v>
      </c>
      <c r="N70" s="14" t="e">
        <f>IF($B70&gt;RECSYr,GETPIVOTDATA("HOUSEHOLDS",SqftTable!$A$7,"YEAR",B70),#N/A)/1000</f>
        <v>#N/A</v>
      </c>
      <c r="P70" s="11" t="e">
        <f t="shared" si="2"/>
        <v>#N/A</v>
      </c>
      <c r="Q70" s="11" t="e">
        <f t="shared" si="8"/>
        <v>#N/A</v>
      </c>
      <c r="S70" s="11" t="e">
        <f t="shared" si="6"/>
        <v>#N/A</v>
      </c>
      <c r="T70" s="11" t="e">
        <f t="shared" si="9"/>
        <v>#N/A</v>
      </c>
      <c r="V70" s="15" t="e">
        <f t="shared" si="7"/>
        <v>#N/A</v>
      </c>
      <c r="W70" s="15" t="e">
        <f t="shared" si="10"/>
        <v>#N/A</v>
      </c>
    </row>
    <row r="71" spans="2:23" x14ac:dyDescent="0.2">
      <c r="B71" s="3">
        <v>2019</v>
      </c>
      <c r="C71" s="10" t="e">
        <f>IF($D71&gt;LastSEDSyr,#N/A,SEDSDataPivots!I57)</f>
        <v>#VALUE!</v>
      </c>
      <c r="D71" s="3">
        <f t="shared" si="0"/>
        <v>2019</v>
      </c>
      <c r="E71" s="10" t="e">
        <f>IF($E$4=0,#N/A,IF(B71&gt;=FirstNEMSYrPlot,GETPIVOTDATA("EQSTOCK",NEMSPriceFcast!$A$7,"YEAR",B71)*$D$9,#N/A))</f>
        <v>#N/A</v>
      </c>
      <c r="G71" s="11">
        <f>IF(G$16&lt;1,#N/A,IF($D71&gt;LastSEDSyr,#N/A,SEDSDataPivots!D57))/10^6</f>
        <v>0.122071</v>
      </c>
      <c r="H71" s="11" t="e">
        <f>IF(B71&gt;=FirstNEMSYrPlot,GETPIVOTDATA("CONSUMPTION",NEMSConsFcast!$A$9,"YEAR",B71)/10^9,#N/A)</f>
        <v>#N/A</v>
      </c>
      <c r="J71" s="10" t="e">
        <f>IFERROR(IF(GETPIVOTDATA("Sum of "&amp;D71,'RECS Data'!$B$99)=0,#N/A,GETPIVOTDATA("Sum of "&amp;D71,'RECS Data'!$B$99)),#N/A)</f>
        <v>#N/A</v>
      </c>
      <c r="K71" s="11" t="e">
        <f>IF($B71&gt;RECSYr,GETPIVOTDATA("HOUSEHOLDS",HousingStockTable!$A$12,"YEAR",B71)/10^6,#N/A)</f>
        <v>#N/A</v>
      </c>
      <c r="M71" s="14" t="e">
        <f>IFERROR(IF(AND(B71&lt;=RECSYr,GETPIVOTDATA("Sum of "&amp;B71,'RECS Data'!$B$179)&gt;0),GETPIVOTDATA("Sum of "&amp;B71,'RECS Data'!$B$179),#N/A)/1000,#N/A)</f>
        <v>#N/A</v>
      </c>
      <c r="N71" s="14" t="e">
        <f>IF($B71&gt;RECSYr,GETPIVOTDATA("HOUSEHOLDS",SqftTable!$A$7,"YEAR",B71),#N/A)/1000</f>
        <v>#N/A</v>
      </c>
      <c r="P71" s="11" t="e">
        <f t="shared" si="2"/>
        <v>#N/A</v>
      </c>
      <c r="Q71" s="11" t="e">
        <f t="shared" si="8"/>
        <v>#N/A</v>
      </c>
      <c r="S71" s="11" t="e">
        <f t="shared" si="6"/>
        <v>#N/A</v>
      </c>
      <c r="T71" s="11" t="e">
        <f t="shared" si="9"/>
        <v>#N/A</v>
      </c>
      <c r="V71" s="15" t="e">
        <f t="shared" si="7"/>
        <v>#N/A</v>
      </c>
      <c r="W71" s="15" t="e">
        <f t="shared" si="10"/>
        <v>#N/A</v>
      </c>
    </row>
    <row r="72" spans="2:23" x14ac:dyDescent="0.2">
      <c r="B72" s="3">
        <v>2020</v>
      </c>
      <c r="C72" s="10" t="e">
        <f>IF($D72&gt;LastSEDSyr,#N/A,SEDSDataPivots!I58)</f>
        <v>#VALUE!</v>
      </c>
      <c r="D72" s="3">
        <f t="shared" si="0"/>
        <v>2020</v>
      </c>
      <c r="E72" s="10" t="e">
        <f>IF($E$4=0,#N/A,IF(B72&gt;=FirstNEMSYrPlot,GETPIVOTDATA("EQSTOCK",NEMSPriceFcast!$A$7,"YEAR",B72)*$D$9,#N/A))</f>
        <v>#N/A</v>
      </c>
      <c r="G72" s="11">
        <f>IF(G$16&lt;1,#N/A,IF($D72&gt;LastSEDSyr,#N/A,SEDSDataPivots!D58))/10^6</f>
        <v>8.3969000000000002E-2</v>
      </c>
      <c r="H72" s="11" t="e">
        <f>IF(B72&gt;=FirstNEMSYrPlot,GETPIVOTDATA("CONSUMPTION",NEMSConsFcast!$A$9,"YEAR",B72)/10^9,#N/A)</f>
        <v>#N/A</v>
      </c>
      <c r="J72" s="10">
        <f>IFERROR(IF(GETPIVOTDATA("Sum of "&amp;D72,'RECS Data'!$B$99)=0,#N/A,GETPIVOTDATA("Sum of "&amp;D72,'RECS Data'!$B$99)),#N/A)</f>
        <v>123.52902500000002</v>
      </c>
      <c r="K72" s="11" t="e">
        <f>IF($B72&gt;RECSYr,GETPIVOTDATA("HOUSEHOLDS",HousingStockTable!$A$12,"YEAR",B72)/10^6,#N/A)</f>
        <v>#N/A</v>
      </c>
      <c r="M72" s="14">
        <f>IFERROR(IF(AND(B72&lt;=RECSYr,GETPIVOTDATA("Sum of "&amp;B72,'RECS Data'!$B$179)&gt;0),GETPIVOTDATA("Sum of "&amp;B72,'RECS Data'!$B$179),#N/A)/1000,#N/A)</f>
        <v>199.88873427130363</v>
      </c>
      <c r="N72" s="14" t="e">
        <f>IF($B72&gt;RECSYr,GETPIVOTDATA("HOUSEHOLDS",SqftTable!$A$7,"YEAR",B72),#N/A)/1000</f>
        <v>#N/A</v>
      </c>
      <c r="P72" s="11">
        <f t="shared" si="2"/>
        <v>0.67975117588761014</v>
      </c>
      <c r="Q72" s="11" t="e">
        <f t="shared" si="8"/>
        <v>#N/A</v>
      </c>
      <c r="S72" s="11">
        <f t="shared" si="6"/>
        <v>0.42007870181433599</v>
      </c>
      <c r="T72" s="11" t="e">
        <f t="shared" si="9"/>
        <v>#N/A</v>
      </c>
      <c r="V72" s="15">
        <f t="shared" si="7"/>
        <v>1618.1519628387223</v>
      </c>
      <c r="W72" s="15" t="e">
        <f t="shared" si="10"/>
        <v>#N/A</v>
      </c>
    </row>
    <row r="73" spans="2:23" x14ac:dyDescent="0.2">
      <c r="B73" s="3">
        <v>2021</v>
      </c>
      <c r="C73" s="10" t="e">
        <f>IF($D73&gt;LastSEDSyr,#N/A,SEDSDataPivots!I59)</f>
        <v>#VALUE!</v>
      </c>
      <c r="D73" s="3">
        <f t="shared" si="0"/>
        <v>2021</v>
      </c>
      <c r="E73" s="10" t="e">
        <f>IF($E$4=0,#N/A,IF(B73&gt;=FirstNEMSYrPlot,GETPIVOTDATA("EQSTOCK",NEMSPriceFcast!$A$7,"YEAR",B73)*$D$9,#N/A))</f>
        <v>#N/A</v>
      </c>
      <c r="G73" s="11">
        <f>IF(G$16&lt;1,#N/A,IF($D73&gt;LastSEDSyr,#N/A,SEDSDataPivots!D59))/10^6</f>
        <v>0.11120099999999999</v>
      </c>
      <c r="H73" s="11" t="e">
        <f>IF(B73&gt;=FirstNEMSYrPlot,GETPIVOTDATA("CONSUMPTION",NEMSConsFcast!$A$9,"YEAR",B73)/10^9,#N/A)</f>
        <v>#N/A</v>
      </c>
      <c r="J73" s="10" t="e">
        <f>IFERROR(IF(GETPIVOTDATA("Sum of "&amp;D73,'RECS Data'!$B$99)=0,#N/A,GETPIVOTDATA("Sum of "&amp;D73,'RECS Data'!$B$99)),#N/A)</f>
        <v>#N/A</v>
      </c>
      <c r="K73" s="11">
        <f>IF($B73&gt;RECSYr,GETPIVOTDATA("HOUSEHOLDS",HousingStockTable!$A$12,"YEAR",B73)/10^6,#N/A)</f>
        <v>125.11661100000001</v>
      </c>
      <c r="M73" s="14" t="e">
        <f>IFERROR(IF(AND(B73&lt;=RECSYr,GETPIVOTDATA("Sum of "&amp;B73,'RECS Data'!$B$179)&gt;0),GETPIVOTDATA("Sum of "&amp;B73,'RECS Data'!$B$179),#N/A)/1000,#N/A)</f>
        <v>#N/A</v>
      </c>
      <c r="N73" s="14">
        <f>IF($B73&gt;RECSYr,GETPIVOTDATA("HOUSEHOLDS",SqftTable!$A$7,"YEAR",B73),#N/A)/1000</f>
        <v>203.298</v>
      </c>
      <c r="P73" s="11" t="e">
        <f t="shared" si="2"/>
        <v>#N/A</v>
      </c>
      <c r="Q73" s="11" t="e">
        <f t="shared" si="8"/>
        <v>#N/A</v>
      </c>
      <c r="S73" s="11" t="e">
        <f t="shared" si="6"/>
        <v>#N/A</v>
      </c>
      <c r="T73" s="11" t="e">
        <f t="shared" si="9"/>
        <v>#N/A</v>
      </c>
      <c r="V73" s="15" t="e">
        <f>IFERROR(M73*1000/J73,#N/A)</f>
        <v>#N/A</v>
      </c>
      <c r="W73" s="15">
        <f t="shared" si="10"/>
        <v>1624.868179973321</v>
      </c>
    </row>
    <row r="74" spans="2:23" x14ac:dyDescent="0.2">
      <c r="B74" s="3">
        <v>2022</v>
      </c>
      <c r="C74" s="10" t="e">
        <f>IF($D74&gt;LastSEDSyr,#N/A,SEDSDataPivots!I60)</f>
        <v>#N/A</v>
      </c>
      <c r="D74" s="3">
        <f t="shared" si="0"/>
        <v>2022</v>
      </c>
      <c r="E74" s="10" t="e">
        <f>IF($E$4=0,#N/A,IF(B74&gt;=FirstNEMSYrPlot,GETPIVOTDATA("EQSTOCK",NEMSPriceFcast!$A$7,"YEAR",B74)*$D$9,#N/A))</f>
        <v>#N/A</v>
      </c>
      <c r="G74" s="11">
        <f>IF(G$16&lt;1,#N/A,IF($D74&gt;LastSEDSyr,#N/A,SEDSDataPivots!D60))/10^6</f>
        <v>0</v>
      </c>
      <c r="H74" s="11" t="e">
        <f>IF(B74&gt;=FirstNEMSYrPlot,GETPIVOTDATA("CONSUMPTION",NEMSConsFcast!$A$9,"YEAR",B74)/10^9,#N/A)</f>
        <v>#N/A</v>
      </c>
      <c r="J74" s="10" t="e">
        <f>IFERROR(IF(GETPIVOTDATA("Sum of "&amp;D74,'RECS Data'!$B$99)=0,#N/A,GETPIVOTDATA("Sum of "&amp;D74,'RECS Data'!$B$99)),#N/A)</f>
        <v>#N/A</v>
      </c>
      <c r="K74" s="11">
        <f>IF($B74&gt;RECSYr,GETPIVOTDATA("HOUSEHOLDS",HousingStockTable!$A$12,"YEAR",B74)/10^6,#N/A)</f>
        <v>126.659565</v>
      </c>
      <c r="M74" s="14" t="e">
        <f>IFERROR(IF(AND(B74&lt;=RECSYr,GETPIVOTDATA("Sum of "&amp;B74,'RECS Data'!$B$179)&gt;0),GETPIVOTDATA("Sum of "&amp;B74,'RECS Data'!$B$179),#N/A)/1000,#N/A)</f>
        <v>#N/A</v>
      </c>
      <c r="N74" s="14">
        <f>IF($B74&gt;RECSYr,GETPIVOTDATA("HOUSEHOLDS",SqftTable!$A$7,"YEAR",B74),#N/A)/1000</f>
        <v>206.572</v>
      </c>
      <c r="P74" s="11" t="e">
        <f t="shared" si="2"/>
        <v>#N/A</v>
      </c>
      <c r="Q74" s="11" t="e">
        <f t="shared" si="8"/>
        <v>#N/A</v>
      </c>
      <c r="S74" s="11" t="e">
        <f t="shared" si="6"/>
        <v>#N/A</v>
      </c>
      <c r="T74" s="11" t="e">
        <f t="shared" si="9"/>
        <v>#N/A</v>
      </c>
      <c r="V74" s="15" t="e">
        <f t="shared" si="7"/>
        <v>#N/A</v>
      </c>
      <c r="W74" s="15">
        <f t="shared" si="10"/>
        <v>1630.9230179339397</v>
      </c>
    </row>
    <row r="75" spans="2:23" x14ac:dyDescent="0.2">
      <c r="B75" s="3">
        <v>2023</v>
      </c>
      <c r="C75" s="10" t="e">
        <f>IF($D75&gt;LastSEDSyr,#N/A,SEDSDataPivots!I61)</f>
        <v>#N/A</v>
      </c>
      <c r="D75" s="3">
        <f t="shared" si="0"/>
        <v>2023</v>
      </c>
      <c r="E75" s="10">
        <f>IF($E$4=0,#N/A,IF(B75&gt;=FirstNEMSYrPlot,GETPIVOTDATA("EQSTOCK",NEMSPriceFcast!$A$7,"YEAR",B75)*$D$9,#N/A))</f>
        <v>1245.0042539474523</v>
      </c>
      <c r="G75" s="11" t="e">
        <f>IF(G$16&lt;1,#N/A,IF($D75&gt;LastSEDSyr,#N/A,SEDSDataPivots!D61))/10^6</f>
        <v>#N/A</v>
      </c>
      <c r="H75" s="11">
        <f>IF(B75&gt;=FirstNEMSYrPlot,GETPIVOTDATA("CONSUMPTION",NEMSConsFcast!$A$9,"YEAR",B75)/10^9,#N/A)</f>
        <v>11.173912961999999</v>
      </c>
      <c r="J75" s="10" t="e">
        <f>IFERROR(IF(GETPIVOTDATA("Sum of "&amp;D75,'RECS Data'!$B$99)=0,#N/A,GETPIVOTDATA("Sum of "&amp;D75,'RECS Data'!$B$99)),#N/A)</f>
        <v>#N/A</v>
      </c>
      <c r="K75" s="11">
        <f>IF($B75&gt;RECSYr,GETPIVOTDATA("HOUSEHOLDS",HousingStockTable!$A$12,"YEAR",B75)/10^6,#N/A)</f>
        <v>128.04858899999999</v>
      </c>
      <c r="M75" s="14" t="e">
        <f>IFERROR(IF(AND(B75&lt;=RECSYr,GETPIVOTDATA("Sum of "&amp;B75,'RECS Data'!$B$179)&gt;0),GETPIVOTDATA("Sum of "&amp;B75,'RECS Data'!$B$179),#N/A)/1000,#N/A)</f>
        <v>#N/A</v>
      </c>
      <c r="N75" s="14">
        <f>IF($B75&gt;RECSYr,GETPIVOTDATA("HOUSEHOLDS",SqftTable!$A$7,"YEAR",B75),#N/A)/1000</f>
        <v>209.614</v>
      </c>
      <c r="P75" s="11" t="e">
        <f t="shared" si="2"/>
        <v>#N/A</v>
      </c>
      <c r="Q75" s="11">
        <f t="shared" si="8"/>
        <v>87.263069817973545</v>
      </c>
      <c r="S75" s="11" t="e">
        <f t="shared" si="6"/>
        <v>#N/A</v>
      </c>
      <c r="T75" s="11">
        <f t="shared" si="9"/>
        <v>53.307092856393169</v>
      </c>
      <c r="V75" s="15" t="e">
        <f t="shared" si="7"/>
        <v>#N/A</v>
      </c>
      <c r="W75" s="15">
        <f t="shared" si="10"/>
        <v>1636.9879718081081</v>
      </c>
    </row>
    <row r="76" spans="2:23" x14ac:dyDescent="0.2">
      <c r="B76" s="3">
        <v>2024</v>
      </c>
      <c r="C76" s="10" t="e">
        <f>IF($D76&gt;LastSEDSyr,#N/A,SEDSDataPivots!I62)</f>
        <v>#N/A</v>
      </c>
      <c r="D76" s="3">
        <f t="shared" si="0"/>
        <v>2024</v>
      </c>
      <c r="E76" s="10">
        <f>IF($E$4=0,#N/A,IF(B76&gt;=FirstNEMSYrPlot,GETPIVOTDATA("EQSTOCK",NEMSPriceFcast!$A$7,"YEAR",B76)*$D$9,#N/A))</f>
        <v>1187.3263510448733</v>
      </c>
      <c r="G76" s="11" t="e">
        <f>IF(G$16&lt;1,#N/A,IF($D76&gt;LastSEDSyr,#N/A,SEDSDataPivots!D62))/10^6</f>
        <v>#N/A</v>
      </c>
      <c r="H76" s="11">
        <f>IF(B76&gt;=FirstNEMSYrPlot,GETPIVOTDATA("CONSUMPTION",NEMSConsFcast!$A$9,"YEAR",B76)/10^9,#N/A)</f>
        <v>11.12385117</v>
      </c>
      <c r="J76" s="10" t="e">
        <f>IFERROR(IF(GETPIVOTDATA("Sum of "&amp;D76,'RECS Data'!$B$99)=0,#N/A,GETPIVOTDATA("Sum of "&amp;D76,'RECS Data'!$B$99)),#N/A)</f>
        <v>#N/A</v>
      </c>
      <c r="K76" s="11">
        <f>IF($B76&gt;RECSYr,GETPIVOTDATA("HOUSEHOLDS",HousingStockTable!$A$12,"YEAR",B76)/10^6,#N/A)</f>
        <v>129.401591</v>
      </c>
      <c r="M76" s="14" t="e">
        <f>IFERROR(IF(AND(B76&lt;=RECSYr,GETPIVOTDATA("Sum of "&amp;B76,'RECS Data'!$B$179)&gt;0),GETPIVOTDATA("Sum of "&amp;B76,'RECS Data'!$B$179),#N/A)/1000,#N/A)</f>
        <v>#N/A</v>
      </c>
      <c r="N76" s="14">
        <f>IF($B76&gt;RECSYr,GETPIVOTDATA("HOUSEHOLDS",SqftTable!$A$7,"YEAR",B76),#N/A)/1000</f>
        <v>212.60900000000001</v>
      </c>
      <c r="P76" s="11" t="e">
        <f t="shared" si="2"/>
        <v>#N/A</v>
      </c>
      <c r="Q76" s="11">
        <f t="shared" si="8"/>
        <v>85.963789811517856</v>
      </c>
      <c r="S76" s="11" t="e">
        <f t="shared" si="6"/>
        <v>#N/A</v>
      </c>
      <c r="T76" s="11">
        <f t="shared" si="9"/>
        <v>52.320697477529166</v>
      </c>
      <c r="V76" s="15" t="e">
        <f t="shared" si="7"/>
        <v>#N/A</v>
      </c>
      <c r="W76" s="15">
        <f t="shared" si="10"/>
        <v>1643.0168930457742</v>
      </c>
    </row>
    <row r="77" spans="2:23" x14ac:dyDescent="0.2">
      <c r="B77" s="3">
        <v>2025</v>
      </c>
      <c r="C77" s="10" t="e">
        <f>IF($D77&gt;LastSEDSyr,#N/A,SEDSDataPivots!I63)</f>
        <v>#N/A</v>
      </c>
      <c r="D77" s="3">
        <f t="shared" si="0"/>
        <v>2025</v>
      </c>
      <c r="E77" s="10">
        <f>IF($E$4=0,#N/A,IF(B77&gt;=FirstNEMSYrPlot,GETPIVOTDATA("EQSTOCK",NEMSPriceFcast!$A$7,"YEAR",B77)*$D$9,#N/A))</f>
        <v>1164.683627980482</v>
      </c>
      <c r="G77" s="11" t="e">
        <f>IF(G$16&lt;1,#N/A,IF($D77&gt;LastSEDSyr,#N/A,SEDSDataPivots!D63))/10^6</f>
        <v>#N/A</v>
      </c>
      <c r="H77" s="11">
        <f>IF(B77&gt;=FirstNEMSYrPlot,GETPIVOTDATA("CONSUMPTION",NEMSConsFcast!$A$9,"YEAR",B77)/10^9,#N/A)</f>
        <v>11.692794047</v>
      </c>
      <c r="J77" s="10" t="e">
        <f>IFERROR(IF(GETPIVOTDATA("Sum of "&amp;D77,'RECS Data'!$B$99)=0,#N/A,GETPIVOTDATA("Sum of "&amp;D77,'RECS Data'!$B$99)),#N/A)</f>
        <v>#N/A</v>
      </c>
      <c r="K77" s="11">
        <f>IF($B77&gt;RECSYr,GETPIVOTDATA("HOUSEHOLDS",HousingStockTable!$A$12,"YEAR",B77)/10^6,#N/A)</f>
        <v>130.72920300000001</v>
      </c>
      <c r="M77" s="14" t="e">
        <f>IFERROR(IF(AND(B77&lt;=RECSYr,GETPIVOTDATA("Sum of "&amp;B77,'RECS Data'!$B$179)&gt;0),GETPIVOTDATA("Sum of "&amp;B77,'RECS Data'!$B$179),#N/A)/1000,#N/A)</f>
        <v>#N/A</v>
      </c>
      <c r="N77" s="14">
        <f>IF($B77&gt;RECSYr,GETPIVOTDATA("HOUSEHOLDS",SqftTable!$A$7,"YEAR",B77),#N/A)/1000</f>
        <v>215.50399999999999</v>
      </c>
      <c r="P77" s="11" t="e">
        <f t="shared" si="2"/>
        <v>#N/A</v>
      </c>
      <c r="Q77" s="11">
        <f t="shared" si="8"/>
        <v>89.442861875322521</v>
      </c>
      <c r="S77" s="11" t="e">
        <f t="shared" si="6"/>
        <v>#N/A</v>
      </c>
      <c r="T77" s="11">
        <f t="shared" si="9"/>
        <v>54.257897983332093</v>
      </c>
      <c r="V77" s="15" t="e">
        <f t="shared" si="7"/>
        <v>#N/A</v>
      </c>
      <c r="W77" s="15">
        <f t="shared" si="10"/>
        <v>1648.4763545907947</v>
      </c>
    </row>
    <row r="78" spans="2:23" x14ac:dyDescent="0.2">
      <c r="B78" s="3">
        <v>2026</v>
      </c>
      <c r="C78" s="10" t="e">
        <f>IF($D78&gt;LastSEDSyr,#N/A,SEDSDataPivots!I64)</f>
        <v>#N/A</v>
      </c>
      <c r="D78" s="3">
        <f t="shared" si="0"/>
        <v>2026</v>
      </c>
      <c r="E78" s="10">
        <f>IF($E$4=0,#N/A,IF(B78&gt;=FirstNEMSYrPlot,GETPIVOTDATA("EQSTOCK",NEMSPriceFcast!$A$7,"YEAR",B78)*$D$9,#N/A))</f>
        <v>1117.6245402688328</v>
      </c>
      <c r="G78" s="11" t="e">
        <f>IF(G$16&lt;1,#N/A,IF($D78&gt;LastSEDSyr,#N/A,SEDSDataPivots!D64))/10^6</f>
        <v>#N/A</v>
      </c>
      <c r="H78" s="11">
        <f>IF(B78&gt;=FirstNEMSYrPlot,GETPIVOTDATA("CONSUMPTION",NEMSConsFcast!$A$9,"YEAR",B78)/10^9,#N/A)</f>
        <v>11.495598105999999</v>
      </c>
      <c r="J78" s="10" t="e">
        <f>IFERROR(IF(GETPIVOTDATA("Sum of "&amp;D78,'RECS Data'!$B$99)=0,#N/A,GETPIVOTDATA("Sum of "&amp;D78,'RECS Data'!$B$99)),#N/A)</f>
        <v>#N/A</v>
      </c>
      <c r="K78" s="11">
        <f>IF($B78&gt;RECSYr,GETPIVOTDATA("HOUSEHOLDS",HousingStockTable!$A$12,"YEAR",B78)/10^6,#N/A)</f>
        <v>132.09518600000001</v>
      </c>
      <c r="M78" s="14" t="e">
        <f>IFERROR(IF(AND(B78&lt;=RECSYr,GETPIVOTDATA("Sum of "&amp;B78,'RECS Data'!$B$179)&gt;0),GETPIVOTDATA("Sum of "&amp;B78,'RECS Data'!$B$179),#N/A)/1000,#N/A)</f>
        <v>#N/A</v>
      </c>
      <c r="N78" s="14">
        <f>IF($B78&gt;RECSYr,GETPIVOTDATA("HOUSEHOLDS",SqftTable!$A$7,"YEAR",B78),#N/A)/1000</f>
        <v>218.44499999999999</v>
      </c>
      <c r="P78" s="11" t="e">
        <f t="shared" si="2"/>
        <v>#N/A</v>
      </c>
      <c r="Q78" s="11">
        <f t="shared" si="8"/>
        <v>87.025110105072244</v>
      </c>
      <c r="S78" s="11" t="e">
        <f t="shared" si="6"/>
        <v>#N/A</v>
      </c>
      <c r="T78" s="11">
        <f t="shared" si="9"/>
        <v>52.624679466227199</v>
      </c>
      <c r="V78" s="15" t="e">
        <f t="shared" si="7"/>
        <v>#N/A</v>
      </c>
      <c r="W78" s="15">
        <f t="shared" si="10"/>
        <v>1653.6938749607423</v>
      </c>
    </row>
    <row r="79" spans="2:23" x14ac:dyDescent="0.2">
      <c r="B79" s="3">
        <v>2027</v>
      </c>
      <c r="C79" s="10" t="e">
        <f>IF($D79&gt;LastSEDSyr,#N/A,SEDSDataPivots!I65)</f>
        <v>#N/A</v>
      </c>
      <c r="D79" s="3">
        <f t="shared" si="0"/>
        <v>2027</v>
      </c>
      <c r="E79" s="10">
        <f>IF($E$4=0,#N/A,IF(B79&gt;=FirstNEMSYrPlot,GETPIVOTDATA("EQSTOCK",NEMSPriceFcast!$A$7,"YEAR",B79)*$D$9,#N/A))</f>
        <v>1108.9175724983952</v>
      </c>
      <c r="G79" s="11" t="e">
        <f>IF(G$16&lt;1,#N/A,IF($D79&gt;LastSEDSyr,#N/A,SEDSDataPivots!D65))/10^6</f>
        <v>#N/A</v>
      </c>
      <c r="H79" s="11">
        <f>IF(B79&gt;=FirstNEMSYrPlot,GETPIVOTDATA("CONSUMPTION",NEMSConsFcast!$A$9,"YEAR",B79)/10^9,#N/A)</f>
        <v>11.500735580000001</v>
      </c>
      <c r="J79" s="10" t="e">
        <f>IFERROR(IF(GETPIVOTDATA("Sum of "&amp;D79,'RECS Data'!$B$99)=0,#N/A,GETPIVOTDATA("Sum of "&amp;D79,'RECS Data'!$B$99)),#N/A)</f>
        <v>#N/A</v>
      </c>
      <c r="K79" s="11">
        <f>IF($B79&gt;RECSYr,GETPIVOTDATA("HOUSEHOLDS",HousingStockTable!$A$12,"YEAR",B79)/10^6,#N/A)</f>
        <v>133.49536000000001</v>
      </c>
      <c r="M79" s="14" t="e">
        <f>IFERROR(IF(AND(B79&lt;=RECSYr,GETPIVOTDATA("Sum of "&amp;B79,'RECS Data'!$B$179)&gt;0),GETPIVOTDATA("Sum of "&amp;B79,'RECS Data'!$B$179),#N/A)/1000,#N/A)</f>
        <v>#N/A</v>
      </c>
      <c r="N79" s="14">
        <f>IF($B79&gt;RECSYr,GETPIVOTDATA("HOUSEHOLDS",SqftTable!$A$7,"YEAR",B79),#N/A)/1000</f>
        <v>221.422</v>
      </c>
      <c r="P79" s="11" t="e">
        <f t="shared" si="2"/>
        <v>#N/A</v>
      </c>
      <c r="Q79" s="11">
        <f t="shared" si="8"/>
        <v>86.150826365800285</v>
      </c>
      <c r="S79" s="11" t="e">
        <f t="shared" si="6"/>
        <v>#N/A</v>
      </c>
      <c r="T79" s="11">
        <f t="shared" si="9"/>
        <v>51.940347300629568</v>
      </c>
      <c r="V79" s="15" t="e">
        <f t="shared" si="7"/>
        <v>#N/A</v>
      </c>
      <c r="W79" s="15">
        <f t="shared" si="10"/>
        <v>1658.6494092378941</v>
      </c>
    </row>
    <row r="80" spans="2:23" x14ac:dyDescent="0.2">
      <c r="B80" s="3">
        <v>2028</v>
      </c>
      <c r="C80" s="10" t="e">
        <f>IF($D80&gt;LastSEDSyr,#N/A,SEDSDataPivots!I66)</f>
        <v>#N/A</v>
      </c>
      <c r="D80" s="3">
        <f t="shared" si="0"/>
        <v>2028</v>
      </c>
      <c r="E80" s="10">
        <f>IF($E$4=0,#N/A,IF(B80&gt;=FirstNEMSYrPlot,GETPIVOTDATA("EQSTOCK",NEMSPriceFcast!$A$7,"YEAR",B80)*$D$9,#N/A))</f>
        <v>1101.9612120045538</v>
      </c>
      <c r="G80" s="11" t="e">
        <f>IF(G$16&lt;1,#N/A,IF($D80&gt;LastSEDSyr,#N/A,SEDSDataPivots!D66))/10^6</f>
        <v>#N/A</v>
      </c>
      <c r="H80" s="11">
        <f>IF(B80&gt;=FirstNEMSYrPlot,GETPIVOTDATA("CONSUMPTION",NEMSConsFcast!$A$9,"YEAR",B80)/10^9,#N/A)</f>
        <v>11.527485696999999</v>
      </c>
      <c r="J80" s="10" t="e">
        <f>IFERROR(IF(GETPIVOTDATA("Sum of "&amp;D80,'RECS Data'!$B$99)=0,#N/A,GETPIVOTDATA("Sum of "&amp;D80,'RECS Data'!$B$99)),#N/A)</f>
        <v>#N/A</v>
      </c>
      <c r="K80" s="11">
        <f>IF($B80&gt;RECSYr,GETPIVOTDATA("HOUSEHOLDS",HousingStockTable!$A$12,"YEAR",B80)/10^6,#N/A)</f>
        <v>134.87347800000001</v>
      </c>
      <c r="M80" s="14" t="e">
        <f>IFERROR(IF(AND(B80&lt;=RECSYr,GETPIVOTDATA("Sum of "&amp;B80,'RECS Data'!$B$179)&gt;0),GETPIVOTDATA("Sum of "&amp;B80,'RECS Data'!$B$179),#N/A)/1000,#N/A)</f>
        <v>#N/A</v>
      </c>
      <c r="N80" s="14">
        <f>IF($B80&gt;RECSYr,GETPIVOTDATA("HOUSEHOLDS",SqftTable!$A$7,"YEAR",B80),#N/A)/1000</f>
        <v>224.36500000000001</v>
      </c>
      <c r="P80" s="11" t="e">
        <f t="shared" si="2"/>
        <v>#N/A</v>
      </c>
      <c r="Q80" s="11">
        <f t="shared" si="8"/>
        <v>85.468884379180906</v>
      </c>
      <c r="S80" s="11" t="e">
        <f t="shared" si="6"/>
        <v>#N/A</v>
      </c>
      <c r="T80" s="11">
        <f t="shared" si="9"/>
        <v>51.378270661645082</v>
      </c>
      <c r="V80" s="15" t="e">
        <f t="shared" si="7"/>
        <v>#N/A</v>
      </c>
      <c r="W80" s="15">
        <f t="shared" si="10"/>
        <v>1663.5220157961671</v>
      </c>
    </row>
    <row r="81" spans="2:23" x14ac:dyDescent="0.2">
      <c r="B81" s="3">
        <v>2029</v>
      </c>
      <c r="C81" s="10" t="e">
        <f>IF($D81&gt;LastSEDSyr,#N/A,SEDSDataPivots!I67)</f>
        <v>#N/A</v>
      </c>
      <c r="D81" s="3">
        <f t="shared" si="0"/>
        <v>2029</v>
      </c>
      <c r="E81" s="10">
        <f>IF($E$4=0,#N/A,IF(B81&gt;=FirstNEMSYrPlot,GETPIVOTDATA("EQSTOCK",NEMSPriceFcast!$A$7,"YEAR",B81)*$D$9,#N/A))</f>
        <v>1114.1002914093699</v>
      </c>
      <c r="G81" s="11" t="e">
        <f>IF(G$16&lt;1,#N/A,IF($D81&gt;LastSEDSyr,#N/A,SEDSDataPivots!D67))/10^6</f>
        <v>#N/A</v>
      </c>
      <c r="H81" s="11">
        <f>IF(B81&gt;=FirstNEMSYrPlot,GETPIVOTDATA("CONSUMPTION",NEMSConsFcast!$A$9,"YEAR",B81)/10^9,#N/A)</f>
        <v>11.497263474</v>
      </c>
      <c r="J81" s="10" t="e">
        <f>IFERROR(IF(GETPIVOTDATA("Sum of "&amp;D81,'RECS Data'!$B$99)=0,#N/A,GETPIVOTDATA("Sum of "&amp;D81,'RECS Data'!$B$99)),#N/A)</f>
        <v>#N/A</v>
      </c>
      <c r="K81" s="11">
        <f>IF($B81&gt;RECSYr,GETPIVOTDATA("HOUSEHOLDS",HousingStockTable!$A$12,"YEAR",B81)/10^6,#N/A)</f>
        <v>136.251925</v>
      </c>
      <c r="M81" s="14" t="e">
        <f>IFERROR(IF(AND(B81&lt;=RECSYr,GETPIVOTDATA("Sum of "&amp;B81,'RECS Data'!$B$179)&gt;0),GETPIVOTDATA("Sum of "&amp;B81,'RECS Data'!$B$179),#N/A)/1000,#N/A)</f>
        <v>#N/A</v>
      </c>
      <c r="N81" s="14">
        <f>IF($B81&gt;RECSYr,GETPIVOTDATA("HOUSEHOLDS",SqftTable!$A$7,"YEAR",B81),#N/A)/1000</f>
        <v>227.30799999999999</v>
      </c>
      <c r="P81" s="11" t="e">
        <f t="shared" si="2"/>
        <v>#N/A</v>
      </c>
      <c r="Q81" s="11">
        <f t="shared" si="8"/>
        <v>84.382392938668573</v>
      </c>
      <c r="S81" s="11" t="e">
        <f t="shared" si="6"/>
        <v>#N/A</v>
      </c>
      <c r="T81" s="11">
        <f t="shared" si="9"/>
        <v>50.580109252643993</v>
      </c>
      <c r="V81" s="15" t="e">
        <f t="shared" si="7"/>
        <v>#N/A</v>
      </c>
      <c r="W81" s="15">
        <f t="shared" si="10"/>
        <v>1668.2920259658717</v>
      </c>
    </row>
    <row r="82" spans="2:23" x14ac:dyDescent="0.2">
      <c r="B82" s="3">
        <v>2030</v>
      </c>
      <c r="C82" s="10" t="e">
        <f>IF($D82&gt;LastSEDSyr,#N/A,SEDSDataPivots!I68)</f>
        <v>#N/A</v>
      </c>
      <c r="D82" s="3">
        <f t="shared" ref="D82:D90" si="11">D81+1</f>
        <v>2030</v>
      </c>
      <c r="E82" s="10">
        <f>IF($E$4=0,#N/A,IF(B82&gt;=FirstNEMSYrPlot,GETPIVOTDATA("EQSTOCK",NEMSPriceFcast!$A$7,"YEAR",B82)*$D$9,#N/A))</f>
        <v>1135.7525393041083</v>
      </c>
      <c r="G82" s="11" t="e">
        <f>IF(G$16&lt;1,#N/A,IF($D82&gt;LastSEDSyr,#N/A,SEDSDataPivots!D68))/10^6</f>
        <v>#N/A</v>
      </c>
      <c r="H82" s="11">
        <f>IF(B82&gt;=FirstNEMSYrPlot,GETPIVOTDATA("CONSUMPTION",NEMSConsFcast!$A$9,"YEAR",B82)/10^9,#N/A)</f>
        <v>11.431461455000001</v>
      </c>
      <c r="J82" s="10" t="e">
        <f>IFERROR(IF(GETPIVOTDATA("Sum of "&amp;D82,'RECS Data'!$B$99)=0,#N/A,GETPIVOTDATA("Sum of "&amp;D82,'RECS Data'!$B$99)),#N/A)</f>
        <v>#N/A</v>
      </c>
      <c r="K82" s="11">
        <f>IF($B82&gt;RECSYr,GETPIVOTDATA("HOUSEHOLDS",HousingStockTable!$A$12,"YEAR",B82)/10^6,#N/A)</f>
        <v>137.615488</v>
      </c>
      <c r="M82" s="14" t="e">
        <f>IFERROR(IF(AND(B82&lt;=RECSYr,GETPIVOTDATA("Sum of "&amp;B82,'RECS Data'!$B$179)&gt;0),GETPIVOTDATA("Sum of "&amp;B82,'RECS Data'!$B$179),#N/A)/1000,#N/A)</f>
        <v>#N/A</v>
      </c>
      <c r="N82" s="14">
        <f>IF($B82&gt;RECSYr,GETPIVOTDATA("HOUSEHOLDS",SqftTable!$A$7,"YEAR",B82),#N/A)/1000</f>
        <v>230.22399999999999</v>
      </c>
      <c r="P82" s="11" t="e">
        <f t="shared" si="2"/>
        <v>#N/A</v>
      </c>
      <c r="Q82" s="11">
        <f t="shared" si="8"/>
        <v>83.068131510023065</v>
      </c>
      <c r="S82" s="11" t="e">
        <f t="shared" si="6"/>
        <v>#N/A</v>
      </c>
      <c r="T82" s="11">
        <f t="shared" si="9"/>
        <v>49.653647990652587</v>
      </c>
      <c r="V82" s="15" t="e">
        <f t="shared" si="7"/>
        <v>#N/A</v>
      </c>
      <c r="W82" s="15">
        <f t="shared" si="10"/>
        <v>1672.9512306056713</v>
      </c>
    </row>
    <row r="83" spans="2:23" x14ac:dyDescent="0.2">
      <c r="B83" s="3">
        <v>2031</v>
      </c>
      <c r="C83" s="10" t="e">
        <f>IF($D83&gt;LastSEDSyr,#N/A,SEDSDataPivots!I69)</f>
        <v>#N/A</v>
      </c>
      <c r="D83" s="3">
        <f t="shared" si="11"/>
        <v>2031</v>
      </c>
      <c r="E83" s="10">
        <f>IF($E$4=0,#N/A,IF(B83&gt;=FirstNEMSYrPlot,GETPIVOTDATA("EQSTOCK",NEMSPriceFcast!$A$7,"YEAR",B83)*$D$9,#N/A))</f>
        <v>1157.6581645678273</v>
      </c>
      <c r="G83" s="11" t="e">
        <f>IF(G$16&lt;1,#N/A,IF($D83&gt;LastSEDSyr,#N/A,SEDSDataPivots!D69))/10^6</f>
        <v>#N/A</v>
      </c>
      <c r="H83" s="11">
        <f>IF(B83&gt;=FirstNEMSYrPlot,GETPIVOTDATA("CONSUMPTION",NEMSConsFcast!$A$9,"YEAR",B83)/10^9,#N/A)</f>
        <v>11.344948670999999</v>
      </c>
      <c r="J83" s="10" t="e">
        <f>IFERROR(IF(GETPIVOTDATA("Sum of "&amp;D83,'RECS Data'!$B$99)=0,#N/A,GETPIVOTDATA("Sum of "&amp;D83,'RECS Data'!$B$99)),#N/A)</f>
        <v>#N/A</v>
      </c>
      <c r="K83" s="11">
        <f>IF($B83&gt;RECSYr,GETPIVOTDATA("HOUSEHOLDS",HousingStockTable!$A$12,"YEAR",B83)/10^6,#N/A)</f>
        <v>138.98819599999999</v>
      </c>
      <c r="M83" s="14" t="e">
        <f>IFERROR(IF(AND(B83&lt;=RECSYr,GETPIVOTDATA("Sum of "&amp;B83,'RECS Data'!$B$179)&gt;0),GETPIVOTDATA("Sum of "&amp;B83,'RECS Data'!$B$179),#N/A)/1000,#N/A)</f>
        <v>#N/A</v>
      </c>
      <c r="N83" s="14">
        <f>IF($B83&gt;RECSYr,GETPIVOTDATA("HOUSEHOLDS",SqftTable!$A$7,"YEAR",B83),#N/A)/1000</f>
        <v>233.12</v>
      </c>
      <c r="P83" s="11" t="e">
        <f t="shared" si="2"/>
        <v>#N/A</v>
      </c>
      <c r="Q83" s="11">
        <f t="shared" si="8"/>
        <v>81.625267450769698</v>
      </c>
      <c r="S83" s="11" t="e">
        <f t="shared" si="6"/>
        <v>#N/A</v>
      </c>
      <c r="T83" s="11">
        <f t="shared" si="9"/>
        <v>48.66570294698009</v>
      </c>
      <c r="V83" s="15" t="e">
        <f t="shared" si="7"/>
        <v>#N/A</v>
      </c>
      <c r="W83" s="15">
        <f t="shared" si="10"/>
        <v>1677.2647369277317</v>
      </c>
    </row>
    <row r="84" spans="2:23" x14ac:dyDescent="0.2">
      <c r="B84" s="3">
        <v>2032</v>
      </c>
      <c r="C84" s="10" t="e">
        <f>IF($D84&gt;LastSEDSyr,#N/A,SEDSDataPivots!I70)</f>
        <v>#N/A</v>
      </c>
      <c r="D84" s="3">
        <f t="shared" si="11"/>
        <v>2032</v>
      </c>
      <c r="E84" s="10">
        <f>IF($E$4=0,#N/A,IF(B84&gt;=FirstNEMSYrPlot,GETPIVOTDATA("EQSTOCK",NEMSPriceFcast!$A$7,"YEAR",B84)*$D$9,#N/A))</f>
        <v>1174.7496198209083</v>
      </c>
      <c r="G84" s="11" t="e">
        <f>IF(G$16&lt;1,#N/A,IF($D84&gt;LastSEDSyr,#N/A,SEDSDataPivots!D70))/10^6</f>
        <v>#N/A</v>
      </c>
      <c r="H84" s="11">
        <f>IF(B84&gt;=FirstNEMSYrPlot,GETPIVOTDATA("CONSUMPTION",NEMSConsFcast!$A$9,"YEAR",B84)/10^9,#N/A)</f>
        <v>11.267171823</v>
      </c>
      <c r="J84" s="10" t="e">
        <f>IFERROR(IF(GETPIVOTDATA("Sum of "&amp;D84,'RECS Data'!$B$99)=0,#N/A,GETPIVOTDATA("Sum of "&amp;D84,'RECS Data'!$B$99)),#N/A)</f>
        <v>#N/A</v>
      </c>
      <c r="K84" s="11">
        <f>IF($B84&gt;RECSYr,GETPIVOTDATA("HOUSEHOLDS",HousingStockTable!$A$12,"YEAR",B84)/10^6,#N/A)</f>
        <v>140.35967600000001</v>
      </c>
      <c r="M84" s="14" t="e">
        <f>IFERROR(IF(AND(B84&lt;=RECSYr,GETPIVOTDATA("Sum of "&amp;B84,'RECS Data'!$B$179)&gt;0),GETPIVOTDATA("Sum of "&amp;B84,'RECS Data'!$B$179),#N/A)/1000,#N/A)</f>
        <v>#N/A</v>
      </c>
      <c r="N84" s="14">
        <f>IF($B84&gt;RECSYr,GETPIVOTDATA("HOUSEHOLDS",SqftTable!$A$7,"YEAR",B84),#N/A)/1000</f>
        <v>236.01300000000001</v>
      </c>
      <c r="P84" s="11" t="e">
        <f t="shared" si="2"/>
        <v>#N/A</v>
      </c>
      <c r="Q84" s="11">
        <f t="shared" si="8"/>
        <v>80.273566768563924</v>
      </c>
      <c r="S84" s="11" t="e">
        <f t="shared" si="6"/>
        <v>#N/A</v>
      </c>
      <c r="T84" s="11">
        <f t="shared" si="9"/>
        <v>47.739623762250382</v>
      </c>
      <c r="V84" s="15" t="e">
        <f t="shared" si="7"/>
        <v>#N/A</v>
      </c>
      <c r="W84" s="15">
        <f t="shared" si="10"/>
        <v>1681.4872100445714</v>
      </c>
    </row>
    <row r="85" spans="2:23" x14ac:dyDescent="0.2">
      <c r="B85" s="3">
        <v>2033</v>
      </c>
      <c r="C85" s="10" t="e">
        <f>IF($D85&gt;LastSEDSyr,#N/A,SEDSDataPivots!I71)</f>
        <v>#N/A</v>
      </c>
      <c r="D85" s="3">
        <f t="shared" si="11"/>
        <v>2033</v>
      </c>
      <c r="E85" s="10">
        <f>IF($E$4=0,#N/A,IF(B85&gt;=FirstNEMSYrPlot,GETPIVOTDATA("EQSTOCK",NEMSPriceFcast!$A$7,"YEAR",B85)*$D$9,#N/A))</f>
        <v>1189.0308897089271</v>
      </c>
      <c r="G85" s="11" t="e">
        <f>IF(G$16&lt;1,#N/A,IF($D85&gt;LastSEDSyr,#N/A,SEDSDataPivots!D71))/10^6</f>
        <v>#N/A</v>
      </c>
      <c r="H85" s="11">
        <f>IF(B85&gt;=FirstNEMSYrPlot,GETPIVOTDATA("CONSUMPTION",NEMSConsFcast!$A$9,"YEAR",B85)/10^9,#N/A)</f>
        <v>11.212475849</v>
      </c>
      <c r="J85" s="10" t="e">
        <f>IFERROR(IF(GETPIVOTDATA("Sum of "&amp;D85,'RECS Data'!$B$99)=0,#N/A,GETPIVOTDATA("Sum of "&amp;D85,'RECS Data'!$B$99)),#N/A)</f>
        <v>#N/A</v>
      </c>
      <c r="K85" s="11">
        <f>IF($B85&gt;RECSYr,GETPIVOTDATA("HOUSEHOLDS",HousingStockTable!$A$12,"YEAR",B85)/10^6,#N/A)</f>
        <v>141.71039300000001</v>
      </c>
      <c r="M85" s="14" t="e">
        <f>IFERROR(IF(AND(B85&lt;=RECSYr,GETPIVOTDATA("Sum of "&amp;B85,'RECS Data'!$B$179)&gt;0),GETPIVOTDATA("Sum of "&amp;B85,'RECS Data'!$B$179),#N/A)/1000,#N/A)</f>
        <v>#N/A</v>
      </c>
      <c r="N85" s="14">
        <f>IF($B85&gt;RECSYr,GETPIVOTDATA("HOUSEHOLDS",SqftTable!$A$7,"YEAR",B85),#N/A)/1000</f>
        <v>238.875</v>
      </c>
      <c r="P85" s="11" t="e">
        <f t="shared" si="2"/>
        <v>#N/A</v>
      </c>
      <c r="Q85" s="11">
        <f t="shared" si="8"/>
        <v>79.122466684571251</v>
      </c>
      <c r="S85" s="11" t="e">
        <f t="shared" si="6"/>
        <v>#N/A</v>
      </c>
      <c r="T85" s="11">
        <f t="shared" si="9"/>
        <v>46.938674407116693</v>
      </c>
      <c r="V85" s="15" t="e">
        <f t="shared" si="7"/>
        <v>#N/A</v>
      </c>
      <c r="W85" s="15">
        <f t="shared" si="10"/>
        <v>1685.6561819005044</v>
      </c>
    </row>
    <row r="86" spans="2:23" x14ac:dyDescent="0.2">
      <c r="B86" s="3">
        <v>2034</v>
      </c>
      <c r="C86" s="10" t="e">
        <f>IF($D86&gt;LastSEDSyr,#N/A,SEDSDataPivots!I72)</f>
        <v>#N/A</v>
      </c>
      <c r="D86" s="3">
        <f t="shared" si="11"/>
        <v>2034</v>
      </c>
      <c r="E86" s="10">
        <f>IF($E$4=0,#N/A,IF(B86&gt;=FirstNEMSYrPlot,GETPIVOTDATA("EQSTOCK",NEMSPriceFcast!$A$7,"YEAR",B86)*$D$9,#N/A))</f>
        <v>1200.5019742318841</v>
      </c>
      <c r="G86" s="11" t="e">
        <f>IF(G$16&lt;1,#N/A,IF($D86&gt;LastSEDSyr,#N/A,SEDSDataPivots!D72))/10^6</f>
        <v>#N/A</v>
      </c>
      <c r="H86" s="11">
        <f>IF(B86&gt;=FirstNEMSYrPlot,GETPIVOTDATA("CONSUMPTION",NEMSConsFcast!$A$9,"YEAR",B86)/10^9,#N/A)</f>
        <v>11.180209239</v>
      </c>
      <c r="J86" s="10" t="e">
        <f>IFERROR(IF(GETPIVOTDATA("Sum of "&amp;D86,'RECS Data'!$B$99)=0,#N/A,GETPIVOTDATA("Sum of "&amp;D86,'RECS Data'!$B$99)),#N/A)</f>
        <v>#N/A</v>
      </c>
      <c r="K86" s="11">
        <f>IF($B86&gt;RECSYr,GETPIVOTDATA("HOUSEHOLDS",HousingStockTable!$A$12,"YEAR",B86)/10^6,#N/A)</f>
        <v>143.02629899999999</v>
      </c>
      <c r="M86" s="14" t="e">
        <f>IFERROR(IF(AND(B86&lt;=RECSYr,GETPIVOTDATA("Sum of "&amp;B86,'RECS Data'!$B$179)&gt;0),GETPIVOTDATA("Sum of "&amp;B86,'RECS Data'!$B$179),#N/A)/1000,#N/A)</f>
        <v>#N/A</v>
      </c>
      <c r="N86" s="14">
        <f>IF($B86&gt;RECSYr,GETPIVOTDATA("HOUSEHOLDS",SqftTable!$A$7,"YEAR",B86),#N/A)/1000</f>
        <v>241.68100000000001</v>
      </c>
      <c r="P86" s="11" t="e">
        <f t="shared" si="2"/>
        <v>#N/A</v>
      </c>
      <c r="Q86" s="11">
        <f t="shared" si="8"/>
        <v>78.168905419275376</v>
      </c>
      <c r="S86" s="11" t="e">
        <f t="shared" si="6"/>
        <v>#N/A</v>
      </c>
      <c r="T86" s="11">
        <f t="shared" si="9"/>
        <v>46.260191074184561</v>
      </c>
      <c r="V86" s="15" t="e">
        <f t="shared" si="7"/>
        <v>#N/A</v>
      </c>
      <c r="W86" s="15">
        <f t="shared" si="10"/>
        <v>1689.7661597186404</v>
      </c>
    </row>
    <row r="87" spans="2:23" x14ac:dyDescent="0.2">
      <c r="B87" s="3">
        <v>2035</v>
      </c>
      <c r="C87" s="10" t="e">
        <f>IF($D87&gt;LastSEDSyr,#N/A,SEDSDataPivots!I73)</f>
        <v>#N/A</v>
      </c>
      <c r="D87" s="3">
        <f t="shared" si="11"/>
        <v>2035</v>
      </c>
      <c r="E87" s="10">
        <f>IF($E$4=0,#N/A,IF(B87&gt;=FirstNEMSYrPlot,GETPIVOTDATA("EQSTOCK",NEMSPriceFcast!$A$7,"YEAR",B87)*$D$9,#N/A))</f>
        <v>1202.2525815084798</v>
      </c>
      <c r="G87" s="11" t="e">
        <f>IF(G$16&lt;1,#N/A,IF($D87&gt;LastSEDSyr,#N/A,SEDSDataPivots!D73))/10^6</f>
        <v>#N/A</v>
      </c>
      <c r="H87" s="11">
        <f>IF(B87&gt;=FirstNEMSYrPlot,GETPIVOTDATA("CONSUMPTION",NEMSConsFcast!$A$9,"YEAR",B87)/10^9,#N/A)</f>
        <v>11.167076402999999</v>
      </c>
      <c r="J87" s="10" t="e">
        <f>IFERROR(IF(GETPIVOTDATA("Sum of "&amp;D87,'RECS Data'!$B$99)=0,#N/A,GETPIVOTDATA("Sum of "&amp;D87,'RECS Data'!$B$99)),#N/A)</f>
        <v>#N/A</v>
      </c>
      <c r="K87" s="11">
        <f>IF($B87&gt;RECSYr,GETPIVOTDATA("HOUSEHOLDS",HousingStockTable!$A$12,"YEAR",B87)/10^6,#N/A)</f>
        <v>144.314089</v>
      </c>
      <c r="M87" s="14" t="e">
        <f>IFERROR(IF(AND(B87&lt;=RECSYr,GETPIVOTDATA("Sum of "&amp;B87,'RECS Data'!$B$179)&gt;0),GETPIVOTDATA("Sum of "&amp;B87,'RECS Data'!$B$179),#N/A)/1000,#N/A)</f>
        <v>#N/A</v>
      </c>
      <c r="N87" s="14">
        <f>IF($B87&gt;RECSYr,GETPIVOTDATA("HOUSEHOLDS",SqftTable!$A$7,"YEAR",B87),#N/A)/1000</f>
        <v>244.453</v>
      </c>
      <c r="P87" s="11" t="e">
        <f t="shared" si="2"/>
        <v>#N/A</v>
      </c>
      <c r="Q87" s="11">
        <f t="shared" si="8"/>
        <v>77.380361684575362</v>
      </c>
      <c r="S87" s="11" t="e">
        <f t="shared" si="6"/>
        <v>#N/A</v>
      </c>
      <c r="T87" s="11">
        <f t="shared" si="9"/>
        <v>45.681895509566253</v>
      </c>
      <c r="V87" s="15" t="e">
        <f t="shared" si="7"/>
        <v>#N/A</v>
      </c>
      <c r="W87" s="15">
        <f t="shared" si="10"/>
        <v>1693.8955974007499</v>
      </c>
    </row>
    <row r="88" spans="2:23" x14ac:dyDescent="0.2">
      <c r="B88" s="3">
        <v>2036</v>
      </c>
      <c r="C88" s="10" t="e">
        <f>IF($D88&gt;LastSEDSyr,#N/A,SEDSDataPivots!I74)</f>
        <v>#N/A</v>
      </c>
      <c r="D88" s="3">
        <f t="shared" si="11"/>
        <v>2036</v>
      </c>
      <c r="E88" s="10">
        <f>IF($E$4=0,#N/A,IF(B88&gt;=FirstNEMSYrPlot,GETPIVOTDATA("EQSTOCK",NEMSPriceFcast!$A$7,"YEAR",B88)*$D$9,#N/A))</f>
        <v>1208.4488098953786</v>
      </c>
      <c r="G88" s="11" t="e">
        <f>IF(G$16&lt;1,#N/A,IF($D88&gt;LastSEDSyr,#N/A,SEDSDataPivots!D74))/10^6</f>
        <v>#N/A</v>
      </c>
      <c r="H88" s="11">
        <f>IF(B88&gt;=FirstNEMSYrPlot,GETPIVOTDATA("CONSUMPTION",NEMSConsFcast!$A$9,"YEAR",B88)/10^9,#N/A)</f>
        <v>11.158046667000001</v>
      </c>
      <c r="J88" s="10" t="e">
        <f>IFERROR(IF(GETPIVOTDATA("Sum of "&amp;D88,'RECS Data'!$B$99)=0,#N/A,GETPIVOTDATA("Sum of "&amp;D88,'RECS Data'!$B$99)),#N/A)</f>
        <v>#N/A</v>
      </c>
      <c r="K88" s="11">
        <f>IF($B88&gt;RECSYr,GETPIVOTDATA("HOUSEHOLDS",HousingStockTable!$A$12,"YEAR",B88)/10^6,#N/A)</f>
        <v>145.571507</v>
      </c>
      <c r="M88" s="14" t="e">
        <f>IFERROR(IF(AND(B88&lt;=RECSYr,GETPIVOTDATA("Sum of "&amp;B88,'RECS Data'!$B$179)&gt;0),GETPIVOTDATA("Sum of "&amp;B88,'RECS Data'!$B$179),#N/A)/1000,#N/A)</f>
        <v>#N/A</v>
      </c>
      <c r="N88" s="14">
        <f>IF($B88&gt;RECSYr,GETPIVOTDATA("HOUSEHOLDS",SqftTable!$A$7,"YEAR",B88),#N/A)/1000</f>
        <v>247.17400000000001</v>
      </c>
      <c r="P88" s="11" t="e">
        <f t="shared" si="2"/>
        <v>#N/A</v>
      </c>
      <c r="Q88" s="11">
        <f t="shared" si="8"/>
        <v>76.649935807836357</v>
      </c>
      <c r="S88" s="11" t="e">
        <f t="shared" si="6"/>
        <v>#N/A</v>
      </c>
      <c r="T88" s="11">
        <f t="shared" si="9"/>
        <v>45.142477230614872</v>
      </c>
      <c r="V88" s="15" t="e">
        <f t="shared" si="7"/>
        <v>#N/A</v>
      </c>
      <c r="W88" s="15">
        <f t="shared" si="10"/>
        <v>1697.9559056155131</v>
      </c>
    </row>
    <row r="89" spans="2:23" x14ac:dyDescent="0.2">
      <c r="B89" s="3">
        <v>2037</v>
      </c>
      <c r="C89" s="10" t="e">
        <f>IF($D89&gt;LastSEDSyr,#N/A,SEDSDataPivots!I75)</f>
        <v>#N/A</v>
      </c>
      <c r="D89" s="3">
        <f t="shared" si="11"/>
        <v>2037</v>
      </c>
      <c r="E89" s="10">
        <f>IF($E$4=0,#N/A,IF(B89&gt;=FirstNEMSYrPlot,GETPIVOTDATA("EQSTOCK",NEMSPriceFcast!$A$7,"YEAR",B89)*$D$9,#N/A))</f>
        <v>1221.8778104513704</v>
      </c>
      <c r="G89" s="11" t="e">
        <f>IF(G$16&lt;1,#N/A,IF($D89&gt;LastSEDSyr,#N/A,SEDSDataPivots!D75))/10^6</f>
        <v>#N/A</v>
      </c>
      <c r="H89" s="11">
        <f>IF(B89&gt;=FirstNEMSYrPlot,GETPIVOTDATA("CONSUMPTION",NEMSConsFcast!$A$9,"YEAR",B89)/10^9,#N/A)</f>
        <v>11.145063794</v>
      </c>
      <c r="J89" s="10" t="e">
        <f>IFERROR(IF(GETPIVOTDATA("Sum of "&amp;D89,'RECS Data'!$B$99)=0,#N/A,GETPIVOTDATA("Sum of "&amp;D89,'RECS Data'!$B$99)),#N/A)</f>
        <v>#N/A</v>
      </c>
      <c r="K89" s="11">
        <f>IF($B89&gt;RECSYr,GETPIVOTDATA("HOUSEHOLDS",HousingStockTable!$A$12,"YEAR",B89)/10^6,#N/A)</f>
        <v>146.76559700000001</v>
      </c>
      <c r="M89" s="14" t="e">
        <f>IFERROR(IF(AND(B89&lt;=RECSYr,GETPIVOTDATA("Sum of "&amp;B89,'RECS Data'!$B$179)&gt;0),GETPIVOTDATA("Sum of "&amp;B89,'RECS Data'!$B$179),#N/A)/1000,#N/A)</f>
        <v>#N/A</v>
      </c>
      <c r="N89" s="14">
        <f>IF($B89&gt;RECSYr,GETPIVOTDATA("HOUSEHOLDS",SqftTable!$A$7,"YEAR",B89),#N/A)/1000</f>
        <v>249.83099999999999</v>
      </c>
      <c r="P89" s="11" t="e">
        <f t="shared" si="2"/>
        <v>#N/A</v>
      </c>
      <c r="Q89" s="11">
        <f t="shared" si="8"/>
        <v>75.937849344897899</v>
      </c>
      <c r="S89" s="11" t="e">
        <f t="shared" si="6"/>
        <v>#N/A</v>
      </c>
      <c r="T89" s="11">
        <f t="shared" si="9"/>
        <v>44.610411814386524</v>
      </c>
      <c r="V89" s="15" t="e">
        <f t="shared" si="7"/>
        <v>#N/A</v>
      </c>
      <c r="W89" s="15">
        <f t="shared" si="10"/>
        <v>1702.244975026402</v>
      </c>
    </row>
    <row r="90" spans="2:23" x14ac:dyDescent="0.2">
      <c r="B90" s="3">
        <v>2038</v>
      </c>
      <c r="C90" s="10" t="e">
        <f>IF($D90&gt;LastSEDSyr,#N/A,SEDSDataPivots!I76)</f>
        <v>#N/A</v>
      </c>
      <c r="D90" s="3">
        <f t="shared" si="11"/>
        <v>2038</v>
      </c>
      <c r="E90" s="10">
        <f>IF($E$4=0,#N/A,IF(B90&gt;=FirstNEMSYrPlot,GETPIVOTDATA("EQSTOCK",NEMSPriceFcast!$A$7,"YEAR",B90)*$D$9,#N/A))</f>
        <v>1230.6999497531631</v>
      </c>
      <c r="G90" s="11" t="e">
        <f>IF(G$16&lt;1,#N/A,IF($D90&gt;LastSEDSyr,#N/A,SEDSDataPivots!D76))/10^6</f>
        <v>#N/A</v>
      </c>
      <c r="H90" s="11">
        <f>IF(B90&gt;=FirstNEMSYrPlot,GETPIVOTDATA("CONSUMPTION",NEMSConsFcast!$A$9,"YEAR",B90)/10^9,#N/A)</f>
        <v>11.131201271</v>
      </c>
      <c r="J90" s="10" t="e">
        <f>IFERROR(IF(GETPIVOTDATA("Sum of "&amp;D90,'RECS Data'!$B$99)=0,#N/A,GETPIVOTDATA("Sum of "&amp;D90,'RECS Data'!$B$99)),#N/A)</f>
        <v>#N/A</v>
      </c>
      <c r="K90" s="11">
        <f>IF($B90&gt;RECSYr,GETPIVOTDATA("HOUSEHOLDS",HousingStockTable!$A$12,"YEAR",B90)/10^6,#N/A)</f>
        <v>147.90639100000001</v>
      </c>
      <c r="M90" s="14" t="e">
        <f>IFERROR(IF(AND(B90&lt;=RECSYr,GETPIVOTDATA("Sum of "&amp;B90,'RECS Data'!$B$179)&gt;0),GETPIVOTDATA("Sum of "&amp;B90,'RECS Data'!$B$179),#N/A)/1000,#N/A)</f>
        <v>#N/A</v>
      </c>
      <c r="N90" s="14">
        <f>IF($B90&gt;RECSYr,GETPIVOTDATA("HOUSEHOLDS",SqftTable!$A$7,"YEAR",B90),#N/A)/1000</f>
        <v>252.41399999999999</v>
      </c>
      <c r="P90" s="11" t="e">
        <f t="shared" si="2"/>
        <v>#N/A</v>
      </c>
      <c r="Q90" s="11">
        <f t="shared" si="8"/>
        <v>75.258419840695055</v>
      </c>
      <c r="S90" s="11" t="e">
        <f t="shared" si="6"/>
        <v>#N/A</v>
      </c>
      <c r="T90" s="11">
        <f t="shared" si="9"/>
        <v>44.098985282115891</v>
      </c>
      <c r="V90" s="15" t="e">
        <f t="shared" si="7"/>
        <v>#N/A</v>
      </c>
      <c r="W90" s="15">
        <f t="shared" si="10"/>
        <v>1706.5793999395196</v>
      </c>
    </row>
    <row r="91" spans="2:23" x14ac:dyDescent="0.2">
      <c r="B91" s="3">
        <v>2039</v>
      </c>
      <c r="C91" s="10" t="e">
        <f>IF($D91&gt;LastSEDSyr,#N/A,SEDSDataPivots!I77)</f>
        <v>#N/A</v>
      </c>
      <c r="D91" s="3">
        <v>2039</v>
      </c>
      <c r="E91" s="10">
        <f>IF($E$4=0,#N/A,IF(B91&gt;=FirstNEMSYrPlot,GETPIVOTDATA("EQSTOCK",NEMSPriceFcast!$A$7,"YEAR",B91)*$D$9,#N/A))</f>
        <v>1235.9978401954918</v>
      </c>
      <c r="G91" s="11" t="e">
        <f>IF(G$16&lt;1,#N/A,IF($D91&gt;LastSEDSyr,#N/A,SEDSDataPivots!D77))/10^6</f>
        <v>#N/A</v>
      </c>
      <c r="H91" s="11">
        <f>IF(B91&gt;=FirstNEMSYrPlot,GETPIVOTDATA("CONSUMPTION",NEMSConsFcast!$A$9,"YEAR",B91)/10^9,#N/A)</f>
        <v>11.123767822</v>
      </c>
      <c r="J91" s="10" t="e">
        <f>IFERROR(IF(GETPIVOTDATA("Sum of "&amp;D91,'RECS Data'!$B$99)=0,#N/A,GETPIVOTDATA("Sum of "&amp;D91,'RECS Data'!$B$99)),#N/A)</f>
        <v>#N/A</v>
      </c>
      <c r="K91" s="11">
        <f>IF($B91&gt;RECSYr,GETPIVOTDATA("HOUSEHOLDS",HousingStockTable!$A$12,"YEAR",B91)/10^6,#N/A)</f>
        <v>148.98797099999999</v>
      </c>
      <c r="M91" s="14" t="e">
        <f>IFERROR(IF(AND(B91&lt;=RECSYr,GETPIVOTDATA("Sum of "&amp;B91,'RECS Data'!$B$179)&gt;0),GETPIVOTDATA("Sum of "&amp;B91,'RECS Data'!$B$179),#N/A)/1000,#N/A)</f>
        <v>#N/A</v>
      </c>
      <c r="N91" s="14">
        <f>IF($B91&gt;RECSYr,GETPIVOTDATA("HOUSEHOLDS",SqftTable!$A$7,"YEAR",B91),#N/A)/1000</f>
        <v>254.91900000000001</v>
      </c>
      <c r="P91" s="11" t="e">
        <f t="shared" si="2"/>
        <v>#N/A</v>
      </c>
      <c r="Q91" s="11">
        <f t="shared" si="8"/>
        <v>74.662187472839676</v>
      </c>
      <c r="S91" s="11" t="e">
        <f t="shared" si="6"/>
        <v>#N/A</v>
      </c>
      <c r="T91" s="11">
        <f t="shared" si="9"/>
        <v>43.636479909304519</v>
      </c>
      <c r="V91" s="15" t="e">
        <f t="shared" si="7"/>
        <v>#N/A</v>
      </c>
      <c r="W91" s="15">
        <f t="shared" si="10"/>
        <v>1711.0039037983813</v>
      </c>
    </row>
    <row r="92" spans="2:23" x14ac:dyDescent="0.2">
      <c r="B92" s="3">
        <v>2040</v>
      </c>
      <c r="C92" s="10" t="e">
        <f>IF($D92&gt;LastSEDSyr,#N/A,SEDSDataPivots!I78)</f>
        <v>#N/A</v>
      </c>
      <c r="D92" s="3">
        <v>2040</v>
      </c>
      <c r="E92" s="10">
        <f>IF($E$4=0,#N/A,IF(B92&gt;=FirstNEMSYrPlot,GETPIVOTDATA("EQSTOCK",NEMSPriceFcast!$A$7,"YEAR",B92)*$D$9,#N/A))</f>
        <v>1244.1750189216966</v>
      </c>
      <c r="G92" s="11" t="e">
        <f>IF(G$16&lt;1,#N/A,IF($D92&gt;LastSEDSyr,#N/A,SEDSDataPivots!D78))/10^6</f>
        <v>#N/A</v>
      </c>
      <c r="H92" s="11">
        <f>IF(B92&gt;=FirstNEMSYrPlot,GETPIVOTDATA("CONSUMPTION",NEMSConsFcast!$A$9,"YEAR",B92)/10^9,#N/A)</f>
        <v>11.111928389999999</v>
      </c>
      <c r="J92" s="10" t="e">
        <f>IFERROR(IF(GETPIVOTDATA("Sum of "&amp;D92,'RECS Data'!$B$99)=0,#N/A,GETPIVOTDATA("Sum of "&amp;D92,'RECS Data'!$B$99)),#N/A)</f>
        <v>#N/A</v>
      </c>
      <c r="K92" s="11">
        <f>IF($B92&gt;RECSYr,GETPIVOTDATA("HOUSEHOLDS",HousingStockTable!$A$12,"YEAR",B92)/10^6,#N/A)</f>
        <v>150.024224</v>
      </c>
      <c r="M92" s="14" t="e">
        <f>IFERROR(IF(AND(B92&lt;=RECSYr,GETPIVOTDATA("Sum of "&amp;B92,'RECS Data'!$B$179)&gt;0),GETPIVOTDATA("Sum of "&amp;B92,'RECS Data'!$B$179),#N/A)/1000,#N/A)</f>
        <v>#N/A</v>
      </c>
      <c r="N92" s="14">
        <f>IF($B92&gt;RECSYr,GETPIVOTDATA("HOUSEHOLDS",SqftTable!$A$7,"YEAR",B92),#N/A)/1000</f>
        <v>257.35700000000003</v>
      </c>
      <c r="P92" s="11" t="e">
        <f t="shared" si="2"/>
        <v>#N/A</v>
      </c>
      <c r="Q92" s="11">
        <f t="shared" si="8"/>
        <v>74.067561182652724</v>
      </c>
      <c r="S92" s="11" t="e">
        <f t="shared" si="6"/>
        <v>#N/A</v>
      </c>
      <c r="T92" s="11">
        <f t="shared" si="9"/>
        <v>43.177097922341332</v>
      </c>
      <c r="V92" s="15" t="e">
        <f t="shared" si="7"/>
        <v>#N/A</v>
      </c>
      <c r="W92" s="15">
        <f t="shared" si="10"/>
        <v>1715.4363018068336</v>
      </c>
    </row>
    <row r="93" spans="2:23" x14ac:dyDescent="0.2">
      <c r="B93" s="3">
        <v>2041</v>
      </c>
      <c r="C93" s="10" t="e">
        <f>IF($D93&gt;LastSEDSyr,#N/A,SEDSDataPivots!I79)</f>
        <v>#N/A</v>
      </c>
      <c r="D93" s="3">
        <v>2041</v>
      </c>
      <c r="E93" s="10">
        <f>IF($E$4=0,#N/A,IF(B93&gt;=FirstNEMSYrPlot,GETPIVOTDATA("EQSTOCK",NEMSPriceFcast!$A$7,"YEAR",B93)*$D$9,#N/A))</f>
        <v>1249.9566297957169</v>
      </c>
      <c r="G93" s="11" t="e">
        <f>IF(G$16&lt;1,#N/A,IF($D93&gt;LastSEDSyr,#N/A,SEDSDataPivots!D79))/10^6</f>
        <v>#N/A</v>
      </c>
      <c r="H93" s="11">
        <f>IF(B93&gt;=FirstNEMSYrPlot,GETPIVOTDATA("CONSUMPTION",NEMSConsFcast!$A$9,"YEAR",B93)/10^9,#N/A)</f>
        <v>11.108266612</v>
      </c>
      <c r="J93" s="10" t="e">
        <f>IFERROR(IF(GETPIVOTDATA("Sum of "&amp;D93,'RECS Data'!$B$99)=0,#N/A,GETPIVOTDATA("Sum of "&amp;D93,'RECS Data'!$B$99)),#N/A)</f>
        <v>#N/A</v>
      </c>
      <c r="K93" s="11">
        <f>IF($B93&gt;RECSYr,GETPIVOTDATA("HOUSEHOLDS",HousingStockTable!$A$12,"YEAR",B93)/10^6,#N/A)</f>
        <v>151.00626299999999</v>
      </c>
      <c r="M93" s="14" t="e">
        <f>IFERROR(IF(AND(B93&lt;=RECSYr,GETPIVOTDATA("Sum of "&amp;B93,'RECS Data'!$B$179)&gt;0),GETPIVOTDATA("Sum of "&amp;B93,'RECS Data'!$B$179),#N/A)/1000,#N/A)</f>
        <v>#N/A</v>
      </c>
      <c r="N93" s="14">
        <f>IF($B93&gt;RECSYr,GETPIVOTDATA("HOUSEHOLDS",SqftTable!$A$7,"YEAR",B93),#N/A)/1000</f>
        <v>259.72300000000001</v>
      </c>
      <c r="P93" s="11" t="e">
        <f t="shared" si="2"/>
        <v>#N/A</v>
      </c>
      <c r="Q93" s="11">
        <f t="shared" si="8"/>
        <v>73.56162844715918</v>
      </c>
      <c r="S93" s="11" t="e">
        <f t="shared" si="6"/>
        <v>#N/A</v>
      </c>
      <c r="T93" s="11">
        <f t="shared" si="9"/>
        <v>42.76966850067187</v>
      </c>
      <c r="V93" s="15" t="e">
        <f t="shared" si="7"/>
        <v>#N/A</v>
      </c>
      <c r="W93" s="15">
        <f t="shared" si="10"/>
        <v>1719.9485295520492</v>
      </c>
    </row>
    <row r="94" spans="2:23" x14ac:dyDescent="0.2">
      <c r="B94" s="3">
        <v>2042</v>
      </c>
      <c r="C94" s="10" t="e">
        <f>IF($D94&gt;LastSEDSyr,#N/A,SEDSDataPivots!I80)</f>
        <v>#N/A</v>
      </c>
      <c r="D94" s="3">
        <v>2042</v>
      </c>
      <c r="E94" s="10">
        <f>IF($E$4=0,#N/A,IF(B94&gt;=FirstNEMSYrPlot,GETPIVOTDATA("EQSTOCK",NEMSPriceFcast!$A$7,"YEAR",B94)*$D$9,#N/A))</f>
        <v>1255.6691377509251</v>
      </c>
      <c r="G94" s="11" t="e">
        <f>IF(G$16&lt;1,#N/A,IF($D94&gt;LastSEDSyr,#N/A,SEDSDataPivots!D80))/10^6</f>
        <v>#N/A</v>
      </c>
      <c r="H94" s="11">
        <f>IF(B94&gt;=FirstNEMSYrPlot,GETPIVOTDATA("CONSUMPTION",NEMSConsFcast!$A$9,"YEAR",B94)/10^9,#N/A)</f>
        <v>11.109853782</v>
      </c>
      <c r="J94" s="10" t="e">
        <f>IFERROR(IF(GETPIVOTDATA("Sum of "&amp;D94,'RECS Data'!$B$99)=0,#N/A,GETPIVOTDATA("Sum of "&amp;D94,'RECS Data'!$B$99)),#N/A)</f>
        <v>#N/A</v>
      </c>
      <c r="K94" s="11">
        <f>IF($B94&gt;RECSYr,GETPIVOTDATA("HOUSEHOLDS",HousingStockTable!$A$12,"YEAR",B94)/10^6,#N/A)</f>
        <v>151.95169999999999</v>
      </c>
      <c r="M94" s="14" t="e">
        <f>IFERROR(IF(AND(B94&lt;=RECSYr,GETPIVOTDATA("Sum of "&amp;B94,'RECS Data'!$B$179)&gt;0),GETPIVOTDATA("Sum of "&amp;B94,'RECS Data'!$B$179),#N/A)/1000,#N/A)</f>
        <v>#N/A</v>
      </c>
      <c r="N94" s="14">
        <f>IF($B94&gt;RECSYr,GETPIVOTDATA("HOUSEHOLDS",SqftTable!$A$7,"YEAR",B94),#N/A)/1000</f>
        <v>262.036</v>
      </c>
      <c r="P94" s="11" t="e">
        <f t="shared" si="2"/>
        <v>#N/A</v>
      </c>
      <c r="Q94" s="11">
        <f t="shared" si="8"/>
        <v>73.11437635775053</v>
      </c>
      <c r="S94" s="11" t="e">
        <f t="shared" si="6"/>
        <v>#N/A</v>
      </c>
      <c r="T94" s="11">
        <f t="shared" si="9"/>
        <v>42.398196362331895</v>
      </c>
      <c r="V94" s="15" t="e">
        <f t="shared" si="7"/>
        <v>#N/A</v>
      </c>
      <c r="W94" s="15">
        <f t="shared" si="10"/>
        <v>1724.4690253547674</v>
      </c>
    </row>
    <row r="95" spans="2:23" x14ac:dyDescent="0.2">
      <c r="B95" s="3">
        <v>2043</v>
      </c>
      <c r="C95" s="10" t="e">
        <f>IF($D95&gt;LastSEDSyr,#N/A,SEDSDataPivots!I81)</f>
        <v>#N/A</v>
      </c>
      <c r="D95" s="3">
        <v>2043</v>
      </c>
      <c r="E95" s="10">
        <f>IF($E$4=0,#N/A,IF(B95&gt;=FirstNEMSYrPlot,GETPIVOTDATA("EQSTOCK",NEMSPriceFcast!$A$7,"YEAR",B95)*$D$9,#N/A))</f>
        <v>1259.2164209166585</v>
      </c>
      <c r="G95" s="11" t="e">
        <f>IF(G$16&lt;1,#N/A,IF($D95&gt;LastSEDSyr,#N/A,SEDSDataPivots!D81))/10^6</f>
        <v>#N/A</v>
      </c>
      <c r="H95" s="11">
        <f>IF(B95&gt;=FirstNEMSYrPlot,GETPIVOTDATA("CONSUMPTION",NEMSConsFcast!$A$9,"YEAR",B95)/10^9,#N/A)</f>
        <v>11.115802888999999</v>
      </c>
      <c r="J95" s="10" t="e">
        <f>IFERROR(IF(GETPIVOTDATA("Sum of "&amp;D95,'RECS Data'!$B$99)=0,#N/A,GETPIVOTDATA("Sum of "&amp;D95,'RECS Data'!$B$99)),#N/A)</f>
        <v>#N/A</v>
      </c>
      <c r="K95" s="11">
        <f>IF($B95&gt;RECSYr,GETPIVOTDATA("HOUSEHOLDS",HousingStockTable!$A$12,"YEAR",B95)/10^6,#N/A)</f>
        <v>152.86140499999999</v>
      </c>
      <c r="M95" s="14" t="e">
        <f>IFERROR(IF(AND(B95&lt;=RECSYr,GETPIVOTDATA("Sum of "&amp;B95,'RECS Data'!$B$179)&gt;0),GETPIVOTDATA("Sum of "&amp;B95,'RECS Data'!$B$179),#N/A)/1000,#N/A)</f>
        <v>#N/A</v>
      </c>
      <c r="N95" s="14">
        <f>IF($B95&gt;RECSYr,GETPIVOTDATA("HOUSEHOLDS",SqftTable!$A$7,"YEAR",B95),#N/A)/1000</f>
        <v>264.28699999999998</v>
      </c>
      <c r="P95" s="11" t="e">
        <f t="shared" si="2"/>
        <v>#N/A</v>
      </c>
      <c r="Q95" s="11">
        <f t="shared" si="8"/>
        <v>72.718178202012467</v>
      </c>
      <c r="S95" s="11" t="e">
        <f t="shared" si="6"/>
        <v>#N/A</v>
      </c>
      <c r="T95" s="11">
        <f t="shared" si="9"/>
        <v>42.05959010091302</v>
      </c>
      <c r="V95" s="15" t="e">
        <f t="shared" si="7"/>
        <v>#N/A</v>
      </c>
      <c r="W95" s="15">
        <f t="shared" si="10"/>
        <v>1728.9321657091928</v>
      </c>
    </row>
    <row r="96" spans="2:23" x14ac:dyDescent="0.2">
      <c r="B96" s="3">
        <v>2044</v>
      </c>
      <c r="C96" s="10" t="e">
        <f>IF($D96&gt;LastSEDSyr,#N/A,SEDSDataPivots!I82)</f>
        <v>#N/A</v>
      </c>
      <c r="D96" s="3">
        <v>2044</v>
      </c>
      <c r="E96" s="10">
        <f>IF($E$4=0,#N/A,IF(B96&gt;=FirstNEMSYrPlot,GETPIVOTDATA("EQSTOCK",NEMSPriceFcast!$A$7,"YEAR",B96)*$D$9,#N/A))</f>
        <v>1263.0631500639149</v>
      </c>
      <c r="G96" s="11" t="e">
        <f>IF(G$16&lt;1,#N/A,IF($D96&gt;LastSEDSyr,#N/A,SEDSDataPivots!D82))/10^6</f>
        <v>#N/A</v>
      </c>
      <c r="H96" s="11">
        <f>IF(B96&gt;=FirstNEMSYrPlot,GETPIVOTDATA("CONSUMPTION",NEMSConsFcast!$A$9,"YEAR",B96)/10^9,#N/A)</f>
        <v>11.124060322</v>
      </c>
      <c r="J96" s="10" t="e">
        <f>IFERROR(IF(GETPIVOTDATA("Sum of "&amp;D96,'RECS Data'!$B$99)=0,#N/A,GETPIVOTDATA("Sum of "&amp;D96,'RECS Data'!$B$99)),#N/A)</f>
        <v>#N/A</v>
      </c>
      <c r="K96" s="11">
        <f>IF($B96&gt;RECSYr,GETPIVOTDATA("HOUSEHOLDS",HousingStockTable!$A$12,"YEAR",B96)/10^6,#N/A)</f>
        <v>153.748458</v>
      </c>
      <c r="M96" s="14" t="e">
        <f>IFERROR(IF(AND(B96&lt;=RECSYr,GETPIVOTDATA("Sum of "&amp;B96,'RECS Data'!$B$179)&gt;0),GETPIVOTDATA("Sum of "&amp;B96,'RECS Data'!$B$179),#N/A)/1000,#N/A)</f>
        <v>#N/A</v>
      </c>
      <c r="N96" s="14">
        <f>IF($B96&gt;RECSYr,GETPIVOTDATA("HOUSEHOLDS",SqftTable!$A$7,"YEAR",B96),#N/A)/1000</f>
        <v>266.50299999999999</v>
      </c>
      <c r="P96" s="11" t="e">
        <f t="shared" si="2"/>
        <v>#N/A</v>
      </c>
      <c r="Q96" s="11">
        <f t="shared" si="8"/>
        <v>72.352337491410808</v>
      </c>
      <c r="S96" s="11" t="e">
        <f t="shared" si="6"/>
        <v>#N/A</v>
      </c>
      <c r="T96" s="11">
        <f t="shared" si="9"/>
        <v>41.740844650904499</v>
      </c>
      <c r="V96" s="15" t="e">
        <f t="shared" si="7"/>
        <v>#N/A</v>
      </c>
      <c r="W96" s="15">
        <f t="shared" si="10"/>
        <v>1733.3702299635422</v>
      </c>
    </row>
    <row r="97" spans="2:23" x14ac:dyDescent="0.2">
      <c r="B97" s="3">
        <v>2045</v>
      </c>
      <c r="C97" s="10" t="e">
        <f>IF($D97&gt;LastSEDSyr,#N/A,SEDSDataPivots!I83)</f>
        <v>#N/A</v>
      </c>
      <c r="D97" s="3">
        <v>2045</v>
      </c>
      <c r="E97" s="10">
        <f>IF($E$4=0,#N/A,IF(B97&gt;=FirstNEMSYrPlot,GETPIVOTDATA("EQSTOCK",NEMSPriceFcast!$A$7,"YEAR",B97)*$D$9,#N/A))</f>
        <v>1269.3284813696271</v>
      </c>
      <c r="G97" s="11" t="e">
        <f>IF(G$16&lt;1,#N/A,IF($D97&gt;LastSEDSyr,#N/A,SEDSDataPivots!D83))/10^6</f>
        <v>#N/A</v>
      </c>
      <c r="H97" s="11">
        <f>IF(B97&gt;=FirstNEMSYrPlot,GETPIVOTDATA("CONSUMPTION",NEMSConsFcast!$A$9,"YEAR",B97)/10^9,#N/A)</f>
        <v>11.134093284</v>
      </c>
      <c r="J97" s="10" t="e">
        <f>IFERROR(IF(GETPIVOTDATA("Sum of "&amp;D97,'RECS Data'!$B$99)=0,#N/A,GETPIVOTDATA("Sum of "&amp;D97,'RECS Data'!$B$99)),#N/A)</f>
        <v>#N/A</v>
      </c>
      <c r="K97" s="11">
        <f>IF($B97&gt;RECSYr,GETPIVOTDATA("HOUSEHOLDS",HousingStockTable!$A$12,"YEAR",B97)/10^6,#N/A)</f>
        <v>154.637618</v>
      </c>
      <c r="M97" s="14" t="e">
        <f>IFERROR(IF(AND(B97&lt;=RECSYr,GETPIVOTDATA("Sum of "&amp;B97,'RECS Data'!$B$179)&gt;0),GETPIVOTDATA("Sum of "&amp;B97,'RECS Data'!$B$179),#N/A)/1000,#N/A)</f>
        <v>#N/A</v>
      </c>
      <c r="N97" s="14">
        <f>IF($B97&gt;RECSYr,GETPIVOTDATA("HOUSEHOLDS",SqftTable!$A$7,"YEAR",B97),#N/A)/1000</f>
        <v>268.71499999999997</v>
      </c>
      <c r="P97" s="11" t="e">
        <f t="shared" si="2"/>
        <v>#N/A</v>
      </c>
      <c r="Q97" s="11">
        <f t="shared" si="8"/>
        <v>72.001194974433716</v>
      </c>
      <c r="S97" s="11" t="e">
        <f t="shared" si="6"/>
        <v>#N/A</v>
      </c>
      <c r="T97" s="11">
        <f t="shared" si="9"/>
        <v>41.434580443964798</v>
      </c>
      <c r="V97" s="15" t="e">
        <f t="shared" si="7"/>
        <v>#N/A</v>
      </c>
      <c r="W97" s="15">
        <f t="shared" si="10"/>
        <v>1737.7078325145956</v>
      </c>
    </row>
    <row r="98" spans="2:23" x14ac:dyDescent="0.2">
      <c r="B98" s="3">
        <v>2046</v>
      </c>
      <c r="C98" s="10" t="e">
        <f>IF($D98&gt;LastSEDSyr,#N/A,SEDSDataPivots!I84)</f>
        <v>#N/A</v>
      </c>
      <c r="D98" s="3">
        <v>2046</v>
      </c>
      <c r="E98" s="10">
        <f>IF($E$4=0,#N/A,IF(B98&gt;=FirstNEMSYrPlot,GETPIVOTDATA("EQSTOCK",NEMSPriceFcast!$A$7,"YEAR",B98)*$D$9,#N/A))</f>
        <v>1275.708984206693</v>
      </c>
      <c r="G98" s="11" t="e">
        <f>IF(G$16&lt;1,#N/A,IF($D98&gt;LastSEDSyr,#N/A,SEDSDataPivots!D84))/10^6</f>
        <v>#N/A</v>
      </c>
      <c r="H98" s="11">
        <f>IF(B98&gt;=FirstNEMSYrPlot,GETPIVOTDATA("CONSUMPTION",NEMSConsFcast!$A$9,"YEAR",B98)/10^9,#N/A)</f>
        <v>11.149921881999999</v>
      </c>
      <c r="J98" s="10" t="e">
        <f>IFERROR(IF(GETPIVOTDATA("Sum of "&amp;D98,'RECS Data'!$B$99)=0,#N/A,GETPIVOTDATA("Sum of "&amp;D98,'RECS Data'!$B$99)),#N/A)</f>
        <v>#N/A</v>
      </c>
      <c r="K98" s="11">
        <f>IF($B98&gt;RECSYr,GETPIVOTDATA("HOUSEHOLDS",HousingStockTable!$A$12,"YEAR",B98)/10^6,#N/A)</f>
        <v>155.53192799999999</v>
      </c>
      <c r="M98" s="14" t="e">
        <f>IFERROR(IF(AND(B98&lt;=RECSYr,GETPIVOTDATA("Sum of "&amp;B98,'RECS Data'!$B$179)&gt;0),GETPIVOTDATA("Sum of "&amp;B98,'RECS Data'!$B$179),#N/A)/1000,#N/A)</f>
        <v>#N/A</v>
      </c>
      <c r="N98" s="14">
        <f>IF($B98&gt;RECSYr,GETPIVOTDATA("HOUSEHOLDS",SqftTable!$A$7,"YEAR",B98),#N/A)/1000</f>
        <v>270.93099999999998</v>
      </c>
      <c r="P98" s="11" t="e">
        <f t="shared" si="2"/>
        <v>#N/A</v>
      </c>
      <c r="Q98" s="11">
        <f t="shared" si="8"/>
        <v>71.688958179699284</v>
      </c>
      <c r="S98" s="11" t="e">
        <f t="shared" si="6"/>
        <v>#N/A</v>
      </c>
      <c r="T98" s="11">
        <f t="shared" si="9"/>
        <v>41.154101531386218</v>
      </c>
      <c r="V98" s="15" t="e">
        <f t="shared" si="7"/>
        <v>#N/A</v>
      </c>
      <c r="W98" s="15">
        <f t="shared" si="10"/>
        <v>1741.9638750957938</v>
      </c>
    </row>
    <row r="99" spans="2:23" x14ac:dyDescent="0.2">
      <c r="B99" s="3">
        <v>2047</v>
      </c>
      <c r="C99" s="10" t="e">
        <f>IF($D99&gt;LastSEDSyr,#N/A,SEDSDataPivots!I85)</f>
        <v>#N/A</v>
      </c>
      <c r="D99" s="3">
        <v>2047</v>
      </c>
      <c r="E99" s="10">
        <f>IF($E$4=0,#N/A,IF(B99&gt;=FirstNEMSYrPlot,GETPIVOTDATA("EQSTOCK",NEMSPriceFcast!$A$7,"YEAR",B99)*$D$9,#N/A))</f>
        <v>1281.2832863242747</v>
      </c>
      <c r="G99" s="11" t="e">
        <f>IF(G$16&lt;1,#N/A,IF($D99&gt;LastSEDSyr,#N/A,SEDSDataPivots!D85))/10^6</f>
        <v>#N/A</v>
      </c>
      <c r="H99" s="11">
        <f>IF(B99&gt;=FirstNEMSYrPlot,GETPIVOTDATA("CONSUMPTION",NEMSConsFcast!$A$9,"YEAR",B99)/10^9,#N/A)</f>
        <v>11.165702826</v>
      </c>
      <c r="J99" s="10" t="e">
        <f>IFERROR(IF(GETPIVOTDATA("Sum of "&amp;D99,'RECS Data'!$B$99)=0,#N/A,GETPIVOTDATA("Sum of "&amp;D99,'RECS Data'!$B$99)),#N/A)</f>
        <v>#N/A</v>
      </c>
      <c r="K99" s="11">
        <f>IF($B99&gt;RECSYr,GETPIVOTDATA("HOUSEHOLDS",HousingStockTable!$A$12,"YEAR",B99)/10^6,#N/A)</f>
        <v>156.423767</v>
      </c>
      <c r="M99" s="14" t="e">
        <f>IFERROR(IF(AND(B99&lt;=RECSYr,GETPIVOTDATA("Sum of "&amp;B99,'RECS Data'!$B$179)&gt;0),GETPIVOTDATA("Sum of "&amp;B99,'RECS Data'!$B$179),#N/A)/1000,#N/A)</f>
        <v>#N/A</v>
      </c>
      <c r="N99" s="14">
        <f>IF($B99&gt;RECSYr,GETPIVOTDATA("HOUSEHOLDS",SqftTable!$A$7,"YEAR",B99),#N/A)/1000</f>
        <v>273.14400000000001</v>
      </c>
      <c r="P99" s="11" t="e">
        <f t="shared" si="2"/>
        <v>#N/A</v>
      </c>
      <c r="Q99" s="11">
        <f t="shared" si="8"/>
        <v>71.381114520787634</v>
      </c>
      <c r="S99" s="11" t="e">
        <f t="shared" si="6"/>
        <v>#N/A</v>
      </c>
      <c r="T99" s="11">
        <f t="shared" si="9"/>
        <v>40.878448093313416</v>
      </c>
      <c r="V99" s="15" t="e">
        <f t="shared" si="7"/>
        <v>#N/A</v>
      </c>
      <c r="W99" s="15">
        <f t="shared" si="10"/>
        <v>1746.1796582356951</v>
      </c>
    </row>
    <row r="100" spans="2:23" x14ac:dyDescent="0.2">
      <c r="B100" s="3">
        <v>2048</v>
      </c>
      <c r="C100" s="10" t="e">
        <f>IF($D100&gt;LastSEDSyr,#N/A,SEDSDataPivots!I86)</f>
        <v>#N/A</v>
      </c>
      <c r="D100" s="3">
        <v>2048</v>
      </c>
      <c r="E100" s="10">
        <f>IF($E$4=0,#N/A,IF(B100&gt;=FirstNEMSYrPlot,GETPIVOTDATA("EQSTOCK",NEMSPriceFcast!$A$7,"YEAR",B100)*$D$9,#N/A))</f>
        <v>1286.1665592537263</v>
      </c>
      <c r="G100" s="11" t="e">
        <f>IF(G$16&lt;1,#N/A,IF($D100&gt;LastSEDSyr,#N/A,SEDSDataPivots!D86))/10^6</f>
        <v>#N/A</v>
      </c>
      <c r="H100" s="11">
        <f>IF(B100&gt;=FirstNEMSYrPlot,GETPIVOTDATA("CONSUMPTION",NEMSConsFcast!$A$9,"YEAR",B100)/10^9,#N/A)</f>
        <v>11.184945489</v>
      </c>
      <c r="J100" s="10" t="e">
        <f>IFERROR(IF(GETPIVOTDATA("Sum of "&amp;D100,'RECS Data'!$B$99)=0,#N/A,GETPIVOTDATA("Sum of "&amp;D100,'RECS Data'!$B$99)),#N/A)</f>
        <v>#N/A</v>
      </c>
      <c r="K100" s="11">
        <f>IF($B100&gt;RECSYr,GETPIVOTDATA("HOUSEHOLDS",HousingStockTable!$A$12,"YEAR",B100)/10^6,#N/A)</f>
        <v>157.31463299999999</v>
      </c>
      <c r="M100" s="14" t="e">
        <f>IFERROR(IF(AND(B100&lt;=RECSYr,GETPIVOTDATA("Sum of "&amp;B100,'RECS Data'!$B$179)&gt;0),GETPIVOTDATA("Sum of "&amp;B100,'RECS Data'!$B$179),#N/A)/1000,#N/A)</f>
        <v>#N/A</v>
      </c>
      <c r="N100" s="14">
        <f>IF($B100&gt;RECSYr,GETPIVOTDATA("HOUSEHOLDS",SqftTable!$A$7,"YEAR",B100),#N/A)/1000</f>
        <v>275.35199999999998</v>
      </c>
      <c r="P100" s="11" t="e">
        <f t="shared" si="2"/>
        <v>#N/A</v>
      </c>
      <c r="Q100" s="11">
        <f t="shared" si="8"/>
        <v>71.099205939729728</v>
      </c>
      <c r="S100" s="11" t="e">
        <f t="shared" si="6"/>
        <v>#N/A</v>
      </c>
      <c r="T100" s="11">
        <f t="shared" si="9"/>
        <v>40.620534766408099</v>
      </c>
      <c r="V100" s="15" t="e">
        <f t="shared" si="7"/>
        <v>#N/A</v>
      </c>
      <c r="W100" s="15">
        <f t="shared" si="10"/>
        <v>1750.3266844858611</v>
      </c>
    </row>
    <row r="101" spans="2:23" x14ac:dyDescent="0.2">
      <c r="B101" s="3">
        <v>2049</v>
      </c>
      <c r="C101" s="10" t="e">
        <f>IF($D101&gt;LastSEDSyr,#N/A,SEDSDataPivots!I87)</f>
        <v>#N/A</v>
      </c>
      <c r="D101" s="3">
        <v>2049</v>
      </c>
      <c r="E101" s="10">
        <f>IF($E$4=0,#N/A,IF(B101&gt;=FirstNEMSYrPlot,GETPIVOTDATA("EQSTOCK",NEMSPriceFcast!$A$7,"YEAR",B101)*$D$9,#N/A))</f>
        <v>1291.1880380208038</v>
      </c>
      <c r="G101" s="11" t="e">
        <f>IF(G$16&lt;1,#N/A,IF($D101&gt;LastSEDSyr,#N/A,SEDSDataPivots!D87))/10^6</f>
        <v>#N/A</v>
      </c>
      <c r="H101" s="11">
        <f>IF(B101&gt;=FirstNEMSYrPlot,GETPIVOTDATA("CONSUMPTION",NEMSConsFcast!$A$9,"YEAR",B101)/10^9,#N/A)</f>
        <v>11.205851771000001</v>
      </c>
      <c r="J101" s="10" t="e">
        <f>IFERROR(IF(GETPIVOTDATA("Sum of "&amp;D101,'RECS Data'!$B$99)=0,#N/A,GETPIVOTDATA("Sum of "&amp;D101,'RECS Data'!$B$99)),#N/A)</f>
        <v>#N/A</v>
      </c>
      <c r="K101" s="11">
        <f>IF($B101&gt;RECSYr,GETPIVOTDATA("HOUSEHOLDS",HousingStockTable!$A$12,"YEAR",B101)/10^6,#N/A)</f>
        <v>158.206265</v>
      </c>
      <c r="M101" s="14" t="e">
        <f>IFERROR(IF(AND(B101&lt;=RECSYr,GETPIVOTDATA("Sum of "&amp;B101,'RECS Data'!$B$179)&gt;0),GETPIVOTDATA("Sum of "&amp;B101,'RECS Data'!$B$179),#N/A)/1000,#N/A)</f>
        <v>#N/A</v>
      </c>
      <c r="N101" s="14">
        <f>IF($B101&gt;RECSYr,GETPIVOTDATA("HOUSEHOLDS",SqftTable!$A$7,"YEAR",B101),#N/A)/1000</f>
        <v>277.56099999999998</v>
      </c>
      <c r="P101" s="11" t="e">
        <f t="shared" si="2"/>
        <v>#N/A</v>
      </c>
      <c r="Q101" s="11">
        <f t="shared" si="8"/>
        <v>70.83064486099839</v>
      </c>
      <c r="S101" s="11" t="e">
        <f t="shared" si="6"/>
        <v>#N/A</v>
      </c>
      <c r="T101" s="11">
        <f t="shared" si="9"/>
        <v>40.372573131671963</v>
      </c>
      <c r="V101" s="15" t="e">
        <f t="shared" si="7"/>
        <v>#N/A</v>
      </c>
      <c r="W101" s="15">
        <f t="shared" si="10"/>
        <v>1754.4248326701854</v>
      </c>
    </row>
    <row r="102" spans="2:23" x14ac:dyDescent="0.2">
      <c r="B102" s="3">
        <v>2050</v>
      </c>
      <c r="C102" s="10" t="e">
        <f>IF($D102&gt;LastSEDSyr,#N/A,SEDSDataPivots!I88)</f>
        <v>#N/A</v>
      </c>
      <c r="D102" s="3">
        <v>2050</v>
      </c>
      <c r="E102" s="10">
        <f>IF($E$4=0,#N/A,IF(B102&gt;=FirstNEMSYrPlot,GETPIVOTDATA("EQSTOCK",NEMSPriceFcast!$A$7,"YEAR",B102)*$D$9,#N/A))</f>
        <v>1296.7623401383855</v>
      </c>
      <c r="G102" s="11" t="e">
        <f>IF(G$16&lt;1,#N/A,IF($D102&gt;LastSEDSyr,#N/A,SEDSDataPivots!D88))/10^6</f>
        <v>#N/A</v>
      </c>
      <c r="H102" s="11">
        <f>IF(B102&gt;=FirstNEMSYrPlot,GETPIVOTDATA("CONSUMPTION",NEMSConsFcast!$A$9,"YEAR",B102)/10^9,#N/A)</f>
        <v>11.230169950000001</v>
      </c>
      <c r="J102" s="10" t="e">
        <f>IFERROR(IF(GETPIVOTDATA("Sum of "&amp;D102,'RECS Data'!$B$99)=0,#N/A,GETPIVOTDATA("Sum of "&amp;D102,'RECS Data'!$B$99)),#N/A)</f>
        <v>#N/A</v>
      </c>
      <c r="K102" s="11">
        <f>IF($B102&gt;RECSYr,GETPIVOTDATA("HOUSEHOLDS",HousingStockTable!$A$12,"YEAR",B102)/10^6,#N/A)</f>
        <v>159.10182800000001</v>
      </c>
      <c r="M102" s="14" t="e">
        <f>IFERROR(IF(AND(B102&lt;=RECSYr,GETPIVOTDATA("Sum of "&amp;B102,'RECS Data'!$B$179)&gt;0),GETPIVOTDATA("Sum of "&amp;B102,'RECS Data'!$B$179),#N/A)/1000,#N/A)</f>
        <v>#N/A</v>
      </c>
      <c r="N102" s="14">
        <f>IF($B102&gt;RECSYr,GETPIVOTDATA("HOUSEHOLDS",SqftTable!$A$7,"YEAR",B102),#N/A)/1000</f>
        <v>279.77600000000001</v>
      </c>
      <c r="P102" s="11" t="e">
        <f t="shared" si="2"/>
        <v>#N/A</v>
      </c>
      <c r="Q102" s="11">
        <f t="shared" si="8"/>
        <v>70.58479522937975</v>
      </c>
      <c r="S102" s="11" t="e">
        <f t="shared" si="6"/>
        <v>#N/A</v>
      </c>
      <c r="T102" s="11">
        <f t="shared" si="9"/>
        <v>40.139861710797213</v>
      </c>
      <c r="V102" s="15" t="e">
        <f t="shared" si="7"/>
        <v>#N/A</v>
      </c>
      <c r="W102" s="15">
        <f t="shared" si="10"/>
        <v>1758.4713105873302</v>
      </c>
    </row>
  </sheetData>
  <phoneticPr fontId="14" type="noConversion"/>
  <pageMargins left="0.75" right="0.75" top="1" bottom="1" header="0.5" footer="0.5"/>
  <pageSetup orientation="portrait" r:id="rId1"/>
  <headerFooter alignWithMargins="0"/>
  <ignoredErrors>
    <ignoredError sqref="T73:T74 U93:U102 U73:U92 R93:R102 R73:R92 I93:I102 I73:I92 N93:O102 N73:O92 L93:L102 L73:L92 F93:F102 F73:F92 D73:D92 D93:D102 C93:C102 E93:E102 C73:C92 E73:E92 G73:H92 G93:H102 M73:M92 M93:M102 P73:Q92 P93:Q102 J73:K92 J93:K102 S75:T92 S93:T102 V73:V92 V93:V102 S73:S74 M67 M65:M66 M62:M63 M64 V68 V69:V72 S68 S69:S72 P68:Q68 P69:Q72 M68 M69:M72 E69:E72 J68:K68 J69:K72 G68:H68 G69:H72 E68 J67 J65:J66 S67 V67 V65:V66 S65:S66 S62:S63 V62:V63 S64 V64 J64 J62:J63 F62:G63 O61:P61 O53:O60 L61:M61 L53:M60 Q43:V52 F43:O52 U61:V61 U53:V60 R61:S61 R53:S60 I61:J61 F61:G61 I53:J60 F53:G60 F64:G64 F42:V42 D42:D60 D61:D64 C69:C72 D22:V22 D23:V41 C61:C64 E42:E64 H53:H61 Q53:Q61 T53:T61 P43:P60 K53:K61 N53:N61 H62:H63 H64:I64 I62:I63 T64:U64 Q64:R64 N62:O63 N64:O64 U62:U63 R62:R63 Q62:Q63 T62:T63 P64 P62:P63 P65:P66 N65:O66 Q65:R66 T65:U66 T67:U67 Q67:R67 N67:O67 H65:I67 C68 G65:G67 E65:E67 C65:C67 D65:D67 F65:F67 F68:F72 I68:I72 D68:D72 P67 L68:L72 N68:O72 R68:R72 U68:U72 T68:T72 K64:L64 K62:L63 K65:L67 W64:W67 W62:W63 W53:W61 W23:W41 W68 W43:W52 W42 W22 W69:W72" evalError="1"/>
    <ignoredError sqref="C22 C23:C41 C42:C60 C20:C21" evalError="1" formula="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dimension ref="A2:F118"/>
  <sheetViews>
    <sheetView zoomScale="85" zoomScaleNormal="85" workbookViewId="0">
      <pane ySplit="2" topLeftCell="A47" activePane="bottomLeft" state="frozen"/>
      <selection pane="bottomLeft" activeCell="E4" sqref="E4"/>
    </sheetView>
  </sheetViews>
  <sheetFormatPr baseColWidth="10" defaultColWidth="9.1640625" defaultRowHeight="15" x14ac:dyDescent="0.2"/>
  <cols>
    <col min="1" max="1" width="3.5" style="2" customWidth="1"/>
    <col min="2" max="2" width="53.6640625" style="2" customWidth="1"/>
    <col min="3" max="3" width="27.33203125" style="8" bestFit="1" customWidth="1"/>
    <col min="4" max="4" width="25.5" style="8" bestFit="1" customWidth="1"/>
    <col min="5" max="5" width="65.5" style="2" bestFit="1" customWidth="1"/>
    <col min="6" max="6" width="18.33203125" style="2" bestFit="1" customWidth="1"/>
    <col min="7" max="16384" width="9.1640625" style="2"/>
  </cols>
  <sheetData>
    <row r="2" spans="1:6" x14ac:dyDescent="0.2">
      <c r="A2" s="92"/>
      <c r="B2" s="16" t="s">
        <v>165</v>
      </c>
      <c r="C2" s="16" t="s">
        <v>966</v>
      </c>
      <c r="D2" s="16" t="s">
        <v>967</v>
      </c>
      <c r="E2" s="16" t="s">
        <v>166</v>
      </c>
      <c r="F2" s="3" t="s">
        <v>1277</v>
      </c>
    </row>
    <row r="3" spans="1:6" ht="16" thickBot="1" x14ac:dyDescent="0.25">
      <c r="A3" s="204" t="s">
        <v>167</v>
      </c>
      <c r="B3" s="204"/>
      <c r="C3" s="16"/>
      <c r="D3" s="16"/>
      <c r="E3" s="92"/>
      <c r="F3" s="8" t="s">
        <v>226</v>
      </c>
    </row>
    <row r="4" spans="1:6" x14ac:dyDescent="0.2">
      <c r="A4" s="92"/>
      <c r="B4" s="93" t="s">
        <v>1048</v>
      </c>
      <c r="C4" s="94" t="s">
        <v>145</v>
      </c>
      <c r="D4" s="94" t="s">
        <v>87</v>
      </c>
      <c r="E4" s="95" t="s">
        <v>1055</v>
      </c>
      <c r="F4" s="8"/>
    </row>
    <row r="5" spans="1:6" x14ac:dyDescent="0.2">
      <c r="A5" s="92"/>
      <c r="B5" s="96" t="s">
        <v>168</v>
      </c>
      <c r="C5" s="97" t="s">
        <v>146</v>
      </c>
      <c r="D5" s="97" t="s">
        <v>87</v>
      </c>
      <c r="E5" s="98" t="s">
        <v>1056</v>
      </c>
      <c r="F5" s="8"/>
    </row>
    <row r="6" spans="1:6" x14ac:dyDescent="0.2">
      <c r="A6" s="92"/>
      <c r="B6" s="96" t="s">
        <v>1049</v>
      </c>
      <c r="C6" s="97" t="s">
        <v>141</v>
      </c>
      <c r="D6" s="97" t="s">
        <v>87</v>
      </c>
      <c r="E6" s="98" t="s">
        <v>1057</v>
      </c>
      <c r="F6" s="8"/>
    </row>
    <row r="7" spans="1:6" x14ac:dyDescent="0.2">
      <c r="A7" s="92"/>
      <c r="B7" s="96" t="s">
        <v>1050</v>
      </c>
      <c r="C7" s="97" t="s">
        <v>140</v>
      </c>
      <c r="D7" s="97" t="s">
        <v>87</v>
      </c>
      <c r="E7" s="98" t="s">
        <v>170</v>
      </c>
      <c r="F7" s="8"/>
    </row>
    <row r="8" spans="1:6" x14ac:dyDescent="0.2">
      <c r="A8" s="92"/>
      <c r="B8" s="96" t="s">
        <v>1051</v>
      </c>
      <c r="C8" s="97" t="s">
        <v>150</v>
      </c>
      <c r="D8" s="97" t="s">
        <v>87</v>
      </c>
      <c r="E8" s="98" t="s">
        <v>169</v>
      </c>
      <c r="F8" s="8"/>
    </row>
    <row r="9" spans="1:6" x14ac:dyDescent="0.2">
      <c r="A9" s="92"/>
      <c r="B9" s="96" t="s">
        <v>1052</v>
      </c>
      <c r="C9" s="97" t="s">
        <v>151</v>
      </c>
      <c r="D9" s="97" t="s">
        <v>87</v>
      </c>
      <c r="E9" s="98" t="s">
        <v>170</v>
      </c>
      <c r="F9" s="8"/>
    </row>
    <row r="10" spans="1:6" x14ac:dyDescent="0.2">
      <c r="A10" s="92"/>
      <c r="B10" s="96" t="s">
        <v>1053</v>
      </c>
      <c r="C10" s="97" t="s">
        <v>157</v>
      </c>
      <c r="D10" s="97" t="s">
        <v>87</v>
      </c>
      <c r="E10" s="98" t="s">
        <v>170</v>
      </c>
      <c r="F10" s="8"/>
    </row>
    <row r="11" spans="1:6" x14ac:dyDescent="0.2">
      <c r="A11" s="92"/>
      <c r="B11" s="96" t="s">
        <v>1054</v>
      </c>
      <c r="C11" s="97" t="s">
        <v>155</v>
      </c>
      <c r="D11" s="97" t="s">
        <v>87</v>
      </c>
      <c r="E11" s="98" t="s">
        <v>170</v>
      </c>
      <c r="F11" s="8"/>
    </row>
    <row r="12" spans="1:6" x14ac:dyDescent="0.2">
      <c r="A12" s="92"/>
      <c r="B12" s="96" t="s">
        <v>171</v>
      </c>
      <c r="C12" s="97" t="s">
        <v>156</v>
      </c>
      <c r="D12" s="97" t="s">
        <v>87</v>
      </c>
      <c r="E12" s="98" t="s">
        <v>169</v>
      </c>
      <c r="F12" s="8"/>
    </row>
    <row r="13" spans="1:6" ht="16" thickBot="1" x14ac:dyDescent="0.25">
      <c r="A13" s="92"/>
      <c r="B13" s="99" t="s">
        <v>172</v>
      </c>
      <c r="C13" s="100" t="s">
        <v>163</v>
      </c>
      <c r="D13" s="100" t="s">
        <v>87</v>
      </c>
      <c r="E13" s="101" t="s">
        <v>169</v>
      </c>
      <c r="F13" s="8"/>
    </row>
    <row r="14" spans="1:6" ht="16" thickBot="1" x14ac:dyDescent="0.25">
      <c r="A14" s="204" t="s">
        <v>173</v>
      </c>
      <c r="B14" s="204"/>
      <c r="C14" s="16"/>
      <c r="D14" s="16"/>
      <c r="E14" s="92"/>
      <c r="F14" s="8" t="s">
        <v>131</v>
      </c>
    </row>
    <row r="15" spans="1:6" x14ac:dyDescent="0.2">
      <c r="A15" s="92"/>
      <c r="B15" s="93" t="s">
        <v>1048</v>
      </c>
      <c r="C15" s="94" t="s">
        <v>145</v>
      </c>
      <c r="D15" s="94" t="s">
        <v>81</v>
      </c>
      <c r="E15" s="95" t="s">
        <v>1060</v>
      </c>
      <c r="F15" s="8"/>
    </row>
    <row r="16" spans="1:6" x14ac:dyDescent="0.2">
      <c r="A16" s="92"/>
      <c r="B16" s="96" t="s">
        <v>1058</v>
      </c>
      <c r="C16" s="97" t="s">
        <v>138</v>
      </c>
      <c r="D16" s="97" t="s">
        <v>81</v>
      </c>
      <c r="E16" s="98" t="s">
        <v>952</v>
      </c>
      <c r="F16" s="8"/>
    </row>
    <row r="17" spans="1:6" x14ac:dyDescent="0.2">
      <c r="A17" s="92"/>
      <c r="B17" s="96" t="s">
        <v>1051</v>
      </c>
      <c r="C17" s="97" t="s">
        <v>150</v>
      </c>
      <c r="D17" s="97" t="s">
        <v>81</v>
      </c>
      <c r="E17" s="98" t="s">
        <v>1061</v>
      </c>
      <c r="F17" s="8"/>
    </row>
    <row r="18" spans="1:6" x14ac:dyDescent="0.2">
      <c r="A18" s="92"/>
      <c r="B18" s="96" t="s">
        <v>171</v>
      </c>
      <c r="C18" s="97" t="s">
        <v>156</v>
      </c>
      <c r="D18" s="97" t="s">
        <v>81</v>
      </c>
      <c r="E18" s="98" t="s">
        <v>169</v>
      </c>
      <c r="F18" s="8"/>
    </row>
    <row r="19" spans="1:6" ht="16" thickBot="1" x14ac:dyDescent="0.25">
      <c r="A19" s="92"/>
      <c r="B19" s="99" t="s">
        <v>1059</v>
      </c>
      <c r="C19" s="100" t="s">
        <v>161</v>
      </c>
      <c r="D19" s="100" t="s">
        <v>81</v>
      </c>
      <c r="E19" s="101" t="s">
        <v>174</v>
      </c>
      <c r="F19" s="8"/>
    </row>
    <row r="20" spans="1:6" ht="16" thickBot="1" x14ac:dyDescent="0.25">
      <c r="A20" s="204" t="s">
        <v>175</v>
      </c>
      <c r="B20" s="204"/>
      <c r="C20" s="16"/>
      <c r="D20" s="16"/>
      <c r="E20" s="92"/>
      <c r="F20" s="8" t="s">
        <v>975</v>
      </c>
    </row>
    <row r="21" spans="1:6" x14ac:dyDescent="0.2">
      <c r="A21" s="92"/>
      <c r="B21" s="93" t="s">
        <v>1062</v>
      </c>
      <c r="C21" s="94" t="s">
        <v>148</v>
      </c>
      <c r="D21" s="94" t="s">
        <v>88</v>
      </c>
      <c r="E21" s="162" t="s">
        <v>1281</v>
      </c>
      <c r="F21" s="8"/>
    </row>
    <row r="22" spans="1:6" x14ac:dyDescent="0.2">
      <c r="A22" s="92"/>
      <c r="B22" s="96" t="s">
        <v>1063</v>
      </c>
      <c r="C22" s="97" t="s">
        <v>142</v>
      </c>
      <c r="D22" s="97" t="s">
        <v>88</v>
      </c>
      <c r="E22" s="163" t="s">
        <v>1282</v>
      </c>
      <c r="F22" s="8"/>
    </row>
    <row r="23" spans="1:6" x14ac:dyDescent="0.2">
      <c r="A23" s="92"/>
      <c r="B23" s="96" t="s">
        <v>1064</v>
      </c>
      <c r="C23" s="97" t="s">
        <v>153</v>
      </c>
      <c r="D23" s="97" t="s">
        <v>88</v>
      </c>
      <c r="E23" s="98" t="s">
        <v>1282</v>
      </c>
      <c r="F23" s="8"/>
    </row>
    <row r="24" spans="1:6" x14ac:dyDescent="0.2">
      <c r="A24" s="92"/>
      <c r="B24" s="96" t="s">
        <v>1065</v>
      </c>
      <c r="C24" s="97" t="s">
        <v>159</v>
      </c>
      <c r="D24" s="97" t="s">
        <v>88</v>
      </c>
      <c r="E24" s="98" t="s">
        <v>1282</v>
      </c>
      <c r="F24" s="8"/>
    </row>
    <row r="25" spans="1:6" ht="16" thickBot="1" x14ac:dyDescent="0.25">
      <c r="A25" s="92"/>
      <c r="B25" s="99" t="s">
        <v>176</v>
      </c>
      <c r="C25" s="100" t="s">
        <v>162</v>
      </c>
      <c r="D25" s="100" t="s">
        <v>88</v>
      </c>
      <c r="E25" s="101" t="s">
        <v>1282</v>
      </c>
      <c r="F25" s="8"/>
    </row>
    <row r="26" spans="1:6" ht="16" thickBot="1" x14ac:dyDescent="0.25">
      <c r="A26" s="204" t="s">
        <v>80</v>
      </c>
      <c r="B26" s="204"/>
      <c r="C26" s="16"/>
      <c r="D26" s="16"/>
      <c r="E26" s="92"/>
      <c r="F26" s="8" t="s">
        <v>976</v>
      </c>
    </row>
    <row r="27" spans="1:6" x14ac:dyDescent="0.2">
      <c r="A27" s="92"/>
      <c r="B27" s="93" t="s">
        <v>1066</v>
      </c>
      <c r="C27" s="94" t="s">
        <v>147</v>
      </c>
      <c r="D27" s="94" t="s">
        <v>80</v>
      </c>
      <c r="E27" s="95" t="s">
        <v>1069</v>
      </c>
      <c r="F27" s="8"/>
    </row>
    <row r="28" spans="1:6" x14ac:dyDescent="0.2">
      <c r="A28" s="92"/>
      <c r="B28" s="96" t="s">
        <v>1067</v>
      </c>
      <c r="C28" s="97" t="s">
        <v>152</v>
      </c>
      <c r="D28" s="97" t="s">
        <v>80</v>
      </c>
      <c r="E28" s="98" t="s">
        <v>178</v>
      </c>
      <c r="F28" s="8"/>
    </row>
    <row r="29" spans="1:6" ht="16" thickBot="1" x14ac:dyDescent="0.25">
      <c r="A29" s="92"/>
      <c r="B29" s="99" t="s">
        <v>1068</v>
      </c>
      <c r="C29" s="100" t="s">
        <v>158</v>
      </c>
      <c r="D29" s="100" t="s">
        <v>80</v>
      </c>
      <c r="E29" s="101" t="s">
        <v>178</v>
      </c>
      <c r="F29" s="8"/>
    </row>
    <row r="30" spans="1:6" ht="16" thickBot="1" x14ac:dyDescent="0.25">
      <c r="A30" s="204" t="s">
        <v>179</v>
      </c>
      <c r="B30" s="204"/>
      <c r="C30" s="16"/>
      <c r="D30" s="16"/>
      <c r="E30" s="92"/>
      <c r="F30" s="8" t="s">
        <v>977</v>
      </c>
    </row>
    <row r="31" spans="1:6" x14ac:dyDescent="0.2">
      <c r="A31" s="92"/>
      <c r="B31" s="93" t="s">
        <v>180</v>
      </c>
      <c r="C31" s="94" t="s">
        <v>144</v>
      </c>
      <c r="D31" s="94" t="s">
        <v>83</v>
      </c>
      <c r="E31" s="162" t="s">
        <v>1283</v>
      </c>
      <c r="F31" s="8"/>
    </row>
    <row r="32" spans="1:6" ht="16" thickBot="1" x14ac:dyDescent="0.25">
      <c r="A32" s="92"/>
      <c r="B32" s="99" t="s">
        <v>181</v>
      </c>
      <c r="C32" s="100" t="s">
        <v>154</v>
      </c>
      <c r="D32" s="100" t="s">
        <v>83</v>
      </c>
      <c r="E32" s="164" t="s">
        <v>1284</v>
      </c>
      <c r="F32" s="8"/>
    </row>
    <row r="33" spans="1:6" ht="16" thickBot="1" x14ac:dyDescent="0.25">
      <c r="A33" s="204" t="s">
        <v>182</v>
      </c>
      <c r="B33" s="204"/>
      <c r="C33" s="16"/>
      <c r="D33" s="16"/>
      <c r="E33" s="92"/>
      <c r="F33" s="8" t="s">
        <v>978</v>
      </c>
    </row>
    <row r="34" spans="1:6" x14ac:dyDescent="0.2">
      <c r="A34" s="92"/>
      <c r="B34" s="93" t="s">
        <v>1070</v>
      </c>
      <c r="C34" s="94" t="s">
        <v>139</v>
      </c>
      <c r="D34" s="94" t="s">
        <v>82</v>
      </c>
      <c r="E34" s="95" t="s">
        <v>1072</v>
      </c>
      <c r="F34" s="8"/>
    </row>
    <row r="35" spans="1:6" ht="16" thickBot="1" x14ac:dyDescent="0.25">
      <c r="A35" s="92"/>
      <c r="B35" s="115" t="s">
        <v>1071</v>
      </c>
      <c r="C35" s="116" t="s">
        <v>139</v>
      </c>
      <c r="D35" s="116" t="s">
        <v>82</v>
      </c>
      <c r="E35" s="117" t="s">
        <v>1072</v>
      </c>
      <c r="F35" s="8"/>
    </row>
    <row r="36" spans="1:6" ht="16" thickBot="1" x14ac:dyDescent="0.25">
      <c r="A36" s="204" t="s">
        <v>183</v>
      </c>
      <c r="B36" s="204"/>
      <c r="C36" s="16"/>
      <c r="D36" s="16"/>
      <c r="E36" s="92"/>
      <c r="F36" s="8" t="s">
        <v>979</v>
      </c>
    </row>
    <row r="37" spans="1:6" ht="16" thickBot="1" x14ac:dyDescent="0.25">
      <c r="A37" s="92"/>
      <c r="B37" s="102" t="s">
        <v>184</v>
      </c>
      <c r="C37" s="103" t="s">
        <v>143</v>
      </c>
      <c r="D37" s="103" t="s">
        <v>84</v>
      </c>
      <c r="E37" s="165" t="s">
        <v>1285</v>
      </c>
      <c r="F37" s="8"/>
    </row>
    <row r="38" spans="1:6" ht="16" thickBot="1" x14ac:dyDescent="0.25">
      <c r="A38" s="204" t="s">
        <v>186</v>
      </c>
      <c r="B38" s="204"/>
      <c r="C38" s="16"/>
      <c r="D38" s="16"/>
      <c r="E38" s="92"/>
      <c r="F38" s="8" t="s">
        <v>981</v>
      </c>
    </row>
    <row r="39" spans="1:6" x14ac:dyDescent="0.2">
      <c r="A39" s="92"/>
      <c r="B39" s="135" t="s">
        <v>1249</v>
      </c>
      <c r="C39" s="94" t="s">
        <v>160</v>
      </c>
      <c r="D39" s="94" t="s">
        <v>89</v>
      </c>
      <c r="E39" s="95" t="s">
        <v>177</v>
      </c>
      <c r="F39" s="8"/>
    </row>
    <row r="40" spans="1:6" x14ac:dyDescent="0.2">
      <c r="A40" s="92"/>
      <c r="B40" s="122" t="s">
        <v>1073</v>
      </c>
      <c r="C40" s="105" t="s">
        <v>160</v>
      </c>
      <c r="D40" s="105" t="s">
        <v>89</v>
      </c>
      <c r="E40" s="106" t="s">
        <v>177</v>
      </c>
      <c r="F40" s="8"/>
    </row>
    <row r="41" spans="1:6" ht="16" thickBot="1" x14ac:dyDescent="0.25">
      <c r="A41" s="92"/>
      <c r="B41" s="134" t="s">
        <v>1250</v>
      </c>
      <c r="C41" s="100" t="s">
        <v>160</v>
      </c>
      <c r="D41" s="100" t="s">
        <v>89</v>
      </c>
      <c r="E41" s="101" t="s">
        <v>177</v>
      </c>
      <c r="F41" s="8"/>
    </row>
    <row r="42" spans="1:6" ht="16" thickBot="1" x14ac:dyDescent="0.25">
      <c r="A42" s="17" t="s">
        <v>187</v>
      </c>
      <c r="B42" s="17"/>
      <c r="C42" s="16"/>
      <c r="D42" s="16"/>
      <c r="E42" s="107"/>
      <c r="F42" s="8" t="s">
        <v>982</v>
      </c>
    </row>
    <row r="43" spans="1:6" x14ac:dyDescent="0.2">
      <c r="A43" s="92"/>
      <c r="B43" s="136" t="s">
        <v>1251</v>
      </c>
      <c r="C43" s="94" t="s">
        <v>149</v>
      </c>
      <c r="D43" s="94" t="s">
        <v>86</v>
      </c>
      <c r="E43" s="95" t="s">
        <v>177</v>
      </c>
      <c r="F43" s="8"/>
    </row>
    <row r="44" spans="1:6" ht="16" thickBot="1" x14ac:dyDescent="0.25">
      <c r="A44" s="92"/>
      <c r="B44" s="137" t="s">
        <v>1252</v>
      </c>
      <c r="C44" s="100" t="s">
        <v>149</v>
      </c>
      <c r="D44" s="100" t="s">
        <v>86</v>
      </c>
      <c r="E44" s="101" t="s">
        <v>177</v>
      </c>
      <c r="F44" s="8"/>
    </row>
    <row r="45" spans="1:6" ht="16" thickBot="1" x14ac:dyDescent="0.25">
      <c r="A45" s="204" t="s">
        <v>97</v>
      </c>
      <c r="B45" s="204"/>
      <c r="C45" s="16"/>
      <c r="D45" s="16"/>
      <c r="E45" s="92"/>
      <c r="F45" s="8" t="s">
        <v>983</v>
      </c>
    </row>
    <row r="46" spans="1:6" x14ac:dyDescent="0.2">
      <c r="A46" s="92"/>
      <c r="B46" s="93" t="s">
        <v>1074</v>
      </c>
      <c r="C46" s="94" t="s">
        <v>971</v>
      </c>
      <c r="D46" s="94" t="s">
        <v>97</v>
      </c>
      <c r="E46" s="149" t="s">
        <v>1274</v>
      </c>
      <c r="F46" s="8"/>
    </row>
    <row r="47" spans="1:6" x14ac:dyDescent="0.2">
      <c r="A47" s="92"/>
      <c r="B47" s="118" t="s">
        <v>1075</v>
      </c>
      <c r="C47" s="105" t="s">
        <v>234</v>
      </c>
      <c r="D47" s="105" t="s">
        <v>97</v>
      </c>
      <c r="E47" s="150" t="s">
        <v>1274</v>
      </c>
      <c r="F47" s="8"/>
    </row>
    <row r="48" spans="1:6" x14ac:dyDescent="0.2">
      <c r="A48" s="92"/>
      <c r="B48" s="96" t="s">
        <v>1076</v>
      </c>
      <c r="C48" s="97" t="s">
        <v>235</v>
      </c>
      <c r="D48" s="97" t="s">
        <v>97</v>
      </c>
      <c r="E48" s="151" t="s">
        <v>1274</v>
      </c>
      <c r="F48" s="8"/>
    </row>
    <row r="49" spans="1:6" x14ac:dyDescent="0.2">
      <c r="A49" s="92"/>
      <c r="B49" s="120" t="s">
        <v>1077</v>
      </c>
      <c r="C49" s="97" t="s">
        <v>972</v>
      </c>
      <c r="D49" s="97" t="s">
        <v>97</v>
      </c>
      <c r="E49" s="151" t="s">
        <v>1274</v>
      </c>
      <c r="F49" s="8"/>
    </row>
    <row r="50" spans="1:6" x14ac:dyDescent="0.2">
      <c r="A50" s="92"/>
      <c r="B50" s="96" t="s">
        <v>1078</v>
      </c>
      <c r="C50" s="97" t="s">
        <v>237</v>
      </c>
      <c r="D50" s="97" t="s">
        <v>97</v>
      </c>
      <c r="E50" s="151" t="s">
        <v>1274</v>
      </c>
      <c r="F50" s="8"/>
    </row>
    <row r="51" spans="1:6" x14ac:dyDescent="0.2">
      <c r="A51" s="92"/>
      <c r="B51" s="96" t="s">
        <v>1079</v>
      </c>
      <c r="C51" s="97" t="s">
        <v>236</v>
      </c>
      <c r="D51" s="97" t="s">
        <v>97</v>
      </c>
      <c r="E51" s="151" t="s">
        <v>1274</v>
      </c>
      <c r="F51" s="8"/>
    </row>
    <row r="52" spans="1:6" x14ac:dyDescent="0.2">
      <c r="A52" s="92"/>
      <c r="B52" s="96" t="s">
        <v>1080</v>
      </c>
      <c r="C52" s="97" t="s">
        <v>238</v>
      </c>
      <c r="D52" s="97" t="s">
        <v>97</v>
      </c>
      <c r="E52" s="151" t="s">
        <v>1274</v>
      </c>
      <c r="F52" s="8"/>
    </row>
    <row r="53" spans="1:6" x14ac:dyDescent="0.2">
      <c r="A53" s="92"/>
      <c r="B53" s="96" t="s">
        <v>1081</v>
      </c>
      <c r="C53" s="97" t="s">
        <v>243</v>
      </c>
      <c r="D53" s="97" t="s">
        <v>97</v>
      </c>
      <c r="E53" s="151" t="s">
        <v>1274</v>
      </c>
      <c r="F53" s="8"/>
    </row>
    <row r="54" spans="1:6" x14ac:dyDescent="0.2">
      <c r="A54" s="92"/>
      <c r="B54" s="96" t="s">
        <v>1082</v>
      </c>
      <c r="C54" s="97" t="s">
        <v>244</v>
      </c>
      <c r="D54" s="97" t="s">
        <v>97</v>
      </c>
      <c r="E54" s="151" t="s">
        <v>1274</v>
      </c>
      <c r="F54" s="8"/>
    </row>
    <row r="55" spans="1:6" x14ac:dyDescent="0.2">
      <c r="A55" s="92"/>
      <c r="B55" s="118" t="s">
        <v>1083</v>
      </c>
      <c r="C55" s="105" t="s">
        <v>242</v>
      </c>
      <c r="D55" s="105" t="s">
        <v>97</v>
      </c>
      <c r="E55" s="150" t="s">
        <v>1274</v>
      </c>
      <c r="F55" s="8"/>
    </row>
    <row r="56" spans="1:6" x14ac:dyDescent="0.2">
      <c r="A56" s="92"/>
      <c r="B56" s="96" t="s">
        <v>1084</v>
      </c>
      <c r="C56" s="97" t="s">
        <v>973</v>
      </c>
      <c r="D56" s="97" t="s">
        <v>97</v>
      </c>
      <c r="E56" s="151" t="s">
        <v>1274</v>
      </c>
      <c r="F56" s="8"/>
    </row>
    <row r="57" spans="1:6" x14ac:dyDescent="0.2">
      <c r="A57" s="92"/>
      <c r="B57" s="96" t="s">
        <v>1085</v>
      </c>
      <c r="C57" s="97" t="s">
        <v>239</v>
      </c>
      <c r="D57" s="97" t="s">
        <v>97</v>
      </c>
      <c r="E57" s="151" t="s">
        <v>1274</v>
      </c>
      <c r="F57" s="8"/>
    </row>
    <row r="58" spans="1:6" x14ac:dyDescent="0.2">
      <c r="A58" s="92"/>
      <c r="B58" s="96" t="s">
        <v>1086</v>
      </c>
      <c r="C58" s="97" t="s">
        <v>240</v>
      </c>
      <c r="D58" s="97" t="s">
        <v>97</v>
      </c>
      <c r="E58" s="151" t="s">
        <v>1274</v>
      </c>
      <c r="F58" s="8"/>
    </row>
    <row r="59" spans="1:6" ht="16" thickBot="1" x14ac:dyDescent="0.25">
      <c r="A59" s="92"/>
      <c r="B59" s="99" t="s">
        <v>1087</v>
      </c>
      <c r="C59" s="100" t="s">
        <v>241</v>
      </c>
      <c r="D59" s="100" t="s">
        <v>97</v>
      </c>
      <c r="E59" s="152" t="s">
        <v>1274</v>
      </c>
      <c r="F59" s="8"/>
    </row>
    <row r="60" spans="1:6" ht="16" thickBot="1" x14ac:dyDescent="0.25">
      <c r="A60" s="204" t="s">
        <v>188</v>
      </c>
      <c r="B60" s="204"/>
      <c r="C60" s="16"/>
      <c r="D60" s="16"/>
      <c r="E60" s="92"/>
      <c r="F60" s="8"/>
    </row>
    <row r="61" spans="1:6" x14ac:dyDescent="0.2">
      <c r="A61" s="92"/>
      <c r="B61" s="93" t="s">
        <v>956</v>
      </c>
      <c r="C61" s="94" t="s">
        <v>969</v>
      </c>
      <c r="D61" s="94" t="s">
        <v>79</v>
      </c>
      <c r="E61" s="111" t="s">
        <v>177</v>
      </c>
      <c r="F61" s="8" t="s">
        <v>984</v>
      </c>
    </row>
    <row r="62" spans="1:6" x14ac:dyDescent="0.2">
      <c r="A62" s="92"/>
      <c r="B62" s="96" t="s">
        <v>959</v>
      </c>
      <c r="C62" s="97" t="s">
        <v>969</v>
      </c>
      <c r="D62" s="97" t="s">
        <v>1116</v>
      </c>
      <c r="E62" s="112" t="s">
        <v>177</v>
      </c>
      <c r="F62" s="8" t="s">
        <v>985</v>
      </c>
    </row>
    <row r="63" spans="1:6" x14ac:dyDescent="0.2">
      <c r="A63" s="92"/>
      <c r="B63" s="96" t="s">
        <v>201</v>
      </c>
      <c r="C63" s="97" t="s">
        <v>969</v>
      </c>
      <c r="D63" s="97" t="s">
        <v>1118</v>
      </c>
      <c r="E63" s="112" t="s">
        <v>177</v>
      </c>
      <c r="F63" s="8" t="s">
        <v>986</v>
      </c>
    </row>
    <row r="64" spans="1:6" x14ac:dyDescent="0.2">
      <c r="A64" s="92"/>
      <c r="B64" s="96" t="s">
        <v>960</v>
      </c>
      <c r="C64" s="97" t="s">
        <v>969</v>
      </c>
      <c r="D64" s="97" t="s">
        <v>1106</v>
      </c>
      <c r="E64" s="112" t="s">
        <v>177</v>
      </c>
      <c r="F64" s="8" t="s">
        <v>987</v>
      </c>
    </row>
    <row r="65" spans="1:6" ht="16" thickBot="1" x14ac:dyDescent="0.25">
      <c r="A65" s="92"/>
      <c r="B65" s="127" t="s">
        <v>1120</v>
      </c>
      <c r="C65" s="100" t="s">
        <v>969</v>
      </c>
      <c r="D65" s="128" t="s">
        <v>1110</v>
      </c>
      <c r="E65" s="113" t="s">
        <v>177</v>
      </c>
      <c r="F65" s="8" t="s">
        <v>1121</v>
      </c>
    </row>
    <row r="66" spans="1:6" ht="16" thickBot="1" x14ac:dyDescent="0.25">
      <c r="A66" s="204" t="s">
        <v>189</v>
      </c>
      <c r="B66" s="204"/>
      <c r="C66" s="16"/>
      <c r="D66" s="16"/>
      <c r="E66" s="92"/>
      <c r="F66" s="8"/>
    </row>
    <row r="67" spans="1:6" x14ac:dyDescent="0.2">
      <c r="A67" s="92"/>
      <c r="B67" s="93" t="s">
        <v>961</v>
      </c>
      <c r="C67" s="94" t="s">
        <v>970</v>
      </c>
      <c r="D67" s="131" t="s">
        <v>1134</v>
      </c>
      <c r="E67" s="111" t="s">
        <v>177</v>
      </c>
      <c r="F67" s="8" t="s">
        <v>988</v>
      </c>
    </row>
    <row r="68" spans="1:6" x14ac:dyDescent="0.2">
      <c r="A68" s="92"/>
      <c r="B68" s="96" t="s">
        <v>962</v>
      </c>
      <c r="C68" s="97" t="s">
        <v>970</v>
      </c>
      <c r="D68" s="130" t="s">
        <v>1108</v>
      </c>
      <c r="E68" s="112" t="s">
        <v>177</v>
      </c>
      <c r="F68" s="8" t="s">
        <v>989</v>
      </c>
    </row>
    <row r="69" spans="1:6" x14ac:dyDescent="0.2">
      <c r="A69" s="92"/>
      <c r="B69" s="96" t="s">
        <v>957</v>
      </c>
      <c r="C69" s="97" t="s">
        <v>970</v>
      </c>
      <c r="D69" s="130" t="s">
        <v>1105</v>
      </c>
      <c r="E69" s="112" t="s">
        <v>177</v>
      </c>
      <c r="F69" s="8" t="s">
        <v>990</v>
      </c>
    </row>
    <row r="70" spans="1:6" ht="16" thickBot="1" x14ac:dyDescent="0.25">
      <c r="A70" s="92"/>
      <c r="B70" s="123" t="s">
        <v>1088</v>
      </c>
      <c r="C70" s="100" t="s">
        <v>970</v>
      </c>
      <c r="D70" s="100" t="s">
        <v>1109</v>
      </c>
      <c r="E70" s="113" t="s">
        <v>177</v>
      </c>
      <c r="F70" s="8" t="s">
        <v>991</v>
      </c>
    </row>
    <row r="71" spans="1:6" ht="18" thickBot="1" x14ac:dyDescent="0.25">
      <c r="A71" s="204" t="s">
        <v>1090</v>
      </c>
      <c r="B71" s="204"/>
      <c r="C71" s="16"/>
      <c r="D71" s="16"/>
      <c r="E71" s="92"/>
      <c r="F71" s="8"/>
    </row>
    <row r="72" spans="1:6" x14ac:dyDescent="0.2">
      <c r="A72" s="92"/>
      <c r="B72" s="93" t="s">
        <v>10</v>
      </c>
      <c r="C72" s="94" t="s">
        <v>197</v>
      </c>
      <c r="D72" s="94" t="s">
        <v>91</v>
      </c>
      <c r="E72" s="111" t="s">
        <v>1279</v>
      </c>
      <c r="F72" s="8" t="s">
        <v>992</v>
      </c>
    </row>
    <row r="73" spans="1:6" x14ac:dyDescent="0.2">
      <c r="A73" s="92"/>
      <c r="B73" s="96" t="s">
        <v>1100</v>
      </c>
      <c r="C73" s="97" t="s">
        <v>92</v>
      </c>
      <c r="D73" s="97" t="s">
        <v>91</v>
      </c>
      <c r="E73" s="112" t="s">
        <v>1279</v>
      </c>
      <c r="F73" s="8" t="s">
        <v>992</v>
      </c>
    </row>
    <row r="74" spans="1:6" x14ac:dyDescent="0.2">
      <c r="A74" s="92"/>
      <c r="B74" s="96" t="s">
        <v>1101</v>
      </c>
      <c r="C74" s="97" t="s">
        <v>196</v>
      </c>
      <c r="D74" s="97" t="s">
        <v>91</v>
      </c>
      <c r="E74" s="112" t="s">
        <v>1279</v>
      </c>
      <c r="F74" s="8" t="s">
        <v>992</v>
      </c>
    </row>
    <row r="75" spans="1:6" x14ac:dyDescent="0.2">
      <c r="A75" s="92"/>
      <c r="B75" s="96" t="s">
        <v>1102</v>
      </c>
      <c r="C75" s="97" t="s">
        <v>199</v>
      </c>
      <c r="D75" s="97" t="s">
        <v>91</v>
      </c>
      <c r="E75" s="112" t="s">
        <v>1279</v>
      </c>
      <c r="F75" s="8" t="s">
        <v>992</v>
      </c>
    </row>
    <row r="76" spans="1:6" ht="16" thickBot="1" x14ac:dyDescent="0.25">
      <c r="A76" s="92"/>
      <c r="B76" s="99" t="s">
        <v>13</v>
      </c>
      <c r="C76" s="100" t="s">
        <v>200</v>
      </c>
      <c r="D76" s="100" t="s">
        <v>91</v>
      </c>
      <c r="E76" s="113" t="s">
        <v>1279</v>
      </c>
      <c r="F76" s="8" t="s">
        <v>992</v>
      </c>
    </row>
    <row r="77" spans="1:6" ht="16" thickBot="1" x14ac:dyDescent="0.25">
      <c r="A77" s="204" t="s">
        <v>185</v>
      </c>
      <c r="B77" s="204"/>
      <c r="C77" s="204"/>
      <c r="D77" s="204"/>
      <c r="E77" s="204"/>
      <c r="F77" s="8" t="s">
        <v>980</v>
      </c>
    </row>
    <row r="78" spans="1:6" ht="16" thickBot="1" x14ac:dyDescent="0.25">
      <c r="A78" s="92"/>
      <c r="B78" s="125" t="s">
        <v>185</v>
      </c>
      <c r="C78" s="103" t="s">
        <v>85</v>
      </c>
      <c r="D78" s="103" t="s">
        <v>85</v>
      </c>
      <c r="E78" s="104" t="s">
        <v>177</v>
      </c>
      <c r="F78" s="8"/>
    </row>
    <row r="79" spans="1:6" ht="16" thickBot="1" x14ac:dyDescent="0.25">
      <c r="A79" s="204" t="s">
        <v>974</v>
      </c>
      <c r="B79" s="204"/>
      <c r="C79" s="16"/>
      <c r="D79" s="16"/>
      <c r="E79" s="92"/>
      <c r="F79" s="8"/>
    </row>
    <row r="80" spans="1:6" x14ac:dyDescent="0.2">
      <c r="A80" s="92"/>
      <c r="B80" s="93" t="s">
        <v>1091</v>
      </c>
      <c r="C80" s="94" t="s">
        <v>968</v>
      </c>
      <c r="D80" s="94" t="s">
        <v>133</v>
      </c>
      <c r="E80" s="111" t="s">
        <v>177</v>
      </c>
      <c r="F80" s="8" t="s">
        <v>994</v>
      </c>
    </row>
    <row r="81" spans="1:6" x14ac:dyDescent="0.2">
      <c r="A81" s="92"/>
      <c r="B81" s="96" t="s">
        <v>1092</v>
      </c>
      <c r="C81" s="97" t="s">
        <v>968</v>
      </c>
      <c r="D81" s="97" t="s">
        <v>134</v>
      </c>
      <c r="E81" s="112" t="s">
        <v>177</v>
      </c>
      <c r="F81" s="8" t="s">
        <v>995</v>
      </c>
    </row>
    <row r="82" spans="1:6" x14ac:dyDescent="0.2">
      <c r="A82" s="92"/>
      <c r="B82" s="96" t="s">
        <v>1093</v>
      </c>
      <c r="C82" s="97" t="s">
        <v>968</v>
      </c>
      <c r="D82" s="97" t="s">
        <v>132</v>
      </c>
      <c r="E82" s="112" t="s">
        <v>177</v>
      </c>
      <c r="F82" s="8" t="s">
        <v>996</v>
      </c>
    </row>
    <row r="83" spans="1:6" x14ac:dyDescent="0.2">
      <c r="A83" s="92"/>
      <c r="B83" s="96" t="s">
        <v>1094</v>
      </c>
      <c r="C83" s="97" t="s">
        <v>968</v>
      </c>
      <c r="D83" s="97" t="s">
        <v>135</v>
      </c>
      <c r="E83" s="112" t="s">
        <v>177</v>
      </c>
      <c r="F83" s="8" t="s">
        <v>998</v>
      </c>
    </row>
    <row r="84" spans="1:6" x14ac:dyDescent="0.2">
      <c r="A84" s="92"/>
      <c r="B84" s="129" t="s">
        <v>1122</v>
      </c>
      <c r="C84" s="97" t="s">
        <v>968</v>
      </c>
      <c r="D84" s="130" t="s">
        <v>1113</v>
      </c>
      <c r="E84" s="112" t="s">
        <v>177</v>
      </c>
      <c r="F84" s="8" t="s">
        <v>1123</v>
      </c>
    </row>
    <row r="85" spans="1:6" x14ac:dyDescent="0.2">
      <c r="A85" s="92"/>
      <c r="B85" s="129" t="s">
        <v>958</v>
      </c>
      <c r="C85" s="97" t="s">
        <v>968</v>
      </c>
      <c r="D85" s="97" t="s">
        <v>1112</v>
      </c>
      <c r="E85" s="112" t="s">
        <v>177</v>
      </c>
      <c r="F85" s="8" t="s">
        <v>1124</v>
      </c>
    </row>
    <row r="86" spans="1:6" x14ac:dyDescent="0.2">
      <c r="A86" s="92"/>
      <c r="B86" s="96" t="s">
        <v>963</v>
      </c>
      <c r="C86" s="97" t="s">
        <v>968</v>
      </c>
      <c r="D86" s="130" t="s">
        <v>1114</v>
      </c>
      <c r="E86" s="112" t="s">
        <v>177</v>
      </c>
      <c r="F86" s="8" t="s">
        <v>999</v>
      </c>
    </row>
    <row r="87" spans="1:6" x14ac:dyDescent="0.2">
      <c r="A87" s="92"/>
      <c r="B87" s="129" t="s">
        <v>1125</v>
      </c>
      <c r="C87" s="97" t="s">
        <v>968</v>
      </c>
      <c r="D87" s="97" t="s">
        <v>137</v>
      </c>
      <c r="E87" s="112" t="s">
        <v>177</v>
      </c>
      <c r="F87" s="8" t="s">
        <v>1000</v>
      </c>
    </row>
    <row r="88" spans="1:6" x14ac:dyDescent="0.2">
      <c r="A88" s="92"/>
      <c r="B88" s="129" t="s">
        <v>1126</v>
      </c>
      <c r="C88" s="97" t="s">
        <v>968</v>
      </c>
      <c r="D88" s="97" t="s">
        <v>1117</v>
      </c>
      <c r="E88" s="112" t="s">
        <v>177</v>
      </c>
      <c r="F88" s="8" t="s">
        <v>1129</v>
      </c>
    </row>
    <row r="89" spans="1:6" x14ac:dyDescent="0.2">
      <c r="A89" s="92"/>
      <c r="B89" s="129" t="s">
        <v>1127</v>
      </c>
      <c r="C89" s="97" t="s">
        <v>968</v>
      </c>
      <c r="D89" s="130" t="s">
        <v>1111</v>
      </c>
      <c r="E89" s="112" t="s">
        <v>177</v>
      </c>
      <c r="F89" s="8" t="s">
        <v>1130</v>
      </c>
    </row>
    <row r="90" spans="1:6" x14ac:dyDescent="0.2">
      <c r="A90" s="92"/>
      <c r="B90" s="129" t="s">
        <v>1128</v>
      </c>
      <c r="C90" s="97" t="s">
        <v>968</v>
      </c>
      <c r="D90" s="97" t="s">
        <v>1115</v>
      </c>
      <c r="E90" s="112" t="s">
        <v>177</v>
      </c>
      <c r="F90" s="8" t="s">
        <v>1131</v>
      </c>
    </row>
    <row r="91" spans="1:6" x14ac:dyDescent="0.2">
      <c r="A91" s="92"/>
      <c r="B91" s="96" t="s">
        <v>191</v>
      </c>
      <c r="C91" s="97" t="s">
        <v>968</v>
      </c>
      <c r="D91" s="97" t="s">
        <v>136</v>
      </c>
      <c r="E91" s="112" t="s">
        <v>177</v>
      </c>
      <c r="F91" s="8" t="s">
        <v>1001</v>
      </c>
    </row>
    <row r="92" spans="1:6" x14ac:dyDescent="0.2">
      <c r="A92" s="92"/>
      <c r="B92" s="96" t="s">
        <v>964</v>
      </c>
      <c r="C92" s="97" t="s">
        <v>968</v>
      </c>
      <c r="D92" s="97" t="s">
        <v>1119</v>
      </c>
      <c r="E92" s="112" t="s">
        <v>1099</v>
      </c>
      <c r="F92" s="8" t="s">
        <v>965</v>
      </c>
    </row>
    <row r="93" spans="1:6" x14ac:dyDescent="0.2">
      <c r="A93" s="92"/>
      <c r="B93" s="129" t="s">
        <v>1132</v>
      </c>
      <c r="C93" s="97" t="s">
        <v>968</v>
      </c>
      <c r="D93" s="97" t="s">
        <v>1107</v>
      </c>
      <c r="E93" s="112" t="s">
        <v>1099</v>
      </c>
      <c r="F93" s="8" t="s">
        <v>1133</v>
      </c>
    </row>
    <row r="94" spans="1:6" x14ac:dyDescent="0.2">
      <c r="A94" s="92"/>
      <c r="B94" s="118" t="s">
        <v>1095</v>
      </c>
      <c r="C94" s="105" t="s">
        <v>968</v>
      </c>
      <c r="D94" s="105" t="s">
        <v>190</v>
      </c>
      <c r="E94" s="119" t="s">
        <v>1279</v>
      </c>
      <c r="F94" s="8" t="s">
        <v>997</v>
      </c>
    </row>
    <row r="95" spans="1:6" x14ac:dyDescent="0.2">
      <c r="A95" s="92"/>
      <c r="B95" s="96" t="s">
        <v>1096</v>
      </c>
      <c r="C95" s="97" t="s">
        <v>197</v>
      </c>
      <c r="D95" s="97" t="s">
        <v>90</v>
      </c>
      <c r="E95" s="112" t="s">
        <v>1279</v>
      </c>
      <c r="F95" s="8" t="s">
        <v>993</v>
      </c>
    </row>
    <row r="96" spans="1:6" x14ac:dyDescent="0.2">
      <c r="A96" s="92"/>
      <c r="B96" s="96" t="s">
        <v>1097</v>
      </c>
      <c r="C96" s="97" t="s">
        <v>199</v>
      </c>
      <c r="D96" s="97" t="s">
        <v>90</v>
      </c>
      <c r="E96" s="112" t="s">
        <v>1279</v>
      </c>
      <c r="F96" s="8" t="s">
        <v>993</v>
      </c>
    </row>
    <row r="97" spans="1:6" ht="16" thickBot="1" x14ac:dyDescent="0.25">
      <c r="A97" s="92"/>
      <c r="B97" s="99" t="s">
        <v>1098</v>
      </c>
      <c r="C97" s="100" t="s">
        <v>196</v>
      </c>
      <c r="D97" s="100" t="s">
        <v>90</v>
      </c>
      <c r="E97" s="113" t="s">
        <v>1279</v>
      </c>
      <c r="F97" s="8" t="s">
        <v>993</v>
      </c>
    </row>
    <row r="98" spans="1:6" ht="16" thickBot="1" x14ac:dyDescent="0.25">
      <c r="A98" s="204" t="s">
        <v>192</v>
      </c>
      <c r="B98" s="204"/>
      <c r="C98" s="16"/>
      <c r="D98" s="16"/>
      <c r="E98" s="92"/>
    </row>
    <row r="99" spans="1:6" x14ac:dyDescent="0.2">
      <c r="A99" s="92"/>
      <c r="B99" s="121" t="s">
        <v>1103</v>
      </c>
      <c r="C99" s="94" t="s">
        <v>202</v>
      </c>
      <c r="D99" s="94" t="s">
        <v>202</v>
      </c>
      <c r="E99" s="95" t="s">
        <v>193</v>
      </c>
      <c r="F99" s="108" t="s">
        <v>1002</v>
      </c>
    </row>
    <row r="100" spans="1:6" x14ac:dyDescent="0.2">
      <c r="A100" s="92"/>
      <c r="B100" s="96" t="s">
        <v>194</v>
      </c>
      <c r="C100" s="97" t="s">
        <v>202</v>
      </c>
      <c r="D100" s="97" t="s">
        <v>202</v>
      </c>
      <c r="E100" s="124" t="s">
        <v>1104</v>
      </c>
      <c r="F100" s="108" t="s">
        <v>1002</v>
      </c>
    </row>
    <row r="101" spans="1:6" ht="16" thickBot="1" x14ac:dyDescent="0.25">
      <c r="A101" s="92"/>
      <c r="B101" s="99" t="s">
        <v>195</v>
      </c>
      <c r="C101" s="100" t="s">
        <v>202</v>
      </c>
      <c r="D101" s="100" t="s">
        <v>202</v>
      </c>
      <c r="E101" s="101" t="s">
        <v>193</v>
      </c>
      <c r="F101" s="108" t="s">
        <v>1002</v>
      </c>
    </row>
    <row r="103" spans="1:6" ht="17" x14ac:dyDescent="0.2">
      <c r="B103" s="2" t="s">
        <v>1089</v>
      </c>
    </row>
    <row r="105" spans="1:6" x14ac:dyDescent="0.2">
      <c r="B105" s="18" t="s">
        <v>955</v>
      </c>
    </row>
    <row r="107" spans="1:6" x14ac:dyDescent="0.2">
      <c r="A107" s="3" t="s">
        <v>1003</v>
      </c>
    </row>
    <row r="108" spans="1:6" x14ac:dyDescent="0.2">
      <c r="B108" s="2" t="s">
        <v>1004</v>
      </c>
      <c r="C108" s="108" t="s">
        <v>1002</v>
      </c>
      <c r="D108" s="108" t="s">
        <v>1002</v>
      </c>
      <c r="E108" s="8" t="s">
        <v>1005</v>
      </c>
      <c r="F108" s="126" t="s">
        <v>1006</v>
      </c>
    </row>
    <row r="109" spans="1:6" x14ac:dyDescent="0.2">
      <c r="B109" s="2" t="s">
        <v>1029</v>
      </c>
      <c r="C109" s="108" t="s">
        <v>1002</v>
      </c>
      <c r="D109" s="108" t="s">
        <v>1002</v>
      </c>
      <c r="E109" s="8" t="s">
        <v>1007</v>
      </c>
      <c r="F109" s="126" t="s">
        <v>1008</v>
      </c>
    </row>
    <row r="110" spans="1:6" x14ac:dyDescent="0.2">
      <c r="B110" s="2" t="s">
        <v>1009</v>
      </c>
      <c r="C110" s="108" t="s">
        <v>1002</v>
      </c>
      <c r="D110" s="108" t="s">
        <v>1002</v>
      </c>
      <c r="E110" s="8" t="s">
        <v>1010</v>
      </c>
      <c r="F110" s="126" t="s">
        <v>1011</v>
      </c>
    </row>
    <row r="111" spans="1:6" x14ac:dyDescent="0.2">
      <c r="B111" s="2" t="s">
        <v>1012</v>
      </c>
      <c r="C111" s="108" t="s">
        <v>1002</v>
      </c>
      <c r="D111" s="108" t="s">
        <v>1002</v>
      </c>
      <c r="E111" s="8" t="s">
        <v>1010</v>
      </c>
      <c r="F111" s="126" t="s">
        <v>1013</v>
      </c>
    </row>
    <row r="112" spans="1:6" x14ac:dyDescent="0.2">
      <c r="B112" s="2" t="s">
        <v>1014</v>
      </c>
      <c r="C112" s="108" t="s">
        <v>1002</v>
      </c>
      <c r="D112" s="108" t="s">
        <v>1002</v>
      </c>
      <c r="E112" s="8" t="s">
        <v>1278</v>
      </c>
      <c r="F112" s="126" t="s">
        <v>1015</v>
      </c>
    </row>
    <row r="113" spans="2:6" x14ac:dyDescent="0.2">
      <c r="B113" s="2" t="s">
        <v>1016</v>
      </c>
      <c r="C113" s="108" t="s">
        <v>1002</v>
      </c>
      <c r="D113" s="108" t="s">
        <v>1002</v>
      </c>
      <c r="E113" s="8" t="s">
        <v>1017</v>
      </c>
      <c r="F113" s="126" t="s">
        <v>1018</v>
      </c>
    </row>
    <row r="114" spans="2:6" x14ac:dyDescent="0.2">
      <c r="B114" s="2" t="s">
        <v>1019</v>
      </c>
      <c r="C114" s="108" t="s">
        <v>1002</v>
      </c>
      <c r="D114" s="108" t="s">
        <v>1002</v>
      </c>
      <c r="E114" s="8" t="s">
        <v>1017</v>
      </c>
      <c r="F114" s="126" t="s">
        <v>1020</v>
      </c>
    </row>
    <row r="115" spans="2:6" x14ac:dyDescent="0.2">
      <c r="B115" s="2" t="s">
        <v>1021</v>
      </c>
      <c r="C115" s="108" t="s">
        <v>1002</v>
      </c>
      <c r="D115" s="108" t="s">
        <v>1002</v>
      </c>
      <c r="E115" s="8" t="s">
        <v>1017</v>
      </c>
      <c r="F115" s="126" t="s">
        <v>1022</v>
      </c>
    </row>
    <row r="116" spans="2:6" x14ac:dyDescent="0.2">
      <c r="B116" s="2" t="s">
        <v>1023</v>
      </c>
      <c r="C116" s="108" t="s">
        <v>1002</v>
      </c>
      <c r="D116" s="108" t="s">
        <v>1002</v>
      </c>
      <c r="E116" s="8" t="s">
        <v>1017</v>
      </c>
      <c r="F116" s="126" t="s">
        <v>1024</v>
      </c>
    </row>
    <row r="117" spans="2:6" x14ac:dyDescent="0.2">
      <c r="B117" s="2" t="s">
        <v>1025</v>
      </c>
      <c r="C117" s="108" t="s">
        <v>1002</v>
      </c>
      <c r="D117" s="108" t="s">
        <v>1002</v>
      </c>
      <c r="E117" s="8" t="s">
        <v>1017</v>
      </c>
      <c r="F117" s="126" t="s">
        <v>1026</v>
      </c>
    </row>
    <row r="118" spans="2:6" x14ac:dyDescent="0.2">
      <c r="B118" s="2" t="s">
        <v>1027</v>
      </c>
      <c r="C118" s="108" t="s">
        <v>1002</v>
      </c>
      <c r="D118" s="108" t="s">
        <v>1002</v>
      </c>
      <c r="E118" s="8" t="s">
        <v>1017</v>
      </c>
      <c r="F118" s="126" t="s">
        <v>1028</v>
      </c>
    </row>
  </sheetData>
  <mergeCells count="15">
    <mergeCell ref="A3:B3"/>
    <mergeCell ref="A14:B14"/>
    <mergeCell ref="A20:B20"/>
    <mergeCell ref="A26:B26"/>
    <mergeCell ref="A30:B30"/>
    <mergeCell ref="A33:B33"/>
    <mergeCell ref="A71:B71"/>
    <mergeCell ref="A79:B79"/>
    <mergeCell ref="A98:B98"/>
    <mergeCell ref="A36:B36"/>
    <mergeCell ref="A77:E77"/>
    <mergeCell ref="A38:B38"/>
    <mergeCell ref="A45:B45"/>
    <mergeCell ref="A60:B60"/>
    <mergeCell ref="A66:B66"/>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G70"/>
  <sheetViews>
    <sheetView zoomScaleNormal="100" workbookViewId="0">
      <selection activeCell="A2" sqref="A2"/>
    </sheetView>
  </sheetViews>
  <sheetFormatPr baseColWidth="10" defaultColWidth="9.1640625" defaultRowHeight="15" x14ac:dyDescent="0.2"/>
  <cols>
    <col min="1" max="1" width="16.1640625" style="2" bestFit="1" customWidth="1"/>
    <col min="2" max="2" width="7.5" style="2" bestFit="1" customWidth="1"/>
    <col min="3" max="3" width="9.33203125" style="2" bestFit="1" customWidth="1"/>
    <col min="4" max="4" width="7.5" style="2" bestFit="1" customWidth="1"/>
    <col min="5" max="5" width="10.83203125" style="2" bestFit="1" customWidth="1"/>
    <col min="6" max="16384" width="9.1640625" style="2"/>
  </cols>
  <sheetData>
    <row r="1" spans="1:7" x14ac:dyDescent="0.2">
      <c r="A1" s="3" t="s">
        <v>215</v>
      </c>
    </row>
    <row r="3" spans="1:7" x14ac:dyDescent="0.2">
      <c r="A3" s="173" t="s">
        <v>4</v>
      </c>
      <c r="B3" s="174" t="s">
        <v>3</v>
      </c>
    </row>
    <row r="4" spans="1:7" x14ac:dyDescent="0.2">
      <c r="A4" s="173" t="s">
        <v>6</v>
      </c>
      <c r="B4" s="174" t="s">
        <v>3</v>
      </c>
    </row>
    <row r="5" spans="1:7" x14ac:dyDescent="0.2">
      <c r="A5" s="173" t="s">
        <v>0</v>
      </c>
      <c r="B5" s="174" t="s">
        <v>208</v>
      </c>
    </row>
    <row r="7" spans="1:7" x14ac:dyDescent="0.2">
      <c r="A7" s="171" t="s">
        <v>8</v>
      </c>
      <c r="B7" s="175"/>
      <c r="C7"/>
      <c r="D7"/>
      <c r="E7"/>
      <c r="F7"/>
      <c r="G7"/>
    </row>
    <row r="8" spans="1:7" x14ac:dyDescent="0.2">
      <c r="A8" s="171" t="s">
        <v>1</v>
      </c>
      <c r="B8" s="175" t="s">
        <v>27</v>
      </c>
      <c r="C8"/>
      <c r="D8"/>
      <c r="E8"/>
      <c r="F8"/>
      <c r="G8"/>
    </row>
    <row r="9" spans="1:7" x14ac:dyDescent="0.2">
      <c r="A9" s="167">
        <v>1990</v>
      </c>
      <c r="B9" s="189">
        <v>398.18</v>
      </c>
      <c r="C9"/>
      <c r="D9"/>
      <c r="E9"/>
      <c r="F9"/>
      <c r="G9"/>
    </row>
    <row r="10" spans="1:7" x14ac:dyDescent="0.2">
      <c r="A10" s="172">
        <v>1991</v>
      </c>
      <c r="B10" s="190">
        <v>392.53000000000003</v>
      </c>
      <c r="C10"/>
      <c r="D10"/>
      <c r="E10"/>
      <c r="F10"/>
      <c r="G10"/>
    </row>
    <row r="11" spans="1:7" x14ac:dyDescent="0.2">
      <c r="A11" s="172">
        <v>1992</v>
      </c>
      <c r="B11" s="190">
        <v>382.41999999999996</v>
      </c>
      <c r="C11"/>
      <c r="D11"/>
      <c r="E11"/>
      <c r="F11"/>
      <c r="G11"/>
    </row>
    <row r="12" spans="1:7" x14ac:dyDescent="0.2">
      <c r="A12" s="172">
        <v>1993</v>
      </c>
      <c r="B12" s="190">
        <v>381.61999999999995</v>
      </c>
      <c r="C12"/>
      <c r="D12"/>
      <c r="E12"/>
      <c r="F12"/>
      <c r="G12"/>
    </row>
    <row r="13" spans="1:7" x14ac:dyDescent="0.2">
      <c r="A13" s="172">
        <v>1994</v>
      </c>
      <c r="B13" s="190">
        <v>383.90000000000003</v>
      </c>
      <c r="C13"/>
      <c r="D13"/>
      <c r="E13"/>
      <c r="F13"/>
      <c r="G13"/>
    </row>
    <row r="14" spans="1:7" x14ac:dyDescent="0.2">
      <c r="A14" s="172">
        <v>1995</v>
      </c>
      <c r="B14" s="190">
        <v>409.25999999999993</v>
      </c>
      <c r="C14"/>
      <c r="D14"/>
      <c r="E14"/>
      <c r="F14"/>
      <c r="G14"/>
    </row>
    <row r="15" spans="1:7" x14ac:dyDescent="0.2">
      <c r="A15" s="172">
        <v>1996</v>
      </c>
      <c r="B15" s="190">
        <v>420.44000000000011</v>
      </c>
      <c r="C15"/>
      <c r="D15"/>
      <c r="E15"/>
      <c r="F15"/>
      <c r="G15"/>
    </row>
    <row r="16" spans="1:7" x14ac:dyDescent="0.2">
      <c r="A16" s="172">
        <v>1997</v>
      </c>
      <c r="B16" s="190">
        <v>420.42</v>
      </c>
      <c r="C16"/>
      <c r="D16"/>
      <c r="E16"/>
      <c r="F16"/>
      <c r="G16"/>
    </row>
    <row r="17" spans="1:7" x14ac:dyDescent="0.2">
      <c r="A17" s="172">
        <v>1998</v>
      </c>
      <c r="B17" s="190">
        <v>392.8900000000001</v>
      </c>
      <c r="C17"/>
      <c r="D17"/>
      <c r="E17"/>
      <c r="F17"/>
      <c r="G17"/>
    </row>
    <row r="18" spans="1:7" x14ac:dyDescent="0.2">
      <c r="A18" s="172">
        <v>1999</v>
      </c>
      <c r="B18" s="190">
        <v>386.02</v>
      </c>
      <c r="C18"/>
      <c r="D18"/>
      <c r="E18"/>
      <c r="F18"/>
      <c r="G18"/>
    </row>
    <row r="19" spans="1:7" x14ac:dyDescent="0.2">
      <c r="A19" s="172">
        <v>2000</v>
      </c>
      <c r="B19" s="190">
        <v>438.15000000000009</v>
      </c>
      <c r="C19"/>
      <c r="D19"/>
      <c r="E19"/>
      <c r="F19"/>
      <c r="G19"/>
    </row>
    <row r="20" spans="1:7" x14ac:dyDescent="0.2">
      <c r="A20" s="172">
        <v>2001</v>
      </c>
      <c r="B20" s="190">
        <v>457.49000000000007</v>
      </c>
      <c r="C20"/>
      <c r="D20"/>
      <c r="E20"/>
      <c r="F20"/>
      <c r="G20"/>
    </row>
    <row r="21" spans="1:7" x14ac:dyDescent="0.2">
      <c r="A21" s="172">
        <v>2002</v>
      </c>
      <c r="B21" s="190">
        <v>410.11000000000013</v>
      </c>
      <c r="C21"/>
      <c r="D21"/>
      <c r="E21"/>
      <c r="F21"/>
      <c r="G21"/>
    </row>
    <row r="22" spans="1:7" x14ac:dyDescent="0.2">
      <c r="A22" s="172">
        <v>2003</v>
      </c>
      <c r="B22" s="190">
        <v>445.55999999999995</v>
      </c>
      <c r="C22"/>
      <c r="D22"/>
      <c r="E22"/>
    </row>
    <row r="23" spans="1:7" x14ac:dyDescent="0.2">
      <c r="A23" s="172">
        <v>2004</v>
      </c>
      <c r="B23" s="190">
        <v>471.38000000000005</v>
      </c>
      <c r="C23"/>
      <c r="D23"/>
      <c r="E23"/>
    </row>
    <row r="24" spans="1:7" x14ac:dyDescent="0.2">
      <c r="A24" s="172">
        <v>2005</v>
      </c>
      <c r="B24" s="190">
        <v>526.43999999999994</v>
      </c>
      <c r="C24"/>
      <c r="D24"/>
      <c r="E24"/>
    </row>
    <row r="25" spans="1:7" x14ac:dyDescent="0.2">
      <c r="A25" s="172">
        <v>2006</v>
      </c>
      <c r="B25" s="190">
        <v>567.36</v>
      </c>
      <c r="C25"/>
      <c r="D25"/>
      <c r="E25"/>
    </row>
    <row r="26" spans="1:7" x14ac:dyDescent="0.2">
      <c r="A26" s="172">
        <v>2007</v>
      </c>
      <c r="B26" s="190">
        <v>575.70999999999992</v>
      </c>
      <c r="C26"/>
      <c r="D26"/>
      <c r="E26"/>
    </row>
    <row r="27" spans="1:7" x14ac:dyDescent="0.2">
      <c r="A27" s="172">
        <v>2008</v>
      </c>
      <c r="B27" s="190">
        <v>652.61999999999989</v>
      </c>
      <c r="C27"/>
      <c r="D27"/>
      <c r="E27"/>
    </row>
    <row r="28" spans="1:7" x14ac:dyDescent="0.2">
      <c r="A28" s="172">
        <v>2009</v>
      </c>
      <c r="B28" s="190">
        <v>578.0999999999998</v>
      </c>
      <c r="C28"/>
      <c r="D28"/>
      <c r="E28"/>
    </row>
    <row r="29" spans="1:7" x14ac:dyDescent="0.2">
      <c r="A29" s="172">
        <v>2010</v>
      </c>
      <c r="B29" s="190">
        <v>544.42000000000007</v>
      </c>
      <c r="C29"/>
      <c r="D29"/>
      <c r="E29"/>
    </row>
    <row r="30" spans="1:7" x14ac:dyDescent="0.2">
      <c r="A30" s="172">
        <v>2011</v>
      </c>
      <c r="B30" s="190">
        <v>580.59999999999991</v>
      </c>
      <c r="C30"/>
      <c r="D30"/>
      <c r="E30"/>
    </row>
    <row r="31" spans="1:7" x14ac:dyDescent="0.2">
      <c r="A31" s="172">
        <v>2012</v>
      </c>
      <c r="B31" s="190">
        <v>571.66000000000008</v>
      </c>
      <c r="C31"/>
      <c r="D31"/>
      <c r="E31"/>
    </row>
    <row r="32" spans="1:7" x14ac:dyDescent="0.2">
      <c r="A32" s="172">
        <v>2013</v>
      </c>
      <c r="B32" s="190">
        <v>564.54000000000008</v>
      </c>
      <c r="C32"/>
      <c r="D32"/>
      <c r="E32"/>
    </row>
    <row r="33" spans="1:5" x14ac:dyDescent="0.2">
      <c r="A33" s="172">
        <v>2014</v>
      </c>
      <c r="B33" s="190">
        <v>561.13999999999987</v>
      </c>
      <c r="C33"/>
      <c r="D33"/>
      <c r="E33"/>
    </row>
    <row r="34" spans="1:5" x14ac:dyDescent="0.2">
      <c r="A34" s="172">
        <v>2015</v>
      </c>
      <c r="B34" s="190">
        <v>479.03000000000009</v>
      </c>
      <c r="C34"/>
      <c r="D34"/>
      <c r="E34"/>
    </row>
    <row r="35" spans="1:5" x14ac:dyDescent="0.2">
      <c r="A35" s="172">
        <v>2016</v>
      </c>
      <c r="B35" s="190">
        <v>452.73000000000008</v>
      </c>
      <c r="C35"/>
      <c r="D35"/>
      <c r="E35"/>
    </row>
    <row r="36" spans="1:5" x14ac:dyDescent="0.2">
      <c r="A36" s="172">
        <v>2017</v>
      </c>
      <c r="B36" s="190">
        <v>470.12</v>
      </c>
      <c r="C36"/>
      <c r="D36"/>
      <c r="E36"/>
    </row>
    <row r="37" spans="1:5" x14ac:dyDescent="0.2">
      <c r="A37" s="172">
        <v>2018</v>
      </c>
      <c r="B37" s="190">
        <v>495.1099999999999</v>
      </c>
      <c r="C37"/>
      <c r="D37"/>
      <c r="E37"/>
    </row>
    <row r="38" spans="1:5" x14ac:dyDescent="0.2">
      <c r="A38" s="172">
        <v>2019</v>
      </c>
      <c r="B38" s="190">
        <v>482.59</v>
      </c>
      <c r="C38"/>
      <c r="D38"/>
      <c r="E38"/>
    </row>
    <row r="39" spans="1:5" x14ac:dyDescent="0.2">
      <c r="A39" s="172">
        <v>2020</v>
      </c>
      <c r="B39" s="190">
        <v>452.62000000000006</v>
      </c>
      <c r="C39"/>
      <c r="D39"/>
      <c r="E39"/>
    </row>
    <row r="40" spans="1:5" x14ac:dyDescent="0.2">
      <c r="A40" s="172">
        <v>2021</v>
      </c>
      <c r="B40" s="190">
        <v>484.4</v>
      </c>
      <c r="C40"/>
      <c r="D40"/>
      <c r="E40"/>
    </row>
    <row r="41" spans="1:5" x14ac:dyDescent="0.2">
      <c r="A41" s="172">
        <v>2022</v>
      </c>
      <c r="B41" s="190">
        <v>577.92000000000007</v>
      </c>
      <c r="C41"/>
      <c r="D41"/>
      <c r="E41"/>
    </row>
    <row r="42" spans="1:5" x14ac:dyDescent="0.2">
      <c r="A42" s="172">
        <v>2023</v>
      </c>
      <c r="B42" s="190">
        <v>540.49999999999989</v>
      </c>
      <c r="C42"/>
      <c r="D42"/>
      <c r="E42"/>
    </row>
    <row r="43" spans="1:5" x14ac:dyDescent="0.2">
      <c r="A43" s="172">
        <v>2024</v>
      </c>
      <c r="B43" s="190">
        <v>515.46</v>
      </c>
      <c r="C43"/>
      <c r="D43"/>
      <c r="E43"/>
    </row>
    <row r="44" spans="1:5" x14ac:dyDescent="0.2">
      <c r="A44" s="172">
        <v>2025</v>
      </c>
      <c r="B44" s="190">
        <v>505.63000000000011</v>
      </c>
      <c r="C44"/>
      <c r="D44"/>
      <c r="E44"/>
    </row>
    <row r="45" spans="1:5" x14ac:dyDescent="0.2">
      <c r="A45" s="172">
        <v>2026</v>
      </c>
      <c r="B45" s="190">
        <v>485.20000000000016</v>
      </c>
      <c r="C45"/>
      <c r="D45"/>
      <c r="E45"/>
    </row>
    <row r="46" spans="1:5" x14ac:dyDescent="0.2">
      <c r="A46" s="172">
        <v>2027</v>
      </c>
      <c r="B46" s="190">
        <v>481.42</v>
      </c>
      <c r="C46"/>
      <c r="D46"/>
      <c r="E46"/>
    </row>
    <row r="47" spans="1:5" x14ac:dyDescent="0.2">
      <c r="A47" s="172">
        <v>2028</v>
      </c>
      <c r="B47" s="190">
        <v>478.4</v>
      </c>
      <c r="C47"/>
      <c r="D47"/>
      <c r="E47"/>
    </row>
    <row r="48" spans="1:5" x14ac:dyDescent="0.2">
      <c r="A48" s="172">
        <v>2029</v>
      </c>
      <c r="B48" s="190">
        <v>483.67000000000007</v>
      </c>
      <c r="C48"/>
      <c r="D48"/>
      <c r="E48"/>
    </row>
    <row r="49" spans="1:5" x14ac:dyDescent="0.2">
      <c r="A49" s="172">
        <v>2030</v>
      </c>
      <c r="B49" s="190">
        <v>493.07000000000011</v>
      </c>
      <c r="C49"/>
      <c r="D49"/>
      <c r="E49"/>
    </row>
    <row r="50" spans="1:5" x14ac:dyDescent="0.2">
      <c r="A50" s="172">
        <v>2031</v>
      </c>
      <c r="B50" s="190">
        <v>502.57999999999993</v>
      </c>
      <c r="C50"/>
      <c r="D50"/>
      <c r="E50"/>
    </row>
    <row r="51" spans="1:5" x14ac:dyDescent="0.2">
      <c r="A51" s="172">
        <v>2032</v>
      </c>
      <c r="B51" s="190">
        <v>510.00000000000011</v>
      </c>
      <c r="C51"/>
      <c r="D51"/>
      <c r="E51"/>
    </row>
    <row r="52" spans="1:5" x14ac:dyDescent="0.2">
      <c r="A52" s="172">
        <v>2033</v>
      </c>
      <c r="B52" s="190">
        <v>516.20000000000005</v>
      </c>
      <c r="C52"/>
      <c r="D52"/>
      <c r="E52"/>
    </row>
    <row r="53" spans="1:5" x14ac:dyDescent="0.2">
      <c r="A53" s="172">
        <v>2034</v>
      </c>
      <c r="B53" s="190">
        <v>521.18000000000006</v>
      </c>
      <c r="C53"/>
      <c r="D53"/>
      <c r="E53"/>
    </row>
    <row r="54" spans="1:5" x14ac:dyDescent="0.2">
      <c r="A54" s="172">
        <v>2035</v>
      </c>
      <c r="B54" s="190">
        <v>521.93999999999994</v>
      </c>
      <c r="C54"/>
      <c r="D54"/>
      <c r="E54"/>
    </row>
    <row r="55" spans="1:5" x14ac:dyDescent="0.2">
      <c r="A55" s="172">
        <v>2036</v>
      </c>
      <c r="B55" s="190">
        <v>524.63000000000011</v>
      </c>
      <c r="C55"/>
      <c r="D55"/>
      <c r="E55"/>
    </row>
    <row r="56" spans="1:5" x14ac:dyDescent="0.2">
      <c r="A56" s="172">
        <v>2037</v>
      </c>
      <c r="B56" s="190">
        <v>530.46</v>
      </c>
      <c r="C56"/>
      <c r="D56"/>
      <c r="E56"/>
    </row>
    <row r="57" spans="1:5" x14ac:dyDescent="0.2">
      <c r="A57" s="172">
        <v>2038</v>
      </c>
      <c r="B57" s="190">
        <v>534.29000000000019</v>
      </c>
      <c r="C57"/>
      <c r="D57"/>
      <c r="E57"/>
    </row>
    <row r="58" spans="1:5" x14ac:dyDescent="0.2">
      <c r="A58" s="172">
        <v>2039</v>
      </c>
      <c r="B58" s="190">
        <v>536.5899999999998</v>
      </c>
      <c r="C58"/>
      <c r="D58"/>
      <c r="E58"/>
    </row>
    <row r="59" spans="1:5" x14ac:dyDescent="0.2">
      <c r="A59" s="172">
        <v>2040</v>
      </c>
      <c r="B59" s="190">
        <v>540.14</v>
      </c>
      <c r="C59"/>
      <c r="D59"/>
      <c r="E59"/>
    </row>
    <row r="60" spans="1:5" x14ac:dyDescent="0.2">
      <c r="A60" s="172">
        <v>2041</v>
      </c>
      <c r="B60" s="190">
        <v>542.64999999999986</v>
      </c>
      <c r="C60"/>
      <c r="D60"/>
      <c r="E60"/>
    </row>
    <row r="61" spans="1:5" x14ac:dyDescent="0.2">
      <c r="A61" s="172">
        <v>2042</v>
      </c>
      <c r="B61" s="190">
        <v>545.13000000000011</v>
      </c>
      <c r="C61"/>
      <c r="D61"/>
      <c r="E61"/>
    </row>
    <row r="62" spans="1:5" x14ac:dyDescent="0.2">
      <c r="A62" s="172">
        <v>2043</v>
      </c>
      <c r="B62" s="190">
        <v>546.67000000000007</v>
      </c>
      <c r="C62"/>
      <c r="D62"/>
      <c r="E62"/>
    </row>
    <row r="63" spans="1:5" x14ac:dyDescent="0.2">
      <c r="A63" s="172">
        <v>2044</v>
      </c>
      <c r="B63" s="190">
        <v>548.33999999999992</v>
      </c>
      <c r="C63"/>
      <c r="D63"/>
      <c r="E63"/>
    </row>
    <row r="64" spans="1:5" x14ac:dyDescent="0.2">
      <c r="A64" s="172">
        <v>2045</v>
      </c>
      <c r="B64" s="190">
        <v>551.06000000000017</v>
      </c>
      <c r="C64"/>
      <c r="D64"/>
      <c r="E64"/>
    </row>
    <row r="65" spans="1:5" x14ac:dyDescent="0.2">
      <c r="A65" s="172">
        <v>2046</v>
      </c>
      <c r="B65" s="190">
        <v>553.82999999999993</v>
      </c>
      <c r="C65"/>
      <c r="D65"/>
      <c r="E65"/>
    </row>
    <row r="66" spans="1:5" x14ac:dyDescent="0.2">
      <c r="A66" s="172">
        <v>2047</v>
      </c>
      <c r="B66" s="190">
        <v>556.25</v>
      </c>
      <c r="C66"/>
      <c r="D66"/>
      <c r="E66"/>
    </row>
    <row r="67" spans="1:5" x14ac:dyDescent="0.2">
      <c r="A67" s="172">
        <v>2048</v>
      </c>
      <c r="B67" s="190">
        <v>558.37</v>
      </c>
      <c r="C67"/>
      <c r="D67"/>
      <c r="E67"/>
    </row>
    <row r="68" spans="1:5" x14ac:dyDescent="0.2">
      <c r="A68" s="172">
        <v>2049</v>
      </c>
      <c r="B68" s="190">
        <v>560.54999999999995</v>
      </c>
      <c r="C68"/>
      <c r="D68"/>
      <c r="E68"/>
    </row>
    <row r="69" spans="1:5" x14ac:dyDescent="0.2">
      <c r="A69" s="178">
        <v>2050</v>
      </c>
      <c r="B69" s="191">
        <v>562.97</v>
      </c>
      <c r="C69"/>
      <c r="D69"/>
      <c r="E69"/>
    </row>
    <row r="70" spans="1:5" x14ac:dyDescent="0.2">
      <c r="A70"/>
      <c r="B70"/>
    </row>
  </sheetData>
  <phoneticPr fontId="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G72"/>
  <sheetViews>
    <sheetView workbookViewId="0">
      <selection activeCell="A2" sqref="A2"/>
    </sheetView>
  </sheetViews>
  <sheetFormatPr baseColWidth="10" defaultColWidth="9.1640625" defaultRowHeight="15" x14ac:dyDescent="0.2"/>
  <cols>
    <col min="1" max="1" width="20.6640625" style="2" bestFit="1" customWidth="1"/>
    <col min="2" max="2" width="15.5" style="2" bestFit="1" customWidth="1"/>
    <col min="3" max="37" width="23.1640625" style="2" bestFit="1" customWidth="1"/>
    <col min="38" max="38" width="23.1640625" style="2" customWidth="1"/>
    <col min="39" max="39" width="13.83203125" style="2" bestFit="1" customWidth="1"/>
    <col min="40" max="16384" width="9.1640625" style="2"/>
  </cols>
  <sheetData>
    <row r="1" spans="1:7" x14ac:dyDescent="0.2">
      <c r="A1" s="3" t="s">
        <v>203</v>
      </c>
    </row>
    <row r="3" spans="1:7" x14ac:dyDescent="0.2">
      <c r="A3" s="173" t="s">
        <v>2</v>
      </c>
      <c r="B3" s="174" t="s">
        <v>3</v>
      </c>
    </row>
    <row r="4" spans="1:7" x14ac:dyDescent="0.2">
      <c r="A4" s="173" t="s">
        <v>0</v>
      </c>
      <c r="B4" s="174" t="s">
        <v>1135</v>
      </c>
    </row>
    <row r="5" spans="1:7" x14ac:dyDescent="0.2">
      <c r="A5" s="173" t="s">
        <v>5</v>
      </c>
      <c r="B5" s="174" t="s">
        <v>3</v>
      </c>
    </row>
    <row r="6" spans="1:7" x14ac:dyDescent="0.2">
      <c r="A6" s="173" t="s">
        <v>4</v>
      </c>
      <c r="B6" s="174" t="s">
        <v>3</v>
      </c>
    </row>
    <row r="7" spans="1:7" x14ac:dyDescent="0.2">
      <c r="A7" s="173" t="s">
        <v>6</v>
      </c>
      <c r="B7" s="174" t="s">
        <v>3</v>
      </c>
    </row>
    <row r="9" spans="1:7" x14ac:dyDescent="0.2">
      <c r="A9" s="171" t="s">
        <v>7</v>
      </c>
      <c r="B9" s="175"/>
      <c r="C9"/>
      <c r="D9"/>
      <c r="E9"/>
      <c r="F9"/>
      <c r="G9"/>
    </row>
    <row r="10" spans="1:7" x14ac:dyDescent="0.2">
      <c r="A10" s="171" t="s">
        <v>1</v>
      </c>
      <c r="B10" s="175" t="s">
        <v>27</v>
      </c>
      <c r="C10"/>
      <c r="D10"/>
      <c r="E10"/>
      <c r="F10"/>
      <c r="G10"/>
    </row>
    <row r="11" spans="1:7" x14ac:dyDescent="0.2">
      <c r="A11" s="167">
        <v>2020</v>
      </c>
      <c r="B11" s="176">
        <v>11222287378</v>
      </c>
      <c r="C11"/>
      <c r="D11"/>
      <c r="E11"/>
      <c r="F11"/>
      <c r="G11"/>
    </row>
    <row r="12" spans="1:7" x14ac:dyDescent="0.2">
      <c r="A12" s="172">
        <v>2021</v>
      </c>
      <c r="B12" s="177">
        <v>11370043235</v>
      </c>
      <c r="C12"/>
      <c r="D12"/>
      <c r="E12"/>
      <c r="F12"/>
      <c r="G12"/>
    </row>
    <row r="13" spans="1:7" x14ac:dyDescent="0.2">
      <c r="A13" s="172">
        <v>2022</v>
      </c>
      <c r="B13" s="177">
        <v>11906822378</v>
      </c>
      <c r="C13"/>
      <c r="D13"/>
      <c r="E13"/>
      <c r="F13"/>
      <c r="G13"/>
    </row>
    <row r="14" spans="1:7" x14ac:dyDescent="0.2">
      <c r="A14" s="172">
        <v>2023</v>
      </c>
      <c r="B14" s="177">
        <v>11173912962</v>
      </c>
      <c r="C14"/>
      <c r="D14"/>
      <c r="E14"/>
      <c r="F14"/>
      <c r="G14"/>
    </row>
    <row r="15" spans="1:7" x14ac:dyDescent="0.2">
      <c r="A15" s="172">
        <v>2024</v>
      </c>
      <c r="B15" s="177">
        <v>11123851170</v>
      </c>
      <c r="C15"/>
      <c r="D15"/>
      <c r="E15"/>
      <c r="F15"/>
      <c r="G15"/>
    </row>
    <row r="16" spans="1:7" x14ac:dyDescent="0.2">
      <c r="A16" s="172">
        <v>2025</v>
      </c>
      <c r="B16" s="177">
        <v>11692794047</v>
      </c>
      <c r="C16"/>
      <c r="D16"/>
      <c r="E16"/>
      <c r="F16"/>
      <c r="G16"/>
    </row>
    <row r="17" spans="1:7" x14ac:dyDescent="0.2">
      <c r="A17" s="172">
        <v>2026</v>
      </c>
      <c r="B17" s="177">
        <v>11495598106</v>
      </c>
      <c r="C17"/>
      <c r="D17"/>
      <c r="E17"/>
      <c r="F17"/>
      <c r="G17"/>
    </row>
    <row r="18" spans="1:7" x14ac:dyDescent="0.2">
      <c r="A18" s="172">
        <v>2027</v>
      </c>
      <c r="B18" s="177">
        <v>11500735580</v>
      </c>
      <c r="C18"/>
      <c r="D18"/>
      <c r="E18"/>
      <c r="F18"/>
      <c r="G18"/>
    </row>
    <row r="19" spans="1:7" x14ac:dyDescent="0.2">
      <c r="A19" s="172">
        <v>2028</v>
      </c>
      <c r="B19" s="177">
        <v>11527485697</v>
      </c>
      <c r="C19"/>
      <c r="D19"/>
      <c r="E19"/>
      <c r="F19"/>
      <c r="G19"/>
    </row>
    <row r="20" spans="1:7" x14ac:dyDescent="0.2">
      <c r="A20" s="172">
        <v>2029</v>
      </c>
      <c r="B20" s="177">
        <v>11497263474</v>
      </c>
      <c r="C20"/>
      <c r="D20"/>
      <c r="E20"/>
      <c r="F20"/>
      <c r="G20"/>
    </row>
    <row r="21" spans="1:7" x14ac:dyDescent="0.2">
      <c r="A21" s="172">
        <v>2030</v>
      </c>
      <c r="B21" s="177">
        <v>11431461455</v>
      </c>
      <c r="C21"/>
      <c r="D21"/>
      <c r="E21"/>
      <c r="F21"/>
      <c r="G21"/>
    </row>
    <row r="22" spans="1:7" x14ac:dyDescent="0.2">
      <c r="A22" s="172">
        <v>2031</v>
      </c>
      <c r="B22" s="177">
        <v>11344948671</v>
      </c>
      <c r="C22"/>
      <c r="D22"/>
      <c r="E22"/>
      <c r="F22"/>
      <c r="G22"/>
    </row>
    <row r="23" spans="1:7" x14ac:dyDescent="0.2">
      <c r="A23" s="172">
        <v>2032</v>
      </c>
      <c r="B23" s="177">
        <v>11267171823</v>
      </c>
      <c r="C23"/>
      <c r="D23"/>
      <c r="E23"/>
      <c r="F23"/>
      <c r="G23"/>
    </row>
    <row r="24" spans="1:7" x14ac:dyDescent="0.2">
      <c r="A24" s="172">
        <v>2033</v>
      </c>
      <c r="B24" s="177">
        <v>11212475849</v>
      </c>
      <c r="C24"/>
      <c r="D24"/>
      <c r="E24"/>
      <c r="F24"/>
      <c r="G24"/>
    </row>
    <row r="25" spans="1:7" x14ac:dyDescent="0.2">
      <c r="A25" s="172">
        <v>2034</v>
      </c>
      <c r="B25" s="177">
        <v>11180209239</v>
      </c>
      <c r="C25"/>
      <c r="D25"/>
      <c r="E25"/>
      <c r="F25"/>
      <c r="G25"/>
    </row>
    <row r="26" spans="1:7" x14ac:dyDescent="0.2">
      <c r="A26" s="172">
        <v>2035</v>
      </c>
      <c r="B26" s="177">
        <v>11167076403</v>
      </c>
      <c r="C26"/>
      <c r="D26"/>
      <c r="E26"/>
      <c r="F26"/>
      <c r="G26"/>
    </row>
    <row r="27" spans="1:7" x14ac:dyDescent="0.2">
      <c r="A27" s="172">
        <v>2036</v>
      </c>
      <c r="B27" s="177">
        <v>11158046667</v>
      </c>
      <c r="C27"/>
      <c r="D27"/>
      <c r="E27"/>
      <c r="F27"/>
      <c r="G27"/>
    </row>
    <row r="28" spans="1:7" x14ac:dyDescent="0.2">
      <c r="A28" s="172">
        <v>2037</v>
      </c>
      <c r="B28" s="177">
        <v>11145063794</v>
      </c>
      <c r="C28"/>
      <c r="D28"/>
      <c r="E28"/>
      <c r="F28"/>
      <c r="G28"/>
    </row>
    <row r="29" spans="1:7" x14ac:dyDescent="0.2">
      <c r="A29" s="172">
        <v>2038</v>
      </c>
      <c r="B29" s="177">
        <v>11131201271</v>
      </c>
      <c r="C29"/>
      <c r="D29"/>
      <c r="E29"/>
      <c r="F29"/>
      <c r="G29"/>
    </row>
    <row r="30" spans="1:7" x14ac:dyDescent="0.2">
      <c r="A30" s="172">
        <v>2039</v>
      </c>
      <c r="B30" s="177">
        <v>11123767822</v>
      </c>
      <c r="C30"/>
      <c r="D30"/>
      <c r="E30"/>
      <c r="F30"/>
      <c r="G30"/>
    </row>
    <row r="31" spans="1:7" x14ac:dyDescent="0.2">
      <c r="A31" s="172">
        <v>2040</v>
      </c>
      <c r="B31" s="177">
        <v>11111928390</v>
      </c>
      <c r="C31"/>
      <c r="D31"/>
      <c r="E31"/>
      <c r="F31"/>
      <c r="G31"/>
    </row>
    <row r="32" spans="1:7" x14ac:dyDescent="0.2">
      <c r="A32" s="172">
        <v>2041</v>
      </c>
      <c r="B32" s="177">
        <v>11108266612</v>
      </c>
      <c r="C32"/>
      <c r="D32"/>
      <c r="E32"/>
      <c r="F32"/>
      <c r="G32"/>
    </row>
    <row r="33" spans="1:7" x14ac:dyDescent="0.2">
      <c r="A33" s="172">
        <v>2042</v>
      </c>
      <c r="B33" s="177">
        <v>11109853782</v>
      </c>
      <c r="C33"/>
      <c r="D33"/>
      <c r="E33"/>
      <c r="F33"/>
      <c r="G33"/>
    </row>
    <row r="34" spans="1:7" x14ac:dyDescent="0.2">
      <c r="A34" s="172">
        <v>2043</v>
      </c>
      <c r="B34" s="177">
        <v>11115802889</v>
      </c>
      <c r="C34"/>
      <c r="D34"/>
      <c r="E34"/>
      <c r="F34"/>
      <c r="G34"/>
    </row>
    <row r="35" spans="1:7" x14ac:dyDescent="0.2">
      <c r="A35" s="172">
        <v>2044</v>
      </c>
      <c r="B35" s="177">
        <v>11124060322</v>
      </c>
      <c r="C35"/>
      <c r="D35"/>
      <c r="E35"/>
      <c r="F35"/>
      <c r="G35"/>
    </row>
    <row r="36" spans="1:7" x14ac:dyDescent="0.2">
      <c r="A36" s="172">
        <v>2045</v>
      </c>
      <c r="B36" s="177">
        <v>11134093284</v>
      </c>
      <c r="C36"/>
      <c r="D36"/>
      <c r="E36"/>
      <c r="F36"/>
      <c r="G36"/>
    </row>
    <row r="37" spans="1:7" x14ac:dyDescent="0.2">
      <c r="A37" s="172">
        <v>2046</v>
      </c>
      <c r="B37" s="177">
        <v>11149921882</v>
      </c>
      <c r="C37"/>
      <c r="D37"/>
      <c r="E37"/>
      <c r="F37"/>
      <c r="G37"/>
    </row>
    <row r="38" spans="1:7" x14ac:dyDescent="0.2">
      <c r="A38" s="172">
        <v>2047</v>
      </c>
      <c r="B38" s="177">
        <v>11165702826</v>
      </c>
      <c r="C38"/>
      <c r="D38"/>
      <c r="E38"/>
      <c r="F38"/>
      <c r="G38"/>
    </row>
    <row r="39" spans="1:7" x14ac:dyDescent="0.2">
      <c r="A39" s="172">
        <v>2048</v>
      </c>
      <c r="B39" s="177">
        <v>11184945489</v>
      </c>
      <c r="C39"/>
      <c r="D39"/>
      <c r="E39"/>
      <c r="F39"/>
      <c r="G39"/>
    </row>
    <row r="40" spans="1:7" x14ac:dyDescent="0.2">
      <c r="A40" s="172">
        <v>2049</v>
      </c>
      <c r="B40" s="177">
        <v>11205851771</v>
      </c>
      <c r="C40"/>
      <c r="D40"/>
      <c r="E40"/>
      <c r="F40"/>
      <c r="G40"/>
    </row>
    <row r="41" spans="1:7" x14ac:dyDescent="0.2">
      <c r="A41" s="178">
        <v>2050</v>
      </c>
      <c r="B41" s="179">
        <v>11230169950</v>
      </c>
      <c r="C41"/>
      <c r="D41"/>
      <c r="E41"/>
      <c r="F41"/>
      <c r="G41"/>
    </row>
    <row r="42" spans="1:7" x14ac:dyDescent="0.2">
      <c r="A42"/>
      <c r="B42"/>
      <c r="C42"/>
      <c r="D42"/>
      <c r="E42"/>
      <c r="F42"/>
      <c r="G42"/>
    </row>
    <row r="43" spans="1:7" x14ac:dyDescent="0.2">
      <c r="A43"/>
      <c r="B43"/>
      <c r="C43"/>
      <c r="D43"/>
      <c r="E43"/>
      <c r="F43"/>
      <c r="G43"/>
    </row>
    <row r="44" spans="1:7" x14ac:dyDescent="0.2">
      <c r="A44"/>
      <c r="B44"/>
      <c r="C44"/>
      <c r="D44"/>
      <c r="E44"/>
      <c r="F44"/>
      <c r="G44"/>
    </row>
    <row r="45" spans="1:7" x14ac:dyDescent="0.2">
      <c r="A45"/>
      <c r="B45"/>
      <c r="C45"/>
      <c r="D45"/>
      <c r="E45"/>
      <c r="F45"/>
      <c r="G45"/>
    </row>
    <row r="46" spans="1:7" x14ac:dyDescent="0.2">
      <c r="A46"/>
      <c r="B46"/>
      <c r="C46"/>
      <c r="D46"/>
      <c r="E46"/>
      <c r="F46"/>
      <c r="G46"/>
    </row>
    <row r="47" spans="1:7" x14ac:dyDescent="0.2">
      <c r="A47"/>
      <c r="B47"/>
      <c r="C47"/>
      <c r="D47"/>
      <c r="E47"/>
      <c r="F47"/>
      <c r="G47"/>
    </row>
    <row r="48" spans="1:7" x14ac:dyDescent="0.2">
      <c r="A48"/>
      <c r="B48"/>
      <c r="C48"/>
      <c r="D48"/>
      <c r="E48"/>
      <c r="F48"/>
      <c r="G48"/>
    </row>
    <row r="49" spans="1:7" x14ac:dyDescent="0.2">
      <c r="A49"/>
      <c r="B49"/>
      <c r="C49"/>
      <c r="D49"/>
      <c r="E49"/>
      <c r="F49"/>
      <c r="G49"/>
    </row>
    <row r="50" spans="1:7" x14ac:dyDescent="0.2">
      <c r="A50"/>
      <c r="B50"/>
      <c r="C50"/>
      <c r="D50"/>
      <c r="E50"/>
      <c r="F50"/>
      <c r="G50"/>
    </row>
    <row r="51" spans="1:7" x14ac:dyDescent="0.2">
      <c r="A51"/>
      <c r="B51"/>
      <c r="C51"/>
      <c r="D51"/>
      <c r="E51"/>
      <c r="F51"/>
      <c r="G51"/>
    </row>
    <row r="52" spans="1:7" x14ac:dyDescent="0.2">
      <c r="A52"/>
      <c r="B52"/>
      <c r="C52"/>
      <c r="D52"/>
      <c r="E52"/>
      <c r="F52"/>
      <c r="G52"/>
    </row>
    <row r="53" spans="1:7" x14ac:dyDescent="0.2">
      <c r="A53"/>
      <c r="B53"/>
      <c r="C53"/>
      <c r="D53"/>
      <c r="E53"/>
      <c r="F53"/>
      <c r="G53"/>
    </row>
    <row r="54" spans="1:7" x14ac:dyDescent="0.2">
      <c r="A54"/>
      <c r="B54"/>
      <c r="C54"/>
      <c r="D54"/>
      <c r="E54"/>
      <c r="F54"/>
      <c r="G54"/>
    </row>
    <row r="55" spans="1:7" x14ac:dyDescent="0.2">
      <c r="A55"/>
      <c r="B55"/>
      <c r="C55"/>
      <c r="D55"/>
      <c r="E55"/>
      <c r="F55"/>
      <c r="G55"/>
    </row>
    <row r="56" spans="1:7" x14ac:dyDescent="0.2">
      <c r="A56"/>
      <c r="B56"/>
      <c r="C56"/>
      <c r="D56"/>
      <c r="E56"/>
      <c r="F56"/>
      <c r="G56"/>
    </row>
    <row r="57" spans="1:7" x14ac:dyDescent="0.2">
      <c r="A57"/>
      <c r="B57"/>
      <c r="C57"/>
      <c r="D57"/>
      <c r="E57"/>
      <c r="F57"/>
      <c r="G57"/>
    </row>
    <row r="58" spans="1:7" x14ac:dyDescent="0.2">
      <c r="A58"/>
      <c r="B58"/>
      <c r="C58"/>
      <c r="D58"/>
      <c r="E58"/>
      <c r="F58"/>
      <c r="G58"/>
    </row>
    <row r="59" spans="1:7" x14ac:dyDescent="0.2">
      <c r="A59"/>
      <c r="B59"/>
      <c r="C59"/>
      <c r="D59"/>
      <c r="E59"/>
      <c r="F59"/>
      <c r="G59"/>
    </row>
    <row r="60" spans="1:7" x14ac:dyDescent="0.2">
      <c r="A60"/>
      <c r="B60"/>
      <c r="C60"/>
      <c r="D60"/>
      <c r="E60"/>
      <c r="F60"/>
      <c r="G60"/>
    </row>
    <row r="61" spans="1:7" x14ac:dyDescent="0.2">
      <c r="A61"/>
      <c r="B61"/>
      <c r="C61"/>
      <c r="D61"/>
      <c r="E61"/>
      <c r="F61"/>
      <c r="G61"/>
    </row>
    <row r="62" spans="1:7" x14ac:dyDescent="0.2">
      <c r="A62"/>
      <c r="B62"/>
      <c r="C62"/>
      <c r="D62"/>
      <c r="E62"/>
      <c r="F62"/>
      <c r="G62"/>
    </row>
    <row r="63" spans="1:7" x14ac:dyDescent="0.2">
      <c r="A63"/>
      <c r="B63"/>
      <c r="C63"/>
      <c r="D63"/>
      <c r="E63"/>
      <c r="F63"/>
      <c r="G63"/>
    </row>
    <row r="64" spans="1:7" x14ac:dyDescent="0.2">
      <c r="A64"/>
      <c r="B64"/>
      <c r="C64"/>
      <c r="D64"/>
      <c r="E64"/>
      <c r="F64"/>
      <c r="G64"/>
    </row>
    <row r="65" spans="1:7" x14ac:dyDescent="0.2">
      <c r="A65"/>
      <c r="B65"/>
      <c r="C65"/>
      <c r="D65"/>
      <c r="E65"/>
      <c r="F65"/>
      <c r="G65"/>
    </row>
    <row r="66" spans="1:7" x14ac:dyDescent="0.2">
      <c r="A66"/>
      <c r="B66"/>
      <c r="C66"/>
      <c r="D66"/>
      <c r="E66"/>
      <c r="F66"/>
      <c r="G66"/>
    </row>
    <row r="67" spans="1:7" x14ac:dyDescent="0.2">
      <c r="A67"/>
      <c r="B67"/>
      <c r="C67"/>
      <c r="D67"/>
      <c r="E67"/>
      <c r="F67"/>
      <c r="G67"/>
    </row>
    <row r="68" spans="1:7" x14ac:dyDescent="0.2">
      <c r="A68"/>
      <c r="B68"/>
      <c r="C68"/>
      <c r="D68"/>
      <c r="E68"/>
      <c r="F68"/>
      <c r="G68"/>
    </row>
    <row r="69" spans="1:7" x14ac:dyDescent="0.2">
      <c r="A69"/>
      <c r="B69"/>
      <c r="C69"/>
      <c r="D69"/>
      <c r="E69"/>
      <c r="F69"/>
      <c r="G69"/>
    </row>
    <row r="70" spans="1:7" x14ac:dyDescent="0.2">
      <c r="A70"/>
      <c r="B70"/>
      <c r="C70"/>
      <c r="D70"/>
      <c r="E70"/>
      <c r="F70"/>
      <c r="G70"/>
    </row>
    <row r="71" spans="1:7" x14ac:dyDescent="0.2">
      <c r="A71"/>
      <c r="B71"/>
      <c r="C71"/>
      <c r="D71"/>
      <c r="E71"/>
      <c r="F71"/>
      <c r="G71"/>
    </row>
    <row r="72" spans="1:7" x14ac:dyDescent="0.2">
      <c r="A72"/>
      <c r="B72"/>
      <c r="C72"/>
      <c r="D72"/>
      <c r="E72"/>
      <c r="F72"/>
      <c r="G72"/>
    </row>
  </sheetData>
  <phoneticPr fontId="0" type="noConversion"/>
  <pageMargins left="0.75" right="0.75" top="1" bottom="1" header="0.5" footer="0.5"/>
  <pageSetup scale="76" fitToWidth="2" orientation="landscape" r:id="rId2"/>
  <headerFooter alignWithMargins="0">
    <oddHeader>&amp;L&amp;F&amp;R&amp;A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X72"/>
  <sheetViews>
    <sheetView workbookViewId="0">
      <selection activeCell="A2" sqref="A2"/>
    </sheetView>
  </sheetViews>
  <sheetFormatPr baseColWidth="10" defaultColWidth="9.1640625" defaultRowHeight="13" x14ac:dyDescent="0.15"/>
  <cols>
    <col min="1" max="1" width="16.1640625" style="153" bestFit="1" customWidth="1"/>
    <col min="2" max="2" width="13.83203125" style="153" bestFit="1" customWidth="1"/>
    <col min="3" max="38" width="22.83203125" style="153" bestFit="1" customWidth="1"/>
    <col min="39" max="46" width="12" style="153" bestFit="1" customWidth="1"/>
    <col min="47" max="50" width="12.33203125" style="153" bestFit="1" customWidth="1"/>
    <col min="51" max="16384" width="9.1640625" style="153"/>
  </cols>
  <sheetData>
    <row r="1" spans="1:50" x14ac:dyDescent="0.15">
      <c r="A1" s="154" t="s">
        <v>950</v>
      </c>
    </row>
    <row r="3" spans="1:50" x14ac:dyDescent="0.15">
      <c r="A3" s="173" t="s">
        <v>5</v>
      </c>
      <c r="B3" s="174" t="s">
        <v>3</v>
      </c>
    </row>
    <row r="4" spans="1:50" x14ac:dyDescent="0.15">
      <c r="A4" s="173" t="s">
        <v>6</v>
      </c>
      <c r="B4" s="174" t="s">
        <v>3</v>
      </c>
    </row>
    <row r="5" spans="1:50" x14ac:dyDescent="0.15">
      <c r="A5" s="173" t="s">
        <v>0</v>
      </c>
      <c r="B5" s="174" t="s">
        <v>3</v>
      </c>
    </row>
    <row r="6" spans="1:50" x14ac:dyDescent="0.15">
      <c r="A6" s="173" t="s">
        <v>4</v>
      </c>
      <c r="B6" s="174" t="s">
        <v>3</v>
      </c>
    </row>
    <row r="7" spans="1:50" x14ac:dyDescent="0.15">
      <c r="A7" s="173" t="s">
        <v>2</v>
      </c>
      <c r="B7" s="174" t="s">
        <v>3</v>
      </c>
    </row>
    <row r="9" spans="1:50" x14ac:dyDescent="0.15">
      <c r="A9" s="171" t="s">
        <v>8</v>
      </c>
      <c r="B9" s="175"/>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row>
    <row r="10" spans="1:50" x14ac:dyDescent="0.15">
      <c r="A10" s="171" t="s">
        <v>1</v>
      </c>
      <c r="B10" s="175" t="s">
        <v>27</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row>
    <row r="11" spans="1:50" x14ac:dyDescent="0.15">
      <c r="A11" s="167">
        <v>2020</v>
      </c>
      <c r="B11" s="176">
        <v>10280866567</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row>
    <row r="12" spans="1:50" x14ac:dyDescent="0.15">
      <c r="A12" s="172">
        <v>2021</v>
      </c>
      <c r="B12" s="177">
        <v>10453704782</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row>
    <row r="13" spans="1:50" x14ac:dyDescent="0.15">
      <c r="A13" s="172">
        <v>2022</v>
      </c>
      <c r="B13" s="177">
        <v>10651352454</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row>
    <row r="14" spans="1:50" x14ac:dyDescent="0.15">
      <c r="A14" s="172">
        <v>2023</v>
      </c>
      <c r="B14" s="177">
        <v>10832271423</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row>
    <row r="15" spans="1:50" x14ac:dyDescent="0.15">
      <c r="A15" s="172">
        <v>2024</v>
      </c>
      <c r="B15" s="177">
        <v>11006905883</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row>
    <row r="16" spans="1:50" x14ac:dyDescent="0.15">
      <c r="A16" s="172">
        <v>2025</v>
      </c>
      <c r="B16" s="177">
        <v>11172515121</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row>
    <row r="17" spans="1:50" x14ac:dyDescent="0.15">
      <c r="A17" s="172">
        <v>2026</v>
      </c>
      <c r="B17" s="177">
        <v>11336327071</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row>
    <row r="18" spans="1:50" x14ac:dyDescent="0.15">
      <c r="A18" s="172">
        <v>2027</v>
      </c>
      <c r="B18" s="177">
        <v>11498094711</v>
      </c>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row>
    <row r="19" spans="1:50" x14ac:dyDescent="0.15">
      <c r="A19" s="172">
        <v>2028</v>
      </c>
      <c r="B19" s="177">
        <v>11654039352</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row>
    <row r="20" spans="1:50" x14ac:dyDescent="0.15">
      <c r="A20" s="172">
        <v>2029</v>
      </c>
      <c r="B20" s="177">
        <v>11806276777</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row>
    <row r="21" spans="1:50" x14ac:dyDescent="0.15">
      <c r="A21" s="172">
        <v>2030</v>
      </c>
      <c r="B21" s="177">
        <v>11954220390</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row>
    <row r="22" spans="1:50" x14ac:dyDescent="0.15">
      <c r="A22" s="172">
        <v>2031</v>
      </c>
      <c r="B22" s="177">
        <v>12099210990</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row>
    <row r="23" spans="1:50" x14ac:dyDescent="0.15">
      <c r="A23" s="172">
        <v>2032</v>
      </c>
      <c r="B23" s="177">
        <v>12241723714</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row>
    <row r="24" spans="1:50" x14ac:dyDescent="0.15">
      <c r="A24" s="172">
        <v>2033</v>
      </c>
      <c r="B24" s="177">
        <v>12381196793</v>
      </c>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row>
    <row r="25" spans="1:50" x14ac:dyDescent="0.15">
      <c r="A25" s="172">
        <v>2034</v>
      </c>
      <c r="B25" s="177">
        <v>12516895766</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row>
    <row r="26" spans="1:50" x14ac:dyDescent="0.15">
      <c r="A26" s="172">
        <v>2035</v>
      </c>
      <c r="B26" s="177">
        <v>12650085886</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row>
    <row r="27" spans="1:50" x14ac:dyDescent="0.15">
      <c r="A27" s="172">
        <v>2036</v>
      </c>
      <c r="B27" s="177">
        <v>12781046615</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row>
    <row r="28" spans="1:50" x14ac:dyDescent="0.15">
      <c r="A28" s="172">
        <v>2037</v>
      </c>
      <c r="B28" s="177">
        <v>12908837994</v>
      </c>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row>
    <row r="29" spans="1:50" x14ac:dyDescent="0.15">
      <c r="A29" s="172">
        <v>2038</v>
      </c>
      <c r="B29" s="177">
        <v>13033053702</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row>
    <row r="30" spans="1:50" x14ac:dyDescent="0.15">
      <c r="A30" s="172">
        <v>2039</v>
      </c>
      <c r="B30" s="177">
        <v>13153458230</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row>
    <row r="31" spans="1:50" x14ac:dyDescent="0.15">
      <c r="A31" s="172">
        <v>2040</v>
      </c>
      <c r="B31" s="177">
        <v>13271659243</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row>
    <row r="32" spans="1:50" x14ac:dyDescent="0.15">
      <c r="A32" s="172">
        <v>2041</v>
      </c>
      <c r="B32" s="177">
        <v>13387457275</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row>
    <row r="33" spans="1:50" x14ac:dyDescent="0.15">
      <c r="A33" s="172">
        <v>2042</v>
      </c>
      <c r="B33" s="177">
        <v>13502828784</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row>
    <row r="34" spans="1:50" x14ac:dyDescent="0.15">
      <c r="A34" s="172">
        <v>2043</v>
      </c>
      <c r="B34" s="177">
        <v>13617337781</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row>
    <row r="35" spans="1:50" x14ac:dyDescent="0.15">
      <c r="A35" s="172">
        <v>2044</v>
      </c>
      <c r="B35" s="177">
        <v>13731823358</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row>
    <row r="36" spans="1:50" x14ac:dyDescent="0.15">
      <c r="A36" s="172">
        <v>2045</v>
      </c>
      <c r="B36" s="177">
        <v>13848678900</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row>
    <row r="37" spans="1:50" x14ac:dyDescent="0.15">
      <c r="A37" s="172">
        <v>2046</v>
      </c>
      <c r="B37" s="177">
        <v>13967382329</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row>
    <row r="38" spans="1:50" x14ac:dyDescent="0.15">
      <c r="A38" s="172">
        <v>2047</v>
      </c>
      <c r="B38" s="177">
        <v>14085769924</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row>
    <row r="39" spans="1:50" x14ac:dyDescent="0.15">
      <c r="A39" s="172">
        <v>2048</v>
      </c>
      <c r="B39" s="177">
        <v>14203784497</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row>
    <row r="40" spans="1:50" x14ac:dyDescent="0.15">
      <c r="A40" s="172">
        <v>2049</v>
      </c>
      <c r="B40" s="177">
        <v>14321603976</v>
      </c>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row>
    <row r="41" spans="1:50" x14ac:dyDescent="0.15">
      <c r="A41" s="178">
        <v>2050</v>
      </c>
      <c r="B41" s="179">
        <v>14439403189</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row>
    <row r="42" spans="1:50" x14ac:dyDescent="0.1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row>
    <row r="43" spans="1:50" x14ac:dyDescent="0.1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row>
    <row r="44" spans="1:50" x14ac:dyDescent="0.1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row>
    <row r="45" spans="1:50" x14ac:dyDescent="0.1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row>
    <row r="46" spans="1:50" x14ac:dyDescent="0.1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row>
    <row r="47" spans="1:50" x14ac:dyDescent="0.1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row>
    <row r="48" spans="1:50" x14ac:dyDescent="0.1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row>
    <row r="49" spans="1:50" x14ac:dyDescent="0.15">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row>
    <row r="50" spans="1:50" x14ac:dyDescent="0.1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row>
    <row r="51" spans="1:50" x14ac:dyDescent="0.15">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row>
    <row r="52" spans="1:50" x14ac:dyDescent="0.1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row>
    <row r="53" spans="1:50" x14ac:dyDescent="0.15">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row>
    <row r="54" spans="1:50" x14ac:dyDescent="0.1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row>
    <row r="55" spans="1:50" x14ac:dyDescent="0.1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row>
    <row r="56" spans="1:50" x14ac:dyDescent="0.1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row>
    <row r="57" spans="1:50" x14ac:dyDescent="0.15">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row>
    <row r="58" spans="1:50" x14ac:dyDescent="0.1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row>
    <row r="59" spans="1:50" x14ac:dyDescent="0.1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row>
    <row r="60" spans="1:50" x14ac:dyDescent="0.1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row>
    <row r="61" spans="1:50" x14ac:dyDescent="0.1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row>
    <row r="62" spans="1:50" x14ac:dyDescent="0.1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row>
    <row r="63" spans="1:50" x14ac:dyDescent="0.1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row>
    <row r="64" spans="1:50" x14ac:dyDescent="0.1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row>
    <row r="65" spans="1:50" x14ac:dyDescent="0.1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row>
    <row r="66" spans="1:50" x14ac:dyDescent="0.1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row>
    <row r="67" spans="1:50" x14ac:dyDescent="0.1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row>
    <row r="68" spans="1:50" x14ac:dyDescent="0.1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row>
    <row r="69" spans="1:50" x14ac:dyDescent="0.1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row>
    <row r="70" spans="1:50" x14ac:dyDescent="0.1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row>
    <row r="71" spans="1:50" x14ac:dyDescent="0.1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row>
    <row r="72" spans="1:50" x14ac:dyDescent="0.1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row>
  </sheetData>
  <phoneticPr fontId="0" type="noConversion"/>
  <pageMargins left="0.75" right="0.75" top="1" bottom="1" header="0.5" footer="0.5"/>
  <pageSetup orientation="landscape" r:id="rId2"/>
  <headerFooter alignWithMargins="0">
    <oddHeader>&amp;L&amp;F&amp;R&amp;A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74"/>
  <sheetViews>
    <sheetView workbookViewId="0">
      <selection activeCell="A2" sqref="A2"/>
      <pivotSelection pane="bottomRight" showHeader="1" click="1" r:id="rId1">
        <pivotArea type="all" dataOnly="0" outline="0" fieldPosition="0"/>
      </pivotSelection>
    </sheetView>
  </sheetViews>
  <sheetFormatPr baseColWidth="10" defaultColWidth="9.1640625" defaultRowHeight="15" x14ac:dyDescent="0.2"/>
  <cols>
    <col min="1" max="1" width="10.83203125" style="2" bestFit="1" customWidth="1"/>
    <col min="2" max="2" width="21.1640625" style="2" bestFit="1" customWidth="1"/>
    <col min="3" max="3" width="21.83203125" style="2" bestFit="1" customWidth="1"/>
    <col min="4" max="4" width="20.83203125" style="2" bestFit="1" customWidth="1"/>
    <col min="5" max="16384" width="9.1640625" style="2"/>
  </cols>
  <sheetData>
    <row r="1" spans="1:7" x14ac:dyDescent="0.2">
      <c r="A1" s="3" t="s">
        <v>951</v>
      </c>
    </row>
    <row r="5" spans="1:7" x14ac:dyDescent="0.2">
      <c r="A5" s="173" t="s">
        <v>14</v>
      </c>
      <c r="B5" s="174" t="s">
        <v>3</v>
      </c>
    </row>
    <row r="6" spans="1:7" x14ac:dyDescent="0.2">
      <c r="A6" s="173" t="s">
        <v>2</v>
      </c>
      <c r="B6" s="174" t="s">
        <v>3</v>
      </c>
    </row>
    <row r="7" spans="1:7" x14ac:dyDescent="0.2">
      <c r="A7" s="173" t="s">
        <v>4</v>
      </c>
      <c r="B7" s="174" t="s">
        <v>3</v>
      </c>
    </row>
    <row r="8" spans="1:7" x14ac:dyDescent="0.2">
      <c r="A8" s="173" t="s">
        <v>0</v>
      </c>
      <c r="B8" s="174" t="s">
        <v>3</v>
      </c>
    </row>
    <row r="9" spans="1:7" x14ac:dyDescent="0.2">
      <c r="A9" s="173" t="s">
        <v>5</v>
      </c>
      <c r="B9" s="174" t="s">
        <v>3</v>
      </c>
    </row>
    <row r="10" spans="1:7" x14ac:dyDescent="0.2">
      <c r="A10" s="173" t="s">
        <v>6</v>
      </c>
      <c r="B10" s="174" t="s">
        <v>3</v>
      </c>
    </row>
    <row r="12" spans="1:7" x14ac:dyDescent="0.2">
      <c r="A12" s="167"/>
      <c r="B12" s="171" t="s">
        <v>63</v>
      </c>
      <c r="C12" s="168"/>
      <c r="D12" s="169"/>
      <c r="E12"/>
      <c r="F12"/>
      <c r="G12"/>
    </row>
    <row r="13" spans="1:7" x14ac:dyDescent="0.2">
      <c r="A13" s="171" t="s">
        <v>1</v>
      </c>
      <c r="B13" s="167" t="s">
        <v>954</v>
      </c>
      <c r="C13" s="180" t="s">
        <v>953</v>
      </c>
      <c r="D13" s="192" t="s">
        <v>129</v>
      </c>
      <c r="E13"/>
      <c r="F13"/>
      <c r="G13"/>
    </row>
    <row r="14" spans="1:7" x14ac:dyDescent="0.2">
      <c r="A14" s="167">
        <v>2021</v>
      </c>
      <c r="B14" s="181">
        <v>848588696</v>
      </c>
      <c r="C14" s="187">
        <v>118918902</v>
      </c>
      <c r="D14" s="193">
        <v>967507598</v>
      </c>
      <c r="E14"/>
      <c r="F14"/>
      <c r="G14"/>
    </row>
    <row r="15" spans="1:7" x14ac:dyDescent="0.2">
      <c r="A15" s="172">
        <v>2022</v>
      </c>
      <c r="B15" s="182">
        <v>670964105</v>
      </c>
      <c r="C15" s="83">
        <v>113644902</v>
      </c>
      <c r="D15" s="194">
        <v>784609007</v>
      </c>
      <c r="E15"/>
      <c r="F15"/>
      <c r="G15"/>
    </row>
    <row r="16" spans="1:7" x14ac:dyDescent="0.2">
      <c r="A16" s="172">
        <v>2023</v>
      </c>
      <c r="B16" s="182">
        <v>658016637</v>
      </c>
      <c r="C16" s="83">
        <v>105749609</v>
      </c>
      <c r="D16" s="194">
        <v>763766246</v>
      </c>
      <c r="E16"/>
      <c r="F16"/>
      <c r="G16"/>
    </row>
    <row r="17" spans="1:7" x14ac:dyDescent="0.2">
      <c r="A17" s="172">
        <v>2024</v>
      </c>
      <c r="B17" s="182">
        <v>585028294</v>
      </c>
      <c r="C17" s="83">
        <v>104081353</v>
      </c>
      <c r="D17" s="194">
        <v>689109647</v>
      </c>
      <c r="E17"/>
      <c r="F17"/>
      <c r="G17"/>
    </row>
    <row r="18" spans="1:7" x14ac:dyDescent="0.2">
      <c r="A18" s="172">
        <v>2025</v>
      </c>
      <c r="B18" s="182">
        <v>545500900</v>
      </c>
      <c r="C18" s="83">
        <v>100594627</v>
      </c>
      <c r="D18" s="194">
        <v>646095527</v>
      </c>
      <c r="E18"/>
      <c r="F18"/>
      <c r="G18"/>
    </row>
    <row r="19" spans="1:7" x14ac:dyDescent="0.2">
      <c r="A19" s="172">
        <v>2026</v>
      </c>
      <c r="B19" s="182">
        <v>530233403</v>
      </c>
      <c r="C19" s="83">
        <v>102127425</v>
      </c>
      <c r="D19" s="194">
        <v>632360828</v>
      </c>
      <c r="E19"/>
      <c r="F19"/>
      <c r="G19"/>
    </row>
    <row r="20" spans="1:7" x14ac:dyDescent="0.2">
      <c r="A20" s="172">
        <v>2027</v>
      </c>
      <c r="B20" s="182">
        <v>501863035</v>
      </c>
      <c r="C20" s="83">
        <v>103200919</v>
      </c>
      <c r="D20" s="194">
        <v>605063954</v>
      </c>
      <c r="E20"/>
      <c r="F20"/>
      <c r="G20"/>
    </row>
    <row r="21" spans="1:7" x14ac:dyDescent="0.2">
      <c r="A21" s="172">
        <v>2028</v>
      </c>
      <c r="B21" s="182">
        <v>502170839</v>
      </c>
      <c r="C21" s="83">
        <v>101913023</v>
      </c>
      <c r="D21" s="194">
        <v>604083862</v>
      </c>
      <c r="E21"/>
      <c r="F21"/>
      <c r="G21"/>
    </row>
    <row r="22" spans="1:7" x14ac:dyDescent="0.2">
      <c r="A22" s="172">
        <v>2029</v>
      </c>
      <c r="B22" s="182">
        <v>516542600</v>
      </c>
      <c r="C22" s="83">
        <v>101878809</v>
      </c>
      <c r="D22" s="194">
        <v>618421409</v>
      </c>
      <c r="E22"/>
      <c r="F22"/>
      <c r="G22"/>
    </row>
    <row r="23" spans="1:7" x14ac:dyDescent="0.2">
      <c r="A23" s="172">
        <v>2030</v>
      </c>
      <c r="B23" s="182">
        <v>520028945</v>
      </c>
      <c r="C23" s="83">
        <v>101142084</v>
      </c>
      <c r="D23" s="194">
        <v>621171029</v>
      </c>
      <c r="E23"/>
      <c r="F23"/>
      <c r="G23"/>
    </row>
    <row r="24" spans="1:7" x14ac:dyDescent="0.2">
      <c r="A24" s="172">
        <v>2031</v>
      </c>
      <c r="B24" s="182">
        <v>540201913</v>
      </c>
      <c r="C24" s="83">
        <v>100582368</v>
      </c>
      <c r="D24" s="194">
        <v>640784281</v>
      </c>
      <c r="E24"/>
      <c r="F24"/>
      <c r="G24"/>
    </row>
    <row r="25" spans="1:7" x14ac:dyDescent="0.2">
      <c r="A25" s="172">
        <v>2032</v>
      </c>
      <c r="B25" s="182">
        <v>549020071</v>
      </c>
      <c r="C25" s="83">
        <v>100329596</v>
      </c>
      <c r="D25" s="194">
        <v>649349667</v>
      </c>
      <c r="E25"/>
      <c r="F25"/>
      <c r="G25"/>
    </row>
    <row r="26" spans="1:7" x14ac:dyDescent="0.2">
      <c r="A26" s="172">
        <v>2033</v>
      </c>
      <c r="B26" s="182">
        <v>555569923</v>
      </c>
      <c r="C26" s="83">
        <v>99138075</v>
      </c>
      <c r="D26" s="194">
        <v>654707998</v>
      </c>
      <c r="E26"/>
      <c r="F26"/>
      <c r="G26"/>
    </row>
    <row r="27" spans="1:7" x14ac:dyDescent="0.2">
      <c r="A27" s="172">
        <v>2034</v>
      </c>
      <c r="B27" s="182">
        <v>566778658</v>
      </c>
      <c r="C27" s="83">
        <v>97280945</v>
      </c>
      <c r="D27" s="194">
        <v>664059603</v>
      </c>
      <c r="E27"/>
      <c r="F27"/>
      <c r="G27"/>
    </row>
    <row r="28" spans="1:7" x14ac:dyDescent="0.2">
      <c r="A28" s="172">
        <v>2035</v>
      </c>
      <c r="B28" s="182">
        <v>578810741</v>
      </c>
      <c r="C28" s="83">
        <v>95709914</v>
      </c>
      <c r="D28" s="194">
        <v>674520655</v>
      </c>
      <c r="E28"/>
      <c r="F28"/>
      <c r="G28"/>
    </row>
    <row r="29" spans="1:7" x14ac:dyDescent="0.2">
      <c r="A29" s="172">
        <v>2036</v>
      </c>
      <c r="B29" s="182">
        <v>592195331</v>
      </c>
      <c r="C29" s="83">
        <v>93948755</v>
      </c>
      <c r="D29" s="194">
        <v>686144086</v>
      </c>
      <c r="E29"/>
      <c r="F29"/>
      <c r="G29"/>
    </row>
    <row r="30" spans="1:7" x14ac:dyDescent="0.2">
      <c r="A30" s="172">
        <v>2037</v>
      </c>
      <c r="B30" s="182">
        <v>608128854</v>
      </c>
      <c r="C30" s="83">
        <v>91402697</v>
      </c>
      <c r="D30" s="194">
        <v>699531551</v>
      </c>
      <c r="E30"/>
      <c r="F30"/>
      <c r="G30"/>
    </row>
    <row r="31" spans="1:7" x14ac:dyDescent="0.2">
      <c r="A31" s="172">
        <v>2038</v>
      </c>
      <c r="B31" s="182">
        <v>620927295</v>
      </c>
      <c r="C31" s="83">
        <v>88857018</v>
      </c>
      <c r="D31" s="194">
        <v>709784313</v>
      </c>
      <c r="E31"/>
      <c r="F31"/>
      <c r="G31"/>
    </row>
    <row r="32" spans="1:7" x14ac:dyDescent="0.2">
      <c r="A32" s="172">
        <v>2039</v>
      </c>
      <c r="B32" s="182">
        <v>601148565</v>
      </c>
      <c r="C32" s="83">
        <v>85861836</v>
      </c>
      <c r="D32" s="194">
        <v>687010401</v>
      </c>
      <c r="E32"/>
      <c r="F32"/>
      <c r="G32"/>
    </row>
    <row r="33" spans="1:7" x14ac:dyDescent="0.2">
      <c r="A33" s="172">
        <v>2040</v>
      </c>
      <c r="B33" s="182">
        <v>600878078</v>
      </c>
      <c r="C33" s="83">
        <v>83478241</v>
      </c>
      <c r="D33" s="194">
        <v>684356319</v>
      </c>
      <c r="E33"/>
      <c r="F33"/>
      <c r="G33"/>
    </row>
    <row r="34" spans="1:7" x14ac:dyDescent="0.2">
      <c r="A34" s="172">
        <v>2041</v>
      </c>
      <c r="B34" s="182">
        <v>604164292</v>
      </c>
      <c r="C34" s="83">
        <v>80682511</v>
      </c>
      <c r="D34" s="194">
        <v>684846803</v>
      </c>
      <c r="E34"/>
      <c r="F34"/>
      <c r="G34"/>
    </row>
    <row r="35" spans="1:7" x14ac:dyDescent="0.2">
      <c r="A35" s="172">
        <v>2042</v>
      </c>
      <c r="B35" s="182">
        <v>609644657</v>
      </c>
      <c r="C35" s="83">
        <v>78858719</v>
      </c>
      <c r="D35" s="194">
        <v>688503376</v>
      </c>
      <c r="E35"/>
      <c r="F35"/>
      <c r="G35"/>
    </row>
    <row r="36" spans="1:7" x14ac:dyDescent="0.2">
      <c r="A36" s="172">
        <v>2043</v>
      </c>
      <c r="B36" s="182">
        <v>616267402</v>
      </c>
      <c r="C36" s="83">
        <v>76719266</v>
      </c>
      <c r="D36" s="194">
        <v>692986668</v>
      </c>
      <c r="E36"/>
      <c r="F36"/>
      <c r="G36"/>
    </row>
    <row r="37" spans="1:7" x14ac:dyDescent="0.2">
      <c r="A37" s="172">
        <v>2044</v>
      </c>
      <c r="B37" s="182">
        <v>623314442</v>
      </c>
      <c r="C37" s="83">
        <v>75068959</v>
      </c>
      <c r="D37" s="194">
        <v>698383401</v>
      </c>
      <c r="E37"/>
      <c r="F37"/>
      <c r="G37"/>
    </row>
    <row r="38" spans="1:7" x14ac:dyDescent="0.2">
      <c r="A38" s="172">
        <v>2045</v>
      </c>
      <c r="B38" s="182">
        <v>633961977</v>
      </c>
      <c r="C38" s="83">
        <v>74988028</v>
      </c>
      <c r="D38" s="194">
        <v>708950005</v>
      </c>
      <c r="E38"/>
      <c r="F38"/>
      <c r="G38"/>
    </row>
    <row r="39" spans="1:7" x14ac:dyDescent="0.2">
      <c r="A39" s="172">
        <v>2046</v>
      </c>
      <c r="B39" s="182">
        <v>644727389</v>
      </c>
      <c r="C39" s="83">
        <v>75156893</v>
      </c>
      <c r="D39" s="194">
        <v>719884282</v>
      </c>
      <c r="E39"/>
      <c r="F39"/>
      <c r="G39"/>
    </row>
    <row r="40" spans="1:7" x14ac:dyDescent="0.2">
      <c r="A40" s="172">
        <v>2047</v>
      </c>
      <c r="B40" s="182">
        <v>656006034</v>
      </c>
      <c r="C40" s="83">
        <v>74905460</v>
      </c>
      <c r="D40" s="194">
        <v>730911494</v>
      </c>
      <c r="E40"/>
      <c r="F40"/>
      <c r="G40"/>
    </row>
    <row r="41" spans="1:7" x14ac:dyDescent="0.2">
      <c r="A41" s="172">
        <v>2048</v>
      </c>
      <c r="B41" s="182">
        <v>663513385</v>
      </c>
      <c r="C41" s="83">
        <v>74731072</v>
      </c>
      <c r="D41" s="194">
        <v>738244457</v>
      </c>
      <c r="E41"/>
      <c r="F41"/>
      <c r="G41"/>
    </row>
    <row r="42" spans="1:7" x14ac:dyDescent="0.2">
      <c r="A42" s="172">
        <v>2049</v>
      </c>
      <c r="B42" s="182">
        <v>671382383</v>
      </c>
      <c r="C42" s="83">
        <v>74637992</v>
      </c>
      <c r="D42" s="194">
        <v>746020375</v>
      </c>
      <c r="E42"/>
      <c r="F42"/>
      <c r="G42"/>
    </row>
    <row r="43" spans="1:7" x14ac:dyDescent="0.2">
      <c r="A43" s="178">
        <v>2050</v>
      </c>
      <c r="B43" s="183">
        <v>681351375</v>
      </c>
      <c r="C43" s="188">
        <v>74730064</v>
      </c>
      <c r="D43" s="195">
        <v>756081439</v>
      </c>
      <c r="E43"/>
      <c r="F43"/>
      <c r="G43"/>
    </row>
    <row r="44" spans="1:7" x14ac:dyDescent="0.2">
      <c r="A44"/>
      <c r="B44"/>
      <c r="C44"/>
      <c r="D44"/>
      <c r="E44"/>
      <c r="F44"/>
      <c r="G44"/>
    </row>
    <row r="45" spans="1:7" x14ac:dyDescent="0.2">
      <c r="A45"/>
      <c r="B45"/>
      <c r="C45"/>
    </row>
    <row r="46" spans="1:7" x14ac:dyDescent="0.2">
      <c r="A46"/>
      <c r="B46"/>
      <c r="C46"/>
    </row>
    <row r="47" spans="1:7" x14ac:dyDescent="0.2">
      <c r="A47"/>
      <c r="B47"/>
      <c r="C47"/>
    </row>
    <row r="48" spans="1:7" x14ac:dyDescent="0.2">
      <c r="A48"/>
      <c r="B48"/>
      <c r="C48"/>
    </row>
    <row r="49" spans="1:3" x14ac:dyDescent="0.2">
      <c r="A49"/>
      <c r="B49"/>
      <c r="C49"/>
    </row>
    <row r="50" spans="1:3" x14ac:dyDescent="0.2">
      <c r="A50"/>
      <c r="B50"/>
      <c r="C50"/>
    </row>
    <row r="51" spans="1:3" x14ac:dyDescent="0.2">
      <c r="A51"/>
      <c r="B51"/>
      <c r="C51"/>
    </row>
    <row r="52" spans="1:3" x14ac:dyDescent="0.2">
      <c r="A52"/>
      <c r="B52"/>
      <c r="C52"/>
    </row>
    <row r="53" spans="1:3" x14ac:dyDescent="0.2">
      <c r="A53"/>
      <c r="B53"/>
      <c r="C53"/>
    </row>
    <row r="54" spans="1:3" x14ac:dyDescent="0.2">
      <c r="A54"/>
      <c r="B54"/>
      <c r="C54"/>
    </row>
    <row r="55" spans="1:3" x14ac:dyDescent="0.2">
      <c r="A55"/>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c r="B61"/>
      <c r="C61"/>
    </row>
    <row r="62" spans="1:3" x14ac:dyDescent="0.2">
      <c r="A62"/>
      <c r="B62"/>
      <c r="C62"/>
    </row>
    <row r="63" spans="1:3" x14ac:dyDescent="0.2">
      <c r="A63"/>
      <c r="B63"/>
      <c r="C63"/>
    </row>
    <row r="64" spans="1:3" x14ac:dyDescent="0.2">
      <c r="A64"/>
      <c r="B64"/>
      <c r="C64"/>
    </row>
    <row r="65" spans="1:3" x14ac:dyDescent="0.2">
      <c r="A65"/>
      <c r="B65"/>
      <c r="C65"/>
    </row>
    <row r="66" spans="1:3" x14ac:dyDescent="0.2">
      <c r="A66"/>
      <c r="B66"/>
      <c r="C66"/>
    </row>
    <row r="67" spans="1:3" x14ac:dyDescent="0.2">
      <c r="A67"/>
      <c r="B67"/>
      <c r="C67"/>
    </row>
    <row r="68" spans="1:3" x14ac:dyDescent="0.2">
      <c r="A68"/>
      <c r="B68"/>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c r="B74"/>
      <c r="C74"/>
    </row>
  </sheetData>
  <phoneticPr fontId="0" type="noConversion"/>
  <printOptions horizontalCentered="1"/>
  <pageMargins left="0.75" right="0.75" top="1" bottom="1" header="0.5" footer="0.5"/>
  <pageSetup orientation="portrait" r:id="rId2"/>
  <headerFooter alignWithMargins="0">
    <oddHeader>&amp;L&amp;F&amp;R&amp;A</oddHeader>
    <oddFoote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G42"/>
  <sheetViews>
    <sheetView workbookViewId="0">
      <selection activeCell="A2" sqref="A2"/>
    </sheetView>
  </sheetViews>
  <sheetFormatPr baseColWidth="10" defaultColWidth="9.1640625" defaultRowHeight="15" x14ac:dyDescent="0.2"/>
  <cols>
    <col min="1" max="1" width="19.83203125" style="2" bestFit="1" customWidth="1"/>
    <col min="2" max="2" width="11.1640625" style="2" bestFit="1" customWidth="1"/>
    <col min="3" max="16384" width="9.1640625" style="2"/>
  </cols>
  <sheetData>
    <row r="1" spans="1:7" x14ac:dyDescent="0.2">
      <c r="A1" s="3" t="s">
        <v>121</v>
      </c>
    </row>
    <row r="4" spans="1:7" x14ac:dyDescent="0.2">
      <c r="B4" s="19"/>
    </row>
    <row r="5" spans="1:7" x14ac:dyDescent="0.2">
      <c r="A5" s="173" t="s">
        <v>0</v>
      </c>
      <c r="B5" s="174" t="s">
        <v>226</v>
      </c>
    </row>
    <row r="6" spans="1:7" x14ac:dyDescent="0.2">
      <c r="A6" s="173" t="s">
        <v>5</v>
      </c>
      <c r="B6" s="174" t="s">
        <v>3</v>
      </c>
    </row>
    <row r="7" spans="1:7" x14ac:dyDescent="0.2">
      <c r="A7" s="173" t="s">
        <v>6</v>
      </c>
      <c r="B7" s="174" t="s">
        <v>3</v>
      </c>
    </row>
    <row r="8" spans="1:7" x14ac:dyDescent="0.2">
      <c r="A8"/>
      <c r="B8"/>
    </row>
    <row r="9" spans="1:7" x14ac:dyDescent="0.2">
      <c r="A9" s="171" t="s">
        <v>25</v>
      </c>
      <c r="B9" s="175"/>
      <c r="C9"/>
      <c r="D9"/>
      <c r="E9"/>
      <c r="F9"/>
      <c r="G9"/>
    </row>
    <row r="10" spans="1:7" x14ac:dyDescent="0.2">
      <c r="A10" s="171" t="s">
        <v>1</v>
      </c>
      <c r="B10" s="175" t="s">
        <v>27</v>
      </c>
      <c r="C10"/>
      <c r="D10"/>
      <c r="E10"/>
      <c r="F10"/>
      <c r="G10"/>
    </row>
    <row r="11" spans="1:7" x14ac:dyDescent="0.2">
      <c r="A11" s="167">
        <v>2020</v>
      </c>
      <c r="B11" s="176">
        <v>123529024</v>
      </c>
      <c r="C11"/>
      <c r="D11"/>
      <c r="E11"/>
      <c r="F11"/>
      <c r="G11"/>
    </row>
    <row r="12" spans="1:7" x14ac:dyDescent="0.2">
      <c r="A12" s="172">
        <v>2021</v>
      </c>
      <c r="B12" s="177">
        <v>125116611</v>
      </c>
      <c r="C12"/>
      <c r="D12"/>
      <c r="E12"/>
      <c r="F12"/>
      <c r="G12"/>
    </row>
    <row r="13" spans="1:7" x14ac:dyDescent="0.2">
      <c r="A13" s="172">
        <v>2022</v>
      </c>
      <c r="B13" s="177">
        <v>126659565</v>
      </c>
      <c r="C13"/>
      <c r="D13"/>
      <c r="E13"/>
      <c r="F13"/>
      <c r="G13"/>
    </row>
    <row r="14" spans="1:7" x14ac:dyDescent="0.2">
      <c r="A14" s="172">
        <v>2023</v>
      </c>
      <c r="B14" s="177">
        <v>128048589</v>
      </c>
      <c r="C14"/>
      <c r="D14"/>
      <c r="E14"/>
      <c r="F14"/>
      <c r="G14"/>
    </row>
    <row r="15" spans="1:7" x14ac:dyDescent="0.2">
      <c r="A15" s="172">
        <v>2024</v>
      </c>
      <c r="B15" s="177">
        <v>129401591</v>
      </c>
      <c r="C15"/>
      <c r="D15"/>
      <c r="E15"/>
      <c r="F15"/>
      <c r="G15"/>
    </row>
    <row r="16" spans="1:7" x14ac:dyDescent="0.2">
      <c r="A16" s="172">
        <v>2025</v>
      </c>
      <c r="B16" s="177">
        <v>130729203</v>
      </c>
      <c r="C16"/>
      <c r="D16"/>
      <c r="E16"/>
      <c r="F16"/>
      <c r="G16"/>
    </row>
    <row r="17" spans="1:7" x14ac:dyDescent="0.2">
      <c r="A17" s="172">
        <v>2026</v>
      </c>
      <c r="B17" s="177">
        <v>132095186</v>
      </c>
      <c r="C17"/>
      <c r="D17"/>
      <c r="E17"/>
      <c r="F17"/>
      <c r="G17"/>
    </row>
    <row r="18" spans="1:7" x14ac:dyDescent="0.2">
      <c r="A18" s="172">
        <v>2027</v>
      </c>
      <c r="B18" s="177">
        <v>133495360</v>
      </c>
      <c r="C18"/>
      <c r="D18"/>
      <c r="E18"/>
      <c r="F18"/>
      <c r="G18"/>
    </row>
    <row r="19" spans="1:7" x14ac:dyDescent="0.2">
      <c r="A19" s="172">
        <v>2028</v>
      </c>
      <c r="B19" s="177">
        <v>134873478</v>
      </c>
      <c r="C19"/>
      <c r="D19"/>
      <c r="E19"/>
      <c r="F19"/>
      <c r="G19"/>
    </row>
    <row r="20" spans="1:7" x14ac:dyDescent="0.2">
      <c r="A20" s="172">
        <v>2029</v>
      </c>
      <c r="B20" s="177">
        <v>136251925</v>
      </c>
      <c r="C20"/>
      <c r="D20"/>
      <c r="E20"/>
      <c r="F20"/>
      <c r="G20"/>
    </row>
    <row r="21" spans="1:7" x14ac:dyDescent="0.2">
      <c r="A21" s="172">
        <v>2030</v>
      </c>
      <c r="B21" s="177">
        <v>137615488</v>
      </c>
      <c r="C21"/>
      <c r="D21"/>
      <c r="E21"/>
      <c r="F21"/>
      <c r="G21"/>
    </row>
    <row r="22" spans="1:7" x14ac:dyDescent="0.2">
      <c r="A22" s="172">
        <v>2031</v>
      </c>
      <c r="B22" s="177">
        <v>138988196</v>
      </c>
      <c r="C22"/>
      <c r="D22"/>
      <c r="E22"/>
      <c r="F22"/>
      <c r="G22"/>
    </row>
    <row r="23" spans="1:7" x14ac:dyDescent="0.2">
      <c r="A23" s="172">
        <v>2032</v>
      </c>
      <c r="B23" s="177">
        <v>140359676</v>
      </c>
      <c r="C23"/>
      <c r="D23"/>
      <c r="E23"/>
      <c r="F23"/>
      <c r="G23"/>
    </row>
    <row r="24" spans="1:7" x14ac:dyDescent="0.2">
      <c r="A24" s="172">
        <v>2033</v>
      </c>
      <c r="B24" s="177">
        <v>141710393</v>
      </c>
    </row>
    <row r="25" spans="1:7" x14ac:dyDescent="0.2">
      <c r="A25" s="172">
        <v>2034</v>
      </c>
      <c r="B25" s="177">
        <v>143026299</v>
      </c>
    </row>
    <row r="26" spans="1:7" x14ac:dyDescent="0.2">
      <c r="A26" s="172">
        <v>2035</v>
      </c>
      <c r="B26" s="177">
        <v>144314089</v>
      </c>
    </row>
    <row r="27" spans="1:7" x14ac:dyDescent="0.2">
      <c r="A27" s="172">
        <v>2036</v>
      </c>
      <c r="B27" s="177">
        <v>145571507</v>
      </c>
    </row>
    <row r="28" spans="1:7" x14ac:dyDescent="0.2">
      <c r="A28" s="172">
        <v>2037</v>
      </c>
      <c r="B28" s="177">
        <v>146765597</v>
      </c>
    </row>
    <row r="29" spans="1:7" x14ac:dyDescent="0.2">
      <c r="A29" s="172">
        <v>2038</v>
      </c>
      <c r="B29" s="177">
        <v>147906391</v>
      </c>
    </row>
    <row r="30" spans="1:7" x14ac:dyDescent="0.2">
      <c r="A30" s="172">
        <v>2039</v>
      </c>
      <c r="B30" s="177">
        <v>148987971</v>
      </c>
    </row>
    <row r="31" spans="1:7" x14ac:dyDescent="0.2">
      <c r="A31" s="172">
        <v>2040</v>
      </c>
      <c r="B31" s="177">
        <v>150024224</v>
      </c>
    </row>
    <row r="32" spans="1:7" x14ac:dyDescent="0.2">
      <c r="A32" s="172">
        <v>2041</v>
      </c>
      <c r="B32" s="177">
        <v>151006263</v>
      </c>
    </row>
    <row r="33" spans="1:2" x14ac:dyDescent="0.2">
      <c r="A33" s="172">
        <v>2042</v>
      </c>
      <c r="B33" s="177">
        <v>151951700</v>
      </c>
    </row>
    <row r="34" spans="1:2" x14ac:dyDescent="0.2">
      <c r="A34" s="172">
        <v>2043</v>
      </c>
      <c r="B34" s="177">
        <v>152861405</v>
      </c>
    </row>
    <row r="35" spans="1:2" x14ac:dyDescent="0.2">
      <c r="A35" s="172">
        <v>2044</v>
      </c>
      <c r="B35" s="177">
        <v>153748458</v>
      </c>
    </row>
    <row r="36" spans="1:2" x14ac:dyDescent="0.2">
      <c r="A36" s="172">
        <v>2045</v>
      </c>
      <c r="B36" s="177">
        <v>154637618</v>
      </c>
    </row>
    <row r="37" spans="1:2" x14ac:dyDescent="0.2">
      <c r="A37" s="172">
        <v>2046</v>
      </c>
      <c r="B37" s="177">
        <v>155531928</v>
      </c>
    </row>
    <row r="38" spans="1:2" x14ac:dyDescent="0.2">
      <c r="A38" s="172">
        <v>2047</v>
      </c>
      <c r="B38" s="177">
        <v>156423767</v>
      </c>
    </row>
    <row r="39" spans="1:2" x14ac:dyDescent="0.2">
      <c r="A39" s="172">
        <v>2048</v>
      </c>
      <c r="B39" s="177">
        <v>157314633</v>
      </c>
    </row>
    <row r="40" spans="1:2" x14ac:dyDescent="0.2">
      <c r="A40" s="172">
        <v>2049</v>
      </c>
      <c r="B40" s="177">
        <v>158206265</v>
      </c>
    </row>
    <row r="41" spans="1:2" x14ac:dyDescent="0.2">
      <c r="A41" s="178">
        <v>2050</v>
      </c>
      <c r="B41" s="179">
        <v>159101828</v>
      </c>
    </row>
    <row r="42" spans="1:2" x14ac:dyDescent="0.2">
      <c r="A42"/>
      <c r="B42"/>
    </row>
  </sheetData>
  <phoneticPr fontId="0" type="noConversion"/>
  <printOptions horizontalCentered="1"/>
  <pageMargins left="0.75" right="0.75" top="1" bottom="1" header="0.5" footer="0.5"/>
  <pageSetup scale="37" fitToWidth="2" orientation="landscape" r:id="rId2"/>
  <headerFooter alignWithMargins="0">
    <oddHeader>&amp;L&amp;F&amp;R&amp;A</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G39"/>
  <sheetViews>
    <sheetView workbookViewId="0">
      <selection activeCell="A2" sqref="A2"/>
    </sheetView>
  </sheetViews>
  <sheetFormatPr baseColWidth="10" defaultColWidth="9.1640625" defaultRowHeight="15" x14ac:dyDescent="0.2"/>
  <cols>
    <col min="1" max="1" width="19.83203125" style="2" bestFit="1" customWidth="1"/>
    <col min="2" max="2" width="15.1640625" style="2" bestFit="1" customWidth="1"/>
    <col min="3" max="16384" width="9.1640625" style="2"/>
  </cols>
  <sheetData>
    <row r="1" spans="1:7" x14ac:dyDescent="0.2">
      <c r="A1" s="3" t="s">
        <v>122</v>
      </c>
    </row>
    <row r="3" spans="1:7" x14ac:dyDescent="0.2">
      <c r="A3" s="173" t="s">
        <v>0</v>
      </c>
      <c r="B3" s="174" t="s">
        <v>104</v>
      </c>
    </row>
    <row r="4" spans="1:7" x14ac:dyDescent="0.2">
      <c r="A4" s="173" t="s">
        <v>5</v>
      </c>
      <c r="B4" s="174" t="s">
        <v>3</v>
      </c>
    </row>
    <row r="5" spans="1:7" x14ac:dyDescent="0.2">
      <c r="A5" s="173" t="s">
        <v>6</v>
      </c>
      <c r="B5" s="174" t="s">
        <v>3</v>
      </c>
    </row>
    <row r="7" spans="1:7" x14ac:dyDescent="0.2">
      <c r="A7" s="171" t="s">
        <v>25</v>
      </c>
      <c r="B7" s="175"/>
      <c r="C7"/>
      <c r="D7"/>
      <c r="E7"/>
      <c r="F7"/>
      <c r="G7"/>
    </row>
    <row r="8" spans="1:7" x14ac:dyDescent="0.2">
      <c r="A8" s="171" t="s">
        <v>1</v>
      </c>
      <c r="B8" s="175" t="s">
        <v>27</v>
      </c>
      <c r="C8"/>
      <c r="D8"/>
      <c r="E8"/>
      <c r="F8"/>
      <c r="G8"/>
    </row>
    <row r="9" spans="1:7" x14ac:dyDescent="0.2">
      <c r="A9" s="167">
        <v>2020</v>
      </c>
      <c r="B9" s="176">
        <v>199877</v>
      </c>
      <c r="C9"/>
      <c r="D9"/>
      <c r="E9"/>
      <c r="F9"/>
      <c r="G9"/>
    </row>
    <row r="10" spans="1:7" x14ac:dyDescent="0.2">
      <c r="A10" s="172">
        <v>2021</v>
      </c>
      <c r="B10" s="177">
        <v>203298</v>
      </c>
      <c r="C10"/>
      <c r="D10"/>
      <c r="E10"/>
      <c r="F10"/>
      <c r="G10"/>
    </row>
    <row r="11" spans="1:7" x14ac:dyDescent="0.2">
      <c r="A11" s="172">
        <v>2022</v>
      </c>
      <c r="B11" s="177">
        <v>206572</v>
      </c>
      <c r="C11"/>
      <c r="D11"/>
      <c r="E11"/>
      <c r="F11"/>
      <c r="G11"/>
    </row>
    <row r="12" spans="1:7" x14ac:dyDescent="0.2">
      <c r="A12" s="172">
        <v>2023</v>
      </c>
      <c r="B12" s="177">
        <v>209614</v>
      </c>
      <c r="C12"/>
      <c r="D12"/>
      <c r="E12"/>
      <c r="F12"/>
      <c r="G12"/>
    </row>
    <row r="13" spans="1:7" x14ac:dyDescent="0.2">
      <c r="A13" s="172">
        <v>2024</v>
      </c>
      <c r="B13" s="177">
        <v>212609</v>
      </c>
      <c r="C13"/>
      <c r="D13"/>
      <c r="E13"/>
      <c r="F13"/>
      <c r="G13"/>
    </row>
    <row r="14" spans="1:7" x14ac:dyDescent="0.2">
      <c r="A14" s="172">
        <v>2025</v>
      </c>
      <c r="B14" s="177">
        <v>215504</v>
      </c>
      <c r="C14"/>
      <c r="D14"/>
      <c r="E14"/>
      <c r="F14"/>
      <c r="G14"/>
    </row>
    <row r="15" spans="1:7" x14ac:dyDescent="0.2">
      <c r="A15" s="172">
        <v>2026</v>
      </c>
      <c r="B15" s="177">
        <v>218445</v>
      </c>
      <c r="C15"/>
      <c r="D15"/>
      <c r="E15"/>
      <c r="F15"/>
      <c r="G15"/>
    </row>
    <row r="16" spans="1:7" x14ac:dyDescent="0.2">
      <c r="A16" s="172">
        <v>2027</v>
      </c>
      <c r="B16" s="177">
        <v>221422</v>
      </c>
      <c r="C16"/>
      <c r="D16"/>
      <c r="E16"/>
      <c r="F16"/>
      <c r="G16"/>
    </row>
    <row r="17" spans="1:7" x14ac:dyDescent="0.2">
      <c r="A17" s="172">
        <v>2028</v>
      </c>
      <c r="B17" s="177">
        <v>224365</v>
      </c>
      <c r="C17"/>
      <c r="D17"/>
      <c r="E17"/>
      <c r="F17"/>
      <c r="G17"/>
    </row>
    <row r="18" spans="1:7" x14ac:dyDescent="0.2">
      <c r="A18" s="172">
        <v>2029</v>
      </c>
      <c r="B18" s="177">
        <v>227308</v>
      </c>
      <c r="C18"/>
      <c r="D18"/>
      <c r="E18"/>
      <c r="F18"/>
      <c r="G18"/>
    </row>
    <row r="19" spans="1:7" x14ac:dyDescent="0.2">
      <c r="A19" s="172">
        <v>2030</v>
      </c>
      <c r="B19" s="177">
        <v>230224</v>
      </c>
      <c r="C19"/>
      <c r="D19"/>
      <c r="E19"/>
      <c r="F19"/>
      <c r="G19"/>
    </row>
    <row r="20" spans="1:7" x14ac:dyDescent="0.2">
      <c r="A20" s="172">
        <v>2031</v>
      </c>
      <c r="B20" s="177">
        <v>233120</v>
      </c>
      <c r="C20"/>
      <c r="D20"/>
      <c r="E20"/>
      <c r="F20"/>
      <c r="G20"/>
    </row>
    <row r="21" spans="1:7" x14ac:dyDescent="0.2">
      <c r="A21" s="172">
        <v>2032</v>
      </c>
      <c r="B21" s="177">
        <v>236013</v>
      </c>
      <c r="C21"/>
      <c r="D21"/>
      <c r="E21"/>
      <c r="F21"/>
      <c r="G21"/>
    </row>
    <row r="22" spans="1:7" x14ac:dyDescent="0.2">
      <c r="A22" s="172">
        <v>2033</v>
      </c>
      <c r="B22" s="177">
        <v>238875</v>
      </c>
    </row>
    <row r="23" spans="1:7" x14ac:dyDescent="0.2">
      <c r="A23" s="172">
        <v>2034</v>
      </c>
      <c r="B23" s="177">
        <v>241681</v>
      </c>
    </row>
    <row r="24" spans="1:7" x14ac:dyDescent="0.2">
      <c r="A24" s="172">
        <v>2035</v>
      </c>
      <c r="B24" s="177">
        <v>244453</v>
      </c>
    </row>
    <row r="25" spans="1:7" x14ac:dyDescent="0.2">
      <c r="A25" s="172">
        <v>2036</v>
      </c>
      <c r="B25" s="177">
        <v>247174</v>
      </c>
    </row>
    <row r="26" spans="1:7" x14ac:dyDescent="0.2">
      <c r="A26" s="172">
        <v>2037</v>
      </c>
      <c r="B26" s="177">
        <v>249831</v>
      </c>
    </row>
    <row r="27" spans="1:7" x14ac:dyDescent="0.2">
      <c r="A27" s="172">
        <v>2038</v>
      </c>
      <c r="B27" s="177">
        <v>252414</v>
      </c>
    </row>
    <row r="28" spans="1:7" x14ac:dyDescent="0.2">
      <c r="A28" s="172">
        <v>2039</v>
      </c>
      <c r="B28" s="177">
        <v>254919</v>
      </c>
    </row>
    <row r="29" spans="1:7" x14ac:dyDescent="0.2">
      <c r="A29" s="172">
        <v>2040</v>
      </c>
      <c r="B29" s="177">
        <v>257357</v>
      </c>
    </row>
    <row r="30" spans="1:7" x14ac:dyDescent="0.2">
      <c r="A30" s="172">
        <v>2041</v>
      </c>
      <c r="B30" s="177">
        <v>259723</v>
      </c>
    </row>
    <row r="31" spans="1:7" x14ac:dyDescent="0.2">
      <c r="A31" s="172">
        <v>2042</v>
      </c>
      <c r="B31" s="177">
        <v>262036</v>
      </c>
    </row>
    <row r="32" spans="1:7" x14ac:dyDescent="0.2">
      <c r="A32" s="172">
        <v>2043</v>
      </c>
      <c r="B32" s="177">
        <v>264287</v>
      </c>
    </row>
    <row r="33" spans="1:2" x14ac:dyDescent="0.2">
      <c r="A33" s="172">
        <v>2044</v>
      </c>
      <c r="B33" s="177">
        <v>266503</v>
      </c>
    </row>
    <row r="34" spans="1:2" x14ac:dyDescent="0.2">
      <c r="A34" s="172">
        <v>2045</v>
      </c>
      <c r="B34" s="177">
        <v>268715</v>
      </c>
    </row>
    <row r="35" spans="1:2" x14ac:dyDescent="0.2">
      <c r="A35" s="172">
        <v>2046</v>
      </c>
      <c r="B35" s="177">
        <v>270931</v>
      </c>
    </row>
    <row r="36" spans="1:2" x14ac:dyDescent="0.2">
      <c r="A36" s="172">
        <v>2047</v>
      </c>
      <c r="B36" s="177">
        <v>273144</v>
      </c>
    </row>
    <row r="37" spans="1:2" x14ac:dyDescent="0.2">
      <c r="A37" s="172">
        <v>2048</v>
      </c>
      <c r="B37" s="177">
        <v>275352</v>
      </c>
    </row>
    <row r="38" spans="1:2" x14ac:dyDescent="0.2">
      <c r="A38" s="172">
        <v>2049</v>
      </c>
      <c r="B38" s="177">
        <v>277561</v>
      </c>
    </row>
    <row r="39" spans="1:2" x14ac:dyDescent="0.2">
      <c r="A39" s="178">
        <v>2050</v>
      </c>
      <c r="B39" s="179">
        <v>279776</v>
      </c>
    </row>
  </sheetData>
  <phoneticPr fontId="0" type="noConversion"/>
  <pageMargins left="0.75" right="0.75" top="1" bottom="1" header="0.5" footer="0.5"/>
  <pageSetup scale="80" fitToWidth="2" orientation="landscape" r:id="rId2"/>
  <headerFooter alignWithMargins="0">
    <oddHeader>&amp;L&amp;F&amp;R&amp;A</oddHead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AX72"/>
  <sheetViews>
    <sheetView workbookViewId="0">
      <selection activeCell="A2" sqref="A2"/>
    </sheetView>
  </sheetViews>
  <sheetFormatPr baseColWidth="10" defaultColWidth="9.1640625" defaultRowHeight="15" x14ac:dyDescent="0.2"/>
  <cols>
    <col min="1" max="1" width="16.1640625" style="2" bestFit="1" customWidth="1"/>
    <col min="2" max="2" width="12.1640625" style="2" bestFit="1" customWidth="1"/>
    <col min="3" max="3" width="10.33203125" style="2" bestFit="1" customWidth="1"/>
    <col min="4" max="29" width="12" style="2" bestFit="1" customWidth="1"/>
    <col min="30" max="40" width="12.33203125" style="2" bestFit="1" customWidth="1"/>
    <col min="41" max="41" width="12" style="2" bestFit="1" customWidth="1"/>
    <col min="42" max="43" width="12.33203125" style="2" bestFit="1" customWidth="1"/>
    <col min="44" max="44" width="12" style="2" bestFit="1" customWidth="1"/>
    <col min="45" max="50" width="12.33203125" style="2" bestFit="1" customWidth="1"/>
    <col min="51" max="16384" width="9.1640625" style="2"/>
  </cols>
  <sheetData>
    <row r="1" spans="1:50" x14ac:dyDescent="0.2">
      <c r="A1" s="3" t="s">
        <v>123</v>
      </c>
    </row>
    <row r="6" spans="1:50" x14ac:dyDescent="0.2">
      <c r="A6" s="173" t="s">
        <v>5</v>
      </c>
      <c r="B6" s="174" t="s">
        <v>3</v>
      </c>
    </row>
    <row r="7" spans="1:50" x14ac:dyDescent="0.2">
      <c r="A7" s="173" t="s">
        <v>6</v>
      </c>
      <c r="B7" s="174" t="s">
        <v>3</v>
      </c>
    </row>
    <row r="8" spans="1:50" x14ac:dyDescent="0.2">
      <c r="A8"/>
      <c r="B8"/>
    </row>
    <row r="9" spans="1:50" x14ac:dyDescent="0.2">
      <c r="A9" s="171" t="s">
        <v>8</v>
      </c>
      <c r="B9" s="184" t="s">
        <v>0</v>
      </c>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row>
    <row r="10" spans="1:50" x14ac:dyDescent="0.2">
      <c r="A10" s="171" t="s">
        <v>1</v>
      </c>
      <c r="B10" s="175" t="s">
        <v>231</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row>
    <row r="11" spans="1:50" x14ac:dyDescent="0.2">
      <c r="A11" s="167">
        <v>2021</v>
      </c>
      <c r="B11" s="176">
        <v>1709000</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row>
    <row r="12" spans="1:50" x14ac:dyDescent="0.2">
      <c r="A12" s="172">
        <v>2022</v>
      </c>
      <c r="B12" s="177">
        <v>1664084</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row>
    <row r="13" spans="1:50" x14ac:dyDescent="0.2">
      <c r="A13" s="172">
        <v>2023</v>
      </c>
      <c r="B13" s="177">
        <v>1509999</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row>
    <row r="14" spans="1:50" x14ac:dyDescent="0.2">
      <c r="A14" s="172">
        <v>2024</v>
      </c>
      <c r="B14" s="177">
        <v>1473418</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row>
    <row r="15" spans="1:50" x14ac:dyDescent="0.2">
      <c r="A15" s="172">
        <v>2025</v>
      </c>
      <c r="B15" s="177">
        <v>1447719</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row>
    <row r="16" spans="1:50" x14ac:dyDescent="0.2">
      <c r="A16" s="172">
        <v>2026</v>
      </c>
      <c r="B16" s="177">
        <v>1485832</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row>
    <row r="17" spans="1:50" x14ac:dyDescent="0.2">
      <c r="A17" s="172">
        <v>2027</v>
      </c>
      <c r="B17" s="177">
        <v>1520279</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row>
    <row r="18" spans="1:50" x14ac:dyDescent="0.2">
      <c r="A18" s="172">
        <v>2028</v>
      </c>
      <c r="B18" s="177">
        <v>1499065</v>
      </c>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row>
    <row r="19" spans="1:50" x14ac:dyDescent="0.2">
      <c r="A19" s="172">
        <v>2029</v>
      </c>
      <c r="B19" s="177">
        <v>1500317</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row>
    <row r="20" spans="1:50" x14ac:dyDescent="0.2">
      <c r="A20" s="172">
        <v>2030</v>
      </c>
      <c r="B20" s="177">
        <v>1486238</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row>
    <row r="21" spans="1:50" x14ac:dyDescent="0.2">
      <c r="A21" s="172">
        <v>2031</v>
      </c>
      <c r="B21" s="177">
        <v>1495565</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row>
    <row r="22" spans="1:50" x14ac:dyDescent="0.2">
      <c r="A22" s="172">
        <v>2032</v>
      </c>
      <c r="B22" s="177">
        <v>1494399</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row>
    <row r="23" spans="1:50" x14ac:dyDescent="0.2">
      <c r="A23" s="172">
        <v>2033</v>
      </c>
      <c r="B23" s="177">
        <v>1473700</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row>
    <row r="24" spans="1:50" x14ac:dyDescent="0.2">
      <c r="A24" s="172">
        <v>2034</v>
      </c>
      <c r="B24" s="177">
        <v>1438959</v>
      </c>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row>
    <row r="25" spans="1:50" x14ac:dyDescent="0.2">
      <c r="A25" s="172">
        <v>2035</v>
      </c>
      <c r="B25" s="177">
        <v>1410912</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row>
    <row r="26" spans="1:50" x14ac:dyDescent="0.2">
      <c r="A26" s="172">
        <v>2036</v>
      </c>
      <c r="B26" s="177">
        <v>1380622</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row>
    <row r="27" spans="1:50" x14ac:dyDescent="0.2">
      <c r="A27" s="172">
        <v>2037</v>
      </c>
      <c r="B27" s="177">
        <v>1317410</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row>
    <row r="28" spans="1:50" x14ac:dyDescent="0.2">
      <c r="A28" s="172">
        <v>2038</v>
      </c>
      <c r="B28" s="177">
        <v>1264178</v>
      </c>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row>
    <row r="29" spans="1:50" x14ac:dyDescent="0.2">
      <c r="A29" s="172">
        <v>2039</v>
      </c>
      <c r="B29" s="177">
        <v>1204982</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row>
    <row r="30" spans="1:50" x14ac:dyDescent="0.2">
      <c r="A30" s="172">
        <v>2040</v>
      </c>
      <c r="B30" s="177">
        <v>1159589</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row>
    <row r="31" spans="1:50" x14ac:dyDescent="0.2">
      <c r="A31" s="172">
        <v>2041</v>
      </c>
      <c r="B31" s="177">
        <v>1105337</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row>
    <row r="32" spans="1:50" x14ac:dyDescent="0.2">
      <c r="A32" s="172">
        <v>2042</v>
      </c>
      <c r="B32" s="177">
        <v>1068708</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row>
    <row r="33" spans="1:50" x14ac:dyDescent="0.2">
      <c r="A33" s="172">
        <v>2043</v>
      </c>
      <c r="B33" s="177">
        <v>1032937</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row>
    <row r="34" spans="1:50" x14ac:dyDescent="0.2">
      <c r="A34" s="172">
        <v>2044</v>
      </c>
      <c r="B34" s="177">
        <v>1010259</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row>
    <row r="35" spans="1:50" x14ac:dyDescent="0.2">
      <c r="A35" s="172">
        <v>2045</v>
      </c>
      <c r="B35" s="177">
        <v>1012358</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row>
    <row r="36" spans="1:50" x14ac:dyDescent="0.2">
      <c r="A36" s="172">
        <v>2046</v>
      </c>
      <c r="B36" s="177">
        <v>1017529</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row>
    <row r="37" spans="1:50" x14ac:dyDescent="0.2">
      <c r="A37" s="172">
        <v>2047</v>
      </c>
      <c r="B37" s="177">
        <v>1015087</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row>
    <row r="38" spans="1:50" x14ac:dyDescent="0.2">
      <c r="A38" s="172">
        <v>2048</v>
      </c>
      <c r="B38" s="177">
        <v>1014148</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row>
    <row r="39" spans="1:50" x14ac:dyDescent="0.2">
      <c r="A39" s="172">
        <v>2049</v>
      </c>
      <c r="B39" s="177">
        <v>1014941</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row>
    <row r="40" spans="1:50" x14ac:dyDescent="0.2">
      <c r="A40" s="178">
        <v>2050</v>
      </c>
      <c r="B40" s="179">
        <v>1018914</v>
      </c>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row>
    <row r="41" spans="1:50"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row>
    <row r="42" spans="1:50"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row>
    <row r="43" spans="1:50"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row>
    <row r="44" spans="1:50"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row>
    <row r="45" spans="1:50"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row>
    <row r="46" spans="1:50"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row>
    <row r="47" spans="1:50"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row>
    <row r="48" spans="1:50"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row>
    <row r="49" spans="1:50"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row>
    <row r="50" spans="1:50"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row>
    <row r="51" spans="1:50"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row>
    <row r="52" spans="1:50"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row>
    <row r="53" spans="1:50"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row>
    <row r="54" spans="1:50"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row>
    <row r="55" spans="1:50"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row>
    <row r="56" spans="1:50"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row>
    <row r="57" spans="1:50"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row>
    <row r="58" spans="1:50"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row>
    <row r="59" spans="1:50"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row>
    <row r="60" spans="1:50"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row>
    <row r="61" spans="1:50"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row>
    <row r="62" spans="1:50"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row>
    <row r="63" spans="1:50"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row>
    <row r="64" spans="1:50"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row>
    <row r="65" spans="1:50"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row>
    <row r="66" spans="1:50"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row>
    <row r="67" spans="1:50"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row>
    <row r="68" spans="1:50"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row>
    <row r="69" spans="1:50"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row>
    <row r="70" spans="1:50"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row>
    <row r="71" spans="1:50"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row>
    <row r="72" spans="1:50"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row>
  </sheetData>
  <phoneticPr fontId="0" type="noConversion"/>
  <pageMargins left="0.75" right="0.75" top="1" bottom="1" header="0.5" footer="0.5"/>
  <pageSetup scale="80" fitToWidth="2" orientation="landscape" r:id="rId2"/>
  <headerFooter alignWithMargins="0">
    <oddHeader>&amp;L&amp;F&amp;R&amp;A</oddHeader>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AZ72"/>
  <sheetViews>
    <sheetView workbookViewId="0">
      <selection activeCell="A3" sqref="A3"/>
    </sheetView>
  </sheetViews>
  <sheetFormatPr baseColWidth="10" defaultColWidth="9.1640625" defaultRowHeight="15" x14ac:dyDescent="0.2"/>
  <cols>
    <col min="1" max="1" width="16.1640625" style="2" bestFit="1" customWidth="1"/>
    <col min="2" max="2" width="10.6640625" style="2" bestFit="1" customWidth="1"/>
    <col min="3" max="3" width="9.83203125" style="2" bestFit="1" customWidth="1"/>
    <col min="4" max="4" width="13" style="2" bestFit="1" customWidth="1"/>
    <col min="5" max="5" width="9.1640625" style="2" bestFit="1" customWidth="1"/>
    <col min="6" max="6" width="10.5" style="2" bestFit="1" customWidth="1"/>
    <col min="7" max="7" width="8.33203125" style="2" bestFit="1" customWidth="1"/>
    <col min="8" max="8" width="7.5" style="2" bestFit="1" customWidth="1"/>
    <col min="9" max="9" width="12.5" style="2" bestFit="1" customWidth="1"/>
    <col min="10" max="10" width="7" style="2" bestFit="1" customWidth="1"/>
    <col min="11" max="11" width="8.33203125" style="2" bestFit="1" customWidth="1"/>
    <col min="12" max="12" width="14.83203125" style="2" bestFit="1" customWidth="1"/>
    <col min="13" max="13" width="9.83203125" style="2" bestFit="1" customWidth="1"/>
    <col min="14" max="14" width="12.1640625" style="2" bestFit="1" customWidth="1"/>
    <col min="15" max="16" width="10.1640625" style="2" bestFit="1" customWidth="1"/>
    <col min="17" max="17" width="7.6640625" style="2" bestFit="1" customWidth="1"/>
    <col min="18" max="18" width="9.6640625" style="2" bestFit="1" customWidth="1"/>
    <col min="19" max="19" width="9.83203125" style="2" bestFit="1" customWidth="1"/>
    <col min="20" max="20" width="12" style="2" bestFit="1" customWidth="1"/>
    <col min="21" max="21" width="9.1640625" style="2" bestFit="1" customWidth="1"/>
    <col min="22" max="22" width="10.5" style="2" bestFit="1" customWidth="1"/>
    <col min="23" max="23" width="8.33203125" style="2" bestFit="1" customWidth="1"/>
    <col min="24" max="24" width="7.5" style="2" bestFit="1" customWidth="1"/>
    <col min="25" max="25" width="12.5" style="2" bestFit="1" customWidth="1"/>
    <col min="26" max="26" width="7" style="2" bestFit="1" customWidth="1"/>
    <col min="27" max="27" width="8.33203125" style="2" bestFit="1" customWidth="1"/>
    <col min="28" max="28" width="14.83203125" style="2" bestFit="1" customWidth="1"/>
    <col min="29" max="29" width="9.83203125" style="2" bestFit="1" customWidth="1"/>
    <col min="30" max="30" width="12.1640625" style="2" bestFit="1" customWidth="1"/>
    <col min="31" max="32" width="10.1640625" style="2" bestFit="1" customWidth="1"/>
    <col min="33" max="33" width="7.5" style="2" bestFit="1" customWidth="1"/>
    <col min="34" max="34" width="10.33203125" style="2" bestFit="1" customWidth="1"/>
    <col min="35" max="35" width="14.5" style="2" bestFit="1" customWidth="1"/>
    <col min="36" max="36" width="10.1640625" style="2" bestFit="1" customWidth="1"/>
    <col min="37" max="37" width="10.33203125" style="2" bestFit="1" customWidth="1"/>
    <col min="38" max="38" width="7.6640625" style="2" bestFit="1" customWidth="1"/>
    <col min="39" max="39" width="10.5" style="2" bestFit="1" customWidth="1"/>
    <col min="40" max="40" width="7.5" style="2" bestFit="1" customWidth="1"/>
    <col min="41" max="41" width="11.33203125" style="2" bestFit="1" customWidth="1"/>
    <col min="42" max="42" width="10.5" style="2" bestFit="1" customWidth="1"/>
    <col min="43" max="43" width="7.6640625" style="2" bestFit="1" customWidth="1"/>
    <col min="44" max="44" width="10.5" style="2" bestFit="1" customWidth="1"/>
    <col min="45" max="45" width="7.5" style="2" bestFit="1" customWidth="1"/>
    <col min="46" max="46" width="12.6640625" style="2" bestFit="1" customWidth="1"/>
    <col min="47" max="47" width="12.1640625" style="2" bestFit="1" customWidth="1"/>
    <col min="48" max="48" width="7.6640625" style="2" bestFit="1" customWidth="1"/>
    <col min="49" max="49" width="5.83203125" style="2" bestFit="1" customWidth="1"/>
    <col min="50" max="50" width="7.5" style="2" bestFit="1" customWidth="1"/>
    <col min="51" max="51" width="14.5" style="2" bestFit="1" customWidth="1"/>
    <col min="52" max="52" width="10.33203125" style="2" bestFit="1" customWidth="1"/>
    <col min="53" max="53" width="8" style="2" customWidth="1"/>
    <col min="54" max="54" width="5.83203125" style="2" customWidth="1"/>
    <col min="55" max="55" width="7.83203125" style="2" customWidth="1"/>
    <col min="56" max="56" width="15" style="2" bestFit="1" customWidth="1"/>
    <col min="57" max="57" width="10.5" style="2" bestFit="1" customWidth="1"/>
    <col min="58" max="16384" width="9.1640625" style="2"/>
  </cols>
  <sheetData>
    <row r="1" spans="1:52" x14ac:dyDescent="0.2">
      <c r="A1" s="3" t="s">
        <v>128</v>
      </c>
    </row>
    <row r="2" spans="1:52" x14ac:dyDescent="0.2">
      <c r="A2" s="52" t="s">
        <v>1032</v>
      </c>
    </row>
    <row r="5" spans="1:52" x14ac:dyDescent="0.2">
      <c r="A5"/>
      <c r="B5"/>
    </row>
    <row r="6" spans="1:52" x14ac:dyDescent="0.2">
      <c r="A6" s="173" t="s">
        <v>5</v>
      </c>
      <c r="B6" s="174" t="s">
        <v>3</v>
      </c>
    </row>
    <row r="7" spans="1:52" x14ac:dyDescent="0.2">
      <c r="A7" s="173" t="s">
        <v>6</v>
      </c>
      <c r="B7" s="174" t="s">
        <v>3</v>
      </c>
    </row>
    <row r="8" spans="1:52" x14ac:dyDescent="0.2">
      <c r="A8"/>
      <c r="B8"/>
      <c r="C8"/>
      <c r="D8"/>
      <c r="E8"/>
      <c r="F8"/>
      <c r="G8"/>
      <c r="H8"/>
      <c r="I8"/>
      <c r="J8"/>
      <c r="K8"/>
      <c r="L8"/>
      <c r="M8"/>
      <c r="N8"/>
      <c r="O8"/>
      <c r="P8"/>
      <c r="Q8"/>
      <c r="R8"/>
      <c r="S8"/>
      <c r="T8"/>
      <c r="U8"/>
      <c r="V8"/>
      <c r="W8"/>
      <c r="X8"/>
      <c r="Y8"/>
      <c r="Z8"/>
      <c r="AA8"/>
      <c r="AB8"/>
      <c r="AC8"/>
      <c r="AD8"/>
      <c r="AE8"/>
      <c r="AF8"/>
      <c r="AG8"/>
      <c r="AH8"/>
      <c r="AI8"/>
    </row>
    <row r="9" spans="1:52" x14ac:dyDescent="0.2">
      <c r="A9" s="171" t="s">
        <v>8</v>
      </c>
      <c r="B9" s="171" t="s">
        <v>0</v>
      </c>
      <c r="C9" s="185" t="s">
        <v>4</v>
      </c>
      <c r="D9" s="185" t="s">
        <v>2</v>
      </c>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9"/>
      <c r="AH9"/>
      <c r="AI9"/>
      <c r="AJ9"/>
      <c r="AK9"/>
      <c r="AL9"/>
      <c r="AM9"/>
      <c r="AN9"/>
      <c r="AO9"/>
      <c r="AP9"/>
      <c r="AQ9"/>
      <c r="AR9"/>
      <c r="AS9"/>
      <c r="AT9"/>
      <c r="AU9"/>
      <c r="AV9"/>
      <c r="AW9"/>
      <c r="AX9"/>
      <c r="AY9"/>
      <c r="AZ9"/>
    </row>
    <row r="10" spans="1:52" x14ac:dyDescent="0.2">
      <c r="A10" s="170"/>
      <c r="B10" s="167" t="s">
        <v>227</v>
      </c>
      <c r="C10" s="168"/>
      <c r="D10" s="168"/>
      <c r="E10" s="168"/>
      <c r="F10" s="168"/>
      <c r="G10" s="168"/>
      <c r="H10" s="168"/>
      <c r="I10" s="168"/>
      <c r="J10" s="168"/>
      <c r="K10" s="168"/>
      <c r="L10" s="168"/>
      <c r="M10" s="168"/>
      <c r="N10" s="168"/>
      <c r="O10" s="168"/>
      <c r="P10" s="168"/>
      <c r="Q10" s="167" t="s">
        <v>229</v>
      </c>
      <c r="R10" s="167" t="s">
        <v>228</v>
      </c>
      <c r="S10" s="168"/>
      <c r="T10" s="168"/>
      <c r="U10" s="168"/>
      <c r="V10" s="168"/>
      <c r="W10" s="168"/>
      <c r="X10" s="168"/>
      <c r="Y10" s="168"/>
      <c r="Z10" s="168"/>
      <c r="AA10" s="168"/>
      <c r="AB10" s="168"/>
      <c r="AC10" s="168"/>
      <c r="AD10" s="168"/>
      <c r="AE10" s="168"/>
      <c r="AF10" s="168"/>
      <c r="AG10" s="175" t="s">
        <v>230</v>
      </c>
      <c r="AH10"/>
      <c r="AI10"/>
      <c r="AJ10"/>
      <c r="AK10"/>
      <c r="AL10"/>
      <c r="AM10"/>
      <c r="AN10"/>
      <c r="AO10"/>
      <c r="AP10"/>
      <c r="AQ10"/>
      <c r="AR10"/>
      <c r="AS10"/>
      <c r="AT10"/>
      <c r="AU10"/>
      <c r="AV10"/>
      <c r="AW10"/>
      <c r="AX10"/>
      <c r="AY10"/>
      <c r="AZ10"/>
    </row>
    <row r="11" spans="1:52" x14ac:dyDescent="0.2">
      <c r="A11" s="170"/>
      <c r="B11" s="167" t="s">
        <v>9</v>
      </c>
      <c r="C11" s="168"/>
      <c r="D11" s="167" t="s">
        <v>1033</v>
      </c>
      <c r="E11" s="167" t="s">
        <v>92</v>
      </c>
      <c r="F11" s="168"/>
      <c r="G11" s="168"/>
      <c r="H11" s="167" t="s">
        <v>1034</v>
      </c>
      <c r="I11" s="167" t="s">
        <v>10</v>
      </c>
      <c r="J11" s="168"/>
      <c r="K11" s="168"/>
      <c r="L11" s="167" t="s">
        <v>1035</v>
      </c>
      <c r="M11" s="167" t="s">
        <v>1102</v>
      </c>
      <c r="N11" s="167" t="s">
        <v>1288</v>
      </c>
      <c r="O11" s="167" t="s">
        <v>13</v>
      </c>
      <c r="P11" s="167" t="s">
        <v>1036</v>
      </c>
      <c r="Q11" s="170"/>
      <c r="R11" s="167" t="s">
        <v>9</v>
      </c>
      <c r="S11" s="168"/>
      <c r="T11" s="167" t="s">
        <v>1033</v>
      </c>
      <c r="U11" s="167" t="s">
        <v>92</v>
      </c>
      <c r="V11" s="168"/>
      <c r="W11" s="168"/>
      <c r="X11" s="167" t="s">
        <v>1034</v>
      </c>
      <c r="Y11" s="167" t="s">
        <v>10</v>
      </c>
      <c r="Z11" s="168"/>
      <c r="AA11" s="168"/>
      <c r="AB11" s="167" t="s">
        <v>1035</v>
      </c>
      <c r="AC11" s="167" t="s">
        <v>1102</v>
      </c>
      <c r="AD11" s="167" t="s">
        <v>1288</v>
      </c>
      <c r="AE11" s="167" t="s">
        <v>13</v>
      </c>
      <c r="AF11" s="167" t="s">
        <v>1036</v>
      </c>
      <c r="AG11" s="186"/>
      <c r="AH11"/>
      <c r="AI11"/>
      <c r="AJ11"/>
      <c r="AK11"/>
      <c r="AL11"/>
      <c r="AM11"/>
      <c r="AN11"/>
      <c r="AO11"/>
      <c r="AP11"/>
      <c r="AQ11"/>
      <c r="AR11"/>
      <c r="AS11"/>
      <c r="AT11"/>
      <c r="AU11"/>
      <c r="AV11"/>
      <c r="AW11"/>
      <c r="AX11"/>
      <c r="AY11"/>
      <c r="AZ11"/>
    </row>
    <row r="12" spans="1:52" x14ac:dyDescent="0.2">
      <c r="A12" s="171" t="s">
        <v>1</v>
      </c>
      <c r="B12" s="167" t="s">
        <v>140</v>
      </c>
      <c r="C12" s="180" t="s">
        <v>141</v>
      </c>
      <c r="D12" s="170"/>
      <c r="E12" s="167" t="s">
        <v>145</v>
      </c>
      <c r="F12" s="180" t="s">
        <v>146</v>
      </c>
      <c r="G12" s="180" t="s">
        <v>150</v>
      </c>
      <c r="H12" s="170"/>
      <c r="I12" s="167" t="s">
        <v>155</v>
      </c>
      <c r="J12" s="180" t="s">
        <v>156</v>
      </c>
      <c r="K12" s="180" t="s">
        <v>157</v>
      </c>
      <c r="L12" s="170"/>
      <c r="M12" s="167" t="s">
        <v>151</v>
      </c>
      <c r="N12" s="170"/>
      <c r="O12" s="167" t="s">
        <v>163</v>
      </c>
      <c r="P12" s="170"/>
      <c r="Q12" s="170"/>
      <c r="R12" s="167" t="s">
        <v>140</v>
      </c>
      <c r="S12" s="180" t="s">
        <v>141</v>
      </c>
      <c r="T12" s="170"/>
      <c r="U12" s="167" t="s">
        <v>145</v>
      </c>
      <c r="V12" s="180" t="s">
        <v>146</v>
      </c>
      <c r="W12" s="180" t="s">
        <v>150</v>
      </c>
      <c r="X12" s="170"/>
      <c r="Y12" s="167" t="s">
        <v>155</v>
      </c>
      <c r="Z12" s="180" t="s">
        <v>156</v>
      </c>
      <c r="AA12" s="180" t="s">
        <v>157</v>
      </c>
      <c r="AB12" s="170"/>
      <c r="AC12" s="167" t="s">
        <v>151</v>
      </c>
      <c r="AD12" s="170"/>
      <c r="AE12" s="167" t="s">
        <v>163</v>
      </c>
      <c r="AF12" s="170"/>
      <c r="AG12" s="186"/>
      <c r="AH12"/>
      <c r="AI12"/>
      <c r="AJ12"/>
      <c r="AK12"/>
      <c r="AL12"/>
      <c r="AM12"/>
      <c r="AN12"/>
      <c r="AO12"/>
      <c r="AP12"/>
      <c r="AQ12"/>
      <c r="AR12"/>
      <c r="AS12"/>
      <c r="AT12"/>
      <c r="AU12"/>
      <c r="AV12"/>
      <c r="AW12"/>
      <c r="AX12"/>
      <c r="AY12"/>
      <c r="AZ12"/>
    </row>
    <row r="13" spans="1:52" x14ac:dyDescent="0.2">
      <c r="A13" s="167">
        <v>2021</v>
      </c>
      <c r="B13" s="181">
        <v>19501</v>
      </c>
      <c r="C13" s="187">
        <v>1970</v>
      </c>
      <c r="D13" s="181">
        <v>21471</v>
      </c>
      <c r="E13" s="181">
        <v>11391</v>
      </c>
      <c r="F13" s="187">
        <v>3479</v>
      </c>
      <c r="G13" s="187">
        <v>0</v>
      </c>
      <c r="H13" s="181">
        <v>14870</v>
      </c>
      <c r="I13" s="181">
        <v>0</v>
      </c>
      <c r="J13" s="187">
        <v>0</v>
      </c>
      <c r="K13" s="187">
        <v>0</v>
      </c>
      <c r="L13" s="181">
        <v>0</v>
      </c>
      <c r="M13" s="181">
        <v>20970</v>
      </c>
      <c r="N13" s="181">
        <v>20970</v>
      </c>
      <c r="O13" s="181">
        <v>4838</v>
      </c>
      <c r="P13" s="181">
        <v>4838</v>
      </c>
      <c r="Q13" s="181">
        <v>62149</v>
      </c>
      <c r="R13" s="181">
        <v>271</v>
      </c>
      <c r="S13" s="187">
        <v>0</v>
      </c>
      <c r="T13" s="181">
        <v>271</v>
      </c>
      <c r="U13" s="181">
        <v>24208</v>
      </c>
      <c r="V13" s="187">
        <v>33849</v>
      </c>
      <c r="W13" s="187">
        <v>7</v>
      </c>
      <c r="X13" s="181">
        <v>58064</v>
      </c>
      <c r="Y13" s="181">
        <v>3774</v>
      </c>
      <c r="Z13" s="187">
        <v>0</v>
      </c>
      <c r="AA13" s="187">
        <v>9</v>
      </c>
      <c r="AB13" s="181">
        <v>3783</v>
      </c>
      <c r="AC13" s="181">
        <v>27</v>
      </c>
      <c r="AD13" s="181">
        <v>27</v>
      </c>
      <c r="AE13" s="181">
        <v>4</v>
      </c>
      <c r="AF13" s="181">
        <v>4</v>
      </c>
      <c r="AG13" s="176">
        <v>62149</v>
      </c>
      <c r="AH13"/>
      <c r="AI13"/>
      <c r="AJ13"/>
      <c r="AK13"/>
      <c r="AL13"/>
      <c r="AM13"/>
      <c r="AN13"/>
      <c r="AO13"/>
      <c r="AP13"/>
      <c r="AQ13"/>
      <c r="AR13"/>
      <c r="AS13"/>
      <c r="AT13"/>
      <c r="AU13"/>
      <c r="AV13"/>
      <c r="AW13"/>
      <c r="AX13"/>
      <c r="AY13"/>
      <c r="AZ13"/>
    </row>
    <row r="14" spans="1:52" x14ac:dyDescent="0.2">
      <c r="A14" s="172">
        <v>2022</v>
      </c>
      <c r="B14" s="182">
        <v>32437</v>
      </c>
      <c r="C14" s="83">
        <v>7733</v>
      </c>
      <c r="D14" s="182">
        <v>40170</v>
      </c>
      <c r="E14" s="182">
        <v>10562</v>
      </c>
      <c r="F14" s="83">
        <v>4958</v>
      </c>
      <c r="G14" s="83">
        <v>0</v>
      </c>
      <c r="H14" s="182">
        <v>15520</v>
      </c>
      <c r="I14" s="182">
        <v>0</v>
      </c>
      <c r="J14" s="83">
        <v>0</v>
      </c>
      <c r="K14" s="83">
        <v>0</v>
      </c>
      <c r="L14" s="182">
        <v>0</v>
      </c>
      <c r="M14" s="182">
        <v>36521</v>
      </c>
      <c r="N14" s="182">
        <v>36521</v>
      </c>
      <c r="O14" s="182">
        <v>9081</v>
      </c>
      <c r="P14" s="182">
        <v>9081</v>
      </c>
      <c r="Q14" s="182">
        <v>101292</v>
      </c>
      <c r="R14" s="182">
        <v>1301</v>
      </c>
      <c r="S14" s="83">
        <v>0</v>
      </c>
      <c r="T14" s="182">
        <v>1301</v>
      </c>
      <c r="U14" s="182">
        <v>52631</v>
      </c>
      <c r="V14" s="83">
        <v>42218</v>
      </c>
      <c r="W14" s="83">
        <v>158</v>
      </c>
      <c r="X14" s="182">
        <v>95007</v>
      </c>
      <c r="Y14" s="182">
        <v>4962</v>
      </c>
      <c r="Z14" s="83">
        <v>0</v>
      </c>
      <c r="AA14" s="83">
        <v>12</v>
      </c>
      <c r="AB14" s="182">
        <v>4974</v>
      </c>
      <c r="AC14" s="182">
        <v>5</v>
      </c>
      <c r="AD14" s="182">
        <v>5</v>
      </c>
      <c r="AE14" s="182">
        <v>4</v>
      </c>
      <c r="AF14" s="182">
        <v>4</v>
      </c>
      <c r="AG14" s="177">
        <v>101291</v>
      </c>
      <c r="AH14"/>
      <c r="AI14"/>
      <c r="AJ14"/>
      <c r="AK14"/>
      <c r="AL14"/>
      <c r="AM14"/>
      <c r="AN14"/>
      <c r="AO14"/>
      <c r="AP14"/>
      <c r="AQ14"/>
      <c r="AR14"/>
      <c r="AS14"/>
      <c r="AT14"/>
      <c r="AU14"/>
      <c r="AV14"/>
      <c r="AW14"/>
      <c r="AX14"/>
      <c r="AY14"/>
      <c r="AZ14"/>
    </row>
    <row r="15" spans="1:52" x14ac:dyDescent="0.2">
      <c r="A15" s="172">
        <v>2023</v>
      </c>
      <c r="B15" s="182">
        <v>32215</v>
      </c>
      <c r="C15" s="83">
        <v>3775</v>
      </c>
      <c r="D15" s="182">
        <v>35990</v>
      </c>
      <c r="E15" s="182">
        <v>11260</v>
      </c>
      <c r="F15" s="83">
        <v>4961</v>
      </c>
      <c r="G15" s="83">
        <v>0</v>
      </c>
      <c r="H15" s="182">
        <v>16221</v>
      </c>
      <c r="I15" s="182">
        <v>0</v>
      </c>
      <c r="J15" s="83">
        <v>0</v>
      </c>
      <c r="K15" s="83">
        <v>0</v>
      </c>
      <c r="L15" s="182">
        <v>0</v>
      </c>
      <c r="M15" s="182">
        <v>30831</v>
      </c>
      <c r="N15" s="182">
        <v>30831</v>
      </c>
      <c r="O15" s="182">
        <v>7733</v>
      </c>
      <c r="P15" s="182">
        <v>7733</v>
      </c>
      <c r="Q15" s="182">
        <v>90775</v>
      </c>
      <c r="R15" s="182">
        <v>182</v>
      </c>
      <c r="S15" s="83">
        <v>0</v>
      </c>
      <c r="T15" s="182">
        <v>182</v>
      </c>
      <c r="U15" s="182">
        <v>48366</v>
      </c>
      <c r="V15" s="83">
        <v>39196</v>
      </c>
      <c r="W15" s="83">
        <v>45</v>
      </c>
      <c r="X15" s="182">
        <v>87607</v>
      </c>
      <c r="Y15" s="182">
        <v>2932</v>
      </c>
      <c r="Z15" s="83">
        <v>0</v>
      </c>
      <c r="AA15" s="83">
        <v>10</v>
      </c>
      <c r="AB15" s="182">
        <v>2942</v>
      </c>
      <c r="AC15" s="182">
        <v>41</v>
      </c>
      <c r="AD15" s="182">
        <v>41</v>
      </c>
      <c r="AE15" s="182">
        <v>3</v>
      </c>
      <c r="AF15" s="182">
        <v>3</v>
      </c>
      <c r="AG15" s="177">
        <v>90775</v>
      </c>
      <c r="AH15"/>
      <c r="AI15"/>
      <c r="AJ15"/>
      <c r="AK15"/>
      <c r="AL15"/>
      <c r="AM15"/>
      <c r="AN15"/>
      <c r="AO15"/>
      <c r="AP15"/>
      <c r="AQ15"/>
      <c r="AR15"/>
      <c r="AS15"/>
      <c r="AT15"/>
      <c r="AU15"/>
      <c r="AV15"/>
      <c r="AW15"/>
      <c r="AX15"/>
      <c r="AY15"/>
      <c r="AZ15"/>
    </row>
    <row r="16" spans="1:52" x14ac:dyDescent="0.2">
      <c r="A16" s="172">
        <v>2024</v>
      </c>
      <c r="B16" s="182">
        <v>31340</v>
      </c>
      <c r="C16" s="83">
        <v>2564</v>
      </c>
      <c r="D16" s="182">
        <v>33904</v>
      </c>
      <c r="E16" s="182">
        <v>11902</v>
      </c>
      <c r="F16" s="83">
        <v>4715</v>
      </c>
      <c r="G16" s="83">
        <v>0</v>
      </c>
      <c r="H16" s="182">
        <v>16617</v>
      </c>
      <c r="I16" s="182">
        <v>0</v>
      </c>
      <c r="J16" s="83">
        <v>0</v>
      </c>
      <c r="K16" s="83">
        <v>0</v>
      </c>
      <c r="L16" s="182">
        <v>0</v>
      </c>
      <c r="M16" s="182">
        <v>25066</v>
      </c>
      <c r="N16" s="182">
        <v>25066</v>
      </c>
      <c r="O16" s="182">
        <v>5606</v>
      </c>
      <c r="P16" s="182">
        <v>5606</v>
      </c>
      <c r="Q16" s="182">
        <v>81193</v>
      </c>
      <c r="R16" s="182">
        <v>120</v>
      </c>
      <c r="S16" s="83">
        <v>0</v>
      </c>
      <c r="T16" s="182">
        <v>120</v>
      </c>
      <c r="U16" s="182">
        <v>42153</v>
      </c>
      <c r="V16" s="83">
        <v>35537</v>
      </c>
      <c r="W16" s="83">
        <v>46</v>
      </c>
      <c r="X16" s="182">
        <v>77736</v>
      </c>
      <c r="Y16" s="182">
        <v>3249</v>
      </c>
      <c r="Z16" s="83">
        <v>0</v>
      </c>
      <c r="AA16" s="83">
        <v>14</v>
      </c>
      <c r="AB16" s="182">
        <v>3263</v>
      </c>
      <c r="AC16" s="182">
        <v>73</v>
      </c>
      <c r="AD16" s="182">
        <v>73</v>
      </c>
      <c r="AE16" s="182">
        <v>3</v>
      </c>
      <c r="AF16" s="182">
        <v>3</v>
      </c>
      <c r="AG16" s="177">
        <v>81195</v>
      </c>
      <c r="AH16"/>
      <c r="AI16"/>
      <c r="AJ16"/>
      <c r="AK16"/>
      <c r="AL16"/>
      <c r="AM16"/>
      <c r="AN16"/>
      <c r="AO16"/>
      <c r="AP16"/>
      <c r="AQ16"/>
      <c r="AR16"/>
      <c r="AS16"/>
      <c r="AT16"/>
      <c r="AU16"/>
      <c r="AV16"/>
      <c r="AW16"/>
      <c r="AX16"/>
      <c r="AY16"/>
      <c r="AZ16"/>
    </row>
    <row r="17" spans="1:52" x14ac:dyDescent="0.2">
      <c r="A17" s="172">
        <v>2025</v>
      </c>
      <c r="B17" s="182">
        <v>31496</v>
      </c>
      <c r="C17" s="83">
        <v>3399</v>
      </c>
      <c r="D17" s="182">
        <v>34895</v>
      </c>
      <c r="E17" s="182">
        <v>10815</v>
      </c>
      <c r="F17" s="83">
        <v>5811</v>
      </c>
      <c r="G17" s="83">
        <v>0</v>
      </c>
      <c r="H17" s="182">
        <v>16626</v>
      </c>
      <c r="I17" s="182">
        <v>0</v>
      </c>
      <c r="J17" s="83">
        <v>0</v>
      </c>
      <c r="K17" s="83">
        <v>0</v>
      </c>
      <c r="L17" s="182">
        <v>0</v>
      </c>
      <c r="M17" s="182">
        <v>29030</v>
      </c>
      <c r="N17" s="182">
        <v>29030</v>
      </c>
      <c r="O17" s="182">
        <v>6801</v>
      </c>
      <c r="P17" s="182">
        <v>6801</v>
      </c>
      <c r="Q17" s="182">
        <v>87352</v>
      </c>
      <c r="R17" s="182">
        <v>423</v>
      </c>
      <c r="S17" s="83">
        <v>0</v>
      </c>
      <c r="T17" s="182">
        <v>423</v>
      </c>
      <c r="U17" s="182">
        <v>48052</v>
      </c>
      <c r="V17" s="83">
        <v>34847</v>
      </c>
      <c r="W17" s="83">
        <v>101</v>
      </c>
      <c r="X17" s="182">
        <v>83000</v>
      </c>
      <c r="Y17" s="182">
        <v>3840</v>
      </c>
      <c r="Z17" s="83">
        <v>0</v>
      </c>
      <c r="AA17" s="83">
        <v>9</v>
      </c>
      <c r="AB17" s="182">
        <v>3849</v>
      </c>
      <c r="AC17" s="182">
        <v>72</v>
      </c>
      <c r="AD17" s="182">
        <v>72</v>
      </c>
      <c r="AE17" s="182">
        <v>3</v>
      </c>
      <c r="AF17" s="182">
        <v>3</v>
      </c>
      <c r="AG17" s="177">
        <v>87347</v>
      </c>
      <c r="AH17"/>
      <c r="AI17"/>
      <c r="AJ17"/>
      <c r="AK17"/>
      <c r="AL17"/>
      <c r="AM17"/>
      <c r="AN17"/>
      <c r="AO17"/>
      <c r="AP17"/>
      <c r="AQ17"/>
      <c r="AR17"/>
      <c r="AS17"/>
      <c r="AT17"/>
      <c r="AU17"/>
      <c r="AV17"/>
      <c r="AW17"/>
      <c r="AX17"/>
      <c r="AY17"/>
      <c r="AZ17"/>
    </row>
    <row r="18" spans="1:52" x14ac:dyDescent="0.2">
      <c r="A18" s="172">
        <v>2026</v>
      </c>
      <c r="B18" s="182">
        <v>29104</v>
      </c>
      <c r="C18" s="83">
        <v>1444</v>
      </c>
      <c r="D18" s="182">
        <v>30548</v>
      </c>
      <c r="E18" s="182">
        <v>12567</v>
      </c>
      <c r="F18" s="83">
        <v>5340</v>
      </c>
      <c r="G18" s="83">
        <v>0</v>
      </c>
      <c r="H18" s="182">
        <v>17907</v>
      </c>
      <c r="I18" s="182">
        <v>0</v>
      </c>
      <c r="J18" s="83">
        <v>0</v>
      </c>
      <c r="K18" s="83">
        <v>0</v>
      </c>
      <c r="L18" s="182">
        <v>0</v>
      </c>
      <c r="M18" s="182">
        <v>23426</v>
      </c>
      <c r="N18" s="182">
        <v>23426</v>
      </c>
      <c r="O18" s="182">
        <v>5115</v>
      </c>
      <c r="P18" s="182">
        <v>5115</v>
      </c>
      <c r="Q18" s="182">
        <v>76996</v>
      </c>
      <c r="R18" s="182">
        <v>216</v>
      </c>
      <c r="S18" s="83">
        <v>0</v>
      </c>
      <c r="T18" s="182">
        <v>216</v>
      </c>
      <c r="U18" s="182">
        <v>39911</v>
      </c>
      <c r="V18" s="83">
        <v>32992</v>
      </c>
      <c r="W18" s="83">
        <v>56</v>
      </c>
      <c r="X18" s="182">
        <v>72959</v>
      </c>
      <c r="Y18" s="182">
        <v>3674</v>
      </c>
      <c r="Z18" s="83">
        <v>0</v>
      </c>
      <c r="AA18" s="83">
        <v>8</v>
      </c>
      <c r="AB18" s="182">
        <v>3682</v>
      </c>
      <c r="AC18" s="182">
        <v>135</v>
      </c>
      <c r="AD18" s="182">
        <v>135</v>
      </c>
      <c r="AE18" s="182">
        <v>2</v>
      </c>
      <c r="AF18" s="182">
        <v>2</v>
      </c>
      <c r="AG18" s="177">
        <v>76994</v>
      </c>
      <c r="AH18"/>
      <c r="AI18"/>
      <c r="AJ18"/>
      <c r="AK18"/>
      <c r="AL18"/>
      <c r="AM18"/>
      <c r="AN18"/>
      <c r="AO18"/>
      <c r="AP18"/>
      <c r="AQ18"/>
      <c r="AR18"/>
      <c r="AS18"/>
      <c r="AT18"/>
      <c r="AU18"/>
      <c r="AV18"/>
      <c r="AW18"/>
      <c r="AX18"/>
      <c r="AY18"/>
      <c r="AZ18"/>
    </row>
    <row r="19" spans="1:52" x14ac:dyDescent="0.2">
      <c r="A19" s="172">
        <v>2027</v>
      </c>
      <c r="B19" s="182">
        <v>29354</v>
      </c>
      <c r="C19" s="83">
        <v>2057</v>
      </c>
      <c r="D19" s="182">
        <v>31411</v>
      </c>
      <c r="E19" s="182">
        <v>14121</v>
      </c>
      <c r="F19" s="83">
        <v>5075</v>
      </c>
      <c r="G19" s="83">
        <v>0</v>
      </c>
      <c r="H19" s="182">
        <v>19196</v>
      </c>
      <c r="I19" s="182">
        <v>0</v>
      </c>
      <c r="J19" s="83">
        <v>0</v>
      </c>
      <c r="K19" s="83">
        <v>0</v>
      </c>
      <c r="L19" s="182">
        <v>0</v>
      </c>
      <c r="M19" s="182">
        <v>23116</v>
      </c>
      <c r="N19" s="182">
        <v>23116</v>
      </c>
      <c r="O19" s="182">
        <v>5048</v>
      </c>
      <c r="P19" s="182">
        <v>5048</v>
      </c>
      <c r="Q19" s="182">
        <v>78771</v>
      </c>
      <c r="R19" s="182">
        <v>210</v>
      </c>
      <c r="S19" s="83">
        <v>0</v>
      </c>
      <c r="T19" s="182">
        <v>210</v>
      </c>
      <c r="U19" s="182">
        <v>39598</v>
      </c>
      <c r="V19" s="83">
        <v>35160</v>
      </c>
      <c r="W19" s="83">
        <v>46</v>
      </c>
      <c r="X19" s="182">
        <v>74804</v>
      </c>
      <c r="Y19" s="182">
        <v>3601</v>
      </c>
      <c r="Z19" s="83">
        <v>0</v>
      </c>
      <c r="AA19" s="83">
        <v>8</v>
      </c>
      <c r="AB19" s="182">
        <v>3609</v>
      </c>
      <c r="AC19" s="182">
        <v>138</v>
      </c>
      <c r="AD19" s="182">
        <v>138</v>
      </c>
      <c r="AE19" s="182">
        <v>3</v>
      </c>
      <c r="AF19" s="182">
        <v>3</v>
      </c>
      <c r="AG19" s="177">
        <v>78764</v>
      </c>
      <c r="AH19"/>
      <c r="AI19"/>
      <c r="AJ19"/>
      <c r="AK19"/>
      <c r="AL19"/>
      <c r="AM19"/>
      <c r="AN19"/>
      <c r="AO19"/>
      <c r="AP19"/>
      <c r="AQ19"/>
      <c r="AR19"/>
      <c r="AS19"/>
      <c r="AT19"/>
      <c r="AU19"/>
      <c r="AV19"/>
      <c r="AW19"/>
      <c r="AX19"/>
      <c r="AY19"/>
      <c r="AZ19"/>
    </row>
    <row r="20" spans="1:52" x14ac:dyDescent="0.2">
      <c r="A20" s="172">
        <v>2028</v>
      </c>
      <c r="B20" s="182">
        <v>28729</v>
      </c>
      <c r="C20" s="83">
        <v>2866</v>
      </c>
      <c r="D20" s="182">
        <v>31595</v>
      </c>
      <c r="E20" s="182">
        <v>15992</v>
      </c>
      <c r="F20" s="83">
        <v>4612</v>
      </c>
      <c r="G20" s="83">
        <v>0</v>
      </c>
      <c r="H20" s="182">
        <v>20604</v>
      </c>
      <c r="I20" s="182">
        <v>0</v>
      </c>
      <c r="J20" s="83">
        <v>0</v>
      </c>
      <c r="K20" s="83">
        <v>0</v>
      </c>
      <c r="L20" s="182">
        <v>0</v>
      </c>
      <c r="M20" s="182">
        <v>25922</v>
      </c>
      <c r="N20" s="182">
        <v>25922</v>
      </c>
      <c r="O20" s="182">
        <v>5438</v>
      </c>
      <c r="P20" s="182">
        <v>5438</v>
      </c>
      <c r="Q20" s="182">
        <v>83559</v>
      </c>
      <c r="R20" s="182">
        <v>211</v>
      </c>
      <c r="S20" s="83">
        <v>0</v>
      </c>
      <c r="T20" s="182">
        <v>211</v>
      </c>
      <c r="U20" s="182">
        <v>40532</v>
      </c>
      <c r="V20" s="83">
        <v>39681</v>
      </c>
      <c r="W20" s="83">
        <v>45</v>
      </c>
      <c r="X20" s="182">
        <v>80258</v>
      </c>
      <c r="Y20" s="182">
        <v>2982</v>
      </c>
      <c r="Z20" s="83">
        <v>0</v>
      </c>
      <c r="AA20" s="83">
        <v>10</v>
      </c>
      <c r="AB20" s="182">
        <v>2992</v>
      </c>
      <c r="AC20" s="182">
        <v>95</v>
      </c>
      <c r="AD20" s="182">
        <v>95</v>
      </c>
      <c r="AE20" s="182">
        <v>3</v>
      </c>
      <c r="AF20" s="182">
        <v>3</v>
      </c>
      <c r="AG20" s="177">
        <v>83559</v>
      </c>
      <c r="AH20"/>
      <c r="AI20"/>
      <c r="AJ20"/>
      <c r="AK20"/>
      <c r="AL20"/>
      <c r="AM20"/>
      <c r="AN20"/>
      <c r="AO20"/>
      <c r="AP20"/>
      <c r="AQ20"/>
      <c r="AR20"/>
      <c r="AS20"/>
      <c r="AT20"/>
      <c r="AU20"/>
      <c r="AV20"/>
      <c r="AW20"/>
      <c r="AX20"/>
      <c r="AY20"/>
      <c r="AZ20"/>
    </row>
    <row r="21" spans="1:52" x14ac:dyDescent="0.2">
      <c r="A21" s="172">
        <v>2029</v>
      </c>
      <c r="B21" s="182">
        <v>27833</v>
      </c>
      <c r="C21" s="83">
        <v>3338</v>
      </c>
      <c r="D21" s="182">
        <v>31171</v>
      </c>
      <c r="E21" s="182">
        <v>16045</v>
      </c>
      <c r="F21" s="83">
        <v>4590</v>
      </c>
      <c r="G21" s="83">
        <v>0</v>
      </c>
      <c r="H21" s="182">
        <v>20635</v>
      </c>
      <c r="I21" s="182">
        <v>0</v>
      </c>
      <c r="J21" s="83">
        <v>0</v>
      </c>
      <c r="K21" s="83">
        <v>0</v>
      </c>
      <c r="L21" s="182">
        <v>0</v>
      </c>
      <c r="M21" s="182">
        <v>21755</v>
      </c>
      <c r="N21" s="182">
        <v>21755</v>
      </c>
      <c r="O21" s="182">
        <v>5576</v>
      </c>
      <c r="P21" s="182">
        <v>5576</v>
      </c>
      <c r="Q21" s="182">
        <v>79137</v>
      </c>
      <c r="R21" s="182">
        <v>223</v>
      </c>
      <c r="S21" s="83">
        <v>0</v>
      </c>
      <c r="T21" s="182">
        <v>223</v>
      </c>
      <c r="U21" s="182">
        <v>38118</v>
      </c>
      <c r="V21" s="83">
        <v>37921</v>
      </c>
      <c r="W21" s="83">
        <v>41</v>
      </c>
      <c r="X21" s="182">
        <v>76080</v>
      </c>
      <c r="Y21" s="182">
        <v>2660</v>
      </c>
      <c r="Z21" s="83">
        <v>0</v>
      </c>
      <c r="AA21" s="83">
        <v>10</v>
      </c>
      <c r="AB21" s="182">
        <v>2670</v>
      </c>
      <c r="AC21" s="182">
        <v>157</v>
      </c>
      <c r="AD21" s="182">
        <v>157</v>
      </c>
      <c r="AE21" s="182">
        <v>4</v>
      </c>
      <c r="AF21" s="182">
        <v>4</v>
      </c>
      <c r="AG21" s="177">
        <v>79134</v>
      </c>
      <c r="AH21"/>
      <c r="AI21"/>
      <c r="AJ21"/>
      <c r="AK21"/>
      <c r="AL21"/>
      <c r="AM21"/>
      <c r="AN21"/>
      <c r="AO21"/>
      <c r="AP21"/>
      <c r="AQ21"/>
      <c r="AR21"/>
      <c r="AS21"/>
      <c r="AT21"/>
      <c r="AU21"/>
      <c r="AV21"/>
      <c r="AW21"/>
      <c r="AX21"/>
      <c r="AY21"/>
      <c r="AZ21"/>
    </row>
    <row r="22" spans="1:52" x14ac:dyDescent="0.2">
      <c r="A22" s="172">
        <v>2030</v>
      </c>
      <c r="B22" s="182">
        <v>27298</v>
      </c>
      <c r="C22" s="83">
        <v>3767</v>
      </c>
      <c r="D22" s="182">
        <v>31065</v>
      </c>
      <c r="E22" s="182">
        <v>16045</v>
      </c>
      <c r="F22" s="83">
        <v>4689</v>
      </c>
      <c r="G22" s="83">
        <v>0</v>
      </c>
      <c r="H22" s="182">
        <v>20734</v>
      </c>
      <c r="I22" s="182">
        <v>0</v>
      </c>
      <c r="J22" s="83">
        <v>0</v>
      </c>
      <c r="K22" s="83">
        <v>0</v>
      </c>
      <c r="L22" s="182">
        <v>0</v>
      </c>
      <c r="M22" s="182">
        <v>24114</v>
      </c>
      <c r="N22" s="182">
        <v>24114</v>
      </c>
      <c r="O22" s="182">
        <v>5885</v>
      </c>
      <c r="P22" s="182">
        <v>5885</v>
      </c>
      <c r="Q22" s="182">
        <v>81798</v>
      </c>
      <c r="R22" s="182">
        <v>251</v>
      </c>
      <c r="S22" s="83">
        <v>0</v>
      </c>
      <c r="T22" s="182">
        <v>251</v>
      </c>
      <c r="U22" s="182">
        <v>39205</v>
      </c>
      <c r="V22" s="83">
        <v>39314</v>
      </c>
      <c r="W22" s="83">
        <v>39</v>
      </c>
      <c r="X22" s="182">
        <v>78558</v>
      </c>
      <c r="Y22" s="182">
        <v>2845</v>
      </c>
      <c r="Z22" s="83">
        <v>0</v>
      </c>
      <c r="AA22" s="83">
        <v>12</v>
      </c>
      <c r="AB22" s="182">
        <v>2857</v>
      </c>
      <c r="AC22" s="182">
        <v>124</v>
      </c>
      <c r="AD22" s="182">
        <v>124</v>
      </c>
      <c r="AE22" s="182">
        <v>4</v>
      </c>
      <c r="AF22" s="182">
        <v>4</v>
      </c>
      <c r="AG22" s="177">
        <v>81794</v>
      </c>
      <c r="AH22"/>
      <c r="AI22"/>
      <c r="AJ22"/>
      <c r="AK22"/>
      <c r="AL22"/>
      <c r="AM22"/>
      <c r="AN22"/>
      <c r="AO22"/>
      <c r="AP22"/>
      <c r="AQ22"/>
      <c r="AR22"/>
      <c r="AS22"/>
      <c r="AT22"/>
      <c r="AU22"/>
      <c r="AV22"/>
      <c r="AW22"/>
      <c r="AX22"/>
      <c r="AY22"/>
      <c r="AZ22"/>
    </row>
    <row r="23" spans="1:52" x14ac:dyDescent="0.2">
      <c r="A23" s="172">
        <v>2031</v>
      </c>
      <c r="B23" s="182">
        <v>26737</v>
      </c>
      <c r="C23" s="83">
        <v>3315</v>
      </c>
      <c r="D23" s="182">
        <v>30052</v>
      </c>
      <c r="E23" s="182">
        <v>15851</v>
      </c>
      <c r="F23" s="83">
        <v>4995</v>
      </c>
      <c r="G23" s="83">
        <v>0</v>
      </c>
      <c r="H23" s="182">
        <v>20846</v>
      </c>
      <c r="I23" s="182">
        <v>0</v>
      </c>
      <c r="J23" s="83">
        <v>0</v>
      </c>
      <c r="K23" s="83">
        <v>0</v>
      </c>
      <c r="L23" s="182">
        <v>0</v>
      </c>
      <c r="M23" s="182">
        <v>25600</v>
      </c>
      <c r="N23" s="182">
        <v>25600</v>
      </c>
      <c r="O23" s="182">
        <v>5882</v>
      </c>
      <c r="P23" s="182">
        <v>5882</v>
      </c>
      <c r="Q23" s="182">
        <v>82380</v>
      </c>
      <c r="R23" s="182">
        <v>285</v>
      </c>
      <c r="S23" s="83">
        <v>0</v>
      </c>
      <c r="T23" s="182">
        <v>285</v>
      </c>
      <c r="U23" s="182">
        <v>39170</v>
      </c>
      <c r="V23" s="83">
        <v>39370</v>
      </c>
      <c r="W23" s="83">
        <v>36</v>
      </c>
      <c r="X23" s="182">
        <v>78576</v>
      </c>
      <c r="Y23" s="182">
        <v>3401</v>
      </c>
      <c r="Z23" s="83">
        <v>0</v>
      </c>
      <c r="AA23" s="83">
        <v>12</v>
      </c>
      <c r="AB23" s="182">
        <v>3413</v>
      </c>
      <c r="AC23" s="182">
        <v>104</v>
      </c>
      <c r="AD23" s="182">
        <v>104</v>
      </c>
      <c r="AE23" s="182">
        <v>4</v>
      </c>
      <c r="AF23" s="182">
        <v>4</v>
      </c>
      <c r="AG23" s="177">
        <v>82382</v>
      </c>
      <c r="AH23"/>
      <c r="AI23"/>
      <c r="AJ23"/>
      <c r="AK23"/>
      <c r="AL23"/>
      <c r="AM23"/>
      <c r="AN23"/>
      <c r="AO23"/>
      <c r="AP23"/>
      <c r="AQ23"/>
      <c r="AR23"/>
      <c r="AS23"/>
      <c r="AT23"/>
      <c r="AU23"/>
      <c r="AV23"/>
      <c r="AW23"/>
      <c r="AX23"/>
      <c r="AY23"/>
      <c r="AZ23"/>
    </row>
    <row r="24" spans="1:52" x14ac:dyDescent="0.2">
      <c r="A24" s="172">
        <v>2032</v>
      </c>
      <c r="B24" s="182">
        <v>25327</v>
      </c>
      <c r="C24" s="83">
        <v>3435</v>
      </c>
      <c r="D24" s="182">
        <v>28762</v>
      </c>
      <c r="E24" s="182">
        <v>15897</v>
      </c>
      <c r="F24" s="83">
        <v>4620</v>
      </c>
      <c r="G24" s="83">
        <v>0</v>
      </c>
      <c r="H24" s="182">
        <v>20517</v>
      </c>
      <c r="I24" s="182">
        <v>0</v>
      </c>
      <c r="J24" s="83">
        <v>0</v>
      </c>
      <c r="K24" s="83">
        <v>0</v>
      </c>
      <c r="L24" s="182">
        <v>0</v>
      </c>
      <c r="M24" s="182">
        <v>27059</v>
      </c>
      <c r="N24" s="182">
        <v>27059</v>
      </c>
      <c r="O24" s="182">
        <v>6321</v>
      </c>
      <c r="P24" s="182">
        <v>6321</v>
      </c>
      <c r="Q24" s="182">
        <v>82659</v>
      </c>
      <c r="R24" s="182">
        <v>291</v>
      </c>
      <c r="S24" s="83">
        <v>0</v>
      </c>
      <c r="T24" s="182">
        <v>291</v>
      </c>
      <c r="U24" s="182">
        <v>38860</v>
      </c>
      <c r="V24" s="83">
        <v>40464</v>
      </c>
      <c r="W24" s="83">
        <v>36</v>
      </c>
      <c r="X24" s="182">
        <v>79360</v>
      </c>
      <c r="Y24" s="182">
        <v>2918</v>
      </c>
      <c r="Z24" s="83">
        <v>0</v>
      </c>
      <c r="AA24" s="83">
        <v>10</v>
      </c>
      <c r="AB24" s="182">
        <v>2928</v>
      </c>
      <c r="AC24" s="182">
        <v>73</v>
      </c>
      <c r="AD24" s="182">
        <v>73</v>
      </c>
      <c r="AE24" s="182">
        <v>4</v>
      </c>
      <c r="AF24" s="182">
        <v>4</v>
      </c>
      <c r="AG24" s="177">
        <v>82656</v>
      </c>
      <c r="AH24"/>
      <c r="AI24"/>
      <c r="AJ24"/>
      <c r="AK24"/>
      <c r="AL24"/>
      <c r="AM24"/>
      <c r="AN24"/>
      <c r="AO24"/>
      <c r="AP24"/>
      <c r="AQ24"/>
      <c r="AR24"/>
      <c r="AS24"/>
      <c r="AT24"/>
      <c r="AU24"/>
      <c r="AV24"/>
      <c r="AW24"/>
      <c r="AX24"/>
      <c r="AY24"/>
      <c r="AZ24"/>
    </row>
    <row r="25" spans="1:52" x14ac:dyDescent="0.2">
      <c r="A25" s="172">
        <v>2033</v>
      </c>
      <c r="B25" s="182">
        <v>23886</v>
      </c>
      <c r="C25" s="83">
        <v>3784</v>
      </c>
      <c r="D25" s="182">
        <v>27670</v>
      </c>
      <c r="E25" s="182">
        <v>15968</v>
      </c>
      <c r="F25" s="83">
        <v>4350</v>
      </c>
      <c r="G25" s="83">
        <v>0</v>
      </c>
      <c r="H25" s="182">
        <v>20318</v>
      </c>
      <c r="I25" s="182">
        <v>0</v>
      </c>
      <c r="J25" s="83">
        <v>0</v>
      </c>
      <c r="K25" s="83">
        <v>0</v>
      </c>
      <c r="L25" s="182">
        <v>0</v>
      </c>
      <c r="M25" s="182">
        <v>27200</v>
      </c>
      <c r="N25" s="182">
        <v>27200</v>
      </c>
      <c r="O25" s="182">
        <v>6459</v>
      </c>
      <c r="P25" s="182">
        <v>6459</v>
      </c>
      <c r="Q25" s="182">
        <v>81647</v>
      </c>
      <c r="R25" s="182">
        <v>278</v>
      </c>
      <c r="S25" s="83">
        <v>0</v>
      </c>
      <c r="T25" s="182">
        <v>278</v>
      </c>
      <c r="U25" s="182">
        <v>37818</v>
      </c>
      <c r="V25" s="83">
        <v>40592</v>
      </c>
      <c r="W25" s="83">
        <v>35</v>
      </c>
      <c r="X25" s="182">
        <v>78445</v>
      </c>
      <c r="Y25" s="182">
        <v>2844</v>
      </c>
      <c r="Z25" s="83">
        <v>0</v>
      </c>
      <c r="AA25" s="83">
        <v>11</v>
      </c>
      <c r="AB25" s="182">
        <v>2855</v>
      </c>
      <c r="AC25" s="182">
        <v>60</v>
      </c>
      <c r="AD25" s="182">
        <v>60</v>
      </c>
      <c r="AE25" s="182">
        <v>4</v>
      </c>
      <c r="AF25" s="182">
        <v>4</v>
      </c>
      <c r="AG25" s="177">
        <v>81642</v>
      </c>
      <c r="AH25"/>
      <c r="AI25"/>
      <c r="AJ25"/>
      <c r="AK25"/>
      <c r="AL25"/>
      <c r="AM25"/>
      <c r="AN25"/>
      <c r="AO25"/>
      <c r="AP25"/>
      <c r="AQ25"/>
      <c r="AR25"/>
      <c r="AS25"/>
      <c r="AT25"/>
      <c r="AU25"/>
      <c r="AV25"/>
      <c r="AW25"/>
      <c r="AX25"/>
      <c r="AY25"/>
      <c r="AZ25"/>
    </row>
    <row r="26" spans="1:52" x14ac:dyDescent="0.2">
      <c r="A26" s="172">
        <v>2034</v>
      </c>
      <c r="B26" s="182">
        <v>22556</v>
      </c>
      <c r="C26" s="83">
        <v>4169</v>
      </c>
      <c r="D26" s="182">
        <v>26725</v>
      </c>
      <c r="E26" s="182">
        <v>16181</v>
      </c>
      <c r="F26" s="83">
        <v>3960</v>
      </c>
      <c r="G26" s="83">
        <v>0</v>
      </c>
      <c r="H26" s="182">
        <v>20141</v>
      </c>
      <c r="I26" s="182">
        <v>0</v>
      </c>
      <c r="J26" s="83">
        <v>0</v>
      </c>
      <c r="K26" s="83">
        <v>0</v>
      </c>
      <c r="L26" s="182">
        <v>0</v>
      </c>
      <c r="M26" s="182">
        <v>27396</v>
      </c>
      <c r="N26" s="182">
        <v>27396</v>
      </c>
      <c r="O26" s="182">
        <v>6968</v>
      </c>
      <c r="P26" s="182">
        <v>6968</v>
      </c>
      <c r="Q26" s="182">
        <v>81230</v>
      </c>
      <c r="R26" s="182">
        <v>256</v>
      </c>
      <c r="S26" s="83">
        <v>0</v>
      </c>
      <c r="T26" s="182">
        <v>256</v>
      </c>
      <c r="U26" s="182">
        <v>36769</v>
      </c>
      <c r="V26" s="83">
        <v>41525</v>
      </c>
      <c r="W26" s="83">
        <v>34</v>
      </c>
      <c r="X26" s="182">
        <v>78328</v>
      </c>
      <c r="Y26" s="182">
        <v>2586</v>
      </c>
      <c r="Z26" s="83">
        <v>0</v>
      </c>
      <c r="AA26" s="83">
        <v>10</v>
      </c>
      <c r="AB26" s="182">
        <v>2596</v>
      </c>
      <c r="AC26" s="182">
        <v>49</v>
      </c>
      <c r="AD26" s="182">
        <v>49</v>
      </c>
      <c r="AE26" s="182">
        <v>4</v>
      </c>
      <c r="AF26" s="182">
        <v>4</v>
      </c>
      <c r="AG26" s="177">
        <v>81233</v>
      </c>
      <c r="AH26"/>
      <c r="AI26"/>
      <c r="AJ26"/>
      <c r="AK26"/>
      <c r="AL26"/>
      <c r="AM26"/>
      <c r="AN26"/>
      <c r="AO26"/>
      <c r="AP26"/>
      <c r="AQ26"/>
      <c r="AR26"/>
      <c r="AS26"/>
      <c r="AT26"/>
      <c r="AU26"/>
      <c r="AV26"/>
      <c r="AW26"/>
      <c r="AX26"/>
      <c r="AY26"/>
      <c r="AZ26"/>
    </row>
    <row r="27" spans="1:52" x14ac:dyDescent="0.2">
      <c r="A27" s="172">
        <v>2035</v>
      </c>
      <c r="B27" s="182">
        <v>20943</v>
      </c>
      <c r="C27" s="83">
        <v>4276</v>
      </c>
      <c r="D27" s="182">
        <v>25219</v>
      </c>
      <c r="E27" s="182">
        <v>16311</v>
      </c>
      <c r="F27" s="83">
        <v>3578</v>
      </c>
      <c r="G27" s="83">
        <v>0</v>
      </c>
      <c r="H27" s="182">
        <v>19889</v>
      </c>
      <c r="I27" s="182">
        <v>0</v>
      </c>
      <c r="J27" s="83">
        <v>0</v>
      </c>
      <c r="K27" s="83">
        <v>0</v>
      </c>
      <c r="L27" s="182">
        <v>0</v>
      </c>
      <c r="M27" s="182">
        <v>26999</v>
      </c>
      <c r="N27" s="182">
        <v>26999</v>
      </c>
      <c r="O27" s="182">
        <v>7313</v>
      </c>
      <c r="P27" s="182">
        <v>7313</v>
      </c>
      <c r="Q27" s="182">
        <v>79420</v>
      </c>
      <c r="R27" s="182">
        <v>242</v>
      </c>
      <c r="S27" s="83">
        <v>0</v>
      </c>
      <c r="T27" s="182">
        <v>242</v>
      </c>
      <c r="U27" s="182">
        <v>35004</v>
      </c>
      <c r="V27" s="83">
        <v>41801</v>
      </c>
      <c r="W27" s="83">
        <v>33</v>
      </c>
      <c r="X27" s="182">
        <v>76838</v>
      </c>
      <c r="Y27" s="182">
        <v>2285</v>
      </c>
      <c r="Z27" s="83">
        <v>0</v>
      </c>
      <c r="AA27" s="83">
        <v>10</v>
      </c>
      <c r="AB27" s="182">
        <v>2295</v>
      </c>
      <c r="AC27" s="182">
        <v>43</v>
      </c>
      <c r="AD27" s="182">
        <v>43</v>
      </c>
      <c r="AE27" s="182">
        <v>4</v>
      </c>
      <c r="AF27" s="182">
        <v>4</v>
      </c>
      <c r="AG27" s="177">
        <v>79422</v>
      </c>
      <c r="AH27"/>
      <c r="AI27"/>
      <c r="AJ27"/>
      <c r="AK27"/>
      <c r="AL27"/>
      <c r="AM27"/>
      <c r="AN27"/>
      <c r="AO27"/>
      <c r="AP27"/>
      <c r="AQ27"/>
      <c r="AR27"/>
      <c r="AS27"/>
      <c r="AT27"/>
      <c r="AU27"/>
      <c r="AV27"/>
      <c r="AW27"/>
      <c r="AX27"/>
      <c r="AY27"/>
      <c r="AZ27"/>
    </row>
    <row r="28" spans="1:52" x14ac:dyDescent="0.2">
      <c r="A28" s="172">
        <v>2036</v>
      </c>
      <c r="B28" s="182">
        <v>19867</v>
      </c>
      <c r="C28" s="83">
        <v>4395</v>
      </c>
      <c r="D28" s="182">
        <v>24262</v>
      </c>
      <c r="E28" s="182">
        <v>16329</v>
      </c>
      <c r="F28" s="83">
        <v>3305</v>
      </c>
      <c r="G28" s="83">
        <v>0</v>
      </c>
      <c r="H28" s="182">
        <v>19634</v>
      </c>
      <c r="I28" s="182">
        <v>0</v>
      </c>
      <c r="J28" s="83">
        <v>0</v>
      </c>
      <c r="K28" s="83">
        <v>0</v>
      </c>
      <c r="L28" s="182">
        <v>0</v>
      </c>
      <c r="M28" s="182">
        <v>26449</v>
      </c>
      <c r="N28" s="182">
        <v>26449</v>
      </c>
      <c r="O28" s="182">
        <v>7700</v>
      </c>
      <c r="P28" s="182">
        <v>7700</v>
      </c>
      <c r="Q28" s="182">
        <v>78045</v>
      </c>
      <c r="R28" s="182">
        <v>238</v>
      </c>
      <c r="S28" s="83">
        <v>0</v>
      </c>
      <c r="T28" s="182">
        <v>238</v>
      </c>
      <c r="U28" s="182">
        <v>33735</v>
      </c>
      <c r="V28" s="83">
        <v>41828</v>
      </c>
      <c r="W28" s="83">
        <v>33</v>
      </c>
      <c r="X28" s="182">
        <v>75596</v>
      </c>
      <c r="Y28" s="182">
        <v>2156</v>
      </c>
      <c r="Z28" s="83">
        <v>0</v>
      </c>
      <c r="AA28" s="83">
        <v>10</v>
      </c>
      <c r="AB28" s="182">
        <v>2166</v>
      </c>
      <c r="AC28" s="182">
        <v>37</v>
      </c>
      <c r="AD28" s="182">
        <v>37</v>
      </c>
      <c r="AE28" s="182">
        <v>5</v>
      </c>
      <c r="AF28" s="182">
        <v>5</v>
      </c>
      <c r="AG28" s="177">
        <v>78042</v>
      </c>
      <c r="AH28"/>
      <c r="AI28"/>
      <c r="AJ28"/>
      <c r="AK28"/>
      <c r="AL28"/>
      <c r="AM28"/>
      <c r="AN28"/>
      <c r="AO28"/>
      <c r="AP28"/>
      <c r="AQ28"/>
      <c r="AR28"/>
      <c r="AS28"/>
      <c r="AT28"/>
      <c r="AU28"/>
      <c r="AV28"/>
      <c r="AW28"/>
      <c r="AX28"/>
      <c r="AY28"/>
      <c r="AZ28"/>
    </row>
    <row r="29" spans="1:52" x14ac:dyDescent="0.2">
      <c r="A29" s="172">
        <v>2037</v>
      </c>
      <c r="B29" s="182">
        <v>18687</v>
      </c>
      <c r="C29" s="83">
        <v>4681</v>
      </c>
      <c r="D29" s="182">
        <v>23368</v>
      </c>
      <c r="E29" s="182">
        <v>16214</v>
      </c>
      <c r="F29" s="83">
        <v>3061</v>
      </c>
      <c r="G29" s="83">
        <v>0</v>
      </c>
      <c r="H29" s="182">
        <v>19275</v>
      </c>
      <c r="I29" s="182">
        <v>0</v>
      </c>
      <c r="J29" s="83">
        <v>0</v>
      </c>
      <c r="K29" s="83">
        <v>0</v>
      </c>
      <c r="L29" s="182">
        <v>0</v>
      </c>
      <c r="M29" s="182">
        <v>25422</v>
      </c>
      <c r="N29" s="182">
        <v>25422</v>
      </c>
      <c r="O29" s="182">
        <v>8127</v>
      </c>
      <c r="P29" s="182">
        <v>8127</v>
      </c>
      <c r="Q29" s="182">
        <v>76192</v>
      </c>
      <c r="R29" s="182">
        <v>244</v>
      </c>
      <c r="S29" s="83">
        <v>0</v>
      </c>
      <c r="T29" s="182">
        <v>244</v>
      </c>
      <c r="U29" s="182">
        <v>32482</v>
      </c>
      <c r="V29" s="83">
        <v>41351</v>
      </c>
      <c r="W29" s="83">
        <v>34</v>
      </c>
      <c r="X29" s="182">
        <v>73867</v>
      </c>
      <c r="Y29" s="182">
        <v>2027</v>
      </c>
      <c r="Z29" s="83">
        <v>0</v>
      </c>
      <c r="AA29" s="83">
        <v>11</v>
      </c>
      <c r="AB29" s="182">
        <v>2038</v>
      </c>
      <c r="AC29" s="182">
        <v>35</v>
      </c>
      <c r="AD29" s="182">
        <v>35</v>
      </c>
      <c r="AE29" s="182">
        <v>5</v>
      </c>
      <c r="AF29" s="182">
        <v>5</v>
      </c>
      <c r="AG29" s="177">
        <v>76189</v>
      </c>
      <c r="AH29"/>
      <c r="AI29"/>
      <c r="AJ29"/>
      <c r="AK29"/>
      <c r="AL29"/>
      <c r="AM29"/>
      <c r="AN29"/>
      <c r="AO29"/>
      <c r="AP29"/>
      <c r="AQ29"/>
      <c r="AR29"/>
      <c r="AS29"/>
      <c r="AT29"/>
      <c r="AU29"/>
      <c r="AV29"/>
      <c r="AW29"/>
      <c r="AX29"/>
      <c r="AY29"/>
      <c r="AZ29"/>
    </row>
    <row r="30" spans="1:52" x14ac:dyDescent="0.2">
      <c r="A30" s="172">
        <v>2038</v>
      </c>
      <c r="B30" s="182">
        <v>17805</v>
      </c>
      <c r="C30" s="83">
        <v>4327</v>
      </c>
      <c r="D30" s="182">
        <v>22132</v>
      </c>
      <c r="E30" s="182">
        <v>15860</v>
      </c>
      <c r="F30" s="83">
        <v>3017</v>
      </c>
      <c r="G30" s="83">
        <v>0</v>
      </c>
      <c r="H30" s="182">
        <v>18877</v>
      </c>
      <c r="I30" s="182">
        <v>0</v>
      </c>
      <c r="J30" s="83">
        <v>0</v>
      </c>
      <c r="K30" s="83">
        <v>0</v>
      </c>
      <c r="L30" s="182">
        <v>0</v>
      </c>
      <c r="M30" s="182">
        <v>23861</v>
      </c>
      <c r="N30" s="182">
        <v>23861</v>
      </c>
      <c r="O30" s="182">
        <v>7760</v>
      </c>
      <c r="P30" s="182">
        <v>7760</v>
      </c>
      <c r="Q30" s="182">
        <v>72630</v>
      </c>
      <c r="R30" s="182">
        <v>255</v>
      </c>
      <c r="S30" s="83">
        <v>0</v>
      </c>
      <c r="T30" s="182">
        <v>255</v>
      </c>
      <c r="U30" s="182">
        <v>30513</v>
      </c>
      <c r="V30" s="83">
        <v>39532</v>
      </c>
      <c r="W30" s="83">
        <v>32</v>
      </c>
      <c r="X30" s="182">
        <v>70077</v>
      </c>
      <c r="Y30" s="182">
        <v>2245</v>
      </c>
      <c r="Z30" s="83">
        <v>0</v>
      </c>
      <c r="AA30" s="83">
        <v>12</v>
      </c>
      <c r="AB30" s="182">
        <v>2257</v>
      </c>
      <c r="AC30" s="182">
        <v>38</v>
      </c>
      <c r="AD30" s="182">
        <v>38</v>
      </c>
      <c r="AE30" s="182">
        <v>6</v>
      </c>
      <c r="AF30" s="182">
        <v>6</v>
      </c>
      <c r="AG30" s="177">
        <v>72633</v>
      </c>
      <c r="AH30"/>
      <c r="AI30"/>
      <c r="AJ30"/>
      <c r="AK30"/>
      <c r="AL30"/>
      <c r="AM30"/>
      <c r="AN30"/>
      <c r="AO30"/>
      <c r="AP30"/>
      <c r="AQ30"/>
      <c r="AR30"/>
      <c r="AS30"/>
      <c r="AT30"/>
      <c r="AU30"/>
      <c r="AV30"/>
      <c r="AW30"/>
      <c r="AX30"/>
      <c r="AY30"/>
      <c r="AZ30"/>
    </row>
    <row r="31" spans="1:52" x14ac:dyDescent="0.2">
      <c r="A31" s="172">
        <v>2039</v>
      </c>
      <c r="B31" s="182">
        <v>17242</v>
      </c>
      <c r="C31" s="83">
        <v>4852</v>
      </c>
      <c r="D31" s="182">
        <v>22094</v>
      </c>
      <c r="E31" s="182">
        <v>15533</v>
      </c>
      <c r="F31" s="83">
        <v>2789</v>
      </c>
      <c r="G31" s="83">
        <v>0</v>
      </c>
      <c r="H31" s="182">
        <v>18322</v>
      </c>
      <c r="I31" s="182">
        <v>0</v>
      </c>
      <c r="J31" s="83">
        <v>0</v>
      </c>
      <c r="K31" s="83">
        <v>0</v>
      </c>
      <c r="L31" s="182">
        <v>0</v>
      </c>
      <c r="M31" s="182">
        <v>23245</v>
      </c>
      <c r="N31" s="182">
        <v>23245</v>
      </c>
      <c r="O31" s="182">
        <v>8174</v>
      </c>
      <c r="P31" s="182">
        <v>8174</v>
      </c>
      <c r="Q31" s="182">
        <v>71835</v>
      </c>
      <c r="R31" s="182">
        <v>244</v>
      </c>
      <c r="S31" s="83">
        <v>0</v>
      </c>
      <c r="T31" s="182">
        <v>244</v>
      </c>
      <c r="U31" s="182">
        <v>30168</v>
      </c>
      <c r="V31" s="83">
        <v>39413</v>
      </c>
      <c r="W31" s="83">
        <v>34</v>
      </c>
      <c r="X31" s="182">
        <v>69615</v>
      </c>
      <c r="Y31" s="182">
        <v>1927</v>
      </c>
      <c r="Z31" s="83">
        <v>0</v>
      </c>
      <c r="AA31" s="83">
        <v>12</v>
      </c>
      <c r="AB31" s="182">
        <v>1939</v>
      </c>
      <c r="AC31" s="182">
        <v>34</v>
      </c>
      <c r="AD31" s="182">
        <v>34</v>
      </c>
      <c r="AE31" s="182">
        <v>6</v>
      </c>
      <c r="AF31" s="182">
        <v>6</v>
      </c>
      <c r="AG31" s="177">
        <v>71838</v>
      </c>
      <c r="AH31"/>
      <c r="AI31"/>
      <c r="AJ31"/>
      <c r="AK31"/>
      <c r="AL31"/>
      <c r="AM31"/>
      <c r="AN31"/>
      <c r="AO31"/>
      <c r="AP31"/>
      <c r="AQ31"/>
      <c r="AR31"/>
      <c r="AS31"/>
      <c r="AT31"/>
      <c r="AU31"/>
      <c r="AV31"/>
      <c r="AW31"/>
      <c r="AX31"/>
      <c r="AY31"/>
      <c r="AZ31"/>
    </row>
    <row r="32" spans="1:52" x14ac:dyDescent="0.2">
      <c r="A32" s="172">
        <v>2040</v>
      </c>
      <c r="B32" s="182">
        <v>16692</v>
      </c>
      <c r="C32" s="83">
        <v>4965</v>
      </c>
      <c r="D32" s="182">
        <v>21657</v>
      </c>
      <c r="E32" s="182">
        <v>14998</v>
      </c>
      <c r="F32" s="83">
        <v>2669</v>
      </c>
      <c r="G32" s="83">
        <v>0</v>
      </c>
      <c r="H32" s="182">
        <v>17667</v>
      </c>
      <c r="I32" s="182">
        <v>0</v>
      </c>
      <c r="J32" s="83">
        <v>0</v>
      </c>
      <c r="K32" s="83">
        <v>0</v>
      </c>
      <c r="L32" s="182">
        <v>0</v>
      </c>
      <c r="M32" s="182">
        <v>22071</v>
      </c>
      <c r="N32" s="182">
        <v>22071</v>
      </c>
      <c r="O32" s="182">
        <v>8500</v>
      </c>
      <c r="P32" s="182">
        <v>8500</v>
      </c>
      <c r="Q32" s="182">
        <v>69895</v>
      </c>
      <c r="R32" s="182">
        <v>242</v>
      </c>
      <c r="S32" s="83">
        <v>0</v>
      </c>
      <c r="T32" s="182">
        <v>242</v>
      </c>
      <c r="U32" s="182">
        <v>29252</v>
      </c>
      <c r="V32" s="83">
        <v>38472</v>
      </c>
      <c r="W32" s="83">
        <v>34</v>
      </c>
      <c r="X32" s="182">
        <v>67758</v>
      </c>
      <c r="Y32" s="182">
        <v>1843</v>
      </c>
      <c r="Z32" s="83">
        <v>0</v>
      </c>
      <c r="AA32" s="83">
        <v>13</v>
      </c>
      <c r="AB32" s="182">
        <v>1856</v>
      </c>
      <c r="AC32" s="182">
        <v>32</v>
      </c>
      <c r="AD32" s="182">
        <v>32</v>
      </c>
      <c r="AE32" s="182">
        <v>6</v>
      </c>
      <c r="AF32" s="182">
        <v>6</v>
      </c>
      <c r="AG32" s="177">
        <v>69894</v>
      </c>
      <c r="AH32"/>
      <c r="AI32"/>
      <c r="AJ32"/>
      <c r="AK32"/>
      <c r="AL32"/>
      <c r="AM32"/>
      <c r="AN32"/>
      <c r="AO32"/>
      <c r="AP32"/>
      <c r="AQ32"/>
      <c r="AR32"/>
      <c r="AS32"/>
      <c r="AT32"/>
      <c r="AU32"/>
      <c r="AV32"/>
      <c r="AW32"/>
      <c r="AX32"/>
      <c r="AY32"/>
      <c r="AZ32"/>
    </row>
    <row r="33" spans="1:52" x14ac:dyDescent="0.2">
      <c r="A33" s="172">
        <v>2041</v>
      </c>
      <c r="B33" s="182">
        <v>16238</v>
      </c>
      <c r="C33" s="83">
        <v>5063</v>
      </c>
      <c r="D33" s="182">
        <v>21301</v>
      </c>
      <c r="E33" s="182">
        <v>14205</v>
      </c>
      <c r="F33" s="83">
        <v>2572</v>
      </c>
      <c r="G33" s="83">
        <v>0</v>
      </c>
      <c r="H33" s="182">
        <v>16777</v>
      </c>
      <c r="I33" s="182">
        <v>0</v>
      </c>
      <c r="J33" s="83">
        <v>0</v>
      </c>
      <c r="K33" s="83">
        <v>0</v>
      </c>
      <c r="L33" s="182">
        <v>0</v>
      </c>
      <c r="M33" s="182">
        <v>21203</v>
      </c>
      <c r="N33" s="182">
        <v>21203</v>
      </c>
      <c r="O33" s="182">
        <v>8934</v>
      </c>
      <c r="P33" s="182">
        <v>8934</v>
      </c>
      <c r="Q33" s="182">
        <v>68215</v>
      </c>
      <c r="R33" s="182">
        <v>239</v>
      </c>
      <c r="S33" s="83">
        <v>0</v>
      </c>
      <c r="T33" s="182">
        <v>239</v>
      </c>
      <c r="U33" s="182">
        <v>28587</v>
      </c>
      <c r="V33" s="83">
        <v>37582</v>
      </c>
      <c r="W33" s="83">
        <v>34</v>
      </c>
      <c r="X33" s="182">
        <v>66203</v>
      </c>
      <c r="Y33" s="182">
        <v>1720</v>
      </c>
      <c r="Z33" s="83">
        <v>0</v>
      </c>
      <c r="AA33" s="83">
        <v>12</v>
      </c>
      <c r="AB33" s="182">
        <v>1732</v>
      </c>
      <c r="AC33" s="182">
        <v>32</v>
      </c>
      <c r="AD33" s="182">
        <v>32</v>
      </c>
      <c r="AE33" s="182">
        <v>6</v>
      </c>
      <c r="AF33" s="182">
        <v>6</v>
      </c>
      <c r="AG33" s="177">
        <v>68212</v>
      </c>
      <c r="AH33"/>
      <c r="AI33"/>
      <c r="AJ33"/>
      <c r="AK33"/>
      <c r="AL33"/>
      <c r="AM33"/>
      <c r="AN33"/>
      <c r="AO33"/>
      <c r="AP33"/>
      <c r="AQ33"/>
      <c r="AR33"/>
      <c r="AS33"/>
      <c r="AT33"/>
      <c r="AU33"/>
      <c r="AV33"/>
      <c r="AW33"/>
      <c r="AX33"/>
      <c r="AY33"/>
      <c r="AZ33"/>
    </row>
    <row r="34" spans="1:52" x14ac:dyDescent="0.2">
      <c r="A34" s="172">
        <v>2042</v>
      </c>
      <c r="B34" s="182">
        <v>15896</v>
      </c>
      <c r="C34" s="83">
        <v>4376</v>
      </c>
      <c r="D34" s="182">
        <v>20272</v>
      </c>
      <c r="E34" s="182">
        <v>13037</v>
      </c>
      <c r="F34" s="83">
        <v>2510</v>
      </c>
      <c r="G34" s="83">
        <v>0</v>
      </c>
      <c r="H34" s="182">
        <v>15547</v>
      </c>
      <c r="I34" s="182">
        <v>0</v>
      </c>
      <c r="J34" s="83">
        <v>0</v>
      </c>
      <c r="K34" s="83">
        <v>0</v>
      </c>
      <c r="L34" s="182">
        <v>0</v>
      </c>
      <c r="M34" s="182">
        <v>20554</v>
      </c>
      <c r="N34" s="182">
        <v>20554</v>
      </c>
      <c r="O34" s="182">
        <v>8539</v>
      </c>
      <c r="P34" s="182">
        <v>8539</v>
      </c>
      <c r="Q34" s="182">
        <v>64912</v>
      </c>
      <c r="R34" s="182">
        <v>221</v>
      </c>
      <c r="S34" s="83">
        <v>0</v>
      </c>
      <c r="T34" s="182">
        <v>221</v>
      </c>
      <c r="U34" s="182">
        <v>27233</v>
      </c>
      <c r="V34" s="83">
        <v>35708</v>
      </c>
      <c r="W34" s="83">
        <v>30</v>
      </c>
      <c r="X34" s="182">
        <v>62971</v>
      </c>
      <c r="Y34" s="182">
        <v>1665</v>
      </c>
      <c r="Z34" s="83">
        <v>0</v>
      </c>
      <c r="AA34" s="83">
        <v>11</v>
      </c>
      <c r="AB34" s="182">
        <v>1676</v>
      </c>
      <c r="AC34" s="182">
        <v>35</v>
      </c>
      <c r="AD34" s="182">
        <v>35</v>
      </c>
      <c r="AE34" s="182">
        <v>5</v>
      </c>
      <c r="AF34" s="182">
        <v>5</v>
      </c>
      <c r="AG34" s="177">
        <v>64908</v>
      </c>
      <c r="AH34"/>
      <c r="AI34"/>
      <c r="AJ34"/>
      <c r="AK34"/>
      <c r="AL34"/>
      <c r="AM34"/>
      <c r="AN34"/>
      <c r="AO34"/>
      <c r="AP34"/>
      <c r="AQ34"/>
      <c r="AR34"/>
      <c r="AS34"/>
      <c r="AT34"/>
      <c r="AU34"/>
      <c r="AV34"/>
      <c r="AW34"/>
      <c r="AX34"/>
      <c r="AY34"/>
      <c r="AZ34"/>
    </row>
    <row r="35" spans="1:52" x14ac:dyDescent="0.2">
      <c r="A35" s="172">
        <v>2043</v>
      </c>
      <c r="B35" s="182">
        <v>15552</v>
      </c>
      <c r="C35" s="83">
        <v>3864</v>
      </c>
      <c r="D35" s="182">
        <v>19416</v>
      </c>
      <c r="E35" s="182">
        <v>13753</v>
      </c>
      <c r="F35" s="83">
        <v>2439</v>
      </c>
      <c r="G35" s="83">
        <v>0</v>
      </c>
      <c r="H35" s="182">
        <v>16192</v>
      </c>
      <c r="I35" s="182">
        <v>0</v>
      </c>
      <c r="J35" s="83">
        <v>0</v>
      </c>
      <c r="K35" s="83">
        <v>0</v>
      </c>
      <c r="L35" s="182">
        <v>0</v>
      </c>
      <c r="M35" s="182">
        <v>19776</v>
      </c>
      <c r="N35" s="182">
        <v>19776</v>
      </c>
      <c r="O35" s="182">
        <v>8102</v>
      </c>
      <c r="P35" s="182">
        <v>8102</v>
      </c>
      <c r="Q35" s="182">
        <v>63486</v>
      </c>
      <c r="R35" s="182">
        <v>200</v>
      </c>
      <c r="S35" s="83">
        <v>0</v>
      </c>
      <c r="T35" s="182">
        <v>200</v>
      </c>
      <c r="U35" s="182">
        <v>25930</v>
      </c>
      <c r="V35" s="83">
        <v>35682</v>
      </c>
      <c r="W35" s="83">
        <v>27</v>
      </c>
      <c r="X35" s="182">
        <v>61639</v>
      </c>
      <c r="Y35" s="182">
        <v>1595</v>
      </c>
      <c r="Z35" s="83">
        <v>0</v>
      </c>
      <c r="AA35" s="83">
        <v>11</v>
      </c>
      <c r="AB35" s="182">
        <v>1606</v>
      </c>
      <c r="AC35" s="182">
        <v>35</v>
      </c>
      <c r="AD35" s="182">
        <v>35</v>
      </c>
      <c r="AE35" s="182">
        <v>5</v>
      </c>
      <c r="AF35" s="182">
        <v>5</v>
      </c>
      <c r="AG35" s="177">
        <v>63485</v>
      </c>
      <c r="AH35"/>
      <c r="AI35"/>
      <c r="AJ35"/>
      <c r="AK35"/>
      <c r="AL35"/>
      <c r="AM35"/>
      <c r="AN35"/>
      <c r="AO35"/>
      <c r="AP35"/>
      <c r="AQ35"/>
      <c r="AR35"/>
      <c r="AS35"/>
      <c r="AT35"/>
      <c r="AU35"/>
      <c r="AV35"/>
      <c r="AW35"/>
      <c r="AX35"/>
      <c r="AY35"/>
      <c r="AZ35"/>
    </row>
    <row r="36" spans="1:52" x14ac:dyDescent="0.2">
      <c r="A36" s="172">
        <v>2044</v>
      </c>
      <c r="B36" s="182">
        <v>15164</v>
      </c>
      <c r="C36" s="83">
        <v>3493</v>
      </c>
      <c r="D36" s="182">
        <v>18657</v>
      </c>
      <c r="E36" s="182">
        <v>14419</v>
      </c>
      <c r="F36" s="83">
        <v>2367</v>
      </c>
      <c r="G36" s="83">
        <v>0</v>
      </c>
      <c r="H36" s="182">
        <v>16786</v>
      </c>
      <c r="I36" s="182">
        <v>0</v>
      </c>
      <c r="J36" s="83">
        <v>0</v>
      </c>
      <c r="K36" s="83">
        <v>0</v>
      </c>
      <c r="L36" s="182">
        <v>0</v>
      </c>
      <c r="M36" s="182">
        <v>19155</v>
      </c>
      <c r="N36" s="182">
        <v>19155</v>
      </c>
      <c r="O36" s="182">
        <v>7706</v>
      </c>
      <c r="P36" s="182">
        <v>7706</v>
      </c>
      <c r="Q36" s="182">
        <v>62304</v>
      </c>
      <c r="R36" s="182">
        <v>181</v>
      </c>
      <c r="S36" s="83">
        <v>0</v>
      </c>
      <c r="T36" s="182">
        <v>181</v>
      </c>
      <c r="U36" s="182">
        <v>24778</v>
      </c>
      <c r="V36" s="83">
        <v>35687</v>
      </c>
      <c r="W36" s="83">
        <v>24</v>
      </c>
      <c r="X36" s="182">
        <v>60489</v>
      </c>
      <c r="Y36" s="182">
        <v>1577</v>
      </c>
      <c r="Z36" s="83">
        <v>0</v>
      </c>
      <c r="AA36" s="83">
        <v>10</v>
      </c>
      <c r="AB36" s="182">
        <v>1587</v>
      </c>
      <c r="AC36" s="182">
        <v>37</v>
      </c>
      <c r="AD36" s="182">
        <v>37</v>
      </c>
      <c r="AE36" s="182">
        <v>5</v>
      </c>
      <c r="AF36" s="182">
        <v>5</v>
      </c>
      <c r="AG36" s="177">
        <v>62299</v>
      </c>
      <c r="AH36"/>
      <c r="AI36"/>
      <c r="AJ36"/>
      <c r="AK36"/>
      <c r="AL36"/>
      <c r="AM36"/>
      <c r="AN36"/>
      <c r="AO36"/>
      <c r="AP36"/>
      <c r="AQ36"/>
      <c r="AR36"/>
      <c r="AS36"/>
      <c r="AT36"/>
      <c r="AU36"/>
      <c r="AV36"/>
      <c r="AW36"/>
      <c r="AX36"/>
      <c r="AY36"/>
      <c r="AZ36"/>
    </row>
    <row r="37" spans="1:52" x14ac:dyDescent="0.2">
      <c r="A37" s="172">
        <v>2045</v>
      </c>
      <c r="B37" s="182">
        <v>14700</v>
      </c>
      <c r="C37" s="83">
        <v>3351</v>
      </c>
      <c r="D37" s="182">
        <v>18051</v>
      </c>
      <c r="E37" s="182">
        <v>14996</v>
      </c>
      <c r="F37" s="83">
        <v>2284</v>
      </c>
      <c r="G37" s="83">
        <v>0</v>
      </c>
      <c r="H37" s="182">
        <v>17280</v>
      </c>
      <c r="I37" s="182">
        <v>0</v>
      </c>
      <c r="J37" s="83">
        <v>0</v>
      </c>
      <c r="K37" s="83">
        <v>0</v>
      </c>
      <c r="L37" s="182">
        <v>0</v>
      </c>
      <c r="M37" s="182">
        <v>18450</v>
      </c>
      <c r="N37" s="182">
        <v>18450</v>
      </c>
      <c r="O37" s="182">
        <v>7234</v>
      </c>
      <c r="P37" s="182">
        <v>7234</v>
      </c>
      <c r="Q37" s="182">
        <v>61015</v>
      </c>
      <c r="R37" s="182">
        <v>165</v>
      </c>
      <c r="S37" s="83">
        <v>0</v>
      </c>
      <c r="T37" s="182">
        <v>165</v>
      </c>
      <c r="U37" s="182">
        <v>23663</v>
      </c>
      <c r="V37" s="83">
        <v>35535</v>
      </c>
      <c r="W37" s="83">
        <v>22</v>
      </c>
      <c r="X37" s="182">
        <v>59220</v>
      </c>
      <c r="Y37" s="182">
        <v>1574</v>
      </c>
      <c r="Z37" s="83">
        <v>0</v>
      </c>
      <c r="AA37" s="83">
        <v>10</v>
      </c>
      <c r="AB37" s="182">
        <v>1584</v>
      </c>
      <c r="AC37" s="182">
        <v>37</v>
      </c>
      <c r="AD37" s="182">
        <v>37</v>
      </c>
      <c r="AE37" s="182">
        <v>5</v>
      </c>
      <c r="AF37" s="182">
        <v>5</v>
      </c>
      <c r="AG37" s="177">
        <v>61011</v>
      </c>
      <c r="AH37"/>
      <c r="AI37"/>
      <c r="AJ37"/>
      <c r="AK37"/>
      <c r="AL37"/>
      <c r="AM37"/>
      <c r="AN37"/>
      <c r="AO37"/>
      <c r="AP37"/>
      <c r="AQ37"/>
      <c r="AR37"/>
      <c r="AS37"/>
      <c r="AT37"/>
      <c r="AU37"/>
      <c r="AV37"/>
      <c r="AW37"/>
      <c r="AX37"/>
      <c r="AY37"/>
      <c r="AZ37"/>
    </row>
    <row r="38" spans="1:52" x14ac:dyDescent="0.2">
      <c r="A38" s="172">
        <v>2046</v>
      </c>
      <c r="B38" s="182">
        <v>14465</v>
      </c>
      <c r="C38" s="83">
        <v>3206</v>
      </c>
      <c r="D38" s="182">
        <v>17671</v>
      </c>
      <c r="E38" s="182">
        <v>15479</v>
      </c>
      <c r="F38" s="83">
        <v>2183</v>
      </c>
      <c r="G38" s="83">
        <v>0</v>
      </c>
      <c r="H38" s="182">
        <v>17662</v>
      </c>
      <c r="I38" s="182">
        <v>0</v>
      </c>
      <c r="J38" s="83">
        <v>0</v>
      </c>
      <c r="K38" s="83">
        <v>0</v>
      </c>
      <c r="L38" s="182">
        <v>0</v>
      </c>
      <c r="M38" s="182">
        <v>17650</v>
      </c>
      <c r="N38" s="182">
        <v>17650</v>
      </c>
      <c r="O38" s="182">
        <v>6808</v>
      </c>
      <c r="P38" s="182">
        <v>6808</v>
      </c>
      <c r="Q38" s="182">
        <v>59791</v>
      </c>
      <c r="R38" s="182">
        <v>151</v>
      </c>
      <c r="S38" s="83">
        <v>0</v>
      </c>
      <c r="T38" s="182">
        <v>151</v>
      </c>
      <c r="U38" s="182">
        <v>22759</v>
      </c>
      <c r="V38" s="83">
        <v>35332</v>
      </c>
      <c r="W38" s="83">
        <v>21</v>
      </c>
      <c r="X38" s="182">
        <v>58112</v>
      </c>
      <c r="Y38" s="182">
        <v>1472</v>
      </c>
      <c r="Z38" s="83">
        <v>0</v>
      </c>
      <c r="AA38" s="83">
        <v>10</v>
      </c>
      <c r="AB38" s="182">
        <v>1482</v>
      </c>
      <c r="AC38" s="182">
        <v>36</v>
      </c>
      <c r="AD38" s="182">
        <v>36</v>
      </c>
      <c r="AE38" s="182">
        <v>5</v>
      </c>
      <c r="AF38" s="182">
        <v>5</v>
      </c>
      <c r="AG38" s="177">
        <v>59786</v>
      </c>
      <c r="AH38"/>
      <c r="AI38"/>
      <c r="AJ38"/>
      <c r="AK38"/>
      <c r="AL38"/>
      <c r="AM38"/>
      <c r="AN38"/>
      <c r="AO38"/>
      <c r="AP38"/>
      <c r="AQ38"/>
      <c r="AR38"/>
      <c r="AS38"/>
      <c r="AT38"/>
      <c r="AU38"/>
      <c r="AV38"/>
      <c r="AW38"/>
      <c r="AX38"/>
      <c r="AY38"/>
      <c r="AZ38"/>
    </row>
    <row r="39" spans="1:52" x14ac:dyDescent="0.2">
      <c r="A39" s="172">
        <v>2047</v>
      </c>
      <c r="B39" s="182">
        <v>15592</v>
      </c>
      <c r="C39" s="83">
        <v>2915</v>
      </c>
      <c r="D39" s="182">
        <v>18507</v>
      </c>
      <c r="E39" s="182">
        <v>15892</v>
      </c>
      <c r="F39" s="83">
        <v>2338</v>
      </c>
      <c r="G39" s="83">
        <v>0</v>
      </c>
      <c r="H39" s="182">
        <v>18230</v>
      </c>
      <c r="I39" s="182">
        <v>0</v>
      </c>
      <c r="J39" s="83">
        <v>0</v>
      </c>
      <c r="K39" s="83">
        <v>0</v>
      </c>
      <c r="L39" s="182">
        <v>0</v>
      </c>
      <c r="M39" s="182">
        <v>18961</v>
      </c>
      <c r="N39" s="182">
        <v>18961</v>
      </c>
      <c r="O39" s="182">
        <v>6303</v>
      </c>
      <c r="P39" s="182">
        <v>6303</v>
      </c>
      <c r="Q39" s="182">
        <v>62001</v>
      </c>
      <c r="R39" s="182">
        <v>135</v>
      </c>
      <c r="S39" s="83">
        <v>0</v>
      </c>
      <c r="T39" s="182">
        <v>135</v>
      </c>
      <c r="U39" s="182">
        <v>23630</v>
      </c>
      <c r="V39" s="83">
        <v>36602</v>
      </c>
      <c r="W39" s="83">
        <v>17</v>
      </c>
      <c r="X39" s="182">
        <v>60249</v>
      </c>
      <c r="Y39" s="182">
        <v>1558</v>
      </c>
      <c r="Z39" s="83">
        <v>0</v>
      </c>
      <c r="AA39" s="83">
        <v>9</v>
      </c>
      <c r="AB39" s="182">
        <v>1567</v>
      </c>
      <c r="AC39" s="182">
        <v>39</v>
      </c>
      <c r="AD39" s="182">
        <v>39</v>
      </c>
      <c r="AE39" s="182">
        <v>5</v>
      </c>
      <c r="AF39" s="182">
        <v>5</v>
      </c>
      <c r="AG39" s="177">
        <v>61995</v>
      </c>
      <c r="AH39"/>
      <c r="AI39"/>
      <c r="AJ39"/>
      <c r="AK39"/>
      <c r="AL39"/>
      <c r="AM39"/>
      <c r="AN39"/>
      <c r="AO39"/>
      <c r="AP39"/>
      <c r="AQ39"/>
      <c r="AR39"/>
      <c r="AS39"/>
      <c r="AT39"/>
      <c r="AU39"/>
      <c r="AV39"/>
      <c r="AW39"/>
      <c r="AX39"/>
      <c r="AY39"/>
      <c r="AZ39"/>
    </row>
    <row r="40" spans="1:52" x14ac:dyDescent="0.2">
      <c r="A40" s="172">
        <v>2048</v>
      </c>
      <c r="B40" s="182">
        <v>16591</v>
      </c>
      <c r="C40" s="83">
        <v>2631</v>
      </c>
      <c r="D40" s="182">
        <v>19222</v>
      </c>
      <c r="E40" s="182">
        <v>16245</v>
      </c>
      <c r="F40" s="83">
        <v>2461</v>
      </c>
      <c r="G40" s="83">
        <v>0</v>
      </c>
      <c r="H40" s="182">
        <v>18706</v>
      </c>
      <c r="I40" s="182">
        <v>0</v>
      </c>
      <c r="J40" s="83">
        <v>0</v>
      </c>
      <c r="K40" s="83">
        <v>0</v>
      </c>
      <c r="L40" s="182">
        <v>0</v>
      </c>
      <c r="M40" s="182">
        <v>20096</v>
      </c>
      <c r="N40" s="182">
        <v>20096</v>
      </c>
      <c r="O40" s="182">
        <v>5778</v>
      </c>
      <c r="P40" s="182">
        <v>5778</v>
      </c>
      <c r="Q40" s="182">
        <v>63802</v>
      </c>
      <c r="R40" s="182">
        <v>120</v>
      </c>
      <c r="S40" s="83">
        <v>0</v>
      </c>
      <c r="T40" s="182">
        <v>120</v>
      </c>
      <c r="U40" s="182">
        <v>24326</v>
      </c>
      <c r="V40" s="83">
        <v>37678</v>
      </c>
      <c r="W40" s="83">
        <v>16</v>
      </c>
      <c r="X40" s="182">
        <v>62020</v>
      </c>
      <c r="Y40" s="182">
        <v>1604</v>
      </c>
      <c r="Z40" s="83">
        <v>0</v>
      </c>
      <c r="AA40" s="83">
        <v>9</v>
      </c>
      <c r="AB40" s="182">
        <v>1613</v>
      </c>
      <c r="AC40" s="182">
        <v>42</v>
      </c>
      <c r="AD40" s="182">
        <v>42</v>
      </c>
      <c r="AE40" s="182">
        <v>5</v>
      </c>
      <c r="AF40" s="182">
        <v>5</v>
      </c>
      <c r="AG40" s="177">
        <v>63800</v>
      </c>
      <c r="AH40"/>
      <c r="AI40"/>
      <c r="AJ40"/>
      <c r="AK40"/>
      <c r="AL40"/>
      <c r="AM40"/>
      <c r="AN40"/>
      <c r="AO40"/>
      <c r="AP40"/>
      <c r="AQ40"/>
      <c r="AR40"/>
      <c r="AS40"/>
      <c r="AT40"/>
      <c r="AU40"/>
      <c r="AV40"/>
      <c r="AW40"/>
      <c r="AX40"/>
      <c r="AY40"/>
      <c r="AZ40"/>
    </row>
    <row r="41" spans="1:52" x14ac:dyDescent="0.2">
      <c r="A41" s="172">
        <v>2049</v>
      </c>
      <c r="B41" s="182">
        <v>17436</v>
      </c>
      <c r="C41" s="83">
        <v>2345</v>
      </c>
      <c r="D41" s="182">
        <v>19781</v>
      </c>
      <c r="E41" s="182">
        <v>16528</v>
      </c>
      <c r="F41" s="83">
        <v>2571</v>
      </c>
      <c r="G41" s="83">
        <v>0</v>
      </c>
      <c r="H41" s="182">
        <v>19099</v>
      </c>
      <c r="I41" s="182">
        <v>0</v>
      </c>
      <c r="J41" s="83">
        <v>0</v>
      </c>
      <c r="K41" s="83">
        <v>0</v>
      </c>
      <c r="L41" s="182">
        <v>0</v>
      </c>
      <c r="M41" s="182">
        <v>20910</v>
      </c>
      <c r="N41" s="182">
        <v>20910</v>
      </c>
      <c r="O41" s="182">
        <v>5204</v>
      </c>
      <c r="P41" s="182">
        <v>5204</v>
      </c>
      <c r="Q41" s="182">
        <v>64994</v>
      </c>
      <c r="R41" s="182">
        <v>106</v>
      </c>
      <c r="S41" s="83">
        <v>0</v>
      </c>
      <c r="T41" s="182">
        <v>106</v>
      </c>
      <c r="U41" s="182">
        <v>24773</v>
      </c>
      <c r="V41" s="83">
        <v>38399</v>
      </c>
      <c r="W41" s="83">
        <v>14</v>
      </c>
      <c r="X41" s="182">
        <v>63186</v>
      </c>
      <c r="Y41" s="182">
        <v>1644</v>
      </c>
      <c r="Z41" s="83">
        <v>0</v>
      </c>
      <c r="AA41" s="83">
        <v>7</v>
      </c>
      <c r="AB41" s="182">
        <v>1651</v>
      </c>
      <c r="AC41" s="182">
        <v>45</v>
      </c>
      <c r="AD41" s="182">
        <v>45</v>
      </c>
      <c r="AE41" s="182">
        <v>5</v>
      </c>
      <c r="AF41" s="182">
        <v>5</v>
      </c>
      <c r="AG41" s="177">
        <v>64993</v>
      </c>
      <c r="AH41"/>
      <c r="AI41"/>
      <c r="AJ41"/>
      <c r="AK41"/>
      <c r="AL41"/>
      <c r="AM41"/>
      <c r="AN41"/>
      <c r="AO41"/>
      <c r="AP41"/>
      <c r="AQ41"/>
      <c r="AR41"/>
      <c r="AS41"/>
      <c r="AT41"/>
      <c r="AU41"/>
      <c r="AV41"/>
      <c r="AW41"/>
      <c r="AX41"/>
      <c r="AY41"/>
      <c r="AZ41"/>
    </row>
    <row r="42" spans="1:52" x14ac:dyDescent="0.2">
      <c r="A42" s="178">
        <v>2050</v>
      </c>
      <c r="B42" s="183">
        <v>18115</v>
      </c>
      <c r="C42" s="188">
        <v>2087</v>
      </c>
      <c r="D42" s="183">
        <v>20202</v>
      </c>
      <c r="E42" s="183">
        <v>16770</v>
      </c>
      <c r="F42" s="188">
        <v>2646</v>
      </c>
      <c r="G42" s="188">
        <v>0</v>
      </c>
      <c r="H42" s="183">
        <v>19416</v>
      </c>
      <c r="I42" s="183">
        <v>0</v>
      </c>
      <c r="J42" s="188">
        <v>0</v>
      </c>
      <c r="K42" s="188">
        <v>0</v>
      </c>
      <c r="L42" s="183">
        <v>0</v>
      </c>
      <c r="M42" s="183">
        <v>21637</v>
      </c>
      <c r="N42" s="183">
        <v>21637</v>
      </c>
      <c r="O42" s="183">
        <v>4680</v>
      </c>
      <c r="P42" s="183">
        <v>4680</v>
      </c>
      <c r="Q42" s="183">
        <v>65935</v>
      </c>
      <c r="R42" s="183">
        <v>93</v>
      </c>
      <c r="S42" s="188">
        <v>0</v>
      </c>
      <c r="T42" s="183">
        <v>93</v>
      </c>
      <c r="U42" s="183">
        <v>25084</v>
      </c>
      <c r="V42" s="188">
        <v>39048</v>
      </c>
      <c r="W42" s="188">
        <v>13</v>
      </c>
      <c r="X42" s="183">
        <v>64145</v>
      </c>
      <c r="Y42" s="183">
        <v>1639</v>
      </c>
      <c r="Z42" s="188">
        <v>0</v>
      </c>
      <c r="AA42" s="188">
        <v>7</v>
      </c>
      <c r="AB42" s="183">
        <v>1646</v>
      </c>
      <c r="AC42" s="183">
        <v>46</v>
      </c>
      <c r="AD42" s="183">
        <v>46</v>
      </c>
      <c r="AE42" s="183">
        <v>4</v>
      </c>
      <c r="AF42" s="183">
        <v>4</v>
      </c>
      <c r="AG42" s="179">
        <v>65934</v>
      </c>
      <c r="AH42"/>
      <c r="AI42"/>
      <c r="AJ42"/>
      <c r="AK42"/>
      <c r="AL42"/>
      <c r="AM42"/>
      <c r="AN42"/>
      <c r="AO42"/>
      <c r="AP42"/>
      <c r="AQ42"/>
      <c r="AR42"/>
      <c r="AS42"/>
      <c r="AT42"/>
      <c r="AU42"/>
      <c r="AV42"/>
      <c r="AW42"/>
      <c r="AX42"/>
      <c r="AY42"/>
      <c r="AZ42"/>
    </row>
    <row r="43" spans="1:52"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row>
    <row r="44" spans="1:52"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row>
    <row r="45" spans="1:52"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row>
    <row r="46" spans="1:52"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row>
    <row r="47" spans="1:52"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row>
    <row r="48" spans="1:52"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row>
    <row r="49" spans="1:50"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row>
    <row r="50" spans="1:50"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row>
    <row r="51" spans="1:50"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row>
    <row r="52" spans="1:50"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row>
    <row r="53" spans="1:50"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row>
    <row r="54" spans="1:50"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row>
    <row r="55" spans="1:50"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row>
    <row r="56" spans="1:50"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row>
    <row r="57" spans="1:50"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row>
    <row r="58" spans="1:50"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row>
    <row r="59" spans="1:50"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row>
    <row r="60" spans="1:50"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row>
    <row r="61" spans="1:50"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row>
    <row r="62" spans="1:50"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row>
    <row r="63" spans="1:50"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row>
    <row r="64" spans="1:50"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row>
    <row r="65" spans="1:50"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row>
    <row r="66" spans="1:50"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row>
    <row r="67" spans="1:50"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row>
    <row r="68" spans="1:50"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row>
    <row r="69" spans="1:50"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row>
    <row r="70" spans="1:50"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row>
    <row r="71" spans="1:50"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row>
    <row r="72" spans="1:50"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row>
  </sheetData>
  <phoneticPr fontId="0" type="noConversion"/>
  <pageMargins left="0.75" right="0.75" top="1" bottom="1" header="0.5" footer="0.5"/>
  <pageSetup scale="90" fitToWidth="2" orientation="landscape" r:id="rId2"/>
  <headerFooter alignWithMargins="0">
    <oddHeader>&amp;L&amp;F&amp;R&amp;A</oddHeader>
    <oddFooter>Page &amp;P of &amp;N</oddFooter>
  </headerFooter>
  <colBreaks count="1" manualBreakCount="1">
    <brk id="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P473"/>
  <sheetViews>
    <sheetView zoomScale="150" zoomScaleNormal="150" workbookViewId="0">
      <selection activeCell="L10" sqref="L10:P10"/>
    </sheetView>
  </sheetViews>
  <sheetFormatPr baseColWidth="10" defaultColWidth="9.1640625" defaultRowHeight="15" x14ac:dyDescent="0.2"/>
  <cols>
    <col min="1" max="1" width="8.1640625" style="2" bestFit="1" customWidth="1"/>
    <col min="2" max="2" width="14.33203125" style="2" bestFit="1" customWidth="1"/>
    <col min="3" max="3" width="19" style="2" bestFit="1" customWidth="1"/>
    <col min="4" max="4" width="15.5" style="2" bestFit="1" customWidth="1"/>
    <col min="5" max="5" width="18.1640625" style="2" bestFit="1" customWidth="1"/>
    <col min="6" max="6" width="21" style="2" bestFit="1" customWidth="1"/>
    <col min="7" max="7" width="13.6640625" style="2" bestFit="1" customWidth="1"/>
    <col min="8" max="8" width="18.33203125" style="2" bestFit="1" customWidth="1"/>
    <col min="9" max="9" width="14.83203125" style="2" bestFit="1" customWidth="1"/>
    <col min="10" max="10" width="17.5" style="2" bestFit="1" customWidth="1"/>
    <col min="11" max="11" width="20.33203125" style="2" bestFit="1" customWidth="1"/>
    <col min="12" max="12" width="12" style="2" bestFit="1" customWidth="1"/>
    <col min="13" max="13" width="16.6640625" style="2" bestFit="1" customWidth="1"/>
    <col min="14" max="14" width="13.33203125" style="2" bestFit="1" customWidth="1"/>
    <col min="15" max="15" width="15.83203125" style="2" bestFit="1" customWidth="1"/>
    <col min="16" max="16" width="18.83203125" style="2" bestFit="1" customWidth="1"/>
    <col min="17" max="16384" width="9.1640625" style="2"/>
  </cols>
  <sheetData>
    <row r="1" spans="1:16" x14ac:dyDescent="0.2">
      <c r="A1" s="5" t="s">
        <v>233</v>
      </c>
    </row>
    <row r="2" spans="1:16" x14ac:dyDescent="0.2">
      <c r="A2" s="2" t="s">
        <v>1030</v>
      </c>
    </row>
    <row r="4" spans="1:16" x14ac:dyDescent="0.2">
      <c r="A4" s="173" t="s">
        <v>4</v>
      </c>
      <c r="B4" s="174" t="s">
        <v>3</v>
      </c>
    </row>
    <row r="5" spans="1:16" x14ac:dyDescent="0.2">
      <c r="A5" s="173" t="s">
        <v>5</v>
      </c>
      <c r="B5" s="174" t="s">
        <v>3</v>
      </c>
    </row>
    <row r="6" spans="1:16" x14ac:dyDescent="0.2">
      <c r="A6" s="173" t="s">
        <v>6</v>
      </c>
      <c r="B6" s="174" t="s">
        <v>3</v>
      </c>
    </row>
    <row r="8" spans="1:16" x14ac:dyDescent="0.2">
      <c r="A8" s="167"/>
      <c r="B8" s="171" t="s">
        <v>63</v>
      </c>
      <c r="C8" s="168"/>
      <c r="D8" s="168"/>
      <c r="E8" s="168"/>
      <c r="F8" s="168"/>
      <c r="G8" s="168"/>
      <c r="H8" s="168"/>
      <c r="I8" s="168"/>
      <c r="J8" s="168"/>
      <c r="K8" s="168"/>
      <c r="L8" s="168"/>
      <c r="M8" s="168"/>
      <c r="N8" s="168"/>
      <c r="O8" s="168"/>
      <c r="P8" s="169"/>
    </row>
    <row r="9" spans="1:16" x14ac:dyDescent="0.2">
      <c r="A9" s="171" t="s">
        <v>1</v>
      </c>
      <c r="B9" s="167" t="s">
        <v>216</v>
      </c>
      <c r="C9" s="180" t="s">
        <v>225</v>
      </c>
      <c r="D9" s="180" t="s">
        <v>224</v>
      </c>
      <c r="E9" s="180" t="s">
        <v>223</v>
      </c>
      <c r="F9" s="180" t="s">
        <v>222</v>
      </c>
      <c r="G9" s="180" t="s">
        <v>221</v>
      </c>
      <c r="H9" s="180" t="s">
        <v>220</v>
      </c>
      <c r="I9" s="180" t="s">
        <v>219</v>
      </c>
      <c r="J9" s="180" t="s">
        <v>218</v>
      </c>
      <c r="K9" s="180" t="s">
        <v>217</v>
      </c>
      <c r="L9" s="180" t="s">
        <v>213</v>
      </c>
      <c r="M9" s="180" t="s">
        <v>212</v>
      </c>
      <c r="N9" s="180" t="s">
        <v>211</v>
      </c>
      <c r="O9" s="180" t="s">
        <v>210</v>
      </c>
      <c r="P9" s="192" t="s">
        <v>209</v>
      </c>
    </row>
    <row r="10" spans="1:16" x14ac:dyDescent="0.2">
      <c r="A10" s="167">
        <v>2021</v>
      </c>
      <c r="B10" s="181">
        <v>100724957</v>
      </c>
      <c r="C10" s="187">
        <v>289362925</v>
      </c>
      <c r="D10" s="187">
        <v>0</v>
      </c>
      <c r="E10" s="187">
        <v>0</v>
      </c>
      <c r="F10" s="187">
        <v>0</v>
      </c>
      <c r="G10" s="187">
        <v>964417219</v>
      </c>
      <c r="H10" s="187">
        <v>2234537902</v>
      </c>
      <c r="I10" s="187">
        <v>2252871548</v>
      </c>
      <c r="J10" s="187">
        <v>4496338555</v>
      </c>
      <c r="K10" s="187">
        <v>0</v>
      </c>
      <c r="L10" s="187">
        <v>100051</v>
      </c>
      <c r="M10" s="187">
        <v>207570</v>
      </c>
      <c r="N10" s="187">
        <v>266832</v>
      </c>
      <c r="O10" s="187">
        <v>586264</v>
      </c>
      <c r="P10" s="193">
        <v>520474</v>
      </c>
    </row>
    <row r="11" spans="1:16" x14ac:dyDescent="0.2">
      <c r="A11" s="172">
        <v>2022</v>
      </c>
      <c r="B11" s="182">
        <v>253989944</v>
      </c>
      <c r="C11" s="83">
        <v>358224915</v>
      </c>
      <c r="D11" s="83">
        <v>0</v>
      </c>
      <c r="E11" s="83">
        <v>0</v>
      </c>
      <c r="F11" s="83">
        <v>0</v>
      </c>
      <c r="G11" s="83">
        <v>2408890247</v>
      </c>
      <c r="H11" s="83">
        <v>2744302503</v>
      </c>
      <c r="I11" s="83">
        <v>2533551420</v>
      </c>
      <c r="J11" s="83">
        <v>3764240671</v>
      </c>
      <c r="K11" s="83">
        <v>0</v>
      </c>
      <c r="L11" s="83">
        <v>238504</v>
      </c>
      <c r="M11" s="83">
        <v>249369</v>
      </c>
      <c r="N11" s="83">
        <v>300499</v>
      </c>
      <c r="O11" s="83">
        <v>506832</v>
      </c>
      <c r="P11" s="194">
        <v>368559</v>
      </c>
    </row>
    <row r="12" spans="1:16" x14ac:dyDescent="0.2">
      <c r="A12" s="172">
        <v>2023</v>
      </c>
      <c r="B12" s="182">
        <v>262931950</v>
      </c>
      <c r="C12" s="83">
        <v>608536442</v>
      </c>
      <c r="D12" s="83">
        <v>0</v>
      </c>
      <c r="E12" s="83">
        <v>0</v>
      </c>
      <c r="F12" s="83">
        <v>0</v>
      </c>
      <c r="G12" s="83">
        <v>1674164962</v>
      </c>
      <c r="H12" s="83">
        <v>3372084432</v>
      </c>
      <c r="I12" s="83">
        <v>2789593315</v>
      </c>
      <c r="J12" s="83">
        <v>2895361163</v>
      </c>
      <c r="K12" s="83">
        <v>0</v>
      </c>
      <c r="L12" s="83">
        <v>174086</v>
      </c>
      <c r="M12" s="83">
        <v>319293</v>
      </c>
      <c r="N12" s="83">
        <v>329889</v>
      </c>
      <c r="O12" s="83">
        <v>382356</v>
      </c>
      <c r="P12" s="194">
        <v>304062</v>
      </c>
    </row>
    <row r="13" spans="1:16" x14ac:dyDescent="0.2">
      <c r="A13" s="172">
        <v>2024</v>
      </c>
      <c r="B13" s="182">
        <v>253500950</v>
      </c>
      <c r="C13" s="83">
        <v>591853450</v>
      </c>
      <c r="D13" s="83">
        <v>0</v>
      </c>
      <c r="E13" s="83">
        <v>0</v>
      </c>
      <c r="F13" s="83">
        <v>0</v>
      </c>
      <c r="G13" s="83">
        <v>1599098584</v>
      </c>
      <c r="H13" s="83">
        <v>3248945210</v>
      </c>
      <c r="I13" s="83">
        <v>2914943622</v>
      </c>
      <c r="J13" s="83">
        <v>3097743396</v>
      </c>
      <c r="K13" s="83">
        <v>0</v>
      </c>
      <c r="L13" s="83">
        <v>152962</v>
      </c>
      <c r="M13" s="83">
        <v>293313</v>
      </c>
      <c r="N13" s="83">
        <v>328905</v>
      </c>
      <c r="O13" s="83">
        <v>385289</v>
      </c>
      <c r="P13" s="194">
        <v>312628</v>
      </c>
    </row>
    <row r="14" spans="1:16" x14ac:dyDescent="0.2">
      <c r="A14" s="172">
        <v>2025</v>
      </c>
      <c r="B14" s="182">
        <v>262298923</v>
      </c>
      <c r="C14" s="83">
        <v>601267914</v>
      </c>
      <c r="D14" s="83">
        <v>0</v>
      </c>
      <c r="E14" s="83">
        <v>0</v>
      </c>
      <c r="F14" s="83">
        <v>0</v>
      </c>
      <c r="G14" s="83">
        <v>1657329064</v>
      </c>
      <c r="H14" s="83">
        <v>3306690252</v>
      </c>
      <c r="I14" s="83">
        <v>2816195306</v>
      </c>
      <c r="J14" s="83">
        <v>2803470368</v>
      </c>
      <c r="K14" s="83">
        <v>0</v>
      </c>
      <c r="L14" s="83">
        <v>164049</v>
      </c>
      <c r="M14" s="83">
        <v>305893</v>
      </c>
      <c r="N14" s="83">
        <v>323762</v>
      </c>
      <c r="O14" s="83">
        <v>360175</v>
      </c>
      <c r="P14" s="194">
        <v>293407</v>
      </c>
    </row>
    <row r="15" spans="1:16" x14ac:dyDescent="0.2">
      <c r="A15" s="172">
        <v>2026</v>
      </c>
      <c r="B15" s="182">
        <v>152479431</v>
      </c>
      <c r="C15" s="83">
        <v>407612421</v>
      </c>
      <c r="D15" s="83">
        <v>0</v>
      </c>
      <c r="E15" s="83">
        <v>0</v>
      </c>
      <c r="F15" s="83">
        <v>0</v>
      </c>
      <c r="G15" s="83">
        <v>943997591</v>
      </c>
      <c r="H15" s="83">
        <v>2165269492</v>
      </c>
      <c r="I15" s="83">
        <v>1814026842</v>
      </c>
      <c r="J15" s="83">
        <v>4260662741</v>
      </c>
      <c r="K15" s="83">
        <v>0</v>
      </c>
      <c r="L15" s="83">
        <v>98743</v>
      </c>
      <c r="M15" s="83">
        <v>206311</v>
      </c>
      <c r="N15" s="83">
        <v>214608</v>
      </c>
      <c r="O15" s="83">
        <v>553480</v>
      </c>
      <c r="P15" s="194">
        <v>412247</v>
      </c>
    </row>
    <row r="16" spans="1:16" x14ac:dyDescent="0.2">
      <c r="A16" s="172">
        <v>2027</v>
      </c>
      <c r="B16" s="182">
        <v>0</v>
      </c>
      <c r="C16" s="83">
        <v>0</v>
      </c>
      <c r="D16" s="83">
        <v>0</v>
      </c>
      <c r="E16" s="83">
        <v>0</v>
      </c>
      <c r="F16" s="83">
        <v>0</v>
      </c>
      <c r="G16" s="83">
        <v>436481105</v>
      </c>
      <c r="H16" s="83">
        <v>894289738</v>
      </c>
      <c r="I16" s="83">
        <v>2251636717</v>
      </c>
      <c r="J16" s="83">
        <v>4904543769</v>
      </c>
      <c r="K16" s="83">
        <v>0</v>
      </c>
      <c r="L16" s="83">
        <v>60487</v>
      </c>
      <c r="M16" s="83">
        <v>105104</v>
      </c>
      <c r="N16" s="83">
        <v>265917</v>
      </c>
      <c r="O16" s="83">
        <v>641051</v>
      </c>
      <c r="P16" s="194">
        <v>447284</v>
      </c>
    </row>
    <row r="17" spans="1:16" x14ac:dyDescent="0.2">
      <c r="A17" s="172">
        <v>2028</v>
      </c>
      <c r="B17" s="182">
        <v>0</v>
      </c>
      <c r="C17" s="83">
        <v>0</v>
      </c>
      <c r="D17" s="83">
        <v>0</v>
      </c>
      <c r="E17" s="83">
        <v>0</v>
      </c>
      <c r="F17" s="83">
        <v>0</v>
      </c>
      <c r="G17" s="83">
        <v>429231307</v>
      </c>
      <c r="H17" s="83">
        <v>879047197</v>
      </c>
      <c r="I17" s="83">
        <v>2255637109</v>
      </c>
      <c r="J17" s="83">
        <v>4830313533</v>
      </c>
      <c r="K17" s="83">
        <v>0</v>
      </c>
      <c r="L17" s="83">
        <v>59177</v>
      </c>
      <c r="M17" s="83">
        <v>103084</v>
      </c>
      <c r="N17" s="83">
        <v>265411</v>
      </c>
      <c r="O17" s="83">
        <v>632810</v>
      </c>
      <c r="P17" s="194">
        <v>438155</v>
      </c>
    </row>
    <row r="18" spans="1:16" x14ac:dyDescent="0.2">
      <c r="A18" s="172">
        <v>2029</v>
      </c>
      <c r="B18" s="182">
        <v>0</v>
      </c>
      <c r="C18" s="83">
        <v>0</v>
      </c>
      <c r="D18" s="83">
        <v>0</v>
      </c>
      <c r="E18" s="83">
        <v>0</v>
      </c>
      <c r="F18" s="83">
        <v>0</v>
      </c>
      <c r="G18" s="83">
        <v>408345166</v>
      </c>
      <c r="H18" s="83">
        <v>934060732</v>
      </c>
      <c r="I18" s="83">
        <v>2485282872</v>
      </c>
      <c r="J18" s="83">
        <v>4617197637</v>
      </c>
      <c r="K18" s="83">
        <v>0</v>
      </c>
      <c r="L18" s="83">
        <v>57734</v>
      </c>
      <c r="M18" s="83">
        <v>109092</v>
      </c>
      <c r="N18" s="83">
        <v>289691</v>
      </c>
      <c r="O18" s="83">
        <v>609126</v>
      </c>
      <c r="P18" s="194">
        <v>434234</v>
      </c>
    </row>
    <row r="19" spans="1:16" x14ac:dyDescent="0.2">
      <c r="A19" s="172">
        <v>2030</v>
      </c>
      <c r="B19" s="182">
        <v>0</v>
      </c>
      <c r="C19" s="83">
        <v>0</v>
      </c>
      <c r="D19" s="83">
        <v>0</v>
      </c>
      <c r="E19" s="83">
        <v>0</v>
      </c>
      <c r="F19" s="83">
        <v>0</v>
      </c>
      <c r="G19" s="83">
        <v>416701726</v>
      </c>
      <c r="H19" s="83">
        <v>935121330</v>
      </c>
      <c r="I19" s="83">
        <v>2517587743</v>
      </c>
      <c r="J19" s="83">
        <v>4464625822</v>
      </c>
      <c r="K19" s="83">
        <v>0</v>
      </c>
      <c r="L19" s="83">
        <v>59427</v>
      </c>
      <c r="M19" s="83">
        <v>109571</v>
      </c>
      <c r="N19" s="83">
        <v>290897</v>
      </c>
      <c r="O19" s="83">
        <v>588777</v>
      </c>
      <c r="P19" s="194">
        <v>437148</v>
      </c>
    </row>
    <row r="20" spans="1:16" x14ac:dyDescent="0.2">
      <c r="A20" s="172">
        <v>2031</v>
      </c>
      <c r="B20" s="182">
        <v>0</v>
      </c>
      <c r="C20" s="83">
        <v>0</v>
      </c>
      <c r="D20" s="83">
        <v>0</v>
      </c>
      <c r="E20" s="83">
        <v>0</v>
      </c>
      <c r="F20" s="83">
        <v>0</v>
      </c>
      <c r="G20" s="83">
        <v>428777518</v>
      </c>
      <c r="H20" s="83">
        <v>944942364</v>
      </c>
      <c r="I20" s="83">
        <v>2534612464</v>
      </c>
      <c r="J20" s="83">
        <v>4373580998</v>
      </c>
      <c r="K20" s="83">
        <v>0</v>
      </c>
      <c r="L20" s="83">
        <v>62843</v>
      </c>
      <c r="M20" s="83">
        <v>113239</v>
      </c>
      <c r="N20" s="83">
        <v>295147</v>
      </c>
      <c r="O20" s="83">
        <v>585666</v>
      </c>
      <c r="P20" s="194">
        <v>438249</v>
      </c>
    </row>
    <row r="21" spans="1:16" x14ac:dyDescent="0.2">
      <c r="A21" s="172">
        <v>2032</v>
      </c>
      <c r="B21" s="182">
        <v>0</v>
      </c>
      <c r="C21" s="83">
        <v>0</v>
      </c>
      <c r="D21" s="83">
        <v>0</v>
      </c>
      <c r="E21" s="83">
        <v>0</v>
      </c>
      <c r="F21" s="83">
        <v>0</v>
      </c>
      <c r="G21" s="83">
        <v>432667731</v>
      </c>
      <c r="H21" s="83">
        <v>949502173</v>
      </c>
      <c r="I21" s="83">
        <v>2575557983</v>
      </c>
      <c r="J21" s="83">
        <v>4357033409</v>
      </c>
      <c r="K21" s="83">
        <v>0</v>
      </c>
      <c r="L21" s="83">
        <v>63056</v>
      </c>
      <c r="M21" s="83">
        <v>113560</v>
      </c>
      <c r="N21" s="83">
        <v>299181</v>
      </c>
      <c r="O21" s="83">
        <v>583921</v>
      </c>
      <c r="P21" s="194">
        <v>434255</v>
      </c>
    </row>
    <row r="22" spans="1:16" x14ac:dyDescent="0.2">
      <c r="A22" s="172">
        <v>2033</v>
      </c>
      <c r="B22" s="182">
        <v>0</v>
      </c>
      <c r="C22" s="83">
        <v>0</v>
      </c>
      <c r="D22" s="83">
        <v>0</v>
      </c>
      <c r="E22" s="83">
        <v>0</v>
      </c>
      <c r="F22" s="83">
        <v>0</v>
      </c>
      <c r="G22" s="83">
        <v>427288089</v>
      </c>
      <c r="H22" s="83">
        <v>937183569</v>
      </c>
      <c r="I22" s="83">
        <v>2578294890</v>
      </c>
      <c r="J22" s="83">
        <v>4289707061</v>
      </c>
      <c r="K22" s="83">
        <v>0</v>
      </c>
      <c r="L22" s="83">
        <v>62039</v>
      </c>
      <c r="M22" s="83">
        <v>111903</v>
      </c>
      <c r="N22" s="83">
        <v>298829</v>
      </c>
      <c r="O22" s="83">
        <v>575011</v>
      </c>
      <c r="P22" s="194">
        <v>425480</v>
      </c>
    </row>
    <row r="23" spans="1:16" x14ac:dyDescent="0.2">
      <c r="A23" s="172">
        <v>2034</v>
      </c>
      <c r="B23" s="182">
        <v>0</v>
      </c>
      <c r="C23" s="83">
        <v>0</v>
      </c>
      <c r="D23" s="83">
        <v>0</v>
      </c>
      <c r="E23" s="83">
        <v>0</v>
      </c>
      <c r="F23" s="83">
        <v>0</v>
      </c>
      <c r="G23" s="83">
        <v>415997941</v>
      </c>
      <c r="H23" s="83">
        <v>915156857</v>
      </c>
      <c r="I23" s="83">
        <v>2552554162</v>
      </c>
      <c r="J23" s="83">
        <v>4192248996</v>
      </c>
      <c r="K23" s="83">
        <v>0</v>
      </c>
      <c r="L23" s="83">
        <v>60029</v>
      </c>
      <c r="M23" s="83">
        <v>108867</v>
      </c>
      <c r="N23" s="83">
        <v>295226</v>
      </c>
      <c r="O23" s="83">
        <v>561459</v>
      </c>
      <c r="P23" s="194">
        <v>412941</v>
      </c>
    </row>
    <row r="24" spans="1:16" x14ac:dyDescent="0.2">
      <c r="A24" s="172">
        <v>2035</v>
      </c>
      <c r="B24" s="182">
        <v>0</v>
      </c>
      <c r="C24" s="83">
        <v>0</v>
      </c>
      <c r="D24" s="83">
        <v>0</v>
      </c>
      <c r="E24" s="83">
        <v>0</v>
      </c>
      <c r="F24" s="83">
        <v>0</v>
      </c>
      <c r="G24" s="83">
        <v>406605552</v>
      </c>
      <c r="H24" s="83">
        <v>895038414</v>
      </c>
      <c r="I24" s="83">
        <v>2531797214</v>
      </c>
      <c r="J24" s="83">
        <v>4107865777</v>
      </c>
      <c r="K24" s="83">
        <v>0</v>
      </c>
      <c r="L24" s="83">
        <v>58450</v>
      </c>
      <c r="M24" s="83">
        <v>106363</v>
      </c>
      <c r="N24" s="83">
        <v>292573</v>
      </c>
      <c r="O24" s="83">
        <v>550313</v>
      </c>
      <c r="P24" s="194">
        <v>402775</v>
      </c>
    </row>
    <row r="25" spans="1:16" x14ac:dyDescent="0.2">
      <c r="A25" s="172">
        <v>2036</v>
      </c>
      <c r="B25" s="182">
        <v>0</v>
      </c>
      <c r="C25" s="83">
        <v>0</v>
      </c>
      <c r="D25" s="83">
        <v>0</v>
      </c>
      <c r="E25" s="83">
        <v>0</v>
      </c>
      <c r="F25" s="83">
        <v>0</v>
      </c>
      <c r="G25" s="83">
        <v>398152834</v>
      </c>
      <c r="H25" s="83">
        <v>876555028</v>
      </c>
      <c r="I25" s="83">
        <v>2505837176</v>
      </c>
      <c r="J25" s="83">
        <v>4010604640</v>
      </c>
      <c r="K25" s="83">
        <v>0</v>
      </c>
      <c r="L25" s="83">
        <v>57152</v>
      </c>
      <c r="M25" s="83">
        <v>104208</v>
      </c>
      <c r="N25" s="83">
        <v>289595</v>
      </c>
      <c r="O25" s="83">
        <v>538202</v>
      </c>
      <c r="P25" s="194">
        <v>391020</v>
      </c>
    </row>
    <row r="26" spans="1:16" x14ac:dyDescent="0.2">
      <c r="A26" s="172">
        <v>2037</v>
      </c>
      <c r="B26" s="182">
        <v>0</v>
      </c>
      <c r="C26" s="83">
        <v>0</v>
      </c>
      <c r="D26" s="83">
        <v>0</v>
      </c>
      <c r="E26" s="83">
        <v>0</v>
      </c>
      <c r="F26" s="83">
        <v>0</v>
      </c>
      <c r="G26" s="83">
        <v>380186899</v>
      </c>
      <c r="H26" s="83">
        <v>851074582</v>
      </c>
      <c r="I26" s="83">
        <v>2484859540</v>
      </c>
      <c r="J26" s="83">
        <v>3889186608</v>
      </c>
      <c r="K26" s="83">
        <v>0</v>
      </c>
      <c r="L26" s="83">
        <v>52577</v>
      </c>
      <c r="M26" s="83">
        <v>98197</v>
      </c>
      <c r="N26" s="83">
        <v>283021</v>
      </c>
      <c r="O26" s="83">
        <v>514501</v>
      </c>
      <c r="P26" s="194">
        <v>368673</v>
      </c>
    </row>
    <row r="27" spans="1:16" x14ac:dyDescent="0.2">
      <c r="A27" s="172">
        <v>2038</v>
      </c>
      <c r="B27" s="182">
        <v>0</v>
      </c>
      <c r="C27" s="83">
        <v>0</v>
      </c>
      <c r="D27" s="83">
        <v>0</v>
      </c>
      <c r="E27" s="83">
        <v>0</v>
      </c>
      <c r="F27" s="83">
        <v>0</v>
      </c>
      <c r="G27" s="83">
        <v>365571504</v>
      </c>
      <c r="H27" s="83">
        <v>826506512</v>
      </c>
      <c r="I27" s="83">
        <v>2447961832</v>
      </c>
      <c r="J27" s="83">
        <v>3746418280</v>
      </c>
      <c r="K27" s="83">
        <v>0</v>
      </c>
      <c r="L27" s="83">
        <v>49738</v>
      </c>
      <c r="M27" s="83">
        <v>94095</v>
      </c>
      <c r="N27" s="83">
        <v>276867</v>
      </c>
      <c r="O27" s="83">
        <v>492962</v>
      </c>
      <c r="P27" s="194">
        <v>350091</v>
      </c>
    </row>
    <row r="28" spans="1:16" x14ac:dyDescent="0.2">
      <c r="A28" s="172">
        <v>2039</v>
      </c>
      <c r="B28" s="182">
        <v>0</v>
      </c>
      <c r="C28" s="83">
        <v>0</v>
      </c>
      <c r="D28" s="83">
        <v>0</v>
      </c>
      <c r="E28" s="83">
        <v>0</v>
      </c>
      <c r="F28" s="83">
        <v>0</v>
      </c>
      <c r="G28" s="83">
        <v>349957626</v>
      </c>
      <c r="H28" s="83">
        <v>792638356</v>
      </c>
      <c r="I28" s="83">
        <v>2379088538</v>
      </c>
      <c r="J28" s="83">
        <v>3573056958</v>
      </c>
      <c r="K28" s="83">
        <v>0</v>
      </c>
      <c r="L28" s="83">
        <v>47074</v>
      </c>
      <c r="M28" s="83">
        <v>89538</v>
      </c>
      <c r="N28" s="83">
        <v>267946</v>
      </c>
      <c r="O28" s="83">
        <v>468467</v>
      </c>
      <c r="P28" s="194">
        <v>331526</v>
      </c>
    </row>
    <row r="29" spans="1:16" x14ac:dyDescent="0.2">
      <c r="A29" s="172">
        <v>2040</v>
      </c>
      <c r="B29" s="182">
        <v>0</v>
      </c>
      <c r="C29" s="83">
        <v>0</v>
      </c>
      <c r="D29" s="83">
        <v>0</v>
      </c>
      <c r="E29" s="83">
        <v>0</v>
      </c>
      <c r="F29" s="83">
        <v>0</v>
      </c>
      <c r="G29" s="83">
        <v>337636331</v>
      </c>
      <c r="H29" s="83">
        <v>768488475</v>
      </c>
      <c r="I29" s="83">
        <v>2329341464</v>
      </c>
      <c r="J29" s="83">
        <v>3448653788</v>
      </c>
      <c r="K29" s="83">
        <v>0</v>
      </c>
      <c r="L29" s="83">
        <v>44907</v>
      </c>
      <c r="M29" s="83">
        <v>86183</v>
      </c>
      <c r="N29" s="83">
        <v>261677</v>
      </c>
      <c r="O29" s="83">
        <v>451380</v>
      </c>
      <c r="P29" s="194">
        <v>315004</v>
      </c>
    </row>
    <row r="30" spans="1:16" x14ac:dyDescent="0.2">
      <c r="A30" s="172">
        <v>2041</v>
      </c>
      <c r="B30" s="182">
        <v>0</v>
      </c>
      <c r="C30" s="83">
        <v>0</v>
      </c>
      <c r="D30" s="83">
        <v>0</v>
      </c>
      <c r="E30" s="83">
        <v>0</v>
      </c>
      <c r="F30" s="83">
        <v>0</v>
      </c>
      <c r="G30" s="83">
        <v>321453504</v>
      </c>
      <c r="H30" s="83">
        <v>737198634</v>
      </c>
      <c r="I30" s="83">
        <v>2258820844</v>
      </c>
      <c r="J30" s="83">
        <v>3306579145</v>
      </c>
      <c r="K30" s="83">
        <v>0</v>
      </c>
      <c r="L30" s="83">
        <v>42170</v>
      </c>
      <c r="M30" s="83">
        <v>81933</v>
      </c>
      <c r="N30" s="83">
        <v>252931</v>
      </c>
      <c r="O30" s="83">
        <v>431562</v>
      </c>
      <c r="P30" s="194">
        <v>296293</v>
      </c>
    </row>
    <row r="31" spans="1:16" x14ac:dyDescent="0.2">
      <c r="A31" s="172">
        <v>2042</v>
      </c>
      <c r="B31" s="182">
        <v>0</v>
      </c>
      <c r="C31" s="83">
        <v>0</v>
      </c>
      <c r="D31" s="83">
        <v>0</v>
      </c>
      <c r="E31" s="83">
        <v>0</v>
      </c>
      <c r="F31" s="83">
        <v>0</v>
      </c>
      <c r="G31" s="83">
        <v>311589522</v>
      </c>
      <c r="H31" s="83">
        <v>719884011</v>
      </c>
      <c r="I31" s="83">
        <v>2227742165</v>
      </c>
      <c r="J31" s="83">
        <v>3211094160</v>
      </c>
      <c r="K31" s="83">
        <v>0</v>
      </c>
      <c r="L31" s="83">
        <v>40245</v>
      </c>
      <c r="M31" s="83">
        <v>79119</v>
      </c>
      <c r="N31" s="83">
        <v>248298</v>
      </c>
      <c r="O31" s="83">
        <v>417370</v>
      </c>
      <c r="P31" s="194">
        <v>283242</v>
      </c>
    </row>
    <row r="32" spans="1:16" x14ac:dyDescent="0.2">
      <c r="A32" s="172">
        <v>2043</v>
      </c>
      <c r="B32" s="182">
        <v>0</v>
      </c>
      <c r="C32" s="83">
        <v>0</v>
      </c>
      <c r="D32" s="83">
        <v>0</v>
      </c>
      <c r="E32" s="83">
        <v>0</v>
      </c>
      <c r="F32" s="83">
        <v>0</v>
      </c>
      <c r="G32" s="83">
        <v>302086704</v>
      </c>
      <c r="H32" s="83">
        <v>697902689</v>
      </c>
      <c r="I32" s="83">
        <v>2168770059</v>
      </c>
      <c r="J32" s="83">
        <v>3091752326</v>
      </c>
      <c r="K32" s="83">
        <v>0</v>
      </c>
      <c r="L32" s="83">
        <v>39138</v>
      </c>
      <c r="M32" s="83">
        <v>76978</v>
      </c>
      <c r="N32" s="83">
        <v>242218</v>
      </c>
      <c r="O32" s="83">
        <v>403095</v>
      </c>
      <c r="P32" s="194">
        <v>271074</v>
      </c>
    </row>
    <row r="33" spans="1:16" x14ac:dyDescent="0.2">
      <c r="A33" s="172">
        <v>2044</v>
      </c>
      <c r="B33" s="182">
        <v>0</v>
      </c>
      <c r="C33" s="83">
        <v>0</v>
      </c>
      <c r="D33" s="83">
        <v>0</v>
      </c>
      <c r="E33" s="83">
        <v>0</v>
      </c>
      <c r="F33" s="83">
        <v>0</v>
      </c>
      <c r="G33" s="83">
        <v>296677274</v>
      </c>
      <c r="H33" s="83">
        <v>681838597</v>
      </c>
      <c r="I33" s="83">
        <v>2120476852</v>
      </c>
      <c r="J33" s="83">
        <v>2997058852</v>
      </c>
      <c r="K33" s="83">
        <v>0</v>
      </c>
      <c r="L33" s="83">
        <v>39003</v>
      </c>
      <c r="M33" s="83">
        <v>76180</v>
      </c>
      <c r="N33" s="83">
        <v>238246</v>
      </c>
      <c r="O33" s="83">
        <v>393588</v>
      </c>
      <c r="P33" s="194">
        <v>262810</v>
      </c>
    </row>
    <row r="34" spans="1:16" x14ac:dyDescent="0.2">
      <c r="A34" s="172">
        <v>2045</v>
      </c>
      <c r="B34" s="182">
        <v>0</v>
      </c>
      <c r="C34" s="83">
        <v>0</v>
      </c>
      <c r="D34" s="83">
        <v>0</v>
      </c>
      <c r="E34" s="83">
        <v>0</v>
      </c>
      <c r="F34" s="83">
        <v>0</v>
      </c>
      <c r="G34" s="83">
        <v>299026105</v>
      </c>
      <c r="H34" s="83">
        <v>686708625</v>
      </c>
      <c r="I34" s="83">
        <v>2143962024</v>
      </c>
      <c r="J34" s="83">
        <v>2989837700</v>
      </c>
      <c r="K34" s="83">
        <v>0</v>
      </c>
      <c r="L34" s="83">
        <v>39359</v>
      </c>
      <c r="M34" s="83">
        <v>76872</v>
      </c>
      <c r="N34" s="83">
        <v>240995</v>
      </c>
      <c r="O34" s="83">
        <v>393095</v>
      </c>
      <c r="P34" s="194">
        <v>261579</v>
      </c>
    </row>
    <row r="35" spans="1:16" x14ac:dyDescent="0.2">
      <c r="A35" s="172">
        <v>2046</v>
      </c>
      <c r="B35" s="182">
        <v>0</v>
      </c>
      <c r="C35" s="83">
        <v>0</v>
      </c>
      <c r="D35" s="83">
        <v>0</v>
      </c>
      <c r="E35" s="83">
        <v>0</v>
      </c>
      <c r="F35" s="83">
        <v>0</v>
      </c>
      <c r="G35" s="83">
        <v>302783959</v>
      </c>
      <c r="H35" s="83">
        <v>695761065</v>
      </c>
      <c r="I35" s="83">
        <v>2180668516</v>
      </c>
      <c r="J35" s="83">
        <v>2994350471</v>
      </c>
      <c r="K35" s="83">
        <v>0</v>
      </c>
      <c r="L35" s="83">
        <v>39793</v>
      </c>
      <c r="M35" s="83">
        <v>77783</v>
      </c>
      <c r="N35" s="83">
        <v>244774</v>
      </c>
      <c r="O35" s="83">
        <v>393385</v>
      </c>
      <c r="P35" s="194">
        <v>261352</v>
      </c>
    </row>
    <row r="36" spans="1:16" x14ac:dyDescent="0.2">
      <c r="A36" s="172">
        <v>2047</v>
      </c>
      <c r="B36" s="182">
        <v>0</v>
      </c>
      <c r="C36" s="83">
        <v>0</v>
      </c>
      <c r="D36" s="83">
        <v>0</v>
      </c>
      <c r="E36" s="83">
        <v>0</v>
      </c>
      <c r="F36" s="83">
        <v>0</v>
      </c>
      <c r="G36" s="83">
        <v>304023646</v>
      </c>
      <c r="H36" s="83">
        <v>698920793</v>
      </c>
      <c r="I36" s="83">
        <v>2198524306</v>
      </c>
      <c r="J36" s="83">
        <v>2978984746</v>
      </c>
      <c r="K36" s="83">
        <v>0</v>
      </c>
      <c r="L36" s="83">
        <v>39881</v>
      </c>
      <c r="M36" s="83">
        <v>78071</v>
      </c>
      <c r="N36" s="83">
        <v>246590</v>
      </c>
      <c r="O36" s="83">
        <v>391265</v>
      </c>
      <c r="P36" s="194">
        <v>258836</v>
      </c>
    </row>
    <row r="37" spans="1:16" x14ac:dyDescent="0.2">
      <c r="A37" s="172">
        <v>2048</v>
      </c>
      <c r="B37" s="182">
        <v>0</v>
      </c>
      <c r="C37" s="83">
        <v>0</v>
      </c>
      <c r="D37" s="83">
        <v>0</v>
      </c>
      <c r="E37" s="83">
        <v>0</v>
      </c>
      <c r="F37" s="83">
        <v>0</v>
      </c>
      <c r="G37" s="83">
        <v>305692373</v>
      </c>
      <c r="H37" s="83">
        <v>702618100</v>
      </c>
      <c r="I37" s="83">
        <v>2217637704</v>
      </c>
      <c r="J37" s="83">
        <v>2965107387</v>
      </c>
      <c r="K37" s="83">
        <v>0</v>
      </c>
      <c r="L37" s="83">
        <v>40098</v>
      </c>
      <c r="M37" s="83">
        <v>78508</v>
      </c>
      <c r="N37" s="83">
        <v>248546</v>
      </c>
      <c r="O37" s="83">
        <v>389326</v>
      </c>
      <c r="P37" s="194">
        <v>257234</v>
      </c>
    </row>
    <row r="38" spans="1:16" x14ac:dyDescent="0.2">
      <c r="A38" s="172">
        <v>2049</v>
      </c>
      <c r="B38" s="182">
        <v>0</v>
      </c>
      <c r="C38" s="83">
        <v>0</v>
      </c>
      <c r="D38" s="83">
        <v>0</v>
      </c>
      <c r="E38" s="83">
        <v>0</v>
      </c>
      <c r="F38" s="83">
        <v>0</v>
      </c>
      <c r="G38" s="83">
        <v>308185201</v>
      </c>
      <c r="H38" s="83">
        <v>707982030</v>
      </c>
      <c r="I38" s="83">
        <v>2240094618</v>
      </c>
      <c r="J38" s="83">
        <v>2958139312</v>
      </c>
      <c r="K38" s="83">
        <v>0</v>
      </c>
      <c r="L38" s="83">
        <v>40386</v>
      </c>
      <c r="M38" s="83">
        <v>79099</v>
      </c>
      <c r="N38" s="83">
        <v>250921</v>
      </c>
      <c r="O38" s="83">
        <v>388363</v>
      </c>
      <c r="P38" s="194">
        <v>255720</v>
      </c>
    </row>
    <row r="39" spans="1:16" x14ac:dyDescent="0.2">
      <c r="A39" s="178">
        <v>2050</v>
      </c>
      <c r="B39" s="183">
        <v>0</v>
      </c>
      <c r="C39" s="188">
        <v>0</v>
      </c>
      <c r="D39" s="188">
        <v>0</v>
      </c>
      <c r="E39" s="188">
        <v>0</v>
      </c>
      <c r="F39" s="188">
        <v>0</v>
      </c>
      <c r="G39" s="188">
        <v>311602761</v>
      </c>
      <c r="H39" s="188">
        <v>715456185</v>
      </c>
      <c r="I39" s="188">
        <v>2269423472</v>
      </c>
      <c r="J39" s="188">
        <v>2960854729</v>
      </c>
      <c r="K39" s="188">
        <v>0</v>
      </c>
      <c r="L39" s="188">
        <v>40786</v>
      </c>
      <c r="M39" s="188">
        <v>79912</v>
      </c>
      <c r="N39" s="188">
        <v>253998</v>
      </c>
      <c r="O39" s="188">
        <v>388499</v>
      </c>
      <c r="P39" s="195">
        <v>255267</v>
      </c>
    </row>
    <row r="40" spans="1:16" x14ac:dyDescent="0.2">
      <c r="A40"/>
      <c r="B40"/>
      <c r="C40"/>
      <c r="D40"/>
      <c r="E40"/>
      <c r="F40"/>
      <c r="G40"/>
      <c r="H40"/>
      <c r="I40"/>
      <c r="J40"/>
      <c r="K40"/>
      <c r="L40"/>
      <c r="M40"/>
      <c r="N40"/>
      <c r="O40"/>
      <c r="P40"/>
    </row>
    <row r="41" spans="1:16" x14ac:dyDescent="0.2">
      <c r="A41"/>
      <c r="B41"/>
      <c r="C41"/>
    </row>
    <row r="42" spans="1:16" x14ac:dyDescent="0.2">
      <c r="A42"/>
      <c r="B42"/>
      <c r="C42"/>
    </row>
    <row r="43" spans="1:16" x14ac:dyDescent="0.2">
      <c r="A43"/>
      <c r="B43"/>
      <c r="C43"/>
    </row>
    <row r="44" spans="1:16" x14ac:dyDescent="0.2">
      <c r="A44"/>
      <c r="B44"/>
      <c r="C44"/>
    </row>
    <row r="45" spans="1:16" x14ac:dyDescent="0.2">
      <c r="A45"/>
      <c r="B45"/>
      <c r="C45"/>
    </row>
    <row r="46" spans="1:16" x14ac:dyDescent="0.2">
      <c r="A46"/>
      <c r="B46"/>
      <c r="C46"/>
    </row>
    <row r="47" spans="1:16" x14ac:dyDescent="0.2">
      <c r="A47"/>
      <c r="B47"/>
      <c r="C47"/>
    </row>
    <row r="48" spans="1:16" x14ac:dyDescent="0.2">
      <c r="A48"/>
      <c r="B48"/>
      <c r="C48"/>
    </row>
    <row r="49" spans="1:3" x14ac:dyDescent="0.2">
      <c r="A49"/>
      <c r="B49"/>
      <c r="C49"/>
    </row>
    <row r="50" spans="1:3" x14ac:dyDescent="0.2">
      <c r="A50"/>
      <c r="B50"/>
      <c r="C50"/>
    </row>
    <row r="51" spans="1:3" x14ac:dyDescent="0.2">
      <c r="A51"/>
      <c r="B51"/>
      <c r="C51"/>
    </row>
    <row r="52" spans="1:3" x14ac:dyDescent="0.2">
      <c r="A52"/>
      <c r="B52"/>
      <c r="C52"/>
    </row>
    <row r="53" spans="1:3" x14ac:dyDescent="0.2">
      <c r="A53"/>
      <c r="B53"/>
      <c r="C53"/>
    </row>
    <row r="54" spans="1:3" x14ac:dyDescent="0.2">
      <c r="A54"/>
      <c r="B54"/>
      <c r="C54"/>
    </row>
    <row r="55" spans="1:3" x14ac:dyDescent="0.2">
      <c r="A55"/>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c r="B61"/>
      <c r="C61"/>
    </row>
    <row r="62" spans="1:3" x14ac:dyDescent="0.2">
      <c r="A62"/>
      <c r="B62"/>
      <c r="C62"/>
    </row>
    <row r="63" spans="1:3" x14ac:dyDescent="0.2">
      <c r="A63"/>
      <c r="B63"/>
      <c r="C63"/>
    </row>
    <row r="64" spans="1:3" x14ac:dyDescent="0.2">
      <c r="A64"/>
      <c r="B64"/>
      <c r="C64"/>
    </row>
    <row r="65" spans="1:3" x14ac:dyDescent="0.2">
      <c r="A65"/>
      <c r="B65"/>
      <c r="C65"/>
    </row>
    <row r="66" spans="1:3" x14ac:dyDescent="0.2">
      <c r="A66"/>
      <c r="B66"/>
      <c r="C66"/>
    </row>
    <row r="67" spans="1:3" x14ac:dyDescent="0.2">
      <c r="A67"/>
      <c r="B67"/>
      <c r="C67"/>
    </row>
    <row r="68" spans="1:3" x14ac:dyDescent="0.2">
      <c r="A68"/>
      <c r="B68"/>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c r="B74"/>
      <c r="C74"/>
    </row>
    <row r="75" spans="1:3" x14ac:dyDescent="0.2">
      <c r="A75"/>
      <c r="B75"/>
      <c r="C75"/>
    </row>
    <row r="76" spans="1:3" x14ac:dyDescent="0.2">
      <c r="A76"/>
      <c r="B76"/>
      <c r="C76"/>
    </row>
    <row r="77" spans="1:3" x14ac:dyDescent="0.2">
      <c r="A77"/>
      <c r="B77"/>
      <c r="C77"/>
    </row>
    <row r="78" spans="1:3" x14ac:dyDescent="0.2">
      <c r="A78"/>
      <c r="B78"/>
      <c r="C78"/>
    </row>
    <row r="79" spans="1:3" x14ac:dyDescent="0.2">
      <c r="A79"/>
      <c r="B79"/>
      <c r="C79"/>
    </row>
    <row r="80" spans="1:3" x14ac:dyDescent="0.2">
      <c r="A80"/>
      <c r="B80"/>
      <c r="C80"/>
    </row>
    <row r="81" spans="1:3" x14ac:dyDescent="0.2">
      <c r="A81"/>
      <c r="B81"/>
      <c r="C81"/>
    </row>
    <row r="82" spans="1:3" x14ac:dyDescent="0.2">
      <c r="A82"/>
      <c r="B82"/>
      <c r="C82"/>
    </row>
    <row r="83" spans="1:3" x14ac:dyDescent="0.2">
      <c r="A83"/>
      <c r="B83"/>
      <c r="C83"/>
    </row>
    <row r="84" spans="1:3" x14ac:dyDescent="0.2">
      <c r="A84"/>
      <c r="B84"/>
      <c r="C84"/>
    </row>
    <row r="85" spans="1:3" x14ac:dyDescent="0.2">
      <c r="A85"/>
      <c r="B85"/>
      <c r="C85"/>
    </row>
    <row r="86" spans="1:3" x14ac:dyDescent="0.2">
      <c r="A86"/>
      <c r="B86"/>
      <c r="C86"/>
    </row>
    <row r="87" spans="1:3" x14ac:dyDescent="0.2">
      <c r="A87"/>
      <c r="B87"/>
      <c r="C87"/>
    </row>
    <row r="88" spans="1:3" x14ac:dyDescent="0.2">
      <c r="A88"/>
      <c r="B88"/>
      <c r="C88"/>
    </row>
    <row r="89" spans="1:3" x14ac:dyDescent="0.2">
      <c r="A89"/>
      <c r="B89"/>
      <c r="C89"/>
    </row>
    <row r="90" spans="1:3" x14ac:dyDescent="0.2">
      <c r="A90"/>
      <c r="B90"/>
      <c r="C90"/>
    </row>
    <row r="91" spans="1:3" x14ac:dyDescent="0.2">
      <c r="A91"/>
      <c r="B91"/>
      <c r="C91"/>
    </row>
    <row r="92" spans="1:3" x14ac:dyDescent="0.2">
      <c r="A92"/>
      <c r="B92"/>
      <c r="C92"/>
    </row>
    <row r="93" spans="1:3" x14ac:dyDescent="0.2">
      <c r="A93"/>
      <c r="B93"/>
      <c r="C93"/>
    </row>
    <row r="94" spans="1:3" x14ac:dyDescent="0.2">
      <c r="A94"/>
      <c r="B94"/>
      <c r="C94"/>
    </row>
    <row r="95" spans="1:3" x14ac:dyDescent="0.2">
      <c r="A95"/>
      <c r="B95"/>
      <c r="C95"/>
    </row>
    <row r="96" spans="1:3" x14ac:dyDescent="0.2">
      <c r="A96"/>
      <c r="B96"/>
      <c r="C96"/>
    </row>
    <row r="97" spans="1:3" x14ac:dyDescent="0.2">
      <c r="A97"/>
      <c r="B97"/>
      <c r="C97"/>
    </row>
    <row r="98" spans="1:3" x14ac:dyDescent="0.2">
      <c r="A98"/>
      <c r="B98"/>
      <c r="C98"/>
    </row>
    <row r="99" spans="1:3" x14ac:dyDescent="0.2">
      <c r="A99"/>
      <c r="B99"/>
      <c r="C99"/>
    </row>
    <row r="100" spans="1:3" x14ac:dyDescent="0.2">
      <c r="A100"/>
      <c r="B100"/>
      <c r="C100"/>
    </row>
    <row r="101" spans="1:3" x14ac:dyDescent="0.2">
      <c r="A101"/>
      <c r="B101"/>
      <c r="C101"/>
    </row>
    <row r="102" spans="1:3" x14ac:dyDescent="0.2">
      <c r="A102"/>
      <c r="B102"/>
      <c r="C102"/>
    </row>
    <row r="103" spans="1:3" x14ac:dyDescent="0.2">
      <c r="A103"/>
      <c r="B103"/>
      <c r="C103"/>
    </row>
    <row r="104" spans="1:3" x14ac:dyDescent="0.2">
      <c r="A104"/>
      <c r="B104"/>
      <c r="C104"/>
    </row>
    <row r="105" spans="1:3" x14ac:dyDescent="0.2">
      <c r="A105"/>
      <c r="B105"/>
      <c r="C105"/>
    </row>
    <row r="106" spans="1:3" x14ac:dyDescent="0.2">
      <c r="A106"/>
      <c r="B106"/>
      <c r="C106"/>
    </row>
    <row r="107" spans="1:3" x14ac:dyDescent="0.2">
      <c r="A107"/>
      <c r="B107"/>
      <c r="C107"/>
    </row>
    <row r="108" spans="1:3" x14ac:dyDescent="0.2">
      <c r="A108"/>
      <c r="B108"/>
      <c r="C108"/>
    </row>
    <row r="109" spans="1:3" x14ac:dyDescent="0.2">
      <c r="A109"/>
      <c r="B109"/>
      <c r="C109"/>
    </row>
    <row r="110" spans="1:3" x14ac:dyDescent="0.2">
      <c r="A110"/>
      <c r="B110"/>
      <c r="C110"/>
    </row>
    <row r="111" spans="1:3" x14ac:dyDescent="0.2">
      <c r="A111"/>
      <c r="B111"/>
      <c r="C111"/>
    </row>
    <row r="112" spans="1:3" x14ac:dyDescent="0.2">
      <c r="A112"/>
      <c r="B112"/>
      <c r="C112"/>
    </row>
    <row r="113" spans="1:3" x14ac:dyDescent="0.2">
      <c r="A113"/>
      <c r="B113"/>
      <c r="C113"/>
    </row>
    <row r="114" spans="1:3" x14ac:dyDescent="0.2">
      <c r="A114"/>
      <c r="B114"/>
      <c r="C114"/>
    </row>
    <row r="115" spans="1:3" x14ac:dyDescent="0.2">
      <c r="A115"/>
      <c r="B115"/>
      <c r="C115"/>
    </row>
    <row r="116" spans="1:3" x14ac:dyDescent="0.2">
      <c r="A116"/>
      <c r="B116"/>
      <c r="C116"/>
    </row>
    <row r="117" spans="1:3" x14ac:dyDescent="0.2">
      <c r="A117"/>
      <c r="B117"/>
      <c r="C117"/>
    </row>
    <row r="118" spans="1:3" x14ac:dyDescent="0.2">
      <c r="A118"/>
      <c r="B118"/>
      <c r="C118"/>
    </row>
    <row r="119" spans="1:3" x14ac:dyDescent="0.2">
      <c r="A119"/>
      <c r="B119"/>
      <c r="C119"/>
    </row>
    <row r="120" spans="1:3" x14ac:dyDescent="0.2">
      <c r="A120"/>
      <c r="B120"/>
      <c r="C120"/>
    </row>
    <row r="121" spans="1:3" x14ac:dyDescent="0.2">
      <c r="A121"/>
      <c r="B121"/>
      <c r="C121"/>
    </row>
    <row r="122" spans="1:3" x14ac:dyDescent="0.2">
      <c r="A122"/>
      <c r="B122"/>
      <c r="C122"/>
    </row>
    <row r="123" spans="1:3" x14ac:dyDescent="0.2">
      <c r="A123"/>
      <c r="B123"/>
      <c r="C123"/>
    </row>
    <row r="124" spans="1:3" x14ac:dyDescent="0.2">
      <c r="A124"/>
      <c r="B124"/>
      <c r="C124"/>
    </row>
    <row r="125" spans="1:3" x14ac:dyDescent="0.2">
      <c r="A125"/>
      <c r="B125"/>
      <c r="C125"/>
    </row>
    <row r="126" spans="1:3" x14ac:dyDescent="0.2">
      <c r="A126"/>
      <c r="B126"/>
      <c r="C126"/>
    </row>
    <row r="127" spans="1:3" x14ac:dyDescent="0.2">
      <c r="A127"/>
      <c r="B127"/>
      <c r="C127"/>
    </row>
    <row r="128" spans="1:3" x14ac:dyDescent="0.2">
      <c r="A128"/>
      <c r="B128"/>
      <c r="C128"/>
    </row>
    <row r="129" spans="1:3" x14ac:dyDescent="0.2">
      <c r="A129"/>
      <c r="B129"/>
      <c r="C129"/>
    </row>
    <row r="130" spans="1:3" x14ac:dyDescent="0.2">
      <c r="A130"/>
      <c r="B130"/>
      <c r="C130"/>
    </row>
    <row r="131" spans="1:3" x14ac:dyDescent="0.2">
      <c r="A131"/>
      <c r="B131"/>
      <c r="C131"/>
    </row>
    <row r="132" spans="1:3" x14ac:dyDescent="0.2">
      <c r="A132"/>
      <c r="B132"/>
      <c r="C132"/>
    </row>
    <row r="133" spans="1:3" x14ac:dyDescent="0.2">
      <c r="A133"/>
      <c r="B133"/>
      <c r="C133"/>
    </row>
    <row r="134" spans="1:3" x14ac:dyDescent="0.2">
      <c r="A134"/>
      <c r="B134"/>
      <c r="C134"/>
    </row>
    <row r="135" spans="1:3" x14ac:dyDescent="0.2">
      <c r="A135"/>
      <c r="B135"/>
      <c r="C135"/>
    </row>
    <row r="136" spans="1:3" x14ac:dyDescent="0.2">
      <c r="A136"/>
      <c r="B136"/>
      <c r="C136"/>
    </row>
    <row r="137" spans="1:3" x14ac:dyDescent="0.2">
      <c r="A137"/>
      <c r="B137"/>
      <c r="C137"/>
    </row>
    <row r="138" spans="1:3" x14ac:dyDescent="0.2">
      <c r="A138"/>
      <c r="B138"/>
      <c r="C138"/>
    </row>
    <row r="139" spans="1:3" x14ac:dyDescent="0.2">
      <c r="A139"/>
      <c r="B139"/>
      <c r="C139"/>
    </row>
    <row r="140" spans="1:3" x14ac:dyDescent="0.2">
      <c r="A140"/>
      <c r="B140"/>
      <c r="C140"/>
    </row>
    <row r="141" spans="1:3" x14ac:dyDescent="0.2">
      <c r="A141"/>
      <c r="B141"/>
      <c r="C141"/>
    </row>
    <row r="142" spans="1:3" x14ac:dyDescent="0.2">
      <c r="A142"/>
      <c r="B142"/>
      <c r="C142"/>
    </row>
    <row r="143" spans="1:3" x14ac:dyDescent="0.2">
      <c r="A143"/>
      <c r="B143"/>
      <c r="C143"/>
    </row>
    <row r="144" spans="1:3" x14ac:dyDescent="0.2">
      <c r="A144"/>
      <c r="B144"/>
      <c r="C144"/>
    </row>
    <row r="145" spans="1:3" x14ac:dyDescent="0.2">
      <c r="A145"/>
      <c r="B145"/>
      <c r="C145"/>
    </row>
    <row r="146" spans="1:3" x14ac:dyDescent="0.2">
      <c r="A146"/>
      <c r="B146"/>
      <c r="C146"/>
    </row>
    <row r="147" spans="1:3" x14ac:dyDescent="0.2">
      <c r="A147"/>
      <c r="B147"/>
      <c r="C147"/>
    </row>
    <row r="148" spans="1:3" x14ac:dyDescent="0.2">
      <c r="A148"/>
      <c r="B148"/>
      <c r="C148"/>
    </row>
    <row r="149" spans="1:3" x14ac:dyDescent="0.2">
      <c r="A149"/>
      <c r="B149"/>
      <c r="C149"/>
    </row>
    <row r="150" spans="1:3" x14ac:dyDescent="0.2">
      <c r="A150"/>
      <c r="B150"/>
      <c r="C150"/>
    </row>
    <row r="151" spans="1:3" x14ac:dyDescent="0.2">
      <c r="A151"/>
      <c r="B151"/>
      <c r="C151"/>
    </row>
    <row r="152" spans="1:3" x14ac:dyDescent="0.2">
      <c r="A152"/>
      <c r="B152"/>
      <c r="C152"/>
    </row>
    <row r="153" spans="1:3" x14ac:dyDescent="0.2">
      <c r="A153"/>
      <c r="B153"/>
      <c r="C153"/>
    </row>
    <row r="154" spans="1:3" x14ac:dyDescent="0.2">
      <c r="A154"/>
      <c r="B154"/>
      <c r="C154"/>
    </row>
    <row r="155" spans="1:3" x14ac:dyDescent="0.2">
      <c r="A155"/>
      <c r="B155"/>
      <c r="C155"/>
    </row>
    <row r="156" spans="1:3" x14ac:dyDescent="0.2">
      <c r="A156"/>
      <c r="B156"/>
      <c r="C156"/>
    </row>
    <row r="157" spans="1:3" x14ac:dyDescent="0.2">
      <c r="A157"/>
      <c r="B157"/>
      <c r="C157"/>
    </row>
    <row r="158" spans="1:3" x14ac:dyDescent="0.2">
      <c r="A158"/>
      <c r="B158"/>
      <c r="C158"/>
    </row>
    <row r="159" spans="1:3" x14ac:dyDescent="0.2">
      <c r="A159"/>
      <c r="B159"/>
      <c r="C159"/>
    </row>
    <row r="160" spans="1:3" x14ac:dyDescent="0.2">
      <c r="A160"/>
      <c r="B160"/>
      <c r="C160"/>
    </row>
    <row r="161" spans="1:3" x14ac:dyDescent="0.2">
      <c r="A161"/>
      <c r="B161"/>
      <c r="C161"/>
    </row>
    <row r="162" spans="1:3" x14ac:dyDescent="0.2">
      <c r="A162"/>
      <c r="B162"/>
      <c r="C162"/>
    </row>
    <row r="163" spans="1:3" x14ac:dyDescent="0.2">
      <c r="A163"/>
      <c r="B163"/>
      <c r="C163"/>
    </row>
    <row r="164" spans="1:3" x14ac:dyDescent="0.2">
      <c r="A164"/>
      <c r="B164"/>
      <c r="C164"/>
    </row>
    <row r="165" spans="1:3" x14ac:dyDescent="0.2">
      <c r="A165"/>
      <c r="B165"/>
      <c r="C165"/>
    </row>
    <row r="166" spans="1:3" x14ac:dyDescent="0.2">
      <c r="A166"/>
      <c r="B166"/>
      <c r="C166"/>
    </row>
    <row r="167" spans="1:3" x14ac:dyDescent="0.2">
      <c r="A167"/>
      <c r="B167"/>
      <c r="C167"/>
    </row>
    <row r="168" spans="1:3" x14ac:dyDescent="0.2">
      <c r="A168"/>
      <c r="B168"/>
      <c r="C168"/>
    </row>
    <row r="169" spans="1:3" x14ac:dyDescent="0.2">
      <c r="A169"/>
      <c r="B169"/>
      <c r="C169"/>
    </row>
    <row r="170" spans="1:3" x14ac:dyDescent="0.2">
      <c r="A170"/>
      <c r="B170"/>
      <c r="C170"/>
    </row>
    <row r="171" spans="1:3" x14ac:dyDescent="0.2">
      <c r="A171"/>
      <c r="B171"/>
      <c r="C171"/>
    </row>
    <row r="172" spans="1:3" x14ac:dyDescent="0.2">
      <c r="A172"/>
      <c r="B172"/>
      <c r="C172"/>
    </row>
    <row r="173" spans="1:3" x14ac:dyDescent="0.2">
      <c r="A173"/>
      <c r="B173"/>
      <c r="C173"/>
    </row>
    <row r="174" spans="1:3" x14ac:dyDescent="0.2">
      <c r="A174"/>
      <c r="B174"/>
      <c r="C174"/>
    </row>
    <row r="175" spans="1:3" x14ac:dyDescent="0.2">
      <c r="A175"/>
      <c r="B175"/>
      <c r="C175"/>
    </row>
    <row r="176" spans="1:3" x14ac:dyDescent="0.2">
      <c r="A176"/>
      <c r="B176"/>
      <c r="C176"/>
    </row>
    <row r="177" spans="1:3" x14ac:dyDescent="0.2">
      <c r="A177"/>
      <c r="B177"/>
      <c r="C177"/>
    </row>
    <row r="178" spans="1:3" x14ac:dyDescent="0.2">
      <c r="A178"/>
      <c r="B178"/>
      <c r="C178"/>
    </row>
    <row r="179" spans="1:3" x14ac:dyDescent="0.2">
      <c r="A179"/>
      <c r="B179"/>
      <c r="C179"/>
    </row>
    <row r="180" spans="1:3" x14ac:dyDescent="0.2">
      <c r="A180"/>
      <c r="B180"/>
      <c r="C180"/>
    </row>
    <row r="181" spans="1:3" x14ac:dyDescent="0.2">
      <c r="A181"/>
      <c r="B181"/>
      <c r="C181"/>
    </row>
    <row r="182" spans="1:3" x14ac:dyDescent="0.2">
      <c r="A182"/>
      <c r="B182"/>
      <c r="C182"/>
    </row>
    <row r="183" spans="1:3" x14ac:dyDescent="0.2">
      <c r="A183"/>
      <c r="B183"/>
      <c r="C183"/>
    </row>
    <row r="184" spans="1:3" x14ac:dyDescent="0.2">
      <c r="A184"/>
      <c r="B184"/>
      <c r="C184"/>
    </row>
    <row r="185" spans="1:3" x14ac:dyDescent="0.2">
      <c r="A185"/>
      <c r="B185"/>
      <c r="C185"/>
    </row>
    <row r="186" spans="1:3" x14ac:dyDescent="0.2">
      <c r="A186"/>
      <c r="B186"/>
      <c r="C186"/>
    </row>
    <row r="187" spans="1:3" x14ac:dyDescent="0.2">
      <c r="A187"/>
      <c r="B187"/>
      <c r="C187"/>
    </row>
    <row r="188" spans="1:3" x14ac:dyDescent="0.2">
      <c r="A188"/>
      <c r="B188"/>
      <c r="C188"/>
    </row>
    <row r="189" spans="1:3" x14ac:dyDescent="0.2">
      <c r="A189"/>
      <c r="B189"/>
      <c r="C189"/>
    </row>
    <row r="190" spans="1:3" x14ac:dyDescent="0.2">
      <c r="A190"/>
      <c r="B190"/>
      <c r="C190"/>
    </row>
    <row r="191" spans="1:3" x14ac:dyDescent="0.2">
      <c r="A191"/>
      <c r="B191"/>
      <c r="C191"/>
    </row>
    <row r="192" spans="1:3" x14ac:dyDescent="0.2">
      <c r="A192"/>
      <c r="B192"/>
      <c r="C192"/>
    </row>
    <row r="193" spans="1:3" x14ac:dyDescent="0.2">
      <c r="A193"/>
      <c r="B193"/>
      <c r="C193"/>
    </row>
    <row r="194" spans="1:3" x14ac:dyDescent="0.2">
      <c r="A194"/>
      <c r="B194"/>
      <c r="C194"/>
    </row>
    <row r="195" spans="1:3" x14ac:dyDescent="0.2">
      <c r="A195"/>
      <c r="B195"/>
      <c r="C195"/>
    </row>
    <row r="196" spans="1:3" x14ac:dyDescent="0.2">
      <c r="A196"/>
      <c r="B196"/>
      <c r="C196"/>
    </row>
    <row r="197" spans="1:3" x14ac:dyDescent="0.2">
      <c r="A197"/>
      <c r="B197"/>
      <c r="C197"/>
    </row>
    <row r="198" spans="1:3" x14ac:dyDescent="0.2">
      <c r="A198"/>
      <c r="B198"/>
      <c r="C198"/>
    </row>
    <row r="199" spans="1:3" x14ac:dyDescent="0.2">
      <c r="A199"/>
      <c r="B199"/>
      <c r="C199"/>
    </row>
    <row r="200" spans="1:3" x14ac:dyDescent="0.2">
      <c r="A200"/>
      <c r="B200"/>
      <c r="C200"/>
    </row>
    <row r="201" spans="1:3" x14ac:dyDescent="0.2">
      <c r="A201"/>
      <c r="B201"/>
      <c r="C201"/>
    </row>
    <row r="202" spans="1:3" x14ac:dyDescent="0.2">
      <c r="A202"/>
      <c r="B202"/>
      <c r="C202"/>
    </row>
    <row r="203" spans="1:3" x14ac:dyDescent="0.2">
      <c r="A203"/>
      <c r="B203"/>
      <c r="C203"/>
    </row>
    <row r="204" spans="1:3" x14ac:dyDescent="0.2">
      <c r="A204"/>
      <c r="B204"/>
      <c r="C204"/>
    </row>
    <row r="205" spans="1:3" x14ac:dyDescent="0.2">
      <c r="A205"/>
      <c r="B205"/>
      <c r="C205"/>
    </row>
    <row r="206" spans="1:3" x14ac:dyDescent="0.2">
      <c r="A206"/>
      <c r="B206"/>
      <c r="C206"/>
    </row>
    <row r="207" spans="1:3" x14ac:dyDescent="0.2">
      <c r="A207"/>
      <c r="B207"/>
      <c r="C207"/>
    </row>
    <row r="208" spans="1:3" x14ac:dyDescent="0.2">
      <c r="A208"/>
      <c r="B208"/>
      <c r="C208"/>
    </row>
    <row r="209" spans="1:3" x14ac:dyDescent="0.2">
      <c r="A209"/>
      <c r="B209"/>
      <c r="C209"/>
    </row>
    <row r="210" spans="1:3" x14ac:dyDescent="0.2">
      <c r="A210"/>
      <c r="B210"/>
      <c r="C210"/>
    </row>
    <row r="211" spans="1:3" x14ac:dyDescent="0.2">
      <c r="A211"/>
      <c r="B211"/>
      <c r="C211"/>
    </row>
    <row r="212" spans="1:3" x14ac:dyDescent="0.2">
      <c r="A212"/>
      <c r="B212"/>
      <c r="C212"/>
    </row>
    <row r="213" spans="1:3" x14ac:dyDescent="0.2">
      <c r="A213"/>
      <c r="B213"/>
      <c r="C213"/>
    </row>
    <row r="214" spans="1:3" x14ac:dyDescent="0.2">
      <c r="A214"/>
      <c r="B214"/>
      <c r="C214"/>
    </row>
    <row r="215" spans="1:3" x14ac:dyDescent="0.2">
      <c r="A215"/>
      <c r="B215"/>
      <c r="C215"/>
    </row>
    <row r="216" spans="1:3" x14ac:dyDescent="0.2">
      <c r="A216"/>
      <c r="B216"/>
      <c r="C216"/>
    </row>
    <row r="217" spans="1:3" x14ac:dyDescent="0.2">
      <c r="A217"/>
      <c r="B217"/>
      <c r="C217"/>
    </row>
    <row r="218" spans="1:3" x14ac:dyDescent="0.2">
      <c r="A218"/>
      <c r="B218"/>
      <c r="C218"/>
    </row>
    <row r="219" spans="1:3" x14ac:dyDescent="0.2">
      <c r="A219"/>
      <c r="B219"/>
      <c r="C219"/>
    </row>
    <row r="220" spans="1:3" x14ac:dyDescent="0.2">
      <c r="A220"/>
      <c r="B220"/>
      <c r="C220"/>
    </row>
    <row r="221" spans="1:3" x14ac:dyDescent="0.2">
      <c r="A221"/>
      <c r="B221"/>
      <c r="C221"/>
    </row>
    <row r="222" spans="1:3" x14ac:dyDescent="0.2">
      <c r="A222"/>
      <c r="B222"/>
      <c r="C222"/>
    </row>
    <row r="223" spans="1:3" x14ac:dyDescent="0.2">
      <c r="A223"/>
      <c r="B223"/>
      <c r="C223"/>
    </row>
    <row r="224" spans="1:3" x14ac:dyDescent="0.2">
      <c r="A224"/>
      <c r="B224"/>
      <c r="C224"/>
    </row>
    <row r="225" spans="1:3" x14ac:dyDescent="0.2">
      <c r="A225"/>
      <c r="B225"/>
      <c r="C225"/>
    </row>
    <row r="226" spans="1:3" x14ac:dyDescent="0.2">
      <c r="A226"/>
      <c r="B226"/>
      <c r="C226"/>
    </row>
    <row r="227" spans="1:3" x14ac:dyDescent="0.2">
      <c r="A227"/>
      <c r="B227"/>
      <c r="C227"/>
    </row>
    <row r="228" spans="1:3" x14ac:dyDescent="0.2">
      <c r="A228"/>
      <c r="B228"/>
      <c r="C228"/>
    </row>
    <row r="229" spans="1:3" x14ac:dyDescent="0.2">
      <c r="A229"/>
      <c r="B229"/>
      <c r="C229"/>
    </row>
    <row r="230" spans="1:3" x14ac:dyDescent="0.2">
      <c r="A230"/>
      <c r="B230"/>
      <c r="C230"/>
    </row>
    <row r="231" spans="1:3" x14ac:dyDescent="0.2">
      <c r="A231"/>
      <c r="B231"/>
      <c r="C231"/>
    </row>
    <row r="232" spans="1:3" x14ac:dyDescent="0.2">
      <c r="A232"/>
      <c r="B232"/>
      <c r="C232"/>
    </row>
    <row r="233" spans="1:3" x14ac:dyDescent="0.2">
      <c r="A233"/>
      <c r="B233"/>
      <c r="C233"/>
    </row>
    <row r="234" spans="1:3" x14ac:dyDescent="0.2">
      <c r="A234"/>
      <c r="B234"/>
      <c r="C234"/>
    </row>
    <row r="235" spans="1:3" x14ac:dyDescent="0.2">
      <c r="A235"/>
      <c r="B235"/>
      <c r="C235"/>
    </row>
    <row r="236" spans="1:3" x14ac:dyDescent="0.2">
      <c r="A236"/>
      <c r="B236"/>
      <c r="C236"/>
    </row>
    <row r="237" spans="1:3" x14ac:dyDescent="0.2">
      <c r="A237"/>
      <c r="B237"/>
      <c r="C237"/>
    </row>
    <row r="238" spans="1:3" x14ac:dyDescent="0.2">
      <c r="A238"/>
      <c r="B238"/>
      <c r="C238"/>
    </row>
    <row r="239" spans="1:3" x14ac:dyDescent="0.2">
      <c r="A239"/>
      <c r="B239"/>
      <c r="C239"/>
    </row>
    <row r="240" spans="1:3" x14ac:dyDescent="0.2">
      <c r="A240"/>
      <c r="B240"/>
      <c r="C240"/>
    </row>
    <row r="241" spans="1:3" x14ac:dyDescent="0.2">
      <c r="A241"/>
      <c r="B241"/>
      <c r="C241"/>
    </row>
    <row r="242" spans="1:3" x14ac:dyDescent="0.2">
      <c r="A242"/>
      <c r="B242"/>
      <c r="C242"/>
    </row>
    <row r="243" spans="1:3" x14ac:dyDescent="0.2">
      <c r="A243"/>
      <c r="B243"/>
      <c r="C243"/>
    </row>
    <row r="244" spans="1:3" x14ac:dyDescent="0.2">
      <c r="A244"/>
      <c r="B244"/>
      <c r="C244"/>
    </row>
    <row r="245" spans="1:3" x14ac:dyDescent="0.2">
      <c r="A245"/>
      <c r="B245"/>
      <c r="C245"/>
    </row>
    <row r="246" spans="1:3" x14ac:dyDescent="0.2">
      <c r="A246"/>
      <c r="B246"/>
      <c r="C246"/>
    </row>
    <row r="247" spans="1:3" x14ac:dyDescent="0.2">
      <c r="A247"/>
      <c r="B247"/>
      <c r="C247"/>
    </row>
    <row r="248" spans="1:3" x14ac:dyDescent="0.2">
      <c r="A248"/>
      <c r="B248"/>
      <c r="C248"/>
    </row>
    <row r="249" spans="1:3" x14ac:dyDescent="0.2">
      <c r="A249"/>
      <c r="B249"/>
      <c r="C249"/>
    </row>
    <row r="250" spans="1:3" x14ac:dyDescent="0.2">
      <c r="A250"/>
      <c r="B250"/>
      <c r="C250"/>
    </row>
    <row r="251" spans="1:3" x14ac:dyDescent="0.2">
      <c r="A251"/>
      <c r="B251"/>
      <c r="C251"/>
    </row>
    <row r="252" spans="1:3" x14ac:dyDescent="0.2">
      <c r="A252"/>
      <c r="B252"/>
      <c r="C252"/>
    </row>
    <row r="253" spans="1:3" x14ac:dyDescent="0.2">
      <c r="A253"/>
      <c r="B253"/>
      <c r="C253"/>
    </row>
    <row r="254" spans="1:3" x14ac:dyDescent="0.2">
      <c r="A254"/>
      <c r="B254"/>
      <c r="C254"/>
    </row>
    <row r="255" spans="1:3" x14ac:dyDescent="0.2">
      <c r="A255"/>
      <c r="B255"/>
      <c r="C255"/>
    </row>
    <row r="256" spans="1:3" x14ac:dyDescent="0.2">
      <c r="A256"/>
      <c r="B256"/>
      <c r="C256"/>
    </row>
    <row r="257" spans="1:3" x14ac:dyDescent="0.2">
      <c r="A257"/>
      <c r="B257"/>
      <c r="C257"/>
    </row>
    <row r="258" spans="1:3" x14ac:dyDescent="0.2">
      <c r="A258"/>
      <c r="B258"/>
      <c r="C258"/>
    </row>
    <row r="259" spans="1:3" x14ac:dyDescent="0.2">
      <c r="A259"/>
      <c r="B259"/>
      <c r="C259"/>
    </row>
    <row r="260" spans="1:3" x14ac:dyDescent="0.2">
      <c r="A260"/>
      <c r="B260"/>
      <c r="C260"/>
    </row>
    <row r="261" spans="1:3" x14ac:dyDescent="0.2">
      <c r="A261"/>
      <c r="B261"/>
      <c r="C261"/>
    </row>
    <row r="262" spans="1:3" x14ac:dyDescent="0.2">
      <c r="A262"/>
      <c r="B262"/>
      <c r="C262"/>
    </row>
    <row r="263" spans="1:3" x14ac:dyDescent="0.2">
      <c r="A263"/>
      <c r="B263"/>
      <c r="C263"/>
    </row>
    <row r="264" spans="1:3" x14ac:dyDescent="0.2">
      <c r="A264"/>
      <c r="B264"/>
      <c r="C264"/>
    </row>
    <row r="265" spans="1:3" x14ac:dyDescent="0.2">
      <c r="A265"/>
      <c r="B265"/>
      <c r="C265"/>
    </row>
    <row r="266" spans="1:3" x14ac:dyDescent="0.2">
      <c r="A266"/>
      <c r="B266"/>
      <c r="C266"/>
    </row>
    <row r="267" spans="1:3" x14ac:dyDescent="0.2">
      <c r="A267"/>
      <c r="B267"/>
      <c r="C267"/>
    </row>
    <row r="268" spans="1:3" x14ac:dyDescent="0.2">
      <c r="A268"/>
      <c r="B268"/>
      <c r="C268"/>
    </row>
    <row r="269" spans="1:3" x14ac:dyDescent="0.2">
      <c r="A269"/>
      <c r="B269"/>
      <c r="C269"/>
    </row>
    <row r="270" spans="1:3" x14ac:dyDescent="0.2">
      <c r="A270"/>
      <c r="B270"/>
      <c r="C270"/>
    </row>
    <row r="271" spans="1:3" x14ac:dyDescent="0.2">
      <c r="A271"/>
      <c r="B271"/>
      <c r="C271"/>
    </row>
    <row r="272" spans="1:3" x14ac:dyDescent="0.2">
      <c r="A272"/>
      <c r="B272"/>
      <c r="C272"/>
    </row>
    <row r="273" spans="1:3" x14ac:dyDescent="0.2">
      <c r="A273"/>
      <c r="B273"/>
      <c r="C273"/>
    </row>
    <row r="274" spans="1:3" x14ac:dyDescent="0.2">
      <c r="A274"/>
      <c r="B274"/>
      <c r="C274"/>
    </row>
    <row r="275" spans="1:3" x14ac:dyDescent="0.2">
      <c r="A275"/>
      <c r="B275"/>
      <c r="C275"/>
    </row>
    <row r="276" spans="1:3" x14ac:dyDescent="0.2">
      <c r="A276"/>
      <c r="B276"/>
      <c r="C276"/>
    </row>
    <row r="277" spans="1:3" x14ac:dyDescent="0.2">
      <c r="A277"/>
      <c r="B277"/>
      <c r="C277"/>
    </row>
    <row r="278" spans="1:3" x14ac:dyDescent="0.2">
      <c r="A278"/>
      <c r="B278"/>
      <c r="C278"/>
    </row>
    <row r="279" spans="1:3" x14ac:dyDescent="0.2">
      <c r="A279"/>
      <c r="B279"/>
      <c r="C279"/>
    </row>
    <row r="280" spans="1:3" x14ac:dyDescent="0.2">
      <c r="A280"/>
      <c r="B280"/>
      <c r="C280"/>
    </row>
    <row r="281" spans="1:3" x14ac:dyDescent="0.2">
      <c r="A281"/>
      <c r="B281"/>
      <c r="C281"/>
    </row>
    <row r="282" spans="1:3" x14ac:dyDescent="0.2">
      <c r="A282"/>
      <c r="B282"/>
      <c r="C282"/>
    </row>
    <row r="283" spans="1:3" x14ac:dyDescent="0.2">
      <c r="A283"/>
      <c r="B283"/>
      <c r="C283"/>
    </row>
    <row r="284" spans="1:3" x14ac:dyDescent="0.2">
      <c r="A284"/>
      <c r="B284"/>
      <c r="C284"/>
    </row>
    <row r="285" spans="1:3" x14ac:dyDescent="0.2">
      <c r="A285"/>
      <c r="B285"/>
      <c r="C285"/>
    </row>
    <row r="286" spans="1:3" x14ac:dyDescent="0.2">
      <c r="A286"/>
      <c r="B286"/>
      <c r="C286"/>
    </row>
    <row r="287" spans="1:3" x14ac:dyDescent="0.2">
      <c r="A287"/>
      <c r="B287"/>
      <c r="C287"/>
    </row>
    <row r="288" spans="1:3" x14ac:dyDescent="0.2">
      <c r="A288"/>
      <c r="B288"/>
      <c r="C288"/>
    </row>
    <row r="289" spans="1:3" x14ac:dyDescent="0.2">
      <c r="A289"/>
      <c r="B289"/>
      <c r="C289"/>
    </row>
    <row r="290" spans="1:3" x14ac:dyDescent="0.2">
      <c r="A290"/>
      <c r="B290"/>
      <c r="C290"/>
    </row>
    <row r="291" spans="1:3" x14ac:dyDescent="0.2">
      <c r="A291"/>
      <c r="B291"/>
      <c r="C291"/>
    </row>
    <row r="292" spans="1:3" x14ac:dyDescent="0.2">
      <c r="A292"/>
      <c r="B292"/>
      <c r="C292"/>
    </row>
    <row r="293" spans="1:3" x14ac:dyDescent="0.2">
      <c r="A293"/>
      <c r="B293"/>
      <c r="C293"/>
    </row>
    <row r="294" spans="1:3" x14ac:dyDescent="0.2">
      <c r="A294"/>
      <c r="B294"/>
      <c r="C294"/>
    </row>
    <row r="295" spans="1:3" x14ac:dyDescent="0.2">
      <c r="A295"/>
      <c r="B295"/>
      <c r="C295"/>
    </row>
    <row r="296" spans="1:3" x14ac:dyDescent="0.2">
      <c r="A296"/>
      <c r="B296"/>
      <c r="C296"/>
    </row>
    <row r="297" spans="1:3" x14ac:dyDescent="0.2">
      <c r="A297"/>
      <c r="B297"/>
      <c r="C297"/>
    </row>
    <row r="298" spans="1:3" x14ac:dyDescent="0.2">
      <c r="A298"/>
      <c r="B298"/>
      <c r="C298"/>
    </row>
    <row r="299" spans="1:3" x14ac:dyDescent="0.2">
      <c r="A299"/>
      <c r="B299"/>
      <c r="C299"/>
    </row>
    <row r="300" spans="1:3" x14ac:dyDescent="0.2">
      <c r="A300"/>
      <c r="B300"/>
      <c r="C300"/>
    </row>
    <row r="301" spans="1:3" x14ac:dyDescent="0.2">
      <c r="A301"/>
      <c r="B301"/>
      <c r="C301"/>
    </row>
    <row r="302" spans="1:3" x14ac:dyDescent="0.2">
      <c r="A302"/>
      <c r="B302"/>
      <c r="C302"/>
    </row>
    <row r="303" spans="1:3" x14ac:dyDescent="0.2">
      <c r="A303"/>
      <c r="B303"/>
      <c r="C303"/>
    </row>
    <row r="304" spans="1:3" x14ac:dyDescent="0.2">
      <c r="A304"/>
      <c r="B304"/>
      <c r="C304"/>
    </row>
    <row r="305" spans="1:3" x14ac:dyDescent="0.2">
      <c r="A305"/>
      <c r="B305"/>
      <c r="C305"/>
    </row>
    <row r="306" spans="1:3" x14ac:dyDescent="0.2">
      <c r="A306"/>
      <c r="B306"/>
      <c r="C306"/>
    </row>
    <row r="307" spans="1:3" x14ac:dyDescent="0.2">
      <c r="A307"/>
      <c r="B307"/>
      <c r="C307"/>
    </row>
    <row r="308" spans="1:3" x14ac:dyDescent="0.2">
      <c r="A308"/>
      <c r="B308"/>
      <c r="C308"/>
    </row>
    <row r="309" spans="1:3" x14ac:dyDescent="0.2">
      <c r="A309"/>
      <c r="B309"/>
      <c r="C309"/>
    </row>
    <row r="310" spans="1:3" x14ac:dyDescent="0.2">
      <c r="A310"/>
      <c r="B310"/>
      <c r="C310"/>
    </row>
    <row r="311" spans="1:3" x14ac:dyDescent="0.2">
      <c r="A311"/>
      <c r="B311"/>
      <c r="C311"/>
    </row>
    <row r="312" spans="1:3" x14ac:dyDescent="0.2">
      <c r="A312"/>
      <c r="B312"/>
      <c r="C312"/>
    </row>
    <row r="313" spans="1:3" x14ac:dyDescent="0.2">
      <c r="A313"/>
      <c r="B313"/>
      <c r="C313"/>
    </row>
    <row r="314" spans="1:3" x14ac:dyDescent="0.2">
      <c r="A314"/>
      <c r="B314"/>
      <c r="C314"/>
    </row>
    <row r="315" spans="1:3" x14ac:dyDescent="0.2">
      <c r="A315"/>
      <c r="B315"/>
      <c r="C315"/>
    </row>
    <row r="316" spans="1:3" x14ac:dyDescent="0.2">
      <c r="A316"/>
      <c r="B316"/>
      <c r="C316"/>
    </row>
    <row r="317" spans="1:3" x14ac:dyDescent="0.2">
      <c r="A317"/>
      <c r="B317"/>
      <c r="C317"/>
    </row>
    <row r="318" spans="1:3" x14ac:dyDescent="0.2">
      <c r="A318"/>
      <c r="B318"/>
      <c r="C318"/>
    </row>
    <row r="319" spans="1:3" x14ac:dyDescent="0.2">
      <c r="A319"/>
      <c r="B319"/>
      <c r="C319"/>
    </row>
    <row r="320" spans="1:3" x14ac:dyDescent="0.2">
      <c r="A320"/>
      <c r="B320"/>
      <c r="C320"/>
    </row>
    <row r="321" spans="1:3" x14ac:dyDescent="0.2">
      <c r="A321"/>
      <c r="B321"/>
      <c r="C321"/>
    </row>
    <row r="322" spans="1:3" x14ac:dyDescent="0.2">
      <c r="A322"/>
      <c r="B322"/>
      <c r="C322"/>
    </row>
    <row r="323" spans="1:3" x14ac:dyDescent="0.2">
      <c r="A323"/>
      <c r="B323"/>
      <c r="C323"/>
    </row>
    <row r="324" spans="1:3" x14ac:dyDescent="0.2">
      <c r="A324"/>
      <c r="B324"/>
      <c r="C324"/>
    </row>
    <row r="325" spans="1:3" x14ac:dyDescent="0.2">
      <c r="A325"/>
      <c r="B325"/>
      <c r="C325"/>
    </row>
    <row r="326" spans="1:3" x14ac:dyDescent="0.2">
      <c r="A326"/>
      <c r="B326"/>
      <c r="C326"/>
    </row>
    <row r="327" spans="1:3" x14ac:dyDescent="0.2">
      <c r="A327"/>
      <c r="B327"/>
      <c r="C327"/>
    </row>
    <row r="328" spans="1:3" x14ac:dyDescent="0.2">
      <c r="A328"/>
      <c r="B328"/>
      <c r="C328"/>
    </row>
    <row r="329" spans="1:3" x14ac:dyDescent="0.2">
      <c r="A329"/>
      <c r="B329"/>
      <c r="C329"/>
    </row>
    <row r="330" spans="1:3" x14ac:dyDescent="0.2">
      <c r="A330"/>
      <c r="B330"/>
      <c r="C330"/>
    </row>
    <row r="331" spans="1:3" x14ac:dyDescent="0.2">
      <c r="A331"/>
      <c r="B331"/>
      <c r="C331"/>
    </row>
    <row r="332" spans="1:3" x14ac:dyDescent="0.2">
      <c r="A332"/>
      <c r="B332"/>
      <c r="C332"/>
    </row>
    <row r="333" spans="1:3" x14ac:dyDescent="0.2">
      <c r="A333"/>
      <c r="B333"/>
      <c r="C333"/>
    </row>
    <row r="334" spans="1:3" x14ac:dyDescent="0.2">
      <c r="A334"/>
      <c r="B334"/>
      <c r="C334"/>
    </row>
    <row r="335" spans="1:3" x14ac:dyDescent="0.2">
      <c r="A335"/>
      <c r="B335"/>
      <c r="C335"/>
    </row>
    <row r="336" spans="1:3" x14ac:dyDescent="0.2">
      <c r="A336"/>
      <c r="B336"/>
      <c r="C336"/>
    </row>
    <row r="337" spans="1:3" x14ac:dyDescent="0.2">
      <c r="A337"/>
      <c r="B337"/>
      <c r="C337"/>
    </row>
    <row r="338" spans="1:3" x14ac:dyDescent="0.2">
      <c r="A338"/>
      <c r="B338"/>
      <c r="C338"/>
    </row>
    <row r="339" spans="1:3" x14ac:dyDescent="0.2">
      <c r="A339"/>
      <c r="B339"/>
      <c r="C339"/>
    </row>
    <row r="340" spans="1:3" x14ac:dyDescent="0.2">
      <c r="A340"/>
      <c r="B340"/>
      <c r="C340"/>
    </row>
    <row r="341" spans="1:3" x14ac:dyDescent="0.2">
      <c r="A341"/>
      <c r="B341"/>
      <c r="C341"/>
    </row>
    <row r="342" spans="1:3" x14ac:dyDescent="0.2">
      <c r="A342"/>
      <c r="B342"/>
      <c r="C342"/>
    </row>
    <row r="343" spans="1:3" x14ac:dyDescent="0.2">
      <c r="A343"/>
      <c r="B343"/>
      <c r="C343"/>
    </row>
    <row r="344" spans="1:3" x14ac:dyDescent="0.2">
      <c r="A344"/>
      <c r="B344"/>
      <c r="C344"/>
    </row>
    <row r="345" spans="1:3" x14ac:dyDescent="0.2">
      <c r="A345"/>
      <c r="B345"/>
      <c r="C345"/>
    </row>
    <row r="346" spans="1:3" x14ac:dyDescent="0.2">
      <c r="A346"/>
      <c r="B346"/>
      <c r="C346"/>
    </row>
    <row r="347" spans="1:3" x14ac:dyDescent="0.2">
      <c r="A347"/>
      <c r="B347"/>
      <c r="C347"/>
    </row>
    <row r="348" spans="1:3" x14ac:dyDescent="0.2">
      <c r="A348"/>
      <c r="B348"/>
      <c r="C348"/>
    </row>
    <row r="349" spans="1:3" x14ac:dyDescent="0.2">
      <c r="A349"/>
      <c r="B349"/>
      <c r="C349"/>
    </row>
    <row r="350" spans="1:3" x14ac:dyDescent="0.2">
      <c r="A350"/>
      <c r="B350"/>
      <c r="C350"/>
    </row>
    <row r="351" spans="1:3" x14ac:dyDescent="0.2">
      <c r="A351"/>
      <c r="B351"/>
      <c r="C351"/>
    </row>
    <row r="352" spans="1:3" x14ac:dyDescent="0.2">
      <c r="A352"/>
      <c r="B352"/>
      <c r="C352"/>
    </row>
    <row r="353" spans="1:3" x14ac:dyDescent="0.2">
      <c r="A353"/>
      <c r="B353"/>
      <c r="C353"/>
    </row>
    <row r="354" spans="1:3" x14ac:dyDescent="0.2">
      <c r="A354"/>
      <c r="B354"/>
      <c r="C354"/>
    </row>
    <row r="355" spans="1:3" x14ac:dyDescent="0.2">
      <c r="A355"/>
      <c r="B355"/>
      <c r="C355"/>
    </row>
    <row r="356" spans="1:3" x14ac:dyDescent="0.2">
      <c r="A356"/>
      <c r="B356"/>
      <c r="C356"/>
    </row>
    <row r="357" spans="1:3" x14ac:dyDescent="0.2">
      <c r="A357"/>
      <c r="B357"/>
      <c r="C357"/>
    </row>
    <row r="358" spans="1:3" x14ac:dyDescent="0.2">
      <c r="A358"/>
      <c r="B358"/>
      <c r="C358"/>
    </row>
    <row r="359" spans="1:3" x14ac:dyDescent="0.2">
      <c r="A359"/>
      <c r="B359"/>
      <c r="C359"/>
    </row>
    <row r="360" spans="1:3" x14ac:dyDescent="0.2">
      <c r="A360"/>
      <c r="B360"/>
      <c r="C360"/>
    </row>
    <row r="361" spans="1:3" x14ac:dyDescent="0.2">
      <c r="A361"/>
      <c r="B361"/>
      <c r="C361"/>
    </row>
    <row r="362" spans="1:3" x14ac:dyDescent="0.2">
      <c r="A362"/>
      <c r="B362"/>
      <c r="C362"/>
    </row>
    <row r="363" spans="1:3" x14ac:dyDescent="0.2">
      <c r="A363"/>
      <c r="B363"/>
      <c r="C363"/>
    </row>
    <row r="364" spans="1:3" x14ac:dyDescent="0.2">
      <c r="A364"/>
      <c r="B364"/>
      <c r="C364"/>
    </row>
    <row r="365" spans="1:3" x14ac:dyDescent="0.2">
      <c r="A365"/>
      <c r="B365"/>
      <c r="C365"/>
    </row>
    <row r="366" spans="1:3" x14ac:dyDescent="0.2">
      <c r="A366"/>
      <c r="B366"/>
      <c r="C366"/>
    </row>
    <row r="367" spans="1:3" x14ac:dyDescent="0.2">
      <c r="A367"/>
      <c r="B367"/>
      <c r="C367"/>
    </row>
    <row r="368" spans="1:3" x14ac:dyDescent="0.2">
      <c r="A368"/>
      <c r="B368"/>
      <c r="C368"/>
    </row>
    <row r="369" spans="1:3" x14ac:dyDescent="0.2">
      <c r="A369"/>
      <c r="B369"/>
      <c r="C369"/>
    </row>
    <row r="370" spans="1:3" x14ac:dyDescent="0.2">
      <c r="A370"/>
      <c r="B370"/>
      <c r="C370"/>
    </row>
    <row r="371" spans="1:3" x14ac:dyDescent="0.2">
      <c r="A371"/>
      <c r="B371"/>
      <c r="C371"/>
    </row>
    <row r="372" spans="1:3" x14ac:dyDescent="0.2">
      <c r="A372"/>
      <c r="B372"/>
      <c r="C372"/>
    </row>
    <row r="373" spans="1:3" x14ac:dyDescent="0.2">
      <c r="A373"/>
      <c r="B373"/>
      <c r="C373"/>
    </row>
    <row r="374" spans="1:3" x14ac:dyDescent="0.2">
      <c r="A374"/>
      <c r="B374"/>
      <c r="C374"/>
    </row>
    <row r="375" spans="1:3" x14ac:dyDescent="0.2">
      <c r="A375"/>
      <c r="B375"/>
      <c r="C375"/>
    </row>
    <row r="376" spans="1:3" x14ac:dyDescent="0.2">
      <c r="A376"/>
      <c r="B376"/>
      <c r="C376"/>
    </row>
    <row r="377" spans="1:3" x14ac:dyDescent="0.2">
      <c r="A377"/>
      <c r="B377"/>
      <c r="C377"/>
    </row>
    <row r="378" spans="1:3" x14ac:dyDescent="0.2">
      <c r="A378"/>
      <c r="B378"/>
      <c r="C378"/>
    </row>
    <row r="379" spans="1:3" x14ac:dyDescent="0.2">
      <c r="A379"/>
      <c r="B379"/>
      <c r="C379"/>
    </row>
    <row r="380" spans="1:3" x14ac:dyDescent="0.2">
      <c r="A380"/>
      <c r="B380"/>
      <c r="C380"/>
    </row>
    <row r="381" spans="1:3" x14ac:dyDescent="0.2">
      <c r="A381"/>
      <c r="B381"/>
      <c r="C381"/>
    </row>
    <row r="382" spans="1:3" x14ac:dyDescent="0.2">
      <c r="A382"/>
      <c r="B382"/>
      <c r="C382"/>
    </row>
    <row r="383" spans="1:3" x14ac:dyDescent="0.2">
      <c r="A383"/>
      <c r="B383"/>
      <c r="C383"/>
    </row>
    <row r="384" spans="1:3" x14ac:dyDescent="0.2">
      <c r="A384"/>
      <c r="B384"/>
      <c r="C384"/>
    </row>
    <row r="385" spans="1:3" x14ac:dyDescent="0.2">
      <c r="A385"/>
      <c r="B385"/>
      <c r="C385"/>
    </row>
    <row r="386" spans="1:3" x14ac:dyDescent="0.2">
      <c r="A386"/>
      <c r="B386"/>
      <c r="C386"/>
    </row>
    <row r="387" spans="1:3" x14ac:dyDescent="0.2">
      <c r="A387"/>
      <c r="B387"/>
      <c r="C387"/>
    </row>
    <row r="388" spans="1:3" x14ac:dyDescent="0.2">
      <c r="A388"/>
      <c r="B388"/>
      <c r="C388"/>
    </row>
    <row r="389" spans="1:3" x14ac:dyDescent="0.2">
      <c r="A389"/>
      <c r="B389"/>
      <c r="C389"/>
    </row>
    <row r="390" spans="1:3" x14ac:dyDescent="0.2">
      <c r="A390"/>
      <c r="B390"/>
      <c r="C390"/>
    </row>
    <row r="391" spans="1:3" x14ac:dyDescent="0.2">
      <c r="A391"/>
      <c r="B391"/>
      <c r="C391"/>
    </row>
    <row r="392" spans="1:3" x14ac:dyDescent="0.2">
      <c r="A392"/>
      <c r="B392"/>
      <c r="C392"/>
    </row>
    <row r="393" spans="1:3" x14ac:dyDescent="0.2">
      <c r="A393"/>
      <c r="B393"/>
      <c r="C393"/>
    </row>
    <row r="394" spans="1:3" x14ac:dyDescent="0.2">
      <c r="A394"/>
      <c r="B394"/>
      <c r="C394"/>
    </row>
    <row r="395" spans="1:3" x14ac:dyDescent="0.2">
      <c r="A395"/>
      <c r="B395"/>
      <c r="C395"/>
    </row>
    <row r="396" spans="1:3" x14ac:dyDescent="0.2">
      <c r="A396"/>
      <c r="B396"/>
      <c r="C396"/>
    </row>
    <row r="397" spans="1:3" x14ac:dyDescent="0.2">
      <c r="A397"/>
      <c r="B397"/>
      <c r="C397"/>
    </row>
    <row r="398" spans="1:3" x14ac:dyDescent="0.2">
      <c r="A398"/>
      <c r="B398"/>
      <c r="C398"/>
    </row>
    <row r="399" spans="1:3" x14ac:dyDescent="0.2">
      <c r="A399"/>
      <c r="B399"/>
      <c r="C399"/>
    </row>
    <row r="400" spans="1:3" x14ac:dyDescent="0.2">
      <c r="A400"/>
      <c r="B400"/>
      <c r="C400"/>
    </row>
    <row r="401" spans="1:3" x14ac:dyDescent="0.2">
      <c r="A401"/>
      <c r="B401"/>
      <c r="C401"/>
    </row>
    <row r="402" spans="1:3" x14ac:dyDescent="0.2">
      <c r="A402"/>
      <c r="B402"/>
      <c r="C402"/>
    </row>
    <row r="403" spans="1:3" x14ac:dyDescent="0.2">
      <c r="A403"/>
      <c r="B403"/>
      <c r="C403"/>
    </row>
    <row r="404" spans="1:3" x14ac:dyDescent="0.2">
      <c r="A404"/>
      <c r="B404"/>
      <c r="C404"/>
    </row>
    <row r="405" spans="1:3" x14ac:dyDescent="0.2">
      <c r="A405"/>
      <c r="B405"/>
      <c r="C405"/>
    </row>
    <row r="406" spans="1:3" x14ac:dyDescent="0.2">
      <c r="A406"/>
      <c r="B406"/>
      <c r="C406"/>
    </row>
    <row r="407" spans="1:3" x14ac:dyDescent="0.2">
      <c r="A407"/>
      <c r="B407"/>
      <c r="C407"/>
    </row>
    <row r="408" spans="1:3" x14ac:dyDescent="0.2">
      <c r="A408"/>
      <c r="B408"/>
      <c r="C408"/>
    </row>
    <row r="409" spans="1:3" x14ac:dyDescent="0.2">
      <c r="A409"/>
      <c r="B409"/>
      <c r="C409"/>
    </row>
    <row r="410" spans="1:3" x14ac:dyDescent="0.2">
      <c r="A410"/>
      <c r="B410"/>
      <c r="C410"/>
    </row>
    <row r="411" spans="1:3" x14ac:dyDescent="0.2">
      <c r="A411"/>
      <c r="B411"/>
      <c r="C411"/>
    </row>
    <row r="412" spans="1:3" x14ac:dyDescent="0.2">
      <c r="A412"/>
      <c r="B412"/>
      <c r="C412"/>
    </row>
    <row r="413" spans="1:3" x14ac:dyDescent="0.2">
      <c r="A413"/>
      <c r="B413"/>
      <c r="C413"/>
    </row>
    <row r="414" spans="1:3" x14ac:dyDescent="0.2">
      <c r="A414"/>
      <c r="B414"/>
      <c r="C414"/>
    </row>
    <row r="415" spans="1:3" x14ac:dyDescent="0.2">
      <c r="A415"/>
      <c r="B415"/>
      <c r="C415"/>
    </row>
    <row r="416" spans="1:3" x14ac:dyDescent="0.2">
      <c r="A416"/>
      <c r="B416"/>
      <c r="C416"/>
    </row>
    <row r="417" spans="1:3" x14ac:dyDescent="0.2">
      <c r="A417"/>
      <c r="B417"/>
      <c r="C417"/>
    </row>
    <row r="418" spans="1:3" x14ac:dyDescent="0.2">
      <c r="A418"/>
      <c r="B418"/>
      <c r="C418"/>
    </row>
    <row r="419" spans="1:3" x14ac:dyDescent="0.2">
      <c r="A419"/>
      <c r="B419"/>
      <c r="C419"/>
    </row>
    <row r="420" spans="1:3" x14ac:dyDescent="0.2">
      <c r="A420"/>
      <c r="B420"/>
      <c r="C420"/>
    </row>
    <row r="421" spans="1:3" x14ac:dyDescent="0.2">
      <c r="A421"/>
      <c r="B421"/>
      <c r="C421"/>
    </row>
    <row r="422" spans="1:3" x14ac:dyDescent="0.2">
      <c r="A422"/>
      <c r="B422"/>
      <c r="C422"/>
    </row>
    <row r="423" spans="1:3" x14ac:dyDescent="0.2">
      <c r="A423"/>
      <c r="B423"/>
      <c r="C423"/>
    </row>
    <row r="424" spans="1:3" x14ac:dyDescent="0.2">
      <c r="A424"/>
      <c r="B424"/>
      <c r="C424"/>
    </row>
    <row r="425" spans="1:3" x14ac:dyDescent="0.2">
      <c r="A425"/>
      <c r="B425"/>
      <c r="C425"/>
    </row>
    <row r="426" spans="1:3" x14ac:dyDescent="0.2">
      <c r="A426"/>
      <c r="B426"/>
      <c r="C426"/>
    </row>
    <row r="427" spans="1:3" x14ac:dyDescent="0.2">
      <c r="A427"/>
      <c r="B427"/>
      <c r="C427"/>
    </row>
    <row r="428" spans="1:3" x14ac:dyDescent="0.2">
      <c r="A428"/>
      <c r="B428"/>
      <c r="C428"/>
    </row>
    <row r="429" spans="1:3" x14ac:dyDescent="0.2">
      <c r="A429"/>
      <c r="B429"/>
      <c r="C429"/>
    </row>
    <row r="430" spans="1:3" x14ac:dyDescent="0.2">
      <c r="A430"/>
      <c r="B430"/>
      <c r="C430"/>
    </row>
    <row r="431" spans="1:3" x14ac:dyDescent="0.2">
      <c r="A431"/>
      <c r="B431"/>
      <c r="C431"/>
    </row>
    <row r="432" spans="1:3" x14ac:dyDescent="0.2">
      <c r="A432"/>
      <c r="B432"/>
      <c r="C432"/>
    </row>
    <row r="433" spans="1:3" x14ac:dyDescent="0.2">
      <c r="A433"/>
      <c r="B433"/>
      <c r="C433"/>
    </row>
    <row r="434" spans="1:3" x14ac:dyDescent="0.2">
      <c r="A434"/>
      <c r="B434"/>
      <c r="C434"/>
    </row>
    <row r="435" spans="1:3" x14ac:dyDescent="0.2">
      <c r="A435"/>
      <c r="B435"/>
      <c r="C435"/>
    </row>
    <row r="436" spans="1:3" x14ac:dyDescent="0.2">
      <c r="A436"/>
      <c r="B436"/>
      <c r="C436"/>
    </row>
    <row r="437" spans="1:3" x14ac:dyDescent="0.2">
      <c r="A437"/>
      <c r="B437"/>
      <c r="C437"/>
    </row>
    <row r="438" spans="1:3" x14ac:dyDescent="0.2">
      <c r="A438"/>
      <c r="B438"/>
      <c r="C438"/>
    </row>
    <row r="439" spans="1:3" x14ac:dyDescent="0.2">
      <c r="A439"/>
      <c r="B439"/>
      <c r="C439"/>
    </row>
    <row r="440" spans="1:3" x14ac:dyDescent="0.2">
      <c r="A440"/>
      <c r="B440"/>
      <c r="C440"/>
    </row>
    <row r="441" spans="1:3" x14ac:dyDescent="0.2">
      <c r="A441"/>
      <c r="B441"/>
      <c r="C441"/>
    </row>
    <row r="442" spans="1:3" x14ac:dyDescent="0.2">
      <c r="A442"/>
      <c r="B442"/>
      <c r="C442"/>
    </row>
    <row r="443" spans="1:3" x14ac:dyDescent="0.2">
      <c r="A443"/>
      <c r="B443"/>
      <c r="C443"/>
    </row>
    <row r="444" spans="1:3" x14ac:dyDescent="0.2">
      <c r="A444"/>
      <c r="B444"/>
      <c r="C444"/>
    </row>
    <row r="445" spans="1:3" x14ac:dyDescent="0.2">
      <c r="A445"/>
      <c r="B445"/>
      <c r="C445"/>
    </row>
    <row r="446" spans="1:3" x14ac:dyDescent="0.2">
      <c r="A446"/>
      <c r="B446"/>
      <c r="C446"/>
    </row>
    <row r="447" spans="1:3" x14ac:dyDescent="0.2">
      <c r="A447"/>
      <c r="B447"/>
      <c r="C447"/>
    </row>
    <row r="448" spans="1:3" x14ac:dyDescent="0.2">
      <c r="A448"/>
      <c r="B448"/>
      <c r="C448"/>
    </row>
    <row r="449" spans="1:3" x14ac:dyDescent="0.2">
      <c r="A449"/>
      <c r="B449"/>
      <c r="C449"/>
    </row>
    <row r="450" spans="1:3" x14ac:dyDescent="0.2">
      <c r="A450"/>
      <c r="B450"/>
      <c r="C450"/>
    </row>
    <row r="451" spans="1:3" x14ac:dyDescent="0.2">
      <c r="A451"/>
      <c r="B451"/>
      <c r="C451"/>
    </row>
    <row r="452" spans="1:3" x14ac:dyDescent="0.2">
      <c r="A452"/>
      <c r="B452"/>
      <c r="C452"/>
    </row>
    <row r="453" spans="1:3" x14ac:dyDescent="0.2">
      <c r="A453"/>
      <c r="B453"/>
      <c r="C453"/>
    </row>
    <row r="454" spans="1:3" x14ac:dyDescent="0.2">
      <c r="A454"/>
      <c r="B454"/>
      <c r="C454"/>
    </row>
    <row r="455" spans="1:3" x14ac:dyDescent="0.2">
      <c r="A455"/>
      <c r="B455"/>
      <c r="C455"/>
    </row>
    <row r="456" spans="1:3" x14ac:dyDescent="0.2">
      <c r="A456"/>
      <c r="B456"/>
      <c r="C456"/>
    </row>
    <row r="457" spans="1:3" x14ac:dyDescent="0.2">
      <c r="A457"/>
      <c r="B457"/>
      <c r="C457"/>
    </row>
    <row r="458" spans="1:3" x14ac:dyDescent="0.2">
      <c r="A458"/>
      <c r="B458"/>
      <c r="C458"/>
    </row>
    <row r="459" spans="1:3" x14ac:dyDescent="0.2">
      <c r="A459"/>
      <c r="B459"/>
      <c r="C459"/>
    </row>
    <row r="460" spans="1:3" x14ac:dyDescent="0.2">
      <c r="A460"/>
      <c r="B460"/>
      <c r="C460"/>
    </row>
    <row r="461" spans="1:3" x14ac:dyDescent="0.2">
      <c r="A461"/>
      <c r="B461"/>
      <c r="C461"/>
    </row>
    <row r="462" spans="1:3" x14ac:dyDescent="0.2">
      <c r="A462"/>
      <c r="B462"/>
      <c r="C462"/>
    </row>
    <row r="463" spans="1:3" x14ac:dyDescent="0.2">
      <c r="A463"/>
      <c r="B463"/>
      <c r="C463"/>
    </row>
    <row r="464" spans="1:3" x14ac:dyDescent="0.2">
      <c r="A464"/>
      <c r="B464"/>
      <c r="C464"/>
    </row>
    <row r="465" spans="1:3" x14ac:dyDescent="0.2">
      <c r="A465"/>
      <c r="B465"/>
      <c r="C465"/>
    </row>
    <row r="466" spans="1:3" x14ac:dyDescent="0.2">
      <c r="A466"/>
      <c r="B466"/>
      <c r="C466"/>
    </row>
    <row r="467" spans="1:3" x14ac:dyDescent="0.2">
      <c r="A467"/>
      <c r="B467"/>
      <c r="C467"/>
    </row>
    <row r="468" spans="1:3" x14ac:dyDescent="0.2">
      <c r="A468"/>
      <c r="B468"/>
      <c r="C468"/>
    </row>
    <row r="469" spans="1:3" x14ac:dyDescent="0.2">
      <c r="A469"/>
      <c r="B469"/>
      <c r="C469"/>
    </row>
    <row r="470" spans="1:3" x14ac:dyDescent="0.2">
      <c r="A470"/>
      <c r="B470"/>
      <c r="C470"/>
    </row>
    <row r="471" spans="1:3" x14ac:dyDescent="0.2">
      <c r="A471"/>
      <c r="B471"/>
      <c r="C471"/>
    </row>
    <row r="472" spans="1:3" x14ac:dyDescent="0.2">
      <c r="A472"/>
      <c r="B472"/>
      <c r="C472"/>
    </row>
    <row r="473" spans="1:3" x14ac:dyDescent="0.2">
      <c r="A473"/>
      <c r="B473"/>
      <c r="C473"/>
    </row>
  </sheetData>
  <phoneticPr fontId="0" type="noConversion"/>
  <printOptions horizontalCentered="1"/>
  <pageMargins left="0.75" right="0.75" top="1" bottom="1" header="0.5" footer="0.5"/>
  <pageSetup orientation="landscape" r:id="rId2"/>
  <headerFooter alignWithMargins="0">
    <oddHeader>&amp;L&amp;F&amp;R&amp;A</oddHeader>
    <oddFoote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4"/>
  <dimension ref="A1:AX71"/>
  <sheetViews>
    <sheetView tabSelected="1" zoomScaleNormal="100" workbookViewId="0">
      <selection activeCell="T33" sqref="T33"/>
    </sheetView>
  </sheetViews>
  <sheetFormatPr baseColWidth="10" defaultColWidth="9.1640625" defaultRowHeight="15" x14ac:dyDescent="0.2"/>
  <cols>
    <col min="1" max="1" width="15.5" style="2" bestFit="1" customWidth="1"/>
    <col min="2" max="2" width="17.5" style="2" bestFit="1" customWidth="1"/>
    <col min="3" max="3" width="14.6640625" style="2" bestFit="1" customWidth="1"/>
    <col min="4" max="4" width="17.6640625" style="2" bestFit="1" customWidth="1"/>
    <col min="5" max="7" width="14.83203125" style="2" bestFit="1" customWidth="1"/>
    <col min="8" max="8" width="10.33203125" style="2" bestFit="1" customWidth="1"/>
    <col min="9" max="10" width="12.5" style="2" bestFit="1" customWidth="1"/>
    <col min="11" max="14" width="15.6640625" style="2" bestFit="1" customWidth="1"/>
    <col min="15" max="29" width="16.6640625" style="2" bestFit="1" customWidth="1"/>
    <col min="30" max="50" width="17.83203125" style="2" bestFit="1" customWidth="1"/>
    <col min="51" max="16384" width="9.1640625" style="2"/>
  </cols>
  <sheetData>
    <row r="1" spans="1:50" x14ac:dyDescent="0.2">
      <c r="A1" s="3" t="s">
        <v>944</v>
      </c>
    </row>
    <row r="2" spans="1:50" x14ac:dyDescent="0.2">
      <c r="A2" s="2" t="s">
        <v>945</v>
      </c>
    </row>
    <row r="3" spans="1:50" x14ac:dyDescent="0.2">
      <c r="A3"/>
      <c r="B3"/>
    </row>
    <row r="4" spans="1:50" ht="16" x14ac:dyDescent="0.2">
      <c r="A4"/>
      <c r="B4"/>
      <c r="H4" s="234"/>
    </row>
    <row r="5" spans="1:50" x14ac:dyDescent="0.2">
      <c r="A5"/>
      <c r="B5"/>
    </row>
    <row r="6" spans="1:50" x14ac:dyDescent="0.2">
      <c r="A6"/>
      <c r="B6"/>
    </row>
    <row r="7" spans="1:50" x14ac:dyDescent="0.2">
      <c r="A7"/>
      <c r="B7"/>
    </row>
    <row r="8" spans="1:50" x14ac:dyDescent="0.2">
      <c r="A8" s="206" t="s">
        <v>8</v>
      </c>
      <c r="B8" s="206" t="s">
        <v>0</v>
      </c>
      <c r="C8" s="207"/>
      <c r="D8" s="207"/>
      <c r="E8" s="20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row>
    <row r="9" spans="1:50" x14ac:dyDescent="0.2">
      <c r="A9" s="206" t="s">
        <v>1</v>
      </c>
      <c r="B9" s="205" t="s">
        <v>948</v>
      </c>
      <c r="C9" s="209" t="s">
        <v>949</v>
      </c>
      <c r="D9" s="209" t="s">
        <v>946</v>
      </c>
      <c r="E9" s="210" t="s">
        <v>947</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row>
    <row r="10" spans="1:50" x14ac:dyDescent="0.2">
      <c r="A10" s="205">
        <v>2020</v>
      </c>
      <c r="B10" s="211">
        <v>1</v>
      </c>
      <c r="C10" s="212">
        <v>1</v>
      </c>
      <c r="D10" s="212">
        <v>1</v>
      </c>
      <c r="E10" s="213">
        <v>1</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row>
    <row r="11" spans="1:50" x14ac:dyDescent="0.2">
      <c r="A11" s="215">
        <v>2021</v>
      </c>
      <c r="B11" s="216">
        <v>0.99599755000000001</v>
      </c>
      <c r="C11" s="88">
        <v>1.0091649300000001</v>
      </c>
      <c r="D11" s="88">
        <v>0.98736274000000002</v>
      </c>
      <c r="E11" s="217">
        <v>0.87648462999999999</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row>
    <row r="12" spans="1:50" x14ac:dyDescent="0.2">
      <c r="A12" s="215">
        <v>2022</v>
      </c>
      <c r="B12" s="216">
        <v>0.99208127999999995</v>
      </c>
      <c r="C12" s="88">
        <v>0.99479603999999999</v>
      </c>
      <c r="D12" s="88">
        <v>0.97692734000000003</v>
      </c>
      <c r="E12" s="217">
        <v>0.81995225000000005</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row>
    <row r="13" spans="1:50" x14ac:dyDescent="0.2">
      <c r="A13" s="215">
        <v>2023</v>
      </c>
      <c r="B13" s="216">
        <v>0.98891567999999996</v>
      </c>
      <c r="C13" s="88">
        <v>0.98634045999999997</v>
      </c>
      <c r="D13" s="88">
        <v>0.96806389000000004</v>
      </c>
      <c r="E13" s="217">
        <v>0.80307013000000005</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row>
    <row r="14" spans="1:50" x14ac:dyDescent="0.2">
      <c r="A14" s="215">
        <v>2024</v>
      </c>
      <c r="B14" s="216">
        <v>0.98679148999999999</v>
      </c>
      <c r="C14" s="88">
        <v>0.97275679999999998</v>
      </c>
      <c r="D14" s="88">
        <v>0.96188825</v>
      </c>
      <c r="E14" s="217">
        <v>0.78982346999999997</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row>
    <row r="15" spans="1:50" x14ac:dyDescent="0.2">
      <c r="A15" s="215">
        <v>2025</v>
      </c>
      <c r="B15" s="216">
        <v>0.98486483000000002</v>
      </c>
      <c r="C15" s="88">
        <v>0.97893178000000003</v>
      </c>
      <c r="D15" s="88">
        <v>0.95610033999999999</v>
      </c>
      <c r="E15" s="217">
        <v>0.78972036000000001</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row>
    <row r="16" spans="1:50" x14ac:dyDescent="0.2">
      <c r="A16" s="215">
        <v>2026</v>
      </c>
      <c r="B16" s="216">
        <v>0.98308735999999997</v>
      </c>
      <c r="C16" s="88">
        <v>1.0064977399999999</v>
      </c>
      <c r="D16" s="88">
        <v>0.95072537999999995</v>
      </c>
      <c r="E16" s="217">
        <v>0.86565924000000005</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row>
    <row r="17" spans="1:50" x14ac:dyDescent="0.2">
      <c r="A17" s="215">
        <v>2027</v>
      </c>
      <c r="B17" s="216">
        <v>0.98110240999999998</v>
      </c>
      <c r="C17" s="88">
        <v>1.0235670800000001</v>
      </c>
      <c r="D17" s="88">
        <v>0.94496751000000001</v>
      </c>
      <c r="E17" s="217">
        <v>0.90141784999999996</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row>
    <row r="18" spans="1:50" x14ac:dyDescent="0.2">
      <c r="A18" s="215">
        <v>2028</v>
      </c>
      <c r="B18" s="216">
        <v>0.97895038000000001</v>
      </c>
      <c r="C18" s="88">
        <v>1.02347827</v>
      </c>
      <c r="D18" s="88">
        <v>0.93891298999999995</v>
      </c>
      <c r="E18" s="217">
        <v>0.90078544999999999</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row>
    <row r="19" spans="1:50" x14ac:dyDescent="0.2">
      <c r="A19" s="215">
        <v>2029</v>
      </c>
      <c r="B19" s="216">
        <v>0.97653568000000002</v>
      </c>
      <c r="C19" s="88">
        <v>1.0224497299999999</v>
      </c>
      <c r="D19" s="88">
        <v>0.93220139000000002</v>
      </c>
      <c r="E19" s="217">
        <v>0.8984645</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row>
    <row r="20" spans="1:50" x14ac:dyDescent="0.2">
      <c r="A20" s="215">
        <v>2030</v>
      </c>
      <c r="B20" s="216">
        <v>0.97393118999999995</v>
      </c>
      <c r="C20" s="88">
        <v>1.0225478400000001</v>
      </c>
      <c r="D20" s="88">
        <v>0.92494178000000005</v>
      </c>
      <c r="E20" s="217">
        <v>0.90203619000000002</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row>
    <row r="21" spans="1:50" x14ac:dyDescent="0.2">
      <c r="A21" s="215">
        <v>2031</v>
      </c>
      <c r="B21" s="216">
        <v>0.97123020999999998</v>
      </c>
      <c r="C21" s="88">
        <v>1.0262849300000001</v>
      </c>
      <c r="D21" s="88">
        <v>0.91736883000000002</v>
      </c>
      <c r="E21" s="217">
        <v>0.90737224000000005</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row>
    <row r="22" spans="1:50" x14ac:dyDescent="0.2">
      <c r="A22" s="215">
        <v>2032</v>
      </c>
      <c r="B22" s="216">
        <v>0.96855491000000005</v>
      </c>
      <c r="C22" s="88">
        <v>1.02608871</v>
      </c>
      <c r="D22" s="88">
        <v>0.90978228999999999</v>
      </c>
      <c r="E22" s="217">
        <v>0.90660381000000001</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row>
    <row r="23" spans="1:50" x14ac:dyDescent="0.2">
      <c r="A23" s="215">
        <v>2033</v>
      </c>
      <c r="B23" s="216">
        <v>0.96599776000000004</v>
      </c>
      <c r="C23" s="88">
        <v>1.0257114199999999</v>
      </c>
      <c r="D23" s="88">
        <v>0.90252381999999998</v>
      </c>
      <c r="E23" s="217">
        <v>0.90579664999999998</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row>
    <row r="24" spans="1:50" x14ac:dyDescent="0.2">
      <c r="A24" s="215">
        <v>2034</v>
      </c>
      <c r="B24" s="216">
        <v>0.96350186999999998</v>
      </c>
      <c r="C24" s="88">
        <v>1.0251319400000001</v>
      </c>
      <c r="D24" s="88">
        <v>0.89537995999999997</v>
      </c>
      <c r="E24" s="217">
        <v>0.90469496999999999</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row>
    <row r="25" spans="1:50" x14ac:dyDescent="0.2">
      <c r="A25" s="215">
        <v>2035</v>
      </c>
      <c r="B25" s="216">
        <v>0.96109699999999998</v>
      </c>
      <c r="C25" s="88">
        <v>1.02485549</v>
      </c>
      <c r="D25" s="88">
        <v>0.88853638999999995</v>
      </c>
      <c r="E25" s="217">
        <v>0.90397775000000002</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row>
    <row r="26" spans="1:50" x14ac:dyDescent="0.2">
      <c r="A26" s="215">
        <v>2036</v>
      </c>
      <c r="B26" s="216">
        <v>0.95871580000000001</v>
      </c>
      <c r="C26" s="88">
        <v>1.02490652</v>
      </c>
      <c r="D26" s="88">
        <v>0.88179505000000002</v>
      </c>
      <c r="E26" s="217">
        <v>0.90331309999999998</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row>
    <row r="27" spans="1:50" x14ac:dyDescent="0.2">
      <c r="A27" s="215">
        <v>2037</v>
      </c>
      <c r="B27" s="216">
        <v>0.95627063999999995</v>
      </c>
      <c r="C27" s="88">
        <v>1.0203424699999999</v>
      </c>
      <c r="D27" s="88">
        <v>0.87492418000000005</v>
      </c>
      <c r="E27" s="217">
        <v>0.89597070000000001</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row>
    <row r="28" spans="1:50" x14ac:dyDescent="0.2">
      <c r="A28" s="215">
        <v>2038</v>
      </c>
      <c r="B28" s="216">
        <v>0.95384513999999998</v>
      </c>
      <c r="C28" s="88">
        <v>1.01810884</v>
      </c>
      <c r="D28" s="88">
        <v>0.86819369000000002</v>
      </c>
      <c r="E28" s="217">
        <v>0.89191960999999997</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row>
    <row r="29" spans="1:50" x14ac:dyDescent="0.2">
      <c r="A29" s="215">
        <v>2039</v>
      </c>
      <c r="B29" s="216">
        <v>0.95146567000000004</v>
      </c>
      <c r="C29" s="88">
        <v>1.0166677200000001</v>
      </c>
      <c r="D29" s="88">
        <v>0.86155146000000005</v>
      </c>
      <c r="E29" s="217">
        <v>0.88944060000000003</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row>
    <row r="30" spans="1:50" x14ac:dyDescent="0.2">
      <c r="A30" s="215">
        <v>2040</v>
      </c>
      <c r="B30" s="216">
        <v>0.94908744</v>
      </c>
      <c r="C30" s="88">
        <v>1.01559544</v>
      </c>
      <c r="D30" s="88">
        <v>0.85486048000000003</v>
      </c>
      <c r="E30" s="217">
        <v>0.88654155000000001</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row>
    <row r="31" spans="1:50" x14ac:dyDescent="0.2">
      <c r="A31" s="215">
        <v>2041</v>
      </c>
      <c r="B31" s="216">
        <v>0.94667440999999997</v>
      </c>
      <c r="C31" s="88">
        <v>1.0142746</v>
      </c>
      <c r="D31" s="88">
        <v>0.84807544999999995</v>
      </c>
      <c r="E31" s="217">
        <v>0.88320606999999995</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row>
    <row r="32" spans="1:50" x14ac:dyDescent="0.2">
      <c r="A32" s="215">
        <v>2042</v>
      </c>
      <c r="B32" s="216">
        <v>0.94425314999999999</v>
      </c>
      <c r="C32" s="88">
        <v>1.0125962500000001</v>
      </c>
      <c r="D32" s="88">
        <v>0.84126615999999999</v>
      </c>
      <c r="E32" s="217">
        <v>0.87969505999999997</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row>
    <row r="33" spans="1:50" x14ac:dyDescent="0.2">
      <c r="A33" s="215">
        <v>2043</v>
      </c>
      <c r="B33" s="216">
        <v>0.94185739999999996</v>
      </c>
      <c r="C33" s="88">
        <v>1.0131156400000001</v>
      </c>
      <c r="D33" s="88">
        <v>0.83452725000000005</v>
      </c>
      <c r="E33" s="217">
        <v>0.87922363999999997</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row>
    <row r="34" spans="1:50" x14ac:dyDescent="0.2">
      <c r="A34" s="215">
        <v>2044</v>
      </c>
      <c r="B34" s="216">
        <v>0.9394865</v>
      </c>
      <c r="C34" s="88">
        <v>1.0149912800000001</v>
      </c>
      <c r="D34" s="88">
        <v>0.82786369000000004</v>
      </c>
      <c r="E34" s="217">
        <v>0.88062823000000001</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row>
    <row r="35" spans="1:50" x14ac:dyDescent="0.2">
      <c r="A35" s="215">
        <v>2045</v>
      </c>
      <c r="B35" s="216">
        <v>0.93712324000000002</v>
      </c>
      <c r="C35" s="88">
        <v>1.01511514</v>
      </c>
      <c r="D35" s="88">
        <v>0.82123791999999995</v>
      </c>
      <c r="E35" s="217">
        <v>0.88004720000000003</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row>
    <row r="36" spans="1:50" x14ac:dyDescent="0.2">
      <c r="A36" s="215">
        <v>2046</v>
      </c>
      <c r="B36" s="216">
        <v>0.93474721999999999</v>
      </c>
      <c r="C36" s="88">
        <v>1.01473773</v>
      </c>
      <c r="D36" s="88">
        <v>0.81456947000000002</v>
      </c>
      <c r="E36" s="217">
        <v>0.87892729000000003</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row>
    <row r="37" spans="1:50" x14ac:dyDescent="0.2">
      <c r="A37" s="215">
        <v>2047</v>
      </c>
      <c r="B37" s="216">
        <v>0.93236523999999998</v>
      </c>
      <c r="C37" s="88">
        <v>1.01449609</v>
      </c>
      <c r="D37" s="88">
        <v>0.80787385</v>
      </c>
      <c r="E37" s="217">
        <v>0.87778341999999998</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row>
    <row r="38" spans="1:50" x14ac:dyDescent="0.2">
      <c r="A38" s="215">
        <v>2048</v>
      </c>
      <c r="B38" s="216">
        <v>0.92998731000000001</v>
      </c>
      <c r="C38" s="88">
        <v>1.01432455</v>
      </c>
      <c r="D38" s="88">
        <v>0.80120241999999997</v>
      </c>
      <c r="E38" s="217">
        <v>0.87696624000000001</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row>
    <row r="39" spans="1:50" x14ac:dyDescent="0.2">
      <c r="A39" s="215">
        <v>2049</v>
      </c>
      <c r="B39" s="216">
        <v>0.92760408000000005</v>
      </c>
      <c r="C39" s="88">
        <v>1.01418662</v>
      </c>
      <c r="D39" s="88">
        <v>0.79452223</v>
      </c>
      <c r="E39" s="217">
        <v>0.87601006000000003</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row>
    <row r="40" spans="1:50" x14ac:dyDescent="0.2">
      <c r="A40" s="214">
        <v>2050</v>
      </c>
      <c r="B40" s="218">
        <v>0.92522108999999997</v>
      </c>
      <c r="C40" s="219">
        <v>1.01396906</v>
      </c>
      <c r="D40" s="219">
        <v>0.78784167999999999</v>
      </c>
      <c r="E40" s="220">
        <v>0.87506300000000004</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row>
    <row r="41" spans="1:50"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row>
    <row r="42" spans="1:50"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row>
    <row r="43" spans="1:50"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row>
    <row r="44" spans="1:50"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row>
    <row r="45" spans="1:50"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row>
    <row r="46" spans="1:50"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row>
    <row r="47" spans="1:50"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row>
    <row r="48" spans="1:50"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row>
    <row r="49" spans="1:50"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row>
    <row r="50" spans="1:50"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row>
    <row r="51" spans="1:50"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row>
    <row r="52" spans="1:50"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row>
    <row r="53" spans="1:50"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row>
    <row r="54" spans="1:50"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row>
    <row r="55" spans="1:50"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row>
    <row r="56" spans="1:50"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row>
    <row r="57" spans="1:50"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row>
    <row r="58" spans="1:50"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row>
    <row r="59" spans="1:50"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row>
    <row r="60" spans="1:50"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row>
    <row r="61" spans="1:50"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row>
    <row r="62" spans="1:50"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row>
    <row r="63" spans="1:50"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row>
    <row r="64" spans="1:50"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row>
    <row r="65" spans="1:50"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row>
    <row r="66" spans="1:50"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row>
    <row r="67" spans="1:50"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row>
    <row r="68" spans="1:50"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row>
    <row r="69" spans="1:50"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row>
    <row r="70" spans="1:50"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row>
    <row r="71" spans="1:50"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row>
  </sheetData>
  <pageMargins left="0.75" right="0.75" top="1" bottom="1" header="0.5" footer="0.5"/>
  <pageSetup orientation="landscape" r:id="rId2"/>
  <headerFooter alignWithMargins="0">
    <oddHeader>&amp;L&amp;F&amp;R&amp;A</oddHeader>
    <oddFooter>Page &amp;P of &amp;N</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U8947"/>
  <sheetViews>
    <sheetView workbookViewId="0">
      <selection activeCell="N13" sqref="N13"/>
    </sheetView>
  </sheetViews>
  <sheetFormatPr baseColWidth="10" defaultColWidth="9.1640625" defaultRowHeight="15" x14ac:dyDescent="0.2"/>
  <cols>
    <col min="1" max="1" width="8.33203125" style="2" bestFit="1" customWidth="1"/>
    <col min="2" max="21" width="17.33203125" style="2" bestFit="1" customWidth="1"/>
    <col min="22" max="16384" width="9.1640625" style="2"/>
  </cols>
  <sheetData>
    <row r="1" spans="1:21" x14ac:dyDescent="0.2">
      <c r="A1" s="3" t="s">
        <v>245</v>
      </c>
    </row>
    <row r="5" spans="1:21" x14ac:dyDescent="0.2">
      <c r="A5"/>
      <c r="B5"/>
    </row>
    <row r="6" spans="1:21" x14ac:dyDescent="0.2">
      <c r="A6" s="221" t="s">
        <v>6</v>
      </c>
      <c r="B6" s="222" t="s">
        <v>3</v>
      </c>
    </row>
    <row r="7" spans="1:21" x14ac:dyDescent="0.2">
      <c r="A7" s="221" t="s">
        <v>0</v>
      </c>
      <c r="B7" s="222" t="s">
        <v>87</v>
      </c>
    </row>
    <row r="8" spans="1:21" x14ac:dyDescent="0.2">
      <c r="A8" s="221" t="s">
        <v>5</v>
      </c>
      <c r="B8" s="222" t="s">
        <v>3</v>
      </c>
    </row>
    <row r="10" spans="1:21" x14ac:dyDescent="0.2">
      <c r="A10" s="205"/>
      <c r="B10" s="206" t="s">
        <v>63</v>
      </c>
      <c r="C10" s="229" t="s">
        <v>2</v>
      </c>
      <c r="D10" s="207"/>
      <c r="E10" s="207"/>
      <c r="F10" s="207"/>
      <c r="G10" s="207"/>
      <c r="H10" s="207"/>
      <c r="I10" s="207"/>
      <c r="J10" s="207"/>
      <c r="K10" s="207"/>
      <c r="L10" s="207"/>
      <c r="M10" s="207"/>
      <c r="N10" s="207"/>
      <c r="O10" s="207"/>
      <c r="P10" s="207"/>
      <c r="Q10" s="207"/>
      <c r="R10" s="207"/>
      <c r="S10" s="207"/>
      <c r="T10" s="207"/>
      <c r="U10" s="208"/>
    </row>
    <row r="11" spans="1:21" x14ac:dyDescent="0.2">
      <c r="A11" s="230"/>
      <c r="B11" s="205" t="s">
        <v>119</v>
      </c>
      <c r="C11" s="207"/>
      <c r="D11" s="207"/>
      <c r="E11" s="207"/>
      <c r="F11" s="207"/>
      <c r="G11" s="207"/>
      <c r="H11" s="207"/>
      <c r="I11" s="207"/>
      <c r="J11" s="207"/>
      <c r="K11" s="207"/>
      <c r="L11" s="205" t="s">
        <v>118</v>
      </c>
      <c r="M11" s="207"/>
      <c r="N11" s="207"/>
      <c r="O11" s="207"/>
      <c r="P11" s="207"/>
      <c r="Q11" s="207"/>
      <c r="R11" s="207"/>
      <c r="S11" s="207"/>
      <c r="T11" s="207"/>
      <c r="U11" s="208"/>
    </row>
    <row r="12" spans="1:21" x14ac:dyDescent="0.2">
      <c r="A12" s="206" t="s">
        <v>1</v>
      </c>
      <c r="B12" s="205" t="s">
        <v>140</v>
      </c>
      <c r="C12" s="209" t="s">
        <v>141</v>
      </c>
      <c r="D12" s="209" t="s">
        <v>145</v>
      </c>
      <c r="E12" s="209" t="s">
        <v>146</v>
      </c>
      <c r="F12" s="209" t="s">
        <v>150</v>
      </c>
      <c r="G12" s="209" t="s">
        <v>151</v>
      </c>
      <c r="H12" s="209" t="s">
        <v>155</v>
      </c>
      <c r="I12" s="209" t="s">
        <v>156</v>
      </c>
      <c r="J12" s="209" t="s">
        <v>157</v>
      </c>
      <c r="K12" s="209" t="s">
        <v>163</v>
      </c>
      <c r="L12" s="205" t="s">
        <v>140</v>
      </c>
      <c r="M12" s="209" t="s">
        <v>141</v>
      </c>
      <c r="N12" s="209" t="s">
        <v>145</v>
      </c>
      <c r="O12" s="209" t="s">
        <v>146</v>
      </c>
      <c r="P12" s="209" t="s">
        <v>150</v>
      </c>
      <c r="Q12" s="209" t="s">
        <v>151</v>
      </c>
      <c r="R12" s="209" t="s">
        <v>155</v>
      </c>
      <c r="S12" s="209" t="s">
        <v>156</v>
      </c>
      <c r="T12" s="209" t="s">
        <v>157</v>
      </c>
      <c r="U12" s="210" t="s">
        <v>163</v>
      </c>
    </row>
    <row r="13" spans="1:21" x14ac:dyDescent="0.2">
      <c r="A13" s="205">
        <v>2021</v>
      </c>
      <c r="B13" s="223">
        <v>0.83100370370370324</v>
      </c>
      <c r="C13" s="231">
        <v>0.84204444444444471</v>
      </c>
      <c r="D13" s="231">
        <v>8.003488888888894</v>
      </c>
      <c r="E13" s="231">
        <v>0.98110740740740776</v>
      </c>
      <c r="F13" s="231">
        <v>3.1136851851851866</v>
      </c>
      <c r="G13" s="231">
        <v>0.80365555555555512</v>
      </c>
      <c r="H13" s="231">
        <v>0.80393703703703701</v>
      </c>
      <c r="I13" s="231">
        <v>1.3</v>
      </c>
      <c r="J13" s="231">
        <v>0.8234037037037043</v>
      </c>
      <c r="K13" s="231">
        <v>0.63354074074074063</v>
      </c>
      <c r="L13" s="223">
        <v>0.59266666666666667</v>
      </c>
      <c r="M13" s="231">
        <v>0.63865555555555542</v>
      </c>
      <c r="N13" s="231">
        <v>8.9736074074074033</v>
      </c>
      <c r="O13" s="231">
        <v>0.99715185185185173</v>
      </c>
      <c r="P13" s="231">
        <v>2.5013851851851845</v>
      </c>
      <c r="Q13" s="231">
        <v>0.81260370370370361</v>
      </c>
      <c r="R13" s="231">
        <v>0.87658888888888875</v>
      </c>
      <c r="S13" s="231">
        <v>0.96296296296296324</v>
      </c>
      <c r="T13" s="231">
        <v>0.8430222222222219</v>
      </c>
      <c r="U13" s="224">
        <v>0.58282222222222246</v>
      </c>
    </row>
    <row r="14" spans="1:21" x14ac:dyDescent="0.2">
      <c r="A14" s="215">
        <v>2022</v>
      </c>
      <c r="B14" s="225">
        <v>0.83172592592592554</v>
      </c>
      <c r="C14" s="232">
        <v>0.84278148148148158</v>
      </c>
      <c r="D14" s="232">
        <v>8.1258407407407365</v>
      </c>
      <c r="E14" s="232">
        <v>0.98223703703703724</v>
      </c>
      <c r="F14" s="232">
        <v>3.1284000000000014</v>
      </c>
      <c r="G14" s="232">
        <v>0.80794074074074007</v>
      </c>
      <c r="H14" s="232">
        <v>0.80845555555555582</v>
      </c>
      <c r="I14" s="232">
        <v>1.3</v>
      </c>
      <c r="J14" s="232">
        <v>0.82729629629629597</v>
      </c>
      <c r="K14" s="232">
        <v>0.63733703703703681</v>
      </c>
      <c r="L14" s="225">
        <v>0.5901444444444448</v>
      </c>
      <c r="M14" s="232">
        <v>0.6383629629629628</v>
      </c>
      <c r="N14" s="232">
        <v>9.0035296296296323</v>
      </c>
      <c r="O14" s="232">
        <v>0.99688518518518532</v>
      </c>
      <c r="P14" s="232">
        <v>2.5100444444444454</v>
      </c>
      <c r="Q14" s="232">
        <v>0.8175481481481488</v>
      </c>
      <c r="R14" s="232">
        <v>0.8822185185185174</v>
      </c>
      <c r="S14" s="232">
        <v>0.96296296296296324</v>
      </c>
      <c r="T14" s="232">
        <v>0.84745555555555541</v>
      </c>
      <c r="U14" s="226">
        <v>0.58280000000000032</v>
      </c>
    </row>
    <row r="15" spans="1:21" x14ac:dyDescent="0.2">
      <c r="A15" s="215">
        <v>2023</v>
      </c>
      <c r="B15" s="225">
        <v>0.83228518518518491</v>
      </c>
      <c r="C15" s="232">
        <v>0.84331851851851858</v>
      </c>
      <c r="D15" s="232">
        <v>8.2612148148148137</v>
      </c>
      <c r="E15" s="232">
        <v>0.98339629629629643</v>
      </c>
      <c r="F15" s="232">
        <v>3.1444925925925924</v>
      </c>
      <c r="G15" s="232">
        <v>0.81227037037037064</v>
      </c>
      <c r="H15" s="232">
        <v>0.81305925925925948</v>
      </c>
      <c r="I15" s="232">
        <v>1.3</v>
      </c>
      <c r="J15" s="232">
        <v>0.83107407407407319</v>
      </c>
      <c r="K15" s="232">
        <v>0.64108148148148136</v>
      </c>
      <c r="L15" s="225">
        <v>0.59385185185185208</v>
      </c>
      <c r="M15" s="232">
        <v>0.63929999999999976</v>
      </c>
      <c r="N15" s="232">
        <v>9.462655555555548</v>
      </c>
      <c r="O15" s="232">
        <v>0.99801481481481469</v>
      </c>
      <c r="P15" s="232">
        <v>2.5187555555555567</v>
      </c>
      <c r="Q15" s="232">
        <v>0.81989999999999974</v>
      </c>
      <c r="R15" s="232">
        <v>0.88624074074074111</v>
      </c>
      <c r="S15" s="232">
        <v>0.96296296296296324</v>
      </c>
      <c r="T15" s="232">
        <v>0.84747037037037032</v>
      </c>
      <c r="U15" s="226">
        <v>0.58338888888888918</v>
      </c>
    </row>
    <row r="16" spans="1:21" x14ac:dyDescent="0.2">
      <c r="A16" s="215">
        <v>2024</v>
      </c>
      <c r="B16" s="225">
        <v>0.83286296296296281</v>
      </c>
      <c r="C16" s="232">
        <v>0.84386296296296337</v>
      </c>
      <c r="D16" s="232">
        <v>8.3852074074074086</v>
      </c>
      <c r="E16" s="232">
        <v>0.98448888888888886</v>
      </c>
      <c r="F16" s="232">
        <v>3.1600814814814839</v>
      </c>
      <c r="G16" s="232">
        <v>0.81660000000000033</v>
      </c>
      <c r="H16" s="232">
        <v>0.81767777777777872</v>
      </c>
      <c r="I16" s="232">
        <v>1.3</v>
      </c>
      <c r="J16" s="232">
        <v>0.83484814814814901</v>
      </c>
      <c r="K16" s="232">
        <v>0.64489999999999992</v>
      </c>
      <c r="L16" s="225">
        <v>0.59451111111111132</v>
      </c>
      <c r="M16" s="232">
        <v>0.63951851851851882</v>
      </c>
      <c r="N16" s="232">
        <v>9.45361851851853</v>
      </c>
      <c r="O16" s="232">
        <v>0.99751111111111113</v>
      </c>
      <c r="P16" s="232">
        <v>2.5184592592592598</v>
      </c>
      <c r="Q16" s="232">
        <v>0.82015185185185202</v>
      </c>
      <c r="R16" s="232">
        <v>0.88636296296296235</v>
      </c>
      <c r="S16" s="232">
        <v>0.96296296296296324</v>
      </c>
      <c r="T16" s="232">
        <v>0.84747777777777733</v>
      </c>
      <c r="U16" s="226">
        <v>0.58365185185185209</v>
      </c>
    </row>
    <row r="17" spans="1:21" x14ac:dyDescent="0.2">
      <c r="A17" s="215">
        <v>2025</v>
      </c>
      <c r="B17" s="225">
        <v>0.83879999999999988</v>
      </c>
      <c r="C17" s="232">
        <v>0.85148888888888874</v>
      </c>
      <c r="D17" s="232">
        <v>8.5539222222222246</v>
      </c>
      <c r="E17" s="232">
        <v>0.98554444444444445</v>
      </c>
      <c r="F17" s="232">
        <v>3.2874407407407413</v>
      </c>
      <c r="G17" s="232">
        <v>0.8286481481481478</v>
      </c>
      <c r="H17" s="232">
        <v>0.82239629629629529</v>
      </c>
      <c r="I17" s="232">
        <v>1.3</v>
      </c>
      <c r="J17" s="232">
        <v>0.84341851851851757</v>
      </c>
      <c r="K17" s="232">
        <v>0.67143703703703728</v>
      </c>
      <c r="L17" s="225">
        <v>0.84515555555555522</v>
      </c>
      <c r="M17" s="232">
        <v>0.86412962962962947</v>
      </c>
      <c r="N17" s="232">
        <v>9.8613851851851866</v>
      </c>
      <c r="O17" s="232">
        <v>0.99736666666666673</v>
      </c>
      <c r="P17" s="232">
        <v>3.5470074074074081</v>
      </c>
      <c r="Q17" s="232">
        <v>0.88758148148148119</v>
      </c>
      <c r="R17" s="232">
        <v>0.8859555555555555</v>
      </c>
      <c r="S17" s="232">
        <v>1.3</v>
      </c>
      <c r="T17" s="232">
        <v>0.91315185185185099</v>
      </c>
      <c r="U17" s="226">
        <v>0.74514444444444472</v>
      </c>
    </row>
    <row r="18" spans="1:21" x14ac:dyDescent="0.2">
      <c r="A18" s="215">
        <v>2026</v>
      </c>
      <c r="B18" s="225">
        <v>0.83836296296296275</v>
      </c>
      <c r="C18" s="232">
        <v>0.85168148148148193</v>
      </c>
      <c r="D18" s="232">
        <v>8.6721925925925927</v>
      </c>
      <c r="E18" s="232">
        <v>0.98656666666666637</v>
      </c>
      <c r="F18" s="232">
        <v>3.2762407407407359</v>
      </c>
      <c r="G18" s="232">
        <v>0.83139629629629519</v>
      </c>
      <c r="H18" s="232">
        <v>0.82668888888888914</v>
      </c>
      <c r="I18" s="232">
        <v>1.3</v>
      </c>
      <c r="J18" s="232">
        <v>0.84644444444444411</v>
      </c>
      <c r="K18" s="232">
        <v>0.67322592592592567</v>
      </c>
      <c r="L18" s="225">
        <v>0.84304814814814832</v>
      </c>
      <c r="M18" s="232">
        <v>0.86345555555555531</v>
      </c>
      <c r="N18" s="232">
        <v>9.8012407407407451</v>
      </c>
      <c r="O18" s="232">
        <v>0.99741481481481475</v>
      </c>
      <c r="P18" s="232">
        <v>3.4417370370370346</v>
      </c>
      <c r="Q18" s="232">
        <v>0.87757407407407373</v>
      </c>
      <c r="R18" s="232">
        <v>0.878033333333333</v>
      </c>
      <c r="S18" s="232">
        <v>1.3</v>
      </c>
      <c r="T18" s="232">
        <v>0.90947407407407455</v>
      </c>
      <c r="U18" s="226">
        <v>0.73541481481481485</v>
      </c>
    </row>
    <row r="19" spans="1:21" x14ac:dyDescent="0.2">
      <c r="A19" s="215">
        <v>2027</v>
      </c>
      <c r="B19" s="225">
        <v>0.83815925925925894</v>
      </c>
      <c r="C19" s="232">
        <v>0.85198518518518473</v>
      </c>
      <c r="D19" s="232">
        <v>8.7928185185185299</v>
      </c>
      <c r="E19" s="232">
        <v>0.98762592592592613</v>
      </c>
      <c r="F19" s="232">
        <v>3.2778518518518514</v>
      </c>
      <c r="G19" s="232">
        <v>0.83468518518518531</v>
      </c>
      <c r="H19" s="232">
        <v>0.83084814814814856</v>
      </c>
      <c r="I19" s="232">
        <v>1.3</v>
      </c>
      <c r="J19" s="232">
        <v>0.84923333333333295</v>
      </c>
      <c r="K19" s="232">
        <v>0.67597407407407439</v>
      </c>
      <c r="L19" s="225">
        <v>0.84188518518518507</v>
      </c>
      <c r="M19" s="232">
        <v>0.86306666666666665</v>
      </c>
      <c r="N19" s="232">
        <v>9.7834555555555518</v>
      </c>
      <c r="O19" s="232">
        <v>0.99804814814814824</v>
      </c>
      <c r="P19" s="232">
        <v>3.4288296296296306</v>
      </c>
      <c r="Q19" s="232">
        <v>0.87426666666666653</v>
      </c>
      <c r="R19" s="232">
        <v>0.87539629629629678</v>
      </c>
      <c r="S19" s="232">
        <v>1.3</v>
      </c>
      <c r="T19" s="232">
        <v>0.9074703703703707</v>
      </c>
      <c r="U19" s="226">
        <v>0.73505185185185173</v>
      </c>
    </row>
    <row r="20" spans="1:21" x14ac:dyDescent="0.2">
      <c r="A20" s="215">
        <v>2028</v>
      </c>
      <c r="B20" s="225">
        <v>0.83831111111111123</v>
      </c>
      <c r="C20" s="232">
        <v>0.85243333333333338</v>
      </c>
      <c r="D20" s="232">
        <v>8.9179888888888872</v>
      </c>
      <c r="E20" s="232">
        <v>0.98866296296296297</v>
      </c>
      <c r="F20" s="232">
        <v>3.2858074074074057</v>
      </c>
      <c r="G20" s="232">
        <v>0.83829259259259337</v>
      </c>
      <c r="H20" s="232">
        <v>0.8350148148148151</v>
      </c>
      <c r="I20" s="232">
        <v>1.3</v>
      </c>
      <c r="J20" s="232">
        <v>0.85228148148148231</v>
      </c>
      <c r="K20" s="232">
        <v>0.67898518518518558</v>
      </c>
      <c r="L20" s="225">
        <v>0.84184814814814801</v>
      </c>
      <c r="M20" s="232">
        <v>0.86306666666666609</v>
      </c>
      <c r="N20" s="232">
        <v>9.7864666666666693</v>
      </c>
      <c r="O20" s="232">
        <v>0.99807777777777773</v>
      </c>
      <c r="P20" s="232">
        <v>3.4317518518518493</v>
      </c>
      <c r="Q20" s="232">
        <v>0.87426296296296258</v>
      </c>
      <c r="R20" s="232">
        <v>0.87568888888888863</v>
      </c>
      <c r="S20" s="232">
        <v>1.3</v>
      </c>
      <c r="T20" s="232">
        <v>0.907622222222223</v>
      </c>
      <c r="U20" s="226">
        <v>0.73509629629629614</v>
      </c>
    </row>
    <row r="21" spans="1:21" x14ac:dyDescent="0.2">
      <c r="A21" s="215">
        <v>2029</v>
      </c>
      <c r="B21" s="225">
        <v>0.83858148148148115</v>
      </c>
      <c r="C21" s="232">
        <v>0.85293703703703705</v>
      </c>
      <c r="D21" s="232">
        <v>9.0343629629629589</v>
      </c>
      <c r="E21" s="232">
        <v>0.98966296296296297</v>
      </c>
      <c r="F21" s="232">
        <v>3.2962518518518529</v>
      </c>
      <c r="G21" s="232">
        <v>0.84790370370370438</v>
      </c>
      <c r="H21" s="232">
        <v>0.84354814814814805</v>
      </c>
      <c r="I21" s="232">
        <v>1.3</v>
      </c>
      <c r="J21" s="232">
        <v>0.85544074074074028</v>
      </c>
      <c r="K21" s="232">
        <v>0.68210370370370388</v>
      </c>
      <c r="L21" s="225">
        <v>0.84182962962962926</v>
      </c>
      <c r="M21" s="232">
        <v>0.86305925925925886</v>
      </c>
      <c r="N21" s="232">
        <v>9.7842333333333364</v>
      </c>
      <c r="O21" s="232">
        <v>0.99807407407407411</v>
      </c>
      <c r="P21" s="232">
        <v>3.4349962962962985</v>
      </c>
      <c r="Q21" s="232">
        <v>0.94629999999999959</v>
      </c>
      <c r="R21" s="232">
        <v>0.9443666666666658</v>
      </c>
      <c r="S21" s="232">
        <v>1.3</v>
      </c>
      <c r="T21" s="232">
        <v>0.90781111111111079</v>
      </c>
      <c r="U21" s="226">
        <v>0.73513333333333342</v>
      </c>
    </row>
    <row r="22" spans="1:21" x14ac:dyDescent="0.2">
      <c r="A22" s="215">
        <v>2030</v>
      </c>
      <c r="B22" s="225">
        <v>0.83891111111111116</v>
      </c>
      <c r="C22" s="232">
        <v>0.85347777777777811</v>
      </c>
      <c r="D22" s="232">
        <v>9.1423666666666712</v>
      </c>
      <c r="E22" s="232">
        <v>0.99063703703703687</v>
      </c>
      <c r="F22" s="232">
        <v>3.308059259259259</v>
      </c>
      <c r="G22" s="232">
        <v>0.85742592592592515</v>
      </c>
      <c r="H22" s="232">
        <v>0.85276666666666667</v>
      </c>
      <c r="I22" s="232">
        <v>1.3</v>
      </c>
      <c r="J22" s="232">
        <v>0.85867037037037008</v>
      </c>
      <c r="K22" s="232">
        <v>0.68524814814814783</v>
      </c>
      <c r="L22" s="225">
        <v>0.84185555555555525</v>
      </c>
      <c r="M22" s="232">
        <v>0.86306666666666665</v>
      </c>
      <c r="N22" s="232">
        <v>9.7913481481481472</v>
      </c>
      <c r="O22" s="232">
        <v>0.99806666666666666</v>
      </c>
      <c r="P22" s="232">
        <v>3.4398629629629647</v>
      </c>
      <c r="Q22" s="232">
        <v>0.95994444444444438</v>
      </c>
      <c r="R22" s="232">
        <v>0.95979999999999999</v>
      </c>
      <c r="S22" s="232">
        <v>1.3</v>
      </c>
      <c r="T22" s="232">
        <v>0.90816296296296228</v>
      </c>
      <c r="U22" s="226">
        <v>0.73525555555555522</v>
      </c>
    </row>
    <row r="23" spans="1:21" x14ac:dyDescent="0.2">
      <c r="A23" s="215">
        <v>2031</v>
      </c>
      <c r="B23" s="225">
        <v>0.83927037037037044</v>
      </c>
      <c r="C23" s="232">
        <v>0.85404074074074099</v>
      </c>
      <c r="D23" s="232">
        <v>9.2419370370370331</v>
      </c>
      <c r="E23" s="232">
        <v>0.99161481481481484</v>
      </c>
      <c r="F23" s="232">
        <v>3.3207444444444434</v>
      </c>
      <c r="G23" s="232">
        <v>0.86677037037037019</v>
      </c>
      <c r="H23" s="232">
        <v>0.8620925925925923</v>
      </c>
      <c r="I23" s="232">
        <v>1.3</v>
      </c>
      <c r="J23" s="232">
        <v>0.86188888888888815</v>
      </c>
      <c r="K23" s="232">
        <v>0.68836666666666657</v>
      </c>
      <c r="L23" s="225">
        <v>0.84195925925925952</v>
      </c>
      <c r="M23" s="232">
        <v>0.86310740740740755</v>
      </c>
      <c r="N23" s="232">
        <v>9.7937148148148214</v>
      </c>
      <c r="O23" s="232">
        <v>0.9980703703703705</v>
      </c>
      <c r="P23" s="232">
        <v>3.443755555555553</v>
      </c>
      <c r="Q23" s="232">
        <v>0.95994814814814833</v>
      </c>
      <c r="R23" s="232">
        <v>0.95981111111111117</v>
      </c>
      <c r="S23" s="232">
        <v>1.3</v>
      </c>
      <c r="T23" s="232">
        <v>0.90828888888888892</v>
      </c>
      <c r="U23" s="226">
        <v>0.73525185185185149</v>
      </c>
    </row>
    <row r="24" spans="1:21" x14ac:dyDescent="0.2">
      <c r="A24" s="215">
        <v>2032</v>
      </c>
      <c r="B24" s="225">
        <v>0.83963333333333301</v>
      </c>
      <c r="C24" s="232">
        <v>0.85465185185185255</v>
      </c>
      <c r="D24" s="232">
        <v>9.3328814814814898</v>
      </c>
      <c r="E24" s="232">
        <v>0.99252222222222231</v>
      </c>
      <c r="F24" s="232">
        <v>3.3333333333333286</v>
      </c>
      <c r="G24" s="232">
        <v>0.87544444444444458</v>
      </c>
      <c r="H24" s="232">
        <v>0.87090370370370407</v>
      </c>
      <c r="I24" s="232">
        <v>1.3</v>
      </c>
      <c r="J24" s="232">
        <v>0.86508888888888813</v>
      </c>
      <c r="K24" s="232">
        <v>0.6915</v>
      </c>
      <c r="L24" s="225">
        <v>0.84204074074074053</v>
      </c>
      <c r="M24" s="232">
        <v>0.86312962962963002</v>
      </c>
      <c r="N24" s="232">
        <v>9.7907999999999973</v>
      </c>
      <c r="O24" s="232">
        <v>0.9981000000000001</v>
      </c>
      <c r="P24" s="232">
        <v>3.4470888888888886</v>
      </c>
      <c r="Q24" s="232">
        <v>0.95994814814814899</v>
      </c>
      <c r="R24" s="232">
        <v>0.95984444444444439</v>
      </c>
      <c r="S24" s="232">
        <v>1.3</v>
      </c>
      <c r="T24" s="232">
        <v>0.90845925925925897</v>
      </c>
      <c r="U24" s="226">
        <v>0.73531111111111092</v>
      </c>
    </row>
    <row r="25" spans="1:21" x14ac:dyDescent="0.2">
      <c r="A25" s="215">
        <v>2033</v>
      </c>
      <c r="B25" s="225">
        <v>0.83997037037037037</v>
      </c>
      <c r="C25" s="232">
        <v>0.85525925925925972</v>
      </c>
      <c r="D25" s="232">
        <v>9.414892592592583</v>
      </c>
      <c r="E25" s="232">
        <v>0.993362962962963</v>
      </c>
      <c r="F25" s="232">
        <v>3.3456703703703687</v>
      </c>
      <c r="G25" s="232">
        <v>0.88351851851851848</v>
      </c>
      <c r="H25" s="232">
        <v>0.8792629629629638</v>
      </c>
      <c r="I25" s="232">
        <v>1.3</v>
      </c>
      <c r="J25" s="232">
        <v>0.86828888888888811</v>
      </c>
      <c r="K25" s="232">
        <v>0.69463333333333366</v>
      </c>
      <c r="L25" s="225">
        <v>0.84203703703703714</v>
      </c>
      <c r="M25" s="232">
        <v>0.86314074074074165</v>
      </c>
      <c r="N25" s="232">
        <v>9.7893777777777817</v>
      </c>
      <c r="O25" s="232">
        <v>0.99813703703703704</v>
      </c>
      <c r="P25" s="232">
        <v>3.4504777777777722</v>
      </c>
      <c r="Q25" s="232">
        <v>0.95997407407407442</v>
      </c>
      <c r="R25" s="232">
        <v>0.95989259259259263</v>
      </c>
      <c r="S25" s="232">
        <v>1.3</v>
      </c>
      <c r="T25" s="232">
        <v>0.90865555555555511</v>
      </c>
      <c r="U25" s="226">
        <v>0.73542222222222209</v>
      </c>
    </row>
    <row r="26" spans="1:21" x14ac:dyDescent="0.2">
      <c r="A26" s="215">
        <v>2034</v>
      </c>
      <c r="B26" s="225">
        <v>0.84028888888888842</v>
      </c>
      <c r="C26" s="232">
        <v>0.85585925925925987</v>
      </c>
      <c r="D26" s="232">
        <v>9.4883666666666695</v>
      </c>
      <c r="E26" s="232">
        <v>0.99412962962962959</v>
      </c>
      <c r="F26" s="232">
        <v>3.3576925925925907</v>
      </c>
      <c r="G26" s="232">
        <v>0.89097777777777765</v>
      </c>
      <c r="H26" s="232">
        <v>0.88707777777777796</v>
      </c>
      <c r="I26" s="232">
        <v>1.3</v>
      </c>
      <c r="J26" s="232">
        <v>0.87142592592592627</v>
      </c>
      <c r="K26" s="232">
        <v>0.6977185185185184</v>
      </c>
      <c r="L26" s="225">
        <v>0.84204444444444437</v>
      </c>
      <c r="M26" s="232">
        <v>0.86314074074074132</v>
      </c>
      <c r="N26" s="232">
        <v>9.7866296296296316</v>
      </c>
      <c r="O26" s="232">
        <v>0.99818518518518518</v>
      </c>
      <c r="P26" s="232">
        <v>3.453837037037037</v>
      </c>
      <c r="Q26" s="232">
        <v>0.96000370370370403</v>
      </c>
      <c r="R26" s="232">
        <v>0.9599259259259264</v>
      </c>
      <c r="S26" s="232">
        <v>1.3</v>
      </c>
      <c r="T26" s="232">
        <v>0.90881111111111135</v>
      </c>
      <c r="U26" s="226">
        <v>0.73556296296296264</v>
      </c>
    </row>
    <row r="27" spans="1:21" x14ac:dyDescent="0.2">
      <c r="A27" s="215">
        <v>2035</v>
      </c>
      <c r="B27" s="225">
        <v>0.84059259259259256</v>
      </c>
      <c r="C27" s="232">
        <v>0.85646666666666726</v>
      </c>
      <c r="D27" s="232">
        <v>9.5529074074074032</v>
      </c>
      <c r="E27" s="232">
        <v>0.99484814814814826</v>
      </c>
      <c r="F27" s="232">
        <v>3.3692999999999977</v>
      </c>
      <c r="G27" s="232">
        <v>0.89789259259259324</v>
      </c>
      <c r="H27" s="232">
        <v>0.89435925925925885</v>
      </c>
      <c r="I27" s="232">
        <v>1.3</v>
      </c>
      <c r="J27" s="232">
        <v>0.87458888888888908</v>
      </c>
      <c r="K27" s="232">
        <v>0.70085185185185195</v>
      </c>
      <c r="L27" s="225">
        <v>0.84215185185185226</v>
      </c>
      <c r="M27" s="232">
        <v>0.86316296296296369</v>
      </c>
      <c r="N27" s="232">
        <v>9.7824259259259367</v>
      </c>
      <c r="O27" s="232">
        <v>0.99880370370370375</v>
      </c>
      <c r="P27" s="232">
        <v>3.4569481481481468</v>
      </c>
      <c r="Q27" s="232">
        <v>0.96004074074074097</v>
      </c>
      <c r="R27" s="232">
        <v>0.95997407407407409</v>
      </c>
      <c r="S27" s="232">
        <v>1.3</v>
      </c>
      <c r="T27" s="232">
        <v>0.90902962962962963</v>
      </c>
      <c r="U27" s="226">
        <v>0.73577037037037007</v>
      </c>
    </row>
    <row r="28" spans="1:21" x14ac:dyDescent="0.2">
      <c r="A28" s="215">
        <v>2036</v>
      </c>
      <c r="B28" s="225">
        <v>0.84087407407407444</v>
      </c>
      <c r="C28" s="232">
        <v>0.85709629629629658</v>
      </c>
      <c r="D28" s="232">
        <v>9.6088666666666622</v>
      </c>
      <c r="E28" s="232">
        <v>0.99548888888888876</v>
      </c>
      <c r="F28" s="232">
        <v>3.3804629629629663</v>
      </c>
      <c r="G28" s="232">
        <v>0.90428518518518564</v>
      </c>
      <c r="H28" s="232">
        <v>0.90118518518518509</v>
      </c>
      <c r="I28" s="232">
        <v>1.3</v>
      </c>
      <c r="J28" s="232">
        <v>0.87775555555555496</v>
      </c>
      <c r="K28" s="232">
        <v>0.70401481481481509</v>
      </c>
      <c r="L28" s="225">
        <v>0.8422666666666665</v>
      </c>
      <c r="M28" s="232">
        <v>0.86318888888888912</v>
      </c>
      <c r="N28" s="232">
        <v>9.7794444444444473</v>
      </c>
      <c r="O28" s="232">
        <v>0.99883333333333324</v>
      </c>
      <c r="P28" s="232">
        <v>3.4598407407407397</v>
      </c>
      <c r="Q28" s="232">
        <v>0.96007777777777814</v>
      </c>
      <c r="R28" s="232">
        <v>0.96001851851851916</v>
      </c>
      <c r="S28" s="232">
        <v>1.3</v>
      </c>
      <c r="T28" s="232">
        <v>0.9092592592592591</v>
      </c>
      <c r="U28" s="226">
        <v>0.73599629629629593</v>
      </c>
    </row>
    <row r="29" spans="1:21" x14ac:dyDescent="0.2">
      <c r="A29" s="215">
        <v>2037</v>
      </c>
      <c r="B29" s="225">
        <v>0.84111851851851871</v>
      </c>
      <c r="C29" s="232">
        <v>0.8577148148148156</v>
      </c>
      <c r="D29" s="232">
        <v>9.6566333333333301</v>
      </c>
      <c r="E29" s="232">
        <v>0.99605185185185185</v>
      </c>
      <c r="F29" s="232">
        <v>3.39123333333333</v>
      </c>
      <c r="G29" s="232">
        <v>0.91010740740740725</v>
      </c>
      <c r="H29" s="232">
        <v>0.9075074074074081</v>
      </c>
      <c r="I29" s="232">
        <v>1.3</v>
      </c>
      <c r="J29" s="232">
        <v>0.88097777777777808</v>
      </c>
      <c r="K29" s="232">
        <v>0.70721481481481496</v>
      </c>
      <c r="L29" s="225">
        <v>0.84239629629629642</v>
      </c>
      <c r="M29" s="232">
        <v>0.86321111111111171</v>
      </c>
      <c r="N29" s="232">
        <v>9.781696296296305</v>
      </c>
      <c r="O29" s="232">
        <v>0.99887037037037041</v>
      </c>
      <c r="P29" s="232">
        <v>3.4635370370370357</v>
      </c>
      <c r="Q29" s="232">
        <v>0.96012962962962911</v>
      </c>
      <c r="R29" s="232">
        <v>0.9600444444444447</v>
      </c>
      <c r="S29" s="232">
        <v>1.3</v>
      </c>
      <c r="T29" s="232">
        <v>0.90960740740740775</v>
      </c>
      <c r="U29" s="226">
        <v>0.73641851851851836</v>
      </c>
    </row>
    <row r="30" spans="1:21" x14ac:dyDescent="0.2">
      <c r="A30" s="215">
        <v>2038</v>
      </c>
      <c r="B30" s="225">
        <v>0.84135925925925903</v>
      </c>
      <c r="C30" s="232">
        <v>0.85836666666666628</v>
      </c>
      <c r="D30" s="232">
        <v>9.6961370370370421</v>
      </c>
      <c r="E30" s="232">
        <v>0.99651481481481496</v>
      </c>
      <c r="F30" s="232">
        <v>3.4015222222222241</v>
      </c>
      <c r="G30" s="232">
        <v>0.91550370370370415</v>
      </c>
      <c r="H30" s="232">
        <v>0.91335185185185197</v>
      </c>
      <c r="I30" s="232">
        <v>1.3</v>
      </c>
      <c r="J30" s="232">
        <v>0.88424814814814834</v>
      </c>
      <c r="K30" s="232">
        <v>0.71050370370370408</v>
      </c>
      <c r="L30" s="225">
        <v>0.84258888888888928</v>
      </c>
      <c r="M30" s="232">
        <v>0.86323703703703791</v>
      </c>
      <c r="N30" s="232">
        <v>9.7846851851851877</v>
      </c>
      <c r="O30" s="232">
        <v>0.99848518518518514</v>
      </c>
      <c r="P30" s="232">
        <v>3.4668074074074093</v>
      </c>
      <c r="Q30" s="232">
        <v>0.96018148148148097</v>
      </c>
      <c r="R30" s="232">
        <v>0.96009999999999995</v>
      </c>
      <c r="S30" s="232">
        <v>1.3</v>
      </c>
      <c r="T30" s="232">
        <v>0.90991481481481429</v>
      </c>
      <c r="U30" s="226">
        <v>0.73684814814814792</v>
      </c>
    </row>
    <row r="31" spans="1:21" x14ac:dyDescent="0.2">
      <c r="A31" s="215">
        <v>2039</v>
      </c>
      <c r="B31" s="225">
        <v>0.84157407407407381</v>
      </c>
      <c r="C31" s="232">
        <v>0.85899999999999976</v>
      </c>
      <c r="D31" s="232">
        <v>9.7271555555555658</v>
      </c>
      <c r="E31" s="232">
        <v>0.99694074074074068</v>
      </c>
      <c r="F31" s="232">
        <v>3.411314814814816</v>
      </c>
      <c r="G31" s="232">
        <v>0.92042592592592543</v>
      </c>
      <c r="H31" s="232">
        <v>0.91873703703703746</v>
      </c>
      <c r="I31" s="232">
        <v>1.3</v>
      </c>
      <c r="J31" s="232">
        <v>0.88754814814814764</v>
      </c>
      <c r="K31" s="232">
        <v>0.71387407407407422</v>
      </c>
      <c r="L31" s="225">
        <v>0.8427851851851853</v>
      </c>
      <c r="M31" s="232">
        <v>0.86326666666666774</v>
      </c>
      <c r="N31" s="232">
        <v>9.7835296296296317</v>
      </c>
      <c r="O31" s="232">
        <v>0.99895185185185176</v>
      </c>
      <c r="P31" s="232">
        <v>3.4703703703703717</v>
      </c>
      <c r="Q31" s="232">
        <v>0.96023333333333361</v>
      </c>
      <c r="R31" s="232">
        <v>0.96014074074074018</v>
      </c>
      <c r="S31" s="232">
        <v>1.3</v>
      </c>
      <c r="T31" s="232">
        <v>0.91022962962962994</v>
      </c>
      <c r="U31" s="226">
        <v>0.73732962962962956</v>
      </c>
    </row>
    <row r="32" spans="1:21" x14ac:dyDescent="0.2">
      <c r="A32" s="215">
        <v>2040</v>
      </c>
      <c r="B32" s="225">
        <v>0.84178148148148135</v>
      </c>
      <c r="C32" s="232">
        <v>0.85965185185185178</v>
      </c>
      <c r="D32" s="232">
        <v>9.7507518518518506</v>
      </c>
      <c r="E32" s="232">
        <v>0.99733703703703691</v>
      </c>
      <c r="F32" s="232">
        <v>3.4205962962962975</v>
      </c>
      <c r="G32" s="232">
        <v>0.9248703703703699</v>
      </c>
      <c r="H32" s="232">
        <v>0.92365925925925918</v>
      </c>
      <c r="I32" s="232">
        <v>1.3</v>
      </c>
      <c r="J32" s="232">
        <v>0.89086666666666681</v>
      </c>
      <c r="K32" s="232">
        <v>0.71727037037037045</v>
      </c>
      <c r="L32" s="225">
        <v>0.84300370370370381</v>
      </c>
      <c r="M32" s="232">
        <v>0.86330370370370457</v>
      </c>
      <c r="N32" s="232">
        <v>9.8016740740740751</v>
      </c>
      <c r="O32" s="232">
        <v>0.99929259259259251</v>
      </c>
      <c r="P32" s="232">
        <v>3.4728925925925895</v>
      </c>
      <c r="Q32" s="232">
        <v>0.96028148148148129</v>
      </c>
      <c r="R32" s="232">
        <v>0.96018888888888942</v>
      </c>
      <c r="S32" s="232">
        <v>1.3</v>
      </c>
      <c r="T32" s="232">
        <v>0.91044814814814812</v>
      </c>
      <c r="U32" s="226">
        <v>0.73780370370370363</v>
      </c>
    </row>
    <row r="33" spans="1:21" x14ac:dyDescent="0.2">
      <c r="A33" s="215">
        <v>2041</v>
      </c>
      <c r="B33" s="225">
        <v>0.84196296296296258</v>
      </c>
      <c r="C33" s="232">
        <v>0.8603148148148152</v>
      </c>
      <c r="D33" s="232">
        <v>9.7642740740740681</v>
      </c>
      <c r="E33" s="232">
        <v>0.9976629629629632</v>
      </c>
      <c r="F33" s="232">
        <v>3.4292259259259259</v>
      </c>
      <c r="G33" s="232">
        <v>0.92888148148148086</v>
      </c>
      <c r="H33" s="232">
        <v>0.92813703703703676</v>
      </c>
      <c r="I33" s="232">
        <v>1.3</v>
      </c>
      <c r="J33" s="232">
        <v>0.89422962962962926</v>
      </c>
      <c r="K33" s="232">
        <v>0.72075925925925921</v>
      </c>
      <c r="L33" s="225">
        <v>0.84323333333333306</v>
      </c>
      <c r="M33" s="232">
        <v>0.86334814814814853</v>
      </c>
      <c r="N33" s="232">
        <v>9.7977629629629597</v>
      </c>
      <c r="O33" s="232">
        <v>0.99929259259259251</v>
      </c>
      <c r="P33" s="232">
        <v>3.4753703703703724</v>
      </c>
      <c r="Q33" s="232">
        <v>0.96029259259259259</v>
      </c>
      <c r="R33" s="232">
        <v>0.96021481481481519</v>
      </c>
      <c r="S33" s="232">
        <v>1.3</v>
      </c>
      <c r="T33" s="232">
        <v>0.91071111111111092</v>
      </c>
      <c r="U33" s="226">
        <v>0.73835555555555532</v>
      </c>
    </row>
    <row r="34" spans="1:21" x14ac:dyDescent="0.2">
      <c r="A34" s="215">
        <v>2042</v>
      </c>
      <c r="B34" s="225">
        <v>0.8421370370370368</v>
      </c>
      <c r="C34" s="232">
        <v>0.86089259259259254</v>
      </c>
      <c r="D34" s="232">
        <v>9.7667111111111105</v>
      </c>
      <c r="E34" s="232">
        <v>0.99792962962962994</v>
      </c>
      <c r="F34" s="232">
        <v>3.4371962962962979</v>
      </c>
      <c r="G34" s="232">
        <v>0.93254444444444495</v>
      </c>
      <c r="H34" s="232">
        <v>0.93216666666666648</v>
      </c>
      <c r="I34" s="232">
        <v>1.3</v>
      </c>
      <c r="J34" s="232">
        <v>0.89728888888888902</v>
      </c>
      <c r="K34" s="232">
        <v>0.72395555555555546</v>
      </c>
      <c r="L34" s="225">
        <v>0.84351111111111143</v>
      </c>
      <c r="M34" s="232">
        <v>0.86338518518518559</v>
      </c>
      <c r="N34" s="232">
        <v>9.7917111111111019</v>
      </c>
      <c r="O34" s="232">
        <v>0.99929259259259251</v>
      </c>
      <c r="P34" s="232">
        <v>3.4777962962962978</v>
      </c>
      <c r="Q34" s="232">
        <v>0.96031111111111178</v>
      </c>
      <c r="R34" s="232">
        <v>0.96025185185185158</v>
      </c>
      <c r="S34" s="232">
        <v>1.3</v>
      </c>
      <c r="T34" s="232">
        <v>0.91073703703703746</v>
      </c>
      <c r="U34" s="226">
        <v>0.73882592592592577</v>
      </c>
    </row>
    <row r="35" spans="1:21" x14ac:dyDescent="0.2">
      <c r="A35" s="215">
        <v>2043</v>
      </c>
      <c r="B35" s="225">
        <v>0.84230370370370344</v>
      </c>
      <c r="C35" s="232">
        <v>0.86141111111111157</v>
      </c>
      <c r="D35" s="232">
        <v>9.7693370370370314</v>
      </c>
      <c r="E35" s="232">
        <v>0.99814444444444472</v>
      </c>
      <c r="F35" s="232">
        <v>3.4444666666666675</v>
      </c>
      <c r="G35" s="232">
        <v>0.9358111111111107</v>
      </c>
      <c r="H35" s="232">
        <v>0.93574444444444516</v>
      </c>
      <c r="I35" s="232">
        <v>1.3</v>
      </c>
      <c r="J35" s="232">
        <v>0.89999629629629607</v>
      </c>
      <c r="K35" s="232">
        <v>0.72682962962962983</v>
      </c>
      <c r="L35" s="225">
        <v>0.84377407407407401</v>
      </c>
      <c r="M35" s="232">
        <v>0.86343333333333394</v>
      </c>
      <c r="N35" s="232">
        <v>9.797718518518522</v>
      </c>
      <c r="O35" s="232">
        <v>0.99929259259259251</v>
      </c>
      <c r="P35" s="232">
        <v>3.4798407407407419</v>
      </c>
      <c r="Q35" s="232">
        <v>0.96034074074074149</v>
      </c>
      <c r="R35" s="232">
        <v>0.96030370370370355</v>
      </c>
      <c r="S35" s="232">
        <v>1.3</v>
      </c>
      <c r="T35" s="232">
        <v>0.91076296296296277</v>
      </c>
      <c r="U35" s="226">
        <v>0.73922592592592573</v>
      </c>
    </row>
    <row r="36" spans="1:21" x14ac:dyDescent="0.2">
      <c r="A36" s="215">
        <v>2044</v>
      </c>
      <c r="B36" s="225">
        <v>0.84244444444444477</v>
      </c>
      <c r="C36" s="232">
        <v>0.86187777777777708</v>
      </c>
      <c r="D36" s="232">
        <v>9.7719851851851853</v>
      </c>
      <c r="E36" s="232">
        <v>0.99830740740740764</v>
      </c>
      <c r="F36" s="232">
        <v>3.4510037037037042</v>
      </c>
      <c r="G36" s="232">
        <v>0.93871111111111172</v>
      </c>
      <c r="H36" s="232">
        <v>0.93884074074073998</v>
      </c>
      <c r="I36" s="232">
        <v>1.3</v>
      </c>
      <c r="J36" s="232">
        <v>0.90242222222222324</v>
      </c>
      <c r="K36" s="232">
        <v>0.72945555555555552</v>
      </c>
      <c r="L36" s="225">
        <v>0.8439888888888889</v>
      </c>
      <c r="M36" s="232">
        <v>0.86347407407407406</v>
      </c>
      <c r="N36" s="232">
        <v>9.8013740740740811</v>
      </c>
      <c r="O36" s="232">
        <v>0.99929259259259251</v>
      </c>
      <c r="P36" s="232">
        <v>3.481477777777775</v>
      </c>
      <c r="Q36" s="232">
        <v>0.96038148148148228</v>
      </c>
      <c r="R36" s="232">
        <v>0.96035925925925958</v>
      </c>
      <c r="S36" s="232">
        <v>1.3</v>
      </c>
      <c r="T36" s="232">
        <v>0.91075185185185192</v>
      </c>
      <c r="U36" s="226">
        <v>0.73954444444444423</v>
      </c>
    </row>
    <row r="37" spans="1:21" x14ac:dyDescent="0.2">
      <c r="A37" s="215">
        <v>2045</v>
      </c>
      <c r="B37" s="225">
        <v>0.84255555555555539</v>
      </c>
      <c r="C37" s="232">
        <v>0.86227777777777792</v>
      </c>
      <c r="D37" s="232">
        <v>9.7745370370370352</v>
      </c>
      <c r="E37" s="232">
        <v>0.99842962962962978</v>
      </c>
      <c r="F37" s="232">
        <v>3.4567222222222189</v>
      </c>
      <c r="G37" s="232">
        <v>0.94123333333333348</v>
      </c>
      <c r="H37" s="232">
        <v>0.94139259259259311</v>
      </c>
      <c r="I37" s="232">
        <v>1.3</v>
      </c>
      <c r="J37" s="232">
        <v>0.90451481481481455</v>
      </c>
      <c r="K37" s="232">
        <v>0.73176296296296295</v>
      </c>
      <c r="L37" s="225">
        <v>0.84413333333333285</v>
      </c>
      <c r="M37" s="232">
        <v>0.8634925925925927</v>
      </c>
      <c r="N37" s="232">
        <v>9.8029777777777767</v>
      </c>
      <c r="O37" s="232">
        <v>0.99929259259259251</v>
      </c>
      <c r="P37" s="232">
        <v>3.4829296296296288</v>
      </c>
      <c r="Q37" s="232">
        <v>0.9604296296296293</v>
      </c>
      <c r="R37" s="232">
        <v>0.96043703703703709</v>
      </c>
      <c r="S37" s="232">
        <v>1.3</v>
      </c>
      <c r="T37" s="232">
        <v>0.91068148148148109</v>
      </c>
      <c r="U37" s="226">
        <v>0.73981851851851821</v>
      </c>
    </row>
    <row r="38" spans="1:21" x14ac:dyDescent="0.2">
      <c r="A38" s="215">
        <v>2046</v>
      </c>
      <c r="B38" s="225">
        <v>0.84265555555555571</v>
      </c>
      <c r="C38" s="232">
        <v>0.86262222222222207</v>
      </c>
      <c r="D38" s="232">
        <v>9.7769296296296417</v>
      </c>
      <c r="E38" s="232">
        <v>0.99851481481481486</v>
      </c>
      <c r="F38" s="232">
        <v>3.4617518518518504</v>
      </c>
      <c r="G38" s="232">
        <v>0.94323703703703665</v>
      </c>
      <c r="H38" s="232">
        <v>0.94340370370370386</v>
      </c>
      <c r="I38" s="232">
        <v>1.3</v>
      </c>
      <c r="J38" s="232">
        <v>0.90626666666666655</v>
      </c>
      <c r="K38" s="232">
        <v>0.73375185185185166</v>
      </c>
      <c r="L38" s="225">
        <v>0.84432222222222264</v>
      </c>
      <c r="M38" s="232">
        <v>0.86352962962962976</v>
      </c>
      <c r="N38" s="232">
        <v>9.8037925925925968</v>
      </c>
      <c r="O38" s="232">
        <v>1</v>
      </c>
      <c r="P38" s="232">
        <v>3.484462962962962</v>
      </c>
      <c r="Q38" s="232">
        <v>0.96049259259259245</v>
      </c>
      <c r="R38" s="232">
        <v>0.96052222222222283</v>
      </c>
      <c r="S38" s="232">
        <v>1.3</v>
      </c>
      <c r="T38" s="232">
        <v>0.91060370370370347</v>
      </c>
      <c r="U38" s="226">
        <v>0.74005925925925886</v>
      </c>
    </row>
    <row r="39" spans="1:21" x14ac:dyDescent="0.2">
      <c r="A39" s="215">
        <v>2047</v>
      </c>
      <c r="B39" s="225">
        <v>0.84277037037037028</v>
      </c>
      <c r="C39" s="232">
        <v>0.86290370370370306</v>
      </c>
      <c r="D39" s="232">
        <v>9.77922222222222</v>
      </c>
      <c r="E39" s="232">
        <v>0.99859629629629632</v>
      </c>
      <c r="F39" s="232">
        <v>3.4660629629629622</v>
      </c>
      <c r="G39" s="232">
        <v>0.94523703703703699</v>
      </c>
      <c r="H39" s="232">
        <v>0.94539259259259167</v>
      </c>
      <c r="I39" s="232">
        <v>1.3</v>
      </c>
      <c r="J39" s="232">
        <v>0.90767407407407452</v>
      </c>
      <c r="K39" s="232">
        <v>0.73539629629629655</v>
      </c>
      <c r="L39" s="225">
        <v>0.8444814814814815</v>
      </c>
      <c r="M39" s="232">
        <v>0.86355925925925969</v>
      </c>
      <c r="N39" s="232">
        <v>9.8052333333333355</v>
      </c>
      <c r="O39" s="232">
        <v>1</v>
      </c>
      <c r="P39" s="232">
        <v>3.4859259259259252</v>
      </c>
      <c r="Q39" s="232">
        <v>0.96047777777777776</v>
      </c>
      <c r="R39" s="232">
        <v>0.96051111111111043</v>
      </c>
      <c r="S39" s="232">
        <v>1.3</v>
      </c>
      <c r="T39" s="232">
        <v>0.91050740740740699</v>
      </c>
      <c r="U39" s="226">
        <v>0.74027037037037047</v>
      </c>
    </row>
    <row r="40" spans="1:21" x14ac:dyDescent="0.2">
      <c r="A40" s="215">
        <v>2048</v>
      </c>
      <c r="B40" s="225">
        <v>0.84288888888888891</v>
      </c>
      <c r="C40" s="232">
        <v>0.86311851851851884</v>
      </c>
      <c r="D40" s="232">
        <v>9.781385185185183</v>
      </c>
      <c r="E40" s="232">
        <v>0.99868888888888896</v>
      </c>
      <c r="F40" s="232">
        <v>3.469611111111115</v>
      </c>
      <c r="G40" s="232">
        <v>0.94721481481481451</v>
      </c>
      <c r="H40" s="232">
        <v>0.94735555555555551</v>
      </c>
      <c r="I40" s="232">
        <v>1.3</v>
      </c>
      <c r="J40" s="232">
        <v>0.90874814814814808</v>
      </c>
      <c r="K40" s="232">
        <v>0.7367148148148146</v>
      </c>
      <c r="L40" s="225">
        <v>0.84464814814814815</v>
      </c>
      <c r="M40" s="232">
        <v>0.86358518518518523</v>
      </c>
      <c r="N40" s="232">
        <v>9.8062888888888882</v>
      </c>
      <c r="O40" s="232">
        <v>1</v>
      </c>
      <c r="P40" s="232">
        <v>3.4874185185185174</v>
      </c>
      <c r="Q40" s="232">
        <v>0.96046666666666658</v>
      </c>
      <c r="R40" s="232">
        <v>0.96050740740740725</v>
      </c>
      <c r="S40" s="232">
        <v>1.3</v>
      </c>
      <c r="T40" s="232">
        <v>0.91043333333333387</v>
      </c>
      <c r="U40" s="226">
        <v>0.74044444444444424</v>
      </c>
    </row>
    <row r="41" spans="1:21" x14ac:dyDescent="0.2">
      <c r="A41" s="215">
        <v>2049</v>
      </c>
      <c r="B41" s="225">
        <v>0.84301481481481444</v>
      </c>
      <c r="C41" s="232">
        <v>0.86326666666666652</v>
      </c>
      <c r="D41" s="232">
        <v>9.7834111111111088</v>
      </c>
      <c r="E41" s="232">
        <v>0.99877777777777776</v>
      </c>
      <c r="F41" s="232">
        <v>3.4725333333333332</v>
      </c>
      <c r="G41" s="232">
        <v>0.94911851851851825</v>
      </c>
      <c r="H41" s="232">
        <v>0.94924074074074072</v>
      </c>
      <c r="I41" s="232">
        <v>1.3</v>
      </c>
      <c r="J41" s="232">
        <v>0.90945555555555491</v>
      </c>
      <c r="K41" s="232">
        <v>0.73767037037037064</v>
      </c>
      <c r="L41" s="225">
        <v>0.84477407407407346</v>
      </c>
      <c r="M41" s="232">
        <v>0.8636074074074076</v>
      </c>
      <c r="N41" s="232">
        <v>9.8069962962962975</v>
      </c>
      <c r="O41" s="232">
        <v>1</v>
      </c>
      <c r="P41" s="232">
        <v>3.4887592592592602</v>
      </c>
      <c r="Q41" s="232">
        <v>0.96047037037037064</v>
      </c>
      <c r="R41" s="232">
        <v>0.96051481481481538</v>
      </c>
      <c r="S41" s="232">
        <v>1.3</v>
      </c>
      <c r="T41" s="232">
        <v>0.91030740740740723</v>
      </c>
      <c r="U41" s="226">
        <v>0.74055555555555508</v>
      </c>
    </row>
    <row r="42" spans="1:21" x14ac:dyDescent="0.2">
      <c r="A42" s="214">
        <v>2050</v>
      </c>
      <c r="B42" s="227">
        <v>0.84314444444444436</v>
      </c>
      <c r="C42" s="233">
        <v>0.86334444444444436</v>
      </c>
      <c r="D42" s="233">
        <v>9.7852444444444497</v>
      </c>
      <c r="E42" s="233">
        <v>0.99886296296296295</v>
      </c>
      <c r="F42" s="233">
        <v>3.4747629629629588</v>
      </c>
      <c r="G42" s="233">
        <v>0.9508925925925924</v>
      </c>
      <c r="H42" s="233">
        <v>0.95101111111111136</v>
      </c>
      <c r="I42" s="233">
        <v>1.3</v>
      </c>
      <c r="J42" s="233">
        <v>0.90982222222222109</v>
      </c>
      <c r="K42" s="233">
        <v>0.73825185185185183</v>
      </c>
      <c r="L42" s="227">
        <v>0.8449037037037036</v>
      </c>
      <c r="M42" s="233">
        <v>0.86362962962962986</v>
      </c>
      <c r="N42" s="233">
        <v>9.8069370370370397</v>
      </c>
      <c r="O42" s="233">
        <v>1</v>
      </c>
      <c r="P42" s="233">
        <v>3.4900296296296314</v>
      </c>
      <c r="Q42" s="233">
        <v>0.96047777777777821</v>
      </c>
      <c r="R42" s="233">
        <v>0.96052222222222283</v>
      </c>
      <c r="S42" s="233">
        <v>1.3</v>
      </c>
      <c r="T42" s="233">
        <v>0.91014814814814804</v>
      </c>
      <c r="U42" s="228">
        <v>0.74064074074074082</v>
      </c>
    </row>
    <row r="43" spans="1:21" x14ac:dyDescent="0.2">
      <c r="A43"/>
      <c r="B43"/>
      <c r="C43"/>
      <c r="D43"/>
      <c r="E43"/>
      <c r="F43"/>
      <c r="G43"/>
      <c r="H43"/>
      <c r="I43"/>
      <c r="J43"/>
      <c r="K43"/>
      <c r="L43"/>
      <c r="M43"/>
    </row>
    <row r="44" spans="1:21" x14ac:dyDescent="0.2">
      <c r="A44"/>
      <c r="B44"/>
      <c r="C44"/>
      <c r="D44"/>
      <c r="E44"/>
      <c r="F44"/>
      <c r="G44"/>
      <c r="H44"/>
      <c r="I44"/>
      <c r="J44"/>
      <c r="K44"/>
      <c r="L44"/>
      <c r="M44"/>
    </row>
    <row r="45" spans="1:21" x14ac:dyDescent="0.2">
      <c r="A45"/>
      <c r="B45"/>
      <c r="C45"/>
      <c r="D45"/>
      <c r="E45"/>
      <c r="F45"/>
      <c r="G45"/>
      <c r="H45"/>
      <c r="I45"/>
      <c r="J45"/>
      <c r="K45"/>
      <c r="L45"/>
      <c r="M45"/>
    </row>
    <row r="46" spans="1:21" x14ac:dyDescent="0.2">
      <c r="A46"/>
      <c r="B46"/>
      <c r="C46"/>
      <c r="D46"/>
      <c r="E46"/>
      <c r="F46"/>
      <c r="G46"/>
      <c r="H46"/>
      <c r="I46"/>
      <c r="J46"/>
      <c r="K46"/>
      <c r="L46"/>
      <c r="M46"/>
    </row>
    <row r="47" spans="1:21" x14ac:dyDescent="0.2">
      <c r="A47"/>
      <c r="B47"/>
      <c r="C47"/>
      <c r="D47"/>
      <c r="E47"/>
      <c r="F47"/>
      <c r="G47"/>
      <c r="H47"/>
      <c r="I47"/>
      <c r="J47"/>
      <c r="K47"/>
      <c r="L47"/>
      <c r="M47"/>
    </row>
    <row r="48" spans="1:21" x14ac:dyDescent="0.2">
      <c r="A48"/>
      <c r="B48"/>
      <c r="C48"/>
      <c r="D48"/>
      <c r="E48"/>
      <c r="F48"/>
      <c r="G48"/>
      <c r="H48"/>
      <c r="I48"/>
      <c r="J48"/>
      <c r="K48"/>
      <c r="L48"/>
      <c r="M48"/>
    </row>
    <row r="49" spans="1:13" x14ac:dyDescent="0.2">
      <c r="A49"/>
      <c r="B49"/>
      <c r="C49"/>
      <c r="D49"/>
      <c r="E49"/>
      <c r="F49"/>
      <c r="G49"/>
      <c r="H49"/>
      <c r="I49"/>
      <c r="J49"/>
      <c r="K49"/>
      <c r="L49"/>
      <c r="M49"/>
    </row>
    <row r="50" spans="1:13" x14ac:dyDescent="0.2">
      <c r="A50"/>
      <c r="B50"/>
      <c r="C50"/>
      <c r="D50"/>
      <c r="E50"/>
      <c r="F50"/>
      <c r="G50"/>
      <c r="H50"/>
      <c r="I50"/>
      <c r="J50"/>
      <c r="K50"/>
      <c r="L50"/>
      <c r="M50"/>
    </row>
    <row r="51" spans="1:13" x14ac:dyDescent="0.2">
      <c r="A51"/>
      <c r="B51"/>
      <c r="C51"/>
      <c r="D51"/>
      <c r="E51"/>
      <c r="F51"/>
      <c r="G51"/>
      <c r="H51"/>
      <c r="I51"/>
      <c r="J51"/>
      <c r="K51"/>
      <c r="L51"/>
      <c r="M51"/>
    </row>
    <row r="52" spans="1:13" x14ac:dyDescent="0.2">
      <c r="A52"/>
      <c r="B52"/>
      <c r="C52"/>
      <c r="D52"/>
      <c r="E52"/>
      <c r="F52"/>
      <c r="G52"/>
      <c r="H52"/>
      <c r="I52"/>
      <c r="J52"/>
      <c r="K52"/>
      <c r="L52"/>
      <c r="M52"/>
    </row>
    <row r="53" spans="1:13" x14ac:dyDescent="0.2">
      <c r="A53"/>
      <c r="B53"/>
      <c r="C53"/>
      <c r="D53"/>
      <c r="E53"/>
      <c r="F53"/>
      <c r="G53"/>
      <c r="H53"/>
      <c r="I53"/>
      <c r="J53"/>
      <c r="K53"/>
      <c r="L53"/>
      <c r="M53"/>
    </row>
    <row r="54" spans="1:13" x14ac:dyDescent="0.2">
      <c r="A54"/>
      <c r="B54"/>
      <c r="C54"/>
      <c r="D54"/>
      <c r="E54"/>
      <c r="F54"/>
      <c r="G54"/>
      <c r="H54"/>
      <c r="I54"/>
      <c r="J54"/>
      <c r="K54"/>
      <c r="L54"/>
      <c r="M54"/>
    </row>
    <row r="55" spans="1:13" x14ac:dyDescent="0.2">
      <c r="A55"/>
      <c r="B55"/>
      <c r="C55"/>
      <c r="D55"/>
      <c r="E55"/>
      <c r="F55"/>
      <c r="G55"/>
      <c r="H55"/>
      <c r="I55"/>
      <c r="J55"/>
      <c r="K55"/>
      <c r="L55"/>
      <c r="M55"/>
    </row>
    <row r="56" spans="1:13" x14ac:dyDescent="0.2">
      <c r="A56"/>
      <c r="B56"/>
      <c r="C56"/>
      <c r="D56"/>
      <c r="E56"/>
      <c r="F56"/>
      <c r="G56"/>
      <c r="H56"/>
      <c r="I56"/>
      <c r="J56"/>
      <c r="K56"/>
      <c r="L56"/>
      <c r="M56"/>
    </row>
    <row r="57" spans="1:13" x14ac:dyDescent="0.2">
      <c r="A57"/>
      <c r="B57"/>
      <c r="C57"/>
      <c r="D57"/>
      <c r="E57"/>
      <c r="F57"/>
      <c r="G57"/>
      <c r="H57"/>
      <c r="I57"/>
      <c r="J57"/>
      <c r="K57"/>
      <c r="L57"/>
      <c r="M57"/>
    </row>
    <row r="58" spans="1:13" x14ac:dyDescent="0.2">
      <c r="A58"/>
      <c r="B58"/>
      <c r="C58"/>
      <c r="D58"/>
      <c r="E58"/>
      <c r="F58"/>
      <c r="G58"/>
      <c r="H58"/>
      <c r="I58"/>
      <c r="J58"/>
      <c r="K58"/>
      <c r="L58"/>
      <c r="M58"/>
    </row>
    <row r="59" spans="1:13" x14ac:dyDescent="0.2">
      <c r="A59"/>
      <c r="B59"/>
      <c r="C59"/>
      <c r="D59"/>
      <c r="E59"/>
      <c r="F59"/>
      <c r="G59"/>
      <c r="H59"/>
      <c r="I59"/>
      <c r="J59"/>
      <c r="K59"/>
      <c r="L59"/>
      <c r="M59"/>
    </row>
    <row r="60" spans="1:13" x14ac:dyDescent="0.2">
      <c r="A60"/>
      <c r="B60"/>
      <c r="C60"/>
      <c r="D60"/>
      <c r="E60"/>
      <c r="F60"/>
      <c r="G60"/>
      <c r="H60"/>
      <c r="I60"/>
      <c r="J60"/>
      <c r="K60"/>
      <c r="L60"/>
      <c r="M60"/>
    </row>
    <row r="61" spans="1:13" x14ac:dyDescent="0.2">
      <c r="A61"/>
      <c r="B61"/>
      <c r="C61"/>
      <c r="D61"/>
      <c r="E61"/>
      <c r="F61"/>
      <c r="G61"/>
      <c r="H61"/>
      <c r="I61"/>
      <c r="J61"/>
      <c r="K61"/>
      <c r="L61"/>
      <c r="M61"/>
    </row>
    <row r="62" spans="1:13" x14ac:dyDescent="0.2">
      <c r="A62"/>
      <c r="B62"/>
      <c r="C62"/>
      <c r="D62"/>
      <c r="E62"/>
      <c r="F62"/>
      <c r="G62"/>
      <c r="H62"/>
      <c r="I62"/>
      <c r="J62"/>
      <c r="K62"/>
      <c r="L62"/>
      <c r="M62"/>
    </row>
    <row r="63" spans="1:13" x14ac:dyDescent="0.2">
      <c r="A63"/>
      <c r="B63"/>
      <c r="C63"/>
      <c r="D63"/>
      <c r="E63"/>
      <c r="F63"/>
      <c r="G63"/>
      <c r="H63"/>
      <c r="I63"/>
      <c r="J63"/>
      <c r="K63"/>
      <c r="L63"/>
      <c r="M63"/>
    </row>
    <row r="64" spans="1:13" x14ac:dyDescent="0.2">
      <c r="A64"/>
      <c r="B64"/>
      <c r="C64"/>
      <c r="D64"/>
      <c r="E64"/>
      <c r="F64"/>
      <c r="G64"/>
      <c r="H64"/>
      <c r="I64"/>
      <c r="J64"/>
      <c r="K64"/>
      <c r="L64"/>
      <c r="M64"/>
    </row>
    <row r="65" spans="1:13" x14ac:dyDescent="0.2">
      <c r="A65"/>
      <c r="B65"/>
      <c r="C65"/>
      <c r="D65"/>
      <c r="E65"/>
      <c r="F65"/>
      <c r="G65"/>
      <c r="H65"/>
      <c r="I65"/>
      <c r="J65"/>
      <c r="K65"/>
      <c r="L65"/>
      <c r="M65"/>
    </row>
    <row r="66" spans="1:13" x14ac:dyDescent="0.2">
      <c r="A66"/>
      <c r="B66"/>
      <c r="C66"/>
      <c r="D66"/>
      <c r="E66"/>
      <c r="F66"/>
      <c r="G66"/>
      <c r="H66"/>
      <c r="I66"/>
      <c r="J66"/>
      <c r="K66"/>
      <c r="L66"/>
      <c r="M66"/>
    </row>
    <row r="67" spans="1:13" x14ac:dyDescent="0.2">
      <c r="A67"/>
      <c r="B67"/>
      <c r="C67"/>
      <c r="D67"/>
      <c r="E67"/>
      <c r="F67"/>
      <c r="G67"/>
      <c r="H67"/>
      <c r="I67"/>
      <c r="J67"/>
      <c r="K67"/>
      <c r="L67"/>
      <c r="M67"/>
    </row>
    <row r="68" spans="1:13" x14ac:dyDescent="0.2">
      <c r="A68"/>
      <c r="B68"/>
      <c r="C68"/>
      <c r="D68"/>
      <c r="E68"/>
      <c r="F68"/>
      <c r="G68"/>
      <c r="H68"/>
      <c r="I68"/>
      <c r="J68"/>
      <c r="K68"/>
      <c r="L68"/>
      <c r="M68"/>
    </row>
    <row r="69" spans="1:13" x14ac:dyDescent="0.2">
      <c r="A69"/>
      <c r="B69"/>
      <c r="C69"/>
      <c r="D69"/>
      <c r="E69"/>
      <c r="F69"/>
      <c r="G69"/>
      <c r="H69"/>
      <c r="I69"/>
      <c r="J69"/>
      <c r="K69"/>
      <c r="L69"/>
      <c r="M69"/>
    </row>
    <row r="70" spans="1:13" x14ac:dyDescent="0.2">
      <c r="A70"/>
      <c r="B70"/>
      <c r="C70"/>
      <c r="D70"/>
      <c r="E70"/>
      <c r="F70"/>
      <c r="G70"/>
      <c r="H70"/>
      <c r="I70"/>
      <c r="J70"/>
      <c r="K70"/>
      <c r="L70"/>
      <c r="M70"/>
    </row>
    <row r="71" spans="1:13" x14ac:dyDescent="0.2">
      <c r="A71"/>
      <c r="B71"/>
      <c r="C71"/>
      <c r="D71"/>
      <c r="E71"/>
      <c r="F71"/>
      <c r="G71"/>
      <c r="H71"/>
      <c r="I71"/>
      <c r="J71"/>
      <c r="K71"/>
      <c r="L71"/>
      <c r="M71"/>
    </row>
    <row r="72" spans="1:13" x14ac:dyDescent="0.2">
      <c r="A72"/>
      <c r="B72"/>
      <c r="C72"/>
      <c r="D72"/>
      <c r="E72"/>
      <c r="F72"/>
      <c r="G72"/>
      <c r="H72"/>
      <c r="I72"/>
      <c r="J72"/>
      <c r="K72"/>
      <c r="L72"/>
      <c r="M72"/>
    </row>
    <row r="73" spans="1:13" x14ac:dyDescent="0.2">
      <c r="A73"/>
      <c r="B73"/>
      <c r="C73"/>
      <c r="D73"/>
      <c r="E73"/>
      <c r="F73"/>
      <c r="G73"/>
      <c r="H73"/>
      <c r="I73"/>
      <c r="J73"/>
      <c r="K73"/>
      <c r="L73"/>
      <c r="M73"/>
    </row>
    <row r="74" spans="1:13" x14ac:dyDescent="0.2">
      <c r="A74"/>
      <c r="B74"/>
      <c r="C74"/>
      <c r="D74"/>
      <c r="E74"/>
      <c r="F74"/>
      <c r="G74"/>
      <c r="H74"/>
      <c r="I74"/>
      <c r="J74"/>
      <c r="K74"/>
      <c r="L74"/>
      <c r="M74"/>
    </row>
    <row r="75" spans="1:13" x14ac:dyDescent="0.2">
      <c r="A75"/>
      <c r="B75"/>
      <c r="C75"/>
      <c r="D75"/>
      <c r="E75"/>
      <c r="F75"/>
      <c r="G75"/>
      <c r="H75"/>
      <c r="I75"/>
      <c r="J75"/>
      <c r="K75"/>
      <c r="L75"/>
      <c r="M75"/>
    </row>
    <row r="76" spans="1:13" x14ac:dyDescent="0.2">
      <c r="A76"/>
      <c r="B76"/>
      <c r="C76"/>
      <c r="D76"/>
      <c r="E76"/>
      <c r="F76"/>
      <c r="G76"/>
      <c r="H76"/>
      <c r="I76"/>
      <c r="J76"/>
      <c r="K76"/>
      <c r="L76"/>
      <c r="M76"/>
    </row>
    <row r="77" spans="1:13" x14ac:dyDescent="0.2">
      <c r="A77"/>
      <c r="B77"/>
      <c r="C77"/>
      <c r="D77"/>
      <c r="E77"/>
      <c r="F77"/>
      <c r="G77"/>
      <c r="H77"/>
      <c r="I77"/>
      <c r="J77"/>
      <c r="K77"/>
      <c r="L77"/>
      <c r="M77"/>
    </row>
    <row r="78" spans="1:13" x14ac:dyDescent="0.2">
      <c r="A78"/>
      <c r="B78"/>
      <c r="C78"/>
      <c r="D78"/>
      <c r="E78"/>
      <c r="F78"/>
      <c r="G78"/>
      <c r="H78"/>
      <c r="I78"/>
      <c r="J78"/>
      <c r="K78"/>
      <c r="L78"/>
      <c r="M78"/>
    </row>
    <row r="79" spans="1:13" x14ac:dyDescent="0.2">
      <c r="A79"/>
      <c r="B79"/>
      <c r="C79"/>
      <c r="D79"/>
      <c r="E79"/>
      <c r="F79"/>
      <c r="G79"/>
      <c r="H79"/>
      <c r="I79"/>
      <c r="J79"/>
      <c r="K79"/>
      <c r="L79"/>
      <c r="M79"/>
    </row>
    <row r="80" spans="1:13" x14ac:dyDescent="0.2">
      <c r="A80"/>
      <c r="B80"/>
      <c r="C80"/>
      <c r="D80"/>
      <c r="E80"/>
      <c r="F80"/>
      <c r="G80"/>
      <c r="H80"/>
      <c r="I80"/>
      <c r="J80"/>
      <c r="K80"/>
      <c r="L80"/>
      <c r="M80"/>
    </row>
    <row r="81" spans="1:13" x14ac:dyDescent="0.2">
      <c r="A81"/>
      <c r="B81"/>
      <c r="C81"/>
      <c r="D81"/>
      <c r="E81"/>
      <c r="F81"/>
      <c r="G81"/>
      <c r="H81"/>
      <c r="I81"/>
      <c r="J81"/>
      <c r="K81"/>
      <c r="L81"/>
      <c r="M81"/>
    </row>
    <row r="82" spans="1:13" x14ac:dyDescent="0.2">
      <c r="A82"/>
      <c r="B82"/>
      <c r="C82"/>
      <c r="D82"/>
      <c r="E82"/>
      <c r="F82"/>
      <c r="G82"/>
      <c r="H82"/>
      <c r="I82"/>
      <c r="J82"/>
      <c r="K82"/>
      <c r="L82"/>
      <c r="M82"/>
    </row>
    <row r="83" spans="1:13" x14ac:dyDescent="0.2">
      <c r="A83"/>
      <c r="B83"/>
      <c r="C83"/>
      <c r="D83"/>
      <c r="E83"/>
      <c r="F83"/>
      <c r="G83"/>
      <c r="H83"/>
      <c r="I83"/>
      <c r="J83"/>
      <c r="K83"/>
      <c r="L83"/>
      <c r="M83"/>
    </row>
    <row r="84" spans="1:13" x14ac:dyDescent="0.2">
      <c r="A84"/>
      <c r="B84"/>
      <c r="C84"/>
      <c r="D84"/>
      <c r="E84"/>
      <c r="F84"/>
      <c r="G84"/>
      <c r="H84"/>
      <c r="I84"/>
      <c r="J84"/>
      <c r="K84"/>
      <c r="L84"/>
      <c r="M84"/>
    </row>
    <row r="85" spans="1:13" x14ac:dyDescent="0.2">
      <c r="A85"/>
      <c r="B85"/>
      <c r="C85"/>
      <c r="D85"/>
      <c r="E85"/>
      <c r="F85"/>
      <c r="G85"/>
      <c r="H85"/>
      <c r="I85"/>
      <c r="J85"/>
      <c r="K85"/>
      <c r="L85"/>
      <c r="M85"/>
    </row>
    <row r="86" spans="1:13" x14ac:dyDescent="0.2">
      <c r="A86"/>
      <c r="B86"/>
      <c r="C86"/>
      <c r="D86"/>
      <c r="E86"/>
      <c r="F86"/>
      <c r="G86"/>
      <c r="H86"/>
      <c r="I86"/>
      <c r="J86"/>
      <c r="K86"/>
      <c r="L86"/>
      <c r="M86"/>
    </row>
    <row r="87" spans="1:13" x14ac:dyDescent="0.2">
      <c r="A87"/>
      <c r="B87"/>
      <c r="C87"/>
      <c r="D87"/>
      <c r="E87"/>
      <c r="F87"/>
      <c r="G87"/>
      <c r="H87"/>
      <c r="I87"/>
      <c r="J87"/>
      <c r="K87"/>
      <c r="L87"/>
      <c r="M87"/>
    </row>
    <row r="88" spans="1:13" x14ac:dyDescent="0.2">
      <c r="A88"/>
      <c r="B88"/>
      <c r="C88"/>
      <c r="D88"/>
      <c r="E88"/>
      <c r="F88"/>
      <c r="G88"/>
      <c r="H88"/>
      <c r="I88"/>
      <c r="J88"/>
      <c r="K88"/>
      <c r="L88"/>
      <c r="M88"/>
    </row>
    <row r="89" spans="1:13" x14ac:dyDescent="0.2">
      <c r="A89"/>
      <c r="B89"/>
      <c r="C89"/>
      <c r="D89"/>
      <c r="E89"/>
      <c r="F89"/>
      <c r="G89"/>
      <c r="H89"/>
      <c r="I89"/>
      <c r="J89"/>
      <c r="K89"/>
      <c r="L89"/>
      <c r="M89"/>
    </row>
    <row r="90" spans="1:13" x14ac:dyDescent="0.2">
      <c r="A90"/>
      <c r="B90"/>
      <c r="C90"/>
      <c r="D90"/>
      <c r="E90"/>
      <c r="F90"/>
      <c r="G90"/>
      <c r="H90"/>
      <c r="I90"/>
      <c r="J90"/>
      <c r="K90"/>
      <c r="L90"/>
      <c r="M90"/>
    </row>
    <row r="91" spans="1:13" x14ac:dyDescent="0.2">
      <c r="A91"/>
      <c r="B91"/>
      <c r="C91"/>
      <c r="D91"/>
      <c r="E91"/>
      <c r="F91"/>
      <c r="G91"/>
      <c r="H91"/>
      <c r="I91"/>
      <c r="J91"/>
      <c r="K91"/>
      <c r="L91"/>
      <c r="M91"/>
    </row>
    <row r="92" spans="1:13" x14ac:dyDescent="0.2">
      <c r="A92"/>
      <c r="B92"/>
      <c r="C92"/>
      <c r="D92"/>
      <c r="E92"/>
      <c r="F92"/>
      <c r="G92"/>
      <c r="H92"/>
      <c r="I92"/>
      <c r="J92"/>
      <c r="K92"/>
      <c r="L92"/>
      <c r="M92"/>
    </row>
    <row r="93" spans="1:13" x14ac:dyDescent="0.2">
      <c r="A93"/>
      <c r="B93"/>
      <c r="C93"/>
      <c r="D93"/>
      <c r="E93"/>
      <c r="F93"/>
      <c r="G93"/>
      <c r="H93"/>
      <c r="I93"/>
      <c r="J93"/>
      <c r="K93"/>
      <c r="L93"/>
      <c r="M93"/>
    </row>
    <row r="94" spans="1:13" x14ac:dyDescent="0.2">
      <c r="A94"/>
      <c r="B94"/>
      <c r="C94"/>
      <c r="D94"/>
      <c r="E94"/>
      <c r="F94"/>
      <c r="G94"/>
      <c r="H94"/>
      <c r="I94"/>
      <c r="J94"/>
      <c r="K94"/>
      <c r="L94"/>
      <c r="M94"/>
    </row>
    <row r="95" spans="1:13" x14ac:dyDescent="0.2">
      <c r="A95"/>
      <c r="B95"/>
      <c r="C95"/>
      <c r="D95"/>
      <c r="E95"/>
      <c r="F95"/>
      <c r="G95"/>
      <c r="H95"/>
      <c r="I95"/>
      <c r="J95"/>
      <c r="K95"/>
      <c r="L95"/>
      <c r="M95"/>
    </row>
    <row r="96" spans="1:13" x14ac:dyDescent="0.2">
      <c r="A96"/>
      <c r="B96"/>
      <c r="C96"/>
      <c r="D96"/>
      <c r="E96"/>
      <c r="F96"/>
      <c r="G96"/>
      <c r="H96"/>
      <c r="I96"/>
      <c r="J96"/>
      <c r="K96"/>
      <c r="L96"/>
      <c r="M96"/>
    </row>
    <row r="97" spans="1:13" x14ac:dyDescent="0.2">
      <c r="A97"/>
      <c r="B97"/>
      <c r="C97"/>
      <c r="D97"/>
      <c r="E97"/>
      <c r="F97"/>
      <c r="G97"/>
      <c r="H97"/>
      <c r="I97"/>
      <c r="J97"/>
      <c r="K97"/>
      <c r="L97"/>
      <c r="M97"/>
    </row>
    <row r="98" spans="1:13" x14ac:dyDescent="0.2">
      <c r="A98"/>
      <c r="B98"/>
      <c r="C98"/>
      <c r="D98"/>
      <c r="E98"/>
      <c r="F98"/>
      <c r="G98"/>
      <c r="H98"/>
      <c r="I98"/>
      <c r="J98"/>
      <c r="K98"/>
      <c r="L98"/>
      <c r="M98"/>
    </row>
    <row r="99" spans="1:13" x14ac:dyDescent="0.2">
      <c r="A99"/>
      <c r="B99"/>
      <c r="C99"/>
      <c r="D99"/>
      <c r="E99"/>
      <c r="F99"/>
      <c r="G99"/>
      <c r="H99"/>
      <c r="I99"/>
      <c r="J99"/>
      <c r="K99"/>
      <c r="L99"/>
      <c r="M99"/>
    </row>
    <row r="100" spans="1:13" x14ac:dyDescent="0.2">
      <c r="A100"/>
      <c r="B100"/>
      <c r="C100"/>
      <c r="D100"/>
      <c r="E100"/>
      <c r="F100"/>
      <c r="G100"/>
      <c r="H100"/>
      <c r="I100"/>
      <c r="J100"/>
      <c r="K100"/>
      <c r="L100"/>
      <c r="M100"/>
    </row>
    <row r="101" spans="1:13" x14ac:dyDescent="0.2">
      <c r="A101"/>
      <c r="B101"/>
      <c r="C101"/>
      <c r="D101"/>
      <c r="E101"/>
      <c r="F101"/>
      <c r="G101"/>
      <c r="H101"/>
      <c r="I101"/>
      <c r="J101"/>
      <c r="K101"/>
      <c r="L101"/>
      <c r="M101"/>
    </row>
    <row r="102" spans="1:13" x14ac:dyDescent="0.2">
      <c r="A102"/>
      <c r="B102"/>
      <c r="C102"/>
      <c r="D102"/>
      <c r="E102"/>
      <c r="F102"/>
      <c r="G102"/>
      <c r="H102"/>
      <c r="I102"/>
      <c r="J102"/>
      <c r="K102"/>
      <c r="L102"/>
      <c r="M102"/>
    </row>
    <row r="103" spans="1:13" x14ac:dyDescent="0.2">
      <c r="A103"/>
      <c r="B103"/>
      <c r="C103"/>
      <c r="D103"/>
      <c r="E103"/>
      <c r="F103"/>
      <c r="G103"/>
      <c r="H103"/>
      <c r="I103"/>
      <c r="J103"/>
      <c r="K103"/>
      <c r="L103"/>
      <c r="M103"/>
    </row>
    <row r="104" spans="1:13" x14ac:dyDescent="0.2">
      <c r="A104"/>
      <c r="B104"/>
      <c r="C104"/>
      <c r="D104"/>
      <c r="E104"/>
      <c r="F104"/>
      <c r="G104"/>
      <c r="H104"/>
      <c r="I104"/>
      <c r="J104"/>
      <c r="K104"/>
      <c r="L104"/>
      <c r="M104"/>
    </row>
    <row r="105" spans="1:13" x14ac:dyDescent="0.2">
      <c r="A105"/>
      <c r="B105"/>
      <c r="C105"/>
      <c r="D105"/>
      <c r="E105"/>
      <c r="F105"/>
      <c r="G105"/>
      <c r="H105"/>
      <c r="I105"/>
      <c r="J105"/>
      <c r="K105"/>
      <c r="L105"/>
      <c r="M105"/>
    </row>
    <row r="106" spans="1:13" x14ac:dyDescent="0.2">
      <c r="A106"/>
      <c r="B106"/>
      <c r="C106"/>
      <c r="D106"/>
      <c r="E106"/>
      <c r="F106"/>
      <c r="G106"/>
      <c r="H106"/>
      <c r="I106"/>
      <c r="J106"/>
      <c r="K106"/>
      <c r="L106"/>
      <c r="M106"/>
    </row>
    <row r="107" spans="1:13" x14ac:dyDescent="0.2">
      <c r="A107"/>
      <c r="B107"/>
      <c r="C107"/>
      <c r="D107"/>
      <c r="E107"/>
      <c r="F107"/>
      <c r="G107"/>
      <c r="H107"/>
      <c r="I107"/>
      <c r="J107"/>
      <c r="K107"/>
      <c r="L107"/>
      <c r="M107"/>
    </row>
    <row r="108" spans="1:13" x14ac:dyDescent="0.2">
      <c r="A108"/>
      <c r="B108"/>
      <c r="C108"/>
      <c r="D108"/>
      <c r="E108"/>
      <c r="F108"/>
      <c r="G108"/>
      <c r="H108"/>
      <c r="I108"/>
      <c r="J108"/>
      <c r="K108"/>
      <c r="L108"/>
      <c r="M108"/>
    </row>
    <row r="109" spans="1:13" x14ac:dyDescent="0.2">
      <c r="A109"/>
      <c r="B109"/>
      <c r="C109"/>
      <c r="D109"/>
      <c r="E109"/>
      <c r="F109"/>
      <c r="G109"/>
      <c r="H109"/>
      <c r="I109"/>
      <c r="J109"/>
      <c r="K109"/>
      <c r="L109"/>
      <c r="M109"/>
    </row>
    <row r="110" spans="1:13" x14ac:dyDescent="0.2">
      <c r="A110"/>
      <c r="B110"/>
      <c r="C110"/>
      <c r="D110"/>
      <c r="E110"/>
      <c r="F110"/>
      <c r="G110"/>
      <c r="H110"/>
      <c r="I110"/>
      <c r="J110"/>
      <c r="K110"/>
      <c r="L110"/>
      <c r="M110"/>
    </row>
    <row r="111" spans="1:13" x14ac:dyDescent="0.2">
      <c r="A111"/>
      <c r="B111"/>
      <c r="C111"/>
      <c r="D111"/>
      <c r="E111"/>
      <c r="F111"/>
      <c r="G111"/>
      <c r="H111"/>
      <c r="I111"/>
      <c r="J111"/>
      <c r="K111"/>
      <c r="L111"/>
      <c r="M111"/>
    </row>
    <row r="112" spans="1:13" x14ac:dyDescent="0.2">
      <c r="A112"/>
      <c r="B112"/>
      <c r="C112"/>
      <c r="D112"/>
      <c r="E112"/>
      <c r="F112"/>
      <c r="G112"/>
      <c r="H112"/>
      <c r="I112"/>
      <c r="J112"/>
      <c r="K112"/>
      <c r="L112"/>
      <c r="M112"/>
    </row>
    <row r="113" spans="1:13" x14ac:dyDescent="0.2">
      <c r="A113"/>
      <c r="B113"/>
      <c r="C113"/>
      <c r="D113"/>
      <c r="E113"/>
      <c r="F113"/>
      <c r="G113"/>
      <c r="H113"/>
      <c r="I113"/>
      <c r="J113"/>
      <c r="K113"/>
      <c r="L113"/>
      <c r="M113"/>
    </row>
    <row r="114" spans="1:13" x14ac:dyDescent="0.2">
      <c r="A114"/>
      <c r="B114"/>
      <c r="C114"/>
      <c r="D114"/>
      <c r="E114"/>
      <c r="F114"/>
      <c r="G114"/>
      <c r="H114"/>
      <c r="I114"/>
      <c r="J114"/>
      <c r="K114"/>
      <c r="L114"/>
      <c r="M114"/>
    </row>
    <row r="115" spans="1:13" x14ac:dyDescent="0.2">
      <c r="A115"/>
      <c r="B115"/>
      <c r="C115"/>
      <c r="D115"/>
      <c r="E115"/>
      <c r="F115"/>
      <c r="G115"/>
      <c r="H115"/>
      <c r="I115"/>
      <c r="J115"/>
      <c r="K115"/>
      <c r="L115"/>
      <c r="M115"/>
    </row>
    <row r="116" spans="1:13" x14ac:dyDescent="0.2">
      <c r="A116"/>
      <c r="B116"/>
      <c r="C116"/>
      <c r="D116"/>
      <c r="E116"/>
      <c r="F116"/>
      <c r="G116"/>
      <c r="H116"/>
      <c r="I116"/>
      <c r="J116"/>
      <c r="K116"/>
      <c r="L116"/>
      <c r="M116"/>
    </row>
    <row r="117" spans="1:13" x14ac:dyDescent="0.2">
      <c r="A117"/>
      <c r="B117"/>
      <c r="C117"/>
      <c r="D117"/>
      <c r="E117"/>
      <c r="F117"/>
      <c r="G117"/>
      <c r="H117"/>
      <c r="I117"/>
      <c r="J117"/>
      <c r="K117"/>
      <c r="L117"/>
      <c r="M117"/>
    </row>
    <row r="118" spans="1:13" x14ac:dyDescent="0.2">
      <c r="A118"/>
      <c r="B118"/>
      <c r="C118"/>
      <c r="D118"/>
      <c r="E118"/>
      <c r="F118"/>
      <c r="G118"/>
      <c r="H118"/>
      <c r="I118"/>
      <c r="J118"/>
      <c r="K118"/>
      <c r="L118"/>
      <c r="M118"/>
    </row>
    <row r="119" spans="1:13" x14ac:dyDescent="0.2">
      <c r="A119"/>
      <c r="B119"/>
      <c r="C119"/>
      <c r="D119"/>
      <c r="E119"/>
      <c r="F119"/>
      <c r="G119"/>
      <c r="H119"/>
      <c r="I119"/>
      <c r="J119"/>
      <c r="K119"/>
      <c r="L119"/>
      <c r="M119"/>
    </row>
    <row r="120" spans="1:13" x14ac:dyDescent="0.2">
      <c r="A120"/>
      <c r="B120"/>
      <c r="C120"/>
      <c r="D120"/>
      <c r="E120"/>
      <c r="F120"/>
      <c r="G120"/>
      <c r="H120"/>
      <c r="I120"/>
      <c r="J120"/>
      <c r="K120"/>
      <c r="L120"/>
      <c r="M120"/>
    </row>
    <row r="121" spans="1:13" x14ac:dyDescent="0.2">
      <c r="A121"/>
      <c r="B121"/>
      <c r="C121"/>
      <c r="D121"/>
      <c r="E121"/>
      <c r="F121"/>
      <c r="G121"/>
      <c r="H121"/>
      <c r="I121"/>
      <c r="J121"/>
      <c r="K121"/>
      <c r="L121"/>
      <c r="M121"/>
    </row>
    <row r="122" spans="1:13" x14ac:dyDescent="0.2">
      <c r="A122"/>
      <c r="B122"/>
      <c r="C122"/>
      <c r="D122"/>
      <c r="E122"/>
      <c r="F122"/>
      <c r="G122"/>
      <c r="H122"/>
      <c r="I122"/>
      <c r="J122"/>
      <c r="K122"/>
      <c r="L122"/>
      <c r="M122"/>
    </row>
    <row r="123" spans="1:13" x14ac:dyDescent="0.2">
      <c r="A123"/>
      <c r="B123"/>
      <c r="C123"/>
      <c r="D123"/>
      <c r="E123"/>
      <c r="F123"/>
      <c r="G123"/>
      <c r="H123"/>
      <c r="I123"/>
      <c r="J123"/>
      <c r="K123"/>
      <c r="L123"/>
      <c r="M123"/>
    </row>
    <row r="124" spans="1:13" x14ac:dyDescent="0.2">
      <c r="A124"/>
      <c r="B124"/>
      <c r="C124"/>
      <c r="D124"/>
      <c r="E124"/>
      <c r="F124"/>
      <c r="G124"/>
      <c r="H124"/>
      <c r="I124"/>
      <c r="J124"/>
      <c r="K124"/>
      <c r="L124"/>
      <c r="M124"/>
    </row>
    <row r="125" spans="1:13" x14ac:dyDescent="0.2">
      <c r="A125"/>
      <c r="B125"/>
      <c r="C125"/>
      <c r="D125"/>
      <c r="E125"/>
      <c r="F125"/>
      <c r="G125"/>
      <c r="H125"/>
      <c r="I125"/>
      <c r="J125"/>
      <c r="K125"/>
      <c r="L125"/>
      <c r="M125"/>
    </row>
    <row r="126" spans="1:13" x14ac:dyDescent="0.2">
      <c r="A126"/>
      <c r="B126"/>
      <c r="C126"/>
      <c r="D126"/>
      <c r="E126"/>
      <c r="F126"/>
      <c r="G126"/>
      <c r="H126"/>
      <c r="I126"/>
      <c r="J126"/>
      <c r="K126"/>
      <c r="L126"/>
      <c r="M126"/>
    </row>
    <row r="127" spans="1:13" x14ac:dyDescent="0.2">
      <c r="A127"/>
      <c r="B127"/>
      <c r="C127"/>
      <c r="D127"/>
      <c r="E127"/>
      <c r="F127"/>
      <c r="G127"/>
      <c r="H127"/>
      <c r="I127"/>
      <c r="J127"/>
      <c r="K127"/>
      <c r="L127"/>
      <c r="M127"/>
    </row>
    <row r="128" spans="1:13" x14ac:dyDescent="0.2">
      <c r="A128"/>
      <c r="B128"/>
      <c r="C128"/>
      <c r="D128"/>
      <c r="E128"/>
      <c r="F128"/>
      <c r="G128"/>
      <c r="H128"/>
      <c r="I128"/>
      <c r="J128"/>
      <c r="K128"/>
      <c r="L128"/>
      <c r="M128"/>
    </row>
    <row r="129" spans="1:13" x14ac:dyDescent="0.2">
      <c r="A129"/>
      <c r="B129"/>
      <c r="C129"/>
      <c r="D129"/>
      <c r="E129"/>
      <c r="F129"/>
      <c r="G129"/>
      <c r="H129"/>
      <c r="I129"/>
      <c r="J129"/>
      <c r="K129"/>
      <c r="L129"/>
      <c r="M129"/>
    </row>
    <row r="130" spans="1:13" x14ac:dyDescent="0.2">
      <c r="A130"/>
      <c r="B130"/>
      <c r="C130"/>
      <c r="D130"/>
      <c r="E130"/>
      <c r="F130"/>
      <c r="G130"/>
      <c r="H130"/>
      <c r="I130"/>
      <c r="J130"/>
      <c r="K130"/>
      <c r="L130"/>
      <c r="M130"/>
    </row>
    <row r="131" spans="1:13" x14ac:dyDescent="0.2">
      <c r="A131"/>
      <c r="B131"/>
      <c r="C131"/>
      <c r="D131"/>
      <c r="E131"/>
      <c r="F131"/>
      <c r="G131"/>
      <c r="H131"/>
      <c r="I131"/>
      <c r="J131"/>
      <c r="K131"/>
      <c r="L131"/>
      <c r="M131"/>
    </row>
    <row r="132" spans="1:13" x14ac:dyDescent="0.2">
      <c r="A132"/>
      <c r="B132"/>
      <c r="C132"/>
      <c r="D132"/>
      <c r="E132"/>
      <c r="F132"/>
      <c r="G132"/>
      <c r="H132"/>
      <c r="I132"/>
      <c r="J132"/>
      <c r="K132"/>
      <c r="L132"/>
      <c r="M132"/>
    </row>
    <row r="133" spans="1:13" x14ac:dyDescent="0.2">
      <c r="A133"/>
      <c r="B133"/>
      <c r="C133"/>
      <c r="D133"/>
      <c r="E133"/>
      <c r="F133"/>
      <c r="G133"/>
      <c r="H133"/>
      <c r="I133"/>
      <c r="J133"/>
      <c r="K133"/>
      <c r="L133"/>
      <c r="M133"/>
    </row>
    <row r="134" spans="1:13" x14ac:dyDescent="0.2">
      <c r="A134"/>
      <c r="B134"/>
      <c r="C134"/>
      <c r="D134"/>
      <c r="E134"/>
      <c r="F134"/>
      <c r="G134"/>
      <c r="H134"/>
      <c r="I134"/>
      <c r="J134"/>
      <c r="K134"/>
      <c r="L134"/>
      <c r="M134"/>
    </row>
    <row r="135" spans="1:13" x14ac:dyDescent="0.2">
      <c r="A135"/>
      <c r="B135"/>
      <c r="C135"/>
      <c r="D135"/>
      <c r="E135"/>
      <c r="F135"/>
      <c r="G135"/>
      <c r="H135"/>
      <c r="I135"/>
      <c r="J135"/>
      <c r="K135"/>
      <c r="L135"/>
      <c r="M135"/>
    </row>
    <row r="136" spans="1:13" x14ac:dyDescent="0.2">
      <c r="A136"/>
      <c r="B136"/>
      <c r="C136"/>
      <c r="D136"/>
      <c r="E136"/>
      <c r="F136"/>
      <c r="G136"/>
      <c r="H136"/>
      <c r="I136"/>
      <c r="J136"/>
      <c r="K136"/>
      <c r="L136"/>
      <c r="M136"/>
    </row>
    <row r="137" spans="1:13" x14ac:dyDescent="0.2">
      <c r="A137"/>
      <c r="B137"/>
      <c r="C137"/>
      <c r="D137"/>
      <c r="E137"/>
      <c r="F137"/>
      <c r="G137"/>
      <c r="H137"/>
      <c r="I137"/>
      <c r="J137"/>
      <c r="K137"/>
      <c r="L137"/>
      <c r="M137"/>
    </row>
    <row r="138" spans="1:13" x14ac:dyDescent="0.2">
      <c r="A138"/>
      <c r="B138"/>
      <c r="C138"/>
      <c r="D138"/>
      <c r="E138"/>
      <c r="F138"/>
      <c r="G138"/>
      <c r="H138"/>
      <c r="I138"/>
      <c r="J138"/>
      <c r="K138"/>
      <c r="L138"/>
      <c r="M138"/>
    </row>
    <row r="139" spans="1:13" x14ac:dyDescent="0.2">
      <c r="A139"/>
      <c r="B139"/>
      <c r="C139"/>
      <c r="D139"/>
      <c r="E139"/>
      <c r="F139"/>
      <c r="G139"/>
      <c r="H139"/>
      <c r="I139"/>
      <c r="J139"/>
      <c r="K139"/>
      <c r="L139"/>
      <c r="M139"/>
    </row>
    <row r="140" spans="1:13" x14ac:dyDescent="0.2">
      <c r="A140"/>
      <c r="B140"/>
      <c r="C140"/>
      <c r="D140"/>
      <c r="E140"/>
      <c r="F140"/>
      <c r="G140"/>
      <c r="H140"/>
      <c r="I140"/>
      <c r="J140"/>
      <c r="K140"/>
      <c r="L140"/>
      <c r="M140"/>
    </row>
    <row r="141" spans="1:13" x14ac:dyDescent="0.2">
      <c r="A141"/>
      <c r="B141"/>
      <c r="C141"/>
      <c r="D141"/>
      <c r="E141"/>
      <c r="F141"/>
      <c r="G141"/>
      <c r="H141"/>
      <c r="I141"/>
      <c r="J141"/>
      <c r="K141"/>
      <c r="L141"/>
      <c r="M141"/>
    </row>
    <row r="142" spans="1:13" x14ac:dyDescent="0.2">
      <c r="A142"/>
      <c r="B142"/>
      <c r="C142"/>
      <c r="D142"/>
      <c r="E142"/>
      <c r="F142"/>
      <c r="G142"/>
      <c r="H142"/>
      <c r="I142"/>
      <c r="J142"/>
      <c r="K142"/>
      <c r="L142"/>
      <c r="M142"/>
    </row>
    <row r="143" spans="1:13" x14ac:dyDescent="0.2">
      <c r="A143"/>
      <c r="B143"/>
      <c r="C143"/>
      <c r="D143"/>
      <c r="E143"/>
      <c r="F143"/>
      <c r="G143"/>
      <c r="H143"/>
      <c r="I143"/>
      <c r="J143"/>
      <c r="K143"/>
      <c r="L143"/>
      <c r="M143"/>
    </row>
    <row r="144" spans="1:13" x14ac:dyDescent="0.2">
      <c r="A144"/>
      <c r="B144"/>
      <c r="C144"/>
      <c r="D144"/>
      <c r="E144"/>
      <c r="F144"/>
      <c r="G144"/>
      <c r="H144"/>
      <c r="I144"/>
      <c r="J144"/>
      <c r="K144"/>
      <c r="L144"/>
      <c r="M144"/>
    </row>
    <row r="145" spans="1:13" x14ac:dyDescent="0.2">
      <c r="A145"/>
      <c r="B145"/>
      <c r="C145"/>
      <c r="D145"/>
      <c r="E145"/>
      <c r="F145"/>
      <c r="G145"/>
      <c r="H145"/>
      <c r="I145"/>
      <c r="J145"/>
      <c r="K145"/>
      <c r="L145"/>
      <c r="M145"/>
    </row>
    <row r="146" spans="1:13" x14ac:dyDescent="0.2">
      <c r="A146"/>
      <c r="B146"/>
      <c r="C146"/>
      <c r="D146"/>
      <c r="E146"/>
      <c r="F146"/>
      <c r="G146"/>
      <c r="H146"/>
      <c r="I146"/>
      <c r="J146"/>
      <c r="K146"/>
      <c r="L146"/>
      <c r="M146"/>
    </row>
    <row r="147" spans="1:13" x14ac:dyDescent="0.2">
      <c r="A147"/>
      <c r="B147"/>
      <c r="C147"/>
      <c r="D147"/>
      <c r="E147"/>
      <c r="F147"/>
      <c r="G147"/>
      <c r="H147"/>
      <c r="I147"/>
      <c r="J147"/>
      <c r="K147"/>
      <c r="L147"/>
      <c r="M147"/>
    </row>
    <row r="148" spans="1:13" x14ac:dyDescent="0.2">
      <c r="A148"/>
      <c r="B148"/>
      <c r="C148"/>
      <c r="D148"/>
      <c r="E148"/>
      <c r="F148"/>
      <c r="G148"/>
      <c r="H148"/>
      <c r="I148"/>
      <c r="J148"/>
      <c r="K148"/>
      <c r="L148"/>
      <c r="M148"/>
    </row>
    <row r="149" spans="1:13" x14ac:dyDescent="0.2">
      <c r="A149"/>
      <c r="B149"/>
      <c r="C149"/>
      <c r="D149"/>
      <c r="E149"/>
      <c r="F149"/>
      <c r="G149"/>
      <c r="H149"/>
      <c r="I149"/>
      <c r="J149"/>
      <c r="K149"/>
      <c r="L149"/>
      <c r="M149"/>
    </row>
    <row r="150" spans="1:13" x14ac:dyDescent="0.2">
      <c r="A150"/>
      <c r="B150"/>
      <c r="C150"/>
      <c r="D150"/>
      <c r="E150"/>
      <c r="F150"/>
      <c r="G150"/>
      <c r="H150"/>
      <c r="I150"/>
      <c r="J150"/>
      <c r="K150"/>
      <c r="L150"/>
      <c r="M150"/>
    </row>
    <row r="151" spans="1:13" x14ac:dyDescent="0.2">
      <c r="A151"/>
      <c r="B151"/>
      <c r="C151"/>
      <c r="D151"/>
      <c r="E151"/>
      <c r="F151"/>
      <c r="G151"/>
      <c r="H151"/>
      <c r="I151"/>
      <c r="J151"/>
      <c r="K151"/>
      <c r="L151"/>
      <c r="M151"/>
    </row>
    <row r="152" spans="1:13" x14ac:dyDescent="0.2">
      <c r="A152"/>
      <c r="B152"/>
      <c r="C152"/>
      <c r="D152"/>
      <c r="E152"/>
      <c r="F152"/>
      <c r="G152"/>
      <c r="H152"/>
      <c r="I152"/>
      <c r="J152"/>
      <c r="K152"/>
      <c r="L152"/>
      <c r="M152"/>
    </row>
    <row r="153" spans="1:13" x14ac:dyDescent="0.2">
      <c r="A153"/>
      <c r="B153"/>
      <c r="C153"/>
      <c r="D153"/>
      <c r="E153"/>
      <c r="F153"/>
      <c r="G153"/>
      <c r="H153"/>
      <c r="I153"/>
      <c r="J153"/>
      <c r="K153"/>
      <c r="L153"/>
      <c r="M153"/>
    </row>
    <row r="154" spans="1:13" x14ac:dyDescent="0.2">
      <c r="A154"/>
      <c r="B154"/>
      <c r="C154"/>
      <c r="D154"/>
      <c r="E154"/>
      <c r="F154"/>
      <c r="G154"/>
      <c r="H154"/>
      <c r="I154"/>
      <c r="J154"/>
      <c r="K154"/>
      <c r="L154"/>
      <c r="M154"/>
    </row>
    <row r="155" spans="1:13" x14ac:dyDescent="0.2">
      <c r="A155"/>
      <c r="B155"/>
      <c r="C155"/>
      <c r="D155"/>
      <c r="E155"/>
      <c r="F155"/>
      <c r="G155"/>
      <c r="H155"/>
      <c r="I155"/>
      <c r="J155"/>
      <c r="K155"/>
      <c r="L155"/>
      <c r="M155"/>
    </row>
    <row r="156" spans="1:13" x14ac:dyDescent="0.2">
      <c r="A156"/>
      <c r="B156"/>
      <c r="C156"/>
      <c r="D156"/>
      <c r="E156"/>
      <c r="F156"/>
      <c r="G156"/>
      <c r="H156"/>
      <c r="I156"/>
      <c r="J156"/>
      <c r="K156"/>
      <c r="L156"/>
      <c r="M156"/>
    </row>
    <row r="157" spans="1:13" x14ac:dyDescent="0.2">
      <c r="A157"/>
      <c r="B157"/>
      <c r="C157"/>
      <c r="D157"/>
      <c r="E157"/>
      <c r="F157"/>
      <c r="G157"/>
      <c r="H157"/>
      <c r="I157"/>
      <c r="J157"/>
      <c r="K157"/>
      <c r="L157"/>
      <c r="M157"/>
    </row>
    <row r="158" spans="1:13" x14ac:dyDescent="0.2">
      <c r="A158"/>
      <c r="B158"/>
      <c r="C158"/>
      <c r="D158"/>
      <c r="E158"/>
      <c r="F158"/>
      <c r="G158"/>
      <c r="H158"/>
      <c r="I158"/>
      <c r="J158"/>
      <c r="K158"/>
      <c r="L158"/>
      <c r="M158"/>
    </row>
    <row r="159" spans="1:13" x14ac:dyDescent="0.2">
      <c r="A159"/>
      <c r="B159"/>
      <c r="C159"/>
      <c r="D159"/>
      <c r="E159"/>
      <c r="F159"/>
      <c r="G159"/>
      <c r="H159"/>
      <c r="I159"/>
      <c r="J159"/>
      <c r="K159"/>
      <c r="L159"/>
      <c r="M159"/>
    </row>
    <row r="160" spans="1:13" x14ac:dyDescent="0.2">
      <c r="A160"/>
      <c r="B160"/>
      <c r="C160"/>
      <c r="D160"/>
      <c r="E160"/>
      <c r="F160"/>
      <c r="G160"/>
      <c r="H160"/>
      <c r="I160"/>
      <c r="J160"/>
      <c r="K160"/>
      <c r="L160"/>
      <c r="M160"/>
    </row>
    <row r="161" spans="1:13" x14ac:dyDescent="0.2">
      <c r="A161"/>
      <c r="B161"/>
      <c r="C161"/>
      <c r="D161"/>
      <c r="E161"/>
      <c r="F161"/>
      <c r="G161"/>
      <c r="H161"/>
      <c r="I161"/>
      <c r="J161"/>
      <c r="K161"/>
      <c r="L161"/>
      <c r="M161"/>
    </row>
    <row r="162" spans="1:13" x14ac:dyDescent="0.2">
      <c r="A162"/>
      <c r="B162"/>
      <c r="C162"/>
      <c r="D162"/>
      <c r="E162"/>
      <c r="F162"/>
      <c r="G162"/>
      <c r="H162"/>
      <c r="I162"/>
      <c r="J162"/>
      <c r="K162"/>
      <c r="L162"/>
      <c r="M162"/>
    </row>
    <row r="163" spans="1:13" x14ac:dyDescent="0.2">
      <c r="A163"/>
      <c r="B163"/>
      <c r="C163"/>
      <c r="D163"/>
      <c r="E163"/>
      <c r="F163"/>
      <c r="G163"/>
      <c r="H163"/>
      <c r="I163"/>
      <c r="J163"/>
      <c r="K163"/>
      <c r="L163"/>
      <c r="M163"/>
    </row>
    <row r="164" spans="1:13" x14ac:dyDescent="0.2">
      <c r="A164"/>
      <c r="B164"/>
      <c r="C164"/>
      <c r="D164"/>
      <c r="E164"/>
      <c r="F164"/>
      <c r="G164"/>
      <c r="H164"/>
      <c r="I164"/>
      <c r="J164"/>
      <c r="K164"/>
      <c r="L164"/>
      <c r="M164"/>
    </row>
    <row r="165" spans="1:13" x14ac:dyDescent="0.2">
      <c r="A165"/>
      <c r="B165"/>
      <c r="C165"/>
      <c r="D165"/>
      <c r="E165"/>
      <c r="F165"/>
      <c r="G165"/>
      <c r="H165"/>
      <c r="I165"/>
      <c r="J165"/>
      <c r="K165"/>
      <c r="L165"/>
      <c r="M165"/>
    </row>
    <row r="166" spans="1:13" x14ac:dyDescent="0.2">
      <c r="A166"/>
      <c r="B166"/>
      <c r="C166"/>
      <c r="D166"/>
      <c r="E166"/>
      <c r="F166"/>
      <c r="G166"/>
      <c r="H166"/>
      <c r="I166"/>
      <c r="J166"/>
      <c r="K166"/>
      <c r="L166"/>
      <c r="M166"/>
    </row>
    <row r="167" spans="1:13" x14ac:dyDescent="0.2">
      <c r="A167"/>
      <c r="B167"/>
      <c r="C167"/>
      <c r="D167"/>
      <c r="E167"/>
      <c r="F167"/>
      <c r="G167"/>
      <c r="H167"/>
      <c r="I167"/>
      <c r="J167"/>
      <c r="K167"/>
      <c r="L167"/>
      <c r="M167"/>
    </row>
    <row r="168" spans="1:13" x14ac:dyDescent="0.2">
      <c r="A168"/>
      <c r="B168"/>
      <c r="C168"/>
      <c r="D168"/>
      <c r="E168"/>
      <c r="F168"/>
      <c r="G168"/>
      <c r="H168"/>
      <c r="I168"/>
      <c r="J168"/>
      <c r="K168"/>
      <c r="L168"/>
      <c r="M168"/>
    </row>
    <row r="169" spans="1:13" x14ac:dyDescent="0.2">
      <c r="A169"/>
      <c r="B169"/>
      <c r="C169"/>
      <c r="D169"/>
      <c r="E169"/>
      <c r="F169"/>
      <c r="G169"/>
      <c r="H169"/>
      <c r="I169"/>
      <c r="J169"/>
      <c r="K169"/>
      <c r="L169"/>
      <c r="M169"/>
    </row>
    <row r="170" spans="1:13" x14ac:dyDescent="0.2">
      <c r="A170"/>
      <c r="B170"/>
      <c r="C170"/>
      <c r="D170"/>
      <c r="E170"/>
      <c r="F170"/>
      <c r="G170"/>
      <c r="H170"/>
      <c r="I170"/>
      <c r="J170"/>
      <c r="K170"/>
      <c r="L170"/>
      <c r="M170"/>
    </row>
    <row r="171" spans="1:13" x14ac:dyDescent="0.2">
      <c r="A171"/>
      <c r="B171"/>
      <c r="C171"/>
      <c r="D171"/>
      <c r="E171"/>
      <c r="F171"/>
      <c r="G171"/>
      <c r="H171"/>
      <c r="I171"/>
      <c r="J171"/>
      <c r="K171"/>
      <c r="L171"/>
      <c r="M171"/>
    </row>
    <row r="172" spans="1:13" x14ac:dyDescent="0.2">
      <c r="A172"/>
      <c r="B172"/>
      <c r="C172"/>
      <c r="D172"/>
      <c r="E172"/>
      <c r="F172"/>
      <c r="G172"/>
      <c r="H172"/>
      <c r="I172"/>
      <c r="J172"/>
      <c r="K172"/>
      <c r="L172"/>
      <c r="M172"/>
    </row>
    <row r="173" spans="1:13" x14ac:dyDescent="0.2">
      <c r="A173"/>
      <c r="B173"/>
      <c r="C173"/>
      <c r="D173"/>
      <c r="E173"/>
      <c r="F173"/>
      <c r="G173"/>
      <c r="H173"/>
      <c r="I173"/>
      <c r="J173"/>
      <c r="K173"/>
      <c r="L173"/>
      <c r="M173"/>
    </row>
    <row r="174" spans="1:13" x14ac:dyDescent="0.2">
      <c r="A174"/>
      <c r="B174"/>
      <c r="C174"/>
      <c r="D174"/>
      <c r="E174"/>
      <c r="F174"/>
      <c r="G174"/>
      <c r="H174"/>
      <c r="I174"/>
      <c r="J174"/>
      <c r="K174"/>
      <c r="L174"/>
      <c r="M174"/>
    </row>
    <row r="175" spans="1:13" x14ac:dyDescent="0.2">
      <c r="A175"/>
      <c r="B175"/>
      <c r="C175"/>
      <c r="D175"/>
      <c r="E175"/>
      <c r="F175"/>
      <c r="G175"/>
      <c r="H175"/>
      <c r="I175"/>
      <c r="J175"/>
      <c r="K175"/>
      <c r="L175"/>
      <c r="M175"/>
    </row>
    <row r="176" spans="1:13" x14ac:dyDescent="0.2">
      <c r="A176"/>
      <c r="B176"/>
      <c r="C176"/>
      <c r="D176"/>
      <c r="E176"/>
      <c r="F176"/>
      <c r="G176"/>
      <c r="H176"/>
      <c r="I176"/>
      <c r="J176"/>
      <c r="K176"/>
      <c r="L176"/>
      <c r="M176"/>
    </row>
    <row r="177" spans="1:13" x14ac:dyDescent="0.2">
      <c r="A177"/>
      <c r="B177"/>
      <c r="C177"/>
      <c r="D177"/>
      <c r="E177"/>
      <c r="F177"/>
      <c r="G177"/>
      <c r="H177"/>
      <c r="I177"/>
      <c r="J177"/>
      <c r="K177"/>
      <c r="L177"/>
      <c r="M177"/>
    </row>
    <row r="178" spans="1:13" x14ac:dyDescent="0.2">
      <c r="A178"/>
      <c r="B178"/>
      <c r="C178"/>
      <c r="D178"/>
      <c r="E178"/>
      <c r="F178"/>
      <c r="G178"/>
      <c r="H178"/>
      <c r="I178"/>
      <c r="J178"/>
      <c r="K178"/>
      <c r="L178"/>
      <c r="M178"/>
    </row>
    <row r="179" spans="1:13" x14ac:dyDescent="0.2">
      <c r="A179"/>
      <c r="B179"/>
      <c r="C179"/>
      <c r="D179"/>
      <c r="E179"/>
      <c r="F179"/>
      <c r="G179"/>
      <c r="H179"/>
      <c r="I179"/>
      <c r="J179"/>
      <c r="K179"/>
      <c r="L179"/>
      <c r="M179"/>
    </row>
    <row r="180" spans="1:13" x14ac:dyDescent="0.2">
      <c r="A180"/>
      <c r="B180"/>
      <c r="C180"/>
      <c r="D180"/>
      <c r="E180"/>
      <c r="F180"/>
      <c r="G180"/>
      <c r="H180"/>
      <c r="I180"/>
      <c r="J180"/>
      <c r="K180"/>
      <c r="L180"/>
      <c r="M180"/>
    </row>
    <row r="181" spans="1:13" x14ac:dyDescent="0.2">
      <c r="A181"/>
      <c r="B181"/>
      <c r="C181"/>
      <c r="D181"/>
      <c r="E181"/>
      <c r="F181"/>
      <c r="G181"/>
      <c r="H181"/>
      <c r="I181"/>
      <c r="J181"/>
      <c r="K181"/>
      <c r="L181"/>
      <c r="M181"/>
    </row>
    <row r="182" spans="1:13" x14ac:dyDescent="0.2">
      <c r="A182"/>
      <c r="B182"/>
      <c r="C182"/>
      <c r="D182"/>
      <c r="E182"/>
      <c r="F182"/>
      <c r="G182"/>
      <c r="H182"/>
      <c r="I182"/>
      <c r="J182"/>
      <c r="K182"/>
      <c r="L182"/>
      <c r="M182"/>
    </row>
    <row r="183" spans="1:13" x14ac:dyDescent="0.2">
      <c r="A183"/>
      <c r="B183"/>
      <c r="C183"/>
      <c r="D183"/>
      <c r="E183"/>
      <c r="F183"/>
      <c r="G183"/>
      <c r="H183"/>
      <c r="I183"/>
      <c r="J183"/>
      <c r="K183"/>
      <c r="L183"/>
      <c r="M183"/>
    </row>
    <row r="184" spans="1:13" x14ac:dyDescent="0.2">
      <c r="A184"/>
      <c r="B184"/>
      <c r="C184"/>
      <c r="D184"/>
      <c r="E184"/>
      <c r="F184"/>
      <c r="G184"/>
      <c r="H184"/>
      <c r="I184"/>
      <c r="J184"/>
      <c r="K184"/>
      <c r="L184"/>
      <c r="M184"/>
    </row>
    <row r="185" spans="1:13" x14ac:dyDescent="0.2">
      <c r="A185"/>
      <c r="B185"/>
      <c r="C185"/>
      <c r="D185"/>
      <c r="E185"/>
      <c r="F185"/>
      <c r="G185"/>
      <c r="H185"/>
      <c r="I185"/>
      <c r="J185"/>
      <c r="K185"/>
      <c r="L185"/>
      <c r="M185"/>
    </row>
    <row r="186" spans="1:13" x14ac:dyDescent="0.2">
      <c r="A186"/>
      <c r="B186"/>
      <c r="C186"/>
      <c r="D186"/>
      <c r="E186"/>
      <c r="F186"/>
      <c r="G186"/>
      <c r="H186"/>
      <c r="I186"/>
      <c r="J186"/>
      <c r="K186"/>
      <c r="L186"/>
      <c r="M186"/>
    </row>
    <row r="187" spans="1:13" x14ac:dyDescent="0.2">
      <c r="A187"/>
      <c r="B187"/>
      <c r="C187"/>
      <c r="D187"/>
      <c r="E187"/>
      <c r="F187"/>
      <c r="G187"/>
      <c r="H187"/>
      <c r="I187"/>
      <c r="J187"/>
      <c r="K187"/>
      <c r="L187"/>
      <c r="M187"/>
    </row>
    <row r="188" spans="1:13" x14ac:dyDescent="0.2">
      <c r="A188"/>
      <c r="B188"/>
      <c r="C188"/>
      <c r="D188"/>
      <c r="E188"/>
      <c r="F188"/>
      <c r="G188"/>
      <c r="H188"/>
      <c r="I188"/>
      <c r="J188"/>
      <c r="K188"/>
      <c r="L188"/>
      <c r="M188"/>
    </row>
    <row r="189" spans="1:13" x14ac:dyDescent="0.2">
      <c r="A189"/>
      <c r="B189"/>
      <c r="C189"/>
      <c r="D189"/>
      <c r="E189"/>
      <c r="F189"/>
      <c r="G189"/>
      <c r="H189"/>
      <c r="I189"/>
      <c r="J189"/>
      <c r="K189"/>
      <c r="L189"/>
      <c r="M189"/>
    </row>
    <row r="190" spans="1:13" x14ac:dyDescent="0.2">
      <c r="A190"/>
      <c r="B190"/>
      <c r="C190"/>
      <c r="D190"/>
      <c r="E190"/>
      <c r="F190"/>
      <c r="G190"/>
      <c r="H190"/>
      <c r="I190"/>
      <c r="J190"/>
      <c r="K190"/>
      <c r="L190"/>
      <c r="M190"/>
    </row>
    <row r="191" spans="1:13" x14ac:dyDescent="0.2">
      <c r="A191"/>
      <c r="B191"/>
      <c r="C191"/>
      <c r="D191"/>
      <c r="E191"/>
      <c r="F191"/>
      <c r="G191"/>
      <c r="H191"/>
      <c r="I191"/>
      <c r="J191"/>
      <c r="K191"/>
      <c r="L191"/>
      <c r="M191"/>
    </row>
    <row r="192" spans="1:13" x14ac:dyDescent="0.2">
      <c r="A192"/>
      <c r="B192"/>
      <c r="C192"/>
      <c r="D192"/>
      <c r="E192"/>
      <c r="F192"/>
      <c r="G192"/>
      <c r="H192"/>
      <c r="I192"/>
      <c r="J192"/>
      <c r="K192"/>
      <c r="L192"/>
      <c r="M192"/>
    </row>
    <row r="193" spans="1:13" x14ac:dyDescent="0.2">
      <c r="A193"/>
      <c r="B193"/>
      <c r="C193"/>
      <c r="D193"/>
      <c r="E193"/>
      <c r="F193"/>
      <c r="G193"/>
      <c r="H193"/>
      <c r="I193"/>
      <c r="J193"/>
      <c r="K193"/>
      <c r="L193"/>
      <c r="M193"/>
    </row>
    <row r="194" spans="1:13" x14ac:dyDescent="0.2">
      <c r="A194"/>
      <c r="B194"/>
      <c r="C194"/>
      <c r="D194"/>
      <c r="E194"/>
      <c r="F194"/>
      <c r="G194"/>
      <c r="H194"/>
      <c r="I194"/>
      <c r="J194"/>
      <c r="K194"/>
      <c r="L194"/>
      <c r="M194"/>
    </row>
    <row r="195" spans="1:13" x14ac:dyDescent="0.2">
      <c r="A195"/>
      <c r="B195"/>
      <c r="C195"/>
      <c r="D195"/>
      <c r="E195"/>
      <c r="F195"/>
      <c r="G195"/>
      <c r="H195"/>
      <c r="I195"/>
      <c r="J195"/>
      <c r="K195"/>
      <c r="L195"/>
      <c r="M195"/>
    </row>
    <row r="196" spans="1:13" x14ac:dyDescent="0.2">
      <c r="A196"/>
      <c r="B196"/>
      <c r="C196"/>
      <c r="D196"/>
      <c r="E196"/>
      <c r="F196"/>
      <c r="G196"/>
      <c r="H196"/>
      <c r="I196"/>
      <c r="J196"/>
      <c r="K196"/>
      <c r="L196"/>
      <c r="M196"/>
    </row>
    <row r="197" spans="1:13" x14ac:dyDescent="0.2">
      <c r="A197"/>
      <c r="B197"/>
      <c r="C197"/>
      <c r="D197"/>
      <c r="E197"/>
      <c r="F197"/>
      <c r="G197"/>
      <c r="H197"/>
      <c r="I197"/>
      <c r="J197"/>
      <c r="K197"/>
      <c r="L197"/>
      <c r="M197"/>
    </row>
    <row r="198" spans="1:13" x14ac:dyDescent="0.2">
      <c r="A198"/>
      <c r="B198"/>
      <c r="C198"/>
      <c r="D198"/>
      <c r="E198"/>
      <c r="F198"/>
      <c r="G198"/>
      <c r="H198"/>
      <c r="I198"/>
      <c r="J198"/>
      <c r="K198"/>
      <c r="L198"/>
      <c r="M198"/>
    </row>
    <row r="199" spans="1:13" x14ac:dyDescent="0.2">
      <c r="A199"/>
      <c r="B199"/>
      <c r="C199"/>
      <c r="D199"/>
      <c r="E199"/>
      <c r="F199"/>
      <c r="G199"/>
      <c r="H199"/>
      <c r="I199"/>
      <c r="J199"/>
      <c r="K199"/>
      <c r="L199"/>
      <c r="M199"/>
    </row>
    <row r="200" spans="1:13" x14ac:dyDescent="0.2">
      <c r="A200"/>
      <c r="B200"/>
      <c r="C200"/>
      <c r="D200"/>
      <c r="E200"/>
      <c r="F200"/>
      <c r="G200"/>
      <c r="H200"/>
      <c r="I200"/>
      <c r="J200"/>
      <c r="K200"/>
      <c r="L200"/>
      <c r="M200"/>
    </row>
    <row r="201" spans="1:13" x14ac:dyDescent="0.2">
      <c r="A201"/>
      <c r="B201"/>
      <c r="C201"/>
      <c r="D201"/>
      <c r="E201"/>
      <c r="F201"/>
      <c r="G201"/>
      <c r="H201"/>
      <c r="I201"/>
      <c r="J201"/>
      <c r="K201"/>
      <c r="L201"/>
      <c r="M201"/>
    </row>
    <row r="202" spans="1:13" x14ac:dyDescent="0.2">
      <c r="A202"/>
      <c r="B202"/>
      <c r="C202"/>
      <c r="D202"/>
      <c r="E202"/>
      <c r="F202"/>
      <c r="G202"/>
      <c r="H202"/>
      <c r="I202"/>
      <c r="J202"/>
      <c r="K202"/>
      <c r="L202"/>
      <c r="M202"/>
    </row>
    <row r="203" spans="1:13" x14ac:dyDescent="0.2">
      <c r="A203"/>
      <c r="B203"/>
      <c r="C203"/>
      <c r="D203"/>
      <c r="E203"/>
      <c r="F203"/>
      <c r="G203"/>
      <c r="H203"/>
      <c r="I203"/>
      <c r="J203"/>
      <c r="K203"/>
      <c r="L203"/>
      <c r="M203"/>
    </row>
    <row r="204" spans="1:13" x14ac:dyDescent="0.2">
      <c r="A204"/>
      <c r="B204"/>
      <c r="C204"/>
      <c r="D204"/>
      <c r="E204"/>
      <c r="F204"/>
      <c r="G204"/>
      <c r="H204"/>
      <c r="I204"/>
      <c r="J204"/>
      <c r="K204"/>
      <c r="L204"/>
      <c r="M204"/>
    </row>
    <row r="205" spans="1:13" x14ac:dyDescent="0.2">
      <c r="A205"/>
      <c r="B205"/>
      <c r="C205"/>
      <c r="D205"/>
      <c r="E205"/>
      <c r="F205"/>
      <c r="G205"/>
      <c r="H205"/>
      <c r="I205"/>
      <c r="J205"/>
      <c r="K205"/>
      <c r="L205"/>
      <c r="M205"/>
    </row>
    <row r="206" spans="1:13" x14ac:dyDescent="0.2">
      <c r="A206"/>
      <c r="B206"/>
      <c r="C206"/>
      <c r="D206"/>
      <c r="E206"/>
      <c r="F206"/>
      <c r="G206"/>
      <c r="H206"/>
      <c r="I206"/>
      <c r="J206"/>
      <c r="K206"/>
      <c r="L206"/>
      <c r="M206"/>
    </row>
    <row r="207" spans="1:13" x14ac:dyDescent="0.2">
      <c r="A207"/>
      <c r="B207"/>
      <c r="C207"/>
      <c r="D207"/>
      <c r="E207"/>
      <c r="F207"/>
      <c r="G207"/>
      <c r="H207"/>
      <c r="I207"/>
      <c r="J207"/>
      <c r="K207"/>
      <c r="L207"/>
      <c r="M207"/>
    </row>
    <row r="208" spans="1:13" x14ac:dyDescent="0.2">
      <c r="A208"/>
      <c r="B208"/>
      <c r="C208"/>
      <c r="D208"/>
      <c r="E208"/>
      <c r="F208"/>
      <c r="G208"/>
      <c r="H208"/>
      <c r="I208"/>
      <c r="J208"/>
      <c r="K208"/>
      <c r="L208"/>
      <c r="M208"/>
    </row>
    <row r="209" spans="1:13" x14ac:dyDescent="0.2">
      <c r="A209"/>
      <c r="B209"/>
      <c r="C209"/>
      <c r="D209"/>
      <c r="E209"/>
      <c r="F209"/>
      <c r="G209"/>
      <c r="H209"/>
      <c r="I209"/>
      <c r="J209"/>
      <c r="K209"/>
      <c r="L209"/>
      <c r="M209"/>
    </row>
    <row r="210" spans="1:13" x14ac:dyDescent="0.2">
      <c r="A210"/>
      <c r="B210"/>
      <c r="C210"/>
      <c r="D210"/>
      <c r="E210"/>
      <c r="F210"/>
      <c r="G210"/>
      <c r="H210"/>
      <c r="I210"/>
      <c r="J210"/>
      <c r="K210"/>
      <c r="L210"/>
      <c r="M210"/>
    </row>
    <row r="211" spans="1:13" x14ac:dyDescent="0.2">
      <c r="A211"/>
      <c r="B211"/>
      <c r="C211"/>
      <c r="D211"/>
      <c r="E211"/>
      <c r="F211"/>
      <c r="G211"/>
      <c r="H211"/>
      <c r="I211"/>
      <c r="J211"/>
      <c r="K211"/>
      <c r="L211"/>
      <c r="M211"/>
    </row>
    <row r="212" spans="1:13" x14ac:dyDescent="0.2">
      <c r="A212"/>
      <c r="B212"/>
      <c r="C212"/>
      <c r="D212"/>
      <c r="E212"/>
      <c r="F212"/>
      <c r="G212"/>
      <c r="H212"/>
      <c r="I212"/>
      <c r="J212"/>
      <c r="K212"/>
      <c r="L212"/>
      <c r="M212"/>
    </row>
    <row r="213" spans="1:13" x14ac:dyDescent="0.2">
      <c r="A213"/>
      <c r="B213"/>
      <c r="C213"/>
      <c r="D213"/>
      <c r="E213"/>
      <c r="F213"/>
      <c r="G213"/>
      <c r="H213"/>
      <c r="I213"/>
      <c r="J213"/>
      <c r="K213"/>
      <c r="L213"/>
      <c r="M213"/>
    </row>
    <row r="214" spans="1:13" x14ac:dyDescent="0.2">
      <c r="A214"/>
      <c r="B214"/>
      <c r="C214"/>
      <c r="D214"/>
      <c r="E214"/>
      <c r="F214"/>
      <c r="G214"/>
      <c r="H214"/>
      <c r="I214"/>
      <c r="J214"/>
      <c r="K214"/>
      <c r="L214"/>
      <c r="M214"/>
    </row>
    <row r="215" spans="1:13" x14ac:dyDescent="0.2">
      <c r="A215"/>
      <c r="B215"/>
      <c r="C215"/>
      <c r="D215"/>
      <c r="E215"/>
      <c r="F215"/>
      <c r="G215"/>
      <c r="H215"/>
      <c r="I215"/>
      <c r="J215"/>
      <c r="K215"/>
      <c r="L215"/>
      <c r="M215"/>
    </row>
    <row r="216" spans="1:13" x14ac:dyDescent="0.2">
      <c r="A216"/>
      <c r="B216"/>
      <c r="C216"/>
      <c r="D216"/>
      <c r="E216"/>
      <c r="F216"/>
      <c r="G216"/>
      <c r="H216"/>
      <c r="I216"/>
      <c r="J216"/>
      <c r="K216"/>
      <c r="L216"/>
      <c r="M216"/>
    </row>
    <row r="217" spans="1:13" x14ac:dyDescent="0.2">
      <c r="A217"/>
      <c r="B217"/>
      <c r="C217"/>
      <c r="D217"/>
      <c r="E217"/>
      <c r="F217"/>
      <c r="G217"/>
      <c r="H217"/>
      <c r="I217"/>
      <c r="J217"/>
      <c r="K217"/>
      <c r="L217"/>
      <c r="M217"/>
    </row>
    <row r="218" spans="1:13" x14ac:dyDescent="0.2">
      <c r="A218"/>
      <c r="B218"/>
      <c r="C218"/>
      <c r="D218"/>
      <c r="E218"/>
      <c r="F218"/>
      <c r="G218"/>
      <c r="H218"/>
      <c r="I218"/>
      <c r="J218"/>
      <c r="K218"/>
      <c r="L218"/>
      <c r="M218"/>
    </row>
    <row r="219" spans="1:13" x14ac:dyDescent="0.2">
      <c r="A219"/>
      <c r="B219"/>
      <c r="C219"/>
      <c r="D219"/>
      <c r="E219"/>
      <c r="F219"/>
      <c r="G219"/>
      <c r="H219"/>
      <c r="I219"/>
      <c r="J219"/>
      <c r="K219"/>
      <c r="L219"/>
      <c r="M219"/>
    </row>
    <row r="220" spans="1:13" x14ac:dyDescent="0.2">
      <c r="A220"/>
      <c r="B220"/>
      <c r="C220"/>
      <c r="D220"/>
      <c r="E220"/>
      <c r="F220"/>
      <c r="G220"/>
      <c r="H220"/>
      <c r="I220"/>
      <c r="J220"/>
      <c r="K220"/>
      <c r="L220"/>
      <c r="M220"/>
    </row>
    <row r="221" spans="1:13" x14ac:dyDescent="0.2">
      <c r="A221"/>
      <c r="B221"/>
      <c r="C221"/>
      <c r="D221"/>
      <c r="E221"/>
      <c r="F221"/>
      <c r="G221"/>
      <c r="H221"/>
      <c r="I221"/>
      <c r="J221"/>
      <c r="K221"/>
      <c r="L221"/>
      <c r="M221"/>
    </row>
    <row r="222" spans="1:13" x14ac:dyDescent="0.2">
      <c r="A222"/>
      <c r="B222"/>
      <c r="C222"/>
      <c r="D222"/>
      <c r="E222"/>
      <c r="F222"/>
      <c r="G222"/>
      <c r="H222"/>
      <c r="I222"/>
      <c r="J222"/>
      <c r="K222"/>
      <c r="L222"/>
      <c r="M222"/>
    </row>
    <row r="223" spans="1:13" x14ac:dyDescent="0.2">
      <c r="A223"/>
      <c r="B223"/>
      <c r="C223"/>
      <c r="D223"/>
      <c r="E223"/>
      <c r="F223"/>
      <c r="G223"/>
      <c r="H223"/>
      <c r="I223"/>
      <c r="J223"/>
      <c r="K223"/>
      <c r="L223"/>
      <c r="M223"/>
    </row>
    <row r="224" spans="1:13" x14ac:dyDescent="0.2">
      <c r="A224"/>
      <c r="B224"/>
      <c r="C224"/>
      <c r="D224"/>
      <c r="E224"/>
      <c r="F224"/>
      <c r="G224"/>
      <c r="H224"/>
      <c r="I224"/>
      <c r="J224"/>
      <c r="K224"/>
      <c r="L224"/>
      <c r="M224"/>
    </row>
    <row r="225" spans="1:13" x14ac:dyDescent="0.2">
      <c r="A225"/>
      <c r="B225"/>
      <c r="C225"/>
      <c r="D225"/>
      <c r="E225"/>
      <c r="F225"/>
      <c r="G225"/>
      <c r="H225"/>
      <c r="I225"/>
      <c r="J225"/>
      <c r="K225"/>
      <c r="L225"/>
      <c r="M225"/>
    </row>
    <row r="226" spans="1:13" x14ac:dyDescent="0.2">
      <c r="A226"/>
      <c r="B226"/>
      <c r="C226"/>
      <c r="D226"/>
      <c r="E226"/>
      <c r="F226"/>
      <c r="G226"/>
      <c r="H226"/>
      <c r="I226"/>
      <c r="J226"/>
      <c r="K226"/>
      <c r="L226"/>
      <c r="M226"/>
    </row>
    <row r="227" spans="1:13" x14ac:dyDescent="0.2">
      <c r="A227"/>
      <c r="B227"/>
      <c r="C227"/>
      <c r="D227"/>
      <c r="E227"/>
      <c r="F227"/>
      <c r="G227"/>
      <c r="H227"/>
      <c r="I227"/>
      <c r="J227"/>
      <c r="K227"/>
      <c r="L227"/>
      <c r="M227"/>
    </row>
    <row r="228" spans="1:13" x14ac:dyDescent="0.2">
      <c r="A228"/>
      <c r="B228"/>
      <c r="C228"/>
      <c r="D228"/>
      <c r="E228"/>
      <c r="F228"/>
      <c r="G228"/>
      <c r="H228"/>
      <c r="I228"/>
      <c r="J228"/>
      <c r="K228"/>
      <c r="L228"/>
      <c r="M228"/>
    </row>
    <row r="229" spans="1:13" x14ac:dyDescent="0.2">
      <c r="A229"/>
      <c r="B229"/>
      <c r="C229"/>
      <c r="D229"/>
      <c r="E229"/>
      <c r="F229"/>
      <c r="G229"/>
      <c r="H229"/>
      <c r="I229"/>
      <c r="J229"/>
      <c r="K229"/>
      <c r="L229"/>
      <c r="M229"/>
    </row>
    <row r="230" spans="1:13" x14ac:dyDescent="0.2">
      <c r="A230"/>
      <c r="B230"/>
      <c r="C230"/>
      <c r="D230"/>
      <c r="E230"/>
      <c r="F230"/>
      <c r="G230"/>
      <c r="H230"/>
      <c r="I230"/>
      <c r="J230"/>
      <c r="K230"/>
      <c r="L230"/>
      <c r="M230"/>
    </row>
    <row r="231" spans="1:13" x14ac:dyDescent="0.2">
      <c r="A231"/>
      <c r="B231"/>
      <c r="C231"/>
      <c r="D231"/>
      <c r="E231"/>
      <c r="F231"/>
      <c r="G231"/>
      <c r="H231"/>
      <c r="I231"/>
      <c r="J231"/>
      <c r="K231"/>
      <c r="L231"/>
      <c r="M231"/>
    </row>
    <row r="232" spans="1:13" x14ac:dyDescent="0.2">
      <c r="A232"/>
      <c r="B232"/>
      <c r="C232"/>
      <c r="D232"/>
      <c r="E232"/>
      <c r="F232"/>
      <c r="G232"/>
      <c r="H232"/>
      <c r="I232"/>
      <c r="J232"/>
      <c r="K232"/>
      <c r="L232"/>
      <c r="M232"/>
    </row>
    <row r="233" spans="1:13" x14ac:dyDescent="0.2">
      <c r="A233"/>
      <c r="B233"/>
      <c r="C233"/>
      <c r="D233"/>
      <c r="E233"/>
      <c r="F233"/>
      <c r="G233"/>
      <c r="H233"/>
      <c r="I233"/>
      <c r="J233"/>
      <c r="K233"/>
      <c r="L233"/>
      <c r="M233"/>
    </row>
    <row r="234" spans="1:13" x14ac:dyDescent="0.2">
      <c r="A234"/>
      <c r="B234"/>
      <c r="C234"/>
      <c r="D234"/>
      <c r="E234"/>
      <c r="F234"/>
      <c r="G234"/>
      <c r="H234"/>
      <c r="I234"/>
      <c r="J234"/>
      <c r="K234"/>
      <c r="L234"/>
      <c r="M234"/>
    </row>
    <row r="235" spans="1:13" x14ac:dyDescent="0.2">
      <c r="A235"/>
      <c r="B235"/>
      <c r="C235"/>
      <c r="D235"/>
      <c r="E235"/>
      <c r="F235"/>
      <c r="G235"/>
      <c r="H235"/>
      <c r="I235"/>
      <c r="J235"/>
      <c r="K235"/>
      <c r="L235"/>
      <c r="M235"/>
    </row>
    <row r="236" spans="1:13" x14ac:dyDescent="0.2">
      <c r="A236"/>
      <c r="B236"/>
      <c r="C236"/>
      <c r="D236"/>
      <c r="E236"/>
      <c r="F236"/>
      <c r="G236"/>
      <c r="H236"/>
      <c r="I236"/>
      <c r="J236"/>
      <c r="K236"/>
      <c r="L236"/>
      <c r="M236"/>
    </row>
    <row r="237" spans="1:13" x14ac:dyDescent="0.2">
      <c r="A237"/>
      <c r="B237"/>
      <c r="C237"/>
      <c r="D237"/>
      <c r="E237"/>
      <c r="F237"/>
      <c r="G237"/>
      <c r="H237"/>
      <c r="I237"/>
      <c r="J237"/>
      <c r="K237"/>
      <c r="L237"/>
      <c r="M237"/>
    </row>
    <row r="238" spans="1:13" x14ac:dyDescent="0.2">
      <c r="A238"/>
      <c r="B238"/>
      <c r="C238"/>
      <c r="D238"/>
      <c r="E238"/>
      <c r="F238"/>
      <c r="G238"/>
      <c r="H238"/>
      <c r="I238"/>
      <c r="J238"/>
      <c r="K238"/>
      <c r="L238"/>
      <c r="M238"/>
    </row>
    <row r="239" spans="1:13" x14ac:dyDescent="0.2">
      <c r="A239"/>
      <c r="B239"/>
      <c r="C239"/>
      <c r="D239"/>
      <c r="E239"/>
      <c r="F239"/>
      <c r="G239"/>
      <c r="H239"/>
      <c r="I239"/>
      <c r="J239"/>
      <c r="K239"/>
      <c r="L239"/>
      <c r="M239"/>
    </row>
    <row r="240" spans="1:13" x14ac:dyDescent="0.2">
      <c r="A240"/>
      <c r="B240"/>
      <c r="C240"/>
      <c r="D240"/>
      <c r="E240"/>
      <c r="F240"/>
      <c r="G240"/>
      <c r="H240"/>
      <c r="I240"/>
      <c r="J240"/>
      <c r="K240"/>
      <c r="L240"/>
      <c r="M240"/>
    </row>
    <row r="241" spans="1:13" x14ac:dyDescent="0.2">
      <c r="A241"/>
      <c r="B241"/>
      <c r="C241"/>
      <c r="D241"/>
      <c r="E241"/>
      <c r="F241"/>
      <c r="G241"/>
      <c r="H241"/>
      <c r="I241"/>
      <c r="J241"/>
      <c r="K241"/>
      <c r="L241"/>
      <c r="M241"/>
    </row>
    <row r="242" spans="1:13" x14ac:dyDescent="0.2">
      <c r="A242"/>
      <c r="B242"/>
      <c r="C242"/>
      <c r="D242"/>
      <c r="E242"/>
      <c r="F242"/>
      <c r="G242"/>
      <c r="H242"/>
      <c r="I242"/>
      <c r="J242"/>
      <c r="K242"/>
      <c r="L242"/>
      <c r="M242"/>
    </row>
    <row r="243" spans="1:13" x14ac:dyDescent="0.2">
      <c r="A243"/>
      <c r="B243"/>
      <c r="C243"/>
      <c r="D243"/>
      <c r="E243"/>
      <c r="F243"/>
      <c r="G243"/>
      <c r="H243"/>
      <c r="I243"/>
      <c r="J243"/>
      <c r="K243"/>
      <c r="L243"/>
      <c r="M243"/>
    </row>
    <row r="244" spans="1:13" x14ac:dyDescent="0.2">
      <c r="A244"/>
      <c r="B244"/>
      <c r="C244"/>
      <c r="D244"/>
      <c r="E244"/>
      <c r="F244"/>
      <c r="G244"/>
      <c r="H244"/>
      <c r="I244"/>
      <c r="J244"/>
      <c r="K244"/>
      <c r="L244"/>
      <c r="M244"/>
    </row>
    <row r="245" spans="1:13" x14ac:dyDescent="0.2">
      <c r="A245"/>
      <c r="B245"/>
      <c r="C245"/>
      <c r="D245"/>
      <c r="E245"/>
      <c r="F245"/>
      <c r="G245"/>
      <c r="H245"/>
      <c r="I245"/>
      <c r="J245"/>
      <c r="K245"/>
      <c r="L245"/>
      <c r="M245"/>
    </row>
    <row r="246" spans="1:13" x14ac:dyDescent="0.2">
      <c r="A246"/>
      <c r="B246"/>
      <c r="C246"/>
      <c r="D246"/>
      <c r="E246"/>
      <c r="F246"/>
      <c r="G246"/>
      <c r="H246"/>
      <c r="I246"/>
      <c r="J246"/>
      <c r="K246"/>
      <c r="L246"/>
      <c r="M246"/>
    </row>
    <row r="247" spans="1:13" x14ac:dyDescent="0.2">
      <c r="A247"/>
      <c r="B247"/>
      <c r="C247"/>
      <c r="D247"/>
      <c r="E247"/>
      <c r="F247"/>
      <c r="G247"/>
      <c r="H247"/>
      <c r="I247"/>
      <c r="J247"/>
      <c r="K247"/>
      <c r="L247"/>
      <c r="M247"/>
    </row>
    <row r="248" spans="1:13" x14ac:dyDescent="0.2">
      <c r="A248"/>
      <c r="B248"/>
      <c r="C248"/>
      <c r="D248"/>
      <c r="E248"/>
      <c r="F248"/>
      <c r="G248"/>
      <c r="H248"/>
      <c r="I248"/>
      <c r="J248"/>
      <c r="K248"/>
      <c r="L248"/>
      <c r="M248"/>
    </row>
    <row r="249" spans="1:13" x14ac:dyDescent="0.2">
      <c r="A249"/>
      <c r="B249"/>
      <c r="C249"/>
      <c r="D249"/>
      <c r="E249"/>
      <c r="F249"/>
      <c r="G249"/>
      <c r="H249"/>
      <c r="I249"/>
      <c r="J249"/>
      <c r="K249"/>
      <c r="L249"/>
      <c r="M249"/>
    </row>
    <row r="250" spans="1:13" x14ac:dyDescent="0.2">
      <c r="A250"/>
      <c r="B250"/>
      <c r="C250"/>
      <c r="D250"/>
      <c r="E250"/>
      <c r="F250"/>
      <c r="G250"/>
      <c r="H250"/>
      <c r="I250"/>
      <c r="J250"/>
      <c r="K250"/>
      <c r="L250"/>
      <c r="M250"/>
    </row>
    <row r="251" spans="1:13" x14ac:dyDescent="0.2">
      <c r="A251"/>
      <c r="B251"/>
      <c r="C251"/>
      <c r="D251"/>
      <c r="E251"/>
      <c r="F251"/>
      <c r="G251"/>
      <c r="H251"/>
      <c r="I251"/>
      <c r="J251"/>
      <c r="K251"/>
      <c r="L251"/>
      <c r="M251"/>
    </row>
    <row r="252" spans="1:13" x14ac:dyDescent="0.2">
      <c r="A252"/>
      <c r="B252"/>
      <c r="C252"/>
      <c r="D252"/>
      <c r="E252"/>
      <c r="F252"/>
      <c r="G252"/>
      <c r="H252"/>
      <c r="I252"/>
      <c r="J252"/>
      <c r="K252"/>
      <c r="L252"/>
      <c r="M252"/>
    </row>
    <row r="253" spans="1:13" x14ac:dyDescent="0.2">
      <c r="A253"/>
      <c r="B253"/>
      <c r="C253"/>
      <c r="D253"/>
      <c r="E253"/>
      <c r="F253"/>
      <c r="G253"/>
      <c r="H253"/>
      <c r="I253"/>
      <c r="J253"/>
      <c r="K253"/>
      <c r="L253"/>
      <c r="M253"/>
    </row>
    <row r="254" spans="1:13" x14ac:dyDescent="0.2">
      <c r="A254"/>
      <c r="B254"/>
      <c r="C254"/>
      <c r="D254"/>
      <c r="E254"/>
      <c r="F254"/>
      <c r="G254"/>
      <c r="H254"/>
      <c r="I254"/>
      <c r="J254"/>
      <c r="K254"/>
      <c r="L254"/>
      <c r="M254"/>
    </row>
    <row r="255" spans="1:13" x14ac:dyDescent="0.2">
      <c r="A255"/>
      <c r="B255"/>
      <c r="C255"/>
      <c r="D255"/>
      <c r="E255"/>
      <c r="F255"/>
      <c r="G255"/>
      <c r="H255"/>
      <c r="I255"/>
      <c r="J255"/>
      <c r="K255"/>
      <c r="L255"/>
      <c r="M255"/>
    </row>
    <row r="256" spans="1:13" x14ac:dyDescent="0.2">
      <c r="A256"/>
      <c r="B256"/>
      <c r="C256"/>
      <c r="D256"/>
      <c r="E256"/>
      <c r="F256"/>
      <c r="G256"/>
      <c r="H256"/>
      <c r="I256"/>
      <c r="J256"/>
      <c r="K256"/>
      <c r="L256"/>
      <c r="M256"/>
    </row>
    <row r="257" spans="1:13" x14ac:dyDescent="0.2">
      <c r="A257"/>
      <c r="B257"/>
      <c r="C257"/>
      <c r="D257"/>
      <c r="E257"/>
      <c r="F257"/>
      <c r="G257"/>
      <c r="H257"/>
      <c r="I257"/>
      <c r="J257"/>
      <c r="K257"/>
      <c r="L257"/>
      <c r="M257"/>
    </row>
    <row r="258" spans="1:13" x14ac:dyDescent="0.2">
      <c r="A258"/>
      <c r="B258"/>
      <c r="C258"/>
      <c r="D258"/>
      <c r="E258"/>
      <c r="F258"/>
      <c r="G258"/>
      <c r="H258"/>
      <c r="I258"/>
      <c r="J258"/>
      <c r="K258"/>
      <c r="L258"/>
      <c r="M258"/>
    </row>
    <row r="259" spans="1:13" x14ac:dyDescent="0.2">
      <c r="A259"/>
      <c r="B259"/>
      <c r="C259"/>
      <c r="D259"/>
      <c r="E259"/>
      <c r="F259"/>
      <c r="G259"/>
      <c r="H259"/>
      <c r="I259"/>
      <c r="J259"/>
      <c r="K259"/>
      <c r="L259"/>
      <c r="M259"/>
    </row>
    <row r="260" spans="1:13" x14ac:dyDescent="0.2">
      <c r="A260"/>
      <c r="B260"/>
      <c r="C260"/>
      <c r="D260"/>
      <c r="E260"/>
      <c r="F260"/>
      <c r="G260"/>
      <c r="H260"/>
      <c r="I260"/>
      <c r="J260"/>
      <c r="K260"/>
      <c r="L260"/>
      <c r="M260"/>
    </row>
    <row r="261" spans="1:13" x14ac:dyDescent="0.2">
      <c r="A261"/>
      <c r="B261"/>
      <c r="C261"/>
      <c r="D261"/>
      <c r="E261"/>
      <c r="F261"/>
      <c r="G261"/>
      <c r="H261"/>
      <c r="I261"/>
      <c r="J261"/>
      <c r="K261"/>
      <c r="L261"/>
      <c r="M261"/>
    </row>
    <row r="262" spans="1:13" x14ac:dyDescent="0.2">
      <c r="A262"/>
      <c r="B262"/>
      <c r="C262"/>
      <c r="D262"/>
      <c r="E262"/>
      <c r="F262"/>
      <c r="G262"/>
      <c r="H262"/>
      <c r="I262"/>
      <c r="J262"/>
      <c r="K262"/>
      <c r="L262"/>
      <c r="M262"/>
    </row>
    <row r="263" spans="1:13" x14ac:dyDescent="0.2">
      <c r="A263"/>
      <c r="B263"/>
      <c r="C263"/>
      <c r="D263"/>
      <c r="E263"/>
      <c r="F263"/>
      <c r="G263"/>
      <c r="H263"/>
      <c r="I263"/>
      <c r="J263"/>
      <c r="K263"/>
      <c r="L263"/>
      <c r="M263"/>
    </row>
    <row r="264" spans="1:13" x14ac:dyDescent="0.2">
      <c r="A264"/>
      <c r="B264"/>
      <c r="C264"/>
      <c r="D264"/>
      <c r="E264"/>
      <c r="F264"/>
      <c r="G264"/>
      <c r="H264"/>
      <c r="I264"/>
      <c r="J264"/>
      <c r="K264"/>
      <c r="L264"/>
      <c r="M264"/>
    </row>
    <row r="265" spans="1:13" x14ac:dyDescent="0.2">
      <c r="A265"/>
      <c r="B265"/>
      <c r="C265"/>
      <c r="D265"/>
      <c r="E265"/>
      <c r="F265"/>
      <c r="G265"/>
      <c r="H265"/>
      <c r="I265"/>
      <c r="J265"/>
      <c r="K265"/>
      <c r="L265"/>
      <c r="M265"/>
    </row>
    <row r="266" spans="1:13" x14ac:dyDescent="0.2">
      <c r="A266"/>
      <c r="B266"/>
      <c r="C266"/>
      <c r="D266"/>
      <c r="E266"/>
      <c r="F266"/>
      <c r="G266"/>
      <c r="H266"/>
      <c r="I266"/>
      <c r="J266"/>
      <c r="K266"/>
      <c r="L266"/>
      <c r="M266"/>
    </row>
    <row r="267" spans="1:13" x14ac:dyDescent="0.2">
      <c r="A267"/>
      <c r="B267"/>
      <c r="C267"/>
      <c r="D267"/>
      <c r="E267"/>
      <c r="F267"/>
      <c r="G267"/>
      <c r="H267"/>
      <c r="I267"/>
      <c r="J267"/>
      <c r="K267"/>
      <c r="L267"/>
      <c r="M267"/>
    </row>
    <row r="268" spans="1:13" x14ac:dyDescent="0.2">
      <c r="A268"/>
      <c r="B268"/>
      <c r="C268"/>
      <c r="D268"/>
      <c r="E268"/>
      <c r="F268"/>
      <c r="G268"/>
      <c r="H268"/>
      <c r="I268"/>
      <c r="J268"/>
      <c r="K268"/>
      <c r="L268"/>
      <c r="M268"/>
    </row>
    <row r="269" spans="1:13" x14ac:dyDescent="0.2">
      <c r="A269"/>
      <c r="B269"/>
      <c r="C269"/>
      <c r="D269"/>
      <c r="E269"/>
      <c r="F269"/>
      <c r="G269"/>
      <c r="H269"/>
      <c r="I269"/>
      <c r="J269"/>
      <c r="K269"/>
      <c r="L269"/>
      <c r="M269"/>
    </row>
    <row r="270" spans="1:13" x14ac:dyDescent="0.2">
      <c r="A270"/>
      <c r="B270"/>
      <c r="C270"/>
      <c r="D270"/>
      <c r="E270"/>
      <c r="F270"/>
      <c r="G270"/>
      <c r="H270"/>
      <c r="I270"/>
      <c r="J270"/>
      <c r="K270"/>
      <c r="L270"/>
      <c r="M270"/>
    </row>
    <row r="271" spans="1:13" x14ac:dyDescent="0.2">
      <c r="A271"/>
      <c r="B271"/>
      <c r="C271"/>
      <c r="D271"/>
      <c r="E271"/>
      <c r="F271"/>
      <c r="G271"/>
      <c r="H271"/>
      <c r="I271"/>
      <c r="J271"/>
      <c r="K271"/>
      <c r="L271"/>
      <c r="M271"/>
    </row>
    <row r="272" spans="1:13" x14ac:dyDescent="0.2">
      <c r="A272"/>
      <c r="B272"/>
      <c r="C272"/>
      <c r="D272"/>
      <c r="E272"/>
      <c r="F272"/>
      <c r="G272"/>
      <c r="H272"/>
      <c r="I272"/>
      <c r="J272"/>
      <c r="K272"/>
      <c r="L272"/>
      <c r="M272"/>
    </row>
    <row r="273" spans="1:13" x14ac:dyDescent="0.2">
      <c r="A273"/>
      <c r="B273"/>
      <c r="C273"/>
      <c r="D273"/>
      <c r="E273"/>
      <c r="F273"/>
      <c r="G273"/>
      <c r="H273"/>
      <c r="I273"/>
      <c r="J273"/>
      <c r="K273"/>
      <c r="L273"/>
      <c r="M273"/>
    </row>
    <row r="274" spans="1:13" x14ac:dyDescent="0.2">
      <c r="A274"/>
      <c r="B274"/>
      <c r="C274"/>
      <c r="D274"/>
      <c r="E274"/>
      <c r="F274"/>
      <c r="G274"/>
      <c r="H274"/>
      <c r="I274"/>
      <c r="J274"/>
      <c r="K274"/>
      <c r="L274"/>
      <c r="M274"/>
    </row>
    <row r="275" spans="1:13" x14ac:dyDescent="0.2">
      <c r="A275"/>
      <c r="B275"/>
      <c r="C275"/>
      <c r="D275"/>
      <c r="E275"/>
      <c r="F275"/>
      <c r="G275"/>
      <c r="H275"/>
      <c r="I275"/>
      <c r="J275"/>
      <c r="K275"/>
      <c r="L275"/>
      <c r="M275"/>
    </row>
    <row r="276" spans="1:13" x14ac:dyDescent="0.2">
      <c r="A276"/>
      <c r="B276"/>
      <c r="C276"/>
      <c r="D276"/>
      <c r="E276"/>
      <c r="F276"/>
      <c r="G276"/>
      <c r="H276"/>
      <c r="I276"/>
      <c r="J276"/>
      <c r="K276"/>
      <c r="L276"/>
      <c r="M276"/>
    </row>
    <row r="277" spans="1:13" x14ac:dyDescent="0.2">
      <c r="A277"/>
      <c r="B277"/>
      <c r="C277"/>
      <c r="D277"/>
      <c r="E277"/>
      <c r="F277"/>
      <c r="G277"/>
      <c r="H277"/>
      <c r="I277"/>
      <c r="J277"/>
      <c r="K277"/>
      <c r="L277"/>
      <c r="M277"/>
    </row>
    <row r="278" spans="1:13" x14ac:dyDescent="0.2">
      <c r="A278"/>
      <c r="B278"/>
      <c r="C278"/>
      <c r="D278"/>
      <c r="E278"/>
      <c r="F278"/>
      <c r="G278"/>
      <c r="H278"/>
      <c r="I278"/>
      <c r="J278"/>
      <c r="K278"/>
      <c r="L278"/>
      <c r="M278"/>
    </row>
    <row r="279" spans="1:13" x14ac:dyDescent="0.2">
      <c r="A279"/>
      <c r="B279"/>
      <c r="C279"/>
      <c r="D279"/>
      <c r="E279"/>
      <c r="F279"/>
      <c r="G279"/>
      <c r="H279"/>
      <c r="I279"/>
      <c r="J279"/>
      <c r="K279"/>
      <c r="L279"/>
      <c r="M279"/>
    </row>
    <row r="280" spans="1:13" x14ac:dyDescent="0.2">
      <c r="A280"/>
      <c r="B280"/>
      <c r="C280"/>
      <c r="D280"/>
      <c r="E280"/>
      <c r="F280"/>
      <c r="G280"/>
      <c r="H280"/>
      <c r="I280"/>
      <c r="J280"/>
      <c r="K280"/>
      <c r="L280"/>
      <c r="M280"/>
    </row>
    <row r="281" spans="1:13" x14ac:dyDescent="0.2">
      <c r="A281"/>
      <c r="B281"/>
      <c r="C281"/>
      <c r="D281"/>
      <c r="E281"/>
      <c r="F281"/>
      <c r="G281"/>
      <c r="H281"/>
      <c r="I281"/>
      <c r="J281"/>
      <c r="K281"/>
      <c r="L281"/>
      <c r="M281"/>
    </row>
    <row r="282" spans="1:13" x14ac:dyDescent="0.2">
      <c r="A282"/>
      <c r="B282"/>
      <c r="C282"/>
      <c r="D282"/>
      <c r="E282"/>
      <c r="F282"/>
      <c r="G282"/>
      <c r="H282"/>
      <c r="I282"/>
      <c r="J282"/>
      <c r="K282"/>
      <c r="L282"/>
      <c r="M282"/>
    </row>
    <row r="283" spans="1:13" x14ac:dyDescent="0.2">
      <c r="A283"/>
      <c r="B283"/>
      <c r="C283"/>
      <c r="D283"/>
      <c r="E283"/>
      <c r="F283"/>
      <c r="G283"/>
      <c r="H283"/>
      <c r="I283"/>
      <c r="J283"/>
      <c r="K283"/>
      <c r="L283"/>
      <c r="M283"/>
    </row>
    <row r="284" spans="1:13" x14ac:dyDescent="0.2">
      <c r="A284"/>
      <c r="B284"/>
      <c r="C284"/>
      <c r="D284"/>
      <c r="E284"/>
      <c r="F284"/>
      <c r="G284"/>
      <c r="H284"/>
      <c r="I284"/>
      <c r="J284"/>
      <c r="K284"/>
      <c r="L284"/>
      <c r="M284"/>
    </row>
    <row r="285" spans="1:13" x14ac:dyDescent="0.2">
      <c r="A285"/>
      <c r="B285"/>
      <c r="C285"/>
      <c r="D285"/>
      <c r="E285"/>
      <c r="F285"/>
      <c r="G285"/>
      <c r="H285"/>
      <c r="I285"/>
      <c r="J285"/>
      <c r="K285"/>
      <c r="L285"/>
      <c r="M285"/>
    </row>
    <row r="286" spans="1:13" x14ac:dyDescent="0.2">
      <c r="A286"/>
      <c r="B286"/>
      <c r="C286"/>
      <c r="D286"/>
      <c r="E286"/>
      <c r="F286"/>
      <c r="G286"/>
      <c r="H286"/>
      <c r="I286"/>
      <c r="J286"/>
      <c r="K286"/>
      <c r="L286"/>
      <c r="M286"/>
    </row>
    <row r="287" spans="1:13" x14ac:dyDescent="0.2">
      <c r="A287"/>
      <c r="B287"/>
      <c r="C287"/>
      <c r="D287"/>
      <c r="E287"/>
      <c r="F287"/>
      <c r="G287"/>
      <c r="H287"/>
      <c r="I287"/>
      <c r="J287"/>
      <c r="K287"/>
      <c r="L287"/>
      <c r="M287"/>
    </row>
    <row r="288" spans="1:13" x14ac:dyDescent="0.2">
      <c r="A288"/>
      <c r="B288"/>
      <c r="C288"/>
      <c r="D288"/>
      <c r="E288"/>
      <c r="F288"/>
      <c r="G288"/>
      <c r="H288"/>
      <c r="I288"/>
      <c r="J288"/>
      <c r="K288"/>
      <c r="L288"/>
      <c r="M288"/>
    </row>
    <row r="289" spans="1:13" x14ac:dyDescent="0.2">
      <c r="A289"/>
      <c r="B289"/>
      <c r="C289"/>
      <c r="D289"/>
      <c r="E289"/>
      <c r="F289"/>
      <c r="G289"/>
      <c r="H289"/>
      <c r="I289"/>
      <c r="J289"/>
      <c r="K289"/>
      <c r="L289"/>
      <c r="M289"/>
    </row>
    <row r="290" spans="1:13" x14ac:dyDescent="0.2">
      <c r="A290"/>
      <c r="B290"/>
      <c r="C290"/>
      <c r="D290"/>
      <c r="E290"/>
      <c r="F290"/>
      <c r="G290"/>
      <c r="H290"/>
      <c r="I290"/>
      <c r="J290"/>
      <c r="K290"/>
      <c r="L290"/>
      <c r="M290"/>
    </row>
    <row r="291" spans="1:13" x14ac:dyDescent="0.2">
      <c r="A291"/>
      <c r="B291"/>
      <c r="C291"/>
      <c r="D291"/>
      <c r="E291"/>
      <c r="F291"/>
      <c r="G291"/>
      <c r="H291"/>
      <c r="I291"/>
      <c r="J291"/>
      <c r="K291"/>
      <c r="L291"/>
      <c r="M291"/>
    </row>
    <row r="292" spans="1:13" x14ac:dyDescent="0.2">
      <c r="A292"/>
      <c r="B292"/>
      <c r="C292"/>
      <c r="D292"/>
      <c r="E292"/>
      <c r="F292"/>
      <c r="G292"/>
      <c r="H292"/>
      <c r="I292"/>
      <c r="J292"/>
      <c r="K292"/>
      <c r="L292"/>
      <c r="M292"/>
    </row>
    <row r="293" spans="1:13" x14ac:dyDescent="0.2">
      <c r="A293"/>
      <c r="B293"/>
      <c r="C293"/>
      <c r="D293"/>
      <c r="E293"/>
      <c r="F293"/>
      <c r="G293"/>
      <c r="H293"/>
      <c r="I293"/>
      <c r="J293"/>
      <c r="K293"/>
      <c r="L293"/>
      <c r="M293"/>
    </row>
    <row r="294" spans="1:13" x14ac:dyDescent="0.2">
      <c r="A294"/>
      <c r="B294"/>
      <c r="C294"/>
      <c r="D294"/>
      <c r="E294"/>
      <c r="F294"/>
      <c r="G294"/>
      <c r="H294"/>
      <c r="I294"/>
      <c r="J294"/>
      <c r="K294"/>
      <c r="L294"/>
      <c r="M294"/>
    </row>
    <row r="295" spans="1:13" x14ac:dyDescent="0.2">
      <c r="A295"/>
      <c r="B295"/>
      <c r="C295"/>
      <c r="D295"/>
      <c r="E295"/>
      <c r="F295"/>
      <c r="G295"/>
      <c r="H295"/>
      <c r="I295"/>
      <c r="J295"/>
      <c r="K295"/>
      <c r="L295"/>
      <c r="M295"/>
    </row>
    <row r="296" spans="1:13" x14ac:dyDescent="0.2">
      <c r="A296"/>
      <c r="B296"/>
      <c r="C296"/>
      <c r="D296"/>
      <c r="E296"/>
      <c r="F296"/>
      <c r="G296"/>
      <c r="H296"/>
      <c r="I296"/>
      <c r="J296"/>
      <c r="K296"/>
      <c r="L296"/>
      <c r="M296"/>
    </row>
    <row r="297" spans="1:13" x14ac:dyDescent="0.2">
      <c r="A297"/>
      <c r="B297"/>
      <c r="C297"/>
      <c r="D297"/>
      <c r="E297"/>
      <c r="F297"/>
      <c r="G297"/>
      <c r="H297"/>
      <c r="I297"/>
      <c r="J297"/>
      <c r="K297"/>
      <c r="L297"/>
      <c r="M297"/>
    </row>
    <row r="298" spans="1:13" x14ac:dyDescent="0.2">
      <c r="A298"/>
      <c r="B298"/>
      <c r="C298"/>
      <c r="D298"/>
      <c r="E298"/>
      <c r="F298"/>
      <c r="G298"/>
      <c r="H298"/>
      <c r="I298"/>
      <c r="J298"/>
      <c r="K298"/>
      <c r="L298"/>
      <c r="M298"/>
    </row>
    <row r="299" spans="1:13" x14ac:dyDescent="0.2">
      <c r="A299"/>
      <c r="B299"/>
      <c r="C299"/>
      <c r="D299"/>
      <c r="E299"/>
      <c r="F299"/>
      <c r="G299"/>
      <c r="H299"/>
      <c r="I299"/>
      <c r="J299"/>
      <c r="K299"/>
      <c r="L299"/>
      <c r="M299"/>
    </row>
    <row r="300" spans="1:13" x14ac:dyDescent="0.2">
      <c r="A300"/>
      <c r="B300"/>
      <c r="C300"/>
      <c r="D300"/>
      <c r="E300"/>
      <c r="F300"/>
      <c r="G300"/>
      <c r="H300"/>
      <c r="I300"/>
      <c r="J300"/>
      <c r="K300"/>
      <c r="L300"/>
      <c r="M300"/>
    </row>
    <row r="301" spans="1:13" x14ac:dyDescent="0.2">
      <c r="A301"/>
      <c r="B301"/>
      <c r="C301"/>
      <c r="D301"/>
      <c r="E301"/>
      <c r="F301"/>
      <c r="G301"/>
      <c r="H301"/>
      <c r="I301"/>
      <c r="J301"/>
      <c r="K301"/>
      <c r="L301"/>
      <c r="M301"/>
    </row>
    <row r="302" spans="1:13" x14ac:dyDescent="0.2">
      <c r="A302"/>
      <c r="B302"/>
      <c r="C302"/>
      <c r="D302"/>
      <c r="E302"/>
      <c r="F302"/>
      <c r="G302"/>
      <c r="H302"/>
      <c r="I302"/>
      <c r="J302"/>
      <c r="K302"/>
      <c r="L302"/>
      <c r="M302"/>
    </row>
    <row r="303" spans="1:13" x14ac:dyDescent="0.2">
      <c r="A303"/>
      <c r="B303"/>
      <c r="C303"/>
      <c r="D303"/>
      <c r="E303"/>
      <c r="F303"/>
      <c r="G303"/>
      <c r="H303"/>
      <c r="I303"/>
      <c r="J303"/>
      <c r="K303"/>
      <c r="L303"/>
      <c r="M303"/>
    </row>
    <row r="304" spans="1:13" x14ac:dyDescent="0.2">
      <c r="A304"/>
      <c r="B304"/>
      <c r="C304"/>
      <c r="D304"/>
      <c r="E304"/>
      <c r="F304"/>
      <c r="G304"/>
      <c r="H304"/>
      <c r="I304"/>
      <c r="J304"/>
      <c r="K304"/>
      <c r="L304"/>
      <c r="M304"/>
    </row>
    <row r="305" spans="1:13" x14ac:dyDescent="0.2">
      <c r="A305"/>
      <c r="B305"/>
      <c r="C305"/>
      <c r="D305"/>
      <c r="E305"/>
      <c r="F305"/>
      <c r="G305"/>
      <c r="H305"/>
      <c r="I305"/>
      <c r="J305"/>
      <c r="K305"/>
      <c r="L305"/>
      <c r="M305"/>
    </row>
    <row r="306" spans="1:13" x14ac:dyDescent="0.2">
      <c r="A306"/>
      <c r="B306"/>
      <c r="C306"/>
      <c r="D306"/>
      <c r="E306"/>
      <c r="F306"/>
      <c r="G306"/>
      <c r="H306"/>
      <c r="I306"/>
      <c r="J306"/>
      <c r="K306"/>
      <c r="L306"/>
      <c r="M306"/>
    </row>
    <row r="307" spans="1:13" x14ac:dyDescent="0.2">
      <c r="A307"/>
      <c r="B307"/>
      <c r="C307"/>
      <c r="D307"/>
      <c r="E307"/>
      <c r="F307"/>
      <c r="G307"/>
      <c r="H307"/>
      <c r="I307"/>
      <c r="J307"/>
      <c r="K307"/>
      <c r="L307"/>
      <c r="M307"/>
    </row>
    <row r="308" spans="1:13" x14ac:dyDescent="0.2">
      <c r="A308"/>
      <c r="B308"/>
      <c r="C308"/>
      <c r="D308"/>
      <c r="E308"/>
      <c r="F308"/>
      <c r="G308"/>
      <c r="H308"/>
      <c r="I308"/>
      <c r="J308"/>
      <c r="K308"/>
      <c r="L308"/>
      <c r="M308"/>
    </row>
    <row r="309" spans="1:13" x14ac:dyDescent="0.2">
      <c r="A309"/>
      <c r="B309"/>
      <c r="C309"/>
      <c r="D309"/>
      <c r="E309"/>
      <c r="F309"/>
      <c r="G309"/>
      <c r="H309"/>
      <c r="I309"/>
      <c r="J309"/>
      <c r="K309"/>
      <c r="L309"/>
      <c r="M309"/>
    </row>
    <row r="310" spans="1:13" x14ac:dyDescent="0.2">
      <c r="A310"/>
      <c r="B310"/>
      <c r="C310"/>
      <c r="D310"/>
      <c r="E310"/>
      <c r="F310"/>
      <c r="G310"/>
      <c r="H310"/>
      <c r="I310"/>
      <c r="J310"/>
      <c r="K310"/>
      <c r="L310"/>
      <c r="M310"/>
    </row>
    <row r="311" spans="1:13" x14ac:dyDescent="0.2">
      <c r="A311"/>
      <c r="B311"/>
      <c r="C311"/>
      <c r="D311"/>
      <c r="E311"/>
      <c r="F311"/>
      <c r="G311"/>
      <c r="H311"/>
      <c r="I311"/>
      <c r="J311"/>
      <c r="K311"/>
      <c r="L311"/>
      <c r="M311"/>
    </row>
    <row r="312" spans="1:13" x14ac:dyDescent="0.2">
      <c r="A312"/>
      <c r="B312"/>
      <c r="C312"/>
      <c r="D312"/>
      <c r="E312"/>
      <c r="F312"/>
      <c r="G312"/>
      <c r="H312"/>
      <c r="I312"/>
      <c r="J312"/>
      <c r="K312"/>
      <c r="L312"/>
      <c r="M312"/>
    </row>
    <row r="313" spans="1:13" x14ac:dyDescent="0.2">
      <c r="A313"/>
      <c r="B313"/>
      <c r="C313"/>
      <c r="D313"/>
      <c r="E313"/>
      <c r="F313"/>
      <c r="G313"/>
      <c r="H313"/>
      <c r="I313"/>
      <c r="J313"/>
      <c r="K313"/>
      <c r="L313"/>
      <c r="M313"/>
    </row>
    <row r="314" spans="1:13" x14ac:dyDescent="0.2">
      <c r="A314"/>
      <c r="B314"/>
      <c r="C314"/>
      <c r="D314"/>
      <c r="E314"/>
      <c r="F314"/>
      <c r="G314"/>
      <c r="H314"/>
      <c r="I314"/>
      <c r="J314"/>
      <c r="K314"/>
      <c r="L314"/>
      <c r="M314"/>
    </row>
    <row r="315" spans="1:13" x14ac:dyDescent="0.2">
      <c r="A315"/>
      <c r="B315"/>
      <c r="C315"/>
      <c r="D315"/>
      <c r="E315"/>
      <c r="F315"/>
      <c r="G315"/>
      <c r="H315"/>
      <c r="I315"/>
      <c r="J315"/>
      <c r="K315"/>
      <c r="L315"/>
      <c r="M315"/>
    </row>
    <row r="316" spans="1:13" x14ac:dyDescent="0.2">
      <c r="A316"/>
      <c r="B316"/>
      <c r="C316"/>
      <c r="D316"/>
      <c r="E316"/>
      <c r="F316"/>
      <c r="G316"/>
      <c r="H316"/>
      <c r="I316"/>
      <c r="J316"/>
      <c r="K316"/>
      <c r="L316"/>
      <c r="M316"/>
    </row>
    <row r="317" spans="1:13" x14ac:dyDescent="0.2">
      <c r="A317"/>
      <c r="B317"/>
      <c r="C317"/>
      <c r="D317"/>
      <c r="E317"/>
      <c r="F317"/>
      <c r="G317"/>
      <c r="H317"/>
      <c r="I317"/>
      <c r="J317"/>
      <c r="K317"/>
      <c r="L317"/>
      <c r="M317"/>
    </row>
    <row r="318" spans="1:13" x14ac:dyDescent="0.2">
      <c r="A318"/>
      <c r="B318"/>
      <c r="C318"/>
      <c r="D318"/>
      <c r="E318"/>
      <c r="F318"/>
      <c r="G318"/>
      <c r="H318"/>
      <c r="I318"/>
      <c r="J318"/>
      <c r="K318"/>
      <c r="L318"/>
      <c r="M318"/>
    </row>
    <row r="319" spans="1:13" x14ac:dyDescent="0.2">
      <c r="A319"/>
      <c r="B319"/>
      <c r="C319"/>
      <c r="D319"/>
      <c r="E319"/>
      <c r="F319"/>
      <c r="G319"/>
      <c r="H319"/>
      <c r="I319"/>
      <c r="J319"/>
      <c r="K319"/>
      <c r="L319"/>
      <c r="M319"/>
    </row>
    <row r="320" spans="1:13" x14ac:dyDescent="0.2">
      <c r="A320"/>
      <c r="B320"/>
      <c r="C320"/>
      <c r="D320"/>
      <c r="E320"/>
      <c r="F320"/>
      <c r="G320"/>
      <c r="H320"/>
      <c r="I320"/>
      <c r="J320"/>
      <c r="K320"/>
      <c r="L320"/>
      <c r="M320"/>
    </row>
    <row r="321" spans="1:13" x14ac:dyDescent="0.2">
      <c r="A321"/>
      <c r="B321"/>
      <c r="C321"/>
      <c r="D321"/>
      <c r="E321"/>
      <c r="F321"/>
      <c r="G321"/>
      <c r="H321"/>
      <c r="I321"/>
      <c r="J321"/>
      <c r="K321"/>
      <c r="L321"/>
      <c r="M321"/>
    </row>
    <row r="322" spans="1:13" x14ac:dyDescent="0.2">
      <c r="A322"/>
      <c r="B322"/>
      <c r="C322"/>
      <c r="D322"/>
      <c r="E322"/>
      <c r="F322"/>
      <c r="G322"/>
      <c r="H322"/>
      <c r="I322"/>
      <c r="J322"/>
      <c r="K322"/>
      <c r="L322"/>
      <c r="M322"/>
    </row>
    <row r="323" spans="1:13" x14ac:dyDescent="0.2">
      <c r="A323"/>
      <c r="B323"/>
      <c r="C323"/>
      <c r="D323"/>
      <c r="E323"/>
      <c r="F323"/>
      <c r="G323"/>
      <c r="H323"/>
      <c r="I323"/>
      <c r="J323"/>
      <c r="K323"/>
      <c r="L323"/>
      <c r="M323"/>
    </row>
    <row r="324" spans="1:13" x14ac:dyDescent="0.2">
      <c r="A324"/>
      <c r="B324"/>
      <c r="C324"/>
      <c r="D324"/>
      <c r="E324"/>
      <c r="F324"/>
      <c r="G324"/>
      <c r="H324"/>
      <c r="I324"/>
      <c r="J324"/>
      <c r="K324"/>
      <c r="L324"/>
      <c r="M324"/>
    </row>
    <row r="325" spans="1:13" x14ac:dyDescent="0.2">
      <c r="A325"/>
      <c r="B325"/>
      <c r="C325"/>
      <c r="D325"/>
      <c r="E325"/>
      <c r="F325"/>
      <c r="G325"/>
      <c r="H325"/>
      <c r="I325"/>
      <c r="J325"/>
      <c r="K325"/>
      <c r="L325"/>
      <c r="M325"/>
    </row>
    <row r="326" spans="1:13" x14ac:dyDescent="0.2">
      <c r="A326"/>
      <c r="B326"/>
      <c r="C326"/>
      <c r="D326"/>
      <c r="E326"/>
      <c r="F326"/>
      <c r="G326"/>
      <c r="H326"/>
      <c r="I326"/>
      <c r="J326"/>
      <c r="K326"/>
      <c r="L326"/>
      <c r="M326"/>
    </row>
    <row r="327" spans="1:13" x14ac:dyDescent="0.2">
      <c r="A327"/>
      <c r="B327"/>
      <c r="C327"/>
      <c r="D327"/>
      <c r="E327"/>
      <c r="F327"/>
      <c r="G327"/>
      <c r="H327"/>
      <c r="I327"/>
      <c r="J327"/>
      <c r="K327"/>
      <c r="L327"/>
      <c r="M327"/>
    </row>
    <row r="328" spans="1:13" x14ac:dyDescent="0.2">
      <c r="A328"/>
      <c r="B328"/>
      <c r="C328"/>
      <c r="D328"/>
      <c r="E328"/>
      <c r="F328"/>
      <c r="G328"/>
      <c r="H328"/>
      <c r="I328"/>
      <c r="J328"/>
      <c r="K328"/>
      <c r="L328"/>
      <c r="M328"/>
    </row>
    <row r="329" spans="1:13" x14ac:dyDescent="0.2">
      <c r="A329"/>
      <c r="B329"/>
      <c r="C329"/>
      <c r="D329"/>
      <c r="E329"/>
      <c r="F329"/>
      <c r="G329"/>
      <c r="H329"/>
      <c r="I329"/>
      <c r="J329"/>
      <c r="K329"/>
      <c r="L329"/>
      <c r="M329"/>
    </row>
    <row r="330" spans="1:13" x14ac:dyDescent="0.2">
      <c r="A330"/>
      <c r="B330"/>
      <c r="C330"/>
      <c r="D330"/>
      <c r="E330"/>
      <c r="F330"/>
      <c r="G330"/>
      <c r="H330"/>
      <c r="I330"/>
      <c r="J330"/>
      <c r="K330"/>
      <c r="L330"/>
      <c r="M330"/>
    </row>
    <row r="331" spans="1:13" x14ac:dyDescent="0.2">
      <c r="A331"/>
      <c r="B331"/>
      <c r="C331"/>
      <c r="D331"/>
      <c r="E331"/>
      <c r="F331"/>
      <c r="G331"/>
      <c r="H331"/>
      <c r="I331"/>
      <c r="J331"/>
      <c r="K331"/>
      <c r="L331"/>
      <c r="M331"/>
    </row>
    <row r="332" spans="1:13" x14ac:dyDescent="0.2">
      <c r="A332"/>
      <c r="B332"/>
      <c r="C332"/>
      <c r="D332"/>
      <c r="E332"/>
      <c r="F332"/>
      <c r="G332"/>
      <c r="H332"/>
      <c r="I332"/>
      <c r="J332"/>
      <c r="K332"/>
      <c r="L332"/>
      <c r="M332"/>
    </row>
    <row r="333" spans="1:13" x14ac:dyDescent="0.2">
      <c r="A333"/>
      <c r="B333"/>
      <c r="C333"/>
      <c r="D333"/>
      <c r="E333"/>
      <c r="F333"/>
      <c r="G333"/>
      <c r="H333"/>
      <c r="I333"/>
      <c r="J333"/>
      <c r="K333"/>
      <c r="L333"/>
      <c r="M333"/>
    </row>
    <row r="334" spans="1:13" x14ac:dyDescent="0.2">
      <c r="A334"/>
      <c r="B334"/>
      <c r="C334"/>
      <c r="D334"/>
      <c r="E334"/>
      <c r="F334"/>
      <c r="G334"/>
      <c r="H334"/>
      <c r="I334"/>
      <c r="J334"/>
      <c r="K334"/>
      <c r="L334"/>
      <c r="M334"/>
    </row>
    <row r="335" spans="1:13" x14ac:dyDescent="0.2">
      <c r="A335"/>
      <c r="B335"/>
      <c r="C335"/>
      <c r="D335"/>
      <c r="E335"/>
      <c r="F335"/>
      <c r="G335"/>
      <c r="H335"/>
      <c r="I335"/>
      <c r="J335"/>
      <c r="K335"/>
      <c r="L335"/>
      <c r="M335"/>
    </row>
    <row r="336" spans="1:13" x14ac:dyDescent="0.2">
      <c r="A336"/>
      <c r="B336"/>
      <c r="C336"/>
      <c r="D336"/>
      <c r="E336"/>
      <c r="F336"/>
      <c r="G336"/>
      <c r="H336"/>
      <c r="I336"/>
      <c r="J336"/>
      <c r="K336"/>
      <c r="L336"/>
      <c r="M336"/>
    </row>
    <row r="337" spans="1:13" x14ac:dyDescent="0.2">
      <c r="A337"/>
      <c r="B337"/>
      <c r="C337"/>
      <c r="D337"/>
      <c r="E337"/>
      <c r="F337"/>
      <c r="G337"/>
      <c r="H337"/>
      <c r="I337"/>
      <c r="J337"/>
      <c r="K337"/>
      <c r="L337"/>
      <c r="M337"/>
    </row>
    <row r="338" spans="1:13" x14ac:dyDescent="0.2">
      <c r="A338"/>
      <c r="B338"/>
      <c r="C338"/>
      <c r="D338"/>
      <c r="E338"/>
      <c r="F338"/>
      <c r="G338"/>
      <c r="H338"/>
      <c r="I338"/>
      <c r="J338"/>
      <c r="K338"/>
      <c r="L338"/>
      <c r="M338"/>
    </row>
    <row r="339" spans="1:13" x14ac:dyDescent="0.2">
      <c r="A339"/>
      <c r="B339"/>
      <c r="C339"/>
      <c r="D339"/>
      <c r="E339"/>
      <c r="F339"/>
      <c r="G339"/>
      <c r="H339"/>
      <c r="I339"/>
      <c r="J339"/>
      <c r="K339"/>
      <c r="L339"/>
      <c r="M339"/>
    </row>
    <row r="340" spans="1:13" x14ac:dyDescent="0.2">
      <c r="A340"/>
      <c r="B340"/>
      <c r="C340"/>
      <c r="D340"/>
      <c r="E340"/>
      <c r="F340"/>
      <c r="G340"/>
      <c r="H340"/>
      <c r="I340"/>
      <c r="J340"/>
      <c r="K340"/>
      <c r="L340"/>
      <c r="M340"/>
    </row>
    <row r="341" spans="1:13" x14ac:dyDescent="0.2">
      <c r="A341"/>
      <c r="B341"/>
      <c r="C341"/>
      <c r="D341"/>
      <c r="E341"/>
      <c r="F341"/>
      <c r="G341"/>
      <c r="H341"/>
      <c r="I341"/>
      <c r="J341"/>
      <c r="K341"/>
      <c r="L341"/>
      <c r="M341"/>
    </row>
    <row r="342" spans="1:13" x14ac:dyDescent="0.2">
      <c r="A342"/>
      <c r="B342"/>
      <c r="C342"/>
      <c r="D342"/>
      <c r="E342"/>
      <c r="F342"/>
      <c r="G342"/>
      <c r="H342"/>
      <c r="I342"/>
      <c r="J342"/>
      <c r="K342"/>
      <c r="L342"/>
      <c r="M342"/>
    </row>
    <row r="343" spans="1:13" x14ac:dyDescent="0.2">
      <c r="A343"/>
      <c r="B343"/>
      <c r="C343"/>
      <c r="D343"/>
      <c r="E343"/>
      <c r="F343"/>
      <c r="G343"/>
      <c r="H343"/>
      <c r="I343"/>
      <c r="J343"/>
      <c r="K343"/>
      <c r="L343"/>
      <c r="M343"/>
    </row>
    <row r="344" spans="1:13" x14ac:dyDescent="0.2">
      <c r="A344"/>
      <c r="B344"/>
      <c r="C344"/>
      <c r="D344"/>
      <c r="E344"/>
      <c r="F344"/>
      <c r="G344"/>
      <c r="H344"/>
      <c r="I344"/>
      <c r="J344"/>
      <c r="K344"/>
      <c r="L344"/>
      <c r="M344"/>
    </row>
    <row r="345" spans="1:13" x14ac:dyDescent="0.2">
      <c r="A345"/>
      <c r="B345"/>
      <c r="C345"/>
      <c r="D345"/>
      <c r="E345"/>
      <c r="F345"/>
      <c r="G345"/>
      <c r="H345"/>
      <c r="I345"/>
      <c r="J345"/>
      <c r="K345"/>
      <c r="L345"/>
      <c r="M345"/>
    </row>
    <row r="346" spans="1:13" x14ac:dyDescent="0.2">
      <c r="A346"/>
      <c r="B346"/>
      <c r="C346"/>
      <c r="D346"/>
      <c r="E346"/>
      <c r="F346"/>
      <c r="G346"/>
      <c r="H346"/>
      <c r="I346"/>
      <c r="J346"/>
      <c r="K346"/>
      <c r="L346"/>
      <c r="M346"/>
    </row>
    <row r="347" spans="1:13" x14ac:dyDescent="0.2">
      <c r="A347"/>
      <c r="B347"/>
      <c r="C347"/>
      <c r="D347"/>
      <c r="E347"/>
      <c r="F347"/>
      <c r="G347"/>
      <c r="H347"/>
      <c r="I347"/>
      <c r="J347"/>
      <c r="K347"/>
      <c r="L347"/>
      <c r="M347"/>
    </row>
    <row r="348" spans="1:13" x14ac:dyDescent="0.2">
      <c r="A348"/>
      <c r="B348"/>
      <c r="C348"/>
      <c r="D348"/>
      <c r="E348"/>
      <c r="F348"/>
      <c r="G348"/>
      <c r="H348"/>
      <c r="I348"/>
      <c r="J348"/>
      <c r="K348"/>
      <c r="L348"/>
      <c r="M348"/>
    </row>
    <row r="349" spans="1:13" x14ac:dyDescent="0.2">
      <c r="A349"/>
      <c r="B349"/>
      <c r="C349"/>
      <c r="D349"/>
      <c r="E349"/>
      <c r="F349"/>
      <c r="G349"/>
      <c r="H349"/>
      <c r="I349"/>
      <c r="J349"/>
      <c r="K349"/>
      <c r="L349"/>
      <c r="M349"/>
    </row>
    <row r="350" spans="1:13" x14ac:dyDescent="0.2">
      <c r="A350"/>
      <c r="B350"/>
      <c r="C350"/>
      <c r="D350"/>
      <c r="E350"/>
      <c r="F350"/>
      <c r="G350"/>
      <c r="H350"/>
      <c r="I350"/>
      <c r="J350"/>
      <c r="K350"/>
      <c r="L350"/>
      <c r="M350"/>
    </row>
    <row r="351" spans="1:13" x14ac:dyDescent="0.2">
      <c r="A351"/>
      <c r="B351"/>
      <c r="C351"/>
      <c r="D351"/>
      <c r="E351"/>
      <c r="F351"/>
      <c r="G351"/>
      <c r="H351"/>
      <c r="I351"/>
      <c r="J351"/>
      <c r="K351"/>
      <c r="L351"/>
      <c r="M351"/>
    </row>
    <row r="352" spans="1:13" x14ac:dyDescent="0.2">
      <c r="A352"/>
      <c r="B352"/>
      <c r="C352"/>
      <c r="D352"/>
      <c r="E352"/>
      <c r="F352"/>
      <c r="G352"/>
      <c r="H352"/>
      <c r="I352"/>
      <c r="J352"/>
      <c r="K352"/>
      <c r="L352"/>
      <c r="M352"/>
    </row>
    <row r="353" spans="1:13" x14ac:dyDescent="0.2">
      <c r="A353"/>
      <c r="B353"/>
      <c r="C353"/>
      <c r="D353"/>
      <c r="E353"/>
      <c r="F353"/>
      <c r="G353"/>
      <c r="H353"/>
      <c r="I353"/>
      <c r="J353"/>
      <c r="K353"/>
      <c r="L353"/>
      <c r="M353"/>
    </row>
    <row r="354" spans="1:13" x14ac:dyDescent="0.2">
      <c r="A354"/>
      <c r="B354"/>
      <c r="C354"/>
      <c r="D354"/>
      <c r="E354"/>
      <c r="F354"/>
      <c r="G354"/>
      <c r="H354"/>
      <c r="I354"/>
      <c r="J354"/>
      <c r="K354"/>
      <c r="L354"/>
      <c r="M354"/>
    </row>
    <row r="355" spans="1:13" x14ac:dyDescent="0.2">
      <c r="A355"/>
      <c r="B355"/>
      <c r="C355"/>
      <c r="D355"/>
      <c r="E355"/>
      <c r="F355"/>
      <c r="G355"/>
      <c r="H355"/>
      <c r="I355"/>
      <c r="J355"/>
      <c r="K355"/>
      <c r="L355"/>
      <c r="M355"/>
    </row>
    <row r="356" spans="1:13" x14ac:dyDescent="0.2">
      <c r="A356"/>
      <c r="B356"/>
      <c r="C356"/>
      <c r="D356"/>
      <c r="E356"/>
      <c r="F356"/>
      <c r="G356"/>
      <c r="H356"/>
      <c r="I356"/>
      <c r="J356"/>
      <c r="K356"/>
      <c r="L356"/>
      <c r="M356"/>
    </row>
    <row r="357" spans="1:13" x14ac:dyDescent="0.2">
      <c r="A357"/>
      <c r="B357"/>
      <c r="C357"/>
      <c r="D357"/>
      <c r="E357"/>
      <c r="F357"/>
      <c r="G357"/>
      <c r="H357"/>
      <c r="I357"/>
      <c r="J357"/>
      <c r="K357"/>
      <c r="L357"/>
      <c r="M357"/>
    </row>
    <row r="358" spans="1:13" x14ac:dyDescent="0.2">
      <c r="A358"/>
      <c r="B358"/>
      <c r="C358"/>
      <c r="D358"/>
      <c r="E358"/>
      <c r="F358"/>
      <c r="G358"/>
      <c r="H358"/>
      <c r="I358"/>
      <c r="J358"/>
      <c r="K358"/>
      <c r="L358"/>
      <c r="M358"/>
    </row>
    <row r="359" spans="1:13" x14ac:dyDescent="0.2">
      <c r="A359"/>
      <c r="B359"/>
      <c r="C359"/>
      <c r="D359"/>
      <c r="E359"/>
      <c r="F359"/>
      <c r="G359"/>
      <c r="H359"/>
      <c r="I359"/>
      <c r="J359"/>
      <c r="K359"/>
      <c r="L359"/>
      <c r="M359"/>
    </row>
    <row r="360" spans="1:13" x14ac:dyDescent="0.2">
      <c r="A360"/>
      <c r="B360"/>
      <c r="C360"/>
      <c r="D360"/>
      <c r="E360"/>
      <c r="F360"/>
      <c r="G360"/>
      <c r="H360"/>
      <c r="I360"/>
      <c r="J360"/>
      <c r="K360"/>
      <c r="L360"/>
      <c r="M360"/>
    </row>
    <row r="361" spans="1:13" x14ac:dyDescent="0.2">
      <c r="A361"/>
      <c r="B361"/>
      <c r="C361"/>
      <c r="D361"/>
      <c r="E361"/>
      <c r="F361"/>
      <c r="G361"/>
      <c r="H361"/>
      <c r="I361"/>
      <c r="J361"/>
      <c r="K361"/>
      <c r="L361"/>
      <c r="M361"/>
    </row>
    <row r="362" spans="1:13" x14ac:dyDescent="0.2">
      <c r="A362"/>
      <c r="B362"/>
      <c r="C362"/>
      <c r="D362"/>
      <c r="E362"/>
      <c r="F362"/>
      <c r="G362"/>
      <c r="H362"/>
      <c r="I362"/>
      <c r="J362"/>
      <c r="K362"/>
      <c r="L362"/>
      <c r="M362"/>
    </row>
    <row r="363" spans="1:13" x14ac:dyDescent="0.2">
      <c r="A363"/>
      <c r="B363"/>
      <c r="C363"/>
      <c r="D363"/>
      <c r="E363"/>
      <c r="F363"/>
      <c r="G363"/>
      <c r="H363"/>
      <c r="I363"/>
      <c r="J363"/>
      <c r="K363"/>
      <c r="L363"/>
      <c r="M363"/>
    </row>
    <row r="364" spans="1:13" x14ac:dyDescent="0.2">
      <c r="A364"/>
      <c r="B364"/>
      <c r="C364"/>
      <c r="D364"/>
      <c r="E364"/>
      <c r="F364"/>
      <c r="G364"/>
      <c r="H364"/>
      <c r="I364"/>
      <c r="J364"/>
      <c r="K364"/>
      <c r="L364"/>
      <c r="M364"/>
    </row>
    <row r="365" spans="1:13" x14ac:dyDescent="0.2">
      <c r="A365"/>
      <c r="B365"/>
      <c r="C365"/>
      <c r="D365"/>
      <c r="E365"/>
      <c r="F365"/>
      <c r="G365"/>
      <c r="H365"/>
      <c r="I365"/>
      <c r="J365"/>
      <c r="K365"/>
      <c r="L365"/>
      <c r="M365"/>
    </row>
    <row r="366" spans="1:13" x14ac:dyDescent="0.2">
      <c r="A366"/>
      <c r="B366"/>
      <c r="C366"/>
      <c r="D366"/>
      <c r="E366"/>
      <c r="F366"/>
      <c r="G366"/>
      <c r="H366"/>
      <c r="I366"/>
      <c r="J366"/>
      <c r="K366"/>
      <c r="L366"/>
      <c r="M366"/>
    </row>
    <row r="367" spans="1:13" x14ac:dyDescent="0.2">
      <c r="A367"/>
      <c r="B367"/>
      <c r="C367"/>
      <c r="D367"/>
      <c r="E367"/>
      <c r="F367"/>
      <c r="G367"/>
      <c r="H367"/>
      <c r="I367"/>
      <c r="J367"/>
      <c r="K367"/>
      <c r="L367"/>
      <c r="M367"/>
    </row>
    <row r="368" spans="1:13" x14ac:dyDescent="0.2">
      <c r="A368"/>
      <c r="B368"/>
      <c r="C368"/>
      <c r="D368"/>
      <c r="E368"/>
      <c r="F368"/>
      <c r="G368"/>
      <c r="H368"/>
      <c r="I368"/>
      <c r="J368"/>
      <c r="K368"/>
      <c r="L368"/>
      <c r="M368"/>
    </row>
    <row r="369" spans="1:13" x14ac:dyDescent="0.2">
      <c r="A369"/>
      <c r="B369"/>
      <c r="C369"/>
      <c r="D369"/>
      <c r="E369"/>
      <c r="F369"/>
      <c r="G369"/>
      <c r="H369"/>
      <c r="I369"/>
      <c r="J369"/>
      <c r="K369"/>
      <c r="L369"/>
      <c r="M369"/>
    </row>
    <row r="370" spans="1:13" x14ac:dyDescent="0.2">
      <c r="A370"/>
      <c r="B370"/>
      <c r="C370"/>
      <c r="D370"/>
      <c r="E370"/>
      <c r="F370"/>
      <c r="G370"/>
      <c r="H370"/>
      <c r="I370"/>
      <c r="J370"/>
      <c r="K370"/>
      <c r="L370"/>
      <c r="M370"/>
    </row>
    <row r="371" spans="1:13" x14ac:dyDescent="0.2">
      <c r="A371"/>
      <c r="B371"/>
      <c r="C371"/>
      <c r="D371"/>
      <c r="E371"/>
      <c r="F371"/>
      <c r="G371"/>
      <c r="H371"/>
      <c r="I371"/>
      <c r="J371"/>
      <c r="K371"/>
      <c r="L371"/>
      <c r="M371"/>
    </row>
    <row r="372" spans="1:13" x14ac:dyDescent="0.2">
      <c r="A372"/>
      <c r="B372"/>
      <c r="C372"/>
      <c r="D372"/>
      <c r="E372"/>
      <c r="F372"/>
      <c r="G372"/>
      <c r="H372"/>
      <c r="I372"/>
      <c r="J372"/>
      <c r="K372"/>
      <c r="L372"/>
      <c r="M372"/>
    </row>
    <row r="373" spans="1:13" x14ac:dyDescent="0.2">
      <c r="A373"/>
      <c r="B373"/>
      <c r="C373"/>
      <c r="D373"/>
      <c r="E373"/>
      <c r="F373"/>
      <c r="G373"/>
      <c r="H373"/>
      <c r="I373"/>
      <c r="J373"/>
      <c r="K373"/>
      <c r="L373"/>
      <c r="M373"/>
    </row>
    <row r="374" spans="1:13" x14ac:dyDescent="0.2">
      <c r="A374"/>
      <c r="B374"/>
      <c r="C374"/>
      <c r="D374"/>
      <c r="E374"/>
      <c r="F374"/>
      <c r="G374"/>
      <c r="H374"/>
      <c r="I374"/>
      <c r="J374"/>
      <c r="K374"/>
      <c r="L374"/>
      <c r="M374"/>
    </row>
    <row r="375" spans="1:13" x14ac:dyDescent="0.2">
      <c r="A375"/>
      <c r="B375"/>
      <c r="C375"/>
      <c r="D375"/>
      <c r="E375"/>
      <c r="F375"/>
      <c r="G375"/>
      <c r="H375"/>
      <c r="I375"/>
      <c r="J375"/>
      <c r="K375"/>
      <c r="L375"/>
      <c r="M375"/>
    </row>
    <row r="376" spans="1:13" x14ac:dyDescent="0.2">
      <c r="A376"/>
      <c r="B376"/>
      <c r="C376"/>
      <c r="D376"/>
      <c r="E376"/>
      <c r="F376"/>
      <c r="G376"/>
      <c r="H376"/>
      <c r="I376"/>
      <c r="J376"/>
      <c r="K376"/>
      <c r="L376"/>
      <c r="M376"/>
    </row>
    <row r="377" spans="1:13" x14ac:dyDescent="0.2">
      <c r="A377"/>
      <c r="B377"/>
      <c r="C377"/>
      <c r="D377"/>
      <c r="E377"/>
      <c r="F377"/>
      <c r="G377"/>
      <c r="H377"/>
      <c r="I377"/>
      <c r="J377"/>
      <c r="K377"/>
      <c r="L377"/>
      <c r="M377"/>
    </row>
    <row r="378" spans="1:13" x14ac:dyDescent="0.2">
      <c r="A378"/>
      <c r="B378"/>
      <c r="C378"/>
      <c r="D378"/>
      <c r="E378"/>
      <c r="F378"/>
      <c r="G378"/>
      <c r="H378"/>
      <c r="I378"/>
      <c r="J378"/>
      <c r="K378"/>
      <c r="L378"/>
      <c r="M378"/>
    </row>
    <row r="379" spans="1:13" x14ac:dyDescent="0.2">
      <c r="A379"/>
      <c r="B379"/>
      <c r="C379"/>
      <c r="D379"/>
      <c r="E379"/>
      <c r="F379"/>
      <c r="G379"/>
      <c r="H379"/>
      <c r="I379"/>
      <c r="J379"/>
      <c r="K379"/>
      <c r="L379"/>
      <c r="M379"/>
    </row>
    <row r="380" spans="1:13" x14ac:dyDescent="0.2">
      <c r="A380"/>
      <c r="B380"/>
      <c r="C380"/>
      <c r="D380"/>
      <c r="E380"/>
      <c r="F380"/>
      <c r="G380"/>
      <c r="H380"/>
      <c r="I380"/>
      <c r="J380"/>
      <c r="K380"/>
      <c r="L380"/>
      <c r="M380"/>
    </row>
    <row r="381" spans="1:13" x14ac:dyDescent="0.2">
      <c r="A381"/>
      <c r="B381"/>
      <c r="C381"/>
      <c r="D381"/>
      <c r="E381"/>
      <c r="F381"/>
      <c r="G381"/>
      <c r="H381"/>
      <c r="I381"/>
      <c r="J381"/>
      <c r="K381"/>
      <c r="L381"/>
      <c r="M381"/>
    </row>
    <row r="382" spans="1:13" x14ac:dyDescent="0.2">
      <c r="A382"/>
      <c r="B382"/>
      <c r="C382"/>
      <c r="D382"/>
      <c r="E382"/>
      <c r="F382"/>
      <c r="G382"/>
      <c r="H382"/>
      <c r="I382"/>
      <c r="J382"/>
      <c r="K382"/>
      <c r="L382"/>
      <c r="M382"/>
    </row>
    <row r="383" spans="1:13" x14ac:dyDescent="0.2">
      <c r="A383"/>
      <c r="B383"/>
      <c r="C383"/>
      <c r="D383"/>
      <c r="E383"/>
      <c r="F383"/>
      <c r="G383"/>
      <c r="H383"/>
      <c r="I383"/>
      <c r="J383"/>
      <c r="K383"/>
      <c r="L383"/>
      <c r="M383"/>
    </row>
    <row r="384" spans="1:13" x14ac:dyDescent="0.2">
      <c r="A384"/>
      <c r="B384"/>
      <c r="C384"/>
      <c r="D384"/>
      <c r="E384"/>
      <c r="F384"/>
      <c r="G384"/>
      <c r="H384"/>
      <c r="I384"/>
      <c r="J384"/>
      <c r="K384"/>
      <c r="L384"/>
      <c r="M384"/>
    </row>
    <row r="385" spans="1:13" x14ac:dyDescent="0.2">
      <c r="A385"/>
      <c r="B385"/>
      <c r="C385"/>
      <c r="D385"/>
      <c r="E385"/>
      <c r="F385"/>
      <c r="G385"/>
      <c r="H385"/>
      <c r="I385"/>
      <c r="J385"/>
      <c r="K385"/>
      <c r="L385"/>
      <c r="M385"/>
    </row>
    <row r="386" spans="1:13" x14ac:dyDescent="0.2">
      <c r="A386"/>
      <c r="B386"/>
      <c r="C386"/>
      <c r="D386"/>
      <c r="E386"/>
      <c r="F386"/>
      <c r="G386"/>
      <c r="H386"/>
      <c r="I386"/>
      <c r="J386"/>
      <c r="K386"/>
      <c r="L386"/>
      <c r="M386"/>
    </row>
    <row r="387" spans="1:13" x14ac:dyDescent="0.2">
      <c r="A387"/>
      <c r="B387"/>
      <c r="C387"/>
      <c r="D387"/>
      <c r="E387"/>
      <c r="F387"/>
      <c r="G387"/>
      <c r="H387"/>
      <c r="I387"/>
      <c r="J387"/>
      <c r="K387"/>
      <c r="L387"/>
      <c r="M387"/>
    </row>
    <row r="388" spans="1:13" x14ac:dyDescent="0.2">
      <c r="A388"/>
      <c r="B388"/>
      <c r="C388"/>
      <c r="D388"/>
      <c r="E388"/>
      <c r="F388"/>
      <c r="G388"/>
      <c r="H388"/>
      <c r="I388"/>
      <c r="J388"/>
      <c r="K388"/>
      <c r="L388"/>
      <c r="M388"/>
    </row>
    <row r="389" spans="1:13" x14ac:dyDescent="0.2">
      <c r="A389"/>
      <c r="B389"/>
      <c r="C389"/>
      <c r="D389"/>
      <c r="E389"/>
      <c r="F389"/>
      <c r="G389"/>
      <c r="H389"/>
      <c r="I389"/>
      <c r="J389"/>
      <c r="K389"/>
      <c r="L389"/>
      <c r="M389"/>
    </row>
    <row r="390" spans="1:13" x14ac:dyDescent="0.2">
      <c r="A390"/>
      <c r="B390"/>
      <c r="C390"/>
      <c r="D390"/>
      <c r="E390"/>
      <c r="F390"/>
      <c r="G390"/>
      <c r="H390"/>
      <c r="I390"/>
      <c r="J390"/>
      <c r="K390"/>
      <c r="L390"/>
      <c r="M390"/>
    </row>
    <row r="391" spans="1:13" x14ac:dyDescent="0.2">
      <c r="A391"/>
      <c r="B391"/>
      <c r="C391"/>
      <c r="D391"/>
      <c r="E391"/>
      <c r="F391"/>
      <c r="G391"/>
      <c r="H391"/>
      <c r="I391"/>
      <c r="J391"/>
      <c r="K391"/>
      <c r="L391"/>
      <c r="M391"/>
    </row>
    <row r="392" spans="1:13" x14ac:dyDescent="0.2">
      <c r="A392"/>
      <c r="B392"/>
      <c r="C392"/>
      <c r="D392"/>
      <c r="E392"/>
      <c r="F392"/>
      <c r="G392"/>
      <c r="H392"/>
      <c r="I392"/>
      <c r="J392"/>
      <c r="K392"/>
      <c r="L392"/>
      <c r="M392"/>
    </row>
    <row r="393" spans="1:13" x14ac:dyDescent="0.2">
      <c r="A393"/>
      <c r="B393"/>
      <c r="C393"/>
      <c r="D393"/>
      <c r="E393"/>
      <c r="F393"/>
      <c r="G393"/>
      <c r="H393"/>
      <c r="I393"/>
      <c r="J393"/>
      <c r="K393"/>
      <c r="L393"/>
      <c r="M393"/>
    </row>
    <row r="394" spans="1:13" x14ac:dyDescent="0.2">
      <c r="A394"/>
      <c r="B394"/>
      <c r="C394"/>
      <c r="D394"/>
      <c r="E394"/>
      <c r="F394"/>
      <c r="G394"/>
      <c r="H394"/>
      <c r="I394"/>
      <c r="J394"/>
      <c r="K394"/>
      <c r="L394"/>
      <c r="M394"/>
    </row>
    <row r="395" spans="1:13" x14ac:dyDescent="0.2">
      <c r="A395"/>
      <c r="B395"/>
      <c r="C395"/>
      <c r="D395"/>
      <c r="E395"/>
      <c r="F395"/>
      <c r="G395"/>
      <c r="H395"/>
      <c r="I395"/>
      <c r="J395"/>
      <c r="K395"/>
      <c r="L395"/>
      <c r="M395"/>
    </row>
    <row r="396" spans="1:13" x14ac:dyDescent="0.2">
      <c r="A396"/>
      <c r="B396"/>
      <c r="C396"/>
      <c r="D396"/>
      <c r="E396"/>
      <c r="F396"/>
      <c r="G396"/>
      <c r="H396"/>
      <c r="I396"/>
      <c r="J396"/>
      <c r="K396"/>
      <c r="L396"/>
      <c r="M396"/>
    </row>
    <row r="397" spans="1:13" x14ac:dyDescent="0.2">
      <c r="A397"/>
      <c r="B397"/>
      <c r="C397"/>
      <c r="D397"/>
      <c r="E397"/>
      <c r="F397"/>
      <c r="G397"/>
      <c r="H397"/>
      <c r="I397"/>
      <c r="J397"/>
      <c r="K397"/>
      <c r="L397"/>
      <c r="M397"/>
    </row>
    <row r="398" spans="1:13" x14ac:dyDescent="0.2">
      <c r="A398"/>
      <c r="B398"/>
      <c r="C398"/>
      <c r="D398"/>
      <c r="E398"/>
      <c r="F398"/>
      <c r="G398"/>
      <c r="H398"/>
      <c r="I398"/>
      <c r="J398"/>
      <c r="K398"/>
      <c r="L398"/>
      <c r="M398"/>
    </row>
    <row r="399" spans="1:13" x14ac:dyDescent="0.2">
      <c r="A399"/>
      <c r="B399"/>
      <c r="C399"/>
      <c r="D399"/>
      <c r="E399"/>
      <c r="F399"/>
      <c r="G399"/>
      <c r="H399"/>
      <c r="I399"/>
      <c r="J399"/>
      <c r="K399"/>
      <c r="L399"/>
      <c r="M399"/>
    </row>
    <row r="400" spans="1:13" x14ac:dyDescent="0.2">
      <c r="A400"/>
      <c r="B400"/>
      <c r="C400"/>
      <c r="D400"/>
      <c r="E400"/>
      <c r="F400"/>
      <c r="G400"/>
      <c r="H400"/>
      <c r="I400"/>
      <c r="J400"/>
      <c r="K400"/>
      <c r="L400"/>
      <c r="M400"/>
    </row>
    <row r="401" spans="1:13" x14ac:dyDescent="0.2">
      <c r="A401"/>
      <c r="B401"/>
      <c r="C401"/>
      <c r="D401"/>
      <c r="E401"/>
      <c r="F401"/>
      <c r="G401"/>
      <c r="H401"/>
      <c r="I401"/>
      <c r="J401"/>
      <c r="K401"/>
      <c r="L401"/>
      <c r="M401"/>
    </row>
    <row r="402" spans="1:13" x14ac:dyDescent="0.2">
      <c r="A402"/>
      <c r="B402"/>
      <c r="C402"/>
      <c r="D402"/>
      <c r="E402"/>
      <c r="F402"/>
      <c r="G402"/>
      <c r="H402"/>
      <c r="I402"/>
      <c r="J402"/>
      <c r="K402"/>
      <c r="L402"/>
      <c r="M402"/>
    </row>
    <row r="403" spans="1:13" x14ac:dyDescent="0.2">
      <c r="A403"/>
      <c r="B403"/>
      <c r="C403"/>
      <c r="D403"/>
      <c r="E403"/>
      <c r="F403"/>
      <c r="G403"/>
      <c r="H403"/>
      <c r="I403"/>
      <c r="J403"/>
      <c r="K403"/>
      <c r="L403"/>
      <c r="M403"/>
    </row>
    <row r="404" spans="1:13" x14ac:dyDescent="0.2">
      <c r="A404"/>
      <c r="B404"/>
      <c r="C404"/>
      <c r="D404"/>
      <c r="E404"/>
      <c r="F404"/>
      <c r="G404"/>
      <c r="H404"/>
      <c r="I404"/>
      <c r="J404"/>
      <c r="K404"/>
      <c r="L404"/>
      <c r="M404"/>
    </row>
    <row r="405" spans="1:13" x14ac:dyDescent="0.2">
      <c r="A405"/>
      <c r="B405"/>
      <c r="C405"/>
      <c r="D405"/>
      <c r="E405"/>
      <c r="F405"/>
      <c r="G405"/>
      <c r="H405"/>
      <c r="I405"/>
      <c r="J405"/>
      <c r="K405"/>
      <c r="L405"/>
      <c r="M405"/>
    </row>
    <row r="406" spans="1:13" x14ac:dyDescent="0.2">
      <c r="A406"/>
      <c r="B406"/>
      <c r="C406"/>
      <c r="D406"/>
      <c r="E406"/>
      <c r="F406"/>
      <c r="G406"/>
      <c r="H406"/>
      <c r="I406"/>
      <c r="J406"/>
      <c r="K406"/>
      <c r="L406"/>
      <c r="M406"/>
    </row>
    <row r="407" spans="1:13" x14ac:dyDescent="0.2">
      <c r="A407"/>
      <c r="B407"/>
      <c r="C407"/>
      <c r="D407"/>
      <c r="E407"/>
      <c r="F407"/>
      <c r="G407"/>
      <c r="H407"/>
      <c r="I407"/>
      <c r="J407"/>
      <c r="K407"/>
      <c r="L407"/>
      <c r="M407"/>
    </row>
    <row r="408" spans="1:13" x14ac:dyDescent="0.2">
      <c r="A408"/>
      <c r="B408"/>
      <c r="C408"/>
      <c r="D408"/>
      <c r="E408"/>
      <c r="F408"/>
      <c r="G408"/>
      <c r="H408"/>
      <c r="I408"/>
      <c r="J408"/>
      <c r="K408"/>
      <c r="L408"/>
      <c r="M408"/>
    </row>
    <row r="409" spans="1:13" x14ac:dyDescent="0.2">
      <c r="A409"/>
      <c r="B409"/>
      <c r="C409"/>
      <c r="D409"/>
      <c r="E409"/>
      <c r="F409"/>
      <c r="G409"/>
      <c r="H409"/>
      <c r="I409"/>
      <c r="J409"/>
      <c r="K409"/>
      <c r="L409"/>
      <c r="M409"/>
    </row>
    <row r="410" spans="1:13" x14ac:dyDescent="0.2">
      <c r="A410"/>
      <c r="B410"/>
      <c r="C410"/>
      <c r="D410"/>
      <c r="E410"/>
      <c r="F410"/>
      <c r="G410"/>
      <c r="H410"/>
      <c r="I410"/>
      <c r="J410"/>
      <c r="K410"/>
      <c r="L410"/>
      <c r="M410"/>
    </row>
    <row r="411" spans="1:13" x14ac:dyDescent="0.2">
      <c r="A411"/>
      <c r="B411"/>
      <c r="C411"/>
      <c r="D411"/>
      <c r="E411"/>
      <c r="F411"/>
      <c r="G411"/>
      <c r="H411"/>
      <c r="I411"/>
      <c r="J411"/>
      <c r="K411"/>
      <c r="L411"/>
      <c r="M411"/>
    </row>
    <row r="412" spans="1:13" x14ac:dyDescent="0.2">
      <c r="A412"/>
      <c r="B412"/>
      <c r="C412"/>
      <c r="D412"/>
      <c r="E412"/>
      <c r="F412"/>
      <c r="G412"/>
      <c r="H412"/>
      <c r="I412"/>
      <c r="J412"/>
      <c r="K412"/>
      <c r="L412"/>
      <c r="M412"/>
    </row>
    <row r="413" spans="1:13" x14ac:dyDescent="0.2">
      <c r="A413"/>
      <c r="B413"/>
      <c r="C413"/>
      <c r="D413"/>
      <c r="E413"/>
      <c r="F413"/>
      <c r="G413"/>
      <c r="H413"/>
      <c r="I413"/>
      <c r="J413"/>
      <c r="K413"/>
      <c r="L413"/>
      <c r="M413"/>
    </row>
    <row r="414" spans="1:13" x14ac:dyDescent="0.2">
      <c r="A414"/>
      <c r="B414"/>
      <c r="C414"/>
      <c r="D414"/>
      <c r="E414"/>
      <c r="F414"/>
      <c r="G414"/>
      <c r="H414"/>
      <c r="I414"/>
      <c r="J414"/>
      <c r="K414"/>
      <c r="L414"/>
      <c r="M414"/>
    </row>
    <row r="415" spans="1:13" x14ac:dyDescent="0.2">
      <c r="A415"/>
      <c r="B415"/>
      <c r="C415"/>
      <c r="D415"/>
      <c r="E415"/>
      <c r="F415"/>
      <c r="G415"/>
      <c r="H415"/>
      <c r="I415"/>
      <c r="J415"/>
      <c r="K415"/>
      <c r="L415"/>
      <c r="M415"/>
    </row>
    <row r="416" spans="1:13" x14ac:dyDescent="0.2">
      <c r="A416"/>
      <c r="B416"/>
      <c r="C416"/>
      <c r="D416"/>
      <c r="E416"/>
      <c r="F416"/>
      <c r="G416"/>
      <c r="H416"/>
      <c r="I416"/>
      <c r="J416"/>
      <c r="K416"/>
      <c r="L416"/>
      <c r="M416"/>
    </row>
    <row r="417" spans="1:13" x14ac:dyDescent="0.2">
      <c r="A417"/>
      <c r="B417"/>
      <c r="C417"/>
      <c r="D417"/>
      <c r="E417"/>
      <c r="F417"/>
      <c r="G417"/>
      <c r="H417"/>
      <c r="I417"/>
      <c r="J417"/>
      <c r="K417"/>
      <c r="L417"/>
      <c r="M417"/>
    </row>
    <row r="418" spans="1:13" x14ac:dyDescent="0.2">
      <c r="A418"/>
      <c r="B418"/>
      <c r="C418"/>
      <c r="D418"/>
      <c r="E418"/>
      <c r="F418"/>
      <c r="G418"/>
      <c r="H418"/>
      <c r="I418"/>
      <c r="J418"/>
      <c r="K418"/>
      <c r="L418"/>
      <c r="M418"/>
    </row>
    <row r="419" spans="1:13" x14ac:dyDescent="0.2">
      <c r="A419"/>
      <c r="B419"/>
      <c r="C419"/>
      <c r="D419"/>
      <c r="E419"/>
      <c r="F419"/>
      <c r="G419"/>
      <c r="H419"/>
      <c r="I419"/>
      <c r="J419"/>
      <c r="K419"/>
      <c r="L419"/>
      <c r="M419"/>
    </row>
    <row r="420" spans="1:13" x14ac:dyDescent="0.2">
      <c r="A420"/>
      <c r="B420"/>
      <c r="C420"/>
      <c r="D420"/>
      <c r="E420"/>
      <c r="F420"/>
      <c r="G420"/>
      <c r="H420"/>
      <c r="I420"/>
      <c r="J420"/>
      <c r="K420"/>
      <c r="L420"/>
      <c r="M420"/>
    </row>
    <row r="421" spans="1:13" x14ac:dyDescent="0.2">
      <c r="A421"/>
      <c r="B421"/>
      <c r="C421"/>
      <c r="D421"/>
      <c r="E421"/>
      <c r="F421"/>
      <c r="G421"/>
      <c r="H421"/>
      <c r="I421"/>
      <c r="J421"/>
      <c r="K421"/>
      <c r="L421"/>
      <c r="M421"/>
    </row>
    <row r="422" spans="1:13" x14ac:dyDescent="0.2">
      <c r="A422"/>
      <c r="B422"/>
      <c r="C422"/>
      <c r="D422"/>
      <c r="E422"/>
      <c r="F422"/>
      <c r="G422"/>
      <c r="H422"/>
      <c r="I422"/>
      <c r="J422"/>
      <c r="K422"/>
      <c r="L422"/>
      <c r="M422"/>
    </row>
    <row r="423" spans="1:13" x14ac:dyDescent="0.2">
      <c r="A423"/>
      <c r="B423"/>
      <c r="C423"/>
      <c r="D423"/>
      <c r="E423"/>
      <c r="F423"/>
      <c r="G423"/>
      <c r="H423"/>
      <c r="I423"/>
      <c r="J423"/>
      <c r="K423"/>
      <c r="L423"/>
      <c r="M423"/>
    </row>
    <row r="424" spans="1:13" x14ac:dyDescent="0.2">
      <c r="A424"/>
      <c r="B424"/>
      <c r="C424"/>
      <c r="D424"/>
      <c r="E424"/>
      <c r="F424"/>
      <c r="G424"/>
      <c r="H424"/>
      <c r="I424"/>
      <c r="J424"/>
      <c r="K424"/>
      <c r="L424"/>
      <c r="M424"/>
    </row>
    <row r="425" spans="1:13" x14ac:dyDescent="0.2">
      <c r="A425"/>
      <c r="B425"/>
      <c r="C425"/>
      <c r="D425"/>
      <c r="E425"/>
      <c r="F425"/>
      <c r="G425"/>
      <c r="H425"/>
      <c r="I425"/>
      <c r="J425"/>
      <c r="K425"/>
      <c r="L425"/>
      <c r="M425"/>
    </row>
    <row r="426" spans="1:13" x14ac:dyDescent="0.2">
      <c r="A426"/>
      <c r="B426"/>
      <c r="C426"/>
      <c r="D426"/>
      <c r="E426"/>
      <c r="F426"/>
      <c r="G426"/>
      <c r="H426"/>
      <c r="I426"/>
      <c r="J426"/>
      <c r="K426"/>
      <c r="L426"/>
      <c r="M426"/>
    </row>
    <row r="427" spans="1:13" x14ac:dyDescent="0.2">
      <c r="A427"/>
      <c r="B427"/>
      <c r="C427"/>
      <c r="D427"/>
      <c r="E427"/>
      <c r="F427"/>
      <c r="G427"/>
      <c r="H427"/>
      <c r="I427"/>
      <c r="J427"/>
      <c r="K427"/>
      <c r="L427"/>
      <c r="M427"/>
    </row>
    <row r="428" spans="1:13" x14ac:dyDescent="0.2">
      <c r="A428"/>
      <c r="B428"/>
      <c r="C428"/>
      <c r="D428"/>
      <c r="E428"/>
      <c r="F428"/>
      <c r="G428"/>
      <c r="H428"/>
      <c r="I428"/>
      <c r="J428"/>
      <c r="K428"/>
      <c r="L428"/>
      <c r="M428"/>
    </row>
    <row r="429" spans="1:13" x14ac:dyDescent="0.2">
      <c r="A429"/>
      <c r="B429"/>
      <c r="C429"/>
      <c r="D429"/>
      <c r="E429"/>
      <c r="F429"/>
      <c r="G429"/>
      <c r="H429"/>
      <c r="I429"/>
      <c r="J429"/>
      <c r="K429"/>
      <c r="L429"/>
      <c r="M429"/>
    </row>
    <row r="430" spans="1:13" x14ac:dyDescent="0.2">
      <c r="A430"/>
      <c r="B430"/>
      <c r="C430"/>
      <c r="D430"/>
      <c r="E430"/>
      <c r="F430"/>
      <c r="G430"/>
      <c r="H430"/>
      <c r="I430"/>
      <c r="J430"/>
      <c r="K430"/>
      <c r="L430"/>
      <c r="M430"/>
    </row>
    <row r="431" spans="1:13" x14ac:dyDescent="0.2">
      <c r="A431"/>
      <c r="B431"/>
      <c r="C431"/>
      <c r="D431"/>
      <c r="E431"/>
      <c r="F431"/>
      <c r="G431"/>
      <c r="H431"/>
      <c r="I431"/>
      <c r="J431"/>
      <c r="K431"/>
      <c r="L431"/>
      <c r="M431"/>
    </row>
    <row r="432" spans="1:13" x14ac:dyDescent="0.2">
      <c r="A432"/>
      <c r="B432"/>
      <c r="C432"/>
      <c r="D432"/>
      <c r="E432"/>
      <c r="F432"/>
      <c r="G432"/>
      <c r="H432"/>
      <c r="I432"/>
      <c r="J432"/>
      <c r="K432"/>
      <c r="L432"/>
      <c r="M432"/>
    </row>
    <row r="433" spans="1:13" x14ac:dyDescent="0.2">
      <c r="A433"/>
      <c r="B433"/>
      <c r="C433"/>
      <c r="D433"/>
      <c r="E433"/>
      <c r="F433"/>
      <c r="G433"/>
      <c r="H433"/>
      <c r="I433"/>
      <c r="J433"/>
      <c r="K433"/>
      <c r="L433"/>
      <c r="M433"/>
    </row>
    <row r="434" spans="1:13" x14ac:dyDescent="0.2">
      <c r="A434"/>
      <c r="B434"/>
      <c r="C434"/>
      <c r="D434"/>
      <c r="E434"/>
      <c r="F434"/>
      <c r="G434"/>
      <c r="H434"/>
      <c r="I434"/>
      <c r="J434"/>
      <c r="K434"/>
      <c r="L434"/>
      <c r="M434"/>
    </row>
    <row r="435" spans="1:13" x14ac:dyDescent="0.2">
      <c r="A435"/>
      <c r="B435"/>
      <c r="C435"/>
      <c r="D435"/>
      <c r="E435"/>
      <c r="F435"/>
      <c r="G435"/>
      <c r="H435"/>
      <c r="I435"/>
      <c r="J435"/>
      <c r="K435"/>
      <c r="L435"/>
      <c r="M435"/>
    </row>
    <row r="436" spans="1:13" x14ac:dyDescent="0.2">
      <c r="A436"/>
      <c r="B436"/>
      <c r="C436"/>
      <c r="D436"/>
      <c r="E436"/>
      <c r="F436"/>
      <c r="G436"/>
      <c r="H436"/>
      <c r="I436"/>
      <c r="J436"/>
      <c r="K436"/>
      <c r="L436"/>
      <c r="M436"/>
    </row>
    <row r="437" spans="1:13" x14ac:dyDescent="0.2">
      <c r="A437"/>
      <c r="B437"/>
      <c r="C437"/>
      <c r="D437"/>
      <c r="E437"/>
      <c r="F437"/>
      <c r="G437"/>
      <c r="H437"/>
      <c r="I437"/>
      <c r="J437"/>
      <c r="K437"/>
      <c r="L437"/>
      <c r="M437"/>
    </row>
    <row r="438" spans="1:13" x14ac:dyDescent="0.2">
      <c r="A438"/>
      <c r="B438"/>
      <c r="C438"/>
      <c r="D438"/>
      <c r="E438"/>
      <c r="F438"/>
      <c r="G438"/>
      <c r="H438"/>
      <c r="I438"/>
      <c r="J438"/>
      <c r="K438"/>
      <c r="L438"/>
      <c r="M438"/>
    </row>
    <row r="439" spans="1:13" x14ac:dyDescent="0.2">
      <c r="A439"/>
      <c r="B439"/>
      <c r="C439"/>
      <c r="D439"/>
      <c r="E439"/>
      <c r="F439"/>
      <c r="G439"/>
      <c r="H439"/>
      <c r="I439"/>
      <c r="J439"/>
      <c r="K439"/>
      <c r="L439"/>
      <c r="M439"/>
    </row>
    <row r="440" spans="1:13" x14ac:dyDescent="0.2">
      <c r="A440"/>
      <c r="B440"/>
      <c r="C440"/>
      <c r="D440"/>
      <c r="E440"/>
      <c r="F440"/>
      <c r="G440"/>
      <c r="H440"/>
      <c r="I440"/>
      <c r="J440"/>
      <c r="K440"/>
      <c r="L440"/>
      <c r="M440"/>
    </row>
    <row r="441" spans="1:13" x14ac:dyDescent="0.2">
      <c r="A441"/>
      <c r="B441"/>
      <c r="C441"/>
      <c r="D441"/>
      <c r="E441"/>
      <c r="F441"/>
      <c r="G441"/>
      <c r="H441"/>
      <c r="I441"/>
      <c r="J441"/>
      <c r="K441"/>
      <c r="L441"/>
      <c r="M441"/>
    </row>
    <row r="442" spans="1:13" x14ac:dyDescent="0.2">
      <c r="A442"/>
      <c r="B442"/>
      <c r="C442"/>
      <c r="D442"/>
      <c r="E442"/>
      <c r="F442"/>
      <c r="G442"/>
      <c r="H442"/>
      <c r="I442"/>
      <c r="J442"/>
      <c r="K442"/>
      <c r="L442"/>
      <c r="M442"/>
    </row>
    <row r="443" spans="1:13" x14ac:dyDescent="0.2">
      <c r="A443"/>
      <c r="B443"/>
      <c r="C443"/>
      <c r="D443"/>
      <c r="E443"/>
      <c r="F443"/>
      <c r="G443"/>
      <c r="H443"/>
      <c r="I443"/>
      <c r="J443"/>
      <c r="K443"/>
      <c r="L443"/>
      <c r="M443"/>
    </row>
    <row r="444" spans="1:13" x14ac:dyDescent="0.2">
      <c r="A444"/>
      <c r="B444"/>
      <c r="C444"/>
      <c r="D444"/>
      <c r="E444"/>
      <c r="F444"/>
      <c r="G444"/>
      <c r="H444"/>
      <c r="I444"/>
      <c r="J444"/>
      <c r="K444"/>
      <c r="L444"/>
      <c r="M444"/>
    </row>
    <row r="445" spans="1:13" x14ac:dyDescent="0.2">
      <c r="A445"/>
      <c r="B445"/>
      <c r="C445"/>
      <c r="D445"/>
      <c r="E445"/>
      <c r="F445"/>
      <c r="G445"/>
      <c r="H445"/>
      <c r="I445"/>
      <c r="J445"/>
      <c r="K445"/>
      <c r="L445"/>
      <c r="M445"/>
    </row>
    <row r="446" spans="1:13" x14ac:dyDescent="0.2">
      <c r="A446"/>
      <c r="B446"/>
      <c r="C446"/>
      <c r="D446"/>
      <c r="E446"/>
      <c r="F446"/>
      <c r="G446"/>
      <c r="H446"/>
      <c r="I446"/>
      <c r="J446"/>
      <c r="K446"/>
      <c r="L446"/>
      <c r="M446"/>
    </row>
    <row r="447" spans="1:13" x14ac:dyDescent="0.2">
      <c r="A447"/>
      <c r="B447"/>
      <c r="C447"/>
      <c r="D447"/>
      <c r="E447"/>
      <c r="F447"/>
      <c r="G447"/>
      <c r="H447"/>
      <c r="I447"/>
      <c r="J447"/>
      <c r="K447"/>
      <c r="L447"/>
      <c r="M447"/>
    </row>
    <row r="448" spans="1:13" x14ac:dyDescent="0.2">
      <c r="A448"/>
      <c r="B448"/>
      <c r="C448"/>
      <c r="D448"/>
      <c r="E448"/>
      <c r="F448"/>
      <c r="G448"/>
      <c r="H448"/>
      <c r="I448"/>
      <c r="J448"/>
      <c r="K448"/>
      <c r="L448"/>
      <c r="M448"/>
    </row>
    <row r="449" spans="1:13" x14ac:dyDescent="0.2">
      <c r="A449"/>
      <c r="B449"/>
      <c r="C449"/>
      <c r="D449"/>
      <c r="E449"/>
      <c r="F449"/>
      <c r="G449"/>
      <c r="H449"/>
      <c r="I449"/>
      <c r="J449"/>
      <c r="K449"/>
      <c r="L449"/>
      <c r="M449"/>
    </row>
    <row r="450" spans="1:13" x14ac:dyDescent="0.2">
      <c r="A450"/>
      <c r="B450"/>
      <c r="C450"/>
      <c r="D450"/>
      <c r="E450"/>
      <c r="F450"/>
      <c r="G450"/>
      <c r="H450"/>
      <c r="I450"/>
      <c r="J450"/>
      <c r="K450"/>
      <c r="L450"/>
      <c r="M450"/>
    </row>
    <row r="451" spans="1:13" x14ac:dyDescent="0.2">
      <c r="A451"/>
      <c r="B451"/>
      <c r="C451"/>
      <c r="D451"/>
      <c r="E451"/>
      <c r="F451"/>
      <c r="G451"/>
      <c r="H451"/>
      <c r="I451"/>
      <c r="J451"/>
      <c r="K451"/>
      <c r="L451"/>
      <c r="M451"/>
    </row>
    <row r="452" spans="1:13" x14ac:dyDescent="0.2">
      <c r="A452"/>
      <c r="B452"/>
      <c r="C452"/>
      <c r="D452"/>
      <c r="E452"/>
      <c r="F452"/>
      <c r="G452"/>
      <c r="H452"/>
      <c r="I452"/>
      <c r="J452"/>
      <c r="K452"/>
      <c r="L452"/>
      <c r="M452"/>
    </row>
    <row r="453" spans="1:13" x14ac:dyDescent="0.2">
      <c r="A453"/>
      <c r="B453"/>
      <c r="C453"/>
      <c r="D453"/>
      <c r="E453"/>
      <c r="F453"/>
      <c r="G453"/>
      <c r="H453"/>
      <c r="I453"/>
      <c r="J453"/>
      <c r="K453"/>
      <c r="L453"/>
      <c r="M453"/>
    </row>
    <row r="454" spans="1:13" x14ac:dyDescent="0.2">
      <c r="A454"/>
      <c r="B454"/>
      <c r="C454"/>
      <c r="D454"/>
      <c r="E454"/>
      <c r="F454"/>
      <c r="G454"/>
      <c r="H454"/>
      <c r="I454"/>
      <c r="J454"/>
      <c r="K454"/>
      <c r="L454"/>
      <c r="M454"/>
    </row>
    <row r="455" spans="1:13" x14ac:dyDescent="0.2">
      <c r="A455"/>
      <c r="B455"/>
      <c r="C455"/>
      <c r="D455"/>
      <c r="E455"/>
      <c r="F455"/>
      <c r="G455"/>
      <c r="H455"/>
      <c r="I455"/>
      <c r="J455"/>
      <c r="K455"/>
      <c r="L455"/>
      <c r="M455"/>
    </row>
    <row r="456" spans="1:13" x14ac:dyDescent="0.2">
      <c r="A456"/>
      <c r="B456"/>
      <c r="C456"/>
      <c r="D456"/>
      <c r="E456"/>
      <c r="F456"/>
      <c r="G456"/>
      <c r="H456"/>
      <c r="I456"/>
      <c r="J456"/>
      <c r="K456"/>
      <c r="L456"/>
      <c r="M456"/>
    </row>
    <row r="457" spans="1:13" x14ac:dyDescent="0.2">
      <c r="A457"/>
      <c r="B457"/>
      <c r="C457"/>
      <c r="D457"/>
      <c r="E457"/>
      <c r="F457"/>
      <c r="G457"/>
      <c r="H457"/>
      <c r="I457"/>
      <c r="J457"/>
      <c r="K457"/>
      <c r="L457"/>
      <c r="M457"/>
    </row>
    <row r="458" spans="1:13" x14ac:dyDescent="0.2">
      <c r="A458"/>
      <c r="B458"/>
      <c r="C458"/>
      <c r="D458"/>
      <c r="E458"/>
      <c r="F458"/>
      <c r="G458"/>
      <c r="H458"/>
      <c r="I458"/>
      <c r="J458"/>
      <c r="K458"/>
      <c r="L458"/>
      <c r="M458"/>
    </row>
    <row r="459" spans="1:13" x14ac:dyDescent="0.2">
      <c r="A459"/>
      <c r="B459"/>
      <c r="C459"/>
      <c r="D459"/>
      <c r="E459"/>
      <c r="F459"/>
      <c r="G459"/>
      <c r="H459"/>
      <c r="I459"/>
      <c r="J459"/>
      <c r="K459"/>
      <c r="L459"/>
      <c r="M459"/>
    </row>
    <row r="460" spans="1:13" x14ac:dyDescent="0.2">
      <c r="A460"/>
      <c r="B460"/>
      <c r="C460"/>
      <c r="D460"/>
      <c r="E460"/>
      <c r="F460"/>
      <c r="G460"/>
      <c r="H460"/>
      <c r="I460"/>
      <c r="J460"/>
      <c r="K460"/>
      <c r="L460"/>
      <c r="M460"/>
    </row>
    <row r="461" spans="1:13" x14ac:dyDescent="0.2">
      <c r="A461"/>
      <c r="B461"/>
      <c r="C461"/>
      <c r="D461"/>
      <c r="E461"/>
      <c r="F461"/>
      <c r="G461"/>
      <c r="H461"/>
      <c r="I461"/>
      <c r="J461"/>
      <c r="K461"/>
      <c r="L461"/>
      <c r="M461"/>
    </row>
    <row r="462" spans="1:13" x14ac:dyDescent="0.2">
      <c r="A462"/>
      <c r="B462"/>
      <c r="C462"/>
      <c r="D462"/>
      <c r="E462"/>
      <c r="F462"/>
      <c r="G462"/>
      <c r="H462"/>
      <c r="I462"/>
      <c r="J462"/>
      <c r="K462"/>
      <c r="L462"/>
      <c r="M462"/>
    </row>
    <row r="463" spans="1:13" x14ac:dyDescent="0.2">
      <c r="A463"/>
      <c r="B463"/>
      <c r="C463"/>
      <c r="D463"/>
      <c r="E463"/>
      <c r="F463"/>
      <c r="G463"/>
      <c r="H463"/>
      <c r="I463"/>
      <c r="J463"/>
      <c r="K463"/>
      <c r="L463"/>
      <c r="M463"/>
    </row>
    <row r="464" spans="1:13" x14ac:dyDescent="0.2">
      <c r="A464"/>
      <c r="B464"/>
      <c r="C464"/>
      <c r="D464"/>
      <c r="E464"/>
      <c r="F464"/>
      <c r="G464"/>
      <c r="H464"/>
      <c r="I464"/>
      <c r="J464"/>
      <c r="K464"/>
      <c r="L464"/>
      <c r="M464"/>
    </row>
    <row r="465" spans="1:13" x14ac:dyDescent="0.2">
      <c r="A465"/>
      <c r="B465"/>
      <c r="C465"/>
      <c r="D465"/>
      <c r="E465"/>
      <c r="F465"/>
      <c r="G465"/>
      <c r="H465"/>
      <c r="I465"/>
      <c r="J465"/>
      <c r="K465"/>
      <c r="L465"/>
      <c r="M465"/>
    </row>
    <row r="466" spans="1:13" x14ac:dyDescent="0.2">
      <c r="A466"/>
      <c r="B466"/>
      <c r="C466"/>
      <c r="D466"/>
      <c r="E466"/>
      <c r="F466"/>
      <c r="G466"/>
      <c r="H466"/>
      <c r="I466"/>
      <c r="J466"/>
      <c r="K466"/>
      <c r="L466"/>
      <c r="M466"/>
    </row>
    <row r="467" spans="1:13" x14ac:dyDescent="0.2">
      <c r="A467"/>
      <c r="B467"/>
      <c r="C467"/>
      <c r="D467"/>
      <c r="E467"/>
      <c r="F467"/>
      <c r="G467"/>
      <c r="H467"/>
      <c r="I467"/>
      <c r="J467"/>
      <c r="K467"/>
      <c r="L467"/>
      <c r="M467"/>
    </row>
    <row r="468" spans="1:13" x14ac:dyDescent="0.2">
      <c r="A468"/>
      <c r="B468"/>
      <c r="C468"/>
      <c r="D468"/>
      <c r="E468"/>
      <c r="F468"/>
      <c r="G468"/>
      <c r="H468"/>
      <c r="I468"/>
      <c r="J468"/>
      <c r="K468"/>
      <c r="L468"/>
      <c r="M468"/>
    </row>
    <row r="469" spans="1:13" x14ac:dyDescent="0.2">
      <c r="A469"/>
      <c r="B469"/>
      <c r="C469"/>
      <c r="D469"/>
      <c r="E469"/>
      <c r="F469"/>
      <c r="G469"/>
      <c r="H469"/>
      <c r="I469"/>
      <c r="J469"/>
      <c r="K469"/>
      <c r="L469"/>
      <c r="M469"/>
    </row>
    <row r="470" spans="1:13" x14ac:dyDescent="0.2">
      <c r="A470"/>
      <c r="B470"/>
      <c r="C470"/>
      <c r="D470"/>
      <c r="E470"/>
      <c r="F470"/>
      <c r="G470"/>
      <c r="H470"/>
      <c r="I470"/>
      <c r="J470"/>
      <c r="K470"/>
      <c r="L470"/>
      <c r="M470"/>
    </row>
    <row r="471" spans="1:13" x14ac:dyDescent="0.2">
      <c r="A471"/>
      <c r="B471"/>
      <c r="C471"/>
      <c r="D471"/>
      <c r="E471"/>
      <c r="F471"/>
      <c r="G471"/>
      <c r="H471"/>
      <c r="I471"/>
      <c r="J471"/>
      <c r="K471"/>
      <c r="L471"/>
      <c r="M471"/>
    </row>
    <row r="472" spans="1:13" x14ac:dyDescent="0.2">
      <c r="A472"/>
      <c r="B472"/>
      <c r="C472"/>
      <c r="D472"/>
      <c r="E472"/>
      <c r="F472"/>
      <c r="G472"/>
      <c r="H472"/>
      <c r="I472"/>
      <c r="J472"/>
      <c r="K472"/>
      <c r="L472"/>
      <c r="M472"/>
    </row>
    <row r="473" spans="1:13" x14ac:dyDescent="0.2">
      <c r="A473"/>
      <c r="B473"/>
      <c r="C473"/>
      <c r="D473"/>
      <c r="E473"/>
      <c r="F473"/>
      <c r="G473"/>
      <c r="H473"/>
      <c r="I473"/>
      <c r="J473"/>
      <c r="K473"/>
      <c r="L473"/>
      <c r="M473"/>
    </row>
    <row r="474" spans="1:13" x14ac:dyDescent="0.2">
      <c r="A474"/>
      <c r="B474"/>
      <c r="C474"/>
      <c r="D474"/>
      <c r="E474"/>
      <c r="F474"/>
      <c r="G474"/>
      <c r="H474"/>
      <c r="I474"/>
      <c r="J474"/>
      <c r="K474"/>
      <c r="L474"/>
      <c r="M474"/>
    </row>
    <row r="475" spans="1:13" x14ac:dyDescent="0.2">
      <c r="A475"/>
      <c r="B475"/>
      <c r="C475"/>
      <c r="D475"/>
      <c r="E475"/>
      <c r="F475"/>
      <c r="G475"/>
      <c r="H475"/>
      <c r="I475"/>
      <c r="J475"/>
      <c r="K475"/>
      <c r="L475"/>
      <c r="M475"/>
    </row>
    <row r="476" spans="1:13" x14ac:dyDescent="0.2">
      <c r="A476"/>
      <c r="B476"/>
      <c r="C476"/>
      <c r="D476"/>
      <c r="E476"/>
      <c r="F476"/>
      <c r="G476"/>
      <c r="H476"/>
      <c r="I476"/>
      <c r="J476"/>
      <c r="K476"/>
      <c r="L476"/>
      <c r="M476"/>
    </row>
    <row r="477" spans="1:13" x14ac:dyDescent="0.2">
      <c r="A477"/>
      <c r="B477"/>
      <c r="C477"/>
      <c r="D477"/>
      <c r="E477"/>
      <c r="F477"/>
      <c r="G477"/>
      <c r="H477"/>
      <c r="I477"/>
      <c r="J477"/>
      <c r="K477"/>
      <c r="L477"/>
      <c r="M477"/>
    </row>
    <row r="478" spans="1:13" x14ac:dyDescent="0.2">
      <c r="A478"/>
      <c r="B478"/>
      <c r="C478"/>
      <c r="D478"/>
      <c r="E478"/>
      <c r="F478"/>
      <c r="G478"/>
      <c r="H478"/>
      <c r="I478"/>
      <c r="J478"/>
      <c r="K478"/>
      <c r="L478"/>
      <c r="M478"/>
    </row>
    <row r="479" spans="1:13" x14ac:dyDescent="0.2">
      <c r="A479"/>
      <c r="B479"/>
      <c r="C479"/>
      <c r="D479"/>
      <c r="E479"/>
      <c r="F479"/>
      <c r="G479"/>
      <c r="H479"/>
      <c r="I479"/>
      <c r="J479"/>
      <c r="K479"/>
      <c r="L479"/>
      <c r="M479"/>
    </row>
    <row r="480" spans="1:13" x14ac:dyDescent="0.2">
      <c r="A480"/>
      <c r="B480"/>
      <c r="C480"/>
      <c r="D480"/>
      <c r="E480"/>
      <c r="F480"/>
      <c r="G480"/>
      <c r="H480"/>
      <c r="I480"/>
      <c r="J480"/>
      <c r="K480"/>
      <c r="L480"/>
      <c r="M480"/>
    </row>
    <row r="481" spans="1:13" x14ac:dyDescent="0.2">
      <c r="A481"/>
      <c r="B481"/>
      <c r="C481"/>
      <c r="D481"/>
      <c r="E481"/>
      <c r="F481"/>
      <c r="G481"/>
      <c r="H481"/>
      <c r="I481"/>
      <c r="J481"/>
      <c r="K481"/>
      <c r="L481"/>
      <c r="M481"/>
    </row>
    <row r="482" spans="1:13" x14ac:dyDescent="0.2">
      <c r="A482"/>
      <c r="B482"/>
      <c r="C482"/>
      <c r="D482"/>
      <c r="E482"/>
      <c r="F482"/>
      <c r="G482"/>
      <c r="H482"/>
      <c r="I482"/>
      <c r="J482"/>
      <c r="K482"/>
      <c r="L482"/>
      <c r="M482"/>
    </row>
    <row r="483" spans="1:13" x14ac:dyDescent="0.2">
      <c r="A483"/>
      <c r="B483"/>
      <c r="C483"/>
      <c r="D483"/>
      <c r="E483"/>
      <c r="F483"/>
      <c r="G483"/>
      <c r="H483"/>
      <c r="I483"/>
      <c r="J483"/>
      <c r="K483"/>
      <c r="L483"/>
      <c r="M483"/>
    </row>
    <row r="484" spans="1:13" x14ac:dyDescent="0.2">
      <c r="A484"/>
      <c r="B484"/>
      <c r="C484"/>
      <c r="D484"/>
      <c r="E484"/>
      <c r="F484"/>
      <c r="G484"/>
      <c r="H484"/>
      <c r="I484"/>
      <c r="J484"/>
      <c r="K484"/>
      <c r="L484"/>
      <c r="M484"/>
    </row>
    <row r="485" spans="1:13" x14ac:dyDescent="0.2">
      <c r="A485"/>
      <c r="B485"/>
      <c r="C485"/>
      <c r="D485"/>
      <c r="E485"/>
      <c r="F485"/>
      <c r="G485"/>
      <c r="H485"/>
      <c r="I485"/>
      <c r="J485"/>
      <c r="K485"/>
      <c r="L485"/>
      <c r="M485"/>
    </row>
    <row r="486" spans="1:13" x14ac:dyDescent="0.2">
      <c r="A486"/>
      <c r="B486"/>
      <c r="C486"/>
      <c r="D486"/>
      <c r="E486"/>
      <c r="F486"/>
      <c r="G486"/>
      <c r="H486"/>
      <c r="I486"/>
      <c r="J486"/>
      <c r="K486"/>
      <c r="L486"/>
      <c r="M486"/>
    </row>
    <row r="487" spans="1:13" x14ac:dyDescent="0.2">
      <c r="A487"/>
      <c r="B487"/>
      <c r="C487"/>
      <c r="D487"/>
      <c r="E487"/>
      <c r="F487"/>
      <c r="G487"/>
      <c r="H487"/>
      <c r="I487"/>
      <c r="J487"/>
      <c r="K487"/>
      <c r="L487"/>
      <c r="M487"/>
    </row>
    <row r="488" spans="1:13" x14ac:dyDescent="0.2">
      <c r="A488"/>
      <c r="B488"/>
      <c r="C488"/>
      <c r="D488"/>
      <c r="E488"/>
      <c r="F488"/>
      <c r="G488"/>
      <c r="H488"/>
      <c r="I488"/>
      <c r="J488"/>
      <c r="K488"/>
      <c r="L488"/>
      <c r="M488"/>
    </row>
    <row r="489" spans="1:13" x14ac:dyDescent="0.2">
      <c r="A489"/>
      <c r="B489"/>
      <c r="C489"/>
      <c r="D489"/>
      <c r="E489"/>
      <c r="F489"/>
      <c r="G489"/>
      <c r="H489"/>
      <c r="I489"/>
      <c r="J489"/>
      <c r="K489"/>
      <c r="L489"/>
      <c r="M489"/>
    </row>
    <row r="490" spans="1:13" x14ac:dyDescent="0.2">
      <c r="A490"/>
      <c r="B490"/>
      <c r="C490"/>
      <c r="D490"/>
      <c r="E490"/>
      <c r="F490"/>
      <c r="G490"/>
      <c r="H490"/>
      <c r="I490"/>
      <c r="J490"/>
      <c r="K490"/>
      <c r="L490"/>
      <c r="M490"/>
    </row>
    <row r="491" spans="1:13" x14ac:dyDescent="0.2">
      <c r="A491"/>
      <c r="B491"/>
      <c r="C491"/>
      <c r="D491"/>
      <c r="E491"/>
      <c r="F491"/>
      <c r="G491"/>
      <c r="H491"/>
      <c r="I491"/>
      <c r="J491"/>
      <c r="K491"/>
      <c r="L491"/>
      <c r="M491"/>
    </row>
    <row r="492" spans="1:13" x14ac:dyDescent="0.2">
      <c r="A492"/>
      <c r="B492"/>
      <c r="C492"/>
      <c r="D492"/>
      <c r="E492"/>
      <c r="F492"/>
      <c r="G492"/>
      <c r="H492"/>
      <c r="I492"/>
      <c r="J492"/>
      <c r="K492"/>
      <c r="L492"/>
      <c r="M492"/>
    </row>
    <row r="493" spans="1:13" x14ac:dyDescent="0.2">
      <c r="A493"/>
      <c r="B493"/>
      <c r="C493"/>
      <c r="D493"/>
      <c r="E493"/>
      <c r="F493"/>
      <c r="G493"/>
      <c r="H493"/>
      <c r="I493"/>
      <c r="J493"/>
      <c r="K493"/>
      <c r="L493"/>
      <c r="M493"/>
    </row>
    <row r="494" spans="1:13" x14ac:dyDescent="0.2">
      <c r="A494"/>
      <c r="B494"/>
      <c r="C494"/>
      <c r="D494"/>
      <c r="E494"/>
      <c r="F494"/>
      <c r="G494"/>
      <c r="H494"/>
      <c r="I494"/>
      <c r="J494"/>
      <c r="K494"/>
      <c r="L494"/>
      <c r="M494"/>
    </row>
    <row r="495" spans="1:13" x14ac:dyDescent="0.2">
      <c r="A495"/>
      <c r="B495"/>
      <c r="C495"/>
      <c r="D495"/>
      <c r="E495"/>
      <c r="F495"/>
      <c r="G495"/>
      <c r="H495"/>
      <c r="I495"/>
      <c r="J495"/>
      <c r="K495"/>
      <c r="L495"/>
      <c r="M495"/>
    </row>
    <row r="496" spans="1:13" x14ac:dyDescent="0.2">
      <c r="A496"/>
      <c r="B496"/>
      <c r="C496"/>
      <c r="D496"/>
      <c r="E496"/>
      <c r="F496"/>
      <c r="G496"/>
      <c r="H496"/>
      <c r="I496"/>
      <c r="J496"/>
      <c r="K496"/>
      <c r="L496"/>
      <c r="M496"/>
    </row>
    <row r="497" spans="1:13" x14ac:dyDescent="0.2">
      <c r="A497"/>
      <c r="B497"/>
      <c r="C497"/>
      <c r="D497"/>
      <c r="E497"/>
      <c r="F497"/>
      <c r="G497"/>
      <c r="H497"/>
      <c r="I497"/>
      <c r="J497"/>
      <c r="K497"/>
      <c r="L497"/>
      <c r="M497"/>
    </row>
    <row r="498" spans="1:13" x14ac:dyDescent="0.2">
      <c r="A498"/>
      <c r="B498"/>
      <c r="C498"/>
      <c r="D498"/>
      <c r="E498"/>
      <c r="F498"/>
      <c r="G498"/>
      <c r="H498"/>
      <c r="I498"/>
      <c r="J498"/>
      <c r="K498"/>
      <c r="L498"/>
      <c r="M498"/>
    </row>
    <row r="499" spans="1:13" x14ac:dyDescent="0.2">
      <c r="A499"/>
      <c r="B499"/>
      <c r="C499"/>
      <c r="D499"/>
      <c r="E499"/>
      <c r="F499"/>
      <c r="G499"/>
      <c r="H499"/>
      <c r="I499"/>
      <c r="J499"/>
      <c r="K499"/>
      <c r="L499"/>
      <c r="M499"/>
    </row>
    <row r="500" spans="1:13" x14ac:dyDescent="0.2">
      <c r="A500"/>
      <c r="B500"/>
      <c r="C500"/>
      <c r="D500"/>
      <c r="E500"/>
      <c r="F500"/>
      <c r="G500"/>
      <c r="H500"/>
      <c r="I500"/>
      <c r="J500"/>
      <c r="K500"/>
      <c r="L500"/>
      <c r="M500"/>
    </row>
    <row r="501" spans="1:13" x14ac:dyDescent="0.2">
      <c r="A501"/>
      <c r="B501"/>
      <c r="C501"/>
      <c r="D501"/>
      <c r="E501"/>
      <c r="F501"/>
      <c r="G501"/>
      <c r="H501"/>
      <c r="I501"/>
      <c r="J501"/>
      <c r="K501"/>
      <c r="L501"/>
      <c r="M501"/>
    </row>
    <row r="502" spans="1:13" x14ac:dyDescent="0.2">
      <c r="A502"/>
      <c r="B502"/>
      <c r="C502"/>
      <c r="D502"/>
      <c r="E502"/>
      <c r="F502"/>
      <c r="G502"/>
      <c r="H502"/>
      <c r="I502"/>
      <c r="J502"/>
      <c r="K502"/>
      <c r="L502"/>
      <c r="M502"/>
    </row>
    <row r="503" spans="1:13" x14ac:dyDescent="0.2">
      <c r="A503"/>
      <c r="B503"/>
      <c r="C503"/>
      <c r="D503"/>
      <c r="E503"/>
      <c r="F503"/>
      <c r="G503"/>
      <c r="H503"/>
      <c r="I503"/>
      <c r="J503"/>
      <c r="K503"/>
      <c r="L503"/>
      <c r="M503"/>
    </row>
    <row r="504" spans="1:13" x14ac:dyDescent="0.2">
      <c r="A504"/>
      <c r="B504"/>
      <c r="C504"/>
      <c r="D504"/>
      <c r="E504"/>
      <c r="F504"/>
      <c r="G504"/>
      <c r="H504"/>
      <c r="I504"/>
      <c r="J504"/>
      <c r="K504"/>
      <c r="L504"/>
      <c r="M504"/>
    </row>
    <row r="505" spans="1:13" x14ac:dyDescent="0.2">
      <c r="A505"/>
      <c r="B505"/>
      <c r="C505"/>
      <c r="D505"/>
      <c r="E505"/>
      <c r="F505"/>
      <c r="G505"/>
      <c r="H505"/>
      <c r="I505"/>
      <c r="J505"/>
      <c r="K505"/>
      <c r="L505"/>
      <c r="M505"/>
    </row>
    <row r="506" spans="1:13" x14ac:dyDescent="0.2">
      <c r="A506"/>
      <c r="B506"/>
      <c r="C506"/>
      <c r="D506"/>
      <c r="E506"/>
      <c r="F506"/>
      <c r="G506"/>
      <c r="H506"/>
      <c r="I506"/>
      <c r="J506"/>
      <c r="K506"/>
      <c r="L506"/>
      <c r="M506"/>
    </row>
    <row r="507" spans="1:13" x14ac:dyDescent="0.2">
      <c r="A507"/>
      <c r="B507"/>
      <c r="C507"/>
      <c r="D507"/>
      <c r="E507"/>
      <c r="F507"/>
      <c r="G507"/>
      <c r="H507"/>
      <c r="I507"/>
      <c r="J507"/>
      <c r="K507"/>
      <c r="L507"/>
      <c r="M507"/>
    </row>
    <row r="508" spans="1:13" x14ac:dyDescent="0.2">
      <c r="A508"/>
      <c r="B508"/>
      <c r="C508"/>
      <c r="D508"/>
      <c r="E508"/>
      <c r="F508"/>
      <c r="G508"/>
      <c r="H508"/>
      <c r="I508"/>
      <c r="J508"/>
      <c r="K508"/>
      <c r="L508"/>
      <c r="M508"/>
    </row>
    <row r="509" spans="1:13" x14ac:dyDescent="0.2">
      <c r="A509"/>
      <c r="B509"/>
      <c r="C509"/>
      <c r="D509"/>
      <c r="E509"/>
      <c r="F509"/>
      <c r="G509"/>
      <c r="H509"/>
      <c r="I509"/>
      <c r="J509"/>
      <c r="K509"/>
      <c r="L509"/>
      <c r="M509"/>
    </row>
    <row r="510" spans="1:13" x14ac:dyDescent="0.2">
      <c r="A510"/>
      <c r="B510"/>
      <c r="C510"/>
      <c r="D510"/>
      <c r="E510"/>
      <c r="F510"/>
      <c r="G510"/>
      <c r="H510"/>
      <c r="I510"/>
      <c r="J510"/>
      <c r="K510"/>
      <c r="L510"/>
      <c r="M510"/>
    </row>
    <row r="511" spans="1:13" x14ac:dyDescent="0.2">
      <c r="A511"/>
      <c r="B511"/>
      <c r="C511"/>
      <c r="D511"/>
      <c r="E511"/>
      <c r="F511"/>
      <c r="G511"/>
      <c r="H511"/>
      <c r="I511"/>
      <c r="J511"/>
      <c r="K511"/>
      <c r="L511"/>
      <c r="M511"/>
    </row>
    <row r="512" spans="1:13" x14ac:dyDescent="0.2">
      <c r="A512"/>
      <c r="B512"/>
      <c r="C512"/>
      <c r="D512"/>
      <c r="E512"/>
      <c r="F512"/>
      <c r="G512"/>
      <c r="H512"/>
      <c r="I512"/>
      <c r="J512"/>
      <c r="K512"/>
      <c r="L512"/>
      <c r="M512"/>
    </row>
    <row r="513" spans="1:13" x14ac:dyDescent="0.2">
      <c r="A513"/>
      <c r="B513"/>
      <c r="C513"/>
      <c r="D513"/>
      <c r="E513"/>
      <c r="F513"/>
      <c r="G513"/>
      <c r="H513"/>
      <c r="I513"/>
      <c r="J513"/>
      <c r="K513"/>
      <c r="L513"/>
      <c r="M513"/>
    </row>
    <row r="514" spans="1:13" x14ac:dyDescent="0.2">
      <c r="A514"/>
      <c r="B514"/>
      <c r="C514"/>
      <c r="D514"/>
      <c r="E514"/>
      <c r="F514"/>
      <c r="G514"/>
      <c r="H514"/>
      <c r="I514"/>
      <c r="J514"/>
      <c r="K514"/>
      <c r="L514"/>
      <c r="M514"/>
    </row>
    <row r="515" spans="1:13" x14ac:dyDescent="0.2">
      <c r="A515"/>
      <c r="B515"/>
      <c r="C515"/>
      <c r="D515"/>
      <c r="E515"/>
      <c r="F515"/>
      <c r="G515"/>
      <c r="H515"/>
      <c r="I515"/>
      <c r="J515"/>
      <c r="K515"/>
      <c r="L515"/>
      <c r="M515"/>
    </row>
    <row r="516" spans="1:13" x14ac:dyDescent="0.2">
      <c r="A516"/>
      <c r="B516"/>
      <c r="C516"/>
      <c r="D516"/>
      <c r="E516"/>
      <c r="F516"/>
      <c r="G516"/>
      <c r="H516"/>
      <c r="I516"/>
      <c r="J516"/>
      <c r="K516"/>
      <c r="L516"/>
      <c r="M516"/>
    </row>
    <row r="517" spans="1:13" x14ac:dyDescent="0.2">
      <c r="A517"/>
      <c r="B517"/>
      <c r="C517"/>
      <c r="D517"/>
      <c r="E517"/>
      <c r="F517"/>
      <c r="G517"/>
      <c r="H517"/>
      <c r="I517"/>
      <c r="J517"/>
      <c r="K517"/>
      <c r="L517"/>
      <c r="M517"/>
    </row>
    <row r="518" spans="1:13" x14ac:dyDescent="0.2">
      <c r="A518"/>
      <c r="B518"/>
      <c r="C518"/>
      <c r="D518"/>
      <c r="E518"/>
      <c r="F518"/>
      <c r="G518"/>
      <c r="H518"/>
      <c r="I518"/>
      <c r="J518"/>
      <c r="K518"/>
      <c r="L518"/>
      <c r="M518"/>
    </row>
    <row r="519" spans="1:13" x14ac:dyDescent="0.2">
      <c r="A519"/>
      <c r="B519"/>
      <c r="C519"/>
      <c r="D519"/>
      <c r="E519"/>
      <c r="F519"/>
      <c r="G519"/>
      <c r="H519"/>
      <c r="I519"/>
      <c r="J519"/>
      <c r="K519"/>
      <c r="L519"/>
      <c r="M519"/>
    </row>
    <row r="520" spans="1:13" x14ac:dyDescent="0.2">
      <c r="A520"/>
      <c r="B520"/>
      <c r="C520"/>
      <c r="D520"/>
      <c r="E520"/>
      <c r="F520"/>
      <c r="G520"/>
      <c r="H520"/>
      <c r="I520"/>
      <c r="J520"/>
      <c r="K520"/>
      <c r="L520"/>
      <c r="M520"/>
    </row>
    <row r="521" spans="1:13" x14ac:dyDescent="0.2">
      <c r="A521"/>
      <c r="B521"/>
      <c r="C521"/>
      <c r="D521"/>
      <c r="E521"/>
      <c r="F521"/>
      <c r="G521"/>
      <c r="H521"/>
      <c r="I521"/>
      <c r="J521"/>
      <c r="K521"/>
      <c r="L521"/>
      <c r="M521"/>
    </row>
    <row r="522" spans="1:13" x14ac:dyDescent="0.2">
      <c r="A522"/>
      <c r="B522"/>
      <c r="C522"/>
      <c r="D522"/>
      <c r="E522"/>
      <c r="F522"/>
      <c r="G522"/>
      <c r="H522"/>
      <c r="I522"/>
      <c r="J522"/>
      <c r="K522"/>
      <c r="L522"/>
      <c r="M522"/>
    </row>
    <row r="523" spans="1:13" x14ac:dyDescent="0.2">
      <c r="A523"/>
      <c r="B523"/>
      <c r="C523"/>
      <c r="D523"/>
      <c r="E523"/>
      <c r="F523"/>
      <c r="G523"/>
      <c r="H523"/>
      <c r="I523"/>
      <c r="J523"/>
      <c r="K523"/>
      <c r="L523"/>
      <c r="M523"/>
    </row>
    <row r="524" spans="1:13" x14ac:dyDescent="0.2">
      <c r="A524"/>
      <c r="B524"/>
      <c r="C524"/>
      <c r="D524"/>
      <c r="E524"/>
      <c r="F524"/>
      <c r="G524"/>
      <c r="H524"/>
      <c r="I524"/>
      <c r="J524"/>
      <c r="K524"/>
      <c r="L524"/>
      <c r="M524"/>
    </row>
    <row r="525" spans="1:13" x14ac:dyDescent="0.2">
      <c r="A525"/>
      <c r="B525"/>
      <c r="C525"/>
      <c r="D525"/>
      <c r="E525"/>
      <c r="F525"/>
      <c r="G525"/>
      <c r="H525"/>
      <c r="I525"/>
      <c r="J525"/>
      <c r="K525"/>
      <c r="L525"/>
      <c r="M525"/>
    </row>
    <row r="526" spans="1:13" x14ac:dyDescent="0.2">
      <c r="A526"/>
      <c r="B526"/>
      <c r="C526"/>
      <c r="D526"/>
      <c r="E526"/>
      <c r="F526"/>
      <c r="G526"/>
      <c r="H526"/>
      <c r="I526"/>
      <c r="J526"/>
      <c r="K526"/>
      <c r="L526"/>
      <c r="M526"/>
    </row>
    <row r="527" spans="1:13" x14ac:dyDescent="0.2">
      <c r="A527"/>
      <c r="B527"/>
      <c r="C527"/>
      <c r="D527"/>
      <c r="E527"/>
      <c r="F527"/>
      <c r="G527"/>
      <c r="H527"/>
      <c r="I527"/>
      <c r="J527"/>
      <c r="K527"/>
      <c r="L527"/>
      <c r="M527"/>
    </row>
    <row r="528" spans="1:13" x14ac:dyDescent="0.2">
      <c r="A528"/>
      <c r="B528"/>
      <c r="C528"/>
      <c r="D528"/>
      <c r="E528"/>
      <c r="F528"/>
      <c r="G528"/>
      <c r="H528"/>
      <c r="I528"/>
      <c r="J528"/>
      <c r="K528"/>
      <c r="L528"/>
      <c r="M528"/>
    </row>
    <row r="529" spans="1:13" x14ac:dyDescent="0.2">
      <c r="A529"/>
      <c r="B529"/>
      <c r="C529"/>
      <c r="D529"/>
      <c r="E529"/>
      <c r="F529"/>
      <c r="G529"/>
      <c r="H529"/>
      <c r="I529"/>
      <c r="J529"/>
      <c r="K529"/>
      <c r="L529"/>
      <c r="M529"/>
    </row>
    <row r="530" spans="1:13" x14ac:dyDescent="0.2">
      <c r="A530"/>
      <c r="B530"/>
      <c r="C530"/>
      <c r="D530"/>
      <c r="E530"/>
      <c r="F530"/>
      <c r="G530"/>
      <c r="H530"/>
      <c r="I530"/>
      <c r="J530"/>
      <c r="K530"/>
      <c r="L530"/>
      <c r="M530"/>
    </row>
    <row r="531" spans="1:13" x14ac:dyDescent="0.2">
      <c r="A531"/>
      <c r="B531"/>
      <c r="C531"/>
      <c r="D531"/>
      <c r="E531"/>
      <c r="F531"/>
      <c r="G531"/>
      <c r="H531"/>
      <c r="I531"/>
      <c r="J531"/>
      <c r="K531"/>
      <c r="L531"/>
      <c r="M531"/>
    </row>
    <row r="532" spans="1:13" x14ac:dyDescent="0.2">
      <c r="A532"/>
      <c r="B532"/>
      <c r="C532"/>
      <c r="D532"/>
      <c r="E532"/>
      <c r="F532"/>
      <c r="G532"/>
      <c r="H532"/>
      <c r="I532"/>
      <c r="J532"/>
      <c r="K532"/>
      <c r="L532"/>
      <c r="M532"/>
    </row>
    <row r="533" spans="1:13" x14ac:dyDescent="0.2">
      <c r="A533"/>
      <c r="B533"/>
      <c r="C533"/>
      <c r="D533"/>
      <c r="E533"/>
      <c r="F533"/>
      <c r="G533"/>
      <c r="H533"/>
      <c r="I533"/>
      <c r="J533"/>
      <c r="K533"/>
      <c r="L533"/>
      <c r="M533"/>
    </row>
    <row r="534" spans="1:13" x14ac:dyDescent="0.2">
      <c r="A534"/>
      <c r="B534"/>
      <c r="C534"/>
      <c r="D534"/>
      <c r="E534"/>
      <c r="F534"/>
      <c r="G534"/>
      <c r="H534"/>
      <c r="I534"/>
      <c r="J534"/>
      <c r="K534"/>
      <c r="L534"/>
      <c r="M534"/>
    </row>
    <row r="535" spans="1:13" x14ac:dyDescent="0.2">
      <c r="A535"/>
      <c r="B535"/>
      <c r="C535"/>
      <c r="D535"/>
      <c r="E535"/>
      <c r="F535"/>
      <c r="G535"/>
      <c r="H535"/>
      <c r="I535"/>
      <c r="J535"/>
      <c r="K535"/>
      <c r="L535"/>
      <c r="M535"/>
    </row>
    <row r="536" spans="1:13" x14ac:dyDescent="0.2">
      <c r="A536"/>
      <c r="B536"/>
      <c r="C536"/>
      <c r="D536"/>
      <c r="E536"/>
      <c r="F536"/>
      <c r="G536"/>
      <c r="H536"/>
      <c r="I536"/>
      <c r="J536"/>
      <c r="K536"/>
      <c r="L536"/>
      <c r="M536"/>
    </row>
    <row r="537" spans="1:13" x14ac:dyDescent="0.2">
      <c r="A537"/>
      <c r="B537"/>
      <c r="C537"/>
      <c r="D537"/>
      <c r="E537"/>
      <c r="F537"/>
      <c r="G537"/>
      <c r="H537"/>
      <c r="I537"/>
      <c r="J537"/>
      <c r="K537"/>
      <c r="L537"/>
      <c r="M537"/>
    </row>
    <row r="538" spans="1:13" x14ac:dyDescent="0.2">
      <c r="A538"/>
      <c r="B538"/>
      <c r="C538"/>
      <c r="D538"/>
      <c r="E538"/>
      <c r="F538"/>
      <c r="G538"/>
      <c r="H538"/>
      <c r="I538"/>
      <c r="J538"/>
      <c r="K538"/>
      <c r="L538"/>
      <c r="M538"/>
    </row>
    <row r="539" spans="1:13" x14ac:dyDescent="0.2">
      <c r="A539"/>
      <c r="B539"/>
      <c r="C539"/>
      <c r="D539"/>
      <c r="E539"/>
      <c r="F539"/>
      <c r="G539"/>
      <c r="H539"/>
      <c r="I539"/>
      <c r="J539"/>
      <c r="K539"/>
      <c r="L539"/>
      <c r="M539"/>
    </row>
    <row r="540" spans="1:13" x14ac:dyDescent="0.2">
      <c r="A540"/>
      <c r="B540"/>
      <c r="C540"/>
      <c r="D540"/>
      <c r="E540"/>
      <c r="F540"/>
      <c r="G540"/>
      <c r="H540"/>
      <c r="I540"/>
      <c r="J540"/>
      <c r="K540"/>
      <c r="L540"/>
      <c r="M540"/>
    </row>
    <row r="541" spans="1:13" x14ac:dyDescent="0.2">
      <c r="A541"/>
      <c r="B541"/>
      <c r="C541"/>
      <c r="D541"/>
      <c r="E541"/>
      <c r="F541"/>
      <c r="G541"/>
      <c r="H541"/>
      <c r="I541"/>
      <c r="J541"/>
      <c r="K541"/>
      <c r="L541"/>
      <c r="M541"/>
    </row>
    <row r="542" spans="1:13" x14ac:dyDescent="0.2">
      <c r="A542"/>
      <c r="B542"/>
      <c r="C542"/>
      <c r="D542"/>
      <c r="E542"/>
      <c r="F542"/>
      <c r="G542"/>
      <c r="H542"/>
      <c r="I542"/>
      <c r="J542"/>
      <c r="K542"/>
      <c r="L542"/>
      <c r="M542"/>
    </row>
    <row r="543" spans="1:13" x14ac:dyDescent="0.2">
      <c r="A543"/>
      <c r="B543"/>
      <c r="C543"/>
      <c r="D543"/>
      <c r="E543"/>
      <c r="F543"/>
      <c r="G543"/>
      <c r="H543"/>
      <c r="I543"/>
      <c r="J543"/>
      <c r="K543"/>
      <c r="L543"/>
      <c r="M543"/>
    </row>
    <row r="544" spans="1:13" x14ac:dyDescent="0.2">
      <c r="A544"/>
      <c r="B544"/>
      <c r="C544"/>
      <c r="D544"/>
      <c r="E544"/>
      <c r="F544"/>
      <c r="G544"/>
      <c r="H544"/>
      <c r="I544"/>
      <c r="J544"/>
      <c r="K544"/>
      <c r="L544"/>
      <c r="M544"/>
    </row>
    <row r="545" spans="1:13" x14ac:dyDescent="0.2">
      <c r="A545"/>
      <c r="B545"/>
      <c r="C545"/>
      <c r="D545"/>
      <c r="E545"/>
      <c r="F545"/>
      <c r="G545"/>
      <c r="H545"/>
      <c r="I545"/>
      <c r="J545"/>
      <c r="K545"/>
      <c r="L545"/>
      <c r="M545"/>
    </row>
    <row r="546" spans="1:13" x14ac:dyDescent="0.2">
      <c r="A546"/>
      <c r="B546"/>
      <c r="C546"/>
      <c r="D546"/>
      <c r="E546"/>
      <c r="F546"/>
      <c r="G546"/>
      <c r="H546"/>
      <c r="I546"/>
      <c r="J546"/>
      <c r="K546"/>
      <c r="L546"/>
      <c r="M546"/>
    </row>
    <row r="547" spans="1:13" x14ac:dyDescent="0.2">
      <c r="A547"/>
      <c r="B547"/>
      <c r="C547"/>
      <c r="D547"/>
      <c r="E547"/>
      <c r="F547"/>
      <c r="G547"/>
      <c r="H547"/>
      <c r="I547"/>
      <c r="J547"/>
      <c r="K547"/>
      <c r="L547"/>
      <c r="M547"/>
    </row>
    <row r="548" spans="1:13" x14ac:dyDescent="0.2">
      <c r="A548"/>
      <c r="B548"/>
      <c r="C548"/>
      <c r="D548"/>
      <c r="E548"/>
      <c r="F548"/>
      <c r="G548"/>
      <c r="H548"/>
      <c r="I548"/>
      <c r="J548"/>
      <c r="K548"/>
      <c r="L548"/>
      <c r="M548"/>
    </row>
    <row r="549" spans="1:13" x14ac:dyDescent="0.2">
      <c r="A549"/>
      <c r="B549"/>
      <c r="C549"/>
      <c r="D549"/>
      <c r="E549"/>
      <c r="F549"/>
      <c r="G549"/>
      <c r="H549"/>
      <c r="I549"/>
      <c r="J549"/>
      <c r="K549"/>
      <c r="L549"/>
      <c r="M549"/>
    </row>
    <row r="550" spans="1:13" x14ac:dyDescent="0.2">
      <c r="A550"/>
      <c r="B550"/>
      <c r="C550"/>
      <c r="D550"/>
      <c r="E550"/>
      <c r="F550"/>
      <c r="G550"/>
      <c r="H550"/>
      <c r="I550"/>
      <c r="J550"/>
      <c r="K550"/>
      <c r="L550"/>
      <c r="M550"/>
    </row>
    <row r="551" spans="1:13" x14ac:dyDescent="0.2">
      <c r="A551"/>
      <c r="B551"/>
      <c r="C551"/>
      <c r="D551"/>
      <c r="E551"/>
      <c r="F551"/>
      <c r="G551"/>
      <c r="H551"/>
      <c r="I551"/>
      <c r="J551"/>
      <c r="K551"/>
      <c r="L551"/>
      <c r="M551"/>
    </row>
    <row r="552" spans="1:13" x14ac:dyDescent="0.2">
      <c r="A552"/>
      <c r="B552"/>
      <c r="C552"/>
      <c r="D552"/>
      <c r="E552"/>
      <c r="F552"/>
      <c r="G552"/>
      <c r="H552"/>
      <c r="I552"/>
      <c r="J552"/>
      <c r="K552"/>
      <c r="L552"/>
      <c r="M552"/>
    </row>
    <row r="553" spans="1:13" x14ac:dyDescent="0.2">
      <c r="A553"/>
      <c r="B553"/>
      <c r="C553"/>
      <c r="D553"/>
      <c r="E553"/>
      <c r="F553"/>
      <c r="G553"/>
      <c r="H553"/>
      <c r="I553"/>
      <c r="J553"/>
      <c r="K553"/>
      <c r="L553"/>
      <c r="M553"/>
    </row>
    <row r="554" spans="1:13" x14ac:dyDescent="0.2">
      <c r="A554"/>
      <c r="B554"/>
      <c r="C554"/>
      <c r="D554"/>
      <c r="E554"/>
      <c r="F554"/>
      <c r="G554"/>
      <c r="H554"/>
      <c r="I554"/>
      <c r="J554"/>
      <c r="K554"/>
      <c r="L554"/>
      <c r="M554"/>
    </row>
    <row r="555" spans="1:13" x14ac:dyDescent="0.2">
      <c r="A555"/>
      <c r="B555"/>
      <c r="C555"/>
      <c r="D555"/>
      <c r="E555"/>
      <c r="F555"/>
      <c r="G555"/>
      <c r="H555"/>
      <c r="I555"/>
      <c r="J555"/>
      <c r="K555"/>
      <c r="L555"/>
      <c r="M555"/>
    </row>
    <row r="556" spans="1:13" x14ac:dyDescent="0.2">
      <c r="A556"/>
      <c r="B556"/>
      <c r="C556"/>
      <c r="D556"/>
      <c r="E556"/>
      <c r="F556"/>
      <c r="G556"/>
      <c r="H556"/>
      <c r="I556"/>
      <c r="J556"/>
      <c r="K556"/>
      <c r="L556"/>
      <c r="M556"/>
    </row>
    <row r="557" spans="1:13" x14ac:dyDescent="0.2">
      <c r="A557"/>
      <c r="B557"/>
      <c r="C557"/>
      <c r="D557"/>
      <c r="E557"/>
      <c r="F557"/>
      <c r="G557"/>
      <c r="H557"/>
      <c r="I557"/>
      <c r="J557"/>
      <c r="K557"/>
      <c r="L557"/>
      <c r="M557"/>
    </row>
    <row r="558" spans="1:13" x14ac:dyDescent="0.2">
      <c r="A558"/>
      <c r="B558"/>
      <c r="C558"/>
      <c r="D558"/>
      <c r="E558"/>
      <c r="F558"/>
      <c r="G558"/>
      <c r="H558"/>
      <c r="I558"/>
      <c r="J558"/>
      <c r="K558"/>
      <c r="L558"/>
      <c r="M558"/>
    </row>
    <row r="559" spans="1:13" x14ac:dyDescent="0.2">
      <c r="A559"/>
      <c r="B559"/>
      <c r="C559"/>
      <c r="D559"/>
      <c r="E559"/>
      <c r="F559"/>
      <c r="G559"/>
      <c r="H559"/>
      <c r="I559"/>
      <c r="J559"/>
      <c r="K559"/>
      <c r="L559"/>
      <c r="M559"/>
    </row>
    <row r="560" spans="1:13" x14ac:dyDescent="0.2">
      <c r="A560"/>
      <c r="B560"/>
      <c r="C560"/>
      <c r="D560"/>
      <c r="E560"/>
      <c r="F560"/>
      <c r="G560"/>
      <c r="H560"/>
      <c r="I560"/>
      <c r="J560"/>
      <c r="K560"/>
      <c r="L560"/>
      <c r="M560"/>
    </row>
    <row r="561" spans="1:13" x14ac:dyDescent="0.2">
      <c r="A561"/>
      <c r="B561"/>
      <c r="C561"/>
      <c r="D561"/>
      <c r="E561"/>
      <c r="F561"/>
      <c r="G561"/>
      <c r="H561"/>
      <c r="I561"/>
      <c r="J561"/>
      <c r="K561"/>
      <c r="L561"/>
      <c r="M561"/>
    </row>
    <row r="562" spans="1:13" x14ac:dyDescent="0.2">
      <c r="A562"/>
      <c r="B562"/>
      <c r="C562"/>
      <c r="D562"/>
      <c r="E562"/>
      <c r="F562"/>
      <c r="G562"/>
      <c r="H562"/>
      <c r="I562"/>
      <c r="J562"/>
      <c r="K562"/>
      <c r="L562"/>
      <c r="M562"/>
    </row>
    <row r="563" spans="1:13" x14ac:dyDescent="0.2">
      <c r="A563"/>
      <c r="B563"/>
      <c r="C563"/>
      <c r="D563"/>
      <c r="E563"/>
      <c r="F563"/>
      <c r="G563"/>
      <c r="H563"/>
      <c r="I563"/>
      <c r="J563"/>
      <c r="K563"/>
      <c r="L563"/>
      <c r="M563"/>
    </row>
    <row r="564" spans="1:13" x14ac:dyDescent="0.2">
      <c r="A564"/>
      <c r="B564"/>
      <c r="C564"/>
      <c r="D564"/>
      <c r="E564"/>
      <c r="F564"/>
      <c r="G564"/>
      <c r="H564"/>
      <c r="I564"/>
      <c r="J564"/>
      <c r="K564"/>
      <c r="L564"/>
      <c r="M564"/>
    </row>
    <row r="565" spans="1:13" x14ac:dyDescent="0.2">
      <c r="A565"/>
      <c r="B565"/>
      <c r="C565"/>
      <c r="D565"/>
      <c r="E565"/>
      <c r="F565"/>
      <c r="G565"/>
      <c r="H565"/>
      <c r="I565"/>
      <c r="J565"/>
      <c r="K565"/>
      <c r="L565"/>
      <c r="M565"/>
    </row>
    <row r="566" spans="1:13" x14ac:dyDescent="0.2">
      <c r="A566"/>
      <c r="B566"/>
      <c r="C566"/>
      <c r="D566"/>
      <c r="E566"/>
      <c r="F566"/>
      <c r="G566"/>
      <c r="H566"/>
      <c r="I566"/>
      <c r="J566"/>
      <c r="K566"/>
      <c r="L566"/>
      <c r="M566"/>
    </row>
    <row r="567" spans="1:13" x14ac:dyDescent="0.2">
      <c r="A567"/>
      <c r="B567"/>
      <c r="C567"/>
      <c r="D567"/>
      <c r="E567"/>
      <c r="F567"/>
      <c r="G567"/>
      <c r="H567"/>
      <c r="I567"/>
      <c r="J567"/>
      <c r="K567"/>
      <c r="L567"/>
      <c r="M567"/>
    </row>
    <row r="568" spans="1:13" x14ac:dyDescent="0.2">
      <c r="A568"/>
      <c r="B568"/>
      <c r="C568"/>
      <c r="D568"/>
      <c r="E568"/>
      <c r="F568"/>
      <c r="G568"/>
      <c r="H568"/>
      <c r="I568"/>
      <c r="J568"/>
      <c r="K568"/>
      <c r="L568"/>
      <c r="M568"/>
    </row>
    <row r="569" spans="1:13" x14ac:dyDescent="0.2">
      <c r="A569"/>
      <c r="B569"/>
      <c r="C569"/>
      <c r="D569"/>
      <c r="E569"/>
      <c r="F569"/>
      <c r="G569"/>
      <c r="H569"/>
      <c r="I569"/>
      <c r="J569"/>
      <c r="K569"/>
      <c r="L569"/>
      <c r="M569"/>
    </row>
    <row r="570" spans="1:13" x14ac:dyDescent="0.2">
      <c r="A570"/>
      <c r="B570"/>
      <c r="C570"/>
      <c r="D570"/>
      <c r="E570"/>
      <c r="F570"/>
      <c r="G570"/>
      <c r="H570"/>
      <c r="I570"/>
      <c r="J570"/>
      <c r="K570"/>
      <c r="L570"/>
      <c r="M570"/>
    </row>
    <row r="571" spans="1:13" x14ac:dyDescent="0.2">
      <c r="A571"/>
      <c r="B571"/>
      <c r="C571"/>
      <c r="D571"/>
      <c r="E571"/>
      <c r="F571"/>
      <c r="G571"/>
      <c r="H571"/>
      <c r="I571"/>
      <c r="J571"/>
      <c r="K571"/>
      <c r="L571"/>
      <c r="M571"/>
    </row>
    <row r="572" spans="1:13" x14ac:dyDescent="0.2">
      <c r="A572"/>
      <c r="B572"/>
      <c r="C572"/>
      <c r="D572"/>
      <c r="E572"/>
      <c r="F572"/>
      <c r="G572"/>
      <c r="H572"/>
      <c r="I572"/>
      <c r="J572"/>
      <c r="K572"/>
      <c r="L572"/>
      <c r="M572"/>
    </row>
    <row r="573" spans="1:13" x14ac:dyDescent="0.2">
      <c r="A573"/>
      <c r="B573"/>
      <c r="C573"/>
      <c r="D573"/>
      <c r="E573"/>
      <c r="F573"/>
      <c r="G573"/>
      <c r="H573"/>
      <c r="I573"/>
      <c r="J573"/>
      <c r="K573"/>
      <c r="L573"/>
      <c r="M573"/>
    </row>
    <row r="574" spans="1:13" x14ac:dyDescent="0.2">
      <c r="A574"/>
      <c r="B574"/>
      <c r="C574"/>
      <c r="D574"/>
      <c r="E574"/>
      <c r="F574"/>
      <c r="G574"/>
      <c r="H574"/>
      <c r="I574"/>
      <c r="J574"/>
      <c r="K574"/>
      <c r="L574"/>
      <c r="M574"/>
    </row>
    <row r="575" spans="1:13" x14ac:dyDescent="0.2">
      <c r="A575"/>
      <c r="B575"/>
      <c r="C575"/>
      <c r="D575"/>
      <c r="E575"/>
      <c r="F575"/>
      <c r="G575"/>
      <c r="H575"/>
      <c r="I575"/>
      <c r="J575"/>
      <c r="K575"/>
      <c r="L575"/>
      <c r="M575"/>
    </row>
    <row r="576" spans="1:13" x14ac:dyDescent="0.2">
      <c r="A576"/>
      <c r="B576"/>
      <c r="C576"/>
      <c r="D576"/>
      <c r="E576"/>
      <c r="F576"/>
      <c r="G576"/>
      <c r="H576"/>
      <c r="I576"/>
      <c r="J576"/>
      <c r="K576"/>
      <c r="L576"/>
      <c r="M576"/>
    </row>
    <row r="577" spans="1:13" x14ac:dyDescent="0.2">
      <c r="A577"/>
      <c r="B577"/>
      <c r="C577"/>
      <c r="D577"/>
      <c r="E577"/>
      <c r="F577"/>
      <c r="G577"/>
      <c r="H577"/>
      <c r="I577"/>
      <c r="J577"/>
      <c r="K577"/>
      <c r="L577"/>
      <c r="M577"/>
    </row>
    <row r="578" spans="1:13" x14ac:dyDescent="0.2">
      <c r="A578"/>
      <c r="B578"/>
      <c r="C578"/>
      <c r="D578"/>
      <c r="E578"/>
      <c r="F578"/>
      <c r="G578"/>
      <c r="H578"/>
      <c r="I578"/>
      <c r="J578"/>
      <c r="K578"/>
      <c r="L578"/>
      <c r="M578"/>
    </row>
    <row r="579" spans="1:13" x14ac:dyDescent="0.2">
      <c r="A579"/>
      <c r="B579"/>
      <c r="C579"/>
      <c r="D579"/>
      <c r="E579"/>
      <c r="F579"/>
      <c r="G579"/>
      <c r="H579"/>
      <c r="I579"/>
      <c r="J579"/>
      <c r="K579"/>
      <c r="L579"/>
      <c r="M579"/>
    </row>
    <row r="580" spans="1:13" x14ac:dyDescent="0.2">
      <c r="A580"/>
      <c r="B580"/>
      <c r="C580"/>
      <c r="D580"/>
      <c r="E580"/>
      <c r="F580"/>
      <c r="G580"/>
      <c r="H580"/>
      <c r="I580"/>
      <c r="J580"/>
      <c r="K580"/>
      <c r="L580"/>
      <c r="M580"/>
    </row>
    <row r="581" spans="1:13" x14ac:dyDescent="0.2">
      <c r="A581"/>
      <c r="B581"/>
      <c r="C581"/>
      <c r="D581"/>
      <c r="E581"/>
      <c r="F581"/>
      <c r="G581"/>
      <c r="H581"/>
      <c r="I581"/>
      <c r="J581"/>
      <c r="K581"/>
      <c r="L581"/>
      <c r="M581"/>
    </row>
    <row r="582" spans="1:13" x14ac:dyDescent="0.2">
      <c r="A582"/>
      <c r="B582"/>
      <c r="C582"/>
      <c r="D582"/>
      <c r="E582"/>
      <c r="F582"/>
      <c r="G582"/>
      <c r="H582"/>
      <c r="I582"/>
      <c r="J582"/>
      <c r="K582"/>
      <c r="L582"/>
      <c r="M582"/>
    </row>
    <row r="583" spans="1:13" x14ac:dyDescent="0.2">
      <c r="A583"/>
      <c r="B583"/>
      <c r="C583"/>
      <c r="D583"/>
      <c r="E583"/>
      <c r="F583"/>
      <c r="G583"/>
      <c r="H583"/>
      <c r="I583"/>
      <c r="J583"/>
      <c r="K583"/>
      <c r="L583"/>
      <c r="M583"/>
    </row>
    <row r="584" spans="1:13" x14ac:dyDescent="0.2">
      <c r="A584"/>
      <c r="B584"/>
      <c r="C584"/>
      <c r="D584"/>
      <c r="E584"/>
      <c r="F584"/>
      <c r="G584"/>
      <c r="H584"/>
      <c r="I584"/>
      <c r="J584"/>
      <c r="K584"/>
      <c r="L584"/>
      <c r="M584"/>
    </row>
    <row r="585" spans="1:13" x14ac:dyDescent="0.2">
      <c r="A585"/>
      <c r="B585"/>
      <c r="C585"/>
      <c r="D585"/>
      <c r="E585"/>
      <c r="F585"/>
      <c r="G585"/>
      <c r="H585"/>
      <c r="I585"/>
      <c r="J585"/>
      <c r="K585"/>
      <c r="L585"/>
      <c r="M585"/>
    </row>
    <row r="586" spans="1:13" x14ac:dyDescent="0.2">
      <c r="A586"/>
      <c r="B586"/>
      <c r="C586"/>
      <c r="D586"/>
      <c r="E586"/>
      <c r="F586"/>
      <c r="G586"/>
      <c r="H586"/>
      <c r="I586"/>
      <c r="J586"/>
      <c r="K586"/>
      <c r="L586"/>
      <c r="M586"/>
    </row>
    <row r="587" spans="1:13" x14ac:dyDescent="0.2">
      <c r="A587"/>
      <c r="B587"/>
      <c r="C587"/>
      <c r="D587"/>
      <c r="E587"/>
      <c r="F587"/>
      <c r="G587"/>
      <c r="H587"/>
      <c r="I587"/>
      <c r="J587"/>
      <c r="K587"/>
      <c r="L587"/>
      <c r="M587"/>
    </row>
    <row r="588" spans="1:13" x14ac:dyDescent="0.2">
      <c r="A588"/>
      <c r="B588"/>
      <c r="C588"/>
      <c r="D588"/>
      <c r="E588"/>
      <c r="F588"/>
      <c r="G588"/>
      <c r="H588"/>
      <c r="I588"/>
      <c r="J588"/>
      <c r="K588"/>
      <c r="L588"/>
      <c r="M588"/>
    </row>
    <row r="589" spans="1:13" x14ac:dyDescent="0.2">
      <c r="A589"/>
      <c r="B589"/>
      <c r="C589"/>
      <c r="D589"/>
      <c r="E589"/>
      <c r="F589"/>
      <c r="G589"/>
      <c r="H589"/>
      <c r="I589"/>
      <c r="J589"/>
      <c r="K589"/>
      <c r="L589"/>
      <c r="M589"/>
    </row>
    <row r="590" spans="1:13" x14ac:dyDescent="0.2">
      <c r="A590"/>
      <c r="B590"/>
      <c r="C590"/>
      <c r="D590"/>
      <c r="E590"/>
      <c r="F590"/>
      <c r="G590"/>
      <c r="H590"/>
      <c r="I590"/>
      <c r="J590"/>
      <c r="K590"/>
      <c r="L590"/>
      <c r="M590"/>
    </row>
    <row r="591" spans="1:13" x14ac:dyDescent="0.2">
      <c r="A591"/>
      <c r="B591"/>
      <c r="C591"/>
      <c r="D591"/>
      <c r="E591"/>
      <c r="F591"/>
      <c r="G591"/>
      <c r="H591"/>
      <c r="I591"/>
      <c r="J591"/>
      <c r="K591"/>
      <c r="L591"/>
      <c r="M591"/>
    </row>
    <row r="592" spans="1:13" x14ac:dyDescent="0.2">
      <c r="A592"/>
      <c r="B592"/>
      <c r="C592"/>
      <c r="D592"/>
      <c r="E592"/>
      <c r="F592"/>
      <c r="G592"/>
      <c r="H592"/>
      <c r="I592"/>
      <c r="J592"/>
      <c r="K592"/>
      <c r="L592"/>
      <c r="M592"/>
    </row>
    <row r="593" spans="1:13" x14ac:dyDescent="0.2">
      <c r="A593"/>
      <c r="B593"/>
      <c r="C593"/>
      <c r="D593"/>
      <c r="E593"/>
      <c r="F593"/>
      <c r="G593"/>
      <c r="H593"/>
      <c r="I593"/>
      <c r="J593"/>
      <c r="K593"/>
      <c r="L593"/>
      <c r="M593"/>
    </row>
    <row r="594" spans="1:13" x14ac:dyDescent="0.2">
      <c r="A594"/>
      <c r="B594"/>
      <c r="C594"/>
      <c r="D594"/>
      <c r="E594"/>
      <c r="F594"/>
      <c r="G594"/>
      <c r="H594"/>
      <c r="I594"/>
      <c r="J594"/>
      <c r="K594"/>
      <c r="L594"/>
      <c r="M594"/>
    </row>
    <row r="595" spans="1:13" x14ac:dyDescent="0.2">
      <c r="A595"/>
      <c r="B595"/>
      <c r="C595"/>
      <c r="D595"/>
      <c r="E595"/>
      <c r="F595"/>
      <c r="G595"/>
      <c r="H595"/>
      <c r="I595"/>
      <c r="J595"/>
      <c r="K595"/>
      <c r="L595"/>
      <c r="M595"/>
    </row>
    <row r="596" spans="1:13" x14ac:dyDescent="0.2">
      <c r="A596"/>
      <c r="B596"/>
      <c r="C596"/>
      <c r="D596"/>
      <c r="E596"/>
      <c r="F596"/>
      <c r="G596"/>
      <c r="H596"/>
      <c r="I596"/>
      <c r="J596"/>
      <c r="K596"/>
      <c r="L596"/>
      <c r="M596"/>
    </row>
    <row r="597" spans="1:13" x14ac:dyDescent="0.2">
      <c r="A597"/>
      <c r="B597"/>
      <c r="C597"/>
      <c r="D597"/>
      <c r="E597"/>
      <c r="F597"/>
      <c r="G597"/>
      <c r="H597"/>
      <c r="I597"/>
      <c r="J597"/>
      <c r="K597"/>
      <c r="L597"/>
      <c r="M597"/>
    </row>
    <row r="598" spans="1:13" x14ac:dyDescent="0.2">
      <c r="A598"/>
      <c r="B598"/>
      <c r="C598"/>
      <c r="D598"/>
      <c r="E598"/>
      <c r="F598"/>
      <c r="G598"/>
      <c r="H598"/>
      <c r="I598"/>
      <c r="J598"/>
      <c r="K598"/>
      <c r="L598"/>
      <c r="M598"/>
    </row>
    <row r="599" spans="1:13" x14ac:dyDescent="0.2">
      <c r="A599"/>
      <c r="B599"/>
      <c r="C599"/>
      <c r="D599"/>
      <c r="E599"/>
      <c r="F599"/>
      <c r="G599"/>
      <c r="H599"/>
      <c r="I599"/>
      <c r="J599"/>
      <c r="K599"/>
      <c r="L599"/>
      <c r="M599"/>
    </row>
    <row r="600" spans="1:13" x14ac:dyDescent="0.2">
      <c r="A600"/>
      <c r="B600"/>
      <c r="C600"/>
      <c r="D600"/>
      <c r="E600"/>
      <c r="F600"/>
      <c r="G600"/>
      <c r="H600"/>
      <c r="I600"/>
      <c r="J600"/>
      <c r="K600"/>
      <c r="L600"/>
      <c r="M600"/>
    </row>
    <row r="601" spans="1:13" x14ac:dyDescent="0.2">
      <c r="A601"/>
      <c r="B601"/>
      <c r="C601"/>
      <c r="D601"/>
      <c r="E601"/>
      <c r="F601"/>
      <c r="G601"/>
      <c r="H601"/>
      <c r="I601"/>
      <c r="J601"/>
      <c r="K601"/>
      <c r="L601"/>
      <c r="M601"/>
    </row>
    <row r="602" spans="1:13" x14ac:dyDescent="0.2">
      <c r="A602"/>
      <c r="B602"/>
      <c r="C602"/>
      <c r="D602"/>
      <c r="E602"/>
      <c r="F602"/>
      <c r="G602"/>
      <c r="H602"/>
      <c r="I602"/>
      <c r="J602"/>
      <c r="K602"/>
      <c r="L602"/>
      <c r="M602"/>
    </row>
    <row r="603" spans="1:13" x14ac:dyDescent="0.2">
      <c r="A603"/>
      <c r="B603"/>
      <c r="C603"/>
      <c r="D603"/>
      <c r="E603"/>
      <c r="F603"/>
      <c r="G603"/>
      <c r="H603"/>
      <c r="I603"/>
      <c r="J603"/>
      <c r="K603"/>
      <c r="L603"/>
      <c r="M603"/>
    </row>
    <row r="604" spans="1:13" x14ac:dyDescent="0.2">
      <c r="A604"/>
      <c r="B604"/>
      <c r="C604"/>
      <c r="D604"/>
      <c r="E604"/>
      <c r="F604"/>
      <c r="G604"/>
      <c r="H604"/>
      <c r="I604"/>
      <c r="J604"/>
      <c r="K604"/>
      <c r="L604"/>
      <c r="M604"/>
    </row>
    <row r="605" spans="1:13" x14ac:dyDescent="0.2">
      <c r="A605"/>
      <c r="B605"/>
      <c r="C605"/>
      <c r="D605"/>
      <c r="E605"/>
      <c r="F605"/>
      <c r="G605"/>
      <c r="H605"/>
      <c r="I605"/>
      <c r="J605"/>
      <c r="K605"/>
      <c r="L605"/>
      <c r="M605"/>
    </row>
    <row r="606" spans="1:13" x14ac:dyDescent="0.2">
      <c r="A606"/>
      <c r="B606"/>
      <c r="C606"/>
      <c r="D606"/>
      <c r="E606"/>
      <c r="F606"/>
      <c r="G606"/>
      <c r="H606"/>
      <c r="I606"/>
      <c r="J606"/>
      <c r="K606"/>
      <c r="L606"/>
      <c r="M606"/>
    </row>
    <row r="607" spans="1:13" x14ac:dyDescent="0.2">
      <c r="A607"/>
      <c r="B607"/>
      <c r="C607"/>
      <c r="D607"/>
      <c r="E607"/>
      <c r="F607"/>
      <c r="G607"/>
      <c r="H607"/>
      <c r="I607"/>
      <c r="J607"/>
      <c r="K607"/>
      <c r="L607"/>
      <c r="M607"/>
    </row>
    <row r="608" spans="1:13" x14ac:dyDescent="0.2">
      <c r="A608"/>
      <c r="B608"/>
      <c r="C608"/>
      <c r="D608"/>
      <c r="E608"/>
      <c r="F608"/>
      <c r="G608"/>
      <c r="H608"/>
      <c r="I608"/>
      <c r="J608"/>
      <c r="K608"/>
      <c r="L608"/>
      <c r="M608"/>
    </row>
    <row r="609" spans="1:13" x14ac:dyDescent="0.2">
      <c r="A609"/>
      <c r="B609"/>
      <c r="C609"/>
      <c r="D609"/>
      <c r="E609"/>
      <c r="F609"/>
      <c r="G609"/>
      <c r="H609"/>
      <c r="I609"/>
      <c r="J609"/>
      <c r="K609"/>
      <c r="L609"/>
      <c r="M609"/>
    </row>
    <row r="610" spans="1:13" x14ac:dyDescent="0.2">
      <c r="A610"/>
      <c r="B610"/>
      <c r="C610"/>
      <c r="D610"/>
      <c r="E610"/>
      <c r="F610"/>
      <c r="G610"/>
      <c r="H610"/>
      <c r="I610"/>
      <c r="J610"/>
      <c r="K610"/>
      <c r="L610"/>
      <c r="M610"/>
    </row>
    <row r="611" spans="1:13" x14ac:dyDescent="0.2">
      <c r="A611"/>
      <c r="B611"/>
      <c r="C611"/>
      <c r="D611"/>
      <c r="E611"/>
      <c r="F611"/>
      <c r="G611"/>
      <c r="H611"/>
      <c r="I611"/>
      <c r="J611"/>
      <c r="K611"/>
      <c r="L611"/>
      <c r="M611"/>
    </row>
    <row r="612" spans="1:13" x14ac:dyDescent="0.2">
      <c r="A612"/>
      <c r="B612"/>
      <c r="C612"/>
      <c r="D612"/>
      <c r="E612"/>
      <c r="F612"/>
      <c r="G612"/>
      <c r="H612"/>
      <c r="I612"/>
      <c r="J612"/>
      <c r="K612"/>
      <c r="L612"/>
      <c r="M612"/>
    </row>
    <row r="613" spans="1:13" x14ac:dyDescent="0.2">
      <c r="A613"/>
      <c r="B613"/>
      <c r="C613"/>
      <c r="D613"/>
      <c r="E613"/>
      <c r="F613"/>
      <c r="G613"/>
      <c r="H613"/>
      <c r="I613"/>
      <c r="J613"/>
      <c r="K613"/>
      <c r="L613"/>
      <c r="M613"/>
    </row>
    <row r="614" spans="1:13" x14ac:dyDescent="0.2">
      <c r="A614"/>
      <c r="B614"/>
      <c r="C614"/>
      <c r="D614"/>
      <c r="E614"/>
      <c r="F614"/>
      <c r="G614"/>
      <c r="H614"/>
      <c r="I614"/>
      <c r="J614"/>
      <c r="K614"/>
      <c r="L614"/>
      <c r="M614"/>
    </row>
    <row r="615" spans="1:13" x14ac:dyDescent="0.2">
      <c r="A615"/>
      <c r="B615"/>
      <c r="C615"/>
      <c r="D615"/>
      <c r="E615"/>
      <c r="F615"/>
      <c r="G615"/>
      <c r="H615"/>
      <c r="I615"/>
      <c r="J615"/>
      <c r="K615"/>
      <c r="L615"/>
      <c r="M615"/>
    </row>
    <row r="616" spans="1:13" x14ac:dyDescent="0.2">
      <c r="A616"/>
      <c r="B616"/>
      <c r="C616"/>
      <c r="D616"/>
      <c r="E616"/>
      <c r="F616"/>
      <c r="G616"/>
      <c r="H616"/>
      <c r="I616"/>
      <c r="J616"/>
      <c r="K616"/>
      <c r="L616"/>
      <c r="M616"/>
    </row>
    <row r="617" spans="1:13" x14ac:dyDescent="0.2">
      <c r="A617"/>
      <c r="B617"/>
      <c r="C617"/>
      <c r="D617"/>
      <c r="E617"/>
      <c r="F617"/>
      <c r="G617"/>
      <c r="H617"/>
      <c r="I617"/>
      <c r="J617"/>
      <c r="K617"/>
      <c r="L617"/>
      <c r="M617"/>
    </row>
    <row r="618" spans="1:13" x14ac:dyDescent="0.2">
      <c r="A618"/>
      <c r="B618"/>
      <c r="C618"/>
      <c r="D618"/>
      <c r="E618"/>
      <c r="F618"/>
      <c r="G618"/>
      <c r="H618"/>
      <c r="I618"/>
      <c r="J618"/>
      <c r="K618"/>
      <c r="L618"/>
      <c r="M618"/>
    </row>
    <row r="619" spans="1:13" x14ac:dyDescent="0.2">
      <c r="A619"/>
      <c r="B619"/>
      <c r="C619"/>
      <c r="D619"/>
      <c r="E619"/>
      <c r="F619"/>
      <c r="G619"/>
      <c r="H619"/>
      <c r="I619"/>
      <c r="J619"/>
      <c r="K619"/>
      <c r="L619"/>
      <c r="M619"/>
    </row>
    <row r="620" spans="1:13" x14ac:dyDescent="0.2">
      <c r="A620"/>
      <c r="B620"/>
      <c r="C620"/>
      <c r="D620"/>
      <c r="E620"/>
      <c r="F620"/>
      <c r="G620"/>
      <c r="H620"/>
      <c r="I620"/>
      <c r="J620"/>
      <c r="K620"/>
      <c r="L620"/>
      <c r="M620"/>
    </row>
    <row r="621" spans="1:13" x14ac:dyDescent="0.2">
      <c r="A621"/>
      <c r="B621"/>
      <c r="C621"/>
      <c r="D621"/>
      <c r="E621"/>
      <c r="F621"/>
      <c r="G621"/>
      <c r="H621"/>
      <c r="I621"/>
      <c r="J621"/>
      <c r="K621"/>
      <c r="L621"/>
      <c r="M621"/>
    </row>
    <row r="622" spans="1:13" x14ac:dyDescent="0.2">
      <c r="A622"/>
      <c r="B622"/>
      <c r="C622"/>
      <c r="D622"/>
      <c r="E622"/>
      <c r="F622"/>
      <c r="G622"/>
      <c r="H622"/>
      <c r="I622"/>
      <c r="J622"/>
      <c r="K622"/>
      <c r="L622"/>
      <c r="M622"/>
    </row>
    <row r="623" spans="1:13" x14ac:dyDescent="0.2">
      <c r="A623"/>
      <c r="B623"/>
      <c r="C623"/>
      <c r="D623"/>
      <c r="E623"/>
      <c r="F623"/>
      <c r="G623"/>
      <c r="H623"/>
      <c r="I623"/>
      <c r="J623"/>
      <c r="K623"/>
      <c r="L623"/>
      <c r="M623"/>
    </row>
    <row r="624" spans="1:13" x14ac:dyDescent="0.2">
      <c r="A624"/>
      <c r="B624"/>
      <c r="C624"/>
      <c r="D624"/>
      <c r="E624"/>
      <c r="F624"/>
      <c r="G624"/>
      <c r="H624"/>
      <c r="I624"/>
      <c r="J624"/>
      <c r="K624"/>
      <c r="L624"/>
      <c r="M624"/>
    </row>
    <row r="625" spans="1:13" x14ac:dyDescent="0.2">
      <c r="A625"/>
      <c r="B625"/>
      <c r="C625"/>
      <c r="D625"/>
      <c r="E625"/>
      <c r="F625"/>
      <c r="G625"/>
      <c r="H625"/>
      <c r="I625"/>
      <c r="J625"/>
      <c r="K625"/>
      <c r="L625"/>
      <c r="M625"/>
    </row>
    <row r="626" spans="1:13" x14ac:dyDescent="0.2">
      <c r="A626"/>
      <c r="B626"/>
      <c r="C626"/>
      <c r="D626"/>
      <c r="E626"/>
      <c r="F626"/>
      <c r="G626"/>
      <c r="H626"/>
      <c r="I626"/>
      <c r="J626"/>
      <c r="K626"/>
      <c r="L626"/>
      <c r="M626"/>
    </row>
    <row r="627" spans="1:13" x14ac:dyDescent="0.2">
      <c r="A627"/>
      <c r="B627"/>
      <c r="C627"/>
      <c r="D627"/>
      <c r="E627"/>
      <c r="F627"/>
      <c r="G627"/>
      <c r="H627"/>
      <c r="I627"/>
      <c r="J627"/>
      <c r="K627"/>
      <c r="L627"/>
      <c r="M627"/>
    </row>
    <row r="628" spans="1:13" x14ac:dyDescent="0.2">
      <c r="A628"/>
      <c r="B628"/>
      <c r="C628"/>
      <c r="D628"/>
      <c r="E628"/>
      <c r="F628"/>
      <c r="G628"/>
      <c r="H628"/>
      <c r="I628"/>
      <c r="J628"/>
      <c r="K628"/>
      <c r="L628"/>
      <c r="M628"/>
    </row>
    <row r="629" spans="1:13" x14ac:dyDescent="0.2">
      <c r="A629"/>
      <c r="B629"/>
      <c r="C629"/>
      <c r="D629"/>
      <c r="E629"/>
      <c r="F629"/>
      <c r="G629"/>
      <c r="H629"/>
      <c r="I629"/>
      <c r="J629"/>
      <c r="K629"/>
      <c r="L629"/>
      <c r="M629"/>
    </row>
    <row r="630" spans="1:13" x14ac:dyDescent="0.2">
      <c r="A630"/>
      <c r="B630"/>
      <c r="C630"/>
      <c r="D630"/>
      <c r="E630"/>
      <c r="F630"/>
      <c r="G630"/>
      <c r="H630"/>
      <c r="I630"/>
      <c r="J630"/>
      <c r="K630"/>
      <c r="L630"/>
      <c r="M630"/>
    </row>
    <row r="631" spans="1:13" x14ac:dyDescent="0.2">
      <c r="A631"/>
      <c r="B631"/>
      <c r="C631"/>
      <c r="D631"/>
      <c r="E631"/>
      <c r="F631"/>
      <c r="G631"/>
      <c r="H631"/>
      <c r="I631"/>
      <c r="J631"/>
      <c r="K631"/>
      <c r="L631"/>
      <c r="M631"/>
    </row>
    <row r="632" spans="1:13" x14ac:dyDescent="0.2">
      <c r="A632"/>
      <c r="B632"/>
      <c r="C632"/>
      <c r="D632"/>
      <c r="E632"/>
      <c r="F632"/>
      <c r="G632"/>
      <c r="H632"/>
      <c r="I632"/>
      <c r="J632"/>
      <c r="K632"/>
      <c r="L632"/>
      <c r="M632"/>
    </row>
    <row r="633" spans="1:13" x14ac:dyDescent="0.2">
      <c r="A633"/>
      <c r="B633"/>
      <c r="C633"/>
      <c r="D633"/>
      <c r="E633"/>
      <c r="F633"/>
      <c r="G633"/>
      <c r="H633"/>
      <c r="I633"/>
      <c r="J633"/>
      <c r="K633"/>
      <c r="L633"/>
      <c r="M633"/>
    </row>
    <row r="634" spans="1:13" x14ac:dyDescent="0.2">
      <c r="A634"/>
      <c r="B634"/>
      <c r="C634"/>
      <c r="D634"/>
      <c r="E634"/>
      <c r="F634"/>
      <c r="G634"/>
      <c r="H634"/>
      <c r="I634"/>
      <c r="J634"/>
      <c r="K634"/>
      <c r="L634"/>
      <c r="M634"/>
    </row>
    <row r="635" spans="1:13" x14ac:dyDescent="0.2">
      <c r="A635"/>
      <c r="B635"/>
      <c r="C635"/>
      <c r="D635"/>
      <c r="E635"/>
      <c r="F635"/>
      <c r="G635"/>
      <c r="H635"/>
      <c r="I635"/>
      <c r="J635"/>
      <c r="K635"/>
      <c r="L635"/>
      <c r="M635"/>
    </row>
    <row r="636" spans="1:13" x14ac:dyDescent="0.2">
      <c r="A636"/>
      <c r="B636"/>
      <c r="C636"/>
      <c r="D636"/>
      <c r="E636"/>
      <c r="F636"/>
      <c r="G636"/>
      <c r="H636"/>
      <c r="I636"/>
      <c r="J636"/>
      <c r="K636"/>
      <c r="L636"/>
      <c r="M636"/>
    </row>
    <row r="637" spans="1:13" x14ac:dyDescent="0.2">
      <c r="A637"/>
      <c r="B637"/>
      <c r="C637"/>
      <c r="D637"/>
      <c r="E637"/>
      <c r="F637"/>
      <c r="G637"/>
      <c r="H637"/>
      <c r="I637"/>
      <c r="J637"/>
      <c r="K637"/>
      <c r="L637"/>
      <c r="M637"/>
    </row>
    <row r="638" spans="1:13" x14ac:dyDescent="0.2">
      <c r="A638"/>
      <c r="B638"/>
      <c r="C638"/>
      <c r="D638"/>
      <c r="E638"/>
      <c r="F638"/>
      <c r="G638"/>
      <c r="H638"/>
      <c r="I638"/>
      <c r="J638"/>
      <c r="K638"/>
      <c r="L638"/>
      <c r="M638"/>
    </row>
    <row r="639" spans="1:13" x14ac:dyDescent="0.2">
      <c r="A639"/>
      <c r="B639"/>
      <c r="C639"/>
      <c r="D639"/>
      <c r="E639"/>
      <c r="F639"/>
      <c r="G639"/>
      <c r="H639"/>
      <c r="I639"/>
      <c r="J639"/>
      <c r="K639"/>
      <c r="L639"/>
      <c r="M639"/>
    </row>
    <row r="640" spans="1:13" x14ac:dyDescent="0.2">
      <c r="A640"/>
      <c r="B640"/>
      <c r="C640"/>
      <c r="D640"/>
      <c r="E640"/>
      <c r="F640"/>
      <c r="G640"/>
      <c r="H640"/>
      <c r="I640"/>
      <c r="J640"/>
      <c r="K640"/>
      <c r="L640"/>
      <c r="M640"/>
    </row>
    <row r="641" spans="1:13" x14ac:dyDescent="0.2">
      <c r="A641"/>
      <c r="B641"/>
      <c r="C641"/>
      <c r="D641"/>
      <c r="E641"/>
      <c r="F641"/>
      <c r="G641"/>
      <c r="H641"/>
      <c r="I641"/>
      <c r="J641"/>
      <c r="K641"/>
      <c r="L641"/>
      <c r="M641"/>
    </row>
    <row r="642" spans="1:13" x14ac:dyDescent="0.2">
      <c r="A642"/>
      <c r="B642"/>
      <c r="C642"/>
      <c r="D642"/>
      <c r="E642"/>
      <c r="F642"/>
      <c r="G642"/>
      <c r="H642"/>
      <c r="I642"/>
      <c r="J642"/>
      <c r="K642"/>
      <c r="L642"/>
      <c r="M642"/>
    </row>
    <row r="643" spans="1:13" x14ac:dyDescent="0.2">
      <c r="A643"/>
      <c r="B643"/>
      <c r="C643"/>
      <c r="D643"/>
      <c r="E643"/>
      <c r="F643"/>
      <c r="G643"/>
      <c r="H643"/>
      <c r="I643"/>
      <c r="J643"/>
      <c r="K643"/>
      <c r="L643"/>
      <c r="M643"/>
    </row>
    <row r="644" spans="1:13" x14ac:dyDescent="0.2">
      <c r="A644"/>
      <c r="B644"/>
      <c r="C644"/>
      <c r="D644"/>
      <c r="E644"/>
      <c r="F644"/>
      <c r="G644"/>
      <c r="H644"/>
      <c r="I644"/>
      <c r="J644"/>
      <c r="K644"/>
      <c r="L644"/>
      <c r="M644"/>
    </row>
    <row r="645" spans="1:13" x14ac:dyDescent="0.2">
      <c r="A645"/>
      <c r="B645"/>
      <c r="C645"/>
      <c r="D645"/>
      <c r="E645"/>
      <c r="F645"/>
      <c r="G645"/>
      <c r="H645"/>
      <c r="I645"/>
      <c r="J645"/>
      <c r="K645"/>
      <c r="L645"/>
      <c r="M645"/>
    </row>
    <row r="646" spans="1:13" x14ac:dyDescent="0.2">
      <c r="A646"/>
      <c r="B646"/>
      <c r="C646"/>
      <c r="D646"/>
      <c r="E646"/>
      <c r="F646"/>
      <c r="G646"/>
      <c r="H646"/>
      <c r="I646"/>
      <c r="J646"/>
      <c r="K646"/>
      <c r="L646"/>
      <c r="M646"/>
    </row>
    <row r="647" spans="1:13" x14ac:dyDescent="0.2">
      <c r="A647"/>
      <c r="B647"/>
      <c r="C647"/>
      <c r="D647"/>
      <c r="E647"/>
      <c r="F647"/>
      <c r="G647"/>
      <c r="H647"/>
      <c r="I647"/>
      <c r="J647"/>
      <c r="K647"/>
      <c r="L647"/>
      <c r="M647"/>
    </row>
    <row r="648" spans="1:13" x14ac:dyDescent="0.2">
      <c r="A648"/>
      <c r="B648"/>
      <c r="C648"/>
      <c r="D648"/>
      <c r="E648"/>
      <c r="F648"/>
      <c r="G648"/>
      <c r="H648"/>
      <c r="I648"/>
      <c r="J648"/>
      <c r="K648"/>
      <c r="L648"/>
      <c r="M648"/>
    </row>
    <row r="649" spans="1:13" x14ac:dyDescent="0.2">
      <c r="A649"/>
      <c r="B649"/>
      <c r="C649"/>
      <c r="D649"/>
      <c r="E649"/>
      <c r="F649"/>
      <c r="G649"/>
      <c r="H649"/>
      <c r="I649"/>
      <c r="J649"/>
      <c r="K649"/>
      <c r="L649"/>
      <c r="M649"/>
    </row>
    <row r="650" spans="1:13" x14ac:dyDescent="0.2">
      <c r="A650"/>
      <c r="B650"/>
      <c r="C650"/>
      <c r="D650"/>
      <c r="E650"/>
      <c r="F650"/>
      <c r="G650"/>
      <c r="H650"/>
      <c r="I650"/>
      <c r="J650"/>
      <c r="K650"/>
      <c r="L650"/>
      <c r="M650"/>
    </row>
    <row r="651" spans="1:13" x14ac:dyDescent="0.2">
      <c r="A651"/>
      <c r="B651"/>
      <c r="C651"/>
      <c r="D651"/>
      <c r="E651"/>
      <c r="F651"/>
      <c r="G651"/>
      <c r="H651"/>
      <c r="I651"/>
      <c r="J651"/>
      <c r="K651"/>
      <c r="L651"/>
      <c r="M651"/>
    </row>
    <row r="652" spans="1:13" x14ac:dyDescent="0.2">
      <c r="A652"/>
      <c r="B652"/>
      <c r="C652"/>
      <c r="D652"/>
      <c r="E652"/>
      <c r="F652"/>
      <c r="G652"/>
      <c r="H652"/>
      <c r="I652"/>
      <c r="J652"/>
      <c r="K652"/>
      <c r="L652"/>
      <c r="M652"/>
    </row>
    <row r="653" spans="1:13" x14ac:dyDescent="0.2">
      <c r="A653"/>
      <c r="B653"/>
      <c r="C653"/>
      <c r="D653"/>
      <c r="E653"/>
      <c r="F653"/>
      <c r="G653"/>
      <c r="H653"/>
      <c r="I653"/>
      <c r="J653"/>
      <c r="K653"/>
      <c r="L653"/>
      <c r="M653"/>
    </row>
    <row r="654" spans="1:13" x14ac:dyDescent="0.2">
      <c r="A654"/>
      <c r="B654"/>
      <c r="C654"/>
      <c r="D654"/>
      <c r="E654"/>
      <c r="F654"/>
      <c r="G654"/>
      <c r="H654"/>
      <c r="I654"/>
      <c r="J654"/>
      <c r="K654"/>
      <c r="L654"/>
      <c r="M654"/>
    </row>
    <row r="655" spans="1:13" x14ac:dyDescent="0.2">
      <c r="A655"/>
      <c r="B655"/>
      <c r="C655"/>
      <c r="D655"/>
      <c r="E655"/>
      <c r="F655"/>
      <c r="G655"/>
      <c r="H655"/>
      <c r="I655"/>
      <c r="J655"/>
      <c r="K655"/>
      <c r="L655"/>
      <c r="M655"/>
    </row>
    <row r="656" spans="1:13" x14ac:dyDescent="0.2">
      <c r="A656"/>
      <c r="B656"/>
      <c r="C656"/>
      <c r="D656"/>
      <c r="E656"/>
      <c r="F656"/>
      <c r="G656"/>
      <c r="H656"/>
      <c r="I656"/>
      <c r="J656"/>
      <c r="K656"/>
      <c r="L656"/>
      <c r="M656"/>
    </row>
    <row r="657" spans="1:13" x14ac:dyDescent="0.2">
      <c r="A657"/>
      <c r="B657"/>
      <c r="C657"/>
      <c r="D657"/>
      <c r="E657"/>
      <c r="F657"/>
      <c r="G657"/>
      <c r="H657"/>
      <c r="I657"/>
      <c r="J657"/>
      <c r="K657"/>
      <c r="L657"/>
      <c r="M657"/>
    </row>
    <row r="658" spans="1:13" x14ac:dyDescent="0.2">
      <c r="A658"/>
      <c r="B658"/>
      <c r="C658"/>
      <c r="D658"/>
      <c r="E658"/>
      <c r="F658"/>
      <c r="G658"/>
      <c r="H658"/>
      <c r="I658"/>
      <c r="J658"/>
      <c r="K658"/>
      <c r="L658"/>
      <c r="M658"/>
    </row>
    <row r="659" spans="1:13" x14ac:dyDescent="0.2">
      <c r="A659"/>
      <c r="B659"/>
      <c r="C659"/>
      <c r="D659"/>
      <c r="E659"/>
      <c r="F659"/>
      <c r="G659"/>
      <c r="H659"/>
      <c r="I659"/>
      <c r="J659"/>
      <c r="K659"/>
      <c r="L659"/>
      <c r="M659"/>
    </row>
    <row r="660" spans="1:13" x14ac:dyDescent="0.2">
      <c r="A660"/>
      <c r="B660"/>
      <c r="C660"/>
      <c r="D660"/>
      <c r="E660"/>
      <c r="F660"/>
      <c r="G660"/>
      <c r="H660"/>
      <c r="I660"/>
      <c r="J660"/>
      <c r="K660"/>
      <c r="L660"/>
      <c r="M660"/>
    </row>
    <row r="661" spans="1:13" x14ac:dyDescent="0.2">
      <c r="A661"/>
      <c r="B661"/>
      <c r="C661"/>
      <c r="D661"/>
      <c r="E661"/>
      <c r="F661"/>
      <c r="G661"/>
      <c r="H661"/>
      <c r="I661"/>
      <c r="J661"/>
      <c r="K661"/>
      <c r="L661"/>
      <c r="M661"/>
    </row>
    <row r="662" spans="1:13" x14ac:dyDescent="0.2">
      <c r="A662"/>
      <c r="B662"/>
      <c r="C662"/>
      <c r="D662"/>
      <c r="E662"/>
      <c r="F662"/>
      <c r="G662"/>
      <c r="H662"/>
      <c r="I662"/>
      <c r="J662"/>
      <c r="K662"/>
      <c r="L662"/>
      <c r="M662"/>
    </row>
    <row r="663" spans="1:13" x14ac:dyDescent="0.2">
      <c r="A663"/>
      <c r="B663"/>
      <c r="C663"/>
      <c r="D663"/>
      <c r="E663"/>
      <c r="F663"/>
      <c r="G663"/>
      <c r="H663"/>
      <c r="I663"/>
      <c r="J663"/>
      <c r="K663"/>
      <c r="L663"/>
      <c r="M663"/>
    </row>
    <row r="664" spans="1:13" x14ac:dyDescent="0.2">
      <c r="A664"/>
      <c r="B664"/>
      <c r="C664"/>
      <c r="D664"/>
      <c r="E664"/>
      <c r="F664"/>
      <c r="G664"/>
      <c r="H664"/>
      <c r="I664"/>
      <c r="J664"/>
      <c r="K664"/>
      <c r="L664"/>
      <c r="M664"/>
    </row>
    <row r="665" spans="1:13" x14ac:dyDescent="0.2">
      <c r="A665"/>
      <c r="B665"/>
      <c r="C665"/>
      <c r="D665"/>
      <c r="E665"/>
      <c r="F665"/>
      <c r="G665"/>
      <c r="H665"/>
      <c r="I665"/>
      <c r="J665"/>
      <c r="K665"/>
      <c r="L665"/>
      <c r="M665"/>
    </row>
    <row r="666" spans="1:13" x14ac:dyDescent="0.2">
      <c r="A666"/>
      <c r="B666"/>
      <c r="C666"/>
      <c r="D666"/>
      <c r="E666"/>
      <c r="F666"/>
      <c r="G666"/>
      <c r="H666"/>
      <c r="I666"/>
      <c r="J666"/>
      <c r="K666"/>
      <c r="L666"/>
      <c r="M666"/>
    </row>
    <row r="667" spans="1:13" x14ac:dyDescent="0.2">
      <c r="A667"/>
      <c r="B667"/>
      <c r="C667"/>
      <c r="D667"/>
      <c r="E667"/>
      <c r="F667"/>
      <c r="G667"/>
      <c r="H667"/>
      <c r="I667"/>
      <c r="J667"/>
      <c r="K667"/>
      <c r="L667"/>
      <c r="M667"/>
    </row>
    <row r="668" spans="1:13" x14ac:dyDescent="0.2">
      <c r="A668"/>
      <c r="B668"/>
      <c r="C668"/>
      <c r="D668"/>
      <c r="E668"/>
      <c r="F668"/>
      <c r="G668"/>
      <c r="H668"/>
      <c r="I668"/>
      <c r="J668"/>
      <c r="K668"/>
      <c r="L668"/>
      <c r="M668"/>
    </row>
    <row r="669" spans="1:13" x14ac:dyDescent="0.2">
      <c r="A669"/>
      <c r="B669"/>
      <c r="C669"/>
      <c r="D669"/>
      <c r="E669"/>
      <c r="F669"/>
      <c r="G669"/>
      <c r="H669"/>
      <c r="I669"/>
      <c r="J669"/>
      <c r="K669"/>
      <c r="L669"/>
      <c r="M669"/>
    </row>
    <row r="670" spans="1:13" x14ac:dyDescent="0.2">
      <c r="A670"/>
      <c r="B670"/>
      <c r="C670"/>
      <c r="D670"/>
      <c r="E670"/>
      <c r="F670"/>
      <c r="G670"/>
      <c r="H670"/>
      <c r="I670"/>
      <c r="J670"/>
      <c r="K670"/>
      <c r="L670"/>
      <c r="M670"/>
    </row>
    <row r="671" spans="1:13" x14ac:dyDescent="0.2">
      <c r="A671"/>
      <c r="B671"/>
      <c r="C671"/>
      <c r="D671"/>
      <c r="E671"/>
      <c r="F671"/>
      <c r="G671"/>
      <c r="H671"/>
      <c r="I671"/>
      <c r="J671"/>
      <c r="K671"/>
      <c r="L671"/>
      <c r="M671"/>
    </row>
    <row r="672" spans="1:13" x14ac:dyDescent="0.2">
      <c r="A672"/>
      <c r="B672"/>
      <c r="C672"/>
      <c r="D672"/>
      <c r="E672"/>
      <c r="F672"/>
      <c r="G672"/>
      <c r="H672"/>
      <c r="I672"/>
      <c r="J672"/>
      <c r="K672"/>
      <c r="L672"/>
      <c r="M672"/>
    </row>
    <row r="673" spans="1:13" x14ac:dyDescent="0.2">
      <c r="A673"/>
      <c r="B673"/>
      <c r="C673"/>
      <c r="D673"/>
      <c r="E673"/>
      <c r="F673"/>
      <c r="G673"/>
      <c r="H673"/>
      <c r="I673"/>
      <c r="J673"/>
      <c r="K673"/>
      <c r="L673"/>
      <c r="M673"/>
    </row>
    <row r="674" spans="1:13" x14ac:dyDescent="0.2">
      <c r="A674"/>
      <c r="B674"/>
      <c r="C674"/>
      <c r="D674"/>
      <c r="E674"/>
      <c r="F674"/>
      <c r="G674"/>
      <c r="H674"/>
      <c r="I674"/>
      <c r="J674"/>
      <c r="K674"/>
      <c r="L674"/>
      <c r="M674"/>
    </row>
    <row r="675" spans="1:13" x14ac:dyDescent="0.2">
      <c r="A675"/>
      <c r="B675"/>
      <c r="C675"/>
      <c r="D675"/>
      <c r="E675"/>
      <c r="F675"/>
      <c r="G675"/>
      <c r="H675"/>
      <c r="I675"/>
      <c r="J675"/>
      <c r="K675"/>
      <c r="L675"/>
      <c r="M675"/>
    </row>
    <row r="676" spans="1:13" x14ac:dyDescent="0.2">
      <c r="A676"/>
      <c r="B676"/>
      <c r="C676"/>
      <c r="D676"/>
      <c r="E676"/>
      <c r="F676"/>
      <c r="G676"/>
      <c r="H676"/>
      <c r="I676"/>
      <c r="J676"/>
      <c r="K676"/>
      <c r="L676"/>
      <c r="M676"/>
    </row>
    <row r="677" spans="1:13" x14ac:dyDescent="0.2">
      <c r="A677"/>
      <c r="B677"/>
      <c r="C677"/>
      <c r="D677"/>
      <c r="E677"/>
      <c r="F677"/>
      <c r="G677"/>
      <c r="H677"/>
      <c r="I677"/>
      <c r="J677"/>
      <c r="K677"/>
      <c r="L677"/>
      <c r="M677"/>
    </row>
    <row r="678" spans="1:13" x14ac:dyDescent="0.2">
      <c r="A678"/>
      <c r="B678"/>
      <c r="C678"/>
      <c r="D678"/>
      <c r="E678"/>
      <c r="F678"/>
      <c r="G678"/>
      <c r="H678"/>
      <c r="I678"/>
      <c r="J678"/>
      <c r="K678"/>
      <c r="L678"/>
      <c r="M678"/>
    </row>
    <row r="679" spans="1:13" x14ac:dyDescent="0.2">
      <c r="A679"/>
      <c r="B679"/>
      <c r="C679"/>
      <c r="D679"/>
      <c r="E679"/>
      <c r="F679"/>
      <c r="G679"/>
      <c r="H679"/>
      <c r="I679"/>
      <c r="J679"/>
      <c r="K679"/>
      <c r="L679"/>
      <c r="M679"/>
    </row>
    <row r="680" spans="1:13" x14ac:dyDescent="0.2">
      <c r="A680"/>
      <c r="B680"/>
      <c r="C680"/>
      <c r="D680"/>
      <c r="E680"/>
      <c r="F680"/>
      <c r="G680"/>
      <c r="H680"/>
      <c r="I680"/>
      <c r="J680"/>
      <c r="K680"/>
      <c r="L680"/>
      <c r="M680"/>
    </row>
    <row r="681" spans="1:13" x14ac:dyDescent="0.2">
      <c r="A681"/>
      <c r="B681"/>
      <c r="C681"/>
      <c r="D681"/>
      <c r="E681"/>
      <c r="F681"/>
      <c r="G681"/>
      <c r="H681"/>
      <c r="I681"/>
      <c r="J681"/>
      <c r="K681"/>
      <c r="L681"/>
      <c r="M681"/>
    </row>
    <row r="682" spans="1:13" x14ac:dyDescent="0.2">
      <c r="A682"/>
      <c r="B682"/>
      <c r="C682"/>
      <c r="D682"/>
      <c r="E682"/>
      <c r="F682"/>
      <c r="G682"/>
      <c r="H682"/>
      <c r="I682"/>
      <c r="J682"/>
      <c r="K682"/>
      <c r="L682"/>
      <c r="M682"/>
    </row>
    <row r="683" spans="1:13" x14ac:dyDescent="0.2">
      <c r="A683"/>
      <c r="B683"/>
      <c r="C683"/>
      <c r="D683"/>
      <c r="E683"/>
      <c r="F683"/>
      <c r="G683"/>
      <c r="H683"/>
      <c r="I683"/>
      <c r="J683"/>
      <c r="K683"/>
      <c r="L683"/>
      <c r="M683"/>
    </row>
    <row r="684" spans="1:13" x14ac:dyDescent="0.2">
      <c r="A684"/>
      <c r="B684"/>
      <c r="C684"/>
      <c r="D684"/>
      <c r="E684"/>
      <c r="F684"/>
      <c r="G684"/>
      <c r="H684"/>
      <c r="I684"/>
      <c r="J684"/>
      <c r="K684"/>
      <c r="L684"/>
      <c r="M684"/>
    </row>
    <row r="685" spans="1:13" x14ac:dyDescent="0.2">
      <c r="A685"/>
      <c r="B685"/>
      <c r="C685"/>
      <c r="D685"/>
      <c r="E685"/>
      <c r="F685"/>
      <c r="G685"/>
      <c r="H685"/>
      <c r="I685"/>
      <c r="J685"/>
      <c r="K685"/>
      <c r="L685"/>
      <c r="M685"/>
    </row>
    <row r="686" spans="1:13" x14ac:dyDescent="0.2">
      <c r="A686"/>
      <c r="B686"/>
      <c r="C686"/>
      <c r="D686"/>
      <c r="E686"/>
      <c r="F686"/>
      <c r="G686"/>
      <c r="H686"/>
      <c r="I686"/>
      <c r="J686"/>
      <c r="K686"/>
      <c r="L686"/>
      <c r="M686"/>
    </row>
    <row r="687" spans="1:13" x14ac:dyDescent="0.2">
      <c r="A687"/>
      <c r="B687"/>
      <c r="C687"/>
      <c r="D687"/>
      <c r="E687"/>
      <c r="F687"/>
      <c r="G687"/>
      <c r="H687"/>
      <c r="I687"/>
      <c r="J687"/>
      <c r="K687"/>
      <c r="L687"/>
      <c r="M687"/>
    </row>
    <row r="688" spans="1:13" x14ac:dyDescent="0.2">
      <c r="A688"/>
      <c r="B688"/>
      <c r="C688"/>
      <c r="D688"/>
      <c r="E688"/>
      <c r="F688"/>
      <c r="G688"/>
      <c r="H688"/>
      <c r="I688"/>
      <c r="J688"/>
      <c r="K688"/>
      <c r="L688"/>
      <c r="M688"/>
    </row>
    <row r="689" spans="1:13" x14ac:dyDescent="0.2">
      <c r="A689"/>
      <c r="B689"/>
      <c r="C689"/>
      <c r="D689"/>
      <c r="E689"/>
      <c r="F689"/>
      <c r="G689"/>
      <c r="H689"/>
      <c r="I689"/>
      <c r="J689"/>
      <c r="K689"/>
      <c r="L689"/>
      <c r="M689"/>
    </row>
    <row r="690" spans="1:13" x14ac:dyDescent="0.2">
      <c r="A690"/>
      <c r="B690"/>
      <c r="C690"/>
      <c r="D690"/>
      <c r="E690"/>
      <c r="F690"/>
      <c r="G690"/>
      <c r="H690"/>
      <c r="I690"/>
      <c r="J690"/>
      <c r="K690"/>
      <c r="L690"/>
      <c r="M690"/>
    </row>
    <row r="691" spans="1:13" x14ac:dyDescent="0.2">
      <c r="A691"/>
      <c r="B691"/>
      <c r="C691"/>
      <c r="D691"/>
      <c r="E691"/>
      <c r="F691"/>
      <c r="G691"/>
      <c r="H691"/>
      <c r="I691"/>
      <c r="J691"/>
      <c r="K691"/>
      <c r="L691"/>
      <c r="M691"/>
    </row>
    <row r="692" spans="1:13" x14ac:dyDescent="0.2">
      <c r="A692"/>
      <c r="B692"/>
      <c r="C692"/>
      <c r="D692"/>
      <c r="E692"/>
      <c r="F692"/>
      <c r="G692"/>
      <c r="H692"/>
      <c r="I692"/>
      <c r="J692"/>
      <c r="K692"/>
      <c r="L692"/>
      <c r="M692"/>
    </row>
    <row r="693" spans="1:13" x14ac:dyDescent="0.2">
      <c r="A693"/>
      <c r="B693"/>
      <c r="C693"/>
      <c r="D693"/>
      <c r="E693"/>
      <c r="F693"/>
      <c r="G693"/>
      <c r="H693"/>
      <c r="I693"/>
      <c r="J693"/>
      <c r="K693"/>
      <c r="L693"/>
      <c r="M693"/>
    </row>
    <row r="694" spans="1:13" x14ac:dyDescent="0.2">
      <c r="A694"/>
      <c r="B694"/>
      <c r="C694"/>
      <c r="D694"/>
      <c r="E694"/>
      <c r="F694"/>
      <c r="G694"/>
      <c r="H694"/>
      <c r="I694"/>
      <c r="J694"/>
      <c r="K694"/>
      <c r="L694"/>
      <c r="M694"/>
    </row>
    <row r="695" spans="1:13" x14ac:dyDescent="0.2">
      <c r="A695"/>
      <c r="B695"/>
      <c r="C695"/>
      <c r="D695"/>
      <c r="E695"/>
      <c r="F695"/>
      <c r="G695"/>
      <c r="H695"/>
      <c r="I695"/>
      <c r="J695"/>
      <c r="K695"/>
      <c r="L695"/>
      <c r="M695"/>
    </row>
    <row r="696" spans="1:13" x14ac:dyDescent="0.2">
      <c r="A696"/>
      <c r="B696"/>
      <c r="C696"/>
      <c r="D696"/>
      <c r="E696"/>
      <c r="F696"/>
      <c r="G696"/>
      <c r="H696"/>
      <c r="I696"/>
      <c r="J696"/>
      <c r="K696"/>
      <c r="L696"/>
      <c r="M696"/>
    </row>
    <row r="697" spans="1:13" x14ac:dyDescent="0.2">
      <c r="A697"/>
      <c r="B697"/>
      <c r="C697"/>
      <c r="D697"/>
      <c r="E697"/>
      <c r="F697"/>
      <c r="G697"/>
      <c r="H697"/>
      <c r="I697"/>
      <c r="J697"/>
      <c r="K697"/>
      <c r="L697"/>
      <c r="M697"/>
    </row>
    <row r="698" spans="1:13" x14ac:dyDescent="0.2">
      <c r="A698"/>
      <c r="B698"/>
      <c r="C698"/>
      <c r="D698"/>
      <c r="E698"/>
      <c r="F698"/>
      <c r="G698"/>
      <c r="H698"/>
      <c r="I698"/>
      <c r="J698"/>
      <c r="K698"/>
      <c r="L698"/>
      <c r="M698"/>
    </row>
    <row r="699" spans="1:13" x14ac:dyDescent="0.2">
      <c r="A699"/>
      <c r="B699"/>
      <c r="C699"/>
      <c r="D699"/>
      <c r="E699"/>
      <c r="F699"/>
      <c r="G699"/>
      <c r="H699"/>
      <c r="I699"/>
      <c r="J699"/>
      <c r="K699"/>
      <c r="L699"/>
      <c r="M699"/>
    </row>
    <row r="700" spans="1:13" x14ac:dyDescent="0.2">
      <c r="A700"/>
      <c r="B700"/>
      <c r="C700"/>
      <c r="D700"/>
      <c r="E700"/>
      <c r="F700"/>
      <c r="G700"/>
      <c r="H700"/>
      <c r="I700"/>
      <c r="J700"/>
      <c r="K700"/>
      <c r="L700"/>
      <c r="M700"/>
    </row>
    <row r="701" spans="1:13" x14ac:dyDescent="0.2">
      <c r="A701"/>
      <c r="B701"/>
      <c r="C701"/>
      <c r="D701"/>
      <c r="E701"/>
      <c r="F701"/>
      <c r="G701"/>
      <c r="H701"/>
      <c r="I701"/>
      <c r="J701"/>
      <c r="K701"/>
      <c r="L701"/>
      <c r="M701"/>
    </row>
    <row r="702" spans="1:13" x14ac:dyDescent="0.2">
      <c r="A702"/>
      <c r="B702"/>
      <c r="C702"/>
      <c r="D702"/>
      <c r="E702"/>
      <c r="F702"/>
      <c r="G702"/>
      <c r="H702"/>
      <c r="I702"/>
      <c r="J702"/>
      <c r="K702"/>
      <c r="L702"/>
      <c r="M702"/>
    </row>
    <row r="703" spans="1:13" x14ac:dyDescent="0.2">
      <c r="A703"/>
      <c r="B703"/>
      <c r="C703"/>
      <c r="D703"/>
      <c r="E703"/>
      <c r="F703"/>
      <c r="G703"/>
      <c r="H703"/>
      <c r="I703"/>
      <c r="J703"/>
      <c r="K703"/>
      <c r="L703"/>
      <c r="M703"/>
    </row>
    <row r="704" spans="1:13" x14ac:dyDescent="0.2">
      <c r="A704"/>
      <c r="B704"/>
      <c r="C704"/>
      <c r="D704"/>
      <c r="E704"/>
      <c r="F704"/>
      <c r="G704"/>
      <c r="H704"/>
      <c r="I704"/>
      <c r="J704"/>
      <c r="K704"/>
      <c r="L704"/>
      <c r="M704"/>
    </row>
    <row r="705" spans="1:13" x14ac:dyDescent="0.2">
      <c r="A705"/>
      <c r="B705"/>
      <c r="C705"/>
      <c r="D705"/>
      <c r="E705"/>
      <c r="F705"/>
      <c r="G705"/>
      <c r="H705"/>
      <c r="I705"/>
      <c r="J705"/>
      <c r="K705"/>
      <c r="L705"/>
      <c r="M705"/>
    </row>
    <row r="706" spans="1:13" x14ac:dyDescent="0.2">
      <c r="A706"/>
      <c r="B706"/>
      <c r="C706"/>
      <c r="D706"/>
      <c r="E706"/>
      <c r="F706"/>
      <c r="G706"/>
      <c r="H706"/>
      <c r="I706"/>
      <c r="J706"/>
      <c r="K706"/>
      <c r="L706"/>
      <c r="M706"/>
    </row>
    <row r="707" spans="1:13" x14ac:dyDescent="0.2">
      <c r="A707"/>
      <c r="B707"/>
      <c r="C707"/>
      <c r="D707"/>
      <c r="E707"/>
      <c r="F707"/>
      <c r="G707"/>
      <c r="H707"/>
      <c r="I707"/>
      <c r="J707"/>
      <c r="K707"/>
      <c r="L707"/>
      <c r="M707"/>
    </row>
    <row r="708" spans="1:13" x14ac:dyDescent="0.2">
      <c r="A708"/>
      <c r="B708"/>
      <c r="C708"/>
      <c r="D708"/>
      <c r="E708"/>
      <c r="F708"/>
      <c r="G708"/>
      <c r="H708"/>
      <c r="I708"/>
      <c r="J708"/>
      <c r="K708"/>
      <c r="L708"/>
      <c r="M708"/>
    </row>
    <row r="709" spans="1:13" x14ac:dyDescent="0.2">
      <c r="A709"/>
      <c r="B709"/>
      <c r="C709"/>
      <c r="D709"/>
      <c r="E709"/>
      <c r="F709"/>
      <c r="G709"/>
      <c r="H709"/>
      <c r="I709"/>
      <c r="J709"/>
      <c r="K709"/>
      <c r="L709"/>
      <c r="M709"/>
    </row>
    <row r="710" spans="1:13" x14ac:dyDescent="0.2">
      <c r="A710"/>
      <c r="B710"/>
      <c r="C710"/>
      <c r="D710"/>
      <c r="E710"/>
      <c r="F710"/>
      <c r="G710"/>
      <c r="H710"/>
      <c r="I710"/>
      <c r="J710"/>
      <c r="K710"/>
      <c r="L710"/>
      <c r="M710"/>
    </row>
    <row r="711" spans="1:13" x14ac:dyDescent="0.2">
      <c r="A711"/>
      <c r="B711"/>
      <c r="C711"/>
      <c r="D711"/>
      <c r="E711"/>
      <c r="F711"/>
      <c r="G711"/>
      <c r="H711"/>
      <c r="I711"/>
      <c r="J711"/>
      <c r="K711"/>
      <c r="L711"/>
      <c r="M711"/>
    </row>
    <row r="712" spans="1:13" x14ac:dyDescent="0.2">
      <c r="A712"/>
      <c r="B712"/>
      <c r="C712"/>
      <c r="D712"/>
      <c r="E712"/>
      <c r="F712"/>
      <c r="G712"/>
      <c r="H712"/>
      <c r="I712"/>
      <c r="J712"/>
      <c r="K712"/>
      <c r="L712"/>
      <c r="M712"/>
    </row>
    <row r="713" spans="1:13" x14ac:dyDescent="0.2">
      <c r="A713"/>
      <c r="B713"/>
      <c r="C713"/>
      <c r="D713"/>
      <c r="E713"/>
      <c r="F713"/>
      <c r="G713"/>
      <c r="H713"/>
      <c r="I713"/>
      <c r="J713"/>
      <c r="K713"/>
      <c r="L713"/>
      <c r="M713"/>
    </row>
    <row r="714" spans="1:13" x14ac:dyDescent="0.2">
      <c r="A714"/>
      <c r="B714"/>
      <c r="C714"/>
      <c r="D714"/>
      <c r="E714"/>
      <c r="F714"/>
      <c r="G714"/>
      <c r="H714"/>
      <c r="I714"/>
      <c r="J714"/>
      <c r="K714"/>
      <c r="L714"/>
      <c r="M714"/>
    </row>
    <row r="715" spans="1:13" x14ac:dyDescent="0.2">
      <c r="A715"/>
      <c r="B715"/>
      <c r="C715"/>
      <c r="D715"/>
      <c r="E715"/>
      <c r="F715"/>
      <c r="G715"/>
      <c r="H715"/>
      <c r="I715"/>
      <c r="J715"/>
      <c r="K715"/>
      <c r="L715"/>
      <c r="M715"/>
    </row>
    <row r="716" spans="1:13" x14ac:dyDescent="0.2">
      <c r="A716"/>
      <c r="B716"/>
      <c r="C716"/>
      <c r="D716"/>
      <c r="E716"/>
      <c r="F716"/>
      <c r="G716"/>
      <c r="H716"/>
      <c r="I716"/>
      <c r="J716"/>
      <c r="K716"/>
      <c r="L716"/>
      <c r="M716"/>
    </row>
    <row r="717" spans="1:13" x14ac:dyDescent="0.2">
      <c r="A717"/>
      <c r="B717"/>
      <c r="C717"/>
      <c r="D717"/>
      <c r="E717"/>
      <c r="F717"/>
      <c r="G717"/>
      <c r="H717"/>
      <c r="I717"/>
      <c r="J717"/>
      <c r="K717"/>
      <c r="L717"/>
      <c r="M717"/>
    </row>
    <row r="718" spans="1:13" x14ac:dyDescent="0.2">
      <c r="A718"/>
      <c r="B718"/>
      <c r="C718"/>
      <c r="D718"/>
      <c r="E718"/>
      <c r="F718"/>
      <c r="G718"/>
      <c r="H718"/>
      <c r="I718"/>
      <c r="J718"/>
      <c r="K718"/>
      <c r="L718"/>
      <c r="M718"/>
    </row>
    <row r="719" spans="1:13" x14ac:dyDescent="0.2">
      <c r="A719"/>
      <c r="B719"/>
      <c r="C719"/>
      <c r="D719"/>
      <c r="E719"/>
      <c r="F719"/>
      <c r="G719"/>
      <c r="H719"/>
      <c r="I719"/>
      <c r="J719"/>
      <c r="K719"/>
      <c r="L719"/>
      <c r="M719"/>
    </row>
    <row r="720" spans="1:13" x14ac:dyDescent="0.2">
      <c r="A720"/>
      <c r="B720"/>
      <c r="C720"/>
      <c r="D720"/>
      <c r="E720"/>
      <c r="F720"/>
      <c r="G720"/>
      <c r="H720"/>
      <c r="I720"/>
      <c r="J720"/>
      <c r="K720"/>
      <c r="L720"/>
      <c r="M720"/>
    </row>
    <row r="721" spans="1:13" x14ac:dyDescent="0.2">
      <c r="A721"/>
      <c r="B721"/>
      <c r="C721"/>
      <c r="D721"/>
      <c r="E721"/>
      <c r="F721"/>
      <c r="G721"/>
      <c r="H721"/>
      <c r="I721"/>
      <c r="J721"/>
      <c r="K721"/>
      <c r="L721"/>
      <c r="M721"/>
    </row>
    <row r="722" spans="1:13" x14ac:dyDescent="0.2">
      <c r="A722"/>
      <c r="B722"/>
      <c r="C722"/>
      <c r="D722"/>
      <c r="E722"/>
      <c r="F722"/>
      <c r="G722"/>
      <c r="H722"/>
      <c r="I722"/>
      <c r="J722"/>
      <c r="K722"/>
      <c r="L722"/>
      <c r="M722"/>
    </row>
    <row r="723" spans="1:13" x14ac:dyDescent="0.2">
      <c r="A723"/>
      <c r="B723"/>
      <c r="C723"/>
      <c r="D723"/>
      <c r="E723"/>
      <c r="F723"/>
      <c r="G723"/>
      <c r="H723"/>
      <c r="I723"/>
      <c r="J723"/>
      <c r="K723"/>
      <c r="L723"/>
      <c r="M723"/>
    </row>
    <row r="724" spans="1:13" x14ac:dyDescent="0.2">
      <c r="A724"/>
      <c r="B724"/>
      <c r="C724"/>
      <c r="D724"/>
      <c r="E724"/>
      <c r="F724"/>
      <c r="G724"/>
      <c r="H724"/>
      <c r="I724"/>
      <c r="J724"/>
      <c r="K724"/>
      <c r="L724"/>
      <c r="M724"/>
    </row>
    <row r="725" spans="1:13" x14ac:dyDescent="0.2">
      <c r="A725"/>
      <c r="B725"/>
      <c r="C725"/>
      <c r="D725"/>
      <c r="E725"/>
      <c r="F725"/>
      <c r="G725"/>
      <c r="H725"/>
      <c r="I725"/>
      <c r="J725"/>
      <c r="K725"/>
      <c r="L725"/>
      <c r="M725"/>
    </row>
    <row r="726" spans="1:13" x14ac:dyDescent="0.2">
      <c r="A726"/>
      <c r="B726"/>
      <c r="C726"/>
      <c r="D726"/>
      <c r="E726"/>
      <c r="F726"/>
      <c r="G726"/>
      <c r="H726"/>
      <c r="I726"/>
      <c r="J726"/>
      <c r="K726"/>
      <c r="L726"/>
      <c r="M726"/>
    </row>
    <row r="727" spans="1:13" x14ac:dyDescent="0.2">
      <c r="A727"/>
      <c r="B727"/>
      <c r="C727"/>
      <c r="D727"/>
      <c r="E727"/>
      <c r="F727"/>
      <c r="G727"/>
      <c r="H727"/>
      <c r="I727"/>
      <c r="J727"/>
      <c r="K727"/>
      <c r="L727"/>
      <c r="M727"/>
    </row>
    <row r="728" spans="1:13" x14ac:dyDescent="0.2">
      <c r="A728"/>
      <c r="B728"/>
      <c r="C728"/>
      <c r="D728"/>
      <c r="E728"/>
      <c r="F728"/>
      <c r="G728"/>
      <c r="H728"/>
      <c r="I728"/>
      <c r="J728"/>
      <c r="K728"/>
      <c r="L728"/>
      <c r="M728"/>
    </row>
    <row r="729" spans="1:13" x14ac:dyDescent="0.2">
      <c r="A729"/>
      <c r="B729"/>
      <c r="C729"/>
      <c r="D729"/>
      <c r="E729"/>
      <c r="F729"/>
      <c r="G729"/>
      <c r="H729"/>
      <c r="I729"/>
      <c r="J729"/>
      <c r="K729"/>
      <c r="L729"/>
      <c r="M729"/>
    </row>
    <row r="730" spans="1:13" x14ac:dyDescent="0.2">
      <c r="A730"/>
      <c r="B730"/>
      <c r="C730"/>
      <c r="D730"/>
      <c r="E730"/>
      <c r="F730"/>
      <c r="G730"/>
      <c r="H730"/>
      <c r="I730"/>
      <c r="J730"/>
      <c r="K730"/>
      <c r="L730"/>
      <c r="M730"/>
    </row>
    <row r="731" spans="1:13" x14ac:dyDescent="0.2">
      <c r="A731"/>
      <c r="B731"/>
      <c r="C731"/>
      <c r="D731"/>
      <c r="E731"/>
      <c r="F731"/>
      <c r="G731"/>
      <c r="H731"/>
      <c r="I731"/>
      <c r="J731"/>
      <c r="K731"/>
      <c r="L731"/>
      <c r="M731"/>
    </row>
    <row r="732" spans="1:13" x14ac:dyDescent="0.2">
      <c r="A732"/>
      <c r="B732"/>
      <c r="C732"/>
      <c r="D732"/>
      <c r="E732"/>
      <c r="F732"/>
      <c r="G732"/>
      <c r="H732"/>
      <c r="I732"/>
      <c r="J732"/>
      <c r="K732"/>
      <c r="L732"/>
      <c r="M732"/>
    </row>
    <row r="733" spans="1:13" x14ac:dyDescent="0.2">
      <c r="A733"/>
      <c r="B733"/>
      <c r="C733"/>
      <c r="D733"/>
      <c r="E733"/>
      <c r="F733"/>
      <c r="G733"/>
      <c r="H733"/>
      <c r="I733"/>
      <c r="J733"/>
      <c r="K733"/>
      <c r="L733"/>
      <c r="M733"/>
    </row>
    <row r="734" spans="1:13" x14ac:dyDescent="0.2">
      <c r="A734"/>
      <c r="B734"/>
      <c r="C734"/>
      <c r="D734"/>
      <c r="E734"/>
      <c r="F734"/>
      <c r="G734"/>
      <c r="H734"/>
      <c r="I734"/>
      <c r="J734"/>
      <c r="K734"/>
      <c r="L734"/>
      <c r="M734"/>
    </row>
    <row r="735" spans="1:13" x14ac:dyDescent="0.2">
      <c r="A735"/>
      <c r="B735"/>
      <c r="C735"/>
      <c r="D735"/>
      <c r="E735"/>
      <c r="F735"/>
      <c r="G735"/>
      <c r="H735"/>
      <c r="I735"/>
      <c r="J735"/>
      <c r="K735"/>
      <c r="L735"/>
      <c r="M735"/>
    </row>
    <row r="736" spans="1:13" x14ac:dyDescent="0.2">
      <c r="A736"/>
      <c r="B736"/>
      <c r="C736"/>
      <c r="D736"/>
      <c r="E736"/>
      <c r="F736"/>
      <c r="G736"/>
      <c r="H736"/>
      <c r="I736"/>
      <c r="J736"/>
      <c r="K736"/>
      <c r="L736"/>
      <c r="M736"/>
    </row>
    <row r="737" spans="1:13" x14ac:dyDescent="0.2">
      <c r="A737"/>
      <c r="B737"/>
      <c r="C737"/>
      <c r="D737"/>
      <c r="E737"/>
      <c r="F737"/>
      <c r="G737"/>
      <c r="H737"/>
      <c r="I737"/>
      <c r="J737"/>
      <c r="K737"/>
      <c r="L737"/>
      <c r="M737"/>
    </row>
    <row r="738" spans="1:13" x14ac:dyDescent="0.2">
      <c r="A738"/>
      <c r="B738"/>
      <c r="C738"/>
      <c r="D738"/>
      <c r="E738"/>
      <c r="F738"/>
      <c r="G738"/>
      <c r="H738"/>
      <c r="I738"/>
      <c r="J738"/>
      <c r="K738"/>
      <c r="L738"/>
      <c r="M738"/>
    </row>
    <row r="739" spans="1:13" x14ac:dyDescent="0.2">
      <c r="A739"/>
      <c r="B739"/>
      <c r="C739"/>
      <c r="D739"/>
      <c r="E739"/>
      <c r="F739"/>
      <c r="G739"/>
      <c r="H739"/>
      <c r="I739"/>
      <c r="J739"/>
      <c r="K739"/>
      <c r="L739"/>
      <c r="M739"/>
    </row>
    <row r="740" spans="1:13" x14ac:dyDescent="0.2">
      <c r="A740"/>
      <c r="B740"/>
      <c r="C740"/>
      <c r="D740"/>
      <c r="E740"/>
      <c r="F740"/>
      <c r="G740"/>
      <c r="H740"/>
      <c r="I740"/>
      <c r="J740"/>
      <c r="K740"/>
      <c r="L740"/>
      <c r="M740"/>
    </row>
    <row r="741" spans="1:13" x14ac:dyDescent="0.2">
      <c r="A741"/>
      <c r="B741"/>
      <c r="C741"/>
      <c r="D741"/>
      <c r="E741"/>
      <c r="F741"/>
      <c r="G741"/>
      <c r="H741"/>
      <c r="I741"/>
      <c r="J741"/>
      <c r="K741"/>
      <c r="L741"/>
      <c r="M741"/>
    </row>
    <row r="742" spans="1:13" x14ac:dyDescent="0.2">
      <c r="A742"/>
      <c r="B742"/>
      <c r="C742"/>
      <c r="D742"/>
      <c r="E742"/>
      <c r="F742"/>
      <c r="G742"/>
      <c r="H742"/>
      <c r="I742"/>
      <c r="J742"/>
      <c r="K742"/>
      <c r="L742"/>
      <c r="M742"/>
    </row>
    <row r="743" spans="1:13" x14ac:dyDescent="0.2">
      <c r="A743"/>
      <c r="B743"/>
      <c r="C743"/>
      <c r="D743"/>
      <c r="E743"/>
      <c r="F743"/>
      <c r="G743"/>
      <c r="H743"/>
      <c r="I743"/>
      <c r="J743"/>
      <c r="K743"/>
      <c r="L743"/>
      <c r="M743"/>
    </row>
    <row r="744" spans="1:13" x14ac:dyDescent="0.2">
      <c r="A744"/>
      <c r="B744"/>
      <c r="C744"/>
      <c r="D744"/>
      <c r="E744"/>
      <c r="F744"/>
      <c r="G744"/>
      <c r="H744"/>
      <c r="I744"/>
      <c r="J744"/>
      <c r="K744"/>
      <c r="L744"/>
      <c r="M744"/>
    </row>
    <row r="745" spans="1:13" x14ac:dyDescent="0.2">
      <c r="A745"/>
      <c r="B745"/>
      <c r="C745"/>
      <c r="D745"/>
      <c r="E745"/>
      <c r="F745"/>
      <c r="G745"/>
      <c r="H745"/>
      <c r="I745"/>
      <c r="J745"/>
      <c r="K745"/>
      <c r="L745"/>
      <c r="M745"/>
    </row>
    <row r="746" spans="1:13" x14ac:dyDescent="0.2">
      <c r="A746"/>
      <c r="B746"/>
      <c r="C746"/>
      <c r="D746"/>
      <c r="E746"/>
      <c r="F746"/>
      <c r="G746"/>
      <c r="H746"/>
      <c r="I746"/>
      <c r="J746"/>
      <c r="K746"/>
      <c r="L746"/>
      <c r="M746"/>
    </row>
    <row r="747" spans="1:13" x14ac:dyDescent="0.2">
      <c r="A747"/>
      <c r="B747"/>
      <c r="C747"/>
      <c r="D747"/>
      <c r="E747"/>
      <c r="F747"/>
      <c r="G747"/>
      <c r="H747"/>
      <c r="I747"/>
      <c r="J747"/>
      <c r="K747"/>
      <c r="L747"/>
      <c r="M747"/>
    </row>
    <row r="748" spans="1:13" x14ac:dyDescent="0.2">
      <c r="A748"/>
      <c r="B748"/>
      <c r="C748"/>
      <c r="D748"/>
      <c r="E748"/>
      <c r="F748"/>
      <c r="G748"/>
      <c r="H748"/>
      <c r="I748"/>
      <c r="J748"/>
      <c r="K748"/>
      <c r="L748"/>
      <c r="M748"/>
    </row>
    <row r="749" spans="1:13" x14ac:dyDescent="0.2">
      <c r="A749"/>
      <c r="B749"/>
      <c r="C749"/>
      <c r="D749"/>
      <c r="E749"/>
      <c r="F749"/>
      <c r="G749"/>
      <c r="H749"/>
      <c r="I749"/>
      <c r="J749"/>
      <c r="K749"/>
      <c r="L749"/>
      <c r="M749"/>
    </row>
    <row r="750" spans="1:13" x14ac:dyDescent="0.2">
      <c r="A750"/>
      <c r="B750"/>
      <c r="C750"/>
      <c r="D750"/>
      <c r="E750"/>
      <c r="F750"/>
      <c r="G750"/>
      <c r="H750"/>
      <c r="I750"/>
      <c r="J750"/>
      <c r="K750"/>
      <c r="L750"/>
      <c r="M750"/>
    </row>
    <row r="751" spans="1:13" x14ac:dyDescent="0.2">
      <c r="A751"/>
      <c r="B751"/>
      <c r="C751"/>
      <c r="D751"/>
      <c r="E751"/>
      <c r="F751"/>
      <c r="G751"/>
      <c r="H751"/>
      <c r="I751"/>
      <c r="J751"/>
      <c r="K751"/>
      <c r="L751"/>
      <c r="M751"/>
    </row>
    <row r="752" spans="1:13" x14ac:dyDescent="0.2">
      <c r="A752"/>
      <c r="B752"/>
      <c r="C752"/>
      <c r="D752"/>
      <c r="E752"/>
      <c r="F752"/>
      <c r="G752"/>
      <c r="H752"/>
      <c r="I752"/>
      <c r="J752"/>
      <c r="K752"/>
      <c r="L752"/>
      <c r="M752"/>
    </row>
    <row r="753" spans="1:13" x14ac:dyDescent="0.2">
      <c r="A753"/>
      <c r="B753"/>
      <c r="C753"/>
      <c r="D753"/>
      <c r="E753"/>
      <c r="F753"/>
      <c r="G753"/>
      <c r="H753"/>
      <c r="I753"/>
      <c r="J753"/>
      <c r="K753"/>
      <c r="L753"/>
      <c r="M753"/>
    </row>
    <row r="754" spans="1:13" x14ac:dyDescent="0.2">
      <c r="A754"/>
      <c r="B754"/>
      <c r="C754"/>
      <c r="D754"/>
      <c r="E754"/>
      <c r="F754"/>
      <c r="G754"/>
      <c r="H754"/>
      <c r="I754"/>
      <c r="J754"/>
      <c r="K754"/>
      <c r="L754"/>
      <c r="M754"/>
    </row>
    <row r="755" spans="1:13" x14ac:dyDescent="0.2">
      <c r="A755"/>
      <c r="B755"/>
      <c r="C755"/>
      <c r="D755"/>
      <c r="E755"/>
      <c r="F755"/>
      <c r="G755"/>
      <c r="H755"/>
      <c r="I755"/>
      <c r="J755"/>
      <c r="K755"/>
      <c r="L755"/>
      <c r="M755"/>
    </row>
    <row r="756" spans="1:13" x14ac:dyDescent="0.2">
      <c r="A756"/>
      <c r="B756"/>
      <c r="C756"/>
      <c r="D756"/>
      <c r="E756"/>
      <c r="F756"/>
      <c r="G756"/>
      <c r="H756"/>
      <c r="I756"/>
      <c r="J756"/>
      <c r="K756"/>
      <c r="L756"/>
      <c r="M756"/>
    </row>
    <row r="757" spans="1:13" x14ac:dyDescent="0.2">
      <c r="A757"/>
      <c r="B757"/>
      <c r="C757"/>
      <c r="D757"/>
      <c r="E757"/>
      <c r="F757"/>
      <c r="G757"/>
      <c r="H757"/>
      <c r="I757"/>
      <c r="J757"/>
      <c r="K757"/>
      <c r="L757"/>
      <c r="M757"/>
    </row>
    <row r="758" spans="1:13" x14ac:dyDescent="0.2">
      <c r="A758"/>
      <c r="B758"/>
      <c r="C758"/>
      <c r="D758"/>
      <c r="E758"/>
      <c r="F758"/>
      <c r="G758"/>
      <c r="H758"/>
      <c r="I758"/>
      <c r="J758"/>
      <c r="K758"/>
      <c r="L758"/>
      <c r="M758"/>
    </row>
    <row r="759" spans="1:13" x14ac:dyDescent="0.2">
      <c r="A759"/>
      <c r="B759"/>
      <c r="C759"/>
      <c r="D759"/>
      <c r="E759"/>
      <c r="F759"/>
      <c r="G759"/>
      <c r="H759"/>
      <c r="I759"/>
      <c r="J759"/>
      <c r="K759"/>
      <c r="L759"/>
      <c r="M759"/>
    </row>
    <row r="760" spans="1:13" x14ac:dyDescent="0.2">
      <c r="A760"/>
      <c r="B760"/>
      <c r="C760"/>
      <c r="D760"/>
      <c r="E760"/>
      <c r="F760"/>
      <c r="G760"/>
      <c r="H760"/>
      <c r="I760"/>
      <c r="J760"/>
      <c r="K760"/>
      <c r="L760"/>
      <c r="M760"/>
    </row>
    <row r="761" spans="1:13" x14ac:dyDescent="0.2">
      <c r="A761"/>
      <c r="B761"/>
      <c r="C761"/>
      <c r="D761"/>
      <c r="E761"/>
      <c r="F761"/>
      <c r="G761"/>
      <c r="H761"/>
      <c r="I761"/>
      <c r="J761"/>
      <c r="K761"/>
      <c r="L761"/>
      <c r="M761"/>
    </row>
    <row r="762" spans="1:13" x14ac:dyDescent="0.2">
      <c r="A762"/>
      <c r="B762"/>
      <c r="C762"/>
      <c r="D762"/>
      <c r="E762"/>
      <c r="F762"/>
      <c r="G762"/>
      <c r="H762"/>
      <c r="I762"/>
      <c r="J762"/>
      <c r="K762"/>
      <c r="L762"/>
      <c r="M762"/>
    </row>
    <row r="763" spans="1:13" x14ac:dyDescent="0.2">
      <c r="A763"/>
      <c r="B763"/>
      <c r="C763"/>
      <c r="D763"/>
      <c r="E763"/>
      <c r="F763"/>
      <c r="G763"/>
      <c r="H763"/>
      <c r="I763"/>
      <c r="J763"/>
      <c r="K763"/>
      <c r="L763"/>
      <c r="M763"/>
    </row>
    <row r="764" spans="1:13" x14ac:dyDescent="0.2">
      <c r="A764"/>
      <c r="B764"/>
      <c r="C764"/>
      <c r="D764"/>
      <c r="E764"/>
      <c r="F764"/>
      <c r="G764"/>
      <c r="H764"/>
      <c r="I764"/>
      <c r="J764"/>
      <c r="K764"/>
      <c r="L764"/>
      <c r="M764"/>
    </row>
    <row r="765" spans="1:13" x14ac:dyDescent="0.2">
      <c r="A765"/>
      <c r="B765"/>
      <c r="C765"/>
      <c r="D765"/>
      <c r="E765"/>
      <c r="F765"/>
      <c r="G765"/>
      <c r="H765"/>
      <c r="I765"/>
      <c r="J765"/>
      <c r="K765"/>
      <c r="L765"/>
      <c r="M765"/>
    </row>
    <row r="766" spans="1:13" x14ac:dyDescent="0.2">
      <c r="A766"/>
      <c r="B766"/>
      <c r="C766"/>
      <c r="D766"/>
      <c r="E766"/>
      <c r="F766"/>
      <c r="G766"/>
      <c r="H766"/>
      <c r="I766"/>
      <c r="J766"/>
      <c r="K766"/>
      <c r="L766"/>
      <c r="M766"/>
    </row>
    <row r="767" spans="1:13" x14ac:dyDescent="0.2">
      <c r="A767"/>
      <c r="B767"/>
      <c r="C767"/>
      <c r="D767"/>
      <c r="E767"/>
      <c r="F767"/>
      <c r="G767"/>
      <c r="H767"/>
      <c r="I767"/>
      <c r="J767"/>
      <c r="K767"/>
      <c r="L767"/>
      <c r="M767"/>
    </row>
    <row r="768" spans="1:13" x14ac:dyDescent="0.2">
      <c r="A768"/>
      <c r="B768"/>
      <c r="C768"/>
      <c r="D768"/>
      <c r="E768"/>
      <c r="F768"/>
      <c r="G768"/>
      <c r="H768"/>
      <c r="I768"/>
      <c r="J768"/>
      <c r="K768"/>
      <c r="L768"/>
      <c r="M768"/>
    </row>
    <row r="769" spans="1:13" x14ac:dyDescent="0.2">
      <c r="A769"/>
      <c r="B769"/>
      <c r="C769"/>
      <c r="D769"/>
      <c r="E769"/>
      <c r="F769"/>
      <c r="G769"/>
      <c r="H769"/>
      <c r="I769"/>
      <c r="J769"/>
      <c r="K769"/>
      <c r="L769"/>
      <c r="M769"/>
    </row>
    <row r="770" spans="1:13" x14ac:dyDescent="0.2">
      <c r="A770"/>
      <c r="B770"/>
      <c r="C770"/>
      <c r="D770"/>
      <c r="E770"/>
      <c r="F770"/>
      <c r="G770"/>
      <c r="H770"/>
      <c r="I770"/>
      <c r="J770"/>
      <c r="K770"/>
      <c r="L770"/>
      <c r="M770"/>
    </row>
    <row r="771" spans="1:13" x14ac:dyDescent="0.2">
      <c r="A771"/>
      <c r="B771"/>
      <c r="C771"/>
      <c r="D771"/>
      <c r="E771"/>
      <c r="F771"/>
      <c r="G771"/>
      <c r="H771"/>
      <c r="I771"/>
      <c r="J771"/>
      <c r="K771"/>
      <c r="L771"/>
      <c r="M771"/>
    </row>
    <row r="772" spans="1:13" x14ac:dyDescent="0.2">
      <c r="A772"/>
      <c r="B772"/>
      <c r="C772"/>
      <c r="D772"/>
      <c r="E772"/>
      <c r="F772"/>
      <c r="G772"/>
      <c r="H772"/>
      <c r="I772"/>
      <c r="J772"/>
      <c r="K772"/>
      <c r="L772"/>
      <c r="M772"/>
    </row>
    <row r="773" spans="1:13" x14ac:dyDescent="0.2">
      <c r="A773"/>
      <c r="B773"/>
      <c r="C773"/>
      <c r="D773"/>
      <c r="E773"/>
      <c r="F773"/>
      <c r="G773"/>
      <c r="H773"/>
      <c r="I773"/>
      <c r="J773"/>
      <c r="K773"/>
      <c r="L773"/>
      <c r="M773"/>
    </row>
    <row r="774" spans="1:13" x14ac:dyDescent="0.2">
      <c r="A774"/>
      <c r="B774"/>
      <c r="C774"/>
      <c r="D774"/>
      <c r="E774"/>
      <c r="F774"/>
      <c r="G774"/>
      <c r="H774"/>
      <c r="I774"/>
      <c r="J774"/>
      <c r="K774"/>
      <c r="L774"/>
      <c r="M774"/>
    </row>
    <row r="775" spans="1:13" x14ac:dyDescent="0.2">
      <c r="A775"/>
      <c r="B775"/>
      <c r="C775"/>
      <c r="D775"/>
      <c r="E775"/>
      <c r="F775"/>
      <c r="G775"/>
      <c r="H775"/>
      <c r="I775"/>
      <c r="J775"/>
      <c r="K775"/>
      <c r="L775"/>
      <c r="M775"/>
    </row>
    <row r="776" spans="1:13" x14ac:dyDescent="0.2">
      <c r="A776"/>
      <c r="B776"/>
      <c r="C776"/>
      <c r="D776"/>
      <c r="E776"/>
      <c r="F776"/>
      <c r="G776"/>
      <c r="H776"/>
      <c r="I776"/>
      <c r="J776"/>
      <c r="K776"/>
      <c r="L776"/>
      <c r="M776"/>
    </row>
    <row r="777" spans="1:13" x14ac:dyDescent="0.2">
      <c r="A777"/>
      <c r="B777"/>
      <c r="C777"/>
      <c r="D777"/>
      <c r="E777"/>
      <c r="F777"/>
      <c r="G777"/>
      <c r="H777"/>
      <c r="I777"/>
      <c r="J777"/>
      <c r="K777"/>
      <c r="L777"/>
      <c r="M777"/>
    </row>
    <row r="778" spans="1:13" x14ac:dyDescent="0.2">
      <c r="A778"/>
      <c r="B778"/>
      <c r="C778"/>
      <c r="D778"/>
      <c r="E778"/>
      <c r="F778"/>
      <c r="G778"/>
      <c r="H778"/>
      <c r="I778"/>
      <c r="J778"/>
      <c r="K778"/>
      <c r="L778"/>
      <c r="M778"/>
    </row>
    <row r="779" spans="1:13" x14ac:dyDescent="0.2">
      <c r="A779"/>
      <c r="B779"/>
      <c r="C779"/>
      <c r="D779"/>
      <c r="E779"/>
      <c r="F779"/>
      <c r="G779"/>
      <c r="H779"/>
      <c r="I779"/>
      <c r="J779"/>
      <c r="K779"/>
      <c r="L779"/>
      <c r="M779"/>
    </row>
    <row r="780" spans="1:13" x14ac:dyDescent="0.2">
      <c r="A780"/>
      <c r="B780"/>
      <c r="C780"/>
      <c r="D780"/>
      <c r="E780"/>
      <c r="F780"/>
      <c r="G780"/>
      <c r="H780"/>
      <c r="I780"/>
      <c r="J780"/>
      <c r="K780"/>
      <c r="L780"/>
      <c r="M780"/>
    </row>
    <row r="781" spans="1:13" x14ac:dyDescent="0.2">
      <c r="A781"/>
      <c r="B781"/>
      <c r="C781"/>
      <c r="D781"/>
      <c r="E781"/>
      <c r="F781"/>
      <c r="G781"/>
      <c r="H781"/>
      <c r="I781"/>
      <c r="J781"/>
      <c r="K781"/>
      <c r="L781"/>
      <c r="M781"/>
    </row>
    <row r="782" spans="1:13" x14ac:dyDescent="0.2">
      <c r="A782"/>
      <c r="B782"/>
      <c r="C782"/>
      <c r="D782"/>
      <c r="E782"/>
      <c r="F782"/>
      <c r="G782"/>
      <c r="H782"/>
      <c r="I782"/>
      <c r="J782"/>
      <c r="K782"/>
      <c r="L782"/>
      <c r="M782"/>
    </row>
    <row r="783" spans="1:13" x14ac:dyDescent="0.2">
      <c r="A783"/>
      <c r="B783"/>
      <c r="C783"/>
      <c r="D783"/>
      <c r="E783"/>
      <c r="F783"/>
      <c r="G783"/>
      <c r="H783"/>
      <c r="I783"/>
      <c r="J783"/>
      <c r="K783"/>
      <c r="L783"/>
      <c r="M783"/>
    </row>
    <row r="784" spans="1:13" x14ac:dyDescent="0.2">
      <c r="A784"/>
      <c r="B784"/>
      <c r="C784"/>
      <c r="D784"/>
      <c r="E784"/>
      <c r="F784"/>
      <c r="G784"/>
      <c r="H784"/>
      <c r="I784"/>
      <c r="J784"/>
      <c r="K784"/>
      <c r="L784"/>
      <c r="M784"/>
    </row>
    <row r="785" spans="1:13" x14ac:dyDescent="0.2">
      <c r="A785"/>
      <c r="B785"/>
      <c r="C785"/>
      <c r="D785"/>
      <c r="E785"/>
      <c r="F785"/>
      <c r="G785"/>
      <c r="H785"/>
      <c r="I785"/>
      <c r="J785"/>
      <c r="K785"/>
      <c r="L785"/>
      <c r="M785"/>
    </row>
    <row r="786" spans="1:13" x14ac:dyDescent="0.2">
      <c r="A786"/>
      <c r="B786"/>
      <c r="C786"/>
      <c r="D786"/>
      <c r="E786"/>
      <c r="F786"/>
      <c r="G786"/>
      <c r="H786"/>
      <c r="I786"/>
      <c r="J786"/>
      <c r="K786"/>
      <c r="L786"/>
      <c r="M786"/>
    </row>
    <row r="787" spans="1:13" x14ac:dyDescent="0.2">
      <c r="A787"/>
      <c r="B787"/>
      <c r="C787"/>
      <c r="D787"/>
      <c r="E787"/>
      <c r="F787"/>
      <c r="G787"/>
      <c r="H787"/>
      <c r="I787"/>
      <c r="J787"/>
      <c r="K787"/>
      <c r="L787"/>
      <c r="M787"/>
    </row>
    <row r="788" spans="1:13" x14ac:dyDescent="0.2">
      <c r="A788"/>
      <c r="B788"/>
      <c r="C788"/>
      <c r="D788"/>
      <c r="E788"/>
      <c r="F788"/>
      <c r="G788"/>
      <c r="H788"/>
      <c r="I788"/>
      <c r="J788"/>
      <c r="K788"/>
      <c r="L788"/>
      <c r="M788"/>
    </row>
    <row r="789" spans="1:13" x14ac:dyDescent="0.2">
      <c r="A789"/>
      <c r="B789"/>
      <c r="C789"/>
      <c r="D789"/>
      <c r="E789"/>
      <c r="F789"/>
      <c r="G789"/>
      <c r="H789"/>
      <c r="I789"/>
      <c r="J789"/>
      <c r="K789"/>
      <c r="L789"/>
      <c r="M789"/>
    </row>
    <row r="790" spans="1:13" x14ac:dyDescent="0.2">
      <c r="A790"/>
      <c r="B790"/>
      <c r="C790"/>
      <c r="D790"/>
      <c r="E790"/>
      <c r="F790"/>
      <c r="G790"/>
      <c r="H790"/>
      <c r="I790"/>
      <c r="J790"/>
      <c r="K790"/>
      <c r="L790"/>
      <c r="M790"/>
    </row>
    <row r="791" spans="1:13" x14ac:dyDescent="0.2">
      <c r="A791"/>
      <c r="B791"/>
      <c r="C791"/>
      <c r="D791"/>
      <c r="E791"/>
      <c r="F791"/>
      <c r="G791"/>
      <c r="H791"/>
      <c r="I791"/>
      <c r="J791"/>
      <c r="K791"/>
      <c r="L791"/>
      <c r="M791"/>
    </row>
    <row r="792" spans="1:13" x14ac:dyDescent="0.2">
      <c r="A792"/>
      <c r="B792"/>
      <c r="C792"/>
      <c r="D792"/>
      <c r="E792"/>
      <c r="F792"/>
      <c r="G792"/>
      <c r="H792"/>
      <c r="I792"/>
      <c r="J792"/>
      <c r="K792"/>
      <c r="L792"/>
      <c r="M792"/>
    </row>
    <row r="793" spans="1:13" x14ac:dyDescent="0.2">
      <c r="A793"/>
      <c r="B793"/>
      <c r="C793"/>
      <c r="D793"/>
      <c r="E793"/>
      <c r="F793"/>
      <c r="G793"/>
      <c r="H793"/>
      <c r="I793"/>
      <c r="J793"/>
      <c r="K793"/>
      <c r="L793"/>
      <c r="M793"/>
    </row>
    <row r="794" spans="1:13" x14ac:dyDescent="0.2">
      <c r="A794"/>
      <c r="B794"/>
      <c r="C794"/>
      <c r="D794"/>
      <c r="E794"/>
      <c r="F794"/>
      <c r="G794"/>
      <c r="H794"/>
      <c r="I794"/>
      <c r="J794"/>
      <c r="K794"/>
      <c r="L794"/>
      <c r="M794"/>
    </row>
    <row r="795" spans="1:13" x14ac:dyDescent="0.2">
      <c r="A795"/>
      <c r="B795"/>
      <c r="C795"/>
      <c r="D795"/>
      <c r="E795"/>
      <c r="F795"/>
      <c r="G795"/>
      <c r="H795"/>
      <c r="I795"/>
      <c r="J795"/>
      <c r="K795"/>
      <c r="L795"/>
      <c r="M795"/>
    </row>
    <row r="796" spans="1:13" x14ac:dyDescent="0.2">
      <c r="A796"/>
      <c r="B796"/>
      <c r="C796"/>
      <c r="D796"/>
      <c r="E796"/>
      <c r="F796"/>
      <c r="G796"/>
      <c r="H796"/>
      <c r="I796"/>
      <c r="J796"/>
      <c r="K796"/>
      <c r="L796"/>
      <c r="M796"/>
    </row>
    <row r="797" spans="1:13" x14ac:dyDescent="0.2">
      <c r="A797"/>
      <c r="B797"/>
      <c r="C797"/>
      <c r="D797"/>
      <c r="E797"/>
      <c r="F797"/>
      <c r="G797"/>
      <c r="H797"/>
      <c r="I797"/>
      <c r="J797"/>
      <c r="K797"/>
      <c r="L797"/>
      <c r="M797"/>
    </row>
    <row r="798" spans="1:13" x14ac:dyDescent="0.2">
      <c r="A798"/>
      <c r="B798"/>
      <c r="C798"/>
      <c r="D798"/>
      <c r="E798"/>
      <c r="F798"/>
      <c r="G798"/>
      <c r="H798"/>
      <c r="I798"/>
      <c r="J798"/>
      <c r="K798"/>
      <c r="L798"/>
      <c r="M798"/>
    </row>
    <row r="799" spans="1:13" x14ac:dyDescent="0.2">
      <c r="A799"/>
      <c r="B799"/>
      <c r="C799"/>
      <c r="D799"/>
      <c r="E799"/>
      <c r="F799"/>
      <c r="G799"/>
      <c r="H799"/>
      <c r="I799"/>
      <c r="J799"/>
      <c r="K799"/>
      <c r="L799"/>
      <c r="M799"/>
    </row>
    <row r="800" spans="1:13" x14ac:dyDescent="0.2">
      <c r="A800"/>
      <c r="B800"/>
      <c r="C800"/>
      <c r="D800"/>
      <c r="E800"/>
      <c r="F800"/>
      <c r="G800"/>
      <c r="H800"/>
      <c r="I800"/>
      <c r="J800"/>
      <c r="K800"/>
      <c r="L800"/>
      <c r="M800"/>
    </row>
    <row r="801" spans="1:13" x14ac:dyDescent="0.2">
      <c r="A801"/>
      <c r="B801"/>
      <c r="C801"/>
      <c r="D801"/>
      <c r="E801"/>
      <c r="F801"/>
      <c r="G801"/>
      <c r="H801"/>
      <c r="I801"/>
      <c r="J801"/>
      <c r="K801"/>
      <c r="L801"/>
      <c r="M801"/>
    </row>
    <row r="802" spans="1:13" x14ac:dyDescent="0.2">
      <c r="A802"/>
      <c r="B802"/>
      <c r="C802"/>
      <c r="D802"/>
      <c r="E802"/>
      <c r="F802"/>
      <c r="G802"/>
      <c r="H802"/>
      <c r="I802"/>
      <c r="J802"/>
      <c r="K802"/>
      <c r="L802"/>
      <c r="M802"/>
    </row>
    <row r="803" spans="1:13" x14ac:dyDescent="0.2">
      <c r="A803"/>
      <c r="B803"/>
      <c r="C803"/>
      <c r="D803"/>
      <c r="E803"/>
      <c r="F803"/>
      <c r="G803"/>
      <c r="H803"/>
      <c r="I803"/>
      <c r="J803"/>
      <c r="K803"/>
      <c r="L803"/>
      <c r="M803"/>
    </row>
    <row r="804" spans="1:13" x14ac:dyDescent="0.2">
      <c r="A804"/>
      <c r="B804"/>
      <c r="C804"/>
      <c r="D804"/>
      <c r="E804"/>
      <c r="F804"/>
      <c r="G804"/>
      <c r="H804"/>
      <c r="I804"/>
      <c r="J804"/>
      <c r="K804"/>
      <c r="L804"/>
      <c r="M804"/>
    </row>
    <row r="805" spans="1:13" x14ac:dyDescent="0.2">
      <c r="A805"/>
      <c r="B805"/>
      <c r="C805"/>
      <c r="D805"/>
      <c r="E805"/>
      <c r="F805"/>
      <c r="G805"/>
      <c r="H805"/>
      <c r="I805"/>
      <c r="J805"/>
      <c r="K805"/>
      <c r="L805"/>
      <c r="M805"/>
    </row>
    <row r="806" spans="1:13" x14ac:dyDescent="0.2">
      <c r="A806"/>
      <c r="B806"/>
      <c r="C806"/>
      <c r="D806"/>
      <c r="E806"/>
      <c r="F806"/>
      <c r="G806"/>
      <c r="H806"/>
      <c r="I806"/>
      <c r="J806"/>
      <c r="K806"/>
      <c r="L806"/>
      <c r="M806"/>
    </row>
    <row r="807" spans="1:13" x14ac:dyDescent="0.2">
      <c r="A807"/>
      <c r="B807"/>
      <c r="C807"/>
      <c r="D807"/>
      <c r="E807"/>
      <c r="F807"/>
      <c r="G807"/>
      <c r="H807"/>
      <c r="I807"/>
      <c r="J807"/>
      <c r="K807"/>
      <c r="L807"/>
      <c r="M807"/>
    </row>
    <row r="808" spans="1:13" x14ac:dyDescent="0.2">
      <c r="A808"/>
      <c r="B808"/>
      <c r="C808"/>
      <c r="D808"/>
      <c r="E808"/>
      <c r="F808"/>
      <c r="G808"/>
      <c r="H808"/>
      <c r="I808"/>
      <c r="J808"/>
      <c r="K808"/>
      <c r="L808"/>
      <c r="M808"/>
    </row>
    <row r="809" spans="1:13" x14ac:dyDescent="0.2">
      <c r="A809"/>
      <c r="B809"/>
      <c r="C809"/>
      <c r="D809"/>
      <c r="E809"/>
      <c r="F809"/>
      <c r="G809"/>
      <c r="H809"/>
      <c r="I809"/>
      <c r="J809"/>
      <c r="K809"/>
      <c r="L809"/>
      <c r="M809"/>
    </row>
    <row r="810" spans="1:13" x14ac:dyDescent="0.2">
      <c r="A810"/>
      <c r="B810"/>
      <c r="C810"/>
      <c r="D810"/>
      <c r="E810"/>
      <c r="F810"/>
      <c r="G810"/>
      <c r="H810"/>
      <c r="I810"/>
      <c r="J810"/>
      <c r="K810"/>
      <c r="L810"/>
      <c r="M810"/>
    </row>
    <row r="811" spans="1:13" x14ac:dyDescent="0.2">
      <c r="A811"/>
      <c r="B811"/>
      <c r="C811"/>
      <c r="D811"/>
      <c r="E811"/>
      <c r="F811"/>
      <c r="G811"/>
      <c r="H811"/>
      <c r="I811"/>
      <c r="J811"/>
      <c r="K811"/>
      <c r="L811"/>
      <c r="M811"/>
    </row>
    <row r="812" spans="1:13" x14ac:dyDescent="0.2">
      <c r="A812"/>
      <c r="B812"/>
      <c r="C812"/>
      <c r="D812"/>
      <c r="E812"/>
      <c r="F812"/>
      <c r="G812"/>
      <c r="H812"/>
      <c r="I812"/>
      <c r="J812"/>
      <c r="K812"/>
      <c r="L812"/>
      <c r="M812"/>
    </row>
    <row r="813" spans="1:13" x14ac:dyDescent="0.2">
      <c r="A813"/>
      <c r="B813"/>
      <c r="C813"/>
      <c r="D813"/>
      <c r="E813"/>
      <c r="F813"/>
      <c r="G813"/>
      <c r="H813"/>
      <c r="I813"/>
      <c r="J813"/>
      <c r="K813"/>
      <c r="L813"/>
      <c r="M813"/>
    </row>
    <row r="814" spans="1:13" x14ac:dyDescent="0.2">
      <c r="A814"/>
      <c r="B814"/>
      <c r="C814"/>
      <c r="D814"/>
      <c r="E814"/>
      <c r="F814"/>
      <c r="G814"/>
      <c r="H814"/>
      <c r="I814"/>
      <c r="J814"/>
      <c r="K814"/>
      <c r="L814"/>
      <c r="M814"/>
    </row>
    <row r="815" spans="1:13" x14ac:dyDescent="0.2">
      <c r="A815"/>
      <c r="B815"/>
      <c r="C815"/>
      <c r="D815"/>
      <c r="E815"/>
      <c r="F815"/>
      <c r="G815"/>
      <c r="H815"/>
      <c r="I815"/>
      <c r="J815"/>
      <c r="K815"/>
      <c r="L815"/>
      <c r="M815"/>
    </row>
    <row r="816" spans="1:13" x14ac:dyDescent="0.2">
      <c r="A816"/>
      <c r="B816"/>
      <c r="C816"/>
      <c r="D816"/>
      <c r="E816"/>
      <c r="F816"/>
      <c r="G816"/>
      <c r="H816"/>
      <c r="I816"/>
      <c r="J816"/>
      <c r="K816"/>
      <c r="L816"/>
      <c r="M816"/>
    </row>
    <row r="817" spans="1:13" x14ac:dyDescent="0.2">
      <c r="A817"/>
      <c r="B817"/>
      <c r="C817"/>
      <c r="D817"/>
      <c r="E817"/>
      <c r="F817"/>
      <c r="G817"/>
      <c r="H817"/>
      <c r="I817"/>
      <c r="J817"/>
      <c r="K817"/>
      <c r="L817"/>
      <c r="M817"/>
    </row>
    <row r="818" spans="1:13" x14ac:dyDescent="0.2">
      <c r="A818"/>
      <c r="B818"/>
      <c r="C818"/>
      <c r="D818"/>
      <c r="E818"/>
      <c r="F818"/>
      <c r="G818"/>
      <c r="H818"/>
      <c r="I818"/>
      <c r="J818"/>
      <c r="K818"/>
      <c r="L818"/>
      <c r="M818"/>
    </row>
    <row r="819" spans="1:13" x14ac:dyDescent="0.2">
      <c r="A819"/>
      <c r="B819"/>
      <c r="C819"/>
      <c r="D819"/>
      <c r="E819"/>
      <c r="F819"/>
      <c r="G819"/>
      <c r="H819"/>
      <c r="I819"/>
      <c r="J819"/>
      <c r="K819"/>
      <c r="L819"/>
      <c r="M819"/>
    </row>
    <row r="820" spans="1:13" x14ac:dyDescent="0.2">
      <c r="A820"/>
      <c r="B820"/>
      <c r="C820"/>
      <c r="D820"/>
      <c r="E820"/>
      <c r="F820"/>
      <c r="G820"/>
      <c r="H820"/>
      <c r="I820"/>
      <c r="J820"/>
      <c r="K820"/>
      <c r="L820"/>
      <c r="M820"/>
    </row>
    <row r="821" spans="1:13" x14ac:dyDescent="0.2">
      <c r="A821"/>
      <c r="B821"/>
      <c r="C821"/>
      <c r="D821"/>
      <c r="E821"/>
      <c r="F821"/>
      <c r="G821"/>
      <c r="H821"/>
      <c r="I821"/>
      <c r="J821"/>
      <c r="K821"/>
      <c r="L821"/>
      <c r="M821"/>
    </row>
    <row r="822" spans="1:13" x14ac:dyDescent="0.2">
      <c r="A822"/>
      <c r="B822"/>
      <c r="C822"/>
      <c r="D822"/>
      <c r="E822"/>
      <c r="F822"/>
      <c r="G822"/>
      <c r="H822"/>
      <c r="I822"/>
      <c r="J822"/>
      <c r="K822"/>
      <c r="L822"/>
      <c r="M822"/>
    </row>
    <row r="823" spans="1:13" x14ac:dyDescent="0.2">
      <c r="A823"/>
      <c r="B823"/>
      <c r="C823"/>
      <c r="D823"/>
      <c r="E823"/>
      <c r="F823"/>
      <c r="G823"/>
      <c r="H823"/>
      <c r="I823"/>
      <c r="J823"/>
      <c r="K823"/>
      <c r="L823"/>
      <c r="M823"/>
    </row>
    <row r="824" spans="1:13" x14ac:dyDescent="0.2">
      <c r="A824"/>
      <c r="B824"/>
      <c r="C824"/>
      <c r="D824"/>
      <c r="E824"/>
      <c r="F824"/>
      <c r="G824"/>
      <c r="H824"/>
      <c r="I824"/>
      <c r="J824"/>
      <c r="K824"/>
      <c r="L824"/>
      <c r="M824"/>
    </row>
    <row r="825" spans="1:13" x14ac:dyDescent="0.2">
      <c r="A825"/>
      <c r="B825"/>
      <c r="C825"/>
      <c r="D825"/>
      <c r="E825"/>
      <c r="F825"/>
      <c r="G825"/>
      <c r="H825"/>
      <c r="I825"/>
      <c r="J825"/>
      <c r="K825"/>
      <c r="L825"/>
      <c r="M825"/>
    </row>
    <row r="826" spans="1:13" x14ac:dyDescent="0.2">
      <c r="A826"/>
      <c r="B826"/>
      <c r="C826"/>
      <c r="D826"/>
      <c r="E826"/>
      <c r="F826"/>
      <c r="G826"/>
      <c r="H826"/>
      <c r="I826"/>
      <c r="J826"/>
      <c r="K826"/>
      <c r="L826"/>
      <c r="M826"/>
    </row>
    <row r="827" spans="1:13" x14ac:dyDescent="0.2">
      <c r="A827"/>
      <c r="B827"/>
      <c r="C827"/>
      <c r="D827"/>
      <c r="E827"/>
      <c r="F827"/>
      <c r="G827"/>
      <c r="H827"/>
      <c r="I827"/>
      <c r="J827"/>
      <c r="K827"/>
      <c r="L827"/>
      <c r="M827"/>
    </row>
    <row r="828" spans="1:13" x14ac:dyDescent="0.2">
      <c r="A828"/>
      <c r="B828"/>
      <c r="C828"/>
      <c r="D828"/>
      <c r="E828"/>
      <c r="F828"/>
      <c r="G828"/>
      <c r="H828"/>
      <c r="I828"/>
      <c r="J828"/>
      <c r="K828"/>
      <c r="L828"/>
      <c r="M828"/>
    </row>
    <row r="829" spans="1:13" x14ac:dyDescent="0.2">
      <c r="A829"/>
      <c r="B829"/>
      <c r="C829"/>
      <c r="D829"/>
      <c r="E829"/>
      <c r="F829"/>
      <c r="G829"/>
      <c r="H829"/>
      <c r="I829"/>
      <c r="J829"/>
      <c r="K829"/>
      <c r="L829"/>
      <c r="M829"/>
    </row>
    <row r="830" spans="1:13" x14ac:dyDescent="0.2">
      <c r="A830"/>
      <c r="B830"/>
      <c r="C830"/>
      <c r="D830"/>
      <c r="E830"/>
      <c r="F830"/>
      <c r="G830"/>
      <c r="H830"/>
      <c r="I830"/>
      <c r="J830"/>
      <c r="K830"/>
      <c r="L830"/>
      <c r="M830"/>
    </row>
    <row r="831" spans="1:13" x14ac:dyDescent="0.2">
      <c r="A831"/>
      <c r="B831"/>
      <c r="C831"/>
      <c r="D831"/>
      <c r="E831"/>
      <c r="F831"/>
      <c r="G831"/>
      <c r="H831"/>
      <c r="I831"/>
      <c r="J831"/>
      <c r="K831"/>
      <c r="L831"/>
      <c r="M831"/>
    </row>
    <row r="832" spans="1:13" x14ac:dyDescent="0.2">
      <c r="A832"/>
      <c r="B832"/>
      <c r="C832"/>
      <c r="D832"/>
      <c r="E832"/>
      <c r="F832"/>
      <c r="G832"/>
      <c r="H832"/>
      <c r="I832"/>
      <c r="J832"/>
      <c r="K832"/>
      <c r="L832"/>
      <c r="M832"/>
    </row>
    <row r="833" spans="1:13" x14ac:dyDescent="0.2">
      <c r="A833"/>
      <c r="B833"/>
      <c r="C833"/>
      <c r="D833"/>
      <c r="E833"/>
      <c r="F833"/>
      <c r="G833"/>
      <c r="H833"/>
      <c r="I833"/>
      <c r="J833"/>
      <c r="K833"/>
      <c r="L833"/>
      <c r="M833"/>
    </row>
    <row r="834" spans="1:13" x14ac:dyDescent="0.2">
      <c r="A834"/>
      <c r="B834"/>
      <c r="C834"/>
      <c r="D834"/>
      <c r="E834"/>
      <c r="F834"/>
      <c r="G834"/>
      <c r="H834"/>
      <c r="I834"/>
      <c r="J834"/>
      <c r="K834"/>
      <c r="L834"/>
      <c r="M834"/>
    </row>
    <row r="835" spans="1:13" x14ac:dyDescent="0.2">
      <c r="A835"/>
      <c r="B835"/>
      <c r="C835"/>
      <c r="D835"/>
      <c r="E835"/>
      <c r="F835"/>
      <c r="G835"/>
      <c r="H835"/>
      <c r="I835"/>
      <c r="J835"/>
      <c r="K835"/>
      <c r="L835"/>
      <c r="M835"/>
    </row>
    <row r="836" spans="1:13" x14ac:dyDescent="0.2">
      <c r="A836"/>
      <c r="B836"/>
      <c r="C836"/>
      <c r="D836"/>
      <c r="E836"/>
      <c r="F836"/>
      <c r="G836"/>
      <c r="H836"/>
      <c r="I836"/>
      <c r="J836"/>
      <c r="K836"/>
      <c r="L836"/>
      <c r="M836"/>
    </row>
    <row r="837" spans="1:13" x14ac:dyDescent="0.2">
      <c r="A837"/>
      <c r="B837"/>
      <c r="C837"/>
      <c r="D837"/>
      <c r="E837"/>
      <c r="F837"/>
      <c r="G837"/>
      <c r="H837"/>
      <c r="I837"/>
      <c r="J837"/>
      <c r="K837"/>
      <c r="L837"/>
      <c r="M837"/>
    </row>
    <row r="838" spans="1:13" x14ac:dyDescent="0.2">
      <c r="A838"/>
      <c r="B838"/>
      <c r="C838"/>
      <c r="D838"/>
      <c r="E838"/>
      <c r="F838"/>
      <c r="G838"/>
      <c r="H838"/>
      <c r="I838"/>
      <c r="J838"/>
      <c r="K838"/>
      <c r="L838"/>
      <c r="M838"/>
    </row>
    <row r="839" spans="1:13" x14ac:dyDescent="0.2">
      <c r="A839"/>
      <c r="B839"/>
      <c r="C839"/>
      <c r="D839"/>
      <c r="E839"/>
      <c r="F839"/>
      <c r="G839"/>
      <c r="H839"/>
      <c r="I839"/>
      <c r="J839"/>
      <c r="K839"/>
      <c r="L839"/>
      <c r="M839"/>
    </row>
    <row r="840" spans="1:13" x14ac:dyDescent="0.2">
      <c r="A840"/>
      <c r="B840"/>
      <c r="C840"/>
      <c r="D840"/>
      <c r="E840"/>
      <c r="F840"/>
      <c r="G840"/>
      <c r="H840"/>
      <c r="I840"/>
      <c r="J840"/>
      <c r="K840"/>
      <c r="L840"/>
      <c r="M840"/>
    </row>
    <row r="841" spans="1:13" x14ac:dyDescent="0.2">
      <c r="A841"/>
      <c r="B841"/>
      <c r="C841"/>
      <c r="D841"/>
      <c r="E841"/>
      <c r="F841"/>
      <c r="G841"/>
      <c r="H841"/>
      <c r="I841"/>
      <c r="J841"/>
      <c r="K841"/>
      <c r="L841"/>
      <c r="M841"/>
    </row>
    <row r="842" spans="1:13" x14ac:dyDescent="0.2">
      <c r="A842"/>
      <c r="B842"/>
      <c r="C842"/>
      <c r="D842"/>
      <c r="E842"/>
      <c r="F842"/>
      <c r="G842"/>
      <c r="H842"/>
      <c r="I842"/>
      <c r="J842"/>
      <c r="K842"/>
      <c r="L842"/>
      <c r="M842"/>
    </row>
    <row r="843" spans="1:13" x14ac:dyDescent="0.2">
      <c r="A843"/>
      <c r="B843"/>
      <c r="C843"/>
      <c r="D843"/>
      <c r="E843"/>
      <c r="F843"/>
      <c r="G843"/>
      <c r="H843"/>
      <c r="I843"/>
      <c r="J843"/>
      <c r="K843"/>
      <c r="L843"/>
      <c r="M843"/>
    </row>
    <row r="844" spans="1:13" x14ac:dyDescent="0.2">
      <c r="A844"/>
      <c r="B844"/>
      <c r="C844"/>
      <c r="D844"/>
      <c r="E844"/>
      <c r="F844"/>
      <c r="G844"/>
      <c r="H844"/>
      <c r="I844"/>
      <c r="J844"/>
      <c r="K844"/>
      <c r="L844"/>
      <c r="M844"/>
    </row>
    <row r="845" spans="1:13" x14ac:dyDescent="0.2">
      <c r="A845"/>
      <c r="B845"/>
      <c r="C845"/>
      <c r="D845"/>
      <c r="E845"/>
      <c r="F845"/>
      <c r="G845"/>
      <c r="H845"/>
      <c r="I845"/>
      <c r="J845"/>
      <c r="K845"/>
      <c r="L845"/>
      <c r="M845"/>
    </row>
    <row r="846" spans="1:13" x14ac:dyDescent="0.2">
      <c r="A846"/>
      <c r="B846"/>
      <c r="C846"/>
      <c r="D846"/>
      <c r="E846"/>
      <c r="F846"/>
      <c r="G846"/>
      <c r="H846"/>
      <c r="I846"/>
      <c r="J846"/>
      <c r="K846"/>
      <c r="L846"/>
      <c r="M846"/>
    </row>
    <row r="847" spans="1:13" x14ac:dyDescent="0.2">
      <c r="A847"/>
      <c r="B847"/>
      <c r="C847"/>
      <c r="D847"/>
      <c r="E847"/>
      <c r="F847"/>
      <c r="G847"/>
      <c r="H847"/>
      <c r="I847"/>
      <c r="J847"/>
      <c r="K847"/>
      <c r="L847"/>
      <c r="M847"/>
    </row>
    <row r="848" spans="1:13" x14ac:dyDescent="0.2">
      <c r="A848"/>
      <c r="B848"/>
      <c r="C848"/>
      <c r="D848"/>
      <c r="E848"/>
      <c r="F848"/>
      <c r="G848"/>
      <c r="H848"/>
      <c r="I848"/>
      <c r="J848"/>
      <c r="K848"/>
      <c r="L848"/>
      <c r="M848"/>
    </row>
    <row r="849" spans="1:13" x14ac:dyDescent="0.2">
      <c r="A849"/>
      <c r="B849"/>
      <c r="C849"/>
      <c r="D849"/>
      <c r="E849"/>
      <c r="F849"/>
      <c r="G849"/>
      <c r="H849"/>
      <c r="I849"/>
      <c r="J849"/>
      <c r="K849"/>
      <c r="L849"/>
      <c r="M849"/>
    </row>
    <row r="850" spans="1:13" x14ac:dyDescent="0.2">
      <c r="A850"/>
      <c r="B850"/>
      <c r="C850"/>
      <c r="D850"/>
      <c r="E850"/>
      <c r="F850"/>
      <c r="G850"/>
      <c r="H850"/>
      <c r="I850"/>
      <c r="J850"/>
      <c r="K850"/>
      <c r="L850"/>
      <c r="M850"/>
    </row>
    <row r="851" spans="1:13" x14ac:dyDescent="0.2">
      <c r="A851"/>
      <c r="B851"/>
      <c r="C851"/>
      <c r="D851"/>
      <c r="E851"/>
      <c r="F851"/>
      <c r="G851"/>
      <c r="H851"/>
      <c r="I851"/>
      <c r="J851"/>
      <c r="K851"/>
      <c r="L851"/>
      <c r="M851"/>
    </row>
    <row r="852" spans="1:13" x14ac:dyDescent="0.2">
      <c r="A852"/>
      <c r="B852"/>
      <c r="C852"/>
      <c r="D852"/>
      <c r="E852"/>
      <c r="F852"/>
      <c r="G852"/>
      <c r="H852"/>
      <c r="I852"/>
      <c r="J852"/>
      <c r="K852"/>
      <c r="L852"/>
      <c r="M852"/>
    </row>
    <row r="853" spans="1:13" x14ac:dyDescent="0.2">
      <c r="A853"/>
      <c r="B853"/>
      <c r="C853"/>
      <c r="D853"/>
      <c r="E853"/>
      <c r="F853"/>
      <c r="G853"/>
      <c r="H853"/>
      <c r="I853"/>
      <c r="J853"/>
      <c r="K853"/>
      <c r="L853"/>
      <c r="M853"/>
    </row>
    <row r="854" spans="1:13" x14ac:dyDescent="0.2">
      <c r="A854"/>
      <c r="B854"/>
      <c r="C854"/>
      <c r="D854"/>
      <c r="E854"/>
      <c r="F854"/>
      <c r="G854"/>
      <c r="H854"/>
      <c r="I854"/>
      <c r="J854"/>
      <c r="K854"/>
      <c r="L854"/>
      <c r="M854"/>
    </row>
    <row r="855" spans="1:13" x14ac:dyDescent="0.2">
      <c r="A855"/>
      <c r="B855"/>
      <c r="C855"/>
      <c r="D855"/>
      <c r="E855"/>
      <c r="F855"/>
      <c r="G855"/>
      <c r="H855"/>
      <c r="I855"/>
      <c r="J855"/>
      <c r="K855"/>
      <c r="L855"/>
      <c r="M855"/>
    </row>
    <row r="856" spans="1:13" x14ac:dyDescent="0.2">
      <c r="A856"/>
      <c r="B856"/>
      <c r="C856"/>
      <c r="D856"/>
      <c r="E856"/>
      <c r="F856"/>
      <c r="G856"/>
      <c r="H856"/>
      <c r="I856"/>
      <c r="J856"/>
      <c r="K856"/>
      <c r="L856"/>
      <c r="M856"/>
    </row>
    <row r="857" spans="1:13" x14ac:dyDescent="0.2">
      <c r="A857"/>
      <c r="B857"/>
      <c r="C857"/>
      <c r="D857"/>
      <c r="E857"/>
      <c r="F857"/>
      <c r="G857"/>
      <c r="H857"/>
      <c r="I857"/>
      <c r="J857"/>
      <c r="K857"/>
      <c r="L857"/>
      <c r="M857"/>
    </row>
    <row r="858" spans="1:13" x14ac:dyDescent="0.2">
      <c r="A858"/>
      <c r="B858"/>
      <c r="C858"/>
      <c r="D858"/>
      <c r="E858"/>
      <c r="F858"/>
      <c r="G858"/>
      <c r="H858"/>
      <c r="I858"/>
      <c r="J858"/>
      <c r="K858"/>
      <c r="L858"/>
      <c r="M858"/>
    </row>
    <row r="859" spans="1:13" x14ac:dyDescent="0.2">
      <c r="A859"/>
      <c r="B859"/>
      <c r="C859"/>
      <c r="D859"/>
      <c r="E859"/>
      <c r="F859"/>
      <c r="G859"/>
      <c r="H859"/>
      <c r="I859"/>
      <c r="J859"/>
      <c r="K859"/>
      <c r="L859"/>
      <c r="M859"/>
    </row>
    <row r="860" spans="1:13" x14ac:dyDescent="0.2">
      <c r="A860"/>
      <c r="B860"/>
      <c r="C860"/>
      <c r="D860"/>
      <c r="E860"/>
      <c r="F860"/>
      <c r="G860"/>
      <c r="H860"/>
      <c r="I860"/>
      <c r="J860"/>
      <c r="K860"/>
      <c r="L860"/>
      <c r="M860"/>
    </row>
    <row r="861" spans="1:13" x14ac:dyDescent="0.2">
      <c r="A861"/>
      <c r="B861"/>
      <c r="C861"/>
      <c r="D861"/>
      <c r="E861"/>
      <c r="F861"/>
      <c r="G861"/>
      <c r="H861"/>
      <c r="I861"/>
      <c r="J861"/>
      <c r="K861"/>
      <c r="L861"/>
      <c r="M861"/>
    </row>
    <row r="862" spans="1:13" x14ac:dyDescent="0.2">
      <c r="A862"/>
      <c r="B862"/>
      <c r="C862"/>
      <c r="D862"/>
      <c r="E862"/>
      <c r="F862"/>
      <c r="G862"/>
      <c r="H862"/>
      <c r="I862"/>
      <c r="J862"/>
      <c r="K862"/>
      <c r="L862"/>
      <c r="M862"/>
    </row>
    <row r="863" spans="1:13" x14ac:dyDescent="0.2">
      <c r="A863"/>
      <c r="B863"/>
      <c r="C863"/>
      <c r="D863"/>
      <c r="E863"/>
      <c r="F863"/>
      <c r="G863"/>
      <c r="H863"/>
      <c r="I863"/>
      <c r="J863"/>
      <c r="K863"/>
      <c r="L863"/>
      <c r="M863"/>
    </row>
    <row r="864" spans="1:13" x14ac:dyDescent="0.2">
      <c r="A864"/>
      <c r="B864"/>
      <c r="C864"/>
      <c r="D864"/>
      <c r="E864"/>
      <c r="F864"/>
      <c r="G864"/>
      <c r="H864"/>
      <c r="I864"/>
      <c r="J864"/>
      <c r="K864"/>
      <c r="L864"/>
      <c r="M864"/>
    </row>
    <row r="865" spans="1:13" x14ac:dyDescent="0.2">
      <c r="A865"/>
      <c r="B865"/>
      <c r="C865"/>
      <c r="D865"/>
      <c r="E865"/>
      <c r="F865"/>
      <c r="G865"/>
      <c r="H865"/>
      <c r="I865"/>
      <c r="J865"/>
      <c r="K865"/>
      <c r="L865"/>
      <c r="M865"/>
    </row>
    <row r="866" spans="1:13" x14ac:dyDescent="0.2">
      <c r="A866"/>
      <c r="B866"/>
      <c r="C866"/>
      <c r="D866"/>
      <c r="E866"/>
      <c r="F866"/>
      <c r="G866"/>
      <c r="H866"/>
      <c r="I866"/>
      <c r="J866"/>
      <c r="K866"/>
      <c r="L866"/>
      <c r="M866"/>
    </row>
    <row r="867" spans="1:13" x14ac:dyDescent="0.2">
      <c r="A867"/>
      <c r="B867"/>
      <c r="C867"/>
      <c r="D867"/>
      <c r="E867"/>
      <c r="F867"/>
      <c r="G867"/>
      <c r="H867"/>
      <c r="I867"/>
      <c r="J867"/>
      <c r="K867"/>
      <c r="L867"/>
      <c r="M867"/>
    </row>
    <row r="868" spans="1:13" x14ac:dyDescent="0.2">
      <c r="A868"/>
      <c r="B868"/>
      <c r="C868"/>
      <c r="D868"/>
      <c r="E868"/>
      <c r="F868"/>
      <c r="G868"/>
      <c r="H868"/>
      <c r="I868"/>
      <c r="J868"/>
      <c r="K868"/>
      <c r="L868"/>
      <c r="M868"/>
    </row>
    <row r="869" spans="1:13" x14ac:dyDescent="0.2">
      <c r="A869"/>
      <c r="B869"/>
      <c r="C869"/>
      <c r="D869"/>
      <c r="E869"/>
      <c r="F869"/>
      <c r="G869"/>
      <c r="H869"/>
      <c r="I869"/>
      <c r="J869"/>
      <c r="K869"/>
      <c r="L869"/>
      <c r="M869"/>
    </row>
    <row r="870" spans="1:13" x14ac:dyDescent="0.2">
      <c r="A870"/>
      <c r="B870"/>
      <c r="C870"/>
      <c r="D870"/>
      <c r="E870"/>
      <c r="F870"/>
      <c r="G870"/>
      <c r="H870"/>
      <c r="I870"/>
      <c r="J870"/>
      <c r="K870"/>
      <c r="L870"/>
      <c r="M870"/>
    </row>
    <row r="871" spans="1:13" x14ac:dyDescent="0.2">
      <c r="A871"/>
      <c r="B871"/>
      <c r="C871"/>
      <c r="D871"/>
      <c r="E871"/>
      <c r="F871"/>
      <c r="G871"/>
      <c r="H871"/>
      <c r="I871"/>
      <c r="J871"/>
      <c r="K871"/>
      <c r="L871"/>
      <c r="M871"/>
    </row>
    <row r="872" spans="1:13" x14ac:dyDescent="0.2">
      <c r="A872"/>
      <c r="B872"/>
      <c r="C872"/>
      <c r="D872"/>
      <c r="E872"/>
      <c r="F872"/>
      <c r="G872"/>
      <c r="H872"/>
      <c r="I872"/>
      <c r="J872"/>
      <c r="K872"/>
      <c r="L872"/>
      <c r="M872"/>
    </row>
    <row r="873" spans="1:13" x14ac:dyDescent="0.2">
      <c r="A873"/>
      <c r="B873"/>
      <c r="C873"/>
      <c r="D873"/>
      <c r="E873"/>
      <c r="F873"/>
      <c r="G873"/>
      <c r="H873"/>
      <c r="I873"/>
      <c r="J873"/>
      <c r="K873"/>
      <c r="L873"/>
      <c r="M873"/>
    </row>
    <row r="874" spans="1:13" x14ac:dyDescent="0.2">
      <c r="A874"/>
      <c r="B874"/>
      <c r="C874"/>
      <c r="D874"/>
      <c r="E874"/>
      <c r="F874"/>
      <c r="G874"/>
      <c r="H874"/>
      <c r="I874"/>
      <c r="J874"/>
      <c r="K874"/>
      <c r="L874"/>
      <c r="M874"/>
    </row>
    <row r="875" spans="1:13" x14ac:dyDescent="0.2">
      <c r="A875"/>
      <c r="B875"/>
      <c r="C875"/>
      <c r="D875"/>
      <c r="E875"/>
      <c r="F875"/>
      <c r="G875"/>
      <c r="H875"/>
      <c r="I875"/>
      <c r="J875"/>
      <c r="K875"/>
      <c r="L875"/>
      <c r="M875"/>
    </row>
    <row r="876" spans="1:13" x14ac:dyDescent="0.2">
      <c r="A876"/>
      <c r="B876"/>
      <c r="C876"/>
      <c r="D876"/>
      <c r="E876"/>
      <c r="F876"/>
      <c r="G876"/>
      <c r="H876"/>
      <c r="I876"/>
      <c r="J876"/>
      <c r="K876"/>
      <c r="L876"/>
      <c r="M876"/>
    </row>
    <row r="877" spans="1:13" x14ac:dyDescent="0.2">
      <c r="A877"/>
      <c r="B877"/>
      <c r="C877"/>
      <c r="D877"/>
      <c r="E877"/>
      <c r="F877"/>
      <c r="G877"/>
      <c r="H877"/>
      <c r="I877"/>
      <c r="J877"/>
      <c r="K877"/>
      <c r="L877"/>
      <c r="M877"/>
    </row>
    <row r="878" spans="1:13" x14ac:dyDescent="0.2">
      <c r="A878"/>
      <c r="B878"/>
      <c r="C878"/>
      <c r="D878"/>
      <c r="E878"/>
      <c r="F878"/>
      <c r="G878"/>
      <c r="H878"/>
      <c r="I878"/>
      <c r="J878"/>
      <c r="K878"/>
      <c r="L878"/>
      <c r="M878"/>
    </row>
    <row r="879" spans="1:13" x14ac:dyDescent="0.2">
      <c r="A879"/>
      <c r="B879"/>
      <c r="C879"/>
      <c r="D879"/>
      <c r="E879"/>
      <c r="F879"/>
      <c r="G879"/>
      <c r="H879"/>
      <c r="I879"/>
      <c r="J879"/>
      <c r="K879"/>
      <c r="L879"/>
      <c r="M879"/>
    </row>
    <row r="880" spans="1:13" x14ac:dyDescent="0.2">
      <c r="A880"/>
      <c r="B880"/>
      <c r="C880"/>
      <c r="D880"/>
      <c r="E880"/>
      <c r="F880"/>
      <c r="G880"/>
      <c r="H880"/>
      <c r="I880"/>
      <c r="J880"/>
      <c r="K880"/>
      <c r="L880"/>
      <c r="M880"/>
    </row>
    <row r="881" spans="1:13" x14ac:dyDescent="0.2">
      <c r="A881"/>
      <c r="B881"/>
      <c r="C881"/>
      <c r="D881"/>
      <c r="E881"/>
      <c r="F881"/>
      <c r="G881"/>
      <c r="H881"/>
      <c r="I881"/>
      <c r="J881"/>
      <c r="K881"/>
      <c r="L881"/>
      <c r="M881"/>
    </row>
    <row r="882" spans="1:13" x14ac:dyDescent="0.2">
      <c r="A882"/>
      <c r="B882"/>
      <c r="C882"/>
      <c r="D882"/>
      <c r="E882"/>
      <c r="F882"/>
      <c r="G882"/>
      <c r="H882"/>
      <c r="I882"/>
      <c r="J882"/>
      <c r="K882"/>
      <c r="L882"/>
      <c r="M882"/>
    </row>
    <row r="883" spans="1:13" x14ac:dyDescent="0.2">
      <c r="A883"/>
      <c r="B883"/>
      <c r="C883"/>
      <c r="D883"/>
      <c r="E883"/>
      <c r="F883"/>
      <c r="G883"/>
      <c r="H883"/>
      <c r="I883"/>
      <c r="J883"/>
      <c r="K883"/>
      <c r="L883"/>
      <c r="M883"/>
    </row>
    <row r="884" spans="1:13" x14ac:dyDescent="0.2">
      <c r="A884"/>
      <c r="B884"/>
      <c r="C884"/>
      <c r="D884"/>
      <c r="E884"/>
      <c r="F884"/>
      <c r="G884"/>
      <c r="H884"/>
      <c r="I884"/>
      <c r="J884"/>
      <c r="K884"/>
      <c r="L884"/>
      <c r="M884"/>
    </row>
    <row r="885" spans="1:13" x14ac:dyDescent="0.2">
      <c r="A885"/>
      <c r="B885"/>
      <c r="C885"/>
      <c r="D885"/>
      <c r="E885"/>
      <c r="F885"/>
      <c r="G885"/>
      <c r="H885"/>
      <c r="I885"/>
      <c r="J885"/>
      <c r="K885"/>
      <c r="L885"/>
      <c r="M885"/>
    </row>
    <row r="886" spans="1:13" x14ac:dyDescent="0.2">
      <c r="A886"/>
      <c r="B886"/>
      <c r="C886"/>
      <c r="D886"/>
      <c r="E886"/>
      <c r="F886"/>
      <c r="G886"/>
      <c r="H886"/>
      <c r="I886"/>
      <c r="J886"/>
      <c r="K886"/>
      <c r="L886"/>
      <c r="M886"/>
    </row>
    <row r="887" spans="1:13" x14ac:dyDescent="0.2">
      <c r="A887"/>
      <c r="B887"/>
      <c r="C887"/>
      <c r="D887"/>
      <c r="E887"/>
      <c r="F887"/>
      <c r="G887"/>
      <c r="H887"/>
      <c r="I887"/>
      <c r="J887"/>
      <c r="K887"/>
      <c r="L887"/>
      <c r="M887"/>
    </row>
    <row r="888" spans="1:13" x14ac:dyDescent="0.2">
      <c r="A888"/>
      <c r="B888"/>
      <c r="C888"/>
      <c r="D888"/>
      <c r="E888"/>
      <c r="F888"/>
      <c r="G888"/>
      <c r="H888"/>
      <c r="I888"/>
      <c r="J888"/>
      <c r="K888"/>
      <c r="L888"/>
      <c r="M888"/>
    </row>
    <row r="889" spans="1:13" x14ac:dyDescent="0.2">
      <c r="A889"/>
      <c r="B889"/>
      <c r="C889"/>
      <c r="D889"/>
      <c r="E889"/>
      <c r="F889"/>
      <c r="G889"/>
      <c r="H889"/>
      <c r="I889"/>
      <c r="J889"/>
      <c r="K889"/>
      <c r="L889"/>
      <c r="M889"/>
    </row>
    <row r="890" spans="1:13" x14ac:dyDescent="0.2">
      <c r="A890"/>
      <c r="B890"/>
      <c r="C890"/>
      <c r="D890"/>
      <c r="E890"/>
      <c r="F890"/>
      <c r="G890"/>
      <c r="H890"/>
      <c r="I890"/>
      <c r="J890"/>
      <c r="K890"/>
      <c r="L890"/>
      <c r="M890"/>
    </row>
    <row r="891" spans="1:13" x14ac:dyDescent="0.2">
      <c r="A891"/>
      <c r="B891"/>
      <c r="C891"/>
      <c r="D891"/>
      <c r="E891"/>
      <c r="F891"/>
      <c r="G891"/>
      <c r="H891"/>
      <c r="I891"/>
      <c r="J891"/>
      <c r="K891"/>
      <c r="L891"/>
      <c r="M891"/>
    </row>
    <row r="892" spans="1:13" x14ac:dyDescent="0.2">
      <c r="A892"/>
      <c r="B892"/>
      <c r="C892"/>
      <c r="D892"/>
      <c r="E892"/>
      <c r="F892"/>
      <c r="G892"/>
      <c r="H892"/>
      <c r="I892"/>
      <c r="J892"/>
      <c r="K892"/>
      <c r="L892"/>
      <c r="M892"/>
    </row>
    <row r="893" spans="1:13" x14ac:dyDescent="0.2">
      <c r="A893"/>
      <c r="B893"/>
      <c r="C893"/>
      <c r="D893"/>
      <c r="E893"/>
      <c r="F893"/>
      <c r="G893"/>
      <c r="H893"/>
      <c r="I893"/>
      <c r="J893"/>
      <c r="K893"/>
      <c r="L893"/>
      <c r="M893"/>
    </row>
    <row r="894" spans="1:13" x14ac:dyDescent="0.2">
      <c r="A894"/>
      <c r="B894"/>
      <c r="C894"/>
      <c r="D894"/>
      <c r="E894"/>
      <c r="F894"/>
      <c r="G894"/>
      <c r="H894"/>
      <c r="I894"/>
      <c r="J894"/>
      <c r="K894"/>
      <c r="L894"/>
      <c r="M894"/>
    </row>
    <row r="895" spans="1:13" x14ac:dyDescent="0.2">
      <c r="A895"/>
      <c r="B895"/>
      <c r="C895"/>
      <c r="D895"/>
      <c r="E895"/>
      <c r="F895"/>
      <c r="G895"/>
      <c r="H895"/>
      <c r="I895"/>
      <c r="J895"/>
      <c r="K895"/>
      <c r="L895"/>
      <c r="M895"/>
    </row>
    <row r="896" spans="1:13" x14ac:dyDescent="0.2">
      <c r="A896"/>
      <c r="B896"/>
      <c r="C896"/>
      <c r="D896"/>
      <c r="E896"/>
      <c r="F896"/>
      <c r="G896"/>
      <c r="H896"/>
      <c r="I896"/>
      <c r="J896"/>
      <c r="K896"/>
      <c r="L896"/>
      <c r="M896"/>
    </row>
    <row r="897" spans="1:13" x14ac:dyDescent="0.2">
      <c r="A897"/>
      <c r="B897"/>
      <c r="C897"/>
      <c r="D897"/>
      <c r="E897"/>
      <c r="F897"/>
      <c r="G897"/>
      <c r="H897"/>
      <c r="I897"/>
      <c r="J897"/>
      <c r="K897"/>
      <c r="L897"/>
      <c r="M897"/>
    </row>
    <row r="898" spans="1:13" x14ac:dyDescent="0.2">
      <c r="A898"/>
      <c r="B898"/>
      <c r="C898"/>
      <c r="D898"/>
      <c r="E898"/>
      <c r="F898"/>
      <c r="G898"/>
      <c r="H898"/>
      <c r="I898"/>
      <c r="J898"/>
      <c r="K898"/>
      <c r="L898"/>
      <c r="M898"/>
    </row>
    <row r="899" spans="1:13" x14ac:dyDescent="0.2">
      <c r="A899"/>
      <c r="B899"/>
      <c r="C899"/>
      <c r="D899"/>
      <c r="E899"/>
      <c r="F899"/>
      <c r="G899"/>
      <c r="H899"/>
      <c r="I899"/>
      <c r="J899"/>
      <c r="K899"/>
      <c r="L899"/>
      <c r="M899"/>
    </row>
    <row r="900" spans="1:13" x14ac:dyDescent="0.2">
      <c r="A900"/>
      <c r="B900"/>
      <c r="C900"/>
      <c r="D900"/>
      <c r="E900"/>
      <c r="F900"/>
      <c r="G900"/>
      <c r="H900"/>
      <c r="I900"/>
      <c r="J900"/>
      <c r="K900"/>
      <c r="L900"/>
      <c r="M900"/>
    </row>
    <row r="901" spans="1:13" x14ac:dyDescent="0.2">
      <c r="A901"/>
      <c r="B901"/>
      <c r="C901"/>
      <c r="D901"/>
      <c r="E901"/>
      <c r="F901"/>
      <c r="G901"/>
      <c r="H901"/>
      <c r="I901"/>
      <c r="J901"/>
      <c r="K901"/>
      <c r="L901"/>
      <c r="M901"/>
    </row>
    <row r="902" spans="1:13" x14ac:dyDescent="0.2">
      <c r="A902"/>
      <c r="B902"/>
      <c r="C902"/>
      <c r="D902"/>
      <c r="E902"/>
      <c r="F902"/>
      <c r="G902"/>
      <c r="H902"/>
      <c r="I902"/>
      <c r="J902"/>
      <c r="K902"/>
      <c r="L902"/>
      <c r="M902"/>
    </row>
    <row r="903" spans="1:13" x14ac:dyDescent="0.2">
      <c r="A903"/>
      <c r="B903"/>
      <c r="C903"/>
      <c r="D903"/>
      <c r="E903"/>
      <c r="F903"/>
      <c r="G903"/>
      <c r="H903"/>
      <c r="I903"/>
      <c r="J903"/>
      <c r="K903"/>
      <c r="L903"/>
      <c r="M903"/>
    </row>
    <row r="904" spans="1:13" x14ac:dyDescent="0.2">
      <c r="A904"/>
      <c r="B904"/>
      <c r="C904"/>
      <c r="D904"/>
      <c r="E904"/>
      <c r="F904"/>
      <c r="G904"/>
      <c r="H904"/>
      <c r="I904"/>
      <c r="J904"/>
      <c r="K904"/>
      <c r="L904"/>
      <c r="M904"/>
    </row>
    <row r="905" spans="1:13" x14ac:dyDescent="0.2">
      <c r="A905"/>
      <c r="B905"/>
      <c r="C905"/>
      <c r="D905"/>
      <c r="E905"/>
      <c r="F905"/>
      <c r="G905"/>
      <c r="H905"/>
      <c r="I905"/>
      <c r="J905"/>
      <c r="K905"/>
      <c r="L905"/>
      <c r="M905"/>
    </row>
    <row r="906" spans="1:13" x14ac:dyDescent="0.2">
      <c r="A906"/>
      <c r="B906"/>
      <c r="C906"/>
      <c r="D906"/>
      <c r="E906"/>
      <c r="F906"/>
      <c r="G906"/>
      <c r="H906"/>
      <c r="I906"/>
      <c r="J906"/>
      <c r="K906"/>
      <c r="L906"/>
      <c r="M906"/>
    </row>
    <row r="907" spans="1:13" x14ac:dyDescent="0.2">
      <c r="A907"/>
      <c r="B907"/>
      <c r="C907"/>
      <c r="D907"/>
      <c r="E907"/>
      <c r="F907"/>
      <c r="G907"/>
      <c r="H907"/>
      <c r="I907"/>
      <c r="J907"/>
      <c r="K907"/>
      <c r="L907"/>
      <c r="M907"/>
    </row>
    <row r="908" spans="1:13" x14ac:dyDescent="0.2">
      <c r="A908"/>
      <c r="B908"/>
      <c r="C908"/>
      <c r="D908"/>
      <c r="E908"/>
      <c r="F908"/>
      <c r="G908"/>
      <c r="H908"/>
      <c r="I908"/>
      <c r="J908"/>
      <c r="K908"/>
      <c r="L908"/>
      <c r="M908"/>
    </row>
    <row r="909" spans="1:13" x14ac:dyDescent="0.2">
      <c r="A909"/>
      <c r="B909"/>
      <c r="C909"/>
      <c r="D909"/>
      <c r="E909"/>
      <c r="F909"/>
      <c r="G909"/>
      <c r="H909"/>
      <c r="I909"/>
      <c r="J909"/>
      <c r="K909"/>
      <c r="L909"/>
      <c r="M909"/>
    </row>
    <row r="910" spans="1:13" x14ac:dyDescent="0.2">
      <c r="A910"/>
      <c r="B910"/>
      <c r="C910"/>
      <c r="D910"/>
      <c r="E910"/>
      <c r="F910"/>
      <c r="G910"/>
      <c r="H910"/>
      <c r="I910"/>
      <c r="J910"/>
      <c r="K910"/>
      <c r="L910"/>
      <c r="M910"/>
    </row>
    <row r="911" spans="1:13" x14ac:dyDescent="0.2">
      <c r="A911"/>
      <c r="B911"/>
      <c r="C911"/>
      <c r="D911"/>
      <c r="E911"/>
      <c r="F911"/>
      <c r="G911"/>
      <c r="H911"/>
      <c r="I911"/>
      <c r="J911"/>
      <c r="K911"/>
      <c r="L911"/>
      <c r="M911"/>
    </row>
    <row r="912" spans="1:13" x14ac:dyDescent="0.2">
      <c r="A912"/>
      <c r="B912"/>
      <c r="C912"/>
      <c r="D912"/>
      <c r="E912"/>
      <c r="F912"/>
      <c r="G912"/>
      <c r="H912"/>
      <c r="I912"/>
      <c r="J912"/>
      <c r="K912"/>
      <c r="L912"/>
      <c r="M912"/>
    </row>
    <row r="913" spans="1:13" x14ac:dyDescent="0.2">
      <c r="A913"/>
      <c r="B913"/>
      <c r="C913"/>
      <c r="D913"/>
      <c r="E913"/>
      <c r="F913"/>
      <c r="G913"/>
      <c r="H913"/>
      <c r="I913"/>
      <c r="J913"/>
      <c r="K913"/>
      <c r="L913"/>
      <c r="M913"/>
    </row>
    <row r="914" spans="1:13" x14ac:dyDescent="0.2">
      <c r="A914"/>
      <c r="B914"/>
      <c r="C914"/>
      <c r="D914"/>
      <c r="E914"/>
      <c r="F914"/>
      <c r="G914"/>
      <c r="H914"/>
      <c r="I914"/>
      <c r="J914"/>
      <c r="K914"/>
      <c r="L914"/>
      <c r="M914"/>
    </row>
    <row r="915" spans="1:13" x14ac:dyDescent="0.2">
      <c r="A915"/>
      <c r="B915"/>
      <c r="C915"/>
      <c r="D915"/>
      <c r="E915"/>
      <c r="F915"/>
      <c r="G915"/>
      <c r="H915"/>
      <c r="I915"/>
      <c r="J915"/>
      <c r="K915"/>
      <c r="L915"/>
      <c r="M915"/>
    </row>
    <row r="916" spans="1:13" x14ac:dyDescent="0.2">
      <c r="A916"/>
      <c r="B916"/>
      <c r="C916"/>
      <c r="D916"/>
      <c r="E916"/>
      <c r="F916"/>
      <c r="G916"/>
      <c r="H916"/>
      <c r="I916"/>
      <c r="J916"/>
      <c r="K916"/>
      <c r="L916"/>
      <c r="M916"/>
    </row>
    <row r="917" spans="1:13" x14ac:dyDescent="0.2">
      <c r="A917"/>
      <c r="B917"/>
      <c r="C917"/>
      <c r="D917"/>
      <c r="E917"/>
      <c r="F917"/>
      <c r="G917"/>
      <c r="H917"/>
      <c r="I917"/>
      <c r="J917"/>
      <c r="K917"/>
      <c r="L917"/>
      <c r="M917"/>
    </row>
    <row r="918" spans="1:13" x14ac:dyDescent="0.2">
      <c r="A918"/>
      <c r="B918"/>
      <c r="C918"/>
      <c r="D918"/>
      <c r="E918"/>
      <c r="F918"/>
      <c r="G918"/>
      <c r="H918"/>
      <c r="I918"/>
      <c r="J918"/>
      <c r="K918"/>
      <c r="L918"/>
      <c r="M918"/>
    </row>
    <row r="919" spans="1:13" x14ac:dyDescent="0.2">
      <c r="A919"/>
      <c r="B919"/>
      <c r="C919"/>
      <c r="D919"/>
      <c r="E919"/>
      <c r="F919"/>
      <c r="G919"/>
      <c r="H919"/>
      <c r="I919"/>
      <c r="J919"/>
      <c r="K919"/>
      <c r="L919"/>
      <c r="M919"/>
    </row>
    <row r="920" spans="1:13" x14ac:dyDescent="0.2">
      <c r="A920"/>
      <c r="B920"/>
      <c r="C920"/>
      <c r="D920"/>
      <c r="E920"/>
      <c r="F920"/>
      <c r="G920"/>
      <c r="H920"/>
      <c r="I920"/>
      <c r="J920"/>
      <c r="K920"/>
      <c r="L920"/>
      <c r="M920"/>
    </row>
    <row r="921" spans="1:13" x14ac:dyDescent="0.2">
      <c r="A921"/>
      <c r="B921"/>
      <c r="C921"/>
      <c r="D921"/>
      <c r="E921"/>
      <c r="F921"/>
      <c r="G921"/>
      <c r="H921"/>
      <c r="I921"/>
      <c r="J921"/>
      <c r="K921"/>
      <c r="L921"/>
      <c r="M921"/>
    </row>
    <row r="922" spans="1:13" x14ac:dyDescent="0.2">
      <c r="A922"/>
      <c r="B922"/>
      <c r="C922"/>
      <c r="D922"/>
      <c r="E922"/>
      <c r="F922"/>
      <c r="G922"/>
      <c r="H922"/>
      <c r="I922"/>
      <c r="J922"/>
      <c r="K922"/>
      <c r="L922"/>
      <c r="M922"/>
    </row>
    <row r="923" spans="1:13" x14ac:dyDescent="0.2">
      <c r="A923"/>
      <c r="B923"/>
      <c r="C923"/>
      <c r="D923"/>
      <c r="E923"/>
      <c r="F923"/>
      <c r="G923"/>
      <c r="H923"/>
      <c r="I923"/>
      <c r="J923"/>
      <c r="K923"/>
      <c r="L923"/>
      <c r="M923"/>
    </row>
    <row r="924" spans="1:13" x14ac:dyDescent="0.2">
      <c r="A924"/>
      <c r="B924"/>
      <c r="C924"/>
      <c r="D924"/>
      <c r="E924"/>
      <c r="F924"/>
      <c r="G924"/>
      <c r="H924"/>
      <c r="I924"/>
      <c r="J924"/>
      <c r="K924"/>
      <c r="L924"/>
      <c r="M924"/>
    </row>
    <row r="925" spans="1:13" x14ac:dyDescent="0.2">
      <c r="A925"/>
      <c r="B925"/>
      <c r="C925"/>
      <c r="D925"/>
      <c r="E925"/>
      <c r="F925"/>
      <c r="G925"/>
      <c r="H925"/>
      <c r="I925"/>
      <c r="J925"/>
      <c r="K925"/>
      <c r="L925"/>
      <c r="M925"/>
    </row>
    <row r="926" spans="1:13" x14ac:dyDescent="0.2">
      <c r="A926"/>
      <c r="B926"/>
      <c r="C926"/>
      <c r="D926"/>
      <c r="E926"/>
      <c r="F926"/>
      <c r="G926"/>
      <c r="H926"/>
      <c r="I926"/>
      <c r="J926"/>
      <c r="K926"/>
      <c r="L926"/>
      <c r="M926"/>
    </row>
    <row r="927" spans="1:13" x14ac:dyDescent="0.2">
      <c r="A927"/>
      <c r="B927"/>
      <c r="C927"/>
      <c r="D927"/>
      <c r="E927"/>
      <c r="F927"/>
      <c r="G927"/>
      <c r="H927"/>
      <c r="I927"/>
      <c r="J927"/>
      <c r="K927"/>
      <c r="L927"/>
      <c r="M927"/>
    </row>
    <row r="928" spans="1:13" x14ac:dyDescent="0.2">
      <c r="A928"/>
      <c r="B928"/>
      <c r="C928"/>
      <c r="D928"/>
      <c r="E928"/>
      <c r="F928"/>
      <c r="G928"/>
      <c r="H928"/>
      <c r="I928"/>
      <c r="J928"/>
      <c r="K928"/>
      <c r="L928"/>
      <c r="M928"/>
    </row>
    <row r="929" spans="1:13" x14ac:dyDescent="0.2">
      <c r="A929"/>
      <c r="B929"/>
      <c r="C929"/>
      <c r="D929"/>
      <c r="E929"/>
      <c r="F929"/>
      <c r="G929"/>
      <c r="H929"/>
      <c r="I929"/>
      <c r="J929"/>
      <c r="K929"/>
      <c r="L929"/>
      <c r="M929"/>
    </row>
    <row r="930" spans="1:13" x14ac:dyDescent="0.2">
      <c r="A930"/>
      <c r="B930"/>
      <c r="C930"/>
      <c r="D930"/>
      <c r="E930"/>
      <c r="F930"/>
      <c r="G930"/>
      <c r="H930"/>
      <c r="I930"/>
      <c r="J930"/>
      <c r="K930"/>
      <c r="L930"/>
      <c r="M930"/>
    </row>
    <row r="931" spans="1:13" x14ac:dyDescent="0.2">
      <c r="A931"/>
      <c r="B931"/>
      <c r="C931"/>
      <c r="D931"/>
      <c r="E931"/>
      <c r="F931"/>
      <c r="G931"/>
      <c r="H931"/>
      <c r="I931"/>
      <c r="J931"/>
      <c r="K931"/>
      <c r="L931"/>
      <c r="M931"/>
    </row>
    <row r="932" spans="1:13" x14ac:dyDescent="0.2">
      <c r="A932"/>
      <c r="B932"/>
      <c r="C932"/>
      <c r="D932"/>
      <c r="E932"/>
      <c r="F932"/>
      <c r="G932"/>
      <c r="H932"/>
      <c r="I932"/>
      <c r="J932"/>
      <c r="K932"/>
      <c r="L932"/>
      <c r="M932"/>
    </row>
    <row r="933" spans="1:13" x14ac:dyDescent="0.2">
      <c r="A933"/>
      <c r="B933"/>
      <c r="C933"/>
      <c r="D933"/>
      <c r="E933"/>
      <c r="F933"/>
      <c r="G933"/>
      <c r="H933"/>
      <c r="I933"/>
      <c r="J933"/>
      <c r="K933"/>
      <c r="L933"/>
      <c r="M933"/>
    </row>
    <row r="934" spans="1:13" x14ac:dyDescent="0.2">
      <c r="A934"/>
      <c r="B934"/>
      <c r="C934"/>
      <c r="D934"/>
      <c r="E934"/>
      <c r="F934"/>
      <c r="G934"/>
      <c r="H934"/>
      <c r="I934"/>
      <c r="J934"/>
      <c r="K934"/>
      <c r="L934"/>
      <c r="M934"/>
    </row>
    <row r="935" spans="1:13" x14ac:dyDescent="0.2">
      <c r="A935"/>
      <c r="B935"/>
      <c r="C935"/>
      <c r="D935"/>
      <c r="E935"/>
      <c r="F935"/>
      <c r="G935"/>
      <c r="H935"/>
      <c r="I935"/>
      <c r="J935"/>
      <c r="K935"/>
      <c r="L935"/>
      <c r="M935"/>
    </row>
    <row r="936" spans="1:13" x14ac:dyDescent="0.2">
      <c r="A936"/>
      <c r="B936"/>
      <c r="C936"/>
      <c r="D936"/>
      <c r="E936"/>
      <c r="F936"/>
      <c r="G936"/>
      <c r="H936"/>
      <c r="I936"/>
      <c r="J936"/>
      <c r="K936"/>
      <c r="L936"/>
      <c r="M936"/>
    </row>
    <row r="937" spans="1:13" x14ac:dyDescent="0.2">
      <c r="A937"/>
      <c r="B937"/>
      <c r="C937"/>
      <c r="D937"/>
      <c r="E937"/>
      <c r="F937"/>
      <c r="G937"/>
      <c r="H937"/>
      <c r="I937"/>
      <c r="J937"/>
      <c r="K937"/>
      <c r="L937"/>
      <c r="M937"/>
    </row>
    <row r="938" spans="1:13" x14ac:dyDescent="0.2">
      <c r="A938"/>
      <c r="B938"/>
      <c r="C938"/>
      <c r="D938"/>
      <c r="E938"/>
      <c r="F938"/>
      <c r="G938"/>
      <c r="H938"/>
      <c r="I938"/>
      <c r="J938"/>
      <c r="K938"/>
      <c r="L938"/>
      <c r="M938"/>
    </row>
    <row r="939" spans="1:13" x14ac:dyDescent="0.2">
      <c r="A939"/>
      <c r="B939"/>
      <c r="C939"/>
      <c r="D939"/>
      <c r="E939"/>
      <c r="F939"/>
      <c r="G939"/>
      <c r="H939"/>
      <c r="I939"/>
      <c r="J939"/>
      <c r="K939"/>
      <c r="L939"/>
      <c r="M939"/>
    </row>
    <row r="940" spans="1:13" x14ac:dyDescent="0.2">
      <c r="A940"/>
      <c r="B940"/>
      <c r="C940"/>
      <c r="D940"/>
      <c r="E940"/>
      <c r="F940"/>
      <c r="G940"/>
      <c r="H940"/>
      <c r="I940"/>
      <c r="J940"/>
      <c r="K940"/>
      <c r="L940"/>
      <c r="M940"/>
    </row>
    <row r="941" spans="1:13" x14ac:dyDescent="0.2">
      <c r="A941"/>
      <c r="B941"/>
      <c r="C941"/>
      <c r="D941"/>
      <c r="E941"/>
      <c r="F941"/>
      <c r="G941"/>
      <c r="H941"/>
      <c r="I941"/>
      <c r="J941"/>
      <c r="K941"/>
      <c r="L941"/>
      <c r="M941"/>
    </row>
    <row r="942" spans="1:13" x14ac:dyDescent="0.2">
      <c r="A942"/>
      <c r="B942"/>
      <c r="C942"/>
      <c r="D942"/>
      <c r="E942"/>
      <c r="F942"/>
      <c r="G942"/>
      <c r="H942"/>
      <c r="I942"/>
      <c r="J942"/>
      <c r="K942"/>
      <c r="L942"/>
      <c r="M942"/>
    </row>
    <row r="943" spans="1:13" x14ac:dyDescent="0.2">
      <c r="A943"/>
      <c r="B943"/>
      <c r="C943"/>
      <c r="D943"/>
      <c r="E943"/>
      <c r="F943"/>
      <c r="G943"/>
      <c r="H943"/>
      <c r="I943"/>
      <c r="J943"/>
      <c r="K943"/>
      <c r="L943"/>
      <c r="M943"/>
    </row>
    <row r="944" spans="1:13" x14ac:dyDescent="0.2">
      <c r="A944"/>
      <c r="B944"/>
      <c r="C944"/>
      <c r="D944"/>
      <c r="E944"/>
      <c r="F944"/>
      <c r="G944"/>
      <c r="H944"/>
      <c r="I944"/>
      <c r="J944"/>
      <c r="K944"/>
      <c r="L944"/>
      <c r="M944"/>
    </row>
    <row r="945" spans="1:13" x14ac:dyDescent="0.2">
      <c r="A945"/>
      <c r="B945"/>
      <c r="C945"/>
      <c r="D945"/>
      <c r="E945"/>
      <c r="F945"/>
      <c r="G945"/>
      <c r="H945"/>
      <c r="I945"/>
      <c r="J945"/>
      <c r="K945"/>
      <c r="L945"/>
      <c r="M945"/>
    </row>
    <row r="946" spans="1:13" x14ac:dyDescent="0.2">
      <c r="A946"/>
      <c r="B946"/>
      <c r="C946"/>
      <c r="D946"/>
      <c r="E946"/>
      <c r="F946"/>
      <c r="G946"/>
      <c r="H946"/>
      <c r="I946"/>
      <c r="J946"/>
      <c r="K946"/>
      <c r="L946"/>
      <c r="M946"/>
    </row>
    <row r="947" spans="1:13" x14ac:dyDescent="0.2">
      <c r="A947"/>
      <c r="B947"/>
      <c r="C947"/>
      <c r="D947"/>
      <c r="E947"/>
      <c r="F947"/>
      <c r="G947"/>
      <c r="H947"/>
      <c r="I947"/>
      <c r="J947"/>
      <c r="K947"/>
      <c r="L947"/>
      <c r="M947"/>
    </row>
    <row r="948" spans="1:13" x14ac:dyDescent="0.2">
      <c r="A948"/>
      <c r="B948"/>
      <c r="C948"/>
      <c r="D948"/>
      <c r="E948"/>
      <c r="F948"/>
      <c r="G948"/>
      <c r="H948"/>
      <c r="I948"/>
      <c r="J948"/>
      <c r="K948"/>
      <c r="L948"/>
      <c r="M948"/>
    </row>
    <row r="949" spans="1:13" x14ac:dyDescent="0.2">
      <c r="A949"/>
      <c r="B949"/>
      <c r="C949"/>
      <c r="D949"/>
      <c r="E949"/>
      <c r="F949"/>
      <c r="G949"/>
      <c r="H949"/>
      <c r="I949"/>
      <c r="J949"/>
      <c r="K949"/>
      <c r="L949"/>
      <c r="M949"/>
    </row>
    <row r="950" spans="1:13" x14ac:dyDescent="0.2">
      <c r="A950"/>
      <c r="B950"/>
      <c r="C950"/>
      <c r="D950"/>
      <c r="E950"/>
      <c r="F950"/>
      <c r="G950"/>
      <c r="H950"/>
      <c r="I950"/>
      <c r="J950"/>
      <c r="K950"/>
      <c r="L950"/>
      <c r="M950"/>
    </row>
    <row r="951" spans="1:13" x14ac:dyDescent="0.2">
      <c r="A951"/>
      <c r="B951"/>
      <c r="C951"/>
      <c r="D951"/>
      <c r="E951"/>
      <c r="F951"/>
      <c r="G951"/>
      <c r="H951"/>
      <c r="I951"/>
      <c r="J951"/>
      <c r="K951"/>
      <c r="L951"/>
      <c r="M951"/>
    </row>
    <row r="952" spans="1:13" x14ac:dyDescent="0.2">
      <c r="A952"/>
      <c r="B952"/>
      <c r="C952"/>
      <c r="D952"/>
      <c r="E952"/>
      <c r="F952"/>
      <c r="G952"/>
      <c r="H952"/>
      <c r="I952"/>
      <c r="J952"/>
      <c r="K952"/>
      <c r="L952"/>
      <c r="M952"/>
    </row>
    <row r="953" spans="1:13" x14ac:dyDescent="0.2">
      <c r="A953"/>
      <c r="B953"/>
      <c r="C953"/>
      <c r="D953"/>
      <c r="E953"/>
      <c r="F953"/>
      <c r="G953"/>
      <c r="H953"/>
      <c r="I953"/>
      <c r="J953"/>
      <c r="K953"/>
      <c r="L953"/>
      <c r="M953"/>
    </row>
    <row r="954" spans="1:13" x14ac:dyDescent="0.2">
      <c r="A954"/>
      <c r="B954"/>
      <c r="C954"/>
      <c r="D954"/>
      <c r="E954"/>
      <c r="F954"/>
      <c r="G954"/>
      <c r="H954"/>
      <c r="I954"/>
      <c r="J954"/>
      <c r="K954"/>
      <c r="L954"/>
      <c r="M954"/>
    </row>
    <row r="955" spans="1:13" x14ac:dyDescent="0.2">
      <c r="A955"/>
      <c r="B955"/>
      <c r="C955"/>
      <c r="D955"/>
      <c r="E955"/>
      <c r="F955"/>
      <c r="G955"/>
      <c r="H955"/>
      <c r="I955"/>
      <c r="J955"/>
      <c r="K955"/>
      <c r="L955"/>
      <c r="M955"/>
    </row>
    <row r="956" spans="1:13" x14ac:dyDescent="0.2">
      <c r="A956"/>
      <c r="B956"/>
      <c r="C956"/>
      <c r="D956"/>
      <c r="E956"/>
      <c r="F956"/>
      <c r="G956"/>
      <c r="H956"/>
      <c r="I956"/>
      <c r="J956"/>
      <c r="K956"/>
      <c r="L956"/>
      <c r="M956"/>
    </row>
    <row r="957" spans="1:13" x14ac:dyDescent="0.2">
      <c r="A957"/>
      <c r="B957"/>
      <c r="C957"/>
      <c r="D957"/>
      <c r="E957"/>
      <c r="F957"/>
      <c r="G957"/>
      <c r="H957"/>
      <c r="I957"/>
      <c r="J957"/>
      <c r="K957"/>
      <c r="L957"/>
      <c r="M957"/>
    </row>
    <row r="958" spans="1:13" x14ac:dyDescent="0.2">
      <c r="A958"/>
      <c r="B958"/>
      <c r="C958"/>
      <c r="D958"/>
      <c r="E958"/>
      <c r="F958"/>
      <c r="G958"/>
      <c r="H958"/>
      <c r="I958"/>
      <c r="J958"/>
      <c r="K958"/>
      <c r="L958"/>
      <c r="M958"/>
    </row>
    <row r="959" spans="1:13" x14ac:dyDescent="0.2">
      <c r="A959"/>
      <c r="B959"/>
      <c r="C959"/>
      <c r="D959"/>
      <c r="E959"/>
      <c r="F959"/>
      <c r="G959"/>
      <c r="H959"/>
      <c r="I959"/>
      <c r="J959"/>
      <c r="K959"/>
      <c r="L959"/>
      <c r="M959"/>
    </row>
    <row r="960" spans="1:13" x14ac:dyDescent="0.2">
      <c r="A960"/>
      <c r="B960"/>
      <c r="C960"/>
      <c r="D960"/>
      <c r="E960"/>
      <c r="F960"/>
      <c r="G960"/>
      <c r="H960"/>
      <c r="I960"/>
      <c r="J960"/>
      <c r="K960"/>
      <c r="L960"/>
      <c r="M960"/>
    </row>
    <row r="961" spans="1:13" x14ac:dyDescent="0.2">
      <c r="A961"/>
      <c r="B961"/>
      <c r="C961"/>
      <c r="D961"/>
      <c r="E961"/>
      <c r="F961"/>
      <c r="G961"/>
      <c r="H961"/>
      <c r="I961"/>
      <c r="J961"/>
      <c r="K961"/>
      <c r="L961"/>
      <c r="M961"/>
    </row>
    <row r="962" spans="1:13" x14ac:dyDescent="0.2">
      <c r="A962"/>
      <c r="B962"/>
      <c r="C962"/>
      <c r="D962"/>
      <c r="E962"/>
      <c r="F962"/>
      <c r="G962"/>
      <c r="H962"/>
      <c r="I962"/>
      <c r="J962"/>
      <c r="K962"/>
      <c r="L962"/>
      <c r="M962"/>
    </row>
    <row r="963" spans="1:13" x14ac:dyDescent="0.2">
      <c r="A963"/>
      <c r="B963"/>
      <c r="C963"/>
      <c r="D963"/>
      <c r="E963"/>
      <c r="F963"/>
      <c r="G963"/>
      <c r="H963"/>
      <c r="I963"/>
      <c r="J963"/>
      <c r="K963"/>
      <c r="L963"/>
      <c r="M963"/>
    </row>
    <row r="964" spans="1:13" x14ac:dyDescent="0.2">
      <c r="A964"/>
      <c r="B964"/>
      <c r="C964"/>
      <c r="D964"/>
      <c r="E964"/>
      <c r="F964"/>
      <c r="G964"/>
      <c r="H964"/>
      <c r="I964"/>
      <c r="J964"/>
      <c r="K964"/>
      <c r="L964"/>
      <c r="M964"/>
    </row>
    <row r="965" spans="1:13" x14ac:dyDescent="0.2">
      <c r="A965"/>
      <c r="B965"/>
      <c r="C965"/>
      <c r="D965"/>
      <c r="E965"/>
      <c r="F965"/>
      <c r="G965"/>
      <c r="H965"/>
      <c r="I965"/>
      <c r="J965"/>
      <c r="K965"/>
      <c r="L965"/>
      <c r="M965"/>
    </row>
    <row r="966" spans="1:13" x14ac:dyDescent="0.2">
      <c r="A966"/>
      <c r="B966"/>
      <c r="C966"/>
      <c r="D966"/>
      <c r="E966"/>
      <c r="F966"/>
      <c r="G966"/>
      <c r="H966"/>
      <c r="I966"/>
      <c r="J966"/>
      <c r="K966"/>
      <c r="L966"/>
      <c r="M966"/>
    </row>
    <row r="967" spans="1:13" x14ac:dyDescent="0.2">
      <c r="A967"/>
      <c r="B967"/>
      <c r="C967"/>
      <c r="D967"/>
      <c r="E967"/>
      <c r="F967"/>
      <c r="G967"/>
      <c r="H967"/>
      <c r="I967"/>
      <c r="J967"/>
      <c r="K967"/>
      <c r="L967"/>
      <c r="M967"/>
    </row>
    <row r="968" spans="1:13" x14ac:dyDescent="0.2">
      <c r="A968"/>
      <c r="B968"/>
      <c r="C968"/>
      <c r="D968"/>
      <c r="E968"/>
      <c r="F968"/>
      <c r="G968"/>
      <c r="H968"/>
      <c r="I968"/>
      <c r="J968"/>
      <c r="K968"/>
      <c r="L968"/>
      <c r="M968"/>
    </row>
    <row r="969" spans="1:13" x14ac:dyDescent="0.2">
      <c r="A969"/>
      <c r="B969"/>
      <c r="C969"/>
      <c r="D969"/>
      <c r="E969"/>
      <c r="F969"/>
      <c r="G969"/>
      <c r="H969"/>
      <c r="I969"/>
      <c r="J969"/>
      <c r="K969"/>
      <c r="L969"/>
      <c r="M969"/>
    </row>
    <row r="970" spans="1:13" x14ac:dyDescent="0.2">
      <c r="A970"/>
      <c r="B970"/>
      <c r="C970"/>
      <c r="D970"/>
      <c r="E970"/>
      <c r="F970"/>
      <c r="G970"/>
      <c r="H970"/>
      <c r="I970"/>
      <c r="J970"/>
      <c r="K970"/>
      <c r="L970"/>
      <c r="M970"/>
    </row>
    <row r="971" spans="1:13" x14ac:dyDescent="0.2">
      <c r="A971"/>
      <c r="B971"/>
      <c r="C971"/>
      <c r="D971"/>
      <c r="E971"/>
      <c r="F971"/>
      <c r="G971"/>
      <c r="H971"/>
      <c r="I971"/>
      <c r="J971"/>
      <c r="K971"/>
      <c r="L971"/>
      <c r="M971"/>
    </row>
    <row r="972" spans="1:13" x14ac:dyDescent="0.2">
      <c r="A972"/>
      <c r="B972"/>
      <c r="C972"/>
      <c r="D972"/>
      <c r="E972"/>
      <c r="F972"/>
      <c r="G972"/>
      <c r="H972"/>
      <c r="I972"/>
      <c r="J972"/>
      <c r="K972"/>
      <c r="L972"/>
      <c r="M972"/>
    </row>
    <row r="973" spans="1:13" x14ac:dyDescent="0.2">
      <c r="A973"/>
      <c r="B973"/>
      <c r="C973"/>
      <c r="D973"/>
      <c r="E973"/>
      <c r="F973"/>
      <c r="G973"/>
      <c r="H973"/>
      <c r="I973"/>
      <c r="J973"/>
      <c r="K973"/>
      <c r="L973"/>
      <c r="M973"/>
    </row>
    <row r="974" spans="1:13" x14ac:dyDescent="0.2">
      <c r="A974"/>
      <c r="B974"/>
      <c r="C974"/>
      <c r="D974"/>
      <c r="E974"/>
      <c r="F974"/>
      <c r="G974"/>
      <c r="H974"/>
      <c r="I974"/>
      <c r="J974"/>
      <c r="K974"/>
      <c r="L974"/>
      <c r="M974"/>
    </row>
    <row r="975" spans="1:13" x14ac:dyDescent="0.2">
      <c r="A975"/>
      <c r="B975"/>
      <c r="C975"/>
      <c r="D975"/>
      <c r="E975"/>
      <c r="F975"/>
      <c r="G975"/>
      <c r="H975"/>
      <c r="I975"/>
      <c r="J975"/>
      <c r="K975"/>
      <c r="L975"/>
      <c r="M975"/>
    </row>
    <row r="976" spans="1:13" x14ac:dyDescent="0.2">
      <c r="A976"/>
      <c r="B976"/>
      <c r="C976"/>
      <c r="D976"/>
      <c r="E976"/>
      <c r="F976"/>
      <c r="G976"/>
      <c r="H976"/>
      <c r="I976"/>
      <c r="J976"/>
      <c r="K976"/>
      <c r="L976"/>
      <c r="M976"/>
    </row>
    <row r="977" spans="1:13" x14ac:dyDescent="0.2">
      <c r="A977"/>
      <c r="B977"/>
      <c r="C977"/>
      <c r="D977"/>
      <c r="E977"/>
      <c r="F977"/>
      <c r="G977"/>
      <c r="H977"/>
      <c r="I977"/>
      <c r="J977"/>
      <c r="K977"/>
      <c r="L977"/>
      <c r="M977"/>
    </row>
    <row r="978" spans="1:13" x14ac:dyDescent="0.2">
      <c r="A978"/>
      <c r="B978"/>
      <c r="C978"/>
      <c r="D978"/>
      <c r="E978"/>
      <c r="F978"/>
      <c r="G978"/>
      <c r="H978"/>
      <c r="I978"/>
      <c r="J978"/>
      <c r="K978"/>
      <c r="L978"/>
      <c r="M978"/>
    </row>
    <row r="979" spans="1:13" x14ac:dyDescent="0.2">
      <c r="A979"/>
      <c r="B979"/>
      <c r="C979"/>
      <c r="D979"/>
      <c r="E979"/>
      <c r="F979"/>
      <c r="G979"/>
      <c r="H979"/>
      <c r="I979"/>
      <c r="J979"/>
      <c r="K979"/>
      <c r="L979"/>
      <c r="M979"/>
    </row>
    <row r="980" spans="1:13" x14ac:dyDescent="0.2">
      <c r="A980"/>
      <c r="B980"/>
      <c r="C980"/>
      <c r="D980"/>
      <c r="E980"/>
      <c r="F980"/>
      <c r="G980"/>
      <c r="H980"/>
      <c r="I980"/>
      <c r="J980"/>
      <c r="K980"/>
      <c r="L980"/>
      <c r="M980"/>
    </row>
    <row r="981" spans="1:13" x14ac:dyDescent="0.2">
      <c r="A981"/>
      <c r="B981"/>
      <c r="C981"/>
      <c r="D981"/>
      <c r="E981"/>
      <c r="F981"/>
      <c r="G981"/>
      <c r="H981"/>
      <c r="I981"/>
      <c r="J981"/>
      <c r="K981"/>
      <c r="L981"/>
      <c r="M981"/>
    </row>
    <row r="982" spans="1:13" x14ac:dyDescent="0.2">
      <c r="A982"/>
      <c r="B982"/>
      <c r="C982"/>
      <c r="D982"/>
      <c r="E982"/>
      <c r="F982"/>
      <c r="G982"/>
      <c r="H982"/>
      <c r="I982"/>
      <c r="J982"/>
      <c r="K982"/>
      <c r="L982"/>
      <c r="M982"/>
    </row>
    <row r="983" spans="1:13" x14ac:dyDescent="0.2">
      <c r="A983"/>
      <c r="B983"/>
      <c r="C983"/>
      <c r="D983"/>
      <c r="E983"/>
      <c r="F983"/>
      <c r="G983"/>
      <c r="H983"/>
      <c r="I983"/>
      <c r="J983"/>
      <c r="K983"/>
      <c r="L983"/>
      <c r="M983"/>
    </row>
    <row r="984" spans="1:13" x14ac:dyDescent="0.2">
      <c r="A984"/>
      <c r="B984"/>
      <c r="C984"/>
      <c r="D984"/>
      <c r="E984"/>
      <c r="F984"/>
      <c r="G984"/>
      <c r="H984"/>
      <c r="I984"/>
      <c r="J984"/>
      <c r="K984"/>
      <c r="L984"/>
      <c r="M984"/>
    </row>
    <row r="985" spans="1:13" x14ac:dyDescent="0.2">
      <c r="A985"/>
      <c r="B985"/>
      <c r="C985"/>
      <c r="D985"/>
      <c r="E985"/>
      <c r="F985"/>
      <c r="G985"/>
      <c r="H985"/>
      <c r="I985"/>
      <c r="J985"/>
      <c r="K985"/>
      <c r="L985"/>
      <c r="M985"/>
    </row>
    <row r="986" spans="1:13" x14ac:dyDescent="0.2">
      <c r="A986"/>
      <c r="B986"/>
      <c r="C986"/>
      <c r="D986"/>
      <c r="E986"/>
      <c r="F986"/>
      <c r="G986"/>
      <c r="H986"/>
      <c r="I986"/>
      <c r="J986"/>
      <c r="K986"/>
      <c r="L986"/>
      <c r="M986"/>
    </row>
    <row r="987" spans="1:13" x14ac:dyDescent="0.2">
      <c r="A987"/>
      <c r="B987"/>
      <c r="C987"/>
      <c r="D987"/>
      <c r="E987"/>
      <c r="F987"/>
      <c r="G987"/>
      <c r="H987"/>
      <c r="I987"/>
      <c r="J987"/>
      <c r="K987"/>
      <c r="L987"/>
      <c r="M987"/>
    </row>
    <row r="988" spans="1:13" x14ac:dyDescent="0.2">
      <c r="A988"/>
      <c r="B988"/>
      <c r="C988"/>
      <c r="D988"/>
      <c r="E988"/>
      <c r="F988"/>
      <c r="G988"/>
      <c r="H988"/>
      <c r="I988"/>
      <c r="J988"/>
      <c r="K988"/>
      <c r="L988"/>
      <c r="M988"/>
    </row>
    <row r="989" spans="1:13" x14ac:dyDescent="0.2">
      <c r="A989"/>
      <c r="B989"/>
      <c r="C989"/>
      <c r="D989"/>
      <c r="E989"/>
      <c r="F989"/>
      <c r="G989"/>
      <c r="H989"/>
      <c r="I989"/>
      <c r="J989"/>
      <c r="K989"/>
      <c r="L989"/>
      <c r="M989"/>
    </row>
    <row r="990" spans="1:13" x14ac:dyDescent="0.2">
      <c r="A990"/>
      <c r="B990"/>
      <c r="C990"/>
      <c r="D990"/>
      <c r="E990"/>
      <c r="F990"/>
      <c r="G990"/>
      <c r="H990"/>
      <c r="I990"/>
      <c r="J990"/>
      <c r="K990"/>
      <c r="L990"/>
      <c r="M990"/>
    </row>
    <row r="991" spans="1:13" x14ac:dyDescent="0.2">
      <c r="A991"/>
      <c r="B991"/>
      <c r="C991"/>
      <c r="D991"/>
      <c r="E991"/>
      <c r="F991"/>
      <c r="G991"/>
      <c r="H991"/>
      <c r="I991"/>
      <c r="J991"/>
      <c r="K991"/>
      <c r="L991"/>
      <c r="M991"/>
    </row>
    <row r="992" spans="1:13" x14ac:dyDescent="0.2">
      <c r="A992"/>
      <c r="B992"/>
      <c r="C992"/>
      <c r="D992"/>
      <c r="E992"/>
      <c r="F992"/>
      <c r="G992"/>
      <c r="H992"/>
      <c r="I992"/>
      <c r="J992"/>
      <c r="K992"/>
      <c r="L992"/>
      <c r="M992"/>
    </row>
    <row r="993" spans="1:13" x14ac:dyDescent="0.2">
      <c r="A993"/>
      <c r="B993"/>
      <c r="C993"/>
      <c r="D993"/>
      <c r="E993"/>
      <c r="F993"/>
      <c r="G993"/>
      <c r="H993"/>
      <c r="I993"/>
      <c r="J993"/>
      <c r="K993"/>
      <c r="L993"/>
      <c r="M993"/>
    </row>
    <row r="994" spans="1:13" x14ac:dyDescent="0.2">
      <c r="A994"/>
      <c r="B994"/>
      <c r="C994"/>
      <c r="D994"/>
      <c r="E994"/>
      <c r="F994"/>
      <c r="G994"/>
      <c r="H994"/>
      <c r="I994"/>
      <c r="J994"/>
      <c r="K994"/>
      <c r="L994"/>
      <c r="M994"/>
    </row>
    <row r="995" spans="1:13" x14ac:dyDescent="0.2">
      <c r="A995"/>
      <c r="B995"/>
      <c r="C995"/>
      <c r="D995"/>
      <c r="E995"/>
      <c r="F995"/>
      <c r="G995"/>
      <c r="H995"/>
      <c r="I995"/>
      <c r="J995"/>
      <c r="K995"/>
      <c r="L995"/>
      <c r="M995"/>
    </row>
    <row r="996" spans="1:13" x14ac:dyDescent="0.2">
      <c r="A996"/>
      <c r="B996"/>
      <c r="C996"/>
      <c r="D996"/>
      <c r="E996"/>
      <c r="F996"/>
      <c r="G996"/>
      <c r="H996"/>
      <c r="I996"/>
      <c r="J996"/>
      <c r="K996"/>
      <c r="L996"/>
      <c r="M996"/>
    </row>
    <row r="997" spans="1:13" x14ac:dyDescent="0.2">
      <c r="A997"/>
      <c r="B997"/>
      <c r="C997"/>
      <c r="D997"/>
      <c r="E997"/>
      <c r="F997"/>
      <c r="G997"/>
      <c r="H997"/>
      <c r="I997"/>
      <c r="J997"/>
      <c r="K997"/>
      <c r="L997"/>
      <c r="M997"/>
    </row>
    <row r="998" spans="1:13" x14ac:dyDescent="0.2">
      <c r="A998"/>
      <c r="B998"/>
      <c r="C998"/>
      <c r="D998"/>
      <c r="E998"/>
      <c r="F998"/>
      <c r="G998"/>
      <c r="H998"/>
      <c r="I998"/>
      <c r="J998"/>
      <c r="K998"/>
      <c r="L998"/>
      <c r="M998"/>
    </row>
    <row r="999" spans="1:13" x14ac:dyDescent="0.2">
      <c r="A999"/>
      <c r="B999"/>
      <c r="C999"/>
      <c r="D999"/>
      <c r="E999"/>
      <c r="F999"/>
      <c r="G999"/>
      <c r="H999"/>
      <c r="I999"/>
      <c r="J999"/>
      <c r="K999"/>
      <c r="L999"/>
      <c r="M999"/>
    </row>
    <row r="1000" spans="1:13" x14ac:dyDescent="0.2">
      <c r="A1000"/>
      <c r="B1000"/>
      <c r="C1000"/>
      <c r="D1000"/>
      <c r="E1000"/>
      <c r="F1000"/>
      <c r="G1000"/>
      <c r="H1000"/>
      <c r="I1000"/>
      <c r="J1000"/>
      <c r="K1000"/>
      <c r="L1000"/>
      <c r="M1000"/>
    </row>
    <row r="1001" spans="1:13" x14ac:dyDescent="0.2">
      <c r="A1001"/>
      <c r="B1001"/>
      <c r="C1001"/>
      <c r="D1001"/>
      <c r="E1001"/>
      <c r="F1001"/>
      <c r="G1001"/>
      <c r="H1001"/>
      <c r="I1001"/>
      <c r="J1001"/>
      <c r="K1001"/>
      <c r="L1001"/>
      <c r="M1001"/>
    </row>
    <row r="1002" spans="1:13" x14ac:dyDescent="0.2">
      <c r="A1002"/>
      <c r="B1002"/>
      <c r="C1002"/>
      <c r="D1002"/>
      <c r="E1002"/>
      <c r="F1002"/>
      <c r="G1002"/>
      <c r="H1002"/>
      <c r="I1002"/>
      <c r="J1002"/>
      <c r="K1002"/>
      <c r="L1002"/>
      <c r="M1002"/>
    </row>
    <row r="1003" spans="1:13" x14ac:dyDescent="0.2">
      <c r="A1003"/>
      <c r="B1003"/>
      <c r="C1003"/>
      <c r="D1003"/>
      <c r="E1003"/>
      <c r="F1003"/>
      <c r="G1003"/>
      <c r="H1003"/>
      <c r="I1003"/>
      <c r="J1003"/>
      <c r="K1003"/>
      <c r="L1003"/>
      <c r="M1003"/>
    </row>
    <row r="1004" spans="1:13" x14ac:dyDescent="0.2">
      <c r="A1004"/>
      <c r="B1004"/>
      <c r="C1004"/>
      <c r="D1004"/>
      <c r="E1004"/>
      <c r="F1004"/>
      <c r="G1004"/>
      <c r="H1004"/>
      <c r="I1004"/>
      <c r="J1004"/>
      <c r="K1004"/>
      <c r="L1004"/>
      <c r="M1004"/>
    </row>
    <row r="1005" spans="1:13" x14ac:dyDescent="0.2">
      <c r="A1005"/>
      <c r="B1005"/>
      <c r="C1005"/>
      <c r="D1005"/>
      <c r="E1005"/>
      <c r="F1005"/>
      <c r="G1005"/>
      <c r="H1005"/>
      <c r="I1005"/>
      <c r="J1005"/>
      <c r="K1005"/>
      <c r="L1005"/>
      <c r="M1005"/>
    </row>
    <row r="1006" spans="1:13" x14ac:dyDescent="0.2">
      <c r="A1006"/>
      <c r="B1006"/>
      <c r="C1006"/>
      <c r="D1006"/>
      <c r="E1006"/>
      <c r="F1006"/>
      <c r="G1006"/>
      <c r="H1006"/>
      <c r="I1006"/>
      <c r="J1006"/>
      <c r="K1006"/>
      <c r="L1006"/>
      <c r="M1006"/>
    </row>
    <row r="1007" spans="1:13" x14ac:dyDescent="0.2">
      <c r="A1007"/>
      <c r="B1007"/>
      <c r="C1007"/>
      <c r="D1007"/>
      <c r="E1007"/>
      <c r="F1007"/>
      <c r="G1007"/>
      <c r="H1007"/>
      <c r="I1007"/>
      <c r="J1007"/>
      <c r="K1007"/>
      <c r="L1007"/>
      <c r="M1007"/>
    </row>
    <row r="1008" spans="1:13" x14ac:dyDescent="0.2">
      <c r="A1008"/>
      <c r="B1008"/>
      <c r="C1008"/>
      <c r="D1008"/>
      <c r="E1008"/>
      <c r="F1008"/>
      <c r="G1008"/>
      <c r="H1008"/>
      <c r="I1008"/>
      <c r="J1008"/>
      <c r="K1008"/>
      <c r="L1008"/>
      <c r="M1008"/>
    </row>
    <row r="1009" spans="1:13" x14ac:dyDescent="0.2">
      <c r="A1009"/>
      <c r="B1009"/>
      <c r="C1009"/>
      <c r="D1009"/>
      <c r="E1009"/>
      <c r="F1009"/>
      <c r="G1009"/>
      <c r="H1009"/>
      <c r="I1009"/>
      <c r="J1009"/>
      <c r="K1009"/>
      <c r="L1009"/>
      <c r="M1009"/>
    </row>
    <row r="1010" spans="1:13" x14ac:dyDescent="0.2">
      <c r="A1010"/>
      <c r="B1010"/>
      <c r="C1010"/>
      <c r="D1010"/>
      <c r="E1010"/>
      <c r="F1010"/>
      <c r="G1010"/>
      <c r="H1010"/>
      <c r="I1010"/>
      <c r="J1010"/>
      <c r="K1010"/>
      <c r="L1010"/>
      <c r="M1010"/>
    </row>
    <row r="1011" spans="1:13" x14ac:dyDescent="0.2">
      <c r="A1011"/>
      <c r="B1011"/>
      <c r="C1011"/>
      <c r="D1011"/>
      <c r="E1011"/>
      <c r="F1011"/>
      <c r="G1011"/>
      <c r="H1011"/>
      <c r="I1011"/>
      <c r="J1011"/>
      <c r="K1011"/>
      <c r="L1011"/>
      <c r="M1011"/>
    </row>
    <row r="1012" spans="1:13" x14ac:dyDescent="0.2">
      <c r="A1012"/>
      <c r="B1012"/>
      <c r="C1012"/>
      <c r="D1012"/>
      <c r="E1012"/>
      <c r="F1012"/>
      <c r="G1012"/>
      <c r="H1012"/>
      <c r="I1012"/>
      <c r="J1012"/>
      <c r="K1012"/>
      <c r="L1012"/>
      <c r="M1012"/>
    </row>
    <row r="1013" spans="1:13" x14ac:dyDescent="0.2">
      <c r="A1013"/>
      <c r="B1013"/>
      <c r="C1013"/>
      <c r="D1013"/>
      <c r="E1013"/>
      <c r="F1013"/>
      <c r="G1013"/>
      <c r="H1013"/>
      <c r="I1013"/>
      <c r="J1013"/>
      <c r="K1013"/>
      <c r="L1013"/>
      <c r="M1013"/>
    </row>
    <row r="1014" spans="1:13" x14ac:dyDescent="0.2">
      <c r="A1014"/>
      <c r="B1014"/>
      <c r="C1014"/>
      <c r="D1014"/>
      <c r="E1014"/>
      <c r="F1014"/>
      <c r="G1014"/>
      <c r="H1014"/>
      <c r="I1014"/>
      <c r="J1014"/>
      <c r="K1014"/>
      <c r="L1014"/>
      <c r="M1014"/>
    </row>
    <row r="1015" spans="1:13" x14ac:dyDescent="0.2">
      <c r="A1015"/>
      <c r="B1015"/>
      <c r="C1015"/>
      <c r="D1015"/>
      <c r="E1015"/>
      <c r="F1015"/>
      <c r="G1015"/>
      <c r="H1015"/>
      <c r="I1015"/>
      <c r="J1015"/>
      <c r="K1015"/>
      <c r="L1015"/>
      <c r="M1015"/>
    </row>
    <row r="1016" spans="1:13" x14ac:dyDescent="0.2">
      <c r="A1016"/>
      <c r="B1016"/>
      <c r="C1016"/>
      <c r="D1016"/>
      <c r="E1016"/>
      <c r="F1016"/>
      <c r="G1016"/>
      <c r="H1016"/>
      <c r="I1016"/>
      <c r="J1016"/>
      <c r="K1016"/>
      <c r="L1016"/>
      <c r="M1016"/>
    </row>
    <row r="1017" spans="1:13" x14ac:dyDescent="0.2">
      <c r="A1017"/>
      <c r="B1017"/>
      <c r="C1017"/>
      <c r="D1017"/>
      <c r="E1017"/>
      <c r="F1017"/>
      <c r="G1017"/>
      <c r="H1017"/>
      <c r="I1017"/>
      <c r="J1017"/>
      <c r="K1017"/>
      <c r="L1017"/>
      <c r="M1017"/>
    </row>
    <row r="1018" spans="1:13" x14ac:dyDescent="0.2">
      <c r="A1018"/>
      <c r="B1018"/>
      <c r="C1018"/>
      <c r="D1018"/>
      <c r="E1018"/>
      <c r="F1018"/>
      <c r="G1018"/>
      <c r="H1018"/>
      <c r="I1018"/>
      <c r="J1018"/>
      <c r="K1018"/>
      <c r="L1018"/>
      <c r="M1018"/>
    </row>
    <row r="1019" spans="1:13" x14ac:dyDescent="0.2">
      <c r="A1019"/>
      <c r="B1019"/>
      <c r="C1019"/>
      <c r="D1019"/>
      <c r="E1019"/>
      <c r="F1019"/>
      <c r="G1019"/>
      <c r="H1019"/>
      <c r="I1019"/>
      <c r="J1019"/>
      <c r="K1019"/>
      <c r="L1019"/>
      <c r="M1019"/>
    </row>
    <row r="1020" spans="1:13" x14ac:dyDescent="0.2">
      <c r="A1020"/>
      <c r="B1020"/>
      <c r="C1020"/>
      <c r="D1020"/>
      <c r="E1020"/>
      <c r="F1020"/>
      <c r="G1020"/>
      <c r="H1020"/>
      <c r="I1020"/>
      <c r="J1020"/>
      <c r="K1020"/>
      <c r="L1020"/>
      <c r="M1020"/>
    </row>
    <row r="1021" spans="1:13" x14ac:dyDescent="0.2">
      <c r="A1021"/>
      <c r="B1021"/>
      <c r="C1021"/>
      <c r="D1021"/>
      <c r="E1021"/>
      <c r="F1021"/>
      <c r="G1021"/>
      <c r="H1021"/>
      <c r="I1021"/>
      <c r="J1021"/>
      <c r="K1021"/>
      <c r="L1021"/>
      <c r="M1021"/>
    </row>
    <row r="1022" spans="1:13" x14ac:dyDescent="0.2">
      <c r="A1022"/>
      <c r="B1022"/>
      <c r="C1022"/>
      <c r="D1022"/>
      <c r="E1022"/>
      <c r="F1022"/>
      <c r="G1022"/>
      <c r="H1022"/>
      <c r="I1022"/>
      <c r="J1022"/>
      <c r="K1022"/>
      <c r="L1022"/>
      <c r="M1022"/>
    </row>
    <row r="1023" spans="1:13" x14ac:dyDescent="0.2">
      <c r="A1023"/>
      <c r="B1023"/>
      <c r="C1023"/>
      <c r="D1023"/>
      <c r="E1023"/>
      <c r="F1023"/>
      <c r="G1023"/>
      <c r="H1023"/>
      <c r="I1023"/>
      <c r="J1023"/>
      <c r="K1023"/>
      <c r="L1023"/>
      <c r="M1023"/>
    </row>
    <row r="1024" spans="1:13" x14ac:dyDescent="0.2">
      <c r="A1024"/>
      <c r="B1024"/>
      <c r="C1024"/>
      <c r="D1024"/>
      <c r="E1024"/>
      <c r="F1024"/>
      <c r="G1024"/>
      <c r="H1024"/>
      <c r="I1024"/>
      <c r="J1024"/>
      <c r="K1024"/>
      <c r="L1024"/>
      <c r="M1024"/>
    </row>
    <row r="1025" spans="1:13" x14ac:dyDescent="0.2">
      <c r="A1025"/>
      <c r="B1025"/>
      <c r="C1025"/>
      <c r="D1025"/>
      <c r="E1025"/>
      <c r="F1025"/>
      <c r="G1025"/>
      <c r="H1025"/>
      <c r="I1025"/>
      <c r="J1025"/>
      <c r="K1025"/>
      <c r="L1025"/>
      <c r="M1025"/>
    </row>
    <row r="1026" spans="1:13" x14ac:dyDescent="0.2">
      <c r="A1026"/>
      <c r="B1026"/>
      <c r="C1026"/>
      <c r="D1026"/>
      <c r="E1026"/>
      <c r="F1026"/>
      <c r="G1026"/>
      <c r="H1026"/>
      <c r="I1026"/>
      <c r="J1026"/>
      <c r="K1026"/>
      <c r="L1026"/>
      <c r="M1026"/>
    </row>
    <row r="1027" spans="1:13" x14ac:dyDescent="0.2">
      <c r="A1027"/>
      <c r="B1027"/>
      <c r="C1027"/>
      <c r="D1027"/>
      <c r="E1027"/>
      <c r="F1027"/>
      <c r="G1027"/>
      <c r="H1027"/>
      <c r="I1027"/>
      <c r="J1027"/>
      <c r="K1027"/>
      <c r="L1027"/>
      <c r="M1027"/>
    </row>
    <row r="1028" spans="1:13" x14ac:dyDescent="0.2">
      <c r="A1028"/>
      <c r="B1028"/>
      <c r="C1028"/>
      <c r="D1028"/>
      <c r="E1028"/>
      <c r="F1028"/>
      <c r="G1028"/>
      <c r="H1028"/>
      <c r="I1028"/>
      <c r="J1028"/>
      <c r="K1028"/>
      <c r="L1028"/>
      <c r="M1028"/>
    </row>
    <row r="1029" spans="1:13" x14ac:dyDescent="0.2">
      <c r="A1029"/>
      <c r="B1029"/>
      <c r="C1029"/>
      <c r="D1029"/>
      <c r="E1029"/>
      <c r="F1029"/>
      <c r="G1029"/>
      <c r="H1029"/>
      <c r="I1029"/>
      <c r="J1029"/>
      <c r="K1029"/>
      <c r="L1029"/>
      <c r="M1029"/>
    </row>
    <row r="1030" spans="1:13" x14ac:dyDescent="0.2">
      <c r="A1030"/>
      <c r="B1030"/>
      <c r="C1030"/>
      <c r="D1030"/>
      <c r="E1030"/>
      <c r="F1030"/>
      <c r="G1030"/>
      <c r="H1030"/>
      <c r="I1030"/>
      <c r="J1030"/>
      <c r="K1030"/>
      <c r="L1030"/>
      <c r="M1030"/>
    </row>
    <row r="1031" spans="1:13" x14ac:dyDescent="0.2">
      <c r="A1031"/>
      <c r="B1031"/>
      <c r="C1031"/>
      <c r="D1031"/>
      <c r="E1031"/>
      <c r="F1031"/>
      <c r="G1031"/>
      <c r="H1031"/>
      <c r="I1031"/>
      <c r="J1031"/>
      <c r="K1031"/>
      <c r="L1031"/>
      <c r="M1031"/>
    </row>
    <row r="1032" spans="1:13" x14ac:dyDescent="0.2">
      <c r="A1032"/>
      <c r="B1032"/>
      <c r="C1032"/>
      <c r="D1032"/>
      <c r="E1032"/>
      <c r="F1032"/>
      <c r="G1032"/>
      <c r="H1032"/>
      <c r="I1032"/>
      <c r="J1032"/>
      <c r="K1032"/>
      <c r="L1032"/>
      <c r="M1032"/>
    </row>
    <row r="1033" spans="1:13" x14ac:dyDescent="0.2">
      <c r="A1033"/>
      <c r="B1033"/>
      <c r="C1033"/>
      <c r="D1033"/>
      <c r="E1033"/>
      <c r="F1033"/>
      <c r="G1033"/>
      <c r="H1033"/>
      <c r="I1033"/>
      <c r="J1033"/>
      <c r="K1033"/>
      <c r="L1033"/>
      <c r="M1033"/>
    </row>
    <row r="1034" spans="1:13" x14ac:dyDescent="0.2">
      <c r="A1034"/>
      <c r="B1034"/>
      <c r="C1034"/>
      <c r="D1034"/>
      <c r="E1034"/>
      <c r="F1034"/>
      <c r="G1034"/>
      <c r="H1034"/>
      <c r="I1034"/>
      <c r="J1034"/>
      <c r="K1034"/>
      <c r="L1034"/>
      <c r="M1034"/>
    </row>
    <row r="1035" spans="1:13" x14ac:dyDescent="0.2">
      <c r="A1035"/>
      <c r="B1035"/>
      <c r="C1035"/>
      <c r="D1035"/>
      <c r="E1035"/>
      <c r="F1035"/>
      <c r="G1035"/>
      <c r="H1035"/>
      <c r="I1035"/>
      <c r="J1035"/>
      <c r="K1035"/>
      <c r="L1035"/>
      <c r="M1035"/>
    </row>
    <row r="1036" spans="1:13" x14ac:dyDescent="0.2">
      <c r="A1036"/>
      <c r="B1036"/>
      <c r="C1036"/>
      <c r="D1036"/>
      <c r="E1036"/>
      <c r="F1036"/>
      <c r="G1036"/>
      <c r="H1036"/>
      <c r="I1036"/>
      <c r="J1036"/>
      <c r="K1036"/>
      <c r="L1036"/>
      <c r="M1036"/>
    </row>
    <row r="1037" spans="1:13" x14ac:dyDescent="0.2">
      <c r="A1037"/>
      <c r="B1037"/>
      <c r="C1037"/>
      <c r="D1037"/>
      <c r="E1037"/>
      <c r="F1037"/>
      <c r="G1037"/>
      <c r="H1037"/>
      <c r="I1037"/>
      <c r="J1037"/>
      <c r="K1037"/>
      <c r="L1037"/>
      <c r="M1037"/>
    </row>
    <row r="1038" spans="1:13" x14ac:dyDescent="0.2">
      <c r="A1038"/>
      <c r="B1038"/>
      <c r="C1038"/>
      <c r="D1038"/>
      <c r="E1038"/>
      <c r="F1038"/>
      <c r="G1038"/>
      <c r="H1038"/>
      <c r="I1038"/>
      <c r="J1038"/>
      <c r="K1038"/>
      <c r="L1038"/>
      <c r="M1038"/>
    </row>
    <row r="1039" spans="1:13" x14ac:dyDescent="0.2">
      <c r="A1039"/>
      <c r="B1039"/>
      <c r="C1039"/>
      <c r="D1039"/>
      <c r="E1039"/>
      <c r="F1039"/>
      <c r="G1039"/>
      <c r="H1039"/>
      <c r="I1039"/>
      <c r="J1039"/>
      <c r="K1039"/>
      <c r="L1039"/>
      <c r="M1039"/>
    </row>
    <row r="1040" spans="1:13" x14ac:dyDescent="0.2">
      <c r="A1040"/>
      <c r="B1040"/>
      <c r="C1040"/>
      <c r="D1040"/>
      <c r="E1040"/>
      <c r="F1040"/>
      <c r="G1040"/>
      <c r="H1040"/>
      <c r="I1040"/>
      <c r="J1040"/>
      <c r="K1040"/>
      <c r="L1040"/>
      <c r="M1040"/>
    </row>
    <row r="1041" spans="1:13" x14ac:dyDescent="0.2">
      <c r="A1041"/>
      <c r="B1041"/>
      <c r="C1041"/>
      <c r="D1041"/>
      <c r="E1041"/>
      <c r="F1041"/>
      <c r="G1041"/>
      <c r="H1041"/>
      <c r="I1041"/>
      <c r="J1041"/>
      <c r="K1041"/>
      <c r="L1041"/>
      <c r="M1041"/>
    </row>
    <row r="1042" spans="1:13" x14ac:dyDescent="0.2">
      <c r="A1042"/>
      <c r="B1042"/>
      <c r="C1042"/>
      <c r="D1042"/>
      <c r="E1042"/>
      <c r="F1042"/>
      <c r="G1042"/>
      <c r="H1042"/>
      <c r="I1042"/>
      <c r="J1042"/>
      <c r="K1042"/>
      <c r="L1042"/>
      <c r="M1042"/>
    </row>
    <row r="1043" spans="1:13" x14ac:dyDescent="0.2">
      <c r="A1043"/>
      <c r="B1043"/>
      <c r="C1043"/>
      <c r="D1043"/>
      <c r="E1043"/>
      <c r="F1043"/>
      <c r="G1043"/>
      <c r="H1043"/>
      <c r="I1043"/>
      <c r="J1043"/>
      <c r="K1043"/>
      <c r="L1043"/>
      <c r="M1043"/>
    </row>
    <row r="1044" spans="1:13" x14ac:dyDescent="0.2">
      <c r="A1044"/>
      <c r="B1044"/>
      <c r="C1044"/>
      <c r="D1044"/>
      <c r="E1044"/>
      <c r="F1044"/>
      <c r="G1044"/>
      <c r="H1044"/>
      <c r="I1044"/>
      <c r="J1044"/>
      <c r="K1044"/>
      <c r="L1044"/>
      <c r="M1044"/>
    </row>
    <row r="1045" spans="1:13" x14ac:dyDescent="0.2">
      <c r="A1045"/>
      <c r="B1045"/>
      <c r="C1045"/>
      <c r="D1045"/>
      <c r="E1045"/>
      <c r="F1045"/>
      <c r="G1045"/>
      <c r="H1045"/>
      <c r="I1045"/>
      <c r="J1045"/>
      <c r="K1045"/>
      <c r="L1045"/>
      <c r="M1045"/>
    </row>
    <row r="1046" spans="1:13" x14ac:dyDescent="0.2">
      <c r="A1046"/>
      <c r="B1046"/>
      <c r="C1046"/>
      <c r="D1046"/>
      <c r="E1046"/>
      <c r="F1046"/>
      <c r="G1046"/>
      <c r="H1046"/>
      <c r="I1046"/>
      <c r="J1046"/>
      <c r="K1046"/>
      <c r="L1046"/>
      <c r="M1046"/>
    </row>
    <row r="1047" spans="1:13" x14ac:dyDescent="0.2">
      <c r="A1047"/>
      <c r="B1047"/>
      <c r="C1047"/>
      <c r="D1047"/>
      <c r="E1047"/>
      <c r="F1047"/>
      <c r="G1047"/>
      <c r="H1047"/>
      <c r="I1047"/>
      <c r="J1047"/>
      <c r="K1047"/>
      <c r="L1047"/>
      <c r="M1047"/>
    </row>
    <row r="1048" spans="1:13" x14ac:dyDescent="0.2">
      <c r="A1048"/>
      <c r="B1048"/>
      <c r="C1048"/>
      <c r="D1048"/>
      <c r="E1048"/>
      <c r="F1048"/>
      <c r="G1048"/>
      <c r="H1048"/>
      <c r="I1048"/>
      <c r="J1048"/>
      <c r="K1048"/>
      <c r="L1048"/>
      <c r="M1048"/>
    </row>
    <row r="1049" spans="1:13" x14ac:dyDescent="0.2">
      <c r="A1049"/>
      <c r="B1049"/>
      <c r="C1049"/>
      <c r="D1049"/>
      <c r="E1049"/>
      <c r="F1049"/>
      <c r="G1049"/>
      <c r="H1049"/>
      <c r="I1049"/>
      <c r="J1049"/>
      <c r="K1049"/>
      <c r="L1049"/>
      <c r="M1049"/>
    </row>
    <row r="1050" spans="1:13" x14ac:dyDescent="0.2">
      <c r="A1050"/>
      <c r="B1050"/>
      <c r="C1050"/>
      <c r="D1050"/>
      <c r="E1050"/>
      <c r="F1050"/>
      <c r="G1050"/>
      <c r="H1050"/>
      <c r="I1050"/>
      <c r="J1050"/>
      <c r="K1050"/>
      <c r="L1050"/>
      <c r="M1050"/>
    </row>
    <row r="1051" spans="1:13" x14ac:dyDescent="0.2">
      <c r="A1051"/>
      <c r="B1051"/>
      <c r="C1051"/>
      <c r="D1051"/>
      <c r="E1051"/>
      <c r="F1051"/>
      <c r="G1051"/>
      <c r="H1051"/>
      <c r="I1051"/>
      <c r="J1051"/>
      <c r="K1051"/>
      <c r="L1051"/>
      <c r="M1051"/>
    </row>
    <row r="1052" spans="1:13" x14ac:dyDescent="0.2">
      <c r="A1052"/>
      <c r="B1052"/>
      <c r="C1052"/>
      <c r="D1052"/>
      <c r="E1052"/>
      <c r="F1052"/>
      <c r="G1052"/>
      <c r="H1052"/>
      <c r="I1052"/>
      <c r="J1052"/>
      <c r="K1052"/>
      <c r="L1052"/>
      <c r="M1052"/>
    </row>
    <row r="1053" spans="1:13" x14ac:dyDescent="0.2">
      <c r="A1053"/>
      <c r="B1053"/>
      <c r="C1053"/>
      <c r="D1053"/>
      <c r="E1053"/>
      <c r="F1053"/>
      <c r="G1053"/>
      <c r="H1053"/>
      <c r="I1053"/>
      <c r="J1053"/>
      <c r="K1053"/>
      <c r="L1053"/>
      <c r="M1053"/>
    </row>
    <row r="1054" spans="1:13" x14ac:dyDescent="0.2">
      <c r="A1054"/>
      <c r="B1054"/>
      <c r="C1054"/>
      <c r="D1054"/>
      <c r="E1054"/>
      <c r="F1054"/>
      <c r="G1054"/>
      <c r="H1054"/>
      <c r="I1054"/>
      <c r="J1054"/>
      <c r="K1054"/>
      <c r="L1054"/>
      <c r="M1054"/>
    </row>
    <row r="1055" spans="1:13" x14ac:dyDescent="0.2">
      <c r="A1055"/>
      <c r="B1055"/>
      <c r="C1055"/>
      <c r="D1055"/>
      <c r="E1055"/>
      <c r="F1055"/>
      <c r="G1055"/>
      <c r="H1055"/>
      <c r="I1055"/>
      <c r="J1055"/>
      <c r="K1055"/>
      <c r="L1055"/>
      <c r="M1055"/>
    </row>
    <row r="1056" spans="1:13" x14ac:dyDescent="0.2">
      <c r="A1056"/>
      <c r="B1056"/>
      <c r="C1056"/>
      <c r="D1056"/>
      <c r="E1056"/>
      <c r="F1056"/>
      <c r="G1056"/>
      <c r="H1056"/>
      <c r="I1056"/>
      <c r="J1056"/>
      <c r="K1056"/>
      <c r="L1056"/>
      <c r="M1056"/>
    </row>
    <row r="1057" spans="1:13" x14ac:dyDescent="0.2">
      <c r="A1057"/>
      <c r="B1057"/>
      <c r="C1057"/>
      <c r="D1057"/>
      <c r="E1057"/>
      <c r="F1057"/>
      <c r="G1057"/>
      <c r="H1057"/>
      <c r="I1057"/>
      <c r="J1057"/>
      <c r="K1057"/>
      <c r="L1057"/>
      <c r="M1057"/>
    </row>
    <row r="1058" spans="1:13" x14ac:dyDescent="0.2">
      <c r="A1058"/>
      <c r="B1058"/>
      <c r="C1058"/>
      <c r="D1058"/>
      <c r="E1058"/>
      <c r="F1058"/>
      <c r="G1058"/>
      <c r="H1058"/>
      <c r="I1058"/>
      <c r="J1058"/>
      <c r="K1058"/>
      <c r="L1058"/>
      <c r="M1058"/>
    </row>
    <row r="1059" spans="1:13" x14ac:dyDescent="0.2">
      <c r="A1059"/>
      <c r="B1059"/>
      <c r="C1059"/>
      <c r="D1059"/>
      <c r="E1059"/>
      <c r="F1059"/>
      <c r="G1059"/>
      <c r="H1059"/>
      <c r="I1059"/>
      <c r="J1059"/>
      <c r="K1059"/>
      <c r="L1059"/>
      <c r="M1059"/>
    </row>
    <row r="1060" spans="1:13" x14ac:dyDescent="0.2">
      <c r="A1060"/>
      <c r="B1060"/>
      <c r="C1060"/>
      <c r="D1060"/>
      <c r="E1060"/>
      <c r="F1060"/>
      <c r="G1060"/>
      <c r="H1060"/>
      <c r="I1060"/>
      <c r="J1060"/>
      <c r="K1060"/>
      <c r="L1060"/>
      <c r="M1060"/>
    </row>
    <row r="1061" spans="1:13" x14ac:dyDescent="0.2">
      <c r="A1061"/>
      <c r="B1061"/>
      <c r="C1061"/>
      <c r="D1061"/>
      <c r="E1061"/>
      <c r="F1061"/>
      <c r="G1061"/>
      <c r="H1061"/>
      <c r="I1061"/>
      <c r="J1061"/>
      <c r="K1061"/>
      <c r="L1061"/>
      <c r="M1061"/>
    </row>
    <row r="1062" spans="1:13" x14ac:dyDescent="0.2">
      <c r="A1062"/>
      <c r="B1062"/>
      <c r="C1062"/>
      <c r="D1062"/>
      <c r="E1062"/>
      <c r="F1062"/>
      <c r="G1062"/>
      <c r="H1062"/>
      <c r="I1062"/>
      <c r="J1062"/>
      <c r="K1062"/>
      <c r="L1062"/>
      <c r="M1062"/>
    </row>
    <row r="1063" spans="1:13" x14ac:dyDescent="0.2">
      <c r="A1063"/>
      <c r="B1063"/>
      <c r="C1063"/>
      <c r="D1063"/>
      <c r="E1063"/>
      <c r="F1063"/>
      <c r="G1063"/>
      <c r="H1063"/>
      <c r="I1063"/>
      <c r="J1063"/>
      <c r="K1063"/>
      <c r="L1063"/>
      <c r="M1063"/>
    </row>
    <row r="1064" spans="1:13" x14ac:dyDescent="0.2">
      <c r="A1064"/>
      <c r="B1064"/>
      <c r="C1064"/>
      <c r="D1064"/>
      <c r="E1064"/>
      <c r="F1064"/>
      <c r="G1064"/>
      <c r="H1064"/>
      <c r="I1064"/>
      <c r="J1064"/>
      <c r="K1064"/>
      <c r="L1064"/>
      <c r="M1064"/>
    </row>
    <row r="1065" spans="1:13" x14ac:dyDescent="0.2">
      <c r="A1065"/>
      <c r="B1065"/>
      <c r="C1065"/>
      <c r="D1065"/>
      <c r="E1065"/>
      <c r="F1065"/>
      <c r="G1065"/>
      <c r="H1065"/>
      <c r="I1065"/>
      <c r="J1065"/>
      <c r="K1065"/>
      <c r="L1065"/>
      <c r="M1065"/>
    </row>
    <row r="1066" spans="1:13" x14ac:dyDescent="0.2">
      <c r="A1066"/>
      <c r="B1066"/>
      <c r="C1066"/>
      <c r="D1066"/>
      <c r="E1066"/>
      <c r="F1066"/>
      <c r="G1066"/>
      <c r="H1066"/>
      <c r="I1066"/>
      <c r="J1066"/>
      <c r="K1066"/>
      <c r="L1066"/>
      <c r="M1066"/>
    </row>
    <row r="1067" spans="1:13" x14ac:dyDescent="0.2">
      <c r="A1067"/>
      <c r="B1067"/>
      <c r="C1067"/>
      <c r="D1067"/>
      <c r="E1067"/>
      <c r="F1067"/>
      <c r="G1067"/>
      <c r="H1067"/>
      <c r="I1067"/>
      <c r="J1067"/>
      <c r="K1067"/>
      <c r="L1067"/>
      <c r="M1067"/>
    </row>
    <row r="1068" spans="1:13" x14ac:dyDescent="0.2">
      <c r="A1068"/>
      <c r="B1068"/>
      <c r="C1068"/>
      <c r="D1068"/>
      <c r="E1068"/>
      <c r="F1068"/>
      <c r="G1068"/>
      <c r="H1068"/>
      <c r="I1068"/>
      <c r="J1068"/>
      <c r="K1068"/>
      <c r="L1068"/>
      <c r="M1068"/>
    </row>
    <row r="1069" spans="1:13" x14ac:dyDescent="0.2">
      <c r="A1069"/>
      <c r="B1069"/>
      <c r="C1069"/>
      <c r="D1069"/>
      <c r="E1069"/>
      <c r="F1069"/>
      <c r="G1069"/>
      <c r="H1069"/>
      <c r="I1069"/>
      <c r="J1069"/>
      <c r="K1069"/>
      <c r="L1069"/>
      <c r="M1069"/>
    </row>
    <row r="1070" spans="1:13" x14ac:dyDescent="0.2">
      <c r="A1070"/>
      <c r="B1070"/>
      <c r="C1070"/>
      <c r="D1070"/>
      <c r="E1070"/>
      <c r="F1070"/>
      <c r="G1070"/>
      <c r="H1070"/>
      <c r="I1070"/>
      <c r="J1070"/>
      <c r="K1070"/>
      <c r="L1070"/>
      <c r="M1070"/>
    </row>
    <row r="1071" spans="1:13" x14ac:dyDescent="0.2">
      <c r="A1071"/>
      <c r="B1071"/>
      <c r="C1071"/>
      <c r="D1071"/>
      <c r="E1071"/>
      <c r="F1071"/>
      <c r="G1071"/>
      <c r="H1071"/>
      <c r="I1071"/>
      <c r="J1071"/>
      <c r="K1071"/>
      <c r="L1071"/>
      <c r="M1071"/>
    </row>
    <row r="1072" spans="1:13" x14ac:dyDescent="0.2">
      <c r="A1072"/>
      <c r="B1072"/>
      <c r="C1072"/>
      <c r="D1072"/>
      <c r="E1072"/>
      <c r="F1072"/>
      <c r="G1072"/>
      <c r="H1072"/>
      <c r="I1072"/>
      <c r="J1072"/>
      <c r="K1072"/>
      <c r="L1072"/>
      <c r="M1072"/>
    </row>
    <row r="1073" spans="1:13" x14ac:dyDescent="0.2">
      <c r="A1073"/>
      <c r="B1073"/>
      <c r="C1073"/>
      <c r="D1073"/>
      <c r="E1073"/>
      <c r="F1073"/>
      <c r="G1073"/>
      <c r="H1073"/>
      <c r="I1073"/>
      <c r="J1073"/>
      <c r="K1073"/>
      <c r="L1073"/>
      <c r="M1073"/>
    </row>
    <row r="1074" spans="1:13" x14ac:dyDescent="0.2">
      <c r="A1074"/>
      <c r="B1074"/>
      <c r="C1074"/>
      <c r="D1074"/>
      <c r="E1074"/>
      <c r="F1074"/>
      <c r="G1074"/>
      <c r="H1074"/>
      <c r="I1074"/>
      <c r="J1074"/>
      <c r="K1074"/>
      <c r="L1074"/>
      <c r="M1074"/>
    </row>
    <row r="1075" spans="1:13" x14ac:dyDescent="0.2">
      <c r="A1075"/>
      <c r="B1075"/>
      <c r="C1075"/>
      <c r="D1075"/>
      <c r="E1075"/>
      <c r="F1075"/>
      <c r="G1075"/>
      <c r="H1075"/>
      <c r="I1075"/>
      <c r="J1075"/>
      <c r="K1075"/>
      <c r="L1075"/>
      <c r="M1075"/>
    </row>
    <row r="1076" spans="1:13" x14ac:dyDescent="0.2">
      <c r="A1076"/>
      <c r="B1076"/>
      <c r="C1076"/>
      <c r="D1076"/>
      <c r="E1076"/>
      <c r="F1076"/>
      <c r="G1076"/>
      <c r="H1076"/>
      <c r="I1076"/>
      <c r="J1076"/>
      <c r="K1076"/>
      <c r="L1076"/>
      <c r="M1076"/>
    </row>
    <row r="1077" spans="1:13" x14ac:dyDescent="0.2">
      <c r="A1077"/>
      <c r="B1077"/>
      <c r="C1077"/>
      <c r="D1077"/>
      <c r="E1077"/>
      <c r="F1077"/>
      <c r="G1077"/>
      <c r="H1077"/>
      <c r="I1077"/>
      <c r="J1077"/>
      <c r="K1077"/>
      <c r="L1077"/>
      <c r="M1077"/>
    </row>
    <row r="1078" spans="1:13" x14ac:dyDescent="0.2">
      <c r="A1078"/>
      <c r="B1078"/>
      <c r="C1078"/>
      <c r="D1078"/>
      <c r="E1078"/>
      <c r="F1078"/>
      <c r="G1078"/>
      <c r="H1078"/>
      <c r="I1078"/>
      <c r="J1078"/>
      <c r="K1078"/>
      <c r="L1078"/>
      <c r="M1078"/>
    </row>
    <row r="1079" spans="1:13" x14ac:dyDescent="0.2">
      <c r="A1079"/>
      <c r="B1079"/>
      <c r="C1079"/>
      <c r="D1079"/>
      <c r="E1079"/>
      <c r="F1079"/>
      <c r="G1079"/>
      <c r="H1079"/>
      <c r="I1079"/>
      <c r="J1079"/>
      <c r="K1079"/>
      <c r="L1079"/>
      <c r="M1079"/>
    </row>
    <row r="1080" spans="1:13" x14ac:dyDescent="0.2">
      <c r="A1080"/>
      <c r="B1080"/>
      <c r="C1080"/>
      <c r="D1080"/>
      <c r="E1080"/>
      <c r="F1080"/>
      <c r="G1080"/>
      <c r="H1080"/>
      <c r="I1080"/>
      <c r="J1080"/>
      <c r="K1080"/>
      <c r="L1080"/>
      <c r="M1080"/>
    </row>
    <row r="1081" spans="1:13" x14ac:dyDescent="0.2">
      <c r="A1081"/>
      <c r="B1081"/>
      <c r="C1081"/>
      <c r="D1081"/>
      <c r="E1081"/>
      <c r="F1081"/>
      <c r="G1081"/>
      <c r="H1081"/>
      <c r="I1081"/>
      <c r="J1081"/>
      <c r="K1081"/>
      <c r="L1081"/>
      <c r="M1081"/>
    </row>
    <row r="1082" spans="1:13" x14ac:dyDescent="0.2">
      <c r="A1082"/>
      <c r="B1082"/>
      <c r="C1082"/>
      <c r="D1082"/>
      <c r="E1082"/>
      <c r="F1082"/>
      <c r="G1082"/>
      <c r="H1082"/>
      <c r="I1082"/>
      <c r="J1082"/>
      <c r="K1082"/>
      <c r="L1082"/>
      <c r="M1082"/>
    </row>
    <row r="1083" spans="1:13" x14ac:dyDescent="0.2">
      <c r="A1083"/>
      <c r="B1083"/>
      <c r="C1083"/>
      <c r="D1083"/>
      <c r="E1083"/>
      <c r="F1083"/>
      <c r="G1083"/>
      <c r="H1083"/>
      <c r="I1083"/>
      <c r="J1083"/>
      <c r="K1083"/>
      <c r="L1083"/>
      <c r="M1083"/>
    </row>
    <row r="1084" spans="1:13" x14ac:dyDescent="0.2">
      <c r="A1084"/>
      <c r="B1084"/>
      <c r="C1084"/>
      <c r="D1084"/>
      <c r="E1084"/>
      <c r="F1084"/>
      <c r="G1084"/>
      <c r="H1084"/>
      <c r="I1084"/>
      <c r="J1084"/>
      <c r="K1084"/>
      <c r="L1084"/>
      <c r="M1084"/>
    </row>
    <row r="1085" spans="1:13" x14ac:dyDescent="0.2">
      <c r="A1085"/>
      <c r="B1085"/>
      <c r="C1085"/>
      <c r="D1085"/>
      <c r="E1085"/>
      <c r="F1085"/>
      <c r="G1085"/>
      <c r="H1085"/>
      <c r="I1085"/>
      <c r="J1085"/>
      <c r="K1085"/>
      <c r="L1085"/>
      <c r="M1085"/>
    </row>
    <row r="1086" spans="1:13" x14ac:dyDescent="0.2">
      <c r="A1086"/>
      <c r="B1086"/>
      <c r="C1086"/>
      <c r="D1086"/>
      <c r="E1086"/>
      <c r="F1086"/>
      <c r="G1086"/>
      <c r="H1086"/>
      <c r="I1086"/>
      <c r="J1086"/>
      <c r="K1086"/>
      <c r="L1086"/>
      <c r="M1086"/>
    </row>
    <row r="1087" spans="1:13" x14ac:dyDescent="0.2">
      <c r="A1087"/>
      <c r="B1087"/>
      <c r="C1087"/>
      <c r="D1087"/>
      <c r="E1087"/>
      <c r="F1087"/>
      <c r="G1087"/>
      <c r="H1087"/>
      <c r="I1087"/>
      <c r="J1087"/>
      <c r="K1087"/>
      <c r="L1087"/>
      <c r="M1087"/>
    </row>
    <row r="1088" spans="1:13" x14ac:dyDescent="0.2">
      <c r="A1088"/>
      <c r="B1088"/>
      <c r="C1088"/>
      <c r="D1088"/>
      <c r="E1088"/>
      <c r="F1088"/>
      <c r="G1088"/>
      <c r="H1088"/>
      <c r="I1088"/>
      <c r="J1088"/>
      <c r="K1088"/>
      <c r="L1088"/>
      <c r="M1088"/>
    </row>
    <row r="1089" spans="1:13" x14ac:dyDescent="0.2">
      <c r="A1089"/>
      <c r="B1089"/>
      <c r="C1089"/>
      <c r="D1089"/>
      <c r="E1089"/>
      <c r="F1089"/>
      <c r="G1089"/>
      <c r="H1089"/>
      <c r="I1089"/>
      <c r="J1089"/>
      <c r="K1089"/>
      <c r="L1089"/>
      <c r="M1089"/>
    </row>
    <row r="1090" spans="1:13" x14ac:dyDescent="0.2">
      <c r="A1090"/>
      <c r="B1090"/>
      <c r="C1090"/>
      <c r="D1090"/>
      <c r="E1090"/>
      <c r="F1090"/>
      <c r="G1090"/>
      <c r="H1090"/>
      <c r="I1090"/>
      <c r="J1090"/>
      <c r="K1090"/>
      <c r="L1090"/>
      <c r="M1090"/>
    </row>
    <row r="1091" spans="1:13" x14ac:dyDescent="0.2">
      <c r="A1091"/>
      <c r="B1091"/>
      <c r="C1091"/>
      <c r="D1091"/>
      <c r="E1091"/>
      <c r="F1091"/>
      <c r="G1091"/>
      <c r="H1091"/>
      <c r="I1091"/>
      <c r="J1091"/>
      <c r="K1091"/>
      <c r="L1091"/>
      <c r="M1091"/>
    </row>
    <row r="1092" spans="1:13" x14ac:dyDescent="0.2">
      <c r="A1092"/>
      <c r="B1092"/>
      <c r="C1092"/>
      <c r="D1092"/>
      <c r="E1092"/>
      <c r="F1092"/>
      <c r="G1092"/>
      <c r="H1092"/>
      <c r="I1092"/>
      <c r="J1092"/>
      <c r="K1092"/>
      <c r="L1092"/>
      <c r="M1092"/>
    </row>
    <row r="1093" spans="1:13" x14ac:dyDescent="0.2">
      <c r="A1093"/>
      <c r="B1093"/>
      <c r="C1093"/>
      <c r="D1093"/>
      <c r="E1093"/>
      <c r="F1093"/>
      <c r="G1093"/>
      <c r="H1093"/>
      <c r="I1093"/>
      <c r="J1093"/>
      <c r="K1093"/>
      <c r="L1093"/>
      <c r="M1093"/>
    </row>
    <row r="1094" spans="1:13" x14ac:dyDescent="0.2">
      <c r="A1094"/>
      <c r="B1094"/>
      <c r="C1094"/>
      <c r="D1094"/>
      <c r="E1094"/>
      <c r="F1094"/>
      <c r="G1094"/>
      <c r="H1094"/>
      <c r="I1094"/>
      <c r="J1094"/>
      <c r="K1094"/>
      <c r="L1094"/>
      <c r="M1094"/>
    </row>
    <row r="1095" spans="1:13" x14ac:dyDescent="0.2">
      <c r="A1095"/>
      <c r="B1095"/>
      <c r="C1095"/>
      <c r="D1095"/>
      <c r="E1095"/>
      <c r="F1095"/>
      <c r="G1095"/>
      <c r="H1095"/>
      <c r="I1095"/>
      <c r="J1095"/>
      <c r="K1095"/>
      <c r="L1095"/>
      <c r="M1095"/>
    </row>
    <row r="1096" spans="1:13" x14ac:dyDescent="0.2">
      <c r="A1096"/>
      <c r="B1096"/>
      <c r="C1096"/>
      <c r="D1096"/>
      <c r="E1096"/>
      <c r="F1096"/>
      <c r="G1096"/>
      <c r="H1096"/>
      <c r="I1096"/>
      <c r="J1096"/>
      <c r="K1096"/>
      <c r="L1096"/>
      <c r="M1096"/>
    </row>
    <row r="1097" spans="1:13" x14ac:dyDescent="0.2">
      <c r="A1097"/>
      <c r="B1097"/>
      <c r="C1097"/>
      <c r="D1097"/>
      <c r="E1097"/>
      <c r="F1097"/>
      <c r="G1097"/>
      <c r="H1097"/>
      <c r="I1097"/>
      <c r="J1097"/>
      <c r="K1097"/>
      <c r="L1097"/>
      <c r="M1097"/>
    </row>
    <row r="1098" spans="1:13" x14ac:dyDescent="0.2">
      <c r="A1098"/>
      <c r="B1098"/>
      <c r="C1098"/>
      <c r="D1098"/>
      <c r="E1098"/>
      <c r="F1098"/>
      <c r="G1098"/>
      <c r="H1098"/>
      <c r="I1098"/>
      <c r="J1098"/>
      <c r="K1098"/>
      <c r="L1098"/>
      <c r="M1098"/>
    </row>
    <row r="1099" spans="1:13" x14ac:dyDescent="0.2">
      <c r="A1099"/>
      <c r="B1099"/>
      <c r="C1099"/>
      <c r="D1099"/>
      <c r="E1099"/>
      <c r="F1099"/>
      <c r="G1099"/>
      <c r="H1099"/>
      <c r="I1099"/>
      <c r="J1099"/>
      <c r="K1099"/>
      <c r="L1099"/>
      <c r="M1099"/>
    </row>
    <row r="1100" spans="1:13" x14ac:dyDescent="0.2">
      <c r="A1100"/>
      <c r="B1100"/>
      <c r="C1100"/>
      <c r="D1100"/>
      <c r="E1100"/>
      <c r="F1100"/>
      <c r="G1100"/>
      <c r="H1100"/>
      <c r="I1100"/>
      <c r="J1100"/>
      <c r="K1100"/>
      <c r="L1100"/>
      <c r="M1100"/>
    </row>
    <row r="1101" spans="1:13" x14ac:dyDescent="0.2">
      <c r="A1101"/>
      <c r="B1101"/>
      <c r="C1101"/>
      <c r="D1101"/>
      <c r="E1101"/>
      <c r="F1101"/>
      <c r="G1101"/>
      <c r="H1101"/>
      <c r="I1101"/>
      <c r="J1101"/>
      <c r="K1101"/>
      <c r="L1101"/>
      <c r="M1101"/>
    </row>
    <row r="1102" spans="1:13" x14ac:dyDescent="0.2">
      <c r="A1102"/>
      <c r="B1102"/>
      <c r="C1102"/>
      <c r="D1102"/>
      <c r="E1102"/>
      <c r="F1102"/>
      <c r="G1102"/>
      <c r="H1102"/>
      <c r="I1102"/>
      <c r="J1102"/>
      <c r="K1102"/>
      <c r="L1102"/>
      <c r="M1102"/>
    </row>
    <row r="1103" spans="1:13" x14ac:dyDescent="0.2">
      <c r="A1103"/>
      <c r="B1103"/>
      <c r="C1103"/>
      <c r="D1103"/>
      <c r="E1103"/>
      <c r="F1103"/>
      <c r="G1103"/>
      <c r="H1103"/>
      <c r="I1103"/>
      <c r="J1103"/>
      <c r="K1103"/>
      <c r="L1103"/>
      <c r="M1103"/>
    </row>
    <row r="1104" spans="1:13" x14ac:dyDescent="0.2">
      <c r="A1104"/>
      <c r="B1104"/>
      <c r="C1104"/>
      <c r="D1104"/>
      <c r="E1104"/>
      <c r="F1104"/>
      <c r="G1104"/>
      <c r="H1104"/>
      <c r="I1104"/>
      <c r="J1104"/>
      <c r="K1104"/>
      <c r="L1104"/>
      <c r="M1104"/>
    </row>
    <row r="1105" spans="1:13" x14ac:dyDescent="0.2">
      <c r="A1105"/>
      <c r="B1105"/>
      <c r="C1105"/>
      <c r="D1105"/>
      <c r="E1105"/>
      <c r="F1105"/>
      <c r="G1105"/>
      <c r="H1105"/>
      <c r="I1105"/>
      <c r="J1105"/>
      <c r="K1105"/>
      <c r="L1105"/>
      <c r="M1105"/>
    </row>
    <row r="1106" spans="1:13" x14ac:dyDescent="0.2">
      <c r="A1106"/>
      <c r="B1106"/>
      <c r="C1106"/>
      <c r="D1106"/>
      <c r="E1106"/>
      <c r="F1106"/>
      <c r="G1106"/>
      <c r="H1106"/>
      <c r="I1106"/>
      <c r="J1106"/>
      <c r="K1106"/>
      <c r="L1106"/>
      <c r="M1106"/>
    </row>
    <row r="1107" spans="1:13" x14ac:dyDescent="0.2">
      <c r="A1107"/>
      <c r="B1107"/>
      <c r="C1107"/>
      <c r="D1107"/>
      <c r="E1107"/>
      <c r="F1107"/>
      <c r="G1107"/>
      <c r="H1107"/>
      <c r="I1107"/>
      <c r="J1107"/>
      <c r="K1107"/>
      <c r="L1107"/>
      <c r="M1107"/>
    </row>
    <row r="1108" spans="1:13" x14ac:dyDescent="0.2">
      <c r="A1108"/>
      <c r="B1108"/>
      <c r="C1108"/>
      <c r="D1108"/>
      <c r="E1108"/>
      <c r="F1108"/>
      <c r="G1108"/>
      <c r="H1108"/>
      <c r="I1108"/>
      <c r="J1108"/>
      <c r="K1108"/>
      <c r="L1108"/>
      <c r="M1108"/>
    </row>
    <row r="1109" spans="1:13" x14ac:dyDescent="0.2">
      <c r="A1109"/>
      <c r="B1109"/>
      <c r="C1109"/>
      <c r="D1109"/>
      <c r="E1109"/>
      <c r="F1109"/>
      <c r="G1109"/>
      <c r="H1109"/>
      <c r="I1109"/>
      <c r="J1109"/>
      <c r="K1109"/>
      <c r="L1109"/>
      <c r="M1109"/>
    </row>
    <row r="1110" spans="1:13" x14ac:dyDescent="0.2">
      <c r="A1110"/>
      <c r="B1110"/>
      <c r="C1110"/>
      <c r="D1110"/>
      <c r="E1110"/>
      <c r="F1110"/>
      <c r="G1110"/>
      <c r="H1110"/>
      <c r="I1110"/>
      <c r="J1110"/>
      <c r="K1110"/>
      <c r="L1110"/>
      <c r="M1110"/>
    </row>
    <row r="1111" spans="1:13" x14ac:dyDescent="0.2">
      <c r="A1111"/>
      <c r="B1111"/>
      <c r="C1111"/>
      <c r="D1111"/>
      <c r="E1111"/>
      <c r="F1111"/>
      <c r="G1111"/>
      <c r="H1111"/>
      <c r="I1111"/>
      <c r="J1111"/>
      <c r="K1111"/>
      <c r="L1111"/>
      <c r="M1111"/>
    </row>
    <row r="1112" spans="1:13" x14ac:dyDescent="0.2">
      <c r="A1112"/>
      <c r="B1112"/>
      <c r="C1112"/>
      <c r="D1112"/>
      <c r="E1112"/>
      <c r="F1112"/>
      <c r="G1112"/>
      <c r="H1112"/>
      <c r="I1112"/>
      <c r="J1112"/>
      <c r="K1112"/>
      <c r="L1112"/>
      <c r="M1112"/>
    </row>
    <row r="1113" spans="1:13" x14ac:dyDescent="0.2">
      <c r="A1113"/>
      <c r="B1113"/>
      <c r="C1113"/>
      <c r="D1113"/>
      <c r="E1113"/>
      <c r="F1113"/>
      <c r="G1113"/>
      <c r="H1113"/>
      <c r="I1113"/>
      <c r="J1113"/>
      <c r="K1113"/>
      <c r="L1113"/>
      <c r="M1113"/>
    </row>
    <row r="1114" spans="1:13" x14ac:dyDescent="0.2">
      <c r="A1114"/>
      <c r="B1114"/>
      <c r="C1114"/>
      <c r="D1114"/>
      <c r="E1114"/>
      <c r="F1114"/>
      <c r="G1114"/>
      <c r="H1114"/>
      <c r="I1114"/>
      <c r="J1114"/>
      <c r="K1114"/>
      <c r="L1114"/>
      <c r="M1114"/>
    </row>
    <row r="1115" spans="1:13" x14ac:dyDescent="0.2">
      <c r="A1115"/>
      <c r="B1115"/>
      <c r="C1115"/>
      <c r="D1115"/>
      <c r="E1115"/>
      <c r="F1115"/>
      <c r="G1115"/>
      <c r="H1115"/>
      <c r="I1115"/>
      <c r="J1115"/>
      <c r="K1115"/>
      <c r="L1115"/>
      <c r="M1115"/>
    </row>
    <row r="1116" spans="1:13" x14ac:dyDescent="0.2">
      <c r="A1116"/>
      <c r="B1116"/>
      <c r="C1116"/>
      <c r="D1116"/>
      <c r="E1116"/>
      <c r="F1116"/>
      <c r="G1116"/>
      <c r="H1116"/>
      <c r="I1116"/>
      <c r="J1116"/>
      <c r="K1116"/>
      <c r="L1116"/>
      <c r="M1116"/>
    </row>
    <row r="1117" spans="1:13" x14ac:dyDescent="0.2">
      <c r="A1117"/>
      <c r="B1117"/>
      <c r="C1117"/>
      <c r="D1117"/>
      <c r="E1117"/>
      <c r="F1117"/>
      <c r="G1117"/>
      <c r="H1117"/>
      <c r="I1117"/>
      <c r="J1117"/>
      <c r="K1117"/>
      <c r="L1117"/>
      <c r="M1117"/>
    </row>
    <row r="1118" spans="1:13" x14ac:dyDescent="0.2">
      <c r="A1118"/>
      <c r="B1118"/>
      <c r="C1118"/>
      <c r="D1118"/>
      <c r="E1118"/>
      <c r="F1118"/>
      <c r="G1118"/>
      <c r="H1118"/>
      <c r="I1118"/>
      <c r="J1118"/>
      <c r="K1118"/>
      <c r="L1118"/>
      <c r="M1118"/>
    </row>
    <row r="1119" spans="1:13" x14ac:dyDescent="0.2">
      <c r="A1119"/>
      <c r="B1119"/>
      <c r="C1119"/>
      <c r="D1119"/>
      <c r="E1119"/>
      <c r="F1119"/>
      <c r="G1119"/>
      <c r="H1119"/>
      <c r="I1119"/>
      <c r="J1119"/>
      <c r="K1119"/>
      <c r="L1119"/>
      <c r="M1119"/>
    </row>
    <row r="1120" spans="1:13" x14ac:dyDescent="0.2">
      <c r="A1120"/>
      <c r="B1120"/>
      <c r="C1120"/>
      <c r="D1120"/>
      <c r="E1120"/>
      <c r="F1120"/>
      <c r="G1120"/>
      <c r="H1120"/>
      <c r="I1120"/>
      <c r="J1120"/>
      <c r="K1120"/>
      <c r="L1120"/>
      <c r="M1120"/>
    </row>
    <row r="1121" spans="1:13" x14ac:dyDescent="0.2">
      <c r="A1121"/>
      <c r="B1121"/>
      <c r="C1121"/>
      <c r="D1121"/>
      <c r="E1121"/>
      <c r="F1121"/>
      <c r="G1121"/>
      <c r="H1121"/>
      <c r="I1121"/>
      <c r="J1121"/>
      <c r="K1121"/>
      <c r="L1121"/>
      <c r="M1121"/>
    </row>
    <row r="1122" spans="1:13" x14ac:dyDescent="0.2">
      <c r="A1122"/>
      <c r="B1122"/>
      <c r="C1122"/>
      <c r="D1122"/>
      <c r="E1122"/>
      <c r="F1122"/>
      <c r="G1122"/>
      <c r="H1122"/>
      <c r="I1122"/>
      <c r="J1122"/>
      <c r="K1122"/>
      <c r="L1122"/>
      <c r="M1122"/>
    </row>
    <row r="1123" spans="1:13" x14ac:dyDescent="0.2">
      <c r="A1123"/>
      <c r="B1123"/>
      <c r="C1123"/>
      <c r="D1123"/>
      <c r="E1123"/>
      <c r="F1123"/>
      <c r="G1123"/>
      <c r="H1123"/>
      <c r="I1123"/>
      <c r="J1123"/>
      <c r="K1123"/>
      <c r="L1123"/>
      <c r="M1123"/>
    </row>
    <row r="1124" spans="1:13" x14ac:dyDescent="0.2">
      <c r="A1124"/>
      <c r="B1124"/>
      <c r="C1124"/>
      <c r="D1124"/>
      <c r="E1124"/>
      <c r="F1124"/>
      <c r="G1124"/>
      <c r="H1124"/>
      <c r="I1124"/>
      <c r="J1124"/>
      <c r="K1124"/>
      <c r="L1124"/>
      <c r="M1124"/>
    </row>
    <row r="1125" spans="1:13" x14ac:dyDescent="0.2">
      <c r="A1125"/>
      <c r="B1125"/>
      <c r="C1125"/>
      <c r="D1125"/>
      <c r="E1125"/>
      <c r="F1125"/>
      <c r="G1125"/>
      <c r="H1125"/>
      <c r="I1125"/>
      <c r="J1125"/>
      <c r="K1125"/>
      <c r="L1125"/>
      <c r="M1125"/>
    </row>
    <row r="1126" spans="1:13" x14ac:dyDescent="0.2">
      <c r="A1126"/>
      <c r="B1126"/>
      <c r="C1126"/>
      <c r="D1126"/>
      <c r="E1126"/>
      <c r="F1126"/>
      <c r="G1126"/>
      <c r="H1126"/>
      <c r="I1126"/>
      <c r="J1126"/>
      <c r="K1126"/>
      <c r="L1126"/>
      <c r="M1126"/>
    </row>
    <row r="1127" spans="1:13" x14ac:dyDescent="0.2">
      <c r="A1127"/>
      <c r="B1127"/>
      <c r="C1127"/>
      <c r="D1127"/>
      <c r="E1127"/>
      <c r="F1127"/>
      <c r="G1127"/>
      <c r="H1127"/>
      <c r="I1127"/>
      <c r="J1127"/>
      <c r="K1127"/>
      <c r="L1127"/>
      <c r="M1127"/>
    </row>
    <row r="1128" spans="1:13" x14ac:dyDescent="0.2">
      <c r="A1128"/>
      <c r="B1128"/>
      <c r="C1128"/>
      <c r="D1128"/>
      <c r="E1128"/>
      <c r="F1128"/>
      <c r="G1128"/>
      <c r="H1128"/>
      <c r="I1128"/>
      <c r="J1128"/>
      <c r="K1128"/>
      <c r="L1128"/>
      <c r="M1128"/>
    </row>
    <row r="1129" spans="1:13" x14ac:dyDescent="0.2">
      <c r="A1129"/>
      <c r="B1129"/>
      <c r="C1129"/>
      <c r="D1129"/>
      <c r="E1129"/>
      <c r="F1129"/>
      <c r="G1129"/>
      <c r="H1129"/>
      <c r="I1129"/>
      <c r="J1129"/>
      <c r="K1129"/>
      <c r="L1129"/>
      <c r="M1129"/>
    </row>
    <row r="1130" spans="1:13" x14ac:dyDescent="0.2">
      <c r="A1130"/>
      <c r="B1130"/>
      <c r="C1130"/>
      <c r="D1130"/>
      <c r="E1130"/>
      <c r="F1130"/>
      <c r="G1130"/>
      <c r="H1130"/>
      <c r="I1130"/>
      <c r="J1130"/>
      <c r="K1130"/>
      <c r="L1130"/>
      <c r="M1130"/>
    </row>
    <row r="1131" spans="1:13" x14ac:dyDescent="0.2">
      <c r="A1131"/>
      <c r="B1131"/>
      <c r="C1131"/>
      <c r="D1131"/>
      <c r="E1131"/>
      <c r="F1131"/>
      <c r="G1131"/>
      <c r="H1131"/>
      <c r="I1131"/>
      <c r="J1131"/>
      <c r="K1131"/>
      <c r="L1131"/>
      <c r="M1131"/>
    </row>
    <row r="1132" spans="1:13" x14ac:dyDescent="0.2">
      <c r="A1132"/>
      <c r="B1132"/>
      <c r="C1132"/>
      <c r="D1132"/>
      <c r="E1132"/>
      <c r="F1132"/>
      <c r="G1132"/>
      <c r="H1132"/>
      <c r="I1132"/>
      <c r="J1132"/>
      <c r="K1132"/>
      <c r="L1132"/>
      <c r="M1132"/>
    </row>
    <row r="1133" spans="1:13" x14ac:dyDescent="0.2">
      <c r="A1133"/>
      <c r="B1133"/>
      <c r="C1133"/>
      <c r="D1133"/>
      <c r="E1133"/>
      <c r="F1133"/>
      <c r="G1133"/>
      <c r="H1133"/>
      <c r="I1133"/>
      <c r="J1133"/>
      <c r="K1133"/>
      <c r="L1133"/>
      <c r="M1133"/>
    </row>
    <row r="1134" spans="1:13" x14ac:dyDescent="0.2">
      <c r="A1134"/>
      <c r="B1134"/>
      <c r="C1134"/>
      <c r="D1134"/>
      <c r="E1134"/>
      <c r="F1134"/>
      <c r="G1134"/>
      <c r="H1134"/>
      <c r="I1134"/>
      <c r="J1134"/>
      <c r="K1134"/>
      <c r="L1134"/>
      <c r="M1134"/>
    </row>
    <row r="1135" spans="1:13" x14ac:dyDescent="0.2">
      <c r="A1135"/>
      <c r="B1135"/>
      <c r="C1135"/>
      <c r="D1135"/>
      <c r="E1135"/>
      <c r="F1135"/>
      <c r="G1135"/>
      <c r="H1135"/>
      <c r="I1135"/>
      <c r="J1135"/>
      <c r="K1135"/>
      <c r="L1135"/>
      <c r="M1135"/>
    </row>
    <row r="1136" spans="1:13" x14ac:dyDescent="0.2">
      <c r="A1136"/>
      <c r="B1136"/>
      <c r="C1136"/>
      <c r="D1136"/>
      <c r="E1136"/>
      <c r="F1136"/>
      <c r="G1136"/>
      <c r="H1136"/>
      <c r="I1136"/>
      <c r="J1136"/>
      <c r="K1136"/>
      <c r="L1136"/>
      <c r="M1136"/>
    </row>
    <row r="1137" spans="1:13" x14ac:dyDescent="0.2">
      <c r="A1137"/>
      <c r="B1137"/>
      <c r="C1137"/>
      <c r="D1137"/>
      <c r="E1137"/>
      <c r="F1137"/>
      <c r="G1137"/>
      <c r="H1137"/>
      <c r="I1137"/>
      <c r="J1137"/>
      <c r="K1137"/>
      <c r="L1137"/>
      <c r="M1137"/>
    </row>
    <row r="1138" spans="1:13" x14ac:dyDescent="0.2">
      <c r="A1138"/>
      <c r="B1138"/>
      <c r="C1138"/>
      <c r="D1138"/>
      <c r="E1138"/>
      <c r="F1138"/>
      <c r="G1138"/>
      <c r="H1138"/>
      <c r="I1138"/>
      <c r="J1138"/>
      <c r="K1138"/>
      <c r="L1138"/>
      <c r="M1138"/>
    </row>
    <row r="1139" spans="1:13" x14ac:dyDescent="0.2">
      <c r="A1139"/>
      <c r="B1139"/>
      <c r="C1139"/>
      <c r="D1139"/>
      <c r="E1139"/>
      <c r="F1139"/>
      <c r="G1139"/>
      <c r="H1139"/>
      <c r="I1139"/>
      <c r="J1139"/>
      <c r="K1139"/>
      <c r="L1139"/>
      <c r="M1139"/>
    </row>
    <row r="1140" spans="1:13" x14ac:dyDescent="0.2">
      <c r="A1140"/>
      <c r="B1140"/>
      <c r="C1140"/>
      <c r="D1140"/>
      <c r="E1140"/>
      <c r="F1140"/>
      <c r="G1140"/>
      <c r="H1140"/>
      <c r="I1140"/>
      <c r="J1140"/>
      <c r="K1140"/>
      <c r="L1140"/>
      <c r="M1140"/>
    </row>
    <row r="1141" spans="1:13" x14ac:dyDescent="0.2">
      <c r="A1141"/>
      <c r="B1141"/>
      <c r="C1141"/>
      <c r="D1141"/>
      <c r="E1141"/>
      <c r="F1141"/>
      <c r="G1141"/>
      <c r="H1141"/>
      <c r="I1141"/>
      <c r="J1141"/>
      <c r="K1141"/>
      <c r="L1141"/>
      <c r="M1141"/>
    </row>
    <row r="1142" spans="1:13" x14ac:dyDescent="0.2">
      <c r="A1142"/>
      <c r="B1142"/>
      <c r="C1142"/>
      <c r="D1142"/>
      <c r="E1142"/>
      <c r="F1142"/>
      <c r="G1142"/>
      <c r="H1142"/>
      <c r="I1142"/>
      <c r="J1142"/>
      <c r="K1142"/>
      <c r="L1142"/>
      <c r="M1142"/>
    </row>
    <row r="1143" spans="1:13" x14ac:dyDescent="0.2">
      <c r="A1143"/>
      <c r="B1143"/>
      <c r="C1143"/>
      <c r="D1143"/>
      <c r="E1143"/>
      <c r="F1143"/>
      <c r="G1143"/>
      <c r="H1143"/>
      <c r="I1143"/>
      <c r="J1143"/>
      <c r="K1143"/>
      <c r="L1143"/>
      <c r="M1143"/>
    </row>
    <row r="1144" spans="1:13" x14ac:dyDescent="0.2">
      <c r="A1144"/>
      <c r="B1144"/>
      <c r="C1144"/>
      <c r="D1144"/>
      <c r="E1144"/>
      <c r="F1144"/>
      <c r="G1144"/>
      <c r="H1144"/>
      <c r="I1144"/>
      <c r="J1144"/>
      <c r="K1144"/>
      <c r="L1144"/>
      <c r="M1144"/>
    </row>
    <row r="1145" spans="1:13" x14ac:dyDescent="0.2">
      <c r="A1145"/>
      <c r="B1145"/>
      <c r="C1145"/>
      <c r="D1145"/>
      <c r="E1145"/>
      <c r="F1145"/>
      <c r="G1145"/>
      <c r="H1145"/>
      <c r="I1145"/>
      <c r="J1145"/>
      <c r="K1145"/>
      <c r="L1145"/>
      <c r="M1145"/>
    </row>
    <row r="1146" spans="1:13" x14ac:dyDescent="0.2">
      <c r="A1146"/>
      <c r="B1146"/>
      <c r="C1146"/>
      <c r="D1146"/>
      <c r="E1146"/>
      <c r="F1146"/>
      <c r="G1146"/>
      <c r="H1146"/>
      <c r="I1146"/>
      <c r="J1146"/>
      <c r="K1146"/>
      <c r="L1146"/>
      <c r="M1146"/>
    </row>
    <row r="1147" spans="1:13" x14ac:dyDescent="0.2">
      <c r="A1147"/>
      <c r="B1147"/>
      <c r="C1147"/>
      <c r="D1147"/>
      <c r="E1147"/>
      <c r="F1147"/>
      <c r="G1147"/>
      <c r="H1147"/>
      <c r="I1147"/>
      <c r="J1147"/>
      <c r="K1147"/>
      <c r="L1147"/>
      <c r="M1147"/>
    </row>
    <row r="1148" spans="1:13" x14ac:dyDescent="0.2">
      <c r="A1148"/>
      <c r="B1148"/>
      <c r="C1148"/>
      <c r="D1148"/>
      <c r="E1148"/>
      <c r="F1148"/>
      <c r="G1148"/>
      <c r="H1148"/>
      <c r="I1148"/>
      <c r="J1148"/>
      <c r="K1148"/>
      <c r="L1148"/>
      <c r="M1148"/>
    </row>
    <row r="1149" spans="1:13" x14ac:dyDescent="0.2">
      <c r="A1149"/>
      <c r="B1149"/>
      <c r="C1149"/>
      <c r="D1149"/>
      <c r="E1149"/>
      <c r="F1149"/>
      <c r="G1149"/>
      <c r="H1149"/>
      <c r="I1149"/>
      <c r="J1149"/>
      <c r="K1149"/>
      <c r="L1149"/>
      <c r="M1149"/>
    </row>
    <row r="1150" spans="1:13" x14ac:dyDescent="0.2">
      <c r="A1150"/>
      <c r="B1150"/>
      <c r="C1150"/>
      <c r="D1150"/>
      <c r="E1150"/>
      <c r="F1150"/>
      <c r="G1150"/>
      <c r="H1150"/>
      <c r="I1150"/>
      <c r="J1150"/>
      <c r="K1150"/>
      <c r="L1150"/>
      <c r="M1150"/>
    </row>
    <row r="1151" spans="1:13" x14ac:dyDescent="0.2">
      <c r="A1151"/>
      <c r="B1151"/>
      <c r="C1151"/>
      <c r="D1151"/>
      <c r="E1151"/>
      <c r="F1151"/>
      <c r="G1151"/>
      <c r="H1151"/>
      <c r="I1151"/>
      <c r="J1151"/>
      <c r="K1151"/>
      <c r="L1151"/>
      <c r="M1151"/>
    </row>
    <row r="1152" spans="1:13" x14ac:dyDescent="0.2">
      <c r="A1152"/>
      <c r="B1152"/>
      <c r="C1152"/>
      <c r="D1152"/>
      <c r="E1152"/>
      <c r="F1152"/>
      <c r="G1152"/>
      <c r="H1152"/>
      <c r="I1152"/>
      <c r="J1152"/>
      <c r="K1152"/>
      <c r="L1152"/>
      <c r="M1152"/>
    </row>
    <row r="1153" spans="1:13" x14ac:dyDescent="0.2">
      <c r="A1153"/>
      <c r="B1153"/>
      <c r="C1153"/>
      <c r="D1153"/>
      <c r="E1153"/>
      <c r="F1153"/>
      <c r="G1153"/>
      <c r="H1153"/>
      <c r="I1153"/>
      <c r="J1153"/>
      <c r="K1153"/>
      <c r="L1153"/>
      <c r="M1153"/>
    </row>
    <row r="1154" spans="1:13" x14ac:dyDescent="0.2">
      <c r="A1154"/>
      <c r="B1154"/>
      <c r="C1154"/>
      <c r="D1154"/>
      <c r="E1154"/>
      <c r="F1154"/>
      <c r="G1154"/>
      <c r="H1154"/>
      <c r="I1154"/>
      <c r="J1154"/>
      <c r="K1154"/>
      <c r="L1154"/>
      <c r="M1154"/>
    </row>
    <row r="1155" spans="1:13" x14ac:dyDescent="0.2">
      <c r="A1155"/>
      <c r="B1155"/>
      <c r="C1155"/>
      <c r="D1155"/>
      <c r="E1155"/>
      <c r="F1155"/>
      <c r="G1155"/>
      <c r="H1155"/>
      <c r="I1155"/>
      <c r="J1155"/>
      <c r="K1155"/>
      <c r="L1155"/>
      <c r="M1155"/>
    </row>
    <row r="1156" spans="1:13" x14ac:dyDescent="0.2">
      <c r="A1156"/>
      <c r="B1156"/>
      <c r="C1156"/>
      <c r="D1156"/>
      <c r="E1156"/>
      <c r="F1156"/>
      <c r="G1156"/>
      <c r="H1156"/>
      <c r="I1156"/>
      <c r="J1156"/>
      <c r="K1156"/>
      <c r="L1156"/>
      <c r="M1156"/>
    </row>
    <row r="1157" spans="1:13" x14ac:dyDescent="0.2">
      <c r="A1157"/>
      <c r="B1157"/>
      <c r="C1157"/>
      <c r="D1157"/>
      <c r="E1157"/>
      <c r="F1157"/>
      <c r="G1157"/>
      <c r="H1157"/>
      <c r="I1157"/>
      <c r="J1157"/>
      <c r="K1157"/>
      <c r="L1157"/>
      <c r="M1157"/>
    </row>
    <row r="1158" spans="1:13" x14ac:dyDescent="0.2">
      <c r="A1158"/>
      <c r="B1158"/>
      <c r="C1158"/>
      <c r="D1158"/>
      <c r="E1158"/>
      <c r="F1158"/>
      <c r="G1158"/>
      <c r="H1158"/>
      <c r="I1158"/>
      <c r="J1158"/>
      <c r="K1158"/>
      <c r="L1158"/>
      <c r="M1158"/>
    </row>
    <row r="1159" spans="1:13" x14ac:dyDescent="0.2">
      <c r="A1159"/>
      <c r="B1159"/>
      <c r="C1159"/>
      <c r="D1159"/>
      <c r="E1159"/>
      <c r="F1159"/>
      <c r="G1159"/>
      <c r="H1159"/>
      <c r="I1159"/>
      <c r="J1159"/>
      <c r="K1159"/>
      <c r="L1159"/>
      <c r="M1159"/>
    </row>
    <row r="1160" spans="1:13" x14ac:dyDescent="0.2">
      <c r="A1160"/>
      <c r="B1160"/>
      <c r="C1160"/>
      <c r="D1160"/>
      <c r="E1160"/>
      <c r="F1160"/>
      <c r="G1160"/>
      <c r="H1160"/>
      <c r="I1160"/>
      <c r="J1160"/>
      <c r="K1160"/>
      <c r="L1160"/>
      <c r="M1160"/>
    </row>
    <row r="1161" spans="1:13" x14ac:dyDescent="0.2">
      <c r="A1161"/>
      <c r="B1161"/>
      <c r="C1161"/>
      <c r="D1161"/>
      <c r="E1161"/>
      <c r="F1161"/>
      <c r="G1161"/>
      <c r="H1161"/>
      <c r="I1161"/>
      <c r="J1161"/>
      <c r="K1161"/>
      <c r="L1161"/>
      <c r="M1161"/>
    </row>
    <row r="1162" spans="1:13" x14ac:dyDescent="0.2">
      <c r="A1162"/>
      <c r="B1162"/>
      <c r="C1162"/>
      <c r="D1162"/>
      <c r="E1162"/>
      <c r="F1162"/>
      <c r="G1162"/>
      <c r="H1162"/>
      <c r="I1162"/>
      <c r="J1162"/>
      <c r="K1162"/>
      <c r="L1162"/>
      <c r="M1162"/>
    </row>
    <row r="1163" spans="1:13" x14ac:dyDescent="0.2">
      <c r="A1163"/>
      <c r="B1163"/>
      <c r="C1163"/>
      <c r="D1163"/>
      <c r="E1163"/>
      <c r="F1163"/>
      <c r="G1163"/>
      <c r="H1163"/>
      <c r="I1163"/>
      <c r="J1163"/>
      <c r="K1163"/>
      <c r="L1163"/>
      <c r="M1163"/>
    </row>
    <row r="1164" spans="1:13" x14ac:dyDescent="0.2">
      <c r="A1164"/>
      <c r="B1164"/>
      <c r="C1164"/>
      <c r="D1164"/>
      <c r="E1164"/>
      <c r="F1164"/>
      <c r="G1164"/>
      <c r="H1164"/>
      <c r="I1164"/>
      <c r="J1164"/>
      <c r="K1164"/>
      <c r="L1164"/>
      <c r="M1164"/>
    </row>
    <row r="1165" spans="1:13" x14ac:dyDescent="0.2">
      <c r="A1165"/>
      <c r="B1165"/>
      <c r="C1165"/>
      <c r="D1165"/>
      <c r="E1165"/>
      <c r="F1165"/>
      <c r="G1165"/>
      <c r="H1165"/>
      <c r="I1165"/>
      <c r="J1165"/>
      <c r="K1165"/>
      <c r="L1165"/>
      <c r="M1165"/>
    </row>
    <row r="1166" spans="1:13" x14ac:dyDescent="0.2">
      <c r="A1166"/>
      <c r="B1166"/>
      <c r="C1166"/>
      <c r="D1166"/>
      <c r="E1166"/>
      <c r="F1166"/>
      <c r="G1166"/>
      <c r="H1166"/>
      <c r="I1166"/>
      <c r="J1166"/>
      <c r="K1166"/>
      <c r="L1166"/>
      <c r="M1166"/>
    </row>
    <row r="1167" spans="1:13" x14ac:dyDescent="0.2">
      <c r="A1167"/>
      <c r="B1167"/>
      <c r="C1167"/>
      <c r="D1167"/>
      <c r="E1167"/>
      <c r="F1167"/>
      <c r="G1167"/>
      <c r="H1167"/>
      <c r="I1167"/>
      <c r="J1167"/>
      <c r="K1167"/>
      <c r="L1167"/>
      <c r="M1167"/>
    </row>
    <row r="1168" spans="1:13" x14ac:dyDescent="0.2">
      <c r="A1168"/>
      <c r="B1168"/>
      <c r="C1168"/>
      <c r="D1168"/>
      <c r="E1168"/>
      <c r="F1168"/>
      <c r="G1168"/>
      <c r="H1168"/>
      <c r="I1168"/>
      <c r="J1168"/>
      <c r="K1168"/>
      <c r="L1168"/>
      <c r="M1168"/>
    </row>
    <row r="1169" spans="1:13" x14ac:dyDescent="0.2">
      <c r="A1169"/>
      <c r="B1169"/>
      <c r="C1169"/>
      <c r="D1169"/>
      <c r="E1169"/>
      <c r="F1169"/>
      <c r="G1169"/>
      <c r="H1169"/>
      <c r="I1169"/>
      <c r="J1169"/>
      <c r="K1169"/>
      <c r="L1169"/>
      <c r="M1169"/>
    </row>
    <row r="1170" spans="1:13" x14ac:dyDescent="0.2">
      <c r="A1170"/>
      <c r="B1170"/>
      <c r="C1170"/>
      <c r="D1170"/>
      <c r="E1170"/>
      <c r="F1170"/>
      <c r="G1170"/>
      <c r="H1170"/>
      <c r="I1170"/>
      <c r="J1170"/>
      <c r="K1170"/>
      <c r="L1170"/>
      <c r="M1170"/>
    </row>
    <row r="1171" spans="1:13" x14ac:dyDescent="0.2">
      <c r="A1171"/>
      <c r="B1171"/>
      <c r="C1171"/>
      <c r="D1171"/>
      <c r="E1171"/>
      <c r="F1171"/>
      <c r="G1171"/>
      <c r="H1171"/>
      <c r="I1171"/>
      <c r="J1171"/>
      <c r="K1171"/>
      <c r="L1171"/>
      <c r="M1171"/>
    </row>
    <row r="1172" spans="1:13" x14ac:dyDescent="0.2">
      <c r="A1172"/>
      <c r="B1172"/>
      <c r="C1172"/>
      <c r="D1172"/>
      <c r="E1172"/>
      <c r="F1172"/>
      <c r="G1172"/>
      <c r="H1172"/>
      <c r="I1172"/>
      <c r="J1172"/>
      <c r="K1172"/>
      <c r="L1172"/>
      <c r="M1172"/>
    </row>
    <row r="1173" spans="1:13" x14ac:dyDescent="0.2">
      <c r="A1173"/>
      <c r="B1173"/>
      <c r="C1173"/>
      <c r="D1173"/>
      <c r="E1173"/>
      <c r="F1173"/>
      <c r="G1173"/>
      <c r="H1173"/>
      <c r="I1173"/>
      <c r="J1173"/>
      <c r="K1173"/>
      <c r="L1173"/>
      <c r="M1173"/>
    </row>
    <row r="1174" spans="1:13" x14ac:dyDescent="0.2">
      <c r="A1174"/>
      <c r="B1174"/>
      <c r="C1174"/>
      <c r="D1174"/>
      <c r="E1174"/>
      <c r="F1174"/>
      <c r="G1174"/>
      <c r="H1174"/>
      <c r="I1174"/>
      <c r="J1174"/>
      <c r="K1174"/>
      <c r="L1174"/>
      <c r="M1174"/>
    </row>
    <row r="1175" spans="1:13" x14ac:dyDescent="0.2">
      <c r="A1175"/>
      <c r="B1175"/>
      <c r="C1175"/>
      <c r="D1175"/>
      <c r="E1175"/>
      <c r="F1175"/>
      <c r="G1175"/>
      <c r="H1175"/>
      <c r="I1175"/>
      <c r="J1175"/>
      <c r="K1175"/>
      <c r="L1175"/>
      <c r="M1175"/>
    </row>
    <row r="1176" spans="1:13" x14ac:dyDescent="0.2">
      <c r="A1176"/>
      <c r="B1176"/>
      <c r="C1176"/>
      <c r="D1176"/>
      <c r="E1176"/>
      <c r="F1176"/>
      <c r="G1176"/>
      <c r="H1176"/>
      <c r="I1176"/>
      <c r="J1176"/>
      <c r="K1176"/>
      <c r="L1176"/>
      <c r="M1176"/>
    </row>
    <row r="1177" spans="1:13" x14ac:dyDescent="0.2">
      <c r="A1177"/>
      <c r="B1177"/>
      <c r="C1177"/>
      <c r="D1177"/>
      <c r="E1177"/>
      <c r="F1177"/>
      <c r="G1177"/>
      <c r="H1177"/>
      <c r="I1177"/>
      <c r="J1177"/>
      <c r="K1177"/>
      <c r="L1177"/>
      <c r="M1177"/>
    </row>
    <row r="1178" spans="1:13" x14ac:dyDescent="0.2">
      <c r="A1178"/>
      <c r="B1178"/>
      <c r="C1178"/>
      <c r="D1178"/>
      <c r="E1178"/>
      <c r="F1178"/>
      <c r="G1178"/>
      <c r="H1178"/>
      <c r="I1178"/>
      <c r="J1178"/>
      <c r="K1178"/>
      <c r="L1178"/>
      <c r="M1178"/>
    </row>
    <row r="1179" spans="1:13" x14ac:dyDescent="0.2">
      <c r="A1179"/>
      <c r="B1179"/>
      <c r="C1179"/>
      <c r="D1179"/>
      <c r="E1179"/>
      <c r="F1179"/>
      <c r="G1179"/>
      <c r="H1179"/>
      <c r="I1179"/>
      <c r="J1179"/>
      <c r="K1179"/>
      <c r="L1179"/>
      <c r="M1179"/>
    </row>
    <row r="1180" spans="1:13" x14ac:dyDescent="0.2">
      <c r="A1180"/>
      <c r="B1180"/>
      <c r="C1180"/>
      <c r="D1180"/>
      <c r="E1180"/>
      <c r="F1180"/>
      <c r="G1180"/>
      <c r="H1180"/>
      <c r="I1180"/>
      <c r="J1180"/>
      <c r="K1180"/>
      <c r="L1180"/>
      <c r="M1180"/>
    </row>
    <row r="1181" spans="1:13" x14ac:dyDescent="0.2">
      <c r="A1181"/>
      <c r="B1181"/>
      <c r="C1181"/>
      <c r="D1181"/>
      <c r="E1181"/>
      <c r="F1181"/>
      <c r="G1181"/>
      <c r="H1181"/>
      <c r="I1181"/>
      <c r="J1181"/>
      <c r="K1181"/>
      <c r="L1181"/>
      <c r="M1181"/>
    </row>
    <row r="1182" spans="1:13" x14ac:dyDescent="0.2">
      <c r="A1182"/>
      <c r="B1182"/>
      <c r="C1182"/>
      <c r="D1182"/>
      <c r="E1182"/>
      <c r="F1182"/>
      <c r="G1182"/>
      <c r="H1182"/>
      <c r="I1182"/>
      <c r="J1182"/>
      <c r="K1182"/>
      <c r="L1182"/>
      <c r="M1182"/>
    </row>
    <row r="1183" spans="1:13" x14ac:dyDescent="0.2">
      <c r="A1183"/>
      <c r="B1183"/>
      <c r="C1183"/>
      <c r="D1183"/>
      <c r="E1183"/>
      <c r="F1183"/>
      <c r="G1183"/>
      <c r="H1183"/>
      <c r="I1183"/>
      <c r="J1183"/>
      <c r="K1183"/>
      <c r="L1183"/>
      <c r="M1183"/>
    </row>
    <row r="1184" spans="1:13" x14ac:dyDescent="0.2">
      <c r="A1184"/>
      <c r="B1184"/>
      <c r="C1184"/>
      <c r="D1184"/>
      <c r="E1184"/>
      <c r="F1184"/>
      <c r="G1184"/>
      <c r="H1184"/>
      <c r="I1184"/>
      <c r="J1184"/>
      <c r="K1184"/>
      <c r="L1184"/>
      <c r="M1184"/>
    </row>
    <row r="1185" spans="1:13" x14ac:dyDescent="0.2">
      <c r="A1185"/>
      <c r="B1185"/>
      <c r="C1185"/>
      <c r="D1185"/>
      <c r="E1185"/>
      <c r="F1185"/>
      <c r="G1185"/>
      <c r="H1185"/>
      <c r="I1185"/>
      <c r="J1185"/>
      <c r="K1185"/>
      <c r="L1185"/>
      <c r="M1185"/>
    </row>
    <row r="1186" spans="1:13" x14ac:dyDescent="0.2">
      <c r="A1186"/>
      <c r="B1186"/>
      <c r="C1186"/>
      <c r="D1186"/>
      <c r="E1186"/>
      <c r="F1186"/>
      <c r="G1186"/>
      <c r="H1186"/>
      <c r="I1186"/>
      <c r="J1186"/>
      <c r="K1186"/>
      <c r="L1186"/>
      <c r="M1186"/>
    </row>
    <row r="1187" spans="1:13" x14ac:dyDescent="0.2">
      <c r="A1187"/>
      <c r="B1187"/>
      <c r="C1187"/>
      <c r="D1187"/>
      <c r="E1187"/>
      <c r="F1187"/>
      <c r="G1187"/>
      <c r="H1187"/>
      <c r="I1187"/>
      <c r="J1187"/>
      <c r="K1187"/>
      <c r="L1187"/>
      <c r="M1187"/>
    </row>
    <row r="1188" spans="1:13" x14ac:dyDescent="0.2">
      <c r="A1188"/>
      <c r="B1188"/>
      <c r="C1188"/>
      <c r="D1188"/>
      <c r="E1188"/>
      <c r="F1188"/>
      <c r="G1188"/>
      <c r="H1188"/>
      <c r="I1188"/>
      <c r="J1188"/>
      <c r="K1188"/>
      <c r="L1188"/>
      <c r="M1188"/>
    </row>
    <row r="1189" spans="1:13" x14ac:dyDescent="0.2">
      <c r="A1189"/>
      <c r="B1189"/>
      <c r="C1189"/>
      <c r="D1189"/>
      <c r="E1189"/>
      <c r="F1189"/>
      <c r="G1189"/>
      <c r="H1189"/>
      <c r="I1189"/>
      <c r="J1189"/>
      <c r="K1189"/>
      <c r="L1189"/>
      <c r="M1189"/>
    </row>
    <row r="1190" spans="1:13" x14ac:dyDescent="0.2">
      <c r="A1190"/>
      <c r="B1190"/>
      <c r="C1190"/>
      <c r="D1190"/>
      <c r="E1190"/>
      <c r="F1190"/>
      <c r="G1190"/>
      <c r="H1190"/>
      <c r="I1190"/>
      <c r="J1190"/>
      <c r="K1190"/>
      <c r="L1190"/>
      <c r="M1190"/>
    </row>
    <row r="1191" spans="1:13" x14ac:dyDescent="0.2">
      <c r="A1191"/>
      <c r="B1191"/>
      <c r="C1191"/>
      <c r="D1191"/>
      <c r="E1191"/>
      <c r="F1191"/>
      <c r="G1191"/>
      <c r="H1191"/>
      <c r="I1191"/>
      <c r="J1191"/>
      <c r="K1191"/>
      <c r="L1191"/>
      <c r="M1191"/>
    </row>
    <row r="1192" spans="1:13" x14ac:dyDescent="0.2">
      <c r="A1192"/>
      <c r="B1192"/>
      <c r="C1192"/>
      <c r="D1192"/>
      <c r="E1192"/>
      <c r="F1192"/>
      <c r="G1192"/>
      <c r="H1192"/>
      <c r="I1192"/>
      <c r="J1192"/>
      <c r="K1192"/>
      <c r="L1192"/>
      <c r="M1192"/>
    </row>
    <row r="1193" spans="1:13" x14ac:dyDescent="0.2">
      <c r="A1193"/>
      <c r="B1193"/>
      <c r="C1193"/>
      <c r="D1193"/>
      <c r="E1193"/>
      <c r="F1193"/>
      <c r="G1193"/>
      <c r="H1193"/>
      <c r="I1193"/>
      <c r="J1193"/>
      <c r="K1193"/>
      <c r="L1193"/>
      <c r="M1193"/>
    </row>
    <row r="1194" spans="1:13" x14ac:dyDescent="0.2">
      <c r="A1194"/>
      <c r="B1194"/>
      <c r="C1194"/>
      <c r="D1194"/>
      <c r="E1194"/>
      <c r="F1194"/>
      <c r="G1194"/>
      <c r="H1194"/>
      <c r="I1194"/>
      <c r="J1194"/>
      <c r="K1194"/>
      <c r="L1194"/>
      <c r="M1194"/>
    </row>
    <row r="1195" spans="1:13" x14ac:dyDescent="0.2">
      <c r="A1195"/>
      <c r="B1195"/>
      <c r="C1195"/>
      <c r="D1195"/>
      <c r="E1195"/>
      <c r="F1195"/>
      <c r="G1195"/>
      <c r="H1195"/>
      <c r="I1195"/>
      <c r="J1195"/>
      <c r="K1195"/>
      <c r="L1195"/>
      <c r="M1195"/>
    </row>
    <row r="1196" spans="1:13" x14ac:dyDescent="0.2">
      <c r="A1196"/>
      <c r="B1196"/>
      <c r="C1196"/>
      <c r="D1196"/>
      <c r="E1196"/>
      <c r="F1196"/>
      <c r="G1196"/>
      <c r="H1196"/>
      <c r="I1196"/>
      <c r="J1196"/>
      <c r="K1196"/>
      <c r="L1196"/>
      <c r="M1196"/>
    </row>
    <row r="1197" spans="1:13" x14ac:dyDescent="0.2">
      <c r="A1197"/>
      <c r="B1197"/>
      <c r="C1197"/>
      <c r="D1197"/>
      <c r="E1197"/>
      <c r="F1197"/>
      <c r="G1197"/>
      <c r="H1197"/>
      <c r="I1197"/>
      <c r="J1197"/>
      <c r="K1197"/>
      <c r="L1197"/>
      <c r="M1197"/>
    </row>
    <row r="1198" spans="1:13" x14ac:dyDescent="0.2">
      <c r="A1198"/>
      <c r="B1198"/>
      <c r="C1198"/>
      <c r="D1198"/>
      <c r="E1198"/>
      <c r="F1198"/>
      <c r="G1198"/>
      <c r="H1198"/>
      <c r="I1198"/>
      <c r="J1198"/>
      <c r="K1198"/>
      <c r="L1198"/>
      <c r="M1198"/>
    </row>
    <row r="1199" spans="1:13" x14ac:dyDescent="0.2">
      <c r="A1199"/>
      <c r="B1199"/>
      <c r="C1199"/>
      <c r="D1199"/>
      <c r="E1199"/>
      <c r="F1199"/>
      <c r="G1199"/>
      <c r="H1199"/>
      <c r="I1199"/>
      <c r="J1199"/>
      <c r="K1199"/>
      <c r="L1199"/>
      <c r="M1199"/>
    </row>
    <row r="1200" spans="1:13" x14ac:dyDescent="0.2">
      <c r="A1200"/>
      <c r="B1200"/>
      <c r="C1200"/>
      <c r="D1200"/>
      <c r="E1200"/>
      <c r="F1200"/>
      <c r="G1200"/>
      <c r="H1200"/>
      <c r="I1200"/>
      <c r="J1200"/>
      <c r="K1200"/>
      <c r="L1200"/>
      <c r="M1200"/>
    </row>
    <row r="1201" spans="1:13" x14ac:dyDescent="0.2">
      <c r="A1201"/>
      <c r="B1201"/>
      <c r="C1201"/>
      <c r="D1201"/>
      <c r="E1201"/>
      <c r="F1201"/>
      <c r="G1201"/>
      <c r="H1201"/>
      <c r="I1201"/>
      <c r="J1201"/>
      <c r="K1201"/>
      <c r="L1201"/>
      <c r="M1201"/>
    </row>
    <row r="1202" spans="1:13" x14ac:dyDescent="0.2">
      <c r="A1202"/>
      <c r="B1202"/>
      <c r="C1202"/>
      <c r="D1202"/>
      <c r="E1202"/>
      <c r="F1202"/>
      <c r="G1202"/>
      <c r="H1202"/>
      <c r="I1202"/>
      <c r="J1202"/>
      <c r="K1202"/>
      <c r="L1202"/>
      <c r="M1202"/>
    </row>
    <row r="1203" spans="1:13" x14ac:dyDescent="0.2">
      <c r="A1203"/>
      <c r="B1203"/>
      <c r="C1203"/>
      <c r="D1203"/>
      <c r="E1203"/>
      <c r="F1203"/>
      <c r="G1203"/>
      <c r="H1203"/>
      <c r="I1203"/>
      <c r="J1203"/>
      <c r="K1203"/>
      <c r="L1203"/>
      <c r="M1203"/>
    </row>
    <row r="1204" spans="1:13" x14ac:dyDescent="0.2">
      <c r="A1204"/>
      <c r="B1204"/>
      <c r="C1204"/>
      <c r="D1204"/>
      <c r="E1204"/>
      <c r="F1204"/>
      <c r="G1204"/>
      <c r="H1204"/>
      <c r="I1204"/>
      <c r="J1204"/>
      <c r="K1204"/>
      <c r="L1204"/>
      <c r="M1204"/>
    </row>
    <row r="1205" spans="1:13" x14ac:dyDescent="0.2">
      <c r="A1205"/>
      <c r="B1205"/>
      <c r="C1205"/>
      <c r="D1205"/>
      <c r="E1205"/>
      <c r="F1205"/>
      <c r="G1205"/>
      <c r="H1205"/>
      <c r="I1205"/>
      <c r="J1205"/>
      <c r="K1205"/>
      <c r="L1205"/>
      <c r="M1205"/>
    </row>
    <row r="1206" spans="1:13" x14ac:dyDescent="0.2">
      <c r="A1206"/>
      <c r="B1206"/>
      <c r="C1206"/>
      <c r="D1206"/>
      <c r="E1206"/>
      <c r="F1206"/>
      <c r="G1206"/>
      <c r="H1206"/>
      <c r="I1206"/>
      <c r="J1206"/>
      <c r="K1206"/>
      <c r="L1206"/>
      <c r="M1206"/>
    </row>
    <row r="1207" spans="1:13" x14ac:dyDescent="0.2">
      <c r="A1207"/>
      <c r="B1207"/>
      <c r="C1207"/>
      <c r="D1207"/>
      <c r="E1207"/>
      <c r="F1207"/>
      <c r="G1207"/>
      <c r="H1207"/>
      <c r="I1207"/>
      <c r="J1207"/>
      <c r="K1207"/>
      <c r="L1207"/>
      <c r="M1207"/>
    </row>
    <row r="1208" spans="1:13" x14ac:dyDescent="0.2">
      <c r="A1208"/>
      <c r="B1208"/>
      <c r="C1208"/>
      <c r="D1208"/>
      <c r="E1208"/>
      <c r="F1208"/>
      <c r="G1208"/>
      <c r="H1208"/>
      <c r="I1208"/>
      <c r="J1208"/>
      <c r="K1208"/>
      <c r="L1208"/>
      <c r="M1208"/>
    </row>
    <row r="1209" spans="1:13" x14ac:dyDescent="0.2">
      <c r="A1209"/>
      <c r="B1209"/>
      <c r="C1209"/>
      <c r="D1209"/>
      <c r="E1209"/>
      <c r="F1209"/>
      <c r="G1209"/>
      <c r="H1209"/>
      <c r="I1209"/>
      <c r="J1209"/>
      <c r="K1209"/>
      <c r="L1209"/>
      <c r="M1209"/>
    </row>
    <row r="1210" spans="1:13" x14ac:dyDescent="0.2">
      <c r="A1210"/>
      <c r="B1210"/>
      <c r="C1210"/>
      <c r="D1210"/>
      <c r="E1210"/>
      <c r="F1210"/>
      <c r="G1210"/>
      <c r="H1210"/>
      <c r="I1210"/>
      <c r="J1210"/>
      <c r="K1210"/>
      <c r="L1210"/>
      <c r="M1210"/>
    </row>
    <row r="1211" spans="1:13" x14ac:dyDescent="0.2">
      <c r="A1211"/>
      <c r="B1211"/>
      <c r="C1211"/>
      <c r="D1211"/>
      <c r="E1211"/>
      <c r="F1211"/>
      <c r="G1211"/>
      <c r="H1211"/>
      <c r="I1211"/>
      <c r="J1211"/>
      <c r="K1211"/>
      <c r="L1211"/>
      <c r="M1211"/>
    </row>
    <row r="1212" spans="1:13" x14ac:dyDescent="0.2">
      <c r="A1212"/>
      <c r="B1212"/>
      <c r="C1212"/>
      <c r="D1212"/>
      <c r="E1212"/>
      <c r="F1212"/>
      <c r="G1212"/>
      <c r="H1212"/>
      <c r="I1212"/>
      <c r="J1212"/>
      <c r="K1212"/>
      <c r="L1212"/>
      <c r="M1212"/>
    </row>
    <row r="1213" spans="1:13" x14ac:dyDescent="0.2">
      <c r="A1213"/>
      <c r="B1213"/>
      <c r="C1213"/>
      <c r="D1213"/>
      <c r="E1213"/>
      <c r="F1213"/>
      <c r="G1213"/>
      <c r="H1213"/>
      <c r="I1213"/>
      <c r="J1213"/>
      <c r="K1213"/>
      <c r="L1213"/>
      <c r="M1213"/>
    </row>
    <row r="1214" spans="1:13" x14ac:dyDescent="0.2">
      <c r="A1214"/>
      <c r="B1214"/>
      <c r="C1214"/>
      <c r="D1214"/>
      <c r="E1214"/>
      <c r="F1214"/>
      <c r="G1214"/>
      <c r="H1214"/>
      <c r="I1214"/>
      <c r="J1214"/>
      <c r="K1214"/>
      <c r="L1214"/>
      <c r="M1214"/>
    </row>
    <row r="1215" spans="1:13" x14ac:dyDescent="0.2">
      <c r="A1215"/>
      <c r="B1215"/>
      <c r="C1215"/>
      <c r="D1215"/>
      <c r="E1215"/>
      <c r="F1215"/>
      <c r="G1215"/>
      <c r="H1215"/>
      <c r="I1215"/>
      <c r="J1215"/>
      <c r="K1215"/>
      <c r="L1215"/>
      <c r="M1215"/>
    </row>
    <row r="1216" spans="1:13" x14ac:dyDescent="0.2">
      <c r="A1216"/>
      <c r="B1216"/>
      <c r="C1216"/>
      <c r="D1216"/>
      <c r="E1216"/>
      <c r="F1216"/>
      <c r="G1216"/>
      <c r="H1216"/>
      <c r="I1216"/>
      <c r="J1216"/>
      <c r="K1216"/>
      <c r="L1216"/>
      <c r="M1216"/>
    </row>
    <row r="1217" spans="1:13" x14ac:dyDescent="0.2">
      <c r="A1217"/>
      <c r="B1217"/>
      <c r="C1217"/>
      <c r="D1217"/>
      <c r="E1217"/>
      <c r="F1217"/>
      <c r="G1217"/>
      <c r="H1217"/>
      <c r="I1217"/>
      <c r="J1217"/>
      <c r="K1217"/>
      <c r="L1217"/>
      <c r="M1217"/>
    </row>
    <row r="1218" spans="1:13" x14ac:dyDescent="0.2">
      <c r="A1218"/>
      <c r="B1218"/>
      <c r="C1218"/>
      <c r="D1218"/>
      <c r="E1218"/>
      <c r="F1218"/>
      <c r="G1218"/>
      <c r="H1218"/>
      <c r="I1218"/>
      <c r="J1218"/>
      <c r="K1218"/>
      <c r="L1218"/>
      <c r="M1218"/>
    </row>
    <row r="1219" spans="1:13" x14ac:dyDescent="0.2">
      <c r="A1219"/>
      <c r="B1219"/>
      <c r="C1219"/>
      <c r="D1219"/>
      <c r="E1219"/>
      <c r="F1219"/>
      <c r="G1219"/>
      <c r="H1219"/>
      <c r="I1219"/>
      <c r="J1219"/>
      <c r="K1219"/>
      <c r="L1219"/>
      <c r="M1219"/>
    </row>
    <row r="1220" spans="1:13" x14ac:dyDescent="0.2">
      <c r="A1220"/>
      <c r="B1220"/>
      <c r="C1220"/>
      <c r="D1220"/>
      <c r="E1220"/>
      <c r="F1220"/>
      <c r="G1220"/>
      <c r="H1220"/>
      <c r="I1220"/>
      <c r="J1220"/>
      <c r="K1220"/>
      <c r="L1220"/>
      <c r="M1220"/>
    </row>
    <row r="1221" spans="1:13" x14ac:dyDescent="0.2">
      <c r="A1221"/>
      <c r="B1221"/>
      <c r="C1221"/>
      <c r="D1221"/>
      <c r="E1221"/>
      <c r="F1221"/>
      <c r="G1221"/>
      <c r="H1221"/>
      <c r="I1221"/>
      <c r="J1221"/>
      <c r="K1221"/>
      <c r="L1221"/>
      <c r="M1221"/>
    </row>
    <row r="1222" spans="1:13" x14ac:dyDescent="0.2">
      <c r="A1222"/>
      <c r="B1222"/>
      <c r="C1222"/>
      <c r="D1222"/>
      <c r="E1222"/>
      <c r="F1222"/>
      <c r="G1222"/>
      <c r="H1222"/>
      <c r="I1222"/>
      <c r="J1222"/>
      <c r="K1222"/>
      <c r="L1222"/>
      <c r="M1222"/>
    </row>
    <row r="1223" spans="1:13" x14ac:dyDescent="0.2">
      <c r="A1223"/>
      <c r="B1223"/>
      <c r="C1223"/>
      <c r="D1223"/>
      <c r="E1223"/>
      <c r="F1223"/>
      <c r="G1223"/>
      <c r="H1223"/>
      <c r="I1223"/>
      <c r="J1223"/>
      <c r="K1223"/>
      <c r="L1223"/>
      <c r="M1223"/>
    </row>
    <row r="1224" spans="1:13" x14ac:dyDescent="0.2">
      <c r="A1224"/>
      <c r="B1224"/>
      <c r="C1224"/>
      <c r="D1224"/>
      <c r="E1224"/>
      <c r="F1224"/>
      <c r="G1224"/>
      <c r="H1224"/>
      <c r="I1224"/>
      <c r="J1224"/>
      <c r="K1224"/>
      <c r="L1224"/>
      <c r="M1224"/>
    </row>
    <row r="1225" spans="1:13" x14ac:dyDescent="0.2">
      <c r="A1225"/>
      <c r="B1225"/>
      <c r="C1225"/>
      <c r="D1225"/>
      <c r="E1225"/>
      <c r="F1225"/>
      <c r="G1225"/>
      <c r="H1225"/>
      <c r="I1225"/>
      <c r="J1225"/>
      <c r="K1225"/>
      <c r="L1225"/>
      <c r="M1225"/>
    </row>
    <row r="1226" spans="1:13" x14ac:dyDescent="0.2">
      <c r="A1226"/>
      <c r="B1226"/>
      <c r="C1226"/>
      <c r="D1226"/>
      <c r="E1226"/>
      <c r="F1226"/>
      <c r="G1226"/>
      <c r="H1226"/>
      <c r="I1226"/>
      <c r="J1226"/>
      <c r="K1226"/>
      <c r="L1226"/>
      <c r="M1226"/>
    </row>
    <row r="1227" spans="1:13" x14ac:dyDescent="0.2">
      <c r="A1227"/>
      <c r="B1227"/>
      <c r="C1227"/>
      <c r="D1227"/>
      <c r="E1227"/>
      <c r="F1227"/>
      <c r="G1227"/>
      <c r="H1227"/>
      <c r="I1227"/>
      <c r="J1227"/>
      <c r="K1227"/>
      <c r="L1227"/>
      <c r="M1227"/>
    </row>
    <row r="1228" spans="1:13" x14ac:dyDescent="0.2">
      <c r="A1228"/>
      <c r="B1228"/>
      <c r="C1228"/>
      <c r="D1228"/>
      <c r="E1228"/>
      <c r="F1228"/>
      <c r="G1228"/>
      <c r="H1228"/>
      <c r="I1228"/>
      <c r="J1228"/>
      <c r="K1228"/>
      <c r="L1228"/>
      <c r="M1228"/>
    </row>
    <row r="1229" spans="1:13" x14ac:dyDescent="0.2">
      <c r="A1229"/>
      <c r="B1229"/>
      <c r="C1229"/>
      <c r="D1229"/>
      <c r="E1229"/>
      <c r="F1229"/>
      <c r="G1229"/>
      <c r="H1229"/>
      <c r="I1229"/>
      <c r="J1229"/>
      <c r="K1229"/>
      <c r="L1229"/>
      <c r="M1229"/>
    </row>
    <row r="1230" spans="1:13" x14ac:dyDescent="0.2">
      <c r="A1230"/>
      <c r="B1230"/>
      <c r="C1230"/>
      <c r="D1230"/>
      <c r="E1230"/>
      <c r="F1230"/>
      <c r="G1230"/>
      <c r="H1230"/>
      <c r="I1230"/>
      <c r="J1230"/>
      <c r="K1230"/>
      <c r="L1230"/>
      <c r="M1230"/>
    </row>
    <row r="1231" spans="1:13" x14ac:dyDescent="0.2">
      <c r="A1231"/>
      <c r="B1231"/>
      <c r="C1231"/>
      <c r="D1231"/>
      <c r="E1231"/>
      <c r="F1231"/>
      <c r="G1231"/>
      <c r="H1231"/>
      <c r="I1231"/>
      <c r="J1231"/>
      <c r="K1231"/>
      <c r="L1231"/>
      <c r="M1231"/>
    </row>
    <row r="1232" spans="1:13" x14ac:dyDescent="0.2">
      <c r="A1232"/>
      <c r="B1232"/>
      <c r="C1232"/>
      <c r="D1232"/>
      <c r="E1232"/>
      <c r="F1232"/>
      <c r="G1232"/>
      <c r="H1232"/>
      <c r="I1232"/>
      <c r="J1232"/>
      <c r="K1232"/>
      <c r="L1232"/>
      <c r="M1232"/>
    </row>
    <row r="1233" spans="1:13" x14ac:dyDescent="0.2">
      <c r="A1233"/>
      <c r="B1233"/>
      <c r="C1233"/>
      <c r="D1233"/>
      <c r="E1233"/>
      <c r="F1233"/>
      <c r="G1233"/>
      <c r="H1233"/>
      <c r="I1233"/>
      <c r="J1233"/>
      <c r="K1233"/>
      <c r="L1233"/>
      <c r="M1233"/>
    </row>
    <row r="1234" spans="1:13" x14ac:dyDescent="0.2">
      <c r="A1234"/>
      <c r="B1234"/>
      <c r="C1234"/>
      <c r="D1234"/>
      <c r="E1234"/>
      <c r="F1234"/>
      <c r="G1234"/>
      <c r="H1234"/>
      <c r="I1234"/>
      <c r="J1234"/>
      <c r="K1234"/>
      <c r="L1234"/>
      <c r="M1234"/>
    </row>
    <row r="1235" spans="1:13" x14ac:dyDescent="0.2">
      <c r="A1235"/>
      <c r="B1235"/>
      <c r="C1235"/>
      <c r="D1235"/>
      <c r="E1235"/>
      <c r="F1235"/>
      <c r="G1235"/>
      <c r="H1235"/>
      <c r="I1235"/>
      <c r="J1235"/>
      <c r="K1235"/>
      <c r="L1235"/>
      <c r="M1235"/>
    </row>
    <row r="1236" spans="1:13" x14ac:dyDescent="0.2">
      <c r="A1236"/>
      <c r="B1236"/>
      <c r="C1236"/>
      <c r="D1236"/>
      <c r="E1236"/>
      <c r="F1236"/>
      <c r="G1236"/>
      <c r="H1236"/>
      <c r="I1236"/>
      <c r="J1236"/>
      <c r="K1236"/>
      <c r="L1236"/>
      <c r="M1236"/>
    </row>
    <row r="1237" spans="1:13" x14ac:dyDescent="0.2">
      <c r="A1237"/>
      <c r="B1237"/>
      <c r="C1237"/>
      <c r="D1237"/>
      <c r="E1237"/>
      <c r="F1237"/>
      <c r="G1237"/>
      <c r="H1237"/>
      <c r="I1237"/>
      <c r="J1237"/>
      <c r="K1237"/>
      <c r="L1237"/>
      <c r="M1237"/>
    </row>
    <row r="1238" spans="1:13" x14ac:dyDescent="0.2">
      <c r="A1238"/>
      <c r="B1238"/>
      <c r="C1238"/>
      <c r="D1238"/>
      <c r="E1238"/>
      <c r="F1238"/>
      <c r="G1238"/>
      <c r="H1238"/>
      <c r="I1238"/>
      <c r="J1238"/>
      <c r="K1238"/>
      <c r="L1238"/>
      <c r="M1238"/>
    </row>
    <row r="1239" spans="1:13" x14ac:dyDescent="0.2">
      <c r="A1239"/>
      <c r="B1239"/>
      <c r="C1239"/>
      <c r="D1239"/>
      <c r="E1239"/>
      <c r="F1239"/>
      <c r="G1239"/>
      <c r="H1239"/>
      <c r="I1239"/>
      <c r="J1239"/>
      <c r="K1239"/>
      <c r="L1239"/>
      <c r="M1239"/>
    </row>
    <row r="1240" spans="1:13" x14ac:dyDescent="0.2">
      <c r="A1240"/>
      <c r="B1240"/>
      <c r="C1240"/>
      <c r="D1240"/>
      <c r="E1240"/>
      <c r="F1240"/>
      <c r="G1240"/>
      <c r="H1240"/>
      <c r="I1240"/>
      <c r="J1240"/>
      <c r="K1240"/>
      <c r="L1240"/>
      <c r="M1240"/>
    </row>
    <row r="1241" spans="1:13" x14ac:dyDescent="0.2">
      <c r="A1241"/>
      <c r="B1241"/>
      <c r="C1241"/>
      <c r="D1241"/>
      <c r="E1241"/>
      <c r="F1241"/>
      <c r="G1241"/>
      <c r="H1241"/>
      <c r="I1241"/>
      <c r="J1241"/>
      <c r="K1241"/>
      <c r="L1241"/>
      <c r="M1241"/>
    </row>
    <row r="1242" spans="1:13" x14ac:dyDescent="0.2">
      <c r="A1242"/>
      <c r="B1242"/>
      <c r="C1242"/>
      <c r="D1242"/>
      <c r="E1242"/>
      <c r="F1242"/>
      <c r="G1242"/>
      <c r="H1242"/>
      <c r="I1242"/>
      <c r="J1242"/>
      <c r="K1242"/>
      <c r="L1242"/>
      <c r="M1242"/>
    </row>
    <row r="1243" spans="1:13" x14ac:dyDescent="0.2">
      <c r="A1243"/>
      <c r="B1243"/>
      <c r="C1243"/>
      <c r="D1243"/>
      <c r="E1243"/>
      <c r="F1243"/>
      <c r="G1243"/>
      <c r="H1243"/>
      <c r="I1243"/>
      <c r="J1243"/>
      <c r="K1243"/>
      <c r="L1243"/>
      <c r="M1243"/>
    </row>
    <row r="1244" spans="1:13" x14ac:dyDescent="0.2">
      <c r="A1244"/>
      <c r="B1244"/>
      <c r="C1244"/>
      <c r="D1244"/>
      <c r="E1244"/>
      <c r="F1244"/>
      <c r="G1244"/>
      <c r="H1244"/>
      <c r="I1244"/>
      <c r="J1244"/>
      <c r="K1244"/>
      <c r="L1244"/>
      <c r="M1244"/>
    </row>
    <row r="1245" spans="1:13" x14ac:dyDescent="0.2">
      <c r="A1245"/>
      <c r="B1245"/>
      <c r="C1245"/>
      <c r="D1245"/>
      <c r="E1245"/>
      <c r="F1245"/>
      <c r="G1245"/>
      <c r="H1245"/>
      <c r="I1245"/>
      <c r="J1245"/>
      <c r="K1245"/>
      <c r="L1245"/>
      <c r="M1245"/>
    </row>
    <row r="1246" spans="1:13" x14ac:dyDescent="0.2">
      <c r="A1246"/>
      <c r="B1246"/>
      <c r="C1246"/>
      <c r="D1246"/>
      <c r="E1246"/>
      <c r="F1246"/>
      <c r="G1246"/>
      <c r="H1246"/>
      <c r="I1246"/>
      <c r="J1246"/>
      <c r="K1246"/>
      <c r="L1246"/>
      <c r="M1246"/>
    </row>
    <row r="1247" spans="1:13" x14ac:dyDescent="0.2">
      <c r="A1247"/>
      <c r="B1247"/>
      <c r="C1247"/>
      <c r="D1247"/>
      <c r="E1247"/>
      <c r="F1247"/>
      <c r="G1247"/>
      <c r="H1247"/>
      <c r="I1247"/>
      <c r="J1247"/>
      <c r="K1247"/>
      <c r="L1247"/>
      <c r="M1247"/>
    </row>
    <row r="1248" spans="1:13" x14ac:dyDescent="0.2">
      <c r="A1248"/>
      <c r="B1248"/>
      <c r="C1248"/>
      <c r="D1248"/>
      <c r="E1248"/>
      <c r="F1248"/>
      <c r="G1248"/>
      <c r="H1248"/>
      <c r="I1248"/>
      <c r="J1248"/>
      <c r="K1248"/>
      <c r="L1248"/>
      <c r="M1248"/>
    </row>
    <row r="1249" spans="1:13" x14ac:dyDescent="0.2">
      <c r="A1249"/>
      <c r="B1249"/>
      <c r="C1249"/>
      <c r="D1249"/>
      <c r="E1249"/>
      <c r="F1249"/>
      <c r="G1249"/>
      <c r="H1249"/>
      <c r="I1249"/>
      <c r="J1249"/>
      <c r="K1249"/>
      <c r="L1249"/>
      <c r="M1249"/>
    </row>
    <row r="1250" spans="1:13" x14ac:dyDescent="0.2">
      <c r="A1250"/>
      <c r="B1250"/>
      <c r="C1250"/>
      <c r="D1250"/>
      <c r="E1250"/>
      <c r="F1250"/>
      <c r="G1250"/>
      <c r="H1250"/>
      <c r="I1250"/>
      <c r="J1250"/>
      <c r="K1250"/>
      <c r="L1250"/>
      <c r="M1250"/>
    </row>
    <row r="1251" spans="1:13" x14ac:dyDescent="0.2">
      <c r="A1251"/>
      <c r="B1251"/>
      <c r="C1251"/>
      <c r="D1251"/>
      <c r="E1251"/>
      <c r="F1251"/>
      <c r="G1251"/>
      <c r="H1251"/>
      <c r="I1251"/>
      <c r="J1251"/>
      <c r="K1251"/>
      <c r="L1251"/>
      <c r="M1251"/>
    </row>
    <row r="1252" spans="1:13" x14ac:dyDescent="0.2">
      <c r="A1252"/>
      <c r="B1252"/>
      <c r="C1252"/>
      <c r="D1252"/>
      <c r="E1252"/>
      <c r="F1252"/>
      <c r="G1252"/>
      <c r="H1252"/>
      <c r="I1252"/>
      <c r="J1252"/>
      <c r="K1252"/>
      <c r="L1252"/>
      <c r="M1252"/>
    </row>
    <row r="1253" spans="1:13" x14ac:dyDescent="0.2">
      <c r="A1253"/>
      <c r="B1253"/>
      <c r="C1253"/>
      <c r="D1253"/>
      <c r="E1253"/>
      <c r="F1253"/>
      <c r="G1253"/>
      <c r="H1253"/>
      <c r="I1253"/>
      <c r="J1253"/>
      <c r="K1253"/>
      <c r="L1253"/>
      <c r="M1253"/>
    </row>
    <row r="1254" spans="1:13" x14ac:dyDescent="0.2">
      <c r="A1254"/>
      <c r="B1254"/>
      <c r="C1254"/>
      <c r="D1254"/>
      <c r="E1254"/>
      <c r="F1254"/>
      <c r="G1254"/>
      <c r="H1254"/>
      <c r="I1254"/>
      <c r="J1254"/>
      <c r="K1254"/>
      <c r="L1254"/>
      <c r="M1254"/>
    </row>
    <row r="1255" spans="1:13" x14ac:dyDescent="0.2">
      <c r="A1255"/>
      <c r="B1255"/>
      <c r="C1255"/>
      <c r="D1255"/>
      <c r="E1255"/>
      <c r="F1255"/>
      <c r="G1255"/>
      <c r="H1255"/>
      <c r="I1255"/>
      <c r="J1255"/>
      <c r="K1255"/>
      <c r="L1255"/>
      <c r="M1255"/>
    </row>
    <row r="1256" spans="1:13" x14ac:dyDescent="0.2">
      <c r="A1256"/>
      <c r="B1256"/>
      <c r="C1256"/>
      <c r="D1256"/>
      <c r="E1256"/>
      <c r="F1256"/>
      <c r="G1256"/>
      <c r="H1256"/>
      <c r="I1256"/>
      <c r="J1256"/>
      <c r="K1256"/>
      <c r="L1256"/>
      <c r="M1256"/>
    </row>
    <row r="1257" spans="1:13" x14ac:dyDescent="0.2">
      <c r="A1257"/>
      <c r="B1257"/>
      <c r="C1257"/>
      <c r="D1257"/>
      <c r="E1257"/>
      <c r="F1257"/>
      <c r="G1257"/>
      <c r="H1257"/>
      <c r="I1257"/>
      <c r="J1257"/>
      <c r="K1257"/>
      <c r="L1257"/>
      <c r="M1257"/>
    </row>
    <row r="1258" spans="1:13" x14ac:dyDescent="0.2">
      <c r="A1258"/>
      <c r="B1258"/>
      <c r="C1258"/>
      <c r="D1258"/>
      <c r="E1258"/>
      <c r="F1258"/>
      <c r="G1258"/>
      <c r="H1258"/>
      <c r="I1258"/>
      <c r="J1258"/>
      <c r="K1258"/>
      <c r="L1258"/>
      <c r="M1258"/>
    </row>
    <row r="1259" spans="1:13" x14ac:dyDescent="0.2">
      <c r="A1259"/>
      <c r="B1259"/>
      <c r="C1259"/>
      <c r="D1259"/>
      <c r="E1259"/>
      <c r="F1259"/>
      <c r="G1259"/>
      <c r="H1259"/>
      <c r="I1259"/>
      <c r="J1259"/>
      <c r="K1259"/>
      <c r="L1259"/>
      <c r="M1259"/>
    </row>
    <row r="1260" spans="1:13" x14ac:dyDescent="0.2">
      <c r="A1260"/>
      <c r="B1260"/>
      <c r="C1260"/>
      <c r="D1260"/>
      <c r="E1260"/>
      <c r="F1260"/>
      <c r="G1260"/>
      <c r="H1260"/>
      <c r="I1260"/>
      <c r="J1260"/>
      <c r="K1260"/>
      <c r="L1260"/>
      <c r="M1260"/>
    </row>
    <row r="1261" spans="1:13" x14ac:dyDescent="0.2">
      <c r="A1261"/>
      <c r="B1261"/>
      <c r="C1261"/>
      <c r="D1261"/>
      <c r="E1261"/>
      <c r="F1261"/>
      <c r="G1261"/>
      <c r="H1261"/>
      <c r="I1261"/>
      <c r="J1261"/>
      <c r="K1261"/>
      <c r="L1261"/>
      <c r="M1261"/>
    </row>
    <row r="1262" spans="1:13" x14ac:dyDescent="0.2">
      <c r="A1262"/>
      <c r="B1262"/>
      <c r="C1262"/>
      <c r="D1262"/>
      <c r="E1262"/>
      <c r="F1262"/>
      <c r="G1262"/>
      <c r="H1262"/>
      <c r="I1262"/>
      <c r="J1262"/>
      <c r="K1262"/>
      <c r="L1262"/>
      <c r="M1262"/>
    </row>
    <row r="1263" spans="1:13" x14ac:dyDescent="0.2">
      <c r="A1263"/>
      <c r="B1263"/>
      <c r="C1263"/>
      <c r="D1263"/>
      <c r="E1263"/>
      <c r="F1263"/>
      <c r="G1263"/>
      <c r="H1263"/>
      <c r="I1263"/>
      <c r="J1263"/>
      <c r="K1263"/>
      <c r="L1263"/>
      <c r="M1263"/>
    </row>
    <row r="1264" spans="1:13" x14ac:dyDescent="0.2">
      <c r="A1264"/>
      <c r="B1264"/>
      <c r="C1264"/>
      <c r="D1264"/>
      <c r="E1264"/>
      <c r="F1264"/>
      <c r="G1264"/>
      <c r="H1264"/>
      <c r="I1264"/>
      <c r="J1264"/>
      <c r="K1264"/>
      <c r="L1264"/>
      <c r="M1264"/>
    </row>
    <row r="1265" spans="1:13" x14ac:dyDescent="0.2">
      <c r="A1265"/>
      <c r="B1265"/>
      <c r="C1265"/>
      <c r="D1265"/>
      <c r="E1265"/>
      <c r="F1265"/>
      <c r="G1265"/>
      <c r="H1265"/>
      <c r="I1265"/>
      <c r="J1265"/>
      <c r="K1265"/>
      <c r="L1265"/>
      <c r="M1265"/>
    </row>
    <row r="1266" spans="1:13" x14ac:dyDescent="0.2">
      <c r="A1266"/>
      <c r="B1266"/>
      <c r="C1266"/>
      <c r="D1266"/>
      <c r="E1266"/>
      <c r="F1266"/>
      <c r="G1266"/>
      <c r="H1266"/>
      <c r="I1266"/>
      <c r="J1266"/>
      <c r="K1266"/>
      <c r="L1266"/>
      <c r="M1266"/>
    </row>
    <row r="1267" spans="1:13" x14ac:dyDescent="0.2">
      <c r="A1267"/>
      <c r="B1267"/>
      <c r="C1267"/>
      <c r="D1267"/>
      <c r="E1267"/>
      <c r="F1267"/>
      <c r="G1267"/>
      <c r="H1267"/>
      <c r="I1267"/>
      <c r="J1267"/>
      <c r="K1267"/>
      <c r="L1267"/>
      <c r="M1267"/>
    </row>
    <row r="1268" spans="1:13" x14ac:dyDescent="0.2">
      <c r="A1268"/>
      <c r="B1268"/>
      <c r="C1268"/>
      <c r="D1268"/>
      <c r="E1268"/>
      <c r="F1268"/>
      <c r="G1268"/>
      <c r="H1268"/>
      <c r="I1268"/>
      <c r="J1268"/>
      <c r="K1268"/>
      <c r="L1268"/>
      <c r="M1268"/>
    </row>
    <row r="1269" spans="1:13" x14ac:dyDescent="0.2">
      <c r="A1269"/>
      <c r="B1269"/>
      <c r="C1269"/>
      <c r="D1269"/>
      <c r="E1269"/>
      <c r="F1269"/>
      <c r="G1269"/>
      <c r="H1269"/>
      <c r="I1269"/>
      <c r="J1269"/>
      <c r="K1269"/>
      <c r="L1269"/>
      <c r="M1269"/>
    </row>
    <row r="1270" spans="1:13" x14ac:dyDescent="0.2">
      <c r="A1270"/>
      <c r="B1270"/>
      <c r="C1270"/>
      <c r="D1270"/>
      <c r="E1270"/>
      <c r="F1270"/>
      <c r="G1270"/>
      <c r="H1270"/>
      <c r="I1270"/>
      <c r="J1270"/>
      <c r="K1270"/>
      <c r="L1270"/>
      <c r="M1270"/>
    </row>
    <row r="1271" spans="1:13" x14ac:dyDescent="0.2">
      <c r="A1271"/>
      <c r="B1271"/>
      <c r="C1271"/>
      <c r="D1271"/>
      <c r="E1271"/>
      <c r="F1271"/>
      <c r="G1271"/>
      <c r="H1271"/>
      <c r="I1271"/>
      <c r="J1271"/>
      <c r="K1271"/>
      <c r="L1271"/>
      <c r="M1271"/>
    </row>
    <row r="1272" spans="1:13" x14ac:dyDescent="0.2">
      <c r="A1272"/>
      <c r="B1272"/>
      <c r="C1272"/>
      <c r="D1272"/>
      <c r="E1272"/>
      <c r="F1272"/>
      <c r="G1272"/>
      <c r="H1272"/>
      <c r="I1272"/>
      <c r="J1272"/>
      <c r="K1272"/>
      <c r="L1272"/>
      <c r="M1272"/>
    </row>
    <row r="1273" spans="1:13" x14ac:dyDescent="0.2">
      <c r="A1273"/>
      <c r="B1273"/>
      <c r="C1273"/>
      <c r="D1273"/>
      <c r="E1273"/>
      <c r="F1273"/>
      <c r="G1273"/>
      <c r="H1273"/>
      <c r="I1273"/>
      <c r="J1273"/>
      <c r="K1273"/>
      <c r="L1273"/>
      <c r="M1273"/>
    </row>
    <row r="1274" spans="1:13" x14ac:dyDescent="0.2">
      <c r="A1274"/>
      <c r="B1274"/>
      <c r="C1274"/>
      <c r="D1274"/>
      <c r="E1274"/>
      <c r="F1274"/>
      <c r="G1274"/>
      <c r="H1274"/>
      <c r="I1274"/>
      <c r="J1274"/>
      <c r="K1274"/>
      <c r="L1274"/>
      <c r="M1274"/>
    </row>
    <row r="1275" spans="1:13" x14ac:dyDescent="0.2">
      <c r="A1275"/>
      <c r="B1275"/>
      <c r="C1275"/>
      <c r="D1275"/>
      <c r="E1275"/>
      <c r="F1275"/>
      <c r="G1275"/>
      <c r="H1275"/>
      <c r="I1275"/>
      <c r="J1275"/>
      <c r="K1275"/>
      <c r="L1275"/>
      <c r="M1275"/>
    </row>
    <row r="1276" spans="1:13" x14ac:dyDescent="0.2">
      <c r="A1276"/>
      <c r="B1276"/>
      <c r="C1276"/>
      <c r="D1276"/>
      <c r="E1276"/>
      <c r="F1276"/>
      <c r="G1276"/>
      <c r="H1276"/>
      <c r="I1276"/>
      <c r="J1276"/>
      <c r="K1276"/>
      <c r="L1276"/>
      <c r="M1276"/>
    </row>
    <row r="1277" spans="1:13" x14ac:dyDescent="0.2">
      <c r="A1277"/>
      <c r="B1277"/>
      <c r="C1277"/>
      <c r="D1277"/>
      <c r="E1277"/>
      <c r="F1277"/>
      <c r="G1277"/>
      <c r="H1277"/>
      <c r="I1277"/>
      <c r="J1277"/>
      <c r="K1277"/>
      <c r="L1277"/>
      <c r="M1277"/>
    </row>
    <row r="1278" spans="1:13" x14ac:dyDescent="0.2">
      <c r="A1278"/>
      <c r="B1278"/>
      <c r="C1278"/>
      <c r="D1278"/>
      <c r="E1278"/>
      <c r="F1278"/>
      <c r="G1278"/>
      <c r="H1278"/>
      <c r="I1278"/>
      <c r="J1278"/>
      <c r="K1278"/>
      <c r="L1278"/>
      <c r="M1278"/>
    </row>
    <row r="1279" spans="1:13" x14ac:dyDescent="0.2">
      <c r="A1279"/>
      <c r="B1279"/>
      <c r="C1279"/>
      <c r="D1279"/>
      <c r="E1279"/>
      <c r="F1279"/>
      <c r="G1279"/>
      <c r="H1279"/>
      <c r="I1279"/>
      <c r="J1279"/>
      <c r="K1279"/>
      <c r="L1279"/>
      <c r="M1279"/>
    </row>
    <row r="1280" spans="1:13" x14ac:dyDescent="0.2">
      <c r="A1280"/>
      <c r="B1280"/>
      <c r="C1280"/>
      <c r="D1280"/>
      <c r="E1280"/>
      <c r="F1280"/>
      <c r="G1280"/>
      <c r="H1280"/>
      <c r="I1280"/>
      <c r="J1280"/>
      <c r="K1280"/>
      <c r="L1280"/>
      <c r="M1280"/>
    </row>
    <row r="1281" spans="1:13" x14ac:dyDescent="0.2">
      <c r="A1281"/>
      <c r="B1281"/>
      <c r="C1281"/>
      <c r="D1281"/>
      <c r="E1281"/>
      <c r="F1281"/>
      <c r="G1281"/>
      <c r="H1281"/>
      <c r="I1281"/>
      <c r="J1281"/>
      <c r="K1281"/>
      <c r="L1281"/>
      <c r="M1281"/>
    </row>
    <row r="1282" spans="1:13" x14ac:dyDescent="0.2">
      <c r="A1282"/>
      <c r="B1282"/>
      <c r="C1282"/>
      <c r="D1282"/>
      <c r="E1282"/>
      <c r="F1282"/>
      <c r="G1282"/>
      <c r="H1282"/>
      <c r="I1282"/>
      <c r="J1282"/>
      <c r="K1282"/>
      <c r="L1282"/>
      <c r="M1282"/>
    </row>
    <row r="1283" spans="1:13" x14ac:dyDescent="0.2">
      <c r="A1283"/>
      <c r="B1283"/>
      <c r="C1283"/>
      <c r="D1283"/>
      <c r="E1283"/>
      <c r="F1283"/>
      <c r="G1283"/>
      <c r="H1283"/>
      <c r="I1283"/>
      <c r="J1283"/>
      <c r="K1283"/>
      <c r="L1283"/>
      <c r="M1283"/>
    </row>
    <row r="1284" spans="1:13" x14ac:dyDescent="0.2">
      <c r="A1284"/>
      <c r="B1284"/>
      <c r="C1284"/>
      <c r="D1284"/>
      <c r="E1284"/>
      <c r="F1284"/>
      <c r="G1284"/>
      <c r="H1284"/>
      <c r="I1284"/>
      <c r="J1284"/>
      <c r="K1284"/>
      <c r="L1284"/>
      <c r="M1284"/>
    </row>
    <row r="1285" spans="1:13" x14ac:dyDescent="0.2">
      <c r="A1285"/>
      <c r="B1285"/>
      <c r="C1285"/>
      <c r="D1285"/>
      <c r="E1285"/>
      <c r="F1285"/>
      <c r="G1285"/>
      <c r="H1285"/>
      <c r="I1285"/>
      <c r="J1285"/>
      <c r="K1285"/>
      <c r="L1285"/>
      <c r="M1285"/>
    </row>
    <row r="1286" spans="1:13" x14ac:dyDescent="0.2">
      <c r="A1286"/>
      <c r="B1286"/>
      <c r="C1286"/>
      <c r="D1286"/>
      <c r="E1286"/>
      <c r="F1286"/>
      <c r="G1286"/>
      <c r="H1286"/>
      <c r="I1286"/>
      <c r="J1286"/>
      <c r="K1286"/>
      <c r="L1286"/>
      <c r="M1286"/>
    </row>
    <row r="1287" spans="1:13" x14ac:dyDescent="0.2">
      <c r="A1287"/>
      <c r="B1287"/>
      <c r="C1287"/>
      <c r="D1287"/>
      <c r="E1287"/>
      <c r="F1287"/>
      <c r="G1287"/>
      <c r="H1287"/>
      <c r="I1287"/>
      <c r="J1287"/>
      <c r="K1287"/>
      <c r="L1287"/>
      <c r="M1287"/>
    </row>
    <row r="1288" spans="1:13" x14ac:dyDescent="0.2">
      <c r="A1288"/>
      <c r="B1288"/>
      <c r="C1288"/>
      <c r="D1288"/>
      <c r="E1288"/>
      <c r="F1288"/>
      <c r="G1288"/>
      <c r="H1288"/>
      <c r="I1288"/>
      <c r="J1288"/>
      <c r="K1288"/>
      <c r="L1288"/>
      <c r="M1288"/>
    </row>
    <row r="1289" spans="1:13" x14ac:dyDescent="0.2">
      <c r="A1289"/>
      <c r="B1289"/>
      <c r="C1289"/>
      <c r="D1289"/>
      <c r="E1289"/>
      <c r="F1289"/>
      <c r="G1289"/>
      <c r="H1289"/>
      <c r="I1289"/>
      <c r="J1289"/>
      <c r="K1289"/>
      <c r="L1289"/>
      <c r="M1289"/>
    </row>
    <row r="1290" spans="1:13" x14ac:dyDescent="0.2">
      <c r="A1290"/>
      <c r="B1290"/>
      <c r="C1290"/>
      <c r="D1290"/>
      <c r="E1290"/>
      <c r="F1290"/>
      <c r="G1290"/>
      <c r="H1290"/>
      <c r="I1290"/>
      <c r="J1290"/>
      <c r="K1290"/>
      <c r="L1290"/>
      <c r="M1290"/>
    </row>
    <row r="1291" spans="1:13" x14ac:dyDescent="0.2">
      <c r="A1291"/>
      <c r="B1291"/>
      <c r="C1291"/>
      <c r="D1291"/>
      <c r="E1291"/>
      <c r="F1291"/>
      <c r="G1291"/>
      <c r="H1291"/>
      <c r="I1291"/>
      <c r="J1291"/>
      <c r="K1291"/>
      <c r="L1291"/>
      <c r="M1291"/>
    </row>
    <row r="1292" spans="1:13" x14ac:dyDescent="0.2">
      <c r="A1292"/>
      <c r="B1292"/>
      <c r="C1292"/>
      <c r="D1292"/>
      <c r="E1292"/>
      <c r="F1292"/>
      <c r="G1292"/>
      <c r="H1292"/>
      <c r="I1292"/>
      <c r="J1292"/>
      <c r="K1292"/>
      <c r="L1292"/>
      <c r="M1292"/>
    </row>
    <row r="1293" spans="1:13" x14ac:dyDescent="0.2">
      <c r="A1293"/>
      <c r="B1293"/>
      <c r="C1293"/>
      <c r="D1293"/>
      <c r="E1293"/>
      <c r="F1293"/>
      <c r="G1293"/>
      <c r="H1293"/>
      <c r="I1293"/>
      <c r="J1293"/>
      <c r="K1293"/>
      <c r="L1293"/>
      <c r="M1293"/>
    </row>
    <row r="1294" spans="1:13" x14ac:dyDescent="0.2">
      <c r="A1294"/>
      <c r="B1294"/>
      <c r="C1294"/>
      <c r="D1294"/>
      <c r="E1294"/>
      <c r="F1294"/>
      <c r="G1294"/>
      <c r="H1294"/>
      <c r="I1294"/>
      <c r="J1294"/>
      <c r="K1294"/>
      <c r="L1294"/>
      <c r="M1294"/>
    </row>
    <row r="1295" spans="1:13" x14ac:dyDescent="0.2">
      <c r="A1295"/>
      <c r="B1295"/>
      <c r="C1295"/>
      <c r="D1295"/>
      <c r="E1295"/>
      <c r="F1295"/>
      <c r="G1295"/>
      <c r="H1295"/>
      <c r="I1295"/>
      <c r="J1295"/>
      <c r="K1295"/>
      <c r="L1295"/>
      <c r="M1295"/>
    </row>
    <row r="1296" spans="1:13" x14ac:dyDescent="0.2">
      <c r="A1296"/>
      <c r="B1296"/>
      <c r="C1296"/>
      <c r="D1296"/>
      <c r="E1296"/>
      <c r="F1296"/>
      <c r="G1296"/>
      <c r="H1296"/>
      <c r="I1296"/>
      <c r="J1296"/>
      <c r="K1296"/>
      <c r="L1296"/>
      <c r="M1296"/>
    </row>
    <row r="1297" spans="1:13" x14ac:dyDescent="0.2">
      <c r="A1297"/>
      <c r="B1297"/>
      <c r="C1297"/>
      <c r="D1297"/>
      <c r="E1297"/>
      <c r="F1297"/>
      <c r="G1297"/>
      <c r="H1297"/>
      <c r="I1297"/>
      <c r="J1297"/>
      <c r="K1297"/>
      <c r="L1297"/>
      <c r="M1297"/>
    </row>
    <row r="1298" spans="1:13" x14ac:dyDescent="0.2">
      <c r="A1298"/>
      <c r="B1298"/>
      <c r="C1298"/>
      <c r="D1298"/>
      <c r="E1298"/>
      <c r="F1298"/>
      <c r="G1298"/>
      <c r="H1298"/>
      <c r="I1298"/>
      <c r="J1298"/>
      <c r="K1298"/>
      <c r="L1298"/>
      <c r="M1298"/>
    </row>
    <row r="1299" spans="1:13" x14ac:dyDescent="0.2">
      <c r="A1299"/>
      <c r="B1299"/>
      <c r="C1299"/>
      <c r="D1299"/>
      <c r="E1299"/>
      <c r="F1299"/>
      <c r="G1299"/>
      <c r="H1299"/>
      <c r="I1299"/>
      <c r="J1299"/>
      <c r="K1299"/>
      <c r="L1299"/>
      <c r="M1299"/>
    </row>
    <row r="1300" spans="1:13" x14ac:dyDescent="0.2">
      <c r="A1300"/>
      <c r="B1300"/>
      <c r="C1300"/>
      <c r="D1300"/>
      <c r="E1300"/>
      <c r="F1300"/>
      <c r="G1300"/>
      <c r="H1300"/>
      <c r="I1300"/>
      <c r="J1300"/>
      <c r="K1300"/>
      <c r="L1300"/>
      <c r="M1300"/>
    </row>
    <row r="1301" spans="1:13" x14ac:dyDescent="0.2">
      <c r="A1301"/>
      <c r="B1301"/>
      <c r="C1301"/>
      <c r="D1301"/>
      <c r="E1301"/>
      <c r="F1301"/>
      <c r="G1301"/>
      <c r="H1301"/>
      <c r="I1301"/>
      <c r="J1301"/>
      <c r="K1301"/>
      <c r="L1301"/>
      <c r="M1301"/>
    </row>
    <row r="1302" spans="1:13" x14ac:dyDescent="0.2">
      <c r="A1302"/>
      <c r="B1302"/>
      <c r="C1302"/>
      <c r="D1302"/>
      <c r="E1302"/>
      <c r="F1302"/>
      <c r="G1302"/>
      <c r="H1302"/>
      <c r="I1302"/>
      <c r="J1302"/>
      <c r="K1302"/>
      <c r="L1302"/>
      <c r="M1302"/>
    </row>
    <row r="1303" spans="1:13" x14ac:dyDescent="0.2">
      <c r="A1303"/>
      <c r="B1303"/>
      <c r="C1303"/>
      <c r="D1303"/>
      <c r="E1303"/>
      <c r="F1303"/>
      <c r="G1303"/>
      <c r="H1303"/>
      <c r="I1303"/>
      <c r="J1303"/>
      <c r="K1303"/>
      <c r="L1303"/>
      <c r="M1303"/>
    </row>
    <row r="1304" spans="1:13" x14ac:dyDescent="0.2">
      <c r="A1304"/>
      <c r="B1304"/>
      <c r="C1304"/>
      <c r="D1304"/>
      <c r="E1304"/>
      <c r="F1304"/>
      <c r="G1304"/>
      <c r="H1304"/>
      <c r="I1304"/>
      <c r="J1304"/>
      <c r="K1304"/>
      <c r="L1304"/>
      <c r="M1304"/>
    </row>
    <row r="1305" spans="1:13" x14ac:dyDescent="0.2">
      <c r="A1305"/>
      <c r="B1305"/>
      <c r="C1305"/>
      <c r="D1305"/>
      <c r="E1305"/>
      <c r="F1305"/>
      <c r="G1305"/>
      <c r="H1305"/>
      <c r="I1305"/>
      <c r="J1305"/>
      <c r="K1305"/>
      <c r="L1305"/>
      <c r="M1305"/>
    </row>
    <row r="1306" spans="1:13" x14ac:dyDescent="0.2">
      <c r="A1306"/>
      <c r="B1306"/>
      <c r="C1306"/>
      <c r="D1306"/>
      <c r="E1306"/>
      <c r="F1306"/>
      <c r="G1306"/>
      <c r="H1306"/>
      <c r="I1306"/>
      <c r="J1306"/>
      <c r="K1306"/>
      <c r="L1306"/>
      <c r="M1306"/>
    </row>
    <row r="1307" spans="1:13" x14ac:dyDescent="0.2">
      <c r="A1307"/>
      <c r="B1307"/>
      <c r="C1307"/>
      <c r="D1307"/>
      <c r="E1307"/>
      <c r="F1307"/>
      <c r="G1307"/>
      <c r="H1307"/>
      <c r="I1307"/>
      <c r="J1307"/>
      <c r="K1307"/>
      <c r="L1307"/>
      <c r="M1307"/>
    </row>
    <row r="1308" spans="1:13" x14ac:dyDescent="0.2">
      <c r="A1308"/>
      <c r="B1308"/>
      <c r="C1308"/>
      <c r="D1308"/>
      <c r="E1308"/>
      <c r="F1308"/>
      <c r="G1308"/>
      <c r="H1308"/>
      <c r="I1308"/>
      <c r="J1308"/>
      <c r="K1308"/>
      <c r="L1308"/>
      <c r="M1308"/>
    </row>
    <row r="1309" spans="1:13" x14ac:dyDescent="0.2">
      <c r="A1309"/>
      <c r="B1309"/>
      <c r="C1309"/>
      <c r="D1309"/>
      <c r="E1309"/>
      <c r="F1309"/>
      <c r="G1309"/>
      <c r="H1309"/>
      <c r="I1309"/>
      <c r="J1309"/>
      <c r="K1309"/>
      <c r="L1309"/>
      <c r="M1309"/>
    </row>
    <row r="1310" spans="1:13" x14ac:dyDescent="0.2">
      <c r="A1310"/>
      <c r="B1310"/>
      <c r="C1310"/>
      <c r="D1310"/>
      <c r="E1310"/>
      <c r="F1310"/>
      <c r="G1310"/>
      <c r="H1310"/>
      <c r="I1310"/>
      <c r="J1310"/>
      <c r="K1310"/>
      <c r="L1310"/>
      <c r="M1310"/>
    </row>
    <row r="1311" spans="1:13" x14ac:dyDescent="0.2">
      <c r="A1311"/>
      <c r="B1311"/>
      <c r="C1311"/>
      <c r="D1311"/>
      <c r="E1311"/>
      <c r="F1311"/>
      <c r="G1311"/>
      <c r="H1311"/>
      <c r="I1311"/>
      <c r="J1311"/>
      <c r="K1311"/>
      <c r="L1311"/>
      <c r="M1311"/>
    </row>
    <row r="1312" spans="1:13" x14ac:dyDescent="0.2">
      <c r="A1312"/>
      <c r="B1312"/>
      <c r="C1312"/>
      <c r="D1312"/>
      <c r="E1312"/>
      <c r="F1312"/>
      <c r="G1312"/>
      <c r="H1312"/>
      <c r="I1312"/>
      <c r="J1312"/>
      <c r="K1312"/>
      <c r="L1312"/>
      <c r="M1312"/>
    </row>
    <row r="1313" spans="1:13" x14ac:dyDescent="0.2">
      <c r="A1313"/>
      <c r="B1313"/>
      <c r="C1313"/>
      <c r="D1313"/>
      <c r="E1313"/>
      <c r="F1313"/>
      <c r="G1313"/>
      <c r="H1313"/>
      <c r="I1313"/>
      <c r="J1313"/>
      <c r="K1313"/>
      <c r="L1313"/>
      <c r="M1313"/>
    </row>
    <row r="1314" spans="1:13" x14ac:dyDescent="0.2">
      <c r="A1314"/>
      <c r="B1314"/>
      <c r="C1314"/>
      <c r="D1314"/>
      <c r="E1314"/>
      <c r="F1314"/>
      <c r="G1314"/>
      <c r="H1314"/>
      <c r="I1314"/>
      <c r="J1314"/>
      <c r="K1314"/>
      <c r="L1314"/>
      <c r="M1314"/>
    </row>
    <row r="1315" spans="1:13" x14ac:dyDescent="0.2">
      <c r="A1315"/>
      <c r="B1315"/>
      <c r="C1315"/>
      <c r="D1315"/>
      <c r="E1315"/>
      <c r="F1315"/>
      <c r="G1315"/>
      <c r="H1315"/>
      <c r="I1315"/>
      <c r="J1315"/>
      <c r="K1315"/>
      <c r="L1315"/>
      <c r="M1315"/>
    </row>
    <row r="1316" spans="1:13" x14ac:dyDescent="0.2">
      <c r="A1316"/>
      <c r="B1316"/>
      <c r="C1316"/>
      <c r="D1316"/>
      <c r="E1316"/>
      <c r="F1316"/>
      <c r="G1316"/>
      <c r="H1316"/>
      <c r="I1316"/>
      <c r="J1316"/>
      <c r="K1316"/>
      <c r="L1316"/>
      <c r="M1316"/>
    </row>
    <row r="1317" spans="1:13" x14ac:dyDescent="0.2">
      <c r="A1317"/>
      <c r="B1317"/>
      <c r="C1317"/>
      <c r="D1317"/>
      <c r="E1317"/>
      <c r="F1317"/>
      <c r="G1317"/>
      <c r="H1317"/>
      <c r="I1317"/>
      <c r="J1317"/>
      <c r="K1317"/>
      <c r="L1317"/>
      <c r="M1317"/>
    </row>
    <row r="1318" spans="1:13" x14ac:dyDescent="0.2">
      <c r="A1318"/>
      <c r="B1318"/>
      <c r="C1318"/>
      <c r="D1318"/>
      <c r="E1318"/>
      <c r="F1318"/>
      <c r="G1318"/>
      <c r="H1318"/>
      <c r="I1318"/>
      <c r="J1318"/>
      <c r="K1318"/>
      <c r="L1318"/>
      <c r="M1318"/>
    </row>
    <row r="1319" spans="1:13" x14ac:dyDescent="0.2">
      <c r="A1319"/>
      <c r="B1319"/>
      <c r="C1319"/>
      <c r="D1319"/>
      <c r="E1319"/>
      <c r="F1319"/>
      <c r="G1319"/>
      <c r="H1319"/>
      <c r="I1319"/>
      <c r="J1319"/>
      <c r="K1319"/>
      <c r="L1319"/>
      <c r="M1319"/>
    </row>
    <row r="1320" spans="1:13" x14ac:dyDescent="0.2">
      <c r="A1320"/>
      <c r="B1320"/>
      <c r="C1320"/>
      <c r="D1320"/>
      <c r="E1320"/>
      <c r="F1320"/>
      <c r="G1320"/>
      <c r="H1320"/>
      <c r="I1320"/>
      <c r="J1320"/>
      <c r="K1320"/>
      <c r="L1320"/>
      <c r="M1320"/>
    </row>
    <row r="1321" spans="1:13" x14ac:dyDescent="0.2">
      <c r="A1321"/>
      <c r="B1321"/>
      <c r="C1321"/>
      <c r="D1321"/>
      <c r="E1321"/>
      <c r="F1321"/>
      <c r="G1321"/>
      <c r="H1321"/>
      <c r="I1321"/>
      <c r="J1321"/>
      <c r="K1321"/>
      <c r="L1321"/>
      <c r="M1321"/>
    </row>
    <row r="1322" spans="1:13" x14ac:dyDescent="0.2">
      <c r="A1322"/>
      <c r="B1322"/>
      <c r="C1322"/>
      <c r="D1322"/>
      <c r="E1322"/>
      <c r="F1322"/>
      <c r="G1322"/>
      <c r="H1322"/>
      <c r="I1322"/>
      <c r="J1322"/>
      <c r="K1322"/>
      <c r="L1322"/>
      <c r="M1322"/>
    </row>
    <row r="1323" spans="1:13" x14ac:dyDescent="0.2">
      <c r="A1323"/>
      <c r="B1323"/>
      <c r="C1323"/>
      <c r="D1323"/>
      <c r="E1323"/>
      <c r="F1323"/>
      <c r="G1323"/>
      <c r="H1323"/>
      <c r="I1323"/>
      <c r="J1323"/>
      <c r="K1323"/>
      <c r="L1323"/>
      <c r="M1323"/>
    </row>
    <row r="1324" spans="1:13" x14ac:dyDescent="0.2">
      <c r="A1324"/>
      <c r="B1324"/>
      <c r="C1324"/>
      <c r="D1324"/>
      <c r="E1324"/>
      <c r="F1324"/>
      <c r="G1324"/>
      <c r="H1324"/>
      <c r="I1324"/>
      <c r="J1324"/>
      <c r="K1324"/>
      <c r="L1324"/>
      <c r="M1324"/>
    </row>
    <row r="1325" spans="1:13" x14ac:dyDescent="0.2">
      <c r="A1325"/>
      <c r="B1325"/>
      <c r="C1325"/>
      <c r="D1325"/>
      <c r="E1325"/>
      <c r="F1325"/>
      <c r="G1325"/>
      <c r="H1325"/>
      <c r="I1325"/>
      <c r="J1325"/>
      <c r="K1325"/>
      <c r="L1325"/>
      <c r="M1325"/>
    </row>
    <row r="1326" spans="1:13" x14ac:dyDescent="0.2">
      <c r="A1326"/>
      <c r="B1326"/>
      <c r="C1326"/>
      <c r="D1326"/>
      <c r="E1326"/>
      <c r="F1326"/>
      <c r="G1326"/>
      <c r="H1326"/>
      <c r="I1326"/>
      <c r="J1326"/>
      <c r="K1326"/>
      <c r="L1326"/>
      <c r="M1326"/>
    </row>
    <row r="1327" spans="1:13" x14ac:dyDescent="0.2">
      <c r="A1327"/>
      <c r="B1327"/>
      <c r="C1327"/>
      <c r="D1327"/>
      <c r="E1327"/>
      <c r="F1327"/>
      <c r="G1327"/>
      <c r="H1327"/>
      <c r="I1327"/>
      <c r="J1327"/>
      <c r="K1327"/>
      <c r="L1327"/>
      <c r="M1327"/>
    </row>
    <row r="1328" spans="1:13" x14ac:dyDescent="0.2">
      <c r="A1328"/>
      <c r="B1328"/>
      <c r="C1328"/>
      <c r="D1328"/>
      <c r="E1328"/>
      <c r="F1328"/>
      <c r="G1328"/>
      <c r="H1328"/>
      <c r="I1328"/>
      <c r="J1328"/>
      <c r="K1328"/>
      <c r="L1328"/>
      <c r="M1328"/>
    </row>
    <row r="1329" spans="1:13" x14ac:dyDescent="0.2">
      <c r="A1329"/>
      <c r="B1329"/>
      <c r="C1329"/>
      <c r="D1329"/>
      <c r="E1329"/>
      <c r="F1329"/>
      <c r="G1329"/>
      <c r="H1329"/>
      <c r="I1329"/>
      <c r="J1329"/>
      <c r="K1329"/>
      <c r="L1329"/>
      <c r="M1329"/>
    </row>
    <row r="1330" spans="1:13" x14ac:dyDescent="0.2">
      <c r="A1330"/>
      <c r="B1330"/>
      <c r="C1330"/>
      <c r="D1330"/>
      <c r="E1330"/>
      <c r="F1330"/>
      <c r="G1330"/>
      <c r="H1330"/>
      <c r="I1330"/>
      <c r="J1330"/>
      <c r="K1330"/>
      <c r="L1330"/>
      <c r="M1330"/>
    </row>
    <row r="1331" spans="1:13" x14ac:dyDescent="0.2">
      <c r="A1331"/>
      <c r="B1331"/>
      <c r="C1331"/>
      <c r="D1331"/>
      <c r="E1331"/>
      <c r="F1331"/>
      <c r="G1331"/>
      <c r="H1331"/>
      <c r="I1331"/>
      <c r="J1331"/>
      <c r="K1331"/>
      <c r="L1331"/>
      <c r="M1331"/>
    </row>
    <row r="1332" spans="1:13" x14ac:dyDescent="0.2">
      <c r="A1332"/>
      <c r="B1332"/>
      <c r="C1332"/>
      <c r="D1332"/>
      <c r="E1332"/>
      <c r="F1332"/>
      <c r="G1332"/>
      <c r="H1332"/>
      <c r="I1332"/>
      <c r="J1332"/>
      <c r="K1332"/>
      <c r="L1332"/>
      <c r="M1332"/>
    </row>
    <row r="1333" spans="1:13" x14ac:dyDescent="0.2">
      <c r="A1333"/>
      <c r="B1333"/>
      <c r="C1333"/>
      <c r="D1333"/>
      <c r="E1333"/>
      <c r="F1333"/>
      <c r="G1333"/>
      <c r="H1333"/>
      <c r="I1333"/>
      <c r="J1333"/>
      <c r="K1333"/>
      <c r="L1333"/>
      <c r="M1333"/>
    </row>
    <row r="1334" spans="1:13" x14ac:dyDescent="0.2">
      <c r="A1334"/>
      <c r="B1334"/>
      <c r="C1334"/>
      <c r="D1334"/>
      <c r="E1334"/>
      <c r="F1334"/>
      <c r="G1334"/>
      <c r="H1334"/>
      <c r="I1334"/>
      <c r="J1334"/>
      <c r="K1334"/>
      <c r="L1334"/>
      <c r="M1334"/>
    </row>
    <row r="1335" spans="1:13" x14ac:dyDescent="0.2">
      <c r="A1335"/>
      <c r="B1335"/>
      <c r="C1335"/>
      <c r="D1335"/>
      <c r="E1335"/>
      <c r="F1335"/>
      <c r="G1335"/>
      <c r="H1335"/>
      <c r="I1335"/>
      <c r="J1335"/>
      <c r="K1335"/>
      <c r="L1335"/>
      <c r="M1335"/>
    </row>
    <row r="1336" spans="1:13" x14ac:dyDescent="0.2">
      <c r="A1336"/>
      <c r="B1336"/>
      <c r="C1336"/>
      <c r="D1336"/>
      <c r="E1336"/>
      <c r="F1336"/>
      <c r="G1336"/>
      <c r="H1336"/>
      <c r="I1336"/>
      <c r="J1336"/>
      <c r="K1336"/>
      <c r="L1336"/>
      <c r="M1336"/>
    </row>
    <row r="1337" spans="1:13" x14ac:dyDescent="0.2">
      <c r="A1337"/>
      <c r="B1337"/>
      <c r="C1337"/>
      <c r="D1337"/>
      <c r="E1337"/>
      <c r="F1337"/>
      <c r="G1337"/>
      <c r="H1337"/>
      <c r="I1337"/>
      <c r="J1337"/>
      <c r="K1337"/>
      <c r="L1337"/>
      <c r="M1337"/>
    </row>
    <row r="1338" spans="1:13" x14ac:dyDescent="0.2">
      <c r="A1338"/>
      <c r="B1338"/>
      <c r="C1338"/>
      <c r="D1338"/>
      <c r="E1338"/>
      <c r="F1338"/>
      <c r="G1338"/>
      <c r="H1338"/>
      <c r="I1338"/>
      <c r="J1338"/>
      <c r="K1338"/>
      <c r="L1338"/>
      <c r="M1338"/>
    </row>
    <row r="1339" spans="1:13" x14ac:dyDescent="0.2">
      <c r="A1339"/>
      <c r="B1339"/>
      <c r="C1339"/>
      <c r="D1339"/>
      <c r="E1339"/>
      <c r="F1339"/>
      <c r="G1339"/>
      <c r="H1339"/>
      <c r="I1339"/>
      <c r="J1339"/>
      <c r="K1339"/>
      <c r="L1339"/>
      <c r="M1339"/>
    </row>
    <row r="1340" spans="1:13" x14ac:dyDescent="0.2">
      <c r="A1340"/>
      <c r="B1340"/>
      <c r="C1340"/>
      <c r="D1340"/>
      <c r="E1340"/>
      <c r="F1340"/>
      <c r="G1340"/>
      <c r="H1340"/>
      <c r="I1340"/>
      <c r="J1340"/>
      <c r="K1340"/>
      <c r="L1340"/>
      <c r="M1340"/>
    </row>
    <row r="1341" spans="1:13" x14ac:dyDescent="0.2">
      <c r="A1341"/>
      <c r="B1341"/>
      <c r="C1341"/>
      <c r="D1341"/>
      <c r="E1341"/>
      <c r="F1341"/>
      <c r="G1341"/>
      <c r="H1341"/>
      <c r="I1341"/>
      <c r="J1341"/>
      <c r="K1341"/>
      <c r="L1341"/>
      <c r="M1341"/>
    </row>
    <row r="1342" spans="1:13" x14ac:dyDescent="0.2">
      <c r="A1342"/>
      <c r="B1342"/>
      <c r="C1342"/>
      <c r="D1342"/>
      <c r="E1342"/>
      <c r="F1342"/>
      <c r="G1342"/>
      <c r="H1342"/>
      <c r="I1342"/>
      <c r="J1342"/>
      <c r="K1342"/>
      <c r="L1342"/>
      <c r="M1342"/>
    </row>
    <row r="1343" spans="1:13" x14ac:dyDescent="0.2">
      <c r="A1343"/>
      <c r="B1343"/>
      <c r="C1343"/>
      <c r="D1343"/>
      <c r="E1343"/>
      <c r="F1343"/>
      <c r="G1343"/>
      <c r="H1343"/>
      <c r="I1343"/>
      <c r="J1343"/>
      <c r="K1343"/>
      <c r="L1343"/>
      <c r="M1343"/>
    </row>
    <row r="1344" spans="1:13" x14ac:dyDescent="0.2">
      <c r="A1344"/>
      <c r="B1344"/>
      <c r="C1344"/>
      <c r="D1344"/>
      <c r="E1344"/>
      <c r="F1344"/>
      <c r="G1344"/>
      <c r="H1344"/>
      <c r="I1344"/>
      <c r="J1344"/>
      <c r="K1344"/>
      <c r="L1344"/>
      <c r="M1344"/>
    </row>
    <row r="1345" spans="1:13" x14ac:dyDescent="0.2">
      <c r="A1345"/>
      <c r="B1345"/>
      <c r="C1345"/>
      <c r="D1345"/>
      <c r="E1345"/>
      <c r="F1345"/>
      <c r="G1345"/>
      <c r="H1345"/>
      <c r="I1345"/>
      <c r="J1345"/>
      <c r="K1345"/>
      <c r="L1345"/>
      <c r="M1345"/>
    </row>
    <row r="1346" spans="1:13" x14ac:dyDescent="0.2">
      <c r="A1346"/>
      <c r="B1346"/>
      <c r="C1346"/>
      <c r="D1346"/>
      <c r="E1346"/>
      <c r="F1346"/>
      <c r="G1346"/>
      <c r="H1346"/>
      <c r="I1346"/>
      <c r="J1346"/>
      <c r="K1346"/>
      <c r="L1346"/>
      <c r="M1346"/>
    </row>
    <row r="1347" spans="1:13" x14ac:dyDescent="0.2">
      <c r="A1347"/>
      <c r="B1347"/>
      <c r="C1347"/>
      <c r="D1347"/>
      <c r="E1347"/>
      <c r="F1347"/>
      <c r="G1347"/>
      <c r="H1347"/>
      <c r="I1347"/>
      <c r="J1347"/>
      <c r="K1347"/>
      <c r="L1347"/>
      <c r="M1347"/>
    </row>
    <row r="1348" spans="1:13" x14ac:dyDescent="0.2">
      <c r="A1348"/>
      <c r="B1348"/>
      <c r="C1348"/>
      <c r="D1348"/>
      <c r="E1348"/>
      <c r="F1348"/>
      <c r="G1348"/>
      <c r="H1348"/>
      <c r="I1348"/>
      <c r="J1348"/>
      <c r="K1348"/>
      <c r="L1348"/>
      <c r="M1348"/>
    </row>
    <row r="1349" spans="1:13" x14ac:dyDescent="0.2">
      <c r="A1349"/>
      <c r="B1349"/>
      <c r="C1349"/>
      <c r="D1349"/>
      <c r="E1349"/>
      <c r="F1349"/>
      <c r="G1349"/>
      <c r="H1349"/>
      <c r="I1349"/>
      <c r="J1349"/>
      <c r="K1349"/>
      <c r="L1349"/>
      <c r="M1349"/>
    </row>
    <row r="1350" spans="1:13" x14ac:dyDescent="0.2">
      <c r="A1350"/>
      <c r="B1350"/>
      <c r="C1350"/>
      <c r="D1350"/>
      <c r="E1350"/>
      <c r="F1350"/>
      <c r="G1350"/>
      <c r="H1350"/>
      <c r="I1350"/>
      <c r="J1350"/>
      <c r="K1350"/>
      <c r="L1350"/>
      <c r="M1350"/>
    </row>
    <row r="1351" spans="1:13" x14ac:dyDescent="0.2">
      <c r="A1351"/>
      <c r="B1351"/>
      <c r="C1351"/>
      <c r="D1351"/>
      <c r="E1351"/>
      <c r="F1351"/>
      <c r="G1351"/>
      <c r="H1351"/>
      <c r="I1351"/>
      <c r="J1351"/>
      <c r="K1351"/>
      <c r="L1351"/>
      <c r="M1351"/>
    </row>
    <row r="1352" spans="1:13" x14ac:dyDescent="0.2">
      <c r="A1352"/>
      <c r="B1352"/>
      <c r="C1352"/>
      <c r="D1352"/>
      <c r="E1352"/>
      <c r="F1352"/>
      <c r="G1352"/>
      <c r="H1352"/>
      <c r="I1352"/>
      <c r="J1352"/>
      <c r="K1352"/>
      <c r="L1352"/>
      <c r="M1352"/>
    </row>
    <row r="1353" spans="1:13" x14ac:dyDescent="0.2">
      <c r="A1353"/>
      <c r="B1353"/>
      <c r="C1353"/>
      <c r="D1353"/>
      <c r="E1353"/>
      <c r="F1353"/>
      <c r="G1353"/>
      <c r="H1353"/>
      <c r="I1353"/>
      <c r="J1353"/>
      <c r="K1353"/>
      <c r="L1353"/>
      <c r="M1353"/>
    </row>
    <row r="1354" spans="1:13" x14ac:dyDescent="0.2">
      <c r="A1354"/>
      <c r="B1354"/>
      <c r="C1354"/>
      <c r="D1354"/>
      <c r="E1354"/>
      <c r="F1354"/>
      <c r="G1354"/>
      <c r="H1354"/>
      <c r="I1354"/>
      <c r="J1354"/>
      <c r="K1354"/>
      <c r="L1354"/>
      <c r="M1354"/>
    </row>
    <row r="1355" spans="1:13" x14ac:dyDescent="0.2">
      <c r="A1355"/>
      <c r="B1355"/>
      <c r="C1355"/>
      <c r="D1355"/>
      <c r="E1355"/>
      <c r="F1355"/>
      <c r="G1355"/>
      <c r="H1355"/>
      <c r="I1355"/>
      <c r="J1355"/>
      <c r="K1355"/>
      <c r="L1355"/>
      <c r="M1355"/>
    </row>
    <row r="1356" spans="1:13" x14ac:dyDescent="0.2">
      <c r="A1356"/>
      <c r="B1356"/>
      <c r="C1356"/>
      <c r="D1356"/>
      <c r="E1356"/>
      <c r="F1356"/>
      <c r="G1356"/>
      <c r="H1356"/>
      <c r="I1356"/>
      <c r="J1356"/>
      <c r="K1356"/>
      <c r="L1356"/>
      <c r="M1356"/>
    </row>
    <row r="1357" spans="1:13" x14ac:dyDescent="0.2">
      <c r="A1357"/>
      <c r="B1357"/>
      <c r="C1357"/>
      <c r="D1357"/>
      <c r="E1357"/>
      <c r="F1357"/>
      <c r="G1357"/>
      <c r="H1357"/>
      <c r="I1357"/>
      <c r="J1357"/>
      <c r="K1357"/>
      <c r="L1357"/>
      <c r="M1357"/>
    </row>
    <row r="1358" spans="1:13" x14ac:dyDescent="0.2">
      <c r="A1358"/>
      <c r="B1358"/>
      <c r="C1358"/>
      <c r="D1358"/>
      <c r="E1358"/>
      <c r="F1358"/>
      <c r="G1358"/>
      <c r="H1358"/>
      <c r="I1358"/>
      <c r="J1358"/>
      <c r="K1358"/>
      <c r="L1358"/>
      <c r="M1358"/>
    </row>
    <row r="1359" spans="1:13" x14ac:dyDescent="0.2">
      <c r="A1359"/>
      <c r="B1359"/>
      <c r="C1359"/>
      <c r="D1359"/>
      <c r="E1359"/>
      <c r="F1359"/>
      <c r="G1359"/>
      <c r="H1359"/>
      <c r="I1359"/>
      <c r="J1359"/>
      <c r="K1359"/>
      <c r="L1359"/>
      <c r="M1359"/>
    </row>
    <row r="1360" spans="1:13" x14ac:dyDescent="0.2">
      <c r="A1360"/>
      <c r="B1360"/>
      <c r="C1360"/>
      <c r="D1360"/>
      <c r="E1360"/>
      <c r="F1360"/>
      <c r="G1360"/>
      <c r="H1360"/>
      <c r="I1360"/>
      <c r="J1360"/>
      <c r="K1360"/>
      <c r="L1360"/>
      <c r="M1360"/>
    </row>
    <row r="1361" spans="1:13" x14ac:dyDescent="0.2">
      <c r="A1361"/>
      <c r="B1361"/>
      <c r="C1361"/>
      <c r="D1361"/>
      <c r="E1361"/>
      <c r="F1361"/>
      <c r="G1361"/>
      <c r="H1361"/>
      <c r="I1361"/>
      <c r="J1361"/>
      <c r="K1361"/>
      <c r="L1361"/>
      <c r="M1361"/>
    </row>
    <row r="1362" spans="1:13" x14ac:dyDescent="0.2">
      <c r="A1362"/>
      <c r="B1362"/>
      <c r="C1362"/>
      <c r="D1362"/>
      <c r="E1362"/>
      <c r="F1362"/>
      <c r="G1362"/>
      <c r="H1362"/>
      <c r="I1362"/>
      <c r="J1362"/>
      <c r="K1362"/>
      <c r="L1362"/>
      <c r="M1362"/>
    </row>
    <row r="1363" spans="1:13" x14ac:dyDescent="0.2">
      <c r="A1363"/>
      <c r="B1363"/>
      <c r="C1363"/>
      <c r="D1363"/>
      <c r="E1363"/>
      <c r="F1363"/>
      <c r="G1363"/>
      <c r="H1363"/>
      <c r="I1363"/>
      <c r="J1363"/>
      <c r="K1363"/>
      <c r="L1363"/>
      <c r="M1363"/>
    </row>
    <row r="1364" spans="1:13" x14ac:dyDescent="0.2">
      <c r="A1364"/>
      <c r="B1364"/>
      <c r="C1364"/>
      <c r="D1364"/>
      <c r="E1364"/>
      <c r="F1364"/>
      <c r="G1364"/>
      <c r="H1364"/>
      <c r="I1364"/>
      <c r="J1364"/>
      <c r="K1364"/>
      <c r="L1364"/>
      <c r="M1364"/>
    </row>
    <row r="1365" spans="1:13" x14ac:dyDescent="0.2">
      <c r="A1365"/>
      <c r="B1365"/>
      <c r="C1365"/>
      <c r="D1365"/>
      <c r="E1365"/>
      <c r="F1365"/>
      <c r="G1365"/>
      <c r="H1365"/>
      <c r="I1365"/>
      <c r="J1365"/>
      <c r="K1365"/>
      <c r="L1365"/>
      <c r="M1365"/>
    </row>
    <row r="1366" spans="1:13" x14ac:dyDescent="0.2">
      <c r="A1366"/>
      <c r="B1366"/>
      <c r="C1366"/>
      <c r="D1366"/>
      <c r="E1366"/>
      <c r="F1366"/>
      <c r="G1366"/>
      <c r="H1366"/>
      <c r="I1366"/>
      <c r="J1366"/>
      <c r="K1366"/>
      <c r="L1366"/>
      <c r="M1366"/>
    </row>
    <row r="1367" spans="1:13" x14ac:dyDescent="0.2">
      <c r="A1367"/>
      <c r="B1367"/>
      <c r="C1367"/>
      <c r="D1367"/>
      <c r="E1367"/>
      <c r="F1367"/>
      <c r="G1367"/>
      <c r="H1367"/>
      <c r="I1367"/>
      <c r="J1367"/>
      <c r="K1367"/>
      <c r="L1367"/>
      <c r="M1367"/>
    </row>
    <row r="1368" spans="1:13" x14ac:dyDescent="0.2">
      <c r="A1368"/>
      <c r="B1368"/>
      <c r="C1368"/>
      <c r="D1368"/>
      <c r="E1368"/>
      <c r="F1368"/>
      <c r="G1368"/>
      <c r="H1368"/>
      <c r="I1368"/>
      <c r="J1368"/>
      <c r="K1368"/>
      <c r="L1368"/>
      <c r="M1368"/>
    </row>
    <row r="1369" spans="1:13" x14ac:dyDescent="0.2">
      <c r="A1369"/>
      <c r="B1369"/>
      <c r="C1369"/>
      <c r="D1369"/>
      <c r="E1369"/>
      <c r="F1369"/>
      <c r="G1369"/>
      <c r="H1369"/>
      <c r="I1369"/>
      <c r="J1369"/>
      <c r="K1369"/>
      <c r="L1369"/>
      <c r="M1369"/>
    </row>
    <row r="1370" spans="1:13" x14ac:dyDescent="0.2">
      <c r="A1370"/>
      <c r="B1370"/>
      <c r="C1370"/>
      <c r="D1370"/>
      <c r="E1370"/>
      <c r="F1370"/>
      <c r="G1370"/>
      <c r="H1370"/>
      <c r="I1370"/>
      <c r="J1370"/>
      <c r="K1370"/>
      <c r="L1370"/>
      <c r="M1370"/>
    </row>
    <row r="1371" spans="1:13" x14ac:dyDescent="0.2">
      <c r="A1371"/>
      <c r="B1371"/>
      <c r="C1371"/>
      <c r="D1371"/>
      <c r="E1371"/>
      <c r="F1371"/>
      <c r="G1371"/>
      <c r="H1371"/>
      <c r="I1371"/>
      <c r="J1371"/>
      <c r="K1371"/>
      <c r="L1371"/>
      <c r="M1371"/>
    </row>
    <row r="1372" spans="1:13" x14ac:dyDescent="0.2">
      <c r="A1372"/>
      <c r="B1372"/>
      <c r="C1372"/>
      <c r="D1372"/>
      <c r="E1372"/>
      <c r="F1372"/>
      <c r="G1372"/>
      <c r="H1372"/>
      <c r="I1372"/>
      <c r="J1372"/>
      <c r="K1372"/>
      <c r="L1372"/>
      <c r="M1372"/>
    </row>
    <row r="1373" spans="1:13" x14ac:dyDescent="0.2">
      <c r="A1373"/>
      <c r="B1373"/>
      <c r="C1373"/>
      <c r="D1373"/>
      <c r="E1373"/>
      <c r="F1373"/>
      <c r="G1373"/>
      <c r="H1373"/>
      <c r="I1373"/>
      <c r="J1373"/>
      <c r="K1373"/>
      <c r="L1373"/>
      <c r="M1373"/>
    </row>
    <row r="1374" spans="1:13" x14ac:dyDescent="0.2">
      <c r="A1374"/>
      <c r="B1374"/>
      <c r="C1374"/>
      <c r="D1374"/>
      <c r="E1374"/>
      <c r="F1374"/>
      <c r="G1374"/>
      <c r="H1374"/>
      <c r="I1374"/>
      <c r="J1374"/>
      <c r="K1374"/>
      <c r="L1374"/>
      <c r="M1374"/>
    </row>
    <row r="1375" spans="1:13" x14ac:dyDescent="0.2">
      <c r="A1375"/>
      <c r="B1375"/>
      <c r="C1375"/>
      <c r="D1375"/>
      <c r="E1375"/>
      <c r="F1375"/>
      <c r="G1375"/>
      <c r="H1375"/>
      <c r="I1375"/>
      <c r="J1375"/>
      <c r="K1375"/>
      <c r="L1375"/>
      <c r="M1375"/>
    </row>
    <row r="1376" spans="1:13" x14ac:dyDescent="0.2">
      <c r="A1376"/>
      <c r="B1376"/>
      <c r="C1376"/>
      <c r="D1376"/>
      <c r="E1376"/>
      <c r="F1376"/>
      <c r="G1376"/>
      <c r="H1376"/>
      <c r="I1376"/>
      <c r="J1376"/>
      <c r="K1376"/>
      <c r="L1376"/>
      <c r="M1376"/>
    </row>
    <row r="1377" spans="1:13" x14ac:dyDescent="0.2">
      <c r="A1377"/>
      <c r="B1377"/>
      <c r="C1377"/>
      <c r="D1377"/>
      <c r="E1377"/>
      <c r="F1377"/>
      <c r="G1377"/>
      <c r="H1377"/>
      <c r="I1377"/>
      <c r="J1377"/>
      <c r="K1377"/>
      <c r="L1377"/>
      <c r="M1377"/>
    </row>
    <row r="1378" spans="1:13" x14ac:dyDescent="0.2">
      <c r="A1378"/>
      <c r="B1378"/>
      <c r="C1378"/>
      <c r="D1378"/>
      <c r="E1378"/>
      <c r="F1378"/>
      <c r="G1378"/>
      <c r="H1378"/>
      <c r="I1378"/>
      <c r="J1378"/>
      <c r="K1378"/>
      <c r="L1378"/>
      <c r="M1378"/>
    </row>
    <row r="1379" spans="1:13" x14ac:dyDescent="0.2">
      <c r="A1379"/>
      <c r="B1379"/>
      <c r="C1379"/>
      <c r="D1379"/>
      <c r="E1379"/>
      <c r="F1379"/>
      <c r="G1379"/>
      <c r="H1379"/>
      <c r="I1379"/>
      <c r="J1379"/>
      <c r="K1379"/>
      <c r="L1379"/>
      <c r="M1379"/>
    </row>
    <row r="1380" spans="1:13" x14ac:dyDescent="0.2">
      <c r="A1380"/>
      <c r="B1380"/>
      <c r="C1380"/>
      <c r="D1380"/>
      <c r="E1380"/>
      <c r="F1380"/>
      <c r="G1380"/>
      <c r="H1380"/>
      <c r="I1380"/>
      <c r="J1380"/>
      <c r="K1380"/>
      <c r="L1380"/>
      <c r="M1380"/>
    </row>
    <row r="1381" spans="1:13" x14ac:dyDescent="0.2">
      <c r="A1381"/>
      <c r="B1381"/>
      <c r="C1381"/>
      <c r="D1381"/>
      <c r="E1381"/>
      <c r="F1381"/>
      <c r="G1381"/>
      <c r="H1381"/>
      <c r="I1381"/>
      <c r="J1381"/>
      <c r="K1381"/>
      <c r="L1381"/>
      <c r="M1381"/>
    </row>
    <row r="1382" spans="1:13" x14ac:dyDescent="0.2">
      <c r="A1382"/>
      <c r="B1382"/>
      <c r="C1382"/>
      <c r="D1382"/>
      <c r="E1382"/>
      <c r="F1382"/>
      <c r="G1382"/>
      <c r="H1382"/>
      <c r="I1382"/>
      <c r="J1382"/>
      <c r="K1382"/>
      <c r="L1382"/>
      <c r="M1382"/>
    </row>
    <row r="1383" spans="1:13" x14ac:dyDescent="0.2">
      <c r="A1383"/>
      <c r="B1383"/>
      <c r="C1383"/>
      <c r="D1383"/>
      <c r="E1383"/>
      <c r="F1383"/>
      <c r="G1383"/>
      <c r="H1383"/>
      <c r="I1383"/>
      <c r="J1383"/>
      <c r="K1383"/>
      <c r="L1383"/>
      <c r="M1383"/>
    </row>
    <row r="1384" spans="1:13" x14ac:dyDescent="0.2">
      <c r="A1384"/>
      <c r="B1384"/>
      <c r="C1384"/>
      <c r="D1384"/>
      <c r="E1384"/>
      <c r="F1384"/>
      <c r="G1384"/>
      <c r="H1384"/>
      <c r="I1384"/>
      <c r="J1384"/>
      <c r="K1384"/>
      <c r="L1384"/>
      <c r="M1384"/>
    </row>
    <row r="1385" spans="1:13" x14ac:dyDescent="0.2">
      <c r="A1385"/>
      <c r="B1385"/>
      <c r="C1385"/>
      <c r="D1385"/>
      <c r="E1385"/>
      <c r="F1385"/>
      <c r="G1385"/>
      <c r="H1385"/>
      <c r="I1385"/>
      <c r="J1385"/>
      <c r="K1385"/>
      <c r="L1385"/>
      <c r="M1385"/>
    </row>
    <row r="1386" spans="1:13" x14ac:dyDescent="0.2">
      <c r="A1386"/>
      <c r="B1386"/>
      <c r="C1386"/>
      <c r="D1386"/>
      <c r="E1386"/>
      <c r="F1386"/>
      <c r="G1386"/>
      <c r="H1386"/>
      <c r="I1386"/>
      <c r="J1386"/>
      <c r="K1386"/>
      <c r="L1386"/>
      <c r="M1386"/>
    </row>
    <row r="1387" spans="1:13" x14ac:dyDescent="0.2">
      <c r="A1387"/>
      <c r="B1387"/>
      <c r="C1387"/>
      <c r="D1387"/>
      <c r="E1387"/>
      <c r="F1387"/>
      <c r="G1387"/>
      <c r="H1387"/>
      <c r="I1387"/>
      <c r="J1387"/>
      <c r="K1387"/>
      <c r="L1387"/>
      <c r="M1387"/>
    </row>
    <row r="1388" spans="1:13" x14ac:dyDescent="0.2">
      <c r="A1388"/>
      <c r="B1388"/>
      <c r="C1388"/>
      <c r="D1388"/>
      <c r="E1388"/>
      <c r="F1388"/>
      <c r="G1388"/>
      <c r="H1388"/>
      <c r="I1388"/>
      <c r="J1388"/>
      <c r="K1388"/>
      <c r="L1388"/>
      <c r="M1388"/>
    </row>
    <row r="1389" spans="1:13" x14ac:dyDescent="0.2">
      <c r="A1389"/>
      <c r="B1389"/>
      <c r="C1389"/>
      <c r="D1389"/>
      <c r="E1389"/>
      <c r="F1389"/>
      <c r="G1389"/>
      <c r="H1389"/>
      <c r="I1389"/>
      <c r="J1389"/>
      <c r="K1389"/>
      <c r="L1389"/>
      <c r="M1389"/>
    </row>
    <row r="1390" spans="1:13" x14ac:dyDescent="0.2">
      <c r="A1390"/>
      <c r="B1390"/>
      <c r="C1390"/>
      <c r="D1390"/>
      <c r="E1390"/>
      <c r="F1390"/>
      <c r="G1390"/>
      <c r="H1390"/>
      <c r="I1390"/>
      <c r="J1390"/>
      <c r="K1390"/>
      <c r="L1390"/>
      <c r="M1390"/>
    </row>
    <row r="1391" spans="1:13" x14ac:dyDescent="0.2">
      <c r="A1391"/>
      <c r="B1391"/>
      <c r="C1391"/>
      <c r="D1391"/>
      <c r="E1391"/>
      <c r="F1391"/>
      <c r="G1391"/>
      <c r="H1391"/>
      <c r="I1391"/>
      <c r="J1391"/>
      <c r="K1391"/>
      <c r="L1391"/>
      <c r="M1391"/>
    </row>
    <row r="1392" spans="1:13" x14ac:dyDescent="0.2">
      <c r="A1392"/>
      <c r="B1392"/>
      <c r="C1392"/>
      <c r="D1392"/>
      <c r="E1392"/>
      <c r="F1392"/>
      <c r="G1392"/>
      <c r="H1392"/>
      <c r="I1392"/>
      <c r="J1392"/>
      <c r="K1392"/>
      <c r="L1392"/>
      <c r="M1392"/>
    </row>
    <row r="1393" spans="1:13" x14ac:dyDescent="0.2">
      <c r="A1393"/>
      <c r="B1393"/>
      <c r="C1393"/>
      <c r="D1393"/>
      <c r="E1393"/>
      <c r="F1393"/>
      <c r="G1393"/>
      <c r="H1393"/>
      <c r="I1393"/>
      <c r="J1393"/>
      <c r="K1393"/>
      <c r="L1393"/>
      <c r="M1393"/>
    </row>
    <row r="1394" spans="1:13" x14ac:dyDescent="0.2">
      <c r="A1394"/>
      <c r="B1394"/>
      <c r="C1394"/>
      <c r="D1394"/>
      <c r="E1394"/>
      <c r="F1394"/>
      <c r="G1394"/>
      <c r="H1394"/>
      <c r="I1394"/>
      <c r="J1394"/>
      <c r="K1394"/>
      <c r="L1394"/>
      <c r="M1394"/>
    </row>
    <row r="1395" spans="1:13" x14ac:dyDescent="0.2">
      <c r="A1395"/>
      <c r="B1395"/>
      <c r="C1395"/>
      <c r="D1395"/>
      <c r="E1395"/>
      <c r="F1395"/>
      <c r="G1395"/>
      <c r="H1395"/>
      <c r="I1395"/>
      <c r="J1395"/>
      <c r="K1395"/>
      <c r="L1395"/>
      <c r="M1395"/>
    </row>
    <row r="1396" spans="1:13" x14ac:dyDescent="0.2">
      <c r="A1396"/>
      <c r="B1396"/>
      <c r="C1396"/>
      <c r="D1396"/>
      <c r="E1396"/>
      <c r="F1396"/>
      <c r="G1396"/>
      <c r="H1396"/>
      <c r="I1396"/>
      <c r="J1396"/>
      <c r="K1396"/>
      <c r="L1396"/>
      <c r="M1396"/>
    </row>
    <row r="1397" spans="1:13" x14ac:dyDescent="0.2">
      <c r="A1397"/>
      <c r="B1397"/>
      <c r="C1397"/>
      <c r="D1397"/>
      <c r="E1397"/>
      <c r="F1397"/>
      <c r="G1397"/>
      <c r="H1397"/>
      <c r="I1397"/>
      <c r="J1397"/>
      <c r="K1397"/>
      <c r="L1397"/>
      <c r="M1397"/>
    </row>
    <row r="1398" spans="1:13" x14ac:dyDescent="0.2">
      <c r="A1398"/>
      <c r="B1398"/>
      <c r="C1398"/>
      <c r="D1398"/>
      <c r="E1398"/>
      <c r="F1398"/>
      <c r="G1398"/>
      <c r="H1398"/>
      <c r="I1398"/>
      <c r="J1398"/>
      <c r="K1398"/>
      <c r="L1398"/>
      <c r="M1398"/>
    </row>
    <row r="1399" spans="1:13" x14ac:dyDescent="0.2">
      <c r="A1399"/>
      <c r="B1399"/>
      <c r="C1399"/>
      <c r="D1399"/>
      <c r="E1399"/>
      <c r="F1399"/>
      <c r="G1399"/>
      <c r="H1399"/>
      <c r="I1399"/>
      <c r="J1399"/>
      <c r="K1399"/>
      <c r="L1399"/>
      <c r="M1399"/>
    </row>
    <row r="1400" spans="1:13" x14ac:dyDescent="0.2">
      <c r="A1400"/>
      <c r="B1400"/>
      <c r="C1400"/>
      <c r="D1400"/>
      <c r="E1400"/>
      <c r="F1400"/>
      <c r="G1400"/>
      <c r="H1400"/>
      <c r="I1400"/>
      <c r="J1400"/>
      <c r="K1400"/>
      <c r="L1400"/>
      <c r="M1400"/>
    </row>
    <row r="1401" spans="1:13" x14ac:dyDescent="0.2">
      <c r="A1401"/>
      <c r="B1401"/>
      <c r="C1401"/>
      <c r="D1401"/>
      <c r="E1401"/>
      <c r="F1401"/>
      <c r="G1401"/>
      <c r="H1401"/>
      <c r="I1401"/>
      <c r="J1401"/>
      <c r="K1401"/>
      <c r="L1401"/>
      <c r="M1401"/>
    </row>
    <row r="1402" spans="1:13" x14ac:dyDescent="0.2">
      <c r="A1402"/>
      <c r="B1402"/>
      <c r="C1402"/>
      <c r="D1402"/>
      <c r="E1402"/>
      <c r="F1402"/>
      <c r="G1402"/>
      <c r="H1402"/>
      <c r="I1402"/>
      <c r="J1402"/>
      <c r="K1402"/>
      <c r="L1402"/>
      <c r="M1402"/>
    </row>
    <row r="1403" spans="1:13" x14ac:dyDescent="0.2">
      <c r="A1403"/>
      <c r="B1403"/>
      <c r="C1403"/>
      <c r="D1403"/>
      <c r="E1403"/>
      <c r="F1403"/>
      <c r="G1403"/>
      <c r="H1403"/>
      <c r="I1403"/>
      <c r="J1403"/>
      <c r="K1403"/>
      <c r="L1403"/>
      <c r="M1403"/>
    </row>
    <row r="1404" spans="1:13" x14ac:dyDescent="0.2">
      <c r="A1404"/>
      <c r="B1404"/>
      <c r="C1404"/>
      <c r="D1404"/>
      <c r="E1404"/>
      <c r="F1404"/>
      <c r="G1404"/>
      <c r="H1404"/>
      <c r="I1404"/>
      <c r="J1404"/>
      <c r="K1404"/>
      <c r="L1404"/>
      <c r="M1404"/>
    </row>
    <row r="1405" spans="1:13" x14ac:dyDescent="0.2">
      <c r="A1405"/>
      <c r="B1405"/>
      <c r="C1405"/>
      <c r="D1405"/>
      <c r="E1405"/>
      <c r="F1405"/>
      <c r="G1405"/>
      <c r="H1405"/>
      <c r="I1405"/>
      <c r="J1405"/>
      <c r="K1405"/>
      <c r="L1405"/>
      <c r="M1405"/>
    </row>
    <row r="1406" spans="1:13" x14ac:dyDescent="0.2">
      <c r="A1406"/>
      <c r="B1406"/>
      <c r="C1406"/>
      <c r="D1406"/>
      <c r="E1406"/>
      <c r="F1406"/>
      <c r="G1406"/>
      <c r="H1406"/>
      <c r="I1406"/>
      <c r="J1406"/>
      <c r="K1406"/>
      <c r="L1406"/>
      <c r="M1406"/>
    </row>
    <row r="1407" spans="1:13" x14ac:dyDescent="0.2">
      <c r="A1407"/>
      <c r="B1407"/>
      <c r="C1407"/>
      <c r="D1407"/>
      <c r="E1407"/>
      <c r="F1407"/>
      <c r="G1407"/>
      <c r="H1407"/>
      <c r="I1407"/>
      <c r="J1407"/>
      <c r="K1407"/>
      <c r="L1407"/>
      <c r="M1407"/>
    </row>
    <row r="1408" spans="1:13" x14ac:dyDescent="0.2">
      <c r="A1408"/>
      <c r="B1408"/>
      <c r="C1408"/>
      <c r="D1408"/>
      <c r="E1408"/>
      <c r="F1408"/>
      <c r="G1408"/>
      <c r="H1408"/>
      <c r="I1408"/>
      <c r="J1408"/>
      <c r="K1408"/>
      <c r="L1408"/>
      <c r="M1408"/>
    </row>
    <row r="1409" spans="1:13" x14ac:dyDescent="0.2">
      <c r="A1409"/>
      <c r="B1409"/>
      <c r="C1409"/>
      <c r="D1409"/>
      <c r="E1409"/>
      <c r="F1409"/>
      <c r="G1409"/>
      <c r="H1409"/>
      <c r="I1409"/>
      <c r="J1409"/>
      <c r="K1409"/>
      <c r="L1409"/>
      <c r="M1409"/>
    </row>
    <row r="1410" spans="1:13" x14ac:dyDescent="0.2">
      <c r="A1410"/>
      <c r="B1410"/>
      <c r="C1410"/>
      <c r="D1410"/>
      <c r="E1410"/>
      <c r="F1410"/>
      <c r="G1410"/>
      <c r="H1410"/>
      <c r="I1410"/>
      <c r="J1410"/>
      <c r="K1410"/>
      <c r="L1410"/>
      <c r="M1410"/>
    </row>
    <row r="1411" spans="1:13" x14ac:dyDescent="0.2">
      <c r="A1411"/>
      <c r="B1411"/>
      <c r="C1411"/>
      <c r="D1411"/>
      <c r="E1411"/>
      <c r="F1411"/>
      <c r="G1411"/>
      <c r="H1411"/>
      <c r="I1411"/>
      <c r="J1411"/>
      <c r="K1411"/>
      <c r="L1411"/>
      <c r="M1411"/>
    </row>
    <row r="1412" spans="1:13" x14ac:dyDescent="0.2">
      <c r="A1412"/>
      <c r="B1412"/>
      <c r="C1412"/>
      <c r="D1412"/>
      <c r="E1412"/>
      <c r="F1412"/>
      <c r="G1412"/>
      <c r="H1412"/>
      <c r="I1412"/>
      <c r="J1412"/>
      <c r="K1412"/>
      <c r="L1412"/>
      <c r="M1412"/>
    </row>
    <row r="1413" spans="1:13" x14ac:dyDescent="0.2">
      <c r="A1413"/>
      <c r="B1413"/>
      <c r="C1413"/>
      <c r="D1413"/>
      <c r="E1413"/>
      <c r="F1413"/>
      <c r="G1413"/>
      <c r="H1413"/>
      <c r="I1413"/>
      <c r="J1413"/>
      <c r="K1413"/>
      <c r="L1413"/>
      <c r="M1413"/>
    </row>
    <row r="1414" spans="1:13" x14ac:dyDescent="0.2">
      <c r="A1414"/>
      <c r="B1414"/>
      <c r="C1414"/>
      <c r="D1414"/>
      <c r="E1414"/>
      <c r="F1414"/>
      <c r="G1414"/>
      <c r="H1414"/>
      <c r="I1414"/>
      <c r="J1414"/>
      <c r="K1414"/>
      <c r="L1414"/>
      <c r="M1414"/>
    </row>
    <row r="1415" spans="1:13" x14ac:dyDescent="0.2">
      <c r="A1415"/>
      <c r="B1415"/>
      <c r="C1415"/>
      <c r="D1415"/>
      <c r="E1415"/>
      <c r="F1415"/>
      <c r="G1415"/>
      <c r="H1415"/>
      <c r="I1415"/>
      <c r="J1415"/>
      <c r="K1415"/>
      <c r="L1415"/>
      <c r="M1415"/>
    </row>
    <row r="1416" spans="1:13" x14ac:dyDescent="0.2">
      <c r="A1416"/>
      <c r="B1416"/>
      <c r="C1416"/>
      <c r="D1416"/>
      <c r="E1416"/>
      <c r="F1416"/>
      <c r="G1416"/>
      <c r="H1416"/>
      <c r="I1416"/>
      <c r="J1416"/>
      <c r="K1416"/>
      <c r="L1416"/>
      <c r="M1416"/>
    </row>
    <row r="1417" spans="1:13" x14ac:dyDescent="0.2">
      <c r="A1417"/>
      <c r="B1417"/>
      <c r="C1417"/>
      <c r="D1417"/>
      <c r="E1417"/>
      <c r="F1417"/>
      <c r="G1417"/>
      <c r="H1417"/>
      <c r="I1417"/>
      <c r="J1417"/>
      <c r="K1417"/>
      <c r="L1417"/>
      <c r="M1417"/>
    </row>
    <row r="1418" spans="1:13" x14ac:dyDescent="0.2">
      <c r="A1418"/>
      <c r="B1418"/>
      <c r="C1418"/>
      <c r="D1418"/>
      <c r="E1418"/>
      <c r="F1418"/>
      <c r="G1418"/>
      <c r="H1418"/>
      <c r="I1418"/>
      <c r="J1418"/>
      <c r="K1418"/>
      <c r="L1418"/>
      <c r="M1418"/>
    </row>
    <row r="1419" spans="1:13" x14ac:dyDescent="0.2">
      <c r="A1419"/>
      <c r="B1419"/>
      <c r="C1419"/>
      <c r="D1419"/>
      <c r="E1419"/>
      <c r="F1419"/>
      <c r="G1419"/>
      <c r="H1419"/>
      <c r="I1419"/>
      <c r="J1419"/>
      <c r="K1419"/>
      <c r="L1419"/>
      <c r="M1419"/>
    </row>
    <row r="1420" spans="1:13" x14ac:dyDescent="0.2">
      <c r="A1420"/>
      <c r="B1420"/>
      <c r="C1420"/>
      <c r="D1420"/>
      <c r="E1420"/>
      <c r="F1420"/>
      <c r="G1420"/>
      <c r="H1420"/>
      <c r="I1420"/>
      <c r="J1420"/>
      <c r="K1420"/>
      <c r="L1420"/>
      <c r="M1420"/>
    </row>
    <row r="1421" spans="1:13" x14ac:dyDescent="0.2">
      <c r="A1421"/>
      <c r="B1421"/>
      <c r="C1421"/>
      <c r="D1421"/>
      <c r="E1421"/>
      <c r="F1421"/>
      <c r="G1421"/>
      <c r="H1421"/>
      <c r="I1421"/>
      <c r="J1421"/>
      <c r="K1421"/>
      <c r="L1421"/>
      <c r="M1421"/>
    </row>
    <row r="1422" spans="1:13" x14ac:dyDescent="0.2">
      <c r="A1422"/>
      <c r="B1422"/>
      <c r="C1422"/>
      <c r="D1422"/>
      <c r="E1422"/>
      <c r="F1422"/>
      <c r="G1422"/>
      <c r="H1422"/>
      <c r="I1422"/>
      <c r="J1422"/>
      <c r="K1422"/>
      <c r="L1422"/>
      <c r="M1422"/>
    </row>
    <row r="1423" spans="1:13" x14ac:dyDescent="0.2">
      <c r="A1423"/>
      <c r="B1423"/>
      <c r="C1423"/>
      <c r="D1423"/>
      <c r="E1423"/>
      <c r="F1423"/>
      <c r="G1423"/>
      <c r="H1423"/>
      <c r="I1423"/>
      <c r="J1423"/>
      <c r="K1423"/>
      <c r="L1423"/>
      <c r="M1423"/>
    </row>
    <row r="1424" spans="1:13" x14ac:dyDescent="0.2">
      <c r="A1424"/>
      <c r="B1424"/>
      <c r="C1424"/>
      <c r="D1424"/>
      <c r="E1424"/>
      <c r="F1424"/>
      <c r="G1424"/>
      <c r="H1424"/>
      <c r="I1424"/>
      <c r="J1424"/>
      <c r="K1424"/>
      <c r="L1424"/>
      <c r="M1424"/>
    </row>
    <row r="1425" spans="1:13" x14ac:dyDescent="0.2">
      <c r="A1425"/>
      <c r="B1425"/>
      <c r="C1425"/>
      <c r="D1425"/>
      <c r="E1425"/>
      <c r="F1425"/>
      <c r="G1425"/>
      <c r="H1425"/>
      <c r="I1425"/>
      <c r="J1425"/>
      <c r="K1425"/>
      <c r="L1425"/>
      <c r="M1425"/>
    </row>
    <row r="1426" spans="1:13" x14ac:dyDescent="0.2">
      <c r="A1426"/>
      <c r="B1426"/>
      <c r="C1426"/>
      <c r="D1426"/>
      <c r="E1426"/>
      <c r="F1426"/>
      <c r="G1426"/>
      <c r="H1426"/>
      <c r="I1426"/>
      <c r="J1426"/>
      <c r="K1426"/>
      <c r="L1426"/>
      <c r="M1426"/>
    </row>
    <row r="1427" spans="1:13" x14ac:dyDescent="0.2">
      <c r="A1427"/>
      <c r="B1427"/>
      <c r="C1427"/>
      <c r="D1427"/>
      <c r="E1427"/>
      <c r="F1427"/>
      <c r="G1427"/>
      <c r="H1427"/>
      <c r="I1427"/>
      <c r="J1427"/>
      <c r="K1427"/>
      <c r="L1427"/>
      <c r="M1427"/>
    </row>
    <row r="1428" spans="1:13" x14ac:dyDescent="0.2">
      <c r="A1428"/>
      <c r="B1428"/>
      <c r="C1428"/>
      <c r="D1428"/>
      <c r="E1428"/>
      <c r="F1428"/>
      <c r="G1428"/>
      <c r="H1428"/>
      <c r="I1428"/>
      <c r="J1428"/>
      <c r="K1428"/>
      <c r="L1428"/>
      <c r="M1428"/>
    </row>
    <row r="1429" spans="1:13" x14ac:dyDescent="0.2">
      <c r="A1429"/>
      <c r="B1429"/>
      <c r="C1429"/>
      <c r="D1429"/>
      <c r="E1429"/>
      <c r="F1429"/>
      <c r="G1429"/>
      <c r="H1429"/>
      <c r="I1429"/>
      <c r="J1429"/>
      <c r="K1429"/>
      <c r="L1429"/>
      <c r="M1429"/>
    </row>
    <row r="1430" spans="1:13" x14ac:dyDescent="0.2">
      <c r="A1430"/>
      <c r="B1430"/>
      <c r="C1430"/>
      <c r="D1430"/>
      <c r="E1430"/>
      <c r="F1430"/>
      <c r="G1430"/>
      <c r="H1430"/>
      <c r="I1430"/>
      <c r="J1430"/>
      <c r="K1430"/>
      <c r="L1430"/>
      <c r="M1430"/>
    </row>
    <row r="1431" spans="1:13" x14ac:dyDescent="0.2">
      <c r="A1431"/>
      <c r="B1431"/>
      <c r="C1431"/>
      <c r="D1431"/>
      <c r="E1431"/>
      <c r="F1431"/>
      <c r="G1431"/>
      <c r="H1431"/>
      <c r="I1431"/>
      <c r="J1431"/>
      <c r="K1431"/>
      <c r="L1431"/>
      <c r="M1431"/>
    </row>
    <row r="1432" spans="1:13" x14ac:dyDescent="0.2">
      <c r="A1432"/>
      <c r="B1432"/>
      <c r="C1432"/>
      <c r="D1432"/>
      <c r="E1432"/>
      <c r="F1432"/>
      <c r="G1432"/>
      <c r="H1432"/>
      <c r="I1432"/>
      <c r="J1432"/>
      <c r="K1432"/>
      <c r="L1432"/>
      <c r="M1432"/>
    </row>
    <row r="1433" spans="1:13" x14ac:dyDescent="0.2">
      <c r="A1433"/>
      <c r="B1433"/>
      <c r="C1433"/>
      <c r="D1433"/>
      <c r="E1433"/>
      <c r="F1433"/>
      <c r="G1433"/>
      <c r="H1433"/>
      <c r="I1433"/>
      <c r="J1433"/>
      <c r="K1433"/>
      <c r="L1433"/>
      <c r="M1433"/>
    </row>
    <row r="1434" spans="1:13" x14ac:dyDescent="0.2">
      <c r="A1434"/>
      <c r="B1434"/>
      <c r="C1434"/>
      <c r="D1434"/>
      <c r="E1434"/>
      <c r="F1434"/>
      <c r="G1434"/>
      <c r="H1434"/>
      <c r="I1434"/>
      <c r="J1434"/>
      <c r="K1434"/>
      <c r="L1434"/>
      <c r="M1434"/>
    </row>
    <row r="1435" spans="1:13" x14ac:dyDescent="0.2">
      <c r="A1435"/>
      <c r="B1435"/>
      <c r="C1435"/>
      <c r="D1435"/>
      <c r="E1435"/>
      <c r="F1435"/>
      <c r="G1435"/>
      <c r="H1435"/>
      <c r="I1435"/>
      <c r="J1435"/>
      <c r="K1435"/>
      <c r="L1435"/>
      <c r="M1435"/>
    </row>
    <row r="1436" spans="1:13" x14ac:dyDescent="0.2">
      <c r="A1436"/>
      <c r="B1436"/>
      <c r="C1436"/>
      <c r="D1436"/>
      <c r="E1436"/>
      <c r="F1436"/>
      <c r="G1436"/>
      <c r="H1436"/>
      <c r="I1436"/>
      <c r="J1436"/>
      <c r="K1436"/>
      <c r="L1436"/>
      <c r="M1436"/>
    </row>
    <row r="1437" spans="1:13" x14ac:dyDescent="0.2">
      <c r="A1437"/>
      <c r="B1437"/>
      <c r="C1437"/>
      <c r="D1437"/>
      <c r="E1437"/>
      <c r="F1437"/>
      <c r="G1437"/>
      <c r="H1437"/>
      <c r="I1437"/>
      <c r="J1437"/>
      <c r="K1437"/>
      <c r="L1437"/>
      <c r="M1437"/>
    </row>
    <row r="1438" spans="1:13" x14ac:dyDescent="0.2">
      <c r="A1438"/>
      <c r="B1438"/>
      <c r="C1438"/>
      <c r="D1438"/>
      <c r="E1438"/>
      <c r="F1438"/>
      <c r="G1438"/>
      <c r="H1438"/>
      <c r="I1438"/>
      <c r="J1438"/>
      <c r="K1438"/>
      <c r="L1438"/>
      <c r="M1438"/>
    </row>
    <row r="1439" spans="1:13" x14ac:dyDescent="0.2">
      <c r="A1439"/>
      <c r="B1439"/>
      <c r="C1439"/>
      <c r="D1439"/>
      <c r="E1439"/>
      <c r="F1439"/>
      <c r="G1439"/>
      <c r="H1439"/>
      <c r="I1439"/>
      <c r="J1439"/>
      <c r="K1439"/>
      <c r="L1439"/>
      <c r="M1439"/>
    </row>
    <row r="1440" spans="1:13" x14ac:dyDescent="0.2">
      <c r="A1440"/>
      <c r="B1440"/>
      <c r="C1440"/>
      <c r="D1440"/>
      <c r="E1440"/>
      <c r="F1440"/>
      <c r="G1440"/>
      <c r="H1440"/>
      <c r="I1440"/>
      <c r="J1440"/>
      <c r="K1440"/>
      <c r="L1440"/>
      <c r="M1440"/>
    </row>
    <row r="1441" spans="1:13" x14ac:dyDescent="0.2">
      <c r="A1441"/>
      <c r="B1441"/>
      <c r="C1441"/>
      <c r="D1441"/>
      <c r="E1441"/>
      <c r="F1441"/>
      <c r="G1441"/>
      <c r="H1441"/>
      <c r="I1441"/>
      <c r="J1441"/>
      <c r="K1441"/>
      <c r="L1441"/>
      <c r="M1441"/>
    </row>
    <row r="1442" spans="1:13" x14ac:dyDescent="0.2">
      <c r="A1442"/>
      <c r="B1442"/>
      <c r="C1442"/>
      <c r="D1442"/>
      <c r="E1442"/>
      <c r="F1442"/>
      <c r="G1442"/>
      <c r="H1442"/>
      <c r="I1442"/>
      <c r="J1442"/>
      <c r="K1442"/>
      <c r="L1442"/>
      <c r="M1442"/>
    </row>
    <row r="1443" spans="1:13" x14ac:dyDescent="0.2">
      <c r="A1443"/>
      <c r="B1443"/>
      <c r="C1443"/>
      <c r="D1443"/>
      <c r="E1443"/>
      <c r="F1443"/>
      <c r="G1443"/>
      <c r="H1443"/>
      <c r="I1443"/>
      <c r="J1443"/>
      <c r="K1443"/>
      <c r="L1443"/>
      <c r="M1443"/>
    </row>
    <row r="1444" spans="1:13" x14ac:dyDescent="0.2">
      <c r="A1444"/>
      <c r="B1444"/>
      <c r="C1444"/>
      <c r="D1444"/>
      <c r="E1444"/>
      <c r="F1444"/>
      <c r="G1444"/>
      <c r="H1444"/>
      <c r="I1444"/>
      <c r="J1444"/>
      <c r="K1444"/>
      <c r="L1444"/>
      <c r="M1444"/>
    </row>
    <row r="1445" spans="1:13" x14ac:dyDescent="0.2">
      <c r="A1445"/>
      <c r="B1445"/>
      <c r="C1445"/>
      <c r="D1445"/>
      <c r="E1445"/>
      <c r="F1445"/>
      <c r="G1445"/>
      <c r="H1445"/>
      <c r="I1445"/>
      <c r="J1445"/>
      <c r="K1445"/>
      <c r="L1445"/>
      <c r="M1445"/>
    </row>
    <row r="1446" spans="1:13" x14ac:dyDescent="0.2">
      <c r="A1446"/>
      <c r="B1446"/>
      <c r="C1446"/>
      <c r="D1446"/>
      <c r="E1446"/>
      <c r="F1446"/>
      <c r="G1446"/>
      <c r="H1446"/>
      <c r="I1446"/>
      <c r="J1446"/>
      <c r="K1446"/>
      <c r="L1446"/>
      <c r="M1446"/>
    </row>
    <row r="1447" spans="1:13" x14ac:dyDescent="0.2">
      <c r="A1447"/>
      <c r="B1447"/>
      <c r="C1447"/>
      <c r="D1447"/>
      <c r="E1447"/>
      <c r="F1447"/>
      <c r="G1447"/>
      <c r="H1447"/>
      <c r="I1447"/>
      <c r="J1447"/>
      <c r="K1447"/>
      <c r="L1447"/>
      <c r="M1447"/>
    </row>
    <row r="1448" spans="1:13" x14ac:dyDescent="0.2">
      <c r="A1448"/>
      <c r="B1448"/>
      <c r="C1448"/>
      <c r="D1448"/>
      <c r="E1448"/>
      <c r="F1448"/>
      <c r="G1448"/>
      <c r="H1448"/>
      <c r="I1448"/>
      <c r="J1448"/>
      <c r="K1448"/>
      <c r="L1448"/>
      <c r="M1448"/>
    </row>
    <row r="1449" spans="1:13" x14ac:dyDescent="0.2">
      <c r="A1449"/>
      <c r="B1449"/>
      <c r="C1449"/>
      <c r="D1449"/>
      <c r="E1449"/>
      <c r="F1449"/>
      <c r="G1449"/>
      <c r="H1449"/>
      <c r="I1449"/>
      <c r="J1449"/>
      <c r="K1449"/>
      <c r="L1449"/>
      <c r="M1449"/>
    </row>
    <row r="1450" spans="1:13" x14ac:dyDescent="0.2">
      <c r="A1450"/>
      <c r="B1450"/>
      <c r="C1450"/>
      <c r="D1450"/>
      <c r="E1450"/>
      <c r="F1450"/>
      <c r="G1450"/>
      <c r="H1450"/>
      <c r="I1450"/>
      <c r="J1450"/>
      <c r="K1450"/>
      <c r="L1450"/>
      <c r="M1450"/>
    </row>
    <row r="1451" spans="1:13" x14ac:dyDescent="0.2">
      <c r="A1451"/>
      <c r="B1451"/>
      <c r="C1451"/>
      <c r="D1451"/>
      <c r="E1451"/>
      <c r="F1451"/>
      <c r="G1451"/>
      <c r="H1451"/>
      <c r="I1451"/>
      <c r="J1451"/>
      <c r="K1451"/>
      <c r="L1451"/>
      <c r="M1451"/>
    </row>
    <row r="1452" spans="1:13" x14ac:dyDescent="0.2">
      <c r="A1452"/>
      <c r="B1452"/>
      <c r="C1452"/>
      <c r="D1452"/>
      <c r="E1452"/>
      <c r="F1452"/>
      <c r="G1452"/>
      <c r="H1452"/>
      <c r="I1452"/>
      <c r="J1452"/>
      <c r="K1452"/>
      <c r="L1452"/>
      <c r="M1452"/>
    </row>
    <row r="1453" spans="1:13" x14ac:dyDescent="0.2">
      <c r="A1453"/>
      <c r="B1453"/>
      <c r="C1453"/>
      <c r="D1453"/>
      <c r="E1453"/>
      <c r="F1453"/>
      <c r="G1453"/>
      <c r="H1453"/>
      <c r="I1453"/>
      <c r="J1453"/>
      <c r="K1453"/>
      <c r="L1453"/>
      <c r="M1453"/>
    </row>
    <row r="1454" spans="1:13" x14ac:dyDescent="0.2">
      <c r="A1454"/>
      <c r="B1454"/>
      <c r="C1454"/>
      <c r="D1454"/>
      <c r="E1454"/>
      <c r="F1454"/>
      <c r="G1454"/>
      <c r="H1454"/>
      <c r="I1454"/>
      <c r="J1454"/>
      <c r="K1454"/>
      <c r="L1454"/>
      <c r="M1454"/>
    </row>
    <row r="1455" spans="1:13" x14ac:dyDescent="0.2">
      <c r="A1455"/>
      <c r="B1455"/>
      <c r="C1455"/>
      <c r="D1455"/>
      <c r="E1455"/>
      <c r="F1455"/>
      <c r="G1455"/>
      <c r="H1455"/>
      <c r="I1455"/>
      <c r="J1455"/>
      <c r="K1455"/>
      <c r="L1455"/>
      <c r="M1455"/>
    </row>
    <row r="1456" spans="1:13" x14ac:dyDescent="0.2">
      <c r="A1456"/>
      <c r="B1456"/>
      <c r="C1456"/>
      <c r="D1456"/>
      <c r="E1456"/>
      <c r="F1456"/>
      <c r="G1456"/>
      <c r="H1456"/>
      <c r="I1456"/>
      <c r="J1456"/>
      <c r="K1456"/>
      <c r="L1456"/>
      <c r="M1456"/>
    </row>
    <row r="1457" spans="1:13" x14ac:dyDescent="0.2">
      <c r="A1457"/>
      <c r="B1457"/>
      <c r="C1457"/>
      <c r="D1457"/>
      <c r="E1457"/>
      <c r="F1457"/>
      <c r="G1457"/>
      <c r="H1457"/>
      <c r="I1457"/>
      <c r="J1457"/>
      <c r="K1457"/>
      <c r="L1457"/>
      <c r="M1457"/>
    </row>
    <row r="1458" spans="1:13" x14ac:dyDescent="0.2">
      <c r="A1458"/>
      <c r="B1458"/>
      <c r="C1458"/>
      <c r="D1458"/>
      <c r="E1458"/>
      <c r="F1458"/>
      <c r="G1458"/>
      <c r="H1458"/>
      <c r="I1458"/>
      <c r="J1458"/>
      <c r="K1458"/>
      <c r="L1458"/>
      <c r="M1458"/>
    </row>
    <row r="1459" spans="1:13" x14ac:dyDescent="0.2">
      <c r="A1459"/>
      <c r="B1459"/>
      <c r="C1459"/>
      <c r="D1459"/>
      <c r="E1459"/>
      <c r="F1459"/>
      <c r="G1459"/>
      <c r="H1459"/>
      <c r="I1459"/>
      <c r="J1459"/>
      <c r="K1459"/>
      <c r="L1459"/>
      <c r="M1459"/>
    </row>
    <row r="1460" spans="1:13" x14ac:dyDescent="0.2">
      <c r="A1460"/>
      <c r="B1460"/>
      <c r="C1460"/>
      <c r="D1460"/>
      <c r="E1460"/>
      <c r="F1460"/>
      <c r="G1460"/>
      <c r="H1460"/>
      <c r="I1460"/>
      <c r="J1460"/>
      <c r="K1460"/>
      <c r="L1460"/>
      <c r="M1460"/>
    </row>
    <row r="1461" spans="1:13" x14ac:dyDescent="0.2">
      <c r="A1461"/>
      <c r="B1461"/>
      <c r="C1461"/>
      <c r="D1461"/>
      <c r="E1461"/>
      <c r="F1461"/>
      <c r="G1461"/>
      <c r="H1461"/>
      <c r="I1461"/>
      <c r="J1461"/>
      <c r="K1461"/>
      <c r="L1461"/>
      <c r="M1461"/>
    </row>
    <row r="1462" spans="1:13" x14ac:dyDescent="0.2">
      <c r="A1462"/>
      <c r="B1462"/>
      <c r="C1462"/>
      <c r="D1462"/>
      <c r="E1462"/>
      <c r="F1462"/>
      <c r="G1462"/>
      <c r="H1462"/>
      <c r="I1462"/>
      <c r="J1462"/>
      <c r="K1462"/>
      <c r="L1462"/>
      <c r="M1462"/>
    </row>
    <row r="1463" spans="1:13" x14ac:dyDescent="0.2">
      <c r="A1463"/>
      <c r="B1463"/>
      <c r="C1463"/>
      <c r="D1463"/>
      <c r="E1463"/>
      <c r="F1463"/>
      <c r="G1463"/>
      <c r="H1463"/>
      <c r="I1463"/>
      <c r="J1463"/>
      <c r="K1463"/>
      <c r="L1463"/>
      <c r="M1463"/>
    </row>
    <row r="1464" spans="1:13" x14ac:dyDescent="0.2">
      <c r="A1464"/>
      <c r="B1464"/>
      <c r="C1464"/>
      <c r="D1464"/>
      <c r="E1464"/>
      <c r="F1464"/>
      <c r="G1464"/>
      <c r="H1464"/>
      <c r="I1464"/>
      <c r="J1464"/>
      <c r="K1464"/>
      <c r="L1464"/>
      <c r="M1464"/>
    </row>
    <row r="1465" spans="1:13" x14ac:dyDescent="0.2">
      <c r="A1465"/>
      <c r="B1465"/>
      <c r="C1465"/>
      <c r="D1465"/>
      <c r="E1465"/>
      <c r="F1465"/>
      <c r="G1465"/>
      <c r="H1465"/>
      <c r="I1465"/>
      <c r="J1465"/>
      <c r="K1465"/>
      <c r="L1465"/>
      <c r="M1465"/>
    </row>
    <row r="1466" spans="1:13" x14ac:dyDescent="0.2">
      <c r="A1466"/>
      <c r="B1466"/>
      <c r="C1466"/>
      <c r="D1466"/>
      <c r="E1466"/>
      <c r="F1466"/>
      <c r="G1466"/>
      <c r="H1466"/>
      <c r="I1466"/>
      <c r="J1466"/>
      <c r="K1466"/>
      <c r="L1466"/>
      <c r="M1466"/>
    </row>
    <row r="1467" spans="1:13" x14ac:dyDescent="0.2">
      <c r="A1467"/>
      <c r="B1467"/>
      <c r="C1467"/>
      <c r="D1467"/>
      <c r="E1467"/>
      <c r="F1467"/>
      <c r="G1467"/>
      <c r="H1467"/>
      <c r="I1467"/>
      <c r="J1467"/>
      <c r="K1467"/>
      <c r="L1467"/>
      <c r="M1467"/>
    </row>
    <row r="1468" spans="1:13" x14ac:dyDescent="0.2">
      <c r="A1468"/>
      <c r="B1468"/>
      <c r="C1468"/>
      <c r="D1468"/>
      <c r="E1468"/>
      <c r="F1468"/>
      <c r="G1468"/>
      <c r="H1468"/>
      <c r="I1468"/>
      <c r="J1468"/>
      <c r="K1468"/>
      <c r="L1468"/>
      <c r="M1468"/>
    </row>
    <row r="1469" spans="1:13" x14ac:dyDescent="0.2">
      <c r="A1469"/>
      <c r="B1469"/>
      <c r="C1469"/>
      <c r="D1469"/>
      <c r="E1469"/>
      <c r="F1469"/>
      <c r="G1469"/>
      <c r="H1469"/>
      <c r="I1469"/>
      <c r="J1469"/>
      <c r="K1469"/>
      <c r="L1469"/>
      <c r="M1469"/>
    </row>
    <row r="1470" spans="1:13" x14ac:dyDescent="0.2">
      <c r="A1470"/>
      <c r="B1470"/>
      <c r="C1470"/>
      <c r="D1470"/>
      <c r="E1470"/>
      <c r="F1470"/>
      <c r="G1470"/>
      <c r="H1470"/>
      <c r="I1470"/>
      <c r="J1470"/>
      <c r="K1470"/>
      <c r="L1470"/>
      <c r="M1470"/>
    </row>
    <row r="1471" spans="1:13" x14ac:dyDescent="0.2">
      <c r="A1471"/>
      <c r="B1471"/>
      <c r="C1471"/>
      <c r="D1471"/>
      <c r="E1471"/>
      <c r="F1471"/>
      <c r="G1471"/>
      <c r="H1471"/>
      <c r="I1471"/>
      <c r="J1471"/>
      <c r="K1471"/>
      <c r="L1471"/>
      <c r="M1471"/>
    </row>
    <row r="1472" spans="1:13" x14ac:dyDescent="0.2">
      <c r="A1472"/>
      <c r="B1472"/>
      <c r="C1472"/>
      <c r="D1472"/>
      <c r="E1472"/>
      <c r="F1472"/>
      <c r="G1472"/>
      <c r="H1472"/>
      <c r="I1472"/>
      <c r="J1472"/>
      <c r="K1472"/>
      <c r="L1472"/>
      <c r="M1472"/>
    </row>
    <row r="1473" spans="1:13" x14ac:dyDescent="0.2">
      <c r="A1473"/>
      <c r="B1473"/>
      <c r="C1473"/>
      <c r="D1473"/>
      <c r="E1473"/>
      <c r="F1473"/>
      <c r="G1473"/>
      <c r="H1473"/>
      <c r="I1473"/>
      <c r="J1473"/>
      <c r="K1473"/>
      <c r="L1473"/>
      <c r="M1473"/>
    </row>
    <row r="1474" spans="1:13" x14ac:dyDescent="0.2">
      <c r="A1474"/>
      <c r="B1474"/>
      <c r="C1474"/>
      <c r="D1474"/>
      <c r="E1474"/>
      <c r="F1474"/>
      <c r="G1474"/>
      <c r="H1474"/>
      <c r="I1474"/>
      <c r="J1474"/>
      <c r="K1474"/>
      <c r="L1474"/>
      <c r="M1474"/>
    </row>
    <row r="1475" spans="1:13" x14ac:dyDescent="0.2">
      <c r="A1475"/>
      <c r="B1475"/>
      <c r="C1475"/>
      <c r="D1475"/>
      <c r="E1475"/>
      <c r="F1475"/>
      <c r="G1475"/>
      <c r="H1475"/>
      <c r="I1475"/>
      <c r="J1475"/>
      <c r="K1475"/>
      <c r="L1475"/>
      <c r="M1475"/>
    </row>
    <row r="1476" spans="1:13" x14ac:dyDescent="0.2">
      <c r="A1476"/>
      <c r="B1476"/>
      <c r="C1476"/>
      <c r="D1476"/>
      <c r="E1476"/>
      <c r="F1476"/>
      <c r="G1476"/>
      <c r="H1476"/>
      <c r="I1476"/>
      <c r="J1476"/>
      <c r="K1476"/>
      <c r="L1476"/>
      <c r="M1476"/>
    </row>
    <row r="1477" spans="1:13" x14ac:dyDescent="0.2">
      <c r="A1477"/>
      <c r="B1477"/>
      <c r="C1477"/>
      <c r="D1477"/>
      <c r="E1477"/>
      <c r="F1477"/>
      <c r="G1477"/>
      <c r="H1477"/>
      <c r="I1477"/>
      <c r="J1477"/>
      <c r="K1477"/>
      <c r="L1477"/>
      <c r="M1477"/>
    </row>
    <row r="1478" spans="1:13" x14ac:dyDescent="0.2">
      <c r="A1478"/>
      <c r="B1478"/>
      <c r="C1478"/>
      <c r="D1478"/>
      <c r="E1478"/>
      <c r="F1478"/>
      <c r="G1478"/>
      <c r="H1478"/>
      <c r="I1478"/>
      <c r="J1478"/>
      <c r="K1478"/>
      <c r="L1478"/>
      <c r="M1478"/>
    </row>
    <row r="1479" spans="1:13" x14ac:dyDescent="0.2">
      <c r="A1479"/>
      <c r="B1479"/>
      <c r="C1479"/>
      <c r="D1479"/>
      <c r="E1479"/>
      <c r="F1479"/>
      <c r="G1479"/>
      <c r="H1479"/>
      <c r="I1479"/>
      <c r="J1479"/>
      <c r="K1479"/>
      <c r="L1479"/>
      <c r="M1479"/>
    </row>
    <row r="1480" spans="1:13" x14ac:dyDescent="0.2">
      <c r="A1480"/>
      <c r="B1480"/>
      <c r="C1480"/>
      <c r="D1480"/>
      <c r="E1480"/>
      <c r="F1480"/>
      <c r="G1480"/>
      <c r="H1480"/>
      <c r="I1480"/>
      <c r="J1480"/>
      <c r="K1480"/>
      <c r="L1480"/>
      <c r="M1480"/>
    </row>
    <row r="1481" spans="1:13" x14ac:dyDescent="0.2">
      <c r="A1481"/>
      <c r="B1481"/>
      <c r="C1481"/>
      <c r="D1481"/>
      <c r="E1481"/>
      <c r="F1481"/>
      <c r="G1481"/>
      <c r="H1481"/>
      <c r="I1481"/>
      <c r="J1481"/>
      <c r="K1481"/>
      <c r="L1481"/>
      <c r="M1481"/>
    </row>
    <row r="1482" spans="1:13" x14ac:dyDescent="0.2">
      <c r="A1482"/>
      <c r="B1482"/>
      <c r="C1482"/>
      <c r="D1482"/>
      <c r="E1482"/>
      <c r="F1482"/>
      <c r="G1482"/>
      <c r="H1482"/>
      <c r="I1482"/>
      <c r="J1482"/>
      <c r="K1482"/>
      <c r="L1482"/>
      <c r="M1482"/>
    </row>
    <row r="1483" spans="1:13" x14ac:dyDescent="0.2">
      <c r="A1483"/>
      <c r="B1483"/>
      <c r="C1483"/>
      <c r="D1483"/>
      <c r="E1483"/>
      <c r="F1483"/>
      <c r="G1483"/>
      <c r="H1483"/>
      <c r="I1483"/>
      <c r="J1483"/>
      <c r="K1483"/>
      <c r="L1483"/>
      <c r="M1483"/>
    </row>
    <row r="1484" spans="1:13" x14ac:dyDescent="0.2">
      <c r="A1484"/>
      <c r="B1484"/>
      <c r="C1484"/>
      <c r="D1484"/>
      <c r="E1484"/>
      <c r="F1484"/>
      <c r="G1484"/>
      <c r="H1484"/>
      <c r="I1484"/>
      <c r="J1484"/>
      <c r="K1484"/>
      <c r="L1484"/>
      <c r="M1484"/>
    </row>
    <row r="1485" spans="1:13" x14ac:dyDescent="0.2">
      <c r="A1485"/>
      <c r="B1485"/>
      <c r="C1485"/>
      <c r="D1485"/>
      <c r="E1485"/>
      <c r="F1485"/>
      <c r="G1485"/>
      <c r="H1485"/>
      <c r="I1485"/>
      <c r="J1485"/>
      <c r="K1485"/>
      <c r="L1485"/>
      <c r="M1485"/>
    </row>
    <row r="1486" spans="1:13" x14ac:dyDescent="0.2">
      <c r="A1486"/>
      <c r="B1486"/>
      <c r="C1486"/>
      <c r="D1486"/>
      <c r="E1486"/>
      <c r="F1486"/>
      <c r="G1486"/>
      <c r="H1486"/>
      <c r="I1486"/>
      <c r="J1486"/>
      <c r="K1486"/>
      <c r="L1486"/>
      <c r="M1486"/>
    </row>
    <row r="1487" spans="1:13" x14ac:dyDescent="0.2">
      <c r="A1487"/>
      <c r="B1487"/>
      <c r="C1487"/>
      <c r="D1487"/>
      <c r="E1487"/>
      <c r="F1487"/>
      <c r="G1487"/>
      <c r="H1487"/>
      <c r="I1487"/>
      <c r="J1487"/>
      <c r="K1487"/>
      <c r="L1487"/>
      <c r="M1487"/>
    </row>
    <row r="1488" spans="1:13" x14ac:dyDescent="0.2">
      <c r="A1488"/>
      <c r="B1488"/>
      <c r="C1488"/>
      <c r="D1488"/>
      <c r="E1488"/>
      <c r="F1488"/>
      <c r="G1488"/>
      <c r="H1488"/>
      <c r="I1488"/>
      <c r="J1488"/>
      <c r="K1488"/>
      <c r="L1488"/>
      <c r="M1488"/>
    </row>
    <row r="1489" spans="1:13" x14ac:dyDescent="0.2">
      <c r="A1489"/>
      <c r="B1489"/>
      <c r="C1489"/>
      <c r="D1489"/>
      <c r="E1489"/>
      <c r="F1489"/>
      <c r="G1489"/>
      <c r="H1489"/>
      <c r="I1489"/>
      <c r="J1489"/>
      <c r="K1489"/>
      <c r="L1489"/>
      <c r="M1489"/>
    </row>
    <row r="1490" spans="1:13" x14ac:dyDescent="0.2">
      <c r="A1490"/>
      <c r="B1490"/>
      <c r="C1490"/>
      <c r="D1490"/>
      <c r="E1490"/>
      <c r="F1490"/>
      <c r="G1490"/>
      <c r="H1490"/>
      <c r="I1490"/>
      <c r="J1490"/>
      <c r="K1490"/>
      <c r="L1490"/>
      <c r="M1490"/>
    </row>
    <row r="1491" spans="1:13" x14ac:dyDescent="0.2">
      <c r="A1491"/>
      <c r="B1491"/>
      <c r="C1491"/>
      <c r="D1491"/>
      <c r="E1491"/>
      <c r="F1491"/>
      <c r="G1491"/>
      <c r="H1491"/>
      <c r="I1491"/>
      <c r="J1491"/>
      <c r="K1491"/>
      <c r="L1491"/>
      <c r="M1491"/>
    </row>
    <row r="1492" spans="1:13" x14ac:dyDescent="0.2">
      <c r="A1492"/>
      <c r="B1492"/>
      <c r="C1492"/>
      <c r="D1492"/>
      <c r="E1492"/>
      <c r="F1492"/>
      <c r="G1492"/>
      <c r="H1492"/>
      <c r="I1492"/>
      <c r="J1492"/>
      <c r="K1492"/>
      <c r="L1492"/>
      <c r="M1492"/>
    </row>
    <row r="1493" spans="1:13" x14ac:dyDescent="0.2">
      <c r="A1493"/>
      <c r="B1493"/>
      <c r="C1493"/>
      <c r="D1493"/>
      <c r="E1493"/>
      <c r="F1493"/>
      <c r="G1493"/>
      <c r="H1493"/>
      <c r="I1493"/>
      <c r="J1493"/>
      <c r="K1493"/>
      <c r="L1493"/>
      <c r="M1493"/>
    </row>
    <row r="1494" spans="1:13" x14ac:dyDescent="0.2">
      <c r="A1494"/>
      <c r="B1494"/>
      <c r="C1494"/>
      <c r="D1494"/>
      <c r="E1494"/>
      <c r="F1494"/>
      <c r="G1494"/>
      <c r="H1494"/>
      <c r="I1494"/>
      <c r="J1494"/>
      <c r="K1494"/>
      <c r="L1494"/>
      <c r="M1494"/>
    </row>
    <row r="1495" spans="1:13" x14ac:dyDescent="0.2">
      <c r="A1495"/>
      <c r="B1495"/>
      <c r="C1495"/>
      <c r="D1495"/>
      <c r="E1495"/>
      <c r="F1495"/>
      <c r="G1495"/>
      <c r="H1495"/>
      <c r="I1495"/>
      <c r="J1495"/>
      <c r="K1495"/>
      <c r="L1495"/>
      <c r="M1495"/>
    </row>
    <row r="1496" spans="1:13" x14ac:dyDescent="0.2">
      <c r="A1496"/>
      <c r="B1496"/>
      <c r="C1496"/>
      <c r="D1496"/>
      <c r="E1496"/>
      <c r="F1496"/>
      <c r="G1496"/>
      <c r="H1496"/>
      <c r="I1496"/>
      <c r="J1496"/>
      <c r="K1496"/>
      <c r="L1496"/>
      <c r="M1496"/>
    </row>
    <row r="1497" spans="1:13" x14ac:dyDescent="0.2">
      <c r="A1497"/>
      <c r="B1497"/>
      <c r="C1497"/>
      <c r="D1497"/>
      <c r="E1497"/>
      <c r="F1497"/>
      <c r="G1497"/>
      <c r="H1497"/>
      <c r="I1497"/>
      <c r="J1497"/>
      <c r="K1497"/>
      <c r="L1497"/>
      <c r="M1497"/>
    </row>
    <row r="1498" spans="1:13" x14ac:dyDescent="0.2">
      <c r="A1498"/>
      <c r="B1498"/>
      <c r="C1498"/>
      <c r="D1498"/>
      <c r="E1498"/>
      <c r="F1498"/>
      <c r="G1498"/>
      <c r="H1498"/>
      <c r="I1498"/>
      <c r="J1498"/>
      <c r="K1498"/>
      <c r="L1498"/>
      <c r="M1498"/>
    </row>
    <row r="1499" spans="1:13" x14ac:dyDescent="0.2">
      <c r="A1499"/>
      <c r="B1499"/>
      <c r="C1499"/>
      <c r="D1499"/>
      <c r="E1499"/>
      <c r="F1499"/>
      <c r="G1499"/>
      <c r="H1499"/>
      <c r="I1499"/>
      <c r="J1499"/>
      <c r="K1499"/>
      <c r="L1499"/>
      <c r="M1499"/>
    </row>
    <row r="1500" spans="1:13" x14ac:dyDescent="0.2">
      <c r="A1500"/>
      <c r="B1500"/>
      <c r="C1500"/>
      <c r="D1500"/>
      <c r="E1500"/>
      <c r="F1500"/>
      <c r="G1500"/>
      <c r="H1500"/>
      <c r="I1500"/>
      <c r="J1500"/>
      <c r="K1500"/>
      <c r="L1500"/>
      <c r="M1500"/>
    </row>
    <row r="1501" spans="1:13" x14ac:dyDescent="0.2">
      <c r="A1501"/>
      <c r="B1501"/>
      <c r="C1501"/>
      <c r="D1501"/>
      <c r="E1501"/>
      <c r="F1501"/>
      <c r="G1501"/>
      <c r="H1501"/>
      <c r="I1501"/>
      <c r="J1501"/>
      <c r="K1501"/>
      <c r="L1501"/>
      <c r="M1501"/>
    </row>
    <row r="1502" spans="1:13" x14ac:dyDescent="0.2">
      <c r="A1502"/>
      <c r="B1502"/>
      <c r="C1502"/>
      <c r="D1502"/>
      <c r="E1502"/>
      <c r="F1502"/>
      <c r="G1502"/>
      <c r="H1502"/>
      <c r="I1502"/>
      <c r="J1502"/>
      <c r="K1502"/>
      <c r="L1502"/>
      <c r="M1502"/>
    </row>
    <row r="1503" spans="1:13" x14ac:dyDescent="0.2">
      <c r="A1503"/>
      <c r="B1503"/>
      <c r="C1503"/>
      <c r="D1503"/>
      <c r="E1503"/>
      <c r="F1503"/>
      <c r="G1503"/>
      <c r="H1503"/>
      <c r="I1503"/>
      <c r="J1503"/>
      <c r="K1503"/>
      <c r="L1503"/>
      <c r="M1503"/>
    </row>
    <row r="1504" spans="1:13" x14ac:dyDescent="0.2">
      <c r="A1504"/>
      <c r="B1504"/>
      <c r="C1504"/>
      <c r="D1504"/>
      <c r="E1504"/>
      <c r="F1504"/>
      <c r="G1504"/>
      <c r="H1504"/>
      <c r="I1504"/>
      <c r="J1504"/>
      <c r="K1504"/>
      <c r="L1504"/>
      <c r="M1504"/>
    </row>
    <row r="1505" spans="1:13" x14ac:dyDescent="0.2">
      <c r="A1505"/>
      <c r="B1505"/>
      <c r="C1505"/>
      <c r="D1505"/>
      <c r="E1505"/>
      <c r="F1505"/>
      <c r="G1505"/>
      <c r="H1505"/>
      <c r="I1505"/>
      <c r="J1505"/>
      <c r="K1505"/>
      <c r="L1505"/>
      <c r="M1505"/>
    </row>
    <row r="1506" spans="1:13" x14ac:dyDescent="0.2">
      <c r="A1506"/>
      <c r="B1506"/>
      <c r="C1506"/>
      <c r="D1506"/>
      <c r="E1506"/>
      <c r="F1506"/>
      <c r="G1506"/>
      <c r="H1506"/>
      <c r="I1506"/>
      <c r="J1506"/>
      <c r="K1506"/>
      <c r="L1506"/>
      <c r="M1506"/>
    </row>
    <row r="1507" spans="1:13" x14ac:dyDescent="0.2">
      <c r="A1507"/>
      <c r="B1507"/>
      <c r="C1507"/>
      <c r="D1507"/>
      <c r="E1507"/>
      <c r="F1507"/>
      <c r="G1507"/>
      <c r="H1507"/>
      <c r="I1507"/>
      <c r="J1507"/>
      <c r="K1507"/>
      <c r="L1507"/>
      <c r="M1507"/>
    </row>
    <row r="1508" spans="1:13" x14ac:dyDescent="0.2">
      <c r="A1508"/>
      <c r="B1508"/>
      <c r="C1508"/>
      <c r="D1508"/>
      <c r="E1508"/>
      <c r="F1508"/>
      <c r="G1508"/>
      <c r="H1508"/>
      <c r="I1508"/>
      <c r="J1508"/>
      <c r="K1508"/>
      <c r="L1508"/>
      <c r="M1508"/>
    </row>
    <row r="1509" spans="1:13" x14ac:dyDescent="0.2">
      <c r="A1509"/>
      <c r="B1509"/>
      <c r="C1509"/>
      <c r="D1509"/>
      <c r="E1509"/>
      <c r="F1509"/>
      <c r="G1509"/>
      <c r="H1509"/>
      <c r="I1509"/>
      <c r="J1509"/>
      <c r="K1509"/>
      <c r="L1509"/>
      <c r="M1509"/>
    </row>
    <row r="1510" spans="1:13" x14ac:dyDescent="0.2">
      <c r="A1510"/>
      <c r="B1510"/>
      <c r="C1510"/>
      <c r="D1510"/>
      <c r="E1510"/>
      <c r="F1510"/>
      <c r="G1510"/>
      <c r="H1510"/>
      <c r="I1510"/>
      <c r="J1510"/>
      <c r="K1510"/>
      <c r="L1510"/>
      <c r="M1510"/>
    </row>
    <row r="1511" spans="1:13" x14ac:dyDescent="0.2">
      <c r="A1511"/>
      <c r="B1511"/>
      <c r="C1511"/>
      <c r="D1511"/>
      <c r="E1511"/>
      <c r="F1511"/>
      <c r="G1511"/>
      <c r="H1511"/>
      <c r="I1511"/>
      <c r="J1511"/>
      <c r="K1511"/>
      <c r="L1511"/>
      <c r="M1511"/>
    </row>
    <row r="1512" spans="1:13" x14ac:dyDescent="0.2">
      <c r="A1512"/>
      <c r="B1512"/>
      <c r="C1512"/>
      <c r="D1512"/>
      <c r="E1512"/>
      <c r="F1512"/>
      <c r="G1512"/>
      <c r="H1512"/>
      <c r="I1512"/>
      <c r="J1512"/>
      <c r="K1512"/>
      <c r="L1512"/>
      <c r="M1512"/>
    </row>
    <row r="1513" spans="1:13" x14ac:dyDescent="0.2">
      <c r="A1513"/>
      <c r="B1513"/>
      <c r="C1513"/>
      <c r="D1513"/>
      <c r="E1513"/>
      <c r="F1513"/>
      <c r="G1513"/>
      <c r="H1513"/>
      <c r="I1513"/>
      <c r="J1513"/>
      <c r="K1513"/>
      <c r="L1513"/>
      <c r="M1513"/>
    </row>
    <row r="1514" spans="1:13" x14ac:dyDescent="0.2">
      <c r="A1514"/>
      <c r="B1514"/>
      <c r="C1514"/>
      <c r="D1514"/>
      <c r="E1514"/>
      <c r="F1514"/>
      <c r="G1514"/>
      <c r="H1514"/>
      <c r="I1514"/>
      <c r="J1514"/>
      <c r="K1514"/>
      <c r="L1514"/>
      <c r="M1514"/>
    </row>
    <row r="1515" spans="1:13" x14ac:dyDescent="0.2">
      <c r="A1515"/>
      <c r="B1515"/>
      <c r="C1515"/>
      <c r="D1515"/>
      <c r="E1515"/>
      <c r="F1515"/>
      <c r="G1515"/>
      <c r="H1515"/>
      <c r="I1515"/>
      <c r="J1515"/>
      <c r="K1515"/>
      <c r="L1515"/>
      <c r="M1515"/>
    </row>
    <row r="1516" spans="1:13" x14ac:dyDescent="0.2">
      <c r="A1516"/>
      <c r="B1516"/>
      <c r="C1516"/>
      <c r="D1516"/>
      <c r="E1516"/>
      <c r="F1516"/>
      <c r="G1516"/>
      <c r="H1516"/>
      <c r="I1516"/>
      <c r="J1516"/>
      <c r="K1516"/>
      <c r="L1516"/>
      <c r="M1516"/>
    </row>
    <row r="1517" spans="1:13" x14ac:dyDescent="0.2">
      <c r="A1517"/>
      <c r="B1517"/>
      <c r="C1517"/>
      <c r="D1517"/>
      <c r="E1517"/>
      <c r="F1517"/>
      <c r="G1517"/>
      <c r="H1517"/>
      <c r="I1517"/>
      <c r="J1517"/>
      <c r="K1517"/>
      <c r="L1517"/>
      <c r="M1517"/>
    </row>
    <row r="1518" spans="1:13" x14ac:dyDescent="0.2">
      <c r="A1518"/>
      <c r="B1518"/>
      <c r="C1518"/>
      <c r="D1518"/>
      <c r="E1518"/>
      <c r="F1518"/>
      <c r="G1518"/>
      <c r="H1518"/>
      <c r="I1518"/>
      <c r="J1518"/>
      <c r="K1518"/>
      <c r="L1518"/>
      <c r="M1518"/>
    </row>
    <row r="1519" spans="1:13" x14ac:dyDescent="0.2">
      <c r="A1519"/>
      <c r="B1519"/>
      <c r="C1519"/>
      <c r="D1519"/>
      <c r="E1519"/>
      <c r="F1519"/>
      <c r="G1519"/>
      <c r="H1519"/>
      <c r="I1519"/>
      <c r="J1519"/>
      <c r="K1519"/>
      <c r="L1519"/>
      <c r="M1519"/>
    </row>
    <row r="1520" spans="1:13" x14ac:dyDescent="0.2">
      <c r="A1520"/>
      <c r="B1520"/>
      <c r="C1520"/>
      <c r="D1520"/>
      <c r="E1520"/>
      <c r="F1520"/>
      <c r="G1520"/>
      <c r="H1520"/>
      <c r="I1520"/>
      <c r="J1520"/>
      <c r="K1520"/>
      <c r="L1520"/>
      <c r="M1520"/>
    </row>
    <row r="1521" spans="1:13" x14ac:dyDescent="0.2">
      <c r="A1521"/>
      <c r="B1521"/>
      <c r="C1521"/>
      <c r="D1521"/>
      <c r="E1521"/>
      <c r="F1521"/>
      <c r="G1521"/>
      <c r="H1521"/>
      <c r="I1521"/>
      <c r="J1521"/>
      <c r="K1521"/>
      <c r="L1521"/>
      <c r="M1521"/>
    </row>
    <row r="1522" spans="1:13" x14ac:dyDescent="0.2">
      <c r="A1522"/>
      <c r="B1522"/>
      <c r="C1522"/>
      <c r="D1522"/>
      <c r="E1522"/>
      <c r="F1522"/>
      <c r="G1522"/>
      <c r="H1522"/>
      <c r="I1522"/>
      <c r="J1522"/>
      <c r="K1522"/>
      <c r="L1522"/>
      <c r="M1522"/>
    </row>
    <row r="1523" spans="1:13" x14ac:dyDescent="0.2">
      <c r="A1523"/>
      <c r="B1523"/>
      <c r="C1523"/>
      <c r="D1523"/>
      <c r="E1523"/>
      <c r="F1523"/>
      <c r="G1523"/>
      <c r="H1523"/>
      <c r="I1523"/>
      <c r="J1523"/>
      <c r="K1523"/>
      <c r="L1523"/>
      <c r="M1523"/>
    </row>
    <row r="1524" spans="1:13" x14ac:dyDescent="0.2">
      <c r="A1524"/>
      <c r="B1524"/>
      <c r="C1524"/>
      <c r="D1524"/>
      <c r="E1524"/>
      <c r="F1524"/>
      <c r="G1524"/>
      <c r="H1524"/>
      <c r="I1524"/>
      <c r="J1524"/>
      <c r="K1524"/>
      <c r="L1524"/>
      <c r="M1524"/>
    </row>
    <row r="1525" spans="1:13" x14ac:dyDescent="0.2">
      <c r="A1525"/>
      <c r="B1525"/>
      <c r="C1525"/>
      <c r="D1525"/>
      <c r="E1525"/>
      <c r="F1525"/>
      <c r="G1525"/>
      <c r="H1525"/>
      <c r="I1525"/>
      <c r="J1525"/>
      <c r="K1525"/>
      <c r="L1525"/>
      <c r="M1525"/>
    </row>
    <row r="1526" spans="1:13" x14ac:dyDescent="0.2">
      <c r="A1526"/>
      <c r="B1526"/>
      <c r="C1526"/>
      <c r="D1526"/>
      <c r="E1526"/>
      <c r="F1526"/>
      <c r="G1526"/>
      <c r="H1526"/>
      <c r="I1526"/>
      <c r="J1526"/>
      <c r="K1526"/>
      <c r="L1526"/>
      <c r="M1526"/>
    </row>
    <row r="1527" spans="1:13" x14ac:dyDescent="0.2">
      <c r="A1527"/>
      <c r="B1527"/>
      <c r="C1527"/>
      <c r="D1527"/>
      <c r="E1527"/>
      <c r="F1527"/>
      <c r="G1527"/>
      <c r="H1527"/>
      <c r="I1527"/>
      <c r="J1527"/>
      <c r="K1527"/>
      <c r="L1527"/>
      <c r="M1527"/>
    </row>
    <row r="1528" spans="1:13" x14ac:dyDescent="0.2">
      <c r="A1528"/>
      <c r="B1528"/>
      <c r="C1528"/>
      <c r="D1528"/>
      <c r="E1528"/>
      <c r="F1528"/>
      <c r="G1528"/>
      <c r="H1528"/>
      <c r="I1528"/>
      <c r="J1528"/>
      <c r="K1528"/>
      <c r="L1528"/>
      <c r="M1528"/>
    </row>
    <row r="1529" spans="1:13" x14ac:dyDescent="0.2">
      <c r="A1529"/>
      <c r="B1529"/>
      <c r="C1529"/>
      <c r="D1529"/>
      <c r="E1529"/>
      <c r="F1529"/>
      <c r="G1529"/>
      <c r="H1529"/>
      <c r="I1529"/>
      <c r="J1529"/>
      <c r="K1529"/>
      <c r="L1529"/>
      <c r="M1529"/>
    </row>
    <row r="1530" spans="1:13" x14ac:dyDescent="0.2">
      <c r="A1530"/>
      <c r="B1530"/>
      <c r="C1530"/>
      <c r="D1530"/>
      <c r="E1530"/>
      <c r="F1530"/>
      <c r="G1530"/>
      <c r="H1530"/>
      <c r="I1530"/>
      <c r="J1530"/>
      <c r="K1530"/>
      <c r="L1530"/>
      <c r="M1530"/>
    </row>
    <row r="1531" spans="1:13" x14ac:dyDescent="0.2">
      <c r="A1531"/>
      <c r="B1531"/>
      <c r="C1531"/>
      <c r="D1531"/>
      <c r="E1531"/>
      <c r="F1531"/>
      <c r="G1531"/>
      <c r="H1531"/>
      <c r="I1531"/>
      <c r="J1531"/>
      <c r="K1531"/>
      <c r="L1531"/>
      <c r="M1531"/>
    </row>
    <row r="1532" spans="1:13" x14ac:dyDescent="0.2">
      <c r="A1532"/>
      <c r="B1532"/>
      <c r="C1532"/>
      <c r="D1532"/>
      <c r="E1532"/>
      <c r="F1532"/>
      <c r="G1532"/>
      <c r="H1532"/>
      <c r="I1532"/>
      <c r="J1532"/>
      <c r="K1532"/>
      <c r="L1532"/>
      <c r="M1532"/>
    </row>
    <row r="1533" spans="1:13" x14ac:dyDescent="0.2">
      <c r="A1533"/>
      <c r="B1533"/>
      <c r="C1533"/>
      <c r="D1533"/>
      <c r="E1533"/>
      <c r="F1533"/>
      <c r="G1533"/>
      <c r="H1533"/>
      <c r="I1533"/>
      <c r="J1533"/>
      <c r="K1533"/>
      <c r="L1533"/>
      <c r="M1533"/>
    </row>
    <row r="1534" spans="1:13" x14ac:dyDescent="0.2">
      <c r="A1534"/>
      <c r="B1534"/>
      <c r="C1534"/>
      <c r="D1534"/>
      <c r="E1534"/>
      <c r="F1534"/>
      <c r="G1534"/>
      <c r="H1534"/>
      <c r="I1534"/>
      <c r="J1534"/>
      <c r="K1534"/>
      <c r="L1534"/>
      <c r="M1534"/>
    </row>
    <row r="1535" spans="1:13" x14ac:dyDescent="0.2">
      <c r="A1535"/>
      <c r="B1535"/>
      <c r="C1535"/>
      <c r="D1535"/>
      <c r="E1535"/>
      <c r="F1535"/>
      <c r="G1535"/>
      <c r="H1535"/>
      <c r="I1535"/>
      <c r="J1535"/>
      <c r="K1535"/>
      <c r="L1535"/>
      <c r="M1535"/>
    </row>
    <row r="1536" spans="1:13" x14ac:dyDescent="0.2">
      <c r="A1536"/>
      <c r="B1536"/>
      <c r="C1536"/>
      <c r="D1536"/>
      <c r="E1536"/>
      <c r="F1536"/>
      <c r="G1536"/>
      <c r="H1536"/>
      <c r="I1536"/>
      <c r="J1536"/>
      <c r="K1536"/>
      <c r="L1536"/>
      <c r="M1536"/>
    </row>
    <row r="1537" spans="1:13" x14ac:dyDescent="0.2">
      <c r="A1537"/>
      <c r="B1537"/>
      <c r="C1537"/>
      <c r="D1537"/>
      <c r="E1537"/>
      <c r="F1537"/>
      <c r="G1537"/>
      <c r="H1537"/>
      <c r="I1537"/>
      <c r="J1537"/>
      <c r="K1537"/>
      <c r="L1537"/>
      <c r="M1537"/>
    </row>
    <row r="1538" spans="1:13" x14ac:dyDescent="0.2">
      <c r="A1538"/>
      <c r="B1538"/>
      <c r="C1538"/>
      <c r="D1538"/>
      <c r="E1538"/>
      <c r="F1538"/>
      <c r="G1538"/>
      <c r="H1538"/>
      <c r="I1538"/>
      <c r="J1538"/>
      <c r="K1538"/>
      <c r="L1538"/>
      <c r="M1538"/>
    </row>
    <row r="1539" spans="1:13" x14ac:dyDescent="0.2">
      <c r="A1539"/>
      <c r="B1539"/>
      <c r="C1539"/>
      <c r="D1539"/>
      <c r="E1539"/>
      <c r="F1539"/>
      <c r="G1539"/>
      <c r="H1539"/>
      <c r="I1539"/>
      <c r="J1539"/>
      <c r="K1539"/>
      <c r="L1539"/>
      <c r="M1539"/>
    </row>
    <row r="1540" spans="1:13" x14ac:dyDescent="0.2">
      <c r="A1540"/>
      <c r="B1540"/>
      <c r="C1540"/>
      <c r="D1540"/>
      <c r="E1540"/>
      <c r="F1540"/>
      <c r="G1540"/>
      <c r="H1540"/>
      <c r="I1540"/>
      <c r="J1540"/>
      <c r="K1540"/>
      <c r="L1540"/>
      <c r="M1540"/>
    </row>
    <row r="1541" spans="1:13" x14ac:dyDescent="0.2">
      <c r="A1541"/>
      <c r="B1541"/>
      <c r="C1541"/>
      <c r="D1541"/>
      <c r="E1541"/>
      <c r="F1541"/>
      <c r="G1541"/>
      <c r="H1541"/>
      <c r="I1541"/>
      <c r="J1541"/>
      <c r="K1541"/>
      <c r="L1541"/>
      <c r="M1541"/>
    </row>
    <row r="1542" spans="1:13" x14ac:dyDescent="0.2">
      <c r="A1542"/>
      <c r="B1542"/>
      <c r="C1542"/>
      <c r="D1542"/>
      <c r="E1542"/>
      <c r="F1542"/>
      <c r="G1542"/>
      <c r="H1542"/>
      <c r="I1542"/>
      <c r="J1542"/>
      <c r="K1542"/>
      <c r="L1542"/>
      <c r="M1542"/>
    </row>
    <row r="1543" spans="1:13" x14ac:dyDescent="0.2">
      <c r="A1543"/>
      <c r="B1543"/>
      <c r="C1543"/>
      <c r="D1543"/>
      <c r="E1543"/>
      <c r="F1543"/>
      <c r="G1543"/>
      <c r="H1543"/>
      <c r="I1543"/>
      <c r="J1543"/>
      <c r="K1543"/>
      <c r="L1543"/>
      <c r="M1543"/>
    </row>
    <row r="1544" spans="1:13" x14ac:dyDescent="0.2">
      <c r="A1544"/>
      <c r="B1544"/>
      <c r="C1544"/>
      <c r="D1544"/>
      <c r="E1544"/>
      <c r="F1544"/>
      <c r="G1544"/>
      <c r="H1544"/>
      <c r="I1544"/>
      <c r="J1544"/>
      <c r="K1544"/>
      <c r="L1544"/>
      <c r="M1544"/>
    </row>
    <row r="1545" spans="1:13" x14ac:dyDescent="0.2">
      <c r="A1545"/>
      <c r="B1545"/>
      <c r="C1545"/>
      <c r="D1545"/>
      <c r="E1545"/>
      <c r="F1545"/>
      <c r="G1545"/>
      <c r="H1545"/>
      <c r="I1545"/>
      <c r="J1545"/>
      <c r="K1545"/>
      <c r="L1545"/>
      <c r="M1545"/>
    </row>
    <row r="1546" spans="1:13" x14ac:dyDescent="0.2">
      <c r="A1546"/>
      <c r="B1546"/>
      <c r="C1546"/>
      <c r="D1546"/>
      <c r="E1546"/>
      <c r="F1546"/>
      <c r="G1546"/>
      <c r="H1546"/>
      <c r="I1546"/>
      <c r="J1546"/>
      <c r="K1546"/>
      <c r="L1546"/>
      <c r="M1546"/>
    </row>
    <row r="1547" spans="1:13" x14ac:dyDescent="0.2">
      <c r="A1547"/>
      <c r="B1547"/>
      <c r="C1547"/>
      <c r="D1547"/>
      <c r="E1547"/>
      <c r="F1547"/>
      <c r="G1547"/>
      <c r="H1547"/>
      <c r="I1547"/>
      <c r="J1547"/>
      <c r="K1547"/>
      <c r="L1547"/>
      <c r="M1547"/>
    </row>
    <row r="1548" spans="1:13" x14ac:dyDescent="0.2">
      <c r="A1548"/>
      <c r="B1548"/>
      <c r="C1548"/>
      <c r="D1548"/>
      <c r="E1548"/>
      <c r="F1548"/>
      <c r="G1548"/>
      <c r="H1548"/>
      <c r="I1548"/>
      <c r="J1548"/>
      <c r="K1548"/>
      <c r="L1548"/>
      <c r="M1548"/>
    </row>
    <row r="1549" spans="1:13" x14ac:dyDescent="0.2">
      <c r="A1549"/>
      <c r="B1549"/>
      <c r="C1549"/>
      <c r="D1549"/>
      <c r="E1549"/>
      <c r="F1549"/>
      <c r="G1549"/>
      <c r="H1549"/>
      <c r="I1549"/>
      <c r="J1549"/>
      <c r="K1549"/>
      <c r="L1549"/>
      <c r="M1549"/>
    </row>
    <row r="1550" spans="1:13" x14ac:dyDescent="0.2">
      <c r="A1550"/>
      <c r="B1550"/>
      <c r="C1550"/>
      <c r="D1550"/>
      <c r="E1550"/>
      <c r="F1550"/>
      <c r="G1550"/>
      <c r="H1550"/>
      <c r="I1550"/>
      <c r="J1550"/>
      <c r="K1550"/>
      <c r="L1550"/>
      <c r="M1550"/>
    </row>
    <row r="1551" spans="1:13" x14ac:dyDescent="0.2">
      <c r="A1551"/>
      <c r="B1551"/>
      <c r="C1551"/>
      <c r="D1551"/>
      <c r="E1551"/>
      <c r="F1551"/>
      <c r="G1551"/>
      <c r="H1551"/>
      <c r="I1551"/>
      <c r="J1551"/>
      <c r="K1551"/>
      <c r="L1551"/>
      <c r="M1551"/>
    </row>
    <row r="1552" spans="1:13" x14ac:dyDescent="0.2">
      <c r="A1552"/>
      <c r="B1552"/>
      <c r="C1552"/>
      <c r="D1552"/>
      <c r="E1552"/>
      <c r="F1552"/>
      <c r="G1552"/>
      <c r="H1552"/>
      <c r="I1552"/>
      <c r="J1552"/>
      <c r="K1552"/>
      <c r="L1552"/>
      <c r="M1552"/>
    </row>
    <row r="1553" spans="1:13" x14ac:dyDescent="0.2">
      <c r="A1553"/>
      <c r="B1553"/>
      <c r="C1553"/>
      <c r="D1553"/>
      <c r="E1553"/>
      <c r="F1553"/>
      <c r="G1553"/>
      <c r="H1553"/>
      <c r="I1553"/>
      <c r="J1553"/>
      <c r="K1553"/>
      <c r="L1553"/>
      <c r="M1553"/>
    </row>
    <row r="1554" spans="1:13" x14ac:dyDescent="0.2">
      <c r="A1554"/>
      <c r="B1554"/>
      <c r="C1554"/>
      <c r="D1554"/>
      <c r="E1554"/>
      <c r="F1554"/>
      <c r="G1554"/>
      <c r="H1554"/>
      <c r="I1554"/>
      <c r="J1554"/>
      <c r="K1554"/>
      <c r="L1554"/>
      <c r="M1554"/>
    </row>
    <row r="1555" spans="1:13" x14ac:dyDescent="0.2">
      <c r="A1555"/>
      <c r="B1555"/>
      <c r="C1555"/>
      <c r="D1555"/>
      <c r="E1555"/>
      <c r="F1555"/>
      <c r="G1555"/>
      <c r="H1555"/>
      <c r="I1555"/>
      <c r="J1555"/>
      <c r="K1555"/>
      <c r="L1555"/>
      <c r="M1555"/>
    </row>
    <row r="1556" spans="1:13" x14ac:dyDescent="0.2">
      <c r="A1556"/>
      <c r="B1556"/>
      <c r="C1556"/>
      <c r="D1556"/>
      <c r="E1556"/>
      <c r="F1556"/>
      <c r="G1556"/>
      <c r="H1556"/>
      <c r="I1556"/>
      <c r="J1556"/>
      <c r="K1556"/>
      <c r="L1556"/>
      <c r="M1556"/>
    </row>
    <row r="1557" spans="1:13" x14ac:dyDescent="0.2">
      <c r="A1557"/>
      <c r="B1557"/>
      <c r="C1557"/>
      <c r="D1557"/>
      <c r="E1557"/>
      <c r="F1557"/>
      <c r="G1557"/>
      <c r="H1557"/>
      <c r="I1557"/>
      <c r="J1557"/>
      <c r="K1557"/>
      <c r="L1557"/>
      <c r="M1557"/>
    </row>
    <row r="1558" spans="1:13" x14ac:dyDescent="0.2">
      <c r="A1558"/>
      <c r="B1558"/>
      <c r="C1558"/>
      <c r="D1558"/>
      <c r="E1558"/>
      <c r="F1558"/>
      <c r="G1558"/>
      <c r="H1558"/>
      <c r="I1558"/>
      <c r="J1558"/>
      <c r="K1558"/>
      <c r="L1558"/>
      <c r="M1558"/>
    </row>
    <row r="1559" spans="1:13" x14ac:dyDescent="0.2">
      <c r="A1559"/>
      <c r="B1559"/>
      <c r="C1559"/>
      <c r="D1559"/>
      <c r="E1559"/>
      <c r="F1559"/>
      <c r="G1559"/>
      <c r="H1559"/>
      <c r="I1559"/>
      <c r="J1559"/>
      <c r="K1559"/>
      <c r="L1559"/>
      <c r="M1559"/>
    </row>
    <row r="1560" spans="1:13" x14ac:dyDescent="0.2">
      <c r="A1560"/>
      <c r="B1560"/>
      <c r="C1560"/>
      <c r="D1560"/>
      <c r="E1560"/>
      <c r="F1560"/>
      <c r="G1560"/>
      <c r="H1560"/>
      <c r="I1560"/>
      <c r="J1560"/>
      <c r="K1560"/>
      <c r="L1560"/>
      <c r="M1560"/>
    </row>
    <row r="1561" spans="1:13" x14ac:dyDescent="0.2">
      <c r="A1561"/>
      <c r="B1561"/>
      <c r="C1561"/>
      <c r="D1561"/>
      <c r="E1561"/>
      <c r="F1561"/>
      <c r="G1561"/>
      <c r="H1561"/>
      <c r="I1561"/>
      <c r="J1561"/>
      <c r="K1561"/>
      <c r="L1561"/>
      <c r="M1561"/>
    </row>
    <row r="1562" spans="1:13" x14ac:dyDescent="0.2">
      <c r="A1562"/>
      <c r="B1562"/>
      <c r="C1562"/>
      <c r="D1562"/>
      <c r="E1562"/>
      <c r="F1562"/>
      <c r="G1562"/>
      <c r="H1562"/>
      <c r="I1562"/>
      <c r="J1562"/>
      <c r="K1562"/>
      <c r="L1562"/>
      <c r="M1562"/>
    </row>
    <row r="1563" spans="1:13" x14ac:dyDescent="0.2">
      <c r="A1563"/>
      <c r="B1563"/>
      <c r="C1563"/>
      <c r="D1563"/>
      <c r="E1563"/>
      <c r="F1563"/>
      <c r="G1563"/>
      <c r="H1563"/>
      <c r="I1563"/>
      <c r="J1563"/>
      <c r="K1563"/>
      <c r="L1563"/>
      <c r="M1563"/>
    </row>
    <row r="1564" spans="1:13" x14ac:dyDescent="0.2">
      <c r="A1564"/>
      <c r="B1564"/>
      <c r="C1564"/>
      <c r="D1564"/>
      <c r="E1564"/>
      <c r="F1564"/>
      <c r="G1564"/>
      <c r="H1564"/>
      <c r="I1564"/>
      <c r="J1564"/>
      <c r="K1564"/>
      <c r="L1564"/>
      <c r="M1564"/>
    </row>
    <row r="1565" spans="1:13" x14ac:dyDescent="0.2">
      <c r="A1565"/>
      <c r="B1565"/>
      <c r="C1565"/>
      <c r="D1565"/>
      <c r="E1565"/>
      <c r="F1565"/>
      <c r="G1565"/>
      <c r="H1565"/>
      <c r="I1565"/>
      <c r="J1565"/>
      <c r="K1565"/>
      <c r="L1565"/>
      <c r="M1565"/>
    </row>
    <row r="1566" spans="1:13" x14ac:dyDescent="0.2">
      <c r="A1566"/>
      <c r="B1566"/>
      <c r="C1566"/>
      <c r="D1566"/>
      <c r="E1566"/>
      <c r="F1566"/>
      <c r="G1566"/>
      <c r="H1566"/>
      <c r="I1566"/>
      <c r="J1566"/>
      <c r="K1566"/>
      <c r="L1566"/>
      <c r="M1566"/>
    </row>
    <row r="1567" spans="1:13" x14ac:dyDescent="0.2">
      <c r="A1567"/>
      <c r="B1567"/>
      <c r="C1567"/>
      <c r="D1567"/>
      <c r="E1567"/>
      <c r="F1567"/>
      <c r="G1567"/>
      <c r="H1567"/>
      <c r="I1567"/>
      <c r="J1567"/>
      <c r="K1567"/>
      <c r="L1567"/>
      <c r="M1567"/>
    </row>
    <row r="1568" spans="1:13" x14ac:dyDescent="0.2">
      <c r="A1568"/>
      <c r="B1568"/>
      <c r="C1568"/>
      <c r="D1568"/>
      <c r="E1568"/>
      <c r="F1568"/>
      <c r="G1568"/>
      <c r="H1568"/>
      <c r="I1568"/>
      <c r="J1568"/>
      <c r="K1568"/>
      <c r="L1568"/>
      <c r="M1568"/>
    </row>
    <row r="1569" spans="1:13" x14ac:dyDescent="0.2">
      <c r="A1569"/>
      <c r="B1569"/>
      <c r="C1569"/>
      <c r="D1569"/>
      <c r="E1569"/>
      <c r="F1569"/>
      <c r="G1569"/>
      <c r="H1569"/>
      <c r="I1569"/>
      <c r="J1569"/>
      <c r="K1569"/>
      <c r="L1569"/>
      <c r="M1569"/>
    </row>
    <row r="1570" spans="1:13" x14ac:dyDescent="0.2">
      <c r="A1570"/>
      <c r="B1570"/>
      <c r="C1570"/>
      <c r="D1570"/>
      <c r="E1570"/>
      <c r="F1570"/>
      <c r="G1570"/>
      <c r="H1570"/>
      <c r="I1570"/>
      <c r="J1570"/>
      <c r="K1570"/>
      <c r="L1570"/>
      <c r="M1570"/>
    </row>
    <row r="1571" spans="1:13" x14ac:dyDescent="0.2">
      <c r="A1571"/>
      <c r="B1571"/>
      <c r="C1571"/>
      <c r="D1571"/>
      <c r="E1571"/>
      <c r="F1571"/>
      <c r="G1571"/>
      <c r="H1571"/>
      <c r="I1571"/>
      <c r="J1571"/>
      <c r="K1571"/>
      <c r="L1571"/>
      <c r="M1571"/>
    </row>
    <row r="1572" spans="1:13" x14ac:dyDescent="0.2">
      <c r="A1572"/>
      <c r="B1572"/>
      <c r="C1572"/>
      <c r="D1572"/>
      <c r="E1572"/>
      <c r="F1572"/>
      <c r="G1572"/>
      <c r="H1572"/>
      <c r="I1572"/>
      <c r="J1572"/>
      <c r="K1572"/>
      <c r="L1572"/>
      <c r="M1572"/>
    </row>
    <row r="1573" spans="1:13" x14ac:dyDescent="0.2">
      <c r="A1573"/>
      <c r="B1573"/>
      <c r="C1573"/>
      <c r="D1573"/>
      <c r="E1573"/>
      <c r="F1573"/>
      <c r="G1573"/>
      <c r="H1573"/>
      <c r="I1573"/>
      <c r="J1573"/>
      <c r="K1573"/>
      <c r="L1573"/>
      <c r="M1573"/>
    </row>
    <row r="1574" spans="1:13" x14ac:dyDescent="0.2">
      <c r="A1574"/>
      <c r="B1574"/>
      <c r="C1574"/>
      <c r="D1574"/>
      <c r="E1574"/>
      <c r="F1574"/>
      <c r="G1574"/>
      <c r="H1574"/>
      <c r="I1574"/>
      <c r="J1574"/>
      <c r="K1574"/>
      <c r="L1574"/>
      <c r="M1574"/>
    </row>
    <row r="1575" spans="1:13" x14ac:dyDescent="0.2">
      <c r="A1575"/>
      <c r="B1575"/>
      <c r="C1575"/>
      <c r="D1575"/>
      <c r="E1575"/>
      <c r="F1575"/>
      <c r="G1575"/>
      <c r="H1575"/>
      <c r="I1575"/>
      <c r="J1575"/>
      <c r="K1575"/>
      <c r="L1575"/>
      <c r="M1575"/>
    </row>
    <row r="1576" spans="1:13" x14ac:dyDescent="0.2">
      <c r="A1576"/>
      <c r="B1576"/>
      <c r="C1576"/>
      <c r="D1576"/>
      <c r="E1576"/>
      <c r="F1576"/>
      <c r="G1576"/>
      <c r="H1576"/>
      <c r="I1576"/>
      <c r="J1576"/>
      <c r="K1576"/>
      <c r="L1576"/>
      <c r="M1576"/>
    </row>
    <row r="1577" spans="1:13" x14ac:dyDescent="0.2">
      <c r="A1577"/>
      <c r="B1577"/>
      <c r="C1577"/>
      <c r="D1577"/>
      <c r="E1577"/>
      <c r="F1577"/>
      <c r="G1577"/>
      <c r="H1577"/>
      <c r="I1577"/>
      <c r="J1577"/>
      <c r="K1577"/>
      <c r="L1577"/>
      <c r="M1577"/>
    </row>
    <row r="1578" spans="1:13" x14ac:dyDescent="0.2">
      <c r="A1578"/>
      <c r="B1578"/>
      <c r="C1578"/>
      <c r="D1578"/>
      <c r="E1578"/>
      <c r="F1578"/>
      <c r="G1578"/>
      <c r="H1578"/>
      <c r="I1578"/>
      <c r="J1578"/>
      <c r="K1578"/>
      <c r="L1578"/>
      <c r="M1578"/>
    </row>
    <row r="1579" spans="1:13" x14ac:dyDescent="0.2">
      <c r="A1579"/>
      <c r="B1579"/>
      <c r="C1579"/>
      <c r="D1579"/>
      <c r="E1579"/>
      <c r="F1579"/>
      <c r="G1579"/>
      <c r="H1579"/>
      <c r="I1579"/>
      <c r="J1579"/>
      <c r="K1579"/>
      <c r="L1579"/>
      <c r="M1579"/>
    </row>
    <row r="1580" spans="1:13" x14ac:dyDescent="0.2">
      <c r="A1580"/>
      <c r="B1580"/>
      <c r="C1580"/>
      <c r="D1580"/>
      <c r="E1580"/>
      <c r="F1580"/>
      <c r="G1580"/>
      <c r="H1580"/>
      <c r="I1580"/>
      <c r="J1580"/>
      <c r="K1580"/>
      <c r="L1580"/>
      <c r="M1580"/>
    </row>
    <row r="1581" spans="1:13" x14ac:dyDescent="0.2">
      <c r="A1581"/>
      <c r="B1581"/>
      <c r="C1581"/>
      <c r="D1581"/>
      <c r="E1581"/>
      <c r="F1581"/>
      <c r="G1581"/>
      <c r="H1581"/>
      <c r="I1581"/>
      <c r="J1581"/>
      <c r="K1581"/>
      <c r="L1581"/>
      <c r="M1581"/>
    </row>
    <row r="1582" spans="1:13" x14ac:dyDescent="0.2">
      <c r="A1582"/>
      <c r="B1582"/>
      <c r="C1582"/>
      <c r="D1582"/>
      <c r="E1582"/>
      <c r="F1582"/>
      <c r="G1582"/>
      <c r="H1582"/>
      <c r="I1582"/>
      <c r="J1582"/>
      <c r="K1582"/>
      <c r="L1582"/>
      <c r="M1582"/>
    </row>
    <row r="1583" spans="1:13" x14ac:dyDescent="0.2">
      <c r="A1583"/>
      <c r="B1583"/>
      <c r="C1583"/>
      <c r="D1583"/>
      <c r="E1583"/>
      <c r="F1583"/>
      <c r="G1583"/>
      <c r="H1583"/>
      <c r="I1583"/>
      <c r="J1583"/>
      <c r="K1583"/>
      <c r="L1583"/>
      <c r="M1583"/>
    </row>
    <row r="1584" spans="1:13" x14ac:dyDescent="0.2">
      <c r="A1584"/>
      <c r="B1584"/>
      <c r="C1584"/>
      <c r="D1584"/>
      <c r="E1584"/>
      <c r="F1584"/>
      <c r="G1584"/>
      <c r="H1584"/>
      <c r="I1584"/>
      <c r="J1584"/>
      <c r="K1584"/>
      <c r="L1584"/>
      <c r="M1584"/>
    </row>
    <row r="1585" spans="1:13" x14ac:dyDescent="0.2">
      <c r="A1585"/>
      <c r="B1585"/>
      <c r="C1585"/>
      <c r="D1585"/>
      <c r="E1585"/>
      <c r="F1585"/>
      <c r="G1585"/>
      <c r="H1585"/>
      <c r="I1585"/>
      <c r="J1585"/>
      <c r="K1585"/>
      <c r="L1585"/>
      <c r="M1585"/>
    </row>
    <row r="1586" spans="1:13" x14ac:dyDescent="0.2">
      <c r="A1586"/>
      <c r="B1586"/>
      <c r="C1586"/>
      <c r="D1586"/>
      <c r="E1586"/>
      <c r="F1586"/>
      <c r="G1586"/>
      <c r="H1586"/>
      <c r="I1586"/>
      <c r="J1586"/>
      <c r="K1586"/>
      <c r="L1586"/>
      <c r="M1586"/>
    </row>
    <row r="1587" spans="1:13" x14ac:dyDescent="0.2">
      <c r="A1587"/>
      <c r="B1587"/>
      <c r="C1587"/>
      <c r="D1587"/>
      <c r="E1587"/>
      <c r="F1587"/>
      <c r="G1587"/>
      <c r="H1587"/>
      <c r="I1587"/>
      <c r="J1587"/>
      <c r="K1587"/>
      <c r="L1587"/>
      <c r="M1587"/>
    </row>
    <row r="1588" spans="1:13" x14ac:dyDescent="0.2">
      <c r="A1588"/>
      <c r="B1588"/>
      <c r="C1588"/>
      <c r="D1588"/>
      <c r="E1588"/>
      <c r="F1588"/>
      <c r="G1588"/>
      <c r="H1588"/>
      <c r="I1588"/>
      <c r="J1588"/>
      <c r="K1588"/>
      <c r="L1588"/>
      <c r="M1588"/>
    </row>
    <row r="1589" spans="1:13" x14ac:dyDescent="0.2">
      <c r="A1589"/>
      <c r="B1589"/>
      <c r="C1589"/>
      <c r="D1589"/>
      <c r="E1589"/>
      <c r="F1589"/>
      <c r="G1589"/>
      <c r="H1589"/>
      <c r="I1589"/>
      <c r="J1589"/>
      <c r="K1589"/>
      <c r="L1589"/>
      <c r="M1589"/>
    </row>
    <row r="1590" spans="1:13" x14ac:dyDescent="0.2">
      <c r="A1590"/>
      <c r="B1590"/>
      <c r="C1590"/>
      <c r="D1590"/>
      <c r="E1590"/>
      <c r="F1590"/>
      <c r="G1590"/>
      <c r="H1590"/>
      <c r="I1590"/>
      <c r="J1590"/>
      <c r="K1590"/>
      <c r="L1590"/>
      <c r="M1590"/>
    </row>
    <row r="1591" spans="1:13" x14ac:dyDescent="0.2">
      <c r="A1591"/>
      <c r="B1591"/>
      <c r="C1591"/>
      <c r="D1591"/>
      <c r="E1591"/>
      <c r="F1591"/>
      <c r="G1591"/>
      <c r="H1591"/>
      <c r="I1591"/>
      <c r="J1591"/>
      <c r="K1591"/>
      <c r="L1591"/>
      <c r="M1591"/>
    </row>
    <row r="1592" spans="1:13" x14ac:dyDescent="0.2">
      <c r="A1592"/>
      <c r="B1592"/>
      <c r="C1592"/>
      <c r="D1592"/>
      <c r="E1592"/>
      <c r="F1592"/>
      <c r="G1592"/>
      <c r="H1592"/>
      <c r="I1592"/>
      <c r="J1592"/>
      <c r="K1592"/>
      <c r="L1592"/>
      <c r="M1592"/>
    </row>
    <row r="1593" spans="1:13" x14ac:dyDescent="0.2">
      <c r="A1593"/>
      <c r="B1593"/>
      <c r="C1593"/>
      <c r="D1593"/>
      <c r="E1593"/>
      <c r="F1593"/>
      <c r="G1593"/>
      <c r="H1593"/>
      <c r="I1593"/>
      <c r="J1593"/>
      <c r="K1593"/>
      <c r="L1593"/>
      <c r="M1593"/>
    </row>
    <row r="1594" spans="1:13" x14ac:dyDescent="0.2">
      <c r="A1594"/>
      <c r="B1594"/>
      <c r="C1594"/>
      <c r="D1594"/>
      <c r="E1594"/>
      <c r="F1594"/>
      <c r="G1594"/>
      <c r="H1594"/>
      <c r="I1594"/>
      <c r="J1594"/>
      <c r="K1594"/>
      <c r="L1594"/>
      <c r="M1594"/>
    </row>
    <row r="1595" spans="1:13" x14ac:dyDescent="0.2">
      <c r="A1595"/>
      <c r="B1595"/>
      <c r="C1595"/>
      <c r="D1595"/>
      <c r="E1595"/>
      <c r="F1595"/>
      <c r="G1595"/>
      <c r="H1595"/>
      <c r="I1595"/>
      <c r="J1595"/>
      <c r="K1595"/>
      <c r="L1595"/>
      <c r="M1595"/>
    </row>
    <row r="1596" spans="1:13" x14ac:dyDescent="0.2">
      <c r="A1596"/>
      <c r="B1596"/>
      <c r="C1596"/>
      <c r="D1596"/>
      <c r="E1596"/>
      <c r="F1596"/>
      <c r="G1596"/>
      <c r="H1596"/>
      <c r="I1596"/>
      <c r="J1596"/>
      <c r="K1596"/>
      <c r="L1596"/>
      <c r="M1596"/>
    </row>
    <row r="1597" spans="1:13" x14ac:dyDescent="0.2">
      <c r="A1597"/>
      <c r="B1597"/>
      <c r="C1597"/>
      <c r="D1597"/>
      <c r="E1597"/>
      <c r="F1597"/>
      <c r="G1597"/>
      <c r="H1597"/>
      <c r="I1597"/>
      <c r="J1597"/>
      <c r="K1597"/>
      <c r="L1597"/>
      <c r="M1597"/>
    </row>
    <row r="1598" spans="1:13" x14ac:dyDescent="0.2">
      <c r="A1598"/>
      <c r="B1598"/>
      <c r="C1598"/>
      <c r="D1598"/>
      <c r="E1598"/>
      <c r="F1598"/>
      <c r="G1598"/>
      <c r="H1598"/>
      <c r="I1598"/>
      <c r="J1598"/>
      <c r="K1598"/>
      <c r="L1598"/>
      <c r="M1598"/>
    </row>
    <row r="1599" spans="1:13" x14ac:dyDescent="0.2">
      <c r="A1599"/>
      <c r="B1599"/>
      <c r="C1599"/>
      <c r="D1599"/>
      <c r="E1599"/>
      <c r="F1599"/>
      <c r="G1599"/>
      <c r="H1599"/>
      <c r="I1599"/>
      <c r="J1599"/>
      <c r="K1599"/>
      <c r="L1599"/>
      <c r="M1599"/>
    </row>
    <row r="1600" spans="1:13" x14ac:dyDescent="0.2">
      <c r="A1600"/>
      <c r="B1600"/>
      <c r="C1600"/>
      <c r="D1600"/>
      <c r="E1600"/>
      <c r="F1600"/>
      <c r="G1600"/>
      <c r="H1600"/>
      <c r="I1600"/>
      <c r="J1600"/>
      <c r="K1600"/>
      <c r="L1600"/>
      <c r="M1600"/>
    </row>
    <row r="1601" spans="1:13" x14ac:dyDescent="0.2">
      <c r="A1601"/>
      <c r="B1601"/>
      <c r="C1601"/>
      <c r="D1601"/>
      <c r="E1601"/>
      <c r="F1601"/>
      <c r="G1601"/>
      <c r="H1601"/>
      <c r="I1601"/>
      <c r="J1601"/>
      <c r="K1601"/>
      <c r="L1601"/>
      <c r="M1601"/>
    </row>
    <row r="1602" spans="1:13" x14ac:dyDescent="0.2">
      <c r="A1602"/>
      <c r="B1602"/>
      <c r="C1602"/>
      <c r="D1602"/>
      <c r="E1602"/>
      <c r="F1602"/>
      <c r="G1602"/>
      <c r="H1602"/>
      <c r="I1602"/>
      <c r="J1602"/>
      <c r="K1602"/>
      <c r="L1602"/>
      <c r="M1602"/>
    </row>
    <row r="1603" spans="1:13" x14ac:dyDescent="0.2">
      <c r="A1603"/>
      <c r="B1603"/>
      <c r="C1603"/>
      <c r="D1603"/>
      <c r="E1603"/>
      <c r="F1603"/>
      <c r="G1603"/>
      <c r="H1603"/>
      <c r="I1603"/>
      <c r="J1603"/>
      <c r="K1603"/>
      <c r="L1603"/>
      <c r="M1603"/>
    </row>
    <row r="1604" spans="1:13" x14ac:dyDescent="0.2">
      <c r="A1604"/>
      <c r="B1604"/>
      <c r="C1604"/>
      <c r="D1604"/>
      <c r="E1604"/>
      <c r="F1604"/>
      <c r="G1604"/>
      <c r="H1604"/>
      <c r="I1604"/>
      <c r="J1604"/>
      <c r="K1604"/>
      <c r="L1604"/>
      <c r="M1604"/>
    </row>
    <row r="1605" spans="1:13" x14ac:dyDescent="0.2">
      <c r="A1605"/>
      <c r="B1605"/>
      <c r="C1605"/>
      <c r="D1605"/>
      <c r="E1605"/>
      <c r="F1605"/>
      <c r="G1605"/>
      <c r="H1605"/>
      <c r="I1605"/>
      <c r="J1605"/>
      <c r="K1605"/>
      <c r="L1605"/>
      <c r="M1605"/>
    </row>
    <row r="1606" spans="1:13" x14ac:dyDescent="0.2">
      <c r="A1606"/>
      <c r="B1606"/>
      <c r="C1606"/>
      <c r="D1606"/>
      <c r="E1606"/>
      <c r="F1606"/>
      <c r="G1606"/>
      <c r="H1606"/>
      <c r="I1606"/>
      <c r="J1606"/>
      <c r="K1606"/>
      <c r="L1606"/>
      <c r="M1606"/>
    </row>
    <row r="1607" spans="1:13" x14ac:dyDescent="0.2">
      <c r="A1607"/>
      <c r="B1607"/>
      <c r="C1607"/>
      <c r="D1607"/>
      <c r="E1607"/>
      <c r="F1607"/>
      <c r="G1607"/>
      <c r="H1607"/>
      <c r="I1607"/>
      <c r="J1607"/>
      <c r="K1607"/>
      <c r="L1607"/>
      <c r="M1607"/>
    </row>
    <row r="1608" spans="1:13" x14ac:dyDescent="0.2">
      <c r="A1608"/>
      <c r="B1608"/>
      <c r="C1608"/>
      <c r="D1608"/>
      <c r="E1608"/>
      <c r="F1608"/>
      <c r="G1608"/>
      <c r="H1608"/>
      <c r="I1608"/>
      <c r="J1608"/>
      <c r="K1608"/>
      <c r="L1608"/>
      <c r="M1608"/>
    </row>
    <row r="1609" spans="1:13" x14ac:dyDescent="0.2">
      <c r="A1609"/>
      <c r="B1609"/>
      <c r="C1609"/>
      <c r="D1609"/>
      <c r="E1609"/>
      <c r="F1609"/>
      <c r="G1609"/>
      <c r="H1609"/>
      <c r="I1609"/>
      <c r="J1609"/>
      <c r="K1609"/>
      <c r="L1609"/>
      <c r="M1609"/>
    </row>
    <row r="1610" spans="1:13" x14ac:dyDescent="0.2">
      <c r="A1610"/>
      <c r="B1610"/>
      <c r="C1610"/>
      <c r="D1610"/>
      <c r="E1610"/>
      <c r="F1610"/>
      <c r="G1610"/>
      <c r="H1610"/>
      <c r="I1610"/>
      <c r="J1610"/>
      <c r="K1610"/>
      <c r="L1610"/>
      <c r="M1610"/>
    </row>
    <row r="1611" spans="1:13" x14ac:dyDescent="0.2">
      <c r="A1611"/>
      <c r="B1611"/>
      <c r="C1611"/>
      <c r="D1611"/>
      <c r="E1611"/>
      <c r="F1611"/>
      <c r="G1611"/>
      <c r="H1611"/>
      <c r="I1611"/>
      <c r="J1611"/>
      <c r="K1611"/>
      <c r="L1611"/>
      <c r="M1611"/>
    </row>
    <row r="1612" spans="1:13" x14ac:dyDescent="0.2">
      <c r="A1612"/>
      <c r="B1612"/>
      <c r="C1612"/>
      <c r="D1612"/>
      <c r="E1612"/>
      <c r="F1612"/>
      <c r="G1612"/>
      <c r="H1612"/>
      <c r="I1612"/>
      <c r="J1612"/>
      <c r="K1612"/>
      <c r="L1612"/>
      <c r="M1612"/>
    </row>
    <row r="1613" spans="1:13" x14ac:dyDescent="0.2">
      <c r="A1613"/>
      <c r="B1613"/>
      <c r="C1613"/>
      <c r="D1613"/>
      <c r="E1613"/>
      <c r="F1613"/>
      <c r="G1613"/>
      <c r="H1613"/>
      <c r="I1613"/>
      <c r="J1613"/>
      <c r="K1613"/>
      <c r="L1613"/>
      <c r="M1613"/>
    </row>
    <row r="1614" spans="1:13" x14ac:dyDescent="0.2">
      <c r="A1614"/>
      <c r="B1614"/>
      <c r="C1614"/>
      <c r="D1614"/>
      <c r="E1614"/>
      <c r="F1614"/>
      <c r="G1614"/>
      <c r="H1614"/>
      <c r="I1614"/>
      <c r="J1614"/>
      <c r="K1614"/>
      <c r="L1614"/>
      <c r="M1614"/>
    </row>
    <row r="1615" spans="1:13" x14ac:dyDescent="0.2">
      <c r="A1615"/>
      <c r="B1615"/>
      <c r="C1615"/>
      <c r="D1615"/>
      <c r="E1615"/>
      <c r="F1615"/>
      <c r="G1615"/>
      <c r="H1615"/>
      <c r="I1615"/>
      <c r="J1615"/>
      <c r="K1615"/>
      <c r="L1615"/>
      <c r="M1615"/>
    </row>
    <row r="1616" spans="1:13" x14ac:dyDescent="0.2">
      <c r="A1616"/>
      <c r="B1616"/>
      <c r="C1616"/>
      <c r="D1616"/>
      <c r="E1616"/>
      <c r="F1616"/>
      <c r="G1616"/>
      <c r="H1616"/>
      <c r="I1616"/>
      <c r="J1616"/>
      <c r="K1616"/>
      <c r="L1616"/>
      <c r="M1616"/>
    </row>
    <row r="1617" spans="1:13" x14ac:dyDescent="0.2">
      <c r="A1617"/>
      <c r="B1617"/>
      <c r="C1617"/>
      <c r="D1617"/>
      <c r="E1617"/>
      <c r="F1617"/>
      <c r="G1617"/>
      <c r="H1617"/>
      <c r="I1617"/>
      <c r="J1617"/>
      <c r="K1617"/>
      <c r="L1617"/>
      <c r="M1617"/>
    </row>
    <row r="1618" spans="1:13" x14ac:dyDescent="0.2">
      <c r="A1618"/>
      <c r="B1618"/>
      <c r="C1618"/>
      <c r="D1618"/>
      <c r="E1618"/>
      <c r="F1618"/>
      <c r="G1618"/>
      <c r="H1618"/>
      <c r="I1618"/>
      <c r="J1618"/>
      <c r="K1618"/>
      <c r="L1618"/>
      <c r="M1618"/>
    </row>
    <row r="1619" spans="1:13" x14ac:dyDescent="0.2">
      <c r="A1619"/>
      <c r="B1619"/>
      <c r="C1619"/>
      <c r="D1619"/>
      <c r="E1619"/>
      <c r="F1619"/>
      <c r="G1619"/>
      <c r="H1619"/>
      <c r="I1619"/>
      <c r="J1619"/>
      <c r="K1619"/>
      <c r="L1619"/>
      <c r="M1619"/>
    </row>
    <row r="1620" spans="1:13" x14ac:dyDescent="0.2">
      <c r="A1620"/>
      <c r="B1620"/>
      <c r="C1620"/>
      <c r="D1620"/>
      <c r="E1620"/>
      <c r="F1620"/>
      <c r="G1620"/>
      <c r="H1620"/>
      <c r="I1620"/>
      <c r="J1620"/>
      <c r="K1620"/>
      <c r="L1620"/>
      <c r="M1620"/>
    </row>
    <row r="1621" spans="1:13" x14ac:dyDescent="0.2">
      <c r="A1621"/>
      <c r="B1621"/>
      <c r="C1621"/>
      <c r="D1621"/>
      <c r="E1621"/>
      <c r="F1621"/>
      <c r="G1621"/>
      <c r="H1621"/>
      <c r="I1621"/>
      <c r="J1621"/>
      <c r="K1621"/>
      <c r="L1621"/>
      <c r="M1621"/>
    </row>
    <row r="1622" spans="1:13" x14ac:dyDescent="0.2">
      <c r="A1622"/>
      <c r="B1622"/>
      <c r="C1622"/>
      <c r="D1622"/>
      <c r="E1622"/>
      <c r="F1622"/>
      <c r="G1622"/>
      <c r="H1622"/>
      <c r="I1622"/>
      <c r="J1622"/>
      <c r="K1622"/>
      <c r="L1622"/>
      <c r="M1622"/>
    </row>
    <row r="1623" spans="1:13" x14ac:dyDescent="0.2">
      <c r="A1623"/>
      <c r="B1623"/>
      <c r="C1623"/>
      <c r="D1623"/>
      <c r="E1623"/>
      <c r="F1623"/>
      <c r="G1623"/>
      <c r="H1623"/>
      <c r="I1623"/>
      <c r="J1623"/>
      <c r="K1623"/>
      <c r="L1623"/>
      <c r="M1623"/>
    </row>
    <row r="1624" spans="1:13" x14ac:dyDescent="0.2">
      <c r="A1624"/>
      <c r="B1624"/>
      <c r="C1624"/>
      <c r="D1624"/>
      <c r="E1624"/>
      <c r="F1624"/>
      <c r="G1624"/>
      <c r="H1624"/>
      <c r="I1624"/>
      <c r="J1624"/>
      <c r="K1624"/>
      <c r="L1624"/>
      <c r="M1624"/>
    </row>
    <row r="1625" spans="1:13" x14ac:dyDescent="0.2">
      <c r="A1625"/>
      <c r="B1625"/>
      <c r="C1625"/>
      <c r="D1625"/>
      <c r="E1625"/>
      <c r="F1625"/>
      <c r="G1625"/>
      <c r="H1625"/>
      <c r="I1625"/>
      <c r="J1625"/>
      <c r="K1625"/>
      <c r="L1625"/>
      <c r="M1625"/>
    </row>
    <row r="1626" spans="1:13" x14ac:dyDescent="0.2">
      <c r="A1626"/>
      <c r="B1626"/>
      <c r="C1626"/>
      <c r="D1626"/>
      <c r="E1626"/>
      <c r="F1626"/>
      <c r="G1626"/>
      <c r="H1626"/>
      <c r="I1626"/>
      <c r="J1626"/>
      <c r="K1626"/>
      <c r="L1626"/>
      <c r="M1626"/>
    </row>
    <row r="1627" spans="1:13" x14ac:dyDescent="0.2">
      <c r="A1627"/>
      <c r="B1627"/>
      <c r="C1627"/>
      <c r="D1627"/>
      <c r="E1627"/>
      <c r="F1627"/>
      <c r="G1627"/>
      <c r="H1627"/>
      <c r="I1627"/>
      <c r="J1627"/>
      <c r="K1627"/>
      <c r="L1627"/>
      <c r="M1627"/>
    </row>
    <row r="1628" spans="1:13" x14ac:dyDescent="0.2">
      <c r="A1628"/>
      <c r="B1628"/>
      <c r="C1628"/>
      <c r="D1628"/>
      <c r="E1628"/>
      <c r="F1628"/>
      <c r="G1628"/>
      <c r="H1628"/>
      <c r="I1628"/>
      <c r="J1628"/>
      <c r="K1628"/>
      <c r="L1628"/>
      <c r="M1628"/>
    </row>
    <row r="1629" spans="1:13" x14ac:dyDescent="0.2">
      <c r="A1629"/>
      <c r="B1629"/>
      <c r="C1629"/>
      <c r="D1629"/>
      <c r="E1629"/>
      <c r="F1629"/>
      <c r="G1629"/>
      <c r="H1629"/>
      <c r="I1629"/>
      <c r="J1629"/>
      <c r="K1629"/>
      <c r="L1629"/>
      <c r="M1629"/>
    </row>
    <row r="1630" spans="1:13" x14ac:dyDescent="0.2">
      <c r="A1630"/>
      <c r="B1630"/>
      <c r="C1630"/>
      <c r="D1630"/>
      <c r="E1630"/>
      <c r="F1630"/>
      <c r="G1630"/>
      <c r="H1630"/>
      <c r="I1630"/>
      <c r="J1630"/>
      <c r="K1630"/>
      <c r="L1630"/>
      <c r="M1630"/>
    </row>
    <row r="1631" spans="1:13" x14ac:dyDescent="0.2">
      <c r="A1631"/>
      <c r="B1631"/>
      <c r="C1631"/>
      <c r="D1631"/>
      <c r="E1631"/>
      <c r="F1631"/>
      <c r="G1631"/>
      <c r="H1631"/>
      <c r="I1631"/>
      <c r="J1631"/>
      <c r="K1631"/>
      <c r="L1631"/>
      <c r="M1631"/>
    </row>
    <row r="1632" spans="1:13" x14ac:dyDescent="0.2">
      <c r="A1632"/>
      <c r="B1632"/>
      <c r="C1632"/>
      <c r="D1632"/>
      <c r="E1632"/>
      <c r="F1632"/>
      <c r="G1632"/>
      <c r="H1632"/>
      <c r="I1632"/>
      <c r="J1632"/>
      <c r="K1632"/>
      <c r="L1632"/>
      <c r="M1632"/>
    </row>
    <row r="1633" spans="1:13" x14ac:dyDescent="0.2">
      <c r="A1633"/>
      <c r="B1633"/>
      <c r="C1633"/>
      <c r="D1633"/>
      <c r="E1633"/>
      <c r="F1633"/>
      <c r="G1633"/>
      <c r="H1633"/>
      <c r="I1633"/>
      <c r="J1633"/>
      <c r="K1633"/>
      <c r="L1633"/>
      <c r="M1633"/>
    </row>
    <row r="1634" spans="1:13" x14ac:dyDescent="0.2">
      <c r="A1634"/>
      <c r="B1634"/>
      <c r="C1634"/>
      <c r="D1634"/>
      <c r="E1634"/>
      <c r="F1634"/>
      <c r="G1634"/>
      <c r="H1634"/>
      <c r="I1634"/>
      <c r="J1634"/>
      <c r="K1634"/>
      <c r="L1634"/>
      <c r="M1634"/>
    </row>
    <row r="1635" spans="1:13" x14ac:dyDescent="0.2">
      <c r="A1635"/>
      <c r="B1635"/>
      <c r="C1635"/>
      <c r="D1635"/>
      <c r="E1635"/>
      <c r="F1635"/>
      <c r="G1635"/>
      <c r="H1635"/>
      <c r="I1635"/>
      <c r="J1635"/>
      <c r="K1635"/>
      <c r="L1635"/>
      <c r="M1635"/>
    </row>
    <row r="1636" spans="1:13" x14ac:dyDescent="0.2">
      <c r="A1636"/>
      <c r="B1636"/>
      <c r="C1636"/>
      <c r="D1636"/>
      <c r="E1636"/>
      <c r="F1636"/>
      <c r="G1636"/>
      <c r="H1636"/>
      <c r="I1636"/>
      <c r="J1636"/>
      <c r="K1636"/>
      <c r="L1636"/>
      <c r="M1636"/>
    </row>
    <row r="1637" spans="1:13" x14ac:dyDescent="0.2">
      <c r="A1637"/>
      <c r="B1637"/>
      <c r="C1637"/>
      <c r="D1637"/>
      <c r="E1637"/>
      <c r="F1637"/>
      <c r="G1637"/>
      <c r="H1637"/>
      <c r="I1637"/>
      <c r="J1637"/>
      <c r="K1637"/>
      <c r="L1637"/>
      <c r="M1637"/>
    </row>
    <row r="1638" spans="1:13" x14ac:dyDescent="0.2">
      <c r="A1638"/>
      <c r="B1638"/>
      <c r="C1638"/>
      <c r="D1638"/>
      <c r="E1638"/>
      <c r="F1638"/>
      <c r="G1638"/>
      <c r="H1638"/>
      <c r="I1638"/>
      <c r="J1638"/>
      <c r="K1638"/>
      <c r="L1638"/>
      <c r="M1638"/>
    </row>
    <row r="1639" spans="1:13" x14ac:dyDescent="0.2">
      <c r="A1639"/>
      <c r="B1639"/>
      <c r="C1639"/>
      <c r="D1639"/>
      <c r="E1639"/>
      <c r="F1639"/>
      <c r="G1639"/>
      <c r="H1639"/>
      <c r="I1639"/>
      <c r="J1639"/>
      <c r="K1639"/>
      <c r="L1639"/>
      <c r="M1639"/>
    </row>
    <row r="1640" spans="1:13" x14ac:dyDescent="0.2">
      <c r="A1640"/>
      <c r="B1640"/>
      <c r="C1640"/>
      <c r="D1640"/>
      <c r="E1640"/>
      <c r="F1640"/>
      <c r="G1640"/>
      <c r="H1640"/>
      <c r="I1640"/>
      <c r="J1640"/>
      <c r="K1640"/>
      <c r="L1640"/>
      <c r="M1640"/>
    </row>
    <row r="1641" spans="1:13" x14ac:dyDescent="0.2">
      <c r="A1641"/>
      <c r="B1641"/>
      <c r="C1641"/>
      <c r="D1641"/>
      <c r="E1641"/>
      <c r="F1641"/>
      <c r="G1641"/>
      <c r="H1641"/>
      <c r="I1641"/>
      <c r="J1641"/>
      <c r="K1641"/>
      <c r="L1641"/>
      <c r="M1641"/>
    </row>
    <row r="1642" spans="1:13" x14ac:dyDescent="0.2">
      <c r="A1642"/>
      <c r="B1642"/>
      <c r="C1642"/>
      <c r="D1642"/>
      <c r="E1642"/>
      <c r="F1642"/>
      <c r="G1642"/>
      <c r="H1642"/>
      <c r="I1642"/>
      <c r="J1642"/>
      <c r="K1642"/>
      <c r="L1642"/>
      <c r="M1642"/>
    </row>
    <row r="1643" spans="1:13" x14ac:dyDescent="0.2">
      <c r="A1643"/>
      <c r="B1643"/>
      <c r="C1643"/>
      <c r="D1643"/>
      <c r="E1643"/>
      <c r="F1643"/>
      <c r="G1643"/>
      <c r="H1643"/>
      <c r="I1643"/>
      <c r="J1643"/>
      <c r="K1643"/>
      <c r="L1643"/>
      <c r="M1643"/>
    </row>
    <row r="1644" spans="1:13" x14ac:dyDescent="0.2">
      <c r="A1644"/>
      <c r="B1644"/>
      <c r="C1644"/>
      <c r="D1644"/>
      <c r="E1644"/>
      <c r="F1644"/>
      <c r="G1644"/>
      <c r="H1644"/>
      <c r="I1644"/>
      <c r="J1644"/>
      <c r="K1644"/>
      <c r="L1644"/>
      <c r="M1644"/>
    </row>
    <row r="1645" spans="1:13" x14ac:dyDescent="0.2">
      <c r="A1645"/>
      <c r="B1645"/>
      <c r="C1645"/>
      <c r="D1645"/>
      <c r="E1645"/>
      <c r="F1645"/>
      <c r="G1645"/>
      <c r="H1645"/>
      <c r="I1645"/>
      <c r="J1645"/>
      <c r="K1645"/>
      <c r="L1645"/>
      <c r="M1645"/>
    </row>
    <row r="1646" spans="1:13" x14ac:dyDescent="0.2">
      <c r="A1646"/>
      <c r="B1646"/>
      <c r="C1646"/>
      <c r="D1646"/>
      <c r="E1646"/>
      <c r="F1646"/>
      <c r="G1646"/>
      <c r="H1646"/>
      <c r="I1646"/>
      <c r="J1646"/>
      <c r="K1646"/>
      <c r="L1646"/>
      <c r="M1646"/>
    </row>
    <row r="1647" spans="1:13" x14ac:dyDescent="0.2">
      <c r="A1647"/>
      <c r="B1647"/>
      <c r="C1647"/>
      <c r="D1647"/>
      <c r="E1647"/>
      <c r="F1647"/>
      <c r="G1647"/>
      <c r="H1647"/>
      <c r="I1647"/>
      <c r="J1647"/>
      <c r="K1647"/>
      <c r="L1647"/>
      <c r="M1647"/>
    </row>
    <row r="1648" spans="1:13" x14ac:dyDescent="0.2">
      <c r="A1648"/>
      <c r="B1648"/>
      <c r="C1648"/>
      <c r="D1648"/>
      <c r="E1648"/>
      <c r="F1648"/>
      <c r="G1648"/>
      <c r="H1648"/>
      <c r="I1648"/>
      <c r="J1648"/>
      <c r="K1648"/>
      <c r="L1648"/>
      <c r="M1648"/>
    </row>
    <row r="1649" spans="1:13" x14ac:dyDescent="0.2">
      <c r="A1649"/>
      <c r="B1649"/>
      <c r="C1649"/>
      <c r="D1649"/>
      <c r="E1649"/>
      <c r="F1649"/>
      <c r="G1649"/>
      <c r="H1649"/>
      <c r="I1649"/>
      <c r="J1649"/>
      <c r="K1649"/>
      <c r="L1649"/>
      <c r="M1649"/>
    </row>
    <row r="1650" spans="1:13" x14ac:dyDescent="0.2">
      <c r="A1650"/>
      <c r="B1650"/>
      <c r="C1650"/>
      <c r="D1650"/>
      <c r="E1650"/>
      <c r="F1650"/>
      <c r="G1650"/>
      <c r="H1650"/>
      <c r="I1650"/>
      <c r="J1650"/>
      <c r="K1650"/>
      <c r="L1650"/>
      <c r="M1650"/>
    </row>
    <row r="1651" spans="1:13" x14ac:dyDescent="0.2">
      <c r="A1651"/>
      <c r="B1651"/>
      <c r="C1651"/>
      <c r="D1651"/>
      <c r="E1651"/>
      <c r="F1651"/>
      <c r="G1651"/>
      <c r="H1651"/>
      <c r="I1651"/>
      <c r="J1651"/>
      <c r="K1651"/>
      <c r="L1651"/>
      <c r="M1651"/>
    </row>
    <row r="1652" spans="1:13" x14ac:dyDescent="0.2">
      <c r="A1652"/>
      <c r="B1652"/>
      <c r="C1652"/>
      <c r="D1652"/>
      <c r="E1652"/>
      <c r="F1652"/>
      <c r="G1652"/>
      <c r="H1652"/>
      <c r="I1652"/>
      <c r="J1652"/>
      <c r="K1652"/>
      <c r="L1652"/>
      <c r="M1652"/>
    </row>
    <row r="1653" spans="1:13" x14ac:dyDescent="0.2">
      <c r="A1653"/>
      <c r="B1653"/>
      <c r="C1653"/>
      <c r="D1653"/>
      <c r="E1653"/>
      <c r="F1653"/>
      <c r="G1653"/>
      <c r="H1653"/>
      <c r="I1653"/>
      <c r="J1653"/>
      <c r="K1653"/>
      <c r="L1653"/>
      <c r="M1653"/>
    </row>
    <row r="1654" spans="1:13" x14ac:dyDescent="0.2">
      <c r="A1654"/>
      <c r="B1654"/>
      <c r="C1654"/>
      <c r="D1654"/>
      <c r="E1654"/>
      <c r="F1654"/>
      <c r="G1654"/>
      <c r="H1654"/>
      <c r="I1654"/>
      <c r="J1654"/>
      <c r="K1654"/>
      <c r="L1654"/>
      <c r="M1654"/>
    </row>
    <row r="1655" spans="1:13" x14ac:dyDescent="0.2">
      <c r="A1655"/>
      <c r="B1655"/>
      <c r="C1655"/>
      <c r="D1655"/>
      <c r="E1655"/>
      <c r="F1655"/>
      <c r="G1655"/>
      <c r="H1655"/>
      <c r="I1655"/>
      <c r="J1655"/>
      <c r="K1655"/>
      <c r="L1655"/>
      <c r="M1655"/>
    </row>
    <row r="1656" spans="1:13" x14ac:dyDescent="0.2">
      <c r="A1656"/>
      <c r="B1656"/>
      <c r="C1656"/>
      <c r="D1656"/>
      <c r="E1656"/>
      <c r="F1656"/>
      <c r="G1656"/>
      <c r="H1656"/>
      <c r="I1656"/>
      <c r="J1656"/>
      <c r="K1656"/>
      <c r="L1656"/>
      <c r="M1656"/>
    </row>
    <row r="1657" spans="1:13" x14ac:dyDescent="0.2">
      <c r="A1657"/>
      <c r="B1657"/>
      <c r="C1657"/>
      <c r="D1657"/>
      <c r="E1657"/>
      <c r="F1657"/>
      <c r="G1657"/>
      <c r="H1657"/>
      <c r="I1657"/>
      <c r="J1657"/>
      <c r="K1657"/>
      <c r="L1657"/>
      <c r="M1657"/>
    </row>
    <row r="1658" spans="1:13" x14ac:dyDescent="0.2">
      <c r="A1658"/>
      <c r="B1658"/>
      <c r="C1658"/>
      <c r="D1658"/>
      <c r="E1658"/>
      <c r="F1658"/>
      <c r="G1658"/>
      <c r="H1658"/>
      <c r="I1658"/>
      <c r="J1658"/>
      <c r="K1658"/>
      <c r="L1658"/>
      <c r="M1658"/>
    </row>
    <row r="1659" spans="1:13" x14ac:dyDescent="0.2">
      <c r="A1659"/>
      <c r="B1659"/>
      <c r="C1659"/>
      <c r="D1659"/>
      <c r="E1659"/>
      <c r="F1659"/>
      <c r="G1659"/>
      <c r="H1659"/>
      <c r="I1659"/>
      <c r="J1659"/>
      <c r="K1659"/>
      <c r="L1659"/>
      <c r="M1659"/>
    </row>
    <row r="1660" spans="1:13" x14ac:dyDescent="0.2">
      <c r="A1660"/>
      <c r="B1660"/>
      <c r="C1660"/>
      <c r="D1660"/>
      <c r="E1660"/>
      <c r="F1660"/>
      <c r="G1660"/>
      <c r="H1660"/>
      <c r="I1660"/>
      <c r="J1660"/>
      <c r="K1660"/>
      <c r="L1660"/>
      <c r="M1660"/>
    </row>
    <row r="1661" spans="1:13" x14ac:dyDescent="0.2">
      <c r="A1661"/>
      <c r="B1661"/>
      <c r="C1661"/>
      <c r="D1661"/>
      <c r="E1661"/>
      <c r="F1661"/>
      <c r="G1661"/>
      <c r="H1661"/>
      <c r="I1661"/>
      <c r="J1661"/>
      <c r="K1661"/>
      <c r="L1661"/>
      <c r="M1661"/>
    </row>
    <row r="1662" spans="1:13" x14ac:dyDescent="0.2">
      <c r="A1662"/>
      <c r="B1662"/>
      <c r="C1662"/>
      <c r="D1662"/>
      <c r="E1662"/>
      <c r="F1662"/>
      <c r="G1662"/>
      <c r="H1662"/>
      <c r="I1662"/>
      <c r="J1662"/>
      <c r="K1662"/>
      <c r="L1662"/>
      <c r="M1662"/>
    </row>
    <row r="1663" spans="1:13" x14ac:dyDescent="0.2">
      <c r="A1663"/>
      <c r="B1663"/>
      <c r="C1663"/>
      <c r="D1663"/>
      <c r="E1663"/>
      <c r="F1663"/>
      <c r="G1663"/>
      <c r="H1663"/>
      <c r="I1663"/>
      <c r="J1663"/>
      <c r="K1663"/>
      <c r="L1663"/>
      <c r="M1663"/>
    </row>
    <row r="1664" spans="1:13" x14ac:dyDescent="0.2">
      <c r="A1664"/>
      <c r="B1664"/>
      <c r="C1664"/>
      <c r="D1664"/>
      <c r="E1664"/>
      <c r="F1664"/>
      <c r="G1664"/>
      <c r="H1664"/>
      <c r="I1664"/>
      <c r="J1664"/>
      <c r="K1664"/>
      <c r="L1664"/>
      <c r="M1664"/>
    </row>
    <row r="1665" spans="1:13" x14ac:dyDescent="0.2">
      <c r="A1665"/>
      <c r="B1665"/>
      <c r="C1665"/>
      <c r="D1665"/>
      <c r="E1665"/>
      <c r="F1665"/>
      <c r="G1665"/>
      <c r="H1665"/>
      <c r="I1665"/>
      <c r="J1665"/>
      <c r="K1665"/>
      <c r="L1665"/>
      <c r="M1665"/>
    </row>
    <row r="1666" spans="1:13" x14ac:dyDescent="0.2">
      <c r="A1666"/>
      <c r="B1666"/>
      <c r="C1666"/>
      <c r="D1666"/>
      <c r="E1666"/>
      <c r="F1666"/>
      <c r="G1666"/>
      <c r="H1666"/>
      <c r="I1666"/>
      <c r="J1666"/>
      <c r="K1666"/>
      <c r="L1666"/>
      <c r="M1666"/>
    </row>
    <row r="1667" spans="1:13" x14ac:dyDescent="0.2">
      <c r="A1667"/>
      <c r="B1667"/>
      <c r="C1667"/>
      <c r="D1667"/>
      <c r="E1667"/>
      <c r="F1667"/>
      <c r="G1667"/>
      <c r="H1667"/>
      <c r="I1667"/>
      <c r="J1667"/>
      <c r="K1667"/>
      <c r="L1667"/>
      <c r="M1667"/>
    </row>
    <row r="1668" spans="1:13" x14ac:dyDescent="0.2">
      <c r="A1668"/>
      <c r="B1668"/>
      <c r="C1668"/>
      <c r="D1668"/>
      <c r="E1668"/>
      <c r="F1668"/>
      <c r="G1668"/>
      <c r="H1668"/>
      <c r="I1668"/>
      <c r="J1668"/>
      <c r="K1668"/>
      <c r="L1668"/>
      <c r="M1668"/>
    </row>
    <row r="1669" spans="1:13" x14ac:dyDescent="0.2">
      <c r="A1669"/>
      <c r="B1669"/>
      <c r="C1669"/>
      <c r="D1669"/>
      <c r="E1669"/>
      <c r="F1669"/>
      <c r="G1669"/>
      <c r="H1669"/>
      <c r="I1669"/>
      <c r="J1669"/>
      <c r="K1669"/>
      <c r="L1669"/>
      <c r="M1669"/>
    </row>
    <row r="1670" spans="1:13" x14ac:dyDescent="0.2">
      <c r="A1670"/>
      <c r="B1670"/>
      <c r="C1670"/>
      <c r="D1670"/>
      <c r="E1670"/>
      <c r="F1670"/>
      <c r="G1670"/>
      <c r="H1670"/>
      <c r="I1670"/>
      <c r="J1670"/>
      <c r="K1670"/>
      <c r="L1670"/>
      <c r="M1670"/>
    </row>
    <row r="1671" spans="1:13" x14ac:dyDescent="0.2">
      <c r="A1671"/>
      <c r="B1671"/>
      <c r="C1671"/>
      <c r="D1671"/>
      <c r="E1671"/>
      <c r="F1671"/>
      <c r="G1671"/>
      <c r="H1671"/>
      <c r="I1671"/>
      <c r="J1671"/>
      <c r="K1671"/>
      <c r="L1671"/>
      <c r="M1671"/>
    </row>
    <row r="1672" spans="1:13" x14ac:dyDescent="0.2">
      <c r="A1672"/>
      <c r="B1672"/>
      <c r="C1672"/>
      <c r="D1672"/>
      <c r="E1672"/>
      <c r="F1672"/>
      <c r="G1672"/>
      <c r="H1672"/>
      <c r="I1672"/>
      <c r="J1672"/>
      <c r="K1672"/>
      <c r="L1672"/>
      <c r="M1672"/>
    </row>
    <row r="1673" spans="1:13" x14ac:dyDescent="0.2">
      <c r="A1673"/>
      <c r="B1673"/>
      <c r="C1673"/>
      <c r="D1673"/>
      <c r="E1673"/>
      <c r="F1673"/>
      <c r="G1673"/>
      <c r="H1673"/>
      <c r="I1673"/>
      <c r="J1673"/>
      <c r="K1673"/>
      <c r="L1673"/>
      <c r="M1673"/>
    </row>
    <row r="1674" spans="1:13" x14ac:dyDescent="0.2">
      <c r="A1674"/>
      <c r="B1674"/>
      <c r="C1674"/>
      <c r="D1674"/>
      <c r="E1674"/>
      <c r="F1674"/>
      <c r="G1674"/>
      <c r="H1674"/>
      <c r="I1674"/>
      <c r="J1674"/>
      <c r="K1674"/>
      <c r="L1674"/>
      <c r="M1674"/>
    </row>
    <row r="1675" spans="1:13" x14ac:dyDescent="0.2">
      <c r="A1675"/>
      <c r="B1675"/>
      <c r="C1675"/>
      <c r="D1675"/>
      <c r="E1675"/>
      <c r="F1675"/>
      <c r="G1675"/>
      <c r="H1675"/>
      <c r="I1675"/>
      <c r="J1675"/>
      <c r="K1675"/>
      <c r="L1675"/>
      <c r="M1675"/>
    </row>
    <row r="1676" spans="1:13" x14ac:dyDescent="0.2">
      <c r="A1676"/>
      <c r="B1676"/>
      <c r="C1676"/>
      <c r="D1676"/>
      <c r="E1676"/>
      <c r="F1676"/>
      <c r="G1676"/>
      <c r="H1676"/>
      <c r="I1676"/>
      <c r="J1676"/>
      <c r="K1676"/>
      <c r="L1676"/>
      <c r="M1676"/>
    </row>
    <row r="1677" spans="1:13" x14ac:dyDescent="0.2">
      <c r="A1677"/>
      <c r="B1677"/>
      <c r="C1677"/>
      <c r="D1677"/>
      <c r="E1677"/>
      <c r="F1677"/>
      <c r="G1677"/>
      <c r="H1677"/>
      <c r="I1677"/>
      <c r="J1677"/>
      <c r="K1677"/>
      <c r="L1677"/>
      <c r="M1677"/>
    </row>
    <row r="1678" spans="1:13" x14ac:dyDescent="0.2">
      <c r="A1678"/>
      <c r="B1678"/>
      <c r="C1678"/>
      <c r="D1678"/>
      <c r="E1678"/>
      <c r="F1678"/>
      <c r="G1678"/>
      <c r="H1678"/>
      <c r="I1678"/>
      <c r="J1678"/>
      <c r="K1678"/>
      <c r="L1678"/>
      <c r="M1678"/>
    </row>
    <row r="1679" spans="1:13" x14ac:dyDescent="0.2">
      <c r="A1679"/>
      <c r="B1679"/>
      <c r="C1679"/>
      <c r="D1679"/>
      <c r="E1679"/>
      <c r="F1679"/>
      <c r="G1679"/>
      <c r="H1679"/>
      <c r="I1679"/>
      <c r="J1679"/>
      <c r="K1679"/>
      <c r="L1679"/>
      <c r="M1679"/>
    </row>
    <row r="1680" spans="1:13" x14ac:dyDescent="0.2">
      <c r="A1680"/>
      <c r="B1680"/>
      <c r="C1680"/>
      <c r="D1680"/>
      <c r="E1680"/>
      <c r="F1680"/>
      <c r="G1680"/>
      <c r="H1680"/>
      <c r="I1680"/>
      <c r="J1680"/>
      <c r="K1680"/>
      <c r="L1680"/>
      <c r="M1680"/>
    </row>
    <row r="1681" spans="1:13" x14ac:dyDescent="0.2">
      <c r="A1681"/>
      <c r="B1681"/>
      <c r="C1681"/>
      <c r="D1681"/>
      <c r="E1681"/>
      <c r="F1681"/>
      <c r="G1681"/>
      <c r="H1681"/>
      <c r="I1681"/>
      <c r="J1681"/>
      <c r="K1681"/>
      <c r="L1681"/>
      <c r="M1681"/>
    </row>
    <row r="1682" spans="1:13" x14ac:dyDescent="0.2">
      <c r="A1682"/>
      <c r="B1682"/>
      <c r="C1682"/>
      <c r="D1682"/>
      <c r="E1682"/>
      <c r="F1682"/>
      <c r="G1682"/>
      <c r="H1682"/>
      <c r="I1682"/>
      <c r="J1682"/>
      <c r="K1682"/>
      <c r="L1682"/>
      <c r="M1682"/>
    </row>
    <row r="1683" spans="1:13" x14ac:dyDescent="0.2">
      <c r="A1683"/>
      <c r="B1683"/>
      <c r="C1683"/>
      <c r="D1683"/>
      <c r="E1683"/>
      <c r="F1683"/>
      <c r="G1683"/>
      <c r="H1683"/>
      <c r="I1683"/>
      <c r="J1683"/>
      <c r="K1683"/>
      <c r="L1683"/>
      <c r="M1683"/>
    </row>
    <row r="1684" spans="1:13" x14ac:dyDescent="0.2">
      <c r="A1684"/>
      <c r="B1684"/>
      <c r="C1684"/>
      <c r="D1684"/>
      <c r="E1684"/>
      <c r="F1684"/>
      <c r="G1684"/>
      <c r="H1684"/>
      <c r="I1684"/>
      <c r="J1684"/>
      <c r="K1684"/>
      <c r="L1684"/>
      <c r="M1684"/>
    </row>
    <row r="1685" spans="1:13" x14ac:dyDescent="0.2">
      <c r="A1685"/>
      <c r="B1685"/>
      <c r="C1685"/>
      <c r="D1685"/>
      <c r="E1685"/>
      <c r="F1685"/>
      <c r="G1685"/>
      <c r="H1685"/>
      <c r="I1685"/>
      <c r="J1685"/>
      <c r="K1685"/>
      <c r="L1685"/>
      <c r="M1685"/>
    </row>
    <row r="1686" spans="1:13" x14ac:dyDescent="0.2">
      <c r="A1686"/>
      <c r="B1686"/>
      <c r="C1686"/>
      <c r="D1686"/>
      <c r="E1686"/>
      <c r="F1686"/>
      <c r="G1686"/>
      <c r="H1686"/>
      <c r="I1686"/>
      <c r="J1686"/>
      <c r="K1686"/>
      <c r="L1686"/>
      <c r="M1686"/>
    </row>
    <row r="1687" spans="1:13" x14ac:dyDescent="0.2">
      <c r="A1687"/>
      <c r="B1687"/>
      <c r="C1687"/>
      <c r="D1687"/>
      <c r="E1687"/>
      <c r="F1687"/>
      <c r="G1687"/>
      <c r="H1687"/>
      <c r="I1687"/>
      <c r="J1687"/>
      <c r="K1687"/>
      <c r="L1687"/>
      <c r="M1687"/>
    </row>
    <row r="1688" spans="1:13" x14ac:dyDescent="0.2">
      <c r="A1688"/>
      <c r="B1688"/>
      <c r="C1688"/>
      <c r="D1688"/>
      <c r="E1688"/>
      <c r="F1688"/>
      <c r="G1688"/>
      <c r="H1688"/>
      <c r="I1688"/>
      <c r="J1688"/>
      <c r="K1688"/>
      <c r="L1688"/>
      <c r="M1688"/>
    </row>
    <row r="1689" spans="1:13" x14ac:dyDescent="0.2">
      <c r="A1689"/>
      <c r="B1689"/>
      <c r="C1689"/>
      <c r="D1689"/>
      <c r="E1689"/>
      <c r="F1689"/>
      <c r="G1689"/>
      <c r="H1689"/>
      <c r="I1689"/>
      <c r="J1689"/>
      <c r="K1689"/>
      <c r="L1689"/>
      <c r="M1689"/>
    </row>
    <row r="1690" spans="1:13" x14ac:dyDescent="0.2">
      <c r="A1690"/>
      <c r="B1690"/>
      <c r="C1690"/>
      <c r="D1690"/>
      <c r="E1690"/>
      <c r="F1690"/>
      <c r="G1690"/>
      <c r="H1690"/>
      <c r="I1690"/>
      <c r="J1690"/>
      <c r="K1690"/>
      <c r="L1690"/>
      <c r="M1690"/>
    </row>
    <row r="1691" spans="1:13" x14ac:dyDescent="0.2">
      <c r="A1691"/>
      <c r="B1691"/>
      <c r="C1691"/>
      <c r="D1691"/>
      <c r="E1691"/>
      <c r="F1691"/>
      <c r="G1691"/>
      <c r="H1691"/>
      <c r="I1691"/>
      <c r="J1691"/>
      <c r="K1691"/>
      <c r="L1691"/>
      <c r="M1691"/>
    </row>
    <row r="1692" spans="1:13" x14ac:dyDescent="0.2">
      <c r="A1692"/>
      <c r="B1692"/>
      <c r="C1692"/>
      <c r="D1692"/>
      <c r="E1692"/>
      <c r="F1692"/>
      <c r="G1692"/>
      <c r="H1692"/>
      <c r="I1692"/>
      <c r="J1692"/>
      <c r="K1692"/>
      <c r="L1692"/>
      <c r="M1692"/>
    </row>
    <row r="1693" spans="1:13" x14ac:dyDescent="0.2">
      <c r="A1693"/>
      <c r="B1693"/>
      <c r="C1693"/>
      <c r="D1693"/>
      <c r="E1693"/>
      <c r="F1693"/>
      <c r="G1693"/>
      <c r="H1693"/>
      <c r="I1693"/>
      <c r="J1693"/>
      <c r="K1693"/>
      <c r="L1693"/>
      <c r="M1693"/>
    </row>
    <row r="1694" spans="1:13" x14ac:dyDescent="0.2">
      <c r="A1694"/>
      <c r="B1694"/>
      <c r="C1694"/>
      <c r="D1694"/>
      <c r="E1694"/>
      <c r="F1694"/>
      <c r="G1694"/>
      <c r="H1694"/>
      <c r="I1694"/>
      <c r="J1694"/>
      <c r="K1694"/>
      <c r="L1694"/>
      <c r="M1694"/>
    </row>
    <row r="1695" spans="1:13" x14ac:dyDescent="0.2">
      <c r="A1695"/>
      <c r="B1695"/>
      <c r="C1695"/>
      <c r="D1695"/>
      <c r="E1695"/>
      <c r="F1695"/>
      <c r="G1695"/>
      <c r="H1695"/>
      <c r="I1695"/>
      <c r="J1695"/>
      <c r="K1695"/>
      <c r="L1695"/>
      <c r="M1695"/>
    </row>
    <row r="1696" spans="1:13" x14ac:dyDescent="0.2">
      <c r="A1696"/>
      <c r="B1696"/>
      <c r="C1696"/>
      <c r="D1696"/>
      <c r="E1696"/>
      <c r="F1696"/>
      <c r="G1696"/>
      <c r="H1696"/>
      <c r="I1696"/>
      <c r="J1696"/>
      <c r="K1696"/>
      <c r="L1696"/>
      <c r="M1696"/>
    </row>
    <row r="1697" spans="1:13" x14ac:dyDescent="0.2">
      <c r="A1697"/>
      <c r="B1697"/>
      <c r="C1697"/>
      <c r="D1697"/>
      <c r="E1697"/>
      <c r="F1697"/>
      <c r="G1697"/>
      <c r="H1697"/>
      <c r="I1697"/>
      <c r="J1697"/>
      <c r="K1697"/>
      <c r="L1697"/>
      <c r="M1697"/>
    </row>
    <row r="1698" spans="1:13" x14ac:dyDescent="0.2">
      <c r="A1698"/>
      <c r="B1698"/>
      <c r="C1698"/>
      <c r="D1698"/>
      <c r="E1698"/>
      <c r="F1698"/>
      <c r="G1698"/>
      <c r="H1698"/>
      <c r="I1698"/>
      <c r="J1698"/>
      <c r="K1698"/>
      <c r="L1698"/>
      <c r="M1698"/>
    </row>
    <row r="1699" spans="1:13" x14ac:dyDescent="0.2">
      <c r="A1699"/>
      <c r="B1699"/>
      <c r="C1699"/>
      <c r="D1699"/>
      <c r="E1699"/>
      <c r="F1699"/>
      <c r="G1699"/>
      <c r="H1699"/>
      <c r="I1699"/>
      <c r="J1699"/>
      <c r="K1699"/>
      <c r="L1699"/>
      <c r="M1699"/>
    </row>
    <row r="1700" spans="1:13" x14ac:dyDescent="0.2">
      <c r="A1700"/>
      <c r="B1700"/>
      <c r="C1700"/>
      <c r="D1700"/>
      <c r="E1700"/>
      <c r="F1700"/>
      <c r="G1700"/>
      <c r="H1700"/>
      <c r="I1700"/>
      <c r="J1700"/>
      <c r="K1700"/>
      <c r="L1700"/>
      <c r="M1700"/>
    </row>
    <row r="1701" spans="1:13" x14ac:dyDescent="0.2">
      <c r="A1701"/>
      <c r="B1701"/>
      <c r="C1701"/>
      <c r="D1701"/>
      <c r="E1701"/>
      <c r="F1701"/>
      <c r="G1701"/>
      <c r="H1701"/>
      <c r="I1701"/>
      <c r="J1701"/>
      <c r="K1701"/>
      <c r="L1701"/>
      <c r="M1701"/>
    </row>
    <row r="1702" spans="1:13" x14ac:dyDescent="0.2">
      <c r="A1702"/>
      <c r="B1702"/>
      <c r="C1702"/>
      <c r="D1702"/>
      <c r="E1702"/>
      <c r="F1702"/>
      <c r="G1702"/>
      <c r="H1702"/>
      <c r="I1702"/>
      <c r="J1702"/>
      <c r="K1702"/>
      <c r="L1702"/>
      <c r="M1702"/>
    </row>
    <row r="1703" spans="1:13" x14ac:dyDescent="0.2">
      <c r="A1703"/>
      <c r="B1703"/>
      <c r="C1703"/>
      <c r="D1703"/>
      <c r="E1703"/>
      <c r="F1703"/>
      <c r="G1703"/>
      <c r="H1703"/>
      <c r="I1703"/>
      <c r="J1703"/>
      <c r="K1703"/>
      <c r="L1703"/>
      <c r="M1703"/>
    </row>
    <row r="1704" spans="1:13" x14ac:dyDescent="0.2">
      <c r="A1704"/>
      <c r="B1704"/>
      <c r="C1704"/>
      <c r="D1704"/>
      <c r="E1704"/>
      <c r="F1704"/>
      <c r="G1704"/>
      <c r="H1704"/>
      <c r="I1704"/>
      <c r="J1704"/>
      <c r="K1704"/>
      <c r="L1704"/>
      <c r="M1704"/>
    </row>
    <row r="1705" spans="1:13" x14ac:dyDescent="0.2">
      <c r="A1705"/>
      <c r="B1705"/>
      <c r="C1705"/>
      <c r="D1705"/>
      <c r="E1705"/>
      <c r="F1705"/>
      <c r="G1705"/>
      <c r="H1705"/>
      <c r="I1705"/>
      <c r="J1705"/>
      <c r="K1705"/>
      <c r="L1705"/>
      <c r="M1705"/>
    </row>
    <row r="1706" spans="1:13" x14ac:dyDescent="0.2">
      <c r="A1706"/>
      <c r="B1706"/>
      <c r="C1706"/>
      <c r="D1706"/>
      <c r="E1706"/>
      <c r="F1706"/>
      <c r="G1706"/>
      <c r="H1706"/>
      <c r="I1706"/>
      <c r="J1706"/>
      <c r="K1706"/>
      <c r="L1706"/>
      <c r="M1706"/>
    </row>
    <row r="1707" spans="1:13" x14ac:dyDescent="0.2">
      <c r="A1707"/>
      <c r="B1707"/>
      <c r="C1707"/>
      <c r="D1707"/>
      <c r="E1707"/>
      <c r="F1707"/>
      <c r="G1707"/>
      <c r="H1707"/>
      <c r="I1707"/>
      <c r="J1707"/>
      <c r="K1707"/>
      <c r="L1707"/>
      <c r="M1707"/>
    </row>
    <row r="1708" spans="1:13" x14ac:dyDescent="0.2">
      <c r="A1708"/>
      <c r="B1708"/>
      <c r="C1708"/>
      <c r="D1708"/>
      <c r="E1708"/>
      <c r="F1708"/>
      <c r="G1708"/>
      <c r="H1708"/>
      <c r="I1708"/>
      <c r="J1708"/>
      <c r="K1708"/>
      <c r="L1708"/>
      <c r="M1708"/>
    </row>
    <row r="1709" spans="1:13" x14ac:dyDescent="0.2">
      <c r="A1709"/>
      <c r="B1709"/>
      <c r="C1709"/>
      <c r="D1709"/>
      <c r="E1709"/>
      <c r="F1709"/>
      <c r="G1709"/>
      <c r="H1709"/>
      <c r="I1709"/>
      <c r="J1709"/>
      <c r="K1709"/>
      <c r="L1709"/>
      <c r="M1709"/>
    </row>
    <row r="1710" spans="1:13" x14ac:dyDescent="0.2">
      <c r="A1710"/>
      <c r="B1710"/>
      <c r="C1710"/>
      <c r="D1710"/>
      <c r="E1710"/>
      <c r="F1710"/>
      <c r="G1710"/>
      <c r="H1710"/>
      <c r="I1710"/>
      <c r="J1710"/>
      <c r="K1710"/>
      <c r="L1710"/>
      <c r="M1710"/>
    </row>
    <row r="1711" spans="1:13" x14ac:dyDescent="0.2">
      <c r="A1711"/>
      <c r="B1711"/>
      <c r="C1711"/>
      <c r="D1711"/>
      <c r="E1711"/>
      <c r="F1711"/>
      <c r="G1711"/>
      <c r="H1711"/>
      <c r="I1711"/>
      <c r="J1711"/>
      <c r="K1711"/>
      <c r="L1711"/>
      <c r="M1711"/>
    </row>
    <row r="1712" spans="1:13" x14ac:dyDescent="0.2">
      <c r="A1712"/>
      <c r="B1712"/>
      <c r="C1712"/>
      <c r="D1712"/>
      <c r="E1712"/>
      <c r="F1712"/>
      <c r="G1712"/>
      <c r="H1712"/>
      <c r="I1712"/>
      <c r="J1712"/>
      <c r="K1712"/>
      <c r="L1712"/>
      <c r="M1712"/>
    </row>
    <row r="1713" spans="1:13" x14ac:dyDescent="0.2">
      <c r="A1713"/>
      <c r="B1713"/>
      <c r="C1713"/>
      <c r="D1713"/>
      <c r="E1713"/>
      <c r="F1713"/>
      <c r="G1713"/>
      <c r="H1713"/>
      <c r="I1713"/>
      <c r="J1713"/>
      <c r="K1713"/>
      <c r="L1713"/>
      <c r="M1713"/>
    </row>
    <row r="1714" spans="1:13" x14ac:dyDescent="0.2">
      <c r="A1714"/>
      <c r="B1714"/>
      <c r="C1714"/>
      <c r="D1714"/>
      <c r="E1714"/>
      <c r="F1714"/>
      <c r="G1714"/>
      <c r="H1714"/>
      <c r="I1714"/>
      <c r="J1714"/>
      <c r="K1714"/>
      <c r="L1714"/>
      <c r="M1714"/>
    </row>
    <row r="1715" spans="1:13" x14ac:dyDescent="0.2">
      <c r="A1715"/>
      <c r="B1715"/>
      <c r="C1715"/>
      <c r="D1715"/>
      <c r="E1715"/>
      <c r="F1715"/>
      <c r="G1715"/>
      <c r="H1715"/>
      <c r="I1715"/>
      <c r="J1715"/>
      <c r="K1715"/>
      <c r="L1715"/>
      <c r="M1715"/>
    </row>
    <row r="1716" spans="1:13" x14ac:dyDescent="0.2">
      <c r="A1716"/>
      <c r="B1716"/>
      <c r="C1716"/>
      <c r="D1716"/>
      <c r="E1716"/>
      <c r="F1716"/>
      <c r="G1716"/>
      <c r="H1716"/>
      <c r="I1716"/>
      <c r="J1716"/>
      <c r="K1716"/>
      <c r="L1716"/>
      <c r="M1716"/>
    </row>
    <row r="1717" spans="1:13" x14ac:dyDescent="0.2">
      <c r="A1717"/>
      <c r="B1717"/>
      <c r="C1717"/>
      <c r="D1717"/>
      <c r="E1717"/>
      <c r="F1717"/>
      <c r="G1717"/>
      <c r="H1717"/>
      <c r="I1717"/>
      <c r="J1717"/>
      <c r="K1717"/>
      <c r="L1717"/>
      <c r="M1717"/>
    </row>
    <row r="1718" spans="1:13" x14ac:dyDescent="0.2">
      <c r="A1718"/>
      <c r="B1718"/>
      <c r="C1718"/>
      <c r="D1718"/>
      <c r="E1718"/>
      <c r="F1718"/>
      <c r="G1718"/>
      <c r="H1718"/>
      <c r="I1718"/>
      <c r="J1718"/>
      <c r="K1718"/>
      <c r="L1718"/>
      <c r="M1718"/>
    </row>
    <row r="1719" spans="1:13" x14ac:dyDescent="0.2">
      <c r="A1719"/>
      <c r="B1719"/>
      <c r="C1719"/>
      <c r="D1719"/>
      <c r="E1719"/>
      <c r="F1719"/>
      <c r="G1719"/>
      <c r="H1719"/>
      <c r="I1719"/>
      <c r="J1719"/>
      <c r="K1719"/>
      <c r="L1719"/>
      <c r="M1719"/>
    </row>
    <row r="1720" spans="1:13" x14ac:dyDescent="0.2">
      <c r="A1720"/>
      <c r="B1720"/>
      <c r="C1720"/>
      <c r="D1720"/>
      <c r="E1720"/>
      <c r="F1720"/>
      <c r="G1720"/>
      <c r="H1720"/>
      <c r="I1720"/>
      <c r="J1720"/>
      <c r="K1720"/>
      <c r="L1720"/>
      <c r="M1720"/>
    </row>
    <row r="1721" spans="1:13" x14ac:dyDescent="0.2">
      <c r="A1721"/>
      <c r="B1721"/>
      <c r="C1721"/>
      <c r="D1721"/>
      <c r="E1721"/>
      <c r="F1721"/>
      <c r="G1721"/>
      <c r="H1721"/>
      <c r="I1721"/>
      <c r="J1721"/>
      <c r="K1721"/>
      <c r="L1721"/>
      <c r="M1721"/>
    </row>
    <row r="1722" spans="1:13" x14ac:dyDescent="0.2">
      <c r="A1722"/>
      <c r="B1722"/>
      <c r="C1722"/>
      <c r="D1722"/>
      <c r="E1722"/>
      <c r="F1722"/>
      <c r="G1722"/>
      <c r="H1722"/>
      <c r="I1722"/>
      <c r="J1722"/>
      <c r="K1722"/>
      <c r="L1722"/>
      <c r="M1722"/>
    </row>
    <row r="1723" spans="1:13" x14ac:dyDescent="0.2">
      <c r="A1723"/>
      <c r="B1723"/>
      <c r="C1723"/>
      <c r="D1723"/>
      <c r="E1723"/>
      <c r="F1723"/>
      <c r="G1723"/>
      <c r="H1723"/>
      <c r="I1723"/>
      <c r="J1723"/>
      <c r="K1723"/>
      <c r="L1723"/>
      <c r="M1723"/>
    </row>
    <row r="1724" spans="1:13" x14ac:dyDescent="0.2">
      <c r="A1724"/>
      <c r="B1724"/>
      <c r="C1724"/>
      <c r="D1724"/>
      <c r="E1724"/>
      <c r="F1724"/>
      <c r="G1724"/>
      <c r="H1724"/>
      <c r="I1724"/>
      <c r="J1724"/>
      <c r="K1724"/>
      <c r="L1724"/>
      <c r="M1724"/>
    </row>
    <row r="1725" spans="1:13" x14ac:dyDescent="0.2">
      <c r="A1725"/>
      <c r="B1725"/>
      <c r="C1725"/>
      <c r="D1725"/>
      <c r="E1725"/>
      <c r="F1725"/>
      <c r="G1725"/>
      <c r="H1725"/>
      <c r="I1725"/>
      <c r="J1725"/>
      <c r="K1725"/>
      <c r="L1725"/>
      <c r="M1725"/>
    </row>
    <row r="1726" spans="1:13" x14ac:dyDescent="0.2">
      <c r="A1726"/>
      <c r="B1726"/>
      <c r="C1726"/>
      <c r="D1726"/>
      <c r="E1726"/>
      <c r="F1726"/>
      <c r="G1726"/>
      <c r="H1726"/>
      <c r="I1726"/>
      <c r="J1726"/>
      <c r="K1726"/>
      <c r="L1726"/>
      <c r="M1726"/>
    </row>
    <row r="1727" spans="1:13" x14ac:dyDescent="0.2">
      <c r="A1727"/>
      <c r="B1727"/>
      <c r="C1727"/>
      <c r="D1727"/>
      <c r="E1727"/>
      <c r="F1727"/>
      <c r="G1727"/>
      <c r="H1727"/>
      <c r="I1727"/>
      <c r="J1727"/>
      <c r="K1727"/>
      <c r="L1727"/>
      <c r="M1727"/>
    </row>
    <row r="1728" spans="1:13" x14ac:dyDescent="0.2">
      <c r="A1728"/>
      <c r="B1728"/>
      <c r="C1728"/>
      <c r="D1728"/>
      <c r="E1728"/>
      <c r="F1728"/>
      <c r="G1728"/>
      <c r="H1728"/>
      <c r="I1728"/>
      <c r="J1728"/>
      <c r="K1728"/>
      <c r="L1728"/>
      <c r="M1728"/>
    </row>
    <row r="1729" spans="1:13" x14ac:dyDescent="0.2">
      <c r="A1729"/>
      <c r="B1729"/>
      <c r="C1729"/>
      <c r="D1729"/>
      <c r="E1729"/>
      <c r="F1729"/>
      <c r="G1729"/>
      <c r="H1729"/>
      <c r="I1729"/>
      <c r="J1729"/>
      <c r="K1729"/>
      <c r="L1729"/>
      <c r="M1729"/>
    </row>
    <row r="1730" spans="1:13" x14ac:dyDescent="0.2">
      <c r="A1730"/>
      <c r="B1730"/>
      <c r="C1730"/>
      <c r="D1730"/>
      <c r="E1730"/>
      <c r="F1730"/>
      <c r="G1730"/>
      <c r="H1730"/>
      <c r="I1730"/>
      <c r="J1730"/>
      <c r="K1730"/>
      <c r="L1730"/>
      <c r="M1730"/>
    </row>
    <row r="1731" spans="1:13" x14ac:dyDescent="0.2">
      <c r="A1731"/>
      <c r="B1731"/>
      <c r="C1731"/>
      <c r="D1731"/>
      <c r="E1731"/>
      <c r="F1731"/>
      <c r="G1731"/>
      <c r="H1731"/>
      <c r="I1731"/>
      <c r="J1731"/>
      <c r="K1731"/>
      <c r="L1731"/>
      <c r="M1731"/>
    </row>
    <row r="1732" spans="1:13" x14ac:dyDescent="0.2">
      <c r="A1732"/>
      <c r="B1732"/>
      <c r="C1732"/>
      <c r="D1732"/>
      <c r="E1732"/>
      <c r="F1732"/>
      <c r="G1732"/>
      <c r="H1732"/>
      <c r="I1732"/>
      <c r="J1732"/>
      <c r="K1732"/>
      <c r="L1732"/>
      <c r="M1732"/>
    </row>
    <row r="1733" spans="1:13" x14ac:dyDescent="0.2">
      <c r="A1733"/>
      <c r="B1733"/>
      <c r="C1733"/>
      <c r="D1733"/>
      <c r="E1733"/>
      <c r="F1733"/>
      <c r="G1733"/>
      <c r="H1733"/>
      <c r="I1733"/>
      <c r="J1733"/>
      <c r="K1733"/>
      <c r="L1733"/>
      <c r="M1733"/>
    </row>
    <row r="1734" spans="1:13" x14ac:dyDescent="0.2">
      <c r="A1734"/>
      <c r="B1734"/>
      <c r="C1734"/>
      <c r="D1734"/>
      <c r="E1734"/>
      <c r="F1734"/>
      <c r="G1734"/>
      <c r="H1734"/>
      <c r="I1734"/>
      <c r="J1734"/>
      <c r="K1734"/>
      <c r="L1734"/>
      <c r="M1734"/>
    </row>
    <row r="1735" spans="1:13" x14ac:dyDescent="0.2">
      <c r="A1735"/>
      <c r="B1735"/>
      <c r="C1735"/>
      <c r="D1735"/>
      <c r="E1735"/>
      <c r="F1735"/>
      <c r="G1735"/>
      <c r="H1735"/>
      <c r="I1735"/>
      <c r="J1735"/>
      <c r="K1735"/>
      <c r="L1735"/>
      <c r="M1735"/>
    </row>
    <row r="1736" spans="1:13" x14ac:dyDescent="0.2">
      <c r="A1736"/>
      <c r="B1736"/>
      <c r="C1736"/>
      <c r="D1736"/>
      <c r="E1736"/>
      <c r="F1736"/>
      <c r="G1736"/>
      <c r="H1736"/>
      <c r="I1736"/>
      <c r="J1736"/>
      <c r="K1736"/>
      <c r="L1736"/>
      <c r="M1736"/>
    </row>
    <row r="1737" spans="1:13" x14ac:dyDescent="0.2">
      <c r="A1737"/>
      <c r="B1737"/>
      <c r="C1737"/>
      <c r="D1737"/>
      <c r="E1737"/>
      <c r="F1737"/>
      <c r="G1737"/>
      <c r="H1737"/>
      <c r="I1737"/>
      <c r="J1737"/>
      <c r="K1737"/>
      <c r="L1737"/>
      <c r="M1737"/>
    </row>
    <row r="1738" spans="1:13" x14ac:dyDescent="0.2">
      <c r="A1738"/>
      <c r="B1738"/>
      <c r="C1738"/>
      <c r="D1738"/>
      <c r="E1738"/>
      <c r="F1738"/>
      <c r="G1738"/>
      <c r="H1738"/>
      <c r="I1738"/>
      <c r="J1738"/>
      <c r="K1738"/>
      <c r="L1738"/>
      <c r="M1738"/>
    </row>
    <row r="1739" spans="1:13" x14ac:dyDescent="0.2">
      <c r="A1739"/>
      <c r="B1739"/>
      <c r="C1739"/>
      <c r="D1739"/>
      <c r="E1739"/>
      <c r="F1739"/>
      <c r="G1739"/>
      <c r="H1739"/>
      <c r="I1739"/>
      <c r="J1739"/>
      <c r="K1739"/>
      <c r="L1739"/>
      <c r="M1739"/>
    </row>
    <row r="1740" spans="1:13" x14ac:dyDescent="0.2">
      <c r="A1740"/>
      <c r="B1740"/>
      <c r="C1740"/>
      <c r="D1740"/>
      <c r="E1740"/>
      <c r="F1740"/>
      <c r="G1740"/>
      <c r="H1740"/>
      <c r="I1740"/>
      <c r="J1740"/>
      <c r="K1740"/>
      <c r="L1740"/>
      <c r="M1740"/>
    </row>
    <row r="1741" spans="1:13" x14ac:dyDescent="0.2">
      <c r="A1741"/>
      <c r="B1741"/>
      <c r="C1741"/>
      <c r="D1741"/>
      <c r="E1741"/>
      <c r="F1741"/>
      <c r="G1741"/>
      <c r="H1741"/>
      <c r="I1741"/>
      <c r="J1741"/>
      <c r="K1741"/>
      <c r="L1741"/>
      <c r="M1741"/>
    </row>
    <row r="1742" spans="1:13" x14ac:dyDescent="0.2">
      <c r="A1742"/>
      <c r="B1742"/>
      <c r="C1742"/>
      <c r="D1742"/>
      <c r="E1742"/>
      <c r="F1742"/>
      <c r="G1742"/>
      <c r="H1742"/>
      <c r="I1742"/>
      <c r="J1742"/>
      <c r="K1742"/>
      <c r="L1742"/>
      <c r="M1742"/>
    </row>
    <row r="1743" spans="1:13" x14ac:dyDescent="0.2">
      <c r="A1743"/>
      <c r="B1743"/>
      <c r="C1743"/>
      <c r="D1743"/>
      <c r="E1743"/>
      <c r="F1743"/>
      <c r="G1743"/>
      <c r="H1743"/>
      <c r="I1743"/>
      <c r="J1743"/>
      <c r="K1743"/>
      <c r="L1743"/>
      <c r="M1743"/>
    </row>
    <row r="1744" spans="1:13" x14ac:dyDescent="0.2">
      <c r="A1744"/>
      <c r="B1744"/>
      <c r="C1744"/>
      <c r="D1744"/>
      <c r="E1744"/>
      <c r="F1744"/>
      <c r="G1744"/>
      <c r="H1744"/>
      <c r="I1744"/>
      <c r="J1744"/>
      <c r="K1744"/>
      <c r="L1744"/>
      <c r="M1744"/>
    </row>
    <row r="1745" spans="1:13" x14ac:dyDescent="0.2">
      <c r="A1745"/>
      <c r="B1745"/>
      <c r="C1745"/>
      <c r="D1745"/>
      <c r="E1745"/>
      <c r="F1745"/>
      <c r="G1745"/>
      <c r="H1745"/>
      <c r="I1745"/>
      <c r="J1745"/>
      <c r="K1745"/>
      <c r="L1745"/>
      <c r="M1745"/>
    </row>
    <row r="1746" spans="1:13" x14ac:dyDescent="0.2">
      <c r="A1746"/>
      <c r="B1746"/>
      <c r="C1746"/>
      <c r="D1746"/>
      <c r="E1746"/>
      <c r="F1746"/>
      <c r="G1746"/>
      <c r="H1746"/>
      <c r="I1746"/>
      <c r="J1746"/>
      <c r="K1746"/>
      <c r="L1746"/>
      <c r="M1746"/>
    </row>
    <row r="1747" spans="1:13" x14ac:dyDescent="0.2">
      <c r="A1747"/>
      <c r="B1747"/>
      <c r="C1747"/>
      <c r="D1747"/>
      <c r="E1747"/>
      <c r="F1747"/>
      <c r="G1747"/>
      <c r="H1747"/>
      <c r="I1747"/>
      <c r="J1747"/>
      <c r="K1747"/>
      <c r="L1747"/>
      <c r="M1747"/>
    </row>
    <row r="1748" spans="1:13" x14ac:dyDescent="0.2">
      <c r="A1748"/>
      <c r="B1748"/>
      <c r="C1748"/>
      <c r="D1748"/>
      <c r="E1748"/>
      <c r="F1748"/>
      <c r="G1748"/>
      <c r="H1748"/>
      <c r="I1748"/>
      <c r="J1748"/>
      <c r="K1748"/>
      <c r="L1748"/>
      <c r="M1748"/>
    </row>
    <row r="1749" spans="1:13" x14ac:dyDescent="0.2">
      <c r="A1749"/>
      <c r="B1749"/>
      <c r="C1749"/>
      <c r="D1749"/>
      <c r="E1749"/>
      <c r="F1749"/>
      <c r="G1749"/>
      <c r="H1749"/>
      <c r="I1749"/>
      <c r="J1749"/>
      <c r="K1749"/>
      <c r="L1749"/>
      <c r="M1749"/>
    </row>
    <row r="1750" spans="1:13" x14ac:dyDescent="0.2">
      <c r="A1750"/>
      <c r="B1750"/>
      <c r="C1750"/>
      <c r="D1750"/>
      <c r="E1750"/>
      <c r="F1750"/>
      <c r="G1750"/>
      <c r="H1750"/>
      <c r="I1750"/>
      <c r="J1750"/>
      <c r="K1750"/>
      <c r="L1750"/>
      <c r="M1750"/>
    </row>
    <row r="1751" spans="1:13" x14ac:dyDescent="0.2">
      <c r="A1751"/>
      <c r="B1751"/>
      <c r="C1751"/>
      <c r="D1751"/>
      <c r="E1751"/>
      <c r="F1751"/>
      <c r="G1751"/>
      <c r="H1751"/>
      <c r="I1751"/>
      <c r="J1751"/>
      <c r="K1751"/>
      <c r="L1751"/>
      <c r="M1751"/>
    </row>
    <row r="1752" spans="1:13" x14ac:dyDescent="0.2">
      <c r="A1752"/>
      <c r="B1752"/>
      <c r="C1752"/>
      <c r="D1752"/>
      <c r="E1752"/>
      <c r="F1752"/>
      <c r="G1752"/>
      <c r="H1752"/>
      <c r="I1752"/>
      <c r="J1752"/>
      <c r="K1752"/>
      <c r="L1752"/>
      <c r="M1752"/>
    </row>
    <row r="1753" spans="1:13" x14ac:dyDescent="0.2">
      <c r="A1753"/>
      <c r="B1753"/>
      <c r="C1753"/>
      <c r="D1753"/>
      <c r="E1753"/>
      <c r="F1753"/>
      <c r="G1753"/>
      <c r="H1753"/>
      <c r="I1753"/>
      <c r="J1753"/>
      <c r="K1753"/>
      <c r="L1753"/>
      <c r="M1753"/>
    </row>
    <row r="1754" spans="1:13" x14ac:dyDescent="0.2">
      <c r="A1754"/>
      <c r="B1754"/>
      <c r="C1754"/>
      <c r="D1754"/>
      <c r="E1754"/>
      <c r="F1754"/>
      <c r="G1754"/>
      <c r="H1754"/>
      <c r="I1754"/>
      <c r="J1754"/>
      <c r="K1754"/>
      <c r="L1754"/>
      <c r="M1754"/>
    </row>
    <row r="1755" spans="1:13" x14ac:dyDescent="0.2">
      <c r="A1755"/>
      <c r="B1755"/>
      <c r="C1755"/>
      <c r="D1755"/>
      <c r="E1755"/>
      <c r="F1755"/>
      <c r="G1755"/>
      <c r="H1755"/>
      <c r="I1755"/>
      <c r="J1755"/>
      <c r="K1755"/>
      <c r="L1755"/>
      <c r="M1755"/>
    </row>
    <row r="1756" spans="1:13" x14ac:dyDescent="0.2">
      <c r="A1756"/>
      <c r="B1756"/>
      <c r="C1756"/>
      <c r="D1756"/>
      <c r="E1756"/>
      <c r="F1756"/>
      <c r="G1756"/>
      <c r="H1756"/>
      <c r="I1756"/>
      <c r="J1756"/>
      <c r="K1756"/>
      <c r="L1756"/>
      <c r="M1756"/>
    </row>
    <row r="1757" spans="1:13" x14ac:dyDescent="0.2">
      <c r="A1757"/>
      <c r="B1757"/>
      <c r="C1757"/>
      <c r="D1757"/>
      <c r="E1757"/>
      <c r="F1757"/>
      <c r="G1757"/>
      <c r="H1757"/>
      <c r="I1757"/>
      <c r="J1757"/>
      <c r="K1757"/>
      <c r="L1757"/>
      <c r="M1757"/>
    </row>
    <row r="1758" spans="1:13" x14ac:dyDescent="0.2">
      <c r="A1758"/>
      <c r="B1758"/>
      <c r="C1758"/>
      <c r="D1758"/>
      <c r="E1758"/>
      <c r="F1758"/>
      <c r="G1758"/>
      <c r="H1758"/>
      <c r="I1758"/>
      <c r="J1758"/>
      <c r="K1758"/>
      <c r="L1758"/>
      <c r="M1758"/>
    </row>
    <row r="1759" spans="1:13" x14ac:dyDescent="0.2">
      <c r="A1759"/>
      <c r="B1759"/>
      <c r="C1759"/>
      <c r="D1759"/>
      <c r="E1759"/>
      <c r="F1759"/>
      <c r="G1759"/>
      <c r="H1759"/>
      <c r="I1759"/>
      <c r="J1759"/>
      <c r="K1759"/>
      <c r="L1759"/>
      <c r="M1759"/>
    </row>
    <row r="1760" spans="1:13" x14ac:dyDescent="0.2">
      <c r="A1760"/>
      <c r="B1760"/>
      <c r="C1760"/>
      <c r="D1760"/>
      <c r="E1760"/>
      <c r="F1760"/>
      <c r="G1760"/>
      <c r="H1760"/>
      <c r="I1760"/>
      <c r="J1760"/>
      <c r="K1760"/>
      <c r="L1760"/>
      <c r="M1760"/>
    </row>
    <row r="1761" spans="1:13" x14ac:dyDescent="0.2">
      <c r="A1761"/>
      <c r="B1761"/>
      <c r="C1761"/>
      <c r="D1761"/>
      <c r="E1761"/>
      <c r="F1761"/>
      <c r="G1761"/>
      <c r="H1761"/>
      <c r="I1761"/>
      <c r="J1761"/>
      <c r="K1761"/>
      <c r="L1761"/>
      <c r="M1761"/>
    </row>
    <row r="1762" spans="1:13" x14ac:dyDescent="0.2">
      <c r="A1762"/>
      <c r="B1762"/>
      <c r="C1762"/>
      <c r="D1762"/>
      <c r="E1762"/>
      <c r="F1762"/>
      <c r="G1762"/>
      <c r="H1762"/>
      <c r="I1762"/>
      <c r="J1762"/>
      <c r="K1762"/>
      <c r="L1762"/>
      <c r="M1762"/>
    </row>
    <row r="1763" spans="1:13" x14ac:dyDescent="0.2">
      <c r="A1763"/>
      <c r="B1763"/>
      <c r="C1763"/>
      <c r="D1763"/>
      <c r="E1763"/>
      <c r="F1763"/>
      <c r="G1763"/>
      <c r="H1763"/>
      <c r="I1763"/>
      <c r="J1763"/>
      <c r="K1763"/>
      <c r="L1763"/>
      <c r="M1763"/>
    </row>
    <row r="1764" spans="1:13" x14ac:dyDescent="0.2">
      <c r="A1764"/>
      <c r="B1764"/>
      <c r="C1764"/>
      <c r="D1764"/>
      <c r="E1764"/>
      <c r="F1764"/>
      <c r="G1764"/>
      <c r="H1764"/>
      <c r="I1764"/>
      <c r="J1764"/>
      <c r="K1764"/>
      <c r="L1764"/>
      <c r="M1764"/>
    </row>
    <row r="1765" spans="1:13" x14ac:dyDescent="0.2">
      <c r="A1765"/>
      <c r="B1765"/>
      <c r="C1765"/>
      <c r="D1765"/>
      <c r="E1765"/>
      <c r="F1765"/>
      <c r="G1765"/>
      <c r="H1765"/>
      <c r="I1765"/>
      <c r="J1765"/>
      <c r="K1765"/>
      <c r="L1765"/>
      <c r="M1765"/>
    </row>
    <row r="1766" spans="1:13" x14ac:dyDescent="0.2">
      <c r="A1766"/>
      <c r="B1766"/>
      <c r="C1766"/>
      <c r="D1766"/>
      <c r="E1766"/>
      <c r="F1766"/>
      <c r="G1766"/>
      <c r="H1766"/>
      <c r="I1766"/>
      <c r="J1766"/>
      <c r="K1766"/>
      <c r="L1766"/>
      <c r="M1766"/>
    </row>
    <row r="1767" spans="1:13" x14ac:dyDescent="0.2">
      <c r="A1767"/>
      <c r="B1767"/>
      <c r="C1767"/>
      <c r="D1767"/>
      <c r="E1767"/>
      <c r="F1767"/>
      <c r="G1767"/>
      <c r="H1767"/>
      <c r="I1767"/>
      <c r="J1767"/>
      <c r="K1767"/>
      <c r="L1767"/>
      <c r="M1767"/>
    </row>
    <row r="1768" spans="1:13" x14ac:dyDescent="0.2">
      <c r="A1768"/>
      <c r="B1768"/>
      <c r="C1768"/>
      <c r="D1768"/>
      <c r="E1768"/>
      <c r="F1768"/>
      <c r="G1768"/>
      <c r="H1768"/>
      <c r="I1768"/>
      <c r="J1768"/>
      <c r="K1768"/>
      <c r="L1768"/>
      <c r="M1768"/>
    </row>
    <row r="1769" spans="1:13" x14ac:dyDescent="0.2">
      <c r="A1769"/>
      <c r="B1769"/>
      <c r="C1769"/>
      <c r="D1769"/>
      <c r="E1769"/>
      <c r="F1769"/>
      <c r="G1769"/>
      <c r="H1769"/>
      <c r="I1769"/>
      <c r="J1769"/>
      <c r="K1769"/>
      <c r="L1769"/>
      <c r="M1769"/>
    </row>
    <row r="1770" spans="1:13" x14ac:dyDescent="0.2">
      <c r="A1770"/>
      <c r="B1770"/>
      <c r="C1770"/>
      <c r="D1770"/>
      <c r="E1770"/>
      <c r="F1770"/>
      <c r="G1770"/>
      <c r="H1770"/>
      <c r="I1770"/>
      <c r="J1770"/>
      <c r="K1770"/>
      <c r="L1770"/>
      <c r="M1770"/>
    </row>
    <row r="1771" spans="1:13" x14ac:dyDescent="0.2">
      <c r="A1771"/>
      <c r="B1771"/>
      <c r="C1771"/>
      <c r="D1771"/>
      <c r="E1771"/>
      <c r="F1771"/>
      <c r="G1771"/>
      <c r="H1771"/>
      <c r="I1771"/>
      <c r="J1771"/>
      <c r="K1771"/>
      <c r="L1771"/>
      <c r="M1771"/>
    </row>
    <row r="1772" spans="1:13" x14ac:dyDescent="0.2">
      <c r="A1772"/>
      <c r="B1772"/>
      <c r="C1772"/>
      <c r="D1772"/>
      <c r="E1772"/>
      <c r="F1772"/>
      <c r="G1772"/>
      <c r="H1772"/>
      <c r="I1772"/>
      <c r="J1772"/>
      <c r="K1772"/>
      <c r="L1772"/>
      <c r="M1772"/>
    </row>
    <row r="1773" spans="1:13" x14ac:dyDescent="0.2">
      <c r="A1773"/>
      <c r="B1773"/>
      <c r="C1773"/>
      <c r="D1773"/>
      <c r="E1773"/>
      <c r="F1773"/>
      <c r="G1773"/>
      <c r="H1773"/>
      <c r="I1773"/>
      <c r="J1773"/>
      <c r="K1773"/>
      <c r="L1773"/>
      <c r="M1773"/>
    </row>
    <row r="1774" spans="1:13" x14ac:dyDescent="0.2">
      <c r="A1774"/>
      <c r="B1774"/>
      <c r="C1774"/>
      <c r="D1774"/>
      <c r="E1774"/>
      <c r="F1774"/>
      <c r="G1774"/>
      <c r="H1774"/>
      <c r="I1774"/>
      <c r="J1774"/>
      <c r="K1774"/>
      <c r="L1774"/>
      <c r="M1774"/>
    </row>
    <row r="1775" spans="1:13" x14ac:dyDescent="0.2">
      <c r="A1775"/>
      <c r="B1775"/>
      <c r="C1775"/>
      <c r="D1775"/>
      <c r="E1775"/>
      <c r="F1775"/>
      <c r="G1775"/>
      <c r="H1775"/>
      <c r="I1775"/>
      <c r="J1775"/>
      <c r="K1775"/>
      <c r="L1775"/>
      <c r="M1775"/>
    </row>
    <row r="1776" spans="1:13" x14ac:dyDescent="0.2">
      <c r="A1776"/>
      <c r="B1776"/>
      <c r="C1776"/>
      <c r="D1776"/>
      <c r="E1776"/>
      <c r="F1776"/>
      <c r="G1776"/>
      <c r="H1776"/>
      <c r="I1776"/>
      <c r="J1776"/>
      <c r="K1776"/>
      <c r="L1776"/>
      <c r="M1776"/>
    </row>
    <row r="1777" spans="1:13" x14ac:dyDescent="0.2">
      <c r="A1777"/>
      <c r="B1777"/>
      <c r="C1777"/>
      <c r="D1777"/>
      <c r="E1777"/>
      <c r="F1777"/>
      <c r="G1777"/>
      <c r="H1777"/>
      <c r="I1777"/>
      <c r="J1777"/>
      <c r="K1777"/>
      <c r="L1777"/>
      <c r="M1777"/>
    </row>
    <row r="1778" spans="1:13" x14ac:dyDescent="0.2">
      <c r="A1778"/>
      <c r="B1778"/>
      <c r="C1778"/>
      <c r="D1778"/>
      <c r="E1778"/>
      <c r="F1778"/>
      <c r="G1778"/>
      <c r="H1778"/>
      <c r="I1778"/>
      <c r="J1778"/>
      <c r="K1778"/>
      <c r="L1778"/>
      <c r="M1778"/>
    </row>
    <row r="1779" spans="1:13" x14ac:dyDescent="0.2">
      <c r="A1779"/>
      <c r="B1779"/>
      <c r="C1779"/>
      <c r="D1779"/>
      <c r="E1779"/>
      <c r="F1779"/>
      <c r="G1779"/>
      <c r="H1779"/>
      <c r="I1779"/>
      <c r="J1779"/>
      <c r="K1779"/>
      <c r="L1779"/>
      <c r="M1779"/>
    </row>
    <row r="1780" spans="1:13" x14ac:dyDescent="0.2">
      <c r="A1780"/>
      <c r="B1780"/>
      <c r="C1780"/>
      <c r="D1780"/>
      <c r="E1780"/>
      <c r="F1780"/>
      <c r="G1780"/>
      <c r="H1780"/>
      <c r="I1780"/>
      <c r="J1780"/>
      <c r="K1780"/>
      <c r="L1780"/>
      <c r="M1780"/>
    </row>
    <row r="1781" spans="1:13" x14ac:dyDescent="0.2">
      <c r="A1781"/>
      <c r="B1781"/>
      <c r="C1781"/>
      <c r="D1781"/>
      <c r="E1781"/>
      <c r="F1781"/>
      <c r="G1781"/>
      <c r="H1781"/>
      <c r="I1781"/>
      <c r="J1781"/>
      <c r="K1781"/>
      <c r="L1781"/>
      <c r="M1781"/>
    </row>
    <row r="1782" spans="1:13" x14ac:dyDescent="0.2">
      <c r="A1782"/>
      <c r="B1782"/>
      <c r="C1782"/>
      <c r="D1782"/>
      <c r="E1782"/>
      <c r="F1782"/>
      <c r="G1782"/>
      <c r="H1782"/>
      <c r="I1782"/>
      <c r="J1782"/>
      <c r="K1782"/>
      <c r="L1782"/>
      <c r="M1782"/>
    </row>
    <row r="1783" spans="1:13" x14ac:dyDescent="0.2">
      <c r="A1783"/>
      <c r="B1783"/>
      <c r="C1783"/>
      <c r="D1783"/>
      <c r="E1783"/>
      <c r="F1783"/>
      <c r="G1783"/>
      <c r="H1783"/>
      <c r="I1783"/>
      <c r="J1783"/>
      <c r="K1783"/>
      <c r="L1783"/>
      <c r="M1783"/>
    </row>
    <row r="1784" spans="1:13" x14ac:dyDescent="0.2">
      <c r="A1784"/>
      <c r="B1784"/>
      <c r="C1784"/>
      <c r="D1784"/>
      <c r="E1784"/>
      <c r="F1784"/>
      <c r="G1784"/>
      <c r="H1784"/>
      <c r="I1784"/>
      <c r="J1784"/>
      <c r="K1784"/>
      <c r="L1784"/>
      <c r="M1784"/>
    </row>
    <row r="1785" spans="1:13" x14ac:dyDescent="0.2">
      <c r="A1785"/>
      <c r="B1785"/>
      <c r="C1785"/>
      <c r="D1785"/>
      <c r="E1785"/>
      <c r="F1785"/>
      <c r="G1785"/>
      <c r="H1785"/>
      <c r="I1785"/>
      <c r="J1785"/>
      <c r="K1785"/>
      <c r="L1785"/>
      <c r="M1785"/>
    </row>
    <row r="1786" spans="1:13" x14ac:dyDescent="0.2">
      <c r="A1786"/>
      <c r="B1786"/>
      <c r="C1786"/>
      <c r="D1786"/>
      <c r="E1786"/>
      <c r="F1786"/>
      <c r="G1786"/>
      <c r="H1786"/>
      <c r="I1786"/>
      <c r="J1786"/>
      <c r="K1786"/>
      <c r="L1786"/>
      <c r="M1786"/>
    </row>
    <row r="1787" spans="1:13" x14ac:dyDescent="0.2">
      <c r="A1787"/>
      <c r="B1787"/>
      <c r="C1787"/>
      <c r="D1787"/>
      <c r="E1787"/>
      <c r="F1787"/>
      <c r="G1787"/>
      <c r="H1787"/>
      <c r="I1787"/>
      <c r="J1787"/>
      <c r="K1787"/>
      <c r="L1787"/>
      <c r="M1787"/>
    </row>
    <row r="1788" spans="1:13" x14ac:dyDescent="0.2">
      <c r="A1788"/>
      <c r="B1788"/>
      <c r="C1788"/>
      <c r="D1788"/>
      <c r="E1788"/>
      <c r="F1788"/>
      <c r="G1788"/>
      <c r="H1788"/>
      <c r="I1788"/>
      <c r="J1788"/>
      <c r="K1788"/>
      <c r="L1788"/>
      <c r="M1788"/>
    </row>
    <row r="1789" spans="1:13" x14ac:dyDescent="0.2">
      <c r="A1789"/>
      <c r="B1789"/>
      <c r="C1789"/>
      <c r="D1789"/>
      <c r="E1789"/>
      <c r="F1789"/>
      <c r="G1789"/>
      <c r="H1789"/>
      <c r="I1789"/>
      <c r="J1789"/>
      <c r="K1789"/>
      <c r="L1789"/>
      <c r="M1789"/>
    </row>
    <row r="1790" spans="1:13" x14ac:dyDescent="0.2">
      <c r="A1790"/>
      <c r="B1790"/>
      <c r="C1790"/>
      <c r="D1790"/>
      <c r="E1790"/>
      <c r="F1790"/>
      <c r="G1790"/>
      <c r="H1790"/>
      <c r="I1790"/>
      <c r="J1790"/>
      <c r="K1790"/>
      <c r="L1790"/>
      <c r="M1790"/>
    </row>
    <row r="1791" spans="1:13" x14ac:dyDescent="0.2">
      <c r="A1791"/>
      <c r="B1791"/>
      <c r="C1791"/>
      <c r="D1791"/>
      <c r="E1791"/>
      <c r="F1791"/>
      <c r="G1791"/>
      <c r="H1791"/>
      <c r="I1791"/>
      <c r="J1791"/>
      <c r="K1791"/>
      <c r="L1791"/>
      <c r="M1791"/>
    </row>
    <row r="1792" spans="1:13" x14ac:dyDescent="0.2">
      <c r="A1792"/>
      <c r="B1792"/>
      <c r="C1792"/>
      <c r="D1792"/>
      <c r="E1792"/>
      <c r="F1792"/>
      <c r="G1792"/>
      <c r="H1792"/>
      <c r="I1792"/>
      <c r="J1792"/>
      <c r="K1792"/>
      <c r="L1792"/>
      <c r="M1792"/>
    </row>
    <row r="1793" spans="1:13" x14ac:dyDescent="0.2">
      <c r="A1793"/>
      <c r="B1793"/>
      <c r="C1793"/>
      <c r="D1793"/>
      <c r="E1793"/>
      <c r="F1793"/>
      <c r="G1793"/>
      <c r="H1793"/>
      <c r="I1793"/>
      <c r="J1793"/>
      <c r="K1793"/>
      <c r="L1793"/>
      <c r="M1793"/>
    </row>
    <row r="1794" spans="1:13" x14ac:dyDescent="0.2">
      <c r="A1794"/>
      <c r="B1794"/>
      <c r="C1794"/>
      <c r="D1794"/>
      <c r="E1794"/>
      <c r="F1794"/>
      <c r="G1794"/>
      <c r="H1794"/>
      <c r="I1794"/>
      <c r="J1794"/>
      <c r="K1794"/>
      <c r="L1794"/>
      <c r="M1794"/>
    </row>
    <row r="1795" spans="1:13" x14ac:dyDescent="0.2">
      <c r="A1795"/>
      <c r="B1795"/>
      <c r="C1795"/>
      <c r="D1795"/>
      <c r="E1795"/>
      <c r="F1795"/>
      <c r="G1795"/>
      <c r="H1795"/>
      <c r="I1795"/>
      <c r="J1795"/>
      <c r="K1795"/>
      <c r="L1795"/>
      <c r="M1795"/>
    </row>
    <row r="1796" spans="1:13" x14ac:dyDescent="0.2">
      <c r="A1796"/>
      <c r="B1796"/>
      <c r="C1796"/>
      <c r="D1796"/>
      <c r="E1796"/>
      <c r="F1796"/>
      <c r="G1796"/>
      <c r="H1796"/>
      <c r="I1796"/>
      <c r="J1796"/>
      <c r="K1796"/>
      <c r="L1796"/>
      <c r="M1796"/>
    </row>
    <row r="1797" spans="1:13" x14ac:dyDescent="0.2">
      <c r="A1797"/>
      <c r="B1797"/>
      <c r="C1797"/>
      <c r="D1797"/>
      <c r="E1797"/>
      <c r="F1797"/>
      <c r="G1797"/>
      <c r="H1797"/>
      <c r="I1797"/>
      <c r="J1797"/>
      <c r="K1797"/>
      <c r="L1797"/>
      <c r="M1797"/>
    </row>
    <row r="1798" spans="1:13" x14ac:dyDescent="0.2">
      <c r="A1798"/>
      <c r="B1798"/>
      <c r="C1798"/>
      <c r="D1798"/>
      <c r="E1798"/>
      <c r="F1798"/>
      <c r="G1798"/>
      <c r="H1798"/>
      <c r="I1798"/>
      <c r="J1798"/>
      <c r="K1798"/>
      <c r="L1798"/>
      <c r="M1798"/>
    </row>
    <row r="1799" spans="1:13" x14ac:dyDescent="0.2">
      <c r="A1799"/>
      <c r="B1799"/>
      <c r="C1799"/>
      <c r="D1799"/>
      <c r="E1799"/>
      <c r="F1799"/>
      <c r="G1799"/>
      <c r="H1799"/>
      <c r="I1799"/>
      <c r="J1799"/>
      <c r="K1799"/>
      <c r="L1799"/>
      <c r="M1799"/>
    </row>
    <row r="1800" spans="1:13" x14ac:dyDescent="0.2">
      <c r="A1800"/>
      <c r="B1800"/>
      <c r="C1800"/>
      <c r="D1800"/>
      <c r="E1800"/>
      <c r="F1800"/>
      <c r="G1800"/>
      <c r="H1800"/>
      <c r="I1800"/>
      <c r="J1800"/>
      <c r="K1800"/>
      <c r="L1800"/>
      <c r="M1800"/>
    </row>
    <row r="1801" spans="1:13" x14ac:dyDescent="0.2">
      <c r="A1801"/>
      <c r="B1801"/>
      <c r="C1801"/>
      <c r="D1801"/>
      <c r="E1801"/>
      <c r="F1801"/>
      <c r="G1801"/>
      <c r="H1801"/>
      <c r="I1801"/>
      <c r="J1801"/>
      <c r="K1801"/>
      <c r="L1801"/>
      <c r="M1801"/>
    </row>
    <row r="1802" spans="1:13" x14ac:dyDescent="0.2">
      <c r="A1802"/>
      <c r="B1802"/>
      <c r="C1802"/>
      <c r="D1802"/>
      <c r="E1802"/>
      <c r="F1802"/>
      <c r="G1802"/>
      <c r="H1802"/>
      <c r="I1802"/>
      <c r="J1802"/>
      <c r="K1802"/>
      <c r="L1802"/>
      <c r="M1802"/>
    </row>
    <row r="1803" spans="1:13" x14ac:dyDescent="0.2">
      <c r="A1803"/>
      <c r="B1803"/>
      <c r="C1803"/>
      <c r="D1803"/>
      <c r="E1803"/>
      <c r="F1803"/>
      <c r="G1803"/>
      <c r="H1803"/>
      <c r="I1803"/>
      <c r="J1803"/>
      <c r="K1803"/>
      <c r="L1803"/>
      <c r="M1803"/>
    </row>
    <row r="1804" spans="1:13" x14ac:dyDescent="0.2">
      <c r="A1804"/>
      <c r="B1804"/>
      <c r="C1804"/>
      <c r="D1804"/>
      <c r="E1804"/>
      <c r="F1804"/>
      <c r="G1804"/>
      <c r="H1804"/>
      <c r="I1804"/>
      <c r="J1804"/>
      <c r="K1804"/>
      <c r="L1804"/>
      <c r="M1804"/>
    </row>
    <row r="1805" spans="1:13" x14ac:dyDescent="0.2">
      <c r="A1805"/>
      <c r="B1805"/>
      <c r="C1805"/>
      <c r="D1805"/>
      <c r="E1805"/>
      <c r="F1805"/>
      <c r="G1805"/>
      <c r="H1805"/>
      <c r="I1805"/>
      <c r="J1805"/>
      <c r="K1805"/>
      <c r="L1805"/>
      <c r="M1805"/>
    </row>
    <row r="1806" spans="1:13" x14ac:dyDescent="0.2">
      <c r="A1806"/>
      <c r="B1806"/>
      <c r="C1806"/>
      <c r="D1806"/>
      <c r="E1806"/>
      <c r="F1806"/>
      <c r="G1806"/>
      <c r="H1806"/>
      <c r="I1806"/>
      <c r="J1806"/>
      <c r="K1806"/>
      <c r="L1806"/>
      <c r="M1806"/>
    </row>
    <row r="1807" spans="1:13" x14ac:dyDescent="0.2">
      <c r="A1807"/>
      <c r="B1807"/>
      <c r="C1807"/>
      <c r="D1807"/>
      <c r="E1807"/>
      <c r="F1807"/>
      <c r="G1807"/>
      <c r="H1807"/>
      <c r="I1807"/>
      <c r="J1807"/>
      <c r="K1807"/>
      <c r="L1807"/>
      <c r="M1807"/>
    </row>
    <row r="1808" spans="1:13" x14ac:dyDescent="0.2">
      <c r="A1808"/>
      <c r="B1808"/>
      <c r="C1808"/>
      <c r="D1808"/>
      <c r="E1808"/>
      <c r="F1808"/>
      <c r="G1808"/>
      <c r="H1808"/>
      <c r="I1808"/>
      <c r="J1808"/>
      <c r="K1808"/>
      <c r="L1808"/>
      <c r="M1808"/>
    </row>
    <row r="1809" spans="1:13" x14ac:dyDescent="0.2">
      <c r="A1809"/>
      <c r="B1809"/>
      <c r="C1809"/>
      <c r="D1809"/>
      <c r="E1809"/>
      <c r="F1809"/>
      <c r="G1809"/>
      <c r="H1809"/>
      <c r="I1809"/>
      <c r="J1809"/>
      <c r="K1809"/>
      <c r="L1809"/>
      <c r="M1809"/>
    </row>
    <row r="1810" spans="1:13" x14ac:dyDescent="0.2">
      <c r="A1810"/>
      <c r="B1810"/>
      <c r="C1810"/>
      <c r="D1810"/>
      <c r="E1810"/>
      <c r="F1810"/>
      <c r="G1810"/>
      <c r="H1810"/>
      <c r="I1810"/>
      <c r="J1810"/>
      <c r="K1810"/>
      <c r="L1810"/>
      <c r="M1810"/>
    </row>
    <row r="1811" spans="1:13" x14ac:dyDescent="0.2">
      <c r="A1811"/>
      <c r="B1811"/>
      <c r="C1811"/>
      <c r="D1811"/>
      <c r="E1811"/>
      <c r="F1811"/>
      <c r="G1811"/>
      <c r="H1811"/>
      <c r="I1811"/>
      <c r="J1811"/>
      <c r="K1811"/>
      <c r="L1811"/>
      <c r="M1811"/>
    </row>
    <row r="1812" spans="1:13" x14ac:dyDescent="0.2">
      <c r="A1812"/>
      <c r="B1812"/>
      <c r="C1812"/>
      <c r="D1812"/>
      <c r="E1812"/>
      <c r="F1812"/>
      <c r="G1812"/>
      <c r="H1812"/>
      <c r="I1812"/>
      <c r="J1812"/>
      <c r="K1812"/>
      <c r="L1812"/>
      <c r="M1812"/>
    </row>
    <row r="1813" spans="1:13" x14ac:dyDescent="0.2">
      <c r="A1813"/>
      <c r="B1813"/>
      <c r="C1813"/>
      <c r="D1813"/>
      <c r="E1813"/>
      <c r="F1813"/>
      <c r="G1813"/>
      <c r="H1813"/>
      <c r="I1813"/>
      <c r="J1813"/>
      <c r="K1813"/>
      <c r="L1813"/>
      <c r="M1813"/>
    </row>
    <row r="1814" spans="1:13" x14ac:dyDescent="0.2">
      <c r="A1814"/>
      <c r="B1814"/>
      <c r="C1814"/>
      <c r="D1814"/>
      <c r="E1814"/>
      <c r="F1814"/>
      <c r="G1814"/>
      <c r="H1814"/>
      <c r="I1814"/>
      <c r="J1814"/>
      <c r="K1814"/>
      <c r="L1814"/>
      <c r="M1814"/>
    </row>
    <row r="1815" spans="1:13" x14ac:dyDescent="0.2">
      <c r="A1815"/>
      <c r="B1815"/>
      <c r="C1815"/>
      <c r="D1815"/>
      <c r="E1815"/>
      <c r="F1815"/>
      <c r="G1815"/>
      <c r="H1815"/>
      <c r="I1815"/>
      <c r="J1815"/>
      <c r="K1815"/>
      <c r="L1815"/>
      <c r="M1815"/>
    </row>
    <row r="1816" spans="1:13" x14ac:dyDescent="0.2">
      <c r="A1816"/>
      <c r="B1816"/>
      <c r="C1816"/>
      <c r="D1816"/>
      <c r="E1816"/>
      <c r="F1816"/>
      <c r="G1816"/>
      <c r="H1816"/>
      <c r="I1816"/>
      <c r="J1816"/>
      <c r="K1816"/>
      <c r="L1816"/>
      <c r="M1816"/>
    </row>
    <row r="1817" spans="1:13" x14ac:dyDescent="0.2">
      <c r="A1817"/>
      <c r="B1817"/>
      <c r="C1817"/>
      <c r="D1817"/>
      <c r="E1817"/>
      <c r="F1817"/>
      <c r="G1817"/>
      <c r="H1817"/>
      <c r="I1817"/>
      <c r="J1817"/>
      <c r="K1817"/>
      <c r="L1817"/>
      <c r="M1817"/>
    </row>
    <row r="1818" spans="1:13" x14ac:dyDescent="0.2">
      <c r="A1818"/>
      <c r="B1818"/>
      <c r="C1818"/>
      <c r="D1818"/>
      <c r="E1818"/>
      <c r="F1818"/>
      <c r="G1818"/>
      <c r="H1818"/>
      <c r="I1818"/>
      <c r="J1818"/>
      <c r="K1818"/>
      <c r="L1818"/>
      <c r="M1818"/>
    </row>
    <row r="1819" spans="1:13" x14ac:dyDescent="0.2">
      <c r="A1819"/>
      <c r="B1819"/>
      <c r="C1819"/>
      <c r="D1819"/>
      <c r="E1819"/>
      <c r="F1819"/>
      <c r="G1819"/>
      <c r="H1819"/>
      <c r="I1819"/>
      <c r="J1819"/>
      <c r="K1819"/>
      <c r="L1819"/>
      <c r="M1819"/>
    </row>
    <row r="1820" spans="1:13" x14ac:dyDescent="0.2">
      <c r="A1820"/>
      <c r="B1820"/>
      <c r="C1820"/>
      <c r="D1820"/>
      <c r="E1820"/>
      <c r="F1820"/>
      <c r="G1820"/>
      <c r="H1820"/>
      <c r="I1820"/>
      <c r="J1820"/>
      <c r="K1820"/>
      <c r="L1820"/>
      <c r="M1820"/>
    </row>
    <row r="1821" spans="1:13" x14ac:dyDescent="0.2">
      <c r="A1821"/>
      <c r="B1821"/>
      <c r="C1821"/>
      <c r="D1821"/>
      <c r="E1821"/>
      <c r="F1821"/>
      <c r="G1821"/>
      <c r="H1821"/>
      <c r="I1821"/>
      <c r="J1821"/>
      <c r="K1821"/>
      <c r="L1821"/>
      <c r="M1821"/>
    </row>
    <row r="1822" spans="1:13" x14ac:dyDescent="0.2">
      <c r="A1822"/>
      <c r="B1822"/>
      <c r="C1822"/>
      <c r="D1822"/>
      <c r="E1822"/>
      <c r="F1822"/>
      <c r="G1822"/>
      <c r="H1822"/>
      <c r="I1822"/>
      <c r="J1822"/>
      <c r="K1822"/>
      <c r="L1822"/>
      <c r="M1822"/>
    </row>
    <row r="1823" spans="1:13" x14ac:dyDescent="0.2">
      <c r="A1823"/>
      <c r="B1823"/>
      <c r="C1823"/>
      <c r="D1823"/>
      <c r="E1823"/>
      <c r="F1823"/>
      <c r="G1823"/>
      <c r="H1823"/>
      <c r="I1823"/>
      <c r="J1823"/>
      <c r="K1823"/>
      <c r="L1823"/>
      <c r="M1823"/>
    </row>
    <row r="1824" spans="1:13" x14ac:dyDescent="0.2">
      <c r="A1824"/>
      <c r="B1824"/>
      <c r="C1824"/>
      <c r="D1824"/>
      <c r="E1824"/>
      <c r="F1824"/>
      <c r="G1824"/>
      <c r="H1824"/>
      <c r="I1824"/>
      <c r="J1824"/>
      <c r="K1824"/>
      <c r="L1824"/>
      <c r="M1824"/>
    </row>
    <row r="1825" spans="1:13" x14ac:dyDescent="0.2">
      <c r="A1825"/>
      <c r="B1825"/>
      <c r="C1825"/>
      <c r="D1825"/>
      <c r="E1825"/>
      <c r="F1825"/>
      <c r="G1825"/>
      <c r="H1825"/>
      <c r="I1825"/>
      <c r="J1825"/>
      <c r="K1825"/>
      <c r="L1825"/>
      <c r="M1825"/>
    </row>
    <row r="1826" spans="1:13" x14ac:dyDescent="0.2">
      <c r="A1826"/>
      <c r="B1826"/>
      <c r="C1826"/>
      <c r="D1826"/>
      <c r="E1826"/>
      <c r="F1826"/>
      <c r="G1826"/>
      <c r="H1826"/>
      <c r="I1826"/>
      <c r="J1826"/>
      <c r="K1826"/>
      <c r="L1826"/>
      <c r="M1826"/>
    </row>
    <row r="1827" spans="1:13" x14ac:dyDescent="0.2">
      <c r="A1827"/>
      <c r="B1827"/>
      <c r="C1827"/>
      <c r="D1827"/>
      <c r="E1827"/>
      <c r="F1827"/>
      <c r="G1827"/>
      <c r="H1827"/>
      <c r="I1827"/>
      <c r="J1827"/>
      <c r="K1827"/>
      <c r="L1827"/>
      <c r="M1827"/>
    </row>
    <row r="1828" spans="1:13" x14ac:dyDescent="0.2">
      <c r="A1828"/>
      <c r="B1828"/>
      <c r="C1828"/>
      <c r="D1828"/>
      <c r="E1828"/>
      <c r="F1828"/>
      <c r="G1828"/>
      <c r="H1828"/>
      <c r="I1828"/>
      <c r="J1828"/>
      <c r="K1828"/>
      <c r="L1828"/>
      <c r="M1828"/>
    </row>
    <row r="1829" spans="1:13" x14ac:dyDescent="0.2">
      <c r="A1829"/>
      <c r="B1829"/>
      <c r="C1829"/>
      <c r="D1829"/>
      <c r="E1829"/>
      <c r="F1829"/>
      <c r="G1829"/>
      <c r="H1829"/>
      <c r="I1829"/>
      <c r="J1829"/>
      <c r="K1829"/>
      <c r="L1829"/>
      <c r="M1829"/>
    </row>
    <row r="1830" spans="1:13" x14ac:dyDescent="0.2">
      <c r="A1830"/>
      <c r="B1830"/>
      <c r="C1830"/>
      <c r="D1830"/>
      <c r="E1830"/>
      <c r="F1830"/>
      <c r="G1830"/>
      <c r="H1830"/>
      <c r="I1830"/>
      <c r="J1830"/>
      <c r="K1830"/>
      <c r="L1830"/>
      <c r="M1830"/>
    </row>
    <row r="1831" spans="1:13" x14ac:dyDescent="0.2">
      <c r="A1831"/>
      <c r="B1831"/>
      <c r="C1831"/>
      <c r="D1831"/>
      <c r="E1831"/>
      <c r="F1831"/>
      <c r="G1831"/>
      <c r="H1831"/>
      <c r="I1831"/>
      <c r="J1831"/>
      <c r="K1831"/>
      <c r="L1831"/>
      <c r="M1831"/>
    </row>
    <row r="1832" spans="1:13" x14ac:dyDescent="0.2">
      <c r="A1832"/>
      <c r="B1832"/>
      <c r="C1832"/>
      <c r="D1832"/>
      <c r="E1832"/>
      <c r="F1832"/>
      <c r="G1832"/>
      <c r="H1832"/>
      <c r="I1832"/>
      <c r="J1832"/>
      <c r="K1832"/>
      <c r="L1832"/>
      <c r="M1832"/>
    </row>
    <row r="1833" spans="1:13" x14ac:dyDescent="0.2">
      <c r="A1833"/>
      <c r="B1833"/>
      <c r="C1833"/>
      <c r="D1833"/>
      <c r="E1833"/>
      <c r="F1833"/>
      <c r="G1833"/>
      <c r="H1833"/>
      <c r="I1833"/>
      <c r="J1833"/>
      <c r="K1833"/>
      <c r="L1833"/>
      <c r="M1833"/>
    </row>
    <row r="1834" spans="1:13" x14ac:dyDescent="0.2">
      <c r="A1834"/>
      <c r="B1834"/>
      <c r="C1834"/>
      <c r="D1834"/>
      <c r="E1834"/>
      <c r="F1834"/>
      <c r="G1834"/>
      <c r="H1834"/>
      <c r="I1834"/>
      <c r="J1834"/>
      <c r="K1834"/>
      <c r="L1834"/>
      <c r="M1834"/>
    </row>
    <row r="1835" spans="1:13" x14ac:dyDescent="0.2">
      <c r="A1835"/>
      <c r="B1835"/>
      <c r="C1835"/>
      <c r="D1835"/>
      <c r="E1835"/>
      <c r="F1835"/>
      <c r="G1835"/>
      <c r="H1835"/>
      <c r="I1835"/>
      <c r="J1835"/>
      <c r="K1835"/>
      <c r="L1835"/>
      <c r="M1835"/>
    </row>
    <row r="1836" spans="1:13" x14ac:dyDescent="0.2">
      <c r="A1836"/>
      <c r="B1836"/>
      <c r="C1836"/>
      <c r="D1836"/>
      <c r="E1836"/>
      <c r="F1836"/>
      <c r="G1836"/>
      <c r="H1836"/>
      <c r="I1836"/>
      <c r="J1836"/>
      <c r="K1836"/>
      <c r="L1836"/>
      <c r="M1836"/>
    </row>
    <row r="1837" spans="1:13" x14ac:dyDescent="0.2">
      <c r="A1837"/>
      <c r="B1837"/>
      <c r="C1837"/>
      <c r="D1837"/>
      <c r="E1837"/>
      <c r="F1837"/>
      <c r="G1837"/>
      <c r="H1837"/>
      <c r="I1837"/>
      <c r="J1837"/>
      <c r="K1837"/>
      <c r="L1837"/>
      <c r="M1837"/>
    </row>
    <row r="1838" spans="1:13" x14ac:dyDescent="0.2">
      <c r="A1838"/>
      <c r="B1838"/>
      <c r="C1838"/>
      <c r="D1838"/>
      <c r="E1838"/>
      <c r="F1838"/>
      <c r="G1838"/>
      <c r="H1838"/>
      <c r="I1838"/>
      <c r="J1838"/>
      <c r="K1838"/>
      <c r="L1838"/>
      <c r="M1838"/>
    </row>
    <row r="1839" spans="1:13" x14ac:dyDescent="0.2">
      <c r="A1839"/>
      <c r="B1839"/>
      <c r="C1839"/>
      <c r="D1839"/>
      <c r="E1839"/>
      <c r="F1839"/>
      <c r="G1839"/>
      <c r="H1839"/>
      <c r="I1839"/>
      <c r="J1839"/>
      <c r="K1839"/>
      <c r="L1839"/>
      <c r="M1839"/>
    </row>
    <row r="1840" spans="1:13" x14ac:dyDescent="0.2">
      <c r="A1840"/>
      <c r="B1840"/>
      <c r="C1840"/>
      <c r="D1840"/>
      <c r="E1840"/>
      <c r="F1840"/>
      <c r="G1840"/>
      <c r="H1840"/>
      <c r="I1840"/>
      <c r="J1840"/>
      <c r="K1840"/>
      <c r="L1840"/>
      <c r="M1840"/>
    </row>
    <row r="1841" spans="1:13" x14ac:dyDescent="0.2">
      <c r="A1841"/>
      <c r="B1841"/>
      <c r="C1841"/>
      <c r="D1841"/>
      <c r="E1841"/>
      <c r="F1841"/>
      <c r="G1841"/>
      <c r="H1841"/>
      <c r="I1841"/>
      <c r="J1841"/>
      <c r="K1841"/>
      <c r="L1841"/>
      <c r="M1841"/>
    </row>
    <row r="1842" spans="1:13" x14ac:dyDescent="0.2">
      <c r="A1842"/>
      <c r="B1842"/>
      <c r="C1842"/>
      <c r="D1842"/>
      <c r="E1842"/>
      <c r="F1842"/>
      <c r="G1842"/>
      <c r="H1842"/>
      <c r="I1842"/>
      <c r="J1842"/>
      <c r="K1842"/>
      <c r="L1842"/>
      <c r="M1842"/>
    </row>
    <row r="1843" spans="1:13" x14ac:dyDescent="0.2">
      <c r="A1843"/>
      <c r="B1843"/>
      <c r="C1843"/>
      <c r="D1843"/>
      <c r="E1843"/>
      <c r="F1843"/>
      <c r="G1843"/>
      <c r="H1843"/>
      <c r="I1843"/>
      <c r="J1843"/>
      <c r="K1843"/>
      <c r="L1843"/>
      <c r="M1843"/>
    </row>
    <row r="1844" spans="1:13" x14ac:dyDescent="0.2">
      <c r="A1844"/>
      <c r="B1844"/>
      <c r="C1844"/>
      <c r="D1844"/>
      <c r="E1844"/>
      <c r="F1844"/>
      <c r="G1844"/>
      <c r="H1844"/>
      <c r="I1844"/>
      <c r="J1844"/>
      <c r="K1844"/>
      <c r="L1844"/>
      <c r="M1844"/>
    </row>
    <row r="1845" spans="1:13" x14ac:dyDescent="0.2">
      <c r="A1845"/>
      <c r="B1845"/>
      <c r="C1845"/>
      <c r="D1845"/>
      <c r="E1845"/>
      <c r="F1845"/>
      <c r="G1845"/>
      <c r="H1845"/>
      <c r="I1845"/>
      <c r="J1845"/>
      <c r="K1845"/>
      <c r="L1845"/>
      <c r="M1845"/>
    </row>
    <row r="1846" spans="1:13" x14ac:dyDescent="0.2">
      <c r="A1846"/>
      <c r="B1846"/>
      <c r="C1846"/>
      <c r="D1846"/>
      <c r="E1846"/>
      <c r="F1846"/>
      <c r="G1846"/>
      <c r="H1846"/>
      <c r="I1846"/>
      <c r="J1846"/>
      <c r="K1846"/>
      <c r="L1846"/>
      <c r="M1846"/>
    </row>
    <row r="1847" spans="1:13" x14ac:dyDescent="0.2">
      <c r="A1847"/>
      <c r="B1847"/>
      <c r="C1847"/>
      <c r="D1847"/>
      <c r="E1847"/>
      <c r="F1847"/>
      <c r="G1847"/>
      <c r="H1847"/>
      <c r="I1847"/>
      <c r="J1847"/>
      <c r="K1847"/>
      <c r="L1847"/>
      <c r="M1847"/>
    </row>
    <row r="1848" spans="1:13" x14ac:dyDescent="0.2">
      <c r="A1848"/>
      <c r="B1848"/>
      <c r="C1848"/>
      <c r="D1848"/>
      <c r="E1848"/>
      <c r="F1848"/>
      <c r="G1848"/>
      <c r="H1848"/>
      <c r="I1848"/>
      <c r="J1848"/>
      <c r="K1848"/>
      <c r="L1848"/>
      <c r="M1848"/>
    </row>
    <row r="1849" spans="1:13" x14ac:dyDescent="0.2">
      <c r="A1849"/>
      <c r="B1849"/>
      <c r="C1849"/>
      <c r="D1849"/>
      <c r="E1849"/>
      <c r="F1849"/>
      <c r="G1849"/>
      <c r="H1849"/>
      <c r="I1849"/>
      <c r="J1849"/>
      <c r="K1849"/>
      <c r="L1849"/>
      <c r="M1849"/>
    </row>
    <row r="1850" spans="1:13" x14ac:dyDescent="0.2">
      <c r="A1850"/>
      <c r="B1850"/>
      <c r="C1850"/>
      <c r="D1850"/>
      <c r="E1850"/>
      <c r="F1850"/>
      <c r="G1850"/>
      <c r="H1850"/>
      <c r="I1850"/>
      <c r="J1850"/>
      <c r="K1850"/>
      <c r="L1850"/>
      <c r="M1850"/>
    </row>
    <row r="1851" spans="1:13" x14ac:dyDescent="0.2">
      <c r="A1851"/>
      <c r="B1851"/>
      <c r="C1851"/>
      <c r="D1851"/>
      <c r="E1851"/>
      <c r="F1851"/>
      <c r="G1851"/>
      <c r="H1851"/>
      <c r="I1851"/>
      <c r="J1851"/>
      <c r="K1851"/>
      <c r="L1851"/>
      <c r="M1851"/>
    </row>
    <row r="1852" spans="1:13" x14ac:dyDescent="0.2">
      <c r="A1852"/>
      <c r="B1852"/>
      <c r="C1852"/>
      <c r="D1852"/>
      <c r="E1852"/>
      <c r="F1852"/>
      <c r="G1852"/>
      <c r="H1852"/>
      <c r="I1852"/>
      <c r="J1852"/>
      <c r="K1852"/>
      <c r="L1852"/>
      <c r="M1852"/>
    </row>
    <row r="1853" spans="1:13" x14ac:dyDescent="0.2">
      <c r="A1853"/>
      <c r="B1853"/>
      <c r="C1853"/>
      <c r="D1853"/>
      <c r="E1853"/>
      <c r="F1853"/>
      <c r="G1853"/>
      <c r="H1853"/>
      <c r="I1853"/>
      <c r="J1853"/>
      <c r="K1853"/>
      <c r="L1853"/>
      <c r="M1853"/>
    </row>
    <row r="1854" spans="1:13" x14ac:dyDescent="0.2">
      <c r="A1854"/>
      <c r="B1854"/>
      <c r="C1854"/>
      <c r="D1854"/>
      <c r="E1854"/>
      <c r="F1854"/>
      <c r="G1854"/>
      <c r="H1854"/>
      <c r="I1854"/>
      <c r="J1854"/>
      <c r="K1854"/>
      <c r="L1854"/>
      <c r="M1854"/>
    </row>
    <row r="1855" spans="1:13" x14ac:dyDescent="0.2">
      <c r="A1855"/>
      <c r="B1855"/>
      <c r="C1855"/>
      <c r="D1855"/>
      <c r="E1855"/>
      <c r="F1855"/>
      <c r="G1855"/>
      <c r="H1855"/>
      <c r="I1855"/>
      <c r="J1855"/>
      <c r="K1855"/>
      <c r="L1855"/>
      <c r="M1855"/>
    </row>
    <row r="1856" spans="1:13" x14ac:dyDescent="0.2">
      <c r="A1856"/>
      <c r="B1856"/>
      <c r="C1856"/>
      <c r="D1856"/>
      <c r="E1856"/>
      <c r="F1856"/>
      <c r="G1856"/>
      <c r="H1856"/>
      <c r="I1856"/>
      <c r="J1856"/>
      <c r="K1856"/>
      <c r="L1856"/>
      <c r="M1856"/>
    </row>
    <row r="1857" spans="1:13" x14ac:dyDescent="0.2">
      <c r="A1857"/>
      <c r="B1857"/>
      <c r="C1857"/>
      <c r="D1857"/>
      <c r="E1857"/>
      <c r="F1857"/>
      <c r="G1857"/>
      <c r="H1857"/>
      <c r="I1857"/>
      <c r="J1857"/>
      <c r="K1857"/>
      <c r="L1857"/>
      <c r="M1857"/>
    </row>
    <row r="1858" spans="1:13" x14ac:dyDescent="0.2">
      <c r="A1858"/>
      <c r="B1858"/>
      <c r="C1858"/>
      <c r="D1858"/>
      <c r="E1858"/>
      <c r="F1858"/>
      <c r="G1858"/>
      <c r="H1858"/>
      <c r="I1858"/>
      <c r="J1858"/>
      <c r="K1858"/>
      <c r="L1858"/>
      <c r="M1858"/>
    </row>
    <row r="1859" spans="1:13" x14ac:dyDescent="0.2">
      <c r="A1859"/>
      <c r="B1859"/>
      <c r="C1859"/>
      <c r="D1859"/>
      <c r="E1859"/>
      <c r="F1859"/>
      <c r="G1859"/>
      <c r="H1859"/>
      <c r="I1859"/>
      <c r="J1859"/>
      <c r="K1859"/>
      <c r="L1859"/>
      <c r="M1859"/>
    </row>
    <row r="1860" spans="1:13" x14ac:dyDescent="0.2">
      <c r="A1860"/>
      <c r="B1860"/>
      <c r="C1860"/>
      <c r="D1860"/>
      <c r="E1860"/>
      <c r="F1860"/>
      <c r="G1860"/>
      <c r="H1860"/>
      <c r="I1860"/>
      <c r="J1860"/>
      <c r="K1860"/>
      <c r="L1860"/>
      <c r="M1860"/>
    </row>
    <row r="1861" spans="1:13" x14ac:dyDescent="0.2">
      <c r="A1861"/>
      <c r="B1861"/>
      <c r="C1861"/>
      <c r="D1861"/>
      <c r="E1861"/>
      <c r="F1861"/>
      <c r="G1861"/>
      <c r="H1861"/>
      <c r="I1861"/>
      <c r="J1861"/>
      <c r="K1861"/>
      <c r="L1861"/>
      <c r="M1861"/>
    </row>
    <row r="1862" spans="1:13" x14ac:dyDescent="0.2">
      <c r="A1862"/>
      <c r="B1862"/>
      <c r="C1862"/>
      <c r="D1862"/>
      <c r="E1862"/>
      <c r="F1862"/>
      <c r="G1862"/>
      <c r="H1862"/>
      <c r="I1862"/>
      <c r="J1862"/>
      <c r="K1862"/>
      <c r="L1862"/>
      <c r="M1862"/>
    </row>
    <row r="1863" spans="1:13" x14ac:dyDescent="0.2">
      <c r="A1863"/>
      <c r="B1863"/>
      <c r="C1863"/>
      <c r="D1863"/>
      <c r="E1863"/>
      <c r="F1863"/>
      <c r="G1863"/>
      <c r="H1863"/>
      <c r="I1863"/>
      <c r="J1863"/>
      <c r="K1863"/>
      <c r="L1863"/>
      <c r="M1863"/>
    </row>
    <row r="1864" spans="1:13" x14ac:dyDescent="0.2">
      <c r="A1864"/>
      <c r="B1864"/>
      <c r="C1864"/>
      <c r="D1864"/>
      <c r="E1864"/>
      <c r="F1864"/>
      <c r="G1864"/>
      <c r="H1864"/>
      <c r="I1864"/>
      <c r="J1864"/>
      <c r="K1864"/>
      <c r="L1864"/>
      <c r="M1864"/>
    </row>
    <row r="1865" spans="1:13" x14ac:dyDescent="0.2">
      <c r="A1865"/>
      <c r="B1865"/>
      <c r="C1865"/>
      <c r="D1865"/>
      <c r="E1865"/>
      <c r="F1865"/>
      <c r="G1865"/>
      <c r="H1865"/>
      <c r="I1865"/>
      <c r="J1865"/>
      <c r="K1865"/>
      <c r="L1865"/>
      <c r="M1865"/>
    </row>
    <row r="1866" spans="1:13" x14ac:dyDescent="0.2">
      <c r="A1866"/>
      <c r="B1866"/>
      <c r="C1866"/>
      <c r="D1866"/>
      <c r="E1866"/>
      <c r="F1866"/>
      <c r="G1866"/>
      <c r="H1866"/>
      <c r="I1866"/>
      <c r="J1866"/>
      <c r="K1866"/>
      <c r="L1866"/>
      <c r="M1866"/>
    </row>
    <row r="1867" spans="1:13" x14ac:dyDescent="0.2">
      <c r="A1867"/>
      <c r="B1867"/>
      <c r="C1867"/>
      <c r="D1867"/>
      <c r="E1867"/>
      <c r="F1867"/>
      <c r="G1867"/>
      <c r="H1867"/>
      <c r="I1867"/>
      <c r="J1867"/>
      <c r="K1867"/>
      <c r="L1867"/>
      <c r="M1867"/>
    </row>
    <row r="1868" spans="1:13" x14ac:dyDescent="0.2">
      <c r="A1868"/>
      <c r="B1868"/>
      <c r="C1868"/>
      <c r="D1868"/>
      <c r="E1868"/>
      <c r="F1868"/>
      <c r="G1868"/>
      <c r="H1868"/>
      <c r="I1868"/>
      <c r="J1868"/>
      <c r="K1868"/>
      <c r="L1868"/>
      <c r="M1868"/>
    </row>
    <row r="1869" spans="1:13" x14ac:dyDescent="0.2">
      <c r="A1869"/>
      <c r="B1869"/>
      <c r="C1869"/>
      <c r="D1869"/>
      <c r="E1869"/>
      <c r="F1869"/>
      <c r="G1869"/>
      <c r="H1869"/>
      <c r="I1869"/>
      <c r="J1869"/>
      <c r="K1869"/>
      <c r="L1869"/>
      <c r="M1869"/>
    </row>
    <row r="1870" spans="1:13" x14ac:dyDescent="0.2">
      <c r="A1870"/>
      <c r="B1870"/>
      <c r="C1870"/>
      <c r="D1870"/>
      <c r="E1870"/>
      <c r="F1870"/>
      <c r="G1870"/>
      <c r="H1870"/>
      <c r="I1870"/>
      <c r="J1870"/>
      <c r="K1870"/>
      <c r="L1870"/>
      <c r="M1870"/>
    </row>
    <row r="1871" spans="1:13" x14ac:dyDescent="0.2">
      <c r="A1871"/>
      <c r="B1871"/>
      <c r="C1871"/>
      <c r="D1871"/>
      <c r="E1871"/>
      <c r="F1871"/>
      <c r="G1871"/>
      <c r="H1871"/>
      <c r="I1871"/>
      <c r="J1871"/>
      <c r="K1871"/>
      <c r="L1871"/>
      <c r="M1871"/>
    </row>
    <row r="1872" spans="1:13" x14ac:dyDescent="0.2">
      <c r="A1872"/>
      <c r="B1872"/>
      <c r="C1872"/>
      <c r="D1872"/>
      <c r="E1872"/>
      <c r="F1872"/>
      <c r="G1872"/>
      <c r="H1872"/>
      <c r="I1872"/>
      <c r="J1872"/>
      <c r="K1872"/>
      <c r="L1872"/>
      <c r="M1872"/>
    </row>
    <row r="1873" spans="1:13" x14ac:dyDescent="0.2">
      <c r="A1873"/>
      <c r="B1873"/>
      <c r="C1873"/>
      <c r="D1873"/>
      <c r="E1873"/>
      <c r="F1873"/>
      <c r="G1873"/>
      <c r="H1873"/>
      <c r="I1873"/>
      <c r="J1873"/>
      <c r="K1873"/>
      <c r="L1873"/>
      <c r="M1873"/>
    </row>
    <row r="1874" spans="1:13" x14ac:dyDescent="0.2">
      <c r="A1874"/>
      <c r="B1874"/>
      <c r="C1874"/>
      <c r="D1874"/>
      <c r="E1874"/>
    </row>
    <row r="1875" spans="1:13" x14ac:dyDescent="0.2">
      <c r="A1875"/>
      <c r="B1875"/>
      <c r="C1875"/>
      <c r="D1875"/>
      <c r="E1875"/>
    </row>
    <row r="1876" spans="1:13" x14ac:dyDescent="0.2">
      <c r="A1876"/>
      <c r="B1876"/>
      <c r="C1876"/>
      <c r="D1876"/>
      <c r="E1876"/>
    </row>
    <row r="1877" spans="1:13" x14ac:dyDescent="0.2">
      <c r="A1877"/>
      <c r="B1877"/>
      <c r="C1877"/>
      <c r="D1877"/>
      <c r="E1877"/>
    </row>
    <row r="1878" spans="1:13" x14ac:dyDescent="0.2">
      <c r="A1878"/>
      <c r="B1878"/>
      <c r="C1878"/>
      <c r="D1878"/>
      <c r="E1878"/>
    </row>
    <row r="1879" spans="1:13" x14ac:dyDescent="0.2">
      <c r="A1879"/>
      <c r="B1879"/>
      <c r="C1879"/>
      <c r="D1879"/>
      <c r="E1879"/>
    </row>
    <row r="1880" spans="1:13" x14ac:dyDescent="0.2">
      <c r="A1880"/>
      <c r="B1880"/>
      <c r="C1880"/>
      <c r="D1880"/>
      <c r="E1880"/>
    </row>
    <row r="1881" spans="1:13" x14ac:dyDescent="0.2">
      <c r="A1881"/>
      <c r="B1881"/>
      <c r="C1881"/>
      <c r="D1881"/>
      <c r="E1881"/>
    </row>
    <row r="1882" spans="1:13" x14ac:dyDescent="0.2">
      <c r="A1882"/>
      <c r="B1882"/>
      <c r="C1882"/>
      <c r="D1882"/>
      <c r="E1882"/>
    </row>
    <row r="1883" spans="1:13" x14ac:dyDescent="0.2">
      <c r="A1883"/>
      <c r="B1883"/>
      <c r="C1883"/>
      <c r="D1883"/>
      <c r="E1883"/>
    </row>
    <row r="1884" spans="1:13" x14ac:dyDescent="0.2">
      <c r="A1884"/>
      <c r="B1884"/>
      <c r="C1884"/>
      <c r="D1884"/>
      <c r="E1884"/>
    </row>
    <row r="1885" spans="1:13" x14ac:dyDescent="0.2">
      <c r="A1885"/>
      <c r="B1885"/>
      <c r="C1885"/>
      <c r="D1885"/>
      <c r="E1885"/>
    </row>
    <row r="1886" spans="1:13" x14ac:dyDescent="0.2">
      <c r="A1886"/>
      <c r="B1886"/>
      <c r="C1886"/>
      <c r="D1886"/>
      <c r="E1886"/>
    </row>
    <row r="1887" spans="1:13" x14ac:dyDescent="0.2">
      <c r="A1887"/>
      <c r="B1887"/>
      <c r="C1887"/>
      <c r="D1887"/>
      <c r="E1887"/>
    </row>
    <row r="1888" spans="1:13" x14ac:dyDescent="0.2">
      <c r="A1888"/>
      <c r="B1888"/>
      <c r="C1888"/>
      <c r="D1888"/>
      <c r="E1888"/>
    </row>
    <row r="1889" spans="1:5" x14ac:dyDescent="0.2">
      <c r="A1889"/>
      <c r="B1889"/>
      <c r="C1889"/>
      <c r="D1889"/>
      <c r="E1889"/>
    </row>
    <row r="1890" spans="1:5" x14ac:dyDescent="0.2">
      <c r="A1890"/>
      <c r="B1890"/>
      <c r="C1890"/>
      <c r="D1890"/>
      <c r="E1890"/>
    </row>
    <row r="1891" spans="1:5" x14ac:dyDescent="0.2">
      <c r="A1891"/>
      <c r="B1891"/>
      <c r="C1891"/>
      <c r="D1891"/>
      <c r="E1891"/>
    </row>
    <row r="1892" spans="1:5" x14ac:dyDescent="0.2">
      <c r="A1892"/>
      <c r="B1892"/>
      <c r="C1892"/>
      <c r="D1892"/>
      <c r="E1892"/>
    </row>
    <row r="1893" spans="1:5" x14ac:dyDescent="0.2">
      <c r="A1893"/>
      <c r="B1893"/>
      <c r="C1893"/>
      <c r="D1893"/>
      <c r="E1893"/>
    </row>
    <row r="1894" spans="1:5" x14ac:dyDescent="0.2">
      <c r="A1894"/>
      <c r="B1894"/>
      <c r="C1894"/>
      <c r="D1894"/>
      <c r="E1894"/>
    </row>
    <row r="1895" spans="1:5" x14ac:dyDescent="0.2">
      <c r="A1895"/>
      <c r="B1895"/>
      <c r="C1895"/>
      <c r="D1895"/>
      <c r="E1895"/>
    </row>
    <row r="1896" spans="1:5" x14ac:dyDescent="0.2">
      <c r="A1896"/>
      <c r="B1896"/>
      <c r="C1896"/>
      <c r="D1896"/>
      <c r="E1896"/>
    </row>
    <row r="1897" spans="1:5" x14ac:dyDescent="0.2">
      <c r="A1897"/>
      <c r="B1897"/>
      <c r="C1897"/>
      <c r="D1897"/>
      <c r="E1897"/>
    </row>
    <row r="1898" spans="1:5" x14ac:dyDescent="0.2">
      <c r="A1898"/>
      <c r="B1898"/>
      <c r="C1898"/>
      <c r="D1898"/>
      <c r="E1898"/>
    </row>
    <row r="1899" spans="1:5" x14ac:dyDescent="0.2">
      <c r="A1899"/>
      <c r="B1899"/>
      <c r="C1899"/>
      <c r="D1899"/>
      <c r="E1899"/>
    </row>
    <row r="1900" spans="1:5" x14ac:dyDescent="0.2">
      <c r="A1900"/>
      <c r="B1900"/>
      <c r="C1900"/>
      <c r="D1900"/>
      <c r="E1900"/>
    </row>
    <row r="1901" spans="1:5" x14ac:dyDescent="0.2">
      <c r="A1901"/>
      <c r="B1901"/>
      <c r="C1901"/>
      <c r="D1901"/>
      <c r="E1901"/>
    </row>
    <row r="1902" spans="1:5" x14ac:dyDescent="0.2">
      <c r="A1902"/>
      <c r="B1902"/>
      <c r="C1902"/>
      <c r="D1902"/>
      <c r="E1902"/>
    </row>
    <row r="1903" spans="1:5" x14ac:dyDescent="0.2">
      <c r="A1903"/>
      <c r="B1903"/>
      <c r="C1903"/>
      <c r="D1903"/>
      <c r="E1903"/>
    </row>
    <row r="1904" spans="1:5" x14ac:dyDescent="0.2">
      <c r="A1904"/>
      <c r="B1904"/>
      <c r="C1904"/>
      <c r="D1904"/>
      <c r="E1904"/>
    </row>
    <row r="1905" spans="1:5" x14ac:dyDescent="0.2">
      <c r="A1905"/>
      <c r="B1905"/>
      <c r="C1905"/>
      <c r="D1905"/>
      <c r="E1905"/>
    </row>
    <row r="1906" spans="1:5" x14ac:dyDescent="0.2">
      <c r="A1906"/>
      <c r="B1906"/>
      <c r="C1906"/>
      <c r="D1906"/>
      <c r="E1906"/>
    </row>
    <row r="1907" spans="1:5" x14ac:dyDescent="0.2">
      <c r="A1907"/>
      <c r="B1907"/>
      <c r="C1907"/>
      <c r="D1907"/>
      <c r="E1907"/>
    </row>
    <row r="1908" spans="1:5" x14ac:dyDescent="0.2">
      <c r="A1908"/>
      <c r="B1908"/>
      <c r="C1908"/>
      <c r="D1908"/>
      <c r="E1908"/>
    </row>
    <row r="1909" spans="1:5" x14ac:dyDescent="0.2">
      <c r="A1909"/>
      <c r="B1909"/>
      <c r="C1909"/>
      <c r="D1909"/>
      <c r="E1909"/>
    </row>
    <row r="1910" spans="1:5" x14ac:dyDescent="0.2">
      <c r="A1910"/>
      <c r="B1910"/>
      <c r="C1910"/>
      <c r="D1910"/>
      <c r="E1910"/>
    </row>
    <row r="1911" spans="1:5" x14ac:dyDescent="0.2">
      <c r="A1911"/>
      <c r="B1911"/>
      <c r="C1911"/>
      <c r="D1911"/>
      <c r="E1911"/>
    </row>
    <row r="1912" spans="1:5" x14ac:dyDescent="0.2">
      <c r="A1912"/>
      <c r="B1912"/>
      <c r="C1912"/>
      <c r="D1912"/>
      <c r="E1912"/>
    </row>
    <row r="1913" spans="1:5" x14ac:dyDescent="0.2">
      <c r="A1913"/>
      <c r="B1913"/>
      <c r="C1913"/>
      <c r="D1913"/>
      <c r="E1913"/>
    </row>
    <row r="1914" spans="1:5" x14ac:dyDescent="0.2">
      <c r="A1914"/>
      <c r="B1914"/>
      <c r="C1914"/>
      <c r="D1914"/>
      <c r="E1914"/>
    </row>
    <row r="1915" spans="1:5" x14ac:dyDescent="0.2">
      <c r="A1915"/>
      <c r="B1915"/>
      <c r="C1915"/>
      <c r="D1915"/>
      <c r="E1915"/>
    </row>
    <row r="1916" spans="1:5" x14ac:dyDescent="0.2">
      <c r="A1916"/>
      <c r="B1916"/>
      <c r="C1916"/>
      <c r="D1916"/>
      <c r="E1916"/>
    </row>
    <row r="1917" spans="1:5" x14ac:dyDescent="0.2">
      <c r="A1917"/>
      <c r="B1917"/>
      <c r="C1917"/>
      <c r="D1917"/>
      <c r="E1917"/>
    </row>
    <row r="1918" spans="1:5" x14ac:dyDescent="0.2">
      <c r="A1918"/>
      <c r="B1918"/>
      <c r="C1918"/>
      <c r="D1918"/>
      <c r="E1918"/>
    </row>
    <row r="1919" spans="1:5" x14ac:dyDescent="0.2">
      <c r="A1919"/>
      <c r="B1919"/>
      <c r="C1919"/>
      <c r="D1919"/>
      <c r="E1919"/>
    </row>
    <row r="1920" spans="1:5" x14ac:dyDescent="0.2">
      <c r="A1920"/>
      <c r="B1920"/>
      <c r="C1920"/>
      <c r="D1920"/>
      <c r="E1920"/>
    </row>
    <row r="1921" spans="1:5" x14ac:dyDescent="0.2">
      <c r="A1921"/>
      <c r="B1921"/>
      <c r="C1921"/>
      <c r="D1921"/>
      <c r="E1921"/>
    </row>
    <row r="1922" spans="1:5" x14ac:dyDescent="0.2">
      <c r="A1922"/>
      <c r="B1922"/>
      <c r="C1922"/>
      <c r="D1922"/>
      <c r="E1922"/>
    </row>
    <row r="1923" spans="1:5" x14ac:dyDescent="0.2">
      <c r="A1923"/>
      <c r="B1923"/>
      <c r="C1923"/>
      <c r="D1923"/>
      <c r="E1923"/>
    </row>
    <row r="1924" spans="1:5" x14ac:dyDescent="0.2">
      <c r="A1924"/>
      <c r="B1924"/>
      <c r="C1924"/>
      <c r="D1924"/>
      <c r="E1924"/>
    </row>
    <row r="1925" spans="1:5" x14ac:dyDescent="0.2">
      <c r="A1925"/>
      <c r="B1925"/>
      <c r="C1925"/>
      <c r="D1925"/>
      <c r="E1925"/>
    </row>
    <row r="1926" spans="1:5" x14ac:dyDescent="0.2">
      <c r="A1926"/>
      <c r="B1926"/>
      <c r="C1926"/>
      <c r="D1926"/>
      <c r="E1926"/>
    </row>
    <row r="1927" spans="1:5" x14ac:dyDescent="0.2">
      <c r="A1927"/>
      <c r="B1927"/>
      <c r="C1927"/>
      <c r="D1927"/>
      <c r="E1927"/>
    </row>
    <row r="1928" spans="1:5" x14ac:dyDescent="0.2">
      <c r="A1928"/>
      <c r="B1928"/>
      <c r="C1928"/>
      <c r="D1928"/>
      <c r="E1928"/>
    </row>
    <row r="1929" spans="1:5" x14ac:dyDescent="0.2">
      <c r="A1929"/>
      <c r="B1929"/>
      <c r="C1929"/>
      <c r="D1929"/>
      <c r="E1929"/>
    </row>
    <row r="1930" spans="1:5" x14ac:dyDescent="0.2">
      <c r="A1930"/>
      <c r="B1930"/>
      <c r="C1930"/>
      <c r="D1930"/>
      <c r="E1930"/>
    </row>
    <row r="1931" spans="1:5" x14ac:dyDescent="0.2">
      <c r="A1931"/>
      <c r="B1931"/>
      <c r="C1931"/>
      <c r="D1931"/>
      <c r="E1931"/>
    </row>
    <row r="1932" spans="1:5" x14ac:dyDescent="0.2">
      <c r="A1932"/>
      <c r="B1932"/>
      <c r="C1932"/>
      <c r="D1932"/>
      <c r="E1932"/>
    </row>
    <row r="1933" spans="1:5" x14ac:dyDescent="0.2">
      <c r="A1933"/>
      <c r="B1933"/>
      <c r="C1933"/>
      <c r="D1933"/>
      <c r="E1933"/>
    </row>
    <row r="1934" spans="1:5" x14ac:dyDescent="0.2">
      <c r="A1934"/>
      <c r="B1934"/>
      <c r="C1934"/>
      <c r="D1934"/>
      <c r="E1934"/>
    </row>
    <row r="1935" spans="1:5" x14ac:dyDescent="0.2">
      <c r="A1935"/>
      <c r="B1935"/>
      <c r="C1935"/>
      <c r="D1935"/>
      <c r="E1935"/>
    </row>
    <row r="1936" spans="1:5" x14ac:dyDescent="0.2">
      <c r="A1936"/>
      <c r="B1936"/>
      <c r="C1936"/>
      <c r="D1936"/>
      <c r="E1936"/>
    </row>
    <row r="1937" spans="1:5" x14ac:dyDescent="0.2">
      <c r="A1937"/>
      <c r="B1937"/>
      <c r="C1937"/>
      <c r="D1937"/>
      <c r="E1937"/>
    </row>
    <row r="1938" spans="1:5" x14ac:dyDescent="0.2">
      <c r="A1938"/>
      <c r="B1938"/>
      <c r="C1938"/>
      <c r="D1938"/>
      <c r="E1938"/>
    </row>
    <row r="1939" spans="1:5" x14ac:dyDescent="0.2">
      <c r="A1939"/>
      <c r="B1939"/>
      <c r="C1939"/>
      <c r="D1939"/>
      <c r="E1939"/>
    </row>
    <row r="1940" spans="1:5" x14ac:dyDescent="0.2">
      <c r="A1940"/>
      <c r="B1940"/>
      <c r="C1940"/>
      <c r="D1940"/>
      <c r="E1940"/>
    </row>
    <row r="1941" spans="1:5" x14ac:dyDescent="0.2">
      <c r="A1941"/>
      <c r="B1941"/>
      <c r="C1941"/>
      <c r="D1941"/>
      <c r="E1941"/>
    </row>
    <row r="1942" spans="1:5" x14ac:dyDescent="0.2">
      <c r="A1942"/>
      <c r="B1942"/>
      <c r="C1942"/>
      <c r="D1942"/>
      <c r="E1942"/>
    </row>
    <row r="1943" spans="1:5" x14ac:dyDescent="0.2">
      <c r="A1943"/>
      <c r="B1943"/>
      <c r="C1943"/>
      <c r="D1943"/>
      <c r="E1943"/>
    </row>
    <row r="1944" spans="1:5" x14ac:dyDescent="0.2">
      <c r="A1944"/>
      <c r="B1944"/>
      <c r="C1944"/>
      <c r="D1944"/>
      <c r="E1944"/>
    </row>
    <row r="1945" spans="1:5" x14ac:dyDescent="0.2">
      <c r="A1945"/>
      <c r="B1945"/>
      <c r="C1945"/>
      <c r="D1945"/>
      <c r="E1945"/>
    </row>
    <row r="1946" spans="1:5" x14ac:dyDescent="0.2">
      <c r="A1946"/>
      <c r="B1946"/>
      <c r="C1946"/>
      <c r="D1946"/>
      <c r="E1946"/>
    </row>
    <row r="1947" spans="1:5" x14ac:dyDescent="0.2">
      <c r="A1947"/>
      <c r="B1947"/>
      <c r="C1947"/>
      <c r="D1947"/>
      <c r="E1947"/>
    </row>
    <row r="1948" spans="1:5" x14ac:dyDescent="0.2">
      <c r="A1948"/>
      <c r="B1948"/>
      <c r="C1948"/>
      <c r="D1948"/>
      <c r="E1948"/>
    </row>
    <row r="1949" spans="1:5" x14ac:dyDescent="0.2">
      <c r="A1949"/>
      <c r="B1949"/>
      <c r="C1949"/>
      <c r="D1949"/>
      <c r="E1949"/>
    </row>
    <row r="1950" spans="1:5" x14ac:dyDescent="0.2">
      <c r="A1950"/>
      <c r="B1950"/>
      <c r="C1950"/>
      <c r="D1950"/>
      <c r="E1950"/>
    </row>
    <row r="1951" spans="1:5" x14ac:dyDescent="0.2">
      <c r="A1951"/>
      <c r="B1951"/>
      <c r="C1951"/>
      <c r="D1951"/>
      <c r="E1951"/>
    </row>
    <row r="1952" spans="1:5" x14ac:dyDescent="0.2">
      <c r="A1952"/>
      <c r="B1952"/>
      <c r="C1952"/>
      <c r="D1952"/>
      <c r="E1952"/>
    </row>
    <row r="1953" spans="1:5" x14ac:dyDescent="0.2">
      <c r="A1953"/>
      <c r="B1953"/>
      <c r="C1953"/>
      <c r="D1953"/>
      <c r="E1953"/>
    </row>
    <row r="1954" spans="1:5" x14ac:dyDescent="0.2">
      <c r="A1954"/>
      <c r="B1954"/>
      <c r="C1954"/>
      <c r="D1954"/>
      <c r="E1954"/>
    </row>
    <row r="1955" spans="1:5" x14ac:dyDescent="0.2">
      <c r="A1955"/>
      <c r="B1955"/>
      <c r="C1955"/>
      <c r="D1955"/>
      <c r="E1955"/>
    </row>
    <row r="1956" spans="1:5" x14ac:dyDescent="0.2">
      <c r="A1956"/>
      <c r="B1956"/>
      <c r="C1956"/>
      <c r="D1956"/>
      <c r="E1956"/>
    </row>
    <row r="1957" spans="1:5" x14ac:dyDescent="0.2">
      <c r="A1957"/>
      <c r="B1957"/>
      <c r="C1957"/>
      <c r="D1957"/>
      <c r="E1957"/>
    </row>
    <row r="1958" spans="1:5" x14ac:dyDescent="0.2">
      <c r="A1958"/>
      <c r="B1958"/>
      <c r="C1958"/>
      <c r="D1958"/>
      <c r="E1958"/>
    </row>
    <row r="1959" spans="1:5" x14ac:dyDescent="0.2">
      <c r="A1959"/>
      <c r="B1959"/>
      <c r="C1959"/>
      <c r="D1959"/>
      <c r="E1959"/>
    </row>
    <row r="1960" spans="1:5" x14ac:dyDescent="0.2">
      <c r="A1960"/>
      <c r="B1960"/>
      <c r="C1960"/>
      <c r="D1960"/>
      <c r="E1960"/>
    </row>
    <row r="1961" spans="1:5" x14ac:dyDescent="0.2">
      <c r="A1961"/>
      <c r="B1961"/>
      <c r="C1961"/>
      <c r="D1961"/>
      <c r="E1961"/>
    </row>
    <row r="1962" spans="1:5" x14ac:dyDescent="0.2">
      <c r="A1962"/>
      <c r="B1962"/>
      <c r="C1962"/>
      <c r="D1962"/>
      <c r="E1962"/>
    </row>
    <row r="1963" spans="1:5" x14ac:dyDescent="0.2">
      <c r="A1963"/>
      <c r="B1963"/>
      <c r="C1963"/>
      <c r="D1963"/>
      <c r="E1963"/>
    </row>
    <row r="1964" spans="1:5" x14ac:dyDescent="0.2">
      <c r="A1964"/>
      <c r="B1964"/>
      <c r="C1964"/>
      <c r="D1964"/>
      <c r="E1964"/>
    </row>
    <row r="1965" spans="1:5" x14ac:dyDescent="0.2">
      <c r="A1965"/>
      <c r="B1965"/>
      <c r="C1965"/>
      <c r="D1965"/>
      <c r="E1965"/>
    </row>
    <row r="1966" spans="1:5" x14ac:dyDescent="0.2">
      <c r="A1966"/>
      <c r="B1966"/>
      <c r="C1966"/>
      <c r="D1966"/>
      <c r="E1966"/>
    </row>
    <row r="1967" spans="1:5" x14ac:dyDescent="0.2">
      <c r="A1967"/>
      <c r="B1967"/>
      <c r="C1967"/>
      <c r="D1967"/>
      <c r="E1967"/>
    </row>
    <row r="1968" spans="1:5" x14ac:dyDescent="0.2">
      <c r="A1968"/>
      <c r="B1968"/>
      <c r="C1968"/>
      <c r="D1968"/>
      <c r="E1968"/>
    </row>
    <row r="1969" spans="1:5" x14ac:dyDescent="0.2">
      <c r="A1969"/>
      <c r="B1969"/>
      <c r="C1969"/>
      <c r="D1969"/>
      <c r="E1969"/>
    </row>
    <row r="1970" spans="1:5" x14ac:dyDescent="0.2">
      <c r="A1970"/>
      <c r="B1970"/>
      <c r="C1970"/>
      <c r="D1970"/>
      <c r="E1970"/>
    </row>
    <row r="1971" spans="1:5" x14ac:dyDescent="0.2">
      <c r="A1971"/>
      <c r="B1971"/>
      <c r="C1971"/>
      <c r="D1971"/>
      <c r="E1971"/>
    </row>
    <row r="1972" spans="1:5" x14ac:dyDescent="0.2">
      <c r="A1972"/>
      <c r="B1972"/>
      <c r="C1972"/>
      <c r="D1972"/>
      <c r="E1972"/>
    </row>
    <row r="1973" spans="1:5" x14ac:dyDescent="0.2">
      <c r="A1973"/>
      <c r="B1973"/>
      <c r="C1973"/>
      <c r="D1973"/>
      <c r="E1973"/>
    </row>
    <row r="1974" spans="1:5" x14ac:dyDescent="0.2">
      <c r="A1974"/>
      <c r="B1974"/>
      <c r="C1974"/>
      <c r="D1974"/>
      <c r="E1974"/>
    </row>
    <row r="1975" spans="1:5" x14ac:dyDescent="0.2">
      <c r="A1975"/>
      <c r="B1975"/>
      <c r="C1975"/>
      <c r="D1975"/>
      <c r="E1975"/>
    </row>
    <row r="1976" spans="1:5" x14ac:dyDescent="0.2">
      <c r="A1976"/>
      <c r="B1976"/>
      <c r="C1976"/>
      <c r="D1976"/>
      <c r="E1976"/>
    </row>
    <row r="1977" spans="1:5" x14ac:dyDescent="0.2">
      <c r="A1977"/>
      <c r="B1977"/>
      <c r="C1977"/>
      <c r="D1977"/>
      <c r="E1977"/>
    </row>
    <row r="1978" spans="1:5" x14ac:dyDescent="0.2">
      <c r="A1978"/>
      <c r="B1978"/>
      <c r="C1978"/>
      <c r="D1978"/>
      <c r="E1978"/>
    </row>
    <row r="1979" spans="1:5" x14ac:dyDescent="0.2">
      <c r="A1979"/>
      <c r="B1979"/>
      <c r="C1979"/>
      <c r="D1979"/>
      <c r="E1979"/>
    </row>
    <row r="1980" spans="1:5" x14ac:dyDescent="0.2">
      <c r="A1980"/>
      <c r="B1980"/>
      <c r="C1980"/>
      <c r="D1980"/>
      <c r="E1980"/>
    </row>
    <row r="1981" spans="1:5" x14ac:dyDescent="0.2">
      <c r="A1981"/>
      <c r="B1981"/>
      <c r="C1981"/>
      <c r="D1981"/>
      <c r="E1981"/>
    </row>
    <row r="1982" spans="1:5" x14ac:dyDescent="0.2">
      <c r="A1982"/>
      <c r="B1982"/>
      <c r="C1982"/>
      <c r="D1982"/>
      <c r="E1982"/>
    </row>
    <row r="1983" spans="1:5" x14ac:dyDescent="0.2">
      <c r="A1983"/>
      <c r="B1983"/>
      <c r="C1983"/>
      <c r="D1983"/>
      <c r="E1983"/>
    </row>
    <row r="1984" spans="1:5" x14ac:dyDescent="0.2">
      <c r="A1984"/>
      <c r="B1984"/>
      <c r="C1984"/>
      <c r="D1984"/>
      <c r="E1984"/>
    </row>
    <row r="1985" spans="1:5" x14ac:dyDescent="0.2">
      <c r="A1985"/>
      <c r="B1985"/>
      <c r="C1985"/>
      <c r="D1985"/>
      <c r="E1985"/>
    </row>
    <row r="1986" spans="1:5" x14ac:dyDescent="0.2">
      <c r="A1986"/>
      <c r="B1986"/>
      <c r="C1986"/>
      <c r="D1986"/>
      <c r="E1986"/>
    </row>
    <row r="1987" spans="1:5" x14ac:dyDescent="0.2">
      <c r="A1987"/>
      <c r="B1987"/>
      <c r="C1987"/>
      <c r="D1987"/>
      <c r="E1987"/>
    </row>
    <row r="1988" spans="1:5" x14ac:dyDescent="0.2">
      <c r="A1988"/>
      <c r="B1988"/>
      <c r="C1988"/>
      <c r="D1988"/>
      <c r="E1988"/>
    </row>
    <row r="1989" spans="1:5" x14ac:dyDescent="0.2">
      <c r="A1989"/>
      <c r="B1989"/>
      <c r="C1989"/>
      <c r="D1989"/>
      <c r="E1989"/>
    </row>
    <row r="1990" spans="1:5" x14ac:dyDescent="0.2">
      <c r="A1990"/>
      <c r="B1990"/>
      <c r="C1990"/>
      <c r="D1990"/>
      <c r="E1990"/>
    </row>
    <row r="1991" spans="1:5" x14ac:dyDescent="0.2">
      <c r="A1991"/>
      <c r="B1991"/>
      <c r="C1991"/>
      <c r="D1991"/>
      <c r="E1991"/>
    </row>
    <row r="1992" spans="1:5" x14ac:dyDescent="0.2">
      <c r="A1992"/>
      <c r="B1992"/>
      <c r="C1992"/>
      <c r="D1992"/>
      <c r="E1992"/>
    </row>
    <row r="1993" spans="1:5" x14ac:dyDescent="0.2">
      <c r="A1993"/>
      <c r="B1993"/>
      <c r="C1993"/>
      <c r="D1993"/>
      <c r="E1993"/>
    </row>
    <row r="1994" spans="1:5" x14ac:dyDescent="0.2">
      <c r="A1994"/>
      <c r="B1994"/>
      <c r="C1994"/>
      <c r="D1994"/>
      <c r="E1994"/>
    </row>
    <row r="1995" spans="1:5" x14ac:dyDescent="0.2">
      <c r="A1995"/>
      <c r="B1995"/>
      <c r="C1995"/>
      <c r="D1995"/>
      <c r="E1995"/>
    </row>
    <row r="1996" spans="1:5" x14ac:dyDescent="0.2">
      <c r="A1996"/>
      <c r="B1996"/>
      <c r="C1996"/>
      <c r="D1996"/>
      <c r="E1996"/>
    </row>
    <row r="1997" spans="1:5" x14ac:dyDescent="0.2">
      <c r="A1997"/>
      <c r="B1997"/>
      <c r="C1997"/>
      <c r="D1997"/>
      <c r="E1997"/>
    </row>
    <row r="1998" spans="1:5" x14ac:dyDescent="0.2">
      <c r="A1998"/>
      <c r="B1998"/>
      <c r="C1998"/>
      <c r="D1998"/>
      <c r="E1998"/>
    </row>
    <row r="1999" spans="1:5" x14ac:dyDescent="0.2">
      <c r="A1999"/>
      <c r="B1999"/>
      <c r="C1999"/>
      <c r="D1999"/>
      <c r="E1999"/>
    </row>
    <row r="2000" spans="1:5" x14ac:dyDescent="0.2">
      <c r="A2000"/>
      <c r="B2000"/>
      <c r="C2000"/>
      <c r="D2000"/>
      <c r="E2000"/>
    </row>
    <row r="2001" spans="1:5" x14ac:dyDescent="0.2">
      <c r="A2001"/>
      <c r="B2001"/>
      <c r="C2001"/>
      <c r="D2001"/>
      <c r="E2001"/>
    </row>
    <row r="2002" spans="1:5" x14ac:dyDescent="0.2">
      <c r="A2002"/>
      <c r="B2002"/>
      <c r="C2002"/>
      <c r="D2002"/>
      <c r="E2002"/>
    </row>
    <row r="2003" spans="1:5" x14ac:dyDescent="0.2">
      <c r="A2003"/>
      <c r="B2003"/>
      <c r="C2003"/>
      <c r="D2003"/>
      <c r="E2003"/>
    </row>
    <row r="2004" spans="1:5" x14ac:dyDescent="0.2">
      <c r="A2004"/>
      <c r="B2004"/>
      <c r="C2004"/>
      <c r="D2004"/>
      <c r="E2004"/>
    </row>
    <row r="2005" spans="1:5" x14ac:dyDescent="0.2">
      <c r="A2005"/>
      <c r="B2005"/>
      <c r="C2005"/>
      <c r="D2005"/>
      <c r="E2005"/>
    </row>
    <row r="2006" spans="1:5" x14ac:dyDescent="0.2">
      <c r="A2006"/>
      <c r="B2006"/>
      <c r="C2006"/>
      <c r="D2006"/>
      <c r="E2006"/>
    </row>
    <row r="2007" spans="1:5" x14ac:dyDescent="0.2">
      <c r="A2007"/>
      <c r="B2007"/>
      <c r="C2007"/>
      <c r="D2007"/>
      <c r="E2007"/>
    </row>
    <row r="2008" spans="1:5" x14ac:dyDescent="0.2">
      <c r="A2008"/>
      <c r="B2008"/>
      <c r="C2008"/>
      <c r="D2008"/>
      <c r="E2008"/>
    </row>
    <row r="2009" spans="1:5" x14ac:dyDescent="0.2">
      <c r="A2009"/>
      <c r="B2009"/>
      <c r="C2009"/>
      <c r="D2009"/>
      <c r="E2009"/>
    </row>
    <row r="2010" spans="1:5" x14ac:dyDescent="0.2">
      <c r="A2010"/>
      <c r="B2010"/>
      <c r="C2010"/>
      <c r="D2010"/>
      <c r="E2010"/>
    </row>
    <row r="2011" spans="1:5" x14ac:dyDescent="0.2">
      <c r="A2011"/>
      <c r="B2011"/>
      <c r="C2011"/>
      <c r="D2011"/>
      <c r="E2011"/>
    </row>
    <row r="2012" spans="1:5" x14ac:dyDescent="0.2">
      <c r="A2012"/>
      <c r="B2012"/>
      <c r="C2012"/>
      <c r="D2012"/>
      <c r="E2012"/>
    </row>
    <row r="2013" spans="1:5" x14ac:dyDescent="0.2">
      <c r="A2013"/>
      <c r="B2013"/>
      <c r="C2013"/>
      <c r="D2013"/>
      <c r="E2013"/>
    </row>
    <row r="2014" spans="1:5" x14ac:dyDescent="0.2">
      <c r="A2014"/>
      <c r="B2014"/>
      <c r="C2014"/>
      <c r="D2014"/>
      <c r="E2014"/>
    </row>
    <row r="2015" spans="1:5" x14ac:dyDescent="0.2">
      <c r="A2015"/>
      <c r="B2015"/>
      <c r="C2015"/>
      <c r="D2015"/>
      <c r="E2015"/>
    </row>
    <row r="2016" spans="1:5" x14ac:dyDescent="0.2">
      <c r="A2016"/>
      <c r="B2016"/>
      <c r="C2016"/>
      <c r="D2016"/>
      <c r="E2016"/>
    </row>
    <row r="2017" spans="1:5" x14ac:dyDescent="0.2">
      <c r="A2017"/>
      <c r="B2017"/>
      <c r="C2017"/>
      <c r="D2017"/>
      <c r="E2017"/>
    </row>
    <row r="2018" spans="1:5" x14ac:dyDescent="0.2">
      <c r="A2018"/>
      <c r="B2018"/>
      <c r="C2018"/>
      <c r="D2018"/>
      <c r="E2018"/>
    </row>
    <row r="2019" spans="1:5" x14ac:dyDescent="0.2">
      <c r="A2019"/>
      <c r="B2019"/>
      <c r="C2019"/>
      <c r="D2019"/>
      <c r="E2019"/>
    </row>
    <row r="2020" spans="1:5" x14ac:dyDescent="0.2">
      <c r="A2020"/>
      <c r="B2020"/>
      <c r="C2020"/>
      <c r="D2020"/>
      <c r="E2020"/>
    </row>
    <row r="2021" spans="1:5" x14ac:dyDescent="0.2">
      <c r="A2021"/>
      <c r="B2021"/>
      <c r="C2021"/>
      <c r="D2021"/>
      <c r="E2021"/>
    </row>
    <row r="2022" spans="1:5" x14ac:dyDescent="0.2">
      <c r="A2022"/>
      <c r="B2022"/>
      <c r="C2022"/>
      <c r="D2022"/>
      <c r="E2022"/>
    </row>
    <row r="2023" spans="1:5" x14ac:dyDescent="0.2">
      <c r="A2023"/>
      <c r="B2023"/>
      <c r="C2023"/>
      <c r="D2023"/>
      <c r="E2023"/>
    </row>
    <row r="2024" spans="1:5" x14ac:dyDescent="0.2">
      <c r="A2024"/>
      <c r="B2024"/>
      <c r="C2024"/>
      <c r="D2024"/>
      <c r="E2024"/>
    </row>
    <row r="2025" spans="1:5" x14ac:dyDescent="0.2">
      <c r="A2025"/>
      <c r="B2025"/>
      <c r="C2025"/>
      <c r="D2025"/>
      <c r="E2025"/>
    </row>
    <row r="2026" spans="1:5" x14ac:dyDescent="0.2">
      <c r="A2026"/>
      <c r="B2026"/>
      <c r="C2026"/>
      <c r="D2026"/>
      <c r="E2026"/>
    </row>
    <row r="2027" spans="1:5" x14ac:dyDescent="0.2">
      <c r="A2027"/>
      <c r="B2027"/>
      <c r="C2027"/>
      <c r="D2027"/>
      <c r="E2027"/>
    </row>
    <row r="2028" spans="1:5" x14ac:dyDescent="0.2">
      <c r="A2028"/>
      <c r="B2028"/>
      <c r="C2028"/>
      <c r="D2028"/>
      <c r="E2028"/>
    </row>
    <row r="2029" spans="1:5" x14ac:dyDescent="0.2">
      <c r="A2029"/>
      <c r="B2029"/>
      <c r="C2029"/>
      <c r="D2029"/>
      <c r="E2029"/>
    </row>
    <row r="2030" spans="1:5" x14ac:dyDescent="0.2">
      <c r="A2030"/>
      <c r="B2030"/>
      <c r="C2030"/>
      <c r="D2030"/>
      <c r="E2030"/>
    </row>
    <row r="2031" spans="1:5" x14ac:dyDescent="0.2">
      <c r="A2031"/>
      <c r="B2031"/>
      <c r="C2031"/>
      <c r="D2031"/>
      <c r="E2031"/>
    </row>
    <row r="2032" spans="1:5" x14ac:dyDescent="0.2">
      <c r="A2032"/>
      <c r="B2032"/>
      <c r="C2032"/>
      <c r="D2032"/>
      <c r="E2032"/>
    </row>
    <row r="2033" spans="1:5" x14ac:dyDescent="0.2">
      <c r="A2033"/>
      <c r="B2033"/>
      <c r="C2033"/>
      <c r="D2033"/>
      <c r="E2033"/>
    </row>
    <row r="2034" spans="1:5" x14ac:dyDescent="0.2">
      <c r="A2034"/>
      <c r="B2034"/>
      <c r="C2034"/>
      <c r="D2034"/>
      <c r="E2034"/>
    </row>
    <row r="2035" spans="1:5" x14ac:dyDescent="0.2">
      <c r="A2035"/>
      <c r="B2035"/>
      <c r="C2035"/>
      <c r="D2035"/>
      <c r="E2035"/>
    </row>
    <row r="2036" spans="1:5" x14ac:dyDescent="0.2">
      <c r="A2036"/>
      <c r="B2036"/>
      <c r="C2036"/>
      <c r="D2036"/>
      <c r="E2036"/>
    </row>
    <row r="2037" spans="1:5" x14ac:dyDescent="0.2">
      <c r="A2037"/>
      <c r="B2037"/>
      <c r="C2037"/>
      <c r="D2037"/>
      <c r="E2037"/>
    </row>
    <row r="2038" spans="1:5" x14ac:dyDescent="0.2">
      <c r="A2038"/>
      <c r="B2038"/>
      <c r="C2038"/>
      <c r="D2038"/>
      <c r="E2038"/>
    </row>
    <row r="2039" spans="1:5" x14ac:dyDescent="0.2">
      <c r="A2039"/>
      <c r="B2039"/>
      <c r="C2039"/>
      <c r="D2039"/>
      <c r="E2039"/>
    </row>
    <row r="2040" spans="1:5" x14ac:dyDescent="0.2">
      <c r="A2040"/>
      <c r="B2040"/>
      <c r="C2040"/>
      <c r="D2040"/>
      <c r="E2040"/>
    </row>
    <row r="2041" spans="1:5" x14ac:dyDescent="0.2">
      <c r="A2041"/>
      <c r="B2041"/>
      <c r="C2041"/>
      <c r="D2041"/>
      <c r="E2041"/>
    </row>
    <row r="2042" spans="1:5" x14ac:dyDescent="0.2">
      <c r="A2042"/>
      <c r="B2042"/>
      <c r="C2042"/>
      <c r="D2042"/>
      <c r="E2042"/>
    </row>
    <row r="2043" spans="1:5" x14ac:dyDescent="0.2">
      <c r="A2043"/>
      <c r="B2043"/>
      <c r="C2043"/>
      <c r="D2043"/>
      <c r="E2043"/>
    </row>
    <row r="2044" spans="1:5" x14ac:dyDescent="0.2">
      <c r="A2044"/>
      <c r="B2044"/>
      <c r="C2044"/>
      <c r="D2044"/>
      <c r="E2044"/>
    </row>
    <row r="2045" spans="1:5" x14ac:dyDescent="0.2">
      <c r="A2045"/>
      <c r="B2045"/>
      <c r="C2045"/>
      <c r="D2045"/>
      <c r="E2045"/>
    </row>
    <row r="2046" spans="1:5" x14ac:dyDescent="0.2">
      <c r="A2046"/>
      <c r="B2046"/>
      <c r="C2046"/>
      <c r="D2046"/>
      <c r="E2046"/>
    </row>
    <row r="2047" spans="1:5" x14ac:dyDescent="0.2">
      <c r="A2047"/>
      <c r="B2047"/>
      <c r="C2047"/>
      <c r="D2047"/>
      <c r="E2047"/>
    </row>
    <row r="2048" spans="1:5" x14ac:dyDescent="0.2">
      <c r="A2048"/>
      <c r="B2048"/>
      <c r="C2048"/>
      <c r="D2048"/>
      <c r="E2048"/>
    </row>
    <row r="2049" spans="1:5" x14ac:dyDescent="0.2">
      <c r="A2049"/>
      <c r="B2049"/>
      <c r="C2049"/>
      <c r="D2049"/>
      <c r="E2049"/>
    </row>
    <row r="2050" spans="1:5" x14ac:dyDescent="0.2">
      <c r="A2050"/>
      <c r="B2050"/>
      <c r="C2050"/>
      <c r="D2050"/>
      <c r="E2050"/>
    </row>
    <row r="2051" spans="1:5" x14ac:dyDescent="0.2">
      <c r="A2051"/>
      <c r="B2051"/>
      <c r="C2051"/>
      <c r="D2051"/>
      <c r="E2051"/>
    </row>
    <row r="2052" spans="1:5" x14ac:dyDescent="0.2">
      <c r="A2052"/>
      <c r="B2052"/>
      <c r="C2052"/>
      <c r="D2052"/>
      <c r="E2052"/>
    </row>
    <row r="2053" spans="1:5" x14ac:dyDescent="0.2">
      <c r="A2053"/>
      <c r="B2053"/>
      <c r="C2053"/>
      <c r="D2053"/>
      <c r="E2053"/>
    </row>
    <row r="2054" spans="1:5" x14ac:dyDescent="0.2">
      <c r="A2054"/>
      <c r="B2054"/>
      <c r="C2054"/>
      <c r="D2054"/>
      <c r="E2054"/>
    </row>
    <row r="2055" spans="1:5" x14ac:dyDescent="0.2">
      <c r="A2055"/>
      <c r="B2055"/>
      <c r="C2055"/>
      <c r="D2055"/>
      <c r="E2055"/>
    </row>
    <row r="2056" spans="1:5" x14ac:dyDescent="0.2">
      <c r="A2056"/>
      <c r="B2056"/>
      <c r="C2056"/>
      <c r="D2056"/>
      <c r="E2056"/>
    </row>
    <row r="2057" spans="1:5" x14ac:dyDescent="0.2">
      <c r="A2057"/>
      <c r="B2057"/>
      <c r="C2057"/>
      <c r="D2057"/>
      <c r="E2057"/>
    </row>
    <row r="2058" spans="1:5" x14ac:dyDescent="0.2">
      <c r="A2058"/>
      <c r="B2058"/>
      <c r="C2058"/>
      <c r="D2058"/>
      <c r="E2058"/>
    </row>
    <row r="2059" spans="1:5" x14ac:dyDescent="0.2">
      <c r="A2059"/>
      <c r="B2059"/>
      <c r="C2059"/>
      <c r="D2059"/>
      <c r="E2059"/>
    </row>
    <row r="2060" spans="1:5" x14ac:dyDescent="0.2">
      <c r="A2060"/>
      <c r="B2060"/>
      <c r="C2060"/>
      <c r="D2060"/>
      <c r="E2060"/>
    </row>
    <row r="2061" spans="1:5" x14ac:dyDescent="0.2">
      <c r="A2061"/>
      <c r="B2061"/>
      <c r="C2061"/>
      <c r="D2061"/>
      <c r="E2061"/>
    </row>
    <row r="2062" spans="1:5" x14ac:dyDescent="0.2">
      <c r="A2062"/>
      <c r="B2062"/>
      <c r="C2062"/>
      <c r="D2062"/>
      <c r="E2062"/>
    </row>
    <row r="2063" spans="1:5" x14ac:dyDescent="0.2">
      <c r="A2063"/>
      <c r="B2063"/>
      <c r="C2063"/>
      <c r="D2063"/>
      <c r="E2063"/>
    </row>
    <row r="2064" spans="1:5" x14ac:dyDescent="0.2">
      <c r="A2064"/>
      <c r="B2064"/>
      <c r="C2064"/>
      <c r="D2064"/>
      <c r="E2064"/>
    </row>
    <row r="2065" spans="1:5" x14ac:dyDescent="0.2">
      <c r="A2065"/>
      <c r="B2065"/>
      <c r="C2065"/>
      <c r="D2065"/>
      <c r="E2065"/>
    </row>
    <row r="2066" spans="1:5" x14ac:dyDescent="0.2">
      <c r="A2066"/>
      <c r="B2066"/>
      <c r="C2066"/>
      <c r="D2066"/>
      <c r="E2066"/>
    </row>
    <row r="2067" spans="1:5" x14ac:dyDescent="0.2">
      <c r="A2067"/>
      <c r="B2067"/>
      <c r="C2067"/>
      <c r="D2067"/>
      <c r="E2067"/>
    </row>
    <row r="2068" spans="1:5" x14ac:dyDescent="0.2">
      <c r="A2068"/>
      <c r="B2068"/>
      <c r="C2068"/>
      <c r="D2068"/>
      <c r="E2068"/>
    </row>
    <row r="2069" spans="1:5" x14ac:dyDescent="0.2">
      <c r="A2069"/>
      <c r="B2069"/>
      <c r="C2069"/>
      <c r="D2069"/>
      <c r="E2069"/>
    </row>
    <row r="2070" spans="1:5" x14ac:dyDescent="0.2">
      <c r="A2070"/>
      <c r="B2070"/>
      <c r="C2070"/>
      <c r="D2070"/>
      <c r="E2070"/>
    </row>
    <row r="2071" spans="1:5" x14ac:dyDescent="0.2">
      <c r="A2071"/>
      <c r="B2071"/>
      <c r="C2071"/>
      <c r="D2071"/>
      <c r="E2071"/>
    </row>
    <row r="2072" spans="1:5" x14ac:dyDescent="0.2">
      <c r="A2072"/>
      <c r="B2072"/>
      <c r="C2072"/>
      <c r="D2072"/>
      <c r="E2072"/>
    </row>
    <row r="2073" spans="1:5" x14ac:dyDescent="0.2">
      <c r="A2073"/>
      <c r="B2073"/>
      <c r="C2073"/>
      <c r="D2073"/>
      <c r="E2073"/>
    </row>
    <row r="2074" spans="1:5" x14ac:dyDescent="0.2">
      <c r="A2074"/>
      <c r="B2074"/>
      <c r="C2074"/>
      <c r="D2074"/>
      <c r="E2074"/>
    </row>
    <row r="2075" spans="1:5" x14ac:dyDescent="0.2">
      <c r="A2075"/>
      <c r="B2075"/>
      <c r="C2075"/>
      <c r="D2075"/>
      <c r="E2075"/>
    </row>
    <row r="2076" spans="1:5" x14ac:dyDescent="0.2">
      <c r="A2076"/>
      <c r="B2076"/>
      <c r="C2076"/>
      <c r="D2076"/>
      <c r="E2076"/>
    </row>
    <row r="2077" spans="1:5" x14ac:dyDescent="0.2">
      <c r="A2077"/>
      <c r="B2077"/>
      <c r="C2077"/>
      <c r="D2077"/>
      <c r="E2077"/>
    </row>
    <row r="2078" spans="1:5" x14ac:dyDescent="0.2">
      <c r="A2078"/>
      <c r="B2078"/>
      <c r="C2078"/>
      <c r="D2078"/>
      <c r="E2078"/>
    </row>
    <row r="2079" spans="1:5" x14ac:dyDescent="0.2">
      <c r="A2079"/>
      <c r="B2079"/>
      <c r="C2079"/>
      <c r="D2079"/>
      <c r="E2079"/>
    </row>
    <row r="2080" spans="1:5" x14ac:dyDescent="0.2">
      <c r="A2080"/>
      <c r="B2080"/>
      <c r="C2080"/>
      <c r="D2080"/>
      <c r="E2080"/>
    </row>
    <row r="2081" spans="1:5" x14ac:dyDescent="0.2">
      <c r="A2081"/>
      <c r="B2081"/>
      <c r="C2081"/>
      <c r="D2081"/>
      <c r="E2081"/>
    </row>
    <row r="2082" spans="1:5" x14ac:dyDescent="0.2">
      <c r="A2082"/>
      <c r="B2082"/>
      <c r="C2082"/>
      <c r="D2082"/>
      <c r="E2082"/>
    </row>
    <row r="2083" spans="1:5" x14ac:dyDescent="0.2">
      <c r="A2083"/>
      <c r="B2083"/>
      <c r="C2083"/>
      <c r="D2083"/>
      <c r="E2083"/>
    </row>
    <row r="2084" spans="1:5" x14ac:dyDescent="0.2">
      <c r="A2084"/>
      <c r="B2084"/>
      <c r="C2084"/>
      <c r="D2084"/>
      <c r="E2084"/>
    </row>
    <row r="2085" spans="1:5" x14ac:dyDescent="0.2">
      <c r="A2085"/>
      <c r="B2085"/>
      <c r="C2085"/>
      <c r="D2085"/>
      <c r="E2085"/>
    </row>
    <row r="2086" spans="1:5" x14ac:dyDescent="0.2">
      <c r="A2086"/>
      <c r="B2086"/>
      <c r="C2086"/>
      <c r="D2086"/>
      <c r="E2086"/>
    </row>
    <row r="2087" spans="1:5" x14ac:dyDescent="0.2">
      <c r="A2087"/>
      <c r="B2087"/>
      <c r="C2087"/>
      <c r="D2087"/>
      <c r="E2087"/>
    </row>
    <row r="2088" spans="1:5" x14ac:dyDescent="0.2">
      <c r="A2088"/>
      <c r="B2088"/>
      <c r="C2088"/>
      <c r="D2088"/>
      <c r="E2088"/>
    </row>
    <row r="2089" spans="1:5" x14ac:dyDescent="0.2">
      <c r="A2089"/>
      <c r="B2089"/>
      <c r="C2089"/>
      <c r="D2089"/>
      <c r="E2089"/>
    </row>
    <row r="2090" spans="1:5" x14ac:dyDescent="0.2">
      <c r="A2090"/>
      <c r="B2090"/>
      <c r="C2090"/>
      <c r="D2090"/>
      <c r="E2090"/>
    </row>
    <row r="2091" spans="1:5" x14ac:dyDescent="0.2">
      <c r="A2091"/>
      <c r="B2091"/>
      <c r="C2091"/>
      <c r="D2091"/>
      <c r="E2091"/>
    </row>
    <row r="2092" spans="1:5" x14ac:dyDescent="0.2">
      <c r="A2092"/>
      <c r="B2092"/>
      <c r="C2092"/>
      <c r="D2092"/>
      <c r="E2092"/>
    </row>
    <row r="2093" spans="1:5" x14ac:dyDescent="0.2">
      <c r="A2093"/>
      <c r="B2093"/>
      <c r="C2093"/>
      <c r="D2093"/>
      <c r="E2093"/>
    </row>
    <row r="2094" spans="1:5" x14ac:dyDescent="0.2">
      <c r="A2094"/>
      <c r="B2094"/>
      <c r="C2094"/>
      <c r="D2094"/>
      <c r="E2094"/>
    </row>
    <row r="2095" spans="1:5" x14ac:dyDescent="0.2">
      <c r="A2095"/>
      <c r="B2095"/>
      <c r="C2095"/>
      <c r="D2095"/>
      <c r="E2095"/>
    </row>
    <row r="2096" spans="1:5" x14ac:dyDescent="0.2">
      <c r="A2096"/>
      <c r="B2096"/>
      <c r="C2096"/>
      <c r="D2096"/>
      <c r="E2096"/>
    </row>
    <row r="2097" spans="1:5" x14ac:dyDescent="0.2">
      <c r="A2097"/>
      <c r="B2097"/>
      <c r="C2097"/>
      <c r="D2097"/>
      <c r="E2097"/>
    </row>
    <row r="2098" spans="1:5" x14ac:dyDescent="0.2">
      <c r="A2098"/>
      <c r="B2098"/>
      <c r="C2098"/>
      <c r="D2098"/>
      <c r="E2098"/>
    </row>
    <row r="2099" spans="1:5" x14ac:dyDescent="0.2">
      <c r="A2099"/>
      <c r="B2099"/>
      <c r="C2099"/>
      <c r="D2099"/>
      <c r="E2099"/>
    </row>
    <row r="2100" spans="1:5" x14ac:dyDescent="0.2">
      <c r="A2100"/>
      <c r="B2100"/>
      <c r="C2100"/>
      <c r="D2100"/>
      <c r="E2100"/>
    </row>
    <row r="2101" spans="1:5" x14ac:dyDescent="0.2">
      <c r="A2101"/>
      <c r="B2101"/>
      <c r="C2101"/>
      <c r="D2101"/>
      <c r="E2101"/>
    </row>
    <row r="2102" spans="1:5" x14ac:dyDescent="0.2">
      <c r="A2102"/>
      <c r="B2102"/>
      <c r="C2102"/>
      <c r="D2102"/>
      <c r="E2102"/>
    </row>
    <row r="2103" spans="1:5" x14ac:dyDescent="0.2">
      <c r="A2103"/>
      <c r="B2103"/>
      <c r="C2103"/>
      <c r="D2103"/>
      <c r="E2103"/>
    </row>
    <row r="2104" spans="1:5" x14ac:dyDescent="0.2">
      <c r="A2104"/>
      <c r="B2104"/>
      <c r="C2104"/>
      <c r="D2104"/>
      <c r="E2104"/>
    </row>
    <row r="2105" spans="1:5" x14ac:dyDescent="0.2">
      <c r="A2105"/>
      <c r="B2105"/>
      <c r="C2105"/>
      <c r="D2105"/>
      <c r="E2105"/>
    </row>
    <row r="2106" spans="1:5" x14ac:dyDescent="0.2">
      <c r="A2106"/>
      <c r="B2106"/>
      <c r="C2106"/>
      <c r="D2106"/>
      <c r="E2106"/>
    </row>
    <row r="2107" spans="1:5" x14ac:dyDescent="0.2">
      <c r="A2107"/>
      <c r="B2107"/>
      <c r="C2107"/>
      <c r="D2107"/>
      <c r="E2107"/>
    </row>
    <row r="2108" spans="1:5" x14ac:dyDescent="0.2">
      <c r="A2108"/>
      <c r="B2108"/>
      <c r="C2108"/>
      <c r="D2108"/>
      <c r="E2108"/>
    </row>
    <row r="2109" spans="1:5" x14ac:dyDescent="0.2">
      <c r="A2109"/>
      <c r="B2109"/>
      <c r="C2109"/>
      <c r="D2109"/>
      <c r="E2109"/>
    </row>
    <row r="2110" spans="1:5" x14ac:dyDescent="0.2">
      <c r="A2110"/>
      <c r="B2110"/>
      <c r="C2110"/>
      <c r="D2110"/>
      <c r="E2110"/>
    </row>
    <row r="2111" spans="1:5" x14ac:dyDescent="0.2">
      <c r="A2111"/>
      <c r="B2111"/>
      <c r="C2111"/>
      <c r="D2111"/>
      <c r="E2111"/>
    </row>
    <row r="2112" spans="1:5" x14ac:dyDescent="0.2">
      <c r="A2112"/>
      <c r="B2112"/>
      <c r="C2112"/>
      <c r="D2112"/>
      <c r="E2112"/>
    </row>
    <row r="2113" spans="1:5" x14ac:dyDescent="0.2">
      <c r="A2113"/>
      <c r="B2113"/>
      <c r="C2113"/>
      <c r="D2113"/>
      <c r="E2113"/>
    </row>
    <row r="2114" spans="1:5" x14ac:dyDescent="0.2">
      <c r="A2114"/>
      <c r="B2114"/>
      <c r="C2114"/>
      <c r="D2114"/>
      <c r="E2114"/>
    </row>
    <row r="2115" spans="1:5" x14ac:dyDescent="0.2">
      <c r="A2115"/>
      <c r="B2115"/>
      <c r="C2115"/>
      <c r="D2115"/>
      <c r="E2115"/>
    </row>
    <row r="2116" spans="1:5" x14ac:dyDescent="0.2">
      <c r="A2116"/>
      <c r="B2116"/>
      <c r="C2116"/>
      <c r="D2116"/>
      <c r="E2116"/>
    </row>
    <row r="2117" spans="1:5" x14ac:dyDescent="0.2">
      <c r="A2117"/>
      <c r="B2117"/>
      <c r="C2117"/>
      <c r="D2117"/>
      <c r="E2117"/>
    </row>
    <row r="2118" spans="1:5" x14ac:dyDescent="0.2">
      <c r="A2118"/>
      <c r="B2118"/>
      <c r="C2118"/>
      <c r="D2118"/>
      <c r="E2118"/>
    </row>
    <row r="2119" spans="1:5" x14ac:dyDescent="0.2">
      <c r="A2119"/>
      <c r="B2119"/>
      <c r="C2119"/>
      <c r="D2119"/>
      <c r="E2119"/>
    </row>
    <row r="2120" spans="1:5" x14ac:dyDescent="0.2">
      <c r="A2120"/>
      <c r="B2120"/>
      <c r="C2120"/>
      <c r="D2120"/>
      <c r="E2120"/>
    </row>
    <row r="2121" spans="1:5" x14ac:dyDescent="0.2">
      <c r="A2121"/>
      <c r="B2121"/>
      <c r="C2121"/>
      <c r="D2121"/>
      <c r="E2121"/>
    </row>
    <row r="2122" spans="1:5" x14ac:dyDescent="0.2">
      <c r="A2122"/>
      <c r="B2122"/>
      <c r="C2122"/>
      <c r="D2122"/>
      <c r="E2122"/>
    </row>
    <row r="2123" spans="1:5" x14ac:dyDescent="0.2">
      <c r="A2123"/>
      <c r="B2123"/>
      <c r="C2123"/>
      <c r="D2123"/>
      <c r="E2123"/>
    </row>
    <row r="2124" spans="1:5" x14ac:dyDescent="0.2">
      <c r="A2124"/>
      <c r="B2124"/>
      <c r="C2124"/>
      <c r="D2124"/>
      <c r="E2124"/>
    </row>
    <row r="2125" spans="1:5" x14ac:dyDescent="0.2">
      <c r="A2125"/>
      <c r="B2125"/>
      <c r="C2125"/>
      <c r="D2125"/>
      <c r="E2125"/>
    </row>
    <row r="2126" spans="1:5" x14ac:dyDescent="0.2">
      <c r="A2126"/>
      <c r="B2126"/>
      <c r="C2126"/>
      <c r="D2126"/>
      <c r="E2126"/>
    </row>
    <row r="2127" spans="1:5" x14ac:dyDescent="0.2">
      <c r="A2127"/>
      <c r="B2127"/>
      <c r="C2127"/>
      <c r="D2127"/>
      <c r="E2127"/>
    </row>
    <row r="2128" spans="1:5" x14ac:dyDescent="0.2">
      <c r="A2128"/>
      <c r="B2128"/>
      <c r="C2128"/>
      <c r="D2128"/>
      <c r="E2128"/>
    </row>
    <row r="2129" spans="1:5" x14ac:dyDescent="0.2">
      <c r="A2129"/>
      <c r="B2129"/>
      <c r="C2129"/>
      <c r="D2129"/>
      <c r="E2129"/>
    </row>
    <row r="2130" spans="1:5" x14ac:dyDescent="0.2">
      <c r="A2130"/>
      <c r="B2130"/>
      <c r="C2130"/>
      <c r="D2130"/>
      <c r="E2130"/>
    </row>
    <row r="2131" spans="1:5" x14ac:dyDescent="0.2">
      <c r="A2131"/>
      <c r="B2131"/>
      <c r="C2131"/>
      <c r="D2131"/>
      <c r="E2131"/>
    </row>
    <row r="2132" spans="1:5" x14ac:dyDescent="0.2">
      <c r="A2132"/>
      <c r="B2132"/>
      <c r="C2132"/>
      <c r="D2132"/>
      <c r="E2132"/>
    </row>
    <row r="2133" spans="1:5" x14ac:dyDescent="0.2">
      <c r="A2133"/>
      <c r="B2133"/>
      <c r="C2133"/>
      <c r="D2133"/>
      <c r="E2133"/>
    </row>
    <row r="2134" spans="1:5" x14ac:dyDescent="0.2">
      <c r="A2134"/>
      <c r="B2134"/>
      <c r="C2134"/>
      <c r="D2134"/>
      <c r="E2134"/>
    </row>
    <row r="2135" spans="1:5" x14ac:dyDescent="0.2">
      <c r="A2135"/>
      <c r="B2135"/>
      <c r="C2135"/>
      <c r="D2135"/>
      <c r="E2135"/>
    </row>
    <row r="2136" spans="1:5" x14ac:dyDescent="0.2">
      <c r="A2136"/>
      <c r="B2136"/>
      <c r="C2136"/>
      <c r="D2136"/>
      <c r="E2136"/>
    </row>
    <row r="2137" spans="1:5" x14ac:dyDescent="0.2">
      <c r="A2137"/>
      <c r="B2137"/>
      <c r="C2137"/>
      <c r="D2137"/>
      <c r="E2137"/>
    </row>
    <row r="2138" spans="1:5" x14ac:dyDescent="0.2">
      <c r="A2138"/>
      <c r="B2138"/>
      <c r="C2138"/>
      <c r="D2138"/>
      <c r="E2138"/>
    </row>
    <row r="2139" spans="1:5" x14ac:dyDescent="0.2">
      <c r="A2139"/>
      <c r="B2139"/>
      <c r="C2139"/>
      <c r="D2139"/>
      <c r="E2139"/>
    </row>
    <row r="2140" spans="1:5" x14ac:dyDescent="0.2">
      <c r="A2140"/>
      <c r="B2140"/>
      <c r="C2140"/>
      <c r="D2140"/>
      <c r="E2140"/>
    </row>
    <row r="2141" spans="1:5" x14ac:dyDescent="0.2">
      <c r="A2141"/>
      <c r="B2141"/>
      <c r="C2141"/>
      <c r="D2141"/>
      <c r="E2141"/>
    </row>
    <row r="2142" spans="1:5" x14ac:dyDescent="0.2">
      <c r="A2142"/>
      <c r="B2142"/>
      <c r="C2142"/>
      <c r="D2142"/>
      <c r="E2142"/>
    </row>
    <row r="2143" spans="1:5" x14ac:dyDescent="0.2">
      <c r="A2143"/>
      <c r="B2143"/>
      <c r="C2143"/>
      <c r="D2143"/>
      <c r="E2143"/>
    </row>
    <row r="2144" spans="1:5" x14ac:dyDescent="0.2">
      <c r="A2144"/>
      <c r="B2144"/>
      <c r="C2144"/>
      <c r="D2144"/>
      <c r="E2144"/>
    </row>
    <row r="2145" spans="1:5" x14ac:dyDescent="0.2">
      <c r="A2145"/>
      <c r="B2145"/>
      <c r="C2145"/>
      <c r="D2145"/>
      <c r="E2145"/>
    </row>
    <row r="2146" spans="1:5" x14ac:dyDescent="0.2">
      <c r="A2146"/>
      <c r="B2146"/>
      <c r="C2146"/>
      <c r="D2146"/>
      <c r="E2146"/>
    </row>
    <row r="2147" spans="1:5" x14ac:dyDescent="0.2">
      <c r="A2147"/>
      <c r="B2147"/>
      <c r="C2147"/>
      <c r="D2147"/>
      <c r="E2147"/>
    </row>
    <row r="2148" spans="1:5" x14ac:dyDescent="0.2">
      <c r="A2148"/>
      <c r="B2148"/>
      <c r="C2148"/>
      <c r="D2148"/>
      <c r="E2148"/>
    </row>
    <row r="2149" spans="1:5" x14ac:dyDescent="0.2">
      <c r="A2149"/>
      <c r="B2149"/>
      <c r="C2149"/>
      <c r="D2149"/>
      <c r="E2149"/>
    </row>
    <row r="2150" spans="1:5" x14ac:dyDescent="0.2">
      <c r="A2150"/>
      <c r="B2150"/>
      <c r="C2150"/>
      <c r="D2150"/>
      <c r="E2150"/>
    </row>
    <row r="2151" spans="1:5" x14ac:dyDescent="0.2">
      <c r="A2151"/>
      <c r="B2151"/>
      <c r="C2151"/>
      <c r="D2151"/>
      <c r="E2151"/>
    </row>
    <row r="2152" spans="1:5" x14ac:dyDescent="0.2">
      <c r="A2152"/>
      <c r="B2152"/>
      <c r="C2152"/>
      <c r="D2152"/>
      <c r="E2152"/>
    </row>
    <row r="2153" spans="1:5" x14ac:dyDescent="0.2">
      <c r="A2153"/>
      <c r="B2153"/>
      <c r="C2153"/>
      <c r="D2153"/>
      <c r="E2153"/>
    </row>
    <row r="2154" spans="1:5" x14ac:dyDescent="0.2">
      <c r="A2154"/>
      <c r="B2154"/>
      <c r="C2154"/>
      <c r="D2154"/>
      <c r="E2154"/>
    </row>
    <row r="2155" spans="1:5" x14ac:dyDescent="0.2">
      <c r="A2155"/>
      <c r="B2155"/>
      <c r="C2155"/>
      <c r="D2155"/>
      <c r="E2155"/>
    </row>
    <row r="2156" spans="1:5" x14ac:dyDescent="0.2">
      <c r="A2156"/>
      <c r="B2156"/>
      <c r="C2156"/>
      <c r="D2156"/>
      <c r="E2156"/>
    </row>
    <row r="2157" spans="1:5" x14ac:dyDescent="0.2">
      <c r="A2157"/>
      <c r="B2157"/>
      <c r="C2157"/>
      <c r="D2157"/>
      <c r="E2157"/>
    </row>
    <row r="2158" spans="1:5" x14ac:dyDescent="0.2">
      <c r="A2158"/>
      <c r="B2158"/>
      <c r="C2158"/>
      <c r="D2158"/>
      <c r="E2158"/>
    </row>
    <row r="2159" spans="1:5" x14ac:dyDescent="0.2">
      <c r="A2159"/>
      <c r="B2159"/>
      <c r="C2159"/>
      <c r="D2159"/>
      <c r="E2159"/>
    </row>
    <row r="2160" spans="1:5" x14ac:dyDescent="0.2">
      <c r="A2160"/>
      <c r="B2160"/>
      <c r="C2160"/>
      <c r="D2160"/>
      <c r="E2160"/>
    </row>
    <row r="2161" spans="1:5" x14ac:dyDescent="0.2">
      <c r="A2161"/>
      <c r="B2161"/>
      <c r="C2161"/>
      <c r="D2161"/>
      <c r="E2161"/>
    </row>
    <row r="2162" spans="1:5" x14ac:dyDescent="0.2">
      <c r="A2162"/>
      <c r="B2162"/>
      <c r="C2162"/>
      <c r="D2162"/>
      <c r="E2162"/>
    </row>
    <row r="2163" spans="1:5" x14ac:dyDescent="0.2">
      <c r="A2163"/>
      <c r="B2163"/>
      <c r="C2163"/>
      <c r="D2163"/>
      <c r="E2163"/>
    </row>
    <row r="2164" spans="1:5" x14ac:dyDescent="0.2">
      <c r="A2164"/>
      <c r="B2164"/>
      <c r="C2164"/>
      <c r="D2164"/>
      <c r="E2164"/>
    </row>
    <row r="2165" spans="1:5" x14ac:dyDescent="0.2">
      <c r="A2165"/>
      <c r="B2165"/>
      <c r="C2165"/>
      <c r="D2165"/>
      <c r="E2165"/>
    </row>
    <row r="2166" spans="1:5" x14ac:dyDescent="0.2">
      <c r="A2166"/>
      <c r="B2166"/>
      <c r="C2166"/>
      <c r="D2166"/>
      <c r="E2166"/>
    </row>
    <row r="2167" spans="1:5" x14ac:dyDescent="0.2">
      <c r="A2167"/>
      <c r="B2167"/>
      <c r="C2167"/>
      <c r="D2167"/>
      <c r="E2167"/>
    </row>
    <row r="2168" spans="1:5" x14ac:dyDescent="0.2">
      <c r="A2168"/>
      <c r="B2168"/>
      <c r="C2168"/>
      <c r="D2168"/>
      <c r="E2168"/>
    </row>
    <row r="2169" spans="1:5" x14ac:dyDescent="0.2">
      <c r="A2169"/>
      <c r="B2169"/>
      <c r="C2169"/>
      <c r="D2169"/>
      <c r="E2169"/>
    </row>
    <row r="2170" spans="1:5" x14ac:dyDescent="0.2">
      <c r="A2170"/>
      <c r="B2170"/>
      <c r="C2170"/>
      <c r="D2170"/>
      <c r="E2170"/>
    </row>
    <row r="2171" spans="1:5" x14ac:dyDescent="0.2">
      <c r="A2171"/>
      <c r="B2171"/>
      <c r="C2171"/>
      <c r="D2171"/>
      <c r="E2171"/>
    </row>
    <row r="2172" spans="1:5" x14ac:dyDescent="0.2">
      <c r="A2172"/>
      <c r="B2172"/>
      <c r="C2172"/>
      <c r="D2172"/>
      <c r="E2172"/>
    </row>
    <row r="2173" spans="1:5" x14ac:dyDescent="0.2">
      <c r="A2173"/>
      <c r="B2173"/>
      <c r="C2173"/>
      <c r="D2173"/>
      <c r="E2173"/>
    </row>
    <row r="2174" spans="1:5" x14ac:dyDescent="0.2">
      <c r="A2174"/>
      <c r="B2174"/>
      <c r="C2174"/>
      <c r="D2174"/>
      <c r="E2174"/>
    </row>
    <row r="2175" spans="1:5" x14ac:dyDescent="0.2">
      <c r="A2175"/>
      <c r="B2175"/>
      <c r="C2175"/>
      <c r="D2175"/>
      <c r="E2175"/>
    </row>
    <row r="2176" spans="1:5" x14ac:dyDescent="0.2">
      <c r="A2176"/>
      <c r="B2176"/>
      <c r="C2176"/>
      <c r="D2176"/>
      <c r="E2176"/>
    </row>
    <row r="2177" spans="1:5" x14ac:dyDescent="0.2">
      <c r="A2177"/>
      <c r="B2177"/>
      <c r="C2177"/>
      <c r="D2177"/>
      <c r="E2177"/>
    </row>
    <row r="2178" spans="1:5" x14ac:dyDescent="0.2">
      <c r="A2178"/>
      <c r="B2178"/>
      <c r="C2178"/>
      <c r="D2178"/>
      <c r="E2178"/>
    </row>
    <row r="2179" spans="1:5" x14ac:dyDescent="0.2">
      <c r="A2179"/>
      <c r="B2179"/>
      <c r="C2179"/>
      <c r="D2179"/>
      <c r="E2179"/>
    </row>
    <row r="2180" spans="1:5" x14ac:dyDescent="0.2">
      <c r="A2180"/>
      <c r="B2180"/>
      <c r="C2180"/>
      <c r="D2180"/>
      <c r="E2180"/>
    </row>
    <row r="2181" spans="1:5" x14ac:dyDescent="0.2">
      <c r="A2181"/>
      <c r="B2181"/>
      <c r="C2181"/>
      <c r="D2181"/>
      <c r="E2181"/>
    </row>
    <row r="2182" spans="1:5" x14ac:dyDescent="0.2">
      <c r="A2182"/>
      <c r="B2182"/>
      <c r="C2182"/>
      <c r="D2182"/>
      <c r="E2182"/>
    </row>
    <row r="2183" spans="1:5" x14ac:dyDescent="0.2">
      <c r="A2183"/>
      <c r="B2183"/>
      <c r="C2183"/>
      <c r="D2183"/>
      <c r="E2183"/>
    </row>
    <row r="2184" spans="1:5" x14ac:dyDescent="0.2">
      <c r="A2184"/>
      <c r="B2184"/>
      <c r="C2184"/>
      <c r="D2184"/>
      <c r="E2184"/>
    </row>
    <row r="2185" spans="1:5" x14ac:dyDescent="0.2">
      <c r="A2185"/>
      <c r="B2185"/>
      <c r="C2185"/>
      <c r="D2185"/>
      <c r="E2185"/>
    </row>
    <row r="2186" spans="1:5" x14ac:dyDescent="0.2">
      <c r="A2186"/>
      <c r="B2186"/>
      <c r="C2186"/>
      <c r="D2186"/>
      <c r="E2186"/>
    </row>
    <row r="2187" spans="1:5" x14ac:dyDescent="0.2">
      <c r="A2187"/>
      <c r="B2187"/>
      <c r="C2187"/>
      <c r="D2187"/>
      <c r="E2187"/>
    </row>
    <row r="2188" spans="1:5" x14ac:dyDescent="0.2">
      <c r="A2188"/>
      <c r="B2188"/>
      <c r="C2188"/>
      <c r="D2188"/>
      <c r="E2188"/>
    </row>
    <row r="2189" spans="1:5" x14ac:dyDescent="0.2">
      <c r="A2189"/>
      <c r="B2189"/>
      <c r="C2189"/>
      <c r="D2189"/>
      <c r="E2189"/>
    </row>
    <row r="2190" spans="1:5" x14ac:dyDescent="0.2">
      <c r="A2190"/>
      <c r="B2190"/>
      <c r="C2190"/>
      <c r="D2190"/>
      <c r="E2190"/>
    </row>
    <row r="2191" spans="1:5" x14ac:dyDescent="0.2">
      <c r="A2191"/>
      <c r="B2191"/>
      <c r="C2191"/>
      <c r="D2191"/>
      <c r="E2191"/>
    </row>
    <row r="2192" spans="1:5" x14ac:dyDescent="0.2">
      <c r="A2192"/>
      <c r="B2192"/>
      <c r="C2192"/>
      <c r="D2192"/>
      <c r="E2192"/>
    </row>
    <row r="2193" spans="1:5" x14ac:dyDescent="0.2">
      <c r="A2193"/>
      <c r="B2193"/>
      <c r="C2193"/>
      <c r="D2193"/>
      <c r="E2193"/>
    </row>
    <row r="2194" spans="1:5" x14ac:dyDescent="0.2">
      <c r="A2194"/>
      <c r="B2194"/>
      <c r="C2194"/>
      <c r="D2194"/>
      <c r="E2194"/>
    </row>
    <row r="2195" spans="1:5" x14ac:dyDescent="0.2">
      <c r="A2195"/>
      <c r="B2195"/>
      <c r="C2195"/>
      <c r="D2195"/>
      <c r="E2195"/>
    </row>
    <row r="2196" spans="1:5" x14ac:dyDescent="0.2">
      <c r="A2196"/>
      <c r="B2196"/>
      <c r="C2196"/>
      <c r="D2196"/>
      <c r="E2196"/>
    </row>
    <row r="2197" spans="1:5" x14ac:dyDescent="0.2">
      <c r="A2197"/>
      <c r="B2197"/>
      <c r="C2197"/>
      <c r="D2197"/>
      <c r="E2197"/>
    </row>
    <row r="2198" spans="1:5" x14ac:dyDescent="0.2">
      <c r="A2198"/>
      <c r="B2198"/>
      <c r="C2198"/>
      <c r="D2198"/>
      <c r="E2198"/>
    </row>
    <row r="2199" spans="1:5" x14ac:dyDescent="0.2">
      <c r="A2199"/>
      <c r="B2199"/>
      <c r="C2199"/>
      <c r="D2199"/>
      <c r="E2199"/>
    </row>
    <row r="2200" spans="1:5" x14ac:dyDescent="0.2">
      <c r="A2200"/>
      <c r="B2200"/>
      <c r="C2200"/>
      <c r="D2200"/>
      <c r="E2200"/>
    </row>
    <row r="2201" spans="1:5" x14ac:dyDescent="0.2">
      <c r="A2201"/>
      <c r="B2201"/>
      <c r="C2201"/>
      <c r="D2201"/>
      <c r="E2201"/>
    </row>
    <row r="2202" spans="1:5" x14ac:dyDescent="0.2">
      <c r="A2202"/>
      <c r="B2202"/>
      <c r="C2202"/>
      <c r="D2202"/>
      <c r="E2202"/>
    </row>
    <row r="2203" spans="1:5" x14ac:dyDescent="0.2">
      <c r="A2203"/>
      <c r="B2203"/>
      <c r="C2203"/>
      <c r="D2203"/>
      <c r="E2203"/>
    </row>
    <row r="2204" spans="1:5" x14ac:dyDescent="0.2">
      <c r="A2204"/>
      <c r="B2204"/>
      <c r="C2204"/>
      <c r="D2204"/>
      <c r="E2204"/>
    </row>
    <row r="2205" spans="1:5" x14ac:dyDescent="0.2">
      <c r="A2205"/>
      <c r="B2205"/>
      <c r="C2205"/>
      <c r="D2205"/>
      <c r="E2205"/>
    </row>
    <row r="2206" spans="1:5" x14ac:dyDescent="0.2">
      <c r="A2206"/>
      <c r="B2206"/>
      <c r="C2206"/>
      <c r="D2206"/>
      <c r="E2206"/>
    </row>
    <row r="2207" spans="1:5" x14ac:dyDescent="0.2">
      <c r="A2207"/>
      <c r="B2207"/>
      <c r="C2207"/>
      <c r="D2207"/>
      <c r="E2207"/>
    </row>
    <row r="2208" spans="1:5" x14ac:dyDescent="0.2">
      <c r="A2208"/>
      <c r="B2208"/>
      <c r="C2208"/>
      <c r="D2208"/>
      <c r="E2208"/>
    </row>
    <row r="2209" spans="1:5" x14ac:dyDescent="0.2">
      <c r="A2209"/>
      <c r="B2209"/>
      <c r="C2209"/>
      <c r="D2209"/>
      <c r="E2209"/>
    </row>
    <row r="2210" spans="1:5" x14ac:dyDescent="0.2">
      <c r="A2210"/>
      <c r="B2210"/>
      <c r="C2210"/>
      <c r="D2210"/>
      <c r="E2210"/>
    </row>
    <row r="2211" spans="1:5" x14ac:dyDescent="0.2">
      <c r="A2211"/>
      <c r="B2211"/>
      <c r="C2211"/>
      <c r="D2211"/>
      <c r="E2211"/>
    </row>
    <row r="2212" spans="1:5" x14ac:dyDescent="0.2">
      <c r="A2212"/>
      <c r="B2212"/>
      <c r="C2212"/>
      <c r="D2212"/>
      <c r="E2212"/>
    </row>
    <row r="2213" spans="1:5" x14ac:dyDescent="0.2">
      <c r="A2213"/>
      <c r="B2213"/>
      <c r="C2213"/>
      <c r="D2213"/>
      <c r="E2213"/>
    </row>
    <row r="2214" spans="1:5" x14ac:dyDescent="0.2">
      <c r="A2214"/>
      <c r="B2214"/>
      <c r="C2214"/>
      <c r="D2214"/>
      <c r="E2214"/>
    </row>
    <row r="2215" spans="1:5" x14ac:dyDescent="0.2">
      <c r="A2215"/>
      <c r="B2215"/>
      <c r="C2215"/>
      <c r="D2215"/>
      <c r="E2215"/>
    </row>
    <row r="2216" spans="1:5" x14ac:dyDescent="0.2">
      <c r="A2216"/>
      <c r="B2216"/>
      <c r="C2216"/>
      <c r="D2216"/>
      <c r="E2216"/>
    </row>
    <row r="2217" spans="1:5" x14ac:dyDescent="0.2">
      <c r="A2217"/>
      <c r="B2217"/>
      <c r="C2217"/>
      <c r="D2217"/>
      <c r="E2217"/>
    </row>
    <row r="2218" spans="1:5" x14ac:dyDescent="0.2">
      <c r="A2218"/>
      <c r="B2218"/>
      <c r="C2218"/>
      <c r="D2218"/>
      <c r="E2218"/>
    </row>
    <row r="2219" spans="1:5" x14ac:dyDescent="0.2">
      <c r="A2219"/>
      <c r="B2219"/>
      <c r="C2219"/>
      <c r="D2219"/>
      <c r="E2219"/>
    </row>
    <row r="2220" spans="1:5" x14ac:dyDescent="0.2">
      <c r="A2220"/>
      <c r="B2220"/>
      <c r="C2220"/>
      <c r="D2220"/>
      <c r="E2220"/>
    </row>
    <row r="2221" spans="1:5" x14ac:dyDescent="0.2">
      <c r="A2221"/>
      <c r="B2221"/>
      <c r="C2221"/>
      <c r="D2221"/>
      <c r="E2221"/>
    </row>
    <row r="2222" spans="1:5" x14ac:dyDescent="0.2">
      <c r="A2222"/>
      <c r="B2222"/>
      <c r="C2222"/>
      <c r="D2222"/>
      <c r="E2222"/>
    </row>
    <row r="2223" spans="1:5" x14ac:dyDescent="0.2">
      <c r="A2223"/>
      <c r="B2223"/>
      <c r="C2223"/>
      <c r="D2223"/>
      <c r="E2223"/>
    </row>
    <row r="2224" spans="1:5" x14ac:dyDescent="0.2">
      <c r="A2224"/>
      <c r="B2224"/>
      <c r="C2224"/>
      <c r="D2224"/>
      <c r="E2224"/>
    </row>
    <row r="2225" spans="1:5" x14ac:dyDescent="0.2">
      <c r="A2225"/>
      <c r="B2225"/>
      <c r="C2225"/>
      <c r="D2225"/>
      <c r="E2225"/>
    </row>
    <row r="2226" spans="1:5" x14ac:dyDescent="0.2">
      <c r="A2226"/>
      <c r="B2226"/>
      <c r="C2226"/>
      <c r="D2226"/>
      <c r="E2226"/>
    </row>
    <row r="2227" spans="1:5" x14ac:dyDescent="0.2">
      <c r="A2227"/>
      <c r="B2227"/>
      <c r="C2227"/>
      <c r="D2227"/>
      <c r="E2227"/>
    </row>
    <row r="2228" spans="1:5" x14ac:dyDescent="0.2">
      <c r="A2228"/>
      <c r="B2228"/>
      <c r="C2228"/>
      <c r="D2228"/>
      <c r="E2228"/>
    </row>
    <row r="2229" spans="1:5" x14ac:dyDescent="0.2">
      <c r="A2229"/>
      <c r="B2229"/>
      <c r="C2229"/>
      <c r="D2229"/>
      <c r="E2229"/>
    </row>
    <row r="2230" spans="1:5" x14ac:dyDescent="0.2">
      <c r="A2230"/>
      <c r="B2230"/>
      <c r="C2230"/>
      <c r="D2230"/>
      <c r="E2230"/>
    </row>
    <row r="2231" spans="1:5" x14ac:dyDescent="0.2">
      <c r="A2231"/>
      <c r="B2231"/>
      <c r="C2231"/>
      <c r="D2231"/>
      <c r="E2231"/>
    </row>
    <row r="2232" spans="1:5" x14ac:dyDescent="0.2">
      <c r="A2232"/>
      <c r="B2232"/>
      <c r="C2232"/>
      <c r="D2232"/>
      <c r="E2232"/>
    </row>
    <row r="2233" spans="1:5" x14ac:dyDescent="0.2">
      <c r="A2233"/>
      <c r="B2233"/>
      <c r="C2233"/>
      <c r="D2233"/>
      <c r="E2233"/>
    </row>
    <row r="2234" spans="1:5" x14ac:dyDescent="0.2">
      <c r="A2234"/>
      <c r="B2234"/>
      <c r="C2234"/>
      <c r="D2234"/>
      <c r="E2234"/>
    </row>
    <row r="2235" spans="1:5" x14ac:dyDescent="0.2">
      <c r="A2235"/>
      <c r="B2235"/>
      <c r="C2235"/>
      <c r="D2235"/>
      <c r="E2235"/>
    </row>
    <row r="2236" spans="1:5" x14ac:dyDescent="0.2">
      <c r="A2236"/>
      <c r="B2236"/>
      <c r="C2236"/>
      <c r="D2236"/>
      <c r="E2236"/>
    </row>
    <row r="2237" spans="1:5" x14ac:dyDescent="0.2">
      <c r="A2237"/>
      <c r="B2237"/>
      <c r="C2237"/>
      <c r="D2237"/>
      <c r="E2237"/>
    </row>
    <row r="2238" spans="1:5" x14ac:dyDescent="0.2">
      <c r="A2238"/>
      <c r="B2238"/>
      <c r="C2238"/>
      <c r="D2238"/>
      <c r="E2238"/>
    </row>
    <row r="2239" spans="1:5" x14ac:dyDescent="0.2">
      <c r="A2239"/>
      <c r="B2239"/>
      <c r="C2239"/>
      <c r="D2239"/>
      <c r="E2239"/>
    </row>
    <row r="2240" spans="1:5" x14ac:dyDescent="0.2">
      <c r="A2240"/>
      <c r="B2240"/>
      <c r="C2240"/>
      <c r="D2240"/>
      <c r="E2240"/>
    </row>
    <row r="2241" spans="1:5" x14ac:dyDescent="0.2">
      <c r="A2241"/>
      <c r="B2241"/>
      <c r="C2241"/>
      <c r="D2241"/>
      <c r="E2241"/>
    </row>
    <row r="2242" spans="1:5" x14ac:dyDescent="0.2">
      <c r="A2242"/>
      <c r="B2242"/>
      <c r="C2242"/>
      <c r="D2242"/>
      <c r="E2242"/>
    </row>
    <row r="2243" spans="1:5" x14ac:dyDescent="0.2">
      <c r="A2243"/>
      <c r="B2243"/>
      <c r="C2243"/>
      <c r="D2243"/>
      <c r="E2243"/>
    </row>
    <row r="2244" spans="1:5" x14ac:dyDescent="0.2">
      <c r="A2244"/>
      <c r="B2244"/>
      <c r="C2244"/>
      <c r="D2244"/>
      <c r="E2244"/>
    </row>
    <row r="2245" spans="1:5" x14ac:dyDescent="0.2">
      <c r="A2245"/>
      <c r="B2245"/>
      <c r="C2245"/>
      <c r="D2245"/>
      <c r="E2245"/>
    </row>
    <row r="2246" spans="1:5" x14ac:dyDescent="0.2">
      <c r="A2246"/>
      <c r="B2246"/>
      <c r="C2246"/>
      <c r="D2246"/>
      <c r="E2246"/>
    </row>
    <row r="2247" spans="1:5" x14ac:dyDescent="0.2">
      <c r="A2247"/>
      <c r="B2247"/>
      <c r="C2247"/>
      <c r="D2247"/>
      <c r="E2247"/>
    </row>
    <row r="2248" spans="1:5" x14ac:dyDescent="0.2">
      <c r="A2248"/>
      <c r="B2248"/>
      <c r="C2248"/>
      <c r="D2248"/>
      <c r="E2248"/>
    </row>
    <row r="2249" spans="1:5" x14ac:dyDescent="0.2">
      <c r="A2249"/>
      <c r="B2249"/>
      <c r="C2249"/>
      <c r="D2249"/>
      <c r="E2249"/>
    </row>
    <row r="2250" spans="1:5" x14ac:dyDescent="0.2">
      <c r="A2250"/>
      <c r="B2250"/>
      <c r="C2250"/>
      <c r="D2250"/>
      <c r="E2250"/>
    </row>
    <row r="2251" spans="1:5" x14ac:dyDescent="0.2">
      <c r="A2251"/>
      <c r="B2251"/>
      <c r="C2251"/>
      <c r="D2251"/>
      <c r="E2251"/>
    </row>
    <row r="2252" spans="1:5" x14ac:dyDescent="0.2">
      <c r="A2252"/>
      <c r="B2252"/>
      <c r="C2252"/>
      <c r="D2252"/>
      <c r="E2252"/>
    </row>
    <row r="2253" spans="1:5" x14ac:dyDescent="0.2">
      <c r="A2253"/>
      <c r="B2253"/>
      <c r="C2253"/>
      <c r="D2253"/>
      <c r="E2253"/>
    </row>
    <row r="2254" spans="1:5" x14ac:dyDescent="0.2">
      <c r="A2254"/>
      <c r="B2254"/>
      <c r="C2254"/>
      <c r="D2254"/>
      <c r="E2254"/>
    </row>
    <row r="2255" spans="1:5" x14ac:dyDescent="0.2">
      <c r="A2255"/>
      <c r="B2255"/>
      <c r="C2255"/>
      <c r="D2255"/>
      <c r="E2255"/>
    </row>
    <row r="2256" spans="1:5" x14ac:dyDescent="0.2">
      <c r="A2256"/>
      <c r="B2256"/>
      <c r="C2256"/>
      <c r="D2256"/>
      <c r="E2256"/>
    </row>
    <row r="2257" spans="1:5" x14ac:dyDescent="0.2">
      <c r="A2257"/>
      <c r="B2257"/>
      <c r="C2257"/>
      <c r="D2257"/>
      <c r="E2257"/>
    </row>
    <row r="2258" spans="1:5" x14ac:dyDescent="0.2">
      <c r="A2258"/>
      <c r="B2258"/>
      <c r="C2258"/>
      <c r="D2258"/>
      <c r="E2258"/>
    </row>
    <row r="2259" spans="1:5" x14ac:dyDescent="0.2">
      <c r="A2259"/>
      <c r="B2259"/>
      <c r="C2259"/>
      <c r="D2259"/>
      <c r="E2259"/>
    </row>
    <row r="2260" spans="1:5" x14ac:dyDescent="0.2">
      <c r="A2260"/>
      <c r="B2260"/>
      <c r="C2260"/>
      <c r="D2260"/>
      <c r="E2260"/>
    </row>
    <row r="2261" spans="1:5" x14ac:dyDescent="0.2">
      <c r="A2261"/>
      <c r="B2261"/>
      <c r="C2261"/>
      <c r="D2261"/>
      <c r="E2261"/>
    </row>
    <row r="2262" spans="1:5" x14ac:dyDescent="0.2">
      <c r="A2262"/>
      <c r="B2262"/>
      <c r="C2262"/>
      <c r="D2262"/>
      <c r="E2262"/>
    </row>
    <row r="2263" spans="1:5" x14ac:dyDescent="0.2">
      <c r="A2263"/>
      <c r="B2263"/>
      <c r="C2263"/>
      <c r="D2263"/>
      <c r="E2263"/>
    </row>
    <row r="2264" spans="1:5" x14ac:dyDescent="0.2">
      <c r="A2264"/>
      <c r="B2264"/>
      <c r="C2264"/>
      <c r="D2264"/>
      <c r="E2264"/>
    </row>
    <row r="2265" spans="1:5" x14ac:dyDescent="0.2">
      <c r="A2265"/>
      <c r="B2265"/>
      <c r="C2265"/>
      <c r="D2265"/>
      <c r="E2265"/>
    </row>
    <row r="2266" spans="1:5" x14ac:dyDescent="0.2">
      <c r="A2266"/>
      <c r="B2266"/>
      <c r="C2266"/>
      <c r="D2266"/>
      <c r="E2266"/>
    </row>
    <row r="2267" spans="1:5" x14ac:dyDescent="0.2">
      <c r="A2267"/>
      <c r="B2267"/>
      <c r="C2267"/>
      <c r="D2267"/>
      <c r="E2267"/>
    </row>
    <row r="2268" spans="1:5" x14ac:dyDescent="0.2">
      <c r="A2268"/>
      <c r="B2268"/>
      <c r="C2268"/>
      <c r="D2268"/>
      <c r="E2268"/>
    </row>
    <row r="2269" spans="1:5" x14ac:dyDescent="0.2">
      <c r="A2269"/>
      <c r="B2269"/>
      <c r="C2269"/>
      <c r="D2269"/>
      <c r="E2269"/>
    </row>
    <row r="2270" spans="1:5" x14ac:dyDescent="0.2">
      <c r="A2270"/>
      <c r="B2270"/>
      <c r="C2270"/>
      <c r="D2270"/>
      <c r="E2270"/>
    </row>
    <row r="2271" spans="1:5" x14ac:dyDescent="0.2">
      <c r="A2271"/>
      <c r="B2271"/>
      <c r="C2271"/>
      <c r="D2271"/>
      <c r="E2271"/>
    </row>
    <row r="2272" spans="1:5" x14ac:dyDescent="0.2">
      <c r="A2272"/>
      <c r="B2272"/>
      <c r="C2272"/>
      <c r="D2272"/>
      <c r="E2272"/>
    </row>
    <row r="2273" spans="1:5" x14ac:dyDescent="0.2">
      <c r="A2273"/>
      <c r="B2273"/>
      <c r="C2273"/>
      <c r="D2273"/>
      <c r="E2273"/>
    </row>
    <row r="2274" spans="1:5" x14ac:dyDescent="0.2">
      <c r="A2274"/>
      <c r="B2274"/>
      <c r="C2274"/>
      <c r="D2274"/>
      <c r="E2274"/>
    </row>
    <row r="2275" spans="1:5" x14ac:dyDescent="0.2">
      <c r="A2275"/>
      <c r="B2275"/>
      <c r="C2275"/>
      <c r="D2275"/>
      <c r="E2275"/>
    </row>
    <row r="2276" spans="1:5" x14ac:dyDescent="0.2">
      <c r="A2276"/>
      <c r="B2276"/>
      <c r="C2276"/>
      <c r="D2276"/>
      <c r="E2276"/>
    </row>
    <row r="2277" spans="1:5" x14ac:dyDescent="0.2">
      <c r="A2277"/>
      <c r="B2277"/>
      <c r="C2277"/>
      <c r="D2277"/>
      <c r="E2277"/>
    </row>
    <row r="2278" spans="1:5" x14ac:dyDescent="0.2">
      <c r="A2278"/>
      <c r="B2278"/>
      <c r="C2278"/>
      <c r="D2278"/>
      <c r="E2278"/>
    </row>
    <row r="2279" spans="1:5" x14ac:dyDescent="0.2">
      <c r="A2279"/>
      <c r="B2279"/>
      <c r="C2279"/>
      <c r="D2279"/>
      <c r="E2279"/>
    </row>
    <row r="2280" spans="1:5" x14ac:dyDescent="0.2">
      <c r="A2280"/>
      <c r="B2280"/>
      <c r="C2280"/>
      <c r="D2280"/>
      <c r="E2280"/>
    </row>
    <row r="2281" spans="1:5" x14ac:dyDescent="0.2">
      <c r="A2281"/>
      <c r="B2281"/>
      <c r="C2281"/>
      <c r="D2281"/>
      <c r="E2281"/>
    </row>
    <row r="2282" spans="1:5" x14ac:dyDescent="0.2">
      <c r="A2282"/>
      <c r="B2282"/>
      <c r="C2282"/>
      <c r="D2282"/>
      <c r="E2282"/>
    </row>
    <row r="2283" spans="1:5" x14ac:dyDescent="0.2">
      <c r="A2283"/>
      <c r="B2283"/>
      <c r="C2283"/>
      <c r="D2283"/>
      <c r="E2283"/>
    </row>
    <row r="2284" spans="1:5" x14ac:dyDescent="0.2">
      <c r="A2284"/>
      <c r="B2284"/>
      <c r="C2284"/>
      <c r="D2284"/>
      <c r="E2284"/>
    </row>
    <row r="2285" spans="1:5" x14ac:dyDescent="0.2">
      <c r="A2285"/>
      <c r="B2285"/>
      <c r="C2285"/>
      <c r="D2285"/>
      <c r="E2285"/>
    </row>
    <row r="2286" spans="1:5" x14ac:dyDescent="0.2">
      <c r="A2286"/>
      <c r="B2286"/>
      <c r="C2286"/>
      <c r="D2286"/>
      <c r="E2286"/>
    </row>
    <row r="2287" spans="1:5" x14ac:dyDescent="0.2">
      <c r="A2287"/>
      <c r="B2287"/>
      <c r="C2287"/>
      <c r="D2287"/>
      <c r="E2287"/>
    </row>
    <row r="2288" spans="1:5" x14ac:dyDescent="0.2">
      <c r="A2288"/>
      <c r="B2288"/>
      <c r="C2288"/>
      <c r="D2288"/>
      <c r="E2288"/>
    </row>
    <row r="2289" spans="1:5" x14ac:dyDescent="0.2">
      <c r="A2289"/>
      <c r="B2289"/>
      <c r="C2289"/>
      <c r="D2289"/>
      <c r="E2289"/>
    </row>
    <row r="2290" spans="1:5" x14ac:dyDescent="0.2">
      <c r="A2290"/>
      <c r="B2290"/>
      <c r="C2290"/>
      <c r="D2290"/>
      <c r="E2290"/>
    </row>
    <row r="2291" spans="1:5" x14ac:dyDescent="0.2">
      <c r="A2291"/>
      <c r="B2291"/>
      <c r="C2291"/>
      <c r="D2291"/>
      <c r="E2291"/>
    </row>
    <row r="2292" spans="1:5" x14ac:dyDescent="0.2">
      <c r="A2292"/>
      <c r="B2292"/>
      <c r="C2292"/>
      <c r="D2292"/>
      <c r="E2292"/>
    </row>
    <row r="2293" spans="1:5" x14ac:dyDescent="0.2">
      <c r="A2293"/>
      <c r="B2293"/>
      <c r="C2293"/>
      <c r="D2293"/>
      <c r="E2293"/>
    </row>
    <row r="2294" spans="1:5" x14ac:dyDescent="0.2">
      <c r="A2294"/>
      <c r="B2294"/>
      <c r="C2294"/>
      <c r="D2294"/>
      <c r="E2294"/>
    </row>
    <row r="2295" spans="1:5" x14ac:dyDescent="0.2">
      <c r="A2295"/>
      <c r="B2295"/>
      <c r="C2295"/>
      <c r="D2295"/>
      <c r="E2295"/>
    </row>
    <row r="2296" spans="1:5" x14ac:dyDescent="0.2">
      <c r="A2296"/>
      <c r="B2296"/>
      <c r="C2296"/>
      <c r="D2296"/>
      <c r="E2296"/>
    </row>
    <row r="2297" spans="1:5" x14ac:dyDescent="0.2">
      <c r="A2297"/>
      <c r="B2297"/>
      <c r="C2297"/>
      <c r="D2297"/>
      <c r="E2297"/>
    </row>
    <row r="2298" spans="1:5" x14ac:dyDescent="0.2">
      <c r="A2298"/>
      <c r="B2298"/>
      <c r="C2298"/>
      <c r="D2298"/>
      <c r="E2298"/>
    </row>
    <row r="2299" spans="1:5" x14ac:dyDescent="0.2">
      <c r="A2299"/>
      <c r="B2299"/>
      <c r="C2299"/>
      <c r="D2299"/>
      <c r="E2299"/>
    </row>
    <row r="2300" spans="1:5" x14ac:dyDescent="0.2">
      <c r="A2300"/>
      <c r="B2300"/>
      <c r="C2300"/>
      <c r="D2300"/>
      <c r="E2300"/>
    </row>
    <row r="2301" spans="1:5" x14ac:dyDescent="0.2">
      <c r="A2301"/>
      <c r="B2301"/>
      <c r="C2301"/>
      <c r="D2301"/>
      <c r="E2301"/>
    </row>
    <row r="2302" spans="1:5" x14ac:dyDescent="0.2">
      <c r="A2302"/>
      <c r="B2302"/>
      <c r="C2302"/>
      <c r="D2302"/>
      <c r="E2302"/>
    </row>
    <row r="2303" spans="1:5" x14ac:dyDescent="0.2">
      <c r="A2303"/>
      <c r="B2303"/>
      <c r="C2303"/>
      <c r="D2303"/>
      <c r="E2303"/>
    </row>
    <row r="2304" spans="1:5" x14ac:dyDescent="0.2">
      <c r="A2304"/>
      <c r="B2304"/>
      <c r="C2304"/>
      <c r="D2304"/>
      <c r="E2304"/>
    </row>
    <row r="2305" spans="1:5" x14ac:dyDescent="0.2">
      <c r="A2305"/>
      <c r="B2305"/>
      <c r="C2305"/>
      <c r="D2305"/>
      <c r="E2305"/>
    </row>
    <row r="2306" spans="1:5" x14ac:dyDescent="0.2">
      <c r="A2306"/>
      <c r="B2306"/>
      <c r="C2306"/>
      <c r="D2306"/>
      <c r="E2306"/>
    </row>
    <row r="2307" spans="1:5" x14ac:dyDescent="0.2">
      <c r="A2307"/>
      <c r="B2307"/>
      <c r="C2307"/>
      <c r="D2307"/>
      <c r="E2307"/>
    </row>
    <row r="2308" spans="1:5" x14ac:dyDescent="0.2">
      <c r="A2308"/>
      <c r="B2308"/>
      <c r="C2308"/>
      <c r="D2308"/>
      <c r="E2308"/>
    </row>
    <row r="2309" spans="1:5" x14ac:dyDescent="0.2">
      <c r="A2309"/>
      <c r="B2309"/>
      <c r="C2309"/>
      <c r="D2309"/>
      <c r="E2309"/>
    </row>
    <row r="2310" spans="1:5" x14ac:dyDescent="0.2">
      <c r="A2310"/>
      <c r="B2310"/>
      <c r="C2310"/>
      <c r="D2310"/>
      <c r="E2310"/>
    </row>
    <row r="2311" spans="1:5" x14ac:dyDescent="0.2">
      <c r="A2311"/>
      <c r="B2311"/>
      <c r="C2311"/>
      <c r="D2311"/>
      <c r="E2311"/>
    </row>
    <row r="2312" spans="1:5" x14ac:dyDescent="0.2">
      <c r="A2312"/>
      <c r="B2312"/>
      <c r="C2312"/>
      <c r="D2312"/>
      <c r="E2312"/>
    </row>
    <row r="2313" spans="1:5" x14ac:dyDescent="0.2">
      <c r="A2313"/>
      <c r="B2313"/>
      <c r="C2313"/>
      <c r="D2313"/>
      <c r="E2313"/>
    </row>
    <row r="2314" spans="1:5" x14ac:dyDescent="0.2">
      <c r="A2314"/>
      <c r="B2314"/>
      <c r="C2314"/>
      <c r="D2314"/>
      <c r="E2314"/>
    </row>
    <row r="2315" spans="1:5" x14ac:dyDescent="0.2">
      <c r="A2315"/>
      <c r="B2315"/>
      <c r="C2315"/>
      <c r="D2315"/>
      <c r="E2315"/>
    </row>
    <row r="2316" spans="1:5" x14ac:dyDescent="0.2">
      <c r="A2316"/>
      <c r="B2316"/>
      <c r="C2316"/>
      <c r="D2316"/>
      <c r="E2316"/>
    </row>
    <row r="2317" spans="1:5" x14ac:dyDescent="0.2">
      <c r="A2317"/>
      <c r="B2317"/>
      <c r="C2317"/>
      <c r="D2317"/>
      <c r="E2317"/>
    </row>
    <row r="2318" spans="1:5" x14ac:dyDescent="0.2">
      <c r="A2318"/>
      <c r="B2318"/>
      <c r="C2318"/>
      <c r="D2318"/>
      <c r="E2318"/>
    </row>
    <row r="2319" spans="1:5" x14ac:dyDescent="0.2">
      <c r="A2319"/>
      <c r="B2319"/>
      <c r="C2319"/>
      <c r="D2319"/>
      <c r="E2319"/>
    </row>
    <row r="2320" spans="1:5" x14ac:dyDescent="0.2">
      <c r="A2320"/>
      <c r="B2320"/>
      <c r="C2320"/>
      <c r="D2320"/>
      <c r="E2320"/>
    </row>
    <row r="2321" spans="1:5" x14ac:dyDescent="0.2">
      <c r="A2321"/>
      <c r="B2321"/>
      <c r="C2321"/>
      <c r="D2321"/>
      <c r="E2321"/>
    </row>
    <row r="2322" spans="1:5" x14ac:dyDescent="0.2">
      <c r="A2322"/>
      <c r="B2322"/>
      <c r="C2322"/>
      <c r="D2322"/>
      <c r="E2322"/>
    </row>
    <row r="2323" spans="1:5" x14ac:dyDescent="0.2">
      <c r="A2323"/>
      <c r="B2323"/>
      <c r="C2323"/>
      <c r="D2323"/>
      <c r="E2323"/>
    </row>
    <row r="2324" spans="1:5" x14ac:dyDescent="0.2">
      <c r="A2324"/>
      <c r="B2324"/>
      <c r="C2324"/>
      <c r="D2324"/>
      <c r="E2324"/>
    </row>
    <row r="2325" spans="1:5" x14ac:dyDescent="0.2">
      <c r="A2325"/>
      <c r="B2325"/>
      <c r="C2325"/>
      <c r="D2325"/>
      <c r="E2325"/>
    </row>
    <row r="2326" spans="1:5" x14ac:dyDescent="0.2">
      <c r="A2326"/>
      <c r="B2326"/>
      <c r="C2326"/>
      <c r="D2326"/>
      <c r="E2326"/>
    </row>
    <row r="2327" spans="1:5" x14ac:dyDescent="0.2">
      <c r="A2327"/>
      <c r="B2327"/>
      <c r="C2327"/>
      <c r="D2327"/>
      <c r="E2327"/>
    </row>
    <row r="2328" spans="1:5" x14ac:dyDescent="0.2">
      <c r="A2328"/>
      <c r="B2328"/>
      <c r="C2328"/>
      <c r="D2328"/>
      <c r="E2328"/>
    </row>
    <row r="2329" spans="1:5" x14ac:dyDescent="0.2">
      <c r="A2329"/>
      <c r="B2329"/>
      <c r="C2329"/>
      <c r="D2329"/>
      <c r="E2329"/>
    </row>
    <row r="2330" spans="1:5" x14ac:dyDescent="0.2">
      <c r="A2330"/>
      <c r="B2330"/>
      <c r="C2330"/>
      <c r="D2330"/>
      <c r="E2330"/>
    </row>
    <row r="2331" spans="1:5" x14ac:dyDescent="0.2">
      <c r="A2331"/>
      <c r="B2331"/>
      <c r="C2331"/>
      <c r="D2331"/>
      <c r="E2331"/>
    </row>
    <row r="2332" spans="1:5" x14ac:dyDescent="0.2">
      <c r="A2332"/>
      <c r="B2332"/>
      <c r="C2332"/>
      <c r="D2332"/>
      <c r="E2332"/>
    </row>
    <row r="2333" spans="1:5" x14ac:dyDescent="0.2">
      <c r="A2333"/>
      <c r="B2333"/>
      <c r="C2333"/>
      <c r="D2333"/>
      <c r="E2333"/>
    </row>
    <row r="2334" spans="1:5" x14ac:dyDescent="0.2">
      <c r="A2334"/>
      <c r="B2334"/>
      <c r="C2334"/>
      <c r="D2334"/>
      <c r="E2334"/>
    </row>
    <row r="2335" spans="1:5" x14ac:dyDescent="0.2">
      <c r="A2335"/>
      <c r="B2335"/>
      <c r="C2335"/>
      <c r="D2335"/>
      <c r="E2335"/>
    </row>
    <row r="2336" spans="1:5" x14ac:dyDescent="0.2">
      <c r="A2336"/>
      <c r="B2336"/>
      <c r="C2336"/>
      <c r="D2336"/>
      <c r="E2336"/>
    </row>
    <row r="2337" spans="1:5" x14ac:dyDescent="0.2">
      <c r="A2337"/>
      <c r="B2337"/>
      <c r="C2337"/>
      <c r="D2337"/>
      <c r="E2337"/>
    </row>
    <row r="2338" spans="1:5" x14ac:dyDescent="0.2">
      <c r="A2338"/>
      <c r="B2338"/>
      <c r="C2338"/>
      <c r="D2338"/>
      <c r="E2338"/>
    </row>
    <row r="2339" spans="1:5" x14ac:dyDescent="0.2">
      <c r="A2339"/>
      <c r="B2339"/>
      <c r="C2339"/>
      <c r="D2339"/>
      <c r="E2339"/>
    </row>
    <row r="2340" spans="1:5" x14ac:dyDescent="0.2">
      <c r="A2340"/>
      <c r="B2340"/>
      <c r="C2340"/>
      <c r="D2340"/>
      <c r="E2340"/>
    </row>
    <row r="2341" spans="1:5" x14ac:dyDescent="0.2">
      <c r="A2341"/>
      <c r="B2341"/>
      <c r="C2341"/>
      <c r="D2341"/>
      <c r="E2341"/>
    </row>
    <row r="2342" spans="1:5" x14ac:dyDescent="0.2">
      <c r="A2342"/>
      <c r="B2342"/>
      <c r="C2342"/>
      <c r="D2342"/>
      <c r="E2342"/>
    </row>
    <row r="2343" spans="1:5" x14ac:dyDescent="0.2">
      <c r="A2343"/>
      <c r="B2343"/>
      <c r="C2343"/>
      <c r="D2343"/>
      <c r="E2343"/>
    </row>
    <row r="2344" spans="1:5" x14ac:dyDescent="0.2">
      <c r="A2344"/>
      <c r="B2344"/>
      <c r="C2344"/>
      <c r="D2344"/>
      <c r="E2344"/>
    </row>
    <row r="2345" spans="1:5" x14ac:dyDescent="0.2">
      <c r="A2345"/>
      <c r="B2345"/>
      <c r="C2345"/>
      <c r="D2345"/>
      <c r="E2345"/>
    </row>
    <row r="2346" spans="1:5" x14ac:dyDescent="0.2">
      <c r="A2346"/>
      <c r="B2346"/>
      <c r="C2346"/>
      <c r="D2346"/>
      <c r="E2346"/>
    </row>
    <row r="2347" spans="1:5" x14ac:dyDescent="0.2">
      <c r="A2347"/>
      <c r="B2347"/>
      <c r="C2347"/>
      <c r="D2347"/>
      <c r="E2347"/>
    </row>
    <row r="2348" spans="1:5" x14ac:dyDescent="0.2">
      <c r="A2348"/>
      <c r="B2348"/>
      <c r="C2348"/>
      <c r="D2348"/>
      <c r="E2348"/>
    </row>
    <row r="2349" spans="1:5" x14ac:dyDescent="0.2">
      <c r="A2349"/>
      <c r="B2349"/>
      <c r="C2349"/>
      <c r="D2349"/>
      <c r="E2349"/>
    </row>
    <row r="2350" spans="1:5" x14ac:dyDescent="0.2">
      <c r="A2350"/>
      <c r="B2350"/>
      <c r="C2350"/>
      <c r="D2350"/>
      <c r="E2350"/>
    </row>
    <row r="2351" spans="1:5" x14ac:dyDescent="0.2">
      <c r="A2351"/>
      <c r="B2351"/>
      <c r="C2351"/>
      <c r="D2351"/>
      <c r="E2351"/>
    </row>
    <row r="2352" spans="1:5" x14ac:dyDescent="0.2">
      <c r="A2352"/>
      <c r="B2352"/>
      <c r="C2352"/>
      <c r="D2352"/>
      <c r="E2352"/>
    </row>
    <row r="2353" spans="1:5" x14ac:dyDescent="0.2">
      <c r="A2353"/>
      <c r="B2353"/>
      <c r="C2353"/>
      <c r="D2353"/>
      <c r="E2353"/>
    </row>
    <row r="2354" spans="1:5" x14ac:dyDescent="0.2">
      <c r="A2354"/>
      <c r="B2354"/>
      <c r="C2354"/>
      <c r="D2354"/>
      <c r="E2354"/>
    </row>
    <row r="2355" spans="1:5" x14ac:dyDescent="0.2">
      <c r="A2355"/>
      <c r="B2355"/>
      <c r="C2355"/>
      <c r="D2355"/>
      <c r="E2355"/>
    </row>
    <row r="2356" spans="1:5" x14ac:dyDescent="0.2">
      <c r="A2356"/>
      <c r="B2356"/>
      <c r="C2356"/>
      <c r="D2356"/>
      <c r="E2356"/>
    </row>
    <row r="2357" spans="1:5" x14ac:dyDescent="0.2">
      <c r="A2357"/>
      <c r="B2357"/>
      <c r="C2357"/>
      <c r="D2357"/>
      <c r="E2357"/>
    </row>
    <row r="2358" spans="1:5" x14ac:dyDescent="0.2">
      <c r="A2358"/>
      <c r="B2358"/>
      <c r="C2358"/>
      <c r="D2358"/>
      <c r="E2358"/>
    </row>
    <row r="2359" spans="1:5" x14ac:dyDescent="0.2">
      <c r="A2359"/>
      <c r="B2359"/>
      <c r="C2359"/>
      <c r="D2359"/>
      <c r="E2359"/>
    </row>
    <row r="2360" spans="1:5" x14ac:dyDescent="0.2">
      <c r="A2360"/>
      <c r="B2360"/>
      <c r="C2360"/>
      <c r="D2360"/>
      <c r="E2360"/>
    </row>
    <row r="2361" spans="1:5" x14ac:dyDescent="0.2">
      <c r="A2361"/>
      <c r="B2361"/>
      <c r="C2361"/>
      <c r="D2361"/>
      <c r="E2361"/>
    </row>
    <row r="2362" spans="1:5" x14ac:dyDescent="0.2">
      <c r="A2362"/>
      <c r="B2362"/>
      <c r="C2362"/>
      <c r="D2362"/>
      <c r="E2362"/>
    </row>
    <row r="2363" spans="1:5" x14ac:dyDescent="0.2">
      <c r="A2363"/>
      <c r="B2363"/>
      <c r="C2363"/>
      <c r="D2363"/>
      <c r="E2363"/>
    </row>
    <row r="2364" spans="1:5" x14ac:dyDescent="0.2">
      <c r="A2364"/>
      <c r="B2364"/>
      <c r="C2364"/>
      <c r="D2364"/>
      <c r="E2364"/>
    </row>
    <row r="2365" spans="1:5" x14ac:dyDescent="0.2">
      <c r="A2365"/>
      <c r="B2365"/>
      <c r="C2365"/>
      <c r="D2365"/>
      <c r="E2365"/>
    </row>
    <row r="2366" spans="1:5" x14ac:dyDescent="0.2">
      <c r="A2366"/>
      <c r="B2366"/>
      <c r="C2366"/>
      <c r="D2366"/>
      <c r="E2366"/>
    </row>
    <row r="2367" spans="1:5" x14ac:dyDescent="0.2">
      <c r="A2367"/>
      <c r="B2367"/>
      <c r="C2367"/>
      <c r="D2367"/>
      <c r="E2367"/>
    </row>
    <row r="2368" spans="1:5" x14ac:dyDescent="0.2">
      <c r="A2368"/>
      <c r="B2368"/>
      <c r="C2368"/>
      <c r="D2368"/>
      <c r="E2368"/>
    </row>
    <row r="2369" spans="1:5" x14ac:dyDescent="0.2">
      <c r="A2369"/>
      <c r="B2369"/>
      <c r="C2369"/>
      <c r="D2369"/>
      <c r="E2369"/>
    </row>
    <row r="2370" spans="1:5" x14ac:dyDescent="0.2">
      <c r="A2370"/>
      <c r="B2370"/>
      <c r="C2370"/>
      <c r="D2370"/>
      <c r="E2370"/>
    </row>
    <row r="2371" spans="1:5" x14ac:dyDescent="0.2">
      <c r="A2371"/>
      <c r="B2371"/>
      <c r="C2371"/>
      <c r="D2371"/>
      <c r="E2371"/>
    </row>
    <row r="2372" spans="1:5" x14ac:dyDescent="0.2">
      <c r="A2372"/>
      <c r="B2372"/>
      <c r="C2372"/>
      <c r="D2372"/>
      <c r="E2372"/>
    </row>
    <row r="2373" spans="1:5" x14ac:dyDescent="0.2">
      <c r="A2373"/>
      <c r="B2373"/>
      <c r="C2373"/>
      <c r="D2373"/>
      <c r="E2373"/>
    </row>
    <row r="2374" spans="1:5" x14ac:dyDescent="0.2">
      <c r="A2374"/>
      <c r="B2374"/>
      <c r="C2374"/>
      <c r="D2374"/>
      <c r="E2374"/>
    </row>
    <row r="2375" spans="1:5" x14ac:dyDescent="0.2">
      <c r="A2375"/>
      <c r="B2375"/>
      <c r="C2375"/>
      <c r="D2375"/>
      <c r="E2375"/>
    </row>
    <row r="2376" spans="1:5" x14ac:dyDescent="0.2">
      <c r="A2376"/>
      <c r="B2376"/>
      <c r="C2376"/>
      <c r="D2376"/>
      <c r="E2376"/>
    </row>
    <row r="2377" spans="1:5" x14ac:dyDescent="0.2">
      <c r="A2377"/>
      <c r="B2377"/>
      <c r="C2377"/>
      <c r="D2377"/>
      <c r="E2377"/>
    </row>
    <row r="2378" spans="1:5" x14ac:dyDescent="0.2">
      <c r="A2378"/>
      <c r="B2378"/>
      <c r="C2378"/>
      <c r="D2378"/>
      <c r="E2378"/>
    </row>
    <row r="2379" spans="1:5" x14ac:dyDescent="0.2">
      <c r="A2379"/>
      <c r="B2379"/>
      <c r="C2379"/>
      <c r="D2379"/>
      <c r="E2379"/>
    </row>
    <row r="2380" spans="1:5" x14ac:dyDescent="0.2">
      <c r="A2380"/>
      <c r="B2380"/>
      <c r="C2380"/>
      <c r="D2380"/>
      <c r="E2380"/>
    </row>
    <row r="2381" spans="1:5" x14ac:dyDescent="0.2">
      <c r="A2381"/>
      <c r="B2381"/>
      <c r="C2381"/>
      <c r="D2381"/>
      <c r="E2381"/>
    </row>
    <row r="2382" spans="1:5" x14ac:dyDescent="0.2">
      <c r="A2382"/>
      <c r="B2382"/>
      <c r="C2382"/>
      <c r="D2382"/>
      <c r="E2382"/>
    </row>
    <row r="2383" spans="1:5" x14ac:dyDescent="0.2">
      <c r="A2383"/>
      <c r="B2383"/>
      <c r="C2383"/>
      <c r="D2383"/>
      <c r="E2383"/>
    </row>
    <row r="2384" spans="1:5" x14ac:dyDescent="0.2">
      <c r="A2384"/>
      <c r="B2384"/>
      <c r="C2384"/>
      <c r="D2384"/>
      <c r="E2384"/>
    </row>
    <row r="2385" spans="1:5" x14ac:dyDescent="0.2">
      <c r="A2385"/>
      <c r="B2385"/>
      <c r="C2385"/>
      <c r="D2385"/>
      <c r="E2385"/>
    </row>
    <row r="2386" spans="1:5" x14ac:dyDescent="0.2">
      <c r="A2386"/>
      <c r="B2386"/>
      <c r="C2386"/>
      <c r="D2386"/>
      <c r="E2386"/>
    </row>
    <row r="2387" spans="1:5" x14ac:dyDescent="0.2">
      <c r="A2387"/>
      <c r="B2387"/>
      <c r="C2387"/>
      <c r="D2387"/>
      <c r="E2387"/>
    </row>
    <row r="2388" spans="1:5" x14ac:dyDescent="0.2">
      <c r="A2388"/>
      <c r="B2388"/>
      <c r="C2388"/>
      <c r="D2388"/>
      <c r="E2388"/>
    </row>
    <row r="2389" spans="1:5" x14ac:dyDescent="0.2">
      <c r="A2389"/>
      <c r="B2389"/>
      <c r="C2389"/>
      <c r="D2389"/>
      <c r="E2389"/>
    </row>
    <row r="2390" spans="1:5" x14ac:dyDescent="0.2">
      <c r="A2390"/>
      <c r="B2390"/>
      <c r="C2390"/>
      <c r="D2390"/>
      <c r="E2390"/>
    </row>
    <row r="2391" spans="1:5" x14ac:dyDescent="0.2">
      <c r="A2391"/>
      <c r="B2391"/>
      <c r="C2391"/>
      <c r="D2391"/>
      <c r="E2391"/>
    </row>
    <row r="2392" spans="1:5" x14ac:dyDescent="0.2">
      <c r="A2392"/>
      <c r="B2392"/>
      <c r="C2392"/>
      <c r="D2392"/>
      <c r="E2392"/>
    </row>
    <row r="2393" spans="1:5" x14ac:dyDescent="0.2">
      <c r="A2393"/>
      <c r="B2393"/>
      <c r="C2393"/>
      <c r="D2393"/>
      <c r="E2393"/>
    </row>
    <row r="2394" spans="1:5" x14ac:dyDescent="0.2">
      <c r="A2394"/>
      <c r="B2394"/>
      <c r="C2394"/>
      <c r="D2394"/>
      <c r="E2394"/>
    </row>
    <row r="2395" spans="1:5" x14ac:dyDescent="0.2">
      <c r="A2395"/>
      <c r="B2395"/>
      <c r="C2395"/>
      <c r="D2395"/>
      <c r="E2395"/>
    </row>
    <row r="2396" spans="1:5" x14ac:dyDescent="0.2">
      <c r="A2396"/>
      <c r="B2396"/>
      <c r="C2396"/>
      <c r="D2396"/>
      <c r="E2396"/>
    </row>
    <row r="2397" spans="1:5" x14ac:dyDescent="0.2">
      <c r="A2397"/>
      <c r="B2397"/>
      <c r="C2397"/>
      <c r="D2397"/>
      <c r="E2397"/>
    </row>
    <row r="2398" spans="1:5" x14ac:dyDescent="0.2">
      <c r="A2398"/>
      <c r="B2398"/>
      <c r="C2398"/>
      <c r="D2398"/>
      <c r="E2398"/>
    </row>
    <row r="2399" spans="1:5" x14ac:dyDescent="0.2">
      <c r="A2399"/>
      <c r="B2399"/>
      <c r="C2399"/>
      <c r="D2399"/>
      <c r="E2399"/>
    </row>
    <row r="2400" spans="1:5" x14ac:dyDescent="0.2">
      <c r="A2400"/>
      <c r="B2400"/>
      <c r="C2400"/>
      <c r="D2400"/>
      <c r="E2400"/>
    </row>
    <row r="2401" spans="1:5" x14ac:dyDescent="0.2">
      <c r="A2401"/>
      <c r="B2401"/>
      <c r="C2401"/>
      <c r="D2401"/>
      <c r="E2401"/>
    </row>
    <row r="2402" spans="1:5" x14ac:dyDescent="0.2">
      <c r="A2402"/>
      <c r="B2402"/>
      <c r="C2402"/>
      <c r="D2402"/>
      <c r="E2402"/>
    </row>
    <row r="2403" spans="1:5" x14ac:dyDescent="0.2">
      <c r="A2403"/>
      <c r="B2403"/>
      <c r="C2403"/>
      <c r="D2403"/>
      <c r="E2403"/>
    </row>
    <row r="2404" spans="1:5" x14ac:dyDescent="0.2">
      <c r="A2404"/>
      <c r="B2404"/>
      <c r="C2404"/>
      <c r="D2404"/>
      <c r="E2404"/>
    </row>
    <row r="2405" spans="1:5" x14ac:dyDescent="0.2">
      <c r="A2405"/>
      <c r="B2405"/>
      <c r="C2405"/>
      <c r="D2405"/>
      <c r="E2405"/>
    </row>
    <row r="2406" spans="1:5" x14ac:dyDescent="0.2">
      <c r="A2406"/>
      <c r="B2406"/>
      <c r="C2406"/>
      <c r="D2406"/>
      <c r="E2406"/>
    </row>
    <row r="2407" spans="1:5" x14ac:dyDescent="0.2">
      <c r="A2407"/>
      <c r="B2407"/>
      <c r="C2407"/>
      <c r="D2407"/>
      <c r="E2407"/>
    </row>
    <row r="2408" spans="1:5" x14ac:dyDescent="0.2">
      <c r="A2408"/>
      <c r="B2408"/>
      <c r="C2408"/>
      <c r="D2408"/>
      <c r="E2408"/>
    </row>
    <row r="2409" spans="1:5" x14ac:dyDescent="0.2">
      <c r="A2409"/>
      <c r="B2409"/>
      <c r="C2409"/>
      <c r="D2409"/>
      <c r="E2409"/>
    </row>
    <row r="2410" spans="1:5" x14ac:dyDescent="0.2">
      <c r="A2410"/>
      <c r="B2410"/>
      <c r="C2410"/>
      <c r="D2410"/>
      <c r="E2410"/>
    </row>
    <row r="2411" spans="1:5" x14ac:dyDescent="0.2">
      <c r="A2411"/>
      <c r="B2411"/>
      <c r="C2411"/>
      <c r="D2411"/>
      <c r="E2411"/>
    </row>
    <row r="2412" spans="1:5" x14ac:dyDescent="0.2">
      <c r="A2412"/>
      <c r="B2412"/>
      <c r="C2412"/>
      <c r="D2412"/>
      <c r="E2412"/>
    </row>
    <row r="2413" spans="1:5" x14ac:dyDescent="0.2">
      <c r="A2413"/>
      <c r="B2413"/>
      <c r="C2413"/>
      <c r="D2413"/>
      <c r="E2413"/>
    </row>
    <row r="2414" spans="1:5" x14ac:dyDescent="0.2">
      <c r="A2414"/>
      <c r="B2414"/>
      <c r="C2414"/>
      <c r="D2414"/>
      <c r="E2414"/>
    </row>
    <row r="2415" spans="1:5" x14ac:dyDescent="0.2">
      <c r="A2415"/>
      <c r="B2415"/>
      <c r="C2415"/>
      <c r="D2415"/>
      <c r="E2415"/>
    </row>
    <row r="2416" spans="1:5" x14ac:dyDescent="0.2">
      <c r="A2416"/>
      <c r="B2416"/>
      <c r="C2416"/>
      <c r="D2416"/>
      <c r="E2416"/>
    </row>
    <row r="2417" spans="1:5" x14ac:dyDescent="0.2">
      <c r="A2417"/>
      <c r="B2417"/>
      <c r="C2417"/>
      <c r="D2417"/>
      <c r="E2417"/>
    </row>
    <row r="2418" spans="1:5" x14ac:dyDescent="0.2">
      <c r="A2418"/>
      <c r="B2418"/>
      <c r="C2418"/>
      <c r="D2418"/>
      <c r="E2418"/>
    </row>
    <row r="2419" spans="1:5" x14ac:dyDescent="0.2">
      <c r="A2419"/>
      <c r="B2419"/>
      <c r="C2419"/>
      <c r="D2419"/>
      <c r="E2419"/>
    </row>
    <row r="2420" spans="1:5" x14ac:dyDescent="0.2">
      <c r="A2420"/>
      <c r="B2420"/>
      <c r="C2420"/>
      <c r="D2420"/>
      <c r="E2420"/>
    </row>
    <row r="2421" spans="1:5" x14ac:dyDescent="0.2">
      <c r="A2421"/>
      <c r="B2421"/>
      <c r="C2421"/>
      <c r="D2421"/>
      <c r="E2421"/>
    </row>
    <row r="2422" spans="1:5" x14ac:dyDescent="0.2">
      <c r="A2422"/>
      <c r="B2422"/>
      <c r="C2422"/>
      <c r="D2422"/>
      <c r="E2422"/>
    </row>
    <row r="2423" spans="1:5" x14ac:dyDescent="0.2">
      <c r="A2423"/>
      <c r="B2423"/>
      <c r="C2423"/>
      <c r="D2423"/>
      <c r="E2423"/>
    </row>
    <row r="2424" spans="1:5" x14ac:dyDescent="0.2">
      <c r="A2424"/>
      <c r="B2424"/>
      <c r="C2424"/>
      <c r="D2424"/>
      <c r="E2424"/>
    </row>
    <row r="2425" spans="1:5" x14ac:dyDescent="0.2">
      <c r="A2425"/>
      <c r="B2425"/>
      <c r="C2425"/>
      <c r="D2425"/>
      <c r="E2425"/>
    </row>
    <row r="2426" spans="1:5" x14ac:dyDescent="0.2">
      <c r="A2426"/>
      <c r="B2426"/>
      <c r="C2426"/>
      <c r="D2426"/>
      <c r="E2426"/>
    </row>
    <row r="2427" spans="1:5" x14ac:dyDescent="0.2">
      <c r="A2427"/>
      <c r="B2427"/>
      <c r="C2427"/>
      <c r="D2427"/>
      <c r="E2427"/>
    </row>
    <row r="2428" spans="1:5" x14ac:dyDescent="0.2">
      <c r="A2428"/>
      <c r="B2428"/>
      <c r="C2428"/>
      <c r="D2428"/>
      <c r="E2428"/>
    </row>
    <row r="2429" spans="1:5" x14ac:dyDescent="0.2">
      <c r="A2429"/>
      <c r="B2429"/>
      <c r="C2429"/>
      <c r="D2429"/>
      <c r="E2429"/>
    </row>
    <row r="2430" spans="1:5" x14ac:dyDescent="0.2">
      <c r="A2430"/>
      <c r="B2430"/>
      <c r="C2430"/>
      <c r="D2430"/>
      <c r="E2430"/>
    </row>
    <row r="2431" spans="1:5" x14ac:dyDescent="0.2">
      <c r="A2431"/>
      <c r="B2431"/>
      <c r="C2431"/>
      <c r="D2431"/>
      <c r="E2431"/>
    </row>
    <row r="2432" spans="1:5" x14ac:dyDescent="0.2">
      <c r="A2432"/>
      <c r="B2432"/>
      <c r="C2432"/>
      <c r="D2432"/>
      <c r="E2432"/>
    </row>
    <row r="2433" spans="1:5" x14ac:dyDescent="0.2">
      <c r="A2433"/>
      <c r="B2433"/>
      <c r="C2433"/>
      <c r="D2433"/>
      <c r="E2433"/>
    </row>
    <row r="2434" spans="1:5" x14ac:dyDescent="0.2">
      <c r="A2434"/>
      <c r="B2434"/>
      <c r="C2434"/>
      <c r="D2434"/>
      <c r="E2434"/>
    </row>
    <row r="2435" spans="1:5" x14ac:dyDescent="0.2">
      <c r="A2435"/>
      <c r="B2435"/>
      <c r="C2435"/>
      <c r="D2435"/>
      <c r="E2435"/>
    </row>
    <row r="2436" spans="1:5" x14ac:dyDescent="0.2">
      <c r="A2436"/>
      <c r="B2436"/>
      <c r="C2436"/>
      <c r="D2436"/>
      <c r="E2436"/>
    </row>
    <row r="2437" spans="1:5" x14ac:dyDescent="0.2">
      <c r="A2437"/>
      <c r="B2437"/>
      <c r="C2437"/>
      <c r="D2437"/>
      <c r="E2437"/>
    </row>
    <row r="2438" spans="1:5" x14ac:dyDescent="0.2">
      <c r="A2438"/>
      <c r="B2438"/>
      <c r="C2438"/>
      <c r="D2438"/>
      <c r="E2438"/>
    </row>
    <row r="2439" spans="1:5" x14ac:dyDescent="0.2">
      <c r="A2439"/>
      <c r="B2439"/>
      <c r="C2439"/>
      <c r="D2439"/>
      <c r="E2439"/>
    </row>
    <row r="2440" spans="1:5" x14ac:dyDescent="0.2">
      <c r="A2440"/>
      <c r="B2440"/>
      <c r="C2440"/>
      <c r="D2440"/>
      <c r="E2440"/>
    </row>
    <row r="2441" spans="1:5" x14ac:dyDescent="0.2">
      <c r="A2441"/>
      <c r="B2441"/>
      <c r="C2441"/>
      <c r="D2441"/>
      <c r="E2441"/>
    </row>
    <row r="2442" spans="1:5" x14ac:dyDescent="0.2">
      <c r="A2442"/>
      <c r="B2442"/>
      <c r="C2442"/>
      <c r="D2442"/>
      <c r="E2442"/>
    </row>
    <row r="2443" spans="1:5" x14ac:dyDescent="0.2">
      <c r="A2443"/>
      <c r="B2443"/>
      <c r="C2443"/>
      <c r="D2443"/>
      <c r="E2443"/>
    </row>
    <row r="2444" spans="1:5" x14ac:dyDescent="0.2">
      <c r="A2444"/>
      <c r="B2444"/>
      <c r="C2444"/>
      <c r="D2444"/>
      <c r="E2444"/>
    </row>
    <row r="2445" spans="1:5" x14ac:dyDescent="0.2">
      <c r="A2445"/>
      <c r="B2445"/>
      <c r="C2445"/>
      <c r="D2445"/>
      <c r="E2445"/>
    </row>
    <row r="2446" spans="1:5" x14ac:dyDescent="0.2">
      <c r="A2446"/>
      <c r="B2446"/>
      <c r="C2446"/>
      <c r="D2446"/>
      <c r="E2446"/>
    </row>
    <row r="2447" spans="1:5" x14ac:dyDescent="0.2">
      <c r="A2447"/>
      <c r="B2447"/>
      <c r="C2447"/>
      <c r="D2447"/>
      <c r="E2447"/>
    </row>
    <row r="2448" spans="1:5" x14ac:dyDescent="0.2">
      <c r="A2448"/>
      <c r="B2448"/>
      <c r="C2448"/>
      <c r="D2448"/>
      <c r="E2448"/>
    </row>
    <row r="2449" spans="1:5" x14ac:dyDescent="0.2">
      <c r="A2449"/>
      <c r="B2449"/>
      <c r="C2449"/>
      <c r="D2449"/>
      <c r="E2449"/>
    </row>
    <row r="2450" spans="1:5" x14ac:dyDescent="0.2">
      <c r="A2450"/>
      <c r="B2450"/>
      <c r="C2450"/>
      <c r="D2450"/>
      <c r="E2450"/>
    </row>
    <row r="2451" spans="1:5" x14ac:dyDescent="0.2">
      <c r="A2451"/>
      <c r="B2451"/>
      <c r="C2451"/>
      <c r="D2451"/>
      <c r="E2451"/>
    </row>
    <row r="2452" spans="1:5" x14ac:dyDescent="0.2">
      <c r="A2452"/>
      <c r="B2452"/>
      <c r="C2452"/>
      <c r="D2452"/>
      <c r="E2452"/>
    </row>
    <row r="2453" spans="1:5" x14ac:dyDescent="0.2">
      <c r="A2453"/>
      <c r="B2453"/>
      <c r="C2453"/>
      <c r="D2453"/>
      <c r="E2453"/>
    </row>
    <row r="2454" spans="1:5" x14ac:dyDescent="0.2">
      <c r="A2454"/>
      <c r="B2454"/>
      <c r="C2454"/>
      <c r="D2454"/>
      <c r="E2454"/>
    </row>
    <row r="2455" spans="1:5" x14ac:dyDescent="0.2">
      <c r="A2455"/>
      <c r="B2455"/>
      <c r="C2455"/>
      <c r="D2455"/>
      <c r="E2455"/>
    </row>
    <row r="2456" spans="1:5" x14ac:dyDescent="0.2">
      <c r="A2456"/>
      <c r="B2456"/>
      <c r="C2456"/>
      <c r="D2456"/>
      <c r="E2456"/>
    </row>
    <row r="2457" spans="1:5" x14ac:dyDescent="0.2">
      <c r="A2457"/>
      <c r="B2457"/>
      <c r="C2457"/>
      <c r="D2457"/>
      <c r="E2457"/>
    </row>
    <row r="2458" spans="1:5" x14ac:dyDescent="0.2">
      <c r="A2458"/>
      <c r="B2458"/>
      <c r="C2458"/>
      <c r="D2458"/>
      <c r="E2458"/>
    </row>
    <row r="2459" spans="1:5" x14ac:dyDescent="0.2">
      <c r="A2459"/>
      <c r="B2459"/>
      <c r="C2459"/>
      <c r="D2459"/>
      <c r="E2459"/>
    </row>
    <row r="2460" spans="1:5" x14ac:dyDescent="0.2">
      <c r="A2460"/>
      <c r="B2460"/>
      <c r="C2460"/>
      <c r="D2460"/>
      <c r="E2460"/>
    </row>
    <row r="2461" spans="1:5" x14ac:dyDescent="0.2">
      <c r="A2461"/>
      <c r="B2461"/>
      <c r="C2461"/>
      <c r="D2461"/>
      <c r="E2461"/>
    </row>
    <row r="2462" spans="1:5" x14ac:dyDescent="0.2">
      <c r="A2462"/>
      <c r="B2462"/>
      <c r="C2462"/>
      <c r="D2462"/>
      <c r="E2462"/>
    </row>
    <row r="2463" spans="1:5" x14ac:dyDescent="0.2">
      <c r="A2463"/>
      <c r="B2463"/>
      <c r="C2463"/>
      <c r="D2463"/>
      <c r="E2463"/>
    </row>
    <row r="2464" spans="1:5" x14ac:dyDescent="0.2">
      <c r="A2464"/>
      <c r="B2464"/>
      <c r="C2464"/>
      <c r="D2464"/>
      <c r="E2464"/>
    </row>
    <row r="2465" spans="1:5" x14ac:dyDescent="0.2">
      <c r="A2465"/>
      <c r="B2465"/>
      <c r="C2465"/>
      <c r="D2465"/>
      <c r="E2465"/>
    </row>
    <row r="2466" spans="1:5" x14ac:dyDescent="0.2">
      <c r="A2466"/>
      <c r="B2466"/>
      <c r="C2466"/>
      <c r="D2466"/>
      <c r="E2466"/>
    </row>
    <row r="2467" spans="1:5" x14ac:dyDescent="0.2">
      <c r="A2467"/>
      <c r="B2467"/>
      <c r="C2467"/>
      <c r="D2467"/>
      <c r="E2467"/>
    </row>
    <row r="2468" spans="1:5" x14ac:dyDescent="0.2">
      <c r="A2468"/>
      <c r="B2468"/>
      <c r="C2468"/>
      <c r="D2468"/>
      <c r="E2468"/>
    </row>
    <row r="2469" spans="1:5" x14ac:dyDescent="0.2">
      <c r="A2469"/>
      <c r="B2469"/>
      <c r="C2469"/>
      <c r="D2469"/>
      <c r="E2469"/>
    </row>
    <row r="2470" spans="1:5" x14ac:dyDescent="0.2">
      <c r="A2470"/>
      <c r="B2470"/>
      <c r="C2470"/>
      <c r="D2470"/>
      <c r="E2470"/>
    </row>
    <row r="2471" spans="1:5" x14ac:dyDescent="0.2">
      <c r="A2471"/>
      <c r="B2471"/>
      <c r="C2471"/>
      <c r="D2471"/>
      <c r="E2471"/>
    </row>
    <row r="2472" spans="1:5" x14ac:dyDescent="0.2">
      <c r="A2472"/>
      <c r="B2472"/>
      <c r="C2472"/>
      <c r="D2472"/>
      <c r="E2472"/>
    </row>
    <row r="2473" spans="1:5" x14ac:dyDescent="0.2">
      <c r="A2473"/>
      <c r="B2473"/>
      <c r="C2473"/>
      <c r="D2473"/>
      <c r="E2473"/>
    </row>
    <row r="2474" spans="1:5" x14ac:dyDescent="0.2">
      <c r="A2474"/>
      <c r="B2474"/>
      <c r="C2474"/>
      <c r="D2474"/>
      <c r="E2474"/>
    </row>
    <row r="2475" spans="1:5" x14ac:dyDescent="0.2">
      <c r="A2475"/>
      <c r="B2475"/>
      <c r="C2475"/>
      <c r="D2475"/>
      <c r="E2475"/>
    </row>
    <row r="2476" spans="1:5" x14ac:dyDescent="0.2">
      <c r="A2476"/>
      <c r="B2476"/>
      <c r="C2476"/>
      <c r="D2476"/>
      <c r="E2476"/>
    </row>
    <row r="2477" spans="1:5" x14ac:dyDescent="0.2">
      <c r="A2477"/>
      <c r="B2477"/>
      <c r="C2477"/>
      <c r="D2477"/>
      <c r="E2477"/>
    </row>
    <row r="2478" spans="1:5" x14ac:dyDescent="0.2">
      <c r="A2478"/>
      <c r="B2478"/>
      <c r="C2478"/>
      <c r="D2478"/>
      <c r="E2478"/>
    </row>
    <row r="2479" spans="1:5" x14ac:dyDescent="0.2">
      <c r="A2479"/>
      <c r="B2479"/>
      <c r="C2479"/>
      <c r="D2479"/>
      <c r="E2479"/>
    </row>
    <row r="2480" spans="1:5" x14ac:dyDescent="0.2">
      <c r="A2480"/>
      <c r="B2480"/>
      <c r="C2480"/>
      <c r="D2480"/>
      <c r="E2480"/>
    </row>
    <row r="2481" spans="1:5" x14ac:dyDescent="0.2">
      <c r="A2481"/>
      <c r="B2481"/>
      <c r="C2481"/>
      <c r="D2481"/>
      <c r="E2481"/>
    </row>
    <row r="2482" spans="1:5" x14ac:dyDescent="0.2">
      <c r="A2482"/>
      <c r="B2482"/>
      <c r="C2482"/>
      <c r="D2482"/>
      <c r="E2482"/>
    </row>
    <row r="2483" spans="1:5" x14ac:dyDescent="0.2">
      <c r="A2483"/>
      <c r="B2483"/>
      <c r="C2483"/>
      <c r="D2483"/>
      <c r="E2483"/>
    </row>
    <row r="2484" spans="1:5" x14ac:dyDescent="0.2">
      <c r="A2484"/>
      <c r="B2484"/>
      <c r="C2484"/>
      <c r="D2484"/>
      <c r="E2484"/>
    </row>
    <row r="2485" spans="1:5" x14ac:dyDescent="0.2">
      <c r="A2485"/>
      <c r="B2485"/>
      <c r="C2485"/>
      <c r="D2485"/>
      <c r="E2485"/>
    </row>
    <row r="2486" spans="1:5" x14ac:dyDescent="0.2">
      <c r="A2486"/>
      <c r="B2486"/>
      <c r="C2486"/>
      <c r="D2486"/>
      <c r="E2486"/>
    </row>
    <row r="2487" spans="1:5" x14ac:dyDescent="0.2">
      <c r="A2487"/>
      <c r="B2487"/>
      <c r="C2487"/>
      <c r="D2487"/>
      <c r="E2487"/>
    </row>
    <row r="2488" spans="1:5" x14ac:dyDescent="0.2">
      <c r="A2488"/>
      <c r="B2488"/>
      <c r="C2488"/>
      <c r="D2488"/>
      <c r="E2488"/>
    </row>
    <row r="2489" spans="1:5" x14ac:dyDescent="0.2">
      <c r="A2489"/>
      <c r="B2489"/>
      <c r="C2489"/>
      <c r="D2489"/>
      <c r="E2489"/>
    </row>
    <row r="2490" spans="1:5" x14ac:dyDescent="0.2">
      <c r="A2490"/>
      <c r="B2490"/>
      <c r="C2490"/>
      <c r="D2490"/>
      <c r="E2490"/>
    </row>
    <row r="2491" spans="1:5" x14ac:dyDescent="0.2">
      <c r="A2491"/>
      <c r="B2491"/>
      <c r="C2491"/>
      <c r="D2491"/>
      <c r="E2491"/>
    </row>
    <row r="2492" spans="1:5" x14ac:dyDescent="0.2">
      <c r="A2492"/>
      <c r="B2492"/>
      <c r="C2492"/>
      <c r="D2492"/>
      <c r="E2492"/>
    </row>
    <row r="2493" spans="1:5" x14ac:dyDescent="0.2">
      <c r="A2493"/>
      <c r="B2493"/>
      <c r="C2493"/>
      <c r="D2493"/>
      <c r="E2493"/>
    </row>
    <row r="2494" spans="1:5" x14ac:dyDescent="0.2">
      <c r="A2494"/>
      <c r="B2494"/>
      <c r="C2494"/>
      <c r="D2494"/>
      <c r="E2494"/>
    </row>
    <row r="2495" spans="1:5" x14ac:dyDescent="0.2">
      <c r="A2495"/>
      <c r="B2495"/>
      <c r="C2495"/>
      <c r="D2495"/>
      <c r="E2495"/>
    </row>
    <row r="2496" spans="1:5" x14ac:dyDescent="0.2">
      <c r="A2496"/>
      <c r="B2496"/>
      <c r="C2496"/>
      <c r="D2496"/>
      <c r="E2496"/>
    </row>
    <row r="2497" spans="1:5" x14ac:dyDescent="0.2">
      <c r="A2497"/>
      <c r="B2497"/>
      <c r="C2497"/>
      <c r="D2497"/>
      <c r="E2497"/>
    </row>
    <row r="2498" spans="1:5" x14ac:dyDescent="0.2">
      <c r="A2498"/>
      <c r="B2498"/>
      <c r="C2498"/>
      <c r="D2498"/>
      <c r="E2498"/>
    </row>
    <row r="2499" spans="1:5" x14ac:dyDescent="0.2">
      <c r="A2499"/>
      <c r="B2499"/>
      <c r="C2499"/>
      <c r="D2499"/>
      <c r="E2499"/>
    </row>
    <row r="2500" spans="1:5" x14ac:dyDescent="0.2">
      <c r="A2500"/>
      <c r="B2500"/>
      <c r="C2500"/>
      <c r="D2500"/>
      <c r="E2500"/>
    </row>
    <row r="2501" spans="1:5" x14ac:dyDescent="0.2">
      <c r="A2501"/>
      <c r="B2501"/>
      <c r="C2501"/>
      <c r="D2501"/>
      <c r="E2501"/>
    </row>
    <row r="2502" spans="1:5" x14ac:dyDescent="0.2">
      <c r="A2502"/>
      <c r="B2502"/>
      <c r="C2502"/>
      <c r="D2502"/>
      <c r="E2502"/>
    </row>
    <row r="2503" spans="1:5" x14ac:dyDescent="0.2">
      <c r="A2503"/>
      <c r="B2503"/>
      <c r="C2503"/>
      <c r="D2503"/>
      <c r="E2503"/>
    </row>
    <row r="2504" spans="1:5" x14ac:dyDescent="0.2">
      <c r="A2504"/>
      <c r="B2504"/>
      <c r="C2504"/>
      <c r="D2504"/>
      <c r="E2504"/>
    </row>
    <row r="2505" spans="1:5" x14ac:dyDescent="0.2">
      <c r="A2505"/>
      <c r="B2505"/>
      <c r="C2505"/>
      <c r="D2505"/>
      <c r="E2505"/>
    </row>
    <row r="2506" spans="1:5" x14ac:dyDescent="0.2">
      <c r="A2506"/>
      <c r="B2506"/>
      <c r="C2506"/>
      <c r="D2506"/>
      <c r="E2506"/>
    </row>
    <row r="2507" spans="1:5" x14ac:dyDescent="0.2">
      <c r="A2507"/>
      <c r="B2507"/>
      <c r="C2507"/>
      <c r="D2507"/>
      <c r="E2507"/>
    </row>
    <row r="2508" spans="1:5" x14ac:dyDescent="0.2">
      <c r="A2508"/>
      <c r="B2508"/>
      <c r="C2508"/>
      <c r="D2508"/>
      <c r="E2508"/>
    </row>
    <row r="2509" spans="1:5" x14ac:dyDescent="0.2">
      <c r="A2509"/>
      <c r="B2509"/>
      <c r="C2509"/>
      <c r="D2509"/>
      <c r="E2509"/>
    </row>
    <row r="2510" spans="1:5" x14ac:dyDescent="0.2">
      <c r="A2510"/>
      <c r="B2510"/>
      <c r="C2510"/>
      <c r="D2510"/>
      <c r="E2510"/>
    </row>
    <row r="2511" spans="1:5" x14ac:dyDescent="0.2">
      <c r="A2511"/>
      <c r="B2511"/>
      <c r="C2511"/>
      <c r="D2511"/>
      <c r="E2511"/>
    </row>
    <row r="2512" spans="1:5" x14ac:dyDescent="0.2">
      <c r="A2512"/>
      <c r="B2512"/>
      <c r="C2512"/>
      <c r="D2512"/>
      <c r="E2512"/>
    </row>
    <row r="2513" spans="1:5" x14ac:dyDescent="0.2">
      <c r="A2513"/>
      <c r="B2513"/>
      <c r="C2513"/>
      <c r="D2513"/>
      <c r="E2513"/>
    </row>
    <row r="2514" spans="1:5" x14ac:dyDescent="0.2">
      <c r="A2514"/>
      <c r="B2514"/>
      <c r="C2514"/>
      <c r="D2514"/>
      <c r="E2514"/>
    </row>
    <row r="2515" spans="1:5" x14ac:dyDescent="0.2">
      <c r="A2515"/>
      <c r="B2515"/>
      <c r="C2515"/>
      <c r="D2515"/>
      <c r="E2515"/>
    </row>
    <row r="2516" spans="1:5" x14ac:dyDescent="0.2">
      <c r="A2516"/>
      <c r="B2516"/>
      <c r="C2516"/>
      <c r="D2516"/>
      <c r="E2516"/>
    </row>
    <row r="2517" spans="1:5" x14ac:dyDescent="0.2">
      <c r="A2517"/>
      <c r="B2517"/>
      <c r="C2517"/>
      <c r="D2517"/>
      <c r="E2517"/>
    </row>
    <row r="2518" spans="1:5" x14ac:dyDescent="0.2">
      <c r="A2518"/>
      <c r="B2518"/>
      <c r="C2518"/>
      <c r="D2518"/>
      <c r="E2518"/>
    </row>
    <row r="2519" spans="1:5" x14ac:dyDescent="0.2">
      <c r="A2519"/>
      <c r="B2519"/>
      <c r="C2519"/>
      <c r="D2519"/>
      <c r="E2519"/>
    </row>
    <row r="2520" spans="1:5" x14ac:dyDescent="0.2">
      <c r="A2520"/>
      <c r="B2520"/>
      <c r="C2520"/>
      <c r="D2520"/>
      <c r="E2520"/>
    </row>
    <row r="2521" spans="1:5" x14ac:dyDescent="0.2">
      <c r="A2521"/>
      <c r="B2521"/>
      <c r="C2521"/>
      <c r="D2521"/>
      <c r="E2521"/>
    </row>
    <row r="2522" spans="1:5" x14ac:dyDescent="0.2">
      <c r="A2522"/>
      <c r="B2522"/>
      <c r="C2522"/>
      <c r="D2522"/>
      <c r="E2522"/>
    </row>
    <row r="2523" spans="1:5" x14ac:dyDescent="0.2">
      <c r="A2523"/>
      <c r="B2523"/>
      <c r="C2523"/>
      <c r="D2523"/>
      <c r="E2523"/>
    </row>
    <row r="2524" spans="1:5" x14ac:dyDescent="0.2">
      <c r="A2524"/>
      <c r="B2524"/>
      <c r="C2524"/>
      <c r="D2524"/>
      <c r="E2524"/>
    </row>
    <row r="2525" spans="1:5" x14ac:dyDescent="0.2">
      <c r="A2525"/>
      <c r="B2525"/>
      <c r="C2525"/>
      <c r="D2525"/>
      <c r="E2525"/>
    </row>
    <row r="2526" spans="1:5" x14ac:dyDescent="0.2">
      <c r="A2526"/>
      <c r="B2526"/>
      <c r="C2526"/>
      <c r="D2526"/>
      <c r="E2526"/>
    </row>
    <row r="2527" spans="1:5" x14ac:dyDescent="0.2">
      <c r="A2527"/>
      <c r="B2527"/>
      <c r="C2527"/>
      <c r="D2527"/>
      <c r="E2527"/>
    </row>
    <row r="2528" spans="1:5" x14ac:dyDescent="0.2">
      <c r="A2528"/>
      <c r="B2528"/>
      <c r="C2528"/>
      <c r="D2528"/>
      <c r="E2528"/>
    </row>
    <row r="2529" spans="1:5" x14ac:dyDescent="0.2">
      <c r="A2529"/>
      <c r="B2529"/>
      <c r="C2529"/>
      <c r="D2529"/>
      <c r="E2529"/>
    </row>
    <row r="2530" spans="1:5" x14ac:dyDescent="0.2">
      <c r="A2530"/>
      <c r="B2530"/>
      <c r="C2530"/>
      <c r="D2530"/>
      <c r="E2530"/>
    </row>
    <row r="2531" spans="1:5" x14ac:dyDescent="0.2">
      <c r="A2531"/>
      <c r="B2531"/>
      <c r="C2531"/>
      <c r="D2531"/>
      <c r="E2531"/>
    </row>
    <row r="2532" spans="1:5" x14ac:dyDescent="0.2">
      <c r="A2532"/>
      <c r="B2532"/>
      <c r="C2532"/>
      <c r="D2532"/>
      <c r="E2532"/>
    </row>
    <row r="2533" spans="1:5" x14ac:dyDescent="0.2">
      <c r="A2533"/>
      <c r="B2533"/>
      <c r="C2533"/>
      <c r="D2533"/>
      <c r="E2533"/>
    </row>
    <row r="2534" spans="1:5" x14ac:dyDescent="0.2">
      <c r="A2534"/>
      <c r="B2534"/>
      <c r="C2534"/>
      <c r="D2534"/>
      <c r="E2534"/>
    </row>
    <row r="2535" spans="1:5" x14ac:dyDescent="0.2">
      <c r="A2535"/>
      <c r="B2535"/>
      <c r="C2535"/>
      <c r="D2535"/>
      <c r="E2535"/>
    </row>
    <row r="2536" spans="1:5" x14ac:dyDescent="0.2">
      <c r="A2536"/>
      <c r="B2536"/>
      <c r="C2536"/>
      <c r="D2536"/>
      <c r="E2536"/>
    </row>
    <row r="2537" spans="1:5" x14ac:dyDescent="0.2">
      <c r="A2537"/>
      <c r="B2537"/>
      <c r="C2537"/>
      <c r="D2537"/>
      <c r="E2537"/>
    </row>
    <row r="2538" spans="1:5" x14ac:dyDescent="0.2">
      <c r="A2538"/>
      <c r="B2538"/>
      <c r="C2538"/>
      <c r="D2538"/>
      <c r="E2538"/>
    </row>
    <row r="2539" spans="1:5" x14ac:dyDescent="0.2">
      <c r="A2539"/>
      <c r="B2539"/>
      <c r="C2539"/>
      <c r="D2539"/>
      <c r="E2539"/>
    </row>
    <row r="2540" spans="1:5" x14ac:dyDescent="0.2">
      <c r="A2540"/>
      <c r="B2540"/>
      <c r="C2540"/>
      <c r="D2540"/>
      <c r="E2540"/>
    </row>
    <row r="2541" spans="1:5" x14ac:dyDescent="0.2">
      <c r="A2541"/>
      <c r="B2541"/>
      <c r="C2541"/>
      <c r="D2541"/>
      <c r="E2541"/>
    </row>
    <row r="2542" spans="1:5" x14ac:dyDescent="0.2">
      <c r="A2542"/>
      <c r="B2542"/>
      <c r="C2542"/>
      <c r="D2542"/>
      <c r="E2542"/>
    </row>
    <row r="2543" spans="1:5" x14ac:dyDescent="0.2">
      <c r="A2543"/>
      <c r="B2543"/>
      <c r="C2543"/>
      <c r="D2543"/>
      <c r="E2543"/>
    </row>
    <row r="2544" spans="1:5" x14ac:dyDescent="0.2">
      <c r="A2544"/>
      <c r="B2544"/>
      <c r="C2544"/>
      <c r="D2544"/>
      <c r="E2544"/>
    </row>
    <row r="2545" spans="1:5" x14ac:dyDescent="0.2">
      <c r="A2545"/>
      <c r="B2545"/>
      <c r="C2545"/>
      <c r="D2545"/>
      <c r="E2545"/>
    </row>
    <row r="2546" spans="1:5" x14ac:dyDescent="0.2">
      <c r="A2546"/>
      <c r="B2546"/>
      <c r="C2546"/>
      <c r="D2546"/>
      <c r="E2546"/>
    </row>
    <row r="2547" spans="1:5" x14ac:dyDescent="0.2">
      <c r="A2547"/>
      <c r="B2547"/>
      <c r="C2547"/>
      <c r="D2547"/>
      <c r="E2547"/>
    </row>
    <row r="2548" spans="1:5" x14ac:dyDescent="0.2">
      <c r="A2548"/>
      <c r="B2548"/>
      <c r="C2548"/>
      <c r="D2548"/>
      <c r="E2548"/>
    </row>
    <row r="2549" spans="1:5" x14ac:dyDescent="0.2">
      <c r="A2549"/>
      <c r="B2549"/>
      <c r="C2549"/>
      <c r="D2549"/>
      <c r="E2549"/>
    </row>
    <row r="2550" spans="1:5" x14ac:dyDescent="0.2">
      <c r="A2550"/>
      <c r="B2550"/>
      <c r="C2550"/>
      <c r="D2550"/>
      <c r="E2550"/>
    </row>
    <row r="2551" spans="1:5" x14ac:dyDescent="0.2">
      <c r="A2551"/>
      <c r="B2551"/>
      <c r="C2551"/>
      <c r="D2551"/>
      <c r="E2551"/>
    </row>
    <row r="2552" spans="1:5" x14ac:dyDescent="0.2">
      <c r="A2552"/>
      <c r="B2552"/>
      <c r="C2552"/>
      <c r="D2552"/>
      <c r="E2552"/>
    </row>
    <row r="2553" spans="1:5" x14ac:dyDescent="0.2">
      <c r="A2553"/>
      <c r="B2553"/>
      <c r="C2553"/>
      <c r="D2553"/>
      <c r="E2553"/>
    </row>
    <row r="2554" spans="1:5" x14ac:dyDescent="0.2">
      <c r="A2554"/>
      <c r="B2554"/>
      <c r="C2554"/>
      <c r="D2554"/>
      <c r="E2554"/>
    </row>
    <row r="2555" spans="1:5" x14ac:dyDescent="0.2">
      <c r="A2555"/>
      <c r="B2555"/>
      <c r="C2555"/>
      <c r="D2555"/>
      <c r="E2555"/>
    </row>
    <row r="2556" spans="1:5" x14ac:dyDescent="0.2">
      <c r="A2556"/>
      <c r="B2556"/>
      <c r="C2556"/>
      <c r="D2556"/>
      <c r="E2556"/>
    </row>
    <row r="2557" spans="1:5" x14ac:dyDescent="0.2">
      <c r="A2557"/>
      <c r="B2557"/>
      <c r="C2557"/>
      <c r="D2557"/>
      <c r="E2557"/>
    </row>
    <row r="2558" spans="1:5" x14ac:dyDescent="0.2">
      <c r="A2558"/>
      <c r="B2558"/>
      <c r="C2558"/>
      <c r="D2558"/>
      <c r="E2558"/>
    </row>
    <row r="2559" spans="1:5" x14ac:dyDescent="0.2">
      <c r="A2559"/>
      <c r="B2559"/>
      <c r="C2559"/>
      <c r="D2559"/>
      <c r="E2559"/>
    </row>
    <row r="2560" spans="1:5" x14ac:dyDescent="0.2">
      <c r="A2560"/>
      <c r="B2560"/>
      <c r="C2560"/>
      <c r="D2560"/>
      <c r="E2560"/>
    </row>
    <row r="2561" spans="1:5" x14ac:dyDescent="0.2">
      <c r="A2561"/>
      <c r="B2561"/>
      <c r="C2561"/>
      <c r="D2561"/>
      <c r="E2561"/>
    </row>
    <row r="2562" spans="1:5" x14ac:dyDescent="0.2">
      <c r="A2562"/>
      <c r="B2562"/>
      <c r="C2562"/>
      <c r="D2562"/>
      <c r="E2562"/>
    </row>
    <row r="2563" spans="1:5" x14ac:dyDescent="0.2">
      <c r="A2563"/>
      <c r="B2563"/>
      <c r="C2563"/>
      <c r="D2563"/>
      <c r="E2563"/>
    </row>
    <row r="2564" spans="1:5" x14ac:dyDescent="0.2">
      <c r="A2564"/>
      <c r="B2564"/>
      <c r="C2564"/>
      <c r="D2564"/>
      <c r="E2564"/>
    </row>
    <row r="2565" spans="1:5" x14ac:dyDescent="0.2">
      <c r="A2565"/>
      <c r="B2565"/>
      <c r="C2565"/>
      <c r="D2565"/>
      <c r="E2565"/>
    </row>
    <row r="2566" spans="1:5" x14ac:dyDescent="0.2">
      <c r="A2566"/>
      <c r="B2566"/>
      <c r="C2566"/>
      <c r="D2566"/>
      <c r="E2566"/>
    </row>
    <row r="2567" spans="1:5" x14ac:dyDescent="0.2">
      <c r="A2567"/>
      <c r="B2567"/>
      <c r="C2567"/>
      <c r="D2567"/>
      <c r="E2567"/>
    </row>
    <row r="2568" spans="1:5" x14ac:dyDescent="0.2">
      <c r="A2568"/>
      <c r="B2568"/>
      <c r="C2568"/>
      <c r="D2568"/>
      <c r="E2568"/>
    </row>
    <row r="2569" spans="1:5" x14ac:dyDescent="0.2">
      <c r="A2569"/>
      <c r="B2569"/>
      <c r="C2569"/>
      <c r="D2569"/>
      <c r="E2569"/>
    </row>
    <row r="2570" spans="1:5" x14ac:dyDescent="0.2">
      <c r="A2570"/>
      <c r="B2570"/>
      <c r="C2570"/>
      <c r="D2570"/>
      <c r="E2570"/>
    </row>
    <row r="2571" spans="1:5" x14ac:dyDescent="0.2">
      <c r="A2571"/>
      <c r="B2571"/>
      <c r="C2571"/>
      <c r="D2571"/>
      <c r="E2571"/>
    </row>
    <row r="2572" spans="1:5" x14ac:dyDescent="0.2">
      <c r="A2572"/>
      <c r="B2572"/>
      <c r="C2572"/>
      <c r="D2572"/>
      <c r="E2572"/>
    </row>
    <row r="2573" spans="1:5" x14ac:dyDescent="0.2">
      <c r="A2573"/>
      <c r="B2573"/>
      <c r="C2573"/>
      <c r="D2573"/>
      <c r="E2573"/>
    </row>
    <row r="2574" spans="1:5" x14ac:dyDescent="0.2">
      <c r="A2574"/>
      <c r="B2574"/>
      <c r="C2574"/>
      <c r="D2574"/>
      <c r="E2574"/>
    </row>
    <row r="2575" spans="1:5" x14ac:dyDescent="0.2">
      <c r="A2575"/>
      <c r="B2575"/>
      <c r="C2575"/>
      <c r="D2575"/>
      <c r="E2575"/>
    </row>
    <row r="2576" spans="1:5" x14ac:dyDescent="0.2">
      <c r="A2576"/>
      <c r="B2576"/>
      <c r="C2576"/>
      <c r="D2576"/>
      <c r="E2576"/>
    </row>
    <row r="2577" spans="1:5" x14ac:dyDescent="0.2">
      <c r="A2577"/>
      <c r="B2577"/>
      <c r="C2577"/>
      <c r="D2577"/>
      <c r="E2577"/>
    </row>
    <row r="2578" spans="1:5" x14ac:dyDescent="0.2">
      <c r="A2578"/>
      <c r="B2578"/>
      <c r="C2578"/>
      <c r="D2578"/>
      <c r="E2578"/>
    </row>
    <row r="2579" spans="1:5" x14ac:dyDescent="0.2">
      <c r="A2579"/>
      <c r="B2579"/>
      <c r="C2579"/>
      <c r="D2579"/>
      <c r="E2579"/>
    </row>
    <row r="2580" spans="1:5" x14ac:dyDescent="0.2">
      <c r="A2580"/>
      <c r="B2580"/>
      <c r="C2580"/>
      <c r="D2580"/>
      <c r="E2580"/>
    </row>
    <row r="2581" spans="1:5" x14ac:dyDescent="0.2">
      <c r="A2581"/>
      <c r="B2581"/>
      <c r="C2581"/>
      <c r="D2581"/>
      <c r="E2581"/>
    </row>
    <row r="2582" spans="1:5" x14ac:dyDescent="0.2">
      <c r="A2582"/>
      <c r="B2582"/>
      <c r="C2582"/>
      <c r="D2582"/>
      <c r="E2582"/>
    </row>
    <row r="2583" spans="1:5" x14ac:dyDescent="0.2">
      <c r="A2583"/>
      <c r="B2583"/>
      <c r="C2583"/>
      <c r="D2583"/>
      <c r="E2583"/>
    </row>
    <row r="2584" spans="1:5" x14ac:dyDescent="0.2">
      <c r="A2584"/>
      <c r="B2584"/>
      <c r="C2584"/>
      <c r="D2584"/>
      <c r="E2584"/>
    </row>
    <row r="2585" spans="1:5" x14ac:dyDescent="0.2">
      <c r="A2585"/>
      <c r="B2585"/>
      <c r="C2585"/>
      <c r="D2585"/>
      <c r="E2585"/>
    </row>
    <row r="2586" spans="1:5" x14ac:dyDescent="0.2">
      <c r="A2586"/>
      <c r="B2586"/>
      <c r="C2586"/>
      <c r="D2586"/>
      <c r="E2586"/>
    </row>
    <row r="2587" spans="1:5" x14ac:dyDescent="0.2">
      <c r="A2587"/>
      <c r="B2587"/>
      <c r="C2587"/>
      <c r="D2587"/>
      <c r="E2587"/>
    </row>
    <row r="2588" spans="1:5" x14ac:dyDescent="0.2">
      <c r="A2588"/>
      <c r="B2588"/>
      <c r="C2588"/>
      <c r="D2588"/>
      <c r="E2588"/>
    </row>
    <row r="2589" spans="1:5" x14ac:dyDescent="0.2">
      <c r="A2589"/>
      <c r="B2589"/>
      <c r="C2589"/>
      <c r="D2589"/>
      <c r="E2589"/>
    </row>
    <row r="2590" spans="1:5" x14ac:dyDescent="0.2">
      <c r="A2590"/>
      <c r="B2590"/>
      <c r="C2590"/>
      <c r="D2590"/>
      <c r="E2590"/>
    </row>
    <row r="2591" spans="1:5" x14ac:dyDescent="0.2">
      <c r="A2591"/>
      <c r="B2591"/>
      <c r="C2591"/>
      <c r="D2591"/>
      <c r="E2591"/>
    </row>
    <row r="2592" spans="1:5" x14ac:dyDescent="0.2">
      <c r="A2592"/>
      <c r="B2592"/>
      <c r="C2592"/>
      <c r="D2592"/>
      <c r="E2592"/>
    </row>
    <row r="2593" spans="1:5" x14ac:dyDescent="0.2">
      <c r="A2593"/>
      <c r="B2593"/>
      <c r="C2593"/>
      <c r="D2593"/>
      <c r="E2593"/>
    </row>
    <row r="2594" spans="1:5" x14ac:dyDescent="0.2">
      <c r="A2594"/>
      <c r="B2594"/>
      <c r="C2594"/>
      <c r="D2594"/>
      <c r="E2594"/>
    </row>
    <row r="2595" spans="1:5" x14ac:dyDescent="0.2">
      <c r="A2595"/>
      <c r="B2595"/>
      <c r="C2595"/>
      <c r="D2595"/>
      <c r="E2595"/>
    </row>
    <row r="2596" spans="1:5" x14ac:dyDescent="0.2">
      <c r="A2596"/>
      <c r="B2596"/>
      <c r="C2596"/>
      <c r="D2596"/>
      <c r="E2596"/>
    </row>
    <row r="2597" spans="1:5" x14ac:dyDescent="0.2">
      <c r="A2597"/>
      <c r="B2597"/>
      <c r="C2597"/>
      <c r="D2597"/>
      <c r="E2597"/>
    </row>
    <row r="2598" spans="1:5" x14ac:dyDescent="0.2">
      <c r="A2598"/>
      <c r="B2598"/>
      <c r="C2598"/>
      <c r="D2598"/>
      <c r="E2598"/>
    </row>
    <row r="2599" spans="1:5" x14ac:dyDescent="0.2">
      <c r="A2599"/>
      <c r="B2599"/>
      <c r="C2599"/>
      <c r="D2599"/>
      <c r="E2599"/>
    </row>
    <row r="2600" spans="1:5" x14ac:dyDescent="0.2">
      <c r="A2600"/>
      <c r="B2600"/>
      <c r="C2600"/>
      <c r="D2600"/>
      <c r="E2600"/>
    </row>
    <row r="2601" spans="1:5" x14ac:dyDescent="0.2">
      <c r="A2601"/>
      <c r="B2601"/>
      <c r="C2601"/>
      <c r="D2601"/>
      <c r="E2601"/>
    </row>
    <row r="2602" spans="1:5" x14ac:dyDescent="0.2">
      <c r="A2602"/>
      <c r="B2602"/>
      <c r="C2602"/>
      <c r="D2602"/>
      <c r="E2602"/>
    </row>
    <row r="2603" spans="1:5" x14ac:dyDescent="0.2">
      <c r="A2603"/>
      <c r="B2603"/>
      <c r="C2603"/>
      <c r="D2603"/>
      <c r="E2603"/>
    </row>
    <row r="2604" spans="1:5" x14ac:dyDescent="0.2">
      <c r="A2604"/>
      <c r="B2604"/>
      <c r="C2604"/>
      <c r="D2604"/>
      <c r="E2604"/>
    </row>
    <row r="2605" spans="1:5" x14ac:dyDescent="0.2">
      <c r="A2605"/>
      <c r="B2605"/>
      <c r="C2605"/>
      <c r="D2605"/>
      <c r="E2605"/>
    </row>
    <row r="2606" spans="1:5" x14ac:dyDescent="0.2">
      <c r="A2606"/>
      <c r="B2606"/>
      <c r="C2606"/>
      <c r="D2606"/>
      <c r="E2606"/>
    </row>
    <row r="2607" spans="1:5" x14ac:dyDescent="0.2">
      <c r="A2607"/>
      <c r="B2607"/>
      <c r="C2607"/>
      <c r="D2607"/>
      <c r="E2607"/>
    </row>
    <row r="2608" spans="1:5" x14ac:dyDescent="0.2">
      <c r="A2608"/>
      <c r="B2608"/>
      <c r="C2608"/>
      <c r="D2608"/>
      <c r="E2608"/>
    </row>
    <row r="2609" spans="1:5" x14ac:dyDescent="0.2">
      <c r="A2609"/>
      <c r="B2609"/>
      <c r="C2609"/>
      <c r="D2609"/>
      <c r="E2609"/>
    </row>
    <row r="2610" spans="1:5" x14ac:dyDescent="0.2">
      <c r="A2610"/>
      <c r="B2610"/>
      <c r="C2610"/>
      <c r="D2610"/>
      <c r="E2610"/>
    </row>
    <row r="2611" spans="1:5" x14ac:dyDescent="0.2">
      <c r="A2611"/>
      <c r="B2611"/>
      <c r="C2611"/>
      <c r="D2611"/>
      <c r="E2611"/>
    </row>
    <row r="2612" spans="1:5" x14ac:dyDescent="0.2">
      <c r="A2612"/>
      <c r="B2612"/>
      <c r="C2612"/>
      <c r="D2612"/>
      <c r="E2612"/>
    </row>
    <row r="2613" spans="1:5" x14ac:dyDescent="0.2">
      <c r="A2613"/>
      <c r="B2613"/>
      <c r="C2613"/>
      <c r="D2613"/>
      <c r="E2613"/>
    </row>
    <row r="2614" spans="1:5" x14ac:dyDescent="0.2">
      <c r="A2614"/>
      <c r="B2614"/>
      <c r="C2614"/>
      <c r="D2614"/>
      <c r="E2614"/>
    </row>
    <row r="2615" spans="1:5" x14ac:dyDescent="0.2">
      <c r="A2615"/>
      <c r="B2615"/>
      <c r="C2615"/>
      <c r="D2615"/>
      <c r="E2615"/>
    </row>
    <row r="2616" spans="1:5" x14ac:dyDescent="0.2">
      <c r="A2616"/>
      <c r="B2616"/>
      <c r="C2616"/>
      <c r="D2616"/>
      <c r="E2616"/>
    </row>
    <row r="2617" spans="1:5" x14ac:dyDescent="0.2">
      <c r="A2617"/>
      <c r="B2617"/>
      <c r="C2617"/>
      <c r="D2617"/>
      <c r="E2617"/>
    </row>
    <row r="2618" spans="1:5" x14ac:dyDescent="0.2">
      <c r="A2618"/>
      <c r="B2618"/>
      <c r="C2618"/>
      <c r="D2618"/>
      <c r="E2618"/>
    </row>
    <row r="2619" spans="1:5" x14ac:dyDescent="0.2">
      <c r="A2619"/>
      <c r="B2619"/>
      <c r="C2619"/>
      <c r="D2619"/>
      <c r="E2619"/>
    </row>
    <row r="2620" spans="1:5" x14ac:dyDescent="0.2">
      <c r="A2620"/>
      <c r="B2620"/>
      <c r="C2620"/>
      <c r="D2620"/>
      <c r="E2620"/>
    </row>
    <row r="2621" spans="1:5" x14ac:dyDescent="0.2">
      <c r="A2621"/>
      <c r="B2621"/>
      <c r="C2621"/>
      <c r="D2621"/>
      <c r="E2621"/>
    </row>
    <row r="2622" spans="1:5" x14ac:dyDescent="0.2">
      <c r="A2622"/>
      <c r="B2622"/>
      <c r="C2622"/>
      <c r="D2622"/>
      <c r="E2622"/>
    </row>
    <row r="2623" spans="1:5" x14ac:dyDescent="0.2">
      <c r="A2623"/>
      <c r="B2623"/>
      <c r="C2623"/>
      <c r="D2623"/>
      <c r="E2623"/>
    </row>
    <row r="2624" spans="1:5" x14ac:dyDescent="0.2">
      <c r="A2624"/>
      <c r="B2624"/>
      <c r="C2624"/>
      <c r="D2624"/>
      <c r="E2624"/>
    </row>
    <row r="2625" spans="1:5" x14ac:dyDescent="0.2">
      <c r="A2625"/>
      <c r="B2625"/>
      <c r="C2625"/>
      <c r="D2625"/>
      <c r="E2625"/>
    </row>
    <row r="2626" spans="1:5" x14ac:dyDescent="0.2">
      <c r="A2626"/>
      <c r="B2626"/>
      <c r="C2626"/>
      <c r="D2626"/>
      <c r="E2626"/>
    </row>
    <row r="2627" spans="1:5" x14ac:dyDescent="0.2">
      <c r="A2627"/>
      <c r="B2627"/>
      <c r="C2627"/>
      <c r="D2627"/>
      <c r="E2627"/>
    </row>
    <row r="2628" spans="1:5" x14ac:dyDescent="0.2">
      <c r="A2628"/>
      <c r="B2628"/>
      <c r="C2628"/>
      <c r="D2628"/>
      <c r="E2628"/>
    </row>
    <row r="2629" spans="1:5" x14ac:dyDescent="0.2">
      <c r="A2629"/>
      <c r="B2629"/>
      <c r="C2629"/>
      <c r="D2629"/>
      <c r="E2629"/>
    </row>
    <row r="2630" spans="1:5" x14ac:dyDescent="0.2">
      <c r="A2630"/>
      <c r="B2630"/>
      <c r="C2630"/>
      <c r="D2630"/>
      <c r="E2630"/>
    </row>
    <row r="2631" spans="1:5" x14ac:dyDescent="0.2">
      <c r="A2631"/>
      <c r="B2631"/>
      <c r="C2631"/>
      <c r="D2631"/>
      <c r="E2631"/>
    </row>
    <row r="2632" spans="1:5" x14ac:dyDescent="0.2">
      <c r="A2632"/>
      <c r="B2632"/>
      <c r="C2632"/>
      <c r="D2632"/>
      <c r="E2632"/>
    </row>
    <row r="2633" spans="1:5" x14ac:dyDescent="0.2">
      <c r="A2633"/>
      <c r="B2633"/>
      <c r="C2633"/>
      <c r="D2633"/>
      <c r="E2633"/>
    </row>
    <row r="2634" spans="1:5" x14ac:dyDescent="0.2">
      <c r="A2634"/>
      <c r="B2634"/>
      <c r="C2634"/>
      <c r="D2634"/>
      <c r="E2634"/>
    </row>
    <row r="2635" spans="1:5" x14ac:dyDescent="0.2">
      <c r="A2635"/>
      <c r="B2635"/>
      <c r="C2635"/>
      <c r="D2635"/>
      <c r="E2635"/>
    </row>
    <row r="2636" spans="1:5" x14ac:dyDescent="0.2">
      <c r="A2636"/>
      <c r="B2636"/>
      <c r="C2636"/>
      <c r="D2636"/>
      <c r="E2636"/>
    </row>
    <row r="2637" spans="1:5" x14ac:dyDescent="0.2">
      <c r="A2637"/>
      <c r="B2637"/>
      <c r="C2637"/>
      <c r="D2637"/>
      <c r="E2637"/>
    </row>
    <row r="2638" spans="1:5" x14ac:dyDescent="0.2">
      <c r="A2638"/>
      <c r="B2638"/>
      <c r="C2638"/>
      <c r="D2638"/>
      <c r="E2638"/>
    </row>
    <row r="2639" spans="1:5" x14ac:dyDescent="0.2">
      <c r="A2639"/>
      <c r="B2639"/>
      <c r="C2639"/>
      <c r="D2639"/>
      <c r="E2639"/>
    </row>
    <row r="2640" spans="1:5" x14ac:dyDescent="0.2">
      <c r="A2640"/>
      <c r="B2640"/>
      <c r="C2640"/>
      <c r="D2640"/>
      <c r="E2640"/>
    </row>
    <row r="2641" spans="1:5" x14ac:dyDescent="0.2">
      <c r="A2641"/>
      <c r="B2641"/>
      <c r="C2641"/>
      <c r="D2641"/>
      <c r="E2641"/>
    </row>
    <row r="2642" spans="1:5" x14ac:dyDescent="0.2">
      <c r="A2642"/>
      <c r="B2642"/>
      <c r="C2642"/>
      <c r="D2642"/>
      <c r="E2642"/>
    </row>
    <row r="2643" spans="1:5" x14ac:dyDescent="0.2">
      <c r="A2643"/>
      <c r="B2643"/>
      <c r="C2643"/>
      <c r="D2643"/>
      <c r="E2643"/>
    </row>
    <row r="2644" spans="1:5" x14ac:dyDescent="0.2">
      <c r="A2644"/>
      <c r="B2644"/>
      <c r="C2644"/>
      <c r="D2644"/>
      <c r="E2644"/>
    </row>
    <row r="2645" spans="1:5" x14ac:dyDescent="0.2">
      <c r="A2645"/>
      <c r="B2645"/>
      <c r="C2645"/>
      <c r="D2645"/>
      <c r="E2645"/>
    </row>
    <row r="2646" spans="1:5" x14ac:dyDescent="0.2">
      <c r="A2646"/>
      <c r="B2646"/>
      <c r="C2646"/>
      <c r="D2646"/>
      <c r="E2646"/>
    </row>
    <row r="2647" spans="1:5" x14ac:dyDescent="0.2">
      <c r="A2647"/>
      <c r="B2647"/>
      <c r="C2647"/>
      <c r="D2647"/>
      <c r="E2647"/>
    </row>
    <row r="2648" spans="1:5" x14ac:dyDescent="0.2">
      <c r="A2648"/>
      <c r="B2648"/>
      <c r="C2648"/>
      <c r="D2648"/>
      <c r="E2648"/>
    </row>
    <row r="2649" spans="1:5" x14ac:dyDescent="0.2">
      <c r="A2649"/>
      <c r="B2649"/>
      <c r="C2649"/>
      <c r="D2649"/>
      <c r="E2649"/>
    </row>
    <row r="2650" spans="1:5" x14ac:dyDescent="0.2">
      <c r="A2650"/>
      <c r="B2650"/>
      <c r="C2650"/>
      <c r="D2650"/>
      <c r="E2650"/>
    </row>
    <row r="2651" spans="1:5" x14ac:dyDescent="0.2">
      <c r="A2651"/>
      <c r="B2651"/>
      <c r="C2651"/>
      <c r="D2651"/>
      <c r="E2651"/>
    </row>
    <row r="2652" spans="1:5" x14ac:dyDescent="0.2">
      <c r="A2652"/>
      <c r="B2652"/>
      <c r="C2652"/>
      <c r="D2652"/>
      <c r="E2652"/>
    </row>
    <row r="2653" spans="1:5" x14ac:dyDescent="0.2">
      <c r="A2653"/>
      <c r="B2653"/>
      <c r="C2653"/>
      <c r="D2653"/>
      <c r="E2653"/>
    </row>
    <row r="2654" spans="1:5" x14ac:dyDescent="0.2">
      <c r="A2654"/>
      <c r="B2654"/>
      <c r="C2654"/>
      <c r="D2654"/>
      <c r="E2654"/>
    </row>
    <row r="2655" spans="1:5" x14ac:dyDescent="0.2">
      <c r="A2655"/>
      <c r="B2655"/>
      <c r="C2655"/>
      <c r="D2655"/>
      <c r="E2655"/>
    </row>
    <row r="2656" spans="1:5" x14ac:dyDescent="0.2">
      <c r="A2656"/>
      <c r="B2656"/>
      <c r="C2656"/>
      <c r="D2656"/>
      <c r="E2656"/>
    </row>
    <row r="2657" spans="1:5" x14ac:dyDescent="0.2">
      <c r="A2657"/>
      <c r="B2657"/>
      <c r="C2657"/>
      <c r="D2657"/>
      <c r="E2657"/>
    </row>
    <row r="2658" spans="1:5" x14ac:dyDescent="0.2">
      <c r="A2658"/>
      <c r="B2658"/>
      <c r="C2658"/>
      <c r="D2658"/>
      <c r="E2658"/>
    </row>
    <row r="2659" spans="1:5" x14ac:dyDescent="0.2">
      <c r="A2659"/>
      <c r="B2659"/>
      <c r="C2659"/>
      <c r="D2659"/>
      <c r="E2659"/>
    </row>
    <row r="2660" spans="1:5" x14ac:dyDescent="0.2">
      <c r="A2660"/>
      <c r="B2660"/>
      <c r="C2660"/>
      <c r="D2660"/>
      <c r="E2660"/>
    </row>
    <row r="2661" spans="1:5" x14ac:dyDescent="0.2">
      <c r="A2661"/>
      <c r="B2661"/>
      <c r="C2661"/>
      <c r="D2661"/>
      <c r="E2661"/>
    </row>
    <row r="2662" spans="1:5" x14ac:dyDescent="0.2">
      <c r="A2662"/>
      <c r="B2662"/>
      <c r="C2662"/>
      <c r="D2662"/>
      <c r="E2662"/>
    </row>
    <row r="2663" spans="1:5" x14ac:dyDescent="0.2">
      <c r="A2663"/>
      <c r="B2663"/>
      <c r="C2663"/>
      <c r="D2663"/>
      <c r="E2663"/>
    </row>
    <row r="2664" spans="1:5" x14ac:dyDescent="0.2">
      <c r="A2664"/>
      <c r="B2664"/>
      <c r="C2664"/>
      <c r="D2664"/>
      <c r="E2664"/>
    </row>
    <row r="2665" spans="1:5" x14ac:dyDescent="0.2">
      <c r="A2665"/>
      <c r="B2665"/>
      <c r="C2665"/>
      <c r="D2665"/>
      <c r="E2665"/>
    </row>
    <row r="2666" spans="1:5" x14ac:dyDescent="0.2">
      <c r="A2666"/>
      <c r="B2666"/>
      <c r="C2666"/>
      <c r="D2666"/>
      <c r="E2666"/>
    </row>
    <row r="2667" spans="1:5" x14ac:dyDescent="0.2">
      <c r="A2667"/>
      <c r="B2667"/>
      <c r="C2667"/>
      <c r="D2667"/>
      <c r="E2667"/>
    </row>
    <row r="2668" spans="1:5" x14ac:dyDescent="0.2">
      <c r="A2668"/>
      <c r="B2668"/>
      <c r="C2668"/>
      <c r="D2668"/>
      <c r="E2668"/>
    </row>
    <row r="2669" spans="1:5" x14ac:dyDescent="0.2">
      <c r="A2669"/>
      <c r="B2669"/>
      <c r="C2669"/>
      <c r="D2669"/>
      <c r="E2669"/>
    </row>
    <row r="2670" spans="1:5" x14ac:dyDescent="0.2">
      <c r="A2670"/>
      <c r="B2670"/>
      <c r="C2670"/>
      <c r="D2670"/>
      <c r="E2670"/>
    </row>
    <row r="2671" spans="1:5" x14ac:dyDescent="0.2">
      <c r="A2671"/>
      <c r="B2671"/>
      <c r="C2671"/>
      <c r="D2671"/>
      <c r="E2671"/>
    </row>
    <row r="2672" spans="1:5" x14ac:dyDescent="0.2">
      <c r="A2672"/>
      <c r="B2672"/>
      <c r="C2672"/>
      <c r="D2672"/>
      <c r="E2672"/>
    </row>
    <row r="2673" spans="1:5" x14ac:dyDescent="0.2">
      <c r="A2673"/>
      <c r="B2673"/>
      <c r="C2673"/>
      <c r="D2673"/>
      <c r="E2673"/>
    </row>
    <row r="2674" spans="1:5" x14ac:dyDescent="0.2">
      <c r="A2674"/>
      <c r="B2674"/>
      <c r="C2674"/>
      <c r="D2674"/>
      <c r="E2674"/>
    </row>
    <row r="2675" spans="1:5" x14ac:dyDescent="0.2">
      <c r="A2675"/>
      <c r="B2675"/>
      <c r="C2675"/>
      <c r="D2675"/>
      <c r="E2675"/>
    </row>
    <row r="2676" spans="1:5" x14ac:dyDescent="0.2">
      <c r="A2676"/>
      <c r="B2676"/>
      <c r="C2676"/>
      <c r="D2676"/>
      <c r="E2676"/>
    </row>
    <row r="2677" spans="1:5" x14ac:dyDescent="0.2">
      <c r="A2677"/>
      <c r="B2677"/>
      <c r="C2677"/>
      <c r="D2677"/>
      <c r="E2677"/>
    </row>
    <row r="2678" spans="1:5" x14ac:dyDescent="0.2">
      <c r="A2678"/>
      <c r="B2678"/>
      <c r="C2678"/>
      <c r="D2678"/>
      <c r="E2678"/>
    </row>
    <row r="2679" spans="1:5" x14ac:dyDescent="0.2">
      <c r="A2679"/>
      <c r="B2679"/>
      <c r="C2679"/>
      <c r="D2679"/>
      <c r="E2679"/>
    </row>
    <row r="2680" spans="1:5" x14ac:dyDescent="0.2">
      <c r="A2680"/>
      <c r="B2680"/>
      <c r="C2680"/>
      <c r="D2680"/>
      <c r="E2680"/>
    </row>
    <row r="2681" spans="1:5" x14ac:dyDescent="0.2">
      <c r="A2681"/>
      <c r="B2681"/>
      <c r="C2681"/>
      <c r="D2681"/>
      <c r="E2681"/>
    </row>
    <row r="2682" spans="1:5" x14ac:dyDescent="0.2">
      <c r="A2682"/>
      <c r="B2682"/>
      <c r="C2682"/>
      <c r="D2682"/>
      <c r="E2682"/>
    </row>
    <row r="2683" spans="1:5" x14ac:dyDescent="0.2">
      <c r="A2683"/>
      <c r="B2683"/>
      <c r="C2683"/>
      <c r="D2683"/>
      <c r="E2683"/>
    </row>
    <row r="2684" spans="1:5" x14ac:dyDescent="0.2">
      <c r="A2684"/>
      <c r="B2684"/>
      <c r="C2684"/>
      <c r="D2684"/>
      <c r="E2684"/>
    </row>
    <row r="2685" spans="1:5" x14ac:dyDescent="0.2">
      <c r="A2685"/>
      <c r="B2685"/>
      <c r="C2685"/>
      <c r="D2685"/>
      <c r="E2685"/>
    </row>
    <row r="2686" spans="1:5" x14ac:dyDescent="0.2">
      <c r="A2686"/>
      <c r="B2686"/>
      <c r="C2686"/>
      <c r="D2686"/>
      <c r="E2686"/>
    </row>
    <row r="2687" spans="1:5" x14ac:dyDescent="0.2">
      <c r="A2687"/>
      <c r="B2687"/>
      <c r="C2687"/>
      <c r="D2687"/>
      <c r="E2687"/>
    </row>
    <row r="2688" spans="1:5" x14ac:dyDescent="0.2">
      <c r="A2688"/>
      <c r="B2688"/>
      <c r="C2688"/>
      <c r="D2688"/>
      <c r="E2688"/>
    </row>
    <row r="2689" spans="1:5" x14ac:dyDescent="0.2">
      <c r="A2689"/>
      <c r="B2689"/>
      <c r="C2689"/>
      <c r="D2689"/>
      <c r="E2689"/>
    </row>
    <row r="2690" spans="1:5" x14ac:dyDescent="0.2">
      <c r="A2690"/>
      <c r="B2690"/>
      <c r="C2690"/>
      <c r="D2690"/>
      <c r="E2690"/>
    </row>
    <row r="2691" spans="1:5" x14ac:dyDescent="0.2">
      <c r="A2691"/>
      <c r="B2691"/>
      <c r="C2691"/>
      <c r="D2691"/>
      <c r="E2691"/>
    </row>
    <row r="2692" spans="1:5" x14ac:dyDescent="0.2">
      <c r="A2692"/>
      <c r="B2692"/>
      <c r="C2692"/>
      <c r="D2692"/>
      <c r="E2692"/>
    </row>
    <row r="2693" spans="1:5" x14ac:dyDescent="0.2">
      <c r="A2693"/>
      <c r="B2693"/>
      <c r="C2693"/>
      <c r="D2693"/>
      <c r="E2693"/>
    </row>
    <row r="2694" spans="1:5" x14ac:dyDescent="0.2">
      <c r="A2694"/>
      <c r="B2694"/>
      <c r="C2694"/>
      <c r="D2694"/>
      <c r="E2694"/>
    </row>
    <row r="2695" spans="1:5" x14ac:dyDescent="0.2">
      <c r="A2695"/>
      <c r="B2695"/>
      <c r="C2695"/>
      <c r="D2695"/>
      <c r="E2695"/>
    </row>
    <row r="2696" spans="1:5" x14ac:dyDescent="0.2">
      <c r="A2696"/>
      <c r="B2696"/>
      <c r="C2696"/>
      <c r="D2696"/>
      <c r="E2696"/>
    </row>
    <row r="2697" spans="1:5" x14ac:dyDescent="0.2">
      <c r="A2697"/>
      <c r="B2697"/>
      <c r="C2697"/>
      <c r="D2697"/>
      <c r="E2697"/>
    </row>
    <row r="2698" spans="1:5" x14ac:dyDescent="0.2">
      <c r="A2698"/>
      <c r="B2698"/>
      <c r="C2698"/>
      <c r="D2698"/>
      <c r="E2698"/>
    </row>
    <row r="2699" spans="1:5" x14ac:dyDescent="0.2">
      <c r="A2699"/>
      <c r="B2699"/>
      <c r="C2699"/>
      <c r="D2699"/>
      <c r="E2699"/>
    </row>
    <row r="2700" spans="1:5" x14ac:dyDescent="0.2">
      <c r="A2700"/>
      <c r="B2700"/>
      <c r="C2700"/>
      <c r="D2700"/>
      <c r="E2700"/>
    </row>
    <row r="2701" spans="1:5" x14ac:dyDescent="0.2">
      <c r="A2701"/>
      <c r="B2701"/>
      <c r="C2701"/>
      <c r="D2701"/>
      <c r="E2701"/>
    </row>
    <row r="2702" spans="1:5" x14ac:dyDescent="0.2">
      <c r="A2702"/>
      <c r="B2702"/>
      <c r="C2702"/>
      <c r="D2702"/>
      <c r="E2702"/>
    </row>
    <row r="2703" spans="1:5" x14ac:dyDescent="0.2">
      <c r="A2703"/>
      <c r="B2703"/>
      <c r="C2703"/>
      <c r="D2703"/>
      <c r="E2703"/>
    </row>
    <row r="2704" spans="1:5" x14ac:dyDescent="0.2">
      <c r="A2704"/>
      <c r="B2704"/>
      <c r="C2704"/>
      <c r="D2704"/>
      <c r="E2704"/>
    </row>
    <row r="2705" spans="1:5" x14ac:dyDescent="0.2">
      <c r="A2705"/>
      <c r="B2705"/>
      <c r="C2705"/>
      <c r="D2705"/>
      <c r="E2705"/>
    </row>
    <row r="2706" spans="1:5" x14ac:dyDescent="0.2">
      <c r="A2706"/>
      <c r="B2706"/>
      <c r="C2706"/>
      <c r="D2706"/>
      <c r="E2706"/>
    </row>
    <row r="2707" spans="1:5" x14ac:dyDescent="0.2">
      <c r="A2707"/>
      <c r="B2707"/>
      <c r="C2707"/>
      <c r="D2707"/>
      <c r="E2707"/>
    </row>
    <row r="2708" spans="1:5" x14ac:dyDescent="0.2">
      <c r="A2708"/>
      <c r="B2708"/>
      <c r="C2708"/>
      <c r="D2708"/>
      <c r="E2708"/>
    </row>
    <row r="2709" spans="1:5" x14ac:dyDescent="0.2">
      <c r="A2709"/>
      <c r="B2709"/>
      <c r="C2709"/>
      <c r="D2709"/>
      <c r="E2709"/>
    </row>
    <row r="2710" spans="1:5" x14ac:dyDescent="0.2">
      <c r="A2710"/>
      <c r="B2710"/>
      <c r="C2710"/>
      <c r="D2710"/>
      <c r="E2710"/>
    </row>
    <row r="2711" spans="1:5" x14ac:dyDescent="0.2">
      <c r="A2711"/>
      <c r="B2711"/>
      <c r="C2711"/>
      <c r="D2711"/>
      <c r="E2711"/>
    </row>
    <row r="2712" spans="1:5" x14ac:dyDescent="0.2">
      <c r="A2712"/>
      <c r="B2712"/>
      <c r="C2712"/>
      <c r="D2712"/>
      <c r="E2712"/>
    </row>
    <row r="2713" spans="1:5" x14ac:dyDescent="0.2">
      <c r="A2713"/>
      <c r="B2713"/>
      <c r="C2713"/>
      <c r="D2713"/>
      <c r="E2713"/>
    </row>
    <row r="2714" spans="1:5" x14ac:dyDescent="0.2">
      <c r="A2714"/>
      <c r="B2714"/>
      <c r="C2714"/>
      <c r="D2714"/>
      <c r="E2714"/>
    </row>
    <row r="2715" spans="1:5" x14ac:dyDescent="0.2">
      <c r="A2715"/>
      <c r="B2715"/>
      <c r="C2715"/>
      <c r="D2715"/>
      <c r="E2715"/>
    </row>
    <row r="2716" spans="1:5" x14ac:dyDescent="0.2">
      <c r="A2716"/>
      <c r="B2716"/>
      <c r="C2716"/>
      <c r="D2716"/>
      <c r="E2716"/>
    </row>
    <row r="2717" spans="1:5" x14ac:dyDescent="0.2">
      <c r="A2717"/>
      <c r="B2717"/>
      <c r="C2717"/>
      <c r="D2717"/>
      <c r="E2717"/>
    </row>
    <row r="2718" spans="1:5" x14ac:dyDescent="0.2">
      <c r="A2718"/>
      <c r="B2718"/>
      <c r="C2718"/>
      <c r="D2718"/>
      <c r="E2718"/>
    </row>
    <row r="2719" spans="1:5" x14ac:dyDescent="0.2">
      <c r="A2719"/>
      <c r="B2719"/>
      <c r="C2719"/>
      <c r="D2719"/>
      <c r="E2719"/>
    </row>
    <row r="2720" spans="1:5" x14ac:dyDescent="0.2">
      <c r="A2720"/>
      <c r="B2720"/>
      <c r="C2720"/>
      <c r="D2720"/>
      <c r="E2720"/>
    </row>
    <row r="2721" spans="1:5" x14ac:dyDescent="0.2">
      <c r="A2721"/>
      <c r="B2721"/>
      <c r="C2721"/>
      <c r="D2721"/>
      <c r="E2721"/>
    </row>
    <row r="2722" spans="1:5" x14ac:dyDescent="0.2">
      <c r="A2722"/>
      <c r="B2722"/>
      <c r="C2722"/>
      <c r="D2722"/>
      <c r="E2722"/>
    </row>
    <row r="2723" spans="1:5" x14ac:dyDescent="0.2">
      <c r="A2723"/>
      <c r="B2723"/>
      <c r="C2723"/>
      <c r="D2723"/>
      <c r="E2723"/>
    </row>
    <row r="2724" spans="1:5" x14ac:dyDescent="0.2">
      <c r="A2724"/>
      <c r="B2724"/>
      <c r="C2724"/>
      <c r="D2724"/>
      <c r="E2724"/>
    </row>
    <row r="2725" spans="1:5" x14ac:dyDescent="0.2">
      <c r="A2725"/>
      <c r="B2725"/>
      <c r="C2725"/>
      <c r="D2725"/>
      <c r="E2725"/>
    </row>
    <row r="2726" spans="1:5" x14ac:dyDescent="0.2">
      <c r="A2726"/>
      <c r="B2726"/>
      <c r="C2726"/>
      <c r="D2726"/>
      <c r="E2726"/>
    </row>
    <row r="2727" spans="1:5" x14ac:dyDescent="0.2">
      <c r="A2727"/>
      <c r="B2727"/>
      <c r="C2727"/>
      <c r="D2727"/>
      <c r="E2727"/>
    </row>
    <row r="2728" spans="1:5" x14ac:dyDescent="0.2">
      <c r="A2728"/>
      <c r="B2728"/>
      <c r="C2728"/>
      <c r="D2728"/>
      <c r="E2728"/>
    </row>
    <row r="2729" spans="1:5" x14ac:dyDescent="0.2">
      <c r="A2729"/>
      <c r="B2729"/>
      <c r="C2729"/>
      <c r="D2729"/>
      <c r="E2729"/>
    </row>
    <row r="2730" spans="1:5" x14ac:dyDescent="0.2">
      <c r="A2730"/>
      <c r="B2730"/>
      <c r="C2730"/>
      <c r="D2730"/>
      <c r="E2730"/>
    </row>
    <row r="2731" spans="1:5" x14ac:dyDescent="0.2">
      <c r="A2731"/>
      <c r="B2731"/>
      <c r="C2731"/>
      <c r="D2731"/>
      <c r="E2731"/>
    </row>
    <row r="2732" spans="1:5" x14ac:dyDescent="0.2">
      <c r="A2732"/>
      <c r="B2732"/>
      <c r="C2732"/>
      <c r="D2732"/>
      <c r="E2732"/>
    </row>
    <row r="2733" spans="1:5" x14ac:dyDescent="0.2">
      <c r="A2733"/>
      <c r="B2733"/>
      <c r="C2733"/>
      <c r="D2733"/>
      <c r="E2733"/>
    </row>
    <row r="2734" spans="1:5" x14ac:dyDescent="0.2">
      <c r="A2734"/>
      <c r="B2734"/>
      <c r="C2734"/>
      <c r="D2734"/>
      <c r="E2734"/>
    </row>
    <row r="2735" spans="1:5" x14ac:dyDescent="0.2">
      <c r="A2735"/>
      <c r="B2735"/>
      <c r="C2735"/>
      <c r="D2735"/>
      <c r="E2735"/>
    </row>
    <row r="2736" spans="1:5" x14ac:dyDescent="0.2">
      <c r="A2736"/>
      <c r="B2736"/>
      <c r="C2736"/>
      <c r="D2736"/>
      <c r="E2736"/>
    </row>
    <row r="2737" spans="1:5" x14ac:dyDescent="0.2">
      <c r="A2737"/>
      <c r="B2737"/>
      <c r="C2737"/>
      <c r="D2737"/>
      <c r="E2737"/>
    </row>
    <row r="2738" spans="1:5" x14ac:dyDescent="0.2">
      <c r="A2738"/>
      <c r="B2738"/>
      <c r="C2738"/>
      <c r="D2738"/>
      <c r="E2738"/>
    </row>
    <row r="2739" spans="1:5" x14ac:dyDescent="0.2">
      <c r="A2739"/>
      <c r="B2739"/>
      <c r="C2739"/>
      <c r="D2739"/>
      <c r="E2739"/>
    </row>
    <row r="2740" spans="1:5" x14ac:dyDescent="0.2">
      <c r="A2740"/>
      <c r="B2740"/>
      <c r="C2740"/>
      <c r="D2740"/>
      <c r="E2740"/>
    </row>
    <row r="2741" spans="1:5" x14ac:dyDescent="0.2">
      <c r="A2741"/>
      <c r="B2741"/>
      <c r="C2741"/>
      <c r="D2741"/>
      <c r="E2741"/>
    </row>
    <row r="2742" spans="1:5" x14ac:dyDescent="0.2">
      <c r="A2742"/>
      <c r="B2742"/>
      <c r="C2742"/>
      <c r="D2742"/>
      <c r="E2742"/>
    </row>
    <row r="2743" spans="1:5" x14ac:dyDescent="0.2">
      <c r="A2743"/>
      <c r="B2743"/>
      <c r="C2743"/>
      <c r="D2743"/>
      <c r="E2743"/>
    </row>
    <row r="2744" spans="1:5" x14ac:dyDescent="0.2">
      <c r="A2744"/>
      <c r="B2744"/>
      <c r="C2744"/>
      <c r="D2744"/>
      <c r="E2744"/>
    </row>
    <row r="2745" spans="1:5" x14ac:dyDescent="0.2">
      <c r="A2745"/>
      <c r="B2745"/>
      <c r="C2745"/>
      <c r="D2745"/>
      <c r="E2745"/>
    </row>
    <row r="2746" spans="1:5" x14ac:dyDescent="0.2">
      <c r="A2746"/>
      <c r="B2746"/>
      <c r="C2746"/>
      <c r="D2746"/>
      <c r="E2746"/>
    </row>
    <row r="2747" spans="1:5" x14ac:dyDescent="0.2">
      <c r="A2747"/>
      <c r="B2747"/>
      <c r="C2747"/>
      <c r="D2747"/>
      <c r="E2747"/>
    </row>
    <row r="2748" spans="1:5" x14ac:dyDescent="0.2">
      <c r="A2748"/>
      <c r="B2748"/>
      <c r="C2748"/>
      <c r="D2748"/>
      <c r="E2748"/>
    </row>
    <row r="2749" spans="1:5" x14ac:dyDescent="0.2">
      <c r="A2749"/>
      <c r="B2749"/>
      <c r="C2749"/>
      <c r="D2749"/>
      <c r="E2749"/>
    </row>
    <row r="2750" spans="1:5" x14ac:dyDescent="0.2">
      <c r="A2750"/>
      <c r="B2750"/>
      <c r="C2750"/>
      <c r="D2750"/>
      <c r="E2750"/>
    </row>
    <row r="2751" spans="1:5" x14ac:dyDescent="0.2">
      <c r="A2751"/>
      <c r="B2751"/>
      <c r="C2751"/>
      <c r="D2751"/>
      <c r="E2751"/>
    </row>
    <row r="2752" spans="1:5" x14ac:dyDescent="0.2">
      <c r="A2752"/>
      <c r="B2752"/>
      <c r="C2752"/>
      <c r="D2752"/>
      <c r="E2752"/>
    </row>
    <row r="2753" spans="1:5" x14ac:dyDescent="0.2">
      <c r="A2753"/>
      <c r="B2753"/>
      <c r="C2753"/>
      <c r="D2753"/>
      <c r="E2753"/>
    </row>
    <row r="2754" spans="1:5" x14ac:dyDescent="0.2">
      <c r="A2754"/>
      <c r="B2754"/>
      <c r="C2754"/>
      <c r="D2754"/>
      <c r="E2754"/>
    </row>
    <row r="2755" spans="1:5" x14ac:dyDescent="0.2">
      <c r="A2755"/>
      <c r="B2755"/>
      <c r="C2755"/>
      <c r="D2755"/>
      <c r="E2755"/>
    </row>
    <row r="2756" spans="1:5" x14ac:dyDescent="0.2">
      <c r="A2756"/>
      <c r="B2756"/>
      <c r="C2756"/>
      <c r="D2756"/>
      <c r="E2756"/>
    </row>
    <row r="2757" spans="1:5" x14ac:dyDescent="0.2">
      <c r="A2757"/>
      <c r="B2757"/>
      <c r="C2757"/>
      <c r="D2757"/>
      <c r="E2757"/>
    </row>
    <row r="2758" spans="1:5" x14ac:dyDescent="0.2">
      <c r="A2758"/>
      <c r="B2758"/>
      <c r="C2758"/>
      <c r="D2758"/>
      <c r="E2758"/>
    </row>
    <row r="2759" spans="1:5" x14ac:dyDescent="0.2">
      <c r="A2759"/>
      <c r="B2759"/>
      <c r="C2759"/>
      <c r="D2759"/>
      <c r="E2759"/>
    </row>
    <row r="2760" spans="1:5" x14ac:dyDescent="0.2">
      <c r="A2760"/>
      <c r="B2760"/>
      <c r="C2760"/>
      <c r="D2760"/>
      <c r="E2760"/>
    </row>
    <row r="2761" spans="1:5" x14ac:dyDescent="0.2">
      <c r="A2761"/>
      <c r="B2761"/>
      <c r="C2761"/>
      <c r="D2761"/>
      <c r="E2761"/>
    </row>
    <row r="2762" spans="1:5" x14ac:dyDescent="0.2">
      <c r="A2762"/>
      <c r="B2762"/>
      <c r="C2762"/>
      <c r="D2762"/>
      <c r="E2762"/>
    </row>
    <row r="2763" spans="1:5" x14ac:dyDescent="0.2">
      <c r="A2763"/>
      <c r="B2763"/>
      <c r="C2763"/>
      <c r="D2763"/>
      <c r="E2763"/>
    </row>
    <row r="2764" spans="1:5" x14ac:dyDescent="0.2">
      <c r="A2764"/>
      <c r="B2764"/>
      <c r="C2764"/>
      <c r="D2764"/>
      <c r="E2764"/>
    </row>
    <row r="2765" spans="1:5" x14ac:dyDescent="0.2">
      <c r="A2765"/>
      <c r="B2765"/>
      <c r="C2765"/>
      <c r="D2765"/>
      <c r="E2765"/>
    </row>
    <row r="2766" spans="1:5" x14ac:dyDescent="0.2">
      <c r="A2766"/>
      <c r="B2766"/>
      <c r="C2766"/>
      <c r="D2766"/>
      <c r="E2766"/>
    </row>
    <row r="2767" spans="1:5" x14ac:dyDescent="0.2">
      <c r="A2767"/>
      <c r="B2767"/>
      <c r="C2767"/>
      <c r="D2767"/>
      <c r="E2767"/>
    </row>
    <row r="2768" spans="1:5" x14ac:dyDescent="0.2">
      <c r="A2768"/>
      <c r="B2768"/>
      <c r="C2768"/>
      <c r="D2768"/>
      <c r="E2768"/>
    </row>
    <row r="2769" spans="1:5" x14ac:dyDescent="0.2">
      <c r="A2769"/>
      <c r="B2769"/>
      <c r="C2769"/>
      <c r="D2769"/>
      <c r="E2769"/>
    </row>
    <row r="2770" spans="1:5" x14ac:dyDescent="0.2">
      <c r="A2770"/>
      <c r="B2770"/>
      <c r="C2770"/>
      <c r="D2770"/>
      <c r="E2770"/>
    </row>
    <row r="2771" spans="1:5" x14ac:dyDescent="0.2">
      <c r="A2771"/>
      <c r="B2771"/>
      <c r="C2771"/>
      <c r="D2771"/>
      <c r="E2771"/>
    </row>
    <row r="2772" spans="1:5" x14ac:dyDescent="0.2">
      <c r="A2772"/>
      <c r="B2772"/>
      <c r="C2772"/>
      <c r="D2772"/>
      <c r="E2772"/>
    </row>
    <row r="2773" spans="1:5" x14ac:dyDescent="0.2">
      <c r="A2773"/>
      <c r="B2773"/>
      <c r="C2773"/>
      <c r="D2773"/>
      <c r="E2773"/>
    </row>
    <row r="2774" spans="1:5" x14ac:dyDescent="0.2">
      <c r="A2774"/>
      <c r="B2774"/>
      <c r="C2774"/>
      <c r="D2774"/>
      <c r="E2774"/>
    </row>
    <row r="2775" spans="1:5" x14ac:dyDescent="0.2">
      <c r="A2775"/>
      <c r="B2775"/>
      <c r="C2775"/>
      <c r="D2775"/>
      <c r="E2775"/>
    </row>
    <row r="2776" spans="1:5" x14ac:dyDescent="0.2">
      <c r="A2776"/>
      <c r="B2776"/>
      <c r="C2776"/>
      <c r="D2776"/>
      <c r="E2776"/>
    </row>
    <row r="2777" spans="1:5" x14ac:dyDescent="0.2">
      <c r="A2777"/>
      <c r="B2777"/>
      <c r="C2777"/>
      <c r="D2777"/>
      <c r="E2777"/>
    </row>
    <row r="2778" spans="1:5" x14ac:dyDescent="0.2">
      <c r="A2778"/>
      <c r="B2778"/>
      <c r="C2778"/>
      <c r="D2778"/>
      <c r="E2778"/>
    </row>
    <row r="2779" spans="1:5" x14ac:dyDescent="0.2">
      <c r="A2779"/>
      <c r="B2779"/>
      <c r="C2779"/>
      <c r="D2779"/>
      <c r="E2779"/>
    </row>
    <row r="2780" spans="1:5" x14ac:dyDescent="0.2">
      <c r="A2780"/>
      <c r="B2780"/>
      <c r="C2780"/>
      <c r="D2780"/>
      <c r="E2780"/>
    </row>
    <row r="2781" spans="1:5" x14ac:dyDescent="0.2">
      <c r="A2781"/>
      <c r="B2781"/>
      <c r="C2781"/>
      <c r="D2781"/>
      <c r="E2781"/>
    </row>
    <row r="2782" spans="1:5" x14ac:dyDescent="0.2">
      <c r="A2782"/>
      <c r="B2782"/>
      <c r="C2782"/>
      <c r="D2782"/>
      <c r="E2782"/>
    </row>
    <row r="2783" spans="1:5" x14ac:dyDescent="0.2">
      <c r="A2783"/>
      <c r="B2783"/>
      <c r="C2783"/>
      <c r="D2783"/>
      <c r="E2783"/>
    </row>
    <row r="2784" spans="1:5" x14ac:dyDescent="0.2">
      <c r="A2784"/>
      <c r="B2784"/>
      <c r="C2784"/>
      <c r="D2784"/>
      <c r="E2784"/>
    </row>
    <row r="2785" spans="1:5" x14ac:dyDescent="0.2">
      <c r="A2785"/>
      <c r="B2785"/>
      <c r="C2785"/>
      <c r="D2785"/>
      <c r="E2785"/>
    </row>
    <row r="2786" spans="1:5" x14ac:dyDescent="0.2">
      <c r="A2786"/>
      <c r="B2786"/>
      <c r="C2786"/>
      <c r="D2786"/>
      <c r="E2786"/>
    </row>
    <row r="2787" spans="1:5" x14ac:dyDescent="0.2">
      <c r="A2787"/>
      <c r="B2787"/>
      <c r="C2787"/>
      <c r="D2787"/>
      <c r="E2787"/>
    </row>
    <row r="2788" spans="1:5" x14ac:dyDescent="0.2">
      <c r="A2788"/>
      <c r="B2788"/>
      <c r="C2788"/>
      <c r="D2788"/>
      <c r="E2788"/>
    </row>
    <row r="2789" spans="1:5" x14ac:dyDescent="0.2">
      <c r="A2789"/>
      <c r="B2789"/>
      <c r="C2789"/>
      <c r="D2789"/>
      <c r="E2789"/>
    </row>
    <row r="2790" spans="1:5" x14ac:dyDescent="0.2">
      <c r="A2790"/>
      <c r="B2790"/>
      <c r="C2790"/>
      <c r="D2790"/>
      <c r="E2790"/>
    </row>
    <row r="2791" spans="1:5" x14ac:dyDescent="0.2">
      <c r="A2791"/>
      <c r="B2791"/>
      <c r="C2791"/>
      <c r="D2791"/>
      <c r="E2791"/>
    </row>
    <row r="2792" spans="1:5" x14ac:dyDescent="0.2">
      <c r="A2792"/>
      <c r="B2792"/>
      <c r="C2792"/>
      <c r="D2792"/>
      <c r="E2792"/>
    </row>
    <row r="2793" spans="1:5" x14ac:dyDescent="0.2">
      <c r="A2793"/>
      <c r="B2793"/>
      <c r="C2793"/>
      <c r="D2793"/>
      <c r="E2793"/>
    </row>
    <row r="2794" spans="1:5" x14ac:dyDescent="0.2">
      <c r="A2794"/>
      <c r="B2794"/>
      <c r="C2794"/>
      <c r="D2794"/>
      <c r="E2794"/>
    </row>
    <row r="2795" spans="1:5" x14ac:dyDescent="0.2">
      <c r="A2795"/>
      <c r="B2795"/>
      <c r="C2795"/>
      <c r="D2795"/>
      <c r="E2795"/>
    </row>
    <row r="2796" spans="1:5" x14ac:dyDescent="0.2">
      <c r="A2796"/>
      <c r="B2796"/>
      <c r="C2796"/>
      <c r="D2796"/>
      <c r="E2796"/>
    </row>
    <row r="2797" spans="1:5" x14ac:dyDescent="0.2">
      <c r="A2797"/>
      <c r="B2797"/>
      <c r="C2797"/>
      <c r="D2797"/>
      <c r="E2797"/>
    </row>
    <row r="2798" spans="1:5" x14ac:dyDescent="0.2">
      <c r="A2798"/>
      <c r="B2798"/>
      <c r="C2798"/>
      <c r="D2798"/>
      <c r="E2798"/>
    </row>
    <row r="2799" spans="1:5" x14ac:dyDescent="0.2">
      <c r="A2799"/>
      <c r="B2799"/>
      <c r="C2799"/>
      <c r="D2799"/>
      <c r="E2799"/>
    </row>
    <row r="2800" spans="1:5" x14ac:dyDescent="0.2">
      <c r="A2800"/>
      <c r="B2800"/>
      <c r="C2800"/>
      <c r="D2800"/>
      <c r="E2800"/>
    </row>
    <row r="2801" spans="1:5" x14ac:dyDescent="0.2">
      <c r="A2801"/>
      <c r="B2801"/>
      <c r="C2801"/>
      <c r="D2801"/>
      <c r="E2801"/>
    </row>
    <row r="2802" spans="1:5" x14ac:dyDescent="0.2">
      <c r="A2802"/>
      <c r="B2802"/>
      <c r="C2802"/>
      <c r="D2802"/>
      <c r="E2802"/>
    </row>
    <row r="2803" spans="1:5" x14ac:dyDescent="0.2">
      <c r="A2803"/>
      <c r="B2803"/>
      <c r="C2803"/>
      <c r="D2803"/>
      <c r="E2803"/>
    </row>
    <row r="2804" spans="1:5" x14ac:dyDescent="0.2">
      <c r="A2804"/>
      <c r="B2804"/>
      <c r="C2804"/>
      <c r="D2804"/>
      <c r="E2804"/>
    </row>
    <row r="2805" spans="1:5" x14ac:dyDescent="0.2">
      <c r="A2805"/>
      <c r="B2805"/>
      <c r="C2805"/>
      <c r="D2805"/>
      <c r="E2805"/>
    </row>
    <row r="2806" spans="1:5" x14ac:dyDescent="0.2">
      <c r="A2806"/>
      <c r="B2806"/>
      <c r="C2806"/>
      <c r="D2806"/>
      <c r="E2806"/>
    </row>
    <row r="2807" spans="1:5" x14ac:dyDescent="0.2">
      <c r="A2807"/>
      <c r="B2807"/>
      <c r="C2807"/>
      <c r="D2807"/>
      <c r="E2807"/>
    </row>
    <row r="2808" spans="1:5" x14ac:dyDescent="0.2">
      <c r="A2808"/>
      <c r="B2808"/>
      <c r="C2808"/>
      <c r="D2808"/>
      <c r="E2808"/>
    </row>
    <row r="2809" spans="1:5" x14ac:dyDescent="0.2">
      <c r="A2809"/>
      <c r="B2809"/>
      <c r="C2809"/>
      <c r="D2809"/>
      <c r="E2809"/>
    </row>
    <row r="2810" spans="1:5" x14ac:dyDescent="0.2">
      <c r="A2810"/>
      <c r="B2810"/>
      <c r="C2810"/>
      <c r="D2810"/>
      <c r="E2810"/>
    </row>
    <row r="2811" spans="1:5" x14ac:dyDescent="0.2">
      <c r="A2811"/>
      <c r="B2811"/>
      <c r="C2811"/>
      <c r="D2811"/>
      <c r="E2811"/>
    </row>
    <row r="2812" spans="1:5" x14ac:dyDescent="0.2">
      <c r="A2812"/>
      <c r="B2812"/>
      <c r="C2812"/>
      <c r="D2812"/>
      <c r="E2812"/>
    </row>
    <row r="2813" spans="1:5" x14ac:dyDescent="0.2">
      <c r="A2813"/>
      <c r="B2813"/>
      <c r="C2813"/>
      <c r="D2813"/>
      <c r="E2813"/>
    </row>
    <row r="2814" spans="1:5" x14ac:dyDescent="0.2">
      <c r="A2814"/>
      <c r="B2814"/>
      <c r="C2814"/>
      <c r="D2814"/>
      <c r="E2814"/>
    </row>
    <row r="2815" spans="1:5" x14ac:dyDescent="0.2">
      <c r="A2815"/>
      <c r="B2815"/>
      <c r="C2815"/>
      <c r="D2815"/>
      <c r="E2815"/>
    </row>
    <row r="2816" spans="1:5" x14ac:dyDescent="0.2">
      <c r="A2816"/>
      <c r="B2816"/>
      <c r="C2816"/>
      <c r="D2816"/>
      <c r="E2816"/>
    </row>
    <row r="2817" spans="1:5" x14ac:dyDescent="0.2">
      <c r="A2817"/>
      <c r="B2817"/>
      <c r="C2817"/>
      <c r="D2817"/>
      <c r="E2817"/>
    </row>
    <row r="2818" spans="1:5" x14ac:dyDescent="0.2">
      <c r="A2818"/>
      <c r="B2818"/>
      <c r="C2818"/>
      <c r="D2818"/>
      <c r="E2818"/>
    </row>
    <row r="2819" spans="1:5" x14ac:dyDescent="0.2">
      <c r="A2819"/>
      <c r="B2819"/>
      <c r="C2819"/>
      <c r="D2819"/>
      <c r="E2819"/>
    </row>
    <row r="2820" spans="1:5" x14ac:dyDescent="0.2">
      <c r="A2820"/>
      <c r="B2820"/>
      <c r="C2820"/>
      <c r="D2820"/>
      <c r="E2820"/>
    </row>
    <row r="2821" spans="1:5" x14ac:dyDescent="0.2">
      <c r="A2821"/>
      <c r="B2821"/>
      <c r="C2821"/>
      <c r="D2821"/>
      <c r="E2821"/>
    </row>
    <row r="2822" spans="1:5" x14ac:dyDescent="0.2">
      <c r="A2822"/>
      <c r="B2822"/>
      <c r="C2822"/>
      <c r="D2822"/>
      <c r="E2822"/>
    </row>
    <row r="2823" spans="1:5" x14ac:dyDescent="0.2">
      <c r="A2823"/>
      <c r="B2823"/>
      <c r="C2823"/>
      <c r="D2823"/>
      <c r="E2823"/>
    </row>
    <row r="2824" spans="1:5" x14ac:dyDescent="0.2">
      <c r="A2824"/>
      <c r="B2824"/>
      <c r="C2824"/>
      <c r="D2824"/>
      <c r="E2824"/>
    </row>
    <row r="2825" spans="1:5" x14ac:dyDescent="0.2">
      <c r="A2825"/>
      <c r="B2825"/>
      <c r="C2825"/>
      <c r="D2825"/>
      <c r="E2825"/>
    </row>
    <row r="2826" spans="1:5" x14ac:dyDescent="0.2">
      <c r="A2826"/>
      <c r="B2826"/>
      <c r="C2826"/>
      <c r="D2826"/>
      <c r="E2826"/>
    </row>
    <row r="2827" spans="1:5" x14ac:dyDescent="0.2">
      <c r="A2827"/>
      <c r="B2827"/>
      <c r="C2827"/>
      <c r="D2827"/>
      <c r="E2827"/>
    </row>
    <row r="2828" spans="1:5" x14ac:dyDescent="0.2">
      <c r="A2828"/>
      <c r="B2828"/>
      <c r="C2828"/>
      <c r="D2828"/>
      <c r="E2828"/>
    </row>
    <row r="2829" spans="1:5" x14ac:dyDescent="0.2">
      <c r="A2829"/>
      <c r="B2829"/>
      <c r="C2829"/>
      <c r="D2829"/>
      <c r="E2829"/>
    </row>
    <row r="2830" spans="1:5" x14ac:dyDescent="0.2">
      <c r="A2830"/>
      <c r="B2830"/>
      <c r="C2830"/>
      <c r="D2830"/>
      <c r="E2830"/>
    </row>
    <row r="2831" spans="1:5" x14ac:dyDescent="0.2">
      <c r="A2831"/>
      <c r="B2831"/>
      <c r="C2831"/>
      <c r="D2831"/>
      <c r="E2831"/>
    </row>
    <row r="2832" spans="1:5" x14ac:dyDescent="0.2">
      <c r="A2832"/>
      <c r="B2832"/>
      <c r="C2832"/>
      <c r="D2832"/>
      <c r="E2832"/>
    </row>
    <row r="2833" spans="1:5" x14ac:dyDescent="0.2">
      <c r="A2833"/>
      <c r="B2833"/>
      <c r="C2833"/>
      <c r="D2833"/>
      <c r="E2833"/>
    </row>
    <row r="2834" spans="1:5" x14ac:dyDescent="0.2">
      <c r="A2834"/>
      <c r="B2834"/>
      <c r="C2834"/>
      <c r="D2834"/>
      <c r="E2834"/>
    </row>
    <row r="2835" spans="1:5" x14ac:dyDescent="0.2">
      <c r="A2835"/>
      <c r="B2835"/>
      <c r="C2835"/>
      <c r="D2835"/>
      <c r="E2835"/>
    </row>
    <row r="2836" spans="1:5" x14ac:dyDescent="0.2">
      <c r="A2836"/>
      <c r="B2836"/>
      <c r="C2836"/>
      <c r="D2836"/>
      <c r="E2836"/>
    </row>
    <row r="2837" spans="1:5" x14ac:dyDescent="0.2">
      <c r="A2837"/>
      <c r="B2837"/>
      <c r="C2837"/>
      <c r="D2837"/>
      <c r="E2837"/>
    </row>
    <row r="2838" spans="1:5" x14ac:dyDescent="0.2">
      <c r="A2838"/>
      <c r="B2838"/>
      <c r="C2838"/>
      <c r="D2838"/>
      <c r="E2838"/>
    </row>
    <row r="2839" spans="1:5" x14ac:dyDescent="0.2">
      <c r="A2839"/>
      <c r="B2839"/>
      <c r="C2839"/>
      <c r="D2839"/>
      <c r="E2839"/>
    </row>
    <row r="2840" spans="1:5" x14ac:dyDescent="0.2">
      <c r="A2840"/>
      <c r="B2840"/>
      <c r="C2840"/>
      <c r="D2840"/>
      <c r="E2840"/>
    </row>
    <row r="2841" spans="1:5" x14ac:dyDescent="0.2">
      <c r="A2841"/>
      <c r="B2841"/>
      <c r="C2841"/>
      <c r="D2841"/>
      <c r="E2841"/>
    </row>
    <row r="2842" spans="1:5" x14ac:dyDescent="0.2">
      <c r="A2842"/>
      <c r="B2842"/>
      <c r="C2842"/>
      <c r="D2842"/>
      <c r="E2842"/>
    </row>
    <row r="2843" spans="1:5" x14ac:dyDescent="0.2">
      <c r="A2843"/>
      <c r="B2843"/>
      <c r="C2843"/>
      <c r="D2843"/>
      <c r="E2843"/>
    </row>
    <row r="2844" spans="1:5" x14ac:dyDescent="0.2">
      <c r="A2844"/>
      <c r="B2844"/>
      <c r="C2844"/>
      <c r="D2844"/>
      <c r="E2844"/>
    </row>
    <row r="2845" spans="1:5" x14ac:dyDescent="0.2">
      <c r="A2845"/>
      <c r="B2845"/>
      <c r="C2845"/>
      <c r="D2845"/>
      <c r="E2845"/>
    </row>
    <row r="2846" spans="1:5" x14ac:dyDescent="0.2">
      <c r="A2846"/>
      <c r="B2846"/>
      <c r="C2846"/>
      <c r="D2846"/>
      <c r="E2846"/>
    </row>
    <row r="2847" spans="1:5" x14ac:dyDescent="0.2">
      <c r="A2847"/>
      <c r="B2847"/>
      <c r="C2847"/>
      <c r="D2847"/>
      <c r="E2847"/>
    </row>
    <row r="2848" spans="1:5" x14ac:dyDescent="0.2">
      <c r="A2848"/>
      <c r="B2848"/>
      <c r="C2848"/>
      <c r="D2848"/>
      <c r="E2848"/>
    </row>
    <row r="2849" spans="1:5" x14ac:dyDescent="0.2">
      <c r="A2849"/>
      <c r="B2849"/>
      <c r="C2849"/>
      <c r="D2849"/>
      <c r="E2849"/>
    </row>
    <row r="2850" spans="1:5" x14ac:dyDescent="0.2">
      <c r="A2850"/>
      <c r="B2850"/>
      <c r="C2850"/>
      <c r="D2850"/>
      <c r="E2850"/>
    </row>
    <row r="2851" spans="1:5" x14ac:dyDescent="0.2">
      <c r="A2851"/>
      <c r="B2851"/>
      <c r="C2851"/>
      <c r="D2851"/>
      <c r="E2851"/>
    </row>
    <row r="2852" spans="1:5" x14ac:dyDescent="0.2">
      <c r="A2852"/>
      <c r="B2852"/>
      <c r="C2852"/>
      <c r="D2852"/>
      <c r="E2852"/>
    </row>
    <row r="2853" spans="1:5" x14ac:dyDescent="0.2">
      <c r="A2853"/>
      <c r="B2853"/>
      <c r="C2853"/>
      <c r="D2853"/>
      <c r="E2853"/>
    </row>
    <row r="2854" spans="1:5" x14ac:dyDescent="0.2">
      <c r="A2854"/>
      <c r="B2854"/>
      <c r="C2854"/>
      <c r="D2854"/>
      <c r="E2854"/>
    </row>
    <row r="2855" spans="1:5" x14ac:dyDescent="0.2">
      <c r="A2855"/>
      <c r="B2855"/>
      <c r="C2855"/>
      <c r="D2855"/>
      <c r="E2855"/>
    </row>
    <row r="2856" spans="1:5" x14ac:dyDescent="0.2">
      <c r="A2856"/>
      <c r="B2856"/>
      <c r="C2856"/>
      <c r="D2856"/>
      <c r="E2856"/>
    </row>
    <row r="2857" spans="1:5" x14ac:dyDescent="0.2">
      <c r="A2857"/>
      <c r="B2857"/>
      <c r="C2857"/>
      <c r="D2857"/>
      <c r="E2857"/>
    </row>
    <row r="2858" spans="1:5" x14ac:dyDescent="0.2">
      <c r="A2858"/>
      <c r="B2858"/>
      <c r="C2858"/>
      <c r="D2858"/>
      <c r="E2858"/>
    </row>
    <row r="2859" spans="1:5" x14ac:dyDescent="0.2">
      <c r="A2859"/>
      <c r="B2859"/>
      <c r="C2859"/>
      <c r="D2859"/>
      <c r="E2859"/>
    </row>
    <row r="2860" spans="1:5" x14ac:dyDescent="0.2">
      <c r="A2860"/>
      <c r="B2860"/>
      <c r="C2860"/>
      <c r="D2860"/>
      <c r="E2860"/>
    </row>
    <row r="2861" spans="1:5" x14ac:dyDescent="0.2">
      <c r="A2861"/>
      <c r="B2861"/>
      <c r="C2861"/>
      <c r="D2861"/>
      <c r="E2861"/>
    </row>
    <row r="2862" spans="1:5" x14ac:dyDescent="0.2">
      <c r="A2862"/>
      <c r="B2862"/>
      <c r="C2862"/>
      <c r="D2862"/>
      <c r="E2862"/>
    </row>
    <row r="2863" spans="1:5" x14ac:dyDescent="0.2">
      <c r="A2863"/>
      <c r="B2863"/>
      <c r="C2863"/>
      <c r="D2863"/>
      <c r="E2863"/>
    </row>
    <row r="2864" spans="1:5" x14ac:dyDescent="0.2">
      <c r="A2864"/>
      <c r="B2864"/>
      <c r="C2864"/>
      <c r="D2864"/>
      <c r="E2864"/>
    </row>
    <row r="2865" spans="1:5" x14ac:dyDescent="0.2">
      <c r="A2865"/>
      <c r="B2865"/>
      <c r="C2865"/>
      <c r="D2865"/>
      <c r="E2865"/>
    </row>
    <row r="2866" spans="1:5" x14ac:dyDescent="0.2">
      <c r="A2866"/>
      <c r="B2866"/>
      <c r="C2866"/>
      <c r="D2866"/>
      <c r="E2866"/>
    </row>
    <row r="2867" spans="1:5" x14ac:dyDescent="0.2">
      <c r="A2867"/>
      <c r="B2867"/>
      <c r="C2867"/>
      <c r="D2867"/>
      <c r="E2867"/>
    </row>
    <row r="2868" spans="1:5" x14ac:dyDescent="0.2">
      <c r="A2868"/>
      <c r="B2868"/>
      <c r="C2868"/>
      <c r="D2868"/>
      <c r="E2868"/>
    </row>
    <row r="2869" spans="1:5" x14ac:dyDescent="0.2">
      <c r="A2869"/>
      <c r="B2869"/>
      <c r="C2869"/>
      <c r="D2869"/>
      <c r="E2869"/>
    </row>
    <row r="2870" spans="1:5" x14ac:dyDescent="0.2">
      <c r="A2870"/>
      <c r="B2870"/>
      <c r="C2870"/>
      <c r="D2870"/>
      <c r="E2870"/>
    </row>
    <row r="2871" spans="1:5" x14ac:dyDescent="0.2">
      <c r="A2871"/>
      <c r="B2871"/>
      <c r="C2871"/>
      <c r="D2871"/>
      <c r="E2871"/>
    </row>
    <row r="2872" spans="1:5" x14ac:dyDescent="0.2">
      <c r="A2872"/>
      <c r="B2872"/>
      <c r="C2872"/>
      <c r="D2872"/>
      <c r="E2872"/>
    </row>
    <row r="2873" spans="1:5" x14ac:dyDescent="0.2">
      <c r="A2873"/>
      <c r="B2873"/>
      <c r="C2873"/>
      <c r="D2873"/>
      <c r="E2873"/>
    </row>
    <row r="2874" spans="1:5" x14ac:dyDescent="0.2">
      <c r="A2874"/>
      <c r="B2874"/>
      <c r="C2874"/>
      <c r="D2874"/>
      <c r="E2874"/>
    </row>
    <row r="2875" spans="1:5" x14ac:dyDescent="0.2">
      <c r="A2875"/>
      <c r="B2875"/>
      <c r="C2875"/>
      <c r="D2875"/>
      <c r="E2875"/>
    </row>
    <row r="2876" spans="1:5" x14ac:dyDescent="0.2">
      <c r="A2876"/>
      <c r="B2876"/>
      <c r="C2876"/>
      <c r="D2876"/>
      <c r="E2876"/>
    </row>
    <row r="2877" spans="1:5" x14ac:dyDescent="0.2">
      <c r="A2877"/>
      <c r="B2877"/>
      <c r="C2877"/>
      <c r="D2877"/>
      <c r="E2877"/>
    </row>
    <row r="2878" spans="1:5" x14ac:dyDescent="0.2">
      <c r="A2878"/>
      <c r="B2878"/>
      <c r="C2878"/>
      <c r="D2878"/>
      <c r="E2878"/>
    </row>
    <row r="2879" spans="1:5" x14ac:dyDescent="0.2">
      <c r="A2879"/>
      <c r="B2879"/>
      <c r="C2879"/>
      <c r="D2879"/>
      <c r="E2879"/>
    </row>
    <row r="2880" spans="1:5" x14ac:dyDescent="0.2">
      <c r="A2880"/>
      <c r="B2880"/>
      <c r="C2880"/>
      <c r="D2880"/>
      <c r="E2880"/>
    </row>
    <row r="2881" spans="1:5" x14ac:dyDescent="0.2">
      <c r="A2881"/>
      <c r="B2881"/>
      <c r="C2881"/>
      <c r="D2881"/>
      <c r="E2881"/>
    </row>
    <row r="2882" spans="1:5" x14ac:dyDescent="0.2">
      <c r="A2882"/>
      <c r="B2882"/>
      <c r="C2882"/>
      <c r="D2882"/>
      <c r="E2882"/>
    </row>
    <row r="2883" spans="1:5" x14ac:dyDescent="0.2">
      <c r="A2883"/>
      <c r="B2883"/>
      <c r="C2883"/>
      <c r="D2883"/>
      <c r="E2883"/>
    </row>
    <row r="2884" spans="1:5" x14ac:dyDescent="0.2">
      <c r="A2884"/>
      <c r="B2884"/>
      <c r="C2884"/>
      <c r="D2884"/>
      <c r="E2884"/>
    </row>
    <row r="2885" spans="1:5" x14ac:dyDescent="0.2">
      <c r="A2885"/>
      <c r="B2885"/>
      <c r="C2885"/>
      <c r="D2885"/>
      <c r="E2885"/>
    </row>
    <row r="2886" spans="1:5" x14ac:dyDescent="0.2">
      <c r="A2886"/>
      <c r="B2886"/>
      <c r="C2886"/>
      <c r="D2886"/>
      <c r="E2886"/>
    </row>
    <row r="2887" spans="1:5" x14ac:dyDescent="0.2">
      <c r="A2887"/>
      <c r="B2887"/>
      <c r="C2887"/>
      <c r="D2887"/>
      <c r="E2887"/>
    </row>
    <row r="2888" spans="1:5" x14ac:dyDescent="0.2">
      <c r="A2888"/>
      <c r="B2888"/>
      <c r="C2888"/>
      <c r="D2888"/>
      <c r="E2888"/>
    </row>
    <row r="2889" spans="1:5" x14ac:dyDescent="0.2">
      <c r="A2889"/>
      <c r="B2889"/>
      <c r="C2889"/>
      <c r="D2889"/>
      <c r="E2889"/>
    </row>
    <row r="2890" spans="1:5" x14ac:dyDescent="0.2">
      <c r="A2890"/>
      <c r="B2890"/>
      <c r="C2890"/>
      <c r="D2890"/>
      <c r="E2890"/>
    </row>
    <row r="2891" spans="1:5" x14ac:dyDescent="0.2">
      <c r="A2891"/>
      <c r="B2891"/>
      <c r="C2891"/>
      <c r="D2891"/>
      <c r="E2891"/>
    </row>
    <row r="2892" spans="1:5" x14ac:dyDescent="0.2">
      <c r="A2892"/>
      <c r="B2892"/>
      <c r="C2892"/>
      <c r="D2892"/>
      <c r="E2892"/>
    </row>
    <row r="2893" spans="1:5" x14ac:dyDescent="0.2">
      <c r="A2893"/>
      <c r="B2893"/>
      <c r="C2893"/>
      <c r="D2893"/>
      <c r="E2893"/>
    </row>
    <row r="2894" spans="1:5" x14ac:dyDescent="0.2">
      <c r="A2894"/>
      <c r="B2894"/>
      <c r="C2894"/>
      <c r="D2894"/>
      <c r="E2894"/>
    </row>
    <row r="2895" spans="1:5" x14ac:dyDescent="0.2">
      <c r="A2895"/>
      <c r="B2895"/>
      <c r="C2895"/>
      <c r="D2895"/>
      <c r="E2895"/>
    </row>
    <row r="2896" spans="1:5" x14ac:dyDescent="0.2">
      <c r="A2896"/>
      <c r="B2896"/>
      <c r="C2896"/>
      <c r="D2896"/>
      <c r="E2896"/>
    </row>
    <row r="2897" spans="1:5" x14ac:dyDescent="0.2">
      <c r="A2897"/>
      <c r="B2897"/>
      <c r="C2897"/>
      <c r="D2897"/>
      <c r="E2897"/>
    </row>
    <row r="2898" spans="1:5" x14ac:dyDescent="0.2">
      <c r="A2898"/>
      <c r="B2898"/>
      <c r="C2898"/>
      <c r="D2898"/>
      <c r="E2898"/>
    </row>
    <row r="2899" spans="1:5" x14ac:dyDescent="0.2">
      <c r="A2899"/>
      <c r="B2899"/>
      <c r="C2899"/>
      <c r="D2899"/>
      <c r="E2899"/>
    </row>
    <row r="2900" spans="1:5" x14ac:dyDescent="0.2">
      <c r="A2900"/>
      <c r="B2900"/>
      <c r="C2900"/>
      <c r="D2900"/>
      <c r="E2900"/>
    </row>
    <row r="2901" spans="1:5" x14ac:dyDescent="0.2">
      <c r="A2901"/>
      <c r="B2901"/>
      <c r="C2901"/>
      <c r="D2901"/>
      <c r="E2901"/>
    </row>
    <row r="2902" spans="1:5" x14ac:dyDescent="0.2">
      <c r="A2902"/>
      <c r="B2902"/>
      <c r="C2902"/>
      <c r="D2902"/>
      <c r="E2902"/>
    </row>
    <row r="2903" spans="1:5" x14ac:dyDescent="0.2">
      <c r="A2903"/>
      <c r="B2903"/>
      <c r="C2903"/>
      <c r="D2903"/>
      <c r="E2903"/>
    </row>
    <row r="2904" spans="1:5" x14ac:dyDescent="0.2">
      <c r="A2904"/>
      <c r="B2904"/>
      <c r="C2904"/>
      <c r="D2904"/>
      <c r="E2904"/>
    </row>
    <row r="2905" spans="1:5" x14ac:dyDescent="0.2">
      <c r="A2905"/>
      <c r="B2905"/>
      <c r="C2905"/>
      <c r="D2905"/>
      <c r="E2905"/>
    </row>
    <row r="2906" spans="1:5" x14ac:dyDescent="0.2">
      <c r="A2906"/>
      <c r="B2906"/>
      <c r="C2906"/>
      <c r="D2906"/>
      <c r="E2906"/>
    </row>
    <row r="2907" spans="1:5" x14ac:dyDescent="0.2">
      <c r="A2907"/>
      <c r="B2907"/>
      <c r="C2907"/>
      <c r="D2907"/>
      <c r="E2907"/>
    </row>
    <row r="2908" spans="1:5" x14ac:dyDescent="0.2">
      <c r="A2908"/>
      <c r="B2908"/>
      <c r="C2908"/>
      <c r="D2908"/>
      <c r="E2908"/>
    </row>
    <row r="2909" spans="1:5" x14ac:dyDescent="0.2">
      <c r="A2909"/>
      <c r="B2909"/>
      <c r="C2909"/>
      <c r="D2909"/>
      <c r="E2909"/>
    </row>
    <row r="2910" spans="1:5" x14ac:dyDescent="0.2">
      <c r="A2910"/>
      <c r="B2910"/>
      <c r="C2910"/>
      <c r="D2910"/>
      <c r="E2910"/>
    </row>
    <row r="2911" spans="1:5" x14ac:dyDescent="0.2">
      <c r="A2911"/>
      <c r="B2911"/>
      <c r="C2911"/>
      <c r="D2911"/>
      <c r="E2911"/>
    </row>
    <row r="2912" spans="1:5" x14ac:dyDescent="0.2">
      <c r="A2912"/>
      <c r="B2912"/>
      <c r="C2912"/>
      <c r="D2912"/>
      <c r="E2912"/>
    </row>
    <row r="2913" spans="1:5" x14ac:dyDescent="0.2">
      <c r="A2913"/>
      <c r="B2913"/>
      <c r="C2913"/>
      <c r="D2913"/>
      <c r="E2913"/>
    </row>
    <row r="2914" spans="1:5" x14ac:dyDescent="0.2">
      <c r="A2914"/>
      <c r="B2914"/>
      <c r="C2914"/>
      <c r="D2914"/>
      <c r="E2914"/>
    </row>
    <row r="2915" spans="1:5" x14ac:dyDescent="0.2">
      <c r="A2915"/>
      <c r="B2915"/>
      <c r="C2915"/>
      <c r="D2915"/>
      <c r="E2915"/>
    </row>
    <row r="2916" spans="1:5" x14ac:dyDescent="0.2">
      <c r="A2916"/>
      <c r="B2916"/>
      <c r="C2916"/>
      <c r="D2916"/>
      <c r="E2916"/>
    </row>
    <row r="2917" spans="1:5" x14ac:dyDescent="0.2">
      <c r="A2917"/>
      <c r="B2917"/>
      <c r="C2917"/>
      <c r="D2917"/>
      <c r="E2917"/>
    </row>
    <row r="2918" spans="1:5" x14ac:dyDescent="0.2">
      <c r="A2918"/>
      <c r="B2918"/>
      <c r="C2918"/>
      <c r="D2918"/>
      <c r="E2918"/>
    </row>
    <row r="2919" spans="1:5" x14ac:dyDescent="0.2">
      <c r="A2919"/>
      <c r="B2919"/>
      <c r="C2919"/>
      <c r="D2919"/>
      <c r="E2919"/>
    </row>
    <row r="2920" spans="1:5" x14ac:dyDescent="0.2">
      <c r="A2920"/>
      <c r="B2920"/>
      <c r="C2920"/>
      <c r="D2920"/>
      <c r="E2920"/>
    </row>
    <row r="2921" spans="1:5" x14ac:dyDescent="0.2">
      <c r="A2921"/>
      <c r="B2921"/>
      <c r="C2921"/>
      <c r="D2921"/>
      <c r="E2921"/>
    </row>
    <row r="2922" spans="1:5" x14ac:dyDescent="0.2">
      <c r="A2922"/>
      <c r="B2922"/>
      <c r="C2922"/>
      <c r="D2922"/>
      <c r="E2922"/>
    </row>
    <row r="2923" spans="1:5" x14ac:dyDescent="0.2">
      <c r="A2923"/>
      <c r="B2923"/>
      <c r="C2923"/>
      <c r="D2923"/>
      <c r="E2923"/>
    </row>
    <row r="2924" spans="1:5" x14ac:dyDescent="0.2">
      <c r="A2924"/>
      <c r="B2924"/>
      <c r="C2924"/>
      <c r="D2924"/>
      <c r="E2924"/>
    </row>
    <row r="2925" spans="1:5" x14ac:dyDescent="0.2">
      <c r="A2925"/>
      <c r="B2925"/>
      <c r="C2925"/>
      <c r="D2925"/>
      <c r="E2925"/>
    </row>
    <row r="2926" spans="1:5" x14ac:dyDescent="0.2">
      <c r="A2926"/>
      <c r="B2926"/>
      <c r="C2926"/>
      <c r="D2926"/>
      <c r="E2926"/>
    </row>
    <row r="2927" spans="1:5" x14ac:dyDescent="0.2">
      <c r="A2927"/>
      <c r="B2927"/>
      <c r="C2927"/>
      <c r="D2927"/>
      <c r="E2927"/>
    </row>
    <row r="2928" spans="1:5" x14ac:dyDescent="0.2">
      <c r="A2928"/>
      <c r="B2928"/>
      <c r="C2928"/>
      <c r="D2928"/>
      <c r="E2928"/>
    </row>
    <row r="2929" spans="1:5" x14ac:dyDescent="0.2">
      <c r="A2929"/>
      <c r="B2929"/>
      <c r="C2929"/>
      <c r="D2929"/>
      <c r="E2929"/>
    </row>
    <row r="2930" spans="1:5" x14ac:dyDescent="0.2">
      <c r="A2930"/>
      <c r="B2930"/>
      <c r="C2930"/>
      <c r="D2930"/>
      <c r="E2930"/>
    </row>
    <row r="2931" spans="1:5" x14ac:dyDescent="0.2">
      <c r="A2931"/>
      <c r="B2931"/>
      <c r="C2931"/>
      <c r="D2931"/>
      <c r="E2931"/>
    </row>
    <row r="2932" spans="1:5" x14ac:dyDescent="0.2">
      <c r="A2932"/>
      <c r="B2932"/>
      <c r="C2932"/>
      <c r="D2932"/>
      <c r="E2932"/>
    </row>
    <row r="2933" spans="1:5" x14ac:dyDescent="0.2">
      <c r="A2933"/>
      <c r="B2933"/>
      <c r="C2933"/>
      <c r="D2933"/>
      <c r="E2933"/>
    </row>
    <row r="2934" spans="1:5" x14ac:dyDescent="0.2">
      <c r="A2934"/>
      <c r="B2934"/>
      <c r="C2934"/>
      <c r="D2934"/>
      <c r="E2934"/>
    </row>
    <row r="2935" spans="1:5" x14ac:dyDescent="0.2">
      <c r="A2935"/>
      <c r="B2935"/>
      <c r="C2935"/>
      <c r="D2935"/>
      <c r="E2935"/>
    </row>
    <row r="2936" spans="1:5" x14ac:dyDescent="0.2">
      <c r="A2936"/>
      <c r="B2936"/>
      <c r="C2936"/>
      <c r="D2936"/>
      <c r="E2936"/>
    </row>
    <row r="2937" spans="1:5" x14ac:dyDescent="0.2">
      <c r="A2937"/>
      <c r="B2937"/>
      <c r="C2937"/>
      <c r="D2937"/>
      <c r="E2937"/>
    </row>
    <row r="2938" spans="1:5" x14ac:dyDescent="0.2">
      <c r="A2938"/>
      <c r="B2938"/>
      <c r="C2938"/>
      <c r="D2938"/>
      <c r="E2938"/>
    </row>
    <row r="2939" spans="1:5" x14ac:dyDescent="0.2">
      <c r="A2939"/>
      <c r="B2939"/>
      <c r="C2939"/>
      <c r="D2939"/>
      <c r="E2939"/>
    </row>
    <row r="2940" spans="1:5" x14ac:dyDescent="0.2">
      <c r="A2940"/>
      <c r="B2940"/>
      <c r="C2940"/>
      <c r="D2940"/>
      <c r="E2940"/>
    </row>
    <row r="2941" spans="1:5" x14ac:dyDescent="0.2">
      <c r="A2941"/>
      <c r="B2941"/>
      <c r="C2941"/>
      <c r="D2941"/>
      <c r="E2941"/>
    </row>
    <row r="2942" spans="1:5" x14ac:dyDescent="0.2">
      <c r="A2942"/>
      <c r="B2942"/>
      <c r="C2942"/>
      <c r="D2942"/>
      <c r="E2942"/>
    </row>
    <row r="2943" spans="1:5" x14ac:dyDescent="0.2">
      <c r="A2943"/>
      <c r="B2943"/>
      <c r="C2943"/>
      <c r="D2943"/>
      <c r="E2943"/>
    </row>
    <row r="2944" spans="1:5" x14ac:dyDescent="0.2">
      <c r="A2944"/>
      <c r="B2944"/>
      <c r="C2944"/>
      <c r="D2944"/>
      <c r="E2944"/>
    </row>
    <row r="2945" spans="1:5" x14ac:dyDescent="0.2">
      <c r="A2945"/>
      <c r="B2945"/>
      <c r="C2945"/>
      <c r="D2945"/>
      <c r="E2945"/>
    </row>
    <row r="2946" spans="1:5" x14ac:dyDescent="0.2">
      <c r="A2946"/>
      <c r="B2946"/>
      <c r="C2946"/>
      <c r="D2946"/>
      <c r="E2946"/>
    </row>
    <row r="2947" spans="1:5" x14ac:dyDescent="0.2">
      <c r="A2947"/>
      <c r="B2947"/>
      <c r="C2947"/>
      <c r="D2947"/>
      <c r="E2947"/>
    </row>
    <row r="2948" spans="1:5" x14ac:dyDescent="0.2">
      <c r="A2948"/>
      <c r="B2948"/>
      <c r="C2948"/>
      <c r="D2948"/>
      <c r="E2948"/>
    </row>
    <row r="2949" spans="1:5" x14ac:dyDescent="0.2">
      <c r="A2949"/>
      <c r="B2949"/>
      <c r="C2949"/>
      <c r="D2949"/>
      <c r="E2949"/>
    </row>
    <row r="2950" spans="1:5" x14ac:dyDescent="0.2">
      <c r="A2950"/>
      <c r="B2950"/>
      <c r="C2950"/>
      <c r="D2950"/>
      <c r="E2950"/>
    </row>
    <row r="2951" spans="1:5" x14ac:dyDescent="0.2">
      <c r="A2951"/>
      <c r="B2951"/>
      <c r="C2951"/>
      <c r="D2951"/>
      <c r="E2951"/>
    </row>
    <row r="2952" spans="1:5" x14ac:dyDescent="0.2">
      <c r="A2952"/>
      <c r="B2952"/>
      <c r="C2952"/>
      <c r="D2952"/>
      <c r="E2952"/>
    </row>
    <row r="2953" spans="1:5" x14ac:dyDescent="0.2">
      <c r="A2953"/>
      <c r="B2953"/>
      <c r="C2953"/>
      <c r="D2953"/>
      <c r="E2953"/>
    </row>
    <row r="2954" spans="1:5" x14ac:dyDescent="0.2">
      <c r="A2954"/>
      <c r="B2954"/>
      <c r="C2954"/>
      <c r="D2954"/>
      <c r="E2954"/>
    </row>
    <row r="2955" spans="1:5" x14ac:dyDescent="0.2">
      <c r="A2955"/>
      <c r="B2955"/>
      <c r="C2955"/>
      <c r="D2955"/>
      <c r="E2955"/>
    </row>
    <row r="2956" spans="1:5" x14ac:dyDescent="0.2">
      <c r="A2956"/>
      <c r="B2956"/>
      <c r="C2956"/>
      <c r="D2956"/>
      <c r="E2956"/>
    </row>
    <row r="2957" spans="1:5" x14ac:dyDescent="0.2">
      <c r="A2957"/>
      <c r="B2957"/>
      <c r="C2957"/>
      <c r="D2957"/>
      <c r="E2957"/>
    </row>
    <row r="2958" spans="1:5" x14ac:dyDescent="0.2">
      <c r="A2958"/>
      <c r="B2958"/>
      <c r="C2958"/>
      <c r="D2958"/>
      <c r="E2958"/>
    </row>
    <row r="2959" spans="1:5" x14ac:dyDescent="0.2">
      <c r="A2959"/>
      <c r="B2959"/>
      <c r="C2959"/>
      <c r="D2959"/>
      <c r="E2959"/>
    </row>
    <row r="2960" spans="1:5" x14ac:dyDescent="0.2">
      <c r="A2960"/>
      <c r="B2960"/>
      <c r="C2960"/>
      <c r="D2960"/>
      <c r="E2960"/>
    </row>
    <row r="2961" spans="1:5" x14ac:dyDescent="0.2">
      <c r="A2961"/>
      <c r="B2961"/>
      <c r="C2961"/>
      <c r="D2961"/>
      <c r="E2961"/>
    </row>
    <row r="2962" spans="1:5" x14ac:dyDescent="0.2">
      <c r="A2962"/>
      <c r="B2962"/>
      <c r="C2962"/>
      <c r="D2962"/>
      <c r="E2962"/>
    </row>
    <row r="2963" spans="1:5" x14ac:dyDescent="0.2">
      <c r="A2963"/>
      <c r="B2963"/>
      <c r="C2963"/>
      <c r="D2963"/>
      <c r="E2963"/>
    </row>
    <row r="2964" spans="1:5" x14ac:dyDescent="0.2">
      <c r="A2964"/>
      <c r="B2964"/>
      <c r="C2964"/>
      <c r="D2964"/>
      <c r="E2964"/>
    </row>
    <row r="2965" spans="1:5" x14ac:dyDescent="0.2">
      <c r="A2965"/>
      <c r="B2965"/>
      <c r="C2965"/>
      <c r="D2965"/>
      <c r="E2965"/>
    </row>
    <row r="2966" spans="1:5" x14ac:dyDescent="0.2">
      <c r="A2966"/>
      <c r="B2966"/>
      <c r="C2966"/>
      <c r="D2966"/>
      <c r="E2966"/>
    </row>
    <row r="2967" spans="1:5" x14ac:dyDescent="0.2">
      <c r="A2967"/>
      <c r="B2967"/>
      <c r="C2967"/>
      <c r="D2967"/>
      <c r="E2967"/>
    </row>
    <row r="2968" spans="1:5" x14ac:dyDescent="0.2">
      <c r="A2968"/>
      <c r="B2968"/>
      <c r="C2968"/>
      <c r="D2968"/>
      <c r="E2968"/>
    </row>
    <row r="2969" spans="1:5" x14ac:dyDescent="0.2">
      <c r="A2969"/>
      <c r="B2969"/>
      <c r="C2969"/>
      <c r="D2969"/>
      <c r="E2969"/>
    </row>
    <row r="2970" spans="1:5" x14ac:dyDescent="0.2">
      <c r="A2970"/>
      <c r="B2970"/>
      <c r="C2970"/>
      <c r="D2970"/>
      <c r="E2970"/>
    </row>
    <row r="2971" spans="1:5" x14ac:dyDescent="0.2">
      <c r="A2971"/>
      <c r="B2971"/>
      <c r="C2971"/>
      <c r="D2971"/>
      <c r="E2971"/>
    </row>
    <row r="2972" spans="1:5" x14ac:dyDescent="0.2">
      <c r="A2972"/>
      <c r="B2972"/>
      <c r="C2972"/>
      <c r="D2972"/>
      <c r="E2972"/>
    </row>
    <row r="2973" spans="1:5" x14ac:dyDescent="0.2">
      <c r="A2973"/>
      <c r="B2973"/>
      <c r="C2973"/>
      <c r="D2973"/>
      <c r="E2973"/>
    </row>
    <row r="2974" spans="1:5" x14ac:dyDescent="0.2">
      <c r="A2974"/>
      <c r="B2974"/>
      <c r="C2974"/>
      <c r="D2974"/>
      <c r="E2974"/>
    </row>
    <row r="2975" spans="1:5" x14ac:dyDescent="0.2">
      <c r="A2975"/>
      <c r="B2975"/>
      <c r="C2975"/>
      <c r="D2975"/>
      <c r="E2975"/>
    </row>
    <row r="2976" spans="1:5" x14ac:dyDescent="0.2">
      <c r="A2976"/>
      <c r="B2976"/>
      <c r="C2976"/>
      <c r="D2976"/>
      <c r="E2976"/>
    </row>
    <row r="2977" spans="1:5" x14ac:dyDescent="0.2">
      <c r="A2977"/>
      <c r="B2977"/>
      <c r="C2977"/>
      <c r="D2977"/>
      <c r="E2977"/>
    </row>
    <row r="2978" spans="1:5" x14ac:dyDescent="0.2">
      <c r="A2978"/>
      <c r="B2978"/>
      <c r="C2978"/>
      <c r="D2978"/>
      <c r="E2978"/>
    </row>
    <row r="2979" spans="1:5" x14ac:dyDescent="0.2">
      <c r="A2979"/>
      <c r="B2979"/>
      <c r="C2979"/>
      <c r="D2979"/>
      <c r="E2979"/>
    </row>
    <row r="2980" spans="1:5" x14ac:dyDescent="0.2">
      <c r="A2980"/>
      <c r="B2980"/>
      <c r="C2980"/>
      <c r="D2980"/>
      <c r="E2980"/>
    </row>
    <row r="2981" spans="1:5" x14ac:dyDescent="0.2">
      <c r="A2981"/>
      <c r="B2981"/>
      <c r="C2981"/>
      <c r="D2981"/>
      <c r="E2981"/>
    </row>
    <row r="2982" spans="1:5" x14ac:dyDescent="0.2">
      <c r="A2982"/>
      <c r="B2982"/>
      <c r="C2982"/>
      <c r="D2982"/>
      <c r="E2982"/>
    </row>
    <row r="2983" spans="1:5" x14ac:dyDescent="0.2">
      <c r="A2983"/>
      <c r="B2983"/>
      <c r="C2983"/>
      <c r="D2983"/>
      <c r="E2983"/>
    </row>
    <row r="2984" spans="1:5" x14ac:dyDescent="0.2">
      <c r="A2984"/>
      <c r="B2984"/>
      <c r="C2984"/>
      <c r="D2984"/>
      <c r="E2984"/>
    </row>
    <row r="2985" spans="1:5" x14ac:dyDescent="0.2">
      <c r="A2985"/>
      <c r="B2985"/>
      <c r="C2985"/>
      <c r="D2985"/>
      <c r="E2985"/>
    </row>
    <row r="2986" spans="1:5" x14ac:dyDescent="0.2">
      <c r="A2986"/>
      <c r="B2986"/>
      <c r="C2986"/>
      <c r="D2986"/>
      <c r="E2986"/>
    </row>
    <row r="2987" spans="1:5" x14ac:dyDescent="0.2">
      <c r="A2987"/>
      <c r="B2987"/>
      <c r="C2987"/>
      <c r="D2987"/>
      <c r="E2987"/>
    </row>
    <row r="2988" spans="1:5" x14ac:dyDescent="0.2">
      <c r="A2988"/>
      <c r="B2988"/>
      <c r="C2988"/>
      <c r="D2988"/>
      <c r="E2988"/>
    </row>
    <row r="2989" spans="1:5" x14ac:dyDescent="0.2">
      <c r="A2989"/>
      <c r="B2989"/>
      <c r="C2989"/>
      <c r="D2989"/>
      <c r="E2989"/>
    </row>
    <row r="2990" spans="1:5" x14ac:dyDescent="0.2">
      <c r="A2990"/>
      <c r="B2990"/>
      <c r="C2990"/>
      <c r="D2990"/>
      <c r="E2990"/>
    </row>
    <row r="2991" spans="1:5" x14ac:dyDescent="0.2">
      <c r="A2991"/>
      <c r="B2991"/>
      <c r="C2991"/>
      <c r="D2991"/>
      <c r="E2991"/>
    </row>
    <row r="2992" spans="1:5" x14ac:dyDescent="0.2">
      <c r="A2992"/>
      <c r="B2992"/>
      <c r="C2992"/>
      <c r="D2992"/>
      <c r="E2992"/>
    </row>
    <row r="2993" spans="1:5" x14ac:dyDescent="0.2">
      <c r="A2993"/>
      <c r="B2993"/>
      <c r="C2993"/>
      <c r="D2993"/>
      <c r="E2993"/>
    </row>
    <row r="2994" spans="1:5" x14ac:dyDescent="0.2">
      <c r="A2994"/>
      <c r="B2994"/>
      <c r="C2994"/>
      <c r="D2994"/>
      <c r="E2994"/>
    </row>
    <row r="2995" spans="1:5" x14ac:dyDescent="0.2">
      <c r="A2995"/>
      <c r="B2995"/>
      <c r="C2995"/>
      <c r="D2995"/>
      <c r="E2995"/>
    </row>
    <row r="2996" spans="1:5" x14ac:dyDescent="0.2">
      <c r="A2996"/>
      <c r="B2996"/>
      <c r="C2996"/>
      <c r="D2996"/>
      <c r="E2996"/>
    </row>
    <row r="2997" spans="1:5" x14ac:dyDescent="0.2">
      <c r="A2997"/>
      <c r="B2997"/>
      <c r="C2997"/>
      <c r="D2997"/>
      <c r="E2997"/>
    </row>
    <row r="2998" spans="1:5" x14ac:dyDescent="0.2">
      <c r="A2998"/>
      <c r="B2998"/>
      <c r="C2998"/>
      <c r="D2998"/>
      <c r="E2998"/>
    </row>
    <row r="2999" spans="1:5" x14ac:dyDescent="0.2">
      <c r="A2999"/>
      <c r="B2999"/>
      <c r="C2999"/>
      <c r="D2999"/>
      <c r="E2999"/>
    </row>
    <row r="3000" spans="1:5" x14ac:dyDescent="0.2">
      <c r="A3000"/>
      <c r="B3000"/>
      <c r="C3000"/>
      <c r="D3000"/>
      <c r="E3000"/>
    </row>
    <row r="3001" spans="1:5" x14ac:dyDescent="0.2">
      <c r="A3001"/>
      <c r="B3001"/>
      <c r="C3001"/>
      <c r="D3001"/>
      <c r="E3001"/>
    </row>
    <row r="3002" spans="1:5" x14ac:dyDescent="0.2">
      <c r="A3002"/>
      <c r="B3002"/>
      <c r="C3002"/>
      <c r="D3002"/>
      <c r="E3002"/>
    </row>
    <row r="3003" spans="1:5" x14ac:dyDescent="0.2">
      <c r="A3003"/>
      <c r="B3003"/>
      <c r="C3003"/>
      <c r="D3003"/>
      <c r="E3003"/>
    </row>
    <row r="3004" spans="1:5" x14ac:dyDescent="0.2">
      <c r="A3004"/>
      <c r="B3004"/>
      <c r="C3004"/>
      <c r="D3004"/>
      <c r="E3004"/>
    </row>
    <row r="3005" spans="1:5" x14ac:dyDescent="0.2">
      <c r="A3005"/>
      <c r="B3005"/>
      <c r="C3005"/>
      <c r="D3005"/>
      <c r="E3005"/>
    </row>
    <row r="3006" spans="1:5" x14ac:dyDescent="0.2">
      <c r="A3006"/>
      <c r="B3006"/>
      <c r="C3006"/>
      <c r="D3006"/>
      <c r="E3006"/>
    </row>
    <row r="3007" spans="1:5" x14ac:dyDescent="0.2">
      <c r="A3007"/>
      <c r="B3007"/>
      <c r="C3007"/>
      <c r="D3007"/>
      <c r="E3007"/>
    </row>
    <row r="3008" spans="1:5" x14ac:dyDescent="0.2">
      <c r="A3008"/>
      <c r="B3008"/>
      <c r="C3008"/>
      <c r="D3008"/>
      <c r="E3008"/>
    </row>
    <row r="3009" spans="1:5" x14ac:dyDescent="0.2">
      <c r="A3009"/>
      <c r="B3009"/>
      <c r="C3009"/>
      <c r="D3009"/>
      <c r="E3009"/>
    </row>
    <row r="3010" spans="1:5" x14ac:dyDescent="0.2">
      <c r="A3010"/>
      <c r="B3010"/>
      <c r="C3010"/>
      <c r="D3010"/>
      <c r="E3010"/>
    </row>
    <row r="3011" spans="1:5" x14ac:dyDescent="0.2">
      <c r="A3011"/>
      <c r="B3011"/>
      <c r="C3011"/>
      <c r="D3011"/>
      <c r="E3011"/>
    </row>
    <row r="3012" spans="1:5" x14ac:dyDescent="0.2">
      <c r="A3012"/>
      <c r="B3012"/>
      <c r="C3012"/>
      <c r="D3012"/>
      <c r="E3012"/>
    </row>
    <row r="3013" spans="1:5" x14ac:dyDescent="0.2">
      <c r="A3013"/>
      <c r="B3013"/>
      <c r="C3013"/>
      <c r="D3013"/>
      <c r="E3013"/>
    </row>
    <row r="3014" spans="1:5" x14ac:dyDescent="0.2">
      <c r="A3014"/>
      <c r="B3014"/>
      <c r="C3014"/>
      <c r="D3014"/>
      <c r="E3014"/>
    </row>
    <row r="3015" spans="1:5" x14ac:dyDescent="0.2">
      <c r="A3015"/>
      <c r="B3015"/>
      <c r="C3015"/>
      <c r="D3015"/>
      <c r="E3015"/>
    </row>
    <row r="3016" spans="1:5" x14ac:dyDescent="0.2">
      <c r="A3016"/>
      <c r="B3016"/>
      <c r="C3016"/>
      <c r="D3016"/>
      <c r="E3016"/>
    </row>
    <row r="3017" spans="1:5" x14ac:dyDescent="0.2">
      <c r="A3017"/>
      <c r="B3017"/>
      <c r="C3017"/>
      <c r="D3017"/>
      <c r="E3017"/>
    </row>
    <row r="3018" spans="1:5" x14ac:dyDescent="0.2">
      <c r="A3018"/>
      <c r="B3018"/>
      <c r="C3018"/>
      <c r="D3018"/>
      <c r="E3018"/>
    </row>
    <row r="3019" spans="1:5" x14ac:dyDescent="0.2">
      <c r="A3019"/>
      <c r="B3019"/>
      <c r="C3019"/>
      <c r="D3019"/>
      <c r="E3019"/>
    </row>
    <row r="3020" spans="1:5" x14ac:dyDescent="0.2">
      <c r="A3020"/>
      <c r="B3020"/>
      <c r="C3020"/>
      <c r="D3020"/>
      <c r="E3020"/>
    </row>
    <row r="3021" spans="1:5" x14ac:dyDescent="0.2">
      <c r="A3021"/>
      <c r="B3021"/>
      <c r="C3021"/>
      <c r="D3021"/>
      <c r="E3021"/>
    </row>
    <row r="3022" spans="1:5" x14ac:dyDescent="0.2">
      <c r="A3022"/>
      <c r="B3022"/>
      <c r="C3022"/>
      <c r="D3022"/>
      <c r="E3022"/>
    </row>
    <row r="3023" spans="1:5" x14ac:dyDescent="0.2">
      <c r="A3023"/>
      <c r="B3023"/>
      <c r="C3023"/>
      <c r="D3023"/>
      <c r="E3023"/>
    </row>
    <row r="3024" spans="1:5" x14ac:dyDescent="0.2">
      <c r="A3024"/>
      <c r="B3024"/>
      <c r="C3024"/>
      <c r="D3024"/>
      <c r="E3024"/>
    </row>
    <row r="3025" spans="1:5" x14ac:dyDescent="0.2">
      <c r="A3025"/>
      <c r="B3025"/>
      <c r="C3025"/>
      <c r="D3025"/>
      <c r="E3025"/>
    </row>
    <row r="3026" spans="1:5" x14ac:dyDescent="0.2">
      <c r="A3026"/>
      <c r="B3026"/>
      <c r="C3026"/>
      <c r="D3026"/>
      <c r="E3026"/>
    </row>
    <row r="3027" spans="1:5" x14ac:dyDescent="0.2">
      <c r="A3027"/>
      <c r="B3027"/>
      <c r="C3027"/>
      <c r="D3027"/>
      <c r="E3027"/>
    </row>
    <row r="3028" spans="1:5" x14ac:dyDescent="0.2">
      <c r="A3028"/>
      <c r="B3028"/>
      <c r="C3028"/>
      <c r="D3028"/>
      <c r="E3028"/>
    </row>
    <row r="3029" spans="1:5" x14ac:dyDescent="0.2">
      <c r="A3029"/>
      <c r="B3029"/>
      <c r="C3029"/>
      <c r="D3029"/>
      <c r="E3029"/>
    </row>
    <row r="3030" spans="1:5" x14ac:dyDescent="0.2">
      <c r="A3030"/>
      <c r="B3030"/>
      <c r="C3030"/>
      <c r="D3030"/>
      <c r="E3030"/>
    </row>
    <row r="3031" spans="1:5" x14ac:dyDescent="0.2">
      <c r="A3031"/>
      <c r="B3031"/>
      <c r="C3031"/>
      <c r="D3031"/>
      <c r="E3031"/>
    </row>
    <row r="3032" spans="1:5" x14ac:dyDescent="0.2">
      <c r="A3032"/>
      <c r="B3032"/>
      <c r="C3032"/>
      <c r="D3032"/>
      <c r="E3032"/>
    </row>
    <row r="3033" spans="1:5" x14ac:dyDescent="0.2">
      <c r="A3033"/>
      <c r="B3033"/>
      <c r="C3033"/>
      <c r="D3033"/>
      <c r="E3033"/>
    </row>
    <row r="3034" spans="1:5" x14ac:dyDescent="0.2">
      <c r="A3034"/>
      <c r="B3034"/>
      <c r="C3034"/>
      <c r="D3034"/>
      <c r="E3034"/>
    </row>
    <row r="3035" spans="1:5" x14ac:dyDescent="0.2">
      <c r="A3035"/>
      <c r="B3035"/>
      <c r="C3035"/>
      <c r="D3035"/>
      <c r="E3035"/>
    </row>
    <row r="3036" spans="1:5" x14ac:dyDescent="0.2">
      <c r="A3036"/>
      <c r="B3036"/>
      <c r="C3036"/>
      <c r="D3036"/>
      <c r="E3036"/>
    </row>
    <row r="3037" spans="1:5" x14ac:dyDescent="0.2">
      <c r="A3037"/>
      <c r="B3037"/>
      <c r="C3037"/>
      <c r="D3037"/>
      <c r="E3037"/>
    </row>
    <row r="3038" spans="1:5" x14ac:dyDescent="0.2">
      <c r="A3038"/>
      <c r="B3038"/>
      <c r="C3038"/>
      <c r="D3038"/>
      <c r="E3038"/>
    </row>
    <row r="3039" spans="1:5" x14ac:dyDescent="0.2">
      <c r="A3039"/>
      <c r="B3039"/>
      <c r="C3039"/>
      <c r="D3039"/>
      <c r="E3039"/>
    </row>
    <row r="3040" spans="1:5" x14ac:dyDescent="0.2">
      <c r="A3040"/>
      <c r="B3040"/>
      <c r="C3040"/>
      <c r="D3040"/>
      <c r="E3040"/>
    </row>
    <row r="3041" spans="1:5" x14ac:dyDescent="0.2">
      <c r="A3041"/>
      <c r="B3041"/>
      <c r="C3041"/>
      <c r="D3041"/>
      <c r="E3041"/>
    </row>
    <row r="3042" spans="1:5" x14ac:dyDescent="0.2">
      <c r="A3042"/>
      <c r="B3042"/>
      <c r="C3042"/>
      <c r="D3042"/>
      <c r="E3042"/>
    </row>
    <row r="3043" spans="1:5" x14ac:dyDescent="0.2">
      <c r="A3043"/>
      <c r="B3043"/>
      <c r="C3043"/>
      <c r="D3043"/>
      <c r="E3043"/>
    </row>
    <row r="3044" spans="1:5" x14ac:dyDescent="0.2">
      <c r="A3044"/>
      <c r="B3044"/>
      <c r="C3044"/>
      <c r="D3044"/>
      <c r="E3044"/>
    </row>
    <row r="3045" spans="1:5" x14ac:dyDescent="0.2">
      <c r="A3045"/>
      <c r="B3045"/>
      <c r="C3045"/>
      <c r="D3045"/>
      <c r="E3045"/>
    </row>
    <row r="3046" spans="1:5" x14ac:dyDescent="0.2">
      <c r="A3046"/>
      <c r="B3046"/>
      <c r="C3046"/>
      <c r="D3046"/>
      <c r="E3046"/>
    </row>
    <row r="3047" spans="1:5" x14ac:dyDescent="0.2">
      <c r="A3047"/>
      <c r="B3047"/>
      <c r="C3047"/>
      <c r="D3047"/>
      <c r="E3047"/>
    </row>
    <row r="3048" spans="1:5" x14ac:dyDescent="0.2">
      <c r="A3048"/>
      <c r="B3048"/>
      <c r="C3048"/>
      <c r="D3048"/>
      <c r="E3048"/>
    </row>
    <row r="3049" spans="1:5" x14ac:dyDescent="0.2">
      <c r="A3049"/>
      <c r="B3049"/>
      <c r="C3049"/>
      <c r="D3049"/>
      <c r="E3049"/>
    </row>
    <row r="3050" spans="1:5" x14ac:dyDescent="0.2">
      <c r="A3050"/>
      <c r="B3050"/>
      <c r="C3050"/>
      <c r="D3050"/>
      <c r="E3050"/>
    </row>
    <row r="3051" spans="1:5" x14ac:dyDescent="0.2">
      <c r="A3051"/>
      <c r="B3051"/>
      <c r="C3051"/>
      <c r="D3051"/>
      <c r="E3051"/>
    </row>
    <row r="3052" spans="1:5" x14ac:dyDescent="0.2">
      <c r="A3052"/>
      <c r="B3052"/>
      <c r="C3052"/>
      <c r="D3052"/>
      <c r="E3052"/>
    </row>
    <row r="3053" spans="1:5" x14ac:dyDescent="0.2">
      <c r="A3053"/>
      <c r="B3053"/>
      <c r="C3053"/>
      <c r="D3053"/>
      <c r="E3053"/>
    </row>
    <row r="3054" spans="1:5" x14ac:dyDescent="0.2">
      <c r="A3054"/>
      <c r="B3054"/>
      <c r="C3054"/>
      <c r="D3054"/>
      <c r="E3054"/>
    </row>
    <row r="3055" spans="1:5" x14ac:dyDescent="0.2">
      <c r="A3055"/>
      <c r="B3055"/>
      <c r="C3055"/>
      <c r="D3055"/>
      <c r="E3055"/>
    </row>
    <row r="3056" spans="1:5" x14ac:dyDescent="0.2">
      <c r="A3056"/>
      <c r="B3056"/>
      <c r="C3056"/>
      <c r="D3056"/>
      <c r="E3056"/>
    </row>
    <row r="3057" spans="1:5" x14ac:dyDescent="0.2">
      <c r="A3057"/>
      <c r="B3057"/>
      <c r="C3057"/>
      <c r="D3057"/>
      <c r="E3057"/>
    </row>
    <row r="3058" spans="1:5" x14ac:dyDescent="0.2">
      <c r="A3058"/>
      <c r="B3058"/>
      <c r="C3058"/>
      <c r="D3058"/>
      <c r="E3058"/>
    </row>
    <row r="3059" spans="1:5" x14ac:dyDescent="0.2">
      <c r="A3059"/>
      <c r="B3059"/>
      <c r="C3059"/>
      <c r="D3059"/>
      <c r="E3059"/>
    </row>
    <row r="3060" spans="1:5" x14ac:dyDescent="0.2">
      <c r="A3060"/>
      <c r="B3060"/>
      <c r="C3060"/>
      <c r="D3060"/>
      <c r="E3060"/>
    </row>
    <row r="3061" spans="1:5" x14ac:dyDescent="0.2">
      <c r="A3061"/>
      <c r="B3061"/>
      <c r="C3061"/>
      <c r="D3061"/>
      <c r="E3061"/>
    </row>
    <row r="3062" spans="1:5" x14ac:dyDescent="0.2">
      <c r="A3062"/>
      <c r="B3062"/>
      <c r="C3062"/>
      <c r="D3062"/>
      <c r="E3062"/>
    </row>
    <row r="3063" spans="1:5" x14ac:dyDescent="0.2">
      <c r="A3063"/>
      <c r="B3063"/>
      <c r="C3063"/>
      <c r="D3063"/>
      <c r="E3063"/>
    </row>
    <row r="3064" spans="1:5" x14ac:dyDescent="0.2">
      <c r="A3064"/>
      <c r="B3064"/>
      <c r="C3064"/>
      <c r="D3064"/>
      <c r="E3064"/>
    </row>
    <row r="3065" spans="1:5" x14ac:dyDescent="0.2">
      <c r="A3065"/>
      <c r="B3065"/>
      <c r="C3065"/>
      <c r="D3065"/>
      <c r="E3065"/>
    </row>
    <row r="3066" spans="1:5" x14ac:dyDescent="0.2">
      <c r="A3066"/>
      <c r="B3066"/>
      <c r="C3066"/>
      <c r="D3066"/>
      <c r="E3066"/>
    </row>
    <row r="3067" spans="1:5" x14ac:dyDescent="0.2">
      <c r="A3067"/>
      <c r="B3067"/>
      <c r="C3067"/>
      <c r="D3067"/>
      <c r="E3067"/>
    </row>
    <row r="3068" spans="1:5" x14ac:dyDescent="0.2">
      <c r="A3068"/>
      <c r="B3068"/>
      <c r="C3068"/>
      <c r="D3068"/>
      <c r="E3068"/>
    </row>
    <row r="3069" spans="1:5" x14ac:dyDescent="0.2">
      <c r="A3069"/>
      <c r="B3069"/>
      <c r="C3069"/>
      <c r="D3069"/>
      <c r="E3069"/>
    </row>
    <row r="3070" spans="1:5" x14ac:dyDescent="0.2">
      <c r="A3070"/>
      <c r="B3070"/>
      <c r="C3070"/>
      <c r="D3070"/>
      <c r="E3070"/>
    </row>
    <row r="3071" spans="1:5" x14ac:dyDescent="0.2">
      <c r="A3071"/>
      <c r="B3071"/>
      <c r="C3071"/>
      <c r="D3071"/>
      <c r="E3071"/>
    </row>
    <row r="3072" spans="1:5" x14ac:dyDescent="0.2">
      <c r="A3072"/>
      <c r="B3072"/>
      <c r="C3072"/>
      <c r="D3072"/>
      <c r="E3072"/>
    </row>
    <row r="3073" spans="1:5" x14ac:dyDescent="0.2">
      <c r="A3073"/>
      <c r="B3073"/>
      <c r="C3073"/>
      <c r="D3073"/>
      <c r="E3073"/>
    </row>
    <row r="3074" spans="1:5" x14ac:dyDescent="0.2">
      <c r="A3074"/>
      <c r="B3074"/>
      <c r="C3074"/>
      <c r="D3074"/>
      <c r="E3074"/>
    </row>
    <row r="3075" spans="1:5" x14ac:dyDescent="0.2">
      <c r="A3075"/>
      <c r="B3075"/>
      <c r="C3075"/>
      <c r="D3075"/>
      <c r="E3075"/>
    </row>
    <row r="3076" spans="1:5" x14ac:dyDescent="0.2">
      <c r="A3076"/>
      <c r="B3076"/>
      <c r="C3076"/>
      <c r="D3076"/>
      <c r="E3076"/>
    </row>
    <row r="3077" spans="1:5" x14ac:dyDescent="0.2">
      <c r="A3077"/>
      <c r="B3077"/>
      <c r="C3077"/>
      <c r="D3077"/>
      <c r="E3077"/>
    </row>
    <row r="3078" spans="1:5" x14ac:dyDescent="0.2">
      <c r="A3078"/>
      <c r="B3078"/>
      <c r="C3078"/>
      <c r="D3078"/>
      <c r="E3078"/>
    </row>
    <row r="3079" spans="1:5" x14ac:dyDescent="0.2">
      <c r="A3079"/>
      <c r="B3079"/>
      <c r="C3079"/>
      <c r="D3079"/>
      <c r="E3079"/>
    </row>
    <row r="3080" spans="1:5" x14ac:dyDescent="0.2">
      <c r="A3080"/>
      <c r="B3080"/>
      <c r="C3080"/>
      <c r="D3080"/>
      <c r="E3080"/>
    </row>
    <row r="3081" spans="1:5" x14ac:dyDescent="0.2">
      <c r="A3081"/>
      <c r="B3081"/>
      <c r="C3081"/>
      <c r="D3081"/>
      <c r="E3081"/>
    </row>
    <row r="3082" spans="1:5" x14ac:dyDescent="0.2">
      <c r="A3082"/>
      <c r="B3082"/>
      <c r="C3082"/>
      <c r="D3082"/>
      <c r="E3082"/>
    </row>
    <row r="3083" spans="1:5" x14ac:dyDescent="0.2">
      <c r="A3083"/>
      <c r="B3083"/>
      <c r="C3083"/>
      <c r="D3083"/>
      <c r="E3083"/>
    </row>
    <row r="3084" spans="1:5" x14ac:dyDescent="0.2">
      <c r="A3084"/>
      <c r="B3084"/>
      <c r="C3084"/>
      <c r="D3084"/>
      <c r="E3084"/>
    </row>
    <row r="3085" spans="1:5" x14ac:dyDescent="0.2">
      <c r="A3085"/>
      <c r="B3085"/>
      <c r="C3085"/>
      <c r="D3085"/>
      <c r="E3085"/>
    </row>
    <row r="3086" spans="1:5" x14ac:dyDescent="0.2">
      <c r="A3086"/>
      <c r="B3086"/>
      <c r="C3086"/>
      <c r="D3086"/>
      <c r="E3086"/>
    </row>
    <row r="3087" spans="1:5" x14ac:dyDescent="0.2">
      <c r="A3087"/>
      <c r="B3087"/>
      <c r="C3087"/>
      <c r="D3087"/>
      <c r="E3087"/>
    </row>
    <row r="3088" spans="1:5" x14ac:dyDescent="0.2">
      <c r="A3088"/>
      <c r="B3088"/>
      <c r="C3088"/>
      <c r="D3088"/>
      <c r="E3088"/>
    </row>
    <row r="3089" spans="1:5" x14ac:dyDescent="0.2">
      <c r="A3089"/>
      <c r="B3089"/>
      <c r="C3089"/>
      <c r="D3089"/>
      <c r="E3089"/>
    </row>
    <row r="3090" spans="1:5" x14ac:dyDescent="0.2">
      <c r="A3090"/>
      <c r="B3090"/>
      <c r="C3090"/>
      <c r="D3090"/>
      <c r="E3090"/>
    </row>
    <row r="3091" spans="1:5" x14ac:dyDescent="0.2">
      <c r="A3091"/>
      <c r="B3091"/>
      <c r="C3091"/>
      <c r="D3091"/>
      <c r="E3091"/>
    </row>
    <row r="3092" spans="1:5" x14ac:dyDescent="0.2">
      <c r="A3092"/>
      <c r="B3092"/>
      <c r="C3092"/>
      <c r="D3092"/>
      <c r="E3092"/>
    </row>
    <row r="3093" spans="1:5" x14ac:dyDescent="0.2">
      <c r="A3093"/>
      <c r="B3093"/>
      <c r="C3093"/>
      <c r="D3093"/>
      <c r="E3093"/>
    </row>
    <row r="3094" spans="1:5" x14ac:dyDescent="0.2">
      <c r="A3094"/>
      <c r="B3094"/>
      <c r="C3094"/>
      <c r="D3094"/>
      <c r="E3094"/>
    </row>
    <row r="3095" spans="1:5" x14ac:dyDescent="0.2">
      <c r="A3095"/>
      <c r="B3095"/>
      <c r="C3095"/>
      <c r="D3095"/>
      <c r="E3095"/>
    </row>
    <row r="3096" spans="1:5" x14ac:dyDescent="0.2">
      <c r="A3096"/>
      <c r="B3096"/>
      <c r="C3096"/>
      <c r="D3096"/>
      <c r="E3096"/>
    </row>
    <row r="3097" spans="1:5" x14ac:dyDescent="0.2">
      <c r="A3097"/>
      <c r="B3097"/>
      <c r="C3097"/>
      <c r="D3097"/>
      <c r="E3097"/>
    </row>
    <row r="3098" spans="1:5" x14ac:dyDescent="0.2">
      <c r="A3098"/>
      <c r="B3098"/>
      <c r="C3098"/>
      <c r="D3098"/>
      <c r="E3098"/>
    </row>
    <row r="3099" spans="1:5" x14ac:dyDescent="0.2">
      <c r="A3099"/>
      <c r="B3099"/>
      <c r="C3099"/>
      <c r="D3099"/>
      <c r="E3099"/>
    </row>
    <row r="3100" spans="1:5" x14ac:dyDescent="0.2">
      <c r="A3100"/>
      <c r="B3100"/>
      <c r="C3100"/>
      <c r="D3100"/>
      <c r="E3100"/>
    </row>
    <row r="3101" spans="1:5" x14ac:dyDescent="0.2">
      <c r="A3101"/>
      <c r="B3101"/>
      <c r="C3101"/>
      <c r="D3101"/>
      <c r="E3101"/>
    </row>
    <row r="3102" spans="1:5" x14ac:dyDescent="0.2">
      <c r="A3102"/>
      <c r="B3102"/>
      <c r="C3102"/>
      <c r="D3102"/>
      <c r="E3102"/>
    </row>
    <row r="3103" spans="1:5" x14ac:dyDescent="0.2">
      <c r="A3103"/>
      <c r="B3103"/>
      <c r="C3103"/>
      <c r="D3103"/>
      <c r="E3103"/>
    </row>
    <row r="3104" spans="1:5" x14ac:dyDescent="0.2">
      <c r="A3104"/>
      <c r="B3104"/>
      <c r="C3104"/>
      <c r="D3104"/>
      <c r="E3104"/>
    </row>
    <row r="3105" spans="1:5" x14ac:dyDescent="0.2">
      <c r="A3105"/>
      <c r="B3105"/>
      <c r="C3105"/>
      <c r="D3105"/>
      <c r="E3105"/>
    </row>
    <row r="3106" spans="1:5" x14ac:dyDescent="0.2">
      <c r="A3106"/>
      <c r="B3106"/>
      <c r="C3106"/>
      <c r="D3106"/>
      <c r="E3106"/>
    </row>
    <row r="3107" spans="1:5" x14ac:dyDescent="0.2">
      <c r="A3107"/>
      <c r="B3107"/>
      <c r="C3107"/>
      <c r="D3107"/>
      <c r="E3107"/>
    </row>
    <row r="3108" spans="1:5" x14ac:dyDescent="0.2">
      <c r="A3108"/>
      <c r="B3108"/>
      <c r="C3108"/>
      <c r="D3108"/>
      <c r="E3108"/>
    </row>
    <row r="3109" spans="1:5" x14ac:dyDescent="0.2">
      <c r="A3109"/>
      <c r="B3109"/>
      <c r="C3109"/>
      <c r="D3109"/>
      <c r="E3109"/>
    </row>
    <row r="3110" spans="1:5" x14ac:dyDescent="0.2">
      <c r="A3110"/>
      <c r="B3110"/>
      <c r="C3110"/>
      <c r="D3110"/>
      <c r="E3110"/>
    </row>
    <row r="3111" spans="1:5" x14ac:dyDescent="0.2">
      <c r="A3111"/>
      <c r="B3111"/>
      <c r="C3111"/>
      <c r="D3111"/>
      <c r="E3111"/>
    </row>
    <row r="3112" spans="1:5" x14ac:dyDescent="0.2">
      <c r="A3112"/>
      <c r="B3112"/>
      <c r="C3112"/>
      <c r="D3112"/>
      <c r="E3112"/>
    </row>
    <row r="3113" spans="1:5" x14ac:dyDescent="0.2">
      <c r="A3113"/>
      <c r="B3113"/>
      <c r="C3113"/>
      <c r="D3113"/>
      <c r="E3113"/>
    </row>
    <row r="3114" spans="1:5" x14ac:dyDescent="0.2">
      <c r="A3114"/>
      <c r="B3114"/>
      <c r="C3114"/>
      <c r="D3114"/>
      <c r="E3114"/>
    </row>
    <row r="3115" spans="1:5" x14ac:dyDescent="0.2">
      <c r="A3115"/>
      <c r="B3115"/>
      <c r="C3115"/>
      <c r="D3115"/>
      <c r="E3115"/>
    </row>
    <row r="3116" spans="1:5" x14ac:dyDescent="0.2">
      <c r="A3116"/>
      <c r="B3116"/>
      <c r="C3116"/>
      <c r="D3116"/>
      <c r="E3116"/>
    </row>
    <row r="3117" spans="1:5" x14ac:dyDescent="0.2">
      <c r="A3117"/>
      <c r="B3117"/>
      <c r="C3117"/>
      <c r="D3117"/>
      <c r="E3117"/>
    </row>
    <row r="3118" spans="1:5" x14ac:dyDescent="0.2">
      <c r="A3118"/>
      <c r="B3118"/>
      <c r="C3118"/>
      <c r="D3118"/>
      <c r="E3118"/>
    </row>
    <row r="3119" spans="1:5" x14ac:dyDescent="0.2">
      <c r="A3119"/>
      <c r="B3119"/>
      <c r="C3119"/>
      <c r="D3119"/>
      <c r="E3119"/>
    </row>
    <row r="3120" spans="1:5" x14ac:dyDescent="0.2">
      <c r="A3120"/>
      <c r="B3120"/>
      <c r="C3120"/>
      <c r="D3120"/>
      <c r="E3120"/>
    </row>
    <row r="3121" spans="1:5" x14ac:dyDescent="0.2">
      <c r="A3121"/>
      <c r="B3121"/>
      <c r="C3121"/>
      <c r="D3121"/>
      <c r="E3121"/>
    </row>
    <row r="3122" spans="1:5" x14ac:dyDescent="0.2">
      <c r="A3122"/>
      <c r="B3122"/>
      <c r="C3122"/>
      <c r="D3122"/>
      <c r="E3122"/>
    </row>
    <row r="3123" spans="1:5" x14ac:dyDescent="0.2">
      <c r="A3123"/>
      <c r="B3123"/>
      <c r="C3123"/>
      <c r="D3123"/>
      <c r="E3123"/>
    </row>
    <row r="3124" spans="1:5" x14ac:dyDescent="0.2">
      <c r="A3124"/>
      <c r="B3124"/>
      <c r="C3124"/>
      <c r="D3124"/>
      <c r="E3124"/>
    </row>
    <row r="3125" spans="1:5" x14ac:dyDescent="0.2">
      <c r="A3125"/>
      <c r="B3125"/>
      <c r="C3125"/>
      <c r="D3125"/>
      <c r="E3125"/>
    </row>
    <row r="3126" spans="1:5" x14ac:dyDescent="0.2">
      <c r="A3126"/>
      <c r="B3126"/>
      <c r="C3126"/>
      <c r="D3126"/>
      <c r="E3126"/>
    </row>
    <row r="3127" spans="1:5" x14ac:dyDescent="0.2">
      <c r="A3127"/>
      <c r="B3127"/>
      <c r="C3127"/>
      <c r="D3127"/>
      <c r="E3127"/>
    </row>
    <row r="3128" spans="1:5" x14ac:dyDescent="0.2">
      <c r="A3128"/>
      <c r="B3128"/>
      <c r="C3128"/>
      <c r="D3128"/>
      <c r="E3128"/>
    </row>
    <row r="3129" spans="1:5" x14ac:dyDescent="0.2">
      <c r="A3129"/>
      <c r="B3129"/>
      <c r="C3129"/>
      <c r="D3129"/>
      <c r="E3129"/>
    </row>
    <row r="3130" spans="1:5" x14ac:dyDescent="0.2">
      <c r="A3130"/>
      <c r="B3130"/>
      <c r="C3130"/>
      <c r="D3130"/>
      <c r="E3130"/>
    </row>
    <row r="3131" spans="1:5" x14ac:dyDescent="0.2">
      <c r="A3131"/>
      <c r="B3131"/>
      <c r="C3131"/>
      <c r="D3131"/>
      <c r="E3131"/>
    </row>
    <row r="3132" spans="1:5" x14ac:dyDescent="0.2">
      <c r="A3132"/>
      <c r="B3132"/>
      <c r="C3132"/>
      <c r="D3132"/>
      <c r="E3132"/>
    </row>
    <row r="3133" spans="1:5" x14ac:dyDescent="0.2">
      <c r="A3133"/>
      <c r="B3133"/>
      <c r="C3133"/>
      <c r="D3133"/>
      <c r="E3133"/>
    </row>
    <row r="3134" spans="1:5" x14ac:dyDescent="0.2">
      <c r="A3134"/>
      <c r="B3134"/>
      <c r="C3134"/>
      <c r="D3134"/>
      <c r="E3134"/>
    </row>
    <row r="3135" spans="1:5" x14ac:dyDescent="0.2">
      <c r="A3135"/>
      <c r="B3135"/>
      <c r="C3135"/>
      <c r="D3135"/>
      <c r="E3135"/>
    </row>
    <row r="3136" spans="1:5" x14ac:dyDescent="0.2">
      <c r="A3136"/>
      <c r="B3136"/>
      <c r="C3136"/>
      <c r="D3136"/>
      <c r="E3136"/>
    </row>
    <row r="3137" spans="1:5" x14ac:dyDescent="0.2">
      <c r="A3137"/>
      <c r="B3137"/>
      <c r="C3137"/>
      <c r="D3137"/>
      <c r="E3137"/>
    </row>
    <row r="3138" spans="1:5" x14ac:dyDescent="0.2">
      <c r="A3138"/>
      <c r="B3138"/>
      <c r="C3138"/>
      <c r="D3138"/>
      <c r="E3138"/>
    </row>
    <row r="3139" spans="1:5" x14ac:dyDescent="0.2">
      <c r="A3139"/>
      <c r="B3139"/>
      <c r="C3139"/>
      <c r="D3139"/>
      <c r="E3139"/>
    </row>
    <row r="3140" spans="1:5" x14ac:dyDescent="0.2">
      <c r="A3140"/>
      <c r="B3140"/>
      <c r="C3140"/>
      <c r="D3140"/>
      <c r="E3140"/>
    </row>
    <row r="3141" spans="1:5" x14ac:dyDescent="0.2">
      <c r="A3141"/>
      <c r="B3141"/>
      <c r="C3141"/>
      <c r="D3141"/>
      <c r="E3141"/>
    </row>
    <row r="3142" spans="1:5" x14ac:dyDescent="0.2">
      <c r="A3142"/>
      <c r="B3142"/>
      <c r="C3142"/>
      <c r="D3142"/>
      <c r="E3142"/>
    </row>
    <row r="3143" spans="1:5" x14ac:dyDescent="0.2">
      <c r="A3143"/>
      <c r="B3143"/>
      <c r="C3143"/>
      <c r="D3143"/>
      <c r="E3143"/>
    </row>
    <row r="3144" spans="1:5" x14ac:dyDescent="0.2">
      <c r="A3144"/>
      <c r="B3144"/>
      <c r="C3144"/>
      <c r="D3144"/>
      <c r="E3144"/>
    </row>
    <row r="3145" spans="1:5" x14ac:dyDescent="0.2">
      <c r="A3145"/>
      <c r="B3145"/>
      <c r="C3145"/>
      <c r="D3145"/>
      <c r="E3145"/>
    </row>
    <row r="3146" spans="1:5" x14ac:dyDescent="0.2">
      <c r="A3146"/>
      <c r="B3146"/>
      <c r="C3146"/>
      <c r="D3146"/>
      <c r="E3146"/>
    </row>
    <row r="3147" spans="1:5" x14ac:dyDescent="0.2">
      <c r="A3147"/>
      <c r="B3147"/>
      <c r="C3147"/>
      <c r="D3147"/>
      <c r="E3147"/>
    </row>
    <row r="3148" spans="1:5" x14ac:dyDescent="0.2">
      <c r="A3148"/>
      <c r="B3148"/>
      <c r="C3148"/>
      <c r="D3148"/>
      <c r="E3148"/>
    </row>
    <row r="3149" spans="1:5" x14ac:dyDescent="0.2">
      <c r="A3149"/>
      <c r="B3149"/>
      <c r="C3149"/>
      <c r="D3149"/>
      <c r="E3149"/>
    </row>
    <row r="3150" spans="1:5" x14ac:dyDescent="0.2">
      <c r="A3150"/>
      <c r="B3150"/>
      <c r="C3150"/>
      <c r="D3150"/>
      <c r="E3150"/>
    </row>
    <row r="3151" spans="1:5" x14ac:dyDescent="0.2">
      <c r="A3151"/>
      <c r="B3151"/>
      <c r="C3151"/>
      <c r="D3151"/>
      <c r="E3151"/>
    </row>
    <row r="3152" spans="1:5" x14ac:dyDescent="0.2">
      <c r="A3152"/>
      <c r="B3152"/>
      <c r="C3152"/>
      <c r="D3152"/>
      <c r="E3152"/>
    </row>
    <row r="3153" spans="1:5" x14ac:dyDescent="0.2">
      <c r="A3153"/>
      <c r="B3153"/>
      <c r="C3153"/>
      <c r="D3153"/>
      <c r="E3153"/>
    </row>
    <row r="3154" spans="1:5" x14ac:dyDescent="0.2">
      <c r="A3154"/>
      <c r="B3154"/>
      <c r="C3154"/>
      <c r="D3154"/>
      <c r="E3154"/>
    </row>
    <row r="3155" spans="1:5" x14ac:dyDescent="0.2">
      <c r="A3155"/>
      <c r="B3155"/>
      <c r="C3155"/>
      <c r="D3155"/>
      <c r="E3155"/>
    </row>
    <row r="3156" spans="1:5" x14ac:dyDescent="0.2">
      <c r="A3156"/>
      <c r="B3156"/>
      <c r="C3156"/>
      <c r="D3156"/>
      <c r="E3156"/>
    </row>
    <row r="3157" spans="1:5" x14ac:dyDescent="0.2">
      <c r="A3157"/>
      <c r="B3157"/>
      <c r="C3157"/>
      <c r="D3157"/>
      <c r="E3157"/>
    </row>
    <row r="3158" spans="1:5" x14ac:dyDescent="0.2">
      <c r="A3158"/>
      <c r="B3158"/>
      <c r="C3158"/>
      <c r="D3158"/>
      <c r="E3158"/>
    </row>
    <row r="3159" spans="1:5" x14ac:dyDescent="0.2">
      <c r="A3159"/>
      <c r="B3159"/>
      <c r="C3159"/>
      <c r="D3159"/>
      <c r="E3159"/>
    </row>
    <row r="3160" spans="1:5" x14ac:dyDescent="0.2">
      <c r="A3160"/>
      <c r="B3160"/>
      <c r="C3160"/>
      <c r="D3160"/>
      <c r="E3160"/>
    </row>
    <row r="3161" spans="1:5" x14ac:dyDescent="0.2">
      <c r="A3161"/>
      <c r="B3161"/>
      <c r="C3161"/>
      <c r="D3161"/>
      <c r="E3161"/>
    </row>
    <row r="3162" spans="1:5" x14ac:dyDescent="0.2">
      <c r="A3162"/>
      <c r="B3162"/>
      <c r="C3162"/>
      <c r="D3162"/>
      <c r="E3162"/>
    </row>
    <row r="3163" spans="1:5" x14ac:dyDescent="0.2">
      <c r="A3163"/>
      <c r="B3163"/>
      <c r="C3163"/>
      <c r="D3163"/>
      <c r="E3163"/>
    </row>
    <row r="3164" spans="1:5" x14ac:dyDescent="0.2">
      <c r="A3164"/>
      <c r="B3164"/>
      <c r="C3164"/>
      <c r="D3164"/>
      <c r="E3164"/>
    </row>
    <row r="3165" spans="1:5" x14ac:dyDescent="0.2">
      <c r="A3165"/>
      <c r="B3165"/>
      <c r="C3165"/>
      <c r="D3165"/>
      <c r="E3165"/>
    </row>
    <row r="3166" spans="1:5" x14ac:dyDescent="0.2">
      <c r="A3166"/>
      <c r="B3166"/>
      <c r="C3166"/>
      <c r="D3166"/>
      <c r="E3166"/>
    </row>
    <row r="3167" spans="1:5" x14ac:dyDescent="0.2">
      <c r="A3167"/>
      <c r="B3167"/>
      <c r="C3167"/>
      <c r="D3167"/>
      <c r="E3167"/>
    </row>
    <row r="3168" spans="1:5" x14ac:dyDescent="0.2">
      <c r="A3168"/>
      <c r="B3168"/>
      <c r="C3168"/>
      <c r="D3168"/>
      <c r="E3168"/>
    </row>
    <row r="3169" spans="1:5" x14ac:dyDescent="0.2">
      <c r="A3169"/>
      <c r="B3169"/>
      <c r="C3169"/>
      <c r="D3169"/>
      <c r="E3169"/>
    </row>
    <row r="3170" spans="1:5" x14ac:dyDescent="0.2">
      <c r="A3170"/>
      <c r="B3170"/>
      <c r="C3170"/>
      <c r="D3170"/>
      <c r="E3170"/>
    </row>
    <row r="3171" spans="1:5" x14ac:dyDescent="0.2">
      <c r="A3171"/>
      <c r="B3171"/>
      <c r="C3171"/>
      <c r="D3171"/>
      <c r="E3171"/>
    </row>
    <row r="3172" spans="1:5" x14ac:dyDescent="0.2">
      <c r="A3172"/>
      <c r="B3172"/>
      <c r="C3172"/>
      <c r="D3172"/>
      <c r="E3172"/>
    </row>
    <row r="3173" spans="1:5" x14ac:dyDescent="0.2">
      <c r="A3173"/>
      <c r="B3173"/>
      <c r="C3173"/>
      <c r="D3173"/>
      <c r="E3173"/>
    </row>
    <row r="3174" spans="1:5" x14ac:dyDescent="0.2">
      <c r="A3174"/>
      <c r="B3174"/>
      <c r="C3174"/>
      <c r="D3174"/>
      <c r="E3174"/>
    </row>
    <row r="3175" spans="1:5" x14ac:dyDescent="0.2">
      <c r="A3175"/>
      <c r="B3175"/>
      <c r="C3175"/>
      <c r="D3175"/>
      <c r="E3175"/>
    </row>
    <row r="3176" spans="1:5" x14ac:dyDescent="0.2">
      <c r="A3176"/>
      <c r="B3176"/>
      <c r="C3176"/>
      <c r="D3176"/>
      <c r="E3176"/>
    </row>
    <row r="3177" spans="1:5" x14ac:dyDescent="0.2">
      <c r="A3177"/>
      <c r="B3177"/>
      <c r="C3177"/>
      <c r="D3177"/>
      <c r="E3177"/>
    </row>
    <row r="3178" spans="1:5" x14ac:dyDescent="0.2">
      <c r="A3178"/>
      <c r="B3178"/>
      <c r="C3178"/>
      <c r="D3178"/>
      <c r="E3178"/>
    </row>
    <row r="3179" spans="1:5" x14ac:dyDescent="0.2">
      <c r="A3179"/>
      <c r="B3179"/>
      <c r="C3179"/>
      <c r="D3179"/>
      <c r="E3179"/>
    </row>
    <row r="3180" spans="1:5" x14ac:dyDescent="0.2">
      <c r="A3180"/>
      <c r="B3180"/>
      <c r="C3180"/>
      <c r="D3180"/>
      <c r="E3180"/>
    </row>
    <row r="3181" spans="1:5" x14ac:dyDescent="0.2">
      <c r="A3181"/>
      <c r="B3181"/>
      <c r="C3181"/>
      <c r="D3181"/>
      <c r="E3181"/>
    </row>
    <row r="3182" spans="1:5" x14ac:dyDescent="0.2">
      <c r="A3182"/>
      <c r="B3182"/>
      <c r="C3182"/>
      <c r="D3182"/>
      <c r="E3182"/>
    </row>
    <row r="3183" spans="1:5" x14ac:dyDescent="0.2">
      <c r="A3183"/>
      <c r="B3183"/>
      <c r="C3183"/>
      <c r="D3183"/>
      <c r="E3183"/>
    </row>
    <row r="3184" spans="1:5" x14ac:dyDescent="0.2">
      <c r="A3184"/>
      <c r="B3184"/>
      <c r="C3184"/>
      <c r="D3184"/>
      <c r="E3184"/>
    </row>
    <row r="3185" spans="1:5" x14ac:dyDescent="0.2">
      <c r="A3185"/>
      <c r="B3185"/>
      <c r="C3185"/>
      <c r="D3185"/>
      <c r="E3185"/>
    </row>
    <row r="3186" spans="1:5" x14ac:dyDescent="0.2">
      <c r="A3186"/>
      <c r="B3186"/>
      <c r="C3186"/>
      <c r="D3186"/>
      <c r="E3186"/>
    </row>
    <row r="3187" spans="1:5" x14ac:dyDescent="0.2">
      <c r="A3187"/>
      <c r="B3187"/>
      <c r="C3187"/>
      <c r="D3187"/>
      <c r="E3187"/>
    </row>
    <row r="3188" spans="1:5" x14ac:dyDescent="0.2">
      <c r="A3188"/>
      <c r="B3188"/>
      <c r="C3188"/>
      <c r="D3188"/>
      <c r="E3188"/>
    </row>
    <row r="3189" spans="1:5" x14ac:dyDescent="0.2">
      <c r="A3189"/>
      <c r="B3189"/>
      <c r="C3189"/>
      <c r="D3189"/>
      <c r="E3189"/>
    </row>
    <row r="3190" spans="1:5" x14ac:dyDescent="0.2">
      <c r="A3190"/>
      <c r="B3190"/>
      <c r="C3190"/>
      <c r="D3190"/>
      <c r="E3190"/>
    </row>
    <row r="3191" spans="1:5" x14ac:dyDescent="0.2">
      <c r="A3191"/>
      <c r="B3191"/>
      <c r="C3191"/>
      <c r="D3191"/>
      <c r="E3191"/>
    </row>
    <row r="3192" spans="1:5" x14ac:dyDescent="0.2">
      <c r="A3192"/>
      <c r="B3192"/>
      <c r="C3192"/>
      <c r="D3192"/>
      <c r="E3192"/>
    </row>
    <row r="3193" spans="1:5" x14ac:dyDescent="0.2">
      <c r="A3193"/>
      <c r="B3193"/>
      <c r="C3193"/>
      <c r="D3193"/>
      <c r="E3193"/>
    </row>
    <row r="3194" spans="1:5" x14ac:dyDescent="0.2">
      <c r="A3194"/>
      <c r="B3194"/>
      <c r="C3194"/>
      <c r="D3194"/>
      <c r="E3194"/>
    </row>
    <row r="3195" spans="1:5" x14ac:dyDescent="0.2">
      <c r="A3195"/>
      <c r="B3195"/>
      <c r="C3195"/>
      <c r="D3195"/>
      <c r="E3195"/>
    </row>
    <row r="3196" spans="1:5" x14ac:dyDescent="0.2">
      <c r="A3196"/>
      <c r="B3196"/>
      <c r="C3196"/>
      <c r="D3196"/>
      <c r="E3196"/>
    </row>
    <row r="3197" spans="1:5" x14ac:dyDescent="0.2">
      <c r="A3197"/>
      <c r="B3197"/>
      <c r="C3197"/>
      <c r="D3197"/>
      <c r="E3197"/>
    </row>
    <row r="3198" spans="1:5" x14ac:dyDescent="0.2">
      <c r="A3198"/>
      <c r="B3198"/>
      <c r="C3198"/>
      <c r="D3198"/>
      <c r="E3198"/>
    </row>
    <row r="3199" spans="1:5" x14ac:dyDescent="0.2">
      <c r="A3199"/>
      <c r="B3199"/>
      <c r="C3199"/>
      <c r="D3199"/>
      <c r="E3199"/>
    </row>
    <row r="3200" spans="1:5" x14ac:dyDescent="0.2">
      <c r="A3200"/>
      <c r="B3200"/>
      <c r="C3200"/>
      <c r="D3200"/>
      <c r="E3200"/>
    </row>
    <row r="3201" spans="1:5" x14ac:dyDescent="0.2">
      <c r="A3201"/>
      <c r="B3201"/>
      <c r="C3201"/>
      <c r="D3201"/>
      <c r="E3201"/>
    </row>
    <row r="3202" spans="1:5" x14ac:dyDescent="0.2">
      <c r="A3202"/>
      <c r="B3202"/>
      <c r="C3202"/>
      <c r="D3202"/>
      <c r="E3202"/>
    </row>
    <row r="3203" spans="1:5" x14ac:dyDescent="0.2">
      <c r="A3203"/>
      <c r="B3203"/>
      <c r="C3203"/>
      <c r="D3203"/>
      <c r="E3203"/>
    </row>
    <row r="3204" spans="1:5" x14ac:dyDescent="0.2">
      <c r="A3204"/>
      <c r="B3204"/>
      <c r="C3204"/>
      <c r="D3204"/>
      <c r="E3204"/>
    </row>
    <row r="3205" spans="1:5" x14ac:dyDescent="0.2">
      <c r="A3205"/>
      <c r="B3205"/>
      <c r="C3205"/>
      <c r="D3205"/>
      <c r="E3205"/>
    </row>
    <row r="3206" spans="1:5" x14ac:dyDescent="0.2">
      <c r="A3206"/>
      <c r="B3206"/>
      <c r="C3206"/>
      <c r="D3206"/>
      <c r="E3206"/>
    </row>
    <row r="3207" spans="1:5" x14ac:dyDescent="0.2">
      <c r="A3207"/>
      <c r="B3207"/>
      <c r="C3207"/>
      <c r="D3207"/>
      <c r="E3207"/>
    </row>
    <row r="3208" spans="1:5" x14ac:dyDescent="0.2">
      <c r="A3208"/>
      <c r="B3208"/>
      <c r="C3208"/>
      <c r="D3208"/>
      <c r="E3208"/>
    </row>
    <row r="3209" spans="1:5" x14ac:dyDescent="0.2">
      <c r="A3209"/>
      <c r="B3209"/>
      <c r="C3209"/>
      <c r="D3209"/>
      <c r="E3209"/>
    </row>
    <row r="3210" spans="1:5" x14ac:dyDescent="0.2">
      <c r="A3210"/>
      <c r="B3210"/>
      <c r="C3210"/>
      <c r="D3210"/>
      <c r="E3210"/>
    </row>
    <row r="3211" spans="1:5" x14ac:dyDescent="0.2">
      <c r="A3211"/>
      <c r="B3211"/>
      <c r="C3211"/>
      <c r="D3211"/>
      <c r="E3211"/>
    </row>
    <row r="3212" spans="1:5" x14ac:dyDescent="0.2">
      <c r="A3212"/>
      <c r="B3212"/>
      <c r="C3212"/>
      <c r="D3212"/>
      <c r="E3212"/>
    </row>
    <row r="3213" spans="1:5" x14ac:dyDescent="0.2">
      <c r="A3213"/>
      <c r="B3213"/>
      <c r="C3213"/>
      <c r="D3213"/>
      <c r="E3213"/>
    </row>
    <row r="3214" spans="1:5" x14ac:dyDescent="0.2">
      <c r="A3214"/>
      <c r="B3214"/>
      <c r="C3214"/>
      <c r="D3214"/>
      <c r="E3214"/>
    </row>
    <row r="3215" spans="1:5" x14ac:dyDescent="0.2">
      <c r="A3215"/>
      <c r="B3215"/>
      <c r="C3215"/>
      <c r="D3215"/>
      <c r="E3215"/>
    </row>
    <row r="3216" spans="1:5" x14ac:dyDescent="0.2">
      <c r="A3216"/>
      <c r="B3216"/>
      <c r="C3216"/>
      <c r="D3216"/>
      <c r="E3216"/>
    </row>
    <row r="3217" spans="1:5" x14ac:dyDescent="0.2">
      <c r="A3217"/>
      <c r="B3217"/>
      <c r="C3217"/>
      <c r="D3217"/>
      <c r="E3217"/>
    </row>
    <row r="3218" spans="1:5" x14ac:dyDescent="0.2">
      <c r="A3218"/>
      <c r="B3218"/>
      <c r="C3218"/>
      <c r="D3218"/>
      <c r="E3218"/>
    </row>
    <row r="3219" spans="1:5" x14ac:dyDescent="0.2">
      <c r="A3219"/>
      <c r="B3219"/>
      <c r="C3219"/>
      <c r="D3219"/>
      <c r="E3219"/>
    </row>
    <row r="3220" spans="1:5" x14ac:dyDescent="0.2">
      <c r="A3220"/>
      <c r="B3220"/>
      <c r="C3220"/>
      <c r="D3220"/>
      <c r="E3220"/>
    </row>
    <row r="3221" spans="1:5" x14ac:dyDescent="0.2">
      <c r="A3221"/>
      <c r="B3221"/>
      <c r="C3221"/>
      <c r="D3221"/>
      <c r="E3221"/>
    </row>
    <row r="3222" spans="1:5" x14ac:dyDescent="0.2">
      <c r="A3222"/>
      <c r="B3222"/>
      <c r="C3222"/>
      <c r="D3222"/>
      <c r="E3222"/>
    </row>
    <row r="3223" spans="1:5" x14ac:dyDescent="0.2">
      <c r="A3223"/>
      <c r="B3223"/>
      <c r="C3223"/>
      <c r="D3223"/>
      <c r="E3223"/>
    </row>
    <row r="3224" spans="1:5" x14ac:dyDescent="0.2">
      <c r="A3224"/>
      <c r="B3224"/>
      <c r="C3224"/>
      <c r="D3224"/>
      <c r="E3224"/>
    </row>
    <row r="3225" spans="1:5" x14ac:dyDescent="0.2">
      <c r="A3225"/>
      <c r="B3225"/>
      <c r="C3225"/>
      <c r="D3225"/>
      <c r="E3225"/>
    </row>
    <row r="3226" spans="1:5" x14ac:dyDescent="0.2">
      <c r="A3226"/>
      <c r="B3226"/>
      <c r="C3226"/>
      <c r="D3226"/>
      <c r="E3226"/>
    </row>
    <row r="3227" spans="1:5" x14ac:dyDescent="0.2">
      <c r="A3227"/>
      <c r="B3227"/>
      <c r="C3227"/>
      <c r="D3227"/>
      <c r="E3227"/>
    </row>
    <row r="3228" spans="1:5" x14ac:dyDescent="0.2">
      <c r="A3228"/>
      <c r="B3228"/>
      <c r="C3228"/>
      <c r="D3228"/>
      <c r="E3228"/>
    </row>
    <row r="3229" spans="1:5" x14ac:dyDescent="0.2">
      <c r="A3229"/>
      <c r="B3229"/>
      <c r="C3229"/>
      <c r="D3229"/>
      <c r="E3229"/>
    </row>
    <row r="3230" spans="1:5" x14ac:dyDescent="0.2">
      <c r="A3230"/>
      <c r="B3230"/>
      <c r="C3230"/>
      <c r="D3230"/>
      <c r="E3230"/>
    </row>
    <row r="3231" spans="1:5" x14ac:dyDescent="0.2">
      <c r="A3231"/>
      <c r="B3231"/>
      <c r="C3231"/>
      <c r="D3231"/>
      <c r="E3231"/>
    </row>
    <row r="3232" spans="1:5" x14ac:dyDescent="0.2">
      <c r="A3232"/>
      <c r="B3232"/>
      <c r="C3232"/>
      <c r="D3232"/>
      <c r="E3232"/>
    </row>
    <row r="3233" spans="1:5" x14ac:dyDescent="0.2">
      <c r="A3233"/>
      <c r="B3233"/>
      <c r="C3233"/>
      <c r="D3233"/>
      <c r="E3233"/>
    </row>
    <row r="3234" spans="1:5" x14ac:dyDescent="0.2">
      <c r="A3234"/>
      <c r="B3234"/>
      <c r="C3234"/>
      <c r="D3234"/>
      <c r="E3234"/>
    </row>
    <row r="3235" spans="1:5" x14ac:dyDescent="0.2">
      <c r="A3235"/>
      <c r="B3235"/>
      <c r="C3235"/>
      <c r="D3235"/>
      <c r="E3235"/>
    </row>
    <row r="3236" spans="1:5" x14ac:dyDescent="0.2">
      <c r="A3236"/>
      <c r="B3236"/>
      <c r="C3236"/>
      <c r="D3236"/>
      <c r="E3236"/>
    </row>
    <row r="3237" spans="1:5" x14ac:dyDescent="0.2">
      <c r="A3237"/>
      <c r="B3237"/>
      <c r="C3237"/>
      <c r="D3237"/>
      <c r="E3237"/>
    </row>
    <row r="3238" spans="1:5" x14ac:dyDescent="0.2">
      <c r="A3238"/>
      <c r="B3238"/>
      <c r="C3238"/>
      <c r="D3238"/>
      <c r="E3238"/>
    </row>
    <row r="3239" spans="1:5" x14ac:dyDescent="0.2">
      <c r="A3239"/>
      <c r="B3239"/>
      <c r="C3239"/>
      <c r="D3239"/>
      <c r="E3239"/>
    </row>
    <row r="3240" spans="1:5" x14ac:dyDescent="0.2">
      <c r="A3240"/>
      <c r="B3240"/>
      <c r="C3240"/>
      <c r="D3240"/>
      <c r="E3240"/>
    </row>
    <row r="3241" spans="1:5" x14ac:dyDescent="0.2">
      <c r="A3241"/>
      <c r="B3241"/>
      <c r="C3241"/>
      <c r="D3241"/>
      <c r="E3241"/>
    </row>
    <row r="3242" spans="1:5" x14ac:dyDescent="0.2">
      <c r="A3242"/>
      <c r="B3242"/>
      <c r="C3242"/>
      <c r="D3242"/>
      <c r="E3242"/>
    </row>
    <row r="3243" spans="1:5" x14ac:dyDescent="0.2">
      <c r="A3243"/>
      <c r="B3243"/>
      <c r="C3243"/>
      <c r="D3243"/>
      <c r="E3243"/>
    </row>
    <row r="3244" spans="1:5" x14ac:dyDescent="0.2">
      <c r="A3244"/>
      <c r="B3244"/>
      <c r="C3244"/>
      <c r="D3244"/>
      <c r="E3244"/>
    </row>
    <row r="3245" spans="1:5" x14ac:dyDescent="0.2">
      <c r="A3245"/>
      <c r="B3245"/>
      <c r="C3245"/>
      <c r="D3245"/>
      <c r="E3245"/>
    </row>
    <row r="3246" spans="1:5" x14ac:dyDescent="0.2">
      <c r="A3246"/>
      <c r="B3246"/>
      <c r="C3246"/>
      <c r="D3246"/>
      <c r="E3246"/>
    </row>
    <row r="3247" spans="1:5" x14ac:dyDescent="0.2">
      <c r="A3247"/>
      <c r="B3247"/>
      <c r="C3247"/>
      <c r="D3247"/>
      <c r="E3247"/>
    </row>
    <row r="3248" spans="1:5" x14ac:dyDescent="0.2">
      <c r="A3248"/>
      <c r="B3248"/>
      <c r="C3248"/>
      <c r="D3248"/>
      <c r="E3248"/>
    </row>
    <row r="3249" spans="1:5" x14ac:dyDescent="0.2">
      <c r="A3249"/>
      <c r="B3249"/>
      <c r="C3249"/>
      <c r="D3249"/>
      <c r="E3249"/>
    </row>
    <row r="3250" spans="1:5" x14ac:dyDescent="0.2">
      <c r="A3250"/>
      <c r="B3250"/>
      <c r="C3250"/>
      <c r="D3250"/>
      <c r="E3250"/>
    </row>
    <row r="3251" spans="1:5" x14ac:dyDescent="0.2">
      <c r="A3251"/>
      <c r="B3251"/>
      <c r="C3251"/>
      <c r="D3251"/>
      <c r="E3251"/>
    </row>
    <row r="3252" spans="1:5" x14ac:dyDescent="0.2">
      <c r="A3252"/>
      <c r="B3252"/>
      <c r="C3252"/>
      <c r="D3252"/>
      <c r="E3252"/>
    </row>
    <row r="3253" spans="1:5" x14ac:dyDescent="0.2">
      <c r="A3253"/>
      <c r="B3253"/>
      <c r="C3253"/>
      <c r="D3253"/>
      <c r="E3253"/>
    </row>
    <row r="3254" spans="1:5" x14ac:dyDescent="0.2">
      <c r="A3254"/>
      <c r="B3254"/>
      <c r="C3254"/>
      <c r="D3254"/>
      <c r="E3254"/>
    </row>
    <row r="3255" spans="1:5" x14ac:dyDescent="0.2">
      <c r="A3255"/>
      <c r="B3255"/>
      <c r="C3255"/>
      <c r="D3255"/>
      <c r="E3255"/>
    </row>
    <row r="3256" spans="1:5" x14ac:dyDescent="0.2">
      <c r="A3256"/>
      <c r="B3256"/>
      <c r="C3256"/>
      <c r="D3256"/>
      <c r="E3256"/>
    </row>
    <row r="3257" spans="1:5" x14ac:dyDescent="0.2">
      <c r="A3257"/>
      <c r="B3257"/>
      <c r="C3257"/>
      <c r="D3257"/>
      <c r="E3257"/>
    </row>
    <row r="3258" spans="1:5" x14ac:dyDescent="0.2">
      <c r="A3258"/>
      <c r="B3258"/>
      <c r="C3258"/>
      <c r="D3258"/>
      <c r="E3258"/>
    </row>
    <row r="3259" spans="1:5" x14ac:dyDescent="0.2">
      <c r="A3259"/>
      <c r="B3259"/>
      <c r="C3259"/>
      <c r="D3259"/>
      <c r="E3259"/>
    </row>
    <row r="3260" spans="1:5" x14ac:dyDescent="0.2">
      <c r="A3260"/>
      <c r="B3260"/>
      <c r="C3260"/>
      <c r="D3260"/>
      <c r="E3260"/>
    </row>
    <row r="3261" spans="1:5" x14ac:dyDescent="0.2">
      <c r="A3261"/>
      <c r="B3261"/>
      <c r="C3261"/>
      <c r="D3261"/>
      <c r="E3261"/>
    </row>
    <row r="3262" spans="1:5" x14ac:dyDescent="0.2">
      <c r="A3262"/>
      <c r="B3262"/>
      <c r="C3262"/>
      <c r="D3262"/>
      <c r="E3262"/>
    </row>
    <row r="3263" spans="1:5" x14ac:dyDescent="0.2">
      <c r="A3263"/>
      <c r="B3263"/>
      <c r="C3263"/>
      <c r="D3263"/>
      <c r="E3263"/>
    </row>
    <row r="3264" spans="1:5" x14ac:dyDescent="0.2">
      <c r="A3264"/>
      <c r="B3264"/>
      <c r="C3264"/>
      <c r="D3264"/>
      <c r="E3264"/>
    </row>
    <row r="3265" spans="1:5" x14ac:dyDescent="0.2">
      <c r="A3265"/>
      <c r="B3265"/>
      <c r="C3265"/>
      <c r="D3265"/>
      <c r="E3265"/>
    </row>
    <row r="3266" spans="1:5" x14ac:dyDescent="0.2">
      <c r="A3266"/>
      <c r="B3266"/>
      <c r="C3266"/>
      <c r="D3266"/>
      <c r="E3266"/>
    </row>
    <row r="3267" spans="1:5" x14ac:dyDescent="0.2">
      <c r="A3267"/>
      <c r="B3267"/>
      <c r="C3267"/>
      <c r="D3267"/>
      <c r="E3267"/>
    </row>
    <row r="3268" spans="1:5" x14ac:dyDescent="0.2">
      <c r="A3268"/>
      <c r="B3268"/>
      <c r="C3268"/>
      <c r="D3268"/>
      <c r="E3268"/>
    </row>
    <row r="3269" spans="1:5" x14ac:dyDescent="0.2">
      <c r="A3269"/>
      <c r="B3269"/>
      <c r="C3269"/>
      <c r="D3269"/>
      <c r="E3269"/>
    </row>
    <row r="3270" spans="1:5" x14ac:dyDescent="0.2">
      <c r="A3270"/>
      <c r="B3270"/>
      <c r="C3270"/>
      <c r="D3270"/>
      <c r="E3270"/>
    </row>
    <row r="3271" spans="1:5" x14ac:dyDescent="0.2">
      <c r="A3271"/>
      <c r="B3271"/>
      <c r="C3271"/>
      <c r="D3271"/>
      <c r="E3271"/>
    </row>
    <row r="3272" spans="1:5" x14ac:dyDescent="0.2">
      <c r="A3272"/>
      <c r="B3272"/>
      <c r="C3272"/>
      <c r="D3272"/>
      <c r="E3272"/>
    </row>
    <row r="3273" spans="1:5" x14ac:dyDescent="0.2">
      <c r="A3273"/>
      <c r="B3273"/>
      <c r="C3273"/>
      <c r="D3273"/>
      <c r="E3273"/>
    </row>
    <row r="3274" spans="1:5" x14ac:dyDescent="0.2">
      <c r="A3274"/>
      <c r="B3274"/>
      <c r="C3274"/>
      <c r="D3274"/>
      <c r="E3274"/>
    </row>
    <row r="3275" spans="1:5" x14ac:dyDescent="0.2">
      <c r="A3275"/>
      <c r="B3275"/>
      <c r="C3275"/>
      <c r="D3275"/>
      <c r="E3275"/>
    </row>
    <row r="3276" spans="1:5" x14ac:dyDescent="0.2">
      <c r="A3276"/>
      <c r="B3276"/>
      <c r="C3276"/>
      <c r="D3276"/>
      <c r="E3276"/>
    </row>
    <row r="3277" spans="1:5" x14ac:dyDescent="0.2">
      <c r="A3277"/>
      <c r="B3277"/>
      <c r="C3277"/>
      <c r="D3277"/>
      <c r="E3277"/>
    </row>
    <row r="3278" spans="1:5" x14ac:dyDescent="0.2">
      <c r="A3278"/>
      <c r="B3278"/>
      <c r="C3278"/>
      <c r="D3278"/>
      <c r="E3278"/>
    </row>
    <row r="3279" spans="1:5" x14ac:dyDescent="0.2">
      <c r="A3279"/>
      <c r="B3279"/>
      <c r="C3279"/>
      <c r="D3279"/>
      <c r="E3279"/>
    </row>
    <row r="3280" spans="1:5" x14ac:dyDescent="0.2">
      <c r="A3280"/>
      <c r="B3280"/>
      <c r="C3280"/>
      <c r="D3280"/>
      <c r="E3280"/>
    </row>
    <row r="3281" spans="1:5" x14ac:dyDescent="0.2">
      <c r="A3281"/>
      <c r="B3281"/>
      <c r="C3281"/>
      <c r="D3281"/>
      <c r="E3281"/>
    </row>
    <row r="3282" spans="1:5" x14ac:dyDescent="0.2">
      <c r="A3282"/>
      <c r="B3282"/>
      <c r="C3282"/>
      <c r="D3282"/>
      <c r="E3282"/>
    </row>
    <row r="3283" spans="1:5" x14ac:dyDescent="0.2">
      <c r="A3283"/>
      <c r="B3283"/>
      <c r="C3283"/>
      <c r="D3283"/>
      <c r="E3283"/>
    </row>
    <row r="3284" spans="1:5" x14ac:dyDescent="0.2">
      <c r="A3284"/>
      <c r="B3284"/>
      <c r="C3284"/>
      <c r="D3284"/>
      <c r="E3284"/>
    </row>
    <row r="3285" spans="1:5" x14ac:dyDescent="0.2">
      <c r="A3285"/>
      <c r="B3285"/>
      <c r="C3285"/>
      <c r="D3285"/>
      <c r="E3285"/>
    </row>
    <row r="3286" spans="1:5" x14ac:dyDescent="0.2">
      <c r="A3286"/>
      <c r="B3286"/>
      <c r="C3286"/>
      <c r="D3286"/>
      <c r="E3286"/>
    </row>
    <row r="3287" spans="1:5" x14ac:dyDescent="0.2">
      <c r="A3287"/>
      <c r="B3287"/>
      <c r="C3287"/>
      <c r="D3287"/>
      <c r="E3287"/>
    </row>
    <row r="3288" spans="1:5" x14ac:dyDescent="0.2">
      <c r="A3288"/>
      <c r="B3288"/>
      <c r="C3288"/>
      <c r="D3288"/>
      <c r="E3288"/>
    </row>
    <row r="3289" spans="1:5" x14ac:dyDescent="0.2">
      <c r="A3289"/>
      <c r="B3289"/>
      <c r="C3289"/>
      <c r="D3289"/>
      <c r="E3289"/>
    </row>
    <row r="3290" spans="1:5" x14ac:dyDescent="0.2">
      <c r="A3290"/>
      <c r="B3290"/>
      <c r="C3290"/>
      <c r="D3290"/>
      <c r="E3290"/>
    </row>
    <row r="3291" spans="1:5" x14ac:dyDescent="0.2">
      <c r="A3291"/>
      <c r="B3291"/>
      <c r="C3291"/>
      <c r="D3291"/>
      <c r="E3291"/>
    </row>
    <row r="3292" spans="1:5" x14ac:dyDescent="0.2">
      <c r="A3292"/>
      <c r="B3292"/>
      <c r="C3292"/>
      <c r="D3292"/>
      <c r="E3292"/>
    </row>
    <row r="3293" spans="1:5" x14ac:dyDescent="0.2">
      <c r="A3293"/>
      <c r="B3293"/>
      <c r="C3293"/>
      <c r="D3293"/>
      <c r="E3293"/>
    </row>
    <row r="3294" spans="1:5" x14ac:dyDescent="0.2">
      <c r="A3294"/>
      <c r="B3294"/>
      <c r="C3294"/>
      <c r="D3294"/>
      <c r="E3294"/>
    </row>
    <row r="3295" spans="1:5" x14ac:dyDescent="0.2">
      <c r="A3295"/>
      <c r="B3295"/>
      <c r="C3295"/>
      <c r="D3295"/>
      <c r="E3295"/>
    </row>
    <row r="3296" spans="1:5" x14ac:dyDescent="0.2">
      <c r="A3296"/>
      <c r="B3296"/>
      <c r="C3296"/>
      <c r="D3296"/>
      <c r="E3296"/>
    </row>
    <row r="3297" spans="1:5" x14ac:dyDescent="0.2">
      <c r="A3297"/>
      <c r="B3297"/>
      <c r="C3297"/>
      <c r="D3297"/>
      <c r="E3297"/>
    </row>
    <row r="3298" spans="1:5" x14ac:dyDescent="0.2">
      <c r="A3298"/>
      <c r="B3298"/>
      <c r="C3298"/>
      <c r="D3298"/>
      <c r="E3298"/>
    </row>
    <row r="3299" spans="1:5" x14ac:dyDescent="0.2">
      <c r="A3299"/>
      <c r="B3299"/>
      <c r="C3299"/>
      <c r="D3299"/>
      <c r="E3299"/>
    </row>
    <row r="3300" spans="1:5" x14ac:dyDescent="0.2">
      <c r="A3300"/>
      <c r="B3300"/>
      <c r="C3300"/>
      <c r="D3300"/>
      <c r="E3300"/>
    </row>
    <row r="3301" spans="1:5" x14ac:dyDescent="0.2">
      <c r="A3301"/>
      <c r="B3301"/>
      <c r="C3301"/>
      <c r="D3301"/>
      <c r="E3301"/>
    </row>
    <row r="3302" spans="1:5" x14ac:dyDescent="0.2">
      <c r="A3302"/>
      <c r="B3302"/>
      <c r="C3302"/>
      <c r="D3302"/>
      <c r="E3302"/>
    </row>
    <row r="3303" spans="1:5" x14ac:dyDescent="0.2">
      <c r="A3303"/>
      <c r="B3303"/>
      <c r="C3303"/>
      <c r="D3303"/>
      <c r="E3303"/>
    </row>
    <row r="3304" spans="1:5" x14ac:dyDescent="0.2">
      <c r="A3304"/>
      <c r="B3304"/>
      <c r="C3304"/>
      <c r="D3304"/>
      <c r="E3304"/>
    </row>
    <row r="3305" spans="1:5" x14ac:dyDescent="0.2">
      <c r="A3305"/>
      <c r="B3305"/>
      <c r="C3305"/>
      <c r="D3305"/>
      <c r="E3305"/>
    </row>
    <row r="3306" spans="1:5" x14ac:dyDescent="0.2">
      <c r="A3306"/>
      <c r="B3306"/>
      <c r="C3306"/>
      <c r="D3306"/>
      <c r="E3306"/>
    </row>
    <row r="3307" spans="1:5" x14ac:dyDescent="0.2">
      <c r="A3307"/>
      <c r="B3307"/>
      <c r="C3307"/>
      <c r="D3307"/>
      <c r="E3307"/>
    </row>
    <row r="3308" spans="1:5" x14ac:dyDescent="0.2">
      <c r="A3308"/>
      <c r="B3308"/>
      <c r="C3308"/>
      <c r="D3308"/>
      <c r="E3308"/>
    </row>
    <row r="3309" spans="1:5" x14ac:dyDescent="0.2">
      <c r="A3309"/>
      <c r="B3309"/>
      <c r="C3309"/>
      <c r="D3309"/>
      <c r="E3309"/>
    </row>
    <row r="3310" spans="1:5" x14ac:dyDescent="0.2">
      <c r="A3310"/>
      <c r="B3310"/>
      <c r="C3310"/>
      <c r="D3310"/>
      <c r="E3310"/>
    </row>
    <row r="3311" spans="1:5" x14ac:dyDescent="0.2">
      <c r="A3311"/>
      <c r="B3311"/>
      <c r="C3311"/>
      <c r="D3311"/>
      <c r="E3311"/>
    </row>
    <row r="3312" spans="1:5" x14ac:dyDescent="0.2">
      <c r="A3312"/>
      <c r="B3312"/>
      <c r="C3312"/>
      <c r="D3312"/>
      <c r="E3312"/>
    </row>
    <row r="3313" spans="1:5" x14ac:dyDescent="0.2">
      <c r="A3313"/>
      <c r="B3313"/>
      <c r="C3313"/>
      <c r="D3313"/>
      <c r="E3313"/>
    </row>
    <row r="3314" spans="1:5" x14ac:dyDescent="0.2">
      <c r="A3314"/>
      <c r="B3314"/>
      <c r="C3314"/>
      <c r="D3314"/>
      <c r="E3314"/>
    </row>
    <row r="3315" spans="1:5" x14ac:dyDescent="0.2">
      <c r="A3315"/>
      <c r="B3315"/>
      <c r="C3315"/>
      <c r="D3315"/>
      <c r="E3315"/>
    </row>
    <row r="3316" spans="1:5" x14ac:dyDescent="0.2">
      <c r="A3316"/>
      <c r="B3316"/>
      <c r="C3316"/>
      <c r="D3316"/>
      <c r="E3316"/>
    </row>
    <row r="3317" spans="1:5" x14ac:dyDescent="0.2">
      <c r="A3317"/>
      <c r="B3317"/>
      <c r="C3317"/>
      <c r="D3317"/>
      <c r="E3317"/>
    </row>
    <row r="3318" spans="1:5" x14ac:dyDescent="0.2">
      <c r="A3318"/>
      <c r="B3318"/>
      <c r="C3318"/>
      <c r="D3318"/>
      <c r="E3318"/>
    </row>
    <row r="3319" spans="1:5" x14ac:dyDescent="0.2">
      <c r="A3319"/>
      <c r="B3319"/>
      <c r="C3319"/>
      <c r="D3319"/>
      <c r="E3319"/>
    </row>
    <row r="3320" spans="1:5" x14ac:dyDescent="0.2">
      <c r="A3320"/>
      <c r="B3320"/>
      <c r="C3320"/>
      <c r="D3320"/>
      <c r="E3320"/>
    </row>
    <row r="3321" spans="1:5" x14ac:dyDescent="0.2">
      <c r="A3321"/>
      <c r="B3321"/>
      <c r="C3321"/>
      <c r="D3321"/>
      <c r="E3321"/>
    </row>
    <row r="3322" spans="1:5" x14ac:dyDescent="0.2">
      <c r="A3322"/>
      <c r="B3322"/>
      <c r="C3322"/>
      <c r="D3322"/>
      <c r="E3322"/>
    </row>
    <row r="3323" spans="1:5" x14ac:dyDescent="0.2">
      <c r="A3323"/>
      <c r="B3323"/>
      <c r="C3323"/>
      <c r="D3323"/>
      <c r="E3323"/>
    </row>
    <row r="3324" spans="1:5" x14ac:dyDescent="0.2">
      <c r="A3324"/>
      <c r="B3324"/>
      <c r="C3324"/>
      <c r="D3324"/>
      <c r="E3324"/>
    </row>
    <row r="3325" spans="1:5" x14ac:dyDescent="0.2">
      <c r="A3325"/>
      <c r="B3325"/>
      <c r="C3325"/>
      <c r="D3325"/>
      <c r="E3325"/>
    </row>
    <row r="3326" spans="1:5" x14ac:dyDescent="0.2">
      <c r="A3326"/>
      <c r="B3326"/>
      <c r="C3326"/>
      <c r="D3326"/>
      <c r="E3326"/>
    </row>
    <row r="3327" spans="1:5" x14ac:dyDescent="0.2">
      <c r="A3327"/>
      <c r="B3327"/>
      <c r="C3327"/>
      <c r="D3327"/>
      <c r="E3327"/>
    </row>
    <row r="3328" spans="1:5" x14ac:dyDescent="0.2">
      <c r="A3328"/>
      <c r="B3328"/>
      <c r="C3328"/>
      <c r="D3328"/>
      <c r="E3328"/>
    </row>
    <row r="3329" spans="1:5" x14ac:dyDescent="0.2">
      <c r="A3329"/>
      <c r="B3329"/>
      <c r="C3329"/>
      <c r="D3329"/>
      <c r="E3329"/>
    </row>
    <row r="3330" spans="1:5" x14ac:dyDescent="0.2">
      <c r="A3330"/>
      <c r="B3330"/>
      <c r="C3330"/>
      <c r="D3330"/>
      <c r="E3330"/>
    </row>
    <row r="3331" spans="1:5" x14ac:dyDescent="0.2">
      <c r="A3331"/>
      <c r="B3331"/>
      <c r="C3331"/>
      <c r="D3331"/>
      <c r="E3331"/>
    </row>
    <row r="3332" spans="1:5" x14ac:dyDescent="0.2">
      <c r="A3332"/>
      <c r="B3332"/>
      <c r="C3332"/>
      <c r="D3332"/>
      <c r="E3332"/>
    </row>
    <row r="3333" spans="1:5" x14ac:dyDescent="0.2">
      <c r="A3333"/>
      <c r="B3333"/>
      <c r="C3333"/>
      <c r="D3333"/>
      <c r="E3333"/>
    </row>
    <row r="3334" spans="1:5" x14ac:dyDescent="0.2">
      <c r="A3334"/>
      <c r="B3334"/>
      <c r="C3334"/>
      <c r="D3334"/>
      <c r="E3334"/>
    </row>
    <row r="3335" spans="1:5" x14ac:dyDescent="0.2">
      <c r="A3335"/>
      <c r="B3335"/>
      <c r="C3335"/>
      <c r="D3335"/>
      <c r="E3335"/>
    </row>
    <row r="3336" spans="1:5" x14ac:dyDescent="0.2">
      <c r="A3336"/>
      <c r="B3336"/>
      <c r="C3336"/>
      <c r="D3336"/>
      <c r="E3336"/>
    </row>
    <row r="3337" spans="1:5" x14ac:dyDescent="0.2">
      <c r="A3337"/>
      <c r="B3337"/>
      <c r="C3337"/>
      <c r="D3337"/>
      <c r="E3337"/>
    </row>
    <row r="3338" spans="1:5" x14ac:dyDescent="0.2">
      <c r="A3338"/>
      <c r="B3338"/>
      <c r="C3338"/>
      <c r="D3338"/>
      <c r="E3338"/>
    </row>
    <row r="3339" spans="1:5" x14ac:dyDescent="0.2">
      <c r="A3339"/>
      <c r="B3339"/>
      <c r="C3339"/>
      <c r="D3339"/>
      <c r="E3339"/>
    </row>
    <row r="3340" spans="1:5" x14ac:dyDescent="0.2">
      <c r="A3340"/>
      <c r="B3340"/>
      <c r="C3340"/>
      <c r="D3340"/>
      <c r="E3340"/>
    </row>
    <row r="3341" spans="1:5" x14ac:dyDescent="0.2">
      <c r="A3341"/>
      <c r="B3341"/>
      <c r="C3341"/>
      <c r="D3341"/>
      <c r="E3341"/>
    </row>
    <row r="3342" spans="1:5" x14ac:dyDescent="0.2">
      <c r="A3342"/>
      <c r="B3342"/>
      <c r="C3342"/>
      <c r="D3342"/>
      <c r="E3342"/>
    </row>
    <row r="3343" spans="1:5" x14ac:dyDescent="0.2">
      <c r="A3343"/>
      <c r="B3343"/>
      <c r="C3343"/>
      <c r="D3343"/>
      <c r="E3343"/>
    </row>
    <row r="3344" spans="1:5" x14ac:dyDescent="0.2">
      <c r="A3344"/>
      <c r="B3344"/>
      <c r="C3344"/>
      <c r="D3344"/>
      <c r="E3344"/>
    </row>
    <row r="3345" spans="1:5" x14ac:dyDescent="0.2">
      <c r="A3345"/>
      <c r="B3345"/>
      <c r="C3345"/>
      <c r="D3345"/>
      <c r="E3345"/>
    </row>
    <row r="3346" spans="1:5" x14ac:dyDescent="0.2">
      <c r="A3346"/>
      <c r="B3346"/>
      <c r="C3346"/>
      <c r="D3346"/>
      <c r="E3346"/>
    </row>
    <row r="3347" spans="1:5" x14ac:dyDescent="0.2">
      <c r="A3347"/>
      <c r="B3347"/>
      <c r="C3347"/>
      <c r="D3347"/>
      <c r="E3347"/>
    </row>
    <row r="3348" spans="1:5" x14ac:dyDescent="0.2">
      <c r="A3348"/>
      <c r="B3348"/>
      <c r="C3348"/>
      <c r="D3348"/>
      <c r="E3348"/>
    </row>
    <row r="3349" spans="1:5" x14ac:dyDescent="0.2">
      <c r="A3349"/>
      <c r="B3349"/>
      <c r="C3349"/>
      <c r="D3349"/>
      <c r="E3349"/>
    </row>
    <row r="3350" spans="1:5" x14ac:dyDescent="0.2">
      <c r="A3350"/>
      <c r="B3350"/>
      <c r="C3350"/>
      <c r="D3350"/>
      <c r="E3350"/>
    </row>
    <row r="3351" spans="1:5" x14ac:dyDescent="0.2">
      <c r="A3351"/>
      <c r="B3351"/>
      <c r="C3351"/>
      <c r="D3351"/>
      <c r="E3351"/>
    </row>
    <row r="3352" spans="1:5" x14ac:dyDescent="0.2">
      <c r="A3352"/>
      <c r="B3352"/>
      <c r="C3352"/>
      <c r="D3352"/>
      <c r="E3352"/>
    </row>
    <row r="3353" spans="1:5" x14ac:dyDescent="0.2">
      <c r="A3353"/>
      <c r="B3353"/>
      <c r="C3353"/>
      <c r="D3353"/>
      <c r="E3353"/>
    </row>
    <row r="3354" spans="1:5" x14ac:dyDescent="0.2">
      <c r="A3354"/>
      <c r="B3354"/>
      <c r="C3354"/>
      <c r="D3354"/>
      <c r="E3354"/>
    </row>
    <row r="3355" spans="1:5" x14ac:dyDescent="0.2">
      <c r="A3355"/>
      <c r="B3355"/>
      <c r="C3355"/>
      <c r="D3355"/>
      <c r="E3355"/>
    </row>
    <row r="3356" spans="1:5" x14ac:dyDescent="0.2">
      <c r="A3356"/>
      <c r="B3356"/>
      <c r="C3356"/>
      <c r="D3356"/>
      <c r="E3356"/>
    </row>
    <row r="3357" spans="1:5" x14ac:dyDescent="0.2">
      <c r="A3357"/>
      <c r="B3357"/>
      <c r="C3357"/>
      <c r="D3357"/>
      <c r="E3357"/>
    </row>
    <row r="3358" spans="1:5" x14ac:dyDescent="0.2">
      <c r="A3358"/>
      <c r="B3358"/>
      <c r="C3358"/>
      <c r="D3358"/>
      <c r="E3358"/>
    </row>
    <row r="3359" spans="1:5" x14ac:dyDescent="0.2">
      <c r="A3359"/>
      <c r="B3359"/>
      <c r="C3359"/>
      <c r="D3359"/>
      <c r="E3359"/>
    </row>
    <row r="3360" spans="1:5" x14ac:dyDescent="0.2">
      <c r="A3360"/>
      <c r="B3360"/>
      <c r="C3360"/>
      <c r="D3360"/>
      <c r="E3360"/>
    </row>
    <row r="3361" spans="1:5" x14ac:dyDescent="0.2">
      <c r="A3361"/>
      <c r="B3361"/>
      <c r="C3361"/>
      <c r="D3361"/>
      <c r="E3361"/>
    </row>
    <row r="3362" spans="1:5" x14ac:dyDescent="0.2">
      <c r="A3362"/>
      <c r="B3362"/>
      <c r="C3362"/>
      <c r="D3362"/>
      <c r="E3362"/>
    </row>
    <row r="3363" spans="1:5" x14ac:dyDescent="0.2">
      <c r="A3363"/>
      <c r="B3363"/>
      <c r="C3363"/>
      <c r="D3363"/>
      <c r="E3363"/>
    </row>
    <row r="3364" spans="1:5" x14ac:dyDescent="0.2">
      <c r="A3364"/>
      <c r="B3364"/>
      <c r="C3364"/>
      <c r="D3364"/>
      <c r="E3364"/>
    </row>
    <row r="3365" spans="1:5" x14ac:dyDescent="0.2">
      <c r="A3365"/>
      <c r="B3365"/>
      <c r="C3365"/>
      <c r="D3365"/>
      <c r="E3365"/>
    </row>
    <row r="3366" spans="1:5" x14ac:dyDescent="0.2">
      <c r="A3366"/>
      <c r="B3366"/>
      <c r="C3366"/>
      <c r="D3366"/>
      <c r="E3366"/>
    </row>
    <row r="3367" spans="1:5" x14ac:dyDescent="0.2">
      <c r="A3367"/>
      <c r="B3367"/>
      <c r="C3367"/>
      <c r="D3367"/>
      <c r="E3367"/>
    </row>
    <row r="3368" spans="1:5" x14ac:dyDescent="0.2">
      <c r="A3368"/>
      <c r="B3368"/>
      <c r="C3368"/>
      <c r="D3368"/>
      <c r="E3368"/>
    </row>
    <row r="3369" spans="1:5" x14ac:dyDescent="0.2">
      <c r="A3369"/>
      <c r="B3369"/>
      <c r="C3369"/>
      <c r="D3369"/>
      <c r="E3369"/>
    </row>
    <row r="3370" spans="1:5" x14ac:dyDescent="0.2">
      <c r="A3370"/>
      <c r="B3370"/>
      <c r="C3370"/>
      <c r="D3370"/>
      <c r="E3370"/>
    </row>
    <row r="3371" spans="1:5" x14ac:dyDescent="0.2">
      <c r="A3371"/>
      <c r="B3371"/>
      <c r="C3371"/>
      <c r="D3371"/>
      <c r="E3371"/>
    </row>
    <row r="3372" spans="1:5" x14ac:dyDescent="0.2">
      <c r="A3372"/>
      <c r="B3372"/>
      <c r="C3372"/>
      <c r="D3372"/>
      <c r="E3372"/>
    </row>
    <row r="3373" spans="1:5" x14ac:dyDescent="0.2">
      <c r="A3373"/>
      <c r="B3373"/>
      <c r="C3373"/>
      <c r="D3373"/>
      <c r="E3373"/>
    </row>
    <row r="3374" spans="1:5" x14ac:dyDescent="0.2">
      <c r="A3374"/>
      <c r="B3374"/>
      <c r="C3374"/>
      <c r="D3374"/>
      <c r="E3374"/>
    </row>
    <row r="3375" spans="1:5" x14ac:dyDescent="0.2">
      <c r="A3375"/>
      <c r="B3375"/>
      <c r="C3375"/>
      <c r="D3375"/>
      <c r="E3375"/>
    </row>
    <row r="3376" spans="1:5" x14ac:dyDescent="0.2">
      <c r="A3376"/>
      <c r="B3376"/>
      <c r="C3376"/>
      <c r="D3376"/>
      <c r="E3376"/>
    </row>
    <row r="3377" spans="1:5" x14ac:dyDescent="0.2">
      <c r="A3377"/>
      <c r="B3377"/>
      <c r="C3377"/>
      <c r="D3377"/>
      <c r="E3377"/>
    </row>
    <row r="3378" spans="1:5" x14ac:dyDescent="0.2">
      <c r="A3378"/>
      <c r="B3378"/>
      <c r="C3378"/>
      <c r="D3378"/>
      <c r="E3378"/>
    </row>
    <row r="3379" spans="1:5" x14ac:dyDescent="0.2">
      <c r="A3379"/>
      <c r="B3379"/>
      <c r="C3379"/>
      <c r="D3379"/>
      <c r="E3379"/>
    </row>
    <row r="3380" spans="1:5" x14ac:dyDescent="0.2">
      <c r="A3380"/>
      <c r="B3380"/>
      <c r="C3380"/>
      <c r="D3380"/>
      <c r="E3380"/>
    </row>
    <row r="3381" spans="1:5" x14ac:dyDescent="0.2">
      <c r="A3381"/>
      <c r="B3381"/>
      <c r="C3381"/>
      <c r="D3381"/>
      <c r="E3381"/>
    </row>
    <row r="3382" spans="1:5" x14ac:dyDescent="0.2">
      <c r="A3382"/>
      <c r="B3382"/>
      <c r="C3382"/>
      <c r="D3382"/>
      <c r="E3382"/>
    </row>
    <row r="3383" spans="1:5" x14ac:dyDescent="0.2">
      <c r="A3383"/>
      <c r="B3383"/>
      <c r="C3383"/>
      <c r="D3383"/>
      <c r="E3383"/>
    </row>
    <row r="3384" spans="1:5" x14ac:dyDescent="0.2">
      <c r="A3384"/>
      <c r="B3384"/>
      <c r="C3384"/>
      <c r="D3384"/>
      <c r="E3384"/>
    </row>
    <row r="3385" spans="1:5" x14ac:dyDescent="0.2">
      <c r="A3385"/>
      <c r="B3385"/>
      <c r="C3385"/>
      <c r="D3385"/>
      <c r="E3385"/>
    </row>
    <row r="3386" spans="1:5" x14ac:dyDescent="0.2">
      <c r="A3386"/>
      <c r="B3386"/>
      <c r="C3386"/>
      <c r="D3386"/>
      <c r="E3386"/>
    </row>
    <row r="3387" spans="1:5" x14ac:dyDescent="0.2">
      <c r="A3387"/>
      <c r="B3387"/>
      <c r="C3387"/>
      <c r="D3387"/>
      <c r="E3387"/>
    </row>
    <row r="3388" spans="1:5" x14ac:dyDescent="0.2">
      <c r="A3388"/>
      <c r="B3388"/>
      <c r="C3388"/>
      <c r="D3388"/>
      <c r="E3388"/>
    </row>
    <row r="3389" spans="1:5" x14ac:dyDescent="0.2">
      <c r="A3389"/>
      <c r="B3389"/>
      <c r="C3389"/>
      <c r="D3389"/>
      <c r="E3389"/>
    </row>
    <row r="3390" spans="1:5" x14ac:dyDescent="0.2">
      <c r="A3390"/>
      <c r="B3390"/>
      <c r="C3390"/>
      <c r="D3390"/>
      <c r="E3390"/>
    </row>
    <row r="3391" spans="1:5" x14ac:dyDescent="0.2">
      <c r="A3391"/>
      <c r="B3391"/>
      <c r="C3391"/>
      <c r="D3391"/>
      <c r="E3391"/>
    </row>
    <row r="3392" spans="1:5" x14ac:dyDescent="0.2">
      <c r="A3392"/>
      <c r="B3392"/>
      <c r="C3392"/>
      <c r="D3392"/>
      <c r="E3392"/>
    </row>
    <row r="3393" spans="1:5" x14ac:dyDescent="0.2">
      <c r="A3393"/>
      <c r="B3393"/>
      <c r="C3393"/>
      <c r="D3393"/>
      <c r="E3393"/>
    </row>
    <row r="3394" spans="1:5" x14ac:dyDescent="0.2">
      <c r="A3394"/>
      <c r="B3394"/>
      <c r="C3394"/>
      <c r="D3394"/>
      <c r="E3394"/>
    </row>
    <row r="3395" spans="1:5" x14ac:dyDescent="0.2">
      <c r="A3395"/>
      <c r="B3395"/>
      <c r="C3395"/>
      <c r="D3395"/>
      <c r="E3395"/>
    </row>
    <row r="3396" spans="1:5" x14ac:dyDescent="0.2">
      <c r="A3396"/>
      <c r="B3396"/>
      <c r="C3396"/>
      <c r="D3396"/>
      <c r="E3396"/>
    </row>
    <row r="3397" spans="1:5" x14ac:dyDescent="0.2">
      <c r="A3397"/>
      <c r="B3397"/>
      <c r="C3397"/>
      <c r="D3397"/>
      <c r="E3397"/>
    </row>
    <row r="3398" spans="1:5" x14ac:dyDescent="0.2">
      <c r="A3398"/>
      <c r="B3398"/>
      <c r="C3398"/>
      <c r="D3398"/>
      <c r="E3398"/>
    </row>
    <row r="3399" spans="1:5" x14ac:dyDescent="0.2">
      <c r="A3399"/>
      <c r="B3399"/>
      <c r="C3399"/>
      <c r="D3399"/>
      <c r="E3399"/>
    </row>
    <row r="3400" spans="1:5" x14ac:dyDescent="0.2">
      <c r="A3400"/>
      <c r="B3400"/>
      <c r="C3400"/>
      <c r="D3400"/>
      <c r="E3400"/>
    </row>
    <row r="3401" spans="1:5" x14ac:dyDescent="0.2">
      <c r="A3401"/>
      <c r="B3401"/>
      <c r="C3401"/>
      <c r="D3401"/>
      <c r="E3401"/>
    </row>
    <row r="3402" spans="1:5" x14ac:dyDescent="0.2">
      <c r="A3402"/>
      <c r="B3402"/>
      <c r="C3402"/>
      <c r="D3402"/>
      <c r="E3402"/>
    </row>
    <row r="3403" spans="1:5" x14ac:dyDescent="0.2">
      <c r="A3403"/>
      <c r="B3403"/>
      <c r="C3403"/>
      <c r="D3403"/>
      <c r="E3403"/>
    </row>
    <row r="3404" spans="1:5" x14ac:dyDescent="0.2">
      <c r="A3404"/>
      <c r="B3404"/>
      <c r="C3404"/>
      <c r="D3404"/>
      <c r="E3404"/>
    </row>
    <row r="3405" spans="1:5" x14ac:dyDescent="0.2">
      <c r="A3405"/>
      <c r="B3405"/>
      <c r="C3405"/>
      <c r="D3405"/>
      <c r="E3405"/>
    </row>
    <row r="3406" spans="1:5" x14ac:dyDescent="0.2">
      <c r="A3406"/>
      <c r="B3406"/>
      <c r="C3406"/>
      <c r="D3406"/>
      <c r="E3406"/>
    </row>
    <row r="3407" spans="1:5" x14ac:dyDescent="0.2">
      <c r="A3407"/>
      <c r="B3407"/>
      <c r="C3407"/>
      <c r="D3407"/>
      <c r="E3407"/>
    </row>
    <row r="3408" spans="1:5" x14ac:dyDescent="0.2">
      <c r="A3408"/>
      <c r="B3408"/>
      <c r="C3408"/>
      <c r="D3408"/>
      <c r="E3408"/>
    </row>
    <row r="3409" spans="1:5" x14ac:dyDescent="0.2">
      <c r="A3409"/>
      <c r="B3409"/>
      <c r="C3409"/>
      <c r="D3409"/>
      <c r="E3409"/>
    </row>
    <row r="3410" spans="1:5" x14ac:dyDescent="0.2">
      <c r="A3410"/>
      <c r="B3410"/>
      <c r="C3410"/>
      <c r="D3410"/>
      <c r="E3410"/>
    </row>
    <row r="3411" spans="1:5" x14ac:dyDescent="0.2">
      <c r="A3411"/>
      <c r="B3411"/>
      <c r="C3411"/>
      <c r="D3411"/>
      <c r="E3411"/>
    </row>
    <row r="3412" spans="1:5" x14ac:dyDescent="0.2">
      <c r="A3412"/>
      <c r="B3412"/>
      <c r="C3412"/>
      <c r="D3412"/>
      <c r="E3412"/>
    </row>
    <row r="3413" spans="1:5" x14ac:dyDescent="0.2">
      <c r="A3413"/>
      <c r="B3413"/>
      <c r="C3413"/>
      <c r="D3413"/>
      <c r="E3413"/>
    </row>
    <row r="3414" spans="1:5" x14ac:dyDescent="0.2">
      <c r="A3414"/>
      <c r="B3414"/>
      <c r="C3414"/>
      <c r="D3414"/>
      <c r="E3414"/>
    </row>
    <row r="3415" spans="1:5" x14ac:dyDescent="0.2">
      <c r="A3415"/>
      <c r="B3415"/>
      <c r="C3415"/>
      <c r="D3415"/>
      <c r="E3415"/>
    </row>
    <row r="3416" spans="1:5" x14ac:dyDescent="0.2">
      <c r="A3416"/>
      <c r="B3416"/>
      <c r="C3416"/>
      <c r="D3416"/>
      <c r="E3416"/>
    </row>
    <row r="3417" spans="1:5" x14ac:dyDescent="0.2">
      <c r="A3417"/>
      <c r="B3417"/>
      <c r="C3417"/>
      <c r="D3417"/>
      <c r="E3417"/>
    </row>
    <row r="3418" spans="1:5" x14ac:dyDescent="0.2">
      <c r="A3418"/>
      <c r="B3418"/>
      <c r="C3418"/>
      <c r="D3418"/>
      <c r="E3418"/>
    </row>
    <row r="3419" spans="1:5" x14ac:dyDescent="0.2">
      <c r="A3419"/>
      <c r="B3419"/>
      <c r="C3419"/>
      <c r="D3419"/>
      <c r="E3419"/>
    </row>
    <row r="3420" spans="1:5" x14ac:dyDescent="0.2">
      <c r="A3420"/>
      <c r="B3420"/>
      <c r="C3420"/>
      <c r="D3420"/>
      <c r="E3420"/>
    </row>
    <row r="3421" spans="1:5" x14ac:dyDescent="0.2">
      <c r="A3421"/>
      <c r="B3421"/>
      <c r="C3421"/>
      <c r="D3421"/>
      <c r="E3421"/>
    </row>
    <row r="3422" spans="1:5" x14ac:dyDescent="0.2">
      <c r="A3422"/>
      <c r="B3422"/>
      <c r="C3422"/>
      <c r="D3422"/>
      <c r="E3422"/>
    </row>
    <row r="3423" spans="1:5" x14ac:dyDescent="0.2">
      <c r="A3423"/>
      <c r="B3423"/>
      <c r="C3423"/>
      <c r="D3423"/>
      <c r="E3423"/>
    </row>
    <row r="3424" spans="1:5" x14ac:dyDescent="0.2">
      <c r="A3424"/>
      <c r="B3424"/>
      <c r="C3424"/>
      <c r="D3424"/>
      <c r="E3424"/>
    </row>
    <row r="3425" spans="1:5" x14ac:dyDescent="0.2">
      <c r="A3425"/>
      <c r="B3425"/>
      <c r="C3425"/>
      <c r="D3425"/>
      <c r="E3425"/>
    </row>
    <row r="3426" spans="1:5" x14ac:dyDescent="0.2">
      <c r="A3426"/>
      <c r="B3426"/>
      <c r="C3426"/>
      <c r="D3426"/>
      <c r="E3426"/>
    </row>
    <row r="3427" spans="1:5" x14ac:dyDescent="0.2">
      <c r="A3427"/>
      <c r="B3427"/>
      <c r="C3427"/>
      <c r="D3427"/>
      <c r="E3427"/>
    </row>
    <row r="3428" spans="1:5" x14ac:dyDescent="0.2">
      <c r="A3428"/>
      <c r="B3428"/>
      <c r="C3428"/>
      <c r="D3428"/>
      <c r="E3428"/>
    </row>
    <row r="3429" spans="1:5" x14ac:dyDescent="0.2">
      <c r="A3429"/>
      <c r="B3429"/>
      <c r="C3429"/>
      <c r="D3429"/>
      <c r="E3429"/>
    </row>
    <row r="3430" spans="1:5" x14ac:dyDescent="0.2">
      <c r="A3430"/>
      <c r="B3430"/>
      <c r="C3430"/>
      <c r="D3430"/>
      <c r="E3430"/>
    </row>
    <row r="3431" spans="1:5" x14ac:dyDescent="0.2">
      <c r="A3431"/>
      <c r="B3431"/>
      <c r="C3431"/>
      <c r="D3431"/>
      <c r="E3431"/>
    </row>
    <row r="3432" spans="1:5" x14ac:dyDescent="0.2">
      <c r="A3432"/>
      <c r="B3432"/>
      <c r="C3432"/>
      <c r="D3432"/>
      <c r="E3432"/>
    </row>
    <row r="3433" spans="1:5" x14ac:dyDescent="0.2">
      <c r="A3433"/>
      <c r="B3433"/>
      <c r="C3433"/>
      <c r="D3433"/>
      <c r="E3433"/>
    </row>
    <row r="3434" spans="1:5" x14ac:dyDescent="0.2">
      <c r="A3434"/>
      <c r="B3434"/>
      <c r="C3434"/>
      <c r="D3434"/>
      <c r="E3434"/>
    </row>
    <row r="3435" spans="1:5" x14ac:dyDescent="0.2">
      <c r="A3435"/>
      <c r="B3435"/>
      <c r="C3435"/>
      <c r="D3435"/>
      <c r="E3435"/>
    </row>
    <row r="3436" spans="1:5" x14ac:dyDescent="0.2">
      <c r="A3436"/>
      <c r="B3436"/>
      <c r="C3436"/>
      <c r="D3436"/>
      <c r="E3436"/>
    </row>
    <row r="3437" spans="1:5" x14ac:dyDescent="0.2">
      <c r="A3437"/>
      <c r="B3437"/>
      <c r="C3437"/>
      <c r="D3437"/>
      <c r="E3437"/>
    </row>
    <row r="3438" spans="1:5" x14ac:dyDescent="0.2">
      <c r="A3438"/>
      <c r="B3438"/>
      <c r="C3438"/>
      <c r="D3438"/>
      <c r="E3438"/>
    </row>
    <row r="3439" spans="1:5" x14ac:dyDescent="0.2">
      <c r="A3439"/>
      <c r="B3439"/>
      <c r="C3439"/>
      <c r="D3439"/>
      <c r="E3439"/>
    </row>
    <row r="3440" spans="1:5" x14ac:dyDescent="0.2">
      <c r="A3440"/>
      <c r="B3440"/>
      <c r="C3440"/>
      <c r="D3440"/>
      <c r="E3440"/>
    </row>
    <row r="3441" spans="1:5" x14ac:dyDescent="0.2">
      <c r="A3441"/>
      <c r="B3441"/>
      <c r="C3441"/>
      <c r="D3441"/>
      <c r="E3441"/>
    </row>
    <row r="3442" spans="1:5" x14ac:dyDescent="0.2">
      <c r="A3442"/>
      <c r="B3442"/>
      <c r="C3442"/>
      <c r="D3442"/>
      <c r="E3442"/>
    </row>
    <row r="3443" spans="1:5" x14ac:dyDescent="0.2">
      <c r="A3443"/>
      <c r="B3443"/>
      <c r="C3443"/>
      <c r="D3443"/>
      <c r="E3443"/>
    </row>
    <row r="3444" spans="1:5" x14ac:dyDescent="0.2">
      <c r="A3444"/>
      <c r="B3444"/>
      <c r="C3444"/>
      <c r="D3444"/>
      <c r="E3444"/>
    </row>
    <row r="3445" spans="1:5" x14ac:dyDescent="0.2">
      <c r="A3445"/>
      <c r="B3445"/>
      <c r="C3445"/>
      <c r="D3445"/>
      <c r="E3445"/>
    </row>
    <row r="3446" spans="1:5" x14ac:dyDescent="0.2">
      <c r="A3446"/>
      <c r="B3446"/>
      <c r="C3446"/>
      <c r="D3446"/>
      <c r="E3446"/>
    </row>
    <row r="3447" spans="1:5" x14ac:dyDescent="0.2">
      <c r="A3447"/>
      <c r="B3447"/>
      <c r="C3447"/>
      <c r="D3447"/>
      <c r="E3447"/>
    </row>
    <row r="3448" spans="1:5" x14ac:dyDescent="0.2">
      <c r="A3448"/>
      <c r="B3448"/>
      <c r="C3448"/>
      <c r="D3448"/>
      <c r="E3448"/>
    </row>
    <row r="3449" spans="1:5" x14ac:dyDescent="0.2">
      <c r="A3449"/>
      <c r="B3449"/>
      <c r="C3449"/>
      <c r="D3449"/>
      <c r="E3449"/>
    </row>
    <row r="3450" spans="1:5" x14ac:dyDescent="0.2">
      <c r="A3450"/>
      <c r="B3450"/>
      <c r="C3450"/>
      <c r="D3450"/>
      <c r="E3450"/>
    </row>
    <row r="3451" spans="1:5" x14ac:dyDescent="0.2">
      <c r="A3451"/>
      <c r="B3451"/>
      <c r="C3451"/>
      <c r="D3451"/>
      <c r="E3451"/>
    </row>
    <row r="3452" spans="1:5" x14ac:dyDescent="0.2">
      <c r="A3452"/>
      <c r="B3452"/>
      <c r="C3452"/>
      <c r="D3452"/>
      <c r="E3452"/>
    </row>
    <row r="3453" spans="1:5" x14ac:dyDescent="0.2">
      <c r="A3453"/>
      <c r="B3453"/>
      <c r="C3453"/>
      <c r="D3453"/>
      <c r="E3453"/>
    </row>
    <row r="3454" spans="1:5" x14ac:dyDescent="0.2">
      <c r="A3454"/>
      <c r="B3454"/>
      <c r="C3454"/>
      <c r="D3454"/>
      <c r="E3454"/>
    </row>
    <row r="3455" spans="1:5" x14ac:dyDescent="0.2">
      <c r="A3455"/>
      <c r="B3455"/>
      <c r="C3455"/>
      <c r="D3455"/>
      <c r="E3455"/>
    </row>
    <row r="3456" spans="1:5" x14ac:dyDescent="0.2">
      <c r="A3456"/>
      <c r="B3456"/>
      <c r="C3456"/>
      <c r="D3456"/>
      <c r="E3456"/>
    </row>
    <row r="3457" spans="1:5" x14ac:dyDescent="0.2">
      <c r="A3457"/>
      <c r="B3457"/>
      <c r="C3457"/>
      <c r="D3457"/>
      <c r="E3457"/>
    </row>
    <row r="3458" spans="1:5" x14ac:dyDescent="0.2">
      <c r="A3458"/>
      <c r="B3458"/>
      <c r="C3458"/>
      <c r="D3458"/>
      <c r="E3458"/>
    </row>
    <row r="3459" spans="1:5" x14ac:dyDescent="0.2">
      <c r="A3459"/>
      <c r="B3459"/>
      <c r="C3459"/>
      <c r="D3459"/>
      <c r="E3459"/>
    </row>
    <row r="3460" spans="1:5" x14ac:dyDescent="0.2">
      <c r="A3460"/>
      <c r="B3460"/>
      <c r="C3460"/>
      <c r="D3460"/>
      <c r="E3460"/>
    </row>
    <row r="3461" spans="1:5" x14ac:dyDescent="0.2">
      <c r="A3461"/>
      <c r="B3461"/>
      <c r="C3461"/>
      <c r="D3461"/>
      <c r="E3461"/>
    </row>
    <row r="3462" spans="1:5" x14ac:dyDescent="0.2">
      <c r="A3462"/>
      <c r="B3462"/>
      <c r="C3462"/>
      <c r="D3462"/>
      <c r="E3462"/>
    </row>
    <row r="3463" spans="1:5" x14ac:dyDescent="0.2">
      <c r="A3463"/>
      <c r="B3463"/>
      <c r="C3463"/>
      <c r="D3463"/>
      <c r="E3463"/>
    </row>
    <row r="3464" spans="1:5" x14ac:dyDescent="0.2">
      <c r="A3464"/>
      <c r="B3464"/>
      <c r="C3464"/>
      <c r="D3464"/>
      <c r="E3464"/>
    </row>
    <row r="3465" spans="1:5" x14ac:dyDescent="0.2">
      <c r="A3465"/>
      <c r="B3465"/>
      <c r="C3465"/>
      <c r="D3465"/>
      <c r="E3465"/>
    </row>
    <row r="3466" spans="1:5" x14ac:dyDescent="0.2">
      <c r="A3466"/>
      <c r="B3466"/>
      <c r="C3466"/>
      <c r="D3466"/>
      <c r="E3466"/>
    </row>
    <row r="3467" spans="1:5" x14ac:dyDescent="0.2">
      <c r="A3467"/>
      <c r="B3467"/>
      <c r="C3467"/>
      <c r="D3467"/>
      <c r="E3467"/>
    </row>
    <row r="3468" spans="1:5" x14ac:dyDescent="0.2">
      <c r="A3468"/>
      <c r="B3468"/>
      <c r="C3468"/>
      <c r="D3468"/>
      <c r="E3468"/>
    </row>
    <row r="3469" spans="1:5" x14ac:dyDescent="0.2">
      <c r="A3469"/>
      <c r="B3469"/>
      <c r="C3469"/>
      <c r="D3469"/>
      <c r="E3469"/>
    </row>
    <row r="3470" spans="1:5" x14ac:dyDescent="0.2">
      <c r="A3470"/>
      <c r="B3470"/>
      <c r="C3470"/>
      <c r="D3470"/>
      <c r="E3470"/>
    </row>
    <row r="3471" spans="1:5" x14ac:dyDescent="0.2">
      <c r="A3471"/>
      <c r="B3471"/>
      <c r="C3471"/>
      <c r="D3471"/>
      <c r="E3471"/>
    </row>
    <row r="3472" spans="1:5" x14ac:dyDescent="0.2">
      <c r="A3472"/>
      <c r="B3472"/>
      <c r="C3472"/>
      <c r="D3472"/>
      <c r="E3472"/>
    </row>
    <row r="3473" spans="1:5" x14ac:dyDescent="0.2">
      <c r="A3473"/>
      <c r="B3473"/>
      <c r="C3473"/>
      <c r="D3473"/>
      <c r="E3473"/>
    </row>
    <row r="3474" spans="1:5" x14ac:dyDescent="0.2">
      <c r="A3474"/>
      <c r="B3474"/>
      <c r="C3474"/>
      <c r="D3474"/>
      <c r="E3474"/>
    </row>
    <row r="3475" spans="1:5" x14ac:dyDescent="0.2">
      <c r="A3475"/>
      <c r="B3475"/>
      <c r="C3475"/>
      <c r="D3475"/>
      <c r="E3475"/>
    </row>
    <row r="3476" spans="1:5" x14ac:dyDescent="0.2">
      <c r="A3476"/>
      <c r="B3476"/>
      <c r="C3476"/>
      <c r="D3476"/>
      <c r="E3476"/>
    </row>
    <row r="3477" spans="1:5" x14ac:dyDescent="0.2">
      <c r="A3477"/>
      <c r="B3477"/>
      <c r="C3477"/>
      <c r="D3477"/>
      <c r="E3477"/>
    </row>
    <row r="3478" spans="1:5" x14ac:dyDescent="0.2">
      <c r="A3478"/>
      <c r="B3478"/>
      <c r="C3478"/>
      <c r="D3478"/>
      <c r="E3478"/>
    </row>
    <row r="3479" spans="1:5" x14ac:dyDescent="0.2">
      <c r="A3479"/>
      <c r="B3479"/>
      <c r="C3479"/>
      <c r="D3479"/>
      <c r="E3479"/>
    </row>
    <row r="3480" spans="1:5" x14ac:dyDescent="0.2">
      <c r="A3480"/>
      <c r="B3480"/>
      <c r="C3480"/>
      <c r="D3480"/>
      <c r="E3480"/>
    </row>
    <row r="3481" spans="1:5" x14ac:dyDescent="0.2">
      <c r="A3481"/>
      <c r="B3481"/>
      <c r="C3481"/>
      <c r="D3481"/>
      <c r="E3481"/>
    </row>
    <row r="3482" spans="1:5" x14ac:dyDescent="0.2">
      <c r="A3482"/>
      <c r="B3482"/>
      <c r="C3482"/>
      <c r="D3482"/>
      <c r="E3482"/>
    </row>
    <row r="3483" spans="1:5" x14ac:dyDescent="0.2">
      <c r="A3483"/>
      <c r="B3483"/>
      <c r="C3483"/>
      <c r="D3483"/>
      <c r="E3483"/>
    </row>
    <row r="3484" spans="1:5" x14ac:dyDescent="0.2">
      <c r="A3484"/>
      <c r="B3484"/>
      <c r="C3484"/>
      <c r="D3484"/>
      <c r="E3484"/>
    </row>
    <row r="3485" spans="1:5" x14ac:dyDescent="0.2">
      <c r="A3485"/>
      <c r="B3485"/>
      <c r="C3485"/>
      <c r="D3485"/>
      <c r="E3485"/>
    </row>
    <row r="3486" spans="1:5" x14ac:dyDescent="0.2">
      <c r="A3486"/>
      <c r="B3486"/>
      <c r="C3486"/>
      <c r="D3486"/>
      <c r="E3486"/>
    </row>
    <row r="3487" spans="1:5" x14ac:dyDescent="0.2">
      <c r="A3487"/>
      <c r="B3487"/>
      <c r="C3487"/>
      <c r="D3487"/>
      <c r="E3487"/>
    </row>
    <row r="3488" spans="1:5" x14ac:dyDescent="0.2">
      <c r="A3488"/>
      <c r="B3488"/>
      <c r="C3488"/>
      <c r="D3488"/>
      <c r="E3488"/>
    </row>
    <row r="3489" spans="1:5" x14ac:dyDescent="0.2">
      <c r="A3489"/>
      <c r="B3489"/>
      <c r="C3489"/>
      <c r="D3489"/>
      <c r="E3489"/>
    </row>
    <row r="3490" spans="1:5" x14ac:dyDescent="0.2">
      <c r="A3490"/>
      <c r="B3490"/>
      <c r="C3490"/>
      <c r="D3490"/>
      <c r="E3490"/>
    </row>
    <row r="3491" spans="1:5" x14ac:dyDescent="0.2">
      <c r="A3491"/>
      <c r="B3491"/>
      <c r="C3491"/>
      <c r="D3491"/>
      <c r="E3491"/>
    </row>
    <row r="3492" spans="1:5" x14ac:dyDescent="0.2">
      <c r="A3492"/>
      <c r="B3492"/>
      <c r="C3492"/>
      <c r="D3492"/>
      <c r="E3492"/>
    </row>
    <row r="3493" spans="1:5" x14ac:dyDescent="0.2">
      <c r="A3493"/>
      <c r="B3493"/>
      <c r="C3493"/>
      <c r="D3493"/>
      <c r="E3493"/>
    </row>
    <row r="3494" spans="1:5" x14ac:dyDescent="0.2">
      <c r="A3494"/>
      <c r="B3494"/>
      <c r="C3494"/>
      <c r="D3494"/>
      <c r="E3494"/>
    </row>
    <row r="3495" spans="1:5" x14ac:dyDescent="0.2">
      <c r="A3495"/>
      <c r="B3495"/>
      <c r="C3495"/>
      <c r="D3495"/>
      <c r="E3495"/>
    </row>
    <row r="3496" spans="1:5" x14ac:dyDescent="0.2">
      <c r="A3496"/>
      <c r="B3496"/>
      <c r="C3496"/>
      <c r="D3496"/>
      <c r="E3496"/>
    </row>
    <row r="3497" spans="1:5" x14ac:dyDescent="0.2">
      <c r="A3497"/>
      <c r="B3497"/>
      <c r="C3497"/>
      <c r="D3497"/>
      <c r="E3497"/>
    </row>
    <row r="3498" spans="1:5" x14ac:dyDescent="0.2">
      <c r="A3498"/>
      <c r="B3498"/>
      <c r="C3498"/>
      <c r="D3498"/>
      <c r="E3498"/>
    </row>
    <row r="3499" spans="1:5" x14ac:dyDescent="0.2">
      <c r="A3499"/>
      <c r="B3499"/>
      <c r="C3499"/>
      <c r="D3499"/>
      <c r="E3499"/>
    </row>
    <row r="3500" spans="1:5" x14ac:dyDescent="0.2">
      <c r="A3500"/>
      <c r="B3500"/>
      <c r="C3500"/>
      <c r="D3500"/>
      <c r="E3500"/>
    </row>
    <row r="3501" spans="1:5" x14ac:dyDescent="0.2">
      <c r="A3501"/>
      <c r="B3501"/>
      <c r="C3501"/>
      <c r="D3501"/>
      <c r="E3501"/>
    </row>
    <row r="3502" spans="1:5" x14ac:dyDescent="0.2">
      <c r="A3502"/>
      <c r="B3502"/>
      <c r="C3502"/>
      <c r="D3502"/>
      <c r="E3502"/>
    </row>
    <row r="3503" spans="1:5" x14ac:dyDescent="0.2">
      <c r="A3503"/>
      <c r="B3503"/>
      <c r="C3503"/>
      <c r="D3503"/>
      <c r="E3503"/>
    </row>
    <row r="3504" spans="1:5" x14ac:dyDescent="0.2">
      <c r="A3504"/>
      <c r="B3504"/>
      <c r="C3504"/>
      <c r="D3504"/>
      <c r="E3504"/>
    </row>
    <row r="3505" spans="1:5" x14ac:dyDescent="0.2">
      <c r="A3505"/>
      <c r="B3505"/>
      <c r="C3505"/>
      <c r="D3505"/>
      <c r="E3505"/>
    </row>
    <row r="3506" spans="1:5" x14ac:dyDescent="0.2">
      <c r="A3506"/>
      <c r="B3506"/>
      <c r="C3506"/>
      <c r="D3506"/>
      <c r="E3506"/>
    </row>
    <row r="3507" spans="1:5" x14ac:dyDescent="0.2">
      <c r="A3507"/>
      <c r="B3507"/>
      <c r="C3507"/>
      <c r="D3507"/>
      <c r="E3507"/>
    </row>
    <row r="3508" spans="1:5" x14ac:dyDescent="0.2">
      <c r="A3508"/>
      <c r="B3508"/>
      <c r="C3508"/>
      <c r="D3508"/>
      <c r="E3508"/>
    </row>
    <row r="3509" spans="1:5" x14ac:dyDescent="0.2">
      <c r="A3509"/>
      <c r="B3509"/>
      <c r="C3509"/>
      <c r="D3509"/>
      <c r="E3509"/>
    </row>
    <row r="3510" spans="1:5" x14ac:dyDescent="0.2">
      <c r="A3510"/>
      <c r="B3510"/>
      <c r="C3510"/>
      <c r="D3510"/>
      <c r="E3510"/>
    </row>
    <row r="3511" spans="1:5" x14ac:dyDescent="0.2">
      <c r="A3511"/>
      <c r="B3511"/>
      <c r="C3511"/>
      <c r="D3511"/>
      <c r="E3511"/>
    </row>
    <row r="3512" spans="1:5" x14ac:dyDescent="0.2">
      <c r="A3512"/>
      <c r="B3512"/>
      <c r="C3512"/>
      <c r="D3512"/>
      <c r="E3512"/>
    </row>
    <row r="3513" spans="1:5" x14ac:dyDescent="0.2">
      <c r="A3513"/>
      <c r="B3513"/>
      <c r="C3513"/>
      <c r="D3513"/>
      <c r="E3513"/>
    </row>
    <row r="3514" spans="1:5" x14ac:dyDescent="0.2">
      <c r="A3514"/>
      <c r="B3514"/>
      <c r="C3514"/>
      <c r="D3514"/>
      <c r="E3514"/>
    </row>
    <row r="3515" spans="1:5" x14ac:dyDescent="0.2">
      <c r="A3515"/>
      <c r="B3515"/>
      <c r="C3515"/>
      <c r="D3515"/>
      <c r="E3515"/>
    </row>
    <row r="3516" spans="1:5" x14ac:dyDescent="0.2">
      <c r="A3516"/>
      <c r="B3516"/>
      <c r="C3516"/>
      <c r="D3516"/>
      <c r="E3516"/>
    </row>
    <row r="3517" spans="1:5" x14ac:dyDescent="0.2">
      <c r="A3517"/>
      <c r="B3517"/>
      <c r="C3517"/>
      <c r="D3517"/>
      <c r="E3517"/>
    </row>
    <row r="3518" spans="1:5" x14ac:dyDescent="0.2">
      <c r="A3518"/>
      <c r="B3518"/>
      <c r="C3518"/>
      <c r="D3518"/>
      <c r="E3518"/>
    </row>
    <row r="3519" spans="1:5" x14ac:dyDescent="0.2">
      <c r="A3519"/>
      <c r="B3519"/>
      <c r="C3519"/>
      <c r="D3519"/>
      <c r="E3519"/>
    </row>
    <row r="3520" spans="1:5" x14ac:dyDescent="0.2">
      <c r="A3520"/>
      <c r="B3520"/>
      <c r="C3520"/>
      <c r="D3520"/>
      <c r="E3520"/>
    </row>
    <row r="3521" spans="1:5" x14ac:dyDescent="0.2">
      <c r="A3521"/>
      <c r="B3521"/>
      <c r="C3521"/>
      <c r="D3521"/>
      <c r="E3521"/>
    </row>
    <row r="3522" spans="1:5" x14ac:dyDescent="0.2">
      <c r="A3522"/>
      <c r="B3522"/>
      <c r="C3522"/>
      <c r="D3522"/>
      <c r="E3522"/>
    </row>
    <row r="3523" spans="1:5" x14ac:dyDescent="0.2">
      <c r="A3523"/>
      <c r="B3523"/>
      <c r="C3523"/>
      <c r="D3523"/>
      <c r="E3523"/>
    </row>
    <row r="3524" spans="1:5" x14ac:dyDescent="0.2">
      <c r="A3524"/>
      <c r="B3524"/>
      <c r="C3524"/>
      <c r="D3524"/>
      <c r="E3524"/>
    </row>
    <row r="3525" spans="1:5" x14ac:dyDescent="0.2">
      <c r="A3525"/>
      <c r="B3525"/>
      <c r="C3525"/>
      <c r="D3525"/>
      <c r="E3525"/>
    </row>
    <row r="3526" spans="1:5" x14ac:dyDescent="0.2">
      <c r="A3526"/>
      <c r="B3526"/>
      <c r="C3526"/>
      <c r="D3526"/>
      <c r="E3526"/>
    </row>
    <row r="3527" spans="1:5" x14ac:dyDescent="0.2">
      <c r="A3527"/>
      <c r="B3527"/>
      <c r="C3527"/>
      <c r="D3527"/>
      <c r="E3527"/>
    </row>
    <row r="3528" spans="1:5" x14ac:dyDescent="0.2">
      <c r="A3528"/>
      <c r="B3528"/>
      <c r="C3528"/>
      <c r="D3528"/>
      <c r="E3528"/>
    </row>
    <row r="3529" spans="1:5" x14ac:dyDescent="0.2">
      <c r="A3529"/>
      <c r="B3529"/>
      <c r="C3529"/>
      <c r="D3529"/>
      <c r="E3529"/>
    </row>
    <row r="3530" spans="1:5" x14ac:dyDescent="0.2">
      <c r="A3530"/>
      <c r="B3530"/>
      <c r="C3530"/>
      <c r="D3530"/>
      <c r="E3530"/>
    </row>
    <row r="3531" spans="1:5" x14ac:dyDescent="0.2">
      <c r="A3531"/>
      <c r="B3531"/>
      <c r="C3531"/>
      <c r="D3531"/>
      <c r="E3531"/>
    </row>
    <row r="3532" spans="1:5" x14ac:dyDescent="0.2">
      <c r="A3532"/>
      <c r="B3532"/>
      <c r="C3532"/>
      <c r="D3532"/>
      <c r="E3532"/>
    </row>
    <row r="3533" spans="1:5" x14ac:dyDescent="0.2">
      <c r="A3533"/>
      <c r="B3533"/>
      <c r="C3533"/>
      <c r="D3533"/>
      <c r="E3533"/>
    </row>
    <row r="3534" spans="1:5" x14ac:dyDescent="0.2">
      <c r="A3534"/>
      <c r="B3534"/>
      <c r="C3534"/>
      <c r="D3534"/>
      <c r="E3534"/>
    </row>
    <row r="3535" spans="1:5" x14ac:dyDescent="0.2">
      <c r="A3535"/>
      <c r="B3535"/>
      <c r="C3535"/>
      <c r="D3535"/>
      <c r="E3535"/>
    </row>
    <row r="3536" spans="1:5" x14ac:dyDescent="0.2">
      <c r="A3536"/>
      <c r="B3536"/>
      <c r="C3536"/>
      <c r="D3536"/>
      <c r="E3536"/>
    </row>
    <row r="3537" spans="1:5" x14ac:dyDescent="0.2">
      <c r="A3537"/>
      <c r="B3537"/>
      <c r="C3537"/>
      <c r="D3537"/>
      <c r="E3537"/>
    </row>
    <row r="3538" spans="1:5" x14ac:dyDescent="0.2">
      <c r="A3538"/>
      <c r="B3538"/>
      <c r="C3538"/>
      <c r="D3538"/>
      <c r="E3538"/>
    </row>
    <row r="3539" spans="1:5" x14ac:dyDescent="0.2">
      <c r="A3539"/>
      <c r="B3539"/>
      <c r="C3539"/>
      <c r="D3539"/>
      <c r="E3539"/>
    </row>
    <row r="3540" spans="1:5" x14ac:dyDescent="0.2">
      <c r="A3540"/>
      <c r="B3540"/>
      <c r="C3540"/>
      <c r="D3540"/>
      <c r="E3540"/>
    </row>
    <row r="3541" spans="1:5" x14ac:dyDescent="0.2">
      <c r="A3541"/>
      <c r="B3541"/>
      <c r="C3541"/>
      <c r="D3541"/>
      <c r="E3541"/>
    </row>
    <row r="3542" spans="1:5" x14ac:dyDescent="0.2">
      <c r="A3542"/>
      <c r="B3542"/>
      <c r="C3542"/>
      <c r="D3542"/>
      <c r="E3542"/>
    </row>
    <row r="3543" spans="1:5" x14ac:dyDescent="0.2">
      <c r="A3543"/>
      <c r="B3543"/>
      <c r="C3543"/>
      <c r="D3543"/>
      <c r="E3543"/>
    </row>
    <row r="3544" spans="1:5" x14ac:dyDescent="0.2">
      <c r="A3544"/>
      <c r="B3544"/>
      <c r="C3544"/>
      <c r="D3544"/>
      <c r="E3544"/>
    </row>
    <row r="3545" spans="1:5" x14ac:dyDescent="0.2">
      <c r="A3545"/>
      <c r="B3545"/>
      <c r="C3545"/>
      <c r="D3545"/>
      <c r="E3545"/>
    </row>
    <row r="3546" spans="1:5" x14ac:dyDescent="0.2">
      <c r="A3546"/>
      <c r="B3546"/>
      <c r="C3546"/>
      <c r="D3546"/>
      <c r="E3546"/>
    </row>
    <row r="3547" spans="1:5" x14ac:dyDescent="0.2">
      <c r="A3547"/>
      <c r="B3547"/>
      <c r="C3547"/>
      <c r="D3547"/>
      <c r="E3547"/>
    </row>
    <row r="3548" spans="1:5" x14ac:dyDescent="0.2">
      <c r="A3548"/>
      <c r="B3548"/>
      <c r="C3548"/>
      <c r="D3548"/>
      <c r="E3548"/>
    </row>
    <row r="3549" spans="1:5" x14ac:dyDescent="0.2">
      <c r="A3549"/>
      <c r="B3549"/>
      <c r="C3549"/>
      <c r="D3549"/>
      <c r="E3549"/>
    </row>
    <row r="3550" spans="1:5" x14ac:dyDescent="0.2">
      <c r="A3550"/>
      <c r="B3550"/>
      <c r="C3550"/>
      <c r="D3550"/>
      <c r="E3550"/>
    </row>
    <row r="3551" spans="1:5" x14ac:dyDescent="0.2">
      <c r="A3551"/>
      <c r="B3551"/>
      <c r="C3551"/>
      <c r="D3551"/>
      <c r="E3551"/>
    </row>
    <row r="3552" spans="1:5" x14ac:dyDescent="0.2">
      <c r="A3552"/>
      <c r="B3552"/>
      <c r="C3552"/>
      <c r="D3552"/>
      <c r="E3552"/>
    </row>
    <row r="3553" spans="1:5" x14ac:dyDescent="0.2">
      <c r="A3553"/>
      <c r="B3553"/>
      <c r="C3553"/>
      <c r="D3553"/>
      <c r="E3553"/>
    </row>
    <row r="3554" spans="1:5" x14ac:dyDescent="0.2">
      <c r="A3554"/>
      <c r="B3554"/>
      <c r="C3554"/>
      <c r="D3554"/>
      <c r="E3554"/>
    </row>
    <row r="3555" spans="1:5" x14ac:dyDescent="0.2">
      <c r="A3555"/>
      <c r="B3555"/>
      <c r="C3555"/>
      <c r="D3555"/>
      <c r="E3555"/>
    </row>
    <row r="3556" spans="1:5" x14ac:dyDescent="0.2">
      <c r="A3556"/>
      <c r="B3556"/>
      <c r="C3556"/>
      <c r="D3556"/>
      <c r="E3556"/>
    </row>
    <row r="3557" spans="1:5" x14ac:dyDescent="0.2">
      <c r="A3557"/>
      <c r="B3557"/>
      <c r="C3557"/>
      <c r="D3557"/>
      <c r="E3557"/>
    </row>
    <row r="3558" spans="1:5" x14ac:dyDescent="0.2">
      <c r="A3558"/>
      <c r="B3558"/>
      <c r="C3558"/>
      <c r="D3558"/>
      <c r="E3558"/>
    </row>
    <row r="3559" spans="1:5" x14ac:dyDescent="0.2">
      <c r="A3559"/>
      <c r="B3559"/>
      <c r="C3559"/>
      <c r="D3559"/>
      <c r="E3559"/>
    </row>
    <row r="3560" spans="1:5" x14ac:dyDescent="0.2">
      <c r="A3560"/>
      <c r="B3560"/>
      <c r="C3560"/>
      <c r="D3560"/>
      <c r="E3560"/>
    </row>
    <row r="3561" spans="1:5" x14ac:dyDescent="0.2">
      <c r="A3561"/>
      <c r="B3561"/>
      <c r="C3561"/>
      <c r="D3561"/>
      <c r="E3561"/>
    </row>
    <row r="3562" spans="1:5" x14ac:dyDescent="0.2">
      <c r="A3562"/>
      <c r="B3562"/>
      <c r="C3562"/>
      <c r="D3562"/>
      <c r="E3562"/>
    </row>
    <row r="3563" spans="1:5" x14ac:dyDescent="0.2">
      <c r="A3563"/>
      <c r="B3563"/>
      <c r="C3563"/>
      <c r="D3563"/>
      <c r="E3563"/>
    </row>
    <row r="3564" spans="1:5" x14ac:dyDescent="0.2">
      <c r="A3564"/>
      <c r="B3564"/>
      <c r="C3564"/>
      <c r="D3564"/>
      <c r="E3564"/>
    </row>
    <row r="3565" spans="1:5" x14ac:dyDescent="0.2">
      <c r="A3565"/>
      <c r="B3565"/>
      <c r="C3565"/>
      <c r="D3565"/>
      <c r="E3565"/>
    </row>
    <row r="3566" spans="1:5" x14ac:dyDescent="0.2">
      <c r="A3566"/>
      <c r="B3566"/>
      <c r="C3566"/>
      <c r="D3566"/>
      <c r="E3566"/>
    </row>
    <row r="3567" spans="1:5" x14ac:dyDescent="0.2">
      <c r="A3567"/>
      <c r="B3567"/>
      <c r="C3567"/>
      <c r="D3567"/>
      <c r="E3567"/>
    </row>
    <row r="3568" spans="1:5" x14ac:dyDescent="0.2">
      <c r="A3568"/>
      <c r="B3568"/>
      <c r="C3568"/>
      <c r="D3568"/>
      <c r="E3568"/>
    </row>
    <row r="3569" spans="1:5" x14ac:dyDescent="0.2">
      <c r="A3569"/>
      <c r="B3569"/>
      <c r="C3569"/>
      <c r="D3569"/>
      <c r="E3569"/>
    </row>
    <row r="3570" spans="1:5" x14ac:dyDescent="0.2">
      <c r="A3570"/>
      <c r="B3570"/>
      <c r="C3570"/>
      <c r="D3570"/>
      <c r="E3570"/>
    </row>
    <row r="3571" spans="1:5" x14ac:dyDescent="0.2">
      <c r="A3571"/>
      <c r="B3571"/>
      <c r="C3571"/>
      <c r="D3571"/>
      <c r="E3571"/>
    </row>
    <row r="3572" spans="1:5" x14ac:dyDescent="0.2">
      <c r="A3572"/>
      <c r="B3572"/>
      <c r="C3572"/>
      <c r="D3572"/>
      <c r="E3572"/>
    </row>
    <row r="3573" spans="1:5" x14ac:dyDescent="0.2">
      <c r="A3573"/>
      <c r="B3573"/>
      <c r="C3573"/>
      <c r="D3573"/>
      <c r="E3573"/>
    </row>
    <row r="3574" spans="1:5" x14ac:dyDescent="0.2">
      <c r="A3574"/>
      <c r="B3574"/>
      <c r="C3574"/>
      <c r="D3574"/>
      <c r="E3574"/>
    </row>
    <row r="3575" spans="1:5" x14ac:dyDescent="0.2">
      <c r="A3575"/>
      <c r="B3575"/>
      <c r="C3575"/>
      <c r="D3575"/>
      <c r="E3575"/>
    </row>
    <row r="3576" spans="1:5" x14ac:dyDescent="0.2">
      <c r="A3576"/>
      <c r="B3576"/>
      <c r="C3576"/>
      <c r="D3576"/>
      <c r="E3576"/>
    </row>
    <row r="3577" spans="1:5" x14ac:dyDescent="0.2">
      <c r="A3577"/>
      <c r="B3577"/>
      <c r="C3577"/>
      <c r="D3577"/>
      <c r="E3577"/>
    </row>
    <row r="3578" spans="1:5" x14ac:dyDescent="0.2">
      <c r="A3578"/>
      <c r="B3578"/>
      <c r="C3578"/>
      <c r="D3578"/>
      <c r="E3578"/>
    </row>
    <row r="3579" spans="1:5" x14ac:dyDescent="0.2">
      <c r="A3579"/>
      <c r="B3579"/>
      <c r="C3579"/>
      <c r="D3579"/>
      <c r="E3579"/>
    </row>
    <row r="3580" spans="1:5" x14ac:dyDescent="0.2">
      <c r="A3580"/>
      <c r="B3580"/>
      <c r="C3580"/>
      <c r="D3580"/>
      <c r="E3580"/>
    </row>
    <row r="3581" spans="1:5" x14ac:dyDescent="0.2">
      <c r="A3581"/>
      <c r="B3581"/>
      <c r="C3581"/>
      <c r="D3581"/>
      <c r="E3581"/>
    </row>
    <row r="3582" spans="1:5" x14ac:dyDescent="0.2">
      <c r="A3582"/>
      <c r="B3582"/>
      <c r="C3582"/>
      <c r="D3582"/>
      <c r="E3582"/>
    </row>
    <row r="3583" spans="1:5" x14ac:dyDescent="0.2">
      <c r="A3583"/>
      <c r="B3583"/>
      <c r="C3583"/>
      <c r="D3583"/>
      <c r="E3583"/>
    </row>
    <row r="3584" spans="1:5" x14ac:dyDescent="0.2">
      <c r="A3584"/>
      <c r="B3584"/>
      <c r="C3584"/>
      <c r="D3584"/>
      <c r="E3584"/>
    </row>
    <row r="3585" spans="1:5" x14ac:dyDescent="0.2">
      <c r="A3585"/>
      <c r="B3585"/>
      <c r="C3585"/>
      <c r="D3585"/>
      <c r="E3585"/>
    </row>
    <row r="3586" spans="1:5" x14ac:dyDescent="0.2">
      <c r="A3586"/>
      <c r="B3586"/>
      <c r="C3586"/>
      <c r="D3586"/>
      <c r="E3586"/>
    </row>
    <row r="3587" spans="1:5" x14ac:dyDescent="0.2">
      <c r="A3587"/>
      <c r="B3587"/>
      <c r="C3587"/>
      <c r="D3587"/>
      <c r="E3587"/>
    </row>
    <row r="3588" spans="1:5" x14ac:dyDescent="0.2">
      <c r="A3588"/>
      <c r="B3588"/>
      <c r="C3588"/>
      <c r="D3588"/>
      <c r="E3588"/>
    </row>
    <row r="3589" spans="1:5" x14ac:dyDescent="0.2">
      <c r="A3589"/>
      <c r="B3589"/>
      <c r="C3589"/>
      <c r="D3589"/>
      <c r="E3589"/>
    </row>
    <row r="3590" spans="1:5" x14ac:dyDescent="0.2">
      <c r="A3590"/>
      <c r="B3590"/>
      <c r="C3590"/>
      <c r="D3590"/>
      <c r="E3590"/>
    </row>
    <row r="3591" spans="1:5" x14ac:dyDescent="0.2">
      <c r="A3591"/>
      <c r="B3591"/>
      <c r="C3591"/>
      <c r="D3591"/>
      <c r="E3591"/>
    </row>
    <row r="3592" spans="1:5" x14ac:dyDescent="0.2">
      <c r="A3592"/>
      <c r="B3592"/>
      <c r="C3592"/>
      <c r="D3592"/>
      <c r="E3592"/>
    </row>
    <row r="3593" spans="1:5" x14ac:dyDescent="0.2">
      <c r="A3593"/>
      <c r="B3593"/>
      <c r="C3593"/>
      <c r="D3593"/>
      <c r="E3593"/>
    </row>
    <row r="3594" spans="1:5" x14ac:dyDescent="0.2">
      <c r="A3594"/>
      <c r="B3594"/>
      <c r="C3594"/>
      <c r="D3594"/>
      <c r="E3594"/>
    </row>
    <row r="3595" spans="1:5" x14ac:dyDescent="0.2">
      <c r="A3595"/>
      <c r="B3595"/>
      <c r="C3595"/>
      <c r="D3595"/>
      <c r="E3595"/>
    </row>
    <row r="3596" spans="1:5" x14ac:dyDescent="0.2">
      <c r="A3596"/>
      <c r="B3596"/>
      <c r="C3596"/>
      <c r="D3596"/>
      <c r="E3596"/>
    </row>
    <row r="3597" spans="1:5" x14ac:dyDescent="0.2">
      <c r="A3597"/>
      <c r="B3597"/>
      <c r="C3597"/>
      <c r="D3597"/>
      <c r="E3597"/>
    </row>
    <row r="3598" spans="1:5" x14ac:dyDescent="0.2">
      <c r="A3598"/>
      <c r="B3598"/>
      <c r="C3598"/>
      <c r="D3598"/>
      <c r="E3598"/>
    </row>
    <row r="3599" spans="1:5" x14ac:dyDescent="0.2">
      <c r="A3599"/>
      <c r="B3599"/>
      <c r="C3599"/>
      <c r="D3599"/>
      <c r="E3599"/>
    </row>
    <row r="3600" spans="1:5" x14ac:dyDescent="0.2">
      <c r="A3600"/>
      <c r="B3600"/>
      <c r="C3600"/>
      <c r="D3600"/>
      <c r="E3600"/>
    </row>
    <row r="3601" spans="1:5" x14ac:dyDescent="0.2">
      <c r="A3601"/>
      <c r="B3601"/>
      <c r="C3601"/>
      <c r="D3601"/>
      <c r="E3601"/>
    </row>
    <row r="3602" spans="1:5" x14ac:dyDescent="0.2">
      <c r="A3602"/>
      <c r="B3602"/>
      <c r="C3602"/>
      <c r="D3602"/>
      <c r="E3602"/>
    </row>
    <row r="3603" spans="1:5" x14ac:dyDescent="0.2">
      <c r="A3603"/>
      <c r="B3603"/>
      <c r="C3603"/>
      <c r="D3603"/>
      <c r="E3603"/>
    </row>
    <row r="3604" spans="1:5" x14ac:dyDescent="0.2">
      <c r="A3604"/>
      <c r="B3604"/>
      <c r="C3604"/>
      <c r="D3604"/>
      <c r="E3604"/>
    </row>
    <row r="3605" spans="1:5" x14ac:dyDescent="0.2">
      <c r="A3605"/>
      <c r="B3605"/>
      <c r="C3605"/>
      <c r="D3605"/>
      <c r="E3605"/>
    </row>
    <row r="3606" spans="1:5" x14ac:dyDescent="0.2">
      <c r="A3606"/>
      <c r="B3606"/>
      <c r="C3606"/>
      <c r="D3606"/>
      <c r="E3606"/>
    </row>
    <row r="3607" spans="1:5" x14ac:dyDescent="0.2">
      <c r="A3607"/>
      <c r="B3607"/>
      <c r="C3607"/>
      <c r="D3607"/>
      <c r="E3607"/>
    </row>
    <row r="3608" spans="1:5" x14ac:dyDescent="0.2">
      <c r="A3608"/>
      <c r="B3608"/>
      <c r="C3608"/>
      <c r="D3608"/>
      <c r="E3608"/>
    </row>
    <row r="3609" spans="1:5" x14ac:dyDescent="0.2">
      <c r="A3609"/>
      <c r="B3609"/>
      <c r="C3609"/>
      <c r="D3609"/>
      <c r="E3609"/>
    </row>
    <row r="3610" spans="1:5" x14ac:dyDescent="0.2">
      <c r="A3610"/>
      <c r="B3610"/>
      <c r="C3610"/>
      <c r="D3610"/>
      <c r="E3610"/>
    </row>
    <row r="3611" spans="1:5" x14ac:dyDescent="0.2">
      <c r="A3611"/>
      <c r="B3611"/>
      <c r="C3611"/>
      <c r="D3611"/>
      <c r="E3611"/>
    </row>
    <row r="3612" spans="1:5" x14ac:dyDescent="0.2">
      <c r="A3612"/>
      <c r="B3612"/>
      <c r="C3612"/>
      <c r="D3612"/>
      <c r="E3612"/>
    </row>
    <row r="3613" spans="1:5" x14ac:dyDescent="0.2">
      <c r="A3613"/>
      <c r="B3613"/>
      <c r="C3613"/>
      <c r="D3613"/>
      <c r="E3613"/>
    </row>
    <row r="3614" spans="1:5" x14ac:dyDescent="0.2">
      <c r="A3614"/>
      <c r="B3614"/>
      <c r="C3614"/>
      <c r="D3614"/>
      <c r="E3614"/>
    </row>
    <row r="3615" spans="1:5" x14ac:dyDescent="0.2">
      <c r="A3615"/>
      <c r="B3615"/>
      <c r="C3615"/>
      <c r="D3615"/>
      <c r="E3615"/>
    </row>
    <row r="3616" spans="1:5" x14ac:dyDescent="0.2">
      <c r="A3616"/>
      <c r="B3616"/>
      <c r="C3616"/>
      <c r="D3616"/>
      <c r="E3616"/>
    </row>
    <row r="3617" spans="1:5" x14ac:dyDescent="0.2">
      <c r="A3617"/>
      <c r="B3617"/>
      <c r="C3617"/>
      <c r="D3617"/>
      <c r="E3617"/>
    </row>
    <row r="3618" spans="1:5" x14ac:dyDescent="0.2">
      <c r="A3618"/>
      <c r="B3618"/>
      <c r="C3618"/>
      <c r="D3618"/>
      <c r="E3618"/>
    </row>
    <row r="3619" spans="1:5" x14ac:dyDescent="0.2">
      <c r="A3619"/>
      <c r="B3619"/>
      <c r="C3619"/>
      <c r="D3619"/>
      <c r="E3619"/>
    </row>
    <row r="3620" spans="1:5" x14ac:dyDescent="0.2">
      <c r="A3620"/>
      <c r="B3620"/>
      <c r="C3620"/>
      <c r="D3620"/>
      <c r="E3620"/>
    </row>
    <row r="3621" spans="1:5" x14ac:dyDescent="0.2">
      <c r="A3621"/>
      <c r="B3621"/>
      <c r="C3621"/>
      <c r="D3621"/>
      <c r="E3621"/>
    </row>
    <row r="3622" spans="1:5" x14ac:dyDescent="0.2">
      <c r="A3622"/>
      <c r="B3622"/>
      <c r="C3622"/>
      <c r="D3622"/>
      <c r="E3622"/>
    </row>
    <row r="3623" spans="1:5" x14ac:dyDescent="0.2">
      <c r="A3623"/>
      <c r="B3623"/>
      <c r="C3623"/>
      <c r="D3623"/>
      <c r="E3623"/>
    </row>
    <row r="3624" spans="1:5" x14ac:dyDescent="0.2">
      <c r="A3624"/>
      <c r="B3624"/>
      <c r="C3624"/>
      <c r="D3624"/>
      <c r="E3624"/>
    </row>
    <row r="3625" spans="1:5" x14ac:dyDescent="0.2">
      <c r="A3625"/>
      <c r="B3625"/>
      <c r="C3625"/>
      <c r="D3625"/>
      <c r="E3625"/>
    </row>
    <row r="3626" spans="1:5" x14ac:dyDescent="0.2">
      <c r="A3626"/>
      <c r="B3626"/>
      <c r="C3626"/>
      <c r="D3626"/>
      <c r="E3626"/>
    </row>
    <row r="3627" spans="1:5" x14ac:dyDescent="0.2">
      <c r="A3627"/>
      <c r="B3627"/>
      <c r="C3627"/>
      <c r="D3627"/>
      <c r="E3627"/>
    </row>
    <row r="3628" spans="1:5" x14ac:dyDescent="0.2">
      <c r="A3628"/>
      <c r="B3628"/>
      <c r="C3628"/>
      <c r="D3628"/>
      <c r="E3628"/>
    </row>
    <row r="3629" spans="1:5" x14ac:dyDescent="0.2">
      <c r="A3629"/>
      <c r="B3629"/>
      <c r="C3629"/>
      <c r="D3629"/>
      <c r="E3629"/>
    </row>
    <row r="3630" spans="1:5" x14ac:dyDescent="0.2">
      <c r="A3630"/>
      <c r="B3630"/>
      <c r="C3630"/>
      <c r="D3630"/>
      <c r="E3630"/>
    </row>
    <row r="3631" spans="1:5" x14ac:dyDescent="0.2">
      <c r="A3631"/>
      <c r="B3631"/>
      <c r="C3631"/>
      <c r="D3631"/>
      <c r="E3631"/>
    </row>
    <row r="3632" spans="1:5" x14ac:dyDescent="0.2">
      <c r="A3632"/>
      <c r="B3632"/>
      <c r="C3632"/>
      <c r="D3632"/>
      <c r="E3632"/>
    </row>
    <row r="3633" spans="1:5" x14ac:dyDescent="0.2">
      <c r="A3633"/>
      <c r="B3633"/>
      <c r="C3633"/>
      <c r="D3633"/>
      <c r="E3633"/>
    </row>
    <row r="3634" spans="1:5" x14ac:dyDescent="0.2">
      <c r="A3634"/>
      <c r="B3634"/>
      <c r="C3634"/>
      <c r="D3634"/>
      <c r="E3634"/>
    </row>
    <row r="3635" spans="1:5" x14ac:dyDescent="0.2">
      <c r="A3635"/>
      <c r="B3635"/>
      <c r="C3635"/>
      <c r="D3635"/>
      <c r="E3635"/>
    </row>
    <row r="3636" spans="1:5" x14ac:dyDescent="0.2">
      <c r="A3636"/>
      <c r="B3636"/>
      <c r="C3636"/>
      <c r="D3636"/>
      <c r="E3636"/>
    </row>
    <row r="3637" spans="1:5" x14ac:dyDescent="0.2">
      <c r="A3637"/>
      <c r="B3637"/>
      <c r="C3637"/>
      <c r="D3637"/>
      <c r="E3637"/>
    </row>
    <row r="3638" spans="1:5" x14ac:dyDescent="0.2">
      <c r="A3638"/>
      <c r="B3638"/>
      <c r="C3638"/>
      <c r="D3638"/>
      <c r="E3638"/>
    </row>
    <row r="3639" spans="1:5" x14ac:dyDescent="0.2">
      <c r="A3639"/>
      <c r="B3639"/>
      <c r="C3639"/>
      <c r="D3639"/>
      <c r="E3639"/>
    </row>
    <row r="3640" spans="1:5" x14ac:dyDescent="0.2">
      <c r="A3640"/>
      <c r="B3640"/>
      <c r="C3640"/>
      <c r="D3640"/>
      <c r="E3640"/>
    </row>
    <row r="3641" spans="1:5" x14ac:dyDescent="0.2">
      <c r="A3641"/>
      <c r="B3641"/>
      <c r="C3641"/>
      <c r="D3641"/>
      <c r="E3641"/>
    </row>
    <row r="3642" spans="1:5" x14ac:dyDescent="0.2">
      <c r="A3642"/>
      <c r="B3642"/>
      <c r="C3642"/>
      <c r="D3642"/>
      <c r="E3642"/>
    </row>
    <row r="3643" spans="1:5" x14ac:dyDescent="0.2">
      <c r="A3643"/>
      <c r="B3643"/>
      <c r="C3643"/>
      <c r="D3643"/>
      <c r="E3643"/>
    </row>
    <row r="3644" spans="1:5" x14ac:dyDescent="0.2">
      <c r="A3644"/>
      <c r="B3644"/>
      <c r="C3644"/>
      <c r="D3644"/>
      <c r="E3644"/>
    </row>
    <row r="3645" spans="1:5" x14ac:dyDescent="0.2">
      <c r="A3645"/>
      <c r="B3645"/>
      <c r="C3645"/>
      <c r="D3645"/>
      <c r="E3645"/>
    </row>
    <row r="3646" spans="1:5" x14ac:dyDescent="0.2">
      <c r="A3646"/>
      <c r="B3646"/>
      <c r="C3646"/>
      <c r="D3646"/>
      <c r="E3646"/>
    </row>
    <row r="3647" spans="1:5" x14ac:dyDescent="0.2">
      <c r="A3647"/>
      <c r="B3647"/>
      <c r="C3647"/>
      <c r="D3647"/>
      <c r="E3647"/>
    </row>
    <row r="3648" spans="1:5" x14ac:dyDescent="0.2">
      <c r="A3648"/>
      <c r="B3648"/>
      <c r="C3648"/>
      <c r="D3648"/>
      <c r="E3648"/>
    </row>
    <row r="3649" spans="1:5" x14ac:dyDescent="0.2">
      <c r="A3649"/>
      <c r="B3649"/>
      <c r="C3649"/>
      <c r="D3649"/>
      <c r="E3649"/>
    </row>
    <row r="3650" spans="1:5" x14ac:dyDescent="0.2">
      <c r="A3650"/>
      <c r="B3650"/>
      <c r="C3650"/>
      <c r="D3650"/>
      <c r="E3650"/>
    </row>
    <row r="3651" spans="1:5" x14ac:dyDescent="0.2">
      <c r="A3651"/>
      <c r="B3651"/>
      <c r="C3651"/>
      <c r="D3651"/>
      <c r="E3651"/>
    </row>
    <row r="3652" spans="1:5" x14ac:dyDescent="0.2">
      <c r="A3652"/>
      <c r="B3652"/>
      <c r="C3652"/>
      <c r="D3652"/>
      <c r="E3652"/>
    </row>
    <row r="3653" spans="1:5" x14ac:dyDescent="0.2">
      <c r="A3653"/>
      <c r="B3653"/>
      <c r="C3653"/>
      <c r="D3653"/>
      <c r="E3653"/>
    </row>
    <row r="3654" spans="1:5" x14ac:dyDescent="0.2">
      <c r="A3654"/>
      <c r="B3654"/>
      <c r="C3654"/>
      <c r="D3654"/>
      <c r="E3654"/>
    </row>
    <row r="3655" spans="1:5" x14ac:dyDescent="0.2">
      <c r="A3655"/>
      <c r="B3655"/>
      <c r="C3655"/>
      <c r="D3655"/>
      <c r="E3655"/>
    </row>
    <row r="3656" spans="1:5" x14ac:dyDescent="0.2">
      <c r="A3656"/>
      <c r="B3656"/>
      <c r="C3656"/>
      <c r="D3656"/>
      <c r="E3656"/>
    </row>
    <row r="3657" spans="1:5" x14ac:dyDescent="0.2">
      <c r="A3657"/>
      <c r="B3657"/>
      <c r="C3657"/>
      <c r="D3657"/>
      <c r="E3657"/>
    </row>
    <row r="3658" spans="1:5" x14ac:dyDescent="0.2">
      <c r="A3658"/>
      <c r="B3658"/>
      <c r="C3658"/>
      <c r="D3658"/>
      <c r="E3658"/>
    </row>
    <row r="3659" spans="1:5" x14ac:dyDescent="0.2">
      <c r="A3659"/>
      <c r="B3659"/>
      <c r="C3659"/>
      <c r="D3659"/>
      <c r="E3659"/>
    </row>
    <row r="3660" spans="1:5" x14ac:dyDescent="0.2">
      <c r="A3660"/>
      <c r="B3660"/>
      <c r="C3660"/>
      <c r="D3660"/>
      <c r="E3660"/>
    </row>
    <row r="3661" spans="1:5" x14ac:dyDescent="0.2">
      <c r="A3661"/>
      <c r="B3661"/>
      <c r="C3661"/>
      <c r="D3661"/>
      <c r="E3661"/>
    </row>
    <row r="3662" spans="1:5" x14ac:dyDescent="0.2">
      <c r="A3662"/>
      <c r="B3662"/>
      <c r="C3662"/>
      <c r="D3662"/>
      <c r="E3662"/>
    </row>
    <row r="3663" spans="1:5" x14ac:dyDescent="0.2">
      <c r="A3663"/>
      <c r="B3663"/>
      <c r="C3663"/>
      <c r="D3663"/>
      <c r="E3663"/>
    </row>
    <row r="3664" spans="1:5" x14ac:dyDescent="0.2">
      <c r="A3664"/>
      <c r="B3664"/>
      <c r="C3664"/>
      <c r="D3664"/>
      <c r="E3664"/>
    </row>
    <row r="3665" spans="1:5" x14ac:dyDescent="0.2">
      <c r="A3665"/>
      <c r="B3665"/>
      <c r="C3665"/>
      <c r="D3665"/>
      <c r="E3665"/>
    </row>
    <row r="3666" spans="1:5" x14ac:dyDescent="0.2">
      <c r="A3666"/>
      <c r="B3666"/>
      <c r="C3666"/>
      <c r="D3666"/>
      <c r="E3666"/>
    </row>
    <row r="3667" spans="1:5" x14ac:dyDescent="0.2">
      <c r="A3667"/>
      <c r="B3667"/>
      <c r="C3667"/>
      <c r="D3667"/>
      <c r="E3667"/>
    </row>
    <row r="3668" spans="1:5" x14ac:dyDescent="0.2">
      <c r="A3668"/>
      <c r="B3668"/>
      <c r="C3668"/>
      <c r="D3668"/>
      <c r="E3668"/>
    </row>
    <row r="3669" spans="1:5" x14ac:dyDescent="0.2">
      <c r="A3669"/>
      <c r="B3669"/>
      <c r="C3669"/>
      <c r="D3669"/>
      <c r="E3669"/>
    </row>
    <row r="3670" spans="1:5" x14ac:dyDescent="0.2">
      <c r="A3670"/>
      <c r="B3670"/>
      <c r="C3670"/>
      <c r="D3670"/>
      <c r="E3670"/>
    </row>
    <row r="3671" spans="1:5" x14ac:dyDescent="0.2">
      <c r="A3671"/>
      <c r="B3671"/>
      <c r="C3671"/>
      <c r="D3671"/>
      <c r="E3671"/>
    </row>
    <row r="3672" spans="1:5" x14ac:dyDescent="0.2">
      <c r="A3672"/>
      <c r="B3672"/>
      <c r="C3672"/>
      <c r="D3672"/>
      <c r="E3672"/>
    </row>
    <row r="3673" spans="1:5" x14ac:dyDescent="0.2">
      <c r="A3673"/>
      <c r="B3673"/>
      <c r="C3673"/>
      <c r="D3673"/>
      <c r="E3673"/>
    </row>
    <row r="3674" spans="1:5" x14ac:dyDescent="0.2">
      <c r="A3674"/>
      <c r="B3674"/>
      <c r="C3674"/>
      <c r="D3674"/>
      <c r="E3674"/>
    </row>
    <row r="3675" spans="1:5" x14ac:dyDescent="0.2">
      <c r="A3675"/>
      <c r="B3675"/>
      <c r="C3675"/>
      <c r="D3675"/>
      <c r="E3675"/>
    </row>
    <row r="3676" spans="1:5" x14ac:dyDescent="0.2">
      <c r="A3676"/>
      <c r="B3676"/>
      <c r="C3676"/>
      <c r="D3676"/>
      <c r="E3676"/>
    </row>
    <row r="3677" spans="1:5" x14ac:dyDescent="0.2">
      <c r="A3677"/>
      <c r="B3677"/>
      <c r="C3677"/>
      <c r="D3677"/>
      <c r="E3677"/>
    </row>
    <row r="3678" spans="1:5" x14ac:dyDescent="0.2">
      <c r="A3678"/>
      <c r="B3678"/>
      <c r="C3678"/>
      <c r="D3678"/>
      <c r="E3678"/>
    </row>
    <row r="3679" spans="1:5" x14ac:dyDescent="0.2">
      <c r="A3679"/>
      <c r="B3679"/>
      <c r="C3679"/>
      <c r="D3679"/>
      <c r="E3679"/>
    </row>
    <row r="3680" spans="1:5" x14ac:dyDescent="0.2">
      <c r="A3680"/>
      <c r="B3680"/>
      <c r="C3680"/>
      <c r="D3680"/>
      <c r="E3680"/>
    </row>
    <row r="3681" spans="1:5" x14ac:dyDescent="0.2">
      <c r="A3681"/>
      <c r="B3681"/>
      <c r="C3681"/>
      <c r="D3681"/>
      <c r="E3681"/>
    </row>
    <row r="3682" spans="1:5" x14ac:dyDescent="0.2">
      <c r="A3682"/>
      <c r="B3682"/>
      <c r="C3682"/>
      <c r="D3682"/>
      <c r="E3682"/>
    </row>
    <row r="3683" spans="1:5" x14ac:dyDescent="0.2">
      <c r="A3683"/>
      <c r="B3683"/>
      <c r="C3683"/>
      <c r="D3683"/>
      <c r="E3683"/>
    </row>
    <row r="3684" spans="1:5" x14ac:dyDescent="0.2">
      <c r="A3684"/>
      <c r="B3684"/>
      <c r="C3684"/>
      <c r="D3684"/>
      <c r="E3684"/>
    </row>
    <row r="3685" spans="1:5" x14ac:dyDescent="0.2">
      <c r="A3685"/>
      <c r="B3685"/>
      <c r="C3685"/>
      <c r="D3685"/>
      <c r="E3685"/>
    </row>
    <row r="3686" spans="1:5" x14ac:dyDescent="0.2">
      <c r="A3686"/>
      <c r="B3686"/>
      <c r="C3686"/>
      <c r="D3686"/>
      <c r="E3686"/>
    </row>
    <row r="3687" spans="1:5" x14ac:dyDescent="0.2">
      <c r="A3687"/>
      <c r="B3687"/>
      <c r="C3687"/>
      <c r="D3687"/>
      <c r="E3687"/>
    </row>
    <row r="3688" spans="1:5" x14ac:dyDescent="0.2">
      <c r="A3688"/>
      <c r="B3688"/>
      <c r="C3688"/>
      <c r="D3688"/>
      <c r="E3688"/>
    </row>
    <row r="3689" spans="1:5" x14ac:dyDescent="0.2">
      <c r="A3689"/>
      <c r="B3689"/>
      <c r="C3689"/>
      <c r="D3689"/>
      <c r="E3689"/>
    </row>
    <row r="3690" spans="1:5" x14ac:dyDescent="0.2">
      <c r="A3690"/>
      <c r="B3690"/>
      <c r="C3690"/>
      <c r="D3690"/>
      <c r="E3690"/>
    </row>
    <row r="3691" spans="1:5" x14ac:dyDescent="0.2">
      <c r="A3691"/>
      <c r="B3691"/>
      <c r="C3691"/>
      <c r="D3691"/>
      <c r="E3691"/>
    </row>
    <row r="3692" spans="1:5" x14ac:dyDescent="0.2">
      <c r="A3692"/>
      <c r="B3692"/>
      <c r="C3692"/>
      <c r="D3692"/>
      <c r="E3692"/>
    </row>
    <row r="3693" spans="1:5" x14ac:dyDescent="0.2">
      <c r="A3693"/>
      <c r="B3693"/>
      <c r="C3693"/>
      <c r="D3693"/>
      <c r="E3693"/>
    </row>
    <row r="3694" spans="1:5" x14ac:dyDescent="0.2">
      <c r="A3694"/>
      <c r="B3694"/>
      <c r="C3694"/>
      <c r="D3694"/>
      <c r="E3694"/>
    </row>
    <row r="3695" spans="1:5" x14ac:dyDescent="0.2">
      <c r="A3695"/>
      <c r="B3695"/>
      <c r="C3695"/>
      <c r="D3695"/>
      <c r="E3695"/>
    </row>
    <row r="3696" spans="1:5" x14ac:dyDescent="0.2">
      <c r="A3696"/>
      <c r="B3696"/>
      <c r="C3696"/>
      <c r="D3696"/>
      <c r="E3696"/>
    </row>
    <row r="3697" spans="1:5" x14ac:dyDescent="0.2">
      <c r="A3697"/>
      <c r="B3697"/>
      <c r="C3697"/>
      <c r="D3697"/>
      <c r="E3697"/>
    </row>
    <row r="3698" spans="1:5" x14ac:dyDescent="0.2">
      <c r="A3698"/>
      <c r="B3698"/>
      <c r="C3698"/>
      <c r="D3698"/>
      <c r="E3698"/>
    </row>
    <row r="3699" spans="1:5" x14ac:dyDescent="0.2">
      <c r="A3699"/>
      <c r="B3699"/>
      <c r="C3699"/>
      <c r="D3699"/>
      <c r="E3699"/>
    </row>
    <row r="3700" spans="1:5" x14ac:dyDescent="0.2">
      <c r="A3700"/>
      <c r="B3700"/>
      <c r="C3700"/>
      <c r="D3700"/>
      <c r="E3700"/>
    </row>
    <row r="3701" spans="1:5" x14ac:dyDescent="0.2">
      <c r="A3701"/>
      <c r="B3701"/>
      <c r="C3701"/>
      <c r="D3701"/>
      <c r="E3701"/>
    </row>
    <row r="3702" spans="1:5" x14ac:dyDescent="0.2">
      <c r="A3702"/>
      <c r="B3702"/>
      <c r="C3702"/>
      <c r="D3702"/>
      <c r="E3702"/>
    </row>
    <row r="3703" spans="1:5" x14ac:dyDescent="0.2">
      <c r="A3703"/>
      <c r="B3703"/>
      <c r="C3703"/>
      <c r="D3703"/>
      <c r="E3703"/>
    </row>
    <row r="3704" spans="1:5" x14ac:dyDescent="0.2">
      <c r="A3704"/>
      <c r="B3704"/>
      <c r="C3704"/>
      <c r="D3704"/>
      <c r="E3704"/>
    </row>
    <row r="3705" spans="1:5" x14ac:dyDescent="0.2">
      <c r="A3705"/>
      <c r="B3705"/>
      <c r="C3705"/>
      <c r="D3705"/>
      <c r="E3705"/>
    </row>
    <row r="3706" spans="1:5" x14ac:dyDescent="0.2">
      <c r="A3706"/>
      <c r="B3706"/>
      <c r="C3706"/>
      <c r="D3706"/>
      <c r="E3706"/>
    </row>
    <row r="3707" spans="1:5" x14ac:dyDescent="0.2">
      <c r="A3707"/>
      <c r="B3707"/>
      <c r="C3707"/>
      <c r="D3707"/>
      <c r="E3707"/>
    </row>
    <row r="3708" spans="1:5" x14ac:dyDescent="0.2">
      <c r="A3708"/>
      <c r="B3708"/>
      <c r="C3708"/>
      <c r="D3708"/>
      <c r="E3708"/>
    </row>
    <row r="3709" spans="1:5" x14ac:dyDescent="0.2">
      <c r="A3709"/>
      <c r="B3709"/>
      <c r="C3709"/>
      <c r="D3709"/>
      <c r="E3709"/>
    </row>
    <row r="3710" spans="1:5" x14ac:dyDescent="0.2">
      <c r="A3710"/>
      <c r="B3710"/>
      <c r="C3710"/>
      <c r="D3710"/>
      <c r="E3710"/>
    </row>
    <row r="3711" spans="1:5" x14ac:dyDescent="0.2">
      <c r="A3711"/>
      <c r="B3711"/>
      <c r="C3711"/>
      <c r="D3711"/>
      <c r="E3711"/>
    </row>
    <row r="3712" spans="1:5" x14ac:dyDescent="0.2">
      <c r="A3712"/>
      <c r="B3712"/>
      <c r="C3712"/>
      <c r="D3712"/>
      <c r="E3712"/>
    </row>
    <row r="3713" spans="1:5" x14ac:dyDescent="0.2">
      <c r="A3713"/>
      <c r="B3713"/>
      <c r="C3713"/>
      <c r="D3713"/>
      <c r="E3713"/>
    </row>
    <row r="3714" spans="1:5" x14ac:dyDescent="0.2">
      <c r="A3714"/>
      <c r="B3714"/>
      <c r="C3714"/>
      <c r="D3714"/>
      <c r="E3714"/>
    </row>
    <row r="3715" spans="1:5" x14ac:dyDescent="0.2">
      <c r="A3715"/>
      <c r="B3715"/>
      <c r="C3715"/>
      <c r="D3715"/>
      <c r="E3715"/>
    </row>
    <row r="3716" spans="1:5" x14ac:dyDescent="0.2">
      <c r="A3716"/>
      <c r="B3716"/>
      <c r="C3716"/>
      <c r="D3716"/>
      <c r="E3716"/>
    </row>
    <row r="3717" spans="1:5" x14ac:dyDescent="0.2">
      <c r="A3717"/>
      <c r="B3717"/>
      <c r="C3717"/>
      <c r="D3717"/>
      <c r="E3717"/>
    </row>
    <row r="3718" spans="1:5" x14ac:dyDescent="0.2">
      <c r="A3718"/>
      <c r="B3718"/>
      <c r="C3718"/>
      <c r="D3718"/>
      <c r="E3718"/>
    </row>
    <row r="3719" spans="1:5" x14ac:dyDescent="0.2">
      <c r="A3719"/>
      <c r="B3719"/>
      <c r="C3719"/>
      <c r="D3719"/>
      <c r="E3719"/>
    </row>
    <row r="3720" spans="1:5" x14ac:dyDescent="0.2">
      <c r="A3720"/>
      <c r="B3720"/>
      <c r="C3720"/>
      <c r="D3720"/>
      <c r="E3720"/>
    </row>
    <row r="3721" spans="1:5" x14ac:dyDescent="0.2">
      <c r="A3721"/>
      <c r="B3721"/>
      <c r="C3721"/>
      <c r="D3721"/>
      <c r="E3721"/>
    </row>
    <row r="3722" spans="1:5" x14ac:dyDescent="0.2">
      <c r="A3722"/>
      <c r="B3722"/>
      <c r="C3722"/>
      <c r="D3722"/>
      <c r="E3722"/>
    </row>
    <row r="3723" spans="1:5" x14ac:dyDescent="0.2">
      <c r="A3723"/>
      <c r="B3723"/>
      <c r="C3723"/>
      <c r="D3723"/>
      <c r="E3723"/>
    </row>
    <row r="3724" spans="1:5" x14ac:dyDescent="0.2">
      <c r="A3724"/>
      <c r="B3724"/>
      <c r="C3724"/>
      <c r="D3724"/>
      <c r="E3724"/>
    </row>
    <row r="3725" spans="1:5" x14ac:dyDescent="0.2">
      <c r="A3725"/>
      <c r="B3725"/>
      <c r="C3725"/>
      <c r="D3725"/>
      <c r="E3725"/>
    </row>
    <row r="3726" spans="1:5" x14ac:dyDescent="0.2">
      <c r="A3726"/>
      <c r="B3726"/>
      <c r="C3726"/>
      <c r="D3726"/>
      <c r="E3726"/>
    </row>
    <row r="3727" spans="1:5" x14ac:dyDescent="0.2">
      <c r="A3727"/>
      <c r="B3727"/>
      <c r="C3727"/>
      <c r="D3727"/>
      <c r="E3727"/>
    </row>
    <row r="3728" spans="1:5" x14ac:dyDescent="0.2">
      <c r="A3728"/>
      <c r="B3728"/>
      <c r="C3728"/>
      <c r="D3728"/>
      <c r="E3728"/>
    </row>
    <row r="3729" spans="1:5" x14ac:dyDescent="0.2">
      <c r="A3729"/>
      <c r="B3729"/>
      <c r="C3729"/>
      <c r="D3729"/>
      <c r="E3729"/>
    </row>
    <row r="3730" spans="1:5" x14ac:dyDescent="0.2">
      <c r="A3730"/>
      <c r="B3730"/>
      <c r="C3730"/>
      <c r="D3730"/>
      <c r="E3730"/>
    </row>
    <row r="3731" spans="1:5" x14ac:dyDescent="0.2">
      <c r="A3731"/>
      <c r="B3731"/>
      <c r="C3731"/>
      <c r="D3731"/>
      <c r="E3731"/>
    </row>
    <row r="3732" spans="1:5" x14ac:dyDescent="0.2">
      <c r="A3732"/>
      <c r="B3732"/>
      <c r="C3732"/>
      <c r="D3732"/>
      <c r="E3732"/>
    </row>
    <row r="3733" spans="1:5" x14ac:dyDescent="0.2">
      <c r="A3733"/>
      <c r="B3733"/>
      <c r="C3733"/>
      <c r="D3733"/>
      <c r="E3733"/>
    </row>
    <row r="3734" spans="1:5" x14ac:dyDescent="0.2">
      <c r="A3734"/>
      <c r="B3734"/>
      <c r="C3734"/>
      <c r="D3734"/>
      <c r="E3734"/>
    </row>
    <row r="3735" spans="1:5" x14ac:dyDescent="0.2">
      <c r="A3735"/>
      <c r="B3735"/>
      <c r="C3735"/>
      <c r="D3735"/>
      <c r="E3735"/>
    </row>
    <row r="3736" spans="1:5" x14ac:dyDescent="0.2">
      <c r="A3736"/>
      <c r="B3736"/>
      <c r="C3736"/>
      <c r="D3736"/>
      <c r="E3736"/>
    </row>
    <row r="3737" spans="1:5" x14ac:dyDescent="0.2">
      <c r="A3737"/>
      <c r="B3737"/>
      <c r="C3737"/>
      <c r="D3737"/>
      <c r="E3737"/>
    </row>
    <row r="3738" spans="1:5" x14ac:dyDescent="0.2">
      <c r="A3738"/>
      <c r="B3738"/>
      <c r="C3738"/>
      <c r="D3738"/>
      <c r="E3738"/>
    </row>
    <row r="3739" spans="1:5" x14ac:dyDescent="0.2">
      <c r="A3739"/>
      <c r="B3739"/>
      <c r="C3739"/>
      <c r="D3739"/>
      <c r="E3739"/>
    </row>
    <row r="3740" spans="1:5" x14ac:dyDescent="0.2">
      <c r="A3740"/>
      <c r="B3740"/>
      <c r="C3740"/>
      <c r="D3740"/>
      <c r="E3740"/>
    </row>
    <row r="3741" spans="1:5" x14ac:dyDescent="0.2">
      <c r="A3741"/>
      <c r="B3741"/>
      <c r="C3741"/>
      <c r="D3741"/>
      <c r="E3741"/>
    </row>
    <row r="3742" spans="1:5" x14ac:dyDescent="0.2">
      <c r="A3742"/>
      <c r="B3742"/>
      <c r="C3742"/>
      <c r="D3742"/>
      <c r="E3742"/>
    </row>
    <row r="3743" spans="1:5" x14ac:dyDescent="0.2">
      <c r="A3743"/>
      <c r="B3743"/>
      <c r="C3743"/>
      <c r="D3743"/>
      <c r="E3743"/>
    </row>
    <row r="3744" spans="1:5" x14ac:dyDescent="0.2">
      <c r="A3744"/>
      <c r="B3744"/>
      <c r="C3744"/>
      <c r="D3744"/>
      <c r="E3744"/>
    </row>
    <row r="3745" spans="1:5" x14ac:dyDescent="0.2">
      <c r="A3745"/>
      <c r="B3745"/>
      <c r="C3745"/>
      <c r="D3745"/>
      <c r="E3745"/>
    </row>
    <row r="3746" spans="1:5" x14ac:dyDescent="0.2">
      <c r="A3746"/>
      <c r="B3746"/>
      <c r="C3746"/>
      <c r="D3746"/>
      <c r="E3746"/>
    </row>
    <row r="3747" spans="1:5" x14ac:dyDescent="0.2">
      <c r="A3747"/>
      <c r="B3747"/>
      <c r="C3747"/>
      <c r="D3747"/>
      <c r="E3747"/>
    </row>
    <row r="3748" spans="1:5" x14ac:dyDescent="0.2">
      <c r="A3748"/>
      <c r="B3748"/>
      <c r="C3748"/>
      <c r="D3748"/>
      <c r="E3748"/>
    </row>
    <row r="3749" spans="1:5" x14ac:dyDescent="0.2">
      <c r="A3749"/>
      <c r="B3749"/>
      <c r="C3749"/>
      <c r="D3749"/>
      <c r="E3749"/>
    </row>
    <row r="3750" spans="1:5" x14ac:dyDescent="0.2">
      <c r="A3750"/>
      <c r="B3750"/>
      <c r="C3750"/>
      <c r="D3750"/>
      <c r="E3750"/>
    </row>
    <row r="3751" spans="1:5" x14ac:dyDescent="0.2">
      <c r="A3751"/>
      <c r="B3751"/>
      <c r="C3751"/>
      <c r="D3751"/>
      <c r="E3751"/>
    </row>
    <row r="3752" spans="1:5" x14ac:dyDescent="0.2">
      <c r="A3752"/>
      <c r="B3752"/>
      <c r="C3752"/>
      <c r="D3752"/>
      <c r="E3752"/>
    </row>
    <row r="3753" spans="1:5" x14ac:dyDescent="0.2">
      <c r="A3753"/>
      <c r="B3753"/>
      <c r="C3753"/>
      <c r="D3753"/>
      <c r="E3753"/>
    </row>
    <row r="3754" spans="1:5" x14ac:dyDescent="0.2">
      <c r="A3754"/>
      <c r="B3754"/>
      <c r="C3754"/>
      <c r="D3754"/>
      <c r="E3754"/>
    </row>
    <row r="3755" spans="1:5" x14ac:dyDescent="0.2">
      <c r="A3755"/>
      <c r="B3755"/>
      <c r="C3755"/>
      <c r="D3755"/>
      <c r="E3755"/>
    </row>
    <row r="3756" spans="1:5" x14ac:dyDescent="0.2">
      <c r="A3756"/>
      <c r="B3756"/>
      <c r="C3756"/>
      <c r="D3756"/>
      <c r="E3756"/>
    </row>
    <row r="3757" spans="1:5" x14ac:dyDescent="0.2">
      <c r="A3757"/>
      <c r="B3757"/>
      <c r="C3757"/>
      <c r="D3757"/>
      <c r="E3757"/>
    </row>
    <row r="3758" spans="1:5" x14ac:dyDescent="0.2">
      <c r="A3758"/>
      <c r="B3758"/>
      <c r="C3758"/>
      <c r="D3758"/>
      <c r="E3758"/>
    </row>
    <row r="3759" spans="1:5" x14ac:dyDescent="0.2">
      <c r="A3759"/>
      <c r="B3759"/>
      <c r="C3759"/>
      <c r="D3759"/>
      <c r="E3759"/>
    </row>
    <row r="3760" spans="1:5" x14ac:dyDescent="0.2">
      <c r="A3760"/>
      <c r="B3760"/>
      <c r="C3760"/>
      <c r="D3760"/>
      <c r="E3760"/>
    </row>
    <row r="3761" spans="1:5" x14ac:dyDescent="0.2">
      <c r="A3761"/>
      <c r="B3761"/>
      <c r="C3761"/>
      <c r="D3761"/>
      <c r="E3761"/>
    </row>
    <row r="3762" spans="1:5" x14ac:dyDescent="0.2">
      <c r="A3762"/>
      <c r="B3762"/>
      <c r="C3762"/>
      <c r="D3762"/>
      <c r="E3762"/>
    </row>
    <row r="3763" spans="1:5" x14ac:dyDescent="0.2">
      <c r="A3763"/>
      <c r="B3763"/>
      <c r="C3763"/>
      <c r="D3763"/>
      <c r="E3763"/>
    </row>
    <row r="3764" spans="1:5" x14ac:dyDescent="0.2">
      <c r="A3764"/>
      <c r="B3764"/>
      <c r="C3764"/>
      <c r="D3764"/>
      <c r="E3764"/>
    </row>
    <row r="3765" spans="1:5" x14ac:dyDescent="0.2">
      <c r="A3765"/>
      <c r="B3765"/>
      <c r="C3765"/>
      <c r="D3765"/>
      <c r="E3765"/>
    </row>
    <row r="3766" spans="1:5" x14ac:dyDescent="0.2">
      <c r="A3766"/>
      <c r="B3766"/>
      <c r="C3766"/>
      <c r="D3766"/>
      <c r="E3766"/>
    </row>
    <row r="3767" spans="1:5" x14ac:dyDescent="0.2">
      <c r="A3767"/>
      <c r="B3767"/>
      <c r="C3767"/>
      <c r="D3767"/>
      <c r="E3767"/>
    </row>
    <row r="3768" spans="1:5" x14ac:dyDescent="0.2">
      <c r="A3768"/>
      <c r="B3768"/>
      <c r="C3768"/>
      <c r="D3768"/>
      <c r="E3768"/>
    </row>
    <row r="3769" spans="1:5" x14ac:dyDescent="0.2">
      <c r="A3769"/>
      <c r="B3769"/>
      <c r="C3769"/>
      <c r="D3769"/>
      <c r="E3769"/>
    </row>
    <row r="3770" spans="1:5" x14ac:dyDescent="0.2">
      <c r="A3770"/>
      <c r="B3770"/>
      <c r="C3770"/>
      <c r="D3770"/>
      <c r="E3770"/>
    </row>
    <row r="3771" spans="1:5" x14ac:dyDescent="0.2">
      <c r="A3771"/>
      <c r="B3771"/>
      <c r="C3771"/>
      <c r="D3771"/>
      <c r="E3771"/>
    </row>
    <row r="3772" spans="1:5" x14ac:dyDescent="0.2">
      <c r="A3772"/>
      <c r="B3772"/>
      <c r="C3772"/>
      <c r="D3772"/>
      <c r="E3772"/>
    </row>
    <row r="3773" spans="1:5" x14ac:dyDescent="0.2">
      <c r="A3773"/>
      <c r="B3773"/>
      <c r="C3773"/>
      <c r="D3773"/>
      <c r="E3773"/>
    </row>
    <row r="3774" spans="1:5" x14ac:dyDescent="0.2">
      <c r="A3774"/>
      <c r="B3774"/>
      <c r="C3774"/>
      <c r="D3774"/>
      <c r="E3774"/>
    </row>
    <row r="3775" spans="1:5" x14ac:dyDescent="0.2">
      <c r="A3775"/>
      <c r="B3775"/>
      <c r="C3775"/>
      <c r="D3775"/>
      <c r="E3775"/>
    </row>
    <row r="3776" spans="1:5" x14ac:dyDescent="0.2">
      <c r="A3776"/>
      <c r="B3776"/>
      <c r="C3776"/>
      <c r="D3776"/>
      <c r="E3776"/>
    </row>
    <row r="3777" spans="1:5" x14ac:dyDescent="0.2">
      <c r="A3777"/>
      <c r="B3777"/>
      <c r="C3777"/>
      <c r="D3777"/>
      <c r="E3777"/>
    </row>
    <row r="3778" spans="1:5" x14ac:dyDescent="0.2">
      <c r="A3778"/>
      <c r="B3778"/>
      <c r="C3778"/>
      <c r="D3778"/>
      <c r="E3778"/>
    </row>
    <row r="3779" spans="1:5" x14ac:dyDescent="0.2">
      <c r="A3779"/>
      <c r="B3779"/>
      <c r="C3779"/>
      <c r="D3779"/>
      <c r="E3779"/>
    </row>
    <row r="3780" spans="1:5" x14ac:dyDescent="0.2">
      <c r="A3780"/>
      <c r="B3780"/>
      <c r="C3780"/>
      <c r="D3780"/>
      <c r="E3780"/>
    </row>
    <row r="3781" spans="1:5" x14ac:dyDescent="0.2">
      <c r="A3781"/>
      <c r="B3781"/>
      <c r="C3781"/>
      <c r="D3781"/>
      <c r="E3781"/>
    </row>
    <row r="3782" spans="1:5" x14ac:dyDescent="0.2">
      <c r="A3782"/>
      <c r="B3782"/>
      <c r="C3782"/>
      <c r="D3782"/>
      <c r="E3782"/>
    </row>
    <row r="3783" spans="1:5" x14ac:dyDescent="0.2">
      <c r="A3783"/>
      <c r="B3783"/>
      <c r="C3783"/>
      <c r="D3783"/>
      <c r="E3783"/>
    </row>
    <row r="3784" spans="1:5" x14ac:dyDescent="0.2">
      <c r="A3784"/>
      <c r="B3784"/>
      <c r="C3784"/>
      <c r="D3784"/>
      <c r="E3784"/>
    </row>
    <row r="3785" spans="1:5" x14ac:dyDescent="0.2">
      <c r="A3785"/>
      <c r="B3785"/>
      <c r="C3785"/>
      <c r="D3785"/>
      <c r="E3785"/>
    </row>
    <row r="3786" spans="1:5" x14ac:dyDescent="0.2">
      <c r="A3786"/>
      <c r="B3786"/>
      <c r="C3786"/>
      <c r="D3786"/>
      <c r="E3786"/>
    </row>
    <row r="3787" spans="1:5" x14ac:dyDescent="0.2">
      <c r="A3787"/>
      <c r="B3787"/>
      <c r="C3787"/>
      <c r="D3787"/>
      <c r="E3787"/>
    </row>
    <row r="3788" spans="1:5" x14ac:dyDescent="0.2">
      <c r="A3788"/>
      <c r="B3788"/>
      <c r="C3788"/>
      <c r="D3788"/>
      <c r="E3788"/>
    </row>
    <row r="3789" spans="1:5" x14ac:dyDescent="0.2">
      <c r="A3789"/>
      <c r="B3789"/>
      <c r="C3789"/>
      <c r="D3789"/>
      <c r="E3789"/>
    </row>
    <row r="3790" spans="1:5" x14ac:dyDescent="0.2">
      <c r="A3790"/>
      <c r="B3790"/>
      <c r="C3790"/>
      <c r="D3790"/>
      <c r="E3790"/>
    </row>
    <row r="3791" spans="1:5" x14ac:dyDescent="0.2">
      <c r="A3791"/>
      <c r="B3791"/>
      <c r="C3791"/>
      <c r="D3791"/>
      <c r="E3791"/>
    </row>
    <row r="3792" spans="1:5" x14ac:dyDescent="0.2">
      <c r="A3792"/>
      <c r="B3792"/>
      <c r="C3792"/>
      <c r="D3792"/>
      <c r="E3792"/>
    </row>
    <row r="3793" spans="1:5" x14ac:dyDescent="0.2">
      <c r="A3793"/>
      <c r="B3793"/>
      <c r="C3793"/>
      <c r="D3793"/>
      <c r="E3793"/>
    </row>
    <row r="3794" spans="1:5" x14ac:dyDescent="0.2">
      <c r="A3794"/>
      <c r="B3794"/>
      <c r="C3794"/>
      <c r="D3794"/>
      <c r="E3794"/>
    </row>
    <row r="3795" spans="1:5" x14ac:dyDescent="0.2">
      <c r="A3795"/>
      <c r="B3795"/>
      <c r="C3795"/>
      <c r="D3795"/>
      <c r="E3795"/>
    </row>
    <row r="3796" spans="1:5" x14ac:dyDescent="0.2">
      <c r="A3796"/>
      <c r="B3796"/>
      <c r="C3796"/>
      <c r="D3796"/>
      <c r="E3796"/>
    </row>
    <row r="3797" spans="1:5" x14ac:dyDescent="0.2">
      <c r="A3797"/>
      <c r="B3797"/>
      <c r="C3797"/>
      <c r="D3797"/>
      <c r="E3797"/>
    </row>
    <row r="3798" spans="1:5" x14ac:dyDescent="0.2">
      <c r="A3798"/>
      <c r="B3798"/>
      <c r="C3798"/>
      <c r="D3798"/>
      <c r="E3798"/>
    </row>
    <row r="3799" spans="1:5" x14ac:dyDescent="0.2">
      <c r="A3799"/>
      <c r="B3799"/>
      <c r="C3799"/>
      <c r="D3799"/>
      <c r="E3799"/>
    </row>
    <row r="3800" spans="1:5" x14ac:dyDescent="0.2">
      <c r="A3800"/>
      <c r="B3800"/>
      <c r="C3800"/>
      <c r="D3800"/>
      <c r="E3800"/>
    </row>
    <row r="3801" spans="1:5" x14ac:dyDescent="0.2">
      <c r="A3801"/>
      <c r="B3801"/>
      <c r="C3801"/>
      <c r="D3801"/>
      <c r="E3801"/>
    </row>
    <row r="3802" spans="1:5" x14ac:dyDescent="0.2">
      <c r="A3802"/>
      <c r="B3802"/>
      <c r="C3802"/>
      <c r="D3802"/>
      <c r="E3802"/>
    </row>
    <row r="3803" spans="1:5" x14ac:dyDescent="0.2">
      <c r="A3803"/>
      <c r="B3803"/>
      <c r="C3803"/>
      <c r="D3803"/>
      <c r="E3803"/>
    </row>
    <row r="3804" spans="1:5" x14ac:dyDescent="0.2">
      <c r="A3804"/>
      <c r="B3804"/>
      <c r="C3804"/>
      <c r="D3804"/>
      <c r="E3804"/>
    </row>
    <row r="3805" spans="1:5" x14ac:dyDescent="0.2">
      <c r="A3805"/>
      <c r="B3805"/>
      <c r="C3805"/>
      <c r="D3805"/>
      <c r="E3805"/>
    </row>
    <row r="3806" spans="1:5" x14ac:dyDescent="0.2">
      <c r="A3806"/>
      <c r="B3806"/>
      <c r="C3806"/>
      <c r="D3806"/>
      <c r="E3806"/>
    </row>
    <row r="3807" spans="1:5" x14ac:dyDescent="0.2">
      <c r="A3807"/>
      <c r="B3807"/>
      <c r="C3807"/>
      <c r="D3807"/>
      <c r="E3807"/>
    </row>
    <row r="3808" spans="1:5" x14ac:dyDescent="0.2">
      <c r="A3808"/>
      <c r="B3808"/>
      <c r="C3808"/>
      <c r="D3808"/>
      <c r="E3808"/>
    </row>
    <row r="3809" spans="1:5" x14ac:dyDescent="0.2">
      <c r="A3809"/>
      <c r="B3809"/>
      <c r="C3809"/>
      <c r="D3809"/>
      <c r="E3809"/>
    </row>
    <row r="3810" spans="1:5" x14ac:dyDescent="0.2">
      <c r="A3810"/>
      <c r="B3810"/>
      <c r="C3810"/>
      <c r="D3810"/>
      <c r="E3810"/>
    </row>
    <row r="3811" spans="1:5" x14ac:dyDescent="0.2">
      <c r="A3811"/>
      <c r="B3811"/>
      <c r="C3811"/>
      <c r="D3811"/>
      <c r="E3811"/>
    </row>
    <row r="3812" spans="1:5" x14ac:dyDescent="0.2">
      <c r="A3812"/>
      <c r="B3812"/>
      <c r="C3812"/>
      <c r="D3812"/>
      <c r="E3812"/>
    </row>
    <row r="3813" spans="1:5" x14ac:dyDescent="0.2">
      <c r="A3813"/>
      <c r="B3813"/>
      <c r="C3813"/>
      <c r="D3813"/>
      <c r="E3813"/>
    </row>
    <row r="3814" spans="1:5" x14ac:dyDescent="0.2">
      <c r="A3814"/>
      <c r="B3814"/>
      <c r="C3814"/>
      <c r="D3814"/>
      <c r="E3814"/>
    </row>
    <row r="3815" spans="1:5" x14ac:dyDescent="0.2">
      <c r="A3815"/>
      <c r="B3815"/>
      <c r="C3815"/>
      <c r="D3815"/>
      <c r="E3815"/>
    </row>
    <row r="3816" spans="1:5" x14ac:dyDescent="0.2">
      <c r="A3816"/>
      <c r="B3816"/>
      <c r="C3816"/>
      <c r="D3816"/>
      <c r="E3816"/>
    </row>
    <row r="3817" spans="1:5" x14ac:dyDescent="0.2">
      <c r="A3817"/>
      <c r="B3817"/>
      <c r="C3817"/>
      <c r="D3817"/>
      <c r="E3817"/>
    </row>
    <row r="3818" spans="1:5" x14ac:dyDescent="0.2">
      <c r="A3818"/>
      <c r="B3818"/>
      <c r="C3818"/>
      <c r="D3818"/>
      <c r="E3818"/>
    </row>
    <row r="3819" spans="1:5" x14ac:dyDescent="0.2">
      <c r="A3819"/>
      <c r="B3819"/>
      <c r="C3819"/>
      <c r="D3819"/>
      <c r="E3819"/>
    </row>
    <row r="3820" spans="1:5" x14ac:dyDescent="0.2">
      <c r="A3820"/>
      <c r="B3820"/>
      <c r="C3820"/>
      <c r="D3820"/>
      <c r="E3820"/>
    </row>
    <row r="3821" spans="1:5" x14ac:dyDescent="0.2">
      <c r="A3821"/>
      <c r="B3821"/>
      <c r="C3821"/>
      <c r="D3821"/>
      <c r="E3821"/>
    </row>
    <row r="3822" spans="1:5" x14ac:dyDescent="0.2">
      <c r="A3822"/>
      <c r="B3822"/>
      <c r="C3822"/>
      <c r="D3822"/>
      <c r="E3822"/>
    </row>
    <row r="3823" spans="1:5" x14ac:dyDescent="0.2">
      <c r="A3823"/>
      <c r="B3823"/>
      <c r="C3823"/>
      <c r="D3823"/>
      <c r="E3823"/>
    </row>
    <row r="3824" spans="1:5" x14ac:dyDescent="0.2">
      <c r="A3824"/>
      <c r="B3824"/>
      <c r="C3824"/>
      <c r="D3824"/>
      <c r="E3824"/>
    </row>
    <row r="3825" spans="1:5" x14ac:dyDescent="0.2">
      <c r="A3825"/>
      <c r="B3825"/>
      <c r="C3825"/>
      <c r="D3825"/>
      <c r="E3825"/>
    </row>
    <row r="3826" spans="1:5" x14ac:dyDescent="0.2">
      <c r="A3826"/>
      <c r="B3826"/>
      <c r="C3826"/>
      <c r="D3826"/>
      <c r="E3826"/>
    </row>
    <row r="3827" spans="1:5" x14ac:dyDescent="0.2">
      <c r="A3827"/>
      <c r="B3827"/>
      <c r="C3827"/>
      <c r="D3827"/>
      <c r="E3827"/>
    </row>
    <row r="3828" spans="1:5" x14ac:dyDescent="0.2">
      <c r="A3828"/>
      <c r="B3828"/>
      <c r="C3828"/>
      <c r="D3828"/>
      <c r="E3828"/>
    </row>
    <row r="3829" spans="1:5" x14ac:dyDescent="0.2">
      <c r="A3829"/>
      <c r="B3829"/>
      <c r="C3829"/>
      <c r="D3829"/>
      <c r="E3829"/>
    </row>
    <row r="3830" spans="1:5" x14ac:dyDescent="0.2">
      <c r="A3830"/>
      <c r="B3830"/>
      <c r="C3830"/>
      <c r="D3830"/>
      <c r="E3830"/>
    </row>
    <row r="3831" spans="1:5" x14ac:dyDescent="0.2">
      <c r="A3831"/>
      <c r="B3831"/>
      <c r="C3831"/>
      <c r="D3831"/>
      <c r="E3831"/>
    </row>
    <row r="3832" spans="1:5" x14ac:dyDescent="0.2">
      <c r="A3832"/>
      <c r="B3832"/>
      <c r="C3832"/>
      <c r="D3832"/>
      <c r="E3832"/>
    </row>
    <row r="3833" spans="1:5" x14ac:dyDescent="0.2">
      <c r="A3833"/>
      <c r="B3833"/>
      <c r="C3833"/>
      <c r="D3833"/>
      <c r="E3833"/>
    </row>
    <row r="3834" spans="1:5" x14ac:dyDescent="0.2">
      <c r="A3834"/>
      <c r="B3834"/>
      <c r="C3834"/>
      <c r="D3834"/>
      <c r="E3834"/>
    </row>
    <row r="3835" spans="1:5" x14ac:dyDescent="0.2">
      <c r="A3835"/>
      <c r="B3835"/>
      <c r="C3835"/>
      <c r="D3835"/>
      <c r="E3835"/>
    </row>
    <row r="3836" spans="1:5" x14ac:dyDescent="0.2">
      <c r="A3836"/>
      <c r="B3836"/>
      <c r="C3836"/>
      <c r="D3836"/>
      <c r="E3836"/>
    </row>
    <row r="3837" spans="1:5" x14ac:dyDescent="0.2">
      <c r="A3837"/>
      <c r="B3837"/>
      <c r="C3837"/>
      <c r="D3837"/>
      <c r="E3837"/>
    </row>
    <row r="3838" spans="1:5" x14ac:dyDescent="0.2">
      <c r="A3838"/>
      <c r="B3838"/>
      <c r="C3838"/>
      <c r="D3838"/>
      <c r="E3838"/>
    </row>
    <row r="3839" spans="1:5" x14ac:dyDescent="0.2">
      <c r="A3839"/>
      <c r="B3839"/>
      <c r="C3839"/>
      <c r="D3839"/>
      <c r="E3839"/>
    </row>
    <row r="3840" spans="1:5" x14ac:dyDescent="0.2">
      <c r="A3840"/>
      <c r="B3840"/>
      <c r="C3840"/>
      <c r="D3840"/>
      <c r="E3840"/>
    </row>
    <row r="3841" spans="1:5" x14ac:dyDescent="0.2">
      <c r="A3841"/>
      <c r="B3841"/>
      <c r="C3841"/>
      <c r="D3841"/>
      <c r="E3841"/>
    </row>
    <row r="3842" spans="1:5" x14ac:dyDescent="0.2">
      <c r="A3842"/>
      <c r="B3842"/>
      <c r="C3842"/>
      <c r="D3842"/>
      <c r="E3842"/>
    </row>
    <row r="3843" spans="1:5" x14ac:dyDescent="0.2">
      <c r="A3843"/>
      <c r="B3843"/>
      <c r="C3843"/>
      <c r="D3843"/>
      <c r="E3843"/>
    </row>
    <row r="3844" spans="1:5" x14ac:dyDescent="0.2">
      <c r="A3844"/>
      <c r="B3844"/>
      <c r="C3844"/>
      <c r="D3844"/>
      <c r="E3844"/>
    </row>
    <row r="3845" spans="1:5" x14ac:dyDescent="0.2">
      <c r="A3845"/>
      <c r="B3845"/>
      <c r="C3845"/>
      <c r="D3845"/>
      <c r="E3845"/>
    </row>
    <row r="3846" spans="1:5" x14ac:dyDescent="0.2">
      <c r="A3846"/>
      <c r="B3846"/>
      <c r="C3846"/>
      <c r="D3846"/>
      <c r="E3846"/>
    </row>
    <row r="3847" spans="1:5" x14ac:dyDescent="0.2">
      <c r="A3847"/>
      <c r="B3847"/>
      <c r="C3847"/>
      <c r="D3847"/>
      <c r="E3847"/>
    </row>
    <row r="3848" spans="1:5" x14ac:dyDescent="0.2">
      <c r="A3848"/>
      <c r="B3848"/>
      <c r="C3848"/>
      <c r="D3848"/>
      <c r="E3848"/>
    </row>
    <row r="3849" spans="1:5" x14ac:dyDescent="0.2">
      <c r="A3849"/>
      <c r="B3849"/>
      <c r="C3849"/>
      <c r="D3849"/>
      <c r="E3849"/>
    </row>
    <row r="3850" spans="1:5" x14ac:dyDescent="0.2">
      <c r="A3850"/>
      <c r="B3850"/>
      <c r="C3850"/>
      <c r="D3850"/>
      <c r="E3850"/>
    </row>
    <row r="3851" spans="1:5" x14ac:dyDescent="0.2">
      <c r="A3851"/>
      <c r="B3851"/>
      <c r="C3851"/>
      <c r="D3851"/>
      <c r="E3851"/>
    </row>
    <row r="3852" spans="1:5" x14ac:dyDescent="0.2">
      <c r="A3852"/>
      <c r="B3852"/>
      <c r="C3852"/>
      <c r="D3852"/>
      <c r="E3852"/>
    </row>
    <row r="3853" spans="1:5" x14ac:dyDescent="0.2">
      <c r="A3853"/>
      <c r="B3853"/>
      <c r="C3853"/>
      <c r="D3853"/>
      <c r="E3853"/>
    </row>
    <row r="3854" spans="1:5" x14ac:dyDescent="0.2">
      <c r="A3854"/>
      <c r="B3854"/>
      <c r="C3854"/>
      <c r="D3854"/>
      <c r="E3854"/>
    </row>
    <row r="3855" spans="1:5" x14ac:dyDescent="0.2">
      <c r="A3855"/>
      <c r="B3855"/>
      <c r="C3855"/>
      <c r="D3855"/>
      <c r="E3855"/>
    </row>
    <row r="3856" spans="1:5" x14ac:dyDescent="0.2">
      <c r="A3856"/>
      <c r="B3856"/>
      <c r="C3856"/>
      <c r="D3856"/>
      <c r="E3856"/>
    </row>
    <row r="3857" spans="1:5" x14ac:dyDescent="0.2">
      <c r="A3857"/>
      <c r="B3857"/>
      <c r="C3857"/>
      <c r="D3857"/>
      <c r="E3857"/>
    </row>
    <row r="3858" spans="1:5" x14ac:dyDescent="0.2">
      <c r="A3858"/>
      <c r="B3858"/>
      <c r="C3858"/>
      <c r="D3858"/>
      <c r="E3858"/>
    </row>
    <row r="3859" spans="1:5" x14ac:dyDescent="0.2">
      <c r="A3859"/>
      <c r="B3859"/>
      <c r="C3859"/>
      <c r="D3859"/>
      <c r="E3859"/>
    </row>
    <row r="3860" spans="1:5" x14ac:dyDescent="0.2">
      <c r="A3860"/>
      <c r="B3860"/>
      <c r="C3860"/>
      <c r="D3860"/>
      <c r="E3860"/>
    </row>
    <row r="3861" spans="1:5" x14ac:dyDescent="0.2">
      <c r="A3861"/>
      <c r="B3861"/>
      <c r="C3861"/>
      <c r="D3861"/>
      <c r="E3861"/>
    </row>
    <row r="3862" spans="1:5" x14ac:dyDescent="0.2">
      <c r="A3862"/>
      <c r="B3862"/>
      <c r="C3862"/>
      <c r="D3862"/>
      <c r="E3862"/>
    </row>
    <row r="3863" spans="1:5" x14ac:dyDescent="0.2">
      <c r="A3863"/>
      <c r="B3863"/>
      <c r="C3863"/>
      <c r="D3863"/>
      <c r="E3863"/>
    </row>
    <row r="3864" spans="1:5" x14ac:dyDescent="0.2">
      <c r="A3864"/>
      <c r="B3864"/>
      <c r="C3864"/>
      <c r="D3864"/>
      <c r="E3864"/>
    </row>
    <row r="3865" spans="1:5" x14ac:dyDescent="0.2">
      <c r="A3865"/>
      <c r="B3865"/>
      <c r="C3865"/>
      <c r="D3865"/>
      <c r="E3865"/>
    </row>
    <row r="3866" spans="1:5" x14ac:dyDescent="0.2">
      <c r="A3866"/>
      <c r="B3866"/>
      <c r="C3866"/>
      <c r="D3866"/>
      <c r="E3866"/>
    </row>
    <row r="3867" spans="1:5" x14ac:dyDescent="0.2">
      <c r="A3867"/>
      <c r="B3867"/>
      <c r="C3867"/>
      <c r="D3867"/>
      <c r="E3867"/>
    </row>
    <row r="3868" spans="1:5" x14ac:dyDescent="0.2">
      <c r="A3868"/>
      <c r="B3868"/>
      <c r="C3868"/>
      <c r="D3868"/>
      <c r="E3868"/>
    </row>
    <row r="3869" spans="1:5" x14ac:dyDescent="0.2">
      <c r="A3869"/>
      <c r="B3869"/>
      <c r="C3869"/>
      <c r="D3869"/>
      <c r="E3869"/>
    </row>
    <row r="3870" spans="1:5" x14ac:dyDescent="0.2">
      <c r="A3870"/>
      <c r="B3870"/>
      <c r="C3870"/>
      <c r="D3870"/>
      <c r="E3870"/>
    </row>
    <row r="3871" spans="1:5" x14ac:dyDescent="0.2">
      <c r="A3871"/>
      <c r="B3871"/>
      <c r="C3871"/>
      <c r="D3871"/>
      <c r="E3871"/>
    </row>
    <row r="3872" spans="1:5" x14ac:dyDescent="0.2">
      <c r="A3872"/>
      <c r="B3872"/>
      <c r="C3872"/>
      <c r="D3872"/>
      <c r="E3872"/>
    </row>
    <row r="3873" spans="1:5" x14ac:dyDescent="0.2">
      <c r="A3873"/>
      <c r="B3873"/>
      <c r="C3873"/>
      <c r="D3873"/>
      <c r="E3873"/>
    </row>
    <row r="3874" spans="1:5" x14ac:dyDescent="0.2">
      <c r="A3874"/>
      <c r="B3874"/>
      <c r="C3874"/>
      <c r="D3874"/>
      <c r="E3874"/>
    </row>
    <row r="3875" spans="1:5" x14ac:dyDescent="0.2">
      <c r="A3875"/>
      <c r="B3875"/>
      <c r="C3875"/>
      <c r="D3875"/>
      <c r="E3875"/>
    </row>
    <row r="3876" spans="1:5" x14ac:dyDescent="0.2">
      <c r="A3876"/>
      <c r="B3876"/>
      <c r="C3876"/>
      <c r="D3876"/>
      <c r="E3876"/>
    </row>
    <row r="3877" spans="1:5" x14ac:dyDescent="0.2">
      <c r="A3877"/>
      <c r="B3877"/>
      <c r="C3877"/>
      <c r="D3877"/>
      <c r="E3877"/>
    </row>
    <row r="3878" spans="1:5" x14ac:dyDescent="0.2">
      <c r="A3878"/>
      <c r="B3878"/>
      <c r="C3878"/>
      <c r="D3878"/>
      <c r="E3878"/>
    </row>
    <row r="3879" spans="1:5" x14ac:dyDescent="0.2">
      <c r="A3879"/>
      <c r="B3879"/>
      <c r="C3879"/>
      <c r="D3879"/>
      <c r="E3879"/>
    </row>
    <row r="3880" spans="1:5" x14ac:dyDescent="0.2">
      <c r="A3880"/>
      <c r="B3880"/>
      <c r="C3880"/>
      <c r="D3880"/>
      <c r="E3880"/>
    </row>
    <row r="3881" spans="1:5" x14ac:dyDescent="0.2">
      <c r="A3881"/>
      <c r="B3881"/>
      <c r="C3881"/>
      <c r="D3881"/>
      <c r="E3881"/>
    </row>
    <row r="3882" spans="1:5" x14ac:dyDescent="0.2">
      <c r="A3882"/>
      <c r="B3882"/>
      <c r="C3882"/>
      <c r="D3882"/>
      <c r="E3882"/>
    </row>
    <row r="3883" spans="1:5" x14ac:dyDescent="0.2">
      <c r="A3883"/>
      <c r="B3883"/>
      <c r="C3883"/>
      <c r="D3883"/>
      <c r="E3883"/>
    </row>
    <row r="3884" spans="1:5" x14ac:dyDescent="0.2">
      <c r="A3884"/>
      <c r="B3884"/>
      <c r="C3884"/>
      <c r="D3884"/>
      <c r="E3884"/>
    </row>
    <row r="3885" spans="1:5" x14ac:dyDescent="0.2">
      <c r="A3885"/>
      <c r="B3885"/>
      <c r="C3885"/>
      <c r="D3885"/>
      <c r="E3885"/>
    </row>
    <row r="3886" spans="1:5" x14ac:dyDescent="0.2">
      <c r="A3886"/>
      <c r="B3886"/>
      <c r="C3886"/>
      <c r="D3886"/>
      <c r="E3886"/>
    </row>
    <row r="3887" spans="1:5" x14ac:dyDescent="0.2">
      <c r="A3887"/>
      <c r="B3887"/>
      <c r="C3887"/>
      <c r="D3887"/>
      <c r="E3887"/>
    </row>
    <row r="3888" spans="1:5" x14ac:dyDescent="0.2">
      <c r="A3888"/>
      <c r="B3888"/>
      <c r="C3888"/>
      <c r="D3888"/>
      <c r="E3888"/>
    </row>
    <row r="3889" spans="1:5" x14ac:dyDescent="0.2">
      <c r="A3889"/>
      <c r="B3889"/>
      <c r="C3889"/>
      <c r="D3889"/>
      <c r="E3889"/>
    </row>
    <row r="3890" spans="1:5" x14ac:dyDescent="0.2">
      <c r="A3890"/>
      <c r="B3890"/>
      <c r="C3890"/>
      <c r="D3890"/>
      <c r="E3890"/>
    </row>
    <row r="3891" spans="1:5" x14ac:dyDescent="0.2">
      <c r="A3891"/>
      <c r="B3891"/>
      <c r="C3891"/>
      <c r="D3891"/>
      <c r="E3891"/>
    </row>
    <row r="3892" spans="1:5" x14ac:dyDescent="0.2">
      <c r="A3892"/>
      <c r="B3892"/>
      <c r="C3892"/>
      <c r="D3892"/>
      <c r="E3892"/>
    </row>
    <row r="3893" spans="1:5" x14ac:dyDescent="0.2">
      <c r="A3893"/>
      <c r="B3893"/>
      <c r="C3893"/>
      <c r="D3893"/>
      <c r="E3893"/>
    </row>
    <row r="3894" spans="1:5" x14ac:dyDescent="0.2">
      <c r="A3894"/>
      <c r="B3894"/>
      <c r="C3894"/>
      <c r="D3894"/>
      <c r="E3894"/>
    </row>
    <row r="3895" spans="1:5" x14ac:dyDescent="0.2">
      <c r="A3895"/>
      <c r="B3895"/>
      <c r="C3895"/>
      <c r="D3895"/>
      <c r="E3895"/>
    </row>
    <row r="3896" spans="1:5" x14ac:dyDescent="0.2">
      <c r="A3896"/>
      <c r="B3896"/>
      <c r="C3896"/>
      <c r="D3896"/>
      <c r="E3896"/>
    </row>
    <row r="3897" spans="1:5" x14ac:dyDescent="0.2">
      <c r="A3897"/>
      <c r="B3897"/>
      <c r="C3897"/>
      <c r="D3897"/>
      <c r="E3897"/>
    </row>
    <row r="3898" spans="1:5" x14ac:dyDescent="0.2">
      <c r="A3898"/>
      <c r="B3898"/>
      <c r="C3898"/>
      <c r="D3898"/>
      <c r="E3898"/>
    </row>
    <row r="3899" spans="1:5" x14ac:dyDescent="0.2">
      <c r="A3899"/>
      <c r="B3899"/>
      <c r="C3899"/>
      <c r="D3899"/>
      <c r="E3899"/>
    </row>
    <row r="3900" spans="1:5" x14ac:dyDescent="0.2">
      <c r="A3900"/>
      <c r="B3900"/>
      <c r="C3900"/>
      <c r="D3900"/>
      <c r="E3900"/>
    </row>
    <row r="3901" spans="1:5" x14ac:dyDescent="0.2">
      <c r="A3901"/>
      <c r="B3901"/>
      <c r="C3901"/>
      <c r="D3901"/>
      <c r="E3901"/>
    </row>
    <row r="3902" spans="1:5" x14ac:dyDescent="0.2">
      <c r="A3902"/>
      <c r="B3902"/>
      <c r="C3902"/>
      <c r="D3902"/>
      <c r="E3902"/>
    </row>
    <row r="3903" spans="1:5" x14ac:dyDescent="0.2">
      <c r="A3903"/>
      <c r="B3903"/>
      <c r="C3903"/>
      <c r="D3903"/>
      <c r="E3903"/>
    </row>
    <row r="3904" spans="1:5" x14ac:dyDescent="0.2">
      <c r="A3904"/>
      <c r="B3904"/>
      <c r="C3904"/>
      <c r="D3904"/>
      <c r="E3904"/>
    </row>
    <row r="3905" spans="1:5" x14ac:dyDescent="0.2">
      <c r="A3905"/>
      <c r="B3905"/>
      <c r="C3905"/>
      <c r="D3905"/>
      <c r="E3905"/>
    </row>
    <row r="3906" spans="1:5" x14ac:dyDescent="0.2">
      <c r="A3906"/>
      <c r="B3906"/>
      <c r="C3906"/>
      <c r="D3906"/>
      <c r="E3906"/>
    </row>
    <row r="3907" spans="1:5" x14ac:dyDescent="0.2">
      <c r="A3907"/>
      <c r="B3907"/>
      <c r="C3907"/>
      <c r="D3907"/>
      <c r="E3907"/>
    </row>
    <row r="3908" spans="1:5" x14ac:dyDescent="0.2">
      <c r="A3908"/>
      <c r="B3908"/>
      <c r="C3908"/>
      <c r="D3908"/>
      <c r="E3908"/>
    </row>
    <row r="3909" spans="1:5" x14ac:dyDescent="0.2">
      <c r="A3909"/>
      <c r="B3909"/>
      <c r="C3909"/>
      <c r="D3909"/>
      <c r="E3909"/>
    </row>
    <row r="3910" spans="1:5" x14ac:dyDescent="0.2">
      <c r="A3910"/>
      <c r="B3910"/>
      <c r="C3910"/>
      <c r="D3910"/>
      <c r="E3910"/>
    </row>
    <row r="3911" spans="1:5" x14ac:dyDescent="0.2">
      <c r="A3911"/>
      <c r="B3911"/>
      <c r="C3911"/>
      <c r="D3911"/>
      <c r="E3911"/>
    </row>
    <row r="3912" spans="1:5" x14ac:dyDescent="0.2">
      <c r="A3912"/>
      <c r="B3912"/>
      <c r="C3912"/>
      <c r="D3912"/>
      <c r="E3912"/>
    </row>
    <row r="3913" spans="1:5" x14ac:dyDescent="0.2">
      <c r="A3913"/>
      <c r="B3913"/>
      <c r="C3913"/>
      <c r="D3913"/>
      <c r="E3913"/>
    </row>
    <row r="3914" spans="1:5" x14ac:dyDescent="0.2">
      <c r="A3914"/>
      <c r="B3914"/>
      <c r="C3914"/>
      <c r="D3914"/>
      <c r="E3914"/>
    </row>
    <row r="3915" spans="1:5" x14ac:dyDescent="0.2">
      <c r="A3915"/>
      <c r="B3915"/>
      <c r="C3915"/>
      <c r="D3915"/>
      <c r="E3915"/>
    </row>
    <row r="3916" spans="1:5" x14ac:dyDescent="0.2">
      <c r="A3916"/>
      <c r="B3916"/>
      <c r="C3916"/>
      <c r="D3916"/>
      <c r="E3916"/>
    </row>
    <row r="3917" spans="1:5" x14ac:dyDescent="0.2">
      <c r="A3917"/>
      <c r="B3917"/>
      <c r="C3917"/>
      <c r="D3917"/>
      <c r="E3917"/>
    </row>
    <row r="3918" spans="1:5" x14ac:dyDescent="0.2">
      <c r="A3918"/>
      <c r="B3918"/>
      <c r="C3918"/>
      <c r="D3918"/>
      <c r="E3918"/>
    </row>
    <row r="3919" spans="1:5" x14ac:dyDescent="0.2">
      <c r="A3919"/>
      <c r="B3919"/>
      <c r="C3919"/>
      <c r="D3919"/>
      <c r="E3919"/>
    </row>
    <row r="3920" spans="1:5" x14ac:dyDescent="0.2">
      <c r="A3920"/>
      <c r="B3920"/>
      <c r="C3920"/>
      <c r="D3920"/>
      <c r="E3920"/>
    </row>
    <row r="3921" spans="1:5" x14ac:dyDescent="0.2">
      <c r="A3921"/>
      <c r="B3921"/>
      <c r="C3921"/>
      <c r="D3921"/>
      <c r="E3921"/>
    </row>
    <row r="3922" spans="1:5" x14ac:dyDescent="0.2">
      <c r="A3922"/>
      <c r="B3922"/>
      <c r="C3922"/>
      <c r="D3922"/>
      <c r="E3922"/>
    </row>
    <row r="3923" spans="1:5" x14ac:dyDescent="0.2">
      <c r="A3923"/>
      <c r="B3923"/>
      <c r="C3923"/>
      <c r="D3923"/>
      <c r="E3923"/>
    </row>
    <row r="3924" spans="1:5" x14ac:dyDescent="0.2">
      <c r="A3924"/>
      <c r="B3924"/>
      <c r="C3924"/>
      <c r="D3924"/>
      <c r="E3924"/>
    </row>
    <row r="3925" spans="1:5" x14ac:dyDescent="0.2">
      <c r="A3925"/>
      <c r="B3925"/>
      <c r="C3925"/>
      <c r="D3925"/>
      <c r="E3925"/>
    </row>
    <row r="3926" spans="1:5" x14ac:dyDescent="0.2">
      <c r="A3926"/>
      <c r="B3926"/>
      <c r="C3926"/>
      <c r="D3926"/>
      <c r="E3926"/>
    </row>
    <row r="3927" spans="1:5" x14ac:dyDescent="0.2">
      <c r="A3927"/>
      <c r="B3927"/>
      <c r="C3927"/>
      <c r="D3927"/>
      <c r="E3927"/>
    </row>
    <row r="3928" spans="1:5" x14ac:dyDescent="0.2">
      <c r="A3928"/>
      <c r="B3928"/>
      <c r="C3928"/>
      <c r="D3928"/>
      <c r="E3928"/>
    </row>
    <row r="3929" spans="1:5" x14ac:dyDescent="0.2">
      <c r="A3929"/>
      <c r="B3929"/>
      <c r="C3929"/>
      <c r="D3929"/>
      <c r="E3929"/>
    </row>
    <row r="3930" spans="1:5" x14ac:dyDescent="0.2">
      <c r="A3930"/>
      <c r="B3930"/>
      <c r="C3930"/>
      <c r="D3930"/>
      <c r="E3930"/>
    </row>
    <row r="3931" spans="1:5" x14ac:dyDescent="0.2">
      <c r="A3931"/>
      <c r="B3931"/>
      <c r="C3931"/>
      <c r="D3931"/>
      <c r="E3931"/>
    </row>
    <row r="3932" spans="1:5" x14ac:dyDescent="0.2">
      <c r="A3932"/>
      <c r="B3932"/>
      <c r="C3932"/>
      <c r="D3932"/>
      <c r="E3932"/>
    </row>
    <row r="3933" spans="1:5" x14ac:dyDescent="0.2">
      <c r="A3933"/>
      <c r="B3933"/>
      <c r="C3933"/>
      <c r="D3933"/>
      <c r="E3933"/>
    </row>
    <row r="3934" spans="1:5" x14ac:dyDescent="0.2">
      <c r="A3934"/>
      <c r="B3934"/>
      <c r="C3934"/>
      <c r="D3934"/>
      <c r="E3934"/>
    </row>
    <row r="3935" spans="1:5" x14ac:dyDescent="0.2">
      <c r="A3935"/>
      <c r="B3935"/>
      <c r="C3935"/>
      <c r="D3935"/>
      <c r="E3935"/>
    </row>
    <row r="3936" spans="1:5" x14ac:dyDescent="0.2">
      <c r="A3936"/>
      <c r="B3936"/>
      <c r="C3936"/>
      <c r="D3936"/>
      <c r="E3936"/>
    </row>
    <row r="3937" spans="1:5" x14ac:dyDescent="0.2">
      <c r="A3937"/>
      <c r="B3937"/>
      <c r="C3937"/>
      <c r="D3937"/>
      <c r="E3937"/>
    </row>
    <row r="3938" spans="1:5" x14ac:dyDescent="0.2">
      <c r="A3938"/>
      <c r="B3938"/>
      <c r="C3938"/>
      <c r="D3938"/>
      <c r="E3938"/>
    </row>
    <row r="3939" spans="1:5" x14ac:dyDescent="0.2">
      <c r="A3939"/>
      <c r="B3939"/>
      <c r="C3939"/>
      <c r="D3939"/>
      <c r="E3939"/>
    </row>
    <row r="3940" spans="1:5" x14ac:dyDescent="0.2">
      <c r="A3940"/>
      <c r="B3940"/>
      <c r="C3940"/>
      <c r="D3940"/>
      <c r="E3940"/>
    </row>
    <row r="3941" spans="1:5" x14ac:dyDescent="0.2">
      <c r="A3941"/>
      <c r="B3941"/>
      <c r="C3941"/>
      <c r="D3941"/>
      <c r="E3941"/>
    </row>
    <row r="3942" spans="1:5" x14ac:dyDescent="0.2">
      <c r="A3942"/>
      <c r="B3942"/>
      <c r="C3942"/>
      <c r="D3942"/>
      <c r="E3942"/>
    </row>
    <row r="3943" spans="1:5" x14ac:dyDescent="0.2">
      <c r="A3943"/>
      <c r="B3943"/>
      <c r="C3943"/>
      <c r="D3943"/>
      <c r="E3943"/>
    </row>
    <row r="3944" spans="1:5" x14ac:dyDescent="0.2">
      <c r="A3944"/>
      <c r="B3944"/>
      <c r="C3944"/>
      <c r="D3944"/>
      <c r="E3944"/>
    </row>
    <row r="3945" spans="1:5" x14ac:dyDescent="0.2">
      <c r="A3945"/>
      <c r="B3945"/>
      <c r="C3945"/>
      <c r="D3945"/>
      <c r="E3945"/>
    </row>
    <row r="3946" spans="1:5" x14ac:dyDescent="0.2">
      <c r="A3946"/>
      <c r="B3946"/>
      <c r="C3946"/>
      <c r="D3946"/>
      <c r="E3946"/>
    </row>
    <row r="3947" spans="1:5" x14ac:dyDescent="0.2">
      <c r="A3947"/>
      <c r="B3947"/>
      <c r="C3947"/>
      <c r="D3947"/>
      <c r="E3947"/>
    </row>
    <row r="3948" spans="1:5" x14ac:dyDescent="0.2">
      <c r="A3948"/>
      <c r="B3948"/>
      <c r="C3948"/>
      <c r="D3948"/>
      <c r="E3948"/>
    </row>
    <row r="3949" spans="1:5" x14ac:dyDescent="0.2">
      <c r="A3949"/>
      <c r="B3949"/>
      <c r="C3949"/>
      <c r="D3949"/>
      <c r="E3949"/>
    </row>
    <row r="3950" spans="1:5" x14ac:dyDescent="0.2">
      <c r="A3950"/>
      <c r="B3950"/>
      <c r="C3950"/>
      <c r="D3950"/>
      <c r="E3950"/>
    </row>
    <row r="3951" spans="1:5" x14ac:dyDescent="0.2">
      <c r="A3951"/>
      <c r="B3951"/>
      <c r="C3951"/>
      <c r="D3951"/>
      <c r="E3951"/>
    </row>
    <row r="3952" spans="1:5" x14ac:dyDescent="0.2">
      <c r="A3952"/>
      <c r="B3952"/>
      <c r="C3952"/>
      <c r="D3952"/>
      <c r="E3952"/>
    </row>
    <row r="3953" spans="1:5" x14ac:dyDescent="0.2">
      <c r="A3953"/>
      <c r="B3953"/>
      <c r="C3953"/>
      <c r="D3953"/>
      <c r="E3953"/>
    </row>
    <row r="3954" spans="1:5" x14ac:dyDescent="0.2">
      <c r="A3954"/>
      <c r="B3954"/>
      <c r="C3954"/>
      <c r="D3954"/>
      <c r="E3954"/>
    </row>
    <row r="3955" spans="1:5" x14ac:dyDescent="0.2">
      <c r="A3955"/>
      <c r="B3955"/>
      <c r="C3955"/>
      <c r="D3955"/>
      <c r="E3955"/>
    </row>
    <row r="3956" spans="1:5" x14ac:dyDescent="0.2">
      <c r="A3956"/>
      <c r="B3956"/>
      <c r="C3956"/>
      <c r="D3956"/>
      <c r="E3956"/>
    </row>
    <row r="3957" spans="1:5" x14ac:dyDescent="0.2">
      <c r="A3957"/>
      <c r="B3957"/>
      <c r="C3957"/>
      <c r="D3957"/>
      <c r="E3957"/>
    </row>
    <row r="3958" spans="1:5" x14ac:dyDescent="0.2">
      <c r="A3958"/>
      <c r="B3958"/>
      <c r="C3958"/>
      <c r="D3958"/>
      <c r="E3958"/>
    </row>
    <row r="3959" spans="1:5" x14ac:dyDescent="0.2">
      <c r="A3959"/>
      <c r="B3959"/>
      <c r="C3959"/>
      <c r="D3959"/>
      <c r="E3959"/>
    </row>
    <row r="3960" spans="1:5" x14ac:dyDescent="0.2">
      <c r="A3960"/>
      <c r="B3960"/>
      <c r="C3960"/>
      <c r="D3960"/>
      <c r="E3960"/>
    </row>
    <row r="3961" spans="1:5" x14ac:dyDescent="0.2">
      <c r="A3961"/>
      <c r="B3961"/>
      <c r="C3961"/>
      <c r="D3961"/>
      <c r="E3961"/>
    </row>
    <row r="3962" spans="1:5" x14ac:dyDescent="0.2">
      <c r="A3962"/>
      <c r="B3962"/>
      <c r="C3962"/>
      <c r="D3962"/>
      <c r="E3962"/>
    </row>
    <row r="3963" spans="1:5" x14ac:dyDescent="0.2">
      <c r="A3963"/>
      <c r="B3963"/>
      <c r="C3963"/>
      <c r="D3963"/>
      <c r="E3963"/>
    </row>
    <row r="3964" spans="1:5" x14ac:dyDescent="0.2">
      <c r="A3964"/>
      <c r="B3964"/>
      <c r="C3964"/>
      <c r="D3964"/>
      <c r="E3964"/>
    </row>
    <row r="3965" spans="1:5" x14ac:dyDescent="0.2">
      <c r="A3965"/>
      <c r="B3965"/>
      <c r="C3965"/>
      <c r="D3965"/>
      <c r="E3965"/>
    </row>
    <row r="3966" spans="1:5" x14ac:dyDescent="0.2">
      <c r="A3966"/>
      <c r="B3966"/>
      <c r="C3966"/>
      <c r="D3966"/>
      <c r="E3966"/>
    </row>
    <row r="3967" spans="1:5" x14ac:dyDescent="0.2">
      <c r="A3967"/>
      <c r="B3967"/>
      <c r="C3967"/>
      <c r="D3967"/>
      <c r="E3967"/>
    </row>
    <row r="3968" spans="1:5" x14ac:dyDescent="0.2">
      <c r="A3968"/>
      <c r="B3968"/>
      <c r="C3968"/>
      <c r="D3968"/>
      <c r="E3968"/>
    </row>
    <row r="3969" spans="1:5" x14ac:dyDescent="0.2">
      <c r="A3969"/>
      <c r="B3969"/>
      <c r="C3969"/>
      <c r="D3969"/>
      <c r="E3969"/>
    </row>
    <row r="3970" spans="1:5" x14ac:dyDescent="0.2">
      <c r="A3970"/>
      <c r="B3970"/>
      <c r="C3970"/>
      <c r="D3970"/>
      <c r="E3970"/>
    </row>
    <row r="3971" spans="1:5" x14ac:dyDescent="0.2">
      <c r="A3971"/>
      <c r="B3971"/>
      <c r="C3971"/>
      <c r="D3971"/>
      <c r="E3971"/>
    </row>
    <row r="3972" spans="1:5" x14ac:dyDescent="0.2">
      <c r="A3972"/>
      <c r="B3972"/>
      <c r="C3972"/>
      <c r="D3972"/>
      <c r="E3972"/>
    </row>
    <row r="3973" spans="1:5" x14ac:dyDescent="0.2">
      <c r="A3973"/>
      <c r="B3973"/>
      <c r="C3973"/>
      <c r="D3973"/>
      <c r="E3973"/>
    </row>
    <row r="3974" spans="1:5" x14ac:dyDescent="0.2">
      <c r="A3974"/>
      <c r="B3974"/>
      <c r="C3974"/>
      <c r="D3974"/>
      <c r="E3974"/>
    </row>
    <row r="3975" spans="1:5" x14ac:dyDescent="0.2">
      <c r="A3975"/>
      <c r="B3975"/>
      <c r="C3975"/>
      <c r="D3975"/>
      <c r="E3975"/>
    </row>
    <row r="3976" spans="1:5" x14ac:dyDescent="0.2">
      <c r="A3976"/>
      <c r="B3976"/>
      <c r="C3976"/>
      <c r="D3976"/>
      <c r="E3976"/>
    </row>
    <row r="3977" spans="1:5" x14ac:dyDescent="0.2">
      <c r="A3977"/>
      <c r="B3977"/>
      <c r="C3977"/>
      <c r="D3977"/>
      <c r="E3977"/>
    </row>
    <row r="3978" spans="1:5" x14ac:dyDescent="0.2">
      <c r="A3978"/>
      <c r="B3978"/>
      <c r="C3978"/>
      <c r="D3978"/>
      <c r="E3978"/>
    </row>
    <row r="3979" spans="1:5" x14ac:dyDescent="0.2">
      <c r="A3979"/>
      <c r="B3979"/>
      <c r="C3979"/>
      <c r="D3979"/>
      <c r="E3979"/>
    </row>
    <row r="3980" spans="1:5" x14ac:dyDescent="0.2">
      <c r="A3980"/>
      <c r="B3980"/>
      <c r="C3980"/>
      <c r="D3980"/>
      <c r="E3980"/>
    </row>
    <row r="3981" spans="1:5" x14ac:dyDescent="0.2">
      <c r="A3981"/>
      <c r="B3981"/>
      <c r="C3981"/>
      <c r="D3981"/>
      <c r="E3981"/>
    </row>
    <row r="3982" spans="1:5" x14ac:dyDescent="0.2">
      <c r="A3982"/>
      <c r="B3982"/>
      <c r="C3982"/>
      <c r="D3982"/>
      <c r="E3982"/>
    </row>
    <row r="3983" spans="1:5" x14ac:dyDescent="0.2">
      <c r="A3983"/>
      <c r="B3983"/>
      <c r="C3983"/>
      <c r="D3983"/>
      <c r="E3983"/>
    </row>
    <row r="3984" spans="1:5" x14ac:dyDescent="0.2">
      <c r="A3984"/>
      <c r="B3984"/>
      <c r="C3984"/>
      <c r="D3984"/>
      <c r="E3984"/>
    </row>
    <row r="3985" spans="1:5" x14ac:dyDescent="0.2">
      <c r="A3985"/>
      <c r="B3985"/>
      <c r="C3985"/>
      <c r="D3985"/>
      <c r="E3985"/>
    </row>
    <row r="3986" spans="1:5" x14ac:dyDescent="0.2">
      <c r="A3986"/>
      <c r="B3986"/>
      <c r="C3986"/>
      <c r="D3986"/>
      <c r="E3986"/>
    </row>
    <row r="3987" spans="1:5" x14ac:dyDescent="0.2">
      <c r="A3987"/>
      <c r="B3987"/>
      <c r="C3987"/>
      <c r="D3987"/>
      <c r="E3987"/>
    </row>
    <row r="3988" spans="1:5" x14ac:dyDescent="0.2">
      <c r="A3988"/>
      <c r="B3988"/>
      <c r="C3988"/>
      <c r="D3988"/>
      <c r="E3988"/>
    </row>
    <row r="3989" spans="1:5" x14ac:dyDescent="0.2">
      <c r="A3989"/>
      <c r="B3989"/>
      <c r="C3989"/>
      <c r="D3989"/>
      <c r="E3989"/>
    </row>
    <row r="3990" spans="1:5" x14ac:dyDescent="0.2">
      <c r="A3990"/>
      <c r="B3990"/>
      <c r="C3990"/>
      <c r="D3990"/>
      <c r="E3990"/>
    </row>
    <row r="3991" spans="1:5" x14ac:dyDescent="0.2">
      <c r="A3991"/>
      <c r="B3991"/>
      <c r="C3991"/>
      <c r="D3991"/>
      <c r="E3991"/>
    </row>
    <row r="3992" spans="1:5" x14ac:dyDescent="0.2">
      <c r="A3992"/>
      <c r="B3992"/>
      <c r="C3992"/>
      <c r="D3992"/>
      <c r="E3992"/>
    </row>
    <row r="3993" spans="1:5" x14ac:dyDescent="0.2">
      <c r="A3993"/>
      <c r="B3993"/>
      <c r="C3993"/>
      <c r="D3993"/>
      <c r="E3993"/>
    </row>
    <row r="3994" spans="1:5" x14ac:dyDescent="0.2">
      <c r="A3994"/>
      <c r="B3994"/>
      <c r="C3994"/>
      <c r="D3994"/>
      <c r="E3994"/>
    </row>
    <row r="3995" spans="1:5" x14ac:dyDescent="0.2">
      <c r="A3995"/>
      <c r="B3995"/>
      <c r="C3995"/>
      <c r="D3995"/>
      <c r="E3995"/>
    </row>
    <row r="3996" spans="1:5" x14ac:dyDescent="0.2">
      <c r="A3996"/>
      <c r="B3996"/>
      <c r="C3996"/>
      <c r="D3996"/>
      <c r="E3996"/>
    </row>
    <row r="3997" spans="1:5" x14ac:dyDescent="0.2">
      <c r="A3997"/>
      <c r="B3997"/>
      <c r="C3997"/>
      <c r="D3997"/>
      <c r="E3997"/>
    </row>
    <row r="3998" spans="1:5" x14ac:dyDescent="0.2">
      <c r="A3998"/>
      <c r="B3998"/>
      <c r="C3998"/>
      <c r="D3998"/>
      <c r="E3998"/>
    </row>
    <row r="3999" spans="1:5" x14ac:dyDescent="0.2">
      <c r="A3999"/>
      <c r="B3999"/>
      <c r="C3999"/>
      <c r="D3999"/>
      <c r="E3999"/>
    </row>
    <row r="4000" spans="1:5" x14ac:dyDescent="0.2">
      <c r="A4000"/>
      <c r="B4000"/>
      <c r="C4000"/>
      <c r="D4000"/>
      <c r="E4000"/>
    </row>
    <row r="4001" spans="1:5" x14ac:dyDescent="0.2">
      <c r="A4001"/>
      <c r="B4001"/>
      <c r="C4001"/>
      <c r="D4001"/>
      <c r="E4001"/>
    </row>
    <row r="4002" spans="1:5" x14ac:dyDescent="0.2">
      <c r="A4002"/>
      <c r="B4002"/>
      <c r="C4002"/>
      <c r="D4002"/>
      <c r="E4002"/>
    </row>
    <row r="4003" spans="1:5" x14ac:dyDescent="0.2">
      <c r="A4003"/>
      <c r="B4003"/>
      <c r="C4003"/>
      <c r="D4003"/>
      <c r="E4003"/>
    </row>
    <row r="4004" spans="1:5" x14ac:dyDescent="0.2">
      <c r="A4004"/>
      <c r="B4004"/>
      <c r="C4004"/>
      <c r="D4004"/>
      <c r="E4004"/>
    </row>
    <row r="4005" spans="1:5" x14ac:dyDescent="0.2">
      <c r="A4005"/>
      <c r="B4005"/>
      <c r="C4005"/>
      <c r="D4005"/>
      <c r="E4005"/>
    </row>
    <row r="4006" spans="1:5" x14ac:dyDescent="0.2">
      <c r="A4006"/>
      <c r="B4006"/>
      <c r="C4006"/>
      <c r="D4006"/>
      <c r="E4006"/>
    </row>
    <row r="4007" spans="1:5" x14ac:dyDescent="0.2">
      <c r="A4007"/>
      <c r="B4007"/>
      <c r="C4007"/>
      <c r="D4007"/>
      <c r="E4007"/>
    </row>
    <row r="4008" spans="1:5" x14ac:dyDescent="0.2">
      <c r="A4008"/>
      <c r="B4008"/>
      <c r="C4008"/>
      <c r="D4008"/>
      <c r="E4008"/>
    </row>
    <row r="4009" spans="1:5" x14ac:dyDescent="0.2">
      <c r="A4009"/>
      <c r="B4009"/>
      <c r="C4009"/>
      <c r="D4009"/>
      <c r="E4009"/>
    </row>
    <row r="4010" spans="1:5" x14ac:dyDescent="0.2">
      <c r="A4010"/>
      <c r="B4010"/>
      <c r="C4010"/>
      <c r="D4010"/>
      <c r="E4010"/>
    </row>
    <row r="4011" spans="1:5" x14ac:dyDescent="0.2">
      <c r="A4011"/>
      <c r="B4011"/>
      <c r="C4011"/>
      <c r="D4011"/>
      <c r="E4011"/>
    </row>
    <row r="4012" spans="1:5" x14ac:dyDescent="0.2">
      <c r="A4012"/>
      <c r="B4012"/>
      <c r="C4012"/>
      <c r="D4012"/>
      <c r="E4012"/>
    </row>
    <row r="4013" spans="1:5" x14ac:dyDescent="0.2">
      <c r="A4013"/>
      <c r="B4013"/>
      <c r="C4013"/>
      <c r="D4013"/>
      <c r="E4013"/>
    </row>
    <row r="4014" spans="1:5" x14ac:dyDescent="0.2">
      <c r="A4014"/>
      <c r="B4014"/>
      <c r="C4014"/>
      <c r="D4014"/>
      <c r="E4014"/>
    </row>
    <row r="4015" spans="1:5" x14ac:dyDescent="0.2">
      <c r="A4015"/>
      <c r="B4015"/>
      <c r="C4015"/>
      <c r="D4015"/>
      <c r="E4015"/>
    </row>
    <row r="4016" spans="1:5" x14ac:dyDescent="0.2">
      <c r="A4016"/>
      <c r="B4016"/>
      <c r="C4016"/>
      <c r="D4016"/>
      <c r="E4016"/>
    </row>
    <row r="4017" spans="1:5" x14ac:dyDescent="0.2">
      <c r="A4017"/>
      <c r="B4017"/>
      <c r="C4017"/>
      <c r="D4017"/>
      <c r="E4017"/>
    </row>
    <row r="4018" spans="1:5" x14ac:dyDescent="0.2">
      <c r="A4018"/>
      <c r="B4018"/>
      <c r="C4018"/>
      <c r="D4018"/>
      <c r="E4018"/>
    </row>
    <row r="4019" spans="1:5" x14ac:dyDescent="0.2">
      <c r="A4019"/>
      <c r="B4019"/>
      <c r="C4019"/>
      <c r="D4019"/>
      <c r="E4019"/>
    </row>
    <row r="4020" spans="1:5" x14ac:dyDescent="0.2">
      <c r="A4020"/>
      <c r="B4020"/>
      <c r="C4020"/>
      <c r="D4020"/>
      <c r="E4020"/>
    </row>
    <row r="4021" spans="1:5" x14ac:dyDescent="0.2">
      <c r="A4021"/>
      <c r="B4021"/>
      <c r="C4021"/>
      <c r="D4021"/>
      <c r="E4021"/>
    </row>
    <row r="4022" spans="1:5" x14ac:dyDescent="0.2">
      <c r="A4022"/>
      <c r="B4022"/>
      <c r="C4022"/>
      <c r="D4022"/>
      <c r="E4022"/>
    </row>
    <row r="4023" spans="1:5" x14ac:dyDescent="0.2">
      <c r="A4023"/>
      <c r="B4023"/>
      <c r="C4023"/>
      <c r="D4023"/>
      <c r="E4023"/>
    </row>
    <row r="4024" spans="1:5" x14ac:dyDescent="0.2">
      <c r="A4024"/>
      <c r="B4024"/>
      <c r="C4024"/>
      <c r="D4024"/>
      <c r="E4024"/>
    </row>
    <row r="4025" spans="1:5" x14ac:dyDescent="0.2">
      <c r="A4025"/>
      <c r="B4025"/>
      <c r="C4025"/>
      <c r="D4025"/>
      <c r="E4025"/>
    </row>
    <row r="4026" spans="1:5" x14ac:dyDescent="0.2">
      <c r="A4026"/>
      <c r="B4026"/>
      <c r="C4026"/>
      <c r="D4026"/>
      <c r="E4026"/>
    </row>
    <row r="4027" spans="1:5" x14ac:dyDescent="0.2">
      <c r="A4027"/>
      <c r="B4027"/>
      <c r="C4027"/>
      <c r="D4027"/>
      <c r="E4027"/>
    </row>
    <row r="4028" spans="1:5" x14ac:dyDescent="0.2">
      <c r="A4028"/>
      <c r="B4028"/>
      <c r="C4028"/>
      <c r="D4028"/>
      <c r="E4028"/>
    </row>
    <row r="4029" spans="1:5" x14ac:dyDescent="0.2">
      <c r="A4029"/>
      <c r="B4029"/>
      <c r="C4029"/>
      <c r="D4029"/>
      <c r="E4029"/>
    </row>
    <row r="4030" spans="1:5" x14ac:dyDescent="0.2">
      <c r="A4030"/>
      <c r="B4030"/>
      <c r="C4030"/>
      <c r="D4030"/>
      <c r="E4030"/>
    </row>
    <row r="4031" spans="1:5" x14ac:dyDescent="0.2">
      <c r="A4031"/>
      <c r="B4031"/>
      <c r="C4031"/>
      <c r="D4031"/>
      <c r="E4031"/>
    </row>
    <row r="4032" spans="1:5" x14ac:dyDescent="0.2">
      <c r="A4032"/>
      <c r="B4032"/>
      <c r="C4032"/>
      <c r="D4032"/>
      <c r="E4032"/>
    </row>
    <row r="4033" spans="1:5" x14ac:dyDescent="0.2">
      <c r="A4033"/>
      <c r="B4033"/>
      <c r="C4033"/>
      <c r="D4033"/>
      <c r="E4033"/>
    </row>
    <row r="4034" spans="1:5" x14ac:dyDescent="0.2">
      <c r="A4034"/>
      <c r="B4034"/>
      <c r="C4034"/>
      <c r="D4034"/>
      <c r="E4034"/>
    </row>
    <row r="4035" spans="1:5" x14ac:dyDescent="0.2">
      <c r="A4035"/>
      <c r="B4035"/>
      <c r="C4035"/>
      <c r="D4035"/>
      <c r="E4035"/>
    </row>
    <row r="4036" spans="1:5" x14ac:dyDescent="0.2">
      <c r="A4036"/>
      <c r="B4036"/>
      <c r="C4036"/>
      <c r="D4036"/>
      <c r="E4036"/>
    </row>
    <row r="4037" spans="1:5" x14ac:dyDescent="0.2">
      <c r="A4037"/>
      <c r="B4037"/>
      <c r="C4037"/>
      <c r="D4037"/>
      <c r="E4037"/>
    </row>
    <row r="4038" spans="1:5" x14ac:dyDescent="0.2">
      <c r="A4038"/>
      <c r="B4038"/>
      <c r="C4038"/>
      <c r="D4038"/>
      <c r="E4038"/>
    </row>
    <row r="4039" spans="1:5" x14ac:dyDescent="0.2">
      <c r="A4039"/>
      <c r="B4039"/>
      <c r="C4039"/>
      <c r="D4039"/>
      <c r="E4039"/>
    </row>
    <row r="4040" spans="1:5" x14ac:dyDescent="0.2">
      <c r="A4040"/>
      <c r="B4040"/>
      <c r="C4040"/>
      <c r="D4040"/>
      <c r="E4040"/>
    </row>
    <row r="4041" spans="1:5" x14ac:dyDescent="0.2">
      <c r="A4041"/>
      <c r="B4041"/>
      <c r="C4041"/>
      <c r="D4041"/>
      <c r="E4041"/>
    </row>
    <row r="4042" spans="1:5" x14ac:dyDescent="0.2">
      <c r="A4042"/>
      <c r="B4042"/>
      <c r="C4042"/>
      <c r="D4042"/>
      <c r="E4042"/>
    </row>
    <row r="4043" spans="1:5" x14ac:dyDescent="0.2">
      <c r="A4043"/>
      <c r="B4043"/>
      <c r="C4043"/>
      <c r="D4043"/>
      <c r="E4043"/>
    </row>
    <row r="4044" spans="1:5" x14ac:dyDescent="0.2">
      <c r="A4044"/>
      <c r="B4044"/>
      <c r="C4044"/>
      <c r="D4044"/>
      <c r="E4044"/>
    </row>
    <row r="4045" spans="1:5" x14ac:dyDescent="0.2">
      <c r="A4045"/>
      <c r="B4045"/>
      <c r="C4045"/>
      <c r="D4045"/>
      <c r="E4045"/>
    </row>
    <row r="4046" spans="1:5" x14ac:dyDescent="0.2">
      <c r="A4046"/>
      <c r="B4046"/>
      <c r="C4046"/>
      <c r="D4046"/>
      <c r="E4046"/>
    </row>
    <row r="4047" spans="1:5" x14ac:dyDescent="0.2">
      <c r="A4047"/>
      <c r="B4047"/>
      <c r="C4047"/>
      <c r="D4047"/>
      <c r="E4047"/>
    </row>
    <row r="4048" spans="1:5" x14ac:dyDescent="0.2">
      <c r="A4048"/>
      <c r="B4048"/>
      <c r="C4048"/>
      <c r="D4048"/>
      <c r="E4048"/>
    </row>
    <row r="4049" spans="1:5" x14ac:dyDescent="0.2">
      <c r="A4049"/>
      <c r="B4049"/>
      <c r="C4049"/>
      <c r="D4049"/>
      <c r="E4049"/>
    </row>
    <row r="4050" spans="1:5" x14ac:dyDescent="0.2">
      <c r="A4050"/>
      <c r="B4050"/>
      <c r="C4050"/>
      <c r="D4050"/>
      <c r="E4050"/>
    </row>
    <row r="4051" spans="1:5" x14ac:dyDescent="0.2">
      <c r="A4051"/>
      <c r="B4051"/>
      <c r="C4051"/>
      <c r="D4051"/>
      <c r="E4051"/>
    </row>
    <row r="4052" spans="1:5" x14ac:dyDescent="0.2">
      <c r="A4052"/>
      <c r="B4052"/>
      <c r="C4052"/>
      <c r="D4052"/>
      <c r="E4052"/>
    </row>
    <row r="4053" spans="1:5" x14ac:dyDescent="0.2">
      <c r="A4053"/>
      <c r="B4053"/>
      <c r="C4053"/>
      <c r="D4053"/>
      <c r="E4053"/>
    </row>
    <row r="4054" spans="1:5" x14ac:dyDescent="0.2">
      <c r="A4054"/>
      <c r="B4054"/>
      <c r="C4054"/>
      <c r="D4054"/>
      <c r="E4054"/>
    </row>
    <row r="4055" spans="1:5" x14ac:dyDescent="0.2">
      <c r="A4055"/>
      <c r="B4055"/>
      <c r="C4055"/>
      <c r="D4055"/>
      <c r="E4055"/>
    </row>
    <row r="4056" spans="1:5" x14ac:dyDescent="0.2">
      <c r="A4056"/>
      <c r="B4056"/>
      <c r="C4056"/>
      <c r="D4056"/>
      <c r="E4056"/>
    </row>
    <row r="4057" spans="1:5" x14ac:dyDescent="0.2">
      <c r="A4057"/>
      <c r="B4057"/>
      <c r="C4057"/>
      <c r="D4057"/>
      <c r="E4057"/>
    </row>
    <row r="4058" spans="1:5" x14ac:dyDescent="0.2">
      <c r="A4058"/>
      <c r="B4058"/>
      <c r="C4058"/>
      <c r="D4058"/>
      <c r="E4058"/>
    </row>
    <row r="4059" spans="1:5" x14ac:dyDescent="0.2">
      <c r="A4059"/>
      <c r="B4059"/>
      <c r="C4059"/>
      <c r="D4059"/>
      <c r="E4059"/>
    </row>
    <row r="4060" spans="1:5" x14ac:dyDescent="0.2">
      <c r="A4060"/>
      <c r="B4060"/>
      <c r="C4060"/>
      <c r="D4060"/>
      <c r="E4060"/>
    </row>
    <row r="4061" spans="1:5" x14ac:dyDescent="0.2">
      <c r="A4061"/>
      <c r="B4061"/>
      <c r="C4061"/>
      <c r="D4061"/>
      <c r="E4061"/>
    </row>
    <row r="4062" spans="1:5" x14ac:dyDescent="0.2">
      <c r="A4062"/>
      <c r="B4062"/>
      <c r="C4062"/>
      <c r="D4062"/>
      <c r="E4062"/>
    </row>
    <row r="4063" spans="1:5" x14ac:dyDescent="0.2">
      <c r="A4063"/>
      <c r="B4063"/>
      <c r="C4063"/>
      <c r="D4063"/>
      <c r="E4063"/>
    </row>
    <row r="4064" spans="1:5" x14ac:dyDescent="0.2">
      <c r="A4064"/>
      <c r="B4064"/>
      <c r="C4064"/>
      <c r="D4064"/>
      <c r="E4064"/>
    </row>
    <row r="4065" spans="1:5" x14ac:dyDescent="0.2">
      <c r="A4065"/>
      <c r="B4065"/>
      <c r="C4065"/>
      <c r="D4065"/>
      <c r="E4065"/>
    </row>
    <row r="4066" spans="1:5" x14ac:dyDescent="0.2">
      <c r="A4066"/>
      <c r="B4066"/>
      <c r="C4066"/>
      <c r="D4066"/>
      <c r="E4066"/>
    </row>
    <row r="4067" spans="1:5" x14ac:dyDescent="0.2">
      <c r="A4067"/>
      <c r="B4067"/>
      <c r="C4067"/>
      <c r="D4067"/>
      <c r="E4067"/>
    </row>
    <row r="4068" spans="1:5" x14ac:dyDescent="0.2">
      <c r="A4068"/>
      <c r="B4068"/>
      <c r="C4068"/>
      <c r="D4068"/>
      <c r="E4068"/>
    </row>
    <row r="4069" spans="1:5" x14ac:dyDescent="0.2">
      <c r="A4069"/>
      <c r="B4069"/>
      <c r="C4069"/>
      <c r="D4069"/>
      <c r="E4069"/>
    </row>
    <row r="4070" spans="1:5" x14ac:dyDescent="0.2">
      <c r="A4070"/>
      <c r="B4070"/>
      <c r="C4070"/>
      <c r="D4070"/>
      <c r="E4070"/>
    </row>
    <row r="4071" spans="1:5" x14ac:dyDescent="0.2">
      <c r="A4071"/>
      <c r="B4071"/>
      <c r="C4071"/>
      <c r="D4071"/>
      <c r="E4071"/>
    </row>
    <row r="4072" spans="1:5" x14ac:dyDescent="0.2">
      <c r="A4072"/>
      <c r="B4072"/>
      <c r="C4072"/>
      <c r="D4072"/>
      <c r="E4072"/>
    </row>
    <row r="4073" spans="1:5" x14ac:dyDescent="0.2">
      <c r="A4073"/>
      <c r="B4073"/>
      <c r="C4073"/>
      <c r="D4073"/>
      <c r="E4073"/>
    </row>
    <row r="4074" spans="1:5" x14ac:dyDescent="0.2">
      <c r="A4074"/>
      <c r="B4074"/>
      <c r="C4074"/>
      <c r="D4074"/>
      <c r="E4074"/>
    </row>
    <row r="4075" spans="1:5" x14ac:dyDescent="0.2">
      <c r="A4075"/>
      <c r="B4075"/>
      <c r="C4075"/>
      <c r="D4075"/>
      <c r="E4075"/>
    </row>
    <row r="4076" spans="1:5" x14ac:dyDescent="0.2">
      <c r="A4076"/>
      <c r="B4076"/>
      <c r="C4076"/>
      <c r="D4076"/>
      <c r="E4076"/>
    </row>
    <row r="4077" spans="1:5" x14ac:dyDescent="0.2">
      <c r="A4077"/>
      <c r="B4077"/>
      <c r="C4077"/>
      <c r="D4077"/>
      <c r="E4077"/>
    </row>
    <row r="4078" spans="1:5" x14ac:dyDescent="0.2">
      <c r="A4078"/>
      <c r="B4078"/>
      <c r="C4078"/>
      <c r="D4078"/>
      <c r="E4078"/>
    </row>
    <row r="4079" spans="1:5" x14ac:dyDescent="0.2">
      <c r="A4079"/>
      <c r="B4079"/>
      <c r="C4079"/>
      <c r="D4079"/>
      <c r="E4079"/>
    </row>
    <row r="4080" spans="1:5" x14ac:dyDescent="0.2">
      <c r="A4080"/>
      <c r="B4080"/>
      <c r="C4080"/>
      <c r="D4080"/>
      <c r="E4080"/>
    </row>
    <row r="4081" spans="1:5" x14ac:dyDescent="0.2">
      <c r="A4081"/>
      <c r="B4081"/>
      <c r="C4081"/>
      <c r="D4081"/>
      <c r="E4081"/>
    </row>
    <row r="4082" spans="1:5" x14ac:dyDescent="0.2">
      <c r="A4082"/>
      <c r="B4082"/>
      <c r="C4082"/>
      <c r="D4082"/>
      <c r="E4082"/>
    </row>
    <row r="4083" spans="1:5" x14ac:dyDescent="0.2">
      <c r="A4083"/>
      <c r="B4083"/>
      <c r="C4083"/>
      <c r="D4083"/>
      <c r="E4083"/>
    </row>
    <row r="4084" spans="1:5" x14ac:dyDescent="0.2">
      <c r="A4084"/>
      <c r="B4084"/>
      <c r="C4084"/>
      <c r="D4084"/>
      <c r="E4084"/>
    </row>
    <row r="4085" spans="1:5" x14ac:dyDescent="0.2">
      <c r="A4085"/>
      <c r="B4085"/>
      <c r="C4085"/>
      <c r="D4085"/>
      <c r="E4085"/>
    </row>
    <row r="4086" spans="1:5" x14ac:dyDescent="0.2">
      <c r="A4086"/>
      <c r="B4086"/>
      <c r="C4086"/>
      <c r="D4086"/>
      <c r="E4086"/>
    </row>
    <row r="4087" spans="1:5" x14ac:dyDescent="0.2">
      <c r="A4087"/>
      <c r="B4087"/>
      <c r="C4087"/>
      <c r="D4087"/>
      <c r="E4087"/>
    </row>
    <row r="4088" spans="1:5" x14ac:dyDescent="0.2">
      <c r="A4088"/>
      <c r="B4088"/>
      <c r="C4088"/>
      <c r="D4088"/>
      <c r="E4088"/>
    </row>
    <row r="4089" spans="1:5" x14ac:dyDescent="0.2">
      <c r="A4089"/>
      <c r="B4089"/>
      <c r="C4089"/>
      <c r="D4089"/>
      <c r="E4089"/>
    </row>
    <row r="4090" spans="1:5" x14ac:dyDescent="0.2">
      <c r="A4090"/>
      <c r="B4090"/>
      <c r="C4090"/>
      <c r="D4090"/>
      <c r="E4090"/>
    </row>
    <row r="4091" spans="1:5" x14ac:dyDescent="0.2">
      <c r="A4091"/>
      <c r="B4091"/>
      <c r="C4091"/>
      <c r="D4091"/>
      <c r="E4091"/>
    </row>
    <row r="4092" spans="1:5" x14ac:dyDescent="0.2">
      <c r="A4092"/>
      <c r="B4092"/>
      <c r="C4092"/>
      <c r="D4092"/>
      <c r="E4092"/>
    </row>
    <row r="4093" spans="1:5" x14ac:dyDescent="0.2">
      <c r="A4093"/>
      <c r="B4093"/>
      <c r="C4093"/>
      <c r="D4093"/>
      <c r="E4093"/>
    </row>
    <row r="4094" spans="1:5" x14ac:dyDescent="0.2">
      <c r="A4094"/>
      <c r="B4094"/>
      <c r="C4094"/>
      <c r="D4094"/>
      <c r="E4094"/>
    </row>
    <row r="4095" spans="1:5" x14ac:dyDescent="0.2">
      <c r="A4095"/>
      <c r="B4095"/>
      <c r="C4095"/>
      <c r="D4095"/>
      <c r="E4095"/>
    </row>
    <row r="4096" spans="1:5" x14ac:dyDescent="0.2">
      <c r="A4096"/>
      <c r="B4096"/>
      <c r="C4096"/>
      <c r="D4096"/>
      <c r="E4096"/>
    </row>
    <row r="4097" spans="1:5" x14ac:dyDescent="0.2">
      <c r="A4097"/>
      <c r="B4097"/>
      <c r="C4097"/>
      <c r="D4097"/>
      <c r="E4097"/>
    </row>
    <row r="4098" spans="1:5" x14ac:dyDescent="0.2">
      <c r="A4098"/>
      <c r="B4098"/>
      <c r="C4098"/>
      <c r="D4098"/>
      <c r="E4098"/>
    </row>
    <row r="4099" spans="1:5" x14ac:dyDescent="0.2">
      <c r="A4099"/>
      <c r="B4099"/>
      <c r="C4099"/>
      <c r="D4099"/>
      <c r="E4099"/>
    </row>
    <row r="4100" spans="1:5" x14ac:dyDescent="0.2">
      <c r="A4100"/>
      <c r="B4100"/>
      <c r="C4100"/>
      <c r="D4100"/>
      <c r="E4100"/>
    </row>
    <row r="4101" spans="1:5" x14ac:dyDescent="0.2">
      <c r="A4101"/>
      <c r="B4101"/>
      <c r="C4101"/>
      <c r="D4101"/>
      <c r="E4101"/>
    </row>
    <row r="4102" spans="1:5" x14ac:dyDescent="0.2">
      <c r="A4102"/>
      <c r="B4102"/>
      <c r="C4102"/>
      <c r="D4102"/>
      <c r="E4102"/>
    </row>
    <row r="4103" spans="1:5" x14ac:dyDescent="0.2">
      <c r="A4103"/>
      <c r="B4103"/>
      <c r="C4103"/>
      <c r="D4103"/>
      <c r="E4103"/>
    </row>
    <row r="4104" spans="1:5" x14ac:dyDescent="0.2">
      <c r="A4104"/>
      <c r="B4104"/>
      <c r="C4104"/>
      <c r="D4104"/>
      <c r="E4104"/>
    </row>
    <row r="4105" spans="1:5" x14ac:dyDescent="0.2">
      <c r="A4105"/>
      <c r="B4105"/>
      <c r="C4105"/>
      <c r="D4105"/>
      <c r="E4105"/>
    </row>
    <row r="4106" spans="1:5" x14ac:dyDescent="0.2">
      <c r="A4106"/>
      <c r="B4106"/>
      <c r="C4106"/>
      <c r="D4106"/>
      <c r="E4106"/>
    </row>
    <row r="4107" spans="1:5" x14ac:dyDescent="0.2">
      <c r="A4107"/>
      <c r="B4107"/>
      <c r="C4107"/>
      <c r="D4107"/>
      <c r="E4107"/>
    </row>
    <row r="4108" spans="1:5" x14ac:dyDescent="0.2">
      <c r="A4108"/>
      <c r="B4108"/>
      <c r="C4108"/>
      <c r="D4108"/>
      <c r="E4108"/>
    </row>
    <row r="4109" spans="1:5" x14ac:dyDescent="0.2">
      <c r="A4109"/>
      <c r="B4109"/>
      <c r="C4109"/>
      <c r="D4109"/>
      <c r="E4109"/>
    </row>
    <row r="4110" spans="1:5" x14ac:dyDescent="0.2">
      <c r="A4110"/>
      <c r="B4110"/>
      <c r="C4110"/>
      <c r="D4110"/>
      <c r="E4110"/>
    </row>
    <row r="4111" spans="1:5" x14ac:dyDescent="0.2">
      <c r="A4111"/>
      <c r="B4111"/>
      <c r="C4111"/>
      <c r="D4111"/>
      <c r="E4111"/>
    </row>
    <row r="4112" spans="1:5" x14ac:dyDescent="0.2">
      <c r="A4112"/>
      <c r="B4112"/>
      <c r="C4112"/>
      <c r="D4112"/>
      <c r="E4112"/>
    </row>
    <row r="4113" spans="1:5" x14ac:dyDescent="0.2">
      <c r="A4113"/>
      <c r="B4113"/>
      <c r="C4113"/>
      <c r="D4113"/>
      <c r="E4113"/>
    </row>
    <row r="4114" spans="1:5" x14ac:dyDescent="0.2">
      <c r="A4114"/>
      <c r="B4114"/>
      <c r="C4114"/>
      <c r="D4114"/>
      <c r="E4114"/>
    </row>
    <row r="4115" spans="1:5" x14ac:dyDescent="0.2">
      <c r="A4115"/>
      <c r="B4115"/>
      <c r="C4115"/>
      <c r="D4115"/>
      <c r="E4115"/>
    </row>
    <row r="4116" spans="1:5" x14ac:dyDescent="0.2">
      <c r="A4116"/>
      <c r="B4116"/>
      <c r="C4116"/>
      <c r="D4116"/>
      <c r="E4116"/>
    </row>
    <row r="4117" spans="1:5" x14ac:dyDescent="0.2">
      <c r="A4117"/>
      <c r="B4117"/>
      <c r="C4117"/>
      <c r="D4117"/>
      <c r="E4117"/>
    </row>
    <row r="4118" spans="1:5" x14ac:dyDescent="0.2">
      <c r="A4118"/>
      <c r="B4118"/>
      <c r="C4118"/>
      <c r="D4118"/>
      <c r="E4118"/>
    </row>
    <row r="4119" spans="1:5" x14ac:dyDescent="0.2">
      <c r="A4119"/>
      <c r="B4119"/>
      <c r="C4119"/>
      <c r="D4119"/>
      <c r="E4119"/>
    </row>
    <row r="4120" spans="1:5" x14ac:dyDescent="0.2">
      <c r="A4120"/>
      <c r="B4120"/>
      <c r="C4120"/>
      <c r="D4120"/>
      <c r="E4120"/>
    </row>
    <row r="4121" spans="1:5" x14ac:dyDescent="0.2">
      <c r="A4121"/>
      <c r="B4121"/>
      <c r="C4121"/>
      <c r="D4121"/>
      <c r="E4121"/>
    </row>
    <row r="4122" spans="1:5" x14ac:dyDescent="0.2">
      <c r="A4122"/>
      <c r="B4122"/>
      <c r="C4122"/>
      <c r="D4122"/>
      <c r="E4122"/>
    </row>
    <row r="4123" spans="1:5" x14ac:dyDescent="0.2">
      <c r="A4123"/>
      <c r="B4123"/>
      <c r="C4123"/>
      <c r="D4123"/>
      <c r="E4123"/>
    </row>
    <row r="4124" spans="1:5" x14ac:dyDescent="0.2">
      <c r="A4124"/>
      <c r="B4124"/>
      <c r="C4124"/>
      <c r="D4124"/>
      <c r="E4124"/>
    </row>
    <row r="4125" spans="1:5" x14ac:dyDescent="0.2">
      <c r="A4125"/>
      <c r="B4125"/>
      <c r="C4125"/>
      <c r="D4125"/>
      <c r="E4125"/>
    </row>
    <row r="4126" spans="1:5" x14ac:dyDescent="0.2">
      <c r="A4126"/>
      <c r="B4126"/>
      <c r="C4126"/>
      <c r="D4126"/>
      <c r="E4126"/>
    </row>
    <row r="4127" spans="1:5" x14ac:dyDescent="0.2">
      <c r="A4127"/>
      <c r="B4127"/>
      <c r="C4127"/>
      <c r="D4127"/>
      <c r="E4127"/>
    </row>
    <row r="4128" spans="1:5" x14ac:dyDescent="0.2">
      <c r="A4128"/>
      <c r="B4128"/>
      <c r="C4128"/>
      <c r="D4128"/>
      <c r="E4128"/>
    </row>
    <row r="4129" spans="1:5" x14ac:dyDescent="0.2">
      <c r="A4129"/>
      <c r="B4129"/>
      <c r="C4129"/>
      <c r="D4129"/>
      <c r="E4129"/>
    </row>
    <row r="4130" spans="1:5" x14ac:dyDescent="0.2">
      <c r="A4130"/>
      <c r="B4130"/>
      <c r="C4130"/>
      <c r="D4130"/>
      <c r="E4130"/>
    </row>
    <row r="4131" spans="1:5" x14ac:dyDescent="0.2">
      <c r="A4131"/>
      <c r="B4131"/>
      <c r="C4131"/>
      <c r="D4131"/>
      <c r="E4131"/>
    </row>
    <row r="4132" spans="1:5" x14ac:dyDescent="0.2">
      <c r="A4132"/>
      <c r="B4132"/>
      <c r="C4132"/>
      <c r="D4132"/>
      <c r="E4132"/>
    </row>
    <row r="4133" spans="1:5" x14ac:dyDescent="0.2">
      <c r="A4133"/>
      <c r="B4133"/>
      <c r="C4133"/>
      <c r="D4133"/>
      <c r="E4133"/>
    </row>
    <row r="4134" spans="1:5" x14ac:dyDescent="0.2">
      <c r="A4134"/>
      <c r="B4134"/>
      <c r="C4134"/>
      <c r="D4134"/>
      <c r="E4134"/>
    </row>
    <row r="4135" spans="1:5" x14ac:dyDescent="0.2">
      <c r="A4135"/>
      <c r="B4135"/>
      <c r="C4135"/>
      <c r="D4135"/>
      <c r="E4135"/>
    </row>
    <row r="4136" spans="1:5" x14ac:dyDescent="0.2">
      <c r="A4136"/>
      <c r="B4136"/>
      <c r="C4136"/>
      <c r="D4136"/>
      <c r="E4136"/>
    </row>
    <row r="4137" spans="1:5" x14ac:dyDescent="0.2">
      <c r="A4137"/>
      <c r="B4137"/>
      <c r="C4137"/>
      <c r="D4137"/>
      <c r="E4137"/>
    </row>
    <row r="4138" spans="1:5" x14ac:dyDescent="0.2">
      <c r="A4138"/>
      <c r="B4138"/>
      <c r="C4138"/>
      <c r="D4138"/>
      <c r="E4138"/>
    </row>
    <row r="4139" spans="1:5" x14ac:dyDescent="0.2">
      <c r="A4139"/>
      <c r="B4139"/>
      <c r="C4139"/>
      <c r="D4139"/>
      <c r="E4139"/>
    </row>
    <row r="4140" spans="1:5" x14ac:dyDescent="0.2">
      <c r="A4140"/>
      <c r="B4140"/>
      <c r="C4140"/>
      <c r="D4140"/>
      <c r="E4140"/>
    </row>
    <row r="4141" spans="1:5" x14ac:dyDescent="0.2">
      <c r="A4141"/>
      <c r="B4141"/>
      <c r="C4141"/>
      <c r="D4141"/>
      <c r="E4141"/>
    </row>
    <row r="4142" spans="1:5" x14ac:dyDescent="0.2">
      <c r="A4142"/>
      <c r="B4142"/>
      <c r="C4142"/>
      <c r="D4142"/>
      <c r="E4142"/>
    </row>
    <row r="4143" spans="1:5" x14ac:dyDescent="0.2">
      <c r="A4143"/>
      <c r="B4143"/>
      <c r="C4143"/>
      <c r="D4143"/>
      <c r="E4143"/>
    </row>
    <row r="4144" spans="1:5" x14ac:dyDescent="0.2">
      <c r="A4144"/>
      <c r="B4144"/>
      <c r="C4144"/>
      <c r="D4144"/>
      <c r="E4144"/>
    </row>
    <row r="4145" spans="1:5" x14ac:dyDescent="0.2">
      <c r="A4145"/>
      <c r="B4145"/>
      <c r="C4145"/>
      <c r="D4145"/>
      <c r="E4145"/>
    </row>
    <row r="4146" spans="1:5" x14ac:dyDescent="0.2">
      <c r="A4146"/>
      <c r="B4146"/>
      <c r="C4146"/>
      <c r="D4146"/>
      <c r="E4146"/>
    </row>
    <row r="4147" spans="1:5" x14ac:dyDescent="0.2">
      <c r="A4147"/>
      <c r="B4147"/>
      <c r="C4147"/>
      <c r="D4147"/>
      <c r="E4147"/>
    </row>
    <row r="4148" spans="1:5" x14ac:dyDescent="0.2">
      <c r="A4148"/>
      <c r="B4148"/>
      <c r="C4148"/>
      <c r="D4148"/>
      <c r="E4148"/>
    </row>
    <row r="4149" spans="1:5" x14ac:dyDescent="0.2">
      <c r="A4149"/>
      <c r="B4149"/>
      <c r="C4149"/>
      <c r="D4149"/>
      <c r="E4149"/>
    </row>
    <row r="4150" spans="1:5" x14ac:dyDescent="0.2">
      <c r="A4150"/>
      <c r="B4150"/>
      <c r="C4150"/>
      <c r="D4150"/>
      <c r="E4150"/>
    </row>
    <row r="4151" spans="1:5" x14ac:dyDescent="0.2">
      <c r="A4151"/>
      <c r="B4151"/>
      <c r="C4151"/>
      <c r="D4151"/>
      <c r="E4151"/>
    </row>
    <row r="4152" spans="1:5" x14ac:dyDescent="0.2">
      <c r="A4152"/>
      <c r="B4152"/>
      <c r="C4152"/>
      <c r="D4152"/>
      <c r="E4152"/>
    </row>
    <row r="4153" spans="1:5" x14ac:dyDescent="0.2">
      <c r="A4153"/>
      <c r="B4153"/>
      <c r="C4153"/>
      <c r="D4153"/>
      <c r="E4153"/>
    </row>
    <row r="4154" spans="1:5" x14ac:dyDescent="0.2">
      <c r="A4154"/>
      <c r="B4154"/>
      <c r="C4154"/>
      <c r="D4154"/>
      <c r="E4154"/>
    </row>
    <row r="4155" spans="1:5" x14ac:dyDescent="0.2">
      <c r="A4155"/>
      <c r="B4155"/>
      <c r="C4155"/>
      <c r="D4155"/>
      <c r="E4155"/>
    </row>
    <row r="4156" spans="1:5" x14ac:dyDescent="0.2">
      <c r="A4156"/>
      <c r="B4156"/>
      <c r="C4156"/>
      <c r="D4156"/>
      <c r="E4156"/>
    </row>
    <row r="4157" spans="1:5" x14ac:dyDescent="0.2">
      <c r="A4157"/>
      <c r="B4157"/>
      <c r="C4157"/>
      <c r="D4157"/>
      <c r="E4157"/>
    </row>
    <row r="4158" spans="1:5" x14ac:dyDescent="0.2">
      <c r="A4158"/>
      <c r="B4158"/>
      <c r="C4158"/>
      <c r="D4158"/>
      <c r="E4158"/>
    </row>
    <row r="4159" spans="1:5" x14ac:dyDescent="0.2">
      <c r="A4159"/>
      <c r="B4159"/>
      <c r="C4159"/>
      <c r="D4159"/>
      <c r="E4159"/>
    </row>
    <row r="4160" spans="1:5" x14ac:dyDescent="0.2">
      <c r="A4160"/>
      <c r="B4160"/>
      <c r="C4160"/>
      <c r="D4160"/>
      <c r="E4160"/>
    </row>
    <row r="4161" spans="1:5" x14ac:dyDescent="0.2">
      <c r="A4161"/>
      <c r="B4161"/>
      <c r="C4161"/>
      <c r="D4161"/>
      <c r="E4161"/>
    </row>
    <row r="4162" spans="1:5" x14ac:dyDescent="0.2">
      <c r="A4162"/>
      <c r="B4162"/>
      <c r="C4162"/>
      <c r="D4162"/>
      <c r="E4162"/>
    </row>
    <row r="4163" spans="1:5" x14ac:dyDescent="0.2">
      <c r="A4163"/>
      <c r="B4163"/>
      <c r="C4163"/>
      <c r="D4163"/>
      <c r="E4163"/>
    </row>
    <row r="4164" spans="1:5" x14ac:dyDescent="0.2">
      <c r="A4164"/>
      <c r="B4164"/>
      <c r="C4164"/>
      <c r="D4164"/>
      <c r="E4164"/>
    </row>
    <row r="4165" spans="1:5" x14ac:dyDescent="0.2">
      <c r="A4165"/>
      <c r="B4165"/>
      <c r="C4165"/>
      <c r="D4165"/>
      <c r="E4165"/>
    </row>
    <row r="4166" spans="1:5" x14ac:dyDescent="0.2">
      <c r="A4166"/>
      <c r="B4166"/>
      <c r="C4166"/>
      <c r="D4166"/>
      <c r="E4166"/>
    </row>
    <row r="4167" spans="1:5" x14ac:dyDescent="0.2">
      <c r="A4167"/>
      <c r="B4167"/>
      <c r="C4167"/>
      <c r="D4167"/>
      <c r="E4167"/>
    </row>
    <row r="4168" spans="1:5" x14ac:dyDescent="0.2">
      <c r="A4168"/>
      <c r="B4168"/>
      <c r="C4168"/>
      <c r="D4168"/>
      <c r="E4168"/>
    </row>
    <row r="4169" spans="1:5" x14ac:dyDescent="0.2">
      <c r="A4169"/>
      <c r="B4169"/>
      <c r="C4169"/>
      <c r="D4169"/>
      <c r="E4169"/>
    </row>
    <row r="4170" spans="1:5" x14ac:dyDescent="0.2">
      <c r="A4170"/>
      <c r="B4170"/>
      <c r="C4170"/>
      <c r="D4170"/>
      <c r="E4170"/>
    </row>
    <row r="4171" spans="1:5" x14ac:dyDescent="0.2">
      <c r="A4171"/>
      <c r="B4171"/>
      <c r="C4171"/>
      <c r="D4171"/>
      <c r="E4171"/>
    </row>
    <row r="4172" spans="1:5" x14ac:dyDescent="0.2">
      <c r="A4172"/>
      <c r="B4172"/>
      <c r="C4172"/>
      <c r="D4172"/>
      <c r="E4172"/>
    </row>
    <row r="4173" spans="1:5" x14ac:dyDescent="0.2">
      <c r="A4173"/>
      <c r="B4173"/>
      <c r="C4173"/>
      <c r="D4173"/>
      <c r="E4173"/>
    </row>
    <row r="4174" spans="1:5" x14ac:dyDescent="0.2">
      <c r="A4174"/>
      <c r="B4174"/>
      <c r="C4174"/>
      <c r="D4174"/>
      <c r="E4174"/>
    </row>
    <row r="4175" spans="1:5" x14ac:dyDescent="0.2">
      <c r="A4175"/>
      <c r="B4175"/>
      <c r="C4175"/>
      <c r="D4175"/>
      <c r="E4175"/>
    </row>
    <row r="4176" spans="1:5" x14ac:dyDescent="0.2">
      <c r="A4176"/>
      <c r="B4176"/>
      <c r="C4176"/>
      <c r="D4176"/>
      <c r="E4176"/>
    </row>
    <row r="4177" spans="1:5" x14ac:dyDescent="0.2">
      <c r="A4177"/>
      <c r="B4177"/>
      <c r="C4177"/>
      <c r="D4177"/>
      <c r="E4177"/>
    </row>
    <row r="4178" spans="1:5" x14ac:dyDescent="0.2">
      <c r="A4178"/>
      <c r="B4178"/>
      <c r="C4178"/>
      <c r="D4178"/>
      <c r="E4178"/>
    </row>
    <row r="4179" spans="1:5" x14ac:dyDescent="0.2">
      <c r="A4179"/>
      <c r="B4179"/>
      <c r="C4179"/>
      <c r="D4179"/>
      <c r="E4179"/>
    </row>
    <row r="4180" spans="1:5" x14ac:dyDescent="0.2">
      <c r="A4180"/>
      <c r="B4180"/>
      <c r="C4180"/>
      <c r="D4180"/>
      <c r="E4180"/>
    </row>
    <row r="4181" spans="1:5" x14ac:dyDescent="0.2">
      <c r="A4181"/>
      <c r="B4181"/>
      <c r="C4181"/>
      <c r="D4181"/>
      <c r="E4181"/>
    </row>
    <row r="4182" spans="1:5" x14ac:dyDescent="0.2">
      <c r="A4182"/>
      <c r="B4182"/>
      <c r="C4182"/>
      <c r="D4182"/>
      <c r="E4182"/>
    </row>
    <row r="4183" spans="1:5" x14ac:dyDescent="0.2">
      <c r="A4183"/>
      <c r="B4183"/>
      <c r="C4183"/>
      <c r="D4183"/>
      <c r="E4183"/>
    </row>
    <row r="4184" spans="1:5" x14ac:dyDescent="0.2">
      <c r="A4184"/>
      <c r="B4184"/>
      <c r="C4184"/>
      <c r="D4184"/>
      <c r="E4184"/>
    </row>
    <row r="4185" spans="1:5" x14ac:dyDescent="0.2">
      <c r="A4185"/>
      <c r="B4185"/>
      <c r="C4185"/>
      <c r="D4185"/>
      <c r="E4185"/>
    </row>
    <row r="4186" spans="1:5" x14ac:dyDescent="0.2">
      <c r="A4186"/>
      <c r="B4186"/>
      <c r="C4186"/>
      <c r="D4186"/>
      <c r="E4186"/>
    </row>
    <row r="4187" spans="1:5" x14ac:dyDescent="0.2">
      <c r="A4187"/>
      <c r="B4187"/>
      <c r="C4187"/>
      <c r="D4187"/>
      <c r="E4187"/>
    </row>
    <row r="4188" spans="1:5" x14ac:dyDescent="0.2">
      <c r="A4188"/>
      <c r="B4188"/>
      <c r="C4188"/>
      <c r="D4188"/>
      <c r="E4188"/>
    </row>
    <row r="4189" spans="1:5" x14ac:dyDescent="0.2">
      <c r="A4189"/>
      <c r="B4189"/>
      <c r="C4189"/>
      <c r="D4189"/>
      <c r="E4189"/>
    </row>
    <row r="4190" spans="1:5" x14ac:dyDescent="0.2">
      <c r="A4190"/>
      <c r="B4190"/>
      <c r="C4190"/>
      <c r="D4190"/>
      <c r="E4190"/>
    </row>
    <row r="4191" spans="1:5" x14ac:dyDescent="0.2">
      <c r="A4191"/>
      <c r="B4191"/>
      <c r="C4191"/>
      <c r="D4191"/>
      <c r="E4191"/>
    </row>
    <row r="4192" spans="1:5" x14ac:dyDescent="0.2">
      <c r="A4192"/>
      <c r="B4192"/>
      <c r="C4192"/>
      <c r="D4192"/>
      <c r="E4192"/>
    </row>
    <row r="4193" spans="1:5" x14ac:dyDescent="0.2">
      <c r="A4193"/>
      <c r="B4193"/>
      <c r="C4193"/>
      <c r="D4193"/>
      <c r="E4193"/>
    </row>
    <row r="4194" spans="1:5" x14ac:dyDescent="0.2">
      <c r="A4194"/>
      <c r="B4194"/>
      <c r="C4194"/>
      <c r="D4194"/>
      <c r="E4194"/>
    </row>
    <row r="4195" spans="1:5" x14ac:dyDescent="0.2">
      <c r="A4195"/>
      <c r="B4195"/>
      <c r="C4195"/>
      <c r="D4195"/>
      <c r="E4195"/>
    </row>
    <row r="4196" spans="1:5" x14ac:dyDescent="0.2">
      <c r="A4196"/>
      <c r="B4196"/>
      <c r="C4196"/>
      <c r="D4196"/>
      <c r="E4196"/>
    </row>
    <row r="4197" spans="1:5" x14ac:dyDescent="0.2">
      <c r="A4197"/>
      <c r="B4197"/>
      <c r="C4197"/>
      <c r="D4197"/>
      <c r="E4197"/>
    </row>
    <row r="4198" spans="1:5" x14ac:dyDescent="0.2">
      <c r="A4198"/>
      <c r="B4198"/>
      <c r="C4198"/>
      <c r="D4198"/>
      <c r="E4198"/>
    </row>
    <row r="4199" spans="1:5" x14ac:dyDescent="0.2">
      <c r="A4199"/>
      <c r="B4199"/>
      <c r="C4199"/>
      <c r="D4199"/>
      <c r="E4199"/>
    </row>
    <row r="4200" spans="1:5" x14ac:dyDescent="0.2">
      <c r="A4200"/>
      <c r="B4200"/>
      <c r="C4200"/>
      <c r="D4200"/>
      <c r="E4200"/>
    </row>
    <row r="4201" spans="1:5" x14ac:dyDescent="0.2">
      <c r="A4201"/>
      <c r="B4201"/>
      <c r="C4201"/>
      <c r="D4201"/>
      <c r="E4201"/>
    </row>
    <row r="4202" spans="1:5" x14ac:dyDescent="0.2">
      <c r="A4202"/>
      <c r="B4202"/>
      <c r="C4202"/>
      <c r="D4202"/>
      <c r="E4202"/>
    </row>
    <row r="4203" spans="1:5" x14ac:dyDescent="0.2">
      <c r="A4203"/>
      <c r="B4203"/>
      <c r="C4203"/>
      <c r="D4203"/>
      <c r="E4203"/>
    </row>
    <row r="4204" spans="1:5" x14ac:dyDescent="0.2">
      <c r="A4204"/>
      <c r="B4204"/>
      <c r="C4204"/>
      <c r="D4204"/>
      <c r="E4204"/>
    </row>
    <row r="4205" spans="1:5" x14ac:dyDescent="0.2">
      <c r="A4205"/>
      <c r="B4205"/>
      <c r="C4205"/>
      <c r="D4205"/>
      <c r="E4205"/>
    </row>
    <row r="4206" spans="1:5" x14ac:dyDescent="0.2">
      <c r="A4206"/>
      <c r="B4206"/>
      <c r="C4206"/>
      <c r="D4206"/>
      <c r="E4206"/>
    </row>
    <row r="4207" spans="1:5" x14ac:dyDescent="0.2">
      <c r="A4207"/>
      <c r="B4207"/>
      <c r="C4207"/>
      <c r="D4207"/>
      <c r="E4207"/>
    </row>
    <row r="4208" spans="1:5" x14ac:dyDescent="0.2">
      <c r="A4208"/>
      <c r="B4208"/>
      <c r="C4208"/>
      <c r="D4208"/>
      <c r="E4208"/>
    </row>
    <row r="4209" spans="1:5" x14ac:dyDescent="0.2">
      <c r="A4209"/>
      <c r="B4209"/>
      <c r="C4209"/>
      <c r="D4209"/>
      <c r="E4209"/>
    </row>
    <row r="4210" spans="1:5" x14ac:dyDescent="0.2">
      <c r="A4210"/>
      <c r="B4210"/>
      <c r="C4210"/>
      <c r="D4210"/>
      <c r="E4210"/>
    </row>
    <row r="4211" spans="1:5" x14ac:dyDescent="0.2">
      <c r="A4211"/>
      <c r="B4211"/>
      <c r="C4211"/>
      <c r="D4211"/>
      <c r="E4211"/>
    </row>
    <row r="4212" spans="1:5" x14ac:dyDescent="0.2">
      <c r="A4212"/>
      <c r="B4212"/>
      <c r="C4212"/>
      <c r="D4212"/>
      <c r="E4212"/>
    </row>
    <row r="4213" spans="1:5" x14ac:dyDescent="0.2">
      <c r="A4213"/>
      <c r="B4213"/>
      <c r="C4213"/>
      <c r="D4213"/>
      <c r="E4213"/>
    </row>
    <row r="4214" spans="1:5" x14ac:dyDescent="0.2">
      <c r="A4214"/>
      <c r="B4214"/>
      <c r="C4214"/>
      <c r="D4214"/>
      <c r="E4214"/>
    </row>
    <row r="4215" spans="1:5" x14ac:dyDescent="0.2">
      <c r="A4215"/>
      <c r="B4215"/>
      <c r="C4215"/>
      <c r="D4215"/>
      <c r="E4215"/>
    </row>
    <row r="4216" spans="1:5" x14ac:dyDescent="0.2">
      <c r="A4216"/>
      <c r="B4216"/>
      <c r="C4216"/>
      <c r="D4216"/>
      <c r="E4216"/>
    </row>
    <row r="4217" spans="1:5" x14ac:dyDescent="0.2">
      <c r="A4217"/>
      <c r="B4217"/>
      <c r="C4217"/>
      <c r="D4217"/>
      <c r="E4217"/>
    </row>
    <row r="4218" spans="1:5" x14ac:dyDescent="0.2">
      <c r="A4218"/>
      <c r="B4218"/>
      <c r="C4218"/>
      <c r="D4218"/>
      <c r="E4218"/>
    </row>
    <row r="4219" spans="1:5" x14ac:dyDescent="0.2">
      <c r="A4219"/>
      <c r="B4219"/>
      <c r="C4219"/>
      <c r="D4219"/>
      <c r="E4219"/>
    </row>
    <row r="4220" spans="1:5" x14ac:dyDescent="0.2">
      <c r="A4220"/>
      <c r="B4220"/>
      <c r="C4220"/>
      <c r="D4220"/>
      <c r="E4220"/>
    </row>
    <row r="4221" spans="1:5" x14ac:dyDescent="0.2">
      <c r="A4221"/>
      <c r="B4221"/>
      <c r="C4221"/>
      <c r="D4221"/>
      <c r="E4221"/>
    </row>
    <row r="4222" spans="1:5" x14ac:dyDescent="0.2">
      <c r="A4222"/>
      <c r="B4222"/>
      <c r="C4222"/>
      <c r="D4222"/>
      <c r="E4222"/>
    </row>
    <row r="4223" spans="1:5" x14ac:dyDescent="0.2">
      <c r="A4223"/>
      <c r="B4223"/>
      <c r="C4223"/>
      <c r="D4223"/>
      <c r="E4223"/>
    </row>
    <row r="4224" spans="1:5" x14ac:dyDescent="0.2">
      <c r="A4224"/>
      <c r="B4224"/>
      <c r="C4224"/>
      <c r="D4224"/>
      <c r="E4224"/>
    </row>
    <row r="4225" spans="1:5" x14ac:dyDescent="0.2">
      <c r="A4225"/>
      <c r="B4225"/>
      <c r="C4225"/>
      <c r="D4225"/>
      <c r="E4225"/>
    </row>
    <row r="4226" spans="1:5" x14ac:dyDescent="0.2">
      <c r="A4226"/>
      <c r="B4226"/>
      <c r="C4226"/>
      <c r="D4226"/>
      <c r="E4226"/>
    </row>
    <row r="4227" spans="1:5" x14ac:dyDescent="0.2">
      <c r="A4227"/>
      <c r="B4227"/>
      <c r="C4227"/>
      <c r="D4227"/>
      <c r="E4227"/>
    </row>
    <row r="4228" spans="1:5" x14ac:dyDescent="0.2">
      <c r="A4228"/>
      <c r="B4228"/>
      <c r="C4228"/>
      <c r="D4228"/>
      <c r="E4228"/>
    </row>
    <row r="4229" spans="1:5" x14ac:dyDescent="0.2">
      <c r="A4229"/>
      <c r="B4229"/>
      <c r="C4229"/>
      <c r="D4229"/>
      <c r="E4229"/>
    </row>
    <row r="4230" spans="1:5" x14ac:dyDescent="0.2">
      <c r="A4230"/>
      <c r="B4230"/>
      <c r="C4230"/>
      <c r="D4230"/>
      <c r="E4230"/>
    </row>
    <row r="4231" spans="1:5" x14ac:dyDescent="0.2">
      <c r="A4231"/>
      <c r="B4231"/>
      <c r="C4231"/>
      <c r="D4231"/>
      <c r="E4231"/>
    </row>
    <row r="4232" spans="1:5" x14ac:dyDescent="0.2">
      <c r="A4232"/>
      <c r="B4232"/>
      <c r="C4232"/>
      <c r="D4232"/>
      <c r="E4232"/>
    </row>
    <row r="4233" spans="1:5" x14ac:dyDescent="0.2">
      <c r="A4233"/>
      <c r="B4233"/>
      <c r="C4233"/>
      <c r="D4233"/>
      <c r="E4233"/>
    </row>
    <row r="4234" spans="1:5" x14ac:dyDescent="0.2">
      <c r="A4234"/>
      <c r="B4234"/>
      <c r="C4234"/>
      <c r="D4234"/>
      <c r="E4234"/>
    </row>
    <row r="4235" spans="1:5" x14ac:dyDescent="0.2">
      <c r="A4235"/>
      <c r="B4235"/>
      <c r="C4235"/>
      <c r="D4235"/>
      <c r="E4235"/>
    </row>
    <row r="4236" spans="1:5" x14ac:dyDescent="0.2">
      <c r="A4236"/>
      <c r="B4236"/>
      <c r="C4236"/>
      <c r="D4236"/>
      <c r="E4236"/>
    </row>
    <row r="4237" spans="1:5" x14ac:dyDescent="0.2">
      <c r="A4237"/>
      <c r="B4237"/>
      <c r="C4237"/>
      <c r="D4237"/>
      <c r="E4237"/>
    </row>
    <row r="4238" spans="1:5" x14ac:dyDescent="0.2">
      <c r="A4238"/>
      <c r="B4238"/>
      <c r="C4238"/>
      <c r="D4238"/>
      <c r="E4238"/>
    </row>
    <row r="4239" spans="1:5" x14ac:dyDescent="0.2">
      <c r="A4239"/>
      <c r="B4239"/>
      <c r="C4239"/>
      <c r="D4239"/>
      <c r="E4239"/>
    </row>
    <row r="4240" spans="1:5" x14ac:dyDescent="0.2">
      <c r="A4240"/>
      <c r="B4240"/>
      <c r="C4240"/>
      <c r="D4240"/>
      <c r="E4240"/>
    </row>
    <row r="4241" spans="1:5" x14ac:dyDescent="0.2">
      <c r="A4241"/>
      <c r="B4241"/>
      <c r="C4241"/>
      <c r="D4241"/>
      <c r="E4241"/>
    </row>
    <row r="4242" spans="1:5" x14ac:dyDescent="0.2">
      <c r="A4242"/>
      <c r="B4242"/>
      <c r="C4242"/>
      <c r="D4242"/>
      <c r="E4242"/>
    </row>
    <row r="4243" spans="1:5" x14ac:dyDescent="0.2">
      <c r="A4243"/>
      <c r="B4243"/>
      <c r="C4243"/>
      <c r="D4243"/>
      <c r="E4243"/>
    </row>
    <row r="4244" spans="1:5" x14ac:dyDescent="0.2">
      <c r="A4244"/>
      <c r="B4244"/>
      <c r="C4244"/>
      <c r="D4244"/>
      <c r="E4244"/>
    </row>
    <row r="4245" spans="1:5" x14ac:dyDescent="0.2">
      <c r="A4245"/>
      <c r="B4245"/>
      <c r="C4245"/>
      <c r="D4245"/>
      <c r="E4245"/>
    </row>
    <row r="4246" spans="1:5" x14ac:dyDescent="0.2">
      <c r="A4246"/>
      <c r="B4246"/>
      <c r="C4246"/>
      <c r="D4246"/>
      <c r="E4246"/>
    </row>
    <row r="4247" spans="1:5" x14ac:dyDescent="0.2">
      <c r="A4247"/>
      <c r="B4247"/>
      <c r="C4247"/>
      <c r="D4247"/>
      <c r="E4247"/>
    </row>
    <row r="4248" spans="1:5" x14ac:dyDescent="0.2">
      <c r="A4248"/>
      <c r="B4248"/>
      <c r="C4248"/>
      <c r="D4248"/>
      <c r="E4248"/>
    </row>
    <row r="4249" spans="1:5" x14ac:dyDescent="0.2">
      <c r="A4249"/>
      <c r="B4249"/>
      <c r="C4249"/>
      <c r="D4249"/>
      <c r="E4249"/>
    </row>
    <row r="4250" spans="1:5" x14ac:dyDescent="0.2">
      <c r="A4250"/>
      <c r="B4250"/>
      <c r="C4250"/>
      <c r="D4250"/>
      <c r="E4250"/>
    </row>
    <row r="4251" spans="1:5" x14ac:dyDescent="0.2">
      <c r="A4251"/>
      <c r="B4251"/>
      <c r="C4251"/>
      <c r="D4251"/>
      <c r="E4251"/>
    </row>
    <row r="4252" spans="1:5" x14ac:dyDescent="0.2">
      <c r="A4252"/>
      <c r="B4252"/>
      <c r="C4252"/>
      <c r="D4252"/>
      <c r="E4252"/>
    </row>
    <row r="4253" spans="1:5" x14ac:dyDescent="0.2">
      <c r="A4253"/>
      <c r="B4253"/>
      <c r="C4253"/>
      <c r="D4253"/>
      <c r="E4253"/>
    </row>
    <row r="4254" spans="1:5" x14ac:dyDescent="0.2">
      <c r="A4254"/>
      <c r="B4254"/>
      <c r="C4254"/>
      <c r="D4254"/>
      <c r="E4254"/>
    </row>
    <row r="4255" spans="1:5" x14ac:dyDescent="0.2">
      <c r="A4255"/>
      <c r="B4255"/>
      <c r="C4255"/>
      <c r="D4255"/>
      <c r="E4255"/>
    </row>
    <row r="4256" spans="1:5" x14ac:dyDescent="0.2">
      <c r="A4256"/>
      <c r="B4256"/>
      <c r="C4256"/>
      <c r="D4256"/>
      <c r="E4256"/>
    </row>
    <row r="4257" spans="1:5" x14ac:dyDescent="0.2">
      <c r="A4257"/>
      <c r="B4257"/>
      <c r="C4257"/>
      <c r="D4257"/>
      <c r="E4257"/>
    </row>
    <row r="4258" spans="1:5" x14ac:dyDescent="0.2">
      <c r="A4258"/>
      <c r="B4258"/>
      <c r="C4258"/>
      <c r="D4258"/>
      <c r="E4258"/>
    </row>
    <row r="4259" spans="1:5" x14ac:dyDescent="0.2">
      <c r="A4259"/>
      <c r="B4259"/>
      <c r="C4259"/>
      <c r="D4259"/>
      <c r="E4259"/>
    </row>
    <row r="4260" spans="1:5" x14ac:dyDescent="0.2">
      <c r="A4260"/>
      <c r="B4260"/>
      <c r="C4260"/>
      <c r="D4260"/>
      <c r="E4260"/>
    </row>
    <row r="4261" spans="1:5" x14ac:dyDescent="0.2">
      <c r="A4261"/>
      <c r="B4261"/>
      <c r="C4261"/>
      <c r="D4261"/>
      <c r="E4261"/>
    </row>
    <row r="4262" spans="1:5" x14ac:dyDescent="0.2">
      <c r="A4262"/>
      <c r="B4262"/>
      <c r="C4262"/>
      <c r="D4262"/>
      <c r="E4262"/>
    </row>
    <row r="4263" spans="1:5" x14ac:dyDescent="0.2">
      <c r="A4263"/>
      <c r="B4263"/>
      <c r="C4263"/>
      <c r="D4263"/>
      <c r="E4263"/>
    </row>
    <row r="4264" spans="1:5" x14ac:dyDescent="0.2">
      <c r="A4264"/>
      <c r="B4264"/>
      <c r="C4264"/>
      <c r="D4264"/>
      <c r="E4264"/>
    </row>
    <row r="4265" spans="1:5" x14ac:dyDescent="0.2">
      <c r="A4265"/>
      <c r="B4265"/>
      <c r="C4265"/>
      <c r="D4265"/>
      <c r="E4265"/>
    </row>
    <row r="4266" spans="1:5" x14ac:dyDescent="0.2">
      <c r="A4266"/>
      <c r="B4266"/>
      <c r="C4266"/>
      <c r="D4266"/>
      <c r="E4266"/>
    </row>
    <row r="4267" spans="1:5" x14ac:dyDescent="0.2">
      <c r="A4267"/>
      <c r="B4267"/>
      <c r="C4267"/>
      <c r="D4267"/>
      <c r="E4267"/>
    </row>
    <row r="4268" spans="1:5" x14ac:dyDescent="0.2">
      <c r="A4268"/>
      <c r="B4268"/>
      <c r="C4268"/>
      <c r="D4268"/>
      <c r="E4268"/>
    </row>
    <row r="4269" spans="1:5" x14ac:dyDescent="0.2">
      <c r="A4269"/>
      <c r="B4269"/>
      <c r="C4269"/>
      <c r="D4269"/>
      <c r="E4269"/>
    </row>
    <row r="4270" spans="1:5" x14ac:dyDescent="0.2">
      <c r="A4270"/>
      <c r="B4270"/>
      <c r="C4270"/>
      <c r="D4270"/>
      <c r="E4270"/>
    </row>
    <row r="4271" spans="1:5" x14ac:dyDescent="0.2">
      <c r="A4271"/>
      <c r="B4271"/>
      <c r="C4271"/>
      <c r="D4271"/>
      <c r="E4271"/>
    </row>
    <row r="4272" spans="1:5" x14ac:dyDescent="0.2">
      <c r="A4272"/>
      <c r="B4272"/>
      <c r="C4272"/>
      <c r="D4272"/>
      <c r="E4272"/>
    </row>
    <row r="4273" spans="1:5" x14ac:dyDescent="0.2">
      <c r="A4273"/>
      <c r="B4273"/>
      <c r="C4273"/>
      <c r="D4273"/>
      <c r="E4273"/>
    </row>
    <row r="4274" spans="1:5" x14ac:dyDescent="0.2">
      <c r="A4274"/>
      <c r="B4274"/>
      <c r="C4274"/>
      <c r="D4274"/>
      <c r="E4274"/>
    </row>
    <row r="4275" spans="1:5" x14ac:dyDescent="0.2">
      <c r="A4275"/>
      <c r="B4275"/>
      <c r="C4275"/>
      <c r="D4275"/>
      <c r="E4275"/>
    </row>
    <row r="4276" spans="1:5" x14ac:dyDescent="0.2">
      <c r="A4276"/>
      <c r="B4276"/>
      <c r="C4276"/>
      <c r="D4276"/>
      <c r="E4276"/>
    </row>
    <row r="4277" spans="1:5" x14ac:dyDescent="0.2">
      <c r="A4277"/>
      <c r="B4277"/>
      <c r="C4277"/>
      <c r="D4277"/>
      <c r="E4277"/>
    </row>
    <row r="4278" spans="1:5" x14ac:dyDescent="0.2">
      <c r="A4278"/>
      <c r="B4278"/>
      <c r="C4278"/>
      <c r="D4278"/>
      <c r="E4278"/>
    </row>
    <row r="4279" spans="1:5" x14ac:dyDescent="0.2">
      <c r="A4279"/>
      <c r="B4279"/>
      <c r="C4279"/>
      <c r="D4279"/>
      <c r="E4279"/>
    </row>
    <row r="4280" spans="1:5" x14ac:dyDescent="0.2">
      <c r="A4280"/>
      <c r="B4280"/>
      <c r="C4280"/>
      <c r="D4280"/>
      <c r="E4280"/>
    </row>
    <row r="4281" spans="1:5" x14ac:dyDescent="0.2">
      <c r="A4281"/>
      <c r="B4281"/>
      <c r="C4281"/>
      <c r="D4281"/>
      <c r="E4281"/>
    </row>
    <row r="4282" spans="1:5" x14ac:dyDescent="0.2">
      <c r="A4282"/>
      <c r="B4282"/>
      <c r="C4282"/>
      <c r="D4282"/>
      <c r="E4282"/>
    </row>
    <row r="4283" spans="1:5" x14ac:dyDescent="0.2">
      <c r="A4283"/>
      <c r="B4283"/>
      <c r="C4283"/>
      <c r="D4283"/>
      <c r="E4283"/>
    </row>
    <row r="4284" spans="1:5" x14ac:dyDescent="0.2">
      <c r="A4284"/>
      <c r="B4284"/>
      <c r="C4284"/>
      <c r="D4284"/>
      <c r="E4284"/>
    </row>
    <row r="4285" spans="1:5" x14ac:dyDescent="0.2">
      <c r="A4285"/>
      <c r="B4285"/>
      <c r="C4285"/>
      <c r="D4285"/>
      <c r="E4285"/>
    </row>
    <row r="4286" spans="1:5" x14ac:dyDescent="0.2">
      <c r="A4286"/>
      <c r="B4286"/>
      <c r="C4286"/>
      <c r="D4286"/>
      <c r="E4286"/>
    </row>
    <row r="4287" spans="1:5" x14ac:dyDescent="0.2">
      <c r="A4287"/>
      <c r="B4287"/>
      <c r="C4287"/>
      <c r="D4287"/>
      <c r="E4287"/>
    </row>
    <row r="4288" spans="1:5" x14ac:dyDescent="0.2">
      <c r="A4288"/>
      <c r="B4288"/>
      <c r="C4288"/>
      <c r="D4288"/>
      <c r="E4288"/>
    </row>
    <row r="4289" spans="1:5" x14ac:dyDescent="0.2">
      <c r="A4289"/>
      <c r="B4289"/>
      <c r="C4289"/>
      <c r="D4289"/>
      <c r="E4289"/>
    </row>
    <row r="4290" spans="1:5" x14ac:dyDescent="0.2">
      <c r="A4290"/>
      <c r="B4290"/>
      <c r="C4290"/>
      <c r="D4290"/>
      <c r="E4290"/>
    </row>
    <row r="4291" spans="1:5" x14ac:dyDescent="0.2">
      <c r="A4291"/>
      <c r="B4291"/>
      <c r="C4291"/>
      <c r="D4291"/>
      <c r="E4291"/>
    </row>
    <row r="4292" spans="1:5" x14ac:dyDescent="0.2">
      <c r="A4292"/>
      <c r="B4292"/>
      <c r="C4292"/>
      <c r="D4292"/>
      <c r="E4292"/>
    </row>
    <row r="4293" spans="1:5" x14ac:dyDescent="0.2">
      <c r="A4293"/>
      <c r="B4293"/>
      <c r="C4293"/>
      <c r="D4293"/>
      <c r="E4293"/>
    </row>
    <row r="4294" spans="1:5" x14ac:dyDescent="0.2">
      <c r="A4294"/>
      <c r="B4294"/>
      <c r="C4294"/>
      <c r="D4294"/>
      <c r="E4294"/>
    </row>
    <row r="4295" spans="1:5" x14ac:dyDescent="0.2">
      <c r="A4295"/>
      <c r="B4295"/>
      <c r="C4295"/>
      <c r="D4295"/>
      <c r="E4295"/>
    </row>
    <row r="4296" spans="1:5" x14ac:dyDescent="0.2">
      <c r="A4296"/>
      <c r="B4296"/>
      <c r="C4296"/>
      <c r="D4296"/>
      <c r="E4296"/>
    </row>
    <row r="4297" spans="1:5" x14ac:dyDescent="0.2">
      <c r="A4297"/>
      <c r="B4297"/>
      <c r="C4297"/>
      <c r="D4297"/>
      <c r="E4297"/>
    </row>
    <row r="4298" spans="1:5" x14ac:dyDescent="0.2">
      <c r="A4298"/>
      <c r="B4298"/>
      <c r="C4298"/>
      <c r="D4298"/>
      <c r="E4298"/>
    </row>
    <row r="4299" spans="1:5" x14ac:dyDescent="0.2">
      <c r="A4299"/>
      <c r="B4299"/>
      <c r="C4299"/>
      <c r="D4299"/>
      <c r="E4299"/>
    </row>
    <row r="4300" spans="1:5" x14ac:dyDescent="0.2">
      <c r="A4300"/>
      <c r="B4300"/>
      <c r="C4300"/>
      <c r="D4300"/>
      <c r="E4300"/>
    </row>
    <row r="4301" spans="1:5" x14ac:dyDescent="0.2">
      <c r="A4301"/>
      <c r="B4301"/>
      <c r="C4301"/>
      <c r="D4301"/>
      <c r="E4301"/>
    </row>
    <row r="4302" spans="1:5" x14ac:dyDescent="0.2">
      <c r="A4302"/>
      <c r="B4302"/>
      <c r="C4302"/>
      <c r="D4302"/>
      <c r="E4302"/>
    </row>
    <row r="4303" spans="1:5" x14ac:dyDescent="0.2">
      <c r="A4303"/>
      <c r="B4303"/>
      <c r="C4303"/>
      <c r="D4303"/>
      <c r="E4303"/>
    </row>
    <row r="4304" spans="1:5" x14ac:dyDescent="0.2">
      <c r="A4304"/>
      <c r="B4304"/>
      <c r="C4304"/>
      <c r="D4304"/>
      <c r="E4304"/>
    </row>
    <row r="4305" spans="1:5" x14ac:dyDescent="0.2">
      <c r="A4305"/>
      <c r="B4305"/>
      <c r="C4305"/>
      <c r="D4305"/>
      <c r="E4305"/>
    </row>
    <row r="4306" spans="1:5" x14ac:dyDescent="0.2">
      <c r="A4306"/>
      <c r="B4306"/>
      <c r="C4306"/>
      <c r="D4306"/>
      <c r="E4306"/>
    </row>
    <row r="4307" spans="1:5" x14ac:dyDescent="0.2">
      <c r="A4307"/>
      <c r="B4307"/>
      <c r="C4307"/>
      <c r="D4307"/>
      <c r="E4307"/>
    </row>
    <row r="4308" spans="1:5" x14ac:dyDescent="0.2">
      <c r="A4308"/>
      <c r="B4308"/>
      <c r="C4308"/>
      <c r="D4308"/>
      <c r="E4308"/>
    </row>
    <row r="4309" spans="1:5" x14ac:dyDescent="0.2">
      <c r="A4309"/>
      <c r="B4309"/>
      <c r="C4309"/>
      <c r="D4309"/>
      <c r="E4309"/>
    </row>
    <row r="4310" spans="1:5" x14ac:dyDescent="0.2">
      <c r="A4310"/>
      <c r="B4310"/>
      <c r="C4310"/>
      <c r="D4310"/>
      <c r="E4310"/>
    </row>
    <row r="4311" spans="1:5" x14ac:dyDescent="0.2">
      <c r="A4311"/>
      <c r="B4311"/>
      <c r="C4311"/>
      <c r="D4311"/>
      <c r="E4311"/>
    </row>
    <row r="4312" spans="1:5" x14ac:dyDescent="0.2">
      <c r="A4312"/>
      <c r="B4312"/>
      <c r="C4312"/>
      <c r="D4312"/>
      <c r="E4312"/>
    </row>
    <row r="4313" spans="1:5" x14ac:dyDescent="0.2">
      <c r="A4313"/>
      <c r="B4313"/>
      <c r="C4313"/>
      <c r="D4313"/>
      <c r="E4313"/>
    </row>
    <row r="4314" spans="1:5" x14ac:dyDescent="0.2">
      <c r="A4314"/>
      <c r="B4314"/>
      <c r="C4314"/>
      <c r="D4314"/>
      <c r="E4314"/>
    </row>
    <row r="4315" spans="1:5" x14ac:dyDescent="0.2">
      <c r="A4315"/>
      <c r="B4315"/>
      <c r="C4315"/>
      <c r="D4315"/>
      <c r="E4315"/>
    </row>
    <row r="4316" spans="1:5" x14ac:dyDescent="0.2">
      <c r="A4316"/>
      <c r="B4316"/>
      <c r="C4316"/>
      <c r="D4316"/>
      <c r="E4316"/>
    </row>
    <row r="4317" spans="1:5" x14ac:dyDescent="0.2">
      <c r="A4317"/>
      <c r="B4317"/>
      <c r="C4317"/>
      <c r="D4317"/>
      <c r="E4317"/>
    </row>
    <row r="4318" spans="1:5" x14ac:dyDescent="0.2">
      <c r="A4318"/>
      <c r="B4318"/>
      <c r="C4318"/>
      <c r="D4318"/>
      <c r="E4318"/>
    </row>
    <row r="4319" spans="1:5" x14ac:dyDescent="0.2">
      <c r="A4319"/>
      <c r="B4319"/>
      <c r="C4319"/>
      <c r="D4319"/>
      <c r="E4319"/>
    </row>
    <row r="4320" spans="1:5" x14ac:dyDescent="0.2">
      <c r="A4320"/>
      <c r="B4320"/>
      <c r="C4320"/>
      <c r="D4320"/>
      <c r="E4320"/>
    </row>
    <row r="4321" spans="1:5" x14ac:dyDescent="0.2">
      <c r="A4321"/>
      <c r="B4321"/>
      <c r="C4321"/>
      <c r="D4321"/>
      <c r="E4321"/>
    </row>
    <row r="4322" spans="1:5" x14ac:dyDescent="0.2">
      <c r="A4322"/>
      <c r="B4322"/>
      <c r="C4322"/>
      <c r="D4322"/>
      <c r="E4322"/>
    </row>
    <row r="4323" spans="1:5" x14ac:dyDescent="0.2">
      <c r="A4323"/>
      <c r="B4323"/>
      <c r="C4323"/>
      <c r="D4323"/>
      <c r="E4323"/>
    </row>
    <row r="4324" spans="1:5" x14ac:dyDescent="0.2">
      <c r="A4324"/>
      <c r="B4324"/>
      <c r="C4324"/>
      <c r="D4324"/>
      <c r="E4324"/>
    </row>
    <row r="4325" spans="1:5" x14ac:dyDescent="0.2">
      <c r="A4325"/>
      <c r="B4325"/>
      <c r="C4325"/>
      <c r="D4325"/>
      <c r="E4325"/>
    </row>
    <row r="4326" spans="1:5" x14ac:dyDescent="0.2">
      <c r="A4326"/>
      <c r="B4326"/>
      <c r="C4326"/>
      <c r="D4326"/>
      <c r="E4326"/>
    </row>
    <row r="4327" spans="1:5" x14ac:dyDescent="0.2">
      <c r="A4327"/>
      <c r="B4327"/>
      <c r="C4327"/>
      <c r="D4327"/>
      <c r="E4327"/>
    </row>
    <row r="4328" spans="1:5" x14ac:dyDescent="0.2">
      <c r="A4328"/>
      <c r="B4328"/>
      <c r="C4328"/>
      <c r="D4328"/>
      <c r="E4328"/>
    </row>
    <row r="4329" spans="1:5" x14ac:dyDescent="0.2">
      <c r="A4329"/>
      <c r="B4329"/>
      <c r="C4329"/>
      <c r="D4329"/>
      <c r="E4329"/>
    </row>
    <row r="4330" spans="1:5" x14ac:dyDescent="0.2">
      <c r="A4330"/>
      <c r="B4330"/>
      <c r="C4330"/>
      <c r="D4330"/>
      <c r="E4330"/>
    </row>
    <row r="4331" spans="1:5" x14ac:dyDescent="0.2">
      <c r="A4331"/>
      <c r="B4331"/>
      <c r="C4331"/>
      <c r="D4331"/>
      <c r="E4331"/>
    </row>
    <row r="4332" spans="1:5" x14ac:dyDescent="0.2">
      <c r="A4332"/>
      <c r="B4332"/>
      <c r="C4332"/>
      <c r="D4332"/>
      <c r="E4332"/>
    </row>
    <row r="4333" spans="1:5" x14ac:dyDescent="0.2">
      <c r="A4333"/>
      <c r="B4333"/>
      <c r="C4333"/>
      <c r="D4333"/>
      <c r="E4333"/>
    </row>
    <row r="4334" spans="1:5" x14ac:dyDescent="0.2">
      <c r="A4334"/>
      <c r="B4334"/>
      <c r="C4334"/>
      <c r="D4334"/>
      <c r="E4334"/>
    </row>
    <row r="4335" spans="1:5" x14ac:dyDescent="0.2">
      <c r="A4335"/>
      <c r="B4335"/>
      <c r="C4335"/>
      <c r="D4335"/>
      <c r="E4335"/>
    </row>
    <row r="4336" spans="1:5" x14ac:dyDescent="0.2">
      <c r="A4336"/>
      <c r="B4336"/>
      <c r="C4336"/>
      <c r="D4336"/>
      <c r="E4336"/>
    </row>
    <row r="4337" spans="1:5" x14ac:dyDescent="0.2">
      <c r="A4337"/>
      <c r="B4337"/>
      <c r="C4337"/>
      <c r="D4337"/>
      <c r="E4337"/>
    </row>
    <row r="4338" spans="1:5" x14ac:dyDescent="0.2">
      <c r="A4338"/>
      <c r="B4338"/>
      <c r="C4338"/>
      <c r="D4338"/>
      <c r="E4338"/>
    </row>
    <row r="4339" spans="1:5" x14ac:dyDescent="0.2">
      <c r="A4339"/>
      <c r="B4339"/>
      <c r="C4339"/>
      <c r="D4339"/>
      <c r="E4339"/>
    </row>
    <row r="4340" spans="1:5" x14ac:dyDescent="0.2">
      <c r="A4340"/>
      <c r="B4340"/>
      <c r="C4340"/>
      <c r="D4340"/>
      <c r="E4340"/>
    </row>
    <row r="4341" spans="1:5" x14ac:dyDescent="0.2">
      <c r="A4341"/>
      <c r="B4341"/>
      <c r="C4341"/>
      <c r="D4341"/>
      <c r="E4341"/>
    </row>
    <row r="4342" spans="1:5" x14ac:dyDescent="0.2">
      <c r="A4342"/>
      <c r="B4342"/>
      <c r="C4342"/>
      <c r="D4342"/>
      <c r="E4342"/>
    </row>
    <row r="4343" spans="1:5" x14ac:dyDescent="0.2">
      <c r="A4343"/>
      <c r="B4343"/>
      <c r="C4343"/>
      <c r="D4343"/>
      <c r="E4343"/>
    </row>
    <row r="4344" spans="1:5" x14ac:dyDescent="0.2">
      <c r="A4344"/>
      <c r="B4344"/>
      <c r="C4344"/>
      <c r="D4344"/>
      <c r="E4344"/>
    </row>
    <row r="4345" spans="1:5" x14ac:dyDescent="0.2">
      <c r="A4345"/>
      <c r="B4345"/>
      <c r="C4345"/>
      <c r="D4345"/>
      <c r="E4345"/>
    </row>
    <row r="4346" spans="1:5" x14ac:dyDescent="0.2">
      <c r="A4346"/>
      <c r="B4346"/>
      <c r="C4346"/>
      <c r="D4346"/>
      <c r="E4346"/>
    </row>
    <row r="4347" spans="1:5" x14ac:dyDescent="0.2">
      <c r="A4347"/>
      <c r="B4347"/>
      <c r="C4347"/>
      <c r="D4347"/>
      <c r="E4347"/>
    </row>
    <row r="4348" spans="1:5" x14ac:dyDescent="0.2">
      <c r="A4348"/>
      <c r="B4348"/>
      <c r="C4348"/>
      <c r="D4348"/>
      <c r="E4348"/>
    </row>
    <row r="4349" spans="1:5" x14ac:dyDescent="0.2">
      <c r="A4349"/>
      <c r="B4349"/>
      <c r="C4349"/>
      <c r="D4349"/>
      <c r="E4349"/>
    </row>
    <row r="4350" spans="1:5" x14ac:dyDescent="0.2">
      <c r="A4350"/>
      <c r="B4350"/>
      <c r="C4350"/>
      <c r="D4350"/>
      <c r="E4350"/>
    </row>
    <row r="4351" spans="1:5" x14ac:dyDescent="0.2">
      <c r="A4351"/>
      <c r="B4351"/>
      <c r="C4351"/>
      <c r="D4351"/>
      <c r="E4351"/>
    </row>
    <row r="4352" spans="1:5" x14ac:dyDescent="0.2">
      <c r="A4352"/>
      <c r="B4352"/>
      <c r="C4352"/>
      <c r="D4352"/>
      <c r="E4352"/>
    </row>
    <row r="4353" spans="1:5" x14ac:dyDescent="0.2">
      <c r="A4353"/>
      <c r="B4353"/>
      <c r="C4353"/>
      <c r="D4353"/>
      <c r="E4353"/>
    </row>
    <row r="4354" spans="1:5" x14ac:dyDescent="0.2">
      <c r="A4354"/>
      <c r="B4354"/>
      <c r="C4354"/>
      <c r="D4354"/>
      <c r="E4354"/>
    </row>
    <row r="4355" spans="1:5" x14ac:dyDescent="0.2">
      <c r="A4355"/>
      <c r="B4355"/>
      <c r="C4355"/>
      <c r="D4355"/>
      <c r="E4355"/>
    </row>
    <row r="4356" spans="1:5" x14ac:dyDescent="0.2">
      <c r="A4356"/>
      <c r="B4356"/>
      <c r="C4356"/>
      <c r="D4356"/>
      <c r="E4356"/>
    </row>
    <row r="4357" spans="1:5" x14ac:dyDescent="0.2">
      <c r="A4357"/>
      <c r="B4357"/>
      <c r="C4357"/>
      <c r="D4357"/>
      <c r="E4357"/>
    </row>
    <row r="4358" spans="1:5" x14ac:dyDescent="0.2">
      <c r="A4358"/>
      <c r="B4358"/>
      <c r="C4358"/>
      <c r="D4358"/>
      <c r="E4358"/>
    </row>
    <row r="4359" spans="1:5" x14ac:dyDescent="0.2">
      <c r="A4359"/>
      <c r="B4359"/>
      <c r="C4359"/>
      <c r="D4359"/>
      <c r="E4359"/>
    </row>
    <row r="4360" spans="1:5" x14ac:dyDescent="0.2">
      <c r="A4360"/>
      <c r="B4360"/>
      <c r="C4360"/>
      <c r="D4360"/>
      <c r="E4360"/>
    </row>
    <row r="4361" spans="1:5" x14ac:dyDescent="0.2">
      <c r="A4361"/>
      <c r="B4361"/>
      <c r="C4361"/>
      <c r="D4361"/>
      <c r="E4361"/>
    </row>
    <row r="4362" spans="1:5" x14ac:dyDescent="0.2">
      <c r="A4362"/>
      <c r="B4362"/>
      <c r="C4362"/>
      <c r="D4362"/>
      <c r="E4362"/>
    </row>
    <row r="4363" spans="1:5" x14ac:dyDescent="0.2">
      <c r="A4363"/>
      <c r="B4363"/>
      <c r="C4363"/>
      <c r="D4363"/>
      <c r="E4363"/>
    </row>
    <row r="4364" spans="1:5" x14ac:dyDescent="0.2">
      <c r="A4364"/>
      <c r="B4364"/>
      <c r="C4364"/>
      <c r="D4364"/>
      <c r="E4364"/>
    </row>
    <row r="4365" spans="1:5" x14ac:dyDescent="0.2">
      <c r="A4365"/>
      <c r="B4365"/>
      <c r="C4365"/>
      <c r="D4365"/>
      <c r="E4365"/>
    </row>
    <row r="4366" spans="1:5" x14ac:dyDescent="0.2">
      <c r="A4366"/>
      <c r="B4366"/>
      <c r="C4366"/>
      <c r="D4366"/>
      <c r="E4366"/>
    </row>
    <row r="4367" spans="1:5" x14ac:dyDescent="0.2">
      <c r="A4367"/>
      <c r="B4367"/>
      <c r="C4367"/>
      <c r="D4367"/>
      <c r="E4367"/>
    </row>
    <row r="4368" spans="1:5" x14ac:dyDescent="0.2">
      <c r="A4368"/>
      <c r="B4368"/>
      <c r="C4368"/>
      <c r="D4368"/>
      <c r="E4368"/>
    </row>
    <row r="4369" spans="1:5" x14ac:dyDescent="0.2">
      <c r="A4369"/>
      <c r="B4369"/>
      <c r="C4369"/>
      <c r="D4369"/>
      <c r="E4369"/>
    </row>
    <row r="4370" spans="1:5" x14ac:dyDescent="0.2">
      <c r="A4370"/>
      <c r="B4370"/>
      <c r="C4370"/>
      <c r="D4370"/>
      <c r="E4370"/>
    </row>
    <row r="4371" spans="1:5" x14ac:dyDescent="0.2">
      <c r="A4371"/>
      <c r="B4371"/>
      <c r="C4371"/>
      <c r="D4371"/>
      <c r="E4371"/>
    </row>
    <row r="4372" spans="1:5" x14ac:dyDescent="0.2">
      <c r="A4372"/>
      <c r="B4372"/>
      <c r="C4372"/>
      <c r="D4372"/>
      <c r="E4372"/>
    </row>
    <row r="4373" spans="1:5" x14ac:dyDescent="0.2">
      <c r="A4373"/>
      <c r="B4373"/>
      <c r="C4373"/>
      <c r="D4373"/>
      <c r="E4373"/>
    </row>
    <row r="4374" spans="1:5" x14ac:dyDescent="0.2">
      <c r="A4374"/>
      <c r="B4374"/>
      <c r="C4374"/>
      <c r="D4374"/>
      <c r="E4374"/>
    </row>
    <row r="4375" spans="1:5" x14ac:dyDescent="0.2">
      <c r="A4375"/>
      <c r="B4375"/>
      <c r="C4375"/>
      <c r="D4375"/>
      <c r="E4375"/>
    </row>
    <row r="4376" spans="1:5" x14ac:dyDescent="0.2">
      <c r="A4376"/>
      <c r="B4376"/>
      <c r="C4376"/>
      <c r="D4376"/>
      <c r="E4376"/>
    </row>
    <row r="4377" spans="1:5" x14ac:dyDescent="0.2">
      <c r="A4377"/>
      <c r="B4377"/>
      <c r="C4377"/>
      <c r="D4377"/>
      <c r="E4377"/>
    </row>
    <row r="4378" spans="1:5" x14ac:dyDescent="0.2">
      <c r="A4378"/>
      <c r="B4378"/>
      <c r="C4378"/>
      <c r="D4378"/>
      <c r="E4378"/>
    </row>
    <row r="4379" spans="1:5" x14ac:dyDescent="0.2">
      <c r="A4379"/>
      <c r="B4379"/>
      <c r="C4379"/>
      <c r="D4379"/>
      <c r="E4379"/>
    </row>
    <row r="4380" spans="1:5" x14ac:dyDescent="0.2">
      <c r="A4380"/>
      <c r="B4380"/>
      <c r="C4380"/>
      <c r="D4380"/>
      <c r="E4380"/>
    </row>
    <row r="4381" spans="1:5" x14ac:dyDescent="0.2">
      <c r="A4381"/>
      <c r="B4381"/>
      <c r="C4381"/>
      <c r="D4381"/>
      <c r="E4381"/>
    </row>
    <row r="4382" spans="1:5" x14ac:dyDescent="0.2">
      <c r="A4382"/>
      <c r="B4382"/>
      <c r="C4382"/>
      <c r="D4382"/>
      <c r="E4382"/>
    </row>
    <row r="4383" spans="1:5" x14ac:dyDescent="0.2">
      <c r="A4383"/>
      <c r="B4383"/>
      <c r="C4383"/>
      <c r="D4383"/>
      <c r="E4383"/>
    </row>
    <row r="4384" spans="1:5" x14ac:dyDescent="0.2">
      <c r="A4384"/>
      <c r="B4384"/>
      <c r="C4384"/>
      <c r="D4384"/>
      <c r="E4384"/>
    </row>
    <row r="4385" spans="1:5" x14ac:dyDescent="0.2">
      <c r="A4385"/>
      <c r="B4385"/>
      <c r="C4385"/>
      <c r="D4385"/>
      <c r="E4385"/>
    </row>
    <row r="4386" spans="1:5" x14ac:dyDescent="0.2">
      <c r="A4386"/>
      <c r="B4386"/>
      <c r="C4386"/>
      <c r="D4386"/>
      <c r="E4386"/>
    </row>
    <row r="4387" spans="1:5" x14ac:dyDescent="0.2">
      <c r="A4387"/>
      <c r="B4387"/>
      <c r="C4387"/>
      <c r="D4387"/>
      <c r="E4387"/>
    </row>
    <row r="4388" spans="1:5" x14ac:dyDescent="0.2">
      <c r="A4388"/>
      <c r="B4388"/>
      <c r="C4388"/>
      <c r="D4388"/>
      <c r="E4388"/>
    </row>
    <row r="4389" spans="1:5" x14ac:dyDescent="0.2">
      <c r="A4389"/>
      <c r="B4389"/>
      <c r="C4389"/>
      <c r="D4389"/>
      <c r="E4389"/>
    </row>
    <row r="4390" spans="1:5" x14ac:dyDescent="0.2">
      <c r="A4390"/>
      <c r="B4390"/>
      <c r="C4390"/>
      <c r="D4390"/>
      <c r="E4390"/>
    </row>
    <row r="4391" spans="1:5" x14ac:dyDescent="0.2">
      <c r="A4391"/>
      <c r="B4391"/>
      <c r="C4391"/>
      <c r="D4391"/>
      <c r="E4391"/>
    </row>
    <row r="4392" spans="1:5" x14ac:dyDescent="0.2">
      <c r="A4392"/>
      <c r="B4392"/>
      <c r="C4392"/>
      <c r="D4392"/>
      <c r="E4392"/>
    </row>
    <row r="4393" spans="1:5" x14ac:dyDescent="0.2">
      <c r="A4393"/>
      <c r="B4393"/>
      <c r="C4393"/>
      <c r="D4393"/>
      <c r="E4393"/>
    </row>
    <row r="4394" spans="1:5" x14ac:dyDescent="0.2">
      <c r="A4394"/>
      <c r="B4394"/>
      <c r="C4394"/>
      <c r="D4394"/>
      <c r="E4394"/>
    </row>
    <row r="4395" spans="1:5" x14ac:dyDescent="0.2">
      <c r="A4395"/>
      <c r="B4395"/>
      <c r="C4395"/>
      <c r="D4395"/>
      <c r="E4395"/>
    </row>
    <row r="4396" spans="1:5" x14ac:dyDescent="0.2">
      <c r="A4396"/>
      <c r="B4396"/>
      <c r="C4396"/>
      <c r="D4396"/>
      <c r="E4396"/>
    </row>
    <row r="4397" spans="1:5" x14ac:dyDescent="0.2">
      <c r="A4397"/>
      <c r="B4397"/>
      <c r="C4397"/>
      <c r="D4397"/>
      <c r="E4397"/>
    </row>
    <row r="4398" spans="1:5" x14ac:dyDescent="0.2">
      <c r="A4398"/>
      <c r="B4398"/>
      <c r="C4398"/>
      <c r="D4398"/>
      <c r="E4398"/>
    </row>
    <row r="4399" spans="1:5" x14ac:dyDescent="0.2">
      <c r="A4399"/>
      <c r="B4399"/>
      <c r="C4399"/>
      <c r="D4399"/>
      <c r="E4399"/>
    </row>
    <row r="4400" spans="1:5" x14ac:dyDescent="0.2">
      <c r="A4400"/>
      <c r="B4400"/>
      <c r="C4400"/>
      <c r="D4400"/>
      <c r="E4400"/>
    </row>
    <row r="4401" spans="1:5" x14ac:dyDescent="0.2">
      <c r="A4401"/>
      <c r="B4401"/>
      <c r="C4401"/>
      <c r="D4401"/>
      <c r="E4401"/>
    </row>
    <row r="4402" spans="1:5" x14ac:dyDescent="0.2">
      <c r="A4402"/>
      <c r="B4402"/>
      <c r="C4402"/>
      <c r="D4402"/>
      <c r="E4402"/>
    </row>
    <row r="4403" spans="1:5" x14ac:dyDescent="0.2">
      <c r="A4403"/>
      <c r="B4403"/>
      <c r="C4403"/>
      <c r="D4403"/>
      <c r="E4403"/>
    </row>
    <row r="4404" spans="1:5" x14ac:dyDescent="0.2">
      <c r="A4404"/>
      <c r="B4404"/>
      <c r="C4404"/>
      <c r="D4404"/>
      <c r="E4404"/>
    </row>
    <row r="4405" spans="1:5" x14ac:dyDescent="0.2">
      <c r="A4405"/>
      <c r="B4405"/>
      <c r="C4405"/>
      <c r="D4405"/>
      <c r="E4405"/>
    </row>
    <row r="4406" spans="1:5" x14ac:dyDescent="0.2">
      <c r="A4406"/>
      <c r="B4406"/>
      <c r="C4406"/>
      <c r="D4406"/>
      <c r="E4406"/>
    </row>
    <row r="4407" spans="1:5" x14ac:dyDescent="0.2">
      <c r="A4407"/>
      <c r="B4407"/>
      <c r="C4407"/>
      <c r="D4407"/>
      <c r="E4407"/>
    </row>
    <row r="4408" spans="1:5" x14ac:dyDescent="0.2">
      <c r="A4408"/>
      <c r="B4408"/>
      <c r="C4408"/>
      <c r="D4408"/>
      <c r="E4408"/>
    </row>
    <row r="4409" spans="1:5" x14ac:dyDescent="0.2">
      <c r="A4409"/>
      <c r="B4409"/>
      <c r="C4409"/>
      <c r="D4409"/>
      <c r="E4409"/>
    </row>
    <row r="4410" spans="1:5" x14ac:dyDescent="0.2">
      <c r="A4410"/>
      <c r="B4410"/>
      <c r="C4410"/>
      <c r="D4410"/>
      <c r="E4410"/>
    </row>
    <row r="4411" spans="1:5" x14ac:dyDescent="0.2">
      <c r="A4411"/>
      <c r="B4411"/>
      <c r="C4411"/>
      <c r="D4411"/>
      <c r="E4411"/>
    </row>
    <row r="4412" spans="1:5" x14ac:dyDescent="0.2">
      <c r="A4412"/>
      <c r="B4412"/>
      <c r="C4412"/>
      <c r="D4412"/>
      <c r="E4412"/>
    </row>
    <row r="4413" spans="1:5" x14ac:dyDescent="0.2">
      <c r="A4413"/>
      <c r="B4413"/>
      <c r="C4413"/>
      <c r="D4413"/>
      <c r="E4413"/>
    </row>
    <row r="4414" spans="1:5" x14ac:dyDescent="0.2">
      <c r="A4414"/>
      <c r="B4414"/>
      <c r="C4414"/>
      <c r="D4414"/>
      <c r="E4414"/>
    </row>
    <row r="4415" spans="1:5" x14ac:dyDescent="0.2">
      <c r="A4415"/>
      <c r="B4415"/>
      <c r="C4415"/>
      <c r="D4415"/>
      <c r="E4415"/>
    </row>
    <row r="4416" spans="1:5" x14ac:dyDescent="0.2">
      <c r="A4416"/>
      <c r="B4416"/>
      <c r="C4416"/>
      <c r="D4416"/>
      <c r="E4416"/>
    </row>
    <row r="4417" spans="1:5" x14ac:dyDescent="0.2">
      <c r="A4417"/>
      <c r="B4417"/>
      <c r="C4417"/>
      <c r="D4417"/>
      <c r="E4417"/>
    </row>
    <row r="4418" spans="1:5" x14ac:dyDescent="0.2">
      <c r="A4418"/>
      <c r="B4418"/>
      <c r="C4418"/>
      <c r="D4418"/>
      <c r="E4418"/>
    </row>
    <row r="4419" spans="1:5" x14ac:dyDescent="0.2">
      <c r="A4419"/>
      <c r="B4419"/>
      <c r="C4419"/>
      <c r="D4419"/>
      <c r="E4419"/>
    </row>
    <row r="4420" spans="1:5" x14ac:dyDescent="0.2">
      <c r="A4420"/>
      <c r="B4420"/>
      <c r="C4420"/>
      <c r="D4420"/>
      <c r="E4420"/>
    </row>
    <row r="4421" spans="1:5" x14ac:dyDescent="0.2">
      <c r="A4421"/>
      <c r="B4421"/>
      <c r="C4421"/>
      <c r="D4421"/>
      <c r="E4421"/>
    </row>
    <row r="4422" spans="1:5" x14ac:dyDescent="0.2">
      <c r="A4422"/>
      <c r="B4422"/>
      <c r="C4422"/>
      <c r="D4422"/>
      <c r="E4422"/>
    </row>
    <row r="4423" spans="1:5" x14ac:dyDescent="0.2">
      <c r="A4423"/>
      <c r="B4423"/>
      <c r="C4423"/>
      <c r="D4423"/>
      <c r="E4423"/>
    </row>
    <row r="4424" spans="1:5" x14ac:dyDescent="0.2">
      <c r="A4424"/>
      <c r="B4424"/>
      <c r="C4424"/>
      <c r="D4424"/>
      <c r="E4424"/>
    </row>
    <row r="4425" spans="1:5" x14ac:dyDescent="0.2">
      <c r="A4425"/>
      <c r="B4425"/>
      <c r="C4425"/>
      <c r="D4425"/>
      <c r="E4425"/>
    </row>
    <row r="4426" spans="1:5" x14ac:dyDescent="0.2">
      <c r="A4426"/>
      <c r="B4426"/>
      <c r="C4426"/>
      <c r="D4426"/>
      <c r="E4426"/>
    </row>
    <row r="4427" spans="1:5" x14ac:dyDescent="0.2">
      <c r="A4427"/>
      <c r="B4427"/>
      <c r="C4427"/>
      <c r="D4427"/>
      <c r="E4427"/>
    </row>
    <row r="4428" spans="1:5" x14ac:dyDescent="0.2">
      <c r="A4428"/>
      <c r="B4428"/>
      <c r="C4428"/>
      <c r="D4428"/>
      <c r="E4428"/>
    </row>
    <row r="4429" spans="1:5" x14ac:dyDescent="0.2">
      <c r="A4429"/>
      <c r="B4429"/>
      <c r="C4429"/>
      <c r="D4429"/>
      <c r="E4429"/>
    </row>
    <row r="4430" spans="1:5" x14ac:dyDescent="0.2">
      <c r="A4430"/>
      <c r="B4430"/>
      <c r="C4430"/>
      <c r="D4430"/>
      <c r="E4430"/>
    </row>
    <row r="4431" spans="1:5" x14ac:dyDescent="0.2">
      <c r="A4431"/>
      <c r="B4431"/>
      <c r="C4431"/>
      <c r="D4431"/>
      <c r="E4431"/>
    </row>
    <row r="4432" spans="1:5" x14ac:dyDescent="0.2">
      <c r="A4432"/>
      <c r="B4432"/>
      <c r="C4432"/>
      <c r="D4432"/>
      <c r="E4432"/>
    </row>
    <row r="4433" spans="1:5" x14ac:dyDescent="0.2">
      <c r="A4433"/>
      <c r="B4433"/>
      <c r="C4433"/>
      <c r="D4433"/>
      <c r="E4433"/>
    </row>
    <row r="4434" spans="1:5" x14ac:dyDescent="0.2">
      <c r="A4434"/>
      <c r="B4434"/>
      <c r="C4434"/>
      <c r="D4434"/>
      <c r="E4434"/>
    </row>
    <row r="4435" spans="1:5" x14ac:dyDescent="0.2">
      <c r="A4435"/>
      <c r="B4435"/>
      <c r="C4435"/>
      <c r="D4435"/>
      <c r="E4435"/>
    </row>
    <row r="4436" spans="1:5" x14ac:dyDescent="0.2">
      <c r="A4436"/>
      <c r="B4436"/>
      <c r="C4436"/>
      <c r="D4436"/>
      <c r="E4436"/>
    </row>
    <row r="4437" spans="1:5" x14ac:dyDescent="0.2">
      <c r="A4437"/>
      <c r="B4437"/>
      <c r="C4437"/>
      <c r="D4437"/>
      <c r="E4437"/>
    </row>
    <row r="4438" spans="1:5" x14ac:dyDescent="0.2">
      <c r="A4438"/>
      <c r="B4438"/>
      <c r="C4438"/>
      <c r="D4438"/>
      <c r="E4438"/>
    </row>
    <row r="4439" spans="1:5" x14ac:dyDescent="0.2">
      <c r="A4439"/>
      <c r="B4439"/>
      <c r="C4439"/>
      <c r="D4439"/>
      <c r="E4439"/>
    </row>
    <row r="4440" spans="1:5" x14ac:dyDescent="0.2">
      <c r="A4440"/>
      <c r="B4440"/>
      <c r="C4440"/>
      <c r="D4440"/>
      <c r="E4440"/>
    </row>
    <row r="4441" spans="1:5" x14ac:dyDescent="0.2">
      <c r="A4441"/>
      <c r="B4441"/>
      <c r="C4441"/>
      <c r="D4441"/>
      <c r="E4441"/>
    </row>
    <row r="4442" spans="1:5" x14ac:dyDescent="0.2">
      <c r="A4442"/>
      <c r="B4442"/>
      <c r="C4442"/>
      <c r="D4442"/>
      <c r="E4442"/>
    </row>
    <row r="4443" spans="1:5" x14ac:dyDescent="0.2">
      <c r="A4443"/>
      <c r="B4443"/>
      <c r="C4443"/>
      <c r="D4443"/>
      <c r="E4443"/>
    </row>
    <row r="4444" spans="1:5" x14ac:dyDescent="0.2">
      <c r="A4444"/>
      <c r="B4444"/>
      <c r="C4444"/>
      <c r="D4444"/>
      <c r="E4444"/>
    </row>
    <row r="4445" spans="1:5" x14ac:dyDescent="0.2">
      <c r="A4445"/>
      <c r="B4445"/>
      <c r="C4445"/>
      <c r="D4445"/>
      <c r="E4445"/>
    </row>
    <row r="4446" spans="1:5" x14ac:dyDescent="0.2">
      <c r="A4446"/>
      <c r="B4446"/>
      <c r="C4446"/>
      <c r="D4446"/>
      <c r="E4446"/>
    </row>
    <row r="4447" spans="1:5" x14ac:dyDescent="0.2">
      <c r="A4447"/>
      <c r="B4447"/>
      <c r="C4447"/>
      <c r="D4447"/>
      <c r="E4447"/>
    </row>
    <row r="4448" spans="1:5" x14ac:dyDescent="0.2">
      <c r="A4448"/>
      <c r="B4448"/>
      <c r="C4448"/>
      <c r="D4448"/>
      <c r="E4448"/>
    </row>
    <row r="4449" spans="1:5" x14ac:dyDescent="0.2">
      <c r="A4449"/>
      <c r="B4449"/>
      <c r="C4449"/>
      <c r="D4449"/>
      <c r="E4449"/>
    </row>
    <row r="4450" spans="1:5" x14ac:dyDescent="0.2">
      <c r="A4450"/>
      <c r="B4450"/>
      <c r="C4450"/>
      <c r="D4450"/>
      <c r="E4450"/>
    </row>
    <row r="4451" spans="1:5" x14ac:dyDescent="0.2">
      <c r="A4451"/>
      <c r="B4451"/>
      <c r="C4451"/>
      <c r="D4451"/>
      <c r="E4451"/>
    </row>
    <row r="4452" spans="1:5" x14ac:dyDescent="0.2">
      <c r="A4452"/>
      <c r="B4452"/>
      <c r="C4452"/>
      <c r="D4452"/>
      <c r="E4452"/>
    </row>
    <row r="4453" spans="1:5" x14ac:dyDescent="0.2">
      <c r="A4453"/>
      <c r="B4453"/>
      <c r="C4453"/>
      <c r="D4453"/>
      <c r="E4453"/>
    </row>
    <row r="4454" spans="1:5" x14ac:dyDescent="0.2">
      <c r="A4454"/>
      <c r="B4454"/>
      <c r="C4454"/>
      <c r="D4454"/>
      <c r="E4454"/>
    </row>
    <row r="4455" spans="1:5" x14ac:dyDescent="0.2">
      <c r="A4455"/>
      <c r="B4455"/>
      <c r="C4455"/>
      <c r="D4455"/>
      <c r="E4455"/>
    </row>
    <row r="4456" spans="1:5" x14ac:dyDescent="0.2">
      <c r="A4456"/>
      <c r="B4456"/>
      <c r="C4456"/>
      <c r="D4456"/>
      <c r="E4456"/>
    </row>
    <row r="4457" spans="1:5" x14ac:dyDescent="0.2">
      <c r="A4457"/>
      <c r="B4457"/>
      <c r="C4457"/>
      <c r="D4457"/>
      <c r="E4457"/>
    </row>
    <row r="4458" spans="1:5" x14ac:dyDescent="0.2">
      <c r="A4458"/>
      <c r="B4458"/>
      <c r="C4458"/>
      <c r="D4458"/>
      <c r="E4458"/>
    </row>
    <row r="4459" spans="1:5" x14ac:dyDescent="0.2">
      <c r="A4459"/>
      <c r="B4459"/>
      <c r="C4459"/>
      <c r="D4459"/>
      <c r="E4459"/>
    </row>
    <row r="4460" spans="1:5" x14ac:dyDescent="0.2">
      <c r="A4460"/>
      <c r="B4460"/>
      <c r="C4460"/>
      <c r="D4460"/>
      <c r="E4460"/>
    </row>
    <row r="4461" spans="1:5" x14ac:dyDescent="0.2">
      <c r="A4461"/>
      <c r="B4461"/>
      <c r="C4461"/>
      <c r="D4461"/>
      <c r="E4461"/>
    </row>
    <row r="4462" spans="1:5" x14ac:dyDescent="0.2">
      <c r="A4462"/>
      <c r="B4462"/>
      <c r="C4462"/>
      <c r="D4462"/>
      <c r="E4462"/>
    </row>
    <row r="4463" spans="1:5" x14ac:dyDescent="0.2">
      <c r="A4463"/>
      <c r="B4463"/>
      <c r="C4463"/>
      <c r="D4463"/>
      <c r="E4463"/>
    </row>
    <row r="4464" spans="1:5" x14ac:dyDescent="0.2">
      <c r="A4464"/>
      <c r="B4464"/>
      <c r="C4464"/>
      <c r="D4464"/>
      <c r="E4464"/>
    </row>
    <row r="4465" spans="1:5" x14ac:dyDescent="0.2">
      <c r="A4465"/>
      <c r="B4465"/>
      <c r="C4465"/>
      <c r="D4465"/>
      <c r="E4465"/>
    </row>
    <row r="4466" spans="1:5" x14ac:dyDescent="0.2">
      <c r="A4466"/>
      <c r="B4466"/>
      <c r="C4466"/>
      <c r="D4466"/>
      <c r="E4466"/>
    </row>
    <row r="4467" spans="1:5" x14ac:dyDescent="0.2">
      <c r="A4467"/>
      <c r="B4467"/>
      <c r="C4467"/>
      <c r="D4467"/>
      <c r="E4467"/>
    </row>
    <row r="4468" spans="1:5" x14ac:dyDescent="0.2">
      <c r="A4468"/>
      <c r="B4468"/>
      <c r="C4468"/>
      <c r="D4468"/>
      <c r="E4468"/>
    </row>
    <row r="4469" spans="1:5" x14ac:dyDescent="0.2">
      <c r="A4469"/>
      <c r="B4469"/>
      <c r="C4469"/>
      <c r="D4469"/>
      <c r="E4469"/>
    </row>
    <row r="4470" spans="1:5" x14ac:dyDescent="0.2">
      <c r="A4470"/>
      <c r="B4470"/>
      <c r="C4470"/>
      <c r="D4470"/>
      <c r="E4470"/>
    </row>
    <row r="4471" spans="1:5" x14ac:dyDescent="0.2">
      <c r="A4471"/>
      <c r="B4471"/>
      <c r="C4471"/>
      <c r="D4471"/>
      <c r="E4471"/>
    </row>
    <row r="4472" spans="1:5" x14ac:dyDescent="0.2">
      <c r="A4472"/>
      <c r="B4472"/>
      <c r="C4472"/>
      <c r="D4472"/>
      <c r="E4472"/>
    </row>
    <row r="4473" spans="1:5" x14ac:dyDescent="0.2">
      <c r="A4473"/>
      <c r="B4473"/>
      <c r="C4473"/>
      <c r="D4473"/>
      <c r="E4473"/>
    </row>
    <row r="4474" spans="1:5" x14ac:dyDescent="0.2">
      <c r="A4474"/>
      <c r="B4474"/>
      <c r="C4474"/>
      <c r="D4474"/>
      <c r="E4474"/>
    </row>
    <row r="4475" spans="1:5" x14ac:dyDescent="0.2">
      <c r="A4475"/>
      <c r="B4475"/>
      <c r="C4475"/>
      <c r="D4475"/>
      <c r="E4475"/>
    </row>
    <row r="4476" spans="1:5" x14ac:dyDescent="0.2">
      <c r="A4476"/>
      <c r="B4476"/>
      <c r="C4476"/>
      <c r="D4476"/>
      <c r="E4476"/>
    </row>
    <row r="4477" spans="1:5" x14ac:dyDescent="0.2">
      <c r="A4477"/>
      <c r="B4477"/>
      <c r="C4477"/>
      <c r="D4477"/>
      <c r="E4477"/>
    </row>
    <row r="4478" spans="1:5" x14ac:dyDescent="0.2">
      <c r="A4478"/>
      <c r="B4478"/>
      <c r="C4478"/>
      <c r="D4478"/>
      <c r="E4478"/>
    </row>
    <row r="4479" spans="1:5" x14ac:dyDescent="0.2">
      <c r="A4479"/>
      <c r="B4479"/>
      <c r="C4479"/>
      <c r="D4479"/>
      <c r="E4479"/>
    </row>
    <row r="4480" spans="1:5" x14ac:dyDescent="0.2">
      <c r="A4480"/>
      <c r="B4480"/>
      <c r="C4480"/>
      <c r="D4480"/>
      <c r="E4480"/>
    </row>
    <row r="4481" spans="1:5" x14ac:dyDescent="0.2">
      <c r="A4481"/>
      <c r="B4481"/>
      <c r="C4481"/>
      <c r="D4481"/>
      <c r="E4481"/>
    </row>
    <row r="4482" spans="1:5" x14ac:dyDescent="0.2">
      <c r="A4482"/>
      <c r="B4482"/>
      <c r="C4482"/>
      <c r="D4482"/>
      <c r="E4482"/>
    </row>
    <row r="4483" spans="1:5" x14ac:dyDescent="0.2">
      <c r="A4483"/>
      <c r="B4483"/>
      <c r="C4483"/>
      <c r="D4483"/>
      <c r="E4483"/>
    </row>
    <row r="4484" spans="1:5" x14ac:dyDescent="0.2">
      <c r="A4484"/>
      <c r="B4484"/>
      <c r="C4484"/>
      <c r="D4484"/>
      <c r="E4484"/>
    </row>
    <row r="4485" spans="1:5" x14ac:dyDescent="0.2">
      <c r="A4485"/>
      <c r="B4485"/>
      <c r="C4485"/>
      <c r="D4485"/>
      <c r="E4485"/>
    </row>
    <row r="4486" spans="1:5" x14ac:dyDescent="0.2">
      <c r="A4486"/>
      <c r="B4486"/>
      <c r="C4486"/>
      <c r="D4486"/>
      <c r="E4486"/>
    </row>
    <row r="4487" spans="1:5" x14ac:dyDescent="0.2">
      <c r="A4487"/>
      <c r="B4487"/>
      <c r="C4487"/>
      <c r="D4487"/>
      <c r="E4487"/>
    </row>
    <row r="4488" spans="1:5" x14ac:dyDescent="0.2">
      <c r="A4488"/>
      <c r="B4488"/>
      <c r="C4488"/>
      <c r="D4488"/>
      <c r="E4488"/>
    </row>
    <row r="4489" spans="1:5" x14ac:dyDescent="0.2">
      <c r="A4489"/>
      <c r="B4489"/>
      <c r="C4489"/>
      <c r="D4489"/>
      <c r="E4489"/>
    </row>
    <row r="4490" spans="1:5" x14ac:dyDescent="0.2">
      <c r="A4490"/>
      <c r="B4490"/>
      <c r="C4490"/>
      <c r="D4490"/>
      <c r="E4490"/>
    </row>
    <row r="4491" spans="1:5" x14ac:dyDescent="0.2">
      <c r="A4491"/>
      <c r="B4491"/>
      <c r="C4491"/>
      <c r="D4491"/>
      <c r="E4491"/>
    </row>
    <row r="4492" spans="1:5" x14ac:dyDescent="0.2">
      <c r="A4492"/>
      <c r="B4492"/>
      <c r="C4492"/>
      <c r="D4492"/>
      <c r="E4492"/>
    </row>
    <row r="4493" spans="1:5" x14ac:dyDescent="0.2">
      <c r="A4493"/>
      <c r="B4493"/>
      <c r="C4493"/>
      <c r="D4493"/>
      <c r="E4493"/>
    </row>
    <row r="4494" spans="1:5" x14ac:dyDescent="0.2">
      <c r="A4494"/>
      <c r="B4494"/>
      <c r="C4494"/>
      <c r="D4494"/>
      <c r="E4494"/>
    </row>
    <row r="4495" spans="1:5" x14ac:dyDescent="0.2">
      <c r="A4495"/>
      <c r="B4495"/>
      <c r="C4495"/>
      <c r="D4495"/>
      <c r="E4495"/>
    </row>
    <row r="4496" spans="1:5" x14ac:dyDescent="0.2">
      <c r="A4496"/>
      <c r="B4496"/>
      <c r="C4496"/>
      <c r="D4496"/>
      <c r="E4496"/>
    </row>
    <row r="4497" spans="1:5" x14ac:dyDescent="0.2">
      <c r="A4497"/>
      <c r="B4497"/>
      <c r="C4497"/>
      <c r="D4497"/>
      <c r="E4497"/>
    </row>
    <row r="4498" spans="1:5" x14ac:dyDescent="0.2">
      <c r="A4498"/>
      <c r="B4498"/>
      <c r="C4498"/>
      <c r="D4498"/>
      <c r="E4498"/>
    </row>
    <row r="4499" spans="1:5" x14ac:dyDescent="0.2">
      <c r="A4499"/>
      <c r="B4499"/>
      <c r="C4499"/>
      <c r="D4499"/>
      <c r="E4499"/>
    </row>
    <row r="4500" spans="1:5" x14ac:dyDescent="0.2">
      <c r="A4500"/>
      <c r="B4500"/>
      <c r="C4500"/>
      <c r="D4500"/>
      <c r="E4500"/>
    </row>
    <row r="4501" spans="1:5" x14ac:dyDescent="0.2">
      <c r="A4501"/>
      <c r="B4501"/>
      <c r="C4501"/>
      <c r="D4501"/>
      <c r="E4501"/>
    </row>
    <row r="4502" spans="1:5" x14ac:dyDescent="0.2">
      <c r="A4502"/>
      <c r="B4502"/>
      <c r="C4502"/>
      <c r="D4502"/>
      <c r="E4502"/>
    </row>
    <row r="4503" spans="1:5" x14ac:dyDescent="0.2">
      <c r="A4503"/>
      <c r="B4503"/>
      <c r="C4503"/>
      <c r="D4503"/>
      <c r="E4503"/>
    </row>
    <row r="4504" spans="1:5" x14ac:dyDescent="0.2">
      <c r="A4504"/>
      <c r="B4504"/>
      <c r="C4504"/>
      <c r="D4504"/>
      <c r="E4504"/>
    </row>
    <row r="4505" spans="1:5" x14ac:dyDescent="0.2">
      <c r="A4505"/>
      <c r="B4505"/>
      <c r="C4505"/>
      <c r="D4505"/>
      <c r="E4505"/>
    </row>
    <row r="4506" spans="1:5" x14ac:dyDescent="0.2">
      <c r="A4506"/>
      <c r="B4506"/>
      <c r="C4506"/>
      <c r="D4506"/>
      <c r="E4506"/>
    </row>
    <row r="4507" spans="1:5" x14ac:dyDescent="0.2">
      <c r="A4507"/>
      <c r="B4507"/>
      <c r="C4507"/>
      <c r="D4507"/>
      <c r="E4507"/>
    </row>
    <row r="4508" spans="1:5" x14ac:dyDescent="0.2">
      <c r="A4508"/>
      <c r="B4508"/>
      <c r="C4508"/>
      <c r="D4508"/>
      <c r="E4508"/>
    </row>
    <row r="4509" spans="1:5" x14ac:dyDescent="0.2">
      <c r="A4509"/>
      <c r="B4509"/>
      <c r="C4509"/>
      <c r="D4509"/>
      <c r="E4509"/>
    </row>
    <row r="4510" spans="1:5" x14ac:dyDescent="0.2">
      <c r="A4510"/>
      <c r="B4510"/>
      <c r="C4510"/>
      <c r="D4510"/>
      <c r="E4510"/>
    </row>
    <row r="4511" spans="1:5" x14ac:dyDescent="0.2">
      <c r="A4511"/>
      <c r="B4511"/>
      <c r="C4511"/>
      <c r="D4511"/>
      <c r="E4511"/>
    </row>
    <row r="4512" spans="1:5" x14ac:dyDescent="0.2">
      <c r="A4512"/>
      <c r="B4512"/>
      <c r="C4512"/>
      <c r="D4512"/>
      <c r="E4512"/>
    </row>
    <row r="4513" spans="1:5" x14ac:dyDescent="0.2">
      <c r="A4513"/>
      <c r="B4513"/>
      <c r="C4513"/>
      <c r="D4513"/>
      <c r="E4513"/>
    </row>
    <row r="4514" spans="1:5" x14ac:dyDescent="0.2">
      <c r="A4514"/>
      <c r="B4514"/>
      <c r="C4514"/>
      <c r="D4514"/>
      <c r="E4514"/>
    </row>
    <row r="4515" spans="1:5" x14ac:dyDescent="0.2">
      <c r="A4515"/>
      <c r="B4515"/>
      <c r="C4515"/>
      <c r="D4515"/>
      <c r="E4515"/>
    </row>
    <row r="4516" spans="1:5" x14ac:dyDescent="0.2">
      <c r="A4516"/>
      <c r="B4516"/>
      <c r="C4516"/>
      <c r="D4516"/>
      <c r="E4516"/>
    </row>
    <row r="4517" spans="1:5" x14ac:dyDescent="0.2">
      <c r="A4517"/>
      <c r="B4517"/>
      <c r="C4517"/>
      <c r="D4517"/>
      <c r="E4517"/>
    </row>
    <row r="4518" spans="1:5" x14ac:dyDescent="0.2">
      <c r="A4518"/>
      <c r="B4518"/>
      <c r="C4518"/>
      <c r="D4518"/>
      <c r="E4518"/>
    </row>
    <row r="4519" spans="1:5" x14ac:dyDescent="0.2">
      <c r="A4519"/>
      <c r="B4519"/>
      <c r="C4519"/>
      <c r="D4519"/>
      <c r="E4519"/>
    </row>
    <row r="4520" spans="1:5" x14ac:dyDescent="0.2">
      <c r="A4520"/>
      <c r="B4520"/>
      <c r="C4520"/>
      <c r="D4520"/>
      <c r="E4520"/>
    </row>
    <row r="4521" spans="1:5" x14ac:dyDescent="0.2">
      <c r="A4521"/>
      <c r="B4521"/>
      <c r="C4521"/>
      <c r="D4521"/>
      <c r="E4521"/>
    </row>
    <row r="4522" spans="1:5" x14ac:dyDescent="0.2">
      <c r="A4522"/>
      <c r="B4522"/>
      <c r="C4522"/>
      <c r="D4522"/>
      <c r="E4522"/>
    </row>
    <row r="4523" spans="1:5" x14ac:dyDescent="0.2">
      <c r="A4523"/>
      <c r="B4523"/>
      <c r="C4523"/>
      <c r="D4523"/>
      <c r="E4523"/>
    </row>
    <row r="4524" spans="1:5" x14ac:dyDescent="0.2">
      <c r="A4524"/>
      <c r="B4524"/>
      <c r="C4524"/>
      <c r="D4524"/>
      <c r="E4524"/>
    </row>
    <row r="4525" spans="1:5" x14ac:dyDescent="0.2">
      <c r="A4525"/>
      <c r="B4525"/>
      <c r="C4525"/>
      <c r="D4525"/>
      <c r="E4525"/>
    </row>
    <row r="4526" spans="1:5" x14ac:dyDescent="0.2">
      <c r="A4526"/>
      <c r="B4526"/>
      <c r="C4526"/>
      <c r="D4526"/>
      <c r="E4526"/>
    </row>
    <row r="4527" spans="1:5" x14ac:dyDescent="0.2">
      <c r="A4527"/>
      <c r="B4527"/>
      <c r="C4527"/>
      <c r="D4527"/>
      <c r="E4527"/>
    </row>
    <row r="4528" spans="1:5" x14ac:dyDescent="0.2">
      <c r="A4528"/>
      <c r="B4528"/>
      <c r="C4528"/>
      <c r="D4528"/>
      <c r="E4528"/>
    </row>
    <row r="4529" spans="1:5" x14ac:dyDescent="0.2">
      <c r="A4529"/>
      <c r="B4529"/>
      <c r="C4529"/>
      <c r="D4529"/>
      <c r="E4529"/>
    </row>
    <row r="4530" spans="1:5" x14ac:dyDescent="0.2">
      <c r="A4530"/>
      <c r="B4530"/>
      <c r="C4530"/>
      <c r="D4530"/>
      <c r="E4530"/>
    </row>
    <row r="4531" spans="1:5" x14ac:dyDescent="0.2">
      <c r="A4531"/>
      <c r="B4531"/>
      <c r="C4531"/>
      <c r="D4531"/>
      <c r="E4531"/>
    </row>
    <row r="4532" spans="1:5" x14ac:dyDescent="0.2">
      <c r="A4532"/>
      <c r="B4532"/>
      <c r="C4532"/>
      <c r="D4532"/>
      <c r="E4532"/>
    </row>
    <row r="4533" spans="1:5" x14ac:dyDescent="0.2">
      <c r="A4533"/>
      <c r="B4533"/>
      <c r="C4533"/>
      <c r="D4533"/>
      <c r="E4533"/>
    </row>
    <row r="4534" spans="1:5" x14ac:dyDescent="0.2">
      <c r="A4534"/>
      <c r="B4534"/>
      <c r="C4534"/>
      <c r="D4534"/>
      <c r="E4534"/>
    </row>
    <row r="4535" spans="1:5" x14ac:dyDescent="0.2">
      <c r="A4535"/>
      <c r="B4535"/>
      <c r="C4535"/>
      <c r="D4535"/>
      <c r="E4535"/>
    </row>
    <row r="4536" spans="1:5" x14ac:dyDescent="0.2">
      <c r="A4536"/>
      <c r="B4536"/>
      <c r="C4536"/>
      <c r="D4536"/>
      <c r="E4536"/>
    </row>
    <row r="4537" spans="1:5" x14ac:dyDescent="0.2">
      <c r="A4537"/>
      <c r="B4537"/>
      <c r="C4537"/>
      <c r="D4537"/>
      <c r="E4537"/>
    </row>
    <row r="4538" spans="1:5" x14ac:dyDescent="0.2">
      <c r="A4538"/>
      <c r="B4538"/>
      <c r="C4538"/>
      <c r="D4538"/>
      <c r="E4538"/>
    </row>
    <row r="4539" spans="1:5" x14ac:dyDescent="0.2">
      <c r="A4539"/>
      <c r="B4539"/>
      <c r="C4539"/>
      <c r="D4539"/>
      <c r="E4539"/>
    </row>
    <row r="4540" spans="1:5" x14ac:dyDescent="0.2">
      <c r="A4540"/>
      <c r="B4540"/>
      <c r="C4540"/>
      <c r="D4540"/>
      <c r="E4540"/>
    </row>
    <row r="4541" spans="1:5" x14ac:dyDescent="0.2">
      <c r="A4541"/>
      <c r="B4541"/>
      <c r="C4541"/>
      <c r="D4541"/>
      <c r="E4541"/>
    </row>
    <row r="4542" spans="1:5" x14ac:dyDescent="0.2">
      <c r="A4542"/>
      <c r="B4542"/>
      <c r="C4542"/>
      <c r="D4542"/>
      <c r="E4542"/>
    </row>
    <row r="4543" spans="1:5" x14ac:dyDescent="0.2">
      <c r="A4543"/>
      <c r="B4543"/>
      <c r="C4543"/>
      <c r="D4543"/>
      <c r="E4543"/>
    </row>
    <row r="4544" spans="1:5" x14ac:dyDescent="0.2">
      <c r="A4544"/>
      <c r="B4544"/>
      <c r="C4544"/>
      <c r="D4544"/>
      <c r="E4544"/>
    </row>
    <row r="4545" spans="1:5" x14ac:dyDescent="0.2">
      <c r="A4545"/>
      <c r="B4545"/>
      <c r="C4545"/>
      <c r="D4545"/>
      <c r="E4545"/>
    </row>
    <row r="4546" spans="1:5" x14ac:dyDescent="0.2">
      <c r="A4546"/>
      <c r="B4546"/>
      <c r="C4546"/>
      <c r="D4546"/>
      <c r="E4546"/>
    </row>
    <row r="4547" spans="1:5" x14ac:dyDescent="0.2">
      <c r="A4547"/>
      <c r="B4547"/>
      <c r="C4547"/>
      <c r="D4547"/>
      <c r="E4547"/>
    </row>
    <row r="4548" spans="1:5" x14ac:dyDescent="0.2">
      <c r="A4548"/>
      <c r="B4548"/>
      <c r="C4548"/>
      <c r="D4548"/>
      <c r="E4548"/>
    </row>
    <row r="4549" spans="1:5" x14ac:dyDescent="0.2">
      <c r="A4549"/>
      <c r="B4549"/>
      <c r="C4549"/>
      <c r="D4549"/>
      <c r="E4549"/>
    </row>
    <row r="4550" spans="1:5" x14ac:dyDescent="0.2">
      <c r="A4550"/>
      <c r="B4550"/>
      <c r="C4550"/>
      <c r="D4550"/>
      <c r="E4550"/>
    </row>
    <row r="4551" spans="1:5" x14ac:dyDescent="0.2">
      <c r="A4551"/>
      <c r="B4551"/>
      <c r="C4551"/>
      <c r="D4551"/>
      <c r="E4551"/>
    </row>
    <row r="4552" spans="1:5" x14ac:dyDescent="0.2">
      <c r="A4552"/>
      <c r="B4552"/>
      <c r="C4552"/>
      <c r="D4552"/>
      <c r="E4552"/>
    </row>
    <row r="4553" spans="1:5" x14ac:dyDescent="0.2">
      <c r="A4553"/>
      <c r="B4553"/>
      <c r="C4553"/>
      <c r="D4553"/>
      <c r="E4553"/>
    </row>
    <row r="4554" spans="1:5" x14ac:dyDescent="0.2">
      <c r="A4554"/>
      <c r="B4554"/>
      <c r="C4554"/>
      <c r="D4554"/>
      <c r="E4554"/>
    </row>
    <row r="4555" spans="1:5" x14ac:dyDescent="0.2">
      <c r="A4555"/>
      <c r="B4555"/>
      <c r="C4555"/>
      <c r="D4555"/>
      <c r="E4555"/>
    </row>
    <row r="4556" spans="1:5" x14ac:dyDescent="0.2">
      <c r="A4556"/>
      <c r="B4556"/>
      <c r="C4556"/>
      <c r="D4556"/>
      <c r="E4556"/>
    </row>
    <row r="4557" spans="1:5" x14ac:dyDescent="0.2">
      <c r="A4557"/>
      <c r="B4557"/>
      <c r="C4557"/>
      <c r="D4557"/>
      <c r="E4557"/>
    </row>
    <row r="4558" spans="1:5" x14ac:dyDescent="0.2">
      <c r="A4558"/>
      <c r="B4558"/>
      <c r="C4558"/>
      <c r="D4558"/>
      <c r="E4558"/>
    </row>
    <row r="4559" spans="1:5" x14ac:dyDescent="0.2">
      <c r="A4559"/>
      <c r="B4559"/>
      <c r="C4559"/>
      <c r="D4559"/>
      <c r="E4559"/>
    </row>
    <row r="4560" spans="1:5" x14ac:dyDescent="0.2">
      <c r="A4560"/>
      <c r="B4560"/>
      <c r="C4560"/>
      <c r="D4560"/>
      <c r="E4560"/>
    </row>
    <row r="4561" spans="1:5" x14ac:dyDescent="0.2">
      <c r="A4561"/>
      <c r="B4561"/>
      <c r="C4561"/>
      <c r="D4561"/>
      <c r="E4561"/>
    </row>
    <row r="4562" spans="1:5" x14ac:dyDescent="0.2">
      <c r="A4562"/>
      <c r="B4562"/>
      <c r="C4562"/>
      <c r="D4562"/>
      <c r="E4562"/>
    </row>
    <row r="4563" spans="1:5" x14ac:dyDescent="0.2">
      <c r="A4563"/>
      <c r="B4563"/>
      <c r="C4563"/>
      <c r="D4563"/>
      <c r="E4563"/>
    </row>
    <row r="4564" spans="1:5" x14ac:dyDescent="0.2">
      <c r="A4564"/>
      <c r="B4564"/>
      <c r="C4564"/>
      <c r="D4564"/>
      <c r="E4564"/>
    </row>
    <row r="4565" spans="1:5" x14ac:dyDescent="0.2">
      <c r="A4565"/>
      <c r="B4565"/>
      <c r="C4565"/>
      <c r="D4565"/>
      <c r="E4565"/>
    </row>
    <row r="4566" spans="1:5" x14ac:dyDescent="0.2">
      <c r="A4566"/>
      <c r="B4566"/>
      <c r="C4566"/>
      <c r="D4566"/>
      <c r="E4566"/>
    </row>
    <row r="4567" spans="1:5" x14ac:dyDescent="0.2">
      <c r="A4567"/>
      <c r="B4567"/>
      <c r="C4567"/>
      <c r="D4567"/>
      <c r="E4567"/>
    </row>
    <row r="4568" spans="1:5" x14ac:dyDescent="0.2">
      <c r="A4568"/>
      <c r="B4568"/>
      <c r="C4568"/>
      <c r="D4568"/>
      <c r="E4568"/>
    </row>
    <row r="4569" spans="1:5" x14ac:dyDescent="0.2">
      <c r="A4569"/>
      <c r="B4569"/>
      <c r="C4569"/>
      <c r="D4569"/>
      <c r="E4569"/>
    </row>
    <row r="4570" spans="1:5" x14ac:dyDescent="0.2">
      <c r="A4570"/>
      <c r="B4570"/>
      <c r="C4570"/>
      <c r="D4570"/>
      <c r="E4570"/>
    </row>
    <row r="4571" spans="1:5" x14ac:dyDescent="0.2">
      <c r="A4571"/>
      <c r="B4571"/>
      <c r="C4571"/>
      <c r="D4571"/>
      <c r="E4571"/>
    </row>
    <row r="4572" spans="1:5" x14ac:dyDescent="0.2">
      <c r="A4572"/>
      <c r="B4572"/>
      <c r="C4572"/>
      <c r="D4572"/>
      <c r="E4572"/>
    </row>
    <row r="4573" spans="1:5" x14ac:dyDescent="0.2">
      <c r="A4573"/>
      <c r="B4573"/>
      <c r="C4573"/>
      <c r="D4573"/>
      <c r="E4573"/>
    </row>
    <row r="4574" spans="1:5" x14ac:dyDescent="0.2">
      <c r="A4574"/>
      <c r="B4574"/>
      <c r="C4574"/>
      <c r="D4574"/>
      <c r="E4574"/>
    </row>
    <row r="4575" spans="1:5" x14ac:dyDescent="0.2">
      <c r="A4575"/>
      <c r="B4575"/>
      <c r="C4575"/>
      <c r="D4575"/>
      <c r="E4575"/>
    </row>
    <row r="4576" spans="1:5" x14ac:dyDescent="0.2">
      <c r="A4576"/>
      <c r="B4576"/>
      <c r="C4576"/>
      <c r="D4576"/>
      <c r="E4576"/>
    </row>
    <row r="4577" spans="1:5" x14ac:dyDescent="0.2">
      <c r="A4577"/>
      <c r="B4577"/>
      <c r="C4577"/>
      <c r="D4577"/>
      <c r="E4577"/>
    </row>
    <row r="4578" spans="1:5" x14ac:dyDescent="0.2">
      <c r="A4578"/>
      <c r="B4578"/>
      <c r="C4578"/>
      <c r="D4578"/>
      <c r="E4578"/>
    </row>
    <row r="4579" spans="1:5" x14ac:dyDescent="0.2">
      <c r="A4579"/>
      <c r="B4579"/>
      <c r="C4579"/>
      <c r="D4579"/>
      <c r="E4579"/>
    </row>
    <row r="4580" spans="1:5" x14ac:dyDescent="0.2">
      <c r="A4580"/>
      <c r="B4580"/>
      <c r="C4580"/>
      <c r="D4580"/>
      <c r="E4580"/>
    </row>
    <row r="4581" spans="1:5" x14ac:dyDescent="0.2">
      <c r="A4581"/>
      <c r="B4581"/>
      <c r="C4581"/>
      <c r="D4581"/>
      <c r="E4581"/>
    </row>
    <row r="4582" spans="1:5" x14ac:dyDescent="0.2">
      <c r="A4582"/>
      <c r="B4582"/>
      <c r="C4582"/>
      <c r="D4582"/>
      <c r="E4582"/>
    </row>
    <row r="4583" spans="1:5" x14ac:dyDescent="0.2">
      <c r="A4583"/>
      <c r="B4583"/>
      <c r="C4583"/>
      <c r="D4583"/>
      <c r="E4583"/>
    </row>
    <row r="4584" spans="1:5" x14ac:dyDescent="0.2">
      <c r="A4584"/>
      <c r="B4584"/>
      <c r="C4584"/>
      <c r="D4584"/>
      <c r="E4584"/>
    </row>
    <row r="4585" spans="1:5" x14ac:dyDescent="0.2">
      <c r="A4585"/>
      <c r="B4585"/>
      <c r="C4585"/>
      <c r="D4585"/>
      <c r="E4585"/>
    </row>
    <row r="4586" spans="1:5" x14ac:dyDescent="0.2">
      <c r="A4586"/>
      <c r="B4586"/>
      <c r="C4586"/>
      <c r="D4586"/>
      <c r="E4586"/>
    </row>
    <row r="4587" spans="1:5" x14ac:dyDescent="0.2">
      <c r="A4587"/>
      <c r="B4587"/>
      <c r="C4587"/>
      <c r="D4587"/>
      <c r="E4587"/>
    </row>
    <row r="4588" spans="1:5" x14ac:dyDescent="0.2">
      <c r="A4588"/>
      <c r="B4588"/>
      <c r="C4588"/>
      <c r="D4588"/>
      <c r="E4588"/>
    </row>
    <row r="4589" spans="1:5" x14ac:dyDescent="0.2">
      <c r="A4589"/>
      <c r="B4589"/>
      <c r="C4589"/>
      <c r="D4589"/>
      <c r="E4589"/>
    </row>
    <row r="4590" spans="1:5" x14ac:dyDescent="0.2">
      <c r="A4590"/>
      <c r="B4590"/>
      <c r="C4590"/>
      <c r="D4590"/>
      <c r="E4590"/>
    </row>
    <row r="4591" spans="1:5" x14ac:dyDescent="0.2">
      <c r="A4591"/>
      <c r="B4591"/>
      <c r="C4591"/>
      <c r="D4591"/>
      <c r="E4591"/>
    </row>
    <row r="4592" spans="1:5" x14ac:dyDescent="0.2">
      <c r="A4592"/>
      <c r="B4592"/>
      <c r="C4592"/>
      <c r="D4592"/>
      <c r="E4592"/>
    </row>
    <row r="4593" spans="1:5" x14ac:dyDescent="0.2">
      <c r="A4593"/>
      <c r="B4593"/>
      <c r="C4593"/>
      <c r="D4593"/>
      <c r="E4593"/>
    </row>
    <row r="4594" spans="1:5" x14ac:dyDescent="0.2">
      <c r="A4594"/>
      <c r="B4594"/>
      <c r="C4594"/>
      <c r="D4594"/>
      <c r="E4594"/>
    </row>
    <row r="4595" spans="1:5" x14ac:dyDescent="0.2">
      <c r="A4595"/>
      <c r="B4595"/>
      <c r="C4595"/>
      <c r="D4595"/>
      <c r="E4595"/>
    </row>
    <row r="4596" spans="1:5" x14ac:dyDescent="0.2">
      <c r="A4596"/>
      <c r="B4596"/>
      <c r="C4596"/>
      <c r="D4596"/>
      <c r="E4596"/>
    </row>
    <row r="4597" spans="1:5" x14ac:dyDescent="0.2">
      <c r="A4597"/>
      <c r="B4597"/>
      <c r="C4597"/>
      <c r="D4597"/>
      <c r="E4597"/>
    </row>
    <row r="4598" spans="1:5" x14ac:dyDescent="0.2">
      <c r="A4598"/>
      <c r="B4598"/>
      <c r="C4598"/>
      <c r="D4598"/>
      <c r="E4598"/>
    </row>
    <row r="4599" spans="1:5" x14ac:dyDescent="0.2">
      <c r="A4599"/>
      <c r="B4599"/>
      <c r="C4599"/>
      <c r="D4599"/>
      <c r="E4599"/>
    </row>
    <row r="4600" spans="1:5" x14ac:dyDescent="0.2">
      <c r="A4600"/>
      <c r="B4600"/>
      <c r="C4600"/>
      <c r="D4600"/>
      <c r="E4600"/>
    </row>
    <row r="4601" spans="1:5" x14ac:dyDescent="0.2">
      <c r="A4601"/>
      <c r="B4601"/>
      <c r="C4601"/>
      <c r="D4601"/>
      <c r="E4601"/>
    </row>
    <row r="4602" spans="1:5" x14ac:dyDescent="0.2">
      <c r="A4602"/>
      <c r="B4602"/>
      <c r="C4602"/>
      <c r="D4602"/>
      <c r="E4602"/>
    </row>
    <row r="4603" spans="1:5" x14ac:dyDescent="0.2">
      <c r="A4603"/>
      <c r="B4603"/>
      <c r="C4603"/>
      <c r="D4603"/>
      <c r="E4603"/>
    </row>
    <row r="4604" spans="1:5" x14ac:dyDescent="0.2">
      <c r="A4604"/>
      <c r="B4604"/>
      <c r="C4604"/>
      <c r="D4604"/>
      <c r="E4604"/>
    </row>
    <row r="4605" spans="1:5" x14ac:dyDescent="0.2">
      <c r="A4605"/>
      <c r="B4605"/>
      <c r="C4605"/>
      <c r="D4605"/>
      <c r="E4605"/>
    </row>
    <row r="4606" spans="1:5" x14ac:dyDescent="0.2">
      <c r="A4606"/>
      <c r="B4606"/>
      <c r="C4606"/>
      <c r="D4606"/>
      <c r="E4606"/>
    </row>
    <row r="4607" spans="1:5" x14ac:dyDescent="0.2">
      <c r="A4607"/>
      <c r="B4607"/>
      <c r="C4607"/>
      <c r="D4607"/>
      <c r="E4607"/>
    </row>
    <row r="4608" spans="1:5" x14ac:dyDescent="0.2">
      <c r="A4608"/>
      <c r="B4608"/>
      <c r="C4608"/>
      <c r="D4608"/>
      <c r="E4608"/>
    </row>
    <row r="4609" spans="1:5" x14ac:dyDescent="0.2">
      <c r="A4609"/>
      <c r="B4609"/>
      <c r="C4609"/>
      <c r="D4609"/>
      <c r="E4609"/>
    </row>
    <row r="4610" spans="1:5" x14ac:dyDescent="0.2">
      <c r="A4610"/>
      <c r="B4610"/>
      <c r="C4610"/>
      <c r="D4610"/>
      <c r="E4610"/>
    </row>
    <row r="4611" spans="1:5" x14ac:dyDescent="0.2">
      <c r="A4611"/>
      <c r="B4611"/>
      <c r="C4611"/>
      <c r="D4611"/>
      <c r="E4611"/>
    </row>
    <row r="4612" spans="1:5" x14ac:dyDescent="0.2">
      <c r="A4612"/>
      <c r="B4612"/>
      <c r="C4612"/>
      <c r="D4612"/>
      <c r="E4612"/>
    </row>
    <row r="4613" spans="1:5" x14ac:dyDescent="0.2">
      <c r="A4613"/>
      <c r="B4613"/>
      <c r="C4613"/>
      <c r="D4613"/>
      <c r="E4613"/>
    </row>
    <row r="4614" spans="1:5" x14ac:dyDescent="0.2">
      <c r="A4614"/>
      <c r="B4614"/>
      <c r="C4614"/>
      <c r="D4614"/>
      <c r="E4614"/>
    </row>
    <row r="4615" spans="1:5" x14ac:dyDescent="0.2">
      <c r="A4615"/>
      <c r="B4615"/>
      <c r="C4615"/>
      <c r="D4615"/>
      <c r="E4615"/>
    </row>
    <row r="4616" spans="1:5" x14ac:dyDescent="0.2">
      <c r="A4616"/>
      <c r="B4616"/>
      <c r="C4616"/>
      <c r="D4616"/>
      <c r="E4616"/>
    </row>
    <row r="4617" spans="1:5" x14ac:dyDescent="0.2">
      <c r="A4617"/>
      <c r="B4617"/>
      <c r="C4617"/>
      <c r="D4617"/>
      <c r="E4617"/>
    </row>
    <row r="4618" spans="1:5" x14ac:dyDescent="0.2">
      <c r="A4618"/>
      <c r="B4618"/>
      <c r="C4618"/>
      <c r="D4618"/>
      <c r="E4618"/>
    </row>
    <row r="4619" spans="1:5" x14ac:dyDescent="0.2">
      <c r="A4619"/>
      <c r="B4619"/>
      <c r="C4619"/>
      <c r="D4619"/>
      <c r="E4619"/>
    </row>
    <row r="4620" spans="1:5" x14ac:dyDescent="0.2">
      <c r="A4620"/>
      <c r="B4620"/>
      <c r="C4620"/>
      <c r="D4620"/>
      <c r="E4620"/>
    </row>
    <row r="4621" spans="1:5" x14ac:dyDescent="0.2">
      <c r="A4621"/>
      <c r="B4621"/>
      <c r="C4621"/>
      <c r="D4621"/>
      <c r="E4621"/>
    </row>
    <row r="4622" spans="1:5" x14ac:dyDescent="0.2">
      <c r="A4622"/>
      <c r="B4622"/>
      <c r="C4622"/>
      <c r="D4622"/>
      <c r="E4622"/>
    </row>
    <row r="4623" spans="1:5" x14ac:dyDescent="0.2">
      <c r="A4623"/>
      <c r="B4623"/>
      <c r="C4623"/>
      <c r="D4623"/>
      <c r="E4623"/>
    </row>
    <row r="4624" spans="1:5" x14ac:dyDescent="0.2">
      <c r="A4624"/>
      <c r="B4624"/>
      <c r="C4624"/>
      <c r="D4624"/>
      <c r="E4624"/>
    </row>
    <row r="4625" spans="1:5" x14ac:dyDescent="0.2">
      <c r="A4625"/>
      <c r="B4625"/>
      <c r="C4625"/>
      <c r="D4625"/>
      <c r="E4625"/>
    </row>
    <row r="4626" spans="1:5" x14ac:dyDescent="0.2">
      <c r="A4626"/>
      <c r="B4626"/>
      <c r="C4626"/>
      <c r="D4626"/>
      <c r="E4626"/>
    </row>
    <row r="4627" spans="1:5" x14ac:dyDescent="0.2">
      <c r="A4627"/>
      <c r="B4627"/>
      <c r="C4627"/>
      <c r="D4627"/>
      <c r="E4627"/>
    </row>
    <row r="4628" spans="1:5" x14ac:dyDescent="0.2">
      <c r="A4628"/>
      <c r="B4628"/>
      <c r="C4628"/>
      <c r="D4628"/>
      <c r="E4628"/>
    </row>
    <row r="4629" spans="1:5" x14ac:dyDescent="0.2">
      <c r="A4629"/>
      <c r="B4629"/>
      <c r="C4629"/>
      <c r="D4629"/>
      <c r="E4629"/>
    </row>
    <row r="4630" spans="1:5" x14ac:dyDescent="0.2">
      <c r="A4630"/>
      <c r="B4630"/>
      <c r="C4630"/>
      <c r="D4630"/>
      <c r="E4630"/>
    </row>
    <row r="4631" spans="1:5" x14ac:dyDescent="0.2">
      <c r="A4631"/>
      <c r="B4631"/>
      <c r="C4631"/>
      <c r="D4631"/>
      <c r="E4631"/>
    </row>
    <row r="4632" spans="1:5" x14ac:dyDescent="0.2">
      <c r="A4632"/>
      <c r="B4632"/>
      <c r="C4632"/>
      <c r="D4632"/>
      <c r="E4632"/>
    </row>
    <row r="4633" spans="1:5" x14ac:dyDescent="0.2">
      <c r="A4633"/>
      <c r="B4633"/>
      <c r="C4633"/>
      <c r="D4633"/>
      <c r="E4633"/>
    </row>
    <row r="4634" spans="1:5" x14ac:dyDescent="0.2">
      <c r="A4634"/>
      <c r="B4634"/>
      <c r="C4634"/>
      <c r="D4634"/>
      <c r="E4634"/>
    </row>
    <row r="4635" spans="1:5" x14ac:dyDescent="0.2">
      <c r="A4635"/>
      <c r="B4635"/>
      <c r="C4635"/>
      <c r="D4635"/>
      <c r="E4635"/>
    </row>
    <row r="4636" spans="1:5" x14ac:dyDescent="0.2">
      <c r="A4636"/>
      <c r="B4636"/>
      <c r="C4636"/>
      <c r="D4636"/>
      <c r="E4636"/>
    </row>
    <row r="4637" spans="1:5" x14ac:dyDescent="0.2">
      <c r="A4637"/>
      <c r="B4637"/>
      <c r="C4637"/>
      <c r="D4637"/>
      <c r="E4637"/>
    </row>
    <row r="4638" spans="1:5" x14ac:dyDescent="0.2">
      <c r="A4638"/>
      <c r="B4638"/>
      <c r="C4638"/>
      <c r="D4638"/>
      <c r="E4638"/>
    </row>
    <row r="4639" spans="1:5" x14ac:dyDescent="0.2">
      <c r="A4639"/>
      <c r="B4639"/>
      <c r="C4639"/>
      <c r="D4639"/>
      <c r="E4639"/>
    </row>
    <row r="4640" spans="1:5" x14ac:dyDescent="0.2">
      <c r="A4640"/>
      <c r="B4640"/>
      <c r="C4640"/>
      <c r="D4640"/>
      <c r="E4640"/>
    </row>
    <row r="4641" spans="1:5" x14ac:dyDescent="0.2">
      <c r="A4641"/>
      <c r="B4641"/>
      <c r="C4641"/>
      <c r="D4641"/>
      <c r="E4641"/>
    </row>
    <row r="4642" spans="1:5" x14ac:dyDescent="0.2">
      <c r="A4642"/>
      <c r="B4642"/>
      <c r="C4642"/>
      <c r="D4642"/>
      <c r="E4642"/>
    </row>
    <row r="4643" spans="1:5" x14ac:dyDescent="0.2">
      <c r="A4643"/>
      <c r="B4643"/>
      <c r="C4643"/>
      <c r="D4643"/>
      <c r="E4643"/>
    </row>
    <row r="4644" spans="1:5" x14ac:dyDescent="0.2">
      <c r="A4644"/>
      <c r="B4644"/>
      <c r="C4644"/>
      <c r="D4644"/>
      <c r="E4644"/>
    </row>
    <row r="4645" spans="1:5" x14ac:dyDescent="0.2">
      <c r="A4645"/>
      <c r="B4645"/>
      <c r="C4645"/>
      <c r="D4645"/>
      <c r="E4645"/>
    </row>
    <row r="4646" spans="1:5" x14ac:dyDescent="0.2">
      <c r="A4646"/>
      <c r="B4646"/>
      <c r="C4646"/>
      <c r="D4646"/>
      <c r="E4646"/>
    </row>
    <row r="4647" spans="1:5" x14ac:dyDescent="0.2">
      <c r="A4647"/>
      <c r="B4647"/>
      <c r="C4647"/>
      <c r="D4647"/>
      <c r="E4647"/>
    </row>
    <row r="4648" spans="1:5" x14ac:dyDescent="0.2">
      <c r="A4648"/>
      <c r="B4648"/>
      <c r="C4648"/>
      <c r="D4648"/>
      <c r="E4648"/>
    </row>
    <row r="4649" spans="1:5" x14ac:dyDescent="0.2">
      <c r="A4649"/>
      <c r="B4649"/>
      <c r="C4649"/>
      <c r="D4649"/>
      <c r="E4649"/>
    </row>
    <row r="4650" spans="1:5" x14ac:dyDescent="0.2">
      <c r="A4650"/>
      <c r="B4650"/>
      <c r="C4650"/>
      <c r="D4650"/>
      <c r="E4650"/>
    </row>
    <row r="4651" spans="1:5" x14ac:dyDescent="0.2">
      <c r="A4651"/>
      <c r="B4651"/>
      <c r="C4651"/>
      <c r="D4651"/>
      <c r="E4651"/>
    </row>
    <row r="4652" spans="1:5" x14ac:dyDescent="0.2">
      <c r="A4652"/>
      <c r="B4652"/>
      <c r="C4652"/>
      <c r="D4652"/>
      <c r="E4652"/>
    </row>
    <row r="4653" spans="1:5" x14ac:dyDescent="0.2">
      <c r="A4653"/>
      <c r="B4653"/>
      <c r="C4653"/>
      <c r="D4653"/>
      <c r="E4653"/>
    </row>
    <row r="4654" spans="1:5" x14ac:dyDescent="0.2">
      <c r="A4654"/>
      <c r="B4654"/>
      <c r="C4654"/>
      <c r="D4654"/>
      <c r="E4654"/>
    </row>
    <row r="4655" spans="1:5" x14ac:dyDescent="0.2">
      <c r="A4655"/>
      <c r="B4655"/>
      <c r="C4655"/>
      <c r="D4655"/>
      <c r="E4655"/>
    </row>
    <row r="4656" spans="1:5" x14ac:dyDescent="0.2">
      <c r="A4656"/>
      <c r="B4656"/>
      <c r="C4656"/>
      <c r="D4656"/>
      <c r="E4656"/>
    </row>
    <row r="4657" spans="1:5" x14ac:dyDescent="0.2">
      <c r="A4657"/>
      <c r="B4657"/>
      <c r="C4657"/>
      <c r="D4657"/>
      <c r="E4657"/>
    </row>
    <row r="4658" spans="1:5" x14ac:dyDescent="0.2">
      <c r="A4658"/>
      <c r="B4658"/>
      <c r="C4658"/>
      <c r="D4658"/>
      <c r="E4658"/>
    </row>
    <row r="4659" spans="1:5" x14ac:dyDescent="0.2">
      <c r="A4659"/>
      <c r="B4659"/>
      <c r="C4659"/>
      <c r="D4659"/>
      <c r="E4659"/>
    </row>
    <row r="4660" spans="1:5" x14ac:dyDescent="0.2">
      <c r="A4660"/>
      <c r="B4660"/>
      <c r="C4660"/>
      <c r="D4660"/>
      <c r="E4660"/>
    </row>
    <row r="4661" spans="1:5" x14ac:dyDescent="0.2">
      <c r="A4661"/>
      <c r="B4661"/>
      <c r="C4661"/>
      <c r="D4661"/>
      <c r="E4661"/>
    </row>
    <row r="4662" spans="1:5" x14ac:dyDescent="0.2">
      <c r="A4662"/>
      <c r="B4662"/>
      <c r="C4662"/>
      <c r="D4662"/>
      <c r="E4662"/>
    </row>
    <row r="4663" spans="1:5" x14ac:dyDescent="0.2">
      <c r="A4663"/>
      <c r="B4663"/>
      <c r="C4663"/>
      <c r="D4663"/>
      <c r="E4663"/>
    </row>
    <row r="4664" spans="1:5" x14ac:dyDescent="0.2">
      <c r="A4664"/>
      <c r="B4664"/>
      <c r="C4664"/>
      <c r="D4664"/>
      <c r="E4664"/>
    </row>
    <row r="4665" spans="1:5" x14ac:dyDescent="0.2">
      <c r="A4665"/>
      <c r="B4665"/>
      <c r="C4665"/>
      <c r="D4665"/>
      <c r="E4665"/>
    </row>
    <row r="4666" spans="1:5" x14ac:dyDescent="0.2">
      <c r="A4666"/>
      <c r="B4666"/>
      <c r="C4666"/>
      <c r="D4666"/>
      <c r="E4666"/>
    </row>
    <row r="4667" spans="1:5" x14ac:dyDescent="0.2">
      <c r="A4667"/>
      <c r="B4667"/>
      <c r="C4667"/>
      <c r="D4667"/>
      <c r="E4667"/>
    </row>
    <row r="4668" spans="1:5" x14ac:dyDescent="0.2">
      <c r="A4668"/>
      <c r="B4668"/>
      <c r="C4668"/>
      <c r="D4668"/>
      <c r="E4668"/>
    </row>
    <row r="4669" spans="1:5" x14ac:dyDescent="0.2">
      <c r="A4669"/>
      <c r="B4669"/>
      <c r="C4669"/>
      <c r="D4669"/>
      <c r="E4669"/>
    </row>
    <row r="4670" spans="1:5" x14ac:dyDescent="0.2">
      <c r="A4670"/>
      <c r="B4670"/>
      <c r="C4670"/>
      <c r="D4670"/>
      <c r="E4670"/>
    </row>
    <row r="4671" spans="1:5" x14ac:dyDescent="0.2">
      <c r="A4671"/>
      <c r="B4671"/>
      <c r="C4671"/>
      <c r="D4671"/>
      <c r="E4671"/>
    </row>
    <row r="4672" spans="1:5" x14ac:dyDescent="0.2">
      <c r="A4672"/>
      <c r="B4672"/>
      <c r="C4672"/>
      <c r="D4672"/>
      <c r="E4672"/>
    </row>
    <row r="4673" spans="1:5" x14ac:dyDescent="0.2">
      <c r="A4673"/>
      <c r="B4673"/>
      <c r="C4673"/>
      <c r="D4673"/>
      <c r="E4673"/>
    </row>
    <row r="4674" spans="1:5" x14ac:dyDescent="0.2">
      <c r="A4674"/>
      <c r="B4674"/>
      <c r="C4674"/>
      <c r="D4674"/>
      <c r="E4674"/>
    </row>
    <row r="4675" spans="1:5" x14ac:dyDescent="0.2">
      <c r="A4675"/>
      <c r="B4675"/>
      <c r="C4675"/>
      <c r="D4675"/>
      <c r="E4675"/>
    </row>
    <row r="4676" spans="1:5" x14ac:dyDescent="0.2">
      <c r="A4676"/>
      <c r="B4676"/>
      <c r="C4676"/>
      <c r="D4676"/>
      <c r="E4676"/>
    </row>
    <row r="4677" spans="1:5" x14ac:dyDescent="0.2">
      <c r="A4677"/>
      <c r="B4677"/>
      <c r="C4677"/>
      <c r="D4677"/>
      <c r="E4677"/>
    </row>
    <row r="4678" spans="1:5" x14ac:dyDescent="0.2">
      <c r="A4678"/>
      <c r="B4678"/>
      <c r="C4678"/>
      <c r="D4678"/>
      <c r="E4678"/>
    </row>
    <row r="4679" spans="1:5" x14ac:dyDescent="0.2">
      <c r="A4679"/>
      <c r="B4679"/>
      <c r="C4679"/>
      <c r="D4679"/>
      <c r="E4679"/>
    </row>
    <row r="4680" spans="1:5" x14ac:dyDescent="0.2">
      <c r="A4680"/>
      <c r="B4680"/>
      <c r="C4680"/>
      <c r="D4680"/>
      <c r="E4680"/>
    </row>
    <row r="4681" spans="1:5" x14ac:dyDescent="0.2">
      <c r="A4681"/>
      <c r="B4681"/>
      <c r="C4681"/>
      <c r="D4681"/>
      <c r="E4681"/>
    </row>
    <row r="4682" spans="1:5" x14ac:dyDescent="0.2">
      <c r="A4682"/>
      <c r="B4682"/>
      <c r="C4682"/>
      <c r="D4682"/>
      <c r="E4682"/>
    </row>
    <row r="4683" spans="1:5" x14ac:dyDescent="0.2">
      <c r="A4683"/>
      <c r="B4683"/>
      <c r="C4683"/>
      <c r="D4683"/>
      <c r="E4683"/>
    </row>
    <row r="4684" spans="1:5" x14ac:dyDescent="0.2">
      <c r="A4684"/>
      <c r="B4684"/>
      <c r="C4684"/>
      <c r="D4684"/>
      <c r="E4684"/>
    </row>
    <row r="4685" spans="1:5" x14ac:dyDescent="0.2">
      <c r="A4685"/>
      <c r="B4685"/>
      <c r="C4685"/>
      <c r="D4685"/>
      <c r="E4685"/>
    </row>
    <row r="4686" spans="1:5" x14ac:dyDescent="0.2">
      <c r="A4686"/>
      <c r="B4686"/>
      <c r="C4686"/>
      <c r="D4686"/>
      <c r="E4686"/>
    </row>
    <row r="4687" spans="1:5" x14ac:dyDescent="0.2">
      <c r="A4687"/>
      <c r="B4687"/>
      <c r="C4687"/>
      <c r="D4687"/>
      <c r="E4687"/>
    </row>
    <row r="4688" spans="1:5" x14ac:dyDescent="0.2">
      <c r="A4688"/>
      <c r="B4688"/>
      <c r="C4688"/>
      <c r="D4688"/>
      <c r="E4688"/>
    </row>
    <row r="4689" spans="1:5" x14ac:dyDescent="0.2">
      <c r="A4689"/>
      <c r="B4689"/>
      <c r="C4689"/>
      <c r="D4689"/>
      <c r="E4689"/>
    </row>
    <row r="4690" spans="1:5" x14ac:dyDescent="0.2">
      <c r="A4690"/>
      <c r="B4690"/>
      <c r="C4690"/>
      <c r="D4690"/>
      <c r="E4690"/>
    </row>
    <row r="4691" spans="1:5" x14ac:dyDescent="0.2">
      <c r="A4691"/>
      <c r="B4691"/>
      <c r="C4691"/>
      <c r="D4691"/>
      <c r="E4691"/>
    </row>
    <row r="4692" spans="1:5" x14ac:dyDescent="0.2">
      <c r="A4692"/>
      <c r="B4692"/>
      <c r="C4692"/>
      <c r="D4692"/>
      <c r="E4692"/>
    </row>
    <row r="4693" spans="1:5" x14ac:dyDescent="0.2">
      <c r="A4693"/>
      <c r="B4693"/>
      <c r="C4693"/>
      <c r="D4693"/>
      <c r="E4693"/>
    </row>
    <row r="4694" spans="1:5" x14ac:dyDescent="0.2">
      <c r="A4694"/>
      <c r="B4694"/>
      <c r="C4694"/>
      <c r="D4694"/>
      <c r="E4694"/>
    </row>
    <row r="4695" spans="1:5" x14ac:dyDescent="0.2">
      <c r="A4695"/>
      <c r="B4695"/>
      <c r="C4695"/>
      <c r="D4695"/>
      <c r="E4695"/>
    </row>
    <row r="4696" spans="1:5" x14ac:dyDescent="0.2">
      <c r="A4696"/>
      <c r="B4696"/>
      <c r="C4696"/>
      <c r="D4696"/>
      <c r="E4696"/>
    </row>
    <row r="4697" spans="1:5" x14ac:dyDescent="0.2">
      <c r="A4697"/>
      <c r="B4697"/>
      <c r="C4697"/>
      <c r="D4697"/>
      <c r="E4697"/>
    </row>
    <row r="4698" spans="1:5" x14ac:dyDescent="0.2">
      <c r="A4698"/>
      <c r="B4698"/>
      <c r="C4698"/>
      <c r="D4698"/>
      <c r="E4698"/>
    </row>
    <row r="4699" spans="1:5" x14ac:dyDescent="0.2">
      <c r="A4699"/>
      <c r="B4699"/>
      <c r="C4699"/>
      <c r="D4699"/>
      <c r="E4699"/>
    </row>
    <row r="4700" spans="1:5" x14ac:dyDescent="0.2">
      <c r="A4700"/>
      <c r="B4700"/>
      <c r="C4700"/>
      <c r="D4700"/>
      <c r="E4700"/>
    </row>
    <row r="4701" spans="1:5" x14ac:dyDescent="0.2">
      <c r="A4701"/>
      <c r="B4701"/>
      <c r="C4701"/>
      <c r="D4701"/>
      <c r="E4701"/>
    </row>
    <row r="4702" spans="1:5" x14ac:dyDescent="0.2">
      <c r="A4702"/>
      <c r="B4702"/>
      <c r="C4702"/>
      <c r="D4702"/>
      <c r="E4702"/>
    </row>
    <row r="4703" spans="1:5" x14ac:dyDescent="0.2">
      <c r="A4703"/>
      <c r="B4703"/>
      <c r="C4703"/>
      <c r="D4703"/>
      <c r="E4703"/>
    </row>
    <row r="4704" spans="1:5" x14ac:dyDescent="0.2">
      <c r="A4704"/>
      <c r="B4704"/>
      <c r="C4704"/>
      <c r="D4704"/>
      <c r="E4704"/>
    </row>
    <row r="4705" spans="1:5" x14ac:dyDescent="0.2">
      <c r="A4705"/>
      <c r="B4705"/>
      <c r="C4705"/>
      <c r="D4705"/>
      <c r="E4705"/>
    </row>
    <row r="4706" spans="1:5" x14ac:dyDescent="0.2">
      <c r="A4706"/>
      <c r="B4706"/>
      <c r="C4706"/>
      <c r="D4706"/>
      <c r="E4706"/>
    </row>
    <row r="4707" spans="1:5" x14ac:dyDescent="0.2">
      <c r="A4707"/>
      <c r="B4707"/>
      <c r="C4707"/>
      <c r="D4707"/>
      <c r="E4707"/>
    </row>
    <row r="4708" spans="1:5" x14ac:dyDescent="0.2">
      <c r="A4708"/>
      <c r="B4708"/>
      <c r="C4708"/>
      <c r="D4708"/>
      <c r="E4708"/>
    </row>
    <row r="4709" spans="1:5" x14ac:dyDescent="0.2">
      <c r="A4709"/>
      <c r="B4709"/>
      <c r="C4709"/>
      <c r="D4709"/>
      <c r="E4709"/>
    </row>
    <row r="4710" spans="1:5" x14ac:dyDescent="0.2">
      <c r="A4710"/>
      <c r="B4710"/>
      <c r="C4710"/>
      <c r="D4710"/>
      <c r="E4710"/>
    </row>
    <row r="4711" spans="1:5" x14ac:dyDescent="0.2">
      <c r="A4711"/>
      <c r="B4711"/>
      <c r="C4711"/>
      <c r="D4711"/>
      <c r="E4711"/>
    </row>
    <row r="4712" spans="1:5" x14ac:dyDescent="0.2">
      <c r="A4712"/>
      <c r="B4712"/>
      <c r="C4712"/>
      <c r="D4712"/>
      <c r="E4712"/>
    </row>
    <row r="4713" spans="1:5" x14ac:dyDescent="0.2">
      <c r="A4713"/>
      <c r="B4713"/>
      <c r="C4713"/>
      <c r="D4713"/>
      <c r="E4713"/>
    </row>
    <row r="4714" spans="1:5" x14ac:dyDescent="0.2">
      <c r="A4714"/>
      <c r="B4714"/>
      <c r="C4714"/>
      <c r="D4714"/>
      <c r="E4714"/>
    </row>
    <row r="4715" spans="1:5" x14ac:dyDescent="0.2">
      <c r="A4715"/>
      <c r="B4715"/>
      <c r="C4715"/>
      <c r="D4715"/>
      <c r="E4715"/>
    </row>
    <row r="4716" spans="1:5" x14ac:dyDescent="0.2">
      <c r="A4716"/>
      <c r="B4716"/>
      <c r="C4716"/>
      <c r="D4716"/>
      <c r="E4716"/>
    </row>
    <row r="4717" spans="1:5" x14ac:dyDescent="0.2">
      <c r="A4717"/>
      <c r="B4717"/>
      <c r="C4717"/>
      <c r="D4717"/>
      <c r="E4717"/>
    </row>
    <row r="4718" spans="1:5" x14ac:dyDescent="0.2">
      <c r="A4718"/>
      <c r="B4718"/>
      <c r="C4718"/>
      <c r="D4718"/>
      <c r="E4718"/>
    </row>
    <row r="4719" spans="1:5" x14ac:dyDescent="0.2">
      <c r="A4719"/>
      <c r="B4719"/>
      <c r="C4719"/>
      <c r="D4719"/>
      <c r="E4719"/>
    </row>
    <row r="4720" spans="1:5" x14ac:dyDescent="0.2">
      <c r="A4720"/>
      <c r="B4720"/>
      <c r="C4720"/>
      <c r="D4720"/>
      <c r="E4720"/>
    </row>
    <row r="4721" spans="1:5" x14ac:dyDescent="0.2">
      <c r="A4721"/>
      <c r="B4721"/>
      <c r="C4721"/>
      <c r="D4721"/>
      <c r="E4721"/>
    </row>
    <row r="4722" spans="1:5" x14ac:dyDescent="0.2">
      <c r="A4722"/>
      <c r="B4722"/>
      <c r="C4722"/>
      <c r="D4722"/>
      <c r="E4722"/>
    </row>
    <row r="4723" spans="1:5" x14ac:dyDescent="0.2">
      <c r="A4723"/>
      <c r="B4723"/>
      <c r="C4723"/>
      <c r="D4723"/>
      <c r="E4723"/>
    </row>
    <row r="4724" spans="1:5" x14ac:dyDescent="0.2">
      <c r="A4724"/>
      <c r="B4724"/>
      <c r="C4724"/>
      <c r="D4724"/>
      <c r="E4724"/>
    </row>
    <row r="4725" spans="1:5" x14ac:dyDescent="0.2">
      <c r="A4725"/>
      <c r="B4725"/>
      <c r="C4725"/>
      <c r="D4725"/>
      <c r="E4725"/>
    </row>
    <row r="4726" spans="1:5" x14ac:dyDescent="0.2">
      <c r="A4726"/>
      <c r="B4726"/>
      <c r="C4726"/>
      <c r="D4726"/>
      <c r="E4726"/>
    </row>
    <row r="4727" spans="1:5" x14ac:dyDescent="0.2">
      <c r="A4727"/>
      <c r="B4727"/>
      <c r="C4727"/>
      <c r="D4727"/>
      <c r="E4727"/>
    </row>
    <row r="4728" spans="1:5" x14ac:dyDescent="0.2">
      <c r="A4728"/>
      <c r="B4728"/>
      <c r="C4728"/>
      <c r="D4728"/>
      <c r="E4728"/>
    </row>
    <row r="4729" spans="1:5" x14ac:dyDescent="0.2">
      <c r="A4729"/>
      <c r="B4729"/>
      <c r="C4729"/>
      <c r="D4729"/>
      <c r="E4729"/>
    </row>
    <row r="4730" spans="1:5" x14ac:dyDescent="0.2">
      <c r="A4730"/>
      <c r="B4730"/>
      <c r="C4730"/>
      <c r="D4730"/>
      <c r="E4730"/>
    </row>
    <row r="4731" spans="1:5" x14ac:dyDescent="0.2">
      <c r="A4731"/>
      <c r="B4731"/>
      <c r="C4731"/>
      <c r="D4731"/>
      <c r="E4731"/>
    </row>
    <row r="4732" spans="1:5" x14ac:dyDescent="0.2">
      <c r="A4732"/>
      <c r="B4732"/>
      <c r="C4732"/>
      <c r="D4732"/>
      <c r="E4732"/>
    </row>
    <row r="4733" spans="1:5" x14ac:dyDescent="0.2">
      <c r="A4733"/>
      <c r="B4733"/>
      <c r="C4733"/>
      <c r="D4733"/>
      <c r="E4733"/>
    </row>
    <row r="4734" spans="1:5" x14ac:dyDescent="0.2">
      <c r="A4734"/>
      <c r="B4734"/>
      <c r="C4734"/>
      <c r="D4734"/>
      <c r="E4734"/>
    </row>
    <row r="4735" spans="1:5" x14ac:dyDescent="0.2">
      <c r="A4735"/>
      <c r="B4735"/>
      <c r="C4735"/>
      <c r="D4735"/>
      <c r="E4735"/>
    </row>
    <row r="4736" spans="1:5" x14ac:dyDescent="0.2">
      <c r="A4736"/>
      <c r="B4736"/>
      <c r="C4736"/>
      <c r="D4736"/>
      <c r="E4736"/>
    </row>
    <row r="4737" spans="1:5" x14ac:dyDescent="0.2">
      <c r="A4737"/>
      <c r="B4737"/>
      <c r="C4737"/>
      <c r="D4737"/>
      <c r="E4737"/>
    </row>
    <row r="4738" spans="1:5" x14ac:dyDescent="0.2">
      <c r="A4738"/>
      <c r="B4738"/>
      <c r="C4738"/>
      <c r="D4738"/>
      <c r="E4738"/>
    </row>
    <row r="4739" spans="1:5" x14ac:dyDescent="0.2">
      <c r="A4739"/>
      <c r="B4739"/>
      <c r="C4739"/>
      <c r="D4739"/>
      <c r="E4739"/>
    </row>
    <row r="4740" spans="1:5" x14ac:dyDescent="0.2">
      <c r="A4740"/>
      <c r="B4740"/>
      <c r="C4740"/>
      <c r="D4740"/>
      <c r="E4740"/>
    </row>
    <row r="4741" spans="1:5" x14ac:dyDescent="0.2">
      <c r="A4741"/>
      <c r="B4741"/>
      <c r="C4741"/>
      <c r="D4741"/>
      <c r="E4741"/>
    </row>
    <row r="4742" spans="1:5" x14ac:dyDescent="0.2">
      <c r="A4742"/>
      <c r="B4742"/>
      <c r="C4742"/>
      <c r="D4742"/>
      <c r="E4742"/>
    </row>
    <row r="4743" spans="1:5" x14ac:dyDescent="0.2">
      <c r="A4743"/>
      <c r="B4743"/>
      <c r="C4743"/>
      <c r="D4743"/>
      <c r="E4743"/>
    </row>
    <row r="4744" spans="1:5" x14ac:dyDescent="0.2">
      <c r="A4744"/>
      <c r="B4744"/>
      <c r="C4744"/>
      <c r="D4744"/>
      <c r="E4744"/>
    </row>
    <row r="4745" spans="1:5" x14ac:dyDescent="0.2">
      <c r="A4745"/>
      <c r="B4745"/>
      <c r="C4745"/>
      <c r="D4745"/>
      <c r="E4745"/>
    </row>
    <row r="4746" spans="1:5" x14ac:dyDescent="0.2">
      <c r="A4746"/>
      <c r="B4746"/>
      <c r="C4746"/>
      <c r="D4746"/>
      <c r="E4746"/>
    </row>
    <row r="4747" spans="1:5" x14ac:dyDescent="0.2">
      <c r="A4747"/>
      <c r="B4747"/>
      <c r="C4747"/>
      <c r="D4747"/>
      <c r="E4747"/>
    </row>
    <row r="4748" spans="1:5" x14ac:dyDescent="0.2">
      <c r="A4748"/>
      <c r="B4748"/>
      <c r="C4748"/>
      <c r="D4748"/>
      <c r="E4748"/>
    </row>
    <row r="4749" spans="1:5" x14ac:dyDescent="0.2">
      <c r="A4749"/>
      <c r="B4749"/>
      <c r="C4749"/>
      <c r="D4749"/>
      <c r="E4749"/>
    </row>
    <row r="4750" spans="1:5" x14ac:dyDescent="0.2">
      <c r="A4750"/>
      <c r="B4750"/>
      <c r="C4750"/>
      <c r="D4750"/>
      <c r="E4750"/>
    </row>
    <row r="4751" spans="1:5" x14ac:dyDescent="0.2">
      <c r="A4751"/>
      <c r="B4751"/>
      <c r="C4751"/>
      <c r="D4751"/>
      <c r="E4751"/>
    </row>
    <row r="4752" spans="1:5" x14ac:dyDescent="0.2">
      <c r="A4752"/>
      <c r="B4752"/>
      <c r="C4752"/>
      <c r="D4752"/>
      <c r="E4752"/>
    </row>
    <row r="4753" spans="1:5" x14ac:dyDescent="0.2">
      <c r="A4753"/>
      <c r="B4753"/>
      <c r="C4753"/>
      <c r="D4753"/>
      <c r="E4753"/>
    </row>
    <row r="4754" spans="1:5" x14ac:dyDescent="0.2">
      <c r="A4754"/>
      <c r="B4754"/>
      <c r="C4754"/>
      <c r="D4754"/>
      <c r="E4754"/>
    </row>
    <row r="4755" spans="1:5" x14ac:dyDescent="0.2">
      <c r="A4755"/>
      <c r="B4755"/>
      <c r="C4755"/>
      <c r="D4755"/>
      <c r="E4755"/>
    </row>
    <row r="4756" spans="1:5" x14ac:dyDescent="0.2">
      <c r="A4756"/>
      <c r="B4756"/>
      <c r="C4756"/>
      <c r="D4756"/>
      <c r="E4756"/>
    </row>
    <row r="4757" spans="1:5" x14ac:dyDescent="0.2">
      <c r="A4757"/>
      <c r="B4757"/>
      <c r="C4757"/>
      <c r="D4757"/>
      <c r="E4757"/>
    </row>
    <row r="4758" spans="1:5" x14ac:dyDescent="0.2">
      <c r="A4758"/>
      <c r="B4758"/>
      <c r="C4758"/>
      <c r="D4758"/>
      <c r="E4758"/>
    </row>
    <row r="4759" spans="1:5" x14ac:dyDescent="0.2">
      <c r="A4759"/>
      <c r="B4759"/>
      <c r="C4759"/>
      <c r="D4759"/>
      <c r="E4759"/>
    </row>
    <row r="4760" spans="1:5" x14ac:dyDescent="0.2">
      <c r="A4760"/>
      <c r="B4760"/>
      <c r="C4760"/>
      <c r="D4760"/>
      <c r="E4760"/>
    </row>
    <row r="4761" spans="1:5" x14ac:dyDescent="0.2">
      <c r="A4761"/>
      <c r="B4761"/>
      <c r="C4761"/>
      <c r="D4761"/>
      <c r="E4761"/>
    </row>
    <row r="4762" spans="1:5" x14ac:dyDescent="0.2">
      <c r="A4762"/>
      <c r="B4762"/>
      <c r="C4762"/>
      <c r="D4762"/>
      <c r="E4762"/>
    </row>
    <row r="4763" spans="1:5" x14ac:dyDescent="0.2">
      <c r="A4763"/>
      <c r="B4763"/>
      <c r="C4763"/>
      <c r="D4763"/>
      <c r="E4763"/>
    </row>
    <row r="4764" spans="1:5" x14ac:dyDescent="0.2">
      <c r="A4764"/>
      <c r="B4764"/>
      <c r="C4764"/>
      <c r="D4764"/>
      <c r="E4764"/>
    </row>
    <row r="4765" spans="1:5" x14ac:dyDescent="0.2">
      <c r="A4765"/>
      <c r="B4765"/>
      <c r="C4765"/>
      <c r="D4765"/>
      <c r="E4765"/>
    </row>
    <row r="4766" spans="1:5" x14ac:dyDescent="0.2">
      <c r="A4766"/>
      <c r="B4766"/>
      <c r="C4766"/>
      <c r="D4766"/>
      <c r="E4766"/>
    </row>
    <row r="4767" spans="1:5" x14ac:dyDescent="0.2">
      <c r="A4767"/>
      <c r="B4767"/>
      <c r="C4767"/>
      <c r="D4767"/>
      <c r="E4767"/>
    </row>
    <row r="4768" spans="1:5" x14ac:dyDescent="0.2">
      <c r="A4768"/>
      <c r="B4768"/>
      <c r="C4768"/>
      <c r="D4768"/>
      <c r="E4768"/>
    </row>
    <row r="4769" spans="1:5" x14ac:dyDescent="0.2">
      <c r="A4769"/>
      <c r="B4769"/>
      <c r="C4769"/>
      <c r="D4769"/>
      <c r="E4769"/>
    </row>
    <row r="4770" spans="1:5" x14ac:dyDescent="0.2">
      <c r="A4770"/>
      <c r="B4770"/>
      <c r="C4770"/>
      <c r="D4770"/>
      <c r="E4770"/>
    </row>
    <row r="4771" spans="1:5" x14ac:dyDescent="0.2">
      <c r="A4771"/>
      <c r="B4771"/>
      <c r="C4771"/>
      <c r="D4771"/>
      <c r="E4771"/>
    </row>
    <row r="4772" spans="1:5" x14ac:dyDescent="0.2">
      <c r="A4772"/>
      <c r="B4772"/>
      <c r="C4772"/>
      <c r="D4772"/>
      <c r="E4772"/>
    </row>
    <row r="4773" spans="1:5" x14ac:dyDescent="0.2">
      <c r="A4773"/>
      <c r="B4773"/>
      <c r="C4773"/>
      <c r="D4773"/>
      <c r="E4773"/>
    </row>
    <row r="4774" spans="1:5" x14ac:dyDescent="0.2">
      <c r="A4774"/>
      <c r="B4774"/>
      <c r="C4774"/>
      <c r="D4774"/>
      <c r="E4774"/>
    </row>
    <row r="4775" spans="1:5" x14ac:dyDescent="0.2">
      <c r="A4775"/>
      <c r="B4775"/>
      <c r="C4775"/>
      <c r="D4775"/>
      <c r="E4775"/>
    </row>
    <row r="4776" spans="1:5" x14ac:dyDescent="0.2">
      <c r="A4776"/>
      <c r="B4776"/>
      <c r="C4776"/>
      <c r="D4776"/>
      <c r="E4776"/>
    </row>
    <row r="4777" spans="1:5" x14ac:dyDescent="0.2">
      <c r="A4777"/>
      <c r="B4777"/>
      <c r="C4777"/>
      <c r="D4777"/>
      <c r="E4777"/>
    </row>
    <row r="4778" spans="1:5" x14ac:dyDescent="0.2">
      <c r="A4778"/>
      <c r="B4778"/>
      <c r="C4778"/>
      <c r="D4778"/>
      <c r="E4778"/>
    </row>
    <row r="4779" spans="1:5" x14ac:dyDescent="0.2">
      <c r="A4779"/>
      <c r="B4779"/>
      <c r="C4779"/>
      <c r="D4779"/>
      <c r="E4779"/>
    </row>
    <row r="4780" spans="1:5" x14ac:dyDescent="0.2">
      <c r="A4780"/>
      <c r="B4780"/>
      <c r="C4780"/>
      <c r="D4780"/>
      <c r="E4780"/>
    </row>
    <row r="4781" spans="1:5" x14ac:dyDescent="0.2">
      <c r="A4781"/>
      <c r="B4781"/>
      <c r="C4781"/>
      <c r="D4781"/>
      <c r="E4781"/>
    </row>
    <row r="4782" spans="1:5" x14ac:dyDescent="0.2">
      <c r="A4782"/>
      <c r="B4782"/>
      <c r="C4782"/>
      <c r="D4782"/>
      <c r="E4782"/>
    </row>
    <row r="4783" spans="1:5" x14ac:dyDescent="0.2">
      <c r="A4783"/>
      <c r="B4783"/>
      <c r="C4783"/>
      <c r="D4783"/>
      <c r="E4783"/>
    </row>
    <row r="4784" spans="1:5" x14ac:dyDescent="0.2">
      <c r="A4784"/>
      <c r="B4784"/>
      <c r="C4784"/>
      <c r="D4784"/>
      <c r="E4784"/>
    </row>
    <row r="4785" spans="1:5" x14ac:dyDescent="0.2">
      <c r="A4785"/>
      <c r="B4785"/>
      <c r="C4785"/>
      <c r="D4785"/>
      <c r="E4785"/>
    </row>
    <row r="4786" spans="1:5" x14ac:dyDescent="0.2">
      <c r="A4786"/>
      <c r="B4786"/>
      <c r="C4786"/>
      <c r="D4786"/>
      <c r="E4786"/>
    </row>
    <row r="4787" spans="1:5" x14ac:dyDescent="0.2">
      <c r="A4787"/>
      <c r="B4787"/>
      <c r="C4787"/>
      <c r="D4787"/>
      <c r="E4787"/>
    </row>
    <row r="4788" spans="1:5" x14ac:dyDescent="0.2">
      <c r="A4788"/>
      <c r="B4788"/>
      <c r="C4788"/>
      <c r="D4788"/>
      <c r="E4788"/>
    </row>
    <row r="4789" spans="1:5" x14ac:dyDescent="0.2">
      <c r="A4789"/>
      <c r="B4789"/>
      <c r="C4789"/>
      <c r="D4789"/>
      <c r="E4789"/>
    </row>
    <row r="4790" spans="1:5" x14ac:dyDescent="0.2">
      <c r="A4790"/>
      <c r="B4790"/>
      <c r="C4790"/>
      <c r="D4790"/>
      <c r="E4790"/>
    </row>
    <row r="4791" spans="1:5" x14ac:dyDescent="0.2">
      <c r="A4791"/>
      <c r="B4791"/>
      <c r="C4791"/>
      <c r="D4791"/>
      <c r="E4791"/>
    </row>
    <row r="4792" spans="1:5" x14ac:dyDescent="0.2">
      <c r="A4792"/>
      <c r="B4792"/>
      <c r="C4792"/>
      <c r="D4792"/>
      <c r="E4792"/>
    </row>
    <row r="4793" spans="1:5" x14ac:dyDescent="0.2">
      <c r="A4793"/>
      <c r="B4793"/>
      <c r="C4793"/>
      <c r="D4793"/>
      <c r="E4793"/>
    </row>
    <row r="4794" spans="1:5" x14ac:dyDescent="0.2">
      <c r="A4794"/>
      <c r="B4794"/>
      <c r="C4794"/>
      <c r="D4794"/>
      <c r="E4794"/>
    </row>
    <row r="4795" spans="1:5" x14ac:dyDescent="0.2">
      <c r="A4795"/>
      <c r="B4795"/>
      <c r="C4795"/>
      <c r="D4795"/>
      <c r="E4795"/>
    </row>
    <row r="4796" spans="1:5" x14ac:dyDescent="0.2">
      <c r="A4796"/>
      <c r="B4796"/>
      <c r="C4796"/>
      <c r="D4796"/>
      <c r="E4796"/>
    </row>
    <row r="4797" spans="1:5" x14ac:dyDescent="0.2">
      <c r="A4797"/>
      <c r="B4797"/>
      <c r="C4797"/>
      <c r="D4797"/>
      <c r="E4797"/>
    </row>
    <row r="4798" spans="1:5" x14ac:dyDescent="0.2">
      <c r="A4798"/>
      <c r="B4798"/>
      <c r="C4798"/>
      <c r="D4798"/>
      <c r="E4798"/>
    </row>
    <row r="4799" spans="1:5" x14ac:dyDescent="0.2">
      <c r="A4799"/>
      <c r="B4799"/>
      <c r="C4799"/>
      <c r="D4799"/>
      <c r="E4799"/>
    </row>
    <row r="4800" spans="1:5" x14ac:dyDescent="0.2">
      <c r="A4800"/>
      <c r="B4800"/>
      <c r="C4800"/>
      <c r="D4800"/>
      <c r="E4800"/>
    </row>
    <row r="4801" spans="1:5" x14ac:dyDescent="0.2">
      <c r="A4801"/>
      <c r="B4801"/>
      <c r="C4801"/>
      <c r="D4801"/>
      <c r="E4801"/>
    </row>
    <row r="4802" spans="1:5" x14ac:dyDescent="0.2">
      <c r="A4802"/>
      <c r="B4802"/>
      <c r="C4802"/>
      <c r="D4802"/>
      <c r="E4802"/>
    </row>
    <row r="4803" spans="1:5" x14ac:dyDescent="0.2">
      <c r="A4803"/>
      <c r="B4803"/>
      <c r="C4803"/>
      <c r="D4803"/>
      <c r="E4803"/>
    </row>
    <row r="4804" spans="1:5" x14ac:dyDescent="0.2">
      <c r="A4804"/>
      <c r="B4804"/>
      <c r="C4804"/>
      <c r="D4804"/>
      <c r="E4804"/>
    </row>
    <row r="4805" spans="1:5" x14ac:dyDescent="0.2">
      <c r="A4805"/>
      <c r="B4805"/>
      <c r="C4805"/>
      <c r="D4805"/>
      <c r="E4805"/>
    </row>
    <row r="4806" spans="1:5" x14ac:dyDescent="0.2">
      <c r="A4806"/>
      <c r="B4806"/>
      <c r="C4806"/>
      <c r="D4806"/>
      <c r="E4806"/>
    </row>
    <row r="4807" spans="1:5" x14ac:dyDescent="0.2">
      <c r="A4807"/>
      <c r="B4807"/>
      <c r="C4807"/>
      <c r="D4807"/>
      <c r="E4807"/>
    </row>
    <row r="4808" spans="1:5" x14ac:dyDescent="0.2">
      <c r="A4808"/>
      <c r="B4808"/>
      <c r="C4808"/>
      <c r="D4808"/>
      <c r="E4808"/>
    </row>
    <row r="4809" spans="1:5" x14ac:dyDescent="0.2">
      <c r="A4809"/>
      <c r="B4809"/>
      <c r="C4809"/>
      <c r="D4809"/>
      <c r="E4809"/>
    </row>
    <row r="4810" spans="1:5" x14ac:dyDescent="0.2">
      <c r="A4810"/>
      <c r="B4810"/>
      <c r="C4810"/>
      <c r="D4810"/>
      <c r="E4810"/>
    </row>
    <row r="4811" spans="1:5" x14ac:dyDescent="0.2">
      <c r="A4811"/>
      <c r="B4811"/>
      <c r="C4811"/>
      <c r="D4811"/>
      <c r="E4811"/>
    </row>
    <row r="4812" spans="1:5" x14ac:dyDescent="0.2">
      <c r="A4812"/>
      <c r="B4812"/>
      <c r="C4812"/>
      <c r="D4812"/>
      <c r="E4812"/>
    </row>
    <row r="4813" spans="1:5" x14ac:dyDescent="0.2">
      <c r="A4813"/>
      <c r="B4813"/>
      <c r="C4813"/>
      <c r="D4813"/>
      <c r="E4813"/>
    </row>
    <row r="4814" spans="1:5" x14ac:dyDescent="0.2">
      <c r="A4814"/>
      <c r="B4814"/>
      <c r="C4814"/>
      <c r="D4814"/>
      <c r="E4814"/>
    </row>
    <row r="4815" spans="1:5" x14ac:dyDescent="0.2">
      <c r="A4815"/>
      <c r="B4815"/>
      <c r="C4815"/>
      <c r="D4815"/>
      <c r="E4815"/>
    </row>
    <row r="4816" spans="1:5" x14ac:dyDescent="0.2">
      <c r="A4816"/>
      <c r="B4816"/>
      <c r="C4816"/>
      <c r="D4816"/>
      <c r="E4816"/>
    </row>
    <row r="4817" spans="1:5" x14ac:dyDescent="0.2">
      <c r="A4817"/>
      <c r="B4817"/>
      <c r="C4817"/>
      <c r="D4817"/>
      <c r="E4817"/>
    </row>
    <row r="4818" spans="1:5" x14ac:dyDescent="0.2">
      <c r="A4818"/>
      <c r="B4818"/>
      <c r="C4818"/>
      <c r="D4818"/>
      <c r="E4818"/>
    </row>
    <row r="4819" spans="1:5" x14ac:dyDescent="0.2">
      <c r="A4819"/>
      <c r="B4819"/>
      <c r="C4819"/>
      <c r="D4819"/>
      <c r="E4819"/>
    </row>
    <row r="4820" spans="1:5" x14ac:dyDescent="0.2">
      <c r="A4820"/>
      <c r="B4820"/>
      <c r="C4820"/>
      <c r="D4820"/>
      <c r="E4820"/>
    </row>
    <row r="4821" spans="1:5" x14ac:dyDescent="0.2">
      <c r="A4821"/>
      <c r="B4821"/>
      <c r="C4821"/>
      <c r="D4821"/>
      <c r="E4821"/>
    </row>
    <row r="4822" spans="1:5" x14ac:dyDescent="0.2">
      <c r="A4822"/>
      <c r="B4822"/>
      <c r="C4822"/>
      <c r="D4822"/>
      <c r="E4822"/>
    </row>
    <row r="4823" spans="1:5" x14ac:dyDescent="0.2">
      <c r="A4823"/>
      <c r="B4823"/>
      <c r="C4823"/>
      <c r="D4823"/>
      <c r="E4823"/>
    </row>
    <row r="4824" spans="1:5" x14ac:dyDescent="0.2">
      <c r="A4824"/>
      <c r="B4824"/>
      <c r="C4824"/>
      <c r="D4824"/>
      <c r="E4824"/>
    </row>
    <row r="4825" spans="1:5" x14ac:dyDescent="0.2">
      <c r="A4825"/>
      <c r="B4825"/>
      <c r="C4825"/>
      <c r="D4825"/>
      <c r="E4825"/>
    </row>
    <row r="4826" spans="1:5" x14ac:dyDescent="0.2">
      <c r="A4826"/>
      <c r="B4826"/>
      <c r="C4826"/>
      <c r="D4826"/>
      <c r="E4826"/>
    </row>
    <row r="4827" spans="1:5" x14ac:dyDescent="0.2">
      <c r="A4827"/>
      <c r="B4827"/>
      <c r="C4827"/>
      <c r="D4827"/>
      <c r="E4827"/>
    </row>
    <row r="4828" spans="1:5" x14ac:dyDescent="0.2">
      <c r="A4828"/>
      <c r="B4828"/>
      <c r="C4828"/>
      <c r="D4828"/>
      <c r="E4828"/>
    </row>
    <row r="4829" spans="1:5" x14ac:dyDescent="0.2">
      <c r="A4829"/>
      <c r="B4829"/>
      <c r="C4829"/>
      <c r="D4829"/>
      <c r="E4829"/>
    </row>
    <row r="4830" spans="1:5" x14ac:dyDescent="0.2">
      <c r="A4830"/>
      <c r="B4830"/>
      <c r="C4830"/>
      <c r="D4830"/>
      <c r="E4830"/>
    </row>
    <row r="4831" spans="1:5" x14ac:dyDescent="0.2">
      <c r="A4831"/>
      <c r="B4831"/>
      <c r="C4831"/>
      <c r="D4831"/>
      <c r="E4831"/>
    </row>
    <row r="4832" spans="1:5" x14ac:dyDescent="0.2">
      <c r="A4832"/>
      <c r="B4832"/>
      <c r="C4832"/>
      <c r="D4832"/>
      <c r="E4832"/>
    </row>
    <row r="4833" spans="1:5" x14ac:dyDescent="0.2">
      <c r="A4833"/>
      <c r="B4833"/>
      <c r="C4833"/>
      <c r="D4833"/>
      <c r="E4833"/>
    </row>
    <row r="4834" spans="1:5" x14ac:dyDescent="0.2">
      <c r="A4834"/>
      <c r="B4834"/>
      <c r="C4834"/>
      <c r="D4834"/>
      <c r="E4834"/>
    </row>
    <row r="4835" spans="1:5" x14ac:dyDescent="0.2">
      <c r="A4835"/>
      <c r="B4835"/>
      <c r="C4835"/>
      <c r="D4835"/>
      <c r="E4835"/>
    </row>
    <row r="4836" spans="1:5" x14ac:dyDescent="0.2">
      <c r="A4836"/>
      <c r="B4836"/>
      <c r="C4836"/>
      <c r="D4836"/>
      <c r="E4836"/>
    </row>
    <row r="4837" spans="1:5" x14ac:dyDescent="0.2">
      <c r="A4837"/>
      <c r="B4837"/>
      <c r="C4837"/>
      <c r="D4837"/>
      <c r="E4837"/>
    </row>
    <row r="4838" spans="1:5" x14ac:dyDescent="0.2">
      <c r="A4838"/>
      <c r="B4838"/>
      <c r="C4838"/>
      <c r="D4838"/>
      <c r="E4838"/>
    </row>
    <row r="4839" spans="1:5" x14ac:dyDescent="0.2">
      <c r="A4839"/>
      <c r="B4839"/>
      <c r="C4839"/>
      <c r="D4839"/>
      <c r="E4839"/>
    </row>
    <row r="4840" spans="1:5" x14ac:dyDescent="0.2">
      <c r="A4840"/>
      <c r="B4840"/>
      <c r="C4840"/>
      <c r="D4840"/>
      <c r="E4840"/>
    </row>
    <row r="4841" spans="1:5" x14ac:dyDescent="0.2">
      <c r="A4841"/>
      <c r="B4841"/>
      <c r="C4841"/>
      <c r="D4841"/>
      <c r="E4841"/>
    </row>
    <row r="4842" spans="1:5" x14ac:dyDescent="0.2">
      <c r="A4842"/>
      <c r="B4842"/>
      <c r="C4842"/>
      <c r="D4842"/>
      <c r="E4842"/>
    </row>
    <row r="4843" spans="1:5" x14ac:dyDescent="0.2">
      <c r="A4843"/>
      <c r="B4843"/>
      <c r="C4843"/>
      <c r="D4843"/>
      <c r="E4843"/>
    </row>
    <row r="4844" spans="1:5" x14ac:dyDescent="0.2">
      <c r="A4844"/>
      <c r="B4844"/>
      <c r="C4844"/>
      <c r="D4844"/>
      <c r="E4844"/>
    </row>
    <row r="4845" spans="1:5" x14ac:dyDescent="0.2">
      <c r="A4845"/>
      <c r="B4845"/>
      <c r="C4845"/>
      <c r="D4845"/>
      <c r="E4845"/>
    </row>
    <row r="4846" spans="1:5" x14ac:dyDescent="0.2">
      <c r="A4846"/>
      <c r="B4846"/>
      <c r="C4846"/>
      <c r="D4846"/>
      <c r="E4846"/>
    </row>
    <row r="4847" spans="1:5" x14ac:dyDescent="0.2">
      <c r="A4847"/>
      <c r="B4847"/>
      <c r="C4847"/>
      <c r="D4847"/>
      <c r="E4847"/>
    </row>
    <row r="4848" spans="1:5" x14ac:dyDescent="0.2">
      <c r="A4848"/>
      <c r="B4848"/>
      <c r="C4848"/>
      <c r="D4848"/>
      <c r="E4848"/>
    </row>
    <row r="4849" spans="1:5" x14ac:dyDescent="0.2">
      <c r="A4849"/>
      <c r="B4849"/>
      <c r="C4849"/>
      <c r="D4849"/>
      <c r="E4849"/>
    </row>
    <row r="4850" spans="1:5" x14ac:dyDescent="0.2">
      <c r="A4850"/>
      <c r="B4850"/>
      <c r="C4850"/>
      <c r="D4850"/>
      <c r="E4850"/>
    </row>
    <row r="4851" spans="1:5" x14ac:dyDescent="0.2">
      <c r="A4851"/>
      <c r="B4851"/>
      <c r="C4851"/>
      <c r="D4851"/>
      <c r="E4851"/>
    </row>
    <row r="4852" spans="1:5" x14ac:dyDescent="0.2">
      <c r="A4852"/>
      <c r="B4852"/>
      <c r="C4852"/>
      <c r="D4852"/>
      <c r="E4852"/>
    </row>
    <row r="4853" spans="1:5" x14ac:dyDescent="0.2">
      <c r="A4853"/>
      <c r="B4853"/>
      <c r="C4853"/>
      <c r="D4853"/>
      <c r="E4853"/>
    </row>
    <row r="4854" spans="1:5" x14ac:dyDescent="0.2">
      <c r="A4854"/>
      <c r="B4854"/>
      <c r="C4854"/>
      <c r="D4854"/>
      <c r="E4854"/>
    </row>
    <row r="4855" spans="1:5" x14ac:dyDescent="0.2">
      <c r="A4855"/>
      <c r="B4855"/>
      <c r="C4855"/>
      <c r="D4855"/>
      <c r="E4855"/>
    </row>
    <row r="4856" spans="1:5" x14ac:dyDescent="0.2">
      <c r="A4856"/>
      <c r="B4856"/>
      <c r="C4856"/>
      <c r="D4856"/>
      <c r="E4856"/>
    </row>
    <row r="4857" spans="1:5" x14ac:dyDescent="0.2">
      <c r="A4857"/>
      <c r="B4857"/>
      <c r="C4857"/>
      <c r="D4857"/>
      <c r="E4857"/>
    </row>
    <row r="4858" spans="1:5" x14ac:dyDescent="0.2">
      <c r="A4858"/>
      <c r="B4858"/>
      <c r="C4858"/>
      <c r="D4858"/>
      <c r="E4858"/>
    </row>
    <row r="4859" spans="1:5" x14ac:dyDescent="0.2">
      <c r="A4859"/>
      <c r="B4859"/>
      <c r="C4859"/>
      <c r="D4859"/>
      <c r="E4859"/>
    </row>
    <row r="4860" spans="1:5" x14ac:dyDescent="0.2">
      <c r="A4860"/>
      <c r="B4860"/>
      <c r="C4860"/>
      <c r="D4860"/>
      <c r="E4860"/>
    </row>
    <row r="4861" spans="1:5" x14ac:dyDescent="0.2">
      <c r="A4861"/>
      <c r="B4861"/>
      <c r="C4861"/>
      <c r="D4861"/>
      <c r="E4861"/>
    </row>
    <row r="4862" spans="1:5" x14ac:dyDescent="0.2">
      <c r="A4862"/>
      <c r="B4862"/>
      <c r="C4862"/>
      <c r="D4862"/>
      <c r="E4862"/>
    </row>
    <row r="4863" spans="1:5" x14ac:dyDescent="0.2">
      <c r="A4863"/>
      <c r="B4863"/>
      <c r="C4863"/>
      <c r="D4863"/>
      <c r="E4863"/>
    </row>
    <row r="4864" spans="1:5" x14ac:dyDescent="0.2">
      <c r="A4864"/>
      <c r="B4864"/>
      <c r="C4864"/>
      <c r="D4864"/>
      <c r="E4864"/>
    </row>
    <row r="4865" spans="1:5" x14ac:dyDescent="0.2">
      <c r="A4865"/>
      <c r="B4865"/>
      <c r="C4865"/>
      <c r="D4865"/>
      <c r="E4865"/>
    </row>
    <row r="4866" spans="1:5" x14ac:dyDescent="0.2">
      <c r="A4866"/>
      <c r="B4866"/>
      <c r="C4866"/>
      <c r="D4866"/>
      <c r="E4866"/>
    </row>
    <row r="4867" spans="1:5" x14ac:dyDescent="0.2">
      <c r="A4867"/>
      <c r="B4867"/>
      <c r="C4867"/>
      <c r="D4867"/>
      <c r="E4867"/>
    </row>
    <row r="4868" spans="1:5" x14ac:dyDescent="0.2">
      <c r="A4868"/>
      <c r="B4868"/>
      <c r="C4868"/>
      <c r="D4868"/>
      <c r="E4868"/>
    </row>
    <row r="4869" spans="1:5" x14ac:dyDescent="0.2">
      <c r="A4869"/>
      <c r="B4869"/>
      <c r="C4869"/>
      <c r="D4869"/>
      <c r="E4869"/>
    </row>
    <row r="4870" spans="1:5" x14ac:dyDescent="0.2">
      <c r="A4870"/>
      <c r="B4870"/>
      <c r="C4870"/>
      <c r="D4870"/>
      <c r="E4870"/>
    </row>
    <row r="4871" spans="1:5" x14ac:dyDescent="0.2">
      <c r="A4871"/>
      <c r="B4871"/>
      <c r="C4871"/>
      <c r="D4871"/>
      <c r="E4871"/>
    </row>
    <row r="4872" spans="1:5" x14ac:dyDescent="0.2">
      <c r="A4872"/>
      <c r="B4872"/>
      <c r="C4872"/>
      <c r="D4872"/>
      <c r="E4872"/>
    </row>
    <row r="4873" spans="1:5" x14ac:dyDescent="0.2">
      <c r="A4873"/>
      <c r="B4873"/>
      <c r="C4873"/>
      <c r="D4873"/>
      <c r="E4873"/>
    </row>
    <row r="4874" spans="1:5" x14ac:dyDescent="0.2">
      <c r="A4874"/>
      <c r="B4874"/>
      <c r="C4874"/>
      <c r="D4874"/>
      <c r="E4874"/>
    </row>
    <row r="4875" spans="1:5" x14ac:dyDescent="0.2">
      <c r="A4875"/>
      <c r="B4875"/>
      <c r="C4875"/>
      <c r="D4875"/>
      <c r="E4875"/>
    </row>
    <row r="4876" spans="1:5" x14ac:dyDescent="0.2">
      <c r="A4876"/>
      <c r="B4876"/>
      <c r="C4876"/>
      <c r="D4876"/>
      <c r="E4876"/>
    </row>
    <row r="4877" spans="1:5" x14ac:dyDescent="0.2">
      <c r="A4877"/>
      <c r="B4877"/>
      <c r="C4877"/>
      <c r="D4877"/>
      <c r="E4877"/>
    </row>
    <row r="4878" spans="1:5" x14ac:dyDescent="0.2">
      <c r="A4878"/>
      <c r="B4878"/>
      <c r="C4878"/>
      <c r="D4878"/>
      <c r="E4878"/>
    </row>
    <row r="4879" spans="1:5" x14ac:dyDescent="0.2">
      <c r="A4879"/>
      <c r="B4879"/>
      <c r="C4879"/>
      <c r="D4879"/>
      <c r="E4879"/>
    </row>
    <row r="4880" spans="1:5" x14ac:dyDescent="0.2">
      <c r="A4880"/>
      <c r="B4880"/>
      <c r="C4880"/>
      <c r="D4880"/>
      <c r="E4880"/>
    </row>
    <row r="4881" spans="1:5" x14ac:dyDescent="0.2">
      <c r="A4881"/>
      <c r="B4881"/>
      <c r="C4881"/>
      <c r="D4881"/>
      <c r="E4881"/>
    </row>
    <row r="4882" spans="1:5" x14ac:dyDescent="0.2">
      <c r="A4882"/>
      <c r="B4882"/>
      <c r="C4882"/>
      <c r="D4882"/>
      <c r="E4882"/>
    </row>
    <row r="4883" spans="1:5" x14ac:dyDescent="0.2">
      <c r="A4883"/>
      <c r="B4883"/>
      <c r="C4883"/>
      <c r="D4883"/>
      <c r="E4883"/>
    </row>
    <row r="4884" spans="1:5" x14ac:dyDescent="0.2">
      <c r="A4884"/>
      <c r="B4884"/>
      <c r="C4884"/>
      <c r="D4884"/>
      <c r="E4884"/>
    </row>
    <row r="4885" spans="1:5" x14ac:dyDescent="0.2">
      <c r="A4885"/>
      <c r="B4885"/>
      <c r="C4885"/>
      <c r="D4885"/>
      <c r="E4885"/>
    </row>
    <row r="4886" spans="1:5" x14ac:dyDescent="0.2">
      <c r="A4886"/>
      <c r="B4886"/>
      <c r="C4886"/>
      <c r="D4886"/>
      <c r="E4886"/>
    </row>
    <row r="4887" spans="1:5" x14ac:dyDescent="0.2">
      <c r="A4887"/>
      <c r="B4887"/>
      <c r="C4887"/>
      <c r="D4887"/>
      <c r="E4887"/>
    </row>
    <row r="4888" spans="1:5" x14ac:dyDescent="0.2">
      <c r="A4888"/>
      <c r="B4888"/>
      <c r="C4888"/>
      <c r="D4888"/>
      <c r="E4888"/>
    </row>
    <row r="4889" spans="1:5" x14ac:dyDescent="0.2">
      <c r="A4889"/>
      <c r="B4889"/>
      <c r="C4889"/>
      <c r="D4889"/>
      <c r="E4889"/>
    </row>
    <row r="4890" spans="1:5" x14ac:dyDescent="0.2">
      <c r="A4890"/>
      <c r="B4890"/>
      <c r="C4890"/>
      <c r="D4890"/>
      <c r="E4890"/>
    </row>
    <row r="4891" spans="1:5" x14ac:dyDescent="0.2">
      <c r="A4891"/>
      <c r="B4891"/>
      <c r="C4891"/>
      <c r="D4891"/>
      <c r="E4891"/>
    </row>
    <row r="4892" spans="1:5" x14ac:dyDescent="0.2">
      <c r="A4892"/>
      <c r="B4892"/>
      <c r="C4892"/>
      <c r="D4892"/>
      <c r="E4892"/>
    </row>
    <row r="4893" spans="1:5" x14ac:dyDescent="0.2">
      <c r="A4893"/>
      <c r="B4893"/>
      <c r="C4893"/>
      <c r="D4893"/>
      <c r="E4893"/>
    </row>
    <row r="4894" spans="1:5" x14ac:dyDescent="0.2">
      <c r="A4894"/>
      <c r="B4894"/>
      <c r="C4894"/>
      <c r="D4894"/>
      <c r="E4894"/>
    </row>
    <row r="4895" spans="1:5" x14ac:dyDescent="0.2">
      <c r="A4895"/>
      <c r="B4895"/>
      <c r="C4895"/>
      <c r="D4895"/>
      <c r="E4895"/>
    </row>
    <row r="4896" spans="1:5" x14ac:dyDescent="0.2">
      <c r="A4896"/>
      <c r="B4896"/>
      <c r="C4896"/>
      <c r="D4896"/>
      <c r="E4896"/>
    </row>
    <row r="4897" spans="1:5" x14ac:dyDescent="0.2">
      <c r="A4897"/>
      <c r="B4897"/>
      <c r="C4897"/>
      <c r="D4897"/>
      <c r="E4897"/>
    </row>
    <row r="4898" spans="1:5" x14ac:dyDescent="0.2">
      <c r="A4898"/>
      <c r="B4898"/>
      <c r="C4898"/>
      <c r="D4898"/>
      <c r="E4898"/>
    </row>
    <row r="4899" spans="1:5" x14ac:dyDescent="0.2">
      <c r="A4899"/>
      <c r="B4899"/>
      <c r="C4899"/>
      <c r="D4899"/>
      <c r="E4899"/>
    </row>
    <row r="4900" spans="1:5" x14ac:dyDescent="0.2">
      <c r="A4900"/>
      <c r="B4900"/>
      <c r="C4900"/>
      <c r="D4900"/>
      <c r="E4900"/>
    </row>
    <row r="4901" spans="1:5" x14ac:dyDescent="0.2">
      <c r="A4901"/>
      <c r="B4901"/>
      <c r="C4901"/>
      <c r="D4901"/>
      <c r="E4901"/>
    </row>
    <row r="4902" spans="1:5" x14ac:dyDescent="0.2">
      <c r="A4902"/>
      <c r="B4902"/>
      <c r="C4902"/>
      <c r="D4902"/>
      <c r="E4902"/>
    </row>
    <row r="4903" spans="1:5" x14ac:dyDescent="0.2">
      <c r="A4903"/>
      <c r="B4903"/>
      <c r="C4903"/>
      <c r="D4903"/>
      <c r="E4903"/>
    </row>
    <row r="4904" spans="1:5" x14ac:dyDescent="0.2">
      <c r="A4904"/>
      <c r="B4904"/>
      <c r="C4904"/>
      <c r="D4904"/>
      <c r="E4904"/>
    </row>
    <row r="4905" spans="1:5" x14ac:dyDescent="0.2">
      <c r="A4905"/>
      <c r="B4905"/>
      <c r="C4905"/>
      <c r="D4905"/>
      <c r="E4905"/>
    </row>
    <row r="4906" spans="1:5" x14ac:dyDescent="0.2">
      <c r="A4906"/>
      <c r="B4906"/>
      <c r="C4906"/>
      <c r="D4906"/>
      <c r="E4906"/>
    </row>
    <row r="4907" spans="1:5" x14ac:dyDescent="0.2">
      <c r="A4907"/>
      <c r="B4907"/>
      <c r="C4907"/>
      <c r="D4907"/>
      <c r="E4907"/>
    </row>
    <row r="4908" spans="1:5" x14ac:dyDescent="0.2">
      <c r="A4908"/>
      <c r="B4908"/>
      <c r="C4908"/>
      <c r="D4908"/>
      <c r="E4908"/>
    </row>
    <row r="4909" spans="1:5" x14ac:dyDescent="0.2">
      <c r="A4909"/>
      <c r="B4909"/>
      <c r="C4909"/>
      <c r="D4909"/>
      <c r="E4909"/>
    </row>
    <row r="4910" spans="1:5" x14ac:dyDescent="0.2">
      <c r="A4910"/>
      <c r="B4910"/>
      <c r="C4910"/>
      <c r="D4910"/>
      <c r="E4910"/>
    </row>
    <row r="4911" spans="1:5" x14ac:dyDescent="0.2">
      <c r="A4911"/>
      <c r="B4911"/>
      <c r="C4911"/>
      <c r="D4911"/>
      <c r="E4911"/>
    </row>
    <row r="4912" spans="1:5" x14ac:dyDescent="0.2">
      <c r="A4912"/>
      <c r="B4912"/>
      <c r="C4912"/>
      <c r="D4912"/>
      <c r="E4912"/>
    </row>
    <row r="4913" spans="1:5" x14ac:dyDescent="0.2">
      <c r="A4913"/>
      <c r="B4913"/>
      <c r="C4913"/>
      <c r="D4913"/>
      <c r="E4913"/>
    </row>
    <row r="4914" spans="1:5" x14ac:dyDescent="0.2">
      <c r="A4914"/>
      <c r="B4914"/>
      <c r="C4914"/>
      <c r="D4914"/>
      <c r="E4914"/>
    </row>
    <row r="4915" spans="1:5" x14ac:dyDescent="0.2">
      <c r="A4915"/>
      <c r="B4915"/>
      <c r="C4915"/>
      <c r="D4915"/>
      <c r="E4915"/>
    </row>
    <row r="4916" spans="1:5" x14ac:dyDescent="0.2">
      <c r="A4916"/>
      <c r="B4916"/>
      <c r="C4916"/>
      <c r="D4916"/>
      <c r="E4916"/>
    </row>
    <row r="4917" spans="1:5" x14ac:dyDescent="0.2">
      <c r="A4917"/>
      <c r="B4917"/>
      <c r="C4917"/>
      <c r="D4917"/>
      <c r="E4917"/>
    </row>
    <row r="4918" spans="1:5" x14ac:dyDescent="0.2">
      <c r="A4918"/>
      <c r="B4918"/>
      <c r="C4918"/>
      <c r="D4918"/>
      <c r="E4918"/>
    </row>
    <row r="4919" spans="1:5" x14ac:dyDescent="0.2">
      <c r="A4919"/>
      <c r="B4919"/>
      <c r="C4919"/>
      <c r="D4919"/>
      <c r="E4919"/>
    </row>
    <row r="4920" spans="1:5" x14ac:dyDescent="0.2">
      <c r="A4920"/>
      <c r="B4920"/>
      <c r="C4920"/>
      <c r="D4920"/>
      <c r="E4920"/>
    </row>
    <row r="4921" spans="1:5" x14ac:dyDescent="0.2">
      <c r="A4921"/>
      <c r="B4921"/>
      <c r="C4921"/>
      <c r="D4921"/>
      <c r="E4921"/>
    </row>
    <row r="4922" spans="1:5" x14ac:dyDescent="0.2">
      <c r="A4922"/>
      <c r="B4922"/>
      <c r="C4922"/>
      <c r="D4922"/>
      <c r="E4922"/>
    </row>
    <row r="4923" spans="1:5" x14ac:dyDescent="0.2">
      <c r="A4923"/>
      <c r="B4923"/>
      <c r="C4923"/>
      <c r="D4923"/>
      <c r="E4923"/>
    </row>
    <row r="4924" spans="1:5" x14ac:dyDescent="0.2">
      <c r="A4924"/>
      <c r="B4924"/>
      <c r="C4924"/>
      <c r="D4924"/>
      <c r="E4924"/>
    </row>
    <row r="4925" spans="1:5" x14ac:dyDescent="0.2">
      <c r="A4925"/>
      <c r="B4925"/>
      <c r="C4925"/>
      <c r="D4925"/>
      <c r="E4925"/>
    </row>
    <row r="4926" spans="1:5" x14ac:dyDescent="0.2">
      <c r="A4926"/>
      <c r="B4926"/>
      <c r="C4926"/>
      <c r="D4926"/>
      <c r="E4926"/>
    </row>
    <row r="4927" spans="1:5" x14ac:dyDescent="0.2">
      <c r="A4927"/>
      <c r="B4927"/>
      <c r="C4927"/>
      <c r="D4927"/>
      <c r="E4927"/>
    </row>
    <row r="4928" spans="1:5" x14ac:dyDescent="0.2">
      <c r="A4928"/>
      <c r="B4928"/>
      <c r="C4928"/>
      <c r="D4928"/>
      <c r="E4928"/>
    </row>
    <row r="4929" spans="1:5" x14ac:dyDescent="0.2">
      <c r="A4929"/>
      <c r="B4929"/>
      <c r="C4929"/>
      <c r="D4929"/>
      <c r="E4929"/>
    </row>
    <row r="4930" spans="1:5" x14ac:dyDescent="0.2">
      <c r="A4930"/>
      <c r="B4930"/>
      <c r="C4930"/>
      <c r="D4930"/>
      <c r="E4930"/>
    </row>
    <row r="4931" spans="1:5" x14ac:dyDescent="0.2">
      <c r="A4931"/>
      <c r="B4931"/>
      <c r="C4931"/>
      <c r="D4931"/>
      <c r="E4931"/>
    </row>
    <row r="4932" spans="1:5" x14ac:dyDescent="0.2">
      <c r="A4932"/>
      <c r="B4932"/>
      <c r="C4932"/>
      <c r="D4932"/>
      <c r="E4932"/>
    </row>
    <row r="4933" spans="1:5" x14ac:dyDescent="0.2">
      <c r="A4933"/>
      <c r="B4933"/>
      <c r="C4933"/>
      <c r="D4933"/>
      <c r="E4933"/>
    </row>
    <row r="4934" spans="1:5" x14ac:dyDescent="0.2">
      <c r="A4934"/>
      <c r="B4934"/>
      <c r="C4934"/>
      <c r="D4934"/>
      <c r="E4934"/>
    </row>
    <row r="4935" spans="1:5" x14ac:dyDescent="0.2">
      <c r="A4935"/>
      <c r="B4935"/>
      <c r="C4935"/>
      <c r="D4935"/>
      <c r="E4935"/>
    </row>
    <row r="4936" spans="1:5" x14ac:dyDescent="0.2">
      <c r="A4936"/>
      <c r="B4936"/>
      <c r="C4936"/>
      <c r="D4936"/>
      <c r="E4936"/>
    </row>
    <row r="4937" spans="1:5" x14ac:dyDescent="0.2">
      <c r="A4937"/>
      <c r="B4937"/>
      <c r="C4937"/>
      <c r="D4937"/>
      <c r="E4937"/>
    </row>
    <row r="4938" spans="1:5" x14ac:dyDescent="0.2">
      <c r="A4938"/>
      <c r="B4938"/>
      <c r="C4938"/>
      <c r="D4938"/>
      <c r="E4938"/>
    </row>
    <row r="4939" spans="1:5" x14ac:dyDescent="0.2">
      <c r="A4939"/>
      <c r="B4939"/>
      <c r="C4939"/>
      <c r="D4939"/>
      <c r="E4939"/>
    </row>
    <row r="4940" spans="1:5" x14ac:dyDescent="0.2">
      <c r="A4940"/>
      <c r="B4940"/>
      <c r="C4940"/>
      <c r="D4940"/>
      <c r="E4940"/>
    </row>
    <row r="4941" spans="1:5" x14ac:dyDescent="0.2">
      <c r="A4941"/>
      <c r="B4941"/>
      <c r="C4941"/>
      <c r="D4941"/>
      <c r="E4941"/>
    </row>
    <row r="4942" spans="1:5" x14ac:dyDescent="0.2">
      <c r="A4942"/>
      <c r="B4942"/>
      <c r="C4942"/>
      <c r="D4942"/>
      <c r="E4942"/>
    </row>
    <row r="4943" spans="1:5" x14ac:dyDescent="0.2">
      <c r="A4943"/>
      <c r="B4943"/>
      <c r="C4943"/>
      <c r="D4943"/>
      <c r="E4943"/>
    </row>
    <row r="4944" spans="1:5" x14ac:dyDescent="0.2">
      <c r="A4944"/>
      <c r="B4944"/>
      <c r="C4944"/>
      <c r="D4944"/>
      <c r="E4944"/>
    </row>
    <row r="4945" spans="1:5" x14ac:dyDescent="0.2">
      <c r="A4945"/>
      <c r="B4945"/>
      <c r="C4945"/>
      <c r="D4945"/>
      <c r="E4945"/>
    </row>
    <row r="4946" spans="1:5" x14ac:dyDescent="0.2">
      <c r="A4946"/>
      <c r="B4946"/>
      <c r="C4946"/>
      <c r="D4946"/>
      <c r="E4946"/>
    </row>
    <row r="4947" spans="1:5" x14ac:dyDescent="0.2">
      <c r="A4947"/>
      <c r="B4947"/>
      <c r="C4947"/>
      <c r="D4947"/>
      <c r="E4947"/>
    </row>
    <row r="4948" spans="1:5" x14ac:dyDescent="0.2">
      <c r="A4948"/>
      <c r="B4948"/>
      <c r="C4948"/>
      <c r="D4948"/>
      <c r="E4948"/>
    </row>
    <row r="4949" spans="1:5" x14ac:dyDescent="0.2">
      <c r="A4949"/>
      <c r="B4949"/>
      <c r="C4949"/>
      <c r="D4949"/>
      <c r="E4949"/>
    </row>
    <row r="4950" spans="1:5" x14ac:dyDescent="0.2">
      <c r="A4950"/>
      <c r="B4950"/>
      <c r="C4950"/>
      <c r="D4950"/>
      <c r="E4950"/>
    </row>
    <row r="4951" spans="1:5" x14ac:dyDescent="0.2">
      <c r="A4951"/>
      <c r="B4951"/>
      <c r="C4951"/>
      <c r="D4951"/>
      <c r="E4951"/>
    </row>
    <row r="4952" spans="1:5" x14ac:dyDescent="0.2">
      <c r="A4952"/>
      <c r="B4952"/>
      <c r="C4952"/>
      <c r="D4952"/>
      <c r="E4952"/>
    </row>
    <row r="4953" spans="1:5" x14ac:dyDescent="0.2">
      <c r="A4953"/>
      <c r="B4953"/>
      <c r="C4953"/>
      <c r="D4953"/>
      <c r="E4953"/>
    </row>
    <row r="4954" spans="1:5" x14ac:dyDescent="0.2">
      <c r="A4954"/>
      <c r="B4954"/>
      <c r="C4954"/>
      <c r="D4954"/>
      <c r="E4954"/>
    </row>
    <row r="4955" spans="1:5" x14ac:dyDescent="0.2">
      <c r="A4955"/>
      <c r="B4955"/>
      <c r="C4955"/>
      <c r="D4955"/>
      <c r="E4955"/>
    </row>
    <row r="4956" spans="1:5" x14ac:dyDescent="0.2">
      <c r="A4956"/>
      <c r="B4956"/>
      <c r="C4956"/>
      <c r="D4956"/>
      <c r="E4956"/>
    </row>
    <row r="4957" spans="1:5" x14ac:dyDescent="0.2">
      <c r="A4957"/>
      <c r="B4957"/>
      <c r="C4957"/>
      <c r="D4957"/>
      <c r="E4957"/>
    </row>
    <row r="4958" spans="1:5" x14ac:dyDescent="0.2">
      <c r="A4958"/>
      <c r="B4958"/>
      <c r="C4958"/>
      <c r="D4958"/>
      <c r="E4958"/>
    </row>
    <row r="4959" spans="1:5" x14ac:dyDescent="0.2">
      <c r="A4959"/>
      <c r="B4959"/>
      <c r="C4959"/>
      <c r="D4959"/>
      <c r="E4959"/>
    </row>
    <row r="4960" spans="1:5" x14ac:dyDescent="0.2">
      <c r="A4960"/>
      <c r="B4960"/>
      <c r="C4960"/>
      <c r="D4960"/>
      <c r="E4960"/>
    </row>
    <row r="4961" spans="1:5" x14ac:dyDescent="0.2">
      <c r="A4961"/>
      <c r="B4961"/>
      <c r="C4961"/>
      <c r="D4961"/>
      <c r="E4961"/>
    </row>
    <row r="4962" spans="1:5" x14ac:dyDescent="0.2">
      <c r="A4962"/>
      <c r="B4962"/>
      <c r="C4962"/>
      <c r="D4962"/>
      <c r="E4962"/>
    </row>
    <row r="4963" spans="1:5" x14ac:dyDescent="0.2">
      <c r="A4963"/>
      <c r="B4963"/>
      <c r="C4963"/>
      <c r="D4963"/>
      <c r="E4963"/>
    </row>
    <row r="4964" spans="1:5" x14ac:dyDescent="0.2">
      <c r="A4964"/>
      <c r="B4964"/>
      <c r="C4964"/>
      <c r="D4964"/>
      <c r="E4964"/>
    </row>
    <row r="4965" spans="1:5" x14ac:dyDescent="0.2">
      <c r="A4965"/>
      <c r="B4965"/>
      <c r="C4965"/>
      <c r="D4965"/>
      <c r="E4965"/>
    </row>
    <row r="4966" spans="1:5" x14ac:dyDescent="0.2">
      <c r="A4966"/>
      <c r="B4966"/>
      <c r="C4966"/>
      <c r="D4966"/>
      <c r="E4966"/>
    </row>
    <row r="4967" spans="1:5" x14ac:dyDescent="0.2">
      <c r="A4967"/>
      <c r="B4967"/>
      <c r="C4967"/>
      <c r="D4967"/>
      <c r="E4967"/>
    </row>
    <row r="4968" spans="1:5" x14ac:dyDescent="0.2">
      <c r="A4968"/>
      <c r="B4968"/>
      <c r="C4968"/>
      <c r="D4968"/>
      <c r="E4968"/>
    </row>
    <row r="4969" spans="1:5" x14ac:dyDescent="0.2">
      <c r="A4969"/>
      <c r="B4969"/>
      <c r="C4969"/>
      <c r="D4969"/>
      <c r="E4969"/>
    </row>
    <row r="4970" spans="1:5" x14ac:dyDescent="0.2">
      <c r="A4970"/>
      <c r="B4970"/>
      <c r="C4970"/>
      <c r="D4970"/>
      <c r="E4970"/>
    </row>
    <row r="4971" spans="1:5" x14ac:dyDescent="0.2">
      <c r="A4971"/>
      <c r="B4971"/>
      <c r="C4971"/>
      <c r="D4971"/>
      <c r="E4971"/>
    </row>
    <row r="4972" spans="1:5" x14ac:dyDescent="0.2">
      <c r="A4972"/>
      <c r="B4972"/>
      <c r="C4972"/>
      <c r="D4972"/>
      <c r="E4972"/>
    </row>
    <row r="4973" spans="1:5" x14ac:dyDescent="0.2">
      <c r="A4973"/>
      <c r="B4973"/>
      <c r="C4973"/>
      <c r="D4973"/>
      <c r="E4973"/>
    </row>
    <row r="4974" spans="1:5" x14ac:dyDescent="0.2">
      <c r="A4974"/>
      <c r="B4974"/>
      <c r="C4974"/>
      <c r="D4974"/>
      <c r="E4974"/>
    </row>
    <row r="4975" spans="1:5" x14ac:dyDescent="0.2">
      <c r="A4975"/>
      <c r="B4975"/>
      <c r="C4975"/>
      <c r="D4975"/>
      <c r="E4975"/>
    </row>
    <row r="4976" spans="1:5" x14ac:dyDescent="0.2">
      <c r="A4976"/>
      <c r="B4976"/>
      <c r="C4976"/>
      <c r="D4976"/>
      <c r="E4976"/>
    </row>
    <row r="4977" spans="1:5" x14ac:dyDescent="0.2">
      <c r="A4977"/>
      <c r="B4977"/>
      <c r="C4977"/>
      <c r="D4977"/>
      <c r="E4977"/>
    </row>
    <row r="4978" spans="1:5" x14ac:dyDescent="0.2">
      <c r="A4978"/>
      <c r="B4978"/>
      <c r="C4978"/>
      <c r="D4978"/>
      <c r="E4978"/>
    </row>
    <row r="4979" spans="1:5" x14ac:dyDescent="0.2">
      <c r="A4979"/>
      <c r="B4979"/>
      <c r="C4979"/>
      <c r="D4979"/>
      <c r="E4979"/>
    </row>
    <row r="4980" spans="1:5" x14ac:dyDescent="0.2">
      <c r="A4980"/>
      <c r="B4980"/>
      <c r="C4980"/>
      <c r="D4980"/>
      <c r="E4980"/>
    </row>
    <row r="4981" spans="1:5" x14ac:dyDescent="0.2">
      <c r="A4981"/>
      <c r="B4981"/>
      <c r="C4981"/>
      <c r="D4981"/>
      <c r="E4981"/>
    </row>
    <row r="4982" spans="1:5" x14ac:dyDescent="0.2">
      <c r="A4982"/>
      <c r="B4982"/>
      <c r="C4982"/>
      <c r="D4982"/>
      <c r="E4982"/>
    </row>
    <row r="4983" spans="1:5" x14ac:dyDescent="0.2">
      <c r="A4983"/>
      <c r="B4983"/>
      <c r="C4983"/>
      <c r="D4983"/>
      <c r="E4983"/>
    </row>
    <row r="4984" spans="1:5" x14ac:dyDescent="0.2">
      <c r="A4984"/>
      <c r="B4984"/>
      <c r="C4984"/>
      <c r="D4984"/>
      <c r="E4984"/>
    </row>
    <row r="4985" spans="1:5" x14ac:dyDescent="0.2">
      <c r="A4985"/>
      <c r="B4985"/>
      <c r="C4985"/>
      <c r="D4985"/>
      <c r="E4985"/>
    </row>
    <row r="4986" spans="1:5" x14ac:dyDescent="0.2">
      <c r="A4986"/>
      <c r="B4986"/>
      <c r="C4986"/>
      <c r="D4986"/>
      <c r="E4986"/>
    </row>
    <row r="4987" spans="1:5" x14ac:dyDescent="0.2">
      <c r="A4987"/>
      <c r="B4987"/>
      <c r="C4987"/>
      <c r="D4987"/>
      <c r="E4987"/>
    </row>
    <row r="4988" spans="1:5" x14ac:dyDescent="0.2">
      <c r="A4988"/>
      <c r="B4988"/>
      <c r="C4988"/>
      <c r="D4988"/>
      <c r="E4988"/>
    </row>
    <row r="4989" spans="1:5" x14ac:dyDescent="0.2">
      <c r="A4989"/>
      <c r="B4989"/>
      <c r="C4989"/>
      <c r="D4989"/>
      <c r="E4989"/>
    </row>
    <row r="4990" spans="1:5" x14ac:dyDescent="0.2">
      <c r="A4990"/>
      <c r="B4990"/>
      <c r="C4990"/>
      <c r="D4990"/>
      <c r="E4990"/>
    </row>
    <row r="4991" spans="1:5" x14ac:dyDescent="0.2">
      <c r="A4991"/>
      <c r="B4991"/>
      <c r="C4991"/>
      <c r="D4991"/>
      <c r="E4991"/>
    </row>
    <row r="4992" spans="1:5" x14ac:dyDescent="0.2">
      <c r="A4992"/>
      <c r="B4992"/>
      <c r="C4992"/>
      <c r="D4992"/>
      <c r="E4992"/>
    </row>
    <row r="4993" spans="1:5" x14ac:dyDescent="0.2">
      <c r="A4993"/>
      <c r="B4993"/>
      <c r="C4993"/>
      <c r="D4993"/>
      <c r="E4993"/>
    </row>
    <row r="4994" spans="1:5" x14ac:dyDescent="0.2">
      <c r="A4994"/>
      <c r="B4994"/>
      <c r="C4994"/>
      <c r="D4994"/>
      <c r="E4994"/>
    </row>
    <row r="4995" spans="1:5" x14ac:dyDescent="0.2">
      <c r="A4995"/>
      <c r="B4995"/>
      <c r="C4995"/>
      <c r="D4995"/>
      <c r="E4995"/>
    </row>
    <row r="4996" spans="1:5" x14ac:dyDescent="0.2">
      <c r="A4996"/>
      <c r="B4996"/>
      <c r="C4996"/>
      <c r="D4996"/>
      <c r="E4996"/>
    </row>
    <row r="4997" spans="1:5" x14ac:dyDescent="0.2">
      <c r="A4997"/>
      <c r="B4997"/>
      <c r="C4997"/>
      <c r="D4997"/>
      <c r="E4997"/>
    </row>
    <row r="4998" spans="1:5" x14ac:dyDescent="0.2">
      <c r="A4998"/>
      <c r="B4998"/>
      <c r="C4998"/>
      <c r="D4998"/>
      <c r="E4998"/>
    </row>
    <row r="4999" spans="1:5" x14ac:dyDescent="0.2">
      <c r="A4999"/>
      <c r="B4999"/>
      <c r="C4999"/>
      <c r="D4999"/>
      <c r="E4999"/>
    </row>
    <row r="5000" spans="1:5" x14ac:dyDescent="0.2">
      <c r="A5000"/>
      <c r="B5000"/>
      <c r="C5000"/>
      <c r="D5000"/>
      <c r="E5000"/>
    </row>
    <row r="5001" spans="1:5" x14ac:dyDescent="0.2">
      <c r="A5001"/>
      <c r="B5001"/>
      <c r="C5001"/>
      <c r="D5001"/>
      <c r="E5001"/>
    </row>
    <row r="5002" spans="1:5" x14ac:dyDescent="0.2">
      <c r="A5002"/>
      <c r="B5002"/>
      <c r="C5002"/>
      <c r="D5002"/>
      <c r="E5002"/>
    </row>
    <row r="5003" spans="1:5" x14ac:dyDescent="0.2">
      <c r="A5003"/>
      <c r="B5003"/>
      <c r="C5003"/>
      <c r="D5003"/>
      <c r="E5003"/>
    </row>
    <row r="5004" spans="1:5" x14ac:dyDescent="0.2">
      <c r="A5004"/>
      <c r="B5004"/>
      <c r="C5004"/>
      <c r="D5004"/>
      <c r="E5004"/>
    </row>
    <row r="5005" spans="1:5" x14ac:dyDescent="0.2">
      <c r="A5005"/>
      <c r="B5005"/>
      <c r="C5005"/>
      <c r="D5005"/>
      <c r="E5005"/>
    </row>
    <row r="5006" spans="1:5" x14ac:dyDescent="0.2">
      <c r="A5006"/>
      <c r="B5006"/>
      <c r="C5006"/>
      <c r="D5006"/>
      <c r="E5006"/>
    </row>
    <row r="5007" spans="1:5" x14ac:dyDescent="0.2">
      <c r="A5007"/>
      <c r="B5007"/>
      <c r="C5007"/>
      <c r="D5007"/>
      <c r="E5007"/>
    </row>
    <row r="5008" spans="1:5" x14ac:dyDescent="0.2">
      <c r="A5008"/>
      <c r="B5008"/>
      <c r="C5008"/>
      <c r="D5008"/>
      <c r="E5008"/>
    </row>
    <row r="5009" spans="1:5" x14ac:dyDescent="0.2">
      <c r="A5009"/>
      <c r="B5009"/>
      <c r="C5009"/>
      <c r="D5009"/>
      <c r="E5009"/>
    </row>
    <row r="5010" spans="1:5" x14ac:dyDescent="0.2">
      <c r="A5010"/>
      <c r="B5010"/>
      <c r="C5010"/>
      <c r="D5010"/>
      <c r="E5010"/>
    </row>
    <row r="5011" spans="1:5" x14ac:dyDescent="0.2">
      <c r="A5011"/>
      <c r="B5011"/>
      <c r="C5011"/>
      <c r="D5011"/>
      <c r="E5011"/>
    </row>
    <row r="5012" spans="1:5" x14ac:dyDescent="0.2">
      <c r="A5012"/>
      <c r="B5012"/>
      <c r="C5012"/>
      <c r="D5012"/>
      <c r="E5012"/>
    </row>
    <row r="5013" spans="1:5" x14ac:dyDescent="0.2">
      <c r="A5013"/>
      <c r="B5013"/>
      <c r="C5013"/>
      <c r="D5013"/>
      <c r="E5013"/>
    </row>
    <row r="5014" spans="1:5" x14ac:dyDescent="0.2">
      <c r="A5014"/>
      <c r="B5014"/>
      <c r="C5014"/>
      <c r="D5014"/>
      <c r="E5014"/>
    </row>
    <row r="5015" spans="1:5" x14ac:dyDescent="0.2">
      <c r="A5015"/>
      <c r="B5015"/>
      <c r="C5015"/>
      <c r="D5015"/>
      <c r="E5015"/>
    </row>
    <row r="5016" spans="1:5" x14ac:dyDescent="0.2">
      <c r="A5016"/>
      <c r="B5016"/>
      <c r="C5016"/>
      <c r="D5016"/>
      <c r="E5016"/>
    </row>
    <row r="5017" spans="1:5" x14ac:dyDescent="0.2">
      <c r="A5017"/>
      <c r="B5017"/>
      <c r="C5017"/>
      <c r="D5017"/>
      <c r="E5017"/>
    </row>
    <row r="5018" spans="1:5" x14ac:dyDescent="0.2">
      <c r="A5018"/>
      <c r="B5018"/>
      <c r="C5018"/>
      <c r="D5018"/>
      <c r="E5018"/>
    </row>
    <row r="5019" spans="1:5" x14ac:dyDescent="0.2">
      <c r="A5019"/>
      <c r="B5019"/>
      <c r="C5019"/>
      <c r="D5019"/>
      <c r="E5019"/>
    </row>
    <row r="5020" spans="1:5" x14ac:dyDescent="0.2">
      <c r="A5020"/>
      <c r="B5020"/>
      <c r="C5020"/>
      <c r="D5020"/>
      <c r="E5020"/>
    </row>
    <row r="5021" spans="1:5" x14ac:dyDescent="0.2">
      <c r="A5021"/>
      <c r="B5021"/>
      <c r="C5021"/>
      <c r="D5021"/>
      <c r="E5021"/>
    </row>
    <row r="5022" spans="1:5" x14ac:dyDescent="0.2">
      <c r="A5022"/>
      <c r="B5022"/>
      <c r="C5022"/>
      <c r="D5022"/>
      <c r="E5022"/>
    </row>
    <row r="5023" spans="1:5" x14ac:dyDescent="0.2">
      <c r="A5023"/>
      <c r="B5023"/>
      <c r="C5023"/>
      <c r="D5023"/>
      <c r="E5023"/>
    </row>
    <row r="5024" spans="1:5" x14ac:dyDescent="0.2">
      <c r="A5024"/>
      <c r="B5024"/>
      <c r="C5024"/>
      <c r="D5024"/>
      <c r="E5024"/>
    </row>
    <row r="5025" spans="1:5" x14ac:dyDescent="0.2">
      <c r="A5025"/>
      <c r="B5025"/>
      <c r="C5025"/>
      <c r="D5025"/>
      <c r="E5025"/>
    </row>
    <row r="5026" spans="1:5" x14ac:dyDescent="0.2">
      <c r="A5026"/>
      <c r="B5026"/>
      <c r="C5026"/>
      <c r="D5026"/>
      <c r="E5026"/>
    </row>
    <row r="5027" spans="1:5" x14ac:dyDescent="0.2">
      <c r="A5027"/>
      <c r="B5027"/>
      <c r="C5027"/>
      <c r="D5027"/>
      <c r="E5027"/>
    </row>
    <row r="5028" spans="1:5" x14ac:dyDescent="0.2">
      <c r="A5028"/>
      <c r="B5028"/>
      <c r="C5028"/>
      <c r="D5028"/>
      <c r="E5028"/>
    </row>
    <row r="5029" spans="1:5" x14ac:dyDescent="0.2">
      <c r="A5029"/>
      <c r="B5029"/>
      <c r="C5029"/>
      <c r="D5029"/>
      <c r="E5029"/>
    </row>
    <row r="5030" spans="1:5" x14ac:dyDescent="0.2">
      <c r="A5030"/>
      <c r="B5030"/>
      <c r="C5030"/>
      <c r="D5030"/>
      <c r="E5030"/>
    </row>
    <row r="5031" spans="1:5" x14ac:dyDescent="0.2">
      <c r="A5031"/>
      <c r="B5031"/>
      <c r="C5031"/>
      <c r="D5031"/>
      <c r="E5031"/>
    </row>
    <row r="5032" spans="1:5" x14ac:dyDescent="0.2">
      <c r="A5032"/>
      <c r="B5032"/>
      <c r="C5032"/>
      <c r="D5032"/>
      <c r="E5032"/>
    </row>
    <row r="5033" spans="1:5" x14ac:dyDescent="0.2">
      <c r="A5033"/>
      <c r="B5033"/>
      <c r="C5033"/>
      <c r="D5033"/>
      <c r="E5033"/>
    </row>
    <row r="5034" spans="1:5" x14ac:dyDescent="0.2">
      <c r="A5034"/>
      <c r="B5034"/>
      <c r="C5034"/>
      <c r="D5034"/>
      <c r="E5034"/>
    </row>
    <row r="5035" spans="1:5" x14ac:dyDescent="0.2">
      <c r="A5035"/>
      <c r="B5035"/>
      <c r="C5035"/>
      <c r="D5035"/>
      <c r="E5035"/>
    </row>
    <row r="5036" spans="1:5" x14ac:dyDescent="0.2">
      <c r="A5036"/>
      <c r="B5036"/>
      <c r="C5036"/>
      <c r="D5036"/>
      <c r="E5036"/>
    </row>
    <row r="5037" spans="1:5" x14ac:dyDescent="0.2">
      <c r="A5037"/>
      <c r="B5037"/>
      <c r="C5037"/>
      <c r="D5037"/>
      <c r="E5037"/>
    </row>
    <row r="5038" spans="1:5" x14ac:dyDescent="0.2">
      <c r="A5038"/>
      <c r="B5038"/>
      <c r="C5038"/>
      <c r="D5038"/>
      <c r="E5038"/>
    </row>
    <row r="5039" spans="1:5" x14ac:dyDescent="0.2">
      <c r="A5039"/>
      <c r="B5039"/>
      <c r="C5039"/>
      <c r="D5039"/>
      <c r="E5039"/>
    </row>
    <row r="5040" spans="1:5" x14ac:dyDescent="0.2">
      <c r="A5040"/>
      <c r="B5040"/>
      <c r="C5040"/>
      <c r="D5040"/>
      <c r="E5040"/>
    </row>
    <row r="5041" spans="1:5" x14ac:dyDescent="0.2">
      <c r="A5041"/>
      <c r="B5041"/>
      <c r="C5041"/>
      <c r="D5041"/>
      <c r="E5041"/>
    </row>
    <row r="5042" spans="1:5" x14ac:dyDescent="0.2">
      <c r="A5042"/>
      <c r="B5042"/>
      <c r="C5042"/>
      <c r="D5042"/>
      <c r="E5042"/>
    </row>
    <row r="5043" spans="1:5" x14ac:dyDescent="0.2">
      <c r="A5043"/>
      <c r="B5043"/>
      <c r="C5043"/>
      <c r="D5043"/>
      <c r="E5043"/>
    </row>
    <row r="5044" spans="1:5" x14ac:dyDescent="0.2">
      <c r="A5044"/>
      <c r="B5044"/>
      <c r="C5044"/>
      <c r="D5044"/>
      <c r="E5044"/>
    </row>
    <row r="5045" spans="1:5" x14ac:dyDescent="0.2">
      <c r="A5045"/>
      <c r="B5045"/>
      <c r="C5045"/>
      <c r="D5045"/>
      <c r="E5045"/>
    </row>
    <row r="5046" spans="1:5" x14ac:dyDescent="0.2">
      <c r="A5046"/>
      <c r="B5046"/>
      <c r="C5046"/>
      <c r="D5046"/>
      <c r="E5046"/>
    </row>
    <row r="5047" spans="1:5" x14ac:dyDescent="0.2">
      <c r="A5047"/>
      <c r="B5047"/>
      <c r="C5047"/>
      <c r="D5047"/>
      <c r="E5047"/>
    </row>
    <row r="5048" spans="1:5" x14ac:dyDescent="0.2">
      <c r="A5048"/>
      <c r="B5048"/>
      <c r="C5048"/>
      <c r="D5048"/>
      <c r="E5048"/>
    </row>
    <row r="5049" spans="1:5" x14ac:dyDescent="0.2">
      <c r="A5049"/>
      <c r="B5049"/>
      <c r="C5049"/>
      <c r="D5049"/>
      <c r="E5049"/>
    </row>
    <row r="5050" spans="1:5" x14ac:dyDescent="0.2">
      <c r="A5050"/>
      <c r="B5050"/>
      <c r="C5050"/>
      <c r="D5050"/>
      <c r="E5050"/>
    </row>
    <row r="5051" spans="1:5" x14ac:dyDescent="0.2">
      <c r="A5051"/>
      <c r="B5051"/>
      <c r="C5051"/>
      <c r="D5051"/>
      <c r="E5051"/>
    </row>
    <row r="5052" spans="1:5" x14ac:dyDescent="0.2">
      <c r="A5052"/>
      <c r="B5052"/>
      <c r="C5052"/>
      <c r="D5052"/>
      <c r="E5052"/>
    </row>
    <row r="5053" spans="1:5" x14ac:dyDescent="0.2">
      <c r="A5053"/>
      <c r="B5053"/>
      <c r="C5053"/>
      <c r="D5053"/>
      <c r="E5053"/>
    </row>
    <row r="5054" spans="1:5" x14ac:dyDescent="0.2">
      <c r="A5054"/>
      <c r="B5054"/>
      <c r="C5054"/>
      <c r="D5054"/>
      <c r="E5054"/>
    </row>
    <row r="5055" spans="1:5" x14ac:dyDescent="0.2">
      <c r="A5055"/>
      <c r="B5055"/>
      <c r="C5055"/>
      <c r="D5055"/>
      <c r="E5055"/>
    </row>
    <row r="5056" spans="1:5" x14ac:dyDescent="0.2">
      <c r="A5056"/>
      <c r="B5056"/>
      <c r="C5056"/>
      <c r="D5056"/>
      <c r="E5056"/>
    </row>
    <row r="5057" spans="1:5" x14ac:dyDescent="0.2">
      <c r="A5057"/>
      <c r="B5057"/>
      <c r="C5057"/>
      <c r="D5057"/>
      <c r="E5057"/>
    </row>
    <row r="5058" spans="1:5" x14ac:dyDescent="0.2">
      <c r="A5058"/>
      <c r="B5058"/>
      <c r="C5058"/>
      <c r="D5058"/>
      <c r="E5058"/>
    </row>
    <row r="5059" spans="1:5" x14ac:dyDescent="0.2">
      <c r="A5059"/>
      <c r="B5059"/>
      <c r="C5059"/>
      <c r="D5059"/>
      <c r="E5059"/>
    </row>
    <row r="5060" spans="1:5" x14ac:dyDescent="0.2">
      <c r="A5060"/>
      <c r="B5060"/>
      <c r="C5060"/>
      <c r="D5060"/>
      <c r="E5060"/>
    </row>
    <row r="5061" spans="1:5" x14ac:dyDescent="0.2">
      <c r="A5061"/>
      <c r="B5061"/>
      <c r="C5061"/>
      <c r="D5061"/>
      <c r="E5061"/>
    </row>
    <row r="5062" spans="1:5" x14ac:dyDescent="0.2">
      <c r="A5062"/>
      <c r="B5062"/>
      <c r="C5062"/>
      <c r="D5062"/>
      <c r="E5062"/>
    </row>
    <row r="5063" spans="1:5" x14ac:dyDescent="0.2">
      <c r="A5063"/>
      <c r="B5063"/>
      <c r="C5063"/>
      <c r="D5063"/>
      <c r="E5063"/>
    </row>
    <row r="5064" spans="1:5" x14ac:dyDescent="0.2">
      <c r="A5064"/>
      <c r="B5064"/>
      <c r="C5064"/>
      <c r="D5064"/>
      <c r="E5064"/>
    </row>
    <row r="5065" spans="1:5" x14ac:dyDescent="0.2">
      <c r="A5065"/>
      <c r="B5065"/>
      <c r="C5065"/>
      <c r="D5065"/>
      <c r="E5065"/>
    </row>
    <row r="5066" spans="1:5" x14ac:dyDescent="0.2">
      <c r="A5066"/>
      <c r="B5066"/>
      <c r="C5066"/>
      <c r="D5066"/>
      <c r="E5066"/>
    </row>
    <row r="5067" spans="1:5" x14ac:dyDescent="0.2">
      <c r="A5067"/>
      <c r="B5067"/>
      <c r="C5067"/>
      <c r="D5067"/>
      <c r="E5067"/>
    </row>
    <row r="5068" spans="1:5" x14ac:dyDescent="0.2">
      <c r="A5068"/>
      <c r="B5068"/>
      <c r="C5068"/>
      <c r="D5068"/>
      <c r="E5068"/>
    </row>
    <row r="5069" spans="1:5" x14ac:dyDescent="0.2">
      <c r="A5069"/>
      <c r="B5069"/>
      <c r="C5069"/>
      <c r="D5069"/>
      <c r="E5069"/>
    </row>
    <row r="5070" spans="1:5" x14ac:dyDescent="0.2">
      <c r="A5070"/>
      <c r="B5070"/>
      <c r="C5070"/>
      <c r="D5070"/>
      <c r="E5070"/>
    </row>
    <row r="5071" spans="1:5" x14ac:dyDescent="0.2">
      <c r="A5071"/>
      <c r="B5071"/>
      <c r="C5071"/>
      <c r="D5071"/>
      <c r="E5071"/>
    </row>
    <row r="5072" spans="1:5" x14ac:dyDescent="0.2">
      <c r="A5072"/>
      <c r="B5072"/>
      <c r="C5072"/>
      <c r="D5072"/>
      <c r="E5072"/>
    </row>
    <row r="5073" spans="1:5" x14ac:dyDescent="0.2">
      <c r="A5073"/>
      <c r="B5073"/>
      <c r="C5073"/>
      <c r="D5073"/>
      <c r="E5073"/>
    </row>
    <row r="5074" spans="1:5" x14ac:dyDescent="0.2">
      <c r="A5074"/>
      <c r="B5074"/>
      <c r="C5074"/>
      <c r="D5074"/>
      <c r="E5074"/>
    </row>
    <row r="5075" spans="1:5" x14ac:dyDescent="0.2">
      <c r="A5075"/>
      <c r="B5075"/>
      <c r="C5075"/>
      <c r="D5075"/>
      <c r="E5075"/>
    </row>
    <row r="5076" spans="1:5" x14ac:dyDescent="0.2">
      <c r="A5076"/>
      <c r="B5076"/>
      <c r="C5076"/>
      <c r="D5076"/>
      <c r="E5076"/>
    </row>
    <row r="5077" spans="1:5" x14ac:dyDescent="0.2">
      <c r="A5077"/>
      <c r="B5077"/>
      <c r="C5077"/>
      <c r="D5077"/>
      <c r="E5077"/>
    </row>
    <row r="5078" spans="1:5" x14ac:dyDescent="0.2">
      <c r="A5078"/>
      <c r="B5078"/>
      <c r="C5078"/>
      <c r="D5078"/>
      <c r="E5078"/>
    </row>
    <row r="5079" spans="1:5" x14ac:dyDescent="0.2">
      <c r="A5079"/>
      <c r="B5079"/>
      <c r="C5079"/>
      <c r="D5079"/>
      <c r="E5079"/>
    </row>
    <row r="5080" spans="1:5" x14ac:dyDescent="0.2">
      <c r="A5080"/>
      <c r="B5080"/>
      <c r="C5080"/>
      <c r="D5080"/>
      <c r="E5080"/>
    </row>
    <row r="5081" spans="1:5" x14ac:dyDescent="0.2">
      <c r="A5081"/>
      <c r="B5081"/>
      <c r="C5081"/>
      <c r="D5081"/>
      <c r="E5081"/>
    </row>
    <row r="5082" spans="1:5" x14ac:dyDescent="0.2">
      <c r="A5082"/>
      <c r="B5082"/>
      <c r="C5082"/>
      <c r="D5082"/>
      <c r="E5082"/>
    </row>
    <row r="5083" spans="1:5" x14ac:dyDescent="0.2">
      <c r="A5083"/>
      <c r="B5083"/>
      <c r="C5083"/>
      <c r="D5083"/>
      <c r="E5083"/>
    </row>
    <row r="5084" spans="1:5" x14ac:dyDescent="0.2">
      <c r="A5084"/>
      <c r="B5084"/>
      <c r="C5084"/>
      <c r="D5084"/>
      <c r="E5084"/>
    </row>
    <row r="5085" spans="1:5" x14ac:dyDescent="0.2">
      <c r="A5085"/>
      <c r="B5085"/>
      <c r="C5085"/>
      <c r="D5085"/>
      <c r="E5085"/>
    </row>
    <row r="5086" spans="1:5" x14ac:dyDescent="0.2">
      <c r="A5086"/>
      <c r="B5086"/>
      <c r="C5086"/>
      <c r="D5086"/>
      <c r="E5086"/>
    </row>
    <row r="5087" spans="1:5" x14ac:dyDescent="0.2">
      <c r="A5087"/>
      <c r="B5087"/>
      <c r="C5087"/>
      <c r="D5087"/>
      <c r="E5087"/>
    </row>
    <row r="5088" spans="1:5" x14ac:dyDescent="0.2">
      <c r="A5088"/>
      <c r="B5088"/>
      <c r="C5088"/>
      <c r="D5088"/>
      <c r="E5088"/>
    </row>
    <row r="5089" spans="1:5" x14ac:dyDescent="0.2">
      <c r="A5089"/>
      <c r="B5089"/>
      <c r="C5089"/>
      <c r="D5089"/>
      <c r="E5089"/>
    </row>
    <row r="5090" spans="1:5" x14ac:dyDescent="0.2">
      <c r="A5090"/>
      <c r="B5090"/>
      <c r="C5090"/>
      <c r="D5090"/>
      <c r="E5090"/>
    </row>
    <row r="5091" spans="1:5" x14ac:dyDescent="0.2">
      <c r="A5091"/>
      <c r="B5091"/>
      <c r="C5091"/>
      <c r="D5091"/>
      <c r="E5091"/>
    </row>
    <row r="5092" spans="1:5" x14ac:dyDescent="0.2">
      <c r="A5092"/>
      <c r="B5092"/>
      <c r="C5092"/>
      <c r="D5092"/>
      <c r="E5092"/>
    </row>
    <row r="5093" spans="1:5" x14ac:dyDescent="0.2">
      <c r="A5093"/>
      <c r="B5093"/>
      <c r="C5093"/>
      <c r="D5093"/>
      <c r="E5093"/>
    </row>
    <row r="5094" spans="1:5" x14ac:dyDescent="0.2">
      <c r="A5094"/>
      <c r="B5094"/>
      <c r="C5094"/>
      <c r="D5094"/>
      <c r="E5094"/>
    </row>
    <row r="5095" spans="1:5" x14ac:dyDescent="0.2">
      <c r="A5095"/>
      <c r="B5095"/>
      <c r="C5095"/>
      <c r="D5095"/>
      <c r="E5095"/>
    </row>
    <row r="5096" spans="1:5" x14ac:dyDescent="0.2">
      <c r="A5096"/>
      <c r="B5096"/>
      <c r="C5096"/>
      <c r="D5096"/>
      <c r="E5096"/>
    </row>
    <row r="5097" spans="1:5" x14ac:dyDescent="0.2">
      <c r="A5097"/>
      <c r="B5097"/>
      <c r="C5097"/>
      <c r="D5097"/>
      <c r="E5097"/>
    </row>
    <row r="5098" spans="1:5" x14ac:dyDescent="0.2">
      <c r="A5098"/>
      <c r="B5098"/>
      <c r="C5098"/>
      <c r="D5098"/>
      <c r="E5098"/>
    </row>
    <row r="5099" spans="1:5" x14ac:dyDescent="0.2">
      <c r="A5099"/>
      <c r="B5099"/>
      <c r="C5099"/>
      <c r="D5099"/>
      <c r="E5099"/>
    </row>
    <row r="5100" spans="1:5" x14ac:dyDescent="0.2">
      <c r="A5100"/>
      <c r="B5100"/>
      <c r="C5100"/>
      <c r="D5100"/>
      <c r="E5100"/>
    </row>
    <row r="5101" spans="1:5" x14ac:dyDescent="0.2">
      <c r="A5101"/>
      <c r="B5101"/>
      <c r="C5101"/>
      <c r="D5101"/>
      <c r="E5101"/>
    </row>
    <row r="5102" spans="1:5" x14ac:dyDescent="0.2">
      <c r="A5102"/>
      <c r="B5102"/>
      <c r="C5102"/>
      <c r="D5102"/>
      <c r="E5102"/>
    </row>
    <row r="5103" spans="1:5" x14ac:dyDescent="0.2">
      <c r="A5103"/>
      <c r="B5103"/>
      <c r="C5103"/>
      <c r="D5103"/>
      <c r="E5103"/>
    </row>
    <row r="5104" spans="1:5" x14ac:dyDescent="0.2">
      <c r="A5104"/>
      <c r="B5104"/>
      <c r="C5104"/>
      <c r="D5104"/>
      <c r="E5104"/>
    </row>
    <row r="5105" spans="1:5" x14ac:dyDescent="0.2">
      <c r="A5105"/>
      <c r="B5105"/>
      <c r="C5105"/>
      <c r="D5105"/>
      <c r="E5105"/>
    </row>
    <row r="5106" spans="1:5" x14ac:dyDescent="0.2">
      <c r="A5106"/>
      <c r="B5106"/>
      <c r="C5106"/>
      <c r="D5106"/>
      <c r="E5106"/>
    </row>
    <row r="5107" spans="1:5" x14ac:dyDescent="0.2">
      <c r="A5107"/>
      <c r="B5107"/>
      <c r="C5107"/>
      <c r="D5107"/>
      <c r="E5107"/>
    </row>
    <row r="5108" spans="1:5" x14ac:dyDescent="0.2">
      <c r="A5108"/>
      <c r="B5108"/>
      <c r="C5108"/>
      <c r="D5108"/>
      <c r="E5108"/>
    </row>
    <row r="5109" spans="1:5" x14ac:dyDescent="0.2">
      <c r="A5109"/>
      <c r="B5109"/>
      <c r="C5109"/>
      <c r="D5109"/>
      <c r="E5109"/>
    </row>
    <row r="5110" spans="1:5" x14ac:dyDescent="0.2">
      <c r="A5110"/>
      <c r="B5110"/>
      <c r="C5110"/>
      <c r="D5110"/>
      <c r="E5110"/>
    </row>
    <row r="5111" spans="1:5" x14ac:dyDescent="0.2">
      <c r="A5111"/>
      <c r="B5111"/>
      <c r="C5111"/>
      <c r="D5111"/>
      <c r="E5111"/>
    </row>
    <row r="5112" spans="1:5" x14ac:dyDescent="0.2">
      <c r="A5112"/>
      <c r="B5112"/>
      <c r="C5112"/>
      <c r="D5112"/>
      <c r="E5112"/>
    </row>
    <row r="5113" spans="1:5" x14ac:dyDescent="0.2">
      <c r="A5113"/>
      <c r="B5113"/>
      <c r="C5113"/>
      <c r="D5113"/>
      <c r="E5113"/>
    </row>
    <row r="5114" spans="1:5" x14ac:dyDescent="0.2">
      <c r="A5114"/>
      <c r="B5114"/>
      <c r="C5114"/>
      <c r="D5114"/>
      <c r="E5114"/>
    </row>
    <row r="5115" spans="1:5" x14ac:dyDescent="0.2">
      <c r="A5115"/>
      <c r="B5115"/>
      <c r="C5115"/>
      <c r="D5115"/>
      <c r="E5115"/>
    </row>
    <row r="5116" spans="1:5" x14ac:dyDescent="0.2">
      <c r="A5116"/>
      <c r="B5116"/>
      <c r="C5116"/>
      <c r="D5116"/>
      <c r="E5116"/>
    </row>
    <row r="5117" spans="1:5" x14ac:dyDescent="0.2">
      <c r="A5117"/>
      <c r="B5117"/>
      <c r="C5117"/>
      <c r="D5117"/>
      <c r="E5117"/>
    </row>
    <row r="5118" spans="1:5" x14ac:dyDescent="0.2">
      <c r="A5118"/>
      <c r="B5118"/>
      <c r="C5118"/>
      <c r="D5118"/>
      <c r="E5118"/>
    </row>
    <row r="5119" spans="1:5" x14ac:dyDescent="0.2">
      <c r="A5119"/>
      <c r="B5119"/>
      <c r="C5119"/>
      <c r="D5119"/>
      <c r="E5119"/>
    </row>
    <row r="5120" spans="1:5" x14ac:dyDescent="0.2">
      <c r="A5120"/>
      <c r="B5120"/>
      <c r="C5120"/>
      <c r="D5120"/>
      <c r="E5120"/>
    </row>
    <row r="5121" spans="1:5" x14ac:dyDescent="0.2">
      <c r="A5121"/>
      <c r="B5121"/>
      <c r="C5121"/>
      <c r="D5121"/>
      <c r="E5121"/>
    </row>
    <row r="5122" spans="1:5" x14ac:dyDescent="0.2">
      <c r="A5122"/>
      <c r="B5122"/>
      <c r="C5122"/>
      <c r="D5122"/>
      <c r="E5122"/>
    </row>
    <row r="5123" spans="1:5" x14ac:dyDescent="0.2">
      <c r="A5123"/>
      <c r="B5123"/>
      <c r="C5123"/>
      <c r="D5123"/>
      <c r="E5123"/>
    </row>
    <row r="5124" spans="1:5" x14ac:dyDescent="0.2">
      <c r="A5124"/>
      <c r="B5124"/>
      <c r="C5124"/>
      <c r="D5124"/>
      <c r="E5124"/>
    </row>
    <row r="5125" spans="1:5" x14ac:dyDescent="0.2">
      <c r="A5125"/>
      <c r="B5125"/>
      <c r="C5125"/>
      <c r="D5125"/>
      <c r="E5125"/>
    </row>
    <row r="5126" spans="1:5" x14ac:dyDescent="0.2">
      <c r="A5126"/>
      <c r="B5126"/>
      <c r="C5126"/>
      <c r="D5126"/>
      <c r="E5126"/>
    </row>
    <row r="5127" spans="1:5" x14ac:dyDescent="0.2">
      <c r="A5127"/>
      <c r="B5127"/>
      <c r="C5127"/>
      <c r="D5127"/>
      <c r="E5127"/>
    </row>
    <row r="5128" spans="1:5" x14ac:dyDescent="0.2">
      <c r="A5128"/>
      <c r="B5128"/>
      <c r="C5128"/>
      <c r="D5128"/>
      <c r="E5128"/>
    </row>
    <row r="5129" spans="1:5" x14ac:dyDescent="0.2">
      <c r="A5129"/>
      <c r="B5129"/>
      <c r="C5129"/>
      <c r="D5129"/>
      <c r="E5129"/>
    </row>
    <row r="5130" spans="1:5" x14ac:dyDescent="0.2">
      <c r="A5130"/>
      <c r="B5130"/>
      <c r="C5130"/>
      <c r="D5130"/>
      <c r="E5130"/>
    </row>
    <row r="5131" spans="1:5" x14ac:dyDescent="0.2">
      <c r="A5131"/>
      <c r="B5131"/>
      <c r="C5131"/>
      <c r="D5131"/>
      <c r="E5131"/>
    </row>
    <row r="5132" spans="1:5" x14ac:dyDescent="0.2">
      <c r="A5132"/>
      <c r="B5132"/>
      <c r="C5132"/>
      <c r="D5132"/>
      <c r="E5132"/>
    </row>
    <row r="5133" spans="1:5" x14ac:dyDescent="0.2">
      <c r="A5133"/>
      <c r="B5133"/>
      <c r="C5133"/>
      <c r="D5133"/>
      <c r="E5133"/>
    </row>
    <row r="5134" spans="1:5" x14ac:dyDescent="0.2">
      <c r="A5134"/>
      <c r="B5134"/>
      <c r="C5134"/>
      <c r="D5134"/>
      <c r="E5134"/>
    </row>
    <row r="5135" spans="1:5" x14ac:dyDescent="0.2">
      <c r="A5135"/>
      <c r="B5135"/>
      <c r="C5135"/>
      <c r="D5135"/>
      <c r="E5135"/>
    </row>
    <row r="5136" spans="1:5" x14ac:dyDescent="0.2">
      <c r="A5136"/>
      <c r="B5136"/>
      <c r="C5136"/>
      <c r="D5136"/>
      <c r="E5136"/>
    </row>
    <row r="5137" spans="1:5" x14ac:dyDescent="0.2">
      <c r="A5137"/>
      <c r="B5137"/>
      <c r="C5137"/>
      <c r="D5137"/>
      <c r="E5137"/>
    </row>
    <row r="5138" spans="1:5" x14ac:dyDescent="0.2">
      <c r="A5138"/>
      <c r="B5138"/>
      <c r="C5138"/>
      <c r="D5138"/>
      <c r="E5138"/>
    </row>
    <row r="5139" spans="1:5" x14ac:dyDescent="0.2">
      <c r="A5139"/>
      <c r="B5139"/>
      <c r="C5139"/>
      <c r="D5139"/>
      <c r="E5139"/>
    </row>
    <row r="5140" spans="1:5" x14ac:dyDescent="0.2">
      <c r="A5140"/>
      <c r="B5140"/>
      <c r="C5140"/>
      <c r="D5140"/>
      <c r="E5140"/>
    </row>
    <row r="5141" spans="1:5" x14ac:dyDescent="0.2">
      <c r="A5141"/>
      <c r="B5141"/>
      <c r="C5141"/>
      <c r="D5141"/>
      <c r="E5141"/>
    </row>
    <row r="5142" spans="1:5" x14ac:dyDescent="0.2">
      <c r="A5142"/>
      <c r="B5142"/>
      <c r="C5142"/>
      <c r="D5142"/>
      <c r="E5142"/>
    </row>
    <row r="5143" spans="1:5" x14ac:dyDescent="0.2">
      <c r="A5143"/>
      <c r="B5143"/>
      <c r="C5143"/>
      <c r="D5143"/>
      <c r="E5143"/>
    </row>
    <row r="5144" spans="1:5" x14ac:dyDescent="0.2">
      <c r="A5144"/>
      <c r="B5144"/>
      <c r="C5144"/>
      <c r="D5144"/>
      <c r="E5144"/>
    </row>
    <row r="5145" spans="1:5" x14ac:dyDescent="0.2">
      <c r="A5145"/>
      <c r="B5145"/>
      <c r="C5145"/>
      <c r="D5145"/>
      <c r="E5145"/>
    </row>
    <row r="5146" spans="1:5" x14ac:dyDescent="0.2">
      <c r="A5146"/>
      <c r="B5146"/>
      <c r="C5146"/>
      <c r="D5146"/>
      <c r="E5146"/>
    </row>
    <row r="5147" spans="1:5" x14ac:dyDescent="0.2">
      <c r="A5147"/>
      <c r="B5147"/>
      <c r="C5147"/>
      <c r="D5147"/>
      <c r="E5147"/>
    </row>
    <row r="5148" spans="1:5" x14ac:dyDescent="0.2">
      <c r="A5148"/>
      <c r="B5148"/>
      <c r="C5148"/>
      <c r="D5148"/>
      <c r="E5148"/>
    </row>
    <row r="5149" spans="1:5" x14ac:dyDescent="0.2">
      <c r="A5149"/>
      <c r="B5149"/>
      <c r="C5149"/>
      <c r="D5149"/>
      <c r="E5149"/>
    </row>
    <row r="5150" spans="1:5" x14ac:dyDescent="0.2">
      <c r="A5150"/>
      <c r="B5150"/>
      <c r="C5150"/>
      <c r="D5150"/>
      <c r="E5150"/>
    </row>
    <row r="5151" spans="1:5" x14ac:dyDescent="0.2">
      <c r="A5151"/>
      <c r="B5151"/>
      <c r="C5151"/>
      <c r="D5151"/>
      <c r="E5151"/>
    </row>
    <row r="5152" spans="1:5" x14ac:dyDescent="0.2">
      <c r="A5152"/>
      <c r="B5152"/>
      <c r="C5152"/>
      <c r="D5152"/>
      <c r="E5152"/>
    </row>
    <row r="5153" spans="1:5" x14ac:dyDescent="0.2">
      <c r="A5153"/>
      <c r="B5153"/>
      <c r="C5153"/>
      <c r="D5153"/>
      <c r="E5153"/>
    </row>
    <row r="5154" spans="1:5" x14ac:dyDescent="0.2">
      <c r="A5154"/>
      <c r="B5154"/>
      <c r="C5154"/>
      <c r="D5154"/>
      <c r="E5154"/>
    </row>
    <row r="5155" spans="1:5" x14ac:dyDescent="0.2">
      <c r="A5155"/>
      <c r="B5155"/>
      <c r="C5155"/>
      <c r="D5155"/>
      <c r="E5155"/>
    </row>
    <row r="5156" spans="1:5" x14ac:dyDescent="0.2">
      <c r="A5156"/>
      <c r="B5156"/>
      <c r="C5156"/>
      <c r="D5156"/>
      <c r="E5156"/>
    </row>
    <row r="5157" spans="1:5" x14ac:dyDescent="0.2">
      <c r="A5157"/>
      <c r="B5157"/>
      <c r="C5157"/>
      <c r="D5157"/>
      <c r="E5157"/>
    </row>
    <row r="5158" spans="1:5" x14ac:dyDescent="0.2">
      <c r="A5158"/>
      <c r="B5158"/>
      <c r="C5158"/>
      <c r="D5158"/>
      <c r="E5158"/>
    </row>
    <row r="5159" spans="1:5" x14ac:dyDescent="0.2">
      <c r="A5159"/>
      <c r="B5159"/>
      <c r="C5159"/>
      <c r="D5159"/>
      <c r="E5159"/>
    </row>
    <row r="5160" spans="1:5" x14ac:dyDescent="0.2">
      <c r="A5160"/>
      <c r="B5160"/>
      <c r="C5160"/>
      <c r="D5160"/>
      <c r="E5160"/>
    </row>
    <row r="5161" spans="1:5" x14ac:dyDescent="0.2">
      <c r="A5161"/>
      <c r="B5161"/>
      <c r="C5161"/>
      <c r="D5161"/>
      <c r="E5161"/>
    </row>
    <row r="5162" spans="1:5" x14ac:dyDescent="0.2">
      <c r="A5162"/>
      <c r="B5162"/>
      <c r="C5162"/>
      <c r="D5162"/>
      <c r="E5162"/>
    </row>
    <row r="5163" spans="1:5" x14ac:dyDescent="0.2">
      <c r="A5163"/>
      <c r="B5163"/>
      <c r="C5163"/>
      <c r="D5163"/>
      <c r="E5163"/>
    </row>
    <row r="5164" spans="1:5" x14ac:dyDescent="0.2">
      <c r="A5164"/>
      <c r="B5164"/>
      <c r="C5164"/>
      <c r="D5164"/>
      <c r="E5164"/>
    </row>
    <row r="5165" spans="1:5" x14ac:dyDescent="0.2">
      <c r="A5165"/>
      <c r="B5165"/>
      <c r="C5165"/>
      <c r="D5165"/>
      <c r="E5165"/>
    </row>
    <row r="5166" spans="1:5" x14ac:dyDescent="0.2">
      <c r="A5166"/>
      <c r="B5166"/>
      <c r="C5166"/>
      <c r="D5166"/>
      <c r="E5166"/>
    </row>
    <row r="5167" spans="1:5" x14ac:dyDescent="0.2">
      <c r="A5167"/>
      <c r="B5167"/>
      <c r="C5167"/>
      <c r="D5167"/>
      <c r="E5167"/>
    </row>
    <row r="5168" spans="1:5" x14ac:dyDescent="0.2">
      <c r="A5168"/>
      <c r="B5168"/>
      <c r="C5168"/>
      <c r="D5168"/>
      <c r="E5168"/>
    </row>
    <row r="5169" spans="1:5" x14ac:dyDescent="0.2">
      <c r="A5169"/>
      <c r="B5169"/>
      <c r="C5169"/>
      <c r="D5169"/>
      <c r="E5169"/>
    </row>
    <row r="5170" spans="1:5" x14ac:dyDescent="0.2">
      <c r="A5170"/>
      <c r="B5170"/>
      <c r="C5170"/>
      <c r="D5170"/>
      <c r="E5170"/>
    </row>
    <row r="5171" spans="1:5" x14ac:dyDescent="0.2">
      <c r="A5171"/>
      <c r="B5171"/>
      <c r="C5171"/>
      <c r="D5171"/>
      <c r="E5171"/>
    </row>
    <row r="5172" spans="1:5" x14ac:dyDescent="0.2">
      <c r="A5172"/>
      <c r="B5172"/>
      <c r="C5172"/>
      <c r="D5172"/>
      <c r="E5172"/>
    </row>
    <row r="5173" spans="1:5" x14ac:dyDescent="0.2">
      <c r="A5173"/>
      <c r="B5173"/>
      <c r="C5173"/>
      <c r="D5173"/>
      <c r="E5173"/>
    </row>
    <row r="5174" spans="1:5" x14ac:dyDescent="0.2">
      <c r="A5174"/>
      <c r="B5174"/>
      <c r="C5174"/>
      <c r="D5174"/>
      <c r="E5174"/>
    </row>
    <row r="5175" spans="1:5" x14ac:dyDescent="0.2">
      <c r="A5175"/>
      <c r="B5175"/>
      <c r="C5175"/>
      <c r="D5175"/>
      <c r="E5175"/>
    </row>
    <row r="5176" spans="1:5" x14ac:dyDescent="0.2">
      <c r="A5176"/>
      <c r="B5176"/>
      <c r="C5176"/>
      <c r="D5176"/>
      <c r="E5176"/>
    </row>
    <row r="5177" spans="1:5" x14ac:dyDescent="0.2">
      <c r="A5177"/>
      <c r="B5177"/>
      <c r="C5177"/>
      <c r="D5177"/>
      <c r="E5177"/>
    </row>
    <row r="5178" spans="1:5" x14ac:dyDescent="0.2">
      <c r="A5178"/>
      <c r="B5178"/>
      <c r="C5178"/>
      <c r="D5178"/>
      <c r="E5178"/>
    </row>
    <row r="5179" spans="1:5" x14ac:dyDescent="0.2">
      <c r="A5179"/>
      <c r="B5179"/>
      <c r="C5179"/>
      <c r="D5179"/>
      <c r="E5179"/>
    </row>
    <row r="5180" spans="1:5" x14ac:dyDescent="0.2">
      <c r="A5180"/>
      <c r="B5180"/>
      <c r="C5180"/>
      <c r="D5180"/>
      <c r="E5180"/>
    </row>
    <row r="5181" spans="1:5" x14ac:dyDescent="0.2">
      <c r="A5181"/>
      <c r="B5181"/>
      <c r="C5181"/>
      <c r="D5181"/>
      <c r="E5181"/>
    </row>
    <row r="5182" spans="1:5" x14ac:dyDescent="0.2">
      <c r="A5182"/>
      <c r="B5182"/>
      <c r="C5182"/>
      <c r="D5182"/>
      <c r="E5182"/>
    </row>
    <row r="5183" spans="1:5" x14ac:dyDescent="0.2">
      <c r="A5183"/>
      <c r="B5183"/>
      <c r="C5183"/>
      <c r="D5183"/>
      <c r="E5183"/>
    </row>
    <row r="5184" spans="1:5" x14ac:dyDescent="0.2">
      <c r="A5184"/>
      <c r="B5184"/>
      <c r="C5184"/>
      <c r="D5184"/>
      <c r="E5184"/>
    </row>
    <row r="5185" spans="1:5" x14ac:dyDescent="0.2">
      <c r="A5185"/>
      <c r="B5185"/>
      <c r="C5185"/>
      <c r="D5185"/>
      <c r="E5185"/>
    </row>
    <row r="5186" spans="1:5" x14ac:dyDescent="0.2">
      <c r="A5186"/>
      <c r="B5186"/>
      <c r="C5186"/>
      <c r="D5186"/>
      <c r="E5186"/>
    </row>
    <row r="5187" spans="1:5" x14ac:dyDescent="0.2">
      <c r="A5187"/>
      <c r="B5187"/>
      <c r="C5187"/>
      <c r="D5187"/>
      <c r="E5187"/>
    </row>
    <row r="5188" spans="1:5" x14ac:dyDescent="0.2">
      <c r="A5188"/>
      <c r="B5188"/>
      <c r="C5188"/>
      <c r="D5188"/>
      <c r="E5188"/>
    </row>
    <row r="5189" spans="1:5" x14ac:dyDescent="0.2">
      <c r="A5189"/>
      <c r="B5189"/>
      <c r="C5189"/>
      <c r="D5189"/>
      <c r="E5189"/>
    </row>
    <row r="5190" spans="1:5" x14ac:dyDescent="0.2">
      <c r="A5190"/>
      <c r="B5190"/>
      <c r="C5190"/>
      <c r="D5190"/>
      <c r="E5190"/>
    </row>
    <row r="5191" spans="1:5" x14ac:dyDescent="0.2">
      <c r="A5191"/>
      <c r="B5191"/>
      <c r="C5191"/>
      <c r="D5191"/>
      <c r="E5191"/>
    </row>
    <row r="5192" spans="1:5" x14ac:dyDescent="0.2">
      <c r="A5192"/>
      <c r="B5192"/>
      <c r="C5192"/>
      <c r="D5192"/>
      <c r="E5192"/>
    </row>
    <row r="5193" spans="1:5" x14ac:dyDescent="0.2">
      <c r="A5193"/>
      <c r="B5193"/>
      <c r="C5193"/>
      <c r="D5193"/>
      <c r="E5193"/>
    </row>
    <row r="5194" spans="1:5" x14ac:dyDescent="0.2">
      <c r="A5194"/>
      <c r="B5194"/>
      <c r="C5194"/>
      <c r="D5194"/>
      <c r="E5194"/>
    </row>
    <row r="5195" spans="1:5" x14ac:dyDescent="0.2">
      <c r="A5195"/>
      <c r="B5195"/>
      <c r="C5195"/>
      <c r="D5195"/>
      <c r="E5195"/>
    </row>
    <row r="5196" spans="1:5" x14ac:dyDescent="0.2">
      <c r="A5196"/>
      <c r="B5196"/>
      <c r="C5196"/>
      <c r="D5196"/>
      <c r="E5196"/>
    </row>
    <row r="5197" spans="1:5" x14ac:dyDescent="0.2">
      <c r="A5197"/>
      <c r="B5197"/>
      <c r="C5197"/>
      <c r="D5197"/>
      <c r="E5197"/>
    </row>
    <row r="5198" spans="1:5" x14ac:dyDescent="0.2">
      <c r="A5198"/>
      <c r="B5198"/>
      <c r="C5198"/>
      <c r="D5198"/>
      <c r="E5198"/>
    </row>
    <row r="5199" spans="1:5" x14ac:dyDescent="0.2">
      <c r="A5199"/>
      <c r="B5199"/>
      <c r="C5199"/>
      <c r="D5199"/>
      <c r="E5199"/>
    </row>
    <row r="5200" spans="1:5" x14ac:dyDescent="0.2">
      <c r="A5200"/>
      <c r="B5200"/>
      <c r="C5200"/>
      <c r="D5200"/>
      <c r="E5200"/>
    </row>
    <row r="5201" spans="1:5" x14ac:dyDescent="0.2">
      <c r="A5201"/>
      <c r="B5201"/>
      <c r="C5201"/>
      <c r="D5201"/>
      <c r="E5201"/>
    </row>
    <row r="5202" spans="1:5" x14ac:dyDescent="0.2">
      <c r="A5202"/>
      <c r="B5202"/>
      <c r="C5202"/>
      <c r="D5202"/>
      <c r="E5202"/>
    </row>
    <row r="5203" spans="1:5" x14ac:dyDescent="0.2">
      <c r="A5203"/>
      <c r="B5203"/>
      <c r="C5203"/>
      <c r="D5203"/>
      <c r="E5203"/>
    </row>
    <row r="5204" spans="1:5" x14ac:dyDescent="0.2">
      <c r="A5204"/>
      <c r="B5204"/>
      <c r="C5204"/>
      <c r="D5204"/>
      <c r="E5204"/>
    </row>
    <row r="5205" spans="1:5" x14ac:dyDescent="0.2">
      <c r="A5205"/>
      <c r="B5205"/>
      <c r="C5205"/>
      <c r="D5205"/>
      <c r="E5205"/>
    </row>
    <row r="5206" spans="1:5" x14ac:dyDescent="0.2">
      <c r="A5206"/>
      <c r="B5206"/>
      <c r="C5206"/>
      <c r="D5206"/>
      <c r="E5206"/>
    </row>
    <row r="5207" spans="1:5" x14ac:dyDescent="0.2">
      <c r="A5207"/>
      <c r="B5207"/>
      <c r="C5207"/>
      <c r="D5207"/>
      <c r="E5207"/>
    </row>
    <row r="5208" spans="1:5" x14ac:dyDescent="0.2">
      <c r="A5208"/>
      <c r="B5208"/>
      <c r="C5208"/>
      <c r="D5208"/>
      <c r="E5208"/>
    </row>
    <row r="5209" spans="1:5" x14ac:dyDescent="0.2">
      <c r="A5209"/>
      <c r="B5209"/>
      <c r="C5209"/>
      <c r="D5209"/>
      <c r="E5209"/>
    </row>
    <row r="5210" spans="1:5" x14ac:dyDescent="0.2">
      <c r="A5210"/>
      <c r="B5210"/>
      <c r="C5210"/>
      <c r="D5210"/>
      <c r="E5210"/>
    </row>
    <row r="5211" spans="1:5" x14ac:dyDescent="0.2">
      <c r="A5211"/>
      <c r="B5211"/>
      <c r="C5211"/>
      <c r="D5211"/>
      <c r="E5211"/>
    </row>
    <row r="5212" spans="1:5" x14ac:dyDescent="0.2">
      <c r="A5212"/>
      <c r="B5212"/>
      <c r="C5212"/>
      <c r="D5212"/>
      <c r="E5212"/>
    </row>
    <row r="5213" spans="1:5" x14ac:dyDescent="0.2">
      <c r="A5213"/>
      <c r="B5213"/>
      <c r="C5213"/>
      <c r="D5213"/>
      <c r="E5213"/>
    </row>
    <row r="5214" spans="1:5" x14ac:dyDescent="0.2">
      <c r="A5214"/>
      <c r="B5214"/>
      <c r="C5214"/>
      <c r="D5214"/>
      <c r="E5214"/>
    </row>
    <row r="5215" spans="1:5" x14ac:dyDescent="0.2">
      <c r="A5215"/>
      <c r="B5215"/>
      <c r="C5215"/>
      <c r="D5215"/>
      <c r="E5215"/>
    </row>
    <row r="5216" spans="1:5" x14ac:dyDescent="0.2">
      <c r="A5216"/>
      <c r="B5216"/>
      <c r="C5216"/>
      <c r="D5216"/>
      <c r="E5216"/>
    </row>
    <row r="5217" spans="1:5" x14ac:dyDescent="0.2">
      <c r="A5217"/>
      <c r="B5217"/>
      <c r="C5217"/>
      <c r="D5217"/>
      <c r="E5217"/>
    </row>
    <row r="5218" spans="1:5" x14ac:dyDescent="0.2">
      <c r="A5218"/>
      <c r="B5218"/>
      <c r="C5218"/>
      <c r="D5218"/>
      <c r="E5218"/>
    </row>
    <row r="5219" spans="1:5" x14ac:dyDescent="0.2">
      <c r="A5219"/>
      <c r="B5219"/>
      <c r="C5219"/>
      <c r="D5219"/>
      <c r="E5219"/>
    </row>
    <row r="5220" spans="1:5" x14ac:dyDescent="0.2">
      <c r="A5220"/>
      <c r="B5220"/>
      <c r="C5220"/>
      <c r="D5220"/>
      <c r="E5220"/>
    </row>
    <row r="5221" spans="1:5" x14ac:dyDescent="0.2">
      <c r="A5221"/>
      <c r="B5221"/>
      <c r="C5221"/>
      <c r="D5221"/>
      <c r="E5221"/>
    </row>
    <row r="5222" spans="1:5" x14ac:dyDescent="0.2">
      <c r="A5222"/>
      <c r="B5222"/>
      <c r="C5222"/>
      <c r="D5222"/>
      <c r="E5222"/>
    </row>
    <row r="5223" spans="1:5" x14ac:dyDescent="0.2">
      <c r="A5223"/>
      <c r="B5223"/>
      <c r="C5223"/>
      <c r="D5223"/>
      <c r="E5223"/>
    </row>
    <row r="5224" spans="1:5" x14ac:dyDescent="0.2">
      <c r="A5224"/>
      <c r="B5224"/>
      <c r="C5224"/>
      <c r="D5224"/>
      <c r="E5224"/>
    </row>
    <row r="5225" spans="1:5" x14ac:dyDescent="0.2">
      <c r="A5225"/>
      <c r="B5225"/>
      <c r="C5225"/>
      <c r="D5225"/>
      <c r="E5225"/>
    </row>
    <row r="5226" spans="1:5" x14ac:dyDescent="0.2">
      <c r="A5226"/>
      <c r="B5226"/>
      <c r="C5226"/>
      <c r="D5226"/>
      <c r="E5226"/>
    </row>
    <row r="5227" spans="1:5" x14ac:dyDescent="0.2">
      <c r="A5227"/>
      <c r="B5227"/>
      <c r="C5227"/>
      <c r="D5227"/>
      <c r="E5227"/>
    </row>
    <row r="5228" spans="1:5" x14ac:dyDescent="0.2">
      <c r="A5228"/>
      <c r="B5228"/>
      <c r="C5228"/>
      <c r="D5228"/>
      <c r="E5228"/>
    </row>
    <row r="5229" spans="1:5" x14ac:dyDescent="0.2">
      <c r="A5229"/>
      <c r="B5229"/>
      <c r="C5229"/>
      <c r="D5229"/>
      <c r="E5229"/>
    </row>
    <row r="5230" spans="1:5" x14ac:dyDescent="0.2">
      <c r="A5230"/>
      <c r="B5230"/>
      <c r="C5230"/>
      <c r="D5230"/>
      <c r="E5230"/>
    </row>
    <row r="5231" spans="1:5" x14ac:dyDescent="0.2">
      <c r="A5231"/>
      <c r="B5231"/>
      <c r="C5231"/>
      <c r="D5231"/>
      <c r="E5231"/>
    </row>
    <row r="5232" spans="1:5" x14ac:dyDescent="0.2">
      <c r="A5232"/>
      <c r="B5232"/>
      <c r="C5232"/>
      <c r="D5232"/>
      <c r="E5232"/>
    </row>
    <row r="5233" spans="1:5" x14ac:dyDescent="0.2">
      <c r="A5233"/>
      <c r="B5233"/>
      <c r="C5233"/>
      <c r="D5233"/>
      <c r="E5233"/>
    </row>
    <row r="5234" spans="1:5" x14ac:dyDescent="0.2">
      <c r="A5234"/>
      <c r="B5234"/>
      <c r="C5234"/>
      <c r="D5234"/>
      <c r="E5234"/>
    </row>
    <row r="5235" spans="1:5" x14ac:dyDescent="0.2">
      <c r="A5235"/>
      <c r="B5235"/>
      <c r="C5235"/>
      <c r="D5235"/>
      <c r="E5235"/>
    </row>
    <row r="5236" spans="1:5" x14ac:dyDescent="0.2">
      <c r="A5236"/>
      <c r="B5236"/>
      <c r="C5236"/>
      <c r="D5236"/>
      <c r="E5236"/>
    </row>
    <row r="5237" spans="1:5" x14ac:dyDescent="0.2">
      <c r="A5237"/>
      <c r="B5237"/>
      <c r="C5237"/>
      <c r="D5237"/>
      <c r="E5237"/>
    </row>
    <row r="5238" spans="1:5" x14ac:dyDescent="0.2">
      <c r="A5238"/>
      <c r="B5238"/>
      <c r="C5238"/>
      <c r="D5238"/>
      <c r="E5238"/>
    </row>
    <row r="5239" spans="1:5" x14ac:dyDescent="0.2">
      <c r="A5239"/>
      <c r="B5239"/>
      <c r="C5239"/>
      <c r="D5239"/>
      <c r="E5239"/>
    </row>
    <row r="5240" spans="1:5" x14ac:dyDescent="0.2">
      <c r="A5240"/>
      <c r="B5240"/>
      <c r="C5240"/>
      <c r="D5240"/>
      <c r="E5240"/>
    </row>
    <row r="5241" spans="1:5" x14ac:dyDescent="0.2">
      <c r="A5241"/>
      <c r="B5241"/>
      <c r="C5241"/>
      <c r="D5241"/>
      <c r="E5241"/>
    </row>
    <row r="5242" spans="1:5" x14ac:dyDescent="0.2">
      <c r="A5242"/>
      <c r="B5242"/>
      <c r="C5242"/>
      <c r="D5242"/>
      <c r="E5242"/>
    </row>
    <row r="5243" spans="1:5" x14ac:dyDescent="0.2">
      <c r="A5243"/>
      <c r="B5243"/>
      <c r="C5243"/>
      <c r="D5243"/>
      <c r="E5243"/>
    </row>
    <row r="5244" spans="1:5" x14ac:dyDescent="0.2">
      <c r="A5244"/>
      <c r="B5244"/>
      <c r="C5244"/>
      <c r="D5244"/>
      <c r="E5244"/>
    </row>
    <row r="5245" spans="1:5" x14ac:dyDescent="0.2">
      <c r="A5245"/>
      <c r="B5245"/>
      <c r="C5245"/>
      <c r="D5245"/>
      <c r="E5245"/>
    </row>
    <row r="5246" spans="1:5" x14ac:dyDescent="0.2">
      <c r="A5246"/>
      <c r="B5246"/>
      <c r="C5246"/>
      <c r="D5246"/>
      <c r="E5246"/>
    </row>
    <row r="5247" spans="1:5" x14ac:dyDescent="0.2">
      <c r="A5247"/>
      <c r="B5247"/>
      <c r="C5247"/>
      <c r="D5247"/>
      <c r="E5247"/>
    </row>
    <row r="5248" spans="1:5" x14ac:dyDescent="0.2">
      <c r="A5248"/>
      <c r="B5248"/>
      <c r="C5248"/>
      <c r="D5248"/>
      <c r="E5248"/>
    </row>
    <row r="5249" spans="1:5" x14ac:dyDescent="0.2">
      <c r="A5249"/>
      <c r="B5249"/>
      <c r="C5249"/>
      <c r="D5249"/>
      <c r="E5249"/>
    </row>
    <row r="5250" spans="1:5" x14ac:dyDescent="0.2">
      <c r="A5250"/>
      <c r="B5250"/>
      <c r="C5250"/>
      <c r="D5250"/>
      <c r="E5250"/>
    </row>
    <row r="5251" spans="1:5" x14ac:dyDescent="0.2">
      <c r="A5251"/>
      <c r="B5251"/>
      <c r="C5251"/>
      <c r="D5251"/>
      <c r="E5251"/>
    </row>
    <row r="5252" spans="1:5" x14ac:dyDescent="0.2">
      <c r="A5252"/>
      <c r="B5252"/>
      <c r="C5252"/>
      <c r="D5252"/>
      <c r="E5252"/>
    </row>
    <row r="5253" spans="1:5" x14ac:dyDescent="0.2">
      <c r="A5253"/>
      <c r="B5253"/>
      <c r="C5253"/>
      <c r="D5253"/>
      <c r="E5253"/>
    </row>
    <row r="5254" spans="1:5" x14ac:dyDescent="0.2">
      <c r="A5254"/>
      <c r="B5254"/>
      <c r="C5254"/>
      <c r="D5254"/>
      <c r="E5254"/>
    </row>
    <row r="5255" spans="1:5" x14ac:dyDescent="0.2">
      <c r="A5255"/>
      <c r="B5255"/>
      <c r="C5255"/>
      <c r="D5255"/>
      <c r="E5255"/>
    </row>
    <row r="5256" spans="1:5" x14ac:dyDescent="0.2">
      <c r="A5256"/>
      <c r="B5256"/>
      <c r="C5256"/>
      <c r="D5256"/>
      <c r="E5256"/>
    </row>
    <row r="5257" spans="1:5" x14ac:dyDescent="0.2">
      <c r="A5257"/>
      <c r="B5257"/>
      <c r="C5257"/>
      <c r="D5257"/>
      <c r="E5257"/>
    </row>
    <row r="5258" spans="1:5" x14ac:dyDescent="0.2">
      <c r="A5258"/>
      <c r="B5258"/>
      <c r="C5258"/>
      <c r="D5258"/>
      <c r="E5258"/>
    </row>
    <row r="5259" spans="1:5" x14ac:dyDescent="0.2">
      <c r="A5259"/>
      <c r="B5259"/>
      <c r="C5259"/>
      <c r="D5259"/>
      <c r="E5259"/>
    </row>
    <row r="5260" spans="1:5" x14ac:dyDescent="0.2">
      <c r="A5260"/>
      <c r="B5260"/>
      <c r="C5260"/>
      <c r="D5260"/>
      <c r="E5260"/>
    </row>
    <row r="5261" spans="1:5" x14ac:dyDescent="0.2">
      <c r="A5261"/>
      <c r="B5261"/>
      <c r="C5261"/>
      <c r="D5261"/>
      <c r="E5261"/>
    </row>
    <row r="5262" spans="1:5" x14ac:dyDescent="0.2">
      <c r="A5262"/>
      <c r="B5262"/>
      <c r="C5262"/>
      <c r="D5262"/>
      <c r="E5262"/>
    </row>
    <row r="5263" spans="1:5" x14ac:dyDescent="0.2">
      <c r="A5263"/>
      <c r="B5263"/>
      <c r="C5263"/>
      <c r="D5263"/>
      <c r="E5263"/>
    </row>
    <row r="5264" spans="1:5" x14ac:dyDescent="0.2">
      <c r="A5264"/>
      <c r="B5264"/>
      <c r="C5264"/>
      <c r="D5264"/>
      <c r="E5264"/>
    </row>
    <row r="5265" spans="1:5" x14ac:dyDescent="0.2">
      <c r="A5265"/>
      <c r="B5265"/>
      <c r="C5265"/>
      <c r="D5265"/>
      <c r="E5265"/>
    </row>
    <row r="5266" spans="1:5" x14ac:dyDescent="0.2">
      <c r="A5266"/>
      <c r="B5266"/>
      <c r="C5266"/>
      <c r="D5266"/>
      <c r="E5266"/>
    </row>
    <row r="5267" spans="1:5" x14ac:dyDescent="0.2">
      <c r="A5267"/>
      <c r="B5267"/>
      <c r="C5267"/>
      <c r="D5267"/>
      <c r="E5267"/>
    </row>
    <row r="5268" spans="1:5" x14ac:dyDescent="0.2">
      <c r="A5268"/>
      <c r="B5268"/>
      <c r="C5268"/>
      <c r="D5268"/>
      <c r="E5268"/>
    </row>
    <row r="5269" spans="1:5" x14ac:dyDescent="0.2">
      <c r="A5269"/>
      <c r="B5269"/>
      <c r="C5269"/>
      <c r="D5269"/>
      <c r="E5269"/>
    </row>
    <row r="5270" spans="1:5" x14ac:dyDescent="0.2">
      <c r="A5270"/>
      <c r="B5270"/>
      <c r="C5270"/>
      <c r="D5270"/>
      <c r="E5270"/>
    </row>
    <row r="5271" spans="1:5" x14ac:dyDescent="0.2">
      <c r="A5271"/>
      <c r="B5271"/>
      <c r="C5271"/>
      <c r="D5271"/>
      <c r="E5271"/>
    </row>
    <row r="5272" spans="1:5" x14ac:dyDescent="0.2">
      <c r="A5272"/>
      <c r="B5272"/>
      <c r="C5272"/>
      <c r="D5272"/>
      <c r="E5272"/>
    </row>
    <row r="5273" spans="1:5" x14ac:dyDescent="0.2">
      <c r="A5273"/>
      <c r="B5273"/>
      <c r="C5273"/>
      <c r="D5273"/>
      <c r="E5273"/>
    </row>
    <row r="5274" spans="1:5" x14ac:dyDescent="0.2">
      <c r="A5274"/>
      <c r="B5274"/>
      <c r="C5274"/>
      <c r="D5274"/>
      <c r="E5274"/>
    </row>
    <row r="5275" spans="1:5" x14ac:dyDescent="0.2">
      <c r="A5275"/>
      <c r="B5275"/>
      <c r="C5275"/>
      <c r="D5275"/>
      <c r="E5275"/>
    </row>
    <row r="5276" spans="1:5" x14ac:dyDescent="0.2">
      <c r="A5276"/>
      <c r="B5276"/>
      <c r="C5276"/>
      <c r="D5276"/>
      <c r="E5276"/>
    </row>
    <row r="5277" spans="1:5" x14ac:dyDescent="0.2">
      <c r="A5277"/>
      <c r="B5277"/>
      <c r="C5277"/>
      <c r="D5277"/>
      <c r="E5277"/>
    </row>
    <row r="5278" spans="1:5" x14ac:dyDescent="0.2">
      <c r="A5278"/>
      <c r="B5278"/>
      <c r="C5278"/>
      <c r="D5278"/>
      <c r="E5278"/>
    </row>
    <row r="5279" spans="1:5" x14ac:dyDescent="0.2">
      <c r="A5279"/>
      <c r="B5279"/>
      <c r="C5279"/>
      <c r="D5279"/>
      <c r="E5279"/>
    </row>
    <row r="5280" spans="1:5" x14ac:dyDescent="0.2">
      <c r="A5280"/>
      <c r="B5280"/>
      <c r="C5280"/>
      <c r="D5280"/>
      <c r="E5280"/>
    </row>
    <row r="5281" spans="1:5" x14ac:dyDescent="0.2">
      <c r="A5281"/>
      <c r="B5281"/>
      <c r="C5281"/>
      <c r="D5281"/>
      <c r="E5281"/>
    </row>
    <row r="5282" spans="1:5" x14ac:dyDescent="0.2">
      <c r="A5282"/>
      <c r="B5282"/>
      <c r="C5282"/>
      <c r="D5282"/>
      <c r="E5282"/>
    </row>
    <row r="5283" spans="1:5" x14ac:dyDescent="0.2">
      <c r="A5283"/>
      <c r="B5283"/>
      <c r="C5283"/>
      <c r="D5283"/>
      <c r="E5283"/>
    </row>
    <row r="5284" spans="1:5" x14ac:dyDescent="0.2">
      <c r="A5284"/>
      <c r="B5284"/>
      <c r="C5284"/>
      <c r="D5284"/>
      <c r="E5284"/>
    </row>
    <row r="5285" spans="1:5" x14ac:dyDescent="0.2">
      <c r="A5285"/>
      <c r="B5285"/>
      <c r="C5285"/>
      <c r="D5285"/>
      <c r="E5285"/>
    </row>
    <row r="5286" spans="1:5" x14ac:dyDescent="0.2">
      <c r="A5286"/>
      <c r="B5286"/>
      <c r="C5286"/>
      <c r="D5286"/>
      <c r="E5286"/>
    </row>
    <row r="5287" spans="1:5" x14ac:dyDescent="0.2">
      <c r="A5287"/>
      <c r="B5287"/>
      <c r="C5287"/>
      <c r="D5287"/>
      <c r="E5287"/>
    </row>
    <row r="5288" spans="1:5" x14ac:dyDescent="0.2">
      <c r="A5288"/>
      <c r="B5288"/>
      <c r="C5288"/>
      <c r="D5288"/>
      <c r="E5288"/>
    </row>
    <row r="5289" spans="1:5" x14ac:dyDescent="0.2">
      <c r="A5289"/>
      <c r="B5289"/>
      <c r="C5289"/>
      <c r="D5289"/>
      <c r="E5289"/>
    </row>
    <row r="5290" spans="1:5" x14ac:dyDescent="0.2">
      <c r="A5290"/>
      <c r="B5290"/>
      <c r="C5290"/>
      <c r="D5290"/>
      <c r="E5290"/>
    </row>
    <row r="5291" spans="1:5" x14ac:dyDescent="0.2">
      <c r="A5291"/>
      <c r="B5291"/>
      <c r="C5291"/>
      <c r="D5291"/>
      <c r="E5291"/>
    </row>
    <row r="5292" spans="1:5" x14ac:dyDescent="0.2">
      <c r="A5292"/>
      <c r="B5292"/>
      <c r="C5292"/>
      <c r="D5292"/>
      <c r="E5292"/>
    </row>
    <row r="5293" spans="1:5" x14ac:dyDescent="0.2">
      <c r="A5293"/>
      <c r="B5293"/>
      <c r="C5293"/>
      <c r="D5293"/>
      <c r="E5293"/>
    </row>
    <row r="5294" spans="1:5" x14ac:dyDescent="0.2">
      <c r="A5294"/>
      <c r="B5294"/>
      <c r="C5294"/>
      <c r="D5294"/>
      <c r="E5294"/>
    </row>
    <row r="5295" spans="1:5" x14ac:dyDescent="0.2">
      <c r="A5295"/>
      <c r="B5295"/>
      <c r="C5295"/>
      <c r="D5295"/>
      <c r="E5295"/>
    </row>
    <row r="5296" spans="1:5" x14ac:dyDescent="0.2">
      <c r="A5296"/>
      <c r="B5296"/>
      <c r="C5296"/>
      <c r="D5296"/>
      <c r="E5296"/>
    </row>
    <row r="5297" spans="1:5" x14ac:dyDescent="0.2">
      <c r="A5297"/>
      <c r="B5297"/>
      <c r="C5297"/>
      <c r="D5297"/>
      <c r="E5297"/>
    </row>
    <row r="5298" spans="1:5" x14ac:dyDescent="0.2">
      <c r="A5298"/>
      <c r="B5298"/>
      <c r="C5298"/>
      <c r="D5298"/>
      <c r="E5298"/>
    </row>
    <row r="5299" spans="1:5" x14ac:dyDescent="0.2">
      <c r="A5299"/>
      <c r="B5299"/>
      <c r="C5299"/>
      <c r="D5299"/>
      <c r="E5299"/>
    </row>
    <row r="5300" spans="1:5" x14ac:dyDescent="0.2">
      <c r="A5300"/>
      <c r="B5300"/>
      <c r="C5300"/>
      <c r="D5300"/>
      <c r="E5300"/>
    </row>
    <row r="5301" spans="1:5" x14ac:dyDescent="0.2">
      <c r="A5301"/>
      <c r="B5301"/>
      <c r="C5301"/>
      <c r="D5301"/>
      <c r="E5301"/>
    </row>
    <row r="5302" spans="1:5" x14ac:dyDescent="0.2">
      <c r="A5302"/>
      <c r="B5302"/>
      <c r="C5302"/>
      <c r="D5302"/>
      <c r="E5302"/>
    </row>
    <row r="5303" spans="1:5" x14ac:dyDescent="0.2">
      <c r="A5303"/>
      <c r="B5303"/>
      <c r="C5303"/>
      <c r="D5303"/>
      <c r="E5303"/>
    </row>
    <row r="5304" spans="1:5" x14ac:dyDescent="0.2">
      <c r="A5304"/>
      <c r="B5304"/>
      <c r="C5304"/>
      <c r="D5304"/>
      <c r="E5304"/>
    </row>
    <row r="5305" spans="1:5" x14ac:dyDescent="0.2">
      <c r="A5305"/>
      <c r="B5305"/>
      <c r="C5305"/>
      <c r="D5305"/>
      <c r="E5305"/>
    </row>
    <row r="5306" spans="1:5" x14ac:dyDescent="0.2">
      <c r="A5306"/>
      <c r="B5306"/>
      <c r="C5306"/>
      <c r="D5306"/>
      <c r="E5306"/>
    </row>
    <row r="5307" spans="1:5" x14ac:dyDescent="0.2">
      <c r="A5307"/>
      <c r="B5307"/>
      <c r="C5307"/>
      <c r="D5307"/>
      <c r="E5307"/>
    </row>
    <row r="5308" spans="1:5" x14ac:dyDescent="0.2">
      <c r="A5308"/>
      <c r="B5308"/>
      <c r="C5308"/>
      <c r="D5308"/>
      <c r="E5308"/>
    </row>
    <row r="5309" spans="1:5" x14ac:dyDescent="0.2">
      <c r="A5309"/>
      <c r="B5309"/>
      <c r="C5309"/>
      <c r="D5309"/>
      <c r="E5309"/>
    </row>
    <row r="5310" spans="1:5" x14ac:dyDescent="0.2">
      <c r="A5310"/>
      <c r="B5310"/>
      <c r="C5310"/>
      <c r="D5310"/>
      <c r="E5310"/>
    </row>
    <row r="5311" spans="1:5" x14ac:dyDescent="0.2">
      <c r="A5311"/>
      <c r="B5311"/>
      <c r="C5311"/>
      <c r="D5311"/>
      <c r="E5311"/>
    </row>
    <row r="5312" spans="1:5" x14ac:dyDescent="0.2">
      <c r="A5312"/>
      <c r="B5312"/>
      <c r="C5312"/>
      <c r="D5312"/>
      <c r="E5312"/>
    </row>
    <row r="5313" spans="1:5" x14ac:dyDescent="0.2">
      <c r="A5313"/>
      <c r="B5313"/>
      <c r="C5313"/>
      <c r="D5313"/>
      <c r="E5313"/>
    </row>
    <row r="5314" spans="1:5" x14ac:dyDescent="0.2">
      <c r="A5314"/>
      <c r="B5314"/>
      <c r="C5314"/>
      <c r="D5314"/>
      <c r="E5314"/>
    </row>
    <row r="5315" spans="1:5" x14ac:dyDescent="0.2">
      <c r="A5315"/>
      <c r="B5315"/>
      <c r="C5315"/>
      <c r="D5315"/>
      <c r="E5315"/>
    </row>
    <row r="5316" spans="1:5" x14ac:dyDescent="0.2">
      <c r="A5316"/>
      <c r="B5316"/>
      <c r="C5316"/>
      <c r="D5316"/>
      <c r="E5316"/>
    </row>
    <row r="5317" spans="1:5" x14ac:dyDescent="0.2">
      <c r="A5317"/>
      <c r="B5317"/>
      <c r="C5317"/>
      <c r="D5317"/>
      <c r="E5317"/>
    </row>
    <row r="5318" spans="1:5" x14ac:dyDescent="0.2">
      <c r="A5318"/>
      <c r="B5318"/>
      <c r="C5318"/>
      <c r="D5318"/>
      <c r="E5318"/>
    </row>
    <row r="5319" spans="1:5" x14ac:dyDescent="0.2">
      <c r="A5319"/>
      <c r="B5319"/>
      <c r="C5319"/>
      <c r="D5319"/>
      <c r="E5319"/>
    </row>
    <row r="5320" spans="1:5" x14ac:dyDescent="0.2">
      <c r="A5320"/>
      <c r="B5320"/>
      <c r="C5320"/>
      <c r="D5320"/>
      <c r="E5320"/>
    </row>
    <row r="5321" spans="1:5" x14ac:dyDescent="0.2">
      <c r="A5321"/>
      <c r="B5321"/>
      <c r="C5321"/>
      <c r="D5321"/>
      <c r="E5321"/>
    </row>
    <row r="5322" spans="1:5" x14ac:dyDescent="0.2">
      <c r="A5322"/>
      <c r="B5322"/>
      <c r="C5322"/>
      <c r="D5322"/>
      <c r="E5322"/>
    </row>
    <row r="5323" spans="1:5" x14ac:dyDescent="0.2">
      <c r="A5323"/>
      <c r="B5323"/>
      <c r="C5323"/>
      <c r="D5323"/>
      <c r="E5323"/>
    </row>
    <row r="5324" spans="1:5" x14ac:dyDescent="0.2">
      <c r="A5324"/>
      <c r="B5324"/>
      <c r="C5324"/>
      <c r="D5324"/>
      <c r="E5324"/>
    </row>
    <row r="5325" spans="1:5" x14ac:dyDescent="0.2">
      <c r="A5325"/>
      <c r="B5325"/>
      <c r="C5325"/>
      <c r="D5325"/>
      <c r="E5325"/>
    </row>
    <row r="5326" spans="1:5" x14ac:dyDescent="0.2">
      <c r="A5326"/>
      <c r="B5326"/>
      <c r="C5326"/>
      <c r="D5326"/>
      <c r="E5326"/>
    </row>
    <row r="5327" spans="1:5" x14ac:dyDescent="0.2">
      <c r="A5327"/>
      <c r="B5327"/>
      <c r="C5327"/>
      <c r="D5327"/>
      <c r="E5327"/>
    </row>
    <row r="5328" spans="1:5" x14ac:dyDescent="0.2">
      <c r="A5328"/>
      <c r="B5328"/>
      <c r="C5328"/>
      <c r="D5328"/>
      <c r="E5328"/>
    </row>
    <row r="5329" spans="1:5" x14ac:dyDescent="0.2">
      <c r="A5329"/>
      <c r="B5329"/>
      <c r="C5329"/>
      <c r="D5329"/>
      <c r="E5329"/>
    </row>
    <row r="5330" spans="1:5" x14ac:dyDescent="0.2">
      <c r="A5330"/>
      <c r="B5330"/>
      <c r="C5330"/>
      <c r="D5330"/>
      <c r="E5330"/>
    </row>
    <row r="5331" spans="1:5" x14ac:dyDescent="0.2">
      <c r="A5331"/>
      <c r="B5331"/>
      <c r="C5331"/>
      <c r="D5331"/>
      <c r="E5331"/>
    </row>
    <row r="5332" spans="1:5" x14ac:dyDescent="0.2">
      <c r="A5332"/>
      <c r="B5332"/>
      <c r="C5332"/>
      <c r="D5332"/>
      <c r="E5332"/>
    </row>
    <row r="5333" spans="1:5" x14ac:dyDescent="0.2">
      <c r="A5333"/>
      <c r="B5333"/>
      <c r="C5333"/>
      <c r="D5333"/>
      <c r="E5333"/>
    </row>
    <row r="5334" spans="1:5" x14ac:dyDescent="0.2">
      <c r="A5334"/>
      <c r="B5334"/>
      <c r="C5334"/>
      <c r="D5334"/>
      <c r="E5334"/>
    </row>
    <row r="5335" spans="1:5" x14ac:dyDescent="0.2">
      <c r="A5335"/>
      <c r="B5335"/>
      <c r="C5335"/>
      <c r="D5335"/>
      <c r="E5335"/>
    </row>
    <row r="5336" spans="1:5" x14ac:dyDescent="0.2">
      <c r="A5336"/>
      <c r="B5336"/>
      <c r="C5336"/>
      <c r="D5336"/>
      <c r="E5336"/>
    </row>
    <row r="5337" spans="1:5" x14ac:dyDescent="0.2">
      <c r="A5337"/>
      <c r="B5337"/>
      <c r="C5337"/>
      <c r="D5337"/>
      <c r="E5337"/>
    </row>
    <row r="5338" spans="1:5" x14ac:dyDescent="0.2">
      <c r="A5338"/>
      <c r="B5338"/>
      <c r="C5338"/>
      <c r="D5338"/>
      <c r="E5338"/>
    </row>
    <row r="5339" spans="1:5" x14ac:dyDescent="0.2">
      <c r="A5339"/>
      <c r="B5339"/>
      <c r="C5339"/>
      <c r="D5339"/>
      <c r="E5339"/>
    </row>
    <row r="5340" spans="1:5" x14ac:dyDescent="0.2">
      <c r="A5340"/>
      <c r="B5340"/>
      <c r="C5340"/>
      <c r="D5340"/>
      <c r="E5340"/>
    </row>
    <row r="5341" spans="1:5" x14ac:dyDescent="0.2">
      <c r="A5341"/>
      <c r="B5341"/>
      <c r="C5341"/>
      <c r="D5341"/>
      <c r="E5341"/>
    </row>
    <row r="5342" spans="1:5" x14ac:dyDescent="0.2">
      <c r="A5342"/>
      <c r="B5342"/>
      <c r="C5342"/>
      <c r="D5342"/>
      <c r="E5342"/>
    </row>
    <row r="5343" spans="1:5" x14ac:dyDescent="0.2">
      <c r="A5343"/>
      <c r="B5343"/>
      <c r="C5343"/>
      <c r="D5343"/>
      <c r="E5343"/>
    </row>
    <row r="5344" spans="1:5" x14ac:dyDescent="0.2">
      <c r="A5344"/>
      <c r="B5344"/>
      <c r="C5344"/>
      <c r="D5344"/>
      <c r="E5344"/>
    </row>
    <row r="5345" spans="1:5" x14ac:dyDescent="0.2">
      <c r="A5345"/>
      <c r="B5345"/>
      <c r="C5345"/>
      <c r="D5345"/>
      <c r="E5345"/>
    </row>
    <row r="5346" spans="1:5" x14ac:dyDescent="0.2">
      <c r="A5346"/>
      <c r="B5346"/>
      <c r="C5346"/>
      <c r="D5346"/>
      <c r="E5346"/>
    </row>
    <row r="5347" spans="1:5" x14ac:dyDescent="0.2">
      <c r="A5347"/>
      <c r="B5347"/>
      <c r="C5347"/>
      <c r="D5347"/>
      <c r="E5347"/>
    </row>
    <row r="5348" spans="1:5" x14ac:dyDescent="0.2">
      <c r="A5348"/>
      <c r="B5348"/>
      <c r="C5348"/>
      <c r="D5348"/>
      <c r="E5348"/>
    </row>
    <row r="5349" spans="1:5" x14ac:dyDescent="0.2">
      <c r="A5349"/>
      <c r="B5349"/>
      <c r="C5349"/>
      <c r="D5349"/>
      <c r="E5349"/>
    </row>
    <row r="5350" spans="1:5" x14ac:dyDescent="0.2">
      <c r="A5350"/>
      <c r="B5350"/>
      <c r="C5350"/>
      <c r="D5350"/>
      <c r="E5350"/>
    </row>
    <row r="5351" spans="1:5" x14ac:dyDescent="0.2">
      <c r="A5351"/>
      <c r="B5351"/>
      <c r="C5351"/>
      <c r="D5351"/>
      <c r="E5351"/>
    </row>
    <row r="5352" spans="1:5" x14ac:dyDescent="0.2">
      <c r="A5352"/>
      <c r="B5352"/>
      <c r="C5352"/>
      <c r="D5352"/>
      <c r="E5352"/>
    </row>
    <row r="5353" spans="1:5" x14ac:dyDescent="0.2">
      <c r="A5353"/>
      <c r="B5353"/>
      <c r="C5353"/>
      <c r="D5353"/>
      <c r="E5353"/>
    </row>
    <row r="5354" spans="1:5" x14ac:dyDescent="0.2">
      <c r="A5354"/>
      <c r="B5354"/>
      <c r="C5354"/>
      <c r="D5354"/>
      <c r="E5354"/>
    </row>
    <row r="5355" spans="1:5" x14ac:dyDescent="0.2">
      <c r="A5355"/>
      <c r="B5355"/>
      <c r="C5355"/>
      <c r="D5355"/>
      <c r="E5355"/>
    </row>
    <row r="5356" spans="1:5" x14ac:dyDescent="0.2">
      <c r="A5356"/>
      <c r="B5356"/>
      <c r="C5356"/>
      <c r="D5356"/>
      <c r="E5356"/>
    </row>
    <row r="5357" spans="1:5" x14ac:dyDescent="0.2">
      <c r="A5357"/>
      <c r="B5357"/>
      <c r="C5357"/>
      <c r="D5357"/>
      <c r="E5357"/>
    </row>
    <row r="5358" spans="1:5" x14ac:dyDescent="0.2">
      <c r="A5358"/>
      <c r="B5358"/>
      <c r="C5358"/>
      <c r="D5358"/>
      <c r="E5358"/>
    </row>
    <row r="5359" spans="1:5" x14ac:dyDescent="0.2">
      <c r="A5359"/>
      <c r="B5359"/>
      <c r="C5359"/>
      <c r="D5359"/>
      <c r="E5359"/>
    </row>
    <row r="5360" spans="1:5" x14ac:dyDescent="0.2">
      <c r="A5360"/>
      <c r="B5360"/>
      <c r="C5360"/>
      <c r="D5360"/>
      <c r="E5360"/>
    </row>
    <row r="5361" spans="1:5" x14ac:dyDescent="0.2">
      <c r="A5361"/>
      <c r="B5361"/>
      <c r="C5361"/>
      <c r="D5361"/>
      <c r="E5361"/>
    </row>
    <row r="5362" spans="1:5" x14ac:dyDescent="0.2">
      <c r="A5362"/>
      <c r="B5362"/>
      <c r="C5362"/>
      <c r="D5362"/>
      <c r="E5362"/>
    </row>
    <row r="5363" spans="1:5" x14ac:dyDescent="0.2">
      <c r="A5363"/>
      <c r="B5363"/>
      <c r="C5363"/>
      <c r="D5363"/>
      <c r="E5363"/>
    </row>
    <row r="5364" spans="1:5" x14ac:dyDescent="0.2">
      <c r="A5364"/>
      <c r="B5364"/>
      <c r="C5364"/>
      <c r="D5364"/>
      <c r="E5364"/>
    </row>
    <row r="5365" spans="1:5" x14ac:dyDescent="0.2">
      <c r="A5365"/>
      <c r="B5365"/>
      <c r="C5365"/>
      <c r="D5365"/>
      <c r="E5365"/>
    </row>
    <row r="5366" spans="1:5" x14ac:dyDescent="0.2">
      <c r="A5366"/>
      <c r="B5366"/>
      <c r="C5366"/>
      <c r="D5366"/>
      <c r="E5366"/>
    </row>
    <row r="5367" spans="1:5" x14ac:dyDescent="0.2">
      <c r="A5367"/>
      <c r="B5367"/>
      <c r="C5367"/>
      <c r="D5367"/>
      <c r="E5367"/>
    </row>
    <row r="5368" spans="1:5" x14ac:dyDescent="0.2">
      <c r="A5368"/>
      <c r="B5368"/>
      <c r="C5368"/>
      <c r="D5368"/>
      <c r="E5368"/>
    </row>
    <row r="5369" spans="1:5" x14ac:dyDescent="0.2">
      <c r="A5369"/>
      <c r="B5369"/>
      <c r="C5369"/>
      <c r="D5369"/>
      <c r="E5369"/>
    </row>
    <row r="5370" spans="1:5" x14ac:dyDescent="0.2">
      <c r="A5370"/>
      <c r="B5370"/>
      <c r="C5370"/>
      <c r="D5370"/>
      <c r="E5370"/>
    </row>
    <row r="5371" spans="1:5" x14ac:dyDescent="0.2">
      <c r="A5371"/>
      <c r="B5371"/>
      <c r="C5371"/>
      <c r="D5371"/>
      <c r="E5371"/>
    </row>
    <row r="5372" spans="1:5" x14ac:dyDescent="0.2">
      <c r="A5372"/>
      <c r="B5372"/>
      <c r="C5372"/>
      <c r="D5372"/>
      <c r="E5372"/>
    </row>
    <row r="5373" spans="1:5" x14ac:dyDescent="0.2">
      <c r="A5373"/>
      <c r="B5373"/>
      <c r="C5373"/>
      <c r="D5373"/>
      <c r="E5373"/>
    </row>
    <row r="5374" spans="1:5" x14ac:dyDescent="0.2">
      <c r="A5374"/>
      <c r="B5374"/>
      <c r="C5374"/>
      <c r="D5374"/>
      <c r="E5374"/>
    </row>
    <row r="5375" spans="1:5" x14ac:dyDescent="0.2">
      <c r="A5375"/>
      <c r="B5375"/>
      <c r="C5375"/>
      <c r="D5375"/>
      <c r="E5375"/>
    </row>
    <row r="5376" spans="1:5" x14ac:dyDescent="0.2">
      <c r="A5376"/>
      <c r="B5376"/>
      <c r="C5376"/>
      <c r="D5376"/>
      <c r="E5376"/>
    </row>
    <row r="5377" spans="1:5" x14ac:dyDescent="0.2">
      <c r="A5377"/>
      <c r="B5377"/>
      <c r="C5377"/>
      <c r="D5377"/>
      <c r="E5377"/>
    </row>
    <row r="5378" spans="1:5" x14ac:dyDescent="0.2">
      <c r="A5378"/>
      <c r="B5378"/>
      <c r="C5378"/>
      <c r="D5378"/>
      <c r="E5378"/>
    </row>
    <row r="5379" spans="1:5" x14ac:dyDescent="0.2">
      <c r="A5379"/>
      <c r="B5379"/>
      <c r="C5379"/>
      <c r="D5379"/>
      <c r="E5379"/>
    </row>
    <row r="5380" spans="1:5" x14ac:dyDescent="0.2">
      <c r="A5380"/>
      <c r="B5380"/>
      <c r="C5380"/>
      <c r="D5380"/>
      <c r="E5380"/>
    </row>
    <row r="5381" spans="1:5" x14ac:dyDescent="0.2">
      <c r="A5381"/>
      <c r="B5381"/>
      <c r="C5381"/>
      <c r="D5381"/>
      <c r="E5381"/>
    </row>
    <row r="5382" spans="1:5" x14ac:dyDescent="0.2">
      <c r="A5382"/>
      <c r="B5382"/>
      <c r="C5382"/>
      <c r="D5382"/>
      <c r="E5382"/>
    </row>
    <row r="5383" spans="1:5" x14ac:dyDescent="0.2">
      <c r="A5383"/>
      <c r="B5383"/>
      <c r="C5383"/>
      <c r="D5383"/>
      <c r="E5383"/>
    </row>
    <row r="5384" spans="1:5" x14ac:dyDescent="0.2">
      <c r="A5384"/>
      <c r="B5384"/>
      <c r="C5384"/>
      <c r="D5384"/>
      <c r="E5384"/>
    </row>
    <row r="5385" spans="1:5" x14ac:dyDescent="0.2">
      <c r="A5385"/>
      <c r="B5385"/>
      <c r="C5385"/>
      <c r="D5385"/>
      <c r="E5385"/>
    </row>
    <row r="5386" spans="1:5" x14ac:dyDescent="0.2">
      <c r="A5386"/>
      <c r="B5386"/>
      <c r="C5386"/>
      <c r="D5386"/>
      <c r="E5386"/>
    </row>
    <row r="5387" spans="1:5" x14ac:dyDescent="0.2">
      <c r="A5387"/>
      <c r="B5387"/>
      <c r="C5387"/>
      <c r="D5387"/>
      <c r="E5387"/>
    </row>
    <row r="5388" spans="1:5" x14ac:dyDescent="0.2">
      <c r="A5388"/>
      <c r="B5388"/>
      <c r="C5388"/>
      <c r="D5388"/>
      <c r="E5388"/>
    </row>
    <row r="5389" spans="1:5" x14ac:dyDescent="0.2">
      <c r="A5389"/>
      <c r="B5389"/>
      <c r="C5389"/>
      <c r="D5389"/>
      <c r="E5389"/>
    </row>
    <row r="5390" spans="1:5" x14ac:dyDescent="0.2">
      <c r="A5390"/>
      <c r="B5390"/>
      <c r="C5390"/>
      <c r="D5390"/>
      <c r="E5390"/>
    </row>
    <row r="5391" spans="1:5" x14ac:dyDescent="0.2">
      <c r="A5391"/>
      <c r="B5391"/>
      <c r="C5391"/>
      <c r="D5391"/>
      <c r="E5391"/>
    </row>
    <row r="5392" spans="1:5" x14ac:dyDescent="0.2">
      <c r="A5392"/>
      <c r="B5392"/>
      <c r="C5392"/>
      <c r="D5392"/>
      <c r="E5392"/>
    </row>
    <row r="5393" spans="1:5" x14ac:dyDescent="0.2">
      <c r="A5393"/>
      <c r="B5393"/>
      <c r="C5393"/>
      <c r="D5393"/>
      <c r="E5393"/>
    </row>
    <row r="5394" spans="1:5" x14ac:dyDescent="0.2">
      <c r="A5394"/>
      <c r="B5394"/>
      <c r="C5394"/>
      <c r="D5394"/>
      <c r="E5394"/>
    </row>
    <row r="5395" spans="1:5" x14ac:dyDescent="0.2">
      <c r="A5395"/>
      <c r="B5395"/>
      <c r="C5395"/>
      <c r="D5395"/>
      <c r="E5395"/>
    </row>
    <row r="5396" spans="1:5" x14ac:dyDescent="0.2">
      <c r="A5396"/>
      <c r="B5396"/>
      <c r="C5396"/>
      <c r="D5396"/>
      <c r="E5396"/>
    </row>
    <row r="5397" spans="1:5" x14ac:dyDescent="0.2">
      <c r="A5397"/>
      <c r="B5397"/>
      <c r="C5397"/>
      <c r="D5397"/>
      <c r="E5397"/>
    </row>
    <row r="5398" spans="1:5" x14ac:dyDescent="0.2">
      <c r="A5398"/>
      <c r="B5398"/>
      <c r="C5398"/>
      <c r="D5398"/>
      <c r="E5398"/>
    </row>
    <row r="5399" spans="1:5" x14ac:dyDescent="0.2">
      <c r="A5399"/>
      <c r="B5399"/>
      <c r="C5399"/>
      <c r="D5399"/>
      <c r="E5399"/>
    </row>
    <row r="5400" spans="1:5" x14ac:dyDescent="0.2">
      <c r="A5400"/>
      <c r="B5400"/>
      <c r="C5400"/>
      <c r="D5400"/>
      <c r="E5400"/>
    </row>
    <row r="5401" spans="1:5" x14ac:dyDescent="0.2">
      <c r="A5401"/>
      <c r="B5401"/>
      <c r="C5401"/>
      <c r="D5401"/>
      <c r="E5401"/>
    </row>
    <row r="5402" spans="1:5" x14ac:dyDescent="0.2">
      <c r="A5402"/>
      <c r="B5402"/>
      <c r="C5402"/>
      <c r="D5402"/>
      <c r="E5402"/>
    </row>
    <row r="5403" spans="1:5" x14ac:dyDescent="0.2">
      <c r="A5403"/>
      <c r="B5403"/>
      <c r="C5403"/>
      <c r="D5403"/>
      <c r="E5403"/>
    </row>
    <row r="5404" spans="1:5" x14ac:dyDescent="0.2">
      <c r="A5404"/>
      <c r="B5404"/>
      <c r="C5404"/>
      <c r="D5404"/>
      <c r="E5404"/>
    </row>
    <row r="5405" spans="1:5" x14ac:dyDescent="0.2">
      <c r="A5405"/>
      <c r="B5405"/>
      <c r="C5405"/>
      <c r="D5405"/>
      <c r="E5405"/>
    </row>
    <row r="5406" spans="1:5" x14ac:dyDescent="0.2">
      <c r="A5406"/>
      <c r="B5406"/>
      <c r="C5406"/>
      <c r="D5406"/>
      <c r="E5406"/>
    </row>
    <row r="5407" spans="1:5" x14ac:dyDescent="0.2">
      <c r="A5407"/>
      <c r="B5407"/>
      <c r="C5407"/>
      <c r="D5407"/>
      <c r="E5407"/>
    </row>
    <row r="5408" spans="1:5" x14ac:dyDescent="0.2">
      <c r="A5408"/>
      <c r="B5408"/>
      <c r="C5408"/>
      <c r="D5408"/>
      <c r="E5408"/>
    </row>
    <row r="5409" spans="1:5" x14ac:dyDescent="0.2">
      <c r="A5409"/>
      <c r="B5409"/>
      <c r="C5409"/>
      <c r="D5409"/>
      <c r="E5409"/>
    </row>
    <row r="5410" spans="1:5" x14ac:dyDescent="0.2">
      <c r="A5410"/>
      <c r="B5410"/>
      <c r="C5410"/>
      <c r="D5410"/>
      <c r="E5410"/>
    </row>
    <row r="5411" spans="1:5" x14ac:dyDescent="0.2">
      <c r="A5411"/>
      <c r="B5411"/>
      <c r="C5411"/>
      <c r="D5411"/>
      <c r="E5411"/>
    </row>
    <row r="5412" spans="1:5" x14ac:dyDescent="0.2">
      <c r="A5412"/>
      <c r="B5412"/>
      <c r="C5412"/>
      <c r="D5412"/>
      <c r="E5412"/>
    </row>
    <row r="5413" spans="1:5" x14ac:dyDescent="0.2">
      <c r="A5413"/>
      <c r="B5413"/>
      <c r="C5413"/>
      <c r="D5413"/>
      <c r="E5413"/>
    </row>
    <row r="5414" spans="1:5" x14ac:dyDescent="0.2">
      <c r="A5414"/>
      <c r="B5414"/>
      <c r="C5414"/>
      <c r="D5414"/>
      <c r="E5414"/>
    </row>
    <row r="5415" spans="1:5" x14ac:dyDescent="0.2">
      <c r="A5415"/>
      <c r="B5415"/>
      <c r="C5415"/>
      <c r="D5415"/>
      <c r="E5415"/>
    </row>
    <row r="5416" spans="1:5" x14ac:dyDescent="0.2">
      <c r="A5416"/>
      <c r="B5416"/>
      <c r="C5416"/>
      <c r="D5416"/>
      <c r="E5416"/>
    </row>
    <row r="5417" spans="1:5" x14ac:dyDescent="0.2">
      <c r="A5417"/>
      <c r="B5417"/>
      <c r="C5417"/>
      <c r="D5417"/>
      <c r="E5417"/>
    </row>
    <row r="5418" spans="1:5" x14ac:dyDescent="0.2">
      <c r="A5418"/>
      <c r="B5418"/>
      <c r="C5418"/>
      <c r="D5418"/>
      <c r="E5418"/>
    </row>
    <row r="5419" spans="1:5" x14ac:dyDescent="0.2">
      <c r="A5419"/>
      <c r="B5419"/>
      <c r="C5419"/>
      <c r="D5419"/>
      <c r="E5419"/>
    </row>
    <row r="5420" spans="1:5" x14ac:dyDescent="0.2">
      <c r="A5420"/>
      <c r="B5420"/>
      <c r="C5420"/>
      <c r="D5420"/>
      <c r="E5420"/>
    </row>
    <row r="5421" spans="1:5" x14ac:dyDescent="0.2">
      <c r="A5421"/>
      <c r="B5421"/>
      <c r="C5421"/>
      <c r="D5421"/>
      <c r="E5421"/>
    </row>
    <row r="5422" spans="1:5" x14ac:dyDescent="0.2">
      <c r="A5422"/>
      <c r="B5422"/>
      <c r="C5422"/>
      <c r="D5422"/>
      <c r="E5422"/>
    </row>
    <row r="5423" spans="1:5" x14ac:dyDescent="0.2">
      <c r="A5423"/>
      <c r="B5423"/>
      <c r="C5423"/>
      <c r="D5423"/>
      <c r="E5423"/>
    </row>
    <row r="5424" spans="1:5" x14ac:dyDescent="0.2">
      <c r="A5424"/>
      <c r="B5424"/>
      <c r="C5424"/>
      <c r="D5424"/>
      <c r="E5424"/>
    </row>
    <row r="5425" spans="1:5" x14ac:dyDescent="0.2">
      <c r="A5425"/>
      <c r="B5425"/>
      <c r="C5425"/>
      <c r="D5425"/>
      <c r="E5425"/>
    </row>
    <row r="5426" spans="1:5" x14ac:dyDescent="0.2">
      <c r="A5426"/>
      <c r="B5426"/>
      <c r="C5426"/>
      <c r="D5426"/>
      <c r="E5426"/>
    </row>
    <row r="5427" spans="1:5" x14ac:dyDescent="0.2">
      <c r="A5427"/>
      <c r="B5427"/>
      <c r="C5427"/>
      <c r="D5427"/>
      <c r="E5427"/>
    </row>
    <row r="5428" spans="1:5" x14ac:dyDescent="0.2">
      <c r="A5428"/>
      <c r="B5428"/>
      <c r="C5428"/>
      <c r="D5428"/>
      <c r="E5428"/>
    </row>
    <row r="5429" spans="1:5" x14ac:dyDescent="0.2">
      <c r="A5429"/>
      <c r="B5429"/>
      <c r="C5429"/>
      <c r="D5429"/>
      <c r="E5429"/>
    </row>
    <row r="5430" spans="1:5" x14ac:dyDescent="0.2">
      <c r="A5430"/>
      <c r="B5430"/>
      <c r="C5430"/>
      <c r="D5430"/>
      <c r="E5430"/>
    </row>
    <row r="5431" spans="1:5" x14ac:dyDescent="0.2">
      <c r="A5431"/>
      <c r="B5431"/>
      <c r="C5431"/>
      <c r="D5431"/>
      <c r="E5431"/>
    </row>
    <row r="5432" spans="1:5" x14ac:dyDescent="0.2">
      <c r="A5432"/>
      <c r="B5432"/>
      <c r="C5432"/>
      <c r="D5432"/>
      <c r="E5432"/>
    </row>
    <row r="5433" spans="1:5" x14ac:dyDescent="0.2">
      <c r="A5433"/>
      <c r="B5433"/>
      <c r="C5433"/>
      <c r="D5433"/>
      <c r="E5433"/>
    </row>
    <row r="5434" spans="1:5" x14ac:dyDescent="0.2">
      <c r="A5434"/>
      <c r="B5434"/>
      <c r="C5434"/>
      <c r="D5434"/>
      <c r="E5434"/>
    </row>
    <row r="5435" spans="1:5" x14ac:dyDescent="0.2">
      <c r="A5435"/>
      <c r="B5435"/>
      <c r="C5435"/>
      <c r="D5435"/>
      <c r="E5435"/>
    </row>
    <row r="5436" spans="1:5" x14ac:dyDescent="0.2">
      <c r="A5436"/>
      <c r="B5436"/>
      <c r="C5436"/>
      <c r="D5436"/>
      <c r="E5436"/>
    </row>
    <row r="5437" spans="1:5" x14ac:dyDescent="0.2">
      <c r="A5437"/>
      <c r="B5437"/>
      <c r="C5437"/>
      <c r="D5437"/>
      <c r="E5437"/>
    </row>
    <row r="5438" spans="1:5" x14ac:dyDescent="0.2">
      <c r="A5438"/>
      <c r="B5438"/>
      <c r="C5438"/>
      <c r="D5438"/>
      <c r="E5438"/>
    </row>
    <row r="5439" spans="1:5" x14ac:dyDescent="0.2">
      <c r="A5439"/>
      <c r="B5439"/>
      <c r="C5439"/>
      <c r="D5439"/>
      <c r="E5439"/>
    </row>
    <row r="5440" spans="1:5" x14ac:dyDescent="0.2">
      <c r="A5440"/>
      <c r="B5440"/>
      <c r="C5440"/>
      <c r="D5440"/>
      <c r="E5440"/>
    </row>
    <row r="5441" spans="1:5" x14ac:dyDescent="0.2">
      <c r="A5441"/>
      <c r="B5441"/>
      <c r="C5441"/>
      <c r="D5441"/>
      <c r="E5441"/>
    </row>
    <row r="5442" spans="1:5" x14ac:dyDescent="0.2">
      <c r="A5442"/>
      <c r="B5442"/>
      <c r="C5442"/>
      <c r="D5442"/>
      <c r="E5442"/>
    </row>
    <row r="5443" spans="1:5" x14ac:dyDescent="0.2">
      <c r="A5443"/>
      <c r="B5443"/>
      <c r="C5443"/>
      <c r="D5443"/>
      <c r="E5443"/>
    </row>
    <row r="5444" spans="1:5" x14ac:dyDescent="0.2">
      <c r="A5444"/>
      <c r="B5444"/>
      <c r="C5444"/>
      <c r="D5444"/>
      <c r="E5444"/>
    </row>
    <row r="5445" spans="1:5" x14ac:dyDescent="0.2">
      <c r="A5445"/>
      <c r="B5445"/>
      <c r="C5445"/>
      <c r="D5445"/>
      <c r="E5445"/>
    </row>
    <row r="5446" spans="1:5" x14ac:dyDescent="0.2">
      <c r="A5446"/>
      <c r="B5446"/>
      <c r="C5446"/>
      <c r="D5446"/>
      <c r="E5446"/>
    </row>
    <row r="5447" spans="1:5" x14ac:dyDescent="0.2">
      <c r="A5447"/>
      <c r="B5447"/>
      <c r="C5447"/>
      <c r="D5447"/>
      <c r="E5447"/>
    </row>
    <row r="5448" spans="1:5" x14ac:dyDescent="0.2">
      <c r="A5448"/>
      <c r="B5448"/>
      <c r="C5448"/>
      <c r="D5448"/>
      <c r="E5448"/>
    </row>
    <row r="5449" spans="1:5" x14ac:dyDescent="0.2">
      <c r="A5449"/>
      <c r="B5449"/>
      <c r="C5449"/>
      <c r="D5449"/>
      <c r="E5449"/>
    </row>
    <row r="5450" spans="1:5" x14ac:dyDescent="0.2">
      <c r="A5450"/>
      <c r="B5450"/>
      <c r="C5450"/>
      <c r="D5450"/>
      <c r="E5450"/>
    </row>
    <row r="5451" spans="1:5" x14ac:dyDescent="0.2">
      <c r="A5451"/>
      <c r="B5451"/>
      <c r="C5451"/>
      <c r="D5451"/>
      <c r="E5451"/>
    </row>
    <row r="5452" spans="1:5" x14ac:dyDescent="0.2">
      <c r="A5452"/>
      <c r="B5452"/>
      <c r="C5452"/>
      <c r="D5452"/>
      <c r="E5452"/>
    </row>
    <row r="5453" spans="1:5" x14ac:dyDescent="0.2">
      <c r="A5453"/>
      <c r="B5453"/>
      <c r="C5453"/>
      <c r="D5453"/>
      <c r="E5453"/>
    </row>
    <row r="5454" spans="1:5" x14ac:dyDescent="0.2">
      <c r="A5454"/>
      <c r="B5454"/>
      <c r="C5454"/>
      <c r="D5454"/>
      <c r="E5454"/>
    </row>
    <row r="5455" spans="1:5" x14ac:dyDescent="0.2">
      <c r="A5455"/>
      <c r="B5455"/>
      <c r="C5455"/>
      <c r="D5455"/>
      <c r="E5455"/>
    </row>
    <row r="5456" spans="1:5" x14ac:dyDescent="0.2">
      <c r="A5456"/>
      <c r="B5456"/>
      <c r="C5456"/>
      <c r="D5456"/>
      <c r="E5456"/>
    </row>
    <row r="5457" spans="1:5" x14ac:dyDescent="0.2">
      <c r="A5457"/>
      <c r="B5457"/>
      <c r="C5457"/>
      <c r="D5457"/>
      <c r="E5457"/>
    </row>
    <row r="5458" spans="1:5" x14ac:dyDescent="0.2">
      <c r="A5458"/>
      <c r="B5458"/>
      <c r="C5458"/>
      <c r="D5458"/>
      <c r="E5458"/>
    </row>
    <row r="5459" spans="1:5" x14ac:dyDescent="0.2">
      <c r="A5459"/>
      <c r="B5459"/>
      <c r="C5459"/>
      <c r="D5459"/>
      <c r="E5459"/>
    </row>
    <row r="5460" spans="1:5" x14ac:dyDescent="0.2">
      <c r="A5460"/>
      <c r="B5460"/>
      <c r="C5460"/>
      <c r="D5460"/>
      <c r="E5460"/>
    </row>
    <row r="5461" spans="1:5" x14ac:dyDescent="0.2">
      <c r="A5461"/>
      <c r="B5461"/>
      <c r="C5461"/>
      <c r="D5461"/>
      <c r="E5461"/>
    </row>
    <row r="5462" spans="1:5" x14ac:dyDescent="0.2">
      <c r="A5462"/>
      <c r="B5462"/>
      <c r="C5462"/>
      <c r="D5462"/>
      <c r="E5462"/>
    </row>
    <row r="5463" spans="1:5" x14ac:dyDescent="0.2">
      <c r="A5463"/>
      <c r="B5463"/>
      <c r="C5463"/>
      <c r="D5463"/>
      <c r="E5463"/>
    </row>
    <row r="5464" spans="1:5" x14ac:dyDescent="0.2">
      <c r="A5464"/>
      <c r="B5464"/>
      <c r="C5464"/>
      <c r="D5464"/>
      <c r="E5464"/>
    </row>
    <row r="5465" spans="1:5" x14ac:dyDescent="0.2">
      <c r="A5465"/>
      <c r="B5465"/>
      <c r="C5465"/>
      <c r="D5465"/>
      <c r="E5465"/>
    </row>
    <row r="5466" spans="1:5" x14ac:dyDescent="0.2">
      <c r="A5466"/>
      <c r="B5466"/>
      <c r="C5466"/>
      <c r="D5466"/>
      <c r="E5466"/>
    </row>
    <row r="5467" spans="1:5" x14ac:dyDescent="0.2">
      <c r="A5467"/>
      <c r="B5467"/>
      <c r="C5467"/>
      <c r="D5467"/>
      <c r="E5467"/>
    </row>
    <row r="5468" spans="1:5" x14ac:dyDescent="0.2">
      <c r="A5468"/>
      <c r="B5468"/>
      <c r="C5468"/>
      <c r="D5468"/>
      <c r="E5468"/>
    </row>
    <row r="5469" spans="1:5" x14ac:dyDescent="0.2">
      <c r="A5469"/>
      <c r="B5469"/>
      <c r="C5469"/>
      <c r="D5469"/>
      <c r="E5469"/>
    </row>
    <row r="5470" spans="1:5" x14ac:dyDescent="0.2">
      <c r="A5470"/>
      <c r="B5470"/>
      <c r="C5470"/>
      <c r="D5470"/>
      <c r="E5470"/>
    </row>
    <row r="5471" spans="1:5" x14ac:dyDescent="0.2">
      <c r="A5471"/>
      <c r="B5471"/>
      <c r="C5471"/>
      <c r="D5471"/>
      <c r="E5471"/>
    </row>
    <row r="5472" spans="1:5" x14ac:dyDescent="0.2">
      <c r="A5472"/>
      <c r="B5472"/>
      <c r="C5472"/>
      <c r="D5472"/>
      <c r="E5472"/>
    </row>
    <row r="5473" spans="1:5" x14ac:dyDescent="0.2">
      <c r="A5473"/>
      <c r="B5473"/>
      <c r="C5473"/>
      <c r="D5473"/>
      <c r="E5473"/>
    </row>
    <row r="5474" spans="1:5" x14ac:dyDescent="0.2">
      <c r="A5474"/>
      <c r="B5474"/>
      <c r="C5474"/>
      <c r="D5474"/>
      <c r="E5474"/>
    </row>
    <row r="5475" spans="1:5" x14ac:dyDescent="0.2">
      <c r="A5475"/>
      <c r="B5475"/>
      <c r="C5475"/>
      <c r="D5475"/>
      <c r="E5475"/>
    </row>
    <row r="5476" spans="1:5" x14ac:dyDescent="0.2">
      <c r="A5476"/>
      <c r="B5476"/>
      <c r="C5476"/>
      <c r="D5476"/>
      <c r="E5476"/>
    </row>
    <row r="5477" spans="1:5" x14ac:dyDescent="0.2">
      <c r="A5477"/>
      <c r="B5477"/>
      <c r="C5477"/>
      <c r="D5477"/>
      <c r="E5477"/>
    </row>
    <row r="5478" spans="1:5" x14ac:dyDescent="0.2">
      <c r="A5478"/>
      <c r="B5478"/>
      <c r="C5478"/>
      <c r="D5478"/>
      <c r="E5478"/>
    </row>
    <row r="5479" spans="1:5" x14ac:dyDescent="0.2">
      <c r="A5479"/>
      <c r="B5479"/>
      <c r="C5479"/>
      <c r="D5479"/>
      <c r="E5479"/>
    </row>
    <row r="5480" spans="1:5" x14ac:dyDescent="0.2">
      <c r="A5480"/>
      <c r="B5480"/>
      <c r="C5480"/>
      <c r="D5480"/>
      <c r="E5480"/>
    </row>
    <row r="5481" spans="1:5" x14ac:dyDescent="0.2">
      <c r="A5481"/>
      <c r="B5481"/>
      <c r="C5481"/>
      <c r="D5481"/>
      <c r="E5481"/>
    </row>
    <row r="5482" spans="1:5" x14ac:dyDescent="0.2">
      <c r="A5482"/>
      <c r="B5482"/>
      <c r="C5482"/>
      <c r="D5482"/>
      <c r="E5482"/>
    </row>
    <row r="5483" spans="1:5" x14ac:dyDescent="0.2">
      <c r="A5483"/>
      <c r="B5483"/>
      <c r="C5483"/>
      <c r="D5483"/>
      <c r="E5483"/>
    </row>
    <row r="5484" spans="1:5" x14ac:dyDescent="0.2">
      <c r="A5484"/>
      <c r="B5484"/>
      <c r="C5484"/>
      <c r="D5484"/>
      <c r="E5484"/>
    </row>
    <row r="5485" spans="1:5" x14ac:dyDescent="0.2">
      <c r="A5485"/>
      <c r="B5485"/>
      <c r="C5485"/>
      <c r="D5485"/>
      <c r="E5485"/>
    </row>
    <row r="5486" spans="1:5" x14ac:dyDescent="0.2">
      <c r="A5486"/>
      <c r="B5486"/>
      <c r="C5486"/>
      <c r="D5486"/>
      <c r="E5486"/>
    </row>
    <row r="5487" spans="1:5" x14ac:dyDescent="0.2">
      <c r="A5487"/>
      <c r="B5487"/>
      <c r="C5487"/>
      <c r="D5487"/>
      <c r="E5487"/>
    </row>
    <row r="5488" spans="1:5" x14ac:dyDescent="0.2">
      <c r="A5488"/>
      <c r="B5488"/>
      <c r="C5488"/>
      <c r="D5488"/>
      <c r="E5488"/>
    </row>
    <row r="5489" spans="1:5" x14ac:dyDescent="0.2">
      <c r="A5489"/>
      <c r="B5489"/>
      <c r="C5489"/>
      <c r="D5489"/>
      <c r="E5489"/>
    </row>
    <row r="5490" spans="1:5" x14ac:dyDescent="0.2">
      <c r="A5490"/>
      <c r="B5490"/>
      <c r="C5490"/>
      <c r="D5490"/>
      <c r="E5490"/>
    </row>
    <row r="5491" spans="1:5" x14ac:dyDescent="0.2">
      <c r="A5491"/>
      <c r="B5491"/>
      <c r="C5491"/>
      <c r="D5491"/>
      <c r="E5491"/>
    </row>
    <row r="5492" spans="1:5" x14ac:dyDescent="0.2">
      <c r="A5492"/>
      <c r="B5492"/>
      <c r="C5492"/>
      <c r="D5492"/>
      <c r="E5492"/>
    </row>
    <row r="5493" spans="1:5" x14ac:dyDescent="0.2">
      <c r="A5493"/>
      <c r="B5493"/>
      <c r="C5493"/>
      <c r="D5493"/>
      <c r="E5493"/>
    </row>
    <row r="5494" spans="1:5" x14ac:dyDescent="0.2">
      <c r="A5494"/>
      <c r="B5494"/>
      <c r="C5494"/>
      <c r="D5494"/>
      <c r="E5494"/>
    </row>
    <row r="5495" spans="1:5" x14ac:dyDescent="0.2">
      <c r="A5495"/>
      <c r="B5495"/>
      <c r="C5495"/>
      <c r="D5495"/>
      <c r="E5495"/>
    </row>
    <row r="5496" spans="1:5" x14ac:dyDescent="0.2">
      <c r="A5496"/>
      <c r="B5496"/>
      <c r="C5496"/>
      <c r="D5496"/>
      <c r="E5496"/>
    </row>
    <row r="5497" spans="1:5" x14ac:dyDescent="0.2">
      <c r="A5497"/>
      <c r="B5497"/>
      <c r="C5497"/>
      <c r="D5497"/>
      <c r="E5497"/>
    </row>
    <row r="5498" spans="1:5" x14ac:dyDescent="0.2">
      <c r="A5498"/>
      <c r="B5498"/>
      <c r="C5498"/>
      <c r="D5498"/>
      <c r="E5498"/>
    </row>
    <row r="5499" spans="1:5" x14ac:dyDescent="0.2">
      <c r="A5499"/>
      <c r="B5499"/>
      <c r="C5499"/>
      <c r="D5499"/>
      <c r="E5499"/>
    </row>
    <row r="5500" spans="1:5" x14ac:dyDescent="0.2">
      <c r="A5500"/>
      <c r="B5500"/>
      <c r="C5500"/>
      <c r="D5500"/>
      <c r="E5500"/>
    </row>
    <row r="5501" spans="1:5" x14ac:dyDescent="0.2">
      <c r="A5501"/>
      <c r="B5501"/>
      <c r="C5501"/>
      <c r="D5501"/>
      <c r="E5501"/>
    </row>
    <row r="5502" spans="1:5" x14ac:dyDescent="0.2">
      <c r="A5502"/>
      <c r="B5502"/>
      <c r="C5502"/>
      <c r="D5502"/>
      <c r="E5502"/>
    </row>
    <row r="5503" spans="1:5" x14ac:dyDescent="0.2">
      <c r="A5503"/>
      <c r="B5503"/>
      <c r="C5503"/>
      <c r="D5503"/>
      <c r="E5503"/>
    </row>
    <row r="5504" spans="1:5" x14ac:dyDescent="0.2">
      <c r="A5504"/>
      <c r="B5504"/>
      <c r="C5504"/>
      <c r="D5504"/>
      <c r="E5504"/>
    </row>
    <row r="5505" spans="1:5" x14ac:dyDescent="0.2">
      <c r="A5505"/>
      <c r="B5505"/>
      <c r="C5505"/>
      <c r="D5505"/>
      <c r="E5505"/>
    </row>
    <row r="5506" spans="1:5" x14ac:dyDescent="0.2">
      <c r="A5506"/>
      <c r="B5506"/>
      <c r="C5506"/>
      <c r="D5506"/>
      <c r="E5506"/>
    </row>
    <row r="5507" spans="1:5" x14ac:dyDescent="0.2">
      <c r="A5507"/>
      <c r="B5507"/>
      <c r="C5507"/>
      <c r="D5507"/>
      <c r="E5507"/>
    </row>
    <row r="5508" spans="1:5" x14ac:dyDescent="0.2">
      <c r="A5508"/>
      <c r="B5508"/>
      <c r="C5508"/>
      <c r="D5508"/>
      <c r="E5508"/>
    </row>
    <row r="5509" spans="1:5" x14ac:dyDescent="0.2">
      <c r="A5509"/>
      <c r="B5509"/>
      <c r="C5509"/>
      <c r="D5509"/>
      <c r="E5509"/>
    </row>
    <row r="5510" spans="1:5" x14ac:dyDescent="0.2">
      <c r="A5510"/>
      <c r="B5510"/>
      <c r="C5510"/>
      <c r="D5510"/>
      <c r="E5510"/>
    </row>
    <row r="5511" spans="1:5" x14ac:dyDescent="0.2">
      <c r="A5511"/>
      <c r="B5511"/>
      <c r="C5511"/>
      <c r="D5511"/>
      <c r="E5511"/>
    </row>
    <row r="5512" spans="1:5" x14ac:dyDescent="0.2">
      <c r="A5512"/>
      <c r="B5512"/>
      <c r="C5512"/>
      <c r="D5512"/>
      <c r="E5512"/>
    </row>
    <row r="5513" spans="1:5" x14ac:dyDescent="0.2">
      <c r="A5513"/>
      <c r="B5513"/>
      <c r="C5513"/>
      <c r="D5513"/>
      <c r="E5513"/>
    </row>
    <row r="5514" spans="1:5" x14ac:dyDescent="0.2">
      <c r="A5514"/>
      <c r="B5514"/>
      <c r="C5514"/>
      <c r="D5514"/>
      <c r="E5514"/>
    </row>
    <row r="5515" spans="1:5" x14ac:dyDescent="0.2">
      <c r="A5515"/>
      <c r="B5515"/>
      <c r="C5515"/>
      <c r="D5515"/>
      <c r="E5515"/>
    </row>
    <row r="5516" spans="1:5" x14ac:dyDescent="0.2">
      <c r="A5516"/>
      <c r="B5516"/>
      <c r="C5516"/>
      <c r="D5516"/>
      <c r="E5516"/>
    </row>
    <row r="5517" spans="1:5" x14ac:dyDescent="0.2">
      <c r="A5517"/>
      <c r="B5517"/>
      <c r="C5517"/>
      <c r="D5517"/>
      <c r="E5517"/>
    </row>
    <row r="5518" spans="1:5" x14ac:dyDescent="0.2">
      <c r="A5518"/>
      <c r="B5518"/>
      <c r="C5518"/>
      <c r="D5518"/>
      <c r="E5518"/>
    </row>
    <row r="5519" spans="1:5" x14ac:dyDescent="0.2">
      <c r="A5519"/>
      <c r="B5519"/>
      <c r="C5519"/>
      <c r="D5519"/>
      <c r="E5519"/>
    </row>
    <row r="5520" spans="1:5" x14ac:dyDescent="0.2">
      <c r="A5520"/>
      <c r="B5520"/>
      <c r="C5520"/>
      <c r="D5520"/>
      <c r="E5520"/>
    </row>
    <row r="5521" spans="1:5" x14ac:dyDescent="0.2">
      <c r="A5521"/>
      <c r="B5521"/>
      <c r="C5521"/>
      <c r="D5521"/>
      <c r="E5521"/>
    </row>
    <row r="5522" spans="1:5" x14ac:dyDescent="0.2">
      <c r="A5522"/>
      <c r="B5522"/>
      <c r="C5522"/>
      <c r="D5522"/>
      <c r="E5522"/>
    </row>
    <row r="5523" spans="1:5" x14ac:dyDescent="0.2">
      <c r="A5523"/>
      <c r="B5523"/>
      <c r="C5523"/>
      <c r="D5523"/>
      <c r="E5523"/>
    </row>
    <row r="5524" spans="1:5" x14ac:dyDescent="0.2">
      <c r="A5524"/>
      <c r="B5524"/>
      <c r="C5524"/>
      <c r="D5524"/>
      <c r="E5524"/>
    </row>
    <row r="5525" spans="1:5" x14ac:dyDescent="0.2">
      <c r="A5525"/>
      <c r="B5525"/>
      <c r="C5525"/>
      <c r="D5525"/>
      <c r="E5525"/>
    </row>
    <row r="5526" spans="1:5" x14ac:dyDescent="0.2">
      <c r="A5526"/>
      <c r="B5526"/>
      <c r="C5526"/>
      <c r="D5526"/>
      <c r="E5526"/>
    </row>
    <row r="5527" spans="1:5" x14ac:dyDescent="0.2">
      <c r="A5527"/>
      <c r="B5527"/>
      <c r="C5527"/>
      <c r="D5527"/>
      <c r="E5527"/>
    </row>
    <row r="5528" spans="1:5" x14ac:dyDescent="0.2">
      <c r="A5528"/>
      <c r="B5528"/>
      <c r="C5528"/>
      <c r="D5528"/>
      <c r="E5528"/>
    </row>
    <row r="5529" spans="1:5" x14ac:dyDescent="0.2">
      <c r="A5529"/>
      <c r="B5529"/>
      <c r="C5529"/>
      <c r="D5529"/>
      <c r="E5529"/>
    </row>
    <row r="5530" spans="1:5" x14ac:dyDescent="0.2">
      <c r="A5530"/>
      <c r="B5530"/>
      <c r="C5530"/>
      <c r="D5530"/>
      <c r="E5530"/>
    </row>
    <row r="5531" spans="1:5" x14ac:dyDescent="0.2">
      <c r="A5531"/>
      <c r="B5531"/>
      <c r="C5531"/>
      <c r="D5531"/>
      <c r="E5531"/>
    </row>
    <row r="5532" spans="1:5" x14ac:dyDescent="0.2">
      <c r="A5532"/>
      <c r="B5532"/>
      <c r="C5532"/>
      <c r="D5532"/>
      <c r="E5532"/>
    </row>
    <row r="5533" spans="1:5" x14ac:dyDescent="0.2">
      <c r="A5533"/>
      <c r="B5533"/>
      <c r="C5533"/>
      <c r="D5533"/>
      <c r="E5533"/>
    </row>
    <row r="5534" spans="1:5" x14ac:dyDescent="0.2">
      <c r="A5534"/>
      <c r="B5534"/>
      <c r="C5534"/>
      <c r="D5534"/>
      <c r="E5534"/>
    </row>
    <row r="5535" spans="1:5" x14ac:dyDescent="0.2">
      <c r="A5535"/>
      <c r="B5535"/>
      <c r="C5535"/>
      <c r="D5535"/>
      <c r="E5535"/>
    </row>
    <row r="5536" spans="1:5" x14ac:dyDescent="0.2">
      <c r="A5536"/>
      <c r="B5536"/>
      <c r="C5536"/>
      <c r="D5536"/>
      <c r="E5536"/>
    </row>
    <row r="5537" spans="1:5" x14ac:dyDescent="0.2">
      <c r="A5537"/>
      <c r="B5537"/>
      <c r="C5537"/>
      <c r="D5537"/>
      <c r="E5537"/>
    </row>
    <row r="5538" spans="1:5" x14ac:dyDescent="0.2">
      <c r="A5538"/>
      <c r="B5538"/>
      <c r="C5538"/>
      <c r="D5538"/>
      <c r="E5538"/>
    </row>
    <row r="5539" spans="1:5" x14ac:dyDescent="0.2">
      <c r="A5539"/>
      <c r="B5539"/>
      <c r="C5539"/>
      <c r="D5539"/>
      <c r="E5539"/>
    </row>
    <row r="5540" spans="1:5" x14ac:dyDescent="0.2">
      <c r="A5540"/>
      <c r="B5540"/>
      <c r="C5540"/>
      <c r="D5540"/>
      <c r="E5540"/>
    </row>
    <row r="5541" spans="1:5" x14ac:dyDescent="0.2">
      <c r="A5541"/>
      <c r="B5541"/>
      <c r="C5541"/>
      <c r="D5541"/>
      <c r="E5541"/>
    </row>
    <row r="5542" spans="1:5" x14ac:dyDescent="0.2">
      <c r="A5542"/>
      <c r="B5542"/>
      <c r="C5542"/>
      <c r="D5542"/>
      <c r="E5542"/>
    </row>
    <row r="5543" spans="1:5" x14ac:dyDescent="0.2">
      <c r="A5543"/>
      <c r="B5543"/>
      <c r="C5543"/>
      <c r="D5543"/>
      <c r="E5543"/>
    </row>
    <row r="5544" spans="1:5" x14ac:dyDescent="0.2">
      <c r="A5544"/>
      <c r="B5544"/>
      <c r="C5544"/>
      <c r="D5544"/>
      <c r="E5544"/>
    </row>
    <row r="5545" spans="1:5" x14ac:dyDescent="0.2">
      <c r="A5545"/>
      <c r="B5545"/>
      <c r="C5545"/>
      <c r="D5545"/>
      <c r="E5545"/>
    </row>
    <row r="5546" spans="1:5" x14ac:dyDescent="0.2">
      <c r="A5546"/>
      <c r="B5546"/>
      <c r="C5546"/>
      <c r="D5546"/>
      <c r="E5546"/>
    </row>
    <row r="5547" spans="1:5" x14ac:dyDescent="0.2">
      <c r="A5547"/>
      <c r="B5547"/>
      <c r="C5547"/>
      <c r="D5547"/>
      <c r="E5547"/>
    </row>
    <row r="5548" spans="1:5" x14ac:dyDescent="0.2">
      <c r="A5548"/>
      <c r="B5548"/>
      <c r="C5548"/>
      <c r="D5548"/>
      <c r="E5548"/>
    </row>
    <row r="5549" spans="1:5" x14ac:dyDescent="0.2">
      <c r="A5549"/>
      <c r="B5549"/>
      <c r="C5549"/>
      <c r="D5549"/>
      <c r="E5549"/>
    </row>
    <row r="5550" spans="1:5" x14ac:dyDescent="0.2">
      <c r="A5550"/>
      <c r="B5550"/>
      <c r="C5550"/>
      <c r="D5550"/>
      <c r="E5550"/>
    </row>
    <row r="5551" spans="1:5" x14ac:dyDescent="0.2">
      <c r="A5551"/>
      <c r="B5551"/>
      <c r="C5551"/>
      <c r="D5551"/>
      <c r="E5551"/>
    </row>
    <row r="5552" spans="1:5" x14ac:dyDescent="0.2">
      <c r="A5552"/>
      <c r="B5552"/>
      <c r="C5552"/>
      <c r="D5552"/>
      <c r="E5552"/>
    </row>
    <row r="5553" spans="1:5" x14ac:dyDescent="0.2">
      <c r="A5553"/>
      <c r="B5553"/>
      <c r="C5553"/>
      <c r="D5553"/>
      <c r="E5553"/>
    </row>
    <row r="5554" spans="1:5" x14ac:dyDescent="0.2">
      <c r="A5554"/>
      <c r="B5554"/>
      <c r="C5554"/>
      <c r="D5554"/>
      <c r="E5554"/>
    </row>
    <row r="5555" spans="1:5" x14ac:dyDescent="0.2">
      <c r="A5555"/>
      <c r="B5555"/>
      <c r="C5555"/>
      <c r="D5555"/>
      <c r="E5555"/>
    </row>
    <row r="5556" spans="1:5" x14ac:dyDescent="0.2">
      <c r="A5556"/>
      <c r="B5556"/>
      <c r="C5556"/>
      <c r="D5556"/>
      <c r="E5556"/>
    </row>
    <row r="5557" spans="1:5" x14ac:dyDescent="0.2">
      <c r="A5557"/>
      <c r="B5557"/>
      <c r="C5557"/>
      <c r="D5557"/>
      <c r="E5557"/>
    </row>
    <row r="5558" spans="1:5" x14ac:dyDescent="0.2">
      <c r="A5558"/>
      <c r="B5558"/>
      <c r="C5558"/>
      <c r="D5558"/>
      <c r="E5558"/>
    </row>
    <row r="5559" spans="1:5" x14ac:dyDescent="0.2">
      <c r="A5559"/>
      <c r="B5559"/>
      <c r="C5559"/>
      <c r="D5559"/>
      <c r="E5559"/>
    </row>
    <row r="5560" spans="1:5" x14ac:dyDescent="0.2">
      <c r="A5560"/>
      <c r="B5560"/>
      <c r="C5560"/>
      <c r="D5560"/>
      <c r="E5560"/>
    </row>
    <row r="5561" spans="1:5" x14ac:dyDescent="0.2">
      <c r="A5561"/>
      <c r="B5561"/>
      <c r="C5561"/>
      <c r="D5561"/>
      <c r="E5561"/>
    </row>
    <row r="5562" spans="1:5" x14ac:dyDescent="0.2">
      <c r="A5562"/>
      <c r="B5562"/>
      <c r="C5562"/>
      <c r="D5562"/>
      <c r="E5562"/>
    </row>
    <row r="5563" spans="1:5" x14ac:dyDescent="0.2">
      <c r="A5563"/>
      <c r="B5563"/>
      <c r="C5563"/>
      <c r="D5563"/>
      <c r="E5563"/>
    </row>
    <row r="5564" spans="1:5" x14ac:dyDescent="0.2">
      <c r="A5564"/>
      <c r="B5564"/>
      <c r="C5564"/>
      <c r="D5564"/>
      <c r="E5564"/>
    </row>
    <row r="5565" spans="1:5" x14ac:dyDescent="0.2">
      <c r="A5565"/>
      <c r="B5565"/>
      <c r="C5565"/>
      <c r="D5565"/>
      <c r="E5565"/>
    </row>
    <row r="5566" spans="1:5" x14ac:dyDescent="0.2">
      <c r="A5566"/>
      <c r="B5566"/>
      <c r="C5566"/>
      <c r="D5566"/>
      <c r="E5566"/>
    </row>
    <row r="5567" spans="1:5" x14ac:dyDescent="0.2">
      <c r="A5567"/>
      <c r="B5567"/>
      <c r="C5567"/>
      <c r="D5567"/>
      <c r="E5567"/>
    </row>
    <row r="5568" spans="1:5" x14ac:dyDescent="0.2">
      <c r="A5568"/>
      <c r="B5568"/>
      <c r="C5568"/>
      <c r="D5568"/>
      <c r="E5568"/>
    </row>
    <row r="5569" spans="1:5" x14ac:dyDescent="0.2">
      <c r="A5569"/>
      <c r="B5569"/>
      <c r="C5569"/>
      <c r="D5569"/>
      <c r="E5569"/>
    </row>
    <row r="5570" spans="1:5" x14ac:dyDescent="0.2">
      <c r="A5570"/>
      <c r="B5570"/>
      <c r="C5570"/>
      <c r="D5570"/>
      <c r="E5570"/>
    </row>
    <row r="5571" spans="1:5" x14ac:dyDescent="0.2">
      <c r="A5571"/>
      <c r="B5571"/>
      <c r="C5571"/>
      <c r="D5571"/>
      <c r="E5571"/>
    </row>
    <row r="5572" spans="1:5" x14ac:dyDescent="0.2">
      <c r="A5572"/>
      <c r="B5572"/>
      <c r="C5572"/>
      <c r="D5572"/>
      <c r="E5572"/>
    </row>
    <row r="5573" spans="1:5" x14ac:dyDescent="0.2">
      <c r="A5573"/>
      <c r="B5573"/>
      <c r="C5573"/>
      <c r="D5573"/>
      <c r="E5573"/>
    </row>
    <row r="5574" spans="1:5" x14ac:dyDescent="0.2">
      <c r="A5574"/>
      <c r="B5574"/>
      <c r="C5574"/>
      <c r="D5574"/>
      <c r="E5574"/>
    </row>
    <row r="5575" spans="1:5" x14ac:dyDescent="0.2">
      <c r="A5575"/>
      <c r="B5575"/>
      <c r="C5575"/>
      <c r="D5575"/>
      <c r="E5575"/>
    </row>
    <row r="5576" spans="1:5" x14ac:dyDescent="0.2">
      <c r="A5576"/>
      <c r="B5576"/>
      <c r="C5576"/>
      <c r="D5576"/>
      <c r="E5576"/>
    </row>
    <row r="5577" spans="1:5" x14ac:dyDescent="0.2">
      <c r="A5577"/>
      <c r="B5577"/>
      <c r="C5577"/>
      <c r="D5577"/>
      <c r="E5577"/>
    </row>
    <row r="5578" spans="1:5" x14ac:dyDescent="0.2">
      <c r="A5578"/>
      <c r="B5578"/>
      <c r="C5578"/>
      <c r="D5578"/>
      <c r="E5578"/>
    </row>
    <row r="5579" spans="1:5" x14ac:dyDescent="0.2">
      <c r="A5579"/>
      <c r="B5579"/>
      <c r="C5579"/>
      <c r="D5579"/>
      <c r="E5579"/>
    </row>
    <row r="5580" spans="1:5" x14ac:dyDescent="0.2">
      <c r="A5580"/>
      <c r="B5580"/>
      <c r="C5580"/>
      <c r="D5580"/>
      <c r="E5580"/>
    </row>
    <row r="5581" spans="1:5" x14ac:dyDescent="0.2">
      <c r="A5581"/>
      <c r="B5581"/>
      <c r="C5581"/>
      <c r="D5581"/>
      <c r="E5581"/>
    </row>
    <row r="5582" spans="1:5" x14ac:dyDescent="0.2">
      <c r="A5582"/>
      <c r="B5582"/>
      <c r="C5582"/>
      <c r="D5582"/>
      <c r="E5582"/>
    </row>
    <row r="5583" spans="1:5" x14ac:dyDescent="0.2">
      <c r="A5583"/>
      <c r="B5583"/>
      <c r="C5583"/>
      <c r="D5583"/>
      <c r="E5583"/>
    </row>
    <row r="5584" spans="1:5" x14ac:dyDescent="0.2">
      <c r="A5584"/>
      <c r="B5584"/>
      <c r="C5584"/>
      <c r="D5584"/>
      <c r="E5584"/>
    </row>
    <row r="5585" spans="1:5" x14ac:dyDescent="0.2">
      <c r="A5585"/>
      <c r="B5585"/>
      <c r="C5585"/>
      <c r="D5585"/>
      <c r="E5585"/>
    </row>
    <row r="5586" spans="1:5" x14ac:dyDescent="0.2">
      <c r="A5586"/>
      <c r="B5586"/>
      <c r="C5586"/>
      <c r="D5586"/>
      <c r="E5586"/>
    </row>
    <row r="5587" spans="1:5" x14ac:dyDescent="0.2">
      <c r="A5587"/>
      <c r="B5587"/>
      <c r="C5587"/>
      <c r="D5587"/>
      <c r="E5587"/>
    </row>
    <row r="5588" spans="1:5" x14ac:dyDescent="0.2">
      <c r="A5588"/>
      <c r="B5588"/>
      <c r="C5588"/>
      <c r="D5588"/>
      <c r="E5588"/>
    </row>
    <row r="5589" spans="1:5" x14ac:dyDescent="0.2">
      <c r="A5589"/>
      <c r="B5589"/>
      <c r="C5589"/>
      <c r="D5589"/>
      <c r="E5589"/>
    </row>
    <row r="5590" spans="1:5" x14ac:dyDescent="0.2">
      <c r="A5590"/>
      <c r="B5590"/>
      <c r="C5590"/>
      <c r="D5590"/>
      <c r="E5590"/>
    </row>
    <row r="5591" spans="1:5" x14ac:dyDescent="0.2">
      <c r="A5591"/>
      <c r="B5591"/>
      <c r="C5591"/>
      <c r="D5591"/>
      <c r="E5591"/>
    </row>
    <row r="5592" spans="1:5" x14ac:dyDescent="0.2">
      <c r="A5592"/>
      <c r="B5592"/>
      <c r="C5592"/>
      <c r="D5592"/>
      <c r="E5592"/>
    </row>
    <row r="5593" spans="1:5" x14ac:dyDescent="0.2">
      <c r="A5593"/>
      <c r="B5593"/>
      <c r="C5593"/>
      <c r="D5593"/>
      <c r="E5593"/>
    </row>
    <row r="5594" spans="1:5" x14ac:dyDescent="0.2">
      <c r="A5594"/>
      <c r="B5594"/>
      <c r="C5594"/>
      <c r="D5594"/>
      <c r="E5594"/>
    </row>
    <row r="5595" spans="1:5" x14ac:dyDescent="0.2">
      <c r="A5595"/>
      <c r="B5595"/>
      <c r="C5595"/>
      <c r="D5595"/>
      <c r="E5595"/>
    </row>
    <row r="5596" spans="1:5" x14ac:dyDescent="0.2">
      <c r="A5596"/>
      <c r="B5596"/>
      <c r="C5596"/>
      <c r="D5596"/>
      <c r="E5596"/>
    </row>
    <row r="5597" spans="1:5" x14ac:dyDescent="0.2">
      <c r="A5597"/>
      <c r="B5597"/>
      <c r="C5597"/>
      <c r="D5597"/>
      <c r="E5597"/>
    </row>
    <row r="5598" spans="1:5" x14ac:dyDescent="0.2">
      <c r="A5598"/>
      <c r="B5598"/>
      <c r="C5598"/>
      <c r="D5598"/>
      <c r="E5598"/>
    </row>
    <row r="5599" spans="1:5" x14ac:dyDescent="0.2">
      <c r="A5599"/>
      <c r="B5599"/>
      <c r="C5599"/>
      <c r="D5599"/>
      <c r="E5599"/>
    </row>
    <row r="5600" spans="1:5" x14ac:dyDescent="0.2">
      <c r="A5600"/>
      <c r="B5600"/>
      <c r="C5600"/>
      <c r="D5600"/>
      <c r="E5600"/>
    </row>
    <row r="5601" spans="1:5" x14ac:dyDescent="0.2">
      <c r="A5601"/>
      <c r="B5601"/>
      <c r="C5601"/>
      <c r="D5601"/>
      <c r="E5601"/>
    </row>
    <row r="5602" spans="1:5" x14ac:dyDescent="0.2">
      <c r="A5602"/>
      <c r="B5602"/>
      <c r="C5602"/>
      <c r="D5602"/>
      <c r="E5602"/>
    </row>
    <row r="5603" spans="1:5" x14ac:dyDescent="0.2">
      <c r="A5603"/>
      <c r="B5603"/>
      <c r="C5603"/>
      <c r="D5603"/>
      <c r="E5603"/>
    </row>
    <row r="5604" spans="1:5" x14ac:dyDescent="0.2">
      <c r="A5604"/>
      <c r="B5604"/>
      <c r="C5604"/>
      <c r="D5604"/>
      <c r="E5604"/>
    </row>
    <row r="5605" spans="1:5" x14ac:dyDescent="0.2">
      <c r="A5605"/>
      <c r="B5605"/>
      <c r="C5605"/>
      <c r="D5605"/>
      <c r="E5605"/>
    </row>
    <row r="5606" spans="1:5" x14ac:dyDescent="0.2">
      <c r="A5606"/>
      <c r="B5606"/>
      <c r="C5606"/>
      <c r="D5606"/>
      <c r="E5606"/>
    </row>
    <row r="5607" spans="1:5" x14ac:dyDescent="0.2">
      <c r="A5607"/>
      <c r="B5607"/>
      <c r="C5607"/>
      <c r="D5607"/>
      <c r="E5607"/>
    </row>
    <row r="5608" spans="1:5" x14ac:dyDescent="0.2">
      <c r="A5608"/>
      <c r="B5608"/>
      <c r="C5608"/>
      <c r="D5608"/>
      <c r="E5608"/>
    </row>
    <row r="5609" spans="1:5" x14ac:dyDescent="0.2">
      <c r="A5609"/>
      <c r="B5609"/>
      <c r="C5609"/>
      <c r="D5609"/>
      <c r="E5609"/>
    </row>
    <row r="5610" spans="1:5" x14ac:dyDescent="0.2">
      <c r="A5610"/>
      <c r="B5610"/>
      <c r="C5610"/>
      <c r="D5610"/>
      <c r="E5610"/>
    </row>
    <row r="5611" spans="1:5" x14ac:dyDescent="0.2">
      <c r="A5611"/>
      <c r="B5611"/>
      <c r="C5611"/>
      <c r="D5611"/>
      <c r="E5611"/>
    </row>
    <row r="5612" spans="1:5" x14ac:dyDescent="0.2">
      <c r="A5612"/>
      <c r="B5612"/>
      <c r="C5612"/>
      <c r="D5612"/>
      <c r="E5612"/>
    </row>
    <row r="5613" spans="1:5" x14ac:dyDescent="0.2">
      <c r="A5613"/>
      <c r="B5613"/>
      <c r="C5613"/>
      <c r="D5613"/>
      <c r="E5613"/>
    </row>
    <row r="5614" spans="1:5" x14ac:dyDescent="0.2">
      <c r="A5614"/>
      <c r="B5614"/>
      <c r="C5614"/>
      <c r="D5614"/>
      <c r="E5614"/>
    </row>
    <row r="5615" spans="1:5" x14ac:dyDescent="0.2">
      <c r="A5615"/>
      <c r="B5615"/>
      <c r="C5615"/>
      <c r="D5615"/>
      <c r="E5615"/>
    </row>
    <row r="5616" spans="1:5" x14ac:dyDescent="0.2">
      <c r="A5616"/>
      <c r="B5616"/>
      <c r="C5616"/>
      <c r="D5616"/>
      <c r="E5616"/>
    </row>
    <row r="5617" spans="1:5" x14ac:dyDescent="0.2">
      <c r="A5617"/>
      <c r="B5617"/>
      <c r="C5617"/>
      <c r="D5617"/>
      <c r="E5617"/>
    </row>
    <row r="5618" spans="1:5" x14ac:dyDescent="0.2">
      <c r="A5618"/>
      <c r="B5618"/>
      <c r="C5618"/>
      <c r="D5618"/>
      <c r="E5618"/>
    </row>
    <row r="5619" spans="1:5" x14ac:dyDescent="0.2">
      <c r="A5619"/>
      <c r="B5619"/>
      <c r="C5619"/>
      <c r="D5619"/>
      <c r="E5619"/>
    </row>
    <row r="5620" spans="1:5" x14ac:dyDescent="0.2">
      <c r="A5620"/>
      <c r="B5620"/>
      <c r="C5620"/>
      <c r="D5620"/>
      <c r="E5620"/>
    </row>
    <row r="5621" spans="1:5" x14ac:dyDescent="0.2">
      <c r="A5621"/>
      <c r="B5621"/>
      <c r="C5621"/>
      <c r="D5621"/>
      <c r="E5621"/>
    </row>
    <row r="5622" spans="1:5" x14ac:dyDescent="0.2">
      <c r="A5622"/>
      <c r="B5622"/>
      <c r="C5622"/>
      <c r="D5622"/>
      <c r="E5622"/>
    </row>
    <row r="5623" spans="1:5" x14ac:dyDescent="0.2">
      <c r="A5623"/>
      <c r="B5623"/>
      <c r="C5623"/>
      <c r="D5623"/>
      <c r="E5623"/>
    </row>
    <row r="5624" spans="1:5" x14ac:dyDescent="0.2">
      <c r="A5624"/>
      <c r="B5624"/>
      <c r="C5624"/>
      <c r="D5624"/>
      <c r="E5624"/>
    </row>
    <row r="5625" spans="1:5" x14ac:dyDescent="0.2">
      <c r="A5625"/>
      <c r="B5625"/>
      <c r="C5625"/>
      <c r="D5625"/>
      <c r="E5625"/>
    </row>
    <row r="5626" spans="1:5" x14ac:dyDescent="0.2">
      <c r="A5626"/>
      <c r="B5626"/>
      <c r="C5626"/>
      <c r="D5626"/>
      <c r="E5626"/>
    </row>
    <row r="5627" spans="1:5" x14ac:dyDescent="0.2">
      <c r="A5627"/>
      <c r="B5627"/>
      <c r="C5627"/>
      <c r="D5627"/>
      <c r="E5627"/>
    </row>
    <row r="5628" spans="1:5" x14ac:dyDescent="0.2">
      <c r="A5628"/>
      <c r="B5628"/>
      <c r="C5628"/>
      <c r="D5628"/>
      <c r="E5628"/>
    </row>
    <row r="5629" spans="1:5" x14ac:dyDescent="0.2">
      <c r="A5629"/>
      <c r="B5629"/>
      <c r="C5629"/>
      <c r="D5629"/>
      <c r="E5629"/>
    </row>
    <row r="5630" spans="1:5" x14ac:dyDescent="0.2">
      <c r="A5630"/>
      <c r="B5630"/>
      <c r="C5630"/>
      <c r="D5630"/>
      <c r="E5630"/>
    </row>
    <row r="5631" spans="1:5" x14ac:dyDescent="0.2">
      <c r="A5631"/>
      <c r="B5631"/>
      <c r="C5631"/>
      <c r="D5631"/>
      <c r="E5631"/>
    </row>
    <row r="5632" spans="1:5" x14ac:dyDescent="0.2">
      <c r="A5632"/>
      <c r="B5632"/>
      <c r="C5632"/>
      <c r="D5632"/>
      <c r="E5632"/>
    </row>
    <row r="5633" spans="1:5" x14ac:dyDescent="0.2">
      <c r="A5633"/>
      <c r="B5633"/>
      <c r="C5633"/>
      <c r="D5633"/>
      <c r="E5633"/>
    </row>
    <row r="5634" spans="1:5" x14ac:dyDescent="0.2">
      <c r="A5634"/>
      <c r="B5634"/>
      <c r="C5634"/>
      <c r="D5634"/>
      <c r="E5634"/>
    </row>
    <row r="5635" spans="1:5" x14ac:dyDescent="0.2">
      <c r="A5635"/>
      <c r="B5635"/>
      <c r="C5635"/>
      <c r="D5635"/>
      <c r="E5635"/>
    </row>
    <row r="5636" spans="1:5" x14ac:dyDescent="0.2">
      <c r="A5636"/>
      <c r="B5636"/>
      <c r="C5636"/>
      <c r="D5636"/>
      <c r="E5636"/>
    </row>
    <row r="5637" spans="1:5" x14ac:dyDescent="0.2">
      <c r="A5637"/>
      <c r="B5637"/>
      <c r="C5637"/>
      <c r="D5637"/>
      <c r="E5637"/>
    </row>
    <row r="5638" spans="1:5" x14ac:dyDescent="0.2">
      <c r="A5638"/>
      <c r="B5638"/>
      <c r="C5638"/>
      <c r="D5638"/>
      <c r="E5638"/>
    </row>
    <row r="5639" spans="1:5" x14ac:dyDescent="0.2">
      <c r="A5639"/>
      <c r="B5639"/>
      <c r="C5639"/>
      <c r="D5639"/>
      <c r="E5639"/>
    </row>
    <row r="5640" spans="1:5" x14ac:dyDescent="0.2">
      <c r="A5640"/>
      <c r="B5640"/>
      <c r="C5640"/>
      <c r="D5640"/>
      <c r="E5640"/>
    </row>
    <row r="5641" spans="1:5" x14ac:dyDescent="0.2">
      <c r="A5641"/>
      <c r="B5641"/>
      <c r="C5641"/>
      <c r="D5641"/>
      <c r="E5641"/>
    </row>
    <row r="5642" spans="1:5" x14ac:dyDescent="0.2">
      <c r="A5642"/>
      <c r="B5642"/>
      <c r="C5642"/>
      <c r="D5642"/>
      <c r="E5642"/>
    </row>
    <row r="5643" spans="1:5" x14ac:dyDescent="0.2">
      <c r="A5643"/>
      <c r="B5643"/>
      <c r="C5643"/>
      <c r="D5643"/>
      <c r="E5643"/>
    </row>
    <row r="5644" spans="1:5" x14ac:dyDescent="0.2">
      <c r="A5644"/>
      <c r="B5644"/>
      <c r="C5644"/>
      <c r="D5644"/>
      <c r="E5644"/>
    </row>
    <row r="5645" spans="1:5" x14ac:dyDescent="0.2">
      <c r="A5645"/>
      <c r="B5645"/>
      <c r="C5645"/>
      <c r="D5645"/>
      <c r="E5645"/>
    </row>
    <row r="5646" spans="1:5" x14ac:dyDescent="0.2">
      <c r="A5646"/>
      <c r="B5646"/>
      <c r="C5646"/>
      <c r="D5646"/>
      <c r="E5646"/>
    </row>
    <row r="5647" spans="1:5" x14ac:dyDescent="0.2">
      <c r="A5647"/>
      <c r="B5647"/>
      <c r="C5647"/>
      <c r="D5647"/>
      <c r="E5647"/>
    </row>
    <row r="5648" spans="1:5" x14ac:dyDescent="0.2">
      <c r="A5648"/>
      <c r="B5648"/>
      <c r="C5648"/>
      <c r="D5648"/>
      <c r="E5648"/>
    </row>
    <row r="5649" spans="1:5" x14ac:dyDescent="0.2">
      <c r="A5649"/>
      <c r="B5649"/>
      <c r="C5649"/>
      <c r="D5649"/>
      <c r="E5649"/>
    </row>
    <row r="5650" spans="1:5" x14ac:dyDescent="0.2">
      <c r="A5650"/>
      <c r="B5650"/>
      <c r="C5650"/>
      <c r="D5650"/>
      <c r="E5650"/>
    </row>
    <row r="5651" spans="1:5" x14ac:dyDescent="0.2">
      <c r="A5651"/>
      <c r="B5651"/>
      <c r="C5651"/>
      <c r="D5651"/>
      <c r="E5651"/>
    </row>
    <row r="5652" spans="1:5" x14ac:dyDescent="0.2">
      <c r="A5652"/>
      <c r="B5652"/>
      <c r="C5652"/>
      <c r="D5652"/>
      <c r="E5652"/>
    </row>
    <row r="5653" spans="1:5" x14ac:dyDescent="0.2">
      <c r="A5653"/>
      <c r="B5653"/>
      <c r="C5653"/>
      <c r="D5653"/>
      <c r="E5653"/>
    </row>
    <row r="5654" spans="1:5" x14ac:dyDescent="0.2">
      <c r="A5654"/>
      <c r="B5654"/>
      <c r="C5654"/>
      <c r="D5654"/>
      <c r="E5654"/>
    </row>
    <row r="5655" spans="1:5" x14ac:dyDescent="0.2">
      <c r="A5655"/>
      <c r="B5655"/>
      <c r="C5655"/>
      <c r="D5655"/>
      <c r="E5655"/>
    </row>
    <row r="5656" spans="1:5" x14ac:dyDescent="0.2">
      <c r="A5656"/>
      <c r="B5656"/>
      <c r="C5656"/>
      <c r="D5656"/>
      <c r="E5656"/>
    </row>
    <row r="5657" spans="1:5" x14ac:dyDescent="0.2">
      <c r="A5657"/>
      <c r="B5657"/>
      <c r="C5657"/>
      <c r="D5657"/>
      <c r="E5657"/>
    </row>
    <row r="5658" spans="1:5" x14ac:dyDescent="0.2">
      <c r="A5658"/>
      <c r="B5658"/>
      <c r="C5658"/>
      <c r="D5658"/>
      <c r="E5658"/>
    </row>
    <row r="5659" spans="1:5" x14ac:dyDescent="0.2">
      <c r="A5659"/>
      <c r="B5659"/>
      <c r="C5659"/>
      <c r="D5659"/>
      <c r="E5659"/>
    </row>
    <row r="5660" spans="1:5" x14ac:dyDescent="0.2">
      <c r="A5660"/>
      <c r="B5660"/>
      <c r="C5660"/>
      <c r="D5660"/>
      <c r="E5660"/>
    </row>
    <row r="5661" spans="1:5" x14ac:dyDescent="0.2">
      <c r="A5661"/>
      <c r="B5661"/>
      <c r="C5661"/>
      <c r="D5661"/>
      <c r="E5661"/>
    </row>
    <row r="5662" spans="1:5" x14ac:dyDescent="0.2">
      <c r="A5662"/>
      <c r="B5662"/>
      <c r="C5662"/>
      <c r="D5662"/>
      <c r="E5662"/>
    </row>
    <row r="5663" spans="1:5" x14ac:dyDescent="0.2">
      <c r="A5663"/>
      <c r="B5663"/>
      <c r="C5663"/>
      <c r="D5663"/>
      <c r="E5663"/>
    </row>
    <row r="5664" spans="1:5" x14ac:dyDescent="0.2">
      <c r="A5664"/>
      <c r="B5664"/>
      <c r="C5664"/>
      <c r="D5664"/>
      <c r="E5664"/>
    </row>
    <row r="5665" spans="1:5" x14ac:dyDescent="0.2">
      <c r="A5665"/>
      <c r="B5665"/>
      <c r="C5665"/>
      <c r="D5665"/>
      <c r="E5665"/>
    </row>
    <row r="5666" spans="1:5" x14ac:dyDescent="0.2">
      <c r="A5666"/>
      <c r="B5666"/>
      <c r="C5666"/>
      <c r="D5666"/>
      <c r="E5666"/>
    </row>
    <row r="5667" spans="1:5" x14ac:dyDescent="0.2">
      <c r="A5667"/>
      <c r="B5667"/>
      <c r="C5667"/>
      <c r="D5667"/>
      <c r="E5667"/>
    </row>
    <row r="5668" spans="1:5" x14ac:dyDescent="0.2">
      <c r="A5668"/>
      <c r="B5668"/>
      <c r="C5668"/>
      <c r="D5668"/>
      <c r="E5668"/>
    </row>
    <row r="5669" spans="1:5" x14ac:dyDescent="0.2">
      <c r="A5669"/>
      <c r="B5669"/>
      <c r="C5669"/>
      <c r="D5669"/>
      <c r="E5669"/>
    </row>
    <row r="5670" spans="1:5" x14ac:dyDescent="0.2">
      <c r="A5670"/>
      <c r="B5670"/>
      <c r="C5670"/>
      <c r="D5670"/>
      <c r="E5670"/>
    </row>
    <row r="5671" spans="1:5" x14ac:dyDescent="0.2">
      <c r="A5671"/>
      <c r="B5671"/>
      <c r="C5671"/>
      <c r="D5671"/>
      <c r="E5671"/>
    </row>
    <row r="5672" spans="1:5" x14ac:dyDescent="0.2">
      <c r="A5672"/>
      <c r="B5672"/>
      <c r="C5672"/>
      <c r="D5672"/>
      <c r="E5672"/>
    </row>
    <row r="5673" spans="1:5" x14ac:dyDescent="0.2">
      <c r="A5673"/>
      <c r="B5673"/>
      <c r="C5673"/>
      <c r="D5673"/>
      <c r="E5673"/>
    </row>
    <row r="5674" spans="1:5" x14ac:dyDescent="0.2">
      <c r="A5674"/>
      <c r="B5674"/>
      <c r="C5674"/>
      <c r="D5674"/>
      <c r="E5674"/>
    </row>
    <row r="5675" spans="1:5" x14ac:dyDescent="0.2">
      <c r="A5675"/>
      <c r="B5675"/>
      <c r="C5675"/>
      <c r="D5675"/>
      <c r="E5675"/>
    </row>
    <row r="5676" spans="1:5" x14ac:dyDescent="0.2">
      <c r="A5676"/>
      <c r="B5676"/>
      <c r="C5676"/>
      <c r="D5676"/>
      <c r="E5676"/>
    </row>
    <row r="5677" spans="1:5" x14ac:dyDescent="0.2">
      <c r="A5677"/>
      <c r="B5677"/>
      <c r="C5677"/>
      <c r="D5677"/>
      <c r="E5677"/>
    </row>
    <row r="5678" spans="1:5" x14ac:dyDescent="0.2">
      <c r="A5678"/>
      <c r="B5678"/>
      <c r="C5678"/>
      <c r="D5678"/>
      <c r="E5678"/>
    </row>
    <row r="5679" spans="1:5" x14ac:dyDescent="0.2">
      <c r="A5679"/>
      <c r="B5679"/>
      <c r="C5679"/>
      <c r="D5679"/>
      <c r="E5679"/>
    </row>
    <row r="5680" spans="1:5" x14ac:dyDescent="0.2">
      <c r="A5680"/>
      <c r="B5680"/>
      <c r="C5680"/>
      <c r="D5680"/>
      <c r="E5680"/>
    </row>
    <row r="5681" spans="1:5" x14ac:dyDescent="0.2">
      <c r="A5681"/>
      <c r="B5681"/>
      <c r="C5681"/>
      <c r="D5681"/>
      <c r="E5681"/>
    </row>
    <row r="5682" spans="1:5" x14ac:dyDescent="0.2">
      <c r="A5682"/>
      <c r="B5682"/>
      <c r="C5682"/>
      <c r="D5682"/>
      <c r="E5682"/>
    </row>
    <row r="5683" spans="1:5" x14ac:dyDescent="0.2">
      <c r="A5683"/>
      <c r="B5683"/>
      <c r="C5683"/>
      <c r="D5683"/>
      <c r="E5683"/>
    </row>
    <row r="5684" spans="1:5" x14ac:dyDescent="0.2">
      <c r="A5684"/>
      <c r="B5684"/>
      <c r="C5684"/>
      <c r="D5684"/>
      <c r="E5684"/>
    </row>
    <row r="5685" spans="1:5" x14ac:dyDescent="0.2">
      <c r="A5685"/>
      <c r="B5685"/>
      <c r="C5685"/>
      <c r="D5685"/>
      <c r="E5685"/>
    </row>
    <row r="5686" spans="1:5" x14ac:dyDescent="0.2">
      <c r="A5686"/>
      <c r="B5686"/>
      <c r="C5686"/>
      <c r="D5686"/>
      <c r="E5686"/>
    </row>
    <row r="5687" spans="1:5" x14ac:dyDescent="0.2">
      <c r="A5687"/>
      <c r="B5687"/>
      <c r="C5687"/>
      <c r="D5687"/>
      <c r="E5687"/>
    </row>
    <row r="5688" spans="1:5" x14ac:dyDescent="0.2">
      <c r="A5688"/>
      <c r="B5688"/>
      <c r="C5688"/>
      <c r="D5688"/>
      <c r="E5688"/>
    </row>
    <row r="5689" spans="1:5" x14ac:dyDescent="0.2">
      <c r="A5689"/>
      <c r="B5689"/>
      <c r="C5689"/>
      <c r="D5689"/>
      <c r="E5689"/>
    </row>
    <row r="5690" spans="1:5" x14ac:dyDescent="0.2">
      <c r="A5690"/>
      <c r="B5690"/>
      <c r="C5690"/>
      <c r="D5690"/>
      <c r="E5690"/>
    </row>
    <row r="5691" spans="1:5" x14ac:dyDescent="0.2">
      <c r="A5691"/>
      <c r="B5691"/>
      <c r="C5691"/>
      <c r="D5691"/>
      <c r="E5691"/>
    </row>
    <row r="5692" spans="1:5" x14ac:dyDescent="0.2">
      <c r="A5692"/>
      <c r="B5692"/>
      <c r="C5692"/>
      <c r="D5692"/>
      <c r="E5692"/>
    </row>
    <row r="5693" spans="1:5" x14ac:dyDescent="0.2">
      <c r="A5693"/>
      <c r="B5693"/>
      <c r="C5693"/>
      <c r="D5693"/>
      <c r="E5693"/>
    </row>
    <row r="5694" spans="1:5" x14ac:dyDescent="0.2">
      <c r="A5694"/>
      <c r="B5694"/>
      <c r="C5694"/>
      <c r="D5694"/>
      <c r="E5694"/>
    </row>
    <row r="5695" spans="1:5" x14ac:dyDescent="0.2">
      <c r="A5695"/>
      <c r="B5695"/>
      <c r="C5695"/>
      <c r="D5695"/>
      <c r="E5695"/>
    </row>
    <row r="5696" spans="1:5" x14ac:dyDescent="0.2">
      <c r="A5696"/>
      <c r="B5696"/>
      <c r="C5696"/>
      <c r="D5696"/>
      <c r="E5696"/>
    </row>
    <row r="5697" spans="1:5" x14ac:dyDescent="0.2">
      <c r="A5697"/>
      <c r="B5697"/>
      <c r="C5697"/>
      <c r="D5697"/>
      <c r="E5697"/>
    </row>
    <row r="5698" spans="1:5" x14ac:dyDescent="0.2">
      <c r="A5698"/>
      <c r="B5698"/>
      <c r="C5698"/>
      <c r="D5698"/>
      <c r="E5698"/>
    </row>
    <row r="5699" spans="1:5" x14ac:dyDescent="0.2">
      <c r="A5699"/>
      <c r="B5699"/>
      <c r="C5699"/>
      <c r="D5699"/>
      <c r="E5699"/>
    </row>
    <row r="5700" spans="1:5" x14ac:dyDescent="0.2">
      <c r="A5700"/>
      <c r="B5700"/>
      <c r="C5700"/>
      <c r="D5700"/>
      <c r="E5700"/>
    </row>
    <row r="5701" spans="1:5" x14ac:dyDescent="0.2">
      <c r="A5701"/>
      <c r="B5701"/>
      <c r="C5701"/>
      <c r="D5701"/>
      <c r="E5701"/>
    </row>
    <row r="5702" spans="1:5" x14ac:dyDescent="0.2">
      <c r="A5702"/>
      <c r="B5702"/>
      <c r="C5702"/>
      <c r="D5702"/>
      <c r="E5702"/>
    </row>
    <row r="5703" spans="1:5" x14ac:dyDescent="0.2">
      <c r="A5703"/>
      <c r="B5703"/>
      <c r="C5703"/>
      <c r="D5703"/>
      <c r="E5703"/>
    </row>
    <row r="5704" spans="1:5" x14ac:dyDescent="0.2">
      <c r="A5704"/>
      <c r="B5704"/>
      <c r="C5704"/>
      <c r="D5704"/>
      <c r="E5704"/>
    </row>
    <row r="5705" spans="1:5" x14ac:dyDescent="0.2">
      <c r="A5705"/>
      <c r="B5705"/>
      <c r="C5705"/>
      <c r="D5705"/>
      <c r="E5705"/>
    </row>
    <row r="5706" spans="1:5" x14ac:dyDescent="0.2">
      <c r="A5706"/>
      <c r="B5706"/>
      <c r="C5706"/>
      <c r="D5706"/>
      <c r="E5706"/>
    </row>
    <row r="5707" spans="1:5" x14ac:dyDescent="0.2">
      <c r="A5707"/>
      <c r="B5707"/>
      <c r="C5707"/>
      <c r="D5707"/>
      <c r="E5707"/>
    </row>
    <row r="5708" spans="1:5" x14ac:dyDescent="0.2">
      <c r="A5708"/>
      <c r="B5708"/>
      <c r="C5708"/>
      <c r="D5708"/>
      <c r="E5708"/>
    </row>
    <row r="5709" spans="1:5" x14ac:dyDescent="0.2">
      <c r="A5709"/>
      <c r="B5709"/>
      <c r="C5709"/>
      <c r="D5709"/>
      <c r="E5709"/>
    </row>
    <row r="5710" spans="1:5" x14ac:dyDescent="0.2">
      <c r="A5710"/>
      <c r="B5710"/>
      <c r="C5710"/>
      <c r="D5710"/>
      <c r="E5710"/>
    </row>
    <row r="5711" spans="1:5" x14ac:dyDescent="0.2">
      <c r="A5711"/>
      <c r="B5711"/>
      <c r="C5711"/>
      <c r="D5711"/>
      <c r="E5711"/>
    </row>
    <row r="5712" spans="1:5" x14ac:dyDescent="0.2">
      <c r="A5712"/>
      <c r="B5712"/>
      <c r="C5712"/>
      <c r="D5712"/>
      <c r="E5712"/>
    </row>
    <row r="5713" spans="1:5" x14ac:dyDescent="0.2">
      <c r="A5713"/>
      <c r="B5713"/>
      <c r="C5713"/>
      <c r="D5713"/>
      <c r="E5713"/>
    </row>
    <row r="5714" spans="1:5" x14ac:dyDescent="0.2">
      <c r="A5714"/>
      <c r="B5714"/>
      <c r="C5714"/>
      <c r="D5714"/>
      <c r="E5714"/>
    </row>
    <row r="5715" spans="1:5" x14ac:dyDescent="0.2">
      <c r="A5715"/>
      <c r="B5715"/>
      <c r="C5715"/>
      <c r="D5715"/>
      <c r="E5715"/>
    </row>
    <row r="5716" spans="1:5" x14ac:dyDescent="0.2">
      <c r="A5716"/>
      <c r="B5716"/>
      <c r="C5716"/>
      <c r="D5716"/>
      <c r="E5716"/>
    </row>
    <row r="5717" spans="1:5" x14ac:dyDescent="0.2">
      <c r="A5717"/>
      <c r="B5717"/>
      <c r="C5717"/>
      <c r="D5717"/>
      <c r="E5717"/>
    </row>
    <row r="5718" spans="1:5" x14ac:dyDescent="0.2">
      <c r="A5718"/>
      <c r="B5718"/>
      <c r="C5718"/>
      <c r="D5718"/>
      <c r="E5718"/>
    </row>
    <row r="5719" spans="1:5" x14ac:dyDescent="0.2">
      <c r="A5719"/>
      <c r="B5719"/>
      <c r="C5719"/>
      <c r="D5719"/>
      <c r="E5719"/>
    </row>
    <row r="5720" spans="1:5" x14ac:dyDescent="0.2">
      <c r="A5720"/>
      <c r="B5720"/>
      <c r="C5720"/>
      <c r="D5720"/>
      <c r="E5720"/>
    </row>
    <row r="5721" spans="1:5" x14ac:dyDescent="0.2">
      <c r="A5721"/>
      <c r="B5721"/>
      <c r="C5721"/>
      <c r="D5721"/>
      <c r="E5721"/>
    </row>
    <row r="5722" spans="1:5" x14ac:dyDescent="0.2">
      <c r="A5722"/>
      <c r="B5722"/>
      <c r="C5722"/>
      <c r="D5722"/>
      <c r="E5722"/>
    </row>
    <row r="5723" spans="1:5" x14ac:dyDescent="0.2">
      <c r="A5723"/>
      <c r="B5723"/>
      <c r="C5723"/>
      <c r="D5723"/>
      <c r="E5723"/>
    </row>
    <row r="5724" spans="1:5" x14ac:dyDescent="0.2">
      <c r="A5724"/>
      <c r="B5724"/>
      <c r="C5724"/>
      <c r="D5724"/>
      <c r="E5724"/>
    </row>
    <row r="5725" spans="1:5" x14ac:dyDescent="0.2">
      <c r="A5725"/>
      <c r="B5725"/>
      <c r="C5725"/>
      <c r="D5725"/>
      <c r="E5725"/>
    </row>
    <row r="5726" spans="1:5" x14ac:dyDescent="0.2">
      <c r="A5726"/>
      <c r="B5726"/>
      <c r="C5726"/>
      <c r="D5726"/>
      <c r="E5726"/>
    </row>
    <row r="5727" spans="1:5" x14ac:dyDescent="0.2">
      <c r="A5727"/>
      <c r="B5727"/>
      <c r="C5727"/>
      <c r="D5727"/>
      <c r="E5727"/>
    </row>
    <row r="5728" spans="1:5" x14ac:dyDescent="0.2">
      <c r="A5728"/>
      <c r="B5728"/>
      <c r="C5728"/>
      <c r="D5728"/>
      <c r="E5728"/>
    </row>
    <row r="5729" spans="1:5" x14ac:dyDescent="0.2">
      <c r="A5729"/>
      <c r="B5729"/>
      <c r="C5729"/>
      <c r="D5729"/>
      <c r="E5729"/>
    </row>
    <row r="5730" spans="1:5" x14ac:dyDescent="0.2">
      <c r="A5730"/>
      <c r="B5730"/>
      <c r="C5730"/>
      <c r="D5730"/>
      <c r="E5730"/>
    </row>
    <row r="5731" spans="1:5" x14ac:dyDescent="0.2">
      <c r="A5731"/>
      <c r="B5731"/>
      <c r="C5731"/>
      <c r="D5731"/>
      <c r="E5731"/>
    </row>
    <row r="5732" spans="1:5" x14ac:dyDescent="0.2">
      <c r="A5732"/>
      <c r="B5732"/>
      <c r="C5732"/>
      <c r="D5732"/>
      <c r="E5732"/>
    </row>
    <row r="5733" spans="1:5" x14ac:dyDescent="0.2">
      <c r="A5733"/>
      <c r="B5733"/>
      <c r="C5733"/>
      <c r="D5733"/>
      <c r="E5733"/>
    </row>
    <row r="5734" spans="1:5" x14ac:dyDescent="0.2">
      <c r="A5734"/>
      <c r="B5734"/>
      <c r="C5734"/>
      <c r="D5734"/>
      <c r="E5734"/>
    </row>
    <row r="5735" spans="1:5" x14ac:dyDescent="0.2">
      <c r="A5735"/>
      <c r="B5735"/>
      <c r="C5735"/>
      <c r="D5735"/>
      <c r="E5735"/>
    </row>
    <row r="5736" spans="1:5" x14ac:dyDescent="0.2">
      <c r="A5736"/>
      <c r="B5736"/>
      <c r="C5736"/>
      <c r="D5736"/>
      <c r="E5736"/>
    </row>
    <row r="5737" spans="1:5" x14ac:dyDescent="0.2">
      <c r="A5737"/>
      <c r="B5737"/>
      <c r="C5737"/>
      <c r="D5737"/>
      <c r="E5737"/>
    </row>
    <row r="5738" spans="1:5" x14ac:dyDescent="0.2">
      <c r="A5738"/>
      <c r="B5738"/>
      <c r="C5738"/>
      <c r="D5738"/>
      <c r="E5738"/>
    </row>
    <row r="5739" spans="1:5" x14ac:dyDescent="0.2">
      <c r="A5739"/>
      <c r="B5739"/>
      <c r="C5739"/>
      <c r="D5739"/>
      <c r="E5739"/>
    </row>
    <row r="5740" spans="1:5" x14ac:dyDescent="0.2">
      <c r="A5740"/>
      <c r="B5740"/>
      <c r="C5740"/>
      <c r="D5740"/>
      <c r="E5740"/>
    </row>
    <row r="5741" spans="1:5" x14ac:dyDescent="0.2">
      <c r="A5741"/>
      <c r="B5741"/>
      <c r="C5741"/>
      <c r="D5741"/>
      <c r="E5741"/>
    </row>
    <row r="5742" spans="1:5" x14ac:dyDescent="0.2">
      <c r="A5742"/>
      <c r="B5742"/>
      <c r="C5742"/>
      <c r="D5742"/>
      <c r="E5742"/>
    </row>
    <row r="5743" spans="1:5" x14ac:dyDescent="0.2">
      <c r="A5743"/>
      <c r="B5743"/>
      <c r="C5743"/>
      <c r="D5743"/>
      <c r="E5743"/>
    </row>
    <row r="5744" spans="1:5" x14ac:dyDescent="0.2">
      <c r="A5744"/>
      <c r="B5744"/>
      <c r="C5744"/>
      <c r="D5744"/>
      <c r="E5744"/>
    </row>
    <row r="5745" spans="1:5" x14ac:dyDescent="0.2">
      <c r="A5745"/>
      <c r="B5745"/>
      <c r="C5745"/>
      <c r="D5745"/>
      <c r="E5745"/>
    </row>
    <row r="5746" spans="1:5" x14ac:dyDescent="0.2">
      <c r="A5746"/>
      <c r="B5746"/>
      <c r="C5746"/>
      <c r="D5746"/>
      <c r="E5746"/>
    </row>
    <row r="5747" spans="1:5" x14ac:dyDescent="0.2">
      <c r="A5747"/>
      <c r="B5747"/>
      <c r="C5747"/>
      <c r="D5747"/>
      <c r="E5747"/>
    </row>
    <row r="5748" spans="1:5" x14ac:dyDescent="0.2">
      <c r="A5748"/>
      <c r="B5748"/>
      <c r="C5748"/>
      <c r="D5748"/>
      <c r="E5748"/>
    </row>
    <row r="5749" spans="1:5" x14ac:dyDescent="0.2">
      <c r="A5749"/>
      <c r="B5749"/>
      <c r="C5749"/>
      <c r="D5749"/>
      <c r="E5749"/>
    </row>
    <row r="5750" spans="1:5" x14ac:dyDescent="0.2">
      <c r="A5750"/>
      <c r="B5750"/>
      <c r="C5750"/>
      <c r="D5750"/>
      <c r="E5750"/>
    </row>
    <row r="5751" spans="1:5" x14ac:dyDescent="0.2">
      <c r="A5751"/>
      <c r="B5751"/>
      <c r="C5751"/>
      <c r="D5751"/>
      <c r="E5751"/>
    </row>
    <row r="5752" spans="1:5" x14ac:dyDescent="0.2">
      <c r="A5752"/>
      <c r="B5752"/>
      <c r="C5752"/>
      <c r="D5752"/>
      <c r="E5752"/>
    </row>
    <row r="5753" spans="1:5" x14ac:dyDescent="0.2">
      <c r="A5753"/>
      <c r="B5753"/>
      <c r="C5753"/>
      <c r="D5753"/>
      <c r="E5753"/>
    </row>
    <row r="5754" spans="1:5" x14ac:dyDescent="0.2">
      <c r="A5754"/>
      <c r="B5754"/>
      <c r="C5754"/>
      <c r="D5754"/>
      <c r="E5754"/>
    </row>
    <row r="5755" spans="1:5" x14ac:dyDescent="0.2">
      <c r="A5755"/>
      <c r="B5755"/>
      <c r="C5755"/>
      <c r="D5755"/>
      <c r="E5755"/>
    </row>
    <row r="5756" spans="1:5" x14ac:dyDescent="0.2">
      <c r="A5756"/>
      <c r="B5756"/>
      <c r="C5756"/>
      <c r="D5756"/>
      <c r="E5756"/>
    </row>
    <row r="5757" spans="1:5" x14ac:dyDescent="0.2">
      <c r="A5757"/>
      <c r="B5757"/>
      <c r="C5757"/>
      <c r="D5757"/>
      <c r="E5757"/>
    </row>
    <row r="5758" spans="1:5" x14ac:dyDescent="0.2">
      <c r="A5758"/>
      <c r="B5758"/>
      <c r="C5758"/>
      <c r="D5758"/>
      <c r="E5758"/>
    </row>
    <row r="5759" spans="1:5" x14ac:dyDescent="0.2">
      <c r="A5759"/>
      <c r="B5759"/>
      <c r="C5759"/>
      <c r="D5759"/>
      <c r="E5759"/>
    </row>
    <row r="5760" spans="1:5" x14ac:dyDescent="0.2">
      <c r="A5760"/>
      <c r="B5760"/>
      <c r="C5760"/>
      <c r="D5760"/>
      <c r="E5760"/>
    </row>
    <row r="5761" spans="1:5" x14ac:dyDescent="0.2">
      <c r="A5761"/>
      <c r="B5761"/>
      <c r="C5761"/>
      <c r="D5761"/>
      <c r="E5761"/>
    </row>
    <row r="5762" spans="1:5" x14ac:dyDescent="0.2">
      <c r="A5762"/>
      <c r="B5762"/>
      <c r="C5762"/>
      <c r="D5762"/>
      <c r="E5762"/>
    </row>
    <row r="5763" spans="1:5" x14ac:dyDescent="0.2">
      <c r="A5763"/>
      <c r="B5763"/>
      <c r="C5763"/>
      <c r="D5763"/>
      <c r="E5763"/>
    </row>
    <row r="5764" spans="1:5" x14ac:dyDescent="0.2">
      <c r="A5764"/>
      <c r="B5764"/>
      <c r="C5764"/>
      <c r="D5764"/>
      <c r="E5764"/>
    </row>
    <row r="5765" spans="1:5" x14ac:dyDescent="0.2">
      <c r="A5765"/>
      <c r="B5765"/>
      <c r="C5765"/>
      <c r="D5765"/>
      <c r="E5765"/>
    </row>
    <row r="5766" spans="1:5" x14ac:dyDescent="0.2">
      <c r="A5766"/>
      <c r="B5766"/>
      <c r="C5766"/>
      <c r="D5766"/>
      <c r="E5766"/>
    </row>
    <row r="5767" spans="1:5" x14ac:dyDescent="0.2">
      <c r="A5767"/>
      <c r="B5767"/>
      <c r="C5767"/>
      <c r="D5767"/>
      <c r="E5767"/>
    </row>
    <row r="5768" spans="1:5" x14ac:dyDescent="0.2">
      <c r="A5768"/>
      <c r="B5768"/>
      <c r="C5768"/>
      <c r="D5768"/>
      <c r="E5768"/>
    </row>
    <row r="5769" spans="1:5" x14ac:dyDescent="0.2">
      <c r="A5769"/>
      <c r="B5769"/>
      <c r="C5769"/>
      <c r="D5769"/>
      <c r="E5769"/>
    </row>
    <row r="5770" spans="1:5" x14ac:dyDescent="0.2">
      <c r="A5770"/>
      <c r="B5770"/>
      <c r="C5770"/>
      <c r="D5770"/>
      <c r="E5770"/>
    </row>
    <row r="5771" spans="1:5" x14ac:dyDescent="0.2">
      <c r="A5771"/>
      <c r="B5771"/>
      <c r="C5771"/>
      <c r="D5771"/>
      <c r="E5771"/>
    </row>
    <row r="5772" spans="1:5" x14ac:dyDescent="0.2">
      <c r="A5772"/>
      <c r="B5772"/>
      <c r="C5772"/>
      <c r="D5772"/>
      <c r="E5772"/>
    </row>
    <row r="5773" spans="1:5" x14ac:dyDescent="0.2">
      <c r="A5773"/>
      <c r="B5773"/>
      <c r="C5773"/>
      <c r="D5773"/>
      <c r="E5773"/>
    </row>
    <row r="5774" spans="1:5" x14ac:dyDescent="0.2">
      <c r="A5774"/>
      <c r="B5774"/>
      <c r="C5774"/>
      <c r="D5774"/>
      <c r="E5774"/>
    </row>
    <row r="5775" spans="1:5" x14ac:dyDescent="0.2">
      <c r="A5775"/>
      <c r="B5775"/>
      <c r="C5775"/>
      <c r="D5775"/>
      <c r="E5775"/>
    </row>
    <row r="5776" spans="1:5" x14ac:dyDescent="0.2">
      <c r="A5776"/>
      <c r="B5776"/>
      <c r="C5776"/>
      <c r="D5776"/>
      <c r="E5776"/>
    </row>
    <row r="5777" spans="1:5" x14ac:dyDescent="0.2">
      <c r="A5777"/>
      <c r="B5777"/>
      <c r="C5777"/>
      <c r="D5777"/>
      <c r="E5777"/>
    </row>
    <row r="5778" spans="1:5" x14ac:dyDescent="0.2">
      <c r="A5778"/>
      <c r="B5778"/>
      <c r="C5778"/>
      <c r="D5778"/>
      <c r="E5778"/>
    </row>
    <row r="5779" spans="1:5" x14ac:dyDescent="0.2">
      <c r="A5779"/>
      <c r="B5779"/>
      <c r="C5779"/>
      <c r="D5779"/>
      <c r="E5779"/>
    </row>
    <row r="5780" spans="1:5" x14ac:dyDescent="0.2">
      <c r="A5780"/>
      <c r="B5780"/>
      <c r="C5780"/>
      <c r="D5780"/>
      <c r="E5780"/>
    </row>
    <row r="5781" spans="1:5" x14ac:dyDescent="0.2">
      <c r="A5781"/>
      <c r="B5781"/>
      <c r="C5781"/>
      <c r="D5781"/>
      <c r="E5781"/>
    </row>
    <row r="5782" spans="1:5" x14ac:dyDescent="0.2">
      <c r="A5782"/>
      <c r="B5782"/>
      <c r="C5782"/>
      <c r="D5782"/>
      <c r="E5782"/>
    </row>
    <row r="5783" spans="1:5" x14ac:dyDescent="0.2">
      <c r="A5783"/>
      <c r="B5783"/>
      <c r="C5783"/>
      <c r="D5783"/>
      <c r="E5783"/>
    </row>
    <row r="5784" spans="1:5" x14ac:dyDescent="0.2">
      <c r="A5784"/>
      <c r="B5784"/>
      <c r="C5784"/>
      <c r="D5784"/>
      <c r="E5784"/>
    </row>
    <row r="5785" spans="1:5" x14ac:dyDescent="0.2">
      <c r="A5785"/>
      <c r="B5785"/>
      <c r="C5785"/>
      <c r="D5785"/>
      <c r="E5785"/>
    </row>
    <row r="5786" spans="1:5" x14ac:dyDescent="0.2">
      <c r="A5786"/>
      <c r="B5786"/>
      <c r="C5786"/>
      <c r="D5786"/>
      <c r="E5786"/>
    </row>
    <row r="5787" spans="1:5" x14ac:dyDescent="0.2">
      <c r="A5787"/>
      <c r="B5787"/>
      <c r="C5787"/>
      <c r="D5787"/>
      <c r="E5787"/>
    </row>
    <row r="5788" spans="1:5" x14ac:dyDescent="0.2">
      <c r="A5788"/>
      <c r="B5788"/>
      <c r="C5788"/>
      <c r="D5788"/>
      <c r="E5788"/>
    </row>
    <row r="5789" spans="1:5" x14ac:dyDescent="0.2">
      <c r="A5789"/>
      <c r="B5789"/>
      <c r="C5789"/>
      <c r="D5789"/>
      <c r="E5789"/>
    </row>
    <row r="5790" spans="1:5" x14ac:dyDescent="0.2">
      <c r="A5790"/>
      <c r="B5790"/>
      <c r="C5790"/>
      <c r="D5790"/>
      <c r="E5790"/>
    </row>
    <row r="5791" spans="1:5" x14ac:dyDescent="0.2">
      <c r="A5791"/>
      <c r="B5791"/>
      <c r="C5791"/>
      <c r="D5791"/>
      <c r="E5791"/>
    </row>
    <row r="5792" spans="1:5" x14ac:dyDescent="0.2">
      <c r="A5792"/>
      <c r="B5792"/>
      <c r="C5792"/>
      <c r="D5792"/>
      <c r="E5792"/>
    </row>
    <row r="5793" spans="1:5" x14ac:dyDescent="0.2">
      <c r="A5793"/>
      <c r="B5793"/>
      <c r="C5793"/>
      <c r="D5793"/>
      <c r="E5793"/>
    </row>
    <row r="5794" spans="1:5" x14ac:dyDescent="0.2">
      <c r="A5794"/>
      <c r="B5794"/>
      <c r="C5794"/>
      <c r="D5794"/>
      <c r="E5794"/>
    </row>
    <row r="5795" spans="1:5" x14ac:dyDescent="0.2">
      <c r="A5795"/>
      <c r="B5795"/>
      <c r="C5795"/>
      <c r="D5795"/>
      <c r="E5795"/>
    </row>
    <row r="5796" spans="1:5" x14ac:dyDescent="0.2">
      <c r="A5796"/>
      <c r="B5796"/>
      <c r="C5796"/>
      <c r="D5796"/>
      <c r="E5796"/>
    </row>
    <row r="5797" spans="1:5" x14ac:dyDescent="0.2">
      <c r="A5797"/>
      <c r="B5797"/>
      <c r="C5797"/>
      <c r="D5797"/>
      <c r="E5797"/>
    </row>
    <row r="5798" spans="1:5" x14ac:dyDescent="0.2">
      <c r="A5798"/>
      <c r="B5798"/>
      <c r="C5798"/>
      <c r="D5798"/>
      <c r="E5798"/>
    </row>
    <row r="5799" spans="1:5" x14ac:dyDescent="0.2">
      <c r="A5799"/>
      <c r="B5799"/>
      <c r="C5799"/>
      <c r="D5799"/>
      <c r="E5799"/>
    </row>
    <row r="5800" spans="1:5" x14ac:dyDescent="0.2">
      <c r="A5800"/>
      <c r="B5800"/>
      <c r="C5800"/>
      <c r="D5800"/>
      <c r="E5800"/>
    </row>
    <row r="5801" spans="1:5" x14ac:dyDescent="0.2">
      <c r="A5801"/>
      <c r="B5801"/>
      <c r="C5801"/>
      <c r="D5801"/>
      <c r="E5801"/>
    </row>
    <row r="5802" spans="1:5" x14ac:dyDescent="0.2">
      <c r="A5802"/>
      <c r="B5802"/>
      <c r="C5802"/>
      <c r="D5802"/>
      <c r="E5802"/>
    </row>
    <row r="5803" spans="1:5" x14ac:dyDescent="0.2">
      <c r="A5803"/>
      <c r="B5803"/>
      <c r="C5803"/>
      <c r="D5803"/>
      <c r="E5803"/>
    </row>
    <row r="5804" spans="1:5" x14ac:dyDescent="0.2">
      <c r="A5804"/>
      <c r="B5804"/>
      <c r="C5804"/>
      <c r="D5804"/>
      <c r="E5804"/>
    </row>
    <row r="5805" spans="1:5" x14ac:dyDescent="0.2">
      <c r="A5805"/>
      <c r="B5805"/>
      <c r="C5805"/>
      <c r="D5805"/>
      <c r="E5805"/>
    </row>
    <row r="5806" spans="1:5" x14ac:dyDescent="0.2">
      <c r="A5806"/>
      <c r="B5806"/>
      <c r="C5806"/>
      <c r="D5806"/>
      <c r="E5806"/>
    </row>
    <row r="5807" spans="1:5" x14ac:dyDescent="0.2">
      <c r="A5807"/>
      <c r="B5807"/>
      <c r="C5807"/>
      <c r="D5807"/>
      <c r="E5807"/>
    </row>
    <row r="5808" spans="1:5" x14ac:dyDescent="0.2">
      <c r="A5808"/>
      <c r="B5808"/>
      <c r="C5808"/>
      <c r="D5808"/>
      <c r="E5808"/>
    </row>
    <row r="5809" spans="1:5" x14ac:dyDescent="0.2">
      <c r="A5809"/>
      <c r="B5809"/>
      <c r="C5809"/>
      <c r="D5809"/>
      <c r="E5809"/>
    </row>
    <row r="5810" spans="1:5" x14ac:dyDescent="0.2">
      <c r="A5810"/>
      <c r="B5810"/>
      <c r="C5810"/>
      <c r="D5810"/>
      <c r="E5810"/>
    </row>
    <row r="5811" spans="1:5" x14ac:dyDescent="0.2">
      <c r="A5811"/>
      <c r="B5811"/>
      <c r="C5811"/>
      <c r="D5811"/>
      <c r="E5811"/>
    </row>
    <row r="5812" spans="1:5" x14ac:dyDescent="0.2">
      <c r="A5812"/>
      <c r="B5812"/>
      <c r="C5812"/>
      <c r="D5812"/>
      <c r="E5812"/>
    </row>
    <row r="5813" spans="1:5" x14ac:dyDescent="0.2">
      <c r="A5813"/>
      <c r="B5813"/>
      <c r="C5813"/>
      <c r="D5813"/>
      <c r="E5813"/>
    </row>
    <row r="5814" spans="1:5" x14ac:dyDescent="0.2">
      <c r="A5814"/>
      <c r="B5814"/>
      <c r="C5814"/>
      <c r="D5814"/>
      <c r="E5814"/>
    </row>
    <row r="5815" spans="1:5" x14ac:dyDescent="0.2">
      <c r="A5815"/>
      <c r="B5815"/>
      <c r="C5815"/>
      <c r="D5815"/>
      <c r="E5815"/>
    </row>
    <row r="5816" spans="1:5" x14ac:dyDescent="0.2">
      <c r="A5816"/>
      <c r="B5816"/>
      <c r="C5816"/>
      <c r="D5816"/>
      <c r="E5816"/>
    </row>
    <row r="5817" spans="1:5" x14ac:dyDescent="0.2">
      <c r="A5817"/>
      <c r="B5817"/>
      <c r="C5817"/>
      <c r="D5817"/>
      <c r="E5817"/>
    </row>
    <row r="5818" spans="1:5" x14ac:dyDescent="0.2">
      <c r="A5818"/>
      <c r="B5818"/>
      <c r="C5818"/>
      <c r="D5818"/>
      <c r="E5818"/>
    </row>
    <row r="5819" spans="1:5" x14ac:dyDescent="0.2">
      <c r="A5819"/>
      <c r="B5819"/>
      <c r="C5819"/>
      <c r="D5819"/>
      <c r="E5819"/>
    </row>
    <row r="5820" spans="1:5" x14ac:dyDescent="0.2">
      <c r="A5820"/>
      <c r="B5820"/>
      <c r="C5820"/>
      <c r="D5820"/>
      <c r="E5820"/>
    </row>
    <row r="5821" spans="1:5" x14ac:dyDescent="0.2">
      <c r="A5821"/>
      <c r="B5821"/>
      <c r="C5821"/>
      <c r="D5821"/>
      <c r="E5821"/>
    </row>
    <row r="5822" spans="1:5" x14ac:dyDescent="0.2">
      <c r="A5822"/>
      <c r="B5822"/>
      <c r="C5822"/>
      <c r="D5822"/>
      <c r="E5822"/>
    </row>
    <row r="5823" spans="1:5" x14ac:dyDescent="0.2">
      <c r="A5823"/>
      <c r="B5823"/>
      <c r="C5823"/>
      <c r="D5823"/>
      <c r="E5823"/>
    </row>
    <row r="5824" spans="1:5" x14ac:dyDescent="0.2">
      <c r="A5824"/>
      <c r="B5824"/>
      <c r="C5824"/>
      <c r="D5824"/>
      <c r="E5824"/>
    </row>
    <row r="5825" spans="1:5" x14ac:dyDescent="0.2">
      <c r="A5825"/>
      <c r="B5825"/>
      <c r="C5825"/>
      <c r="D5825"/>
      <c r="E5825"/>
    </row>
    <row r="5826" spans="1:5" x14ac:dyDescent="0.2">
      <c r="A5826"/>
      <c r="B5826"/>
      <c r="C5826"/>
      <c r="D5826"/>
      <c r="E5826"/>
    </row>
    <row r="5827" spans="1:5" x14ac:dyDescent="0.2">
      <c r="A5827"/>
      <c r="B5827"/>
      <c r="C5827"/>
      <c r="D5827"/>
      <c r="E5827"/>
    </row>
    <row r="5828" spans="1:5" x14ac:dyDescent="0.2">
      <c r="A5828"/>
      <c r="B5828"/>
      <c r="C5828"/>
      <c r="D5828"/>
      <c r="E5828"/>
    </row>
    <row r="5829" spans="1:5" x14ac:dyDescent="0.2">
      <c r="A5829"/>
      <c r="B5829"/>
      <c r="C5829"/>
      <c r="D5829"/>
      <c r="E5829"/>
    </row>
    <row r="5830" spans="1:5" x14ac:dyDescent="0.2">
      <c r="A5830"/>
      <c r="B5830"/>
      <c r="C5830"/>
      <c r="D5830"/>
      <c r="E5830"/>
    </row>
    <row r="5831" spans="1:5" x14ac:dyDescent="0.2">
      <c r="A5831"/>
      <c r="B5831"/>
      <c r="C5831"/>
      <c r="D5831"/>
      <c r="E5831"/>
    </row>
    <row r="5832" spans="1:5" x14ac:dyDescent="0.2">
      <c r="A5832"/>
      <c r="B5832"/>
      <c r="C5832"/>
      <c r="D5832"/>
      <c r="E5832"/>
    </row>
    <row r="5833" spans="1:5" x14ac:dyDescent="0.2">
      <c r="A5833"/>
      <c r="B5833"/>
      <c r="C5833"/>
      <c r="D5833"/>
      <c r="E5833"/>
    </row>
    <row r="5834" spans="1:5" x14ac:dyDescent="0.2">
      <c r="A5834"/>
      <c r="B5834"/>
      <c r="C5834"/>
      <c r="D5834"/>
      <c r="E5834"/>
    </row>
    <row r="5835" spans="1:5" x14ac:dyDescent="0.2">
      <c r="A5835"/>
      <c r="B5835"/>
      <c r="C5835"/>
      <c r="D5835"/>
      <c r="E5835"/>
    </row>
    <row r="5836" spans="1:5" x14ac:dyDescent="0.2">
      <c r="A5836"/>
      <c r="B5836"/>
      <c r="C5836"/>
      <c r="D5836"/>
      <c r="E5836"/>
    </row>
    <row r="5837" spans="1:5" x14ac:dyDescent="0.2">
      <c r="A5837"/>
      <c r="B5837"/>
      <c r="C5837"/>
      <c r="D5837"/>
      <c r="E5837"/>
    </row>
    <row r="5838" spans="1:5" x14ac:dyDescent="0.2">
      <c r="A5838"/>
      <c r="B5838"/>
      <c r="C5838"/>
      <c r="D5838"/>
      <c r="E5838"/>
    </row>
    <row r="5839" spans="1:5" x14ac:dyDescent="0.2">
      <c r="A5839"/>
      <c r="B5839"/>
      <c r="C5839"/>
      <c r="D5839"/>
      <c r="E5839"/>
    </row>
    <row r="5840" spans="1:5" x14ac:dyDescent="0.2">
      <c r="A5840"/>
      <c r="B5840"/>
      <c r="C5840"/>
      <c r="D5840"/>
      <c r="E5840"/>
    </row>
    <row r="5841" spans="1:5" x14ac:dyDescent="0.2">
      <c r="A5841"/>
      <c r="B5841"/>
      <c r="C5841"/>
      <c r="D5841"/>
      <c r="E5841"/>
    </row>
    <row r="5842" spans="1:5" x14ac:dyDescent="0.2">
      <c r="A5842"/>
      <c r="B5842"/>
      <c r="C5842"/>
      <c r="D5842"/>
      <c r="E5842"/>
    </row>
    <row r="5843" spans="1:5" x14ac:dyDescent="0.2">
      <c r="A5843"/>
      <c r="B5843"/>
      <c r="C5843"/>
      <c r="D5843"/>
      <c r="E5843"/>
    </row>
    <row r="5844" spans="1:5" x14ac:dyDescent="0.2">
      <c r="A5844"/>
      <c r="B5844"/>
      <c r="C5844"/>
      <c r="D5844"/>
      <c r="E5844"/>
    </row>
    <row r="5845" spans="1:5" x14ac:dyDescent="0.2">
      <c r="A5845"/>
      <c r="B5845"/>
      <c r="C5845"/>
      <c r="D5845"/>
      <c r="E5845"/>
    </row>
    <row r="5846" spans="1:5" x14ac:dyDescent="0.2">
      <c r="A5846"/>
      <c r="B5846"/>
      <c r="C5846"/>
      <c r="D5846"/>
      <c r="E5846"/>
    </row>
    <row r="5847" spans="1:5" x14ac:dyDescent="0.2">
      <c r="A5847"/>
      <c r="B5847"/>
      <c r="C5847"/>
      <c r="D5847"/>
      <c r="E5847"/>
    </row>
    <row r="5848" spans="1:5" x14ac:dyDescent="0.2">
      <c r="A5848"/>
      <c r="B5848"/>
      <c r="C5848"/>
      <c r="D5848"/>
      <c r="E5848"/>
    </row>
    <row r="5849" spans="1:5" x14ac:dyDescent="0.2">
      <c r="A5849"/>
      <c r="B5849"/>
      <c r="C5849"/>
      <c r="D5849"/>
      <c r="E5849"/>
    </row>
    <row r="5850" spans="1:5" x14ac:dyDescent="0.2">
      <c r="A5850"/>
      <c r="B5850"/>
      <c r="C5850"/>
      <c r="D5850"/>
      <c r="E5850"/>
    </row>
    <row r="5851" spans="1:5" x14ac:dyDescent="0.2">
      <c r="A5851"/>
      <c r="B5851"/>
      <c r="C5851"/>
      <c r="D5851"/>
      <c r="E5851"/>
    </row>
    <row r="5852" spans="1:5" x14ac:dyDescent="0.2">
      <c r="A5852"/>
      <c r="B5852"/>
      <c r="C5852"/>
      <c r="D5852"/>
      <c r="E5852"/>
    </row>
    <row r="5853" spans="1:5" x14ac:dyDescent="0.2">
      <c r="A5853"/>
      <c r="B5853"/>
      <c r="C5853"/>
      <c r="D5853"/>
      <c r="E5853"/>
    </row>
    <row r="5854" spans="1:5" x14ac:dyDescent="0.2">
      <c r="A5854"/>
      <c r="B5854"/>
      <c r="C5854"/>
      <c r="D5854"/>
      <c r="E5854"/>
    </row>
    <row r="5855" spans="1:5" x14ac:dyDescent="0.2">
      <c r="A5855"/>
      <c r="B5855"/>
      <c r="C5855"/>
      <c r="D5855"/>
      <c r="E5855"/>
    </row>
    <row r="5856" spans="1:5" x14ac:dyDescent="0.2">
      <c r="A5856"/>
      <c r="B5856"/>
      <c r="C5856"/>
      <c r="D5856"/>
      <c r="E5856"/>
    </row>
    <row r="5857" spans="1:5" x14ac:dyDescent="0.2">
      <c r="A5857"/>
      <c r="B5857"/>
      <c r="C5857"/>
      <c r="D5857"/>
      <c r="E5857"/>
    </row>
    <row r="5858" spans="1:5" x14ac:dyDescent="0.2">
      <c r="A5858"/>
      <c r="B5858"/>
      <c r="C5858"/>
      <c r="D5858"/>
      <c r="E5858"/>
    </row>
    <row r="5859" spans="1:5" x14ac:dyDescent="0.2">
      <c r="A5859"/>
      <c r="B5859"/>
      <c r="C5859"/>
      <c r="D5859"/>
      <c r="E5859"/>
    </row>
    <row r="5860" spans="1:5" x14ac:dyDescent="0.2">
      <c r="A5860"/>
      <c r="B5860"/>
      <c r="C5860"/>
      <c r="D5860"/>
      <c r="E5860"/>
    </row>
    <row r="5861" spans="1:5" x14ac:dyDescent="0.2">
      <c r="A5861"/>
      <c r="B5861"/>
      <c r="C5861"/>
      <c r="D5861"/>
      <c r="E5861"/>
    </row>
    <row r="5862" spans="1:5" x14ac:dyDescent="0.2">
      <c r="A5862"/>
      <c r="B5862"/>
      <c r="C5862"/>
      <c r="D5862"/>
      <c r="E5862"/>
    </row>
    <row r="5863" spans="1:5" x14ac:dyDescent="0.2">
      <c r="A5863"/>
      <c r="B5863"/>
      <c r="C5863"/>
      <c r="D5863"/>
      <c r="E5863"/>
    </row>
    <row r="5864" spans="1:5" x14ac:dyDescent="0.2">
      <c r="A5864"/>
      <c r="B5864"/>
      <c r="C5864"/>
      <c r="D5864"/>
      <c r="E5864"/>
    </row>
    <row r="5865" spans="1:5" x14ac:dyDescent="0.2">
      <c r="A5865"/>
      <c r="B5865"/>
      <c r="C5865"/>
      <c r="D5865"/>
      <c r="E5865"/>
    </row>
    <row r="5866" spans="1:5" x14ac:dyDescent="0.2">
      <c r="A5866"/>
      <c r="B5866"/>
      <c r="C5866"/>
      <c r="D5866"/>
      <c r="E5866"/>
    </row>
    <row r="5867" spans="1:5" x14ac:dyDescent="0.2">
      <c r="A5867"/>
      <c r="B5867"/>
      <c r="C5867"/>
      <c r="D5867"/>
      <c r="E5867"/>
    </row>
    <row r="5868" spans="1:5" x14ac:dyDescent="0.2">
      <c r="A5868"/>
      <c r="B5868"/>
      <c r="C5868"/>
      <c r="D5868"/>
      <c r="E5868"/>
    </row>
    <row r="5869" spans="1:5" x14ac:dyDescent="0.2">
      <c r="A5869"/>
      <c r="B5869"/>
      <c r="C5869"/>
      <c r="D5869"/>
      <c r="E5869"/>
    </row>
    <row r="5870" spans="1:5" x14ac:dyDescent="0.2">
      <c r="A5870"/>
      <c r="B5870"/>
      <c r="C5870"/>
      <c r="D5870"/>
      <c r="E5870"/>
    </row>
    <row r="5871" spans="1:5" x14ac:dyDescent="0.2">
      <c r="A5871"/>
      <c r="B5871"/>
      <c r="C5871"/>
      <c r="D5871"/>
      <c r="E5871"/>
    </row>
    <row r="5872" spans="1:5" x14ac:dyDescent="0.2">
      <c r="A5872"/>
      <c r="B5872"/>
      <c r="C5872"/>
      <c r="D5872"/>
      <c r="E5872"/>
    </row>
    <row r="5873" spans="1:5" x14ac:dyDescent="0.2">
      <c r="A5873"/>
      <c r="B5873"/>
      <c r="C5873"/>
      <c r="D5873"/>
      <c r="E5873"/>
    </row>
    <row r="5874" spans="1:5" x14ac:dyDescent="0.2">
      <c r="A5874"/>
      <c r="B5874"/>
      <c r="C5874"/>
      <c r="D5874"/>
      <c r="E5874"/>
    </row>
    <row r="5875" spans="1:5" x14ac:dyDescent="0.2">
      <c r="A5875"/>
      <c r="B5875"/>
      <c r="C5875"/>
      <c r="D5875"/>
      <c r="E5875"/>
    </row>
    <row r="5876" spans="1:5" x14ac:dyDescent="0.2">
      <c r="A5876"/>
      <c r="B5876"/>
      <c r="C5876"/>
      <c r="D5876"/>
      <c r="E5876"/>
    </row>
    <row r="5877" spans="1:5" x14ac:dyDescent="0.2">
      <c r="A5877"/>
      <c r="B5877"/>
      <c r="C5877"/>
      <c r="D5877"/>
      <c r="E5877"/>
    </row>
    <row r="5878" spans="1:5" x14ac:dyDescent="0.2">
      <c r="A5878"/>
      <c r="B5878"/>
      <c r="C5878"/>
      <c r="D5878"/>
      <c r="E5878"/>
    </row>
    <row r="5879" spans="1:5" x14ac:dyDescent="0.2">
      <c r="A5879"/>
      <c r="B5879"/>
      <c r="C5879"/>
      <c r="D5879"/>
      <c r="E5879"/>
    </row>
    <row r="5880" spans="1:5" x14ac:dyDescent="0.2">
      <c r="A5880"/>
      <c r="B5880"/>
      <c r="C5880"/>
      <c r="D5880"/>
      <c r="E5880"/>
    </row>
    <row r="5881" spans="1:5" x14ac:dyDescent="0.2">
      <c r="A5881"/>
      <c r="B5881"/>
      <c r="C5881"/>
      <c r="D5881"/>
      <c r="E5881"/>
    </row>
    <row r="5882" spans="1:5" x14ac:dyDescent="0.2">
      <c r="A5882"/>
      <c r="B5882"/>
      <c r="C5882"/>
      <c r="D5882"/>
      <c r="E5882"/>
    </row>
    <row r="5883" spans="1:5" x14ac:dyDescent="0.2">
      <c r="A5883"/>
      <c r="B5883"/>
      <c r="C5883"/>
      <c r="D5883"/>
      <c r="E5883"/>
    </row>
    <row r="5884" spans="1:5" x14ac:dyDescent="0.2">
      <c r="A5884"/>
      <c r="B5884"/>
      <c r="C5884"/>
      <c r="D5884"/>
      <c r="E5884"/>
    </row>
    <row r="5885" spans="1:5" x14ac:dyDescent="0.2">
      <c r="A5885"/>
      <c r="B5885"/>
      <c r="C5885"/>
      <c r="D5885"/>
      <c r="E5885"/>
    </row>
    <row r="5886" spans="1:5" x14ac:dyDescent="0.2">
      <c r="A5886"/>
      <c r="B5886"/>
      <c r="C5886"/>
      <c r="D5886"/>
      <c r="E5886"/>
    </row>
    <row r="5887" spans="1:5" x14ac:dyDescent="0.2">
      <c r="A5887"/>
      <c r="B5887"/>
      <c r="C5887"/>
      <c r="D5887"/>
      <c r="E5887"/>
    </row>
    <row r="5888" spans="1:5" x14ac:dyDescent="0.2">
      <c r="A5888"/>
      <c r="B5888"/>
      <c r="C5888"/>
      <c r="D5888"/>
      <c r="E5888"/>
    </row>
    <row r="5889" spans="1:5" x14ac:dyDescent="0.2">
      <c r="A5889"/>
      <c r="B5889"/>
      <c r="C5889"/>
      <c r="D5889"/>
      <c r="E5889"/>
    </row>
    <row r="5890" spans="1:5" x14ac:dyDescent="0.2">
      <c r="A5890"/>
      <c r="B5890"/>
      <c r="C5890"/>
      <c r="D5890"/>
      <c r="E5890"/>
    </row>
    <row r="5891" spans="1:5" x14ac:dyDescent="0.2">
      <c r="A5891"/>
      <c r="B5891"/>
      <c r="C5891"/>
      <c r="D5891"/>
      <c r="E5891"/>
    </row>
    <row r="5892" spans="1:5" x14ac:dyDescent="0.2">
      <c r="A5892"/>
      <c r="B5892"/>
      <c r="C5892"/>
      <c r="D5892"/>
      <c r="E5892"/>
    </row>
    <row r="5893" spans="1:5" x14ac:dyDescent="0.2">
      <c r="A5893"/>
      <c r="B5893"/>
      <c r="C5893"/>
      <c r="D5893"/>
      <c r="E5893"/>
    </row>
    <row r="5894" spans="1:5" x14ac:dyDescent="0.2">
      <c r="A5894"/>
      <c r="B5894"/>
      <c r="C5894"/>
      <c r="D5894"/>
      <c r="E5894"/>
    </row>
    <row r="5895" spans="1:5" x14ac:dyDescent="0.2">
      <c r="A5895"/>
      <c r="B5895"/>
      <c r="C5895"/>
      <c r="D5895"/>
      <c r="E5895"/>
    </row>
    <row r="5896" spans="1:5" x14ac:dyDescent="0.2">
      <c r="A5896"/>
      <c r="B5896"/>
      <c r="C5896"/>
      <c r="D5896"/>
      <c r="E5896"/>
    </row>
    <row r="5897" spans="1:5" x14ac:dyDescent="0.2">
      <c r="A5897"/>
      <c r="B5897"/>
      <c r="C5897"/>
      <c r="D5897"/>
      <c r="E5897"/>
    </row>
    <row r="5898" spans="1:5" x14ac:dyDescent="0.2">
      <c r="A5898"/>
      <c r="B5898"/>
      <c r="C5898"/>
      <c r="D5898"/>
      <c r="E5898"/>
    </row>
    <row r="5899" spans="1:5" x14ac:dyDescent="0.2">
      <c r="A5899"/>
      <c r="B5899"/>
      <c r="C5899"/>
      <c r="D5899"/>
      <c r="E5899"/>
    </row>
    <row r="5900" spans="1:5" x14ac:dyDescent="0.2">
      <c r="A5900"/>
      <c r="B5900"/>
      <c r="C5900"/>
      <c r="D5900"/>
      <c r="E5900"/>
    </row>
    <row r="5901" spans="1:5" x14ac:dyDescent="0.2">
      <c r="A5901"/>
      <c r="B5901"/>
      <c r="C5901"/>
      <c r="D5901"/>
      <c r="E5901"/>
    </row>
    <row r="5902" spans="1:5" x14ac:dyDescent="0.2">
      <c r="A5902"/>
      <c r="B5902"/>
      <c r="C5902"/>
      <c r="D5902"/>
      <c r="E5902"/>
    </row>
    <row r="5903" spans="1:5" x14ac:dyDescent="0.2">
      <c r="A5903"/>
      <c r="B5903"/>
      <c r="C5903"/>
      <c r="D5903"/>
      <c r="E5903"/>
    </row>
    <row r="5904" spans="1:5" x14ac:dyDescent="0.2">
      <c r="A5904"/>
      <c r="B5904"/>
      <c r="C5904"/>
      <c r="D5904"/>
      <c r="E5904"/>
    </row>
    <row r="5905" spans="1:5" x14ac:dyDescent="0.2">
      <c r="A5905"/>
      <c r="B5905"/>
      <c r="C5905"/>
      <c r="D5905"/>
      <c r="E5905"/>
    </row>
    <row r="5906" spans="1:5" x14ac:dyDescent="0.2">
      <c r="A5906"/>
      <c r="B5906"/>
      <c r="C5906"/>
      <c r="D5906"/>
      <c r="E5906"/>
    </row>
    <row r="5907" spans="1:5" x14ac:dyDescent="0.2">
      <c r="A5907"/>
      <c r="B5907"/>
      <c r="C5907"/>
      <c r="D5907"/>
      <c r="E5907"/>
    </row>
    <row r="5908" spans="1:5" x14ac:dyDescent="0.2">
      <c r="A5908"/>
      <c r="B5908"/>
      <c r="C5908"/>
      <c r="D5908"/>
      <c r="E5908"/>
    </row>
    <row r="5909" spans="1:5" x14ac:dyDescent="0.2">
      <c r="A5909"/>
      <c r="B5909"/>
      <c r="C5909"/>
      <c r="D5909"/>
      <c r="E5909"/>
    </row>
    <row r="5910" spans="1:5" x14ac:dyDescent="0.2">
      <c r="A5910"/>
      <c r="B5910"/>
      <c r="C5910"/>
      <c r="D5910"/>
      <c r="E5910"/>
    </row>
    <row r="5911" spans="1:5" x14ac:dyDescent="0.2">
      <c r="A5911"/>
      <c r="B5911"/>
      <c r="C5911"/>
      <c r="D5911"/>
      <c r="E5911"/>
    </row>
    <row r="5912" spans="1:5" x14ac:dyDescent="0.2">
      <c r="A5912"/>
      <c r="B5912"/>
      <c r="C5912"/>
      <c r="D5912"/>
      <c r="E5912"/>
    </row>
    <row r="5913" spans="1:5" x14ac:dyDescent="0.2">
      <c r="A5913"/>
      <c r="B5913"/>
      <c r="C5913"/>
      <c r="D5913"/>
      <c r="E5913"/>
    </row>
    <row r="5914" spans="1:5" x14ac:dyDescent="0.2">
      <c r="A5914"/>
      <c r="B5914"/>
      <c r="C5914"/>
      <c r="D5914"/>
      <c r="E5914"/>
    </row>
    <row r="5915" spans="1:5" x14ac:dyDescent="0.2">
      <c r="A5915"/>
      <c r="B5915"/>
      <c r="C5915"/>
      <c r="D5915"/>
      <c r="E5915"/>
    </row>
    <row r="5916" spans="1:5" x14ac:dyDescent="0.2">
      <c r="A5916"/>
      <c r="B5916"/>
      <c r="C5916"/>
      <c r="D5916"/>
      <c r="E5916"/>
    </row>
    <row r="5917" spans="1:5" x14ac:dyDescent="0.2">
      <c r="A5917"/>
      <c r="B5917"/>
      <c r="C5917"/>
      <c r="D5917"/>
      <c r="E5917"/>
    </row>
    <row r="5918" spans="1:5" x14ac:dyDescent="0.2">
      <c r="A5918"/>
      <c r="B5918"/>
      <c r="C5918"/>
      <c r="D5918"/>
      <c r="E5918"/>
    </row>
    <row r="5919" spans="1:5" x14ac:dyDescent="0.2">
      <c r="A5919"/>
      <c r="B5919"/>
      <c r="C5919"/>
      <c r="D5919"/>
      <c r="E5919"/>
    </row>
    <row r="5920" spans="1:5" x14ac:dyDescent="0.2">
      <c r="A5920"/>
      <c r="B5920"/>
      <c r="C5920"/>
      <c r="D5920"/>
      <c r="E5920"/>
    </row>
    <row r="5921" spans="1:5" x14ac:dyDescent="0.2">
      <c r="A5921"/>
      <c r="B5921"/>
      <c r="C5921"/>
      <c r="D5921"/>
      <c r="E5921"/>
    </row>
    <row r="5922" spans="1:5" x14ac:dyDescent="0.2">
      <c r="A5922"/>
      <c r="B5922"/>
      <c r="C5922"/>
      <c r="D5922"/>
      <c r="E5922"/>
    </row>
    <row r="5923" spans="1:5" x14ac:dyDescent="0.2">
      <c r="A5923"/>
      <c r="B5923"/>
      <c r="C5923"/>
      <c r="D5923"/>
      <c r="E5923"/>
    </row>
    <row r="5924" spans="1:5" x14ac:dyDescent="0.2">
      <c r="A5924"/>
      <c r="B5924"/>
      <c r="C5924"/>
      <c r="D5924"/>
      <c r="E5924"/>
    </row>
    <row r="5925" spans="1:5" x14ac:dyDescent="0.2">
      <c r="A5925"/>
      <c r="B5925"/>
      <c r="C5925"/>
      <c r="D5925"/>
      <c r="E5925"/>
    </row>
    <row r="5926" spans="1:5" x14ac:dyDescent="0.2">
      <c r="A5926"/>
      <c r="B5926"/>
      <c r="C5926"/>
      <c r="D5926"/>
      <c r="E5926"/>
    </row>
    <row r="5927" spans="1:5" x14ac:dyDescent="0.2">
      <c r="A5927"/>
      <c r="B5927"/>
      <c r="C5927"/>
      <c r="D5927"/>
      <c r="E5927"/>
    </row>
    <row r="5928" spans="1:5" x14ac:dyDescent="0.2">
      <c r="A5928"/>
      <c r="B5928"/>
      <c r="C5928"/>
      <c r="D5928"/>
      <c r="E5928"/>
    </row>
    <row r="5929" spans="1:5" x14ac:dyDescent="0.2">
      <c r="A5929"/>
      <c r="B5929"/>
      <c r="C5929"/>
      <c r="D5929"/>
      <c r="E5929"/>
    </row>
    <row r="5930" spans="1:5" x14ac:dyDescent="0.2">
      <c r="A5930"/>
      <c r="B5930"/>
      <c r="C5930"/>
      <c r="D5930"/>
      <c r="E5930"/>
    </row>
    <row r="5931" spans="1:5" x14ac:dyDescent="0.2">
      <c r="A5931"/>
      <c r="B5931"/>
      <c r="C5931"/>
      <c r="D5931"/>
      <c r="E5931"/>
    </row>
    <row r="5932" spans="1:5" x14ac:dyDescent="0.2">
      <c r="A5932"/>
      <c r="B5932"/>
      <c r="C5932"/>
      <c r="D5932"/>
      <c r="E5932"/>
    </row>
    <row r="5933" spans="1:5" x14ac:dyDescent="0.2">
      <c r="A5933"/>
      <c r="B5933"/>
      <c r="C5933"/>
      <c r="D5933"/>
      <c r="E5933"/>
    </row>
    <row r="5934" spans="1:5" x14ac:dyDescent="0.2">
      <c r="A5934"/>
      <c r="B5934"/>
      <c r="C5934"/>
      <c r="D5934"/>
      <c r="E5934"/>
    </row>
    <row r="5935" spans="1:5" x14ac:dyDescent="0.2">
      <c r="A5935"/>
      <c r="B5935"/>
      <c r="C5935"/>
      <c r="D5935"/>
      <c r="E5935"/>
    </row>
    <row r="5936" spans="1:5" x14ac:dyDescent="0.2">
      <c r="A5936"/>
      <c r="B5936"/>
      <c r="C5936"/>
      <c r="D5936"/>
      <c r="E5936"/>
    </row>
    <row r="5937" spans="1:5" x14ac:dyDescent="0.2">
      <c r="A5937"/>
      <c r="B5937"/>
      <c r="C5937"/>
      <c r="D5937"/>
      <c r="E5937"/>
    </row>
    <row r="5938" spans="1:5" x14ac:dyDescent="0.2">
      <c r="A5938"/>
      <c r="B5938"/>
      <c r="C5938"/>
      <c r="D5938"/>
      <c r="E5938"/>
    </row>
    <row r="5939" spans="1:5" x14ac:dyDescent="0.2">
      <c r="A5939"/>
      <c r="B5939"/>
      <c r="C5939"/>
      <c r="D5939"/>
      <c r="E5939"/>
    </row>
    <row r="5940" spans="1:5" x14ac:dyDescent="0.2">
      <c r="A5940"/>
      <c r="B5940"/>
      <c r="C5940"/>
      <c r="D5940"/>
      <c r="E5940"/>
    </row>
    <row r="5941" spans="1:5" x14ac:dyDescent="0.2">
      <c r="A5941"/>
      <c r="B5941"/>
      <c r="C5941"/>
      <c r="D5941"/>
      <c r="E5941"/>
    </row>
    <row r="5942" spans="1:5" x14ac:dyDescent="0.2">
      <c r="A5942"/>
      <c r="B5942"/>
      <c r="C5942"/>
      <c r="D5942"/>
      <c r="E5942"/>
    </row>
    <row r="5943" spans="1:5" x14ac:dyDescent="0.2">
      <c r="A5943"/>
      <c r="B5943"/>
      <c r="C5943"/>
      <c r="D5943"/>
      <c r="E5943"/>
    </row>
    <row r="5944" spans="1:5" x14ac:dyDescent="0.2">
      <c r="A5944"/>
      <c r="B5944"/>
      <c r="C5944"/>
      <c r="D5944"/>
      <c r="E5944"/>
    </row>
    <row r="5945" spans="1:5" x14ac:dyDescent="0.2">
      <c r="A5945"/>
      <c r="B5945"/>
      <c r="C5945"/>
      <c r="D5945"/>
      <c r="E5945"/>
    </row>
    <row r="5946" spans="1:5" x14ac:dyDescent="0.2">
      <c r="A5946"/>
      <c r="B5946"/>
      <c r="C5946"/>
      <c r="D5946"/>
      <c r="E5946"/>
    </row>
    <row r="5947" spans="1:5" x14ac:dyDescent="0.2">
      <c r="A5947"/>
      <c r="B5947"/>
      <c r="C5947"/>
      <c r="D5947"/>
      <c r="E5947"/>
    </row>
    <row r="5948" spans="1:5" x14ac:dyDescent="0.2">
      <c r="A5948"/>
      <c r="B5948"/>
      <c r="C5948"/>
      <c r="D5948"/>
      <c r="E5948"/>
    </row>
    <row r="5949" spans="1:5" x14ac:dyDescent="0.2">
      <c r="A5949"/>
      <c r="B5949"/>
      <c r="C5949"/>
      <c r="D5949"/>
      <c r="E5949"/>
    </row>
    <row r="5950" spans="1:5" x14ac:dyDescent="0.2">
      <c r="A5950"/>
      <c r="B5950"/>
      <c r="C5950"/>
      <c r="D5950"/>
      <c r="E5950"/>
    </row>
    <row r="5951" spans="1:5" x14ac:dyDescent="0.2">
      <c r="A5951"/>
      <c r="B5951"/>
      <c r="C5951"/>
      <c r="D5951"/>
      <c r="E5951"/>
    </row>
    <row r="5952" spans="1:5" x14ac:dyDescent="0.2">
      <c r="A5952"/>
      <c r="B5952"/>
      <c r="C5952"/>
      <c r="D5952"/>
      <c r="E5952"/>
    </row>
    <row r="5953" spans="1:5" x14ac:dyDescent="0.2">
      <c r="A5953"/>
      <c r="B5953"/>
      <c r="C5953"/>
      <c r="D5953"/>
      <c r="E5953"/>
    </row>
    <row r="5954" spans="1:5" x14ac:dyDescent="0.2">
      <c r="A5954"/>
      <c r="B5954"/>
      <c r="C5954"/>
      <c r="D5954"/>
      <c r="E5954"/>
    </row>
    <row r="5955" spans="1:5" x14ac:dyDescent="0.2">
      <c r="A5955"/>
      <c r="B5955"/>
      <c r="C5955"/>
      <c r="D5955"/>
      <c r="E5955"/>
    </row>
    <row r="5956" spans="1:5" x14ac:dyDescent="0.2">
      <c r="A5956"/>
      <c r="B5956"/>
      <c r="C5956"/>
      <c r="D5956"/>
      <c r="E5956"/>
    </row>
    <row r="5957" spans="1:5" x14ac:dyDescent="0.2">
      <c r="A5957"/>
      <c r="B5957"/>
      <c r="C5957"/>
      <c r="D5957"/>
      <c r="E5957"/>
    </row>
    <row r="5958" spans="1:5" x14ac:dyDescent="0.2">
      <c r="A5958"/>
      <c r="B5958"/>
      <c r="C5958"/>
      <c r="D5958"/>
      <c r="E5958"/>
    </row>
    <row r="5959" spans="1:5" x14ac:dyDescent="0.2">
      <c r="A5959"/>
      <c r="B5959"/>
      <c r="C5959"/>
      <c r="D5959"/>
      <c r="E5959"/>
    </row>
    <row r="5960" spans="1:5" x14ac:dyDescent="0.2">
      <c r="A5960"/>
      <c r="B5960"/>
      <c r="C5960"/>
      <c r="D5960"/>
      <c r="E5960"/>
    </row>
    <row r="5961" spans="1:5" x14ac:dyDescent="0.2">
      <c r="A5961"/>
      <c r="B5961"/>
      <c r="C5961"/>
      <c r="D5961"/>
      <c r="E5961"/>
    </row>
    <row r="5962" spans="1:5" x14ac:dyDescent="0.2">
      <c r="A5962"/>
      <c r="B5962"/>
      <c r="C5962"/>
      <c r="D5962"/>
      <c r="E5962"/>
    </row>
    <row r="5963" spans="1:5" x14ac:dyDescent="0.2">
      <c r="A5963"/>
      <c r="B5963"/>
      <c r="C5963"/>
      <c r="D5963"/>
      <c r="E5963"/>
    </row>
    <row r="5964" spans="1:5" x14ac:dyDescent="0.2">
      <c r="A5964"/>
      <c r="B5964"/>
      <c r="C5964"/>
      <c r="D5964"/>
      <c r="E5964"/>
    </row>
    <row r="5965" spans="1:5" x14ac:dyDescent="0.2">
      <c r="A5965"/>
      <c r="B5965"/>
      <c r="C5965"/>
      <c r="D5965"/>
      <c r="E5965"/>
    </row>
    <row r="5966" spans="1:5" x14ac:dyDescent="0.2">
      <c r="A5966"/>
      <c r="B5966"/>
      <c r="C5966"/>
      <c r="D5966"/>
      <c r="E5966"/>
    </row>
    <row r="5967" spans="1:5" x14ac:dyDescent="0.2">
      <c r="A5967"/>
      <c r="B5967"/>
      <c r="C5967"/>
      <c r="D5967"/>
      <c r="E5967"/>
    </row>
    <row r="5968" spans="1:5" x14ac:dyDescent="0.2">
      <c r="A5968"/>
      <c r="B5968"/>
      <c r="C5968"/>
      <c r="D5968"/>
      <c r="E5968"/>
    </row>
    <row r="5969" spans="1:5" x14ac:dyDescent="0.2">
      <c r="A5969"/>
      <c r="B5969"/>
      <c r="C5969"/>
      <c r="D5969"/>
      <c r="E5969"/>
    </row>
    <row r="5970" spans="1:5" x14ac:dyDescent="0.2">
      <c r="A5970"/>
      <c r="B5970"/>
      <c r="C5970"/>
      <c r="D5970"/>
      <c r="E5970"/>
    </row>
    <row r="5971" spans="1:5" x14ac:dyDescent="0.2">
      <c r="A5971"/>
      <c r="B5971"/>
      <c r="C5971"/>
      <c r="D5971"/>
      <c r="E5971"/>
    </row>
    <row r="5972" spans="1:5" x14ac:dyDescent="0.2">
      <c r="A5972"/>
      <c r="B5972"/>
      <c r="C5972"/>
      <c r="D5972"/>
      <c r="E5972"/>
    </row>
    <row r="5973" spans="1:5" x14ac:dyDescent="0.2">
      <c r="A5973"/>
      <c r="B5973"/>
      <c r="C5973"/>
      <c r="D5973"/>
      <c r="E5973"/>
    </row>
    <row r="5974" spans="1:5" x14ac:dyDescent="0.2">
      <c r="A5974"/>
      <c r="B5974"/>
      <c r="C5974"/>
      <c r="D5974"/>
      <c r="E5974"/>
    </row>
    <row r="5975" spans="1:5" x14ac:dyDescent="0.2">
      <c r="A5975"/>
      <c r="B5975"/>
      <c r="C5975"/>
      <c r="D5975"/>
      <c r="E5975"/>
    </row>
    <row r="5976" spans="1:5" x14ac:dyDescent="0.2">
      <c r="A5976"/>
      <c r="B5976"/>
      <c r="C5976"/>
      <c r="D5976"/>
      <c r="E5976"/>
    </row>
    <row r="5977" spans="1:5" x14ac:dyDescent="0.2">
      <c r="A5977"/>
      <c r="B5977"/>
      <c r="C5977"/>
      <c r="D5977"/>
      <c r="E5977"/>
    </row>
    <row r="5978" spans="1:5" x14ac:dyDescent="0.2">
      <c r="A5978"/>
      <c r="B5978"/>
      <c r="C5978"/>
      <c r="D5978"/>
      <c r="E5978"/>
    </row>
    <row r="5979" spans="1:5" x14ac:dyDescent="0.2">
      <c r="A5979"/>
      <c r="B5979"/>
      <c r="C5979"/>
      <c r="D5979"/>
      <c r="E5979"/>
    </row>
    <row r="5980" spans="1:5" x14ac:dyDescent="0.2">
      <c r="A5980"/>
      <c r="B5980"/>
      <c r="C5980"/>
      <c r="D5980"/>
      <c r="E5980"/>
    </row>
    <row r="5981" spans="1:5" x14ac:dyDescent="0.2">
      <c r="A5981"/>
      <c r="B5981"/>
      <c r="C5981"/>
      <c r="D5981"/>
      <c r="E5981"/>
    </row>
    <row r="5982" spans="1:5" x14ac:dyDescent="0.2">
      <c r="A5982"/>
      <c r="B5982"/>
      <c r="C5982"/>
      <c r="D5982"/>
      <c r="E5982"/>
    </row>
    <row r="5983" spans="1:5" x14ac:dyDescent="0.2">
      <c r="A5983"/>
      <c r="B5983"/>
      <c r="C5983"/>
      <c r="D5983"/>
      <c r="E5983"/>
    </row>
    <row r="5984" spans="1:5" x14ac:dyDescent="0.2">
      <c r="A5984"/>
      <c r="B5984"/>
      <c r="C5984"/>
      <c r="D5984"/>
      <c r="E5984"/>
    </row>
    <row r="5985" spans="1:5" x14ac:dyDescent="0.2">
      <c r="A5985"/>
      <c r="B5985"/>
      <c r="C5985"/>
      <c r="D5985"/>
      <c r="E5985"/>
    </row>
    <row r="5986" spans="1:5" x14ac:dyDescent="0.2">
      <c r="A5986"/>
      <c r="B5986"/>
      <c r="C5986"/>
      <c r="D5986"/>
      <c r="E5986"/>
    </row>
    <row r="5987" spans="1:5" x14ac:dyDescent="0.2">
      <c r="A5987"/>
      <c r="B5987"/>
      <c r="C5987"/>
      <c r="D5987"/>
      <c r="E5987"/>
    </row>
    <row r="5988" spans="1:5" x14ac:dyDescent="0.2">
      <c r="A5988"/>
      <c r="B5988"/>
      <c r="C5988"/>
      <c r="D5988"/>
      <c r="E5988"/>
    </row>
    <row r="5989" spans="1:5" x14ac:dyDescent="0.2">
      <c r="A5989"/>
      <c r="B5989"/>
      <c r="C5989"/>
      <c r="D5989"/>
      <c r="E5989"/>
    </row>
    <row r="5990" spans="1:5" x14ac:dyDescent="0.2">
      <c r="A5990"/>
      <c r="B5990"/>
      <c r="C5990"/>
      <c r="D5990"/>
      <c r="E5990"/>
    </row>
    <row r="5991" spans="1:5" x14ac:dyDescent="0.2">
      <c r="A5991"/>
      <c r="B5991"/>
      <c r="C5991"/>
      <c r="D5991"/>
      <c r="E5991"/>
    </row>
    <row r="5992" spans="1:5" x14ac:dyDescent="0.2">
      <c r="A5992"/>
      <c r="B5992"/>
      <c r="C5992"/>
      <c r="D5992"/>
      <c r="E5992"/>
    </row>
    <row r="5993" spans="1:5" x14ac:dyDescent="0.2">
      <c r="A5993"/>
      <c r="B5993"/>
      <c r="C5993"/>
      <c r="D5993"/>
      <c r="E5993"/>
    </row>
    <row r="5994" spans="1:5" x14ac:dyDescent="0.2">
      <c r="A5994"/>
      <c r="B5994"/>
      <c r="C5994"/>
      <c r="D5994"/>
      <c r="E5994"/>
    </row>
    <row r="5995" spans="1:5" x14ac:dyDescent="0.2">
      <c r="A5995"/>
      <c r="B5995"/>
      <c r="C5995"/>
      <c r="D5995"/>
      <c r="E5995"/>
    </row>
    <row r="5996" spans="1:5" x14ac:dyDescent="0.2">
      <c r="A5996"/>
      <c r="B5996"/>
      <c r="C5996"/>
      <c r="D5996"/>
      <c r="E5996"/>
    </row>
    <row r="5997" spans="1:5" x14ac:dyDescent="0.2">
      <c r="A5997"/>
      <c r="B5997"/>
      <c r="C5997"/>
      <c r="D5997"/>
      <c r="E5997"/>
    </row>
    <row r="5998" spans="1:5" x14ac:dyDescent="0.2">
      <c r="A5998"/>
      <c r="B5998"/>
      <c r="C5998"/>
      <c r="D5998"/>
      <c r="E5998"/>
    </row>
    <row r="5999" spans="1:5" x14ac:dyDescent="0.2">
      <c r="A5999"/>
      <c r="B5999"/>
      <c r="C5999"/>
      <c r="D5999"/>
      <c r="E5999"/>
    </row>
    <row r="6000" spans="1:5" x14ac:dyDescent="0.2">
      <c r="A6000"/>
      <c r="B6000"/>
      <c r="C6000"/>
      <c r="D6000"/>
      <c r="E6000"/>
    </row>
    <row r="6001" spans="1:5" x14ac:dyDescent="0.2">
      <c r="A6001"/>
      <c r="B6001"/>
      <c r="C6001"/>
      <c r="D6001"/>
      <c r="E6001"/>
    </row>
    <row r="6002" spans="1:5" x14ac:dyDescent="0.2">
      <c r="A6002"/>
      <c r="B6002"/>
      <c r="C6002"/>
      <c r="D6002"/>
      <c r="E6002"/>
    </row>
    <row r="6003" spans="1:5" x14ac:dyDescent="0.2">
      <c r="A6003"/>
      <c r="B6003"/>
      <c r="C6003"/>
      <c r="D6003"/>
      <c r="E6003"/>
    </row>
    <row r="6004" spans="1:5" x14ac:dyDescent="0.2">
      <c r="A6004"/>
      <c r="B6004"/>
      <c r="C6004"/>
      <c r="D6004"/>
      <c r="E6004"/>
    </row>
    <row r="6005" spans="1:5" x14ac:dyDescent="0.2">
      <c r="A6005"/>
      <c r="B6005"/>
      <c r="C6005"/>
      <c r="D6005"/>
      <c r="E6005"/>
    </row>
    <row r="6006" spans="1:5" x14ac:dyDescent="0.2">
      <c r="A6006"/>
      <c r="B6006"/>
      <c r="C6006"/>
      <c r="D6006"/>
      <c r="E6006"/>
    </row>
    <row r="6007" spans="1:5" x14ac:dyDescent="0.2">
      <c r="A6007"/>
      <c r="B6007"/>
      <c r="C6007"/>
      <c r="D6007"/>
      <c r="E6007"/>
    </row>
    <row r="6008" spans="1:5" x14ac:dyDescent="0.2">
      <c r="A6008"/>
      <c r="B6008"/>
      <c r="C6008"/>
      <c r="D6008"/>
      <c r="E6008"/>
    </row>
    <row r="6009" spans="1:5" x14ac:dyDescent="0.2">
      <c r="A6009"/>
      <c r="B6009"/>
      <c r="C6009"/>
      <c r="D6009"/>
      <c r="E6009"/>
    </row>
    <row r="6010" spans="1:5" x14ac:dyDescent="0.2">
      <c r="A6010"/>
      <c r="B6010"/>
      <c r="C6010"/>
      <c r="D6010"/>
      <c r="E6010"/>
    </row>
    <row r="6011" spans="1:5" x14ac:dyDescent="0.2">
      <c r="A6011"/>
      <c r="B6011"/>
      <c r="C6011"/>
      <c r="D6011"/>
      <c r="E6011"/>
    </row>
    <row r="6012" spans="1:5" x14ac:dyDescent="0.2">
      <c r="A6012"/>
      <c r="B6012"/>
      <c r="C6012"/>
      <c r="D6012"/>
      <c r="E6012"/>
    </row>
    <row r="6013" spans="1:5" x14ac:dyDescent="0.2">
      <c r="A6013"/>
      <c r="B6013"/>
      <c r="C6013"/>
      <c r="D6013"/>
      <c r="E6013"/>
    </row>
    <row r="6014" spans="1:5" x14ac:dyDescent="0.2">
      <c r="A6014"/>
      <c r="B6014"/>
      <c r="C6014"/>
      <c r="D6014"/>
      <c r="E6014"/>
    </row>
    <row r="6015" spans="1:5" x14ac:dyDescent="0.2">
      <c r="A6015"/>
      <c r="B6015"/>
      <c r="C6015"/>
      <c r="D6015"/>
      <c r="E6015"/>
    </row>
    <row r="6016" spans="1:5" x14ac:dyDescent="0.2">
      <c r="A6016"/>
      <c r="B6016"/>
      <c r="C6016"/>
      <c r="D6016"/>
      <c r="E6016"/>
    </row>
    <row r="6017" spans="1:5" x14ac:dyDescent="0.2">
      <c r="A6017"/>
      <c r="B6017"/>
      <c r="C6017"/>
      <c r="D6017"/>
      <c r="E6017"/>
    </row>
    <row r="6018" spans="1:5" x14ac:dyDescent="0.2">
      <c r="A6018"/>
      <c r="B6018"/>
      <c r="C6018"/>
      <c r="D6018"/>
      <c r="E6018"/>
    </row>
    <row r="6019" spans="1:5" x14ac:dyDescent="0.2">
      <c r="A6019"/>
      <c r="B6019"/>
      <c r="C6019"/>
      <c r="D6019"/>
      <c r="E6019"/>
    </row>
    <row r="6020" spans="1:5" x14ac:dyDescent="0.2">
      <c r="A6020"/>
      <c r="B6020"/>
      <c r="C6020"/>
      <c r="D6020"/>
      <c r="E6020"/>
    </row>
    <row r="6021" spans="1:5" x14ac:dyDescent="0.2">
      <c r="A6021"/>
      <c r="B6021"/>
      <c r="C6021"/>
      <c r="D6021"/>
      <c r="E6021"/>
    </row>
    <row r="6022" spans="1:5" x14ac:dyDescent="0.2">
      <c r="A6022"/>
      <c r="B6022"/>
      <c r="C6022"/>
      <c r="D6022"/>
      <c r="E6022"/>
    </row>
    <row r="6023" spans="1:5" x14ac:dyDescent="0.2">
      <c r="A6023"/>
      <c r="B6023"/>
      <c r="C6023"/>
      <c r="D6023"/>
      <c r="E6023"/>
    </row>
    <row r="6024" spans="1:5" x14ac:dyDescent="0.2">
      <c r="A6024"/>
      <c r="B6024"/>
      <c r="C6024"/>
      <c r="D6024"/>
      <c r="E6024"/>
    </row>
    <row r="6025" spans="1:5" x14ac:dyDescent="0.2">
      <c r="A6025"/>
      <c r="B6025"/>
      <c r="C6025"/>
      <c r="D6025"/>
      <c r="E6025"/>
    </row>
    <row r="6026" spans="1:5" x14ac:dyDescent="0.2">
      <c r="A6026"/>
      <c r="B6026"/>
      <c r="C6026"/>
      <c r="D6026"/>
      <c r="E6026"/>
    </row>
    <row r="6027" spans="1:5" x14ac:dyDescent="0.2">
      <c r="A6027"/>
      <c r="B6027"/>
      <c r="C6027"/>
      <c r="D6027"/>
      <c r="E6027"/>
    </row>
    <row r="6028" spans="1:5" x14ac:dyDescent="0.2">
      <c r="A6028"/>
      <c r="B6028"/>
      <c r="C6028"/>
      <c r="D6028"/>
      <c r="E6028"/>
    </row>
    <row r="6029" spans="1:5" x14ac:dyDescent="0.2">
      <c r="A6029"/>
      <c r="B6029"/>
      <c r="C6029"/>
      <c r="D6029"/>
      <c r="E6029"/>
    </row>
    <row r="6030" spans="1:5" x14ac:dyDescent="0.2">
      <c r="A6030"/>
      <c r="B6030"/>
      <c r="C6030"/>
      <c r="D6030"/>
      <c r="E6030"/>
    </row>
    <row r="6031" spans="1:5" x14ac:dyDescent="0.2">
      <c r="A6031"/>
      <c r="B6031"/>
      <c r="C6031"/>
      <c r="D6031"/>
      <c r="E6031"/>
    </row>
    <row r="6032" spans="1:5" x14ac:dyDescent="0.2">
      <c r="A6032"/>
      <c r="B6032"/>
      <c r="C6032"/>
      <c r="D6032"/>
      <c r="E6032"/>
    </row>
    <row r="6033" spans="1:5" x14ac:dyDescent="0.2">
      <c r="A6033"/>
      <c r="B6033"/>
      <c r="C6033"/>
      <c r="D6033"/>
      <c r="E6033"/>
    </row>
    <row r="6034" spans="1:5" x14ac:dyDescent="0.2">
      <c r="A6034"/>
      <c r="B6034"/>
      <c r="C6034"/>
      <c r="D6034"/>
      <c r="E6034"/>
    </row>
    <row r="6035" spans="1:5" x14ac:dyDescent="0.2">
      <c r="A6035"/>
      <c r="B6035"/>
      <c r="C6035"/>
      <c r="D6035"/>
      <c r="E6035"/>
    </row>
    <row r="6036" spans="1:5" x14ac:dyDescent="0.2">
      <c r="A6036"/>
      <c r="B6036"/>
      <c r="C6036"/>
      <c r="D6036"/>
      <c r="E6036"/>
    </row>
    <row r="6037" spans="1:5" x14ac:dyDescent="0.2">
      <c r="A6037"/>
      <c r="B6037"/>
      <c r="C6037"/>
      <c r="D6037"/>
      <c r="E6037"/>
    </row>
    <row r="6038" spans="1:5" x14ac:dyDescent="0.2">
      <c r="A6038"/>
      <c r="B6038"/>
      <c r="C6038"/>
      <c r="D6038"/>
      <c r="E6038"/>
    </row>
    <row r="6039" spans="1:5" x14ac:dyDescent="0.2">
      <c r="A6039"/>
      <c r="B6039"/>
      <c r="C6039"/>
      <c r="D6039"/>
      <c r="E6039"/>
    </row>
    <row r="6040" spans="1:5" x14ac:dyDescent="0.2">
      <c r="A6040"/>
      <c r="B6040"/>
      <c r="C6040"/>
      <c r="D6040"/>
      <c r="E6040"/>
    </row>
    <row r="6041" spans="1:5" x14ac:dyDescent="0.2">
      <c r="A6041"/>
      <c r="B6041"/>
      <c r="C6041"/>
      <c r="D6041"/>
      <c r="E6041"/>
    </row>
    <row r="6042" spans="1:5" x14ac:dyDescent="0.2">
      <c r="A6042"/>
      <c r="B6042"/>
      <c r="C6042"/>
      <c r="D6042"/>
      <c r="E6042"/>
    </row>
    <row r="6043" spans="1:5" x14ac:dyDescent="0.2">
      <c r="A6043"/>
      <c r="B6043"/>
      <c r="C6043"/>
      <c r="D6043"/>
      <c r="E6043"/>
    </row>
    <row r="6044" spans="1:5" x14ac:dyDescent="0.2">
      <c r="A6044"/>
      <c r="B6044"/>
      <c r="C6044"/>
      <c r="D6044"/>
      <c r="E6044"/>
    </row>
    <row r="6045" spans="1:5" x14ac:dyDescent="0.2">
      <c r="A6045"/>
      <c r="B6045"/>
      <c r="C6045"/>
      <c r="D6045"/>
      <c r="E6045"/>
    </row>
    <row r="6046" spans="1:5" x14ac:dyDescent="0.2">
      <c r="A6046"/>
      <c r="B6046"/>
      <c r="C6046"/>
      <c r="D6046"/>
      <c r="E6046"/>
    </row>
    <row r="6047" spans="1:5" x14ac:dyDescent="0.2">
      <c r="A6047"/>
      <c r="B6047"/>
      <c r="C6047"/>
      <c r="D6047"/>
      <c r="E6047"/>
    </row>
    <row r="6048" spans="1:5" x14ac:dyDescent="0.2">
      <c r="A6048"/>
      <c r="B6048"/>
      <c r="C6048"/>
      <c r="D6048"/>
      <c r="E6048"/>
    </row>
    <row r="6049" spans="1:5" x14ac:dyDescent="0.2">
      <c r="A6049"/>
      <c r="B6049"/>
      <c r="C6049"/>
      <c r="D6049"/>
      <c r="E6049"/>
    </row>
    <row r="6050" spans="1:5" x14ac:dyDescent="0.2">
      <c r="A6050"/>
      <c r="B6050"/>
      <c r="C6050"/>
      <c r="D6050"/>
      <c r="E6050"/>
    </row>
    <row r="6051" spans="1:5" x14ac:dyDescent="0.2">
      <c r="A6051"/>
      <c r="B6051"/>
      <c r="C6051"/>
      <c r="D6051"/>
      <c r="E6051"/>
    </row>
    <row r="6052" spans="1:5" x14ac:dyDescent="0.2">
      <c r="A6052"/>
      <c r="B6052"/>
      <c r="C6052"/>
      <c r="D6052"/>
      <c r="E6052"/>
    </row>
    <row r="6053" spans="1:5" x14ac:dyDescent="0.2">
      <c r="A6053"/>
      <c r="B6053"/>
      <c r="C6053"/>
      <c r="D6053"/>
      <c r="E6053"/>
    </row>
    <row r="6054" spans="1:5" x14ac:dyDescent="0.2">
      <c r="A6054"/>
      <c r="B6054"/>
      <c r="C6054"/>
      <c r="D6054"/>
      <c r="E6054"/>
    </row>
    <row r="6055" spans="1:5" x14ac:dyDescent="0.2">
      <c r="A6055"/>
      <c r="B6055"/>
      <c r="C6055"/>
      <c r="D6055"/>
      <c r="E6055"/>
    </row>
    <row r="6056" spans="1:5" x14ac:dyDescent="0.2">
      <c r="A6056"/>
      <c r="B6056"/>
      <c r="C6056"/>
      <c r="D6056"/>
      <c r="E6056"/>
    </row>
    <row r="6057" spans="1:5" x14ac:dyDescent="0.2">
      <c r="A6057"/>
      <c r="B6057"/>
      <c r="C6057"/>
      <c r="D6057"/>
      <c r="E6057"/>
    </row>
    <row r="6058" spans="1:5" x14ac:dyDescent="0.2">
      <c r="A6058"/>
      <c r="B6058"/>
      <c r="C6058"/>
      <c r="D6058"/>
      <c r="E6058"/>
    </row>
    <row r="6059" spans="1:5" x14ac:dyDescent="0.2">
      <c r="A6059"/>
      <c r="B6059"/>
      <c r="C6059"/>
      <c r="D6059"/>
      <c r="E6059"/>
    </row>
    <row r="6060" spans="1:5" x14ac:dyDescent="0.2">
      <c r="A6060"/>
      <c r="B6060"/>
      <c r="C6060"/>
      <c r="D6060"/>
      <c r="E6060"/>
    </row>
    <row r="6061" spans="1:5" x14ac:dyDescent="0.2">
      <c r="A6061"/>
      <c r="B6061"/>
      <c r="C6061"/>
      <c r="D6061"/>
      <c r="E6061"/>
    </row>
    <row r="6062" spans="1:5" x14ac:dyDescent="0.2">
      <c r="A6062"/>
      <c r="B6062"/>
      <c r="C6062"/>
      <c r="D6062"/>
      <c r="E6062"/>
    </row>
    <row r="6063" spans="1:5" x14ac:dyDescent="0.2">
      <c r="A6063"/>
      <c r="B6063"/>
      <c r="C6063"/>
      <c r="D6063"/>
      <c r="E6063"/>
    </row>
    <row r="6064" spans="1:5" x14ac:dyDescent="0.2">
      <c r="A6064"/>
      <c r="B6064"/>
      <c r="C6064"/>
      <c r="D6064"/>
      <c r="E6064"/>
    </row>
    <row r="6065" spans="1:5" x14ac:dyDescent="0.2">
      <c r="A6065"/>
      <c r="B6065"/>
      <c r="C6065"/>
      <c r="D6065"/>
      <c r="E6065"/>
    </row>
    <row r="6066" spans="1:5" x14ac:dyDescent="0.2">
      <c r="A6066"/>
      <c r="B6066"/>
      <c r="C6066"/>
      <c r="D6066"/>
      <c r="E6066"/>
    </row>
    <row r="6067" spans="1:5" x14ac:dyDescent="0.2">
      <c r="A6067"/>
      <c r="B6067"/>
      <c r="C6067"/>
      <c r="D6067"/>
      <c r="E6067"/>
    </row>
    <row r="6068" spans="1:5" x14ac:dyDescent="0.2">
      <c r="A6068"/>
      <c r="B6068"/>
      <c r="C6068"/>
      <c r="D6068"/>
      <c r="E6068"/>
    </row>
    <row r="6069" spans="1:5" x14ac:dyDescent="0.2">
      <c r="A6069"/>
      <c r="B6069"/>
      <c r="C6069"/>
      <c r="D6069"/>
      <c r="E6069"/>
    </row>
    <row r="6070" spans="1:5" x14ac:dyDescent="0.2">
      <c r="A6070"/>
      <c r="B6070"/>
      <c r="C6070"/>
      <c r="D6070"/>
      <c r="E6070"/>
    </row>
    <row r="6071" spans="1:5" x14ac:dyDescent="0.2">
      <c r="A6071"/>
      <c r="B6071"/>
      <c r="C6071"/>
      <c r="D6071"/>
      <c r="E6071"/>
    </row>
    <row r="6072" spans="1:5" x14ac:dyDescent="0.2">
      <c r="A6072"/>
      <c r="B6072"/>
      <c r="C6072"/>
      <c r="D6072"/>
      <c r="E6072"/>
    </row>
    <row r="6073" spans="1:5" x14ac:dyDescent="0.2">
      <c r="A6073"/>
      <c r="B6073"/>
      <c r="C6073"/>
      <c r="D6073"/>
      <c r="E6073"/>
    </row>
    <row r="6074" spans="1:5" x14ac:dyDescent="0.2">
      <c r="A6074"/>
      <c r="B6074"/>
      <c r="C6074"/>
      <c r="D6074"/>
      <c r="E6074"/>
    </row>
    <row r="6075" spans="1:5" x14ac:dyDescent="0.2">
      <c r="A6075"/>
      <c r="B6075"/>
      <c r="C6075"/>
      <c r="D6075"/>
      <c r="E6075"/>
    </row>
    <row r="6076" spans="1:5" x14ac:dyDescent="0.2">
      <c r="A6076"/>
      <c r="B6076"/>
      <c r="C6076"/>
      <c r="D6076"/>
      <c r="E6076"/>
    </row>
    <row r="6077" spans="1:5" x14ac:dyDescent="0.2">
      <c r="A6077"/>
      <c r="B6077"/>
      <c r="C6077"/>
      <c r="D6077"/>
      <c r="E6077"/>
    </row>
    <row r="6078" spans="1:5" x14ac:dyDescent="0.2">
      <c r="A6078"/>
      <c r="B6078"/>
      <c r="C6078"/>
      <c r="D6078"/>
      <c r="E6078"/>
    </row>
    <row r="6079" spans="1:5" x14ac:dyDescent="0.2">
      <c r="A6079"/>
      <c r="B6079"/>
      <c r="C6079"/>
      <c r="D6079"/>
      <c r="E6079"/>
    </row>
    <row r="6080" spans="1:5" x14ac:dyDescent="0.2">
      <c r="A6080"/>
      <c r="B6080"/>
      <c r="C6080"/>
      <c r="D6080"/>
      <c r="E6080"/>
    </row>
    <row r="6081" spans="1:5" x14ac:dyDescent="0.2">
      <c r="A6081"/>
      <c r="B6081"/>
      <c r="C6081"/>
      <c r="D6081"/>
      <c r="E6081"/>
    </row>
    <row r="6082" spans="1:5" x14ac:dyDescent="0.2">
      <c r="A6082"/>
      <c r="B6082"/>
      <c r="C6082"/>
      <c r="D6082"/>
      <c r="E6082"/>
    </row>
    <row r="6083" spans="1:5" x14ac:dyDescent="0.2">
      <c r="A6083"/>
      <c r="B6083"/>
      <c r="C6083"/>
      <c r="D6083"/>
      <c r="E6083"/>
    </row>
    <row r="6084" spans="1:5" x14ac:dyDescent="0.2">
      <c r="A6084"/>
      <c r="B6084"/>
      <c r="C6084"/>
      <c r="D6084"/>
      <c r="E6084"/>
    </row>
    <row r="6085" spans="1:5" x14ac:dyDescent="0.2">
      <c r="A6085"/>
      <c r="B6085"/>
      <c r="C6085"/>
      <c r="D6085"/>
      <c r="E6085"/>
    </row>
    <row r="6086" spans="1:5" x14ac:dyDescent="0.2">
      <c r="A6086"/>
      <c r="B6086"/>
      <c r="C6086"/>
      <c r="D6086"/>
      <c r="E6086"/>
    </row>
    <row r="6087" spans="1:5" x14ac:dyDescent="0.2">
      <c r="A6087"/>
      <c r="B6087"/>
      <c r="C6087"/>
      <c r="D6087"/>
      <c r="E6087"/>
    </row>
    <row r="6088" spans="1:5" x14ac:dyDescent="0.2">
      <c r="A6088"/>
      <c r="B6088"/>
      <c r="C6088"/>
      <c r="D6088"/>
      <c r="E6088"/>
    </row>
    <row r="6089" spans="1:5" x14ac:dyDescent="0.2">
      <c r="A6089"/>
      <c r="B6089"/>
      <c r="C6089"/>
      <c r="D6089"/>
      <c r="E6089"/>
    </row>
    <row r="6090" spans="1:5" x14ac:dyDescent="0.2">
      <c r="A6090"/>
      <c r="B6090"/>
      <c r="C6090"/>
      <c r="D6090"/>
      <c r="E6090"/>
    </row>
    <row r="6091" spans="1:5" x14ac:dyDescent="0.2">
      <c r="A6091"/>
      <c r="B6091"/>
      <c r="C6091"/>
      <c r="D6091"/>
      <c r="E6091"/>
    </row>
    <row r="6092" spans="1:5" x14ac:dyDescent="0.2">
      <c r="A6092"/>
      <c r="B6092"/>
      <c r="C6092"/>
      <c r="D6092"/>
      <c r="E6092"/>
    </row>
    <row r="6093" spans="1:5" x14ac:dyDescent="0.2">
      <c r="A6093"/>
      <c r="B6093"/>
      <c r="C6093"/>
      <c r="D6093"/>
      <c r="E6093"/>
    </row>
    <row r="6094" spans="1:5" x14ac:dyDescent="0.2">
      <c r="A6094"/>
      <c r="B6094"/>
      <c r="C6094"/>
      <c r="D6094"/>
      <c r="E6094"/>
    </row>
    <row r="6095" spans="1:5" x14ac:dyDescent="0.2">
      <c r="A6095"/>
      <c r="B6095"/>
      <c r="C6095"/>
      <c r="D6095"/>
      <c r="E6095"/>
    </row>
    <row r="6096" spans="1:5" x14ac:dyDescent="0.2">
      <c r="A6096"/>
      <c r="B6096"/>
      <c r="C6096"/>
      <c r="D6096"/>
      <c r="E6096"/>
    </row>
    <row r="6097" spans="1:5" x14ac:dyDescent="0.2">
      <c r="A6097"/>
      <c r="B6097"/>
      <c r="C6097"/>
      <c r="D6097"/>
      <c r="E6097"/>
    </row>
    <row r="6098" spans="1:5" x14ac:dyDescent="0.2">
      <c r="A6098"/>
      <c r="B6098"/>
      <c r="C6098"/>
      <c r="D6098"/>
      <c r="E6098"/>
    </row>
    <row r="6099" spans="1:5" x14ac:dyDescent="0.2">
      <c r="A6099"/>
      <c r="B6099"/>
      <c r="C6099"/>
      <c r="D6099"/>
      <c r="E6099"/>
    </row>
    <row r="6100" spans="1:5" x14ac:dyDescent="0.2">
      <c r="A6100"/>
      <c r="B6100"/>
      <c r="C6100"/>
      <c r="D6100"/>
      <c r="E6100"/>
    </row>
    <row r="6101" spans="1:5" x14ac:dyDescent="0.2">
      <c r="A6101"/>
      <c r="B6101"/>
      <c r="C6101"/>
      <c r="D6101"/>
      <c r="E6101"/>
    </row>
    <row r="6102" spans="1:5" x14ac:dyDescent="0.2">
      <c r="A6102"/>
      <c r="B6102"/>
      <c r="C6102"/>
      <c r="D6102"/>
      <c r="E6102"/>
    </row>
    <row r="6103" spans="1:5" x14ac:dyDescent="0.2">
      <c r="A6103"/>
      <c r="B6103"/>
      <c r="C6103"/>
      <c r="D6103"/>
      <c r="E6103"/>
    </row>
    <row r="6104" spans="1:5" x14ac:dyDescent="0.2">
      <c r="A6104"/>
      <c r="B6104"/>
      <c r="C6104"/>
      <c r="D6104"/>
      <c r="E6104"/>
    </row>
    <row r="6105" spans="1:5" x14ac:dyDescent="0.2">
      <c r="A6105"/>
      <c r="B6105"/>
      <c r="C6105"/>
      <c r="D6105"/>
      <c r="E6105"/>
    </row>
    <row r="6106" spans="1:5" x14ac:dyDescent="0.2">
      <c r="A6106"/>
      <c r="B6106"/>
      <c r="C6106"/>
      <c r="D6106"/>
      <c r="E6106"/>
    </row>
    <row r="6107" spans="1:5" x14ac:dyDescent="0.2">
      <c r="A6107"/>
      <c r="B6107"/>
      <c r="C6107"/>
      <c r="D6107"/>
      <c r="E6107"/>
    </row>
    <row r="6108" spans="1:5" x14ac:dyDescent="0.2">
      <c r="A6108"/>
      <c r="B6108"/>
      <c r="C6108"/>
      <c r="D6108"/>
      <c r="E6108"/>
    </row>
    <row r="6109" spans="1:5" x14ac:dyDescent="0.2">
      <c r="A6109"/>
      <c r="B6109"/>
      <c r="C6109"/>
      <c r="D6109"/>
      <c r="E6109"/>
    </row>
    <row r="6110" spans="1:5" x14ac:dyDescent="0.2">
      <c r="A6110"/>
      <c r="B6110"/>
      <c r="C6110"/>
      <c r="D6110"/>
      <c r="E6110"/>
    </row>
    <row r="6111" spans="1:5" x14ac:dyDescent="0.2">
      <c r="A6111"/>
      <c r="B6111"/>
      <c r="C6111"/>
      <c r="D6111"/>
      <c r="E6111"/>
    </row>
    <row r="6112" spans="1:5" x14ac:dyDescent="0.2">
      <c r="A6112"/>
      <c r="B6112"/>
      <c r="C6112"/>
      <c r="D6112"/>
      <c r="E6112"/>
    </row>
    <row r="6113" spans="1:5" x14ac:dyDescent="0.2">
      <c r="A6113"/>
      <c r="B6113"/>
      <c r="C6113"/>
      <c r="D6113"/>
      <c r="E6113"/>
    </row>
    <row r="6114" spans="1:5" x14ac:dyDescent="0.2">
      <c r="A6114"/>
      <c r="B6114"/>
      <c r="C6114"/>
      <c r="D6114"/>
      <c r="E6114"/>
    </row>
    <row r="6115" spans="1:5" x14ac:dyDescent="0.2">
      <c r="A6115"/>
      <c r="B6115"/>
      <c r="C6115"/>
      <c r="D6115"/>
      <c r="E6115"/>
    </row>
    <row r="6116" spans="1:5" x14ac:dyDescent="0.2">
      <c r="A6116"/>
      <c r="B6116"/>
      <c r="C6116"/>
      <c r="D6116"/>
      <c r="E6116"/>
    </row>
    <row r="6117" spans="1:5" x14ac:dyDescent="0.2">
      <c r="A6117"/>
      <c r="B6117"/>
      <c r="C6117"/>
      <c r="D6117"/>
      <c r="E6117"/>
    </row>
    <row r="6118" spans="1:5" x14ac:dyDescent="0.2">
      <c r="A6118"/>
      <c r="B6118"/>
      <c r="C6118"/>
      <c r="D6118"/>
      <c r="E6118"/>
    </row>
    <row r="6119" spans="1:5" x14ac:dyDescent="0.2">
      <c r="A6119"/>
      <c r="B6119"/>
      <c r="C6119"/>
      <c r="D6119"/>
      <c r="E6119"/>
    </row>
    <row r="6120" spans="1:5" x14ac:dyDescent="0.2">
      <c r="A6120"/>
      <c r="B6120"/>
      <c r="C6120"/>
      <c r="D6120"/>
      <c r="E6120"/>
    </row>
    <row r="6121" spans="1:5" x14ac:dyDescent="0.2">
      <c r="A6121"/>
      <c r="B6121"/>
      <c r="C6121"/>
      <c r="D6121"/>
      <c r="E6121"/>
    </row>
    <row r="6122" spans="1:5" x14ac:dyDescent="0.2">
      <c r="A6122"/>
      <c r="B6122"/>
      <c r="C6122"/>
      <c r="D6122"/>
      <c r="E6122"/>
    </row>
    <row r="6123" spans="1:5" x14ac:dyDescent="0.2">
      <c r="A6123"/>
      <c r="B6123"/>
      <c r="C6123"/>
      <c r="D6123"/>
      <c r="E6123"/>
    </row>
    <row r="6124" spans="1:5" x14ac:dyDescent="0.2">
      <c r="A6124"/>
      <c r="B6124"/>
      <c r="C6124"/>
      <c r="D6124"/>
      <c r="E6124"/>
    </row>
    <row r="6125" spans="1:5" x14ac:dyDescent="0.2">
      <c r="A6125"/>
      <c r="B6125"/>
      <c r="C6125"/>
      <c r="D6125"/>
      <c r="E6125"/>
    </row>
    <row r="6126" spans="1:5" x14ac:dyDescent="0.2">
      <c r="A6126"/>
      <c r="B6126"/>
      <c r="C6126"/>
      <c r="D6126"/>
      <c r="E6126"/>
    </row>
    <row r="6127" spans="1:5" x14ac:dyDescent="0.2">
      <c r="A6127"/>
      <c r="B6127"/>
      <c r="C6127"/>
      <c r="D6127"/>
      <c r="E6127"/>
    </row>
    <row r="6128" spans="1:5" x14ac:dyDescent="0.2">
      <c r="A6128"/>
      <c r="B6128"/>
      <c r="C6128"/>
      <c r="D6128"/>
      <c r="E6128"/>
    </row>
    <row r="6129" spans="1:5" x14ac:dyDescent="0.2">
      <c r="A6129"/>
      <c r="B6129"/>
      <c r="C6129"/>
      <c r="D6129"/>
      <c r="E6129"/>
    </row>
    <row r="6130" spans="1:5" x14ac:dyDescent="0.2">
      <c r="A6130"/>
      <c r="B6130"/>
      <c r="C6130"/>
      <c r="D6130"/>
      <c r="E6130"/>
    </row>
    <row r="6131" spans="1:5" x14ac:dyDescent="0.2">
      <c r="A6131"/>
      <c r="B6131"/>
      <c r="C6131"/>
      <c r="D6131"/>
      <c r="E6131"/>
    </row>
    <row r="6132" spans="1:5" x14ac:dyDescent="0.2">
      <c r="A6132"/>
      <c r="B6132"/>
      <c r="C6132"/>
      <c r="D6132"/>
      <c r="E6132"/>
    </row>
    <row r="6133" spans="1:5" x14ac:dyDescent="0.2">
      <c r="A6133"/>
      <c r="B6133"/>
      <c r="C6133"/>
      <c r="D6133"/>
      <c r="E6133"/>
    </row>
    <row r="6134" spans="1:5" x14ac:dyDescent="0.2">
      <c r="A6134"/>
      <c r="B6134"/>
      <c r="C6134"/>
      <c r="D6134"/>
      <c r="E6134"/>
    </row>
    <row r="6135" spans="1:5" x14ac:dyDescent="0.2">
      <c r="A6135"/>
      <c r="B6135"/>
      <c r="C6135"/>
      <c r="D6135"/>
      <c r="E6135"/>
    </row>
    <row r="6136" spans="1:5" x14ac:dyDescent="0.2">
      <c r="A6136"/>
      <c r="B6136"/>
      <c r="C6136"/>
      <c r="D6136"/>
      <c r="E6136"/>
    </row>
    <row r="6137" spans="1:5" x14ac:dyDescent="0.2">
      <c r="A6137"/>
      <c r="B6137"/>
      <c r="C6137"/>
      <c r="D6137"/>
      <c r="E6137"/>
    </row>
    <row r="6138" spans="1:5" x14ac:dyDescent="0.2">
      <c r="A6138"/>
      <c r="B6138"/>
      <c r="C6138"/>
      <c r="D6138"/>
      <c r="E6138"/>
    </row>
    <row r="6139" spans="1:5" x14ac:dyDescent="0.2">
      <c r="A6139"/>
      <c r="B6139"/>
      <c r="C6139"/>
      <c r="D6139"/>
      <c r="E6139"/>
    </row>
    <row r="6140" spans="1:5" x14ac:dyDescent="0.2">
      <c r="A6140"/>
      <c r="B6140"/>
      <c r="C6140"/>
      <c r="D6140"/>
      <c r="E6140"/>
    </row>
    <row r="6141" spans="1:5" x14ac:dyDescent="0.2">
      <c r="A6141"/>
      <c r="B6141"/>
      <c r="C6141"/>
      <c r="D6141"/>
      <c r="E6141"/>
    </row>
    <row r="6142" spans="1:5" x14ac:dyDescent="0.2">
      <c r="A6142"/>
      <c r="B6142"/>
      <c r="C6142"/>
      <c r="D6142"/>
      <c r="E6142"/>
    </row>
    <row r="6143" spans="1:5" x14ac:dyDescent="0.2">
      <c r="A6143"/>
      <c r="B6143"/>
      <c r="C6143"/>
      <c r="D6143"/>
      <c r="E6143"/>
    </row>
    <row r="6144" spans="1:5" x14ac:dyDescent="0.2">
      <c r="A6144"/>
      <c r="B6144"/>
      <c r="C6144"/>
      <c r="D6144"/>
      <c r="E6144"/>
    </row>
    <row r="6145" spans="1:5" x14ac:dyDescent="0.2">
      <c r="A6145"/>
      <c r="B6145"/>
      <c r="C6145"/>
      <c r="D6145"/>
      <c r="E6145"/>
    </row>
    <row r="6146" spans="1:5" x14ac:dyDescent="0.2">
      <c r="A6146"/>
      <c r="B6146"/>
      <c r="C6146"/>
      <c r="D6146"/>
      <c r="E6146"/>
    </row>
    <row r="6147" spans="1:5" x14ac:dyDescent="0.2">
      <c r="A6147"/>
      <c r="B6147"/>
      <c r="C6147"/>
      <c r="D6147"/>
      <c r="E6147"/>
    </row>
    <row r="6148" spans="1:5" x14ac:dyDescent="0.2">
      <c r="A6148"/>
      <c r="B6148"/>
      <c r="C6148"/>
      <c r="D6148"/>
      <c r="E6148"/>
    </row>
    <row r="6149" spans="1:5" x14ac:dyDescent="0.2">
      <c r="A6149"/>
      <c r="B6149"/>
      <c r="C6149"/>
      <c r="D6149"/>
      <c r="E6149"/>
    </row>
    <row r="6150" spans="1:5" x14ac:dyDescent="0.2">
      <c r="A6150"/>
      <c r="B6150"/>
      <c r="C6150"/>
      <c r="D6150"/>
      <c r="E6150"/>
    </row>
    <row r="6151" spans="1:5" x14ac:dyDescent="0.2">
      <c r="A6151"/>
      <c r="B6151"/>
      <c r="C6151"/>
      <c r="D6151"/>
      <c r="E6151"/>
    </row>
    <row r="6152" spans="1:5" x14ac:dyDescent="0.2">
      <c r="A6152"/>
      <c r="B6152"/>
      <c r="C6152"/>
      <c r="D6152"/>
      <c r="E6152"/>
    </row>
    <row r="6153" spans="1:5" x14ac:dyDescent="0.2">
      <c r="A6153"/>
      <c r="B6153"/>
      <c r="C6153"/>
      <c r="D6153"/>
      <c r="E6153"/>
    </row>
    <row r="6154" spans="1:5" x14ac:dyDescent="0.2">
      <c r="A6154"/>
      <c r="B6154"/>
      <c r="C6154"/>
      <c r="D6154"/>
      <c r="E6154"/>
    </row>
    <row r="6155" spans="1:5" x14ac:dyDescent="0.2">
      <c r="A6155"/>
      <c r="B6155"/>
      <c r="C6155"/>
      <c r="D6155"/>
      <c r="E6155"/>
    </row>
    <row r="6156" spans="1:5" x14ac:dyDescent="0.2">
      <c r="A6156"/>
      <c r="B6156"/>
      <c r="C6156"/>
      <c r="D6156"/>
      <c r="E6156"/>
    </row>
    <row r="6157" spans="1:5" x14ac:dyDescent="0.2">
      <c r="A6157"/>
      <c r="B6157"/>
      <c r="C6157"/>
      <c r="D6157"/>
      <c r="E6157"/>
    </row>
    <row r="6158" spans="1:5" x14ac:dyDescent="0.2">
      <c r="A6158"/>
      <c r="B6158"/>
      <c r="C6158"/>
      <c r="D6158"/>
      <c r="E6158"/>
    </row>
    <row r="6159" spans="1:5" x14ac:dyDescent="0.2">
      <c r="A6159"/>
      <c r="B6159"/>
      <c r="C6159"/>
      <c r="D6159"/>
      <c r="E6159"/>
    </row>
    <row r="6160" spans="1:5" x14ac:dyDescent="0.2">
      <c r="A6160"/>
      <c r="B6160"/>
      <c r="C6160"/>
      <c r="D6160"/>
      <c r="E6160"/>
    </row>
    <row r="6161" spans="1:5" x14ac:dyDescent="0.2">
      <c r="A6161"/>
      <c r="B6161"/>
      <c r="C6161"/>
      <c r="D6161"/>
      <c r="E6161"/>
    </row>
    <row r="6162" spans="1:5" x14ac:dyDescent="0.2">
      <c r="A6162"/>
      <c r="B6162"/>
      <c r="C6162"/>
      <c r="D6162"/>
      <c r="E6162"/>
    </row>
    <row r="6163" spans="1:5" x14ac:dyDescent="0.2">
      <c r="A6163"/>
      <c r="B6163"/>
      <c r="C6163"/>
      <c r="D6163"/>
      <c r="E6163"/>
    </row>
    <row r="6164" spans="1:5" x14ac:dyDescent="0.2">
      <c r="A6164"/>
      <c r="B6164"/>
      <c r="C6164"/>
      <c r="D6164"/>
      <c r="E6164"/>
    </row>
    <row r="6165" spans="1:5" x14ac:dyDescent="0.2">
      <c r="A6165"/>
      <c r="B6165"/>
      <c r="C6165"/>
      <c r="D6165"/>
      <c r="E6165"/>
    </row>
    <row r="6166" spans="1:5" x14ac:dyDescent="0.2">
      <c r="A6166"/>
      <c r="B6166"/>
      <c r="C6166"/>
      <c r="D6166"/>
      <c r="E6166"/>
    </row>
    <row r="6167" spans="1:5" x14ac:dyDescent="0.2">
      <c r="A6167"/>
      <c r="B6167"/>
      <c r="C6167"/>
      <c r="D6167"/>
      <c r="E6167"/>
    </row>
    <row r="6168" spans="1:5" x14ac:dyDescent="0.2">
      <c r="A6168"/>
      <c r="B6168"/>
      <c r="C6168"/>
      <c r="D6168"/>
      <c r="E6168"/>
    </row>
    <row r="6169" spans="1:5" x14ac:dyDescent="0.2">
      <c r="A6169"/>
      <c r="B6169"/>
      <c r="C6169"/>
      <c r="D6169"/>
      <c r="E6169"/>
    </row>
    <row r="6170" spans="1:5" x14ac:dyDescent="0.2">
      <c r="A6170"/>
      <c r="B6170"/>
      <c r="C6170"/>
      <c r="D6170"/>
      <c r="E6170"/>
    </row>
    <row r="6171" spans="1:5" x14ac:dyDescent="0.2">
      <c r="A6171"/>
      <c r="B6171"/>
      <c r="C6171"/>
      <c r="D6171"/>
      <c r="E6171"/>
    </row>
    <row r="6172" spans="1:5" x14ac:dyDescent="0.2">
      <c r="A6172"/>
      <c r="B6172"/>
      <c r="C6172"/>
      <c r="D6172"/>
      <c r="E6172"/>
    </row>
    <row r="6173" spans="1:5" x14ac:dyDescent="0.2">
      <c r="A6173"/>
      <c r="B6173"/>
      <c r="C6173"/>
      <c r="D6173"/>
      <c r="E6173"/>
    </row>
    <row r="6174" spans="1:5" x14ac:dyDescent="0.2">
      <c r="A6174"/>
      <c r="B6174"/>
      <c r="C6174"/>
      <c r="D6174"/>
      <c r="E6174"/>
    </row>
    <row r="6175" spans="1:5" x14ac:dyDescent="0.2">
      <c r="A6175"/>
      <c r="B6175"/>
      <c r="C6175"/>
      <c r="D6175"/>
      <c r="E6175"/>
    </row>
    <row r="6176" spans="1:5" x14ac:dyDescent="0.2">
      <c r="A6176"/>
      <c r="B6176"/>
      <c r="C6176"/>
      <c r="D6176"/>
      <c r="E6176"/>
    </row>
    <row r="6177" spans="1:5" x14ac:dyDescent="0.2">
      <c r="A6177"/>
      <c r="B6177"/>
      <c r="C6177"/>
      <c r="D6177"/>
      <c r="E6177"/>
    </row>
    <row r="6178" spans="1:5" x14ac:dyDescent="0.2">
      <c r="A6178"/>
      <c r="B6178"/>
      <c r="C6178"/>
      <c r="D6178"/>
      <c r="E6178"/>
    </row>
    <row r="6179" spans="1:5" x14ac:dyDescent="0.2">
      <c r="A6179"/>
      <c r="B6179"/>
      <c r="C6179"/>
      <c r="D6179"/>
      <c r="E6179"/>
    </row>
    <row r="6180" spans="1:5" x14ac:dyDescent="0.2">
      <c r="A6180"/>
      <c r="B6180"/>
      <c r="C6180"/>
      <c r="D6180"/>
      <c r="E6180"/>
    </row>
    <row r="6181" spans="1:5" x14ac:dyDescent="0.2">
      <c r="A6181"/>
      <c r="B6181"/>
      <c r="C6181"/>
      <c r="D6181"/>
      <c r="E6181"/>
    </row>
    <row r="6182" spans="1:5" x14ac:dyDescent="0.2">
      <c r="A6182"/>
      <c r="B6182"/>
      <c r="C6182"/>
      <c r="D6182"/>
      <c r="E6182"/>
    </row>
    <row r="6183" spans="1:5" x14ac:dyDescent="0.2">
      <c r="A6183"/>
      <c r="B6183"/>
      <c r="C6183"/>
      <c r="D6183"/>
      <c r="E6183"/>
    </row>
    <row r="6184" spans="1:5" x14ac:dyDescent="0.2">
      <c r="A6184"/>
      <c r="B6184"/>
      <c r="C6184"/>
      <c r="D6184"/>
      <c r="E6184"/>
    </row>
    <row r="6185" spans="1:5" x14ac:dyDescent="0.2">
      <c r="A6185"/>
      <c r="B6185"/>
      <c r="C6185"/>
      <c r="D6185"/>
      <c r="E6185"/>
    </row>
    <row r="6186" spans="1:5" x14ac:dyDescent="0.2">
      <c r="A6186"/>
      <c r="B6186"/>
      <c r="C6186"/>
      <c r="D6186"/>
      <c r="E6186"/>
    </row>
    <row r="6187" spans="1:5" x14ac:dyDescent="0.2">
      <c r="A6187"/>
      <c r="B6187"/>
      <c r="C6187"/>
      <c r="D6187"/>
      <c r="E6187"/>
    </row>
    <row r="6188" spans="1:5" x14ac:dyDescent="0.2">
      <c r="A6188"/>
      <c r="B6188"/>
      <c r="C6188"/>
      <c r="D6188"/>
      <c r="E6188"/>
    </row>
    <row r="6189" spans="1:5" x14ac:dyDescent="0.2">
      <c r="A6189"/>
      <c r="B6189"/>
      <c r="C6189"/>
      <c r="D6189"/>
      <c r="E6189"/>
    </row>
    <row r="6190" spans="1:5" x14ac:dyDescent="0.2">
      <c r="A6190"/>
      <c r="B6190"/>
      <c r="C6190"/>
      <c r="D6190"/>
      <c r="E6190"/>
    </row>
    <row r="6191" spans="1:5" x14ac:dyDescent="0.2">
      <c r="A6191"/>
      <c r="B6191"/>
      <c r="C6191"/>
      <c r="D6191"/>
      <c r="E6191"/>
    </row>
    <row r="6192" spans="1:5" x14ac:dyDescent="0.2">
      <c r="A6192"/>
      <c r="B6192"/>
      <c r="C6192"/>
      <c r="D6192"/>
      <c r="E6192"/>
    </row>
    <row r="6193" spans="1:5" x14ac:dyDescent="0.2">
      <c r="A6193"/>
      <c r="B6193"/>
      <c r="C6193"/>
      <c r="D6193"/>
      <c r="E6193"/>
    </row>
    <row r="6194" spans="1:5" x14ac:dyDescent="0.2">
      <c r="A6194"/>
      <c r="B6194"/>
      <c r="C6194"/>
      <c r="D6194"/>
      <c r="E6194"/>
    </row>
    <row r="6195" spans="1:5" x14ac:dyDescent="0.2">
      <c r="A6195"/>
      <c r="B6195"/>
      <c r="C6195"/>
      <c r="D6195"/>
      <c r="E6195"/>
    </row>
    <row r="6196" spans="1:5" x14ac:dyDescent="0.2">
      <c r="A6196"/>
      <c r="B6196"/>
      <c r="C6196"/>
      <c r="D6196"/>
      <c r="E6196"/>
    </row>
    <row r="6197" spans="1:5" x14ac:dyDescent="0.2">
      <c r="A6197"/>
      <c r="B6197"/>
      <c r="C6197"/>
      <c r="D6197"/>
      <c r="E6197"/>
    </row>
    <row r="6198" spans="1:5" x14ac:dyDescent="0.2">
      <c r="A6198"/>
      <c r="B6198"/>
      <c r="C6198"/>
      <c r="D6198"/>
      <c r="E6198"/>
    </row>
    <row r="6199" spans="1:5" x14ac:dyDescent="0.2">
      <c r="A6199"/>
      <c r="B6199"/>
      <c r="C6199"/>
      <c r="D6199"/>
      <c r="E6199"/>
    </row>
    <row r="6200" spans="1:5" x14ac:dyDescent="0.2">
      <c r="A6200"/>
      <c r="B6200"/>
      <c r="C6200"/>
      <c r="D6200"/>
      <c r="E6200"/>
    </row>
    <row r="6201" spans="1:5" x14ac:dyDescent="0.2">
      <c r="A6201"/>
      <c r="B6201"/>
      <c r="C6201"/>
      <c r="D6201"/>
      <c r="E6201"/>
    </row>
    <row r="6202" spans="1:5" x14ac:dyDescent="0.2">
      <c r="A6202"/>
      <c r="B6202"/>
      <c r="C6202"/>
      <c r="D6202"/>
      <c r="E6202"/>
    </row>
    <row r="6203" spans="1:5" x14ac:dyDescent="0.2">
      <c r="A6203"/>
      <c r="B6203"/>
      <c r="C6203"/>
      <c r="D6203"/>
      <c r="E6203"/>
    </row>
    <row r="6204" spans="1:5" x14ac:dyDescent="0.2">
      <c r="A6204"/>
      <c r="B6204"/>
      <c r="C6204"/>
      <c r="D6204"/>
      <c r="E6204"/>
    </row>
    <row r="6205" spans="1:5" x14ac:dyDescent="0.2">
      <c r="A6205"/>
      <c r="B6205"/>
      <c r="C6205"/>
      <c r="D6205"/>
      <c r="E6205"/>
    </row>
    <row r="6206" spans="1:5" x14ac:dyDescent="0.2">
      <c r="A6206"/>
      <c r="B6206"/>
      <c r="C6206"/>
      <c r="D6206"/>
      <c r="E6206"/>
    </row>
    <row r="6207" spans="1:5" x14ac:dyDescent="0.2">
      <c r="A6207"/>
      <c r="B6207"/>
      <c r="C6207"/>
      <c r="D6207"/>
      <c r="E6207"/>
    </row>
    <row r="6208" spans="1:5" x14ac:dyDescent="0.2">
      <c r="A6208"/>
      <c r="B6208"/>
      <c r="C6208"/>
      <c r="D6208"/>
      <c r="E6208"/>
    </row>
    <row r="6209" spans="1:5" x14ac:dyDescent="0.2">
      <c r="A6209"/>
      <c r="B6209"/>
      <c r="C6209"/>
      <c r="D6209"/>
      <c r="E6209"/>
    </row>
    <row r="6210" spans="1:5" x14ac:dyDescent="0.2">
      <c r="A6210"/>
      <c r="B6210"/>
      <c r="C6210"/>
      <c r="D6210"/>
      <c r="E6210"/>
    </row>
    <row r="6211" spans="1:5" x14ac:dyDescent="0.2">
      <c r="A6211"/>
      <c r="B6211"/>
      <c r="C6211"/>
      <c r="D6211"/>
      <c r="E6211"/>
    </row>
    <row r="6212" spans="1:5" x14ac:dyDescent="0.2">
      <c r="A6212"/>
      <c r="B6212"/>
      <c r="C6212"/>
      <c r="D6212"/>
      <c r="E6212"/>
    </row>
    <row r="6213" spans="1:5" x14ac:dyDescent="0.2">
      <c r="A6213"/>
      <c r="B6213"/>
      <c r="C6213"/>
      <c r="D6213"/>
      <c r="E6213"/>
    </row>
    <row r="6214" spans="1:5" x14ac:dyDescent="0.2">
      <c r="A6214"/>
      <c r="B6214"/>
      <c r="C6214"/>
      <c r="D6214"/>
      <c r="E6214"/>
    </row>
    <row r="6215" spans="1:5" x14ac:dyDescent="0.2">
      <c r="A6215"/>
      <c r="B6215"/>
      <c r="C6215"/>
      <c r="D6215"/>
      <c r="E6215"/>
    </row>
    <row r="6216" spans="1:5" x14ac:dyDescent="0.2">
      <c r="A6216"/>
      <c r="B6216"/>
      <c r="C6216"/>
      <c r="D6216"/>
      <c r="E6216"/>
    </row>
    <row r="6217" spans="1:5" x14ac:dyDescent="0.2">
      <c r="A6217"/>
      <c r="B6217"/>
      <c r="C6217"/>
      <c r="D6217"/>
      <c r="E6217"/>
    </row>
    <row r="6218" spans="1:5" x14ac:dyDescent="0.2">
      <c r="A6218"/>
      <c r="B6218"/>
      <c r="C6218"/>
      <c r="D6218"/>
      <c r="E6218"/>
    </row>
    <row r="6219" spans="1:5" x14ac:dyDescent="0.2">
      <c r="A6219"/>
      <c r="B6219"/>
      <c r="C6219"/>
      <c r="D6219"/>
      <c r="E6219"/>
    </row>
    <row r="6220" spans="1:5" x14ac:dyDescent="0.2">
      <c r="A6220"/>
      <c r="B6220"/>
      <c r="C6220"/>
      <c r="D6220"/>
      <c r="E6220"/>
    </row>
    <row r="6221" spans="1:5" x14ac:dyDescent="0.2">
      <c r="A6221"/>
      <c r="B6221"/>
      <c r="C6221"/>
      <c r="D6221"/>
      <c r="E6221"/>
    </row>
    <row r="6222" spans="1:5" x14ac:dyDescent="0.2">
      <c r="A6222"/>
      <c r="B6222"/>
      <c r="C6222"/>
      <c r="D6222"/>
      <c r="E6222"/>
    </row>
    <row r="6223" spans="1:5" x14ac:dyDescent="0.2">
      <c r="A6223"/>
      <c r="B6223"/>
      <c r="C6223"/>
      <c r="D6223"/>
      <c r="E6223"/>
    </row>
    <row r="6224" spans="1:5" x14ac:dyDescent="0.2">
      <c r="A6224"/>
      <c r="B6224"/>
      <c r="C6224"/>
      <c r="D6224"/>
      <c r="E6224"/>
    </row>
    <row r="6225" spans="1:5" x14ac:dyDescent="0.2">
      <c r="A6225"/>
      <c r="B6225"/>
      <c r="C6225"/>
      <c r="D6225"/>
      <c r="E6225"/>
    </row>
    <row r="6226" spans="1:5" x14ac:dyDescent="0.2">
      <c r="A6226"/>
      <c r="B6226"/>
      <c r="C6226"/>
      <c r="D6226"/>
      <c r="E6226"/>
    </row>
    <row r="6227" spans="1:5" x14ac:dyDescent="0.2">
      <c r="A6227"/>
      <c r="B6227"/>
      <c r="C6227"/>
      <c r="D6227"/>
      <c r="E6227"/>
    </row>
    <row r="6228" spans="1:5" x14ac:dyDescent="0.2">
      <c r="A6228"/>
      <c r="B6228"/>
      <c r="C6228"/>
      <c r="D6228"/>
      <c r="E6228"/>
    </row>
    <row r="6229" spans="1:5" x14ac:dyDescent="0.2">
      <c r="A6229"/>
      <c r="B6229"/>
      <c r="C6229"/>
      <c r="D6229"/>
      <c r="E6229"/>
    </row>
    <row r="6230" spans="1:5" x14ac:dyDescent="0.2">
      <c r="A6230"/>
      <c r="B6230"/>
      <c r="C6230"/>
      <c r="D6230"/>
      <c r="E6230"/>
    </row>
    <row r="6231" spans="1:5" x14ac:dyDescent="0.2">
      <c r="A6231"/>
      <c r="B6231"/>
      <c r="C6231"/>
      <c r="D6231"/>
      <c r="E6231"/>
    </row>
    <row r="6232" spans="1:5" x14ac:dyDescent="0.2">
      <c r="A6232"/>
      <c r="B6232"/>
      <c r="C6232"/>
      <c r="D6232"/>
      <c r="E6232"/>
    </row>
    <row r="6233" spans="1:5" x14ac:dyDescent="0.2">
      <c r="A6233"/>
      <c r="B6233"/>
      <c r="C6233"/>
      <c r="D6233"/>
      <c r="E6233"/>
    </row>
    <row r="6234" spans="1:5" x14ac:dyDescent="0.2">
      <c r="A6234"/>
      <c r="B6234"/>
      <c r="C6234"/>
      <c r="D6234"/>
      <c r="E6234"/>
    </row>
    <row r="6235" spans="1:5" x14ac:dyDescent="0.2">
      <c r="A6235"/>
      <c r="B6235"/>
      <c r="C6235"/>
      <c r="D6235"/>
      <c r="E6235"/>
    </row>
    <row r="6236" spans="1:5" x14ac:dyDescent="0.2">
      <c r="A6236"/>
      <c r="B6236"/>
      <c r="C6236"/>
      <c r="D6236"/>
      <c r="E6236"/>
    </row>
    <row r="6237" spans="1:5" x14ac:dyDescent="0.2">
      <c r="A6237"/>
      <c r="B6237"/>
      <c r="C6237"/>
      <c r="D6237"/>
      <c r="E6237"/>
    </row>
    <row r="6238" spans="1:5" x14ac:dyDescent="0.2">
      <c r="A6238"/>
      <c r="B6238"/>
      <c r="C6238"/>
      <c r="D6238"/>
      <c r="E6238"/>
    </row>
    <row r="6239" spans="1:5" x14ac:dyDescent="0.2">
      <c r="A6239"/>
      <c r="B6239"/>
      <c r="C6239"/>
      <c r="D6239"/>
      <c r="E6239"/>
    </row>
    <row r="6240" spans="1:5" x14ac:dyDescent="0.2">
      <c r="A6240"/>
      <c r="B6240"/>
      <c r="C6240"/>
      <c r="D6240"/>
      <c r="E6240"/>
    </row>
    <row r="6241" spans="1:5" x14ac:dyDescent="0.2">
      <c r="A6241"/>
      <c r="B6241"/>
      <c r="C6241"/>
      <c r="D6241"/>
      <c r="E6241"/>
    </row>
    <row r="6242" spans="1:5" x14ac:dyDescent="0.2">
      <c r="A6242"/>
      <c r="B6242"/>
      <c r="C6242"/>
      <c r="D6242"/>
      <c r="E6242"/>
    </row>
    <row r="6243" spans="1:5" x14ac:dyDescent="0.2">
      <c r="A6243"/>
      <c r="B6243"/>
      <c r="C6243"/>
      <c r="D6243"/>
      <c r="E6243"/>
    </row>
    <row r="6244" spans="1:5" x14ac:dyDescent="0.2">
      <c r="A6244"/>
      <c r="B6244"/>
      <c r="C6244"/>
      <c r="D6244"/>
      <c r="E6244"/>
    </row>
    <row r="6245" spans="1:5" x14ac:dyDescent="0.2">
      <c r="A6245"/>
      <c r="B6245"/>
      <c r="C6245"/>
      <c r="D6245"/>
      <c r="E6245"/>
    </row>
    <row r="6246" spans="1:5" x14ac:dyDescent="0.2">
      <c r="A6246"/>
      <c r="B6246"/>
      <c r="C6246"/>
      <c r="D6246"/>
      <c r="E6246"/>
    </row>
    <row r="6247" spans="1:5" x14ac:dyDescent="0.2">
      <c r="A6247"/>
      <c r="B6247"/>
      <c r="C6247"/>
      <c r="D6247"/>
      <c r="E6247"/>
    </row>
    <row r="6248" spans="1:5" x14ac:dyDescent="0.2">
      <c r="A6248"/>
      <c r="B6248"/>
      <c r="C6248"/>
      <c r="D6248"/>
      <c r="E6248"/>
    </row>
    <row r="6249" spans="1:5" x14ac:dyDescent="0.2">
      <c r="A6249"/>
      <c r="B6249"/>
      <c r="C6249"/>
      <c r="D6249"/>
      <c r="E6249"/>
    </row>
    <row r="6250" spans="1:5" x14ac:dyDescent="0.2">
      <c r="A6250"/>
      <c r="B6250"/>
      <c r="C6250"/>
      <c r="D6250"/>
      <c r="E6250"/>
    </row>
    <row r="6251" spans="1:5" x14ac:dyDescent="0.2">
      <c r="A6251"/>
      <c r="B6251"/>
      <c r="C6251"/>
      <c r="D6251"/>
      <c r="E6251"/>
    </row>
    <row r="6252" spans="1:5" x14ac:dyDescent="0.2">
      <c r="A6252"/>
      <c r="B6252"/>
      <c r="C6252"/>
      <c r="D6252"/>
      <c r="E6252"/>
    </row>
    <row r="6253" spans="1:5" x14ac:dyDescent="0.2">
      <c r="A6253"/>
      <c r="B6253"/>
      <c r="C6253"/>
      <c r="D6253"/>
      <c r="E6253"/>
    </row>
    <row r="6254" spans="1:5" x14ac:dyDescent="0.2">
      <c r="A6254"/>
      <c r="B6254"/>
      <c r="C6254"/>
      <c r="D6254"/>
      <c r="E6254"/>
    </row>
    <row r="6255" spans="1:5" x14ac:dyDescent="0.2">
      <c r="A6255"/>
      <c r="B6255"/>
      <c r="C6255"/>
      <c r="D6255"/>
      <c r="E6255"/>
    </row>
    <row r="6256" spans="1:5" x14ac:dyDescent="0.2">
      <c r="A6256"/>
      <c r="B6256"/>
      <c r="C6256"/>
      <c r="D6256"/>
      <c r="E6256"/>
    </row>
    <row r="6257" spans="1:5" x14ac:dyDescent="0.2">
      <c r="A6257"/>
      <c r="B6257"/>
      <c r="C6257"/>
      <c r="D6257"/>
      <c r="E6257"/>
    </row>
    <row r="6258" spans="1:5" x14ac:dyDescent="0.2">
      <c r="A6258"/>
      <c r="B6258"/>
      <c r="C6258"/>
      <c r="D6258"/>
      <c r="E6258"/>
    </row>
    <row r="6259" spans="1:5" x14ac:dyDescent="0.2">
      <c r="A6259"/>
      <c r="B6259"/>
      <c r="C6259"/>
      <c r="D6259"/>
      <c r="E6259"/>
    </row>
    <row r="6260" spans="1:5" x14ac:dyDescent="0.2">
      <c r="A6260"/>
      <c r="B6260"/>
      <c r="C6260"/>
      <c r="D6260"/>
      <c r="E6260"/>
    </row>
    <row r="6261" spans="1:5" x14ac:dyDescent="0.2">
      <c r="A6261"/>
      <c r="B6261"/>
      <c r="C6261"/>
      <c r="D6261"/>
      <c r="E6261"/>
    </row>
    <row r="6262" spans="1:5" x14ac:dyDescent="0.2">
      <c r="A6262"/>
      <c r="B6262"/>
      <c r="C6262"/>
      <c r="D6262"/>
      <c r="E6262"/>
    </row>
    <row r="6263" spans="1:5" x14ac:dyDescent="0.2">
      <c r="A6263"/>
      <c r="B6263"/>
      <c r="C6263"/>
      <c r="D6263"/>
      <c r="E6263"/>
    </row>
    <row r="6264" spans="1:5" x14ac:dyDescent="0.2">
      <c r="A6264"/>
      <c r="B6264"/>
      <c r="C6264"/>
      <c r="D6264"/>
      <c r="E6264"/>
    </row>
    <row r="6265" spans="1:5" x14ac:dyDescent="0.2">
      <c r="A6265"/>
      <c r="B6265"/>
      <c r="C6265"/>
      <c r="D6265"/>
      <c r="E6265"/>
    </row>
    <row r="6266" spans="1:5" x14ac:dyDescent="0.2">
      <c r="A6266"/>
      <c r="B6266"/>
      <c r="C6266"/>
      <c r="D6266"/>
      <c r="E6266"/>
    </row>
    <row r="6267" spans="1:5" x14ac:dyDescent="0.2">
      <c r="A6267"/>
      <c r="B6267"/>
      <c r="C6267"/>
      <c r="D6267"/>
      <c r="E6267"/>
    </row>
    <row r="6268" spans="1:5" x14ac:dyDescent="0.2">
      <c r="A6268"/>
      <c r="B6268"/>
      <c r="C6268"/>
      <c r="D6268"/>
      <c r="E6268"/>
    </row>
    <row r="6269" spans="1:5" x14ac:dyDescent="0.2">
      <c r="A6269"/>
      <c r="B6269"/>
      <c r="C6269"/>
      <c r="D6269"/>
      <c r="E6269"/>
    </row>
    <row r="6270" spans="1:5" x14ac:dyDescent="0.2">
      <c r="A6270"/>
      <c r="B6270"/>
      <c r="C6270"/>
      <c r="D6270"/>
      <c r="E6270"/>
    </row>
    <row r="6271" spans="1:5" x14ac:dyDescent="0.2">
      <c r="A6271"/>
      <c r="B6271"/>
      <c r="C6271"/>
      <c r="D6271"/>
      <c r="E6271"/>
    </row>
    <row r="6272" spans="1:5" x14ac:dyDescent="0.2">
      <c r="A6272"/>
      <c r="B6272"/>
      <c r="C6272"/>
      <c r="D6272"/>
      <c r="E6272"/>
    </row>
    <row r="6273" spans="1:5" x14ac:dyDescent="0.2">
      <c r="A6273"/>
      <c r="B6273"/>
      <c r="C6273"/>
      <c r="D6273"/>
      <c r="E6273"/>
    </row>
    <row r="6274" spans="1:5" x14ac:dyDescent="0.2">
      <c r="A6274"/>
      <c r="B6274"/>
      <c r="C6274"/>
      <c r="D6274"/>
      <c r="E6274"/>
    </row>
    <row r="6275" spans="1:5" x14ac:dyDescent="0.2">
      <c r="A6275"/>
      <c r="B6275"/>
      <c r="C6275"/>
      <c r="D6275"/>
      <c r="E6275"/>
    </row>
    <row r="6276" spans="1:5" x14ac:dyDescent="0.2">
      <c r="A6276"/>
      <c r="B6276"/>
      <c r="C6276"/>
      <c r="D6276"/>
      <c r="E6276"/>
    </row>
    <row r="6277" spans="1:5" x14ac:dyDescent="0.2">
      <c r="A6277"/>
      <c r="B6277"/>
      <c r="C6277"/>
      <c r="D6277"/>
      <c r="E6277"/>
    </row>
    <row r="6278" spans="1:5" x14ac:dyDescent="0.2">
      <c r="A6278"/>
      <c r="B6278"/>
      <c r="C6278"/>
      <c r="D6278"/>
      <c r="E6278"/>
    </row>
    <row r="6279" spans="1:5" x14ac:dyDescent="0.2">
      <c r="A6279"/>
      <c r="B6279"/>
      <c r="C6279"/>
      <c r="D6279"/>
      <c r="E6279"/>
    </row>
    <row r="6280" spans="1:5" x14ac:dyDescent="0.2">
      <c r="A6280"/>
      <c r="B6280"/>
      <c r="C6280"/>
      <c r="D6280"/>
      <c r="E6280"/>
    </row>
    <row r="6281" spans="1:5" x14ac:dyDescent="0.2">
      <c r="A6281"/>
      <c r="B6281"/>
      <c r="C6281"/>
      <c r="D6281"/>
      <c r="E6281"/>
    </row>
    <row r="6282" spans="1:5" x14ac:dyDescent="0.2">
      <c r="A6282"/>
      <c r="B6282"/>
      <c r="C6282"/>
      <c r="D6282"/>
      <c r="E6282"/>
    </row>
    <row r="6283" spans="1:5" x14ac:dyDescent="0.2">
      <c r="A6283"/>
      <c r="B6283"/>
      <c r="C6283"/>
      <c r="D6283"/>
      <c r="E6283"/>
    </row>
    <row r="6284" spans="1:5" x14ac:dyDescent="0.2">
      <c r="A6284"/>
      <c r="B6284"/>
      <c r="C6284"/>
      <c r="D6284"/>
      <c r="E6284"/>
    </row>
    <row r="6285" spans="1:5" x14ac:dyDescent="0.2">
      <c r="A6285"/>
      <c r="B6285"/>
      <c r="C6285"/>
      <c r="D6285"/>
      <c r="E6285"/>
    </row>
    <row r="6286" spans="1:5" x14ac:dyDescent="0.2">
      <c r="A6286"/>
      <c r="B6286"/>
      <c r="C6286"/>
      <c r="D6286"/>
      <c r="E6286"/>
    </row>
    <row r="6287" spans="1:5" x14ac:dyDescent="0.2">
      <c r="A6287"/>
      <c r="B6287"/>
      <c r="C6287"/>
      <c r="D6287"/>
      <c r="E6287"/>
    </row>
    <row r="6288" spans="1:5" x14ac:dyDescent="0.2">
      <c r="A6288"/>
      <c r="B6288"/>
      <c r="C6288"/>
      <c r="D6288"/>
      <c r="E6288"/>
    </row>
    <row r="6289" spans="1:5" x14ac:dyDescent="0.2">
      <c r="A6289"/>
      <c r="B6289"/>
      <c r="C6289"/>
      <c r="D6289"/>
      <c r="E6289"/>
    </row>
    <row r="6290" spans="1:5" x14ac:dyDescent="0.2">
      <c r="A6290"/>
      <c r="B6290"/>
      <c r="C6290"/>
      <c r="D6290"/>
      <c r="E6290"/>
    </row>
    <row r="6291" spans="1:5" x14ac:dyDescent="0.2">
      <c r="A6291"/>
      <c r="B6291"/>
      <c r="C6291"/>
      <c r="D6291"/>
      <c r="E6291"/>
    </row>
    <row r="6292" spans="1:5" x14ac:dyDescent="0.2">
      <c r="A6292"/>
      <c r="B6292"/>
      <c r="C6292"/>
      <c r="D6292"/>
      <c r="E6292"/>
    </row>
    <row r="6293" spans="1:5" x14ac:dyDescent="0.2">
      <c r="A6293"/>
      <c r="B6293"/>
      <c r="C6293"/>
      <c r="D6293"/>
      <c r="E6293"/>
    </row>
    <row r="6294" spans="1:5" x14ac:dyDescent="0.2">
      <c r="A6294"/>
      <c r="B6294"/>
      <c r="C6294"/>
      <c r="D6294"/>
      <c r="E6294"/>
    </row>
    <row r="6295" spans="1:5" x14ac:dyDescent="0.2">
      <c r="A6295"/>
      <c r="B6295"/>
      <c r="C6295"/>
      <c r="D6295"/>
      <c r="E6295"/>
    </row>
    <row r="6296" spans="1:5" x14ac:dyDescent="0.2">
      <c r="A6296"/>
      <c r="B6296"/>
      <c r="C6296"/>
      <c r="D6296"/>
      <c r="E6296"/>
    </row>
    <row r="6297" spans="1:5" x14ac:dyDescent="0.2">
      <c r="A6297"/>
      <c r="B6297"/>
      <c r="C6297"/>
      <c r="D6297"/>
      <c r="E6297"/>
    </row>
    <row r="6298" spans="1:5" x14ac:dyDescent="0.2">
      <c r="A6298"/>
      <c r="B6298"/>
      <c r="C6298"/>
      <c r="D6298"/>
      <c r="E6298"/>
    </row>
    <row r="6299" spans="1:5" x14ac:dyDescent="0.2">
      <c r="A6299"/>
      <c r="B6299"/>
      <c r="C6299"/>
      <c r="D6299"/>
      <c r="E6299"/>
    </row>
    <row r="6300" spans="1:5" x14ac:dyDescent="0.2">
      <c r="A6300"/>
      <c r="B6300"/>
      <c r="C6300"/>
      <c r="D6300"/>
      <c r="E6300"/>
    </row>
    <row r="6301" spans="1:5" x14ac:dyDescent="0.2">
      <c r="A6301"/>
      <c r="B6301"/>
      <c r="C6301"/>
      <c r="D6301"/>
      <c r="E6301"/>
    </row>
    <row r="6302" spans="1:5" x14ac:dyDescent="0.2">
      <c r="A6302"/>
      <c r="B6302"/>
      <c r="C6302"/>
      <c r="D6302"/>
      <c r="E6302"/>
    </row>
    <row r="6303" spans="1:5" x14ac:dyDescent="0.2">
      <c r="A6303"/>
      <c r="B6303"/>
      <c r="C6303"/>
      <c r="D6303"/>
      <c r="E6303"/>
    </row>
    <row r="6304" spans="1:5" x14ac:dyDescent="0.2">
      <c r="A6304"/>
      <c r="B6304"/>
      <c r="C6304"/>
      <c r="D6304"/>
      <c r="E6304"/>
    </row>
    <row r="6305" spans="1:5" x14ac:dyDescent="0.2">
      <c r="A6305"/>
      <c r="B6305"/>
      <c r="C6305"/>
      <c r="D6305"/>
      <c r="E6305"/>
    </row>
    <row r="6306" spans="1:5" x14ac:dyDescent="0.2">
      <c r="A6306"/>
      <c r="B6306"/>
      <c r="C6306"/>
      <c r="D6306"/>
      <c r="E6306"/>
    </row>
    <row r="6307" spans="1:5" x14ac:dyDescent="0.2">
      <c r="A6307"/>
      <c r="B6307"/>
      <c r="C6307"/>
      <c r="D6307"/>
      <c r="E6307"/>
    </row>
    <row r="6308" spans="1:5" x14ac:dyDescent="0.2">
      <c r="A6308"/>
      <c r="B6308"/>
      <c r="C6308"/>
      <c r="D6308"/>
      <c r="E6308"/>
    </row>
    <row r="6309" spans="1:5" x14ac:dyDescent="0.2">
      <c r="A6309"/>
      <c r="B6309"/>
      <c r="C6309"/>
      <c r="D6309"/>
      <c r="E6309"/>
    </row>
    <row r="6310" spans="1:5" x14ac:dyDescent="0.2">
      <c r="A6310"/>
      <c r="B6310"/>
      <c r="C6310"/>
      <c r="D6310"/>
      <c r="E6310"/>
    </row>
    <row r="6311" spans="1:5" x14ac:dyDescent="0.2">
      <c r="A6311"/>
      <c r="B6311"/>
      <c r="C6311"/>
      <c r="D6311"/>
      <c r="E6311"/>
    </row>
    <row r="6312" spans="1:5" x14ac:dyDescent="0.2">
      <c r="A6312"/>
      <c r="B6312"/>
      <c r="C6312"/>
      <c r="D6312"/>
      <c r="E6312"/>
    </row>
    <row r="6313" spans="1:5" x14ac:dyDescent="0.2">
      <c r="A6313"/>
      <c r="B6313"/>
      <c r="C6313"/>
      <c r="D6313"/>
      <c r="E6313"/>
    </row>
    <row r="6314" spans="1:5" x14ac:dyDescent="0.2">
      <c r="A6314"/>
      <c r="B6314"/>
      <c r="C6314"/>
      <c r="D6314"/>
      <c r="E6314"/>
    </row>
    <row r="6315" spans="1:5" x14ac:dyDescent="0.2">
      <c r="A6315"/>
      <c r="B6315"/>
      <c r="C6315"/>
      <c r="D6315"/>
      <c r="E6315"/>
    </row>
    <row r="6316" spans="1:5" x14ac:dyDescent="0.2">
      <c r="A6316"/>
      <c r="B6316"/>
      <c r="C6316"/>
      <c r="D6316"/>
      <c r="E6316"/>
    </row>
    <row r="6317" spans="1:5" x14ac:dyDescent="0.2">
      <c r="A6317"/>
      <c r="B6317"/>
      <c r="C6317"/>
      <c r="D6317"/>
      <c r="E6317"/>
    </row>
    <row r="6318" spans="1:5" x14ac:dyDescent="0.2">
      <c r="A6318"/>
      <c r="B6318"/>
      <c r="C6318"/>
      <c r="D6318"/>
      <c r="E6318"/>
    </row>
    <row r="6319" spans="1:5" x14ac:dyDescent="0.2">
      <c r="A6319"/>
      <c r="B6319"/>
      <c r="C6319"/>
      <c r="D6319"/>
      <c r="E6319"/>
    </row>
    <row r="6320" spans="1:5" x14ac:dyDescent="0.2">
      <c r="A6320"/>
      <c r="B6320"/>
      <c r="C6320"/>
      <c r="D6320"/>
      <c r="E6320"/>
    </row>
    <row r="6321" spans="1:5" x14ac:dyDescent="0.2">
      <c r="A6321"/>
      <c r="B6321"/>
      <c r="C6321"/>
      <c r="D6321"/>
      <c r="E6321"/>
    </row>
    <row r="6322" spans="1:5" x14ac:dyDescent="0.2">
      <c r="A6322"/>
      <c r="B6322"/>
      <c r="C6322"/>
      <c r="D6322"/>
      <c r="E6322"/>
    </row>
    <row r="6323" spans="1:5" x14ac:dyDescent="0.2">
      <c r="A6323"/>
      <c r="B6323"/>
      <c r="C6323"/>
      <c r="D6323"/>
      <c r="E6323"/>
    </row>
    <row r="6324" spans="1:5" x14ac:dyDescent="0.2">
      <c r="A6324"/>
      <c r="B6324"/>
      <c r="C6324"/>
      <c r="D6324"/>
      <c r="E6324"/>
    </row>
    <row r="6325" spans="1:5" x14ac:dyDescent="0.2">
      <c r="A6325"/>
      <c r="B6325"/>
      <c r="C6325"/>
      <c r="D6325"/>
      <c r="E6325"/>
    </row>
    <row r="6326" spans="1:5" x14ac:dyDescent="0.2">
      <c r="A6326"/>
      <c r="B6326"/>
      <c r="C6326"/>
      <c r="D6326"/>
      <c r="E6326"/>
    </row>
    <row r="6327" spans="1:5" x14ac:dyDescent="0.2">
      <c r="A6327"/>
      <c r="B6327"/>
      <c r="C6327"/>
      <c r="D6327"/>
      <c r="E6327"/>
    </row>
    <row r="6328" spans="1:5" x14ac:dyDescent="0.2">
      <c r="A6328"/>
      <c r="B6328"/>
      <c r="C6328"/>
      <c r="D6328"/>
      <c r="E6328"/>
    </row>
    <row r="6329" spans="1:5" x14ac:dyDescent="0.2">
      <c r="A6329"/>
      <c r="B6329"/>
      <c r="C6329"/>
      <c r="D6329"/>
      <c r="E6329"/>
    </row>
    <row r="6330" spans="1:5" x14ac:dyDescent="0.2">
      <c r="A6330"/>
      <c r="B6330"/>
      <c r="C6330"/>
      <c r="D6330"/>
      <c r="E6330"/>
    </row>
    <row r="6331" spans="1:5" x14ac:dyDescent="0.2">
      <c r="A6331"/>
      <c r="B6331"/>
      <c r="C6331"/>
      <c r="D6331"/>
      <c r="E6331"/>
    </row>
    <row r="6332" spans="1:5" x14ac:dyDescent="0.2">
      <c r="A6332"/>
      <c r="B6332"/>
      <c r="C6332"/>
      <c r="D6332"/>
      <c r="E6332"/>
    </row>
    <row r="6333" spans="1:5" x14ac:dyDescent="0.2">
      <c r="A6333"/>
      <c r="B6333"/>
      <c r="C6333"/>
      <c r="D6333"/>
      <c r="E6333"/>
    </row>
    <row r="6334" spans="1:5" x14ac:dyDescent="0.2">
      <c r="A6334"/>
      <c r="B6334"/>
      <c r="C6334"/>
      <c r="D6334"/>
      <c r="E6334"/>
    </row>
    <row r="6335" spans="1:5" x14ac:dyDescent="0.2">
      <c r="A6335"/>
      <c r="B6335"/>
      <c r="C6335"/>
      <c r="D6335"/>
      <c r="E6335"/>
    </row>
    <row r="6336" spans="1:5" x14ac:dyDescent="0.2">
      <c r="A6336"/>
      <c r="B6336"/>
      <c r="C6336"/>
      <c r="D6336"/>
      <c r="E6336"/>
    </row>
    <row r="6337" spans="1:5" x14ac:dyDescent="0.2">
      <c r="A6337"/>
      <c r="B6337"/>
      <c r="C6337"/>
      <c r="D6337"/>
      <c r="E6337"/>
    </row>
    <row r="6338" spans="1:5" x14ac:dyDescent="0.2">
      <c r="A6338"/>
      <c r="B6338"/>
      <c r="C6338"/>
      <c r="D6338"/>
      <c r="E6338"/>
    </row>
    <row r="6339" spans="1:5" x14ac:dyDescent="0.2">
      <c r="A6339"/>
      <c r="B6339"/>
      <c r="C6339"/>
      <c r="D6339"/>
      <c r="E6339"/>
    </row>
    <row r="6340" spans="1:5" x14ac:dyDescent="0.2">
      <c r="A6340"/>
      <c r="B6340"/>
      <c r="C6340"/>
      <c r="D6340"/>
      <c r="E6340"/>
    </row>
    <row r="6341" spans="1:5" x14ac:dyDescent="0.2">
      <c r="A6341"/>
      <c r="B6341"/>
      <c r="C6341"/>
      <c r="D6341"/>
      <c r="E6341"/>
    </row>
    <row r="6342" spans="1:5" x14ac:dyDescent="0.2">
      <c r="A6342"/>
      <c r="B6342"/>
      <c r="C6342"/>
      <c r="D6342"/>
      <c r="E6342"/>
    </row>
    <row r="6343" spans="1:5" x14ac:dyDescent="0.2">
      <c r="A6343"/>
      <c r="B6343"/>
      <c r="C6343"/>
      <c r="D6343"/>
      <c r="E6343"/>
    </row>
    <row r="6344" spans="1:5" x14ac:dyDescent="0.2">
      <c r="A6344"/>
      <c r="B6344"/>
      <c r="C6344"/>
      <c r="D6344"/>
      <c r="E6344"/>
    </row>
    <row r="6345" spans="1:5" x14ac:dyDescent="0.2">
      <c r="A6345"/>
      <c r="B6345"/>
      <c r="C6345"/>
      <c r="D6345"/>
      <c r="E6345"/>
    </row>
    <row r="6346" spans="1:5" x14ac:dyDescent="0.2">
      <c r="A6346"/>
      <c r="B6346"/>
      <c r="C6346"/>
      <c r="D6346"/>
      <c r="E6346"/>
    </row>
    <row r="6347" spans="1:5" x14ac:dyDescent="0.2">
      <c r="A6347"/>
      <c r="B6347"/>
      <c r="C6347"/>
      <c r="D6347"/>
      <c r="E6347"/>
    </row>
    <row r="6348" spans="1:5" x14ac:dyDescent="0.2">
      <c r="A6348"/>
      <c r="B6348"/>
      <c r="C6348"/>
      <c r="D6348"/>
      <c r="E6348"/>
    </row>
    <row r="6349" spans="1:5" x14ac:dyDescent="0.2">
      <c r="A6349"/>
      <c r="B6349"/>
      <c r="C6349"/>
      <c r="D6349"/>
      <c r="E6349"/>
    </row>
    <row r="6350" spans="1:5" x14ac:dyDescent="0.2">
      <c r="A6350"/>
      <c r="B6350"/>
      <c r="C6350"/>
      <c r="D6350"/>
      <c r="E6350"/>
    </row>
    <row r="6351" spans="1:5" x14ac:dyDescent="0.2">
      <c r="A6351"/>
      <c r="B6351"/>
      <c r="C6351"/>
      <c r="D6351"/>
      <c r="E6351"/>
    </row>
    <row r="6352" spans="1:5" x14ac:dyDescent="0.2">
      <c r="A6352"/>
      <c r="B6352"/>
      <c r="C6352"/>
      <c r="D6352"/>
      <c r="E6352"/>
    </row>
    <row r="6353" spans="1:5" x14ac:dyDescent="0.2">
      <c r="A6353"/>
      <c r="B6353"/>
      <c r="C6353"/>
      <c r="D6353"/>
      <c r="E6353"/>
    </row>
    <row r="6354" spans="1:5" x14ac:dyDescent="0.2">
      <c r="A6354"/>
      <c r="B6354"/>
      <c r="C6354"/>
      <c r="D6354"/>
      <c r="E6354"/>
    </row>
    <row r="6355" spans="1:5" x14ac:dyDescent="0.2">
      <c r="A6355"/>
      <c r="B6355"/>
      <c r="C6355"/>
      <c r="D6355"/>
      <c r="E6355"/>
    </row>
    <row r="6356" spans="1:5" x14ac:dyDescent="0.2">
      <c r="A6356"/>
      <c r="B6356"/>
      <c r="C6356"/>
      <c r="D6356"/>
      <c r="E6356"/>
    </row>
    <row r="6357" spans="1:5" x14ac:dyDescent="0.2">
      <c r="A6357"/>
      <c r="B6357"/>
      <c r="C6357"/>
      <c r="D6357"/>
      <c r="E6357"/>
    </row>
    <row r="6358" spans="1:5" x14ac:dyDescent="0.2">
      <c r="A6358"/>
      <c r="B6358"/>
      <c r="C6358"/>
      <c r="D6358"/>
      <c r="E6358"/>
    </row>
    <row r="6359" spans="1:5" x14ac:dyDescent="0.2">
      <c r="A6359"/>
      <c r="B6359"/>
      <c r="C6359"/>
      <c r="D6359"/>
      <c r="E6359"/>
    </row>
    <row r="6360" spans="1:5" x14ac:dyDescent="0.2">
      <c r="A6360"/>
      <c r="B6360"/>
      <c r="C6360"/>
      <c r="D6360"/>
      <c r="E6360"/>
    </row>
    <row r="6361" spans="1:5" x14ac:dyDescent="0.2">
      <c r="A6361"/>
      <c r="B6361"/>
      <c r="C6361"/>
      <c r="D6361"/>
      <c r="E6361"/>
    </row>
    <row r="6362" spans="1:5" x14ac:dyDescent="0.2">
      <c r="A6362"/>
      <c r="B6362"/>
      <c r="C6362"/>
      <c r="D6362"/>
      <c r="E6362"/>
    </row>
    <row r="6363" spans="1:5" x14ac:dyDescent="0.2">
      <c r="A6363"/>
      <c r="B6363"/>
      <c r="C6363"/>
      <c r="D6363"/>
      <c r="E6363"/>
    </row>
    <row r="6364" spans="1:5" x14ac:dyDescent="0.2">
      <c r="A6364"/>
      <c r="B6364"/>
      <c r="C6364"/>
      <c r="D6364"/>
      <c r="E6364"/>
    </row>
    <row r="6365" spans="1:5" x14ac:dyDescent="0.2">
      <c r="A6365"/>
      <c r="B6365"/>
      <c r="C6365"/>
      <c r="D6365"/>
      <c r="E6365"/>
    </row>
    <row r="6366" spans="1:5" x14ac:dyDescent="0.2">
      <c r="A6366"/>
      <c r="B6366"/>
      <c r="C6366"/>
      <c r="D6366"/>
      <c r="E6366"/>
    </row>
    <row r="6367" spans="1:5" x14ac:dyDescent="0.2">
      <c r="A6367"/>
      <c r="B6367"/>
      <c r="C6367"/>
      <c r="D6367"/>
      <c r="E6367"/>
    </row>
    <row r="6368" spans="1:5" x14ac:dyDescent="0.2">
      <c r="A6368"/>
      <c r="B6368"/>
      <c r="C6368"/>
      <c r="D6368"/>
      <c r="E6368"/>
    </row>
    <row r="6369" spans="1:5" x14ac:dyDescent="0.2">
      <c r="A6369"/>
      <c r="B6369"/>
      <c r="C6369"/>
      <c r="D6369"/>
      <c r="E6369"/>
    </row>
    <row r="6370" spans="1:5" x14ac:dyDescent="0.2">
      <c r="A6370"/>
      <c r="B6370"/>
      <c r="C6370"/>
      <c r="D6370"/>
      <c r="E6370"/>
    </row>
    <row r="6371" spans="1:5" x14ac:dyDescent="0.2">
      <c r="A6371"/>
      <c r="B6371"/>
      <c r="C6371"/>
      <c r="D6371"/>
      <c r="E6371"/>
    </row>
    <row r="6372" spans="1:5" x14ac:dyDescent="0.2">
      <c r="A6372"/>
      <c r="B6372"/>
      <c r="C6372"/>
      <c r="D6372"/>
      <c r="E6372"/>
    </row>
    <row r="6373" spans="1:5" x14ac:dyDescent="0.2">
      <c r="A6373"/>
      <c r="B6373"/>
      <c r="C6373"/>
      <c r="D6373"/>
      <c r="E6373"/>
    </row>
    <row r="6374" spans="1:5" x14ac:dyDescent="0.2">
      <c r="A6374"/>
      <c r="B6374"/>
      <c r="C6374"/>
      <c r="D6374"/>
      <c r="E6374"/>
    </row>
    <row r="6375" spans="1:5" x14ac:dyDescent="0.2">
      <c r="A6375"/>
      <c r="B6375"/>
      <c r="C6375"/>
      <c r="D6375"/>
      <c r="E6375"/>
    </row>
    <row r="6376" spans="1:5" x14ac:dyDescent="0.2">
      <c r="A6376"/>
      <c r="B6376"/>
      <c r="C6376"/>
      <c r="D6376"/>
      <c r="E6376"/>
    </row>
    <row r="6377" spans="1:5" x14ac:dyDescent="0.2">
      <c r="A6377"/>
      <c r="B6377"/>
      <c r="C6377"/>
      <c r="D6377"/>
      <c r="E6377"/>
    </row>
    <row r="6378" spans="1:5" x14ac:dyDescent="0.2">
      <c r="A6378"/>
      <c r="B6378"/>
      <c r="C6378"/>
      <c r="D6378"/>
      <c r="E6378"/>
    </row>
    <row r="6379" spans="1:5" x14ac:dyDescent="0.2">
      <c r="A6379"/>
      <c r="B6379"/>
      <c r="C6379"/>
      <c r="D6379"/>
      <c r="E6379"/>
    </row>
    <row r="6380" spans="1:5" x14ac:dyDescent="0.2">
      <c r="A6380"/>
      <c r="B6380"/>
      <c r="C6380"/>
      <c r="D6380"/>
      <c r="E6380"/>
    </row>
    <row r="6381" spans="1:5" x14ac:dyDescent="0.2">
      <c r="A6381"/>
      <c r="B6381"/>
      <c r="C6381"/>
      <c r="D6381"/>
      <c r="E6381"/>
    </row>
    <row r="6382" spans="1:5" x14ac:dyDescent="0.2">
      <c r="A6382"/>
      <c r="B6382"/>
      <c r="C6382"/>
      <c r="D6382"/>
      <c r="E6382"/>
    </row>
    <row r="6383" spans="1:5" x14ac:dyDescent="0.2">
      <c r="A6383"/>
      <c r="B6383"/>
      <c r="C6383"/>
      <c r="D6383"/>
      <c r="E6383"/>
    </row>
    <row r="6384" spans="1:5" x14ac:dyDescent="0.2">
      <c r="A6384"/>
      <c r="B6384"/>
      <c r="C6384"/>
      <c r="D6384"/>
      <c r="E6384"/>
    </row>
    <row r="6385" spans="1:5" x14ac:dyDescent="0.2">
      <c r="A6385"/>
      <c r="B6385"/>
      <c r="C6385"/>
      <c r="D6385"/>
      <c r="E6385"/>
    </row>
    <row r="6386" spans="1:5" x14ac:dyDescent="0.2">
      <c r="A6386"/>
      <c r="B6386"/>
      <c r="C6386"/>
      <c r="D6386"/>
      <c r="E6386"/>
    </row>
    <row r="6387" spans="1:5" x14ac:dyDescent="0.2">
      <c r="A6387"/>
      <c r="B6387"/>
      <c r="C6387"/>
      <c r="D6387"/>
      <c r="E6387"/>
    </row>
    <row r="6388" spans="1:5" x14ac:dyDescent="0.2">
      <c r="A6388"/>
      <c r="B6388"/>
      <c r="C6388"/>
      <c r="D6388"/>
      <c r="E6388"/>
    </row>
    <row r="6389" spans="1:5" x14ac:dyDescent="0.2">
      <c r="A6389"/>
      <c r="B6389"/>
      <c r="C6389"/>
      <c r="D6389"/>
      <c r="E6389"/>
    </row>
    <row r="6390" spans="1:5" x14ac:dyDescent="0.2">
      <c r="A6390"/>
      <c r="B6390"/>
      <c r="C6390"/>
      <c r="D6390"/>
      <c r="E6390"/>
    </row>
    <row r="6391" spans="1:5" x14ac:dyDescent="0.2">
      <c r="A6391"/>
      <c r="B6391"/>
      <c r="C6391"/>
      <c r="D6391"/>
      <c r="E6391"/>
    </row>
    <row r="6392" spans="1:5" x14ac:dyDescent="0.2">
      <c r="A6392"/>
      <c r="B6392"/>
      <c r="C6392"/>
      <c r="D6392"/>
      <c r="E6392"/>
    </row>
    <row r="6393" spans="1:5" x14ac:dyDescent="0.2">
      <c r="A6393"/>
      <c r="B6393"/>
      <c r="C6393"/>
      <c r="D6393"/>
      <c r="E6393"/>
    </row>
    <row r="6394" spans="1:5" x14ac:dyDescent="0.2">
      <c r="A6394"/>
      <c r="B6394"/>
      <c r="C6394"/>
      <c r="D6394"/>
      <c r="E6394"/>
    </row>
    <row r="6395" spans="1:5" x14ac:dyDescent="0.2">
      <c r="A6395"/>
      <c r="B6395"/>
      <c r="C6395"/>
      <c r="D6395"/>
      <c r="E6395"/>
    </row>
    <row r="6396" spans="1:5" x14ac:dyDescent="0.2">
      <c r="A6396"/>
      <c r="B6396"/>
      <c r="C6396"/>
      <c r="D6396"/>
      <c r="E6396"/>
    </row>
    <row r="6397" spans="1:5" x14ac:dyDescent="0.2">
      <c r="A6397"/>
      <c r="B6397"/>
      <c r="C6397"/>
      <c r="D6397"/>
      <c r="E6397"/>
    </row>
    <row r="6398" spans="1:5" x14ac:dyDescent="0.2">
      <c r="A6398"/>
      <c r="B6398"/>
      <c r="C6398"/>
      <c r="D6398"/>
      <c r="E6398"/>
    </row>
    <row r="6399" spans="1:5" x14ac:dyDescent="0.2">
      <c r="A6399"/>
      <c r="B6399"/>
      <c r="C6399"/>
      <c r="D6399"/>
      <c r="E6399"/>
    </row>
    <row r="6400" spans="1:5" x14ac:dyDescent="0.2">
      <c r="A6400"/>
      <c r="B6400"/>
      <c r="C6400"/>
      <c r="D6400"/>
      <c r="E6400"/>
    </row>
    <row r="6401" spans="1:5" x14ac:dyDescent="0.2">
      <c r="A6401"/>
      <c r="B6401"/>
      <c r="C6401"/>
      <c r="D6401"/>
      <c r="E6401"/>
    </row>
    <row r="6402" spans="1:5" x14ac:dyDescent="0.2">
      <c r="A6402"/>
      <c r="B6402"/>
      <c r="C6402"/>
      <c r="D6402"/>
      <c r="E6402"/>
    </row>
    <row r="6403" spans="1:5" x14ac:dyDescent="0.2">
      <c r="A6403"/>
      <c r="B6403"/>
      <c r="C6403"/>
      <c r="D6403"/>
      <c r="E6403"/>
    </row>
    <row r="6404" spans="1:5" x14ac:dyDescent="0.2">
      <c r="A6404"/>
      <c r="B6404"/>
      <c r="C6404"/>
      <c r="D6404"/>
      <c r="E6404"/>
    </row>
    <row r="6405" spans="1:5" x14ac:dyDescent="0.2">
      <c r="A6405"/>
      <c r="B6405"/>
      <c r="C6405"/>
      <c r="D6405"/>
      <c r="E6405"/>
    </row>
    <row r="6406" spans="1:5" x14ac:dyDescent="0.2">
      <c r="A6406"/>
      <c r="B6406"/>
      <c r="C6406"/>
      <c r="D6406"/>
      <c r="E6406"/>
    </row>
    <row r="6407" spans="1:5" x14ac:dyDescent="0.2">
      <c r="A6407"/>
      <c r="B6407"/>
      <c r="C6407"/>
      <c r="D6407"/>
      <c r="E6407"/>
    </row>
    <row r="6408" spans="1:5" x14ac:dyDescent="0.2">
      <c r="A6408"/>
      <c r="B6408"/>
      <c r="C6408"/>
      <c r="D6408"/>
      <c r="E6408"/>
    </row>
    <row r="6409" spans="1:5" x14ac:dyDescent="0.2">
      <c r="A6409"/>
      <c r="B6409"/>
      <c r="C6409"/>
      <c r="D6409"/>
      <c r="E6409"/>
    </row>
    <row r="6410" spans="1:5" x14ac:dyDescent="0.2">
      <c r="A6410"/>
      <c r="B6410"/>
      <c r="C6410"/>
      <c r="D6410"/>
      <c r="E6410"/>
    </row>
    <row r="6411" spans="1:5" x14ac:dyDescent="0.2">
      <c r="A6411"/>
      <c r="B6411"/>
      <c r="C6411"/>
      <c r="D6411"/>
      <c r="E6411"/>
    </row>
    <row r="6412" spans="1:5" x14ac:dyDescent="0.2">
      <c r="A6412"/>
      <c r="B6412"/>
      <c r="C6412"/>
      <c r="D6412"/>
      <c r="E6412"/>
    </row>
    <row r="6413" spans="1:5" x14ac:dyDescent="0.2">
      <c r="A6413"/>
      <c r="B6413"/>
      <c r="C6413"/>
      <c r="D6413"/>
      <c r="E6413"/>
    </row>
    <row r="6414" spans="1:5" x14ac:dyDescent="0.2">
      <c r="A6414"/>
      <c r="B6414"/>
      <c r="C6414"/>
      <c r="D6414"/>
      <c r="E6414"/>
    </row>
    <row r="6415" spans="1:5" x14ac:dyDescent="0.2">
      <c r="A6415"/>
      <c r="B6415"/>
      <c r="C6415"/>
      <c r="D6415"/>
      <c r="E6415"/>
    </row>
    <row r="6416" spans="1:5" x14ac:dyDescent="0.2">
      <c r="A6416"/>
      <c r="B6416"/>
      <c r="C6416"/>
      <c r="D6416"/>
      <c r="E6416"/>
    </row>
    <row r="6417" spans="1:5" x14ac:dyDescent="0.2">
      <c r="A6417"/>
      <c r="B6417"/>
      <c r="C6417"/>
      <c r="D6417"/>
      <c r="E6417"/>
    </row>
    <row r="6418" spans="1:5" x14ac:dyDescent="0.2">
      <c r="A6418"/>
      <c r="B6418"/>
      <c r="C6418"/>
      <c r="D6418"/>
      <c r="E6418"/>
    </row>
    <row r="6419" spans="1:5" x14ac:dyDescent="0.2">
      <c r="A6419"/>
      <c r="B6419"/>
      <c r="C6419"/>
      <c r="D6419"/>
      <c r="E6419"/>
    </row>
    <row r="6420" spans="1:5" x14ac:dyDescent="0.2">
      <c r="A6420"/>
      <c r="B6420"/>
      <c r="C6420"/>
      <c r="D6420"/>
      <c r="E6420"/>
    </row>
    <row r="6421" spans="1:5" x14ac:dyDescent="0.2">
      <c r="A6421"/>
      <c r="B6421"/>
      <c r="C6421"/>
      <c r="D6421"/>
      <c r="E6421"/>
    </row>
    <row r="6422" spans="1:5" x14ac:dyDescent="0.2">
      <c r="A6422"/>
      <c r="B6422"/>
      <c r="C6422"/>
      <c r="D6422"/>
      <c r="E6422"/>
    </row>
    <row r="6423" spans="1:5" x14ac:dyDescent="0.2">
      <c r="A6423"/>
      <c r="B6423"/>
      <c r="C6423"/>
      <c r="D6423"/>
      <c r="E6423"/>
    </row>
    <row r="6424" spans="1:5" x14ac:dyDescent="0.2">
      <c r="A6424"/>
      <c r="B6424"/>
      <c r="C6424"/>
      <c r="D6424"/>
      <c r="E6424"/>
    </row>
    <row r="6425" spans="1:5" x14ac:dyDescent="0.2">
      <c r="A6425"/>
      <c r="B6425"/>
      <c r="C6425"/>
      <c r="D6425"/>
      <c r="E6425"/>
    </row>
    <row r="6426" spans="1:5" x14ac:dyDescent="0.2">
      <c r="A6426"/>
      <c r="B6426"/>
      <c r="C6426"/>
      <c r="D6426"/>
      <c r="E6426"/>
    </row>
    <row r="6427" spans="1:5" x14ac:dyDescent="0.2">
      <c r="A6427"/>
      <c r="B6427"/>
      <c r="C6427"/>
      <c r="D6427"/>
      <c r="E6427"/>
    </row>
    <row r="6428" spans="1:5" x14ac:dyDescent="0.2">
      <c r="A6428"/>
      <c r="B6428"/>
      <c r="C6428"/>
      <c r="D6428"/>
      <c r="E6428"/>
    </row>
    <row r="6429" spans="1:5" x14ac:dyDescent="0.2">
      <c r="A6429"/>
      <c r="B6429"/>
      <c r="C6429"/>
      <c r="D6429"/>
      <c r="E6429"/>
    </row>
    <row r="6430" spans="1:5" x14ac:dyDescent="0.2">
      <c r="A6430"/>
      <c r="B6430"/>
      <c r="C6430"/>
      <c r="D6430"/>
      <c r="E6430"/>
    </row>
    <row r="6431" spans="1:5" x14ac:dyDescent="0.2">
      <c r="A6431"/>
      <c r="B6431"/>
      <c r="C6431"/>
      <c r="D6431"/>
      <c r="E6431"/>
    </row>
    <row r="6432" spans="1:5" x14ac:dyDescent="0.2">
      <c r="A6432"/>
      <c r="B6432"/>
      <c r="C6432"/>
      <c r="D6432"/>
      <c r="E6432"/>
    </row>
    <row r="6433" spans="1:5" x14ac:dyDescent="0.2">
      <c r="A6433"/>
      <c r="B6433"/>
      <c r="C6433"/>
      <c r="D6433"/>
      <c r="E6433"/>
    </row>
    <row r="6434" spans="1:5" x14ac:dyDescent="0.2">
      <c r="A6434"/>
      <c r="B6434"/>
      <c r="C6434"/>
      <c r="D6434"/>
      <c r="E6434"/>
    </row>
    <row r="6435" spans="1:5" x14ac:dyDescent="0.2">
      <c r="A6435"/>
      <c r="B6435"/>
      <c r="C6435"/>
      <c r="D6435"/>
      <c r="E6435"/>
    </row>
    <row r="6436" spans="1:5" x14ac:dyDescent="0.2">
      <c r="A6436"/>
      <c r="B6436"/>
      <c r="C6436"/>
      <c r="D6436"/>
      <c r="E6436"/>
    </row>
    <row r="6437" spans="1:5" x14ac:dyDescent="0.2">
      <c r="A6437"/>
      <c r="B6437"/>
      <c r="C6437"/>
      <c r="D6437"/>
      <c r="E6437"/>
    </row>
    <row r="6438" spans="1:5" x14ac:dyDescent="0.2">
      <c r="A6438"/>
      <c r="B6438"/>
      <c r="C6438"/>
      <c r="D6438"/>
      <c r="E6438"/>
    </row>
    <row r="6439" spans="1:5" x14ac:dyDescent="0.2">
      <c r="A6439"/>
      <c r="B6439"/>
      <c r="C6439"/>
      <c r="D6439"/>
      <c r="E6439"/>
    </row>
    <row r="6440" spans="1:5" x14ac:dyDescent="0.2">
      <c r="A6440"/>
      <c r="B6440"/>
      <c r="C6440"/>
      <c r="D6440"/>
      <c r="E6440"/>
    </row>
    <row r="6441" spans="1:5" x14ac:dyDescent="0.2">
      <c r="A6441"/>
      <c r="B6441"/>
      <c r="C6441"/>
      <c r="D6441"/>
      <c r="E6441"/>
    </row>
    <row r="6442" spans="1:5" x14ac:dyDescent="0.2">
      <c r="A6442"/>
      <c r="B6442"/>
      <c r="C6442"/>
      <c r="D6442"/>
      <c r="E6442"/>
    </row>
    <row r="6443" spans="1:5" x14ac:dyDescent="0.2">
      <c r="A6443"/>
      <c r="B6443"/>
      <c r="C6443"/>
      <c r="D6443"/>
      <c r="E6443"/>
    </row>
    <row r="6444" spans="1:5" x14ac:dyDescent="0.2">
      <c r="A6444"/>
      <c r="B6444"/>
      <c r="C6444"/>
      <c r="D6444"/>
      <c r="E6444"/>
    </row>
    <row r="6445" spans="1:5" x14ac:dyDescent="0.2">
      <c r="A6445"/>
      <c r="B6445"/>
      <c r="C6445"/>
      <c r="D6445"/>
      <c r="E6445"/>
    </row>
    <row r="6446" spans="1:5" x14ac:dyDescent="0.2">
      <c r="A6446"/>
      <c r="B6446"/>
      <c r="C6446"/>
      <c r="D6446"/>
      <c r="E6446"/>
    </row>
    <row r="6447" spans="1:5" x14ac:dyDescent="0.2">
      <c r="A6447"/>
      <c r="B6447"/>
      <c r="C6447"/>
      <c r="D6447"/>
      <c r="E6447"/>
    </row>
    <row r="6448" spans="1:5" x14ac:dyDescent="0.2">
      <c r="A6448"/>
      <c r="B6448"/>
      <c r="C6448"/>
      <c r="D6448"/>
      <c r="E6448"/>
    </row>
    <row r="6449" spans="1:5" x14ac:dyDescent="0.2">
      <c r="A6449"/>
      <c r="B6449"/>
      <c r="C6449"/>
      <c r="D6449"/>
      <c r="E6449"/>
    </row>
    <row r="6450" spans="1:5" x14ac:dyDescent="0.2">
      <c r="A6450"/>
      <c r="B6450"/>
      <c r="C6450"/>
      <c r="D6450"/>
      <c r="E6450"/>
    </row>
    <row r="6451" spans="1:5" x14ac:dyDescent="0.2">
      <c r="A6451"/>
      <c r="B6451"/>
      <c r="C6451"/>
      <c r="D6451"/>
      <c r="E6451"/>
    </row>
    <row r="6452" spans="1:5" x14ac:dyDescent="0.2">
      <c r="A6452"/>
      <c r="B6452"/>
      <c r="C6452"/>
      <c r="D6452"/>
      <c r="E6452"/>
    </row>
    <row r="6453" spans="1:5" x14ac:dyDescent="0.2">
      <c r="A6453"/>
      <c r="B6453"/>
      <c r="C6453"/>
      <c r="D6453"/>
      <c r="E6453"/>
    </row>
    <row r="6454" spans="1:5" x14ac:dyDescent="0.2">
      <c r="A6454"/>
      <c r="B6454"/>
      <c r="C6454"/>
      <c r="D6454"/>
      <c r="E6454"/>
    </row>
    <row r="6455" spans="1:5" x14ac:dyDescent="0.2">
      <c r="A6455"/>
      <c r="B6455"/>
      <c r="C6455"/>
      <c r="D6455"/>
      <c r="E6455"/>
    </row>
    <row r="6456" spans="1:5" x14ac:dyDescent="0.2">
      <c r="A6456"/>
      <c r="B6456"/>
      <c r="C6456"/>
      <c r="D6456"/>
      <c r="E6456"/>
    </row>
    <row r="6457" spans="1:5" x14ac:dyDescent="0.2">
      <c r="A6457"/>
      <c r="B6457"/>
      <c r="C6457"/>
      <c r="D6457"/>
      <c r="E6457"/>
    </row>
    <row r="6458" spans="1:5" x14ac:dyDescent="0.2">
      <c r="A6458"/>
      <c r="B6458"/>
      <c r="C6458"/>
      <c r="D6458"/>
      <c r="E6458"/>
    </row>
    <row r="6459" spans="1:5" x14ac:dyDescent="0.2">
      <c r="A6459"/>
      <c r="B6459"/>
      <c r="C6459"/>
      <c r="D6459"/>
      <c r="E6459"/>
    </row>
    <row r="6460" spans="1:5" x14ac:dyDescent="0.2">
      <c r="A6460"/>
      <c r="B6460"/>
      <c r="C6460"/>
      <c r="D6460"/>
      <c r="E6460"/>
    </row>
    <row r="6461" spans="1:5" x14ac:dyDescent="0.2">
      <c r="A6461"/>
      <c r="B6461"/>
      <c r="C6461"/>
      <c r="D6461"/>
      <c r="E6461"/>
    </row>
    <row r="6462" spans="1:5" x14ac:dyDescent="0.2">
      <c r="A6462"/>
      <c r="B6462"/>
      <c r="C6462"/>
      <c r="D6462"/>
      <c r="E6462"/>
    </row>
    <row r="6463" spans="1:5" x14ac:dyDescent="0.2">
      <c r="A6463"/>
      <c r="B6463"/>
      <c r="C6463"/>
      <c r="D6463"/>
      <c r="E6463"/>
    </row>
    <row r="6464" spans="1:5" x14ac:dyDescent="0.2">
      <c r="A6464"/>
      <c r="B6464"/>
      <c r="C6464"/>
      <c r="D6464"/>
      <c r="E6464"/>
    </row>
    <row r="6465" spans="1:5" x14ac:dyDescent="0.2">
      <c r="A6465"/>
      <c r="B6465"/>
      <c r="C6465"/>
      <c r="D6465"/>
      <c r="E6465"/>
    </row>
    <row r="6466" spans="1:5" x14ac:dyDescent="0.2">
      <c r="A6466"/>
      <c r="B6466"/>
      <c r="C6466"/>
      <c r="D6466"/>
      <c r="E6466"/>
    </row>
    <row r="6467" spans="1:5" x14ac:dyDescent="0.2">
      <c r="A6467"/>
      <c r="B6467"/>
      <c r="C6467"/>
      <c r="D6467"/>
      <c r="E6467"/>
    </row>
    <row r="6468" spans="1:5" x14ac:dyDescent="0.2">
      <c r="A6468"/>
      <c r="B6468"/>
      <c r="C6468"/>
      <c r="D6468"/>
      <c r="E6468"/>
    </row>
    <row r="6469" spans="1:5" x14ac:dyDescent="0.2">
      <c r="A6469"/>
      <c r="B6469"/>
      <c r="C6469"/>
      <c r="D6469"/>
      <c r="E6469"/>
    </row>
    <row r="6470" spans="1:5" x14ac:dyDescent="0.2">
      <c r="A6470"/>
      <c r="B6470"/>
      <c r="C6470"/>
      <c r="D6470"/>
      <c r="E6470"/>
    </row>
    <row r="6471" spans="1:5" x14ac:dyDescent="0.2">
      <c r="A6471"/>
      <c r="B6471"/>
      <c r="C6471"/>
      <c r="D6471"/>
      <c r="E6471"/>
    </row>
    <row r="6472" spans="1:5" x14ac:dyDescent="0.2">
      <c r="A6472"/>
      <c r="B6472"/>
      <c r="C6472"/>
      <c r="D6472"/>
      <c r="E6472"/>
    </row>
    <row r="6473" spans="1:5" x14ac:dyDescent="0.2">
      <c r="A6473"/>
      <c r="B6473"/>
      <c r="C6473"/>
      <c r="D6473"/>
      <c r="E6473"/>
    </row>
    <row r="6474" spans="1:5" x14ac:dyDescent="0.2">
      <c r="A6474"/>
      <c r="B6474"/>
      <c r="C6474"/>
      <c r="D6474"/>
      <c r="E6474"/>
    </row>
    <row r="6475" spans="1:5" x14ac:dyDescent="0.2">
      <c r="A6475"/>
      <c r="B6475"/>
      <c r="C6475"/>
      <c r="D6475"/>
      <c r="E6475"/>
    </row>
    <row r="6476" spans="1:5" x14ac:dyDescent="0.2">
      <c r="A6476"/>
      <c r="B6476"/>
      <c r="C6476"/>
      <c r="D6476"/>
      <c r="E6476"/>
    </row>
    <row r="6477" spans="1:5" x14ac:dyDescent="0.2">
      <c r="A6477"/>
      <c r="B6477"/>
      <c r="C6477"/>
      <c r="D6477"/>
      <c r="E6477"/>
    </row>
    <row r="6478" spans="1:5" x14ac:dyDescent="0.2">
      <c r="A6478"/>
      <c r="B6478"/>
      <c r="C6478"/>
      <c r="D6478"/>
      <c r="E6478"/>
    </row>
    <row r="6479" spans="1:5" x14ac:dyDescent="0.2">
      <c r="A6479"/>
      <c r="B6479"/>
      <c r="C6479"/>
      <c r="D6479"/>
      <c r="E6479"/>
    </row>
    <row r="6480" spans="1:5" x14ac:dyDescent="0.2">
      <c r="A6480"/>
      <c r="B6480"/>
      <c r="C6480"/>
      <c r="D6480"/>
      <c r="E6480"/>
    </row>
    <row r="6481" spans="1:5" x14ac:dyDescent="0.2">
      <c r="A6481"/>
      <c r="B6481"/>
      <c r="C6481"/>
      <c r="D6481"/>
      <c r="E6481"/>
    </row>
    <row r="6482" spans="1:5" x14ac:dyDescent="0.2">
      <c r="A6482"/>
      <c r="B6482"/>
      <c r="C6482"/>
      <c r="D6482"/>
      <c r="E6482"/>
    </row>
    <row r="6483" spans="1:5" x14ac:dyDescent="0.2">
      <c r="A6483"/>
      <c r="B6483"/>
      <c r="C6483"/>
      <c r="D6483"/>
      <c r="E6483"/>
    </row>
    <row r="6484" spans="1:5" x14ac:dyDescent="0.2">
      <c r="A6484"/>
      <c r="B6484"/>
      <c r="C6484"/>
      <c r="D6484"/>
      <c r="E6484"/>
    </row>
    <row r="6485" spans="1:5" x14ac:dyDescent="0.2">
      <c r="A6485"/>
      <c r="B6485"/>
      <c r="C6485"/>
      <c r="D6485"/>
      <c r="E6485"/>
    </row>
    <row r="6486" spans="1:5" x14ac:dyDescent="0.2">
      <c r="A6486"/>
      <c r="B6486"/>
      <c r="C6486"/>
      <c r="D6486"/>
      <c r="E6486"/>
    </row>
    <row r="6487" spans="1:5" x14ac:dyDescent="0.2">
      <c r="A6487"/>
      <c r="B6487"/>
      <c r="C6487"/>
      <c r="D6487"/>
      <c r="E6487"/>
    </row>
    <row r="6488" spans="1:5" x14ac:dyDescent="0.2">
      <c r="A6488"/>
      <c r="B6488"/>
      <c r="C6488"/>
      <c r="D6488"/>
      <c r="E6488"/>
    </row>
    <row r="6489" spans="1:5" x14ac:dyDescent="0.2">
      <c r="A6489"/>
      <c r="B6489"/>
      <c r="C6489"/>
      <c r="D6489"/>
      <c r="E6489"/>
    </row>
    <row r="6490" spans="1:5" x14ac:dyDescent="0.2">
      <c r="A6490"/>
      <c r="B6490"/>
      <c r="C6490"/>
      <c r="D6490"/>
      <c r="E6490"/>
    </row>
    <row r="6491" spans="1:5" x14ac:dyDescent="0.2">
      <c r="A6491"/>
      <c r="B6491"/>
      <c r="C6491"/>
      <c r="D6491"/>
      <c r="E6491"/>
    </row>
    <row r="6492" spans="1:5" x14ac:dyDescent="0.2">
      <c r="A6492"/>
      <c r="B6492"/>
      <c r="C6492"/>
      <c r="D6492"/>
      <c r="E6492"/>
    </row>
    <row r="6493" spans="1:5" x14ac:dyDescent="0.2">
      <c r="A6493"/>
      <c r="B6493"/>
      <c r="C6493"/>
      <c r="D6493"/>
      <c r="E6493"/>
    </row>
    <row r="6494" spans="1:5" x14ac:dyDescent="0.2">
      <c r="A6494"/>
      <c r="B6494"/>
      <c r="C6494"/>
      <c r="D6494"/>
      <c r="E6494"/>
    </row>
    <row r="6495" spans="1:5" x14ac:dyDescent="0.2">
      <c r="A6495"/>
      <c r="B6495"/>
      <c r="C6495"/>
      <c r="D6495"/>
      <c r="E6495"/>
    </row>
    <row r="6496" spans="1:5" x14ac:dyDescent="0.2">
      <c r="A6496"/>
      <c r="B6496"/>
      <c r="C6496"/>
      <c r="D6496"/>
      <c r="E6496"/>
    </row>
    <row r="6497" spans="1:5" x14ac:dyDescent="0.2">
      <c r="A6497"/>
      <c r="B6497"/>
      <c r="C6497"/>
      <c r="D6497"/>
      <c r="E6497"/>
    </row>
    <row r="6498" spans="1:5" x14ac:dyDescent="0.2">
      <c r="A6498"/>
      <c r="B6498"/>
      <c r="C6498"/>
      <c r="D6498"/>
      <c r="E6498"/>
    </row>
    <row r="6499" spans="1:5" x14ac:dyDescent="0.2">
      <c r="A6499"/>
      <c r="B6499"/>
      <c r="C6499"/>
      <c r="D6499"/>
      <c r="E6499"/>
    </row>
    <row r="6500" spans="1:5" x14ac:dyDescent="0.2">
      <c r="A6500"/>
      <c r="B6500"/>
      <c r="C6500"/>
      <c r="D6500"/>
      <c r="E6500"/>
    </row>
    <row r="6501" spans="1:5" x14ac:dyDescent="0.2">
      <c r="A6501"/>
      <c r="B6501"/>
      <c r="C6501"/>
      <c r="D6501"/>
      <c r="E6501"/>
    </row>
    <row r="6502" spans="1:5" x14ac:dyDescent="0.2">
      <c r="A6502"/>
      <c r="B6502"/>
      <c r="C6502"/>
      <c r="D6502"/>
      <c r="E6502"/>
    </row>
    <row r="6503" spans="1:5" x14ac:dyDescent="0.2">
      <c r="A6503"/>
      <c r="B6503"/>
      <c r="C6503"/>
      <c r="D6503"/>
      <c r="E6503"/>
    </row>
    <row r="6504" spans="1:5" x14ac:dyDescent="0.2">
      <c r="A6504"/>
      <c r="B6504"/>
      <c r="C6504"/>
      <c r="D6504"/>
      <c r="E6504"/>
    </row>
    <row r="6505" spans="1:5" x14ac:dyDescent="0.2">
      <c r="A6505"/>
      <c r="B6505"/>
      <c r="C6505"/>
      <c r="D6505"/>
      <c r="E6505"/>
    </row>
    <row r="6506" spans="1:5" x14ac:dyDescent="0.2">
      <c r="A6506"/>
      <c r="B6506"/>
      <c r="C6506"/>
      <c r="D6506"/>
      <c r="E6506"/>
    </row>
    <row r="6507" spans="1:5" x14ac:dyDescent="0.2">
      <c r="A6507"/>
      <c r="B6507"/>
      <c r="C6507"/>
      <c r="D6507"/>
      <c r="E6507"/>
    </row>
    <row r="6508" spans="1:5" x14ac:dyDescent="0.2">
      <c r="A6508"/>
      <c r="B6508"/>
      <c r="C6508"/>
      <c r="D6508"/>
      <c r="E6508"/>
    </row>
    <row r="6509" spans="1:5" x14ac:dyDescent="0.2">
      <c r="A6509"/>
      <c r="B6509"/>
      <c r="C6509"/>
      <c r="D6509"/>
      <c r="E6509"/>
    </row>
    <row r="6510" spans="1:5" x14ac:dyDescent="0.2">
      <c r="A6510"/>
      <c r="B6510"/>
      <c r="C6510"/>
      <c r="D6510"/>
      <c r="E6510"/>
    </row>
    <row r="6511" spans="1:5" x14ac:dyDescent="0.2">
      <c r="A6511"/>
      <c r="B6511"/>
      <c r="C6511"/>
      <c r="D6511"/>
      <c r="E6511"/>
    </row>
    <row r="6512" spans="1:5" x14ac:dyDescent="0.2">
      <c r="A6512"/>
      <c r="B6512"/>
      <c r="C6512"/>
      <c r="D6512"/>
      <c r="E6512"/>
    </row>
    <row r="6513" spans="1:5" x14ac:dyDescent="0.2">
      <c r="A6513"/>
      <c r="B6513"/>
      <c r="C6513"/>
      <c r="D6513"/>
      <c r="E6513"/>
    </row>
    <row r="6514" spans="1:5" x14ac:dyDescent="0.2">
      <c r="A6514"/>
      <c r="B6514"/>
      <c r="C6514"/>
      <c r="D6514"/>
      <c r="E6514"/>
    </row>
    <row r="6515" spans="1:5" x14ac:dyDescent="0.2">
      <c r="A6515"/>
      <c r="B6515"/>
      <c r="C6515"/>
      <c r="D6515"/>
      <c r="E6515"/>
    </row>
    <row r="6516" spans="1:5" x14ac:dyDescent="0.2">
      <c r="A6516"/>
      <c r="B6516"/>
      <c r="C6516"/>
      <c r="D6516"/>
      <c r="E6516"/>
    </row>
    <row r="6517" spans="1:5" x14ac:dyDescent="0.2">
      <c r="A6517"/>
      <c r="B6517"/>
      <c r="C6517"/>
      <c r="D6517"/>
      <c r="E6517"/>
    </row>
    <row r="6518" spans="1:5" x14ac:dyDescent="0.2">
      <c r="A6518"/>
      <c r="B6518"/>
      <c r="C6518"/>
      <c r="D6518"/>
      <c r="E6518"/>
    </row>
    <row r="6519" spans="1:5" x14ac:dyDescent="0.2">
      <c r="A6519"/>
      <c r="B6519"/>
      <c r="C6519"/>
      <c r="D6519"/>
      <c r="E6519"/>
    </row>
    <row r="6520" spans="1:5" x14ac:dyDescent="0.2">
      <c r="A6520"/>
      <c r="B6520"/>
      <c r="C6520"/>
      <c r="D6520"/>
      <c r="E6520"/>
    </row>
    <row r="6521" spans="1:5" x14ac:dyDescent="0.2">
      <c r="A6521"/>
      <c r="B6521"/>
      <c r="C6521"/>
      <c r="D6521"/>
      <c r="E6521"/>
    </row>
    <row r="6522" spans="1:5" x14ac:dyDescent="0.2">
      <c r="A6522"/>
      <c r="B6522"/>
      <c r="C6522"/>
      <c r="D6522"/>
      <c r="E6522"/>
    </row>
    <row r="6523" spans="1:5" x14ac:dyDescent="0.2">
      <c r="A6523"/>
      <c r="B6523"/>
      <c r="C6523"/>
      <c r="D6523"/>
      <c r="E6523"/>
    </row>
    <row r="6524" spans="1:5" x14ac:dyDescent="0.2">
      <c r="A6524"/>
      <c r="B6524"/>
      <c r="C6524"/>
      <c r="D6524"/>
      <c r="E6524"/>
    </row>
    <row r="6525" spans="1:5" x14ac:dyDescent="0.2">
      <c r="A6525"/>
      <c r="B6525"/>
      <c r="C6525"/>
      <c r="D6525"/>
      <c r="E6525"/>
    </row>
    <row r="6526" spans="1:5" x14ac:dyDescent="0.2">
      <c r="A6526"/>
      <c r="B6526"/>
      <c r="C6526"/>
      <c r="D6526"/>
      <c r="E6526"/>
    </row>
    <row r="6527" spans="1:5" x14ac:dyDescent="0.2">
      <c r="A6527"/>
      <c r="B6527"/>
      <c r="C6527"/>
      <c r="D6527"/>
      <c r="E6527"/>
    </row>
    <row r="6528" spans="1:5" x14ac:dyDescent="0.2">
      <c r="A6528"/>
      <c r="B6528"/>
      <c r="C6528"/>
      <c r="D6528"/>
      <c r="E6528"/>
    </row>
    <row r="6529" spans="1:5" x14ac:dyDescent="0.2">
      <c r="A6529"/>
      <c r="B6529"/>
      <c r="C6529"/>
      <c r="D6529"/>
      <c r="E6529"/>
    </row>
    <row r="6530" spans="1:5" x14ac:dyDescent="0.2">
      <c r="A6530"/>
      <c r="B6530"/>
      <c r="C6530"/>
      <c r="D6530"/>
      <c r="E6530"/>
    </row>
    <row r="6531" spans="1:5" x14ac:dyDescent="0.2">
      <c r="A6531"/>
      <c r="B6531"/>
      <c r="C6531"/>
      <c r="D6531"/>
      <c r="E6531"/>
    </row>
    <row r="6532" spans="1:5" x14ac:dyDescent="0.2">
      <c r="A6532"/>
      <c r="B6532"/>
      <c r="C6532"/>
      <c r="D6532"/>
      <c r="E6532"/>
    </row>
    <row r="6533" spans="1:5" x14ac:dyDescent="0.2">
      <c r="A6533"/>
      <c r="B6533"/>
      <c r="C6533"/>
      <c r="D6533"/>
      <c r="E6533"/>
    </row>
    <row r="6534" spans="1:5" x14ac:dyDescent="0.2">
      <c r="A6534"/>
      <c r="B6534"/>
      <c r="C6534"/>
      <c r="D6534"/>
      <c r="E6534"/>
    </row>
    <row r="6535" spans="1:5" x14ac:dyDescent="0.2">
      <c r="A6535"/>
      <c r="B6535"/>
      <c r="C6535"/>
      <c r="D6535"/>
      <c r="E6535"/>
    </row>
    <row r="6536" spans="1:5" x14ac:dyDescent="0.2">
      <c r="A6536"/>
      <c r="B6536"/>
      <c r="C6536"/>
      <c r="D6536"/>
      <c r="E6536"/>
    </row>
    <row r="6537" spans="1:5" x14ac:dyDescent="0.2">
      <c r="A6537"/>
      <c r="B6537"/>
      <c r="C6537"/>
      <c r="D6537"/>
      <c r="E6537"/>
    </row>
    <row r="6538" spans="1:5" x14ac:dyDescent="0.2">
      <c r="A6538"/>
      <c r="B6538"/>
      <c r="C6538"/>
      <c r="D6538"/>
      <c r="E6538"/>
    </row>
    <row r="6539" spans="1:5" x14ac:dyDescent="0.2">
      <c r="A6539"/>
      <c r="B6539"/>
      <c r="C6539"/>
      <c r="D6539"/>
      <c r="E6539"/>
    </row>
    <row r="6540" spans="1:5" x14ac:dyDescent="0.2">
      <c r="A6540"/>
      <c r="B6540"/>
      <c r="C6540"/>
      <c r="D6540"/>
      <c r="E6540"/>
    </row>
    <row r="6541" spans="1:5" x14ac:dyDescent="0.2">
      <c r="A6541"/>
      <c r="B6541"/>
      <c r="C6541"/>
      <c r="D6541"/>
      <c r="E6541"/>
    </row>
    <row r="6542" spans="1:5" x14ac:dyDescent="0.2">
      <c r="A6542"/>
      <c r="B6542"/>
      <c r="C6542"/>
      <c r="D6542"/>
      <c r="E6542"/>
    </row>
    <row r="6543" spans="1:5" x14ac:dyDescent="0.2">
      <c r="A6543"/>
      <c r="B6543"/>
      <c r="C6543"/>
      <c r="D6543"/>
      <c r="E6543"/>
    </row>
    <row r="6544" spans="1:5" x14ac:dyDescent="0.2">
      <c r="A6544"/>
      <c r="B6544"/>
      <c r="C6544"/>
      <c r="D6544"/>
      <c r="E6544"/>
    </row>
    <row r="6545" spans="1:5" x14ac:dyDescent="0.2">
      <c r="A6545"/>
      <c r="B6545"/>
      <c r="C6545"/>
      <c r="D6545"/>
      <c r="E6545"/>
    </row>
    <row r="6546" spans="1:5" x14ac:dyDescent="0.2">
      <c r="A6546"/>
      <c r="B6546"/>
      <c r="C6546"/>
      <c r="D6546"/>
      <c r="E6546"/>
    </row>
    <row r="6547" spans="1:5" x14ac:dyDescent="0.2">
      <c r="A6547"/>
      <c r="B6547"/>
      <c r="C6547"/>
      <c r="D6547"/>
      <c r="E6547"/>
    </row>
    <row r="6548" spans="1:5" x14ac:dyDescent="0.2">
      <c r="A6548"/>
      <c r="B6548"/>
      <c r="C6548"/>
      <c r="D6548"/>
      <c r="E6548"/>
    </row>
    <row r="6549" spans="1:5" x14ac:dyDescent="0.2">
      <c r="A6549"/>
      <c r="B6549"/>
      <c r="C6549"/>
      <c r="D6549"/>
      <c r="E6549"/>
    </row>
    <row r="6550" spans="1:5" x14ac:dyDescent="0.2">
      <c r="A6550"/>
      <c r="B6550"/>
      <c r="C6550"/>
      <c r="D6550"/>
      <c r="E6550"/>
    </row>
    <row r="6551" spans="1:5" x14ac:dyDescent="0.2">
      <c r="A6551"/>
      <c r="B6551"/>
      <c r="C6551"/>
      <c r="D6551"/>
      <c r="E6551"/>
    </row>
    <row r="6552" spans="1:5" x14ac:dyDescent="0.2">
      <c r="A6552"/>
      <c r="B6552"/>
      <c r="C6552"/>
      <c r="D6552"/>
      <c r="E6552"/>
    </row>
    <row r="6553" spans="1:5" x14ac:dyDescent="0.2">
      <c r="A6553"/>
      <c r="B6553"/>
      <c r="C6553"/>
      <c r="D6553"/>
      <c r="E6553"/>
    </row>
    <row r="6554" spans="1:5" x14ac:dyDescent="0.2">
      <c r="A6554"/>
      <c r="B6554"/>
      <c r="C6554"/>
      <c r="D6554"/>
      <c r="E6554"/>
    </row>
    <row r="6555" spans="1:5" x14ac:dyDescent="0.2">
      <c r="A6555"/>
      <c r="B6555"/>
      <c r="C6555"/>
      <c r="D6555"/>
      <c r="E6555"/>
    </row>
    <row r="6556" spans="1:5" x14ac:dyDescent="0.2">
      <c r="A6556"/>
      <c r="B6556"/>
      <c r="C6556"/>
      <c r="D6556"/>
      <c r="E6556"/>
    </row>
    <row r="6557" spans="1:5" x14ac:dyDescent="0.2">
      <c r="A6557"/>
      <c r="B6557"/>
      <c r="C6557"/>
      <c r="D6557"/>
      <c r="E6557"/>
    </row>
    <row r="6558" spans="1:5" x14ac:dyDescent="0.2">
      <c r="A6558"/>
      <c r="B6558"/>
      <c r="C6558"/>
      <c r="D6558"/>
      <c r="E6558"/>
    </row>
    <row r="6559" spans="1:5" x14ac:dyDescent="0.2">
      <c r="A6559"/>
      <c r="B6559"/>
      <c r="C6559"/>
      <c r="D6559"/>
      <c r="E6559"/>
    </row>
    <row r="6560" spans="1:5" x14ac:dyDescent="0.2">
      <c r="A6560"/>
      <c r="B6560"/>
      <c r="C6560"/>
      <c r="D6560"/>
      <c r="E6560"/>
    </row>
    <row r="6561" spans="1:5" x14ac:dyDescent="0.2">
      <c r="A6561"/>
      <c r="B6561"/>
      <c r="C6561"/>
      <c r="D6561"/>
      <c r="E6561"/>
    </row>
    <row r="6562" spans="1:5" x14ac:dyDescent="0.2">
      <c r="A6562"/>
      <c r="B6562"/>
      <c r="C6562"/>
      <c r="D6562"/>
      <c r="E6562"/>
    </row>
    <row r="6563" spans="1:5" x14ac:dyDescent="0.2">
      <c r="A6563"/>
      <c r="B6563"/>
      <c r="C6563"/>
      <c r="D6563"/>
      <c r="E6563"/>
    </row>
    <row r="6564" spans="1:5" x14ac:dyDescent="0.2">
      <c r="A6564"/>
      <c r="B6564"/>
      <c r="C6564"/>
      <c r="D6564"/>
      <c r="E6564"/>
    </row>
    <row r="6565" spans="1:5" x14ac:dyDescent="0.2">
      <c r="A6565"/>
      <c r="B6565"/>
      <c r="C6565"/>
      <c r="D6565"/>
      <c r="E6565"/>
    </row>
    <row r="6566" spans="1:5" x14ac:dyDescent="0.2">
      <c r="A6566"/>
      <c r="B6566"/>
      <c r="C6566"/>
      <c r="D6566"/>
      <c r="E6566"/>
    </row>
    <row r="6567" spans="1:5" x14ac:dyDescent="0.2">
      <c r="A6567"/>
      <c r="B6567"/>
      <c r="C6567"/>
      <c r="D6567"/>
      <c r="E6567"/>
    </row>
    <row r="6568" spans="1:5" x14ac:dyDescent="0.2">
      <c r="A6568"/>
      <c r="B6568"/>
      <c r="C6568"/>
      <c r="D6568"/>
      <c r="E6568"/>
    </row>
    <row r="6569" spans="1:5" x14ac:dyDescent="0.2">
      <c r="A6569"/>
      <c r="B6569"/>
      <c r="C6569"/>
      <c r="D6569"/>
      <c r="E6569"/>
    </row>
    <row r="6570" spans="1:5" x14ac:dyDescent="0.2">
      <c r="A6570"/>
      <c r="B6570"/>
      <c r="C6570"/>
      <c r="D6570"/>
      <c r="E6570"/>
    </row>
    <row r="6571" spans="1:5" x14ac:dyDescent="0.2">
      <c r="A6571"/>
      <c r="B6571"/>
      <c r="C6571"/>
      <c r="D6571"/>
      <c r="E6571"/>
    </row>
    <row r="6572" spans="1:5" x14ac:dyDescent="0.2">
      <c r="A6572"/>
      <c r="B6572"/>
      <c r="C6572"/>
      <c r="D6572"/>
      <c r="E6572"/>
    </row>
    <row r="6573" spans="1:5" x14ac:dyDescent="0.2">
      <c r="A6573"/>
      <c r="B6573"/>
      <c r="C6573"/>
      <c r="D6573"/>
      <c r="E6573"/>
    </row>
    <row r="6574" spans="1:5" x14ac:dyDescent="0.2">
      <c r="A6574"/>
      <c r="B6574"/>
      <c r="C6574"/>
      <c r="D6574"/>
      <c r="E6574"/>
    </row>
    <row r="6575" spans="1:5" x14ac:dyDescent="0.2">
      <c r="A6575"/>
      <c r="B6575"/>
      <c r="C6575"/>
      <c r="D6575"/>
      <c r="E6575"/>
    </row>
    <row r="6576" spans="1:5" x14ac:dyDescent="0.2">
      <c r="A6576"/>
      <c r="B6576"/>
      <c r="C6576"/>
      <c r="D6576"/>
      <c r="E6576"/>
    </row>
    <row r="6577" spans="1:5" x14ac:dyDescent="0.2">
      <c r="A6577"/>
      <c r="B6577"/>
      <c r="C6577"/>
      <c r="D6577"/>
      <c r="E6577"/>
    </row>
    <row r="6578" spans="1:5" x14ac:dyDescent="0.2">
      <c r="A6578"/>
      <c r="B6578"/>
      <c r="C6578"/>
      <c r="D6578"/>
      <c r="E6578"/>
    </row>
    <row r="6579" spans="1:5" x14ac:dyDescent="0.2">
      <c r="A6579"/>
      <c r="B6579"/>
      <c r="C6579"/>
      <c r="D6579"/>
      <c r="E6579"/>
    </row>
    <row r="6580" spans="1:5" x14ac:dyDescent="0.2">
      <c r="A6580"/>
      <c r="B6580"/>
      <c r="C6580"/>
      <c r="D6580"/>
      <c r="E6580"/>
    </row>
    <row r="6581" spans="1:5" x14ac:dyDescent="0.2">
      <c r="A6581"/>
      <c r="B6581"/>
      <c r="C6581"/>
      <c r="D6581"/>
      <c r="E6581"/>
    </row>
    <row r="6582" spans="1:5" x14ac:dyDescent="0.2">
      <c r="A6582"/>
      <c r="B6582"/>
      <c r="C6582"/>
      <c r="D6582"/>
      <c r="E6582"/>
    </row>
    <row r="6583" spans="1:5" x14ac:dyDescent="0.2">
      <c r="A6583"/>
      <c r="B6583"/>
      <c r="C6583"/>
      <c r="D6583"/>
      <c r="E6583"/>
    </row>
    <row r="6584" spans="1:5" x14ac:dyDescent="0.2">
      <c r="A6584"/>
      <c r="B6584"/>
      <c r="C6584"/>
      <c r="D6584"/>
      <c r="E6584"/>
    </row>
    <row r="6585" spans="1:5" x14ac:dyDescent="0.2">
      <c r="A6585"/>
      <c r="B6585"/>
      <c r="C6585"/>
      <c r="D6585"/>
      <c r="E6585"/>
    </row>
    <row r="6586" spans="1:5" x14ac:dyDescent="0.2">
      <c r="A6586"/>
      <c r="B6586"/>
      <c r="C6586"/>
      <c r="D6586"/>
      <c r="E6586"/>
    </row>
    <row r="6587" spans="1:5" x14ac:dyDescent="0.2">
      <c r="A6587"/>
      <c r="B6587"/>
      <c r="C6587"/>
      <c r="D6587"/>
      <c r="E6587"/>
    </row>
    <row r="6588" spans="1:5" x14ac:dyDescent="0.2">
      <c r="A6588"/>
      <c r="B6588"/>
      <c r="C6588"/>
      <c r="D6588"/>
      <c r="E6588"/>
    </row>
    <row r="6589" spans="1:5" x14ac:dyDescent="0.2">
      <c r="A6589"/>
      <c r="B6589"/>
      <c r="C6589"/>
      <c r="D6589"/>
      <c r="E6589"/>
    </row>
    <row r="6590" spans="1:5" x14ac:dyDescent="0.2">
      <c r="A6590"/>
      <c r="B6590"/>
      <c r="C6590"/>
      <c r="D6590"/>
      <c r="E6590"/>
    </row>
    <row r="6591" spans="1:5" x14ac:dyDescent="0.2">
      <c r="A6591"/>
      <c r="B6591"/>
      <c r="C6591"/>
      <c r="D6591"/>
      <c r="E6591"/>
    </row>
    <row r="6592" spans="1:5" x14ac:dyDescent="0.2">
      <c r="A6592"/>
      <c r="B6592"/>
      <c r="C6592"/>
      <c r="D6592"/>
      <c r="E6592"/>
    </row>
    <row r="6593" spans="1:5" x14ac:dyDescent="0.2">
      <c r="A6593"/>
      <c r="B6593"/>
      <c r="C6593"/>
      <c r="D6593"/>
      <c r="E6593"/>
    </row>
    <row r="6594" spans="1:5" x14ac:dyDescent="0.2">
      <c r="A6594"/>
      <c r="B6594"/>
      <c r="C6594"/>
      <c r="D6594"/>
      <c r="E6594"/>
    </row>
    <row r="6595" spans="1:5" x14ac:dyDescent="0.2">
      <c r="A6595"/>
      <c r="B6595"/>
      <c r="C6595"/>
      <c r="D6595"/>
      <c r="E6595"/>
    </row>
    <row r="6596" spans="1:5" x14ac:dyDescent="0.2">
      <c r="A6596"/>
      <c r="B6596"/>
      <c r="C6596"/>
      <c r="D6596"/>
      <c r="E6596"/>
    </row>
    <row r="6597" spans="1:5" x14ac:dyDescent="0.2">
      <c r="A6597"/>
      <c r="B6597"/>
      <c r="C6597"/>
      <c r="D6597"/>
      <c r="E6597"/>
    </row>
    <row r="6598" spans="1:5" x14ac:dyDescent="0.2">
      <c r="A6598"/>
      <c r="B6598"/>
      <c r="C6598"/>
      <c r="D6598"/>
      <c r="E6598"/>
    </row>
    <row r="6599" spans="1:5" x14ac:dyDescent="0.2">
      <c r="A6599"/>
      <c r="B6599"/>
      <c r="C6599"/>
      <c r="D6599"/>
      <c r="E6599"/>
    </row>
    <row r="6600" spans="1:5" x14ac:dyDescent="0.2">
      <c r="A6600"/>
      <c r="B6600"/>
      <c r="C6600"/>
      <c r="D6600"/>
      <c r="E6600"/>
    </row>
    <row r="6601" spans="1:5" x14ac:dyDescent="0.2">
      <c r="A6601"/>
      <c r="B6601"/>
      <c r="C6601"/>
      <c r="D6601"/>
      <c r="E6601"/>
    </row>
    <row r="6602" spans="1:5" x14ac:dyDescent="0.2">
      <c r="A6602"/>
      <c r="B6602"/>
      <c r="C6602"/>
      <c r="D6602"/>
      <c r="E6602"/>
    </row>
    <row r="6603" spans="1:5" x14ac:dyDescent="0.2">
      <c r="A6603"/>
      <c r="B6603"/>
      <c r="C6603"/>
      <c r="D6603"/>
      <c r="E6603"/>
    </row>
    <row r="6604" spans="1:5" x14ac:dyDescent="0.2">
      <c r="A6604"/>
      <c r="B6604"/>
      <c r="C6604"/>
      <c r="D6604"/>
      <c r="E6604"/>
    </row>
    <row r="6605" spans="1:5" x14ac:dyDescent="0.2">
      <c r="A6605"/>
      <c r="B6605"/>
      <c r="C6605"/>
      <c r="D6605"/>
      <c r="E6605"/>
    </row>
    <row r="6606" spans="1:5" x14ac:dyDescent="0.2">
      <c r="A6606"/>
      <c r="B6606"/>
      <c r="C6606"/>
      <c r="D6606"/>
      <c r="E6606"/>
    </row>
    <row r="6607" spans="1:5" x14ac:dyDescent="0.2">
      <c r="A6607"/>
      <c r="B6607"/>
      <c r="C6607"/>
      <c r="D6607"/>
      <c r="E6607"/>
    </row>
    <row r="6608" spans="1:5" x14ac:dyDescent="0.2">
      <c r="A6608"/>
      <c r="B6608"/>
      <c r="C6608"/>
      <c r="D6608"/>
      <c r="E6608"/>
    </row>
    <row r="6609" spans="1:5" x14ac:dyDescent="0.2">
      <c r="A6609"/>
      <c r="B6609"/>
      <c r="C6609"/>
      <c r="D6609"/>
      <c r="E6609"/>
    </row>
    <row r="6610" spans="1:5" x14ac:dyDescent="0.2">
      <c r="A6610"/>
      <c r="B6610"/>
      <c r="C6610"/>
      <c r="D6610"/>
      <c r="E6610"/>
    </row>
    <row r="6611" spans="1:5" x14ac:dyDescent="0.2">
      <c r="A6611"/>
      <c r="B6611"/>
      <c r="C6611"/>
      <c r="D6611"/>
      <c r="E6611"/>
    </row>
    <row r="6612" spans="1:5" x14ac:dyDescent="0.2">
      <c r="A6612"/>
      <c r="B6612"/>
      <c r="C6612"/>
      <c r="D6612"/>
      <c r="E6612"/>
    </row>
    <row r="6613" spans="1:5" x14ac:dyDescent="0.2">
      <c r="A6613"/>
      <c r="B6613"/>
      <c r="C6613"/>
      <c r="D6613"/>
      <c r="E6613"/>
    </row>
    <row r="6614" spans="1:5" x14ac:dyDescent="0.2">
      <c r="A6614"/>
      <c r="B6614"/>
      <c r="C6614"/>
      <c r="D6614"/>
      <c r="E6614"/>
    </row>
    <row r="6615" spans="1:5" x14ac:dyDescent="0.2">
      <c r="A6615"/>
      <c r="B6615"/>
      <c r="C6615"/>
      <c r="D6615"/>
      <c r="E6615"/>
    </row>
    <row r="6616" spans="1:5" x14ac:dyDescent="0.2">
      <c r="A6616"/>
      <c r="B6616"/>
      <c r="C6616"/>
      <c r="D6616"/>
      <c r="E6616"/>
    </row>
    <row r="6617" spans="1:5" x14ac:dyDescent="0.2">
      <c r="A6617"/>
      <c r="B6617"/>
      <c r="C6617"/>
      <c r="D6617"/>
      <c r="E6617"/>
    </row>
    <row r="6618" spans="1:5" x14ac:dyDescent="0.2">
      <c r="A6618"/>
      <c r="B6618"/>
      <c r="C6618"/>
      <c r="D6618"/>
      <c r="E6618"/>
    </row>
    <row r="6619" spans="1:5" x14ac:dyDescent="0.2">
      <c r="A6619"/>
      <c r="B6619"/>
      <c r="C6619"/>
      <c r="D6619"/>
      <c r="E6619"/>
    </row>
    <row r="6620" spans="1:5" x14ac:dyDescent="0.2">
      <c r="A6620"/>
      <c r="B6620"/>
      <c r="C6620"/>
      <c r="D6620"/>
      <c r="E6620"/>
    </row>
    <row r="6621" spans="1:5" x14ac:dyDescent="0.2">
      <c r="A6621"/>
      <c r="B6621"/>
      <c r="C6621"/>
      <c r="D6621"/>
      <c r="E6621"/>
    </row>
    <row r="6622" spans="1:5" x14ac:dyDescent="0.2">
      <c r="A6622"/>
      <c r="B6622"/>
      <c r="C6622"/>
      <c r="D6622"/>
      <c r="E6622"/>
    </row>
    <row r="6623" spans="1:5" x14ac:dyDescent="0.2">
      <c r="A6623"/>
      <c r="B6623"/>
      <c r="C6623"/>
      <c r="D6623"/>
      <c r="E6623"/>
    </row>
    <row r="6624" spans="1:5" x14ac:dyDescent="0.2">
      <c r="A6624"/>
      <c r="B6624"/>
      <c r="C6624"/>
      <c r="D6624"/>
      <c r="E6624"/>
    </row>
    <row r="6625" spans="1:5" x14ac:dyDescent="0.2">
      <c r="A6625"/>
      <c r="B6625"/>
      <c r="C6625"/>
      <c r="D6625"/>
      <c r="E6625"/>
    </row>
    <row r="6626" spans="1:5" x14ac:dyDescent="0.2">
      <c r="A6626"/>
      <c r="B6626"/>
      <c r="C6626"/>
      <c r="D6626"/>
      <c r="E6626"/>
    </row>
    <row r="6627" spans="1:5" x14ac:dyDescent="0.2">
      <c r="A6627"/>
      <c r="B6627"/>
      <c r="C6627"/>
      <c r="D6627"/>
      <c r="E6627"/>
    </row>
    <row r="6628" spans="1:5" x14ac:dyDescent="0.2">
      <c r="A6628"/>
      <c r="B6628"/>
      <c r="C6628"/>
      <c r="D6628"/>
      <c r="E6628"/>
    </row>
    <row r="6629" spans="1:5" x14ac:dyDescent="0.2">
      <c r="A6629"/>
      <c r="B6629"/>
      <c r="C6629"/>
      <c r="D6629"/>
      <c r="E6629"/>
    </row>
    <row r="6630" spans="1:5" x14ac:dyDescent="0.2">
      <c r="A6630"/>
      <c r="B6630"/>
      <c r="C6630"/>
      <c r="D6630"/>
      <c r="E6630"/>
    </row>
    <row r="6631" spans="1:5" x14ac:dyDescent="0.2">
      <c r="A6631"/>
      <c r="B6631"/>
      <c r="C6631"/>
      <c r="D6631"/>
      <c r="E6631"/>
    </row>
    <row r="6632" spans="1:5" x14ac:dyDescent="0.2">
      <c r="A6632"/>
      <c r="B6632"/>
      <c r="C6632"/>
      <c r="D6632"/>
      <c r="E6632"/>
    </row>
    <row r="6633" spans="1:5" x14ac:dyDescent="0.2">
      <c r="A6633"/>
      <c r="B6633"/>
      <c r="C6633"/>
      <c r="D6633"/>
      <c r="E6633"/>
    </row>
    <row r="6634" spans="1:5" x14ac:dyDescent="0.2">
      <c r="A6634"/>
      <c r="B6634"/>
      <c r="C6634"/>
      <c r="D6634"/>
      <c r="E6634"/>
    </row>
    <row r="6635" spans="1:5" x14ac:dyDescent="0.2">
      <c r="A6635"/>
      <c r="B6635"/>
      <c r="C6635"/>
      <c r="D6635"/>
      <c r="E6635"/>
    </row>
    <row r="6636" spans="1:5" x14ac:dyDescent="0.2">
      <c r="A6636"/>
      <c r="B6636"/>
      <c r="C6636"/>
      <c r="D6636"/>
      <c r="E6636"/>
    </row>
    <row r="6637" spans="1:5" x14ac:dyDescent="0.2">
      <c r="A6637"/>
      <c r="B6637"/>
      <c r="C6637"/>
      <c r="D6637"/>
      <c r="E6637"/>
    </row>
    <row r="6638" spans="1:5" x14ac:dyDescent="0.2">
      <c r="A6638"/>
      <c r="B6638"/>
      <c r="C6638"/>
      <c r="D6638"/>
      <c r="E6638"/>
    </row>
    <row r="6639" spans="1:5" x14ac:dyDescent="0.2">
      <c r="A6639"/>
      <c r="B6639"/>
      <c r="C6639"/>
      <c r="D6639"/>
      <c r="E6639"/>
    </row>
    <row r="6640" spans="1:5" x14ac:dyDescent="0.2">
      <c r="A6640"/>
      <c r="B6640"/>
      <c r="C6640"/>
      <c r="D6640"/>
      <c r="E6640"/>
    </row>
    <row r="6641" spans="1:5" x14ac:dyDescent="0.2">
      <c r="A6641"/>
      <c r="B6641"/>
      <c r="C6641"/>
      <c r="D6641"/>
      <c r="E6641"/>
    </row>
    <row r="6642" spans="1:5" x14ac:dyDescent="0.2">
      <c r="A6642"/>
      <c r="B6642"/>
      <c r="C6642"/>
      <c r="D6642"/>
      <c r="E6642"/>
    </row>
    <row r="6643" spans="1:5" x14ac:dyDescent="0.2">
      <c r="A6643"/>
      <c r="B6643"/>
      <c r="C6643"/>
      <c r="D6643"/>
      <c r="E6643"/>
    </row>
    <row r="6644" spans="1:5" x14ac:dyDescent="0.2">
      <c r="A6644"/>
      <c r="B6644"/>
      <c r="C6644"/>
      <c r="D6644"/>
      <c r="E6644"/>
    </row>
    <row r="6645" spans="1:5" x14ac:dyDescent="0.2">
      <c r="A6645"/>
      <c r="B6645"/>
      <c r="C6645"/>
      <c r="D6645"/>
      <c r="E6645"/>
    </row>
    <row r="6646" spans="1:5" x14ac:dyDescent="0.2">
      <c r="A6646"/>
      <c r="B6646"/>
      <c r="C6646"/>
      <c r="D6646"/>
      <c r="E6646"/>
    </row>
    <row r="6647" spans="1:5" x14ac:dyDescent="0.2">
      <c r="A6647"/>
      <c r="B6647"/>
      <c r="C6647"/>
      <c r="D6647"/>
      <c r="E6647"/>
    </row>
    <row r="6648" spans="1:5" x14ac:dyDescent="0.2">
      <c r="A6648"/>
      <c r="B6648"/>
      <c r="C6648"/>
      <c r="D6648"/>
      <c r="E6648"/>
    </row>
    <row r="6649" spans="1:5" x14ac:dyDescent="0.2">
      <c r="A6649"/>
      <c r="B6649"/>
      <c r="C6649"/>
      <c r="D6649"/>
      <c r="E6649"/>
    </row>
    <row r="6650" spans="1:5" x14ac:dyDescent="0.2">
      <c r="A6650"/>
      <c r="B6650"/>
      <c r="C6650"/>
      <c r="D6650"/>
      <c r="E6650"/>
    </row>
    <row r="6651" spans="1:5" x14ac:dyDescent="0.2">
      <c r="A6651"/>
      <c r="B6651"/>
      <c r="C6651"/>
      <c r="D6651"/>
      <c r="E6651"/>
    </row>
    <row r="6652" spans="1:5" x14ac:dyDescent="0.2">
      <c r="A6652"/>
      <c r="B6652"/>
      <c r="C6652"/>
      <c r="D6652"/>
      <c r="E6652"/>
    </row>
    <row r="6653" spans="1:5" x14ac:dyDescent="0.2">
      <c r="A6653"/>
      <c r="B6653"/>
      <c r="C6653"/>
      <c r="D6653"/>
      <c r="E6653"/>
    </row>
    <row r="6654" spans="1:5" x14ac:dyDescent="0.2">
      <c r="A6654"/>
      <c r="B6654"/>
      <c r="C6654"/>
      <c r="D6654"/>
      <c r="E6654"/>
    </row>
    <row r="6655" spans="1:5" x14ac:dyDescent="0.2">
      <c r="A6655"/>
      <c r="B6655"/>
      <c r="C6655"/>
      <c r="D6655"/>
      <c r="E6655"/>
    </row>
    <row r="6656" spans="1:5" x14ac:dyDescent="0.2">
      <c r="A6656"/>
      <c r="B6656"/>
      <c r="C6656"/>
      <c r="D6656"/>
      <c r="E6656"/>
    </row>
    <row r="6657" spans="1:5" x14ac:dyDescent="0.2">
      <c r="A6657"/>
      <c r="B6657"/>
      <c r="C6657"/>
      <c r="D6657"/>
      <c r="E6657"/>
    </row>
    <row r="6658" spans="1:5" x14ac:dyDescent="0.2">
      <c r="A6658"/>
      <c r="B6658"/>
      <c r="C6658"/>
      <c r="D6658"/>
      <c r="E6658"/>
    </row>
    <row r="6659" spans="1:5" x14ac:dyDescent="0.2">
      <c r="A6659"/>
      <c r="B6659"/>
      <c r="C6659"/>
      <c r="D6659"/>
      <c r="E6659"/>
    </row>
    <row r="6660" spans="1:5" x14ac:dyDescent="0.2">
      <c r="A6660"/>
      <c r="B6660"/>
      <c r="C6660"/>
      <c r="D6660"/>
      <c r="E6660"/>
    </row>
    <row r="6661" spans="1:5" x14ac:dyDescent="0.2">
      <c r="A6661"/>
      <c r="B6661"/>
      <c r="C6661"/>
      <c r="D6661"/>
      <c r="E6661"/>
    </row>
    <row r="6662" spans="1:5" x14ac:dyDescent="0.2">
      <c r="A6662"/>
      <c r="B6662"/>
      <c r="C6662"/>
      <c r="D6662"/>
      <c r="E6662"/>
    </row>
    <row r="6663" spans="1:5" x14ac:dyDescent="0.2">
      <c r="A6663"/>
      <c r="B6663"/>
      <c r="C6663"/>
      <c r="D6663"/>
      <c r="E6663"/>
    </row>
    <row r="6664" spans="1:5" x14ac:dyDescent="0.2">
      <c r="A6664"/>
      <c r="B6664"/>
      <c r="C6664"/>
      <c r="D6664"/>
      <c r="E6664"/>
    </row>
    <row r="6665" spans="1:5" x14ac:dyDescent="0.2">
      <c r="A6665"/>
      <c r="B6665"/>
      <c r="C6665"/>
      <c r="D6665"/>
      <c r="E6665"/>
    </row>
    <row r="6666" spans="1:5" x14ac:dyDescent="0.2">
      <c r="A6666"/>
      <c r="B6666"/>
      <c r="C6666"/>
      <c r="D6666"/>
      <c r="E6666"/>
    </row>
    <row r="6667" spans="1:5" x14ac:dyDescent="0.2">
      <c r="A6667"/>
      <c r="B6667"/>
      <c r="C6667"/>
      <c r="D6667"/>
      <c r="E6667"/>
    </row>
    <row r="6668" spans="1:5" x14ac:dyDescent="0.2">
      <c r="A6668"/>
      <c r="B6668"/>
      <c r="C6668"/>
      <c r="D6668"/>
      <c r="E6668"/>
    </row>
    <row r="6669" spans="1:5" x14ac:dyDescent="0.2">
      <c r="A6669"/>
      <c r="B6669"/>
      <c r="C6669"/>
      <c r="D6669"/>
      <c r="E6669"/>
    </row>
    <row r="6670" spans="1:5" x14ac:dyDescent="0.2">
      <c r="A6670"/>
      <c r="B6670"/>
      <c r="C6670"/>
      <c r="D6670"/>
      <c r="E6670"/>
    </row>
    <row r="6671" spans="1:5" x14ac:dyDescent="0.2">
      <c r="A6671"/>
      <c r="B6671"/>
      <c r="C6671"/>
      <c r="D6671"/>
      <c r="E6671"/>
    </row>
    <row r="6672" spans="1:5" x14ac:dyDescent="0.2">
      <c r="A6672"/>
      <c r="B6672"/>
      <c r="C6672"/>
      <c r="D6672"/>
      <c r="E6672"/>
    </row>
    <row r="6673" spans="1:5" x14ac:dyDescent="0.2">
      <c r="A6673"/>
      <c r="B6673"/>
      <c r="C6673"/>
      <c r="D6673"/>
      <c r="E6673"/>
    </row>
    <row r="6674" spans="1:5" x14ac:dyDescent="0.2">
      <c r="A6674"/>
      <c r="B6674"/>
      <c r="C6674"/>
      <c r="D6674"/>
      <c r="E6674"/>
    </row>
    <row r="6675" spans="1:5" x14ac:dyDescent="0.2">
      <c r="A6675"/>
      <c r="B6675"/>
      <c r="C6675"/>
      <c r="D6675"/>
      <c r="E6675"/>
    </row>
    <row r="6676" spans="1:5" x14ac:dyDescent="0.2">
      <c r="A6676"/>
      <c r="B6676"/>
      <c r="C6676"/>
      <c r="D6676"/>
      <c r="E6676"/>
    </row>
    <row r="6677" spans="1:5" x14ac:dyDescent="0.2">
      <c r="A6677"/>
      <c r="B6677"/>
      <c r="C6677"/>
      <c r="D6677"/>
      <c r="E6677"/>
    </row>
    <row r="6678" spans="1:5" x14ac:dyDescent="0.2">
      <c r="A6678"/>
      <c r="B6678"/>
      <c r="C6678"/>
      <c r="D6678"/>
      <c r="E6678"/>
    </row>
    <row r="6679" spans="1:5" x14ac:dyDescent="0.2">
      <c r="A6679"/>
      <c r="B6679"/>
      <c r="C6679"/>
      <c r="D6679"/>
      <c r="E6679"/>
    </row>
    <row r="6680" spans="1:5" x14ac:dyDescent="0.2">
      <c r="A6680"/>
      <c r="B6680"/>
      <c r="C6680"/>
      <c r="D6680"/>
      <c r="E6680"/>
    </row>
    <row r="6681" spans="1:5" x14ac:dyDescent="0.2">
      <c r="A6681"/>
      <c r="B6681"/>
      <c r="C6681"/>
      <c r="D6681"/>
      <c r="E6681"/>
    </row>
    <row r="6682" spans="1:5" x14ac:dyDescent="0.2">
      <c r="A6682"/>
      <c r="B6682"/>
      <c r="C6682"/>
      <c r="D6682"/>
      <c r="E6682"/>
    </row>
    <row r="6683" spans="1:5" x14ac:dyDescent="0.2">
      <c r="A6683"/>
      <c r="B6683"/>
      <c r="C6683"/>
      <c r="D6683"/>
      <c r="E6683"/>
    </row>
    <row r="6684" spans="1:5" x14ac:dyDescent="0.2">
      <c r="A6684"/>
      <c r="B6684"/>
      <c r="C6684"/>
      <c r="D6684"/>
      <c r="E6684"/>
    </row>
    <row r="6685" spans="1:5" x14ac:dyDescent="0.2">
      <c r="A6685"/>
      <c r="B6685"/>
      <c r="C6685"/>
      <c r="D6685"/>
      <c r="E6685"/>
    </row>
    <row r="6686" spans="1:5" x14ac:dyDescent="0.2">
      <c r="A6686"/>
      <c r="B6686"/>
      <c r="C6686"/>
      <c r="D6686"/>
      <c r="E6686"/>
    </row>
    <row r="6687" spans="1:5" x14ac:dyDescent="0.2">
      <c r="A6687"/>
      <c r="B6687"/>
      <c r="C6687"/>
      <c r="D6687"/>
      <c r="E6687"/>
    </row>
    <row r="6688" spans="1:5" x14ac:dyDescent="0.2">
      <c r="A6688"/>
      <c r="B6688"/>
      <c r="C6688"/>
      <c r="D6688"/>
      <c r="E6688"/>
    </row>
    <row r="6689" spans="1:5" x14ac:dyDescent="0.2">
      <c r="A6689"/>
      <c r="B6689"/>
      <c r="C6689"/>
      <c r="D6689"/>
      <c r="E6689"/>
    </row>
    <row r="6690" spans="1:5" x14ac:dyDescent="0.2">
      <c r="A6690"/>
      <c r="B6690"/>
      <c r="C6690"/>
      <c r="D6690"/>
      <c r="E6690"/>
    </row>
    <row r="6691" spans="1:5" x14ac:dyDescent="0.2">
      <c r="A6691"/>
      <c r="B6691"/>
      <c r="C6691"/>
      <c r="D6691"/>
      <c r="E6691"/>
    </row>
    <row r="6692" spans="1:5" x14ac:dyDescent="0.2">
      <c r="A6692"/>
      <c r="B6692"/>
      <c r="C6692"/>
      <c r="D6692"/>
      <c r="E6692"/>
    </row>
    <row r="6693" spans="1:5" x14ac:dyDescent="0.2">
      <c r="A6693"/>
      <c r="B6693"/>
      <c r="C6693"/>
      <c r="D6693"/>
      <c r="E6693"/>
    </row>
    <row r="6694" spans="1:5" x14ac:dyDescent="0.2">
      <c r="A6694"/>
      <c r="B6694"/>
      <c r="C6694"/>
      <c r="D6694"/>
      <c r="E6694"/>
    </row>
    <row r="6695" spans="1:5" x14ac:dyDescent="0.2">
      <c r="A6695"/>
      <c r="B6695"/>
      <c r="C6695"/>
      <c r="D6695"/>
      <c r="E6695"/>
    </row>
    <row r="6696" spans="1:5" x14ac:dyDescent="0.2">
      <c r="A6696"/>
      <c r="B6696"/>
      <c r="C6696"/>
      <c r="D6696"/>
      <c r="E6696"/>
    </row>
    <row r="6697" spans="1:5" x14ac:dyDescent="0.2">
      <c r="A6697"/>
      <c r="B6697"/>
      <c r="C6697"/>
      <c r="D6697"/>
      <c r="E6697"/>
    </row>
    <row r="6698" spans="1:5" x14ac:dyDescent="0.2">
      <c r="A6698"/>
      <c r="B6698"/>
      <c r="C6698"/>
      <c r="D6698"/>
      <c r="E6698"/>
    </row>
    <row r="6699" spans="1:5" x14ac:dyDescent="0.2">
      <c r="A6699"/>
      <c r="B6699"/>
      <c r="C6699"/>
      <c r="D6699"/>
      <c r="E6699"/>
    </row>
    <row r="6700" spans="1:5" x14ac:dyDescent="0.2">
      <c r="A6700"/>
      <c r="B6700"/>
      <c r="C6700"/>
      <c r="D6700"/>
      <c r="E6700"/>
    </row>
    <row r="6701" spans="1:5" x14ac:dyDescent="0.2">
      <c r="A6701"/>
      <c r="B6701"/>
      <c r="C6701"/>
      <c r="D6701"/>
      <c r="E6701"/>
    </row>
    <row r="6702" spans="1:5" x14ac:dyDescent="0.2">
      <c r="A6702"/>
      <c r="B6702"/>
      <c r="C6702"/>
      <c r="D6702"/>
      <c r="E6702"/>
    </row>
    <row r="6703" spans="1:5" x14ac:dyDescent="0.2">
      <c r="A6703"/>
      <c r="B6703"/>
      <c r="C6703"/>
      <c r="D6703"/>
      <c r="E6703"/>
    </row>
    <row r="6704" spans="1:5" x14ac:dyDescent="0.2">
      <c r="A6704"/>
      <c r="B6704"/>
      <c r="C6704"/>
      <c r="D6704"/>
      <c r="E6704"/>
    </row>
    <row r="6705" spans="1:5" x14ac:dyDescent="0.2">
      <c r="A6705"/>
      <c r="B6705"/>
      <c r="C6705"/>
      <c r="D6705"/>
      <c r="E6705"/>
    </row>
    <row r="6706" spans="1:5" x14ac:dyDescent="0.2">
      <c r="A6706"/>
      <c r="B6706"/>
      <c r="C6706"/>
      <c r="D6706"/>
      <c r="E6706"/>
    </row>
    <row r="6707" spans="1:5" x14ac:dyDescent="0.2">
      <c r="A6707"/>
      <c r="B6707"/>
      <c r="C6707"/>
      <c r="D6707"/>
      <c r="E6707"/>
    </row>
    <row r="6708" spans="1:5" x14ac:dyDescent="0.2">
      <c r="A6708"/>
      <c r="B6708"/>
      <c r="C6708"/>
      <c r="D6708"/>
      <c r="E6708"/>
    </row>
    <row r="6709" spans="1:5" x14ac:dyDescent="0.2">
      <c r="A6709"/>
      <c r="B6709"/>
      <c r="C6709"/>
      <c r="D6709"/>
      <c r="E6709"/>
    </row>
    <row r="6710" spans="1:5" x14ac:dyDescent="0.2">
      <c r="A6710"/>
      <c r="B6710"/>
      <c r="C6710"/>
      <c r="D6710"/>
      <c r="E6710"/>
    </row>
    <row r="6711" spans="1:5" x14ac:dyDescent="0.2">
      <c r="A6711"/>
      <c r="B6711"/>
      <c r="C6711"/>
      <c r="D6711"/>
      <c r="E6711"/>
    </row>
    <row r="6712" spans="1:5" x14ac:dyDescent="0.2">
      <c r="A6712"/>
      <c r="B6712"/>
      <c r="C6712"/>
      <c r="D6712"/>
      <c r="E6712"/>
    </row>
    <row r="6713" spans="1:5" x14ac:dyDescent="0.2">
      <c r="A6713"/>
      <c r="B6713"/>
      <c r="C6713"/>
      <c r="D6713"/>
      <c r="E6713"/>
    </row>
    <row r="6714" spans="1:5" x14ac:dyDescent="0.2">
      <c r="A6714"/>
      <c r="B6714"/>
      <c r="C6714"/>
      <c r="D6714"/>
      <c r="E6714"/>
    </row>
    <row r="6715" spans="1:5" x14ac:dyDescent="0.2">
      <c r="A6715"/>
      <c r="B6715"/>
      <c r="C6715"/>
      <c r="D6715"/>
      <c r="E6715"/>
    </row>
    <row r="6716" spans="1:5" x14ac:dyDescent="0.2">
      <c r="A6716"/>
      <c r="B6716"/>
      <c r="C6716"/>
      <c r="D6716"/>
      <c r="E6716"/>
    </row>
    <row r="6717" spans="1:5" x14ac:dyDescent="0.2">
      <c r="A6717"/>
      <c r="B6717"/>
      <c r="C6717"/>
      <c r="D6717"/>
      <c r="E6717"/>
    </row>
    <row r="6718" spans="1:5" x14ac:dyDescent="0.2">
      <c r="A6718"/>
      <c r="B6718"/>
      <c r="C6718"/>
      <c r="D6718"/>
      <c r="E6718"/>
    </row>
    <row r="6719" spans="1:5" x14ac:dyDescent="0.2">
      <c r="A6719"/>
      <c r="B6719"/>
      <c r="C6719"/>
      <c r="D6719"/>
      <c r="E6719"/>
    </row>
    <row r="6720" spans="1:5" x14ac:dyDescent="0.2">
      <c r="A6720"/>
      <c r="B6720"/>
      <c r="C6720"/>
      <c r="D6720"/>
      <c r="E6720"/>
    </row>
    <row r="6721" spans="1:5" x14ac:dyDescent="0.2">
      <c r="A6721"/>
      <c r="B6721"/>
      <c r="C6721"/>
      <c r="D6721"/>
      <c r="E6721"/>
    </row>
    <row r="6722" spans="1:5" x14ac:dyDescent="0.2">
      <c r="A6722"/>
      <c r="B6722"/>
      <c r="C6722"/>
      <c r="D6722"/>
      <c r="E6722"/>
    </row>
    <row r="6723" spans="1:5" x14ac:dyDescent="0.2">
      <c r="A6723"/>
      <c r="B6723"/>
      <c r="C6723"/>
      <c r="D6723"/>
      <c r="E6723"/>
    </row>
    <row r="6724" spans="1:5" x14ac:dyDescent="0.2">
      <c r="A6724"/>
      <c r="B6724"/>
      <c r="C6724"/>
      <c r="D6724"/>
      <c r="E6724"/>
    </row>
    <row r="6725" spans="1:5" x14ac:dyDescent="0.2">
      <c r="A6725"/>
      <c r="B6725"/>
      <c r="C6725"/>
      <c r="D6725"/>
      <c r="E6725"/>
    </row>
    <row r="6726" spans="1:5" x14ac:dyDescent="0.2">
      <c r="A6726"/>
      <c r="B6726"/>
      <c r="C6726"/>
      <c r="D6726"/>
      <c r="E6726"/>
    </row>
    <row r="6727" spans="1:5" x14ac:dyDescent="0.2">
      <c r="A6727"/>
      <c r="B6727"/>
      <c r="C6727"/>
      <c r="D6727"/>
      <c r="E6727"/>
    </row>
    <row r="6728" spans="1:5" x14ac:dyDescent="0.2">
      <c r="A6728"/>
      <c r="B6728"/>
      <c r="C6728"/>
      <c r="D6728"/>
      <c r="E6728"/>
    </row>
    <row r="6729" spans="1:5" x14ac:dyDescent="0.2">
      <c r="A6729"/>
      <c r="B6729"/>
      <c r="C6729"/>
      <c r="D6729"/>
      <c r="E6729"/>
    </row>
    <row r="6730" spans="1:5" x14ac:dyDescent="0.2">
      <c r="A6730"/>
      <c r="B6730"/>
      <c r="C6730"/>
      <c r="D6730"/>
      <c r="E6730"/>
    </row>
    <row r="6731" spans="1:5" x14ac:dyDescent="0.2">
      <c r="A6731"/>
      <c r="B6731"/>
      <c r="C6731"/>
      <c r="D6731"/>
      <c r="E6731"/>
    </row>
    <row r="6732" spans="1:5" x14ac:dyDescent="0.2">
      <c r="A6732"/>
      <c r="B6732"/>
      <c r="C6732"/>
      <c r="D6732"/>
      <c r="E6732"/>
    </row>
    <row r="6733" spans="1:5" x14ac:dyDescent="0.2">
      <c r="A6733"/>
      <c r="B6733"/>
      <c r="C6733"/>
      <c r="D6733"/>
      <c r="E6733"/>
    </row>
    <row r="6734" spans="1:5" x14ac:dyDescent="0.2">
      <c r="A6734"/>
      <c r="B6734"/>
      <c r="C6734"/>
      <c r="D6734"/>
      <c r="E6734"/>
    </row>
    <row r="6735" spans="1:5" x14ac:dyDescent="0.2">
      <c r="A6735"/>
      <c r="B6735"/>
      <c r="C6735"/>
      <c r="D6735"/>
      <c r="E6735"/>
    </row>
    <row r="6736" spans="1:5" x14ac:dyDescent="0.2">
      <c r="A6736"/>
      <c r="B6736"/>
      <c r="C6736"/>
      <c r="D6736"/>
      <c r="E6736"/>
    </row>
    <row r="6737" spans="1:5" x14ac:dyDescent="0.2">
      <c r="A6737"/>
      <c r="B6737"/>
      <c r="C6737"/>
      <c r="D6737"/>
      <c r="E6737"/>
    </row>
    <row r="6738" spans="1:5" x14ac:dyDescent="0.2">
      <c r="A6738"/>
      <c r="B6738"/>
      <c r="C6738"/>
      <c r="D6738"/>
      <c r="E6738"/>
    </row>
    <row r="6739" spans="1:5" x14ac:dyDescent="0.2">
      <c r="A6739"/>
      <c r="B6739"/>
      <c r="C6739"/>
      <c r="D6739"/>
      <c r="E6739"/>
    </row>
    <row r="6740" spans="1:5" x14ac:dyDescent="0.2">
      <c r="A6740"/>
      <c r="B6740"/>
      <c r="C6740"/>
      <c r="D6740"/>
      <c r="E6740"/>
    </row>
    <row r="6741" spans="1:5" x14ac:dyDescent="0.2">
      <c r="A6741"/>
      <c r="B6741"/>
      <c r="C6741"/>
      <c r="D6741"/>
      <c r="E6741"/>
    </row>
    <row r="6742" spans="1:5" x14ac:dyDescent="0.2">
      <c r="A6742"/>
      <c r="B6742"/>
      <c r="C6742"/>
      <c r="D6742"/>
      <c r="E6742"/>
    </row>
    <row r="6743" spans="1:5" x14ac:dyDescent="0.2">
      <c r="A6743"/>
      <c r="B6743"/>
      <c r="C6743"/>
      <c r="D6743"/>
      <c r="E6743"/>
    </row>
    <row r="6744" spans="1:5" x14ac:dyDescent="0.2">
      <c r="A6744"/>
      <c r="B6744"/>
      <c r="C6744"/>
      <c r="D6744"/>
      <c r="E6744"/>
    </row>
    <row r="6745" spans="1:5" x14ac:dyDescent="0.2">
      <c r="A6745"/>
      <c r="B6745"/>
      <c r="C6745"/>
      <c r="D6745"/>
      <c r="E6745"/>
    </row>
    <row r="6746" spans="1:5" x14ac:dyDescent="0.2">
      <c r="A6746"/>
      <c r="B6746"/>
      <c r="C6746"/>
      <c r="D6746"/>
      <c r="E6746"/>
    </row>
    <row r="6747" spans="1:5" x14ac:dyDescent="0.2">
      <c r="A6747"/>
      <c r="B6747"/>
      <c r="C6747"/>
      <c r="D6747"/>
      <c r="E6747"/>
    </row>
    <row r="6748" spans="1:5" x14ac:dyDescent="0.2">
      <c r="A6748"/>
      <c r="B6748"/>
      <c r="C6748"/>
      <c r="D6748"/>
      <c r="E6748"/>
    </row>
    <row r="6749" spans="1:5" x14ac:dyDescent="0.2">
      <c r="A6749"/>
      <c r="B6749"/>
      <c r="C6749"/>
      <c r="D6749"/>
      <c r="E6749"/>
    </row>
    <row r="6750" spans="1:5" x14ac:dyDescent="0.2">
      <c r="A6750"/>
      <c r="B6750"/>
      <c r="C6750"/>
      <c r="D6750"/>
      <c r="E6750"/>
    </row>
    <row r="6751" spans="1:5" x14ac:dyDescent="0.2">
      <c r="A6751"/>
      <c r="B6751"/>
      <c r="C6751"/>
      <c r="D6751"/>
      <c r="E6751"/>
    </row>
    <row r="6752" spans="1:5" x14ac:dyDescent="0.2">
      <c r="A6752"/>
      <c r="B6752"/>
      <c r="C6752"/>
      <c r="D6752"/>
      <c r="E6752"/>
    </row>
    <row r="6753" spans="1:5" x14ac:dyDescent="0.2">
      <c r="A6753"/>
      <c r="B6753"/>
      <c r="C6753"/>
      <c r="D6753"/>
      <c r="E6753"/>
    </row>
    <row r="6754" spans="1:5" x14ac:dyDescent="0.2">
      <c r="A6754"/>
      <c r="B6754"/>
      <c r="C6754"/>
      <c r="D6754"/>
      <c r="E6754"/>
    </row>
    <row r="6755" spans="1:5" x14ac:dyDescent="0.2">
      <c r="A6755"/>
      <c r="B6755"/>
      <c r="C6755"/>
      <c r="D6755"/>
      <c r="E6755"/>
    </row>
    <row r="6756" spans="1:5" x14ac:dyDescent="0.2">
      <c r="A6756"/>
      <c r="B6756"/>
      <c r="C6756"/>
      <c r="D6756"/>
      <c r="E6756"/>
    </row>
    <row r="6757" spans="1:5" x14ac:dyDescent="0.2">
      <c r="A6757"/>
      <c r="B6757"/>
      <c r="C6757"/>
      <c r="D6757"/>
      <c r="E6757"/>
    </row>
    <row r="6758" spans="1:5" x14ac:dyDescent="0.2">
      <c r="A6758"/>
      <c r="B6758"/>
      <c r="C6758"/>
      <c r="D6758"/>
      <c r="E6758"/>
    </row>
    <row r="6759" spans="1:5" x14ac:dyDescent="0.2">
      <c r="A6759"/>
      <c r="B6759"/>
      <c r="C6759"/>
      <c r="D6759"/>
      <c r="E6759"/>
    </row>
    <row r="6760" spans="1:5" x14ac:dyDescent="0.2">
      <c r="A6760"/>
      <c r="B6760"/>
      <c r="C6760"/>
      <c r="D6760"/>
      <c r="E6760"/>
    </row>
    <row r="6761" spans="1:5" x14ac:dyDescent="0.2">
      <c r="A6761"/>
      <c r="B6761"/>
      <c r="C6761"/>
      <c r="D6761"/>
      <c r="E6761"/>
    </row>
    <row r="6762" spans="1:5" x14ac:dyDescent="0.2">
      <c r="A6762"/>
      <c r="B6762"/>
      <c r="C6762"/>
      <c r="D6762"/>
      <c r="E6762"/>
    </row>
    <row r="6763" spans="1:5" x14ac:dyDescent="0.2">
      <c r="A6763"/>
      <c r="B6763"/>
      <c r="C6763"/>
      <c r="D6763"/>
      <c r="E6763"/>
    </row>
    <row r="6764" spans="1:5" x14ac:dyDescent="0.2">
      <c r="A6764"/>
      <c r="B6764"/>
      <c r="C6764"/>
      <c r="D6764"/>
      <c r="E6764"/>
    </row>
    <row r="6765" spans="1:5" x14ac:dyDescent="0.2">
      <c r="A6765"/>
      <c r="B6765"/>
      <c r="C6765"/>
      <c r="D6765"/>
      <c r="E6765"/>
    </row>
    <row r="6766" spans="1:5" x14ac:dyDescent="0.2">
      <c r="A6766"/>
      <c r="B6766"/>
      <c r="C6766"/>
      <c r="D6766"/>
      <c r="E6766"/>
    </row>
    <row r="6767" spans="1:5" x14ac:dyDescent="0.2">
      <c r="A6767"/>
      <c r="B6767"/>
      <c r="C6767"/>
      <c r="D6767"/>
      <c r="E6767"/>
    </row>
    <row r="6768" spans="1:5" x14ac:dyDescent="0.2">
      <c r="A6768"/>
      <c r="B6768"/>
      <c r="C6768"/>
      <c r="D6768"/>
      <c r="E6768"/>
    </row>
    <row r="6769" spans="1:5" x14ac:dyDescent="0.2">
      <c r="A6769"/>
      <c r="B6769"/>
      <c r="C6769"/>
      <c r="D6769"/>
      <c r="E6769"/>
    </row>
    <row r="6770" spans="1:5" x14ac:dyDescent="0.2">
      <c r="A6770"/>
      <c r="B6770"/>
      <c r="C6770"/>
      <c r="D6770"/>
      <c r="E6770"/>
    </row>
    <row r="6771" spans="1:5" x14ac:dyDescent="0.2">
      <c r="A6771"/>
      <c r="B6771"/>
      <c r="C6771"/>
      <c r="D6771"/>
      <c r="E6771"/>
    </row>
    <row r="6772" spans="1:5" x14ac:dyDescent="0.2">
      <c r="A6772"/>
      <c r="B6772"/>
      <c r="C6772"/>
      <c r="D6772"/>
      <c r="E6772"/>
    </row>
    <row r="6773" spans="1:5" x14ac:dyDescent="0.2">
      <c r="A6773"/>
      <c r="B6773"/>
      <c r="C6773"/>
      <c r="D6773"/>
      <c r="E6773"/>
    </row>
    <row r="6774" spans="1:5" x14ac:dyDescent="0.2">
      <c r="A6774"/>
      <c r="B6774"/>
      <c r="C6774"/>
      <c r="D6774"/>
      <c r="E6774"/>
    </row>
    <row r="6775" spans="1:5" x14ac:dyDescent="0.2">
      <c r="A6775"/>
      <c r="B6775"/>
      <c r="C6775"/>
      <c r="D6775"/>
      <c r="E6775"/>
    </row>
    <row r="6776" spans="1:5" x14ac:dyDescent="0.2">
      <c r="A6776"/>
      <c r="B6776"/>
      <c r="C6776"/>
      <c r="D6776"/>
      <c r="E6776"/>
    </row>
    <row r="6777" spans="1:5" x14ac:dyDescent="0.2">
      <c r="A6777"/>
      <c r="B6777"/>
      <c r="C6777"/>
      <c r="D6777"/>
      <c r="E6777"/>
    </row>
    <row r="6778" spans="1:5" x14ac:dyDescent="0.2">
      <c r="A6778"/>
      <c r="B6778"/>
      <c r="C6778"/>
      <c r="D6778"/>
      <c r="E6778"/>
    </row>
    <row r="6779" spans="1:5" x14ac:dyDescent="0.2">
      <c r="A6779"/>
      <c r="B6779"/>
      <c r="C6779"/>
      <c r="D6779"/>
      <c r="E6779"/>
    </row>
    <row r="6780" spans="1:5" x14ac:dyDescent="0.2">
      <c r="A6780"/>
      <c r="B6780"/>
      <c r="C6780"/>
      <c r="D6780"/>
      <c r="E6780"/>
    </row>
    <row r="6781" spans="1:5" x14ac:dyDescent="0.2">
      <c r="A6781"/>
      <c r="B6781"/>
      <c r="C6781"/>
      <c r="D6781"/>
      <c r="E6781"/>
    </row>
    <row r="6782" spans="1:5" x14ac:dyDescent="0.2">
      <c r="A6782"/>
      <c r="B6782"/>
      <c r="C6782"/>
      <c r="D6782"/>
      <c r="E6782"/>
    </row>
    <row r="6783" spans="1:5" x14ac:dyDescent="0.2">
      <c r="A6783"/>
      <c r="B6783"/>
      <c r="C6783"/>
      <c r="D6783"/>
      <c r="E6783"/>
    </row>
    <row r="6784" spans="1:5" x14ac:dyDescent="0.2">
      <c r="A6784"/>
      <c r="B6784"/>
      <c r="C6784"/>
      <c r="D6784"/>
      <c r="E6784"/>
    </row>
    <row r="6785" spans="1:5" x14ac:dyDescent="0.2">
      <c r="A6785"/>
      <c r="B6785"/>
      <c r="C6785"/>
      <c r="D6785"/>
      <c r="E6785"/>
    </row>
    <row r="6786" spans="1:5" x14ac:dyDescent="0.2">
      <c r="A6786"/>
      <c r="B6786"/>
      <c r="C6786"/>
      <c r="D6786"/>
      <c r="E6786"/>
    </row>
    <row r="6787" spans="1:5" x14ac:dyDescent="0.2">
      <c r="A6787"/>
      <c r="B6787"/>
      <c r="C6787"/>
      <c r="D6787"/>
      <c r="E6787"/>
    </row>
    <row r="6788" spans="1:5" x14ac:dyDescent="0.2">
      <c r="A6788"/>
      <c r="B6788"/>
      <c r="C6788"/>
      <c r="D6788"/>
      <c r="E6788"/>
    </row>
    <row r="6789" spans="1:5" x14ac:dyDescent="0.2">
      <c r="A6789"/>
      <c r="B6789"/>
      <c r="C6789"/>
      <c r="D6789"/>
      <c r="E6789"/>
    </row>
    <row r="6790" spans="1:5" x14ac:dyDescent="0.2">
      <c r="A6790"/>
      <c r="B6790"/>
      <c r="C6790"/>
      <c r="D6790"/>
      <c r="E6790"/>
    </row>
    <row r="6791" spans="1:5" x14ac:dyDescent="0.2">
      <c r="A6791"/>
      <c r="B6791"/>
      <c r="C6791"/>
      <c r="D6791"/>
      <c r="E6791"/>
    </row>
    <row r="6792" spans="1:5" x14ac:dyDescent="0.2">
      <c r="A6792"/>
      <c r="B6792"/>
      <c r="C6792"/>
      <c r="D6792"/>
      <c r="E6792"/>
    </row>
    <row r="6793" spans="1:5" x14ac:dyDescent="0.2">
      <c r="A6793"/>
      <c r="B6793"/>
      <c r="C6793"/>
      <c r="D6793"/>
      <c r="E6793"/>
    </row>
    <row r="6794" spans="1:5" x14ac:dyDescent="0.2">
      <c r="A6794"/>
      <c r="B6794"/>
      <c r="C6794"/>
      <c r="D6794"/>
      <c r="E6794"/>
    </row>
    <row r="6795" spans="1:5" x14ac:dyDescent="0.2">
      <c r="A6795"/>
      <c r="B6795"/>
      <c r="C6795"/>
      <c r="D6795"/>
      <c r="E6795"/>
    </row>
    <row r="6796" spans="1:5" x14ac:dyDescent="0.2">
      <c r="A6796"/>
      <c r="B6796"/>
      <c r="C6796"/>
      <c r="D6796"/>
      <c r="E6796"/>
    </row>
    <row r="6797" spans="1:5" x14ac:dyDescent="0.2">
      <c r="A6797"/>
      <c r="B6797"/>
      <c r="C6797"/>
      <c r="D6797"/>
      <c r="E6797"/>
    </row>
    <row r="6798" spans="1:5" x14ac:dyDescent="0.2">
      <c r="A6798"/>
      <c r="B6798"/>
      <c r="C6798"/>
      <c r="D6798"/>
      <c r="E6798"/>
    </row>
    <row r="6799" spans="1:5" x14ac:dyDescent="0.2">
      <c r="A6799"/>
      <c r="B6799"/>
      <c r="C6799"/>
      <c r="D6799"/>
      <c r="E6799"/>
    </row>
    <row r="6800" spans="1:5" x14ac:dyDescent="0.2">
      <c r="A6800"/>
      <c r="B6800"/>
      <c r="C6800"/>
      <c r="D6800"/>
      <c r="E6800"/>
    </row>
    <row r="6801" spans="1:5" x14ac:dyDescent="0.2">
      <c r="A6801"/>
      <c r="B6801"/>
      <c r="C6801"/>
      <c r="D6801"/>
      <c r="E6801"/>
    </row>
    <row r="6802" spans="1:5" x14ac:dyDescent="0.2">
      <c r="A6802"/>
      <c r="B6802"/>
      <c r="C6802"/>
      <c r="D6802"/>
      <c r="E6802"/>
    </row>
    <row r="6803" spans="1:5" x14ac:dyDescent="0.2">
      <c r="A6803"/>
      <c r="B6803"/>
      <c r="C6803"/>
      <c r="D6803"/>
      <c r="E6803"/>
    </row>
    <row r="6804" spans="1:5" x14ac:dyDescent="0.2">
      <c r="A6804"/>
      <c r="B6804"/>
      <c r="C6804"/>
      <c r="D6804"/>
      <c r="E6804"/>
    </row>
    <row r="6805" spans="1:5" x14ac:dyDescent="0.2">
      <c r="A6805"/>
      <c r="B6805"/>
      <c r="C6805"/>
      <c r="D6805"/>
      <c r="E6805"/>
    </row>
    <row r="6806" spans="1:5" x14ac:dyDescent="0.2">
      <c r="A6806"/>
      <c r="B6806"/>
      <c r="C6806"/>
      <c r="D6806"/>
      <c r="E6806"/>
    </row>
    <row r="6807" spans="1:5" x14ac:dyDescent="0.2">
      <c r="A6807"/>
      <c r="B6807"/>
      <c r="C6807"/>
      <c r="D6807"/>
      <c r="E6807"/>
    </row>
    <row r="6808" spans="1:5" x14ac:dyDescent="0.2">
      <c r="A6808"/>
      <c r="B6808"/>
      <c r="C6808"/>
      <c r="D6808"/>
      <c r="E6808"/>
    </row>
    <row r="6809" spans="1:5" x14ac:dyDescent="0.2">
      <c r="A6809"/>
      <c r="B6809"/>
      <c r="C6809"/>
      <c r="D6809"/>
      <c r="E6809"/>
    </row>
    <row r="6810" spans="1:5" x14ac:dyDescent="0.2">
      <c r="A6810"/>
      <c r="B6810"/>
      <c r="C6810"/>
      <c r="D6810"/>
      <c r="E6810"/>
    </row>
    <row r="6811" spans="1:5" x14ac:dyDescent="0.2">
      <c r="A6811"/>
      <c r="B6811"/>
      <c r="C6811"/>
      <c r="D6811"/>
      <c r="E6811"/>
    </row>
    <row r="6812" spans="1:5" x14ac:dyDescent="0.2">
      <c r="A6812"/>
      <c r="B6812"/>
      <c r="C6812"/>
      <c r="D6812"/>
      <c r="E6812"/>
    </row>
    <row r="6813" spans="1:5" x14ac:dyDescent="0.2">
      <c r="A6813"/>
      <c r="B6813"/>
      <c r="C6813"/>
      <c r="D6813"/>
      <c r="E6813"/>
    </row>
    <row r="6814" spans="1:5" x14ac:dyDescent="0.2">
      <c r="A6814"/>
      <c r="B6814"/>
      <c r="C6814"/>
      <c r="D6814"/>
      <c r="E6814"/>
    </row>
    <row r="6815" spans="1:5" x14ac:dyDescent="0.2">
      <c r="A6815"/>
      <c r="B6815"/>
      <c r="C6815"/>
      <c r="D6815"/>
      <c r="E6815"/>
    </row>
    <row r="6816" spans="1:5" x14ac:dyDescent="0.2">
      <c r="A6816"/>
      <c r="B6816"/>
      <c r="C6816"/>
      <c r="D6816"/>
      <c r="E6816"/>
    </row>
    <row r="6817" spans="1:5" x14ac:dyDescent="0.2">
      <c r="A6817"/>
      <c r="B6817"/>
      <c r="C6817"/>
      <c r="D6817"/>
      <c r="E6817"/>
    </row>
    <row r="6818" spans="1:5" x14ac:dyDescent="0.2">
      <c r="A6818"/>
      <c r="B6818"/>
      <c r="C6818"/>
      <c r="D6818"/>
      <c r="E6818"/>
    </row>
    <row r="6819" spans="1:5" x14ac:dyDescent="0.2">
      <c r="A6819"/>
      <c r="B6819"/>
      <c r="C6819"/>
      <c r="D6819"/>
      <c r="E6819"/>
    </row>
    <row r="6820" spans="1:5" x14ac:dyDescent="0.2">
      <c r="A6820"/>
      <c r="B6820"/>
      <c r="C6820"/>
      <c r="D6820"/>
      <c r="E6820"/>
    </row>
    <row r="6821" spans="1:5" x14ac:dyDescent="0.2">
      <c r="A6821"/>
      <c r="B6821"/>
      <c r="C6821"/>
      <c r="D6821"/>
      <c r="E6821"/>
    </row>
    <row r="6822" spans="1:5" x14ac:dyDescent="0.2">
      <c r="A6822"/>
      <c r="B6822"/>
      <c r="C6822"/>
      <c r="D6822"/>
      <c r="E6822"/>
    </row>
    <row r="6823" spans="1:5" x14ac:dyDescent="0.2">
      <c r="A6823"/>
      <c r="B6823"/>
      <c r="C6823"/>
      <c r="D6823"/>
      <c r="E6823"/>
    </row>
    <row r="6824" spans="1:5" x14ac:dyDescent="0.2">
      <c r="A6824"/>
      <c r="B6824"/>
      <c r="C6824"/>
      <c r="D6824"/>
      <c r="E6824"/>
    </row>
    <row r="6825" spans="1:5" x14ac:dyDescent="0.2">
      <c r="A6825"/>
      <c r="B6825"/>
      <c r="C6825"/>
      <c r="D6825"/>
      <c r="E6825"/>
    </row>
    <row r="6826" spans="1:5" x14ac:dyDescent="0.2">
      <c r="A6826"/>
      <c r="B6826"/>
      <c r="C6826"/>
      <c r="D6826"/>
      <c r="E6826"/>
    </row>
    <row r="6827" spans="1:5" x14ac:dyDescent="0.2">
      <c r="A6827"/>
      <c r="B6827"/>
      <c r="C6827"/>
      <c r="D6827"/>
      <c r="E6827"/>
    </row>
    <row r="6828" spans="1:5" x14ac:dyDescent="0.2">
      <c r="A6828"/>
      <c r="B6828"/>
      <c r="C6828"/>
      <c r="D6828"/>
      <c r="E6828"/>
    </row>
    <row r="6829" spans="1:5" x14ac:dyDescent="0.2">
      <c r="A6829"/>
      <c r="B6829"/>
      <c r="C6829"/>
      <c r="D6829"/>
      <c r="E6829"/>
    </row>
    <row r="6830" spans="1:5" x14ac:dyDescent="0.2">
      <c r="A6830"/>
      <c r="B6830"/>
      <c r="C6830"/>
      <c r="D6830"/>
      <c r="E6830"/>
    </row>
    <row r="6831" spans="1:5" x14ac:dyDescent="0.2">
      <c r="A6831"/>
      <c r="B6831"/>
      <c r="C6831"/>
      <c r="D6831"/>
      <c r="E6831"/>
    </row>
    <row r="6832" spans="1:5" x14ac:dyDescent="0.2">
      <c r="A6832"/>
      <c r="B6832"/>
      <c r="C6832"/>
      <c r="D6832"/>
      <c r="E6832"/>
    </row>
    <row r="6833" spans="1:5" x14ac:dyDescent="0.2">
      <c r="A6833"/>
      <c r="B6833"/>
      <c r="C6833"/>
      <c r="D6833"/>
      <c r="E6833"/>
    </row>
    <row r="6834" spans="1:5" x14ac:dyDescent="0.2">
      <c r="A6834"/>
      <c r="B6834"/>
      <c r="C6834"/>
      <c r="D6834"/>
      <c r="E6834"/>
    </row>
    <row r="6835" spans="1:5" x14ac:dyDescent="0.2">
      <c r="A6835"/>
      <c r="B6835"/>
      <c r="C6835"/>
      <c r="D6835"/>
      <c r="E6835"/>
    </row>
    <row r="6836" spans="1:5" x14ac:dyDescent="0.2">
      <c r="A6836"/>
      <c r="B6836"/>
      <c r="C6836"/>
      <c r="D6836"/>
      <c r="E6836"/>
    </row>
    <row r="6837" spans="1:5" x14ac:dyDescent="0.2">
      <c r="A6837"/>
      <c r="B6837"/>
      <c r="C6837"/>
      <c r="D6837"/>
      <c r="E6837"/>
    </row>
    <row r="6838" spans="1:5" x14ac:dyDescent="0.2">
      <c r="A6838"/>
      <c r="B6838"/>
      <c r="C6838"/>
      <c r="D6838"/>
      <c r="E6838"/>
    </row>
    <row r="6839" spans="1:5" x14ac:dyDescent="0.2">
      <c r="A6839"/>
      <c r="B6839"/>
      <c r="C6839"/>
      <c r="D6839"/>
      <c r="E6839"/>
    </row>
    <row r="6840" spans="1:5" x14ac:dyDescent="0.2">
      <c r="A6840"/>
      <c r="B6840"/>
      <c r="C6840"/>
      <c r="D6840"/>
      <c r="E6840"/>
    </row>
    <row r="6841" spans="1:5" x14ac:dyDescent="0.2">
      <c r="A6841"/>
      <c r="B6841"/>
      <c r="C6841"/>
      <c r="D6841"/>
      <c r="E6841"/>
    </row>
    <row r="6842" spans="1:5" x14ac:dyDescent="0.2">
      <c r="A6842"/>
      <c r="B6842"/>
      <c r="C6842"/>
      <c r="D6842"/>
      <c r="E6842"/>
    </row>
    <row r="6843" spans="1:5" x14ac:dyDescent="0.2">
      <c r="A6843"/>
      <c r="B6843"/>
      <c r="C6843"/>
      <c r="D6843"/>
      <c r="E6843"/>
    </row>
    <row r="6844" spans="1:5" x14ac:dyDescent="0.2">
      <c r="A6844"/>
      <c r="B6844"/>
      <c r="C6844"/>
      <c r="D6844"/>
      <c r="E6844"/>
    </row>
    <row r="6845" spans="1:5" x14ac:dyDescent="0.2">
      <c r="A6845"/>
      <c r="B6845"/>
      <c r="C6845"/>
      <c r="D6845"/>
      <c r="E6845"/>
    </row>
    <row r="6846" spans="1:5" x14ac:dyDescent="0.2">
      <c r="A6846"/>
      <c r="B6846"/>
      <c r="C6846"/>
      <c r="D6846"/>
      <c r="E6846"/>
    </row>
    <row r="6847" spans="1:5" x14ac:dyDescent="0.2">
      <c r="A6847"/>
      <c r="B6847"/>
      <c r="C6847"/>
      <c r="D6847"/>
      <c r="E6847"/>
    </row>
    <row r="6848" spans="1:5" x14ac:dyDescent="0.2">
      <c r="A6848"/>
      <c r="B6848"/>
      <c r="C6848"/>
      <c r="D6848"/>
      <c r="E6848"/>
    </row>
    <row r="6849" spans="1:5" x14ac:dyDescent="0.2">
      <c r="A6849"/>
      <c r="B6849"/>
      <c r="C6849"/>
      <c r="D6849"/>
      <c r="E6849"/>
    </row>
    <row r="6850" spans="1:5" x14ac:dyDescent="0.2">
      <c r="A6850"/>
      <c r="B6850"/>
      <c r="C6850"/>
      <c r="D6850"/>
      <c r="E6850"/>
    </row>
    <row r="6851" spans="1:5" x14ac:dyDescent="0.2">
      <c r="A6851"/>
      <c r="B6851"/>
      <c r="C6851"/>
      <c r="D6851"/>
      <c r="E6851"/>
    </row>
    <row r="6852" spans="1:5" x14ac:dyDescent="0.2">
      <c r="A6852"/>
      <c r="B6852"/>
      <c r="C6852"/>
      <c r="D6852"/>
      <c r="E6852"/>
    </row>
    <row r="6853" spans="1:5" x14ac:dyDescent="0.2">
      <c r="A6853"/>
      <c r="B6853"/>
      <c r="C6853"/>
      <c r="D6853"/>
      <c r="E6853"/>
    </row>
    <row r="6854" spans="1:5" x14ac:dyDescent="0.2">
      <c r="A6854"/>
      <c r="B6854"/>
      <c r="C6854"/>
      <c r="D6854"/>
      <c r="E6854"/>
    </row>
    <row r="6855" spans="1:5" x14ac:dyDescent="0.2">
      <c r="A6855"/>
      <c r="B6855"/>
      <c r="C6855"/>
      <c r="D6855"/>
      <c r="E6855"/>
    </row>
    <row r="6856" spans="1:5" x14ac:dyDescent="0.2">
      <c r="A6856"/>
      <c r="B6856"/>
      <c r="C6856"/>
      <c r="D6856"/>
      <c r="E6856"/>
    </row>
    <row r="6857" spans="1:5" x14ac:dyDescent="0.2">
      <c r="A6857"/>
      <c r="B6857"/>
      <c r="C6857"/>
      <c r="D6857"/>
      <c r="E6857"/>
    </row>
    <row r="6858" spans="1:5" x14ac:dyDescent="0.2">
      <c r="A6858"/>
      <c r="B6858"/>
      <c r="C6858"/>
      <c r="D6858"/>
      <c r="E6858"/>
    </row>
    <row r="6859" spans="1:5" x14ac:dyDescent="0.2">
      <c r="A6859"/>
      <c r="B6859"/>
      <c r="C6859"/>
      <c r="D6859"/>
      <c r="E6859"/>
    </row>
    <row r="6860" spans="1:5" x14ac:dyDescent="0.2">
      <c r="A6860"/>
      <c r="B6860"/>
      <c r="C6860"/>
      <c r="D6860"/>
      <c r="E6860"/>
    </row>
    <row r="6861" spans="1:5" x14ac:dyDescent="0.2">
      <c r="A6861"/>
      <c r="B6861"/>
      <c r="C6861"/>
      <c r="D6861"/>
      <c r="E6861"/>
    </row>
    <row r="6862" spans="1:5" x14ac:dyDescent="0.2">
      <c r="A6862"/>
      <c r="B6862"/>
      <c r="C6862"/>
      <c r="D6862"/>
      <c r="E6862"/>
    </row>
    <row r="6863" spans="1:5" x14ac:dyDescent="0.2">
      <c r="A6863"/>
      <c r="B6863"/>
      <c r="C6863"/>
      <c r="D6863"/>
      <c r="E6863"/>
    </row>
    <row r="6864" spans="1:5" x14ac:dyDescent="0.2">
      <c r="A6864"/>
      <c r="B6864"/>
      <c r="C6864"/>
      <c r="D6864"/>
      <c r="E6864"/>
    </row>
    <row r="6865" spans="1:5" x14ac:dyDescent="0.2">
      <c r="A6865"/>
      <c r="B6865"/>
      <c r="C6865"/>
      <c r="D6865"/>
      <c r="E6865"/>
    </row>
    <row r="6866" spans="1:5" x14ac:dyDescent="0.2">
      <c r="A6866"/>
      <c r="B6866"/>
      <c r="C6866"/>
      <c r="D6866"/>
      <c r="E6866"/>
    </row>
    <row r="6867" spans="1:5" x14ac:dyDescent="0.2">
      <c r="A6867"/>
      <c r="B6867"/>
      <c r="C6867"/>
      <c r="D6867"/>
      <c r="E6867"/>
    </row>
    <row r="6868" spans="1:5" x14ac:dyDescent="0.2">
      <c r="A6868"/>
      <c r="B6868"/>
      <c r="C6868"/>
      <c r="D6868"/>
      <c r="E6868"/>
    </row>
    <row r="6869" spans="1:5" x14ac:dyDescent="0.2">
      <c r="A6869"/>
      <c r="B6869"/>
      <c r="C6869"/>
      <c r="D6869"/>
      <c r="E6869"/>
    </row>
    <row r="6870" spans="1:5" x14ac:dyDescent="0.2">
      <c r="A6870"/>
      <c r="B6870"/>
      <c r="C6870"/>
      <c r="D6870"/>
      <c r="E6870"/>
    </row>
    <row r="6871" spans="1:5" x14ac:dyDescent="0.2">
      <c r="A6871"/>
      <c r="B6871"/>
      <c r="C6871"/>
      <c r="D6871"/>
      <c r="E6871"/>
    </row>
    <row r="6872" spans="1:5" x14ac:dyDescent="0.2">
      <c r="A6872"/>
      <c r="B6872"/>
      <c r="C6872"/>
      <c r="D6872"/>
      <c r="E6872"/>
    </row>
    <row r="6873" spans="1:5" x14ac:dyDescent="0.2">
      <c r="A6873"/>
      <c r="B6873"/>
      <c r="C6873"/>
      <c r="D6873"/>
      <c r="E6873"/>
    </row>
    <row r="6874" spans="1:5" x14ac:dyDescent="0.2">
      <c r="A6874"/>
      <c r="B6874"/>
      <c r="C6874"/>
      <c r="D6874"/>
      <c r="E6874"/>
    </row>
    <row r="6875" spans="1:5" x14ac:dyDescent="0.2">
      <c r="A6875"/>
      <c r="B6875"/>
      <c r="C6875"/>
      <c r="D6875"/>
      <c r="E6875"/>
    </row>
    <row r="6876" spans="1:5" x14ac:dyDescent="0.2">
      <c r="A6876"/>
      <c r="B6876"/>
      <c r="C6876"/>
      <c r="D6876"/>
      <c r="E6876"/>
    </row>
    <row r="6877" spans="1:5" x14ac:dyDescent="0.2">
      <c r="A6877"/>
      <c r="B6877"/>
      <c r="C6877"/>
      <c r="D6877"/>
      <c r="E6877"/>
    </row>
    <row r="6878" spans="1:5" x14ac:dyDescent="0.2">
      <c r="A6878"/>
      <c r="B6878"/>
      <c r="C6878"/>
      <c r="D6878"/>
      <c r="E6878"/>
    </row>
    <row r="6879" spans="1:5" x14ac:dyDescent="0.2">
      <c r="A6879"/>
      <c r="B6879"/>
      <c r="C6879"/>
      <c r="D6879"/>
      <c r="E6879"/>
    </row>
    <row r="6880" spans="1:5" x14ac:dyDescent="0.2">
      <c r="A6880"/>
      <c r="B6880"/>
      <c r="C6880"/>
      <c r="D6880"/>
      <c r="E6880"/>
    </row>
    <row r="6881" spans="1:5" x14ac:dyDescent="0.2">
      <c r="A6881"/>
      <c r="B6881"/>
      <c r="C6881"/>
      <c r="D6881"/>
      <c r="E6881"/>
    </row>
    <row r="6882" spans="1:5" x14ac:dyDescent="0.2">
      <c r="A6882"/>
      <c r="B6882"/>
      <c r="C6882"/>
      <c r="D6882"/>
      <c r="E6882"/>
    </row>
    <row r="6883" spans="1:5" x14ac:dyDescent="0.2">
      <c r="A6883"/>
      <c r="B6883"/>
      <c r="C6883"/>
      <c r="D6883"/>
      <c r="E6883"/>
    </row>
    <row r="6884" spans="1:5" x14ac:dyDescent="0.2">
      <c r="A6884"/>
      <c r="B6884"/>
      <c r="C6884"/>
      <c r="D6884"/>
      <c r="E6884"/>
    </row>
    <row r="6885" spans="1:5" x14ac:dyDescent="0.2">
      <c r="A6885"/>
      <c r="B6885"/>
      <c r="C6885"/>
      <c r="D6885"/>
      <c r="E6885"/>
    </row>
    <row r="6886" spans="1:5" x14ac:dyDescent="0.2">
      <c r="A6886"/>
      <c r="B6886"/>
      <c r="C6886"/>
      <c r="D6886"/>
      <c r="E6886"/>
    </row>
    <row r="6887" spans="1:5" x14ac:dyDescent="0.2">
      <c r="A6887"/>
      <c r="B6887"/>
      <c r="C6887"/>
      <c r="D6887"/>
      <c r="E6887"/>
    </row>
    <row r="6888" spans="1:5" x14ac:dyDescent="0.2">
      <c r="A6888"/>
      <c r="B6888"/>
      <c r="C6888"/>
      <c r="D6888"/>
      <c r="E6888"/>
    </row>
    <row r="6889" spans="1:5" x14ac:dyDescent="0.2">
      <c r="A6889"/>
      <c r="B6889"/>
      <c r="C6889"/>
      <c r="D6889"/>
      <c r="E6889"/>
    </row>
    <row r="6890" spans="1:5" x14ac:dyDescent="0.2">
      <c r="A6890"/>
      <c r="B6890"/>
      <c r="C6890"/>
      <c r="D6890"/>
      <c r="E6890"/>
    </row>
    <row r="6891" spans="1:5" x14ac:dyDescent="0.2">
      <c r="A6891"/>
      <c r="B6891"/>
      <c r="C6891"/>
      <c r="D6891"/>
      <c r="E6891"/>
    </row>
    <row r="6892" spans="1:5" x14ac:dyDescent="0.2">
      <c r="A6892"/>
      <c r="B6892"/>
      <c r="C6892"/>
      <c r="D6892"/>
      <c r="E6892"/>
    </row>
    <row r="6893" spans="1:5" x14ac:dyDescent="0.2">
      <c r="A6893"/>
      <c r="B6893"/>
      <c r="C6893"/>
      <c r="D6893"/>
      <c r="E6893"/>
    </row>
    <row r="6894" spans="1:5" x14ac:dyDescent="0.2">
      <c r="A6894"/>
      <c r="B6894"/>
      <c r="C6894"/>
      <c r="D6894"/>
      <c r="E6894"/>
    </row>
    <row r="6895" spans="1:5" x14ac:dyDescent="0.2">
      <c r="A6895"/>
      <c r="B6895"/>
      <c r="C6895"/>
      <c r="D6895"/>
      <c r="E6895"/>
    </row>
    <row r="6896" spans="1:5" x14ac:dyDescent="0.2">
      <c r="A6896"/>
      <c r="B6896"/>
      <c r="C6896"/>
      <c r="D6896"/>
      <c r="E6896"/>
    </row>
    <row r="6897" spans="1:5" x14ac:dyDescent="0.2">
      <c r="A6897"/>
      <c r="B6897"/>
      <c r="C6897"/>
      <c r="D6897"/>
      <c r="E6897"/>
    </row>
    <row r="6898" spans="1:5" x14ac:dyDescent="0.2">
      <c r="A6898"/>
      <c r="B6898"/>
      <c r="C6898"/>
      <c r="D6898"/>
      <c r="E6898"/>
    </row>
    <row r="6899" spans="1:5" x14ac:dyDescent="0.2">
      <c r="A6899"/>
      <c r="B6899"/>
      <c r="C6899"/>
      <c r="D6899"/>
      <c r="E6899"/>
    </row>
    <row r="6900" spans="1:5" x14ac:dyDescent="0.2">
      <c r="A6900"/>
      <c r="B6900"/>
      <c r="C6900"/>
      <c r="D6900"/>
      <c r="E6900"/>
    </row>
    <row r="6901" spans="1:5" x14ac:dyDescent="0.2">
      <c r="A6901"/>
      <c r="B6901"/>
      <c r="C6901"/>
      <c r="D6901"/>
      <c r="E6901"/>
    </row>
    <row r="6902" spans="1:5" x14ac:dyDescent="0.2">
      <c r="A6902"/>
      <c r="B6902"/>
      <c r="C6902"/>
      <c r="D6902"/>
      <c r="E6902"/>
    </row>
    <row r="6903" spans="1:5" x14ac:dyDescent="0.2">
      <c r="A6903"/>
      <c r="B6903"/>
      <c r="C6903"/>
      <c r="D6903"/>
      <c r="E6903"/>
    </row>
    <row r="6904" spans="1:5" x14ac:dyDescent="0.2">
      <c r="A6904"/>
      <c r="B6904"/>
      <c r="C6904"/>
      <c r="D6904"/>
      <c r="E6904"/>
    </row>
    <row r="6905" spans="1:5" x14ac:dyDescent="0.2">
      <c r="A6905"/>
      <c r="B6905"/>
      <c r="C6905"/>
      <c r="D6905"/>
      <c r="E6905"/>
    </row>
    <row r="6906" spans="1:5" x14ac:dyDescent="0.2">
      <c r="A6906"/>
      <c r="B6906"/>
      <c r="C6906"/>
      <c r="D6906"/>
      <c r="E6906"/>
    </row>
    <row r="6907" spans="1:5" x14ac:dyDescent="0.2">
      <c r="A6907"/>
      <c r="B6907"/>
      <c r="C6907"/>
      <c r="D6907"/>
      <c r="E6907"/>
    </row>
    <row r="6908" spans="1:5" x14ac:dyDescent="0.2">
      <c r="A6908"/>
      <c r="B6908"/>
      <c r="C6908"/>
      <c r="D6908"/>
      <c r="E6908"/>
    </row>
    <row r="6909" spans="1:5" x14ac:dyDescent="0.2">
      <c r="A6909"/>
      <c r="B6909"/>
      <c r="C6909"/>
      <c r="D6909"/>
      <c r="E6909"/>
    </row>
    <row r="6910" spans="1:5" x14ac:dyDescent="0.2">
      <c r="A6910"/>
      <c r="B6910"/>
      <c r="C6910"/>
      <c r="D6910"/>
      <c r="E6910"/>
    </row>
    <row r="6911" spans="1:5" x14ac:dyDescent="0.2">
      <c r="A6911"/>
      <c r="B6911"/>
      <c r="C6911"/>
      <c r="D6911"/>
      <c r="E6911"/>
    </row>
    <row r="6912" spans="1:5" x14ac:dyDescent="0.2">
      <c r="A6912"/>
      <c r="B6912"/>
      <c r="C6912"/>
      <c r="D6912"/>
      <c r="E6912"/>
    </row>
    <row r="6913" spans="1:5" x14ac:dyDescent="0.2">
      <c r="A6913"/>
      <c r="B6913"/>
      <c r="C6913"/>
      <c r="D6913"/>
      <c r="E6913"/>
    </row>
    <row r="6914" spans="1:5" x14ac:dyDescent="0.2">
      <c r="A6914"/>
      <c r="B6914"/>
      <c r="C6914"/>
      <c r="D6914"/>
      <c r="E6914"/>
    </row>
    <row r="6915" spans="1:5" x14ac:dyDescent="0.2">
      <c r="A6915"/>
      <c r="B6915"/>
      <c r="C6915"/>
      <c r="D6915"/>
      <c r="E6915"/>
    </row>
    <row r="6916" spans="1:5" x14ac:dyDescent="0.2">
      <c r="A6916"/>
      <c r="B6916"/>
      <c r="C6916"/>
      <c r="D6916"/>
      <c r="E6916"/>
    </row>
    <row r="6917" spans="1:5" x14ac:dyDescent="0.2">
      <c r="A6917"/>
      <c r="B6917"/>
      <c r="C6917"/>
      <c r="D6917"/>
      <c r="E6917"/>
    </row>
    <row r="6918" spans="1:5" x14ac:dyDescent="0.2">
      <c r="A6918"/>
      <c r="B6918"/>
      <c r="C6918"/>
      <c r="D6918"/>
      <c r="E6918"/>
    </row>
    <row r="6919" spans="1:5" x14ac:dyDescent="0.2">
      <c r="A6919"/>
      <c r="B6919"/>
      <c r="C6919"/>
      <c r="D6919"/>
      <c r="E6919"/>
    </row>
    <row r="6920" spans="1:5" x14ac:dyDescent="0.2">
      <c r="A6920"/>
      <c r="B6920"/>
      <c r="C6920"/>
      <c r="D6920"/>
      <c r="E6920"/>
    </row>
    <row r="6921" spans="1:5" x14ac:dyDescent="0.2">
      <c r="A6921"/>
      <c r="B6921"/>
      <c r="C6921"/>
      <c r="D6921"/>
      <c r="E6921"/>
    </row>
    <row r="6922" spans="1:5" x14ac:dyDescent="0.2">
      <c r="A6922"/>
      <c r="B6922"/>
      <c r="C6922"/>
      <c r="D6922"/>
      <c r="E6922"/>
    </row>
    <row r="6923" spans="1:5" x14ac:dyDescent="0.2">
      <c r="A6923"/>
      <c r="B6923"/>
      <c r="C6923"/>
      <c r="D6923"/>
      <c r="E6923"/>
    </row>
    <row r="6924" spans="1:5" x14ac:dyDescent="0.2">
      <c r="A6924"/>
      <c r="B6924"/>
      <c r="C6924"/>
      <c r="D6924"/>
      <c r="E6924"/>
    </row>
    <row r="6925" spans="1:5" x14ac:dyDescent="0.2">
      <c r="A6925"/>
      <c r="B6925"/>
      <c r="C6925"/>
      <c r="D6925"/>
      <c r="E6925"/>
    </row>
    <row r="6926" spans="1:5" x14ac:dyDescent="0.2">
      <c r="A6926"/>
      <c r="B6926"/>
      <c r="C6926"/>
      <c r="D6926"/>
      <c r="E6926"/>
    </row>
    <row r="6927" spans="1:5" x14ac:dyDescent="0.2">
      <c r="A6927"/>
      <c r="B6927"/>
      <c r="C6927"/>
      <c r="D6927"/>
      <c r="E6927"/>
    </row>
    <row r="6928" spans="1:5" x14ac:dyDescent="0.2">
      <c r="A6928"/>
      <c r="B6928"/>
      <c r="C6928"/>
      <c r="D6928"/>
      <c r="E6928"/>
    </row>
    <row r="6929" spans="1:5" x14ac:dyDescent="0.2">
      <c r="A6929"/>
      <c r="B6929"/>
      <c r="C6929"/>
      <c r="D6929"/>
      <c r="E6929"/>
    </row>
    <row r="6930" spans="1:5" x14ac:dyDescent="0.2">
      <c r="A6930"/>
      <c r="B6930"/>
      <c r="C6930"/>
      <c r="D6930"/>
      <c r="E6930"/>
    </row>
    <row r="6931" spans="1:5" x14ac:dyDescent="0.2">
      <c r="A6931"/>
      <c r="B6931"/>
      <c r="C6931"/>
      <c r="D6931"/>
      <c r="E6931"/>
    </row>
    <row r="6932" spans="1:5" x14ac:dyDescent="0.2">
      <c r="A6932"/>
      <c r="B6932"/>
      <c r="C6932"/>
      <c r="D6932"/>
      <c r="E6932"/>
    </row>
    <row r="6933" spans="1:5" x14ac:dyDescent="0.2">
      <c r="A6933"/>
      <c r="B6933"/>
      <c r="C6933"/>
      <c r="D6933"/>
      <c r="E6933"/>
    </row>
    <row r="6934" spans="1:5" x14ac:dyDescent="0.2">
      <c r="A6934"/>
      <c r="B6934"/>
      <c r="C6934"/>
      <c r="D6934"/>
      <c r="E6934"/>
    </row>
    <row r="6935" spans="1:5" x14ac:dyDescent="0.2">
      <c r="A6935"/>
      <c r="B6935"/>
      <c r="C6935"/>
      <c r="D6935"/>
      <c r="E6935"/>
    </row>
    <row r="6936" spans="1:5" x14ac:dyDescent="0.2">
      <c r="A6936"/>
      <c r="B6936"/>
      <c r="C6936"/>
      <c r="D6936"/>
      <c r="E6936"/>
    </row>
    <row r="6937" spans="1:5" x14ac:dyDescent="0.2">
      <c r="A6937"/>
      <c r="B6937"/>
      <c r="C6937"/>
      <c r="D6937"/>
      <c r="E6937"/>
    </row>
    <row r="6938" spans="1:5" x14ac:dyDescent="0.2">
      <c r="A6938"/>
      <c r="B6938"/>
      <c r="C6938"/>
      <c r="D6938"/>
      <c r="E6938"/>
    </row>
    <row r="6939" spans="1:5" x14ac:dyDescent="0.2">
      <c r="A6939"/>
      <c r="B6939"/>
      <c r="C6939"/>
      <c r="D6939"/>
      <c r="E6939"/>
    </row>
    <row r="6940" spans="1:5" x14ac:dyDescent="0.2">
      <c r="A6940"/>
      <c r="B6940"/>
      <c r="C6940"/>
      <c r="D6940"/>
      <c r="E6940"/>
    </row>
    <row r="6941" spans="1:5" x14ac:dyDescent="0.2">
      <c r="A6941"/>
      <c r="B6941"/>
      <c r="C6941"/>
      <c r="D6941"/>
      <c r="E6941"/>
    </row>
    <row r="6942" spans="1:5" x14ac:dyDescent="0.2">
      <c r="A6942"/>
      <c r="B6942"/>
      <c r="C6942"/>
      <c r="D6942"/>
      <c r="E6942"/>
    </row>
    <row r="6943" spans="1:5" x14ac:dyDescent="0.2">
      <c r="A6943"/>
      <c r="B6943"/>
      <c r="C6943"/>
      <c r="D6943"/>
      <c r="E6943"/>
    </row>
    <row r="6944" spans="1:5" x14ac:dyDescent="0.2">
      <c r="A6944"/>
      <c r="B6944"/>
      <c r="C6944"/>
      <c r="D6944"/>
      <c r="E6944"/>
    </row>
    <row r="6945" spans="1:5" x14ac:dyDescent="0.2">
      <c r="A6945"/>
      <c r="B6945"/>
      <c r="C6945"/>
      <c r="D6945"/>
      <c r="E6945"/>
    </row>
    <row r="6946" spans="1:5" x14ac:dyDescent="0.2">
      <c r="A6946"/>
      <c r="B6946"/>
      <c r="C6946"/>
      <c r="D6946"/>
      <c r="E6946"/>
    </row>
    <row r="6947" spans="1:5" x14ac:dyDescent="0.2">
      <c r="A6947"/>
      <c r="B6947"/>
      <c r="C6947"/>
      <c r="D6947"/>
      <c r="E6947"/>
    </row>
    <row r="6948" spans="1:5" x14ac:dyDescent="0.2">
      <c r="A6948"/>
      <c r="B6948"/>
      <c r="C6948"/>
      <c r="D6948"/>
      <c r="E6948"/>
    </row>
    <row r="6949" spans="1:5" x14ac:dyDescent="0.2">
      <c r="A6949"/>
      <c r="B6949"/>
      <c r="C6949"/>
      <c r="D6949"/>
      <c r="E6949"/>
    </row>
    <row r="6950" spans="1:5" x14ac:dyDescent="0.2">
      <c r="A6950"/>
      <c r="B6950"/>
      <c r="C6950"/>
      <c r="D6950"/>
      <c r="E6950"/>
    </row>
    <row r="6951" spans="1:5" x14ac:dyDescent="0.2">
      <c r="A6951"/>
      <c r="B6951"/>
      <c r="C6951"/>
      <c r="D6951"/>
      <c r="E6951"/>
    </row>
    <row r="6952" spans="1:5" x14ac:dyDescent="0.2">
      <c r="A6952"/>
      <c r="B6952"/>
      <c r="C6952"/>
      <c r="D6952"/>
      <c r="E6952"/>
    </row>
    <row r="6953" spans="1:5" x14ac:dyDescent="0.2">
      <c r="A6953"/>
      <c r="B6953"/>
      <c r="C6953"/>
      <c r="D6953"/>
      <c r="E6953"/>
    </row>
    <row r="6954" spans="1:5" x14ac:dyDescent="0.2">
      <c r="A6954"/>
      <c r="B6954"/>
      <c r="C6954"/>
      <c r="D6954"/>
      <c r="E6954"/>
    </row>
    <row r="6955" spans="1:5" x14ac:dyDescent="0.2">
      <c r="A6955"/>
      <c r="B6955"/>
      <c r="C6955"/>
      <c r="D6955"/>
      <c r="E6955"/>
    </row>
    <row r="6956" spans="1:5" x14ac:dyDescent="0.2">
      <c r="A6956"/>
      <c r="B6956"/>
      <c r="C6956"/>
      <c r="D6956"/>
      <c r="E6956"/>
    </row>
    <row r="6957" spans="1:5" x14ac:dyDescent="0.2">
      <c r="A6957"/>
      <c r="B6957"/>
      <c r="C6957"/>
      <c r="D6957"/>
      <c r="E6957"/>
    </row>
    <row r="6958" spans="1:5" x14ac:dyDescent="0.2">
      <c r="A6958"/>
      <c r="B6958"/>
      <c r="C6958"/>
      <c r="D6958"/>
      <c r="E6958"/>
    </row>
    <row r="6959" spans="1:5" x14ac:dyDescent="0.2">
      <c r="A6959"/>
      <c r="B6959"/>
      <c r="C6959"/>
      <c r="D6959"/>
      <c r="E6959"/>
    </row>
    <row r="6960" spans="1:5" x14ac:dyDescent="0.2">
      <c r="A6960"/>
      <c r="B6960"/>
      <c r="C6960"/>
      <c r="D6960"/>
      <c r="E6960"/>
    </row>
    <row r="6961" spans="1:5" x14ac:dyDescent="0.2">
      <c r="A6961"/>
      <c r="B6961"/>
      <c r="C6961"/>
      <c r="D6961"/>
      <c r="E6961"/>
    </row>
    <row r="6962" spans="1:5" x14ac:dyDescent="0.2">
      <c r="A6962"/>
      <c r="B6962"/>
      <c r="C6962"/>
      <c r="D6962"/>
      <c r="E6962"/>
    </row>
    <row r="6963" spans="1:5" x14ac:dyDescent="0.2">
      <c r="A6963"/>
      <c r="B6963"/>
      <c r="C6963"/>
      <c r="D6963"/>
      <c r="E6963"/>
    </row>
    <row r="6964" spans="1:5" x14ac:dyDescent="0.2">
      <c r="A6964"/>
      <c r="B6964"/>
      <c r="C6964"/>
      <c r="D6964"/>
      <c r="E6964"/>
    </row>
    <row r="6965" spans="1:5" x14ac:dyDescent="0.2">
      <c r="A6965"/>
      <c r="B6965"/>
      <c r="C6965"/>
      <c r="D6965"/>
      <c r="E6965"/>
    </row>
    <row r="6966" spans="1:5" x14ac:dyDescent="0.2">
      <c r="A6966"/>
      <c r="B6966"/>
      <c r="C6966"/>
      <c r="D6966"/>
      <c r="E6966"/>
    </row>
    <row r="6967" spans="1:5" x14ac:dyDescent="0.2">
      <c r="A6967"/>
      <c r="B6967"/>
      <c r="C6967"/>
      <c r="D6967"/>
      <c r="E6967"/>
    </row>
    <row r="6968" spans="1:5" x14ac:dyDescent="0.2">
      <c r="A6968"/>
      <c r="B6968"/>
      <c r="C6968"/>
      <c r="D6968"/>
      <c r="E6968"/>
    </row>
    <row r="6969" spans="1:5" x14ac:dyDescent="0.2">
      <c r="A6969"/>
      <c r="B6969"/>
      <c r="C6969"/>
      <c r="D6969"/>
      <c r="E6969"/>
    </row>
    <row r="6970" spans="1:5" x14ac:dyDescent="0.2">
      <c r="A6970"/>
      <c r="B6970"/>
      <c r="C6970"/>
      <c r="D6970"/>
      <c r="E6970"/>
    </row>
    <row r="6971" spans="1:5" x14ac:dyDescent="0.2">
      <c r="A6971"/>
      <c r="B6971"/>
      <c r="C6971"/>
      <c r="D6971"/>
      <c r="E6971"/>
    </row>
    <row r="6972" spans="1:5" x14ac:dyDescent="0.2">
      <c r="A6972"/>
      <c r="B6972"/>
      <c r="C6972"/>
      <c r="D6972"/>
      <c r="E6972"/>
    </row>
    <row r="6973" spans="1:5" x14ac:dyDescent="0.2">
      <c r="A6973"/>
      <c r="B6973"/>
      <c r="C6973"/>
      <c r="D6973"/>
      <c r="E6973"/>
    </row>
    <row r="6974" spans="1:5" x14ac:dyDescent="0.2">
      <c r="A6974"/>
      <c r="B6974"/>
      <c r="C6974"/>
      <c r="D6974"/>
      <c r="E6974"/>
    </row>
    <row r="6975" spans="1:5" x14ac:dyDescent="0.2">
      <c r="A6975"/>
      <c r="B6975"/>
      <c r="C6975"/>
      <c r="D6975"/>
      <c r="E6975"/>
    </row>
    <row r="6976" spans="1:5" x14ac:dyDescent="0.2">
      <c r="A6976"/>
      <c r="B6976"/>
      <c r="C6976"/>
      <c r="D6976"/>
      <c r="E6976"/>
    </row>
    <row r="6977" spans="1:5" x14ac:dyDescent="0.2">
      <c r="A6977"/>
      <c r="B6977"/>
      <c r="C6977"/>
      <c r="D6977"/>
      <c r="E6977"/>
    </row>
    <row r="6978" spans="1:5" x14ac:dyDescent="0.2">
      <c r="A6978"/>
      <c r="B6978"/>
      <c r="C6978"/>
      <c r="D6978"/>
      <c r="E6978"/>
    </row>
    <row r="6979" spans="1:5" x14ac:dyDescent="0.2">
      <c r="A6979"/>
      <c r="B6979"/>
      <c r="C6979"/>
      <c r="D6979"/>
      <c r="E6979"/>
    </row>
    <row r="6980" spans="1:5" x14ac:dyDescent="0.2">
      <c r="A6980"/>
      <c r="B6980"/>
      <c r="C6980"/>
      <c r="D6980"/>
      <c r="E6980"/>
    </row>
    <row r="6981" spans="1:5" x14ac:dyDescent="0.2">
      <c r="A6981"/>
      <c r="B6981"/>
      <c r="C6981"/>
      <c r="D6981"/>
      <c r="E6981"/>
    </row>
    <row r="6982" spans="1:5" x14ac:dyDescent="0.2">
      <c r="A6982"/>
      <c r="B6982"/>
      <c r="C6982"/>
      <c r="D6982"/>
      <c r="E6982"/>
    </row>
    <row r="6983" spans="1:5" x14ac:dyDescent="0.2">
      <c r="A6983"/>
      <c r="B6983"/>
      <c r="C6983"/>
      <c r="D6983"/>
      <c r="E6983"/>
    </row>
    <row r="6984" spans="1:5" x14ac:dyDescent="0.2">
      <c r="A6984"/>
      <c r="B6984"/>
      <c r="C6984"/>
      <c r="D6984"/>
      <c r="E6984"/>
    </row>
    <row r="6985" spans="1:5" x14ac:dyDescent="0.2">
      <c r="A6985"/>
      <c r="B6985"/>
      <c r="C6985"/>
      <c r="D6985"/>
      <c r="E6985"/>
    </row>
    <row r="6986" spans="1:5" x14ac:dyDescent="0.2">
      <c r="A6986"/>
      <c r="B6986"/>
      <c r="C6986"/>
      <c r="D6986"/>
      <c r="E6986"/>
    </row>
    <row r="6987" spans="1:5" x14ac:dyDescent="0.2">
      <c r="A6987"/>
      <c r="B6987"/>
      <c r="C6987"/>
      <c r="D6987"/>
      <c r="E6987"/>
    </row>
    <row r="6988" spans="1:5" x14ac:dyDescent="0.2">
      <c r="A6988"/>
      <c r="B6988"/>
      <c r="C6988"/>
      <c r="D6988"/>
      <c r="E6988"/>
    </row>
    <row r="6989" spans="1:5" x14ac:dyDescent="0.2">
      <c r="A6989"/>
      <c r="B6989"/>
      <c r="C6989"/>
      <c r="D6989"/>
      <c r="E6989"/>
    </row>
    <row r="6990" spans="1:5" x14ac:dyDescent="0.2">
      <c r="A6990"/>
      <c r="B6990"/>
      <c r="C6990"/>
      <c r="D6990"/>
      <c r="E6990"/>
    </row>
    <row r="6991" spans="1:5" x14ac:dyDescent="0.2">
      <c r="A6991"/>
      <c r="B6991"/>
      <c r="C6991"/>
      <c r="D6991"/>
      <c r="E6991"/>
    </row>
    <row r="6992" spans="1:5" x14ac:dyDescent="0.2">
      <c r="A6992"/>
      <c r="B6992"/>
      <c r="C6992"/>
      <c r="D6992"/>
      <c r="E6992"/>
    </row>
    <row r="6993" spans="1:5" x14ac:dyDescent="0.2">
      <c r="A6993"/>
      <c r="B6993"/>
      <c r="C6993"/>
      <c r="D6993"/>
      <c r="E6993"/>
    </row>
    <row r="6994" spans="1:5" x14ac:dyDescent="0.2">
      <c r="A6994"/>
      <c r="B6994"/>
      <c r="C6994"/>
      <c r="D6994"/>
      <c r="E6994"/>
    </row>
    <row r="6995" spans="1:5" x14ac:dyDescent="0.2">
      <c r="A6995"/>
      <c r="B6995"/>
      <c r="C6995"/>
      <c r="D6995"/>
      <c r="E6995"/>
    </row>
    <row r="6996" spans="1:5" x14ac:dyDescent="0.2">
      <c r="A6996"/>
      <c r="B6996"/>
      <c r="C6996"/>
      <c r="D6996"/>
      <c r="E6996"/>
    </row>
    <row r="6997" spans="1:5" x14ac:dyDescent="0.2">
      <c r="A6997"/>
      <c r="B6997"/>
      <c r="C6997"/>
      <c r="D6997"/>
      <c r="E6997"/>
    </row>
    <row r="6998" spans="1:5" x14ac:dyDescent="0.2">
      <c r="A6998"/>
      <c r="B6998"/>
      <c r="C6998"/>
      <c r="D6998"/>
      <c r="E6998"/>
    </row>
    <row r="6999" spans="1:5" x14ac:dyDescent="0.2">
      <c r="A6999"/>
      <c r="B6999"/>
      <c r="C6999"/>
      <c r="D6999"/>
      <c r="E6999"/>
    </row>
    <row r="7000" spans="1:5" x14ac:dyDescent="0.2">
      <c r="A7000"/>
      <c r="B7000"/>
      <c r="C7000"/>
      <c r="D7000"/>
      <c r="E7000"/>
    </row>
    <row r="7001" spans="1:5" x14ac:dyDescent="0.2">
      <c r="A7001"/>
      <c r="B7001"/>
      <c r="C7001"/>
      <c r="D7001"/>
      <c r="E7001"/>
    </row>
    <row r="7002" spans="1:5" x14ac:dyDescent="0.2">
      <c r="A7002"/>
      <c r="B7002"/>
      <c r="C7002"/>
      <c r="D7002"/>
      <c r="E7002"/>
    </row>
    <row r="7003" spans="1:5" x14ac:dyDescent="0.2">
      <c r="A7003"/>
      <c r="B7003"/>
      <c r="C7003"/>
      <c r="D7003"/>
      <c r="E7003"/>
    </row>
    <row r="7004" spans="1:5" x14ac:dyDescent="0.2">
      <c r="A7004"/>
      <c r="B7004"/>
      <c r="C7004"/>
      <c r="D7004"/>
      <c r="E7004"/>
    </row>
    <row r="7005" spans="1:5" x14ac:dyDescent="0.2">
      <c r="A7005"/>
      <c r="B7005"/>
      <c r="C7005"/>
      <c r="D7005"/>
      <c r="E7005"/>
    </row>
    <row r="7006" spans="1:5" x14ac:dyDescent="0.2">
      <c r="A7006"/>
      <c r="B7006"/>
      <c r="C7006"/>
      <c r="D7006"/>
      <c r="E7006"/>
    </row>
    <row r="7007" spans="1:5" x14ac:dyDescent="0.2">
      <c r="A7007"/>
      <c r="B7007"/>
      <c r="C7007"/>
      <c r="D7007"/>
      <c r="E7007"/>
    </row>
    <row r="7008" spans="1:5" x14ac:dyDescent="0.2">
      <c r="A7008"/>
      <c r="B7008"/>
      <c r="C7008"/>
      <c r="D7008"/>
      <c r="E7008"/>
    </row>
    <row r="7009" spans="1:5" x14ac:dyDescent="0.2">
      <c r="A7009"/>
      <c r="B7009"/>
      <c r="C7009"/>
      <c r="D7009"/>
      <c r="E7009"/>
    </row>
    <row r="7010" spans="1:5" x14ac:dyDescent="0.2">
      <c r="A7010"/>
      <c r="B7010"/>
      <c r="C7010"/>
      <c r="D7010"/>
      <c r="E7010"/>
    </row>
    <row r="7011" spans="1:5" x14ac:dyDescent="0.2">
      <c r="A7011"/>
      <c r="B7011"/>
      <c r="C7011"/>
      <c r="D7011"/>
      <c r="E7011"/>
    </row>
    <row r="7012" spans="1:5" x14ac:dyDescent="0.2">
      <c r="A7012"/>
      <c r="B7012"/>
      <c r="C7012"/>
      <c r="D7012"/>
      <c r="E7012"/>
    </row>
    <row r="7013" spans="1:5" x14ac:dyDescent="0.2">
      <c r="A7013"/>
      <c r="B7013"/>
      <c r="C7013"/>
      <c r="D7013"/>
      <c r="E7013"/>
    </row>
    <row r="7014" spans="1:5" x14ac:dyDescent="0.2">
      <c r="A7014"/>
      <c r="B7014"/>
      <c r="C7014"/>
      <c r="D7014"/>
      <c r="E7014"/>
    </row>
    <row r="7015" spans="1:5" x14ac:dyDescent="0.2">
      <c r="A7015"/>
      <c r="B7015"/>
      <c r="C7015"/>
      <c r="D7015"/>
      <c r="E7015"/>
    </row>
    <row r="7016" spans="1:5" x14ac:dyDescent="0.2">
      <c r="A7016"/>
      <c r="B7016"/>
      <c r="C7016"/>
      <c r="D7016"/>
      <c r="E7016"/>
    </row>
    <row r="7017" spans="1:5" x14ac:dyDescent="0.2">
      <c r="A7017"/>
      <c r="B7017"/>
      <c r="C7017"/>
      <c r="D7017"/>
      <c r="E7017"/>
    </row>
    <row r="7018" spans="1:5" x14ac:dyDescent="0.2">
      <c r="A7018"/>
      <c r="B7018"/>
      <c r="C7018"/>
      <c r="D7018"/>
      <c r="E7018"/>
    </row>
    <row r="7019" spans="1:5" x14ac:dyDescent="0.2">
      <c r="A7019"/>
      <c r="B7019"/>
      <c r="C7019"/>
      <c r="D7019"/>
      <c r="E7019"/>
    </row>
    <row r="7020" spans="1:5" x14ac:dyDescent="0.2">
      <c r="A7020"/>
      <c r="B7020"/>
      <c r="C7020"/>
      <c r="D7020"/>
      <c r="E7020"/>
    </row>
    <row r="7021" spans="1:5" x14ac:dyDescent="0.2">
      <c r="A7021"/>
      <c r="B7021"/>
      <c r="C7021"/>
      <c r="D7021"/>
      <c r="E7021"/>
    </row>
    <row r="7022" spans="1:5" x14ac:dyDescent="0.2">
      <c r="A7022"/>
      <c r="B7022"/>
      <c r="C7022"/>
      <c r="D7022"/>
      <c r="E7022"/>
    </row>
    <row r="7023" spans="1:5" x14ac:dyDescent="0.2">
      <c r="A7023"/>
      <c r="B7023"/>
      <c r="C7023"/>
      <c r="D7023"/>
      <c r="E7023"/>
    </row>
    <row r="7024" spans="1:5" x14ac:dyDescent="0.2">
      <c r="A7024"/>
      <c r="B7024"/>
      <c r="C7024"/>
      <c r="D7024"/>
      <c r="E7024"/>
    </row>
    <row r="7025" spans="1:5" x14ac:dyDescent="0.2">
      <c r="A7025"/>
      <c r="B7025"/>
      <c r="C7025"/>
      <c r="D7025"/>
      <c r="E7025"/>
    </row>
    <row r="7026" spans="1:5" x14ac:dyDescent="0.2">
      <c r="A7026"/>
      <c r="B7026"/>
      <c r="C7026"/>
      <c r="D7026"/>
      <c r="E7026"/>
    </row>
    <row r="7027" spans="1:5" x14ac:dyDescent="0.2">
      <c r="A7027"/>
      <c r="B7027"/>
      <c r="C7027"/>
      <c r="D7027"/>
      <c r="E7027"/>
    </row>
    <row r="7028" spans="1:5" x14ac:dyDescent="0.2">
      <c r="A7028"/>
      <c r="B7028"/>
      <c r="C7028"/>
      <c r="D7028"/>
      <c r="E7028"/>
    </row>
    <row r="7029" spans="1:5" x14ac:dyDescent="0.2">
      <c r="A7029"/>
      <c r="B7029"/>
      <c r="C7029"/>
      <c r="D7029"/>
      <c r="E7029"/>
    </row>
    <row r="7030" spans="1:5" x14ac:dyDescent="0.2">
      <c r="A7030"/>
      <c r="B7030"/>
      <c r="C7030"/>
      <c r="D7030"/>
      <c r="E7030"/>
    </row>
    <row r="7031" spans="1:5" x14ac:dyDescent="0.2">
      <c r="A7031"/>
      <c r="B7031"/>
      <c r="C7031"/>
      <c r="D7031"/>
      <c r="E7031"/>
    </row>
    <row r="7032" spans="1:5" x14ac:dyDescent="0.2">
      <c r="A7032"/>
      <c r="B7032"/>
      <c r="C7032"/>
      <c r="D7032"/>
      <c r="E7032"/>
    </row>
    <row r="7033" spans="1:5" x14ac:dyDescent="0.2">
      <c r="A7033"/>
      <c r="B7033"/>
      <c r="C7033"/>
      <c r="D7033"/>
      <c r="E7033"/>
    </row>
    <row r="7034" spans="1:5" x14ac:dyDescent="0.2">
      <c r="A7034"/>
      <c r="B7034"/>
      <c r="C7034"/>
      <c r="D7034"/>
      <c r="E7034"/>
    </row>
    <row r="7035" spans="1:5" x14ac:dyDescent="0.2">
      <c r="A7035"/>
      <c r="B7035"/>
      <c r="C7035"/>
      <c r="D7035"/>
      <c r="E7035"/>
    </row>
    <row r="7036" spans="1:5" x14ac:dyDescent="0.2">
      <c r="A7036"/>
      <c r="B7036"/>
      <c r="C7036"/>
      <c r="D7036"/>
      <c r="E7036"/>
    </row>
    <row r="7037" spans="1:5" x14ac:dyDescent="0.2">
      <c r="A7037"/>
      <c r="B7037"/>
      <c r="C7037"/>
      <c r="D7037"/>
      <c r="E7037"/>
    </row>
    <row r="7038" spans="1:5" x14ac:dyDescent="0.2">
      <c r="A7038"/>
      <c r="B7038"/>
      <c r="C7038"/>
      <c r="D7038"/>
      <c r="E7038"/>
    </row>
    <row r="7039" spans="1:5" x14ac:dyDescent="0.2">
      <c r="A7039"/>
      <c r="B7039"/>
      <c r="C7039"/>
      <c r="D7039"/>
      <c r="E7039"/>
    </row>
    <row r="7040" spans="1:5" x14ac:dyDescent="0.2">
      <c r="A7040"/>
      <c r="B7040"/>
      <c r="C7040"/>
      <c r="D7040"/>
      <c r="E7040"/>
    </row>
    <row r="7041" spans="1:5" x14ac:dyDescent="0.2">
      <c r="A7041"/>
      <c r="B7041"/>
      <c r="C7041"/>
      <c r="D7041"/>
      <c r="E7041"/>
    </row>
    <row r="7042" spans="1:5" x14ac:dyDescent="0.2">
      <c r="A7042"/>
      <c r="B7042"/>
      <c r="C7042"/>
      <c r="D7042"/>
      <c r="E7042"/>
    </row>
    <row r="7043" spans="1:5" x14ac:dyDescent="0.2">
      <c r="A7043"/>
      <c r="B7043"/>
      <c r="C7043"/>
      <c r="D7043"/>
      <c r="E7043"/>
    </row>
    <row r="7044" spans="1:5" x14ac:dyDescent="0.2">
      <c r="A7044"/>
      <c r="B7044"/>
      <c r="C7044"/>
      <c r="D7044"/>
      <c r="E7044"/>
    </row>
    <row r="7045" spans="1:5" x14ac:dyDescent="0.2">
      <c r="A7045"/>
      <c r="B7045"/>
      <c r="C7045"/>
      <c r="D7045"/>
      <c r="E7045"/>
    </row>
    <row r="7046" spans="1:5" x14ac:dyDescent="0.2">
      <c r="A7046"/>
      <c r="B7046"/>
      <c r="C7046"/>
      <c r="D7046"/>
      <c r="E7046"/>
    </row>
    <row r="7047" spans="1:5" x14ac:dyDescent="0.2">
      <c r="A7047"/>
      <c r="B7047"/>
      <c r="C7047"/>
      <c r="D7047"/>
      <c r="E7047"/>
    </row>
    <row r="7048" spans="1:5" x14ac:dyDescent="0.2">
      <c r="A7048"/>
      <c r="B7048"/>
      <c r="C7048"/>
      <c r="D7048"/>
      <c r="E7048"/>
    </row>
    <row r="7049" spans="1:5" x14ac:dyDescent="0.2">
      <c r="A7049"/>
      <c r="B7049"/>
      <c r="C7049"/>
      <c r="D7049"/>
      <c r="E7049"/>
    </row>
    <row r="7050" spans="1:5" x14ac:dyDescent="0.2">
      <c r="A7050"/>
      <c r="B7050"/>
      <c r="C7050"/>
      <c r="D7050"/>
      <c r="E7050"/>
    </row>
    <row r="7051" spans="1:5" x14ac:dyDescent="0.2">
      <c r="A7051"/>
      <c r="B7051"/>
      <c r="C7051"/>
      <c r="D7051"/>
      <c r="E7051"/>
    </row>
    <row r="7052" spans="1:5" x14ac:dyDescent="0.2">
      <c r="A7052"/>
      <c r="B7052"/>
      <c r="C7052"/>
      <c r="D7052"/>
      <c r="E7052"/>
    </row>
    <row r="7053" spans="1:5" x14ac:dyDescent="0.2">
      <c r="A7053"/>
      <c r="B7053"/>
      <c r="C7053"/>
      <c r="D7053"/>
      <c r="E7053"/>
    </row>
    <row r="7054" spans="1:5" x14ac:dyDescent="0.2">
      <c r="A7054"/>
      <c r="B7054"/>
      <c r="C7054"/>
      <c r="D7054"/>
      <c r="E7054"/>
    </row>
    <row r="7055" spans="1:5" x14ac:dyDescent="0.2">
      <c r="A7055"/>
      <c r="B7055"/>
      <c r="C7055"/>
      <c r="D7055"/>
      <c r="E7055"/>
    </row>
    <row r="7056" spans="1:5" x14ac:dyDescent="0.2">
      <c r="A7056"/>
      <c r="B7056"/>
      <c r="C7056"/>
      <c r="D7056"/>
      <c r="E7056"/>
    </row>
    <row r="7057" spans="1:5" x14ac:dyDescent="0.2">
      <c r="A7057"/>
      <c r="B7057"/>
      <c r="C7057"/>
      <c r="D7057"/>
      <c r="E7057"/>
    </row>
    <row r="7058" spans="1:5" x14ac:dyDescent="0.2">
      <c r="A7058"/>
      <c r="B7058"/>
      <c r="C7058"/>
      <c r="D7058"/>
      <c r="E7058"/>
    </row>
    <row r="7059" spans="1:5" x14ac:dyDescent="0.2">
      <c r="A7059"/>
      <c r="B7059"/>
      <c r="C7059"/>
      <c r="D7059"/>
      <c r="E7059"/>
    </row>
    <row r="7060" spans="1:5" x14ac:dyDescent="0.2">
      <c r="A7060"/>
      <c r="B7060"/>
      <c r="C7060"/>
      <c r="D7060"/>
      <c r="E7060"/>
    </row>
    <row r="7061" spans="1:5" x14ac:dyDescent="0.2">
      <c r="A7061"/>
      <c r="B7061"/>
      <c r="C7061"/>
      <c r="D7061"/>
      <c r="E7061"/>
    </row>
    <row r="7062" spans="1:5" x14ac:dyDescent="0.2">
      <c r="A7062"/>
      <c r="B7062"/>
      <c r="C7062"/>
      <c r="D7062"/>
      <c r="E7062"/>
    </row>
    <row r="7063" spans="1:5" x14ac:dyDescent="0.2">
      <c r="A7063"/>
      <c r="B7063"/>
      <c r="C7063"/>
      <c r="D7063"/>
      <c r="E7063"/>
    </row>
    <row r="7064" spans="1:5" x14ac:dyDescent="0.2">
      <c r="A7064"/>
      <c r="B7064"/>
      <c r="C7064"/>
      <c r="D7064"/>
      <c r="E7064"/>
    </row>
    <row r="7065" spans="1:5" x14ac:dyDescent="0.2">
      <c r="A7065"/>
      <c r="B7065"/>
      <c r="C7065"/>
      <c r="D7065"/>
      <c r="E7065"/>
    </row>
    <row r="7066" spans="1:5" x14ac:dyDescent="0.2">
      <c r="A7066"/>
      <c r="B7066"/>
      <c r="C7066"/>
      <c r="D7066"/>
      <c r="E7066"/>
    </row>
    <row r="7067" spans="1:5" x14ac:dyDescent="0.2">
      <c r="A7067"/>
      <c r="B7067"/>
      <c r="C7067"/>
      <c r="D7067"/>
      <c r="E7067"/>
    </row>
    <row r="7068" spans="1:5" x14ac:dyDescent="0.2">
      <c r="A7068"/>
      <c r="B7068"/>
      <c r="C7068"/>
      <c r="D7068"/>
      <c r="E7068"/>
    </row>
    <row r="7069" spans="1:5" x14ac:dyDescent="0.2">
      <c r="A7069"/>
      <c r="B7069"/>
      <c r="C7069"/>
      <c r="D7069"/>
      <c r="E7069"/>
    </row>
    <row r="7070" spans="1:5" x14ac:dyDescent="0.2">
      <c r="A7070"/>
      <c r="B7070"/>
      <c r="C7070"/>
      <c r="D7070"/>
      <c r="E7070"/>
    </row>
    <row r="7071" spans="1:5" x14ac:dyDescent="0.2">
      <c r="A7071"/>
      <c r="B7071"/>
      <c r="C7071"/>
      <c r="D7071"/>
      <c r="E7071"/>
    </row>
    <row r="7072" spans="1:5" x14ac:dyDescent="0.2">
      <c r="A7072"/>
      <c r="B7072"/>
      <c r="C7072"/>
      <c r="D7072"/>
      <c r="E7072"/>
    </row>
    <row r="7073" spans="1:5" x14ac:dyDescent="0.2">
      <c r="A7073"/>
      <c r="B7073"/>
      <c r="C7073"/>
      <c r="D7073"/>
      <c r="E7073"/>
    </row>
    <row r="7074" spans="1:5" x14ac:dyDescent="0.2">
      <c r="A7074"/>
      <c r="B7074"/>
      <c r="C7074"/>
      <c r="D7074"/>
      <c r="E7074"/>
    </row>
    <row r="7075" spans="1:5" x14ac:dyDescent="0.2">
      <c r="A7075"/>
      <c r="B7075"/>
      <c r="C7075"/>
      <c r="D7075"/>
      <c r="E7075"/>
    </row>
    <row r="7076" spans="1:5" x14ac:dyDescent="0.2">
      <c r="A7076"/>
      <c r="B7076"/>
      <c r="C7076"/>
      <c r="D7076"/>
      <c r="E7076"/>
    </row>
    <row r="7077" spans="1:5" x14ac:dyDescent="0.2">
      <c r="A7077"/>
      <c r="B7077"/>
      <c r="C7077"/>
      <c r="D7077"/>
      <c r="E7077"/>
    </row>
    <row r="7078" spans="1:5" x14ac:dyDescent="0.2">
      <c r="A7078"/>
      <c r="B7078"/>
      <c r="C7078"/>
      <c r="D7078"/>
      <c r="E7078"/>
    </row>
    <row r="7079" spans="1:5" x14ac:dyDescent="0.2">
      <c r="A7079"/>
      <c r="B7079"/>
      <c r="C7079"/>
      <c r="D7079"/>
      <c r="E7079"/>
    </row>
    <row r="7080" spans="1:5" x14ac:dyDescent="0.2">
      <c r="A7080"/>
      <c r="B7080"/>
      <c r="C7080"/>
      <c r="D7080"/>
      <c r="E7080"/>
    </row>
    <row r="7081" spans="1:5" x14ac:dyDescent="0.2">
      <c r="A7081"/>
      <c r="B7081"/>
      <c r="C7081"/>
      <c r="D7081"/>
      <c r="E7081"/>
    </row>
    <row r="7082" spans="1:5" x14ac:dyDescent="0.2">
      <c r="A7082"/>
      <c r="B7082"/>
      <c r="C7082"/>
      <c r="D7082"/>
      <c r="E7082"/>
    </row>
    <row r="7083" spans="1:5" x14ac:dyDescent="0.2">
      <c r="A7083"/>
      <c r="B7083"/>
      <c r="C7083"/>
      <c r="D7083"/>
      <c r="E7083"/>
    </row>
    <row r="7084" spans="1:5" x14ac:dyDescent="0.2">
      <c r="A7084"/>
      <c r="B7084"/>
      <c r="C7084"/>
      <c r="D7084"/>
      <c r="E7084"/>
    </row>
    <row r="7085" spans="1:5" x14ac:dyDescent="0.2">
      <c r="A7085"/>
      <c r="B7085"/>
      <c r="C7085"/>
      <c r="D7085"/>
      <c r="E7085"/>
    </row>
    <row r="7086" spans="1:5" x14ac:dyDescent="0.2">
      <c r="A7086"/>
      <c r="B7086"/>
      <c r="C7086"/>
      <c r="D7086"/>
      <c r="E7086"/>
    </row>
    <row r="7087" spans="1:5" x14ac:dyDescent="0.2">
      <c r="A7087"/>
      <c r="B7087"/>
      <c r="C7087"/>
      <c r="D7087"/>
      <c r="E7087"/>
    </row>
    <row r="7088" spans="1:5" x14ac:dyDescent="0.2">
      <c r="A7088"/>
      <c r="B7088"/>
      <c r="C7088"/>
      <c r="D7088"/>
      <c r="E7088"/>
    </row>
    <row r="7089" spans="1:5" x14ac:dyDescent="0.2">
      <c r="A7089"/>
      <c r="B7089"/>
      <c r="C7089"/>
      <c r="D7089"/>
      <c r="E7089"/>
    </row>
    <row r="7090" spans="1:5" x14ac:dyDescent="0.2">
      <c r="A7090"/>
      <c r="B7090"/>
      <c r="C7090"/>
      <c r="D7090"/>
      <c r="E7090"/>
    </row>
    <row r="7091" spans="1:5" x14ac:dyDescent="0.2">
      <c r="A7091"/>
      <c r="B7091"/>
      <c r="C7091"/>
      <c r="D7091"/>
      <c r="E7091"/>
    </row>
    <row r="7092" spans="1:5" x14ac:dyDescent="0.2">
      <c r="A7092"/>
      <c r="B7092"/>
      <c r="C7092"/>
      <c r="D7092"/>
      <c r="E7092"/>
    </row>
    <row r="7093" spans="1:5" x14ac:dyDescent="0.2">
      <c r="A7093"/>
      <c r="B7093"/>
      <c r="C7093"/>
      <c r="D7093"/>
      <c r="E7093"/>
    </row>
    <row r="7094" spans="1:5" x14ac:dyDescent="0.2">
      <c r="A7094"/>
      <c r="B7094"/>
      <c r="C7094"/>
      <c r="D7094"/>
      <c r="E7094"/>
    </row>
    <row r="7095" spans="1:5" x14ac:dyDescent="0.2">
      <c r="A7095"/>
      <c r="B7095"/>
      <c r="C7095"/>
      <c r="D7095"/>
      <c r="E7095"/>
    </row>
    <row r="7096" spans="1:5" x14ac:dyDescent="0.2">
      <c r="A7096"/>
      <c r="B7096"/>
      <c r="C7096"/>
      <c r="D7096"/>
      <c r="E7096"/>
    </row>
    <row r="7097" spans="1:5" x14ac:dyDescent="0.2">
      <c r="A7097"/>
      <c r="B7097"/>
      <c r="C7097"/>
      <c r="D7097"/>
      <c r="E7097"/>
    </row>
    <row r="7098" spans="1:5" x14ac:dyDescent="0.2">
      <c r="A7098"/>
      <c r="B7098"/>
      <c r="C7098"/>
      <c r="D7098"/>
      <c r="E7098"/>
    </row>
    <row r="7099" spans="1:5" x14ac:dyDescent="0.2">
      <c r="A7099"/>
      <c r="B7099"/>
      <c r="C7099"/>
      <c r="D7099"/>
      <c r="E7099"/>
    </row>
    <row r="7100" spans="1:5" x14ac:dyDescent="0.2">
      <c r="A7100"/>
      <c r="B7100"/>
      <c r="C7100"/>
      <c r="D7100"/>
      <c r="E7100"/>
    </row>
    <row r="7101" spans="1:5" x14ac:dyDescent="0.2">
      <c r="A7101"/>
      <c r="B7101"/>
      <c r="C7101"/>
      <c r="D7101"/>
      <c r="E7101"/>
    </row>
    <row r="7102" spans="1:5" x14ac:dyDescent="0.2">
      <c r="A7102"/>
      <c r="B7102"/>
      <c r="C7102"/>
      <c r="D7102"/>
      <c r="E7102"/>
    </row>
    <row r="7103" spans="1:5" x14ac:dyDescent="0.2">
      <c r="A7103"/>
      <c r="B7103"/>
      <c r="C7103"/>
      <c r="D7103"/>
      <c r="E7103"/>
    </row>
    <row r="7104" spans="1:5" x14ac:dyDescent="0.2">
      <c r="A7104"/>
      <c r="B7104"/>
      <c r="C7104"/>
      <c r="D7104"/>
      <c r="E7104"/>
    </row>
    <row r="7105" spans="1:5" x14ac:dyDescent="0.2">
      <c r="A7105"/>
      <c r="B7105"/>
      <c r="C7105"/>
      <c r="D7105"/>
      <c r="E7105"/>
    </row>
    <row r="7106" spans="1:5" x14ac:dyDescent="0.2">
      <c r="A7106"/>
      <c r="B7106"/>
      <c r="C7106"/>
      <c r="D7106"/>
      <c r="E7106"/>
    </row>
    <row r="7107" spans="1:5" x14ac:dyDescent="0.2">
      <c r="A7107"/>
      <c r="B7107"/>
      <c r="C7107"/>
      <c r="D7107"/>
      <c r="E7107"/>
    </row>
    <row r="7108" spans="1:5" x14ac:dyDescent="0.2">
      <c r="A7108"/>
      <c r="B7108"/>
      <c r="C7108"/>
      <c r="D7108"/>
      <c r="E7108"/>
    </row>
    <row r="7109" spans="1:5" x14ac:dyDescent="0.2">
      <c r="A7109"/>
      <c r="B7109"/>
      <c r="C7109"/>
      <c r="D7109"/>
      <c r="E7109"/>
    </row>
    <row r="7110" spans="1:5" x14ac:dyDescent="0.2">
      <c r="A7110"/>
      <c r="B7110"/>
      <c r="C7110"/>
      <c r="D7110"/>
      <c r="E7110"/>
    </row>
    <row r="7111" spans="1:5" x14ac:dyDescent="0.2">
      <c r="A7111"/>
      <c r="B7111"/>
      <c r="C7111"/>
      <c r="D7111"/>
      <c r="E7111"/>
    </row>
    <row r="7112" spans="1:5" x14ac:dyDescent="0.2">
      <c r="A7112"/>
      <c r="B7112"/>
      <c r="C7112"/>
      <c r="D7112"/>
      <c r="E7112"/>
    </row>
    <row r="7113" spans="1:5" x14ac:dyDescent="0.2">
      <c r="A7113"/>
      <c r="B7113"/>
      <c r="C7113"/>
      <c r="D7113"/>
      <c r="E7113"/>
    </row>
    <row r="7114" spans="1:5" x14ac:dyDescent="0.2">
      <c r="A7114"/>
      <c r="B7114"/>
      <c r="C7114"/>
      <c r="D7114"/>
      <c r="E7114"/>
    </row>
    <row r="7115" spans="1:5" x14ac:dyDescent="0.2">
      <c r="A7115"/>
      <c r="B7115"/>
      <c r="C7115"/>
      <c r="D7115"/>
      <c r="E7115"/>
    </row>
    <row r="7116" spans="1:5" x14ac:dyDescent="0.2">
      <c r="A7116"/>
      <c r="B7116"/>
      <c r="C7116"/>
      <c r="D7116"/>
      <c r="E7116"/>
    </row>
    <row r="7117" spans="1:5" x14ac:dyDescent="0.2">
      <c r="A7117"/>
      <c r="B7117"/>
      <c r="C7117"/>
      <c r="D7117"/>
      <c r="E7117"/>
    </row>
    <row r="7118" spans="1:5" x14ac:dyDescent="0.2">
      <c r="A7118"/>
      <c r="B7118"/>
      <c r="C7118"/>
      <c r="D7118"/>
      <c r="E7118"/>
    </row>
    <row r="7119" spans="1:5" x14ac:dyDescent="0.2">
      <c r="A7119"/>
      <c r="B7119"/>
      <c r="C7119"/>
      <c r="D7119"/>
      <c r="E7119"/>
    </row>
    <row r="7120" spans="1:5" x14ac:dyDescent="0.2">
      <c r="A7120"/>
      <c r="B7120"/>
      <c r="C7120"/>
      <c r="D7120"/>
      <c r="E7120"/>
    </row>
    <row r="7121" spans="1:5" x14ac:dyDescent="0.2">
      <c r="A7121"/>
      <c r="B7121"/>
      <c r="C7121"/>
      <c r="D7121"/>
      <c r="E7121"/>
    </row>
    <row r="7122" spans="1:5" x14ac:dyDescent="0.2">
      <c r="A7122"/>
      <c r="B7122"/>
      <c r="C7122"/>
      <c r="D7122"/>
      <c r="E7122"/>
    </row>
    <row r="7123" spans="1:5" x14ac:dyDescent="0.2">
      <c r="A7123"/>
      <c r="B7123"/>
      <c r="C7123"/>
      <c r="D7123"/>
      <c r="E7123"/>
    </row>
    <row r="7124" spans="1:5" x14ac:dyDescent="0.2">
      <c r="A7124"/>
      <c r="B7124"/>
      <c r="C7124"/>
      <c r="D7124"/>
      <c r="E7124"/>
    </row>
    <row r="7125" spans="1:5" x14ac:dyDescent="0.2">
      <c r="A7125"/>
      <c r="B7125"/>
      <c r="C7125"/>
      <c r="D7125"/>
      <c r="E7125"/>
    </row>
    <row r="7126" spans="1:5" x14ac:dyDescent="0.2">
      <c r="A7126"/>
      <c r="B7126"/>
      <c r="C7126"/>
      <c r="D7126"/>
      <c r="E7126"/>
    </row>
    <row r="7127" spans="1:5" x14ac:dyDescent="0.2">
      <c r="A7127"/>
      <c r="B7127"/>
      <c r="C7127"/>
      <c r="D7127"/>
      <c r="E7127"/>
    </row>
    <row r="7128" spans="1:5" x14ac:dyDescent="0.2">
      <c r="A7128"/>
      <c r="B7128"/>
      <c r="C7128"/>
      <c r="D7128"/>
      <c r="E7128"/>
    </row>
    <row r="7129" spans="1:5" x14ac:dyDescent="0.2">
      <c r="A7129"/>
      <c r="B7129"/>
      <c r="C7129"/>
      <c r="D7129"/>
      <c r="E7129"/>
    </row>
    <row r="7130" spans="1:5" x14ac:dyDescent="0.2">
      <c r="A7130"/>
      <c r="B7130"/>
      <c r="C7130"/>
      <c r="D7130"/>
      <c r="E7130"/>
    </row>
    <row r="7131" spans="1:5" x14ac:dyDescent="0.2">
      <c r="A7131"/>
      <c r="B7131"/>
      <c r="C7131"/>
      <c r="D7131"/>
      <c r="E7131"/>
    </row>
    <row r="7132" spans="1:5" x14ac:dyDescent="0.2">
      <c r="A7132"/>
      <c r="B7132"/>
      <c r="C7132"/>
      <c r="D7132"/>
      <c r="E7132"/>
    </row>
    <row r="7133" spans="1:5" x14ac:dyDescent="0.2">
      <c r="A7133"/>
      <c r="B7133"/>
      <c r="C7133"/>
      <c r="D7133"/>
      <c r="E7133"/>
    </row>
    <row r="7134" spans="1:5" x14ac:dyDescent="0.2">
      <c r="A7134"/>
      <c r="B7134"/>
      <c r="C7134"/>
      <c r="D7134"/>
      <c r="E7134"/>
    </row>
    <row r="7135" spans="1:5" x14ac:dyDescent="0.2">
      <c r="A7135"/>
      <c r="B7135"/>
      <c r="C7135"/>
      <c r="D7135"/>
      <c r="E7135"/>
    </row>
    <row r="7136" spans="1:5" x14ac:dyDescent="0.2">
      <c r="A7136"/>
      <c r="B7136"/>
      <c r="C7136"/>
      <c r="D7136"/>
      <c r="E7136"/>
    </row>
    <row r="7137" spans="1:5" x14ac:dyDescent="0.2">
      <c r="A7137"/>
      <c r="B7137"/>
      <c r="C7137"/>
      <c r="D7137"/>
      <c r="E7137"/>
    </row>
    <row r="7138" spans="1:5" x14ac:dyDescent="0.2">
      <c r="A7138"/>
      <c r="B7138"/>
      <c r="C7138"/>
      <c r="D7138"/>
      <c r="E7138"/>
    </row>
    <row r="7139" spans="1:5" x14ac:dyDescent="0.2">
      <c r="A7139"/>
      <c r="B7139"/>
      <c r="C7139"/>
      <c r="D7139"/>
      <c r="E7139"/>
    </row>
    <row r="7140" spans="1:5" x14ac:dyDescent="0.2">
      <c r="A7140"/>
      <c r="B7140"/>
      <c r="C7140"/>
      <c r="D7140"/>
      <c r="E7140"/>
    </row>
    <row r="7141" spans="1:5" x14ac:dyDescent="0.2">
      <c r="A7141"/>
      <c r="B7141"/>
      <c r="C7141"/>
      <c r="D7141"/>
      <c r="E7141"/>
    </row>
    <row r="7142" spans="1:5" x14ac:dyDescent="0.2">
      <c r="A7142"/>
      <c r="B7142"/>
      <c r="C7142"/>
      <c r="D7142"/>
      <c r="E7142"/>
    </row>
    <row r="7143" spans="1:5" x14ac:dyDescent="0.2">
      <c r="A7143"/>
      <c r="B7143"/>
      <c r="C7143"/>
      <c r="D7143"/>
      <c r="E7143"/>
    </row>
    <row r="7144" spans="1:5" x14ac:dyDescent="0.2">
      <c r="A7144"/>
      <c r="B7144"/>
      <c r="C7144"/>
      <c r="D7144"/>
      <c r="E7144"/>
    </row>
    <row r="7145" spans="1:5" x14ac:dyDescent="0.2">
      <c r="A7145"/>
      <c r="B7145"/>
      <c r="C7145"/>
      <c r="D7145"/>
      <c r="E7145"/>
    </row>
    <row r="7146" spans="1:5" x14ac:dyDescent="0.2">
      <c r="A7146"/>
      <c r="B7146"/>
      <c r="C7146"/>
      <c r="D7146"/>
      <c r="E7146"/>
    </row>
    <row r="7147" spans="1:5" x14ac:dyDescent="0.2">
      <c r="A7147"/>
      <c r="B7147"/>
      <c r="C7147"/>
      <c r="D7147"/>
      <c r="E7147"/>
    </row>
    <row r="7148" spans="1:5" x14ac:dyDescent="0.2">
      <c r="A7148"/>
      <c r="B7148"/>
      <c r="C7148"/>
      <c r="D7148"/>
      <c r="E7148"/>
    </row>
    <row r="7149" spans="1:5" x14ac:dyDescent="0.2">
      <c r="A7149"/>
      <c r="B7149"/>
      <c r="C7149"/>
      <c r="D7149"/>
      <c r="E7149"/>
    </row>
    <row r="7150" spans="1:5" x14ac:dyDescent="0.2">
      <c r="A7150"/>
      <c r="B7150"/>
      <c r="C7150"/>
      <c r="D7150"/>
      <c r="E7150"/>
    </row>
    <row r="7151" spans="1:5" x14ac:dyDescent="0.2">
      <c r="A7151"/>
      <c r="B7151"/>
      <c r="C7151"/>
      <c r="D7151"/>
      <c r="E7151"/>
    </row>
    <row r="7152" spans="1:5" x14ac:dyDescent="0.2">
      <c r="A7152"/>
      <c r="B7152"/>
      <c r="C7152"/>
      <c r="D7152"/>
      <c r="E7152"/>
    </row>
    <row r="7153" spans="1:5" x14ac:dyDescent="0.2">
      <c r="A7153"/>
      <c r="B7153"/>
      <c r="C7153"/>
      <c r="D7153"/>
      <c r="E7153"/>
    </row>
    <row r="7154" spans="1:5" x14ac:dyDescent="0.2">
      <c r="A7154"/>
      <c r="B7154"/>
      <c r="C7154"/>
      <c r="D7154"/>
      <c r="E7154"/>
    </row>
    <row r="7155" spans="1:5" x14ac:dyDescent="0.2">
      <c r="A7155"/>
      <c r="B7155"/>
      <c r="C7155"/>
      <c r="D7155"/>
      <c r="E7155"/>
    </row>
    <row r="7156" spans="1:5" x14ac:dyDescent="0.2">
      <c r="A7156"/>
      <c r="B7156"/>
      <c r="C7156"/>
      <c r="D7156"/>
      <c r="E7156"/>
    </row>
    <row r="7157" spans="1:5" x14ac:dyDescent="0.2">
      <c r="A7157"/>
      <c r="B7157"/>
      <c r="C7157"/>
      <c r="D7157"/>
      <c r="E7157"/>
    </row>
    <row r="7158" spans="1:5" x14ac:dyDescent="0.2">
      <c r="A7158"/>
      <c r="B7158"/>
      <c r="C7158"/>
      <c r="D7158"/>
      <c r="E7158"/>
    </row>
    <row r="7159" spans="1:5" x14ac:dyDescent="0.2">
      <c r="A7159"/>
      <c r="B7159"/>
      <c r="C7159"/>
      <c r="D7159"/>
      <c r="E7159"/>
    </row>
    <row r="7160" spans="1:5" x14ac:dyDescent="0.2">
      <c r="A7160"/>
      <c r="B7160"/>
      <c r="C7160"/>
      <c r="D7160"/>
      <c r="E7160"/>
    </row>
    <row r="7161" spans="1:5" x14ac:dyDescent="0.2">
      <c r="A7161"/>
      <c r="B7161"/>
      <c r="C7161"/>
      <c r="D7161"/>
      <c r="E7161"/>
    </row>
    <row r="7162" spans="1:5" x14ac:dyDescent="0.2">
      <c r="A7162"/>
      <c r="B7162"/>
      <c r="C7162"/>
      <c r="D7162"/>
      <c r="E7162"/>
    </row>
    <row r="7163" spans="1:5" x14ac:dyDescent="0.2">
      <c r="A7163"/>
      <c r="B7163"/>
      <c r="C7163"/>
      <c r="D7163"/>
      <c r="E7163"/>
    </row>
    <row r="7164" spans="1:5" x14ac:dyDescent="0.2">
      <c r="A7164"/>
      <c r="B7164"/>
      <c r="C7164"/>
      <c r="D7164"/>
      <c r="E7164"/>
    </row>
    <row r="7165" spans="1:5" x14ac:dyDescent="0.2">
      <c r="A7165"/>
      <c r="B7165"/>
      <c r="C7165"/>
      <c r="D7165"/>
      <c r="E7165"/>
    </row>
    <row r="7166" spans="1:5" x14ac:dyDescent="0.2">
      <c r="A7166"/>
      <c r="B7166"/>
      <c r="C7166"/>
      <c r="D7166"/>
      <c r="E7166"/>
    </row>
    <row r="7167" spans="1:5" x14ac:dyDescent="0.2">
      <c r="A7167"/>
      <c r="B7167"/>
      <c r="C7167"/>
      <c r="D7167"/>
      <c r="E7167"/>
    </row>
    <row r="7168" spans="1:5" x14ac:dyDescent="0.2">
      <c r="A7168"/>
      <c r="B7168"/>
      <c r="C7168"/>
      <c r="D7168"/>
      <c r="E7168"/>
    </row>
    <row r="7169" spans="1:5" x14ac:dyDescent="0.2">
      <c r="A7169"/>
      <c r="B7169"/>
      <c r="C7169"/>
      <c r="D7169"/>
      <c r="E7169"/>
    </row>
    <row r="7170" spans="1:5" x14ac:dyDescent="0.2">
      <c r="A7170"/>
      <c r="B7170"/>
      <c r="C7170"/>
      <c r="D7170"/>
      <c r="E7170"/>
    </row>
    <row r="7171" spans="1:5" x14ac:dyDescent="0.2">
      <c r="A7171"/>
      <c r="B7171"/>
      <c r="C7171"/>
      <c r="D7171"/>
      <c r="E7171"/>
    </row>
    <row r="7172" spans="1:5" x14ac:dyDescent="0.2">
      <c r="A7172"/>
      <c r="B7172"/>
      <c r="C7172"/>
      <c r="D7172"/>
      <c r="E7172"/>
    </row>
    <row r="7173" spans="1:5" x14ac:dyDescent="0.2">
      <c r="A7173"/>
      <c r="B7173"/>
      <c r="C7173"/>
      <c r="D7173"/>
      <c r="E7173"/>
    </row>
    <row r="7174" spans="1:5" x14ac:dyDescent="0.2">
      <c r="A7174"/>
      <c r="B7174"/>
      <c r="C7174"/>
      <c r="D7174"/>
      <c r="E7174"/>
    </row>
    <row r="7175" spans="1:5" x14ac:dyDescent="0.2">
      <c r="A7175"/>
      <c r="B7175"/>
      <c r="C7175"/>
      <c r="D7175"/>
      <c r="E7175"/>
    </row>
    <row r="7176" spans="1:5" x14ac:dyDescent="0.2">
      <c r="A7176"/>
      <c r="B7176"/>
      <c r="C7176"/>
      <c r="D7176"/>
      <c r="E7176"/>
    </row>
    <row r="7177" spans="1:5" x14ac:dyDescent="0.2">
      <c r="A7177"/>
      <c r="B7177"/>
      <c r="C7177"/>
      <c r="D7177"/>
      <c r="E7177"/>
    </row>
    <row r="7178" spans="1:5" x14ac:dyDescent="0.2">
      <c r="A7178"/>
      <c r="B7178"/>
      <c r="C7178"/>
      <c r="D7178"/>
      <c r="E7178"/>
    </row>
    <row r="7179" spans="1:5" x14ac:dyDescent="0.2">
      <c r="A7179"/>
      <c r="B7179"/>
      <c r="C7179"/>
      <c r="D7179"/>
      <c r="E7179"/>
    </row>
    <row r="7180" spans="1:5" x14ac:dyDescent="0.2">
      <c r="A7180"/>
      <c r="B7180"/>
      <c r="C7180"/>
      <c r="D7180"/>
      <c r="E7180"/>
    </row>
    <row r="7181" spans="1:5" x14ac:dyDescent="0.2">
      <c r="A7181"/>
      <c r="B7181"/>
      <c r="C7181"/>
      <c r="D7181"/>
      <c r="E7181"/>
    </row>
    <row r="7182" spans="1:5" x14ac:dyDescent="0.2">
      <c r="A7182"/>
      <c r="B7182"/>
      <c r="C7182"/>
      <c r="D7182"/>
      <c r="E7182"/>
    </row>
    <row r="7183" spans="1:5" x14ac:dyDescent="0.2">
      <c r="A7183"/>
      <c r="B7183"/>
      <c r="C7183"/>
      <c r="D7183"/>
      <c r="E7183"/>
    </row>
    <row r="7184" spans="1:5" x14ac:dyDescent="0.2">
      <c r="A7184"/>
      <c r="B7184"/>
      <c r="C7184"/>
      <c r="D7184"/>
      <c r="E7184"/>
    </row>
    <row r="7185" spans="1:5" x14ac:dyDescent="0.2">
      <c r="A7185"/>
      <c r="B7185"/>
      <c r="C7185"/>
      <c r="D7185"/>
      <c r="E7185"/>
    </row>
    <row r="7186" spans="1:5" x14ac:dyDescent="0.2">
      <c r="A7186"/>
      <c r="B7186"/>
      <c r="C7186"/>
      <c r="D7186"/>
      <c r="E7186"/>
    </row>
    <row r="7187" spans="1:5" x14ac:dyDescent="0.2">
      <c r="A7187"/>
      <c r="B7187"/>
      <c r="C7187"/>
      <c r="D7187"/>
      <c r="E7187"/>
    </row>
    <row r="7188" spans="1:5" x14ac:dyDescent="0.2">
      <c r="A7188"/>
      <c r="B7188"/>
      <c r="C7188"/>
      <c r="D7188"/>
      <c r="E7188"/>
    </row>
    <row r="7189" spans="1:5" x14ac:dyDescent="0.2">
      <c r="A7189"/>
      <c r="B7189"/>
      <c r="C7189"/>
      <c r="D7189"/>
      <c r="E7189"/>
    </row>
    <row r="7190" spans="1:5" x14ac:dyDescent="0.2">
      <c r="A7190"/>
      <c r="B7190"/>
      <c r="C7190"/>
      <c r="D7190"/>
      <c r="E7190"/>
    </row>
    <row r="7191" spans="1:5" x14ac:dyDescent="0.2">
      <c r="A7191"/>
      <c r="B7191"/>
      <c r="C7191"/>
      <c r="D7191"/>
      <c r="E7191"/>
    </row>
    <row r="7192" spans="1:5" x14ac:dyDescent="0.2">
      <c r="A7192"/>
      <c r="B7192"/>
      <c r="C7192"/>
      <c r="D7192"/>
      <c r="E7192"/>
    </row>
    <row r="7193" spans="1:5" x14ac:dyDescent="0.2">
      <c r="A7193"/>
      <c r="B7193"/>
      <c r="C7193"/>
      <c r="D7193"/>
      <c r="E7193"/>
    </row>
    <row r="7194" spans="1:5" x14ac:dyDescent="0.2">
      <c r="A7194"/>
      <c r="B7194"/>
      <c r="C7194"/>
      <c r="D7194"/>
      <c r="E7194"/>
    </row>
    <row r="7195" spans="1:5" x14ac:dyDescent="0.2">
      <c r="A7195"/>
      <c r="B7195"/>
      <c r="C7195"/>
      <c r="D7195"/>
      <c r="E7195"/>
    </row>
    <row r="7196" spans="1:5" x14ac:dyDescent="0.2">
      <c r="A7196"/>
      <c r="B7196"/>
      <c r="C7196"/>
      <c r="D7196"/>
      <c r="E7196"/>
    </row>
    <row r="7197" spans="1:5" x14ac:dyDescent="0.2">
      <c r="A7197"/>
      <c r="B7197"/>
      <c r="C7197"/>
      <c r="D7197"/>
      <c r="E7197"/>
    </row>
    <row r="7198" spans="1:5" x14ac:dyDescent="0.2">
      <c r="A7198"/>
      <c r="B7198"/>
      <c r="C7198"/>
      <c r="D7198"/>
      <c r="E7198"/>
    </row>
    <row r="7199" spans="1:5" x14ac:dyDescent="0.2">
      <c r="A7199"/>
      <c r="B7199"/>
      <c r="C7199"/>
      <c r="D7199"/>
      <c r="E7199"/>
    </row>
    <row r="7200" spans="1:5" x14ac:dyDescent="0.2">
      <c r="A7200"/>
      <c r="B7200"/>
      <c r="C7200"/>
      <c r="D7200"/>
      <c r="E7200"/>
    </row>
    <row r="7201" spans="1:5" x14ac:dyDescent="0.2">
      <c r="A7201"/>
      <c r="B7201"/>
      <c r="C7201"/>
      <c r="D7201"/>
      <c r="E7201"/>
    </row>
    <row r="7202" spans="1:5" x14ac:dyDescent="0.2">
      <c r="A7202"/>
      <c r="B7202"/>
      <c r="C7202"/>
      <c r="D7202"/>
      <c r="E7202"/>
    </row>
    <row r="7203" spans="1:5" x14ac:dyDescent="0.2">
      <c r="A7203"/>
      <c r="B7203"/>
      <c r="C7203"/>
      <c r="D7203"/>
      <c r="E7203"/>
    </row>
    <row r="7204" spans="1:5" x14ac:dyDescent="0.2">
      <c r="A7204"/>
      <c r="B7204"/>
      <c r="C7204"/>
      <c r="D7204"/>
      <c r="E7204"/>
    </row>
    <row r="7205" spans="1:5" x14ac:dyDescent="0.2">
      <c r="A7205"/>
      <c r="B7205"/>
      <c r="C7205"/>
      <c r="D7205"/>
      <c r="E7205"/>
    </row>
    <row r="7206" spans="1:5" x14ac:dyDescent="0.2">
      <c r="A7206"/>
      <c r="B7206"/>
      <c r="C7206"/>
      <c r="D7206"/>
      <c r="E7206"/>
    </row>
    <row r="7207" spans="1:5" x14ac:dyDescent="0.2">
      <c r="A7207"/>
      <c r="B7207"/>
      <c r="C7207"/>
      <c r="D7207"/>
      <c r="E7207"/>
    </row>
    <row r="7208" spans="1:5" x14ac:dyDescent="0.2">
      <c r="A7208"/>
      <c r="B7208"/>
      <c r="C7208"/>
      <c r="D7208"/>
      <c r="E7208"/>
    </row>
    <row r="7209" spans="1:5" x14ac:dyDescent="0.2">
      <c r="A7209"/>
      <c r="B7209"/>
      <c r="C7209"/>
      <c r="D7209"/>
      <c r="E7209"/>
    </row>
    <row r="7210" spans="1:5" x14ac:dyDescent="0.2">
      <c r="A7210"/>
      <c r="B7210"/>
      <c r="C7210"/>
      <c r="D7210"/>
      <c r="E7210"/>
    </row>
    <row r="7211" spans="1:5" x14ac:dyDescent="0.2">
      <c r="A7211"/>
      <c r="B7211"/>
      <c r="C7211"/>
      <c r="D7211"/>
      <c r="E7211"/>
    </row>
    <row r="7212" spans="1:5" x14ac:dyDescent="0.2">
      <c r="A7212"/>
      <c r="B7212"/>
      <c r="C7212"/>
      <c r="D7212"/>
      <c r="E7212"/>
    </row>
    <row r="7213" spans="1:5" x14ac:dyDescent="0.2">
      <c r="A7213"/>
      <c r="B7213"/>
      <c r="C7213"/>
      <c r="D7213"/>
      <c r="E7213"/>
    </row>
    <row r="7214" spans="1:5" x14ac:dyDescent="0.2">
      <c r="A7214"/>
      <c r="B7214"/>
      <c r="C7214"/>
      <c r="D7214"/>
      <c r="E7214"/>
    </row>
    <row r="7215" spans="1:5" x14ac:dyDescent="0.2">
      <c r="A7215"/>
      <c r="B7215"/>
      <c r="C7215"/>
      <c r="D7215"/>
      <c r="E7215"/>
    </row>
    <row r="7216" spans="1:5" x14ac:dyDescent="0.2">
      <c r="A7216"/>
      <c r="B7216"/>
      <c r="C7216"/>
      <c r="D7216"/>
      <c r="E7216"/>
    </row>
    <row r="7217" spans="1:5" x14ac:dyDescent="0.2">
      <c r="A7217"/>
      <c r="B7217"/>
      <c r="C7217"/>
      <c r="D7217"/>
      <c r="E7217"/>
    </row>
    <row r="7218" spans="1:5" x14ac:dyDescent="0.2">
      <c r="A7218"/>
      <c r="B7218"/>
      <c r="C7218"/>
      <c r="D7218"/>
      <c r="E7218"/>
    </row>
    <row r="7219" spans="1:5" x14ac:dyDescent="0.2">
      <c r="A7219"/>
      <c r="B7219"/>
      <c r="C7219"/>
      <c r="D7219"/>
      <c r="E7219"/>
    </row>
    <row r="7220" spans="1:5" x14ac:dyDescent="0.2">
      <c r="A7220"/>
      <c r="B7220"/>
      <c r="C7220"/>
      <c r="D7220"/>
      <c r="E7220"/>
    </row>
    <row r="7221" spans="1:5" x14ac:dyDescent="0.2">
      <c r="A7221"/>
      <c r="B7221"/>
      <c r="C7221"/>
      <c r="D7221"/>
      <c r="E7221"/>
    </row>
    <row r="7222" spans="1:5" x14ac:dyDescent="0.2">
      <c r="A7222"/>
      <c r="B7222"/>
      <c r="C7222"/>
      <c r="D7222"/>
      <c r="E7222"/>
    </row>
    <row r="7223" spans="1:5" x14ac:dyDescent="0.2">
      <c r="A7223"/>
      <c r="B7223"/>
      <c r="C7223"/>
      <c r="D7223"/>
      <c r="E7223"/>
    </row>
    <row r="7224" spans="1:5" x14ac:dyDescent="0.2">
      <c r="A7224"/>
      <c r="B7224"/>
      <c r="C7224"/>
      <c r="D7224"/>
      <c r="E7224"/>
    </row>
    <row r="7225" spans="1:5" x14ac:dyDescent="0.2">
      <c r="A7225"/>
      <c r="B7225"/>
      <c r="C7225"/>
      <c r="D7225"/>
      <c r="E7225"/>
    </row>
    <row r="7226" spans="1:5" x14ac:dyDescent="0.2">
      <c r="A7226"/>
      <c r="B7226"/>
      <c r="C7226"/>
      <c r="D7226"/>
      <c r="E7226"/>
    </row>
    <row r="7227" spans="1:5" x14ac:dyDescent="0.2">
      <c r="A7227"/>
      <c r="B7227"/>
      <c r="C7227"/>
      <c r="D7227"/>
      <c r="E7227"/>
    </row>
    <row r="7228" spans="1:5" x14ac:dyDescent="0.2">
      <c r="A7228"/>
      <c r="B7228"/>
      <c r="C7228"/>
      <c r="D7228"/>
      <c r="E7228"/>
    </row>
    <row r="7229" spans="1:5" x14ac:dyDescent="0.2">
      <c r="A7229"/>
      <c r="B7229"/>
      <c r="C7229"/>
      <c r="D7229"/>
      <c r="E7229"/>
    </row>
    <row r="7230" spans="1:5" x14ac:dyDescent="0.2">
      <c r="A7230"/>
      <c r="B7230"/>
      <c r="C7230"/>
      <c r="D7230"/>
      <c r="E7230"/>
    </row>
    <row r="7231" spans="1:5" x14ac:dyDescent="0.2">
      <c r="A7231"/>
      <c r="B7231"/>
      <c r="C7231"/>
      <c r="D7231"/>
      <c r="E7231"/>
    </row>
    <row r="7232" spans="1:5" x14ac:dyDescent="0.2">
      <c r="A7232"/>
      <c r="B7232"/>
      <c r="C7232"/>
      <c r="D7232"/>
      <c r="E7232"/>
    </row>
    <row r="7233" spans="1:5" x14ac:dyDescent="0.2">
      <c r="A7233"/>
      <c r="B7233"/>
      <c r="C7233"/>
      <c r="D7233"/>
      <c r="E7233"/>
    </row>
    <row r="7234" spans="1:5" x14ac:dyDescent="0.2">
      <c r="A7234"/>
      <c r="B7234"/>
      <c r="C7234"/>
      <c r="D7234"/>
      <c r="E7234"/>
    </row>
    <row r="7235" spans="1:5" x14ac:dyDescent="0.2">
      <c r="A7235"/>
      <c r="B7235"/>
      <c r="C7235"/>
      <c r="D7235"/>
      <c r="E7235"/>
    </row>
    <row r="7236" spans="1:5" x14ac:dyDescent="0.2">
      <c r="A7236"/>
      <c r="B7236"/>
      <c r="C7236"/>
      <c r="D7236"/>
      <c r="E7236"/>
    </row>
    <row r="7237" spans="1:5" x14ac:dyDescent="0.2">
      <c r="A7237"/>
      <c r="B7237"/>
      <c r="C7237"/>
      <c r="D7237"/>
      <c r="E7237"/>
    </row>
    <row r="7238" spans="1:5" x14ac:dyDescent="0.2">
      <c r="A7238"/>
      <c r="B7238"/>
      <c r="C7238"/>
      <c r="D7238"/>
      <c r="E7238"/>
    </row>
    <row r="7239" spans="1:5" x14ac:dyDescent="0.2">
      <c r="A7239"/>
      <c r="B7239"/>
      <c r="C7239"/>
      <c r="D7239"/>
      <c r="E7239"/>
    </row>
    <row r="7240" spans="1:5" x14ac:dyDescent="0.2">
      <c r="A7240"/>
      <c r="B7240"/>
      <c r="C7240"/>
      <c r="D7240"/>
      <c r="E7240"/>
    </row>
    <row r="7241" spans="1:5" x14ac:dyDescent="0.2">
      <c r="A7241"/>
      <c r="B7241"/>
      <c r="C7241"/>
      <c r="D7241"/>
      <c r="E7241"/>
    </row>
    <row r="7242" spans="1:5" x14ac:dyDescent="0.2">
      <c r="A7242"/>
      <c r="B7242"/>
      <c r="C7242"/>
      <c r="D7242"/>
      <c r="E7242"/>
    </row>
    <row r="7243" spans="1:5" x14ac:dyDescent="0.2">
      <c r="A7243"/>
      <c r="B7243"/>
      <c r="C7243"/>
      <c r="D7243"/>
      <c r="E7243"/>
    </row>
    <row r="7244" spans="1:5" x14ac:dyDescent="0.2">
      <c r="A7244"/>
      <c r="B7244"/>
      <c r="C7244"/>
      <c r="D7244"/>
      <c r="E7244"/>
    </row>
    <row r="7245" spans="1:5" x14ac:dyDescent="0.2">
      <c r="A7245"/>
      <c r="B7245"/>
      <c r="C7245"/>
      <c r="D7245"/>
      <c r="E7245"/>
    </row>
    <row r="7246" spans="1:5" x14ac:dyDescent="0.2">
      <c r="A7246"/>
      <c r="B7246"/>
      <c r="C7246"/>
      <c r="D7246"/>
      <c r="E7246"/>
    </row>
    <row r="7247" spans="1:5" x14ac:dyDescent="0.2">
      <c r="A7247"/>
      <c r="B7247"/>
      <c r="C7247"/>
      <c r="D7247"/>
      <c r="E7247"/>
    </row>
    <row r="7248" spans="1:5" x14ac:dyDescent="0.2">
      <c r="A7248"/>
      <c r="B7248"/>
      <c r="C7248"/>
      <c r="D7248"/>
      <c r="E7248"/>
    </row>
    <row r="7249" spans="1:5" x14ac:dyDescent="0.2">
      <c r="A7249"/>
      <c r="B7249"/>
      <c r="C7249"/>
      <c r="D7249"/>
      <c r="E7249"/>
    </row>
    <row r="7250" spans="1:5" x14ac:dyDescent="0.2">
      <c r="A7250"/>
      <c r="B7250"/>
      <c r="C7250"/>
      <c r="D7250"/>
      <c r="E7250"/>
    </row>
    <row r="7251" spans="1:5" x14ac:dyDescent="0.2">
      <c r="A7251"/>
      <c r="B7251"/>
      <c r="C7251"/>
      <c r="D7251"/>
      <c r="E7251"/>
    </row>
    <row r="7252" spans="1:5" x14ac:dyDescent="0.2">
      <c r="A7252"/>
      <c r="B7252"/>
      <c r="C7252"/>
      <c r="D7252"/>
      <c r="E7252"/>
    </row>
    <row r="7253" spans="1:5" x14ac:dyDescent="0.2">
      <c r="A7253"/>
      <c r="B7253"/>
      <c r="C7253"/>
      <c r="D7253"/>
      <c r="E7253"/>
    </row>
    <row r="7254" spans="1:5" x14ac:dyDescent="0.2">
      <c r="A7254"/>
      <c r="B7254"/>
      <c r="C7254"/>
      <c r="D7254"/>
      <c r="E7254"/>
    </row>
    <row r="7255" spans="1:5" x14ac:dyDescent="0.2">
      <c r="A7255"/>
      <c r="B7255"/>
      <c r="C7255"/>
      <c r="D7255"/>
      <c r="E7255"/>
    </row>
    <row r="7256" spans="1:5" x14ac:dyDescent="0.2">
      <c r="A7256"/>
      <c r="B7256"/>
      <c r="C7256"/>
      <c r="D7256"/>
      <c r="E7256"/>
    </row>
    <row r="7257" spans="1:5" x14ac:dyDescent="0.2">
      <c r="A7257"/>
      <c r="B7257"/>
      <c r="C7257"/>
      <c r="D7257"/>
      <c r="E7257"/>
    </row>
    <row r="7258" spans="1:5" x14ac:dyDescent="0.2">
      <c r="A7258"/>
      <c r="B7258"/>
      <c r="C7258"/>
      <c r="D7258"/>
      <c r="E7258"/>
    </row>
    <row r="7259" spans="1:5" x14ac:dyDescent="0.2">
      <c r="A7259"/>
      <c r="B7259"/>
      <c r="C7259"/>
      <c r="D7259"/>
      <c r="E7259"/>
    </row>
    <row r="7260" spans="1:5" x14ac:dyDescent="0.2">
      <c r="A7260"/>
      <c r="B7260"/>
      <c r="C7260"/>
      <c r="D7260"/>
      <c r="E7260"/>
    </row>
    <row r="7261" spans="1:5" x14ac:dyDescent="0.2">
      <c r="A7261"/>
      <c r="B7261"/>
      <c r="C7261"/>
      <c r="D7261"/>
      <c r="E7261"/>
    </row>
    <row r="7262" spans="1:5" x14ac:dyDescent="0.2">
      <c r="A7262"/>
      <c r="B7262"/>
      <c r="C7262"/>
      <c r="D7262"/>
      <c r="E7262"/>
    </row>
    <row r="7263" spans="1:5" x14ac:dyDescent="0.2">
      <c r="A7263"/>
      <c r="B7263"/>
      <c r="C7263"/>
      <c r="D7263"/>
      <c r="E7263"/>
    </row>
    <row r="7264" spans="1:5" x14ac:dyDescent="0.2">
      <c r="A7264"/>
      <c r="B7264"/>
      <c r="C7264"/>
      <c r="D7264"/>
      <c r="E7264"/>
    </row>
    <row r="7265" spans="1:5" x14ac:dyDescent="0.2">
      <c r="A7265"/>
      <c r="B7265"/>
      <c r="C7265"/>
      <c r="D7265"/>
      <c r="E7265"/>
    </row>
    <row r="7266" spans="1:5" x14ac:dyDescent="0.2">
      <c r="A7266"/>
      <c r="B7266"/>
      <c r="C7266"/>
      <c r="D7266"/>
      <c r="E7266"/>
    </row>
    <row r="7267" spans="1:5" x14ac:dyDescent="0.2">
      <c r="A7267"/>
      <c r="B7267"/>
      <c r="C7267"/>
      <c r="D7267"/>
      <c r="E7267"/>
    </row>
    <row r="7268" spans="1:5" x14ac:dyDescent="0.2">
      <c r="A7268"/>
      <c r="B7268"/>
      <c r="C7268"/>
      <c r="D7268"/>
      <c r="E7268"/>
    </row>
    <row r="7269" spans="1:5" x14ac:dyDescent="0.2">
      <c r="A7269"/>
      <c r="B7269"/>
      <c r="C7269"/>
      <c r="D7269"/>
      <c r="E7269"/>
    </row>
    <row r="7270" spans="1:5" x14ac:dyDescent="0.2">
      <c r="A7270"/>
      <c r="B7270"/>
      <c r="C7270"/>
      <c r="D7270"/>
      <c r="E7270"/>
    </row>
    <row r="7271" spans="1:5" x14ac:dyDescent="0.2">
      <c r="A7271"/>
      <c r="B7271"/>
      <c r="C7271"/>
      <c r="D7271"/>
      <c r="E7271"/>
    </row>
    <row r="7272" spans="1:5" x14ac:dyDescent="0.2">
      <c r="A7272"/>
      <c r="B7272"/>
      <c r="C7272"/>
      <c r="D7272"/>
      <c r="E7272"/>
    </row>
    <row r="7273" spans="1:5" x14ac:dyDescent="0.2">
      <c r="A7273"/>
      <c r="B7273"/>
      <c r="C7273"/>
      <c r="D7273"/>
      <c r="E7273"/>
    </row>
    <row r="7274" spans="1:5" x14ac:dyDescent="0.2">
      <c r="A7274"/>
      <c r="B7274"/>
      <c r="C7274"/>
      <c r="D7274"/>
      <c r="E7274"/>
    </row>
    <row r="7275" spans="1:5" x14ac:dyDescent="0.2">
      <c r="A7275"/>
      <c r="B7275"/>
      <c r="C7275"/>
      <c r="D7275"/>
      <c r="E7275"/>
    </row>
    <row r="7276" spans="1:5" x14ac:dyDescent="0.2">
      <c r="A7276"/>
      <c r="B7276"/>
      <c r="C7276"/>
      <c r="D7276"/>
      <c r="E7276"/>
    </row>
    <row r="7277" spans="1:5" x14ac:dyDescent="0.2">
      <c r="A7277"/>
      <c r="B7277"/>
      <c r="C7277"/>
      <c r="D7277"/>
      <c r="E7277"/>
    </row>
    <row r="7278" spans="1:5" x14ac:dyDescent="0.2">
      <c r="A7278"/>
      <c r="B7278"/>
      <c r="C7278"/>
      <c r="D7278"/>
      <c r="E7278"/>
    </row>
    <row r="7279" spans="1:5" x14ac:dyDescent="0.2">
      <c r="A7279"/>
      <c r="B7279"/>
      <c r="C7279"/>
      <c r="D7279"/>
      <c r="E7279"/>
    </row>
    <row r="7280" spans="1:5" x14ac:dyDescent="0.2">
      <c r="A7280"/>
      <c r="B7280"/>
      <c r="C7280"/>
      <c r="D7280"/>
      <c r="E7280"/>
    </row>
    <row r="7281" spans="1:5" x14ac:dyDescent="0.2">
      <c r="A7281"/>
      <c r="B7281"/>
      <c r="C7281"/>
      <c r="D7281"/>
      <c r="E7281"/>
    </row>
    <row r="7282" spans="1:5" x14ac:dyDescent="0.2">
      <c r="A7282"/>
      <c r="B7282"/>
      <c r="C7282"/>
      <c r="D7282"/>
      <c r="E7282"/>
    </row>
    <row r="7283" spans="1:5" x14ac:dyDescent="0.2">
      <c r="A7283"/>
      <c r="B7283"/>
      <c r="C7283"/>
      <c r="D7283"/>
      <c r="E7283"/>
    </row>
    <row r="7284" spans="1:5" x14ac:dyDescent="0.2">
      <c r="A7284"/>
      <c r="B7284"/>
      <c r="C7284"/>
      <c r="D7284"/>
      <c r="E7284"/>
    </row>
    <row r="7285" spans="1:5" x14ac:dyDescent="0.2">
      <c r="A7285"/>
      <c r="B7285"/>
      <c r="C7285"/>
      <c r="D7285"/>
      <c r="E7285"/>
    </row>
    <row r="7286" spans="1:5" x14ac:dyDescent="0.2">
      <c r="A7286"/>
      <c r="B7286"/>
      <c r="C7286"/>
      <c r="D7286"/>
      <c r="E7286"/>
    </row>
    <row r="7287" spans="1:5" x14ac:dyDescent="0.2">
      <c r="A7287"/>
      <c r="B7287"/>
      <c r="C7287"/>
      <c r="D7287"/>
      <c r="E7287"/>
    </row>
    <row r="7288" spans="1:5" x14ac:dyDescent="0.2">
      <c r="A7288"/>
      <c r="B7288"/>
      <c r="C7288"/>
      <c r="D7288"/>
      <c r="E7288"/>
    </row>
    <row r="7289" spans="1:5" x14ac:dyDescent="0.2">
      <c r="A7289"/>
      <c r="B7289"/>
      <c r="C7289"/>
      <c r="D7289"/>
      <c r="E7289"/>
    </row>
    <row r="7290" spans="1:5" x14ac:dyDescent="0.2">
      <c r="A7290"/>
      <c r="B7290"/>
      <c r="C7290"/>
      <c r="D7290"/>
      <c r="E7290"/>
    </row>
    <row r="7291" spans="1:5" x14ac:dyDescent="0.2">
      <c r="A7291"/>
      <c r="B7291"/>
      <c r="C7291"/>
      <c r="D7291"/>
      <c r="E7291"/>
    </row>
    <row r="7292" spans="1:5" x14ac:dyDescent="0.2">
      <c r="A7292"/>
      <c r="B7292"/>
      <c r="C7292"/>
      <c r="D7292"/>
      <c r="E7292"/>
    </row>
    <row r="7293" spans="1:5" x14ac:dyDescent="0.2">
      <c r="A7293"/>
      <c r="B7293"/>
      <c r="C7293"/>
      <c r="D7293"/>
      <c r="E7293"/>
    </row>
    <row r="7294" spans="1:5" x14ac:dyDescent="0.2">
      <c r="A7294"/>
      <c r="B7294"/>
      <c r="C7294"/>
      <c r="D7294"/>
      <c r="E7294"/>
    </row>
    <row r="7295" spans="1:5" x14ac:dyDescent="0.2">
      <c r="A7295"/>
      <c r="B7295"/>
      <c r="C7295"/>
      <c r="D7295"/>
      <c r="E7295"/>
    </row>
    <row r="7296" spans="1:5" x14ac:dyDescent="0.2">
      <c r="A7296"/>
      <c r="B7296"/>
      <c r="C7296"/>
      <c r="D7296"/>
      <c r="E7296"/>
    </row>
    <row r="7297" spans="1:5" x14ac:dyDescent="0.2">
      <c r="A7297"/>
      <c r="B7297"/>
      <c r="C7297"/>
      <c r="D7297"/>
      <c r="E7297"/>
    </row>
    <row r="7298" spans="1:5" x14ac:dyDescent="0.2">
      <c r="A7298"/>
      <c r="B7298"/>
      <c r="C7298"/>
      <c r="D7298"/>
      <c r="E7298"/>
    </row>
    <row r="7299" spans="1:5" x14ac:dyDescent="0.2">
      <c r="A7299"/>
      <c r="B7299"/>
      <c r="C7299"/>
      <c r="D7299"/>
      <c r="E7299"/>
    </row>
    <row r="7300" spans="1:5" x14ac:dyDescent="0.2">
      <c r="A7300"/>
      <c r="B7300"/>
      <c r="C7300"/>
      <c r="D7300"/>
      <c r="E7300"/>
    </row>
    <row r="7301" spans="1:5" x14ac:dyDescent="0.2">
      <c r="A7301"/>
      <c r="B7301"/>
      <c r="C7301"/>
      <c r="D7301"/>
      <c r="E7301"/>
    </row>
    <row r="7302" spans="1:5" x14ac:dyDescent="0.2">
      <c r="A7302"/>
      <c r="B7302"/>
      <c r="C7302"/>
      <c r="D7302"/>
      <c r="E7302"/>
    </row>
    <row r="7303" spans="1:5" x14ac:dyDescent="0.2">
      <c r="A7303"/>
      <c r="B7303"/>
      <c r="C7303"/>
      <c r="D7303"/>
      <c r="E7303"/>
    </row>
    <row r="7304" spans="1:5" x14ac:dyDescent="0.2">
      <c r="A7304"/>
      <c r="B7304"/>
      <c r="C7304"/>
      <c r="D7304"/>
      <c r="E7304"/>
    </row>
    <row r="7305" spans="1:5" x14ac:dyDescent="0.2">
      <c r="A7305"/>
      <c r="B7305"/>
      <c r="C7305"/>
      <c r="D7305"/>
      <c r="E7305"/>
    </row>
    <row r="7306" spans="1:5" x14ac:dyDescent="0.2">
      <c r="A7306"/>
      <c r="B7306"/>
      <c r="C7306"/>
      <c r="D7306"/>
      <c r="E7306"/>
    </row>
    <row r="7307" spans="1:5" x14ac:dyDescent="0.2">
      <c r="A7307"/>
      <c r="B7307"/>
      <c r="C7307"/>
      <c r="D7307"/>
      <c r="E7307"/>
    </row>
    <row r="7308" spans="1:5" x14ac:dyDescent="0.2">
      <c r="A7308"/>
      <c r="B7308"/>
      <c r="C7308"/>
      <c r="D7308"/>
      <c r="E7308"/>
    </row>
    <row r="7309" spans="1:5" x14ac:dyDescent="0.2">
      <c r="A7309"/>
      <c r="B7309"/>
      <c r="C7309"/>
      <c r="D7309"/>
      <c r="E7309"/>
    </row>
    <row r="7310" spans="1:5" x14ac:dyDescent="0.2">
      <c r="A7310"/>
      <c r="B7310"/>
      <c r="C7310"/>
      <c r="D7310"/>
      <c r="E7310"/>
    </row>
    <row r="7311" spans="1:5" x14ac:dyDescent="0.2">
      <c r="A7311"/>
      <c r="B7311"/>
      <c r="C7311"/>
      <c r="D7311"/>
      <c r="E7311"/>
    </row>
    <row r="7312" spans="1:5" x14ac:dyDescent="0.2">
      <c r="A7312"/>
      <c r="B7312"/>
      <c r="C7312"/>
      <c r="D7312"/>
      <c r="E7312"/>
    </row>
    <row r="7313" spans="1:5" x14ac:dyDescent="0.2">
      <c r="A7313"/>
      <c r="B7313"/>
      <c r="C7313"/>
      <c r="D7313"/>
      <c r="E7313"/>
    </row>
    <row r="7314" spans="1:5" x14ac:dyDescent="0.2">
      <c r="A7314"/>
      <c r="B7314"/>
      <c r="C7314"/>
      <c r="D7314"/>
      <c r="E7314"/>
    </row>
    <row r="7315" spans="1:5" x14ac:dyDescent="0.2">
      <c r="A7315"/>
      <c r="B7315"/>
      <c r="C7315"/>
      <c r="D7315"/>
      <c r="E7315"/>
    </row>
    <row r="7316" spans="1:5" x14ac:dyDescent="0.2">
      <c r="A7316"/>
      <c r="B7316"/>
      <c r="C7316"/>
      <c r="D7316"/>
      <c r="E7316"/>
    </row>
    <row r="7317" spans="1:5" x14ac:dyDescent="0.2">
      <c r="A7317"/>
      <c r="B7317"/>
      <c r="C7317"/>
      <c r="D7317"/>
      <c r="E7317"/>
    </row>
    <row r="7318" spans="1:5" x14ac:dyDescent="0.2">
      <c r="A7318"/>
      <c r="B7318"/>
      <c r="C7318"/>
      <c r="D7318"/>
      <c r="E7318"/>
    </row>
    <row r="7319" spans="1:5" x14ac:dyDescent="0.2">
      <c r="A7319"/>
      <c r="B7319"/>
      <c r="C7319"/>
      <c r="D7319"/>
      <c r="E7319"/>
    </row>
    <row r="7320" spans="1:5" x14ac:dyDescent="0.2">
      <c r="A7320"/>
      <c r="B7320"/>
      <c r="C7320"/>
      <c r="D7320"/>
      <c r="E7320"/>
    </row>
    <row r="7321" spans="1:5" x14ac:dyDescent="0.2">
      <c r="A7321"/>
      <c r="B7321"/>
      <c r="C7321"/>
      <c r="D7321"/>
      <c r="E7321"/>
    </row>
    <row r="7322" spans="1:5" x14ac:dyDescent="0.2">
      <c r="A7322"/>
      <c r="B7322"/>
      <c r="C7322"/>
      <c r="D7322"/>
      <c r="E7322"/>
    </row>
    <row r="7323" spans="1:5" x14ac:dyDescent="0.2">
      <c r="A7323"/>
      <c r="B7323"/>
      <c r="C7323"/>
      <c r="D7323"/>
      <c r="E7323"/>
    </row>
    <row r="7324" spans="1:5" x14ac:dyDescent="0.2">
      <c r="A7324"/>
      <c r="B7324"/>
      <c r="C7324"/>
      <c r="D7324"/>
      <c r="E7324"/>
    </row>
    <row r="7325" spans="1:5" x14ac:dyDescent="0.2">
      <c r="A7325"/>
      <c r="B7325"/>
      <c r="C7325"/>
      <c r="D7325"/>
      <c r="E7325"/>
    </row>
    <row r="7326" spans="1:5" x14ac:dyDescent="0.2">
      <c r="A7326"/>
      <c r="B7326"/>
      <c r="C7326"/>
      <c r="D7326"/>
      <c r="E7326"/>
    </row>
    <row r="7327" spans="1:5" x14ac:dyDescent="0.2">
      <c r="A7327"/>
      <c r="B7327"/>
      <c r="C7327"/>
      <c r="D7327"/>
      <c r="E7327"/>
    </row>
    <row r="7328" spans="1:5" x14ac:dyDescent="0.2">
      <c r="A7328"/>
      <c r="B7328"/>
      <c r="C7328"/>
      <c r="D7328"/>
      <c r="E7328"/>
    </row>
    <row r="7329" spans="1:5" x14ac:dyDescent="0.2">
      <c r="A7329"/>
      <c r="B7329"/>
      <c r="C7329"/>
      <c r="D7329"/>
      <c r="E7329"/>
    </row>
    <row r="7330" spans="1:5" x14ac:dyDescent="0.2">
      <c r="A7330"/>
      <c r="B7330"/>
      <c r="C7330"/>
      <c r="D7330"/>
      <c r="E7330"/>
    </row>
    <row r="7331" spans="1:5" x14ac:dyDescent="0.2">
      <c r="A7331"/>
      <c r="B7331"/>
      <c r="C7331"/>
      <c r="D7331"/>
      <c r="E7331"/>
    </row>
    <row r="7332" spans="1:5" x14ac:dyDescent="0.2">
      <c r="A7332"/>
      <c r="B7332"/>
      <c r="C7332"/>
      <c r="D7332"/>
      <c r="E7332"/>
    </row>
    <row r="7333" spans="1:5" x14ac:dyDescent="0.2">
      <c r="A7333"/>
      <c r="B7333"/>
      <c r="C7333"/>
      <c r="D7333"/>
      <c r="E7333"/>
    </row>
    <row r="7334" spans="1:5" x14ac:dyDescent="0.2">
      <c r="A7334"/>
      <c r="B7334"/>
      <c r="C7334"/>
      <c r="D7334"/>
      <c r="E7334"/>
    </row>
    <row r="7335" spans="1:5" x14ac:dyDescent="0.2">
      <c r="A7335"/>
      <c r="B7335"/>
      <c r="C7335"/>
      <c r="D7335"/>
      <c r="E7335"/>
    </row>
    <row r="7336" spans="1:5" x14ac:dyDescent="0.2">
      <c r="A7336"/>
      <c r="B7336"/>
      <c r="C7336"/>
      <c r="D7336"/>
      <c r="E7336"/>
    </row>
    <row r="7337" spans="1:5" x14ac:dyDescent="0.2">
      <c r="A7337"/>
      <c r="B7337"/>
      <c r="C7337"/>
      <c r="D7337"/>
      <c r="E7337"/>
    </row>
    <row r="7338" spans="1:5" x14ac:dyDescent="0.2">
      <c r="A7338"/>
      <c r="B7338"/>
      <c r="C7338"/>
      <c r="D7338"/>
      <c r="E7338"/>
    </row>
    <row r="7339" spans="1:5" x14ac:dyDescent="0.2">
      <c r="A7339"/>
      <c r="B7339"/>
      <c r="C7339"/>
      <c r="D7339"/>
      <c r="E7339"/>
    </row>
    <row r="7340" spans="1:5" x14ac:dyDescent="0.2">
      <c r="A7340"/>
      <c r="B7340"/>
      <c r="C7340"/>
      <c r="D7340"/>
      <c r="E7340"/>
    </row>
    <row r="7341" spans="1:5" x14ac:dyDescent="0.2">
      <c r="A7341"/>
      <c r="B7341"/>
      <c r="C7341"/>
      <c r="D7341"/>
      <c r="E7341"/>
    </row>
    <row r="7342" spans="1:5" x14ac:dyDescent="0.2">
      <c r="A7342"/>
      <c r="B7342"/>
      <c r="C7342"/>
      <c r="D7342"/>
      <c r="E7342"/>
    </row>
    <row r="7343" spans="1:5" x14ac:dyDescent="0.2">
      <c r="A7343"/>
      <c r="B7343"/>
      <c r="C7343"/>
      <c r="D7343"/>
      <c r="E7343"/>
    </row>
    <row r="7344" spans="1:5" x14ac:dyDescent="0.2">
      <c r="A7344"/>
      <c r="B7344"/>
      <c r="C7344"/>
      <c r="D7344"/>
      <c r="E7344"/>
    </row>
    <row r="7345" spans="1:5" x14ac:dyDescent="0.2">
      <c r="A7345"/>
      <c r="B7345"/>
      <c r="C7345"/>
      <c r="D7345"/>
      <c r="E7345"/>
    </row>
    <row r="7346" spans="1:5" x14ac:dyDescent="0.2">
      <c r="A7346"/>
      <c r="B7346"/>
      <c r="C7346"/>
      <c r="D7346"/>
      <c r="E7346"/>
    </row>
    <row r="7347" spans="1:5" x14ac:dyDescent="0.2">
      <c r="A7347"/>
      <c r="B7347"/>
      <c r="C7347"/>
      <c r="D7347"/>
      <c r="E7347"/>
    </row>
    <row r="7348" spans="1:5" x14ac:dyDescent="0.2">
      <c r="A7348"/>
      <c r="B7348"/>
      <c r="C7348"/>
      <c r="D7348"/>
      <c r="E7348"/>
    </row>
    <row r="7349" spans="1:5" x14ac:dyDescent="0.2">
      <c r="A7349"/>
      <c r="B7349"/>
      <c r="C7349"/>
      <c r="D7349"/>
      <c r="E7349"/>
    </row>
    <row r="7350" spans="1:5" x14ac:dyDescent="0.2">
      <c r="A7350"/>
      <c r="B7350"/>
      <c r="C7350"/>
      <c r="D7350"/>
      <c r="E7350"/>
    </row>
    <row r="7351" spans="1:5" x14ac:dyDescent="0.2">
      <c r="A7351"/>
      <c r="B7351"/>
      <c r="C7351"/>
      <c r="D7351"/>
      <c r="E7351"/>
    </row>
    <row r="7352" spans="1:5" x14ac:dyDescent="0.2">
      <c r="A7352"/>
      <c r="B7352"/>
      <c r="C7352"/>
      <c r="D7352"/>
      <c r="E7352"/>
    </row>
    <row r="7353" spans="1:5" x14ac:dyDescent="0.2">
      <c r="A7353"/>
      <c r="B7353"/>
      <c r="C7353"/>
      <c r="D7353"/>
      <c r="E7353"/>
    </row>
    <row r="7354" spans="1:5" x14ac:dyDescent="0.2">
      <c r="A7354"/>
      <c r="B7354"/>
      <c r="C7354"/>
      <c r="D7354"/>
      <c r="E7354"/>
    </row>
    <row r="7355" spans="1:5" x14ac:dyDescent="0.2">
      <c r="A7355"/>
      <c r="B7355"/>
      <c r="C7355"/>
      <c r="D7355"/>
      <c r="E7355"/>
    </row>
    <row r="7356" spans="1:5" x14ac:dyDescent="0.2">
      <c r="A7356"/>
      <c r="B7356"/>
      <c r="C7356"/>
      <c r="D7356"/>
      <c r="E7356"/>
    </row>
    <row r="7357" spans="1:5" x14ac:dyDescent="0.2">
      <c r="A7357"/>
      <c r="B7357"/>
      <c r="C7357"/>
      <c r="D7357"/>
      <c r="E7357"/>
    </row>
    <row r="7358" spans="1:5" x14ac:dyDescent="0.2">
      <c r="A7358"/>
      <c r="B7358"/>
      <c r="C7358"/>
      <c r="D7358"/>
      <c r="E7358"/>
    </row>
    <row r="7359" spans="1:5" x14ac:dyDescent="0.2">
      <c r="A7359"/>
      <c r="B7359"/>
      <c r="C7359"/>
      <c r="D7359"/>
      <c r="E7359"/>
    </row>
    <row r="7360" spans="1:5" x14ac:dyDescent="0.2">
      <c r="A7360"/>
      <c r="B7360"/>
      <c r="C7360"/>
      <c r="D7360"/>
      <c r="E7360"/>
    </row>
    <row r="7361" spans="1:5" x14ac:dyDescent="0.2">
      <c r="A7361"/>
      <c r="B7361"/>
      <c r="C7361"/>
      <c r="D7361"/>
      <c r="E7361"/>
    </row>
    <row r="7362" spans="1:5" x14ac:dyDescent="0.2">
      <c r="A7362"/>
      <c r="B7362"/>
      <c r="C7362"/>
      <c r="D7362"/>
      <c r="E7362"/>
    </row>
    <row r="7363" spans="1:5" x14ac:dyDescent="0.2">
      <c r="A7363"/>
      <c r="B7363"/>
      <c r="C7363"/>
      <c r="D7363"/>
      <c r="E7363"/>
    </row>
    <row r="7364" spans="1:5" x14ac:dyDescent="0.2">
      <c r="A7364"/>
      <c r="B7364"/>
      <c r="C7364"/>
      <c r="D7364"/>
      <c r="E7364"/>
    </row>
    <row r="7365" spans="1:5" x14ac:dyDescent="0.2">
      <c r="A7365"/>
      <c r="B7365"/>
      <c r="C7365"/>
      <c r="D7365"/>
      <c r="E7365"/>
    </row>
    <row r="7366" spans="1:5" x14ac:dyDescent="0.2">
      <c r="A7366"/>
      <c r="B7366"/>
      <c r="C7366"/>
      <c r="D7366"/>
      <c r="E7366"/>
    </row>
    <row r="7367" spans="1:5" x14ac:dyDescent="0.2">
      <c r="A7367"/>
      <c r="B7367"/>
      <c r="C7367"/>
      <c r="D7367"/>
      <c r="E7367"/>
    </row>
    <row r="7368" spans="1:5" x14ac:dyDescent="0.2">
      <c r="A7368"/>
      <c r="B7368"/>
      <c r="C7368"/>
      <c r="D7368"/>
      <c r="E7368"/>
    </row>
    <row r="7369" spans="1:5" x14ac:dyDescent="0.2">
      <c r="A7369"/>
      <c r="B7369"/>
      <c r="C7369"/>
      <c r="D7369"/>
      <c r="E7369"/>
    </row>
    <row r="7370" spans="1:5" x14ac:dyDescent="0.2">
      <c r="A7370"/>
      <c r="B7370"/>
      <c r="C7370"/>
      <c r="D7370"/>
      <c r="E7370"/>
    </row>
    <row r="7371" spans="1:5" x14ac:dyDescent="0.2">
      <c r="A7371"/>
      <c r="B7371"/>
      <c r="C7371"/>
      <c r="D7371"/>
      <c r="E7371"/>
    </row>
    <row r="7372" spans="1:5" x14ac:dyDescent="0.2">
      <c r="A7372"/>
      <c r="B7372"/>
      <c r="C7372"/>
      <c r="D7372"/>
      <c r="E7372"/>
    </row>
    <row r="7373" spans="1:5" x14ac:dyDescent="0.2">
      <c r="A7373"/>
      <c r="B7373"/>
      <c r="C7373"/>
      <c r="D7373"/>
      <c r="E7373"/>
    </row>
    <row r="7374" spans="1:5" x14ac:dyDescent="0.2">
      <c r="A7374"/>
      <c r="B7374"/>
      <c r="C7374"/>
      <c r="D7374"/>
      <c r="E7374"/>
    </row>
    <row r="7375" spans="1:5" x14ac:dyDescent="0.2">
      <c r="A7375"/>
      <c r="B7375"/>
      <c r="C7375"/>
      <c r="D7375"/>
      <c r="E7375"/>
    </row>
    <row r="7376" spans="1:5" x14ac:dyDescent="0.2">
      <c r="A7376"/>
      <c r="B7376"/>
      <c r="C7376"/>
      <c r="D7376"/>
      <c r="E7376"/>
    </row>
    <row r="7377" spans="1:5" x14ac:dyDescent="0.2">
      <c r="A7377"/>
      <c r="B7377"/>
      <c r="C7377"/>
      <c r="D7377"/>
      <c r="E7377"/>
    </row>
    <row r="7378" spans="1:5" x14ac:dyDescent="0.2">
      <c r="A7378"/>
      <c r="B7378"/>
      <c r="C7378"/>
      <c r="D7378"/>
      <c r="E7378"/>
    </row>
    <row r="7379" spans="1:5" x14ac:dyDescent="0.2">
      <c r="A7379"/>
      <c r="B7379"/>
      <c r="C7379"/>
      <c r="D7379"/>
      <c r="E7379"/>
    </row>
    <row r="7380" spans="1:5" x14ac:dyDescent="0.2">
      <c r="A7380"/>
      <c r="B7380"/>
      <c r="C7380"/>
      <c r="D7380"/>
      <c r="E7380"/>
    </row>
    <row r="7381" spans="1:5" x14ac:dyDescent="0.2">
      <c r="A7381"/>
      <c r="B7381"/>
      <c r="C7381"/>
      <c r="D7381"/>
      <c r="E7381"/>
    </row>
    <row r="7382" spans="1:5" x14ac:dyDescent="0.2">
      <c r="A7382"/>
      <c r="B7382"/>
      <c r="C7382"/>
      <c r="D7382"/>
      <c r="E7382"/>
    </row>
    <row r="7383" spans="1:5" x14ac:dyDescent="0.2">
      <c r="A7383"/>
      <c r="B7383"/>
      <c r="C7383"/>
      <c r="D7383"/>
      <c r="E7383"/>
    </row>
    <row r="7384" spans="1:5" x14ac:dyDescent="0.2">
      <c r="A7384"/>
      <c r="B7384"/>
      <c r="C7384"/>
      <c r="D7384"/>
      <c r="E7384"/>
    </row>
    <row r="7385" spans="1:5" x14ac:dyDescent="0.2">
      <c r="A7385"/>
      <c r="B7385"/>
      <c r="C7385"/>
      <c r="D7385"/>
      <c r="E7385"/>
    </row>
    <row r="7386" spans="1:5" x14ac:dyDescent="0.2">
      <c r="A7386"/>
      <c r="B7386"/>
      <c r="C7386"/>
      <c r="D7386"/>
      <c r="E7386"/>
    </row>
    <row r="7387" spans="1:5" x14ac:dyDescent="0.2">
      <c r="A7387"/>
      <c r="B7387"/>
      <c r="C7387"/>
      <c r="D7387"/>
      <c r="E7387"/>
    </row>
    <row r="7388" spans="1:5" x14ac:dyDescent="0.2">
      <c r="A7388"/>
      <c r="B7388"/>
      <c r="C7388"/>
      <c r="D7388"/>
      <c r="E7388"/>
    </row>
    <row r="7389" spans="1:5" x14ac:dyDescent="0.2">
      <c r="A7389"/>
      <c r="B7389"/>
      <c r="C7389"/>
      <c r="D7389"/>
      <c r="E7389"/>
    </row>
    <row r="7390" spans="1:5" x14ac:dyDescent="0.2">
      <c r="A7390"/>
      <c r="B7390"/>
      <c r="C7390"/>
      <c r="D7390"/>
      <c r="E7390"/>
    </row>
    <row r="7391" spans="1:5" x14ac:dyDescent="0.2">
      <c r="A7391"/>
      <c r="B7391"/>
      <c r="C7391"/>
      <c r="D7391"/>
      <c r="E7391"/>
    </row>
    <row r="7392" spans="1:5" x14ac:dyDescent="0.2">
      <c r="A7392"/>
      <c r="B7392"/>
      <c r="C7392"/>
      <c r="D7392"/>
      <c r="E7392"/>
    </row>
    <row r="7393" spans="1:5" x14ac:dyDescent="0.2">
      <c r="A7393"/>
      <c r="B7393"/>
      <c r="C7393"/>
      <c r="D7393"/>
      <c r="E7393"/>
    </row>
    <row r="7394" spans="1:5" x14ac:dyDescent="0.2">
      <c r="A7394"/>
      <c r="B7394"/>
      <c r="C7394"/>
      <c r="D7394"/>
      <c r="E7394"/>
    </row>
    <row r="7395" spans="1:5" x14ac:dyDescent="0.2">
      <c r="A7395"/>
      <c r="B7395"/>
      <c r="C7395"/>
      <c r="D7395"/>
      <c r="E7395"/>
    </row>
    <row r="7396" spans="1:5" x14ac:dyDescent="0.2">
      <c r="A7396"/>
      <c r="B7396"/>
      <c r="C7396"/>
      <c r="D7396"/>
      <c r="E7396"/>
    </row>
    <row r="7397" spans="1:5" x14ac:dyDescent="0.2">
      <c r="A7397"/>
      <c r="B7397"/>
      <c r="C7397"/>
      <c r="D7397"/>
      <c r="E7397"/>
    </row>
    <row r="7398" spans="1:5" x14ac:dyDescent="0.2">
      <c r="A7398"/>
      <c r="B7398"/>
      <c r="C7398"/>
      <c r="D7398"/>
      <c r="E7398"/>
    </row>
    <row r="7399" spans="1:5" x14ac:dyDescent="0.2">
      <c r="A7399"/>
      <c r="B7399"/>
      <c r="C7399"/>
      <c r="D7399"/>
      <c r="E7399"/>
    </row>
    <row r="7400" spans="1:5" x14ac:dyDescent="0.2">
      <c r="A7400"/>
      <c r="B7400"/>
      <c r="C7400"/>
      <c r="D7400"/>
      <c r="E7400"/>
    </row>
    <row r="7401" spans="1:5" x14ac:dyDescent="0.2">
      <c r="A7401"/>
      <c r="B7401"/>
      <c r="C7401"/>
      <c r="D7401"/>
      <c r="E7401"/>
    </row>
    <row r="7402" spans="1:5" x14ac:dyDescent="0.2">
      <c r="A7402"/>
      <c r="B7402"/>
      <c r="C7402"/>
      <c r="D7402"/>
      <c r="E7402"/>
    </row>
    <row r="7403" spans="1:5" x14ac:dyDescent="0.2">
      <c r="A7403"/>
      <c r="B7403"/>
      <c r="C7403"/>
      <c r="D7403"/>
      <c r="E7403"/>
    </row>
    <row r="7404" spans="1:5" x14ac:dyDescent="0.2">
      <c r="A7404"/>
      <c r="B7404"/>
      <c r="C7404"/>
      <c r="D7404"/>
      <c r="E7404"/>
    </row>
    <row r="7405" spans="1:5" x14ac:dyDescent="0.2">
      <c r="A7405"/>
      <c r="B7405"/>
      <c r="C7405"/>
      <c r="D7405"/>
      <c r="E7405"/>
    </row>
    <row r="7406" spans="1:5" x14ac:dyDescent="0.2">
      <c r="A7406"/>
      <c r="B7406"/>
      <c r="C7406"/>
      <c r="D7406"/>
      <c r="E7406"/>
    </row>
    <row r="7407" spans="1:5" x14ac:dyDescent="0.2">
      <c r="A7407"/>
      <c r="B7407"/>
      <c r="C7407"/>
      <c r="D7407"/>
      <c r="E7407"/>
    </row>
    <row r="7408" spans="1:5" x14ac:dyDescent="0.2">
      <c r="A7408"/>
      <c r="B7408"/>
      <c r="C7408"/>
      <c r="D7408"/>
      <c r="E7408"/>
    </row>
    <row r="7409" spans="1:5" x14ac:dyDescent="0.2">
      <c r="A7409"/>
      <c r="B7409"/>
      <c r="C7409"/>
      <c r="D7409"/>
      <c r="E7409"/>
    </row>
    <row r="7410" spans="1:5" x14ac:dyDescent="0.2">
      <c r="A7410"/>
      <c r="B7410"/>
      <c r="C7410"/>
      <c r="D7410"/>
      <c r="E7410"/>
    </row>
    <row r="7411" spans="1:5" x14ac:dyDescent="0.2">
      <c r="A7411"/>
      <c r="B7411"/>
      <c r="C7411"/>
      <c r="D7411"/>
      <c r="E7411"/>
    </row>
    <row r="7412" spans="1:5" x14ac:dyDescent="0.2">
      <c r="A7412"/>
      <c r="B7412"/>
      <c r="C7412"/>
      <c r="D7412"/>
      <c r="E7412"/>
    </row>
    <row r="7413" spans="1:5" x14ac:dyDescent="0.2">
      <c r="A7413"/>
      <c r="B7413"/>
      <c r="C7413"/>
      <c r="D7413"/>
      <c r="E7413"/>
    </row>
    <row r="7414" spans="1:5" x14ac:dyDescent="0.2">
      <c r="A7414"/>
      <c r="B7414"/>
      <c r="C7414"/>
      <c r="D7414"/>
      <c r="E7414"/>
    </row>
    <row r="7415" spans="1:5" x14ac:dyDescent="0.2">
      <c r="A7415"/>
      <c r="B7415"/>
      <c r="C7415"/>
      <c r="D7415"/>
      <c r="E7415"/>
    </row>
    <row r="7416" spans="1:5" x14ac:dyDescent="0.2">
      <c r="A7416"/>
      <c r="B7416"/>
      <c r="C7416"/>
      <c r="D7416"/>
      <c r="E7416"/>
    </row>
    <row r="7417" spans="1:5" x14ac:dyDescent="0.2">
      <c r="A7417"/>
      <c r="B7417"/>
      <c r="C7417"/>
      <c r="D7417"/>
      <c r="E7417"/>
    </row>
    <row r="7418" spans="1:5" x14ac:dyDescent="0.2">
      <c r="A7418"/>
      <c r="B7418"/>
      <c r="C7418"/>
      <c r="D7418"/>
      <c r="E7418"/>
    </row>
    <row r="7419" spans="1:5" x14ac:dyDescent="0.2">
      <c r="A7419"/>
      <c r="B7419"/>
      <c r="C7419"/>
      <c r="D7419"/>
      <c r="E7419"/>
    </row>
    <row r="7420" spans="1:5" x14ac:dyDescent="0.2">
      <c r="A7420"/>
      <c r="B7420"/>
      <c r="C7420"/>
      <c r="D7420"/>
      <c r="E7420"/>
    </row>
    <row r="7421" spans="1:5" x14ac:dyDescent="0.2">
      <c r="A7421"/>
      <c r="B7421"/>
      <c r="C7421"/>
      <c r="D7421"/>
      <c r="E7421"/>
    </row>
    <row r="7422" spans="1:5" x14ac:dyDescent="0.2">
      <c r="A7422"/>
      <c r="B7422"/>
      <c r="C7422"/>
      <c r="D7422"/>
      <c r="E7422"/>
    </row>
    <row r="7423" spans="1:5" x14ac:dyDescent="0.2">
      <c r="A7423"/>
      <c r="B7423"/>
      <c r="C7423"/>
      <c r="D7423"/>
      <c r="E7423"/>
    </row>
    <row r="7424" spans="1:5" x14ac:dyDescent="0.2">
      <c r="A7424"/>
      <c r="B7424"/>
      <c r="C7424"/>
      <c r="D7424"/>
      <c r="E7424"/>
    </row>
    <row r="7425" spans="1:5" x14ac:dyDescent="0.2">
      <c r="A7425"/>
      <c r="B7425"/>
      <c r="C7425"/>
      <c r="D7425"/>
      <c r="E7425"/>
    </row>
    <row r="7426" spans="1:5" x14ac:dyDescent="0.2">
      <c r="A7426"/>
      <c r="B7426"/>
      <c r="C7426"/>
      <c r="D7426"/>
      <c r="E7426"/>
    </row>
    <row r="7427" spans="1:5" x14ac:dyDescent="0.2">
      <c r="A7427"/>
      <c r="B7427"/>
      <c r="C7427"/>
      <c r="D7427"/>
      <c r="E7427"/>
    </row>
    <row r="7428" spans="1:5" x14ac:dyDescent="0.2">
      <c r="A7428"/>
      <c r="B7428"/>
      <c r="C7428"/>
      <c r="D7428"/>
      <c r="E7428"/>
    </row>
    <row r="7429" spans="1:5" x14ac:dyDescent="0.2">
      <c r="A7429"/>
      <c r="B7429"/>
      <c r="C7429"/>
      <c r="D7429"/>
      <c r="E7429"/>
    </row>
    <row r="7430" spans="1:5" x14ac:dyDescent="0.2">
      <c r="A7430"/>
      <c r="B7430"/>
      <c r="C7430"/>
      <c r="D7430"/>
      <c r="E7430"/>
    </row>
    <row r="7431" spans="1:5" x14ac:dyDescent="0.2">
      <c r="A7431"/>
      <c r="B7431"/>
      <c r="C7431"/>
      <c r="D7431"/>
      <c r="E7431"/>
    </row>
    <row r="7432" spans="1:5" x14ac:dyDescent="0.2">
      <c r="A7432"/>
      <c r="B7432"/>
      <c r="C7432"/>
      <c r="D7432"/>
      <c r="E7432"/>
    </row>
    <row r="7433" spans="1:5" x14ac:dyDescent="0.2">
      <c r="A7433"/>
      <c r="B7433"/>
      <c r="C7433"/>
      <c r="D7433"/>
      <c r="E7433"/>
    </row>
    <row r="7434" spans="1:5" x14ac:dyDescent="0.2">
      <c r="A7434"/>
      <c r="B7434"/>
      <c r="C7434"/>
      <c r="D7434"/>
      <c r="E7434"/>
    </row>
    <row r="7435" spans="1:5" x14ac:dyDescent="0.2">
      <c r="A7435"/>
      <c r="B7435"/>
      <c r="C7435"/>
      <c r="D7435"/>
      <c r="E7435"/>
    </row>
    <row r="7436" spans="1:5" x14ac:dyDescent="0.2">
      <c r="A7436"/>
      <c r="B7436"/>
      <c r="C7436"/>
      <c r="D7436"/>
      <c r="E7436"/>
    </row>
    <row r="7437" spans="1:5" x14ac:dyDescent="0.2">
      <c r="A7437"/>
      <c r="B7437"/>
      <c r="C7437"/>
      <c r="D7437"/>
      <c r="E7437"/>
    </row>
    <row r="7438" spans="1:5" x14ac:dyDescent="0.2">
      <c r="A7438"/>
      <c r="B7438"/>
      <c r="C7438"/>
      <c r="D7438"/>
      <c r="E7438"/>
    </row>
    <row r="7439" spans="1:5" x14ac:dyDescent="0.2">
      <c r="A7439"/>
      <c r="B7439"/>
      <c r="C7439"/>
      <c r="D7439"/>
      <c r="E7439"/>
    </row>
    <row r="7440" spans="1:5" x14ac:dyDescent="0.2">
      <c r="A7440"/>
      <c r="B7440"/>
      <c r="C7440"/>
      <c r="D7440"/>
      <c r="E7440"/>
    </row>
    <row r="7441" spans="1:5" x14ac:dyDescent="0.2">
      <c r="A7441"/>
      <c r="B7441"/>
      <c r="C7441"/>
      <c r="D7441"/>
      <c r="E7441"/>
    </row>
    <row r="7442" spans="1:5" x14ac:dyDescent="0.2">
      <c r="A7442"/>
      <c r="B7442"/>
      <c r="C7442"/>
      <c r="D7442"/>
      <c r="E7442"/>
    </row>
    <row r="7443" spans="1:5" x14ac:dyDescent="0.2">
      <c r="A7443"/>
      <c r="B7443"/>
      <c r="C7443"/>
      <c r="D7443"/>
      <c r="E7443"/>
    </row>
    <row r="7444" spans="1:5" x14ac:dyDescent="0.2">
      <c r="A7444"/>
      <c r="B7444"/>
      <c r="C7444"/>
      <c r="D7444"/>
      <c r="E7444"/>
    </row>
    <row r="7445" spans="1:5" x14ac:dyDescent="0.2">
      <c r="A7445"/>
      <c r="B7445"/>
      <c r="C7445"/>
      <c r="D7445"/>
      <c r="E7445"/>
    </row>
    <row r="7446" spans="1:5" x14ac:dyDescent="0.2">
      <c r="A7446"/>
      <c r="B7446"/>
      <c r="C7446"/>
      <c r="D7446"/>
      <c r="E7446"/>
    </row>
    <row r="7447" spans="1:5" x14ac:dyDescent="0.2">
      <c r="A7447"/>
      <c r="B7447"/>
      <c r="C7447"/>
      <c r="D7447"/>
      <c r="E7447"/>
    </row>
    <row r="7448" spans="1:5" x14ac:dyDescent="0.2">
      <c r="A7448"/>
      <c r="B7448"/>
      <c r="C7448"/>
      <c r="D7448"/>
      <c r="E7448"/>
    </row>
    <row r="7449" spans="1:5" x14ac:dyDescent="0.2">
      <c r="A7449"/>
      <c r="B7449"/>
      <c r="C7449"/>
      <c r="D7449"/>
      <c r="E7449"/>
    </row>
    <row r="7450" spans="1:5" x14ac:dyDescent="0.2">
      <c r="A7450"/>
      <c r="B7450"/>
      <c r="C7450"/>
      <c r="D7450"/>
      <c r="E7450"/>
    </row>
    <row r="7451" spans="1:5" x14ac:dyDescent="0.2">
      <c r="A7451"/>
      <c r="B7451"/>
      <c r="C7451"/>
      <c r="D7451"/>
      <c r="E7451"/>
    </row>
    <row r="7452" spans="1:5" x14ac:dyDescent="0.2">
      <c r="A7452"/>
      <c r="B7452"/>
      <c r="C7452"/>
      <c r="D7452"/>
      <c r="E7452"/>
    </row>
    <row r="7453" spans="1:5" x14ac:dyDescent="0.2">
      <c r="A7453"/>
      <c r="B7453"/>
      <c r="C7453"/>
      <c r="D7453"/>
      <c r="E7453"/>
    </row>
    <row r="7454" spans="1:5" x14ac:dyDescent="0.2">
      <c r="A7454"/>
      <c r="B7454"/>
      <c r="C7454"/>
      <c r="D7454"/>
      <c r="E7454"/>
    </row>
    <row r="7455" spans="1:5" x14ac:dyDescent="0.2">
      <c r="A7455"/>
      <c r="B7455"/>
      <c r="C7455"/>
      <c r="D7455"/>
      <c r="E7455"/>
    </row>
    <row r="7456" spans="1:5" x14ac:dyDescent="0.2">
      <c r="A7456"/>
      <c r="B7456"/>
      <c r="C7456"/>
      <c r="D7456"/>
      <c r="E7456"/>
    </row>
    <row r="7457" spans="1:5" x14ac:dyDescent="0.2">
      <c r="A7457"/>
      <c r="B7457"/>
      <c r="C7457"/>
      <c r="D7457"/>
      <c r="E7457"/>
    </row>
    <row r="7458" spans="1:5" x14ac:dyDescent="0.2">
      <c r="A7458"/>
      <c r="B7458"/>
      <c r="C7458"/>
      <c r="D7458"/>
      <c r="E7458"/>
    </row>
    <row r="7459" spans="1:5" x14ac:dyDescent="0.2">
      <c r="A7459"/>
      <c r="B7459"/>
      <c r="C7459"/>
      <c r="D7459"/>
      <c r="E7459"/>
    </row>
    <row r="7460" spans="1:5" x14ac:dyDescent="0.2">
      <c r="A7460"/>
      <c r="B7460"/>
      <c r="C7460"/>
      <c r="D7460"/>
      <c r="E7460"/>
    </row>
    <row r="7461" spans="1:5" x14ac:dyDescent="0.2">
      <c r="A7461"/>
      <c r="B7461"/>
      <c r="C7461"/>
      <c r="D7461"/>
      <c r="E7461"/>
    </row>
    <row r="7462" spans="1:5" x14ac:dyDescent="0.2">
      <c r="A7462"/>
      <c r="B7462"/>
      <c r="C7462"/>
      <c r="D7462"/>
      <c r="E7462"/>
    </row>
    <row r="7463" spans="1:5" x14ac:dyDescent="0.2">
      <c r="A7463"/>
      <c r="B7463"/>
      <c r="C7463"/>
      <c r="D7463"/>
      <c r="E7463"/>
    </row>
    <row r="7464" spans="1:5" x14ac:dyDescent="0.2">
      <c r="A7464"/>
      <c r="B7464"/>
      <c r="C7464"/>
      <c r="D7464"/>
      <c r="E7464"/>
    </row>
    <row r="7465" spans="1:5" x14ac:dyDescent="0.2">
      <c r="A7465"/>
      <c r="B7465"/>
      <c r="C7465"/>
      <c r="D7465"/>
      <c r="E7465"/>
    </row>
    <row r="7466" spans="1:5" x14ac:dyDescent="0.2">
      <c r="A7466"/>
      <c r="B7466"/>
      <c r="C7466"/>
      <c r="D7466"/>
      <c r="E7466"/>
    </row>
    <row r="7467" spans="1:5" x14ac:dyDescent="0.2">
      <c r="A7467"/>
      <c r="B7467"/>
      <c r="C7467"/>
      <c r="D7467"/>
      <c r="E7467"/>
    </row>
    <row r="7468" spans="1:5" x14ac:dyDescent="0.2">
      <c r="A7468"/>
      <c r="B7468"/>
      <c r="C7468"/>
      <c r="D7468"/>
      <c r="E7468"/>
    </row>
    <row r="7469" spans="1:5" x14ac:dyDescent="0.2">
      <c r="A7469"/>
      <c r="B7469"/>
      <c r="C7469"/>
      <c r="D7469"/>
      <c r="E7469"/>
    </row>
    <row r="7470" spans="1:5" x14ac:dyDescent="0.2">
      <c r="A7470"/>
      <c r="B7470"/>
      <c r="C7470"/>
      <c r="D7470"/>
      <c r="E7470"/>
    </row>
    <row r="7471" spans="1:5" x14ac:dyDescent="0.2">
      <c r="A7471"/>
      <c r="B7471"/>
      <c r="C7471"/>
      <c r="D7471"/>
      <c r="E7471"/>
    </row>
    <row r="7472" spans="1:5" x14ac:dyDescent="0.2">
      <c r="A7472"/>
      <c r="B7472"/>
      <c r="C7472"/>
      <c r="D7472"/>
      <c r="E7472"/>
    </row>
    <row r="7473" spans="1:5" x14ac:dyDescent="0.2">
      <c r="A7473"/>
      <c r="B7473"/>
      <c r="C7473"/>
      <c r="D7473"/>
      <c r="E7473"/>
    </row>
    <row r="7474" spans="1:5" x14ac:dyDescent="0.2">
      <c r="A7474"/>
      <c r="B7474"/>
      <c r="C7474"/>
      <c r="D7474"/>
      <c r="E7474"/>
    </row>
    <row r="7475" spans="1:5" x14ac:dyDescent="0.2">
      <c r="A7475"/>
      <c r="B7475"/>
      <c r="C7475"/>
      <c r="D7475"/>
      <c r="E7475"/>
    </row>
    <row r="7476" spans="1:5" x14ac:dyDescent="0.2">
      <c r="A7476"/>
      <c r="B7476"/>
      <c r="C7476"/>
      <c r="D7476"/>
      <c r="E7476"/>
    </row>
    <row r="7477" spans="1:5" x14ac:dyDescent="0.2">
      <c r="A7477"/>
      <c r="B7477"/>
      <c r="C7477"/>
      <c r="D7477"/>
      <c r="E7477"/>
    </row>
    <row r="7478" spans="1:5" x14ac:dyDescent="0.2">
      <c r="A7478"/>
      <c r="B7478"/>
      <c r="C7478"/>
      <c r="D7478"/>
      <c r="E7478"/>
    </row>
    <row r="7479" spans="1:5" x14ac:dyDescent="0.2">
      <c r="A7479"/>
      <c r="B7479"/>
      <c r="C7479"/>
      <c r="D7479"/>
      <c r="E7479"/>
    </row>
    <row r="7480" spans="1:5" x14ac:dyDescent="0.2">
      <c r="A7480"/>
      <c r="B7480"/>
      <c r="C7480"/>
      <c r="D7480"/>
      <c r="E7480"/>
    </row>
    <row r="7481" spans="1:5" x14ac:dyDescent="0.2">
      <c r="A7481"/>
      <c r="B7481"/>
      <c r="C7481"/>
      <c r="D7481"/>
      <c r="E7481"/>
    </row>
    <row r="7482" spans="1:5" x14ac:dyDescent="0.2">
      <c r="A7482"/>
      <c r="B7482"/>
      <c r="C7482"/>
      <c r="D7482"/>
      <c r="E7482"/>
    </row>
    <row r="7483" spans="1:5" x14ac:dyDescent="0.2">
      <c r="A7483"/>
      <c r="B7483"/>
      <c r="C7483"/>
      <c r="D7483"/>
      <c r="E7483"/>
    </row>
    <row r="7484" spans="1:5" x14ac:dyDescent="0.2">
      <c r="A7484"/>
      <c r="B7484"/>
      <c r="C7484"/>
      <c r="D7484"/>
      <c r="E7484"/>
    </row>
    <row r="7485" spans="1:5" x14ac:dyDescent="0.2">
      <c r="A7485"/>
      <c r="B7485"/>
      <c r="C7485"/>
      <c r="D7485"/>
      <c r="E7485"/>
    </row>
    <row r="7486" spans="1:5" x14ac:dyDescent="0.2">
      <c r="A7486"/>
      <c r="B7486"/>
      <c r="C7486"/>
      <c r="D7486"/>
      <c r="E7486"/>
    </row>
    <row r="7487" spans="1:5" x14ac:dyDescent="0.2">
      <c r="A7487"/>
      <c r="B7487"/>
      <c r="C7487"/>
      <c r="D7487"/>
      <c r="E7487"/>
    </row>
    <row r="7488" spans="1:5" x14ac:dyDescent="0.2">
      <c r="A7488"/>
      <c r="B7488"/>
      <c r="C7488"/>
      <c r="D7488"/>
      <c r="E7488"/>
    </row>
    <row r="7489" spans="1:5" x14ac:dyDescent="0.2">
      <c r="A7489"/>
      <c r="B7489"/>
      <c r="C7489"/>
      <c r="D7489"/>
      <c r="E7489"/>
    </row>
    <row r="7490" spans="1:5" x14ac:dyDescent="0.2">
      <c r="A7490"/>
      <c r="B7490"/>
      <c r="C7490"/>
      <c r="D7490"/>
      <c r="E7490"/>
    </row>
    <row r="7491" spans="1:5" x14ac:dyDescent="0.2">
      <c r="A7491"/>
      <c r="B7491"/>
      <c r="C7491"/>
      <c r="D7491"/>
      <c r="E7491"/>
    </row>
    <row r="7492" spans="1:5" x14ac:dyDescent="0.2">
      <c r="A7492"/>
      <c r="B7492"/>
      <c r="C7492"/>
      <c r="D7492"/>
      <c r="E7492"/>
    </row>
    <row r="7493" spans="1:5" x14ac:dyDescent="0.2">
      <c r="A7493"/>
      <c r="B7493"/>
      <c r="C7493"/>
      <c r="D7493"/>
      <c r="E7493"/>
    </row>
    <row r="7494" spans="1:5" x14ac:dyDescent="0.2">
      <c r="A7494"/>
      <c r="B7494"/>
      <c r="C7494"/>
      <c r="D7494"/>
      <c r="E7494"/>
    </row>
    <row r="7495" spans="1:5" x14ac:dyDescent="0.2">
      <c r="A7495"/>
      <c r="B7495"/>
      <c r="C7495"/>
      <c r="D7495"/>
      <c r="E7495"/>
    </row>
    <row r="7496" spans="1:5" x14ac:dyDescent="0.2">
      <c r="A7496"/>
      <c r="B7496"/>
      <c r="C7496"/>
      <c r="D7496"/>
      <c r="E7496"/>
    </row>
    <row r="7497" spans="1:5" x14ac:dyDescent="0.2">
      <c r="A7497"/>
      <c r="B7497"/>
      <c r="C7497"/>
      <c r="D7497"/>
      <c r="E7497"/>
    </row>
    <row r="7498" spans="1:5" x14ac:dyDescent="0.2">
      <c r="A7498"/>
      <c r="B7498"/>
      <c r="C7498"/>
      <c r="D7498"/>
      <c r="E7498"/>
    </row>
    <row r="7499" spans="1:5" x14ac:dyDescent="0.2">
      <c r="A7499"/>
      <c r="B7499"/>
      <c r="C7499"/>
      <c r="D7499"/>
      <c r="E7499"/>
    </row>
    <row r="7500" spans="1:5" x14ac:dyDescent="0.2">
      <c r="A7500"/>
      <c r="B7500"/>
      <c r="C7500"/>
      <c r="D7500"/>
      <c r="E7500"/>
    </row>
    <row r="7501" spans="1:5" x14ac:dyDescent="0.2">
      <c r="A7501"/>
      <c r="B7501"/>
      <c r="C7501"/>
      <c r="D7501"/>
      <c r="E7501"/>
    </row>
    <row r="7502" spans="1:5" x14ac:dyDescent="0.2">
      <c r="A7502"/>
      <c r="B7502"/>
      <c r="C7502"/>
      <c r="D7502"/>
      <c r="E7502"/>
    </row>
    <row r="7503" spans="1:5" x14ac:dyDescent="0.2">
      <c r="A7503"/>
      <c r="B7503"/>
      <c r="C7503"/>
      <c r="D7503"/>
      <c r="E7503"/>
    </row>
    <row r="7504" spans="1:5" x14ac:dyDescent="0.2">
      <c r="A7504"/>
      <c r="B7504"/>
      <c r="C7504"/>
      <c r="D7504"/>
      <c r="E7504"/>
    </row>
    <row r="7505" spans="1:5" x14ac:dyDescent="0.2">
      <c r="A7505"/>
      <c r="B7505"/>
      <c r="C7505"/>
      <c r="D7505"/>
      <c r="E7505"/>
    </row>
    <row r="7506" spans="1:5" x14ac:dyDescent="0.2">
      <c r="A7506"/>
      <c r="B7506"/>
      <c r="C7506"/>
      <c r="D7506"/>
      <c r="E7506"/>
    </row>
    <row r="7507" spans="1:5" x14ac:dyDescent="0.2">
      <c r="A7507"/>
      <c r="B7507"/>
      <c r="C7507"/>
      <c r="D7507"/>
      <c r="E7507"/>
    </row>
    <row r="7508" spans="1:5" x14ac:dyDescent="0.2">
      <c r="A7508"/>
      <c r="B7508"/>
      <c r="C7508"/>
      <c r="D7508"/>
      <c r="E7508"/>
    </row>
    <row r="7509" spans="1:5" x14ac:dyDescent="0.2">
      <c r="A7509"/>
      <c r="B7509"/>
      <c r="C7509"/>
      <c r="D7509"/>
      <c r="E7509"/>
    </row>
    <row r="7510" spans="1:5" x14ac:dyDescent="0.2">
      <c r="A7510"/>
      <c r="B7510"/>
      <c r="C7510"/>
      <c r="D7510"/>
      <c r="E7510"/>
    </row>
    <row r="7511" spans="1:5" x14ac:dyDescent="0.2">
      <c r="A7511"/>
      <c r="B7511"/>
      <c r="C7511"/>
      <c r="D7511"/>
      <c r="E7511"/>
    </row>
    <row r="7512" spans="1:5" x14ac:dyDescent="0.2">
      <c r="A7512"/>
      <c r="B7512"/>
      <c r="C7512"/>
      <c r="D7512"/>
      <c r="E7512"/>
    </row>
    <row r="7513" spans="1:5" x14ac:dyDescent="0.2">
      <c r="A7513"/>
      <c r="B7513"/>
      <c r="C7513"/>
      <c r="D7513"/>
      <c r="E7513"/>
    </row>
    <row r="7514" spans="1:5" x14ac:dyDescent="0.2">
      <c r="A7514"/>
      <c r="B7514"/>
      <c r="C7514"/>
      <c r="D7514"/>
      <c r="E7514"/>
    </row>
    <row r="7515" spans="1:5" x14ac:dyDescent="0.2">
      <c r="A7515"/>
      <c r="B7515"/>
      <c r="C7515"/>
      <c r="D7515"/>
      <c r="E7515"/>
    </row>
    <row r="7516" spans="1:5" x14ac:dyDescent="0.2">
      <c r="A7516"/>
      <c r="B7516"/>
      <c r="C7516"/>
      <c r="D7516"/>
      <c r="E7516"/>
    </row>
    <row r="7517" spans="1:5" x14ac:dyDescent="0.2">
      <c r="A7517"/>
      <c r="B7517"/>
      <c r="C7517"/>
      <c r="D7517"/>
      <c r="E7517"/>
    </row>
    <row r="7518" spans="1:5" x14ac:dyDescent="0.2">
      <c r="A7518"/>
      <c r="B7518"/>
      <c r="C7518"/>
      <c r="D7518"/>
      <c r="E7518"/>
    </row>
    <row r="7519" spans="1:5" x14ac:dyDescent="0.2">
      <c r="A7519"/>
      <c r="B7519"/>
      <c r="C7519"/>
      <c r="D7519"/>
      <c r="E7519"/>
    </row>
    <row r="7520" spans="1:5" x14ac:dyDescent="0.2">
      <c r="A7520"/>
      <c r="B7520"/>
      <c r="C7520"/>
      <c r="D7520"/>
      <c r="E7520"/>
    </row>
    <row r="7521" spans="1:5" x14ac:dyDescent="0.2">
      <c r="A7521"/>
      <c r="B7521"/>
      <c r="C7521"/>
      <c r="D7521"/>
      <c r="E7521"/>
    </row>
    <row r="7522" spans="1:5" x14ac:dyDescent="0.2">
      <c r="A7522"/>
      <c r="B7522"/>
      <c r="C7522"/>
      <c r="D7522"/>
      <c r="E7522"/>
    </row>
    <row r="7523" spans="1:5" x14ac:dyDescent="0.2">
      <c r="A7523"/>
      <c r="B7523"/>
      <c r="C7523"/>
      <c r="D7523"/>
      <c r="E7523"/>
    </row>
    <row r="7524" spans="1:5" x14ac:dyDescent="0.2">
      <c r="A7524"/>
      <c r="B7524"/>
      <c r="C7524"/>
      <c r="D7524"/>
      <c r="E7524"/>
    </row>
    <row r="7525" spans="1:5" x14ac:dyDescent="0.2">
      <c r="A7525"/>
      <c r="B7525"/>
      <c r="C7525"/>
      <c r="D7525"/>
      <c r="E7525"/>
    </row>
    <row r="7526" spans="1:5" x14ac:dyDescent="0.2">
      <c r="A7526"/>
      <c r="B7526"/>
      <c r="C7526"/>
      <c r="D7526"/>
      <c r="E7526"/>
    </row>
    <row r="7527" spans="1:5" x14ac:dyDescent="0.2">
      <c r="A7527"/>
      <c r="B7527"/>
      <c r="C7527"/>
      <c r="D7527"/>
      <c r="E7527"/>
    </row>
    <row r="7528" spans="1:5" x14ac:dyDescent="0.2">
      <c r="A7528"/>
      <c r="B7528"/>
      <c r="C7528"/>
      <c r="D7528"/>
      <c r="E7528"/>
    </row>
    <row r="7529" spans="1:5" x14ac:dyDescent="0.2">
      <c r="A7529"/>
      <c r="B7529"/>
      <c r="C7529"/>
      <c r="D7529"/>
      <c r="E7529"/>
    </row>
    <row r="7530" spans="1:5" x14ac:dyDescent="0.2">
      <c r="A7530"/>
      <c r="B7530"/>
      <c r="C7530"/>
      <c r="D7530"/>
      <c r="E7530"/>
    </row>
    <row r="7531" spans="1:5" x14ac:dyDescent="0.2">
      <c r="A7531"/>
      <c r="B7531"/>
      <c r="C7531"/>
      <c r="D7531"/>
      <c r="E7531"/>
    </row>
    <row r="7532" spans="1:5" x14ac:dyDescent="0.2">
      <c r="A7532"/>
      <c r="B7532"/>
      <c r="C7532"/>
      <c r="D7532"/>
      <c r="E7532"/>
    </row>
    <row r="7533" spans="1:5" x14ac:dyDescent="0.2">
      <c r="A7533"/>
      <c r="B7533"/>
      <c r="C7533"/>
      <c r="D7533"/>
      <c r="E7533"/>
    </row>
    <row r="7534" spans="1:5" x14ac:dyDescent="0.2">
      <c r="A7534"/>
      <c r="B7534"/>
      <c r="C7534"/>
      <c r="D7534"/>
      <c r="E7534"/>
    </row>
    <row r="7535" spans="1:5" x14ac:dyDescent="0.2">
      <c r="A7535"/>
      <c r="B7535"/>
      <c r="C7535"/>
      <c r="D7535"/>
      <c r="E7535"/>
    </row>
    <row r="7536" spans="1:5" x14ac:dyDescent="0.2">
      <c r="A7536"/>
      <c r="B7536"/>
      <c r="C7536"/>
      <c r="D7536"/>
      <c r="E7536"/>
    </row>
    <row r="7537" spans="1:5" x14ac:dyDescent="0.2">
      <c r="A7537"/>
      <c r="B7537"/>
      <c r="C7537"/>
      <c r="D7537"/>
      <c r="E7537"/>
    </row>
    <row r="7538" spans="1:5" x14ac:dyDescent="0.2">
      <c r="A7538"/>
      <c r="B7538"/>
      <c r="C7538"/>
      <c r="D7538"/>
      <c r="E7538"/>
    </row>
    <row r="7539" spans="1:5" x14ac:dyDescent="0.2">
      <c r="A7539"/>
      <c r="B7539"/>
      <c r="C7539"/>
      <c r="D7539"/>
      <c r="E7539"/>
    </row>
    <row r="7540" spans="1:5" x14ac:dyDescent="0.2">
      <c r="A7540"/>
      <c r="B7540"/>
      <c r="C7540"/>
      <c r="D7540"/>
      <c r="E7540"/>
    </row>
    <row r="7541" spans="1:5" x14ac:dyDescent="0.2">
      <c r="A7541"/>
      <c r="B7541"/>
      <c r="C7541"/>
      <c r="D7541"/>
      <c r="E7541"/>
    </row>
    <row r="7542" spans="1:5" x14ac:dyDescent="0.2">
      <c r="A7542"/>
      <c r="B7542"/>
      <c r="C7542"/>
      <c r="D7542"/>
      <c r="E7542"/>
    </row>
    <row r="7543" spans="1:5" x14ac:dyDescent="0.2">
      <c r="A7543"/>
      <c r="B7543"/>
      <c r="C7543"/>
      <c r="D7543"/>
      <c r="E7543"/>
    </row>
    <row r="7544" spans="1:5" x14ac:dyDescent="0.2">
      <c r="A7544"/>
      <c r="B7544"/>
      <c r="C7544"/>
      <c r="D7544"/>
      <c r="E7544"/>
    </row>
    <row r="7545" spans="1:5" x14ac:dyDescent="0.2">
      <c r="A7545"/>
      <c r="B7545"/>
      <c r="C7545"/>
      <c r="D7545"/>
      <c r="E7545"/>
    </row>
    <row r="7546" spans="1:5" x14ac:dyDescent="0.2">
      <c r="A7546"/>
      <c r="B7546"/>
      <c r="C7546"/>
      <c r="D7546"/>
      <c r="E7546"/>
    </row>
    <row r="7547" spans="1:5" x14ac:dyDescent="0.2">
      <c r="A7547"/>
      <c r="B7547"/>
      <c r="C7547"/>
      <c r="D7547"/>
      <c r="E7547"/>
    </row>
    <row r="7548" spans="1:5" x14ac:dyDescent="0.2">
      <c r="A7548"/>
      <c r="B7548"/>
      <c r="C7548"/>
      <c r="D7548"/>
      <c r="E7548"/>
    </row>
    <row r="7549" spans="1:5" x14ac:dyDescent="0.2">
      <c r="A7549"/>
      <c r="B7549"/>
      <c r="C7549"/>
      <c r="D7549"/>
      <c r="E7549"/>
    </row>
    <row r="7550" spans="1:5" x14ac:dyDescent="0.2">
      <c r="A7550"/>
      <c r="B7550"/>
      <c r="C7550"/>
      <c r="D7550"/>
      <c r="E7550"/>
    </row>
    <row r="7551" spans="1:5" x14ac:dyDescent="0.2">
      <c r="A7551"/>
      <c r="B7551"/>
      <c r="C7551"/>
      <c r="D7551"/>
      <c r="E7551"/>
    </row>
    <row r="7552" spans="1:5" x14ac:dyDescent="0.2">
      <c r="A7552"/>
      <c r="B7552"/>
      <c r="C7552"/>
      <c r="D7552"/>
      <c r="E7552"/>
    </row>
    <row r="7553" spans="1:5" x14ac:dyDescent="0.2">
      <c r="A7553"/>
      <c r="B7553"/>
      <c r="C7553"/>
      <c r="D7553"/>
      <c r="E7553"/>
    </row>
    <row r="7554" spans="1:5" x14ac:dyDescent="0.2">
      <c r="A7554"/>
      <c r="B7554"/>
      <c r="C7554"/>
      <c r="D7554"/>
      <c r="E7554"/>
    </row>
    <row r="7555" spans="1:5" x14ac:dyDescent="0.2">
      <c r="A7555"/>
      <c r="B7555"/>
      <c r="C7555"/>
      <c r="D7555"/>
      <c r="E7555"/>
    </row>
    <row r="7556" spans="1:5" x14ac:dyDescent="0.2">
      <c r="A7556"/>
      <c r="B7556"/>
      <c r="C7556"/>
      <c r="D7556"/>
      <c r="E7556"/>
    </row>
    <row r="7557" spans="1:5" x14ac:dyDescent="0.2">
      <c r="A7557"/>
      <c r="B7557"/>
      <c r="C7557"/>
      <c r="D7557"/>
      <c r="E7557"/>
    </row>
    <row r="7558" spans="1:5" x14ac:dyDescent="0.2">
      <c r="A7558"/>
      <c r="B7558"/>
      <c r="C7558"/>
      <c r="D7558"/>
      <c r="E7558"/>
    </row>
    <row r="7559" spans="1:5" x14ac:dyDescent="0.2">
      <c r="A7559"/>
      <c r="B7559"/>
      <c r="C7559"/>
      <c r="D7559"/>
      <c r="E7559"/>
    </row>
    <row r="7560" spans="1:5" x14ac:dyDescent="0.2">
      <c r="A7560"/>
      <c r="B7560"/>
      <c r="C7560"/>
      <c r="D7560"/>
      <c r="E7560"/>
    </row>
    <row r="7561" spans="1:5" x14ac:dyDescent="0.2">
      <c r="A7561"/>
      <c r="B7561"/>
      <c r="C7561"/>
      <c r="D7561"/>
      <c r="E7561"/>
    </row>
    <row r="7562" spans="1:5" x14ac:dyDescent="0.2">
      <c r="A7562"/>
      <c r="B7562"/>
      <c r="C7562"/>
      <c r="D7562"/>
      <c r="E7562"/>
    </row>
    <row r="7563" spans="1:5" x14ac:dyDescent="0.2">
      <c r="A7563"/>
      <c r="B7563"/>
      <c r="C7563"/>
      <c r="D7563"/>
      <c r="E7563"/>
    </row>
    <row r="7564" spans="1:5" x14ac:dyDescent="0.2">
      <c r="A7564"/>
      <c r="B7564"/>
      <c r="C7564"/>
      <c r="D7564"/>
      <c r="E7564"/>
    </row>
    <row r="7565" spans="1:5" x14ac:dyDescent="0.2">
      <c r="A7565"/>
      <c r="B7565"/>
      <c r="C7565"/>
      <c r="D7565"/>
      <c r="E7565"/>
    </row>
    <row r="7566" spans="1:5" x14ac:dyDescent="0.2">
      <c r="A7566"/>
      <c r="B7566"/>
      <c r="C7566"/>
      <c r="D7566"/>
      <c r="E7566"/>
    </row>
    <row r="7567" spans="1:5" x14ac:dyDescent="0.2">
      <c r="A7567"/>
      <c r="B7567"/>
      <c r="C7567"/>
      <c r="D7567"/>
      <c r="E7567"/>
    </row>
    <row r="7568" spans="1:5" x14ac:dyDescent="0.2">
      <c r="A7568"/>
      <c r="B7568"/>
      <c r="C7568"/>
      <c r="D7568"/>
      <c r="E7568"/>
    </row>
    <row r="7569" spans="1:5" x14ac:dyDescent="0.2">
      <c r="A7569"/>
      <c r="B7569"/>
      <c r="C7569"/>
      <c r="D7569"/>
      <c r="E7569"/>
    </row>
    <row r="7570" spans="1:5" x14ac:dyDescent="0.2">
      <c r="A7570"/>
      <c r="B7570"/>
      <c r="C7570"/>
      <c r="D7570"/>
      <c r="E7570"/>
    </row>
    <row r="7571" spans="1:5" x14ac:dyDescent="0.2">
      <c r="A7571"/>
      <c r="B7571"/>
      <c r="C7571"/>
      <c r="D7571"/>
      <c r="E7571"/>
    </row>
    <row r="7572" spans="1:5" x14ac:dyDescent="0.2">
      <c r="A7572"/>
      <c r="B7572"/>
      <c r="C7572"/>
      <c r="D7572"/>
      <c r="E7572"/>
    </row>
    <row r="7573" spans="1:5" x14ac:dyDescent="0.2">
      <c r="A7573"/>
      <c r="B7573"/>
      <c r="C7573"/>
      <c r="D7573"/>
      <c r="E7573"/>
    </row>
    <row r="7574" spans="1:5" x14ac:dyDescent="0.2">
      <c r="A7574"/>
      <c r="B7574"/>
      <c r="C7574"/>
      <c r="D7574"/>
      <c r="E7574"/>
    </row>
    <row r="7575" spans="1:5" x14ac:dyDescent="0.2">
      <c r="A7575"/>
      <c r="B7575"/>
      <c r="C7575"/>
      <c r="D7575"/>
      <c r="E7575"/>
    </row>
    <row r="7576" spans="1:5" x14ac:dyDescent="0.2">
      <c r="A7576"/>
      <c r="B7576"/>
      <c r="C7576"/>
      <c r="D7576"/>
      <c r="E7576"/>
    </row>
    <row r="7577" spans="1:5" x14ac:dyDescent="0.2">
      <c r="A7577"/>
      <c r="B7577"/>
      <c r="C7577"/>
      <c r="D7577"/>
      <c r="E7577"/>
    </row>
    <row r="7578" spans="1:5" x14ac:dyDescent="0.2">
      <c r="A7578"/>
      <c r="B7578"/>
      <c r="C7578"/>
      <c r="D7578"/>
      <c r="E7578"/>
    </row>
    <row r="7579" spans="1:5" x14ac:dyDescent="0.2">
      <c r="A7579"/>
      <c r="B7579"/>
      <c r="C7579"/>
      <c r="D7579"/>
      <c r="E7579"/>
    </row>
    <row r="7580" spans="1:5" x14ac:dyDescent="0.2">
      <c r="A7580"/>
      <c r="B7580"/>
      <c r="C7580"/>
      <c r="D7580"/>
      <c r="E7580"/>
    </row>
    <row r="7581" spans="1:5" x14ac:dyDescent="0.2">
      <c r="A7581"/>
      <c r="B7581"/>
      <c r="C7581"/>
      <c r="D7581"/>
      <c r="E7581"/>
    </row>
    <row r="7582" spans="1:5" x14ac:dyDescent="0.2">
      <c r="A7582"/>
      <c r="B7582"/>
      <c r="C7582"/>
      <c r="D7582"/>
      <c r="E7582"/>
    </row>
    <row r="7583" spans="1:5" x14ac:dyDescent="0.2">
      <c r="A7583"/>
      <c r="B7583"/>
      <c r="C7583"/>
      <c r="D7583"/>
      <c r="E7583"/>
    </row>
    <row r="7584" spans="1:5" x14ac:dyDescent="0.2">
      <c r="A7584"/>
      <c r="B7584"/>
      <c r="C7584"/>
      <c r="D7584"/>
      <c r="E7584"/>
    </row>
    <row r="7585" spans="1:5" x14ac:dyDescent="0.2">
      <c r="A7585"/>
      <c r="B7585"/>
      <c r="C7585"/>
      <c r="D7585"/>
      <c r="E7585"/>
    </row>
    <row r="7586" spans="1:5" x14ac:dyDescent="0.2">
      <c r="A7586"/>
      <c r="B7586"/>
      <c r="C7586"/>
      <c r="D7586"/>
      <c r="E7586"/>
    </row>
    <row r="7587" spans="1:5" x14ac:dyDescent="0.2">
      <c r="A7587"/>
      <c r="B7587"/>
      <c r="C7587"/>
      <c r="D7587"/>
      <c r="E7587"/>
    </row>
    <row r="7588" spans="1:5" x14ac:dyDescent="0.2">
      <c r="A7588"/>
      <c r="B7588"/>
      <c r="C7588"/>
      <c r="D7588"/>
      <c r="E7588"/>
    </row>
    <row r="7589" spans="1:5" x14ac:dyDescent="0.2">
      <c r="A7589"/>
      <c r="B7589"/>
      <c r="C7589"/>
      <c r="D7589"/>
      <c r="E7589"/>
    </row>
    <row r="7590" spans="1:5" x14ac:dyDescent="0.2">
      <c r="A7590"/>
      <c r="B7590"/>
      <c r="C7590"/>
      <c r="D7590"/>
      <c r="E7590"/>
    </row>
    <row r="7591" spans="1:5" x14ac:dyDescent="0.2">
      <c r="A7591"/>
      <c r="B7591"/>
      <c r="C7591"/>
      <c r="D7591"/>
      <c r="E7591"/>
    </row>
    <row r="7592" spans="1:5" x14ac:dyDescent="0.2">
      <c r="A7592"/>
      <c r="B7592"/>
      <c r="C7592"/>
      <c r="D7592"/>
      <c r="E7592"/>
    </row>
    <row r="7593" spans="1:5" x14ac:dyDescent="0.2">
      <c r="A7593"/>
      <c r="B7593"/>
      <c r="C7593"/>
      <c r="D7593"/>
      <c r="E7593"/>
    </row>
    <row r="7594" spans="1:5" x14ac:dyDescent="0.2">
      <c r="A7594"/>
      <c r="B7594"/>
      <c r="C7594"/>
      <c r="D7594"/>
      <c r="E7594"/>
    </row>
    <row r="7595" spans="1:5" x14ac:dyDescent="0.2">
      <c r="A7595"/>
      <c r="B7595"/>
      <c r="C7595"/>
      <c r="D7595"/>
      <c r="E7595"/>
    </row>
    <row r="7596" spans="1:5" x14ac:dyDescent="0.2">
      <c r="A7596"/>
      <c r="B7596"/>
      <c r="C7596"/>
      <c r="D7596"/>
      <c r="E7596"/>
    </row>
    <row r="7597" spans="1:5" x14ac:dyDescent="0.2">
      <c r="A7597"/>
      <c r="B7597"/>
      <c r="C7597"/>
      <c r="D7597"/>
      <c r="E7597"/>
    </row>
    <row r="7598" spans="1:5" x14ac:dyDescent="0.2">
      <c r="A7598"/>
      <c r="B7598"/>
      <c r="C7598"/>
      <c r="D7598"/>
      <c r="E7598"/>
    </row>
    <row r="7599" spans="1:5" x14ac:dyDescent="0.2">
      <c r="A7599"/>
      <c r="B7599"/>
      <c r="C7599"/>
      <c r="D7599"/>
      <c r="E7599"/>
    </row>
    <row r="7600" spans="1:5" x14ac:dyDescent="0.2">
      <c r="A7600"/>
      <c r="B7600"/>
      <c r="C7600"/>
      <c r="D7600"/>
      <c r="E7600"/>
    </row>
    <row r="7601" spans="1:5" x14ac:dyDescent="0.2">
      <c r="A7601"/>
      <c r="B7601"/>
      <c r="C7601"/>
      <c r="D7601"/>
      <c r="E7601"/>
    </row>
    <row r="7602" spans="1:5" x14ac:dyDescent="0.2">
      <c r="A7602"/>
      <c r="B7602"/>
      <c r="C7602"/>
      <c r="D7602"/>
      <c r="E7602"/>
    </row>
    <row r="7603" spans="1:5" x14ac:dyDescent="0.2">
      <c r="A7603"/>
      <c r="B7603"/>
      <c r="C7603"/>
      <c r="D7603"/>
      <c r="E7603"/>
    </row>
    <row r="7604" spans="1:5" x14ac:dyDescent="0.2">
      <c r="A7604"/>
      <c r="B7604"/>
      <c r="C7604"/>
      <c r="D7604"/>
      <c r="E7604"/>
    </row>
    <row r="7605" spans="1:5" x14ac:dyDescent="0.2">
      <c r="A7605"/>
      <c r="B7605"/>
      <c r="C7605"/>
      <c r="D7605"/>
      <c r="E7605"/>
    </row>
    <row r="7606" spans="1:5" x14ac:dyDescent="0.2">
      <c r="A7606"/>
      <c r="B7606"/>
      <c r="C7606"/>
      <c r="D7606"/>
      <c r="E7606"/>
    </row>
    <row r="7607" spans="1:5" x14ac:dyDescent="0.2">
      <c r="A7607"/>
      <c r="B7607"/>
      <c r="C7607"/>
      <c r="D7607"/>
      <c r="E7607"/>
    </row>
    <row r="7608" spans="1:5" x14ac:dyDescent="0.2">
      <c r="A7608"/>
      <c r="B7608"/>
      <c r="C7608"/>
      <c r="D7608"/>
      <c r="E7608"/>
    </row>
    <row r="7609" spans="1:5" x14ac:dyDescent="0.2">
      <c r="A7609"/>
      <c r="B7609"/>
      <c r="C7609"/>
      <c r="D7609"/>
      <c r="E7609"/>
    </row>
    <row r="7610" spans="1:5" x14ac:dyDescent="0.2">
      <c r="A7610"/>
      <c r="B7610"/>
      <c r="C7610"/>
      <c r="D7610"/>
      <c r="E7610"/>
    </row>
    <row r="7611" spans="1:5" x14ac:dyDescent="0.2">
      <c r="A7611"/>
      <c r="B7611"/>
      <c r="C7611"/>
      <c r="D7611"/>
      <c r="E7611"/>
    </row>
    <row r="7612" spans="1:5" x14ac:dyDescent="0.2">
      <c r="A7612"/>
      <c r="B7612"/>
      <c r="C7612"/>
      <c r="D7612"/>
      <c r="E7612"/>
    </row>
    <row r="7613" spans="1:5" x14ac:dyDescent="0.2">
      <c r="A7613"/>
      <c r="B7613"/>
      <c r="C7613"/>
      <c r="D7613"/>
      <c r="E7613"/>
    </row>
    <row r="7614" spans="1:5" x14ac:dyDescent="0.2">
      <c r="A7614"/>
      <c r="B7614"/>
      <c r="C7614"/>
      <c r="D7614"/>
      <c r="E7614"/>
    </row>
    <row r="7615" spans="1:5" x14ac:dyDescent="0.2">
      <c r="A7615"/>
      <c r="B7615"/>
      <c r="C7615"/>
      <c r="D7615"/>
      <c r="E7615"/>
    </row>
    <row r="7616" spans="1:5" x14ac:dyDescent="0.2">
      <c r="A7616"/>
      <c r="B7616"/>
      <c r="C7616"/>
      <c r="D7616"/>
      <c r="E7616"/>
    </row>
    <row r="7617" spans="1:5" x14ac:dyDescent="0.2">
      <c r="A7617"/>
      <c r="B7617"/>
      <c r="C7617"/>
      <c r="D7617"/>
      <c r="E7617"/>
    </row>
    <row r="7618" spans="1:5" x14ac:dyDescent="0.2">
      <c r="A7618"/>
      <c r="B7618"/>
      <c r="C7618"/>
      <c r="D7618"/>
      <c r="E7618"/>
    </row>
    <row r="7619" spans="1:5" x14ac:dyDescent="0.2">
      <c r="A7619"/>
      <c r="B7619"/>
      <c r="C7619"/>
      <c r="D7619"/>
      <c r="E7619"/>
    </row>
    <row r="7620" spans="1:5" x14ac:dyDescent="0.2">
      <c r="A7620"/>
      <c r="B7620"/>
      <c r="C7620"/>
      <c r="D7620"/>
      <c r="E7620"/>
    </row>
    <row r="7621" spans="1:5" x14ac:dyDescent="0.2">
      <c r="A7621"/>
      <c r="B7621"/>
      <c r="C7621"/>
      <c r="D7621"/>
      <c r="E7621"/>
    </row>
    <row r="7622" spans="1:5" x14ac:dyDescent="0.2">
      <c r="A7622"/>
      <c r="B7622"/>
      <c r="C7622"/>
      <c r="D7622"/>
      <c r="E7622"/>
    </row>
    <row r="7623" spans="1:5" x14ac:dyDescent="0.2">
      <c r="A7623"/>
      <c r="B7623"/>
      <c r="C7623"/>
      <c r="D7623"/>
      <c r="E7623"/>
    </row>
    <row r="7624" spans="1:5" x14ac:dyDescent="0.2">
      <c r="A7624"/>
      <c r="B7624"/>
      <c r="C7624"/>
      <c r="D7624"/>
      <c r="E7624"/>
    </row>
    <row r="7625" spans="1:5" x14ac:dyDescent="0.2">
      <c r="A7625"/>
      <c r="B7625"/>
      <c r="C7625"/>
      <c r="D7625"/>
      <c r="E7625"/>
    </row>
    <row r="7626" spans="1:5" x14ac:dyDescent="0.2">
      <c r="A7626"/>
      <c r="B7626"/>
      <c r="C7626"/>
      <c r="D7626"/>
      <c r="E7626"/>
    </row>
    <row r="7627" spans="1:5" x14ac:dyDescent="0.2">
      <c r="A7627"/>
      <c r="B7627"/>
      <c r="C7627"/>
      <c r="D7627"/>
      <c r="E7627"/>
    </row>
    <row r="7628" spans="1:5" x14ac:dyDescent="0.2">
      <c r="A7628"/>
      <c r="B7628"/>
      <c r="C7628"/>
      <c r="D7628"/>
      <c r="E7628"/>
    </row>
    <row r="7629" spans="1:5" x14ac:dyDescent="0.2">
      <c r="A7629"/>
      <c r="B7629"/>
      <c r="C7629"/>
      <c r="D7629"/>
      <c r="E7629"/>
    </row>
    <row r="7630" spans="1:5" x14ac:dyDescent="0.2">
      <c r="A7630"/>
      <c r="B7630"/>
      <c r="C7630"/>
      <c r="D7630"/>
      <c r="E7630"/>
    </row>
    <row r="7631" spans="1:5" x14ac:dyDescent="0.2">
      <c r="A7631"/>
      <c r="B7631"/>
      <c r="C7631"/>
      <c r="D7631"/>
      <c r="E7631"/>
    </row>
    <row r="7632" spans="1:5" x14ac:dyDescent="0.2">
      <c r="A7632"/>
      <c r="B7632"/>
      <c r="C7632"/>
      <c r="D7632"/>
      <c r="E7632"/>
    </row>
    <row r="7633" spans="1:5" x14ac:dyDescent="0.2">
      <c r="A7633"/>
      <c r="B7633"/>
      <c r="C7633"/>
      <c r="D7633"/>
      <c r="E7633"/>
    </row>
    <row r="7634" spans="1:5" x14ac:dyDescent="0.2">
      <c r="A7634"/>
      <c r="B7634"/>
      <c r="C7634"/>
      <c r="D7634"/>
      <c r="E7634"/>
    </row>
    <row r="7635" spans="1:5" x14ac:dyDescent="0.2">
      <c r="A7635"/>
      <c r="B7635"/>
      <c r="C7635"/>
      <c r="D7635"/>
      <c r="E7635"/>
    </row>
    <row r="7636" spans="1:5" x14ac:dyDescent="0.2">
      <c r="A7636"/>
      <c r="B7636"/>
      <c r="C7636"/>
      <c r="D7636"/>
      <c r="E7636"/>
    </row>
    <row r="7637" spans="1:5" x14ac:dyDescent="0.2">
      <c r="A7637"/>
      <c r="B7637"/>
      <c r="C7637"/>
      <c r="D7637"/>
      <c r="E7637"/>
    </row>
    <row r="7638" spans="1:5" x14ac:dyDescent="0.2">
      <c r="A7638"/>
      <c r="B7638"/>
      <c r="C7638"/>
      <c r="D7638"/>
      <c r="E7638"/>
    </row>
    <row r="7639" spans="1:5" x14ac:dyDescent="0.2">
      <c r="A7639"/>
      <c r="B7639"/>
      <c r="C7639"/>
      <c r="D7639"/>
      <c r="E7639"/>
    </row>
    <row r="7640" spans="1:5" x14ac:dyDescent="0.2">
      <c r="A7640"/>
      <c r="B7640"/>
      <c r="C7640"/>
      <c r="D7640"/>
      <c r="E7640"/>
    </row>
    <row r="7641" spans="1:5" x14ac:dyDescent="0.2">
      <c r="A7641"/>
      <c r="B7641"/>
      <c r="C7641"/>
      <c r="D7641"/>
      <c r="E7641"/>
    </row>
    <row r="7642" spans="1:5" x14ac:dyDescent="0.2">
      <c r="A7642"/>
      <c r="B7642"/>
      <c r="C7642"/>
      <c r="D7642"/>
      <c r="E7642"/>
    </row>
    <row r="7643" spans="1:5" x14ac:dyDescent="0.2">
      <c r="A7643"/>
      <c r="B7643"/>
      <c r="C7643"/>
      <c r="D7643"/>
      <c r="E7643"/>
    </row>
    <row r="7644" spans="1:5" x14ac:dyDescent="0.2">
      <c r="A7644"/>
      <c r="B7644"/>
      <c r="C7644"/>
      <c r="D7644"/>
      <c r="E7644"/>
    </row>
    <row r="7645" spans="1:5" x14ac:dyDescent="0.2">
      <c r="A7645"/>
      <c r="B7645"/>
      <c r="C7645"/>
      <c r="D7645"/>
      <c r="E7645"/>
    </row>
    <row r="7646" spans="1:5" x14ac:dyDescent="0.2">
      <c r="A7646"/>
      <c r="B7646"/>
      <c r="C7646"/>
      <c r="D7646"/>
      <c r="E7646"/>
    </row>
    <row r="7647" spans="1:5" x14ac:dyDescent="0.2">
      <c r="A7647"/>
      <c r="B7647"/>
      <c r="C7647"/>
      <c r="D7647"/>
      <c r="E7647"/>
    </row>
    <row r="7648" spans="1:5" x14ac:dyDescent="0.2">
      <c r="A7648"/>
      <c r="B7648"/>
      <c r="C7648"/>
      <c r="D7648"/>
      <c r="E7648"/>
    </row>
    <row r="7649" spans="1:5" x14ac:dyDescent="0.2">
      <c r="A7649"/>
      <c r="B7649"/>
      <c r="C7649"/>
      <c r="D7649"/>
      <c r="E7649"/>
    </row>
    <row r="7650" spans="1:5" x14ac:dyDescent="0.2">
      <c r="A7650"/>
      <c r="B7650"/>
      <c r="C7650"/>
      <c r="D7650"/>
      <c r="E7650"/>
    </row>
    <row r="7651" spans="1:5" x14ac:dyDescent="0.2">
      <c r="A7651"/>
      <c r="B7651"/>
      <c r="C7651"/>
      <c r="D7651"/>
      <c r="E7651"/>
    </row>
    <row r="7652" spans="1:5" x14ac:dyDescent="0.2">
      <c r="A7652"/>
      <c r="B7652"/>
      <c r="C7652"/>
      <c r="D7652"/>
      <c r="E7652"/>
    </row>
    <row r="7653" spans="1:5" x14ac:dyDescent="0.2">
      <c r="A7653"/>
      <c r="B7653"/>
      <c r="C7653"/>
      <c r="D7653"/>
      <c r="E7653"/>
    </row>
    <row r="7654" spans="1:5" x14ac:dyDescent="0.2">
      <c r="A7654"/>
      <c r="B7654"/>
      <c r="C7654"/>
      <c r="D7654"/>
      <c r="E7654"/>
    </row>
    <row r="7655" spans="1:5" x14ac:dyDescent="0.2">
      <c r="A7655"/>
      <c r="B7655"/>
      <c r="C7655"/>
      <c r="D7655"/>
      <c r="E7655"/>
    </row>
    <row r="7656" spans="1:5" x14ac:dyDescent="0.2">
      <c r="A7656"/>
      <c r="B7656"/>
      <c r="C7656"/>
      <c r="D7656"/>
      <c r="E7656"/>
    </row>
    <row r="7657" spans="1:5" x14ac:dyDescent="0.2">
      <c r="A7657"/>
      <c r="B7657"/>
      <c r="C7657"/>
      <c r="D7657"/>
      <c r="E7657"/>
    </row>
    <row r="7658" spans="1:5" x14ac:dyDescent="0.2">
      <c r="A7658"/>
      <c r="B7658"/>
      <c r="C7658"/>
      <c r="D7658"/>
      <c r="E7658"/>
    </row>
    <row r="7659" spans="1:5" x14ac:dyDescent="0.2">
      <c r="A7659"/>
      <c r="B7659"/>
      <c r="C7659"/>
      <c r="D7659"/>
      <c r="E7659"/>
    </row>
    <row r="7660" spans="1:5" x14ac:dyDescent="0.2">
      <c r="A7660"/>
      <c r="B7660"/>
      <c r="C7660"/>
      <c r="D7660"/>
      <c r="E7660"/>
    </row>
    <row r="7661" spans="1:5" x14ac:dyDescent="0.2">
      <c r="A7661"/>
      <c r="B7661"/>
      <c r="C7661"/>
      <c r="D7661"/>
      <c r="E7661"/>
    </row>
    <row r="7662" spans="1:5" x14ac:dyDescent="0.2">
      <c r="A7662"/>
      <c r="B7662"/>
      <c r="C7662"/>
      <c r="D7662"/>
      <c r="E7662"/>
    </row>
    <row r="7663" spans="1:5" x14ac:dyDescent="0.2">
      <c r="A7663"/>
      <c r="B7663"/>
      <c r="C7663"/>
      <c r="D7663"/>
      <c r="E7663"/>
    </row>
    <row r="7664" spans="1:5" x14ac:dyDescent="0.2">
      <c r="A7664"/>
      <c r="B7664"/>
      <c r="C7664"/>
      <c r="D7664"/>
      <c r="E7664"/>
    </row>
    <row r="7665" spans="1:5" x14ac:dyDescent="0.2">
      <c r="A7665"/>
      <c r="B7665"/>
      <c r="C7665"/>
      <c r="D7665"/>
      <c r="E7665"/>
    </row>
    <row r="7666" spans="1:5" x14ac:dyDescent="0.2">
      <c r="A7666"/>
      <c r="B7666"/>
      <c r="C7666"/>
      <c r="D7666"/>
      <c r="E7666"/>
    </row>
    <row r="7667" spans="1:5" x14ac:dyDescent="0.2">
      <c r="A7667"/>
      <c r="B7667"/>
      <c r="C7667"/>
      <c r="D7667"/>
      <c r="E7667"/>
    </row>
    <row r="7668" spans="1:5" x14ac:dyDescent="0.2">
      <c r="A7668"/>
      <c r="B7668"/>
      <c r="C7668"/>
      <c r="D7668"/>
      <c r="E7668"/>
    </row>
    <row r="7669" spans="1:5" x14ac:dyDescent="0.2">
      <c r="A7669"/>
      <c r="B7669"/>
      <c r="C7669"/>
      <c r="D7669"/>
      <c r="E7669"/>
    </row>
    <row r="7670" spans="1:5" x14ac:dyDescent="0.2">
      <c r="A7670"/>
      <c r="B7670"/>
      <c r="C7670"/>
      <c r="D7670"/>
      <c r="E7670"/>
    </row>
    <row r="7671" spans="1:5" x14ac:dyDescent="0.2">
      <c r="A7671"/>
      <c r="B7671"/>
      <c r="C7671"/>
      <c r="D7671"/>
      <c r="E7671"/>
    </row>
    <row r="7672" spans="1:5" x14ac:dyDescent="0.2">
      <c r="A7672"/>
      <c r="B7672"/>
      <c r="C7672"/>
      <c r="D7672"/>
      <c r="E7672"/>
    </row>
    <row r="7673" spans="1:5" x14ac:dyDescent="0.2">
      <c r="A7673"/>
      <c r="B7673"/>
      <c r="C7673"/>
      <c r="D7673"/>
      <c r="E7673"/>
    </row>
    <row r="7674" spans="1:5" x14ac:dyDescent="0.2">
      <c r="A7674"/>
      <c r="B7674"/>
      <c r="C7674"/>
      <c r="D7674"/>
      <c r="E7674"/>
    </row>
    <row r="7675" spans="1:5" x14ac:dyDescent="0.2">
      <c r="A7675"/>
      <c r="B7675"/>
      <c r="C7675"/>
      <c r="D7675"/>
      <c r="E7675"/>
    </row>
    <row r="7676" spans="1:5" x14ac:dyDescent="0.2">
      <c r="A7676"/>
      <c r="B7676"/>
      <c r="C7676"/>
      <c r="D7676"/>
      <c r="E7676"/>
    </row>
    <row r="7677" spans="1:5" x14ac:dyDescent="0.2">
      <c r="A7677"/>
      <c r="B7677"/>
      <c r="C7677"/>
      <c r="D7677"/>
      <c r="E7677"/>
    </row>
    <row r="7678" spans="1:5" x14ac:dyDescent="0.2">
      <c r="A7678"/>
      <c r="B7678"/>
      <c r="C7678"/>
      <c r="D7678"/>
      <c r="E7678"/>
    </row>
    <row r="7679" spans="1:5" x14ac:dyDescent="0.2">
      <c r="A7679"/>
      <c r="B7679"/>
      <c r="C7679"/>
      <c r="D7679"/>
      <c r="E7679"/>
    </row>
    <row r="7680" spans="1:5" x14ac:dyDescent="0.2">
      <c r="A7680"/>
      <c r="B7680"/>
      <c r="C7680"/>
      <c r="D7680"/>
      <c r="E7680"/>
    </row>
    <row r="7681" spans="1:5" x14ac:dyDescent="0.2">
      <c r="A7681"/>
      <c r="B7681"/>
      <c r="C7681"/>
      <c r="D7681"/>
      <c r="E7681"/>
    </row>
    <row r="7682" spans="1:5" x14ac:dyDescent="0.2">
      <c r="A7682"/>
      <c r="B7682"/>
      <c r="C7682"/>
      <c r="D7682"/>
      <c r="E7682"/>
    </row>
    <row r="7683" spans="1:5" x14ac:dyDescent="0.2">
      <c r="A7683"/>
      <c r="B7683"/>
      <c r="C7683"/>
      <c r="D7683"/>
      <c r="E7683"/>
    </row>
    <row r="7684" spans="1:5" x14ac:dyDescent="0.2">
      <c r="A7684"/>
      <c r="B7684"/>
      <c r="C7684"/>
      <c r="D7684"/>
      <c r="E7684"/>
    </row>
    <row r="7685" spans="1:5" x14ac:dyDescent="0.2">
      <c r="A7685"/>
      <c r="B7685"/>
      <c r="C7685"/>
      <c r="D7685"/>
      <c r="E7685"/>
    </row>
    <row r="7686" spans="1:5" x14ac:dyDescent="0.2">
      <c r="A7686"/>
      <c r="B7686"/>
      <c r="C7686"/>
      <c r="D7686"/>
      <c r="E7686"/>
    </row>
    <row r="7687" spans="1:5" x14ac:dyDescent="0.2">
      <c r="A7687"/>
      <c r="B7687"/>
      <c r="C7687"/>
      <c r="D7687"/>
      <c r="E7687"/>
    </row>
    <row r="7688" spans="1:5" x14ac:dyDescent="0.2">
      <c r="A7688"/>
      <c r="B7688"/>
      <c r="C7688"/>
      <c r="D7688"/>
      <c r="E7688"/>
    </row>
    <row r="7689" spans="1:5" x14ac:dyDescent="0.2">
      <c r="A7689"/>
      <c r="B7689"/>
      <c r="C7689"/>
      <c r="D7689"/>
      <c r="E7689"/>
    </row>
    <row r="7690" spans="1:5" x14ac:dyDescent="0.2">
      <c r="A7690"/>
      <c r="B7690"/>
      <c r="C7690"/>
      <c r="D7690"/>
      <c r="E7690"/>
    </row>
    <row r="7691" spans="1:5" x14ac:dyDescent="0.2">
      <c r="A7691"/>
      <c r="B7691"/>
      <c r="C7691"/>
      <c r="D7691"/>
      <c r="E7691"/>
    </row>
    <row r="7692" spans="1:5" x14ac:dyDescent="0.2">
      <c r="A7692"/>
      <c r="B7692"/>
      <c r="C7692"/>
      <c r="D7692"/>
      <c r="E7692"/>
    </row>
    <row r="7693" spans="1:5" x14ac:dyDescent="0.2">
      <c r="A7693"/>
      <c r="B7693"/>
      <c r="C7693"/>
      <c r="D7693"/>
      <c r="E7693"/>
    </row>
    <row r="7694" spans="1:5" x14ac:dyDescent="0.2">
      <c r="A7694"/>
      <c r="B7694"/>
      <c r="C7694"/>
      <c r="D7694"/>
      <c r="E7694"/>
    </row>
    <row r="7695" spans="1:5" x14ac:dyDescent="0.2">
      <c r="A7695"/>
      <c r="B7695"/>
      <c r="C7695"/>
      <c r="D7695"/>
      <c r="E7695"/>
    </row>
    <row r="7696" spans="1:5" x14ac:dyDescent="0.2">
      <c r="A7696"/>
      <c r="B7696"/>
      <c r="C7696"/>
      <c r="D7696"/>
      <c r="E7696"/>
    </row>
    <row r="7697" spans="1:5" x14ac:dyDescent="0.2">
      <c r="A7697"/>
      <c r="B7697"/>
      <c r="C7697"/>
      <c r="D7697"/>
      <c r="E7697"/>
    </row>
    <row r="7698" spans="1:5" x14ac:dyDescent="0.2">
      <c r="A7698"/>
      <c r="B7698"/>
      <c r="C7698"/>
      <c r="D7698"/>
      <c r="E7698"/>
    </row>
    <row r="7699" spans="1:5" x14ac:dyDescent="0.2">
      <c r="A7699"/>
      <c r="B7699"/>
      <c r="C7699"/>
      <c r="D7699"/>
      <c r="E7699"/>
    </row>
    <row r="7700" spans="1:5" x14ac:dyDescent="0.2">
      <c r="A7700"/>
      <c r="B7700"/>
      <c r="C7700"/>
      <c r="D7700"/>
      <c r="E7700"/>
    </row>
    <row r="7701" spans="1:5" x14ac:dyDescent="0.2">
      <c r="A7701"/>
      <c r="B7701"/>
      <c r="C7701"/>
      <c r="D7701"/>
      <c r="E7701"/>
    </row>
    <row r="7702" spans="1:5" x14ac:dyDescent="0.2">
      <c r="A7702"/>
      <c r="B7702"/>
      <c r="C7702"/>
      <c r="D7702"/>
      <c r="E7702"/>
    </row>
    <row r="7703" spans="1:5" x14ac:dyDescent="0.2">
      <c r="A7703"/>
      <c r="B7703"/>
      <c r="C7703"/>
      <c r="D7703"/>
      <c r="E7703"/>
    </row>
    <row r="7704" spans="1:5" x14ac:dyDescent="0.2">
      <c r="A7704"/>
      <c r="B7704"/>
      <c r="C7704"/>
      <c r="D7704"/>
      <c r="E7704"/>
    </row>
    <row r="7705" spans="1:5" x14ac:dyDescent="0.2">
      <c r="A7705"/>
      <c r="B7705"/>
      <c r="C7705"/>
      <c r="D7705"/>
      <c r="E7705"/>
    </row>
    <row r="7706" spans="1:5" x14ac:dyDescent="0.2">
      <c r="A7706"/>
      <c r="B7706"/>
      <c r="C7706"/>
      <c r="D7706"/>
      <c r="E7706"/>
    </row>
    <row r="7707" spans="1:5" x14ac:dyDescent="0.2">
      <c r="A7707"/>
      <c r="B7707"/>
      <c r="C7707"/>
      <c r="D7707"/>
      <c r="E7707"/>
    </row>
    <row r="7708" spans="1:5" x14ac:dyDescent="0.2">
      <c r="A7708"/>
      <c r="B7708"/>
      <c r="C7708"/>
      <c r="D7708"/>
      <c r="E7708"/>
    </row>
    <row r="7709" spans="1:5" x14ac:dyDescent="0.2">
      <c r="A7709"/>
      <c r="B7709"/>
      <c r="C7709"/>
      <c r="D7709"/>
      <c r="E7709"/>
    </row>
    <row r="7710" spans="1:5" x14ac:dyDescent="0.2">
      <c r="A7710"/>
      <c r="B7710"/>
      <c r="C7710"/>
      <c r="D7710"/>
      <c r="E7710"/>
    </row>
    <row r="7711" spans="1:5" x14ac:dyDescent="0.2">
      <c r="A7711"/>
      <c r="B7711"/>
      <c r="C7711"/>
      <c r="D7711"/>
      <c r="E7711"/>
    </row>
    <row r="7712" spans="1:5" x14ac:dyDescent="0.2">
      <c r="A7712"/>
      <c r="B7712"/>
      <c r="C7712"/>
      <c r="D7712"/>
      <c r="E7712"/>
    </row>
    <row r="7713" spans="1:5" x14ac:dyDescent="0.2">
      <c r="A7713"/>
      <c r="B7713"/>
      <c r="C7713"/>
      <c r="D7713"/>
      <c r="E7713"/>
    </row>
    <row r="7714" spans="1:5" x14ac:dyDescent="0.2">
      <c r="A7714"/>
      <c r="B7714"/>
      <c r="C7714"/>
      <c r="D7714"/>
      <c r="E7714"/>
    </row>
    <row r="7715" spans="1:5" x14ac:dyDescent="0.2">
      <c r="A7715"/>
      <c r="B7715"/>
      <c r="C7715"/>
      <c r="D7715"/>
      <c r="E7715"/>
    </row>
    <row r="7716" spans="1:5" x14ac:dyDescent="0.2">
      <c r="A7716"/>
      <c r="B7716"/>
      <c r="C7716"/>
      <c r="D7716"/>
      <c r="E7716"/>
    </row>
    <row r="7717" spans="1:5" x14ac:dyDescent="0.2">
      <c r="A7717"/>
      <c r="B7717"/>
      <c r="C7717"/>
      <c r="D7717"/>
      <c r="E7717"/>
    </row>
    <row r="7718" spans="1:5" x14ac:dyDescent="0.2">
      <c r="A7718"/>
      <c r="B7718"/>
      <c r="C7718"/>
      <c r="D7718"/>
      <c r="E7718"/>
    </row>
    <row r="7719" spans="1:5" x14ac:dyDescent="0.2">
      <c r="A7719"/>
      <c r="B7719"/>
      <c r="C7719"/>
      <c r="D7719"/>
      <c r="E7719"/>
    </row>
    <row r="7720" spans="1:5" x14ac:dyDescent="0.2">
      <c r="A7720"/>
      <c r="B7720"/>
      <c r="C7720"/>
      <c r="D7720"/>
      <c r="E7720"/>
    </row>
    <row r="7721" spans="1:5" x14ac:dyDescent="0.2">
      <c r="A7721"/>
      <c r="B7721"/>
      <c r="C7721"/>
      <c r="D7721"/>
      <c r="E7721"/>
    </row>
    <row r="7722" spans="1:5" x14ac:dyDescent="0.2">
      <c r="A7722"/>
      <c r="B7722"/>
      <c r="C7722"/>
      <c r="D7722"/>
      <c r="E7722"/>
    </row>
    <row r="7723" spans="1:5" x14ac:dyDescent="0.2">
      <c r="A7723"/>
      <c r="B7723"/>
      <c r="C7723"/>
      <c r="D7723"/>
      <c r="E7723"/>
    </row>
    <row r="7724" spans="1:5" x14ac:dyDescent="0.2">
      <c r="A7724"/>
      <c r="B7724"/>
      <c r="C7724"/>
      <c r="D7724"/>
      <c r="E7724"/>
    </row>
    <row r="7725" spans="1:5" x14ac:dyDescent="0.2">
      <c r="A7725"/>
      <c r="B7725"/>
      <c r="C7725"/>
      <c r="D7725"/>
      <c r="E7725"/>
    </row>
    <row r="7726" spans="1:5" x14ac:dyDescent="0.2">
      <c r="A7726"/>
      <c r="B7726"/>
      <c r="C7726"/>
      <c r="D7726"/>
      <c r="E7726"/>
    </row>
    <row r="7727" spans="1:5" x14ac:dyDescent="0.2">
      <c r="A7727"/>
      <c r="B7727"/>
      <c r="C7727"/>
      <c r="D7727"/>
      <c r="E7727"/>
    </row>
    <row r="7728" spans="1:5" x14ac:dyDescent="0.2">
      <c r="A7728"/>
      <c r="B7728"/>
      <c r="C7728"/>
      <c r="D7728"/>
      <c r="E7728"/>
    </row>
    <row r="7729" spans="1:5" x14ac:dyDescent="0.2">
      <c r="A7729"/>
      <c r="B7729"/>
      <c r="C7729"/>
      <c r="D7729"/>
      <c r="E7729"/>
    </row>
    <row r="7730" spans="1:5" x14ac:dyDescent="0.2">
      <c r="A7730"/>
      <c r="B7730"/>
      <c r="C7730"/>
      <c r="D7730"/>
      <c r="E7730"/>
    </row>
    <row r="7731" spans="1:5" x14ac:dyDescent="0.2">
      <c r="A7731"/>
      <c r="B7731"/>
      <c r="C7731"/>
      <c r="D7731"/>
      <c r="E7731"/>
    </row>
    <row r="7732" spans="1:5" x14ac:dyDescent="0.2">
      <c r="A7732"/>
      <c r="B7732"/>
      <c r="C7732"/>
      <c r="D7732"/>
      <c r="E7732"/>
    </row>
    <row r="7733" spans="1:5" x14ac:dyDescent="0.2">
      <c r="A7733"/>
      <c r="B7733"/>
      <c r="C7733"/>
      <c r="D7733"/>
      <c r="E7733"/>
    </row>
    <row r="7734" spans="1:5" x14ac:dyDescent="0.2">
      <c r="A7734"/>
      <c r="B7734"/>
      <c r="C7734"/>
      <c r="D7734"/>
      <c r="E7734"/>
    </row>
    <row r="7735" spans="1:5" x14ac:dyDescent="0.2">
      <c r="A7735"/>
      <c r="B7735"/>
      <c r="C7735"/>
      <c r="D7735"/>
      <c r="E7735"/>
    </row>
    <row r="7736" spans="1:5" x14ac:dyDescent="0.2">
      <c r="A7736"/>
      <c r="B7736"/>
      <c r="C7736"/>
      <c r="D7736"/>
      <c r="E7736"/>
    </row>
    <row r="7737" spans="1:5" x14ac:dyDescent="0.2">
      <c r="A7737"/>
      <c r="B7737"/>
      <c r="C7737"/>
      <c r="D7737"/>
      <c r="E7737"/>
    </row>
    <row r="7738" spans="1:5" x14ac:dyDescent="0.2">
      <c r="A7738"/>
      <c r="B7738"/>
      <c r="C7738"/>
      <c r="D7738"/>
      <c r="E7738"/>
    </row>
    <row r="7739" spans="1:5" x14ac:dyDescent="0.2">
      <c r="A7739"/>
      <c r="B7739"/>
      <c r="C7739"/>
      <c r="D7739"/>
      <c r="E7739"/>
    </row>
    <row r="7740" spans="1:5" x14ac:dyDescent="0.2">
      <c r="A7740"/>
      <c r="B7740"/>
      <c r="C7740"/>
      <c r="D7740"/>
      <c r="E7740"/>
    </row>
    <row r="7741" spans="1:5" x14ac:dyDescent="0.2">
      <c r="A7741"/>
      <c r="B7741"/>
      <c r="C7741"/>
      <c r="D7741"/>
      <c r="E7741"/>
    </row>
    <row r="7742" spans="1:5" x14ac:dyDescent="0.2">
      <c r="A7742"/>
      <c r="B7742"/>
      <c r="C7742"/>
      <c r="D7742"/>
      <c r="E7742"/>
    </row>
    <row r="7743" spans="1:5" x14ac:dyDescent="0.2">
      <c r="A7743"/>
      <c r="B7743"/>
      <c r="C7743"/>
      <c r="D7743"/>
      <c r="E7743"/>
    </row>
    <row r="7744" spans="1:5" x14ac:dyDescent="0.2">
      <c r="A7744"/>
      <c r="B7744"/>
      <c r="C7744"/>
      <c r="D7744"/>
      <c r="E7744"/>
    </row>
    <row r="7745" spans="1:5" x14ac:dyDescent="0.2">
      <c r="A7745"/>
      <c r="B7745"/>
      <c r="C7745"/>
      <c r="D7745"/>
      <c r="E7745"/>
    </row>
    <row r="7746" spans="1:5" x14ac:dyDescent="0.2">
      <c r="A7746"/>
      <c r="B7746"/>
      <c r="C7746"/>
      <c r="D7746"/>
      <c r="E7746"/>
    </row>
    <row r="7747" spans="1:5" x14ac:dyDescent="0.2">
      <c r="A7747"/>
      <c r="B7747"/>
      <c r="C7747"/>
      <c r="D7747"/>
      <c r="E7747"/>
    </row>
    <row r="7748" spans="1:5" x14ac:dyDescent="0.2">
      <c r="A7748"/>
      <c r="B7748"/>
      <c r="C7748"/>
      <c r="D7748"/>
      <c r="E7748"/>
    </row>
    <row r="7749" spans="1:5" x14ac:dyDescent="0.2">
      <c r="A7749"/>
      <c r="B7749"/>
      <c r="C7749"/>
      <c r="D7749"/>
      <c r="E7749"/>
    </row>
    <row r="7750" spans="1:5" x14ac:dyDescent="0.2">
      <c r="A7750"/>
      <c r="B7750"/>
      <c r="C7750"/>
      <c r="D7750"/>
      <c r="E7750"/>
    </row>
    <row r="7751" spans="1:5" x14ac:dyDescent="0.2">
      <c r="A7751"/>
      <c r="B7751"/>
      <c r="C7751"/>
      <c r="D7751"/>
      <c r="E7751"/>
    </row>
    <row r="7752" spans="1:5" x14ac:dyDescent="0.2">
      <c r="A7752"/>
      <c r="B7752"/>
      <c r="C7752"/>
      <c r="D7752"/>
      <c r="E7752"/>
    </row>
    <row r="7753" spans="1:5" x14ac:dyDescent="0.2">
      <c r="A7753"/>
      <c r="B7753"/>
      <c r="C7753"/>
      <c r="D7753"/>
      <c r="E7753"/>
    </row>
    <row r="7754" spans="1:5" x14ac:dyDescent="0.2">
      <c r="A7754"/>
      <c r="B7754"/>
      <c r="C7754"/>
      <c r="D7754"/>
      <c r="E7754"/>
    </row>
    <row r="7755" spans="1:5" x14ac:dyDescent="0.2">
      <c r="A7755"/>
      <c r="B7755"/>
      <c r="C7755"/>
      <c r="D7755"/>
      <c r="E7755"/>
    </row>
    <row r="7756" spans="1:5" x14ac:dyDescent="0.2">
      <c r="A7756"/>
      <c r="B7756"/>
      <c r="C7756"/>
      <c r="D7756"/>
      <c r="E7756"/>
    </row>
    <row r="7757" spans="1:5" x14ac:dyDescent="0.2">
      <c r="A7757"/>
      <c r="B7757"/>
      <c r="C7757"/>
      <c r="D7757"/>
      <c r="E7757"/>
    </row>
    <row r="7758" spans="1:5" x14ac:dyDescent="0.2">
      <c r="A7758"/>
      <c r="B7758"/>
      <c r="C7758"/>
      <c r="D7758"/>
      <c r="E7758"/>
    </row>
    <row r="7759" spans="1:5" x14ac:dyDescent="0.2">
      <c r="A7759"/>
      <c r="B7759"/>
      <c r="C7759"/>
      <c r="D7759"/>
      <c r="E7759"/>
    </row>
    <row r="7760" spans="1:5" x14ac:dyDescent="0.2">
      <c r="A7760"/>
      <c r="B7760"/>
      <c r="C7760"/>
      <c r="D7760"/>
      <c r="E7760"/>
    </row>
    <row r="7761" spans="1:5" x14ac:dyDescent="0.2">
      <c r="A7761"/>
      <c r="B7761"/>
      <c r="C7761"/>
      <c r="D7761"/>
      <c r="E7761"/>
    </row>
    <row r="7762" spans="1:5" x14ac:dyDescent="0.2">
      <c r="A7762"/>
      <c r="B7762"/>
      <c r="C7762"/>
      <c r="D7762"/>
      <c r="E7762"/>
    </row>
    <row r="7763" spans="1:5" x14ac:dyDescent="0.2">
      <c r="A7763"/>
      <c r="B7763"/>
      <c r="C7763"/>
      <c r="D7763"/>
      <c r="E7763"/>
    </row>
    <row r="7764" spans="1:5" x14ac:dyDescent="0.2">
      <c r="A7764"/>
      <c r="B7764"/>
      <c r="C7764"/>
      <c r="D7764"/>
      <c r="E7764"/>
    </row>
    <row r="7765" spans="1:5" x14ac:dyDescent="0.2">
      <c r="A7765"/>
      <c r="B7765"/>
      <c r="C7765"/>
      <c r="D7765"/>
      <c r="E7765"/>
    </row>
    <row r="7766" spans="1:5" x14ac:dyDescent="0.2">
      <c r="A7766"/>
      <c r="B7766"/>
      <c r="C7766"/>
      <c r="D7766"/>
      <c r="E7766"/>
    </row>
    <row r="7767" spans="1:5" x14ac:dyDescent="0.2">
      <c r="A7767"/>
      <c r="B7767"/>
      <c r="C7767"/>
      <c r="D7767"/>
      <c r="E7767"/>
    </row>
    <row r="7768" spans="1:5" x14ac:dyDescent="0.2">
      <c r="A7768"/>
      <c r="B7768"/>
      <c r="C7768"/>
      <c r="D7768"/>
      <c r="E7768"/>
    </row>
    <row r="7769" spans="1:5" x14ac:dyDescent="0.2">
      <c r="A7769"/>
      <c r="B7769"/>
      <c r="C7769"/>
      <c r="D7769"/>
      <c r="E7769"/>
    </row>
    <row r="7770" spans="1:5" x14ac:dyDescent="0.2">
      <c r="A7770"/>
      <c r="B7770"/>
      <c r="C7770"/>
      <c r="D7770"/>
      <c r="E7770"/>
    </row>
    <row r="7771" spans="1:5" x14ac:dyDescent="0.2">
      <c r="A7771"/>
      <c r="B7771"/>
      <c r="C7771"/>
      <c r="D7771"/>
      <c r="E7771"/>
    </row>
    <row r="7772" spans="1:5" x14ac:dyDescent="0.2">
      <c r="A7772"/>
      <c r="B7772"/>
      <c r="C7772"/>
      <c r="D7772"/>
      <c r="E7772"/>
    </row>
    <row r="7773" spans="1:5" x14ac:dyDescent="0.2">
      <c r="A7773"/>
      <c r="B7773"/>
      <c r="C7773"/>
      <c r="D7773"/>
      <c r="E7773"/>
    </row>
    <row r="7774" spans="1:5" x14ac:dyDescent="0.2">
      <c r="A7774"/>
      <c r="B7774"/>
      <c r="C7774"/>
      <c r="D7774"/>
      <c r="E7774"/>
    </row>
    <row r="7775" spans="1:5" x14ac:dyDescent="0.2">
      <c r="A7775"/>
      <c r="B7775"/>
      <c r="C7775"/>
      <c r="D7775"/>
      <c r="E7775"/>
    </row>
    <row r="7776" spans="1:5" x14ac:dyDescent="0.2">
      <c r="A7776"/>
      <c r="B7776"/>
      <c r="C7776"/>
      <c r="D7776"/>
      <c r="E7776"/>
    </row>
    <row r="7777" spans="1:5" x14ac:dyDescent="0.2">
      <c r="A7777"/>
      <c r="B7777"/>
      <c r="C7777"/>
      <c r="D7777"/>
      <c r="E7777"/>
    </row>
    <row r="7778" spans="1:5" x14ac:dyDescent="0.2">
      <c r="A7778"/>
      <c r="B7778"/>
      <c r="C7778"/>
      <c r="D7778"/>
      <c r="E7778"/>
    </row>
    <row r="7779" spans="1:5" x14ac:dyDescent="0.2">
      <c r="A7779"/>
      <c r="B7779"/>
      <c r="C7779"/>
      <c r="D7779"/>
      <c r="E7779"/>
    </row>
    <row r="7780" spans="1:5" x14ac:dyDescent="0.2">
      <c r="A7780"/>
      <c r="B7780"/>
      <c r="C7780"/>
      <c r="D7780"/>
      <c r="E7780"/>
    </row>
    <row r="7781" spans="1:5" x14ac:dyDescent="0.2">
      <c r="A7781"/>
      <c r="B7781"/>
      <c r="C7781"/>
      <c r="D7781"/>
      <c r="E7781"/>
    </row>
    <row r="7782" spans="1:5" x14ac:dyDescent="0.2">
      <c r="A7782"/>
      <c r="B7782"/>
      <c r="C7782"/>
      <c r="D7782"/>
      <c r="E7782"/>
    </row>
    <row r="7783" spans="1:5" x14ac:dyDescent="0.2">
      <c r="A7783"/>
      <c r="B7783"/>
      <c r="C7783"/>
      <c r="D7783"/>
      <c r="E7783"/>
    </row>
    <row r="7784" spans="1:5" x14ac:dyDescent="0.2">
      <c r="A7784"/>
      <c r="B7784"/>
      <c r="C7784"/>
      <c r="D7784"/>
      <c r="E7784"/>
    </row>
    <row r="7785" spans="1:5" x14ac:dyDescent="0.2">
      <c r="A7785"/>
      <c r="B7785"/>
      <c r="C7785"/>
      <c r="D7785"/>
      <c r="E7785"/>
    </row>
    <row r="7786" spans="1:5" x14ac:dyDescent="0.2">
      <c r="A7786"/>
      <c r="B7786"/>
      <c r="C7786"/>
      <c r="D7786"/>
      <c r="E7786"/>
    </row>
    <row r="7787" spans="1:5" x14ac:dyDescent="0.2">
      <c r="A7787"/>
      <c r="B7787"/>
      <c r="C7787"/>
      <c r="D7787"/>
      <c r="E7787"/>
    </row>
    <row r="7788" spans="1:5" x14ac:dyDescent="0.2">
      <c r="A7788"/>
      <c r="B7788"/>
      <c r="C7788"/>
      <c r="D7788"/>
      <c r="E7788"/>
    </row>
    <row r="7789" spans="1:5" x14ac:dyDescent="0.2">
      <c r="A7789"/>
      <c r="B7789"/>
      <c r="C7789"/>
      <c r="D7789"/>
      <c r="E7789"/>
    </row>
    <row r="7790" spans="1:5" x14ac:dyDescent="0.2">
      <c r="A7790"/>
      <c r="B7790"/>
      <c r="C7790"/>
      <c r="D7790"/>
      <c r="E7790"/>
    </row>
    <row r="7791" spans="1:5" x14ac:dyDescent="0.2">
      <c r="A7791"/>
      <c r="B7791"/>
      <c r="C7791"/>
      <c r="D7791"/>
      <c r="E7791"/>
    </row>
    <row r="7792" spans="1:5" x14ac:dyDescent="0.2">
      <c r="A7792"/>
      <c r="B7792"/>
      <c r="C7792"/>
      <c r="D7792"/>
      <c r="E7792"/>
    </row>
    <row r="7793" spans="1:5" x14ac:dyDescent="0.2">
      <c r="A7793"/>
      <c r="B7793"/>
      <c r="C7793"/>
      <c r="D7793"/>
      <c r="E7793"/>
    </row>
    <row r="7794" spans="1:5" x14ac:dyDescent="0.2">
      <c r="A7794"/>
      <c r="B7794"/>
      <c r="C7794"/>
      <c r="D7794"/>
      <c r="E7794"/>
    </row>
    <row r="7795" spans="1:5" x14ac:dyDescent="0.2">
      <c r="A7795"/>
      <c r="B7795"/>
      <c r="C7795"/>
      <c r="D7795"/>
      <c r="E7795"/>
    </row>
    <row r="7796" spans="1:5" x14ac:dyDescent="0.2">
      <c r="A7796"/>
      <c r="B7796"/>
      <c r="C7796"/>
      <c r="D7796"/>
      <c r="E7796"/>
    </row>
    <row r="7797" spans="1:5" x14ac:dyDescent="0.2">
      <c r="A7797"/>
      <c r="B7797"/>
      <c r="C7797"/>
      <c r="D7797"/>
      <c r="E7797"/>
    </row>
    <row r="7798" spans="1:5" x14ac:dyDescent="0.2">
      <c r="A7798"/>
      <c r="B7798"/>
      <c r="C7798"/>
      <c r="D7798"/>
      <c r="E7798"/>
    </row>
    <row r="7799" spans="1:5" x14ac:dyDescent="0.2">
      <c r="A7799"/>
      <c r="B7799"/>
      <c r="C7799"/>
      <c r="D7799"/>
      <c r="E7799"/>
    </row>
    <row r="7800" spans="1:5" x14ac:dyDescent="0.2">
      <c r="A7800"/>
      <c r="B7800"/>
      <c r="C7800"/>
      <c r="D7800"/>
      <c r="E7800"/>
    </row>
    <row r="7801" spans="1:5" x14ac:dyDescent="0.2">
      <c r="A7801"/>
      <c r="B7801"/>
      <c r="C7801"/>
      <c r="D7801"/>
      <c r="E7801"/>
    </row>
    <row r="7802" spans="1:5" x14ac:dyDescent="0.2">
      <c r="A7802"/>
      <c r="B7802"/>
      <c r="C7802"/>
      <c r="D7802"/>
      <c r="E7802"/>
    </row>
    <row r="7803" spans="1:5" x14ac:dyDescent="0.2">
      <c r="A7803"/>
      <c r="B7803"/>
      <c r="C7803"/>
      <c r="D7803"/>
      <c r="E7803"/>
    </row>
    <row r="7804" spans="1:5" x14ac:dyDescent="0.2">
      <c r="A7804"/>
      <c r="B7804"/>
      <c r="C7804"/>
      <c r="D7804"/>
      <c r="E7804"/>
    </row>
    <row r="7805" spans="1:5" x14ac:dyDescent="0.2">
      <c r="A7805"/>
      <c r="B7805"/>
      <c r="C7805"/>
      <c r="D7805"/>
      <c r="E7805"/>
    </row>
    <row r="7806" spans="1:5" x14ac:dyDescent="0.2">
      <c r="A7806"/>
      <c r="B7806"/>
      <c r="C7806"/>
      <c r="D7806"/>
      <c r="E7806"/>
    </row>
    <row r="7807" spans="1:5" x14ac:dyDescent="0.2">
      <c r="A7807"/>
      <c r="B7807"/>
      <c r="C7807"/>
      <c r="D7807"/>
      <c r="E7807"/>
    </row>
    <row r="7808" spans="1:5" x14ac:dyDescent="0.2">
      <c r="A7808"/>
      <c r="B7808"/>
      <c r="C7808"/>
      <c r="D7808"/>
      <c r="E7808"/>
    </row>
    <row r="7809" spans="1:5" x14ac:dyDescent="0.2">
      <c r="A7809"/>
      <c r="B7809"/>
      <c r="C7809"/>
      <c r="D7809"/>
      <c r="E7809"/>
    </row>
    <row r="7810" spans="1:5" x14ac:dyDescent="0.2">
      <c r="A7810"/>
      <c r="B7810"/>
      <c r="C7810"/>
      <c r="D7810"/>
      <c r="E7810"/>
    </row>
    <row r="7811" spans="1:5" x14ac:dyDescent="0.2">
      <c r="A7811"/>
      <c r="B7811"/>
      <c r="C7811"/>
      <c r="D7811"/>
      <c r="E7811"/>
    </row>
    <row r="7812" spans="1:5" x14ac:dyDescent="0.2">
      <c r="A7812"/>
      <c r="B7812"/>
      <c r="C7812"/>
      <c r="D7812"/>
      <c r="E7812"/>
    </row>
    <row r="7813" spans="1:5" x14ac:dyDescent="0.2">
      <c r="A7813"/>
      <c r="B7813"/>
      <c r="C7813"/>
      <c r="D7813"/>
      <c r="E7813"/>
    </row>
    <row r="7814" spans="1:5" x14ac:dyDescent="0.2">
      <c r="A7814"/>
      <c r="B7814"/>
      <c r="C7814"/>
      <c r="D7814"/>
      <c r="E7814"/>
    </row>
    <row r="7815" spans="1:5" x14ac:dyDescent="0.2">
      <c r="A7815"/>
      <c r="B7815"/>
      <c r="C7815"/>
      <c r="D7815"/>
      <c r="E7815"/>
    </row>
    <row r="7816" spans="1:5" x14ac:dyDescent="0.2">
      <c r="A7816"/>
      <c r="B7816"/>
      <c r="C7816"/>
      <c r="D7816"/>
      <c r="E7816"/>
    </row>
    <row r="7817" spans="1:5" x14ac:dyDescent="0.2">
      <c r="A7817"/>
      <c r="B7817"/>
      <c r="C7817"/>
      <c r="D7817"/>
      <c r="E7817"/>
    </row>
    <row r="7818" spans="1:5" x14ac:dyDescent="0.2">
      <c r="A7818"/>
      <c r="B7818"/>
      <c r="C7818"/>
      <c r="D7818"/>
      <c r="E7818"/>
    </row>
    <row r="7819" spans="1:5" x14ac:dyDescent="0.2">
      <c r="A7819"/>
      <c r="B7819"/>
      <c r="C7819"/>
      <c r="D7819"/>
      <c r="E7819"/>
    </row>
    <row r="7820" spans="1:5" x14ac:dyDescent="0.2">
      <c r="A7820"/>
      <c r="B7820"/>
      <c r="C7820"/>
      <c r="D7820"/>
      <c r="E7820"/>
    </row>
    <row r="7821" spans="1:5" x14ac:dyDescent="0.2">
      <c r="A7821"/>
      <c r="B7821"/>
      <c r="C7821"/>
      <c r="D7821"/>
      <c r="E7821"/>
    </row>
    <row r="7822" spans="1:5" x14ac:dyDescent="0.2">
      <c r="A7822"/>
      <c r="B7822"/>
      <c r="C7822"/>
      <c r="D7822"/>
      <c r="E7822"/>
    </row>
    <row r="7823" spans="1:5" x14ac:dyDescent="0.2">
      <c r="A7823"/>
      <c r="B7823"/>
      <c r="C7823"/>
      <c r="D7823"/>
      <c r="E7823"/>
    </row>
    <row r="7824" spans="1:5" x14ac:dyDescent="0.2">
      <c r="A7824"/>
      <c r="B7824"/>
      <c r="C7824"/>
      <c r="D7824"/>
      <c r="E7824"/>
    </row>
    <row r="7825" spans="1:5" x14ac:dyDescent="0.2">
      <c r="A7825"/>
      <c r="B7825"/>
      <c r="C7825"/>
      <c r="D7825"/>
      <c r="E7825"/>
    </row>
    <row r="7826" spans="1:5" x14ac:dyDescent="0.2">
      <c r="A7826"/>
      <c r="B7826"/>
      <c r="C7826"/>
      <c r="D7826"/>
      <c r="E7826"/>
    </row>
    <row r="7827" spans="1:5" x14ac:dyDescent="0.2">
      <c r="A7827"/>
      <c r="B7827"/>
      <c r="C7827"/>
      <c r="D7827"/>
      <c r="E7827"/>
    </row>
    <row r="7828" spans="1:5" x14ac:dyDescent="0.2">
      <c r="A7828"/>
      <c r="B7828"/>
      <c r="C7828"/>
      <c r="D7828"/>
      <c r="E7828"/>
    </row>
    <row r="7829" spans="1:5" x14ac:dyDescent="0.2">
      <c r="A7829"/>
      <c r="B7829"/>
      <c r="C7829"/>
      <c r="D7829"/>
      <c r="E7829"/>
    </row>
    <row r="7830" spans="1:5" x14ac:dyDescent="0.2">
      <c r="A7830"/>
      <c r="B7830"/>
      <c r="C7830"/>
      <c r="D7830"/>
      <c r="E7830"/>
    </row>
    <row r="7831" spans="1:5" x14ac:dyDescent="0.2">
      <c r="A7831"/>
      <c r="B7831"/>
      <c r="C7831"/>
      <c r="D7831"/>
      <c r="E7831"/>
    </row>
    <row r="7832" spans="1:5" x14ac:dyDescent="0.2">
      <c r="A7832"/>
      <c r="B7832"/>
      <c r="C7832"/>
      <c r="D7832"/>
      <c r="E7832"/>
    </row>
    <row r="7833" spans="1:5" x14ac:dyDescent="0.2">
      <c r="A7833"/>
      <c r="B7833"/>
      <c r="C7833"/>
      <c r="D7833"/>
      <c r="E7833"/>
    </row>
    <row r="7834" spans="1:5" x14ac:dyDescent="0.2">
      <c r="A7834"/>
      <c r="B7834"/>
      <c r="C7834"/>
      <c r="D7834"/>
      <c r="E7834"/>
    </row>
    <row r="7835" spans="1:5" x14ac:dyDescent="0.2">
      <c r="A7835"/>
      <c r="B7835"/>
      <c r="C7835"/>
      <c r="D7835"/>
      <c r="E7835"/>
    </row>
    <row r="7836" spans="1:5" x14ac:dyDescent="0.2">
      <c r="A7836"/>
      <c r="B7836"/>
      <c r="C7836"/>
      <c r="D7836"/>
      <c r="E7836"/>
    </row>
    <row r="7837" spans="1:5" x14ac:dyDescent="0.2">
      <c r="A7837"/>
      <c r="B7837"/>
      <c r="C7837"/>
      <c r="D7837"/>
      <c r="E7837"/>
    </row>
    <row r="7838" spans="1:5" x14ac:dyDescent="0.2">
      <c r="A7838"/>
      <c r="B7838"/>
      <c r="C7838"/>
      <c r="D7838"/>
      <c r="E7838"/>
    </row>
    <row r="7839" spans="1:5" x14ac:dyDescent="0.2">
      <c r="A7839"/>
      <c r="B7839"/>
      <c r="C7839"/>
      <c r="D7839"/>
      <c r="E7839"/>
    </row>
    <row r="7840" spans="1:5" x14ac:dyDescent="0.2">
      <c r="A7840"/>
      <c r="B7840"/>
      <c r="C7840"/>
      <c r="D7840"/>
      <c r="E7840"/>
    </row>
    <row r="7841" spans="1:5" x14ac:dyDescent="0.2">
      <c r="A7841"/>
      <c r="B7841"/>
      <c r="C7841"/>
      <c r="D7841"/>
      <c r="E7841"/>
    </row>
    <row r="7842" spans="1:5" x14ac:dyDescent="0.2">
      <c r="A7842"/>
      <c r="B7842"/>
      <c r="C7842"/>
      <c r="D7842"/>
      <c r="E7842"/>
    </row>
    <row r="7843" spans="1:5" x14ac:dyDescent="0.2">
      <c r="A7843"/>
      <c r="B7843"/>
      <c r="C7843"/>
      <c r="D7843"/>
      <c r="E7843"/>
    </row>
    <row r="7844" spans="1:5" x14ac:dyDescent="0.2">
      <c r="A7844"/>
      <c r="B7844"/>
      <c r="C7844"/>
      <c r="D7844"/>
      <c r="E7844"/>
    </row>
    <row r="7845" spans="1:5" x14ac:dyDescent="0.2">
      <c r="A7845"/>
      <c r="B7845"/>
      <c r="C7845"/>
      <c r="D7845"/>
      <c r="E7845"/>
    </row>
    <row r="7846" spans="1:5" x14ac:dyDescent="0.2">
      <c r="A7846"/>
      <c r="B7846"/>
      <c r="C7846"/>
      <c r="D7846"/>
      <c r="E7846"/>
    </row>
    <row r="7847" spans="1:5" x14ac:dyDescent="0.2">
      <c r="A7847"/>
      <c r="B7847"/>
      <c r="C7847"/>
      <c r="D7847"/>
      <c r="E7847"/>
    </row>
    <row r="7848" spans="1:5" x14ac:dyDescent="0.2">
      <c r="A7848"/>
      <c r="B7848"/>
      <c r="C7848"/>
      <c r="D7848"/>
      <c r="E7848"/>
    </row>
    <row r="7849" spans="1:5" x14ac:dyDescent="0.2">
      <c r="A7849"/>
      <c r="B7849"/>
      <c r="C7849"/>
      <c r="D7849"/>
      <c r="E7849"/>
    </row>
    <row r="7850" spans="1:5" x14ac:dyDescent="0.2">
      <c r="A7850"/>
      <c r="B7850"/>
      <c r="C7850"/>
      <c r="D7850"/>
      <c r="E7850"/>
    </row>
    <row r="7851" spans="1:5" x14ac:dyDescent="0.2">
      <c r="A7851"/>
      <c r="B7851"/>
      <c r="C7851"/>
      <c r="D7851"/>
      <c r="E7851"/>
    </row>
    <row r="7852" spans="1:5" x14ac:dyDescent="0.2">
      <c r="A7852"/>
      <c r="B7852"/>
      <c r="C7852"/>
      <c r="D7852"/>
      <c r="E7852"/>
    </row>
    <row r="7853" spans="1:5" x14ac:dyDescent="0.2">
      <c r="A7853"/>
      <c r="B7853"/>
      <c r="C7853"/>
      <c r="D7853"/>
      <c r="E7853"/>
    </row>
    <row r="7854" spans="1:5" x14ac:dyDescent="0.2">
      <c r="A7854"/>
      <c r="B7854"/>
      <c r="C7854"/>
      <c r="D7854"/>
      <c r="E7854"/>
    </row>
    <row r="7855" spans="1:5" x14ac:dyDescent="0.2">
      <c r="A7855"/>
      <c r="B7855"/>
      <c r="C7855"/>
      <c r="D7855"/>
      <c r="E7855"/>
    </row>
    <row r="7856" spans="1:5" x14ac:dyDescent="0.2">
      <c r="A7856"/>
      <c r="B7856"/>
      <c r="C7856"/>
      <c r="D7856"/>
      <c r="E7856"/>
    </row>
    <row r="7857" spans="1:5" x14ac:dyDescent="0.2">
      <c r="A7857"/>
      <c r="B7857"/>
      <c r="C7857"/>
      <c r="D7857"/>
      <c r="E7857"/>
    </row>
    <row r="7858" spans="1:5" x14ac:dyDescent="0.2">
      <c r="A7858"/>
      <c r="B7858"/>
      <c r="C7858"/>
      <c r="D7858"/>
      <c r="E7858"/>
    </row>
    <row r="7859" spans="1:5" x14ac:dyDescent="0.2">
      <c r="A7859"/>
      <c r="B7859"/>
      <c r="C7859"/>
      <c r="D7859"/>
      <c r="E7859"/>
    </row>
    <row r="7860" spans="1:5" x14ac:dyDescent="0.2">
      <c r="A7860"/>
      <c r="B7860"/>
      <c r="C7860"/>
      <c r="D7860"/>
      <c r="E7860"/>
    </row>
    <row r="7861" spans="1:5" x14ac:dyDescent="0.2">
      <c r="A7861"/>
      <c r="B7861"/>
      <c r="C7861"/>
      <c r="D7861"/>
      <c r="E7861"/>
    </row>
    <row r="7862" spans="1:5" x14ac:dyDescent="0.2">
      <c r="A7862"/>
      <c r="B7862"/>
      <c r="C7862"/>
      <c r="D7862"/>
      <c r="E7862"/>
    </row>
    <row r="7863" spans="1:5" x14ac:dyDescent="0.2">
      <c r="A7863"/>
      <c r="B7863"/>
      <c r="C7863"/>
      <c r="D7863"/>
      <c r="E7863"/>
    </row>
    <row r="7864" spans="1:5" x14ac:dyDescent="0.2">
      <c r="A7864"/>
      <c r="B7864"/>
      <c r="C7864"/>
      <c r="D7864"/>
      <c r="E7864"/>
    </row>
    <row r="7865" spans="1:5" x14ac:dyDescent="0.2">
      <c r="A7865"/>
      <c r="B7865"/>
      <c r="C7865"/>
      <c r="D7865"/>
      <c r="E7865"/>
    </row>
    <row r="7866" spans="1:5" x14ac:dyDescent="0.2">
      <c r="A7866"/>
      <c r="B7866"/>
      <c r="C7866"/>
      <c r="D7866"/>
      <c r="E7866"/>
    </row>
    <row r="7867" spans="1:5" x14ac:dyDescent="0.2">
      <c r="A7867"/>
      <c r="B7867"/>
      <c r="C7867"/>
      <c r="D7867"/>
      <c r="E7867"/>
    </row>
    <row r="7868" spans="1:5" x14ac:dyDescent="0.2">
      <c r="A7868"/>
      <c r="B7868"/>
      <c r="C7868"/>
      <c r="D7868"/>
      <c r="E7868"/>
    </row>
    <row r="7869" spans="1:5" x14ac:dyDescent="0.2">
      <c r="A7869"/>
      <c r="B7869"/>
      <c r="C7869"/>
      <c r="D7869"/>
      <c r="E7869"/>
    </row>
    <row r="7870" spans="1:5" x14ac:dyDescent="0.2">
      <c r="A7870"/>
      <c r="B7870"/>
      <c r="C7870"/>
      <c r="D7870"/>
      <c r="E7870"/>
    </row>
    <row r="7871" spans="1:5" x14ac:dyDescent="0.2">
      <c r="A7871"/>
      <c r="B7871"/>
      <c r="C7871"/>
      <c r="D7871"/>
      <c r="E7871"/>
    </row>
    <row r="7872" spans="1:5" x14ac:dyDescent="0.2">
      <c r="A7872"/>
      <c r="B7872"/>
      <c r="C7872"/>
      <c r="D7872"/>
      <c r="E7872"/>
    </row>
    <row r="7873" spans="1:5" x14ac:dyDescent="0.2">
      <c r="A7873"/>
      <c r="B7873"/>
      <c r="C7873"/>
      <c r="D7873"/>
      <c r="E7873"/>
    </row>
    <row r="7874" spans="1:5" x14ac:dyDescent="0.2">
      <c r="A7874"/>
      <c r="B7874"/>
      <c r="C7874"/>
      <c r="D7874"/>
      <c r="E7874"/>
    </row>
    <row r="7875" spans="1:5" x14ac:dyDescent="0.2">
      <c r="A7875"/>
      <c r="B7875"/>
      <c r="C7875"/>
      <c r="D7875"/>
      <c r="E7875"/>
    </row>
    <row r="7876" spans="1:5" x14ac:dyDescent="0.2">
      <c r="A7876"/>
      <c r="B7876"/>
      <c r="C7876"/>
      <c r="D7876"/>
      <c r="E7876"/>
    </row>
    <row r="7877" spans="1:5" x14ac:dyDescent="0.2">
      <c r="A7877"/>
      <c r="B7877"/>
      <c r="C7877"/>
      <c r="D7877"/>
      <c r="E7877"/>
    </row>
    <row r="7878" spans="1:5" x14ac:dyDescent="0.2">
      <c r="A7878"/>
      <c r="B7878"/>
      <c r="C7878"/>
      <c r="D7878"/>
      <c r="E7878"/>
    </row>
    <row r="7879" spans="1:5" x14ac:dyDescent="0.2">
      <c r="A7879"/>
      <c r="B7879"/>
      <c r="C7879"/>
      <c r="D7879"/>
      <c r="E7879"/>
    </row>
    <row r="7880" spans="1:5" x14ac:dyDescent="0.2">
      <c r="A7880"/>
      <c r="B7880"/>
      <c r="C7880"/>
      <c r="D7880"/>
      <c r="E7880"/>
    </row>
    <row r="7881" spans="1:5" x14ac:dyDescent="0.2">
      <c r="A7881"/>
      <c r="B7881"/>
      <c r="C7881"/>
      <c r="D7881"/>
      <c r="E7881"/>
    </row>
    <row r="7882" spans="1:5" x14ac:dyDescent="0.2">
      <c r="A7882"/>
      <c r="B7882"/>
      <c r="C7882"/>
      <c r="D7882"/>
      <c r="E7882"/>
    </row>
    <row r="7883" spans="1:5" x14ac:dyDescent="0.2">
      <c r="A7883"/>
      <c r="B7883"/>
      <c r="C7883"/>
      <c r="D7883"/>
      <c r="E7883"/>
    </row>
    <row r="7884" spans="1:5" x14ac:dyDescent="0.2">
      <c r="A7884"/>
      <c r="B7884"/>
      <c r="C7884"/>
      <c r="D7884"/>
      <c r="E7884"/>
    </row>
    <row r="7885" spans="1:5" x14ac:dyDescent="0.2">
      <c r="A7885"/>
      <c r="B7885"/>
      <c r="C7885"/>
      <c r="D7885"/>
      <c r="E7885"/>
    </row>
    <row r="7886" spans="1:5" x14ac:dyDescent="0.2">
      <c r="A7886"/>
      <c r="B7886"/>
      <c r="C7886"/>
      <c r="D7886"/>
      <c r="E7886"/>
    </row>
    <row r="7887" spans="1:5" x14ac:dyDescent="0.2">
      <c r="A7887"/>
      <c r="B7887"/>
      <c r="C7887"/>
      <c r="D7887"/>
      <c r="E7887"/>
    </row>
    <row r="7888" spans="1:5" x14ac:dyDescent="0.2">
      <c r="A7888"/>
      <c r="B7888"/>
      <c r="C7888"/>
      <c r="D7888"/>
      <c r="E7888"/>
    </row>
    <row r="7889" spans="1:5" x14ac:dyDescent="0.2">
      <c r="A7889"/>
      <c r="B7889"/>
      <c r="C7889"/>
      <c r="D7889"/>
      <c r="E7889"/>
    </row>
    <row r="7890" spans="1:5" x14ac:dyDescent="0.2">
      <c r="A7890"/>
      <c r="B7890"/>
      <c r="C7890"/>
      <c r="D7890"/>
      <c r="E7890"/>
    </row>
    <row r="7891" spans="1:5" x14ac:dyDescent="0.2">
      <c r="A7891"/>
      <c r="B7891"/>
      <c r="C7891"/>
      <c r="D7891"/>
      <c r="E7891"/>
    </row>
    <row r="7892" spans="1:5" x14ac:dyDescent="0.2">
      <c r="A7892"/>
      <c r="B7892"/>
      <c r="C7892"/>
      <c r="D7892"/>
      <c r="E7892"/>
    </row>
    <row r="7893" spans="1:5" x14ac:dyDescent="0.2">
      <c r="A7893"/>
      <c r="B7893"/>
      <c r="C7893"/>
      <c r="D7893"/>
      <c r="E7893"/>
    </row>
    <row r="7894" spans="1:5" x14ac:dyDescent="0.2">
      <c r="A7894"/>
      <c r="B7894"/>
      <c r="C7894"/>
      <c r="D7894"/>
      <c r="E7894"/>
    </row>
    <row r="7895" spans="1:5" x14ac:dyDescent="0.2">
      <c r="A7895"/>
      <c r="B7895"/>
      <c r="C7895"/>
      <c r="D7895"/>
      <c r="E7895"/>
    </row>
    <row r="7896" spans="1:5" x14ac:dyDescent="0.2">
      <c r="A7896"/>
      <c r="B7896"/>
      <c r="C7896"/>
      <c r="D7896"/>
      <c r="E7896"/>
    </row>
    <row r="7897" spans="1:5" x14ac:dyDescent="0.2">
      <c r="A7897"/>
      <c r="B7897"/>
      <c r="C7897"/>
      <c r="D7897"/>
      <c r="E7897"/>
    </row>
    <row r="7898" spans="1:5" x14ac:dyDescent="0.2">
      <c r="A7898"/>
      <c r="B7898"/>
      <c r="C7898"/>
      <c r="D7898"/>
      <c r="E7898"/>
    </row>
    <row r="7899" spans="1:5" x14ac:dyDescent="0.2">
      <c r="A7899"/>
      <c r="B7899"/>
      <c r="C7899"/>
      <c r="D7899"/>
      <c r="E7899"/>
    </row>
    <row r="7900" spans="1:5" x14ac:dyDescent="0.2">
      <c r="A7900"/>
      <c r="B7900"/>
      <c r="C7900"/>
      <c r="D7900"/>
      <c r="E7900"/>
    </row>
    <row r="7901" spans="1:5" x14ac:dyDescent="0.2">
      <c r="A7901"/>
      <c r="B7901"/>
      <c r="C7901"/>
      <c r="D7901"/>
      <c r="E7901"/>
    </row>
    <row r="7902" spans="1:5" x14ac:dyDescent="0.2">
      <c r="A7902"/>
      <c r="B7902"/>
      <c r="C7902"/>
      <c r="D7902"/>
      <c r="E7902"/>
    </row>
    <row r="7903" spans="1:5" x14ac:dyDescent="0.2">
      <c r="A7903"/>
      <c r="B7903"/>
      <c r="C7903"/>
      <c r="D7903"/>
      <c r="E7903"/>
    </row>
    <row r="7904" spans="1:5" x14ac:dyDescent="0.2">
      <c r="A7904"/>
      <c r="B7904"/>
      <c r="C7904"/>
      <c r="D7904"/>
      <c r="E7904"/>
    </row>
    <row r="7905" spans="1:5" x14ac:dyDescent="0.2">
      <c r="A7905"/>
      <c r="B7905"/>
      <c r="C7905"/>
      <c r="D7905"/>
      <c r="E7905"/>
    </row>
    <row r="7906" spans="1:5" x14ac:dyDescent="0.2">
      <c r="A7906"/>
      <c r="B7906"/>
      <c r="C7906"/>
      <c r="D7906"/>
      <c r="E7906"/>
    </row>
    <row r="7907" spans="1:5" x14ac:dyDescent="0.2">
      <c r="A7907"/>
      <c r="B7907"/>
      <c r="C7907"/>
      <c r="D7907"/>
      <c r="E7907"/>
    </row>
    <row r="7908" spans="1:5" x14ac:dyDescent="0.2">
      <c r="A7908"/>
      <c r="B7908"/>
      <c r="C7908"/>
      <c r="D7908"/>
      <c r="E7908"/>
    </row>
    <row r="7909" spans="1:5" x14ac:dyDescent="0.2">
      <c r="A7909"/>
      <c r="B7909"/>
      <c r="C7909"/>
      <c r="D7909"/>
      <c r="E7909"/>
    </row>
    <row r="7910" spans="1:5" x14ac:dyDescent="0.2">
      <c r="A7910"/>
      <c r="B7910"/>
      <c r="C7910"/>
      <c r="D7910"/>
      <c r="E7910"/>
    </row>
    <row r="7911" spans="1:5" x14ac:dyDescent="0.2">
      <c r="A7911"/>
      <c r="B7911"/>
      <c r="C7911"/>
      <c r="D7911"/>
      <c r="E7911"/>
    </row>
    <row r="7912" spans="1:5" x14ac:dyDescent="0.2">
      <c r="A7912"/>
      <c r="B7912"/>
      <c r="C7912"/>
      <c r="D7912"/>
      <c r="E7912"/>
    </row>
    <row r="7913" spans="1:5" x14ac:dyDescent="0.2">
      <c r="A7913"/>
      <c r="B7913"/>
      <c r="C7913"/>
      <c r="D7913"/>
      <c r="E7913"/>
    </row>
    <row r="7914" spans="1:5" x14ac:dyDescent="0.2">
      <c r="A7914"/>
      <c r="B7914"/>
      <c r="C7914"/>
      <c r="D7914"/>
      <c r="E7914"/>
    </row>
    <row r="7915" spans="1:5" x14ac:dyDescent="0.2">
      <c r="A7915"/>
      <c r="B7915"/>
      <c r="C7915"/>
      <c r="D7915"/>
      <c r="E7915"/>
    </row>
    <row r="7916" spans="1:5" x14ac:dyDescent="0.2">
      <c r="A7916"/>
      <c r="B7916"/>
      <c r="C7916"/>
      <c r="D7916"/>
      <c r="E7916"/>
    </row>
    <row r="7917" spans="1:5" x14ac:dyDescent="0.2">
      <c r="A7917"/>
      <c r="B7917"/>
      <c r="C7917"/>
      <c r="D7917"/>
      <c r="E7917"/>
    </row>
    <row r="7918" spans="1:5" x14ac:dyDescent="0.2">
      <c r="A7918"/>
      <c r="B7918"/>
      <c r="C7918"/>
      <c r="D7918"/>
      <c r="E7918"/>
    </row>
    <row r="7919" spans="1:5" x14ac:dyDescent="0.2">
      <c r="A7919"/>
      <c r="B7919"/>
      <c r="C7919"/>
      <c r="D7919"/>
      <c r="E7919"/>
    </row>
    <row r="7920" spans="1:5" x14ac:dyDescent="0.2">
      <c r="A7920"/>
      <c r="B7920"/>
      <c r="C7920"/>
      <c r="D7920"/>
      <c r="E7920"/>
    </row>
    <row r="7921" spans="1:5" x14ac:dyDescent="0.2">
      <c r="A7921"/>
      <c r="B7921"/>
      <c r="C7921"/>
      <c r="D7921"/>
      <c r="E7921"/>
    </row>
    <row r="7922" spans="1:5" x14ac:dyDescent="0.2">
      <c r="A7922"/>
      <c r="B7922"/>
      <c r="C7922"/>
      <c r="D7922"/>
      <c r="E7922"/>
    </row>
    <row r="7923" spans="1:5" x14ac:dyDescent="0.2">
      <c r="A7923"/>
      <c r="B7923"/>
      <c r="C7923"/>
      <c r="D7923"/>
      <c r="E7923"/>
    </row>
    <row r="7924" spans="1:5" x14ac:dyDescent="0.2">
      <c r="A7924"/>
      <c r="B7924"/>
      <c r="C7924"/>
      <c r="D7924"/>
      <c r="E7924"/>
    </row>
    <row r="7925" spans="1:5" x14ac:dyDescent="0.2">
      <c r="A7925"/>
      <c r="B7925"/>
      <c r="C7925"/>
      <c r="D7925"/>
      <c r="E7925"/>
    </row>
    <row r="7926" spans="1:5" x14ac:dyDescent="0.2">
      <c r="A7926"/>
      <c r="B7926"/>
      <c r="C7926"/>
      <c r="D7926"/>
      <c r="E7926"/>
    </row>
    <row r="7927" spans="1:5" x14ac:dyDescent="0.2">
      <c r="A7927"/>
      <c r="B7927"/>
      <c r="C7927"/>
      <c r="D7927"/>
      <c r="E7927"/>
    </row>
    <row r="7928" spans="1:5" x14ac:dyDescent="0.2">
      <c r="A7928"/>
      <c r="B7928"/>
      <c r="C7928"/>
      <c r="D7928"/>
      <c r="E7928"/>
    </row>
    <row r="7929" spans="1:5" x14ac:dyDescent="0.2">
      <c r="A7929"/>
      <c r="B7929"/>
      <c r="C7929"/>
      <c r="D7929"/>
      <c r="E7929"/>
    </row>
    <row r="7930" spans="1:5" x14ac:dyDescent="0.2">
      <c r="A7930"/>
      <c r="B7930"/>
      <c r="C7930"/>
      <c r="D7930"/>
      <c r="E7930"/>
    </row>
    <row r="7931" spans="1:5" x14ac:dyDescent="0.2">
      <c r="A7931"/>
      <c r="B7931"/>
      <c r="C7931"/>
      <c r="D7931"/>
      <c r="E7931"/>
    </row>
    <row r="7932" spans="1:5" x14ac:dyDescent="0.2">
      <c r="A7932"/>
      <c r="B7932"/>
      <c r="C7932"/>
      <c r="D7932"/>
      <c r="E7932"/>
    </row>
    <row r="7933" spans="1:5" x14ac:dyDescent="0.2">
      <c r="A7933"/>
      <c r="B7933"/>
      <c r="C7933"/>
      <c r="D7933"/>
      <c r="E7933"/>
    </row>
    <row r="7934" spans="1:5" x14ac:dyDescent="0.2">
      <c r="A7934"/>
      <c r="B7934"/>
      <c r="C7934"/>
      <c r="D7934"/>
      <c r="E7934"/>
    </row>
    <row r="7935" spans="1:5" x14ac:dyDescent="0.2">
      <c r="A7935"/>
      <c r="B7935"/>
      <c r="C7935"/>
      <c r="D7935"/>
      <c r="E7935"/>
    </row>
    <row r="7936" spans="1:5" x14ac:dyDescent="0.2">
      <c r="A7936"/>
      <c r="B7936"/>
      <c r="C7936"/>
      <c r="D7936"/>
      <c r="E7936"/>
    </row>
    <row r="7937" spans="1:5" x14ac:dyDescent="0.2">
      <c r="A7937"/>
      <c r="B7937"/>
      <c r="C7937"/>
      <c r="D7937"/>
      <c r="E7937"/>
    </row>
    <row r="7938" spans="1:5" x14ac:dyDescent="0.2">
      <c r="A7938"/>
      <c r="B7938"/>
      <c r="C7938"/>
      <c r="D7938"/>
      <c r="E7938"/>
    </row>
    <row r="7939" spans="1:5" x14ac:dyDescent="0.2">
      <c r="A7939"/>
      <c r="B7939"/>
      <c r="C7939"/>
      <c r="D7939"/>
      <c r="E7939"/>
    </row>
    <row r="7940" spans="1:5" x14ac:dyDescent="0.2">
      <c r="A7940"/>
      <c r="B7940"/>
      <c r="C7940"/>
      <c r="D7940"/>
      <c r="E7940"/>
    </row>
    <row r="7941" spans="1:5" x14ac:dyDescent="0.2">
      <c r="A7941"/>
      <c r="B7941"/>
      <c r="C7941"/>
      <c r="D7941"/>
      <c r="E7941"/>
    </row>
    <row r="7942" spans="1:5" x14ac:dyDescent="0.2">
      <c r="A7942"/>
      <c r="B7942"/>
      <c r="C7942"/>
      <c r="D7942"/>
      <c r="E7942"/>
    </row>
    <row r="7943" spans="1:5" x14ac:dyDescent="0.2">
      <c r="A7943"/>
      <c r="B7943"/>
      <c r="C7943"/>
      <c r="D7943"/>
      <c r="E7943"/>
    </row>
    <row r="7944" spans="1:5" x14ac:dyDescent="0.2">
      <c r="A7944"/>
      <c r="B7944"/>
      <c r="C7944"/>
      <c r="D7944"/>
      <c r="E7944"/>
    </row>
    <row r="7945" spans="1:5" x14ac:dyDescent="0.2">
      <c r="A7945"/>
      <c r="B7945"/>
      <c r="C7945"/>
      <c r="D7945"/>
      <c r="E7945"/>
    </row>
    <row r="7946" spans="1:5" x14ac:dyDescent="0.2">
      <c r="A7946"/>
      <c r="B7946"/>
      <c r="C7946"/>
      <c r="D7946"/>
      <c r="E7946"/>
    </row>
    <row r="7947" spans="1:5" x14ac:dyDescent="0.2">
      <c r="A7947"/>
      <c r="B7947"/>
      <c r="C7947"/>
      <c r="D7947"/>
      <c r="E7947"/>
    </row>
    <row r="7948" spans="1:5" x14ac:dyDescent="0.2">
      <c r="A7948"/>
      <c r="B7948"/>
      <c r="C7948"/>
      <c r="D7948"/>
      <c r="E7948"/>
    </row>
    <row r="7949" spans="1:5" x14ac:dyDescent="0.2">
      <c r="A7949"/>
      <c r="B7949"/>
      <c r="C7949"/>
      <c r="D7949"/>
      <c r="E7949"/>
    </row>
    <row r="7950" spans="1:5" x14ac:dyDescent="0.2">
      <c r="A7950"/>
      <c r="B7950"/>
      <c r="C7950"/>
      <c r="D7950"/>
      <c r="E7950"/>
    </row>
    <row r="7951" spans="1:5" x14ac:dyDescent="0.2">
      <c r="A7951"/>
      <c r="B7951"/>
      <c r="C7951"/>
      <c r="D7951"/>
      <c r="E7951"/>
    </row>
    <row r="7952" spans="1:5" x14ac:dyDescent="0.2">
      <c r="A7952"/>
      <c r="B7952"/>
      <c r="C7952"/>
      <c r="D7952"/>
      <c r="E7952"/>
    </row>
    <row r="7953" spans="1:5" x14ac:dyDescent="0.2">
      <c r="A7953"/>
      <c r="B7953"/>
      <c r="C7953"/>
      <c r="D7953"/>
      <c r="E7953"/>
    </row>
    <row r="7954" spans="1:5" x14ac:dyDescent="0.2">
      <c r="A7954"/>
      <c r="B7954"/>
      <c r="C7954"/>
      <c r="D7954"/>
      <c r="E7954"/>
    </row>
    <row r="7955" spans="1:5" x14ac:dyDescent="0.2">
      <c r="A7955"/>
      <c r="B7955"/>
      <c r="C7955"/>
      <c r="D7955"/>
      <c r="E7955"/>
    </row>
    <row r="7956" spans="1:5" x14ac:dyDescent="0.2">
      <c r="A7956"/>
      <c r="B7956"/>
      <c r="C7956"/>
      <c r="D7956"/>
      <c r="E7956"/>
    </row>
    <row r="7957" spans="1:5" x14ac:dyDescent="0.2">
      <c r="A7957"/>
      <c r="B7957"/>
      <c r="C7957"/>
      <c r="D7957"/>
      <c r="E7957"/>
    </row>
    <row r="7958" spans="1:5" x14ac:dyDescent="0.2">
      <c r="A7958"/>
      <c r="B7958"/>
      <c r="C7958"/>
      <c r="D7958"/>
      <c r="E7958"/>
    </row>
    <row r="7959" spans="1:5" x14ac:dyDescent="0.2">
      <c r="A7959"/>
      <c r="B7959"/>
      <c r="C7959"/>
      <c r="D7959"/>
      <c r="E7959"/>
    </row>
    <row r="7960" spans="1:5" x14ac:dyDescent="0.2">
      <c r="A7960"/>
      <c r="B7960"/>
      <c r="C7960"/>
      <c r="D7960"/>
      <c r="E7960"/>
    </row>
    <row r="7961" spans="1:5" x14ac:dyDescent="0.2">
      <c r="A7961"/>
      <c r="B7961"/>
      <c r="C7961"/>
      <c r="D7961"/>
      <c r="E7961"/>
    </row>
    <row r="7962" spans="1:5" x14ac:dyDescent="0.2">
      <c r="A7962"/>
      <c r="B7962"/>
      <c r="C7962"/>
      <c r="D7962"/>
      <c r="E7962"/>
    </row>
    <row r="7963" spans="1:5" x14ac:dyDescent="0.2">
      <c r="A7963"/>
      <c r="B7963"/>
      <c r="C7963"/>
      <c r="D7963"/>
      <c r="E7963"/>
    </row>
    <row r="7964" spans="1:5" x14ac:dyDescent="0.2">
      <c r="A7964"/>
      <c r="B7964"/>
      <c r="C7964"/>
      <c r="D7964"/>
      <c r="E7964"/>
    </row>
    <row r="7965" spans="1:5" x14ac:dyDescent="0.2">
      <c r="A7965"/>
      <c r="B7965"/>
      <c r="C7965"/>
      <c r="D7965"/>
      <c r="E7965"/>
    </row>
    <row r="7966" spans="1:5" x14ac:dyDescent="0.2">
      <c r="A7966"/>
      <c r="B7966"/>
      <c r="C7966"/>
      <c r="D7966"/>
      <c r="E7966"/>
    </row>
    <row r="7967" spans="1:5" x14ac:dyDescent="0.2">
      <c r="A7967"/>
      <c r="B7967"/>
      <c r="C7967"/>
      <c r="D7967"/>
      <c r="E7967"/>
    </row>
    <row r="7968" spans="1:5" x14ac:dyDescent="0.2">
      <c r="A7968"/>
      <c r="B7968"/>
      <c r="C7968"/>
      <c r="D7968"/>
      <c r="E7968"/>
    </row>
    <row r="7969" spans="1:5" x14ac:dyDescent="0.2">
      <c r="A7969"/>
      <c r="B7969"/>
      <c r="C7969"/>
      <c r="D7969"/>
      <c r="E7969"/>
    </row>
    <row r="7970" spans="1:5" x14ac:dyDescent="0.2">
      <c r="A7970"/>
      <c r="B7970"/>
      <c r="C7970"/>
      <c r="D7970"/>
      <c r="E7970"/>
    </row>
    <row r="7971" spans="1:5" x14ac:dyDescent="0.2">
      <c r="A7971"/>
      <c r="B7971"/>
      <c r="C7971"/>
      <c r="D7971"/>
      <c r="E7971"/>
    </row>
    <row r="7972" spans="1:5" x14ac:dyDescent="0.2">
      <c r="A7972"/>
      <c r="B7972"/>
      <c r="C7972"/>
      <c r="D7972"/>
      <c r="E7972"/>
    </row>
    <row r="7973" spans="1:5" x14ac:dyDescent="0.2">
      <c r="A7973"/>
      <c r="B7973"/>
      <c r="C7973"/>
      <c r="D7973"/>
      <c r="E7973"/>
    </row>
    <row r="7974" spans="1:5" x14ac:dyDescent="0.2">
      <c r="A7974"/>
      <c r="B7974"/>
      <c r="C7974"/>
      <c r="D7974"/>
      <c r="E7974"/>
    </row>
    <row r="7975" spans="1:5" x14ac:dyDescent="0.2">
      <c r="A7975"/>
      <c r="B7975"/>
      <c r="C7975"/>
      <c r="D7975"/>
      <c r="E7975"/>
    </row>
    <row r="7976" spans="1:5" x14ac:dyDescent="0.2">
      <c r="A7976"/>
      <c r="B7976"/>
      <c r="C7976"/>
      <c r="D7976"/>
      <c r="E7976"/>
    </row>
    <row r="7977" spans="1:5" x14ac:dyDescent="0.2">
      <c r="A7977"/>
      <c r="B7977"/>
      <c r="C7977"/>
      <c r="D7977"/>
      <c r="E7977"/>
    </row>
    <row r="7978" spans="1:5" x14ac:dyDescent="0.2">
      <c r="A7978"/>
      <c r="B7978"/>
      <c r="C7978"/>
      <c r="D7978"/>
      <c r="E7978"/>
    </row>
    <row r="7979" spans="1:5" x14ac:dyDescent="0.2">
      <c r="A7979"/>
      <c r="B7979"/>
      <c r="C7979"/>
      <c r="D7979"/>
      <c r="E7979"/>
    </row>
    <row r="7980" spans="1:5" x14ac:dyDescent="0.2">
      <c r="A7980"/>
      <c r="B7980"/>
      <c r="C7980"/>
      <c r="D7980"/>
      <c r="E7980"/>
    </row>
    <row r="7981" spans="1:5" x14ac:dyDescent="0.2">
      <c r="A7981"/>
      <c r="B7981"/>
      <c r="C7981"/>
      <c r="D7981"/>
      <c r="E7981"/>
    </row>
    <row r="7982" spans="1:5" x14ac:dyDescent="0.2">
      <c r="A7982"/>
      <c r="B7982"/>
      <c r="C7982"/>
      <c r="D7982"/>
      <c r="E7982"/>
    </row>
    <row r="7983" spans="1:5" x14ac:dyDescent="0.2">
      <c r="A7983"/>
      <c r="B7983"/>
      <c r="C7983"/>
      <c r="D7983"/>
      <c r="E7983"/>
    </row>
    <row r="7984" spans="1:5" x14ac:dyDescent="0.2">
      <c r="A7984"/>
      <c r="B7984"/>
      <c r="C7984"/>
      <c r="D7984"/>
      <c r="E7984"/>
    </row>
    <row r="7985" spans="1:5" x14ac:dyDescent="0.2">
      <c r="A7985"/>
      <c r="B7985"/>
      <c r="C7985"/>
      <c r="D7985"/>
      <c r="E7985"/>
    </row>
    <row r="7986" spans="1:5" x14ac:dyDescent="0.2">
      <c r="A7986"/>
      <c r="B7986"/>
      <c r="C7986"/>
      <c r="D7986"/>
      <c r="E7986"/>
    </row>
    <row r="7987" spans="1:5" x14ac:dyDescent="0.2">
      <c r="A7987"/>
      <c r="B7987"/>
      <c r="C7987"/>
      <c r="D7987"/>
      <c r="E7987"/>
    </row>
    <row r="7988" spans="1:5" x14ac:dyDescent="0.2">
      <c r="A7988"/>
      <c r="B7988"/>
      <c r="C7988"/>
      <c r="D7988"/>
      <c r="E7988"/>
    </row>
    <row r="7989" spans="1:5" x14ac:dyDescent="0.2">
      <c r="A7989"/>
      <c r="B7989"/>
      <c r="C7989"/>
      <c r="D7989"/>
      <c r="E7989"/>
    </row>
    <row r="7990" spans="1:5" x14ac:dyDescent="0.2">
      <c r="A7990"/>
      <c r="B7990"/>
      <c r="C7990"/>
      <c r="D7990"/>
      <c r="E7990"/>
    </row>
    <row r="7991" spans="1:5" x14ac:dyDescent="0.2">
      <c r="A7991"/>
      <c r="B7991"/>
      <c r="C7991"/>
      <c r="D7991"/>
      <c r="E7991"/>
    </row>
    <row r="7992" spans="1:5" x14ac:dyDescent="0.2">
      <c r="A7992"/>
      <c r="B7992"/>
      <c r="C7992"/>
      <c r="D7992"/>
      <c r="E7992"/>
    </row>
    <row r="7993" spans="1:5" x14ac:dyDescent="0.2">
      <c r="A7993"/>
      <c r="B7993"/>
      <c r="C7993"/>
      <c r="D7993"/>
      <c r="E7993"/>
    </row>
    <row r="7994" spans="1:5" x14ac:dyDescent="0.2">
      <c r="A7994"/>
      <c r="B7994"/>
      <c r="C7994"/>
      <c r="D7994"/>
      <c r="E7994"/>
    </row>
    <row r="7995" spans="1:5" x14ac:dyDescent="0.2">
      <c r="A7995"/>
      <c r="B7995"/>
      <c r="C7995"/>
      <c r="D7995"/>
      <c r="E7995"/>
    </row>
    <row r="7996" spans="1:5" x14ac:dyDescent="0.2">
      <c r="A7996"/>
      <c r="B7996"/>
      <c r="C7996"/>
      <c r="D7996"/>
      <c r="E7996"/>
    </row>
    <row r="7997" spans="1:5" x14ac:dyDescent="0.2">
      <c r="A7997"/>
      <c r="B7997"/>
      <c r="C7997"/>
      <c r="D7997"/>
      <c r="E7997"/>
    </row>
    <row r="7998" spans="1:5" x14ac:dyDescent="0.2">
      <c r="A7998"/>
      <c r="B7998"/>
      <c r="C7998"/>
      <c r="D7998"/>
      <c r="E7998"/>
    </row>
    <row r="7999" spans="1:5" x14ac:dyDescent="0.2">
      <c r="A7999"/>
      <c r="B7999"/>
      <c r="C7999"/>
      <c r="D7999"/>
      <c r="E7999"/>
    </row>
    <row r="8000" spans="1:5" x14ac:dyDescent="0.2">
      <c r="A8000"/>
      <c r="B8000"/>
      <c r="C8000"/>
      <c r="D8000"/>
      <c r="E8000"/>
    </row>
    <row r="8001" spans="1:5" x14ac:dyDescent="0.2">
      <c r="A8001"/>
      <c r="B8001"/>
      <c r="C8001"/>
      <c r="D8001"/>
      <c r="E8001"/>
    </row>
    <row r="8002" spans="1:5" x14ac:dyDescent="0.2">
      <c r="A8002"/>
      <c r="B8002"/>
      <c r="C8002"/>
      <c r="D8002"/>
      <c r="E8002"/>
    </row>
    <row r="8003" spans="1:5" x14ac:dyDescent="0.2">
      <c r="A8003"/>
      <c r="B8003"/>
      <c r="C8003"/>
      <c r="D8003"/>
      <c r="E8003"/>
    </row>
    <row r="8004" spans="1:5" x14ac:dyDescent="0.2">
      <c r="A8004"/>
      <c r="B8004"/>
      <c r="C8004"/>
      <c r="D8004"/>
      <c r="E8004"/>
    </row>
    <row r="8005" spans="1:5" x14ac:dyDescent="0.2">
      <c r="A8005"/>
      <c r="B8005"/>
      <c r="C8005"/>
      <c r="D8005"/>
      <c r="E8005"/>
    </row>
    <row r="8006" spans="1:5" x14ac:dyDescent="0.2">
      <c r="A8006"/>
      <c r="B8006"/>
      <c r="C8006"/>
      <c r="D8006"/>
      <c r="E8006"/>
    </row>
    <row r="8007" spans="1:5" x14ac:dyDescent="0.2">
      <c r="A8007"/>
      <c r="B8007"/>
      <c r="C8007"/>
      <c r="D8007"/>
      <c r="E8007"/>
    </row>
    <row r="8008" spans="1:5" x14ac:dyDescent="0.2">
      <c r="A8008"/>
      <c r="B8008"/>
      <c r="C8008"/>
      <c r="D8008"/>
      <c r="E8008"/>
    </row>
    <row r="8009" spans="1:5" x14ac:dyDescent="0.2">
      <c r="A8009"/>
      <c r="B8009"/>
      <c r="C8009"/>
      <c r="D8009"/>
      <c r="E8009"/>
    </row>
    <row r="8010" spans="1:5" x14ac:dyDescent="0.2">
      <c r="A8010"/>
      <c r="B8010"/>
      <c r="C8010"/>
      <c r="D8010"/>
      <c r="E8010"/>
    </row>
    <row r="8011" spans="1:5" x14ac:dyDescent="0.2">
      <c r="A8011"/>
      <c r="B8011"/>
      <c r="C8011"/>
      <c r="D8011"/>
      <c r="E8011"/>
    </row>
    <row r="8012" spans="1:5" x14ac:dyDescent="0.2">
      <c r="A8012"/>
      <c r="B8012"/>
      <c r="C8012"/>
      <c r="D8012"/>
      <c r="E8012"/>
    </row>
    <row r="8013" spans="1:5" x14ac:dyDescent="0.2">
      <c r="A8013"/>
      <c r="B8013"/>
      <c r="C8013"/>
      <c r="D8013"/>
      <c r="E8013"/>
    </row>
    <row r="8014" spans="1:5" x14ac:dyDescent="0.2">
      <c r="A8014"/>
      <c r="B8014"/>
      <c r="C8014"/>
      <c r="D8014"/>
      <c r="E8014"/>
    </row>
    <row r="8015" spans="1:5" x14ac:dyDescent="0.2">
      <c r="A8015"/>
      <c r="B8015"/>
      <c r="C8015"/>
      <c r="D8015"/>
      <c r="E8015"/>
    </row>
    <row r="8016" spans="1:5" x14ac:dyDescent="0.2">
      <c r="A8016"/>
      <c r="B8016"/>
      <c r="C8016"/>
      <c r="D8016"/>
      <c r="E8016"/>
    </row>
    <row r="8017" spans="1:5" x14ac:dyDescent="0.2">
      <c r="A8017"/>
      <c r="B8017"/>
      <c r="C8017"/>
      <c r="D8017"/>
      <c r="E8017"/>
    </row>
    <row r="8018" spans="1:5" x14ac:dyDescent="0.2">
      <c r="A8018"/>
      <c r="B8018"/>
      <c r="C8018"/>
      <c r="D8018"/>
      <c r="E8018"/>
    </row>
    <row r="8019" spans="1:5" x14ac:dyDescent="0.2">
      <c r="A8019"/>
      <c r="B8019"/>
      <c r="C8019"/>
      <c r="D8019"/>
      <c r="E8019"/>
    </row>
    <row r="8020" spans="1:5" x14ac:dyDescent="0.2">
      <c r="A8020"/>
      <c r="B8020"/>
      <c r="C8020"/>
      <c r="D8020"/>
      <c r="E8020"/>
    </row>
    <row r="8021" spans="1:5" x14ac:dyDescent="0.2">
      <c r="A8021"/>
      <c r="B8021"/>
      <c r="C8021"/>
      <c r="D8021"/>
      <c r="E8021"/>
    </row>
    <row r="8022" spans="1:5" x14ac:dyDescent="0.2">
      <c r="A8022"/>
      <c r="B8022"/>
      <c r="C8022"/>
      <c r="D8022"/>
      <c r="E8022"/>
    </row>
    <row r="8023" spans="1:5" x14ac:dyDescent="0.2">
      <c r="A8023"/>
      <c r="B8023"/>
      <c r="C8023"/>
      <c r="D8023"/>
      <c r="E8023"/>
    </row>
    <row r="8024" spans="1:5" x14ac:dyDescent="0.2">
      <c r="A8024"/>
      <c r="B8024"/>
      <c r="C8024"/>
      <c r="D8024"/>
      <c r="E8024"/>
    </row>
    <row r="8025" spans="1:5" x14ac:dyDescent="0.2">
      <c r="A8025"/>
      <c r="B8025"/>
      <c r="C8025"/>
      <c r="D8025"/>
      <c r="E8025"/>
    </row>
    <row r="8026" spans="1:5" x14ac:dyDescent="0.2">
      <c r="A8026"/>
      <c r="B8026"/>
      <c r="C8026"/>
      <c r="D8026"/>
      <c r="E8026"/>
    </row>
    <row r="8027" spans="1:5" x14ac:dyDescent="0.2">
      <c r="A8027"/>
      <c r="B8027"/>
      <c r="C8027"/>
      <c r="D8027"/>
      <c r="E8027"/>
    </row>
    <row r="8028" spans="1:5" x14ac:dyDescent="0.2">
      <c r="A8028"/>
      <c r="B8028"/>
      <c r="C8028"/>
      <c r="D8028"/>
      <c r="E8028"/>
    </row>
    <row r="8029" spans="1:5" x14ac:dyDescent="0.2">
      <c r="A8029"/>
      <c r="B8029"/>
      <c r="C8029"/>
      <c r="D8029"/>
      <c r="E8029"/>
    </row>
    <row r="8030" spans="1:5" x14ac:dyDescent="0.2">
      <c r="A8030"/>
      <c r="B8030"/>
      <c r="C8030"/>
      <c r="D8030"/>
      <c r="E8030"/>
    </row>
    <row r="8031" spans="1:5" x14ac:dyDescent="0.2">
      <c r="A8031"/>
      <c r="B8031"/>
      <c r="C8031"/>
      <c r="D8031"/>
      <c r="E8031"/>
    </row>
    <row r="8032" spans="1:5" x14ac:dyDescent="0.2">
      <c r="A8032"/>
      <c r="B8032"/>
      <c r="C8032"/>
      <c r="D8032"/>
      <c r="E8032"/>
    </row>
    <row r="8033" spans="1:5" x14ac:dyDescent="0.2">
      <c r="A8033"/>
      <c r="B8033"/>
      <c r="C8033"/>
      <c r="D8033"/>
      <c r="E8033"/>
    </row>
    <row r="8034" spans="1:5" x14ac:dyDescent="0.2">
      <c r="A8034"/>
      <c r="B8034"/>
      <c r="C8034"/>
      <c r="D8034"/>
      <c r="E8034"/>
    </row>
    <row r="8035" spans="1:5" x14ac:dyDescent="0.2">
      <c r="A8035"/>
      <c r="B8035"/>
      <c r="C8035"/>
      <c r="D8035"/>
      <c r="E8035"/>
    </row>
    <row r="8036" spans="1:5" x14ac:dyDescent="0.2">
      <c r="A8036"/>
      <c r="B8036"/>
      <c r="C8036"/>
      <c r="D8036"/>
      <c r="E8036"/>
    </row>
    <row r="8037" spans="1:5" x14ac:dyDescent="0.2">
      <c r="A8037"/>
      <c r="B8037"/>
      <c r="C8037"/>
      <c r="D8037"/>
      <c r="E8037"/>
    </row>
    <row r="8038" spans="1:5" x14ac:dyDescent="0.2">
      <c r="A8038"/>
      <c r="B8038"/>
      <c r="C8038"/>
      <c r="D8038"/>
      <c r="E8038"/>
    </row>
    <row r="8039" spans="1:5" x14ac:dyDescent="0.2">
      <c r="A8039"/>
      <c r="B8039"/>
      <c r="C8039"/>
      <c r="D8039"/>
      <c r="E8039"/>
    </row>
    <row r="8040" spans="1:5" x14ac:dyDescent="0.2">
      <c r="A8040"/>
      <c r="B8040"/>
      <c r="C8040"/>
      <c r="D8040"/>
      <c r="E8040"/>
    </row>
    <row r="8041" spans="1:5" x14ac:dyDescent="0.2">
      <c r="A8041"/>
      <c r="B8041"/>
      <c r="C8041"/>
      <c r="D8041"/>
      <c r="E8041"/>
    </row>
    <row r="8042" spans="1:5" x14ac:dyDescent="0.2">
      <c r="A8042"/>
      <c r="B8042"/>
      <c r="C8042"/>
      <c r="D8042"/>
      <c r="E8042"/>
    </row>
    <row r="8043" spans="1:5" x14ac:dyDescent="0.2">
      <c r="A8043"/>
      <c r="B8043"/>
      <c r="C8043"/>
      <c r="D8043"/>
      <c r="E8043"/>
    </row>
    <row r="8044" spans="1:5" x14ac:dyDescent="0.2">
      <c r="A8044"/>
      <c r="B8044"/>
      <c r="C8044"/>
      <c r="D8044"/>
      <c r="E8044"/>
    </row>
    <row r="8045" spans="1:5" x14ac:dyDescent="0.2">
      <c r="A8045"/>
      <c r="B8045"/>
      <c r="C8045"/>
      <c r="D8045"/>
      <c r="E8045"/>
    </row>
    <row r="8046" spans="1:5" x14ac:dyDescent="0.2">
      <c r="A8046"/>
      <c r="B8046"/>
      <c r="C8046"/>
      <c r="D8046"/>
      <c r="E8046"/>
    </row>
    <row r="8047" spans="1:5" x14ac:dyDescent="0.2">
      <c r="A8047"/>
      <c r="B8047"/>
      <c r="C8047"/>
      <c r="D8047"/>
      <c r="E8047"/>
    </row>
    <row r="8048" spans="1:5" x14ac:dyDescent="0.2">
      <c r="A8048"/>
      <c r="B8048"/>
      <c r="C8048"/>
      <c r="D8048"/>
      <c r="E8048"/>
    </row>
    <row r="8049" spans="1:5" x14ac:dyDescent="0.2">
      <c r="A8049"/>
      <c r="B8049"/>
      <c r="C8049"/>
      <c r="D8049"/>
      <c r="E8049"/>
    </row>
    <row r="8050" spans="1:5" x14ac:dyDescent="0.2">
      <c r="A8050"/>
      <c r="B8050"/>
      <c r="C8050"/>
      <c r="D8050"/>
      <c r="E8050"/>
    </row>
    <row r="8051" spans="1:5" x14ac:dyDescent="0.2">
      <c r="A8051"/>
      <c r="B8051"/>
      <c r="C8051"/>
      <c r="D8051"/>
      <c r="E8051"/>
    </row>
    <row r="8052" spans="1:5" x14ac:dyDescent="0.2">
      <c r="A8052"/>
      <c r="B8052"/>
      <c r="C8052"/>
      <c r="D8052"/>
      <c r="E8052"/>
    </row>
    <row r="8053" spans="1:5" x14ac:dyDescent="0.2">
      <c r="A8053"/>
      <c r="B8053"/>
      <c r="C8053"/>
      <c r="D8053"/>
      <c r="E8053"/>
    </row>
    <row r="8054" spans="1:5" x14ac:dyDescent="0.2">
      <c r="A8054"/>
      <c r="B8054"/>
      <c r="C8054"/>
      <c r="D8054"/>
      <c r="E8054"/>
    </row>
    <row r="8055" spans="1:5" x14ac:dyDescent="0.2">
      <c r="A8055"/>
      <c r="B8055"/>
      <c r="C8055"/>
      <c r="D8055"/>
      <c r="E8055"/>
    </row>
    <row r="8056" spans="1:5" x14ac:dyDescent="0.2">
      <c r="A8056"/>
      <c r="B8056"/>
      <c r="C8056"/>
      <c r="D8056"/>
      <c r="E8056"/>
    </row>
    <row r="8057" spans="1:5" x14ac:dyDescent="0.2">
      <c r="A8057"/>
      <c r="B8057"/>
      <c r="C8057"/>
      <c r="D8057"/>
      <c r="E8057"/>
    </row>
    <row r="8058" spans="1:5" x14ac:dyDescent="0.2">
      <c r="A8058"/>
      <c r="B8058"/>
      <c r="C8058"/>
      <c r="D8058"/>
      <c r="E8058"/>
    </row>
    <row r="8059" spans="1:5" x14ac:dyDescent="0.2">
      <c r="A8059"/>
      <c r="B8059"/>
      <c r="C8059"/>
      <c r="D8059"/>
      <c r="E8059"/>
    </row>
    <row r="8060" spans="1:5" x14ac:dyDescent="0.2">
      <c r="A8060"/>
      <c r="B8060"/>
      <c r="C8060"/>
      <c r="D8060"/>
      <c r="E8060"/>
    </row>
    <row r="8061" spans="1:5" x14ac:dyDescent="0.2">
      <c r="A8061"/>
      <c r="B8061"/>
      <c r="C8061"/>
      <c r="D8061"/>
      <c r="E8061"/>
    </row>
    <row r="8062" spans="1:5" x14ac:dyDescent="0.2">
      <c r="A8062"/>
      <c r="B8062"/>
      <c r="C8062"/>
      <c r="D8062"/>
      <c r="E8062"/>
    </row>
    <row r="8063" spans="1:5" x14ac:dyDescent="0.2">
      <c r="A8063"/>
      <c r="B8063"/>
      <c r="C8063"/>
      <c r="D8063"/>
      <c r="E8063"/>
    </row>
    <row r="8064" spans="1:5" x14ac:dyDescent="0.2">
      <c r="A8064"/>
      <c r="B8064"/>
      <c r="C8064"/>
      <c r="D8064"/>
      <c r="E8064"/>
    </row>
    <row r="8065" spans="1:5" x14ac:dyDescent="0.2">
      <c r="A8065"/>
      <c r="B8065"/>
      <c r="C8065"/>
      <c r="D8065"/>
      <c r="E8065"/>
    </row>
    <row r="8066" spans="1:5" x14ac:dyDescent="0.2">
      <c r="A8066"/>
      <c r="B8066"/>
      <c r="C8066"/>
      <c r="D8066"/>
      <c r="E8066"/>
    </row>
    <row r="8067" spans="1:5" x14ac:dyDescent="0.2">
      <c r="A8067"/>
      <c r="B8067"/>
      <c r="C8067"/>
      <c r="D8067"/>
      <c r="E8067"/>
    </row>
    <row r="8068" spans="1:5" x14ac:dyDescent="0.2">
      <c r="A8068"/>
      <c r="B8068"/>
      <c r="C8068"/>
      <c r="D8068"/>
      <c r="E8068"/>
    </row>
    <row r="8069" spans="1:5" x14ac:dyDescent="0.2">
      <c r="A8069"/>
      <c r="B8069"/>
      <c r="C8069"/>
      <c r="D8069"/>
      <c r="E8069"/>
    </row>
    <row r="8070" spans="1:5" x14ac:dyDescent="0.2">
      <c r="A8070"/>
      <c r="B8070"/>
      <c r="C8070"/>
      <c r="D8070"/>
      <c r="E8070"/>
    </row>
    <row r="8071" spans="1:5" x14ac:dyDescent="0.2">
      <c r="A8071"/>
      <c r="B8071"/>
      <c r="C8071"/>
      <c r="D8071"/>
      <c r="E8071"/>
    </row>
    <row r="8072" spans="1:5" x14ac:dyDescent="0.2">
      <c r="A8072"/>
      <c r="B8072"/>
      <c r="C8072"/>
      <c r="D8072"/>
      <c r="E8072"/>
    </row>
    <row r="8073" spans="1:5" x14ac:dyDescent="0.2">
      <c r="A8073"/>
      <c r="B8073"/>
      <c r="C8073"/>
      <c r="D8073"/>
      <c r="E8073"/>
    </row>
    <row r="8074" spans="1:5" x14ac:dyDescent="0.2">
      <c r="A8074"/>
      <c r="B8074"/>
      <c r="C8074"/>
      <c r="D8074"/>
      <c r="E8074"/>
    </row>
    <row r="8075" spans="1:5" x14ac:dyDescent="0.2">
      <c r="A8075"/>
      <c r="B8075"/>
      <c r="C8075"/>
      <c r="D8075"/>
      <c r="E8075"/>
    </row>
    <row r="8076" spans="1:5" x14ac:dyDescent="0.2">
      <c r="A8076"/>
      <c r="B8076"/>
      <c r="C8076"/>
      <c r="D8076"/>
      <c r="E8076"/>
    </row>
    <row r="8077" spans="1:5" x14ac:dyDescent="0.2">
      <c r="A8077"/>
      <c r="B8077"/>
      <c r="C8077"/>
      <c r="D8077"/>
      <c r="E8077"/>
    </row>
    <row r="8078" spans="1:5" x14ac:dyDescent="0.2">
      <c r="A8078"/>
      <c r="B8078"/>
      <c r="C8078"/>
      <c r="D8078"/>
      <c r="E8078"/>
    </row>
    <row r="8079" spans="1:5" x14ac:dyDescent="0.2">
      <c r="A8079"/>
      <c r="B8079"/>
      <c r="C8079"/>
      <c r="D8079"/>
      <c r="E8079"/>
    </row>
    <row r="8080" spans="1:5" x14ac:dyDescent="0.2">
      <c r="A8080"/>
      <c r="B8080"/>
      <c r="C8080"/>
      <c r="D8080"/>
      <c r="E8080"/>
    </row>
    <row r="8081" spans="1:5" x14ac:dyDescent="0.2">
      <c r="A8081"/>
      <c r="B8081"/>
      <c r="C8081"/>
      <c r="D8081"/>
      <c r="E8081"/>
    </row>
    <row r="8082" spans="1:5" x14ac:dyDescent="0.2">
      <c r="A8082"/>
      <c r="B8082"/>
      <c r="C8082"/>
      <c r="D8082"/>
      <c r="E8082"/>
    </row>
    <row r="8083" spans="1:5" x14ac:dyDescent="0.2">
      <c r="A8083"/>
      <c r="B8083"/>
      <c r="C8083"/>
      <c r="D8083"/>
      <c r="E8083"/>
    </row>
    <row r="8084" spans="1:5" x14ac:dyDescent="0.2">
      <c r="A8084"/>
      <c r="B8084"/>
      <c r="C8084"/>
      <c r="D8084"/>
      <c r="E8084"/>
    </row>
    <row r="8085" spans="1:5" x14ac:dyDescent="0.2">
      <c r="A8085"/>
      <c r="B8085"/>
      <c r="C8085"/>
      <c r="D8085"/>
      <c r="E8085"/>
    </row>
    <row r="8086" spans="1:5" x14ac:dyDescent="0.2">
      <c r="A8086"/>
      <c r="B8086"/>
      <c r="C8086"/>
      <c r="D8086"/>
      <c r="E8086"/>
    </row>
    <row r="8087" spans="1:5" x14ac:dyDescent="0.2">
      <c r="A8087"/>
      <c r="B8087"/>
      <c r="C8087"/>
      <c r="D8087"/>
      <c r="E8087"/>
    </row>
    <row r="8088" spans="1:5" x14ac:dyDescent="0.2">
      <c r="A8088"/>
      <c r="B8088"/>
      <c r="C8088"/>
      <c r="D8088"/>
      <c r="E8088"/>
    </row>
    <row r="8089" spans="1:5" x14ac:dyDescent="0.2">
      <c r="A8089"/>
      <c r="B8089"/>
      <c r="C8089"/>
      <c r="D8089"/>
      <c r="E8089"/>
    </row>
    <row r="8090" spans="1:5" x14ac:dyDescent="0.2">
      <c r="A8090"/>
      <c r="B8090"/>
      <c r="C8090"/>
      <c r="D8090"/>
      <c r="E8090"/>
    </row>
    <row r="8091" spans="1:5" x14ac:dyDescent="0.2">
      <c r="A8091"/>
      <c r="B8091"/>
      <c r="C8091"/>
      <c r="D8091"/>
      <c r="E8091"/>
    </row>
    <row r="8092" spans="1:5" x14ac:dyDescent="0.2">
      <c r="A8092"/>
      <c r="B8092"/>
      <c r="C8092"/>
      <c r="D8092"/>
      <c r="E8092"/>
    </row>
    <row r="8093" spans="1:5" x14ac:dyDescent="0.2">
      <c r="A8093"/>
      <c r="B8093"/>
      <c r="C8093"/>
      <c r="D8093"/>
      <c r="E8093"/>
    </row>
    <row r="8094" spans="1:5" x14ac:dyDescent="0.2">
      <c r="A8094"/>
      <c r="B8094"/>
      <c r="C8094"/>
      <c r="D8094"/>
      <c r="E8094"/>
    </row>
    <row r="8095" spans="1:5" x14ac:dyDescent="0.2">
      <c r="A8095"/>
      <c r="B8095"/>
      <c r="C8095"/>
      <c r="D8095"/>
      <c r="E8095"/>
    </row>
    <row r="8096" spans="1:5" x14ac:dyDescent="0.2">
      <c r="A8096"/>
      <c r="B8096"/>
      <c r="C8096"/>
      <c r="D8096"/>
      <c r="E8096"/>
    </row>
    <row r="8097" spans="1:5" x14ac:dyDescent="0.2">
      <c r="A8097"/>
      <c r="B8097"/>
      <c r="C8097"/>
      <c r="D8097"/>
      <c r="E8097"/>
    </row>
    <row r="8098" spans="1:5" x14ac:dyDescent="0.2">
      <c r="A8098"/>
      <c r="B8098"/>
      <c r="C8098"/>
      <c r="D8098"/>
      <c r="E8098"/>
    </row>
    <row r="8099" spans="1:5" x14ac:dyDescent="0.2">
      <c r="A8099"/>
      <c r="B8099"/>
      <c r="C8099"/>
      <c r="D8099"/>
      <c r="E8099"/>
    </row>
    <row r="8100" spans="1:5" x14ac:dyDescent="0.2">
      <c r="A8100"/>
      <c r="B8100"/>
      <c r="C8100"/>
      <c r="D8100"/>
      <c r="E8100"/>
    </row>
    <row r="8101" spans="1:5" x14ac:dyDescent="0.2">
      <c r="A8101"/>
      <c r="B8101"/>
      <c r="C8101"/>
      <c r="D8101"/>
      <c r="E8101"/>
    </row>
    <row r="8102" spans="1:5" x14ac:dyDescent="0.2">
      <c r="A8102"/>
      <c r="B8102"/>
      <c r="C8102"/>
      <c r="D8102"/>
      <c r="E8102"/>
    </row>
    <row r="8103" spans="1:5" x14ac:dyDescent="0.2">
      <c r="A8103"/>
      <c r="B8103"/>
      <c r="C8103"/>
      <c r="D8103"/>
      <c r="E8103"/>
    </row>
    <row r="8104" spans="1:5" x14ac:dyDescent="0.2">
      <c r="A8104"/>
      <c r="B8104"/>
      <c r="C8104"/>
      <c r="D8104"/>
      <c r="E8104"/>
    </row>
    <row r="8105" spans="1:5" x14ac:dyDescent="0.2">
      <c r="A8105"/>
      <c r="B8105"/>
      <c r="C8105"/>
      <c r="D8105"/>
      <c r="E8105"/>
    </row>
    <row r="8106" spans="1:5" x14ac:dyDescent="0.2">
      <c r="A8106"/>
      <c r="B8106"/>
      <c r="C8106"/>
      <c r="D8106"/>
      <c r="E8106"/>
    </row>
    <row r="8107" spans="1:5" x14ac:dyDescent="0.2">
      <c r="A8107"/>
      <c r="B8107"/>
      <c r="C8107"/>
      <c r="D8107"/>
      <c r="E8107"/>
    </row>
    <row r="8108" spans="1:5" x14ac:dyDescent="0.2">
      <c r="A8108"/>
      <c r="B8108"/>
      <c r="C8108"/>
      <c r="D8108"/>
      <c r="E8108"/>
    </row>
    <row r="8109" spans="1:5" x14ac:dyDescent="0.2">
      <c r="A8109"/>
      <c r="B8109"/>
      <c r="C8109"/>
      <c r="D8109"/>
      <c r="E8109"/>
    </row>
    <row r="8110" spans="1:5" x14ac:dyDescent="0.2">
      <c r="A8110"/>
      <c r="B8110"/>
      <c r="C8110"/>
      <c r="D8110"/>
      <c r="E8110"/>
    </row>
    <row r="8111" spans="1:5" x14ac:dyDescent="0.2">
      <c r="A8111"/>
      <c r="B8111"/>
      <c r="C8111"/>
      <c r="D8111"/>
      <c r="E8111"/>
    </row>
    <row r="8112" spans="1:5" x14ac:dyDescent="0.2">
      <c r="A8112"/>
      <c r="B8112"/>
      <c r="C8112"/>
      <c r="D8112"/>
      <c r="E8112"/>
    </row>
    <row r="8113" spans="1:5" x14ac:dyDescent="0.2">
      <c r="A8113"/>
      <c r="B8113"/>
      <c r="C8113"/>
      <c r="D8113"/>
      <c r="E8113"/>
    </row>
    <row r="8114" spans="1:5" x14ac:dyDescent="0.2">
      <c r="A8114"/>
      <c r="B8114"/>
      <c r="C8114"/>
      <c r="D8114"/>
      <c r="E8114"/>
    </row>
    <row r="8115" spans="1:5" x14ac:dyDescent="0.2">
      <c r="A8115"/>
      <c r="B8115"/>
      <c r="C8115"/>
      <c r="D8115"/>
      <c r="E8115"/>
    </row>
    <row r="8116" spans="1:5" x14ac:dyDescent="0.2">
      <c r="A8116"/>
      <c r="B8116"/>
      <c r="C8116"/>
      <c r="D8116"/>
      <c r="E8116"/>
    </row>
    <row r="8117" spans="1:5" x14ac:dyDescent="0.2">
      <c r="A8117"/>
      <c r="B8117"/>
      <c r="C8117"/>
      <c r="D8117"/>
      <c r="E8117"/>
    </row>
    <row r="8118" spans="1:5" x14ac:dyDescent="0.2">
      <c r="A8118"/>
      <c r="B8118"/>
      <c r="C8118"/>
      <c r="D8118"/>
      <c r="E8118"/>
    </row>
    <row r="8119" spans="1:5" x14ac:dyDescent="0.2">
      <c r="A8119"/>
      <c r="B8119"/>
      <c r="C8119"/>
      <c r="D8119"/>
      <c r="E8119"/>
    </row>
    <row r="8120" spans="1:5" x14ac:dyDescent="0.2">
      <c r="A8120"/>
      <c r="B8120"/>
      <c r="C8120"/>
      <c r="D8120"/>
      <c r="E8120"/>
    </row>
    <row r="8121" spans="1:5" x14ac:dyDescent="0.2">
      <c r="A8121"/>
      <c r="B8121"/>
      <c r="C8121"/>
      <c r="D8121"/>
      <c r="E8121"/>
    </row>
    <row r="8122" spans="1:5" x14ac:dyDescent="0.2">
      <c r="A8122"/>
      <c r="B8122"/>
      <c r="C8122"/>
      <c r="D8122"/>
      <c r="E8122"/>
    </row>
    <row r="8123" spans="1:5" x14ac:dyDescent="0.2">
      <c r="A8123"/>
      <c r="B8123"/>
      <c r="C8123"/>
      <c r="D8123"/>
      <c r="E8123"/>
    </row>
    <row r="8124" spans="1:5" x14ac:dyDescent="0.2">
      <c r="A8124"/>
      <c r="B8124"/>
      <c r="C8124"/>
      <c r="D8124"/>
      <c r="E8124"/>
    </row>
    <row r="8125" spans="1:5" x14ac:dyDescent="0.2">
      <c r="A8125"/>
      <c r="B8125"/>
      <c r="C8125"/>
      <c r="D8125"/>
      <c r="E8125"/>
    </row>
    <row r="8126" spans="1:5" x14ac:dyDescent="0.2">
      <c r="A8126"/>
      <c r="B8126"/>
      <c r="C8126"/>
      <c r="D8126"/>
      <c r="E8126"/>
    </row>
    <row r="8127" spans="1:5" x14ac:dyDescent="0.2">
      <c r="A8127"/>
      <c r="B8127"/>
      <c r="C8127"/>
      <c r="D8127"/>
      <c r="E8127"/>
    </row>
    <row r="8128" spans="1:5" x14ac:dyDescent="0.2">
      <c r="A8128"/>
      <c r="B8128"/>
      <c r="C8128"/>
      <c r="D8128"/>
      <c r="E8128"/>
    </row>
    <row r="8129" spans="1:5" x14ac:dyDescent="0.2">
      <c r="A8129"/>
      <c r="B8129"/>
      <c r="C8129"/>
      <c r="D8129"/>
      <c r="E8129"/>
    </row>
    <row r="8130" spans="1:5" x14ac:dyDescent="0.2">
      <c r="A8130"/>
      <c r="B8130"/>
      <c r="C8130"/>
      <c r="D8130"/>
      <c r="E8130"/>
    </row>
    <row r="8131" spans="1:5" x14ac:dyDescent="0.2">
      <c r="A8131"/>
      <c r="B8131"/>
      <c r="C8131"/>
      <c r="D8131"/>
      <c r="E8131"/>
    </row>
    <row r="8132" spans="1:5" x14ac:dyDescent="0.2">
      <c r="A8132"/>
      <c r="B8132"/>
      <c r="C8132"/>
      <c r="D8132"/>
      <c r="E8132"/>
    </row>
    <row r="8133" spans="1:5" x14ac:dyDescent="0.2">
      <c r="A8133"/>
      <c r="B8133"/>
      <c r="C8133"/>
      <c r="D8133"/>
      <c r="E8133"/>
    </row>
    <row r="8134" spans="1:5" x14ac:dyDescent="0.2">
      <c r="A8134"/>
      <c r="B8134"/>
      <c r="C8134"/>
      <c r="D8134"/>
      <c r="E8134"/>
    </row>
    <row r="8135" spans="1:5" x14ac:dyDescent="0.2">
      <c r="A8135"/>
      <c r="B8135"/>
      <c r="C8135"/>
      <c r="D8135"/>
      <c r="E8135"/>
    </row>
    <row r="8136" spans="1:5" x14ac:dyDescent="0.2">
      <c r="A8136"/>
      <c r="B8136"/>
      <c r="C8136"/>
      <c r="D8136"/>
      <c r="E8136"/>
    </row>
    <row r="8137" spans="1:5" x14ac:dyDescent="0.2">
      <c r="A8137"/>
      <c r="B8137"/>
      <c r="C8137"/>
      <c r="D8137"/>
      <c r="E8137"/>
    </row>
    <row r="8138" spans="1:5" x14ac:dyDescent="0.2">
      <c r="A8138"/>
      <c r="B8138"/>
      <c r="C8138"/>
      <c r="D8138"/>
      <c r="E8138"/>
    </row>
    <row r="8139" spans="1:5" x14ac:dyDescent="0.2">
      <c r="A8139"/>
      <c r="B8139"/>
      <c r="C8139"/>
      <c r="D8139"/>
      <c r="E8139"/>
    </row>
    <row r="8140" spans="1:5" x14ac:dyDescent="0.2">
      <c r="A8140"/>
      <c r="B8140"/>
      <c r="C8140"/>
      <c r="D8140"/>
      <c r="E8140"/>
    </row>
    <row r="8141" spans="1:5" x14ac:dyDescent="0.2">
      <c r="A8141"/>
      <c r="B8141"/>
      <c r="C8141"/>
      <c r="D8141"/>
      <c r="E8141"/>
    </row>
    <row r="8142" spans="1:5" x14ac:dyDescent="0.2">
      <c r="A8142"/>
      <c r="B8142"/>
      <c r="C8142"/>
      <c r="D8142"/>
      <c r="E8142"/>
    </row>
    <row r="8143" spans="1:5" x14ac:dyDescent="0.2">
      <c r="A8143"/>
      <c r="B8143"/>
      <c r="C8143"/>
      <c r="D8143"/>
      <c r="E8143"/>
    </row>
    <row r="8144" spans="1:5" x14ac:dyDescent="0.2">
      <c r="A8144"/>
      <c r="B8144"/>
      <c r="C8144"/>
      <c r="D8144"/>
      <c r="E8144"/>
    </row>
    <row r="8145" spans="1:5" x14ac:dyDescent="0.2">
      <c r="A8145"/>
      <c r="B8145"/>
      <c r="C8145"/>
      <c r="D8145"/>
      <c r="E8145"/>
    </row>
    <row r="8146" spans="1:5" x14ac:dyDescent="0.2">
      <c r="A8146"/>
      <c r="B8146"/>
      <c r="C8146"/>
      <c r="D8146"/>
      <c r="E8146"/>
    </row>
    <row r="8147" spans="1:5" x14ac:dyDescent="0.2">
      <c r="A8147"/>
      <c r="B8147"/>
      <c r="C8147"/>
      <c r="D8147"/>
      <c r="E8147"/>
    </row>
    <row r="8148" spans="1:5" x14ac:dyDescent="0.2">
      <c r="A8148"/>
      <c r="B8148"/>
      <c r="C8148"/>
      <c r="D8148"/>
      <c r="E8148"/>
    </row>
    <row r="8149" spans="1:5" x14ac:dyDescent="0.2">
      <c r="A8149"/>
      <c r="B8149"/>
      <c r="C8149"/>
      <c r="D8149"/>
      <c r="E8149"/>
    </row>
    <row r="8150" spans="1:5" x14ac:dyDescent="0.2">
      <c r="A8150"/>
      <c r="B8150"/>
      <c r="C8150"/>
      <c r="D8150"/>
      <c r="E8150"/>
    </row>
    <row r="8151" spans="1:5" x14ac:dyDescent="0.2">
      <c r="A8151"/>
      <c r="B8151"/>
      <c r="C8151"/>
      <c r="D8151"/>
      <c r="E8151"/>
    </row>
    <row r="8152" spans="1:5" x14ac:dyDescent="0.2">
      <c r="A8152"/>
      <c r="B8152"/>
      <c r="C8152"/>
      <c r="D8152"/>
      <c r="E8152"/>
    </row>
    <row r="8153" spans="1:5" x14ac:dyDescent="0.2">
      <c r="A8153"/>
      <c r="B8153"/>
      <c r="C8153"/>
      <c r="D8153"/>
      <c r="E8153"/>
    </row>
    <row r="8154" spans="1:5" x14ac:dyDescent="0.2">
      <c r="A8154"/>
      <c r="B8154"/>
      <c r="C8154"/>
      <c r="D8154"/>
      <c r="E8154"/>
    </row>
    <row r="8155" spans="1:5" x14ac:dyDescent="0.2">
      <c r="A8155"/>
      <c r="B8155"/>
      <c r="C8155"/>
      <c r="D8155"/>
      <c r="E8155"/>
    </row>
    <row r="8156" spans="1:5" x14ac:dyDescent="0.2">
      <c r="A8156"/>
      <c r="B8156"/>
      <c r="C8156"/>
      <c r="D8156"/>
      <c r="E8156"/>
    </row>
    <row r="8157" spans="1:5" x14ac:dyDescent="0.2">
      <c r="A8157"/>
      <c r="B8157"/>
      <c r="C8157"/>
      <c r="D8157"/>
      <c r="E8157"/>
    </row>
    <row r="8158" spans="1:5" x14ac:dyDescent="0.2">
      <c r="A8158"/>
      <c r="B8158"/>
      <c r="C8158"/>
      <c r="D8158"/>
      <c r="E8158"/>
    </row>
    <row r="8159" spans="1:5" x14ac:dyDescent="0.2">
      <c r="A8159"/>
      <c r="B8159"/>
      <c r="C8159"/>
      <c r="D8159"/>
      <c r="E8159"/>
    </row>
    <row r="8160" spans="1:5" x14ac:dyDescent="0.2">
      <c r="A8160"/>
      <c r="B8160"/>
      <c r="C8160"/>
      <c r="D8160"/>
      <c r="E8160"/>
    </row>
    <row r="8161" spans="1:5" x14ac:dyDescent="0.2">
      <c r="A8161"/>
      <c r="B8161"/>
      <c r="C8161"/>
      <c r="D8161"/>
      <c r="E8161"/>
    </row>
    <row r="8162" spans="1:5" x14ac:dyDescent="0.2">
      <c r="A8162"/>
      <c r="B8162"/>
      <c r="C8162"/>
      <c r="D8162"/>
      <c r="E8162"/>
    </row>
    <row r="8163" spans="1:5" x14ac:dyDescent="0.2">
      <c r="A8163"/>
      <c r="B8163"/>
      <c r="C8163"/>
      <c r="D8163"/>
      <c r="E8163"/>
    </row>
    <row r="8164" spans="1:5" x14ac:dyDescent="0.2">
      <c r="A8164"/>
      <c r="B8164"/>
      <c r="C8164"/>
      <c r="D8164"/>
      <c r="E8164"/>
    </row>
    <row r="8165" spans="1:5" x14ac:dyDescent="0.2">
      <c r="A8165"/>
      <c r="B8165"/>
      <c r="C8165"/>
      <c r="D8165"/>
      <c r="E8165"/>
    </row>
    <row r="8166" spans="1:5" x14ac:dyDescent="0.2">
      <c r="A8166"/>
      <c r="B8166"/>
      <c r="C8166"/>
      <c r="D8166"/>
      <c r="E8166"/>
    </row>
    <row r="8167" spans="1:5" x14ac:dyDescent="0.2">
      <c r="A8167"/>
      <c r="B8167"/>
      <c r="C8167"/>
      <c r="D8167"/>
      <c r="E8167"/>
    </row>
    <row r="8168" spans="1:5" x14ac:dyDescent="0.2">
      <c r="A8168"/>
      <c r="B8168"/>
      <c r="C8168"/>
      <c r="D8168"/>
      <c r="E8168"/>
    </row>
    <row r="8169" spans="1:5" x14ac:dyDescent="0.2">
      <c r="A8169"/>
      <c r="B8169"/>
      <c r="C8169"/>
      <c r="D8169"/>
      <c r="E8169"/>
    </row>
    <row r="8170" spans="1:5" x14ac:dyDescent="0.2">
      <c r="A8170"/>
      <c r="B8170"/>
      <c r="C8170"/>
      <c r="D8170"/>
      <c r="E8170"/>
    </row>
    <row r="8171" spans="1:5" x14ac:dyDescent="0.2">
      <c r="A8171"/>
      <c r="B8171"/>
      <c r="C8171"/>
      <c r="D8171"/>
      <c r="E8171"/>
    </row>
    <row r="8172" spans="1:5" x14ac:dyDescent="0.2">
      <c r="A8172"/>
      <c r="B8172"/>
      <c r="C8172"/>
      <c r="D8172"/>
      <c r="E8172"/>
    </row>
    <row r="8173" spans="1:5" x14ac:dyDescent="0.2">
      <c r="A8173"/>
      <c r="B8173"/>
      <c r="C8173"/>
      <c r="D8173"/>
      <c r="E8173"/>
    </row>
    <row r="8174" spans="1:5" x14ac:dyDescent="0.2">
      <c r="A8174"/>
      <c r="B8174"/>
      <c r="C8174"/>
      <c r="D8174"/>
      <c r="E8174"/>
    </row>
    <row r="8175" spans="1:5" x14ac:dyDescent="0.2">
      <c r="A8175"/>
      <c r="B8175"/>
      <c r="C8175"/>
      <c r="D8175"/>
      <c r="E8175"/>
    </row>
    <row r="8176" spans="1:5" x14ac:dyDescent="0.2">
      <c r="A8176"/>
      <c r="B8176"/>
      <c r="C8176"/>
      <c r="D8176"/>
      <c r="E8176"/>
    </row>
    <row r="8177" spans="1:5" x14ac:dyDescent="0.2">
      <c r="A8177"/>
      <c r="B8177"/>
      <c r="C8177"/>
      <c r="D8177"/>
      <c r="E8177"/>
    </row>
    <row r="8178" spans="1:5" x14ac:dyDescent="0.2">
      <c r="A8178"/>
      <c r="B8178"/>
      <c r="C8178"/>
      <c r="D8178"/>
      <c r="E8178"/>
    </row>
    <row r="8179" spans="1:5" x14ac:dyDescent="0.2">
      <c r="A8179"/>
      <c r="B8179"/>
      <c r="C8179"/>
      <c r="D8179"/>
      <c r="E8179"/>
    </row>
    <row r="8180" spans="1:5" x14ac:dyDescent="0.2">
      <c r="A8180"/>
      <c r="B8180"/>
      <c r="C8180"/>
      <c r="D8180"/>
      <c r="E8180"/>
    </row>
    <row r="8181" spans="1:5" x14ac:dyDescent="0.2">
      <c r="A8181"/>
      <c r="B8181"/>
      <c r="C8181"/>
      <c r="D8181"/>
      <c r="E8181"/>
    </row>
    <row r="8182" spans="1:5" x14ac:dyDescent="0.2">
      <c r="A8182"/>
      <c r="B8182"/>
      <c r="C8182"/>
      <c r="D8182"/>
      <c r="E8182"/>
    </row>
    <row r="8183" spans="1:5" x14ac:dyDescent="0.2">
      <c r="A8183"/>
      <c r="B8183"/>
      <c r="C8183"/>
      <c r="D8183"/>
      <c r="E8183"/>
    </row>
    <row r="8184" spans="1:5" x14ac:dyDescent="0.2">
      <c r="A8184"/>
      <c r="B8184"/>
      <c r="C8184"/>
      <c r="D8184"/>
      <c r="E8184"/>
    </row>
    <row r="8185" spans="1:5" x14ac:dyDescent="0.2">
      <c r="A8185"/>
      <c r="B8185"/>
      <c r="C8185"/>
      <c r="D8185"/>
      <c r="E8185"/>
    </row>
    <row r="8186" spans="1:5" x14ac:dyDescent="0.2">
      <c r="A8186"/>
      <c r="B8186"/>
      <c r="C8186"/>
      <c r="D8186"/>
      <c r="E8186"/>
    </row>
    <row r="8187" spans="1:5" x14ac:dyDescent="0.2">
      <c r="A8187"/>
      <c r="B8187"/>
      <c r="C8187"/>
      <c r="D8187"/>
      <c r="E8187"/>
    </row>
    <row r="8188" spans="1:5" x14ac:dyDescent="0.2">
      <c r="A8188"/>
      <c r="B8188"/>
      <c r="C8188"/>
      <c r="D8188"/>
      <c r="E8188"/>
    </row>
    <row r="8189" spans="1:5" x14ac:dyDescent="0.2">
      <c r="A8189"/>
      <c r="B8189"/>
      <c r="C8189"/>
      <c r="D8189"/>
      <c r="E8189"/>
    </row>
    <row r="8190" spans="1:5" x14ac:dyDescent="0.2">
      <c r="A8190"/>
      <c r="B8190"/>
      <c r="C8190"/>
      <c r="D8190"/>
      <c r="E8190"/>
    </row>
    <row r="8191" spans="1:5" x14ac:dyDescent="0.2">
      <c r="A8191"/>
      <c r="B8191"/>
      <c r="C8191"/>
      <c r="D8191"/>
      <c r="E8191"/>
    </row>
    <row r="8192" spans="1:5" x14ac:dyDescent="0.2">
      <c r="A8192"/>
      <c r="B8192"/>
      <c r="C8192"/>
      <c r="D8192"/>
      <c r="E8192"/>
    </row>
    <row r="8193" spans="1:5" x14ac:dyDescent="0.2">
      <c r="A8193"/>
      <c r="B8193"/>
      <c r="C8193"/>
      <c r="D8193"/>
      <c r="E8193"/>
    </row>
    <row r="8194" spans="1:5" x14ac:dyDescent="0.2">
      <c r="A8194"/>
      <c r="B8194"/>
      <c r="C8194"/>
      <c r="D8194"/>
      <c r="E8194"/>
    </row>
    <row r="8195" spans="1:5" x14ac:dyDescent="0.2">
      <c r="A8195"/>
      <c r="B8195"/>
      <c r="C8195"/>
      <c r="D8195"/>
      <c r="E8195"/>
    </row>
    <row r="8196" spans="1:5" x14ac:dyDescent="0.2">
      <c r="A8196"/>
      <c r="B8196"/>
      <c r="C8196"/>
      <c r="D8196"/>
      <c r="E8196"/>
    </row>
    <row r="8197" spans="1:5" x14ac:dyDescent="0.2">
      <c r="A8197"/>
      <c r="B8197"/>
      <c r="C8197"/>
      <c r="D8197"/>
      <c r="E8197"/>
    </row>
    <row r="8198" spans="1:5" x14ac:dyDescent="0.2">
      <c r="A8198"/>
      <c r="B8198"/>
      <c r="C8198"/>
      <c r="D8198"/>
      <c r="E8198"/>
    </row>
    <row r="8199" spans="1:5" x14ac:dyDescent="0.2">
      <c r="A8199"/>
      <c r="B8199"/>
      <c r="C8199"/>
      <c r="D8199"/>
      <c r="E8199"/>
    </row>
    <row r="8200" spans="1:5" x14ac:dyDescent="0.2">
      <c r="A8200"/>
      <c r="B8200"/>
      <c r="C8200"/>
      <c r="D8200"/>
      <c r="E8200"/>
    </row>
    <row r="8201" spans="1:5" x14ac:dyDescent="0.2">
      <c r="A8201"/>
      <c r="B8201"/>
      <c r="C8201"/>
      <c r="D8201"/>
      <c r="E8201"/>
    </row>
    <row r="8202" spans="1:5" x14ac:dyDescent="0.2">
      <c r="A8202"/>
      <c r="B8202"/>
      <c r="C8202"/>
      <c r="D8202"/>
      <c r="E8202"/>
    </row>
    <row r="8203" spans="1:5" x14ac:dyDescent="0.2">
      <c r="A8203"/>
      <c r="B8203"/>
      <c r="C8203"/>
      <c r="D8203"/>
      <c r="E8203"/>
    </row>
    <row r="8204" spans="1:5" x14ac:dyDescent="0.2">
      <c r="A8204"/>
      <c r="B8204"/>
      <c r="C8204"/>
      <c r="D8204"/>
      <c r="E8204"/>
    </row>
    <row r="8205" spans="1:5" x14ac:dyDescent="0.2">
      <c r="A8205"/>
      <c r="B8205"/>
      <c r="C8205"/>
      <c r="D8205"/>
      <c r="E8205"/>
    </row>
    <row r="8206" spans="1:5" x14ac:dyDescent="0.2">
      <c r="A8206"/>
      <c r="B8206"/>
      <c r="C8206"/>
      <c r="D8206"/>
      <c r="E8206"/>
    </row>
    <row r="8207" spans="1:5" x14ac:dyDescent="0.2">
      <c r="A8207"/>
      <c r="B8207"/>
      <c r="C8207"/>
      <c r="D8207"/>
      <c r="E8207"/>
    </row>
    <row r="8208" spans="1:5" x14ac:dyDescent="0.2">
      <c r="A8208"/>
      <c r="B8208"/>
      <c r="C8208"/>
      <c r="D8208"/>
      <c r="E8208"/>
    </row>
    <row r="8209" spans="1:5" x14ac:dyDescent="0.2">
      <c r="A8209"/>
      <c r="B8209"/>
      <c r="C8209"/>
      <c r="D8209"/>
      <c r="E8209"/>
    </row>
    <row r="8210" spans="1:5" x14ac:dyDescent="0.2">
      <c r="A8210"/>
      <c r="B8210"/>
      <c r="C8210"/>
      <c r="D8210"/>
      <c r="E8210"/>
    </row>
    <row r="8211" spans="1:5" x14ac:dyDescent="0.2">
      <c r="A8211"/>
      <c r="B8211"/>
      <c r="C8211"/>
      <c r="D8211"/>
      <c r="E8211"/>
    </row>
    <row r="8212" spans="1:5" x14ac:dyDescent="0.2">
      <c r="A8212"/>
      <c r="B8212"/>
      <c r="C8212"/>
      <c r="D8212"/>
      <c r="E8212"/>
    </row>
    <row r="8213" spans="1:5" x14ac:dyDescent="0.2">
      <c r="A8213"/>
      <c r="B8213"/>
      <c r="C8213"/>
      <c r="D8213"/>
      <c r="E8213"/>
    </row>
    <row r="8214" spans="1:5" x14ac:dyDescent="0.2">
      <c r="A8214"/>
      <c r="B8214"/>
      <c r="C8214"/>
      <c r="D8214"/>
      <c r="E8214"/>
    </row>
    <row r="8215" spans="1:5" x14ac:dyDescent="0.2">
      <c r="A8215"/>
      <c r="B8215"/>
      <c r="C8215"/>
      <c r="D8215"/>
      <c r="E8215"/>
    </row>
    <row r="8216" spans="1:5" x14ac:dyDescent="0.2">
      <c r="A8216"/>
      <c r="B8216"/>
      <c r="C8216"/>
      <c r="D8216"/>
      <c r="E8216"/>
    </row>
    <row r="8217" spans="1:5" x14ac:dyDescent="0.2">
      <c r="A8217"/>
      <c r="B8217"/>
      <c r="C8217"/>
      <c r="D8217"/>
      <c r="E8217"/>
    </row>
    <row r="8218" spans="1:5" x14ac:dyDescent="0.2">
      <c r="A8218"/>
      <c r="B8218"/>
      <c r="C8218"/>
      <c r="D8218"/>
      <c r="E8218"/>
    </row>
    <row r="8219" spans="1:5" x14ac:dyDescent="0.2">
      <c r="A8219"/>
      <c r="B8219"/>
      <c r="C8219"/>
      <c r="D8219"/>
      <c r="E8219"/>
    </row>
    <row r="8220" spans="1:5" x14ac:dyDescent="0.2">
      <c r="A8220"/>
      <c r="B8220"/>
      <c r="C8220"/>
      <c r="D8220"/>
      <c r="E8220"/>
    </row>
    <row r="8221" spans="1:5" x14ac:dyDescent="0.2">
      <c r="A8221"/>
      <c r="B8221"/>
      <c r="C8221"/>
      <c r="D8221"/>
      <c r="E8221"/>
    </row>
    <row r="8222" spans="1:5" x14ac:dyDescent="0.2">
      <c r="A8222"/>
      <c r="B8222"/>
      <c r="C8222"/>
      <c r="D8222"/>
      <c r="E8222"/>
    </row>
    <row r="8223" spans="1:5" x14ac:dyDescent="0.2">
      <c r="A8223"/>
      <c r="B8223"/>
      <c r="C8223"/>
      <c r="D8223"/>
      <c r="E8223"/>
    </row>
    <row r="8224" spans="1:5" x14ac:dyDescent="0.2">
      <c r="A8224"/>
      <c r="B8224"/>
      <c r="C8224"/>
      <c r="D8224"/>
      <c r="E8224"/>
    </row>
    <row r="8225" spans="1:5" x14ac:dyDescent="0.2">
      <c r="A8225"/>
      <c r="B8225"/>
      <c r="C8225"/>
      <c r="D8225"/>
      <c r="E8225"/>
    </row>
    <row r="8226" spans="1:5" x14ac:dyDescent="0.2">
      <c r="A8226"/>
      <c r="B8226"/>
      <c r="C8226"/>
      <c r="D8226"/>
      <c r="E8226"/>
    </row>
    <row r="8227" spans="1:5" x14ac:dyDescent="0.2">
      <c r="A8227"/>
      <c r="B8227"/>
      <c r="C8227"/>
      <c r="D8227"/>
      <c r="E8227"/>
    </row>
    <row r="8228" spans="1:5" x14ac:dyDescent="0.2">
      <c r="A8228"/>
      <c r="B8228"/>
      <c r="C8228"/>
      <c r="D8228"/>
      <c r="E8228"/>
    </row>
    <row r="8229" spans="1:5" x14ac:dyDescent="0.2">
      <c r="A8229"/>
      <c r="B8229"/>
      <c r="C8229"/>
      <c r="D8229"/>
      <c r="E8229"/>
    </row>
    <row r="8230" spans="1:5" x14ac:dyDescent="0.2">
      <c r="A8230"/>
      <c r="B8230"/>
      <c r="C8230"/>
      <c r="D8230"/>
      <c r="E8230"/>
    </row>
    <row r="8231" spans="1:5" x14ac:dyDescent="0.2">
      <c r="A8231"/>
      <c r="B8231"/>
      <c r="C8231"/>
      <c r="D8231"/>
      <c r="E8231"/>
    </row>
    <row r="8232" spans="1:5" x14ac:dyDescent="0.2">
      <c r="A8232"/>
      <c r="B8232"/>
      <c r="C8232"/>
      <c r="D8232"/>
      <c r="E8232"/>
    </row>
    <row r="8233" spans="1:5" x14ac:dyDescent="0.2">
      <c r="A8233"/>
      <c r="B8233"/>
      <c r="C8233"/>
      <c r="D8233"/>
      <c r="E8233"/>
    </row>
    <row r="8234" spans="1:5" x14ac:dyDescent="0.2">
      <c r="A8234"/>
      <c r="B8234"/>
      <c r="C8234"/>
      <c r="D8234"/>
      <c r="E8234"/>
    </row>
    <row r="8235" spans="1:5" x14ac:dyDescent="0.2">
      <c r="A8235"/>
      <c r="B8235"/>
      <c r="C8235"/>
      <c r="D8235"/>
      <c r="E8235"/>
    </row>
    <row r="8236" spans="1:5" x14ac:dyDescent="0.2">
      <c r="A8236"/>
      <c r="B8236"/>
      <c r="C8236"/>
      <c r="D8236"/>
      <c r="E8236"/>
    </row>
    <row r="8237" spans="1:5" x14ac:dyDescent="0.2">
      <c r="A8237"/>
      <c r="B8237"/>
      <c r="C8237"/>
      <c r="D8237"/>
      <c r="E8237"/>
    </row>
    <row r="8238" spans="1:5" x14ac:dyDescent="0.2">
      <c r="A8238"/>
      <c r="B8238"/>
      <c r="C8238"/>
      <c r="D8238"/>
      <c r="E8238"/>
    </row>
    <row r="8239" spans="1:5" x14ac:dyDescent="0.2">
      <c r="A8239"/>
      <c r="B8239"/>
      <c r="C8239"/>
      <c r="D8239"/>
      <c r="E8239"/>
    </row>
    <row r="8240" spans="1:5" x14ac:dyDescent="0.2">
      <c r="A8240"/>
      <c r="B8240"/>
      <c r="C8240"/>
      <c r="D8240"/>
      <c r="E8240"/>
    </row>
    <row r="8241" spans="1:5" x14ac:dyDescent="0.2">
      <c r="A8241"/>
      <c r="B8241"/>
      <c r="C8241"/>
      <c r="D8241"/>
      <c r="E8241"/>
    </row>
    <row r="8242" spans="1:5" x14ac:dyDescent="0.2">
      <c r="A8242"/>
      <c r="B8242"/>
      <c r="C8242"/>
      <c r="D8242"/>
      <c r="E8242"/>
    </row>
    <row r="8243" spans="1:5" x14ac:dyDescent="0.2">
      <c r="A8243"/>
      <c r="B8243"/>
      <c r="C8243"/>
      <c r="D8243"/>
      <c r="E8243"/>
    </row>
    <row r="8244" spans="1:5" x14ac:dyDescent="0.2">
      <c r="A8244"/>
      <c r="B8244"/>
      <c r="C8244"/>
      <c r="D8244"/>
      <c r="E8244"/>
    </row>
    <row r="8245" spans="1:5" x14ac:dyDescent="0.2">
      <c r="A8245"/>
      <c r="B8245"/>
      <c r="C8245"/>
      <c r="D8245"/>
      <c r="E8245"/>
    </row>
    <row r="8246" spans="1:5" x14ac:dyDescent="0.2">
      <c r="A8246"/>
      <c r="B8246"/>
      <c r="C8246"/>
      <c r="D8246"/>
      <c r="E8246"/>
    </row>
    <row r="8247" spans="1:5" x14ac:dyDescent="0.2">
      <c r="A8247"/>
      <c r="B8247"/>
      <c r="C8247"/>
      <c r="D8247"/>
      <c r="E8247"/>
    </row>
    <row r="8248" spans="1:5" x14ac:dyDescent="0.2">
      <c r="A8248"/>
      <c r="B8248"/>
      <c r="C8248"/>
      <c r="D8248"/>
      <c r="E8248"/>
    </row>
    <row r="8249" spans="1:5" x14ac:dyDescent="0.2">
      <c r="A8249"/>
      <c r="B8249"/>
      <c r="C8249"/>
      <c r="D8249"/>
      <c r="E8249"/>
    </row>
    <row r="8250" spans="1:5" x14ac:dyDescent="0.2">
      <c r="A8250"/>
      <c r="B8250"/>
      <c r="C8250"/>
      <c r="D8250"/>
      <c r="E8250"/>
    </row>
    <row r="8251" spans="1:5" x14ac:dyDescent="0.2">
      <c r="A8251"/>
      <c r="B8251"/>
      <c r="C8251"/>
      <c r="D8251"/>
      <c r="E8251"/>
    </row>
    <row r="8252" spans="1:5" x14ac:dyDescent="0.2">
      <c r="A8252"/>
      <c r="B8252"/>
      <c r="C8252"/>
      <c r="D8252"/>
      <c r="E8252"/>
    </row>
    <row r="8253" spans="1:5" x14ac:dyDescent="0.2">
      <c r="A8253"/>
      <c r="B8253"/>
      <c r="C8253"/>
      <c r="D8253"/>
      <c r="E8253"/>
    </row>
    <row r="8254" spans="1:5" x14ac:dyDescent="0.2">
      <c r="A8254"/>
      <c r="B8254"/>
      <c r="C8254"/>
      <c r="D8254"/>
      <c r="E8254"/>
    </row>
    <row r="8255" spans="1:5" x14ac:dyDescent="0.2">
      <c r="A8255"/>
      <c r="B8255"/>
      <c r="C8255"/>
      <c r="D8255"/>
      <c r="E8255"/>
    </row>
    <row r="8256" spans="1:5" x14ac:dyDescent="0.2">
      <c r="A8256"/>
      <c r="B8256"/>
      <c r="C8256"/>
      <c r="D8256"/>
      <c r="E8256"/>
    </row>
    <row r="8257" spans="1:5" x14ac:dyDescent="0.2">
      <c r="A8257"/>
      <c r="B8257"/>
      <c r="C8257"/>
      <c r="D8257"/>
      <c r="E8257"/>
    </row>
    <row r="8258" spans="1:5" x14ac:dyDescent="0.2">
      <c r="A8258"/>
      <c r="B8258"/>
      <c r="C8258"/>
      <c r="D8258"/>
      <c r="E8258"/>
    </row>
    <row r="8259" spans="1:5" x14ac:dyDescent="0.2">
      <c r="A8259"/>
      <c r="B8259"/>
      <c r="C8259"/>
      <c r="D8259"/>
      <c r="E8259"/>
    </row>
    <row r="8260" spans="1:5" x14ac:dyDescent="0.2">
      <c r="A8260"/>
      <c r="B8260"/>
      <c r="C8260"/>
      <c r="D8260"/>
      <c r="E8260"/>
    </row>
    <row r="8261" spans="1:5" x14ac:dyDescent="0.2">
      <c r="A8261"/>
      <c r="B8261"/>
      <c r="C8261"/>
      <c r="D8261"/>
      <c r="E8261"/>
    </row>
    <row r="8262" spans="1:5" x14ac:dyDescent="0.2">
      <c r="A8262"/>
      <c r="B8262"/>
      <c r="C8262"/>
      <c r="D8262"/>
      <c r="E8262"/>
    </row>
    <row r="8263" spans="1:5" x14ac:dyDescent="0.2">
      <c r="A8263"/>
      <c r="B8263"/>
      <c r="C8263"/>
      <c r="D8263"/>
      <c r="E8263"/>
    </row>
    <row r="8264" spans="1:5" x14ac:dyDescent="0.2">
      <c r="A8264"/>
      <c r="B8264"/>
      <c r="C8264"/>
      <c r="D8264"/>
      <c r="E8264"/>
    </row>
    <row r="8265" spans="1:5" x14ac:dyDescent="0.2">
      <c r="A8265"/>
      <c r="B8265"/>
      <c r="C8265"/>
      <c r="D8265"/>
      <c r="E8265"/>
    </row>
    <row r="8266" spans="1:5" x14ac:dyDescent="0.2">
      <c r="A8266"/>
      <c r="B8266"/>
      <c r="C8266"/>
      <c r="D8266"/>
      <c r="E8266"/>
    </row>
    <row r="8267" spans="1:5" x14ac:dyDescent="0.2">
      <c r="A8267"/>
      <c r="B8267"/>
      <c r="C8267"/>
      <c r="D8267"/>
      <c r="E8267"/>
    </row>
    <row r="8268" spans="1:5" x14ac:dyDescent="0.2">
      <c r="A8268"/>
      <c r="B8268"/>
      <c r="C8268"/>
      <c r="D8268"/>
      <c r="E8268"/>
    </row>
    <row r="8269" spans="1:5" x14ac:dyDescent="0.2">
      <c r="A8269"/>
      <c r="B8269"/>
      <c r="C8269"/>
      <c r="D8269"/>
      <c r="E8269"/>
    </row>
    <row r="8270" spans="1:5" x14ac:dyDescent="0.2">
      <c r="A8270"/>
      <c r="B8270"/>
      <c r="C8270"/>
      <c r="D8270"/>
      <c r="E8270"/>
    </row>
    <row r="8271" spans="1:5" x14ac:dyDescent="0.2">
      <c r="A8271"/>
      <c r="B8271"/>
      <c r="C8271"/>
      <c r="D8271"/>
      <c r="E8271"/>
    </row>
    <row r="8272" spans="1:5" x14ac:dyDescent="0.2">
      <c r="A8272"/>
      <c r="B8272"/>
      <c r="C8272"/>
      <c r="D8272"/>
      <c r="E8272"/>
    </row>
    <row r="8273" spans="1:5" x14ac:dyDescent="0.2">
      <c r="A8273"/>
      <c r="B8273"/>
      <c r="C8273"/>
      <c r="D8273"/>
      <c r="E8273"/>
    </row>
    <row r="8274" spans="1:5" x14ac:dyDescent="0.2">
      <c r="A8274"/>
      <c r="B8274"/>
      <c r="C8274"/>
      <c r="D8274"/>
      <c r="E8274"/>
    </row>
    <row r="8275" spans="1:5" x14ac:dyDescent="0.2">
      <c r="A8275"/>
      <c r="B8275"/>
      <c r="C8275"/>
      <c r="D8275"/>
      <c r="E8275"/>
    </row>
    <row r="8276" spans="1:5" x14ac:dyDescent="0.2">
      <c r="A8276"/>
      <c r="B8276"/>
      <c r="C8276"/>
      <c r="D8276"/>
      <c r="E8276"/>
    </row>
    <row r="8277" spans="1:5" x14ac:dyDescent="0.2">
      <c r="A8277"/>
      <c r="B8277"/>
      <c r="C8277"/>
      <c r="D8277"/>
      <c r="E8277"/>
    </row>
    <row r="8278" spans="1:5" x14ac:dyDescent="0.2">
      <c r="A8278"/>
      <c r="B8278"/>
      <c r="C8278"/>
      <c r="D8278"/>
      <c r="E8278"/>
    </row>
    <row r="8279" spans="1:5" x14ac:dyDescent="0.2">
      <c r="A8279"/>
      <c r="B8279"/>
      <c r="C8279"/>
      <c r="D8279"/>
      <c r="E8279"/>
    </row>
    <row r="8280" spans="1:5" x14ac:dyDescent="0.2">
      <c r="A8280"/>
      <c r="B8280"/>
      <c r="C8280"/>
      <c r="D8280"/>
      <c r="E8280"/>
    </row>
    <row r="8281" spans="1:5" x14ac:dyDescent="0.2">
      <c r="A8281"/>
      <c r="B8281"/>
      <c r="C8281"/>
      <c r="D8281"/>
      <c r="E8281"/>
    </row>
    <row r="8282" spans="1:5" x14ac:dyDescent="0.2">
      <c r="A8282"/>
      <c r="B8282"/>
      <c r="C8282"/>
      <c r="D8282"/>
      <c r="E8282"/>
    </row>
    <row r="8283" spans="1:5" x14ac:dyDescent="0.2">
      <c r="A8283"/>
      <c r="B8283"/>
      <c r="C8283"/>
      <c r="D8283"/>
      <c r="E8283"/>
    </row>
    <row r="8284" spans="1:5" x14ac:dyDescent="0.2">
      <c r="A8284"/>
      <c r="B8284"/>
      <c r="C8284"/>
      <c r="D8284"/>
      <c r="E8284"/>
    </row>
    <row r="8285" spans="1:5" x14ac:dyDescent="0.2">
      <c r="A8285"/>
      <c r="B8285"/>
      <c r="C8285"/>
      <c r="D8285"/>
      <c r="E8285"/>
    </row>
    <row r="8286" spans="1:5" x14ac:dyDescent="0.2">
      <c r="A8286"/>
      <c r="B8286"/>
      <c r="C8286"/>
      <c r="D8286"/>
      <c r="E8286"/>
    </row>
    <row r="8287" spans="1:5" x14ac:dyDescent="0.2">
      <c r="A8287"/>
      <c r="B8287"/>
      <c r="C8287"/>
      <c r="D8287"/>
      <c r="E8287"/>
    </row>
    <row r="8288" spans="1:5" x14ac:dyDescent="0.2">
      <c r="A8288"/>
      <c r="B8288"/>
      <c r="C8288"/>
      <c r="D8288"/>
      <c r="E8288"/>
    </row>
    <row r="8289" spans="1:5" x14ac:dyDescent="0.2">
      <c r="A8289"/>
      <c r="B8289"/>
      <c r="C8289"/>
      <c r="D8289"/>
      <c r="E8289"/>
    </row>
    <row r="8290" spans="1:5" x14ac:dyDescent="0.2">
      <c r="A8290"/>
      <c r="B8290"/>
      <c r="C8290"/>
      <c r="D8290"/>
      <c r="E8290"/>
    </row>
    <row r="8291" spans="1:5" x14ac:dyDescent="0.2">
      <c r="A8291"/>
      <c r="B8291"/>
      <c r="C8291"/>
      <c r="D8291"/>
      <c r="E8291"/>
    </row>
    <row r="8292" spans="1:5" x14ac:dyDescent="0.2">
      <c r="A8292"/>
      <c r="B8292"/>
      <c r="C8292"/>
      <c r="D8292"/>
      <c r="E8292"/>
    </row>
    <row r="8293" spans="1:5" x14ac:dyDescent="0.2">
      <c r="A8293"/>
      <c r="B8293"/>
      <c r="C8293"/>
      <c r="D8293"/>
      <c r="E8293"/>
    </row>
    <row r="8294" spans="1:5" x14ac:dyDescent="0.2">
      <c r="A8294"/>
      <c r="B8294"/>
      <c r="C8294"/>
      <c r="D8294"/>
      <c r="E8294"/>
    </row>
    <row r="8295" spans="1:5" x14ac:dyDescent="0.2">
      <c r="A8295"/>
      <c r="B8295"/>
      <c r="C8295"/>
      <c r="D8295"/>
      <c r="E8295"/>
    </row>
    <row r="8296" spans="1:5" x14ac:dyDescent="0.2">
      <c r="A8296"/>
      <c r="B8296"/>
      <c r="C8296"/>
      <c r="D8296"/>
      <c r="E8296"/>
    </row>
    <row r="8297" spans="1:5" x14ac:dyDescent="0.2">
      <c r="A8297"/>
      <c r="B8297"/>
      <c r="C8297"/>
      <c r="D8297"/>
      <c r="E8297"/>
    </row>
    <row r="8298" spans="1:5" x14ac:dyDescent="0.2">
      <c r="A8298"/>
      <c r="B8298"/>
      <c r="C8298"/>
      <c r="D8298"/>
      <c r="E8298"/>
    </row>
    <row r="8299" spans="1:5" x14ac:dyDescent="0.2">
      <c r="A8299"/>
      <c r="B8299"/>
      <c r="C8299"/>
      <c r="D8299"/>
      <c r="E8299"/>
    </row>
    <row r="8300" spans="1:5" x14ac:dyDescent="0.2">
      <c r="A8300"/>
      <c r="B8300"/>
      <c r="C8300"/>
      <c r="D8300"/>
      <c r="E8300"/>
    </row>
    <row r="8301" spans="1:5" x14ac:dyDescent="0.2">
      <c r="A8301"/>
      <c r="B8301"/>
      <c r="C8301"/>
      <c r="D8301"/>
      <c r="E8301"/>
    </row>
    <row r="8302" spans="1:5" x14ac:dyDescent="0.2">
      <c r="A8302"/>
      <c r="B8302"/>
      <c r="C8302"/>
      <c r="D8302"/>
      <c r="E8302"/>
    </row>
    <row r="8303" spans="1:5" x14ac:dyDescent="0.2">
      <c r="A8303"/>
      <c r="B8303"/>
      <c r="C8303"/>
      <c r="D8303"/>
      <c r="E8303"/>
    </row>
    <row r="8304" spans="1:5" x14ac:dyDescent="0.2">
      <c r="A8304"/>
      <c r="B8304"/>
      <c r="C8304"/>
      <c r="D8304"/>
      <c r="E8304"/>
    </row>
    <row r="8305" spans="1:5" x14ac:dyDescent="0.2">
      <c r="A8305"/>
      <c r="B8305"/>
      <c r="C8305"/>
      <c r="D8305"/>
      <c r="E8305"/>
    </row>
    <row r="8306" spans="1:5" x14ac:dyDescent="0.2">
      <c r="A8306"/>
      <c r="B8306"/>
      <c r="C8306"/>
      <c r="D8306"/>
      <c r="E8306"/>
    </row>
    <row r="8307" spans="1:5" x14ac:dyDescent="0.2">
      <c r="A8307"/>
      <c r="B8307"/>
      <c r="C8307"/>
      <c r="D8307"/>
      <c r="E8307"/>
    </row>
    <row r="8308" spans="1:5" x14ac:dyDescent="0.2">
      <c r="A8308"/>
      <c r="B8308"/>
      <c r="C8308"/>
      <c r="D8308"/>
      <c r="E8308"/>
    </row>
    <row r="8309" spans="1:5" x14ac:dyDescent="0.2">
      <c r="A8309"/>
      <c r="B8309"/>
      <c r="C8309"/>
      <c r="D8309"/>
      <c r="E8309"/>
    </row>
    <row r="8310" spans="1:5" x14ac:dyDescent="0.2">
      <c r="A8310"/>
      <c r="B8310"/>
      <c r="C8310"/>
      <c r="D8310"/>
      <c r="E8310"/>
    </row>
    <row r="8311" spans="1:5" x14ac:dyDescent="0.2">
      <c r="A8311"/>
      <c r="B8311"/>
      <c r="C8311"/>
      <c r="D8311"/>
      <c r="E8311"/>
    </row>
    <row r="8312" spans="1:5" x14ac:dyDescent="0.2">
      <c r="A8312"/>
      <c r="B8312"/>
      <c r="C8312"/>
      <c r="D8312"/>
      <c r="E8312"/>
    </row>
    <row r="8313" spans="1:5" x14ac:dyDescent="0.2">
      <c r="A8313"/>
      <c r="B8313"/>
      <c r="C8313"/>
      <c r="D8313"/>
      <c r="E8313"/>
    </row>
    <row r="8314" spans="1:5" x14ac:dyDescent="0.2">
      <c r="A8314"/>
      <c r="B8314"/>
      <c r="C8314"/>
      <c r="D8314"/>
      <c r="E8314"/>
    </row>
    <row r="8315" spans="1:5" x14ac:dyDescent="0.2">
      <c r="A8315"/>
      <c r="B8315"/>
      <c r="C8315"/>
      <c r="D8315"/>
      <c r="E8315"/>
    </row>
    <row r="8316" spans="1:5" x14ac:dyDescent="0.2">
      <c r="A8316"/>
      <c r="B8316"/>
      <c r="C8316"/>
      <c r="D8316"/>
      <c r="E8316"/>
    </row>
    <row r="8317" spans="1:5" x14ac:dyDescent="0.2">
      <c r="A8317"/>
      <c r="B8317"/>
      <c r="C8317"/>
      <c r="D8317"/>
      <c r="E8317"/>
    </row>
    <row r="8318" spans="1:5" x14ac:dyDescent="0.2">
      <c r="A8318"/>
      <c r="B8318"/>
      <c r="C8318"/>
      <c r="D8318"/>
      <c r="E8318"/>
    </row>
    <row r="8319" spans="1:5" x14ac:dyDescent="0.2">
      <c r="A8319"/>
      <c r="B8319"/>
      <c r="C8319"/>
      <c r="D8319"/>
      <c r="E8319"/>
    </row>
    <row r="8320" spans="1:5" x14ac:dyDescent="0.2">
      <c r="A8320"/>
      <c r="B8320"/>
      <c r="C8320"/>
      <c r="D8320"/>
      <c r="E8320"/>
    </row>
    <row r="8321" spans="1:5" x14ac:dyDescent="0.2">
      <c r="A8321"/>
      <c r="B8321"/>
      <c r="C8321"/>
      <c r="D8321"/>
      <c r="E8321"/>
    </row>
    <row r="8322" spans="1:5" x14ac:dyDescent="0.2">
      <c r="A8322"/>
      <c r="B8322"/>
      <c r="C8322"/>
      <c r="D8322"/>
      <c r="E8322"/>
    </row>
    <row r="8323" spans="1:5" x14ac:dyDescent="0.2">
      <c r="A8323"/>
      <c r="B8323"/>
      <c r="C8323"/>
      <c r="D8323"/>
      <c r="E8323"/>
    </row>
    <row r="8324" spans="1:5" x14ac:dyDescent="0.2">
      <c r="A8324"/>
      <c r="B8324"/>
      <c r="C8324"/>
      <c r="D8324"/>
      <c r="E8324"/>
    </row>
    <row r="8325" spans="1:5" x14ac:dyDescent="0.2">
      <c r="A8325"/>
      <c r="B8325"/>
      <c r="C8325"/>
      <c r="D8325"/>
      <c r="E8325"/>
    </row>
    <row r="8326" spans="1:5" x14ac:dyDescent="0.2">
      <c r="A8326"/>
      <c r="B8326"/>
      <c r="C8326"/>
      <c r="D8326"/>
      <c r="E8326"/>
    </row>
    <row r="8327" spans="1:5" x14ac:dyDescent="0.2">
      <c r="A8327"/>
      <c r="B8327"/>
      <c r="C8327"/>
      <c r="D8327"/>
      <c r="E8327"/>
    </row>
    <row r="8328" spans="1:5" x14ac:dyDescent="0.2">
      <c r="A8328"/>
      <c r="B8328"/>
      <c r="C8328"/>
      <c r="D8328"/>
      <c r="E8328"/>
    </row>
    <row r="8329" spans="1:5" x14ac:dyDescent="0.2">
      <c r="A8329"/>
      <c r="B8329"/>
      <c r="C8329"/>
      <c r="D8329"/>
      <c r="E8329"/>
    </row>
    <row r="8330" spans="1:5" x14ac:dyDescent="0.2">
      <c r="A8330"/>
      <c r="B8330"/>
      <c r="C8330"/>
      <c r="D8330"/>
      <c r="E8330"/>
    </row>
    <row r="8331" spans="1:5" x14ac:dyDescent="0.2">
      <c r="A8331"/>
      <c r="B8331"/>
      <c r="C8331"/>
      <c r="D8331"/>
      <c r="E8331"/>
    </row>
    <row r="8332" spans="1:5" x14ac:dyDescent="0.2">
      <c r="A8332"/>
      <c r="B8332"/>
      <c r="C8332"/>
      <c r="D8332"/>
      <c r="E8332"/>
    </row>
    <row r="8333" spans="1:5" x14ac:dyDescent="0.2">
      <c r="A8333"/>
      <c r="B8333"/>
      <c r="C8333"/>
      <c r="D8333"/>
      <c r="E8333"/>
    </row>
    <row r="8334" spans="1:5" x14ac:dyDescent="0.2">
      <c r="A8334"/>
      <c r="B8334"/>
      <c r="C8334"/>
      <c r="D8334"/>
      <c r="E8334"/>
    </row>
    <row r="8335" spans="1:5" x14ac:dyDescent="0.2">
      <c r="A8335"/>
      <c r="B8335"/>
      <c r="C8335"/>
      <c r="D8335"/>
      <c r="E8335"/>
    </row>
    <row r="8336" spans="1:5" x14ac:dyDescent="0.2">
      <c r="A8336"/>
      <c r="B8336"/>
      <c r="C8336"/>
      <c r="D8336"/>
      <c r="E8336"/>
    </row>
    <row r="8337" spans="1:5" x14ac:dyDescent="0.2">
      <c r="A8337"/>
      <c r="B8337"/>
      <c r="C8337"/>
      <c r="D8337"/>
      <c r="E8337"/>
    </row>
    <row r="8338" spans="1:5" x14ac:dyDescent="0.2">
      <c r="A8338"/>
      <c r="B8338"/>
      <c r="C8338"/>
      <c r="D8338"/>
      <c r="E8338"/>
    </row>
    <row r="8339" spans="1:5" x14ac:dyDescent="0.2">
      <c r="A8339"/>
      <c r="B8339"/>
      <c r="C8339"/>
      <c r="D8339"/>
      <c r="E8339"/>
    </row>
    <row r="8340" spans="1:5" x14ac:dyDescent="0.2">
      <c r="A8340"/>
      <c r="B8340"/>
      <c r="C8340"/>
      <c r="D8340"/>
      <c r="E8340"/>
    </row>
    <row r="8341" spans="1:5" x14ac:dyDescent="0.2">
      <c r="A8341"/>
      <c r="B8341"/>
      <c r="C8341"/>
      <c r="D8341"/>
      <c r="E8341"/>
    </row>
    <row r="8342" spans="1:5" x14ac:dyDescent="0.2">
      <c r="A8342"/>
      <c r="B8342"/>
      <c r="C8342"/>
      <c r="D8342"/>
      <c r="E8342"/>
    </row>
    <row r="8343" spans="1:5" x14ac:dyDescent="0.2">
      <c r="A8343"/>
      <c r="B8343"/>
      <c r="C8343"/>
      <c r="D8343"/>
      <c r="E8343"/>
    </row>
    <row r="8344" spans="1:5" x14ac:dyDescent="0.2">
      <c r="A8344"/>
      <c r="B8344"/>
      <c r="C8344"/>
      <c r="D8344"/>
      <c r="E8344"/>
    </row>
    <row r="8345" spans="1:5" x14ac:dyDescent="0.2">
      <c r="A8345"/>
      <c r="B8345"/>
      <c r="C8345"/>
      <c r="D8345"/>
      <c r="E8345"/>
    </row>
    <row r="8346" spans="1:5" x14ac:dyDescent="0.2">
      <c r="A8346"/>
      <c r="B8346"/>
      <c r="C8346"/>
      <c r="D8346"/>
      <c r="E8346"/>
    </row>
    <row r="8347" spans="1:5" x14ac:dyDescent="0.2">
      <c r="A8347"/>
      <c r="B8347"/>
      <c r="C8347"/>
      <c r="D8347"/>
      <c r="E8347"/>
    </row>
    <row r="8348" spans="1:5" x14ac:dyDescent="0.2">
      <c r="A8348"/>
      <c r="B8348"/>
      <c r="C8348"/>
      <c r="D8348"/>
      <c r="E8348"/>
    </row>
    <row r="8349" spans="1:5" x14ac:dyDescent="0.2">
      <c r="A8349"/>
      <c r="B8349"/>
      <c r="C8349"/>
      <c r="D8349"/>
      <c r="E8349"/>
    </row>
    <row r="8350" spans="1:5" x14ac:dyDescent="0.2">
      <c r="A8350"/>
      <c r="B8350"/>
      <c r="C8350"/>
      <c r="D8350"/>
      <c r="E8350"/>
    </row>
    <row r="8351" spans="1:5" x14ac:dyDescent="0.2">
      <c r="A8351"/>
      <c r="B8351"/>
      <c r="C8351"/>
      <c r="D8351"/>
      <c r="E8351"/>
    </row>
    <row r="8352" spans="1:5" x14ac:dyDescent="0.2">
      <c r="A8352"/>
      <c r="B8352"/>
      <c r="C8352"/>
      <c r="D8352"/>
      <c r="E8352"/>
    </row>
    <row r="8353" spans="1:5" x14ac:dyDescent="0.2">
      <c r="A8353"/>
      <c r="B8353"/>
      <c r="C8353"/>
      <c r="D8353"/>
      <c r="E8353"/>
    </row>
    <row r="8354" spans="1:5" x14ac:dyDescent="0.2">
      <c r="A8354"/>
      <c r="B8354"/>
      <c r="C8354"/>
      <c r="D8354"/>
      <c r="E8354"/>
    </row>
    <row r="8355" spans="1:5" x14ac:dyDescent="0.2">
      <c r="A8355"/>
      <c r="B8355"/>
      <c r="C8355"/>
      <c r="D8355"/>
      <c r="E8355"/>
    </row>
    <row r="8356" spans="1:5" x14ac:dyDescent="0.2">
      <c r="A8356"/>
      <c r="B8356"/>
      <c r="C8356"/>
      <c r="D8356"/>
      <c r="E8356"/>
    </row>
    <row r="8357" spans="1:5" x14ac:dyDescent="0.2">
      <c r="A8357"/>
      <c r="B8357"/>
      <c r="C8357"/>
      <c r="D8357"/>
      <c r="E8357"/>
    </row>
    <row r="8358" spans="1:5" x14ac:dyDescent="0.2">
      <c r="A8358"/>
      <c r="B8358"/>
      <c r="C8358"/>
      <c r="D8358"/>
      <c r="E8358"/>
    </row>
    <row r="8359" spans="1:5" x14ac:dyDescent="0.2">
      <c r="A8359"/>
      <c r="B8359"/>
      <c r="C8359"/>
      <c r="D8359"/>
      <c r="E8359"/>
    </row>
    <row r="8360" spans="1:5" x14ac:dyDescent="0.2">
      <c r="A8360"/>
      <c r="B8360"/>
      <c r="C8360"/>
      <c r="D8360"/>
      <c r="E8360"/>
    </row>
    <row r="8361" spans="1:5" x14ac:dyDescent="0.2">
      <c r="A8361"/>
      <c r="B8361"/>
      <c r="C8361"/>
      <c r="D8361"/>
      <c r="E8361"/>
    </row>
    <row r="8362" spans="1:5" x14ac:dyDescent="0.2">
      <c r="A8362"/>
      <c r="B8362"/>
      <c r="C8362"/>
      <c r="D8362"/>
      <c r="E8362"/>
    </row>
    <row r="8363" spans="1:5" x14ac:dyDescent="0.2">
      <c r="A8363"/>
      <c r="B8363"/>
      <c r="C8363"/>
      <c r="D8363"/>
      <c r="E8363"/>
    </row>
    <row r="8364" spans="1:5" x14ac:dyDescent="0.2">
      <c r="A8364"/>
      <c r="B8364"/>
      <c r="C8364"/>
      <c r="D8364"/>
      <c r="E8364"/>
    </row>
    <row r="8365" spans="1:5" x14ac:dyDescent="0.2">
      <c r="A8365"/>
      <c r="B8365"/>
      <c r="C8365"/>
      <c r="D8365"/>
      <c r="E8365"/>
    </row>
    <row r="8366" spans="1:5" x14ac:dyDescent="0.2">
      <c r="A8366"/>
      <c r="B8366"/>
      <c r="C8366"/>
      <c r="D8366"/>
      <c r="E8366"/>
    </row>
    <row r="8367" spans="1:5" x14ac:dyDescent="0.2">
      <c r="A8367"/>
      <c r="B8367"/>
      <c r="C8367"/>
      <c r="D8367"/>
      <c r="E8367"/>
    </row>
    <row r="8368" spans="1:5" x14ac:dyDescent="0.2">
      <c r="A8368"/>
      <c r="B8368"/>
      <c r="C8368"/>
      <c r="D8368"/>
      <c r="E8368"/>
    </row>
    <row r="8369" spans="1:5" x14ac:dyDescent="0.2">
      <c r="A8369"/>
      <c r="B8369"/>
      <c r="C8369"/>
      <c r="D8369"/>
      <c r="E8369"/>
    </row>
    <row r="8370" spans="1:5" x14ac:dyDescent="0.2">
      <c r="A8370"/>
      <c r="B8370"/>
      <c r="C8370"/>
      <c r="D8370"/>
      <c r="E8370"/>
    </row>
    <row r="8371" spans="1:5" x14ac:dyDescent="0.2">
      <c r="A8371"/>
      <c r="B8371"/>
      <c r="C8371"/>
      <c r="D8371"/>
      <c r="E8371"/>
    </row>
    <row r="8372" spans="1:5" x14ac:dyDescent="0.2">
      <c r="A8372"/>
      <c r="B8372"/>
      <c r="C8372"/>
      <c r="D8372"/>
      <c r="E8372"/>
    </row>
    <row r="8373" spans="1:5" x14ac:dyDescent="0.2">
      <c r="A8373"/>
      <c r="B8373"/>
      <c r="C8373"/>
      <c r="D8373"/>
      <c r="E8373"/>
    </row>
    <row r="8374" spans="1:5" x14ac:dyDescent="0.2">
      <c r="A8374"/>
      <c r="B8374"/>
      <c r="C8374"/>
      <c r="D8374"/>
      <c r="E8374"/>
    </row>
    <row r="8375" spans="1:5" x14ac:dyDescent="0.2">
      <c r="A8375"/>
      <c r="B8375"/>
      <c r="C8375"/>
      <c r="D8375"/>
      <c r="E8375"/>
    </row>
    <row r="8376" spans="1:5" x14ac:dyDescent="0.2">
      <c r="A8376"/>
      <c r="B8376"/>
      <c r="C8376"/>
      <c r="D8376"/>
      <c r="E8376"/>
    </row>
    <row r="8377" spans="1:5" x14ac:dyDescent="0.2">
      <c r="A8377"/>
      <c r="B8377"/>
      <c r="C8377"/>
      <c r="D8377"/>
      <c r="E8377"/>
    </row>
    <row r="8378" spans="1:5" x14ac:dyDescent="0.2">
      <c r="A8378"/>
      <c r="B8378"/>
      <c r="C8378"/>
      <c r="D8378"/>
      <c r="E8378"/>
    </row>
    <row r="8379" spans="1:5" x14ac:dyDescent="0.2">
      <c r="A8379"/>
      <c r="B8379"/>
      <c r="C8379"/>
      <c r="D8379"/>
      <c r="E8379"/>
    </row>
    <row r="8380" spans="1:5" x14ac:dyDescent="0.2">
      <c r="A8380"/>
      <c r="B8380"/>
      <c r="C8380"/>
      <c r="D8380"/>
      <c r="E8380"/>
    </row>
    <row r="8381" spans="1:5" x14ac:dyDescent="0.2">
      <c r="A8381"/>
      <c r="B8381"/>
      <c r="C8381"/>
      <c r="D8381"/>
      <c r="E8381"/>
    </row>
    <row r="8382" spans="1:5" x14ac:dyDescent="0.2">
      <c r="A8382"/>
      <c r="B8382"/>
      <c r="C8382"/>
      <c r="D8382"/>
      <c r="E8382"/>
    </row>
    <row r="8383" spans="1:5" x14ac:dyDescent="0.2">
      <c r="A8383"/>
      <c r="B8383"/>
      <c r="C8383"/>
      <c r="D8383"/>
      <c r="E8383"/>
    </row>
    <row r="8384" spans="1:5" x14ac:dyDescent="0.2">
      <c r="A8384"/>
      <c r="B8384"/>
      <c r="C8384"/>
      <c r="D8384"/>
      <c r="E8384"/>
    </row>
    <row r="8385" spans="1:5" x14ac:dyDescent="0.2">
      <c r="A8385"/>
      <c r="B8385"/>
      <c r="C8385"/>
      <c r="D8385"/>
      <c r="E8385"/>
    </row>
    <row r="8386" spans="1:5" x14ac:dyDescent="0.2">
      <c r="A8386"/>
      <c r="B8386"/>
      <c r="C8386"/>
      <c r="D8386"/>
      <c r="E8386"/>
    </row>
    <row r="8387" spans="1:5" x14ac:dyDescent="0.2">
      <c r="A8387"/>
      <c r="B8387"/>
      <c r="C8387"/>
      <c r="D8387"/>
      <c r="E8387"/>
    </row>
    <row r="8388" spans="1:5" x14ac:dyDescent="0.2">
      <c r="A8388"/>
      <c r="B8388"/>
      <c r="C8388"/>
      <c r="D8388"/>
      <c r="E8388"/>
    </row>
    <row r="8389" spans="1:5" x14ac:dyDescent="0.2">
      <c r="A8389"/>
      <c r="B8389"/>
      <c r="C8389"/>
      <c r="D8389"/>
      <c r="E8389"/>
    </row>
    <row r="8390" spans="1:5" x14ac:dyDescent="0.2">
      <c r="A8390"/>
      <c r="B8390"/>
      <c r="C8390"/>
      <c r="D8390"/>
      <c r="E8390"/>
    </row>
    <row r="8391" spans="1:5" x14ac:dyDescent="0.2">
      <c r="A8391"/>
      <c r="B8391"/>
      <c r="C8391"/>
      <c r="D8391"/>
      <c r="E8391"/>
    </row>
    <row r="8392" spans="1:5" x14ac:dyDescent="0.2">
      <c r="A8392"/>
      <c r="B8392"/>
      <c r="C8392"/>
      <c r="D8392"/>
      <c r="E8392"/>
    </row>
    <row r="8393" spans="1:5" x14ac:dyDescent="0.2">
      <c r="A8393"/>
      <c r="B8393"/>
      <c r="C8393"/>
      <c r="D8393"/>
      <c r="E8393"/>
    </row>
    <row r="8394" spans="1:5" x14ac:dyDescent="0.2">
      <c r="A8394"/>
      <c r="B8394"/>
      <c r="C8394"/>
      <c r="D8394"/>
      <c r="E8394"/>
    </row>
    <row r="8395" spans="1:5" x14ac:dyDescent="0.2">
      <c r="A8395"/>
      <c r="B8395"/>
      <c r="C8395"/>
      <c r="D8395"/>
      <c r="E8395"/>
    </row>
    <row r="8396" spans="1:5" x14ac:dyDescent="0.2">
      <c r="A8396"/>
      <c r="B8396"/>
      <c r="C8396"/>
      <c r="D8396"/>
      <c r="E8396"/>
    </row>
    <row r="8397" spans="1:5" x14ac:dyDescent="0.2">
      <c r="A8397"/>
      <c r="B8397"/>
      <c r="C8397"/>
      <c r="D8397"/>
      <c r="E8397"/>
    </row>
    <row r="8398" spans="1:5" x14ac:dyDescent="0.2">
      <c r="A8398"/>
      <c r="B8398"/>
      <c r="C8398"/>
      <c r="D8398"/>
      <c r="E8398"/>
    </row>
    <row r="8399" spans="1:5" x14ac:dyDescent="0.2">
      <c r="A8399"/>
      <c r="B8399"/>
      <c r="C8399"/>
      <c r="D8399"/>
      <c r="E8399"/>
    </row>
    <row r="8400" spans="1:5" x14ac:dyDescent="0.2">
      <c r="A8400"/>
      <c r="B8400"/>
      <c r="C8400"/>
      <c r="D8400"/>
      <c r="E8400"/>
    </row>
    <row r="8401" spans="1:5" x14ac:dyDescent="0.2">
      <c r="A8401"/>
      <c r="B8401"/>
      <c r="C8401"/>
      <c r="D8401"/>
      <c r="E8401"/>
    </row>
    <row r="8402" spans="1:5" x14ac:dyDescent="0.2">
      <c r="A8402"/>
      <c r="B8402"/>
      <c r="C8402"/>
      <c r="D8402"/>
      <c r="E8402"/>
    </row>
    <row r="8403" spans="1:5" x14ac:dyDescent="0.2">
      <c r="A8403"/>
      <c r="B8403"/>
      <c r="C8403"/>
      <c r="D8403"/>
      <c r="E8403"/>
    </row>
    <row r="8404" spans="1:5" x14ac:dyDescent="0.2">
      <c r="A8404"/>
      <c r="B8404"/>
      <c r="C8404"/>
      <c r="D8404"/>
      <c r="E8404"/>
    </row>
    <row r="8405" spans="1:5" x14ac:dyDescent="0.2">
      <c r="A8405"/>
      <c r="B8405"/>
      <c r="C8405"/>
      <c r="D8405"/>
      <c r="E8405"/>
    </row>
    <row r="8406" spans="1:5" x14ac:dyDescent="0.2">
      <c r="A8406"/>
      <c r="B8406"/>
      <c r="C8406"/>
      <c r="D8406"/>
      <c r="E8406"/>
    </row>
    <row r="8407" spans="1:5" x14ac:dyDescent="0.2">
      <c r="A8407"/>
      <c r="B8407"/>
      <c r="C8407"/>
      <c r="D8407"/>
      <c r="E8407"/>
    </row>
    <row r="8408" spans="1:5" x14ac:dyDescent="0.2">
      <c r="A8408"/>
      <c r="B8408"/>
      <c r="C8408"/>
      <c r="D8408"/>
      <c r="E8408"/>
    </row>
    <row r="8409" spans="1:5" x14ac:dyDescent="0.2">
      <c r="A8409"/>
      <c r="B8409"/>
      <c r="C8409"/>
      <c r="D8409"/>
      <c r="E8409"/>
    </row>
    <row r="8410" spans="1:5" x14ac:dyDescent="0.2">
      <c r="A8410"/>
      <c r="B8410"/>
      <c r="C8410"/>
      <c r="D8410"/>
      <c r="E8410"/>
    </row>
    <row r="8411" spans="1:5" x14ac:dyDescent="0.2">
      <c r="A8411"/>
      <c r="B8411"/>
      <c r="C8411"/>
      <c r="D8411"/>
      <c r="E8411"/>
    </row>
    <row r="8412" spans="1:5" x14ac:dyDescent="0.2">
      <c r="A8412"/>
      <c r="B8412"/>
      <c r="C8412"/>
      <c r="D8412"/>
      <c r="E8412"/>
    </row>
    <row r="8413" spans="1:5" x14ac:dyDescent="0.2">
      <c r="A8413"/>
      <c r="B8413"/>
      <c r="C8413"/>
      <c r="D8413"/>
      <c r="E8413"/>
    </row>
    <row r="8414" spans="1:5" x14ac:dyDescent="0.2">
      <c r="A8414"/>
      <c r="B8414"/>
      <c r="C8414"/>
      <c r="D8414"/>
      <c r="E8414"/>
    </row>
    <row r="8415" spans="1:5" x14ac:dyDescent="0.2">
      <c r="A8415"/>
      <c r="B8415"/>
      <c r="C8415"/>
      <c r="D8415"/>
      <c r="E8415"/>
    </row>
    <row r="8416" spans="1:5" ht="16" thickBot="1" x14ac:dyDescent="0.25">
      <c r="A8416"/>
      <c r="B8416"/>
      <c r="C8416"/>
      <c r="D8416"/>
      <c r="E8416"/>
    </row>
    <row r="8417" spans="1:5" ht="16" thickTop="1" x14ac:dyDescent="0.2">
      <c r="A8417"/>
      <c r="B8417"/>
      <c r="C8417"/>
      <c r="D8417"/>
      <c r="E8417"/>
    </row>
    <row r="8418" spans="1:5" ht="16" thickBot="1" x14ac:dyDescent="0.25">
      <c r="A8418"/>
      <c r="B8418"/>
      <c r="C8418"/>
      <c r="D8418"/>
      <c r="E8418"/>
    </row>
    <row r="8419" spans="1:5" ht="16" thickTop="1" x14ac:dyDescent="0.2">
      <c r="A8419"/>
      <c r="B8419"/>
      <c r="C8419"/>
      <c r="D8419"/>
      <c r="E8419"/>
    </row>
    <row r="8420" spans="1:5" x14ac:dyDescent="0.2">
      <c r="A8420"/>
      <c r="B8420"/>
      <c r="C8420"/>
      <c r="D8420"/>
      <c r="E8420"/>
    </row>
    <row r="8421" spans="1:5" x14ac:dyDescent="0.2">
      <c r="A8421"/>
      <c r="B8421"/>
      <c r="C8421"/>
      <c r="D8421"/>
      <c r="E8421"/>
    </row>
    <row r="8422" spans="1:5" x14ac:dyDescent="0.2">
      <c r="A8422"/>
      <c r="B8422"/>
      <c r="C8422"/>
      <c r="D8422"/>
      <c r="E8422"/>
    </row>
    <row r="8423" spans="1:5" x14ac:dyDescent="0.2">
      <c r="A8423"/>
      <c r="B8423"/>
      <c r="C8423"/>
      <c r="D8423"/>
      <c r="E8423"/>
    </row>
    <row r="8424" spans="1:5" x14ac:dyDescent="0.2">
      <c r="A8424"/>
      <c r="B8424"/>
      <c r="C8424"/>
      <c r="D8424"/>
      <c r="E8424"/>
    </row>
    <row r="8425" spans="1:5" x14ac:dyDescent="0.2">
      <c r="A8425"/>
      <c r="B8425"/>
      <c r="C8425"/>
      <c r="D8425"/>
      <c r="E8425"/>
    </row>
    <row r="8426" spans="1:5" x14ac:dyDescent="0.2">
      <c r="A8426"/>
      <c r="B8426"/>
      <c r="C8426"/>
      <c r="D8426"/>
      <c r="E8426"/>
    </row>
    <row r="8427" spans="1:5" x14ac:dyDescent="0.2">
      <c r="A8427"/>
      <c r="B8427"/>
      <c r="C8427"/>
      <c r="D8427"/>
      <c r="E8427"/>
    </row>
    <row r="8428" spans="1:5" x14ac:dyDescent="0.2">
      <c r="A8428"/>
      <c r="B8428"/>
      <c r="C8428"/>
      <c r="D8428"/>
      <c r="E8428"/>
    </row>
    <row r="8429" spans="1:5" x14ac:dyDescent="0.2">
      <c r="A8429"/>
      <c r="B8429"/>
      <c r="C8429"/>
      <c r="D8429"/>
      <c r="E8429"/>
    </row>
    <row r="8430" spans="1:5" x14ac:dyDescent="0.2">
      <c r="A8430"/>
      <c r="B8430"/>
      <c r="C8430"/>
      <c r="D8430"/>
      <c r="E8430"/>
    </row>
    <row r="8431" spans="1:5" x14ac:dyDescent="0.2">
      <c r="A8431"/>
      <c r="B8431"/>
      <c r="C8431"/>
      <c r="D8431"/>
      <c r="E8431"/>
    </row>
    <row r="8432" spans="1:5" x14ac:dyDescent="0.2">
      <c r="A8432"/>
      <c r="B8432"/>
      <c r="C8432"/>
      <c r="D8432"/>
      <c r="E8432"/>
    </row>
    <row r="8433" spans="1:5" x14ac:dyDescent="0.2">
      <c r="A8433"/>
      <c r="B8433"/>
      <c r="C8433"/>
      <c r="D8433"/>
      <c r="E8433"/>
    </row>
    <row r="8434" spans="1:5" x14ac:dyDescent="0.2">
      <c r="A8434"/>
      <c r="B8434"/>
      <c r="C8434"/>
      <c r="D8434"/>
      <c r="E8434"/>
    </row>
    <row r="8435" spans="1:5" x14ac:dyDescent="0.2">
      <c r="A8435"/>
      <c r="B8435"/>
      <c r="C8435"/>
      <c r="D8435"/>
      <c r="E8435"/>
    </row>
    <row r="8436" spans="1:5" x14ac:dyDescent="0.2">
      <c r="A8436"/>
      <c r="B8436"/>
      <c r="C8436"/>
      <c r="D8436"/>
      <c r="E8436"/>
    </row>
    <row r="8437" spans="1:5" x14ac:dyDescent="0.2">
      <c r="A8437"/>
      <c r="B8437"/>
      <c r="C8437"/>
      <c r="D8437"/>
      <c r="E8437"/>
    </row>
    <row r="8438" spans="1:5" x14ac:dyDescent="0.2">
      <c r="A8438"/>
      <c r="B8438"/>
      <c r="C8438"/>
      <c r="D8438"/>
      <c r="E8438"/>
    </row>
    <row r="8439" spans="1:5" x14ac:dyDescent="0.2">
      <c r="A8439"/>
      <c r="B8439"/>
      <c r="C8439"/>
      <c r="D8439"/>
      <c r="E8439"/>
    </row>
    <row r="8440" spans="1:5" x14ac:dyDescent="0.2">
      <c r="A8440"/>
      <c r="B8440"/>
      <c r="C8440"/>
      <c r="D8440"/>
      <c r="E8440"/>
    </row>
    <row r="8441" spans="1:5" x14ac:dyDescent="0.2">
      <c r="A8441"/>
      <c r="B8441"/>
      <c r="C8441"/>
      <c r="D8441"/>
      <c r="E8441"/>
    </row>
    <row r="8442" spans="1:5" x14ac:dyDescent="0.2">
      <c r="A8442"/>
      <c r="B8442"/>
      <c r="C8442"/>
      <c r="D8442"/>
      <c r="E8442"/>
    </row>
    <row r="8443" spans="1:5" x14ac:dyDescent="0.2">
      <c r="A8443"/>
      <c r="B8443"/>
      <c r="C8443"/>
      <c r="D8443"/>
      <c r="E8443"/>
    </row>
    <row r="8444" spans="1:5" x14ac:dyDescent="0.2">
      <c r="A8444"/>
      <c r="B8444"/>
      <c r="C8444"/>
      <c r="D8444"/>
      <c r="E8444"/>
    </row>
    <row r="8445" spans="1:5" x14ac:dyDescent="0.2">
      <c r="A8445"/>
      <c r="B8445"/>
      <c r="C8445"/>
      <c r="D8445"/>
      <c r="E8445"/>
    </row>
    <row r="8446" spans="1:5" x14ac:dyDescent="0.2">
      <c r="A8446"/>
      <c r="B8446"/>
      <c r="C8446"/>
      <c r="D8446"/>
      <c r="E8446"/>
    </row>
    <row r="8447" spans="1:5" x14ac:dyDescent="0.2">
      <c r="A8447"/>
      <c r="B8447"/>
      <c r="C8447"/>
      <c r="D8447"/>
      <c r="E8447"/>
    </row>
    <row r="8448" spans="1:5" x14ac:dyDescent="0.2">
      <c r="A8448"/>
      <c r="B8448"/>
      <c r="C8448"/>
      <c r="D8448"/>
      <c r="E8448"/>
    </row>
    <row r="8449" spans="1:5" ht="16" thickBot="1" x14ac:dyDescent="0.25">
      <c r="A8449"/>
      <c r="B8449"/>
      <c r="C8449"/>
      <c r="D8449"/>
      <c r="E8449"/>
    </row>
    <row r="8450" spans="1:5" ht="16" thickTop="1" x14ac:dyDescent="0.2">
      <c r="A8450"/>
      <c r="B8450"/>
      <c r="C8450"/>
      <c r="D8450"/>
      <c r="E8450"/>
    </row>
    <row r="8451" spans="1:5" ht="16" thickBot="1" x14ac:dyDescent="0.25">
      <c r="A8451"/>
      <c r="B8451"/>
      <c r="C8451"/>
      <c r="D8451"/>
      <c r="E8451"/>
    </row>
    <row r="8452" spans="1:5" ht="16" thickTop="1" x14ac:dyDescent="0.2">
      <c r="A8452"/>
      <c r="B8452"/>
      <c r="C8452"/>
      <c r="D8452"/>
      <c r="E8452"/>
    </row>
    <row r="8453" spans="1:5" x14ac:dyDescent="0.2">
      <c r="A8453"/>
      <c r="B8453"/>
      <c r="C8453"/>
      <c r="D8453"/>
      <c r="E8453"/>
    </row>
    <row r="8454" spans="1:5" x14ac:dyDescent="0.2">
      <c r="A8454"/>
      <c r="B8454"/>
      <c r="C8454"/>
      <c r="D8454"/>
      <c r="E8454"/>
    </row>
    <row r="8455" spans="1:5" x14ac:dyDescent="0.2">
      <c r="A8455"/>
      <c r="B8455"/>
      <c r="C8455"/>
      <c r="D8455"/>
      <c r="E8455"/>
    </row>
    <row r="8456" spans="1:5" x14ac:dyDescent="0.2">
      <c r="A8456"/>
      <c r="B8456"/>
      <c r="C8456"/>
      <c r="D8456"/>
      <c r="E8456"/>
    </row>
    <row r="8457" spans="1:5" x14ac:dyDescent="0.2">
      <c r="A8457"/>
      <c r="B8457"/>
      <c r="C8457"/>
      <c r="D8457"/>
      <c r="E8457"/>
    </row>
    <row r="8458" spans="1:5" x14ac:dyDescent="0.2">
      <c r="A8458"/>
      <c r="B8458"/>
      <c r="C8458"/>
      <c r="D8458"/>
      <c r="E8458"/>
    </row>
    <row r="8459" spans="1:5" x14ac:dyDescent="0.2">
      <c r="A8459"/>
      <c r="B8459"/>
      <c r="C8459"/>
      <c r="D8459"/>
      <c r="E8459"/>
    </row>
    <row r="8460" spans="1:5" x14ac:dyDescent="0.2">
      <c r="A8460"/>
      <c r="B8460"/>
      <c r="C8460"/>
      <c r="D8460"/>
      <c r="E8460"/>
    </row>
    <row r="8461" spans="1:5" x14ac:dyDescent="0.2">
      <c r="A8461"/>
      <c r="B8461"/>
      <c r="C8461"/>
      <c r="D8461"/>
      <c r="E8461"/>
    </row>
    <row r="8462" spans="1:5" x14ac:dyDescent="0.2">
      <c r="A8462"/>
      <c r="B8462"/>
      <c r="C8462"/>
      <c r="D8462"/>
      <c r="E8462"/>
    </row>
    <row r="8463" spans="1:5" x14ac:dyDescent="0.2">
      <c r="A8463"/>
      <c r="B8463"/>
      <c r="C8463"/>
      <c r="D8463"/>
      <c r="E8463"/>
    </row>
    <row r="8464" spans="1:5" x14ac:dyDescent="0.2">
      <c r="A8464"/>
      <c r="B8464"/>
      <c r="C8464"/>
      <c r="D8464"/>
      <c r="E8464"/>
    </row>
    <row r="8465" spans="1:5" x14ac:dyDescent="0.2">
      <c r="A8465"/>
      <c r="B8465"/>
      <c r="C8465"/>
      <c r="D8465"/>
      <c r="E8465"/>
    </row>
    <row r="8466" spans="1:5" x14ac:dyDescent="0.2">
      <c r="A8466"/>
      <c r="B8466"/>
      <c r="C8466"/>
      <c r="D8466"/>
      <c r="E8466"/>
    </row>
    <row r="8467" spans="1:5" x14ac:dyDescent="0.2">
      <c r="A8467"/>
      <c r="B8467"/>
      <c r="C8467"/>
      <c r="D8467"/>
      <c r="E8467"/>
    </row>
    <row r="8468" spans="1:5" x14ac:dyDescent="0.2">
      <c r="A8468"/>
      <c r="B8468"/>
      <c r="C8468"/>
      <c r="D8468"/>
      <c r="E8468"/>
    </row>
    <row r="8469" spans="1:5" x14ac:dyDescent="0.2">
      <c r="A8469"/>
      <c r="B8469"/>
      <c r="C8469"/>
      <c r="D8469"/>
      <c r="E8469"/>
    </row>
    <row r="8470" spans="1:5" x14ac:dyDescent="0.2">
      <c r="A8470"/>
      <c r="B8470"/>
      <c r="C8470"/>
      <c r="D8470"/>
      <c r="E8470"/>
    </row>
    <row r="8471" spans="1:5" x14ac:dyDescent="0.2">
      <c r="A8471"/>
      <c r="B8471"/>
      <c r="C8471"/>
      <c r="D8471"/>
      <c r="E8471"/>
    </row>
    <row r="8472" spans="1:5" x14ac:dyDescent="0.2">
      <c r="A8472"/>
      <c r="B8472"/>
      <c r="C8472"/>
      <c r="D8472"/>
      <c r="E8472"/>
    </row>
    <row r="8473" spans="1:5" x14ac:dyDescent="0.2">
      <c r="A8473"/>
      <c r="B8473"/>
      <c r="C8473"/>
      <c r="D8473"/>
      <c r="E8473"/>
    </row>
    <row r="8474" spans="1:5" x14ac:dyDescent="0.2">
      <c r="A8474"/>
      <c r="B8474"/>
      <c r="C8474"/>
      <c r="D8474"/>
      <c r="E8474"/>
    </row>
    <row r="8475" spans="1:5" x14ac:dyDescent="0.2">
      <c r="A8475"/>
      <c r="B8475"/>
      <c r="C8475"/>
      <c r="D8475"/>
      <c r="E8475"/>
    </row>
    <row r="8476" spans="1:5" x14ac:dyDescent="0.2">
      <c r="A8476"/>
      <c r="B8476"/>
      <c r="C8476"/>
      <c r="D8476"/>
      <c r="E8476"/>
    </row>
    <row r="8477" spans="1:5" x14ac:dyDescent="0.2">
      <c r="A8477"/>
      <c r="B8477"/>
      <c r="C8477"/>
      <c r="D8477"/>
      <c r="E8477"/>
    </row>
    <row r="8478" spans="1:5" x14ac:dyDescent="0.2">
      <c r="A8478"/>
      <c r="B8478"/>
      <c r="C8478"/>
      <c r="D8478"/>
      <c r="E8478"/>
    </row>
    <row r="8479" spans="1:5" x14ac:dyDescent="0.2">
      <c r="A8479"/>
      <c r="B8479"/>
      <c r="C8479"/>
      <c r="D8479"/>
      <c r="E8479"/>
    </row>
    <row r="8480" spans="1:5" x14ac:dyDescent="0.2">
      <c r="A8480"/>
      <c r="B8480"/>
      <c r="C8480"/>
      <c r="D8480"/>
      <c r="E8480"/>
    </row>
    <row r="8481" spans="1:5" x14ac:dyDescent="0.2">
      <c r="A8481"/>
      <c r="B8481"/>
      <c r="C8481"/>
      <c r="D8481"/>
      <c r="E8481"/>
    </row>
    <row r="8482" spans="1:5" ht="16" thickBot="1" x14ac:dyDescent="0.25">
      <c r="A8482"/>
      <c r="B8482"/>
      <c r="C8482"/>
      <c r="D8482"/>
      <c r="E8482"/>
    </row>
    <row r="8483" spans="1:5" ht="16" thickTop="1" x14ac:dyDescent="0.2">
      <c r="A8483"/>
      <c r="B8483"/>
      <c r="C8483"/>
      <c r="D8483"/>
      <c r="E8483"/>
    </row>
    <row r="8484" spans="1:5" ht="16" thickBot="1" x14ac:dyDescent="0.25">
      <c r="A8484"/>
      <c r="B8484"/>
      <c r="C8484"/>
      <c r="D8484"/>
      <c r="E8484"/>
    </row>
    <row r="8485" spans="1:5" ht="16" thickTop="1" x14ac:dyDescent="0.2">
      <c r="A8485"/>
      <c r="B8485"/>
      <c r="C8485"/>
      <c r="D8485"/>
      <c r="E8485"/>
    </row>
    <row r="8486" spans="1:5" x14ac:dyDescent="0.2">
      <c r="A8486"/>
      <c r="B8486"/>
      <c r="C8486"/>
      <c r="D8486"/>
      <c r="E8486"/>
    </row>
    <row r="8487" spans="1:5" x14ac:dyDescent="0.2">
      <c r="A8487"/>
      <c r="B8487"/>
      <c r="C8487"/>
      <c r="D8487"/>
      <c r="E8487"/>
    </row>
    <row r="8488" spans="1:5" x14ac:dyDescent="0.2">
      <c r="A8488"/>
      <c r="B8488"/>
      <c r="C8488"/>
      <c r="D8488"/>
      <c r="E8488"/>
    </row>
    <row r="8489" spans="1:5" x14ac:dyDescent="0.2">
      <c r="A8489"/>
      <c r="B8489"/>
      <c r="C8489"/>
      <c r="D8489"/>
      <c r="E8489"/>
    </row>
    <row r="8490" spans="1:5" x14ac:dyDescent="0.2">
      <c r="A8490"/>
      <c r="B8490"/>
      <c r="C8490"/>
      <c r="D8490"/>
      <c r="E8490"/>
    </row>
    <row r="8491" spans="1:5" x14ac:dyDescent="0.2">
      <c r="A8491"/>
      <c r="B8491"/>
      <c r="C8491"/>
      <c r="D8491"/>
      <c r="E8491"/>
    </row>
    <row r="8492" spans="1:5" x14ac:dyDescent="0.2">
      <c r="A8492"/>
      <c r="B8492"/>
      <c r="C8492"/>
      <c r="D8492"/>
      <c r="E8492"/>
    </row>
    <row r="8493" spans="1:5" x14ac:dyDescent="0.2">
      <c r="A8493"/>
      <c r="B8493"/>
      <c r="C8493"/>
      <c r="D8493"/>
      <c r="E8493"/>
    </row>
    <row r="8494" spans="1:5" x14ac:dyDescent="0.2">
      <c r="A8494"/>
      <c r="B8494"/>
      <c r="C8494"/>
      <c r="D8494"/>
      <c r="E8494"/>
    </row>
    <row r="8495" spans="1:5" x14ac:dyDescent="0.2">
      <c r="A8495"/>
      <c r="B8495"/>
      <c r="C8495"/>
      <c r="D8495"/>
      <c r="E8495"/>
    </row>
    <row r="8496" spans="1:5" x14ac:dyDescent="0.2">
      <c r="A8496"/>
      <c r="B8496"/>
      <c r="C8496"/>
      <c r="D8496"/>
      <c r="E8496"/>
    </row>
    <row r="8497" spans="1:5" x14ac:dyDescent="0.2">
      <c r="A8497"/>
      <c r="B8497"/>
      <c r="C8497"/>
      <c r="D8497"/>
      <c r="E8497"/>
    </row>
    <row r="8498" spans="1:5" x14ac:dyDescent="0.2">
      <c r="A8498"/>
      <c r="B8498"/>
      <c r="C8498"/>
      <c r="D8498"/>
      <c r="E8498"/>
    </row>
    <row r="8499" spans="1:5" x14ac:dyDescent="0.2">
      <c r="A8499"/>
      <c r="B8499"/>
      <c r="C8499"/>
      <c r="D8499"/>
      <c r="E8499"/>
    </row>
    <row r="8500" spans="1:5" x14ac:dyDescent="0.2">
      <c r="A8500"/>
      <c r="B8500"/>
      <c r="C8500"/>
      <c r="D8500"/>
      <c r="E8500"/>
    </row>
    <row r="8501" spans="1:5" x14ac:dyDescent="0.2">
      <c r="A8501"/>
      <c r="B8501"/>
      <c r="C8501"/>
      <c r="D8501"/>
      <c r="E8501"/>
    </row>
    <row r="8502" spans="1:5" x14ac:dyDescent="0.2">
      <c r="A8502"/>
      <c r="B8502"/>
      <c r="C8502"/>
      <c r="D8502"/>
      <c r="E8502"/>
    </row>
    <row r="8503" spans="1:5" x14ac:dyDescent="0.2">
      <c r="A8503"/>
      <c r="B8503"/>
      <c r="C8503"/>
      <c r="D8503"/>
      <c r="E8503"/>
    </row>
    <row r="8504" spans="1:5" x14ac:dyDescent="0.2">
      <c r="A8504"/>
      <c r="B8504"/>
      <c r="C8504"/>
      <c r="D8504"/>
      <c r="E8504"/>
    </row>
    <row r="8505" spans="1:5" x14ac:dyDescent="0.2">
      <c r="A8505"/>
      <c r="B8505"/>
      <c r="C8505"/>
      <c r="D8505"/>
      <c r="E8505"/>
    </row>
    <row r="8506" spans="1:5" x14ac:dyDescent="0.2">
      <c r="A8506"/>
      <c r="B8506"/>
      <c r="C8506"/>
      <c r="D8506"/>
      <c r="E8506"/>
    </row>
    <row r="8507" spans="1:5" x14ac:dyDescent="0.2">
      <c r="A8507"/>
      <c r="B8507"/>
      <c r="C8507"/>
      <c r="D8507"/>
      <c r="E8507"/>
    </row>
    <row r="8508" spans="1:5" x14ac:dyDescent="0.2">
      <c r="A8508"/>
      <c r="B8508"/>
      <c r="C8508"/>
      <c r="D8508"/>
      <c r="E8508"/>
    </row>
    <row r="8509" spans="1:5" x14ac:dyDescent="0.2">
      <c r="A8509"/>
      <c r="B8509"/>
      <c r="C8509"/>
      <c r="D8509"/>
      <c r="E8509"/>
    </row>
    <row r="8510" spans="1:5" x14ac:dyDescent="0.2">
      <c r="A8510"/>
      <c r="B8510"/>
      <c r="C8510"/>
      <c r="D8510"/>
      <c r="E8510"/>
    </row>
    <row r="8511" spans="1:5" x14ac:dyDescent="0.2">
      <c r="A8511"/>
      <c r="B8511"/>
      <c r="C8511"/>
      <c r="D8511"/>
      <c r="E8511"/>
    </row>
    <row r="8512" spans="1:5" x14ac:dyDescent="0.2">
      <c r="A8512"/>
      <c r="B8512"/>
      <c r="C8512"/>
      <c r="D8512"/>
      <c r="E8512"/>
    </row>
    <row r="8513" spans="1:5" x14ac:dyDescent="0.2">
      <c r="A8513"/>
      <c r="B8513"/>
      <c r="C8513"/>
      <c r="D8513"/>
      <c r="E8513"/>
    </row>
    <row r="8514" spans="1:5" x14ac:dyDescent="0.2">
      <c r="A8514"/>
      <c r="B8514"/>
      <c r="C8514"/>
      <c r="D8514"/>
      <c r="E8514"/>
    </row>
    <row r="8515" spans="1:5" ht="16" thickBot="1" x14ac:dyDescent="0.25">
      <c r="A8515"/>
      <c r="B8515"/>
      <c r="C8515"/>
      <c r="D8515"/>
      <c r="E8515"/>
    </row>
    <row r="8516" spans="1:5" ht="16" thickTop="1" x14ac:dyDescent="0.2">
      <c r="A8516"/>
      <c r="B8516"/>
      <c r="C8516"/>
      <c r="D8516"/>
      <c r="E8516"/>
    </row>
    <row r="8517" spans="1:5" ht="16" thickBot="1" x14ac:dyDescent="0.25">
      <c r="A8517"/>
      <c r="B8517"/>
      <c r="C8517"/>
      <c r="D8517"/>
      <c r="E8517"/>
    </row>
    <row r="8518" spans="1:5" ht="16" thickTop="1" x14ac:dyDescent="0.2">
      <c r="A8518"/>
      <c r="B8518"/>
      <c r="C8518"/>
      <c r="D8518"/>
      <c r="E8518"/>
    </row>
    <row r="8519" spans="1:5" x14ac:dyDescent="0.2">
      <c r="A8519"/>
      <c r="B8519"/>
      <c r="C8519"/>
      <c r="D8519"/>
      <c r="E8519"/>
    </row>
    <row r="8520" spans="1:5" x14ac:dyDescent="0.2">
      <c r="A8520"/>
      <c r="B8520"/>
      <c r="C8520"/>
      <c r="D8520"/>
      <c r="E8520"/>
    </row>
    <row r="8521" spans="1:5" x14ac:dyDescent="0.2">
      <c r="A8521"/>
      <c r="B8521"/>
      <c r="C8521"/>
      <c r="D8521"/>
      <c r="E8521"/>
    </row>
    <row r="8522" spans="1:5" x14ac:dyDescent="0.2">
      <c r="A8522"/>
      <c r="B8522"/>
      <c r="C8522"/>
      <c r="D8522"/>
      <c r="E8522"/>
    </row>
    <row r="8523" spans="1:5" x14ac:dyDescent="0.2">
      <c r="A8523"/>
      <c r="B8523"/>
      <c r="C8523"/>
      <c r="D8523"/>
      <c r="E8523"/>
    </row>
    <row r="8524" spans="1:5" x14ac:dyDescent="0.2">
      <c r="A8524"/>
      <c r="B8524"/>
      <c r="C8524"/>
      <c r="D8524"/>
      <c r="E8524"/>
    </row>
    <row r="8525" spans="1:5" x14ac:dyDescent="0.2">
      <c r="A8525"/>
      <c r="B8525"/>
      <c r="C8525"/>
      <c r="D8525"/>
      <c r="E8525"/>
    </row>
    <row r="8526" spans="1:5" x14ac:dyDescent="0.2">
      <c r="A8526"/>
      <c r="B8526"/>
      <c r="C8526"/>
      <c r="D8526"/>
      <c r="E8526"/>
    </row>
    <row r="8527" spans="1:5" x14ac:dyDescent="0.2">
      <c r="A8527"/>
      <c r="B8527"/>
      <c r="C8527"/>
      <c r="D8527"/>
      <c r="E8527"/>
    </row>
    <row r="8528" spans="1:5" x14ac:dyDescent="0.2">
      <c r="A8528"/>
      <c r="B8528"/>
      <c r="C8528"/>
      <c r="D8528"/>
      <c r="E8528"/>
    </row>
    <row r="8529" spans="1:5" x14ac:dyDescent="0.2">
      <c r="A8529"/>
      <c r="B8529"/>
      <c r="C8529"/>
      <c r="D8529"/>
      <c r="E8529"/>
    </row>
    <row r="8530" spans="1:5" x14ac:dyDescent="0.2">
      <c r="A8530"/>
      <c r="B8530"/>
      <c r="C8530"/>
      <c r="D8530"/>
      <c r="E8530"/>
    </row>
    <row r="8531" spans="1:5" x14ac:dyDescent="0.2">
      <c r="A8531"/>
      <c r="B8531"/>
      <c r="C8531"/>
      <c r="D8531"/>
      <c r="E8531"/>
    </row>
    <row r="8532" spans="1:5" x14ac:dyDescent="0.2">
      <c r="A8532"/>
      <c r="B8532"/>
      <c r="C8532"/>
      <c r="D8532"/>
      <c r="E8532"/>
    </row>
    <row r="8533" spans="1:5" x14ac:dyDescent="0.2">
      <c r="A8533"/>
      <c r="B8533"/>
      <c r="C8533"/>
      <c r="D8533"/>
      <c r="E8533"/>
    </row>
    <row r="8534" spans="1:5" x14ac:dyDescent="0.2">
      <c r="A8534"/>
      <c r="B8534"/>
      <c r="C8534"/>
      <c r="D8534"/>
      <c r="E8534"/>
    </row>
    <row r="8535" spans="1:5" x14ac:dyDescent="0.2">
      <c r="A8535"/>
      <c r="B8535"/>
      <c r="C8535"/>
      <c r="D8535"/>
      <c r="E8535"/>
    </row>
    <row r="8536" spans="1:5" x14ac:dyDescent="0.2">
      <c r="A8536"/>
      <c r="B8536"/>
      <c r="C8536"/>
      <c r="D8536"/>
      <c r="E8536"/>
    </row>
    <row r="8537" spans="1:5" x14ac:dyDescent="0.2">
      <c r="A8537"/>
      <c r="B8537"/>
      <c r="C8537"/>
      <c r="D8537"/>
      <c r="E8537"/>
    </row>
    <row r="8538" spans="1:5" x14ac:dyDescent="0.2">
      <c r="A8538"/>
      <c r="B8538"/>
      <c r="C8538"/>
      <c r="D8538"/>
      <c r="E8538"/>
    </row>
    <row r="8539" spans="1:5" x14ac:dyDescent="0.2">
      <c r="A8539"/>
      <c r="B8539"/>
      <c r="C8539"/>
      <c r="D8539"/>
      <c r="E8539"/>
    </row>
    <row r="8540" spans="1:5" x14ac:dyDescent="0.2">
      <c r="A8540"/>
      <c r="B8540"/>
      <c r="C8540"/>
      <c r="D8540"/>
      <c r="E8540"/>
    </row>
    <row r="8541" spans="1:5" x14ac:dyDescent="0.2">
      <c r="A8541"/>
      <c r="B8541"/>
      <c r="C8541"/>
      <c r="D8541"/>
      <c r="E8541"/>
    </row>
    <row r="8542" spans="1:5" x14ac:dyDescent="0.2">
      <c r="A8542"/>
      <c r="B8542"/>
      <c r="C8542"/>
      <c r="D8542"/>
      <c r="E8542"/>
    </row>
    <row r="8543" spans="1:5" x14ac:dyDescent="0.2">
      <c r="A8543"/>
      <c r="B8543"/>
      <c r="C8543"/>
      <c r="D8543"/>
      <c r="E8543"/>
    </row>
    <row r="8544" spans="1:5" x14ac:dyDescent="0.2">
      <c r="A8544"/>
      <c r="B8544"/>
      <c r="C8544"/>
      <c r="D8544"/>
      <c r="E8544"/>
    </row>
    <row r="8545" spans="1:5" x14ac:dyDescent="0.2">
      <c r="A8545"/>
      <c r="B8545"/>
      <c r="C8545"/>
      <c r="D8545"/>
      <c r="E8545"/>
    </row>
    <row r="8546" spans="1:5" x14ac:dyDescent="0.2">
      <c r="A8546"/>
      <c r="B8546"/>
      <c r="C8546"/>
      <c r="D8546"/>
      <c r="E8546"/>
    </row>
    <row r="8547" spans="1:5" x14ac:dyDescent="0.2">
      <c r="A8547"/>
      <c r="B8547"/>
      <c r="C8547"/>
      <c r="D8547"/>
      <c r="E8547"/>
    </row>
    <row r="8548" spans="1:5" ht="16" thickBot="1" x14ac:dyDescent="0.25">
      <c r="A8548"/>
      <c r="B8548"/>
      <c r="C8548"/>
      <c r="D8548"/>
      <c r="E8548"/>
    </row>
    <row r="8549" spans="1:5" ht="16" thickTop="1" x14ac:dyDescent="0.2">
      <c r="A8549"/>
      <c r="B8549"/>
      <c r="C8549"/>
      <c r="D8549"/>
      <c r="E8549"/>
    </row>
    <row r="8550" spans="1:5" ht="16" thickBot="1" x14ac:dyDescent="0.25">
      <c r="A8550"/>
      <c r="B8550"/>
      <c r="C8550"/>
      <c r="D8550"/>
      <c r="E8550"/>
    </row>
    <row r="8551" spans="1:5" ht="16" thickTop="1" x14ac:dyDescent="0.2">
      <c r="A8551"/>
      <c r="B8551"/>
      <c r="C8551"/>
      <c r="D8551"/>
      <c r="E8551"/>
    </row>
    <row r="8552" spans="1:5" x14ac:dyDescent="0.2">
      <c r="A8552"/>
      <c r="B8552"/>
      <c r="C8552"/>
      <c r="D8552"/>
      <c r="E8552"/>
    </row>
    <row r="8553" spans="1:5" x14ac:dyDescent="0.2">
      <c r="A8553"/>
      <c r="B8553"/>
      <c r="C8553"/>
      <c r="D8553"/>
      <c r="E8553"/>
    </row>
    <row r="8554" spans="1:5" x14ac:dyDescent="0.2">
      <c r="A8554"/>
      <c r="B8554"/>
      <c r="C8554"/>
      <c r="D8554"/>
      <c r="E8554"/>
    </row>
    <row r="8555" spans="1:5" x14ac:dyDescent="0.2">
      <c r="A8555"/>
      <c r="B8555"/>
      <c r="C8555"/>
      <c r="D8555"/>
      <c r="E8555"/>
    </row>
    <row r="8556" spans="1:5" x14ac:dyDescent="0.2">
      <c r="A8556"/>
      <c r="B8556"/>
      <c r="C8556"/>
      <c r="D8556"/>
      <c r="E8556"/>
    </row>
    <row r="8557" spans="1:5" x14ac:dyDescent="0.2">
      <c r="A8557"/>
      <c r="B8557"/>
      <c r="C8557"/>
      <c r="D8557"/>
      <c r="E8557"/>
    </row>
    <row r="8558" spans="1:5" x14ac:dyDescent="0.2">
      <c r="A8558"/>
      <c r="B8558"/>
      <c r="C8558"/>
      <c r="D8558"/>
      <c r="E8558"/>
    </row>
    <row r="8559" spans="1:5" x14ac:dyDescent="0.2">
      <c r="A8559"/>
      <c r="B8559"/>
      <c r="C8559"/>
      <c r="D8559"/>
      <c r="E8559"/>
    </row>
    <row r="8560" spans="1:5" x14ac:dyDescent="0.2">
      <c r="A8560"/>
      <c r="B8560"/>
      <c r="C8560"/>
      <c r="D8560"/>
      <c r="E8560"/>
    </row>
    <row r="8561" spans="1:5" x14ac:dyDescent="0.2">
      <c r="A8561"/>
      <c r="B8561"/>
      <c r="C8561"/>
      <c r="D8561"/>
      <c r="E8561"/>
    </row>
    <row r="8562" spans="1:5" x14ac:dyDescent="0.2">
      <c r="A8562"/>
      <c r="B8562"/>
      <c r="C8562"/>
      <c r="D8562"/>
      <c r="E8562"/>
    </row>
    <row r="8563" spans="1:5" x14ac:dyDescent="0.2">
      <c r="A8563"/>
      <c r="B8563"/>
      <c r="C8563"/>
      <c r="D8563"/>
      <c r="E8563"/>
    </row>
    <row r="8564" spans="1:5" x14ac:dyDescent="0.2">
      <c r="A8564"/>
      <c r="B8564"/>
      <c r="C8564"/>
      <c r="D8564"/>
      <c r="E8564"/>
    </row>
    <row r="8565" spans="1:5" x14ac:dyDescent="0.2">
      <c r="A8565"/>
      <c r="B8565"/>
      <c r="C8565"/>
      <c r="D8565"/>
      <c r="E8565"/>
    </row>
    <row r="8566" spans="1:5" x14ac:dyDescent="0.2">
      <c r="A8566"/>
      <c r="B8566"/>
      <c r="C8566"/>
      <c r="D8566"/>
      <c r="E8566"/>
    </row>
    <row r="8567" spans="1:5" x14ac:dyDescent="0.2">
      <c r="A8567"/>
      <c r="B8567"/>
      <c r="C8567"/>
      <c r="D8567"/>
      <c r="E8567"/>
    </row>
    <row r="8568" spans="1:5" x14ac:dyDescent="0.2">
      <c r="A8568"/>
      <c r="B8568"/>
      <c r="C8568"/>
      <c r="D8568"/>
      <c r="E8568"/>
    </row>
    <row r="8569" spans="1:5" x14ac:dyDescent="0.2">
      <c r="A8569"/>
      <c r="B8569"/>
      <c r="C8569"/>
      <c r="D8569"/>
      <c r="E8569"/>
    </row>
    <row r="8570" spans="1:5" x14ac:dyDescent="0.2">
      <c r="A8570"/>
      <c r="B8570"/>
      <c r="C8570"/>
      <c r="D8570"/>
      <c r="E8570"/>
    </row>
    <row r="8571" spans="1:5" x14ac:dyDescent="0.2">
      <c r="A8571"/>
      <c r="B8571"/>
      <c r="C8571"/>
      <c r="D8571"/>
      <c r="E8571"/>
    </row>
    <row r="8572" spans="1:5" x14ac:dyDescent="0.2">
      <c r="A8572"/>
      <c r="B8572"/>
      <c r="C8572"/>
      <c r="D8572"/>
      <c r="E8572"/>
    </row>
    <row r="8573" spans="1:5" x14ac:dyDescent="0.2">
      <c r="A8573"/>
      <c r="B8573"/>
      <c r="C8573"/>
      <c r="D8573"/>
      <c r="E8573"/>
    </row>
    <row r="8574" spans="1:5" x14ac:dyDescent="0.2">
      <c r="A8574"/>
      <c r="B8574"/>
      <c r="C8574"/>
      <c r="D8574"/>
      <c r="E8574"/>
    </row>
    <row r="8575" spans="1:5" x14ac:dyDescent="0.2">
      <c r="A8575"/>
      <c r="B8575"/>
      <c r="C8575"/>
      <c r="D8575"/>
      <c r="E8575"/>
    </row>
    <row r="8576" spans="1:5" x14ac:dyDescent="0.2">
      <c r="A8576"/>
      <c r="B8576"/>
      <c r="C8576"/>
      <c r="D8576"/>
      <c r="E8576"/>
    </row>
    <row r="8577" spans="1:5" x14ac:dyDescent="0.2">
      <c r="A8577"/>
      <c r="B8577"/>
      <c r="C8577"/>
      <c r="D8577"/>
      <c r="E8577"/>
    </row>
    <row r="8578" spans="1:5" x14ac:dyDescent="0.2">
      <c r="A8578"/>
      <c r="B8578"/>
      <c r="C8578"/>
      <c r="D8578"/>
      <c r="E8578"/>
    </row>
    <row r="8579" spans="1:5" x14ac:dyDescent="0.2">
      <c r="A8579"/>
      <c r="B8579"/>
      <c r="C8579"/>
      <c r="D8579"/>
      <c r="E8579"/>
    </row>
    <row r="8580" spans="1:5" x14ac:dyDescent="0.2">
      <c r="A8580"/>
      <c r="B8580"/>
      <c r="C8580"/>
      <c r="D8580"/>
      <c r="E8580"/>
    </row>
    <row r="8581" spans="1:5" ht="16" thickBot="1" x14ac:dyDescent="0.25">
      <c r="A8581"/>
      <c r="B8581"/>
      <c r="C8581"/>
      <c r="D8581"/>
      <c r="E8581"/>
    </row>
    <row r="8582" spans="1:5" ht="16" thickTop="1" x14ac:dyDescent="0.2">
      <c r="A8582"/>
      <c r="B8582"/>
      <c r="C8582"/>
      <c r="D8582"/>
      <c r="E8582"/>
    </row>
    <row r="8583" spans="1:5" ht="16" thickBot="1" x14ac:dyDescent="0.25">
      <c r="A8583"/>
      <c r="B8583"/>
      <c r="C8583"/>
      <c r="D8583"/>
      <c r="E8583"/>
    </row>
    <row r="8584" spans="1:5" ht="16" thickTop="1" x14ac:dyDescent="0.2">
      <c r="A8584"/>
      <c r="B8584"/>
      <c r="C8584"/>
      <c r="D8584"/>
      <c r="E8584"/>
    </row>
    <row r="8585" spans="1:5" x14ac:dyDescent="0.2">
      <c r="A8585"/>
      <c r="B8585"/>
      <c r="C8585"/>
      <c r="D8585"/>
      <c r="E8585"/>
    </row>
    <row r="8586" spans="1:5" x14ac:dyDescent="0.2">
      <c r="A8586"/>
      <c r="B8586"/>
      <c r="C8586"/>
      <c r="D8586"/>
      <c r="E8586"/>
    </row>
    <row r="8587" spans="1:5" x14ac:dyDescent="0.2">
      <c r="A8587"/>
      <c r="B8587"/>
      <c r="C8587"/>
      <c r="D8587"/>
      <c r="E8587"/>
    </row>
    <row r="8588" spans="1:5" x14ac:dyDescent="0.2">
      <c r="A8588"/>
      <c r="B8588"/>
      <c r="C8588"/>
      <c r="D8588"/>
      <c r="E8588"/>
    </row>
    <row r="8589" spans="1:5" x14ac:dyDescent="0.2">
      <c r="A8589"/>
      <c r="B8589"/>
      <c r="C8589"/>
      <c r="D8589"/>
      <c r="E8589"/>
    </row>
    <row r="8590" spans="1:5" x14ac:dyDescent="0.2">
      <c r="A8590"/>
      <c r="B8590"/>
      <c r="C8590"/>
      <c r="D8590"/>
      <c r="E8590"/>
    </row>
    <row r="8591" spans="1:5" x14ac:dyDescent="0.2">
      <c r="A8591"/>
      <c r="B8591"/>
      <c r="C8591"/>
      <c r="D8591"/>
      <c r="E8591"/>
    </row>
    <row r="8592" spans="1:5" x14ac:dyDescent="0.2">
      <c r="A8592"/>
      <c r="B8592"/>
      <c r="C8592"/>
      <c r="D8592"/>
      <c r="E8592"/>
    </row>
    <row r="8593" spans="1:5" x14ac:dyDescent="0.2">
      <c r="A8593"/>
      <c r="B8593"/>
      <c r="C8593"/>
      <c r="D8593"/>
      <c r="E8593"/>
    </row>
    <row r="8594" spans="1:5" x14ac:dyDescent="0.2">
      <c r="A8594"/>
      <c r="B8594"/>
      <c r="C8594"/>
      <c r="D8594"/>
      <c r="E8594"/>
    </row>
    <row r="8595" spans="1:5" x14ac:dyDescent="0.2">
      <c r="A8595"/>
      <c r="B8595"/>
      <c r="C8595"/>
      <c r="D8595"/>
      <c r="E8595"/>
    </row>
    <row r="8596" spans="1:5" x14ac:dyDescent="0.2">
      <c r="A8596"/>
      <c r="B8596"/>
      <c r="C8596"/>
      <c r="D8596"/>
      <c r="E8596"/>
    </row>
    <row r="8597" spans="1:5" x14ac:dyDescent="0.2">
      <c r="A8597"/>
      <c r="B8597"/>
      <c r="C8597"/>
      <c r="D8597"/>
      <c r="E8597"/>
    </row>
    <row r="8598" spans="1:5" x14ac:dyDescent="0.2">
      <c r="A8598"/>
      <c r="B8598"/>
      <c r="C8598"/>
      <c r="D8598"/>
      <c r="E8598"/>
    </row>
    <row r="8599" spans="1:5" x14ac:dyDescent="0.2">
      <c r="A8599"/>
      <c r="B8599"/>
      <c r="C8599"/>
      <c r="D8599"/>
      <c r="E8599"/>
    </row>
    <row r="8600" spans="1:5" x14ac:dyDescent="0.2">
      <c r="A8600"/>
      <c r="B8600"/>
      <c r="C8600"/>
      <c r="D8600"/>
      <c r="E8600"/>
    </row>
    <row r="8601" spans="1:5" x14ac:dyDescent="0.2">
      <c r="A8601"/>
      <c r="B8601"/>
      <c r="C8601"/>
      <c r="D8601"/>
      <c r="E8601"/>
    </row>
    <row r="8602" spans="1:5" x14ac:dyDescent="0.2">
      <c r="A8602"/>
      <c r="B8602"/>
      <c r="C8602"/>
      <c r="D8602"/>
      <c r="E8602"/>
    </row>
    <row r="8603" spans="1:5" x14ac:dyDescent="0.2">
      <c r="A8603"/>
      <c r="B8603"/>
      <c r="C8603"/>
      <c r="D8603"/>
      <c r="E8603"/>
    </row>
    <row r="8604" spans="1:5" x14ac:dyDescent="0.2">
      <c r="A8604"/>
      <c r="B8604"/>
      <c r="C8604"/>
      <c r="D8604"/>
      <c r="E8604"/>
    </row>
    <row r="8605" spans="1:5" x14ac:dyDescent="0.2">
      <c r="A8605"/>
      <c r="B8605"/>
      <c r="C8605"/>
      <c r="D8605"/>
      <c r="E8605"/>
    </row>
    <row r="8606" spans="1:5" x14ac:dyDescent="0.2">
      <c r="A8606"/>
      <c r="B8606"/>
      <c r="C8606"/>
      <c r="D8606"/>
      <c r="E8606"/>
    </row>
    <row r="8607" spans="1:5" x14ac:dyDescent="0.2">
      <c r="A8607"/>
      <c r="B8607"/>
      <c r="C8607"/>
      <c r="D8607"/>
      <c r="E8607"/>
    </row>
    <row r="8608" spans="1:5" x14ac:dyDescent="0.2">
      <c r="A8608"/>
      <c r="B8608"/>
      <c r="C8608"/>
      <c r="D8608"/>
      <c r="E8608"/>
    </row>
    <row r="8609" spans="1:5" x14ac:dyDescent="0.2">
      <c r="A8609"/>
      <c r="B8609"/>
      <c r="C8609"/>
      <c r="D8609"/>
      <c r="E8609"/>
    </row>
    <row r="8610" spans="1:5" x14ac:dyDescent="0.2">
      <c r="A8610"/>
      <c r="B8610"/>
      <c r="C8610"/>
      <c r="D8610"/>
      <c r="E8610"/>
    </row>
    <row r="8611" spans="1:5" x14ac:dyDescent="0.2">
      <c r="A8611"/>
      <c r="B8611"/>
      <c r="C8611"/>
      <c r="D8611"/>
      <c r="E8611"/>
    </row>
    <row r="8612" spans="1:5" x14ac:dyDescent="0.2">
      <c r="A8612"/>
      <c r="B8612"/>
      <c r="C8612"/>
      <c r="D8612"/>
      <c r="E8612"/>
    </row>
    <row r="8613" spans="1:5" x14ac:dyDescent="0.2">
      <c r="A8613"/>
      <c r="B8613"/>
      <c r="C8613"/>
      <c r="D8613"/>
      <c r="E8613"/>
    </row>
    <row r="8614" spans="1:5" ht="16" thickBot="1" x14ac:dyDescent="0.25">
      <c r="A8614"/>
      <c r="B8614"/>
      <c r="C8614"/>
      <c r="D8614"/>
      <c r="E8614"/>
    </row>
    <row r="8615" spans="1:5" ht="16" thickTop="1" x14ac:dyDescent="0.2">
      <c r="A8615"/>
      <c r="B8615"/>
      <c r="C8615"/>
      <c r="D8615"/>
      <c r="E8615"/>
    </row>
    <row r="8616" spans="1:5" ht="16" thickBot="1" x14ac:dyDescent="0.25">
      <c r="A8616"/>
      <c r="B8616"/>
      <c r="C8616"/>
      <c r="D8616"/>
      <c r="E8616"/>
    </row>
    <row r="8617" spans="1:5" ht="16" thickTop="1" x14ac:dyDescent="0.2">
      <c r="A8617"/>
      <c r="B8617"/>
      <c r="C8617"/>
      <c r="D8617"/>
      <c r="E8617"/>
    </row>
    <row r="8618" spans="1:5" x14ac:dyDescent="0.2">
      <c r="A8618"/>
      <c r="B8618"/>
      <c r="C8618"/>
      <c r="D8618"/>
      <c r="E8618"/>
    </row>
    <row r="8619" spans="1:5" x14ac:dyDescent="0.2">
      <c r="A8619"/>
      <c r="B8619"/>
      <c r="C8619"/>
      <c r="D8619"/>
      <c r="E8619"/>
    </row>
    <row r="8620" spans="1:5" x14ac:dyDescent="0.2">
      <c r="A8620"/>
      <c r="B8620"/>
      <c r="C8620"/>
      <c r="D8620"/>
      <c r="E8620"/>
    </row>
    <row r="8621" spans="1:5" x14ac:dyDescent="0.2">
      <c r="A8621"/>
      <c r="B8621"/>
      <c r="C8621"/>
      <c r="D8621"/>
      <c r="E8621"/>
    </row>
    <row r="8622" spans="1:5" x14ac:dyDescent="0.2">
      <c r="A8622"/>
      <c r="B8622"/>
      <c r="C8622"/>
      <c r="D8622"/>
      <c r="E8622"/>
    </row>
    <row r="8623" spans="1:5" x14ac:dyDescent="0.2">
      <c r="A8623"/>
      <c r="B8623"/>
      <c r="C8623"/>
      <c r="D8623"/>
      <c r="E8623"/>
    </row>
    <row r="8624" spans="1:5" x14ac:dyDescent="0.2">
      <c r="A8624"/>
      <c r="B8624"/>
      <c r="C8624"/>
      <c r="D8624"/>
      <c r="E8624"/>
    </row>
    <row r="8625" spans="1:5" x14ac:dyDescent="0.2">
      <c r="A8625"/>
      <c r="B8625"/>
      <c r="C8625"/>
      <c r="D8625"/>
      <c r="E8625"/>
    </row>
    <row r="8626" spans="1:5" x14ac:dyDescent="0.2">
      <c r="A8626"/>
      <c r="B8626"/>
      <c r="C8626"/>
      <c r="D8626"/>
      <c r="E8626"/>
    </row>
    <row r="8627" spans="1:5" x14ac:dyDescent="0.2">
      <c r="A8627"/>
      <c r="B8627"/>
      <c r="C8627"/>
      <c r="D8627"/>
      <c r="E8627"/>
    </row>
    <row r="8628" spans="1:5" x14ac:dyDescent="0.2">
      <c r="A8628"/>
      <c r="B8628"/>
      <c r="C8628"/>
      <c r="D8628"/>
      <c r="E8628"/>
    </row>
    <row r="8629" spans="1:5" x14ac:dyDescent="0.2">
      <c r="A8629"/>
      <c r="B8629"/>
      <c r="C8629"/>
      <c r="D8629"/>
      <c r="E8629"/>
    </row>
    <row r="8630" spans="1:5" x14ac:dyDescent="0.2">
      <c r="A8630"/>
      <c r="B8630"/>
      <c r="C8630"/>
      <c r="D8630"/>
      <c r="E8630"/>
    </row>
    <row r="8631" spans="1:5" x14ac:dyDescent="0.2">
      <c r="A8631"/>
      <c r="B8631"/>
      <c r="C8631"/>
      <c r="D8631"/>
      <c r="E8631"/>
    </row>
    <row r="8632" spans="1:5" x14ac:dyDescent="0.2">
      <c r="A8632"/>
      <c r="B8632"/>
      <c r="C8632"/>
      <c r="D8632"/>
      <c r="E8632"/>
    </row>
    <row r="8633" spans="1:5" x14ac:dyDescent="0.2">
      <c r="A8633"/>
      <c r="B8633"/>
      <c r="C8633"/>
      <c r="D8633"/>
      <c r="E8633"/>
    </row>
    <row r="8634" spans="1:5" x14ac:dyDescent="0.2">
      <c r="A8634"/>
      <c r="B8634"/>
      <c r="C8634"/>
      <c r="D8634"/>
      <c r="E8634"/>
    </row>
    <row r="8635" spans="1:5" x14ac:dyDescent="0.2">
      <c r="A8635"/>
      <c r="B8635"/>
      <c r="C8635"/>
      <c r="D8635"/>
      <c r="E8635"/>
    </row>
    <row r="8636" spans="1:5" x14ac:dyDescent="0.2">
      <c r="A8636"/>
      <c r="B8636"/>
      <c r="C8636"/>
      <c r="D8636"/>
      <c r="E8636"/>
    </row>
    <row r="8637" spans="1:5" x14ac:dyDescent="0.2">
      <c r="A8637"/>
      <c r="B8637"/>
      <c r="C8637"/>
      <c r="D8637"/>
      <c r="E8637"/>
    </row>
    <row r="8638" spans="1:5" x14ac:dyDescent="0.2">
      <c r="A8638"/>
      <c r="B8638"/>
      <c r="C8638"/>
      <c r="D8638"/>
      <c r="E8638"/>
    </row>
    <row r="8639" spans="1:5" x14ac:dyDescent="0.2">
      <c r="A8639"/>
      <c r="B8639"/>
      <c r="C8639"/>
      <c r="D8639"/>
      <c r="E8639"/>
    </row>
    <row r="8640" spans="1:5" x14ac:dyDescent="0.2">
      <c r="A8640"/>
      <c r="B8640"/>
      <c r="C8640"/>
      <c r="D8640"/>
      <c r="E8640"/>
    </row>
    <row r="8641" spans="1:5" x14ac:dyDescent="0.2">
      <c r="A8641"/>
      <c r="B8641"/>
      <c r="C8641"/>
      <c r="D8641"/>
      <c r="E8641"/>
    </row>
    <row r="8642" spans="1:5" x14ac:dyDescent="0.2">
      <c r="A8642"/>
      <c r="B8642"/>
      <c r="C8642"/>
      <c r="D8642"/>
      <c r="E8642"/>
    </row>
    <row r="8643" spans="1:5" x14ac:dyDescent="0.2">
      <c r="A8643"/>
      <c r="B8643"/>
      <c r="C8643"/>
      <c r="D8643"/>
      <c r="E8643"/>
    </row>
    <row r="8644" spans="1:5" x14ac:dyDescent="0.2">
      <c r="A8644"/>
      <c r="B8644"/>
      <c r="C8644"/>
      <c r="D8644"/>
      <c r="E8644"/>
    </row>
    <row r="8645" spans="1:5" x14ac:dyDescent="0.2">
      <c r="A8645"/>
      <c r="B8645"/>
      <c r="C8645"/>
      <c r="D8645"/>
      <c r="E8645"/>
    </row>
    <row r="8646" spans="1:5" x14ac:dyDescent="0.2">
      <c r="A8646"/>
      <c r="B8646"/>
      <c r="C8646"/>
      <c r="D8646"/>
      <c r="E8646"/>
    </row>
    <row r="8647" spans="1:5" ht="16" thickBot="1" x14ac:dyDescent="0.25">
      <c r="A8647"/>
      <c r="B8647"/>
      <c r="C8647"/>
      <c r="D8647"/>
      <c r="E8647"/>
    </row>
    <row r="8648" spans="1:5" ht="16" thickTop="1" x14ac:dyDescent="0.2">
      <c r="A8648"/>
      <c r="B8648"/>
      <c r="C8648"/>
      <c r="D8648"/>
      <c r="E8648"/>
    </row>
    <row r="8649" spans="1:5" ht="16" thickBot="1" x14ac:dyDescent="0.25">
      <c r="A8649"/>
      <c r="B8649"/>
      <c r="C8649"/>
      <c r="D8649"/>
      <c r="E8649"/>
    </row>
    <row r="8650" spans="1:5" ht="16" thickTop="1" x14ac:dyDescent="0.2">
      <c r="A8650"/>
      <c r="B8650"/>
      <c r="C8650"/>
      <c r="D8650"/>
      <c r="E8650"/>
    </row>
    <row r="8651" spans="1:5" x14ac:dyDescent="0.2">
      <c r="A8651"/>
      <c r="B8651"/>
      <c r="C8651"/>
      <c r="D8651"/>
      <c r="E8651"/>
    </row>
    <row r="8652" spans="1:5" x14ac:dyDescent="0.2">
      <c r="A8652"/>
      <c r="B8652"/>
      <c r="C8652"/>
      <c r="D8652"/>
      <c r="E8652"/>
    </row>
    <row r="8653" spans="1:5" x14ac:dyDescent="0.2">
      <c r="A8653"/>
      <c r="B8653"/>
      <c r="C8653"/>
      <c r="D8653"/>
      <c r="E8653"/>
    </row>
    <row r="8654" spans="1:5" x14ac:dyDescent="0.2">
      <c r="A8654"/>
      <c r="B8654"/>
      <c r="C8654"/>
      <c r="D8654"/>
      <c r="E8654"/>
    </row>
    <row r="8655" spans="1:5" x14ac:dyDescent="0.2">
      <c r="A8655"/>
      <c r="B8655"/>
      <c r="C8655"/>
      <c r="D8655"/>
      <c r="E8655"/>
    </row>
    <row r="8656" spans="1:5" x14ac:dyDescent="0.2">
      <c r="A8656"/>
      <c r="B8656"/>
      <c r="C8656"/>
      <c r="D8656"/>
      <c r="E8656"/>
    </row>
    <row r="8657" spans="1:5" x14ac:dyDescent="0.2">
      <c r="A8657"/>
      <c r="B8657"/>
      <c r="C8657"/>
      <c r="D8657"/>
      <c r="E8657"/>
    </row>
    <row r="8658" spans="1:5" x14ac:dyDescent="0.2">
      <c r="A8658"/>
      <c r="B8658"/>
      <c r="C8658"/>
      <c r="D8658"/>
      <c r="E8658"/>
    </row>
    <row r="8659" spans="1:5" x14ac:dyDescent="0.2">
      <c r="A8659"/>
      <c r="B8659"/>
      <c r="C8659"/>
      <c r="D8659"/>
      <c r="E8659"/>
    </row>
    <row r="8660" spans="1:5" x14ac:dyDescent="0.2">
      <c r="A8660"/>
      <c r="B8660"/>
      <c r="C8660"/>
      <c r="D8660"/>
      <c r="E8660"/>
    </row>
    <row r="8661" spans="1:5" x14ac:dyDescent="0.2">
      <c r="A8661"/>
      <c r="B8661"/>
      <c r="C8661"/>
      <c r="D8661"/>
      <c r="E8661"/>
    </row>
    <row r="8662" spans="1:5" x14ac:dyDescent="0.2">
      <c r="A8662"/>
      <c r="B8662"/>
      <c r="C8662"/>
      <c r="D8662"/>
      <c r="E8662"/>
    </row>
    <row r="8663" spans="1:5" x14ac:dyDescent="0.2">
      <c r="A8663"/>
      <c r="B8663"/>
      <c r="C8663"/>
      <c r="D8663"/>
      <c r="E8663"/>
    </row>
    <row r="8664" spans="1:5" x14ac:dyDescent="0.2">
      <c r="A8664"/>
      <c r="B8664"/>
      <c r="C8664"/>
      <c r="D8664"/>
      <c r="E8664"/>
    </row>
    <row r="8665" spans="1:5" x14ac:dyDescent="0.2">
      <c r="A8665"/>
      <c r="B8665"/>
      <c r="C8665"/>
      <c r="D8665"/>
      <c r="E8665"/>
    </row>
    <row r="8666" spans="1:5" x14ac:dyDescent="0.2">
      <c r="A8666"/>
      <c r="B8666"/>
      <c r="C8666"/>
      <c r="D8666"/>
      <c r="E8666"/>
    </row>
    <row r="8667" spans="1:5" x14ac:dyDescent="0.2">
      <c r="A8667"/>
      <c r="B8667"/>
      <c r="C8667"/>
      <c r="D8667"/>
      <c r="E8667"/>
    </row>
    <row r="8668" spans="1:5" x14ac:dyDescent="0.2">
      <c r="A8668"/>
      <c r="B8668"/>
      <c r="C8668"/>
      <c r="D8668"/>
      <c r="E8668"/>
    </row>
    <row r="8669" spans="1:5" x14ac:dyDescent="0.2">
      <c r="A8669"/>
      <c r="B8669"/>
      <c r="C8669"/>
      <c r="D8669"/>
      <c r="E8669"/>
    </row>
    <row r="8670" spans="1:5" x14ac:dyDescent="0.2">
      <c r="A8670"/>
      <c r="B8670"/>
      <c r="C8670"/>
      <c r="D8670"/>
      <c r="E8670"/>
    </row>
    <row r="8671" spans="1:5" x14ac:dyDescent="0.2">
      <c r="A8671"/>
      <c r="B8671"/>
      <c r="C8671"/>
      <c r="D8671"/>
      <c r="E8671"/>
    </row>
    <row r="8672" spans="1:5" x14ac:dyDescent="0.2">
      <c r="A8672"/>
      <c r="B8672"/>
      <c r="C8672"/>
      <c r="D8672"/>
      <c r="E8672"/>
    </row>
    <row r="8673" spans="1:5" x14ac:dyDescent="0.2">
      <c r="A8673"/>
      <c r="B8673"/>
      <c r="C8673"/>
      <c r="D8673"/>
      <c r="E8673"/>
    </row>
    <row r="8674" spans="1:5" x14ac:dyDescent="0.2">
      <c r="A8674"/>
      <c r="B8674"/>
      <c r="C8674"/>
      <c r="D8674"/>
      <c r="E8674"/>
    </row>
    <row r="8675" spans="1:5" x14ac:dyDescent="0.2">
      <c r="A8675"/>
      <c r="B8675"/>
      <c r="C8675"/>
      <c r="D8675"/>
      <c r="E8675"/>
    </row>
    <row r="8676" spans="1:5" x14ac:dyDescent="0.2">
      <c r="A8676"/>
      <c r="B8676"/>
      <c r="C8676"/>
      <c r="D8676"/>
      <c r="E8676"/>
    </row>
    <row r="8677" spans="1:5" x14ac:dyDescent="0.2">
      <c r="A8677"/>
      <c r="B8677"/>
      <c r="C8677"/>
      <c r="D8677"/>
      <c r="E8677"/>
    </row>
    <row r="8678" spans="1:5" x14ac:dyDescent="0.2">
      <c r="A8678"/>
      <c r="B8678"/>
      <c r="C8678"/>
      <c r="D8678"/>
      <c r="E8678"/>
    </row>
    <row r="8679" spans="1:5" x14ac:dyDescent="0.2">
      <c r="A8679"/>
      <c r="B8679"/>
      <c r="C8679"/>
      <c r="D8679"/>
      <c r="E8679"/>
    </row>
    <row r="8680" spans="1:5" ht="16" thickBot="1" x14ac:dyDescent="0.25">
      <c r="A8680"/>
      <c r="B8680"/>
      <c r="C8680"/>
      <c r="D8680"/>
      <c r="E8680"/>
    </row>
    <row r="8681" spans="1:5" ht="16" thickTop="1" x14ac:dyDescent="0.2">
      <c r="A8681"/>
      <c r="B8681"/>
      <c r="C8681"/>
      <c r="D8681"/>
      <c r="E8681"/>
    </row>
    <row r="8682" spans="1:5" ht="16" thickBot="1" x14ac:dyDescent="0.25">
      <c r="A8682"/>
      <c r="B8682"/>
      <c r="C8682"/>
      <c r="D8682"/>
      <c r="E8682"/>
    </row>
    <row r="8683" spans="1:5" ht="16" thickTop="1" x14ac:dyDescent="0.2">
      <c r="A8683"/>
      <c r="B8683"/>
      <c r="C8683"/>
      <c r="D8683"/>
      <c r="E8683"/>
    </row>
    <row r="8684" spans="1:5" x14ac:dyDescent="0.2">
      <c r="A8684"/>
      <c r="B8684"/>
      <c r="C8684"/>
      <c r="D8684"/>
      <c r="E8684"/>
    </row>
    <row r="8685" spans="1:5" x14ac:dyDescent="0.2">
      <c r="A8685"/>
      <c r="B8685"/>
      <c r="C8685"/>
      <c r="D8685"/>
      <c r="E8685"/>
    </row>
    <row r="8686" spans="1:5" x14ac:dyDescent="0.2">
      <c r="A8686"/>
      <c r="B8686"/>
      <c r="C8686"/>
      <c r="D8686"/>
      <c r="E8686"/>
    </row>
    <row r="8687" spans="1:5" x14ac:dyDescent="0.2">
      <c r="A8687"/>
      <c r="B8687"/>
      <c r="C8687"/>
      <c r="D8687"/>
      <c r="E8687"/>
    </row>
    <row r="8688" spans="1:5" x14ac:dyDescent="0.2">
      <c r="A8688"/>
      <c r="B8688"/>
      <c r="C8688"/>
      <c r="D8688"/>
      <c r="E8688"/>
    </row>
    <row r="8689" spans="1:5" x14ac:dyDescent="0.2">
      <c r="A8689"/>
      <c r="B8689"/>
      <c r="C8689"/>
      <c r="D8689"/>
      <c r="E8689"/>
    </row>
    <row r="8690" spans="1:5" x14ac:dyDescent="0.2">
      <c r="A8690"/>
      <c r="B8690"/>
      <c r="C8690"/>
      <c r="D8690"/>
      <c r="E8690"/>
    </row>
    <row r="8691" spans="1:5" x14ac:dyDescent="0.2">
      <c r="A8691"/>
      <c r="B8691"/>
      <c r="C8691"/>
      <c r="D8691"/>
      <c r="E8691"/>
    </row>
    <row r="8692" spans="1:5" x14ac:dyDescent="0.2">
      <c r="A8692"/>
      <c r="B8692"/>
      <c r="C8692"/>
      <c r="D8692"/>
      <c r="E8692"/>
    </row>
    <row r="8693" spans="1:5" x14ac:dyDescent="0.2">
      <c r="A8693"/>
      <c r="B8693"/>
      <c r="C8693"/>
      <c r="D8693"/>
      <c r="E8693"/>
    </row>
    <row r="8694" spans="1:5" x14ac:dyDescent="0.2">
      <c r="A8694"/>
      <c r="B8694"/>
      <c r="C8694"/>
      <c r="D8694"/>
      <c r="E8694"/>
    </row>
    <row r="8695" spans="1:5" x14ac:dyDescent="0.2">
      <c r="A8695"/>
      <c r="B8695"/>
      <c r="C8695"/>
      <c r="D8695"/>
      <c r="E8695"/>
    </row>
    <row r="8696" spans="1:5" x14ac:dyDescent="0.2">
      <c r="A8696"/>
      <c r="B8696"/>
      <c r="C8696"/>
      <c r="D8696"/>
      <c r="E8696"/>
    </row>
    <row r="8697" spans="1:5" x14ac:dyDescent="0.2">
      <c r="A8697"/>
      <c r="B8697"/>
      <c r="C8697"/>
      <c r="D8697"/>
      <c r="E8697"/>
    </row>
    <row r="8698" spans="1:5" x14ac:dyDescent="0.2">
      <c r="A8698"/>
      <c r="B8698"/>
      <c r="C8698"/>
      <c r="D8698"/>
      <c r="E8698"/>
    </row>
    <row r="8699" spans="1:5" x14ac:dyDescent="0.2">
      <c r="A8699"/>
      <c r="B8699"/>
      <c r="C8699"/>
      <c r="D8699"/>
      <c r="E8699"/>
    </row>
    <row r="8700" spans="1:5" x14ac:dyDescent="0.2">
      <c r="A8700"/>
      <c r="B8700"/>
      <c r="C8700"/>
      <c r="D8700"/>
      <c r="E8700"/>
    </row>
    <row r="8701" spans="1:5" x14ac:dyDescent="0.2">
      <c r="A8701"/>
      <c r="B8701"/>
      <c r="C8701"/>
      <c r="D8701"/>
      <c r="E8701"/>
    </row>
    <row r="8702" spans="1:5" x14ac:dyDescent="0.2">
      <c r="A8702"/>
      <c r="B8702"/>
      <c r="C8702"/>
      <c r="D8702"/>
      <c r="E8702"/>
    </row>
    <row r="8703" spans="1:5" x14ac:dyDescent="0.2">
      <c r="A8703"/>
      <c r="B8703"/>
      <c r="C8703"/>
      <c r="D8703"/>
      <c r="E8703"/>
    </row>
    <row r="8704" spans="1:5" x14ac:dyDescent="0.2">
      <c r="A8704"/>
      <c r="B8704"/>
      <c r="C8704"/>
      <c r="D8704"/>
      <c r="E8704"/>
    </row>
    <row r="8705" spans="1:5" x14ac:dyDescent="0.2">
      <c r="A8705"/>
      <c r="B8705"/>
      <c r="C8705"/>
      <c r="D8705"/>
      <c r="E8705"/>
    </row>
    <row r="8706" spans="1:5" x14ac:dyDescent="0.2">
      <c r="A8706"/>
      <c r="B8706"/>
      <c r="C8706"/>
      <c r="D8706"/>
      <c r="E8706"/>
    </row>
    <row r="8707" spans="1:5" x14ac:dyDescent="0.2">
      <c r="A8707"/>
      <c r="B8707"/>
      <c r="C8707"/>
      <c r="D8707"/>
      <c r="E8707"/>
    </row>
    <row r="8708" spans="1:5" x14ac:dyDescent="0.2">
      <c r="A8708"/>
      <c r="B8708"/>
      <c r="C8708"/>
      <c r="D8708"/>
      <c r="E8708"/>
    </row>
    <row r="8709" spans="1:5" x14ac:dyDescent="0.2">
      <c r="A8709"/>
      <c r="B8709"/>
      <c r="C8709"/>
      <c r="D8709"/>
      <c r="E8709"/>
    </row>
    <row r="8710" spans="1:5" x14ac:dyDescent="0.2">
      <c r="A8710"/>
      <c r="B8710"/>
      <c r="C8710"/>
      <c r="D8710"/>
      <c r="E8710"/>
    </row>
    <row r="8711" spans="1:5" x14ac:dyDescent="0.2">
      <c r="A8711"/>
      <c r="B8711"/>
      <c r="C8711"/>
      <c r="D8711"/>
      <c r="E8711"/>
    </row>
    <row r="8712" spans="1:5" x14ac:dyDescent="0.2">
      <c r="A8712"/>
      <c r="B8712"/>
      <c r="C8712"/>
      <c r="D8712"/>
      <c r="E8712"/>
    </row>
    <row r="8713" spans="1:5" ht="16" thickBot="1" x14ac:dyDescent="0.25">
      <c r="A8713"/>
      <c r="B8713"/>
      <c r="C8713"/>
      <c r="D8713"/>
      <c r="E8713"/>
    </row>
    <row r="8714" spans="1:5" ht="16" thickTop="1" x14ac:dyDescent="0.2">
      <c r="A8714"/>
      <c r="B8714"/>
      <c r="C8714"/>
      <c r="D8714"/>
      <c r="E8714"/>
    </row>
    <row r="8715" spans="1:5" ht="16" thickBot="1" x14ac:dyDescent="0.25">
      <c r="A8715"/>
      <c r="B8715"/>
      <c r="C8715"/>
      <c r="D8715"/>
      <c r="E8715"/>
    </row>
    <row r="8716" spans="1:5" ht="16" thickTop="1" x14ac:dyDescent="0.2">
      <c r="A8716"/>
      <c r="B8716"/>
      <c r="C8716"/>
      <c r="D8716"/>
      <c r="E8716"/>
    </row>
    <row r="8717" spans="1:5" x14ac:dyDescent="0.2">
      <c r="A8717"/>
      <c r="B8717"/>
      <c r="C8717"/>
      <c r="D8717"/>
      <c r="E8717"/>
    </row>
    <row r="8718" spans="1:5" x14ac:dyDescent="0.2">
      <c r="A8718"/>
      <c r="B8718"/>
      <c r="C8718"/>
      <c r="D8718"/>
      <c r="E8718"/>
    </row>
    <row r="8719" spans="1:5" x14ac:dyDescent="0.2">
      <c r="A8719"/>
      <c r="B8719"/>
      <c r="C8719"/>
      <c r="D8719"/>
      <c r="E8719"/>
    </row>
    <row r="8720" spans="1:5" x14ac:dyDescent="0.2">
      <c r="A8720"/>
      <c r="B8720"/>
      <c r="C8720"/>
      <c r="D8720"/>
      <c r="E8720"/>
    </row>
    <row r="8721" spans="1:5" x14ac:dyDescent="0.2">
      <c r="A8721"/>
      <c r="B8721"/>
      <c r="C8721"/>
      <c r="D8721"/>
      <c r="E8721"/>
    </row>
    <row r="8722" spans="1:5" x14ac:dyDescent="0.2">
      <c r="A8722"/>
      <c r="B8722"/>
      <c r="C8722"/>
      <c r="D8722"/>
      <c r="E8722"/>
    </row>
    <row r="8723" spans="1:5" x14ac:dyDescent="0.2">
      <c r="A8723"/>
      <c r="B8723"/>
      <c r="C8723"/>
      <c r="D8723"/>
      <c r="E8723"/>
    </row>
    <row r="8724" spans="1:5" x14ac:dyDescent="0.2">
      <c r="A8724"/>
      <c r="B8724"/>
      <c r="C8724"/>
      <c r="D8724"/>
      <c r="E8724"/>
    </row>
    <row r="8725" spans="1:5" x14ac:dyDescent="0.2">
      <c r="A8725"/>
      <c r="B8725"/>
      <c r="C8725"/>
      <c r="D8725"/>
      <c r="E8725"/>
    </row>
    <row r="8726" spans="1:5" x14ac:dyDescent="0.2">
      <c r="A8726"/>
      <c r="B8726"/>
      <c r="C8726"/>
      <c r="D8726"/>
      <c r="E8726"/>
    </row>
    <row r="8727" spans="1:5" x14ac:dyDescent="0.2">
      <c r="A8727"/>
      <c r="B8727"/>
      <c r="C8727"/>
      <c r="D8727"/>
      <c r="E8727"/>
    </row>
    <row r="8728" spans="1:5" x14ac:dyDescent="0.2">
      <c r="A8728"/>
      <c r="B8728"/>
      <c r="C8728"/>
      <c r="D8728"/>
      <c r="E8728"/>
    </row>
    <row r="8729" spans="1:5" x14ac:dyDescent="0.2">
      <c r="A8729"/>
      <c r="B8729"/>
      <c r="C8729"/>
      <c r="D8729"/>
      <c r="E8729"/>
    </row>
    <row r="8730" spans="1:5" x14ac:dyDescent="0.2">
      <c r="A8730"/>
      <c r="B8730"/>
      <c r="C8730"/>
      <c r="D8730"/>
      <c r="E8730"/>
    </row>
    <row r="8731" spans="1:5" x14ac:dyDescent="0.2">
      <c r="A8731"/>
      <c r="B8731"/>
      <c r="C8731"/>
      <c r="D8731"/>
      <c r="E8731"/>
    </row>
    <row r="8732" spans="1:5" x14ac:dyDescent="0.2">
      <c r="A8732"/>
      <c r="B8732"/>
      <c r="C8732"/>
      <c r="D8732"/>
      <c r="E8732"/>
    </row>
    <row r="8733" spans="1:5" x14ac:dyDescent="0.2">
      <c r="A8733"/>
      <c r="B8733"/>
      <c r="C8733"/>
      <c r="D8733"/>
      <c r="E8733"/>
    </row>
    <row r="8734" spans="1:5" x14ac:dyDescent="0.2">
      <c r="A8734"/>
      <c r="B8734"/>
      <c r="C8734"/>
      <c r="D8734"/>
      <c r="E8734"/>
    </row>
    <row r="8735" spans="1:5" x14ac:dyDescent="0.2">
      <c r="A8735"/>
      <c r="B8735"/>
      <c r="C8735"/>
      <c r="D8735"/>
      <c r="E8735"/>
    </row>
    <row r="8736" spans="1:5" x14ac:dyDescent="0.2">
      <c r="A8736"/>
      <c r="B8736"/>
      <c r="C8736"/>
      <c r="D8736"/>
      <c r="E8736"/>
    </row>
    <row r="8737" spans="1:5" x14ac:dyDescent="0.2">
      <c r="A8737"/>
      <c r="B8737"/>
      <c r="C8737"/>
      <c r="D8737"/>
      <c r="E8737"/>
    </row>
    <row r="8738" spans="1:5" x14ac:dyDescent="0.2">
      <c r="A8738"/>
      <c r="B8738"/>
      <c r="C8738"/>
      <c r="D8738"/>
      <c r="E8738"/>
    </row>
    <row r="8739" spans="1:5" x14ac:dyDescent="0.2">
      <c r="A8739"/>
      <c r="B8739"/>
      <c r="C8739"/>
      <c r="D8739"/>
      <c r="E8739"/>
    </row>
    <row r="8740" spans="1:5" x14ac:dyDescent="0.2">
      <c r="A8740"/>
      <c r="B8740"/>
      <c r="C8740"/>
      <c r="D8740"/>
      <c r="E8740"/>
    </row>
    <row r="8741" spans="1:5" x14ac:dyDescent="0.2">
      <c r="A8741"/>
      <c r="B8741"/>
      <c r="C8741"/>
      <c r="D8741"/>
      <c r="E8741"/>
    </row>
    <row r="8742" spans="1:5" x14ac:dyDescent="0.2">
      <c r="A8742"/>
      <c r="B8742"/>
      <c r="C8742"/>
      <c r="D8742"/>
      <c r="E8742"/>
    </row>
    <row r="8743" spans="1:5" x14ac:dyDescent="0.2">
      <c r="A8743"/>
      <c r="B8743"/>
      <c r="C8743"/>
      <c r="D8743"/>
      <c r="E8743"/>
    </row>
    <row r="8744" spans="1:5" x14ac:dyDescent="0.2">
      <c r="A8744"/>
      <c r="B8744"/>
      <c r="C8744"/>
      <c r="D8744"/>
      <c r="E8744"/>
    </row>
    <row r="8745" spans="1:5" x14ac:dyDescent="0.2">
      <c r="A8745"/>
      <c r="B8745"/>
      <c r="C8745"/>
      <c r="D8745"/>
      <c r="E8745"/>
    </row>
    <row r="8746" spans="1:5" ht="16" thickBot="1" x14ac:dyDescent="0.25">
      <c r="A8746"/>
      <c r="B8746"/>
      <c r="C8746"/>
      <c r="D8746"/>
      <c r="E8746"/>
    </row>
    <row r="8747" spans="1:5" ht="16" thickTop="1" x14ac:dyDescent="0.2">
      <c r="A8747"/>
      <c r="B8747"/>
      <c r="C8747"/>
      <c r="D8747"/>
      <c r="E8747"/>
    </row>
    <row r="8748" spans="1:5" ht="16" thickBot="1" x14ac:dyDescent="0.25">
      <c r="A8748"/>
      <c r="B8748"/>
      <c r="C8748"/>
      <c r="D8748"/>
      <c r="E8748"/>
    </row>
    <row r="8749" spans="1:5" ht="16" thickTop="1" x14ac:dyDescent="0.2">
      <c r="A8749"/>
      <c r="B8749"/>
      <c r="C8749"/>
      <c r="D8749"/>
      <c r="E8749"/>
    </row>
    <row r="8750" spans="1:5" x14ac:dyDescent="0.2">
      <c r="A8750"/>
      <c r="B8750"/>
      <c r="C8750"/>
      <c r="D8750"/>
      <c r="E8750"/>
    </row>
    <row r="8751" spans="1:5" x14ac:dyDescent="0.2">
      <c r="A8751"/>
      <c r="B8751"/>
      <c r="C8751"/>
      <c r="D8751"/>
      <c r="E8751"/>
    </row>
    <row r="8752" spans="1:5" x14ac:dyDescent="0.2">
      <c r="A8752"/>
      <c r="B8752"/>
      <c r="C8752"/>
      <c r="D8752"/>
      <c r="E8752"/>
    </row>
    <row r="8753" spans="1:5" x14ac:dyDescent="0.2">
      <c r="A8753"/>
      <c r="B8753"/>
      <c r="C8753"/>
      <c r="D8753"/>
      <c r="E8753"/>
    </row>
    <row r="8754" spans="1:5" x14ac:dyDescent="0.2">
      <c r="A8754"/>
      <c r="B8754"/>
      <c r="C8754"/>
      <c r="D8754"/>
      <c r="E8754"/>
    </row>
    <row r="8755" spans="1:5" x14ac:dyDescent="0.2">
      <c r="A8755"/>
      <c r="B8755"/>
      <c r="C8755"/>
      <c r="D8755"/>
      <c r="E8755"/>
    </row>
    <row r="8756" spans="1:5" x14ac:dyDescent="0.2">
      <c r="A8756"/>
      <c r="B8756"/>
      <c r="C8756"/>
      <c r="D8756"/>
      <c r="E8756"/>
    </row>
    <row r="8757" spans="1:5" x14ac:dyDescent="0.2">
      <c r="A8757"/>
      <c r="B8757"/>
      <c r="C8757"/>
      <c r="D8757"/>
      <c r="E8757"/>
    </row>
    <row r="8758" spans="1:5" x14ac:dyDescent="0.2">
      <c r="A8758"/>
      <c r="B8758"/>
      <c r="C8758"/>
      <c r="D8758"/>
      <c r="E8758"/>
    </row>
    <row r="8759" spans="1:5" x14ac:dyDescent="0.2">
      <c r="A8759"/>
      <c r="B8759"/>
      <c r="C8759"/>
      <c r="D8759"/>
      <c r="E8759"/>
    </row>
    <row r="8760" spans="1:5" x14ac:dyDescent="0.2">
      <c r="A8760"/>
      <c r="B8760"/>
      <c r="C8760"/>
      <c r="D8760"/>
      <c r="E8760"/>
    </row>
    <row r="8761" spans="1:5" x14ac:dyDescent="0.2">
      <c r="A8761"/>
      <c r="B8761"/>
      <c r="C8761"/>
      <c r="D8761"/>
      <c r="E8761"/>
    </row>
    <row r="8762" spans="1:5" x14ac:dyDescent="0.2">
      <c r="A8762"/>
      <c r="B8762"/>
      <c r="C8762"/>
      <c r="D8762"/>
      <c r="E8762"/>
    </row>
    <row r="8763" spans="1:5" x14ac:dyDescent="0.2">
      <c r="A8763"/>
      <c r="B8763"/>
      <c r="C8763"/>
      <c r="D8763"/>
      <c r="E8763"/>
    </row>
    <row r="8764" spans="1:5" x14ac:dyDescent="0.2">
      <c r="A8764"/>
      <c r="B8764"/>
      <c r="C8764"/>
      <c r="D8764"/>
      <c r="E8764"/>
    </row>
    <row r="8765" spans="1:5" x14ac:dyDescent="0.2">
      <c r="A8765"/>
      <c r="B8765"/>
      <c r="C8765"/>
      <c r="D8765"/>
      <c r="E8765"/>
    </row>
    <row r="8766" spans="1:5" x14ac:dyDescent="0.2">
      <c r="A8766"/>
      <c r="B8766"/>
      <c r="C8766"/>
      <c r="D8766"/>
      <c r="E8766"/>
    </row>
    <row r="8767" spans="1:5" x14ac:dyDescent="0.2">
      <c r="A8767"/>
      <c r="B8767"/>
      <c r="C8767"/>
      <c r="D8767"/>
      <c r="E8767"/>
    </row>
    <row r="8768" spans="1:5" x14ac:dyDescent="0.2">
      <c r="A8768"/>
      <c r="B8768"/>
      <c r="C8768"/>
      <c r="D8768"/>
      <c r="E8768"/>
    </row>
    <row r="8769" spans="1:5" x14ac:dyDescent="0.2">
      <c r="A8769"/>
      <c r="B8769"/>
      <c r="C8769"/>
      <c r="D8769"/>
      <c r="E8769"/>
    </row>
    <row r="8770" spans="1:5" x14ac:dyDescent="0.2">
      <c r="A8770"/>
      <c r="B8770"/>
      <c r="C8770"/>
      <c r="D8770"/>
      <c r="E8770"/>
    </row>
    <row r="8771" spans="1:5" x14ac:dyDescent="0.2">
      <c r="A8771"/>
      <c r="B8771"/>
      <c r="C8771"/>
      <c r="D8771"/>
      <c r="E8771"/>
    </row>
    <row r="8772" spans="1:5" x14ac:dyDescent="0.2">
      <c r="A8772"/>
      <c r="B8772"/>
      <c r="C8772"/>
      <c r="D8772"/>
      <c r="E8772"/>
    </row>
    <row r="8773" spans="1:5" x14ac:dyDescent="0.2">
      <c r="A8773"/>
      <c r="B8773"/>
      <c r="C8773"/>
      <c r="D8773"/>
      <c r="E8773"/>
    </row>
    <row r="8774" spans="1:5" x14ac:dyDescent="0.2">
      <c r="A8774"/>
      <c r="B8774"/>
      <c r="C8774"/>
      <c r="D8774"/>
      <c r="E8774"/>
    </row>
    <row r="8775" spans="1:5" x14ac:dyDescent="0.2">
      <c r="A8775"/>
      <c r="B8775"/>
      <c r="C8775"/>
      <c r="D8775"/>
      <c r="E8775"/>
    </row>
    <row r="8776" spans="1:5" x14ac:dyDescent="0.2">
      <c r="A8776"/>
      <c r="B8776"/>
      <c r="C8776"/>
      <c r="D8776"/>
      <c r="E8776"/>
    </row>
    <row r="8777" spans="1:5" x14ac:dyDescent="0.2">
      <c r="A8777"/>
      <c r="B8777"/>
      <c r="C8777"/>
      <c r="D8777"/>
      <c r="E8777"/>
    </row>
    <row r="8778" spans="1:5" x14ac:dyDescent="0.2">
      <c r="A8778"/>
      <c r="B8778"/>
      <c r="C8778"/>
      <c r="D8778"/>
      <c r="E8778"/>
    </row>
    <row r="8779" spans="1:5" ht="16" thickBot="1" x14ac:dyDescent="0.25">
      <c r="A8779"/>
      <c r="B8779"/>
      <c r="C8779"/>
      <c r="D8779"/>
      <c r="E8779"/>
    </row>
    <row r="8780" spans="1:5" ht="16" thickTop="1" x14ac:dyDescent="0.2">
      <c r="A8780"/>
      <c r="B8780"/>
      <c r="C8780"/>
      <c r="D8780"/>
      <c r="E8780"/>
    </row>
    <row r="8781" spans="1:5" ht="16" thickBot="1" x14ac:dyDescent="0.25">
      <c r="A8781"/>
      <c r="B8781"/>
      <c r="C8781"/>
      <c r="D8781"/>
      <c r="E8781"/>
    </row>
    <row r="8782" spans="1:5" ht="16" thickTop="1" x14ac:dyDescent="0.2">
      <c r="A8782"/>
      <c r="B8782"/>
      <c r="C8782"/>
      <c r="D8782"/>
      <c r="E8782"/>
    </row>
    <row r="8783" spans="1:5" x14ac:dyDescent="0.2">
      <c r="A8783"/>
      <c r="B8783"/>
      <c r="C8783"/>
      <c r="D8783"/>
      <c r="E8783"/>
    </row>
    <row r="8784" spans="1:5" x14ac:dyDescent="0.2">
      <c r="A8784"/>
      <c r="B8784"/>
      <c r="C8784"/>
      <c r="D8784"/>
      <c r="E8784"/>
    </row>
    <row r="8785" spans="1:5" x14ac:dyDescent="0.2">
      <c r="A8785"/>
      <c r="B8785"/>
      <c r="C8785"/>
      <c r="D8785"/>
      <c r="E8785"/>
    </row>
    <row r="8786" spans="1:5" x14ac:dyDescent="0.2">
      <c r="A8786"/>
      <c r="B8786"/>
      <c r="C8786"/>
      <c r="D8786"/>
      <c r="E8786"/>
    </row>
    <row r="8787" spans="1:5" x14ac:dyDescent="0.2">
      <c r="A8787"/>
      <c r="B8787"/>
      <c r="C8787"/>
      <c r="D8787"/>
      <c r="E8787"/>
    </row>
    <row r="8788" spans="1:5" x14ac:dyDescent="0.2">
      <c r="A8788"/>
      <c r="B8788"/>
      <c r="C8788"/>
      <c r="D8788"/>
      <c r="E8788"/>
    </row>
    <row r="8789" spans="1:5" x14ac:dyDescent="0.2">
      <c r="A8789"/>
      <c r="B8789"/>
      <c r="C8789"/>
      <c r="D8789"/>
      <c r="E8789"/>
    </row>
    <row r="8790" spans="1:5" x14ac:dyDescent="0.2">
      <c r="A8790"/>
      <c r="B8790"/>
      <c r="C8790"/>
      <c r="D8790"/>
      <c r="E8790"/>
    </row>
    <row r="8791" spans="1:5" x14ac:dyDescent="0.2">
      <c r="A8791"/>
      <c r="B8791"/>
      <c r="C8791"/>
      <c r="D8791"/>
      <c r="E8791"/>
    </row>
    <row r="8792" spans="1:5" x14ac:dyDescent="0.2">
      <c r="A8792"/>
      <c r="B8792"/>
      <c r="C8792"/>
      <c r="D8792"/>
      <c r="E8792"/>
    </row>
    <row r="8793" spans="1:5" x14ac:dyDescent="0.2">
      <c r="A8793"/>
      <c r="B8793"/>
      <c r="C8793"/>
      <c r="D8793"/>
      <c r="E8793"/>
    </row>
    <row r="8794" spans="1:5" x14ac:dyDescent="0.2">
      <c r="A8794"/>
      <c r="B8794"/>
      <c r="C8794"/>
      <c r="D8794"/>
      <c r="E8794"/>
    </row>
    <row r="8795" spans="1:5" x14ac:dyDescent="0.2">
      <c r="A8795"/>
      <c r="B8795"/>
      <c r="C8795"/>
      <c r="D8795"/>
      <c r="E8795"/>
    </row>
    <row r="8796" spans="1:5" x14ac:dyDescent="0.2">
      <c r="A8796"/>
      <c r="B8796"/>
      <c r="C8796"/>
      <c r="D8796"/>
      <c r="E8796"/>
    </row>
    <row r="8797" spans="1:5" x14ac:dyDescent="0.2">
      <c r="A8797"/>
      <c r="B8797"/>
      <c r="C8797"/>
      <c r="D8797"/>
      <c r="E8797"/>
    </row>
    <row r="8798" spans="1:5" x14ac:dyDescent="0.2">
      <c r="A8798"/>
      <c r="B8798"/>
      <c r="C8798"/>
      <c r="D8798"/>
      <c r="E8798"/>
    </row>
    <row r="8799" spans="1:5" x14ac:dyDescent="0.2">
      <c r="A8799"/>
      <c r="B8799"/>
      <c r="C8799"/>
      <c r="D8799"/>
      <c r="E8799"/>
    </row>
    <row r="8800" spans="1:5" x14ac:dyDescent="0.2">
      <c r="A8800"/>
      <c r="B8800"/>
      <c r="C8800"/>
      <c r="D8800"/>
      <c r="E8800"/>
    </row>
    <row r="8801" spans="1:5" x14ac:dyDescent="0.2">
      <c r="A8801"/>
      <c r="B8801"/>
      <c r="C8801"/>
      <c r="D8801"/>
      <c r="E8801"/>
    </row>
    <row r="8802" spans="1:5" x14ac:dyDescent="0.2">
      <c r="A8802"/>
      <c r="B8802"/>
      <c r="C8802"/>
      <c r="D8802"/>
      <c r="E8802"/>
    </row>
    <row r="8803" spans="1:5" x14ac:dyDescent="0.2">
      <c r="A8803"/>
      <c r="B8803"/>
      <c r="C8803"/>
      <c r="D8803"/>
      <c r="E8803"/>
    </row>
    <row r="8804" spans="1:5" x14ac:dyDescent="0.2">
      <c r="A8804"/>
      <c r="B8804"/>
      <c r="C8804"/>
      <c r="D8804"/>
      <c r="E8804"/>
    </row>
    <row r="8805" spans="1:5" x14ac:dyDescent="0.2">
      <c r="A8805"/>
      <c r="B8805"/>
      <c r="C8805"/>
      <c r="D8805"/>
      <c r="E8805"/>
    </row>
    <row r="8806" spans="1:5" x14ac:dyDescent="0.2">
      <c r="A8806"/>
      <c r="B8806"/>
      <c r="C8806"/>
      <c r="D8806"/>
      <c r="E8806"/>
    </row>
    <row r="8807" spans="1:5" x14ac:dyDescent="0.2">
      <c r="A8807"/>
      <c r="B8807"/>
      <c r="C8807"/>
      <c r="D8807"/>
      <c r="E8807"/>
    </row>
    <row r="8808" spans="1:5" x14ac:dyDescent="0.2">
      <c r="A8808"/>
      <c r="B8808"/>
      <c r="C8808"/>
      <c r="D8808"/>
      <c r="E8808"/>
    </row>
    <row r="8809" spans="1:5" x14ac:dyDescent="0.2">
      <c r="A8809"/>
      <c r="B8809"/>
      <c r="C8809"/>
      <c r="D8809"/>
      <c r="E8809"/>
    </row>
    <row r="8810" spans="1:5" x14ac:dyDescent="0.2">
      <c r="A8810"/>
      <c r="B8810"/>
      <c r="C8810"/>
      <c r="D8810"/>
      <c r="E8810"/>
    </row>
    <row r="8811" spans="1:5" x14ac:dyDescent="0.2">
      <c r="A8811"/>
      <c r="B8811"/>
      <c r="C8811"/>
      <c r="D8811"/>
      <c r="E8811"/>
    </row>
    <row r="8812" spans="1:5" ht="16" thickBot="1" x14ac:dyDescent="0.25">
      <c r="A8812"/>
      <c r="B8812"/>
      <c r="C8812"/>
      <c r="D8812"/>
      <c r="E8812"/>
    </row>
    <row r="8813" spans="1:5" ht="16" thickTop="1" x14ac:dyDescent="0.2">
      <c r="A8813"/>
      <c r="B8813"/>
      <c r="C8813"/>
      <c r="D8813"/>
      <c r="E8813"/>
    </row>
    <row r="8814" spans="1:5" ht="16" thickBot="1" x14ac:dyDescent="0.25">
      <c r="A8814"/>
      <c r="B8814"/>
      <c r="C8814"/>
      <c r="D8814"/>
      <c r="E8814"/>
    </row>
    <row r="8815" spans="1:5" ht="16" thickTop="1" x14ac:dyDescent="0.2">
      <c r="A8815"/>
      <c r="B8815"/>
      <c r="C8815"/>
      <c r="D8815"/>
      <c r="E8815"/>
    </row>
    <row r="8816" spans="1:5" x14ac:dyDescent="0.2">
      <c r="A8816"/>
      <c r="B8816"/>
      <c r="C8816"/>
      <c r="D8816"/>
      <c r="E8816"/>
    </row>
    <row r="8817" spans="1:5" x14ac:dyDescent="0.2">
      <c r="A8817"/>
      <c r="B8817"/>
      <c r="C8817"/>
      <c r="D8817"/>
      <c r="E8817"/>
    </row>
    <row r="8818" spans="1:5" x14ac:dyDescent="0.2">
      <c r="A8818"/>
      <c r="B8818"/>
      <c r="C8818"/>
      <c r="D8818"/>
      <c r="E8818"/>
    </row>
    <row r="8819" spans="1:5" x14ac:dyDescent="0.2">
      <c r="A8819"/>
      <c r="B8819"/>
      <c r="C8819"/>
      <c r="D8819"/>
      <c r="E8819"/>
    </row>
    <row r="8820" spans="1:5" x14ac:dyDescent="0.2">
      <c r="A8820"/>
      <c r="B8820"/>
      <c r="C8820"/>
      <c r="D8820"/>
      <c r="E8820"/>
    </row>
    <row r="8821" spans="1:5" x14ac:dyDescent="0.2">
      <c r="A8821"/>
      <c r="B8821"/>
      <c r="C8821"/>
      <c r="D8821"/>
      <c r="E8821"/>
    </row>
    <row r="8822" spans="1:5" x14ac:dyDescent="0.2">
      <c r="A8822"/>
      <c r="B8822"/>
      <c r="C8822"/>
      <c r="D8822"/>
      <c r="E8822"/>
    </row>
    <row r="8823" spans="1:5" x14ac:dyDescent="0.2">
      <c r="A8823"/>
      <c r="B8823"/>
      <c r="C8823"/>
      <c r="D8823"/>
      <c r="E8823"/>
    </row>
    <row r="8824" spans="1:5" x14ac:dyDescent="0.2">
      <c r="A8824"/>
      <c r="B8824"/>
      <c r="C8824"/>
      <c r="D8824"/>
      <c r="E8824"/>
    </row>
    <row r="8825" spans="1:5" x14ac:dyDescent="0.2">
      <c r="A8825"/>
      <c r="B8825"/>
      <c r="C8825"/>
      <c r="D8825"/>
      <c r="E8825"/>
    </row>
    <row r="8826" spans="1:5" x14ac:dyDescent="0.2">
      <c r="A8826"/>
      <c r="B8826"/>
      <c r="C8826"/>
      <c r="D8826"/>
      <c r="E8826"/>
    </row>
    <row r="8827" spans="1:5" x14ac:dyDescent="0.2">
      <c r="A8827"/>
      <c r="B8827"/>
      <c r="C8827"/>
      <c r="D8827"/>
      <c r="E8827"/>
    </row>
    <row r="8828" spans="1:5" x14ac:dyDescent="0.2">
      <c r="A8828"/>
      <c r="B8828"/>
      <c r="C8828"/>
      <c r="D8828"/>
      <c r="E8828"/>
    </row>
    <row r="8829" spans="1:5" x14ac:dyDescent="0.2">
      <c r="A8829"/>
      <c r="B8829"/>
      <c r="C8829"/>
      <c r="D8829"/>
      <c r="E8829"/>
    </row>
    <row r="8830" spans="1:5" x14ac:dyDescent="0.2">
      <c r="A8830"/>
      <c r="B8830"/>
      <c r="C8830"/>
      <c r="D8830"/>
      <c r="E8830"/>
    </row>
    <row r="8831" spans="1:5" x14ac:dyDescent="0.2">
      <c r="A8831"/>
      <c r="B8831"/>
      <c r="C8831"/>
      <c r="D8831"/>
      <c r="E8831"/>
    </row>
    <row r="8832" spans="1:5" x14ac:dyDescent="0.2">
      <c r="A8832"/>
      <c r="B8832"/>
      <c r="C8832"/>
      <c r="D8832"/>
      <c r="E8832"/>
    </row>
    <row r="8833" spans="1:5" x14ac:dyDescent="0.2">
      <c r="A8833"/>
      <c r="B8833"/>
      <c r="C8833"/>
      <c r="D8833"/>
      <c r="E8833"/>
    </row>
    <row r="8834" spans="1:5" x14ac:dyDescent="0.2">
      <c r="A8834"/>
      <c r="B8834"/>
      <c r="C8834"/>
      <c r="D8834"/>
      <c r="E8834"/>
    </row>
    <row r="8835" spans="1:5" x14ac:dyDescent="0.2">
      <c r="A8835"/>
      <c r="B8835"/>
      <c r="C8835"/>
      <c r="D8835"/>
      <c r="E8835"/>
    </row>
    <row r="8836" spans="1:5" x14ac:dyDescent="0.2">
      <c r="A8836"/>
      <c r="B8836"/>
      <c r="C8836"/>
      <c r="D8836"/>
      <c r="E8836"/>
    </row>
    <row r="8837" spans="1:5" x14ac:dyDescent="0.2">
      <c r="A8837"/>
      <c r="B8837"/>
      <c r="C8837"/>
      <c r="D8837"/>
      <c r="E8837"/>
    </row>
    <row r="8838" spans="1:5" x14ac:dyDescent="0.2">
      <c r="A8838"/>
      <c r="B8838"/>
      <c r="C8838"/>
      <c r="D8838"/>
      <c r="E8838"/>
    </row>
    <row r="8839" spans="1:5" x14ac:dyDescent="0.2">
      <c r="A8839"/>
      <c r="B8839"/>
      <c r="C8839"/>
      <c r="D8839"/>
      <c r="E8839"/>
    </row>
    <row r="8840" spans="1:5" x14ac:dyDescent="0.2">
      <c r="A8840"/>
      <c r="B8840"/>
      <c r="C8840"/>
      <c r="D8840"/>
      <c r="E8840"/>
    </row>
    <row r="8841" spans="1:5" x14ac:dyDescent="0.2">
      <c r="A8841"/>
      <c r="B8841"/>
      <c r="C8841"/>
      <c r="D8841"/>
      <c r="E8841"/>
    </row>
    <row r="8842" spans="1:5" x14ac:dyDescent="0.2">
      <c r="A8842"/>
      <c r="B8842"/>
      <c r="C8842"/>
      <c r="D8842"/>
      <c r="E8842"/>
    </row>
    <row r="8843" spans="1:5" x14ac:dyDescent="0.2">
      <c r="A8843"/>
      <c r="B8843"/>
      <c r="C8843"/>
      <c r="D8843"/>
      <c r="E8843"/>
    </row>
    <row r="8844" spans="1:5" x14ac:dyDescent="0.2">
      <c r="A8844"/>
      <c r="B8844"/>
      <c r="C8844"/>
      <c r="D8844"/>
      <c r="E8844"/>
    </row>
    <row r="8845" spans="1:5" ht="16" thickBot="1" x14ac:dyDescent="0.25">
      <c r="A8845"/>
      <c r="B8845"/>
      <c r="C8845"/>
      <c r="D8845"/>
      <c r="E8845"/>
    </row>
    <row r="8846" spans="1:5" ht="16" thickTop="1" x14ac:dyDescent="0.2">
      <c r="A8846"/>
      <c r="B8846"/>
      <c r="C8846"/>
      <c r="D8846"/>
      <c r="E8846"/>
    </row>
    <row r="8847" spans="1:5" ht="16" thickBot="1" x14ac:dyDescent="0.25">
      <c r="A8847"/>
      <c r="B8847"/>
      <c r="C8847"/>
      <c r="D8847"/>
      <c r="E8847"/>
    </row>
    <row r="8848" spans="1:5" ht="16" thickTop="1" x14ac:dyDescent="0.2">
      <c r="A8848"/>
      <c r="B8848"/>
      <c r="C8848"/>
      <c r="D8848"/>
      <c r="E8848"/>
    </row>
    <row r="8849" spans="1:5" x14ac:dyDescent="0.2">
      <c r="A8849"/>
      <c r="B8849"/>
      <c r="C8849"/>
      <c r="D8849"/>
      <c r="E8849"/>
    </row>
    <row r="8850" spans="1:5" x14ac:dyDescent="0.2">
      <c r="A8850"/>
      <c r="B8850"/>
      <c r="C8850"/>
      <c r="D8850"/>
      <c r="E8850"/>
    </row>
    <row r="8851" spans="1:5" x14ac:dyDescent="0.2">
      <c r="A8851"/>
      <c r="B8851"/>
      <c r="C8851"/>
      <c r="D8851"/>
      <c r="E8851"/>
    </row>
    <row r="8852" spans="1:5" x14ac:dyDescent="0.2">
      <c r="A8852"/>
      <c r="B8852"/>
      <c r="C8852"/>
      <c r="D8852"/>
      <c r="E8852"/>
    </row>
    <row r="8853" spans="1:5" x14ac:dyDescent="0.2">
      <c r="A8853"/>
      <c r="B8853"/>
      <c r="C8853"/>
      <c r="D8853"/>
      <c r="E8853"/>
    </row>
    <row r="8854" spans="1:5" x14ac:dyDescent="0.2">
      <c r="A8854"/>
      <c r="B8854"/>
      <c r="C8854"/>
      <c r="D8854"/>
      <c r="E8854"/>
    </row>
    <row r="8855" spans="1:5" x14ac:dyDescent="0.2">
      <c r="A8855"/>
      <c r="B8855"/>
      <c r="C8855"/>
      <c r="D8855"/>
      <c r="E8855"/>
    </row>
    <row r="8856" spans="1:5" x14ac:dyDescent="0.2">
      <c r="A8856"/>
      <c r="B8856"/>
      <c r="C8856"/>
      <c r="D8856"/>
      <c r="E8856"/>
    </row>
    <row r="8857" spans="1:5" x14ac:dyDescent="0.2">
      <c r="A8857"/>
      <c r="B8857"/>
      <c r="C8857"/>
      <c r="D8857"/>
      <c r="E8857"/>
    </row>
    <row r="8858" spans="1:5" x14ac:dyDescent="0.2">
      <c r="A8858"/>
      <c r="B8858"/>
      <c r="C8858"/>
      <c r="D8858"/>
      <c r="E8858"/>
    </row>
    <row r="8859" spans="1:5" x14ac:dyDescent="0.2">
      <c r="A8859"/>
      <c r="B8859"/>
      <c r="C8859"/>
      <c r="D8859"/>
      <c r="E8859"/>
    </row>
    <row r="8860" spans="1:5" x14ac:dyDescent="0.2">
      <c r="A8860"/>
      <c r="B8860"/>
      <c r="C8860"/>
      <c r="D8860"/>
      <c r="E8860"/>
    </row>
    <row r="8861" spans="1:5" x14ac:dyDescent="0.2">
      <c r="A8861"/>
      <c r="B8861"/>
      <c r="C8861"/>
      <c r="D8861"/>
      <c r="E8861"/>
    </row>
    <row r="8862" spans="1:5" x14ac:dyDescent="0.2">
      <c r="A8862"/>
      <c r="B8862"/>
      <c r="C8862"/>
      <c r="D8862"/>
      <c r="E8862"/>
    </row>
    <row r="8863" spans="1:5" x14ac:dyDescent="0.2">
      <c r="A8863"/>
      <c r="B8863"/>
      <c r="C8863"/>
      <c r="D8863"/>
      <c r="E8863"/>
    </row>
    <row r="8864" spans="1:5" x14ac:dyDescent="0.2">
      <c r="A8864"/>
      <c r="B8864"/>
      <c r="C8864"/>
      <c r="D8864"/>
      <c r="E8864"/>
    </row>
    <row r="8865" spans="1:5" x14ac:dyDescent="0.2">
      <c r="A8865"/>
      <c r="B8865"/>
      <c r="C8865"/>
      <c r="D8865"/>
      <c r="E8865"/>
    </row>
    <row r="8866" spans="1:5" x14ac:dyDescent="0.2">
      <c r="A8866"/>
      <c r="B8866"/>
      <c r="C8866"/>
      <c r="D8866"/>
      <c r="E8866"/>
    </row>
    <row r="8867" spans="1:5" x14ac:dyDescent="0.2">
      <c r="A8867"/>
      <c r="B8867"/>
      <c r="C8867"/>
      <c r="D8867"/>
      <c r="E8867"/>
    </row>
    <row r="8868" spans="1:5" x14ac:dyDescent="0.2">
      <c r="A8868"/>
      <c r="B8868"/>
      <c r="C8868"/>
      <c r="D8868"/>
      <c r="E8868"/>
    </row>
    <row r="8869" spans="1:5" x14ac:dyDescent="0.2">
      <c r="A8869"/>
      <c r="B8869"/>
      <c r="C8869"/>
      <c r="D8869"/>
      <c r="E8869"/>
    </row>
    <row r="8870" spans="1:5" x14ac:dyDescent="0.2">
      <c r="A8870"/>
      <c r="B8870"/>
      <c r="C8870"/>
      <c r="D8870"/>
      <c r="E8870"/>
    </row>
    <row r="8871" spans="1:5" x14ac:dyDescent="0.2">
      <c r="A8871"/>
      <c r="B8871"/>
      <c r="C8871"/>
      <c r="D8871"/>
      <c r="E8871"/>
    </row>
    <row r="8872" spans="1:5" x14ac:dyDescent="0.2">
      <c r="A8872"/>
      <c r="B8872"/>
      <c r="C8872"/>
      <c r="D8872"/>
      <c r="E8872"/>
    </row>
    <row r="8873" spans="1:5" x14ac:dyDescent="0.2">
      <c r="A8873"/>
      <c r="B8873"/>
      <c r="C8873"/>
      <c r="D8873"/>
      <c r="E8873"/>
    </row>
    <row r="8874" spans="1:5" x14ac:dyDescent="0.2">
      <c r="A8874"/>
      <c r="B8874"/>
      <c r="C8874"/>
      <c r="D8874"/>
      <c r="E8874"/>
    </row>
    <row r="8875" spans="1:5" x14ac:dyDescent="0.2">
      <c r="A8875"/>
      <c r="B8875"/>
      <c r="C8875"/>
      <c r="D8875"/>
      <c r="E8875"/>
    </row>
    <row r="8876" spans="1:5" x14ac:dyDescent="0.2">
      <c r="A8876"/>
      <c r="B8876"/>
      <c r="C8876"/>
      <c r="D8876"/>
      <c r="E8876"/>
    </row>
    <row r="8877" spans="1:5" x14ac:dyDescent="0.2">
      <c r="A8877"/>
      <c r="B8877"/>
      <c r="C8877"/>
      <c r="D8877"/>
      <c r="E8877"/>
    </row>
    <row r="8878" spans="1:5" ht="16" thickBot="1" x14ac:dyDescent="0.25">
      <c r="A8878"/>
      <c r="B8878"/>
      <c r="C8878"/>
      <c r="D8878"/>
      <c r="E8878"/>
    </row>
    <row r="8879" spans="1:5" ht="16" thickTop="1" x14ac:dyDescent="0.2">
      <c r="A8879"/>
      <c r="B8879"/>
      <c r="C8879"/>
      <c r="D8879"/>
      <c r="E8879"/>
    </row>
    <row r="8880" spans="1:5" ht="16" thickBot="1" x14ac:dyDescent="0.25">
      <c r="A8880"/>
      <c r="B8880"/>
      <c r="C8880"/>
      <c r="D8880"/>
      <c r="E8880"/>
    </row>
    <row r="8881" spans="1:5" ht="16" thickTop="1" x14ac:dyDescent="0.2">
      <c r="A8881"/>
      <c r="B8881"/>
      <c r="C8881"/>
      <c r="D8881"/>
      <c r="E8881"/>
    </row>
    <row r="8882" spans="1:5" x14ac:dyDescent="0.2">
      <c r="A8882"/>
      <c r="B8882"/>
      <c r="C8882"/>
      <c r="D8882"/>
      <c r="E8882"/>
    </row>
    <row r="8883" spans="1:5" x14ac:dyDescent="0.2">
      <c r="A8883"/>
      <c r="B8883"/>
      <c r="C8883"/>
      <c r="D8883"/>
      <c r="E8883"/>
    </row>
    <row r="8884" spans="1:5" x14ac:dyDescent="0.2">
      <c r="A8884"/>
      <c r="B8884"/>
      <c r="C8884"/>
      <c r="D8884"/>
      <c r="E8884"/>
    </row>
    <row r="8885" spans="1:5" x14ac:dyDescent="0.2">
      <c r="A8885"/>
      <c r="B8885"/>
      <c r="C8885"/>
      <c r="D8885"/>
      <c r="E8885"/>
    </row>
    <row r="8886" spans="1:5" x14ac:dyDescent="0.2">
      <c r="A8886"/>
      <c r="B8886"/>
      <c r="C8886"/>
      <c r="D8886"/>
      <c r="E8886"/>
    </row>
    <row r="8887" spans="1:5" x14ac:dyDescent="0.2">
      <c r="A8887"/>
      <c r="B8887"/>
      <c r="C8887"/>
      <c r="D8887"/>
      <c r="E8887"/>
    </row>
    <row r="8888" spans="1:5" x14ac:dyDescent="0.2">
      <c r="A8888"/>
      <c r="B8888"/>
      <c r="C8888"/>
      <c r="D8888"/>
      <c r="E8888"/>
    </row>
    <row r="8889" spans="1:5" x14ac:dyDescent="0.2">
      <c r="A8889"/>
      <c r="B8889"/>
      <c r="C8889"/>
      <c r="D8889"/>
      <c r="E8889"/>
    </row>
    <row r="8890" spans="1:5" x14ac:dyDescent="0.2">
      <c r="A8890"/>
      <c r="B8890"/>
      <c r="C8890"/>
      <c r="D8890"/>
      <c r="E8890"/>
    </row>
    <row r="8891" spans="1:5" x14ac:dyDescent="0.2">
      <c r="A8891"/>
      <c r="B8891"/>
      <c r="C8891"/>
      <c r="D8891"/>
      <c r="E8891"/>
    </row>
    <row r="8892" spans="1:5" x14ac:dyDescent="0.2">
      <c r="A8892"/>
      <c r="B8892"/>
      <c r="C8892"/>
      <c r="D8892"/>
      <c r="E8892"/>
    </row>
    <row r="8893" spans="1:5" x14ac:dyDescent="0.2">
      <c r="A8893"/>
      <c r="B8893"/>
      <c r="C8893"/>
      <c r="D8893"/>
      <c r="E8893"/>
    </row>
    <row r="8894" spans="1:5" x14ac:dyDescent="0.2">
      <c r="A8894"/>
      <c r="B8894"/>
      <c r="C8894"/>
      <c r="D8894"/>
      <c r="E8894"/>
    </row>
    <row r="8895" spans="1:5" x14ac:dyDescent="0.2">
      <c r="A8895"/>
      <c r="B8895"/>
      <c r="C8895"/>
      <c r="D8895"/>
      <c r="E8895"/>
    </row>
    <row r="8896" spans="1:5" x14ac:dyDescent="0.2">
      <c r="A8896"/>
      <c r="B8896"/>
      <c r="C8896"/>
      <c r="D8896"/>
      <c r="E8896"/>
    </row>
    <row r="8897" spans="1:5" x14ac:dyDescent="0.2">
      <c r="A8897"/>
      <c r="B8897"/>
      <c r="C8897"/>
      <c r="D8897"/>
      <c r="E8897"/>
    </row>
    <row r="8898" spans="1:5" x14ac:dyDescent="0.2">
      <c r="A8898"/>
      <c r="B8898"/>
      <c r="C8898"/>
      <c r="D8898"/>
      <c r="E8898"/>
    </row>
    <row r="8899" spans="1:5" x14ac:dyDescent="0.2">
      <c r="A8899"/>
      <c r="B8899"/>
      <c r="C8899"/>
      <c r="D8899"/>
      <c r="E8899"/>
    </row>
    <row r="8900" spans="1:5" x14ac:dyDescent="0.2">
      <c r="A8900"/>
      <c r="B8900"/>
      <c r="C8900"/>
      <c r="D8900"/>
      <c r="E8900"/>
    </row>
    <row r="8901" spans="1:5" x14ac:dyDescent="0.2">
      <c r="A8901"/>
      <c r="B8901"/>
      <c r="C8901"/>
      <c r="D8901"/>
      <c r="E8901"/>
    </row>
    <row r="8902" spans="1:5" x14ac:dyDescent="0.2">
      <c r="A8902"/>
      <c r="B8902"/>
      <c r="C8902"/>
      <c r="D8902"/>
      <c r="E8902"/>
    </row>
    <row r="8903" spans="1:5" x14ac:dyDescent="0.2">
      <c r="A8903"/>
      <c r="B8903"/>
      <c r="C8903"/>
      <c r="D8903"/>
      <c r="E8903"/>
    </row>
    <row r="8904" spans="1:5" x14ac:dyDescent="0.2">
      <c r="A8904"/>
      <c r="B8904"/>
      <c r="C8904"/>
      <c r="D8904"/>
      <c r="E8904"/>
    </row>
    <row r="8905" spans="1:5" x14ac:dyDescent="0.2">
      <c r="A8905"/>
      <c r="B8905"/>
      <c r="C8905"/>
      <c r="D8905"/>
      <c r="E8905"/>
    </row>
    <row r="8906" spans="1:5" x14ac:dyDescent="0.2">
      <c r="A8906"/>
      <c r="B8906"/>
      <c r="C8906"/>
      <c r="D8906"/>
      <c r="E8906"/>
    </row>
    <row r="8907" spans="1:5" x14ac:dyDescent="0.2">
      <c r="A8907"/>
      <c r="B8907"/>
      <c r="C8907"/>
      <c r="D8907"/>
      <c r="E8907"/>
    </row>
    <row r="8908" spans="1:5" x14ac:dyDescent="0.2">
      <c r="A8908"/>
      <c r="B8908"/>
      <c r="C8908"/>
      <c r="D8908"/>
      <c r="E8908"/>
    </row>
    <row r="8909" spans="1:5" x14ac:dyDescent="0.2">
      <c r="A8909"/>
      <c r="B8909"/>
      <c r="C8909"/>
      <c r="D8909"/>
      <c r="E8909"/>
    </row>
    <row r="8910" spans="1:5" x14ac:dyDescent="0.2">
      <c r="A8910"/>
      <c r="B8910"/>
      <c r="C8910"/>
      <c r="D8910"/>
      <c r="E8910"/>
    </row>
    <row r="8911" spans="1:5" ht="16" thickBot="1" x14ac:dyDescent="0.25">
      <c r="A8911"/>
      <c r="B8911"/>
      <c r="C8911"/>
      <c r="D8911"/>
      <c r="E8911"/>
    </row>
    <row r="8912" spans="1:5" ht="16" thickTop="1" x14ac:dyDescent="0.2">
      <c r="A8912"/>
      <c r="B8912"/>
      <c r="C8912"/>
      <c r="D8912"/>
      <c r="E8912"/>
    </row>
    <row r="8913" spans="1:5" ht="16" thickBot="1" x14ac:dyDescent="0.25">
      <c r="A8913"/>
      <c r="B8913"/>
      <c r="C8913"/>
      <c r="D8913"/>
      <c r="E8913"/>
    </row>
    <row r="8914" spans="1:5" ht="16" thickTop="1" x14ac:dyDescent="0.2">
      <c r="A8914"/>
      <c r="B8914"/>
      <c r="C8914"/>
      <c r="D8914"/>
      <c r="E8914"/>
    </row>
    <row r="8915" spans="1:5" x14ac:dyDescent="0.2">
      <c r="A8915"/>
      <c r="B8915"/>
      <c r="C8915"/>
      <c r="D8915"/>
      <c r="E8915"/>
    </row>
    <row r="8916" spans="1:5" x14ac:dyDescent="0.2">
      <c r="A8916"/>
      <c r="B8916"/>
      <c r="C8916"/>
      <c r="D8916"/>
      <c r="E8916"/>
    </row>
    <row r="8917" spans="1:5" x14ac:dyDescent="0.2">
      <c r="A8917"/>
      <c r="B8917"/>
      <c r="C8917"/>
      <c r="D8917"/>
      <c r="E8917"/>
    </row>
    <row r="8918" spans="1:5" x14ac:dyDescent="0.2">
      <c r="A8918"/>
      <c r="B8918"/>
      <c r="C8918"/>
      <c r="D8918"/>
      <c r="E8918"/>
    </row>
    <row r="8919" spans="1:5" x14ac:dyDescent="0.2">
      <c r="A8919"/>
      <c r="B8919"/>
      <c r="C8919"/>
      <c r="D8919"/>
      <c r="E8919"/>
    </row>
    <row r="8920" spans="1:5" x14ac:dyDescent="0.2">
      <c r="A8920"/>
      <c r="B8920"/>
      <c r="C8920"/>
      <c r="D8920"/>
      <c r="E8920"/>
    </row>
    <row r="8921" spans="1:5" x14ac:dyDescent="0.2">
      <c r="A8921"/>
      <c r="B8921"/>
      <c r="C8921"/>
      <c r="D8921"/>
      <c r="E8921"/>
    </row>
    <row r="8922" spans="1:5" x14ac:dyDescent="0.2">
      <c r="A8922"/>
      <c r="B8922"/>
      <c r="C8922"/>
      <c r="D8922"/>
      <c r="E8922"/>
    </row>
    <row r="8923" spans="1:5" x14ac:dyDescent="0.2">
      <c r="A8923"/>
      <c r="B8923"/>
      <c r="C8923"/>
      <c r="D8923"/>
      <c r="E8923"/>
    </row>
    <row r="8924" spans="1:5" x14ac:dyDescent="0.2">
      <c r="A8924"/>
      <c r="B8924"/>
      <c r="C8924"/>
      <c r="D8924"/>
      <c r="E8924"/>
    </row>
    <row r="8925" spans="1:5" x14ac:dyDescent="0.2">
      <c r="A8925"/>
      <c r="B8925"/>
      <c r="C8925"/>
      <c r="D8925"/>
      <c r="E8925"/>
    </row>
    <row r="8926" spans="1:5" x14ac:dyDescent="0.2">
      <c r="A8926"/>
      <c r="B8926"/>
      <c r="C8926"/>
      <c r="D8926"/>
      <c r="E8926"/>
    </row>
    <row r="8927" spans="1:5" x14ac:dyDescent="0.2">
      <c r="A8927"/>
      <c r="B8927"/>
      <c r="C8927"/>
      <c r="D8927"/>
      <c r="E8927"/>
    </row>
    <row r="8928" spans="1:5" x14ac:dyDescent="0.2">
      <c r="A8928"/>
      <c r="B8928"/>
      <c r="C8928"/>
      <c r="D8928"/>
      <c r="E8928"/>
    </row>
    <row r="8929" spans="1:5" x14ac:dyDescent="0.2">
      <c r="A8929"/>
      <c r="B8929"/>
      <c r="C8929"/>
      <c r="D8929"/>
      <c r="E8929"/>
    </row>
    <row r="8930" spans="1:5" x14ac:dyDescent="0.2">
      <c r="A8930"/>
      <c r="B8930"/>
      <c r="C8930"/>
      <c r="D8930"/>
      <c r="E8930"/>
    </row>
    <row r="8931" spans="1:5" x14ac:dyDescent="0.2">
      <c r="A8931"/>
      <c r="B8931"/>
      <c r="C8931"/>
      <c r="D8931"/>
      <c r="E8931"/>
    </row>
    <row r="8932" spans="1:5" x14ac:dyDescent="0.2">
      <c r="A8932"/>
      <c r="B8932"/>
      <c r="C8932"/>
      <c r="D8932"/>
      <c r="E8932"/>
    </row>
    <row r="8933" spans="1:5" x14ac:dyDescent="0.2">
      <c r="A8933"/>
      <c r="B8933"/>
      <c r="C8933"/>
      <c r="D8933"/>
      <c r="E8933"/>
    </row>
    <row r="8934" spans="1:5" x14ac:dyDescent="0.2">
      <c r="A8934"/>
      <c r="B8934"/>
      <c r="C8934"/>
      <c r="D8934"/>
      <c r="E8934"/>
    </row>
    <row r="8935" spans="1:5" x14ac:dyDescent="0.2">
      <c r="A8935"/>
      <c r="B8935"/>
      <c r="C8935"/>
      <c r="D8935"/>
      <c r="E8935"/>
    </row>
    <row r="8936" spans="1:5" x14ac:dyDescent="0.2">
      <c r="A8936"/>
      <c r="B8936"/>
      <c r="C8936"/>
      <c r="D8936"/>
      <c r="E8936"/>
    </row>
    <row r="8937" spans="1:5" x14ac:dyDescent="0.2">
      <c r="A8937"/>
      <c r="B8937"/>
      <c r="C8937"/>
      <c r="D8937"/>
      <c r="E8937"/>
    </row>
    <row r="8938" spans="1:5" x14ac:dyDescent="0.2">
      <c r="A8938"/>
      <c r="B8938"/>
      <c r="C8938"/>
      <c r="D8938"/>
      <c r="E8938"/>
    </row>
    <row r="8939" spans="1:5" x14ac:dyDescent="0.2">
      <c r="A8939"/>
      <c r="B8939"/>
      <c r="C8939"/>
      <c r="D8939"/>
      <c r="E8939"/>
    </row>
    <row r="8940" spans="1:5" x14ac:dyDescent="0.2">
      <c r="A8940"/>
      <c r="B8940"/>
      <c r="C8940"/>
      <c r="D8940"/>
      <c r="E8940"/>
    </row>
    <row r="8941" spans="1:5" x14ac:dyDescent="0.2">
      <c r="A8941"/>
      <c r="B8941"/>
      <c r="C8941"/>
      <c r="D8941"/>
      <c r="E8941"/>
    </row>
    <row r="8942" spans="1:5" x14ac:dyDescent="0.2">
      <c r="A8942"/>
      <c r="B8942"/>
      <c r="C8942"/>
      <c r="D8942"/>
      <c r="E8942"/>
    </row>
    <row r="8943" spans="1:5" x14ac:dyDescent="0.2">
      <c r="A8943"/>
      <c r="B8943"/>
      <c r="C8943"/>
      <c r="D8943"/>
      <c r="E8943"/>
    </row>
    <row r="8944" spans="1:5" ht="16" thickBot="1" x14ac:dyDescent="0.25">
      <c r="A8944"/>
      <c r="B8944"/>
      <c r="C8944"/>
      <c r="D8944"/>
      <c r="E8944"/>
    </row>
    <row r="8945" spans="1:5" ht="16" thickTop="1" x14ac:dyDescent="0.2">
      <c r="A8945"/>
      <c r="B8945"/>
      <c r="C8945"/>
      <c r="D8945"/>
      <c r="E8945"/>
    </row>
    <row r="8946" spans="1:5" x14ac:dyDescent="0.2">
      <c r="A8946"/>
      <c r="B8946"/>
      <c r="C8946"/>
      <c r="D8946"/>
      <c r="E8946"/>
    </row>
    <row r="8947" spans="1:5" x14ac:dyDescent="0.2">
      <c r="A8947"/>
      <c r="B8947"/>
      <c r="C8947"/>
      <c r="D8947"/>
      <c r="E8947"/>
    </row>
  </sheetData>
  <phoneticPr fontId="14" type="noConversion"/>
  <pageMargins left="0.75" right="0.75" top="1" bottom="1" header="0.5" footer="0.5"/>
  <pageSetup orientation="portrait" r:id="rId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pageSetUpPr fitToPage="1"/>
  </sheetPr>
  <dimension ref="A1:CY43"/>
  <sheetViews>
    <sheetView workbookViewId="0">
      <selection activeCell="A2" sqref="A2"/>
    </sheetView>
  </sheetViews>
  <sheetFormatPr baseColWidth="10" defaultColWidth="9.1640625" defaultRowHeight="15" x14ac:dyDescent="0.2"/>
  <cols>
    <col min="1" max="1" width="19.1640625" style="2" bestFit="1" customWidth="1"/>
    <col min="2" max="2" width="11.1640625" style="2" bestFit="1" customWidth="1"/>
    <col min="3" max="58" width="13.1640625" style="2" bestFit="1" customWidth="1"/>
    <col min="59" max="116" width="12" style="2" bestFit="1" customWidth="1"/>
    <col min="117" max="16384" width="9.1640625" style="2"/>
  </cols>
  <sheetData>
    <row r="1" spans="1:103" x14ac:dyDescent="0.2">
      <c r="A1" s="3" t="s">
        <v>128</v>
      </c>
    </row>
    <row r="4" spans="1:103" x14ac:dyDescent="0.2">
      <c r="A4" s="173" t="s">
        <v>14</v>
      </c>
      <c r="B4" s="174" t="s">
        <v>3</v>
      </c>
    </row>
    <row r="5" spans="1:103" x14ac:dyDescent="0.2">
      <c r="A5" s="173" t="s">
        <v>2</v>
      </c>
      <c r="B5" s="174" t="s">
        <v>3</v>
      </c>
    </row>
    <row r="6" spans="1:103" x14ac:dyDescent="0.2">
      <c r="A6" s="173" t="s">
        <v>0</v>
      </c>
      <c r="B6" s="174" t="s">
        <v>3</v>
      </c>
    </row>
    <row r="7" spans="1:103" x14ac:dyDescent="0.2">
      <c r="A7" s="173" t="s">
        <v>4</v>
      </c>
      <c r="B7" s="174" t="s">
        <v>3</v>
      </c>
    </row>
    <row r="8" spans="1:103" x14ac:dyDescent="0.2">
      <c r="A8" s="173" t="s">
        <v>5</v>
      </c>
      <c r="B8" s="174" t="s">
        <v>3</v>
      </c>
    </row>
    <row r="9" spans="1:103" x14ac:dyDescent="0.2">
      <c r="A9" s="173" t="s">
        <v>6</v>
      </c>
      <c r="B9" s="174" t="s">
        <v>3</v>
      </c>
    </row>
    <row r="11" spans="1:103" x14ac:dyDescent="0.2">
      <c r="A11" s="171" t="s">
        <v>15</v>
      </c>
      <c r="B11" s="175"/>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row>
    <row r="12" spans="1:103" x14ac:dyDescent="0.2">
      <c r="A12" s="171" t="s">
        <v>1</v>
      </c>
      <c r="B12" s="175" t="s">
        <v>27</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row>
    <row r="13" spans="1:103" x14ac:dyDescent="0.2">
      <c r="A13" s="167">
        <v>2021</v>
      </c>
      <c r="B13" s="176">
        <v>929979439</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row>
    <row r="14" spans="1:103" x14ac:dyDescent="0.2">
      <c r="A14" s="172">
        <v>2022</v>
      </c>
      <c r="B14" s="177">
        <v>748158724</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row>
    <row r="15" spans="1:103" x14ac:dyDescent="0.2">
      <c r="A15" s="172">
        <v>2023</v>
      </c>
      <c r="B15" s="177">
        <v>724788049</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row>
    <row r="16" spans="1:103" x14ac:dyDescent="0.2">
      <c r="A16" s="172">
        <v>2024</v>
      </c>
      <c r="B16" s="177">
        <v>650295934</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row>
    <row r="17" spans="1:103" x14ac:dyDescent="0.2">
      <c r="A17" s="172">
        <v>2025</v>
      </c>
      <c r="B17" s="177">
        <v>605719973</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row>
    <row r="18" spans="1:103" x14ac:dyDescent="0.2">
      <c r="A18" s="172">
        <v>2026</v>
      </c>
      <c r="B18" s="177">
        <v>588194362</v>
      </c>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row>
    <row r="19" spans="1:103" x14ac:dyDescent="0.2">
      <c r="A19" s="172">
        <v>2027</v>
      </c>
      <c r="B19" s="177">
        <v>554173095</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row>
    <row r="20" spans="1:103" x14ac:dyDescent="0.2">
      <c r="A20" s="172">
        <v>2028</v>
      </c>
      <c r="B20" s="177">
        <v>546681418</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row>
    <row r="21" spans="1:103" x14ac:dyDescent="0.2">
      <c r="A21" s="172">
        <v>2029</v>
      </c>
      <c r="B21" s="177">
        <v>555736396</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row>
    <row r="22" spans="1:103" x14ac:dyDescent="0.2">
      <c r="A22" s="172">
        <v>2030</v>
      </c>
      <c r="B22" s="177">
        <v>553488675</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row>
    <row r="23" spans="1:103" x14ac:dyDescent="0.2">
      <c r="A23" s="172">
        <v>2031</v>
      </c>
      <c r="B23" s="177">
        <v>571345098</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row>
    <row r="24" spans="1:103" x14ac:dyDescent="0.2">
      <c r="A24" s="172">
        <v>2032</v>
      </c>
      <c r="B24" s="177">
        <v>578138027</v>
      </c>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row>
    <row r="25" spans="1:103" x14ac:dyDescent="0.2">
      <c r="A25" s="172">
        <v>2033</v>
      </c>
      <c r="B25" s="177">
        <v>584421571</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row>
    <row r="26" spans="1:103" x14ac:dyDescent="0.2">
      <c r="A26" s="172">
        <v>2034</v>
      </c>
      <c r="B26" s="177">
        <v>594174314</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row>
    <row r="27" spans="1:103" x14ac:dyDescent="0.2">
      <c r="A27" s="172">
        <v>2035</v>
      </c>
      <c r="B27" s="177">
        <v>604993086</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row>
    <row r="28" spans="1:103" x14ac:dyDescent="0.2">
      <c r="A28" s="172">
        <v>2036</v>
      </c>
      <c r="B28" s="177">
        <v>616384060</v>
      </c>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row>
    <row r="29" spans="1:103" x14ac:dyDescent="0.2">
      <c r="A29" s="172">
        <v>2037</v>
      </c>
      <c r="B29" s="177">
        <v>629882495</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row>
    <row r="30" spans="1:103" x14ac:dyDescent="0.2">
      <c r="A30" s="172">
        <v>2038</v>
      </c>
      <c r="B30" s="177">
        <v>641864187</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row>
    <row r="31" spans="1:103" x14ac:dyDescent="0.2">
      <c r="A31" s="172">
        <v>2039</v>
      </c>
      <c r="B31" s="177">
        <v>621276544</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row>
    <row r="32" spans="1:103" x14ac:dyDescent="0.2">
      <c r="A32" s="172">
        <v>2040</v>
      </c>
      <c r="B32" s="177">
        <v>619378437</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row>
    <row r="33" spans="1:103" x14ac:dyDescent="0.2">
      <c r="A33" s="172">
        <v>2041</v>
      </c>
      <c r="B33" s="177">
        <v>621173002</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row>
    <row r="34" spans="1:103" x14ac:dyDescent="0.2">
      <c r="A34" s="172">
        <v>2042</v>
      </c>
      <c r="B34" s="177">
        <v>626131241</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row>
    <row r="35" spans="1:103" x14ac:dyDescent="0.2">
      <c r="A35" s="172">
        <v>2043</v>
      </c>
      <c r="B35" s="177">
        <v>629685895</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row>
    <row r="36" spans="1:103" x14ac:dyDescent="0.2">
      <c r="A36" s="172">
        <v>2044</v>
      </c>
      <c r="B36" s="177">
        <v>634009095</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row>
    <row r="37" spans="1:103" x14ac:dyDescent="0.2">
      <c r="A37" s="172">
        <v>2045</v>
      </c>
      <c r="B37" s="177">
        <v>643560592</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row>
    <row r="38" spans="1:103" x14ac:dyDescent="0.2">
      <c r="A38" s="172">
        <v>2046</v>
      </c>
      <c r="B38" s="177">
        <v>653604895</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row>
    <row r="39" spans="1:103" x14ac:dyDescent="0.2">
      <c r="A39" s="172">
        <v>2047</v>
      </c>
      <c r="B39" s="177">
        <v>663638255</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row>
    <row r="40" spans="1:103" x14ac:dyDescent="0.2">
      <c r="A40" s="172">
        <v>2048</v>
      </c>
      <c r="B40" s="177">
        <v>669720864</v>
      </c>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row>
    <row r="41" spans="1:103" x14ac:dyDescent="0.2">
      <c r="A41" s="172">
        <v>2049</v>
      </c>
      <c r="B41" s="177">
        <v>676372326</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row>
    <row r="42" spans="1:103" x14ac:dyDescent="0.2">
      <c r="A42" s="178">
        <v>2050</v>
      </c>
      <c r="B42" s="179">
        <v>685362810</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row>
    <row r="43" spans="1:103"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row>
  </sheetData>
  <phoneticPr fontId="0" type="noConversion"/>
  <pageMargins left="0.75" right="0.75" top="1" bottom="1" header="0.5" footer="0.5"/>
  <pageSetup scale="74" fitToWidth="2" orientation="landscape" r:id="rId2"/>
  <headerFooter alignWithMargins="0">
    <oddHeader>&amp;L&amp;F&amp;R&amp;A</oddHeader>
    <oddFoote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dimension ref="A1:G104"/>
  <sheetViews>
    <sheetView workbookViewId="0">
      <selection activeCell="A3" sqref="A3"/>
      <pivotSelection pane="bottomRight" showHeader="1" click="1" r:id="rId1">
        <pivotArea type="all" dataOnly="0" outline="0" fieldPosition="0"/>
      </pivotSelection>
    </sheetView>
  </sheetViews>
  <sheetFormatPr baseColWidth="10" defaultColWidth="9.1640625" defaultRowHeight="15" x14ac:dyDescent="0.2"/>
  <cols>
    <col min="1" max="1" width="10.83203125" style="2" bestFit="1" customWidth="1"/>
    <col min="2" max="2" width="18.83203125" style="2" bestFit="1" customWidth="1"/>
    <col min="3" max="3" width="20.83203125" style="2" bestFit="1" customWidth="1"/>
    <col min="4" max="4" width="17.33203125" style="2" bestFit="1" customWidth="1"/>
    <col min="5" max="16384" width="9.1640625" style="2"/>
  </cols>
  <sheetData>
    <row r="1" spans="1:7" x14ac:dyDescent="0.2">
      <c r="A1" s="5" t="s">
        <v>1038</v>
      </c>
    </row>
    <row r="2" spans="1:7" x14ac:dyDescent="0.2">
      <c r="A2" s="2" t="s">
        <v>1031</v>
      </c>
    </row>
    <row r="4" spans="1:7" x14ac:dyDescent="0.2">
      <c r="A4" s="173" t="s">
        <v>14</v>
      </c>
      <c r="B4" s="174" t="s">
        <v>3</v>
      </c>
    </row>
    <row r="5" spans="1:7" x14ac:dyDescent="0.2">
      <c r="A5" s="173" t="s">
        <v>2</v>
      </c>
      <c r="B5" s="174" t="s">
        <v>3</v>
      </c>
    </row>
    <row r="6" spans="1:7" x14ac:dyDescent="0.2">
      <c r="A6" s="173" t="s">
        <v>0</v>
      </c>
      <c r="B6" s="174" t="s">
        <v>3</v>
      </c>
    </row>
    <row r="7" spans="1:7" x14ac:dyDescent="0.2">
      <c r="A7" s="173" t="s">
        <v>4</v>
      </c>
      <c r="B7" s="174" t="s">
        <v>3</v>
      </c>
    </row>
    <row r="8" spans="1:7" x14ac:dyDescent="0.2">
      <c r="A8" s="173" t="s">
        <v>5</v>
      </c>
      <c r="B8" s="174" t="s">
        <v>3</v>
      </c>
    </row>
    <row r="9" spans="1:7" x14ac:dyDescent="0.2">
      <c r="A9" s="173" t="s">
        <v>6</v>
      </c>
      <c r="B9" s="174" t="s">
        <v>3</v>
      </c>
    </row>
    <row r="11" spans="1:7" x14ac:dyDescent="0.2">
      <c r="A11" s="167"/>
      <c r="B11" s="171" t="s">
        <v>63</v>
      </c>
      <c r="C11" s="168"/>
      <c r="D11" s="169"/>
      <c r="E11"/>
      <c r="F11"/>
      <c r="G11"/>
    </row>
    <row r="12" spans="1:7" x14ac:dyDescent="0.2">
      <c r="A12" s="171" t="s">
        <v>1</v>
      </c>
      <c r="B12" s="167" t="s">
        <v>1037</v>
      </c>
      <c r="C12" s="180" t="s">
        <v>129</v>
      </c>
      <c r="D12" s="192" t="s">
        <v>232</v>
      </c>
      <c r="E12"/>
      <c r="F12"/>
      <c r="G12"/>
    </row>
    <row r="13" spans="1:7" x14ac:dyDescent="0.2">
      <c r="A13" s="167">
        <v>2021</v>
      </c>
      <c r="B13" s="181">
        <v>4472798088</v>
      </c>
      <c r="C13" s="187">
        <v>967507598</v>
      </c>
      <c r="D13" s="193">
        <v>71938491422</v>
      </c>
      <c r="E13"/>
      <c r="F13"/>
      <c r="G13"/>
    </row>
    <row r="14" spans="1:7" x14ac:dyDescent="0.2">
      <c r="A14" s="172">
        <v>2022</v>
      </c>
      <c r="B14" s="182">
        <v>7158870701</v>
      </c>
      <c r="C14" s="83">
        <v>784609007</v>
      </c>
      <c r="D14" s="194">
        <v>74538591190</v>
      </c>
      <c r="E14"/>
      <c r="F14"/>
      <c r="G14"/>
    </row>
    <row r="15" spans="1:7" x14ac:dyDescent="0.2">
      <c r="A15" s="172">
        <v>2023</v>
      </c>
      <c r="B15" s="182">
        <v>7562323469</v>
      </c>
      <c r="C15" s="83">
        <v>763766246</v>
      </c>
      <c r="D15" s="194">
        <v>77121192434</v>
      </c>
      <c r="E15"/>
      <c r="F15"/>
      <c r="G15"/>
    </row>
    <row r="16" spans="1:7" x14ac:dyDescent="0.2">
      <c r="A16" s="172">
        <v>2024</v>
      </c>
      <c r="B16" s="182">
        <v>7745695479</v>
      </c>
      <c r="C16" s="83">
        <v>689109647</v>
      </c>
      <c r="D16" s="194">
        <v>78979163967</v>
      </c>
      <c r="E16"/>
      <c r="F16"/>
      <c r="G16"/>
    </row>
    <row r="17" spans="1:7" x14ac:dyDescent="0.2">
      <c r="A17" s="172">
        <v>2025</v>
      </c>
      <c r="B17" s="182">
        <v>7995993722</v>
      </c>
      <c r="C17" s="83">
        <v>646095527</v>
      </c>
      <c r="D17" s="194">
        <v>81029874976</v>
      </c>
      <c r="E17"/>
      <c r="F17"/>
      <c r="G17"/>
    </row>
    <row r="18" spans="1:7" x14ac:dyDescent="0.2">
      <c r="A18" s="172">
        <v>2026</v>
      </c>
      <c r="B18" s="182">
        <v>1842680019</v>
      </c>
      <c r="C18" s="83">
        <v>632360828</v>
      </c>
      <c r="D18" s="194">
        <v>79738776927</v>
      </c>
      <c r="E18"/>
      <c r="F18"/>
      <c r="G18"/>
    </row>
    <row r="19" spans="1:7" x14ac:dyDescent="0.2">
      <c r="A19" s="172">
        <v>2027</v>
      </c>
      <c r="B19" s="182">
        <v>1913579632</v>
      </c>
      <c r="C19" s="83">
        <v>605063954</v>
      </c>
      <c r="D19" s="194">
        <v>84897380618</v>
      </c>
      <c r="E19"/>
      <c r="F19"/>
      <c r="G19"/>
    </row>
    <row r="20" spans="1:7" x14ac:dyDescent="0.2">
      <c r="A20" s="172">
        <v>2028</v>
      </c>
      <c r="B20" s="182">
        <v>1898814186</v>
      </c>
      <c r="C20" s="83">
        <v>604083862</v>
      </c>
      <c r="D20" s="194">
        <v>89055794763</v>
      </c>
      <c r="E20"/>
      <c r="F20"/>
      <c r="G20"/>
    </row>
    <row r="21" spans="1:7" x14ac:dyDescent="0.2">
      <c r="A21" s="172">
        <v>2029</v>
      </c>
      <c r="B21" s="182">
        <v>1472502548</v>
      </c>
      <c r="C21" s="83">
        <v>618421409</v>
      </c>
      <c r="D21" s="194">
        <v>91456663659</v>
      </c>
      <c r="E21"/>
      <c r="F21"/>
      <c r="G21"/>
    </row>
    <row r="22" spans="1:7" x14ac:dyDescent="0.2">
      <c r="A22" s="172">
        <v>2030</v>
      </c>
      <c r="B22" s="182">
        <v>1394884629</v>
      </c>
      <c r="C22" s="83">
        <v>621171029</v>
      </c>
      <c r="D22" s="194">
        <v>95291973926</v>
      </c>
      <c r="E22"/>
      <c r="F22"/>
      <c r="G22"/>
    </row>
    <row r="23" spans="1:7" x14ac:dyDescent="0.2">
      <c r="A23" s="172">
        <v>2031</v>
      </c>
      <c r="B23" s="182">
        <v>1433275466</v>
      </c>
      <c r="C23" s="83">
        <v>640784281</v>
      </c>
      <c r="D23" s="194">
        <v>97553837391</v>
      </c>
      <c r="E23"/>
      <c r="F23"/>
      <c r="G23"/>
    </row>
    <row r="24" spans="1:7" x14ac:dyDescent="0.2">
      <c r="A24" s="172">
        <v>2032</v>
      </c>
      <c r="B24" s="182">
        <v>1439643648</v>
      </c>
      <c r="C24" s="83">
        <v>649349667</v>
      </c>
      <c r="D24" s="194">
        <v>99197926933</v>
      </c>
      <c r="E24"/>
      <c r="F24"/>
      <c r="G24"/>
    </row>
    <row r="25" spans="1:7" x14ac:dyDescent="0.2">
      <c r="A25" s="172">
        <v>2033</v>
      </c>
      <c r="B25" s="182">
        <v>1439821730</v>
      </c>
      <c r="C25" s="83">
        <v>654707998</v>
      </c>
      <c r="D25" s="194">
        <v>98201140997</v>
      </c>
      <c r="E25"/>
      <c r="F25"/>
      <c r="G25"/>
    </row>
    <row r="26" spans="1:7" x14ac:dyDescent="0.2">
      <c r="A26" s="172">
        <v>2034</v>
      </c>
      <c r="B26" s="182">
        <v>1436408979</v>
      </c>
      <c r="C26" s="83">
        <v>664059603</v>
      </c>
      <c r="D26" s="194">
        <v>97632861067</v>
      </c>
    </row>
    <row r="27" spans="1:7" x14ac:dyDescent="0.2">
      <c r="A27" s="172">
        <v>2035</v>
      </c>
      <c r="B27" s="182">
        <v>1433550063</v>
      </c>
      <c r="C27" s="83">
        <v>674520655</v>
      </c>
      <c r="D27" s="194">
        <v>96986307582</v>
      </c>
    </row>
    <row r="28" spans="1:7" x14ac:dyDescent="0.2">
      <c r="A28" s="172">
        <v>2036</v>
      </c>
      <c r="B28" s="182">
        <v>1432673841</v>
      </c>
      <c r="C28" s="83">
        <v>686144086</v>
      </c>
      <c r="D28" s="194">
        <v>96922564275</v>
      </c>
    </row>
    <row r="29" spans="1:7" x14ac:dyDescent="0.2">
      <c r="A29" s="172">
        <v>2037</v>
      </c>
      <c r="B29" s="182">
        <v>1426314928</v>
      </c>
      <c r="C29" s="83">
        <v>699531551</v>
      </c>
      <c r="D29" s="194">
        <v>96672512393</v>
      </c>
    </row>
    <row r="30" spans="1:7" x14ac:dyDescent="0.2">
      <c r="A30" s="172">
        <v>2038</v>
      </c>
      <c r="B30" s="182">
        <v>1419252967</v>
      </c>
      <c r="C30" s="83">
        <v>709784313</v>
      </c>
      <c r="D30" s="194">
        <v>95234249524</v>
      </c>
    </row>
    <row r="31" spans="1:7" x14ac:dyDescent="0.2">
      <c r="A31" s="172">
        <v>2039</v>
      </c>
      <c r="B31" s="182">
        <v>1406690792</v>
      </c>
      <c r="C31" s="83">
        <v>687010401</v>
      </c>
      <c r="D31" s="194">
        <v>92767703493</v>
      </c>
    </row>
    <row r="32" spans="1:7" x14ac:dyDescent="0.2">
      <c r="A32" s="172">
        <v>2040</v>
      </c>
      <c r="B32" s="182">
        <v>1402702319</v>
      </c>
      <c r="C32" s="83">
        <v>684356319</v>
      </c>
      <c r="D32" s="194">
        <v>91592254090</v>
      </c>
    </row>
    <row r="33" spans="1:4" x14ac:dyDescent="0.2">
      <c r="A33" s="172">
        <v>2041</v>
      </c>
      <c r="B33" s="182">
        <v>1387139341</v>
      </c>
      <c r="C33" s="83">
        <v>684846803</v>
      </c>
      <c r="D33" s="194">
        <v>89631615934</v>
      </c>
    </row>
    <row r="34" spans="1:4" x14ac:dyDescent="0.2">
      <c r="A34" s="172">
        <v>2042</v>
      </c>
      <c r="B34" s="182">
        <v>1356716685</v>
      </c>
      <c r="C34" s="83">
        <v>688503376</v>
      </c>
      <c r="D34" s="194">
        <v>87716205676</v>
      </c>
    </row>
    <row r="35" spans="1:4" x14ac:dyDescent="0.2">
      <c r="A35" s="172">
        <v>2043</v>
      </c>
      <c r="B35" s="182">
        <v>1354148055</v>
      </c>
      <c r="C35" s="83">
        <v>692986668</v>
      </c>
      <c r="D35" s="194">
        <v>89126619089</v>
      </c>
    </row>
    <row r="36" spans="1:4" x14ac:dyDescent="0.2">
      <c r="A36" s="172">
        <v>2044</v>
      </c>
      <c r="B36" s="182">
        <v>1363177725</v>
      </c>
      <c r="C36" s="83">
        <v>698383401</v>
      </c>
      <c r="D36" s="194">
        <v>90632617740</v>
      </c>
    </row>
    <row r="37" spans="1:4" x14ac:dyDescent="0.2">
      <c r="A37" s="172">
        <v>2045</v>
      </c>
      <c r="B37" s="182">
        <v>1366481548</v>
      </c>
      <c r="C37" s="83">
        <v>708950005</v>
      </c>
      <c r="D37" s="194">
        <v>92019064007</v>
      </c>
    </row>
    <row r="38" spans="1:4" x14ac:dyDescent="0.2">
      <c r="A38" s="172">
        <v>2046</v>
      </c>
      <c r="B38" s="182">
        <v>1363799469</v>
      </c>
      <c r="C38" s="83">
        <v>719884282</v>
      </c>
      <c r="D38" s="194">
        <v>93131028610</v>
      </c>
    </row>
    <row r="39" spans="1:4" x14ac:dyDescent="0.2">
      <c r="A39" s="172">
        <v>2047</v>
      </c>
      <c r="B39" s="182">
        <v>1376621538</v>
      </c>
      <c r="C39" s="83">
        <v>730911494</v>
      </c>
      <c r="D39" s="194">
        <v>94393888361</v>
      </c>
    </row>
    <row r="40" spans="1:4" x14ac:dyDescent="0.2">
      <c r="A40" s="172">
        <v>2048</v>
      </c>
      <c r="B40" s="182">
        <v>1403072394</v>
      </c>
      <c r="C40" s="83">
        <v>738244457</v>
      </c>
      <c r="D40" s="194">
        <v>96151712249</v>
      </c>
    </row>
    <row r="41" spans="1:4" x14ac:dyDescent="0.2">
      <c r="A41" s="172">
        <v>2049</v>
      </c>
      <c r="B41" s="182">
        <v>1424748440</v>
      </c>
      <c r="C41" s="83">
        <v>746020375</v>
      </c>
      <c r="D41" s="194">
        <v>97726090609</v>
      </c>
    </row>
    <row r="42" spans="1:4" x14ac:dyDescent="0.2">
      <c r="A42" s="178">
        <v>2050</v>
      </c>
      <c r="B42" s="183">
        <v>1442542694</v>
      </c>
      <c r="C42" s="188">
        <v>756081439</v>
      </c>
      <c r="D42" s="195">
        <v>99157867511</v>
      </c>
    </row>
    <row r="43" spans="1:4" x14ac:dyDescent="0.2">
      <c r="A43"/>
      <c r="B43"/>
      <c r="C43"/>
      <c r="D43"/>
    </row>
    <row r="44" spans="1:4" x14ac:dyDescent="0.2">
      <c r="A44"/>
      <c r="B44"/>
      <c r="C44"/>
    </row>
    <row r="45" spans="1:4" x14ac:dyDescent="0.2">
      <c r="A45"/>
      <c r="B45"/>
      <c r="C45"/>
    </row>
    <row r="46" spans="1:4" x14ac:dyDescent="0.2">
      <c r="A46"/>
      <c r="B46"/>
      <c r="C46"/>
    </row>
    <row r="47" spans="1:4" x14ac:dyDescent="0.2">
      <c r="A47"/>
      <c r="B47"/>
      <c r="C47"/>
    </row>
    <row r="48" spans="1:4" x14ac:dyDescent="0.2">
      <c r="A48"/>
      <c r="B48"/>
      <c r="C48"/>
    </row>
    <row r="49" spans="1:3" x14ac:dyDescent="0.2">
      <c r="A49"/>
      <c r="B49"/>
      <c r="C49"/>
    </row>
    <row r="50" spans="1:3" x14ac:dyDescent="0.2">
      <c r="A50"/>
      <c r="B50"/>
      <c r="C50"/>
    </row>
    <row r="51" spans="1:3" x14ac:dyDescent="0.2">
      <c r="A51"/>
      <c r="B51"/>
      <c r="C51"/>
    </row>
    <row r="52" spans="1:3" x14ac:dyDescent="0.2">
      <c r="A52"/>
      <c r="B52"/>
      <c r="C52"/>
    </row>
    <row r="53" spans="1:3" x14ac:dyDescent="0.2">
      <c r="A53"/>
      <c r="B53"/>
      <c r="C53"/>
    </row>
    <row r="54" spans="1:3" x14ac:dyDescent="0.2">
      <c r="A54"/>
      <c r="B54"/>
      <c r="C54"/>
    </row>
    <row r="55" spans="1:3" x14ac:dyDescent="0.2">
      <c r="A55"/>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c r="B61"/>
      <c r="C61"/>
    </row>
    <row r="62" spans="1:3" x14ac:dyDescent="0.2">
      <c r="A62"/>
      <c r="B62"/>
      <c r="C62"/>
    </row>
    <row r="63" spans="1:3" x14ac:dyDescent="0.2">
      <c r="A63"/>
      <c r="B63"/>
      <c r="C63"/>
    </row>
    <row r="64" spans="1:3" x14ac:dyDescent="0.2">
      <c r="A64"/>
      <c r="B64"/>
      <c r="C64"/>
    </row>
    <row r="65" spans="1:3" x14ac:dyDescent="0.2">
      <c r="A65"/>
      <c r="B65"/>
      <c r="C65"/>
    </row>
    <row r="66" spans="1:3" x14ac:dyDescent="0.2">
      <c r="A66"/>
      <c r="B66"/>
      <c r="C66"/>
    </row>
    <row r="67" spans="1:3" x14ac:dyDescent="0.2">
      <c r="A67"/>
      <c r="B67"/>
      <c r="C67"/>
    </row>
    <row r="68" spans="1:3" x14ac:dyDescent="0.2">
      <c r="A68"/>
      <c r="B68"/>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c r="B74"/>
      <c r="C74"/>
    </row>
    <row r="75" spans="1:3" x14ac:dyDescent="0.2">
      <c r="A75"/>
      <c r="B75"/>
      <c r="C75"/>
    </row>
    <row r="76" spans="1:3" x14ac:dyDescent="0.2">
      <c r="A76"/>
      <c r="B76"/>
      <c r="C76"/>
    </row>
    <row r="77" spans="1:3" x14ac:dyDescent="0.2">
      <c r="A77"/>
      <c r="B77"/>
      <c r="C77"/>
    </row>
    <row r="78" spans="1:3" x14ac:dyDescent="0.2">
      <c r="A78"/>
      <c r="B78"/>
      <c r="C78"/>
    </row>
    <row r="79" spans="1:3" x14ac:dyDescent="0.2">
      <c r="A79"/>
      <c r="B79"/>
      <c r="C79"/>
    </row>
    <row r="80" spans="1:3" x14ac:dyDescent="0.2">
      <c r="A80"/>
      <c r="B80"/>
      <c r="C80"/>
    </row>
    <row r="81" spans="1:3" x14ac:dyDescent="0.2">
      <c r="A81"/>
      <c r="B81"/>
      <c r="C81"/>
    </row>
    <row r="82" spans="1:3" x14ac:dyDescent="0.2">
      <c r="A82"/>
      <c r="B82"/>
      <c r="C82"/>
    </row>
    <row r="83" spans="1:3" x14ac:dyDescent="0.2">
      <c r="A83"/>
      <c r="B83"/>
      <c r="C83"/>
    </row>
    <row r="84" spans="1:3" x14ac:dyDescent="0.2">
      <c r="A84"/>
      <c r="B84"/>
      <c r="C84"/>
    </row>
    <row r="85" spans="1:3" x14ac:dyDescent="0.2">
      <c r="A85"/>
      <c r="B85"/>
      <c r="C85"/>
    </row>
    <row r="86" spans="1:3" x14ac:dyDescent="0.2">
      <c r="A86"/>
      <c r="B86"/>
      <c r="C86"/>
    </row>
    <row r="87" spans="1:3" x14ac:dyDescent="0.2">
      <c r="A87"/>
      <c r="B87"/>
      <c r="C87"/>
    </row>
    <row r="88" spans="1:3" x14ac:dyDescent="0.2">
      <c r="A88"/>
      <c r="B88"/>
      <c r="C88"/>
    </row>
    <row r="89" spans="1:3" x14ac:dyDescent="0.2">
      <c r="A89"/>
      <c r="B89"/>
      <c r="C89"/>
    </row>
    <row r="90" spans="1:3" x14ac:dyDescent="0.2">
      <c r="A90"/>
      <c r="B90"/>
      <c r="C90"/>
    </row>
    <row r="91" spans="1:3" x14ac:dyDescent="0.2">
      <c r="A91"/>
      <c r="B91"/>
      <c r="C91"/>
    </row>
    <row r="92" spans="1:3" x14ac:dyDescent="0.2">
      <c r="A92"/>
      <c r="B92"/>
      <c r="C92"/>
    </row>
    <row r="93" spans="1:3" x14ac:dyDescent="0.2">
      <c r="A93"/>
      <c r="B93"/>
      <c r="C93"/>
    </row>
    <row r="94" spans="1:3" x14ac:dyDescent="0.2">
      <c r="A94"/>
      <c r="B94"/>
      <c r="C94"/>
    </row>
    <row r="95" spans="1:3" x14ac:dyDescent="0.2">
      <c r="A95"/>
      <c r="B95"/>
      <c r="C95"/>
    </row>
    <row r="96" spans="1:3" x14ac:dyDescent="0.2">
      <c r="A96"/>
      <c r="B96"/>
      <c r="C96"/>
    </row>
    <row r="97" spans="1:3" x14ac:dyDescent="0.2">
      <c r="A97"/>
      <c r="B97"/>
      <c r="C97"/>
    </row>
    <row r="98" spans="1:3" x14ac:dyDescent="0.2">
      <c r="A98"/>
      <c r="B98"/>
      <c r="C98"/>
    </row>
    <row r="99" spans="1:3" x14ac:dyDescent="0.2">
      <c r="A99"/>
      <c r="B99"/>
      <c r="C99"/>
    </row>
    <row r="100" spans="1:3" x14ac:dyDescent="0.2">
      <c r="A100"/>
      <c r="B100"/>
      <c r="C100"/>
    </row>
    <row r="101" spans="1:3" x14ac:dyDescent="0.2">
      <c r="A101"/>
      <c r="B101"/>
      <c r="C101"/>
    </row>
    <row r="102" spans="1:3" x14ac:dyDescent="0.2">
      <c r="A102"/>
      <c r="B102"/>
      <c r="C102"/>
    </row>
    <row r="103" spans="1:3" x14ac:dyDescent="0.2">
      <c r="A103"/>
      <c r="B103"/>
      <c r="C103"/>
    </row>
    <row r="104" spans="1:3" x14ac:dyDescent="0.2">
      <c r="A104"/>
      <c r="B104"/>
      <c r="C104"/>
    </row>
  </sheetData>
  <phoneticPr fontId="0" type="noConversion"/>
  <printOptions horizontalCentered="1"/>
  <pageMargins left="0.75" right="0.75" top="1" bottom="1" header="0.5" footer="0.5"/>
  <pageSetup orientation="portrait" r:id="rId2"/>
  <headerFooter alignWithMargins="0">
    <oddHeader>&amp;L&amp;F&amp;R&amp;A</oddHeader>
    <oddFoote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5">
    <tabColor theme="4"/>
  </sheetPr>
  <dimension ref="B2:K2816"/>
  <sheetViews>
    <sheetView zoomScale="85" zoomScaleNormal="85" workbookViewId="0">
      <selection activeCell="F11" sqref="F11"/>
    </sheetView>
  </sheetViews>
  <sheetFormatPr baseColWidth="10" defaultColWidth="12" defaultRowHeight="15" x14ac:dyDescent="0.2"/>
  <cols>
    <col min="1" max="2" width="12" style="2"/>
    <col min="3" max="3" width="23.83203125" style="2" bestFit="1" customWidth="1"/>
    <col min="4" max="4" width="11.33203125" style="2" bestFit="1" customWidth="1"/>
    <col min="5" max="5" width="9.33203125" style="2" customWidth="1"/>
    <col min="6" max="6" width="23.83203125" style="2" bestFit="1" customWidth="1"/>
    <col min="7" max="7" width="11.33203125" style="2" bestFit="1" customWidth="1"/>
    <col min="8" max="16384" width="12" style="2"/>
  </cols>
  <sheetData>
    <row r="2" spans="2:11" x14ac:dyDescent="0.2">
      <c r="B2"/>
      <c r="C2" s="3" t="s">
        <v>940</v>
      </c>
      <c r="F2" s="3" t="s">
        <v>941</v>
      </c>
      <c r="I2" s="64" t="s">
        <v>1248</v>
      </c>
    </row>
    <row r="3" spans="2:11" x14ac:dyDescent="0.2">
      <c r="B3"/>
    </row>
    <row r="4" spans="2:11" ht="15" customHeight="1" x14ac:dyDescent="0.2">
      <c r="B4"/>
      <c r="C4" s="81" t="s">
        <v>26</v>
      </c>
      <c r="D4" t="s">
        <v>3</v>
      </c>
      <c r="F4" s="81" t="s">
        <v>26</v>
      </c>
      <c r="G4" t="s">
        <v>3</v>
      </c>
      <c r="I4" s="3" t="s">
        <v>943</v>
      </c>
    </row>
    <row r="5" spans="2:11" ht="15" customHeight="1" x14ac:dyDescent="0.2">
      <c r="B5"/>
      <c r="C5" s="81" t="s">
        <v>28</v>
      </c>
      <c r="D5" t="s">
        <v>99</v>
      </c>
      <c r="F5" s="81" t="s">
        <v>28</v>
      </c>
      <c r="G5" t="s">
        <v>99</v>
      </c>
    </row>
    <row r="6" spans="2:11" x14ac:dyDescent="0.2">
      <c r="B6"/>
      <c r="H6"/>
    </row>
    <row r="7" spans="2:11" ht="32" x14ac:dyDescent="0.2">
      <c r="B7" s="61" t="s">
        <v>262</v>
      </c>
      <c r="C7" s="81" t="s">
        <v>1290</v>
      </c>
      <c r="D7"/>
      <c r="E7"/>
      <c r="F7" s="81" t="s">
        <v>1290</v>
      </c>
      <c r="G7"/>
      <c r="H7"/>
      <c r="I7" s="44" t="str">
        <f>Deflators!B5&amp;"$ per 1,000 MMBtu"</f>
        <v>2022$ per 1,000 MMBtu</v>
      </c>
      <c r="K7" s="9" t="s">
        <v>256</v>
      </c>
    </row>
    <row r="8" spans="2:11" x14ac:dyDescent="0.2">
      <c r="B8" s="62">
        <f>VALUE(MID(C8,8,4))</f>
        <v>1970</v>
      </c>
      <c r="C8" s="87" t="s">
        <v>895</v>
      </c>
      <c r="D8" s="83"/>
      <c r="E8"/>
      <c r="F8" s="87" t="s">
        <v>895</v>
      </c>
      <c r="G8" s="83"/>
      <c r="H8"/>
      <c r="I8" s="15" t="e">
        <f>IF(D8&gt;0,G8/D8*1000/K8,#N/A)</f>
        <v>#N/A</v>
      </c>
      <c r="K8" s="21">
        <f>HLOOKUP(B8,Deflators!$D$2:$BG$5,4,0)</f>
        <v>0.1710556753887971</v>
      </c>
    </row>
    <row r="9" spans="2:11" x14ac:dyDescent="0.2">
      <c r="B9" s="62" t="e">
        <f>VALUE(MID(C9,8,4))</f>
        <v>#VALUE!</v>
      </c>
      <c r="C9" s="166">
        <v>6997</v>
      </c>
      <c r="D9" s="83">
        <v>1798</v>
      </c>
      <c r="E9"/>
      <c r="F9" s="166">
        <v>337.9</v>
      </c>
      <c r="G9" s="83">
        <v>15.5</v>
      </c>
      <c r="H9"/>
      <c r="I9" s="15" t="e">
        <f t="shared" ref="I9:I59" si="0">IF(D9&gt;0,G9/D9*1000/K9,#N/A)</f>
        <v>#VALUE!</v>
      </c>
      <c r="K9" s="21" t="e">
        <f>HLOOKUP(B9,Deflators!$D$2:$BG$5,4,0)</f>
        <v>#VALUE!</v>
      </c>
    </row>
    <row r="10" spans="2:11" x14ac:dyDescent="0.2">
      <c r="B10" s="62" t="e">
        <f t="shared" ref="B10:B61" si="1">VALUE(MID(C10,8,4))</f>
        <v>#VALUE!</v>
      </c>
      <c r="C10" s="166">
        <v>7426</v>
      </c>
      <c r="D10" s="83">
        <v>4150</v>
      </c>
      <c r="E10"/>
      <c r="F10" s="166">
        <v>390</v>
      </c>
      <c r="G10" s="83">
        <v>19.899999999999999</v>
      </c>
      <c r="H10"/>
      <c r="I10" s="15" t="e">
        <f t="shared" si="0"/>
        <v>#VALUE!</v>
      </c>
      <c r="K10" s="21" t="e">
        <f>HLOOKUP(B10,Deflators!$D$2:$BG$5,4,0)</f>
        <v>#VALUE!</v>
      </c>
    </row>
    <row r="11" spans="2:11" x14ac:dyDescent="0.2">
      <c r="B11" s="62" t="e">
        <f t="shared" si="1"/>
        <v>#VALUE!</v>
      </c>
      <c r="C11" s="166">
        <v>8092</v>
      </c>
      <c r="D11" s="83">
        <v>2832</v>
      </c>
      <c r="E11"/>
      <c r="F11" s="166">
        <v>453.1</v>
      </c>
      <c r="G11" s="83">
        <v>27.7</v>
      </c>
      <c r="H11"/>
      <c r="I11" s="15" t="e">
        <f t="shared" si="0"/>
        <v>#VALUE!</v>
      </c>
      <c r="K11" s="21" t="e">
        <f>HLOOKUP(B11,Deflators!$D$2:$BG$5,4,0)</f>
        <v>#VALUE!</v>
      </c>
    </row>
    <row r="12" spans="2:11" x14ac:dyDescent="0.2">
      <c r="B12" s="62" t="e">
        <f t="shared" si="1"/>
        <v>#VALUE!</v>
      </c>
      <c r="C12" s="166">
        <v>9189</v>
      </c>
      <c r="D12" s="83">
        <v>4384</v>
      </c>
      <c r="E12"/>
      <c r="F12" s="166">
        <v>557.9</v>
      </c>
      <c r="G12" s="83">
        <v>37.200000000000003</v>
      </c>
      <c r="H12"/>
      <c r="I12" s="15" t="e">
        <f>IF(D12&gt;0,G12/D12*1000/K12,#N/A)</f>
        <v>#VALUE!</v>
      </c>
      <c r="K12" s="21" t="e">
        <f>HLOOKUP(B12,Deflators!$D$2:$BG$5,4,0)</f>
        <v>#VALUE!</v>
      </c>
    </row>
    <row r="13" spans="2:11" x14ac:dyDescent="0.2">
      <c r="B13" s="62" t="e">
        <f t="shared" si="1"/>
        <v>#VALUE!</v>
      </c>
      <c r="C13" s="166">
        <v>10058</v>
      </c>
      <c r="D13" s="83">
        <v>2059</v>
      </c>
      <c r="E13"/>
      <c r="F13" s="166">
        <v>646.5</v>
      </c>
      <c r="G13" s="83">
        <v>42</v>
      </c>
      <c r="H13"/>
      <c r="I13" s="15" t="e">
        <f t="shared" si="0"/>
        <v>#VALUE!</v>
      </c>
      <c r="K13" s="21" t="e">
        <f>HLOOKUP(B13,Deflators!$D$2:$BG$5,4,0)</f>
        <v>#VALUE!</v>
      </c>
    </row>
    <row r="14" spans="2:11" x14ac:dyDescent="0.2">
      <c r="B14" s="62" t="e">
        <f t="shared" si="1"/>
        <v>#VALUE!</v>
      </c>
      <c r="C14" s="166">
        <v>10219</v>
      </c>
      <c r="D14" s="83">
        <v>4742</v>
      </c>
      <c r="E14"/>
      <c r="F14" s="166">
        <v>721.7</v>
      </c>
      <c r="G14" s="83">
        <v>34.4</v>
      </c>
      <c r="H14"/>
      <c r="I14" s="15" t="e">
        <f t="shared" si="0"/>
        <v>#VALUE!</v>
      </c>
      <c r="K14" s="21" t="e">
        <f>HLOOKUP(B14,Deflators!$D$2:$BG$5,4,0)</f>
        <v>#VALUE!</v>
      </c>
    </row>
    <row r="15" spans="2:11" x14ac:dyDescent="0.2">
      <c r="B15" s="62" t="e">
        <f t="shared" si="1"/>
        <v>#VALUE!</v>
      </c>
      <c r="C15" s="166">
        <v>15883</v>
      </c>
      <c r="D15" s="83">
        <v>5037</v>
      </c>
      <c r="E15"/>
      <c r="F15" s="166">
        <v>775.8</v>
      </c>
      <c r="G15" s="83">
        <v>30</v>
      </c>
      <c r="H15"/>
      <c r="I15" s="15" t="e">
        <f t="shared" si="0"/>
        <v>#VALUE!</v>
      </c>
      <c r="K15" s="21" t="e">
        <f>HLOOKUP(B15,Deflators!$D$2:$BG$5,4,0)</f>
        <v>#VALUE!</v>
      </c>
    </row>
    <row r="16" spans="2:11" x14ac:dyDescent="0.2">
      <c r="B16" s="62" t="e">
        <f t="shared" si="1"/>
        <v>#VALUE!</v>
      </c>
      <c r="C16" s="166">
        <v>16783</v>
      </c>
      <c r="D16" s="83">
        <v>5878</v>
      </c>
      <c r="E16"/>
      <c r="F16" s="166">
        <v>809.2</v>
      </c>
      <c r="G16" s="83">
        <v>40</v>
      </c>
      <c r="H16"/>
      <c r="I16" s="15" t="e">
        <f t="shared" si="0"/>
        <v>#VALUE!</v>
      </c>
      <c r="K16" s="21" t="e">
        <f>HLOOKUP(B16,Deflators!$D$2:$BG$5,4,0)</f>
        <v>#VALUE!</v>
      </c>
    </row>
    <row r="17" spans="2:11" x14ac:dyDescent="0.2">
      <c r="B17" s="62" t="e">
        <f t="shared" si="1"/>
        <v>#VALUE!</v>
      </c>
      <c r="C17" s="166">
        <v>16827</v>
      </c>
      <c r="D17" s="83">
        <v>3988</v>
      </c>
      <c r="E17"/>
      <c r="F17" s="166">
        <v>1015.8</v>
      </c>
      <c r="G17" s="83">
        <v>41</v>
      </c>
      <c r="H17"/>
      <c r="I17" s="15" t="e">
        <f t="shared" si="0"/>
        <v>#VALUE!</v>
      </c>
      <c r="K17" s="21" t="e">
        <f>HLOOKUP(B17,Deflators!$D$2:$BG$5,4,0)</f>
        <v>#VALUE!</v>
      </c>
    </row>
    <row r="18" spans="2:11" x14ac:dyDescent="0.2">
      <c r="B18" s="62" t="e">
        <f t="shared" si="1"/>
        <v>#VALUE!</v>
      </c>
      <c r="C18" s="166">
        <v>17289</v>
      </c>
      <c r="D18" s="83">
        <v>4775</v>
      </c>
      <c r="E18"/>
      <c r="F18" s="166">
        <v>1082.5</v>
      </c>
      <c r="G18" s="83">
        <v>38.6</v>
      </c>
      <c r="H18"/>
      <c r="I18" s="15" t="e">
        <f t="shared" si="0"/>
        <v>#VALUE!</v>
      </c>
      <c r="K18" s="21" t="e">
        <f>HLOOKUP(B18,Deflators!$D$2:$BG$5,4,0)</f>
        <v>#VALUE!</v>
      </c>
    </row>
    <row r="19" spans="2:11" x14ac:dyDescent="0.2">
      <c r="B19" s="62" t="e">
        <f t="shared" si="1"/>
        <v>#VALUE!</v>
      </c>
      <c r="C19" s="166">
        <v>17899</v>
      </c>
      <c r="D19" s="83">
        <v>5411</v>
      </c>
      <c r="E19"/>
      <c r="F19" s="166">
        <v>1141.7</v>
      </c>
      <c r="G19" s="83">
        <v>36</v>
      </c>
      <c r="H19"/>
      <c r="I19" s="15" t="e">
        <f t="shared" si="0"/>
        <v>#VALUE!</v>
      </c>
      <c r="K19" s="21" t="e">
        <f>HLOOKUP(B19,Deflators!$D$2:$BG$5,4,0)</f>
        <v>#VALUE!</v>
      </c>
    </row>
    <row r="20" spans="2:11" x14ac:dyDescent="0.2">
      <c r="B20" s="62" t="e">
        <f t="shared" si="1"/>
        <v>#VALUE!</v>
      </c>
      <c r="C20" s="166">
        <v>19638</v>
      </c>
      <c r="D20" s="83">
        <v>5234</v>
      </c>
      <c r="E20"/>
      <c r="F20" s="166">
        <v>1195.2</v>
      </c>
      <c r="G20" s="83">
        <v>87</v>
      </c>
      <c r="I20" s="15" t="e">
        <f>IF(D20&gt;0,G20/D20*1000/K20,#N/A)</f>
        <v>#VALUE!</v>
      </c>
      <c r="K20" s="21" t="e">
        <f>HLOOKUP(B20,Deflators!$D$2:$BG$5,4,0)</f>
        <v>#VALUE!</v>
      </c>
    </row>
    <row r="21" spans="2:11" x14ac:dyDescent="0.2">
      <c r="B21" s="62" t="e">
        <f t="shared" si="1"/>
        <v>#VALUE!</v>
      </c>
      <c r="C21" s="166">
        <v>25031</v>
      </c>
      <c r="D21" s="83">
        <v>5032</v>
      </c>
      <c r="E21"/>
      <c r="F21" s="166">
        <v>1268.5</v>
      </c>
      <c r="G21" s="83">
        <v>38.5</v>
      </c>
      <c r="I21" s="15" t="e">
        <f t="shared" si="0"/>
        <v>#VALUE!</v>
      </c>
      <c r="K21" s="21" t="e">
        <f>HLOOKUP(B21,Deflators!$D$2:$BG$5,4,0)</f>
        <v>#VALUE!</v>
      </c>
    </row>
    <row r="22" spans="2:11" x14ac:dyDescent="0.2">
      <c r="B22" s="62" t="e">
        <f t="shared" si="1"/>
        <v>#VALUE!</v>
      </c>
      <c r="C22" s="166">
        <v>33415</v>
      </c>
      <c r="D22" s="83">
        <v>8033</v>
      </c>
      <c r="E22"/>
      <c r="F22" s="166">
        <v>1310.5</v>
      </c>
      <c r="G22" s="83">
        <v>41.8</v>
      </c>
      <c r="I22" s="15" t="e">
        <f t="shared" si="0"/>
        <v>#VALUE!</v>
      </c>
      <c r="K22" s="21" t="e">
        <f>HLOOKUP(B22,Deflators!$D$2:$BG$5,4,0)</f>
        <v>#VALUE!</v>
      </c>
    </row>
    <row r="23" spans="2:11" x14ac:dyDescent="0.2">
      <c r="B23" s="62" t="e">
        <f t="shared" si="1"/>
        <v>#VALUE!</v>
      </c>
      <c r="C23" s="166">
        <v>34918</v>
      </c>
      <c r="D23" s="83">
        <v>11803</v>
      </c>
      <c r="E23"/>
      <c r="F23" s="166">
        <v>1348.8</v>
      </c>
      <c r="G23" s="83">
        <v>47.7</v>
      </c>
      <c r="I23" s="15" t="e">
        <f t="shared" si="0"/>
        <v>#VALUE!</v>
      </c>
      <c r="K23" s="21" t="e">
        <f>HLOOKUP(B23,Deflators!$D$2:$BG$5,4,0)</f>
        <v>#VALUE!</v>
      </c>
    </row>
    <row r="24" spans="2:11" x14ac:dyDescent="0.2">
      <c r="B24" s="62" t="e">
        <f t="shared" si="1"/>
        <v>#VALUE!</v>
      </c>
      <c r="C24" s="166">
        <v>36408</v>
      </c>
      <c r="D24" s="83">
        <v>14014</v>
      </c>
      <c r="E24"/>
      <c r="F24" s="166">
        <v>1437.9</v>
      </c>
      <c r="G24" s="83">
        <v>75.599999999999994</v>
      </c>
      <c r="I24" s="15" t="e">
        <f t="shared" si="0"/>
        <v>#VALUE!</v>
      </c>
      <c r="K24" s="21" t="e">
        <f>HLOOKUP(B24,Deflators!$D$2:$BG$5,4,0)</f>
        <v>#VALUE!</v>
      </c>
    </row>
    <row r="25" spans="2:11" x14ac:dyDescent="0.2">
      <c r="B25" s="62" t="e">
        <f t="shared" si="1"/>
        <v>#VALUE!</v>
      </c>
      <c r="C25" s="166">
        <v>38652</v>
      </c>
      <c r="D25" s="83">
        <v>5760</v>
      </c>
      <c r="E25"/>
      <c r="F25" s="166">
        <v>1848.9</v>
      </c>
      <c r="G25" s="83">
        <v>130.80000000000001</v>
      </c>
      <c r="I25" s="15" t="e">
        <f t="shared" si="0"/>
        <v>#VALUE!</v>
      </c>
      <c r="K25" s="21" t="e">
        <f>HLOOKUP(B25,Deflators!$D$2:$BG$5,4,0)</f>
        <v>#VALUE!</v>
      </c>
    </row>
    <row r="26" spans="2:11" x14ac:dyDescent="0.2">
      <c r="B26" s="62" t="e">
        <f t="shared" si="1"/>
        <v>#VALUE!</v>
      </c>
      <c r="C26" s="166">
        <v>42832</v>
      </c>
      <c r="D26" s="83">
        <v>21824</v>
      </c>
      <c r="E26"/>
      <c r="F26" s="166">
        <v>1940.4</v>
      </c>
      <c r="G26" s="83">
        <v>171.3</v>
      </c>
      <c r="I26" s="15" t="e">
        <f t="shared" si="0"/>
        <v>#VALUE!</v>
      </c>
      <c r="K26" s="21" t="e">
        <f>HLOOKUP(B26,Deflators!$D$2:$BG$5,4,0)</f>
        <v>#VALUE!</v>
      </c>
    </row>
    <row r="27" spans="2:11" x14ac:dyDescent="0.2">
      <c r="B27" s="62" t="e">
        <f t="shared" si="1"/>
        <v>#VALUE!</v>
      </c>
      <c r="C27" s="166">
        <v>46092</v>
      </c>
      <c r="D27" s="83">
        <v>6788</v>
      </c>
      <c r="E27"/>
      <c r="F27" s="166">
        <v>2251.1999999999998</v>
      </c>
      <c r="G27" s="83">
        <v>100.5</v>
      </c>
      <c r="I27" s="15" t="e">
        <f t="shared" si="0"/>
        <v>#VALUE!</v>
      </c>
      <c r="K27" s="21" t="e">
        <f>HLOOKUP(B27,Deflators!$D$2:$BG$5,4,0)</f>
        <v>#VALUE!</v>
      </c>
    </row>
    <row r="28" spans="2:11" x14ac:dyDescent="0.2">
      <c r="B28" s="62" t="e">
        <f t="shared" si="1"/>
        <v>#VALUE!</v>
      </c>
      <c r="C28" s="166">
        <v>47138</v>
      </c>
      <c r="D28" s="83">
        <v>18247</v>
      </c>
      <c r="E28"/>
      <c r="F28" s="166">
        <v>2251.6</v>
      </c>
      <c r="G28" s="83">
        <v>30.3</v>
      </c>
      <c r="I28" s="15" t="e">
        <f t="shared" si="0"/>
        <v>#VALUE!</v>
      </c>
      <c r="K28" s="21" t="e">
        <f>HLOOKUP(B28,Deflators!$D$2:$BG$5,4,0)</f>
        <v>#VALUE!</v>
      </c>
    </row>
    <row r="29" spans="2:11" x14ac:dyDescent="0.2">
      <c r="B29" s="62" t="e">
        <f t="shared" si="1"/>
        <v>#VALUE!</v>
      </c>
      <c r="C29" s="166">
        <v>49753</v>
      </c>
      <c r="D29" s="83">
        <v>22109</v>
      </c>
      <c r="E29"/>
      <c r="F29" s="166">
        <v>2452.6999999999998</v>
      </c>
      <c r="G29" s="83">
        <v>118.7</v>
      </c>
      <c r="I29" s="15" t="e">
        <f t="shared" si="0"/>
        <v>#VALUE!</v>
      </c>
      <c r="K29" s="21" t="e">
        <f>HLOOKUP(B29,Deflators!$D$2:$BG$5,4,0)</f>
        <v>#VALUE!</v>
      </c>
    </row>
    <row r="30" spans="2:11" x14ac:dyDescent="0.2">
      <c r="B30" s="62" t="e">
        <f t="shared" si="1"/>
        <v>#VALUE!</v>
      </c>
      <c r="C30" s="166">
        <v>62692</v>
      </c>
      <c r="D30" s="83">
        <v>14745</v>
      </c>
      <c r="E30"/>
      <c r="F30" s="166">
        <v>2603.1</v>
      </c>
      <c r="G30" s="83">
        <v>122.8</v>
      </c>
      <c r="I30" s="15" t="e">
        <f t="shared" si="0"/>
        <v>#VALUE!</v>
      </c>
      <c r="K30" s="21" t="e">
        <f>HLOOKUP(B30,Deflators!$D$2:$BG$5,4,0)</f>
        <v>#VALUE!</v>
      </c>
    </row>
    <row r="31" spans="2:11" x14ac:dyDescent="0.2">
      <c r="B31" s="62" t="e">
        <f t="shared" si="1"/>
        <v>#VALUE!</v>
      </c>
      <c r="C31" s="166">
        <v>63273</v>
      </c>
      <c r="D31" s="83">
        <v>23475</v>
      </c>
      <c r="E31"/>
      <c r="F31" s="166">
        <v>2859.3</v>
      </c>
      <c r="G31" s="83">
        <v>101.8</v>
      </c>
      <c r="I31" s="15" t="e">
        <f t="shared" si="0"/>
        <v>#VALUE!</v>
      </c>
      <c r="K31" s="21" t="e">
        <f>HLOOKUP(B31,Deflators!$D$2:$BG$5,4,0)</f>
        <v>#VALUE!</v>
      </c>
    </row>
    <row r="32" spans="2:11" x14ac:dyDescent="0.2">
      <c r="B32" s="62" t="e">
        <f t="shared" si="1"/>
        <v>#VALUE!</v>
      </c>
      <c r="C32" s="166">
        <v>66076</v>
      </c>
      <c r="D32" s="83">
        <v>31850</v>
      </c>
      <c r="E32"/>
      <c r="F32" s="166">
        <v>2877.1</v>
      </c>
      <c r="G32" s="83">
        <v>184.6</v>
      </c>
      <c r="I32" s="15" t="e">
        <f t="shared" si="0"/>
        <v>#VALUE!</v>
      </c>
      <c r="K32" s="21" t="e">
        <f>HLOOKUP(B32,Deflators!$D$2:$BG$5,4,0)</f>
        <v>#VALUE!</v>
      </c>
    </row>
    <row r="33" spans="2:11" x14ac:dyDescent="0.2">
      <c r="B33" s="62" t="e">
        <f t="shared" si="1"/>
        <v>#VALUE!</v>
      </c>
      <c r="C33" s="166">
        <v>68238</v>
      </c>
      <c r="D33" s="83">
        <v>13167</v>
      </c>
      <c r="E33"/>
      <c r="F33" s="166">
        <v>3106.3</v>
      </c>
      <c r="G33" s="83">
        <v>139.6</v>
      </c>
      <c r="I33" s="15" t="e">
        <f t="shared" si="0"/>
        <v>#VALUE!</v>
      </c>
      <c r="K33" s="21" t="e">
        <f>HLOOKUP(B33,Deflators!$D$2:$BG$5,4,0)</f>
        <v>#VALUE!</v>
      </c>
    </row>
    <row r="34" spans="2:11" x14ac:dyDescent="0.2">
      <c r="B34" s="62" t="e">
        <f t="shared" si="1"/>
        <v>#VALUE!</v>
      </c>
      <c r="C34" s="166">
        <v>69757</v>
      </c>
      <c r="D34" s="83">
        <v>33610</v>
      </c>
      <c r="E34"/>
      <c r="F34" s="166">
        <v>3391.9</v>
      </c>
      <c r="G34" s="83">
        <v>225</v>
      </c>
      <c r="I34" s="15" t="e">
        <f t="shared" si="0"/>
        <v>#VALUE!</v>
      </c>
      <c r="K34" s="21" t="e">
        <f>HLOOKUP(B34,Deflators!$D$2:$BG$5,4,0)</f>
        <v>#VALUE!</v>
      </c>
    </row>
    <row r="35" spans="2:11" x14ac:dyDescent="0.2">
      <c r="B35" s="62" t="e">
        <f t="shared" si="1"/>
        <v>#VALUE!</v>
      </c>
      <c r="C35" s="166">
        <v>75811</v>
      </c>
      <c r="D35" s="83">
        <v>33524</v>
      </c>
      <c r="E35"/>
      <c r="F35" s="166">
        <v>3666.4</v>
      </c>
      <c r="G35" s="83">
        <v>209.6</v>
      </c>
      <c r="I35" s="15" t="e">
        <f t="shared" si="0"/>
        <v>#VALUE!</v>
      </c>
      <c r="K35" s="21" t="e">
        <f>HLOOKUP(B35,Deflators!$D$2:$BG$5,4,0)</f>
        <v>#VALUE!</v>
      </c>
    </row>
    <row r="36" spans="2:11" x14ac:dyDescent="0.2">
      <c r="B36" s="62" t="e">
        <f t="shared" si="1"/>
        <v>#VALUE!</v>
      </c>
      <c r="C36" s="166">
        <v>78555</v>
      </c>
      <c r="D36" s="83">
        <v>30814</v>
      </c>
      <c r="E36"/>
      <c r="F36" s="166">
        <v>3749.6</v>
      </c>
      <c r="G36" s="83">
        <v>226.2</v>
      </c>
      <c r="I36" s="15" t="e">
        <f t="shared" si="0"/>
        <v>#VALUE!</v>
      </c>
      <c r="K36" s="21" t="e">
        <f>HLOOKUP(B36,Deflators!$D$2:$BG$5,4,0)</f>
        <v>#VALUE!</v>
      </c>
    </row>
    <row r="37" spans="2:11" x14ac:dyDescent="0.2">
      <c r="B37" s="62" t="e">
        <f t="shared" si="1"/>
        <v>#VALUE!</v>
      </c>
      <c r="C37" s="166">
        <v>81265</v>
      </c>
      <c r="D37" s="83">
        <v>24884</v>
      </c>
      <c r="E37"/>
      <c r="F37" s="166">
        <v>3751.2</v>
      </c>
      <c r="G37" s="83">
        <v>157.30000000000001</v>
      </c>
      <c r="I37" s="15" t="e">
        <f t="shared" si="0"/>
        <v>#VALUE!</v>
      </c>
      <c r="K37" s="21" t="e">
        <f>HLOOKUP(B37,Deflators!$D$2:$BG$5,4,0)</f>
        <v>#VALUE!</v>
      </c>
    </row>
    <row r="38" spans="2:11" x14ac:dyDescent="0.2">
      <c r="B38" s="62" t="e">
        <f t="shared" si="1"/>
        <v>#VALUE!</v>
      </c>
      <c r="C38" s="166">
        <v>83774</v>
      </c>
      <c r="D38" s="83">
        <v>23840</v>
      </c>
      <c r="E38"/>
      <c r="F38" s="166">
        <v>4228.1000000000004</v>
      </c>
      <c r="G38" s="83">
        <v>141.30000000000001</v>
      </c>
      <c r="I38" s="15" t="e">
        <f t="shared" si="0"/>
        <v>#VALUE!</v>
      </c>
      <c r="K38" s="21" t="e">
        <f>HLOOKUP(B38,Deflators!$D$2:$BG$5,4,0)</f>
        <v>#VALUE!</v>
      </c>
    </row>
    <row r="39" spans="2:11" x14ac:dyDescent="0.2">
      <c r="B39" s="62" t="e">
        <f t="shared" si="1"/>
        <v>#VALUE!</v>
      </c>
      <c r="C39" s="166">
        <v>89080</v>
      </c>
      <c r="D39" s="83">
        <v>26237</v>
      </c>
      <c r="E39"/>
      <c r="F39" s="166">
        <v>4276.7</v>
      </c>
      <c r="G39" s="83">
        <v>163.5</v>
      </c>
      <c r="I39" s="15" t="e">
        <f t="shared" si="0"/>
        <v>#VALUE!</v>
      </c>
      <c r="K39" s="21" t="e">
        <f>HLOOKUP(B39,Deflators!$D$2:$BG$5,4,0)</f>
        <v>#VALUE!</v>
      </c>
    </row>
    <row r="40" spans="2:11" x14ac:dyDescent="0.2">
      <c r="B40" s="62" t="e">
        <f t="shared" si="1"/>
        <v>#VALUE!</v>
      </c>
      <c r="C40" s="166">
        <v>96952</v>
      </c>
      <c r="D40" s="83">
        <v>41392</v>
      </c>
      <c r="E40"/>
      <c r="F40" s="166">
        <v>4333.2</v>
      </c>
      <c r="G40" s="83">
        <v>184.2</v>
      </c>
      <c r="I40" s="15" t="e">
        <f t="shared" si="0"/>
        <v>#VALUE!</v>
      </c>
      <c r="K40" s="21" t="e">
        <f>HLOOKUP(B40,Deflators!$D$2:$BG$5,4,0)</f>
        <v>#VALUE!</v>
      </c>
    </row>
    <row r="41" spans="2:11" x14ac:dyDescent="0.2">
      <c r="B41" s="62" t="e">
        <f t="shared" si="1"/>
        <v>#VALUE!</v>
      </c>
      <c r="C41" s="166">
        <v>105425</v>
      </c>
      <c r="D41" s="83">
        <v>25069</v>
      </c>
      <c r="E41"/>
      <c r="F41" s="166">
        <v>4397.8</v>
      </c>
      <c r="G41" s="83">
        <v>259.5</v>
      </c>
      <c r="I41" s="15" t="e">
        <f t="shared" si="0"/>
        <v>#VALUE!</v>
      </c>
      <c r="K41" s="21" t="e">
        <f>HLOOKUP(B41,Deflators!$D$2:$BG$5,4,0)</f>
        <v>#VALUE!</v>
      </c>
    </row>
    <row r="42" spans="2:11" x14ac:dyDescent="0.2">
      <c r="B42" s="62" t="e">
        <f t="shared" si="1"/>
        <v>#VALUE!</v>
      </c>
      <c r="C42" s="166">
        <v>107170</v>
      </c>
      <c r="D42" s="83">
        <v>39331</v>
      </c>
      <c r="E42"/>
      <c r="F42" s="166">
        <v>4593.8</v>
      </c>
      <c r="G42" s="83">
        <v>181.7</v>
      </c>
      <c r="I42" s="15" t="e">
        <f t="shared" si="0"/>
        <v>#VALUE!</v>
      </c>
      <c r="K42" s="21" t="e">
        <f>HLOOKUP(B42,Deflators!$D$2:$BG$5,4,0)</f>
        <v>#VALUE!</v>
      </c>
    </row>
    <row r="43" spans="2:11" x14ac:dyDescent="0.2">
      <c r="B43" s="62" t="e">
        <f t="shared" si="1"/>
        <v>#VALUE!</v>
      </c>
      <c r="C43" s="166">
        <v>108294</v>
      </c>
      <c r="D43" s="83">
        <v>46022</v>
      </c>
      <c r="E43"/>
      <c r="F43" s="166">
        <v>4741.3999999999996</v>
      </c>
      <c r="G43" s="83">
        <v>301.8</v>
      </c>
      <c r="I43" s="15" t="e">
        <f t="shared" si="0"/>
        <v>#VALUE!</v>
      </c>
      <c r="K43" s="21" t="e">
        <f>HLOOKUP(B43,Deflators!$D$2:$BG$5,4,0)</f>
        <v>#VALUE!</v>
      </c>
    </row>
    <row r="44" spans="2:11" x14ac:dyDescent="0.2">
      <c r="B44" s="62" t="e">
        <f t="shared" si="1"/>
        <v>#VALUE!</v>
      </c>
      <c r="C44" s="166">
        <v>108319</v>
      </c>
      <c r="D44" s="83">
        <v>31848</v>
      </c>
      <c r="E44"/>
      <c r="F44" s="166">
        <v>5030.5</v>
      </c>
      <c r="G44" s="83">
        <v>324.10000000000002</v>
      </c>
      <c r="I44" s="15" t="e">
        <f t="shared" si="0"/>
        <v>#VALUE!</v>
      </c>
      <c r="K44" s="21" t="e">
        <f>HLOOKUP(B44,Deflators!$D$2:$BG$5,4,0)</f>
        <v>#VALUE!</v>
      </c>
    </row>
    <row r="45" spans="2:11" x14ac:dyDescent="0.2">
      <c r="B45" s="62" t="e">
        <f t="shared" si="1"/>
        <v>#VALUE!</v>
      </c>
      <c r="C45" s="166">
        <v>111005</v>
      </c>
      <c r="D45" s="83">
        <v>58355</v>
      </c>
      <c r="E45"/>
      <c r="F45" s="166">
        <v>5041.3999999999996</v>
      </c>
      <c r="G45" s="83">
        <v>204.2</v>
      </c>
      <c r="I45" s="15" t="e">
        <f t="shared" si="0"/>
        <v>#VALUE!</v>
      </c>
      <c r="K45" s="21" t="e">
        <f>HLOOKUP(B45,Deflators!$D$2:$BG$5,4,0)</f>
        <v>#VALUE!</v>
      </c>
    </row>
    <row r="46" spans="2:11" x14ac:dyDescent="0.2">
      <c r="B46" s="62" t="e">
        <f t="shared" si="1"/>
        <v>#VALUE!</v>
      </c>
      <c r="C46" s="166">
        <v>119299</v>
      </c>
      <c r="D46" s="83">
        <v>33000</v>
      </c>
      <c r="E46"/>
      <c r="F46" s="166">
        <v>5733.9</v>
      </c>
      <c r="G46" s="83">
        <v>273.7</v>
      </c>
      <c r="I46" s="15" t="e">
        <f t="shared" si="0"/>
        <v>#VALUE!</v>
      </c>
      <c r="K46" s="21" t="e">
        <f>HLOOKUP(B46,Deflators!$D$2:$BG$5,4,0)</f>
        <v>#VALUE!</v>
      </c>
    </row>
    <row r="47" spans="2:11" x14ac:dyDescent="0.2">
      <c r="B47" s="62" t="e">
        <f t="shared" si="1"/>
        <v>#VALUE!</v>
      </c>
      <c r="C47" s="166">
        <v>132864</v>
      </c>
      <c r="D47" s="83">
        <v>52390</v>
      </c>
      <c r="E47"/>
      <c r="F47" s="166">
        <v>6130.3</v>
      </c>
      <c r="G47" s="83">
        <v>408.1</v>
      </c>
      <c r="I47" s="15" t="e">
        <f t="shared" si="0"/>
        <v>#VALUE!</v>
      </c>
      <c r="K47" s="21" t="e">
        <f>HLOOKUP(B47,Deflators!$D$2:$BG$5,4,0)</f>
        <v>#VALUE!</v>
      </c>
    </row>
    <row r="48" spans="2:11" x14ac:dyDescent="0.2">
      <c r="B48" s="62" t="e">
        <f t="shared" si="1"/>
        <v>#VALUE!</v>
      </c>
      <c r="C48" s="166">
        <v>133042</v>
      </c>
      <c r="D48" s="83">
        <v>14765</v>
      </c>
      <c r="E48"/>
      <c r="F48" s="166">
        <v>6145.5</v>
      </c>
      <c r="G48" s="83">
        <v>240.5</v>
      </c>
      <c r="I48" s="15" t="e">
        <f t="shared" si="0"/>
        <v>#VALUE!</v>
      </c>
      <c r="K48" s="21" t="e">
        <f>HLOOKUP(B48,Deflators!$D$2:$BG$5,4,0)</f>
        <v>#VALUE!</v>
      </c>
    </row>
    <row r="49" spans="2:11" x14ac:dyDescent="0.2">
      <c r="B49" s="62" t="e">
        <f t="shared" si="1"/>
        <v>#VALUE!</v>
      </c>
      <c r="C49" s="166">
        <v>141088</v>
      </c>
      <c r="D49" s="83">
        <v>61217</v>
      </c>
      <c r="E49"/>
      <c r="F49" s="166">
        <v>6804.1</v>
      </c>
      <c r="G49" s="83">
        <v>612.9</v>
      </c>
      <c r="I49" s="15" t="e">
        <f t="shared" si="0"/>
        <v>#VALUE!</v>
      </c>
      <c r="K49" s="21" t="e">
        <f>HLOOKUP(B49,Deflators!$D$2:$BG$5,4,0)</f>
        <v>#VALUE!</v>
      </c>
    </row>
    <row r="50" spans="2:11" x14ac:dyDescent="0.2">
      <c r="B50" s="62" t="e">
        <f t="shared" si="1"/>
        <v>#VALUE!</v>
      </c>
      <c r="C50" s="166">
        <v>147043</v>
      </c>
      <c r="D50" s="83">
        <v>39394</v>
      </c>
      <c r="E50"/>
      <c r="F50" s="166">
        <v>7593.1</v>
      </c>
      <c r="G50" s="83">
        <v>272.5</v>
      </c>
      <c r="I50" s="15" t="e">
        <f t="shared" si="0"/>
        <v>#VALUE!</v>
      </c>
      <c r="K50" s="21" t="e">
        <f>HLOOKUP(B50,Deflators!$D$2:$BG$5,4,0)</f>
        <v>#VALUE!</v>
      </c>
    </row>
    <row r="51" spans="2:11" x14ac:dyDescent="0.2">
      <c r="B51" s="62" t="e">
        <f t="shared" si="1"/>
        <v>#VALUE!</v>
      </c>
      <c r="C51" s="166">
        <v>147807</v>
      </c>
      <c r="D51" s="83">
        <v>76882</v>
      </c>
      <c r="E51"/>
      <c r="F51" s="166">
        <v>7646.8</v>
      </c>
      <c r="G51" s="83">
        <v>531.1</v>
      </c>
      <c r="I51" s="15" t="e">
        <f t="shared" si="0"/>
        <v>#VALUE!</v>
      </c>
      <c r="K51" s="21" t="e">
        <f>HLOOKUP(B51,Deflators!$D$2:$BG$5,4,0)</f>
        <v>#VALUE!</v>
      </c>
    </row>
    <row r="52" spans="2:11" x14ac:dyDescent="0.2">
      <c r="B52" s="62" t="e">
        <f t="shared" si="1"/>
        <v>#VALUE!</v>
      </c>
      <c r="C52" s="166">
        <v>169623</v>
      </c>
      <c r="D52" s="83">
        <v>75971</v>
      </c>
      <c r="E52"/>
      <c r="F52" s="166">
        <v>7996.7</v>
      </c>
      <c r="G52" s="83">
        <v>220.7</v>
      </c>
      <c r="I52" s="15" t="e">
        <f t="shared" si="0"/>
        <v>#VALUE!</v>
      </c>
      <c r="K52" s="21" t="e">
        <f>HLOOKUP(B52,Deflators!$D$2:$BG$5,4,0)</f>
        <v>#VALUE!</v>
      </c>
    </row>
    <row r="53" spans="2:11" x14ac:dyDescent="0.2">
      <c r="B53" s="62" t="e">
        <f t="shared" si="1"/>
        <v>#VALUE!</v>
      </c>
      <c r="C53" s="166">
        <v>170986</v>
      </c>
      <c r="D53" s="83">
        <v>86980</v>
      </c>
      <c r="E53"/>
      <c r="F53" s="166">
        <v>9472.2000000000007</v>
      </c>
      <c r="G53" s="83">
        <v>561.5</v>
      </c>
      <c r="I53" s="15" t="e">
        <f t="shared" si="0"/>
        <v>#VALUE!</v>
      </c>
      <c r="K53" s="21" t="e">
        <f>HLOOKUP(B53,Deflators!$D$2:$BG$5,4,0)</f>
        <v>#VALUE!</v>
      </c>
    </row>
    <row r="54" spans="2:11" x14ac:dyDescent="0.2">
      <c r="B54" s="62" t="e">
        <f>VALUE(MID(C54,8,4))</f>
        <v>#VALUE!</v>
      </c>
      <c r="C54" s="166">
        <v>178542</v>
      </c>
      <c r="D54" s="83">
        <v>78500</v>
      </c>
      <c r="E54"/>
      <c r="F54" s="166">
        <v>11147.7</v>
      </c>
      <c r="G54" s="83">
        <v>768</v>
      </c>
      <c r="I54" s="15" t="e">
        <f t="shared" si="0"/>
        <v>#VALUE!</v>
      </c>
      <c r="K54" s="21" t="e">
        <f>HLOOKUP(B54,Deflators!$D$2:$BG$5,4,0)</f>
        <v>#VALUE!</v>
      </c>
    </row>
    <row r="55" spans="2:11" x14ac:dyDescent="0.2">
      <c r="B55" s="62" t="e">
        <f t="shared" si="1"/>
        <v>#VALUE!</v>
      </c>
      <c r="C55" s="166">
        <v>199303</v>
      </c>
      <c r="D55" s="83">
        <v>42562</v>
      </c>
      <c r="F55" s="166">
        <v>20652</v>
      </c>
      <c r="G55" s="83">
        <v>512.1</v>
      </c>
      <c r="I55" s="15" t="e">
        <f t="shared" si="0"/>
        <v>#VALUE!</v>
      </c>
      <c r="K55" s="21" t="e">
        <f>HLOOKUP(B55,Deflators!$D$2:$BG$5,4,0)</f>
        <v>#VALUE!</v>
      </c>
    </row>
    <row r="56" spans="2:11" x14ac:dyDescent="0.2">
      <c r="B56" s="62" t="e">
        <f t="shared" si="1"/>
        <v>#VALUE!</v>
      </c>
      <c r="C56" s="166">
        <v>200412</v>
      </c>
      <c r="D56" s="83">
        <v>50021</v>
      </c>
      <c r="F56" s="166">
        <v>24388.799999999999</v>
      </c>
      <c r="G56" s="83">
        <v>701.2</v>
      </c>
      <c r="I56" s="15" t="e">
        <f t="shared" si="0"/>
        <v>#VALUE!</v>
      </c>
      <c r="K56" s="21" t="e">
        <f>HLOOKUP(B56,Deflators!$D$2:$BG$5,4,0)</f>
        <v>#VALUE!</v>
      </c>
    </row>
    <row r="57" spans="2:11" x14ac:dyDescent="0.2">
      <c r="B57" s="62" t="e">
        <f t="shared" si="1"/>
        <v>#VALUE!</v>
      </c>
      <c r="C57" s="166">
        <v>282585</v>
      </c>
      <c r="D57" s="83">
        <v>122071</v>
      </c>
      <c r="F57" s="166">
        <v>24439.8</v>
      </c>
      <c r="G57" s="83">
        <v>797.6</v>
      </c>
      <c r="I57" s="15" t="e">
        <f t="shared" si="0"/>
        <v>#VALUE!</v>
      </c>
      <c r="K57" s="21" t="e">
        <f>HLOOKUP(B57,Deflators!$D$2:$BG$5,4,0)</f>
        <v>#VALUE!</v>
      </c>
    </row>
    <row r="58" spans="2:11" x14ac:dyDescent="0.2">
      <c r="B58" s="62" t="e">
        <f t="shared" si="1"/>
        <v>#VALUE!</v>
      </c>
      <c r="C58" s="166">
        <v>463367</v>
      </c>
      <c r="D58" s="83">
        <v>83969</v>
      </c>
      <c r="F58" s="166">
        <v>10932.2</v>
      </c>
      <c r="G58" s="83">
        <v>413.2</v>
      </c>
      <c r="I58" s="15" t="e">
        <f t="shared" si="0"/>
        <v>#VALUE!</v>
      </c>
      <c r="K58" s="21" t="e">
        <f>HLOOKUP(B58,Deflators!$D$2:$BG$5,4,0)</f>
        <v>#VALUE!</v>
      </c>
    </row>
    <row r="59" spans="2:11" x14ac:dyDescent="0.2">
      <c r="B59" s="62" t="e">
        <f t="shared" si="1"/>
        <v>#VALUE!</v>
      </c>
      <c r="C59" s="166">
        <v>575300</v>
      </c>
      <c r="D59" s="83">
        <v>111201</v>
      </c>
      <c r="F59" s="87" t="s">
        <v>896</v>
      </c>
      <c r="G59" s="83"/>
      <c r="I59" s="15" t="e">
        <f t="shared" si="0"/>
        <v>#VALUE!</v>
      </c>
      <c r="K59" s="21" t="e">
        <f>HLOOKUP(B59,Deflators!$D$2:$BG$5,4,0)</f>
        <v>#VALUE!</v>
      </c>
    </row>
    <row r="60" spans="2:11" x14ac:dyDescent="0.2">
      <c r="B60" s="62">
        <f t="shared" si="1"/>
        <v>1971</v>
      </c>
      <c r="C60" s="87" t="s">
        <v>896</v>
      </c>
      <c r="D60" s="83"/>
      <c r="F60" s="166">
        <v>337.9</v>
      </c>
      <c r="G60" s="83">
        <v>16.8</v>
      </c>
      <c r="I60" s="15" t="e">
        <f t="shared" ref="I60:I61" si="2">IF(D60&gt;0,G60/D60*1000/K60,#N/A)</f>
        <v>#N/A</v>
      </c>
      <c r="K60" s="21">
        <f>HLOOKUP(B60,Deflators!$D$2:$BG$5,4,0)</f>
        <v>0.17973786303228251</v>
      </c>
    </row>
    <row r="61" spans="2:11" x14ac:dyDescent="0.2">
      <c r="B61" s="62" t="e">
        <f t="shared" si="1"/>
        <v>#VALUE!</v>
      </c>
      <c r="C61" s="166">
        <v>6997</v>
      </c>
      <c r="D61" s="83">
        <v>2155</v>
      </c>
      <c r="F61" s="166">
        <v>390</v>
      </c>
      <c r="G61" s="83">
        <v>22.6</v>
      </c>
      <c r="I61" s="15" t="e">
        <f t="shared" si="2"/>
        <v>#VALUE!</v>
      </c>
      <c r="K61" s="21" t="e">
        <f>HLOOKUP(B61,Deflators!$D$2:$BG$5,4,0)</f>
        <v>#VALUE!</v>
      </c>
    </row>
    <row r="62" spans="2:11" x14ac:dyDescent="0.2">
      <c r="C62" s="166">
        <v>7426</v>
      </c>
      <c r="D62" s="83">
        <v>4640</v>
      </c>
      <c r="F62" s="166">
        <v>453.1</v>
      </c>
      <c r="G62" s="83">
        <v>31.8</v>
      </c>
    </row>
    <row r="63" spans="2:11" x14ac:dyDescent="0.2">
      <c r="C63" s="166">
        <v>8092</v>
      </c>
      <c r="D63" s="83">
        <v>2925</v>
      </c>
      <c r="F63" s="166">
        <v>557.9</v>
      </c>
      <c r="G63" s="83">
        <v>39.299999999999997</v>
      </c>
    </row>
    <row r="64" spans="2:11" x14ac:dyDescent="0.2">
      <c r="C64" s="166">
        <v>9189</v>
      </c>
      <c r="D64" s="83">
        <v>4745</v>
      </c>
      <c r="F64" s="166">
        <v>646.5</v>
      </c>
      <c r="G64" s="83">
        <v>44.1</v>
      </c>
    </row>
    <row r="65" spans="3:7" x14ac:dyDescent="0.2">
      <c r="C65" s="166">
        <v>10058</v>
      </c>
      <c r="D65" s="83">
        <v>2231</v>
      </c>
      <c r="F65" s="166">
        <v>721.7</v>
      </c>
      <c r="G65" s="83">
        <v>36.6</v>
      </c>
    </row>
    <row r="66" spans="3:7" x14ac:dyDescent="0.2">
      <c r="C66" s="166">
        <v>10219</v>
      </c>
      <c r="D66" s="83">
        <v>5143</v>
      </c>
      <c r="F66" s="166">
        <v>775.8</v>
      </c>
      <c r="G66" s="83">
        <v>34.5</v>
      </c>
    </row>
    <row r="67" spans="3:7" x14ac:dyDescent="0.2">
      <c r="C67" s="166">
        <v>15883</v>
      </c>
      <c r="D67" s="83">
        <v>5686</v>
      </c>
      <c r="F67" s="166">
        <v>809.2</v>
      </c>
      <c r="G67" s="83">
        <v>44.2</v>
      </c>
    </row>
    <row r="68" spans="3:7" x14ac:dyDescent="0.2">
      <c r="C68" s="166">
        <v>16783</v>
      </c>
      <c r="D68" s="83">
        <v>6441</v>
      </c>
      <c r="F68" s="166">
        <v>1015.8</v>
      </c>
      <c r="G68" s="83">
        <v>45.4</v>
      </c>
    </row>
    <row r="69" spans="3:7" x14ac:dyDescent="0.2">
      <c r="C69" s="166">
        <v>16827</v>
      </c>
      <c r="D69" s="83">
        <v>4260</v>
      </c>
      <c r="F69" s="166">
        <v>1082.5</v>
      </c>
      <c r="G69" s="83">
        <v>43.7</v>
      </c>
    </row>
    <row r="70" spans="3:7" x14ac:dyDescent="0.2">
      <c r="C70" s="166">
        <v>17289</v>
      </c>
      <c r="D70" s="83">
        <v>5021</v>
      </c>
      <c r="F70" s="166">
        <v>1141.7</v>
      </c>
      <c r="G70" s="83">
        <v>41</v>
      </c>
    </row>
    <row r="71" spans="3:7" x14ac:dyDescent="0.2">
      <c r="C71" s="166">
        <v>17899</v>
      </c>
      <c r="D71" s="83">
        <v>5682</v>
      </c>
      <c r="F71" s="166">
        <v>1195.2</v>
      </c>
      <c r="G71" s="83">
        <v>95.9</v>
      </c>
    </row>
    <row r="72" spans="3:7" x14ac:dyDescent="0.2">
      <c r="C72" s="166">
        <v>19638</v>
      </c>
      <c r="D72" s="83">
        <v>5570</v>
      </c>
      <c r="F72" s="166">
        <v>1268.5</v>
      </c>
      <c r="G72" s="83">
        <v>44.2</v>
      </c>
    </row>
    <row r="73" spans="3:7" x14ac:dyDescent="0.2">
      <c r="C73" s="166">
        <v>25031</v>
      </c>
      <c r="D73" s="83">
        <v>5559</v>
      </c>
      <c r="F73" s="166">
        <v>1310.5</v>
      </c>
      <c r="G73" s="83">
        <v>46</v>
      </c>
    </row>
    <row r="74" spans="3:7" x14ac:dyDescent="0.2">
      <c r="C74" s="166">
        <v>33415</v>
      </c>
      <c r="D74" s="83">
        <v>8877</v>
      </c>
      <c r="F74" s="166">
        <v>1348.8</v>
      </c>
      <c r="G74" s="83">
        <v>52.1</v>
      </c>
    </row>
    <row r="75" spans="3:7" x14ac:dyDescent="0.2">
      <c r="C75" s="166">
        <v>34918</v>
      </c>
      <c r="D75" s="83">
        <v>12704</v>
      </c>
      <c r="F75" s="166">
        <v>1437.9</v>
      </c>
      <c r="G75" s="83">
        <v>85.9</v>
      </c>
    </row>
    <row r="76" spans="3:7" x14ac:dyDescent="0.2">
      <c r="C76" s="166">
        <v>36408</v>
      </c>
      <c r="D76" s="83">
        <v>14701</v>
      </c>
      <c r="F76" s="166">
        <v>1848.9</v>
      </c>
      <c r="G76" s="83">
        <v>138.80000000000001</v>
      </c>
    </row>
    <row r="77" spans="3:7" x14ac:dyDescent="0.2">
      <c r="C77" s="166">
        <v>38652</v>
      </c>
      <c r="D77" s="83">
        <v>6412</v>
      </c>
      <c r="F77" s="166">
        <v>1940.4</v>
      </c>
      <c r="G77" s="83">
        <v>185.4</v>
      </c>
    </row>
    <row r="78" spans="3:7" x14ac:dyDescent="0.2">
      <c r="C78" s="166">
        <v>42832</v>
      </c>
      <c r="D78" s="83">
        <v>23319</v>
      </c>
      <c r="F78" s="166">
        <v>2251.1999999999998</v>
      </c>
      <c r="G78" s="83">
        <v>111.8</v>
      </c>
    </row>
    <row r="79" spans="3:7" x14ac:dyDescent="0.2">
      <c r="C79" s="166">
        <v>46092</v>
      </c>
      <c r="D79" s="83">
        <v>7679</v>
      </c>
      <c r="F79" s="166">
        <v>2251.6</v>
      </c>
      <c r="G79" s="83">
        <v>34.5</v>
      </c>
    </row>
    <row r="80" spans="3:7" x14ac:dyDescent="0.2">
      <c r="C80" s="166">
        <v>47138</v>
      </c>
      <c r="D80" s="83">
        <v>18949</v>
      </c>
      <c r="F80" s="166">
        <v>2452.6999999999998</v>
      </c>
      <c r="G80" s="83">
        <v>139.5</v>
      </c>
    </row>
    <row r="81" spans="3:7" x14ac:dyDescent="0.2">
      <c r="C81" s="166">
        <v>49753</v>
      </c>
      <c r="D81" s="83">
        <v>23384</v>
      </c>
      <c r="F81" s="166">
        <v>2603.1</v>
      </c>
      <c r="G81" s="83">
        <v>143.80000000000001</v>
      </c>
    </row>
    <row r="82" spans="3:7" x14ac:dyDescent="0.2">
      <c r="C82" s="166">
        <v>62692</v>
      </c>
      <c r="D82" s="83">
        <v>16164</v>
      </c>
      <c r="F82" s="166">
        <v>2859.3</v>
      </c>
      <c r="G82" s="83">
        <v>111.7</v>
      </c>
    </row>
    <row r="83" spans="3:7" x14ac:dyDescent="0.2">
      <c r="C83" s="166">
        <v>63273</v>
      </c>
      <c r="D83" s="83">
        <v>25305</v>
      </c>
      <c r="F83" s="166">
        <v>2877.1</v>
      </c>
      <c r="G83" s="83">
        <v>197.7</v>
      </c>
    </row>
    <row r="84" spans="3:7" x14ac:dyDescent="0.2">
      <c r="C84" s="166">
        <v>66076</v>
      </c>
      <c r="D84" s="83">
        <v>34804</v>
      </c>
      <c r="F84" s="166">
        <v>3106.3</v>
      </c>
      <c r="G84" s="83">
        <v>138.4</v>
      </c>
    </row>
    <row r="85" spans="3:7" x14ac:dyDescent="0.2">
      <c r="C85" s="166">
        <v>68238</v>
      </c>
      <c r="D85" s="83">
        <v>14360</v>
      </c>
      <c r="F85" s="166">
        <v>3391.9</v>
      </c>
      <c r="G85" s="83">
        <v>239</v>
      </c>
    </row>
    <row r="86" spans="3:7" x14ac:dyDescent="0.2">
      <c r="C86" s="166">
        <v>69757</v>
      </c>
      <c r="D86" s="83">
        <v>36969</v>
      </c>
      <c r="F86" s="166">
        <v>3666.4</v>
      </c>
      <c r="G86" s="83">
        <v>229.6</v>
      </c>
    </row>
    <row r="87" spans="3:7" x14ac:dyDescent="0.2">
      <c r="C87" s="166">
        <v>75811</v>
      </c>
      <c r="D87" s="83">
        <v>35291</v>
      </c>
      <c r="F87" s="166">
        <v>3749.6</v>
      </c>
      <c r="G87" s="83">
        <v>243.5</v>
      </c>
    </row>
    <row r="88" spans="3:7" x14ac:dyDescent="0.2">
      <c r="C88" s="166">
        <v>78555</v>
      </c>
      <c r="D88" s="83">
        <v>31722</v>
      </c>
      <c r="F88" s="166">
        <v>3751.2</v>
      </c>
      <c r="G88" s="83">
        <v>181.9</v>
      </c>
    </row>
    <row r="89" spans="3:7" x14ac:dyDescent="0.2">
      <c r="C89" s="166">
        <v>81265</v>
      </c>
      <c r="D89" s="83">
        <v>26533</v>
      </c>
      <c r="F89" s="166">
        <v>4228.1000000000004</v>
      </c>
      <c r="G89" s="83">
        <v>162.6</v>
      </c>
    </row>
    <row r="90" spans="3:7" x14ac:dyDescent="0.2">
      <c r="C90" s="166">
        <v>83774</v>
      </c>
      <c r="D90" s="83">
        <v>25751</v>
      </c>
      <c r="F90" s="166">
        <v>4276.7</v>
      </c>
      <c r="G90" s="83">
        <v>177.6</v>
      </c>
    </row>
    <row r="91" spans="3:7" x14ac:dyDescent="0.2">
      <c r="C91" s="166">
        <v>89080</v>
      </c>
      <c r="D91" s="83">
        <v>27663</v>
      </c>
      <c r="F91" s="166">
        <v>4333.2</v>
      </c>
      <c r="G91" s="83">
        <v>213.3</v>
      </c>
    </row>
    <row r="92" spans="3:7" x14ac:dyDescent="0.2">
      <c r="C92" s="166">
        <v>96952</v>
      </c>
      <c r="D92" s="83">
        <v>43862</v>
      </c>
      <c r="F92" s="166">
        <v>4397.8</v>
      </c>
      <c r="G92" s="83">
        <v>279.60000000000002</v>
      </c>
    </row>
    <row r="93" spans="3:7" x14ac:dyDescent="0.2">
      <c r="C93" s="166">
        <v>105425</v>
      </c>
      <c r="D93" s="83">
        <v>26754</v>
      </c>
      <c r="F93" s="166">
        <v>4593.8</v>
      </c>
      <c r="G93" s="83">
        <v>204.2</v>
      </c>
    </row>
    <row r="94" spans="3:7" x14ac:dyDescent="0.2">
      <c r="C94" s="166">
        <v>107170</v>
      </c>
      <c r="D94" s="83">
        <v>41754</v>
      </c>
      <c r="F94" s="166">
        <v>4741.3999999999996</v>
      </c>
      <c r="G94" s="83">
        <v>322.60000000000002</v>
      </c>
    </row>
    <row r="95" spans="3:7" x14ac:dyDescent="0.2">
      <c r="C95" s="166">
        <v>108294</v>
      </c>
      <c r="D95" s="83">
        <v>49036</v>
      </c>
      <c r="F95" s="166">
        <v>5030.5</v>
      </c>
      <c r="G95" s="83">
        <v>391</v>
      </c>
    </row>
    <row r="96" spans="3:7" x14ac:dyDescent="0.2">
      <c r="C96" s="166">
        <v>108319</v>
      </c>
      <c r="D96" s="83">
        <v>34525</v>
      </c>
      <c r="F96" s="166">
        <v>5041.3999999999996</v>
      </c>
      <c r="G96" s="83">
        <v>243</v>
      </c>
    </row>
    <row r="97" spans="3:7" x14ac:dyDescent="0.2">
      <c r="C97" s="166">
        <v>111005</v>
      </c>
      <c r="D97" s="83">
        <v>61990</v>
      </c>
      <c r="F97" s="166">
        <v>5733.9</v>
      </c>
      <c r="G97" s="83">
        <v>318.8</v>
      </c>
    </row>
    <row r="98" spans="3:7" x14ac:dyDescent="0.2">
      <c r="C98" s="166">
        <v>119299</v>
      </c>
      <c r="D98" s="83">
        <v>35603</v>
      </c>
      <c r="F98" s="166">
        <v>6130.3</v>
      </c>
      <c r="G98" s="83">
        <v>445.8</v>
      </c>
    </row>
    <row r="99" spans="3:7" x14ac:dyDescent="0.2">
      <c r="C99" s="166">
        <v>132864</v>
      </c>
      <c r="D99" s="83">
        <v>56371</v>
      </c>
      <c r="F99" s="166">
        <v>6145.5</v>
      </c>
      <c r="G99" s="83">
        <v>257.5</v>
      </c>
    </row>
    <row r="100" spans="3:7" x14ac:dyDescent="0.2">
      <c r="C100" s="166">
        <v>133042</v>
      </c>
      <c r="D100" s="83">
        <v>16825</v>
      </c>
      <c r="F100" s="166">
        <v>6804.1</v>
      </c>
      <c r="G100" s="83">
        <v>678.9</v>
      </c>
    </row>
    <row r="101" spans="3:7" x14ac:dyDescent="0.2">
      <c r="C101" s="166">
        <v>141088</v>
      </c>
      <c r="D101" s="83">
        <v>62073</v>
      </c>
      <c r="F101" s="166">
        <v>7593.1</v>
      </c>
      <c r="G101" s="83">
        <v>316</v>
      </c>
    </row>
    <row r="102" spans="3:7" x14ac:dyDescent="0.2">
      <c r="C102" s="166">
        <v>147043</v>
      </c>
      <c r="D102" s="83">
        <v>41125</v>
      </c>
      <c r="F102" s="166">
        <v>7646.8</v>
      </c>
      <c r="G102" s="83">
        <v>581.1</v>
      </c>
    </row>
    <row r="103" spans="3:7" x14ac:dyDescent="0.2">
      <c r="C103" s="166">
        <v>147807</v>
      </c>
      <c r="D103" s="83">
        <v>81811</v>
      </c>
      <c r="F103" s="166">
        <v>7996.7</v>
      </c>
      <c r="G103" s="83">
        <v>244.4</v>
      </c>
    </row>
    <row r="104" spans="3:7" x14ac:dyDescent="0.2">
      <c r="C104" s="166">
        <v>169623</v>
      </c>
      <c r="D104" s="83">
        <v>80544</v>
      </c>
      <c r="F104" s="166">
        <v>9472.2000000000007</v>
      </c>
      <c r="G104" s="83">
        <v>670.7</v>
      </c>
    </row>
    <row r="105" spans="3:7" x14ac:dyDescent="0.2">
      <c r="C105" s="166">
        <v>170986</v>
      </c>
      <c r="D105" s="83">
        <v>91070</v>
      </c>
      <c r="F105" s="166">
        <v>11147.7</v>
      </c>
      <c r="G105" s="83">
        <v>864.2</v>
      </c>
    </row>
    <row r="106" spans="3:7" x14ac:dyDescent="0.2">
      <c r="C106" s="166">
        <v>178542</v>
      </c>
      <c r="D106" s="83">
        <v>82901</v>
      </c>
      <c r="F106" s="166">
        <v>20652</v>
      </c>
      <c r="G106" s="83">
        <v>581.5</v>
      </c>
    </row>
    <row r="107" spans="3:7" x14ac:dyDescent="0.2">
      <c r="C107" s="166">
        <v>199303</v>
      </c>
      <c r="D107" s="83">
        <v>44694</v>
      </c>
      <c r="F107" s="166">
        <v>24388.799999999999</v>
      </c>
      <c r="G107" s="83">
        <v>776.4</v>
      </c>
    </row>
    <row r="108" spans="3:7" x14ac:dyDescent="0.2">
      <c r="C108" s="166">
        <v>200412</v>
      </c>
      <c r="D108" s="83">
        <v>53865</v>
      </c>
      <c r="F108" s="166">
        <v>24439.8</v>
      </c>
      <c r="G108" s="83">
        <v>903.8</v>
      </c>
    </row>
    <row r="109" spans="3:7" x14ac:dyDescent="0.2">
      <c r="C109" s="166">
        <v>282585</v>
      </c>
      <c r="D109" s="83">
        <v>133301</v>
      </c>
      <c r="F109" s="166">
        <v>10932.2</v>
      </c>
      <c r="G109" s="83">
        <v>465.6</v>
      </c>
    </row>
    <row r="110" spans="3:7" x14ac:dyDescent="0.2">
      <c r="C110" s="166">
        <v>463367</v>
      </c>
      <c r="D110" s="83">
        <v>92893</v>
      </c>
      <c r="F110" s="87" t="s">
        <v>897</v>
      </c>
      <c r="G110" s="83"/>
    </row>
    <row r="111" spans="3:7" x14ac:dyDescent="0.2">
      <c r="C111" s="166">
        <v>575300</v>
      </c>
      <c r="D111" s="83">
        <v>122764</v>
      </c>
      <c r="F111" s="166">
        <v>337.9</v>
      </c>
      <c r="G111" s="83">
        <v>18.3</v>
      </c>
    </row>
    <row r="112" spans="3:7" x14ac:dyDescent="0.2">
      <c r="C112" s="87" t="s">
        <v>897</v>
      </c>
      <c r="D112" s="83"/>
      <c r="F112" s="166">
        <v>390</v>
      </c>
      <c r="G112" s="83">
        <v>23.7</v>
      </c>
    </row>
    <row r="113" spans="3:7" x14ac:dyDescent="0.2">
      <c r="C113" s="166">
        <v>6997</v>
      </c>
      <c r="D113" s="83">
        <v>2143</v>
      </c>
      <c r="F113" s="166">
        <v>453.1</v>
      </c>
      <c r="G113" s="83">
        <v>38.6</v>
      </c>
    </row>
    <row r="114" spans="3:7" x14ac:dyDescent="0.2">
      <c r="C114" s="166">
        <v>7426</v>
      </c>
      <c r="D114" s="83">
        <v>5105</v>
      </c>
      <c r="F114" s="166">
        <v>557.9</v>
      </c>
      <c r="G114" s="83">
        <v>43.7</v>
      </c>
    </row>
    <row r="115" spans="3:7" x14ac:dyDescent="0.2">
      <c r="C115" s="166">
        <v>8092</v>
      </c>
      <c r="D115" s="83">
        <v>2942</v>
      </c>
      <c r="F115" s="166">
        <v>646.5</v>
      </c>
      <c r="G115" s="83">
        <v>48.3</v>
      </c>
    </row>
    <row r="116" spans="3:7" x14ac:dyDescent="0.2">
      <c r="C116" s="166">
        <v>9189</v>
      </c>
      <c r="D116" s="83">
        <v>5155</v>
      </c>
      <c r="F116" s="166">
        <v>721.7</v>
      </c>
      <c r="G116" s="83">
        <v>39.9</v>
      </c>
    </row>
    <row r="117" spans="3:7" x14ac:dyDescent="0.2">
      <c r="C117" s="166">
        <v>10058</v>
      </c>
      <c r="D117" s="83">
        <v>2391</v>
      </c>
      <c r="F117" s="166">
        <v>775.8</v>
      </c>
      <c r="G117" s="83">
        <v>41.7</v>
      </c>
    </row>
    <row r="118" spans="3:7" x14ac:dyDescent="0.2">
      <c r="C118" s="166">
        <v>10219</v>
      </c>
      <c r="D118" s="83">
        <v>5475</v>
      </c>
      <c r="F118" s="166">
        <v>809.2</v>
      </c>
      <c r="G118" s="83">
        <v>52.7</v>
      </c>
    </row>
    <row r="119" spans="3:7" x14ac:dyDescent="0.2">
      <c r="C119" s="166">
        <v>15883</v>
      </c>
      <c r="D119" s="83">
        <v>6516</v>
      </c>
      <c r="F119" s="166">
        <v>1015.8</v>
      </c>
      <c r="G119" s="83">
        <v>50.9</v>
      </c>
    </row>
    <row r="120" spans="3:7" x14ac:dyDescent="0.2">
      <c r="C120" s="166">
        <v>16783</v>
      </c>
      <c r="D120" s="83">
        <v>7264</v>
      </c>
      <c r="F120" s="166">
        <v>1082.5</v>
      </c>
      <c r="G120" s="83">
        <v>47.9</v>
      </c>
    </row>
    <row r="121" spans="3:7" x14ac:dyDescent="0.2">
      <c r="C121" s="166">
        <v>16827</v>
      </c>
      <c r="D121" s="83">
        <v>4451</v>
      </c>
      <c r="F121" s="166">
        <v>1141.7</v>
      </c>
      <c r="G121" s="83">
        <v>45.2</v>
      </c>
    </row>
    <row r="122" spans="3:7" x14ac:dyDescent="0.2">
      <c r="C122" s="166">
        <v>17289</v>
      </c>
      <c r="D122" s="83">
        <v>5454</v>
      </c>
      <c r="F122" s="166">
        <v>1195.2</v>
      </c>
      <c r="G122" s="83">
        <v>96.3</v>
      </c>
    </row>
    <row r="123" spans="3:7" x14ac:dyDescent="0.2">
      <c r="C123" s="166">
        <v>17899</v>
      </c>
      <c r="D123" s="83">
        <v>6162</v>
      </c>
      <c r="F123" s="166">
        <v>1268.5</v>
      </c>
      <c r="G123" s="83">
        <v>47.8</v>
      </c>
    </row>
    <row r="124" spans="3:7" x14ac:dyDescent="0.2">
      <c r="C124" s="166">
        <v>19638</v>
      </c>
      <c r="D124" s="83">
        <v>5995</v>
      </c>
      <c r="F124" s="166">
        <v>1310.5</v>
      </c>
      <c r="G124" s="83">
        <v>53.7</v>
      </c>
    </row>
    <row r="125" spans="3:7" x14ac:dyDescent="0.2">
      <c r="C125" s="166">
        <v>25031</v>
      </c>
      <c r="D125" s="83">
        <v>6057</v>
      </c>
      <c r="F125" s="166">
        <v>1348.8</v>
      </c>
      <c r="G125" s="83">
        <v>61.1</v>
      </c>
    </row>
    <row r="126" spans="3:7" x14ac:dyDescent="0.2">
      <c r="C126" s="166">
        <v>33415</v>
      </c>
      <c r="D126" s="83">
        <v>9707</v>
      </c>
      <c r="F126" s="166">
        <v>1437.9</v>
      </c>
      <c r="G126" s="83">
        <v>98.5</v>
      </c>
    </row>
    <row r="127" spans="3:7" x14ac:dyDescent="0.2">
      <c r="C127" s="166">
        <v>34918</v>
      </c>
      <c r="D127" s="83">
        <v>13787</v>
      </c>
      <c r="F127" s="166">
        <v>1848.9</v>
      </c>
      <c r="G127" s="83">
        <v>148.69999999999999</v>
      </c>
    </row>
    <row r="128" spans="3:7" x14ac:dyDescent="0.2">
      <c r="C128" s="166">
        <v>36408</v>
      </c>
      <c r="D128" s="83">
        <v>13926</v>
      </c>
      <c r="F128" s="166">
        <v>1940.4</v>
      </c>
      <c r="G128" s="83">
        <v>205</v>
      </c>
    </row>
    <row r="129" spans="3:7" x14ac:dyDescent="0.2">
      <c r="C129" s="166">
        <v>38652</v>
      </c>
      <c r="D129" s="83">
        <v>6903</v>
      </c>
      <c r="F129" s="166">
        <v>2251.1999999999998</v>
      </c>
      <c r="G129" s="83">
        <v>132.5</v>
      </c>
    </row>
    <row r="130" spans="3:7" x14ac:dyDescent="0.2">
      <c r="C130" s="166">
        <v>42832</v>
      </c>
      <c r="D130" s="83">
        <v>24924</v>
      </c>
      <c r="F130" s="166">
        <v>2251.6</v>
      </c>
      <c r="G130" s="83">
        <v>40.1</v>
      </c>
    </row>
    <row r="131" spans="3:7" x14ac:dyDescent="0.2">
      <c r="C131" s="166">
        <v>46092</v>
      </c>
      <c r="D131" s="83">
        <v>8339</v>
      </c>
      <c r="F131" s="166">
        <v>2452.6999999999998</v>
      </c>
      <c r="G131" s="83">
        <v>172.7</v>
      </c>
    </row>
    <row r="132" spans="3:7" x14ac:dyDescent="0.2">
      <c r="C132" s="166">
        <v>47138</v>
      </c>
      <c r="D132" s="83">
        <v>20355</v>
      </c>
      <c r="F132" s="166">
        <v>2603.1</v>
      </c>
      <c r="G132" s="83">
        <v>152</v>
      </c>
    </row>
    <row r="133" spans="3:7" x14ac:dyDescent="0.2">
      <c r="C133" s="166">
        <v>49753</v>
      </c>
      <c r="D133" s="83">
        <v>24827</v>
      </c>
      <c r="F133" s="166">
        <v>2859.3</v>
      </c>
      <c r="G133" s="83">
        <v>127.9</v>
      </c>
    </row>
    <row r="134" spans="3:7" x14ac:dyDescent="0.2">
      <c r="C134" s="166">
        <v>62692</v>
      </c>
      <c r="D134" s="83">
        <v>18709</v>
      </c>
      <c r="F134" s="166">
        <v>2877.1</v>
      </c>
      <c r="G134" s="83">
        <v>231.6</v>
      </c>
    </row>
    <row r="135" spans="3:7" x14ac:dyDescent="0.2">
      <c r="C135" s="166">
        <v>63273</v>
      </c>
      <c r="D135" s="83">
        <v>28486</v>
      </c>
      <c r="F135" s="166">
        <v>3106.3</v>
      </c>
      <c r="G135" s="83">
        <v>131.30000000000001</v>
      </c>
    </row>
    <row r="136" spans="3:7" x14ac:dyDescent="0.2">
      <c r="C136" s="166">
        <v>66076</v>
      </c>
      <c r="D136" s="83">
        <v>37413</v>
      </c>
      <c r="F136" s="166">
        <v>3391.9</v>
      </c>
      <c r="G136" s="83">
        <v>266.60000000000002</v>
      </c>
    </row>
    <row r="137" spans="3:7" x14ac:dyDescent="0.2">
      <c r="C137" s="166">
        <v>68238</v>
      </c>
      <c r="D137" s="83">
        <v>15927</v>
      </c>
      <c r="F137" s="166">
        <v>3666.4</v>
      </c>
      <c r="G137" s="83">
        <v>267.60000000000002</v>
      </c>
    </row>
    <row r="138" spans="3:7" x14ac:dyDescent="0.2">
      <c r="C138" s="166">
        <v>69757</v>
      </c>
      <c r="D138" s="83">
        <v>38566</v>
      </c>
      <c r="F138" s="166">
        <v>3749.6</v>
      </c>
      <c r="G138" s="83">
        <v>278.3</v>
      </c>
    </row>
    <row r="139" spans="3:7" x14ac:dyDescent="0.2">
      <c r="C139" s="166">
        <v>75811</v>
      </c>
      <c r="D139" s="83">
        <v>37719</v>
      </c>
      <c r="F139" s="166">
        <v>3751.2</v>
      </c>
      <c r="G139" s="83">
        <v>214.7</v>
      </c>
    </row>
    <row r="140" spans="3:7" x14ac:dyDescent="0.2">
      <c r="C140" s="166">
        <v>78555</v>
      </c>
      <c r="D140" s="83">
        <v>33932</v>
      </c>
      <c r="F140" s="166">
        <v>4228.1000000000004</v>
      </c>
      <c r="G140" s="83">
        <v>182.7</v>
      </c>
    </row>
    <row r="141" spans="3:7" x14ac:dyDescent="0.2">
      <c r="C141" s="166">
        <v>81265</v>
      </c>
      <c r="D141" s="83">
        <v>31257</v>
      </c>
      <c r="F141" s="166">
        <v>4276.7</v>
      </c>
      <c r="G141" s="83">
        <v>209.8</v>
      </c>
    </row>
    <row r="142" spans="3:7" x14ac:dyDescent="0.2">
      <c r="C142" s="166">
        <v>83774</v>
      </c>
      <c r="D142" s="83">
        <v>24154</v>
      </c>
      <c r="F142" s="166">
        <v>4333.2</v>
      </c>
      <c r="G142" s="83">
        <v>236.3</v>
      </c>
    </row>
    <row r="143" spans="3:7" x14ac:dyDescent="0.2">
      <c r="C143" s="166">
        <v>89080</v>
      </c>
      <c r="D143" s="83">
        <v>29275</v>
      </c>
      <c r="F143" s="166">
        <v>4397.8</v>
      </c>
      <c r="G143" s="83">
        <v>306.8</v>
      </c>
    </row>
    <row r="144" spans="3:7" x14ac:dyDescent="0.2">
      <c r="C144" s="166">
        <v>96952</v>
      </c>
      <c r="D144" s="83">
        <v>46289</v>
      </c>
      <c r="F144" s="166">
        <v>4593.8</v>
      </c>
      <c r="G144" s="83">
        <v>234.3</v>
      </c>
    </row>
    <row r="145" spans="3:7" x14ac:dyDescent="0.2">
      <c r="C145" s="166">
        <v>105425</v>
      </c>
      <c r="D145" s="83">
        <v>28093</v>
      </c>
      <c r="F145" s="166">
        <v>4741.3999999999996</v>
      </c>
      <c r="G145" s="83">
        <v>368</v>
      </c>
    </row>
    <row r="146" spans="3:7" x14ac:dyDescent="0.2">
      <c r="C146" s="166">
        <v>107170</v>
      </c>
      <c r="D146" s="83">
        <v>45542</v>
      </c>
      <c r="F146" s="166">
        <v>5030.5</v>
      </c>
      <c r="G146" s="83">
        <v>437.7</v>
      </c>
    </row>
    <row r="147" spans="3:7" x14ac:dyDescent="0.2">
      <c r="C147" s="166">
        <v>108294</v>
      </c>
      <c r="D147" s="83">
        <v>52322</v>
      </c>
      <c r="F147" s="166">
        <v>5041.3999999999996</v>
      </c>
      <c r="G147" s="83">
        <v>254</v>
      </c>
    </row>
    <row r="148" spans="3:7" x14ac:dyDescent="0.2">
      <c r="C148" s="166">
        <v>108319</v>
      </c>
      <c r="D148" s="83">
        <v>39792</v>
      </c>
      <c r="F148" s="166">
        <v>5733.9</v>
      </c>
      <c r="G148" s="83">
        <v>356.2</v>
      </c>
    </row>
    <row r="149" spans="3:7" x14ac:dyDescent="0.2">
      <c r="C149" s="166">
        <v>111005</v>
      </c>
      <c r="D149" s="83">
        <v>66181</v>
      </c>
      <c r="F149" s="166">
        <v>6130.3</v>
      </c>
      <c r="G149" s="83">
        <v>494.4</v>
      </c>
    </row>
    <row r="150" spans="3:7" x14ac:dyDescent="0.2">
      <c r="C150" s="166">
        <v>119299</v>
      </c>
      <c r="D150" s="83">
        <v>38131</v>
      </c>
      <c r="F150" s="166">
        <v>6145.5</v>
      </c>
      <c r="G150" s="83">
        <v>288.8</v>
      </c>
    </row>
    <row r="151" spans="3:7" x14ac:dyDescent="0.2">
      <c r="C151" s="166">
        <v>132864</v>
      </c>
      <c r="D151" s="83">
        <v>64641</v>
      </c>
      <c r="F151" s="166">
        <v>6804.1</v>
      </c>
      <c r="G151" s="83">
        <v>761.8</v>
      </c>
    </row>
    <row r="152" spans="3:7" x14ac:dyDescent="0.2">
      <c r="C152" s="166">
        <v>133042</v>
      </c>
      <c r="D152" s="83">
        <v>19851</v>
      </c>
      <c r="F152" s="166">
        <v>7593.1</v>
      </c>
      <c r="G152" s="83">
        <v>355.3</v>
      </c>
    </row>
    <row r="153" spans="3:7" x14ac:dyDescent="0.2">
      <c r="C153" s="166">
        <v>141088</v>
      </c>
      <c r="D153" s="83">
        <v>65173</v>
      </c>
      <c r="F153" s="166">
        <v>7646.8</v>
      </c>
      <c r="G153" s="83">
        <v>632.4</v>
      </c>
    </row>
    <row r="154" spans="3:7" x14ac:dyDescent="0.2">
      <c r="C154" s="166">
        <v>147043</v>
      </c>
      <c r="D154" s="83">
        <v>44483</v>
      </c>
      <c r="F154" s="166">
        <v>7996.7</v>
      </c>
      <c r="G154" s="83">
        <v>277.2</v>
      </c>
    </row>
    <row r="155" spans="3:7" x14ac:dyDescent="0.2">
      <c r="C155" s="166">
        <v>147807</v>
      </c>
      <c r="D155" s="83">
        <v>86875</v>
      </c>
      <c r="F155" s="166">
        <v>9472.2000000000007</v>
      </c>
      <c r="G155" s="83">
        <v>749.3</v>
      </c>
    </row>
    <row r="156" spans="3:7" x14ac:dyDescent="0.2">
      <c r="C156" s="166">
        <v>169623</v>
      </c>
      <c r="D156" s="83">
        <v>86218</v>
      </c>
      <c r="F156" s="166">
        <v>11147.7</v>
      </c>
      <c r="G156" s="83">
        <v>952.8</v>
      </c>
    </row>
    <row r="157" spans="3:7" x14ac:dyDescent="0.2">
      <c r="C157" s="166">
        <v>170986</v>
      </c>
      <c r="D157" s="83">
        <v>94810</v>
      </c>
      <c r="F157" s="166">
        <v>20652</v>
      </c>
      <c r="G157" s="83">
        <v>678.9</v>
      </c>
    </row>
    <row r="158" spans="3:7" x14ac:dyDescent="0.2">
      <c r="C158" s="166">
        <v>178542</v>
      </c>
      <c r="D158" s="83">
        <v>87706</v>
      </c>
      <c r="F158" s="166">
        <v>24388.799999999999</v>
      </c>
      <c r="G158" s="83">
        <v>895.3</v>
      </c>
    </row>
    <row r="159" spans="3:7" x14ac:dyDescent="0.2">
      <c r="C159" s="166">
        <v>199303</v>
      </c>
      <c r="D159" s="83">
        <v>47036</v>
      </c>
      <c r="F159" s="166">
        <v>24439.8</v>
      </c>
      <c r="G159" s="83">
        <v>1017.2</v>
      </c>
    </row>
    <row r="160" spans="3:7" x14ac:dyDescent="0.2">
      <c r="C160" s="166">
        <v>200412</v>
      </c>
      <c r="D160" s="83">
        <v>56564</v>
      </c>
      <c r="F160" s="166">
        <v>10932.2</v>
      </c>
      <c r="G160" s="83">
        <v>582.79999999999995</v>
      </c>
    </row>
    <row r="161" spans="3:7" x14ac:dyDescent="0.2">
      <c r="C161" s="166">
        <v>282585</v>
      </c>
      <c r="D161" s="83">
        <v>140949</v>
      </c>
      <c r="F161" s="87" t="s">
        <v>898</v>
      </c>
      <c r="G161" s="83"/>
    </row>
    <row r="162" spans="3:7" x14ac:dyDescent="0.2">
      <c r="C162" s="166">
        <v>463367</v>
      </c>
      <c r="D162" s="83">
        <v>103875</v>
      </c>
      <c r="F162" s="166">
        <v>337.9</v>
      </c>
      <c r="G162" s="83">
        <v>19.5</v>
      </c>
    </row>
    <row r="163" spans="3:7" x14ac:dyDescent="0.2">
      <c r="C163" s="166">
        <v>575300</v>
      </c>
      <c r="D163" s="83">
        <v>139886</v>
      </c>
      <c r="F163" s="166">
        <v>390</v>
      </c>
      <c r="G163" s="83">
        <v>27.7</v>
      </c>
    </row>
    <row r="164" spans="3:7" x14ac:dyDescent="0.2">
      <c r="C164" s="87" t="s">
        <v>898</v>
      </c>
      <c r="D164" s="83"/>
      <c r="F164" s="166">
        <v>453.1</v>
      </c>
      <c r="G164" s="83">
        <v>41.9</v>
      </c>
    </row>
    <row r="165" spans="3:7" x14ac:dyDescent="0.2">
      <c r="C165" s="166">
        <v>6997</v>
      </c>
      <c r="D165" s="83">
        <v>2342</v>
      </c>
      <c r="F165" s="166">
        <v>557.9</v>
      </c>
      <c r="G165" s="83">
        <v>44.6</v>
      </c>
    </row>
    <row r="166" spans="3:7" x14ac:dyDescent="0.2">
      <c r="C166" s="166">
        <v>7426</v>
      </c>
      <c r="D166" s="83">
        <v>5169</v>
      </c>
      <c r="F166" s="166">
        <v>646.5</v>
      </c>
      <c r="G166" s="83">
        <v>49.4</v>
      </c>
    </row>
    <row r="167" spans="3:7" x14ac:dyDescent="0.2">
      <c r="C167" s="166">
        <v>8092</v>
      </c>
      <c r="D167" s="83">
        <v>3254</v>
      </c>
      <c r="F167" s="166">
        <v>721.7</v>
      </c>
      <c r="G167" s="83">
        <v>42.6</v>
      </c>
    </row>
    <row r="168" spans="3:7" x14ac:dyDescent="0.2">
      <c r="C168" s="166">
        <v>9189</v>
      </c>
      <c r="D168" s="83">
        <v>5456</v>
      </c>
      <c r="F168" s="166">
        <v>775.8</v>
      </c>
      <c r="G168" s="83">
        <v>48.2</v>
      </c>
    </row>
    <row r="169" spans="3:7" x14ac:dyDescent="0.2">
      <c r="C169" s="166">
        <v>10058</v>
      </c>
      <c r="D169" s="83">
        <v>2677</v>
      </c>
      <c r="F169" s="166">
        <v>809.2</v>
      </c>
      <c r="G169" s="83">
        <v>59.7</v>
      </c>
    </row>
    <row r="170" spans="3:7" x14ac:dyDescent="0.2">
      <c r="C170" s="166">
        <v>10219</v>
      </c>
      <c r="D170" s="83">
        <v>5876</v>
      </c>
      <c r="F170" s="166">
        <v>1015.8</v>
      </c>
      <c r="G170" s="83">
        <v>57</v>
      </c>
    </row>
    <row r="171" spans="3:7" x14ac:dyDescent="0.2">
      <c r="C171" s="166">
        <v>15883</v>
      </c>
      <c r="D171" s="83">
        <v>7046</v>
      </c>
      <c r="F171" s="166">
        <v>1082.5</v>
      </c>
      <c r="G171" s="83">
        <v>51.9</v>
      </c>
    </row>
    <row r="172" spans="3:7" x14ac:dyDescent="0.2">
      <c r="C172" s="166">
        <v>16783</v>
      </c>
      <c r="D172" s="83">
        <v>7723</v>
      </c>
      <c r="F172" s="166">
        <v>1141.7</v>
      </c>
      <c r="G172" s="83">
        <v>52.3</v>
      </c>
    </row>
    <row r="173" spans="3:7" x14ac:dyDescent="0.2">
      <c r="C173" s="166">
        <v>16827</v>
      </c>
      <c r="D173" s="83">
        <v>4926</v>
      </c>
      <c r="F173" s="166">
        <v>1195.2</v>
      </c>
      <c r="G173" s="83">
        <v>99.9</v>
      </c>
    </row>
    <row r="174" spans="3:7" x14ac:dyDescent="0.2">
      <c r="C174" s="166">
        <v>17289</v>
      </c>
      <c r="D174" s="83">
        <v>5537</v>
      </c>
      <c r="F174" s="166">
        <v>1268.5</v>
      </c>
      <c r="G174" s="83">
        <v>54</v>
      </c>
    </row>
    <row r="175" spans="3:7" x14ac:dyDescent="0.2">
      <c r="C175" s="166">
        <v>17899</v>
      </c>
      <c r="D175" s="83">
        <v>6289</v>
      </c>
      <c r="F175" s="166">
        <v>1310.5</v>
      </c>
      <c r="G175" s="83">
        <v>61.6</v>
      </c>
    </row>
    <row r="176" spans="3:7" x14ac:dyDescent="0.2">
      <c r="C176" s="166">
        <v>19638</v>
      </c>
      <c r="D176" s="83">
        <v>6184</v>
      </c>
      <c r="F176" s="166">
        <v>1348.8</v>
      </c>
      <c r="G176" s="83">
        <v>66.8</v>
      </c>
    </row>
    <row r="177" spans="3:7" x14ac:dyDescent="0.2">
      <c r="C177" s="166">
        <v>25031</v>
      </c>
      <c r="D177" s="83">
        <v>6673</v>
      </c>
      <c r="F177" s="166">
        <v>1437.9</v>
      </c>
      <c r="G177" s="83">
        <v>110.6</v>
      </c>
    </row>
    <row r="178" spans="3:7" x14ac:dyDescent="0.2">
      <c r="C178" s="166">
        <v>33415</v>
      </c>
      <c r="D178" s="83">
        <v>10579</v>
      </c>
      <c r="F178" s="166">
        <v>1848.9</v>
      </c>
      <c r="G178" s="83">
        <v>161.1</v>
      </c>
    </row>
    <row r="179" spans="3:7" x14ac:dyDescent="0.2">
      <c r="C179" s="166">
        <v>34918</v>
      </c>
      <c r="D179" s="83">
        <v>15206</v>
      </c>
      <c r="F179" s="166">
        <v>1940.4</v>
      </c>
      <c r="G179" s="83">
        <v>221</v>
      </c>
    </row>
    <row r="180" spans="3:7" x14ac:dyDescent="0.2">
      <c r="C180" s="166">
        <v>36408</v>
      </c>
      <c r="D180" s="83">
        <v>15136</v>
      </c>
      <c r="F180" s="166">
        <v>2251.1999999999998</v>
      </c>
      <c r="G180" s="83">
        <v>147.30000000000001</v>
      </c>
    </row>
    <row r="181" spans="3:7" x14ac:dyDescent="0.2">
      <c r="C181" s="166">
        <v>38652</v>
      </c>
      <c r="D181" s="83">
        <v>7749</v>
      </c>
      <c r="F181" s="166">
        <v>2251.6</v>
      </c>
      <c r="G181" s="83">
        <v>45.4</v>
      </c>
    </row>
    <row r="182" spans="3:7" x14ac:dyDescent="0.2">
      <c r="C182" s="166">
        <v>42832</v>
      </c>
      <c r="D182" s="83">
        <v>26070</v>
      </c>
      <c r="F182" s="166">
        <v>2452.6999999999998</v>
      </c>
      <c r="G182" s="83">
        <v>188.7</v>
      </c>
    </row>
    <row r="183" spans="3:7" x14ac:dyDescent="0.2">
      <c r="C183" s="166">
        <v>46092</v>
      </c>
      <c r="D183" s="83">
        <v>9346</v>
      </c>
      <c r="F183" s="166">
        <v>2603.1</v>
      </c>
      <c r="G183" s="83">
        <v>165.3</v>
      </c>
    </row>
    <row r="184" spans="3:7" x14ac:dyDescent="0.2">
      <c r="C184" s="166">
        <v>47138</v>
      </c>
      <c r="D184" s="83">
        <v>22071</v>
      </c>
      <c r="F184" s="166">
        <v>2859.3</v>
      </c>
      <c r="G184" s="83">
        <v>143.30000000000001</v>
      </c>
    </row>
    <row r="185" spans="3:7" x14ac:dyDescent="0.2">
      <c r="C185" s="166">
        <v>49753</v>
      </c>
      <c r="D185" s="83">
        <v>26105</v>
      </c>
      <c r="F185" s="166">
        <v>2877.1</v>
      </c>
      <c r="G185" s="83">
        <v>238.9</v>
      </c>
    </row>
    <row r="186" spans="3:7" x14ac:dyDescent="0.2">
      <c r="C186" s="166">
        <v>62692</v>
      </c>
      <c r="D186" s="83">
        <v>20955</v>
      </c>
      <c r="F186" s="166">
        <v>3106.3</v>
      </c>
      <c r="G186" s="83">
        <v>169.5</v>
      </c>
    </row>
    <row r="187" spans="3:7" x14ac:dyDescent="0.2">
      <c r="C187" s="166">
        <v>63273</v>
      </c>
      <c r="D187" s="83">
        <v>32024</v>
      </c>
      <c r="F187" s="166">
        <v>3391.9</v>
      </c>
      <c r="G187" s="83">
        <v>272</v>
      </c>
    </row>
    <row r="188" spans="3:7" x14ac:dyDescent="0.2">
      <c r="C188" s="166">
        <v>66076</v>
      </c>
      <c r="D188" s="83">
        <v>39973</v>
      </c>
      <c r="F188" s="166">
        <v>3666.4</v>
      </c>
      <c r="G188" s="83">
        <v>290.89999999999998</v>
      </c>
    </row>
    <row r="189" spans="3:7" x14ac:dyDescent="0.2">
      <c r="C189" s="166">
        <v>68238</v>
      </c>
      <c r="D189" s="83">
        <v>17748</v>
      </c>
      <c r="F189" s="166">
        <v>3749.6</v>
      </c>
      <c r="G189" s="83">
        <v>308.2</v>
      </c>
    </row>
    <row r="190" spans="3:7" x14ac:dyDescent="0.2">
      <c r="C190" s="166">
        <v>69757</v>
      </c>
      <c r="D190" s="83">
        <v>39901</v>
      </c>
      <c r="F190" s="166">
        <v>3751.2</v>
      </c>
      <c r="G190" s="83">
        <v>246</v>
      </c>
    </row>
    <row r="191" spans="3:7" x14ac:dyDescent="0.2">
      <c r="C191" s="166">
        <v>75811</v>
      </c>
      <c r="D191" s="83">
        <v>39064</v>
      </c>
      <c r="F191" s="166">
        <v>4228.1000000000004</v>
      </c>
      <c r="G191" s="83">
        <v>212.1</v>
      </c>
    </row>
    <row r="192" spans="3:7" x14ac:dyDescent="0.2">
      <c r="C192" s="166">
        <v>78555</v>
      </c>
      <c r="D192" s="83">
        <v>34151</v>
      </c>
      <c r="F192" s="166">
        <v>4276.7</v>
      </c>
      <c r="G192" s="83">
        <v>220.5</v>
      </c>
    </row>
    <row r="193" spans="3:7" x14ac:dyDescent="0.2">
      <c r="C193" s="166">
        <v>81265</v>
      </c>
      <c r="D193" s="83">
        <v>32957</v>
      </c>
      <c r="F193" s="166">
        <v>4333.2</v>
      </c>
      <c r="G193" s="83">
        <v>281.3</v>
      </c>
    </row>
    <row r="194" spans="3:7" x14ac:dyDescent="0.2">
      <c r="C194" s="166">
        <v>83774</v>
      </c>
      <c r="D194" s="83">
        <v>27236</v>
      </c>
      <c r="F194" s="166">
        <v>4397.8</v>
      </c>
      <c r="G194" s="83">
        <v>336.6</v>
      </c>
    </row>
    <row r="195" spans="3:7" x14ac:dyDescent="0.2">
      <c r="C195" s="166">
        <v>89080</v>
      </c>
      <c r="D195" s="83">
        <v>32988</v>
      </c>
      <c r="F195" s="166">
        <v>4593.8</v>
      </c>
      <c r="G195" s="83">
        <v>287.3</v>
      </c>
    </row>
    <row r="196" spans="3:7" x14ac:dyDescent="0.2">
      <c r="C196" s="166">
        <v>96952</v>
      </c>
      <c r="D196" s="83">
        <v>50619</v>
      </c>
      <c r="F196" s="166">
        <v>4741.3999999999996</v>
      </c>
      <c r="G196" s="83">
        <v>403</v>
      </c>
    </row>
    <row r="197" spans="3:7" x14ac:dyDescent="0.2">
      <c r="C197" s="166">
        <v>105425</v>
      </c>
      <c r="D197" s="83">
        <v>31727</v>
      </c>
      <c r="F197" s="166">
        <v>5030.5</v>
      </c>
      <c r="G197" s="83">
        <v>513.79999999999995</v>
      </c>
    </row>
    <row r="198" spans="3:7" x14ac:dyDescent="0.2">
      <c r="C198" s="166">
        <v>107170</v>
      </c>
      <c r="D198" s="83">
        <v>50171</v>
      </c>
      <c r="F198" s="166">
        <v>5041.3999999999996</v>
      </c>
      <c r="G198" s="83">
        <v>289.7</v>
      </c>
    </row>
    <row r="199" spans="3:7" x14ac:dyDescent="0.2">
      <c r="C199" s="166">
        <v>108294</v>
      </c>
      <c r="D199" s="83">
        <v>55788</v>
      </c>
      <c r="F199" s="166">
        <v>5733.9</v>
      </c>
      <c r="G199" s="83">
        <v>400.9</v>
      </c>
    </row>
    <row r="200" spans="3:7" x14ac:dyDescent="0.2">
      <c r="C200" s="166">
        <v>108319</v>
      </c>
      <c r="D200" s="83">
        <v>41960</v>
      </c>
      <c r="F200" s="166">
        <v>6130.3</v>
      </c>
      <c r="G200" s="83">
        <v>548.6</v>
      </c>
    </row>
    <row r="201" spans="3:7" x14ac:dyDescent="0.2">
      <c r="C201" s="166">
        <v>111005</v>
      </c>
      <c r="D201" s="83">
        <v>69079</v>
      </c>
      <c r="F201" s="166">
        <v>6145.5</v>
      </c>
      <c r="G201" s="83">
        <v>345.7</v>
      </c>
    </row>
    <row r="202" spans="3:7" x14ac:dyDescent="0.2">
      <c r="C202" s="166">
        <v>119299</v>
      </c>
      <c r="D202" s="83">
        <v>40708</v>
      </c>
      <c r="F202" s="166">
        <v>6804.1</v>
      </c>
      <c r="G202" s="83">
        <v>853</v>
      </c>
    </row>
    <row r="203" spans="3:7" x14ac:dyDescent="0.2">
      <c r="C203" s="166">
        <v>132864</v>
      </c>
      <c r="D203" s="83">
        <v>65694</v>
      </c>
      <c r="F203" s="166">
        <v>7593.1</v>
      </c>
      <c r="G203" s="83">
        <v>411.5</v>
      </c>
    </row>
    <row r="204" spans="3:7" x14ac:dyDescent="0.2">
      <c r="C204" s="166">
        <v>133042</v>
      </c>
      <c r="D204" s="83">
        <v>22918</v>
      </c>
      <c r="F204" s="166">
        <v>7646.8</v>
      </c>
      <c r="G204" s="83">
        <v>703.9</v>
      </c>
    </row>
    <row r="205" spans="3:7" x14ac:dyDescent="0.2">
      <c r="C205" s="166">
        <v>141088</v>
      </c>
      <c r="D205" s="83">
        <v>69592</v>
      </c>
      <c r="F205" s="166">
        <v>7996.7</v>
      </c>
      <c r="G205" s="83">
        <v>324.39999999999998</v>
      </c>
    </row>
    <row r="206" spans="3:7" x14ac:dyDescent="0.2">
      <c r="C206" s="166">
        <v>147043</v>
      </c>
      <c r="D206" s="83">
        <v>50145</v>
      </c>
      <c r="F206" s="166">
        <v>9472.2000000000007</v>
      </c>
      <c r="G206" s="83">
        <v>845.3</v>
      </c>
    </row>
    <row r="207" spans="3:7" x14ac:dyDescent="0.2">
      <c r="C207" s="166">
        <v>147807</v>
      </c>
      <c r="D207" s="83">
        <v>92734</v>
      </c>
      <c r="F207" s="166">
        <v>11147.7</v>
      </c>
      <c r="G207" s="83">
        <v>1105.7</v>
      </c>
    </row>
    <row r="208" spans="3:7" x14ac:dyDescent="0.2">
      <c r="C208" s="166">
        <v>169623</v>
      </c>
      <c r="D208" s="83">
        <v>92899</v>
      </c>
      <c r="F208" s="166">
        <v>20652</v>
      </c>
      <c r="G208" s="83">
        <v>835.6</v>
      </c>
    </row>
    <row r="209" spans="3:7" x14ac:dyDescent="0.2">
      <c r="C209" s="166">
        <v>170986</v>
      </c>
      <c r="D209" s="83">
        <v>100681</v>
      </c>
      <c r="F209" s="166">
        <v>24388.799999999999</v>
      </c>
      <c r="G209" s="83">
        <v>961.1</v>
      </c>
    </row>
    <row r="210" spans="3:7" x14ac:dyDescent="0.2">
      <c r="C210" s="166">
        <v>178542</v>
      </c>
      <c r="D210" s="83">
        <v>93566</v>
      </c>
      <c r="F210" s="166">
        <v>24439.8</v>
      </c>
      <c r="G210" s="83">
        <v>1146.2</v>
      </c>
    </row>
    <row r="211" spans="3:7" x14ac:dyDescent="0.2">
      <c r="C211" s="166">
        <v>199303</v>
      </c>
      <c r="D211" s="83">
        <v>52486</v>
      </c>
      <c r="F211" s="166">
        <v>10932.2</v>
      </c>
      <c r="G211" s="83">
        <v>713.2</v>
      </c>
    </row>
    <row r="212" spans="3:7" x14ac:dyDescent="0.2">
      <c r="C212" s="166">
        <v>200412</v>
      </c>
      <c r="D212" s="83">
        <v>63055</v>
      </c>
      <c r="F212" s="87" t="s">
        <v>899</v>
      </c>
      <c r="G212" s="83"/>
    </row>
    <row r="213" spans="3:7" x14ac:dyDescent="0.2">
      <c r="C213" s="166">
        <v>282585</v>
      </c>
      <c r="D213" s="83">
        <v>148408</v>
      </c>
      <c r="F213" s="166">
        <v>337.9</v>
      </c>
      <c r="G213" s="83">
        <v>21.2</v>
      </c>
    </row>
    <row r="214" spans="3:7" x14ac:dyDescent="0.2">
      <c r="C214" s="166">
        <v>463367</v>
      </c>
      <c r="D214" s="83">
        <v>120232</v>
      </c>
      <c r="F214" s="166">
        <v>390</v>
      </c>
      <c r="G214" s="83">
        <v>34.700000000000003</v>
      </c>
    </row>
    <row r="215" spans="3:7" x14ac:dyDescent="0.2">
      <c r="C215" s="166">
        <v>575300</v>
      </c>
      <c r="D215" s="83">
        <v>145461</v>
      </c>
      <c r="F215" s="166">
        <v>453.1</v>
      </c>
      <c r="G215" s="83">
        <v>50.5</v>
      </c>
    </row>
    <row r="216" spans="3:7" x14ac:dyDescent="0.2">
      <c r="C216" s="87" t="s">
        <v>899</v>
      </c>
      <c r="D216" s="83"/>
      <c r="F216" s="166">
        <v>557.9</v>
      </c>
      <c r="G216" s="83">
        <v>50.3</v>
      </c>
    </row>
    <row r="217" spans="3:7" x14ac:dyDescent="0.2">
      <c r="C217" s="166">
        <v>6997</v>
      </c>
      <c r="D217" s="83">
        <v>2574</v>
      </c>
      <c r="F217" s="166">
        <v>646.5</v>
      </c>
      <c r="G217" s="83">
        <v>55.1</v>
      </c>
    </row>
    <row r="218" spans="3:7" x14ac:dyDescent="0.2">
      <c r="C218" s="166">
        <v>7426</v>
      </c>
      <c r="D218" s="83">
        <v>5106</v>
      </c>
      <c r="F218" s="166">
        <v>721.7</v>
      </c>
      <c r="G218" s="83">
        <v>45.8</v>
      </c>
    </row>
    <row r="219" spans="3:7" x14ac:dyDescent="0.2">
      <c r="C219" s="166">
        <v>8092</v>
      </c>
      <c r="D219" s="83">
        <v>3017</v>
      </c>
      <c r="F219" s="166">
        <v>775.8</v>
      </c>
      <c r="G219" s="83">
        <v>61.6</v>
      </c>
    </row>
    <row r="220" spans="3:7" x14ac:dyDescent="0.2">
      <c r="C220" s="166">
        <v>9189</v>
      </c>
      <c r="D220" s="83">
        <v>5646</v>
      </c>
      <c r="F220" s="166">
        <v>809.2</v>
      </c>
      <c r="G220" s="83">
        <v>83.2</v>
      </c>
    </row>
    <row r="221" spans="3:7" x14ac:dyDescent="0.2">
      <c r="C221" s="166">
        <v>10058</v>
      </c>
      <c r="D221" s="83">
        <v>2771</v>
      </c>
      <c r="F221" s="166">
        <v>1015.8</v>
      </c>
      <c r="G221" s="83">
        <v>65</v>
      </c>
    </row>
    <row r="222" spans="3:7" x14ac:dyDescent="0.2">
      <c r="C222" s="166">
        <v>10219</v>
      </c>
      <c r="D222" s="83">
        <v>5691</v>
      </c>
      <c r="F222" s="166">
        <v>1082.5</v>
      </c>
      <c r="G222" s="83">
        <v>57.4</v>
      </c>
    </row>
    <row r="223" spans="3:7" x14ac:dyDescent="0.2">
      <c r="C223" s="166">
        <v>15883</v>
      </c>
      <c r="D223" s="83">
        <v>7227</v>
      </c>
      <c r="F223" s="166">
        <v>1141.7</v>
      </c>
      <c r="G223" s="83">
        <v>62.6</v>
      </c>
    </row>
    <row r="224" spans="3:7" x14ac:dyDescent="0.2">
      <c r="C224" s="166">
        <v>16783</v>
      </c>
      <c r="D224" s="83">
        <v>8217</v>
      </c>
      <c r="F224" s="166">
        <v>1195.2</v>
      </c>
      <c r="G224" s="83">
        <v>111.2</v>
      </c>
    </row>
    <row r="225" spans="3:7" x14ac:dyDescent="0.2">
      <c r="C225" s="166">
        <v>16827</v>
      </c>
      <c r="D225" s="83">
        <v>4699</v>
      </c>
      <c r="F225" s="166">
        <v>1268.5</v>
      </c>
      <c r="G225" s="83">
        <v>63.5</v>
      </c>
    </row>
    <row r="226" spans="3:7" x14ac:dyDescent="0.2">
      <c r="C226" s="166">
        <v>17289</v>
      </c>
      <c r="D226" s="83">
        <v>5933</v>
      </c>
      <c r="F226" s="166">
        <v>1310.5</v>
      </c>
      <c r="G226" s="83">
        <v>84.9</v>
      </c>
    </row>
    <row r="227" spans="3:7" x14ac:dyDescent="0.2">
      <c r="C227" s="166">
        <v>17899</v>
      </c>
      <c r="D227" s="83">
        <v>6529</v>
      </c>
      <c r="F227" s="166">
        <v>1348.8</v>
      </c>
      <c r="G227" s="83">
        <v>82.7</v>
      </c>
    </row>
    <row r="228" spans="3:7" x14ac:dyDescent="0.2">
      <c r="C228" s="166">
        <v>19638</v>
      </c>
      <c r="D228" s="83">
        <v>6390</v>
      </c>
      <c r="F228" s="166">
        <v>1437.9</v>
      </c>
      <c r="G228" s="83">
        <v>138.9</v>
      </c>
    </row>
    <row r="229" spans="3:7" x14ac:dyDescent="0.2">
      <c r="C229" s="166">
        <v>25031</v>
      </c>
      <c r="D229" s="83">
        <v>6973</v>
      </c>
      <c r="F229" s="166">
        <v>1848.9</v>
      </c>
      <c r="G229" s="83">
        <v>179.6</v>
      </c>
    </row>
    <row r="230" spans="3:7" x14ac:dyDescent="0.2">
      <c r="C230" s="166">
        <v>33415</v>
      </c>
      <c r="D230" s="83">
        <v>11417</v>
      </c>
      <c r="F230" s="166">
        <v>1940.4</v>
      </c>
      <c r="G230" s="83">
        <v>245.9</v>
      </c>
    </row>
    <row r="231" spans="3:7" x14ac:dyDescent="0.2">
      <c r="C231" s="166">
        <v>34918</v>
      </c>
      <c r="D231" s="83">
        <v>15885</v>
      </c>
      <c r="F231" s="166">
        <v>2251.1999999999998</v>
      </c>
      <c r="G231" s="83">
        <v>175.6</v>
      </c>
    </row>
    <row r="232" spans="3:7" x14ac:dyDescent="0.2">
      <c r="C232" s="166">
        <v>36408</v>
      </c>
      <c r="D232" s="83">
        <v>15396</v>
      </c>
      <c r="F232" s="166">
        <v>2251.6</v>
      </c>
      <c r="G232" s="83">
        <v>57.7</v>
      </c>
    </row>
    <row r="233" spans="3:7" x14ac:dyDescent="0.2">
      <c r="C233" s="166">
        <v>38652</v>
      </c>
      <c r="D233" s="83">
        <v>8617</v>
      </c>
      <c r="F233" s="166">
        <v>2452.6999999999998</v>
      </c>
      <c r="G233" s="83">
        <v>230.2</v>
      </c>
    </row>
    <row r="234" spans="3:7" x14ac:dyDescent="0.2">
      <c r="C234" s="166">
        <v>42832</v>
      </c>
      <c r="D234" s="83">
        <v>25894</v>
      </c>
      <c r="F234" s="166">
        <v>2603.1</v>
      </c>
      <c r="G234" s="83">
        <v>188.1</v>
      </c>
    </row>
    <row r="235" spans="3:7" x14ac:dyDescent="0.2">
      <c r="C235" s="166">
        <v>46092</v>
      </c>
      <c r="D235" s="83">
        <v>9555</v>
      </c>
      <c r="F235" s="166">
        <v>2859.3</v>
      </c>
      <c r="G235" s="83">
        <v>162.4</v>
      </c>
    </row>
    <row r="236" spans="3:7" x14ac:dyDescent="0.2">
      <c r="C236" s="166">
        <v>47138</v>
      </c>
      <c r="D236" s="83">
        <v>22619</v>
      </c>
      <c r="F236" s="166">
        <v>2877.1</v>
      </c>
      <c r="G236" s="83">
        <v>266</v>
      </c>
    </row>
    <row r="237" spans="3:7" x14ac:dyDescent="0.2">
      <c r="C237" s="166">
        <v>49753</v>
      </c>
      <c r="D237" s="83">
        <v>26606</v>
      </c>
      <c r="F237" s="166">
        <v>3106.3</v>
      </c>
      <c r="G237" s="83">
        <v>191.9</v>
      </c>
    </row>
    <row r="238" spans="3:7" x14ac:dyDescent="0.2">
      <c r="C238" s="166">
        <v>62692</v>
      </c>
      <c r="D238" s="83">
        <v>20753</v>
      </c>
      <c r="F238" s="166">
        <v>3391.9</v>
      </c>
      <c r="G238" s="83">
        <v>305.39999999999998</v>
      </c>
    </row>
    <row r="239" spans="3:7" x14ac:dyDescent="0.2">
      <c r="C239" s="166">
        <v>63273</v>
      </c>
      <c r="D239" s="83">
        <v>31029</v>
      </c>
      <c r="F239" s="166">
        <v>3666.4</v>
      </c>
      <c r="G239" s="83">
        <v>326.89999999999998</v>
      </c>
    </row>
    <row r="240" spans="3:7" x14ac:dyDescent="0.2">
      <c r="C240" s="166">
        <v>66076</v>
      </c>
      <c r="D240" s="83">
        <v>39044</v>
      </c>
      <c r="F240" s="166">
        <v>3749.6</v>
      </c>
      <c r="G240" s="83">
        <v>344.3</v>
      </c>
    </row>
    <row r="241" spans="3:7" x14ac:dyDescent="0.2">
      <c r="C241" s="166">
        <v>68238</v>
      </c>
      <c r="D241" s="83">
        <v>18374</v>
      </c>
      <c r="F241" s="166">
        <v>3751.2</v>
      </c>
      <c r="G241" s="83">
        <v>336.1</v>
      </c>
    </row>
    <row r="242" spans="3:7" x14ac:dyDescent="0.2">
      <c r="C242" s="166">
        <v>69757</v>
      </c>
      <c r="D242" s="83">
        <v>40293</v>
      </c>
      <c r="F242" s="166">
        <v>4228.1000000000004</v>
      </c>
      <c r="G242" s="83">
        <v>264.89999999999998</v>
      </c>
    </row>
    <row r="243" spans="3:7" x14ac:dyDescent="0.2">
      <c r="C243" s="166">
        <v>75811</v>
      </c>
      <c r="D243" s="83">
        <v>39281</v>
      </c>
      <c r="F243" s="166">
        <v>4276.7</v>
      </c>
      <c r="G243" s="83">
        <v>237.1</v>
      </c>
    </row>
    <row r="244" spans="3:7" x14ac:dyDescent="0.2">
      <c r="C244" s="166">
        <v>78555</v>
      </c>
      <c r="D244" s="83">
        <v>34160</v>
      </c>
      <c r="F244" s="166">
        <v>4333.2</v>
      </c>
      <c r="G244" s="83">
        <v>369.6</v>
      </c>
    </row>
    <row r="245" spans="3:7" x14ac:dyDescent="0.2">
      <c r="C245" s="166">
        <v>81265</v>
      </c>
      <c r="D245" s="83">
        <v>34761</v>
      </c>
      <c r="F245" s="166">
        <v>4397.8</v>
      </c>
      <c r="G245" s="83">
        <v>370.1</v>
      </c>
    </row>
    <row r="246" spans="3:7" x14ac:dyDescent="0.2">
      <c r="C246" s="166">
        <v>83774</v>
      </c>
      <c r="D246" s="83">
        <v>27666</v>
      </c>
      <c r="F246" s="166">
        <v>4593.8</v>
      </c>
      <c r="G246" s="83">
        <v>336.1</v>
      </c>
    </row>
    <row r="247" spans="3:7" x14ac:dyDescent="0.2">
      <c r="C247" s="166">
        <v>89080</v>
      </c>
      <c r="D247" s="83">
        <v>32108</v>
      </c>
      <c r="F247" s="166">
        <v>4741.3999999999996</v>
      </c>
      <c r="G247" s="83">
        <v>440.6</v>
      </c>
    </row>
    <row r="248" spans="3:7" x14ac:dyDescent="0.2">
      <c r="C248" s="166">
        <v>96952</v>
      </c>
      <c r="D248" s="83">
        <v>48808</v>
      </c>
      <c r="F248" s="166">
        <v>5030.5</v>
      </c>
      <c r="G248" s="83">
        <v>692.4</v>
      </c>
    </row>
    <row r="249" spans="3:7" x14ac:dyDescent="0.2">
      <c r="C249" s="166">
        <v>105425</v>
      </c>
      <c r="D249" s="83">
        <v>31907</v>
      </c>
      <c r="F249" s="166">
        <v>5041.3999999999996</v>
      </c>
      <c r="G249" s="83">
        <v>339.5</v>
      </c>
    </row>
    <row r="250" spans="3:7" x14ac:dyDescent="0.2">
      <c r="C250" s="166">
        <v>107170</v>
      </c>
      <c r="D250" s="83">
        <v>50113</v>
      </c>
      <c r="F250" s="166">
        <v>5733.9</v>
      </c>
      <c r="G250" s="83">
        <v>544.70000000000005</v>
      </c>
    </row>
    <row r="251" spans="3:7" x14ac:dyDescent="0.2">
      <c r="C251" s="166">
        <v>108294</v>
      </c>
      <c r="D251" s="83">
        <v>56444</v>
      </c>
      <c r="F251" s="166">
        <v>6130.3</v>
      </c>
      <c r="G251" s="83">
        <v>659.3</v>
      </c>
    </row>
    <row r="252" spans="3:7" x14ac:dyDescent="0.2">
      <c r="C252" s="166">
        <v>108319</v>
      </c>
      <c r="D252" s="83">
        <v>41358</v>
      </c>
      <c r="F252" s="166">
        <v>6145.5</v>
      </c>
      <c r="G252" s="83">
        <v>456</v>
      </c>
    </row>
    <row r="253" spans="3:7" x14ac:dyDescent="0.2">
      <c r="C253" s="166">
        <v>111005</v>
      </c>
      <c r="D253" s="83">
        <v>69223</v>
      </c>
      <c r="F253" s="166">
        <v>6804.1</v>
      </c>
      <c r="G253" s="83">
        <v>956.1</v>
      </c>
    </row>
    <row r="254" spans="3:7" x14ac:dyDescent="0.2">
      <c r="C254" s="166">
        <v>119299</v>
      </c>
      <c r="D254" s="83">
        <v>40363</v>
      </c>
      <c r="F254" s="166">
        <v>7593.1</v>
      </c>
      <c r="G254" s="83">
        <v>509.6</v>
      </c>
    </row>
    <row r="255" spans="3:7" x14ac:dyDescent="0.2">
      <c r="C255" s="166">
        <v>132864</v>
      </c>
      <c r="D255" s="83">
        <v>66181</v>
      </c>
      <c r="F255" s="166">
        <v>7646.8</v>
      </c>
      <c r="G255" s="83">
        <v>887.2</v>
      </c>
    </row>
    <row r="256" spans="3:7" x14ac:dyDescent="0.2">
      <c r="C256" s="166">
        <v>133042</v>
      </c>
      <c r="D256" s="83">
        <v>24209</v>
      </c>
      <c r="F256" s="166">
        <v>7996.7</v>
      </c>
      <c r="G256" s="83">
        <v>380.8</v>
      </c>
    </row>
    <row r="257" spans="3:7" x14ac:dyDescent="0.2">
      <c r="C257" s="166">
        <v>141088</v>
      </c>
      <c r="D257" s="83">
        <v>67563</v>
      </c>
      <c r="F257" s="166">
        <v>9472.2000000000007</v>
      </c>
      <c r="G257" s="83">
        <v>1057.0999999999999</v>
      </c>
    </row>
    <row r="258" spans="3:7" x14ac:dyDescent="0.2">
      <c r="C258" s="166">
        <v>147043</v>
      </c>
      <c r="D258" s="83">
        <v>50333</v>
      </c>
      <c r="F258" s="166">
        <v>11147.7</v>
      </c>
      <c r="G258" s="83">
        <v>1441</v>
      </c>
    </row>
    <row r="259" spans="3:7" x14ac:dyDescent="0.2">
      <c r="C259" s="166">
        <v>147807</v>
      </c>
      <c r="D259" s="83">
        <v>91713</v>
      </c>
      <c r="F259" s="166">
        <v>20652</v>
      </c>
      <c r="G259" s="83">
        <v>1069.4000000000001</v>
      </c>
    </row>
    <row r="260" spans="3:7" x14ac:dyDescent="0.2">
      <c r="C260" s="166">
        <v>169623</v>
      </c>
      <c r="D260" s="83">
        <v>95056</v>
      </c>
      <c r="F260" s="166">
        <v>24388.799999999999</v>
      </c>
      <c r="G260" s="83">
        <v>1147.9000000000001</v>
      </c>
    </row>
    <row r="261" spans="3:7" x14ac:dyDescent="0.2">
      <c r="C261" s="166">
        <v>170986</v>
      </c>
      <c r="D261" s="83">
        <v>96193</v>
      </c>
      <c r="F261" s="166">
        <v>24439.8</v>
      </c>
      <c r="G261" s="83">
        <v>1435</v>
      </c>
    </row>
    <row r="262" spans="3:7" x14ac:dyDescent="0.2">
      <c r="C262" s="166">
        <v>178542</v>
      </c>
      <c r="D262" s="83">
        <v>93296</v>
      </c>
      <c r="F262" s="166">
        <v>10932.2</v>
      </c>
      <c r="G262" s="83">
        <v>900.8</v>
      </c>
    </row>
    <row r="263" spans="3:7" x14ac:dyDescent="0.2">
      <c r="C263" s="166">
        <v>199303</v>
      </c>
      <c r="D263" s="83">
        <v>51515</v>
      </c>
      <c r="F263" s="87" t="s">
        <v>900</v>
      </c>
      <c r="G263" s="83"/>
    </row>
    <row r="264" spans="3:7" x14ac:dyDescent="0.2">
      <c r="C264" s="166">
        <v>200412</v>
      </c>
      <c r="D264" s="83">
        <v>63432</v>
      </c>
      <c r="F264" s="166">
        <v>337.9</v>
      </c>
      <c r="G264" s="83">
        <v>23</v>
      </c>
    </row>
    <row r="265" spans="3:7" x14ac:dyDescent="0.2">
      <c r="C265" s="166">
        <v>282585</v>
      </c>
      <c r="D265" s="83">
        <v>145123</v>
      </c>
      <c r="F265" s="166">
        <v>390</v>
      </c>
      <c r="G265" s="83">
        <v>39.200000000000003</v>
      </c>
    </row>
    <row r="266" spans="3:7" x14ac:dyDescent="0.2">
      <c r="C266" s="166">
        <v>463367</v>
      </c>
      <c r="D266" s="83">
        <v>117186</v>
      </c>
      <c r="F266" s="166">
        <v>453.1</v>
      </c>
      <c r="G266" s="83">
        <v>55.8</v>
      </c>
    </row>
    <row r="267" spans="3:7" x14ac:dyDescent="0.2">
      <c r="C267" s="166">
        <v>575300</v>
      </c>
      <c r="D267" s="83">
        <v>148514</v>
      </c>
      <c r="F267" s="166">
        <v>557.9</v>
      </c>
      <c r="G267" s="83">
        <v>59.5</v>
      </c>
    </row>
    <row r="268" spans="3:7" x14ac:dyDescent="0.2">
      <c r="C268" s="87" t="s">
        <v>900</v>
      </c>
      <c r="D268" s="83"/>
      <c r="F268" s="166">
        <v>646.5</v>
      </c>
      <c r="G268" s="83">
        <v>63.3</v>
      </c>
    </row>
    <row r="269" spans="3:7" x14ac:dyDescent="0.2">
      <c r="C269" s="166">
        <v>6997</v>
      </c>
      <c r="D269" s="83">
        <v>3063</v>
      </c>
      <c r="F269" s="166">
        <v>721.7</v>
      </c>
      <c r="G269" s="83">
        <v>51.3</v>
      </c>
    </row>
    <row r="270" spans="3:7" x14ac:dyDescent="0.2">
      <c r="C270" s="166">
        <v>7426</v>
      </c>
      <c r="D270" s="83">
        <v>4870</v>
      </c>
      <c r="F270" s="166">
        <v>775.8</v>
      </c>
      <c r="G270" s="83">
        <v>77.900000000000006</v>
      </c>
    </row>
    <row r="271" spans="3:7" x14ac:dyDescent="0.2">
      <c r="C271" s="166">
        <v>8092</v>
      </c>
      <c r="D271" s="83">
        <v>3102</v>
      </c>
      <c r="F271" s="166">
        <v>809.2</v>
      </c>
      <c r="G271" s="83">
        <v>88.7</v>
      </c>
    </row>
    <row r="272" spans="3:7" x14ac:dyDescent="0.2">
      <c r="C272" s="166">
        <v>9189</v>
      </c>
      <c r="D272" s="83">
        <v>5674</v>
      </c>
      <c r="F272" s="166">
        <v>1015.8</v>
      </c>
      <c r="G272" s="83">
        <v>69.900000000000006</v>
      </c>
    </row>
    <row r="273" spans="3:7" x14ac:dyDescent="0.2">
      <c r="C273" s="166">
        <v>10058</v>
      </c>
      <c r="D273" s="83">
        <v>3040</v>
      </c>
      <c r="F273" s="166">
        <v>1082.5</v>
      </c>
      <c r="G273" s="83">
        <v>69.5</v>
      </c>
    </row>
    <row r="274" spans="3:7" x14ac:dyDescent="0.2">
      <c r="C274" s="166">
        <v>10219</v>
      </c>
      <c r="D274" s="83">
        <v>5747</v>
      </c>
      <c r="F274" s="166">
        <v>1141.7</v>
      </c>
      <c r="G274" s="83">
        <v>82.8</v>
      </c>
    </row>
    <row r="275" spans="3:7" x14ac:dyDescent="0.2">
      <c r="C275" s="166">
        <v>15883</v>
      </c>
      <c r="D275" s="83">
        <v>7328</v>
      </c>
      <c r="F275" s="166">
        <v>1195.2</v>
      </c>
      <c r="G275" s="83">
        <v>130.30000000000001</v>
      </c>
    </row>
    <row r="276" spans="3:7" x14ac:dyDescent="0.2">
      <c r="C276" s="166">
        <v>16783</v>
      </c>
      <c r="D276" s="83">
        <v>8486</v>
      </c>
      <c r="F276" s="166">
        <v>1268.5</v>
      </c>
      <c r="G276" s="83">
        <v>75.2</v>
      </c>
    </row>
    <row r="277" spans="3:7" x14ac:dyDescent="0.2">
      <c r="C277" s="166">
        <v>16827</v>
      </c>
      <c r="D277" s="83">
        <v>5596</v>
      </c>
      <c r="F277" s="166">
        <v>1310.5</v>
      </c>
      <c r="G277" s="83">
        <v>104.5</v>
      </c>
    </row>
    <row r="278" spans="3:7" x14ac:dyDescent="0.2">
      <c r="C278" s="166">
        <v>17289</v>
      </c>
      <c r="D278" s="83">
        <v>6485</v>
      </c>
      <c r="F278" s="166">
        <v>1348.8</v>
      </c>
      <c r="G278" s="83">
        <v>99</v>
      </c>
    </row>
    <row r="279" spans="3:7" x14ac:dyDescent="0.2">
      <c r="C279" s="166">
        <v>17899</v>
      </c>
      <c r="D279" s="83">
        <v>7055</v>
      </c>
      <c r="F279" s="166">
        <v>1437.9</v>
      </c>
      <c r="G279" s="83">
        <v>177.9</v>
      </c>
    </row>
    <row r="280" spans="3:7" x14ac:dyDescent="0.2">
      <c r="C280" s="166">
        <v>19638</v>
      </c>
      <c r="D280" s="83">
        <v>7311</v>
      </c>
      <c r="F280" s="166">
        <v>1848.9</v>
      </c>
      <c r="G280" s="83">
        <v>179.4</v>
      </c>
    </row>
    <row r="281" spans="3:7" x14ac:dyDescent="0.2">
      <c r="C281" s="166">
        <v>25031</v>
      </c>
      <c r="D281" s="83">
        <v>6676</v>
      </c>
      <c r="F281" s="166">
        <v>1940.4</v>
      </c>
      <c r="G281" s="83">
        <v>297.5</v>
      </c>
    </row>
    <row r="282" spans="3:7" x14ac:dyDescent="0.2">
      <c r="C282" s="166">
        <v>33415</v>
      </c>
      <c r="D282" s="83">
        <v>13206</v>
      </c>
      <c r="F282" s="166">
        <v>2251.1999999999998</v>
      </c>
      <c r="G282" s="83">
        <v>247.4</v>
      </c>
    </row>
    <row r="283" spans="3:7" x14ac:dyDescent="0.2">
      <c r="C283" s="166">
        <v>34918</v>
      </c>
      <c r="D283" s="83">
        <v>16988</v>
      </c>
      <c r="F283" s="166">
        <v>2251.6</v>
      </c>
      <c r="G283" s="83">
        <v>72.099999999999994</v>
      </c>
    </row>
    <row r="284" spans="3:7" x14ac:dyDescent="0.2">
      <c r="C284" s="166">
        <v>36408</v>
      </c>
      <c r="D284" s="83">
        <v>16014</v>
      </c>
      <c r="F284" s="166">
        <v>2452.6999999999998</v>
      </c>
      <c r="G284" s="83">
        <v>222.5</v>
      </c>
    </row>
    <row r="285" spans="3:7" x14ac:dyDescent="0.2">
      <c r="C285" s="166">
        <v>38652</v>
      </c>
      <c r="D285" s="83">
        <v>8505</v>
      </c>
      <c r="F285" s="166">
        <v>2603.1</v>
      </c>
      <c r="G285" s="83">
        <v>217.4</v>
      </c>
    </row>
    <row r="286" spans="3:7" x14ac:dyDescent="0.2">
      <c r="C286" s="166">
        <v>42832</v>
      </c>
      <c r="D286" s="83">
        <v>25417</v>
      </c>
      <c r="F286" s="166">
        <v>2859.3</v>
      </c>
      <c r="G286" s="83">
        <v>174.4</v>
      </c>
    </row>
    <row r="287" spans="3:7" x14ac:dyDescent="0.2">
      <c r="C287" s="166">
        <v>46092</v>
      </c>
      <c r="D287" s="83">
        <v>9565</v>
      </c>
      <c r="F287" s="166">
        <v>2877.1</v>
      </c>
      <c r="G287" s="83">
        <v>258.7</v>
      </c>
    </row>
    <row r="288" spans="3:7" x14ac:dyDescent="0.2">
      <c r="C288" s="166">
        <v>47138</v>
      </c>
      <c r="D288" s="83">
        <v>19430</v>
      </c>
      <c r="F288" s="166">
        <v>3106.3</v>
      </c>
      <c r="G288" s="83">
        <v>256</v>
      </c>
    </row>
    <row r="289" spans="3:7" x14ac:dyDescent="0.2">
      <c r="C289" s="166">
        <v>49753</v>
      </c>
      <c r="D289" s="83">
        <v>28449</v>
      </c>
      <c r="F289" s="166">
        <v>3391.9</v>
      </c>
      <c r="G289" s="83">
        <v>344.1</v>
      </c>
    </row>
    <row r="290" spans="3:7" x14ac:dyDescent="0.2">
      <c r="C290" s="166">
        <v>62692</v>
      </c>
      <c r="D290" s="83">
        <v>26447</v>
      </c>
      <c r="F290" s="166">
        <v>3666.4</v>
      </c>
      <c r="G290" s="83">
        <v>323.8</v>
      </c>
    </row>
    <row r="291" spans="3:7" x14ac:dyDescent="0.2">
      <c r="C291" s="166">
        <v>63273</v>
      </c>
      <c r="D291" s="83">
        <v>27607</v>
      </c>
      <c r="F291" s="166">
        <v>3749.6</v>
      </c>
      <c r="G291" s="83">
        <v>403.6</v>
      </c>
    </row>
    <row r="292" spans="3:7" x14ac:dyDescent="0.2">
      <c r="C292" s="166">
        <v>66076</v>
      </c>
      <c r="D292" s="83">
        <v>36331</v>
      </c>
      <c r="F292" s="166">
        <v>3751.2</v>
      </c>
      <c r="G292" s="83">
        <v>368.2</v>
      </c>
    </row>
    <row r="293" spans="3:7" x14ac:dyDescent="0.2">
      <c r="C293" s="166">
        <v>68238</v>
      </c>
      <c r="D293" s="83">
        <v>17544</v>
      </c>
      <c r="F293" s="166">
        <v>4228.1000000000004</v>
      </c>
      <c r="G293" s="83">
        <v>322.3</v>
      </c>
    </row>
    <row r="294" spans="3:7" x14ac:dyDescent="0.2">
      <c r="C294" s="166">
        <v>69757</v>
      </c>
      <c r="D294" s="83">
        <v>41273</v>
      </c>
      <c r="F294" s="166">
        <v>4276.7</v>
      </c>
      <c r="G294" s="83">
        <v>258</v>
      </c>
    </row>
    <row r="295" spans="3:7" x14ac:dyDescent="0.2">
      <c r="C295" s="166">
        <v>75811</v>
      </c>
      <c r="D295" s="83">
        <v>40201</v>
      </c>
      <c r="F295" s="166">
        <v>4333.2</v>
      </c>
      <c r="G295" s="83">
        <v>416.8</v>
      </c>
    </row>
    <row r="296" spans="3:7" x14ac:dyDescent="0.2">
      <c r="C296" s="166">
        <v>78555</v>
      </c>
      <c r="D296" s="83">
        <v>34765</v>
      </c>
      <c r="F296" s="166">
        <v>4397.8</v>
      </c>
      <c r="G296" s="83">
        <v>468.8</v>
      </c>
    </row>
    <row r="297" spans="3:7" x14ac:dyDescent="0.2">
      <c r="C297" s="166">
        <v>81265</v>
      </c>
      <c r="D297" s="83">
        <v>31466</v>
      </c>
      <c r="F297" s="166">
        <v>4593.8</v>
      </c>
      <c r="G297" s="83">
        <v>368.5</v>
      </c>
    </row>
    <row r="298" spans="3:7" x14ac:dyDescent="0.2">
      <c r="C298" s="166">
        <v>83774</v>
      </c>
      <c r="D298" s="83">
        <v>32707</v>
      </c>
      <c r="F298" s="166">
        <v>4741.3999999999996</v>
      </c>
      <c r="G298" s="83">
        <v>477.5</v>
      </c>
    </row>
    <row r="299" spans="3:7" x14ac:dyDescent="0.2">
      <c r="C299" s="166">
        <v>89080</v>
      </c>
      <c r="D299" s="83">
        <v>32958</v>
      </c>
      <c r="F299" s="166">
        <v>5030.5</v>
      </c>
      <c r="G299" s="83">
        <v>780</v>
      </c>
    </row>
    <row r="300" spans="3:7" x14ac:dyDescent="0.2">
      <c r="C300" s="166">
        <v>96952</v>
      </c>
      <c r="D300" s="83">
        <v>49458</v>
      </c>
      <c r="F300" s="166">
        <v>5041.3999999999996</v>
      </c>
      <c r="G300" s="83">
        <v>520.6</v>
      </c>
    </row>
    <row r="301" spans="3:7" x14ac:dyDescent="0.2">
      <c r="C301" s="166">
        <v>105425</v>
      </c>
      <c r="D301" s="83">
        <v>33564</v>
      </c>
      <c r="F301" s="166">
        <v>5733.9</v>
      </c>
      <c r="G301" s="83">
        <v>555.70000000000005</v>
      </c>
    </row>
    <row r="302" spans="3:7" x14ac:dyDescent="0.2">
      <c r="C302" s="166">
        <v>107170</v>
      </c>
      <c r="D302" s="83">
        <v>45752</v>
      </c>
      <c r="F302" s="166">
        <v>6130.3</v>
      </c>
      <c r="G302" s="83">
        <v>806.7</v>
      </c>
    </row>
    <row r="303" spans="3:7" x14ac:dyDescent="0.2">
      <c r="C303" s="166">
        <v>108294</v>
      </c>
      <c r="D303" s="83">
        <v>55873</v>
      </c>
      <c r="F303" s="166">
        <v>6145.5</v>
      </c>
      <c r="G303" s="83">
        <v>598.6</v>
      </c>
    </row>
    <row r="304" spans="3:7" x14ac:dyDescent="0.2">
      <c r="C304" s="166">
        <v>108319</v>
      </c>
      <c r="D304" s="83">
        <v>40683</v>
      </c>
      <c r="F304" s="166">
        <v>6804.1</v>
      </c>
      <c r="G304" s="83">
        <v>1026.4000000000001</v>
      </c>
    </row>
    <row r="305" spans="3:7" x14ac:dyDescent="0.2">
      <c r="C305" s="166">
        <v>111005</v>
      </c>
      <c r="D305" s="83">
        <v>71264</v>
      </c>
      <c r="F305" s="166">
        <v>7593.1</v>
      </c>
      <c r="G305" s="83">
        <v>603.29999999999995</v>
      </c>
    </row>
    <row r="306" spans="3:7" x14ac:dyDescent="0.2">
      <c r="C306" s="166">
        <v>119299</v>
      </c>
      <c r="D306" s="83">
        <v>46588</v>
      </c>
      <c r="F306" s="166">
        <v>7646.8</v>
      </c>
      <c r="G306" s="83">
        <v>1039.7</v>
      </c>
    </row>
    <row r="307" spans="3:7" x14ac:dyDescent="0.2">
      <c r="C307" s="166">
        <v>132864</v>
      </c>
      <c r="D307" s="83">
        <v>65541</v>
      </c>
      <c r="F307" s="166">
        <v>7996.7</v>
      </c>
      <c r="G307" s="83">
        <v>505.9</v>
      </c>
    </row>
    <row r="308" spans="3:7" x14ac:dyDescent="0.2">
      <c r="C308" s="166">
        <v>133042</v>
      </c>
      <c r="D308" s="83">
        <v>24353</v>
      </c>
      <c r="F308" s="166">
        <v>9472.2000000000007</v>
      </c>
      <c r="G308" s="83">
        <v>1208.5</v>
      </c>
    </row>
    <row r="309" spans="3:7" x14ac:dyDescent="0.2">
      <c r="C309" s="166">
        <v>141088</v>
      </c>
      <c r="D309" s="83">
        <v>78593</v>
      </c>
      <c r="F309" s="166">
        <v>11147.7</v>
      </c>
      <c r="G309" s="83">
        <v>1610.5</v>
      </c>
    </row>
    <row r="310" spans="3:7" x14ac:dyDescent="0.2">
      <c r="C310" s="166">
        <v>147043</v>
      </c>
      <c r="D310" s="83">
        <v>54152</v>
      </c>
      <c r="F310" s="166">
        <v>20652</v>
      </c>
      <c r="G310" s="83">
        <v>1295.3</v>
      </c>
    </row>
    <row r="311" spans="3:7" x14ac:dyDescent="0.2">
      <c r="C311" s="166">
        <v>147807</v>
      </c>
      <c r="D311" s="83">
        <v>89962</v>
      </c>
      <c r="F311" s="166">
        <v>24388.799999999999</v>
      </c>
      <c r="G311" s="83">
        <v>1219.5999999999999</v>
      </c>
    </row>
    <row r="312" spans="3:7" x14ac:dyDescent="0.2">
      <c r="C312" s="166">
        <v>169623</v>
      </c>
      <c r="D312" s="83">
        <v>95161</v>
      </c>
      <c r="F312" s="166">
        <v>24439.8</v>
      </c>
      <c r="G312" s="83">
        <v>1612.8</v>
      </c>
    </row>
    <row r="313" spans="3:7" x14ac:dyDescent="0.2">
      <c r="C313" s="166">
        <v>170986</v>
      </c>
      <c r="D313" s="83">
        <v>97960</v>
      </c>
      <c r="F313" s="166">
        <v>10932.2</v>
      </c>
      <c r="G313" s="83">
        <v>1137.2</v>
      </c>
    </row>
    <row r="314" spans="3:7" x14ac:dyDescent="0.2">
      <c r="C314" s="166">
        <v>178542</v>
      </c>
      <c r="D314" s="83">
        <v>94436</v>
      </c>
      <c r="F314" s="87" t="s">
        <v>901</v>
      </c>
      <c r="G314" s="83"/>
    </row>
    <row r="315" spans="3:7" x14ac:dyDescent="0.2">
      <c r="C315" s="166">
        <v>199303</v>
      </c>
      <c r="D315" s="83">
        <v>56151</v>
      </c>
      <c r="F315" s="166">
        <v>337.9</v>
      </c>
      <c r="G315" s="83">
        <v>24.9</v>
      </c>
    </row>
    <row r="316" spans="3:7" x14ac:dyDescent="0.2">
      <c r="C316" s="166">
        <v>200412</v>
      </c>
      <c r="D316" s="83">
        <v>64824</v>
      </c>
      <c r="F316" s="166">
        <v>390</v>
      </c>
      <c r="G316" s="83">
        <v>40.700000000000003</v>
      </c>
    </row>
    <row r="317" spans="3:7" x14ac:dyDescent="0.2">
      <c r="C317" s="166">
        <v>282585</v>
      </c>
      <c r="D317" s="83">
        <v>151005</v>
      </c>
      <c r="F317" s="166">
        <v>453.1</v>
      </c>
      <c r="G317" s="83">
        <v>64</v>
      </c>
    </row>
    <row r="318" spans="3:7" x14ac:dyDescent="0.2">
      <c r="C318" s="166">
        <v>463367</v>
      </c>
      <c r="D318" s="83">
        <v>118588</v>
      </c>
      <c r="F318" s="166">
        <v>557.9</v>
      </c>
      <c r="G318" s="83">
        <v>68.099999999999994</v>
      </c>
    </row>
    <row r="319" spans="3:7" x14ac:dyDescent="0.2">
      <c r="C319" s="166">
        <v>575300</v>
      </c>
      <c r="D319" s="83">
        <v>139522</v>
      </c>
      <c r="F319" s="166">
        <v>646.5</v>
      </c>
      <c r="G319" s="83">
        <v>72.599999999999994</v>
      </c>
    </row>
    <row r="320" spans="3:7" x14ac:dyDescent="0.2">
      <c r="C320" s="87" t="s">
        <v>901</v>
      </c>
      <c r="D320" s="83"/>
      <c r="F320" s="166">
        <v>721.7</v>
      </c>
      <c r="G320" s="83">
        <v>54.4</v>
      </c>
    </row>
    <row r="321" spans="3:7" x14ac:dyDescent="0.2">
      <c r="C321" s="166">
        <v>6997</v>
      </c>
      <c r="D321" s="83">
        <v>3355</v>
      </c>
      <c r="F321" s="166">
        <v>775.8</v>
      </c>
      <c r="G321" s="83">
        <v>83.7</v>
      </c>
    </row>
    <row r="322" spans="3:7" x14ac:dyDescent="0.2">
      <c r="C322" s="166">
        <v>7426</v>
      </c>
      <c r="D322" s="83">
        <v>5067</v>
      </c>
      <c r="F322" s="166">
        <v>809.2</v>
      </c>
      <c r="G322" s="83">
        <v>94.5</v>
      </c>
    </row>
    <row r="323" spans="3:7" x14ac:dyDescent="0.2">
      <c r="C323" s="166">
        <v>8092</v>
      </c>
      <c r="D323" s="83">
        <v>3175</v>
      </c>
      <c r="F323" s="166">
        <v>1015.8</v>
      </c>
      <c r="G323" s="83">
        <v>78.599999999999994</v>
      </c>
    </row>
    <row r="324" spans="3:7" x14ac:dyDescent="0.2">
      <c r="C324" s="166">
        <v>9189</v>
      </c>
      <c r="D324" s="83">
        <v>5925</v>
      </c>
      <c r="F324" s="166">
        <v>1082.5</v>
      </c>
      <c r="G324" s="83">
        <v>82.4</v>
      </c>
    </row>
    <row r="325" spans="3:7" x14ac:dyDescent="0.2">
      <c r="C325" s="166">
        <v>10058</v>
      </c>
      <c r="D325" s="83">
        <v>3265</v>
      </c>
      <c r="F325" s="166">
        <v>1141.7</v>
      </c>
      <c r="G325" s="83">
        <v>89.2</v>
      </c>
    </row>
    <row r="326" spans="3:7" x14ac:dyDescent="0.2">
      <c r="C326" s="166">
        <v>10219</v>
      </c>
      <c r="D326" s="83">
        <v>6214</v>
      </c>
      <c r="F326" s="166">
        <v>1195.2</v>
      </c>
      <c r="G326" s="83">
        <v>150.1</v>
      </c>
    </row>
    <row r="327" spans="3:7" x14ac:dyDescent="0.2">
      <c r="C327" s="166">
        <v>15883</v>
      </c>
      <c r="D327" s="83">
        <v>7920</v>
      </c>
      <c r="F327" s="166">
        <v>1268.5</v>
      </c>
      <c r="G327" s="83">
        <v>91.3</v>
      </c>
    </row>
    <row r="328" spans="3:7" x14ac:dyDescent="0.2">
      <c r="C328" s="166">
        <v>16783</v>
      </c>
      <c r="D328" s="83">
        <v>9453</v>
      </c>
      <c r="F328" s="166">
        <v>1310.5</v>
      </c>
      <c r="G328" s="83">
        <v>114</v>
      </c>
    </row>
    <row r="329" spans="3:7" x14ac:dyDescent="0.2">
      <c r="C329" s="166">
        <v>16827</v>
      </c>
      <c r="D329" s="83">
        <v>5854</v>
      </c>
      <c r="F329" s="166">
        <v>1348.8</v>
      </c>
      <c r="G329" s="83">
        <v>104.2</v>
      </c>
    </row>
    <row r="330" spans="3:7" x14ac:dyDescent="0.2">
      <c r="C330" s="166">
        <v>17289</v>
      </c>
      <c r="D330" s="83">
        <v>6995</v>
      </c>
      <c r="F330" s="166">
        <v>1437.9</v>
      </c>
      <c r="G330" s="83">
        <v>204.2</v>
      </c>
    </row>
    <row r="331" spans="3:7" x14ac:dyDescent="0.2">
      <c r="C331" s="166">
        <v>17899</v>
      </c>
      <c r="D331" s="83">
        <v>7297</v>
      </c>
      <c r="F331" s="166">
        <v>1848.9</v>
      </c>
      <c r="G331" s="83">
        <v>197.5</v>
      </c>
    </row>
    <row r="332" spans="3:7" x14ac:dyDescent="0.2">
      <c r="C332" s="166">
        <v>19638</v>
      </c>
      <c r="D332" s="83">
        <v>7714</v>
      </c>
      <c r="F332" s="166">
        <v>1940.4</v>
      </c>
      <c r="G332" s="83">
        <v>327.60000000000002</v>
      </c>
    </row>
    <row r="333" spans="3:7" x14ac:dyDescent="0.2">
      <c r="C333" s="166">
        <v>25031</v>
      </c>
      <c r="D333" s="83">
        <v>7003</v>
      </c>
      <c r="F333" s="166">
        <v>2251.1999999999998</v>
      </c>
      <c r="G333" s="83">
        <v>283.3</v>
      </c>
    </row>
    <row r="334" spans="3:7" x14ac:dyDescent="0.2">
      <c r="C334" s="166">
        <v>33415</v>
      </c>
      <c r="D334" s="83">
        <v>14224</v>
      </c>
      <c r="F334" s="166">
        <v>2251.6</v>
      </c>
      <c r="G334" s="83">
        <v>85.6</v>
      </c>
    </row>
    <row r="335" spans="3:7" x14ac:dyDescent="0.2">
      <c r="C335" s="166">
        <v>34918</v>
      </c>
      <c r="D335" s="83">
        <v>18033</v>
      </c>
      <c r="F335" s="166">
        <v>2452.6999999999998</v>
      </c>
      <c r="G335" s="83">
        <v>277.89999999999998</v>
      </c>
    </row>
    <row r="336" spans="3:7" x14ac:dyDescent="0.2">
      <c r="C336" s="166">
        <v>36408</v>
      </c>
      <c r="D336" s="83">
        <v>16112</v>
      </c>
      <c r="F336" s="166">
        <v>2603.1</v>
      </c>
      <c r="G336" s="83">
        <v>243.1</v>
      </c>
    </row>
    <row r="337" spans="3:7" x14ac:dyDescent="0.2">
      <c r="C337" s="166">
        <v>38652</v>
      </c>
      <c r="D337" s="83">
        <v>9118</v>
      </c>
      <c r="F337" s="166">
        <v>2859.3</v>
      </c>
      <c r="G337" s="83">
        <v>188.2</v>
      </c>
    </row>
    <row r="338" spans="3:7" x14ac:dyDescent="0.2">
      <c r="C338" s="166">
        <v>42832</v>
      </c>
      <c r="D338" s="83">
        <v>26758</v>
      </c>
      <c r="F338" s="166">
        <v>2877.1</v>
      </c>
      <c r="G338" s="83">
        <v>300</v>
      </c>
    </row>
    <row r="339" spans="3:7" x14ac:dyDescent="0.2">
      <c r="C339" s="166">
        <v>46092</v>
      </c>
      <c r="D339" s="83">
        <v>9543</v>
      </c>
      <c r="F339" s="166">
        <v>3106.3</v>
      </c>
      <c r="G339" s="83">
        <v>283.7</v>
      </c>
    </row>
    <row r="340" spans="3:7" x14ac:dyDescent="0.2">
      <c r="C340" s="166">
        <v>47138</v>
      </c>
      <c r="D340" s="83">
        <v>19646</v>
      </c>
      <c r="F340" s="166">
        <v>3391.9</v>
      </c>
      <c r="G340" s="83">
        <v>375.7</v>
      </c>
    </row>
    <row r="341" spans="3:7" x14ac:dyDescent="0.2">
      <c r="C341" s="166">
        <v>49753</v>
      </c>
      <c r="D341" s="83">
        <v>28737</v>
      </c>
      <c r="F341" s="166">
        <v>3666.4</v>
      </c>
      <c r="G341" s="83">
        <v>358.9</v>
      </c>
    </row>
    <row r="342" spans="3:7" x14ac:dyDescent="0.2">
      <c r="C342" s="166">
        <v>62692</v>
      </c>
      <c r="D342" s="83">
        <v>26429</v>
      </c>
      <c r="F342" s="166">
        <v>3749.6</v>
      </c>
      <c r="G342" s="83">
        <v>449.4</v>
      </c>
    </row>
    <row r="343" spans="3:7" x14ac:dyDescent="0.2">
      <c r="C343" s="166">
        <v>63273</v>
      </c>
      <c r="D343" s="83">
        <v>28092</v>
      </c>
      <c r="F343" s="166">
        <v>3751.2</v>
      </c>
      <c r="G343" s="83">
        <v>377.6</v>
      </c>
    </row>
    <row r="344" spans="3:7" x14ac:dyDescent="0.2">
      <c r="C344" s="166">
        <v>66076</v>
      </c>
      <c r="D344" s="83">
        <v>38308</v>
      </c>
      <c r="F344" s="166">
        <v>4228.1000000000004</v>
      </c>
      <c r="G344" s="83">
        <v>369</v>
      </c>
    </row>
    <row r="345" spans="3:7" x14ac:dyDescent="0.2">
      <c r="C345" s="166">
        <v>68238</v>
      </c>
      <c r="D345" s="83">
        <v>18258</v>
      </c>
      <c r="F345" s="166">
        <v>4276.7</v>
      </c>
      <c r="G345" s="83">
        <v>277.60000000000002</v>
      </c>
    </row>
    <row r="346" spans="3:7" x14ac:dyDescent="0.2">
      <c r="C346" s="166">
        <v>69757</v>
      </c>
      <c r="D346" s="83">
        <v>41461</v>
      </c>
      <c r="F346" s="166">
        <v>4333.2</v>
      </c>
      <c r="G346" s="83">
        <v>442.1</v>
      </c>
    </row>
    <row r="347" spans="3:7" x14ac:dyDescent="0.2">
      <c r="C347" s="166">
        <v>75811</v>
      </c>
      <c r="D347" s="83">
        <v>41399</v>
      </c>
      <c r="F347" s="166">
        <v>4397.8</v>
      </c>
      <c r="G347" s="83">
        <v>503.6</v>
      </c>
    </row>
    <row r="348" spans="3:7" x14ac:dyDescent="0.2">
      <c r="C348" s="166">
        <v>78555</v>
      </c>
      <c r="D348" s="83">
        <v>35739</v>
      </c>
      <c r="F348" s="166">
        <v>4593.8</v>
      </c>
      <c r="G348" s="83">
        <v>418.6</v>
      </c>
    </row>
    <row r="349" spans="3:7" x14ac:dyDescent="0.2">
      <c r="C349" s="166">
        <v>81265</v>
      </c>
      <c r="D349" s="83">
        <v>31740</v>
      </c>
      <c r="F349" s="166">
        <v>4741.3999999999996</v>
      </c>
      <c r="G349" s="83">
        <v>542.6</v>
      </c>
    </row>
    <row r="350" spans="3:7" x14ac:dyDescent="0.2">
      <c r="C350" s="166">
        <v>83774</v>
      </c>
      <c r="D350" s="83">
        <v>34237</v>
      </c>
      <c r="F350" s="166">
        <v>5030.5</v>
      </c>
      <c r="G350" s="83">
        <v>852.2</v>
      </c>
    </row>
    <row r="351" spans="3:7" x14ac:dyDescent="0.2">
      <c r="C351" s="166">
        <v>89080</v>
      </c>
      <c r="D351" s="83">
        <v>34520</v>
      </c>
      <c r="F351" s="166">
        <v>5041.3999999999996</v>
      </c>
      <c r="G351" s="83">
        <v>585.4</v>
      </c>
    </row>
    <row r="352" spans="3:7" x14ac:dyDescent="0.2">
      <c r="C352" s="166">
        <v>96952</v>
      </c>
      <c r="D352" s="83">
        <v>51192</v>
      </c>
      <c r="F352" s="166">
        <v>5733.9</v>
      </c>
      <c r="G352" s="83">
        <v>601.20000000000005</v>
      </c>
    </row>
    <row r="353" spans="3:7" x14ac:dyDescent="0.2">
      <c r="C353" s="166">
        <v>105425</v>
      </c>
      <c r="D353" s="83">
        <v>35348</v>
      </c>
      <c r="F353" s="166">
        <v>6130.3</v>
      </c>
      <c r="G353" s="83">
        <v>893.2</v>
      </c>
    </row>
    <row r="354" spans="3:7" x14ac:dyDescent="0.2">
      <c r="C354" s="166">
        <v>107170</v>
      </c>
      <c r="D354" s="83">
        <v>48066</v>
      </c>
      <c r="F354" s="166">
        <v>6145.5</v>
      </c>
      <c r="G354" s="83">
        <v>648.5</v>
      </c>
    </row>
    <row r="355" spans="3:7" x14ac:dyDescent="0.2">
      <c r="C355" s="166">
        <v>108294</v>
      </c>
      <c r="D355" s="83">
        <v>56890</v>
      </c>
      <c r="F355" s="166">
        <v>6804.1</v>
      </c>
      <c r="G355" s="83">
        <v>1093.7</v>
      </c>
    </row>
    <row r="356" spans="3:7" x14ac:dyDescent="0.2">
      <c r="C356" s="166">
        <v>108319</v>
      </c>
      <c r="D356" s="83">
        <v>42557</v>
      </c>
      <c r="F356" s="166">
        <v>7593.1</v>
      </c>
      <c r="G356" s="83">
        <v>709.5</v>
      </c>
    </row>
    <row r="357" spans="3:7" x14ac:dyDescent="0.2">
      <c r="C357" s="166">
        <v>111005</v>
      </c>
      <c r="D357" s="83">
        <v>72753</v>
      </c>
      <c r="F357" s="166">
        <v>7646.8</v>
      </c>
      <c r="G357" s="83">
        <v>1103</v>
      </c>
    </row>
    <row r="358" spans="3:7" x14ac:dyDescent="0.2">
      <c r="C358" s="166">
        <v>119299</v>
      </c>
      <c r="D358" s="83">
        <v>45386</v>
      </c>
      <c r="F358" s="166">
        <v>7996.7</v>
      </c>
      <c r="G358" s="83">
        <v>534.20000000000005</v>
      </c>
    </row>
    <row r="359" spans="3:7" x14ac:dyDescent="0.2">
      <c r="C359" s="166">
        <v>132864</v>
      </c>
      <c r="D359" s="83">
        <v>69301</v>
      </c>
      <c r="F359" s="166">
        <v>9472.2000000000007</v>
      </c>
      <c r="G359" s="83">
        <v>1280.8</v>
      </c>
    </row>
    <row r="360" spans="3:7" x14ac:dyDescent="0.2">
      <c r="C360" s="166">
        <v>133042</v>
      </c>
      <c r="D360" s="83">
        <v>24903</v>
      </c>
      <c r="F360" s="166">
        <v>11147.7</v>
      </c>
      <c r="G360" s="83">
        <v>1705.6</v>
      </c>
    </row>
    <row r="361" spans="3:7" x14ac:dyDescent="0.2">
      <c r="C361" s="166">
        <v>141088</v>
      </c>
      <c r="D361" s="83">
        <v>80598</v>
      </c>
      <c r="F361" s="166">
        <v>20652</v>
      </c>
      <c r="G361" s="83">
        <v>1422.6</v>
      </c>
    </row>
    <row r="362" spans="3:7" x14ac:dyDescent="0.2">
      <c r="C362" s="166">
        <v>147043</v>
      </c>
      <c r="D362" s="83">
        <v>58537</v>
      </c>
      <c r="F362" s="166">
        <v>24388.799999999999</v>
      </c>
      <c r="G362" s="83">
        <v>1382.3</v>
      </c>
    </row>
    <row r="363" spans="3:7" x14ac:dyDescent="0.2">
      <c r="C363" s="166">
        <v>147807</v>
      </c>
      <c r="D363" s="83">
        <v>89763</v>
      </c>
      <c r="F363" s="166">
        <v>24439.8</v>
      </c>
      <c r="G363" s="83">
        <v>1746.2</v>
      </c>
    </row>
    <row r="364" spans="3:7" x14ac:dyDescent="0.2">
      <c r="C364" s="166">
        <v>169623</v>
      </c>
      <c r="D364" s="83">
        <v>98010</v>
      </c>
      <c r="F364" s="166">
        <v>10932.2</v>
      </c>
      <c r="G364" s="83">
        <v>1227.2</v>
      </c>
    </row>
    <row r="365" spans="3:7" x14ac:dyDescent="0.2">
      <c r="C365" s="166">
        <v>170986</v>
      </c>
      <c r="D365" s="83">
        <v>100525</v>
      </c>
      <c r="F365" s="87" t="s">
        <v>902</v>
      </c>
      <c r="G365" s="83"/>
    </row>
    <row r="366" spans="3:7" x14ac:dyDescent="0.2">
      <c r="C366" s="166">
        <v>178542</v>
      </c>
      <c r="D366" s="83">
        <v>98436</v>
      </c>
      <c r="F366" s="166">
        <v>337.9</v>
      </c>
      <c r="G366" s="83">
        <v>27.9</v>
      </c>
    </row>
    <row r="367" spans="3:7" x14ac:dyDescent="0.2">
      <c r="C367" s="166">
        <v>199303</v>
      </c>
      <c r="D367" s="83">
        <v>57676</v>
      </c>
      <c r="F367" s="166">
        <v>390</v>
      </c>
      <c r="G367" s="83">
        <v>43.5</v>
      </c>
    </row>
    <row r="368" spans="3:7" x14ac:dyDescent="0.2">
      <c r="C368" s="166">
        <v>200412</v>
      </c>
      <c r="D368" s="83">
        <v>68195</v>
      </c>
      <c r="F368" s="166">
        <v>453.1</v>
      </c>
      <c r="G368" s="83">
        <v>64.2</v>
      </c>
    </row>
    <row r="369" spans="3:7" x14ac:dyDescent="0.2">
      <c r="C369" s="166">
        <v>282585</v>
      </c>
      <c r="D369" s="83">
        <v>156102</v>
      </c>
      <c r="F369" s="166">
        <v>557.9</v>
      </c>
      <c r="G369" s="83">
        <v>76.599999999999994</v>
      </c>
    </row>
    <row r="370" spans="3:7" x14ac:dyDescent="0.2">
      <c r="C370" s="166">
        <v>463367</v>
      </c>
      <c r="D370" s="83">
        <v>122907</v>
      </c>
      <c r="F370" s="166">
        <v>646.5</v>
      </c>
      <c r="G370" s="83">
        <v>76.5</v>
      </c>
    </row>
    <row r="371" spans="3:7" x14ac:dyDescent="0.2">
      <c r="C371" s="166">
        <v>575300</v>
      </c>
      <c r="D371" s="83">
        <v>140474</v>
      </c>
      <c r="F371" s="166">
        <v>721.7</v>
      </c>
      <c r="G371" s="83">
        <v>61.9</v>
      </c>
    </row>
    <row r="372" spans="3:7" x14ac:dyDescent="0.2">
      <c r="C372" s="87" t="s">
        <v>902</v>
      </c>
      <c r="D372" s="83"/>
      <c r="F372" s="166">
        <v>775.8</v>
      </c>
      <c r="G372" s="83">
        <v>99.3</v>
      </c>
    </row>
    <row r="373" spans="3:7" x14ac:dyDescent="0.2">
      <c r="C373" s="166">
        <v>6997</v>
      </c>
      <c r="D373" s="83">
        <v>3655</v>
      </c>
      <c r="F373" s="166">
        <v>809.2</v>
      </c>
      <c r="G373" s="83">
        <v>102.5</v>
      </c>
    </row>
    <row r="374" spans="3:7" x14ac:dyDescent="0.2">
      <c r="C374" s="166">
        <v>7426</v>
      </c>
      <c r="D374" s="83">
        <v>5003</v>
      </c>
      <c r="F374" s="166">
        <v>1015.8</v>
      </c>
      <c r="G374" s="83">
        <v>92.1</v>
      </c>
    </row>
    <row r="375" spans="3:7" x14ac:dyDescent="0.2">
      <c r="C375" s="166">
        <v>8092</v>
      </c>
      <c r="D375" s="83">
        <v>3258</v>
      </c>
      <c r="F375" s="166">
        <v>1082.5</v>
      </c>
      <c r="G375" s="83">
        <v>95</v>
      </c>
    </row>
    <row r="376" spans="3:7" x14ac:dyDescent="0.2">
      <c r="C376" s="166">
        <v>9189</v>
      </c>
      <c r="D376" s="83">
        <v>6005</v>
      </c>
      <c r="F376" s="166">
        <v>1141.7</v>
      </c>
      <c r="G376" s="83">
        <v>98.5</v>
      </c>
    </row>
    <row r="377" spans="3:7" x14ac:dyDescent="0.2">
      <c r="C377" s="166">
        <v>10058</v>
      </c>
      <c r="D377" s="83">
        <v>3480</v>
      </c>
      <c r="F377" s="166">
        <v>1195.2</v>
      </c>
      <c r="G377" s="83">
        <v>169.1</v>
      </c>
    </row>
    <row r="378" spans="3:7" x14ac:dyDescent="0.2">
      <c r="C378" s="166">
        <v>10219</v>
      </c>
      <c r="D378" s="83">
        <v>6061</v>
      </c>
      <c r="F378" s="166">
        <v>1268.5</v>
      </c>
      <c r="G378" s="83">
        <v>102.3</v>
      </c>
    </row>
    <row r="379" spans="3:7" x14ac:dyDescent="0.2">
      <c r="C379" s="166">
        <v>15883</v>
      </c>
      <c r="D379" s="83">
        <v>8003</v>
      </c>
      <c r="F379" s="166">
        <v>1310.5</v>
      </c>
      <c r="G379" s="83">
        <v>120.7</v>
      </c>
    </row>
    <row r="380" spans="3:7" x14ac:dyDescent="0.2">
      <c r="C380" s="166">
        <v>16783</v>
      </c>
      <c r="D380" s="83">
        <v>9756</v>
      </c>
      <c r="F380" s="166">
        <v>1348.8</v>
      </c>
      <c r="G380" s="83">
        <v>119.2</v>
      </c>
    </row>
    <row r="381" spans="3:7" x14ac:dyDescent="0.2">
      <c r="C381" s="166">
        <v>16827</v>
      </c>
      <c r="D381" s="83">
        <v>6108</v>
      </c>
      <c r="F381" s="166">
        <v>1437.9</v>
      </c>
      <c r="G381" s="83">
        <v>216.8</v>
      </c>
    </row>
    <row r="382" spans="3:7" x14ac:dyDescent="0.2">
      <c r="C382" s="166">
        <v>17289</v>
      </c>
      <c r="D382" s="83">
        <v>7330</v>
      </c>
      <c r="F382" s="166">
        <v>1848.9</v>
      </c>
      <c r="G382" s="83">
        <v>238</v>
      </c>
    </row>
    <row r="383" spans="3:7" x14ac:dyDescent="0.2">
      <c r="C383" s="166">
        <v>17899</v>
      </c>
      <c r="D383" s="83">
        <v>7501</v>
      </c>
      <c r="F383" s="166">
        <v>1940.4</v>
      </c>
      <c r="G383" s="83">
        <v>378.9</v>
      </c>
    </row>
    <row r="384" spans="3:7" x14ac:dyDescent="0.2">
      <c r="C384" s="166">
        <v>19638</v>
      </c>
      <c r="D384" s="83">
        <v>8324</v>
      </c>
      <c r="F384" s="166">
        <v>2251.1999999999998</v>
      </c>
      <c r="G384" s="83">
        <v>358.1</v>
      </c>
    </row>
    <row r="385" spans="3:7" x14ac:dyDescent="0.2">
      <c r="C385" s="166">
        <v>25031</v>
      </c>
      <c r="D385" s="83">
        <v>7350</v>
      </c>
      <c r="F385" s="166">
        <v>2251.6</v>
      </c>
      <c r="G385" s="83">
        <v>100.8</v>
      </c>
    </row>
    <row r="386" spans="3:7" x14ac:dyDescent="0.2">
      <c r="C386" s="166">
        <v>33415</v>
      </c>
      <c r="D386" s="83">
        <v>15205</v>
      </c>
      <c r="F386" s="166">
        <v>2452.6999999999998</v>
      </c>
      <c r="G386" s="83">
        <v>333.3</v>
      </c>
    </row>
    <row r="387" spans="3:7" x14ac:dyDescent="0.2">
      <c r="C387" s="166">
        <v>34918</v>
      </c>
      <c r="D387" s="83">
        <v>19844</v>
      </c>
      <c r="F387" s="166">
        <v>2603.1</v>
      </c>
      <c r="G387" s="83">
        <v>292.10000000000002</v>
      </c>
    </row>
    <row r="388" spans="3:7" x14ac:dyDescent="0.2">
      <c r="C388" s="166">
        <v>36408</v>
      </c>
      <c r="D388" s="83">
        <v>16579</v>
      </c>
      <c r="F388" s="166">
        <v>2859.3</v>
      </c>
      <c r="G388" s="83">
        <v>202.9</v>
      </c>
    </row>
    <row r="389" spans="3:7" x14ac:dyDescent="0.2">
      <c r="C389" s="166">
        <v>38652</v>
      </c>
      <c r="D389" s="83">
        <v>9420</v>
      </c>
      <c r="F389" s="166">
        <v>2877.1</v>
      </c>
      <c r="G389" s="83">
        <v>372.8</v>
      </c>
    </row>
    <row r="390" spans="3:7" x14ac:dyDescent="0.2">
      <c r="C390" s="166">
        <v>42832</v>
      </c>
      <c r="D390" s="83">
        <v>27158</v>
      </c>
      <c r="F390" s="166">
        <v>3106.3</v>
      </c>
      <c r="G390" s="83">
        <v>356</v>
      </c>
    </row>
    <row r="391" spans="3:7" x14ac:dyDescent="0.2">
      <c r="C391" s="166">
        <v>46092</v>
      </c>
      <c r="D391" s="83">
        <v>9972</v>
      </c>
      <c r="F391" s="166">
        <v>3391.9</v>
      </c>
      <c r="G391" s="83">
        <v>409.4</v>
      </c>
    </row>
    <row r="392" spans="3:7" x14ac:dyDescent="0.2">
      <c r="C392" s="166">
        <v>47138</v>
      </c>
      <c r="D392" s="83">
        <v>20349</v>
      </c>
      <c r="F392" s="166">
        <v>3666.4</v>
      </c>
      <c r="G392" s="83">
        <v>438.2</v>
      </c>
    </row>
    <row r="393" spans="3:7" x14ac:dyDescent="0.2">
      <c r="C393" s="166">
        <v>49753</v>
      </c>
      <c r="D393" s="83">
        <v>30202</v>
      </c>
      <c r="F393" s="166">
        <v>3749.6</v>
      </c>
      <c r="G393" s="83">
        <v>497.2</v>
      </c>
    </row>
    <row r="394" spans="3:7" x14ac:dyDescent="0.2">
      <c r="C394" s="166">
        <v>62692</v>
      </c>
      <c r="D394" s="83">
        <v>30081</v>
      </c>
      <c r="F394" s="166">
        <v>3751.2</v>
      </c>
      <c r="G394" s="83">
        <v>391.2</v>
      </c>
    </row>
    <row r="395" spans="3:7" x14ac:dyDescent="0.2">
      <c r="C395" s="166">
        <v>63273</v>
      </c>
      <c r="D395" s="83">
        <v>30636</v>
      </c>
      <c r="F395" s="166">
        <v>4228.1000000000004</v>
      </c>
      <c r="G395" s="83">
        <v>440.8</v>
      </c>
    </row>
    <row r="396" spans="3:7" x14ac:dyDescent="0.2">
      <c r="C396" s="166">
        <v>66076</v>
      </c>
      <c r="D396" s="83">
        <v>37836</v>
      </c>
      <c r="F396" s="166">
        <v>4276.7</v>
      </c>
      <c r="G396" s="83">
        <v>305.89999999999998</v>
      </c>
    </row>
    <row r="397" spans="3:7" x14ac:dyDescent="0.2">
      <c r="C397" s="166">
        <v>68238</v>
      </c>
      <c r="D397" s="83">
        <v>18858</v>
      </c>
      <c r="F397" s="166">
        <v>4333.2</v>
      </c>
      <c r="G397" s="83">
        <v>492.3</v>
      </c>
    </row>
    <row r="398" spans="3:7" x14ac:dyDescent="0.2">
      <c r="C398" s="166">
        <v>69757</v>
      </c>
      <c r="D398" s="83">
        <v>42230</v>
      </c>
      <c r="F398" s="166">
        <v>4397.8</v>
      </c>
      <c r="G398" s="83">
        <v>582.6</v>
      </c>
    </row>
    <row r="399" spans="3:7" x14ac:dyDescent="0.2">
      <c r="C399" s="166">
        <v>75811</v>
      </c>
      <c r="D399" s="83">
        <v>43051</v>
      </c>
      <c r="F399" s="166">
        <v>4593.8</v>
      </c>
      <c r="G399" s="83">
        <v>542.29999999999995</v>
      </c>
    </row>
    <row r="400" spans="3:7" x14ac:dyDescent="0.2">
      <c r="C400" s="166">
        <v>78555</v>
      </c>
      <c r="D400" s="83">
        <v>35374</v>
      </c>
      <c r="F400" s="166">
        <v>4741.3999999999996</v>
      </c>
      <c r="G400" s="83">
        <v>659.7</v>
      </c>
    </row>
    <row r="401" spans="3:7" x14ac:dyDescent="0.2">
      <c r="C401" s="166">
        <v>81265</v>
      </c>
      <c r="D401" s="83">
        <v>35158</v>
      </c>
      <c r="F401" s="166">
        <v>5030.5</v>
      </c>
      <c r="G401" s="83">
        <v>962</v>
      </c>
    </row>
    <row r="402" spans="3:7" x14ac:dyDescent="0.2">
      <c r="C402" s="166">
        <v>83774</v>
      </c>
      <c r="D402" s="83">
        <v>39166</v>
      </c>
      <c r="F402" s="166">
        <v>5041.3999999999996</v>
      </c>
      <c r="G402" s="83">
        <v>665</v>
      </c>
    </row>
    <row r="403" spans="3:7" x14ac:dyDescent="0.2">
      <c r="C403" s="166">
        <v>89080</v>
      </c>
      <c r="D403" s="83">
        <v>36865</v>
      </c>
      <c r="F403" s="166">
        <v>5733.9</v>
      </c>
      <c r="G403" s="83">
        <v>624.79999999999995</v>
      </c>
    </row>
    <row r="404" spans="3:7" x14ac:dyDescent="0.2">
      <c r="C404" s="166">
        <v>96952</v>
      </c>
      <c r="D404" s="83">
        <v>52520</v>
      </c>
      <c r="F404" s="166">
        <v>6130.3</v>
      </c>
      <c r="G404" s="83">
        <v>976.1</v>
      </c>
    </row>
    <row r="405" spans="3:7" x14ac:dyDescent="0.2">
      <c r="C405" s="166">
        <v>105425</v>
      </c>
      <c r="D405" s="83">
        <v>38590</v>
      </c>
      <c r="F405" s="166">
        <v>6145.5</v>
      </c>
      <c r="G405" s="83">
        <v>788.4</v>
      </c>
    </row>
    <row r="406" spans="3:7" x14ac:dyDescent="0.2">
      <c r="C406" s="166">
        <v>107170</v>
      </c>
      <c r="D406" s="83">
        <v>52022</v>
      </c>
      <c r="F406" s="166">
        <v>6804.1</v>
      </c>
      <c r="G406" s="83">
        <v>1237.7</v>
      </c>
    </row>
    <row r="407" spans="3:7" x14ac:dyDescent="0.2">
      <c r="C407" s="166">
        <v>108294</v>
      </c>
      <c r="D407" s="83">
        <v>61579</v>
      </c>
      <c r="F407" s="166">
        <v>7593.1</v>
      </c>
      <c r="G407" s="83">
        <v>834</v>
      </c>
    </row>
    <row r="408" spans="3:7" x14ac:dyDescent="0.2">
      <c r="C408" s="166">
        <v>108319</v>
      </c>
      <c r="D408" s="83">
        <v>48695</v>
      </c>
      <c r="F408" s="166">
        <v>7646.8</v>
      </c>
      <c r="G408" s="83">
        <v>1313.1</v>
      </c>
    </row>
    <row r="409" spans="3:7" x14ac:dyDescent="0.2">
      <c r="C409" s="166">
        <v>111005</v>
      </c>
      <c r="D409" s="83">
        <v>74072</v>
      </c>
      <c r="F409" s="166">
        <v>7996.7</v>
      </c>
      <c r="G409" s="83">
        <v>684.1</v>
      </c>
    </row>
    <row r="410" spans="3:7" x14ac:dyDescent="0.2">
      <c r="C410" s="166">
        <v>119299</v>
      </c>
      <c r="D410" s="83">
        <v>49594</v>
      </c>
      <c r="F410" s="166">
        <v>9472.2000000000007</v>
      </c>
      <c r="G410" s="83">
        <v>1443.3</v>
      </c>
    </row>
    <row r="411" spans="3:7" x14ac:dyDescent="0.2">
      <c r="C411" s="166">
        <v>132864</v>
      </c>
      <c r="D411" s="83">
        <v>70389</v>
      </c>
      <c r="F411" s="166">
        <v>11147.7</v>
      </c>
      <c r="G411" s="83">
        <v>1869.1</v>
      </c>
    </row>
    <row r="412" spans="3:7" x14ac:dyDescent="0.2">
      <c r="C412" s="166">
        <v>133042</v>
      </c>
      <c r="D412" s="83">
        <v>26800</v>
      </c>
      <c r="F412" s="166">
        <v>20652</v>
      </c>
      <c r="G412" s="83">
        <v>1607.5</v>
      </c>
    </row>
    <row r="413" spans="3:7" x14ac:dyDescent="0.2">
      <c r="C413" s="166">
        <v>141088</v>
      </c>
      <c r="D413" s="83">
        <v>90370</v>
      </c>
      <c r="F413" s="166">
        <v>24388.799999999999</v>
      </c>
      <c r="G413" s="83">
        <v>1776</v>
      </c>
    </row>
    <row r="414" spans="3:7" x14ac:dyDescent="0.2">
      <c r="C414" s="166">
        <v>147043</v>
      </c>
      <c r="D414" s="83">
        <v>62093</v>
      </c>
      <c r="F414" s="166">
        <v>24439.8</v>
      </c>
      <c r="G414" s="83">
        <v>1971.3</v>
      </c>
    </row>
    <row r="415" spans="3:7" x14ac:dyDescent="0.2">
      <c r="C415" s="166">
        <v>147807</v>
      </c>
      <c r="D415" s="83">
        <v>96071</v>
      </c>
      <c r="F415" s="166">
        <v>10932.2</v>
      </c>
      <c r="G415" s="83">
        <v>1506</v>
      </c>
    </row>
    <row r="416" spans="3:7" x14ac:dyDescent="0.2">
      <c r="C416" s="166">
        <v>169623</v>
      </c>
      <c r="D416" s="83">
        <v>104676</v>
      </c>
      <c r="F416" s="87" t="s">
        <v>903</v>
      </c>
      <c r="G416" s="83"/>
    </row>
    <row r="417" spans="3:7" x14ac:dyDescent="0.2">
      <c r="C417" s="166">
        <v>170986</v>
      </c>
      <c r="D417" s="83">
        <v>101609</v>
      </c>
      <c r="F417" s="166">
        <v>337.9</v>
      </c>
      <c r="G417" s="83">
        <v>34.6</v>
      </c>
    </row>
    <row r="418" spans="3:7" x14ac:dyDescent="0.2">
      <c r="C418" s="166">
        <v>178542</v>
      </c>
      <c r="D418" s="83">
        <v>103053</v>
      </c>
      <c r="F418" s="166">
        <v>390</v>
      </c>
      <c r="G418" s="83">
        <v>49.8</v>
      </c>
    </row>
    <row r="419" spans="3:7" x14ac:dyDescent="0.2">
      <c r="C419" s="166">
        <v>199303</v>
      </c>
      <c r="D419" s="83">
        <v>63497</v>
      </c>
      <c r="F419" s="166">
        <v>453.1</v>
      </c>
      <c r="G419" s="83">
        <v>72.3</v>
      </c>
    </row>
    <row r="420" spans="3:7" x14ac:dyDescent="0.2">
      <c r="C420" s="166">
        <v>200412</v>
      </c>
      <c r="D420" s="83">
        <v>74557</v>
      </c>
      <c r="F420" s="166">
        <v>557.9</v>
      </c>
      <c r="G420" s="83">
        <v>90.3</v>
      </c>
    </row>
    <row r="421" spans="3:7" x14ac:dyDescent="0.2">
      <c r="C421" s="166">
        <v>282585</v>
      </c>
      <c r="D421" s="83">
        <v>158847</v>
      </c>
      <c r="F421" s="166">
        <v>646.5</v>
      </c>
      <c r="G421" s="83">
        <v>93.4</v>
      </c>
    </row>
    <row r="422" spans="3:7" x14ac:dyDescent="0.2">
      <c r="C422" s="166">
        <v>463367</v>
      </c>
      <c r="D422" s="83">
        <v>132914</v>
      </c>
      <c r="F422" s="166">
        <v>721.7</v>
      </c>
      <c r="G422" s="83">
        <v>76.900000000000006</v>
      </c>
    </row>
    <row r="423" spans="3:7" x14ac:dyDescent="0.2">
      <c r="C423" s="166">
        <v>575300</v>
      </c>
      <c r="D423" s="83">
        <v>159788</v>
      </c>
      <c r="F423" s="166">
        <v>775.8</v>
      </c>
      <c r="G423" s="83">
        <v>103.3</v>
      </c>
    </row>
    <row r="424" spans="3:7" x14ac:dyDescent="0.2">
      <c r="C424" s="87" t="s">
        <v>903</v>
      </c>
      <c r="D424" s="83"/>
      <c r="F424" s="166">
        <v>809.2</v>
      </c>
      <c r="G424" s="83">
        <v>105.2</v>
      </c>
    </row>
    <row r="425" spans="3:7" x14ac:dyDescent="0.2">
      <c r="C425" s="166">
        <v>6997</v>
      </c>
      <c r="D425" s="83">
        <v>3787</v>
      </c>
      <c r="F425" s="166">
        <v>1015.8</v>
      </c>
      <c r="G425" s="83">
        <v>112.5</v>
      </c>
    </row>
    <row r="426" spans="3:7" x14ac:dyDescent="0.2">
      <c r="C426" s="166">
        <v>7426</v>
      </c>
      <c r="D426" s="83">
        <v>5217</v>
      </c>
      <c r="F426" s="166">
        <v>1082.5</v>
      </c>
      <c r="G426" s="83">
        <v>100</v>
      </c>
    </row>
    <row r="427" spans="3:7" x14ac:dyDescent="0.2">
      <c r="C427" s="166">
        <v>8092</v>
      </c>
      <c r="D427" s="83">
        <v>3327</v>
      </c>
      <c r="F427" s="166">
        <v>1141.7</v>
      </c>
      <c r="G427" s="83">
        <v>111.2</v>
      </c>
    </row>
    <row r="428" spans="3:7" x14ac:dyDescent="0.2">
      <c r="C428" s="166">
        <v>9189</v>
      </c>
      <c r="D428" s="83">
        <v>6070</v>
      </c>
      <c r="F428" s="166">
        <v>1195.2</v>
      </c>
      <c r="G428" s="83">
        <v>197.1</v>
      </c>
    </row>
    <row r="429" spans="3:7" x14ac:dyDescent="0.2">
      <c r="C429" s="166">
        <v>10058</v>
      </c>
      <c r="D429" s="83">
        <v>3982</v>
      </c>
      <c r="F429" s="166">
        <v>1268.5</v>
      </c>
      <c r="G429" s="83">
        <v>126.3</v>
      </c>
    </row>
    <row r="430" spans="3:7" x14ac:dyDescent="0.2">
      <c r="C430" s="166">
        <v>10219</v>
      </c>
      <c r="D430" s="83">
        <v>6152</v>
      </c>
      <c r="F430" s="166">
        <v>1310.5</v>
      </c>
      <c r="G430" s="83">
        <v>140.9</v>
      </c>
    </row>
    <row r="431" spans="3:7" x14ac:dyDescent="0.2">
      <c r="C431" s="166">
        <v>15883</v>
      </c>
      <c r="D431" s="83">
        <v>8260</v>
      </c>
      <c r="F431" s="166">
        <v>1348.8</v>
      </c>
      <c r="G431" s="83">
        <v>128.5</v>
      </c>
    </row>
    <row r="432" spans="3:7" x14ac:dyDescent="0.2">
      <c r="C432" s="166">
        <v>16783</v>
      </c>
      <c r="D432" s="83">
        <v>10222</v>
      </c>
      <c r="F432" s="166">
        <v>1437.9</v>
      </c>
      <c r="G432" s="83">
        <v>237</v>
      </c>
    </row>
    <row r="433" spans="3:7" x14ac:dyDescent="0.2">
      <c r="C433" s="166">
        <v>16827</v>
      </c>
      <c r="D433" s="83">
        <v>6213</v>
      </c>
      <c r="F433" s="166">
        <v>1848.9</v>
      </c>
      <c r="G433" s="83">
        <v>282.89999999999998</v>
      </c>
    </row>
    <row r="434" spans="3:7" x14ac:dyDescent="0.2">
      <c r="C434" s="166">
        <v>17289</v>
      </c>
      <c r="D434" s="83">
        <v>8185</v>
      </c>
      <c r="F434" s="166">
        <v>1940.4</v>
      </c>
      <c r="G434" s="83">
        <v>427</v>
      </c>
    </row>
    <row r="435" spans="3:7" x14ac:dyDescent="0.2">
      <c r="C435" s="166">
        <v>17899</v>
      </c>
      <c r="D435" s="83">
        <v>8506</v>
      </c>
      <c r="F435" s="166">
        <v>2251.1999999999998</v>
      </c>
      <c r="G435" s="83">
        <v>395.1</v>
      </c>
    </row>
    <row r="436" spans="3:7" x14ac:dyDescent="0.2">
      <c r="C436" s="166">
        <v>19638</v>
      </c>
      <c r="D436" s="83">
        <v>9397</v>
      </c>
      <c r="F436" s="166">
        <v>2251.6</v>
      </c>
      <c r="G436" s="83">
        <v>122.5</v>
      </c>
    </row>
    <row r="437" spans="3:7" x14ac:dyDescent="0.2">
      <c r="C437" s="166">
        <v>25031</v>
      </c>
      <c r="D437" s="83">
        <v>7674</v>
      </c>
      <c r="F437" s="166">
        <v>2452.6999999999998</v>
      </c>
      <c r="G437" s="83">
        <v>363.1</v>
      </c>
    </row>
    <row r="438" spans="3:7" x14ac:dyDescent="0.2">
      <c r="C438" s="166">
        <v>33415</v>
      </c>
      <c r="D438" s="83">
        <v>15361</v>
      </c>
      <c r="F438" s="166">
        <v>2603.1</v>
      </c>
      <c r="G438" s="83">
        <v>328.5</v>
      </c>
    </row>
    <row r="439" spans="3:7" x14ac:dyDescent="0.2">
      <c r="C439" s="166">
        <v>34918</v>
      </c>
      <c r="D439" s="83">
        <v>20861</v>
      </c>
      <c r="F439" s="166">
        <v>2859.3</v>
      </c>
      <c r="G439" s="83">
        <v>229.7</v>
      </c>
    </row>
    <row r="440" spans="3:7" x14ac:dyDescent="0.2">
      <c r="C440" s="166">
        <v>36408</v>
      </c>
      <c r="D440" s="83">
        <v>18244</v>
      </c>
      <c r="F440" s="166">
        <v>2877.1</v>
      </c>
      <c r="G440" s="83">
        <v>429.6</v>
      </c>
    </row>
    <row r="441" spans="3:7" x14ac:dyDescent="0.2">
      <c r="C441" s="166">
        <v>38652</v>
      </c>
      <c r="D441" s="83">
        <v>9895</v>
      </c>
      <c r="F441" s="166">
        <v>3106.3</v>
      </c>
      <c r="G441" s="83">
        <v>413.7</v>
      </c>
    </row>
    <row r="442" spans="3:7" x14ac:dyDescent="0.2">
      <c r="C442" s="166">
        <v>42832</v>
      </c>
      <c r="D442" s="83">
        <v>27566</v>
      </c>
      <c r="F442" s="166">
        <v>3391.9</v>
      </c>
      <c r="G442" s="83">
        <v>476.3</v>
      </c>
    </row>
    <row r="443" spans="3:7" x14ac:dyDescent="0.2">
      <c r="C443" s="166">
        <v>46092</v>
      </c>
      <c r="D443" s="83">
        <v>11495</v>
      </c>
      <c r="F443" s="166">
        <v>3666.4</v>
      </c>
      <c r="G443" s="83">
        <v>501.3</v>
      </c>
    </row>
    <row r="444" spans="3:7" x14ac:dyDescent="0.2">
      <c r="C444" s="166">
        <v>47138</v>
      </c>
      <c r="D444" s="83">
        <v>22420</v>
      </c>
      <c r="F444" s="166">
        <v>3749.6</v>
      </c>
      <c r="G444" s="83">
        <v>549.79999999999995</v>
      </c>
    </row>
    <row r="445" spans="3:7" x14ac:dyDescent="0.2">
      <c r="C445" s="166">
        <v>49753</v>
      </c>
      <c r="D445" s="83">
        <v>32871</v>
      </c>
      <c r="F445" s="166">
        <v>3751.2</v>
      </c>
      <c r="G445" s="83">
        <v>403.5</v>
      </c>
    </row>
    <row r="446" spans="3:7" x14ac:dyDescent="0.2">
      <c r="C446" s="166">
        <v>62692</v>
      </c>
      <c r="D446" s="83">
        <v>31807</v>
      </c>
      <c r="F446" s="166">
        <v>4228.1000000000004</v>
      </c>
      <c r="G446" s="83">
        <v>473.7</v>
      </c>
    </row>
    <row r="447" spans="3:7" x14ac:dyDescent="0.2">
      <c r="C447" s="166">
        <v>63273</v>
      </c>
      <c r="D447" s="83">
        <v>31943</v>
      </c>
      <c r="F447" s="166">
        <v>4276.7</v>
      </c>
      <c r="G447" s="83">
        <v>334.3</v>
      </c>
    </row>
    <row r="448" spans="3:7" x14ac:dyDescent="0.2">
      <c r="C448" s="166">
        <v>66076</v>
      </c>
      <c r="D448" s="83">
        <v>38358</v>
      </c>
      <c r="F448" s="166">
        <v>4333.2</v>
      </c>
      <c r="G448" s="83">
        <v>570.4</v>
      </c>
    </row>
    <row r="449" spans="3:7" x14ac:dyDescent="0.2">
      <c r="C449" s="166">
        <v>68238</v>
      </c>
      <c r="D449" s="83">
        <v>20295</v>
      </c>
      <c r="F449" s="166">
        <v>4397.8</v>
      </c>
      <c r="G449" s="83">
        <v>709.9</v>
      </c>
    </row>
    <row r="450" spans="3:7" x14ac:dyDescent="0.2">
      <c r="C450" s="166">
        <v>69757</v>
      </c>
      <c r="D450" s="83">
        <v>43602</v>
      </c>
      <c r="F450" s="166">
        <v>4593.8</v>
      </c>
      <c r="G450" s="83">
        <v>578.29999999999995</v>
      </c>
    </row>
    <row r="451" spans="3:7" x14ac:dyDescent="0.2">
      <c r="C451" s="166">
        <v>75811</v>
      </c>
      <c r="D451" s="83">
        <v>44513</v>
      </c>
      <c r="F451" s="166">
        <v>4741.3999999999996</v>
      </c>
      <c r="G451" s="83">
        <v>750.5</v>
      </c>
    </row>
    <row r="452" spans="3:7" x14ac:dyDescent="0.2">
      <c r="C452" s="166">
        <v>78555</v>
      </c>
      <c r="D452" s="83">
        <v>38607</v>
      </c>
      <c r="F452" s="166">
        <v>5030.5</v>
      </c>
      <c r="G452" s="83">
        <v>1001.1</v>
      </c>
    </row>
    <row r="453" spans="3:7" x14ac:dyDescent="0.2">
      <c r="C453" s="166">
        <v>81265</v>
      </c>
      <c r="D453" s="83">
        <v>37713</v>
      </c>
      <c r="F453" s="166">
        <v>5041.3999999999996</v>
      </c>
      <c r="G453" s="83">
        <v>759.4</v>
      </c>
    </row>
    <row r="454" spans="3:7" x14ac:dyDescent="0.2">
      <c r="C454" s="166">
        <v>83774</v>
      </c>
      <c r="D454" s="83">
        <v>41036</v>
      </c>
      <c r="F454" s="166">
        <v>5733.9</v>
      </c>
      <c r="G454" s="83">
        <v>639.4</v>
      </c>
    </row>
    <row r="455" spans="3:7" x14ac:dyDescent="0.2">
      <c r="C455" s="166">
        <v>89080</v>
      </c>
      <c r="D455" s="83">
        <v>38106</v>
      </c>
      <c r="F455" s="166">
        <v>6130.3</v>
      </c>
      <c r="G455" s="83">
        <v>1063.7</v>
      </c>
    </row>
    <row r="456" spans="3:7" x14ac:dyDescent="0.2">
      <c r="C456" s="166">
        <v>96952</v>
      </c>
      <c r="D456" s="83">
        <v>53538</v>
      </c>
      <c r="F456" s="166">
        <v>6145.5</v>
      </c>
      <c r="G456" s="83">
        <v>845.4</v>
      </c>
    </row>
    <row r="457" spans="3:7" x14ac:dyDescent="0.2">
      <c r="C457" s="166">
        <v>105425</v>
      </c>
      <c r="D457" s="83">
        <v>39968</v>
      </c>
      <c r="F457" s="166">
        <v>6804.1</v>
      </c>
      <c r="G457" s="83">
        <v>1427.5</v>
      </c>
    </row>
    <row r="458" spans="3:7" x14ac:dyDescent="0.2">
      <c r="C458" s="166">
        <v>107170</v>
      </c>
      <c r="D458" s="83">
        <v>53701</v>
      </c>
      <c r="F458" s="166">
        <v>7593.1</v>
      </c>
      <c r="G458" s="83">
        <v>926.6</v>
      </c>
    </row>
    <row r="459" spans="3:7" x14ac:dyDescent="0.2">
      <c r="C459" s="166">
        <v>108294</v>
      </c>
      <c r="D459" s="83">
        <v>62310</v>
      </c>
      <c r="F459" s="166">
        <v>7646.8</v>
      </c>
      <c r="G459" s="83">
        <v>1468.9</v>
      </c>
    </row>
    <row r="460" spans="3:7" x14ac:dyDescent="0.2">
      <c r="C460" s="166">
        <v>108319</v>
      </c>
      <c r="D460" s="83">
        <v>52709</v>
      </c>
      <c r="F460" s="166">
        <v>7996.7</v>
      </c>
      <c r="G460" s="83">
        <v>777.2</v>
      </c>
    </row>
    <row r="461" spans="3:7" x14ac:dyDescent="0.2">
      <c r="C461" s="166">
        <v>111005</v>
      </c>
      <c r="D461" s="83">
        <v>74579</v>
      </c>
      <c r="F461" s="166">
        <v>9472.2000000000007</v>
      </c>
      <c r="G461" s="83">
        <v>1532.3</v>
      </c>
    </row>
    <row r="462" spans="3:7" x14ac:dyDescent="0.2">
      <c r="C462" s="166">
        <v>119299</v>
      </c>
      <c r="D462" s="83">
        <v>54960</v>
      </c>
      <c r="F462" s="166">
        <v>11147.7</v>
      </c>
      <c r="G462" s="83">
        <v>1938.1</v>
      </c>
    </row>
    <row r="463" spans="3:7" x14ac:dyDescent="0.2">
      <c r="C463" s="166">
        <v>132864</v>
      </c>
      <c r="D463" s="83">
        <v>74791</v>
      </c>
      <c r="F463" s="166">
        <v>20652</v>
      </c>
      <c r="G463" s="83">
        <v>1816.2</v>
      </c>
    </row>
    <row r="464" spans="3:7" x14ac:dyDescent="0.2">
      <c r="C464" s="166">
        <v>133042</v>
      </c>
      <c r="D464" s="83">
        <v>28634</v>
      </c>
      <c r="F464" s="166">
        <v>24388.799999999999</v>
      </c>
      <c r="G464" s="83">
        <v>2068.6999999999998</v>
      </c>
    </row>
    <row r="465" spans="3:7" x14ac:dyDescent="0.2">
      <c r="C465" s="166">
        <v>141088</v>
      </c>
      <c r="D465" s="83">
        <v>88644</v>
      </c>
      <c r="F465" s="166">
        <v>24439.8</v>
      </c>
      <c r="G465" s="83">
        <v>2208.9</v>
      </c>
    </row>
    <row r="466" spans="3:7" x14ac:dyDescent="0.2">
      <c r="C466" s="166">
        <v>147043</v>
      </c>
      <c r="D466" s="83">
        <v>63699</v>
      </c>
      <c r="F466" s="166">
        <v>10932.2</v>
      </c>
      <c r="G466" s="83">
        <v>1707.6</v>
      </c>
    </row>
    <row r="467" spans="3:7" x14ac:dyDescent="0.2">
      <c r="C467" s="166">
        <v>147807</v>
      </c>
      <c r="D467" s="83">
        <v>99276</v>
      </c>
      <c r="F467" s="87" t="s">
        <v>904</v>
      </c>
      <c r="G467" s="83"/>
    </row>
    <row r="468" spans="3:7" x14ac:dyDescent="0.2">
      <c r="C468" s="166">
        <v>169623</v>
      </c>
      <c r="D468" s="83">
        <v>107362</v>
      </c>
      <c r="F468" s="166">
        <v>337.9</v>
      </c>
      <c r="G468" s="83">
        <v>40.799999999999997</v>
      </c>
    </row>
    <row r="469" spans="3:7" x14ac:dyDescent="0.2">
      <c r="C469" s="166">
        <v>170986</v>
      </c>
      <c r="D469" s="83">
        <v>102162</v>
      </c>
      <c r="F469" s="166">
        <v>390</v>
      </c>
      <c r="G469" s="83">
        <v>51.4</v>
      </c>
    </row>
    <row r="470" spans="3:7" x14ac:dyDescent="0.2">
      <c r="C470" s="166">
        <v>178542</v>
      </c>
      <c r="D470" s="83">
        <v>104977</v>
      </c>
      <c r="F470" s="166">
        <v>453.1</v>
      </c>
      <c r="G470" s="83">
        <v>81.599999999999994</v>
      </c>
    </row>
    <row r="471" spans="3:7" x14ac:dyDescent="0.2">
      <c r="C471" s="166">
        <v>199303</v>
      </c>
      <c r="D471" s="83">
        <v>65572</v>
      </c>
      <c r="F471" s="166">
        <v>557.9</v>
      </c>
      <c r="G471" s="83">
        <v>98.7</v>
      </c>
    </row>
    <row r="472" spans="3:7" x14ac:dyDescent="0.2">
      <c r="C472" s="166">
        <v>200412</v>
      </c>
      <c r="D472" s="83">
        <v>77275</v>
      </c>
      <c r="F472" s="166">
        <v>646.5</v>
      </c>
      <c r="G472" s="83">
        <v>105.9</v>
      </c>
    </row>
    <row r="473" spans="3:7" x14ac:dyDescent="0.2">
      <c r="C473" s="166">
        <v>282585</v>
      </c>
      <c r="D473" s="83">
        <v>168283</v>
      </c>
      <c r="F473" s="166">
        <v>721.7</v>
      </c>
      <c r="G473" s="83">
        <v>84.4</v>
      </c>
    </row>
    <row r="474" spans="3:7" x14ac:dyDescent="0.2">
      <c r="C474" s="166">
        <v>463367</v>
      </c>
      <c r="D474" s="83">
        <v>142782</v>
      </c>
      <c r="F474" s="166">
        <v>775.8</v>
      </c>
      <c r="G474" s="83">
        <v>112</v>
      </c>
    </row>
    <row r="475" spans="3:7" x14ac:dyDescent="0.2">
      <c r="C475" s="166">
        <v>575300</v>
      </c>
      <c r="D475" s="83">
        <v>174370</v>
      </c>
      <c r="F475" s="166">
        <v>809.2</v>
      </c>
      <c r="G475" s="83">
        <v>120.3</v>
      </c>
    </row>
    <row r="476" spans="3:7" x14ac:dyDescent="0.2">
      <c r="C476" s="87" t="s">
        <v>904</v>
      </c>
      <c r="D476" s="83"/>
      <c r="F476" s="166">
        <v>1015.8</v>
      </c>
      <c r="G476" s="83">
        <v>138.80000000000001</v>
      </c>
    </row>
    <row r="477" spans="3:7" x14ac:dyDescent="0.2">
      <c r="C477" s="166">
        <v>6997</v>
      </c>
      <c r="D477" s="83">
        <v>3641</v>
      </c>
      <c r="F477" s="166">
        <v>1082.5</v>
      </c>
      <c r="G477" s="83">
        <v>124.3</v>
      </c>
    </row>
    <row r="478" spans="3:7" x14ac:dyDescent="0.2">
      <c r="C478" s="166">
        <v>7426</v>
      </c>
      <c r="D478" s="83">
        <v>5794</v>
      </c>
      <c r="F478" s="166">
        <v>1141.7</v>
      </c>
      <c r="G478" s="83">
        <v>124.6</v>
      </c>
    </row>
    <row r="479" spans="3:7" x14ac:dyDescent="0.2">
      <c r="C479" s="166">
        <v>8092</v>
      </c>
      <c r="D479" s="83">
        <v>3364</v>
      </c>
      <c r="F479" s="166">
        <v>1195.2</v>
      </c>
      <c r="G479" s="83">
        <v>206.8</v>
      </c>
    </row>
    <row r="480" spans="3:7" x14ac:dyDescent="0.2">
      <c r="C480" s="166">
        <v>9189</v>
      </c>
      <c r="D480" s="83">
        <v>6299</v>
      </c>
      <c r="F480" s="166">
        <v>1268.5</v>
      </c>
      <c r="G480" s="83">
        <v>155.9</v>
      </c>
    </row>
    <row r="481" spans="3:7" x14ac:dyDescent="0.2">
      <c r="C481" s="166">
        <v>10058</v>
      </c>
      <c r="D481" s="83">
        <v>4497</v>
      </c>
      <c r="F481" s="166">
        <v>1310.5</v>
      </c>
      <c r="G481" s="83">
        <v>151.1</v>
      </c>
    </row>
    <row r="482" spans="3:7" x14ac:dyDescent="0.2">
      <c r="C482" s="166">
        <v>10219</v>
      </c>
      <c r="D482" s="83">
        <v>6172</v>
      </c>
      <c r="F482" s="166">
        <v>1348.8</v>
      </c>
      <c r="G482" s="83">
        <v>150.6</v>
      </c>
    </row>
    <row r="483" spans="3:7" x14ac:dyDescent="0.2">
      <c r="C483" s="166">
        <v>15883</v>
      </c>
      <c r="D483" s="83">
        <v>8407</v>
      </c>
      <c r="F483" s="166">
        <v>1437.9</v>
      </c>
      <c r="G483" s="83">
        <v>246.6</v>
      </c>
    </row>
    <row r="484" spans="3:7" x14ac:dyDescent="0.2">
      <c r="C484" s="166">
        <v>16783</v>
      </c>
      <c r="D484" s="83">
        <v>10291</v>
      </c>
      <c r="F484" s="166">
        <v>1848.9</v>
      </c>
      <c r="G484" s="83">
        <v>291.60000000000002</v>
      </c>
    </row>
    <row r="485" spans="3:7" x14ac:dyDescent="0.2">
      <c r="C485" s="166">
        <v>16827</v>
      </c>
      <c r="D485" s="83">
        <v>6196</v>
      </c>
      <c r="F485" s="166">
        <v>1940.4</v>
      </c>
      <c r="G485" s="83">
        <v>472.4</v>
      </c>
    </row>
    <row r="486" spans="3:7" x14ac:dyDescent="0.2">
      <c r="C486" s="166">
        <v>17289</v>
      </c>
      <c r="D486" s="83">
        <v>8585</v>
      </c>
      <c r="F486" s="166">
        <v>2251.1999999999998</v>
      </c>
      <c r="G486" s="83">
        <v>389.7</v>
      </c>
    </row>
    <row r="487" spans="3:7" x14ac:dyDescent="0.2">
      <c r="C487" s="166">
        <v>17899</v>
      </c>
      <c r="D487" s="83">
        <v>9062</v>
      </c>
      <c r="F487" s="166">
        <v>2251.6</v>
      </c>
      <c r="G487" s="83">
        <v>144.6</v>
      </c>
    </row>
    <row r="488" spans="3:7" x14ac:dyDescent="0.2">
      <c r="C488" s="166">
        <v>19638</v>
      </c>
      <c r="D488" s="83">
        <v>10089</v>
      </c>
      <c r="F488" s="166">
        <v>2452.6999999999998</v>
      </c>
      <c r="G488" s="83">
        <v>388.4</v>
      </c>
    </row>
    <row r="489" spans="3:7" x14ac:dyDescent="0.2">
      <c r="C489" s="166">
        <v>25031</v>
      </c>
      <c r="D489" s="83">
        <v>8179</v>
      </c>
      <c r="F489" s="166">
        <v>2603.1</v>
      </c>
      <c r="G489" s="83">
        <v>362.7</v>
      </c>
    </row>
    <row r="490" spans="3:7" x14ac:dyDescent="0.2">
      <c r="C490" s="166">
        <v>33415</v>
      </c>
      <c r="D490" s="83">
        <v>17224</v>
      </c>
      <c r="F490" s="166">
        <v>2859.3</v>
      </c>
      <c r="G490" s="83">
        <v>272.2</v>
      </c>
    </row>
    <row r="491" spans="3:7" x14ac:dyDescent="0.2">
      <c r="C491" s="166">
        <v>34918</v>
      </c>
      <c r="D491" s="83">
        <v>21318</v>
      </c>
      <c r="F491" s="166">
        <v>2877.1</v>
      </c>
      <c r="G491" s="83">
        <v>434.7</v>
      </c>
    </row>
    <row r="492" spans="3:7" x14ac:dyDescent="0.2">
      <c r="C492" s="166">
        <v>36408</v>
      </c>
      <c r="D492" s="83">
        <v>17957</v>
      </c>
      <c r="F492" s="166">
        <v>3106.3</v>
      </c>
      <c r="G492" s="83">
        <v>443.9</v>
      </c>
    </row>
    <row r="493" spans="3:7" x14ac:dyDescent="0.2">
      <c r="C493" s="166">
        <v>38652</v>
      </c>
      <c r="D493" s="83">
        <v>10949</v>
      </c>
      <c r="F493" s="166">
        <v>3391.9</v>
      </c>
      <c r="G493" s="83">
        <v>495.3</v>
      </c>
    </row>
    <row r="494" spans="3:7" x14ac:dyDescent="0.2">
      <c r="C494" s="166">
        <v>42832</v>
      </c>
      <c r="D494" s="83">
        <v>27893</v>
      </c>
      <c r="F494" s="166">
        <v>3666.4</v>
      </c>
      <c r="G494" s="83">
        <v>564.79999999999995</v>
      </c>
    </row>
    <row r="495" spans="3:7" x14ac:dyDescent="0.2">
      <c r="C495" s="166">
        <v>46092</v>
      </c>
      <c r="D495" s="83">
        <v>12853</v>
      </c>
      <c r="F495" s="166">
        <v>3749.6</v>
      </c>
      <c r="G495" s="83">
        <v>606</v>
      </c>
    </row>
    <row r="496" spans="3:7" x14ac:dyDescent="0.2">
      <c r="C496" s="166">
        <v>47138</v>
      </c>
      <c r="D496" s="83">
        <v>21461</v>
      </c>
      <c r="F496" s="166">
        <v>3751.2</v>
      </c>
      <c r="G496" s="83">
        <v>472</v>
      </c>
    </row>
    <row r="497" spans="3:7" x14ac:dyDescent="0.2">
      <c r="C497" s="166">
        <v>49753</v>
      </c>
      <c r="D497" s="83">
        <v>33100</v>
      </c>
      <c r="F497" s="166">
        <v>4228.1000000000004</v>
      </c>
      <c r="G497" s="83">
        <v>493.6</v>
      </c>
    </row>
    <row r="498" spans="3:7" x14ac:dyDescent="0.2">
      <c r="C498" s="166">
        <v>62692</v>
      </c>
      <c r="D498" s="83">
        <v>30237</v>
      </c>
      <c r="F498" s="166">
        <v>4276.7</v>
      </c>
      <c r="G498" s="83">
        <v>392.3</v>
      </c>
    </row>
    <row r="499" spans="3:7" x14ac:dyDescent="0.2">
      <c r="C499" s="166">
        <v>63273</v>
      </c>
      <c r="D499" s="83">
        <v>31059</v>
      </c>
      <c r="F499" s="166">
        <v>4333.2</v>
      </c>
      <c r="G499" s="83">
        <v>584.4</v>
      </c>
    </row>
    <row r="500" spans="3:7" x14ac:dyDescent="0.2">
      <c r="C500" s="166">
        <v>66076</v>
      </c>
      <c r="D500" s="83">
        <v>38972</v>
      </c>
      <c r="F500" s="166">
        <v>4397.8</v>
      </c>
      <c r="G500" s="83">
        <v>763.1</v>
      </c>
    </row>
    <row r="501" spans="3:7" x14ac:dyDescent="0.2">
      <c r="C501" s="166">
        <v>68238</v>
      </c>
      <c r="D501" s="83">
        <v>21888</v>
      </c>
      <c r="F501" s="166">
        <v>4593.8</v>
      </c>
      <c r="G501" s="83">
        <v>632.5</v>
      </c>
    </row>
    <row r="502" spans="3:7" x14ac:dyDescent="0.2">
      <c r="C502" s="166">
        <v>69757</v>
      </c>
      <c r="D502" s="83">
        <v>46912</v>
      </c>
      <c r="F502" s="166">
        <v>4741.3999999999996</v>
      </c>
      <c r="G502" s="83">
        <v>811.8</v>
      </c>
    </row>
    <row r="503" spans="3:7" x14ac:dyDescent="0.2">
      <c r="C503" s="166">
        <v>75811</v>
      </c>
      <c r="D503" s="83">
        <v>45328</v>
      </c>
      <c r="F503" s="166">
        <v>5030.5</v>
      </c>
      <c r="G503" s="83">
        <v>1090.5</v>
      </c>
    </row>
    <row r="504" spans="3:7" x14ac:dyDescent="0.2">
      <c r="C504" s="166">
        <v>78555</v>
      </c>
      <c r="D504" s="83">
        <v>39276</v>
      </c>
      <c r="F504" s="166">
        <v>5041.3999999999996</v>
      </c>
      <c r="G504" s="83">
        <v>833.1</v>
      </c>
    </row>
    <row r="505" spans="3:7" x14ac:dyDescent="0.2">
      <c r="C505" s="166">
        <v>81265</v>
      </c>
      <c r="D505" s="83">
        <v>36287</v>
      </c>
      <c r="F505" s="166">
        <v>5733.9</v>
      </c>
      <c r="G505" s="83">
        <v>706.8</v>
      </c>
    </row>
    <row r="506" spans="3:7" x14ac:dyDescent="0.2">
      <c r="C506" s="166">
        <v>83774</v>
      </c>
      <c r="D506" s="83">
        <v>40855</v>
      </c>
      <c r="F506" s="166">
        <v>6130.3</v>
      </c>
      <c r="G506" s="83">
        <v>1139.0999999999999</v>
      </c>
    </row>
    <row r="507" spans="3:7" x14ac:dyDescent="0.2">
      <c r="C507" s="166">
        <v>89080</v>
      </c>
      <c r="D507" s="83">
        <v>38235</v>
      </c>
      <c r="F507" s="166">
        <v>6145.5</v>
      </c>
      <c r="G507" s="83">
        <v>952.9</v>
      </c>
    </row>
    <row r="508" spans="3:7" x14ac:dyDescent="0.2">
      <c r="C508" s="166">
        <v>96952</v>
      </c>
      <c r="D508" s="83">
        <v>53899</v>
      </c>
      <c r="F508" s="166">
        <v>6804.1</v>
      </c>
      <c r="G508" s="83">
        <v>1549.1</v>
      </c>
    </row>
    <row r="509" spans="3:7" x14ac:dyDescent="0.2">
      <c r="C509" s="166">
        <v>105425</v>
      </c>
      <c r="D509" s="83">
        <v>38962</v>
      </c>
      <c r="F509" s="166">
        <v>7593.1</v>
      </c>
      <c r="G509" s="83">
        <v>969.7</v>
      </c>
    </row>
    <row r="510" spans="3:7" x14ac:dyDescent="0.2">
      <c r="C510" s="166">
        <v>107170</v>
      </c>
      <c r="D510" s="83">
        <v>51279</v>
      </c>
      <c r="F510" s="166">
        <v>7646.8</v>
      </c>
      <c r="G510" s="83">
        <v>1616.1</v>
      </c>
    </row>
    <row r="511" spans="3:7" x14ac:dyDescent="0.2">
      <c r="C511" s="166">
        <v>108294</v>
      </c>
      <c r="D511" s="83">
        <v>62494</v>
      </c>
      <c r="F511" s="166">
        <v>7996.7</v>
      </c>
      <c r="G511" s="83">
        <v>790.2</v>
      </c>
    </row>
    <row r="512" spans="3:7" x14ac:dyDescent="0.2">
      <c r="C512" s="166">
        <v>108319</v>
      </c>
      <c r="D512" s="83">
        <v>52900</v>
      </c>
      <c r="F512" s="166">
        <v>9472.2000000000007</v>
      </c>
      <c r="G512" s="83">
        <v>1674.2</v>
      </c>
    </row>
    <row r="513" spans="3:7" x14ac:dyDescent="0.2">
      <c r="C513" s="166">
        <v>111005</v>
      </c>
      <c r="D513" s="83">
        <v>75207</v>
      </c>
      <c r="F513" s="166">
        <v>11147.7</v>
      </c>
      <c r="G513" s="83">
        <v>2156.6999999999998</v>
      </c>
    </row>
    <row r="514" spans="3:7" x14ac:dyDescent="0.2">
      <c r="C514" s="166">
        <v>119299</v>
      </c>
      <c r="D514" s="83">
        <v>55851</v>
      </c>
      <c r="F514" s="166">
        <v>20652</v>
      </c>
      <c r="G514" s="83">
        <v>2034.3</v>
      </c>
    </row>
    <row r="515" spans="3:7" x14ac:dyDescent="0.2">
      <c r="C515" s="166">
        <v>132864</v>
      </c>
      <c r="D515" s="83">
        <v>81908</v>
      </c>
      <c r="F515" s="166">
        <v>24388.799999999999</v>
      </c>
      <c r="G515" s="83">
        <v>2243.1999999999998</v>
      </c>
    </row>
    <row r="516" spans="3:7" x14ac:dyDescent="0.2">
      <c r="C516" s="166">
        <v>133042</v>
      </c>
      <c r="D516" s="83">
        <v>31745</v>
      </c>
      <c r="F516" s="166">
        <v>24439.8</v>
      </c>
      <c r="G516" s="83">
        <v>2343</v>
      </c>
    </row>
    <row r="517" spans="3:7" x14ac:dyDescent="0.2">
      <c r="C517" s="166">
        <v>141088</v>
      </c>
      <c r="D517" s="83">
        <v>85651</v>
      </c>
      <c r="F517" s="166">
        <v>10932.2</v>
      </c>
      <c r="G517" s="83">
        <v>2098.8000000000002</v>
      </c>
    </row>
    <row r="518" spans="3:7" x14ac:dyDescent="0.2">
      <c r="C518" s="166">
        <v>147043</v>
      </c>
      <c r="D518" s="83">
        <v>63862</v>
      </c>
      <c r="F518" s="87" t="s">
        <v>905</v>
      </c>
      <c r="G518" s="83"/>
    </row>
    <row r="519" spans="3:7" x14ac:dyDescent="0.2">
      <c r="C519" s="166">
        <v>147807</v>
      </c>
      <c r="D519" s="83">
        <v>99931</v>
      </c>
      <c r="F519" s="166">
        <v>337.9</v>
      </c>
      <c r="G519" s="83">
        <v>56.1</v>
      </c>
    </row>
    <row r="520" spans="3:7" x14ac:dyDescent="0.2">
      <c r="C520" s="166">
        <v>169623</v>
      </c>
      <c r="D520" s="83">
        <v>108839</v>
      </c>
      <c r="F520" s="166">
        <v>390</v>
      </c>
      <c r="G520" s="83">
        <v>64.099999999999994</v>
      </c>
    </row>
    <row r="521" spans="3:7" x14ac:dyDescent="0.2">
      <c r="C521" s="166">
        <v>170986</v>
      </c>
      <c r="D521" s="83">
        <v>103056</v>
      </c>
      <c r="F521" s="166">
        <v>453.1</v>
      </c>
      <c r="G521" s="83">
        <v>95.8</v>
      </c>
    </row>
    <row r="522" spans="3:7" x14ac:dyDescent="0.2">
      <c r="C522" s="166">
        <v>178542</v>
      </c>
      <c r="D522" s="83">
        <v>107171</v>
      </c>
      <c r="F522" s="166">
        <v>557.9</v>
      </c>
      <c r="G522" s="83">
        <v>110.1</v>
      </c>
    </row>
    <row r="523" spans="3:7" x14ac:dyDescent="0.2">
      <c r="C523" s="166">
        <v>199303</v>
      </c>
      <c r="D523" s="83">
        <v>62668</v>
      </c>
      <c r="F523" s="166">
        <v>646.5</v>
      </c>
      <c r="G523" s="83">
        <v>129.9</v>
      </c>
    </row>
    <row r="524" spans="3:7" x14ac:dyDescent="0.2">
      <c r="C524" s="166">
        <v>200412</v>
      </c>
      <c r="D524" s="83">
        <v>77159</v>
      </c>
      <c r="F524" s="166">
        <v>721.7</v>
      </c>
      <c r="G524" s="83">
        <v>89.9</v>
      </c>
    </row>
    <row r="525" spans="3:7" x14ac:dyDescent="0.2">
      <c r="C525" s="166">
        <v>282585</v>
      </c>
      <c r="D525" s="83">
        <v>178860</v>
      </c>
      <c r="F525" s="166">
        <v>775.8</v>
      </c>
      <c r="G525" s="83">
        <v>138.6</v>
      </c>
    </row>
    <row r="526" spans="3:7" x14ac:dyDescent="0.2">
      <c r="C526" s="166">
        <v>463367</v>
      </c>
      <c r="D526" s="83">
        <v>144048</v>
      </c>
      <c r="F526" s="166">
        <v>809.2</v>
      </c>
      <c r="G526" s="83">
        <v>142.1</v>
      </c>
    </row>
    <row r="527" spans="3:7" x14ac:dyDescent="0.2">
      <c r="C527" s="166">
        <v>575300</v>
      </c>
      <c r="D527" s="83">
        <v>171907</v>
      </c>
      <c r="F527" s="166">
        <v>1015.8</v>
      </c>
      <c r="G527" s="83">
        <v>158.1</v>
      </c>
    </row>
    <row r="528" spans="3:7" x14ac:dyDescent="0.2">
      <c r="C528" s="87" t="s">
        <v>905</v>
      </c>
      <c r="D528" s="83"/>
      <c r="F528" s="166">
        <v>1082.5</v>
      </c>
      <c r="G528" s="83">
        <v>143.80000000000001</v>
      </c>
    </row>
    <row r="529" spans="3:7" x14ac:dyDescent="0.2">
      <c r="C529" s="166">
        <v>6997</v>
      </c>
      <c r="D529" s="83">
        <v>3726</v>
      </c>
      <c r="F529" s="166">
        <v>1141.7</v>
      </c>
      <c r="G529" s="83">
        <v>148.5</v>
      </c>
    </row>
    <row r="530" spans="3:7" x14ac:dyDescent="0.2">
      <c r="C530" s="166">
        <v>7426</v>
      </c>
      <c r="D530" s="83">
        <v>6077</v>
      </c>
      <c r="F530" s="166">
        <v>1195.2</v>
      </c>
      <c r="G530" s="83">
        <v>249.1</v>
      </c>
    </row>
    <row r="531" spans="3:7" x14ac:dyDescent="0.2">
      <c r="C531" s="166">
        <v>8092</v>
      </c>
      <c r="D531" s="83">
        <v>3702</v>
      </c>
      <c r="F531" s="166">
        <v>1268.5</v>
      </c>
      <c r="G531" s="83">
        <v>179.9</v>
      </c>
    </row>
    <row r="532" spans="3:7" x14ac:dyDescent="0.2">
      <c r="C532" s="166">
        <v>9189</v>
      </c>
      <c r="D532" s="83">
        <v>6281</v>
      </c>
      <c r="F532" s="166">
        <v>1310.5</v>
      </c>
      <c r="G532" s="83">
        <v>177</v>
      </c>
    </row>
    <row r="533" spans="3:7" x14ac:dyDescent="0.2">
      <c r="C533" s="166">
        <v>10058</v>
      </c>
      <c r="D533" s="83">
        <v>4811</v>
      </c>
      <c r="F533" s="166">
        <v>1348.8</v>
      </c>
      <c r="G533" s="83">
        <v>187.2</v>
      </c>
    </row>
    <row r="534" spans="3:7" x14ac:dyDescent="0.2">
      <c r="C534" s="166">
        <v>10219</v>
      </c>
      <c r="D534" s="83">
        <v>6278</v>
      </c>
      <c r="F534" s="166">
        <v>1437.9</v>
      </c>
      <c r="G534" s="83">
        <v>284.89999999999998</v>
      </c>
    </row>
    <row r="535" spans="3:7" x14ac:dyDescent="0.2">
      <c r="C535" s="166">
        <v>15883</v>
      </c>
      <c r="D535" s="83">
        <v>8455</v>
      </c>
      <c r="F535" s="166">
        <v>1848.9</v>
      </c>
      <c r="G535" s="83">
        <v>386.2</v>
      </c>
    </row>
    <row r="536" spans="3:7" x14ac:dyDescent="0.2">
      <c r="C536" s="166">
        <v>16783</v>
      </c>
      <c r="D536" s="83">
        <v>10229</v>
      </c>
      <c r="F536" s="166">
        <v>1940.4</v>
      </c>
      <c r="G536" s="83">
        <v>552.6</v>
      </c>
    </row>
    <row r="537" spans="3:7" x14ac:dyDescent="0.2">
      <c r="C537" s="166">
        <v>16827</v>
      </c>
      <c r="D537" s="83">
        <v>6367</v>
      </c>
      <c r="F537" s="166">
        <v>2251.1999999999998</v>
      </c>
      <c r="G537" s="83">
        <v>543.70000000000005</v>
      </c>
    </row>
    <row r="538" spans="3:7" x14ac:dyDescent="0.2">
      <c r="C538" s="166">
        <v>17289</v>
      </c>
      <c r="D538" s="83">
        <v>8380</v>
      </c>
      <c r="F538" s="166">
        <v>2251.6</v>
      </c>
      <c r="G538" s="83">
        <v>179.2</v>
      </c>
    </row>
    <row r="539" spans="3:7" x14ac:dyDescent="0.2">
      <c r="C539" s="166">
        <v>17899</v>
      </c>
      <c r="D539" s="83">
        <v>8950</v>
      </c>
      <c r="F539" s="166">
        <v>2452.6999999999998</v>
      </c>
      <c r="G539" s="83">
        <v>488.9</v>
      </c>
    </row>
    <row r="540" spans="3:7" x14ac:dyDescent="0.2">
      <c r="C540" s="166">
        <v>19638</v>
      </c>
      <c r="D540" s="83">
        <v>9949</v>
      </c>
      <c r="F540" s="166">
        <v>2603.1</v>
      </c>
      <c r="G540" s="83">
        <v>432.9</v>
      </c>
    </row>
    <row r="541" spans="3:7" x14ac:dyDescent="0.2">
      <c r="C541" s="166">
        <v>25031</v>
      </c>
      <c r="D541" s="83">
        <v>8370</v>
      </c>
      <c r="F541" s="166">
        <v>2859.3</v>
      </c>
      <c r="G541" s="83">
        <v>342.5</v>
      </c>
    </row>
    <row r="542" spans="3:7" x14ac:dyDescent="0.2">
      <c r="C542" s="166">
        <v>33415</v>
      </c>
      <c r="D542" s="83">
        <v>16842</v>
      </c>
      <c r="F542" s="166">
        <v>2877.1</v>
      </c>
      <c r="G542" s="83">
        <v>566.79999999999995</v>
      </c>
    </row>
    <row r="543" spans="3:7" x14ac:dyDescent="0.2">
      <c r="C543" s="166">
        <v>34918</v>
      </c>
      <c r="D543" s="83">
        <v>22540</v>
      </c>
      <c r="F543" s="166">
        <v>3106.3</v>
      </c>
      <c r="G543" s="83">
        <v>575.9</v>
      </c>
    </row>
    <row r="544" spans="3:7" x14ac:dyDescent="0.2">
      <c r="C544" s="166">
        <v>36408</v>
      </c>
      <c r="D544" s="83">
        <v>18838</v>
      </c>
      <c r="F544" s="166">
        <v>3391.9</v>
      </c>
      <c r="G544" s="83">
        <v>643.79999999999995</v>
      </c>
    </row>
    <row r="545" spans="3:7" x14ac:dyDescent="0.2">
      <c r="C545" s="166">
        <v>38652</v>
      </c>
      <c r="D545" s="83">
        <v>10632</v>
      </c>
      <c r="F545" s="166">
        <v>3666.4</v>
      </c>
      <c r="G545" s="83">
        <v>792.9</v>
      </c>
    </row>
    <row r="546" spans="3:7" x14ac:dyDescent="0.2">
      <c r="C546" s="166">
        <v>42832</v>
      </c>
      <c r="D546" s="83">
        <v>28040</v>
      </c>
      <c r="F546" s="166">
        <v>3749.6</v>
      </c>
      <c r="G546" s="83">
        <v>697.6</v>
      </c>
    </row>
    <row r="547" spans="3:7" x14ac:dyDescent="0.2">
      <c r="C547" s="166">
        <v>46092</v>
      </c>
      <c r="D547" s="83">
        <v>12614</v>
      </c>
      <c r="F547" s="166">
        <v>3751.2</v>
      </c>
      <c r="G547" s="83">
        <v>568.4</v>
      </c>
    </row>
    <row r="548" spans="3:7" x14ac:dyDescent="0.2">
      <c r="C548" s="166">
        <v>47138</v>
      </c>
      <c r="D548" s="83">
        <v>24529</v>
      </c>
      <c r="F548" s="166">
        <v>4228.1000000000004</v>
      </c>
      <c r="G548" s="83">
        <v>587.6</v>
      </c>
    </row>
    <row r="549" spans="3:7" x14ac:dyDescent="0.2">
      <c r="C549" s="166">
        <v>49753</v>
      </c>
      <c r="D549" s="83">
        <v>34250</v>
      </c>
      <c r="F549" s="166">
        <v>4276.7</v>
      </c>
      <c r="G549" s="83">
        <v>463.8</v>
      </c>
    </row>
    <row r="550" spans="3:7" x14ac:dyDescent="0.2">
      <c r="C550" s="166">
        <v>62692</v>
      </c>
      <c r="D550" s="83">
        <v>34895</v>
      </c>
      <c r="F550" s="166">
        <v>4333.2</v>
      </c>
      <c r="G550" s="83">
        <v>716.3</v>
      </c>
    </row>
    <row r="551" spans="3:7" x14ac:dyDescent="0.2">
      <c r="C551" s="166">
        <v>63273</v>
      </c>
      <c r="D551" s="83">
        <v>33997</v>
      </c>
      <c r="F551" s="166">
        <v>4397.8</v>
      </c>
      <c r="G551" s="83">
        <v>967.9</v>
      </c>
    </row>
    <row r="552" spans="3:7" x14ac:dyDescent="0.2">
      <c r="C552" s="166">
        <v>66076</v>
      </c>
      <c r="D552" s="83">
        <v>39480</v>
      </c>
      <c r="F552" s="166">
        <v>4593.8</v>
      </c>
      <c r="G552" s="83">
        <v>811.2</v>
      </c>
    </row>
    <row r="553" spans="3:7" x14ac:dyDescent="0.2">
      <c r="C553" s="166">
        <v>68238</v>
      </c>
      <c r="D553" s="83">
        <v>22837</v>
      </c>
      <c r="F553" s="166">
        <v>4741.3999999999996</v>
      </c>
      <c r="G553" s="83">
        <v>910.8</v>
      </c>
    </row>
    <row r="554" spans="3:7" x14ac:dyDescent="0.2">
      <c r="C554" s="166">
        <v>69757</v>
      </c>
      <c r="D554" s="83">
        <v>46216</v>
      </c>
      <c r="F554" s="166">
        <v>5030.5</v>
      </c>
      <c r="G554" s="83">
        <v>1341.5</v>
      </c>
    </row>
    <row r="555" spans="3:7" x14ac:dyDescent="0.2">
      <c r="C555" s="166">
        <v>75811</v>
      </c>
      <c r="D555" s="83">
        <v>46393</v>
      </c>
      <c r="F555" s="166">
        <v>5041.3999999999996</v>
      </c>
      <c r="G555" s="83">
        <v>932.6</v>
      </c>
    </row>
    <row r="556" spans="3:7" x14ac:dyDescent="0.2">
      <c r="C556" s="166">
        <v>78555</v>
      </c>
      <c r="D556" s="83">
        <v>40088</v>
      </c>
      <c r="F556" s="166">
        <v>5733.9</v>
      </c>
      <c r="G556" s="83">
        <v>875.7</v>
      </c>
    </row>
    <row r="557" spans="3:7" x14ac:dyDescent="0.2">
      <c r="C557" s="166">
        <v>81265</v>
      </c>
      <c r="D557" s="83">
        <v>41998</v>
      </c>
      <c r="F557" s="166">
        <v>6130.3</v>
      </c>
      <c r="G557" s="83">
        <v>1273.3</v>
      </c>
    </row>
    <row r="558" spans="3:7" x14ac:dyDescent="0.2">
      <c r="C558" s="166">
        <v>83774</v>
      </c>
      <c r="D558" s="83">
        <v>44612</v>
      </c>
      <c r="F558" s="166">
        <v>6145.5</v>
      </c>
      <c r="G558" s="83">
        <v>1198.3</v>
      </c>
    </row>
    <row r="559" spans="3:7" x14ac:dyDescent="0.2">
      <c r="C559" s="166">
        <v>89080</v>
      </c>
      <c r="D559" s="83">
        <v>41350</v>
      </c>
      <c r="F559" s="166">
        <v>6804.1</v>
      </c>
      <c r="G559" s="83">
        <v>1815.6</v>
      </c>
    </row>
    <row r="560" spans="3:7" x14ac:dyDescent="0.2">
      <c r="C560" s="166">
        <v>96952</v>
      </c>
      <c r="D560" s="83">
        <v>55715</v>
      </c>
      <c r="F560" s="166">
        <v>7593.1</v>
      </c>
      <c r="G560" s="83">
        <v>1156.5999999999999</v>
      </c>
    </row>
    <row r="561" spans="3:7" x14ac:dyDescent="0.2">
      <c r="C561" s="166">
        <v>105425</v>
      </c>
      <c r="D561" s="83">
        <v>42923</v>
      </c>
      <c r="F561" s="166">
        <v>7646.8</v>
      </c>
      <c r="G561" s="83">
        <v>1859.9</v>
      </c>
    </row>
    <row r="562" spans="3:7" x14ac:dyDescent="0.2">
      <c r="C562" s="166">
        <v>107170</v>
      </c>
      <c r="D562" s="83">
        <v>56192</v>
      </c>
      <c r="F562" s="166">
        <v>7996.7</v>
      </c>
      <c r="G562" s="83">
        <v>946.6</v>
      </c>
    </row>
    <row r="563" spans="3:7" x14ac:dyDescent="0.2">
      <c r="C563" s="166">
        <v>108294</v>
      </c>
      <c r="D563" s="83">
        <v>65722</v>
      </c>
      <c r="F563" s="166">
        <v>9472.2000000000007</v>
      </c>
      <c r="G563" s="83">
        <v>1888.1</v>
      </c>
    </row>
    <row r="564" spans="3:7" x14ac:dyDescent="0.2">
      <c r="C564" s="166">
        <v>108319</v>
      </c>
      <c r="D564" s="83">
        <v>57431</v>
      </c>
      <c r="F564" s="166">
        <v>11147.7</v>
      </c>
      <c r="G564" s="83">
        <v>2408.8000000000002</v>
      </c>
    </row>
    <row r="565" spans="3:7" x14ac:dyDescent="0.2">
      <c r="C565" s="166">
        <v>111005</v>
      </c>
      <c r="D565" s="83">
        <v>75951</v>
      </c>
      <c r="F565" s="166">
        <v>20652</v>
      </c>
      <c r="G565" s="83">
        <v>2555</v>
      </c>
    </row>
    <row r="566" spans="3:7" x14ac:dyDescent="0.2">
      <c r="C566" s="166">
        <v>119299</v>
      </c>
      <c r="D566" s="83">
        <v>63627</v>
      </c>
      <c r="F566" s="166">
        <v>24388.799999999999</v>
      </c>
      <c r="G566" s="83">
        <v>2910.3</v>
      </c>
    </row>
    <row r="567" spans="3:7" x14ac:dyDescent="0.2">
      <c r="C567" s="166">
        <v>132864</v>
      </c>
      <c r="D567" s="83">
        <v>83406</v>
      </c>
      <c r="F567" s="166">
        <v>24439.8</v>
      </c>
      <c r="G567" s="83">
        <v>3049.5</v>
      </c>
    </row>
    <row r="568" spans="3:7" x14ac:dyDescent="0.2">
      <c r="C568" s="166">
        <v>133042</v>
      </c>
      <c r="D568" s="83">
        <v>32881</v>
      </c>
      <c r="F568" s="166">
        <v>10932.2</v>
      </c>
      <c r="G568" s="83">
        <v>2404.8000000000002</v>
      </c>
    </row>
    <row r="569" spans="3:7" x14ac:dyDescent="0.2">
      <c r="C569" s="166">
        <v>141088</v>
      </c>
      <c r="D569" s="83">
        <v>89418</v>
      </c>
      <c r="F569" s="87" t="s">
        <v>906</v>
      </c>
      <c r="G569" s="83"/>
    </row>
    <row r="570" spans="3:7" x14ac:dyDescent="0.2">
      <c r="C570" s="166">
        <v>147043</v>
      </c>
      <c r="D570" s="83">
        <v>67322</v>
      </c>
      <c r="F570" s="166">
        <v>337.9</v>
      </c>
      <c r="G570" s="83">
        <v>72</v>
      </c>
    </row>
    <row r="571" spans="3:7" x14ac:dyDescent="0.2">
      <c r="C571" s="166">
        <v>147807</v>
      </c>
      <c r="D571" s="83">
        <v>102121</v>
      </c>
      <c r="F571" s="166">
        <v>390</v>
      </c>
      <c r="G571" s="83">
        <v>71.900000000000006</v>
      </c>
    </row>
    <row r="572" spans="3:7" x14ac:dyDescent="0.2">
      <c r="C572" s="166">
        <v>169623</v>
      </c>
      <c r="D572" s="83">
        <v>114162</v>
      </c>
      <c r="F572" s="166">
        <v>453.1</v>
      </c>
      <c r="G572" s="83">
        <v>106.1</v>
      </c>
    </row>
    <row r="573" spans="3:7" x14ac:dyDescent="0.2">
      <c r="C573" s="166">
        <v>170986</v>
      </c>
      <c r="D573" s="83">
        <v>104349</v>
      </c>
      <c r="F573" s="166">
        <v>557.9</v>
      </c>
      <c r="G573" s="83">
        <v>136.69999999999999</v>
      </c>
    </row>
    <row r="574" spans="3:7" x14ac:dyDescent="0.2">
      <c r="C574" s="166">
        <v>178542</v>
      </c>
      <c r="D574" s="83">
        <v>108389</v>
      </c>
      <c r="F574" s="166">
        <v>646.5</v>
      </c>
      <c r="G574" s="83">
        <v>140.19999999999999</v>
      </c>
    </row>
    <row r="575" spans="3:7" x14ac:dyDescent="0.2">
      <c r="C575" s="166">
        <v>199303</v>
      </c>
      <c r="D575" s="83">
        <v>68353</v>
      </c>
      <c r="F575" s="166">
        <v>721.7</v>
      </c>
      <c r="G575" s="83">
        <v>104.1</v>
      </c>
    </row>
    <row r="576" spans="3:7" x14ac:dyDescent="0.2">
      <c r="C576" s="166">
        <v>200412</v>
      </c>
      <c r="D576" s="83">
        <v>83174</v>
      </c>
      <c r="F576" s="166">
        <v>775.8</v>
      </c>
      <c r="G576" s="83">
        <v>123.2</v>
      </c>
    </row>
    <row r="577" spans="3:7" x14ac:dyDescent="0.2">
      <c r="C577" s="166">
        <v>282585</v>
      </c>
      <c r="D577" s="83">
        <v>177462</v>
      </c>
      <c r="F577" s="166">
        <v>809.2</v>
      </c>
      <c r="G577" s="83">
        <v>172.9</v>
      </c>
    </row>
    <row r="578" spans="3:7" x14ac:dyDescent="0.2">
      <c r="C578" s="166">
        <v>463367</v>
      </c>
      <c r="D578" s="83">
        <v>152673</v>
      </c>
      <c r="F578" s="166">
        <v>1015.8</v>
      </c>
      <c r="G578" s="83">
        <v>169.4</v>
      </c>
    </row>
    <row r="579" spans="3:7" x14ac:dyDescent="0.2">
      <c r="C579" s="166">
        <v>575300</v>
      </c>
      <c r="D579" s="83">
        <v>195091</v>
      </c>
      <c r="F579" s="166">
        <v>1082.5</v>
      </c>
      <c r="G579" s="83">
        <v>161.69999999999999</v>
      </c>
    </row>
    <row r="580" spans="3:7" x14ac:dyDescent="0.2">
      <c r="C580" s="87" t="s">
        <v>906</v>
      </c>
      <c r="D580" s="83"/>
      <c r="F580" s="166">
        <v>1141.7</v>
      </c>
      <c r="G580" s="83">
        <v>233.5</v>
      </c>
    </row>
    <row r="581" spans="3:7" x14ac:dyDescent="0.2">
      <c r="C581" s="166">
        <v>6997</v>
      </c>
      <c r="D581" s="83">
        <v>4190</v>
      </c>
      <c r="F581" s="166">
        <v>1195.2</v>
      </c>
      <c r="G581" s="83">
        <v>288</v>
      </c>
    </row>
    <row r="582" spans="3:7" x14ac:dyDescent="0.2">
      <c r="C582" s="166">
        <v>7426</v>
      </c>
      <c r="D582" s="83">
        <v>5826</v>
      </c>
      <c r="F582" s="166">
        <v>1268.5</v>
      </c>
      <c r="G582" s="83">
        <v>216.4</v>
      </c>
    </row>
    <row r="583" spans="3:7" x14ac:dyDescent="0.2">
      <c r="C583" s="166">
        <v>8092</v>
      </c>
      <c r="D583" s="83">
        <v>3717</v>
      </c>
      <c r="F583" s="166">
        <v>1310.5</v>
      </c>
      <c r="G583" s="83">
        <v>226.9</v>
      </c>
    </row>
    <row r="584" spans="3:7" x14ac:dyDescent="0.2">
      <c r="C584" s="166">
        <v>9189</v>
      </c>
      <c r="D584" s="83">
        <v>6565</v>
      </c>
      <c r="F584" s="166">
        <v>1348.8</v>
      </c>
      <c r="G584" s="83">
        <v>217.5</v>
      </c>
    </row>
    <row r="585" spans="3:7" x14ac:dyDescent="0.2">
      <c r="C585" s="166">
        <v>10058</v>
      </c>
      <c r="D585" s="83">
        <v>5572</v>
      </c>
      <c r="F585" s="166">
        <v>1437.9</v>
      </c>
      <c r="G585" s="83">
        <v>334.2</v>
      </c>
    </row>
    <row r="586" spans="3:7" x14ac:dyDescent="0.2">
      <c r="C586" s="166">
        <v>10219</v>
      </c>
      <c r="D586" s="83">
        <v>6201</v>
      </c>
      <c r="F586" s="166">
        <v>1848.9</v>
      </c>
      <c r="G586" s="83">
        <v>455.6</v>
      </c>
    </row>
    <row r="587" spans="3:7" x14ac:dyDescent="0.2">
      <c r="C587" s="166">
        <v>15883</v>
      </c>
      <c r="D587" s="83">
        <v>8466</v>
      </c>
      <c r="F587" s="166">
        <v>1940.4</v>
      </c>
      <c r="G587" s="83">
        <v>619.20000000000005</v>
      </c>
    </row>
    <row r="588" spans="3:7" x14ac:dyDescent="0.2">
      <c r="C588" s="166">
        <v>16783</v>
      </c>
      <c r="D588" s="83">
        <v>10349</v>
      </c>
      <c r="F588" s="166">
        <v>2251.1999999999998</v>
      </c>
      <c r="G588" s="83">
        <v>475.9</v>
      </c>
    </row>
    <row r="589" spans="3:7" x14ac:dyDescent="0.2">
      <c r="C589" s="166">
        <v>16827</v>
      </c>
      <c r="D589" s="83">
        <v>4925</v>
      </c>
      <c r="F589" s="166">
        <v>2251.6</v>
      </c>
      <c r="G589" s="83">
        <v>172.9</v>
      </c>
    </row>
    <row r="590" spans="3:7" x14ac:dyDescent="0.2">
      <c r="C590" s="166">
        <v>17289</v>
      </c>
      <c r="D590" s="83">
        <v>9044</v>
      </c>
      <c r="F590" s="166">
        <v>2452.6999999999998</v>
      </c>
      <c r="G590" s="83">
        <v>569.5</v>
      </c>
    </row>
    <row r="591" spans="3:7" x14ac:dyDescent="0.2">
      <c r="C591" s="166">
        <v>17899</v>
      </c>
      <c r="D591" s="83">
        <v>8542</v>
      </c>
      <c r="F591" s="166">
        <v>2603.1</v>
      </c>
      <c r="G591" s="83">
        <v>476.5</v>
      </c>
    </row>
    <row r="592" spans="3:7" x14ac:dyDescent="0.2">
      <c r="C592" s="166">
        <v>19638</v>
      </c>
      <c r="D592" s="83">
        <v>9916</v>
      </c>
      <c r="F592" s="166">
        <v>2859.3</v>
      </c>
      <c r="G592" s="83">
        <v>498.7</v>
      </c>
    </row>
    <row r="593" spans="3:7" x14ac:dyDescent="0.2">
      <c r="C593" s="166">
        <v>25031</v>
      </c>
      <c r="D593" s="83">
        <v>8036</v>
      </c>
      <c r="F593" s="166">
        <v>2877.1</v>
      </c>
      <c r="G593" s="83">
        <v>722.1</v>
      </c>
    </row>
    <row r="594" spans="3:7" x14ac:dyDescent="0.2">
      <c r="C594" s="166">
        <v>33415</v>
      </c>
      <c r="D594" s="83">
        <v>17566</v>
      </c>
      <c r="F594" s="166">
        <v>3106.3</v>
      </c>
      <c r="G594" s="83">
        <v>693.6</v>
      </c>
    </row>
    <row r="595" spans="3:7" x14ac:dyDescent="0.2">
      <c r="C595" s="166">
        <v>34918</v>
      </c>
      <c r="D595" s="83">
        <v>22877</v>
      </c>
      <c r="F595" s="166">
        <v>3391.9</v>
      </c>
      <c r="G595" s="83">
        <v>724.4</v>
      </c>
    </row>
    <row r="596" spans="3:7" x14ac:dyDescent="0.2">
      <c r="C596" s="166">
        <v>36408</v>
      </c>
      <c r="D596" s="83">
        <v>19112</v>
      </c>
      <c r="F596" s="166">
        <v>3666.4</v>
      </c>
      <c r="G596" s="83">
        <v>1022.6</v>
      </c>
    </row>
    <row r="597" spans="3:7" x14ac:dyDescent="0.2">
      <c r="C597" s="166">
        <v>38652</v>
      </c>
      <c r="D597" s="83">
        <v>11725</v>
      </c>
      <c r="F597" s="166">
        <v>3749.6</v>
      </c>
      <c r="G597" s="83">
        <v>803.3</v>
      </c>
    </row>
    <row r="598" spans="3:7" x14ac:dyDescent="0.2">
      <c r="C598" s="166">
        <v>42832</v>
      </c>
      <c r="D598" s="83">
        <v>29391</v>
      </c>
      <c r="F598" s="166">
        <v>3751.2</v>
      </c>
      <c r="G598" s="83">
        <v>745.4</v>
      </c>
    </row>
    <row r="599" spans="3:7" x14ac:dyDescent="0.2">
      <c r="C599" s="166">
        <v>46092</v>
      </c>
      <c r="D599" s="83">
        <v>11946</v>
      </c>
      <c r="F599" s="166">
        <v>4228.1000000000004</v>
      </c>
      <c r="G599" s="83">
        <v>701.2</v>
      </c>
    </row>
    <row r="600" spans="3:7" x14ac:dyDescent="0.2">
      <c r="C600" s="166">
        <v>47138</v>
      </c>
      <c r="D600" s="83">
        <v>25931</v>
      </c>
      <c r="F600" s="166">
        <v>4276.7</v>
      </c>
      <c r="G600" s="83">
        <v>653.9</v>
      </c>
    </row>
    <row r="601" spans="3:7" x14ac:dyDescent="0.2">
      <c r="C601" s="166">
        <v>49753</v>
      </c>
      <c r="D601" s="83">
        <v>33614</v>
      </c>
      <c r="F601" s="166">
        <v>4333.2</v>
      </c>
      <c r="G601" s="83">
        <v>812.1</v>
      </c>
    </row>
    <row r="602" spans="3:7" x14ac:dyDescent="0.2">
      <c r="C602" s="166">
        <v>62692</v>
      </c>
      <c r="D602" s="83">
        <v>28751</v>
      </c>
      <c r="F602" s="166">
        <v>4397.8</v>
      </c>
      <c r="G602" s="83">
        <v>914.4</v>
      </c>
    </row>
    <row r="603" spans="3:7" x14ac:dyDescent="0.2">
      <c r="C603" s="166">
        <v>63273</v>
      </c>
      <c r="D603" s="83">
        <v>32793</v>
      </c>
      <c r="F603" s="166">
        <v>4593.8</v>
      </c>
      <c r="G603" s="83">
        <v>877.8</v>
      </c>
    </row>
    <row r="604" spans="3:7" x14ac:dyDescent="0.2">
      <c r="C604" s="166">
        <v>66076</v>
      </c>
      <c r="D604" s="83">
        <v>39867</v>
      </c>
      <c r="F604" s="166">
        <v>4741.3999999999996</v>
      </c>
      <c r="G604" s="83">
        <v>1001.6</v>
      </c>
    </row>
    <row r="605" spans="3:7" x14ac:dyDescent="0.2">
      <c r="C605" s="166">
        <v>68238</v>
      </c>
      <c r="D605" s="83">
        <v>28996</v>
      </c>
      <c r="F605" s="166">
        <v>5030.5</v>
      </c>
      <c r="G605" s="83">
        <v>1522.1</v>
      </c>
    </row>
    <row r="606" spans="3:7" x14ac:dyDescent="0.2">
      <c r="C606" s="166">
        <v>69757</v>
      </c>
      <c r="D606" s="83">
        <v>44977</v>
      </c>
      <c r="F606" s="166">
        <v>5041.3999999999996</v>
      </c>
      <c r="G606" s="83">
        <v>1087.4000000000001</v>
      </c>
    </row>
    <row r="607" spans="3:7" x14ac:dyDescent="0.2">
      <c r="C607" s="166">
        <v>75811</v>
      </c>
      <c r="D607" s="83">
        <v>46863</v>
      </c>
      <c r="F607" s="166">
        <v>5733.9</v>
      </c>
      <c r="G607" s="83">
        <v>1073.7</v>
      </c>
    </row>
    <row r="608" spans="3:7" x14ac:dyDescent="0.2">
      <c r="C608" s="166">
        <v>78555</v>
      </c>
      <c r="D608" s="83">
        <v>41903</v>
      </c>
      <c r="F608" s="166">
        <v>6130.3</v>
      </c>
      <c r="G608" s="83">
        <v>1375.7</v>
      </c>
    </row>
    <row r="609" spans="3:7" x14ac:dyDescent="0.2">
      <c r="C609" s="166">
        <v>81265</v>
      </c>
      <c r="D609" s="83">
        <v>45554</v>
      </c>
      <c r="F609" s="166">
        <v>6145.5</v>
      </c>
      <c r="G609" s="83">
        <v>1274.0999999999999</v>
      </c>
    </row>
    <row r="610" spans="3:7" x14ac:dyDescent="0.2">
      <c r="C610" s="166">
        <v>83774</v>
      </c>
      <c r="D610" s="83">
        <v>46745</v>
      </c>
      <c r="F610" s="166">
        <v>6804.1</v>
      </c>
      <c r="G610" s="83">
        <v>2000.1</v>
      </c>
    </row>
    <row r="611" spans="3:7" x14ac:dyDescent="0.2">
      <c r="C611" s="166">
        <v>89080</v>
      </c>
      <c r="D611" s="83">
        <v>41997</v>
      </c>
      <c r="F611" s="166">
        <v>7593.1</v>
      </c>
      <c r="G611" s="83">
        <v>1357.7</v>
      </c>
    </row>
    <row r="612" spans="3:7" x14ac:dyDescent="0.2">
      <c r="C612" s="166">
        <v>96952</v>
      </c>
      <c r="D612" s="83">
        <v>54681</v>
      </c>
      <c r="F612" s="166">
        <v>7646.8</v>
      </c>
      <c r="G612" s="83">
        <v>2080.1</v>
      </c>
    </row>
    <row r="613" spans="3:7" x14ac:dyDescent="0.2">
      <c r="C613" s="166">
        <v>105425</v>
      </c>
      <c r="D613" s="83">
        <v>44585</v>
      </c>
      <c r="F613" s="166">
        <v>7996.7</v>
      </c>
      <c r="G613" s="83">
        <v>1041.2</v>
      </c>
    </row>
    <row r="614" spans="3:7" x14ac:dyDescent="0.2">
      <c r="C614" s="166">
        <v>107170</v>
      </c>
      <c r="D614" s="83">
        <v>54291</v>
      </c>
      <c r="F614" s="166">
        <v>9472.2000000000007</v>
      </c>
      <c r="G614" s="83">
        <v>2114.3000000000002</v>
      </c>
    </row>
    <row r="615" spans="3:7" x14ac:dyDescent="0.2">
      <c r="C615" s="166">
        <v>108294</v>
      </c>
      <c r="D615" s="83">
        <v>65230</v>
      </c>
      <c r="F615" s="166">
        <v>11147.7</v>
      </c>
      <c r="G615" s="83">
        <v>3035.5</v>
      </c>
    </row>
    <row r="616" spans="3:7" x14ac:dyDescent="0.2">
      <c r="C616" s="166">
        <v>108319</v>
      </c>
      <c r="D616" s="83">
        <v>60056</v>
      </c>
      <c r="F616" s="166">
        <v>20652</v>
      </c>
      <c r="G616" s="83">
        <v>3332.2</v>
      </c>
    </row>
    <row r="617" spans="3:7" x14ac:dyDescent="0.2">
      <c r="C617" s="166">
        <v>111005</v>
      </c>
      <c r="D617" s="83">
        <v>73461</v>
      </c>
      <c r="F617" s="166">
        <v>24388.799999999999</v>
      </c>
      <c r="G617" s="83">
        <v>3601.8</v>
      </c>
    </row>
    <row r="618" spans="3:7" x14ac:dyDescent="0.2">
      <c r="C618" s="166">
        <v>119299</v>
      </c>
      <c r="D618" s="83">
        <v>56081</v>
      </c>
      <c r="F618" s="166">
        <v>24439.8</v>
      </c>
      <c r="G618" s="83">
        <v>3438.3</v>
      </c>
    </row>
    <row r="619" spans="3:7" x14ac:dyDescent="0.2">
      <c r="C619" s="166">
        <v>132864</v>
      </c>
      <c r="D619" s="83">
        <v>97158</v>
      </c>
      <c r="F619" s="166">
        <v>10932.2</v>
      </c>
      <c r="G619" s="83">
        <v>2628.8</v>
      </c>
    </row>
    <row r="620" spans="3:7" x14ac:dyDescent="0.2">
      <c r="C620" s="166">
        <v>133042</v>
      </c>
      <c r="D620" s="83">
        <v>32516</v>
      </c>
      <c r="F620" s="87" t="s">
        <v>907</v>
      </c>
      <c r="G620" s="83"/>
    </row>
    <row r="621" spans="3:7" x14ac:dyDescent="0.2">
      <c r="C621" s="166">
        <v>141088</v>
      </c>
      <c r="D621" s="83">
        <v>84042</v>
      </c>
      <c r="F621" s="166">
        <v>337.9</v>
      </c>
      <c r="G621" s="83">
        <v>84.5</v>
      </c>
    </row>
    <row r="622" spans="3:7" x14ac:dyDescent="0.2">
      <c r="C622" s="166">
        <v>147043</v>
      </c>
      <c r="D622" s="83">
        <v>70214</v>
      </c>
      <c r="F622" s="166">
        <v>390</v>
      </c>
      <c r="G622" s="83">
        <v>71.2</v>
      </c>
    </row>
    <row r="623" spans="3:7" x14ac:dyDescent="0.2">
      <c r="C623" s="166">
        <v>147807</v>
      </c>
      <c r="D623" s="83">
        <v>96831</v>
      </c>
      <c r="F623" s="166">
        <v>453.1</v>
      </c>
      <c r="G623" s="83">
        <v>116.1</v>
      </c>
    </row>
    <row r="624" spans="3:7" x14ac:dyDescent="0.2">
      <c r="C624" s="166">
        <v>169623</v>
      </c>
      <c r="D624" s="83">
        <v>112127</v>
      </c>
      <c r="F624" s="166">
        <v>557.9</v>
      </c>
      <c r="G624" s="83">
        <v>163.30000000000001</v>
      </c>
    </row>
    <row r="625" spans="3:7" x14ac:dyDescent="0.2">
      <c r="C625" s="166">
        <v>170986</v>
      </c>
      <c r="D625" s="83">
        <v>104754</v>
      </c>
      <c r="F625" s="166">
        <v>646.5</v>
      </c>
      <c r="G625" s="83">
        <v>159.69999999999999</v>
      </c>
    </row>
    <row r="626" spans="3:7" x14ac:dyDescent="0.2">
      <c r="C626" s="166">
        <v>178542</v>
      </c>
      <c r="D626" s="83">
        <v>108208</v>
      </c>
      <c r="F626" s="166">
        <v>721.7</v>
      </c>
      <c r="G626" s="83">
        <v>121.4</v>
      </c>
    </row>
    <row r="627" spans="3:7" x14ac:dyDescent="0.2">
      <c r="C627" s="166">
        <v>199303</v>
      </c>
      <c r="D627" s="83">
        <v>68947</v>
      </c>
      <c r="F627" s="166">
        <v>775.8</v>
      </c>
      <c r="G627" s="83">
        <v>142.9</v>
      </c>
    </row>
    <row r="628" spans="3:7" x14ac:dyDescent="0.2">
      <c r="C628" s="166">
        <v>200412</v>
      </c>
      <c r="D628" s="83">
        <v>85054</v>
      </c>
      <c r="F628" s="166">
        <v>809.2</v>
      </c>
      <c r="G628" s="83">
        <v>168.1</v>
      </c>
    </row>
    <row r="629" spans="3:7" x14ac:dyDescent="0.2">
      <c r="C629" s="166">
        <v>282585</v>
      </c>
      <c r="D629" s="83">
        <v>180146</v>
      </c>
      <c r="F629" s="166">
        <v>1015.8</v>
      </c>
      <c r="G629" s="83">
        <v>195.6</v>
      </c>
    </row>
    <row r="630" spans="3:7" x14ac:dyDescent="0.2">
      <c r="C630" s="166">
        <v>463367</v>
      </c>
      <c r="D630" s="83">
        <v>157425</v>
      </c>
      <c r="F630" s="166">
        <v>1082.5</v>
      </c>
      <c r="G630" s="83">
        <v>185.3</v>
      </c>
    </row>
    <row r="631" spans="3:7" x14ac:dyDescent="0.2">
      <c r="C631" s="166">
        <v>575300</v>
      </c>
      <c r="D631" s="83">
        <v>196602</v>
      </c>
      <c r="F631" s="166">
        <v>1141.7</v>
      </c>
      <c r="G631" s="83">
        <v>242.6</v>
      </c>
    </row>
    <row r="632" spans="3:7" x14ac:dyDescent="0.2">
      <c r="C632" s="87" t="s">
        <v>907</v>
      </c>
      <c r="D632" s="83"/>
      <c r="F632" s="166">
        <v>1195.2</v>
      </c>
      <c r="G632" s="83">
        <v>286</v>
      </c>
    </row>
    <row r="633" spans="3:7" x14ac:dyDescent="0.2">
      <c r="C633" s="166">
        <v>6997</v>
      </c>
      <c r="D633" s="83">
        <v>4805</v>
      </c>
      <c r="F633" s="166">
        <v>1268.5</v>
      </c>
      <c r="G633" s="83">
        <v>254.4</v>
      </c>
    </row>
    <row r="634" spans="3:7" x14ac:dyDescent="0.2">
      <c r="C634" s="166">
        <v>7426</v>
      </c>
      <c r="D634" s="83">
        <v>5930</v>
      </c>
      <c r="F634" s="166">
        <v>1310.5</v>
      </c>
      <c r="G634" s="83">
        <v>220.3</v>
      </c>
    </row>
    <row r="635" spans="3:7" x14ac:dyDescent="0.2">
      <c r="C635" s="166">
        <v>8092</v>
      </c>
      <c r="D635" s="83">
        <v>3800</v>
      </c>
      <c r="F635" s="166">
        <v>1348.8</v>
      </c>
      <c r="G635" s="83">
        <v>235.7</v>
      </c>
    </row>
    <row r="636" spans="3:7" x14ac:dyDescent="0.2">
      <c r="C636" s="166">
        <v>9189</v>
      </c>
      <c r="D636" s="83">
        <v>6284</v>
      </c>
      <c r="F636" s="166">
        <v>1437.9</v>
      </c>
      <c r="G636" s="83">
        <v>378</v>
      </c>
    </row>
    <row r="637" spans="3:7" x14ac:dyDescent="0.2">
      <c r="C637" s="166">
        <v>10058</v>
      </c>
      <c r="D637" s="83">
        <v>6209</v>
      </c>
      <c r="F637" s="166">
        <v>1848.9</v>
      </c>
      <c r="G637" s="83">
        <v>533.1</v>
      </c>
    </row>
    <row r="638" spans="3:7" x14ac:dyDescent="0.2">
      <c r="C638" s="166">
        <v>10219</v>
      </c>
      <c r="D638" s="83">
        <v>6251</v>
      </c>
      <c r="F638" s="166">
        <v>1940.4</v>
      </c>
      <c r="G638" s="83">
        <v>691.4</v>
      </c>
    </row>
    <row r="639" spans="3:7" x14ac:dyDescent="0.2">
      <c r="C639" s="166">
        <v>15883</v>
      </c>
      <c r="D639" s="83">
        <v>8395</v>
      </c>
      <c r="F639" s="166">
        <v>2251.1999999999998</v>
      </c>
      <c r="G639" s="83">
        <v>563.1</v>
      </c>
    </row>
    <row r="640" spans="3:7" x14ac:dyDescent="0.2">
      <c r="C640" s="166">
        <v>16783</v>
      </c>
      <c r="D640" s="83">
        <v>10856</v>
      </c>
      <c r="F640" s="166">
        <v>2251.6</v>
      </c>
      <c r="G640" s="83">
        <v>223.6</v>
      </c>
    </row>
    <row r="641" spans="3:7" x14ac:dyDescent="0.2">
      <c r="C641" s="166">
        <v>16827</v>
      </c>
      <c r="D641" s="83">
        <v>5003</v>
      </c>
      <c r="F641" s="166">
        <v>2452.6999999999998</v>
      </c>
      <c r="G641" s="83">
        <v>602</v>
      </c>
    </row>
    <row r="642" spans="3:7" x14ac:dyDescent="0.2">
      <c r="C642" s="166">
        <v>17289</v>
      </c>
      <c r="D642" s="83">
        <v>9894</v>
      </c>
      <c r="F642" s="166">
        <v>2603.1</v>
      </c>
      <c r="G642" s="83">
        <v>498</v>
      </c>
    </row>
    <row r="643" spans="3:7" x14ac:dyDescent="0.2">
      <c r="C643" s="166">
        <v>17899</v>
      </c>
      <c r="D643" s="83">
        <v>8925</v>
      </c>
      <c r="F643" s="166">
        <v>2859.3</v>
      </c>
      <c r="G643" s="83">
        <v>606.6</v>
      </c>
    </row>
    <row r="644" spans="3:7" x14ac:dyDescent="0.2">
      <c r="C644" s="166">
        <v>19638</v>
      </c>
      <c r="D644" s="83">
        <v>10844</v>
      </c>
      <c r="F644" s="166">
        <v>2877.1</v>
      </c>
      <c r="G644" s="83">
        <v>868.1</v>
      </c>
    </row>
    <row r="645" spans="3:7" x14ac:dyDescent="0.2">
      <c r="C645" s="166">
        <v>25031</v>
      </c>
      <c r="D645" s="83">
        <v>8253</v>
      </c>
      <c r="F645" s="166">
        <v>3106.3</v>
      </c>
      <c r="G645" s="83">
        <v>758.7</v>
      </c>
    </row>
    <row r="646" spans="3:7" x14ac:dyDescent="0.2">
      <c r="C646" s="166">
        <v>33415</v>
      </c>
      <c r="D646" s="83">
        <v>18763</v>
      </c>
      <c r="F646" s="166">
        <v>3391.9</v>
      </c>
      <c r="G646" s="83">
        <v>800.8</v>
      </c>
    </row>
    <row r="647" spans="3:7" x14ac:dyDescent="0.2">
      <c r="C647" s="166">
        <v>34918</v>
      </c>
      <c r="D647" s="83">
        <v>22603</v>
      </c>
      <c r="F647" s="166">
        <v>3666.4</v>
      </c>
      <c r="G647" s="83">
        <v>1133.5</v>
      </c>
    </row>
    <row r="648" spans="3:7" x14ac:dyDescent="0.2">
      <c r="C648" s="166">
        <v>36408</v>
      </c>
      <c r="D648" s="83">
        <v>19943</v>
      </c>
      <c r="F648" s="166">
        <v>3749.6</v>
      </c>
      <c r="G648" s="83">
        <v>940.6</v>
      </c>
    </row>
    <row r="649" spans="3:7" x14ac:dyDescent="0.2">
      <c r="C649" s="166">
        <v>38652</v>
      </c>
      <c r="D649" s="83">
        <v>12914</v>
      </c>
      <c r="F649" s="166">
        <v>3751.2</v>
      </c>
      <c r="G649" s="83">
        <v>810.6</v>
      </c>
    </row>
    <row r="650" spans="3:7" x14ac:dyDescent="0.2">
      <c r="C650" s="166">
        <v>42832</v>
      </c>
      <c r="D650" s="83">
        <v>29020</v>
      </c>
      <c r="F650" s="166">
        <v>4228.1000000000004</v>
      </c>
      <c r="G650" s="83">
        <v>811</v>
      </c>
    </row>
    <row r="651" spans="3:7" x14ac:dyDescent="0.2">
      <c r="C651" s="166">
        <v>46092</v>
      </c>
      <c r="D651" s="83">
        <v>12905</v>
      </c>
      <c r="F651" s="166">
        <v>4276.7</v>
      </c>
      <c r="G651" s="83">
        <v>814.7</v>
      </c>
    </row>
    <row r="652" spans="3:7" x14ac:dyDescent="0.2">
      <c r="C652" s="166">
        <v>47138</v>
      </c>
      <c r="D652" s="83">
        <v>26428</v>
      </c>
      <c r="F652" s="166">
        <v>4333.2</v>
      </c>
      <c r="G652" s="83">
        <v>906.9</v>
      </c>
    </row>
    <row r="653" spans="3:7" x14ac:dyDescent="0.2">
      <c r="C653" s="166">
        <v>49753</v>
      </c>
      <c r="D653" s="83">
        <v>34795</v>
      </c>
      <c r="F653" s="166">
        <v>4397.8</v>
      </c>
      <c r="G653" s="83">
        <v>1021.8</v>
      </c>
    </row>
    <row r="654" spans="3:7" x14ac:dyDescent="0.2">
      <c r="C654" s="166">
        <v>62692</v>
      </c>
      <c r="D654" s="83">
        <v>29401</v>
      </c>
      <c r="F654" s="166">
        <v>4593.8</v>
      </c>
      <c r="G654" s="83">
        <v>1001.7</v>
      </c>
    </row>
    <row r="655" spans="3:7" x14ac:dyDescent="0.2">
      <c r="C655" s="166">
        <v>63273</v>
      </c>
      <c r="D655" s="83">
        <v>33017</v>
      </c>
      <c r="F655" s="166">
        <v>4741.3999999999996</v>
      </c>
      <c r="G655" s="83">
        <v>1170.0999999999999</v>
      </c>
    </row>
    <row r="656" spans="3:7" x14ac:dyDescent="0.2">
      <c r="C656" s="166">
        <v>66076</v>
      </c>
      <c r="D656" s="83">
        <v>40896</v>
      </c>
      <c r="F656" s="166">
        <v>5030.5</v>
      </c>
      <c r="G656" s="83">
        <v>1651.5</v>
      </c>
    </row>
    <row r="657" spans="3:7" x14ac:dyDescent="0.2">
      <c r="C657" s="166">
        <v>68238</v>
      </c>
      <c r="D657" s="83">
        <v>30925</v>
      </c>
      <c r="F657" s="166">
        <v>5041.3999999999996</v>
      </c>
      <c r="G657" s="83">
        <v>1216.3</v>
      </c>
    </row>
    <row r="658" spans="3:7" x14ac:dyDescent="0.2">
      <c r="C658" s="166">
        <v>69757</v>
      </c>
      <c r="D658" s="83">
        <v>47172</v>
      </c>
      <c r="F658" s="166">
        <v>5733.9</v>
      </c>
      <c r="G658" s="83">
        <v>1075.4000000000001</v>
      </c>
    </row>
    <row r="659" spans="3:7" x14ac:dyDescent="0.2">
      <c r="C659" s="166">
        <v>75811</v>
      </c>
      <c r="D659" s="83">
        <v>47694</v>
      </c>
      <c r="F659" s="166">
        <v>6130.3</v>
      </c>
      <c r="G659" s="83">
        <v>1397.2</v>
      </c>
    </row>
    <row r="660" spans="3:7" x14ac:dyDescent="0.2">
      <c r="C660" s="166">
        <v>78555</v>
      </c>
      <c r="D660" s="83">
        <v>43582</v>
      </c>
      <c r="F660" s="166">
        <v>6145.5</v>
      </c>
      <c r="G660" s="83">
        <v>1374.9</v>
      </c>
    </row>
    <row r="661" spans="3:7" x14ac:dyDescent="0.2">
      <c r="C661" s="166">
        <v>81265</v>
      </c>
      <c r="D661" s="83">
        <v>48239</v>
      </c>
      <c r="F661" s="166">
        <v>6804.1</v>
      </c>
      <c r="G661" s="83">
        <v>2249.8000000000002</v>
      </c>
    </row>
    <row r="662" spans="3:7" x14ac:dyDescent="0.2">
      <c r="C662" s="166">
        <v>83774</v>
      </c>
      <c r="D662" s="83">
        <v>46733</v>
      </c>
      <c r="F662" s="166">
        <v>7593.1</v>
      </c>
      <c r="G662" s="83">
        <v>1515.4</v>
      </c>
    </row>
    <row r="663" spans="3:7" x14ac:dyDescent="0.2">
      <c r="C663" s="166">
        <v>89080</v>
      </c>
      <c r="D663" s="83">
        <v>42553</v>
      </c>
      <c r="F663" s="166">
        <v>7646.8</v>
      </c>
      <c r="G663" s="83">
        <v>2343.3000000000002</v>
      </c>
    </row>
    <row r="664" spans="3:7" x14ac:dyDescent="0.2">
      <c r="C664" s="166">
        <v>96952</v>
      </c>
      <c r="D664" s="83">
        <v>53769</v>
      </c>
      <c r="F664" s="166">
        <v>7996.7</v>
      </c>
      <c r="G664" s="83">
        <v>1227.7</v>
      </c>
    </row>
    <row r="665" spans="3:7" x14ac:dyDescent="0.2">
      <c r="C665" s="166">
        <v>105425</v>
      </c>
      <c r="D665" s="83">
        <v>46038</v>
      </c>
      <c r="F665" s="166">
        <v>9472.2000000000007</v>
      </c>
      <c r="G665" s="83">
        <v>2414.6</v>
      </c>
    </row>
    <row r="666" spans="3:7" x14ac:dyDescent="0.2">
      <c r="C666" s="166">
        <v>107170</v>
      </c>
      <c r="D666" s="83">
        <v>53847</v>
      </c>
      <c r="F666" s="166">
        <v>11147.7</v>
      </c>
      <c r="G666" s="83">
        <v>3214.7</v>
      </c>
    </row>
    <row r="667" spans="3:7" x14ac:dyDescent="0.2">
      <c r="C667" s="166">
        <v>108294</v>
      </c>
      <c r="D667" s="83">
        <v>65874</v>
      </c>
      <c r="F667" s="166">
        <v>20652</v>
      </c>
      <c r="G667" s="83">
        <v>3368.3</v>
      </c>
    </row>
    <row r="668" spans="3:7" x14ac:dyDescent="0.2">
      <c r="C668" s="166">
        <v>108319</v>
      </c>
      <c r="D668" s="83">
        <v>61378</v>
      </c>
      <c r="F668" s="166">
        <v>24388.799999999999</v>
      </c>
      <c r="G668" s="83">
        <v>4402.8999999999996</v>
      </c>
    </row>
    <row r="669" spans="3:7" x14ac:dyDescent="0.2">
      <c r="C669" s="166">
        <v>111005</v>
      </c>
      <c r="D669" s="83">
        <v>72595</v>
      </c>
      <c r="F669" s="166">
        <v>24439.8</v>
      </c>
      <c r="G669" s="83">
        <v>3976.6</v>
      </c>
    </row>
    <row r="670" spans="3:7" x14ac:dyDescent="0.2">
      <c r="C670" s="166">
        <v>119299</v>
      </c>
      <c r="D670" s="83">
        <v>57009</v>
      </c>
      <c r="F670" s="166">
        <v>10932.2</v>
      </c>
      <c r="G670" s="83">
        <v>2935.6</v>
      </c>
    </row>
    <row r="671" spans="3:7" x14ac:dyDescent="0.2">
      <c r="C671" s="166">
        <v>132864</v>
      </c>
      <c r="D671" s="83">
        <v>99483</v>
      </c>
      <c r="F671" s="87" t="s">
        <v>908</v>
      </c>
      <c r="G671" s="83"/>
    </row>
    <row r="672" spans="3:7" x14ac:dyDescent="0.2">
      <c r="C672" s="166">
        <v>133042</v>
      </c>
      <c r="D672" s="83">
        <v>32426</v>
      </c>
      <c r="F672" s="166">
        <v>337.9</v>
      </c>
      <c r="G672" s="83">
        <v>97.4</v>
      </c>
    </row>
    <row r="673" spans="3:7" x14ac:dyDescent="0.2">
      <c r="C673" s="166">
        <v>141088</v>
      </c>
      <c r="D673" s="83">
        <v>84067</v>
      </c>
      <c r="F673" s="166">
        <v>390</v>
      </c>
      <c r="G673" s="83">
        <v>80.3</v>
      </c>
    </row>
    <row r="674" spans="3:7" x14ac:dyDescent="0.2">
      <c r="C674" s="166">
        <v>147043</v>
      </c>
      <c r="D674" s="83">
        <v>69412</v>
      </c>
      <c r="F674" s="166">
        <v>453.1</v>
      </c>
      <c r="G674" s="83">
        <v>120.4</v>
      </c>
    </row>
    <row r="675" spans="3:7" x14ac:dyDescent="0.2">
      <c r="C675" s="166">
        <v>147807</v>
      </c>
      <c r="D675" s="83">
        <v>97584</v>
      </c>
      <c r="F675" s="166">
        <v>557.9</v>
      </c>
      <c r="G675" s="83">
        <v>165.1</v>
      </c>
    </row>
    <row r="676" spans="3:7" x14ac:dyDescent="0.2">
      <c r="C676" s="166">
        <v>169623</v>
      </c>
      <c r="D676" s="83">
        <v>111907</v>
      </c>
      <c r="F676" s="166">
        <v>646.5</v>
      </c>
      <c r="G676" s="83">
        <v>182.9</v>
      </c>
    </row>
    <row r="677" spans="3:7" x14ac:dyDescent="0.2">
      <c r="C677" s="166">
        <v>170986</v>
      </c>
      <c r="D677" s="83">
        <v>104497</v>
      </c>
      <c r="F677" s="166">
        <v>721.7</v>
      </c>
      <c r="G677" s="83">
        <v>137</v>
      </c>
    </row>
    <row r="678" spans="3:7" x14ac:dyDescent="0.2">
      <c r="C678" s="166">
        <v>178542</v>
      </c>
      <c r="D678" s="83">
        <v>107364</v>
      </c>
      <c r="F678" s="166">
        <v>775.8</v>
      </c>
      <c r="G678" s="83">
        <v>149</v>
      </c>
    </row>
    <row r="679" spans="3:7" x14ac:dyDescent="0.2">
      <c r="C679" s="166">
        <v>199303</v>
      </c>
      <c r="D679" s="83">
        <v>68742</v>
      </c>
      <c r="F679" s="166">
        <v>809.2</v>
      </c>
      <c r="G679" s="83">
        <v>182.1</v>
      </c>
    </row>
    <row r="680" spans="3:7" x14ac:dyDescent="0.2">
      <c r="C680" s="166">
        <v>200412</v>
      </c>
      <c r="D680" s="83">
        <v>81913</v>
      </c>
      <c r="F680" s="166">
        <v>1015.8</v>
      </c>
      <c r="G680" s="83">
        <v>208.2</v>
      </c>
    </row>
    <row r="681" spans="3:7" x14ac:dyDescent="0.2">
      <c r="C681" s="166">
        <v>282585</v>
      </c>
      <c r="D681" s="83">
        <v>176989</v>
      </c>
      <c r="F681" s="166">
        <v>1082.5</v>
      </c>
      <c r="G681" s="83">
        <v>176.2</v>
      </c>
    </row>
    <row r="682" spans="3:7" x14ac:dyDescent="0.2">
      <c r="C682" s="166">
        <v>463367</v>
      </c>
      <c r="D682" s="83">
        <v>153971</v>
      </c>
      <c r="F682" s="166">
        <v>1141.7</v>
      </c>
      <c r="G682" s="83">
        <v>220.7</v>
      </c>
    </row>
    <row r="683" spans="3:7" x14ac:dyDescent="0.2">
      <c r="C683" s="166">
        <v>575300</v>
      </c>
      <c r="D683" s="83">
        <v>207221</v>
      </c>
      <c r="F683" s="166">
        <v>1195.2</v>
      </c>
      <c r="G683" s="83">
        <v>392.7</v>
      </c>
    </row>
    <row r="684" spans="3:7" x14ac:dyDescent="0.2">
      <c r="C684" s="87" t="s">
        <v>908</v>
      </c>
      <c r="D684" s="83"/>
      <c r="F684" s="166">
        <v>1268.5</v>
      </c>
      <c r="G684" s="83">
        <v>277.3</v>
      </c>
    </row>
    <row r="685" spans="3:7" x14ac:dyDescent="0.2">
      <c r="C685" s="166">
        <v>6997</v>
      </c>
      <c r="D685" s="83">
        <v>4959</v>
      </c>
      <c r="F685" s="166">
        <v>1310.5</v>
      </c>
      <c r="G685" s="83">
        <v>236.7</v>
      </c>
    </row>
    <row r="686" spans="3:7" x14ac:dyDescent="0.2">
      <c r="C686" s="166">
        <v>7426</v>
      </c>
      <c r="D686" s="83">
        <v>6025</v>
      </c>
      <c r="F686" s="166">
        <v>1348.8</v>
      </c>
      <c r="G686" s="83">
        <v>237.4</v>
      </c>
    </row>
    <row r="687" spans="3:7" x14ac:dyDescent="0.2">
      <c r="C687" s="166">
        <v>8092</v>
      </c>
      <c r="D687" s="83">
        <v>4120</v>
      </c>
      <c r="F687" s="166">
        <v>1437.9</v>
      </c>
      <c r="G687" s="83">
        <v>391.6</v>
      </c>
    </row>
    <row r="688" spans="3:7" x14ac:dyDescent="0.2">
      <c r="C688" s="166">
        <v>9189</v>
      </c>
      <c r="D688" s="83">
        <v>6327</v>
      </c>
      <c r="F688" s="166">
        <v>1848.9</v>
      </c>
      <c r="G688" s="83">
        <v>642.4</v>
      </c>
    </row>
    <row r="689" spans="3:7" x14ac:dyDescent="0.2">
      <c r="C689" s="166">
        <v>10058</v>
      </c>
      <c r="D689" s="83">
        <v>6195</v>
      </c>
      <c r="F689" s="166">
        <v>1940.4</v>
      </c>
      <c r="G689" s="83">
        <v>795.6</v>
      </c>
    </row>
    <row r="690" spans="3:7" x14ac:dyDescent="0.2">
      <c r="C690" s="166">
        <v>10219</v>
      </c>
      <c r="D690" s="83">
        <v>6526</v>
      </c>
      <c r="F690" s="166">
        <v>2251.1999999999998</v>
      </c>
      <c r="G690" s="83">
        <v>636.5</v>
      </c>
    </row>
    <row r="691" spans="3:7" x14ac:dyDescent="0.2">
      <c r="C691" s="166">
        <v>15883</v>
      </c>
      <c r="D691" s="83">
        <v>8576</v>
      </c>
      <c r="F691" s="166">
        <v>2251.6</v>
      </c>
      <c r="G691" s="83">
        <v>230.1</v>
      </c>
    </row>
    <row r="692" spans="3:7" x14ac:dyDescent="0.2">
      <c r="C692" s="166">
        <v>16783</v>
      </c>
      <c r="D692" s="83">
        <v>10979</v>
      </c>
      <c r="F692" s="166">
        <v>2452.6999999999998</v>
      </c>
      <c r="G692" s="83">
        <v>574.5</v>
      </c>
    </row>
    <row r="693" spans="3:7" x14ac:dyDescent="0.2">
      <c r="C693" s="166">
        <v>16827</v>
      </c>
      <c r="D693" s="83">
        <v>5274</v>
      </c>
      <c r="F693" s="166">
        <v>2603.1</v>
      </c>
      <c r="G693" s="83">
        <v>540</v>
      </c>
    </row>
    <row r="694" spans="3:7" x14ac:dyDescent="0.2">
      <c r="C694" s="166">
        <v>17289</v>
      </c>
      <c r="D694" s="83">
        <v>9218</v>
      </c>
      <c r="F694" s="166">
        <v>2859.3</v>
      </c>
      <c r="G694" s="83">
        <v>640</v>
      </c>
    </row>
    <row r="695" spans="3:7" x14ac:dyDescent="0.2">
      <c r="C695" s="166">
        <v>17899</v>
      </c>
      <c r="D695" s="83">
        <v>9449</v>
      </c>
      <c r="F695" s="166">
        <v>2877.1</v>
      </c>
      <c r="G695" s="83">
        <v>965</v>
      </c>
    </row>
    <row r="696" spans="3:7" x14ac:dyDescent="0.2">
      <c r="C696" s="166">
        <v>19638</v>
      </c>
      <c r="D696" s="83">
        <v>10566</v>
      </c>
      <c r="F696" s="166">
        <v>3106.3</v>
      </c>
      <c r="G696" s="83">
        <v>854.5</v>
      </c>
    </row>
    <row r="697" spans="3:7" x14ac:dyDescent="0.2">
      <c r="C697" s="166">
        <v>25031</v>
      </c>
      <c r="D697" s="83">
        <v>8766</v>
      </c>
      <c r="F697" s="166">
        <v>3391.9</v>
      </c>
      <c r="G697" s="83">
        <v>886.7</v>
      </c>
    </row>
    <row r="698" spans="3:7" x14ac:dyDescent="0.2">
      <c r="C698" s="166">
        <v>33415</v>
      </c>
      <c r="D698" s="83">
        <v>17784</v>
      </c>
      <c r="F698" s="166">
        <v>3666.4</v>
      </c>
      <c r="G698" s="83">
        <v>1078.8</v>
      </c>
    </row>
    <row r="699" spans="3:7" x14ac:dyDescent="0.2">
      <c r="C699" s="166">
        <v>34918</v>
      </c>
      <c r="D699" s="83">
        <v>23044</v>
      </c>
      <c r="F699" s="166">
        <v>3749.6</v>
      </c>
      <c r="G699" s="83">
        <v>1001.9</v>
      </c>
    </row>
    <row r="700" spans="3:7" x14ac:dyDescent="0.2">
      <c r="C700" s="166">
        <v>36408</v>
      </c>
      <c r="D700" s="83">
        <v>21968</v>
      </c>
      <c r="F700" s="166">
        <v>3751.2</v>
      </c>
      <c r="G700" s="83">
        <v>844.3</v>
      </c>
    </row>
    <row r="701" spans="3:7" x14ac:dyDescent="0.2">
      <c r="C701" s="166">
        <v>38652</v>
      </c>
      <c r="D701" s="83">
        <v>12981</v>
      </c>
      <c r="F701" s="166">
        <v>4228.1000000000004</v>
      </c>
      <c r="G701" s="83">
        <v>894.5</v>
      </c>
    </row>
    <row r="702" spans="3:7" x14ac:dyDescent="0.2">
      <c r="C702" s="166">
        <v>42832</v>
      </c>
      <c r="D702" s="83">
        <v>29913</v>
      </c>
      <c r="F702" s="166">
        <v>4276.7</v>
      </c>
      <c r="G702" s="83">
        <v>973.4</v>
      </c>
    </row>
    <row r="703" spans="3:7" x14ac:dyDescent="0.2">
      <c r="C703" s="166">
        <v>46092</v>
      </c>
      <c r="D703" s="83">
        <v>12493</v>
      </c>
      <c r="F703" s="166">
        <v>4333.2</v>
      </c>
      <c r="G703" s="83">
        <v>975.7</v>
      </c>
    </row>
    <row r="704" spans="3:7" x14ac:dyDescent="0.2">
      <c r="C704" s="166">
        <v>47138</v>
      </c>
      <c r="D704" s="83">
        <v>28552</v>
      </c>
      <c r="F704" s="166">
        <v>4397.8</v>
      </c>
      <c r="G704" s="83">
        <v>1236.3</v>
      </c>
    </row>
    <row r="705" spans="3:7" x14ac:dyDescent="0.2">
      <c r="C705" s="166">
        <v>49753</v>
      </c>
      <c r="D705" s="83">
        <v>37750</v>
      </c>
      <c r="F705" s="166">
        <v>4593.8</v>
      </c>
      <c r="G705" s="83">
        <v>1046.7</v>
      </c>
    </row>
    <row r="706" spans="3:7" x14ac:dyDescent="0.2">
      <c r="C706" s="166">
        <v>62692</v>
      </c>
      <c r="D706" s="83">
        <v>30017</v>
      </c>
      <c r="F706" s="166">
        <v>4741.3999999999996</v>
      </c>
      <c r="G706" s="83">
        <v>1218.8</v>
      </c>
    </row>
    <row r="707" spans="3:7" x14ac:dyDescent="0.2">
      <c r="C707" s="166">
        <v>63273</v>
      </c>
      <c r="D707" s="83">
        <v>32956</v>
      </c>
      <c r="F707" s="166">
        <v>5030.5</v>
      </c>
      <c r="G707" s="83">
        <v>1781.4</v>
      </c>
    </row>
    <row r="708" spans="3:7" x14ac:dyDescent="0.2">
      <c r="C708" s="166">
        <v>66076</v>
      </c>
      <c r="D708" s="83">
        <v>42431</v>
      </c>
      <c r="F708" s="166">
        <v>5041.3999999999996</v>
      </c>
      <c r="G708" s="83">
        <v>1209</v>
      </c>
    </row>
    <row r="709" spans="3:7" x14ac:dyDescent="0.2">
      <c r="C709" s="166">
        <v>68238</v>
      </c>
      <c r="D709" s="83">
        <v>32458</v>
      </c>
      <c r="F709" s="166">
        <v>5733.9</v>
      </c>
      <c r="G709" s="83">
        <v>1145.5999999999999</v>
      </c>
    </row>
    <row r="710" spans="3:7" x14ac:dyDescent="0.2">
      <c r="C710" s="166">
        <v>69757</v>
      </c>
      <c r="D710" s="83">
        <v>44751</v>
      </c>
      <c r="F710" s="166">
        <v>6130.3</v>
      </c>
      <c r="G710" s="83">
        <v>1542.3</v>
      </c>
    </row>
    <row r="711" spans="3:7" x14ac:dyDescent="0.2">
      <c r="C711" s="166">
        <v>75811</v>
      </c>
      <c r="D711" s="83">
        <v>49270</v>
      </c>
      <c r="F711" s="166">
        <v>6145.5</v>
      </c>
      <c r="G711" s="83">
        <v>1514.1</v>
      </c>
    </row>
    <row r="712" spans="3:7" x14ac:dyDescent="0.2">
      <c r="C712" s="166">
        <v>78555</v>
      </c>
      <c r="D712" s="83">
        <v>45694</v>
      </c>
      <c r="F712" s="166">
        <v>6804.1</v>
      </c>
      <c r="G712" s="83">
        <v>2823.3</v>
      </c>
    </row>
    <row r="713" spans="3:7" x14ac:dyDescent="0.2">
      <c r="C713" s="166">
        <v>81265</v>
      </c>
      <c r="D713" s="83">
        <v>49966</v>
      </c>
      <c r="F713" s="166">
        <v>7593.1</v>
      </c>
      <c r="G713" s="83">
        <v>1672.2</v>
      </c>
    </row>
    <row r="714" spans="3:7" x14ac:dyDescent="0.2">
      <c r="C714" s="166">
        <v>83774</v>
      </c>
      <c r="D714" s="83">
        <v>49340</v>
      </c>
      <c r="F714" s="166">
        <v>7646.8</v>
      </c>
      <c r="G714" s="83">
        <v>2568.8000000000002</v>
      </c>
    </row>
    <row r="715" spans="3:7" x14ac:dyDescent="0.2">
      <c r="C715" s="166">
        <v>89080</v>
      </c>
      <c r="D715" s="83">
        <v>46028</v>
      </c>
      <c r="F715" s="166">
        <v>7996.7</v>
      </c>
      <c r="G715" s="83">
        <v>1298.5999999999999</v>
      </c>
    </row>
    <row r="716" spans="3:7" x14ac:dyDescent="0.2">
      <c r="C716" s="166">
        <v>96952</v>
      </c>
      <c r="D716" s="83">
        <v>57558</v>
      </c>
      <c r="F716" s="166">
        <v>9472.2000000000007</v>
      </c>
      <c r="G716" s="83">
        <v>2522.9</v>
      </c>
    </row>
    <row r="717" spans="3:7" x14ac:dyDescent="0.2">
      <c r="C717" s="166">
        <v>105425</v>
      </c>
      <c r="D717" s="83">
        <v>47149</v>
      </c>
      <c r="F717" s="166">
        <v>11147.7</v>
      </c>
      <c r="G717" s="83">
        <v>3481.5</v>
      </c>
    </row>
    <row r="718" spans="3:7" x14ac:dyDescent="0.2">
      <c r="C718" s="166">
        <v>107170</v>
      </c>
      <c r="D718" s="83">
        <v>53958</v>
      </c>
      <c r="F718" s="166">
        <v>20652</v>
      </c>
      <c r="G718" s="83">
        <v>3677.8</v>
      </c>
    </row>
    <row r="719" spans="3:7" x14ac:dyDescent="0.2">
      <c r="C719" s="166">
        <v>108294</v>
      </c>
      <c r="D719" s="83">
        <v>68003</v>
      </c>
      <c r="F719" s="166">
        <v>24388.799999999999</v>
      </c>
      <c r="G719" s="83">
        <v>4619.8999999999996</v>
      </c>
    </row>
    <row r="720" spans="3:7" x14ac:dyDescent="0.2">
      <c r="C720" s="166">
        <v>108319</v>
      </c>
      <c r="D720" s="83">
        <v>59203</v>
      </c>
      <c r="F720" s="166">
        <v>24439.8</v>
      </c>
      <c r="G720" s="83">
        <v>3838.9</v>
      </c>
    </row>
    <row r="721" spans="3:7" x14ac:dyDescent="0.2">
      <c r="C721" s="166">
        <v>111005</v>
      </c>
      <c r="D721" s="83">
        <v>74881</v>
      </c>
      <c r="F721" s="166">
        <v>10932.2</v>
      </c>
      <c r="G721" s="83">
        <v>3248</v>
      </c>
    </row>
    <row r="722" spans="3:7" x14ac:dyDescent="0.2">
      <c r="C722" s="166">
        <v>119299</v>
      </c>
      <c r="D722" s="83">
        <v>64837</v>
      </c>
      <c r="F722" s="87" t="s">
        <v>909</v>
      </c>
      <c r="G722" s="83"/>
    </row>
    <row r="723" spans="3:7" x14ac:dyDescent="0.2">
      <c r="C723" s="166">
        <v>132864</v>
      </c>
      <c r="D723" s="83">
        <v>93030</v>
      </c>
      <c r="F723" s="166">
        <v>337.9</v>
      </c>
      <c r="G723" s="83">
        <v>98.6</v>
      </c>
    </row>
    <row r="724" spans="3:7" x14ac:dyDescent="0.2">
      <c r="C724" s="166">
        <v>133042</v>
      </c>
      <c r="D724" s="83">
        <v>35576</v>
      </c>
      <c r="F724" s="166">
        <v>390</v>
      </c>
      <c r="G724" s="83">
        <v>78.900000000000006</v>
      </c>
    </row>
    <row r="725" spans="3:7" x14ac:dyDescent="0.2">
      <c r="C725" s="166">
        <v>141088</v>
      </c>
      <c r="D725" s="83">
        <v>84474</v>
      </c>
      <c r="F725" s="166">
        <v>453.1</v>
      </c>
      <c r="G725" s="83">
        <v>124.5</v>
      </c>
    </row>
    <row r="726" spans="3:7" x14ac:dyDescent="0.2">
      <c r="C726" s="166">
        <v>147043</v>
      </c>
      <c r="D726" s="83">
        <v>73657</v>
      </c>
      <c r="F726" s="166">
        <v>557.9</v>
      </c>
      <c r="G726" s="83">
        <v>179</v>
      </c>
    </row>
    <row r="727" spans="3:7" x14ac:dyDescent="0.2">
      <c r="C727" s="166">
        <v>147807</v>
      </c>
      <c r="D727" s="83">
        <v>104884</v>
      </c>
      <c r="F727" s="166">
        <v>646.5</v>
      </c>
      <c r="G727" s="83">
        <v>176.9</v>
      </c>
    </row>
    <row r="728" spans="3:7" x14ac:dyDescent="0.2">
      <c r="C728" s="166">
        <v>169623</v>
      </c>
      <c r="D728" s="83">
        <v>114023</v>
      </c>
      <c r="F728" s="166">
        <v>721.7</v>
      </c>
      <c r="G728" s="83">
        <v>144.80000000000001</v>
      </c>
    </row>
    <row r="729" spans="3:7" x14ac:dyDescent="0.2">
      <c r="C729" s="166">
        <v>170986</v>
      </c>
      <c r="D729" s="83">
        <v>108512</v>
      </c>
      <c r="F729" s="166">
        <v>775.8</v>
      </c>
      <c r="G729" s="83">
        <v>176.6</v>
      </c>
    </row>
    <row r="730" spans="3:7" x14ac:dyDescent="0.2">
      <c r="C730" s="166">
        <v>178542</v>
      </c>
      <c r="D730" s="83">
        <v>110323</v>
      </c>
      <c r="F730" s="166">
        <v>809.2</v>
      </c>
      <c r="G730" s="83">
        <v>184</v>
      </c>
    </row>
    <row r="731" spans="3:7" x14ac:dyDescent="0.2">
      <c r="C731" s="166">
        <v>199303</v>
      </c>
      <c r="D731" s="83">
        <v>70719</v>
      </c>
      <c r="F731" s="166">
        <v>1015.8</v>
      </c>
      <c r="G731" s="83">
        <v>246.2</v>
      </c>
    </row>
    <row r="732" spans="3:7" x14ac:dyDescent="0.2">
      <c r="C732" s="166">
        <v>200412</v>
      </c>
      <c r="D732" s="83">
        <v>86110</v>
      </c>
      <c r="F732" s="166">
        <v>1082.5</v>
      </c>
      <c r="G732" s="83">
        <v>233</v>
      </c>
    </row>
    <row r="733" spans="3:7" x14ac:dyDescent="0.2">
      <c r="C733" s="166">
        <v>282585</v>
      </c>
      <c r="D733" s="83">
        <v>183813</v>
      </c>
      <c r="F733" s="166">
        <v>1141.7</v>
      </c>
      <c r="G733" s="83">
        <v>216.7</v>
      </c>
    </row>
    <row r="734" spans="3:7" x14ac:dyDescent="0.2">
      <c r="C734" s="166">
        <v>463367</v>
      </c>
      <c r="D734" s="83">
        <v>161318</v>
      </c>
      <c r="F734" s="166">
        <v>1195.2</v>
      </c>
      <c r="G734" s="83">
        <v>371</v>
      </c>
    </row>
    <row r="735" spans="3:7" x14ac:dyDescent="0.2">
      <c r="C735" s="166">
        <v>575300</v>
      </c>
      <c r="D735" s="83">
        <v>205833</v>
      </c>
      <c r="F735" s="166">
        <v>1268.5</v>
      </c>
      <c r="G735" s="83">
        <v>285.7</v>
      </c>
    </row>
    <row r="736" spans="3:7" x14ac:dyDescent="0.2">
      <c r="C736" s="87" t="s">
        <v>909</v>
      </c>
      <c r="D736" s="83"/>
      <c r="F736" s="166">
        <v>1310.5</v>
      </c>
      <c r="G736" s="83">
        <v>257.2</v>
      </c>
    </row>
    <row r="737" spans="3:7" x14ac:dyDescent="0.2">
      <c r="C737" s="166">
        <v>6997</v>
      </c>
      <c r="D737" s="83">
        <v>5450</v>
      </c>
      <c r="F737" s="166">
        <v>1348.8</v>
      </c>
      <c r="G737" s="83">
        <v>256.89999999999998</v>
      </c>
    </row>
    <row r="738" spans="3:7" x14ac:dyDescent="0.2">
      <c r="C738" s="166">
        <v>7426</v>
      </c>
      <c r="D738" s="83">
        <v>6309</v>
      </c>
      <c r="F738" s="166">
        <v>1437.9</v>
      </c>
      <c r="G738" s="83">
        <v>378.2</v>
      </c>
    </row>
    <row r="739" spans="3:7" x14ac:dyDescent="0.2">
      <c r="C739" s="166">
        <v>8092</v>
      </c>
      <c r="D739" s="83">
        <v>4188</v>
      </c>
      <c r="F739" s="166">
        <v>1848.9</v>
      </c>
      <c r="G739" s="83">
        <v>621.5</v>
      </c>
    </row>
    <row r="740" spans="3:7" x14ac:dyDescent="0.2">
      <c r="C740" s="166">
        <v>9189</v>
      </c>
      <c r="D740" s="83">
        <v>6270</v>
      </c>
      <c r="F740" s="166">
        <v>1940.4</v>
      </c>
      <c r="G740" s="83">
        <v>737.6</v>
      </c>
    </row>
    <row r="741" spans="3:7" x14ac:dyDescent="0.2">
      <c r="C741" s="166">
        <v>10058</v>
      </c>
      <c r="D741" s="83">
        <v>6142</v>
      </c>
      <c r="F741" s="166">
        <v>2251.1999999999998</v>
      </c>
      <c r="G741" s="83">
        <v>631.6</v>
      </c>
    </row>
    <row r="742" spans="3:7" x14ac:dyDescent="0.2">
      <c r="C742" s="166">
        <v>10219</v>
      </c>
      <c r="D742" s="83">
        <v>6676</v>
      </c>
      <c r="F742" s="166">
        <v>2251.6</v>
      </c>
      <c r="G742" s="83">
        <v>241.6</v>
      </c>
    </row>
    <row r="743" spans="3:7" x14ac:dyDescent="0.2">
      <c r="C743" s="166">
        <v>15883</v>
      </c>
      <c r="D743" s="83">
        <v>9409</v>
      </c>
      <c r="F743" s="166">
        <v>2452.6999999999998</v>
      </c>
      <c r="G743" s="83">
        <v>601.4</v>
      </c>
    </row>
    <row r="744" spans="3:7" x14ac:dyDescent="0.2">
      <c r="C744" s="166">
        <v>16783</v>
      </c>
      <c r="D744" s="83">
        <v>11494</v>
      </c>
      <c r="F744" s="166">
        <v>2603.1</v>
      </c>
      <c r="G744" s="83">
        <v>610.1</v>
      </c>
    </row>
    <row r="745" spans="3:7" x14ac:dyDescent="0.2">
      <c r="C745" s="166">
        <v>16827</v>
      </c>
      <c r="D745" s="83">
        <v>6495</v>
      </c>
      <c r="F745" s="166">
        <v>2859.3</v>
      </c>
      <c r="G745" s="83">
        <v>584.4</v>
      </c>
    </row>
    <row r="746" spans="3:7" x14ac:dyDescent="0.2">
      <c r="C746" s="166">
        <v>17289</v>
      </c>
      <c r="D746" s="83">
        <v>10076</v>
      </c>
      <c r="F746" s="166">
        <v>2877.1</v>
      </c>
      <c r="G746" s="83">
        <v>884.3</v>
      </c>
    </row>
    <row r="747" spans="3:7" x14ac:dyDescent="0.2">
      <c r="C747" s="166">
        <v>17899</v>
      </c>
      <c r="D747" s="83">
        <v>9436</v>
      </c>
      <c r="F747" s="166">
        <v>3106.3</v>
      </c>
      <c r="G747" s="83">
        <v>832.6</v>
      </c>
    </row>
    <row r="748" spans="3:7" x14ac:dyDescent="0.2">
      <c r="C748" s="166">
        <v>19638</v>
      </c>
      <c r="D748" s="83">
        <v>11516</v>
      </c>
      <c r="F748" s="166">
        <v>3391.9</v>
      </c>
      <c r="G748" s="83">
        <v>839.9</v>
      </c>
    </row>
    <row r="749" spans="3:7" x14ac:dyDescent="0.2">
      <c r="C749" s="166">
        <v>25031</v>
      </c>
      <c r="D749" s="83">
        <v>10370</v>
      </c>
      <c r="F749" s="166">
        <v>3666.4</v>
      </c>
      <c r="G749" s="83">
        <v>1308.0999999999999</v>
      </c>
    </row>
    <row r="750" spans="3:7" x14ac:dyDescent="0.2">
      <c r="C750" s="166">
        <v>33415</v>
      </c>
      <c r="D750" s="83">
        <v>19483</v>
      </c>
      <c r="F750" s="166">
        <v>3749.6</v>
      </c>
      <c r="G750" s="83">
        <v>1075.9000000000001</v>
      </c>
    </row>
    <row r="751" spans="3:7" x14ac:dyDescent="0.2">
      <c r="C751" s="166">
        <v>34918</v>
      </c>
      <c r="D751" s="83">
        <v>23095</v>
      </c>
      <c r="F751" s="166">
        <v>3751.2</v>
      </c>
      <c r="G751" s="83">
        <v>859.8</v>
      </c>
    </row>
    <row r="752" spans="3:7" x14ac:dyDescent="0.2">
      <c r="C752" s="166">
        <v>36408</v>
      </c>
      <c r="D752" s="83">
        <v>21386</v>
      </c>
      <c r="F752" s="166">
        <v>4228.1000000000004</v>
      </c>
      <c r="G752" s="83">
        <v>954.3</v>
      </c>
    </row>
    <row r="753" spans="3:7" x14ac:dyDescent="0.2">
      <c r="C753" s="166">
        <v>38652</v>
      </c>
      <c r="D753" s="83">
        <v>13158</v>
      </c>
      <c r="F753" s="166">
        <v>4276.7</v>
      </c>
      <c r="G753" s="83">
        <v>983.8</v>
      </c>
    </row>
    <row r="754" spans="3:7" x14ac:dyDescent="0.2">
      <c r="C754" s="166">
        <v>42832</v>
      </c>
      <c r="D754" s="83">
        <v>29290</v>
      </c>
      <c r="F754" s="166">
        <v>4333.2</v>
      </c>
      <c r="G754" s="83">
        <v>968.9</v>
      </c>
    </row>
    <row r="755" spans="3:7" x14ac:dyDescent="0.2">
      <c r="C755" s="166">
        <v>46092</v>
      </c>
      <c r="D755" s="83">
        <v>13837</v>
      </c>
      <c r="F755" s="166">
        <v>4397.8</v>
      </c>
      <c r="G755" s="83">
        <v>1131.8</v>
      </c>
    </row>
    <row r="756" spans="3:7" x14ac:dyDescent="0.2">
      <c r="C756" s="166">
        <v>47138</v>
      </c>
      <c r="D756" s="83">
        <v>28216</v>
      </c>
      <c r="F756" s="166">
        <v>4593.8</v>
      </c>
      <c r="G756" s="83">
        <v>1179.7</v>
      </c>
    </row>
    <row r="757" spans="3:7" x14ac:dyDescent="0.2">
      <c r="C757" s="166">
        <v>49753</v>
      </c>
      <c r="D757" s="83">
        <v>33678</v>
      </c>
      <c r="F757" s="166">
        <v>4741.3999999999996</v>
      </c>
      <c r="G757" s="83">
        <v>1344.7</v>
      </c>
    </row>
    <row r="758" spans="3:7" x14ac:dyDescent="0.2">
      <c r="C758" s="166">
        <v>62692</v>
      </c>
      <c r="D758" s="83">
        <v>29901</v>
      </c>
      <c r="F758" s="166">
        <v>5030.5</v>
      </c>
      <c r="G758" s="83">
        <v>1789.1</v>
      </c>
    </row>
    <row r="759" spans="3:7" x14ac:dyDescent="0.2">
      <c r="C759" s="166">
        <v>63273</v>
      </c>
      <c r="D759" s="83">
        <v>34545</v>
      </c>
      <c r="F759" s="166">
        <v>5041.3999999999996</v>
      </c>
      <c r="G759" s="83">
        <v>1253.9000000000001</v>
      </c>
    </row>
    <row r="760" spans="3:7" x14ac:dyDescent="0.2">
      <c r="C760" s="166">
        <v>66076</v>
      </c>
      <c r="D760" s="83">
        <v>43340</v>
      </c>
      <c r="F760" s="166">
        <v>5733.9</v>
      </c>
      <c r="G760" s="83">
        <v>1205.5</v>
      </c>
    </row>
    <row r="761" spans="3:7" x14ac:dyDescent="0.2">
      <c r="C761" s="166">
        <v>68238</v>
      </c>
      <c r="D761" s="83">
        <v>29578</v>
      </c>
      <c r="F761" s="166">
        <v>6130.3</v>
      </c>
      <c r="G761" s="83">
        <v>1547.7</v>
      </c>
    </row>
    <row r="762" spans="3:7" x14ac:dyDescent="0.2">
      <c r="C762" s="166">
        <v>69757</v>
      </c>
      <c r="D762" s="83">
        <v>47937</v>
      </c>
      <c r="F762" s="166">
        <v>6145.5</v>
      </c>
      <c r="G762" s="83">
        <v>1446.6</v>
      </c>
    </row>
    <row r="763" spans="3:7" x14ac:dyDescent="0.2">
      <c r="C763" s="166">
        <v>75811</v>
      </c>
      <c r="D763" s="83">
        <v>54677</v>
      </c>
      <c r="F763" s="166">
        <v>6804.1</v>
      </c>
      <c r="G763" s="83">
        <v>2665.4</v>
      </c>
    </row>
    <row r="764" spans="3:7" x14ac:dyDescent="0.2">
      <c r="C764" s="166">
        <v>78555</v>
      </c>
      <c r="D764" s="83">
        <v>44453</v>
      </c>
      <c r="F764" s="166">
        <v>7593.1</v>
      </c>
      <c r="G764" s="83">
        <v>1797.8</v>
      </c>
    </row>
    <row r="765" spans="3:7" x14ac:dyDescent="0.2">
      <c r="C765" s="166">
        <v>81265</v>
      </c>
      <c r="D765" s="83">
        <v>48651</v>
      </c>
      <c r="F765" s="166">
        <v>7646.8</v>
      </c>
      <c r="G765" s="83">
        <v>2551.6999999999998</v>
      </c>
    </row>
    <row r="766" spans="3:7" x14ac:dyDescent="0.2">
      <c r="C766" s="166">
        <v>83774</v>
      </c>
      <c r="D766" s="83">
        <v>50070</v>
      </c>
      <c r="F766" s="166">
        <v>7996.7</v>
      </c>
      <c r="G766" s="83">
        <v>1434.2</v>
      </c>
    </row>
    <row r="767" spans="3:7" x14ac:dyDescent="0.2">
      <c r="C767" s="166">
        <v>89080</v>
      </c>
      <c r="D767" s="83">
        <v>47679</v>
      </c>
      <c r="F767" s="166">
        <v>9472.2000000000007</v>
      </c>
      <c r="G767" s="83">
        <v>2640</v>
      </c>
    </row>
    <row r="768" spans="3:7" x14ac:dyDescent="0.2">
      <c r="C768" s="166">
        <v>96952</v>
      </c>
      <c r="D768" s="83">
        <v>58540</v>
      </c>
      <c r="F768" s="166">
        <v>11147.7</v>
      </c>
      <c r="G768" s="83">
        <v>3492.1</v>
      </c>
    </row>
    <row r="769" spans="3:7" x14ac:dyDescent="0.2">
      <c r="C769" s="166">
        <v>105425</v>
      </c>
      <c r="D769" s="83">
        <v>49707</v>
      </c>
      <c r="F769" s="166">
        <v>20652</v>
      </c>
      <c r="G769" s="83">
        <v>4086.5</v>
      </c>
    </row>
    <row r="770" spans="3:7" x14ac:dyDescent="0.2">
      <c r="C770" s="166">
        <v>107170</v>
      </c>
      <c r="D770" s="83">
        <v>58046</v>
      </c>
      <c r="F770" s="166">
        <v>24388.799999999999</v>
      </c>
      <c r="G770" s="83">
        <v>5043</v>
      </c>
    </row>
    <row r="771" spans="3:7" x14ac:dyDescent="0.2">
      <c r="C771" s="166">
        <v>108294</v>
      </c>
      <c r="D771" s="83">
        <v>68899</v>
      </c>
      <c r="F771" s="166">
        <v>24439.8</v>
      </c>
      <c r="G771" s="83">
        <v>3998.6</v>
      </c>
    </row>
    <row r="772" spans="3:7" x14ac:dyDescent="0.2">
      <c r="C772" s="166">
        <v>108319</v>
      </c>
      <c r="D772" s="83">
        <v>65845</v>
      </c>
      <c r="F772" s="166">
        <v>10932.2</v>
      </c>
      <c r="G772" s="83">
        <v>3558.4</v>
      </c>
    </row>
    <row r="773" spans="3:7" x14ac:dyDescent="0.2">
      <c r="C773" s="166">
        <v>111005</v>
      </c>
      <c r="D773" s="83">
        <v>76120</v>
      </c>
      <c r="F773" s="87" t="s">
        <v>910</v>
      </c>
      <c r="G773" s="83"/>
    </row>
    <row r="774" spans="3:7" x14ac:dyDescent="0.2">
      <c r="C774" s="166">
        <v>119299</v>
      </c>
      <c r="D774" s="83">
        <v>63086</v>
      </c>
      <c r="F774" s="166">
        <v>337.9</v>
      </c>
      <c r="G774" s="83">
        <v>102.8</v>
      </c>
    </row>
    <row r="775" spans="3:7" x14ac:dyDescent="0.2">
      <c r="C775" s="166">
        <v>132864</v>
      </c>
      <c r="D775" s="83">
        <v>91184</v>
      </c>
      <c r="F775" s="166">
        <v>390</v>
      </c>
      <c r="G775" s="83">
        <v>85.4</v>
      </c>
    </row>
    <row r="776" spans="3:7" x14ac:dyDescent="0.2">
      <c r="C776" s="166">
        <v>133042</v>
      </c>
      <c r="D776" s="83">
        <v>37908</v>
      </c>
      <c r="F776" s="166">
        <v>453.1</v>
      </c>
      <c r="G776" s="83">
        <v>111.2</v>
      </c>
    </row>
    <row r="777" spans="3:7" x14ac:dyDescent="0.2">
      <c r="C777" s="166">
        <v>141088</v>
      </c>
      <c r="D777" s="83">
        <v>89519</v>
      </c>
      <c r="F777" s="166">
        <v>557.9</v>
      </c>
      <c r="G777" s="83">
        <v>185.1</v>
      </c>
    </row>
    <row r="778" spans="3:7" x14ac:dyDescent="0.2">
      <c r="C778" s="166">
        <v>147043</v>
      </c>
      <c r="D778" s="83">
        <v>74080</v>
      </c>
      <c r="F778" s="166">
        <v>646.5</v>
      </c>
      <c r="G778" s="83">
        <v>180.7</v>
      </c>
    </row>
    <row r="779" spans="3:7" x14ac:dyDescent="0.2">
      <c r="C779" s="166">
        <v>147807</v>
      </c>
      <c r="D779" s="83">
        <v>103832</v>
      </c>
      <c r="F779" s="166">
        <v>721.7</v>
      </c>
      <c r="G779" s="83">
        <v>169.8</v>
      </c>
    </row>
    <row r="780" spans="3:7" x14ac:dyDescent="0.2">
      <c r="C780" s="166">
        <v>169623</v>
      </c>
      <c r="D780" s="83">
        <v>116314</v>
      </c>
      <c r="F780" s="166">
        <v>775.8</v>
      </c>
      <c r="G780" s="83">
        <v>179.1</v>
      </c>
    </row>
    <row r="781" spans="3:7" x14ac:dyDescent="0.2">
      <c r="C781" s="166">
        <v>170986</v>
      </c>
      <c r="D781" s="83">
        <v>112036</v>
      </c>
      <c r="F781" s="166">
        <v>809.2</v>
      </c>
      <c r="G781" s="83">
        <v>180</v>
      </c>
    </row>
    <row r="782" spans="3:7" x14ac:dyDescent="0.2">
      <c r="C782" s="166">
        <v>178542</v>
      </c>
      <c r="D782" s="83">
        <v>113045</v>
      </c>
      <c r="F782" s="166">
        <v>1015.8</v>
      </c>
      <c r="G782" s="83">
        <v>269.39999999999998</v>
      </c>
    </row>
    <row r="783" spans="3:7" x14ac:dyDescent="0.2">
      <c r="C783" s="166">
        <v>199303</v>
      </c>
      <c r="D783" s="83">
        <v>77010</v>
      </c>
      <c r="F783" s="166">
        <v>1082.5</v>
      </c>
      <c r="G783" s="83">
        <v>248.5</v>
      </c>
    </row>
    <row r="784" spans="3:7" x14ac:dyDescent="0.2">
      <c r="C784" s="166">
        <v>200412</v>
      </c>
      <c r="D784" s="83">
        <v>91886</v>
      </c>
      <c r="F784" s="166">
        <v>1141.7</v>
      </c>
      <c r="G784" s="83">
        <v>213.4</v>
      </c>
    </row>
    <row r="785" spans="3:7" x14ac:dyDescent="0.2">
      <c r="C785" s="166">
        <v>282585</v>
      </c>
      <c r="D785" s="83">
        <v>192886</v>
      </c>
      <c r="F785" s="166">
        <v>1195.2</v>
      </c>
      <c r="G785" s="83">
        <v>365.5</v>
      </c>
    </row>
    <row r="786" spans="3:7" x14ac:dyDescent="0.2">
      <c r="C786" s="166">
        <v>463367</v>
      </c>
      <c r="D786" s="83">
        <v>171674</v>
      </c>
      <c r="F786" s="166">
        <v>1268.5</v>
      </c>
      <c r="G786" s="83">
        <v>310.10000000000002</v>
      </c>
    </row>
    <row r="787" spans="3:7" x14ac:dyDescent="0.2">
      <c r="C787" s="166">
        <v>575300</v>
      </c>
      <c r="D787" s="83">
        <v>233253</v>
      </c>
      <c r="F787" s="166">
        <v>1310.5</v>
      </c>
      <c r="G787" s="83">
        <v>254.4</v>
      </c>
    </row>
    <row r="788" spans="3:7" x14ac:dyDescent="0.2">
      <c r="C788" s="87" t="s">
        <v>910</v>
      </c>
      <c r="D788" s="83"/>
      <c r="F788" s="166">
        <v>1348.8</v>
      </c>
      <c r="G788" s="83">
        <v>276.60000000000002</v>
      </c>
    </row>
    <row r="789" spans="3:7" x14ac:dyDescent="0.2">
      <c r="C789" s="166">
        <v>6997</v>
      </c>
      <c r="D789" s="83">
        <v>5711</v>
      </c>
      <c r="F789" s="166">
        <v>1437.9</v>
      </c>
      <c r="G789" s="83">
        <v>398.1</v>
      </c>
    </row>
    <row r="790" spans="3:7" x14ac:dyDescent="0.2">
      <c r="C790" s="166">
        <v>7426</v>
      </c>
      <c r="D790" s="83">
        <v>5247</v>
      </c>
      <c r="F790" s="166">
        <v>1848.9</v>
      </c>
      <c r="G790" s="83">
        <v>614.6</v>
      </c>
    </row>
    <row r="791" spans="3:7" x14ac:dyDescent="0.2">
      <c r="C791" s="166">
        <v>8092</v>
      </c>
      <c r="D791" s="83">
        <v>4207</v>
      </c>
      <c r="F791" s="166">
        <v>1940.4</v>
      </c>
      <c r="G791" s="83">
        <v>757.4</v>
      </c>
    </row>
    <row r="792" spans="3:7" x14ac:dyDescent="0.2">
      <c r="C792" s="166">
        <v>9189</v>
      </c>
      <c r="D792" s="83">
        <v>6411</v>
      </c>
      <c r="F792" s="166">
        <v>2251.1999999999998</v>
      </c>
      <c r="G792" s="83">
        <v>667.9</v>
      </c>
    </row>
    <row r="793" spans="3:7" x14ac:dyDescent="0.2">
      <c r="C793" s="166">
        <v>10058</v>
      </c>
      <c r="D793" s="83">
        <v>6191</v>
      </c>
      <c r="F793" s="166">
        <v>2251.6</v>
      </c>
      <c r="G793" s="83">
        <v>265.10000000000002</v>
      </c>
    </row>
    <row r="794" spans="3:7" x14ac:dyDescent="0.2">
      <c r="C794" s="166">
        <v>10219</v>
      </c>
      <c r="D794" s="83">
        <v>6724</v>
      </c>
      <c r="F794" s="166">
        <v>2452.6999999999998</v>
      </c>
      <c r="G794" s="83">
        <v>646</v>
      </c>
    </row>
    <row r="795" spans="3:7" x14ac:dyDescent="0.2">
      <c r="C795" s="166">
        <v>15883</v>
      </c>
      <c r="D795" s="83">
        <v>9726</v>
      </c>
      <c r="F795" s="166">
        <v>2603.1</v>
      </c>
      <c r="G795" s="83">
        <v>680</v>
      </c>
    </row>
    <row r="796" spans="3:7" x14ac:dyDescent="0.2">
      <c r="C796" s="166">
        <v>16783</v>
      </c>
      <c r="D796" s="83">
        <v>11667</v>
      </c>
      <c r="F796" s="166">
        <v>2859.3</v>
      </c>
      <c r="G796" s="83">
        <v>613.29999999999995</v>
      </c>
    </row>
    <row r="797" spans="3:7" x14ac:dyDescent="0.2">
      <c r="C797" s="166">
        <v>16827</v>
      </c>
      <c r="D797" s="83">
        <v>6565</v>
      </c>
      <c r="F797" s="166">
        <v>2877.1</v>
      </c>
      <c r="G797" s="83">
        <v>951.6</v>
      </c>
    </row>
    <row r="798" spans="3:7" x14ac:dyDescent="0.2">
      <c r="C798" s="166">
        <v>17289</v>
      </c>
      <c r="D798" s="83">
        <v>10275</v>
      </c>
      <c r="F798" s="166">
        <v>3106.3</v>
      </c>
      <c r="G798" s="83">
        <v>846.2</v>
      </c>
    </row>
    <row r="799" spans="3:7" x14ac:dyDescent="0.2">
      <c r="C799" s="166">
        <v>17899</v>
      </c>
      <c r="D799" s="83">
        <v>9447</v>
      </c>
      <c r="F799" s="166">
        <v>3391.9</v>
      </c>
      <c r="G799" s="83">
        <v>860.3</v>
      </c>
    </row>
    <row r="800" spans="3:7" x14ac:dyDescent="0.2">
      <c r="C800" s="166">
        <v>19638</v>
      </c>
      <c r="D800" s="83">
        <v>12331</v>
      </c>
      <c r="F800" s="166">
        <v>3666.4</v>
      </c>
      <c r="G800" s="83">
        <v>1395</v>
      </c>
    </row>
    <row r="801" spans="3:7" x14ac:dyDescent="0.2">
      <c r="C801" s="166">
        <v>25031</v>
      </c>
      <c r="D801" s="83">
        <v>10572</v>
      </c>
      <c r="F801" s="166">
        <v>3749.6</v>
      </c>
      <c r="G801" s="83">
        <v>1097.7</v>
      </c>
    </row>
    <row r="802" spans="3:7" x14ac:dyDescent="0.2">
      <c r="C802" s="166">
        <v>33415</v>
      </c>
      <c r="D802" s="83">
        <v>19722</v>
      </c>
      <c r="F802" s="166">
        <v>3751.2</v>
      </c>
      <c r="G802" s="83">
        <v>861.9</v>
      </c>
    </row>
    <row r="803" spans="3:7" x14ac:dyDescent="0.2">
      <c r="C803" s="166">
        <v>34918</v>
      </c>
      <c r="D803" s="83">
        <v>22902</v>
      </c>
      <c r="F803" s="166">
        <v>4228.1000000000004</v>
      </c>
      <c r="G803" s="83">
        <v>1027.5</v>
      </c>
    </row>
    <row r="804" spans="3:7" x14ac:dyDescent="0.2">
      <c r="C804" s="166">
        <v>36408</v>
      </c>
      <c r="D804" s="83">
        <v>21136</v>
      </c>
      <c r="F804" s="166">
        <v>4276.7</v>
      </c>
      <c r="G804" s="83">
        <v>1061.8</v>
      </c>
    </row>
    <row r="805" spans="3:7" x14ac:dyDescent="0.2">
      <c r="C805" s="166">
        <v>38652</v>
      </c>
      <c r="D805" s="83">
        <v>13596</v>
      </c>
      <c r="F805" s="166">
        <v>4333.2</v>
      </c>
      <c r="G805" s="83">
        <v>1041.5999999999999</v>
      </c>
    </row>
    <row r="806" spans="3:7" x14ac:dyDescent="0.2">
      <c r="C806" s="166">
        <v>42832</v>
      </c>
      <c r="D806" s="83">
        <v>29474</v>
      </c>
      <c r="F806" s="166">
        <v>4397.8</v>
      </c>
      <c r="G806" s="83">
        <v>1215.3</v>
      </c>
    </row>
    <row r="807" spans="3:7" x14ac:dyDescent="0.2">
      <c r="C807" s="166">
        <v>46092</v>
      </c>
      <c r="D807" s="83">
        <v>14077</v>
      </c>
      <c r="F807" s="166">
        <v>4593.8</v>
      </c>
      <c r="G807" s="83">
        <v>1098.4000000000001</v>
      </c>
    </row>
    <row r="808" spans="3:7" x14ac:dyDescent="0.2">
      <c r="C808" s="166">
        <v>47138</v>
      </c>
      <c r="D808" s="83">
        <v>27960</v>
      </c>
      <c r="F808" s="166">
        <v>4741.3999999999996</v>
      </c>
      <c r="G808" s="83">
        <v>1376.4</v>
      </c>
    </row>
    <row r="809" spans="3:7" x14ac:dyDescent="0.2">
      <c r="C809" s="166">
        <v>49753</v>
      </c>
      <c r="D809" s="83">
        <v>33611</v>
      </c>
      <c r="F809" s="166">
        <v>5030.5</v>
      </c>
      <c r="G809" s="83">
        <v>1889.6</v>
      </c>
    </row>
    <row r="810" spans="3:7" x14ac:dyDescent="0.2">
      <c r="C810" s="166">
        <v>62692</v>
      </c>
      <c r="D810" s="83">
        <v>30489</v>
      </c>
      <c r="F810" s="166">
        <v>5041.3999999999996</v>
      </c>
      <c r="G810" s="83">
        <v>1244.5999999999999</v>
      </c>
    </row>
    <row r="811" spans="3:7" x14ac:dyDescent="0.2">
      <c r="C811" s="166">
        <v>63273</v>
      </c>
      <c r="D811" s="83">
        <v>35647</v>
      </c>
      <c r="F811" s="166">
        <v>5733.9</v>
      </c>
      <c r="G811" s="83">
        <v>1151.9000000000001</v>
      </c>
    </row>
    <row r="812" spans="3:7" x14ac:dyDescent="0.2">
      <c r="C812" s="166">
        <v>66076</v>
      </c>
      <c r="D812" s="83">
        <v>44039</v>
      </c>
      <c r="F812" s="166">
        <v>6130.3</v>
      </c>
      <c r="G812" s="83">
        <v>1645.1</v>
      </c>
    </row>
    <row r="813" spans="3:7" x14ac:dyDescent="0.2">
      <c r="C813" s="166">
        <v>68238</v>
      </c>
      <c r="D813" s="83">
        <v>30235</v>
      </c>
      <c r="F813" s="166">
        <v>6145.5</v>
      </c>
      <c r="G813" s="83">
        <v>1500.6</v>
      </c>
    </row>
    <row r="814" spans="3:7" x14ac:dyDescent="0.2">
      <c r="C814" s="166">
        <v>69757</v>
      </c>
      <c r="D814" s="83">
        <v>49563</v>
      </c>
      <c r="F814" s="166">
        <v>6804.1</v>
      </c>
      <c r="G814" s="83">
        <v>2702.2</v>
      </c>
    </row>
    <row r="815" spans="3:7" x14ac:dyDescent="0.2">
      <c r="C815" s="166">
        <v>75811</v>
      </c>
      <c r="D815" s="83">
        <v>55640</v>
      </c>
      <c r="F815" s="166">
        <v>7593.1</v>
      </c>
      <c r="G815" s="83">
        <v>1876.5</v>
      </c>
    </row>
    <row r="816" spans="3:7" x14ac:dyDescent="0.2">
      <c r="C816" s="166">
        <v>78555</v>
      </c>
      <c r="D816" s="83">
        <v>45247</v>
      </c>
      <c r="F816" s="166">
        <v>7646.8</v>
      </c>
      <c r="G816" s="83">
        <v>2604.3000000000002</v>
      </c>
    </row>
    <row r="817" spans="3:7" x14ac:dyDescent="0.2">
      <c r="C817" s="166">
        <v>81265</v>
      </c>
      <c r="D817" s="83">
        <v>49132</v>
      </c>
      <c r="F817" s="166">
        <v>7996.7</v>
      </c>
      <c r="G817" s="83">
        <v>1516.4</v>
      </c>
    </row>
    <row r="818" spans="3:7" x14ac:dyDescent="0.2">
      <c r="C818" s="166">
        <v>83774</v>
      </c>
      <c r="D818" s="83">
        <v>49609</v>
      </c>
      <c r="F818" s="166">
        <v>9472.2000000000007</v>
      </c>
      <c r="G818" s="83">
        <v>2793.4</v>
      </c>
    </row>
    <row r="819" spans="3:7" x14ac:dyDescent="0.2">
      <c r="C819" s="166">
        <v>89080</v>
      </c>
      <c r="D819" s="83">
        <v>48857</v>
      </c>
      <c r="F819" s="166">
        <v>11147.7</v>
      </c>
      <c r="G819" s="83">
        <v>3558.6</v>
      </c>
    </row>
    <row r="820" spans="3:7" x14ac:dyDescent="0.2">
      <c r="C820" s="166">
        <v>96952</v>
      </c>
      <c r="D820" s="83">
        <v>58608</v>
      </c>
      <c r="F820" s="166">
        <v>20652</v>
      </c>
      <c r="G820" s="83">
        <v>4566.8</v>
      </c>
    </row>
    <row r="821" spans="3:7" x14ac:dyDescent="0.2">
      <c r="C821" s="166">
        <v>105425</v>
      </c>
      <c r="D821" s="83">
        <v>50023</v>
      </c>
      <c r="F821" s="166">
        <v>24388.799999999999</v>
      </c>
      <c r="G821" s="83">
        <v>5381.8</v>
      </c>
    </row>
    <row r="822" spans="3:7" x14ac:dyDescent="0.2">
      <c r="C822" s="166">
        <v>107170</v>
      </c>
      <c r="D822" s="83">
        <v>58626</v>
      </c>
      <c r="F822" s="166">
        <v>24439.8</v>
      </c>
      <c r="G822" s="83">
        <v>4472.8</v>
      </c>
    </row>
    <row r="823" spans="3:7" x14ac:dyDescent="0.2">
      <c r="C823" s="166">
        <v>108294</v>
      </c>
      <c r="D823" s="83">
        <v>67569</v>
      </c>
      <c r="F823" s="166">
        <v>10932.2</v>
      </c>
      <c r="G823" s="83">
        <v>4042</v>
      </c>
    </row>
    <row r="824" spans="3:7" x14ac:dyDescent="0.2">
      <c r="C824" s="166">
        <v>108319</v>
      </c>
      <c r="D824" s="83">
        <v>68813</v>
      </c>
      <c r="F824" s="87" t="s">
        <v>911</v>
      </c>
      <c r="G824" s="83"/>
    </row>
    <row r="825" spans="3:7" x14ac:dyDescent="0.2">
      <c r="C825" s="166">
        <v>111005</v>
      </c>
      <c r="D825" s="83">
        <v>76094</v>
      </c>
      <c r="F825" s="166">
        <v>337.9</v>
      </c>
      <c r="G825" s="83">
        <v>101.1</v>
      </c>
    </row>
    <row r="826" spans="3:7" x14ac:dyDescent="0.2">
      <c r="C826" s="166">
        <v>119299</v>
      </c>
      <c r="D826" s="83">
        <v>63065</v>
      </c>
      <c r="F826" s="166">
        <v>390</v>
      </c>
      <c r="G826" s="83">
        <v>90.7</v>
      </c>
    </row>
    <row r="827" spans="3:7" x14ac:dyDescent="0.2">
      <c r="C827" s="166">
        <v>132864</v>
      </c>
      <c r="D827" s="83">
        <v>95306</v>
      </c>
      <c r="F827" s="166">
        <v>453.1</v>
      </c>
      <c r="G827" s="83">
        <v>91.3</v>
      </c>
    </row>
    <row r="828" spans="3:7" x14ac:dyDescent="0.2">
      <c r="C828" s="166">
        <v>133042</v>
      </c>
      <c r="D828" s="83">
        <v>41794</v>
      </c>
      <c r="F828" s="166">
        <v>557.9</v>
      </c>
      <c r="G828" s="83">
        <v>183.5</v>
      </c>
    </row>
    <row r="829" spans="3:7" x14ac:dyDescent="0.2">
      <c r="C829" s="166">
        <v>141088</v>
      </c>
      <c r="D829" s="83">
        <v>87164</v>
      </c>
      <c r="F829" s="166">
        <v>646.5</v>
      </c>
      <c r="G829" s="83">
        <v>182.7</v>
      </c>
    </row>
    <row r="830" spans="3:7" x14ac:dyDescent="0.2">
      <c r="C830" s="166">
        <v>147043</v>
      </c>
      <c r="D830" s="83">
        <v>77001</v>
      </c>
      <c r="F830" s="166">
        <v>721.7</v>
      </c>
      <c r="G830" s="83">
        <v>161</v>
      </c>
    </row>
    <row r="831" spans="3:7" x14ac:dyDescent="0.2">
      <c r="C831" s="166">
        <v>147807</v>
      </c>
      <c r="D831" s="83">
        <v>102277</v>
      </c>
      <c r="F831" s="166">
        <v>775.8</v>
      </c>
      <c r="G831" s="83">
        <v>180.1</v>
      </c>
    </row>
    <row r="832" spans="3:7" x14ac:dyDescent="0.2">
      <c r="C832" s="166">
        <v>169623</v>
      </c>
      <c r="D832" s="83">
        <v>115819</v>
      </c>
      <c r="F832" s="166">
        <v>809.2</v>
      </c>
      <c r="G832" s="83">
        <v>179</v>
      </c>
    </row>
    <row r="833" spans="3:7" x14ac:dyDescent="0.2">
      <c r="C833" s="166">
        <v>170986</v>
      </c>
      <c r="D833" s="83">
        <v>111768</v>
      </c>
      <c r="F833" s="166">
        <v>1015.8</v>
      </c>
      <c r="G833" s="83">
        <v>283.5</v>
      </c>
    </row>
    <row r="834" spans="3:7" x14ac:dyDescent="0.2">
      <c r="C834" s="166">
        <v>178542</v>
      </c>
      <c r="D834" s="83">
        <v>111526</v>
      </c>
      <c r="F834" s="166">
        <v>1082.5</v>
      </c>
      <c r="G834" s="83">
        <v>243.5</v>
      </c>
    </row>
    <row r="835" spans="3:7" x14ac:dyDescent="0.2">
      <c r="C835" s="166">
        <v>199303</v>
      </c>
      <c r="D835" s="83">
        <v>80198</v>
      </c>
      <c r="F835" s="166">
        <v>1141.7</v>
      </c>
      <c r="G835" s="83">
        <v>181.9</v>
      </c>
    </row>
    <row r="836" spans="3:7" x14ac:dyDescent="0.2">
      <c r="C836" s="166">
        <v>200412</v>
      </c>
      <c r="D836" s="83">
        <v>91619</v>
      </c>
      <c r="F836" s="166">
        <v>1195.2</v>
      </c>
      <c r="G836" s="83">
        <v>372.6</v>
      </c>
    </row>
    <row r="837" spans="3:7" x14ac:dyDescent="0.2">
      <c r="C837" s="166">
        <v>282585</v>
      </c>
      <c r="D837" s="83">
        <v>196193</v>
      </c>
      <c r="F837" s="166">
        <v>1268.5</v>
      </c>
      <c r="G837" s="83">
        <v>316.7</v>
      </c>
    </row>
    <row r="838" spans="3:7" x14ac:dyDescent="0.2">
      <c r="C838" s="166">
        <v>463367</v>
      </c>
      <c r="D838" s="83">
        <v>184652</v>
      </c>
      <c r="F838" s="166">
        <v>1310.5</v>
      </c>
      <c r="G838" s="83">
        <v>262.5</v>
      </c>
    </row>
    <row r="839" spans="3:7" x14ac:dyDescent="0.2">
      <c r="C839" s="166">
        <v>575300</v>
      </c>
      <c r="D839" s="83">
        <v>244777</v>
      </c>
      <c r="F839" s="166">
        <v>1348.8</v>
      </c>
      <c r="G839" s="83">
        <v>292.7</v>
      </c>
    </row>
    <row r="840" spans="3:7" x14ac:dyDescent="0.2">
      <c r="C840" s="87" t="s">
        <v>911</v>
      </c>
      <c r="D840" s="83"/>
      <c r="F840" s="166">
        <v>1437.9</v>
      </c>
      <c r="G840" s="83">
        <v>425.1</v>
      </c>
    </row>
    <row r="841" spans="3:7" x14ac:dyDescent="0.2">
      <c r="C841" s="166">
        <v>6997</v>
      </c>
      <c r="D841" s="83">
        <v>5544</v>
      </c>
      <c r="F841" s="166">
        <v>1848.9</v>
      </c>
      <c r="G841" s="83">
        <v>683.6</v>
      </c>
    </row>
    <row r="842" spans="3:7" x14ac:dyDescent="0.2">
      <c r="C842" s="166">
        <v>7426</v>
      </c>
      <c r="D842" s="83">
        <v>3945</v>
      </c>
      <c r="F842" s="166">
        <v>1940.4</v>
      </c>
      <c r="G842" s="83">
        <v>770.4</v>
      </c>
    </row>
    <row r="843" spans="3:7" x14ac:dyDescent="0.2">
      <c r="C843" s="166">
        <v>8092</v>
      </c>
      <c r="D843" s="83">
        <v>4543</v>
      </c>
      <c r="F843" s="166">
        <v>2251.1999999999998</v>
      </c>
      <c r="G843" s="83">
        <v>716.2</v>
      </c>
    </row>
    <row r="844" spans="3:7" x14ac:dyDescent="0.2">
      <c r="C844" s="166">
        <v>9189</v>
      </c>
      <c r="D844" s="83">
        <v>6695</v>
      </c>
      <c r="F844" s="166">
        <v>2251.6</v>
      </c>
      <c r="G844" s="83">
        <v>269.5</v>
      </c>
    </row>
    <row r="845" spans="3:7" x14ac:dyDescent="0.2">
      <c r="C845" s="166">
        <v>10058</v>
      </c>
      <c r="D845" s="83">
        <v>5724</v>
      </c>
      <c r="F845" s="166">
        <v>2452.6999999999998</v>
      </c>
      <c r="G845" s="83">
        <v>709.4</v>
      </c>
    </row>
    <row r="846" spans="3:7" x14ac:dyDescent="0.2">
      <c r="C846" s="166">
        <v>10219</v>
      </c>
      <c r="D846" s="83">
        <v>7041</v>
      </c>
      <c r="F846" s="166">
        <v>2603.1</v>
      </c>
      <c r="G846" s="83">
        <v>647.79999999999995</v>
      </c>
    </row>
    <row r="847" spans="3:7" x14ac:dyDescent="0.2">
      <c r="C847" s="166">
        <v>15883</v>
      </c>
      <c r="D847" s="83">
        <v>10490</v>
      </c>
      <c r="F847" s="166">
        <v>2859.3</v>
      </c>
      <c r="G847" s="83">
        <v>623</v>
      </c>
    </row>
    <row r="848" spans="3:7" x14ac:dyDescent="0.2">
      <c r="C848" s="166">
        <v>16783</v>
      </c>
      <c r="D848" s="83">
        <v>12207</v>
      </c>
      <c r="F848" s="166">
        <v>2877.1</v>
      </c>
      <c r="G848" s="83">
        <v>981.5</v>
      </c>
    </row>
    <row r="849" spans="3:7" x14ac:dyDescent="0.2">
      <c r="C849" s="166">
        <v>16827</v>
      </c>
      <c r="D849" s="83">
        <v>7237</v>
      </c>
      <c r="F849" s="166">
        <v>3106.3</v>
      </c>
      <c r="G849" s="83">
        <v>884.7</v>
      </c>
    </row>
    <row r="850" spans="3:7" x14ac:dyDescent="0.2">
      <c r="C850" s="166">
        <v>17289</v>
      </c>
      <c r="D850" s="83">
        <v>10079</v>
      </c>
      <c r="F850" s="166">
        <v>3391.9</v>
      </c>
      <c r="G850" s="83">
        <v>878.1</v>
      </c>
    </row>
    <row r="851" spans="3:7" x14ac:dyDescent="0.2">
      <c r="C851" s="166">
        <v>17899</v>
      </c>
      <c r="D851" s="83">
        <v>9397</v>
      </c>
      <c r="F851" s="166">
        <v>3666.4</v>
      </c>
      <c r="G851" s="83">
        <v>1434.7</v>
      </c>
    </row>
    <row r="852" spans="3:7" x14ac:dyDescent="0.2">
      <c r="C852" s="166">
        <v>19638</v>
      </c>
      <c r="D852" s="83">
        <v>10965</v>
      </c>
      <c r="F852" s="166">
        <v>3749.6</v>
      </c>
      <c r="G852" s="83">
        <v>1133.5</v>
      </c>
    </row>
    <row r="853" spans="3:7" x14ac:dyDescent="0.2">
      <c r="C853" s="166">
        <v>25031</v>
      </c>
      <c r="D853" s="83">
        <v>10726</v>
      </c>
      <c r="F853" s="166">
        <v>3751.2</v>
      </c>
      <c r="G853" s="83">
        <v>842.6</v>
      </c>
    </row>
    <row r="854" spans="3:7" x14ac:dyDescent="0.2">
      <c r="C854" s="166">
        <v>33415</v>
      </c>
      <c r="D854" s="83">
        <v>18537</v>
      </c>
      <c r="F854" s="166">
        <v>4228.1000000000004</v>
      </c>
      <c r="G854" s="83">
        <v>1149</v>
      </c>
    </row>
    <row r="855" spans="3:7" x14ac:dyDescent="0.2">
      <c r="C855" s="166">
        <v>34918</v>
      </c>
      <c r="D855" s="83">
        <v>23825</v>
      </c>
      <c r="F855" s="166">
        <v>4276.7</v>
      </c>
      <c r="G855" s="83">
        <v>1035.3</v>
      </c>
    </row>
    <row r="856" spans="3:7" x14ac:dyDescent="0.2">
      <c r="C856" s="166">
        <v>36408</v>
      </c>
      <c r="D856" s="83">
        <v>21580</v>
      </c>
      <c r="F856" s="166">
        <v>4333.2</v>
      </c>
      <c r="G856" s="83">
        <v>1141.2</v>
      </c>
    </row>
    <row r="857" spans="3:7" x14ac:dyDescent="0.2">
      <c r="C857" s="166">
        <v>38652</v>
      </c>
      <c r="D857" s="83">
        <v>13610</v>
      </c>
      <c r="F857" s="166">
        <v>4397.8</v>
      </c>
      <c r="G857" s="83">
        <v>1386.2</v>
      </c>
    </row>
    <row r="858" spans="3:7" x14ac:dyDescent="0.2">
      <c r="C858" s="166">
        <v>42832</v>
      </c>
      <c r="D858" s="83">
        <v>30982</v>
      </c>
      <c r="F858" s="166">
        <v>4593.8</v>
      </c>
      <c r="G858" s="83">
        <v>1180.4000000000001</v>
      </c>
    </row>
    <row r="859" spans="3:7" x14ac:dyDescent="0.2">
      <c r="C859" s="166">
        <v>46092</v>
      </c>
      <c r="D859" s="83">
        <v>13979</v>
      </c>
      <c r="F859" s="166">
        <v>4741.3999999999996</v>
      </c>
      <c r="G859" s="83">
        <v>1479.4</v>
      </c>
    </row>
    <row r="860" spans="3:7" x14ac:dyDescent="0.2">
      <c r="C860" s="166">
        <v>47138</v>
      </c>
      <c r="D860" s="83">
        <v>28476</v>
      </c>
      <c r="F860" s="166">
        <v>5030.5</v>
      </c>
      <c r="G860" s="83">
        <v>1925</v>
      </c>
    </row>
    <row r="861" spans="3:7" x14ac:dyDescent="0.2">
      <c r="C861" s="166">
        <v>49753</v>
      </c>
      <c r="D861" s="83">
        <v>34148</v>
      </c>
      <c r="F861" s="166">
        <v>5041.3999999999996</v>
      </c>
      <c r="G861" s="83">
        <v>1347.6</v>
      </c>
    </row>
    <row r="862" spans="3:7" x14ac:dyDescent="0.2">
      <c r="C862" s="166">
        <v>62692</v>
      </c>
      <c r="D862" s="83">
        <v>31574</v>
      </c>
      <c r="F862" s="166">
        <v>5733.9</v>
      </c>
      <c r="G862" s="83">
        <v>1131.8</v>
      </c>
    </row>
    <row r="863" spans="3:7" x14ac:dyDescent="0.2">
      <c r="C863" s="166">
        <v>63273</v>
      </c>
      <c r="D863" s="83">
        <v>37082</v>
      </c>
      <c r="F863" s="166">
        <v>6130.3</v>
      </c>
      <c r="G863" s="83">
        <v>1738.9</v>
      </c>
    </row>
    <row r="864" spans="3:7" x14ac:dyDescent="0.2">
      <c r="C864" s="166">
        <v>66076</v>
      </c>
      <c r="D864" s="83">
        <v>46430</v>
      </c>
      <c r="F864" s="166">
        <v>6145.5</v>
      </c>
      <c r="G864" s="83">
        <v>1677.6</v>
      </c>
    </row>
    <row r="865" spans="3:7" x14ac:dyDescent="0.2">
      <c r="C865" s="166">
        <v>68238</v>
      </c>
      <c r="D865" s="83">
        <v>30240</v>
      </c>
      <c r="F865" s="166">
        <v>6804.1</v>
      </c>
      <c r="G865" s="83">
        <v>2930.9</v>
      </c>
    </row>
    <row r="866" spans="3:7" x14ac:dyDescent="0.2">
      <c r="C866" s="166">
        <v>69757</v>
      </c>
      <c r="D866" s="83">
        <v>46820</v>
      </c>
      <c r="F866" s="166">
        <v>7593.1</v>
      </c>
      <c r="G866" s="83">
        <v>2131.4</v>
      </c>
    </row>
    <row r="867" spans="3:7" x14ac:dyDescent="0.2">
      <c r="C867" s="166">
        <v>75811</v>
      </c>
      <c r="D867" s="83">
        <v>56492</v>
      </c>
      <c r="F867" s="166">
        <v>7646.8</v>
      </c>
      <c r="G867" s="83">
        <v>2698.4</v>
      </c>
    </row>
    <row r="868" spans="3:7" x14ac:dyDescent="0.2">
      <c r="C868" s="166">
        <v>78555</v>
      </c>
      <c r="D868" s="83">
        <v>45241</v>
      </c>
      <c r="F868" s="166">
        <v>7996.7</v>
      </c>
      <c r="G868" s="83">
        <v>1732.3</v>
      </c>
    </row>
    <row r="869" spans="3:7" x14ac:dyDescent="0.2">
      <c r="C869" s="166">
        <v>81265</v>
      </c>
      <c r="D869" s="83">
        <v>47437</v>
      </c>
      <c r="F869" s="166">
        <v>9472.2000000000007</v>
      </c>
      <c r="G869" s="83">
        <v>3032.4</v>
      </c>
    </row>
    <row r="870" spans="3:7" x14ac:dyDescent="0.2">
      <c r="C870" s="166">
        <v>83774</v>
      </c>
      <c r="D870" s="83">
        <v>52227</v>
      </c>
      <c r="F870" s="166">
        <v>11147.7</v>
      </c>
      <c r="G870" s="83">
        <v>3556.3</v>
      </c>
    </row>
    <row r="871" spans="3:7" x14ac:dyDescent="0.2">
      <c r="C871" s="166">
        <v>89080</v>
      </c>
      <c r="D871" s="83">
        <v>53975</v>
      </c>
      <c r="F871" s="166">
        <v>20652</v>
      </c>
      <c r="G871" s="83">
        <v>4596.6000000000004</v>
      </c>
    </row>
    <row r="872" spans="3:7" x14ac:dyDescent="0.2">
      <c r="C872" s="166">
        <v>96952</v>
      </c>
      <c r="D872" s="83">
        <v>61719</v>
      </c>
      <c r="F872" s="166">
        <v>24388.799999999999</v>
      </c>
      <c r="G872" s="83">
        <v>4984.7</v>
      </c>
    </row>
    <row r="873" spans="3:7" x14ac:dyDescent="0.2">
      <c r="C873" s="166">
        <v>105425</v>
      </c>
      <c r="D873" s="83">
        <v>55009</v>
      </c>
      <c r="F873" s="166">
        <v>24439.8</v>
      </c>
      <c r="G873" s="83">
        <v>4565.8</v>
      </c>
    </row>
    <row r="874" spans="3:7" x14ac:dyDescent="0.2">
      <c r="C874" s="166">
        <v>107170</v>
      </c>
      <c r="D874" s="83">
        <v>62299</v>
      </c>
      <c r="F874" s="166">
        <v>10932.2</v>
      </c>
      <c r="G874" s="83">
        <v>4342</v>
      </c>
    </row>
    <row r="875" spans="3:7" x14ac:dyDescent="0.2">
      <c r="C875" s="166">
        <v>108294</v>
      </c>
      <c r="D875" s="83">
        <v>69973</v>
      </c>
      <c r="F875" s="87" t="s">
        <v>912</v>
      </c>
      <c r="G875" s="83"/>
    </row>
    <row r="876" spans="3:7" x14ac:dyDescent="0.2">
      <c r="C876" s="166">
        <v>108319</v>
      </c>
      <c r="D876" s="83">
        <v>69138</v>
      </c>
      <c r="F876" s="166">
        <v>337.9</v>
      </c>
      <c r="G876" s="83">
        <v>99.8</v>
      </c>
    </row>
    <row r="877" spans="3:7" x14ac:dyDescent="0.2">
      <c r="C877" s="166">
        <v>111005</v>
      </c>
      <c r="D877" s="83">
        <v>78562</v>
      </c>
      <c r="F877" s="166">
        <v>390</v>
      </c>
      <c r="G877" s="83">
        <v>92.1</v>
      </c>
    </row>
    <row r="878" spans="3:7" x14ac:dyDescent="0.2">
      <c r="C878" s="166">
        <v>119299</v>
      </c>
      <c r="D878" s="83">
        <v>66426</v>
      </c>
      <c r="F878" s="166">
        <v>453.1</v>
      </c>
      <c r="G878" s="83">
        <v>133.30000000000001</v>
      </c>
    </row>
    <row r="879" spans="3:7" x14ac:dyDescent="0.2">
      <c r="C879" s="166">
        <v>132864</v>
      </c>
      <c r="D879" s="83">
        <v>90429</v>
      </c>
      <c r="F879" s="166">
        <v>557.9</v>
      </c>
      <c r="G879" s="83">
        <v>175.4</v>
      </c>
    </row>
    <row r="880" spans="3:7" x14ac:dyDescent="0.2">
      <c r="C880" s="166">
        <v>133042</v>
      </c>
      <c r="D880" s="83">
        <v>42785</v>
      </c>
      <c r="F880" s="166">
        <v>646.5</v>
      </c>
      <c r="G880" s="83">
        <v>182.3</v>
      </c>
    </row>
    <row r="881" spans="3:7" x14ac:dyDescent="0.2">
      <c r="C881" s="166">
        <v>141088</v>
      </c>
      <c r="D881" s="83">
        <v>88317</v>
      </c>
      <c r="F881" s="166">
        <v>721.7</v>
      </c>
      <c r="G881" s="83">
        <v>173.4</v>
      </c>
    </row>
    <row r="882" spans="3:7" x14ac:dyDescent="0.2">
      <c r="C882" s="166">
        <v>147043</v>
      </c>
      <c r="D882" s="83">
        <v>86103</v>
      </c>
      <c r="F882" s="166">
        <v>775.8</v>
      </c>
      <c r="G882" s="83">
        <v>192.4</v>
      </c>
    </row>
    <row r="883" spans="3:7" x14ac:dyDescent="0.2">
      <c r="C883" s="166">
        <v>147807</v>
      </c>
      <c r="D883" s="83">
        <v>105652</v>
      </c>
      <c r="F883" s="166">
        <v>809.2</v>
      </c>
      <c r="G883" s="83">
        <v>193.4</v>
      </c>
    </row>
    <row r="884" spans="3:7" x14ac:dyDescent="0.2">
      <c r="C884" s="166">
        <v>169623</v>
      </c>
      <c r="D884" s="83">
        <v>120172</v>
      </c>
      <c r="F884" s="166">
        <v>1015.8</v>
      </c>
      <c r="G884" s="83">
        <v>297.7</v>
      </c>
    </row>
    <row r="885" spans="3:7" x14ac:dyDescent="0.2">
      <c r="C885" s="166">
        <v>170986</v>
      </c>
      <c r="D885" s="83">
        <v>115227</v>
      </c>
      <c r="F885" s="166">
        <v>1082.5</v>
      </c>
      <c r="G885" s="83">
        <v>239</v>
      </c>
    </row>
    <row r="886" spans="3:7" x14ac:dyDescent="0.2">
      <c r="C886" s="166">
        <v>178542</v>
      </c>
      <c r="D886" s="83">
        <v>116829</v>
      </c>
      <c r="F886" s="166">
        <v>1141.7</v>
      </c>
      <c r="G886" s="83">
        <v>195.4</v>
      </c>
    </row>
    <row r="887" spans="3:7" x14ac:dyDescent="0.2">
      <c r="C887" s="166">
        <v>199303</v>
      </c>
      <c r="D887" s="83">
        <v>88056</v>
      </c>
      <c r="F887" s="166">
        <v>1195.2</v>
      </c>
      <c r="G887" s="83">
        <v>381.4</v>
      </c>
    </row>
    <row r="888" spans="3:7" x14ac:dyDescent="0.2">
      <c r="C888" s="166">
        <v>200412</v>
      </c>
      <c r="D888" s="83">
        <v>100673</v>
      </c>
      <c r="F888" s="166">
        <v>1268.5</v>
      </c>
      <c r="G888" s="83">
        <v>316.10000000000002</v>
      </c>
    </row>
    <row r="889" spans="3:7" x14ac:dyDescent="0.2">
      <c r="C889" s="166">
        <v>282585</v>
      </c>
      <c r="D889" s="83">
        <v>196334</v>
      </c>
      <c r="F889" s="166">
        <v>1310.5</v>
      </c>
      <c r="G889" s="83">
        <v>296.89999999999998</v>
      </c>
    </row>
    <row r="890" spans="3:7" x14ac:dyDescent="0.2">
      <c r="C890" s="166">
        <v>463367</v>
      </c>
      <c r="D890" s="83">
        <v>196778</v>
      </c>
      <c r="F890" s="166">
        <v>1348.8</v>
      </c>
      <c r="G890" s="83">
        <v>302.39999999999998</v>
      </c>
    </row>
    <row r="891" spans="3:7" x14ac:dyDescent="0.2">
      <c r="C891" s="166">
        <v>575300</v>
      </c>
      <c r="D891" s="83">
        <v>247003</v>
      </c>
      <c r="F891" s="166">
        <v>1437.9</v>
      </c>
      <c r="G891" s="83">
        <v>442</v>
      </c>
    </row>
    <row r="892" spans="3:7" x14ac:dyDescent="0.2">
      <c r="C892" s="87" t="s">
        <v>912</v>
      </c>
      <c r="D892" s="83"/>
      <c r="F892" s="166">
        <v>1848.9</v>
      </c>
      <c r="G892" s="83">
        <v>694.6</v>
      </c>
    </row>
    <row r="893" spans="3:7" x14ac:dyDescent="0.2">
      <c r="C893" s="166">
        <v>6997</v>
      </c>
      <c r="D893" s="83">
        <v>5283</v>
      </c>
      <c r="F893" s="166">
        <v>1940.4</v>
      </c>
      <c r="G893" s="83">
        <v>785.1</v>
      </c>
    </row>
    <row r="894" spans="3:7" x14ac:dyDescent="0.2">
      <c r="C894" s="166">
        <v>7426</v>
      </c>
      <c r="D894" s="83">
        <v>4808</v>
      </c>
      <c r="F894" s="166">
        <v>2251.1999999999998</v>
      </c>
      <c r="G894" s="83">
        <v>743.8</v>
      </c>
    </row>
    <row r="895" spans="3:7" x14ac:dyDescent="0.2">
      <c r="C895" s="166">
        <v>8092</v>
      </c>
      <c r="D895" s="83">
        <v>4812</v>
      </c>
      <c r="F895" s="166">
        <v>2251.6</v>
      </c>
      <c r="G895" s="83">
        <v>263.89999999999998</v>
      </c>
    </row>
    <row r="896" spans="3:7" x14ac:dyDescent="0.2">
      <c r="C896" s="166">
        <v>9189</v>
      </c>
      <c r="D896" s="83">
        <v>7072</v>
      </c>
      <c r="F896" s="166">
        <v>2452.6999999999998</v>
      </c>
      <c r="G896" s="83">
        <v>721.8</v>
      </c>
    </row>
    <row r="897" spans="3:7" x14ac:dyDescent="0.2">
      <c r="C897" s="166">
        <v>10058</v>
      </c>
      <c r="D897" s="83">
        <v>5577</v>
      </c>
      <c r="F897" s="166">
        <v>2603.1</v>
      </c>
      <c r="G897" s="83">
        <v>658.3</v>
      </c>
    </row>
    <row r="898" spans="3:7" x14ac:dyDescent="0.2">
      <c r="C898" s="166">
        <v>10219</v>
      </c>
      <c r="D898" s="83">
        <v>7458</v>
      </c>
      <c r="F898" s="166">
        <v>2859.3</v>
      </c>
      <c r="G898" s="83">
        <v>629.5</v>
      </c>
    </row>
    <row r="899" spans="3:7" x14ac:dyDescent="0.2">
      <c r="C899" s="166">
        <v>15883</v>
      </c>
      <c r="D899" s="83">
        <v>11128</v>
      </c>
      <c r="F899" s="166">
        <v>2877.1</v>
      </c>
      <c r="G899" s="83">
        <v>949.6</v>
      </c>
    </row>
    <row r="900" spans="3:7" x14ac:dyDescent="0.2">
      <c r="C900" s="166">
        <v>16783</v>
      </c>
      <c r="D900" s="83">
        <v>12712</v>
      </c>
      <c r="F900" s="166">
        <v>3106.3</v>
      </c>
      <c r="G900" s="83">
        <v>915.1</v>
      </c>
    </row>
    <row r="901" spans="3:7" x14ac:dyDescent="0.2">
      <c r="C901" s="166">
        <v>16827</v>
      </c>
      <c r="D901" s="83">
        <v>7947</v>
      </c>
      <c r="F901" s="166">
        <v>3391.9</v>
      </c>
      <c r="G901" s="83">
        <v>914.7</v>
      </c>
    </row>
    <row r="902" spans="3:7" x14ac:dyDescent="0.2">
      <c r="C902" s="166">
        <v>17289</v>
      </c>
      <c r="D902" s="83">
        <v>9512</v>
      </c>
      <c r="F902" s="166">
        <v>3666.4</v>
      </c>
      <c r="G902" s="83">
        <v>1435.7</v>
      </c>
    </row>
    <row r="903" spans="3:7" x14ac:dyDescent="0.2">
      <c r="C903" s="166">
        <v>17899</v>
      </c>
      <c r="D903" s="83">
        <v>9146</v>
      </c>
      <c r="F903" s="166">
        <v>3749.6</v>
      </c>
      <c r="G903" s="83">
        <v>1036.7</v>
      </c>
    </row>
    <row r="904" spans="3:7" x14ac:dyDescent="0.2">
      <c r="C904" s="166">
        <v>19638</v>
      </c>
      <c r="D904" s="83">
        <v>10712</v>
      </c>
      <c r="F904" s="166">
        <v>3751.2</v>
      </c>
      <c r="G904" s="83">
        <v>884.9</v>
      </c>
    </row>
    <row r="905" spans="3:7" x14ac:dyDescent="0.2">
      <c r="C905" s="166">
        <v>25031</v>
      </c>
      <c r="D905" s="83">
        <v>11281</v>
      </c>
      <c r="F905" s="166">
        <v>4228.1000000000004</v>
      </c>
      <c r="G905" s="83">
        <v>1213.8</v>
      </c>
    </row>
    <row r="906" spans="3:7" x14ac:dyDescent="0.2">
      <c r="C906" s="166">
        <v>33415</v>
      </c>
      <c r="D906" s="83">
        <v>17772</v>
      </c>
      <c r="F906" s="166">
        <v>4276.7</v>
      </c>
      <c r="G906" s="83">
        <v>1072.8</v>
      </c>
    </row>
    <row r="907" spans="3:7" x14ac:dyDescent="0.2">
      <c r="C907" s="166">
        <v>34918</v>
      </c>
      <c r="D907" s="83">
        <v>24739</v>
      </c>
      <c r="F907" s="166">
        <v>4333.2</v>
      </c>
      <c r="G907" s="83">
        <v>1186.0999999999999</v>
      </c>
    </row>
    <row r="908" spans="3:7" x14ac:dyDescent="0.2">
      <c r="C908" s="166">
        <v>36408</v>
      </c>
      <c r="D908" s="83">
        <v>21763</v>
      </c>
      <c r="F908" s="166">
        <v>4397.8</v>
      </c>
      <c r="G908" s="83">
        <v>1496.5</v>
      </c>
    </row>
    <row r="909" spans="3:7" x14ac:dyDescent="0.2">
      <c r="C909" s="166">
        <v>38652</v>
      </c>
      <c r="D909" s="83">
        <v>13579</v>
      </c>
      <c r="F909" s="166">
        <v>4593.8</v>
      </c>
      <c r="G909" s="83">
        <v>1245.2</v>
      </c>
    </row>
    <row r="910" spans="3:7" x14ac:dyDescent="0.2">
      <c r="C910" s="166">
        <v>42832</v>
      </c>
      <c r="D910" s="83">
        <v>32994</v>
      </c>
      <c r="F910" s="166">
        <v>4741.3999999999996</v>
      </c>
      <c r="G910" s="83">
        <v>1544.4</v>
      </c>
    </row>
    <row r="911" spans="3:7" x14ac:dyDescent="0.2">
      <c r="C911" s="166">
        <v>46092</v>
      </c>
      <c r="D911" s="83">
        <v>15479</v>
      </c>
      <c r="F911" s="166">
        <v>5030.5</v>
      </c>
      <c r="G911" s="83">
        <v>1911.3</v>
      </c>
    </row>
    <row r="912" spans="3:7" x14ac:dyDescent="0.2">
      <c r="C912" s="166">
        <v>47138</v>
      </c>
      <c r="D912" s="83">
        <v>29401</v>
      </c>
      <c r="F912" s="166">
        <v>5041.3999999999996</v>
      </c>
      <c r="G912" s="83">
        <v>1501.5</v>
      </c>
    </row>
    <row r="913" spans="3:7" x14ac:dyDescent="0.2">
      <c r="C913" s="166">
        <v>49753</v>
      </c>
      <c r="D913" s="83">
        <v>34274</v>
      </c>
      <c r="F913" s="166">
        <v>5733.9</v>
      </c>
      <c r="G913" s="83">
        <v>1260.4000000000001</v>
      </c>
    </row>
    <row r="914" spans="3:7" x14ac:dyDescent="0.2">
      <c r="C914" s="166">
        <v>62692</v>
      </c>
      <c r="D914" s="83">
        <v>33122</v>
      </c>
      <c r="F914" s="166">
        <v>6130.3</v>
      </c>
      <c r="G914" s="83">
        <v>1758.7</v>
      </c>
    </row>
    <row r="915" spans="3:7" x14ac:dyDescent="0.2">
      <c r="C915" s="166">
        <v>63273</v>
      </c>
      <c r="D915" s="83">
        <v>37972</v>
      </c>
      <c r="F915" s="166">
        <v>6145.5</v>
      </c>
      <c r="G915" s="83">
        <v>1799.3</v>
      </c>
    </row>
    <row r="916" spans="3:7" x14ac:dyDescent="0.2">
      <c r="C916" s="166">
        <v>66076</v>
      </c>
      <c r="D916" s="83">
        <v>49390</v>
      </c>
      <c r="F916" s="166">
        <v>6804.1</v>
      </c>
      <c r="G916" s="83">
        <v>3254.9</v>
      </c>
    </row>
    <row r="917" spans="3:7" x14ac:dyDescent="0.2">
      <c r="C917" s="166">
        <v>68238</v>
      </c>
      <c r="D917" s="83">
        <v>31451</v>
      </c>
      <c r="F917" s="166">
        <v>7593.1</v>
      </c>
      <c r="G917" s="83">
        <v>2321.1999999999998</v>
      </c>
    </row>
    <row r="918" spans="3:7" x14ac:dyDescent="0.2">
      <c r="C918" s="166">
        <v>69757</v>
      </c>
      <c r="D918" s="83">
        <v>46781</v>
      </c>
      <c r="F918" s="166">
        <v>7646.8</v>
      </c>
      <c r="G918" s="83">
        <v>2826.2</v>
      </c>
    </row>
    <row r="919" spans="3:7" x14ac:dyDescent="0.2">
      <c r="C919" s="166">
        <v>75811</v>
      </c>
      <c r="D919" s="83">
        <v>52643</v>
      </c>
      <c r="F919" s="166">
        <v>7996.7</v>
      </c>
      <c r="G919" s="83">
        <v>1823.2</v>
      </c>
    </row>
    <row r="920" spans="3:7" x14ac:dyDescent="0.2">
      <c r="C920" s="166">
        <v>78555</v>
      </c>
      <c r="D920" s="83">
        <v>47201</v>
      </c>
      <c r="F920" s="166">
        <v>9472.2000000000007</v>
      </c>
      <c r="G920" s="83">
        <v>3166.9</v>
      </c>
    </row>
    <row r="921" spans="3:7" x14ac:dyDescent="0.2">
      <c r="C921" s="166">
        <v>81265</v>
      </c>
      <c r="D921" s="83">
        <v>48058</v>
      </c>
      <c r="F921" s="166">
        <v>11147.7</v>
      </c>
      <c r="G921" s="83">
        <v>3709.8</v>
      </c>
    </row>
    <row r="922" spans="3:7" x14ac:dyDescent="0.2">
      <c r="C922" s="166">
        <v>83774</v>
      </c>
      <c r="D922" s="83">
        <v>54865</v>
      </c>
      <c r="F922" s="166">
        <v>20652</v>
      </c>
      <c r="G922" s="83">
        <v>4683.8999999999996</v>
      </c>
    </row>
    <row r="923" spans="3:7" x14ac:dyDescent="0.2">
      <c r="C923" s="166">
        <v>89080</v>
      </c>
      <c r="D923" s="83">
        <v>58749</v>
      </c>
      <c r="F923" s="166">
        <v>24388.799999999999</v>
      </c>
      <c r="G923" s="83">
        <v>5009</v>
      </c>
    </row>
    <row r="924" spans="3:7" x14ac:dyDescent="0.2">
      <c r="C924" s="166">
        <v>96952</v>
      </c>
      <c r="D924" s="83">
        <v>65880</v>
      </c>
      <c r="F924" s="166">
        <v>24439.8</v>
      </c>
      <c r="G924" s="83">
        <v>4850.8</v>
      </c>
    </row>
    <row r="925" spans="3:7" x14ac:dyDescent="0.2">
      <c r="C925" s="166">
        <v>105425</v>
      </c>
      <c r="D925" s="83">
        <v>57706</v>
      </c>
      <c r="F925" s="166">
        <v>10932.2</v>
      </c>
      <c r="G925" s="83">
        <v>4732.3999999999996</v>
      </c>
    </row>
    <row r="926" spans="3:7" x14ac:dyDescent="0.2">
      <c r="C926" s="166">
        <v>107170</v>
      </c>
      <c r="D926" s="83">
        <v>65833</v>
      </c>
      <c r="F926" s="87" t="s">
        <v>913</v>
      </c>
      <c r="G926" s="83"/>
    </row>
    <row r="927" spans="3:7" x14ac:dyDescent="0.2">
      <c r="C927" s="166">
        <v>108294</v>
      </c>
      <c r="D927" s="83">
        <v>72234</v>
      </c>
      <c r="F927" s="166">
        <v>337.9</v>
      </c>
      <c r="G927" s="83">
        <v>103</v>
      </c>
    </row>
    <row r="928" spans="3:7" x14ac:dyDescent="0.2">
      <c r="C928" s="166">
        <v>108319</v>
      </c>
      <c r="D928" s="83">
        <v>68193</v>
      </c>
      <c r="F928" s="166">
        <v>390</v>
      </c>
      <c r="G928" s="83">
        <v>92</v>
      </c>
    </row>
    <row r="929" spans="3:7" x14ac:dyDescent="0.2">
      <c r="C929" s="166">
        <v>111005</v>
      </c>
      <c r="D929" s="83">
        <v>81997</v>
      </c>
      <c r="F929" s="166">
        <v>453.1</v>
      </c>
      <c r="G929" s="83">
        <v>143</v>
      </c>
    </row>
    <row r="930" spans="3:7" x14ac:dyDescent="0.2">
      <c r="C930" s="166">
        <v>119299</v>
      </c>
      <c r="D930" s="83">
        <v>69306</v>
      </c>
      <c r="F930" s="166">
        <v>557.9</v>
      </c>
      <c r="G930" s="83">
        <v>190</v>
      </c>
    </row>
    <row r="931" spans="3:7" x14ac:dyDescent="0.2">
      <c r="C931" s="166">
        <v>132864</v>
      </c>
      <c r="D931" s="83">
        <v>87938</v>
      </c>
      <c r="F931" s="166">
        <v>646.5</v>
      </c>
      <c r="G931" s="83">
        <v>195</v>
      </c>
    </row>
    <row r="932" spans="3:7" x14ac:dyDescent="0.2">
      <c r="C932" s="166">
        <v>133042</v>
      </c>
      <c r="D932" s="83">
        <v>47156</v>
      </c>
      <c r="F932" s="166">
        <v>721.7</v>
      </c>
      <c r="G932" s="83">
        <v>179</v>
      </c>
    </row>
    <row r="933" spans="3:7" x14ac:dyDescent="0.2">
      <c r="C933" s="166">
        <v>141088</v>
      </c>
      <c r="D933" s="83">
        <v>93693</v>
      </c>
      <c r="F933" s="166">
        <v>775.8</v>
      </c>
      <c r="G933" s="83">
        <v>213</v>
      </c>
    </row>
    <row r="934" spans="3:7" x14ac:dyDescent="0.2">
      <c r="C934" s="166">
        <v>147043</v>
      </c>
      <c r="D934" s="83">
        <v>91698</v>
      </c>
      <c r="F934" s="166">
        <v>809.2</v>
      </c>
      <c r="G934" s="83">
        <v>200</v>
      </c>
    </row>
    <row r="935" spans="3:7" x14ac:dyDescent="0.2">
      <c r="C935" s="166">
        <v>147807</v>
      </c>
      <c r="D935" s="83">
        <v>109167</v>
      </c>
      <c r="F935" s="166">
        <v>1015.8</v>
      </c>
      <c r="G935" s="83">
        <v>306</v>
      </c>
    </row>
    <row r="936" spans="3:7" x14ac:dyDescent="0.2">
      <c r="C936" s="166">
        <v>169623</v>
      </c>
      <c r="D936" s="83">
        <v>125259</v>
      </c>
      <c r="F936" s="166">
        <v>1082.5</v>
      </c>
      <c r="G936" s="83">
        <v>258</v>
      </c>
    </row>
    <row r="937" spans="3:7" x14ac:dyDescent="0.2">
      <c r="C937" s="166">
        <v>170986</v>
      </c>
      <c r="D937" s="83">
        <v>120424</v>
      </c>
      <c r="F937" s="166">
        <v>1141.7</v>
      </c>
      <c r="G937" s="83">
        <v>190</v>
      </c>
    </row>
    <row r="938" spans="3:7" x14ac:dyDescent="0.2">
      <c r="C938" s="166">
        <v>178542</v>
      </c>
      <c r="D938" s="83">
        <v>122016</v>
      </c>
      <c r="F938" s="166">
        <v>1195.2</v>
      </c>
      <c r="G938" s="83">
        <v>405</v>
      </c>
    </row>
    <row r="939" spans="3:7" x14ac:dyDescent="0.2">
      <c r="C939" s="166">
        <v>199303</v>
      </c>
      <c r="D939" s="83">
        <v>92093</v>
      </c>
      <c r="F939" s="166">
        <v>1268.5</v>
      </c>
      <c r="G939" s="83">
        <v>324</v>
      </c>
    </row>
    <row r="940" spans="3:7" x14ac:dyDescent="0.2">
      <c r="C940" s="166">
        <v>200412</v>
      </c>
      <c r="D940" s="83">
        <v>107501</v>
      </c>
      <c r="F940" s="166">
        <v>1310.5</v>
      </c>
      <c r="G940" s="83">
        <v>328</v>
      </c>
    </row>
    <row r="941" spans="3:7" x14ac:dyDescent="0.2">
      <c r="C941" s="166">
        <v>282585</v>
      </c>
      <c r="D941" s="83">
        <v>205976</v>
      </c>
      <c r="F941" s="166">
        <v>1348.8</v>
      </c>
      <c r="G941" s="83">
        <v>322</v>
      </c>
    </row>
    <row r="942" spans="3:7" x14ac:dyDescent="0.2">
      <c r="C942" s="166">
        <v>463367</v>
      </c>
      <c r="D942" s="83">
        <v>206105</v>
      </c>
      <c r="F942" s="166">
        <v>1437.9</v>
      </c>
      <c r="G942" s="83">
        <v>448</v>
      </c>
    </row>
    <row r="943" spans="3:7" x14ac:dyDescent="0.2">
      <c r="C943" s="166">
        <v>575300</v>
      </c>
      <c r="D943" s="83">
        <v>253748</v>
      </c>
      <c r="F943" s="166">
        <v>1848.9</v>
      </c>
      <c r="G943" s="83">
        <v>714</v>
      </c>
    </row>
    <row r="944" spans="3:7" x14ac:dyDescent="0.2">
      <c r="C944" s="87" t="s">
        <v>913</v>
      </c>
      <c r="D944" s="83"/>
      <c r="F944" s="166">
        <v>1940.4</v>
      </c>
      <c r="G944" s="83">
        <v>810</v>
      </c>
    </row>
    <row r="945" spans="3:7" x14ac:dyDescent="0.2">
      <c r="C945" s="166">
        <v>6997</v>
      </c>
      <c r="D945" s="83">
        <v>5426</v>
      </c>
      <c r="F945" s="166">
        <v>2251.1999999999998</v>
      </c>
      <c r="G945" s="83">
        <v>757</v>
      </c>
    </row>
    <row r="946" spans="3:7" x14ac:dyDescent="0.2">
      <c r="C946" s="166">
        <v>7426</v>
      </c>
      <c r="D946" s="83">
        <v>5363</v>
      </c>
      <c r="F946" s="166">
        <v>2251.6</v>
      </c>
      <c r="G946" s="83">
        <v>298</v>
      </c>
    </row>
    <row r="947" spans="3:7" x14ac:dyDescent="0.2">
      <c r="C947" s="166">
        <v>8092</v>
      </c>
      <c r="D947" s="83">
        <v>5000</v>
      </c>
      <c r="F947" s="166">
        <v>2452.6999999999998</v>
      </c>
      <c r="G947" s="83">
        <v>746</v>
      </c>
    </row>
    <row r="948" spans="3:7" x14ac:dyDescent="0.2">
      <c r="C948" s="166">
        <v>9189</v>
      </c>
      <c r="D948" s="83">
        <v>7341</v>
      </c>
      <c r="F948" s="166">
        <v>2603.1</v>
      </c>
      <c r="G948" s="83">
        <v>686</v>
      </c>
    </row>
    <row r="949" spans="3:7" x14ac:dyDescent="0.2">
      <c r="C949" s="166">
        <v>10058</v>
      </c>
      <c r="D949" s="83">
        <v>6019</v>
      </c>
      <c r="F949" s="166">
        <v>2859.3</v>
      </c>
      <c r="G949" s="83">
        <v>662</v>
      </c>
    </row>
    <row r="950" spans="3:7" x14ac:dyDescent="0.2">
      <c r="C950" s="166">
        <v>10219</v>
      </c>
      <c r="D950" s="83">
        <v>7913</v>
      </c>
      <c r="F950" s="166">
        <v>2877.1</v>
      </c>
      <c r="G950" s="83">
        <v>975</v>
      </c>
    </row>
    <row r="951" spans="3:7" x14ac:dyDescent="0.2">
      <c r="C951" s="166">
        <v>15883</v>
      </c>
      <c r="D951" s="83">
        <v>11818</v>
      </c>
      <c r="F951" s="166">
        <v>3106.3</v>
      </c>
      <c r="G951" s="83">
        <v>952</v>
      </c>
    </row>
    <row r="952" spans="3:7" x14ac:dyDescent="0.2">
      <c r="C952" s="166">
        <v>16783</v>
      </c>
      <c r="D952" s="83">
        <v>13319</v>
      </c>
      <c r="F952" s="166">
        <v>3391.9</v>
      </c>
      <c r="G952" s="83">
        <v>1014</v>
      </c>
    </row>
    <row r="953" spans="3:7" x14ac:dyDescent="0.2">
      <c r="C953" s="166">
        <v>16827</v>
      </c>
      <c r="D953" s="83">
        <v>8643</v>
      </c>
      <c r="F953" s="166">
        <v>3666.4</v>
      </c>
      <c r="G953" s="83">
        <v>1435</v>
      </c>
    </row>
    <row r="954" spans="3:7" x14ac:dyDescent="0.2">
      <c r="C954" s="166">
        <v>17289</v>
      </c>
      <c r="D954" s="83">
        <v>10407</v>
      </c>
      <c r="F954" s="166">
        <v>3749.6</v>
      </c>
      <c r="G954" s="83">
        <v>1091</v>
      </c>
    </row>
    <row r="955" spans="3:7" x14ac:dyDescent="0.2">
      <c r="C955" s="166">
        <v>17899</v>
      </c>
      <c r="D955" s="83">
        <v>9940</v>
      </c>
      <c r="F955" s="166">
        <v>3751.2</v>
      </c>
      <c r="G955" s="83">
        <v>950</v>
      </c>
    </row>
    <row r="956" spans="3:7" x14ac:dyDescent="0.2">
      <c r="C956" s="166">
        <v>19638</v>
      </c>
      <c r="D956" s="83">
        <v>11264</v>
      </c>
      <c r="F956" s="166">
        <v>4228.1000000000004</v>
      </c>
      <c r="G956" s="83">
        <v>1224</v>
      </c>
    </row>
    <row r="957" spans="3:7" x14ac:dyDescent="0.2">
      <c r="C957" s="166">
        <v>25031</v>
      </c>
      <c r="D957" s="83">
        <v>11579</v>
      </c>
      <c r="F957" s="166">
        <v>4276.7</v>
      </c>
      <c r="G957" s="83">
        <v>1156</v>
      </c>
    </row>
    <row r="958" spans="3:7" x14ac:dyDescent="0.2">
      <c r="C958" s="166">
        <v>33415</v>
      </c>
      <c r="D958" s="83">
        <v>18593</v>
      </c>
      <c r="F958" s="166">
        <v>4333.2</v>
      </c>
      <c r="G958" s="83">
        <v>1241</v>
      </c>
    </row>
    <row r="959" spans="3:7" x14ac:dyDescent="0.2">
      <c r="C959" s="166">
        <v>34918</v>
      </c>
      <c r="D959" s="83">
        <v>25756</v>
      </c>
      <c r="F959" s="166">
        <v>4397.8</v>
      </c>
      <c r="G959" s="83">
        <v>1565</v>
      </c>
    </row>
    <row r="960" spans="3:7" x14ac:dyDescent="0.2">
      <c r="C960" s="166">
        <v>36408</v>
      </c>
      <c r="D960" s="83">
        <v>23247</v>
      </c>
      <c r="F960" s="166">
        <v>4593.8</v>
      </c>
      <c r="G960" s="83">
        <v>1277</v>
      </c>
    </row>
    <row r="961" spans="3:7" x14ac:dyDescent="0.2">
      <c r="C961" s="166">
        <v>38652</v>
      </c>
      <c r="D961" s="83">
        <v>14164</v>
      </c>
      <c r="F961" s="166">
        <v>4741.3999999999996</v>
      </c>
      <c r="G961" s="83">
        <v>1607</v>
      </c>
    </row>
    <row r="962" spans="3:7" x14ac:dyDescent="0.2">
      <c r="C962" s="166">
        <v>42832</v>
      </c>
      <c r="D962" s="83">
        <v>35145</v>
      </c>
      <c r="F962" s="166">
        <v>5030.5</v>
      </c>
      <c r="G962" s="83">
        <v>2023</v>
      </c>
    </row>
    <row r="963" spans="3:7" x14ac:dyDescent="0.2">
      <c r="C963" s="166">
        <v>46092</v>
      </c>
      <c r="D963" s="83">
        <v>16951</v>
      </c>
      <c r="F963" s="166">
        <v>5041.3999999999996</v>
      </c>
      <c r="G963" s="83">
        <v>1597</v>
      </c>
    </row>
    <row r="964" spans="3:7" x14ac:dyDescent="0.2">
      <c r="C964" s="166">
        <v>47138</v>
      </c>
      <c r="D964" s="83">
        <v>31121</v>
      </c>
      <c r="F964" s="166">
        <v>5733.9</v>
      </c>
      <c r="G964" s="83">
        <v>1317</v>
      </c>
    </row>
    <row r="965" spans="3:7" x14ac:dyDescent="0.2">
      <c r="C965" s="166">
        <v>49753</v>
      </c>
      <c r="D965" s="83">
        <v>36430</v>
      </c>
      <c r="F965" s="166">
        <v>6130.3</v>
      </c>
      <c r="G965" s="83">
        <v>1873</v>
      </c>
    </row>
    <row r="966" spans="3:7" x14ac:dyDescent="0.2">
      <c r="C966" s="166">
        <v>62692</v>
      </c>
      <c r="D966" s="83">
        <v>33935</v>
      </c>
      <c r="F966" s="166">
        <v>6145.5</v>
      </c>
      <c r="G966" s="83">
        <v>1856</v>
      </c>
    </row>
    <row r="967" spans="3:7" x14ac:dyDescent="0.2">
      <c r="C967" s="166">
        <v>63273</v>
      </c>
      <c r="D967" s="83">
        <v>38947</v>
      </c>
      <c r="F967" s="166">
        <v>6804.1</v>
      </c>
      <c r="G967" s="83">
        <v>3309</v>
      </c>
    </row>
    <row r="968" spans="3:7" x14ac:dyDescent="0.2">
      <c r="C968" s="166">
        <v>66076</v>
      </c>
      <c r="D968" s="83">
        <v>52923</v>
      </c>
      <c r="F968" s="166">
        <v>7593.1</v>
      </c>
      <c r="G968" s="83">
        <v>2406</v>
      </c>
    </row>
    <row r="969" spans="3:7" x14ac:dyDescent="0.2">
      <c r="C969" s="166">
        <v>68238</v>
      </c>
      <c r="D969" s="83">
        <v>32586</v>
      </c>
      <c r="F969" s="166">
        <v>7646.8</v>
      </c>
      <c r="G969" s="83">
        <v>2938</v>
      </c>
    </row>
    <row r="970" spans="3:7" x14ac:dyDescent="0.2">
      <c r="C970" s="166">
        <v>69757</v>
      </c>
      <c r="D970" s="83">
        <v>48923</v>
      </c>
      <c r="F970" s="166">
        <v>7996.7</v>
      </c>
      <c r="G970" s="83">
        <v>1939</v>
      </c>
    </row>
    <row r="971" spans="3:7" x14ac:dyDescent="0.2">
      <c r="C971" s="166">
        <v>75811</v>
      </c>
      <c r="D971" s="83">
        <v>55899</v>
      </c>
      <c r="F971" s="166">
        <v>9472.2000000000007</v>
      </c>
      <c r="G971" s="83">
        <v>3283</v>
      </c>
    </row>
    <row r="972" spans="3:7" x14ac:dyDescent="0.2">
      <c r="C972" s="166">
        <v>78555</v>
      </c>
      <c r="D972" s="83">
        <v>51166</v>
      </c>
      <c r="F972" s="166">
        <v>11147.7</v>
      </c>
      <c r="G972" s="83">
        <v>3920.1</v>
      </c>
    </row>
    <row r="973" spans="3:7" x14ac:dyDescent="0.2">
      <c r="C973" s="166">
        <v>81265</v>
      </c>
      <c r="D973" s="83">
        <v>49388</v>
      </c>
      <c r="F973" s="166">
        <v>20652</v>
      </c>
      <c r="G973" s="83">
        <v>5001</v>
      </c>
    </row>
    <row r="974" spans="3:7" x14ac:dyDescent="0.2">
      <c r="C974" s="166">
        <v>83774</v>
      </c>
      <c r="D974" s="83">
        <v>57359</v>
      </c>
      <c r="F974" s="166">
        <v>24388.799999999999</v>
      </c>
      <c r="G974" s="83">
        <v>5314</v>
      </c>
    </row>
    <row r="975" spans="3:7" x14ac:dyDescent="0.2">
      <c r="C975" s="166">
        <v>89080</v>
      </c>
      <c r="D975" s="83">
        <v>63065</v>
      </c>
      <c r="F975" s="166">
        <v>24439.8</v>
      </c>
      <c r="G975" s="83">
        <v>5518</v>
      </c>
    </row>
    <row r="976" spans="3:7" x14ac:dyDescent="0.2">
      <c r="C976" s="166">
        <v>96952</v>
      </c>
      <c r="D976" s="83">
        <v>70480</v>
      </c>
      <c r="F976" s="166">
        <v>10932.2</v>
      </c>
      <c r="G976" s="83">
        <v>5156</v>
      </c>
    </row>
    <row r="977" spans="3:7" x14ac:dyDescent="0.2">
      <c r="C977" s="166">
        <v>105425</v>
      </c>
      <c r="D977" s="83">
        <v>58590</v>
      </c>
      <c r="F977" s="87" t="s">
        <v>914</v>
      </c>
      <c r="G977" s="83"/>
    </row>
    <row r="978" spans="3:7" x14ac:dyDescent="0.2">
      <c r="C978" s="166">
        <v>107170</v>
      </c>
      <c r="D978" s="83">
        <v>67015</v>
      </c>
      <c r="F978" s="166">
        <v>337.9</v>
      </c>
      <c r="G978" s="83">
        <v>104</v>
      </c>
    </row>
    <row r="979" spans="3:7" x14ac:dyDescent="0.2">
      <c r="C979" s="166">
        <v>108294</v>
      </c>
      <c r="D979" s="83">
        <v>76723</v>
      </c>
      <c r="F979" s="166">
        <v>390</v>
      </c>
      <c r="G979" s="83">
        <v>88</v>
      </c>
    </row>
    <row r="980" spans="3:7" x14ac:dyDescent="0.2">
      <c r="C980" s="166">
        <v>108319</v>
      </c>
      <c r="D980" s="83">
        <v>68697</v>
      </c>
      <c r="F980" s="166">
        <v>453.1</v>
      </c>
      <c r="G980" s="83">
        <v>149</v>
      </c>
    </row>
    <row r="981" spans="3:7" x14ac:dyDescent="0.2">
      <c r="C981" s="166">
        <v>111005</v>
      </c>
      <c r="D981" s="83">
        <v>86380</v>
      </c>
      <c r="F981" s="166">
        <v>557.9</v>
      </c>
      <c r="G981" s="83">
        <v>188</v>
      </c>
    </row>
    <row r="982" spans="3:7" x14ac:dyDescent="0.2">
      <c r="C982" s="166">
        <v>119299</v>
      </c>
      <c r="D982" s="83">
        <v>72838</v>
      </c>
      <c r="F982" s="166">
        <v>646.5</v>
      </c>
      <c r="G982" s="83">
        <v>199</v>
      </c>
    </row>
    <row r="983" spans="3:7" x14ac:dyDescent="0.2">
      <c r="C983" s="166">
        <v>132864</v>
      </c>
      <c r="D983" s="83">
        <v>92818</v>
      </c>
      <c r="F983" s="166">
        <v>721.7</v>
      </c>
      <c r="G983" s="83">
        <v>186</v>
      </c>
    </row>
    <row r="984" spans="3:7" x14ac:dyDescent="0.2">
      <c r="C984" s="166">
        <v>133042</v>
      </c>
      <c r="D984" s="83">
        <v>50262</v>
      </c>
      <c r="F984" s="166">
        <v>775.8</v>
      </c>
      <c r="G984" s="83">
        <v>214</v>
      </c>
    </row>
    <row r="985" spans="3:7" x14ac:dyDescent="0.2">
      <c r="C985" s="166">
        <v>141088</v>
      </c>
      <c r="D985" s="83">
        <v>95398</v>
      </c>
      <c r="F985" s="166">
        <v>809.2</v>
      </c>
      <c r="G985" s="83">
        <v>213</v>
      </c>
    </row>
    <row r="986" spans="3:7" x14ac:dyDescent="0.2">
      <c r="C986" s="166">
        <v>147043</v>
      </c>
      <c r="D986" s="83">
        <v>96191</v>
      </c>
      <c r="F986" s="166">
        <v>1015.8</v>
      </c>
      <c r="G986" s="83">
        <v>312</v>
      </c>
    </row>
    <row r="987" spans="3:7" x14ac:dyDescent="0.2">
      <c r="C987" s="166">
        <v>147807</v>
      </c>
      <c r="D987" s="83">
        <v>115941</v>
      </c>
      <c r="F987" s="166">
        <v>1082.5</v>
      </c>
      <c r="G987" s="83">
        <v>275</v>
      </c>
    </row>
    <row r="988" spans="3:7" x14ac:dyDescent="0.2">
      <c r="C988" s="166">
        <v>169623</v>
      </c>
      <c r="D988" s="83">
        <v>132089</v>
      </c>
      <c r="F988" s="166">
        <v>1141.7</v>
      </c>
      <c r="G988" s="83">
        <v>208</v>
      </c>
    </row>
    <row r="989" spans="3:7" x14ac:dyDescent="0.2">
      <c r="C989" s="166">
        <v>170986</v>
      </c>
      <c r="D989" s="83">
        <v>127815</v>
      </c>
      <c r="F989" s="166">
        <v>1195.2</v>
      </c>
      <c r="G989" s="83">
        <v>414</v>
      </c>
    </row>
    <row r="990" spans="3:7" x14ac:dyDescent="0.2">
      <c r="C990" s="166">
        <v>178542</v>
      </c>
      <c r="D990" s="83">
        <v>129069</v>
      </c>
      <c r="F990" s="166">
        <v>1268.5</v>
      </c>
      <c r="G990" s="83">
        <v>308</v>
      </c>
    </row>
    <row r="991" spans="3:7" x14ac:dyDescent="0.2">
      <c r="C991" s="166">
        <v>199303</v>
      </c>
      <c r="D991" s="83">
        <v>94203</v>
      </c>
      <c r="F991" s="166">
        <v>1310.5</v>
      </c>
      <c r="G991" s="83">
        <v>338</v>
      </c>
    </row>
    <row r="992" spans="3:7" x14ac:dyDescent="0.2">
      <c r="C992" s="166">
        <v>200412</v>
      </c>
      <c r="D992" s="83">
        <v>109907</v>
      </c>
      <c r="F992" s="166">
        <v>1348.8</v>
      </c>
      <c r="G992" s="83">
        <v>341</v>
      </c>
    </row>
    <row r="993" spans="3:7" x14ac:dyDescent="0.2">
      <c r="C993" s="166">
        <v>282585</v>
      </c>
      <c r="D993" s="83">
        <v>220548</v>
      </c>
      <c r="F993" s="166">
        <v>1437.9</v>
      </c>
      <c r="G993" s="83">
        <v>451</v>
      </c>
    </row>
    <row r="994" spans="3:7" x14ac:dyDescent="0.2">
      <c r="C994" s="166">
        <v>463367</v>
      </c>
      <c r="D994" s="83">
        <v>218272</v>
      </c>
      <c r="F994" s="166">
        <v>1848.9</v>
      </c>
      <c r="G994" s="83">
        <v>682</v>
      </c>
    </row>
    <row r="995" spans="3:7" x14ac:dyDescent="0.2">
      <c r="C995" s="166">
        <v>575300</v>
      </c>
      <c r="D995" s="83">
        <v>263594</v>
      </c>
      <c r="F995" s="166">
        <v>1940.4</v>
      </c>
      <c r="G995" s="83">
        <v>787</v>
      </c>
    </row>
    <row r="996" spans="3:7" x14ac:dyDescent="0.2">
      <c r="C996" s="87" t="s">
        <v>914</v>
      </c>
      <c r="D996" s="83"/>
      <c r="F996" s="166">
        <v>2251.1999999999998</v>
      </c>
      <c r="G996" s="83">
        <v>774</v>
      </c>
    </row>
    <row r="997" spans="3:7" x14ac:dyDescent="0.2">
      <c r="C997" s="166">
        <v>6997</v>
      </c>
      <c r="D997" s="83">
        <v>5607</v>
      </c>
      <c r="F997" s="166">
        <v>2251.6</v>
      </c>
      <c r="G997" s="83">
        <v>296</v>
      </c>
    </row>
    <row r="998" spans="3:7" x14ac:dyDescent="0.2">
      <c r="C998" s="166">
        <v>7426</v>
      </c>
      <c r="D998" s="83">
        <v>5676</v>
      </c>
      <c r="F998" s="166">
        <v>2452.6999999999998</v>
      </c>
      <c r="G998" s="83">
        <v>786</v>
      </c>
    </row>
    <row r="999" spans="3:7" x14ac:dyDescent="0.2">
      <c r="C999" s="166">
        <v>8092</v>
      </c>
      <c r="D999" s="83">
        <v>5002</v>
      </c>
      <c r="F999" s="166">
        <v>2603.1</v>
      </c>
      <c r="G999" s="83">
        <v>719</v>
      </c>
    </row>
    <row r="1000" spans="3:7" x14ac:dyDescent="0.2">
      <c r="C1000" s="166">
        <v>9189</v>
      </c>
      <c r="D1000" s="83">
        <v>7650</v>
      </c>
      <c r="F1000" s="166">
        <v>2859.3</v>
      </c>
      <c r="G1000" s="83">
        <v>673</v>
      </c>
    </row>
    <row r="1001" spans="3:7" x14ac:dyDescent="0.2">
      <c r="C1001" s="166">
        <v>10058</v>
      </c>
      <c r="D1001" s="83">
        <v>5873</v>
      </c>
      <c r="F1001" s="166">
        <v>2877.1</v>
      </c>
      <c r="G1001" s="83">
        <v>962</v>
      </c>
    </row>
    <row r="1002" spans="3:7" x14ac:dyDescent="0.2">
      <c r="C1002" s="166">
        <v>10219</v>
      </c>
      <c r="D1002" s="83">
        <v>8087</v>
      </c>
      <c r="F1002" s="166">
        <v>3106.3</v>
      </c>
      <c r="G1002" s="83">
        <v>953</v>
      </c>
    </row>
    <row r="1003" spans="3:7" x14ac:dyDescent="0.2">
      <c r="C1003" s="166">
        <v>15883</v>
      </c>
      <c r="D1003" s="83">
        <v>12086</v>
      </c>
      <c r="F1003" s="166">
        <v>3391.9</v>
      </c>
      <c r="G1003" s="83">
        <v>994</v>
      </c>
    </row>
    <row r="1004" spans="3:7" x14ac:dyDescent="0.2">
      <c r="C1004" s="166">
        <v>16783</v>
      </c>
      <c r="D1004" s="83">
        <v>13680</v>
      </c>
      <c r="F1004" s="166">
        <v>3666.4</v>
      </c>
      <c r="G1004" s="83">
        <v>1505</v>
      </c>
    </row>
    <row r="1005" spans="3:7" x14ac:dyDescent="0.2">
      <c r="C1005" s="166">
        <v>16827</v>
      </c>
      <c r="D1005" s="83">
        <v>8948</v>
      </c>
      <c r="F1005" s="166">
        <v>3749.6</v>
      </c>
      <c r="G1005" s="83">
        <v>1085</v>
      </c>
    </row>
    <row r="1006" spans="3:7" x14ac:dyDescent="0.2">
      <c r="C1006" s="166">
        <v>17289</v>
      </c>
      <c r="D1006" s="83">
        <v>10442</v>
      </c>
      <c r="F1006" s="166">
        <v>3751.2</v>
      </c>
      <c r="G1006" s="83">
        <v>1005</v>
      </c>
    </row>
    <row r="1007" spans="3:7" x14ac:dyDescent="0.2">
      <c r="C1007" s="166">
        <v>17899</v>
      </c>
      <c r="D1007" s="83">
        <v>9973</v>
      </c>
      <c r="F1007" s="166">
        <v>4228.1000000000004</v>
      </c>
      <c r="G1007" s="83">
        <v>1256</v>
      </c>
    </row>
    <row r="1008" spans="3:7" x14ac:dyDescent="0.2">
      <c r="C1008" s="166">
        <v>19638</v>
      </c>
      <c r="D1008" s="83">
        <v>11791</v>
      </c>
      <c r="F1008" s="166">
        <v>4276.7</v>
      </c>
      <c r="G1008" s="83">
        <v>1241</v>
      </c>
    </row>
    <row r="1009" spans="3:7" x14ac:dyDescent="0.2">
      <c r="C1009" s="166">
        <v>25031</v>
      </c>
      <c r="D1009" s="83">
        <v>11815</v>
      </c>
      <c r="F1009" s="166">
        <v>4333.2</v>
      </c>
      <c r="G1009" s="83">
        <v>1308</v>
      </c>
    </row>
    <row r="1010" spans="3:7" x14ac:dyDescent="0.2">
      <c r="C1010" s="166">
        <v>33415</v>
      </c>
      <c r="D1010" s="83">
        <v>19493</v>
      </c>
      <c r="F1010" s="166">
        <v>4397.8</v>
      </c>
      <c r="G1010" s="83">
        <v>1545</v>
      </c>
    </row>
    <row r="1011" spans="3:7" x14ac:dyDescent="0.2">
      <c r="C1011" s="166">
        <v>34918</v>
      </c>
      <c r="D1011" s="83">
        <v>26048</v>
      </c>
      <c r="F1011" s="166">
        <v>4593.8</v>
      </c>
      <c r="G1011" s="83">
        <v>1307</v>
      </c>
    </row>
    <row r="1012" spans="3:7" x14ac:dyDescent="0.2">
      <c r="C1012" s="166">
        <v>36408</v>
      </c>
      <c r="D1012" s="83">
        <v>22941</v>
      </c>
      <c r="F1012" s="166">
        <v>4741.3999999999996</v>
      </c>
      <c r="G1012" s="83">
        <v>1544</v>
      </c>
    </row>
    <row r="1013" spans="3:7" x14ac:dyDescent="0.2">
      <c r="C1013" s="166">
        <v>38652</v>
      </c>
      <c r="D1013" s="83">
        <v>14203</v>
      </c>
      <c r="F1013" s="166">
        <v>5030.5</v>
      </c>
      <c r="G1013" s="83">
        <v>2085</v>
      </c>
    </row>
    <row r="1014" spans="3:7" x14ac:dyDescent="0.2">
      <c r="C1014" s="166">
        <v>42832</v>
      </c>
      <c r="D1014" s="83">
        <v>35776</v>
      </c>
      <c r="F1014" s="166">
        <v>5041.3999999999996</v>
      </c>
      <c r="G1014" s="83">
        <v>1611</v>
      </c>
    </row>
    <row r="1015" spans="3:7" x14ac:dyDescent="0.2">
      <c r="C1015" s="166">
        <v>46092</v>
      </c>
      <c r="D1015" s="83">
        <v>17636</v>
      </c>
      <c r="F1015" s="166">
        <v>5733.9</v>
      </c>
      <c r="G1015" s="83">
        <v>1437</v>
      </c>
    </row>
    <row r="1016" spans="3:7" x14ac:dyDescent="0.2">
      <c r="C1016" s="166">
        <v>47138</v>
      </c>
      <c r="D1016" s="83">
        <v>30359</v>
      </c>
      <c r="F1016" s="166">
        <v>6130.3</v>
      </c>
      <c r="G1016" s="83">
        <v>1915</v>
      </c>
    </row>
    <row r="1017" spans="3:7" x14ac:dyDescent="0.2">
      <c r="C1017" s="166">
        <v>49753</v>
      </c>
      <c r="D1017" s="83">
        <v>35466</v>
      </c>
      <c r="F1017" s="166">
        <v>6145.5</v>
      </c>
      <c r="G1017" s="83">
        <v>2027</v>
      </c>
    </row>
    <row r="1018" spans="3:7" x14ac:dyDescent="0.2">
      <c r="C1018" s="166">
        <v>62692</v>
      </c>
      <c r="D1018" s="83">
        <v>33974</v>
      </c>
      <c r="F1018" s="166">
        <v>6804.1</v>
      </c>
      <c r="G1018" s="83">
        <v>3227</v>
      </c>
    </row>
    <row r="1019" spans="3:7" x14ac:dyDescent="0.2">
      <c r="C1019" s="166">
        <v>63273</v>
      </c>
      <c r="D1019" s="83">
        <v>39293</v>
      </c>
      <c r="F1019" s="166">
        <v>7593.1</v>
      </c>
      <c r="G1019" s="83">
        <v>2511</v>
      </c>
    </row>
    <row r="1020" spans="3:7" x14ac:dyDescent="0.2">
      <c r="C1020" s="166">
        <v>66076</v>
      </c>
      <c r="D1020" s="83">
        <v>53815</v>
      </c>
      <c r="F1020" s="166">
        <v>7646.8</v>
      </c>
      <c r="G1020" s="83">
        <v>3017</v>
      </c>
    </row>
    <row r="1021" spans="3:7" x14ac:dyDescent="0.2">
      <c r="C1021" s="166">
        <v>68238</v>
      </c>
      <c r="D1021" s="83">
        <v>32740</v>
      </c>
      <c r="F1021" s="166">
        <v>7996.7</v>
      </c>
      <c r="G1021" s="83">
        <v>2049</v>
      </c>
    </row>
    <row r="1022" spans="3:7" x14ac:dyDescent="0.2">
      <c r="C1022" s="166">
        <v>69757</v>
      </c>
      <c r="D1022" s="83">
        <v>51469</v>
      </c>
      <c r="F1022" s="166">
        <v>9472.2000000000007</v>
      </c>
      <c r="G1022" s="83">
        <v>3395</v>
      </c>
    </row>
    <row r="1023" spans="3:7" x14ac:dyDescent="0.2">
      <c r="C1023" s="166">
        <v>75811</v>
      </c>
      <c r="D1023" s="83">
        <v>55475</v>
      </c>
      <c r="F1023" s="166">
        <v>11147.7</v>
      </c>
      <c r="G1023" s="83">
        <v>4140.1000000000004</v>
      </c>
    </row>
    <row r="1024" spans="3:7" x14ac:dyDescent="0.2">
      <c r="C1024" s="166">
        <v>78555</v>
      </c>
      <c r="D1024" s="83">
        <v>50421</v>
      </c>
      <c r="F1024" s="166">
        <v>20652</v>
      </c>
      <c r="G1024" s="83">
        <v>5273</v>
      </c>
    </row>
    <row r="1025" spans="3:7" x14ac:dyDescent="0.2">
      <c r="C1025" s="166">
        <v>81265</v>
      </c>
      <c r="D1025" s="83">
        <v>48050</v>
      </c>
      <c r="F1025" s="166">
        <v>24388.799999999999</v>
      </c>
      <c r="G1025" s="83">
        <v>5556</v>
      </c>
    </row>
    <row r="1026" spans="3:7" x14ac:dyDescent="0.2">
      <c r="C1026" s="166">
        <v>83774</v>
      </c>
      <c r="D1026" s="83">
        <v>57738</v>
      </c>
      <c r="F1026" s="166">
        <v>24439.8</v>
      </c>
      <c r="G1026" s="83">
        <v>6080</v>
      </c>
    </row>
    <row r="1027" spans="3:7" x14ac:dyDescent="0.2">
      <c r="C1027" s="166">
        <v>89080</v>
      </c>
      <c r="D1027" s="83">
        <v>65065</v>
      </c>
      <c r="F1027" s="166">
        <v>10932.2</v>
      </c>
      <c r="G1027" s="83">
        <v>5396</v>
      </c>
    </row>
    <row r="1028" spans="3:7" x14ac:dyDescent="0.2">
      <c r="C1028" s="166">
        <v>96952</v>
      </c>
      <c r="D1028" s="83">
        <v>70610</v>
      </c>
      <c r="F1028" s="87" t="s">
        <v>915</v>
      </c>
      <c r="G1028" s="83"/>
    </row>
    <row r="1029" spans="3:7" x14ac:dyDescent="0.2">
      <c r="C1029" s="166">
        <v>105425</v>
      </c>
      <c r="D1029" s="83">
        <v>59587</v>
      </c>
      <c r="F1029" s="166">
        <v>337.9</v>
      </c>
      <c r="G1029" s="83">
        <v>102.7</v>
      </c>
    </row>
    <row r="1030" spans="3:7" x14ac:dyDescent="0.2">
      <c r="C1030" s="166">
        <v>107170</v>
      </c>
      <c r="D1030" s="83">
        <v>67702</v>
      </c>
      <c r="F1030" s="166">
        <v>390</v>
      </c>
      <c r="G1030" s="83">
        <v>90.3</v>
      </c>
    </row>
    <row r="1031" spans="3:7" x14ac:dyDescent="0.2">
      <c r="C1031" s="166">
        <v>108294</v>
      </c>
      <c r="D1031" s="83">
        <v>76024</v>
      </c>
      <c r="F1031" s="166">
        <v>453.1</v>
      </c>
      <c r="G1031" s="83">
        <v>167.6</v>
      </c>
    </row>
    <row r="1032" spans="3:7" x14ac:dyDescent="0.2">
      <c r="C1032" s="166">
        <v>108319</v>
      </c>
      <c r="D1032" s="83">
        <v>69997</v>
      </c>
      <c r="F1032" s="166">
        <v>557.9</v>
      </c>
      <c r="G1032" s="83">
        <v>184.8</v>
      </c>
    </row>
    <row r="1033" spans="3:7" x14ac:dyDescent="0.2">
      <c r="C1033" s="166">
        <v>111005</v>
      </c>
      <c r="D1033" s="83">
        <v>86389</v>
      </c>
      <c r="F1033" s="166">
        <v>646.5</v>
      </c>
      <c r="G1033" s="83">
        <v>199.2</v>
      </c>
    </row>
    <row r="1034" spans="3:7" x14ac:dyDescent="0.2">
      <c r="C1034" s="166">
        <v>119299</v>
      </c>
      <c r="D1034" s="83">
        <v>71847</v>
      </c>
      <c r="F1034" s="166">
        <v>721.7</v>
      </c>
      <c r="G1034" s="83">
        <v>183</v>
      </c>
    </row>
    <row r="1035" spans="3:7" x14ac:dyDescent="0.2">
      <c r="C1035" s="166">
        <v>132864</v>
      </c>
      <c r="D1035" s="83">
        <v>97764</v>
      </c>
      <c r="F1035" s="166">
        <v>775.8</v>
      </c>
      <c r="G1035" s="83">
        <v>222.5</v>
      </c>
    </row>
    <row r="1036" spans="3:7" x14ac:dyDescent="0.2">
      <c r="C1036" s="166">
        <v>133042</v>
      </c>
      <c r="D1036" s="83">
        <v>52024</v>
      </c>
      <c r="F1036" s="166">
        <v>809.2</v>
      </c>
      <c r="G1036" s="83">
        <v>233.8</v>
      </c>
    </row>
    <row r="1037" spans="3:7" x14ac:dyDescent="0.2">
      <c r="C1037" s="166">
        <v>141088</v>
      </c>
      <c r="D1037" s="83">
        <v>96748</v>
      </c>
      <c r="F1037" s="166">
        <v>1015.8</v>
      </c>
      <c r="G1037" s="83">
        <v>318.7</v>
      </c>
    </row>
    <row r="1038" spans="3:7" x14ac:dyDescent="0.2">
      <c r="C1038" s="166">
        <v>147043</v>
      </c>
      <c r="D1038" s="83">
        <v>99710</v>
      </c>
      <c r="F1038" s="166">
        <v>1082.5</v>
      </c>
      <c r="G1038" s="83">
        <v>274.10000000000002</v>
      </c>
    </row>
    <row r="1039" spans="3:7" x14ac:dyDescent="0.2">
      <c r="C1039" s="166">
        <v>147807</v>
      </c>
      <c r="D1039" s="83">
        <v>110474</v>
      </c>
      <c r="F1039" s="166">
        <v>1141.7</v>
      </c>
      <c r="G1039" s="83">
        <v>238.4</v>
      </c>
    </row>
    <row r="1040" spans="3:7" x14ac:dyDescent="0.2">
      <c r="C1040" s="166">
        <v>169623</v>
      </c>
      <c r="D1040" s="83">
        <v>132359</v>
      </c>
      <c r="F1040" s="166">
        <v>1195.2</v>
      </c>
      <c r="G1040" s="83">
        <v>423.4</v>
      </c>
    </row>
    <row r="1041" spans="3:7" x14ac:dyDescent="0.2">
      <c r="C1041" s="166">
        <v>170986</v>
      </c>
      <c r="D1041" s="83">
        <v>129241</v>
      </c>
      <c r="F1041" s="166">
        <v>1268.5</v>
      </c>
      <c r="G1041" s="83">
        <v>302.89999999999998</v>
      </c>
    </row>
    <row r="1042" spans="3:7" x14ac:dyDescent="0.2">
      <c r="C1042" s="166">
        <v>178542</v>
      </c>
      <c r="D1042" s="83">
        <v>130136</v>
      </c>
      <c r="F1042" s="166">
        <v>1310.5</v>
      </c>
      <c r="G1042" s="83">
        <v>356.1</v>
      </c>
    </row>
    <row r="1043" spans="3:7" x14ac:dyDescent="0.2">
      <c r="C1043" s="166">
        <v>199303</v>
      </c>
      <c r="D1043" s="83">
        <v>96728</v>
      </c>
      <c r="F1043" s="166">
        <v>1348.8</v>
      </c>
      <c r="G1043" s="83">
        <v>365.5</v>
      </c>
    </row>
    <row r="1044" spans="3:7" x14ac:dyDescent="0.2">
      <c r="C1044" s="166">
        <v>200412</v>
      </c>
      <c r="D1044" s="83">
        <v>111858</v>
      </c>
      <c r="F1044" s="166">
        <v>1437.9</v>
      </c>
      <c r="G1044" s="83">
        <v>446.8</v>
      </c>
    </row>
    <row r="1045" spans="3:7" x14ac:dyDescent="0.2">
      <c r="C1045" s="166">
        <v>282585</v>
      </c>
      <c r="D1045" s="83">
        <v>219553</v>
      </c>
      <c r="F1045" s="166">
        <v>1848.9</v>
      </c>
      <c r="G1045" s="83">
        <v>745</v>
      </c>
    </row>
    <row r="1046" spans="3:7" x14ac:dyDescent="0.2">
      <c r="C1046" s="166">
        <v>463367</v>
      </c>
      <c r="D1046" s="83">
        <v>232642</v>
      </c>
      <c r="F1046" s="166">
        <v>1940.4</v>
      </c>
      <c r="G1046" s="83">
        <v>821.2</v>
      </c>
    </row>
    <row r="1047" spans="3:7" x14ac:dyDescent="0.2">
      <c r="C1047" s="166">
        <v>575300</v>
      </c>
      <c r="D1047" s="83">
        <v>271662</v>
      </c>
      <c r="F1047" s="166">
        <v>2251.1999999999998</v>
      </c>
      <c r="G1047" s="83">
        <v>851.7</v>
      </c>
    </row>
    <row r="1048" spans="3:7" x14ac:dyDescent="0.2">
      <c r="C1048" s="87" t="s">
        <v>915</v>
      </c>
      <c r="D1048" s="83"/>
      <c r="F1048" s="166">
        <v>2251.6</v>
      </c>
      <c r="G1048" s="83">
        <v>315.89999999999998</v>
      </c>
    </row>
    <row r="1049" spans="3:7" x14ac:dyDescent="0.2">
      <c r="C1049" s="166">
        <v>6997</v>
      </c>
      <c r="D1049" s="83">
        <v>5668</v>
      </c>
      <c r="F1049" s="166">
        <v>2452.6999999999998</v>
      </c>
      <c r="G1049" s="83">
        <v>845.1</v>
      </c>
    </row>
    <row r="1050" spans="3:7" x14ac:dyDescent="0.2">
      <c r="C1050" s="166">
        <v>7426</v>
      </c>
      <c r="D1050" s="83">
        <v>6171</v>
      </c>
      <c r="F1050" s="166">
        <v>2603.1</v>
      </c>
      <c r="G1050" s="83">
        <v>727.3</v>
      </c>
    </row>
    <row r="1051" spans="3:7" x14ac:dyDescent="0.2">
      <c r="C1051" s="166">
        <v>8092</v>
      </c>
      <c r="D1051" s="83">
        <v>5051</v>
      </c>
      <c r="F1051" s="166">
        <v>2859.3</v>
      </c>
      <c r="G1051" s="83">
        <v>687.1</v>
      </c>
    </row>
    <row r="1052" spans="3:7" x14ac:dyDescent="0.2">
      <c r="C1052" s="166">
        <v>9189</v>
      </c>
      <c r="D1052" s="83">
        <v>7929</v>
      </c>
      <c r="F1052" s="166">
        <v>2877.1</v>
      </c>
      <c r="G1052" s="83">
        <v>1124.5</v>
      </c>
    </row>
    <row r="1053" spans="3:7" x14ac:dyDescent="0.2">
      <c r="C1053" s="166">
        <v>10058</v>
      </c>
      <c r="D1053" s="83">
        <v>5868</v>
      </c>
      <c r="F1053" s="166">
        <v>3106.3</v>
      </c>
      <c r="G1053" s="83">
        <v>957.5</v>
      </c>
    </row>
    <row r="1054" spans="3:7" x14ac:dyDescent="0.2">
      <c r="C1054" s="166">
        <v>10219</v>
      </c>
      <c r="D1054" s="83">
        <v>8108</v>
      </c>
      <c r="F1054" s="166">
        <v>3391.9</v>
      </c>
      <c r="G1054" s="83">
        <v>1010.6</v>
      </c>
    </row>
    <row r="1055" spans="3:7" x14ac:dyDescent="0.2">
      <c r="C1055" s="166">
        <v>15883</v>
      </c>
      <c r="D1055" s="83">
        <v>11752</v>
      </c>
      <c r="F1055" s="166">
        <v>3666.4</v>
      </c>
      <c r="G1055" s="83">
        <v>1587.5</v>
      </c>
    </row>
    <row r="1056" spans="3:7" x14ac:dyDescent="0.2">
      <c r="C1056" s="166">
        <v>16783</v>
      </c>
      <c r="D1056" s="83">
        <v>13417</v>
      </c>
      <c r="F1056" s="166">
        <v>3749.6</v>
      </c>
      <c r="G1056" s="83">
        <v>1087.2</v>
      </c>
    </row>
    <row r="1057" spans="3:7" x14ac:dyDescent="0.2">
      <c r="C1057" s="166">
        <v>16827</v>
      </c>
      <c r="D1057" s="83">
        <v>9047</v>
      </c>
      <c r="F1057" s="166">
        <v>3751.2</v>
      </c>
      <c r="G1057" s="83">
        <v>1038.5</v>
      </c>
    </row>
    <row r="1058" spans="3:7" x14ac:dyDescent="0.2">
      <c r="C1058" s="166">
        <v>17289</v>
      </c>
      <c r="D1058" s="83">
        <v>10079</v>
      </c>
      <c r="F1058" s="166">
        <v>4228.1000000000004</v>
      </c>
      <c r="G1058" s="83">
        <v>1305.0999999999999</v>
      </c>
    </row>
    <row r="1059" spans="3:7" x14ac:dyDescent="0.2">
      <c r="C1059" s="166">
        <v>17899</v>
      </c>
      <c r="D1059" s="83">
        <v>9779</v>
      </c>
      <c r="F1059" s="166">
        <v>4276.7</v>
      </c>
      <c r="G1059" s="83">
        <v>1265.9000000000001</v>
      </c>
    </row>
    <row r="1060" spans="3:7" x14ac:dyDescent="0.2">
      <c r="C1060" s="166">
        <v>19638</v>
      </c>
      <c r="D1060" s="83">
        <v>11459</v>
      </c>
      <c r="F1060" s="166">
        <v>4333.2</v>
      </c>
      <c r="G1060" s="83">
        <v>1379.8</v>
      </c>
    </row>
    <row r="1061" spans="3:7" x14ac:dyDescent="0.2">
      <c r="C1061" s="166">
        <v>25031</v>
      </c>
      <c r="D1061" s="83">
        <v>12166</v>
      </c>
      <c r="F1061" s="166">
        <v>4397.8</v>
      </c>
      <c r="G1061" s="83">
        <v>1592.7</v>
      </c>
    </row>
    <row r="1062" spans="3:7" x14ac:dyDescent="0.2">
      <c r="C1062" s="166">
        <v>33415</v>
      </c>
      <c r="D1062" s="83">
        <v>19197</v>
      </c>
      <c r="F1062" s="166">
        <v>4593.8</v>
      </c>
      <c r="G1062" s="83">
        <v>1366.1</v>
      </c>
    </row>
    <row r="1063" spans="3:7" x14ac:dyDescent="0.2">
      <c r="C1063" s="166">
        <v>34918</v>
      </c>
      <c r="D1063" s="83">
        <v>25856</v>
      </c>
      <c r="F1063" s="166">
        <v>4741.3999999999996</v>
      </c>
      <c r="G1063" s="83">
        <v>1519.3</v>
      </c>
    </row>
    <row r="1064" spans="3:7" x14ac:dyDescent="0.2">
      <c r="C1064" s="166">
        <v>36408</v>
      </c>
      <c r="D1064" s="83">
        <v>23200</v>
      </c>
      <c r="F1064" s="166">
        <v>5030.5</v>
      </c>
      <c r="G1064" s="83">
        <v>2123.4</v>
      </c>
    </row>
    <row r="1065" spans="3:7" x14ac:dyDescent="0.2">
      <c r="C1065" s="166">
        <v>38652</v>
      </c>
      <c r="D1065" s="83">
        <v>14488</v>
      </c>
      <c r="F1065" s="166">
        <v>5041.3999999999996</v>
      </c>
      <c r="G1065" s="83">
        <v>1636.6</v>
      </c>
    </row>
    <row r="1066" spans="3:7" x14ac:dyDescent="0.2">
      <c r="C1066" s="166">
        <v>42832</v>
      </c>
      <c r="D1066" s="83">
        <v>35403</v>
      </c>
      <c r="F1066" s="166">
        <v>5733.9</v>
      </c>
      <c r="G1066" s="83">
        <v>1504.9</v>
      </c>
    </row>
    <row r="1067" spans="3:7" x14ac:dyDescent="0.2">
      <c r="C1067" s="166">
        <v>46092</v>
      </c>
      <c r="D1067" s="83">
        <v>18901</v>
      </c>
      <c r="F1067" s="166">
        <v>6130.3</v>
      </c>
      <c r="G1067" s="83">
        <v>1982.5</v>
      </c>
    </row>
    <row r="1068" spans="3:7" x14ac:dyDescent="0.2">
      <c r="C1068" s="166">
        <v>47138</v>
      </c>
      <c r="D1068" s="83">
        <v>32464</v>
      </c>
      <c r="F1068" s="166">
        <v>6145.5</v>
      </c>
      <c r="G1068" s="83">
        <v>2038.6</v>
      </c>
    </row>
    <row r="1069" spans="3:7" x14ac:dyDescent="0.2">
      <c r="C1069" s="166">
        <v>49753</v>
      </c>
      <c r="D1069" s="83">
        <v>35871</v>
      </c>
      <c r="F1069" s="166">
        <v>6804.1</v>
      </c>
      <c r="G1069" s="83">
        <v>3260.4</v>
      </c>
    </row>
    <row r="1070" spans="3:7" x14ac:dyDescent="0.2">
      <c r="C1070" s="166">
        <v>62692</v>
      </c>
      <c r="D1070" s="83">
        <v>36023</v>
      </c>
      <c r="F1070" s="166">
        <v>7593.1</v>
      </c>
      <c r="G1070" s="83">
        <v>2599.4</v>
      </c>
    </row>
    <row r="1071" spans="3:7" x14ac:dyDescent="0.2">
      <c r="C1071" s="166">
        <v>63273</v>
      </c>
      <c r="D1071" s="83">
        <v>41850</v>
      </c>
      <c r="F1071" s="166">
        <v>7646.8</v>
      </c>
      <c r="G1071" s="83">
        <v>3049</v>
      </c>
    </row>
    <row r="1072" spans="3:7" x14ac:dyDescent="0.2">
      <c r="C1072" s="166">
        <v>66076</v>
      </c>
      <c r="D1072" s="83">
        <v>53163</v>
      </c>
      <c r="F1072" s="166">
        <v>7996.7</v>
      </c>
      <c r="G1072" s="83">
        <v>2233.3000000000002</v>
      </c>
    </row>
    <row r="1073" spans="3:7" x14ac:dyDescent="0.2">
      <c r="C1073" s="166">
        <v>68238</v>
      </c>
      <c r="D1073" s="83">
        <v>33394</v>
      </c>
      <c r="F1073" s="166">
        <v>9472.2000000000007</v>
      </c>
      <c r="G1073" s="83">
        <v>3519.4</v>
      </c>
    </row>
    <row r="1074" spans="3:7" x14ac:dyDescent="0.2">
      <c r="C1074" s="166">
        <v>69757</v>
      </c>
      <c r="D1074" s="83">
        <v>52475</v>
      </c>
      <c r="F1074" s="166">
        <v>11147.7</v>
      </c>
      <c r="G1074" s="83">
        <v>4414.2</v>
      </c>
    </row>
    <row r="1075" spans="3:7" x14ac:dyDescent="0.2">
      <c r="C1075" s="166">
        <v>75811</v>
      </c>
      <c r="D1075" s="83">
        <v>55907</v>
      </c>
      <c r="F1075" s="166">
        <v>20652</v>
      </c>
      <c r="G1075" s="83">
        <v>5527.2</v>
      </c>
    </row>
    <row r="1076" spans="3:7" x14ac:dyDescent="0.2">
      <c r="C1076" s="166">
        <v>78555</v>
      </c>
      <c r="D1076" s="83">
        <v>50694</v>
      </c>
      <c r="F1076" s="166">
        <v>24388.799999999999</v>
      </c>
      <c r="G1076" s="83">
        <v>5947.4</v>
      </c>
    </row>
    <row r="1077" spans="3:7" x14ac:dyDescent="0.2">
      <c r="C1077" s="166">
        <v>81265</v>
      </c>
      <c r="D1077" s="83">
        <v>58268</v>
      </c>
      <c r="F1077" s="166">
        <v>24439.8</v>
      </c>
      <c r="G1077" s="83">
        <v>6646.5</v>
      </c>
    </row>
    <row r="1078" spans="3:7" x14ac:dyDescent="0.2">
      <c r="C1078" s="166">
        <v>83774</v>
      </c>
      <c r="D1078" s="83">
        <v>57368</v>
      </c>
      <c r="F1078" s="166">
        <v>10932.2</v>
      </c>
      <c r="G1078" s="83">
        <v>5560.4</v>
      </c>
    </row>
    <row r="1079" spans="3:7" x14ac:dyDescent="0.2">
      <c r="C1079" s="166">
        <v>89080</v>
      </c>
      <c r="D1079" s="83">
        <v>65175</v>
      </c>
      <c r="F1079" s="87" t="s">
        <v>916</v>
      </c>
      <c r="G1079" s="83"/>
    </row>
    <row r="1080" spans="3:7" x14ac:dyDescent="0.2">
      <c r="C1080" s="166">
        <v>96952</v>
      </c>
      <c r="D1080" s="83">
        <v>69939</v>
      </c>
      <c r="F1080" s="166">
        <v>337.9</v>
      </c>
      <c r="G1080" s="83">
        <v>109.2</v>
      </c>
    </row>
    <row r="1081" spans="3:7" x14ac:dyDescent="0.2">
      <c r="C1081" s="166">
        <v>105425</v>
      </c>
      <c r="D1081" s="83">
        <v>62295</v>
      </c>
      <c r="F1081" s="166">
        <v>390</v>
      </c>
      <c r="G1081" s="83">
        <v>104</v>
      </c>
    </row>
    <row r="1082" spans="3:7" x14ac:dyDescent="0.2">
      <c r="C1082" s="166">
        <v>107170</v>
      </c>
      <c r="D1082" s="83">
        <v>70692</v>
      </c>
      <c r="F1082" s="166">
        <v>453.1</v>
      </c>
      <c r="G1082" s="83">
        <v>169.9</v>
      </c>
    </row>
    <row r="1083" spans="3:7" x14ac:dyDescent="0.2">
      <c r="C1083" s="166">
        <v>108294</v>
      </c>
      <c r="D1083" s="83">
        <v>75443</v>
      </c>
      <c r="F1083" s="166">
        <v>557.9</v>
      </c>
      <c r="G1083" s="83">
        <v>192.4</v>
      </c>
    </row>
    <row r="1084" spans="3:7" x14ac:dyDescent="0.2">
      <c r="C1084" s="166">
        <v>108319</v>
      </c>
      <c r="D1084" s="83">
        <v>73131</v>
      </c>
      <c r="F1084" s="166">
        <v>646.5</v>
      </c>
      <c r="G1084" s="83">
        <v>210</v>
      </c>
    </row>
    <row r="1085" spans="3:7" x14ac:dyDescent="0.2">
      <c r="C1085" s="166">
        <v>111005</v>
      </c>
      <c r="D1085" s="83">
        <v>86388</v>
      </c>
      <c r="F1085" s="166">
        <v>721.7</v>
      </c>
      <c r="G1085" s="83">
        <v>199.2</v>
      </c>
    </row>
    <row r="1086" spans="3:7" x14ac:dyDescent="0.2">
      <c r="C1086" s="166">
        <v>119299</v>
      </c>
      <c r="D1086" s="83">
        <v>73878</v>
      </c>
      <c r="F1086" s="166">
        <v>775.8</v>
      </c>
      <c r="G1086" s="83">
        <v>243.3</v>
      </c>
    </row>
    <row r="1087" spans="3:7" x14ac:dyDescent="0.2">
      <c r="C1087" s="166">
        <v>132864</v>
      </c>
      <c r="D1087" s="83">
        <v>98296</v>
      </c>
      <c r="F1087" s="166">
        <v>809.2</v>
      </c>
      <c r="G1087" s="83">
        <v>260.39999999999998</v>
      </c>
    </row>
    <row r="1088" spans="3:7" x14ac:dyDescent="0.2">
      <c r="C1088" s="166">
        <v>133042</v>
      </c>
      <c r="D1088" s="83">
        <v>52469</v>
      </c>
      <c r="F1088" s="166">
        <v>1015.8</v>
      </c>
      <c r="G1088" s="83">
        <v>333</v>
      </c>
    </row>
    <row r="1089" spans="3:7" x14ac:dyDescent="0.2">
      <c r="C1089" s="166">
        <v>141088</v>
      </c>
      <c r="D1089" s="83">
        <v>98118</v>
      </c>
      <c r="F1089" s="166">
        <v>1082.5</v>
      </c>
      <c r="G1089" s="83">
        <v>291.60000000000002</v>
      </c>
    </row>
    <row r="1090" spans="3:7" x14ac:dyDescent="0.2">
      <c r="C1090" s="166">
        <v>147043</v>
      </c>
      <c r="D1090" s="83">
        <v>95978</v>
      </c>
      <c r="F1090" s="166">
        <v>1141.7</v>
      </c>
      <c r="G1090" s="83">
        <v>252</v>
      </c>
    </row>
    <row r="1091" spans="3:7" x14ac:dyDescent="0.2">
      <c r="C1091" s="166">
        <v>147807</v>
      </c>
      <c r="D1091" s="83">
        <v>112157</v>
      </c>
      <c r="F1091" s="166">
        <v>1195.2</v>
      </c>
      <c r="G1091" s="83">
        <v>435</v>
      </c>
    </row>
    <row r="1092" spans="3:7" x14ac:dyDescent="0.2">
      <c r="C1092" s="166">
        <v>169623</v>
      </c>
      <c r="D1092" s="83">
        <v>129279</v>
      </c>
      <c r="F1092" s="166">
        <v>1268.5</v>
      </c>
      <c r="G1092" s="83">
        <v>317.5</v>
      </c>
    </row>
    <row r="1093" spans="3:7" x14ac:dyDescent="0.2">
      <c r="C1093" s="166">
        <v>170986</v>
      </c>
      <c r="D1093" s="83">
        <v>131616</v>
      </c>
      <c r="F1093" s="166">
        <v>1310.5</v>
      </c>
      <c r="G1093" s="83">
        <v>348.4</v>
      </c>
    </row>
    <row r="1094" spans="3:7" x14ac:dyDescent="0.2">
      <c r="C1094" s="166">
        <v>178542</v>
      </c>
      <c r="D1094" s="83">
        <v>130216</v>
      </c>
      <c r="F1094" s="166">
        <v>1348.8</v>
      </c>
      <c r="G1094" s="83">
        <v>399.1</v>
      </c>
    </row>
    <row r="1095" spans="3:7" x14ac:dyDescent="0.2">
      <c r="C1095" s="166">
        <v>199303</v>
      </c>
      <c r="D1095" s="83">
        <v>102131</v>
      </c>
      <c r="F1095" s="166">
        <v>1437.9</v>
      </c>
      <c r="G1095" s="83">
        <v>479.4</v>
      </c>
    </row>
    <row r="1096" spans="3:7" x14ac:dyDescent="0.2">
      <c r="C1096" s="166">
        <v>200412</v>
      </c>
      <c r="D1096" s="83">
        <v>113087</v>
      </c>
      <c r="F1096" s="166">
        <v>1848.9</v>
      </c>
      <c r="G1096" s="83">
        <v>777.4</v>
      </c>
    </row>
    <row r="1097" spans="3:7" x14ac:dyDescent="0.2">
      <c r="C1097" s="166">
        <v>282585</v>
      </c>
      <c r="D1097" s="83">
        <v>227153</v>
      </c>
      <c r="F1097" s="166">
        <v>1940.4</v>
      </c>
      <c r="G1097" s="83">
        <v>866.4</v>
      </c>
    </row>
    <row r="1098" spans="3:7" x14ac:dyDescent="0.2">
      <c r="C1098" s="166">
        <v>463367</v>
      </c>
      <c r="D1098" s="83">
        <v>242643</v>
      </c>
      <c r="F1098" s="166">
        <v>2251.1999999999998</v>
      </c>
      <c r="G1098" s="83">
        <v>891.6</v>
      </c>
    </row>
    <row r="1099" spans="3:7" x14ac:dyDescent="0.2">
      <c r="C1099" s="166">
        <v>575300</v>
      </c>
      <c r="D1099" s="83">
        <v>281652</v>
      </c>
      <c r="F1099" s="166">
        <v>2251.6</v>
      </c>
      <c r="G1099" s="83">
        <v>340.7</v>
      </c>
    </row>
    <row r="1100" spans="3:7" x14ac:dyDescent="0.2">
      <c r="C1100" s="87" t="s">
        <v>916</v>
      </c>
      <c r="D1100" s="83"/>
      <c r="F1100" s="166">
        <v>2452.6999999999998</v>
      </c>
      <c r="G1100" s="83">
        <v>861</v>
      </c>
    </row>
    <row r="1101" spans="3:7" x14ac:dyDescent="0.2">
      <c r="C1101" s="166">
        <v>6997</v>
      </c>
      <c r="D1101" s="83">
        <v>5469</v>
      </c>
      <c r="F1101" s="166">
        <v>2603.1</v>
      </c>
      <c r="G1101" s="83">
        <v>767.6</v>
      </c>
    </row>
    <row r="1102" spans="3:7" x14ac:dyDescent="0.2">
      <c r="C1102" s="166">
        <v>7426</v>
      </c>
      <c r="D1102" s="83">
        <v>6085</v>
      </c>
      <c r="F1102" s="166">
        <v>2859.3</v>
      </c>
      <c r="G1102" s="83">
        <v>713.8</v>
      </c>
    </row>
    <row r="1103" spans="3:7" x14ac:dyDescent="0.2">
      <c r="C1103" s="166">
        <v>8092</v>
      </c>
      <c r="D1103" s="83">
        <v>5391</v>
      </c>
      <c r="F1103" s="166">
        <v>2877.1</v>
      </c>
      <c r="G1103" s="83">
        <v>1077.7</v>
      </c>
    </row>
    <row r="1104" spans="3:7" x14ac:dyDescent="0.2">
      <c r="C1104" s="166">
        <v>9189</v>
      </c>
      <c r="D1104" s="83">
        <v>8174</v>
      </c>
      <c r="F1104" s="166">
        <v>3106.3</v>
      </c>
      <c r="G1104" s="83">
        <v>1059.5</v>
      </c>
    </row>
    <row r="1105" spans="3:7" x14ac:dyDescent="0.2">
      <c r="C1105" s="166">
        <v>10058</v>
      </c>
      <c r="D1105" s="83">
        <v>6208</v>
      </c>
      <c r="F1105" s="166">
        <v>3391.9</v>
      </c>
      <c r="G1105" s="83">
        <v>1082.9000000000001</v>
      </c>
    </row>
    <row r="1106" spans="3:7" x14ac:dyDescent="0.2">
      <c r="C1106" s="166">
        <v>10219</v>
      </c>
      <c r="D1106" s="83">
        <v>8082</v>
      </c>
      <c r="F1106" s="166">
        <v>3666.4</v>
      </c>
      <c r="G1106" s="83">
        <v>1596</v>
      </c>
    </row>
    <row r="1107" spans="3:7" x14ac:dyDescent="0.2">
      <c r="C1107" s="166">
        <v>15883</v>
      </c>
      <c r="D1107" s="83">
        <v>11453</v>
      </c>
      <c r="F1107" s="166">
        <v>3749.6</v>
      </c>
      <c r="G1107" s="83">
        <v>1168.3</v>
      </c>
    </row>
    <row r="1108" spans="3:7" x14ac:dyDescent="0.2">
      <c r="C1108" s="166">
        <v>16783</v>
      </c>
      <c r="D1108" s="83">
        <v>13024</v>
      </c>
      <c r="F1108" s="166">
        <v>3751.2</v>
      </c>
      <c r="G1108" s="83">
        <v>1097.4000000000001</v>
      </c>
    </row>
    <row r="1109" spans="3:7" x14ac:dyDescent="0.2">
      <c r="C1109" s="166">
        <v>16827</v>
      </c>
      <c r="D1109" s="83">
        <v>9637</v>
      </c>
      <c r="F1109" s="166">
        <v>4228.1000000000004</v>
      </c>
      <c r="G1109" s="83">
        <v>1350.5</v>
      </c>
    </row>
    <row r="1110" spans="3:7" x14ac:dyDescent="0.2">
      <c r="C1110" s="166">
        <v>17289</v>
      </c>
      <c r="D1110" s="83">
        <v>10564</v>
      </c>
      <c r="F1110" s="166">
        <v>4276.7</v>
      </c>
      <c r="G1110" s="83">
        <v>1303.9000000000001</v>
      </c>
    </row>
    <row r="1111" spans="3:7" x14ac:dyDescent="0.2">
      <c r="C1111" s="166">
        <v>17899</v>
      </c>
      <c r="D1111" s="83">
        <v>10372</v>
      </c>
      <c r="F1111" s="166">
        <v>4333.2</v>
      </c>
      <c r="G1111" s="83">
        <v>1602.6</v>
      </c>
    </row>
    <row r="1112" spans="3:7" x14ac:dyDescent="0.2">
      <c r="C1112" s="166">
        <v>19638</v>
      </c>
      <c r="D1112" s="83">
        <v>11802</v>
      </c>
      <c r="F1112" s="166">
        <v>4397.8</v>
      </c>
      <c r="G1112" s="83">
        <v>1727.7</v>
      </c>
    </row>
    <row r="1113" spans="3:7" x14ac:dyDescent="0.2">
      <c r="C1113" s="166">
        <v>25031</v>
      </c>
      <c r="D1113" s="83">
        <v>12505</v>
      </c>
      <c r="F1113" s="166">
        <v>4593.8</v>
      </c>
      <c r="G1113" s="83">
        <v>1424.7</v>
      </c>
    </row>
    <row r="1114" spans="3:7" x14ac:dyDescent="0.2">
      <c r="C1114" s="166">
        <v>33415</v>
      </c>
      <c r="D1114" s="83">
        <v>20373</v>
      </c>
      <c r="F1114" s="166">
        <v>4741.3999999999996</v>
      </c>
      <c r="G1114" s="83">
        <v>1630.5</v>
      </c>
    </row>
    <row r="1115" spans="3:7" x14ac:dyDescent="0.2">
      <c r="C1115" s="166">
        <v>34918</v>
      </c>
      <c r="D1115" s="83">
        <v>27659</v>
      </c>
      <c r="F1115" s="166">
        <v>5030.5</v>
      </c>
      <c r="G1115" s="83">
        <v>2329.1</v>
      </c>
    </row>
    <row r="1116" spans="3:7" x14ac:dyDescent="0.2">
      <c r="C1116" s="166">
        <v>36408</v>
      </c>
      <c r="D1116" s="83">
        <v>24356</v>
      </c>
      <c r="F1116" s="166">
        <v>5041.3999999999996</v>
      </c>
      <c r="G1116" s="83">
        <v>1671.4</v>
      </c>
    </row>
    <row r="1117" spans="3:7" x14ac:dyDescent="0.2">
      <c r="C1117" s="166">
        <v>38652</v>
      </c>
      <c r="D1117" s="83">
        <v>15218</v>
      </c>
      <c r="F1117" s="166">
        <v>5733.9</v>
      </c>
      <c r="G1117" s="83">
        <v>1599.2</v>
      </c>
    </row>
    <row r="1118" spans="3:7" x14ac:dyDescent="0.2">
      <c r="C1118" s="166">
        <v>42832</v>
      </c>
      <c r="D1118" s="83">
        <v>35623</v>
      </c>
      <c r="F1118" s="166">
        <v>6130.3</v>
      </c>
      <c r="G1118" s="83">
        <v>2157.9</v>
      </c>
    </row>
    <row r="1119" spans="3:7" x14ac:dyDescent="0.2">
      <c r="C1119" s="166">
        <v>46092</v>
      </c>
      <c r="D1119" s="83">
        <v>19728</v>
      </c>
      <c r="F1119" s="166">
        <v>6145.5</v>
      </c>
      <c r="G1119" s="83">
        <v>2173.1999999999998</v>
      </c>
    </row>
    <row r="1120" spans="3:7" x14ac:dyDescent="0.2">
      <c r="C1120" s="166">
        <v>47138</v>
      </c>
      <c r="D1120" s="83">
        <v>33892</v>
      </c>
      <c r="F1120" s="166">
        <v>6804.1</v>
      </c>
      <c r="G1120" s="83">
        <v>3549.1</v>
      </c>
    </row>
    <row r="1121" spans="3:7" x14ac:dyDescent="0.2">
      <c r="C1121" s="166">
        <v>49753</v>
      </c>
      <c r="D1121" s="83">
        <v>38075</v>
      </c>
      <c r="F1121" s="166">
        <v>7593.1</v>
      </c>
      <c r="G1121" s="83">
        <v>2732.7</v>
      </c>
    </row>
    <row r="1122" spans="3:7" x14ac:dyDescent="0.2">
      <c r="C1122" s="166">
        <v>62692</v>
      </c>
      <c r="D1122" s="83">
        <v>37534</v>
      </c>
      <c r="F1122" s="166">
        <v>7646.8</v>
      </c>
      <c r="G1122" s="83">
        <v>3339.5</v>
      </c>
    </row>
    <row r="1123" spans="3:7" x14ac:dyDescent="0.2">
      <c r="C1123" s="166">
        <v>63273</v>
      </c>
      <c r="D1123" s="83">
        <v>42710</v>
      </c>
      <c r="F1123" s="166">
        <v>7996.7</v>
      </c>
      <c r="G1123" s="83">
        <v>2264</v>
      </c>
    </row>
    <row r="1124" spans="3:7" x14ac:dyDescent="0.2">
      <c r="C1124" s="166">
        <v>66076</v>
      </c>
      <c r="D1124" s="83">
        <v>52475</v>
      </c>
      <c r="F1124" s="166">
        <v>9472.2000000000007</v>
      </c>
      <c r="G1124" s="83">
        <v>3794.8</v>
      </c>
    </row>
    <row r="1125" spans="3:7" x14ac:dyDescent="0.2">
      <c r="C1125" s="166">
        <v>68238</v>
      </c>
      <c r="D1125" s="83">
        <v>34459</v>
      </c>
      <c r="F1125" s="166">
        <v>11147.7</v>
      </c>
      <c r="G1125" s="83">
        <v>4689.8999999999996</v>
      </c>
    </row>
    <row r="1126" spans="3:7" x14ac:dyDescent="0.2">
      <c r="C1126" s="166">
        <v>69757</v>
      </c>
      <c r="D1126" s="83">
        <v>54418</v>
      </c>
      <c r="F1126" s="166">
        <v>20652</v>
      </c>
      <c r="G1126" s="83">
        <v>5759.4</v>
      </c>
    </row>
    <row r="1127" spans="3:7" x14ac:dyDescent="0.2">
      <c r="C1127" s="166">
        <v>75811</v>
      </c>
      <c r="D1127" s="83">
        <v>59196</v>
      </c>
      <c r="F1127" s="166">
        <v>24388.799999999999</v>
      </c>
      <c r="G1127" s="83">
        <v>6361.3</v>
      </c>
    </row>
    <row r="1128" spans="3:7" x14ac:dyDescent="0.2">
      <c r="C1128" s="166">
        <v>78555</v>
      </c>
      <c r="D1128" s="83">
        <v>53415</v>
      </c>
      <c r="F1128" s="166">
        <v>24439.8</v>
      </c>
      <c r="G1128" s="83">
        <v>7120.4</v>
      </c>
    </row>
    <row r="1129" spans="3:7" x14ac:dyDescent="0.2">
      <c r="C1129" s="166">
        <v>81265</v>
      </c>
      <c r="D1129" s="83">
        <v>52289</v>
      </c>
      <c r="F1129" s="166">
        <v>10932.2</v>
      </c>
      <c r="G1129" s="83">
        <v>5721.2</v>
      </c>
    </row>
    <row r="1130" spans="3:7" x14ac:dyDescent="0.2">
      <c r="C1130" s="166">
        <v>83774</v>
      </c>
      <c r="D1130" s="83">
        <v>63615</v>
      </c>
      <c r="F1130" s="87" t="s">
        <v>917</v>
      </c>
      <c r="G1130" s="83"/>
    </row>
    <row r="1131" spans="3:7" x14ac:dyDescent="0.2">
      <c r="C1131" s="166">
        <v>89080</v>
      </c>
      <c r="D1131" s="83">
        <v>69248</v>
      </c>
      <c r="F1131" s="166">
        <v>337.9</v>
      </c>
      <c r="G1131" s="83">
        <v>107.2</v>
      </c>
    </row>
    <row r="1132" spans="3:7" x14ac:dyDescent="0.2">
      <c r="C1132" s="166">
        <v>96952</v>
      </c>
      <c r="D1132" s="83">
        <v>73491</v>
      </c>
      <c r="F1132" s="166">
        <v>390</v>
      </c>
      <c r="G1132" s="83">
        <v>98.4</v>
      </c>
    </row>
    <row r="1133" spans="3:7" x14ac:dyDescent="0.2">
      <c r="C1133" s="166">
        <v>105425</v>
      </c>
      <c r="D1133" s="83">
        <v>63827</v>
      </c>
      <c r="F1133" s="166">
        <v>453.1</v>
      </c>
      <c r="G1133" s="83">
        <v>184.2</v>
      </c>
    </row>
    <row r="1134" spans="3:7" x14ac:dyDescent="0.2">
      <c r="C1134" s="166">
        <v>107170</v>
      </c>
      <c r="D1134" s="83">
        <v>72653</v>
      </c>
      <c r="F1134" s="166">
        <v>557.9</v>
      </c>
      <c r="G1134" s="83">
        <v>191.1</v>
      </c>
    </row>
    <row r="1135" spans="3:7" x14ac:dyDescent="0.2">
      <c r="C1135" s="166">
        <v>108294</v>
      </c>
      <c r="D1135" s="83">
        <v>82639</v>
      </c>
      <c r="F1135" s="166">
        <v>646.5</v>
      </c>
      <c r="G1135" s="83">
        <v>201.7</v>
      </c>
    </row>
    <row r="1136" spans="3:7" x14ac:dyDescent="0.2">
      <c r="C1136" s="166">
        <v>108319</v>
      </c>
      <c r="D1136" s="83">
        <v>73620</v>
      </c>
      <c r="F1136" s="166">
        <v>721.7</v>
      </c>
      <c r="G1136" s="83">
        <v>191.8</v>
      </c>
    </row>
    <row r="1137" spans="3:7" x14ac:dyDescent="0.2">
      <c r="C1137" s="166">
        <v>111005</v>
      </c>
      <c r="D1137" s="83">
        <v>91303</v>
      </c>
      <c r="F1137" s="166">
        <v>775.8</v>
      </c>
      <c r="G1137" s="83">
        <v>241.3</v>
      </c>
    </row>
    <row r="1138" spans="3:7" x14ac:dyDescent="0.2">
      <c r="C1138" s="166">
        <v>119299</v>
      </c>
      <c r="D1138" s="83">
        <v>79794</v>
      </c>
      <c r="F1138" s="166">
        <v>809.2</v>
      </c>
      <c r="G1138" s="83">
        <v>264.10000000000002</v>
      </c>
    </row>
    <row r="1139" spans="3:7" x14ac:dyDescent="0.2">
      <c r="C1139" s="166">
        <v>132864</v>
      </c>
      <c r="D1139" s="83">
        <v>101982</v>
      </c>
      <c r="F1139" s="166">
        <v>1015.8</v>
      </c>
      <c r="G1139" s="83">
        <v>343.6</v>
      </c>
    </row>
    <row r="1140" spans="3:7" x14ac:dyDescent="0.2">
      <c r="C1140" s="166">
        <v>133042</v>
      </c>
      <c r="D1140" s="83">
        <v>53369</v>
      </c>
      <c r="F1140" s="166">
        <v>1082.5</v>
      </c>
      <c r="G1140" s="83">
        <v>282.7</v>
      </c>
    </row>
    <row r="1141" spans="3:7" x14ac:dyDescent="0.2">
      <c r="C1141" s="166">
        <v>141088</v>
      </c>
      <c r="D1141" s="83">
        <v>101013</v>
      </c>
      <c r="F1141" s="166">
        <v>1141.7</v>
      </c>
      <c r="G1141" s="83">
        <v>265.8</v>
      </c>
    </row>
    <row r="1142" spans="3:7" x14ac:dyDescent="0.2">
      <c r="C1142" s="166">
        <v>147043</v>
      </c>
      <c r="D1142" s="83">
        <v>101020</v>
      </c>
      <c r="F1142" s="166">
        <v>1195.2</v>
      </c>
      <c r="G1142" s="83">
        <v>411.4</v>
      </c>
    </row>
    <row r="1143" spans="3:7" x14ac:dyDescent="0.2">
      <c r="C1143" s="166">
        <v>147807</v>
      </c>
      <c r="D1143" s="83">
        <v>122708</v>
      </c>
      <c r="F1143" s="166">
        <v>1268.5</v>
      </c>
      <c r="G1143" s="83">
        <v>314</v>
      </c>
    </row>
    <row r="1144" spans="3:7" x14ac:dyDescent="0.2">
      <c r="C1144" s="166">
        <v>169623</v>
      </c>
      <c r="D1144" s="83">
        <v>139696</v>
      </c>
      <c r="F1144" s="166">
        <v>1310.5</v>
      </c>
      <c r="G1144" s="83">
        <v>389.4</v>
      </c>
    </row>
    <row r="1145" spans="3:7" x14ac:dyDescent="0.2">
      <c r="C1145" s="166">
        <v>170986</v>
      </c>
      <c r="D1145" s="83">
        <v>133673</v>
      </c>
      <c r="F1145" s="166">
        <v>1348.8</v>
      </c>
      <c r="G1145" s="83">
        <v>435.5</v>
      </c>
    </row>
    <row r="1146" spans="3:7" x14ac:dyDescent="0.2">
      <c r="C1146" s="166">
        <v>178542</v>
      </c>
      <c r="D1146" s="83">
        <v>135107</v>
      </c>
      <c r="F1146" s="166">
        <v>1437.9</v>
      </c>
      <c r="G1146" s="83">
        <v>502</v>
      </c>
    </row>
    <row r="1147" spans="3:7" x14ac:dyDescent="0.2">
      <c r="C1147" s="166">
        <v>199303</v>
      </c>
      <c r="D1147" s="83">
        <v>102997</v>
      </c>
      <c r="F1147" s="166">
        <v>1848.9</v>
      </c>
      <c r="G1147" s="83">
        <v>700.7</v>
      </c>
    </row>
    <row r="1148" spans="3:7" x14ac:dyDescent="0.2">
      <c r="C1148" s="166">
        <v>200412</v>
      </c>
      <c r="D1148" s="83">
        <v>117342</v>
      </c>
      <c r="F1148" s="166">
        <v>1940.4</v>
      </c>
      <c r="G1148" s="83">
        <v>825.3</v>
      </c>
    </row>
    <row r="1149" spans="3:7" x14ac:dyDescent="0.2">
      <c r="C1149" s="166">
        <v>282585</v>
      </c>
      <c r="D1149" s="83">
        <v>225249</v>
      </c>
      <c r="F1149" s="166">
        <v>2251.1999999999998</v>
      </c>
      <c r="G1149" s="83">
        <v>864.6</v>
      </c>
    </row>
    <row r="1150" spans="3:7" x14ac:dyDescent="0.2">
      <c r="C1150" s="166">
        <v>463367</v>
      </c>
      <c r="D1150" s="83">
        <v>248441</v>
      </c>
      <c r="F1150" s="166">
        <v>2251.6</v>
      </c>
      <c r="G1150" s="83">
        <v>375.3</v>
      </c>
    </row>
    <row r="1151" spans="3:7" x14ac:dyDescent="0.2">
      <c r="C1151" s="166">
        <v>575300</v>
      </c>
      <c r="D1151" s="83">
        <v>286909</v>
      </c>
      <c r="F1151" s="166">
        <v>2452.6999999999998</v>
      </c>
      <c r="G1151" s="83">
        <v>870.9</v>
      </c>
    </row>
    <row r="1152" spans="3:7" x14ac:dyDescent="0.2">
      <c r="C1152" s="87" t="s">
        <v>917</v>
      </c>
      <c r="D1152" s="83"/>
      <c r="F1152" s="166">
        <v>2603.1</v>
      </c>
      <c r="G1152" s="83">
        <v>749.7</v>
      </c>
    </row>
    <row r="1153" spans="3:7" x14ac:dyDescent="0.2">
      <c r="C1153" s="166">
        <v>6997</v>
      </c>
      <c r="D1153" s="83">
        <v>5596</v>
      </c>
      <c r="F1153" s="166">
        <v>2859.3</v>
      </c>
      <c r="G1153" s="83">
        <v>735.8</v>
      </c>
    </row>
    <row r="1154" spans="3:7" x14ac:dyDescent="0.2">
      <c r="C1154" s="166">
        <v>7426</v>
      </c>
      <c r="D1154" s="83">
        <v>6575</v>
      </c>
      <c r="F1154" s="166">
        <v>2877.1</v>
      </c>
      <c r="G1154" s="83">
        <v>1022.2</v>
      </c>
    </row>
    <row r="1155" spans="3:7" x14ac:dyDescent="0.2">
      <c r="C1155" s="166">
        <v>8092</v>
      </c>
      <c r="D1155" s="83">
        <v>5077</v>
      </c>
      <c r="F1155" s="166">
        <v>3106.3</v>
      </c>
      <c r="G1155" s="83">
        <v>1013.4</v>
      </c>
    </row>
    <row r="1156" spans="3:7" x14ac:dyDescent="0.2">
      <c r="C1156" s="166">
        <v>9189</v>
      </c>
      <c r="D1156" s="83">
        <v>8320</v>
      </c>
      <c r="F1156" s="166">
        <v>3391.9</v>
      </c>
      <c r="G1156" s="83">
        <v>1040.7</v>
      </c>
    </row>
    <row r="1157" spans="3:7" x14ac:dyDescent="0.2">
      <c r="C1157" s="166">
        <v>10058</v>
      </c>
      <c r="D1157" s="83">
        <v>6014</v>
      </c>
      <c r="F1157" s="166">
        <v>3666.4</v>
      </c>
      <c r="G1157" s="83">
        <v>1592.4</v>
      </c>
    </row>
    <row r="1158" spans="3:7" x14ac:dyDescent="0.2">
      <c r="C1158" s="166">
        <v>10219</v>
      </c>
      <c r="D1158" s="83">
        <v>8064</v>
      </c>
      <c r="F1158" s="166">
        <v>3749.6</v>
      </c>
      <c r="G1158" s="83">
        <v>1147.5999999999999</v>
      </c>
    </row>
    <row r="1159" spans="3:7" x14ac:dyDescent="0.2">
      <c r="C1159" s="166">
        <v>15883</v>
      </c>
      <c r="D1159" s="83">
        <v>11697</v>
      </c>
      <c r="F1159" s="166">
        <v>3751.2</v>
      </c>
      <c r="G1159" s="83">
        <v>1162.3</v>
      </c>
    </row>
    <row r="1160" spans="3:7" x14ac:dyDescent="0.2">
      <c r="C1160" s="166">
        <v>16783</v>
      </c>
      <c r="D1160" s="83">
        <v>13067</v>
      </c>
      <c r="F1160" s="166">
        <v>4228.1000000000004</v>
      </c>
      <c r="G1160" s="83">
        <v>1361.4</v>
      </c>
    </row>
    <row r="1161" spans="3:7" x14ac:dyDescent="0.2">
      <c r="C1161" s="166">
        <v>16827</v>
      </c>
      <c r="D1161" s="83">
        <v>9507</v>
      </c>
      <c r="F1161" s="166">
        <v>4276.7</v>
      </c>
      <c r="G1161" s="83">
        <v>1267.7</v>
      </c>
    </row>
    <row r="1162" spans="3:7" x14ac:dyDescent="0.2">
      <c r="C1162" s="166">
        <v>17289</v>
      </c>
      <c r="D1162" s="83">
        <v>10304</v>
      </c>
      <c r="F1162" s="166">
        <v>4333.2</v>
      </c>
      <c r="G1162" s="83">
        <v>1575.5</v>
      </c>
    </row>
    <row r="1163" spans="3:7" x14ac:dyDescent="0.2">
      <c r="C1163" s="166">
        <v>17899</v>
      </c>
      <c r="D1163" s="83">
        <v>9699</v>
      </c>
      <c r="F1163" s="166">
        <v>4397.8</v>
      </c>
      <c r="G1163" s="83">
        <v>1583.5</v>
      </c>
    </row>
    <row r="1164" spans="3:7" x14ac:dyDescent="0.2">
      <c r="C1164" s="166">
        <v>19638</v>
      </c>
      <c r="D1164" s="83">
        <v>11213</v>
      </c>
      <c r="F1164" s="166">
        <v>4593.8</v>
      </c>
      <c r="G1164" s="83">
        <v>1413.4</v>
      </c>
    </row>
    <row r="1165" spans="3:7" x14ac:dyDescent="0.2">
      <c r="C1165" s="166">
        <v>25031</v>
      </c>
      <c r="D1165" s="83">
        <v>12936</v>
      </c>
      <c r="F1165" s="166">
        <v>4741.3999999999996</v>
      </c>
      <c r="G1165" s="83">
        <v>1567</v>
      </c>
    </row>
    <row r="1166" spans="3:7" x14ac:dyDescent="0.2">
      <c r="C1166" s="166">
        <v>33415</v>
      </c>
      <c r="D1166" s="83">
        <v>19581</v>
      </c>
      <c r="F1166" s="166">
        <v>5030.5</v>
      </c>
      <c r="G1166" s="83">
        <v>2232.8000000000002</v>
      </c>
    </row>
    <row r="1167" spans="3:7" x14ac:dyDescent="0.2">
      <c r="C1167" s="166">
        <v>34918</v>
      </c>
      <c r="D1167" s="83">
        <v>27768</v>
      </c>
      <c r="F1167" s="166">
        <v>5041.3999999999996</v>
      </c>
      <c r="G1167" s="83">
        <v>1681.8</v>
      </c>
    </row>
    <row r="1168" spans="3:7" x14ac:dyDescent="0.2">
      <c r="C1168" s="166">
        <v>36408</v>
      </c>
      <c r="D1168" s="83">
        <v>22388</v>
      </c>
      <c r="F1168" s="166">
        <v>5733.9</v>
      </c>
      <c r="G1168" s="83">
        <v>1651.9</v>
      </c>
    </row>
    <row r="1169" spans="3:7" x14ac:dyDescent="0.2">
      <c r="C1169" s="166">
        <v>38652</v>
      </c>
      <c r="D1169" s="83">
        <v>15373</v>
      </c>
      <c r="F1169" s="166">
        <v>6130.3</v>
      </c>
      <c r="G1169" s="83">
        <v>2081.6999999999998</v>
      </c>
    </row>
    <row r="1170" spans="3:7" x14ac:dyDescent="0.2">
      <c r="C1170" s="166">
        <v>42832</v>
      </c>
      <c r="D1170" s="83">
        <v>35813</v>
      </c>
      <c r="F1170" s="166">
        <v>6145.5</v>
      </c>
      <c r="G1170" s="83">
        <v>2273.3000000000002</v>
      </c>
    </row>
    <row r="1171" spans="3:7" x14ac:dyDescent="0.2">
      <c r="C1171" s="166">
        <v>46092</v>
      </c>
      <c r="D1171" s="83">
        <v>20692</v>
      </c>
      <c r="F1171" s="166">
        <v>6804.1</v>
      </c>
      <c r="G1171" s="83">
        <v>3331.9</v>
      </c>
    </row>
    <row r="1172" spans="3:7" x14ac:dyDescent="0.2">
      <c r="C1172" s="166">
        <v>47138</v>
      </c>
      <c r="D1172" s="83">
        <v>30274</v>
      </c>
      <c r="F1172" s="166">
        <v>7593.1</v>
      </c>
      <c r="G1172" s="83">
        <v>2819.9</v>
      </c>
    </row>
    <row r="1173" spans="3:7" x14ac:dyDescent="0.2">
      <c r="C1173" s="166">
        <v>49753</v>
      </c>
      <c r="D1173" s="83">
        <v>35111</v>
      </c>
      <c r="F1173" s="166">
        <v>7646.8</v>
      </c>
      <c r="G1173" s="83">
        <v>3224.5</v>
      </c>
    </row>
    <row r="1174" spans="3:7" x14ac:dyDescent="0.2">
      <c r="C1174" s="166">
        <v>62692</v>
      </c>
      <c r="D1174" s="83">
        <v>35622</v>
      </c>
      <c r="F1174" s="166">
        <v>7996.7</v>
      </c>
      <c r="G1174" s="83">
        <v>2360.6</v>
      </c>
    </row>
    <row r="1175" spans="3:7" x14ac:dyDescent="0.2">
      <c r="C1175" s="166">
        <v>63273</v>
      </c>
      <c r="D1175" s="83">
        <v>42386</v>
      </c>
      <c r="F1175" s="166">
        <v>9472.2000000000007</v>
      </c>
      <c r="G1175" s="83">
        <v>3793.3</v>
      </c>
    </row>
    <row r="1176" spans="3:7" x14ac:dyDescent="0.2">
      <c r="C1176" s="166">
        <v>66076</v>
      </c>
      <c r="D1176" s="83">
        <v>53091</v>
      </c>
      <c r="F1176" s="166">
        <v>11147.7</v>
      </c>
      <c r="G1176" s="83">
        <v>4812.8999999999996</v>
      </c>
    </row>
    <row r="1177" spans="3:7" x14ac:dyDescent="0.2">
      <c r="C1177" s="166">
        <v>68238</v>
      </c>
      <c r="D1177" s="83">
        <v>34856</v>
      </c>
      <c r="F1177" s="166">
        <v>20652</v>
      </c>
      <c r="G1177" s="83">
        <v>5671.2</v>
      </c>
    </row>
    <row r="1178" spans="3:7" x14ac:dyDescent="0.2">
      <c r="C1178" s="166">
        <v>69757</v>
      </c>
      <c r="D1178" s="83">
        <v>51870</v>
      </c>
      <c r="F1178" s="166">
        <v>24388.799999999999</v>
      </c>
      <c r="G1178" s="83">
        <v>6342.7</v>
      </c>
    </row>
    <row r="1179" spans="3:7" x14ac:dyDescent="0.2">
      <c r="C1179" s="166">
        <v>75811</v>
      </c>
      <c r="D1179" s="83">
        <v>56689</v>
      </c>
      <c r="F1179" s="166">
        <v>24439.8</v>
      </c>
      <c r="G1179" s="83">
        <v>7543.7</v>
      </c>
    </row>
    <row r="1180" spans="3:7" x14ac:dyDescent="0.2">
      <c r="C1180" s="166">
        <v>78555</v>
      </c>
      <c r="D1180" s="83">
        <v>50661</v>
      </c>
      <c r="F1180" s="166">
        <v>10932.2</v>
      </c>
      <c r="G1180" s="83">
        <v>6220.4</v>
      </c>
    </row>
    <row r="1181" spans="3:7" x14ac:dyDescent="0.2">
      <c r="C1181" s="166">
        <v>81265</v>
      </c>
      <c r="D1181" s="83">
        <v>48634</v>
      </c>
      <c r="F1181" s="87" t="s">
        <v>918</v>
      </c>
      <c r="G1181" s="83"/>
    </row>
    <row r="1182" spans="3:7" x14ac:dyDescent="0.2">
      <c r="C1182" s="166">
        <v>83774</v>
      </c>
      <c r="D1182" s="83">
        <v>60688</v>
      </c>
      <c r="F1182" s="166">
        <v>337.9</v>
      </c>
      <c r="G1182" s="83">
        <v>113.6</v>
      </c>
    </row>
    <row r="1183" spans="3:7" x14ac:dyDescent="0.2">
      <c r="C1183" s="166">
        <v>89080</v>
      </c>
      <c r="D1183" s="83">
        <v>67428</v>
      </c>
      <c r="F1183" s="166">
        <v>390</v>
      </c>
      <c r="G1183" s="83">
        <v>117.3</v>
      </c>
    </row>
    <row r="1184" spans="3:7" x14ac:dyDescent="0.2">
      <c r="C1184" s="166">
        <v>96952</v>
      </c>
      <c r="D1184" s="83">
        <v>70106</v>
      </c>
      <c r="F1184" s="166">
        <v>453.1</v>
      </c>
      <c r="G1184" s="83">
        <v>194</v>
      </c>
    </row>
    <row r="1185" spans="3:7" x14ac:dyDescent="0.2">
      <c r="C1185" s="166">
        <v>105425</v>
      </c>
      <c r="D1185" s="83">
        <v>64622</v>
      </c>
      <c r="F1185" s="166">
        <v>557.9</v>
      </c>
      <c r="G1185" s="83">
        <v>202.5</v>
      </c>
    </row>
    <row r="1186" spans="3:7" x14ac:dyDescent="0.2">
      <c r="C1186" s="166">
        <v>107170</v>
      </c>
      <c r="D1186" s="83">
        <v>72118</v>
      </c>
      <c r="F1186" s="166">
        <v>646.5</v>
      </c>
      <c r="G1186" s="83">
        <v>218.9</v>
      </c>
    </row>
    <row r="1187" spans="3:7" x14ac:dyDescent="0.2">
      <c r="C1187" s="166">
        <v>108294</v>
      </c>
      <c r="D1187" s="83">
        <v>77920</v>
      </c>
      <c r="F1187" s="166">
        <v>721.7</v>
      </c>
      <c r="G1187" s="83">
        <v>207.7</v>
      </c>
    </row>
    <row r="1188" spans="3:7" x14ac:dyDescent="0.2">
      <c r="C1188" s="166">
        <v>108319</v>
      </c>
      <c r="D1188" s="83">
        <v>72292</v>
      </c>
      <c r="F1188" s="166">
        <v>775.8</v>
      </c>
      <c r="G1188" s="83">
        <v>274.39999999999998</v>
      </c>
    </row>
    <row r="1189" spans="3:7" x14ac:dyDescent="0.2">
      <c r="C1189" s="166">
        <v>111005</v>
      </c>
      <c r="D1189" s="83">
        <v>87588</v>
      </c>
      <c r="F1189" s="166">
        <v>809.2</v>
      </c>
      <c r="G1189" s="83">
        <v>274.60000000000002</v>
      </c>
    </row>
    <row r="1190" spans="3:7" x14ac:dyDescent="0.2">
      <c r="C1190" s="166">
        <v>119299</v>
      </c>
      <c r="D1190" s="83">
        <v>72654</v>
      </c>
      <c r="F1190" s="166">
        <v>1015.8</v>
      </c>
      <c r="G1190" s="83">
        <v>356.5</v>
      </c>
    </row>
    <row r="1191" spans="3:7" x14ac:dyDescent="0.2">
      <c r="C1191" s="166">
        <v>132864</v>
      </c>
      <c r="D1191" s="83">
        <v>97023</v>
      </c>
      <c r="F1191" s="166">
        <v>1082.5</v>
      </c>
      <c r="G1191" s="83">
        <v>311.89999999999998</v>
      </c>
    </row>
    <row r="1192" spans="3:7" x14ac:dyDescent="0.2">
      <c r="C1192" s="166">
        <v>133042</v>
      </c>
      <c r="D1192" s="83">
        <v>55378</v>
      </c>
      <c r="F1192" s="166">
        <v>1141.7</v>
      </c>
      <c r="G1192" s="83">
        <v>303.2</v>
      </c>
    </row>
    <row r="1193" spans="3:7" x14ac:dyDescent="0.2">
      <c r="C1193" s="166">
        <v>141088</v>
      </c>
      <c r="D1193" s="83">
        <v>100648</v>
      </c>
      <c r="F1193" s="166">
        <v>1195.2</v>
      </c>
      <c r="G1193" s="83">
        <v>451.6</v>
      </c>
    </row>
    <row r="1194" spans="3:7" x14ac:dyDescent="0.2">
      <c r="C1194" s="166">
        <v>147043</v>
      </c>
      <c r="D1194" s="83">
        <v>101610</v>
      </c>
      <c r="F1194" s="166">
        <v>1268.5</v>
      </c>
      <c r="G1194" s="83">
        <v>323.7</v>
      </c>
    </row>
    <row r="1195" spans="3:7" x14ac:dyDescent="0.2">
      <c r="C1195" s="166">
        <v>147807</v>
      </c>
      <c r="D1195" s="83">
        <v>110436</v>
      </c>
      <c r="F1195" s="166">
        <v>1310.5</v>
      </c>
      <c r="G1195" s="83">
        <v>421</v>
      </c>
    </row>
    <row r="1196" spans="3:7" x14ac:dyDescent="0.2">
      <c r="C1196" s="166">
        <v>169623</v>
      </c>
      <c r="D1196" s="83">
        <v>133548</v>
      </c>
      <c r="F1196" s="166">
        <v>1348.8</v>
      </c>
      <c r="G1196" s="83">
        <v>442.7</v>
      </c>
    </row>
    <row r="1197" spans="3:7" x14ac:dyDescent="0.2">
      <c r="C1197" s="166">
        <v>170986</v>
      </c>
      <c r="D1197" s="83">
        <v>132111</v>
      </c>
      <c r="F1197" s="166">
        <v>1437.9</v>
      </c>
      <c r="G1197" s="83">
        <v>547</v>
      </c>
    </row>
    <row r="1198" spans="3:7" x14ac:dyDescent="0.2">
      <c r="C1198" s="166">
        <v>178542</v>
      </c>
      <c r="D1198" s="83">
        <v>133904</v>
      </c>
      <c r="F1198" s="166">
        <v>1848.9</v>
      </c>
      <c r="G1198" s="83">
        <v>785.3</v>
      </c>
    </row>
    <row r="1199" spans="3:7" x14ac:dyDescent="0.2">
      <c r="C1199" s="166">
        <v>199303</v>
      </c>
      <c r="D1199" s="83">
        <v>104160</v>
      </c>
      <c r="F1199" s="166">
        <v>1940.4</v>
      </c>
      <c r="G1199" s="83">
        <v>890.1</v>
      </c>
    </row>
    <row r="1200" spans="3:7" x14ac:dyDescent="0.2">
      <c r="C1200" s="166">
        <v>200412</v>
      </c>
      <c r="D1200" s="83">
        <v>118605</v>
      </c>
      <c r="F1200" s="166">
        <v>2251.1999999999998</v>
      </c>
      <c r="G1200" s="83">
        <v>972.8</v>
      </c>
    </row>
    <row r="1201" spans="3:7" x14ac:dyDescent="0.2">
      <c r="C1201" s="166">
        <v>282585</v>
      </c>
      <c r="D1201" s="83">
        <v>232429</v>
      </c>
      <c r="F1201" s="166">
        <v>2251.6</v>
      </c>
      <c r="G1201" s="83">
        <v>408.8</v>
      </c>
    </row>
    <row r="1202" spans="3:7" x14ac:dyDescent="0.2">
      <c r="C1202" s="166">
        <v>463367</v>
      </c>
      <c r="D1202" s="83">
        <v>249721</v>
      </c>
      <c r="F1202" s="166">
        <v>2452.6999999999998</v>
      </c>
      <c r="G1202" s="83">
        <v>940.4</v>
      </c>
    </row>
    <row r="1203" spans="3:7" x14ac:dyDescent="0.2">
      <c r="C1203" s="166">
        <v>575300</v>
      </c>
      <c r="D1203" s="83">
        <v>279557</v>
      </c>
      <c r="F1203" s="166">
        <v>2603.1</v>
      </c>
      <c r="G1203" s="83">
        <v>838.1</v>
      </c>
    </row>
    <row r="1204" spans="3:7" x14ac:dyDescent="0.2">
      <c r="C1204" s="87" t="s">
        <v>918</v>
      </c>
      <c r="D1204" s="83"/>
      <c r="F1204" s="166">
        <v>2859.3</v>
      </c>
      <c r="G1204" s="83">
        <v>771.5</v>
      </c>
    </row>
    <row r="1205" spans="3:7" x14ac:dyDescent="0.2">
      <c r="C1205" s="166">
        <v>6997</v>
      </c>
      <c r="D1205" s="83">
        <v>5558</v>
      </c>
      <c r="F1205" s="166">
        <v>2877.1</v>
      </c>
      <c r="G1205" s="83">
        <v>1135.9000000000001</v>
      </c>
    </row>
    <row r="1206" spans="3:7" x14ac:dyDescent="0.2">
      <c r="C1206" s="166">
        <v>7426</v>
      </c>
      <c r="D1206" s="83">
        <v>6725</v>
      </c>
      <c r="F1206" s="166">
        <v>3106.3</v>
      </c>
      <c r="G1206" s="83">
        <v>1096</v>
      </c>
    </row>
    <row r="1207" spans="3:7" x14ac:dyDescent="0.2">
      <c r="C1207" s="166">
        <v>8092</v>
      </c>
      <c r="D1207" s="83">
        <v>5578</v>
      </c>
      <c r="F1207" s="166">
        <v>3391.9</v>
      </c>
      <c r="G1207" s="83">
        <v>1105.3</v>
      </c>
    </row>
    <row r="1208" spans="3:7" x14ac:dyDescent="0.2">
      <c r="C1208" s="166">
        <v>9189</v>
      </c>
      <c r="D1208" s="83">
        <v>8423</v>
      </c>
      <c r="F1208" s="166">
        <v>3666.4</v>
      </c>
      <c r="G1208" s="83">
        <v>1740.7</v>
      </c>
    </row>
    <row r="1209" spans="3:7" x14ac:dyDescent="0.2">
      <c r="C1209" s="166">
        <v>10058</v>
      </c>
      <c r="D1209" s="83">
        <v>6504</v>
      </c>
      <c r="F1209" s="166">
        <v>3749.6</v>
      </c>
      <c r="G1209" s="83">
        <v>1221.9000000000001</v>
      </c>
    </row>
    <row r="1210" spans="3:7" x14ac:dyDescent="0.2">
      <c r="C1210" s="166">
        <v>10219</v>
      </c>
      <c r="D1210" s="83">
        <v>8229</v>
      </c>
      <c r="F1210" s="166">
        <v>3751.2</v>
      </c>
      <c r="G1210" s="83">
        <v>1207.4000000000001</v>
      </c>
    </row>
    <row r="1211" spans="3:7" x14ac:dyDescent="0.2">
      <c r="C1211" s="166">
        <v>15883</v>
      </c>
      <c r="D1211" s="83">
        <v>11670</v>
      </c>
      <c r="F1211" s="166">
        <v>4228.1000000000004</v>
      </c>
      <c r="G1211" s="83">
        <v>1516.5</v>
      </c>
    </row>
    <row r="1212" spans="3:7" x14ac:dyDescent="0.2">
      <c r="C1212" s="166">
        <v>16783</v>
      </c>
      <c r="D1212" s="83">
        <v>13212</v>
      </c>
      <c r="F1212" s="166">
        <v>4276.7</v>
      </c>
      <c r="G1212" s="83">
        <v>1422.2</v>
      </c>
    </row>
    <row r="1213" spans="3:7" x14ac:dyDescent="0.2">
      <c r="C1213" s="166">
        <v>16827</v>
      </c>
      <c r="D1213" s="83">
        <v>10386</v>
      </c>
      <c r="F1213" s="166">
        <v>4333.2</v>
      </c>
      <c r="G1213" s="83">
        <v>1769.8</v>
      </c>
    </row>
    <row r="1214" spans="3:7" x14ac:dyDescent="0.2">
      <c r="C1214" s="166">
        <v>17289</v>
      </c>
      <c r="D1214" s="83">
        <v>10949</v>
      </c>
      <c r="F1214" s="166">
        <v>4397.8</v>
      </c>
      <c r="G1214" s="83">
        <v>1756.7</v>
      </c>
    </row>
    <row r="1215" spans="3:7" x14ac:dyDescent="0.2">
      <c r="C1215" s="166">
        <v>17899</v>
      </c>
      <c r="D1215" s="83">
        <v>10608</v>
      </c>
      <c r="F1215" s="166">
        <v>4593.8</v>
      </c>
      <c r="G1215" s="83">
        <v>1544.2</v>
      </c>
    </row>
    <row r="1216" spans="3:7" x14ac:dyDescent="0.2">
      <c r="C1216" s="166">
        <v>19638</v>
      </c>
      <c r="D1216" s="83">
        <v>12276</v>
      </c>
      <c r="F1216" s="166">
        <v>4741.3999999999996</v>
      </c>
      <c r="G1216" s="83">
        <v>1666.4</v>
      </c>
    </row>
    <row r="1217" spans="3:7" x14ac:dyDescent="0.2">
      <c r="C1217" s="166">
        <v>25031</v>
      </c>
      <c r="D1217" s="83">
        <v>13253</v>
      </c>
      <c r="F1217" s="166">
        <v>5030.5</v>
      </c>
      <c r="G1217" s="83">
        <v>2514.3000000000002</v>
      </c>
    </row>
    <row r="1218" spans="3:7" x14ac:dyDescent="0.2">
      <c r="C1218" s="166">
        <v>33415</v>
      </c>
      <c r="D1218" s="83">
        <v>21308</v>
      </c>
      <c r="F1218" s="166">
        <v>5041.3999999999996</v>
      </c>
      <c r="G1218" s="83">
        <v>1738.2</v>
      </c>
    </row>
    <row r="1219" spans="3:7" x14ac:dyDescent="0.2">
      <c r="C1219" s="166">
        <v>34918</v>
      </c>
      <c r="D1219" s="83">
        <v>29624</v>
      </c>
      <c r="F1219" s="166">
        <v>5733.9</v>
      </c>
      <c r="G1219" s="83">
        <v>1737.1</v>
      </c>
    </row>
    <row r="1220" spans="3:7" x14ac:dyDescent="0.2">
      <c r="C1220" s="166">
        <v>36408</v>
      </c>
      <c r="D1220" s="83">
        <v>24655</v>
      </c>
      <c r="F1220" s="166">
        <v>6130.3</v>
      </c>
      <c r="G1220" s="83">
        <v>2184.5</v>
      </c>
    </row>
    <row r="1221" spans="3:7" x14ac:dyDescent="0.2">
      <c r="C1221" s="166">
        <v>38652</v>
      </c>
      <c r="D1221" s="83">
        <v>16125</v>
      </c>
      <c r="F1221" s="166">
        <v>6145.5</v>
      </c>
      <c r="G1221" s="83">
        <v>2458.6999999999998</v>
      </c>
    </row>
    <row r="1222" spans="3:7" x14ac:dyDescent="0.2">
      <c r="C1222" s="166">
        <v>42832</v>
      </c>
      <c r="D1222" s="83">
        <v>36156</v>
      </c>
      <c r="F1222" s="166">
        <v>6804.1</v>
      </c>
      <c r="G1222" s="83">
        <v>3621.7</v>
      </c>
    </row>
    <row r="1223" spans="3:7" x14ac:dyDescent="0.2">
      <c r="C1223" s="166">
        <v>46092</v>
      </c>
      <c r="D1223" s="83">
        <v>21430</v>
      </c>
      <c r="F1223" s="166">
        <v>7593.1</v>
      </c>
      <c r="G1223" s="83">
        <v>3086.2</v>
      </c>
    </row>
    <row r="1224" spans="3:7" x14ac:dyDescent="0.2">
      <c r="C1224" s="166">
        <v>47138</v>
      </c>
      <c r="D1224" s="83">
        <v>34073</v>
      </c>
      <c r="F1224" s="166">
        <v>7646.8</v>
      </c>
      <c r="G1224" s="83">
        <v>3507.6</v>
      </c>
    </row>
    <row r="1225" spans="3:7" x14ac:dyDescent="0.2">
      <c r="C1225" s="166">
        <v>49753</v>
      </c>
      <c r="D1225" s="83">
        <v>37884</v>
      </c>
      <c r="F1225" s="166">
        <v>7996.7</v>
      </c>
      <c r="G1225" s="83">
        <v>2639.6</v>
      </c>
    </row>
    <row r="1226" spans="3:7" x14ac:dyDescent="0.2">
      <c r="C1226" s="166">
        <v>62692</v>
      </c>
      <c r="D1226" s="83">
        <v>40131</v>
      </c>
      <c r="F1226" s="166">
        <v>9472.2000000000007</v>
      </c>
      <c r="G1226" s="83">
        <v>3959.2</v>
      </c>
    </row>
    <row r="1227" spans="3:7" x14ac:dyDescent="0.2">
      <c r="C1227" s="166">
        <v>63273</v>
      </c>
      <c r="D1227" s="83">
        <v>45038</v>
      </c>
      <c r="F1227" s="166">
        <v>11147.7</v>
      </c>
      <c r="G1227" s="83">
        <v>5255.7</v>
      </c>
    </row>
    <row r="1228" spans="3:7" x14ac:dyDescent="0.2">
      <c r="C1228" s="166">
        <v>66076</v>
      </c>
      <c r="D1228" s="83">
        <v>53859</v>
      </c>
      <c r="F1228" s="166">
        <v>20652</v>
      </c>
      <c r="G1228" s="83">
        <v>6137</v>
      </c>
    </row>
    <row r="1229" spans="3:7" x14ac:dyDescent="0.2">
      <c r="C1229" s="166">
        <v>68238</v>
      </c>
      <c r="D1229" s="83">
        <v>36357</v>
      </c>
      <c r="F1229" s="166">
        <v>24388.799999999999</v>
      </c>
      <c r="G1229" s="83">
        <v>7017.3</v>
      </c>
    </row>
    <row r="1230" spans="3:7" x14ac:dyDescent="0.2">
      <c r="C1230" s="166">
        <v>69757</v>
      </c>
      <c r="D1230" s="83">
        <v>56968</v>
      </c>
      <c r="F1230" s="166">
        <v>24439.8</v>
      </c>
      <c r="G1230" s="83">
        <v>7613.1</v>
      </c>
    </row>
    <row r="1231" spans="3:7" x14ac:dyDescent="0.2">
      <c r="C1231" s="166">
        <v>75811</v>
      </c>
      <c r="D1231" s="83">
        <v>59278</v>
      </c>
      <c r="F1231" s="166">
        <v>10932.2</v>
      </c>
      <c r="G1231" s="83">
        <v>6445.6</v>
      </c>
    </row>
    <row r="1232" spans="3:7" x14ac:dyDescent="0.2">
      <c r="C1232" s="166">
        <v>78555</v>
      </c>
      <c r="D1232" s="83">
        <v>53217</v>
      </c>
      <c r="F1232" s="87" t="s">
        <v>919</v>
      </c>
      <c r="G1232" s="83"/>
    </row>
    <row r="1233" spans="3:7" x14ac:dyDescent="0.2">
      <c r="C1233" s="166">
        <v>81265</v>
      </c>
      <c r="D1233" s="83">
        <v>54255</v>
      </c>
      <c r="F1233" s="166">
        <v>337.9</v>
      </c>
      <c r="G1233" s="83">
        <v>112.6</v>
      </c>
    </row>
    <row r="1234" spans="3:7" x14ac:dyDescent="0.2">
      <c r="C1234" s="166">
        <v>83774</v>
      </c>
      <c r="D1234" s="83">
        <v>65589</v>
      </c>
      <c r="F1234" s="166">
        <v>390</v>
      </c>
      <c r="G1234" s="83">
        <v>117.3</v>
      </c>
    </row>
    <row r="1235" spans="3:7" x14ac:dyDescent="0.2">
      <c r="C1235" s="166">
        <v>89080</v>
      </c>
      <c r="D1235" s="83">
        <v>73515</v>
      </c>
      <c r="F1235" s="166">
        <v>453.1</v>
      </c>
      <c r="G1235" s="83">
        <v>200</v>
      </c>
    </row>
    <row r="1236" spans="3:7" x14ac:dyDescent="0.2">
      <c r="C1236" s="166">
        <v>96952</v>
      </c>
      <c r="D1236" s="83">
        <v>75207</v>
      </c>
      <c r="F1236" s="166">
        <v>557.9</v>
      </c>
      <c r="G1236" s="83">
        <v>206.6</v>
      </c>
    </row>
    <row r="1237" spans="3:7" x14ac:dyDescent="0.2">
      <c r="C1237" s="166">
        <v>105425</v>
      </c>
      <c r="D1237" s="83">
        <v>70584</v>
      </c>
      <c r="F1237" s="166">
        <v>646.5</v>
      </c>
      <c r="G1237" s="83">
        <v>222.1</v>
      </c>
    </row>
    <row r="1238" spans="3:7" x14ac:dyDescent="0.2">
      <c r="C1238" s="166">
        <v>107170</v>
      </c>
      <c r="D1238" s="83">
        <v>77206</v>
      </c>
      <c r="F1238" s="166">
        <v>721.7</v>
      </c>
      <c r="G1238" s="83">
        <v>212.6</v>
      </c>
    </row>
    <row r="1239" spans="3:7" x14ac:dyDescent="0.2">
      <c r="C1239" s="166">
        <v>108294</v>
      </c>
      <c r="D1239" s="83">
        <v>85227</v>
      </c>
      <c r="F1239" s="166">
        <v>775.8</v>
      </c>
      <c r="G1239" s="83">
        <v>276.8</v>
      </c>
    </row>
    <row r="1240" spans="3:7" x14ac:dyDescent="0.2">
      <c r="C1240" s="166">
        <v>108319</v>
      </c>
      <c r="D1240" s="83">
        <v>76532</v>
      </c>
      <c r="F1240" s="166">
        <v>809.2</v>
      </c>
      <c r="G1240" s="83">
        <v>276.60000000000002</v>
      </c>
    </row>
    <row r="1241" spans="3:7" x14ac:dyDescent="0.2">
      <c r="C1241" s="166">
        <v>111005</v>
      </c>
      <c r="D1241" s="83">
        <v>91340</v>
      </c>
      <c r="F1241" s="166">
        <v>1015.8</v>
      </c>
      <c r="G1241" s="83">
        <v>372.7</v>
      </c>
    </row>
    <row r="1242" spans="3:7" x14ac:dyDescent="0.2">
      <c r="C1242" s="166">
        <v>119299</v>
      </c>
      <c r="D1242" s="83">
        <v>82509</v>
      </c>
      <c r="F1242" s="166">
        <v>1082.5</v>
      </c>
      <c r="G1242" s="83">
        <v>316.8</v>
      </c>
    </row>
    <row r="1243" spans="3:7" x14ac:dyDescent="0.2">
      <c r="C1243" s="166">
        <v>132864</v>
      </c>
      <c r="D1243" s="83">
        <v>105540</v>
      </c>
      <c r="F1243" s="166">
        <v>1141.7</v>
      </c>
      <c r="G1243" s="83">
        <v>318.39999999999998</v>
      </c>
    </row>
    <row r="1244" spans="3:7" x14ac:dyDescent="0.2">
      <c r="C1244" s="166">
        <v>133042</v>
      </c>
      <c r="D1244" s="83">
        <v>56998</v>
      </c>
      <c r="F1244" s="166">
        <v>1195.2</v>
      </c>
      <c r="G1244" s="83">
        <v>465.4</v>
      </c>
    </row>
    <row r="1245" spans="3:7" x14ac:dyDescent="0.2">
      <c r="C1245" s="166">
        <v>141088</v>
      </c>
      <c r="D1245" s="83">
        <v>103041</v>
      </c>
      <c r="F1245" s="166">
        <v>1268.5</v>
      </c>
      <c r="G1245" s="83">
        <v>346.3</v>
      </c>
    </row>
    <row r="1246" spans="3:7" x14ac:dyDescent="0.2">
      <c r="C1246" s="166">
        <v>147043</v>
      </c>
      <c r="D1246" s="83">
        <v>110795</v>
      </c>
      <c r="F1246" s="166">
        <v>1310.5</v>
      </c>
      <c r="G1246" s="83">
        <v>442.7</v>
      </c>
    </row>
    <row r="1247" spans="3:7" x14ac:dyDescent="0.2">
      <c r="C1247" s="166">
        <v>147807</v>
      </c>
      <c r="D1247" s="83">
        <v>120190</v>
      </c>
      <c r="F1247" s="166">
        <v>1348.8</v>
      </c>
      <c r="G1247" s="83">
        <v>454.7</v>
      </c>
    </row>
    <row r="1248" spans="3:7" x14ac:dyDescent="0.2">
      <c r="C1248" s="166">
        <v>169623</v>
      </c>
      <c r="D1248" s="83">
        <v>143135</v>
      </c>
      <c r="F1248" s="166">
        <v>1437.9</v>
      </c>
      <c r="G1248" s="83">
        <v>551.29999999999995</v>
      </c>
    </row>
    <row r="1249" spans="3:7" x14ac:dyDescent="0.2">
      <c r="C1249" s="166">
        <v>170986</v>
      </c>
      <c r="D1249" s="83">
        <v>136130</v>
      </c>
      <c r="F1249" s="166">
        <v>1848.9</v>
      </c>
      <c r="G1249" s="83">
        <v>799.1</v>
      </c>
    </row>
    <row r="1250" spans="3:7" x14ac:dyDescent="0.2">
      <c r="C1250" s="166">
        <v>178542</v>
      </c>
      <c r="D1250" s="83">
        <v>141446</v>
      </c>
      <c r="F1250" s="166">
        <v>1940.4</v>
      </c>
      <c r="G1250" s="83">
        <v>895.1</v>
      </c>
    </row>
    <row r="1251" spans="3:7" x14ac:dyDescent="0.2">
      <c r="C1251" s="166">
        <v>199303</v>
      </c>
      <c r="D1251" s="83">
        <v>115554</v>
      </c>
      <c r="F1251" s="166">
        <v>2251.1999999999998</v>
      </c>
      <c r="G1251" s="83">
        <v>939.9</v>
      </c>
    </row>
    <row r="1252" spans="3:7" x14ac:dyDescent="0.2">
      <c r="C1252" s="166">
        <v>200412</v>
      </c>
      <c r="D1252" s="83">
        <v>128777</v>
      </c>
      <c r="F1252" s="166">
        <v>2251.6</v>
      </c>
      <c r="G1252" s="83">
        <v>489.8</v>
      </c>
    </row>
    <row r="1253" spans="3:7" x14ac:dyDescent="0.2">
      <c r="C1253" s="166">
        <v>282585</v>
      </c>
      <c r="D1253" s="83">
        <v>229828</v>
      </c>
      <c r="F1253" s="166">
        <v>2452.6999999999998</v>
      </c>
      <c r="G1253" s="83">
        <v>963.6</v>
      </c>
    </row>
    <row r="1254" spans="3:7" x14ac:dyDescent="0.2">
      <c r="C1254" s="166">
        <v>463367</v>
      </c>
      <c r="D1254" s="83">
        <v>262135</v>
      </c>
      <c r="F1254" s="166">
        <v>2603.1</v>
      </c>
      <c r="G1254" s="83">
        <v>876.9</v>
      </c>
    </row>
    <row r="1255" spans="3:7" x14ac:dyDescent="0.2">
      <c r="C1255" s="166">
        <v>575300</v>
      </c>
      <c r="D1255" s="83">
        <v>299184</v>
      </c>
      <c r="F1255" s="166">
        <v>2859.3</v>
      </c>
      <c r="G1255" s="83">
        <v>804.6</v>
      </c>
    </row>
    <row r="1256" spans="3:7" x14ac:dyDescent="0.2">
      <c r="C1256" s="87" t="s">
        <v>919</v>
      </c>
      <c r="D1256" s="83"/>
      <c r="F1256" s="166">
        <v>2877.1</v>
      </c>
      <c r="G1256" s="83">
        <v>1133.5999999999999</v>
      </c>
    </row>
    <row r="1257" spans="3:7" x14ac:dyDescent="0.2">
      <c r="C1257" s="166">
        <v>6997</v>
      </c>
      <c r="D1257" s="83">
        <v>5760</v>
      </c>
      <c r="F1257" s="166">
        <v>3106.3</v>
      </c>
      <c r="G1257" s="83">
        <v>1125</v>
      </c>
    </row>
    <row r="1258" spans="3:7" x14ac:dyDescent="0.2">
      <c r="C1258" s="166">
        <v>7426</v>
      </c>
      <c r="D1258" s="83">
        <v>6856</v>
      </c>
      <c r="F1258" s="166">
        <v>3391.9</v>
      </c>
      <c r="G1258" s="83">
        <v>1146.0999999999999</v>
      </c>
    </row>
    <row r="1259" spans="3:7" x14ac:dyDescent="0.2">
      <c r="C1259" s="166">
        <v>8092</v>
      </c>
      <c r="D1259" s="83">
        <v>5362</v>
      </c>
      <c r="F1259" s="166">
        <v>3666.4</v>
      </c>
      <c r="G1259" s="83">
        <v>1722.7</v>
      </c>
    </row>
    <row r="1260" spans="3:7" x14ac:dyDescent="0.2">
      <c r="C1260" s="166">
        <v>9189</v>
      </c>
      <c r="D1260" s="83">
        <v>8724</v>
      </c>
      <c r="F1260" s="166">
        <v>3749.6</v>
      </c>
      <c r="G1260" s="83">
        <v>1249.9000000000001</v>
      </c>
    </row>
    <row r="1261" spans="3:7" x14ac:dyDescent="0.2">
      <c r="C1261" s="166">
        <v>10058</v>
      </c>
      <c r="D1261" s="83">
        <v>6363</v>
      </c>
      <c r="F1261" s="166">
        <v>3751.2</v>
      </c>
      <c r="G1261" s="83">
        <v>1250.3</v>
      </c>
    </row>
    <row r="1262" spans="3:7" x14ac:dyDescent="0.2">
      <c r="C1262" s="166">
        <v>10219</v>
      </c>
      <c r="D1262" s="83">
        <v>8382</v>
      </c>
      <c r="F1262" s="166">
        <v>4228.1000000000004</v>
      </c>
      <c r="G1262" s="83">
        <v>1491.7</v>
      </c>
    </row>
    <row r="1263" spans="3:7" x14ac:dyDescent="0.2">
      <c r="C1263" s="166">
        <v>15883</v>
      </c>
      <c r="D1263" s="83">
        <v>11705</v>
      </c>
      <c r="F1263" s="166">
        <v>4276.7</v>
      </c>
      <c r="G1263" s="83">
        <v>1475.5</v>
      </c>
    </row>
    <row r="1264" spans="3:7" x14ac:dyDescent="0.2">
      <c r="C1264" s="166">
        <v>16783</v>
      </c>
      <c r="D1264" s="83">
        <v>12597</v>
      </c>
      <c r="F1264" s="166">
        <v>4333.2</v>
      </c>
      <c r="G1264" s="83">
        <v>1817.4</v>
      </c>
    </row>
    <row r="1265" spans="3:7" x14ac:dyDescent="0.2">
      <c r="C1265" s="166">
        <v>16827</v>
      </c>
      <c r="D1265" s="83">
        <v>10602</v>
      </c>
      <c r="F1265" s="166">
        <v>4397.8</v>
      </c>
      <c r="G1265" s="83">
        <v>1754.4</v>
      </c>
    </row>
    <row r="1266" spans="3:7" x14ac:dyDescent="0.2">
      <c r="C1266" s="166">
        <v>17289</v>
      </c>
      <c r="D1266" s="83">
        <v>11065</v>
      </c>
      <c r="F1266" s="166">
        <v>4593.8</v>
      </c>
      <c r="G1266" s="83">
        <v>1549.9</v>
      </c>
    </row>
    <row r="1267" spans="3:7" x14ac:dyDescent="0.2">
      <c r="C1267" s="166">
        <v>17899</v>
      </c>
      <c r="D1267" s="83">
        <v>10738</v>
      </c>
      <c r="F1267" s="166">
        <v>4741.3999999999996</v>
      </c>
      <c r="G1267" s="83">
        <v>1697.3</v>
      </c>
    </row>
    <row r="1268" spans="3:7" x14ac:dyDescent="0.2">
      <c r="C1268" s="166">
        <v>19638</v>
      </c>
      <c r="D1268" s="83">
        <v>12170</v>
      </c>
      <c r="F1268" s="166">
        <v>5030.5</v>
      </c>
      <c r="G1268" s="83">
        <v>2555.9</v>
      </c>
    </row>
    <row r="1269" spans="3:7" x14ac:dyDescent="0.2">
      <c r="C1269" s="166">
        <v>25031</v>
      </c>
      <c r="D1269" s="83">
        <v>13920</v>
      </c>
      <c r="F1269" s="166">
        <v>5041.3999999999996</v>
      </c>
      <c r="G1269" s="83">
        <v>1927.9</v>
      </c>
    </row>
    <row r="1270" spans="3:7" x14ac:dyDescent="0.2">
      <c r="C1270" s="166">
        <v>33415</v>
      </c>
      <c r="D1270" s="83">
        <v>21229</v>
      </c>
      <c r="F1270" s="166">
        <v>5733.9</v>
      </c>
      <c r="G1270" s="83">
        <v>1779.1</v>
      </c>
    </row>
    <row r="1271" spans="3:7" x14ac:dyDescent="0.2">
      <c r="C1271" s="166">
        <v>34918</v>
      </c>
      <c r="D1271" s="83">
        <v>29558</v>
      </c>
      <c r="F1271" s="166">
        <v>6130.3</v>
      </c>
      <c r="G1271" s="83">
        <v>2249.1999999999998</v>
      </c>
    </row>
    <row r="1272" spans="3:7" x14ac:dyDescent="0.2">
      <c r="C1272" s="166">
        <v>36408</v>
      </c>
      <c r="D1272" s="83">
        <v>25179</v>
      </c>
      <c r="F1272" s="166">
        <v>6145.5</v>
      </c>
      <c r="G1272" s="83">
        <v>2507.1999999999998</v>
      </c>
    </row>
    <row r="1273" spans="3:7" x14ac:dyDescent="0.2">
      <c r="C1273" s="166">
        <v>38652</v>
      </c>
      <c r="D1273" s="83">
        <v>17090</v>
      </c>
      <c r="F1273" s="166">
        <v>6804.1</v>
      </c>
      <c r="G1273" s="83">
        <v>3564.3</v>
      </c>
    </row>
    <row r="1274" spans="3:7" x14ac:dyDescent="0.2">
      <c r="C1274" s="166">
        <v>42832</v>
      </c>
      <c r="D1274" s="83">
        <v>37185</v>
      </c>
      <c r="F1274" s="166">
        <v>7593.1</v>
      </c>
      <c r="G1274" s="83">
        <v>3041</v>
      </c>
    </row>
    <row r="1275" spans="3:7" x14ac:dyDescent="0.2">
      <c r="C1275" s="166">
        <v>46092</v>
      </c>
      <c r="D1275" s="83">
        <v>23354</v>
      </c>
      <c r="F1275" s="166">
        <v>7646.8</v>
      </c>
      <c r="G1275" s="83">
        <v>3576.4</v>
      </c>
    </row>
    <row r="1276" spans="3:7" x14ac:dyDescent="0.2">
      <c r="C1276" s="166">
        <v>47138</v>
      </c>
      <c r="D1276" s="83">
        <v>34565</v>
      </c>
      <c r="F1276" s="166">
        <v>7996.7</v>
      </c>
      <c r="G1276" s="83">
        <v>2527</v>
      </c>
    </row>
    <row r="1277" spans="3:7" x14ac:dyDescent="0.2">
      <c r="C1277" s="166">
        <v>49753</v>
      </c>
      <c r="D1277" s="83">
        <v>37742</v>
      </c>
      <c r="F1277" s="166">
        <v>9472.2000000000007</v>
      </c>
      <c r="G1277" s="83">
        <v>4035.4</v>
      </c>
    </row>
    <row r="1278" spans="3:7" x14ac:dyDescent="0.2">
      <c r="C1278" s="166">
        <v>62692</v>
      </c>
      <c r="D1278" s="83">
        <v>39723</v>
      </c>
      <c r="F1278" s="166">
        <v>11147.7</v>
      </c>
      <c r="G1278" s="83">
        <v>5434.6</v>
      </c>
    </row>
    <row r="1279" spans="3:7" x14ac:dyDescent="0.2">
      <c r="C1279" s="166">
        <v>63273</v>
      </c>
      <c r="D1279" s="83">
        <v>46546</v>
      </c>
      <c r="F1279" s="166">
        <v>20652</v>
      </c>
      <c r="G1279" s="83">
        <v>6270.5</v>
      </c>
    </row>
    <row r="1280" spans="3:7" x14ac:dyDescent="0.2">
      <c r="C1280" s="166">
        <v>66076</v>
      </c>
      <c r="D1280" s="83">
        <v>54759</v>
      </c>
      <c r="F1280" s="166">
        <v>24388.799999999999</v>
      </c>
      <c r="G1280" s="83">
        <v>7254.7</v>
      </c>
    </row>
    <row r="1281" spans="3:7" x14ac:dyDescent="0.2">
      <c r="C1281" s="166">
        <v>68238</v>
      </c>
      <c r="D1281" s="83">
        <v>37323</v>
      </c>
      <c r="F1281" s="166">
        <v>24439.8</v>
      </c>
      <c r="G1281" s="83">
        <v>7868.9</v>
      </c>
    </row>
    <row r="1282" spans="3:7" x14ac:dyDescent="0.2">
      <c r="C1282" s="166">
        <v>69757</v>
      </c>
      <c r="D1282" s="83">
        <v>56169</v>
      </c>
      <c r="F1282" s="166">
        <v>10932.2</v>
      </c>
      <c r="G1282" s="83">
        <v>6774</v>
      </c>
    </row>
    <row r="1283" spans="3:7" x14ac:dyDescent="0.2">
      <c r="C1283" s="166">
        <v>75811</v>
      </c>
      <c r="D1283" s="83">
        <v>60256</v>
      </c>
      <c r="F1283" s="87" t="s">
        <v>920</v>
      </c>
      <c r="G1283" s="83"/>
    </row>
    <row r="1284" spans="3:7" x14ac:dyDescent="0.2">
      <c r="C1284" s="166">
        <v>78555</v>
      </c>
      <c r="D1284" s="83">
        <v>54614</v>
      </c>
      <c r="F1284" s="166">
        <v>337.9</v>
      </c>
      <c r="G1284" s="83">
        <v>118.2</v>
      </c>
    </row>
    <row r="1285" spans="3:7" x14ac:dyDescent="0.2">
      <c r="C1285" s="166">
        <v>81265</v>
      </c>
      <c r="D1285" s="83">
        <v>55028</v>
      </c>
      <c r="F1285" s="166">
        <v>390</v>
      </c>
      <c r="G1285" s="83">
        <v>122.6</v>
      </c>
    </row>
    <row r="1286" spans="3:7" x14ac:dyDescent="0.2">
      <c r="C1286" s="166">
        <v>83774</v>
      </c>
      <c r="D1286" s="83">
        <v>66469</v>
      </c>
      <c r="F1286" s="166">
        <v>453.1</v>
      </c>
      <c r="G1286" s="83">
        <v>207.5</v>
      </c>
    </row>
    <row r="1287" spans="3:7" x14ac:dyDescent="0.2">
      <c r="C1287" s="166">
        <v>89080</v>
      </c>
      <c r="D1287" s="83">
        <v>73925</v>
      </c>
      <c r="F1287" s="166">
        <v>557.9</v>
      </c>
      <c r="G1287" s="83">
        <v>210.7</v>
      </c>
    </row>
    <row r="1288" spans="3:7" x14ac:dyDescent="0.2">
      <c r="C1288" s="166">
        <v>96952</v>
      </c>
      <c r="D1288" s="83">
        <v>75588</v>
      </c>
      <c r="F1288" s="166">
        <v>646.5</v>
      </c>
      <c r="G1288" s="83">
        <v>231.4</v>
      </c>
    </row>
    <row r="1289" spans="3:7" x14ac:dyDescent="0.2">
      <c r="C1289" s="166">
        <v>105425</v>
      </c>
      <c r="D1289" s="83">
        <v>67909</v>
      </c>
      <c r="F1289" s="166">
        <v>721.7</v>
      </c>
      <c r="G1289" s="83">
        <v>221.6</v>
      </c>
    </row>
    <row r="1290" spans="3:7" x14ac:dyDescent="0.2">
      <c r="C1290" s="166">
        <v>107170</v>
      </c>
      <c r="D1290" s="83">
        <v>79017</v>
      </c>
      <c r="F1290" s="166">
        <v>775.8</v>
      </c>
      <c r="G1290" s="83">
        <v>287.8</v>
      </c>
    </row>
    <row r="1291" spans="3:7" x14ac:dyDescent="0.2">
      <c r="C1291" s="166">
        <v>108294</v>
      </c>
      <c r="D1291" s="83">
        <v>85464</v>
      </c>
      <c r="F1291" s="166">
        <v>809.2</v>
      </c>
      <c r="G1291" s="83">
        <v>283.5</v>
      </c>
    </row>
    <row r="1292" spans="3:7" x14ac:dyDescent="0.2">
      <c r="C1292" s="166">
        <v>108319</v>
      </c>
      <c r="D1292" s="83">
        <v>77209</v>
      </c>
      <c r="F1292" s="166">
        <v>1015.8</v>
      </c>
      <c r="G1292" s="83">
        <v>368.1</v>
      </c>
    </row>
    <row r="1293" spans="3:7" x14ac:dyDescent="0.2">
      <c r="C1293" s="166">
        <v>111005</v>
      </c>
      <c r="D1293" s="83">
        <v>92718</v>
      </c>
      <c r="F1293" s="166">
        <v>1082.5</v>
      </c>
      <c r="G1293" s="83">
        <v>329.9</v>
      </c>
    </row>
    <row r="1294" spans="3:7" x14ac:dyDescent="0.2">
      <c r="C1294" s="166">
        <v>119299</v>
      </c>
      <c r="D1294" s="83">
        <v>82082</v>
      </c>
      <c r="F1294" s="166">
        <v>1141.7</v>
      </c>
      <c r="G1294" s="83">
        <v>347.3</v>
      </c>
    </row>
    <row r="1295" spans="3:7" x14ac:dyDescent="0.2">
      <c r="C1295" s="166">
        <v>132864</v>
      </c>
      <c r="D1295" s="83">
        <v>101244</v>
      </c>
      <c r="F1295" s="166">
        <v>1195.2</v>
      </c>
      <c r="G1295" s="83">
        <v>484.1</v>
      </c>
    </row>
    <row r="1296" spans="3:7" x14ac:dyDescent="0.2">
      <c r="C1296" s="166">
        <v>133042</v>
      </c>
      <c r="D1296" s="83">
        <v>62141</v>
      </c>
      <c r="F1296" s="166">
        <v>1268.5</v>
      </c>
      <c r="G1296" s="83">
        <v>349.9</v>
      </c>
    </row>
    <row r="1297" spans="3:7" x14ac:dyDescent="0.2">
      <c r="C1297" s="166">
        <v>141088</v>
      </c>
      <c r="D1297" s="83">
        <v>111902</v>
      </c>
      <c r="F1297" s="166">
        <v>1310.5</v>
      </c>
      <c r="G1297" s="83">
        <v>454.2</v>
      </c>
    </row>
    <row r="1298" spans="3:7" x14ac:dyDescent="0.2">
      <c r="C1298" s="166">
        <v>147043</v>
      </c>
      <c r="D1298" s="83">
        <v>110354</v>
      </c>
      <c r="F1298" s="166">
        <v>1348.8</v>
      </c>
      <c r="G1298" s="83">
        <v>453.8</v>
      </c>
    </row>
    <row r="1299" spans="3:7" x14ac:dyDescent="0.2">
      <c r="C1299" s="166">
        <v>147807</v>
      </c>
      <c r="D1299" s="83">
        <v>121828</v>
      </c>
      <c r="F1299" s="166">
        <v>1437.9</v>
      </c>
      <c r="G1299" s="83">
        <v>595.79999999999995</v>
      </c>
    </row>
    <row r="1300" spans="3:7" x14ac:dyDescent="0.2">
      <c r="C1300" s="166">
        <v>169623</v>
      </c>
      <c r="D1300" s="83">
        <v>142592</v>
      </c>
      <c r="F1300" s="166">
        <v>1848.9</v>
      </c>
      <c r="G1300" s="83">
        <v>820.4</v>
      </c>
    </row>
    <row r="1301" spans="3:7" x14ac:dyDescent="0.2">
      <c r="C1301" s="166">
        <v>170986</v>
      </c>
      <c r="D1301" s="83">
        <v>136838</v>
      </c>
      <c r="F1301" s="166">
        <v>1940.4</v>
      </c>
      <c r="G1301" s="83">
        <v>958.7</v>
      </c>
    </row>
    <row r="1302" spans="3:7" x14ac:dyDescent="0.2">
      <c r="C1302" s="166">
        <v>178542</v>
      </c>
      <c r="D1302" s="83">
        <v>144119</v>
      </c>
      <c r="F1302" s="166">
        <v>2251.1999999999998</v>
      </c>
      <c r="G1302" s="83">
        <v>991.4</v>
      </c>
    </row>
    <row r="1303" spans="3:7" x14ac:dyDescent="0.2">
      <c r="C1303" s="166">
        <v>199303</v>
      </c>
      <c r="D1303" s="83">
        <v>111690</v>
      </c>
      <c r="F1303" s="166">
        <v>2251.6</v>
      </c>
      <c r="G1303" s="83">
        <v>473.3</v>
      </c>
    </row>
    <row r="1304" spans="3:7" x14ac:dyDescent="0.2">
      <c r="C1304" s="166">
        <v>200412</v>
      </c>
      <c r="D1304" s="83">
        <v>126950</v>
      </c>
      <c r="F1304" s="166">
        <v>2452.6999999999998</v>
      </c>
      <c r="G1304" s="83">
        <v>991.3</v>
      </c>
    </row>
    <row r="1305" spans="3:7" x14ac:dyDescent="0.2">
      <c r="C1305" s="166">
        <v>282585</v>
      </c>
      <c r="D1305" s="83">
        <v>234972</v>
      </c>
      <c r="F1305" s="166">
        <v>2603.1</v>
      </c>
      <c r="G1305" s="83">
        <v>895.1</v>
      </c>
    </row>
    <row r="1306" spans="3:7" x14ac:dyDescent="0.2">
      <c r="C1306" s="166">
        <v>463367</v>
      </c>
      <c r="D1306" s="83">
        <v>274991</v>
      </c>
      <c r="F1306" s="166">
        <v>2859.3</v>
      </c>
      <c r="G1306" s="83">
        <v>839</v>
      </c>
    </row>
    <row r="1307" spans="3:7" x14ac:dyDescent="0.2">
      <c r="C1307" s="166">
        <v>575300</v>
      </c>
      <c r="D1307" s="83">
        <v>306373</v>
      </c>
      <c r="F1307" s="166">
        <v>2877.1</v>
      </c>
      <c r="G1307" s="83">
        <v>1113</v>
      </c>
    </row>
    <row r="1308" spans="3:7" x14ac:dyDescent="0.2">
      <c r="C1308" s="87" t="s">
        <v>920</v>
      </c>
      <c r="D1308" s="83"/>
      <c r="F1308" s="166">
        <v>3106.3</v>
      </c>
      <c r="G1308" s="83">
        <v>1155.0999999999999</v>
      </c>
    </row>
    <row r="1309" spans="3:7" x14ac:dyDescent="0.2">
      <c r="C1309" s="166">
        <v>6997</v>
      </c>
      <c r="D1309" s="83">
        <v>5844</v>
      </c>
      <c r="F1309" s="166">
        <v>3391.9</v>
      </c>
      <c r="G1309" s="83">
        <v>1216.5999999999999</v>
      </c>
    </row>
    <row r="1310" spans="3:7" x14ac:dyDescent="0.2">
      <c r="C1310" s="166">
        <v>7426</v>
      </c>
      <c r="D1310" s="83">
        <v>6733</v>
      </c>
      <c r="F1310" s="166">
        <v>3666.4</v>
      </c>
      <c r="G1310" s="83">
        <v>1744.5</v>
      </c>
    </row>
    <row r="1311" spans="3:7" x14ac:dyDescent="0.2">
      <c r="C1311" s="166">
        <v>8092</v>
      </c>
      <c r="D1311" s="83">
        <v>5488</v>
      </c>
      <c r="F1311" s="166">
        <v>3749.6</v>
      </c>
      <c r="G1311" s="83">
        <v>1298.0999999999999</v>
      </c>
    </row>
    <row r="1312" spans="3:7" x14ac:dyDescent="0.2">
      <c r="C1312" s="166">
        <v>9189</v>
      </c>
      <c r="D1312" s="83">
        <v>8893</v>
      </c>
      <c r="F1312" s="166">
        <v>3751.2</v>
      </c>
      <c r="G1312" s="83">
        <v>1286.2</v>
      </c>
    </row>
    <row r="1313" spans="3:7" x14ac:dyDescent="0.2">
      <c r="C1313" s="166">
        <v>10058</v>
      </c>
      <c r="D1313" s="83">
        <v>6617</v>
      </c>
      <c r="F1313" s="166">
        <v>4228.1000000000004</v>
      </c>
      <c r="G1313" s="83">
        <v>1610.5</v>
      </c>
    </row>
    <row r="1314" spans="3:7" x14ac:dyDescent="0.2">
      <c r="C1314" s="166">
        <v>10219</v>
      </c>
      <c r="D1314" s="83">
        <v>8433</v>
      </c>
      <c r="F1314" s="166">
        <v>4276.7</v>
      </c>
      <c r="G1314" s="83">
        <v>1497</v>
      </c>
    </row>
    <row r="1315" spans="3:7" x14ac:dyDescent="0.2">
      <c r="C1315" s="166">
        <v>15883</v>
      </c>
      <c r="D1315" s="83">
        <v>11479</v>
      </c>
      <c r="F1315" s="166">
        <v>4333.2</v>
      </c>
      <c r="G1315" s="83">
        <v>1874.7</v>
      </c>
    </row>
    <row r="1316" spans="3:7" x14ac:dyDescent="0.2">
      <c r="C1316" s="166">
        <v>16783</v>
      </c>
      <c r="D1316" s="83">
        <v>12382</v>
      </c>
      <c r="F1316" s="166">
        <v>4397.8</v>
      </c>
      <c r="G1316" s="83">
        <v>1842.9</v>
      </c>
    </row>
    <row r="1317" spans="3:7" x14ac:dyDescent="0.2">
      <c r="C1317" s="166">
        <v>16827</v>
      </c>
      <c r="D1317" s="83">
        <v>10810</v>
      </c>
      <c r="F1317" s="166">
        <v>4593.8</v>
      </c>
      <c r="G1317" s="83">
        <v>1630.9</v>
      </c>
    </row>
    <row r="1318" spans="3:7" x14ac:dyDescent="0.2">
      <c r="C1318" s="166">
        <v>17289</v>
      </c>
      <c r="D1318" s="83">
        <v>11545</v>
      </c>
      <c r="F1318" s="166">
        <v>4741.3999999999996</v>
      </c>
      <c r="G1318" s="83">
        <v>1790.1</v>
      </c>
    </row>
    <row r="1319" spans="3:7" x14ac:dyDescent="0.2">
      <c r="C1319" s="166">
        <v>17899</v>
      </c>
      <c r="D1319" s="83">
        <v>11151</v>
      </c>
      <c r="F1319" s="166">
        <v>5030.5</v>
      </c>
      <c r="G1319" s="83">
        <v>2692.1</v>
      </c>
    </row>
    <row r="1320" spans="3:7" x14ac:dyDescent="0.2">
      <c r="C1320" s="166">
        <v>19638</v>
      </c>
      <c r="D1320" s="83">
        <v>12419</v>
      </c>
      <c r="F1320" s="166">
        <v>5041.3999999999996</v>
      </c>
      <c r="G1320" s="83">
        <v>1831.5</v>
      </c>
    </row>
    <row r="1321" spans="3:7" x14ac:dyDescent="0.2">
      <c r="C1321" s="166">
        <v>25031</v>
      </c>
      <c r="D1321" s="83">
        <v>14071</v>
      </c>
      <c r="F1321" s="166">
        <v>5733.9</v>
      </c>
      <c r="G1321" s="83">
        <v>1800.2</v>
      </c>
    </row>
    <row r="1322" spans="3:7" x14ac:dyDescent="0.2">
      <c r="C1322" s="166">
        <v>33415</v>
      </c>
      <c r="D1322" s="83">
        <v>21131</v>
      </c>
      <c r="F1322" s="166">
        <v>6130.3</v>
      </c>
      <c r="G1322" s="83">
        <v>2387.3000000000002</v>
      </c>
    </row>
    <row r="1323" spans="3:7" x14ac:dyDescent="0.2">
      <c r="C1323" s="166">
        <v>34918</v>
      </c>
      <c r="D1323" s="83">
        <v>31274</v>
      </c>
      <c r="F1323" s="166">
        <v>6145.5</v>
      </c>
      <c r="G1323" s="83">
        <v>2625.8</v>
      </c>
    </row>
    <row r="1324" spans="3:7" x14ac:dyDescent="0.2">
      <c r="C1324" s="166">
        <v>36408</v>
      </c>
      <c r="D1324" s="83">
        <v>25920</v>
      </c>
      <c r="F1324" s="166">
        <v>6804.1</v>
      </c>
      <c r="G1324" s="83">
        <v>3981.8</v>
      </c>
    </row>
    <row r="1325" spans="3:7" x14ac:dyDescent="0.2">
      <c r="C1325" s="166">
        <v>38652</v>
      </c>
      <c r="D1325" s="83">
        <v>17199</v>
      </c>
      <c r="F1325" s="166">
        <v>7593.1</v>
      </c>
      <c r="G1325" s="83">
        <v>3207.3</v>
      </c>
    </row>
    <row r="1326" spans="3:7" x14ac:dyDescent="0.2">
      <c r="C1326" s="166">
        <v>42832</v>
      </c>
      <c r="D1326" s="83">
        <v>36713</v>
      </c>
      <c r="F1326" s="166">
        <v>7646.8</v>
      </c>
      <c r="G1326" s="83">
        <v>3784.4</v>
      </c>
    </row>
    <row r="1327" spans="3:7" x14ac:dyDescent="0.2">
      <c r="C1327" s="166">
        <v>46092</v>
      </c>
      <c r="D1327" s="83">
        <v>22707</v>
      </c>
      <c r="F1327" s="166">
        <v>7996.7</v>
      </c>
      <c r="G1327" s="83">
        <v>2811.1</v>
      </c>
    </row>
    <row r="1328" spans="3:7" x14ac:dyDescent="0.2">
      <c r="C1328" s="166">
        <v>47138</v>
      </c>
      <c r="D1328" s="83">
        <v>35334</v>
      </c>
      <c r="F1328" s="166">
        <v>9472.2000000000007</v>
      </c>
      <c r="G1328" s="83">
        <v>4160.6000000000004</v>
      </c>
    </row>
    <row r="1329" spans="3:7" x14ac:dyDescent="0.2">
      <c r="C1329" s="166">
        <v>49753</v>
      </c>
      <c r="D1329" s="83">
        <v>39715</v>
      </c>
      <c r="F1329" s="166">
        <v>11147.7</v>
      </c>
      <c r="G1329" s="83">
        <v>5543.7</v>
      </c>
    </row>
    <row r="1330" spans="3:7" x14ac:dyDescent="0.2">
      <c r="C1330" s="166">
        <v>62692</v>
      </c>
      <c r="D1330" s="83">
        <v>42367</v>
      </c>
      <c r="F1330" s="166">
        <v>20652</v>
      </c>
      <c r="G1330" s="83">
        <v>6711.3</v>
      </c>
    </row>
    <row r="1331" spans="3:7" x14ac:dyDescent="0.2">
      <c r="C1331" s="166">
        <v>63273</v>
      </c>
      <c r="D1331" s="83">
        <v>48386</v>
      </c>
      <c r="F1331" s="166">
        <v>24388.799999999999</v>
      </c>
      <c r="G1331" s="83">
        <v>7161.9</v>
      </c>
    </row>
    <row r="1332" spans="3:7" x14ac:dyDescent="0.2">
      <c r="C1332" s="166">
        <v>66076</v>
      </c>
      <c r="D1332" s="83">
        <v>54567</v>
      </c>
      <c r="F1332" s="166">
        <v>24439.8</v>
      </c>
      <c r="G1332" s="83">
        <v>7983.3</v>
      </c>
    </row>
    <row r="1333" spans="3:7" x14ac:dyDescent="0.2">
      <c r="C1333" s="166">
        <v>68238</v>
      </c>
      <c r="D1333" s="83">
        <v>38578</v>
      </c>
      <c r="F1333" s="166">
        <v>10932.2</v>
      </c>
      <c r="G1333" s="83">
        <v>6558</v>
      </c>
    </row>
    <row r="1334" spans="3:7" x14ac:dyDescent="0.2">
      <c r="C1334" s="166">
        <v>69757</v>
      </c>
      <c r="D1334" s="83">
        <v>55666</v>
      </c>
      <c r="F1334" s="87" t="s">
        <v>921</v>
      </c>
      <c r="G1334" s="83"/>
    </row>
    <row r="1335" spans="3:7" x14ac:dyDescent="0.2">
      <c r="C1335" s="166">
        <v>75811</v>
      </c>
      <c r="D1335" s="83">
        <v>63583</v>
      </c>
      <c r="F1335" s="166">
        <v>337.9</v>
      </c>
      <c r="G1335" s="83">
        <v>123.9</v>
      </c>
    </row>
    <row r="1336" spans="3:7" x14ac:dyDescent="0.2">
      <c r="C1336" s="166">
        <v>78555</v>
      </c>
      <c r="D1336" s="83">
        <v>57917</v>
      </c>
      <c r="F1336" s="166">
        <v>390</v>
      </c>
      <c r="G1336" s="83">
        <v>125.4</v>
      </c>
    </row>
    <row r="1337" spans="3:7" x14ac:dyDescent="0.2">
      <c r="C1337" s="166">
        <v>81265</v>
      </c>
      <c r="D1337" s="83">
        <v>55681</v>
      </c>
      <c r="F1337" s="166">
        <v>453.1</v>
      </c>
      <c r="G1337" s="83">
        <v>220.6</v>
      </c>
    </row>
    <row r="1338" spans="3:7" x14ac:dyDescent="0.2">
      <c r="C1338" s="166">
        <v>83774</v>
      </c>
      <c r="D1338" s="83">
        <v>70073</v>
      </c>
      <c r="F1338" s="166">
        <v>557.9</v>
      </c>
      <c r="G1338" s="83">
        <v>223</v>
      </c>
    </row>
    <row r="1339" spans="3:7" x14ac:dyDescent="0.2">
      <c r="C1339" s="166">
        <v>89080</v>
      </c>
      <c r="D1339" s="83">
        <v>75862</v>
      </c>
      <c r="F1339" s="166">
        <v>646.5</v>
      </c>
      <c r="G1339" s="83">
        <v>240</v>
      </c>
    </row>
    <row r="1340" spans="3:7" x14ac:dyDescent="0.2">
      <c r="C1340" s="166">
        <v>96952</v>
      </c>
      <c r="D1340" s="83">
        <v>76667</v>
      </c>
      <c r="F1340" s="166">
        <v>721.7</v>
      </c>
      <c r="G1340" s="83">
        <v>243.3</v>
      </c>
    </row>
    <row r="1341" spans="3:7" x14ac:dyDescent="0.2">
      <c r="C1341" s="166">
        <v>105425</v>
      </c>
      <c r="D1341" s="83">
        <v>72990</v>
      </c>
      <c r="F1341" s="166">
        <v>775.8</v>
      </c>
      <c r="G1341" s="83">
        <v>293.39999999999998</v>
      </c>
    </row>
    <row r="1342" spans="3:7" x14ac:dyDescent="0.2">
      <c r="C1342" s="166">
        <v>107170</v>
      </c>
      <c r="D1342" s="83">
        <v>82959</v>
      </c>
      <c r="F1342" s="166">
        <v>809.2</v>
      </c>
      <c r="G1342" s="83">
        <v>292.8</v>
      </c>
    </row>
    <row r="1343" spans="3:7" x14ac:dyDescent="0.2">
      <c r="C1343" s="166">
        <v>108294</v>
      </c>
      <c r="D1343" s="83">
        <v>90623</v>
      </c>
      <c r="F1343" s="166">
        <v>1015.8</v>
      </c>
      <c r="G1343" s="83">
        <v>386.4</v>
      </c>
    </row>
    <row r="1344" spans="3:7" x14ac:dyDescent="0.2">
      <c r="C1344" s="166">
        <v>108319</v>
      </c>
      <c r="D1344" s="83">
        <v>82285</v>
      </c>
      <c r="F1344" s="166">
        <v>1082.5</v>
      </c>
      <c r="G1344" s="83">
        <v>343.8</v>
      </c>
    </row>
    <row r="1345" spans="3:7" x14ac:dyDescent="0.2">
      <c r="C1345" s="166">
        <v>111005</v>
      </c>
      <c r="D1345" s="83">
        <v>97661</v>
      </c>
      <c r="F1345" s="166">
        <v>1141.7</v>
      </c>
      <c r="G1345" s="83">
        <v>381.5</v>
      </c>
    </row>
    <row r="1346" spans="3:7" x14ac:dyDescent="0.2">
      <c r="C1346" s="166">
        <v>119299</v>
      </c>
      <c r="D1346" s="83">
        <v>86695</v>
      </c>
      <c r="F1346" s="166">
        <v>1195.2</v>
      </c>
      <c r="G1346" s="83">
        <v>487</v>
      </c>
    </row>
    <row r="1347" spans="3:7" x14ac:dyDescent="0.2">
      <c r="C1347" s="166">
        <v>132864</v>
      </c>
      <c r="D1347" s="83">
        <v>102862</v>
      </c>
      <c r="F1347" s="166">
        <v>1268.5</v>
      </c>
      <c r="G1347" s="83">
        <v>381.4</v>
      </c>
    </row>
    <row r="1348" spans="3:7" x14ac:dyDescent="0.2">
      <c r="C1348" s="166">
        <v>133042</v>
      </c>
      <c r="D1348" s="83">
        <v>61537</v>
      </c>
      <c r="F1348" s="166">
        <v>1310.5</v>
      </c>
      <c r="G1348" s="83">
        <v>460.9</v>
      </c>
    </row>
    <row r="1349" spans="3:7" x14ac:dyDescent="0.2">
      <c r="C1349" s="166">
        <v>141088</v>
      </c>
      <c r="D1349" s="83">
        <v>105659</v>
      </c>
      <c r="F1349" s="166">
        <v>1348.8</v>
      </c>
      <c r="G1349" s="83">
        <v>462.9</v>
      </c>
    </row>
    <row r="1350" spans="3:7" x14ac:dyDescent="0.2">
      <c r="C1350" s="166">
        <v>147043</v>
      </c>
      <c r="D1350" s="83">
        <v>114205</v>
      </c>
      <c r="F1350" s="166">
        <v>1437.9</v>
      </c>
      <c r="G1350" s="83">
        <v>591.6</v>
      </c>
    </row>
    <row r="1351" spans="3:7" x14ac:dyDescent="0.2">
      <c r="C1351" s="166">
        <v>147807</v>
      </c>
      <c r="D1351" s="83">
        <v>130974</v>
      </c>
      <c r="F1351" s="166">
        <v>1848.9</v>
      </c>
      <c r="G1351" s="83">
        <v>838.6</v>
      </c>
    </row>
    <row r="1352" spans="3:7" x14ac:dyDescent="0.2">
      <c r="C1352" s="166">
        <v>169623</v>
      </c>
      <c r="D1352" s="83">
        <v>150163</v>
      </c>
      <c r="F1352" s="166">
        <v>1940.4</v>
      </c>
      <c r="G1352" s="83">
        <v>941.9</v>
      </c>
    </row>
    <row r="1353" spans="3:7" x14ac:dyDescent="0.2">
      <c r="C1353" s="166">
        <v>170986</v>
      </c>
      <c r="D1353" s="83">
        <v>136096</v>
      </c>
      <c r="F1353" s="166">
        <v>2251.1999999999998</v>
      </c>
      <c r="G1353" s="83">
        <v>1005.3</v>
      </c>
    </row>
    <row r="1354" spans="3:7" x14ac:dyDescent="0.2">
      <c r="C1354" s="166">
        <v>178542</v>
      </c>
      <c r="D1354" s="83">
        <v>146040</v>
      </c>
      <c r="F1354" s="166">
        <v>2251.6</v>
      </c>
      <c r="G1354" s="83">
        <v>519.29999999999995</v>
      </c>
    </row>
    <row r="1355" spans="3:7" x14ac:dyDescent="0.2">
      <c r="C1355" s="166">
        <v>199303</v>
      </c>
      <c r="D1355" s="83">
        <v>122192</v>
      </c>
      <c r="F1355" s="166">
        <v>2452.6999999999998</v>
      </c>
      <c r="G1355" s="83">
        <v>1054.2</v>
      </c>
    </row>
    <row r="1356" spans="3:7" x14ac:dyDescent="0.2">
      <c r="C1356" s="166">
        <v>200412</v>
      </c>
      <c r="D1356" s="83">
        <v>134795</v>
      </c>
      <c r="F1356" s="166">
        <v>2603.1</v>
      </c>
      <c r="G1356" s="83">
        <v>984.3</v>
      </c>
    </row>
    <row r="1357" spans="3:7" x14ac:dyDescent="0.2">
      <c r="C1357" s="166">
        <v>282585</v>
      </c>
      <c r="D1357" s="83">
        <v>234687</v>
      </c>
      <c r="F1357" s="166">
        <v>2859.3</v>
      </c>
      <c r="G1357" s="83">
        <v>889.2</v>
      </c>
    </row>
    <row r="1358" spans="3:7" x14ac:dyDescent="0.2">
      <c r="C1358" s="166">
        <v>463367</v>
      </c>
      <c r="D1358" s="83">
        <v>292646</v>
      </c>
      <c r="F1358" s="166">
        <v>2877.1</v>
      </c>
      <c r="G1358" s="83">
        <v>1160.2</v>
      </c>
    </row>
    <row r="1359" spans="3:7" x14ac:dyDescent="0.2">
      <c r="C1359" s="166">
        <v>575300</v>
      </c>
      <c r="D1359" s="83">
        <v>316740</v>
      </c>
      <c r="F1359" s="166">
        <v>3106.3</v>
      </c>
      <c r="G1359" s="83">
        <v>1185</v>
      </c>
    </row>
    <row r="1360" spans="3:7" x14ac:dyDescent="0.2">
      <c r="C1360" s="87" t="s">
        <v>921</v>
      </c>
      <c r="D1360" s="83"/>
      <c r="F1360" s="166">
        <v>3391.9</v>
      </c>
      <c r="G1360" s="83">
        <v>1223.0999999999999</v>
      </c>
    </row>
    <row r="1361" spans="3:7" x14ac:dyDescent="0.2">
      <c r="C1361" s="166">
        <v>6997</v>
      </c>
      <c r="D1361" s="83">
        <v>6026</v>
      </c>
      <c r="F1361" s="166">
        <v>3666.4</v>
      </c>
      <c r="G1361" s="83">
        <v>1835.6</v>
      </c>
    </row>
    <row r="1362" spans="3:7" x14ac:dyDescent="0.2">
      <c r="C1362" s="166">
        <v>7426</v>
      </c>
      <c r="D1362" s="83">
        <v>6845</v>
      </c>
      <c r="F1362" s="166">
        <v>3749.6</v>
      </c>
      <c r="G1362" s="83">
        <v>1284.8</v>
      </c>
    </row>
    <row r="1363" spans="3:7" x14ac:dyDescent="0.2">
      <c r="C1363" s="166">
        <v>8092</v>
      </c>
      <c r="D1363" s="83">
        <v>5508</v>
      </c>
      <c r="F1363" s="166">
        <v>3751.2</v>
      </c>
      <c r="G1363" s="83">
        <v>1318.6</v>
      </c>
    </row>
    <row r="1364" spans="3:7" x14ac:dyDescent="0.2">
      <c r="C1364" s="166">
        <v>9189</v>
      </c>
      <c r="D1364" s="83">
        <v>9130</v>
      </c>
      <c r="F1364" s="166">
        <v>4228.1000000000004</v>
      </c>
      <c r="G1364" s="83">
        <v>1688.3</v>
      </c>
    </row>
    <row r="1365" spans="3:7" x14ac:dyDescent="0.2">
      <c r="C1365" s="166">
        <v>10058</v>
      </c>
      <c r="D1365" s="83">
        <v>6899</v>
      </c>
      <c r="F1365" s="166">
        <v>4276.7</v>
      </c>
      <c r="G1365" s="83">
        <v>1611.7</v>
      </c>
    </row>
    <row r="1366" spans="3:7" x14ac:dyDescent="0.2">
      <c r="C1366" s="166">
        <v>10219</v>
      </c>
      <c r="D1366" s="83">
        <v>8464</v>
      </c>
      <c r="F1366" s="166">
        <v>4333.2</v>
      </c>
      <c r="G1366" s="83">
        <v>1898.5</v>
      </c>
    </row>
    <row r="1367" spans="3:7" x14ac:dyDescent="0.2">
      <c r="C1367" s="166">
        <v>15883</v>
      </c>
      <c r="D1367" s="83">
        <v>11700</v>
      </c>
      <c r="F1367" s="166">
        <v>4397.8</v>
      </c>
      <c r="G1367" s="83">
        <v>1872.8</v>
      </c>
    </row>
    <row r="1368" spans="3:7" x14ac:dyDescent="0.2">
      <c r="C1368" s="166">
        <v>16783</v>
      </c>
      <c r="D1368" s="83">
        <v>12553</v>
      </c>
      <c r="F1368" s="166">
        <v>4593.8</v>
      </c>
      <c r="G1368" s="83">
        <v>1700.4</v>
      </c>
    </row>
    <row r="1369" spans="3:7" x14ac:dyDescent="0.2">
      <c r="C1369" s="166">
        <v>16827</v>
      </c>
      <c r="D1369" s="83">
        <v>11161</v>
      </c>
      <c r="F1369" s="166">
        <v>4741.3999999999996</v>
      </c>
      <c r="G1369" s="83">
        <v>1819.3</v>
      </c>
    </row>
    <row r="1370" spans="3:7" x14ac:dyDescent="0.2">
      <c r="C1370" s="166">
        <v>17289</v>
      </c>
      <c r="D1370" s="83">
        <v>12289</v>
      </c>
      <c r="F1370" s="166">
        <v>5030.5</v>
      </c>
      <c r="G1370" s="83">
        <v>2714</v>
      </c>
    </row>
    <row r="1371" spans="3:7" x14ac:dyDescent="0.2">
      <c r="C1371" s="166">
        <v>17899</v>
      </c>
      <c r="D1371" s="83">
        <v>11690</v>
      </c>
      <c r="F1371" s="166">
        <v>5041.3999999999996</v>
      </c>
      <c r="G1371" s="83">
        <v>2078.3000000000002</v>
      </c>
    </row>
    <row r="1372" spans="3:7" x14ac:dyDescent="0.2">
      <c r="C1372" s="166">
        <v>19638</v>
      </c>
      <c r="D1372" s="83">
        <v>13343</v>
      </c>
      <c r="F1372" s="166">
        <v>5733.9</v>
      </c>
      <c r="G1372" s="83">
        <v>1828.6</v>
      </c>
    </row>
    <row r="1373" spans="3:7" x14ac:dyDescent="0.2">
      <c r="C1373" s="166">
        <v>25031</v>
      </c>
      <c r="D1373" s="83">
        <v>14769</v>
      </c>
      <c r="F1373" s="166">
        <v>6130.3</v>
      </c>
      <c r="G1373" s="83">
        <v>2448.3000000000002</v>
      </c>
    </row>
    <row r="1374" spans="3:7" x14ac:dyDescent="0.2">
      <c r="C1374" s="166">
        <v>33415</v>
      </c>
      <c r="D1374" s="83">
        <v>22205</v>
      </c>
      <c r="F1374" s="166">
        <v>6145.5</v>
      </c>
      <c r="G1374" s="83">
        <v>2632.9</v>
      </c>
    </row>
    <row r="1375" spans="3:7" x14ac:dyDescent="0.2">
      <c r="C1375" s="166">
        <v>34918</v>
      </c>
      <c r="D1375" s="83">
        <v>31652</v>
      </c>
      <c r="F1375" s="166">
        <v>6804.1</v>
      </c>
      <c r="G1375" s="83">
        <v>3883.5</v>
      </c>
    </row>
    <row r="1376" spans="3:7" x14ac:dyDescent="0.2">
      <c r="C1376" s="166">
        <v>36408</v>
      </c>
      <c r="D1376" s="83">
        <v>26412</v>
      </c>
      <c r="F1376" s="166">
        <v>7593.1</v>
      </c>
      <c r="G1376" s="83">
        <v>3348.3</v>
      </c>
    </row>
    <row r="1377" spans="3:7" x14ac:dyDescent="0.2">
      <c r="C1377" s="166">
        <v>38652</v>
      </c>
      <c r="D1377" s="83">
        <v>18702</v>
      </c>
      <c r="F1377" s="166">
        <v>7646.8</v>
      </c>
      <c r="G1377" s="83">
        <v>3831.2</v>
      </c>
    </row>
    <row r="1378" spans="3:7" x14ac:dyDescent="0.2">
      <c r="C1378" s="166">
        <v>42832</v>
      </c>
      <c r="D1378" s="83">
        <v>37337</v>
      </c>
      <c r="F1378" s="166">
        <v>7996.7</v>
      </c>
      <c r="G1378" s="83">
        <v>2891.7</v>
      </c>
    </row>
    <row r="1379" spans="3:7" x14ac:dyDescent="0.2">
      <c r="C1379" s="166">
        <v>46092</v>
      </c>
      <c r="D1379" s="83">
        <v>25680</v>
      </c>
      <c r="F1379" s="166">
        <v>9472.2000000000007</v>
      </c>
      <c r="G1379" s="83">
        <v>4247.8</v>
      </c>
    </row>
    <row r="1380" spans="3:7" x14ac:dyDescent="0.2">
      <c r="C1380" s="166">
        <v>47138</v>
      </c>
      <c r="D1380" s="83">
        <v>36414</v>
      </c>
      <c r="F1380" s="166">
        <v>11147.7</v>
      </c>
      <c r="G1380" s="83">
        <v>5654.4</v>
      </c>
    </row>
    <row r="1381" spans="3:7" x14ac:dyDescent="0.2">
      <c r="C1381" s="166">
        <v>49753</v>
      </c>
      <c r="D1381" s="83">
        <v>39365</v>
      </c>
      <c r="F1381" s="166">
        <v>20652</v>
      </c>
      <c r="G1381" s="83">
        <v>7059.9</v>
      </c>
    </row>
    <row r="1382" spans="3:7" x14ac:dyDescent="0.2">
      <c r="C1382" s="166">
        <v>62692</v>
      </c>
      <c r="D1382" s="83">
        <v>44131</v>
      </c>
      <c r="F1382" s="166">
        <v>24388.799999999999</v>
      </c>
      <c r="G1382" s="83">
        <v>7739.9</v>
      </c>
    </row>
    <row r="1383" spans="3:7" x14ac:dyDescent="0.2">
      <c r="C1383" s="166">
        <v>63273</v>
      </c>
      <c r="D1383" s="83">
        <v>51059</v>
      </c>
      <c r="F1383" s="166">
        <v>24439.8</v>
      </c>
      <c r="G1383" s="83">
        <v>8088</v>
      </c>
    </row>
    <row r="1384" spans="3:7" x14ac:dyDescent="0.2">
      <c r="C1384" s="166">
        <v>66076</v>
      </c>
      <c r="D1384" s="83">
        <v>55465</v>
      </c>
      <c r="F1384" s="166">
        <v>10932.2</v>
      </c>
      <c r="G1384" s="83">
        <v>7066.4</v>
      </c>
    </row>
    <row r="1385" spans="3:7" x14ac:dyDescent="0.2">
      <c r="C1385" s="166">
        <v>68238</v>
      </c>
      <c r="D1385" s="83">
        <v>40502</v>
      </c>
      <c r="F1385" s="87" t="s">
        <v>922</v>
      </c>
      <c r="G1385" s="83"/>
    </row>
    <row r="1386" spans="3:7" x14ac:dyDescent="0.2">
      <c r="C1386" s="166">
        <v>69757</v>
      </c>
      <c r="D1386" s="83">
        <v>58975</v>
      </c>
      <c r="F1386" s="166">
        <v>337.9</v>
      </c>
      <c r="G1386" s="83">
        <v>124.9</v>
      </c>
    </row>
    <row r="1387" spans="3:7" x14ac:dyDescent="0.2">
      <c r="C1387" s="166">
        <v>75811</v>
      </c>
      <c r="D1387" s="83">
        <v>63753</v>
      </c>
      <c r="F1387" s="166">
        <v>390</v>
      </c>
      <c r="G1387" s="83">
        <v>122.3</v>
      </c>
    </row>
    <row r="1388" spans="3:7" x14ac:dyDescent="0.2">
      <c r="C1388" s="166">
        <v>78555</v>
      </c>
      <c r="D1388" s="83">
        <v>58540</v>
      </c>
      <c r="F1388" s="166">
        <v>453.1</v>
      </c>
      <c r="G1388" s="83">
        <v>228.1</v>
      </c>
    </row>
    <row r="1389" spans="3:7" x14ac:dyDescent="0.2">
      <c r="C1389" s="166">
        <v>81265</v>
      </c>
      <c r="D1389" s="83">
        <v>59037</v>
      </c>
      <c r="F1389" s="166">
        <v>557.9</v>
      </c>
      <c r="G1389" s="83">
        <v>215.6</v>
      </c>
    </row>
    <row r="1390" spans="3:7" x14ac:dyDescent="0.2">
      <c r="C1390" s="166">
        <v>83774</v>
      </c>
      <c r="D1390" s="83">
        <v>72857</v>
      </c>
      <c r="F1390" s="166">
        <v>646.5</v>
      </c>
      <c r="G1390" s="83">
        <v>239.1</v>
      </c>
    </row>
    <row r="1391" spans="3:7" x14ac:dyDescent="0.2">
      <c r="C1391" s="166">
        <v>89080</v>
      </c>
      <c r="D1391" s="83">
        <v>78427</v>
      </c>
      <c r="F1391" s="166">
        <v>721.7</v>
      </c>
      <c r="G1391" s="83">
        <v>243.6</v>
      </c>
    </row>
    <row r="1392" spans="3:7" x14ac:dyDescent="0.2">
      <c r="C1392" s="166">
        <v>96952</v>
      </c>
      <c r="D1392" s="83">
        <v>77221</v>
      </c>
      <c r="F1392" s="166">
        <v>775.8</v>
      </c>
      <c r="G1392" s="83">
        <v>300.39999999999998</v>
      </c>
    </row>
    <row r="1393" spans="3:7" x14ac:dyDescent="0.2">
      <c r="C1393" s="166">
        <v>105425</v>
      </c>
      <c r="D1393" s="83">
        <v>76816</v>
      </c>
      <c r="F1393" s="166">
        <v>809.2</v>
      </c>
      <c r="G1393" s="83">
        <v>301.3</v>
      </c>
    </row>
    <row r="1394" spans="3:7" x14ac:dyDescent="0.2">
      <c r="C1394" s="166">
        <v>107170</v>
      </c>
      <c r="D1394" s="83">
        <v>87463</v>
      </c>
      <c r="F1394" s="166">
        <v>1015.8</v>
      </c>
      <c r="G1394" s="83">
        <v>401.7</v>
      </c>
    </row>
    <row r="1395" spans="3:7" x14ac:dyDescent="0.2">
      <c r="C1395" s="166">
        <v>108294</v>
      </c>
      <c r="D1395" s="83">
        <v>91648</v>
      </c>
      <c r="F1395" s="166">
        <v>1082.5</v>
      </c>
      <c r="G1395" s="83">
        <v>341.3</v>
      </c>
    </row>
    <row r="1396" spans="3:7" x14ac:dyDescent="0.2">
      <c r="C1396" s="166">
        <v>108319</v>
      </c>
      <c r="D1396" s="83">
        <v>82948</v>
      </c>
      <c r="F1396" s="166">
        <v>1141.7</v>
      </c>
      <c r="G1396" s="83">
        <v>394.9</v>
      </c>
    </row>
    <row r="1397" spans="3:7" x14ac:dyDescent="0.2">
      <c r="C1397" s="166">
        <v>111005</v>
      </c>
      <c r="D1397" s="83">
        <v>98612</v>
      </c>
      <c r="F1397" s="166">
        <v>1195.2</v>
      </c>
      <c r="G1397" s="83">
        <v>510</v>
      </c>
    </row>
    <row r="1398" spans="3:7" x14ac:dyDescent="0.2">
      <c r="C1398" s="166">
        <v>119299</v>
      </c>
      <c r="D1398" s="83">
        <v>90239</v>
      </c>
      <c r="F1398" s="166">
        <v>1268.5</v>
      </c>
      <c r="G1398" s="83">
        <v>389.9</v>
      </c>
    </row>
    <row r="1399" spans="3:7" x14ac:dyDescent="0.2">
      <c r="C1399" s="166">
        <v>132864</v>
      </c>
      <c r="D1399" s="83">
        <v>109226</v>
      </c>
      <c r="F1399" s="166">
        <v>1310.5</v>
      </c>
      <c r="G1399" s="83">
        <v>462.1</v>
      </c>
    </row>
    <row r="1400" spans="3:7" x14ac:dyDescent="0.2">
      <c r="C1400" s="166">
        <v>133042</v>
      </c>
      <c r="D1400" s="83">
        <v>67375</v>
      </c>
      <c r="F1400" s="166">
        <v>1348.8</v>
      </c>
      <c r="G1400" s="83">
        <v>466.4</v>
      </c>
    </row>
    <row r="1401" spans="3:7" x14ac:dyDescent="0.2">
      <c r="C1401" s="166">
        <v>141088</v>
      </c>
      <c r="D1401" s="83">
        <v>120557</v>
      </c>
      <c r="F1401" s="166">
        <v>1437.9</v>
      </c>
      <c r="G1401" s="83">
        <v>564.79999999999995</v>
      </c>
    </row>
    <row r="1402" spans="3:7" x14ac:dyDescent="0.2">
      <c r="C1402" s="166">
        <v>147043</v>
      </c>
      <c r="D1402" s="83">
        <v>118228</v>
      </c>
      <c r="F1402" s="166">
        <v>1848.9</v>
      </c>
      <c r="G1402" s="83">
        <v>837.3</v>
      </c>
    </row>
    <row r="1403" spans="3:7" x14ac:dyDescent="0.2">
      <c r="C1403" s="166">
        <v>147807</v>
      </c>
      <c r="D1403" s="83">
        <v>128135</v>
      </c>
      <c r="F1403" s="166">
        <v>1940.4</v>
      </c>
      <c r="G1403" s="83">
        <v>958.1</v>
      </c>
    </row>
    <row r="1404" spans="3:7" x14ac:dyDescent="0.2">
      <c r="C1404" s="166">
        <v>169623</v>
      </c>
      <c r="D1404" s="83">
        <v>152084</v>
      </c>
      <c r="F1404" s="166">
        <v>2251.1999999999998</v>
      </c>
      <c r="G1404" s="83">
        <v>1013.1</v>
      </c>
    </row>
    <row r="1405" spans="3:7" x14ac:dyDescent="0.2">
      <c r="C1405" s="166">
        <v>170986</v>
      </c>
      <c r="D1405" s="83">
        <v>137451</v>
      </c>
      <c r="F1405" s="166">
        <v>2251.6</v>
      </c>
      <c r="G1405" s="83">
        <v>527.9</v>
      </c>
    </row>
    <row r="1406" spans="3:7" x14ac:dyDescent="0.2">
      <c r="C1406" s="166">
        <v>178542</v>
      </c>
      <c r="D1406" s="83">
        <v>148915</v>
      </c>
      <c r="F1406" s="166">
        <v>2452.6999999999998</v>
      </c>
      <c r="G1406" s="83">
        <v>1040.4000000000001</v>
      </c>
    </row>
    <row r="1407" spans="3:7" x14ac:dyDescent="0.2">
      <c r="C1407" s="166">
        <v>199303</v>
      </c>
      <c r="D1407" s="83">
        <v>128847</v>
      </c>
      <c r="F1407" s="166">
        <v>2603.1</v>
      </c>
      <c r="G1407" s="83">
        <v>956.2</v>
      </c>
    </row>
    <row r="1408" spans="3:7" x14ac:dyDescent="0.2">
      <c r="C1408" s="166">
        <v>200412</v>
      </c>
      <c r="D1408" s="83">
        <v>141911</v>
      </c>
      <c r="F1408" s="166">
        <v>2859.3</v>
      </c>
      <c r="G1408" s="83">
        <v>909.6</v>
      </c>
    </row>
    <row r="1409" spans="3:7" x14ac:dyDescent="0.2">
      <c r="C1409" s="166">
        <v>282585</v>
      </c>
      <c r="D1409" s="83">
        <v>243604</v>
      </c>
      <c r="F1409" s="166">
        <v>2877.1</v>
      </c>
      <c r="G1409" s="83">
        <v>1151.9000000000001</v>
      </c>
    </row>
    <row r="1410" spans="3:7" x14ac:dyDescent="0.2">
      <c r="C1410" s="166">
        <v>463367</v>
      </c>
      <c r="D1410" s="83">
        <v>301330</v>
      </c>
      <c r="F1410" s="166">
        <v>3106.3</v>
      </c>
      <c r="G1410" s="83">
        <v>1172.0999999999999</v>
      </c>
    </row>
    <row r="1411" spans="3:7" x14ac:dyDescent="0.2">
      <c r="C1411" s="166">
        <v>575300</v>
      </c>
      <c r="D1411" s="83">
        <v>340027</v>
      </c>
      <c r="F1411" s="166">
        <v>3391.9</v>
      </c>
      <c r="G1411" s="83">
        <v>1235</v>
      </c>
    </row>
    <row r="1412" spans="3:7" x14ac:dyDescent="0.2">
      <c r="C1412" s="87" t="s">
        <v>922</v>
      </c>
      <c r="D1412" s="83"/>
      <c r="F1412" s="166">
        <v>3666.4</v>
      </c>
      <c r="G1412" s="83">
        <v>1811.3</v>
      </c>
    </row>
    <row r="1413" spans="3:7" x14ac:dyDescent="0.2">
      <c r="C1413" s="166">
        <v>6997</v>
      </c>
      <c r="D1413" s="83">
        <v>5889</v>
      </c>
      <c r="F1413" s="166">
        <v>3749.6</v>
      </c>
      <c r="G1413" s="83">
        <v>1272.5999999999999</v>
      </c>
    </row>
    <row r="1414" spans="3:7" x14ac:dyDescent="0.2">
      <c r="C1414" s="166">
        <v>7426</v>
      </c>
      <c r="D1414" s="83">
        <v>6798</v>
      </c>
      <c r="F1414" s="166">
        <v>3751.2</v>
      </c>
      <c r="G1414" s="83">
        <v>1317.5</v>
      </c>
    </row>
    <row r="1415" spans="3:7" x14ac:dyDescent="0.2">
      <c r="C1415" s="166">
        <v>8092</v>
      </c>
      <c r="D1415" s="83">
        <v>5301</v>
      </c>
      <c r="F1415" s="166">
        <v>4228.1000000000004</v>
      </c>
      <c r="G1415" s="83">
        <v>1622.8</v>
      </c>
    </row>
    <row r="1416" spans="3:7" x14ac:dyDescent="0.2">
      <c r="C1416" s="166">
        <v>9189</v>
      </c>
      <c r="D1416" s="83">
        <v>9103</v>
      </c>
      <c r="F1416" s="166">
        <v>4276.7</v>
      </c>
      <c r="G1416" s="83">
        <v>1572.2</v>
      </c>
    </row>
    <row r="1417" spans="3:7" x14ac:dyDescent="0.2">
      <c r="C1417" s="166">
        <v>10058</v>
      </c>
      <c r="D1417" s="83">
        <v>6849</v>
      </c>
      <c r="F1417" s="166">
        <v>4333.2</v>
      </c>
      <c r="G1417" s="83">
        <v>1826.7</v>
      </c>
    </row>
    <row r="1418" spans="3:7" x14ac:dyDescent="0.2">
      <c r="C1418" s="166">
        <v>10219</v>
      </c>
      <c r="D1418" s="83">
        <v>8484</v>
      </c>
      <c r="F1418" s="166">
        <v>4397.8</v>
      </c>
      <c r="G1418" s="83">
        <v>1885</v>
      </c>
    </row>
    <row r="1419" spans="3:7" x14ac:dyDescent="0.2">
      <c r="C1419" s="166">
        <v>15883</v>
      </c>
      <c r="D1419" s="83">
        <v>11562</v>
      </c>
      <c r="F1419" s="166">
        <v>4593.8</v>
      </c>
      <c r="G1419" s="83">
        <v>1678.8</v>
      </c>
    </row>
    <row r="1420" spans="3:7" x14ac:dyDescent="0.2">
      <c r="C1420" s="166">
        <v>16783</v>
      </c>
      <c r="D1420" s="83">
        <v>12484</v>
      </c>
      <c r="F1420" s="166">
        <v>4741.3999999999996</v>
      </c>
      <c r="G1420" s="83">
        <v>1843.6</v>
      </c>
    </row>
    <row r="1421" spans="3:7" x14ac:dyDescent="0.2">
      <c r="C1421" s="166">
        <v>16827</v>
      </c>
      <c r="D1421" s="83">
        <v>11114</v>
      </c>
      <c r="F1421" s="166">
        <v>5030.5</v>
      </c>
      <c r="G1421" s="83">
        <v>2693.1</v>
      </c>
    </row>
    <row r="1422" spans="3:7" x14ac:dyDescent="0.2">
      <c r="C1422" s="166">
        <v>17289</v>
      </c>
      <c r="D1422" s="83">
        <v>11727</v>
      </c>
      <c r="F1422" s="166">
        <v>5041.3999999999996</v>
      </c>
      <c r="G1422" s="83">
        <v>2010.8</v>
      </c>
    </row>
    <row r="1423" spans="3:7" x14ac:dyDescent="0.2">
      <c r="C1423" s="166">
        <v>17899</v>
      </c>
      <c r="D1423" s="83">
        <v>11520</v>
      </c>
      <c r="F1423" s="166">
        <v>5733.9</v>
      </c>
      <c r="G1423" s="83">
        <v>1886.6</v>
      </c>
    </row>
    <row r="1424" spans="3:7" x14ac:dyDescent="0.2">
      <c r="C1424" s="166">
        <v>19638</v>
      </c>
      <c r="D1424" s="83">
        <v>12979</v>
      </c>
      <c r="F1424" s="166">
        <v>6130.3</v>
      </c>
      <c r="G1424" s="83">
        <v>2461.9</v>
      </c>
    </row>
    <row r="1425" spans="3:7" x14ac:dyDescent="0.2">
      <c r="C1425" s="166">
        <v>25031</v>
      </c>
      <c r="D1425" s="83">
        <v>15361</v>
      </c>
      <c r="F1425" s="166">
        <v>6145.5</v>
      </c>
      <c r="G1425" s="83">
        <v>2628.1</v>
      </c>
    </row>
    <row r="1426" spans="3:7" x14ac:dyDescent="0.2">
      <c r="C1426" s="166">
        <v>33415</v>
      </c>
      <c r="D1426" s="83">
        <v>22614</v>
      </c>
      <c r="F1426" s="166">
        <v>6804.1</v>
      </c>
      <c r="G1426" s="83">
        <v>3887.9</v>
      </c>
    </row>
    <row r="1427" spans="3:7" x14ac:dyDescent="0.2">
      <c r="C1427" s="166">
        <v>34918</v>
      </c>
      <c r="D1427" s="83">
        <v>30799</v>
      </c>
      <c r="F1427" s="166">
        <v>7593.1</v>
      </c>
      <c r="G1427" s="83">
        <v>3262.7</v>
      </c>
    </row>
    <row r="1428" spans="3:7" x14ac:dyDescent="0.2">
      <c r="C1428" s="166">
        <v>36408</v>
      </c>
      <c r="D1428" s="83">
        <v>27257</v>
      </c>
      <c r="F1428" s="166">
        <v>7646.8</v>
      </c>
      <c r="G1428" s="83">
        <v>3764.6</v>
      </c>
    </row>
    <row r="1429" spans="3:7" x14ac:dyDescent="0.2">
      <c r="C1429" s="166">
        <v>38652</v>
      </c>
      <c r="D1429" s="83">
        <v>19314</v>
      </c>
      <c r="F1429" s="166">
        <v>7996.7</v>
      </c>
      <c r="G1429" s="83">
        <v>2851.7</v>
      </c>
    </row>
    <row r="1430" spans="3:7" x14ac:dyDescent="0.2">
      <c r="C1430" s="166">
        <v>42832</v>
      </c>
      <c r="D1430" s="83">
        <v>37051</v>
      </c>
      <c r="F1430" s="166">
        <v>9472.2000000000007</v>
      </c>
      <c r="G1430" s="83">
        <v>4232.6000000000004</v>
      </c>
    </row>
    <row r="1431" spans="3:7" x14ac:dyDescent="0.2">
      <c r="C1431" s="166">
        <v>46092</v>
      </c>
      <c r="D1431" s="83">
        <v>26618</v>
      </c>
      <c r="F1431" s="166">
        <v>11147.7</v>
      </c>
      <c r="G1431" s="83">
        <v>5656.5</v>
      </c>
    </row>
    <row r="1432" spans="3:7" x14ac:dyDescent="0.2">
      <c r="C1432" s="166">
        <v>47138</v>
      </c>
      <c r="D1432" s="83">
        <v>37062</v>
      </c>
      <c r="F1432" s="166">
        <v>20652</v>
      </c>
      <c r="G1432" s="83">
        <v>7097.3</v>
      </c>
    </row>
    <row r="1433" spans="3:7" x14ac:dyDescent="0.2">
      <c r="C1433" s="166">
        <v>49753</v>
      </c>
      <c r="D1433" s="83">
        <v>39830</v>
      </c>
      <c r="F1433" s="166">
        <v>24388.799999999999</v>
      </c>
      <c r="G1433" s="83">
        <v>7904.6</v>
      </c>
    </row>
    <row r="1434" spans="3:7" x14ac:dyDescent="0.2">
      <c r="C1434" s="166">
        <v>62692</v>
      </c>
      <c r="D1434" s="83">
        <v>44321</v>
      </c>
      <c r="F1434" s="166">
        <v>24439.8</v>
      </c>
      <c r="G1434" s="83">
        <v>8405.4</v>
      </c>
    </row>
    <row r="1435" spans="3:7" x14ac:dyDescent="0.2">
      <c r="C1435" s="166">
        <v>63273</v>
      </c>
      <c r="D1435" s="83">
        <v>50557</v>
      </c>
      <c r="F1435" s="166">
        <v>10932.2</v>
      </c>
      <c r="G1435" s="83">
        <v>7296</v>
      </c>
    </row>
    <row r="1436" spans="3:7" x14ac:dyDescent="0.2">
      <c r="C1436" s="166">
        <v>66076</v>
      </c>
      <c r="D1436" s="83">
        <v>55541</v>
      </c>
      <c r="F1436" s="87" t="s">
        <v>923</v>
      </c>
      <c r="G1436" s="83"/>
    </row>
    <row r="1437" spans="3:7" x14ac:dyDescent="0.2">
      <c r="C1437" s="166">
        <v>68238</v>
      </c>
      <c r="D1437" s="83">
        <v>41834</v>
      </c>
      <c r="F1437" s="166">
        <v>337.9</v>
      </c>
      <c r="G1437" s="83">
        <v>126.4</v>
      </c>
    </row>
    <row r="1438" spans="3:7" x14ac:dyDescent="0.2">
      <c r="C1438" s="166">
        <v>69757</v>
      </c>
      <c r="D1438" s="83">
        <v>58634</v>
      </c>
      <c r="F1438" s="166">
        <v>390</v>
      </c>
      <c r="G1438" s="83">
        <v>127.7</v>
      </c>
    </row>
    <row r="1439" spans="3:7" x14ac:dyDescent="0.2">
      <c r="C1439" s="166">
        <v>75811</v>
      </c>
      <c r="D1439" s="83">
        <v>63158</v>
      </c>
      <c r="F1439" s="166">
        <v>453.1</v>
      </c>
      <c r="G1439" s="83">
        <v>226.6</v>
      </c>
    </row>
    <row r="1440" spans="3:7" x14ac:dyDescent="0.2">
      <c r="C1440" s="166">
        <v>78555</v>
      </c>
      <c r="D1440" s="83">
        <v>58255</v>
      </c>
      <c r="F1440" s="166">
        <v>557.9</v>
      </c>
      <c r="G1440" s="83">
        <v>212.3</v>
      </c>
    </row>
    <row r="1441" spans="3:7" x14ac:dyDescent="0.2">
      <c r="C1441" s="166">
        <v>81265</v>
      </c>
      <c r="D1441" s="83">
        <v>59286</v>
      </c>
      <c r="F1441" s="166">
        <v>646.5</v>
      </c>
      <c r="G1441" s="83">
        <v>240</v>
      </c>
    </row>
    <row r="1442" spans="3:7" x14ac:dyDescent="0.2">
      <c r="C1442" s="166">
        <v>83774</v>
      </c>
      <c r="D1442" s="83">
        <v>71646</v>
      </c>
      <c r="F1442" s="166">
        <v>721.7</v>
      </c>
      <c r="G1442" s="83">
        <v>241.9</v>
      </c>
    </row>
    <row r="1443" spans="3:7" x14ac:dyDescent="0.2">
      <c r="C1443" s="166">
        <v>89080</v>
      </c>
      <c r="D1443" s="83">
        <v>74848</v>
      </c>
      <c r="F1443" s="166">
        <v>775.8</v>
      </c>
      <c r="G1443" s="83">
        <v>304.8</v>
      </c>
    </row>
    <row r="1444" spans="3:7" x14ac:dyDescent="0.2">
      <c r="C1444" s="166">
        <v>96952</v>
      </c>
      <c r="D1444" s="83">
        <v>76041</v>
      </c>
      <c r="F1444" s="166">
        <v>809.2</v>
      </c>
      <c r="G1444" s="83">
        <v>275.10000000000002</v>
      </c>
    </row>
    <row r="1445" spans="3:7" x14ac:dyDescent="0.2">
      <c r="C1445" s="166">
        <v>105425</v>
      </c>
      <c r="D1445" s="83">
        <v>73738</v>
      </c>
      <c r="F1445" s="166">
        <v>1015.8</v>
      </c>
      <c r="G1445" s="83">
        <v>410.7</v>
      </c>
    </row>
    <row r="1446" spans="3:7" x14ac:dyDescent="0.2">
      <c r="C1446" s="166">
        <v>107170</v>
      </c>
      <c r="D1446" s="83">
        <v>84935</v>
      </c>
      <c r="F1446" s="166">
        <v>1082.5</v>
      </c>
      <c r="G1446" s="83">
        <v>348.9</v>
      </c>
    </row>
    <row r="1447" spans="3:7" x14ac:dyDescent="0.2">
      <c r="C1447" s="166">
        <v>108294</v>
      </c>
      <c r="D1447" s="83">
        <v>90590</v>
      </c>
      <c r="F1447" s="166">
        <v>1141.7</v>
      </c>
      <c r="G1447" s="83">
        <v>364.9</v>
      </c>
    </row>
    <row r="1448" spans="3:7" x14ac:dyDescent="0.2">
      <c r="C1448" s="166">
        <v>108319</v>
      </c>
      <c r="D1448" s="83">
        <v>83600</v>
      </c>
      <c r="F1448" s="166">
        <v>1195.2</v>
      </c>
      <c r="G1448" s="83">
        <v>526.79999999999995</v>
      </c>
    </row>
    <row r="1449" spans="3:7" x14ac:dyDescent="0.2">
      <c r="C1449" s="166">
        <v>111005</v>
      </c>
      <c r="D1449" s="83">
        <v>98014</v>
      </c>
      <c r="F1449" s="166">
        <v>1268.5</v>
      </c>
      <c r="G1449" s="83">
        <v>393.9</v>
      </c>
    </row>
    <row r="1450" spans="3:7" x14ac:dyDescent="0.2">
      <c r="C1450" s="166">
        <v>119299</v>
      </c>
      <c r="D1450" s="83">
        <v>90743</v>
      </c>
      <c r="F1450" s="166">
        <v>1310.5</v>
      </c>
      <c r="G1450" s="83">
        <v>472.6</v>
      </c>
    </row>
    <row r="1451" spans="3:7" x14ac:dyDescent="0.2">
      <c r="C1451" s="166">
        <v>132864</v>
      </c>
      <c r="D1451" s="83">
        <v>108328</v>
      </c>
      <c r="F1451" s="166">
        <v>1348.8</v>
      </c>
      <c r="G1451" s="83">
        <v>467.3</v>
      </c>
    </row>
    <row r="1452" spans="3:7" x14ac:dyDescent="0.2">
      <c r="C1452" s="166">
        <v>133042</v>
      </c>
      <c r="D1452" s="83">
        <v>70569</v>
      </c>
      <c r="F1452" s="166">
        <v>1437.9</v>
      </c>
      <c r="G1452" s="83">
        <v>569.79999999999995</v>
      </c>
    </row>
    <row r="1453" spans="3:7" x14ac:dyDescent="0.2">
      <c r="C1453" s="166">
        <v>141088</v>
      </c>
      <c r="D1453" s="83">
        <v>113848</v>
      </c>
      <c r="F1453" s="166">
        <v>1848.9</v>
      </c>
      <c r="G1453" s="83">
        <v>905.5</v>
      </c>
    </row>
    <row r="1454" spans="3:7" x14ac:dyDescent="0.2">
      <c r="C1454" s="166">
        <v>147043</v>
      </c>
      <c r="D1454" s="83">
        <v>115747</v>
      </c>
      <c r="F1454" s="166">
        <v>1940.4</v>
      </c>
      <c r="G1454" s="83">
        <v>993.5</v>
      </c>
    </row>
    <row r="1455" spans="3:7" x14ac:dyDescent="0.2">
      <c r="C1455" s="166">
        <v>147807</v>
      </c>
      <c r="D1455" s="83">
        <v>127145</v>
      </c>
      <c r="F1455" s="166">
        <v>2251.1999999999998</v>
      </c>
      <c r="G1455" s="83">
        <v>1076.4000000000001</v>
      </c>
    </row>
    <row r="1456" spans="3:7" x14ac:dyDescent="0.2">
      <c r="C1456" s="166">
        <v>169623</v>
      </c>
      <c r="D1456" s="83">
        <v>148882</v>
      </c>
      <c r="F1456" s="166">
        <v>2251.6</v>
      </c>
      <c r="G1456" s="83">
        <v>558.20000000000005</v>
      </c>
    </row>
    <row r="1457" spans="3:7" x14ac:dyDescent="0.2">
      <c r="C1457" s="166">
        <v>170986</v>
      </c>
      <c r="D1457" s="83">
        <v>136682</v>
      </c>
      <c r="F1457" s="166">
        <v>2452.6999999999998</v>
      </c>
      <c r="G1457" s="83">
        <v>1151.5999999999999</v>
      </c>
    </row>
    <row r="1458" spans="3:7" x14ac:dyDescent="0.2">
      <c r="C1458" s="166">
        <v>178542</v>
      </c>
      <c r="D1458" s="83">
        <v>145982</v>
      </c>
      <c r="F1458" s="166">
        <v>2603.1</v>
      </c>
      <c r="G1458" s="83">
        <v>1021.7</v>
      </c>
    </row>
    <row r="1459" spans="3:7" x14ac:dyDescent="0.2">
      <c r="C1459" s="166">
        <v>199303</v>
      </c>
      <c r="D1459" s="83">
        <v>125666</v>
      </c>
      <c r="F1459" s="166">
        <v>2859.3</v>
      </c>
      <c r="G1459" s="83">
        <v>942.4</v>
      </c>
    </row>
    <row r="1460" spans="3:7" x14ac:dyDescent="0.2">
      <c r="C1460" s="166">
        <v>200412</v>
      </c>
      <c r="D1460" s="83">
        <v>138565</v>
      </c>
      <c r="F1460" s="166">
        <v>2877.1</v>
      </c>
      <c r="G1460" s="83">
        <v>1281.5999999999999</v>
      </c>
    </row>
    <row r="1461" spans="3:7" x14ac:dyDescent="0.2">
      <c r="C1461" s="166">
        <v>282585</v>
      </c>
      <c r="D1461" s="83">
        <v>249370</v>
      </c>
      <c r="F1461" s="166">
        <v>3106.3</v>
      </c>
      <c r="G1461" s="83">
        <v>1215.9000000000001</v>
      </c>
    </row>
    <row r="1462" spans="3:7" x14ac:dyDescent="0.2">
      <c r="C1462" s="166">
        <v>463367</v>
      </c>
      <c r="D1462" s="83">
        <v>299728</v>
      </c>
      <c r="F1462" s="166">
        <v>3391.9</v>
      </c>
      <c r="G1462" s="83">
        <v>1273</v>
      </c>
    </row>
    <row r="1463" spans="3:7" x14ac:dyDescent="0.2">
      <c r="C1463" s="166">
        <v>575300</v>
      </c>
      <c r="D1463" s="83">
        <v>344933</v>
      </c>
      <c r="F1463" s="166">
        <v>3666.4</v>
      </c>
      <c r="G1463" s="83">
        <v>1888.8</v>
      </c>
    </row>
    <row r="1464" spans="3:7" x14ac:dyDescent="0.2">
      <c r="C1464" s="87" t="s">
        <v>923</v>
      </c>
      <c r="D1464" s="83"/>
      <c r="F1464" s="166">
        <v>3749.6</v>
      </c>
      <c r="G1464" s="83">
        <v>1369</v>
      </c>
    </row>
    <row r="1465" spans="3:7" x14ac:dyDescent="0.2">
      <c r="C1465" s="166">
        <v>6997</v>
      </c>
      <c r="D1465" s="83">
        <v>6032</v>
      </c>
      <c r="F1465" s="166">
        <v>3751.2</v>
      </c>
      <c r="G1465" s="83">
        <v>1306.3</v>
      </c>
    </row>
    <row r="1466" spans="3:7" x14ac:dyDescent="0.2">
      <c r="C1466" s="166">
        <v>7426</v>
      </c>
      <c r="D1466" s="83">
        <v>6658</v>
      </c>
      <c r="F1466" s="166">
        <v>4228.1000000000004</v>
      </c>
      <c r="G1466" s="83">
        <v>1766.7</v>
      </c>
    </row>
    <row r="1467" spans="3:7" x14ac:dyDescent="0.2">
      <c r="C1467" s="166">
        <v>8092</v>
      </c>
      <c r="D1467" s="83">
        <v>5444</v>
      </c>
      <c r="F1467" s="166">
        <v>4276.7</v>
      </c>
      <c r="G1467" s="83">
        <v>1577.1</v>
      </c>
    </row>
    <row r="1468" spans="3:7" x14ac:dyDescent="0.2">
      <c r="C1468" s="166">
        <v>9189</v>
      </c>
      <c r="D1468" s="83">
        <v>9010</v>
      </c>
      <c r="F1468" s="166">
        <v>4333.2</v>
      </c>
      <c r="G1468" s="83">
        <v>1890.1</v>
      </c>
    </row>
    <row r="1469" spans="3:7" x14ac:dyDescent="0.2">
      <c r="C1469" s="166">
        <v>10058</v>
      </c>
      <c r="D1469" s="83">
        <v>6867</v>
      </c>
      <c r="F1469" s="166">
        <v>4397.8</v>
      </c>
      <c r="G1469" s="83">
        <v>2001.4</v>
      </c>
    </row>
    <row r="1470" spans="3:7" x14ac:dyDescent="0.2">
      <c r="C1470" s="166">
        <v>10219</v>
      </c>
      <c r="D1470" s="83">
        <v>8605</v>
      </c>
      <c r="F1470" s="166">
        <v>4593.8</v>
      </c>
      <c r="G1470" s="83">
        <v>1896.8</v>
      </c>
    </row>
    <row r="1471" spans="3:7" x14ac:dyDescent="0.2">
      <c r="C1471" s="166">
        <v>15883</v>
      </c>
      <c r="D1471" s="83">
        <v>11603</v>
      </c>
      <c r="F1471" s="166">
        <v>4741.3999999999996</v>
      </c>
      <c r="G1471" s="83">
        <v>1916.1</v>
      </c>
    </row>
    <row r="1472" spans="3:7" x14ac:dyDescent="0.2">
      <c r="C1472" s="166">
        <v>16783</v>
      </c>
      <c r="D1472" s="83">
        <v>12246</v>
      </c>
      <c r="F1472" s="166">
        <v>5030.5</v>
      </c>
      <c r="G1472" s="83">
        <v>2642</v>
      </c>
    </row>
    <row r="1473" spans="3:7" x14ac:dyDescent="0.2">
      <c r="C1473" s="166">
        <v>16827</v>
      </c>
      <c r="D1473" s="83">
        <v>11392</v>
      </c>
      <c r="F1473" s="166">
        <v>5041.3999999999996</v>
      </c>
      <c r="G1473" s="83">
        <v>2237.6999999999998</v>
      </c>
    </row>
    <row r="1474" spans="3:7" x14ac:dyDescent="0.2">
      <c r="C1474" s="166">
        <v>17289</v>
      </c>
      <c r="D1474" s="83">
        <v>11164</v>
      </c>
      <c r="F1474" s="166">
        <v>5733.9</v>
      </c>
      <c r="G1474" s="83">
        <v>1736.8</v>
      </c>
    </row>
    <row r="1475" spans="3:7" x14ac:dyDescent="0.2">
      <c r="C1475" s="166">
        <v>17899</v>
      </c>
      <c r="D1475" s="83">
        <v>11271</v>
      </c>
      <c r="F1475" s="166">
        <v>6130.3</v>
      </c>
      <c r="G1475" s="83">
        <v>2584.1999999999998</v>
      </c>
    </row>
    <row r="1476" spans="3:7" x14ac:dyDescent="0.2">
      <c r="C1476" s="166">
        <v>19638</v>
      </c>
      <c r="D1476" s="83">
        <v>12701</v>
      </c>
      <c r="F1476" s="166">
        <v>6145.5</v>
      </c>
      <c r="G1476" s="83">
        <v>2607.6</v>
      </c>
    </row>
    <row r="1477" spans="3:7" x14ac:dyDescent="0.2">
      <c r="C1477" s="166">
        <v>25031</v>
      </c>
      <c r="D1477" s="83">
        <v>15838</v>
      </c>
      <c r="F1477" s="166">
        <v>6804.1</v>
      </c>
      <c r="G1477" s="83">
        <v>3910.2</v>
      </c>
    </row>
    <row r="1478" spans="3:7" x14ac:dyDescent="0.2">
      <c r="C1478" s="166">
        <v>33415</v>
      </c>
      <c r="D1478" s="83">
        <v>22554</v>
      </c>
      <c r="F1478" s="166">
        <v>7593.1</v>
      </c>
      <c r="G1478" s="83">
        <v>3434.2</v>
      </c>
    </row>
    <row r="1479" spans="3:7" x14ac:dyDescent="0.2">
      <c r="C1479" s="166">
        <v>34918</v>
      </c>
      <c r="D1479" s="83">
        <v>30889</v>
      </c>
      <c r="F1479" s="166">
        <v>7646.8</v>
      </c>
      <c r="G1479" s="83">
        <v>3874.7</v>
      </c>
    </row>
    <row r="1480" spans="3:7" x14ac:dyDescent="0.2">
      <c r="C1480" s="166">
        <v>36408</v>
      </c>
      <c r="D1480" s="83">
        <v>27843</v>
      </c>
      <c r="F1480" s="166">
        <v>7996.7</v>
      </c>
      <c r="G1480" s="83">
        <v>3185.2</v>
      </c>
    </row>
    <row r="1481" spans="3:7" x14ac:dyDescent="0.2">
      <c r="C1481" s="166">
        <v>38652</v>
      </c>
      <c r="D1481" s="83">
        <v>19639</v>
      </c>
      <c r="F1481" s="166">
        <v>9472.2000000000007</v>
      </c>
      <c r="G1481" s="83">
        <v>4235</v>
      </c>
    </row>
    <row r="1482" spans="3:7" x14ac:dyDescent="0.2">
      <c r="C1482" s="166">
        <v>42832</v>
      </c>
      <c r="D1482" s="83">
        <v>37310</v>
      </c>
      <c r="F1482" s="166">
        <v>11147.7</v>
      </c>
      <c r="G1482" s="83">
        <v>5523.2</v>
      </c>
    </row>
    <row r="1483" spans="3:7" x14ac:dyDescent="0.2">
      <c r="C1483" s="166">
        <v>46092</v>
      </c>
      <c r="D1483" s="83">
        <v>27210</v>
      </c>
      <c r="F1483" s="166">
        <v>20652</v>
      </c>
      <c r="G1483" s="83">
        <v>7557.1</v>
      </c>
    </row>
    <row r="1484" spans="3:7" x14ac:dyDescent="0.2">
      <c r="C1484" s="166">
        <v>47138</v>
      </c>
      <c r="D1484" s="83">
        <v>40371</v>
      </c>
      <c r="F1484" s="166">
        <v>24388.799999999999</v>
      </c>
      <c r="G1484" s="83">
        <v>8448.2000000000007</v>
      </c>
    </row>
    <row r="1485" spans="3:7" x14ac:dyDescent="0.2">
      <c r="C1485" s="166">
        <v>49753</v>
      </c>
      <c r="D1485" s="83">
        <v>40451</v>
      </c>
      <c r="F1485" s="166">
        <v>24439.8</v>
      </c>
      <c r="G1485" s="83">
        <v>7964.1</v>
      </c>
    </row>
    <row r="1486" spans="3:7" x14ac:dyDescent="0.2">
      <c r="C1486" s="166">
        <v>62692</v>
      </c>
      <c r="D1486" s="83">
        <v>48926</v>
      </c>
      <c r="F1486" s="166">
        <v>10932.2</v>
      </c>
      <c r="G1486" s="83">
        <v>7499.6</v>
      </c>
    </row>
    <row r="1487" spans="3:7" x14ac:dyDescent="0.2">
      <c r="C1487" s="166">
        <v>63273</v>
      </c>
      <c r="D1487" s="83">
        <v>55931</v>
      </c>
      <c r="F1487" s="87" t="s">
        <v>924</v>
      </c>
      <c r="G1487" s="83"/>
    </row>
    <row r="1488" spans="3:7" x14ac:dyDescent="0.2">
      <c r="C1488" s="166">
        <v>66076</v>
      </c>
      <c r="D1488" s="83">
        <v>55916</v>
      </c>
      <c r="F1488" s="166">
        <v>337.9</v>
      </c>
      <c r="G1488" s="83">
        <v>128.30000000000001</v>
      </c>
    </row>
    <row r="1489" spans="3:7" x14ac:dyDescent="0.2">
      <c r="C1489" s="166">
        <v>68238</v>
      </c>
      <c r="D1489" s="83">
        <v>43167</v>
      </c>
      <c r="F1489" s="166">
        <v>390</v>
      </c>
      <c r="G1489" s="83">
        <v>131.4</v>
      </c>
    </row>
    <row r="1490" spans="3:7" x14ac:dyDescent="0.2">
      <c r="C1490" s="166">
        <v>69757</v>
      </c>
      <c r="D1490" s="83">
        <v>59808</v>
      </c>
      <c r="F1490" s="166">
        <v>453.1</v>
      </c>
      <c r="G1490" s="83">
        <v>243.2</v>
      </c>
    </row>
    <row r="1491" spans="3:7" x14ac:dyDescent="0.2">
      <c r="C1491" s="166">
        <v>75811</v>
      </c>
      <c r="D1491" s="83">
        <v>65126</v>
      </c>
      <c r="F1491" s="166">
        <v>557.9</v>
      </c>
      <c r="G1491" s="83">
        <v>214.8</v>
      </c>
    </row>
    <row r="1492" spans="3:7" x14ac:dyDescent="0.2">
      <c r="C1492" s="166">
        <v>78555</v>
      </c>
      <c r="D1492" s="83">
        <v>59295</v>
      </c>
      <c r="F1492" s="166">
        <v>646.5</v>
      </c>
      <c r="G1492" s="83">
        <v>245</v>
      </c>
    </row>
    <row r="1493" spans="3:7" x14ac:dyDescent="0.2">
      <c r="C1493" s="166">
        <v>81265</v>
      </c>
      <c r="D1493" s="83">
        <v>66571</v>
      </c>
      <c r="F1493" s="166">
        <v>721.7</v>
      </c>
      <c r="G1493" s="83">
        <v>248.6</v>
      </c>
    </row>
    <row r="1494" spans="3:7" x14ac:dyDescent="0.2">
      <c r="C1494" s="166">
        <v>83774</v>
      </c>
      <c r="D1494" s="83">
        <v>73936</v>
      </c>
      <c r="F1494" s="166">
        <v>775.8</v>
      </c>
      <c r="G1494" s="83">
        <v>323.8</v>
      </c>
    </row>
    <row r="1495" spans="3:7" x14ac:dyDescent="0.2">
      <c r="C1495" s="166">
        <v>89080</v>
      </c>
      <c r="D1495" s="83">
        <v>76452</v>
      </c>
      <c r="F1495" s="166">
        <v>809.2</v>
      </c>
      <c r="G1495" s="83">
        <v>270</v>
      </c>
    </row>
    <row r="1496" spans="3:7" x14ac:dyDescent="0.2">
      <c r="C1496" s="166">
        <v>96952</v>
      </c>
      <c r="D1496" s="83">
        <v>79127</v>
      </c>
      <c r="F1496" s="166">
        <v>1015.8</v>
      </c>
      <c r="G1496" s="83">
        <v>400.9</v>
      </c>
    </row>
    <row r="1497" spans="3:7" x14ac:dyDescent="0.2">
      <c r="C1497" s="166">
        <v>105425</v>
      </c>
      <c r="D1497" s="83">
        <v>80380</v>
      </c>
      <c r="F1497" s="166">
        <v>1082.5</v>
      </c>
      <c r="G1497" s="83">
        <v>358.1</v>
      </c>
    </row>
    <row r="1498" spans="3:7" x14ac:dyDescent="0.2">
      <c r="C1498" s="166">
        <v>107170</v>
      </c>
      <c r="D1498" s="83">
        <v>93240</v>
      </c>
      <c r="F1498" s="166">
        <v>1141.7</v>
      </c>
      <c r="G1498" s="83">
        <v>384.4</v>
      </c>
    </row>
    <row r="1499" spans="3:7" x14ac:dyDescent="0.2">
      <c r="C1499" s="166">
        <v>108294</v>
      </c>
      <c r="D1499" s="83">
        <v>93265</v>
      </c>
      <c r="F1499" s="166">
        <v>1195.2</v>
      </c>
      <c r="G1499" s="83">
        <v>517.1</v>
      </c>
    </row>
    <row r="1500" spans="3:7" x14ac:dyDescent="0.2">
      <c r="C1500" s="166">
        <v>108319</v>
      </c>
      <c r="D1500" s="83">
        <v>91131</v>
      </c>
      <c r="F1500" s="166">
        <v>1268.5</v>
      </c>
      <c r="G1500" s="83">
        <v>391.2</v>
      </c>
    </row>
    <row r="1501" spans="3:7" x14ac:dyDescent="0.2">
      <c r="C1501" s="166">
        <v>111005</v>
      </c>
      <c r="D1501" s="83">
        <v>101705</v>
      </c>
      <c r="F1501" s="166">
        <v>1310.5</v>
      </c>
      <c r="G1501" s="83">
        <v>500</v>
      </c>
    </row>
    <row r="1502" spans="3:7" x14ac:dyDescent="0.2">
      <c r="C1502" s="166">
        <v>119299</v>
      </c>
      <c r="D1502" s="83">
        <v>96438</v>
      </c>
      <c r="F1502" s="166">
        <v>1348.8</v>
      </c>
      <c r="G1502" s="83">
        <v>484.2</v>
      </c>
    </row>
    <row r="1503" spans="3:7" x14ac:dyDescent="0.2">
      <c r="C1503" s="166">
        <v>132864</v>
      </c>
      <c r="D1503" s="83">
        <v>107008</v>
      </c>
      <c r="F1503" s="166">
        <v>1437.9</v>
      </c>
      <c r="G1503" s="83">
        <v>593</v>
      </c>
    </row>
    <row r="1504" spans="3:7" x14ac:dyDescent="0.2">
      <c r="C1504" s="166">
        <v>133042</v>
      </c>
      <c r="D1504" s="83">
        <v>73736</v>
      </c>
      <c r="F1504" s="166">
        <v>1848.9</v>
      </c>
      <c r="G1504" s="83">
        <v>867.4</v>
      </c>
    </row>
    <row r="1505" spans="3:7" x14ac:dyDescent="0.2">
      <c r="C1505" s="166">
        <v>141088</v>
      </c>
      <c r="D1505" s="83">
        <v>120879</v>
      </c>
      <c r="F1505" s="166">
        <v>1940.4</v>
      </c>
      <c r="G1505" s="83">
        <v>991.1</v>
      </c>
    </row>
    <row r="1506" spans="3:7" x14ac:dyDescent="0.2">
      <c r="C1506" s="166">
        <v>147043</v>
      </c>
      <c r="D1506" s="83">
        <v>118407</v>
      </c>
      <c r="F1506" s="166">
        <v>2251.1999999999998</v>
      </c>
      <c r="G1506" s="83">
        <v>1042.9000000000001</v>
      </c>
    </row>
    <row r="1507" spans="3:7" x14ac:dyDescent="0.2">
      <c r="C1507" s="166">
        <v>147807</v>
      </c>
      <c r="D1507" s="83">
        <v>135480</v>
      </c>
      <c r="F1507" s="166">
        <v>2251.6</v>
      </c>
      <c r="G1507" s="83">
        <v>597.70000000000005</v>
      </c>
    </row>
    <row r="1508" spans="3:7" x14ac:dyDescent="0.2">
      <c r="C1508" s="166">
        <v>169623</v>
      </c>
      <c r="D1508" s="83">
        <v>151889</v>
      </c>
      <c r="F1508" s="166">
        <v>2452.6999999999998</v>
      </c>
      <c r="G1508" s="83">
        <v>1102</v>
      </c>
    </row>
    <row r="1509" spans="3:7" x14ac:dyDescent="0.2">
      <c r="C1509" s="166">
        <v>170986</v>
      </c>
      <c r="D1509" s="83">
        <v>138402</v>
      </c>
      <c r="F1509" s="166">
        <v>2603.1</v>
      </c>
      <c r="G1509" s="83">
        <v>1038.0999999999999</v>
      </c>
    </row>
    <row r="1510" spans="3:7" x14ac:dyDescent="0.2">
      <c r="C1510" s="166">
        <v>178542</v>
      </c>
      <c r="D1510" s="83">
        <v>146452</v>
      </c>
      <c r="F1510" s="166">
        <v>2859.3</v>
      </c>
      <c r="G1510" s="83">
        <v>968.9</v>
      </c>
    </row>
    <row r="1511" spans="3:7" x14ac:dyDescent="0.2">
      <c r="C1511" s="166">
        <v>199303</v>
      </c>
      <c r="D1511" s="83">
        <v>141664</v>
      </c>
      <c r="F1511" s="166">
        <v>2877.1</v>
      </c>
      <c r="G1511" s="83">
        <v>1208.0999999999999</v>
      </c>
    </row>
    <row r="1512" spans="3:7" x14ac:dyDescent="0.2">
      <c r="C1512" s="166">
        <v>200412</v>
      </c>
      <c r="D1512" s="83">
        <v>146342</v>
      </c>
      <c r="F1512" s="166">
        <v>3106.3</v>
      </c>
      <c r="G1512" s="83">
        <v>1257.4000000000001</v>
      </c>
    </row>
    <row r="1513" spans="3:7" x14ac:dyDescent="0.2">
      <c r="C1513" s="166">
        <v>282585</v>
      </c>
      <c r="D1513" s="83">
        <v>256601</v>
      </c>
      <c r="F1513" s="166">
        <v>3391.9</v>
      </c>
      <c r="G1513" s="83">
        <v>1334.3</v>
      </c>
    </row>
    <row r="1514" spans="3:7" x14ac:dyDescent="0.2">
      <c r="C1514" s="166">
        <v>463367</v>
      </c>
      <c r="D1514" s="83">
        <v>326761</v>
      </c>
      <c r="F1514" s="166">
        <v>3666.4</v>
      </c>
      <c r="G1514" s="83">
        <v>1881.8</v>
      </c>
    </row>
    <row r="1515" spans="3:7" x14ac:dyDescent="0.2">
      <c r="C1515" s="166">
        <v>575300</v>
      </c>
      <c r="D1515" s="83">
        <v>376800</v>
      </c>
      <c r="F1515" s="166">
        <v>3749.6</v>
      </c>
      <c r="G1515" s="83">
        <v>1425.7</v>
      </c>
    </row>
    <row r="1516" spans="3:7" x14ac:dyDescent="0.2">
      <c r="C1516" s="87" t="s">
        <v>924</v>
      </c>
      <c r="D1516" s="83"/>
      <c r="F1516" s="166">
        <v>3751.2</v>
      </c>
      <c r="G1516" s="83">
        <v>1331.6</v>
      </c>
    </row>
    <row r="1517" spans="3:7" x14ac:dyDescent="0.2">
      <c r="C1517" s="166">
        <v>6997</v>
      </c>
      <c r="D1517" s="83">
        <v>6366</v>
      </c>
      <c r="F1517" s="166">
        <v>4228.1000000000004</v>
      </c>
      <c r="G1517" s="83">
        <v>1790.3</v>
      </c>
    </row>
    <row r="1518" spans="3:7" x14ac:dyDescent="0.2">
      <c r="C1518" s="166">
        <v>7426</v>
      </c>
      <c r="D1518" s="83">
        <v>6819</v>
      </c>
      <c r="F1518" s="166">
        <v>4276.7</v>
      </c>
      <c r="G1518" s="83">
        <v>1673.4</v>
      </c>
    </row>
    <row r="1519" spans="3:7" x14ac:dyDescent="0.2">
      <c r="C1519" s="166">
        <v>8092</v>
      </c>
      <c r="D1519" s="83">
        <v>5605</v>
      </c>
      <c r="F1519" s="166">
        <v>4333.2</v>
      </c>
      <c r="G1519" s="83">
        <v>1959.3</v>
      </c>
    </row>
    <row r="1520" spans="3:7" x14ac:dyDescent="0.2">
      <c r="C1520" s="166">
        <v>9189</v>
      </c>
      <c r="D1520" s="83">
        <v>9175</v>
      </c>
      <c r="F1520" s="166">
        <v>4397.8</v>
      </c>
      <c r="G1520" s="83">
        <v>1976.5</v>
      </c>
    </row>
    <row r="1521" spans="3:7" x14ac:dyDescent="0.2">
      <c r="C1521" s="166">
        <v>10058</v>
      </c>
      <c r="D1521" s="83">
        <v>6910</v>
      </c>
      <c r="F1521" s="166">
        <v>4593.8</v>
      </c>
      <c r="G1521" s="83">
        <v>1901.4</v>
      </c>
    </row>
    <row r="1522" spans="3:7" x14ac:dyDescent="0.2">
      <c r="C1522" s="166">
        <v>10219</v>
      </c>
      <c r="D1522" s="83">
        <v>9101</v>
      </c>
      <c r="F1522" s="166">
        <v>4741.3999999999996</v>
      </c>
      <c r="G1522" s="83">
        <v>2005.3</v>
      </c>
    </row>
    <row r="1523" spans="3:7" x14ac:dyDescent="0.2">
      <c r="C1523" s="166">
        <v>15883</v>
      </c>
      <c r="D1523" s="83">
        <v>12420</v>
      </c>
      <c r="F1523" s="166">
        <v>5030.5</v>
      </c>
      <c r="G1523" s="83">
        <v>2797.7</v>
      </c>
    </row>
    <row r="1524" spans="3:7" x14ac:dyDescent="0.2">
      <c r="C1524" s="166">
        <v>16783</v>
      </c>
      <c r="D1524" s="83">
        <v>12639</v>
      </c>
      <c r="F1524" s="166">
        <v>5041.3999999999996</v>
      </c>
      <c r="G1524" s="83">
        <v>2246.6</v>
      </c>
    </row>
    <row r="1525" spans="3:7" x14ac:dyDescent="0.2">
      <c r="C1525" s="166">
        <v>16827</v>
      </c>
      <c r="D1525" s="83">
        <v>12051</v>
      </c>
      <c r="F1525" s="166">
        <v>5733.9</v>
      </c>
      <c r="G1525" s="83">
        <v>1754.8</v>
      </c>
    </row>
    <row r="1526" spans="3:7" x14ac:dyDescent="0.2">
      <c r="C1526" s="166">
        <v>17289</v>
      </c>
      <c r="D1526" s="83">
        <v>11282</v>
      </c>
      <c r="F1526" s="166">
        <v>6130.3</v>
      </c>
      <c r="G1526" s="83">
        <v>2676.4</v>
      </c>
    </row>
    <row r="1527" spans="3:7" x14ac:dyDescent="0.2">
      <c r="C1527" s="166">
        <v>17899</v>
      </c>
      <c r="D1527" s="83">
        <v>11267</v>
      </c>
      <c r="F1527" s="166">
        <v>6145.5</v>
      </c>
      <c r="G1527" s="83">
        <v>2677.4</v>
      </c>
    </row>
    <row r="1528" spans="3:7" x14ac:dyDescent="0.2">
      <c r="C1528" s="166">
        <v>19638</v>
      </c>
      <c r="D1528" s="83">
        <v>12503</v>
      </c>
      <c r="F1528" s="166">
        <v>6804.1</v>
      </c>
      <c r="G1528" s="83">
        <v>3500.9</v>
      </c>
    </row>
    <row r="1529" spans="3:7" x14ac:dyDescent="0.2">
      <c r="C1529" s="166">
        <v>25031</v>
      </c>
      <c r="D1529" s="83">
        <v>15863</v>
      </c>
      <c r="F1529" s="166">
        <v>7593.1</v>
      </c>
      <c r="G1529" s="83">
        <v>3486.2</v>
      </c>
    </row>
    <row r="1530" spans="3:7" x14ac:dyDescent="0.2">
      <c r="C1530" s="166">
        <v>33415</v>
      </c>
      <c r="D1530" s="83">
        <v>23224</v>
      </c>
      <c r="F1530" s="166">
        <v>7646.8</v>
      </c>
      <c r="G1530" s="83">
        <v>4045.7</v>
      </c>
    </row>
    <row r="1531" spans="3:7" x14ac:dyDescent="0.2">
      <c r="C1531" s="166">
        <v>34918</v>
      </c>
      <c r="D1531" s="83">
        <v>32251</v>
      </c>
      <c r="F1531" s="166">
        <v>7996.7</v>
      </c>
      <c r="G1531" s="83">
        <v>3158.8</v>
      </c>
    </row>
    <row r="1532" spans="3:7" x14ac:dyDescent="0.2">
      <c r="C1532" s="166">
        <v>36408</v>
      </c>
      <c r="D1532" s="83">
        <v>27055</v>
      </c>
      <c r="F1532" s="166">
        <v>9472.2000000000007</v>
      </c>
      <c r="G1532" s="83">
        <v>4025.1</v>
      </c>
    </row>
    <row r="1533" spans="3:7" x14ac:dyDescent="0.2">
      <c r="C1533" s="166">
        <v>38652</v>
      </c>
      <c r="D1533" s="83">
        <v>21279</v>
      </c>
      <c r="F1533" s="166">
        <v>11147.7</v>
      </c>
      <c r="G1533" s="83">
        <v>5696.2</v>
      </c>
    </row>
    <row r="1534" spans="3:7" x14ac:dyDescent="0.2">
      <c r="C1534" s="166">
        <v>42832</v>
      </c>
      <c r="D1534" s="83">
        <v>39644</v>
      </c>
      <c r="F1534" s="166">
        <v>20652</v>
      </c>
      <c r="G1534" s="83">
        <v>7253.3</v>
      </c>
    </row>
    <row r="1535" spans="3:7" x14ac:dyDescent="0.2">
      <c r="C1535" s="166">
        <v>46092</v>
      </c>
      <c r="D1535" s="83">
        <v>28612</v>
      </c>
      <c r="F1535" s="166">
        <v>24388.799999999999</v>
      </c>
      <c r="G1535" s="83">
        <v>8201.2000000000007</v>
      </c>
    </row>
    <row r="1536" spans="3:7" x14ac:dyDescent="0.2">
      <c r="C1536" s="166">
        <v>47138</v>
      </c>
      <c r="D1536" s="83">
        <v>38717</v>
      </c>
      <c r="F1536" s="166">
        <v>24439.8</v>
      </c>
      <c r="G1536" s="83">
        <v>8044.9</v>
      </c>
    </row>
    <row r="1537" spans="3:7" x14ac:dyDescent="0.2">
      <c r="C1537" s="166">
        <v>49753</v>
      </c>
      <c r="D1537" s="83">
        <v>40490</v>
      </c>
      <c r="F1537" s="166">
        <v>10932.2</v>
      </c>
      <c r="G1537" s="83">
        <v>7687.2</v>
      </c>
    </row>
    <row r="1538" spans="3:7" x14ac:dyDescent="0.2">
      <c r="C1538" s="166">
        <v>62692</v>
      </c>
      <c r="D1538" s="83">
        <v>47923</v>
      </c>
      <c r="F1538" s="87" t="s">
        <v>925</v>
      </c>
      <c r="G1538" s="83"/>
    </row>
    <row r="1539" spans="3:7" x14ac:dyDescent="0.2">
      <c r="C1539" s="166">
        <v>63273</v>
      </c>
      <c r="D1539" s="83">
        <v>55689</v>
      </c>
      <c r="F1539" s="166">
        <v>337.9</v>
      </c>
      <c r="G1539" s="83">
        <v>136.6</v>
      </c>
    </row>
    <row r="1540" spans="3:7" x14ac:dyDescent="0.2">
      <c r="C1540" s="166">
        <v>66076</v>
      </c>
      <c r="D1540" s="83">
        <v>59343</v>
      </c>
      <c r="F1540" s="166">
        <v>390</v>
      </c>
      <c r="G1540" s="83">
        <v>130.4</v>
      </c>
    </row>
    <row r="1541" spans="3:7" x14ac:dyDescent="0.2">
      <c r="C1541" s="166">
        <v>68238</v>
      </c>
      <c r="D1541" s="83">
        <v>44802</v>
      </c>
      <c r="F1541" s="166">
        <v>453.1</v>
      </c>
      <c r="G1541" s="83">
        <v>250.5</v>
      </c>
    </row>
    <row r="1542" spans="3:7" x14ac:dyDescent="0.2">
      <c r="C1542" s="166">
        <v>69757</v>
      </c>
      <c r="D1542" s="83">
        <v>61613</v>
      </c>
      <c r="F1542" s="166">
        <v>557.9</v>
      </c>
      <c r="G1542" s="83">
        <v>218.2</v>
      </c>
    </row>
    <row r="1543" spans="3:7" x14ac:dyDescent="0.2">
      <c r="C1543" s="166">
        <v>75811</v>
      </c>
      <c r="D1543" s="83">
        <v>66540</v>
      </c>
      <c r="F1543" s="166">
        <v>646.5</v>
      </c>
      <c r="G1543" s="83">
        <v>253.9</v>
      </c>
    </row>
    <row r="1544" spans="3:7" x14ac:dyDescent="0.2">
      <c r="C1544" s="166">
        <v>78555</v>
      </c>
      <c r="D1544" s="83">
        <v>61408</v>
      </c>
      <c r="F1544" s="166">
        <v>721.7</v>
      </c>
      <c r="G1544" s="83">
        <v>253.6</v>
      </c>
    </row>
    <row r="1545" spans="3:7" x14ac:dyDescent="0.2">
      <c r="C1545" s="166">
        <v>81265</v>
      </c>
      <c r="D1545" s="83">
        <v>62443</v>
      </c>
      <c r="F1545" s="166">
        <v>775.8</v>
      </c>
      <c r="G1545" s="83">
        <v>305.3</v>
      </c>
    </row>
    <row r="1546" spans="3:7" x14ac:dyDescent="0.2">
      <c r="C1546" s="166">
        <v>83774</v>
      </c>
      <c r="D1546" s="83">
        <v>76932</v>
      </c>
      <c r="F1546" s="166">
        <v>809.2</v>
      </c>
      <c r="G1546" s="83">
        <v>300.5</v>
      </c>
    </row>
    <row r="1547" spans="3:7" x14ac:dyDescent="0.2">
      <c r="C1547" s="166">
        <v>89080</v>
      </c>
      <c r="D1547" s="83">
        <v>79644</v>
      </c>
      <c r="F1547" s="166">
        <v>1015.8</v>
      </c>
      <c r="G1547" s="83">
        <v>412.7</v>
      </c>
    </row>
    <row r="1548" spans="3:7" x14ac:dyDescent="0.2">
      <c r="C1548" s="166">
        <v>96952</v>
      </c>
      <c r="D1548" s="83">
        <v>83767</v>
      </c>
      <c r="F1548" s="166">
        <v>1082.5</v>
      </c>
      <c r="G1548" s="83">
        <v>377.5</v>
      </c>
    </row>
    <row r="1549" spans="3:7" x14ac:dyDescent="0.2">
      <c r="C1549" s="166">
        <v>105425</v>
      </c>
      <c r="D1549" s="83">
        <v>80860</v>
      </c>
      <c r="F1549" s="166">
        <v>1141.7</v>
      </c>
      <c r="G1549" s="83">
        <v>453.6</v>
      </c>
    </row>
    <row r="1550" spans="3:7" x14ac:dyDescent="0.2">
      <c r="C1550" s="166">
        <v>107170</v>
      </c>
      <c r="D1550" s="83">
        <v>92287</v>
      </c>
      <c r="F1550" s="166">
        <v>1195.2</v>
      </c>
      <c r="G1550" s="83">
        <v>544.6</v>
      </c>
    </row>
    <row r="1551" spans="3:7" x14ac:dyDescent="0.2">
      <c r="C1551" s="166">
        <v>108294</v>
      </c>
      <c r="D1551" s="83">
        <v>98284</v>
      </c>
      <c r="F1551" s="166">
        <v>1268.5</v>
      </c>
      <c r="G1551" s="83">
        <v>409.6</v>
      </c>
    </row>
    <row r="1552" spans="3:7" x14ac:dyDescent="0.2">
      <c r="C1552" s="166">
        <v>108319</v>
      </c>
      <c r="D1552" s="83">
        <v>90164</v>
      </c>
      <c r="F1552" s="166">
        <v>1310.5</v>
      </c>
      <c r="G1552" s="83">
        <v>480.8</v>
      </c>
    </row>
    <row r="1553" spans="3:7" x14ac:dyDescent="0.2">
      <c r="C1553" s="166">
        <v>111005</v>
      </c>
      <c r="D1553" s="83">
        <v>104616</v>
      </c>
      <c r="F1553" s="166">
        <v>1348.8</v>
      </c>
      <c r="G1553" s="83">
        <v>466.6</v>
      </c>
    </row>
    <row r="1554" spans="3:7" x14ac:dyDescent="0.2">
      <c r="C1554" s="166">
        <v>119299</v>
      </c>
      <c r="D1554" s="83">
        <v>94737</v>
      </c>
      <c r="F1554" s="166">
        <v>1437.9</v>
      </c>
      <c r="G1554" s="83">
        <v>610.1</v>
      </c>
    </row>
    <row r="1555" spans="3:7" x14ac:dyDescent="0.2">
      <c r="C1555" s="166">
        <v>132864</v>
      </c>
      <c r="D1555" s="83">
        <v>111972</v>
      </c>
      <c r="F1555" s="166">
        <v>1848.9</v>
      </c>
      <c r="G1555" s="83">
        <v>958.8</v>
      </c>
    </row>
    <row r="1556" spans="3:7" x14ac:dyDescent="0.2">
      <c r="C1556" s="166">
        <v>133042</v>
      </c>
      <c r="D1556" s="83">
        <v>76829</v>
      </c>
      <c r="F1556" s="166">
        <v>1940.4</v>
      </c>
      <c r="G1556" s="83">
        <v>1007.3</v>
      </c>
    </row>
    <row r="1557" spans="3:7" x14ac:dyDescent="0.2">
      <c r="C1557" s="166">
        <v>141088</v>
      </c>
      <c r="D1557" s="83">
        <v>120870</v>
      </c>
      <c r="F1557" s="166">
        <v>2251.1999999999998</v>
      </c>
      <c r="G1557" s="83">
        <v>1108.5</v>
      </c>
    </row>
    <row r="1558" spans="3:7" x14ac:dyDescent="0.2">
      <c r="C1558" s="166">
        <v>147043</v>
      </c>
      <c r="D1558" s="83">
        <v>122077</v>
      </c>
      <c r="F1558" s="166">
        <v>2251.6</v>
      </c>
      <c r="G1558" s="83">
        <v>684.9</v>
      </c>
    </row>
    <row r="1559" spans="3:7" x14ac:dyDescent="0.2">
      <c r="C1559" s="166">
        <v>147807</v>
      </c>
      <c r="D1559" s="83">
        <v>135220</v>
      </c>
      <c r="F1559" s="166">
        <v>2452.6999999999998</v>
      </c>
      <c r="G1559" s="83">
        <v>1191.5</v>
      </c>
    </row>
    <row r="1560" spans="3:7" x14ac:dyDescent="0.2">
      <c r="C1560" s="166">
        <v>169623</v>
      </c>
      <c r="D1560" s="83">
        <v>159096</v>
      </c>
      <c r="F1560" s="166">
        <v>2603.1</v>
      </c>
      <c r="G1560" s="83">
        <v>1070.9000000000001</v>
      </c>
    </row>
    <row r="1561" spans="3:7" x14ac:dyDescent="0.2">
      <c r="C1561" s="166">
        <v>170986</v>
      </c>
      <c r="D1561" s="83">
        <v>146440</v>
      </c>
      <c r="F1561" s="166">
        <v>2859.3</v>
      </c>
      <c r="G1561" s="83">
        <v>1024.8</v>
      </c>
    </row>
    <row r="1562" spans="3:7" x14ac:dyDescent="0.2">
      <c r="C1562" s="166">
        <v>178542</v>
      </c>
      <c r="D1562" s="83">
        <v>150559</v>
      </c>
      <c r="F1562" s="166">
        <v>2877.1</v>
      </c>
      <c r="G1562" s="83">
        <v>1379.8</v>
      </c>
    </row>
    <row r="1563" spans="3:7" x14ac:dyDescent="0.2">
      <c r="C1563" s="166">
        <v>199303</v>
      </c>
      <c r="D1563" s="83">
        <v>142507</v>
      </c>
      <c r="F1563" s="166">
        <v>3106.3</v>
      </c>
      <c r="G1563" s="83">
        <v>1278.7</v>
      </c>
    </row>
    <row r="1564" spans="3:7" x14ac:dyDescent="0.2">
      <c r="C1564" s="166">
        <v>200412</v>
      </c>
      <c r="D1564" s="83">
        <v>148928</v>
      </c>
      <c r="F1564" s="166">
        <v>3391.9</v>
      </c>
      <c r="G1564" s="83">
        <v>1400.1</v>
      </c>
    </row>
    <row r="1565" spans="3:7" x14ac:dyDescent="0.2">
      <c r="C1565" s="166">
        <v>282585</v>
      </c>
      <c r="D1565" s="83">
        <v>256935</v>
      </c>
      <c r="F1565" s="166">
        <v>3666.4</v>
      </c>
      <c r="G1565" s="83">
        <v>2127.1</v>
      </c>
    </row>
    <row r="1566" spans="3:7" x14ac:dyDescent="0.2">
      <c r="C1566" s="166">
        <v>463367</v>
      </c>
      <c r="D1566" s="83">
        <v>320203</v>
      </c>
      <c r="F1566" s="166">
        <v>3749.6</v>
      </c>
      <c r="G1566" s="83">
        <v>1501.6</v>
      </c>
    </row>
    <row r="1567" spans="3:7" x14ac:dyDescent="0.2">
      <c r="C1567" s="166">
        <v>575300</v>
      </c>
      <c r="D1567" s="83">
        <v>370514</v>
      </c>
      <c r="F1567" s="166">
        <v>3751.2</v>
      </c>
      <c r="G1567" s="83">
        <v>1264.5</v>
      </c>
    </row>
    <row r="1568" spans="3:7" x14ac:dyDescent="0.2">
      <c r="C1568" s="87" t="s">
        <v>925</v>
      </c>
      <c r="D1568" s="83"/>
      <c r="F1568" s="166">
        <v>4228.1000000000004</v>
      </c>
      <c r="G1568" s="83">
        <v>1916.2</v>
      </c>
    </row>
    <row r="1569" spans="3:7" x14ac:dyDescent="0.2">
      <c r="C1569" s="166">
        <v>6997</v>
      </c>
      <c r="D1569" s="83">
        <v>6329</v>
      </c>
      <c r="F1569" s="166">
        <v>4276.7</v>
      </c>
      <c r="G1569" s="83">
        <v>1695.1</v>
      </c>
    </row>
    <row r="1570" spans="3:7" x14ac:dyDescent="0.2">
      <c r="C1570" s="166">
        <v>7426</v>
      </c>
      <c r="D1570" s="83">
        <v>6950</v>
      </c>
      <c r="F1570" s="166">
        <v>4333.2</v>
      </c>
      <c r="G1570" s="83">
        <v>1905</v>
      </c>
    </row>
    <row r="1571" spans="3:7" x14ac:dyDescent="0.2">
      <c r="C1571" s="166">
        <v>8092</v>
      </c>
      <c r="D1571" s="83">
        <v>5541</v>
      </c>
      <c r="F1571" s="166">
        <v>4397.8</v>
      </c>
      <c r="G1571" s="83">
        <v>2083.9</v>
      </c>
    </row>
    <row r="1572" spans="3:7" x14ac:dyDescent="0.2">
      <c r="C1572" s="166">
        <v>9189</v>
      </c>
      <c r="D1572" s="83">
        <v>9433</v>
      </c>
      <c r="F1572" s="166">
        <v>4593.8</v>
      </c>
      <c r="G1572" s="83">
        <v>2027.8</v>
      </c>
    </row>
    <row r="1573" spans="3:7" x14ac:dyDescent="0.2">
      <c r="C1573" s="166">
        <v>10058</v>
      </c>
      <c r="D1573" s="83">
        <v>7174</v>
      </c>
      <c r="F1573" s="166">
        <v>4741.3999999999996</v>
      </c>
      <c r="G1573" s="83">
        <v>1966.8</v>
      </c>
    </row>
    <row r="1574" spans="3:7" x14ac:dyDescent="0.2">
      <c r="C1574" s="166">
        <v>10219</v>
      </c>
      <c r="D1574" s="83">
        <v>9091</v>
      </c>
      <c r="F1574" s="166">
        <v>5030.5</v>
      </c>
      <c r="G1574" s="83">
        <v>2521.9</v>
      </c>
    </row>
    <row r="1575" spans="3:7" x14ac:dyDescent="0.2">
      <c r="C1575" s="166">
        <v>15883</v>
      </c>
      <c r="D1575" s="83">
        <v>12475</v>
      </c>
      <c r="F1575" s="166">
        <v>5041.3999999999996</v>
      </c>
      <c r="G1575" s="83">
        <v>2316.4</v>
      </c>
    </row>
    <row r="1576" spans="3:7" x14ac:dyDescent="0.2">
      <c r="C1576" s="166">
        <v>16783</v>
      </c>
      <c r="D1576" s="83">
        <v>12750</v>
      </c>
      <c r="F1576" s="166">
        <v>5733.9</v>
      </c>
      <c r="G1576" s="83">
        <v>1850</v>
      </c>
    </row>
    <row r="1577" spans="3:7" x14ac:dyDescent="0.2">
      <c r="C1577" s="166">
        <v>16827</v>
      </c>
      <c r="D1577" s="83">
        <v>12197</v>
      </c>
      <c r="F1577" s="166">
        <v>6130.3</v>
      </c>
      <c r="G1577" s="83">
        <v>2617.6999999999998</v>
      </c>
    </row>
    <row r="1578" spans="3:7" x14ac:dyDescent="0.2">
      <c r="C1578" s="166">
        <v>17289</v>
      </c>
      <c r="D1578" s="83">
        <v>11567</v>
      </c>
      <c r="F1578" s="166">
        <v>6145.5</v>
      </c>
      <c r="G1578" s="83">
        <v>2822.6</v>
      </c>
    </row>
    <row r="1579" spans="3:7" x14ac:dyDescent="0.2">
      <c r="C1579" s="166">
        <v>17899</v>
      </c>
      <c r="D1579" s="83">
        <v>11680</v>
      </c>
      <c r="F1579" s="166">
        <v>6804.1</v>
      </c>
      <c r="G1579" s="83">
        <v>3546.3</v>
      </c>
    </row>
    <row r="1580" spans="3:7" x14ac:dyDescent="0.2">
      <c r="C1580" s="166">
        <v>19638</v>
      </c>
      <c r="D1580" s="83">
        <v>13333</v>
      </c>
      <c r="F1580" s="166">
        <v>7593.1</v>
      </c>
      <c r="G1580" s="83">
        <v>3709.1</v>
      </c>
    </row>
    <row r="1581" spans="3:7" x14ac:dyDescent="0.2">
      <c r="C1581" s="166">
        <v>25031</v>
      </c>
      <c r="D1581" s="83">
        <v>16845</v>
      </c>
      <c r="F1581" s="166">
        <v>7646.8</v>
      </c>
      <c r="G1581" s="83">
        <v>4002.2</v>
      </c>
    </row>
    <row r="1582" spans="3:7" x14ac:dyDescent="0.2">
      <c r="C1582" s="166">
        <v>33415</v>
      </c>
      <c r="D1582" s="83">
        <v>23906</v>
      </c>
      <c r="F1582" s="166">
        <v>7996.7</v>
      </c>
      <c r="G1582" s="83">
        <v>3386.3</v>
      </c>
    </row>
    <row r="1583" spans="3:7" x14ac:dyDescent="0.2">
      <c r="C1583" s="166">
        <v>34918</v>
      </c>
      <c r="D1583" s="83">
        <v>33225</v>
      </c>
      <c r="F1583" s="166">
        <v>9472.2000000000007</v>
      </c>
      <c r="G1583" s="83">
        <v>4290.8999999999996</v>
      </c>
    </row>
    <row r="1584" spans="3:7" x14ac:dyDescent="0.2">
      <c r="C1584" s="166">
        <v>36408</v>
      </c>
      <c r="D1584" s="83">
        <v>28477</v>
      </c>
      <c r="F1584" s="166">
        <v>11147.7</v>
      </c>
      <c r="G1584" s="83">
        <v>6009.8</v>
      </c>
    </row>
    <row r="1585" spans="3:7" x14ac:dyDescent="0.2">
      <c r="C1585" s="166">
        <v>38652</v>
      </c>
      <c r="D1585" s="83">
        <v>22224</v>
      </c>
      <c r="F1585" s="166">
        <v>20652</v>
      </c>
      <c r="G1585" s="83">
        <v>7696.3</v>
      </c>
    </row>
    <row r="1586" spans="3:7" x14ac:dyDescent="0.2">
      <c r="C1586" s="166">
        <v>42832</v>
      </c>
      <c r="D1586" s="83">
        <v>39734</v>
      </c>
      <c r="F1586" s="166">
        <v>24388.799999999999</v>
      </c>
      <c r="G1586" s="83">
        <v>9304.7999999999993</v>
      </c>
    </row>
    <row r="1587" spans="3:7" x14ac:dyDescent="0.2">
      <c r="C1587" s="166">
        <v>46092</v>
      </c>
      <c r="D1587" s="83">
        <v>32094</v>
      </c>
      <c r="F1587" s="166">
        <v>24439.8</v>
      </c>
      <c r="G1587" s="83">
        <v>8629</v>
      </c>
    </row>
    <row r="1588" spans="3:7" x14ac:dyDescent="0.2">
      <c r="C1588" s="166">
        <v>47138</v>
      </c>
      <c r="D1588" s="83">
        <v>42747</v>
      </c>
      <c r="F1588" s="166">
        <v>10932.2</v>
      </c>
      <c r="G1588" s="83">
        <v>8384.4</v>
      </c>
    </row>
    <row r="1589" spans="3:7" x14ac:dyDescent="0.2">
      <c r="C1589" s="166">
        <v>49753</v>
      </c>
      <c r="D1589" s="83">
        <v>41042</v>
      </c>
      <c r="F1589" s="87" t="s">
        <v>926</v>
      </c>
      <c r="G1589" s="83"/>
    </row>
    <row r="1590" spans="3:7" x14ac:dyDescent="0.2">
      <c r="C1590" s="166">
        <v>62692</v>
      </c>
      <c r="D1590" s="83">
        <v>50739</v>
      </c>
      <c r="F1590" s="166">
        <v>337.9</v>
      </c>
      <c r="G1590" s="83">
        <v>145.30000000000001</v>
      </c>
    </row>
    <row r="1591" spans="3:7" x14ac:dyDescent="0.2">
      <c r="C1591" s="166">
        <v>63273</v>
      </c>
      <c r="D1591" s="83">
        <v>58662</v>
      </c>
      <c r="F1591" s="166">
        <v>390</v>
      </c>
      <c r="G1591" s="83">
        <v>132.30000000000001</v>
      </c>
    </row>
    <row r="1592" spans="3:7" x14ac:dyDescent="0.2">
      <c r="C1592" s="166">
        <v>66076</v>
      </c>
      <c r="D1592" s="83">
        <v>59923</v>
      </c>
      <c r="F1592" s="166">
        <v>453.1</v>
      </c>
      <c r="G1592" s="83">
        <v>254.6</v>
      </c>
    </row>
    <row r="1593" spans="3:7" x14ac:dyDescent="0.2">
      <c r="C1593" s="166">
        <v>68238</v>
      </c>
      <c r="D1593" s="83">
        <v>47867</v>
      </c>
      <c r="F1593" s="166">
        <v>557.9</v>
      </c>
      <c r="G1593" s="83">
        <v>225.3</v>
      </c>
    </row>
    <row r="1594" spans="3:7" x14ac:dyDescent="0.2">
      <c r="C1594" s="166">
        <v>69757</v>
      </c>
      <c r="D1594" s="83">
        <v>62139</v>
      </c>
      <c r="F1594" s="166">
        <v>646.5</v>
      </c>
      <c r="G1594" s="83">
        <v>265.60000000000002</v>
      </c>
    </row>
    <row r="1595" spans="3:7" x14ac:dyDescent="0.2">
      <c r="C1595" s="166">
        <v>75811</v>
      </c>
      <c r="D1595" s="83">
        <v>67999</v>
      </c>
      <c r="F1595" s="166">
        <v>721.7</v>
      </c>
      <c r="G1595" s="83">
        <v>267.2</v>
      </c>
    </row>
    <row r="1596" spans="3:7" x14ac:dyDescent="0.2">
      <c r="C1596" s="166">
        <v>78555</v>
      </c>
      <c r="D1596" s="83">
        <v>63563</v>
      </c>
      <c r="F1596" s="166">
        <v>775.8</v>
      </c>
      <c r="G1596" s="83">
        <v>321.39999999999998</v>
      </c>
    </row>
    <row r="1597" spans="3:7" x14ac:dyDescent="0.2">
      <c r="C1597" s="166">
        <v>81265</v>
      </c>
      <c r="D1597" s="83">
        <v>67012</v>
      </c>
      <c r="F1597" s="166">
        <v>809.2</v>
      </c>
      <c r="G1597" s="83">
        <v>327.39999999999998</v>
      </c>
    </row>
    <row r="1598" spans="3:7" x14ac:dyDescent="0.2">
      <c r="C1598" s="166">
        <v>83774</v>
      </c>
      <c r="D1598" s="83">
        <v>79754</v>
      </c>
      <c r="F1598" s="166">
        <v>1015.8</v>
      </c>
      <c r="G1598" s="83">
        <v>436.9</v>
      </c>
    </row>
    <row r="1599" spans="3:7" x14ac:dyDescent="0.2">
      <c r="C1599" s="166">
        <v>89080</v>
      </c>
      <c r="D1599" s="83">
        <v>81715</v>
      </c>
      <c r="F1599" s="166">
        <v>1082.5</v>
      </c>
      <c r="G1599" s="83">
        <v>414.7</v>
      </c>
    </row>
    <row r="1600" spans="3:7" x14ac:dyDescent="0.2">
      <c r="C1600" s="166">
        <v>96952</v>
      </c>
      <c r="D1600" s="83">
        <v>83756</v>
      </c>
      <c r="F1600" s="166">
        <v>1141.7</v>
      </c>
      <c r="G1600" s="83">
        <v>457.8</v>
      </c>
    </row>
    <row r="1601" spans="3:7" x14ac:dyDescent="0.2">
      <c r="C1601" s="166">
        <v>105425</v>
      </c>
      <c r="D1601" s="83">
        <v>86222</v>
      </c>
      <c r="F1601" s="166">
        <v>1195.2</v>
      </c>
      <c r="G1601" s="83">
        <v>561.9</v>
      </c>
    </row>
    <row r="1602" spans="3:7" x14ac:dyDescent="0.2">
      <c r="C1602" s="166">
        <v>107170</v>
      </c>
      <c r="D1602" s="83">
        <v>98116</v>
      </c>
      <c r="F1602" s="166">
        <v>1268.5</v>
      </c>
      <c r="G1602" s="83">
        <v>449.8</v>
      </c>
    </row>
    <row r="1603" spans="3:7" x14ac:dyDescent="0.2">
      <c r="C1603" s="166">
        <v>108294</v>
      </c>
      <c r="D1603" s="83">
        <v>97749</v>
      </c>
      <c r="F1603" s="166">
        <v>1310.5</v>
      </c>
      <c r="G1603" s="83">
        <v>473.4</v>
      </c>
    </row>
    <row r="1604" spans="3:7" x14ac:dyDescent="0.2">
      <c r="C1604" s="166">
        <v>108319</v>
      </c>
      <c r="D1604" s="83">
        <v>94578</v>
      </c>
      <c r="F1604" s="166">
        <v>1348.8</v>
      </c>
      <c r="G1604" s="83">
        <v>512.29999999999995</v>
      </c>
    </row>
    <row r="1605" spans="3:7" x14ac:dyDescent="0.2">
      <c r="C1605" s="166">
        <v>111005</v>
      </c>
      <c r="D1605" s="83">
        <v>104773</v>
      </c>
      <c r="F1605" s="166">
        <v>1437.9</v>
      </c>
      <c r="G1605" s="83">
        <v>615.5</v>
      </c>
    </row>
    <row r="1606" spans="3:7" x14ac:dyDescent="0.2">
      <c r="C1606" s="166">
        <v>119299</v>
      </c>
      <c r="D1606" s="83">
        <v>100932</v>
      </c>
      <c r="F1606" s="166">
        <v>1848.9</v>
      </c>
      <c r="G1606" s="83">
        <v>924.6</v>
      </c>
    </row>
    <row r="1607" spans="3:7" x14ac:dyDescent="0.2">
      <c r="C1607" s="166">
        <v>132864</v>
      </c>
      <c r="D1607" s="83">
        <v>112718</v>
      </c>
      <c r="F1607" s="166">
        <v>1940.4</v>
      </c>
      <c r="G1607" s="83">
        <v>1045.2</v>
      </c>
    </row>
    <row r="1608" spans="3:7" x14ac:dyDescent="0.2">
      <c r="C1608" s="166">
        <v>133042</v>
      </c>
      <c r="D1608" s="83">
        <v>84768</v>
      </c>
      <c r="F1608" s="166">
        <v>2251.1999999999998</v>
      </c>
      <c r="G1608" s="83">
        <v>1165.4000000000001</v>
      </c>
    </row>
    <row r="1609" spans="3:7" x14ac:dyDescent="0.2">
      <c r="C1609" s="166">
        <v>141088</v>
      </c>
      <c r="D1609" s="83">
        <v>124955</v>
      </c>
      <c r="F1609" s="166">
        <v>2251.6</v>
      </c>
      <c r="G1609" s="83">
        <v>871.9</v>
      </c>
    </row>
    <row r="1610" spans="3:7" x14ac:dyDescent="0.2">
      <c r="C1610" s="166">
        <v>147043</v>
      </c>
      <c r="D1610" s="83">
        <v>128091</v>
      </c>
      <c r="F1610" s="166">
        <v>2452.6999999999998</v>
      </c>
      <c r="G1610" s="83">
        <v>1242.8</v>
      </c>
    </row>
    <row r="1611" spans="3:7" x14ac:dyDescent="0.2">
      <c r="C1611" s="166">
        <v>147807</v>
      </c>
      <c r="D1611" s="83">
        <v>136980</v>
      </c>
      <c r="F1611" s="166">
        <v>2603.1</v>
      </c>
      <c r="G1611" s="83">
        <v>1100.0999999999999</v>
      </c>
    </row>
    <row r="1612" spans="3:7" x14ac:dyDescent="0.2">
      <c r="C1612" s="166">
        <v>169623</v>
      </c>
      <c r="D1612" s="83">
        <v>158618</v>
      </c>
      <c r="F1612" s="166">
        <v>2859.3</v>
      </c>
      <c r="G1612" s="83">
        <v>1080.2</v>
      </c>
    </row>
    <row r="1613" spans="3:7" x14ac:dyDescent="0.2">
      <c r="C1613" s="166">
        <v>170986</v>
      </c>
      <c r="D1613" s="83">
        <v>146776</v>
      </c>
      <c r="F1613" s="166">
        <v>2877.1</v>
      </c>
      <c r="G1613" s="83">
        <v>1438.6</v>
      </c>
    </row>
    <row r="1614" spans="3:7" x14ac:dyDescent="0.2">
      <c r="C1614" s="166">
        <v>178542</v>
      </c>
      <c r="D1614" s="83">
        <v>153567</v>
      </c>
      <c r="F1614" s="166">
        <v>3106.3</v>
      </c>
      <c r="G1614" s="83">
        <v>1323.4</v>
      </c>
    </row>
    <row r="1615" spans="3:7" x14ac:dyDescent="0.2">
      <c r="C1615" s="166">
        <v>199303</v>
      </c>
      <c r="D1615" s="83">
        <v>152039</v>
      </c>
      <c r="F1615" s="166">
        <v>3391.9</v>
      </c>
      <c r="G1615" s="83">
        <v>1476.5</v>
      </c>
    </row>
    <row r="1616" spans="3:7" x14ac:dyDescent="0.2">
      <c r="C1616" s="166">
        <v>200412</v>
      </c>
      <c r="D1616" s="83">
        <v>158783</v>
      </c>
      <c r="F1616" s="166">
        <v>3666.4</v>
      </c>
      <c r="G1616" s="83">
        <v>2043.5</v>
      </c>
    </row>
    <row r="1617" spans="3:7" x14ac:dyDescent="0.2">
      <c r="C1617" s="166">
        <v>282585</v>
      </c>
      <c r="D1617" s="83">
        <v>270369</v>
      </c>
      <c r="F1617" s="166">
        <v>3749.6</v>
      </c>
      <c r="G1617" s="83">
        <v>1612</v>
      </c>
    </row>
    <row r="1618" spans="3:7" x14ac:dyDescent="0.2">
      <c r="C1618" s="166">
        <v>463367</v>
      </c>
      <c r="D1618" s="83">
        <v>337807</v>
      </c>
      <c r="F1618" s="166">
        <v>3751.2</v>
      </c>
      <c r="G1618" s="83">
        <v>1305.8</v>
      </c>
    </row>
    <row r="1619" spans="3:7" x14ac:dyDescent="0.2">
      <c r="C1619" s="166">
        <v>575300</v>
      </c>
      <c r="D1619" s="83">
        <v>398847</v>
      </c>
      <c r="F1619" s="166">
        <v>4228.1000000000004</v>
      </c>
      <c r="G1619" s="83">
        <v>1912</v>
      </c>
    </row>
    <row r="1620" spans="3:7" x14ac:dyDescent="0.2">
      <c r="C1620" s="87" t="s">
        <v>926</v>
      </c>
      <c r="D1620" s="83"/>
      <c r="F1620" s="166">
        <v>4276.7</v>
      </c>
      <c r="G1620" s="83">
        <v>1801.6</v>
      </c>
    </row>
    <row r="1621" spans="3:7" x14ac:dyDescent="0.2">
      <c r="C1621" s="166">
        <v>6997</v>
      </c>
      <c r="D1621" s="83">
        <v>6454</v>
      </c>
      <c r="F1621" s="166">
        <v>4333.2</v>
      </c>
      <c r="G1621" s="83">
        <v>1864.5</v>
      </c>
    </row>
    <row r="1622" spans="3:7" x14ac:dyDescent="0.2">
      <c r="C1622" s="166">
        <v>7426</v>
      </c>
      <c r="D1622" s="83">
        <v>6856</v>
      </c>
      <c r="F1622" s="166">
        <v>4397.8</v>
      </c>
      <c r="G1622" s="83">
        <v>2113.3000000000002</v>
      </c>
    </row>
    <row r="1623" spans="3:7" x14ac:dyDescent="0.2">
      <c r="C1623" s="166">
        <v>8092</v>
      </c>
      <c r="D1623" s="83">
        <v>5797</v>
      </c>
      <c r="F1623" s="166">
        <v>4593.8</v>
      </c>
      <c r="G1623" s="83">
        <v>1950.1</v>
      </c>
    </row>
    <row r="1624" spans="3:7" x14ac:dyDescent="0.2">
      <c r="C1624" s="166">
        <v>9189</v>
      </c>
      <c r="D1624" s="83">
        <v>9562</v>
      </c>
      <c r="F1624" s="166">
        <v>4741.3999999999996</v>
      </c>
      <c r="G1624" s="83">
        <v>2037.2</v>
      </c>
    </row>
    <row r="1625" spans="3:7" x14ac:dyDescent="0.2">
      <c r="C1625" s="166">
        <v>10058</v>
      </c>
      <c r="D1625" s="83">
        <v>7321</v>
      </c>
      <c r="F1625" s="166">
        <v>5030.5</v>
      </c>
      <c r="G1625" s="83">
        <v>2602.6999999999998</v>
      </c>
    </row>
    <row r="1626" spans="3:7" x14ac:dyDescent="0.2">
      <c r="C1626" s="166">
        <v>10219</v>
      </c>
      <c r="D1626" s="83">
        <v>9209</v>
      </c>
      <c r="F1626" s="166">
        <v>5041.3999999999996</v>
      </c>
      <c r="G1626" s="83">
        <v>2334.6999999999998</v>
      </c>
    </row>
    <row r="1627" spans="3:7" x14ac:dyDescent="0.2">
      <c r="C1627" s="166">
        <v>15883</v>
      </c>
      <c r="D1627" s="83">
        <v>12929</v>
      </c>
      <c r="F1627" s="166">
        <v>5733.9</v>
      </c>
      <c r="G1627" s="83">
        <v>2242.6</v>
      </c>
    </row>
    <row r="1628" spans="3:7" x14ac:dyDescent="0.2">
      <c r="C1628" s="166">
        <v>16783</v>
      </c>
      <c r="D1628" s="83">
        <v>13317</v>
      </c>
      <c r="F1628" s="166">
        <v>6130.3</v>
      </c>
      <c r="G1628" s="83">
        <v>2667.2</v>
      </c>
    </row>
    <row r="1629" spans="3:7" x14ac:dyDescent="0.2">
      <c r="C1629" s="166">
        <v>16827</v>
      </c>
      <c r="D1629" s="83">
        <v>12740</v>
      </c>
      <c r="F1629" s="166">
        <v>6145.5</v>
      </c>
      <c r="G1629" s="83">
        <v>2907.6</v>
      </c>
    </row>
    <row r="1630" spans="3:7" x14ac:dyDescent="0.2">
      <c r="C1630" s="166">
        <v>17289</v>
      </c>
      <c r="D1630" s="83">
        <v>11873</v>
      </c>
      <c r="F1630" s="166">
        <v>6804.1</v>
      </c>
      <c r="G1630" s="83">
        <v>3644.6</v>
      </c>
    </row>
    <row r="1631" spans="3:7" x14ac:dyDescent="0.2">
      <c r="C1631" s="166">
        <v>17899</v>
      </c>
      <c r="D1631" s="83">
        <v>12216</v>
      </c>
      <c r="F1631" s="166">
        <v>7593.1</v>
      </c>
      <c r="G1631" s="83">
        <v>3749.9</v>
      </c>
    </row>
    <row r="1632" spans="3:7" x14ac:dyDescent="0.2">
      <c r="C1632" s="166">
        <v>19638</v>
      </c>
      <c r="D1632" s="83">
        <v>13260</v>
      </c>
      <c r="F1632" s="166">
        <v>7646.8</v>
      </c>
      <c r="G1632" s="83">
        <v>3963</v>
      </c>
    </row>
    <row r="1633" spans="3:7" x14ac:dyDescent="0.2">
      <c r="C1633" s="166">
        <v>25031</v>
      </c>
      <c r="D1633" s="83">
        <v>17058</v>
      </c>
      <c r="F1633" s="166">
        <v>7996.7</v>
      </c>
      <c r="G1633" s="83">
        <v>3427.7</v>
      </c>
    </row>
    <row r="1634" spans="3:7" x14ac:dyDescent="0.2">
      <c r="C1634" s="166">
        <v>33415</v>
      </c>
      <c r="D1634" s="83">
        <v>23562</v>
      </c>
      <c r="F1634" s="166">
        <v>9472.2000000000007</v>
      </c>
      <c r="G1634" s="83">
        <v>4454.1000000000004</v>
      </c>
    </row>
    <row r="1635" spans="3:7" x14ac:dyDescent="0.2">
      <c r="C1635" s="166">
        <v>34918</v>
      </c>
      <c r="D1635" s="83">
        <v>33534</v>
      </c>
      <c r="F1635" s="166">
        <v>11147.7</v>
      </c>
      <c r="G1635" s="83">
        <v>6209.2</v>
      </c>
    </row>
    <row r="1636" spans="3:7" x14ac:dyDescent="0.2">
      <c r="C1636" s="166">
        <v>36408</v>
      </c>
      <c r="D1636" s="83">
        <v>29474</v>
      </c>
      <c r="F1636" s="166">
        <v>20652</v>
      </c>
      <c r="G1636" s="83">
        <v>8712.9</v>
      </c>
    </row>
    <row r="1637" spans="3:7" x14ac:dyDescent="0.2">
      <c r="C1637" s="166">
        <v>38652</v>
      </c>
      <c r="D1637" s="83">
        <v>22836</v>
      </c>
      <c r="F1637" s="166">
        <v>24388.799999999999</v>
      </c>
      <c r="G1637" s="83">
        <v>10399.299999999999</v>
      </c>
    </row>
    <row r="1638" spans="3:7" x14ac:dyDescent="0.2">
      <c r="C1638" s="166">
        <v>42832</v>
      </c>
      <c r="D1638" s="83">
        <v>40857</v>
      </c>
      <c r="F1638" s="166">
        <v>24439.8</v>
      </c>
      <c r="G1638" s="83">
        <v>9269</v>
      </c>
    </row>
    <row r="1639" spans="3:7" x14ac:dyDescent="0.2">
      <c r="C1639" s="166">
        <v>46092</v>
      </c>
      <c r="D1639" s="83">
        <v>32779</v>
      </c>
      <c r="F1639" s="166">
        <v>10932.2</v>
      </c>
      <c r="G1639" s="83">
        <v>8697.6</v>
      </c>
    </row>
    <row r="1640" spans="3:7" x14ac:dyDescent="0.2">
      <c r="C1640" s="166">
        <v>47138</v>
      </c>
      <c r="D1640" s="83">
        <v>41157</v>
      </c>
      <c r="F1640" s="87" t="s">
        <v>927</v>
      </c>
      <c r="G1640" s="83"/>
    </row>
    <row r="1641" spans="3:7" x14ac:dyDescent="0.2">
      <c r="C1641" s="166">
        <v>49753</v>
      </c>
      <c r="D1641" s="83">
        <v>42410</v>
      </c>
      <c r="F1641" s="166">
        <v>337.9</v>
      </c>
      <c r="G1641" s="83">
        <v>155.6</v>
      </c>
    </row>
    <row r="1642" spans="3:7" x14ac:dyDescent="0.2">
      <c r="C1642" s="166">
        <v>62692</v>
      </c>
      <c r="D1642" s="83">
        <v>51535</v>
      </c>
      <c r="F1642" s="166">
        <v>390</v>
      </c>
      <c r="G1642" s="83">
        <v>142.80000000000001</v>
      </c>
    </row>
    <row r="1643" spans="3:7" x14ac:dyDescent="0.2">
      <c r="C1643" s="166">
        <v>63273</v>
      </c>
      <c r="D1643" s="83">
        <v>57512</v>
      </c>
      <c r="F1643" s="166">
        <v>453.1</v>
      </c>
      <c r="G1643" s="83">
        <v>261.5</v>
      </c>
    </row>
    <row r="1644" spans="3:7" x14ac:dyDescent="0.2">
      <c r="C1644" s="166">
        <v>66076</v>
      </c>
      <c r="D1644" s="83">
        <v>61360</v>
      </c>
      <c r="F1644" s="166">
        <v>557.9</v>
      </c>
      <c r="G1644" s="83">
        <v>234.1</v>
      </c>
    </row>
    <row r="1645" spans="3:7" x14ac:dyDescent="0.2">
      <c r="C1645" s="166">
        <v>68238</v>
      </c>
      <c r="D1645" s="83">
        <v>49372</v>
      </c>
      <c r="F1645" s="166">
        <v>646.5</v>
      </c>
      <c r="G1645" s="83">
        <v>276.3</v>
      </c>
    </row>
    <row r="1646" spans="3:7" x14ac:dyDescent="0.2">
      <c r="C1646" s="166">
        <v>69757</v>
      </c>
      <c r="D1646" s="83">
        <v>59720</v>
      </c>
      <c r="F1646" s="166">
        <v>721.7</v>
      </c>
      <c r="G1646" s="83">
        <v>291.39999999999998</v>
      </c>
    </row>
    <row r="1647" spans="3:7" x14ac:dyDescent="0.2">
      <c r="C1647" s="166">
        <v>75811</v>
      </c>
      <c r="D1647" s="83">
        <v>69666</v>
      </c>
      <c r="F1647" s="166">
        <v>775.8</v>
      </c>
      <c r="G1647" s="83">
        <v>349.8</v>
      </c>
    </row>
    <row r="1648" spans="3:7" x14ac:dyDescent="0.2">
      <c r="C1648" s="166">
        <v>78555</v>
      </c>
      <c r="D1648" s="83">
        <v>66192</v>
      </c>
      <c r="F1648" s="166">
        <v>809.2</v>
      </c>
      <c r="G1648" s="83">
        <v>288.7</v>
      </c>
    </row>
    <row r="1649" spans="3:7" x14ac:dyDescent="0.2">
      <c r="C1649" s="166">
        <v>81265</v>
      </c>
      <c r="D1649" s="83">
        <v>67543</v>
      </c>
      <c r="F1649" s="166">
        <v>1015.8</v>
      </c>
      <c r="G1649" s="83">
        <v>445.4</v>
      </c>
    </row>
    <row r="1650" spans="3:7" x14ac:dyDescent="0.2">
      <c r="C1650" s="166">
        <v>83774</v>
      </c>
      <c r="D1650" s="83">
        <v>80859</v>
      </c>
      <c r="F1650" s="166">
        <v>1082.5</v>
      </c>
      <c r="G1650" s="83">
        <v>464.9</v>
      </c>
    </row>
    <row r="1651" spans="3:7" x14ac:dyDescent="0.2">
      <c r="C1651" s="166">
        <v>89080</v>
      </c>
      <c r="D1651" s="83">
        <v>82891</v>
      </c>
      <c r="F1651" s="166">
        <v>1141.7</v>
      </c>
      <c r="G1651" s="83">
        <v>453.2</v>
      </c>
    </row>
    <row r="1652" spans="3:7" x14ac:dyDescent="0.2">
      <c r="C1652" s="166">
        <v>96952</v>
      </c>
      <c r="D1652" s="83">
        <v>86977</v>
      </c>
      <c r="F1652" s="166">
        <v>1195.2</v>
      </c>
      <c r="G1652" s="83">
        <v>602.9</v>
      </c>
    </row>
    <row r="1653" spans="3:7" x14ac:dyDescent="0.2">
      <c r="C1653" s="166">
        <v>105425</v>
      </c>
      <c r="D1653" s="83">
        <v>84872</v>
      </c>
      <c r="F1653" s="166">
        <v>1268.5</v>
      </c>
      <c r="G1653" s="83">
        <v>471.3</v>
      </c>
    </row>
    <row r="1654" spans="3:7" x14ac:dyDescent="0.2">
      <c r="C1654" s="166">
        <v>107170</v>
      </c>
      <c r="D1654" s="83">
        <v>94861</v>
      </c>
      <c r="F1654" s="166">
        <v>1310.5</v>
      </c>
      <c r="G1654" s="83">
        <v>476</v>
      </c>
    </row>
    <row r="1655" spans="3:7" x14ac:dyDescent="0.2">
      <c r="C1655" s="166">
        <v>108294</v>
      </c>
      <c r="D1655" s="83">
        <v>100380</v>
      </c>
      <c r="F1655" s="166">
        <v>1348.8</v>
      </c>
      <c r="G1655" s="83">
        <v>515.20000000000005</v>
      </c>
    </row>
    <row r="1656" spans="3:7" x14ac:dyDescent="0.2">
      <c r="C1656" s="166">
        <v>108319</v>
      </c>
      <c r="D1656" s="83">
        <v>88031</v>
      </c>
      <c r="F1656" s="166">
        <v>1437.9</v>
      </c>
      <c r="G1656" s="83">
        <v>651.20000000000005</v>
      </c>
    </row>
    <row r="1657" spans="3:7" x14ac:dyDescent="0.2">
      <c r="C1657" s="166">
        <v>111005</v>
      </c>
      <c r="D1657" s="83">
        <v>110224</v>
      </c>
      <c r="F1657" s="166">
        <v>1848.9</v>
      </c>
      <c r="G1657" s="83">
        <v>977</v>
      </c>
    </row>
    <row r="1658" spans="3:7" x14ac:dyDescent="0.2">
      <c r="C1658" s="166">
        <v>119299</v>
      </c>
      <c r="D1658" s="83">
        <v>102934</v>
      </c>
      <c r="F1658" s="166">
        <v>1940.4</v>
      </c>
      <c r="G1658" s="83">
        <v>1078.9000000000001</v>
      </c>
    </row>
    <row r="1659" spans="3:7" x14ac:dyDescent="0.2">
      <c r="C1659" s="166">
        <v>132864</v>
      </c>
      <c r="D1659" s="83">
        <v>107848</v>
      </c>
      <c r="F1659" s="166">
        <v>2251.1999999999998</v>
      </c>
      <c r="G1659" s="83">
        <v>1126.3</v>
      </c>
    </row>
    <row r="1660" spans="3:7" x14ac:dyDescent="0.2">
      <c r="C1660" s="166">
        <v>133042</v>
      </c>
      <c r="D1660" s="83">
        <v>89395</v>
      </c>
      <c r="F1660" s="166">
        <v>2251.6</v>
      </c>
      <c r="G1660" s="83">
        <v>914.6</v>
      </c>
    </row>
    <row r="1661" spans="3:7" x14ac:dyDescent="0.2">
      <c r="C1661" s="166">
        <v>141088</v>
      </c>
      <c r="D1661" s="83">
        <v>126010</v>
      </c>
      <c r="F1661" s="166">
        <v>2452.6999999999998</v>
      </c>
      <c r="G1661" s="83">
        <v>1299.0999999999999</v>
      </c>
    </row>
    <row r="1662" spans="3:7" x14ac:dyDescent="0.2">
      <c r="C1662" s="166">
        <v>147043</v>
      </c>
      <c r="D1662" s="83">
        <v>127354</v>
      </c>
      <c r="F1662" s="166">
        <v>2603.1</v>
      </c>
      <c r="G1662" s="83">
        <v>1249</v>
      </c>
    </row>
    <row r="1663" spans="3:7" x14ac:dyDescent="0.2">
      <c r="C1663" s="166">
        <v>147807</v>
      </c>
      <c r="D1663" s="83">
        <v>142690</v>
      </c>
      <c r="F1663" s="166">
        <v>2859.3</v>
      </c>
      <c r="G1663" s="83">
        <v>1137.2</v>
      </c>
    </row>
    <row r="1664" spans="3:7" x14ac:dyDescent="0.2">
      <c r="C1664" s="166">
        <v>169623</v>
      </c>
      <c r="D1664" s="83">
        <v>161545</v>
      </c>
      <c r="F1664" s="166">
        <v>2877.1</v>
      </c>
      <c r="G1664" s="83">
        <v>1340.8</v>
      </c>
    </row>
    <row r="1665" spans="3:7" x14ac:dyDescent="0.2">
      <c r="C1665" s="166">
        <v>170986</v>
      </c>
      <c r="D1665" s="83">
        <v>150932</v>
      </c>
      <c r="F1665" s="166">
        <v>3106.3</v>
      </c>
      <c r="G1665" s="83">
        <v>1431.2</v>
      </c>
    </row>
    <row r="1666" spans="3:7" x14ac:dyDescent="0.2">
      <c r="C1666" s="166">
        <v>178542</v>
      </c>
      <c r="D1666" s="83">
        <v>157054</v>
      </c>
      <c r="F1666" s="166">
        <v>3391.9</v>
      </c>
      <c r="G1666" s="83">
        <v>1531.5</v>
      </c>
    </row>
    <row r="1667" spans="3:7" x14ac:dyDescent="0.2">
      <c r="C1667" s="166">
        <v>199303</v>
      </c>
      <c r="D1667" s="83">
        <v>151425</v>
      </c>
      <c r="F1667" s="166">
        <v>3666.4</v>
      </c>
      <c r="G1667" s="83">
        <v>2000.4</v>
      </c>
    </row>
    <row r="1668" spans="3:7" x14ac:dyDescent="0.2">
      <c r="C1668" s="166">
        <v>200412</v>
      </c>
      <c r="D1668" s="83">
        <v>157637</v>
      </c>
      <c r="F1668" s="166">
        <v>3749.6</v>
      </c>
      <c r="G1668" s="83">
        <v>1764.6</v>
      </c>
    </row>
    <row r="1669" spans="3:7" x14ac:dyDescent="0.2">
      <c r="C1669" s="166">
        <v>282585</v>
      </c>
      <c r="D1669" s="83">
        <v>261590</v>
      </c>
      <c r="F1669" s="166">
        <v>3751.2</v>
      </c>
      <c r="G1669" s="83">
        <v>1366.6</v>
      </c>
    </row>
    <row r="1670" spans="3:7" x14ac:dyDescent="0.2">
      <c r="C1670" s="166">
        <v>463367</v>
      </c>
      <c r="D1670" s="83">
        <v>345899</v>
      </c>
      <c r="F1670" s="166">
        <v>4228.1000000000004</v>
      </c>
      <c r="G1670" s="83">
        <v>2069</v>
      </c>
    </row>
    <row r="1671" spans="3:7" x14ac:dyDescent="0.2">
      <c r="C1671" s="166">
        <v>575300</v>
      </c>
      <c r="D1671" s="83">
        <v>400374</v>
      </c>
      <c r="F1671" s="166">
        <v>4276.7</v>
      </c>
      <c r="G1671" s="83">
        <v>2017.8</v>
      </c>
    </row>
    <row r="1672" spans="3:7" x14ac:dyDescent="0.2">
      <c r="C1672" s="87" t="s">
        <v>927</v>
      </c>
      <c r="D1672" s="83"/>
      <c r="F1672" s="166">
        <v>4333.2</v>
      </c>
      <c r="G1672" s="83">
        <v>1973</v>
      </c>
    </row>
    <row r="1673" spans="3:7" x14ac:dyDescent="0.2">
      <c r="C1673" s="166">
        <v>6997</v>
      </c>
      <c r="D1673" s="83">
        <v>6593</v>
      </c>
      <c r="F1673" s="166">
        <v>4397.8</v>
      </c>
      <c r="G1673" s="83">
        <v>2238.1</v>
      </c>
    </row>
    <row r="1674" spans="3:7" x14ac:dyDescent="0.2">
      <c r="C1674" s="166">
        <v>7426</v>
      </c>
      <c r="D1674" s="83">
        <v>6984</v>
      </c>
      <c r="F1674" s="166">
        <v>4593.8</v>
      </c>
      <c r="G1674" s="83">
        <v>2138.4</v>
      </c>
    </row>
    <row r="1675" spans="3:7" x14ac:dyDescent="0.2">
      <c r="C1675" s="166">
        <v>8092</v>
      </c>
      <c r="D1675" s="83">
        <v>6108</v>
      </c>
      <c r="F1675" s="166">
        <v>4741.3999999999996</v>
      </c>
      <c r="G1675" s="83">
        <v>2182.6</v>
      </c>
    </row>
    <row r="1676" spans="3:7" x14ac:dyDescent="0.2">
      <c r="C1676" s="166">
        <v>9189</v>
      </c>
      <c r="D1676" s="83">
        <v>9889</v>
      </c>
      <c r="F1676" s="166">
        <v>5030.5</v>
      </c>
      <c r="G1676" s="83">
        <v>2820.5</v>
      </c>
    </row>
    <row r="1677" spans="3:7" x14ac:dyDescent="0.2">
      <c r="C1677" s="166">
        <v>10058</v>
      </c>
      <c r="D1677" s="83">
        <v>7617</v>
      </c>
      <c r="F1677" s="166">
        <v>5041.3999999999996</v>
      </c>
      <c r="G1677" s="83">
        <v>2483.3000000000002</v>
      </c>
    </row>
    <row r="1678" spans="3:7" x14ac:dyDescent="0.2">
      <c r="C1678" s="166">
        <v>10219</v>
      </c>
      <c r="D1678" s="83">
        <v>9652</v>
      </c>
      <c r="F1678" s="166">
        <v>5733.9</v>
      </c>
      <c r="G1678" s="83">
        <v>2043.2</v>
      </c>
    </row>
    <row r="1679" spans="3:7" x14ac:dyDescent="0.2">
      <c r="C1679" s="166">
        <v>15883</v>
      </c>
      <c r="D1679" s="83">
        <v>13657</v>
      </c>
      <c r="F1679" s="166">
        <v>6130.3</v>
      </c>
      <c r="G1679" s="83">
        <v>2844.6</v>
      </c>
    </row>
    <row r="1680" spans="3:7" x14ac:dyDescent="0.2">
      <c r="C1680" s="166">
        <v>16783</v>
      </c>
      <c r="D1680" s="83">
        <v>13795</v>
      </c>
      <c r="F1680" s="166">
        <v>6145.5</v>
      </c>
      <c r="G1680" s="83">
        <v>3144.1</v>
      </c>
    </row>
    <row r="1681" spans="3:7" x14ac:dyDescent="0.2">
      <c r="C1681" s="166">
        <v>16827</v>
      </c>
      <c r="D1681" s="83">
        <v>13717</v>
      </c>
      <c r="F1681" s="166">
        <v>6804.1</v>
      </c>
      <c r="G1681" s="83">
        <v>3777.9</v>
      </c>
    </row>
    <row r="1682" spans="3:7" x14ac:dyDescent="0.2">
      <c r="C1682" s="166">
        <v>17289</v>
      </c>
      <c r="D1682" s="83">
        <v>12501</v>
      </c>
      <c r="F1682" s="166">
        <v>7593.1</v>
      </c>
      <c r="G1682" s="83">
        <v>4085.4</v>
      </c>
    </row>
    <row r="1683" spans="3:7" x14ac:dyDescent="0.2">
      <c r="C1683" s="166">
        <v>17899</v>
      </c>
      <c r="D1683" s="83">
        <v>12737</v>
      </c>
      <c r="F1683" s="166">
        <v>7646.8</v>
      </c>
      <c r="G1683" s="83">
        <v>4193.3</v>
      </c>
    </row>
    <row r="1684" spans="3:7" x14ac:dyDescent="0.2">
      <c r="C1684" s="166">
        <v>19638</v>
      </c>
      <c r="D1684" s="83">
        <v>13753</v>
      </c>
      <c r="F1684" s="166">
        <v>7996.7</v>
      </c>
      <c r="G1684" s="83">
        <v>3705.9</v>
      </c>
    </row>
    <row r="1685" spans="3:7" x14ac:dyDescent="0.2">
      <c r="C1685" s="166">
        <v>25031</v>
      </c>
      <c r="D1685" s="83">
        <v>17873</v>
      </c>
      <c r="F1685" s="166">
        <v>9472.2000000000007</v>
      </c>
      <c r="G1685" s="83">
        <v>4747.3999999999996</v>
      </c>
    </row>
    <row r="1686" spans="3:7" x14ac:dyDescent="0.2">
      <c r="C1686" s="166">
        <v>33415</v>
      </c>
      <c r="D1686" s="83">
        <v>24075</v>
      </c>
      <c r="F1686" s="166">
        <v>11147.7</v>
      </c>
      <c r="G1686" s="83">
        <v>6294.5</v>
      </c>
    </row>
    <row r="1687" spans="3:7" x14ac:dyDescent="0.2">
      <c r="C1687" s="166">
        <v>34918</v>
      </c>
      <c r="D1687" s="83">
        <v>35635</v>
      </c>
      <c r="F1687" s="166">
        <v>20652</v>
      </c>
      <c r="G1687" s="83">
        <v>8823</v>
      </c>
    </row>
    <row r="1688" spans="3:7" x14ac:dyDescent="0.2">
      <c r="C1688" s="166">
        <v>36408</v>
      </c>
      <c r="D1688" s="83">
        <v>30558</v>
      </c>
      <c r="F1688" s="166">
        <v>24388.799999999999</v>
      </c>
      <c r="G1688" s="83">
        <v>9778.2999999999993</v>
      </c>
    </row>
    <row r="1689" spans="3:7" x14ac:dyDescent="0.2">
      <c r="C1689" s="166">
        <v>38652</v>
      </c>
      <c r="D1689" s="83">
        <v>23673</v>
      </c>
      <c r="F1689" s="166">
        <v>24439.8</v>
      </c>
      <c r="G1689" s="83">
        <v>9758.5</v>
      </c>
    </row>
    <row r="1690" spans="3:7" x14ac:dyDescent="0.2">
      <c r="C1690" s="166">
        <v>42832</v>
      </c>
      <c r="D1690" s="83">
        <v>42557</v>
      </c>
      <c r="F1690" s="166">
        <v>10932.2</v>
      </c>
      <c r="G1690" s="83">
        <v>8738.7999999999993</v>
      </c>
    </row>
    <row r="1691" spans="3:7" x14ac:dyDescent="0.2">
      <c r="C1691" s="166">
        <v>46092</v>
      </c>
      <c r="D1691" s="83">
        <v>33104</v>
      </c>
      <c r="F1691" s="87" t="s">
        <v>928</v>
      </c>
      <c r="G1691" s="83"/>
    </row>
    <row r="1692" spans="3:7" x14ac:dyDescent="0.2">
      <c r="C1692" s="166">
        <v>47138</v>
      </c>
      <c r="D1692" s="83">
        <v>43487</v>
      </c>
      <c r="F1692" s="166">
        <v>337.9</v>
      </c>
      <c r="G1692" s="83">
        <v>160.9</v>
      </c>
    </row>
    <row r="1693" spans="3:7" x14ac:dyDescent="0.2">
      <c r="C1693" s="166">
        <v>49753</v>
      </c>
      <c r="D1693" s="83">
        <v>44085</v>
      </c>
      <c r="F1693" s="166">
        <v>390</v>
      </c>
      <c r="G1693" s="83">
        <v>137.6</v>
      </c>
    </row>
    <row r="1694" spans="3:7" x14ac:dyDescent="0.2">
      <c r="C1694" s="166">
        <v>62692</v>
      </c>
      <c r="D1694" s="83">
        <v>52979</v>
      </c>
      <c r="F1694" s="166">
        <v>453.1</v>
      </c>
      <c r="G1694" s="83">
        <v>257.89999999999998</v>
      </c>
    </row>
    <row r="1695" spans="3:7" x14ac:dyDescent="0.2">
      <c r="C1695" s="166">
        <v>63273</v>
      </c>
      <c r="D1695" s="83">
        <v>60883</v>
      </c>
      <c r="F1695" s="166">
        <v>557.9</v>
      </c>
      <c r="G1695" s="83">
        <v>240.6</v>
      </c>
    </row>
    <row r="1696" spans="3:7" x14ac:dyDescent="0.2">
      <c r="C1696" s="166">
        <v>66076</v>
      </c>
      <c r="D1696" s="83">
        <v>63786</v>
      </c>
      <c r="F1696" s="166">
        <v>646.5</v>
      </c>
      <c r="G1696" s="83">
        <v>279.5</v>
      </c>
    </row>
    <row r="1697" spans="3:7" x14ac:dyDescent="0.2">
      <c r="C1697" s="166">
        <v>68238</v>
      </c>
      <c r="D1697" s="83">
        <v>52630</v>
      </c>
      <c r="F1697" s="166">
        <v>721.7</v>
      </c>
      <c r="G1697" s="83">
        <v>311.3</v>
      </c>
    </row>
    <row r="1698" spans="3:7" x14ac:dyDescent="0.2">
      <c r="C1698" s="166">
        <v>69757</v>
      </c>
      <c r="D1698" s="83">
        <v>59894</v>
      </c>
      <c r="F1698" s="166">
        <v>775.8</v>
      </c>
      <c r="G1698" s="83">
        <v>360</v>
      </c>
    </row>
    <row r="1699" spans="3:7" x14ac:dyDescent="0.2">
      <c r="C1699" s="166">
        <v>75811</v>
      </c>
      <c r="D1699" s="83">
        <v>73615</v>
      </c>
      <c r="F1699" s="166">
        <v>809.2</v>
      </c>
      <c r="G1699" s="83">
        <v>348.1</v>
      </c>
    </row>
    <row r="1700" spans="3:7" x14ac:dyDescent="0.2">
      <c r="C1700" s="166">
        <v>78555</v>
      </c>
      <c r="D1700" s="83">
        <v>69779</v>
      </c>
      <c r="F1700" s="166">
        <v>1015.8</v>
      </c>
      <c r="G1700" s="83">
        <v>471</v>
      </c>
    </row>
    <row r="1701" spans="3:7" x14ac:dyDescent="0.2">
      <c r="C1701" s="166">
        <v>81265</v>
      </c>
      <c r="D1701" s="83">
        <v>67992</v>
      </c>
      <c r="F1701" s="166">
        <v>1082.5</v>
      </c>
      <c r="G1701" s="83">
        <v>442.6</v>
      </c>
    </row>
    <row r="1702" spans="3:7" x14ac:dyDescent="0.2">
      <c r="C1702" s="166">
        <v>83774</v>
      </c>
      <c r="D1702" s="83">
        <v>86484</v>
      </c>
      <c r="F1702" s="166">
        <v>1141.7</v>
      </c>
      <c r="G1702" s="83">
        <v>506.6</v>
      </c>
    </row>
    <row r="1703" spans="3:7" x14ac:dyDescent="0.2">
      <c r="C1703" s="166">
        <v>89080</v>
      </c>
      <c r="D1703" s="83">
        <v>86969</v>
      </c>
      <c r="F1703" s="166">
        <v>1195.2</v>
      </c>
      <c r="G1703" s="83">
        <v>607.79999999999995</v>
      </c>
    </row>
    <row r="1704" spans="3:7" x14ac:dyDescent="0.2">
      <c r="C1704" s="166">
        <v>96952</v>
      </c>
      <c r="D1704" s="83">
        <v>92709</v>
      </c>
      <c r="F1704" s="166">
        <v>1268.5</v>
      </c>
      <c r="G1704" s="83">
        <v>494.4</v>
      </c>
    </row>
    <row r="1705" spans="3:7" x14ac:dyDescent="0.2">
      <c r="C1705" s="166">
        <v>105425</v>
      </c>
      <c r="D1705" s="83">
        <v>91396</v>
      </c>
      <c r="F1705" s="166">
        <v>1310.5</v>
      </c>
      <c r="G1705" s="83">
        <v>509.4</v>
      </c>
    </row>
    <row r="1706" spans="3:7" x14ac:dyDescent="0.2">
      <c r="C1706" s="166">
        <v>107170</v>
      </c>
      <c r="D1706" s="83">
        <v>102434</v>
      </c>
      <c r="F1706" s="166">
        <v>1348.8</v>
      </c>
      <c r="G1706" s="83">
        <v>521.9</v>
      </c>
    </row>
    <row r="1707" spans="3:7" x14ac:dyDescent="0.2">
      <c r="C1707" s="166">
        <v>108294</v>
      </c>
      <c r="D1707" s="83">
        <v>107710</v>
      </c>
      <c r="F1707" s="166">
        <v>1437.9</v>
      </c>
      <c r="G1707" s="83">
        <v>653.5</v>
      </c>
    </row>
    <row r="1708" spans="3:7" x14ac:dyDescent="0.2">
      <c r="C1708" s="166">
        <v>108319</v>
      </c>
      <c r="D1708" s="83">
        <v>96072</v>
      </c>
      <c r="F1708" s="166">
        <v>1848.9</v>
      </c>
      <c r="G1708" s="83">
        <v>971</v>
      </c>
    </row>
    <row r="1709" spans="3:7" x14ac:dyDescent="0.2">
      <c r="C1709" s="166">
        <v>111005</v>
      </c>
      <c r="D1709" s="83">
        <v>117155</v>
      </c>
      <c r="F1709" s="166">
        <v>1940.4</v>
      </c>
      <c r="G1709" s="83">
        <v>1094</v>
      </c>
    </row>
    <row r="1710" spans="3:7" x14ac:dyDescent="0.2">
      <c r="C1710" s="166">
        <v>119299</v>
      </c>
      <c r="D1710" s="83">
        <v>108107</v>
      </c>
      <c r="F1710" s="166">
        <v>2251.1999999999998</v>
      </c>
      <c r="G1710" s="83">
        <v>1129.8</v>
      </c>
    </row>
    <row r="1711" spans="3:7" x14ac:dyDescent="0.2">
      <c r="C1711" s="166">
        <v>132864</v>
      </c>
      <c r="D1711" s="83">
        <v>109409</v>
      </c>
      <c r="F1711" s="166">
        <v>2251.6</v>
      </c>
      <c r="G1711" s="83">
        <v>932.2</v>
      </c>
    </row>
    <row r="1712" spans="3:7" x14ac:dyDescent="0.2">
      <c r="C1712" s="166">
        <v>133042</v>
      </c>
      <c r="D1712" s="83">
        <v>90120</v>
      </c>
      <c r="F1712" s="166">
        <v>2452.6999999999998</v>
      </c>
      <c r="G1712" s="83">
        <v>1342.6</v>
      </c>
    </row>
    <row r="1713" spans="3:7" x14ac:dyDescent="0.2">
      <c r="C1713" s="166">
        <v>141088</v>
      </c>
      <c r="D1713" s="83">
        <v>132221</v>
      </c>
      <c r="F1713" s="166">
        <v>2603.1</v>
      </c>
      <c r="G1713" s="83">
        <v>1252.0999999999999</v>
      </c>
    </row>
    <row r="1714" spans="3:7" x14ac:dyDescent="0.2">
      <c r="C1714" s="166">
        <v>147043</v>
      </c>
      <c r="D1714" s="83">
        <v>137703</v>
      </c>
      <c r="F1714" s="166">
        <v>2859.3</v>
      </c>
      <c r="G1714" s="83">
        <v>1280.5</v>
      </c>
    </row>
    <row r="1715" spans="3:7" x14ac:dyDescent="0.2">
      <c r="C1715" s="166">
        <v>147807</v>
      </c>
      <c r="D1715" s="83">
        <v>153643</v>
      </c>
      <c r="F1715" s="166">
        <v>2877.1</v>
      </c>
      <c r="G1715" s="83">
        <v>1507</v>
      </c>
    </row>
    <row r="1716" spans="3:7" x14ac:dyDescent="0.2">
      <c r="C1716" s="166">
        <v>169623</v>
      </c>
      <c r="D1716" s="83">
        <v>173547</v>
      </c>
      <c r="F1716" s="166">
        <v>3106.3</v>
      </c>
      <c r="G1716" s="83">
        <v>1435</v>
      </c>
    </row>
    <row r="1717" spans="3:7" x14ac:dyDescent="0.2">
      <c r="C1717" s="166">
        <v>170986</v>
      </c>
      <c r="D1717" s="83">
        <v>158511</v>
      </c>
      <c r="F1717" s="166">
        <v>3391.9</v>
      </c>
      <c r="G1717" s="83">
        <v>1579.1</v>
      </c>
    </row>
    <row r="1718" spans="3:7" x14ac:dyDescent="0.2">
      <c r="C1718" s="166">
        <v>178542</v>
      </c>
      <c r="D1718" s="83">
        <v>166267</v>
      </c>
      <c r="F1718" s="166">
        <v>3666.4</v>
      </c>
      <c r="G1718" s="83">
        <v>2240.6999999999998</v>
      </c>
    </row>
    <row r="1719" spans="3:7" x14ac:dyDescent="0.2">
      <c r="C1719" s="166">
        <v>199303</v>
      </c>
      <c r="D1719" s="83">
        <v>165822</v>
      </c>
      <c r="F1719" s="166">
        <v>3749.6</v>
      </c>
      <c r="G1719" s="83">
        <v>1853.3</v>
      </c>
    </row>
    <row r="1720" spans="3:7" x14ac:dyDescent="0.2">
      <c r="C1720" s="166">
        <v>200412</v>
      </c>
      <c r="D1720" s="83">
        <v>170103</v>
      </c>
      <c r="F1720" s="166">
        <v>3751.2</v>
      </c>
      <c r="G1720" s="83">
        <v>1491.1</v>
      </c>
    </row>
    <row r="1721" spans="3:7" x14ac:dyDescent="0.2">
      <c r="C1721" s="166">
        <v>282585</v>
      </c>
      <c r="D1721" s="83">
        <v>263414</v>
      </c>
      <c r="F1721" s="166">
        <v>4228.1000000000004</v>
      </c>
      <c r="G1721" s="83">
        <v>2117.1999999999998</v>
      </c>
    </row>
    <row r="1722" spans="3:7" x14ac:dyDescent="0.2">
      <c r="C1722" s="166">
        <v>463367</v>
      </c>
      <c r="D1722" s="83">
        <v>369055</v>
      </c>
      <c r="F1722" s="166">
        <v>4276.7</v>
      </c>
      <c r="G1722" s="83">
        <v>2010.3</v>
      </c>
    </row>
    <row r="1723" spans="3:7" x14ac:dyDescent="0.2">
      <c r="C1723" s="166">
        <v>575300</v>
      </c>
      <c r="D1723" s="83">
        <v>414337</v>
      </c>
      <c r="F1723" s="166">
        <v>4333.2</v>
      </c>
      <c r="G1723" s="83">
        <v>2060.5</v>
      </c>
    </row>
    <row r="1724" spans="3:7" x14ac:dyDescent="0.2">
      <c r="C1724" s="87" t="s">
        <v>928</v>
      </c>
      <c r="D1724" s="83"/>
      <c r="F1724" s="166">
        <v>4397.8</v>
      </c>
      <c r="G1724" s="83">
        <v>2186</v>
      </c>
    </row>
    <row r="1725" spans="3:7" x14ac:dyDescent="0.2">
      <c r="C1725" s="166">
        <v>6997</v>
      </c>
      <c r="D1725" s="83">
        <v>6780</v>
      </c>
      <c r="F1725" s="166">
        <v>4593.8</v>
      </c>
      <c r="G1725" s="83">
        <v>2175</v>
      </c>
    </row>
    <row r="1726" spans="3:7" x14ac:dyDescent="0.2">
      <c r="C1726" s="166">
        <v>7426</v>
      </c>
      <c r="D1726" s="83">
        <v>6863</v>
      </c>
      <c r="F1726" s="166">
        <v>4741.3999999999996</v>
      </c>
      <c r="G1726" s="83">
        <v>2162.1999999999998</v>
      </c>
    </row>
    <row r="1727" spans="3:7" x14ac:dyDescent="0.2">
      <c r="C1727" s="166">
        <v>8092</v>
      </c>
      <c r="D1727" s="83">
        <v>5986</v>
      </c>
      <c r="F1727" s="166">
        <v>5030.5</v>
      </c>
      <c r="G1727" s="83">
        <v>2921.3</v>
      </c>
    </row>
    <row r="1728" spans="3:7" x14ac:dyDescent="0.2">
      <c r="C1728" s="166">
        <v>9189</v>
      </c>
      <c r="D1728" s="83">
        <v>10330</v>
      </c>
      <c r="F1728" s="166">
        <v>5041.3999999999996</v>
      </c>
      <c r="G1728" s="83">
        <v>2467.5</v>
      </c>
    </row>
    <row r="1729" spans="3:7" x14ac:dyDescent="0.2">
      <c r="C1729" s="166">
        <v>10058</v>
      </c>
      <c r="D1729" s="83">
        <v>7801</v>
      </c>
      <c r="F1729" s="166">
        <v>5733.9</v>
      </c>
      <c r="G1729" s="83">
        <v>2271.9</v>
      </c>
    </row>
    <row r="1730" spans="3:7" x14ac:dyDescent="0.2">
      <c r="C1730" s="166">
        <v>10219</v>
      </c>
      <c r="D1730" s="83">
        <v>10230</v>
      </c>
      <c r="F1730" s="166">
        <v>6130.3</v>
      </c>
      <c r="G1730" s="83">
        <v>2813.1</v>
      </c>
    </row>
    <row r="1731" spans="3:7" x14ac:dyDescent="0.2">
      <c r="C1731" s="166">
        <v>15883</v>
      </c>
      <c r="D1731" s="83">
        <v>14507</v>
      </c>
      <c r="F1731" s="166">
        <v>6145.5</v>
      </c>
      <c r="G1731" s="83">
        <v>3174</v>
      </c>
    </row>
    <row r="1732" spans="3:7" x14ac:dyDescent="0.2">
      <c r="C1732" s="166">
        <v>16783</v>
      </c>
      <c r="D1732" s="83">
        <v>14395</v>
      </c>
      <c r="F1732" s="166">
        <v>6804.1</v>
      </c>
      <c r="G1732" s="83">
        <v>3615.8</v>
      </c>
    </row>
    <row r="1733" spans="3:7" x14ac:dyDescent="0.2">
      <c r="C1733" s="166">
        <v>16827</v>
      </c>
      <c r="D1733" s="83">
        <v>14298</v>
      </c>
      <c r="F1733" s="166">
        <v>7593.1</v>
      </c>
      <c r="G1733" s="83">
        <v>4106.3</v>
      </c>
    </row>
    <row r="1734" spans="3:7" x14ac:dyDescent="0.2">
      <c r="C1734" s="166">
        <v>17289</v>
      </c>
      <c r="D1734" s="83">
        <v>12650</v>
      </c>
      <c r="F1734" s="166">
        <v>7646.8</v>
      </c>
      <c r="G1734" s="83">
        <v>4100.3999999999996</v>
      </c>
    </row>
    <row r="1735" spans="3:7" x14ac:dyDescent="0.2">
      <c r="C1735" s="166">
        <v>17899</v>
      </c>
      <c r="D1735" s="83">
        <v>12760</v>
      </c>
      <c r="F1735" s="166">
        <v>7996.7</v>
      </c>
      <c r="G1735" s="83">
        <v>3710.7</v>
      </c>
    </row>
    <row r="1736" spans="3:7" x14ac:dyDescent="0.2">
      <c r="C1736" s="166">
        <v>19638</v>
      </c>
      <c r="D1736" s="83">
        <v>14058</v>
      </c>
      <c r="F1736" s="166">
        <v>9472.2000000000007</v>
      </c>
      <c r="G1736" s="83">
        <v>4760.2</v>
      </c>
    </row>
    <row r="1737" spans="3:7" x14ac:dyDescent="0.2">
      <c r="C1737" s="166">
        <v>25031</v>
      </c>
      <c r="D1737" s="83">
        <v>18486</v>
      </c>
      <c r="F1737" s="166">
        <v>11147.7</v>
      </c>
      <c r="G1737" s="83">
        <v>6742.6</v>
      </c>
    </row>
    <row r="1738" spans="3:7" x14ac:dyDescent="0.2">
      <c r="C1738" s="166">
        <v>33415</v>
      </c>
      <c r="D1738" s="83">
        <v>24190</v>
      </c>
      <c r="F1738" s="166">
        <v>20652</v>
      </c>
      <c r="G1738" s="83">
        <v>9636.1</v>
      </c>
    </row>
    <row r="1739" spans="3:7" x14ac:dyDescent="0.2">
      <c r="C1739" s="166">
        <v>34918</v>
      </c>
      <c r="D1739" s="83">
        <v>35735</v>
      </c>
      <c r="F1739" s="166">
        <v>24388.799999999999</v>
      </c>
      <c r="G1739" s="83">
        <v>11111.3</v>
      </c>
    </row>
    <row r="1740" spans="3:7" x14ac:dyDescent="0.2">
      <c r="C1740" s="166">
        <v>36408</v>
      </c>
      <c r="D1740" s="83">
        <v>30204</v>
      </c>
      <c r="F1740" s="166">
        <v>24439.8</v>
      </c>
      <c r="G1740" s="83">
        <v>10141.6</v>
      </c>
    </row>
    <row r="1741" spans="3:7" x14ac:dyDescent="0.2">
      <c r="C1741" s="166">
        <v>38652</v>
      </c>
      <c r="D1741" s="83">
        <v>24452</v>
      </c>
      <c r="F1741" s="166">
        <v>10932.2</v>
      </c>
      <c r="G1741" s="83">
        <v>9262.7999999999993</v>
      </c>
    </row>
    <row r="1742" spans="3:7" x14ac:dyDescent="0.2">
      <c r="C1742" s="166">
        <v>42832</v>
      </c>
      <c r="D1742" s="83">
        <v>44964</v>
      </c>
      <c r="F1742" s="87" t="s">
        <v>929</v>
      </c>
      <c r="G1742" s="83"/>
    </row>
    <row r="1743" spans="3:7" x14ac:dyDescent="0.2">
      <c r="C1743" s="166">
        <v>46092</v>
      </c>
      <c r="D1743" s="83">
        <v>35280</v>
      </c>
      <c r="F1743" s="166">
        <v>337.9</v>
      </c>
      <c r="G1743" s="83">
        <v>163.1</v>
      </c>
    </row>
    <row r="1744" spans="3:7" x14ac:dyDescent="0.2">
      <c r="C1744" s="166">
        <v>47138</v>
      </c>
      <c r="D1744" s="83">
        <v>42999</v>
      </c>
      <c r="F1744" s="166">
        <v>390</v>
      </c>
      <c r="G1744" s="83">
        <v>146.80000000000001</v>
      </c>
    </row>
    <row r="1745" spans="3:7" x14ac:dyDescent="0.2">
      <c r="C1745" s="166">
        <v>49753</v>
      </c>
      <c r="D1745" s="83">
        <v>43563</v>
      </c>
      <c r="F1745" s="166">
        <v>453.1</v>
      </c>
      <c r="G1745" s="83">
        <v>273</v>
      </c>
    </row>
    <row r="1746" spans="3:7" x14ac:dyDescent="0.2">
      <c r="C1746" s="166">
        <v>62692</v>
      </c>
      <c r="D1746" s="83">
        <v>53221</v>
      </c>
      <c r="F1746" s="166">
        <v>557.9</v>
      </c>
      <c r="G1746" s="83">
        <v>248.8</v>
      </c>
    </row>
    <row r="1747" spans="3:7" x14ac:dyDescent="0.2">
      <c r="C1747" s="166">
        <v>63273</v>
      </c>
      <c r="D1747" s="83">
        <v>60289</v>
      </c>
      <c r="F1747" s="166">
        <v>646.5</v>
      </c>
      <c r="G1747" s="83">
        <v>282.7</v>
      </c>
    </row>
    <row r="1748" spans="3:7" x14ac:dyDescent="0.2">
      <c r="C1748" s="166">
        <v>66076</v>
      </c>
      <c r="D1748" s="83">
        <v>66844</v>
      </c>
      <c r="F1748" s="166">
        <v>721.7</v>
      </c>
      <c r="G1748" s="83">
        <v>318.5</v>
      </c>
    </row>
    <row r="1749" spans="3:7" x14ac:dyDescent="0.2">
      <c r="C1749" s="166">
        <v>68238</v>
      </c>
      <c r="D1749" s="83">
        <v>53653</v>
      </c>
      <c r="F1749" s="166">
        <v>775.8</v>
      </c>
      <c r="G1749" s="83">
        <v>377.7</v>
      </c>
    </row>
    <row r="1750" spans="3:7" x14ac:dyDescent="0.2">
      <c r="C1750" s="166">
        <v>69757</v>
      </c>
      <c r="D1750" s="83">
        <v>60514</v>
      </c>
      <c r="F1750" s="166">
        <v>809.2</v>
      </c>
      <c r="G1750" s="83">
        <v>365.7</v>
      </c>
    </row>
    <row r="1751" spans="3:7" x14ac:dyDescent="0.2">
      <c r="C1751" s="166">
        <v>75811</v>
      </c>
      <c r="D1751" s="83">
        <v>72894</v>
      </c>
      <c r="F1751" s="166">
        <v>1015.8</v>
      </c>
      <c r="G1751" s="83">
        <v>488.4</v>
      </c>
    </row>
    <row r="1752" spans="3:7" x14ac:dyDescent="0.2">
      <c r="C1752" s="166">
        <v>78555</v>
      </c>
      <c r="D1752" s="83">
        <v>70416</v>
      </c>
      <c r="F1752" s="166">
        <v>1082.5</v>
      </c>
      <c r="G1752" s="83">
        <v>446.4</v>
      </c>
    </row>
    <row r="1753" spans="3:7" x14ac:dyDescent="0.2">
      <c r="C1753" s="166">
        <v>81265</v>
      </c>
      <c r="D1753" s="83">
        <v>68793</v>
      </c>
      <c r="F1753" s="166">
        <v>1141.7</v>
      </c>
      <c r="G1753" s="83">
        <v>571.20000000000005</v>
      </c>
    </row>
    <row r="1754" spans="3:7" x14ac:dyDescent="0.2">
      <c r="C1754" s="166">
        <v>83774</v>
      </c>
      <c r="D1754" s="83">
        <v>84289</v>
      </c>
      <c r="F1754" s="166">
        <v>1195.2</v>
      </c>
      <c r="G1754" s="83">
        <v>609.70000000000005</v>
      </c>
    </row>
    <row r="1755" spans="3:7" x14ac:dyDescent="0.2">
      <c r="C1755" s="166">
        <v>89080</v>
      </c>
      <c r="D1755" s="83">
        <v>91002</v>
      </c>
      <c r="F1755" s="166">
        <v>1268.5</v>
      </c>
      <c r="G1755" s="83">
        <v>528.29999999999995</v>
      </c>
    </row>
    <row r="1756" spans="3:7" x14ac:dyDescent="0.2">
      <c r="C1756" s="166">
        <v>96952</v>
      </c>
      <c r="D1756" s="83">
        <v>93377</v>
      </c>
      <c r="F1756" s="166">
        <v>1310.5</v>
      </c>
      <c r="G1756" s="83">
        <v>534.9</v>
      </c>
    </row>
    <row r="1757" spans="3:7" x14ac:dyDescent="0.2">
      <c r="C1757" s="166">
        <v>105425</v>
      </c>
      <c r="D1757" s="83">
        <v>90151</v>
      </c>
      <c r="F1757" s="166">
        <v>1348.8</v>
      </c>
      <c r="G1757" s="83">
        <v>526.6</v>
      </c>
    </row>
    <row r="1758" spans="3:7" x14ac:dyDescent="0.2">
      <c r="C1758" s="166">
        <v>107170</v>
      </c>
      <c r="D1758" s="83">
        <v>100369</v>
      </c>
      <c r="F1758" s="166">
        <v>1437.9</v>
      </c>
      <c r="G1758" s="83">
        <v>669.9</v>
      </c>
    </row>
    <row r="1759" spans="3:7" x14ac:dyDescent="0.2">
      <c r="C1759" s="166">
        <v>108294</v>
      </c>
      <c r="D1759" s="83">
        <v>104838</v>
      </c>
      <c r="F1759" s="166">
        <v>1848.9</v>
      </c>
      <c r="G1759" s="83">
        <v>961.6</v>
      </c>
    </row>
    <row r="1760" spans="3:7" x14ac:dyDescent="0.2">
      <c r="C1760" s="166">
        <v>108319</v>
      </c>
      <c r="D1760" s="83">
        <v>97489</v>
      </c>
      <c r="F1760" s="166">
        <v>1940.4</v>
      </c>
      <c r="G1760" s="83">
        <v>1131.5999999999999</v>
      </c>
    </row>
    <row r="1761" spans="3:7" x14ac:dyDescent="0.2">
      <c r="C1761" s="166">
        <v>111005</v>
      </c>
      <c r="D1761" s="83">
        <v>114880</v>
      </c>
      <c r="F1761" s="166">
        <v>2251.1999999999998</v>
      </c>
      <c r="G1761" s="83">
        <v>1149.9000000000001</v>
      </c>
    </row>
    <row r="1762" spans="3:7" x14ac:dyDescent="0.2">
      <c r="C1762" s="166">
        <v>119299</v>
      </c>
      <c r="D1762" s="83">
        <v>107212</v>
      </c>
      <c r="F1762" s="166">
        <v>2251.6</v>
      </c>
      <c r="G1762" s="83">
        <v>1034</v>
      </c>
    </row>
    <row r="1763" spans="3:7" x14ac:dyDescent="0.2">
      <c r="C1763" s="166">
        <v>132864</v>
      </c>
      <c r="D1763" s="83">
        <v>108747</v>
      </c>
      <c r="F1763" s="166">
        <v>2452.6999999999998</v>
      </c>
      <c r="G1763" s="83">
        <v>1443.6</v>
      </c>
    </row>
    <row r="1764" spans="3:7" x14ac:dyDescent="0.2">
      <c r="C1764" s="166">
        <v>133042</v>
      </c>
      <c r="D1764" s="83">
        <v>94654</v>
      </c>
      <c r="F1764" s="166">
        <v>2603.1</v>
      </c>
      <c r="G1764" s="83">
        <v>1293</v>
      </c>
    </row>
    <row r="1765" spans="3:7" x14ac:dyDescent="0.2">
      <c r="C1765" s="166">
        <v>141088</v>
      </c>
      <c r="D1765" s="83">
        <v>128622</v>
      </c>
      <c r="F1765" s="166">
        <v>2859.3</v>
      </c>
      <c r="G1765" s="83">
        <v>1307</v>
      </c>
    </row>
    <row r="1766" spans="3:7" x14ac:dyDescent="0.2">
      <c r="C1766" s="166">
        <v>147043</v>
      </c>
      <c r="D1766" s="83">
        <v>139471</v>
      </c>
      <c r="F1766" s="166">
        <v>2877.1</v>
      </c>
      <c r="G1766" s="83">
        <v>1520.3</v>
      </c>
    </row>
    <row r="1767" spans="3:7" x14ac:dyDescent="0.2">
      <c r="C1767" s="166">
        <v>147807</v>
      </c>
      <c r="D1767" s="83">
        <v>147266</v>
      </c>
      <c r="F1767" s="166">
        <v>3106.3</v>
      </c>
      <c r="G1767" s="83">
        <v>1538.4</v>
      </c>
    </row>
    <row r="1768" spans="3:7" x14ac:dyDescent="0.2">
      <c r="C1768" s="166">
        <v>169623</v>
      </c>
      <c r="D1768" s="83">
        <v>169305</v>
      </c>
      <c r="F1768" s="166">
        <v>3391.9</v>
      </c>
      <c r="G1768" s="83">
        <v>1624.4</v>
      </c>
    </row>
    <row r="1769" spans="3:7" x14ac:dyDescent="0.2">
      <c r="C1769" s="166">
        <v>170986</v>
      </c>
      <c r="D1769" s="83">
        <v>160759</v>
      </c>
      <c r="F1769" s="166">
        <v>3666.4</v>
      </c>
      <c r="G1769" s="83">
        <v>2324.1999999999998</v>
      </c>
    </row>
    <row r="1770" spans="3:7" x14ac:dyDescent="0.2">
      <c r="C1770" s="166">
        <v>178542</v>
      </c>
      <c r="D1770" s="83">
        <v>169409</v>
      </c>
      <c r="F1770" s="166">
        <v>3749.6</v>
      </c>
      <c r="G1770" s="83">
        <v>1922.1</v>
      </c>
    </row>
    <row r="1771" spans="3:7" x14ac:dyDescent="0.2">
      <c r="C1771" s="166">
        <v>199303</v>
      </c>
      <c r="D1771" s="83">
        <v>164370</v>
      </c>
      <c r="F1771" s="166">
        <v>3751.2</v>
      </c>
      <c r="G1771" s="83">
        <v>1536.5</v>
      </c>
    </row>
    <row r="1772" spans="3:7" x14ac:dyDescent="0.2">
      <c r="C1772" s="166">
        <v>200412</v>
      </c>
      <c r="D1772" s="83">
        <v>168378</v>
      </c>
      <c r="F1772" s="166">
        <v>4228.1000000000004</v>
      </c>
      <c r="G1772" s="83">
        <v>2266.6</v>
      </c>
    </row>
    <row r="1773" spans="3:7" x14ac:dyDescent="0.2">
      <c r="C1773" s="166">
        <v>282585</v>
      </c>
      <c r="D1773" s="83">
        <v>282943</v>
      </c>
      <c r="F1773" s="166">
        <v>4276.7</v>
      </c>
      <c r="G1773" s="83">
        <v>2068.8000000000002</v>
      </c>
    </row>
    <row r="1774" spans="3:7" x14ac:dyDescent="0.2">
      <c r="C1774" s="166">
        <v>463367</v>
      </c>
      <c r="D1774" s="83">
        <v>384361</v>
      </c>
      <c r="F1774" s="166">
        <v>4333.2</v>
      </c>
      <c r="G1774" s="83">
        <v>2180.6</v>
      </c>
    </row>
    <row r="1775" spans="3:7" x14ac:dyDescent="0.2">
      <c r="C1775" s="166">
        <v>575300</v>
      </c>
      <c r="D1775" s="83">
        <v>414063</v>
      </c>
      <c r="F1775" s="166">
        <v>4397.8</v>
      </c>
      <c r="G1775" s="83">
        <v>2185</v>
      </c>
    </row>
    <row r="1776" spans="3:7" x14ac:dyDescent="0.2">
      <c r="C1776" s="87" t="s">
        <v>929</v>
      </c>
      <c r="D1776" s="83"/>
      <c r="F1776" s="166">
        <v>4593.8</v>
      </c>
      <c r="G1776" s="83">
        <v>2295.1999999999998</v>
      </c>
    </row>
    <row r="1777" spans="3:7" x14ac:dyDescent="0.2">
      <c r="C1777" s="166">
        <v>6997</v>
      </c>
      <c r="D1777" s="83">
        <v>7035</v>
      </c>
      <c r="F1777" s="166">
        <v>4741.3999999999996</v>
      </c>
      <c r="G1777" s="83">
        <v>2276.9</v>
      </c>
    </row>
    <row r="1778" spans="3:7" x14ac:dyDescent="0.2">
      <c r="C1778" s="166">
        <v>7426</v>
      </c>
      <c r="D1778" s="83">
        <v>7198</v>
      </c>
      <c r="F1778" s="166">
        <v>5030.5</v>
      </c>
      <c r="G1778" s="83">
        <v>3148</v>
      </c>
    </row>
    <row r="1779" spans="3:7" x14ac:dyDescent="0.2">
      <c r="C1779" s="166">
        <v>8092</v>
      </c>
      <c r="D1779" s="83">
        <v>6259</v>
      </c>
      <c r="F1779" s="166">
        <v>5041.3999999999996</v>
      </c>
      <c r="G1779" s="83">
        <v>2656.6</v>
      </c>
    </row>
    <row r="1780" spans="3:7" x14ac:dyDescent="0.2">
      <c r="C1780" s="166">
        <v>9189</v>
      </c>
      <c r="D1780" s="83">
        <v>10789</v>
      </c>
      <c r="F1780" s="166">
        <v>5733.9</v>
      </c>
      <c r="G1780" s="83">
        <v>2323.4</v>
      </c>
    </row>
    <row r="1781" spans="3:7" x14ac:dyDescent="0.2">
      <c r="C1781" s="166">
        <v>10058</v>
      </c>
      <c r="D1781" s="83">
        <v>7717</v>
      </c>
      <c r="F1781" s="166">
        <v>6130.3</v>
      </c>
      <c r="G1781" s="83">
        <v>2758.6</v>
      </c>
    </row>
    <row r="1782" spans="3:7" x14ac:dyDescent="0.2">
      <c r="C1782" s="166">
        <v>10219</v>
      </c>
      <c r="D1782" s="83">
        <v>10237</v>
      </c>
      <c r="F1782" s="166">
        <v>6145.5</v>
      </c>
      <c r="G1782" s="83">
        <v>3397.4</v>
      </c>
    </row>
    <row r="1783" spans="3:7" x14ac:dyDescent="0.2">
      <c r="C1783" s="166">
        <v>15883</v>
      </c>
      <c r="D1783" s="83">
        <v>14609</v>
      </c>
      <c r="F1783" s="166">
        <v>6804.1</v>
      </c>
      <c r="G1783" s="83">
        <v>3638.3</v>
      </c>
    </row>
    <row r="1784" spans="3:7" x14ac:dyDescent="0.2">
      <c r="C1784" s="166">
        <v>16783</v>
      </c>
      <c r="D1784" s="83">
        <v>14778</v>
      </c>
      <c r="F1784" s="166">
        <v>7593.1</v>
      </c>
      <c r="G1784" s="83">
        <v>4369</v>
      </c>
    </row>
    <row r="1785" spans="3:7" x14ac:dyDescent="0.2">
      <c r="C1785" s="166">
        <v>16827</v>
      </c>
      <c r="D1785" s="83">
        <v>14687</v>
      </c>
      <c r="F1785" s="166">
        <v>7646.8</v>
      </c>
      <c r="G1785" s="83">
        <v>4251.1000000000004</v>
      </c>
    </row>
    <row r="1786" spans="3:7" x14ac:dyDescent="0.2">
      <c r="C1786" s="166">
        <v>17289</v>
      </c>
      <c r="D1786" s="83">
        <v>12497</v>
      </c>
      <c r="F1786" s="166">
        <v>7996.7</v>
      </c>
      <c r="G1786" s="83">
        <v>4016.4</v>
      </c>
    </row>
    <row r="1787" spans="3:7" x14ac:dyDescent="0.2">
      <c r="C1787" s="166">
        <v>17899</v>
      </c>
      <c r="D1787" s="83">
        <v>12610</v>
      </c>
      <c r="F1787" s="166">
        <v>9472.2000000000007</v>
      </c>
      <c r="G1787" s="83">
        <v>4852.6000000000004</v>
      </c>
    </row>
    <row r="1788" spans="3:7" x14ac:dyDescent="0.2">
      <c r="C1788" s="166">
        <v>19638</v>
      </c>
      <c r="D1788" s="83">
        <v>13828</v>
      </c>
      <c r="F1788" s="166">
        <v>11147.7</v>
      </c>
      <c r="G1788" s="83">
        <v>6889.6</v>
      </c>
    </row>
    <row r="1789" spans="3:7" x14ac:dyDescent="0.2">
      <c r="C1789" s="166">
        <v>25031</v>
      </c>
      <c r="D1789" s="83">
        <v>19226</v>
      </c>
      <c r="F1789" s="166">
        <v>20652</v>
      </c>
      <c r="G1789" s="83">
        <v>10085.9</v>
      </c>
    </row>
    <row r="1790" spans="3:7" x14ac:dyDescent="0.2">
      <c r="C1790" s="166">
        <v>33415</v>
      </c>
      <c r="D1790" s="83">
        <v>24955</v>
      </c>
      <c r="F1790" s="166">
        <v>24388.799999999999</v>
      </c>
      <c r="G1790" s="83">
        <v>11707.1</v>
      </c>
    </row>
    <row r="1791" spans="3:7" x14ac:dyDescent="0.2">
      <c r="C1791" s="166">
        <v>34918</v>
      </c>
      <c r="D1791" s="83">
        <v>36699</v>
      </c>
      <c r="F1791" s="166">
        <v>24439.8</v>
      </c>
      <c r="G1791" s="83">
        <v>10168.5</v>
      </c>
    </row>
    <row r="1792" spans="3:7" x14ac:dyDescent="0.2">
      <c r="C1792" s="166">
        <v>36408</v>
      </c>
      <c r="D1792" s="83">
        <v>29878</v>
      </c>
      <c r="F1792" s="166">
        <v>10932.2</v>
      </c>
      <c r="G1792" s="83">
        <v>9786.4</v>
      </c>
    </row>
    <row r="1793" spans="3:7" x14ac:dyDescent="0.2">
      <c r="C1793" s="166">
        <v>38652</v>
      </c>
      <c r="D1793" s="83">
        <v>24992</v>
      </c>
      <c r="F1793" s="87" t="s">
        <v>930</v>
      </c>
      <c r="G1793" s="83"/>
    </row>
    <row r="1794" spans="3:7" x14ac:dyDescent="0.2">
      <c r="C1794" s="166">
        <v>42832</v>
      </c>
      <c r="D1794" s="83">
        <v>45077</v>
      </c>
      <c r="F1794" s="166">
        <v>337.9</v>
      </c>
      <c r="G1794" s="83">
        <v>177.7</v>
      </c>
    </row>
    <row r="1795" spans="3:7" x14ac:dyDescent="0.2">
      <c r="C1795" s="166">
        <v>46092</v>
      </c>
      <c r="D1795" s="83">
        <v>36415</v>
      </c>
      <c r="F1795" s="166">
        <v>390</v>
      </c>
      <c r="G1795" s="83">
        <v>176.4</v>
      </c>
    </row>
    <row r="1796" spans="3:7" x14ac:dyDescent="0.2">
      <c r="C1796" s="166">
        <v>47138</v>
      </c>
      <c r="D1796" s="83">
        <v>42365</v>
      </c>
      <c r="F1796" s="166">
        <v>453.1</v>
      </c>
      <c r="G1796" s="83">
        <v>283.7</v>
      </c>
    </row>
    <row r="1797" spans="3:7" x14ac:dyDescent="0.2">
      <c r="C1797" s="166">
        <v>49753</v>
      </c>
      <c r="D1797" s="83">
        <v>43077</v>
      </c>
      <c r="F1797" s="166">
        <v>557.9</v>
      </c>
      <c r="G1797" s="83">
        <v>265.39999999999998</v>
      </c>
    </row>
    <row r="1798" spans="3:7" x14ac:dyDescent="0.2">
      <c r="C1798" s="166">
        <v>62692</v>
      </c>
      <c r="D1798" s="83">
        <v>53293</v>
      </c>
      <c r="F1798" s="166">
        <v>646.5</v>
      </c>
      <c r="G1798" s="83">
        <v>308.7</v>
      </c>
    </row>
    <row r="1799" spans="3:7" x14ac:dyDescent="0.2">
      <c r="C1799" s="166">
        <v>63273</v>
      </c>
      <c r="D1799" s="83">
        <v>59983</v>
      </c>
      <c r="F1799" s="166">
        <v>721.7</v>
      </c>
      <c r="G1799" s="83">
        <v>342.1</v>
      </c>
    </row>
    <row r="1800" spans="3:7" x14ac:dyDescent="0.2">
      <c r="C1800" s="166">
        <v>66076</v>
      </c>
      <c r="D1800" s="83">
        <v>67450</v>
      </c>
      <c r="F1800" s="166">
        <v>775.8</v>
      </c>
      <c r="G1800" s="83">
        <v>414.1</v>
      </c>
    </row>
    <row r="1801" spans="3:7" x14ac:dyDescent="0.2">
      <c r="C1801" s="166">
        <v>68238</v>
      </c>
      <c r="D1801" s="83">
        <v>52996</v>
      </c>
      <c r="F1801" s="166">
        <v>809.2</v>
      </c>
      <c r="G1801" s="83">
        <v>413.5</v>
      </c>
    </row>
    <row r="1802" spans="3:7" x14ac:dyDescent="0.2">
      <c r="C1802" s="166">
        <v>69757</v>
      </c>
      <c r="D1802" s="83">
        <v>61418</v>
      </c>
      <c r="F1802" s="166">
        <v>1015.8</v>
      </c>
      <c r="G1802" s="83">
        <v>535.6</v>
      </c>
    </row>
    <row r="1803" spans="3:7" x14ac:dyDescent="0.2">
      <c r="C1803" s="166">
        <v>75811</v>
      </c>
      <c r="D1803" s="83">
        <v>72308</v>
      </c>
      <c r="F1803" s="166">
        <v>1082.5</v>
      </c>
      <c r="G1803" s="83">
        <v>477.9</v>
      </c>
    </row>
    <row r="1804" spans="3:7" x14ac:dyDescent="0.2">
      <c r="C1804" s="166">
        <v>78555</v>
      </c>
      <c r="D1804" s="83">
        <v>69971</v>
      </c>
      <c r="F1804" s="166">
        <v>1141.7</v>
      </c>
      <c r="G1804" s="83">
        <v>655</v>
      </c>
    </row>
    <row r="1805" spans="3:7" x14ac:dyDescent="0.2">
      <c r="C1805" s="166">
        <v>81265</v>
      </c>
      <c r="D1805" s="83">
        <v>67213</v>
      </c>
      <c r="F1805" s="166">
        <v>1195.2</v>
      </c>
      <c r="G1805" s="83">
        <v>665</v>
      </c>
    </row>
    <row r="1806" spans="3:7" x14ac:dyDescent="0.2">
      <c r="C1806" s="166">
        <v>83774</v>
      </c>
      <c r="D1806" s="83">
        <v>85937</v>
      </c>
      <c r="F1806" s="166">
        <v>1268.5</v>
      </c>
      <c r="G1806" s="83">
        <v>568.70000000000005</v>
      </c>
    </row>
    <row r="1807" spans="3:7" x14ac:dyDescent="0.2">
      <c r="C1807" s="166">
        <v>89080</v>
      </c>
      <c r="D1807" s="83">
        <v>95372</v>
      </c>
      <c r="F1807" s="166">
        <v>1310.5</v>
      </c>
      <c r="G1807" s="83">
        <v>607.20000000000005</v>
      </c>
    </row>
    <row r="1808" spans="3:7" x14ac:dyDescent="0.2">
      <c r="C1808" s="166">
        <v>96952</v>
      </c>
      <c r="D1808" s="83">
        <v>95605</v>
      </c>
      <c r="F1808" s="166">
        <v>1348.8</v>
      </c>
      <c r="G1808" s="83">
        <v>596</v>
      </c>
    </row>
    <row r="1809" spans="3:7" x14ac:dyDescent="0.2">
      <c r="C1809" s="166">
        <v>105425</v>
      </c>
      <c r="D1809" s="83">
        <v>95228</v>
      </c>
      <c r="F1809" s="166">
        <v>1437.9</v>
      </c>
      <c r="G1809" s="83">
        <v>706.5</v>
      </c>
    </row>
    <row r="1810" spans="3:7" x14ac:dyDescent="0.2">
      <c r="C1810" s="166">
        <v>107170</v>
      </c>
      <c r="D1810" s="83">
        <v>102732</v>
      </c>
      <c r="F1810" s="166">
        <v>1848.9</v>
      </c>
      <c r="G1810" s="83">
        <v>1058.5</v>
      </c>
    </row>
    <row r="1811" spans="3:7" x14ac:dyDescent="0.2">
      <c r="C1811" s="166">
        <v>108294</v>
      </c>
      <c r="D1811" s="83">
        <v>106428</v>
      </c>
      <c r="F1811" s="166">
        <v>1940.4</v>
      </c>
      <c r="G1811" s="83">
        <v>1258.2</v>
      </c>
    </row>
    <row r="1812" spans="3:7" x14ac:dyDescent="0.2">
      <c r="C1812" s="166">
        <v>108319</v>
      </c>
      <c r="D1812" s="83">
        <v>98481</v>
      </c>
      <c r="F1812" s="166">
        <v>2251.1999999999998</v>
      </c>
      <c r="G1812" s="83">
        <v>1370.9</v>
      </c>
    </row>
    <row r="1813" spans="3:7" x14ac:dyDescent="0.2">
      <c r="C1813" s="166">
        <v>111005</v>
      </c>
      <c r="D1813" s="83">
        <v>112949</v>
      </c>
      <c r="F1813" s="166">
        <v>2251.6</v>
      </c>
      <c r="G1813" s="83">
        <v>1129.5999999999999</v>
      </c>
    </row>
    <row r="1814" spans="3:7" x14ac:dyDescent="0.2">
      <c r="C1814" s="166">
        <v>119299</v>
      </c>
      <c r="D1814" s="83">
        <v>106968</v>
      </c>
      <c r="F1814" s="166">
        <v>2452.6999999999998</v>
      </c>
      <c r="G1814" s="83">
        <v>1564.2</v>
      </c>
    </row>
    <row r="1815" spans="3:7" x14ac:dyDescent="0.2">
      <c r="C1815" s="166">
        <v>132864</v>
      </c>
      <c r="D1815" s="83">
        <v>110735</v>
      </c>
      <c r="F1815" s="166">
        <v>2603.1</v>
      </c>
      <c r="G1815" s="83">
        <v>1330.4</v>
      </c>
    </row>
    <row r="1816" spans="3:7" x14ac:dyDescent="0.2">
      <c r="C1816" s="166">
        <v>133042</v>
      </c>
      <c r="D1816" s="83">
        <v>98677</v>
      </c>
      <c r="F1816" s="166">
        <v>2859.3</v>
      </c>
      <c r="G1816" s="83">
        <v>1489.5</v>
      </c>
    </row>
    <row r="1817" spans="3:7" x14ac:dyDescent="0.2">
      <c r="C1817" s="166">
        <v>141088</v>
      </c>
      <c r="D1817" s="83">
        <v>131450</v>
      </c>
      <c r="F1817" s="166">
        <v>2877.1</v>
      </c>
      <c r="G1817" s="83">
        <v>1694.7</v>
      </c>
    </row>
    <row r="1818" spans="3:7" x14ac:dyDescent="0.2">
      <c r="C1818" s="166">
        <v>147043</v>
      </c>
      <c r="D1818" s="83">
        <v>145022</v>
      </c>
      <c r="F1818" s="166">
        <v>3106.3</v>
      </c>
      <c r="G1818" s="83">
        <v>1769.4</v>
      </c>
    </row>
    <row r="1819" spans="3:7" x14ac:dyDescent="0.2">
      <c r="C1819" s="166">
        <v>147807</v>
      </c>
      <c r="D1819" s="83">
        <v>148226</v>
      </c>
      <c r="F1819" s="166">
        <v>3391.9</v>
      </c>
      <c r="G1819" s="83">
        <v>1799.4</v>
      </c>
    </row>
    <row r="1820" spans="3:7" x14ac:dyDescent="0.2">
      <c r="C1820" s="166">
        <v>169623</v>
      </c>
      <c r="D1820" s="83">
        <v>171624</v>
      </c>
      <c r="F1820" s="166">
        <v>3666.4</v>
      </c>
      <c r="G1820" s="83">
        <v>2542</v>
      </c>
    </row>
    <row r="1821" spans="3:7" x14ac:dyDescent="0.2">
      <c r="C1821" s="166">
        <v>170986</v>
      </c>
      <c r="D1821" s="83">
        <v>161657</v>
      </c>
      <c r="F1821" s="166">
        <v>3749.6</v>
      </c>
      <c r="G1821" s="83">
        <v>2170.5</v>
      </c>
    </row>
    <row r="1822" spans="3:7" x14ac:dyDescent="0.2">
      <c r="C1822" s="166">
        <v>178542</v>
      </c>
      <c r="D1822" s="83">
        <v>172863</v>
      </c>
      <c r="F1822" s="166">
        <v>3751.2</v>
      </c>
      <c r="G1822" s="83">
        <v>1882.8</v>
      </c>
    </row>
    <row r="1823" spans="3:7" x14ac:dyDescent="0.2">
      <c r="C1823" s="166">
        <v>199303</v>
      </c>
      <c r="D1823" s="83">
        <v>174433</v>
      </c>
      <c r="F1823" s="166">
        <v>4228.1000000000004</v>
      </c>
      <c r="G1823" s="83">
        <v>2487.1</v>
      </c>
    </row>
    <row r="1824" spans="3:7" x14ac:dyDescent="0.2">
      <c r="C1824" s="166">
        <v>200412</v>
      </c>
      <c r="D1824" s="83">
        <v>176460</v>
      </c>
      <c r="F1824" s="166">
        <v>4276.7</v>
      </c>
      <c r="G1824" s="83">
        <v>2173.4</v>
      </c>
    </row>
    <row r="1825" spans="3:7" x14ac:dyDescent="0.2">
      <c r="C1825" s="166">
        <v>282585</v>
      </c>
      <c r="D1825" s="83">
        <v>284429</v>
      </c>
      <c r="F1825" s="166">
        <v>4333.2</v>
      </c>
      <c r="G1825" s="83">
        <v>2405.1999999999998</v>
      </c>
    </row>
    <row r="1826" spans="3:7" x14ac:dyDescent="0.2">
      <c r="C1826" s="166">
        <v>463367</v>
      </c>
      <c r="D1826" s="83">
        <v>382837</v>
      </c>
      <c r="F1826" s="166">
        <v>4397.8</v>
      </c>
      <c r="G1826" s="83">
        <v>2436.9</v>
      </c>
    </row>
    <row r="1827" spans="3:7" x14ac:dyDescent="0.2">
      <c r="C1827" s="166">
        <v>575300</v>
      </c>
      <c r="D1827" s="83">
        <v>410566</v>
      </c>
      <c r="F1827" s="166">
        <v>4593.8</v>
      </c>
      <c r="G1827" s="83">
        <v>2504</v>
      </c>
    </row>
    <row r="1828" spans="3:7" x14ac:dyDescent="0.2">
      <c r="C1828" s="87" t="s">
        <v>930</v>
      </c>
      <c r="D1828" s="83"/>
      <c r="F1828" s="166">
        <v>4741.3999999999996</v>
      </c>
      <c r="G1828" s="83">
        <v>2522.6</v>
      </c>
    </row>
    <row r="1829" spans="3:7" x14ac:dyDescent="0.2">
      <c r="C1829" s="166">
        <v>6997</v>
      </c>
      <c r="D1829" s="83">
        <v>7034</v>
      </c>
      <c r="F1829" s="166">
        <v>5030.5</v>
      </c>
      <c r="G1829" s="83">
        <v>3517.7</v>
      </c>
    </row>
    <row r="1830" spans="3:7" x14ac:dyDescent="0.2">
      <c r="C1830" s="166">
        <v>7426</v>
      </c>
      <c r="D1830" s="83">
        <v>7468</v>
      </c>
      <c r="F1830" s="166">
        <v>5041.3999999999996</v>
      </c>
      <c r="G1830" s="83">
        <v>2872.4</v>
      </c>
    </row>
    <row r="1831" spans="3:7" x14ac:dyDescent="0.2">
      <c r="C1831" s="166">
        <v>8092</v>
      </c>
      <c r="D1831" s="83">
        <v>6613</v>
      </c>
      <c r="F1831" s="166">
        <v>5733.9</v>
      </c>
      <c r="G1831" s="83">
        <v>2760.3</v>
      </c>
    </row>
    <row r="1832" spans="3:7" x14ac:dyDescent="0.2">
      <c r="C1832" s="166">
        <v>9189</v>
      </c>
      <c r="D1832" s="83">
        <v>10796</v>
      </c>
      <c r="F1832" s="166">
        <v>6130.3</v>
      </c>
      <c r="G1832" s="83">
        <v>3032.8</v>
      </c>
    </row>
    <row r="1833" spans="3:7" x14ac:dyDescent="0.2">
      <c r="C1833" s="166">
        <v>10058</v>
      </c>
      <c r="D1833" s="83">
        <v>8109</v>
      </c>
      <c r="F1833" s="166">
        <v>6145.5</v>
      </c>
      <c r="G1833" s="83">
        <v>3645</v>
      </c>
    </row>
    <row r="1834" spans="3:7" x14ac:dyDescent="0.2">
      <c r="C1834" s="166">
        <v>10219</v>
      </c>
      <c r="D1834" s="83">
        <v>10821</v>
      </c>
      <c r="F1834" s="166">
        <v>6804.1</v>
      </c>
      <c r="G1834" s="83">
        <v>4054.9</v>
      </c>
    </row>
    <row r="1835" spans="3:7" x14ac:dyDescent="0.2">
      <c r="C1835" s="166">
        <v>15883</v>
      </c>
      <c r="D1835" s="83">
        <v>15338</v>
      </c>
      <c r="F1835" s="166">
        <v>7593.1</v>
      </c>
      <c r="G1835" s="83">
        <v>4679.8</v>
      </c>
    </row>
    <row r="1836" spans="3:7" x14ac:dyDescent="0.2">
      <c r="C1836" s="166">
        <v>16783</v>
      </c>
      <c r="D1836" s="83">
        <v>15366</v>
      </c>
      <c r="F1836" s="166">
        <v>7646.8</v>
      </c>
      <c r="G1836" s="83">
        <v>4585.5</v>
      </c>
    </row>
    <row r="1837" spans="3:7" x14ac:dyDescent="0.2">
      <c r="C1837" s="166">
        <v>16827</v>
      </c>
      <c r="D1837" s="83">
        <v>15675</v>
      </c>
      <c r="F1837" s="166">
        <v>7996.7</v>
      </c>
      <c r="G1837" s="83">
        <v>4565.5</v>
      </c>
    </row>
    <row r="1838" spans="3:7" x14ac:dyDescent="0.2">
      <c r="C1838" s="166">
        <v>17289</v>
      </c>
      <c r="D1838" s="83">
        <v>12952</v>
      </c>
      <c r="F1838" s="166">
        <v>9472.2000000000007</v>
      </c>
      <c r="G1838" s="83">
        <v>5289.4</v>
      </c>
    </row>
    <row r="1839" spans="3:7" x14ac:dyDescent="0.2">
      <c r="C1839" s="166">
        <v>17899</v>
      </c>
      <c r="D1839" s="83">
        <v>13556</v>
      </c>
      <c r="F1839" s="166">
        <v>11147.7</v>
      </c>
      <c r="G1839" s="83">
        <v>7945</v>
      </c>
    </row>
    <row r="1840" spans="3:7" x14ac:dyDescent="0.2">
      <c r="C1840" s="166">
        <v>19638</v>
      </c>
      <c r="D1840" s="83">
        <v>14404</v>
      </c>
      <c r="F1840" s="166">
        <v>20652</v>
      </c>
      <c r="G1840" s="83">
        <v>11140.7</v>
      </c>
    </row>
    <row r="1841" spans="3:7" x14ac:dyDescent="0.2">
      <c r="C1841" s="166">
        <v>25031</v>
      </c>
      <c r="D1841" s="83">
        <v>20011</v>
      </c>
      <c r="F1841" s="166">
        <v>24388.799999999999</v>
      </c>
      <c r="G1841" s="83">
        <v>13831.8</v>
      </c>
    </row>
    <row r="1842" spans="3:7" x14ac:dyDescent="0.2">
      <c r="C1842" s="166">
        <v>33415</v>
      </c>
      <c r="D1842" s="83">
        <v>25934</v>
      </c>
      <c r="F1842" s="166">
        <v>24439.8</v>
      </c>
      <c r="G1842" s="83">
        <v>10707.6</v>
      </c>
    </row>
    <row r="1843" spans="3:7" x14ac:dyDescent="0.2">
      <c r="C1843" s="166">
        <v>34918</v>
      </c>
      <c r="D1843" s="83">
        <v>38844</v>
      </c>
      <c r="F1843" s="166">
        <v>10932.2</v>
      </c>
      <c r="G1843" s="83">
        <v>10829.6</v>
      </c>
    </row>
    <row r="1844" spans="3:7" x14ac:dyDescent="0.2">
      <c r="C1844" s="166">
        <v>36408</v>
      </c>
      <c r="D1844" s="83">
        <v>31763</v>
      </c>
      <c r="F1844" s="87" t="s">
        <v>931</v>
      </c>
      <c r="G1844" s="83"/>
    </row>
    <row r="1845" spans="3:7" x14ac:dyDescent="0.2">
      <c r="C1845" s="166">
        <v>38652</v>
      </c>
      <c r="D1845" s="83">
        <v>25820</v>
      </c>
      <c r="F1845" s="166">
        <v>337.9</v>
      </c>
      <c r="G1845" s="83">
        <v>191.2</v>
      </c>
    </row>
    <row r="1846" spans="3:7" x14ac:dyDescent="0.2">
      <c r="C1846" s="166">
        <v>42832</v>
      </c>
      <c r="D1846" s="83">
        <v>47096</v>
      </c>
      <c r="F1846" s="166">
        <v>390</v>
      </c>
      <c r="G1846" s="83">
        <v>180</v>
      </c>
    </row>
    <row r="1847" spans="3:7" x14ac:dyDescent="0.2">
      <c r="C1847" s="166">
        <v>46092</v>
      </c>
      <c r="D1847" s="83">
        <v>37804</v>
      </c>
      <c r="F1847" s="166">
        <v>453.1</v>
      </c>
      <c r="G1847" s="83">
        <v>286.89999999999998</v>
      </c>
    </row>
    <row r="1848" spans="3:7" x14ac:dyDescent="0.2">
      <c r="C1848" s="166">
        <v>47138</v>
      </c>
      <c r="D1848" s="83">
        <v>45742</v>
      </c>
      <c r="F1848" s="166">
        <v>557.9</v>
      </c>
      <c r="G1848" s="83">
        <v>275</v>
      </c>
    </row>
    <row r="1849" spans="3:7" x14ac:dyDescent="0.2">
      <c r="C1849" s="166">
        <v>49753</v>
      </c>
      <c r="D1849" s="83">
        <v>46303</v>
      </c>
      <c r="F1849" s="166">
        <v>646.5</v>
      </c>
      <c r="G1849" s="83">
        <v>317.3</v>
      </c>
    </row>
    <row r="1850" spans="3:7" x14ac:dyDescent="0.2">
      <c r="C1850" s="166">
        <v>62692</v>
      </c>
      <c r="D1850" s="83">
        <v>58460</v>
      </c>
      <c r="F1850" s="166">
        <v>721.7</v>
      </c>
      <c r="G1850" s="83">
        <v>363.9</v>
      </c>
    </row>
    <row r="1851" spans="3:7" x14ac:dyDescent="0.2">
      <c r="C1851" s="166">
        <v>63273</v>
      </c>
      <c r="D1851" s="83">
        <v>61257</v>
      </c>
      <c r="F1851" s="166">
        <v>775.8</v>
      </c>
      <c r="G1851" s="83">
        <v>504.6</v>
      </c>
    </row>
    <row r="1852" spans="3:7" x14ac:dyDescent="0.2">
      <c r="C1852" s="166">
        <v>66076</v>
      </c>
      <c r="D1852" s="83">
        <v>70080</v>
      </c>
      <c r="F1852" s="166">
        <v>809.2</v>
      </c>
      <c r="G1852" s="83">
        <v>454.7</v>
      </c>
    </row>
    <row r="1853" spans="3:7" x14ac:dyDescent="0.2">
      <c r="C1853" s="166">
        <v>68238</v>
      </c>
      <c r="D1853" s="83">
        <v>56081</v>
      </c>
      <c r="F1853" s="166">
        <v>1015.8</v>
      </c>
      <c r="G1853" s="83">
        <v>544.29999999999995</v>
      </c>
    </row>
    <row r="1854" spans="3:7" x14ac:dyDescent="0.2">
      <c r="C1854" s="166">
        <v>69757</v>
      </c>
      <c r="D1854" s="83">
        <v>62572</v>
      </c>
      <c r="F1854" s="166">
        <v>1082.5</v>
      </c>
      <c r="G1854" s="83">
        <v>500.2</v>
      </c>
    </row>
    <row r="1855" spans="3:7" x14ac:dyDescent="0.2">
      <c r="C1855" s="166">
        <v>75811</v>
      </c>
      <c r="D1855" s="83">
        <v>76628</v>
      </c>
      <c r="F1855" s="166">
        <v>1141.7</v>
      </c>
      <c r="G1855" s="83">
        <v>743</v>
      </c>
    </row>
    <row r="1856" spans="3:7" x14ac:dyDescent="0.2">
      <c r="C1856" s="166">
        <v>78555</v>
      </c>
      <c r="D1856" s="83">
        <v>74187</v>
      </c>
      <c r="F1856" s="166">
        <v>1195.2</v>
      </c>
      <c r="G1856" s="83">
        <v>688.8</v>
      </c>
    </row>
    <row r="1857" spans="3:7" x14ac:dyDescent="0.2">
      <c r="C1857" s="166">
        <v>81265</v>
      </c>
      <c r="D1857" s="83">
        <v>72707</v>
      </c>
      <c r="F1857" s="166">
        <v>1268.5</v>
      </c>
      <c r="G1857" s="83">
        <v>625.20000000000005</v>
      </c>
    </row>
    <row r="1858" spans="3:7" x14ac:dyDescent="0.2">
      <c r="C1858" s="166">
        <v>83774</v>
      </c>
      <c r="D1858" s="83">
        <v>91944</v>
      </c>
      <c r="F1858" s="166">
        <v>1310.5</v>
      </c>
      <c r="G1858" s="83">
        <v>646.1</v>
      </c>
    </row>
    <row r="1859" spans="3:7" x14ac:dyDescent="0.2">
      <c r="C1859" s="166">
        <v>89080</v>
      </c>
      <c r="D1859" s="83">
        <v>97036</v>
      </c>
      <c r="F1859" s="166">
        <v>1348.8</v>
      </c>
      <c r="G1859" s="83">
        <v>600.5</v>
      </c>
    </row>
    <row r="1860" spans="3:7" x14ac:dyDescent="0.2">
      <c r="C1860" s="166">
        <v>96952</v>
      </c>
      <c r="D1860" s="83">
        <v>102269</v>
      </c>
      <c r="F1860" s="166">
        <v>1437.9</v>
      </c>
      <c r="G1860" s="83">
        <v>699.6</v>
      </c>
    </row>
    <row r="1861" spans="3:7" x14ac:dyDescent="0.2">
      <c r="C1861" s="166">
        <v>105425</v>
      </c>
      <c r="D1861" s="83">
        <v>97842</v>
      </c>
      <c r="F1861" s="166">
        <v>1848.9</v>
      </c>
      <c r="G1861" s="83">
        <v>1114.3</v>
      </c>
    </row>
    <row r="1862" spans="3:7" x14ac:dyDescent="0.2">
      <c r="C1862" s="166">
        <v>107170</v>
      </c>
      <c r="D1862" s="83">
        <v>106847</v>
      </c>
      <c r="F1862" s="166">
        <v>1940.4</v>
      </c>
      <c r="G1862" s="83">
        <v>1285.3</v>
      </c>
    </row>
    <row r="1863" spans="3:7" x14ac:dyDescent="0.2">
      <c r="C1863" s="166">
        <v>108294</v>
      </c>
      <c r="D1863" s="83">
        <v>114741</v>
      </c>
      <c r="F1863" s="166">
        <v>2251.1999999999998</v>
      </c>
      <c r="G1863" s="83">
        <v>1510.7</v>
      </c>
    </row>
    <row r="1864" spans="3:7" x14ac:dyDescent="0.2">
      <c r="C1864" s="166">
        <v>108319</v>
      </c>
      <c r="D1864" s="83">
        <v>97768</v>
      </c>
      <c r="F1864" s="166">
        <v>2251.6</v>
      </c>
      <c r="G1864" s="83">
        <v>1327</v>
      </c>
    </row>
    <row r="1865" spans="3:7" x14ac:dyDescent="0.2">
      <c r="C1865" s="166">
        <v>111005</v>
      </c>
      <c r="D1865" s="83">
        <v>123156</v>
      </c>
      <c r="F1865" s="166">
        <v>2452.6999999999998</v>
      </c>
      <c r="G1865" s="83">
        <v>1764.9</v>
      </c>
    </row>
    <row r="1866" spans="3:7" x14ac:dyDescent="0.2">
      <c r="C1866" s="166">
        <v>119299</v>
      </c>
      <c r="D1866" s="83">
        <v>117414</v>
      </c>
      <c r="F1866" s="166">
        <v>2603.1</v>
      </c>
      <c r="G1866" s="83">
        <v>1418.8</v>
      </c>
    </row>
    <row r="1867" spans="3:7" x14ac:dyDescent="0.2">
      <c r="C1867" s="166">
        <v>132864</v>
      </c>
      <c r="D1867" s="83">
        <v>113320</v>
      </c>
      <c r="F1867" s="166">
        <v>2859.3</v>
      </c>
      <c r="G1867" s="83">
        <v>1529</v>
      </c>
    </row>
    <row r="1868" spans="3:7" x14ac:dyDescent="0.2">
      <c r="C1868" s="166">
        <v>133042</v>
      </c>
      <c r="D1868" s="83">
        <v>104215</v>
      </c>
      <c r="F1868" s="166">
        <v>2877.1</v>
      </c>
      <c r="G1868" s="83">
        <v>1854.3</v>
      </c>
    </row>
    <row r="1869" spans="3:7" x14ac:dyDescent="0.2">
      <c r="C1869" s="166">
        <v>141088</v>
      </c>
      <c r="D1869" s="83">
        <v>140343</v>
      </c>
      <c r="F1869" s="166">
        <v>3106.3</v>
      </c>
      <c r="G1869" s="83">
        <v>1821.8</v>
      </c>
    </row>
    <row r="1870" spans="3:7" x14ac:dyDescent="0.2">
      <c r="C1870" s="166">
        <v>147043</v>
      </c>
      <c r="D1870" s="83">
        <v>152386</v>
      </c>
      <c r="F1870" s="166">
        <v>3391.9</v>
      </c>
      <c r="G1870" s="83">
        <v>1905.1</v>
      </c>
    </row>
    <row r="1871" spans="3:7" x14ac:dyDescent="0.2">
      <c r="C1871" s="166">
        <v>147807</v>
      </c>
      <c r="D1871" s="83">
        <v>165798</v>
      </c>
      <c r="F1871" s="166">
        <v>3666.4</v>
      </c>
      <c r="G1871" s="83">
        <v>2568.1999999999998</v>
      </c>
    </row>
    <row r="1872" spans="3:7" x14ac:dyDescent="0.2">
      <c r="C1872" s="166">
        <v>169623</v>
      </c>
      <c r="D1872" s="83">
        <v>183921</v>
      </c>
      <c r="F1872" s="166">
        <v>3749.6</v>
      </c>
      <c r="G1872" s="83">
        <v>2288.8000000000002</v>
      </c>
    </row>
    <row r="1873" spans="3:7" x14ac:dyDescent="0.2">
      <c r="C1873" s="166">
        <v>170986</v>
      </c>
      <c r="D1873" s="83">
        <v>172418</v>
      </c>
      <c r="F1873" s="166">
        <v>3751.2</v>
      </c>
      <c r="G1873" s="83">
        <v>2185.1</v>
      </c>
    </row>
    <row r="1874" spans="3:7" x14ac:dyDescent="0.2">
      <c r="C1874" s="166">
        <v>178542</v>
      </c>
      <c r="D1874" s="83">
        <v>183093</v>
      </c>
      <c r="F1874" s="166">
        <v>4228.1000000000004</v>
      </c>
      <c r="G1874" s="83">
        <v>2576.3000000000002</v>
      </c>
    </row>
    <row r="1875" spans="3:7" x14ac:dyDescent="0.2">
      <c r="C1875" s="166">
        <v>199303</v>
      </c>
      <c r="D1875" s="83">
        <v>180244</v>
      </c>
      <c r="F1875" s="166">
        <v>4276.7</v>
      </c>
      <c r="G1875" s="83">
        <v>2349.9</v>
      </c>
    </row>
    <row r="1876" spans="3:7" x14ac:dyDescent="0.2">
      <c r="C1876" s="166">
        <v>200412</v>
      </c>
      <c r="D1876" s="83">
        <v>184496</v>
      </c>
      <c r="F1876" s="166">
        <v>4333.2</v>
      </c>
      <c r="G1876" s="83">
        <v>2613.6</v>
      </c>
    </row>
    <row r="1877" spans="3:7" x14ac:dyDescent="0.2">
      <c r="C1877" s="166">
        <v>282585</v>
      </c>
      <c r="D1877" s="83">
        <v>292103</v>
      </c>
      <c r="F1877" s="166">
        <v>4397.8</v>
      </c>
      <c r="G1877" s="83">
        <v>2519.5</v>
      </c>
    </row>
    <row r="1878" spans="3:7" x14ac:dyDescent="0.2">
      <c r="C1878" s="166">
        <v>463367</v>
      </c>
      <c r="D1878" s="83">
        <v>395080</v>
      </c>
      <c r="F1878" s="166">
        <v>4593.8</v>
      </c>
      <c r="G1878" s="83">
        <v>2824.7</v>
      </c>
    </row>
    <row r="1879" spans="3:7" x14ac:dyDescent="0.2">
      <c r="C1879" s="166">
        <v>575300</v>
      </c>
      <c r="D1879" s="83">
        <v>431829</v>
      </c>
      <c r="F1879" s="166">
        <v>4741.3999999999996</v>
      </c>
      <c r="G1879" s="83">
        <v>2655.4</v>
      </c>
    </row>
    <row r="1880" spans="3:7" x14ac:dyDescent="0.2">
      <c r="C1880" s="87" t="s">
        <v>931</v>
      </c>
      <c r="D1880" s="83"/>
      <c r="F1880" s="166">
        <v>5030.5</v>
      </c>
      <c r="G1880" s="83">
        <v>3676.2</v>
      </c>
    </row>
    <row r="1881" spans="3:7" x14ac:dyDescent="0.2">
      <c r="C1881" s="166">
        <v>6997</v>
      </c>
      <c r="D1881" s="83">
        <v>7234</v>
      </c>
      <c r="F1881" s="166">
        <v>5041.3999999999996</v>
      </c>
      <c r="G1881" s="83">
        <v>3164.3</v>
      </c>
    </row>
    <row r="1882" spans="3:7" x14ac:dyDescent="0.2">
      <c r="C1882" s="166">
        <v>7426</v>
      </c>
      <c r="D1882" s="83">
        <v>7309</v>
      </c>
      <c r="F1882" s="166">
        <v>5733.9</v>
      </c>
      <c r="G1882" s="83">
        <v>3257.3</v>
      </c>
    </row>
    <row r="1883" spans="3:7" x14ac:dyDescent="0.2">
      <c r="C1883" s="166">
        <v>8092</v>
      </c>
      <c r="D1883" s="83">
        <v>6217</v>
      </c>
      <c r="F1883" s="166">
        <v>6130.3</v>
      </c>
      <c r="G1883" s="83">
        <v>3381.9</v>
      </c>
    </row>
    <row r="1884" spans="3:7" x14ac:dyDescent="0.2">
      <c r="C1884" s="166">
        <v>9189</v>
      </c>
      <c r="D1884" s="83">
        <v>10858</v>
      </c>
      <c r="F1884" s="166">
        <v>6145.5</v>
      </c>
      <c r="G1884" s="83">
        <v>3641.8</v>
      </c>
    </row>
    <row r="1885" spans="3:7" x14ac:dyDescent="0.2">
      <c r="C1885" s="166">
        <v>10058</v>
      </c>
      <c r="D1885" s="83">
        <v>8421</v>
      </c>
      <c r="F1885" s="166">
        <v>6804.1</v>
      </c>
      <c r="G1885" s="83">
        <v>3907.2</v>
      </c>
    </row>
    <row r="1886" spans="3:7" x14ac:dyDescent="0.2">
      <c r="C1886" s="166">
        <v>10219</v>
      </c>
      <c r="D1886" s="83">
        <v>10265</v>
      </c>
      <c r="F1886" s="166">
        <v>7593.1</v>
      </c>
      <c r="G1886" s="83">
        <v>4818.2</v>
      </c>
    </row>
    <row r="1887" spans="3:7" x14ac:dyDescent="0.2">
      <c r="C1887" s="166">
        <v>15883</v>
      </c>
      <c r="D1887" s="83">
        <v>15015</v>
      </c>
      <c r="F1887" s="166">
        <v>7646.8</v>
      </c>
      <c r="G1887" s="83">
        <v>4800.8</v>
      </c>
    </row>
    <row r="1888" spans="3:7" x14ac:dyDescent="0.2">
      <c r="C1888" s="166">
        <v>16783</v>
      </c>
      <c r="D1888" s="83">
        <v>14846</v>
      </c>
      <c r="F1888" s="166">
        <v>7996.7</v>
      </c>
      <c r="G1888" s="83">
        <v>4857.7</v>
      </c>
    </row>
    <row r="1889" spans="3:7" x14ac:dyDescent="0.2">
      <c r="C1889" s="166">
        <v>16827</v>
      </c>
      <c r="D1889" s="83">
        <v>14530</v>
      </c>
      <c r="F1889" s="166">
        <v>9472.2000000000007</v>
      </c>
      <c r="G1889" s="83">
        <v>5359</v>
      </c>
    </row>
    <row r="1890" spans="3:7" x14ac:dyDescent="0.2">
      <c r="C1890" s="166">
        <v>17289</v>
      </c>
      <c r="D1890" s="83">
        <v>13147</v>
      </c>
      <c r="F1890" s="166">
        <v>11147.7</v>
      </c>
      <c r="G1890" s="83">
        <v>8181.2</v>
      </c>
    </row>
    <row r="1891" spans="3:7" x14ac:dyDescent="0.2">
      <c r="C1891" s="166">
        <v>17899</v>
      </c>
      <c r="D1891" s="83">
        <v>13822</v>
      </c>
      <c r="F1891" s="166">
        <v>20652</v>
      </c>
      <c r="G1891" s="83">
        <v>13263.6</v>
      </c>
    </row>
    <row r="1892" spans="3:7" x14ac:dyDescent="0.2">
      <c r="C1892" s="166">
        <v>19638</v>
      </c>
      <c r="D1892" s="83">
        <v>14992</v>
      </c>
      <c r="F1892" s="166">
        <v>24388.799999999999</v>
      </c>
      <c r="G1892" s="83">
        <v>16307.4</v>
      </c>
    </row>
    <row r="1893" spans="3:7" x14ac:dyDescent="0.2">
      <c r="C1893" s="166">
        <v>25031</v>
      </c>
      <c r="D1893" s="83">
        <v>20504</v>
      </c>
      <c r="F1893" s="166">
        <v>24439.8</v>
      </c>
      <c r="G1893" s="83">
        <v>12875.5</v>
      </c>
    </row>
    <row r="1894" spans="3:7" x14ac:dyDescent="0.2">
      <c r="C1894" s="166">
        <v>33415</v>
      </c>
      <c r="D1894" s="83">
        <v>27492</v>
      </c>
      <c r="F1894" s="166">
        <v>10932.2</v>
      </c>
      <c r="G1894" s="83">
        <v>12166.8</v>
      </c>
    </row>
    <row r="1895" spans="3:7" x14ac:dyDescent="0.2">
      <c r="C1895" s="166">
        <v>34918</v>
      </c>
      <c r="D1895" s="83">
        <v>37581</v>
      </c>
      <c r="F1895" s="87" t="s">
        <v>932</v>
      </c>
      <c r="G1895" s="83"/>
    </row>
    <row r="1896" spans="3:7" x14ac:dyDescent="0.2">
      <c r="C1896" s="166">
        <v>36408</v>
      </c>
      <c r="D1896" s="83">
        <v>31709</v>
      </c>
      <c r="F1896" s="166">
        <v>337.9</v>
      </c>
      <c r="G1896" s="83">
        <v>200.9</v>
      </c>
    </row>
    <row r="1897" spans="3:7" x14ac:dyDescent="0.2">
      <c r="C1897" s="166">
        <v>38652</v>
      </c>
      <c r="D1897" s="83">
        <v>28088</v>
      </c>
      <c r="F1897" s="166">
        <v>390</v>
      </c>
      <c r="G1897" s="83">
        <v>220.2</v>
      </c>
    </row>
    <row r="1898" spans="3:7" x14ac:dyDescent="0.2">
      <c r="C1898" s="166">
        <v>42832</v>
      </c>
      <c r="D1898" s="83">
        <v>44231</v>
      </c>
      <c r="F1898" s="166">
        <v>453.1</v>
      </c>
      <c r="G1898" s="83">
        <v>306.89999999999998</v>
      </c>
    </row>
    <row r="1899" spans="3:7" x14ac:dyDescent="0.2">
      <c r="C1899" s="166">
        <v>46092</v>
      </c>
      <c r="D1899" s="83">
        <v>40869</v>
      </c>
      <c r="F1899" s="166">
        <v>557.9</v>
      </c>
      <c r="G1899" s="83">
        <v>297.10000000000002</v>
      </c>
    </row>
    <row r="1900" spans="3:7" x14ac:dyDescent="0.2">
      <c r="C1900" s="166">
        <v>47138</v>
      </c>
      <c r="D1900" s="83">
        <v>46071</v>
      </c>
      <c r="F1900" s="166">
        <v>646.5</v>
      </c>
      <c r="G1900" s="83">
        <v>344</v>
      </c>
    </row>
    <row r="1901" spans="3:7" x14ac:dyDescent="0.2">
      <c r="C1901" s="166">
        <v>49753</v>
      </c>
      <c r="D1901" s="83">
        <v>45531</v>
      </c>
      <c r="F1901" s="166">
        <v>721.7</v>
      </c>
      <c r="G1901" s="83">
        <v>398.4</v>
      </c>
    </row>
    <row r="1902" spans="3:7" x14ac:dyDescent="0.2">
      <c r="C1902" s="166">
        <v>62692</v>
      </c>
      <c r="D1902" s="83">
        <v>58226</v>
      </c>
      <c r="F1902" s="166">
        <v>775.8</v>
      </c>
      <c r="G1902" s="83">
        <v>588.4</v>
      </c>
    </row>
    <row r="1903" spans="3:7" x14ac:dyDescent="0.2">
      <c r="C1903" s="166">
        <v>63273</v>
      </c>
      <c r="D1903" s="83">
        <v>62358</v>
      </c>
      <c r="F1903" s="166">
        <v>809.2</v>
      </c>
      <c r="G1903" s="83">
        <v>439.9</v>
      </c>
    </row>
    <row r="1904" spans="3:7" x14ac:dyDescent="0.2">
      <c r="C1904" s="166">
        <v>66076</v>
      </c>
      <c r="D1904" s="83">
        <v>66959</v>
      </c>
      <c r="F1904" s="166">
        <v>1015.8</v>
      </c>
      <c r="G1904" s="83">
        <v>582.5</v>
      </c>
    </row>
    <row r="1905" spans="3:7" x14ac:dyDescent="0.2">
      <c r="C1905" s="166">
        <v>68238</v>
      </c>
      <c r="D1905" s="83">
        <v>57839</v>
      </c>
      <c r="F1905" s="166">
        <v>1082.5</v>
      </c>
      <c r="G1905" s="83">
        <v>530.29999999999995</v>
      </c>
    </row>
    <row r="1906" spans="3:7" x14ac:dyDescent="0.2">
      <c r="C1906" s="166">
        <v>69757</v>
      </c>
      <c r="D1906" s="83">
        <v>64751</v>
      </c>
      <c r="F1906" s="166">
        <v>1141.7</v>
      </c>
      <c r="G1906" s="83">
        <v>772.1</v>
      </c>
    </row>
    <row r="1907" spans="3:7" x14ac:dyDescent="0.2">
      <c r="C1907" s="166">
        <v>75811</v>
      </c>
      <c r="D1907" s="83">
        <v>74312</v>
      </c>
      <c r="F1907" s="166">
        <v>1195.2</v>
      </c>
      <c r="G1907" s="83">
        <v>740</v>
      </c>
    </row>
    <row r="1908" spans="3:7" x14ac:dyDescent="0.2">
      <c r="C1908" s="166">
        <v>78555</v>
      </c>
      <c r="D1908" s="83">
        <v>74755</v>
      </c>
      <c r="F1908" s="166">
        <v>1268.5</v>
      </c>
      <c r="G1908" s="83">
        <v>713.6</v>
      </c>
    </row>
    <row r="1909" spans="3:7" x14ac:dyDescent="0.2">
      <c r="C1909" s="166">
        <v>81265</v>
      </c>
      <c r="D1909" s="83">
        <v>74008</v>
      </c>
      <c r="F1909" s="166">
        <v>1310.5</v>
      </c>
      <c r="G1909" s="83">
        <v>668.5</v>
      </c>
    </row>
    <row r="1910" spans="3:7" x14ac:dyDescent="0.2">
      <c r="C1910" s="166">
        <v>83774</v>
      </c>
      <c r="D1910" s="83">
        <v>88538</v>
      </c>
      <c r="F1910" s="166">
        <v>1348.8</v>
      </c>
      <c r="G1910" s="83">
        <v>729.2</v>
      </c>
    </row>
    <row r="1911" spans="3:7" x14ac:dyDescent="0.2">
      <c r="C1911" s="166">
        <v>89080</v>
      </c>
      <c r="D1911" s="83">
        <v>91801</v>
      </c>
      <c r="F1911" s="166">
        <v>1437.9</v>
      </c>
      <c r="G1911" s="83">
        <v>790.9</v>
      </c>
    </row>
    <row r="1912" spans="3:7" x14ac:dyDescent="0.2">
      <c r="C1912" s="166">
        <v>96952</v>
      </c>
      <c r="D1912" s="83">
        <v>97657</v>
      </c>
      <c r="F1912" s="166">
        <v>1848.9</v>
      </c>
      <c r="G1912" s="83">
        <v>1131.2</v>
      </c>
    </row>
    <row r="1913" spans="3:7" x14ac:dyDescent="0.2">
      <c r="C1913" s="166">
        <v>105425</v>
      </c>
      <c r="D1913" s="83">
        <v>97375</v>
      </c>
      <c r="F1913" s="166">
        <v>1940.4</v>
      </c>
      <c r="G1913" s="83">
        <v>1328.2</v>
      </c>
    </row>
    <row r="1914" spans="3:7" x14ac:dyDescent="0.2">
      <c r="C1914" s="166">
        <v>107170</v>
      </c>
      <c r="D1914" s="83">
        <v>110129</v>
      </c>
      <c r="F1914" s="166">
        <v>2251.1999999999998</v>
      </c>
      <c r="G1914" s="83">
        <v>1520.5</v>
      </c>
    </row>
    <row r="1915" spans="3:7" x14ac:dyDescent="0.2">
      <c r="C1915" s="166">
        <v>108294</v>
      </c>
      <c r="D1915" s="83">
        <v>110161</v>
      </c>
      <c r="F1915" s="166">
        <v>2251.6</v>
      </c>
      <c r="G1915" s="83">
        <v>1464.2</v>
      </c>
    </row>
    <row r="1916" spans="3:7" x14ac:dyDescent="0.2">
      <c r="C1916" s="166">
        <v>108319</v>
      </c>
      <c r="D1916" s="83">
        <v>95921</v>
      </c>
      <c r="F1916" s="166">
        <v>2452.6999999999998</v>
      </c>
      <c r="G1916" s="83">
        <v>1737.5</v>
      </c>
    </row>
    <row r="1917" spans="3:7" x14ac:dyDescent="0.2">
      <c r="C1917" s="166">
        <v>111005</v>
      </c>
      <c r="D1917" s="83">
        <v>118131</v>
      </c>
      <c r="F1917" s="166">
        <v>2603.1</v>
      </c>
      <c r="G1917" s="83">
        <v>1585.9</v>
      </c>
    </row>
    <row r="1918" spans="3:7" x14ac:dyDescent="0.2">
      <c r="C1918" s="166">
        <v>119299</v>
      </c>
      <c r="D1918" s="83">
        <v>115599</v>
      </c>
      <c r="F1918" s="166">
        <v>2859.3</v>
      </c>
      <c r="G1918" s="83">
        <v>1631.7</v>
      </c>
    </row>
    <row r="1919" spans="3:7" x14ac:dyDescent="0.2">
      <c r="C1919" s="166">
        <v>132864</v>
      </c>
      <c r="D1919" s="83">
        <v>117504</v>
      </c>
      <c r="F1919" s="166">
        <v>2877.1</v>
      </c>
      <c r="G1919" s="83">
        <v>1833.7</v>
      </c>
    </row>
    <row r="1920" spans="3:7" x14ac:dyDescent="0.2">
      <c r="C1920" s="166">
        <v>133042</v>
      </c>
      <c r="D1920" s="83">
        <v>110438</v>
      </c>
      <c r="F1920" s="166">
        <v>3106.3</v>
      </c>
      <c r="G1920" s="83">
        <v>2055.6999999999998</v>
      </c>
    </row>
    <row r="1921" spans="3:7" x14ac:dyDescent="0.2">
      <c r="C1921" s="166">
        <v>141088</v>
      </c>
      <c r="D1921" s="83">
        <v>139264</v>
      </c>
      <c r="F1921" s="166">
        <v>3391.9</v>
      </c>
      <c r="G1921" s="83">
        <v>2078.5</v>
      </c>
    </row>
    <row r="1922" spans="3:7" x14ac:dyDescent="0.2">
      <c r="C1922" s="166">
        <v>147043</v>
      </c>
      <c r="D1922" s="83">
        <v>146395</v>
      </c>
      <c r="F1922" s="166">
        <v>3666.4</v>
      </c>
      <c r="G1922" s="83">
        <v>2706.8</v>
      </c>
    </row>
    <row r="1923" spans="3:7" x14ac:dyDescent="0.2">
      <c r="C1923" s="166">
        <v>147807</v>
      </c>
      <c r="D1923" s="83">
        <v>158254</v>
      </c>
      <c r="F1923" s="166">
        <v>3749.6</v>
      </c>
      <c r="G1923" s="83">
        <v>2431</v>
      </c>
    </row>
    <row r="1924" spans="3:7" x14ac:dyDescent="0.2">
      <c r="C1924" s="166">
        <v>169623</v>
      </c>
      <c r="D1924" s="83">
        <v>175292</v>
      </c>
      <c r="F1924" s="166">
        <v>3751.2</v>
      </c>
      <c r="G1924" s="83">
        <v>2555.6</v>
      </c>
    </row>
    <row r="1925" spans="3:7" x14ac:dyDescent="0.2">
      <c r="C1925" s="166">
        <v>170986</v>
      </c>
      <c r="D1925" s="83">
        <v>165232</v>
      </c>
      <c r="F1925" s="166">
        <v>4228.1000000000004</v>
      </c>
      <c r="G1925" s="83">
        <v>2716.4</v>
      </c>
    </row>
    <row r="1926" spans="3:7" x14ac:dyDescent="0.2">
      <c r="C1926" s="166">
        <v>178542</v>
      </c>
      <c r="D1926" s="83">
        <v>176708</v>
      </c>
      <c r="F1926" s="166">
        <v>4276.7</v>
      </c>
      <c r="G1926" s="83">
        <v>2569.6999999999998</v>
      </c>
    </row>
    <row r="1927" spans="3:7" x14ac:dyDescent="0.2">
      <c r="C1927" s="166">
        <v>199303</v>
      </c>
      <c r="D1927" s="83">
        <v>186024</v>
      </c>
      <c r="F1927" s="166">
        <v>4333.2</v>
      </c>
      <c r="G1927" s="83">
        <v>3353.2</v>
      </c>
    </row>
    <row r="1928" spans="3:7" x14ac:dyDescent="0.2">
      <c r="C1928" s="166">
        <v>200412</v>
      </c>
      <c r="D1928" s="83">
        <v>180329</v>
      </c>
      <c r="F1928" s="166">
        <v>4397.8</v>
      </c>
      <c r="G1928" s="83">
        <v>2758.4</v>
      </c>
    </row>
    <row r="1929" spans="3:7" x14ac:dyDescent="0.2">
      <c r="C1929" s="166">
        <v>282585</v>
      </c>
      <c r="D1929" s="83">
        <v>306520</v>
      </c>
      <c r="F1929" s="166">
        <v>4593.8</v>
      </c>
      <c r="G1929" s="83">
        <v>3056.8</v>
      </c>
    </row>
    <row r="1930" spans="3:7" x14ac:dyDescent="0.2">
      <c r="C1930" s="166">
        <v>463367</v>
      </c>
      <c r="D1930" s="83">
        <v>399385</v>
      </c>
      <c r="F1930" s="166">
        <v>4741.3999999999996</v>
      </c>
      <c r="G1930" s="83">
        <v>2862.3</v>
      </c>
    </row>
    <row r="1931" spans="3:7" x14ac:dyDescent="0.2">
      <c r="C1931" s="166">
        <v>575300</v>
      </c>
      <c r="D1931" s="83">
        <v>432789</v>
      </c>
      <c r="F1931" s="166">
        <v>5030.5</v>
      </c>
      <c r="G1931" s="83">
        <v>4206.8</v>
      </c>
    </row>
    <row r="1932" spans="3:7" x14ac:dyDescent="0.2">
      <c r="C1932" s="87" t="s">
        <v>932</v>
      </c>
      <c r="D1932" s="83"/>
      <c r="F1932" s="166">
        <v>5041.3999999999996</v>
      </c>
      <c r="G1932" s="83">
        <v>3362.6</v>
      </c>
    </row>
    <row r="1933" spans="3:7" x14ac:dyDescent="0.2">
      <c r="C1933" s="166">
        <v>6997</v>
      </c>
      <c r="D1933" s="83">
        <v>7215</v>
      </c>
      <c r="F1933" s="166">
        <v>5733.9</v>
      </c>
      <c r="G1933" s="83">
        <v>3268.7</v>
      </c>
    </row>
    <row r="1934" spans="3:7" x14ac:dyDescent="0.2">
      <c r="C1934" s="166">
        <v>7426</v>
      </c>
      <c r="D1934" s="83">
        <v>7403</v>
      </c>
      <c r="F1934" s="166">
        <v>6130.3</v>
      </c>
      <c r="G1934" s="83">
        <v>3611.8</v>
      </c>
    </row>
    <row r="1935" spans="3:7" x14ac:dyDescent="0.2">
      <c r="C1935" s="166">
        <v>8092</v>
      </c>
      <c r="D1935" s="83">
        <v>6720</v>
      </c>
      <c r="F1935" s="166">
        <v>6145.5</v>
      </c>
      <c r="G1935" s="83">
        <v>3975.9</v>
      </c>
    </row>
    <row r="1936" spans="3:7" x14ac:dyDescent="0.2">
      <c r="C1936" s="166">
        <v>9189</v>
      </c>
      <c r="D1936" s="83">
        <v>10921</v>
      </c>
      <c r="F1936" s="166">
        <v>6804.1</v>
      </c>
      <c r="G1936" s="83">
        <v>4863.3</v>
      </c>
    </row>
    <row r="1937" spans="3:7" x14ac:dyDescent="0.2">
      <c r="C1937" s="166">
        <v>10058</v>
      </c>
      <c r="D1937" s="83">
        <v>8844</v>
      </c>
      <c r="F1937" s="166">
        <v>7593.1</v>
      </c>
      <c r="G1937" s="83">
        <v>5271</v>
      </c>
    </row>
    <row r="1938" spans="3:7" x14ac:dyDescent="0.2">
      <c r="C1938" s="166">
        <v>10219</v>
      </c>
      <c r="D1938" s="83">
        <v>10686</v>
      </c>
      <c r="F1938" s="166">
        <v>7646.8</v>
      </c>
      <c r="G1938" s="83">
        <v>5204</v>
      </c>
    </row>
    <row r="1939" spans="3:7" x14ac:dyDescent="0.2">
      <c r="C1939" s="166">
        <v>15883</v>
      </c>
      <c r="D1939" s="83">
        <v>15330</v>
      </c>
      <c r="F1939" s="166">
        <v>7996.7</v>
      </c>
      <c r="G1939" s="83">
        <v>5113.6000000000004</v>
      </c>
    </row>
    <row r="1940" spans="3:7" x14ac:dyDescent="0.2">
      <c r="C1940" s="166">
        <v>16783</v>
      </c>
      <c r="D1940" s="83">
        <v>15058</v>
      </c>
      <c r="F1940" s="166">
        <v>9472.2000000000007</v>
      </c>
      <c r="G1940" s="83">
        <v>5976.9</v>
      </c>
    </row>
    <row r="1941" spans="3:7" x14ac:dyDescent="0.2">
      <c r="C1941" s="166">
        <v>16827</v>
      </c>
      <c r="D1941" s="83">
        <v>15250</v>
      </c>
      <c r="F1941" s="166">
        <v>11147.7</v>
      </c>
      <c r="G1941" s="83">
        <v>8590.7000000000007</v>
      </c>
    </row>
    <row r="1942" spans="3:7" x14ac:dyDescent="0.2">
      <c r="C1942" s="166">
        <v>17289</v>
      </c>
      <c r="D1942" s="83">
        <v>13878</v>
      </c>
      <c r="F1942" s="166">
        <v>20652</v>
      </c>
      <c r="G1942" s="83">
        <v>13222.6</v>
      </c>
    </row>
    <row r="1943" spans="3:7" x14ac:dyDescent="0.2">
      <c r="C1943" s="166">
        <v>17899</v>
      </c>
      <c r="D1943" s="83">
        <v>14537</v>
      </c>
      <c r="F1943" s="166">
        <v>24388.799999999999</v>
      </c>
      <c r="G1943" s="83">
        <v>15418.6</v>
      </c>
    </row>
    <row r="1944" spans="3:7" x14ac:dyDescent="0.2">
      <c r="C1944" s="166">
        <v>19638</v>
      </c>
      <c r="D1944" s="83">
        <v>15496</v>
      </c>
      <c r="F1944" s="166">
        <v>24439.8</v>
      </c>
      <c r="G1944" s="83">
        <v>12859.8</v>
      </c>
    </row>
    <row r="1945" spans="3:7" x14ac:dyDescent="0.2">
      <c r="C1945" s="166">
        <v>25031</v>
      </c>
      <c r="D1945" s="83">
        <v>21794</v>
      </c>
      <c r="F1945" s="166">
        <v>10932.2</v>
      </c>
      <c r="G1945" s="83">
        <v>13310.4</v>
      </c>
    </row>
    <row r="1946" spans="3:7" x14ac:dyDescent="0.2">
      <c r="C1946" s="166">
        <v>33415</v>
      </c>
      <c r="D1946" s="83">
        <v>28454</v>
      </c>
      <c r="F1946" s="87" t="s">
        <v>933</v>
      </c>
      <c r="G1946" s="83"/>
    </row>
    <row r="1947" spans="3:7" x14ac:dyDescent="0.2">
      <c r="C1947" s="166">
        <v>34918</v>
      </c>
      <c r="D1947" s="83">
        <v>40089</v>
      </c>
      <c r="F1947" s="166">
        <v>337.9</v>
      </c>
      <c r="G1947" s="83">
        <v>223.3</v>
      </c>
    </row>
    <row r="1948" spans="3:7" x14ac:dyDescent="0.2">
      <c r="C1948" s="166">
        <v>36408</v>
      </c>
      <c r="D1948" s="83">
        <v>33259</v>
      </c>
      <c r="F1948" s="166">
        <v>390</v>
      </c>
      <c r="G1948" s="83">
        <v>244.9</v>
      </c>
    </row>
    <row r="1949" spans="3:7" x14ac:dyDescent="0.2">
      <c r="C1949" s="166">
        <v>38652</v>
      </c>
      <c r="D1949" s="83">
        <v>29860</v>
      </c>
      <c r="F1949" s="166">
        <v>453.1</v>
      </c>
      <c r="G1949" s="83">
        <v>308.8</v>
      </c>
    </row>
    <row r="1950" spans="3:7" x14ac:dyDescent="0.2">
      <c r="C1950" s="166">
        <v>42832</v>
      </c>
      <c r="D1950" s="83">
        <v>45626</v>
      </c>
      <c r="F1950" s="166">
        <v>557.9</v>
      </c>
      <c r="G1950" s="83">
        <v>320.10000000000002</v>
      </c>
    </row>
    <row r="1951" spans="3:7" x14ac:dyDescent="0.2">
      <c r="C1951" s="166">
        <v>46092</v>
      </c>
      <c r="D1951" s="83">
        <v>42275</v>
      </c>
      <c r="F1951" s="166">
        <v>646.5</v>
      </c>
      <c r="G1951" s="83">
        <v>364.5</v>
      </c>
    </row>
    <row r="1952" spans="3:7" x14ac:dyDescent="0.2">
      <c r="C1952" s="166">
        <v>47138</v>
      </c>
      <c r="D1952" s="83">
        <v>47108</v>
      </c>
      <c r="F1952" s="166">
        <v>721.7</v>
      </c>
      <c r="G1952" s="83">
        <v>426.2</v>
      </c>
    </row>
    <row r="1953" spans="3:7" x14ac:dyDescent="0.2">
      <c r="C1953" s="166">
        <v>49753</v>
      </c>
      <c r="D1953" s="83">
        <v>47974</v>
      </c>
      <c r="F1953" s="166">
        <v>775.8</v>
      </c>
      <c r="G1953" s="83">
        <v>617</v>
      </c>
    </row>
    <row r="1954" spans="3:7" x14ac:dyDescent="0.2">
      <c r="C1954" s="166">
        <v>62692</v>
      </c>
      <c r="D1954" s="83">
        <v>59418</v>
      </c>
      <c r="F1954" s="166">
        <v>809.2</v>
      </c>
      <c r="G1954" s="83">
        <v>531</v>
      </c>
    </row>
    <row r="1955" spans="3:7" x14ac:dyDescent="0.2">
      <c r="C1955" s="166">
        <v>63273</v>
      </c>
      <c r="D1955" s="83">
        <v>63347</v>
      </c>
      <c r="F1955" s="166">
        <v>1015.8</v>
      </c>
      <c r="G1955" s="83">
        <v>638.5</v>
      </c>
    </row>
    <row r="1956" spans="3:7" x14ac:dyDescent="0.2">
      <c r="C1956" s="166">
        <v>66076</v>
      </c>
      <c r="D1956" s="83">
        <v>68709</v>
      </c>
      <c r="F1956" s="166">
        <v>1082.5</v>
      </c>
      <c r="G1956" s="83">
        <v>597.1</v>
      </c>
    </row>
    <row r="1957" spans="3:7" x14ac:dyDescent="0.2">
      <c r="C1957" s="166">
        <v>68238</v>
      </c>
      <c r="D1957" s="83">
        <v>60168</v>
      </c>
      <c r="F1957" s="166">
        <v>1141.7</v>
      </c>
      <c r="G1957" s="83">
        <v>1002.6</v>
      </c>
    </row>
    <row r="1958" spans="3:7" x14ac:dyDescent="0.2">
      <c r="C1958" s="166">
        <v>69757</v>
      </c>
      <c r="D1958" s="83">
        <v>66106</v>
      </c>
      <c r="F1958" s="166">
        <v>1195.2</v>
      </c>
      <c r="G1958" s="83">
        <v>767.6</v>
      </c>
    </row>
    <row r="1959" spans="3:7" x14ac:dyDescent="0.2">
      <c r="C1959" s="166">
        <v>75811</v>
      </c>
      <c r="D1959" s="83">
        <v>76340</v>
      </c>
      <c r="F1959" s="166">
        <v>1268.5</v>
      </c>
      <c r="G1959" s="83">
        <v>725.3</v>
      </c>
    </row>
    <row r="1960" spans="3:7" x14ac:dyDescent="0.2">
      <c r="C1960" s="166">
        <v>78555</v>
      </c>
      <c r="D1960" s="83">
        <v>77267</v>
      </c>
      <c r="F1960" s="166">
        <v>1310.5</v>
      </c>
      <c r="G1960" s="83">
        <v>689.2</v>
      </c>
    </row>
    <row r="1961" spans="3:7" x14ac:dyDescent="0.2">
      <c r="C1961" s="166">
        <v>81265</v>
      </c>
      <c r="D1961" s="83">
        <v>72882</v>
      </c>
      <c r="F1961" s="166">
        <v>1348.8</v>
      </c>
      <c r="G1961" s="83">
        <v>706.5</v>
      </c>
    </row>
    <row r="1962" spans="3:7" x14ac:dyDescent="0.2">
      <c r="C1962" s="166">
        <v>83774</v>
      </c>
      <c r="D1962" s="83">
        <v>95549</v>
      </c>
      <c r="F1962" s="166">
        <v>1437.9</v>
      </c>
      <c r="G1962" s="83">
        <v>830.7</v>
      </c>
    </row>
    <row r="1963" spans="3:7" x14ac:dyDescent="0.2">
      <c r="C1963" s="166">
        <v>89080</v>
      </c>
      <c r="D1963" s="83">
        <v>96201</v>
      </c>
      <c r="F1963" s="166">
        <v>1848.9</v>
      </c>
      <c r="G1963" s="83">
        <v>1200.9000000000001</v>
      </c>
    </row>
    <row r="1964" spans="3:7" x14ac:dyDescent="0.2">
      <c r="C1964" s="166">
        <v>96952</v>
      </c>
      <c r="D1964" s="83">
        <v>101513</v>
      </c>
      <c r="F1964" s="166">
        <v>1940.4</v>
      </c>
      <c r="G1964" s="83">
        <v>1335.6</v>
      </c>
    </row>
    <row r="1965" spans="3:7" x14ac:dyDescent="0.2">
      <c r="C1965" s="166">
        <v>105425</v>
      </c>
      <c r="D1965" s="83">
        <v>100890</v>
      </c>
      <c r="F1965" s="166">
        <v>2251.1999999999998</v>
      </c>
      <c r="G1965" s="83">
        <v>1612.8</v>
      </c>
    </row>
    <row r="1966" spans="3:7" x14ac:dyDescent="0.2">
      <c r="C1966" s="166">
        <v>107170</v>
      </c>
      <c r="D1966" s="83">
        <v>111857</v>
      </c>
      <c r="F1966" s="166">
        <v>2251.6</v>
      </c>
      <c r="G1966" s="83">
        <v>1438.7</v>
      </c>
    </row>
    <row r="1967" spans="3:7" x14ac:dyDescent="0.2">
      <c r="C1967" s="166">
        <v>108294</v>
      </c>
      <c r="D1967" s="83">
        <v>118212</v>
      </c>
      <c r="F1967" s="166">
        <v>2452.6999999999998</v>
      </c>
      <c r="G1967" s="83">
        <v>1901.5</v>
      </c>
    </row>
    <row r="1968" spans="3:7" x14ac:dyDescent="0.2">
      <c r="C1968" s="166">
        <v>108319</v>
      </c>
      <c r="D1968" s="83">
        <v>98531</v>
      </c>
      <c r="F1968" s="166">
        <v>2603.1</v>
      </c>
      <c r="G1968" s="83">
        <v>1690.8</v>
      </c>
    </row>
    <row r="1969" spans="3:7" x14ac:dyDescent="0.2">
      <c r="C1969" s="166">
        <v>111005</v>
      </c>
      <c r="D1969" s="83">
        <v>120669</v>
      </c>
      <c r="F1969" s="166">
        <v>2859.3</v>
      </c>
      <c r="G1969" s="83">
        <v>1794.4</v>
      </c>
    </row>
    <row r="1970" spans="3:7" x14ac:dyDescent="0.2">
      <c r="C1970" s="166">
        <v>119299</v>
      </c>
      <c r="D1970" s="83">
        <v>122397</v>
      </c>
      <c r="F1970" s="166">
        <v>2877.1</v>
      </c>
      <c r="G1970" s="83">
        <v>1987.2</v>
      </c>
    </row>
    <row r="1971" spans="3:7" x14ac:dyDescent="0.2">
      <c r="C1971" s="166">
        <v>132864</v>
      </c>
      <c r="D1971" s="83">
        <v>120747</v>
      </c>
      <c r="F1971" s="166">
        <v>3106.3</v>
      </c>
      <c r="G1971" s="83">
        <v>2189.6999999999998</v>
      </c>
    </row>
    <row r="1972" spans="3:7" x14ac:dyDescent="0.2">
      <c r="C1972" s="166">
        <v>133042</v>
      </c>
      <c r="D1972" s="83">
        <v>117498</v>
      </c>
      <c r="F1972" s="166">
        <v>3391.9</v>
      </c>
      <c r="G1972" s="83">
        <v>2176.5</v>
      </c>
    </row>
    <row r="1973" spans="3:7" x14ac:dyDescent="0.2">
      <c r="C1973" s="166">
        <v>141088</v>
      </c>
      <c r="D1973" s="83">
        <v>146306</v>
      </c>
      <c r="F1973" s="166">
        <v>3666.4</v>
      </c>
      <c r="G1973" s="83">
        <v>2966.8</v>
      </c>
    </row>
    <row r="1974" spans="3:7" x14ac:dyDescent="0.2">
      <c r="C1974" s="166">
        <v>147043</v>
      </c>
      <c r="D1974" s="83">
        <v>155180</v>
      </c>
      <c r="F1974" s="166">
        <v>3749.6</v>
      </c>
      <c r="G1974" s="83">
        <v>2529.6</v>
      </c>
    </row>
    <row r="1975" spans="3:7" x14ac:dyDescent="0.2">
      <c r="C1975" s="166">
        <v>147807</v>
      </c>
      <c r="D1975" s="83">
        <v>163900</v>
      </c>
      <c r="F1975" s="166">
        <v>3751.2</v>
      </c>
      <c r="G1975" s="83">
        <v>2487.9</v>
      </c>
    </row>
    <row r="1976" spans="3:7" x14ac:dyDescent="0.2">
      <c r="C1976" s="166">
        <v>169623</v>
      </c>
      <c r="D1976" s="83">
        <v>185530</v>
      </c>
      <c r="F1976" s="166">
        <v>4228.1000000000004</v>
      </c>
      <c r="G1976" s="83">
        <v>2939</v>
      </c>
    </row>
    <row r="1977" spans="3:7" x14ac:dyDescent="0.2">
      <c r="C1977" s="166">
        <v>170986</v>
      </c>
      <c r="D1977" s="83">
        <v>171424</v>
      </c>
      <c r="F1977" s="166">
        <v>4276.7</v>
      </c>
      <c r="G1977" s="83">
        <v>2740.9</v>
      </c>
    </row>
    <row r="1978" spans="3:7" x14ac:dyDescent="0.2">
      <c r="C1978" s="166">
        <v>178542</v>
      </c>
      <c r="D1978" s="83">
        <v>186250</v>
      </c>
      <c r="F1978" s="166">
        <v>4333.2</v>
      </c>
      <c r="G1978" s="83">
        <v>3756.6</v>
      </c>
    </row>
    <row r="1979" spans="3:7" x14ac:dyDescent="0.2">
      <c r="C1979" s="166">
        <v>199303</v>
      </c>
      <c r="D1979" s="83">
        <v>191834</v>
      </c>
      <c r="F1979" s="166">
        <v>4397.8</v>
      </c>
      <c r="G1979" s="83">
        <v>2831.6</v>
      </c>
    </row>
    <row r="1980" spans="3:7" x14ac:dyDescent="0.2">
      <c r="C1980" s="166">
        <v>200412</v>
      </c>
      <c r="D1980" s="83">
        <v>191398</v>
      </c>
      <c r="F1980" s="166">
        <v>4593.8</v>
      </c>
      <c r="G1980" s="83">
        <v>3347.6</v>
      </c>
    </row>
    <row r="1981" spans="3:7" x14ac:dyDescent="0.2">
      <c r="C1981" s="166">
        <v>282585</v>
      </c>
      <c r="D1981" s="83">
        <v>304209</v>
      </c>
      <c r="F1981" s="166">
        <v>4741.3999999999996</v>
      </c>
      <c r="G1981" s="83">
        <v>3015.4</v>
      </c>
    </row>
    <row r="1982" spans="3:7" x14ac:dyDescent="0.2">
      <c r="C1982" s="166">
        <v>463367</v>
      </c>
      <c r="D1982" s="83">
        <v>401989</v>
      </c>
      <c r="F1982" s="166">
        <v>5030.5</v>
      </c>
      <c r="G1982" s="83">
        <v>4559.8999999999996</v>
      </c>
    </row>
    <row r="1983" spans="3:7" x14ac:dyDescent="0.2">
      <c r="C1983" s="166">
        <v>575300</v>
      </c>
      <c r="D1983" s="83">
        <v>426231</v>
      </c>
      <c r="F1983" s="166">
        <v>5041.3999999999996</v>
      </c>
      <c r="G1983" s="83">
        <v>3738.9</v>
      </c>
    </row>
    <row r="1984" spans="3:7" x14ac:dyDescent="0.2">
      <c r="C1984" s="87" t="s">
        <v>933</v>
      </c>
      <c r="D1984" s="83"/>
      <c r="F1984" s="166">
        <v>5733.9</v>
      </c>
      <c r="G1984" s="83">
        <v>3448.7</v>
      </c>
    </row>
    <row r="1985" spans="3:7" x14ac:dyDescent="0.2">
      <c r="C1985" s="166">
        <v>6997</v>
      </c>
      <c r="D1985" s="83">
        <v>7267</v>
      </c>
      <c r="F1985" s="166">
        <v>6130.3</v>
      </c>
      <c r="G1985" s="83">
        <v>3685.4</v>
      </c>
    </row>
    <row r="1986" spans="3:7" x14ac:dyDescent="0.2">
      <c r="C1986" s="166">
        <v>7426</v>
      </c>
      <c r="D1986" s="83">
        <v>7279</v>
      </c>
      <c r="F1986" s="166">
        <v>6145.5</v>
      </c>
      <c r="G1986" s="83">
        <v>4288.1000000000004</v>
      </c>
    </row>
    <row r="1987" spans="3:7" x14ac:dyDescent="0.2">
      <c r="C1987" s="166">
        <v>8092</v>
      </c>
      <c r="D1987" s="83">
        <v>6536</v>
      </c>
      <c r="F1987" s="166">
        <v>6804.1</v>
      </c>
      <c r="G1987" s="83">
        <v>5177.7</v>
      </c>
    </row>
    <row r="1988" spans="3:7" x14ac:dyDescent="0.2">
      <c r="C1988" s="166">
        <v>9189</v>
      </c>
      <c r="D1988" s="83">
        <v>10527</v>
      </c>
      <c r="F1988" s="166">
        <v>7593.1</v>
      </c>
      <c r="G1988" s="83">
        <v>5306.2</v>
      </c>
    </row>
    <row r="1989" spans="3:7" x14ac:dyDescent="0.2">
      <c r="C1989" s="166">
        <v>10058</v>
      </c>
      <c r="D1989" s="83">
        <v>9276</v>
      </c>
      <c r="F1989" s="166">
        <v>7646.8</v>
      </c>
      <c r="G1989" s="83">
        <v>5371.4</v>
      </c>
    </row>
    <row r="1990" spans="3:7" x14ac:dyDescent="0.2">
      <c r="C1990" s="166">
        <v>10219</v>
      </c>
      <c r="D1990" s="83">
        <v>10382</v>
      </c>
      <c r="F1990" s="166">
        <v>7996.7</v>
      </c>
      <c r="G1990" s="83">
        <v>5517.5</v>
      </c>
    </row>
    <row r="1991" spans="3:7" x14ac:dyDescent="0.2">
      <c r="C1991" s="166">
        <v>15883</v>
      </c>
      <c r="D1991" s="83">
        <v>14992</v>
      </c>
      <c r="F1991" s="166">
        <v>9472.2000000000007</v>
      </c>
      <c r="G1991" s="83">
        <v>6137</v>
      </c>
    </row>
    <row r="1992" spans="3:7" x14ac:dyDescent="0.2">
      <c r="C1992" s="166">
        <v>16783</v>
      </c>
      <c r="D1992" s="83">
        <v>14847</v>
      </c>
      <c r="F1992" s="166">
        <v>11147.7</v>
      </c>
      <c r="G1992" s="83">
        <v>8978.2000000000007</v>
      </c>
    </row>
    <row r="1993" spans="3:7" x14ac:dyDescent="0.2">
      <c r="C1993" s="166">
        <v>16827</v>
      </c>
      <c r="D1993" s="83">
        <v>15109</v>
      </c>
      <c r="F1993" s="166">
        <v>20652</v>
      </c>
      <c r="G1993" s="83">
        <v>13278.7</v>
      </c>
    </row>
    <row r="1994" spans="3:7" x14ac:dyDescent="0.2">
      <c r="C1994" s="166">
        <v>17289</v>
      </c>
      <c r="D1994" s="83">
        <v>14532</v>
      </c>
      <c r="F1994" s="166">
        <v>24388.799999999999</v>
      </c>
      <c r="G1994" s="83">
        <v>16712.3</v>
      </c>
    </row>
    <row r="1995" spans="3:7" x14ac:dyDescent="0.2">
      <c r="C1995" s="166">
        <v>17899</v>
      </c>
      <c r="D1995" s="83">
        <v>15032</v>
      </c>
      <c r="F1995" s="166">
        <v>24439.8</v>
      </c>
      <c r="G1995" s="83">
        <v>12594.7</v>
      </c>
    </row>
    <row r="1996" spans="3:7" x14ac:dyDescent="0.2">
      <c r="C1996" s="166">
        <v>19638</v>
      </c>
      <c r="D1996" s="83">
        <v>15932</v>
      </c>
      <c r="F1996" s="166">
        <v>10932.2</v>
      </c>
      <c r="G1996" s="83">
        <v>13649.2</v>
      </c>
    </row>
    <row r="1997" spans="3:7" x14ac:dyDescent="0.2">
      <c r="C1997" s="166">
        <v>25031</v>
      </c>
      <c r="D1997" s="83">
        <v>21765</v>
      </c>
      <c r="F1997" s="87" t="s">
        <v>934</v>
      </c>
      <c r="G1997" s="83"/>
    </row>
    <row r="1998" spans="3:7" x14ac:dyDescent="0.2">
      <c r="C1998" s="166">
        <v>33415</v>
      </c>
      <c r="D1998" s="83">
        <v>29138</v>
      </c>
      <c r="F1998" s="166">
        <v>337.9</v>
      </c>
      <c r="G1998" s="83">
        <v>233.3</v>
      </c>
    </row>
    <row r="1999" spans="3:7" x14ac:dyDescent="0.2">
      <c r="C1999" s="166">
        <v>34918</v>
      </c>
      <c r="D1999" s="83">
        <v>40134</v>
      </c>
      <c r="F1999" s="166">
        <v>390</v>
      </c>
      <c r="G1999" s="83">
        <v>260.8</v>
      </c>
    </row>
    <row r="2000" spans="3:7" x14ac:dyDescent="0.2">
      <c r="C2000" s="166">
        <v>36408</v>
      </c>
      <c r="D2000" s="83">
        <v>33286</v>
      </c>
      <c r="F2000" s="166">
        <v>453.1</v>
      </c>
      <c r="G2000" s="83">
        <v>316.10000000000002</v>
      </c>
    </row>
    <row r="2001" spans="3:7" x14ac:dyDescent="0.2">
      <c r="C2001" s="166">
        <v>38652</v>
      </c>
      <c r="D2001" s="83">
        <v>29979</v>
      </c>
      <c r="F2001" s="166">
        <v>557.9</v>
      </c>
      <c r="G2001" s="83">
        <v>337.3</v>
      </c>
    </row>
    <row r="2002" spans="3:7" x14ac:dyDescent="0.2">
      <c r="C2002" s="166">
        <v>42832</v>
      </c>
      <c r="D2002" s="83">
        <v>43434</v>
      </c>
      <c r="F2002" s="166">
        <v>646.5</v>
      </c>
      <c r="G2002" s="83">
        <v>382.8</v>
      </c>
    </row>
    <row r="2003" spans="3:7" x14ac:dyDescent="0.2">
      <c r="C2003" s="166">
        <v>46092</v>
      </c>
      <c r="D2003" s="83">
        <v>41150</v>
      </c>
      <c r="F2003" s="166">
        <v>721.7</v>
      </c>
      <c r="G2003" s="83">
        <v>428.1</v>
      </c>
    </row>
    <row r="2004" spans="3:7" x14ac:dyDescent="0.2">
      <c r="C2004" s="166">
        <v>47138</v>
      </c>
      <c r="D2004" s="83">
        <v>46069</v>
      </c>
      <c r="F2004" s="166">
        <v>775.8</v>
      </c>
      <c r="G2004" s="83">
        <v>610</v>
      </c>
    </row>
    <row r="2005" spans="3:7" x14ac:dyDescent="0.2">
      <c r="C2005" s="166">
        <v>49753</v>
      </c>
      <c r="D2005" s="83">
        <v>48018</v>
      </c>
      <c r="F2005" s="166">
        <v>809.2</v>
      </c>
      <c r="G2005" s="83">
        <v>458.2</v>
      </c>
    </row>
    <row r="2006" spans="3:7" x14ac:dyDescent="0.2">
      <c r="C2006" s="166">
        <v>62692</v>
      </c>
      <c r="D2006" s="83">
        <v>59343</v>
      </c>
      <c r="F2006" s="166">
        <v>1015.8</v>
      </c>
      <c r="G2006" s="83">
        <v>651.9</v>
      </c>
    </row>
    <row r="2007" spans="3:7" x14ac:dyDescent="0.2">
      <c r="C2007" s="166">
        <v>63273</v>
      </c>
      <c r="D2007" s="83">
        <v>62418</v>
      </c>
      <c r="F2007" s="166">
        <v>1082.5</v>
      </c>
      <c r="G2007" s="83">
        <v>667.2</v>
      </c>
    </row>
    <row r="2008" spans="3:7" x14ac:dyDescent="0.2">
      <c r="C2008" s="166">
        <v>66076</v>
      </c>
      <c r="D2008" s="83">
        <v>67007</v>
      </c>
      <c r="F2008" s="166">
        <v>1141.7</v>
      </c>
      <c r="G2008" s="83">
        <v>739.4</v>
      </c>
    </row>
    <row r="2009" spans="3:7" x14ac:dyDescent="0.2">
      <c r="C2009" s="166">
        <v>68238</v>
      </c>
      <c r="D2009" s="83">
        <v>60462</v>
      </c>
      <c r="F2009" s="166">
        <v>1195.2</v>
      </c>
      <c r="G2009" s="83">
        <v>820.3</v>
      </c>
    </row>
    <row r="2010" spans="3:7" x14ac:dyDescent="0.2">
      <c r="C2010" s="166">
        <v>69757</v>
      </c>
      <c r="D2010" s="83">
        <v>67932</v>
      </c>
      <c r="F2010" s="166">
        <v>1268.5</v>
      </c>
      <c r="G2010" s="83">
        <v>739.9</v>
      </c>
    </row>
    <row r="2011" spans="3:7" x14ac:dyDescent="0.2">
      <c r="C2011" s="166">
        <v>75811</v>
      </c>
      <c r="D2011" s="83">
        <v>74982</v>
      </c>
      <c r="F2011" s="166">
        <v>1310.5</v>
      </c>
      <c r="G2011" s="83">
        <v>724.7</v>
      </c>
    </row>
    <row r="2012" spans="3:7" x14ac:dyDescent="0.2">
      <c r="C2012" s="166">
        <v>78555</v>
      </c>
      <c r="D2012" s="83">
        <v>76283</v>
      </c>
      <c r="F2012" s="166">
        <v>1348.8</v>
      </c>
      <c r="G2012" s="83">
        <v>681.8</v>
      </c>
    </row>
    <row r="2013" spans="3:7" x14ac:dyDescent="0.2">
      <c r="C2013" s="166">
        <v>81265</v>
      </c>
      <c r="D2013" s="83">
        <v>74590</v>
      </c>
      <c r="F2013" s="166">
        <v>1437.9</v>
      </c>
      <c r="G2013" s="83">
        <v>915.8</v>
      </c>
    </row>
    <row r="2014" spans="3:7" x14ac:dyDescent="0.2">
      <c r="C2014" s="166">
        <v>83774</v>
      </c>
      <c r="D2014" s="83">
        <v>94040</v>
      </c>
      <c r="F2014" s="166">
        <v>1848.9</v>
      </c>
      <c r="G2014" s="83">
        <v>1253.5999999999999</v>
      </c>
    </row>
    <row r="2015" spans="3:7" x14ac:dyDescent="0.2">
      <c r="C2015" s="166">
        <v>89080</v>
      </c>
      <c r="D2015" s="83">
        <v>92616</v>
      </c>
      <c r="F2015" s="166">
        <v>1940.4</v>
      </c>
      <c r="G2015" s="83">
        <v>1370.6</v>
      </c>
    </row>
    <row r="2016" spans="3:7" x14ac:dyDescent="0.2">
      <c r="C2016" s="166">
        <v>96952</v>
      </c>
      <c r="D2016" s="83">
        <v>99327</v>
      </c>
      <c r="F2016" s="166">
        <v>2251.1999999999998</v>
      </c>
      <c r="G2016" s="83">
        <v>1552.4</v>
      </c>
    </row>
    <row r="2017" spans="3:7" x14ac:dyDescent="0.2">
      <c r="C2017" s="166">
        <v>105425</v>
      </c>
      <c r="D2017" s="83">
        <v>101429</v>
      </c>
      <c r="F2017" s="166">
        <v>2251.6</v>
      </c>
      <c r="G2017" s="83">
        <v>1527.4</v>
      </c>
    </row>
    <row r="2018" spans="3:7" x14ac:dyDescent="0.2">
      <c r="C2018" s="166">
        <v>107170</v>
      </c>
      <c r="D2018" s="83">
        <v>109814</v>
      </c>
      <c r="F2018" s="166">
        <v>2452.6999999999998</v>
      </c>
      <c r="G2018" s="83">
        <v>1849.9</v>
      </c>
    </row>
    <row r="2019" spans="3:7" x14ac:dyDescent="0.2">
      <c r="C2019" s="166">
        <v>108294</v>
      </c>
      <c r="D2019" s="83">
        <v>115941</v>
      </c>
      <c r="F2019" s="166">
        <v>2603.1</v>
      </c>
      <c r="G2019" s="83">
        <v>1718.7</v>
      </c>
    </row>
    <row r="2020" spans="3:7" x14ac:dyDescent="0.2">
      <c r="C2020" s="166">
        <v>108319</v>
      </c>
      <c r="D2020" s="83">
        <v>98431</v>
      </c>
      <c r="F2020" s="166">
        <v>2859.3</v>
      </c>
      <c r="G2020" s="83">
        <v>1740.5</v>
      </c>
    </row>
    <row r="2021" spans="3:7" x14ac:dyDescent="0.2">
      <c r="C2021" s="166">
        <v>111005</v>
      </c>
      <c r="D2021" s="83">
        <v>117023</v>
      </c>
      <c r="F2021" s="166">
        <v>2877.1</v>
      </c>
      <c r="G2021" s="83">
        <v>1836.9</v>
      </c>
    </row>
    <row r="2022" spans="3:7" x14ac:dyDescent="0.2">
      <c r="C2022" s="166">
        <v>119299</v>
      </c>
      <c r="D2022" s="83">
        <v>120750</v>
      </c>
      <c r="F2022" s="166">
        <v>3106.3</v>
      </c>
      <c r="G2022" s="83">
        <v>2223.4</v>
      </c>
    </row>
    <row r="2023" spans="3:7" x14ac:dyDescent="0.2">
      <c r="C2023" s="166">
        <v>132864</v>
      </c>
      <c r="D2023" s="83">
        <v>123978</v>
      </c>
      <c r="F2023" s="166">
        <v>3391.9</v>
      </c>
      <c r="G2023" s="83">
        <v>2212.3000000000002</v>
      </c>
    </row>
    <row r="2024" spans="3:7" x14ac:dyDescent="0.2">
      <c r="C2024" s="166">
        <v>133042</v>
      </c>
      <c r="D2024" s="83">
        <v>113402</v>
      </c>
      <c r="F2024" s="166">
        <v>3666.4</v>
      </c>
      <c r="G2024" s="83">
        <v>2410.9</v>
      </c>
    </row>
    <row r="2025" spans="3:7" x14ac:dyDescent="0.2">
      <c r="C2025" s="166">
        <v>141088</v>
      </c>
      <c r="D2025" s="83">
        <v>143122</v>
      </c>
      <c r="F2025" s="166">
        <v>3749.6</v>
      </c>
      <c r="G2025" s="83">
        <v>2556.6999999999998</v>
      </c>
    </row>
    <row r="2026" spans="3:7" x14ac:dyDescent="0.2">
      <c r="C2026" s="166">
        <v>147043</v>
      </c>
      <c r="D2026" s="83">
        <v>152164</v>
      </c>
      <c r="F2026" s="166">
        <v>3751.2</v>
      </c>
      <c r="G2026" s="83">
        <v>2557.4</v>
      </c>
    </row>
    <row r="2027" spans="3:7" x14ac:dyDescent="0.2">
      <c r="C2027" s="166">
        <v>147807</v>
      </c>
      <c r="D2027" s="83">
        <v>159615</v>
      </c>
      <c r="F2027" s="166">
        <v>4228.1000000000004</v>
      </c>
      <c r="G2027" s="83">
        <v>3086.9</v>
      </c>
    </row>
    <row r="2028" spans="3:7" x14ac:dyDescent="0.2">
      <c r="C2028" s="166">
        <v>169623</v>
      </c>
      <c r="D2028" s="83">
        <v>182237</v>
      </c>
      <c r="F2028" s="166">
        <v>4276.7</v>
      </c>
      <c r="G2028" s="83">
        <v>2821.8</v>
      </c>
    </row>
    <row r="2029" spans="3:7" x14ac:dyDescent="0.2">
      <c r="C2029" s="166">
        <v>170986</v>
      </c>
      <c r="D2029" s="83">
        <v>167304</v>
      </c>
      <c r="F2029" s="166">
        <v>4333.2</v>
      </c>
      <c r="G2029" s="83">
        <v>4037.2</v>
      </c>
    </row>
    <row r="2030" spans="3:7" x14ac:dyDescent="0.2">
      <c r="C2030" s="166">
        <v>178542</v>
      </c>
      <c r="D2030" s="83">
        <v>184452</v>
      </c>
      <c r="F2030" s="166">
        <v>4397.8</v>
      </c>
      <c r="G2030" s="83">
        <v>2924.1</v>
      </c>
    </row>
    <row r="2031" spans="3:7" x14ac:dyDescent="0.2">
      <c r="C2031" s="166">
        <v>199303</v>
      </c>
      <c r="D2031" s="83">
        <v>189662</v>
      </c>
      <c r="F2031" s="166">
        <v>4593.8</v>
      </c>
      <c r="G2031" s="83">
        <v>3356</v>
      </c>
    </row>
    <row r="2032" spans="3:7" x14ac:dyDescent="0.2">
      <c r="C2032" s="166">
        <v>200412</v>
      </c>
      <c r="D2032" s="83">
        <v>190223</v>
      </c>
      <c r="F2032" s="166">
        <v>4741.3999999999996</v>
      </c>
      <c r="G2032" s="83">
        <v>3093.2</v>
      </c>
    </row>
    <row r="2033" spans="3:7" x14ac:dyDescent="0.2">
      <c r="C2033" s="166">
        <v>282585</v>
      </c>
      <c r="D2033" s="83">
        <v>311280</v>
      </c>
      <c r="F2033" s="166">
        <v>5030.5</v>
      </c>
      <c r="G2033" s="83">
        <v>4540.7</v>
      </c>
    </row>
    <row r="2034" spans="3:7" x14ac:dyDescent="0.2">
      <c r="C2034" s="166">
        <v>463367</v>
      </c>
      <c r="D2034" s="83">
        <v>388753</v>
      </c>
      <c r="F2034" s="166">
        <v>5041.3999999999996</v>
      </c>
      <c r="G2034" s="83">
        <v>3755.4</v>
      </c>
    </row>
    <row r="2035" spans="3:7" x14ac:dyDescent="0.2">
      <c r="C2035" s="166">
        <v>575300</v>
      </c>
      <c r="D2035" s="83">
        <v>437555</v>
      </c>
      <c r="F2035" s="166">
        <v>5733.9</v>
      </c>
      <c r="G2035" s="83">
        <v>3286.2</v>
      </c>
    </row>
    <row r="2036" spans="3:7" x14ac:dyDescent="0.2">
      <c r="C2036" s="87" t="s">
        <v>934</v>
      </c>
      <c r="D2036" s="83"/>
      <c r="F2036" s="166">
        <v>6130.3</v>
      </c>
      <c r="G2036" s="83">
        <v>3812.7</v>
      </c>
    </row>
    <row r="2037" spans="3:7" x14ac:dyDescent="0.2">
      <c r="C2037" s="166">
        <v>6997</v>
      </c>
      <c r="D2037" s="83">
        <v>7225</v>
      </c>
      <c r="F2037" s="166">
        <v>6145.5</v>
      </c>
      <c r="G2037" s="83">
        <v>4747.6000000000004</v>
      </c>
    </row>
    <row r="2038" spans="3:7" x14ac:dyDescent="0.2">
      <c r="C2038" s="166">
        <v>7426</v>
      </c>
      <c r="D2038" s="83">
        <v>7240</v>
      </c>
      <c r="F2038" s="166">
        <v>6804.1</v>
      </c>
      <c r="G2038" s="83">
        <v>4996.3999999999996</v>
      </c>
    </row>
    <row r="2039" spans="3:7" x14ac:dyDescent="0.2">
      <c r="C2039" s="166">
        <v>8092</v>
      </c>
      <c r="D2039" s="83">
        <v>6482</v>
      </c>
      <c r="F2039" s="166">
        <v>7593.1</v>
      </c>
      <c r="G2039" s="83">
        <v>5627.2</v>
      </c>
    </row>
    <row r="2040" spans="3:7" x14ac:dyDescent="0.2">
      <c r="C2040" s="166">
        <v>9189</v>
      </c>
      <c r="D2040" s="83">
        <v>10425</v>
      </c>
      <c r="F2040" s="166">
        <v>7646.8</v>
      </c>
      <c r="G2040" s="83">
        <v>5484.4</v>
      </c>
    </row>
    <row r="2041" spans="3:7" x14ac:dyDescent="0.2">
      <c r="C2041" s="166">
        <v>10058</v>
      </c>
      <c r="D2041" s="83">
        <v>9279</v>
      </c>
      <c r="F2041" s="166">
        <v>7996.7</v>
      </c>
      <c r="G2041" s="83">
        <v>5587.9</v>
      </c>
    </row>
    <row r="2042" spans="3:7" x14ac:dyDescent="0.2">
      <c r="C2042" s="166">
        <v>10219</v>
      </c>
      <c r="D2042" s="83">
        <v>10020</v>
      </c>
      <c r="F2042" s="166">
        <v>9472.2000000000007</v>
      </c>
      <c r="G2042" s="83">
        <v>6162.2</v>
      </c>
    </row>
    <row r="2043" spans="3:7" x14ac:dyDescent="0.2">
      <c r="C2043" s="166">
        <v>15883</v>
      </c>
      <c r="D2043" s="83">
        <v>15086</v>
      </c>
      <c r="F2043" s="166">
        <v>11147.7</v>
      </c>
      <c r="G2043" s="83">
        <v>8442.9</v>
      </c>
    </row>
    <row r="2044" spans="3:7" x14ac:dyDescent="0.2">
      <c r="C2044" s="166">
        <v>16783</v>
      </c>
      <c r="D2044" s="83">
        <v>14876</v>
      </c>
      <c r="F2044" s="166">
        <v>20652</v>
      </c>
      <c r="G2044" s="83">
        <v>14302.6</v>
      </c>
    </row>
    <row r="2045" spans="3:7" x14ac:dyDescent="0.2">
      <c r="C2045" s="166">
        <v>16827</v>
      </c>
      <c r="D2045" s="83">
        <v>14791</v>
      </c>
      <c r="F2045" s="166">
        <v>24388.799999999999</v>
      </c>
      <c r="G2045" s="83">
        <v>16074.3</v>
      </c>
    </row>
    <row r="2046" spans="3:7" x14ac:dyDescent="0.2">
      <c r="C2046" s="166">
        <v>17289</v>
      </c>
      <c r="D2046" s="83">
        <v>15181</v>
      </c>
      <c r="F2046" s="166">
        <v>24439.8</v>
      </c>
      <c r="G2046" s="83">
        <v>13238.6</v>
      </c>
    </row>
    <row r="2047" spans="3:7" x14ac:dyDescent="0.2">
      <c r="C2047" s="166">
        <v>17899</v>
      </c>
      <c r="D2047" s="83">
        <v>15393</v>
      </c>
      <c r="F2047" s="166">
        <v>10932.2</v>
      </c>
      <c r="G2047" s="83">
        <v>14096.4</v>
      </c>
    </row>
    <row r="2048" spans="3:7" x14ac:dyDescent="0.2">
      <c r="C2048" s="166">
        <v>19638</v>
      </c>
      <c r="D2048" s="83">
        <v>16345</v>
      </c>
      <c r="F2048" s="87" t="s">
        <v>935</v>
      </c>
      <c r="G2048" s="83"/>
    </row>
    <row r="2049" spans="3:7" x14ac:dyDescent="0.2">
      <c r="C2049" s="166">
        <v>25031</v>
      </c>
      <c r="D2049" s="83">
        <v>22191</v>
      </c>
      <c r="F2049" s="166">
        <v>337.9</v>
      </c>
      <c r="G2049" s="83">
        <v>239.2</v>
      </c>
    </row>
    <row r="2050" spans="3:7" x14ac:dyDescent="0.2">
      <c r="C2050" s="166">
        <v>33415</v>
      </c>
      <c r="D2050" s="83">
        <v>29185</v>
      </c>
      <c r="F2050" s="166">
        <v>390</v>
      </c>
      <c r="G2050" s="83">
        <v>297.5</v>
      </c>
    </row>
    <row r="2051" spans="3:7" x14ac:dyDescent="0.2">
      <c r="C2051" s="166">
        <v>34918</v>
      </c>
      <c r="D2051" s="83">
        <v>39537</v>
      </c>
      <c r="F2051" s="166">
        <v>453.1</v>
      </c>
      <c r="G2051" s="83">
        <v>331.4</v>
      </c>
    </row>
    <row r="2052" spans="3:7" x14ac:dyDescent="0.2">
      <c r="C2052" s="166">
        <v>36408</v>
      </c>
      <c r="D2052" s="83">
        <v>32847</v>
      </c>
      <c r="F2052" s="166">
        <v>557.9</v>
      </c>
      <c r="G2052" s="83">
        <v>357.1</v>
      </c>
    </row>
    <row r="2053" spans="3:7" x14ac:dyDescent="0.2">
      <c r="C2053" s="166">
        <v>38652</v>
      </c>
      <c r="D2053" s="83">
        <v>29771</v>
      </c>
      <c r="F2053" s="166">
        <v>646.5</v>
      </c>
      <c r="G2053" s="83">
        <v>415.3</v>
      </c>
    </row>
    <row r="2054" spans="3:7" x14ac:dyDescent="0.2">
      <c r="C2054" s="166">
        <v>42832</v>
      </c>
      <c r="D2054" s="83">
        <v>42917</v>
      </c>
      <c r="F2054" s="166">
        <v>721.7</v>
      </c>
      <c r="G2054" s="83">
        <v>434.4</v>
      </c>
    </row>
    <row r="2055" spans="3:7" x14ac:dyDescent="0.2">
      <c r="C2055" s="166">
        <v>46092</v>
      </c>
      <c r="D2055" s="83">
        <v>40535</v>
      </c>
      <c r="F2055" s="166">
        <v>775.8</v>
      </c>
      <c r="G2055" s="83">
        <v>657.1</v>
      </c>
    </row>
    <row r="2056" spans="3:7" x14ac:dyDescent="0.2">
      <c r="C2056" s="166">
        <v>47138</v>
      </c>
      <c r="D2056" s="83">
        <v>44865</v>
      </c>
      <c r="F2056" s="166">
        <v>809.2</v>
      </c>
      <c r="G2056" s="83">
        <v>496.5</v>
      </c>
    </row>
    <row r="2057" spans="3:7" x14ac:dyDescent="0.2">
      <c r="C2057" s="166">
        <v>49753</v>
      </c>
      <c r="D2057" s="83">
        <v>46824</v>
      </c>
      <c r="F2057" s="166">
        <v>1015.8</v>
      </c>
      <c r="G2057" s="83">
        <v>710.5</v>
      </c>
    </row>
    <row r="2058" spans="3:7" x14ac:dyDescent="0.2">
      <c r="C2058" s="166">
        <v>62692</v>
      </c>
      <c r="D2058" s="83">
        <v>57955</v>
      </c>
      <c r="F2058" s="166">
        <v>1082.5</v>
      </c>
      <c r="G2058" s="83">
        <v>649.79999999999995</v>
      </c>
    </row>
    <row r="2059" spans="3:7" x14ac:dyDescent="0.2">
      <c r="C2059" s="166">
        <v>63273</v>
      </c>
      <c r="D2059" s="83">
        <v>61741</v>
      </c>
      <c r="F2059" s="166">
        <v>1141.7</v>
      </c>
      <c r="G2059" s="83">
        <v>840.1</v>
      </c>
    </row>
    <row r="2060" spans="3:7" x14ac:dyDescent="0.2">
      <c r="C2060" s="166">
        <v>66076</v>
      </c>
      <c r="D2060" s="83">
        <v>66447</v>
      </c>
      <c r="F2060" s="166">
        <v>1195.2</v>
      </c>
      <c r="G2060" s="83">
        <v>903.4</v>
      </c>
    </row>
    <row r="2061" spans="3:7" x14ac:dyDescent="0.2">
      <c r="C2061" s="166">
        <v>68238</v>
      </c>
      <c r="D2061" s="83">
        <v>59412</v>
      </c>
      <c r="F2061" s="166">
        <v>1268.5</v>
      </c>
      <c r="G2061" s="83">
        <v>769.1</v>
      </c>
    </row>
    <row r="2062" spans="3:7" x14ac:dyDescent="0.2">
      <c r="C2062" s="166">
        <v>69757</v>
      </c>
      <c r="D2062" s="83">
        <v>67572</v>
      </c>
      <c r="F2062" s="166">
        <v>1310.5</v>
      </c>
      <c r="G2062" s="83">
        <v>732</v>
      </c>
    </row>
    <row r="2063" spans="3:7" x14ac:dyDescent="0.2">
      <c r="C2063" s="166">
        <v>75811</v>
      </c>
      <c r="D2063" s="83">
        <v>73089</v>
      </c>
      <c r="F2063" s="166">
        <v>1348.8</v>
      </c>
      <c r="G2063" s="83">
        <v>687</v>
      </c>
    </row>
    <row r="2064" spans="3:7" x14ac:dyDescent="0.2">
      <c r="C2064" s="166">
        <v>78555</v>
      </c>
      <c r="D2064" s="83">
        <v>75180</v>
      </c>
      <c r="F2064" s="166">
        <v>1437.9</v>
      </c>
      <c r="G2064" s="83">
        <v>1094.2</v>
      </c>
    </row>
    <row r="2065" spans="3:7" x14ac:dyDescent="0.2">
      <c r="C2065" s="166">
        <v>81265</v>
      </c>
      <c r="D2065" s="83">
        <v>73839</v>
      </c>
      <c r="F2065" s="166">
        <v>1848.9</v>
      </c>
      <c r="G2065" s="83">
        <v>1437.1</v>
      </c>
    </row>
    <row r="2066" spans="3:7" x14ac:dyDescent="0.2">
      <c r="C2066" s="166">
        <v>83774</v>
      </c>
      <c r="D2066" s="83">
        <v>90625</v>
      </c>
      <c r="F2066" s="166">
        <v>1940.4</v>
      </c>
      <c r="G2066" s="83">
        <v>1516.9</v>
      </c>
    </row>
    <row r="2067" spans="3:7" x14ac:dyDescent="0.2">
      <c r="C2067" s="166">
        <v>89080</v>
      </c>
      <c r="D2067" s="83">
        <v>91935</v>
      </c>
      <c r="F2067" s="166">
        <v>2251.1999999999998</v>
      </c>
      <c r="G2067" s="83">
        <v>1702.9</v>
      </c>
    </row>
    <row r="2068" spans="3:7" x14ac:dyDescent="0.2">
      <c r="C2068" s="166">
        <v>96952</v>
      </c>
      <c r="D2068" s="83">
        <v>94966</v>
      </c>
      <c r="F2068" s="166">
        <v>2251.6</v>
      </c>
      <c r="G2068" s="83">
        <v>1435.7</v>
      </c>
    </row>
    <row r="2069" spans="3:7" x14ac:dyDescent="0.2">
      <c r="C2069" s="166">
        <v>105425</v>
      </c>
      <c r="D2069" s="83">
        <v>100846</v>
      </c>
      <c r="F2069" s="166">
        <v>2452.6999999999998</v>
      </c>
      <c r="G2069" s="83">
        <v>1991.6</v>
      </c>
    </row>
    <row r="2070" spans="3:7" x14ac:dyDescent="0.2">
      <c r="C2070" s="166">
        <v>107170</v>
      </c>
      <c r="D2070" s="83">
        <v>107442</v>
      </c>
      <c r="F2070" s="166">
        <v>2603.1</v>
      </c>
      <c r="G2070" s="83">
        <v>1671.7</v>
      </c>
    </row>
    <row r="2071" spans="3:7" x14ac:dyDescent="0.2">
      <c r="C2071" s="166">
        <v>108294</v>
      </c>
      <c r="D2071" s="83">
        <v>111054</v>
      </c>
      <c r="F2071" s="166">
        <v>2859.3</v>
      </c>
      <c r="G2071" s="83">
        <v>1997.9</v>
      </c>
    </row>
    <row r="2072" spans="3:7" x14ac:dyDescent="0.2">
      <c r="C2072" s="166">
        <v>108319</v>
      </c>
      <c r="D2072" s="83">
        <v>101496</v>
      </c>
      <c r="F2072" s="166">
        <v>2877.1</v>
      </c>
      <c r="G2072" s="83">
        <v>2164.3000000000002</v>
      </c>
    </row>
    <row r="2073" spans="3:7" x14ac:dyDescent="0.2">
      <c r="C2073" s="166">
        <v>111005</v>
      </c>
      <c r="D2073" s="83">
        <v>112098</v>
      </c>
      <c r="F2073" s="166">
        <v>3106.3</v>
      </c>
      <c r="G2073" s="83">
        <v>2496.8000000000002</v>
      </c>
    </row>
    <row r="2074" spans="3:7" x14ac:dyDescent="0.2">
      <c r="C2074" s="166">
        <v>119299</v>
      </c>
      <c r="D2074" s="83">
        <v>116761</v>
      </c>
      <c r="F2074" s="166">
        <v>3391.9</v>
      </c>
      <c r="G2074" s="83">
        <v>2379.1</v>
      </c>
    </row>
    <row r="2075" spans="3:7" x14ac:dyDescent="0.2">
      <c r="C2075" s="166">
        <v>132864</v>
      </c>
      <c r="D2075" s="83">
        <v>125453</v>
      </c>
      <c r="F2075" s="166">
        <v>3666.4</v>
      </c>
      <c r="G2075" s="83">
        <v>2935.2</v>
      </c>
    </row>
    <row r="2076" spans="3:7" x14ac:dyDescent="0.2">
      <c r="C2076" s="166">
        <v>133042</v>
      </c>
      <c r="D2076" s="83">
        <v>112073</v>
      </c>
      <c r="F2076" s="166">
        <v>3749.6</v>
      </c>
      <c r="G2076" s="83">
        <v>2820.6</v>
      </c>
    </row>
    <row r="2077" spans="3:7" x14ac:dyDescent="0.2">
      <c r="C2077" s="166">
        <v>141088</v>
      </c>
      <c r="D2077" s="83">
        <v>137418</v>
      </c>
      <c r="F2077" s="166">
        <v>3751.2</v>
      </c>
      <c r="G2077" s="83">
        <v>2514.5</v>
      </c>
    </row>
    <row r="2078" spans="3:7" x14ac:dyDescent="0.2">
      <c r="C2078" s="166">
        <v>147043</v>
      </c>
      <c r="D2078" s="83">
        <v>152731</v>
      </c>
      <c r="F2078" s="166">
        <v>4228.1000000000004</v>
      </c>
      <c r="G2078" s="83">
        <v>3449.6</v>
      </c>
    </row>
    <row r="2079" spans="3:7" x14ac:dyDescent="0.2">
      <c r="C2079" s="166">
        <v>147807</v>
      </c>
      <c r="D2079" s="83">
        <v>151235</v>
      </c>
      <c r="F2079" s="166">
        <v>4276.7</v>
      </c>
      <c r="G2079" s="83">
        <v>2805.6</v>
      </c>
    </row>
    <row r="2080" spans="3:7" x14ac:dyDescent="0.2">
      <c r="C2080" s="166">
        <v>169623</v>
      </c>
      <c r="D2080" s="83">
        <v>175394</v>
      </c>
      <c r="F2080" s="166">
        <v>4333.2</v>
      </c>
      <c r="G2080" s="83">
        <v>4142.8999999999996</v>
      </c>
    </row>
    <row r="2081" spans="3:7" x14ac:dyDescent="0.2">
      <c r="C2081" s="166">
        <v>170986</v>
      </c>
      <c r="D2081" s="83">
        <v>164615</v>
      </c>
      <c r="F2081" s="166">
        <v>4397.8</v>
      </c>
      <c r="G2081" s="83">
        <v>3385.6</v>
      </c>
    </row>
    <row r="2082" spans="3:7" x14ac:dyDescent="0.2">
      <c r="C2082" s="166">
        <v>178542</v>
      </c>
      <c r="D2082" s="83">
        <v>180515</v>
      </c>
      <c r="F2082" s="166">
        <v>4593.8</v>
      </c>
      <c r="G2082" s="83">
        <v>3790.7</v>
      </c>
    </row>
    <row r="2083" spans="3:7" x14ac:dyDescent="0.2">
      <c r="C2083" s="166">
        <v>199303</v>
      </c>
      <c r="D2083" s="83">
        <v>188198</v>
      </c>
      <c r="F2083" s="166">
        <v>4741.3999999999996</v>
      </c>
      <c r="G2083" s="83">
        <v>3350.4</v>
      </c>
    </row>
    <row r="2084" spans="3:7" x14ac:dyDescent="0.2">
      <c r="C2084" s="166">
        <v>200412</v>
      </c>
      <c r="D2084" s="83">
        <v>192134</v>
      </c>
      <c r="F2084" s="166">
        <v>5030.5</v>
      </c>
      <c r="G2084" s="83">
        <v>5022</v>
      </c>
    </row>
    <row r="2085" spans="3:7" x14ac:dyDescent="0.2">
      <c r="C2085" s="166">
        <v>282585</v>
      </c>
      <c r="D2085" s="83">
        <v>306393</v>
      </c>
      <c r="F2085" s="166">
        <v>5041.3999999999996</v>
      </c>
      <c r="G2085" s="83">
        <v>4172.3999999999996</v>
      </c>
    </row>
    <row r="2086" spans="3:7" x14ac:dyDescent="0.2">
      <c r="C2086" s="166">
        <v>463367</v>
      </c>
      <c r="D2086" s="83">
        <v>393996</v>
      </c>
      <c r="F2086" s="166">
        <v>5733.9</v>
      </c>
      <c r="G2086" s="83">
        <v>3124.5</v>
      </c>
    </row>
    <row r="2087" spans="3:7" x14ac:dyDescent="0.2">
      <c r="C2087" s="166">
        <v>575300</v>
      </c>
      <c r="D2087" s="83">
        <v>442928</v>
      </c>
      <c r="F2087" s="166">
        <v>6130.3</v>
      </c>
      <c r="G2087" s="83">
        <v>4320.8</v>
      </c>
    </row>
    <row r="2088" spans="3:7" x14ac:dyDescent="0.2">
      <c r="C2088" s="87" t="s">
        <v>935</v>
      </c>
      <c r="D2088" s="83"/>
      <c r="F2088" s="166">
        <v>6145.5</v>
      </c>
      <c r="G2088" s="83">
        <v>5061.6000000000004</v>
      </c>
    </row>
    <row r="2089" spans="3:7" x14ac:dyDescent="0.2">
      <c r="C2089" s="166">
        <v>6997</v>
      </c>
      <c r="D2089" s="83">
        <v>7142</v>
      </c>
      <c r="F2089" s="166">
        <v>6804.1</v>
      </c>
      <c r="G2089" s="83">
        <v>5599</v>
      </c>
    </row>
    <row r="2090" spans="3:7" x14ac:dyDescent="0.2">
      <c r="C2090" s="166">
        <v>7426</v>
      </c>
      <c r="D2090" s="83">
        <v>7261</v>
      </c>
      <c r="F2090" s="166">
        <v>7593.1</v>
      </c>
      <c r="G2090" s="83">
        <v>6288.5</v>
      </c>
    </row>
    <row r="2091" spans="3:7" x14ac:dyDescent="0.2">
      <c r="C2091" s="166">
        <v>8092</v>
      </c>
      <c r="D2091" s="83">
        <v>7245</v>
      </c>
      <c r="F2091" s="166">
        <v>7646.8</v>
      </c>
      <c r="G2091" s="83">
        <v>6162</v>
      </c>
    </row>
    <row r="2092" spans="3:7" x14ac:dyDescent="0.2">
      <c r="C2092" s="166">
        <v>9189</v>
      </c>
      <c r="D2092" s="83">
        <v>10200</v>
      </c>
      <c r="F2092" s="166">
        <v>7996.7</v>
      </c>
      <c r="G2092" s="83">
        <v>6198.4</v>
      </c>
    </row>
    <row r="2093" spans="3:7" x14ac:dyDescent="0.2">
      <c r="C2093" s="166">
        <v>10058</v>
      </c>
      <c r="D2093" s="83">
        <v>9305</v>
      </c>
      <c r="F2093" s="166">
        <v>9472.2000000000007</v>
      </c>
      <c r="G2093" s="83">
        <v>7017.2</v>
      </c>
    </row>
    <row r="2094" spans="3:7" x14ac:dyDescent="0.2">
      <c r="C2094" s="166">
        <v>10219</v>
      </c>
      <c r="D2094" s="83">
        <v>10638</v>
      </c>
      <c r="F2094" s="166">
        <v>11147.7</v>
      </c>
      <c r="G2094" s="83">
        <v>9547.9</v>
      </c>
    </row>
    <row r="2095" spans="3:7" x14ac:dyDescent="0.2">
      <c r="C2095" s="166">
        <v>15883</v>
      </c>
      <c r="D2095" s="83">
        <v>15304</v>
      </c>
      <c r="F2095" s="166">
        <v>20652</v>
      </c>
      <c r="G2095" s="83">
        <v>13982.2</v>
      </c>
    </row>
    <row r="2096" spans="3:7" x14ac:dyDescent="0.2">
      <c r="C2096" s="166">
        <v>16783</v>
      </c>
      <c r="D2096" s="83">
        <v>14917</v>
      </c>
      <c r="F2096" s="166">
        <v>24388.799999999999</v>
      </c>
      <c r="G2096" s="83">
        <v>15905.9</v>
      </c>
    </row>
    <row r="2097" spans="3:7" x14ac:dyDescent="0.2">
      <c r="C2097" s="166">
        <v>16827</v>
      </c>
      <c r="D2097" s="83">
        <v>16241</v>
      </c>
      <c r="F2097" s="166">
        <v>24439.8</v>
      </c>
      <c r="G2097" s="83">
        <v>12873.6</v>
      </c>
    </row>
    <row r="2098" spans="3:7" x14ac:dyDescent="0.2">
      <c r="C2098" s="166">
        <v>17289</v>
      </c>
      <c r="D2098" s="83">
        <v>14988</v>
      </c>
      <c r="F2098" s="166">
        <v>10932.2</v>
      </c>
      <c r="G2098" s="83">
        <v>14232.8</v>
      </c>
    </row>
    <row r="2099" spans="3:7" x14ac:dyDescent="0.2">
      <c r="C2099" s="166">
        <v>17899</v>
      </c>
      <c r="D2099" s="83">
        <v>15791</v>
      </c>
      <c r="F2099" s="87" t="s">
        <v>936</v>
      </c>
      <c r="G2099" s="83"/>
    </row>
    <row r="2100" spans="3:7" x14ac:dyDescent="0.2">
      <c r="C2100" s="166">
        <v>19638</v>
      </c>
      <c r="D2100" s="83">
        <v>16182</v>
      </c>
      <c r="F2100" s="166">
        <v>337.9</v>
      </c>
      <c r="G2100" s="83">
        <v>255.3</v>
      </c>
    </row>
    <row r="2101" spans="3:7" x14ac:dyDescent="0.2">
      <c r="C2101" s="166">
        <v>25031</v>
      </c>
      <c r="D2101" s="83">
        <v>23039</v>
      </c>
      <c r="F2101" s="166">
        <v>390</v>
      </c>
      <c r="G2101" s="83">
        <v>276.2</v>
      </c>
    </row>
    <row r="2102" spans="3:7" x14ac:dyDescent="0.2">
      <c r="C2102" s="166">
        <v>33415</v>
      </c>
      <c r="D2102" s="83">
        <v>27763</v>
      </c>
      <c r="F2102" s="166">
        <v>453.1</v>
      </c>
      <c r="G2102" s="83">
        <v>345.5</v>
      </c>
    </row>
    <row r="2103" spans="3:7" x14ac:dyDescent="0.2">
      <c r="C2103" s="166">
        <v>34918</v>
      </c>
      <c r="D2103" s="83">
        <v>42454</v>
      </c>
      <c r="F2103" s="166">
        <v>557.9</v>
      </c>
      <c r="G2103" s="83">
        <v>390.8</v>
      </c>
    </row>
    <row r="2104" spans="3:7" x14ac:dyDescent="0.2">
      <c r="C2104" s="166">
        <v>36408</v>
      </c>
      <c r="D2104" s="83">
        <v>34484</v>
      </c>
      <c r="F2104" s="166">
        <v>646.5</v>
      </c>
      <c r="G2104" s="83">
        <v>434.7</v>
      </c>
    </row>
    <row r="2105" spans="3:7" x14ac:dyDescent="0.2">
      <c r="C2105" s="166">
        <v>38652</v>
      </c>
      <c r="D2105" s="83">
        <v>30142</v>
      </c>
      <c r="F2105" s="166">
        <v>721.7</v>
      </c>
      <c r="G2105" s="83">
        <v>479.2</v>
      </c>
    </row>
    <row r="2106" spans="3:7" x14ac:dyDescent="0.2">
      <c r="C2106" s="166">
        <v>42832</v>
      </c>
      <c r="D2106" s="83">
        <v>44579</v>
      </c>
      <c r="F2106" s="166">
        <v>775.8</v>
      </c>
      <c r="G2106" s="83">
        <v>634.6</v>
      </c>
    </row>
    <row r="2107" spans="3:7" x14ac:dyDescent="0.2">
      <c r="C2107" s="166">
        <v>46092</v>
      </c>
      <c r="D2107" s="83">
        <v>39629</v>
      </c>
      <c r="F2107" s="166">
        <v>809.2</v>
      </c>
      <c r="G2107" s="83">
        <v>448.5</v>
      </c>
    </row>
    <row r="2108" spans="3:7" x14ac:dyDescent="0.2">
      <c r="C2108" s="166">
        <v>47138</v>
      </c>
      <c r="D2108" s="83">
        <v>48908</v>
      </c>
      <c r="F2108" s="166">
        <v>1015.8</v>
      </c>
      <c r="G2108" s="83">
        <v>755.9</v>
      </c>
    </row>
    <row r="2109" spans="3:7" x14ac:dyDescent="0.2">
      <c r="C2109" s="166">
        <v>49753</v>
      </c>
      <c r="D2109" s="83">
        <v>49661</v>
      </c>
      <c r="F2109" s="166">
        <v>1082.5</v>
      </c>
      <c r="G2109" s="83">
        <v>660.6</v>
      </c>
    </row>
    <row r="2110" spans="3:7" x14ac:dyDescent="0.2">
      <c r="C2110" s="166">
        <v>62692</v>
      </c>
      <c r="D2110" s="83">
        <v>65616</v>
      </c>
      <c r="F2110" s="166">
        <v>1141.7</v>
      </c>
      <c r="G2110" s="83">
        <v>1015.7</v>
      </c>
    </row>
    <row r="2111" spans="3:7" x14ac:dyDescent="0.2">
      <c r="C2111" s="166">
        <v>63273</v>
      </c>
      <c r="D2111" s="83">
        <v>68837</v>
      </c>
      <c r="F2111" s="166">
        <v>1195.2</v>
      </c>
      <c r="G2111" s="83">
        <v>927.3</v>
      </c>
    </row>
    <row r="2112" spans="3:7" x14ac:dyDescent="0.2">
      <c r="C2112" s="166">
        <v>66076</v>
      </c>
      <c r="D2112" s="83">
        <v>73048</v>
      </c>
      <c r="F2112" s="166">
        <v>1268.5</v>
      </c>
      <c r="G2112" s="83">
        <v>802</v>
      </c>
    </row>
    <row r="2113" spans="3:7" x14ac:dyDescent="0.2">
      <c r="C2113" s="166">
        <v>68238</v>
      </c>
      <c r="D2113" s="83">
        <v>61765</v>
      </c>
      <c r="F2113" s="166">
        <v>1310.5</v>
      </c>
      <c r="G2113" s="83">
        <v>735.8</v>
      </c>
    </row>
    <row r="2114" spans="3:7" x14ac:dyDescent="0.2">
      <c r="C2114" s="166">
        <v>69757</v>
      </c>
      <c r="D2114" s="83">
        <v>64278</v>
      </c>
      <c r="F2114" s="166">
        <v>1348.8</v>
      </c>
      <c r="G2114" s="83">
        <v>674.1</v>
      </c>
    </row>
    <row r="2115" spans="3:7" x14ac:dyDescent="0.2">
      <c r="C2115" s="166">
        <v>75811</v>
      </c>
      <c r="D2115" s="83">
        <v>76086</v>
      </c>
      <c r="F2115" s="166">
        <v>1437.9</v>
      </c>
      <c r="G2115" s="83">
        <v>1103</v>
      </c>
    </row>
    <row r="2116" spans="3:7" x14ac:dyDescent="0.2">
      <c r="C2116" s="166">
        <v>78555</v>
      </c>
      <c r="D2116" s="83">
        <v>76650</v>
      </c>
      <c r="F2116" s="166">
        <v>1848.9</v>
      </c>
      <c r="G2116" s="83">
        <v>1527</v>
      </c>
    </row>
    <row r="2117" spans="3:7" x14ac:dyDescent="0.2">
      <c r="C2117" s="166">
        <v>81265</v>
      </c>
      <c r="D2117" s="83">
        <v>80826</v>
      </c>
      <c r="F2117" s="166">
        <v>1940.4</v>
      </c>
      <c r="G2117" s="83">
        <v>1499.1</v>
      </c>
    </row>
    <row r="2118" spans="3:7" x14ac:dyDescent="0.2">
      <c r="C2118" s="166">
        <v>83774</v>
      </c>
      <c r="D2118" s="83">
        <v>99414</v>
      </c>
      <c r="F2118" s="166">
        <v>2251.1999999999998</v>
      </c>
      <c r="G2118" s="83">
        <v>1693.8</v>
      </c>
    </row>
    <row r="2119" spans="3:7" x14ac:dyDescent="0.2">
      <c r="C2119" s="166">
        <v>89080</v>
      </c>
      <c r="D2119" s="83">
        <v>98723</v>
      </c>
      <c r="F2119" s="166">
        <v>2251.6</v>
      </c>
      <c r="G2119" s="83">
        <v>1334.1</v>
      </c>
    </row>
    <row r="2120" spans="3:7" x14ac:dyDescent="0.2">
      <c r="C2120" s="166">
        <v>96952</v>
      </c>
      <c r="D2120" s="83">
        <v>103408</v>
      </c>
      <c r="F2120" s="166">
        <v>2452.6999999999998</v>
      </c>
      <c r="G2120" s="83">
        <v>1966.1</v>
      </c>
    </row>
    <row r="2121" spans="3:7" x14ac:dyDescent="0.2">
      <c r="C2121" s="166">
        <v>105425</v>
      </c>
      <c r="D2121" s="83">
        <v>112091</v>
      </c>
      <c r="F2121" s="166">
        <v>2603.1</v>
      </c>
      <c r="G2121" s="83">
        <v>1852.6</v>
      </c>
    </row>
    <row r="2122" spans="3:7" x14ac:dyDescent="0.2">
      <c r="C2122" s="166">
        <v>107170</v>
      </c>
      <c r="D2122" s="83">
        <v>121226</v>
      </c>
      <c r="F2122" s="166">
        <v>2859.3</v>
      </c>
      <c r="G2122" s="83">
        <v>2059.1999999999998</v>
      </c>
    </row>
    <row r="2123" spans="3:7" x14ac:dyDescent="0.2">
      <c r="C2123" s="166">
        <v>108294</v>
      </c>
      <c r="D2123" s="83">
        <v>119619</v>
      </c>
      <c r="F2123" s="166">
        <v>2877.1</v>
      </c>
      <c r="G2123" s="83">
        <v>2313</v>
      </c>
    </row>
    <row r="2124" spans="3:7" x14ac:dyDescent="0.2">
      <c r="C2124" s="166">
        <v>108319</v>
      </c>
      <c r="D2124" s="83">
        <v>111501</v>
      </c>
      <c r="F2124" s="166">
        <v>3106.3</v>
      </c>
      <c r="G2124" s="83">
        <v>2503</v>
      </c>
    </row>
    <row r="2125" spans="3:7" x14ac:dyDescent="0.2">
      <c r="C2125" s="166">
        <v>111005</v>
      </c>
      <c r="D2125" s="83">
        <v>118331</v>
      </c>
      <c r="F2125" s="166">
        <v>3391.9</v>
      </c>
      <c r="G2125" s="83">
        <v>2469.5</v>
      </c>
    </row>
    <row r="2126" spans="3:7" x14ac:dyDescent="0.2">
      <c r="C2126" s="166">
        <v>119299</v>
      </c>
      <c r="D2126" s="83">
        <v>127275</v>
      </c>
      <c r="F2126" s="166">
        <v>3666.4</v>
      </c>
      <c r="G2126" s="83">
        <v>2869.9</v>
      </c>
    </row>
    <row r="2127" spans="3:7" x14ac:dyDescent="0.2">
      <c r="C2127" s="166">
        <v>132864</v>
      </c>
      <c r="D2127" s="83">
        <v>119102</v>
      </c>
      <c r="F2127" s="166">
        <v>3749.6</v>
      </c>
      <c r="G2127" s="83">
        <v>2884.5</v>
      </c>
    </row>
    <row r="2128" spans="3:7" x14ac:dyDescent="0.2">
      <c r="C2128" s="166">
        <v>133042</v>
      </c>
      <c r="D2128" s="83">
        <v>110713</v>
      </c>
      <c r="F2128" s="166">
        <v>3751.2</v>
      </c>
      <c r="G2128" s="83">
        <v>2339</v>
      </c>
    </row>
    <row r="2129" spans="3:7" x14ac:dyDescent="0.2">
      <c r="C2129" s="166">
        <v>141088</v>
      </c>
      <c r="D2129" s="83">
        <v>154192</v>
      </c>
      <c r="F2129" s="166">
        <v>4228.1000000000004</v>
      </c>
      <c r="G2129" s="83">
        <v>3404.9</v>
      </c>
    </row>
    <row r="2130" spans="3:7" x14ac:dyDescent="0.2">
      <c r="C2130" s="166">
        <v>147043</v>
      </c>
      <c r="D2130" s="83">
        <v>165274</v>
      </c>
      <c r="F2130" s="166">
        <v>4276.7</v>
      </c>
      <c r="G2130" s="83">
        <v>3010.5</v>
      </c>
    </row>
    <row r="2131" spans="3:7" x14ac:dyDescent="0.2">
      <c r="C2131" s="166">
        <v>147807</v>
      </c>
      <c r="D2131" s="83">
        <v>165765</v>
      </c>
      <c r="F2131" s="166">
        <v>4333.2</v>
      </c>
      <c r="G2131" s="83">
        <v>3634.4</v>
      </c>
    </row>
    <row r="2132" spans="3:7" x14ac:dyDescent="0.2">
      <c r="C2132" s="166">
        <v>169623</v>
      </c>
      <c r="D2132" s="83">
        <v>185867</v>
      </c>
      <c r="F2132" s="166">
        <v>4397.8</v>
      </c>
      <c r="G2132" s="83">
        <v>3502.9</v>
      </c>
    </row>
    <row r="2133" spans="3:7" x14ac:dyDescent="0.2">
      <c r="C2133" s="166">
        <v>170986</v>
      </c>
      <c r="D2133" s="83">
        <v>173827</v>
      </c>
      <c r="F2133" s="166">
        <v>4593.8</v>
      </c>
      <c r="G2133" s="83">
        <v>3661.5</v>
      </c>
    </row>
    <row r="2134" spans="3:7" x14ac:dyDescent="0.2">
      <c r="C2134" s="166">
        <v>178542</v>
      </c>
      <c r="D2134" s="83">
        <v>188523</v>
      </c>
      <c r="F2134" s="166">
        <v>4741.3999999999996</v>
      </c>
      <c r="G2134" s="83">
        <v>3410.4</v>
      </c>
    </row>
    <row r="2135" spans="3:7" x14ac:dyDescent="0.2">
      <c r="C2135" s="166">
        <v>199303</v>
      </c>
      <c r="D2135" s="83">
        <v>210024</v>
      </c>
      <c r="F2135" s="166">
        <v>5030.5</v>
      </c>
      <c r="G2135" s="83">
        <v>4772.5</v>
      </c>
    </row>
    <row r="2136" spans="3:7" x14ac:dyDescent="0.2">
      <c r="C2136" s="166">
        <v>200412</v>
      </c>
      <c r="D2136" s="83">
        <v>212090</v>
      </c>
      <c r="F2136" s="166">
        <v>5041.3999999999996</v>
      </c>
      <c r="G2136" s="83">
        <v>4298</v>
      </c>
    </row>
    <row r="2137" spans="3:7" x14ac:dyDescent="0.2">
      <c r="C2137" s="166">
        <v>282585</v>
      </c>
      <c r="D2137" s="83">
        <v>297721</v>
      </c>
      <c r="F2137" s="166">
        <v>5733.9</v>
      </c>
      <c r="G2137" s="83">
        <v>3003.3</v>
      </c>
    </row>
    <row r="2138" spans="3:7" x14ac:dyDescent="0.2">
      <c r="C2138" s="166">
        <v>463367</v>
      </c>
      <c r="D2138" s="83">
        <v>417099</v>
      </c>
      <c r="F2138" s="166">
        <v>6130.3</v>
      </c>
      <c r="G2138" s="83">
        <v>4621.2</v>
      </c>
    </row>
    <row r="2139" spans="3:7" x14ac:dyDescent="0.2">
      <c r="C2139" s="166">
        <v>575300</v>
      </c>
      <c r="D2139" s="83">
        <v>467995</v>
      </c>
      <c r="F2139" s="166">
        <v>6145.5</v>
      </c>
      <c r="G2139" s="83">
        <v>4871.3</v>
      </c>
    </row>
    <row r="2140" spans="3:7" x14ac:dyDescent="0.2">
      <c r="C2140" s="87" t="s">
        <v>936</v>
      </c>
      <c r="D2140" s="83"/>
      <c r="F2140" s="166">
        <v>6804.1</v>
      </c>
      <c r="G2140" s="83">
        <v>5545.1</v>
      </c>
    </row>
    <row r="2141" spans="3:7" x14ac:dyDescent="0.2">
      <c r="C2141" s="166">
        <v>6997</v>
      </c>
      <c r="D2141" s="83">
        <v>7283</v>
      </c>
      <c r="F2141" s="166">
        <v>7593.1</v>
      </c>
      <c r="G2141" s="83">
        <v>5954.6</v>
      </c>
    </row>
    <row r="2142" spans="3:7" x14ac:dyDescent="0.2">
      <c r="C2142" s="166">
        <v>7426</v>
      </c>
      <c r="D2142" s="83">
        <v>7249</v>
      </c>
      <c r="F2142" s="166">
        <v>7646.8</v>
      </c>
      <c r="G2142" s="83">
        <v>6133.4</v>
      </c>
    </row>
    <row r="2143" spans="3:7" x14ac:dyDescent="0.2">
      <c r="C2143" s="166">
        <v>8092</v>
      </c>
      <c r="D2143" s="83">
        <v>7033</v>
      </c>
      <c r="F2143" s="166">
        <v>7996.7</v>
      </c>
      <c r="G2143" s="83">
        <v>6383.6</v>
      </c>
    </row>
    <row r="2144" spans="3:7" x14ac:dyDescent="0.2">
      <c r="C2144" s="166">
        <v>9189</v>
      </c>
      <c r="D2144" s="83">
        <v>9993</v>
      </c>
      <c r="F2144" s="166">
        <v>9472.2000000000007</v>
      </c>
      <c r="G2144" s="83">
        <v>7265.4</v>
      </c>
    </row>
    <row r="2145" spans="3:7" x14ac:dyDescent="0.2">
      <c r="C2145" s="166">
        <v>10058</v>
      </c>
      <c r="D2145" s="83">
        <v>9563</v>
      </c>
      <c r="F2145" s="166">
        <v>11147.7</v>
      </c>
      <c r="G2145" s="83">
        <v>9357</v>
      </c>
    </row>
    <row r="2146" spans="3:7" x14ac:dyDescent="0.2">
      <c r="C2146" s="166">
        <v>10219</v>
      </c>
      <c r="D2146" s="83">
        <v>10678</v>
      </c>
      <c r="F2146" s="166">
        <v>20652</v>
      </c>
      <c r="G2146" s="83">
        <v>13389</v>
      </c>
    </row>
    <row r="2147" spans="3:7" x14ac:dyDescent="0.2">
      <c r="C2147" s="166">
        <v>15883</v>
      </c>
      <c r="D2147" s="83">
        <v>15197</v>
      </c>
      <c r="F2147" s="166">
        <v>24388.799999999999</v>
      </c>
      <c r="G2147" s="83">
        <v>16142</v>
      </c>
    </row>
    <row r="2148" spans="3:7" x14ac:dyDescent="0.2">
      <c r="C2148" s="166">
        <v>16783</v>
      </c>
      <c r="D2148" s="83">
        <v>14950</v>
      </c>
      <c r="F2148" s="166">
        <v>24439.8</v>
      </c>
      <c r="G2148" s="83">
        <v>13060.9</v>
      </c>
    </row>
    <row r="2149" spans="3:7" x14ac:dyDescent="0.2">
      <c r="C2149" s="166">
        <v>16827</v>
      </c>
      <c r="D2149" s="83">
        <v>15805</v>
      </c>
      <c r="F2149" s="166">
        <v>10932.2</v>
      </c>
      <c r="G2149" s="83">
        <v>14664.8</v>
      </c>
    </row>
    <row r="2150" spans="3:7" x14ac:dyDescent="0.2">
      <c r="C2150" s="166">
        <v>17289</v>
      </c>
      <c r="D2150" s="83">
        <v>15532</v>
      </c>
      <c r="F2150" s="87" t="s">
        <v>937</v>
      </c>
      <c r="G2150" s="83"/>
    </row>
    <row r="2151" spans="3:7" x14ac:dyDescent="0.2">
      <c r="C2151" s="166">
        <v>17899</v>
      </c>
      <c r="D2151" s="83">
        <v>15853</v>
      </c>
      <c r="F2151" s="166">
        <v>337.9</v>
      </c>
      <c r="G2151" s="83">
        <v>267.5</v>
      </c>
    </row>
    <row r="2152" spans="3:7" x14ac:dyDescent="0.2">
      <c r="C2152" s="166">
        <v>19638</v>
      </c>
      <c r="D2152" s="83">
        <v>16764</v>
      </c>
      <c r="F2152" s="166">
        <v>390</v>
      </c>
      <c r="G2152" s="83">
        <v>245.9</v>
      </c>
    </row>
    <row r="2153" spans="3:7" x14ac:dyDescent="0.2">
      <c r="C2153" s="166">
        <v>25031</v>
      </c>
      <c r="D2153" s="83">
        <v>23453</v>
      </c>
      <c r="F2153" s="166">
        <v>453.1</v>
      </c>
      <c r="G2153" s="83">
        <v>356.3</v>
      </c>
    </row>
    <row r="2154" spans="3:7" x14ac:dyDescent="0.2">
      <c r="C2154" s="166">
        <v>33415</v>
      </c>
      <c r="D2154" s="83">
        <v>28626</v>
      </c>
      <c r="F2154" s="166">
        <v>557.9</v>
      </c>
      <c r="G2154" s="83">
        <v>406.3</v>
      </c>
    </row>
    <row r="2155" spans="3:7" x14ac:dyDescent="0.2">
      <c r="C2155" s="166">
        <v>34918</v>
      </c>
      <c r="D2155" s="83">
        <v>40078</v>
      </c>
      <c r="F2155" s="166">
        <v>646.5</v>
      </c>
      <c r="G2155" s="83">
        <v>448.4</v>
      </c>
    </row>
    <row r="2156" spans="3:7" x14ac:dyDescent="0.2">
      <c r="C2156" s="166">
        <v>36408</v>
      </c>
      <c r="D2156" s="83">
        <v>33939</v>
      </c>
      <c r="F2156" s="166">
        <v>721.7</v>
      </c>
      <c r="G2156" s="83">
        <v>481.8</v>
      </c>
    </row>
    <row r="2157" spans="3:7" x14ac:dyDescent="0.2">
      <c r="C2157" s="166">
        <v>38652</v>
      </c>
      <c r="D2157" s="83">
        <v>30526</v>
      </c>
      <c r="F2157" s="166">
        <v>775.8</v>
      </c>
      <c r="G2157" s="83">
        <v>614</v>
      </c>
    </row>
    <row r="2158" spans="3:7" x14ac:dyDescent="0.2">
      <c r="C2158" s="166">
        <v>42832</v>
      </c>
      <c r="D2158" s="83">
        <v>44079</v>
      </c>
      <c r="F2158" s="166">
        <v>809.2</v>
      </c>
      <c r="G2158" s="83">
        <v>449.6</v>
      </c>
    </row>
    <row r="2159" spans="3:7" x14ac:dyDescent="0.2">
      <c r="C2159" s="166">
        <v>46092</v>
      </c>
      <c r="D2159" s="83">
        <v>39215</v>
      </c>
      <c r="F2159" s="166">
        <v>1015.8</v>
      </c>
      <c r="G2159" s="83">
        <v>769.4</v>
      </c>
    </row>
    <row r="2160" spans="3:7" x14ac:dyDescent="0.2">
      <c r="C2160" s="166">
        <v>47138</v>
      </c>
      <c r="D2160" s="83">
        <v>48941</v>
      </c>
      <c r="F2160" s="166">
        <v>1082.5</v>
      </c>
      <c r="G2160" s="83">
        <v>707.2</v>
      </c>
    </row>
    <row r="2161" spans="3:7" x14ac:dyDescent="0.2">
      <c r="C2161" s="166">
        <v>49753</v>
      </c>
      <c r="D2161" s="83">
        <v>48883</v>
      </c>
      <c r="F2161" s="166">
        <v>1141.7</v>
      </c>
      <c r="G2161" s="83">
        <v>1022.9</v>
      </c>
    </row>
    <row r="2162" spans="3:7" x14ac:dyDescent="0.2">
      <c r="C2162" s="166">
        <v>62692</v>
      </c>
      <c r="D2162" s="83">
        <v>64102</v>
      </c>
      <c r="F2162" s="166">
        <v>1195.2</v>
      </c>
      <c r="G2162" s="83">
        <v>972.3</v>
      </c>
    </row>
    <row r="2163" spans="3:7" x14ac:dyDescent="0.2">
      <c r="C2163" s="166">
        <v>63273</v>
      </c>
      <c r="D2163" s="83">
        <v>65976</v>
      </c>
      <c r="F2163" s="166">
        <v>1268.5</v>
      </c>
      <c r="G2163" s="83">
        <v>912.3</v>
      </c>
    </row>
    <row r="2164" spans="3:7" x14ac:dyDescent="0.2">
      <c r="C2164" s="166">
        <v>66076</v>
      </c>
      <c r="D2164" s="83">
        <v>69852</v>
      </c>
      <c r="F2164" s="166">
        <v>1310.5</v>
      </c>
      <c r="G2164" s="83">
        <v>713.4</v>
      </c>
    </row>
    <row r="2165" spans="3:7" x14ac:dyDescent="0.2">
      <c r="C2165" s="166">
        <v>68238</v>
      </c>
      <c r="D2165" s="83">
        <v>62360</v>
      </c>
      <c r="F2165" s="166">
        <v>1348.8</v>
      </c>
      <c r="G2165" s="83">
        <v>656.8</v>
      </c>
    </row>
    <row r="2166" spans="3:7" x14ac:dyDescent="0.2">
      <c r="C2166" s="166">
        <v>69757</v>
      </c>
      <c r="D2166" s="83">
        <v>66292</v>
      </c>
      <c r="F2166" s="166">
        <v>1437.9</v>
      </c>
      <c r="G2166" s="83">
        <v>1102.7</v>
      </c>
    </row>
    <row r="2167" spans="3:7" x14ac:dyDescent="0.2">
      <c r="C2167" s="166">
        <v>75811</v>
      </c>
      <c r="D2167" s="83">
        <v>75576</v>
      </c>
      <c r="F2167" s="166">
        <v>1848.9</v>
      </c>
      <c r="G2167" s="83">
        <v>1551.1</v>
      </c>
    </row>
    <row r="2168" spans="3:7" x14ac:dyDescent="0.2">
      <c r="C2168" s="166">
        <v>78555</v>
      </c>
      <c r="D2168" s="83">
        <v>76851</v>
      </c>
      <c r="F2168" s="166">
        <v>1940.4</v>
      </c>
      <c r="G2168" s="83">
        <v>1513.4</v>
      </c>
    </row>
    <row r="2169" spans="3:7" x14ac:dyDescent="0.2">
      <c r="C2169" s="166">
        <v>81265</v>
      </c>
      <c r="D2169" s="83">
        <v>83338</v>
      </c>
      <c r="F2169" s="166">
        <v>2251.1999999999998</v>
      </c>
      <c r="G2169" s="83">
        <v>1664.7</v>
      </c>
    </row>
    <row r="2170" spans="3:7" x14ac:dyDescent="0.2">
      <c r="C2170" s="166">
        <v>83774</v>
      </c>
      <c r="D2170" s="83">
        <v>92799</v>
      </c>
      <c r="F2170" s="166">
        <v>2251.6</v>
      </c>
      <c r="G2170" s="83">
        <v>1433.8</v>
      </c>
    </row>
    <row r="2171" spans="3:7" x14ac:dyDescent="0.2">
      <c r="C2171" s="166">
        <v>89080</v>
      </c>
      <c r="D2171" s="83">
        <v>93133</v>
      </c>
      <c r="F2171" s="166">
        <v>2452.6999999999998</v>
      </c>
      <c r="G2171" s="83">
        <v>1846.7</v>
      </c>
    </row>
    <row r="2172" spans="3:7" x14ac:dyDescent="0.2">
      <c r="C2172" s="166">
        <v>96952</v>
      </c>
      <c r="D2172" s="83">
        <v>100309</v>
      </c>
      <c r="F2172" s="166">
        <v>2603.1</v>
      </c>
      <c r="G2172" s="83">
        <v>1848.7</v>
      </c>
    </row>
    <row r="2173" spans="3:7" x14ac:dyDescent="0.2">
      <c r="C2173" s="166">
        <v>105425</v>
      </c>
      <c r="D2173" s="83">
        <v>105096</v>
      </c>
      <c r="F2173" s="166">
        <v>2859.3</v>
      </c>
      <c r="G2173" s="83">
        <v>2087.9</v>
      </c>
    </row>
    <row r="2174" spans="3:7" x14ac:dyDescent="0.2">
      <c r="C2174" s="166">
        <v>107170</v>
      </c>
      <c r="D2174" s="83">
        <v>112606</v>
      </c>
      <c r="F2174" s="166">
        <v>2877.1</v>
      </c>
      <c r="G2174" s="83">
        <v>2168.3000000000002</v>
      </c>
    </row>
    <row r="2175" spans="3:7" x14ac:dyDescent="0.2">
      <c r="C2175" s="166">
        <v>108294</v>
      </c>
      <c r="D2175" s="83">
        <v>115708</v>
      </c>
      <c r="F2175" s="166">
        <v>3106.3</v>
      </c>
      <c r="G2175" s="83">
        <v>2460.6999999999998</v>
      </c>
    </row>
    <row r="2176" spans="3:7" x14ac:dyDescent="0.2">
      <c r="C2176" s="166">
        <v>108319</v>
      </c>
      <c r="D2176" s="83">
        <v>109249</v>
      </c>
      <c r="F2176" s="166">
        <v>3391.9</v>
      </c>
      <c r="G2176" s="83">
        <v>2504.5</v>
      </c>
    </row>
    <row r="2177" spans="3:7" x14ac:dyDescent="0.2">
      <c r="C2177" s="166">
        <v>111005</v>
      </c>
      <c r="D2177" s="83">
        <v>118776</v>
      </c>
      <c r="F2177" s="166">
        <v>3666.4</v>
      </c>
      <c r="G2177" s="83">
        <v>2514.4</v>
      </c>
    </row>
    <row r="2178" spans="3:7" x14ac:dyDescent="0.2">
      <c r="C2178" s="166">
        <v>119299</v>
      </c>
      <c r="D2178" s="83">
        <v>122632</v>
      </c>
      <c r="F2178" s="166">
        <v>3749.6</v>
      </c>
      <c r="G2178" s="83">
        <v>2905.4</v>
      </c>
    </row>
    <row r="2179" spans="3:7" x14ac:dyDescent="0.2">
      <c r="C2179" s="166">
        <v>132864</v>
      </c>
      <c r="D2179" s="83">
        <v>124115</v>
      </c>
      <c r="F2179" s="166">
        <v>3751.2</v>
      </c>
      <c r="G2179" s="83">
        <v>2212.6</v>
      </c>
    </row>
    <row r="2180" spans="3:7" x14ac:dyDescent="0.2">
      <c r="C2180" s="166">
        <v>133042</v>
      </c>
      <c r="D2180" s="83">
        <v>112866</v>
      </c>
      <c r="F2180" s="166">
        <v>4228.1000000000004</v>
      </c>
      <c r="G2180" s="83">
        <v>3338.1</v>
      </c>
    </row>
    <row r="2181" spans="3:7" x14ac:dyDescent="0.2">
      <c r="C2181" s="166">
        <v>141088</v>
      </c>
      <c r="D2181" s="83">
        <v>146948</v>
      </c>
      <c r="F2181" s="166">
        <v>4276.7</v>
      </c>
      <c r="G2181" s="83">
        <v>3028.3</v>
      </c>
    </row>
    <row r="2182" spans="3:7" x14ac:dyDescent="0.2">
      <c r="C2182" s="166">
        <v>147043</v>
      </c>
      <c r="D2182" s="83">
        <v>156171</v>
      </c>
      <c r="F2182" s="166">
        <v>4333.2</v>
      </c>
      <c r="G2182" s="83">
        <v>3424.6</v>
      </c>
    </row>
    <row r="2183" spans="3:7" x14ac:dyDescent="0.2">
      <c r="C2183" s="166">
        <v>147807</v>
      </c>
      <c r="D2183" s="83">
        <v>160558</v>
      </c>
      <c r="F2183" s="166">
        <v>4397.8</v>
      </c>
      <c r="G2183" s="83">
        <v>3491.8</v>
      </c>
    </row>
    <row r="2184" spans="3:7" x14ac:dyDescent="0.2">
      <c r="C2184" s="166">
        <v>169623</v>
      </c>
      <c r="D2184" s="83">
        <v>183180</v>
      </c>
      <c r="F2184" s="166">
        <v>4593.8</v>
      </c>
      <c r="G2184" s="83">
        <v>3491.4</v>
      </c>
    </row>
    <row r="2185" spans="3:7" x14ac:dyDescent="0.2">
      <c r="C2185" s="166">
        <v>170986</v>
      </c>
      <c r="D2185" s="83">
        <v>174830</v>
      </c>
      <c r="F2185" s="166">
        <v>4741.3999999999996</v>
      </c>
      <c r="G2185" s="83">
        <v>3469.9</v>
      </c>
    </row>
    <row r="2186" spans="3:7" x14ac:dyDescent="0.2">
      <c r="C2186" s="166">
        <v>178542</v>
      </c>
      <c r="D2186" s="83">
        <v>186963</v>
      </c>
      <c r="F2186" s="166">
        <v>5030.5</v>
      </c>
      <c r="G2186" s="83">
        <v>4523.8</v>
      </c>
    </row>
    <row r="2187" spans="3:7" x14ac:dyDescent="0.2">
      <c r="C2187" s="166">
        <v>199303</v>
      </c>
      <c r="D2187" s="83">
        <v>197041</v>
      </c>
      <c r="F2187" s="166">
        <v>5041.3999999999996</v>
      </c>
      <c r="G2187" s="83">
        <v>4015.6</v>
      </c>
    </row>
    <row r="2188" spans="3:7" x14ac:dyDescent="0.2">
      <c r="C2188" s="166">
        <v>200412</v>
      </c>
      <c r="D2188" s="83">
        <v>198087</v>
      </c>
      <c r="F2188" s="166">
        <v>5733.9</v>
      </c>
      <c r="G2188" s="83">
        <v>3029.3</v>
      </c>
    </row>
    <row r="2189" spans="3:7" x14ac:dyDescent="0.2">
      <c r="C2189" s="166">
        <v>282585</v>
      </c>
      <c r="D2189" s="83">
        <v>301615</v>
      </c>
      <c r="F2189" s="166">
        <v>6130.3</v>
      </c>
      <c r="G2189" s="83">
        <v>4871</v>
      </c>
    </row>
    <row r="2190" spans="3:7" x14ac:dyDescent="0.2">
      <c r="C2190" s="166">
        <v>463367</v>
      </c>
      <c r="D2190" s="83">
        <v>396956</v>
      </c>
      <c r="F2190" s="166">
        <v>6145.5</v>
      </c>
      <c r="G2190" s="83">
        <v>4822.8999999999996</v>
      </c>
    </row>
    <row r="2191" spans="3:7" x14ac:dyDescent="0.2">
      <c r="C2191" s="166">
        <v>575300</v>
      </c>
      <c r="D2191" s="83">
        <v>496972</v>
      </c>
      <c r="F2191" s="166">
        <v>6804.1</v>
      </c>
      <c r="G2191" s="83">
        <v>5335.1</v>
      </c>
    </row>
    <row r="2192" spans="3:7" x14ac:dyDescent="0.2">
      <c r="C2192" s="87" t="s">
        <v>937</v>
      </c>
      <c r="D2192" s="83"/>
      <c r="F2192" s="166">
        <v>7593.1</v>
      </c>
      <c r="G2192" s="83">
        <v>5962.7</v>
      </c>
    </row>
    <row r="2193" spans="3:7" x14ac:dyDescent="0.2">
      <c r="C2193" s="166">
        <v>6997</v>
      </c>
      <c r="D2193" s="83">
        <v>7371</v>
      </c>
      <c r="F2193" s="166">
        <v>7646.8</v>
      </c>
      <c r="G2193" s="83">
        <v>6148.5</v>
      </c>
    </row>
    <row r="2194" spans="3:7" x14ac:dyDescent="0.2">
      <c r="C2194" s="166">
        <v>7426</v>
      </c>
      <c r="D2194" s="83">
        <v>7149</v>
      </c>
      <c r="F2194" s="166">
        <v>7996.7</v>
      </c>
      <c r="G2194" s="83">
        <v>5996.3</v>
      </c>
    </row>
    <row r="2195" spans="3:7" x14ac:dyDescent="0.2">
      <c r="C2195" s="166">
        <v>8092</v>
      </c>
      <c r="D2195" s="83">
        <v>6833</v>
      </c>
      <c r="F2195" s="166">
        <v>9472.2000000000007</v>
      </c>
      <c r="G2195" s="83">
        <v>6741.6</v>
      </c>
    </row>
    <row r="2196" spans="3:7" x14ac:dyDescent="0.2">
      <c r="C2196" s="166">
        <v>9189</v>
      </c>
      <c r="D2196" s="83">
        <v>9346</v>
      </c>
      <c r="F2196" s="166">
        <v>11147.7</v>
      </c>
      <c r="G2196" s="83">
        <v>8929.7000000000007</v>
      </c>
    </row>
    <row r="2197" spans="3:7" x14ac:dyDescent="0.2">
      <c r="C2197" s="166">
        <v>10058</v>
      </c>
      <c r="D2197" s="83">
        <v>9269</v>
      </c>
      <c r="F2197" s="166">
        <v>20652</v>
      </c>
      <c r="G2197" s="83">
        <v>12806.8</v>
      </c>
    </row>
    <row r="2198" spans="3:7" x14ac:dyDescent="0.2">
      <c r="C2198" s="166">
        <v>10219</v>
      </c>
      <c r="D2198" s="83">
        <v>10650</v>
      </c>
      <c r="F2198" s="166">
        <v>24388.799999999999</v>
      </c>
      <c r="G2198" s="83">
        <v>15087.7</v>
      </c>
    </row>
    <row r="2199" spans="3:7" x14ac:dyDescent="0.2">
      <c r="C2199" s="166">
        <v>15883</v>
      </c>
      <c r="D2199" s="83">
        <v>15147</v>
      </c>
      <c r="F2199" s="166">
        <v>24439.8</v>
      </c>
      <c r="G2199" s="83">
        <v>13821.6</v>
      </c>
    </row>
    <row r="2200" spans="3:7" x14ac:dyDescent="0.2">
      <c r="C2200" s="166">
        <v>16783</v>
      </c>
      <c r="D2200" s="83">
        <v>15288</v>
      </c>
      <c r="F2200" s="166">
        <v>10932.2</v>
      </c>
      <c r="G2200" s="83">
        <v>14873.6</v>
      </c>
    </row>
    <row r="2201" spans="3:7" x14ac:dyDescent="0.2">
      <c r="C2201" s="166">
        <v>16827</v>
      </c>
      <c r="D2201" s="83">
        <v>15428</v>
      </c>
      <c r="F2201" s="87" t="s">
        <v>938</v>
      </c>
      <c r="G2201" s="83"/>
    </row>
    <row r="2202" spans="3:7" x14ac:dyDescent="0.2">
      <c r="C2202" s="166">
        <v>17289</v>
      </c>
      <c r="D2202" s="83">
        <v>15302</v>
      </c>
      <c r="F2202" s="166">
        <v>337.9</v>
      </c>
      <c r="G2202" s="83">
        <v>287.39999999999998</v>
      </c>
    </row>
    <row r="2203" spans="3:7" x14ac:dyDescent="0.2">
      <c r="C2203" s="166">
        <v>17899</v>
      </c>
      <c r="D2203" s="83">
        <v>15196</v>
      </c>
      <c r="F2203" s="166">
        <v>390</v>
      </c>
      <c r="G2203" s="83">
        <v>255.6</v>
      </c>
    </row>
    <row r="2204" spans="3:7" x14ac:dyDescent="0.2">
      <c r="C2204" s="166">
        <v>19638</v>
      </c>
      <c r="D2204" s="83">
        <v>16304</v>
      </c>
      <c r="F2204" s="166">
        <v>453.1</v>
      </c>
      <c r="G2204" s="83">
        <v>364.2</v>
      </c>
    </row>
    <row r="2205" spans="3:7" x14ac:dyDescent="0.2">
      <c r="C2205" s="166">
        <v>25031</v>
      </c>
      <c r="D2205" s="83">
        <v>23078</v>
      </c>
      <c r="F2205" s="166">
        <v>557.9</v>
      </c>
      <c r="G2205" s="83">
        <v>459.4</v>
      </c>
    </row>
    <row r="2206" spans="3:7" x14ac:dyDescent="0.2">
      <c r="C2206" s="166">
        <v>33415</v>
      </c>
      <c r="D2206" s="83">
        <v>27840</v>
      </c>
      <c r="F2206" s="166">
        <v>646.5</v>
      </c>
      <c r="G2206" s="83">
        <v>494.9</v>
      </c>
    </row>
    <row r="2207" spans="3:7" x14ac:dyDescent="0.2">
      <c r="C2207" s="166">
        <v>34918</v>
      </c>
      <c r="D2207" s="83">
        <v>38196</v>
      </c>
      <c r="F2207" s="166">
        <v>721.7</v>
      </c>
      <c r="G2207" s="83">
        <v>508.9</v>
      </c>
    </row>
    <row r="2208" spans="3:7" x14ac:dyDescent="0.2">
      <c r="C2208" s="166">
        <v>36408</v>
      </c>
      <c r="D2208" s="83">
        <v>33029</v>
      </c>
      <c r="F2208" s="166">
        <v>775.8</v>
      </c>
      <c r="G2208" s="83">
        <v>592</v>
      </c>
    </row>
    <row r="2209" spans="3:7" x14ac:dyDescent="0.2">
      <c r="C2209" s="166">
        <v>38652</v>
      </c>
      <c r="D2209" s="83">
        <v>31350</v>
      </c>
      <c r="F2209" s="166">
        <v>809.2</v>
      </c>
      <c r="G2209" s="83">
        <v>481</v>
      </c>
    </row>
    <row r="2210" spans="3:7" x14ac:dyDescent="0.2">
      <c r="C2210" s="166">
        <v>42832</v>
      </c>
      <c r="D2210" s="83">
        <v>43529</v>
      </c>
      <c r="F2210" s="166">
        <v>1015.8</v>
      </c>
      <c r="G2210" s="83">
        <v>794.9</v>
      </c>
    </row>
    <row r="2211" spans="3:7" x14ac:dyDescent="0.2">
      <c r="C2211" s="166">
        <v>46092</v>
      </c>
      <c r="D2211" s="83">
        <v>41363</v>
      </c>
      <c r="F2211" s="166">
        <v>1082.5</v>
      </c>
      <c r="G2211" s="83">
        <v>803.7</v>
      </c>
    </row>
    <row r="2212" spans="3:7" x14ac:dyDescent="0.2">
      <c r="C2212" s="166">
        <v>47138</v>
      </c>
      <c r="D2212" s="83">
        <v>47074</v>
      </c>
      <c r="F2212" s="166">
        <v>1141.7</v>
      </c>
      <c r="G2212" s="83">
        <v>964.9</v>
      </c>
    </row>
    <row r="2213" spans="3:7" x14ac:dyDescent="0.2">
      <c r="C2213" s="166">
        <v>49753</v>
      </c>
      <c r="D2213" s="83">
        <v>47726</v>
      </c>
      <c r="F2213" s="166">
        <v>1195.2</v>
      </c>
      <c r="G2213" s="83">
        <v>1037.8</v>
      </c>
    </row>
    <row r="2214" spans="3:7" x14ac:dyDescent="0.2">
      <c r="C2214" s="166">
        <v>62692</v>
      </c>
      <c r="D2214" s="83">
        <v>61107</v>
      </c>
      <c r="F2214" s="166">
        <v>1268.5</v>
      </c>
      <c r="G2214" s="83">
        <v>974.8</v>
      </c>
    </row>
    <row r="2215" spans="3:7" x14ac:dyDescent="0.2">
      <c r="C2215" s="166">
        <v>63273</v>
      </c>
      <c r="D2215" s="83">
        <v>61391</v>
      </c>
      <c r="F2215" s="166">
        <v>1310.5</v>
      </c>
      <c r="G2215" s="83">
        <v>743.6</v>
      </c>
    </row>
    <row r="2216" spans="3:7" x14ac:dyDescent="0.2">
      <c r="C2216" s="166">
        <v>66076</v>
      </c>
      <c r="D2216" s="83">
        <v>69310</v>
      </c>
      <c r="F2216" s="166">
        <v>1348.8</v>
      </c>
      <c r="G2216" s="83">
        <v>669.2</v>
      </c>
    </row>
    <row r="2217" spans="3:7" x14ac:dyDescent="0.2">
      <c r="C2217" s="166">
        <v>68238</v>
      </c>
      <c r="D2217" s="83">
        <v>62168</v>
      </c>
      <c r="F2217" s="166">
        <v>1437.9</v>
      </c>
      <c r="G2217" s="83">
        <v>1103.0999999999999</v>
      </c>
    </row>
    <row r="2218" spans="3:7" x14ac:dyDescent="0.2">
      <c r="C2218" s="166">
        <v>69757</v>
      </c>
      <c r="D2218" s="83">
        <v>64332</v>
      </c>
      <c r="F2218" s="166">
        <v>1848.9</v>
      </c>
      <c r="G2218" s="83">
        <v>1582.8</v>
      </c>
    </row>
    <row r="2219" spans="3:7" x14ac:dyDescent="0.2">
      <c r="C2219" s="166">
        <v>75811</v>
      </c>
      <c r="D2219" s="83">
        <v>75154</v>
      </c>
      <c r="F2219" s="166">
        <v>1940.4</v>
      </c>
      <c r="G2219" s="83">
        <v>1615</v>
      </c>
    </row>
    <row r="2220" spans="3:7" x14ac:dyDescent="0.2">
      <c r="C2220" s="166">
        <v>78555</v>
      </c>
      <c r="D2220" s="83">
        <v>75267</v>
      </c>
      <c r="F2220" s="166">
        <v>2251.1999999999998</v>
      </c>
      <c r="G2220" s="83">
        <v>1746.5</v>
      </c>
    </row>
    <row r="2221" spans="3:7" x14ac:dyDescent="0.2">
      <c r="C2221" s="166">
        <v>81265</v>
      </c>
      <c r="D2221" s="83">
        <v>77827</v>
      </c>
      <c r="F2221" s="166">
        <v>2251.6</v>
      </c>
      <c r="G2221" s="83">
        <v>1444.3</v>
      </c>
    </row>
    <row r="2222" spans="3:7" x14ac:dyDescent="0.2">
      <c r="C2222" s="166">
        <v>83774</v>
      </c>
      <c r="D2222" s="83">
        <v>89042</v>
      </c>
      <c r="F2222" s="166">
        <v>2452.6999999999998</v>
      </c>
      <c r="G2222" s="83">
        <v>1989.6</v>
      </c>
    </row>
    <row r="2223" spans="3:7" x14ac:dyDescent="0.2">
      <c r="C2223" s="166">
        <v>89080</v>
      </c>
      <c r="D2223" s="83">
        <v>91026</v>
      </c>
      <c r="F2223" s="166">
        <v>2603.1</v>
      </c>
      <c r="G2223" s="83">
        <v>1913.1</v>
      </c>
    </row>
    <row r="2224" spans="3:7" x14ac:dyDescent="0.2">
      <c r="C2224" s="166">
        <v>96952</v>
      </c>
      <c r="D2224" s="83">
        <v>97798</v>
      </c>
      <c r="F2224" s="166">
        <v>2859.3</v>
      </c>
      <c r="G2224" s="83">
        <v>2210.3000000000002</v>
      </c>
    </row>
    <row r="2225" spans="3:7" x14ac:dyDescent="0.2">
      <c r="C2225" s="166">
        <v>105425</v>
      </c>
      <c r="D2225" s="83">
        <v>96786</v>
      </c>
      <c r="F2225" s="166">
        <v>2877.1</v>
      </c>
      <c r="G2225" s="83">
        <v>2244.4</v>
      </c>
    </row>
    <row r="2226" spans="3:7" x14ac:dyDescent="0.2">
      <c r="C2226" s="166">
        <v>107170</v>
      </c>
      <c r="D2226" s="83">
        <v>104517</v>
      </c>
      <c r="F2226" s="166">
        <v>3106.3</v>
      </c>
      <c r="G2226" s="83">
        <v>2623</v>
      </c>
    </row>
    <row r="2227" spans="3:7" x14ac:dyDescent="0.2">
      <c r="C2227" s="166">
        <v>108294</v>
      </c>
      <c r="D2227" s="83">
        <v>112472</v>
      </c>
      <c r="F2227" s="166">
        <v>3391.9</v>
      </c>
      <c r="G2227" s="83">
        <v>2698.1</v>
      </c>
    </row>
    <row r="2228" spans="3:7" x14ac:dyDescent="0.2">
      <c r="C2228" s="166">
        <v>108319</v>
      </c>
      <c r="D2228" s="83">
        <v>102451</v>
      </c>
      <c r="F2228" s="166">
        <v>3666.4</v>
      </c>
      <c r="G2228" s="83">
        <v>2895.5</v>
      </c>
    </row>
    <row r="2229" spans="3:7" x14ac:dyDescent="0.2">
      <c r="C2229" s="166">
        <v>111005</v>
      </c>
      <c r="D2229" s="83">
        <v>117581</v>
      </c>
      <c r="F2229" s="166">
        <v>3749.6</v>
      </c>
      <c r="G2229" s="83">
        <v>2993.1</v>
      </c>
    </row>
    <row r="2230" spans="3:7" x14ac:dyDescent="0.2">
      <c r="C2230" s="166">
        <v>119299</v>
      </c>
      <c r="D2230" s="83">
        <v>117157</v>
      </c>
      <c r="F2230" s="166">
        <v>3751.2</v>
      </c>
      <c r="G2230" s="83">
        <v>2305.8000000000002</v>
      </c>
    </row>
    <row r="2231" spans="3:7" x14ac:dyDescent="0.2">
      <c r="C2231" s="166">
        <v>132864</v>
      </c>
      <c r="D2231" s="83">
        <v>121163</v>
      </c>
      <c r="F2231" s="166">
        <v>4228.1000000000004</v>
      </c>
      <c r="G2231" s="83">
        <v>3455.7</v>
      </c>
    </row>
    <row r="2232" spans="3:7" x14ac:dyDescent="0.2">
      <c r="C2232" s="166">
        <v>133042</v>
      </c>
      <c r="D2232" s="83">
        <v>112333</v>
      </c>
      <c r="F2232" s="166">
        <v>4276.7</v>
      </c>
      <c r="G2232" s="83">
        <v>3129.4</v>
      </c>
    </row>
    <row r="2233" spans="3:7" x14ac:dyDescent="0.2">
      <c r="C2233" s="166">
        <v>141088</v>
      </c>
      <c r="D2233" s="83">
        <v>135639</v>
      </c>
      <c r="F2233" s="166">
        <v>4333.2</v>
      </c>
      <c r="G2233" s="83">
        <v>3638.1</v>
      </c>
    </row>
    <row r="2234" spans="3:7" x14ac:dyDescent="0.2">
      <c r="C2234" s="166">
        <v>147043</v>
      </c>
      <c r="D2234" s="83">
        <v>148540</v>
      </c>
      <c r="F2234" s="166">
        <v>4397.8</v>
      </c>
      <c r="G2234" s="83">
        <v>3745</v>
      </c>
    </row>
    <row r="2235" spans="3:7" x14ac:dyDescent="0.2">
      <c r="C2235" s="166">
        <v>147807</v>
      </c>
      <c r="D2235" s="83">
        <v>160029</v>
      </c>
      <c r="F2235" s="166">
        <v>4593.8</v>
      </c>
      <c r="G2235" s="83">
        <v>3532.6</v>
      </c>
    </row>
    <row r="2236" spans="3:7" x14ac:dyDescent="0.2">
      <c r="C2236" s="166">
        <v>169623</v>
      </c>
      <c r="D2236" s="83">
        <v>178406</v>
      </c>
      <c r="F2236" s="166">
        <v>4741.3999999999996</v>
      </c>
      <c r="G2236" s="83">
        <v>3672.7</v>
      </c>
    </row>
    <row r="2237" spans="3:7" x14ac:dyDescent="0.2">
      <c r="C2237" s="166">
        <v>170986</v>
      </c>
      <c r="D2237" s="83">
        <v>172959</v>
      </c>
      <c r="F2237" s="166">
        <v>5030.5</v>
      </c>
      <c r="G2237" s="83">
        <v>4489.7</v>
      </c>
    </row>
    <row r="2238" spans="3:7" x14ac:dyDescent="0.2">
      <c r="C2238" s="166">
        <v>178542</v>
      </c>
      <c r="D2238" s="83">
        <v>180413</v>
      </c>
      <c r="F2238" s="166">
        <v>5041.3999999999996</v>
      </c>
      <c r="G2238" s="83">
        <v>4083.1</v>
      </c>
    </row>
    <row r="2239" spans="3:7" x14ac:dyDescent="0.2">
      <c r="C2239" s="166">
        <v>199303</v>
      </c>
      <c r="D2239" s="83">
        <v>183088</v>
      </c>
      <c r="F2239" s="166">
        <v>5733.9</v>
      </c>
      <c r="G2239" s="83">
        <v>3282.1</v>
      </c>
    </row>
    <row r="2240" spans="3:7" x14ac:dyDescent="0.2">
      <c r="C2240" s="166">
        <v>200412</v>
      </c>
      <c r="D2240" s="83">
        <v>186539</v>
      </c>
      <c r="F2240" s="166">
        <v>6130.3</v>
      </c>
      <c r="G2240" s="83">
        <v>4962.3999999999996</v>
      </c>
    </row>
    <row r="2241" spans="3:7" x14ac:dyDescent="0.2">
      <c r="C2241" s="166">
        <v>282585</v>
      </c>
      <c r="D2241" s="83">
        <v>307455</v>
      </c>
      <c r="F2241" s="166">
        <v>6145.5</v>
      </c>
      <c r="G2241" s="83">
        <v>4924.5</v>
      </c>
    </row>
    <row r="2242" spans="3:7" x14ac:dyDescent="0.2">
      <c r="C2242" s="166">
        <v>463367</v>
      </c>
      <c r="D2242" s="83">
        <v>382578</v>
      </c>
      <c r="F2242" s="166">
        <v>6804.1</v>
      </c>
      <c r="G2242" s="83">
        <v>4927.7</v>
      </c>
    </row>
    <row r="2243" spans="3:7" x14ac:dyDescent="0.2">
      <c r="C2243" s="166">
        <v>575300</v>
      </c>
      <c r="D2243" s="83">
        <v>468848</v>
      </c>
      <c r="F2243" s="166">
        <v>7593.1</v>
      </c>
      <c r="G2243" s="83">
        <v>6172.5</v>
      </c>
    </row>
    <row r="2244" spans="3:7" x14ac:dyDescent="0.2">
      <c r="C2244" s="87" t="s">
        <v>938</v>
      </c>
      <c r="D2244" s="83"/>
      <c r="F2244" s="166">
        <v>7646.8</v>
      </c>
      <c r="G2244" s="83">
        <v>6264.3</v>
      </c>
    </row>
    <row r="2245" spans="3:7" x14ac:dyDescent="0.2">
      <c r="C2245" s="166">
        <v>6997</v>
      </c>
      <c r="D2245" s="83">
        <v>7179</v>
      </c>
      <c r="F2245" s="166">
        <v>7996.7</v>
      </c>
      <c r="G2245" s="83">
        <v>6135.8</v>
      </c>
    </row>
    <row r="2246" spans="3:7" x14ac:dyDescent="0.2">
      <c r="C2246" s="166">
        <v>7426</v>
      </c>
      <c r="D2246" s="83">
        <v>7252</v>
      </c>
      <c r="F2246" s="166">
        <v>9472.2000000000007</v>
      </c>
      <c r="G2246" s="83">
        <v>6938.4</v>
      </c>
    </row>
    <row r="2247" spans="3:7" x14ac:dyDescent="0.2">
      <c r="C2247" s="166">
        <v>8092</v>
      </c>
      <c r="D2247" s="83">
        <v>6939</v>
      </c>
      <c r="F2247" s="166">
        <v>11147.7</v>
      </c>
      <c r="G2247" s="83">
        <v>9543.5</v>
      </c>
    </row>
    <row r="2248" spans="3:7" x14ac:dyDescent="0.2">
      <c r="C2248" s="166">
        <v>9189</v>
      </c>
      <c r="D2248" s="83">
        <v>8901</v>
      </c>
      <c r="F2248" s="166">
        <v>20652</v>
      </c>
      <c r="G2248" s="83">
        <v>12770.1</v>
      </c>
    </row>
    <row r="2249" spans="3:7" x14ac:dyDescent="0.2">
      <c r="C2249" s="166">
        <v>10058</v>
      </c>
      <c r="D2249" s="83">
        <v>9654</v>
      </c>
      <c r="F2249" s="166">
        <v>24388.799999999999</v>
      </c>
      <c r="G2249" s="83">
        <v>15926.1</v>
      </c>
    </row>
    <row r="2250" spans="3:7" x14ac:dyDescent="0.2">
      <c r="C2250" s="166">
        <v>10219</v>
      </c>
      <c r="D2250" s="83">
        <v>10798</v>
      </c>
      <c r="F2250" s="166">
        <v>24439.8</v>
      </c>
      <c r="G2250" s="83">
        <v>14481.1</v>
      </c>
    </row>
    <row r="2251" spans="3:7" x14ac:dyDescent="0.2">
      <c r="C2251" s="166">
        <v>15883</v>
      </c>
      <c r="D2251" s="83">
        <v>15538</v>
      </c>
      <c r="F2251" s="166">
        <v>10932.2</v>
      </c>
      <c r="G2251" s="83">
        <v>15512</v>
      </c>
    </row>
    <row r="2252" spans="3:7" x14ac:dyDescent="0.2">
      <c r="C2252" s="166">
        <v>16783</v>
      </c>
      <c r="D2252" s="83">
        <v>15908</v>
      </c>
      <c r="F2252" s="87" t="s">
        <v>939</v>
      </c>
      <c r="G2252" s="83"/>
    </row>
    <row r="2253" spans="3:7" x14ac:dyDescent="0.2">
      <c r="C2253" s="166">
        <v>16827</v>
      </c>
      <c r="D2253" s="83">
        <v>15593</v>
      </c>
      <c r="F2253" s="166">
        <v>337.9</v>
      </c>
      <c r="G2253" s="83">
        <v>288.89999999999998</v>
      </c>
    </row>
    <row r="2254" spans="3:7" x14ac:dyDescent="0.2">
      <c r="C2254" s="166">
        <v>17289</v>
      </c>
      <c r="D2254" s="83">
        <v>17193</v>
      </c>
      <c r="F2254" s="166">
        <v>390</v>
      </c>
      <c r="G2254" s="83">
        <v>264</v>
      </c>
    </row>
    <row r="2255" spans="3:7" x14ac:dyDescent="0.2">
      <c r="C2255" s="166">
        <v>17899</v>
      </c>
      <c r="D2255" s="83">
        <v>16460</v>
      </c>
      <c r="F2255" s="166">
        <v>453.1</v>
      </c>
      <c r="G2255" s="83">
        <v>370.7</v>
      </c>
    </row>
    <row r="2256" spans="3:7" x14ac:dyDescent="0.2">
      <c r="C2256" s="166">
        <v>19638</v>
      </c>
      <c r="D2256" s="83">
        <v>16809</v>
      </c>
      <c r="F2256" s="166">
        <v>557.9</v>
      </c>
      <c r="G2256" s="83">
        <v>490.1</v>
      </c>
    </row>
    <row r="2257" spans="3:7" x14ac:dyDescent="0.2">
      <c r="C2257" s="166">
        <v>25031</v>
      </c>
      <c r="D2257" s="83">
        <v>23215</v>
      </c>
      <c r="F2257" s="166">
        <v>646.5</v>
      </c>
      <c r="G2257" s="83">
        <v>505.3</v>
      </c>
    </row>
    <row r="2258" spans="3:7" x14ac:dyDescent="0.2">
      <c r="C2258" s="166">
        <v>33415</v>
      </c>
      <c r="D2258" s="83">
        <v>29409</v>
      </c>
      <c r="F2258" s="166">
        <v>721.7</v>
      </c>
      <c r="G2258" s="83">
        <v>506</v>
      </c>
    </row>
    <row r="2259" spans="3:7" x14ac:dyDescent="0.2">
      <c r="C2259" s="166">
        <v>34918</v>
      </c>
      <c r="D2259" s="83">
        <v>39517</v>
      </c>
      <c r="F2259" s="166">
        <v>775.8</v>
      </c>
      <c r="G2259" s="83">
        <v>617.4</v>
      </c>
    </row>
    <row r="2260" spans="3:7" x14ac:dyDescent="0.2">
      <c r="C2260" s="166">
        <v>36408</v>
      </c>
      <c r="D2260" s="83">
        <v>34332</v>
      </c>
      <c r="F2260" s="166">
        <v>809.2</v>
      </c>
      <c r="G2260" s="83">
        <v>527.1</v>
      </c>
    </row>
    <row r="2261" spans="3:7" x14ac:dyDescent="0.2">
      <c r="C2261" s="166">
        <v>38652</v>
      </c>
      <c r="D2261" s="83">
        <v>32079</v>
      </c>
      <c r="F2261" s="166">
        <v>1015.8</v>
      </c>
      <c r="G2261" s="83">
        <v>812</v>
      </c>
    </row>
    <row r="2262" spans="3:7" x14ac:dyDescent="0.2">
      <c r="C2262" s="166">
        <v>42832</v>
      </c>
      <c r="D2262" s="83">
        <v>44818</v>
      </c>
      <c r="F2262" s="166">
        <v>1082.5</v>
      </c>
      <c r="G2262" s="83">
        <v>791.1</v>
      </c>
    </row>
    <row r="2263" spans="3:7" x14ac:dyDescent="0.2">
      <c r="C2263" s="166">
        <v>46092</v>
      </c>
      <c r="D2263" s="83">
        <v>41430</v>
      </c>
      <c r="F2263" s="166">
        <v>1141.7</v>
      </c>
      <c r="G2263" s="83">
        <v>957.1</v>
      </c>
    </row>
    <row r="2264" spans="3:7" x14ac:dyDescent="0.2">
      <c r="C2264" s="166">
        <v>47138</v>
      </c>
      <c r="D2264" s="83">
        <v>46379</v>
      </c>
      <c r="F2264" s="166">
        <v>1195.2</v>
      </c>
      <c r="G2264" s="83">
        <v>1043</v>
      </c>
    </row>
    <row r="2265" spans="3:7" x14ac:dyDescent="0.2">
      <c r="C2265" s="166">
        <v>49753</v>
      </c>
      <c r="D2265" s="83">
        <v>49903</v>
      </c>
      <c r="F2265" s="166">
        <v>1268.5</v>
      </c>
      <c r="G2265" s="83">
        <v>954.2</v>
      </c>
    </row>
    <row r="2266" spans="3:7" x14ac:dyDescent="0.2">
      <c r="C2266" s="166">
        <v>62692</v>
      </c>
      <c r="D2266" s="83">
        <v>62164</v>
      </c>
      <c r="F2266" s="166">
        <v>1310.5</v>
      </c>
      <c r="G2266" s="83">
        <v>790.7</v>
      </c>
    </row>
    <row r="2267" spans="3:7" x14ac:dyDescent="0.2">
      <c r="C2267" s="166">
        <v>63273</v>
      </c>
      <c r="D2267" s="83">
        <v>62994</v>
      </c>
      <c r="F2267" s="166">
        <v>1348.8</v>
      </c>
      <c r="G2267" s="83">
        <v>711.8</v>
      </c>
    </row>
    <row r="2268" spans="3:7" x14ac:dyDescent="0.2">
      <c r="C2268" s="166">
        <v>66076</v>
      </c>
      <c r="D2268" s="83">
        <v>70723</v>
      </c>
      <c r="F2268" s="166">
        <v>1437.9</v>
      </c>
      <c r="G2268" s="83">
        <v>1119.7</v>
      </c>
    </row>
    <row r="2269" spans="3:7" x14ac:dyDescent="0.2">
      <c r="C2269" s="166">
        <v>68238</v>
      </c>
      <c r="D2269" s="83">
        <v>63221</v>
      </c>
      <c r="F2269" s="166">
        <v>1848.9</v>
      </c>
      <c r="G2269" s="83">
        <v>1665.6</v>
      </c>
    </row>
    <row r="2270" spans="3:7" x14ac:dyDescent="0.2">
      <c r="C2270" s="166">
        <v>69757</v>
      </c>
      <c r="D2270" s="83">
        <v>65949</v>
      </c>
      <c r="F2270" s="166">
        <v>1940.4</v>
      </c>
      <c r="G2270" s="83">
        <v>1610</v>
      </c>
    </row>
    <row r="2271" spans="3:7" x14ac:dyDescent="0.2">
      <c r="C2271" s="166">
        <v>75811</v>
      </c>
      <c r="D2271" s="83">
        <v>75391</v>
      </c>
      <c r="F2271" s="166">
        <v>2251.1999999999998</v>
      </c>
      <c r="G2271" s="83">
        <v>1753.3</v>
      </c>
    </row>
    <row r="2272" spans="3:7" x14ac:dyDescent="0.2">
      <c r="C2272" s="166">
        <v>78555</v>
      </c>
      <c r="D2272" s="83">
        <v>77963</v>
      </c>
      <c r="F2272" s="166">
        <v>2251.6</v>
      </c>
      <c r="G2272" s="83">
        <v>1541.1</v>
      </c>
    </row>
    <row r="2273" spans="3:7" x14ac:dyDescent="0.2">
      <c r="C2273" s="166">
        <v>81265</v>
      </c>
      <c r="D2273" s="83">
        <v>79158</v>
      </c>
      <c r="F2273" s="166">
        <v>2452.6999999999998</v>
      </c>
      <c r="G2273" s="83">
        <v>2141.3000000000002</v>
      </c>
    </row>
    <row r="2274" spans="3:7" x14ac:dyDescent="0.2">
      <c r="C2274" s="166">
        <v>83774</v>
      </c>
      <c r="D2274" s="83">
        <v>91401</v>
      </c>
      <c r="F2274" s="166">
        <v>2603.1</v>
      </c>
      <c r="G2274" s="83">
        <v>1948.7</v>
      </c>
    </row>
    <row r="2275" spans="3:7" x14ac:dyDescent="0.2">
      <c r="C2275" s="166">
        <v>89080</v>
      </c>
      <c r="D2275" s="83">
        <v>93654</v>
      </c>
      <c r="F2275" s="166">
        <v>2859.3</v>
      </c>
      <c r="G2275" s="83">
        <v>2203.8000000000002</v>
      </c>
    </row>
    <row r="2276" spans="3:7" x14ac:dyDescent="0.2">
      <c r="C2276" s="166">
        <v>96952</v>
      </c>
      <c r="D2276" s="83">
        <v>97394</v>
      </c>
      <c r="F2276" s="166">
        <v>2877.1</v>
      </c>
      <c r="G2276" s="83">
        <v>2343.1999999999998</v>
      </c>
    </row>
    <row r="2277" spans="3:7" x14ac:dyDescent="0.2">
      <c r="C2277" s="166">
        <v>105425</v>
      </c>
      <c r="D2277" s="83">
        <v>98308</v>
      </c>
      <c r="F2277" s="166">
        <v>3106.3</v>
      </c>
      <c r="G2277" s="83">
        <v>2785</v>
      </c>
    </row>
    <row r="2278" spans="3:7" x14ac:dyDescent="0.2">
      <c r="C2278" s="166">
        <v>107170</v>
      </c>
      <c r="D2278" s="83">
        <v>107064</v>
      </c>
      <c r="F2278" s="166">
        <v>3391.9</v>
      </c>
      <c r="G2278" s="83">
        <v>2737.9</v>
      </c>
    </row>
    <row r="2279" spans="3:7" x14ac:dyDescent="0.2">
      <c r="C2279" s="166">
        <v>108294</v>
      </c>
      <c r="D2279" s="83">
        <v>113983</v>
      </c>
      <c r="F2279" s="166">
        <v>3666.4</v>
      </c>
      <c r="G2279" s="83">
        <v>3005.5</v>
      </c>
    </row>
    <row r="2280" spans="3:7" x14ac:dyDescent="0.2">
      <c r="C2280" s="166">
        <v>108319</v>
      </c>
      <c r="D2280" s="83">
        <v>104780</v>
      </c>
      <c r="F2280" s="166">
        <v>3749.6</v>
      </c>
      <c r="G2280" s="83">
        <v>2996.2</v>
      </c>
    </row>
    <row r="2281" spans="3:7" x14ac:dyDescent="0.2">
      <c r="C2281" s="166">
        <v>111005</v>
      </c>
      <c r="D2281" s="83">
        <v>116053</v>
      </c>
      <c r="F2281" s="166">
        <v>3751.2</v>
      </c>
      <c r="G2281" s="83">
        <v>2523.3000000000002</v>
      </c>
    </row>
    <row r="2282" spans="3:7" x14ac:dyDescent="0.2">
      <c r="C2282" s="166">
        <v>119299</v>
      </c>
      <c r="D2282" s="83">
        <v>120506</v>
      </c>
      <c r="F2282" s="166">
        <v>4228.1000000000004</v>
      </c>
      <c r="G2282" s="83">
        <v>3824.3</v>
      </c>
    </row>
    <row r="2283" spans="3:7" x14ac:dyDescent="0.2">
      <c r="C2283" s="166">
        <v>132864</v>
      </c>
      <c r="D2283" s="83">
        <v>122776</v>
      </c>
      <c r="F2283" s="166">
        <v>4276.7</v>
      </c>
      <c r="G2283" s="83">
        <v>3040.6</v>
      </c>
    </row>
    <row r="2284" spans="3:7" x14ac:dyDescent="0.2">
      <c r="C2284" s="166">
        <v>133042</v>
      </c>
      <c r="D2284" s="83">
        <v>112949</v>
      </c>
      <c r="F2284" s="166">
        <v>4333.2</v>
      </c>
      <c r="G2284" s="83">
        <v>3746.1</v>
      </c>
    </row>
    <row r="2285" spans="3:7" x14ac:dyDescent="0.2">
      <c r="C2285" s="166">
        <v>141088</v>
      </c>
      <c r="D2285" s="83">
        <v>139571</v>
      </c>
      <c r="F2285" s="166">
        <v>4397.8</v>
      </c>
      <c r="G2285" s="83">
        <v>3807.8</v>
      </c>
    </row>
    <row r="2286" spans="3:7" x14ac:dyDescent="0.2">
      <c r="C2286" s="166">
        <v>147043</v>
      </c>
      <c r="D2286" s="83">
        <v>154960</v>
      </c>
      <c r="F2286" s="166">
        <v>4593.8</v>
      </c>
      <c r="G2286" s="83">
        <v>3781.9</v>
      </c>
    </row>
    <row r="2287" spans="3:7" x14ac:dyDescent="0.2">
      <c r="C2287" s="166">
        <v>147807</v>
      </c>
      <c r="D2287" s="83">
        <v>158222</v>
      </c>
      <c r="F2287" s="166">
        <v>4741.3999999999996</v>
      </c>
      <c r="G2287" s="83">
        <v>3861.6</v>
      </c>
    </row>
    <row r="2288" spans="3:7" x14ac:dyDescent="0.2">
      <c r="C2288" s="166">
        <v>169623</v>
      </c>
      <c r="D2288" s="83">
        <v>177963</v>
      </c>
      <c r="F2288" s="166">
        <v>5030.5</v>
      </c>
      <c r="G2288" s="83">
        <v>4400.2</v>
      </c>
    </row>
    <row r="2289" spans="3:7" x14ac:dyDescent="0.2">
      <c r="C2289" s="166">
        <v>170986</v>
      </c>
      <c r="D2289" s="83">
        <v>173252</v>
      </c>
      <c r="F2289" s="166">
        <v>5041.3999999999996</v>
      </c>
      <c r="G2289" s="83">
        <v>4392</v>
      </c>
    </row>
    <row r="2290" spans="3:7" x14ac:dyDescent="0.2">
      <c r="C2290" s="166">
        <v>178542</v>
      </c>
      <c r="D2290" s="83">
        <v>185107</v>
      </c>
      <c r="F2290" s="166">
        <v>5733.9</v>
      </c>
      <c r="G2290" s="83">
        <v>3490.6</v>
      </c>
    </row>
    <row r="2291" spans="3:7" x14ac:dyDescent="0.2">
      <c r="C2291" s="166">
        <v>199303</v>
      </c>
      <c r="D2291" s="83">
        <v>182694</v>
      </c>
      <c r="F2291" s="166">
        <v>6130.3</v>
      </c>
      <c r="G2291" s="83">
        <v>4846.5</v>
      </c>
    </row>
    <row r="2292" spans="3:7" x14ac:dyDescent="0.2">
      <c r="C2292" s="166">
        <v>200412</v>
      </c>
      <c r="D2292" s="83">
        <v>191929</v>
      </c>
      <c r="F2292" s="166">
        <v>6145.5</v>
      </c>
      <c r="G2292" s="83">
        <v>5155.3</v>
      </c>
    </row>
    <row r="2293" spans="3:7" x14ac:dyDescent="0.2">
      <c r="C2293" s="166">
        <v>282585</v>
      </c>
      <c r="D2293" s="83">
        <v>304493</v>
      </c>
      <c r="F2293" s="166">
        <v>6804.1</v>
      </c>
      <c r="G2293" s="83">
        <v>5481.1</v>
      </c>
    </row>
    <row r="2294" spans="3:7" x14ac:dyDescent="0.2">
      <c r="C2294" s="166">
        <v>463367</v>
      </c>
      <c r="D2294" s="83">
        <v>386559</v>
      </c>
      <c r="F2294" s="166">
        <v>7593.1</v>
      </c>
      <c r="G2294" s="83">
        <v>6511.4</v>
      </c>
    </row>
    <row r="2295" spans="3:7" x14ac:dyDescent="0.2">
      <c r="C2295" s="166">
        <v>575300</v>
      </c>
      <c r="D2295" s="83">
        <v>478610</v>
      </c>
      <c r="F2295" s="166">
        <v>7646.8</v>
      </c>
      <c r="G2295" s="83">
        <v>6598.2</v>
      </c>
    </row>
    <row r="2296" spans="3:7" x14ac:dyDescent="0.2">
      <c r="C2296" s="87" t="s">
        <v>939</v>
      </c>
      <c r="D2296" s="83"/>
      <c r="F2296" s="166">
        <v>7996.7</v>
      </c>
      <c r="G2296" s="83">
        <v>6659.5</v>
      </c>
    </row>
    <row r="2297" spans="3:7" x14ac:dyDescent="0.2">
      <c r="C2297" s="166">
        <v>6997</v>
      </c>
      <c r="D2297" s="83">
        <v>6973</v>
      </c>
      <c r="F2297" s="166">
        <v>9472.2000000000007</v>
      </c>
      <c r="G2297" s="83">
        <v>7217.8</v>
      </c>
    </row>
    <row r="2298" spans="3:7" x14ac:dyDescent="0.2">
      <c r="C2298" s="166">
        <v>7426</v>
      </c>
      <c r="D2298" s="83">
        <v>7238</v>
      </c>
      <c r="F2298" s="166">
        <v>11147.7</v>
      </c>
      <c r="G2298" s="83">
        <v>10031.299999999999</v>
      </c>
    </row>
    <row r="2299" spans="3:7" x14ac:dyDescent="0.2">
      <c r="C2299" s="166">
        <v>8092</v>
      </c>
      <c r="D2299" s="83">
        <v>7070</v>
      </c>
      <c r="F2299" s="166">
        <v>20652</v>
      </c>
      <c r="G2299" s="83">
        <v>13854.5</v>
      </c>
    </row>
    <row r="2300" spans="3:7" x14ac:dyDescent="0.2">
      <c r="C2300" s="166">
        <v>9189</v>
      </c>
      <c r="D2300" s="83">
        <v>8816</v>
      </c>
      <c r="F2300" s="166">
        <v>24388.799999999999</v>
      </c>
      <c r="G2300" s="83">
        <v>16715.8</v>
      </c>
    </row>
    <row r="2301" spans="3:7" x14ac:dyDescent="0.2">
      <c r="C2301" s="166">
        <v>10058</v>
      </c>
      <c r="D2301" s="83">
        <v>9391</v>
      </c>
      <c r="F2301" s="166">
        <v>24439.8</v>
      </c>
      <c r="G2301" s="83">
        <v>14517.4</v>
      </c>
    </row>
    <row r="2302" spans="3:7" x14ac:dyDescent="0.2">
      <c r="C2302" s="166">
        <v>10219</v>
      </c>
      <c r="D2302" s="83">
        <v>10476</v>
      </c>
      <c r="F2302" s="166">
        <v>10932.2</v>
      </c>
      <c r="G2302" s="83">
        <v>15396</v>
      </c>
    </row>
    <row r="2303" spans="3:7" x14ac:dyDescent="0.2">
      <c r="C2303" s="166">
        <v>15883</v>
      </c>
      <c r="D2303" s="83">
        <v>15390</v>
      </c>
      <c r="F2303" s="87" t="s">
        <v>1045</v>
      </c>
      <c r="G2303" s="83"/>
    </row>
    <row r="2304" spans="3:7" x14ac:dyDescent="0.2">
      <c r="C2304" s="166">
        <v>16783</v>
      </c>
      <c r="D2304" s="83">
        <v>15902</v>
      </c>
      <c r="F2304" s="166">
        <v>337.9</v>
      </c>
      <c r="G2304" s="83">
        <v>293.5</v>
      </c>
    </row>
    <row r="2305" spans="3:7" x14ac:dyDescent="0.2">
      <c r="C2305" s="166">
        <v>16827</v>
      </c>
      <c r="D2305" s="83">
        <v>15848</v>
      </c>
      <c r="F2305" s="166">
        <v>390</v>
      </c>
      <c r="G2305" s="83">
        <v>324.3</v>
      </c>
    </row>
    <row r="2306" spans="3:7" x14ac:dyDescent="0.2">
      <c r="C2306" s="166">
        <v>17289</v>
      </c>
      <c r="D2306" s="83">
        <v>18280</v>
      </c>
      <c r="F2306" s="166">
        <v>453.1</v>
      </c>
      <c r="G2306" s="83">
        <v>357</v>
      </c>
    </row>
    <row r="2307" spans="3:7" x14ac:dyDescent="0.2">
      <c r="C2307" s="166">
        <v>17899</v>
      </c>
      <c r="D2307" s="83">
        <v>16471</v>
      </c>
      <c r="F2307" s="166">
        <v>557.9</v>
      </c>
      <c r="G2307" s="83">
        <v>467.9</v>
      </c>
    </row>
    <row r="2308" spans="3:7" x14ac:dyDescent="0.2">
      <c r="C2308" s="166">
        <v>19638</v>
      </c>
      <c r="D2308" s="83">
        <v>16955</v>
      </c>
      <c r="F2308" s="166">
        <v>646.5</v>
      </c>
      <c r="G2308" s="83">
        <v>506.5</v>
      </c>
    </row>
    <row r="2309" spans="3:7" x14ac:dyDescent="0.2">
      <c r="C2309" s="166">
        <v>25031</v>
      </c>
      <c r="D2309" s="83">
        <v>22560</v>
      </c>
      <c r="F2309" s="166">
        <v>721.7</v>
      </c>
      <c r="G2309" s="83">
        <v>525</v>
      </c>
    </row>
    <row r="2310" spans="3:7" x14ac:dyDescent="0.2">
      <c r="C2310" s="166">
        <v>33415</v>
      </c>
      <c r="D2310" s="83">
        <v>27756</v>
      </c>
      <c r="F2310" s="166">
        <v>775.8</v>
      </c>
      <c r="G2310" s="83">
        <v>650.79999999999995</v>
      </c>
    </row>
    <row r="2311" spans="3:7" x14ac:dyDescent="0.2">
      <c r="C2311" s="166">
        <v>34918</v>
      </c>
      <c r="D2311" s="83">
        <v>40912</v>
      </c>
      <c r="F2311" s="166">
        <v>809.2</v>
      </c>
      <c r="G2311" s="83">
        <v>604.79999999999995</v>
      </c>
    </row>
    <row r="2312" spans="3:7" x14ac:dyDescent="0.2">
      <c r="C2312" s="166">
        <v>36408</v>
      </c>
      <c r="D2312" s="83">
        <v>34216</v>
      </c>
      <c r="F2312" s="166">
        <v>1015.8</v>
      </c>
      <c r="G2312" s="83">
        <v>828.2</v>
      </c>
    </row>
    <row r="2313" spans="3:7" x14ac:dyDescent="0.2">
      <c r="C2313" s="166">
        <v>38652</v>
      </c>
      <c r="D2313" s="83">
        <v>30585</v>
      </c>
      <c r="F2313" s="166">
        <v>1082.5</v>
      </c>
      <c r="G2313" s="83">
        <v>799.7</v>
      </c>
    </row>
    <row r="2314" spans="3:7" x14ac:dyDescent="0.2">
      <c r="C2314" s="166">
        <v>42832</v>
      </c>
      <c r="D2314" s="83">
        <v>43597</v>
      </c>
      <c r="F2314" s="166">
        <v>1141.7</v>
      </c>
      <c r="G2314" s="83">
        <v>781.9</v>
      </c>
    </row>
    <row r="2315" spans="3:7" x14ac:dyDescent="0.2">
      <c r="C2315" s="166">
        <v>46092</v>
      </c>
      <c r="D2315" s="83">
        <v>40659</v>
      </c>
      <c r="F2315" s="166">
        <v>1195.2</v>
      </c>
      <c r="G2315" s="83">
        <v>1010.5</v>
      </c>
    </row>
    <row r="2316" spans="3:7" x14ac:dyDescent="0.2">
      <c r="C2316" s="166">
        <v>47138</v>
      </c>
      <c r="D2316" s="83">
        <v>46693</v>
      </c>
      <c r="F2316" s="166">
        <v>1268.5</v>
      </c>
      <c r="G2316" s="83">
        <v>992.3</v>
      </c>
    </row>
    <row r="2317" spans="3:7" x14ac:dyDescent="0.2">
      <c r="C2317" s="166">
        <v>49753</v>
      </c>
      <c r="D2317" s="83">
        <v>49223</v>
      </c>
      <c r="F2317" s="166">
        <v>1310.5</v>
      </c>
      <c r="G2317" s="83">
        <v>837.5</v>
      </c>
    </row>
    <row r="2318" spans="3:7" x14ac:dyDescent="0.2">
      <c r="C2318" s="166">
        <v>62692</v>
      </c>
      <c r="D2318" s="83">
        <v>62921</v>
      </c>
      <c r="F2318" s="166">
        <v>1348.8</v>
      </c>
      <c r="G2318" s="83">
        <v>727.9</v>
      </c>
    </row>
    <row r="2319" spans="3:7" x14ac:dyDescent="0.2">
      <c r="C2319" s="166">
        <v>63273</v>
      </c>
      <c r="D2319" s="83">
        <v>64562</v>
      </c>
      <c r="F2319" s="166">
        <v>1437.9</v>
      </c>
      <c r="G2319" s="83">
        <v>1153.3</v>
      </c>
    </row>
    <row r="2320" spans="3:7" x14ac:dyDescent="0.2">
      <c r="C2320" s="166">
        <v>66076</v>
      </c>
      <c r="D2320" s="83">
        <v>68483</v>
      </c>
      <c r="F2320" s="166">
        <v>1848.9</v>
      </c>
      <c r="G2320" s="83">
        <v>1634.6</v>
      </c>
    </row>
    <row r="2321" spans="3:7" x14ac:dyDescent="0.2">
      <c r="C2321" s="166">
        <v>68238</v>
      </c>
      <c r="D2321" s="83">
        <v>61733</v>
      </c>
      <c r="F2321" s="166">
        <v>1940.4</v>
      </c>
      <c r="G2321" s="83">
        <v>1604</v>
      </c>
    </row>
    <row r="2322" spans="3:7" x14ac:dyDescent="0.2">
      <c r="C2322" s="166">
        <v>69757</v>
      </c>
      <c r="D2322" s="83">
        <v>63523</v>
      </c>
      <c r="F2322" s="166">
        <v>2251.1999999999998</v>
      </c>
      <c r="G2322" s="83">
        <v>1794.3</v>
      </c>
    </row>
    <row r="2323" spans="3:7" x14ac:dyDescent="0.2">
      <c r="C2323" s="166">
        <v>75811</v>
      </c>
      <c r="D2323" s="83">
        <v>74811</v>
      </c>
      <c r="F2323" s="166">
        <v>2251.6</v>
      </c>
      <c r="G2323" s="83">
        <v>1574.1</v>
      </c>
    </row>
    <row r="2324" spans="3:7" x14ac:dyDescent="0.2">
      <c r="C2324" s="166">
        <v>78555</v>
      </c>
      <c r="D2324" s="83">
        <v>77764</v>
      </c>
      <c r="F2324" s="166">
        <v>2452.6999999999998</v>
      </c>
      <c r="G2324" s="83">
        <v>2092.1999999999998</v>
      </c>
    </row>
    <row r="2325" spans="3:7" x14ac:dyDescent="0.2">
      <c r="C2325" s="166">
        <v>81265</v>
      </c>
      <c r="D2325" s="83">
        <v>79674</v>
      </c>
      <c r="F2325" s="166">
        <v>2603.1</v>
      </c>
      <c r="G2325" s="83">
        <v>1948.3</v>
      </c>
    </row>
    <row r="2326" spans="3:7" x14ac:dyDescent="0.2">
      <c r="C2326" s="166">
        <v>83774</v>
      </c>
      <c r="D2326" s="83">
        <v>93488</v>
      </c>
      <c r="F2326" s="166">
        <v>2859.3</v>
      </c>
      <c r="G2326" s="83">
        <v>2228</v>
      </c>
    </row>
    <row r="2327" spans="3:7" x14ac:dyDescent="0.2">
      <c r="C2327" s="166">
        <v>89080</v>
      </c>
      <c r="D2327" s="83">
        <v>93788</v>
      </c>
      <c r="F2327" s="166">
        <v>2877.1</v>
      </c>
      <c r="G2327" s="83">
        <v>2293.6</v>
      </c>
    </row>
    <row r="2328" spans="3:7" x14ac:dyDescent="0.2">
      <c r="C2328" s="166">
        <v>96952</v>
      </c>
      <c r="D2328" s="83">
        <v>95169</v>
      </c>
      <c r="F2328" s="166">
        <v>3106.3</v>
      </c>
      <c r="G2328" s="83">
        <v>2680.3</v>
      </c>
    </row>
    <row r="2329" spans="3:7" x14ac:dyDescent="0.2">
      <c r="C2329" s="166">
        <v>105425</v>
      </c>
      <c r="D2329" s="83">
        <v>104803</v>
      </c>
      <c r="F2329" s="166">
        <v>3391.9</v>
      </c>
      <c r="G2329" s="83">
        <v>2630.7</v>
      </c>
    </row>
    <row r="2330" spans="3:7" x14ac:dyDescent="0.2">
      <c r="C2330" s="166">
        <v>107170</v>
      </c>
      <c r="D2330" s="83">
        <v>112356</v>
      </c>
      <c r="F2330" s="166">
        <v>3666.4</v>
      </c>
      <c r="G2330" s="83">
        <v>2943.6</v>
      </c>
    </row>
    <row r="2331" spans="3:7" x14ac:dyDescent="0.2">
      <c r="C2331" s="166">
        <v>108294</v>
      </c>
      <c r="D2331" s="83">
        <v>114998</v>
      </c>
      <c r="F2331" s="166">
        <v>3749.6</v>
      </c>
      <c r="G2331" s="83">
        <v>2994.4</v>
      </c>
    </row>
    <row r="2332" spans="3:7" x14ac:dyDescent="0.2">
      <c r="C2332" s="166">
        <v>108319</v>
      </c>
      <c r="D2332" s="83">
        <v>107139</v>
      </c>
      <c r="F2332" s="166">
        <v>3751.2</v>
      </c>
      <c r="G2332" s="83">
        <v>2699.3</v>
      </c>
    </row>
    <row r="2333" spans="3:7" x14ac:dyDescent="0.2">
      <c r="C2333" s="166">
        <v>111005</v>
      </c>
      <c r="D2333" s="83">
        <v>114353</v>
      </c>
      <c r="F2333" s="166">
        <v>4228.1000000000004</v>
      </c>
      <c r="G2333" s="83">
        <v>3778.5</v>
      </c>
    </row>
    <row r="2334" spans="3:7" x14ac:dyDescent="0.2">
      <c r="C2334" s="166">
        <v>119299</v>
      </c>
      <c r="D2334" s="83">
        <v>122125</v>
      </c>
      <c r="F2334" s="166">
        <v>4276.7</v>
      </c>
      <c r="G2334" s="83">
        <v>3098.1</v>
      </c>
    </row>
    <row r="2335" spans="3:7" x14ac:dyDescent="0.2">
      <c r="C2335" s="166">
        <v>132864</v>
      </c>
      <c r="D2335" s="83">
        <v>119703</v>
      </c>
      <c r="F2335" s="166">
        <v>4333.2</v>
      </c>
      <c r="G2335" s="83">
        <v>3786.9</v>
      </c>
    </row>
    <row r="2336" spans="3:7" x14ac:dyDescent="0.2">
      <c r="C2336" s="166">
        <v>133042</v>
      </c>
      <c r="D2336" s="83">
        <v>110365</v>
      </c>
      <c r="F2336" s="166">
        <v>4397.8</v>
      </c>
      <c r="G2336" s="83">
        <v>3800</v>
      </c>
    </row>
    <row r="2337" spans="3:7" x14ac:dyDescent="0.2">
      <c r="C2337" s="166">
        <v>141088</v>
      </c>
      <c r="D2337" s="83">
        <v>145141</v>
      </c>
      <c r="F2337" s="166">
        <v>4593.8</v>
      </c>
      <c r="G2337" s="83">
        <v>3731.8</v>
      </c>
    </row>
    <row r="2338" spans="3:7" x14ac:dyDescent="0.2">
      <c r="C2338" s="166">
        <v>147043</v>
      </c>
      <c r="D2338" s="83">
        <v>158466</v>
      </c>
      <c r="F2338" s="166">
        <v>4741.3999999999996</v>
      </c>
      <c r="G2338" s="83">
        <v>3753.1</v>
      </c>
    </row>
    <row r="2339" spans="3:7" x14ac:dyDescent="0.2">
      <c r="C2339" s="166">
        <v>147807</v>
      </c>
      <c r="D2339" s="83">
        <v>156984</v>
      </c>
      <c r="F2339" s="166">
        <v>5030.5</v>
      </c>
      <c r="G2339" s="83">
        <v>4607.3</v>
      </c>
    </row>
    <row r="2340" spans="3:7" x14ac:dyDescent="0.2">
      <c r="C2340" s="166">
        <v>169623</v>
      </c>
      <c r="D2340" s="83">
        <v>180168</v>
      </c>
      <c r="F2340" s="166">
        <v>5041.3999999999996</v>
      </c>
      <c r="G2340" s="83">
        <v>4291.8999999999996</v>
      </c>
    </row>
    <row r="2341" spans="3:7" x14ac:dyDescent="0.2">
      <c r="C2341" s="166">
        <v>170986</v>
      </c>
      <c r="D2341" s="83">
        <v>170514</v>
      </c>
      <c r="F2341" s="166">
        <v>5733.9</v>
      </c>
      <c r="G2341" s="83">
        <v>4000</v>
      </c>
    </row>
    <row r="2342" spans="3:7" x14ac:dyDescent="0.2">
      <c r="C2342" s="166">
        <v>178542</v>
      </c>
      <c r="D2342" s="83">
        <v>184914</v>
      </c>
      <c r="F2342" s="166">
        <v>6130.3</v>
      </c>
      <c r="G2342" s="83">
        <v>4810.8</v>
      </c>
    </row>
    <row r="2343" spans="3:7" x14ac:dyDescent="0.2">
      <c r="C2343" s="166">
        <v>199303</v>
      </c>
      <c r="D2343" s="83">
        <v>195055</v>
      </c>
      <c r="F2343" s="166">
        <v>6145.5</v>
      </c>
      <c r="G2343" s="83">
        <v>5221.3</v>
      </c>
    </row>
    <row r="2344" spans="3:7" x14ac:dyDescent="0.2">
      <c r="C2344" s="166">
        <v>200412</v>
      </c>
      <c r="D2344" s="83">
        <v>200114</v>
      </c>
      <c r="F2344" s="166">
        <v>6804.1</v>
      </c>
      <c r="G2344" s="83">
        <v>5581.1</v>
      </c>
    </row>
    <row r="2345" spans="3:7" x14ac:dyDescent="0.2">
      <c r="C2345" s="166">
        <v>282585</v>
      </c>
      <c r="D2345" s="83">
        <v>304899</v>
      </c>
      <c r="F2345" s="166">
        <v>7593.1</v>
      </c>
      <c r="G2345" s="83">
        <v>6531.8</v>
      </c>
    </row>
    <row r="2346" spans="3:7" x14ac:dyDescent="0.2">
      <c r="C2346" s="166">
        <v>463367</v>
      </c>
      <c r="D2346" s="83">
        <v>397618</v>
      </c>
      <c r="F2346" s="166">
        <v>7646.8</v>
      </c>
      <c r="G2346" s="83">
        <v>6590.6</v>
      </c>
    </row>
    <row r="2347" spans="3:7" x14ac:dyDescent="0.2">
      <c r="C2347" s="166">
        <v>575300</v>
      </c>
      <c r="D2347" s="83">
        <v>480750</v>
      </c>
      <c r="F2347" s="166">
        <v>7996.7</v>
      </c>
      <c r="G2347" s="83">
        <v>6511.2</v>
      </c>
    </row>
    <row r="2348" spans="3:7" x14ac:dyDescent="0.2">
      <c r="C2348" s="87" t="s">
        <v>1045</v>
      </c>
      <c r="D2348" s="83"/>
      <c r="F2348" s="166">
        <v>9472.2000000000007</v>
      </c>
      <c r="G2348" s="83">
        <v>7423.1</v>
      </c>
    </row>
    <row r="2349" spans="3:7" x14ac:dyDescent="0.2">
      <c r="C2349" s="166">
        <v>6997</v>
      </c>
      <c r="D2349" s="83">
        <v>6975</v>
      </c>
      <c r="F2349" s="166">
        <v>11147.7</v>
      </c>
      <c r="G2349" s="83">
        <v>9456.2000000000007</v>
      </c>
    </row>
    <row r="2350" spans="3:7" x14ac:dyDescent="0.2">
      <c r="C2350" s="166">
        <v>7426</v>
      </c>
      <c r="D2350" s="83">
        <v>7127</v>
      </c>
      <c r="F2350" s="166">
        <v>20652</v>
      </c>
      <c r="G2350" s="83">
        <v>14216.6</v>
      </c>
    </row>
    <row r="2351" spans="3:7" x14ac:dyDescent="0.2">
      <c r="C2351" s="166">
        <v>8092</v>
      </c>
      <c r="D2351" s="83">
        <v>8522</v>
      </c>
      <c r="F2351" s="166">
        <v>24388.799999999999</v>
      </c>
      <c r="G2351" s="83">
        <v>16838.400000000001</v>
      </c>
    </row>
    <row r="2352" spans="3:7" x14ac:dyDescent="0.2">
      <c r="C2352" s="166">
        <v>9189</v>
      </c>
      <c r="D2352" s="83">
        <v>9012</v>
      </c>
      <c r="F2352" s="166">
        <v>24439.8</v>
      </c>
      <c r="G2352" s="83">
        <v>15187.8</v>
      </c>
    </row>
    <row r="2353" spans="3:7" x14ac:dyDescent="0.2">
      <c r="C2353" s="166">
        <v>10058</v>
      </c>
      <c r="D2353" s="83">
        <v>9133</v>
      </c>
      <c r="F2353" s="166">
        <v>10932.2</v>
      </c>
      <c r="G2353" s="83">
        <v>16093.2</v>
      </c>
    </row>
    <row r="2354" spans="3:7" x14ac:dyDescent="0.2">
      <c r="C2354" s="166">
        <v>10219</v>
      </c>
      <c r="D2354" s="83">
        <v>10698</v>
      </c>
      <c r="F2354" s="87" t="s">
        <v>1046</v>
      </c>
      <c r="G2354" s="83"/>
    </row>
    <row r="2355" spans="3:7" x14ac:dyDescent="0.2">
      <c r="C2355" s="166">
        <v>15883</v>
      </c>
      <c r="D2355" s="83">
        <v>15446</v>
      </c>
      <c r="F2355" s="166">
        <v>337.9</v>
      </c>
      <c r="G2355" s="83">
        <v>306.3</v>
      </c>
    </row>
    <row r="2356" spans="3:7" x14ac:dyDescent="0.2">
      <c r="C2356" s="166">
        <v>16783</v>
      </c>
      <c r="D2356" s="83">
        <v>15908</v>
      </c>
      <c r="F2356" s="166">
        <v>390</v>
      </c>
      <c r="G2356" s="83">
        <v>307.5</v>
      </c>
    </row>
    <row r="2357" spans="3:7" x14ac:dyDescent="0.2">
      <c r="C2357" s="166">
        <v>16827</v>
      </c>
      <c r="D2357" s="83">
        <v>16545</v>
      </c>
      <c r="F2357" s="166">
        <v>453.1</v>
      </c>
      <c r="G2357" s="83">
        <v>357.1</v>
      </c>
    </row>
    <row r="2358" spans="3:7" x14ac:dyDescent="0.2">
      <c r="C2358" s="166">
        <v>17289</v>
      </c>
      <c r="D2358" s="83">
        <v>16591</v>
      </c>
      <c r="F2358" s="166">
        <v>557.9</v>
      </c>
      <c r="G2358" s="83">
        <v>481.7</v>
      </c>
    </row>
    <row r="2359" spans="3:7" x14ac:dyDescent="0.2">
      <c r="C2359" s="166">
        <v>17899</v>
      </c>
      <c r="D2359" s="83">
        <v>15597</v>
      </c>
      <c r="F2359" s="166">
        <v>646.5</v>
      </c>
      <c r="G2359" s="83">
        <v>529.6</v>
      </c>
    </row>
    <row r="2360" spans="3:7" x14ac:dyDescent="0.2">
      <c r="C2360" s="166">
        <v>19638</v>
      </c>
      <c r="D2360" s="83">
        <v>16464</v>
      </c>
      <c r="F2360" s="166">
        <v>721.7</v>
      </c>
      <c r="G2360" s="83">
        <v>530.70000000000005</v>
      </c>
    </row>
    <row r="2361" spans="3:7" x14ac:dyDescent="0.2">
      <c r="C2361" s="166">
        <v>25031</v>
      </c>
      <c r="D2361" s="83">
        <v>22662</v>
      </c>
      <c r="F2361" s="166">
        <v>775.8</v>
      </c>
      <c r="G2361" s="83">
        <v>639.1</v>
      </c>
    </row>
    <row r="2362" spans="3:7" x14ac:dyDescent="0.2">
      <c r="C2362" s="166">
        <v>33415</v>
      </c>
      <c r="D2362" s="83">
        <v>27483</v>
      </c>
      <c r="F2362" s="166">
        <v>809.2</v>
      </c>
      <c r="G2362" s="83">
        <v>573.70000000000005</v>
      </c>
    </row>
    <row r="2363" spans="3:7" x14ac:dyDescent="0.2">
      <c r="C2363" s="166">
        <v>34918</v>
      </c>
      <c r="D2363" s="83">
        <v>39025</v>
      </c>
      <c r="F2363" s="166">
        <v>1015.8</v>
      </c>
      <c r="G2363" s="83">
        <v>799.3</v>
      </c>
    </row>
    <row r="2364" spans="3:7" x14ac:dyDescent="0.2">
      <c r="C2364" s="166">
        <v>36408</v>
      </c>
      <c r="D2364" s="83">
        <v>32524</v>
      </c>
      <c r="F2364" s="166">
        <v>1082.5</v>
      </c>
      <c r="G2364" s="83">
        <v>813.5</v>
      </c>
    </row>
    <row r="2365" spans="3:7" x14ac:dyDescent="0.2">
      <c r="C2365" s="166">
        <v>38652</v>
      </c>
      <c r="D2365" s="83">
        <v>31108</v>
      </c>
      <c r="F2365" s="166">
        <v>1141.7</v>
      </c>
      <c r="G2365" s="83">
        <v>717.4</v>
      </c>
    </row>
    <row r="2366" spans="3:7" x14ac:dyDescent="0.2">
      <c r="C2366" s="166">
        <v>42832</v>
      </c>
      <c r="D2366" s="83">
        <v>43990</v>
      </c>
      <c r="F2366" s="166">
        <v>1195.2</v>
      </c>
      <c r="G2366" s="83">
        <v>1055.5999999999999</v>
      </c>
    </row>
    <row r="2367" spans="3:7" x14ac:dyDescent="0.2">
      <c r="C2367" s="166">
        <v>46092</v>
      </c>
      <c r="D2367" s="83">
        <v>42099</v>
      </c>
      <c r="F2367" s="166">
        <v>1268.5</v>
      </c>
      <c r="G2367" s="83">
        <v>1032.3</v>
      </c>
    </row>
    <row r="2368" spans="3:7" x14ac:dyDescent="0.2">
      <c r="C2368" s="166">
        <v>47138</v>
      </c>
      <c r="D2368" s="83">
        <v>45181</v>
      </c>
      <c r="F2368" s="166">
        <v>1310.5</v>
      </c>
      <c r="G2368" s="83">
        <v>815.8</v>
      </c>
    </row>
    <row r="2369" spans="3:7" x14ac:dyDescent="0.2">
      <c r="C2369" s="166">
        <v>49753</v>
      </c>
      <c r="D2369" s="83">
        <v>47039</v>
      </c>
      <c r="F2369" s="166">
        <v>1348.8</v>
      </c>
      <c r="G2369" s="83">
        <v>725.7</v>
      </c>
    </row>
    <row r="2370" spans="3:7" x14ac:dyDescent="0.2">
      <c r="C2370" s="166">
        <v>62692</v>
      </c>
      <c r="D2370" s="83">
        <v>62349</v>
      </c>
      <c r="F2370" s="166">
        <v>1437.9</v>
      </c>
      <c r="G2370" s="83">
        <v>1301.9000000000001</v>
      </c>
    </row>
    <row r="2371" spans="3:7" x14ac:dyDescent="0.2">
      <c r="C2371" s="166">
        <v>63273</v>
      </c>
      <c r="D2371" s="83">
        <v>63330</v>
      </c>
      <c r="F2371" s="166">
        <v>1848.9</v>
      </c>
      <c r="G2371" s="83">
        <v>1764.2</v>
      </c>
    </row>
    <row r="2372" spans="3:7" x14ac:dyDescent="0.2">
      <c r="C2372" s="166">
        <v>66076</v>
      </c>
      <c r="D2372" s="83">
        <v>68838</v>
      </c>
      <c r="F2372" s="166">
        <v>1940.4</v>
      </c>
      <c r="G2372" s="83">
        <v>1682.4</v>
      </c>
    </row>
    <row r="2373" spans="3:7" x14ac:dyDescent="0.2">
      <c r="C2373" s="166">
        <v>68238</v>
      </c>
      <c r="D2373" s="83">
        <v>62729</v>
      </c>
      <c r="F2373" s="166">
        <v>2251.1999999999998</v>
      </c>
      <c r="G2373" s="83">
        <v>1764.9</v>
      </c>
    </row>
    <row r="2374" spans="3:7" x14ac:dyDescent="0.2">
      <c r="C2374" s="166">
        <v>69757</v>
      </c>
      <c r="D2374" s="83">
        <v>62334</v>
      </c>
      <c r="F2374" s="166">
        <v>2251.6</v>
      </c>
      <c r="G2374" s="83">
        <v>1447.6</v>
      </c>
    </row>
    <row r="2375" spans="3:7" x14ac:dyDescent="0.2">
      <c r="C2375" s="166">
        <v>75811</v>
      </c>
      <c r="D2375" s="83">
        <v>72385</v>
      </c>
      <c r="F2375" s="166">
        <v>2452.6999999999998</v>
      </c>
      <c r="G2375" s="83">
        <v>1932</v>
      </c>
    </row>
    <row r="2376" spans="3:7" x14ac:dyDescent="0.2">
      <c r="C2376" s="166">
        <v>78555</v>
      </c>
      <c r="D2376" s="83">
        <v>74088</v>
      </c>
      <c r="F2376" s="166">
        <v>2603.1</v>
      </c>
      <c r="G2376" s="83">
        <v>1980.6</v>
      </c>
    </row>
    <row r="2377" spans="3:7" x14ac:dyDescent="0.2">
      <c r="C2377" s="166">
        <v>81265</v>
      </c>
      <c r="D2377" s="83">
        <v>77165</v>
      </c>
      <c r="F2377" s="166">
        <v>2859.3</v>
      </c>
      <c r="G2377" s="83">
        <v>2274</v>
      </c>
    </row>
    <row r="2378" spans="3:7" x14ac:dyDescent="0.2">
      <c r="C2378" s="166">
        <v>83774</v>
      </c>
      <c r="D2378" s="83">
        <v>89286</v>
      </c>
      <c r="F2378" s="166">
        <v>2877.1</v>
      </c>
      <c r="G2378" s="83">
        <v>2323.6</v>
      </c>
    </row>
    <row r="2379" spans="3:7" x14ac:dyDescent="0.2">
      <c r="C2379" s="166">
        <v>89080</v>
      </c>
      <c r="D2379" s="83">
        <v>93500</v>
      </c>
      <c r="F2379" s="166">
        <v>3106.3</v>
      </c>
      <c r="G2379" s="83">
        <v>2763.1</v>
      </c>
    </row>
    <row r="2380" spans="3:7" x14ac:dyDescent="0.2">
      <c r="C2380" s="166">
        <v>96952</v>
      </c>
      <c r="D2380" s="83">
        <v>99433</v>
      </c>
      <c r="F2380" s="166">
        <v>3391.9</v>
      </c>
      <c r="G2380" s="83">
        <v>2762.8</v>
      </c>
    </row>
    <row r="2381" spans="3:7" x14ac:dyDescent="0.2">
      <c r="C2381" s="166">
        <v>105425</v>
      </c>
      <c r="D2381" s="83">
        <v>102562</v>
      </c>
      <c r="F2381" s="166">
        <v>3666.4</v>
      </c>
      <c r="G2381" s="83">
        <v>2862</v>
      </c>
    </row>
    <row r="2382" spans="3:7" x14ac:dyDescent="0.2">
      <c r="C2382" s="166">
        <v>107170</v>
      </c>
      <c r="D2382" s="83">
        <v>108872</v>
      </c>
      <c r="F2382" s="166">
        <v>3749.6</v>
      </c>
      <c r="G2382" s="83">
        <v>3069.4</v>
      </c>
    </row>
    <row r="2383" spans="3:7" x14ac:dyDescent="0.2">
      <c r="C2383" s="166">
        <v>108294</v>
      </c>
      <c r="D2383" s="83">
        <v>110691</v>
      </c>
      <c r="F2383" s="166">
        <v>3751.2</v>
      </c>
      <c r="G2383" s="83">
        <v>2536.8000000000002</v>
      </c>
    </row>
    <row r="2384" spans="3:7" x14ac:dyDescent="0.2">
      <c r="C2384" s="166">
        <v>108319</v>
      </c>
      <c r="D2384" s="83">
        <v>107633</v>
      </c>
      <c r="F2384" s="166">
        <v>4228.1000000000004</v>
      </c>
      <c r="G2384" s="83">
        <v>3873.8</v>
      </c>
    </row>
    <row r="2385" spans="3:7" x14ac:dyDescent="0.2">
      <c r="C2385" s="166">
        <v>111005</v>
      </c>
      <c r="D2385" s="83">
        <v>113817</v>
      </c>
      <c r="F2385" s="166">
        <v>4276.7</v>
      </c>
      <c r="G2385" s="83">
        <v>3244.7</v>
      </c>
    </row>
    <row r="2386" spans="3:7" x14ac:dyDescent="0.2">
      <c r="C2386" s="166">
        <v>119299</v>
      </c>
      <c r="D2386" s="83">
        <v>115707</v>
      </c>
      <c r="F2386" s="166">
        <v>4333.2</v>
      </c>
      <c r="G2386" s="83">
        <v>3886.4</v>
      </c>
    </row>
    <row r="2387" spans="3:7" x14ac:dyDescent="0.2">
      <c r="C2387" s="166">
        <v>132864</v>
      </c>
      <c r="D2387" s="83">
        <v>116254</v>
      </c>
      <c r="F2387" s="166">
        <v>4397.8</v>
      </c>
      <c r="G2387" s="83">
        <v>3850.7</v>
      </c>
    </row>
    <row r="2388" spans="3:7" x14ac:dyDescent="0.2">
      <c r="C2388" s="166">
        <v>133042</v>
      </c>
      <c r="D2388" s="83">
        <v>113167</v>
      </c>
      <c r="F2388" s="166">
        <v>4593.8</v>
      </c>
      <c r="G2388" s="83">
        <v>3843.4</v>
      </c>
    </row>
    <row r="2389" spans="3:7" x14ac:dyDescent="0.2">
      <c r="C2389" s="166">
        <v>141088</v>
      </c>
      <c r="D2389" s="83">
        <v>142169</v>
      </c>
      <c r="F2389" s="166">
        <v>4741.3999999999996</v>
      </c>
      <c r="G2389" s="83">
        <v>3892.5</v>
      </c>
    </row>
    <row r="2390" spans="3:7" x14ac:dyDescent="0.2">
      <c r="C2390" s="166">
        <v>147043</v>
      </c>
      <c r="D2390" s="83">
        <v>156708</v>
      </c>
      <c r="F2390" s="166">
        <v>5030.5</v>
      </c>
      <c r="G2390" s="83">
        <v>4573.8</v>
      </c>
    </row>
    <row r="2391" spans="3:7" x14ac:dyDescent="0.2">
      <c r="C2391" s="166">
        <v>147807</v>
      </c>
      <c r="D2391" s="83">
        <v>152331</v>
      </c>
      <c r="F2391" s="166">
        <v>5041.3999999999996</v>
      </c>
      <c r="G2391" s="83">
        <v>4349.6000000000004</v>
      </c>
    </row>
    <row r="2392" spans="3:7" x14ac:dyDescent="0.2">
      <c r="C2392" s="166">
        <v>169623</v>
      </c>
      <c r="D2392" s="83">
        <v>175694</v>
      </c>
      <c r="F2392" s="166">
        <v>5733.9</v>
      </c>
      <c r="G2392" s="83">
        <v>3741.9</v>
      </c>
    </row>
    <row r="2393" spans="3:7" x14ac:dyDescent="0.2">
      <c r="C2393" s="166">
        <v>170986</v>
      </c>
      <c r="D2393" s="83">
        <v>174055</v>
      </c>
      <c r="F2393" s="166">
        <v>6130.3</v>
      </c>
      <c r="G2393" s="83">
        <v>5258.1</v>
      </c>
    </row>
    <row r="2394" spans="3:7" x14ac:dyDescent="0.2">
      <c r="C2394" s="166">
        <v>178542</v>
      </c>
      <c r="D2394" s="83">
        <v>185676</v>
      </c>
      <c r="F2394" s="166">
        <v>6145.5</v>
      </c>
      <c r="G2394" s="83">
        <v>5131</v>
      </c>
    </row>
    <row r="2395" spans="3:7" x14ac:dyDescent="0.2">
      <c r="C2395" s="166">
        <v>199303</v>
      </c>
      <c r="D2395" s="83">
        <v>192511</v>
      </c>
      <c r="F2395" s="166">
        <v>6804.1</v>
      </c>
      <c r="G2395" s="83">
        <v>5764.9</v>
      </c>
    </row>
    <row r="2396" spans="3:7" x14ac:dyDescent="0.2">
      <c r="C2396" s="166">
        <v>200412</v>
      </c>
      <c r="D2396" s="83">
        <v>197560</v>
      </c>
      <c r="F2396" s="166">
        <v>7593.1</v>
      </c>
      <c r="G2396" s="83">
        <v>6446.1</v>
      </c>
    </row>
    <row r="2397" spans="3:7" x14ac:dyDescent="0.2">
      <c r="C2397" s="166">
        <v>282585</v>
      </c>
      <c r="D2397" s="83">
        <v>304986</v>
      </c>
      <c r="F2397" s="166">
        <v>7646.8</v>
      </c>
      <c r="G2397" s="83">
        <v>6551.2</v>
      </c>
    </row>
    <row r="2398" spans="3:7" x14ac:dyDescent="0.2">
      <c r="C2398" s="166">
        <v>463367</v>
      </c>
      <c r="D2398" s="83">
        <v>418855</v>
      </c>
      <c r="F2398" s="166">
        <v>7996.7</v>
      </c>
      <c r="G2398" s="83">
        <v>6659.2</v>
      </c>
    </row>
    <row r="2399" spans="3:7" x14ac:dyDescent="0.2">
      <c r="C2399" s="166">
        <v>575300</v>
      </c>
      <c r="D2399" s="83">
        <v>496964</v>
      </c>
      <c r="F2399" s="166">
        <v>9472.2000000000007</v>
      </c>
      <c r="G2399" s="83">
        <v>7470</v>
      </c>
    </row>
    <row r="2400" spans="3:7" x14ac:dyDescent="0.2">
      <c r="C2400" s="87" t="s">
        <v>1046</v>
      </c>
      <c r="D2400" s="83"/>
      <c r="F2400" s="166">
        <v>11147.7</v>
      </c>
      <c r="G2400" s="83">
        <v>8933.6</v>
      </c>
    </row>
    <row r="2401" spans="3:7" x14ac:dyDescent="0.2">
      <c r="C2401" s="166">
        <v>6997</v>
      </c>
      <c r="D2401" s="83">
        <v>6846</v>
      </c>
      <c r="F2401" s="166">
        <v>20652</v>
      </c>
      <c r="G2401" s="83">
        <v>13545.3</v>
      </c>
    </row>
    <row r="2402" spans="3:7" x14ac:dyDescent="0.2">
      <c r="C2402" s="166">
        <v>7426</v>
      </c>
      <c r="D2402" s="83">
        <v>7016</v>
      </c>
      <c r="F2402" s="166">
        <v>24388.799999999999</v>
      </c>
      <c r="G2402" s="83">
        <v>16048.3</v>
      </c>
    </row>
    <row r="2403" spans="3:7" x14ac:dyDescent="0.2">
      <c r="C2403" s="166">
        <v>8092</v>
      </c>
      <c r="D2403" s="83">
        <v>8536</v>
      </c>
      <c r="F2403" s="166">
        <v>24439.8</v>
      </c>
      <c r="G2403" s="83">
        <v>15359.8</v>
      </c>
    </row>
    <row r="2404" spans="3:7" x14ac:dyDescent="0.2">
      <c r="C2404" s="166">
        <v>9189</v>
      </c>
      <c r="D2404" s="83">
        <v>8911</v>
      </c>
      <c r="F2404" s="166">
        <v>10932.2</v>
      </c>
      <c r="G2404" s="83">
        <v>16377.6</v>
      </c>
    </row>
    <row r="2405" spans="3:7" x14ac:dyDescent="0.2">
      <c r="C2405" s="166">
        <v>10058</v>
      </c>
      <c r="D2405" s="83">
        <v>9387</v>
      </c>
      <c r="F2405" s="87" t="s">
        <v>1140</v>
      </c>
      <c r="G2405" s="83"/>
    </row>
    <row r="2406" spans="3:7" x14ac:dyDescent="0.2">
      <c r="C2406" s="166">
        <v>10219</v>
      </c>
      <c r="D2406" s="83">
        <v>10514</v>
      </c>
      <c r="F2406" s="166">
        <v>337.9</v>
      </c>
      <c r="G2406" s="83">
        <v>315.3</v>
      </c>
    </row>
    <row r="2407" spans="3:7" x14ac:dyDescent="0.2">
      <c r="C2407" s="166">
        <v>15883</v>
      </c>
      <c r="D2407" s="83">
        <v>15144</v>
      </c>
      <c r="F2407" s="166">
        <v>390</v>
      </c>
      <c r="G2407" s="83">
        <v>309.8</v>
      </c>
    </row>
    <row r="2408" spans="3:7" x14ac:dyDescent="0.2">
      <c r="C2408" s="166">
        <v>16783</v>
      </c>
      <c r="D2408" s="83">
        <v>15647</v>
      </c>
      <c r="F2408" s="166">
        <v>453.1</v>
      </c>
      <c r="G2408" s="83">
        <v>357.6</v>
      </c>
    </row>
    <row r="2409" spans="3:7" x14ac:dyDescent="0.2">
      <c r="C2409" s="166">
        <v>16827</v>
      </c>
      <c r="D2409" s="83">
        <v>16252</v>
      </c>
      <c r="F2409" s="166">
        <v>557.9</v>
      </c>
      <c r="G2409" s="83">
        <v>498.9</v>
      </c>
    </row>
    <row r="2410" spans="3:7" x14ac:dyDescent="0.2">
      <c r="C2410" s="166">
        <v>17289</v>
      </c>
      <c r="D2410" s="83">
        <v>16177</v>
      </c>
      <c r="F2410" s="166">
        <v>646.5</v>
      </c>
      <c r="G2410" s="83">
        <v>547.6</v>
      </c>
    </row>
    <row r="2411" spans="3:7" x14ac:dyDescent="0.2">
      <c r="C2411" s="166">
        <v>17899</v>
      </c>
      <c r="D2411" s="83">
        <v>15759</v>
      </c>
      <c r="F2411" s="166">
        <v>721.7</v>
      </c>
      <c r="G2411" s="83">
        <v>572.29999999999995</v>
      </c>
    </row>
    <row r="2412" spans="3:7" x14ac:dyDescent="0.2">
      <c r="C2412" s="166">
        <v>19638</v>
      </c>
      <c r="D2412" s="83">
        <v>16557</v>
      </c>
      <c r="F2412" s="166">
        <v>775.8</v>
      </c>
      <c r="G2412" s="83">
        <v>622.4</v>
      </c>
    </row>
    <row r="2413" spans="3:7" x14ac:dyDescent="0.2">
      <c r="C2413" s="166">
        <v>25031</v>
      </c>
      <c r="D2413" s="83">
        <v>22664</v>
      </c>
      <c r="F2413" s="166">
        <v>809.2</v>
      </c>
      <c r="G2413" s="83">
        <v>554.79999999999995</v>
      </c>
    </row>
    <row r="2414" spans="3:7" x14ac:dyDescent="0.2">
      <c r="C2414" s="166">
        <v>33415</v>
      </c>
      <c r="D2414" s="83">
        <v>27883</v>
      </c>
      <c r="F2414" s="166">
        <v>1015.8</v>
      </c>
      <c r="G2414" s="83">
        <v>836.8</v>
      </c>
    </row>
    <row r="2415" spans="3:7" x14ac:dyDescent="0.2">
      <c r="C2415" s="166">
        <v>34918</v>
      </c>
      <c r="D2415" s="83">
        <v>38813</v>
      </c>
      <c r="F2415" s="166">
        <v>1082.5</v>
      </c>
      <c r="G2415" s="83">
        <v>876.4</v>
      </c>
    </row>
    <row r="2416" spans="3:7" x14ac:dyDescent="0.2">
      <c r="C2416" s="166">
        <v>36408</v>
      </c>
      <c r="D2416" s="83">
        <v>33227</v>
      </c>
      <c r="F2416" s="166">
        <v>1141.7</v>
      </c>
      <c r="G2416" s="83">
        <v>775.9</v>
      </c>
    </row>
    <row r="2417" spans="3:7" x14ac:dyDescent="0.2">
      <c r="C2417" s="166">
        <v>38652</v>
      </c>
      <c r="D2417" s="83">
        <v>31973</v>
      </c>
      <c r="F2417" s="166">
        <v>1195.2</v>
      </c>
      <c r="G2417" s="83">
        <v>1060.4000000000001</v>
      </c>
    </row>
    <row r="2418" spans="3:7" x14ac:dyDescent="0.2">
      <c r="C2418" s="166">
        <v>42832</v>
      </c>
      <c r="D2418" s="83">
        <v>43254</v>
      </c>
      <c r="F2418" s="166">
        <v>1268.5</v>
      </c>
      <c r="G2418" s="83">
        <v>1041.8</v>
      </c>
    </row>
    <row r="2419" spans="3:7" x14ac:dyDescent="0.2">
      <c r="C2419" s="166">
        <v>46092</v>
      </c>
      <c r="D2419" s="83">
        <v>43305</v>
      </c>
      <c r="F2419" s="166">
        <v>1310.5</v>
      </c>
      <c r="G2419" s="83">
        <v>853</v>
      </c>
    </row>
    <row r="2420" spans="3:7" x14ac:dyDescent="0.2">
      <c r="C2420" s="166">
        <v>47138</v>
      </c>
      <c r="D2420" s="83">
        <v>46094</v>
      </c>
      <c r="F2420" s="166">
        <v>1348.8</v>
      </c>
      <c r="G2420" s="83">
        <v>740.7</v>
      </c>
    </row>
    <row r="2421" spans="3:7" x14ac:dyDescent="0.2">
      <c r="C2421" s="166">
        <v>49753</v>
      </c>
      <c r="D2421" s="83">
        <v>48088</v>
      </c>
      <c r="F2421" s="166">
        <v>1437.9</v>
      </c>
      <c r="G2421" s="83">
        <v>1229.7</v>
      </c>
    </row>
    <row r="2422" spans="3:7" x14ac:dyDescent="0.2">
      <c r="C2422" s="166">
        <v>62692</v>
      </c>
      <c r="D2422" s="83">
        <v>60680</v>
      </c>
      <c r="F2422" s="166">
        <v>1848.9</v>
      </c>
      <c r="G2422" s="83">
        <v>1732.5</v>
      </c>
    </row>
    <row r="2423" spans="3:7" x14ac:dyDescent="0.2">
      <c r="C2423" s="166">
        <v>63273</v>
      </c>
      <c r="D2423" s="83">
        <v>62982</v>
      </c>
      <c r="F2423" s="166">
        <v>1940.4</v>
      </c>
      <c r="G2423" s="83">
        <v>1692.8</v>
      </c>
    </row>
    <row r="2424" spans="3:7" x14ac:dyDescent="0.2">
      <c r="C2424" s="166">
        <v>66076</v>
      </c>
      <c r="D2424" s="83">
        <v>67192</v>
      </c>
      <c r="F2424" s="166">
        <v>2251.1999999999998</v>
      </c>
      <c r="G2424" s="83">
        <v>1749.7</v>
      </c>
    </row>
    <row r="2425" spans="3:7" x14ac:dyDescent="0.2">
      <c r="C2425" s="166">
        <v>68238</v>
      </c>
      <c r="D2425" s="83">
        <v>64261</v>
      </c>
      <c r="F2425" s="166">
        <v>2251.6</v>
      </c>
      <c r="G2425" s="83">
        <v>1550.5</v>
      </c>
    </row>
    <row r="2426" spans="3:7" x14ac:dyDescent="0.2">
      <c r="C2426" s="166">
        <v>69757</v>
      </c>
      <c r="D2426" s="83">
        <v>63372</v>
      </c>
      <c r="F2426" s="166">
        <v>2452.6999999999998</v>
      </c>
      <c r="G2426" s="83">
        <v>1932.7</v>
      </c>
    </row>
    <row r="2427" spans="3:7" x14ac:dyDescent="0.2">
      <c r="C2427" s="166">
        <v>75811</v>
      </c>
      <c r="D2427" s="83">
        <v>74430</v>
      </c>
      <c r="F2427" s="166">
        <v>2603.1</v>
      </c>
      <c r="G2427" s="83">
        <v>2138.5</v>
      </c>
    </row>
    <row r="2428" spans="3:7" x14ac:dyDescent="0.2">
      <c r="C2428" s="166">
        <v>78555</v>
      </c>
      <c r="D2428" s="83">
        <v>74395</v>
      </c>
      <c r="F2428" s="166">
        <v>2859.3</v>
      </c>
      <c r="G2428" s="83">
        <v>2264.6</v>
      </c>
    </row>
    <row r="2429" spans="3:7" x14ac:dyDescent="0.2">
      <c r="C2429" s="166">
        <v>81265</v>
      </c>
      <c r="D2429" s="83">
        <v>77759</v>
      </c>
      <c r="F2429" s="166">
        <v>2877.1</v>
      </c>
      <c r="G2429" s="83">
        <v>2317</v>
      </c>
    </row>
    <row r="2430" spans="3:7" x14ac:dyDescent="0.2">
      <c r="C2430" s="166">
        <v>83774</v>
      </c>
      <c r="D2430" s="83">
        <v>89867</v>
      </c>
      <c r="F2430" s="166">
        <v>3106.3</v>
      </c>
      <c r="G2430" s="83">
        <v>2699.9</v>
      </c>
    </row>
    <row r="2431" spans="3:7" x14ac:dyDescent="0.2">
      <c r="C2431" s="166">
        <v>89080</v>
      </c>
      <c r="D2431" s="83">
        <v>93205</v>
      </c>
      <c r="F2431" s="166">
        <v>3391.9</v>
      </c>
      <c r="G2431" s="83">
        <v>2814</v>
      </c>
    </row>
    <row r="2432" spans="3:7" x14ac:dyDescent="0.2">
      <c r="C2432" s="166">
        <v>96952</v>
      </c>
      <c r="D2432" s="83">
        <v>99258</v>
      </c>
      <c r="F2432" s="166">
        <v>3666.4</v>
      </c>
      <c r="G2432" s="83">
        <v>2875</v>
      </c>
    </row>
    <row r="2433" spans="3:7" x14ac:dyDescent="0.2">
      <c r="C2433" s="166">
        <v>105425</v>
      </c>
      <c r="D2433" s="83">
        <v>104460</v>
      </c>
      <c r="F2433" s="166">
        <v>3749.6</v>
      </c>
      <c r="G2433" s="83">
        <v>3046</v>
      </c>
    </row>
    <row r="2434" spans="3:7" x14ac:dyDescent="0.2">
      <c r="C2434" s="166">
        <v>107170</v>
      </c>
      <c r="D2434" s="83">
        <v>109374</v>
      </c>
      <c r="F2434" s="166">
        <v>3751.2</v>
      </c>
      <c r="G2434" s="83">
        <v>2512</v>
      </c>
    </row>
    <row r="2435" spans="3:7" x14ac:dyDescent="0.2">
      <c r="C2435" s="166">
        <v>108294</v>
      </c>
      <c r="D2435" s="83">
        <v>112685</v>
      </c>
      <c r="F2435" s="166">
        <v>4228.1000000000004</v>
      </c>
      <c r="G2435" s="83">
        <v>3804.3</v>
      </c>
    </row>
    <row r="2436" spans="3:7" x14ac:dyDescent="0.2">
      <c r="C2436" s="166">
        <v>108319</v>
      </c>
      <c r="D2436" s="83">
        <v>104578</v>
      </c>
      <c r="F2436" s="166">
        <v>4276.7</v>
      </c>
      <c r="G2436" s="83">
        <v>3600.6</v>
      </c>
    </row>
    <row r="2437" spans="3:7" x14ac:dyDescent="0.2">
      <c r="C2437" s="166">
        <v>111005</v>
      </c>
      <c r="D2437" s="83">
        <v>117862</v>
      </c>
      <c r="F2437" s="166">
        <v>4333.2</v>
      </c>
      <c r="G2437" s="83">
        <v>3640.8</v>
      </c>
    </row>
    <row r="2438" spans="3:7" x14ac:dyDescent="0.2">
      <c r="C2438" s="166">
        <v>119299</v>
      </c>
      <c r="D2438" s="83">
        <v>117219</v>
      </c>
      <c r="F2438" s="166">
        <v>4397.8</v>
      </c>
      <c r="G2438" s="83">
        <v>3844</v>
      </c>
    </row>
    <row r="2439" spans="3:7" x14ac:dyDescent="0.2">
      <c r="C2439" s="166">
        <v>132864</v>
      </c>
      <c r="D2439" s="83">
        <v>116730</v>
      </c>
      <c r="F2439" s="166">
        <v>4593.8</v>
      </c>
      <c r="G2439" s="83">
        <v>3786.7</v>
      </c>
    </row>
    <row r="2440" spans="3:7" x14ac:dyDescent="0.2">
      <c r="C2440" s="166">
        <v>133042</v>
      </c>
      <c r="D2440" s="83">
        <v>114953</v>
      </c>
      <c r="F2440" s="166">
        <v>4741.3999999999996</v>
      </c>
      <c r="G2440" s="83">
        <v>3878.3</v>
      </c>
    </row>
    <row r="2441" spans="3:7" x14ac:dyDescent="0.2">
      <c r="C2441" s="166">
        <v>141088</v>
      </c>
      <c r="D2441" s="83">
        <v>142533</v>
      </c>
      <c r="F2441" s="166">
        <v>5030.5</v>
      </c>
      <c r="G2441" s="83">
        <v>4344.1000000000004</v>
      </c>
    </row>
    <row r="2442" spans="3:7" x14ac:dyDescent="0.2">
      <c r="C2442" s="166">
        <v>147043</v>
      </c>
      <c r="D2442" s="83">
        <v>154175</v>
      </c>
      <c r="F2442" s="166">
        <v>5041.3999999999996</v>
      </c>
      <c r="G2442" s="83">
        <v>4213.5</v>
      </c>
    </row>
    <row r="2443" spans="3:7" x14ac:dyDescent="0.2">
      <c r="C2443" s="166">
        <v>147807</v>
      </c>
      <c r="D2443" s="83">
        <v>156918</v>
      </c>
      <c r="F2443" s="166">
        <v>5733.9</v>
      </c>
      <c r="G2443" s="83">
        <v>3879.1</v>
      </c>
    </row>
    <row r="2444" spans="3:7" x14ac:dyDescent="0.2">
      <c r="C2444" s="166">
        <v>169623</v>
      </c>
      <c r="D2444" s="83">
        <v>179212</v>
      </c>
      <c r="F2444" s="166">
        <v>6130.3</v>
      </c>
      <c r="G2444" s="83">
        <v>5078</v>
      </c>
    </row>
    <row r="2445" spans="3:7" x14ac:dyDescent="0.2">
      <c r="C2445" s="166">
        <v>170986</v>
      </c>
      <c r="D2445" s="83">
        <v>173436</v>
      </c>
      <c r="F2445" s="166">
        <v>6145.5</v>
      </c>
      <c r="G2445" s="83">
        <v>5078.8999999999996</v>
      </c>
    </row>
    <row r="2446" spans="3:7" x14ac:dyDescent="0.2">
      <c r="C2446" s="166">
        <v>178542</v>
      </c>
      <c r="D2446" s="83">
        <v>183829</v>
      </c>
      <c r="F2446" s="166">
        <v>6804.1</v>
      </c>
      <c r="G2446" s="83">
        <v>5661.9</v>
      </c>
    </row>
    <row r="2447" spans="3:7" x14ac:dyDescent="0.2">
      <c r="C2447" s="166">
        <v>199303</v>
      </c>
      <c r="D2447" s="83">
        <v>197519</v>
      </c>
      <c r="F2447" s="166">
        <v>7593.1</v>
      </c>
      <c r="G2447" s="83">
        <v>6138.4</v>
      </c>
    </row>
    <row r="2448" spans="3:7" x14ac:dyDescent="0.2">
      <c r="C2448" s="166">
        <v>200412</v>
      </c>
      <c r="D2448" s="83">
        <v>199455</v>
      </c>
      <c r="F2448" s="166">
        <v>7646.8</v>
      </c>
      <c r="G2448" s="83">
        <v>6287</v>
      </c>
    </row>
    <row r="2449" spans="3:7" x14ac:dyDescent="0.2">
      <c r="C2449" s="166">
        <v>282585</v>
      </c>
      <c r="D2449" s="83">
        <v>301317</v>
      </c>
      <c r="F2449" s="166">
        <v>7996.7</v>
      </c>
      <c r="G2449" s="83">
        <v>6516.8</v>
      </c>
    </row>
    <row r="2450" spans="3:7" x14ac:dyDescent="0.2">
      <c r="C2450" s="166">
        <v>463367</v>
      </c>
      <c r="D2450" s="83">
        <v>420770</v>
      </c>
      <c r="F2450" s="166">
        <v>9472.2000000000007</v>
      </c>
      <c r="G2450" s="83">
        <v>7359</v>
      </c>
    </row>
    <row r="2451" spans="3:7" x14ac:dyDescent="0.2">
      <c r="C2451" s="166">
        <v>575300</v>
      </c>
      <c r="D2451" s="83">
        <v>498060</v>
      </c>
      <c r="F2451" s="166">
        <v>11147.7</v>
      </c>
      <c r="G2451" s="83">
        <v>8849.1</v>
      </c>
    </row>
    <row r="2452" spans="3:7" x14ac:dyDescent="0.2">
      <c r="C2452" s="87" t="s">
        <v>1140</v>
      </c>
      <c r="D2452" s="83"/>
      <c r="F2452" s="166">
        <v>20652</v>
      </c>
      <c r="G2452" s="83">
        <v>14097.7</v>
      </c>
    </row>
    <row r="2453" spans="3:7" x14ac:dyDescent="0.2">
      <c r="C2453" s="166">
        <v>6997</v>
      </c>
      <c r="D2453" s="83">
        <v>7030</v>
      </c>
      <c r="F2453" s="166">
        <v>24388.799999999999</v>
      </c>
      <c r="G2453" s="83">
        <v>15886.4</v>
      </c>
    </row>
    <row r="2454" spans="3:7" x14ac:dyDescent="0.2">
      <c r="C2454" s="166">
        <v>7426</v>
      </c>
      <c r="D2454" s="83">
        <v>6904</v>
      </c>
      <c r="F2454" s="166">
        <v>24439.8</v>
      </c>
      <c r="G2454" s="83">
        <v>16500.8</v>
      </c>
    </row>
    <row r="2455" spans="3:7" x14ac:dyDescent="0.2">
      <c r="C2455" s="166">
        <v>8092</v>
      </c>
      <c r="D2455" s="83">
        <v>8171</v>
      </c>
      <c r="F2455" s="166">
        <v>10932.2</v>
      </c>
      <c r="G2455" s="83">
        <v>17037.2</v>
      </c>
    </row>
    <row r="2456" spans="3:7" x14ac:dyDescent="0.2">
      <c r="C2456" s="166">
        <v>9189</v>
      </c>
      <c r="D2456" s="83">
        <v>8972</v>
      </c>
      <c r="F2456" s="87" t="s">
        <v>1141</v>
      </c>
      <c r="G2456" s="83"/>
    </row>
    <row r="2457" spans="3:7" x14ac:dyDescent="0.2">
      <c r="C2457" s="166">
        <v>10058</v>
      </c>
      <c r="D2457" s="83">
        <v>9459</v>
      </c>
      <c r="F2457" s="166">
        <v>337.9</v>
      </c>
      <c r="G2457" s="83">
        <v>310.2</v>
      </c>
    </row>
    <row r="2458" spans="3:7" x14ac:dyDescent="0.2">
      <c r="C2458" s="166">
        <v>10219</v>
      </c>
      <c r="D2458" s="83">
        <v>10332</v>
      </c>
      <c r="F2458" s="166">
        <v>390</v>
      </c>
      <c r="G2458" s="83">
        <v>332.9</v>
      </c>
    </row>
    <row r="2459" spans="3:7" x14ac:dyDescent="0.2">
      <c r="C2459" s="166">
        <v>15883</v>
      </c>
      <c r="D2459" s="83">
        <v>15154</v>
      </c>
      <c r="F2459" s="166">
        <v>453.1</v>
      </c>
      <c r="G2459" s="83">
        <v>381.3</v>
      </c>
    </row>
    <row r="2460" spans="3:7" x14ac:dyDescent="0.2">
      <c r="C2460" s="166">
        <v>16783</v>
      </c>
      <c r="D2460" s="83">
        <v>15827</v>
      </c>
      <c r="F2460" s="166">
        <v>557.9</v>
      </c>
      <c r="G2460" s="83">
        <v>526.1</v>
      </c>
    </row>
    <row r="2461" spans="3:7" x14ac:dyDescent="0.2">
      <c r="C2461" s="166">
        <v>16827</v>
      </c>
      <c r="D2461" s="83">
        <v>15909</v>
      </c>
      <c r="F2461" s="166">
        <v>646.5</v>
      </c>
      <c r="G2461" s="83">
        <v>581.79999999999995</v>
      </c>
    </row>
    <row r="2462" spans="3:7" x14ac:dyDescent="0.2">
      <c r="C2462" s="166">
        <v>17289</v>
      </c>
      <c r="D2462" s="83">
        <v>16542</v>
      </c>
      <c r="F2462" s="166">
        <v>721.7</v>
      </c>
      <c r="G2462" s="83">
        <v>569.79999999999995</v>
      </c>
    </row>
    <row r="2463" spans="3:7" x14ac:dyDescent="0.2">
      <c r="C2463" s="166">
        <v>17899</v>
      </c>
      <c r="D2463" s="83">
        <v>15876</v>
      </c>
      <c r="F2463" s="166">
        <v>775.8</v>
      </c>
      <c r="G2463" s="83">
        <v>635.4</v>
      </c>
    </row>
    <row r="2464" spans="3:7" x14ac:dyDescent="0.2">
      <c r="C2464" s="166">
        <v>19638</v>
      </c>
      <c r="D2464" s="83">
        <v>17826</v>
      </c>
      <c r="F2464" s="166">
        <v>809.2</v>
      </c>
      <c r="G2464" s="83">
        <v>642</v>
      </c>
    </row>
    <row r="2465" spans="3:7" x14ac:dyDescent="0.2">
      <c r="C2465" s="166">
        <v>25031</v>
      </c>
      <c r="D2465" s="83">
        <v>22168</v>
      </c>
      <c r="F2465" s="166">
        <v>1015.8</v>
      </c>
      <c r="G2465" s="83">
        <v>865.8</v>
      </c>
    </row>
    <row r="2466" spans="3:7" x14ac:dyDescent="0.2">
      <c r="C2466" s="166">
        <v>33415</v>
      </c>
      <c r="D2466" s="83">
        <v>29780</v>
      </c>
      <c r="F2466" s="166">
        <v>1082.5</v>
      </c>
      <c r="G2466" s="83">
        <v>855.2</v>
      </c>
    </row>
    <row r="2467" spans="3:7" x14ac:dyDescent="0.2">
      <c r="C2467" s="166">
        <v>34918</v>
      </c>
      <c r="D2467" s="83">
        <v>36077</v>
      </c>
      <c r="F2467" s="166">
        <v>1141.7</v>
      </c>
      <c r="G2467" s="83">
        <v>880.2</v>
      </c>
    </row>
    <row r="2468" spans="3:7" x14ac:dyDescent="0.2">
      <c r="C2468" s="166">
        <v>36408</v>
      </c>
      <c r="D2468" s="83">
        <v>32987</v>
      </c>
      <c r="F2468" s="166">
        <v>1195.2</v>
      </c>
      <c r="G2468" s="83">
        <v>1114.4000000000001</v>
      </c>
    </row>
    <row r="2469" spans="3:7" x14ac:dyDescent="0.2">
      <c r="C2469" s="166">
        <v>38652</v>
      </c>
      <c r="D2469" s="83">
        <v>32451</v>
      </c>
      <c r="F2469" s="166">
        <v>1268.5</v>
      </c>
      <c r="G2469" s="83">
        <v>1011.4</v>
      </c>
    </row>
    <row r="2470" spans="3:7" x14ac:dyDescent="0.2">
      <c r="C2470" s="166">
        <v>42832</v>
      </c>
      <c r="D2470" s="83">
        <v>42239</v>
      </c>
      <c r="F2470" s="166">
        <v>1310.5</v>
      </c>
      <c r="G2470" s="83">
        <v>913.6</v>
      </c>
    </row>
    <row r="2471" spans="3:7" x14ac:dyDescent="0.2">
      <c r="C2471" s="166">
        <v>46092</v>
      </c>
      <c r="D2471" s="83">
        <v>44140</v>
      </c>
      <c r="F2471" s="166">
        <v>1348.8</v>
      </c>
      <c r="G2471" s="83">
        <v>820.6</v>
      </c>
    </row>
    <row r="2472" spans="3:7" x14ac:dyDescent="0.2">
      <c r="C2472" s="166">
        <v>47138</v>
      </c>
      <c r="D2472" s="83">
        <v>44402</v>
      </c>
      <c r="F2472" s="166">
        <v>1437.9</v>
      </c>
      <c r="G2472" s="83">
        <v>1306.0999999999999</v>
      </c>
    </row>
    <row r="2473" spans="3:7" x14ac:dyDescent="0.2">
      <c r="C2473" s="166">
        <v>49753</v>
      </c>
      <c r="D2473" s="83">
        <v>46819</v>
      </c>
      <c r="F2473" s="166">
        <v>1848.9</v>
      </c>
      <c r="G2473" s="83">
        <v>1894.1</v>
      </c>
    </row>
    <row r="2474" spans="3:7" x14ac:dyDescent="0.2">
      <c r="C2474" s="166">
        <v>62692</v>
      </c>
      <c r="D2474" s="83">
        <v>58095</v>
      </c>
      <c r="F2474" s="166">
        <v>1940.4</v>
      </c>
      <c r="G2474" s="83">
        <v>1817.1</v>
      </c>
    </row>
    <row r="2475" spans="3:7" x14ac:dyDescent="0.2">
      <c r="C2475" s="166">
        <v>63273</v>
      </c>
      <c r="D2475" s="83">
        <v>59519</v>
      </c>
      <c r="F2475" s="166">
        <v>2251.1999999999998</v>
      </c>
      <c r="G2475" s="83">
        <v>1888.7</v>
      </c>
    </row>
    <row r="2476" spans="3:7" x14ac:dyDescent="0.2">
      <c r="C2476" s="166">
        <v>66076</v>
      </c>
      <c r="D2476" s="83">
        <v>65981</v>
      </c>
      <c r="F2476" s="166">
        <v>2251.6</v>
      </c>
      <c r="G2476" s="83">
        <v>1593.4</v>
      </c>
    </row>
    <row r="2477" spans="3:7" x14ac:dyDescent="0.2">
      <c r="C2477" s="166">
        <v>68238</v>
      </c>
      <c r="D2477" s="83">
        <v>63514</v>
      </c>
      <c r="F2477" s="166">
        <v>2452.6999999999998</v>
      </c>
      <c r="G2477" s="83">
        <v>2146.5</v>
      </c>
    </row>
    <row r="2478" spans="3:7" x14ac:dyDescent="0.2">
      <c r="C2478" s="166">
        <v>69757</v>
      </c>
      <c r="D2478" s="83">
        <v>68465</v>
      </c>
      <c r="F2478" s="166">
        <v>2603.1</v>
      </c>
      <c r="G2478" s="83">
        <v>2079.1999999999998</v>
      </c>
    </row>
    <row r="2479" spans="3:7" x14ac:dyDescent="0.2">
      <c r="C2479" s="166">
        <v>75811</v>
      </c>
      <c r="D2479" s="83">
        <v>72448</v>
      </c>
      <c r="F2479" s="166">
        <v>2859.3</v>
      </c>
      <c r="G2479" s="83">
        <v>2342.8000000000002</v>
      </c>
    </row>
    <row r="2480" spans="3:7" x14ac:dyDescent="0.2">
      <c r="C2480" s="166">
        <v>78555</v>
      </c>
      <c r="D2480" s="83">
        <v>73610</v>
      </c>
      <c r="F2480" s="166">
        <v>2877.1</v>
      </c>
      <c r="G2480" s="83">
        <v>2484</v>
      </c>
    </row>
    <row r="2481" spans="3:7" x14ac:dyDescent="0.2">
      <c r="C2481" s="166">
        <v>81265</v>
      </c>
      <c r="D2481" s="83">
        <v>74510</v>
      </c>
      <c r="F2481" s="166">
        <v>3106.3</v>
      </c>
      <c r="G2481" s="83">
        <v>2936.4</v>
      </c>
    </row>
    <row r="2482" spans="3:7" x14ac:dyDescent="0.2">
      <c r="C2482" s="166">
        <v>83774</v>
      </c>
      <c r="D2482" s="83">
        <v>84899</v>
      </c>
      <c r="F2482" s="166">
        <v>3391.9</v>
      </c>
      <c r="G2482" s="83">
        <v>3001.4</v>
      </c>
    </row>
    <row r="2483" spans="3:7" x14ac:dyDescent="0.2">
      <c r="C2483" s="166">
        <v>89080</v>
      </c>
      <c r="D2483" s="83">
        <v>88999</v>
      </c>
      <c r="F2483" s="166">
        <v>3666.4</v>
      </c>
      <c r="G2483" s="83">
        <v>3074.1</v>
      </c>
    </row>
    <row r="2484" spans="3:7" x14ac:dyDescent="0.2">
      <c r="C2484" s="166">
        <v>96952</v>
      </c>
      <c r="D2484" s="83">
        <v>94724</v>
      </c>
      <c r="F2484" s="166">
        <v>3749.6</v>
      </c>
      <c r="G2484" s="83">
        <v>3146.1</v>
      </c>
    </row>
    <row r="2485" spans="3:7" x14ac:dyDescent="0.2">
      <c r="C2485" s="166">
        <v>105425</v>
      </c>
      <c r="D2485" s="83">
        <v>99716</v>
      </c>
      <c r="F2485" s="166">
        <v>3751.2</v>
      </c>
      <c r="G2485" s="83">
        <v>2769.1</v>
      </c>
    </row>
    <row r="2486" spans="3:7" x14ac:dyDescent="0.2">
      <c r="C2486" s="166">
        <v>107170</v>
      </c>
      <c r="D2486" s="83">
        <v>102978</v>
      </c>
      <c r="F2486" s="166">
        <v>4228.1000000000004</v>
      </c>
      <c r="G2486" s="83">
        <v>3962.9</v>
      </c>
    </row>
    <row r="2487" spans="3:7" x14ac:dyDescent="0.2">
      <c r="C2487" s="166">
        <v>108294</v>
      </c>
      <c r="D2487" s="83">
        <v>107654</v>
      </c>
      <c r="F2487" s="166">
        <v>4276.7</v>
      </c>
      <c r="G2487" s="83">
        <v>3446.4</v>
      </c>
    </row>
    <row r="2488" spans="3:7" x14ac:dyDescent="0.2">
      <c r="C2488" s="166">
        <v>108319</v>
      </c>
      <c r="D2488" s="83">
        <v>100763</v>
      </c>
      <c r="F2488" s="166">
        <v>4333.2</v>
      </c>
      <c r="G2488" s="83">
        <v>3741.6</v>
      </c>
    </row>
    <row r="2489" spans="3:7" x14ac:dyDescent="0.2">
      <c r="C2489" s="166">
        <v>111005</v>
      </c>
      <c r="D2489" s="83">
        <v>112519</v>
      </c>
      <c r="F2489" s="166">
        <v>4397.8</v>
      </c>
      <c r="G2489" s="83">
        <v>4248.6000000000004</v>
      </c>
    </row>
    <row r="2490" spans="3:7" x14ac:dyDescent="0.2">
      <c r="C2490" s="166">
        <v>119299</v>
      </c>
      <c r="D2490" s="83">
        <v>112770</v>
      </c>
      <c r="F2490" s="166">
        <v>4593.8</v>
      </c>
      <c r="G2490" s="83">
        <v>4027.6</v>
      </c>
    </row>
    <row r="2491" spans="3:7" x14ac:dyDescent="0.2">
      <c r="C2491" s="166">
        <v>132864</v>
      </c>
      <c r="D2491" s="83">
        <v>127209</v>
      </c>
      <c r="F2491" s="166">
        <v>4741.3999999999996</v>
      </c>
      <c r="G2491" s="83">
        <v>4239.8999999999996</v>
      </c>
    </row>
    <row r="2492" spans="3:7" x14ac:dyDescent="0.2">
      <c r="C2492" s="166">
        <v>133042</v>
      </c>
      <c r="D2492" s="83">
        <v>116865</v>
      </c>
      <c r="F2492" s="166">
        <v>5030.5</v>
      </c>
      <c r="G2492" s="83">
        <v>4550.3999999999996</v>
      </c>
    </row>
    <row r="2493" spans="3:7" x14ac:dyDescent="0.2">
      <c r="C2493" s="166">
        <v>141088</v>
      </c>
      <c r="D2493" s="83">
        <v>134066</v>
      </c>
      <c r="F2493" s="166">
        <v>5041.3999999999996</v>
      </c>
      <c r="G2493" s="83">
        <v>4751.7</v>
      </c>
    </row>
    <row r="2494" spans="3:7" x14ac:dyDescent="0.2">
      <c r="C2494" s="166">
        <v>147043</v>
      </c>
      <c r="D2494" s="83">
        <v>150068</v>
      </c>
      <c r="F2494" s="166">
        <v>5733.9</v>
      </c>
      <c r="G2494" s="83">
        <v>4383.3999999999996</v>
      </c>
    </row>
    <row r="2495" spans="3:7" x14ac:dyDescent="0.2">
      <c r="C2495" s="166">
        <v>147807</v>
      </c>
      <c r="D2495" s="83">
        <v>149164</v>
      </c>
      <c r="F2495" s="166">
        <v>6130.3</v>
      </c>
      <c r="G2495" s="83">
        <v>5426.8</v>
      </c>
    </row>
    <row r="2496" spans="3:7" x14ac:dyDescent="0.2">
      <c r="C2496" s="166">
        <v>169623</v>
      </c>
      <c r="D2496" s="83">
        <v>169902</v>
      </c>
      <c r="F2496" s="166">
        <v>6145.5</v>
      </c>
      <c r="G2496" s="83">
        <v>5624.5</v>
      </c>
    </row>
    <row r="2497" spans="3:7" x14ac:dyDescent="0.2">
      <c r="C2497" s="166">
        <v>170986</v>
      </c>
      <c r="D2497" s="83">
        <v>167464</v>
      </c>
      <c r="F2497" s="166">
        <v>6804.1</v>
      </c>
      <c r="G2497" s="83">
        <v>6028.5</v>
      </c>
    </row>
    <row r="2498" spans="3:7" x14ac:dyDescent="0.2">
      <c r="C2498" s="166">
        <v>178542</v>
      </c>
      <c r="D2498" s="83">
        <v>176484</v>
      </c>
      <c r="F2498" s="166">
        <v>7593.1</v>
      </c>
      <c r="G2498" s="83">
        <v>6834.7</v>
      </c>
    </row>
    <row r="2499" spans="3:7" x14ac:dyDescent="0.2">
      <c r="C2499" s="166">
        <v>199303</v>
      </c>
      <c r="D2499" s="83">
        <v>186880</v>
      </c>
      <c r="F2499" s="166">
        <v>7646.8</v>
      </c>
      <c r="G2499" s="83">
        <v>6839.8</v>
      </c>
    </row>
    <row r="2500" spans="3:7" x14ac:dyDescent="0.2">
      <c r="C2500" s="166">
        <v>200412</v>
      </c>
      <c r="D2500" s="83">
        <v>191529</v>
      </c>
      <c r="F2500" s="166">
        <v>7996.7</v>
      </c>
      <c r="G2500" s="83">
        <v>6847.3</v>
      </c>
    </row>
    <row r="2501" spans="3:7" x14ac:dyDescent="0.2">
      <c r="C2501" s="166">
        <v>282585</v>
      </c>
      <c r="D2501" s="83">
        <v>307501</v>
      </c>
      <c r="F2501" s="166">
        <v>9472.2000000000007</v>
      </c>
      <c r="G2501" s="83">
        <v>7764.9</v>
      </c>
    </row>
    <row r="2502" spans="3:7" x14ac:dyDescent="0.2">
      <c r="C2502" s="166">
        <v>463367</v>
      </c>
      <c r="D2502" s="83">
        <v>414430</v>
      </c>
      <c r="F2502" s="166">
        <v>11147.7</v>
      </c>
      <c r="G2502" s="83">
        <v>9658.6</v>
      </c>
    </row>
    <row r="2503" spans="3:7" x14ac:dyDescent="0.2">
      <c r="C2503" s="166">
        <v>575300</v>
      </c>
      <c r="D2503" s="83">
        <v>492154</v>
      </c>
      <c r="F2503" s="166">
        <v>20652</v>
      </c>
      <c r="G2503" s="83">
        <v>14485.3</v>
      </c>
    </row>
    <row r="2504" spans="3:7" x14ac:dyDescent="0.2">
      <c r="C2504" s="87" t="s">
        <v>1141</v>
      </c>
      <c r="D2504" s="83"/>
      <c r="F2504" s="166">
        <v>24388.799999999999</v>
      </c>
      <c r="G2504" s="83">
        <v>17609.599999999999</v>
      </c>
    </row>
    <row r="2505" spans="3:7" x14ac:dyDescent="0.2">
      <c r="C2505" s="166">
        <v>6997</v>
      </c>
      <c r="D2505" s="83">
        <v>6738</v>
      </c>
      <c r="F2505" s="166">
        <v>24439.8</v>
      </c>
      <c r="G2505" s="83">
        <v>16782.2</v>
      </c>
    </row>
    <row r="2506" spans="3:7" x14ac:dyDescent="0.2">
      <c r="C2506" s="166">
        <v>7426</v>
      </c>
      <c r="D2506" s="83">
        <v>7220</v>
      </c>
      <c r="F2506" s="166">
        <v>10932.2</v>
      </c>
      <c r="G2506" s="83">
        <v>17700.8</v>
      </c>
    </row>
    <row r="2507" spans="3:7" x14ac:dyDescent="0.2">
      <c r="C2507" s="166">
        <v>8092</v>
      </c>
      <c r="D2507" s="83">
        <v>8845</v>
      </c>
      <c r="F2507" s="87" t="s">
        <v>1142</v>
      </c>
      <c r="G2507" s="83"/>
    </row>
    <row r="2508" spans="3:7" x14ac:dyDescent="0.2">
      <c r="C2508" s="166">
        <v>9189</v>
      </c>
      <c r="D2508" s="83">
        <v>9249</v>
      </c>
      <c r="F2508" s="166">
        <v>337.9</v>
      </c>
      <c r="G2508" s="83">
        <v>318.39999999999998</v>
      </c>
    </row>
    <row r="2509" spans="3:7" x14ac:dyDescent="0.2">
      <c r="C2509" s="166">
        <v>10058</v>
      </c>
      <c r="D2509" s="83">
        <v>9377</v>
      </c>
      <c r="F2509" s="166">
        <v>390</v>
      </c>
      <c r="G2509" s="83">
        <v>330.7</v>
      </c>
    </row>
    <row r="2510" spans="3:7" x14ac:dyDescent="0.2">
      <c r="C2510" s="166">
        <v>10219</v>
      </c>
      <c r="D2510" s="83">
        <v>10660</v>
      </c>
      <c r="F2510" s="166">
        <v>453.1</v>
      </c>
      <c r="G2510" s="83">
        <v>368.7</v>
      </c>
    </row>
    <row r="2511" spans="3:7" x14ac:dyDescent="0.2">
      <c r="C2511" s="166">
        <v>15883</v>
      </c>
      <c r="D2511" s="83">
        <v>15835</v>
      </c>
      <c r="F2511" s="166">
        <v>557.9</v>
      </c>
      <c r="G2511" s="83">
        <v>528</v>
      </c>
    </row>
    <row r="2512" spans="3:7" x14ac:dyDescent="0.2">
      <c r="C2512" s="166">
        <v>16783</v>
      </c>
      <c r="D2512" s="83">
        <v>16623</v>
      </c>
      <c r="F2512" s="166">
        <v>646.5</v>
      </c>
      <c r="G2512" s="83">
        <v>584.29999999999995</v>
      </c>
    </row>
    <row r="2513" spans="3:7" x14ac:dyDescent="0.2">
      <c r="C2513" s="166">
        <v>16827</v>
      </c>
      <c r="D2513" s="83">
        <v>17299</v>
      </c>
      <c r="F2513" s="166">
        <v>721.7</v>
      </c>
      <c r="G2513" s="83">
        <v>590.9</v>
      </c>
    </row>
    <row r="2514" spans="3:7" x14ac:dyDescent="0.2">
      <c r="C2514" s="166">
        <v>17289</v>
      </c>
      <c r="D2514" s="83">
        <v>17514</v>
      </c>
      <c r="F2514" s="166">
        <v>775.8</v>
      </c>
      <c r="G2514" s="83">
        <v>628</v>
      </c>
    </row>
    <row r="2515" spans="3:7" x14ac:dyDescent="0.2">
      <c r="C2515" s="166">
        <v>17899</v>
      </c>
      <c r="D2515" s="83">
        <v>17123</v>
      </c>
      <c r="F2515" s="166">
        <v>809.2</v>
      </c>
      <c r="G2515" s="83">
        <v>648.29999999999995</v>
      </c>
    </row>
    <row r="2516" spans="3:7" x14ac:dyDescent="0.2">
      <c r="C2516" s="166">
        <v>19638</v>
      </c>
      <c r="D2516" s="83">
        <v>17735</v>
      </c>
      <c r="F2516" s="166">
        <v>1015.8</v>
      </c>
      <c r="G2516" s="83">
        <v>859.7</v>
      </c>
    </row>
    <row r="2517" spans="3:7" x14ac:dyDescent="0.2">
      <c r="C2517" s="166">
        <v>25031</v>
      </c>
      <c r="D2517" s="83">
        <v>23292</v>
      </c>
      <c r="F2517" s="166">
        <v>1082.5</v>
      </c>
      <c r="G2517" s="83">
        <v>860</v>
      </c>
    </row>
    <row r="2518" spans="3:7" x14ac:dyDescent="0.2">
      <c r="C2518" s="166">
        <v>33415</v>
      </c>
      <c r="D2518" s="83">
        <v>28755</v>
      </c>
      <c r="F2518" s="166">
        <v>1141.7</v>
      </c>
      <c r="G2518" s="83">
        <v>884.8</v>
      </c>
    </row>
    <row r="2519" spans="3:7" x14ac:dyDescent="0.2">
      <c r="C2519" s="166">
        <v>34918</v>
      </c>
      <c r="D2519" s="83">
        <v>39850</v>
      </c>
      <c r="F2519" s="166">
        <v>1195.2</v>
      </c>
      <c r="G2519" s="83">
        <v>1109.7</v>
      </c>
    </row>
    <row r="2520" spans="3:7" x14ac:dyDescent="0.2">
      <c r="C2520" s="166">
        <v>36408</v>
      </c>
      <c r="D2520" s="83">
        <v>35526</v>
      </c>
      <c r="F2520" s="166">
        <v>1268.5</v>
      </c>
      <c r="G2520" s="83">
        <v>1013</v>
      </c>
    </row>
    <row r="2521" spans="3:7" x14ac:dyDescent="0.2">
      <c r="C2521" s="166">
        <v>38652</v>
      </c>
      <c r="D2521" s="83">
        <v>33146</v>
      </c>
      <c r="F2521" s="166">
        <v>1310.5</v>
      </c>
      <c r="G2521" s="83">
        <v>903.6</v>
      </c>
    </row>
    <row r="2522" spans="3:7" x14ac:dyDescent="0.2">
      <c r="C2522" s="166">
        <v>42832</v>
      </c>
      <c r="D2522" s="83">
        <v>44565</v>
      </c>
      <c r="F2522" s="166">
        <v>1348.8</v>
      </c>
      <c r="G2522" s="83">
        <v>857.6</v>
      </c>
    </row>
    <row r="2523" spans="3:7" x14ac:dyDescent="0.2">
      <c r="C2523" s="166">
        <v>46092</v>
      </c>
      <c r="D2523" s="83">
        <v>45891</v>
      </c>
      <c r="F2523" s="166">
        <v>1437.9</v>
      </c>
      <c r="G2523" s="83">
        <v>1254.5999999999999</v>
      </c>
    </row>
    <row r="2524" spans="3:7" x14ac:dyDescent="0.2">
      <c r="C2524" s="166">
        <v>47138</v>
      </c>
      <c r="D2524" s="83">
        <v>48407</v>
      </c>
      <c r="F2524" s="166">
        <v>1848.9</v>
      </c>
      <c r="G2524" s="83">
        <v>1732.7</v>
      </c>
    </row>
    <row r="2525" spans="3:7" x14ac:dyDescent="0.2">
      <c r="C2525" s="166">
        <v>49753</v>
      </c>
      <c r="D2525" s="83">
        <v>50635</v>
      </c>
      <c r="F2525" s="166">
        <v>1940.4</v>
      </c>
      <c r="G2525" s="83">
        <v>1805.9</v>
      </c>
    </row>
    <row r="2526" spans="3:7" x14ac:dyDescent="0.2">
      <c r="C2526" s="166">
        <v>62692</v>
      </c>
      <c r="D2526" s="83">
        <v>65712</v>
      </c>
      <c r="F2526" s="166">
        <v>2251.1999999999998</v>
      </c>
      <c r="G2526" s="83">
        <v>1834.9</v>
      </c>
    </row>
    <row r="2527" spans="3:7" x14ac:dyDescent="0.2">
      <c r="C2527" s="166">
        <v>63273</v>
      </c>
      <c r="D2527" s="83">
        <v>65888</v>
      </c>
      <c r="F2527" s="166">
        <v>2251.6</v>
      </c>
      <c r="G2527" s="83">
        <v>1544.7</v>
      </c>
    </row>
    <row r="2528" spans="3:7" x14ac:dyDescent="0.2">
      <c r="C2528" s="166">
        <v>66076</v>
      </c>
      <c r="D2528" s="83">
        <v>69211</v>
      </c>
      <c r="F2528" s="166">
        <v>2452.6999999999998</v>
      </c>
      <c r="G2528" s="83">
        <v>2108.8000000000002</v>
      </c>
    </row>
    <row r="2529" spans="3:7" x14ac:dyDescent="0.2">
      <c r="C2529" s="166">
        <v>68238</v>
      </c>
      <c r="D2529" s="83">
        <v>65807</v>
      </c>
      <c r="F2529" s="166">
        <v>2603.1</v>
      </c>
      <c r="G2529" s="83">
        <v>2123.9</v>
      </c>
    </row>
    <row r="2530" spans="3:7" x14ac:dyDescent="0.2">
      <c r="C2530" s="166">
        <v>69757</v>
      </c>
      <c r="D2530" s="83">
        <v>64591</v>
      </c>
      <c r="F2530" s="166">
        <v>2859.3</v>
      </c>
      <c r="G2530" s="83">
        <v>2362.6</v>
      </c>
    </row>
    <row r="2531" spans="3:7" x14ac:dyDescent="0.2">
      <c r="C2531" s="166">
        <v>75811</v>
      </c>
      <c r="D2531" s="83">
        <v>76570</v>
      </c>
      <c r="F2531" s="166">
        <v>2877.1</v>
      </c>
      <c r="G2531" s="83">
        <v>2429.6999999999998</v>
      </c>
    </row>
    <row r="2532" spans="3:7" x14ac:dyDescent="0.2">
      <c r="C2532" s="166">
        <v>78555</v>
      </c>
      <c r="D2532" s="83">
        <v>77920</v>
      </c>
      <c r="F2532" s="166">
        <v>3106.3</v>
      </c>
      <c r="G2532" s="83">
        <v>2869.1</v>
      </c>
    </row>
    <row r="2533" spans="3:7" x14ac:dyDescent="0.2">
      <c r="C2533" s="166">
        <v>81265</v>
      </c>
      <c r="D2533" s="83">
        <v>82287</v>
      </c>
      <c r="F2533" s="166">
        <v>3391.9</v>
      </c>
      <c r="G2533" s="83">
        <v>2906.6</v>
      </c>
    </row>
    <row r="2534" spans="3:7" x14ac:dyDescent="0.2">
      <c r="C2534" s="166">
        <v>83774</v>
      </c>
      <c r="D2534" s="83">
        <v>94556</v>
      </c>
      <c r="F2534" s="166">
        <v>3666.4</v>
      </c>
      <c r="G2534" s="83">
        <v>3035.1</v>
      </c>
    </row>
    <row r="2535" spans="3:7" x14ac:dyDescent="0.2">
      <c r="C2535" s="166">
        <v>89080</v>
      </c>
      <c r="D2535" s="83">
        <v>96008</v>
      </c>
      <c r="F2535" s="166">
        <v>3749.6</v>
      </c>
      <c r="G2535" s="83">
        <v>3118</v>
      </c>
    </row>
    <row r="2536" spans="3:7" x14ac:dyDescent="0.2">
      <c r="C2536" s="166">
        <v>96952</v>
      </c>
      <c r="D2536" s="83">
        <v>100759</v>
      </c>
      <c r="F2536" s="166">
        <v>3751.2</v>
      </c>
      <c r="G2536" s="83">
        <v>2732.7</v>
      </c>
    </row>
    <row r="2537" spans="3:7" x14ac:dyDescent="0.2">
      <c r="C2537" s="166">
        <v>105425</v>
      </c>
      <c r="D2537" s="83">
        <v>108680</v>
      </c>
      <c r="F2537" s="166">
        <v>4228.1000000000004</v>
      </c>
      <c r="G2537" s="83">
        <v>4048.1</v>
      </c>
    </row>
    <row r="2538" spans="3:7" x14ac:dyDescent="0.2">
      <c r="C2538" s="166">
        <v>107170</v>
      </c>
      <c r="D2538" s="83">
        <v>112870</v>
      </c>
      <c r="F2538" s="166">
        <v>4276.7</v>
      </c>
      <c r="G2538" s="83">
        <v>3544.7</v>
      </c>
    </row>
    <row r="2539" spans="3:7" x14ac:dyDescent="0.2">
      <c r="C2539" s="166">
        <v>108294</v>
      </c>
      <c r="D2539" s="83">
        <v>117969</v>
      </c>
      <c r="F2539" s="166">
        <v>4333.2</v>
      </c>
      <c r="G2539" s="83">
        <v>3611.3</v>
      </c>
    </row>
    <row r="2540" spans="3:7" x14ac:dyDescent="0.2">
      <c r="C2540" s="166">
        <v>108319</v>
      </c>
      <c r="D2540" s="83">
        <v>109408</v>
      </c>
      <c r="F2540" s="166">
        <v>4397.8</v>
      </c>
      <c r="G2540" s="83">
        <v>3975.6</v>
      </c>
    </row>
    <row r="2541" spans="3:7" x14ac:dyDescent="0.2">
      <c r="C2541" s="166">
        <v>111005</v>
      </c>
      <c r="D2541" s="83">
        <v>119868</v>
      </c>
      <c r="F2541" s="166">
        <v>4593.8</v>
      </c>
      <c r="G2541" s="83">
        <v>4061.2</v>
      </c>
    </row>
    <row r="2542" spans="3:7" x14ac:dyDescent="0.2">
      <c r="C2542" s="166">
        <v>119299</v>
      </c>
      <c r="D2542" s="83">
        <v>127825</v>
      </c>
      <c r="F2542" s="166">
        <v>4741.3999999999996</v>
      </c>
      <c r="G2542" s="83">
        <v>4182.8999999999996</v>
      </c>
    </row>
    <row r="2543" spans="3:7" x14ac:dyDescent="0.2">
      <c r="C2543" s="166">
        <v>132864</v>
      </c>
      <c r="D2543" s="83">
        <v>120577</v>
      </c>
      <c r="F2543" s="166">
        <v>5030.5</v>
      </c>
      <c r="G2543" s="83">
        <v>4535</v>
      </c>
    </row>
    <row r="2544" spans="3:7" x14ac:dyDescent="0.2">
      <c r="C2544" s="166">
        <v>133042</v>
      </c>
      <c r="D2544" s="83">
        <v>118261</v>
      </c>
      <c r="F2544" s="166">
        <v>5041.3999999999996</v>
      </c>
      <c r="G2544" s="83">
        <v>4628.8999999999996</v>
      </c>
    </row>
    <row r="2545" spans="3:7" x14ac:dyDescent="0.2">
      <c r="C2545" s="166">
        <v>141088</v>
      </c>
      <c r="D2545" s="83">
        <v>151431</v>
      </c>
      <c r="F2545" s="166">
        <v>5733.9</v>
      </c>
      <c r="G2545" s="83">
        <v>4233.1000000000004</v>
      </c>
    </row>
    <row r="2546" spans="3:7" x14ac:dyDescent="0.2">
      <c r="C2546" s="166">
        <v>147043</v>
      </c>
      <c r="D2546" s="83">
        <v>163648</v>
      </c>
      <c r="F2546" s="166">
        <v>6130.3</v>
      </c>
      <c r="G2546" s="83">
        <v>5273.1</v>
      </c>
    </row>
    <row r="2547" spans="3:7" x14ac:dyDescent="0.2">
      <c r="C2547" s="166">
        <v>147807</v>
      </c>
      <c r="D2547" s="83">
        <v>161135</v>
      </c>
      <c r="F2547" s="166">
        <v>6145.5</v>
      </c>
      <c r="G2547" s="83">
        <v>5632.1</v>
      </c>
    </row>
    <row r="2548" spans="3:7" x14ac:dyDescent="0.2">
      <c r="C2548" s="166">
        <v>169623</v>
      </c>
      <c r="D2548" s="83">
        <v>185789</v>
      </c>
      <c r="F2548" s="166">
        <v>6804.1</v>
      </c>
      <c r="G2548" s="83">
        <v>5891</v>
      </c>
    </row>
    <row r="2549" spans="3:7" x14ac:dyDescent="0.2">
      <c r="C2549" s="166">
        <v>170986</v>
      </c>
      <c r="D2549" s="83">
        <v>177947</v>
      </c>
      <c r="F2549" s="166">
        <v>7593.1</v>
      </c>
      <c r="G2549" s="83">
        <v>6834</v>
      </c>
    </row>
    <row r="2550" spans="3:7" x14ac:dyDescent="0.2">
      <c r="C2550" s="166">
        <v>178542</v>
      </c>
      <c r="D2550" s="83">
        <v>190719</v>
      </c>
      <c r="F2550" s="166">
        <v>7646.8</v>
      </c>
      <c r="G2550" s="83">
        <v>6464.5</v>
      </c>
    </row>
    <row r="2551" spans="3:7" x14ac:dyDescent="0.2">
      <c r="C2551" s="166">
        <v>199303</v>
      </c>
      <c r="D2551" s="83">
        <v>203659</v>
      </c>
      <c r="F2551" s="166">
        <v>7996.7</v>
      </c>
      <c r="G2551" s="83">
        <v>6979.1</v>
      </c>
    </row>
    <row r="2552" spans="3:7" x14ac:dyDescent="0.2">
      <c r="C2552" s="166">
        <v>200412</v>
      </c>
      <c r="D2552" s="83">
        <v>210256</v>
      </c>
      <c r="F2552" s="166">
        <v>9472.2000000000007</v>
      </c>
      <c r="G2552" s="83">
        <v>7508.6</v>
      </c>
    </row>
    <row r="2553" spans="3:7" x14ac:dyDescent="0.2">
      <c r="C2553" s="166">
        <v>282585</v>
      </c>
      <c r="D2553" s="83">
        <v>304009</v>
      </c>
      <c r="F2553" s="166">
        <v>11147.7</v>
      </c>
      <c r="G2553" s="83">
        <v>8995.4</v>
      </c>
    </row>
    <row r="2554" spans="3:7" x14ac:dyDescent="0.2">
      <c r="C2554" s="166">
        <v>463367</v>
      </c>
      <c r="D2554" s="83">
        <v>428302</v>
      </c>
      <c r="F2554" s="166">
        <v>20652</v>
      </c>
      <c r="G2554" s="83">
        <v>14882.8</v>
      </c>
    </row>
    <row r="2555" spans="3:7" x14ac:dyDescent="0.2">
      <c r="C2555" s="166">
        <v>575300</v>
      </c>
      <c r="D2555" s="83">
        <v>536598</v>
      </c>
      <c r="F2555" s="166">
        <v>24388.799999999999</v>
      </c>
      <c r="G2555" s="83">
        <v>18287</v>
      </c>
    </row>
    <row r="2556" spans="3:7" x14ac:dyDescent="0.2">
      <c r="C2556" s="87" t="s">
        <v>1142</v>
      </c>
      <c r="D2556" s="83"/>
      <c r="F2556" s="166">
        <v>24439.8</v>
      </c>
      <c r="G2556" s="83">
        <v>16763.8</v>
      </c>
    </row>
    <row r="2557" spans="3:7" x14ac:dyDescent="0.2">
      <c r="C2557" s="166">
        <v>6997</v>
      </c>
      <c r="D2557" s="83">
        <v>6579</v>
      </c>
      <c r="F2557" s="166">
        <v>10932.2</v>
      </c>
      <c r="G2557" s="83">
        <v>17268.400000000001</v>
      </c>
    </row>
    <row r="2558" spans="3:7" x14ac:dyDescent="0.2">
      <c r="C2558" s="166">
        <v>7426</v>
      </c>
      <c r="D2558" s="83">
        <v>7102</v>
      </c>
      <c r="F2558" s="87" t="s">
        <v>1263</v>
      </c>
      <c r="G2558" s="83"/>
    </row>
    <row r="2559" spans="3:7" x14ac:dyDescent="0.2">
      <c r="C2559" s="166">
        <v>8092</v>
      </c>
      <c r="D2559" s="83">
        <v>8690</v>
      </c>
      <c r="F2559" s="166">
        <v>337.9</v>
      </c>
      <c r="G2559" s="83">
        <v>319.89999999999998</v>
      </c>
    </row>
    <row r="2560" spans="3:7" x14ac:dyDescent="0.2">
      <c r="C2560" s="166">
        <v>9189</v>
      </c>
      <c r="D2560" s="83">
        <v>9416</v>
      </c>
      <c r="F2560" s="166">
        <v>390</v>
      </c>
      <c r="G2560" s="83">
        <v>309.8</v>
      </c>
    </row>
    <row r="2561" spans="3:7" x14ac:dyDescent="0.2">
      <c r="C2561" s="166">
        <v>10058</v>
      </c>
      <c r="D2561" s="83">
        <v>9722</v>
      </c>
      <c r="F2561" s="166">
        <v>453.1</v>
      </c>
      <c r="G2561" s="83">
        <v>421.4</v>
      </c>
    </row>
    <row r="2562" spans="3:7" x14ac:dyDescent="0.2">
      <c r="C2562" s="166">
        <v>10219</v>
      </c>
      <c r="D2562" s="83">
        <v>10178</v>
      </c>
      <c r="F2562" s="166">
        <v>557.9</v>
      </c>
      <c r="G2562" s="83">
        <v>526.70000000000005</v>
      </c>
    </row>
    <row r="2563" spans="3:7" x14ac:dyDescent="0.2">
      <c r="C2563" s="166">
        <v>15883</v>
      </c>
      <c r="D2563" s="83">
        <v>15377</v>
      </c>
      <c r="F2563" s="166">
        <v>646.5</v>
      </c>
      <c r="G2563" s="83">
        <v>595.5</v>
      </c>
    </row>
    <row r="2564" spans="3:7" x14ac:dyDescent="0.2">
      <c r="C2564" s="166">
        <v>16783</v>
      </c>
      <c r="D2564" s="83">
        <v>16356</v>
      </c>
      <c r="F2564" s="166">
        <v>721.7</v>
      </c>
      <c r="G2564" s="83">
        <v>604.79999999999995</v>
      </c>
    </row>
    <row r="2565" spans="3:7" x14ac:dyDescent="0.2">
      <c r="C2565" s="166">
        <v>16827</v>
      </c>
      <c r="D2565" s="83">
        <v>17074</v>
      </c>
      <c r="F2565" s="166">
        <v>775.8</v>
      </c>
      <c r="G2565" s="83">
        <v>627</v>
      </c>
    </row>
    <row r="2566" spans="3:7" x14ac:dyDescent="0.2">
      <c r="C2566" s="166">
        <v>17289</v>
      </c>
      <c r="D2566" s="83">
        <v>17488</v>
      </c>
      <c r="F2566" s="166">
        <v>809.2</v>
      </c>
      <c r="G2566" s="83">
        <v>692.8</v>
      </c>
    </row>
    <row r="2567" spans="3:7" x14ac:dyDescent="0.2">
      <c r="C2567" s="166">
        <v>17899</v>
      </c>
      <c r="D2567" s="83">
        <v>17255</v>
      </c>
      <c r="F2567" s="166">
        <v>1015.8</v>
      </c>
      <c r="G2567" s="83">
        <v>942</v>
      </c>
    </row>
    <row r="2568" spans="3:7" x14ac:dyDescent="0.2">
      <c r="C2568" s="166">
        <v>19638</v>
      </c>
      <c r="D2568" s="83">
        <v>18111</v>
      </c>
      <c r="F2568" s="166">
        <v>1082.5</v>
      </c>
      <c r="G2568" s="83">
        <v>892.5</v>
      </c>
    </row>
    <row r="2569" spans="3:7" x14ac:dyDescent="0.2">
      <c r="C2569" s="166">
        <v>25031</v>
      </c>
      <c r="D2569" s="83">
        <v>23446</v>
      </c>
      <c r="F2569" s="166">
        <v>1141.7</v>
      </c>
      <c r="G2569" s="83">
        <v>862.8</v>
      </c>
    </row>
    <row r="2570" spans="3:7" x14ac:dyDescent="0.2">
      <c r="C2570" s="166">
        <v>33415</v>
      </c>
      <c r="D2570" s="83">
        <v>29674</v>
      </c>
      <c r="F2570" s="166">
        <v>1195.2</v>
      </c>
      <c r="G2570" s="83">
        <v>1135.3</v>
      </c>
    </row>
    <row r="2571" spans="3:7" x14ac:dyDescent="0.2">
      <c r="C2571" s="166">
        <v>34918</v>
      </c>
      <c r="D2571" s="83">
        <v>38055</v>
      </c>
      <c r="F2571" s="166">
        <v>1268.5</v>
      </c>
      <c r="G2571" s="83">
        <v>1100.7</v>
      </c>
    </row>
    <row r="2572" spans="3:7" x14ac:dyDescent="0.2">
      <c r="C2572" s="166">
        <v>36408</v>
      </c>
      <c r="D2572" s="83">
        <v>35171</v>
      </c>
      <c r="F2572" s="166">
        <v>1310.5</v>
      </c>
      <c r="G2572" s="83">
        <v>912</v>
      </c>
    </row>
    <row r="2573" spans="3:7" x14ac:dyDescent="0.2">
      <c r="C2573" s="166">
        <v>38652</v>
      </c>
      <c r="D2573" s="83">
        <v>33231</v>
      </c>
      <c r="F2573" s="166">
        <v>1348.8</v>
      </c>
      <c r="G2573" s="83">
        <v>824.7</v>
      </c>
    </row>
    <row r="2574" spans="3:7" x14ac:dyDescent="0.2">
      <c r="C2574" s="166">
        <v>42832</v>
      </c>
      <c r="D2574" s="83">
        <v>42628</v>
      </c>
      <c r="F2574" s="166">
        <v>1437.9</v>
      </c>
      <c r="G2574" s="83">
        <v>1284</v>
      </c>
    </row>
    <row r="2575" spans="3:7" x14ac:dyDescent="0.2">
      <c r="C2575" s="166">
        <v>46092</v>
      </c>
      <c r="D2575" s="83">
        <v>43904</v>
      </c>
      <c r="F2575" s="166">
        <v>1848.9</v>
      </c>
      <c r="G2575" s="83">
        <v>1747.1</v>
      </c>
    </row>
    <row r="2576" spans="3:7" x14ac:dyDescent="0.2">
      <c r="C2576" s="166">
        <v>47138</v>
      </c>
      <c r="D2576" s="83">
        <v>46508</v>
      </c>
      <c r="F2576" s="166">
        <v>1940.4</v>
      </c>
      <c r="G2576" s="83">
        <v>1815</v>
      </c>
    </row>
    <row r="2577" spans="3:7" x14ac:dyDescent="0.2">
      <c r="C2577" s="166">
        <v>49753</v>
      </c>
      <c r="D2577" s="83">
        <v>49456</v>
      </c>
      <c r="F2577" s="166">
        <v>2251.1999999999998</v>
      </c>
      <c r="G2577" s="83">
        <v>1871.4</v>
      </c>
    </row>
    <row r="2578" spans="3:7" x14ac:dyDescent="0.2">
      <c r="C2578" s="166">
        <v>62692</v>
      </c>
      <c r="D2578" s="83">
        <v>63915</v>
      </c>
      <c r="F2578" s="166">
        <v>2251.6</v>
      </c>
      <c r="G2578" s="83">
        <v>1624.4</v>
      </c>
    </row>
    <row r="2579" spans="3:7" x14ac:dyDescent="0.2">
      <c r="C2579" s="166">
        <v>63273</v>
      </c>
      <c r="D2579" s="83">
        <v>63865</v>
      </c>
      <c r="F2579" s="166">
        <v>2452.6999999999998</v>
      </c>
      <c r="G2579" s="83">
        <v>2010.5</v>
      </c>
    </row>
    <row r="2580" spans="3:7" x14ac:dyDescent="0.2">
      <c r="C2580" s="166">
        <v>66076</v>
      </c>
      <c r="D2580" s="83">
        <v>65901</v>
      </c>
      <c r="F2580" s="166">
        <v>2603.1</v>
      </c>
      <c r="G2580" s="83">
        <v>2191.9</v>
      </c>
    </row>
    <row r="2581" spans="3:7" x14ac:dyDescent="0.2">
      <c r="C2581" s="166">
        <v>68238</v>
      </c>
      <c r="D2581" s="83">
        <v>66209</v>
      </c>
      <c r="F2581" s="166">
        <v>2859.3</v>
      </c>
      <c r="G2581" s="83">
        <v>2531.3000000000002</v>
      </c>
    </row>
    <row r="2582" spans="3:7" x14ac:dyDescent="0.2">
      <c r="C2582" s="166">
        <v>69757</v>
      </c>
      <c r="D2582" s="83">
        <v>65804</v>
      </c>
      <c r="F2582" s="166">
        <v>2877.1</v>
      </c>
      <c r="G2582" s="83">
        <v>2350.1</v>
      </c>
    </row>
    <row r="2583" spans="3:7" x14ac:dyDescent="0.2">
      <c r="C2583" s="166">
        <v>75811</v>
      </c>
      <c r="D2583" s="83">
        <v>75048</v>
      </c>
      <c r="F2583" s="166">
        <v>3106.3</v>
      </c>
      <c r="G2583" s="83">
        <v>2818.4</v>
      </c>
    </row>
    <row r="2584" spans="3:7" x14ac:dyDescent="0.2">
      <c r="C2584" s="166">
        <v>78555</v>
      </c>
      <c r="D2584" s="83">
        <v>76047</v>
      </c>
      <c r="F2584" s="166">
        <v>3391.9</v>
      </c>
      <c r="G2584" s="83">
        <v>3020.2</v>
      </c>
    </row>
    <row r="2585" spans="3:7" x14ac:dyDescent="0.2">
      <c r="C2585" s="166">
        <v>81265</v>
      </c>
      <c r="D2585" s="83">
        <v>81226</v>
      </c>
      <c r="F2585" s="166">
        <v>3666.4</v>
      </c>
      <c r="G2585" s="83">
        <v>2943</v>
      </c>
    </row>
    <row r="2586" spans="3:7" x14ac:dyDescent="0.2">
      <c r="C2586" s="166">
        <v>83774</v>
      </c>
      <c r="D2586" s="83">
        <v>90667</v>
      </c>
      <c r="F2586" s="166">
        <v>3749.6</v>
      </c>
      <c r="G2586" s="83">
        <v>3271.8</v>
      </c>
    </row>
    <row r="2587" spans="3:7" x14ac:dyDescent="0.2">
      <c r="C2587" s="166">
        <v>89080</v>
      </c>
      <c r="D2587" s="83">
        <v>93945</v>
      </c>
      <c r="F2587" s="166">
        <v>3751.2</v>
      </c>
      <c r="G2587" s="83">
        <v>2948.8</v>
      </c>
    </row>
    <row r="2588" spans="3:7" x14ac:dyDescent="0.2">
      <c r="C2588" s="166">
        <v>96952</v>
      </c>
      <c r="D2588" s="83">
        <v>97626</v>
      </c>
      <c r="F2588" s="166">
        <v>4228.1000000000004</v>
      </c>
      <c r="G2588" s="83">
        <v>3940.9</v>
      </c>
    </row>
    <row r="2589" spans="3:7" x14ac:dyDescent="0.2">
      <c r="C2589" s="166">
        <v>105425</v>
      </c>
      <c r="D2589" s="83">
        <v>106318</v>
      </c>
      <c r="F2589" s="166">
        <v>4276.7</v>
      </c>
      <c r="G2589" s="83">
        <v>3639.3</v>
      </c>
    </row>
    <row r="2590" spans="3:7" x14ac:dyDescent="0.2">
      <c r="C2590" s="166">
        <v>107170</v>
      </c>
      <c r="D2590" s="83">
        <v>110602</v>
      </c>
      <c r="F2590" s="166">
        <v>4333.2</v>
      </c>
      <c r="G2590" s="83">
        <v>3551.3</v>
      </c>
    </row>
    <row r="2591" spans="3:7" x14ac:dyDescent="0.2">
      <c r="C2591" s="166">
        <v>108294</v>
      </c>
      <c r="D2591" s="83">
        <v>113446</v>
      </c>
      <c r="F2591" s="166">
        <v>4397.8</v>
      </c>
      <c r="G2591" s="83">
        <v>3922.6</v>
      </c>
    </row>
    <row r="2592" spans="3:7" x14ac:dyDescent="0.2">
      <c r="C2592" s="166">
        <v>108319</v>
      </c>
      <c r="D2592" s="83">
        <v>105724</v>
      </c>
      <c r="F2592" s="166">
        <v>4593.8</v>
      </c>
      <c r="G2592" s="83">
        <v>3939.9</v>
      </c>
    </row>
    <row r="2593" spans="3:7" x14ac:dyDescent="0.2">
      <c r="C2593" s="166">
        <v>111005</v>
      </c>
      <c r="D2593" s="83">
        <v>114287</v>
      </c>
      <c r="F2593" s="166">
        <v>4741.3999999999996</v>
      </c>
      <c r="G2593" s="83">
        <v>4217</v>
      </c>
    </row>
    <row r="2594" spans="3:7" x14ac:dyDescent="0.2">
      <c r="C2594" s="166">
        <v>119299</v>
      </c>
      <c r="D2594" s="83">
        <v>121779</v>
      </c>
      <c r="F2594" s="166">
        <v>5030.5</v>
      </c>
      <c r="G2594" s="83">
        <v>4756.8</v>
      </c>
    </row>
    <row r="2595" spans="3:7" x14ac:dyDescent="0.2">
      <c r="C2595" s="166">
        <v>132864</v>
      </c>
      <c r="D2595" s="83">
        <v>124580</v>
      </c>
      <c r="F2595" s="166">
        <v>5041.3999999999996</v>
      </c>
      <c r="G2595" s="83">
        <v>4420.3</v>
      </c>
    </row>
    <row r="2596" spans="3:7" x14ac:dyDescent="0.2">
      <c r="C2596" s="166">
        <v>133042</v>
      </c>
      <c r="D2596" s="83">
        <v>118465</v>
      </c>
      <c r="F2596" s="166">
        <v>5733.9</v>
      </c>
      <c r="G2596" s="83">
        <v>4469</v>
      </c>
    </row>
    <row r="2597" spans="3:7" x14ac:dyDescent="0.2">
      <c r="C2597" s="166">
        <v>141088</v>
      </c>
      <c r="D2597" s="83">
        <v>145260</v>
      </c>
      <c r="F2597" s="166">
        <v>6130.3</v>
      </c>
      <c r="G2597" s="83">
        <v>5831.5</v>
      </c>
    </row>
    <row r="2598" spans="3:7" x14ac:dyDescent="0.2">
      <c r="C2598" s="166">
        <v>147043</v>
      </c>
      <c r="D2598" s="83">
        <v>159225</v>
      </c>
      <c r="F2598" s="166">
        <v>6145.5</v>
      </c>
      <c r="G2598" s="83">
        <v>5542.9</v>
      </c>
    </row>
    <row r="2599" spans="3:7" x14ac:dyDescent="0.2">
      <c r="C2599" s="166">
        <v>147807</v>
      </c>
      <c r="D2599" s="83">
        <v>154292</v>
      </c>
      <c r="F2599" s="166">
        <v>6804.1</v>
      </c>
      <c r="G2599" s="83">
        <v>6022</v>
      </c>
    </row>
    <row r="2600" spans="3:7" x14ac:dyDescent="0.2">
      <c r="C2600" s="166">
        <v>169623</v>
      </c>
      <c r="D2600" s="83">
        <v>178195</v>
      </c>
      <c r="F2600" s="166">
        <v>7593.1</v>
      </c>
      <c r="G2600" s="83">
        <v>6672.9</v>
      </c>
    </row>
    <row r="2601" spans="3:7" x14ac:dyDescent="0.2">
      <c r="C2601" s="166">
        <v>170986</v>
      </c>
      <c r="D2601" s="83">
        <v>171081</v>
      </c>
      <c r="F2601" s="166">
        <v>7646.8</v>
      </c>
      <c r="G2601" s="83">
        <v>6457.2</v>
      </c>
    </row>
    <row r="2602" spans="3:7" x14ac:dyDescent="0.2">
      <c r="C2602" s="166">
        <v>178542</v>
      </c>
      <c r="D2602" s="83">
        <v>185600</v>
      </c>
      <c r="F2602" s="166">
        <v>7996.7</v>
      </c>
      <c r="G2602" s="83">
        <v>6995.9</v>
      </c>
    </row>
    <row r="2603" spans="3:7" x14ac:dyDescent="0.2">
      <c r="C2603" s="166">
        <v>199303</v>
      </c>
      <c r="D2603" s="83">
        <v>202439</v>
      </c>
      <c r="F2603" s="166">
        <v>9472.2000000000007</v>
      </c>
      <c r="G2603" s="83">
        <v>7512</v>
      </c>
    </row>
    <row r="2604" spans="3:7" x14ac:dyDescent="0.2">
      <c r="C2604" s="166">
        <v>200412</v>
      </c>
      <c r="D2604" s="83">
        <v>204218</v>
      </c>
      <c r="F2604" s="166">
        <v>11147.7</v>
      </c>
      <c r="G2604" s="83">
        <v>9596.7999999999993</v>
      </c>
    </row>
    <row r="2605" spans="3:7" x14ac:dyDescent="0.2">
      <c r="C2605" s="166">
        <v>282585</v>
      </c>
      <c r="D2605" s="83">
        <v>298632</v>
      </c>
      <c r="F2605" s="166">
        <v>20652</v>
      </c>
      <c r="G2605" s="83">
        <v>15021.4</v>
      </c>
    </row>
    <row r="2606" spans="3:7" x14ac:dyDescent="0.2">
      <c r="C2606" s="166">
        <v>463367</v>
      </c>
      <c r="D2606" s="83">
        <v>433943</v>
      </c>
      <c r="F2606" s="166">
        <v>24388.799999999999</v>
      </c>
      <c r="G2606" s="83">
        <v>18322</v>
      </c>
    </row>
    <row r="2607" spans="3:7" x14ac:dyDescent="0.2">
      <c r="C2607" s="166">
        <v>575300</v>
      </c>
      <c r="D2607" s="83">
        <v>530502</v>
      </c>
      <c r="F2607" s="166">
        <v>24439.8</v>
      </c>
      <c r="G2607" s="83">
        <v>19413.3</v>
      </c>
    </row>
    <row r="2608" spans="3:7" x14ac:dyDescent="0.2">
      <c r="C2608" s="87" t="s">
        <v>1263</v>
      </c>
      <c r="D2608" s="83"/>
      <c r="F2608" s="166">
        <v>10932.2</v>
      </c>
      <c r="G2608" s="83">
        <v>19004</v>
      </c>
    </row>
    <row r="2609" spans="3:7" x14ac:dyDescent="0.2">
      <c r="C2609" s="166">
        <v>6997</v>
      </c>
      <c r="D2609" s="83">
        <v>7128</v>
      </c>
      <c r="F2609" s="87" t="s">
        <v>1264</v>
      </c>
      <c r="G2609" s="83"/>
    </row>
    <row r="2610" spans="3:7" x14ac:dyDescent="0.2">
      <c r="C2610" s="166">
        <v>7426</v>
      </c>
      <c r="D2610" s="83">
        <v>7360</v>
      </c>
      <c r="F2610" s="166">
        <v>337.9</v>
      </c>
      <c r="G2610" s="83">
        <v>323.7</v>
      </c>
    </row>
    <row r="2611" spans="3:7" x14ac:dyDescent="0.2">
      <c r="C2611" s="166">
        <v>8092</v>
      </c>
      <c r="D2611" s="83">
        <v>8368</v>
      </c>
      <c r="F2611" s="166">
        <v>390</v>
      </c>
      <c r="G2611" s="83">
        <v>330.9</v>
      </c>
    </row>
    <row r="2612" spans="3:7" x14ac:dyDescent="0.2">
      <c r="C2612" s="166">
        <v>9189</v>
      </c>
      <c r="D2612" s="83">
        <v>9721</v>
      </c>
      <c r="F2612" s="166">
        <v>453.1</v>
      </c>
      <c r="G2612" s="83">
        <v>418.7</v>
      </c>
    </row>
    <row r="2613" spans="3:7" x14ac:dyDescent="0.2">
      <c r="C2613" s="166">
        <v>10058</v>
      </c>
      <c r="D2613" s="83">
        <v>9825</v>
      </c>
      <c r="F2613" s="166">
        <v>557.9</v>
      </c>
      <c r="G2613" s="83">
        <v>530.29999999999995</v>
      </c>
    </row>
    <row r="2614" spans="3:7" x14ac:dyDescent="0.2">
      <c r="C2614" s="166">
        <v>10219</v>
      </c>
      <c r="D2614" s="83">
        <v>10741</v>
      </c>
      <c r="F2614" s="166">
        <v>646.5</v>
      </c>
      <c r="G2614" s="83">
        <v>616.5</v>
      </c>
    </row>
    <row r="2615" spans="3:7" x14ac:dyDescent="0.2">
      <c r="C2615" s="166">
        <v>15883</v>
      </c>
      <c r="D2615" s="83">
        <v>16345</v>
      </c>
      <c r="F2615" s="166">
        <v>721.7</v>
      </c>
      <c r="G2615" s="83">
        <v>623.9</v>
      </c>
    </row>
    <row r="2616" spans="3:7" x14ac:dyDescent="0.2">
      <c r="C2616" s="166">
        <v>16783</v>
      </c>
      <c r="D2616" s="83">
        <v>16737</v>
      </c>
      <c r="F2616" s="166">
        <v>775.8</v>
      </c>
      <c r="G2616" s="83">
        <v>647.1</v>
      </c>
    </row>
    <row r="2617" spans="3:7" x14ac:dyDescent="0.2">
      <c r="C2617" s="166">
        <v>16827</v>
      </c>
      <c r="D2617" s="83">
        <v>17030</v>
      </c>
      <c r="F2617" s="166">
        <v>809.2</v>
      </c>
      <c r="G2617" s="83">
        <v>698.4</v>
      </c>
    </row>
    <row r="2618" spans="3:7" x14ac:dyDescent="0.2">
      <c r="C2618" s="166">
        <v>17289</v>
      </c>
      <c r="D2618" s="83">
        <v>17219</v>
      </c>
      <c r="F2618" s="166">
        <v>1015.8</v>
      </c>
      <c r="G2618" s="83">
        <v>958.1</v>
      </c>
    </row>
    <row r="2619" spans="3:7" x14ac:dyDescent="0.2">
      <c r="C2619" s="166">
        <v>17899</v>
      </c>
      <c r="D2619" s="83">
        <v>17299</v>
      </c>
      <c r="F2619" s="166">
        <v>1082.5</v>
      </c>
      <c r="G2619" s="83">
        <v>944.6</v>
      </c>
    </row>
    <row r="2620" spans="3:7" x14ac:dyDescent="0.2">
      <c r="C2620" s="166">
        <v>19638</v>
      </c>
      <c r="D2620" s="83">
        <v>18356</v>
      </c>
      <c r="F2620" s="166">
        <v>1141.7</v>
      </c>
      <c r="G2620" s="83">
        <v>946.2</v>
      </c>
    </row>
    <row r="2621" spans="3:7" x14ac:dyDescent="0.2">
      <c r="C2621" s="166">
        <v>25031</v>
      </c>
      <c r="D2621" s="83">
        <v>24846</v>
      </c>
      <c r="F2621" s="166">
        <v>1195.2</v>
      </c>
      <c r="G2621" s="83">
        <v>1128</v>
      </c>
    </row>
    <row r="2622" spans="3:7" x14ac:dyDescent="0.2">
      <c r="C2622" s="166">
        <v>33415</v>
      </c>
      <c r="D2622" s="83">
        <v>30608</v>
      </c>
      <c r="F2622" s="166">
        <v>1268.5</v>
      </c>
      <c r="G2622" s="83">
        <v>1142.2</v>
      </c>
    </row>
    <row r="2623" spans="3:7" x14ac:dyDescent="0.2">
      <c r="C2623" s="166">
        <v>34918</v>
      </c>
      <c r="D2623" s="83">
        <v>37114</v>
      </c>
      <c r="F2623" s="166">
        <v>1310.5</v>
      </c>
      <c r="G2623" s="83">
        <v>959.2</v>
      </c>
    </row>
    <row r="2624" spans="3:7" x14ac:dyDescent="0.2">
      <c r="C2624" s="166">
        <v>36408</v>
      </c>
      <c r="D2624" s="83">
        <v>35877</v>
      </c>
      <c r="F2624" s="166">
        <v>1348.8</v>
      </c>
      <c r="G2624" s="83">
        <v>861.6</v>
      </c>
    </row>
    <row r="2625" spans="3:7" x14ac:dyDescent="0.2">
      <c r="C2625" s="166">
        <v>38652</v>
      </c>
      <c r="D2625" s="83">
        <v>35986</v>
      </c>
      <c r="F2625" s="166">
        <v>1437.9</v>
      </c>
      <c r="G2625" s="83">
        <v>1343.2</v>
      </c>
    </row>
    <row r="2626" spans="3:7" x14ac:dyDescent="0.2">
      <c r="C2626" s="166">
        <v>42832</v>
      </c>
      <c r="D2626" s="83">
        <v>44294</v>
      </c>
      <c r="F2626" s="166">
        <v>1848.9</v>
      </c>
      <c r="G2626" s="83">
        <v>1787.5</v>
      </c>
    </row>
    <row r="2627" spans="3:7" x14ac:dyDescent="0.2">
      <c r="C2627" s="166">
        <v>46092</v>
      </c>
      <c r="D2627" s="83">
        <v>48865</v>
      </c>
      <c r="F2627" s="166">
        <v>1940.4</v>
      </c>
      <c r="G2627" s="83">
        <v>1864.6</v>
      </c>
    </row>
    <row r="2628" spans="3:7" x14ac:dyDescent="0.2">
      <c r="C2628" s="166">
        <v>47138</v>
      </c>
      <c r="D2628" s="83">
        <v>46377</v>
      </c>
      <c r="F2628" s="166">
        <v>2251.1999999999998</v>
      </c>
      <c r="G2628" s="83">
        <v>2131.6999999999998</v>
      </c>
    </row>
    <row r="2629" spans="3:7" x14ac:dyDescent="0.2">
      <c r="C2629" s="166">
        <v>49753</v>
      </c>
      <c r="D2629" s="83">
        <v>49704</v>
      </c>
      <c r="F2629" s="166">
        <v>2251.6</v>
      </c>
      <c r="G2629" s="83">
        <v>1651.8</v>
      </c>
    </row>
    <row r="2630" spans="3:7" x14ac:dyDescent="0.2">
      <c r="C2630" s="166">
        <v>62692</v>
      </c>
      <c r="D2630" s="83">
        <v>61348</v>
      </c>
      <c r="F2630" s="166">
        <v>2452.6999999999998</v>
      </c>
      <c r="G2630" s="83">
        <v>2145.8000000000002</v>
      </c>
    </row>
    <row r="2631" spans="3:7" x14ac:dyDescent="0.2">
      <c r="C2631" s="166">
        <v>63273</v>
      </c>
      <c r="D2631" s="83">
        <v>61398</v>
      </c>
      <c r="F2631" s="166">
        <v>2603.1</v>
      </c>
      <c r="G2631" s="83">
        <v>2307.4</v>
      </c>
    </row>
    <row r="2632" spans="3:7" x14ac:dyDescent="0.2">
      <c r="C2632" s="166">
        <v>66076</v>
      </c>
      <c r="D2632" s="83">
        <v>69418</v>
      </c>
      <c r="F2632" s="166">
        <v>2859.3</v>
      </c>
      <c r="G2632" s="83">
        <v>2696.1</v>
      </c>
    </row>
    <row r="2633" spans="3:7" x14ac:dyDescent="0.2">
      <c r="C2633" s="166">
        <v>68238</v>
      </c>
      <c r="D2633" s="83">
        <v>69886</v>
      </c>
      <c r="F2633" s="166">
        <v>2877.1</v>
      </c>
      <c r="G2633" s="83">
        <v>2612.4</v>
      </c>
    </row>
    <row r="2634" spans="3:7" x14ac:dyDescent="0.2">
      <c r="C2634" s="166">
        <v>69757</v>
      </c>
      <c r="D2634" s="83">
        <v>66971</v>
      </c>
      <c r="F2634" s="166">
        <v>3106.3</v>
      </c>
      <c r="G2634" s="83">
        <v>3040.8</v>
      </c>
    </row>
    <row r="2635" spans="3:7" x14ac:dyDescent="0.2">
      <c r="C2635" s="166">
        <v>75811</v>
      </c>
      <c r="D2635" s="83">
        <v>77953</v>
      </c>
      <c r="F2635" s="166">
        <v>3391.9</v>
      </c>
      <c r="G2635" s="83">
        <v>3138.3</v>
      </c>
    </row>
    <row r="2636" spans="3:7" x14ac:dyDescent="0.2">
      <c r="C2636" s="166">
        <v>78555</v>
      </c>
      <c r="D2636" s="83">
        <v>78257</v>
      </c>
      <c r="F2636" s="166">
        <v>3666.4</v>
      </c>
      <c r="G2636" s="83">
        <v>3351.6</v>
      </c>
    </row>
    <row r="2637" spans="3:7" x14ac:dyDescent="0.2">
      <c r="C2637" s="166">
        <v>81265</v>
      </c>
      <c r="D2637" s="83">
        <v>79269</v>
      </c>
      <c r="F2637" s="166">
        <v>3749.6</v>
      </c>
      <c r="G2637" s="83">
        <v>3320.2</v>
      </c>
    </row>
    <row r="2638" spans="3:7" x14ac:dyDescent="0.2">
      <c r="C2638" s="166">
        <v>83774</v>
      </c>
      <c r="D2638" s="83">
        <v>88491</v>
      </c>
      <c r="F2638" s="166">
        <v>3751.2</v>
      </c>
      <c r="G2638" s="83">
        <v>2868.4</v>
      </c>
    </row>
    <row r="2639" spans="3:7" x14ac:dyDescent="0.2">
      <c r="C2639" s="166">
        <v>89080</v>
      </c>
      <c r="D2639" s="83">
        <v>93169</v>
      </c>
      <c r="F2639" s="166">
        <v>4228.1000000000004</v>
      </c>
      <c r="G2639" s="83">
        <v>4037.5</v>
      </c>
    </row>
    <row r="2640" spans="3:7" x14ac:dyDescent="0.2">
      <c r="C2640" s="166">
        <v>96952</v>
      </c>
      <c r="D2640" s="83">
        <v>101257</v>
      </c>
      <c r="F2640" s="166">
        <v>4276.7</v>
      </c>
      <c r="G2640" s="83">
        <v>3843.7</v>
      </c>
    </row>
    <row r="2641" spans="3:7" x14ac:dyDescent="0.2">
      <c r="C2641" s="166">
        <v>105425</v>
      </c>
      <c r="D2641" s="83">
        <v>105178</v>
      </c>
      <c r="F2641" s="166">
        <v>4333.2</v>
      </c>
      <c r="G2641" s="83">
        <v>3669.2</v>
      </c>
    </row>
    <row r="2642" spans="3:7" x14ac:dyDescent="0.2">
      <c r="C2642" s="166">
        <v>107170</v>
      </c>
      <c r="D2642" s="83">
        <v>106902</v>
      </c>
      <c r="F2642" s="166">
        <v>4397.8</v>
      </c>
      <c r="G2642" s="83">
        <v>4071.5</v>
      </c>
    </row>
    <row r="2643" spans="3:7" x14ac:dyDescent="0.2">
      <c r="C2643" s="166">
        <v>108294</v>
      </c>
      <c r="D2643" s="83">
        <v>112181</v>
      </c>
      <c r="F2643" s="166">
        <v>4593.8</v>
      </c>
      <c r="G2643" s="83">
        <v>4092.4</v>
      </c>
    </row>
    <row r="2644" spans="3:7" x14ac:dyDescent="0.2">
      <c r="C2644" s="166">
        <v>108319</v>
      </c>
      <c r="D2644" s="83">
        <v>103864</v>
      </c>
      <c r="F2644" s="166">
        <v>4741.3999999999996</v>
      </c>
      <c r="G2644" s="83">
        <v>4476.5</v>
      </c>
    </row>
    <row r="2645" spans="3:7" x14ac:dyDescent="0.2">
      <c r="C2645" s="166">
        <v>111005</v>
      </c>
      <c r="D2645" s="83">
        <v>122364</v>
      </c>
      <c r="F2645" s="166">
        <v>5030.5</v>
      </c>
      <c r="G2645" s="83">
        <v>4921.1000000000004</v>
      </c>
    </row>
    <row r="2646" spans="3:7" x14ac:dyDescent="0.2">
      <c r="C2646" s="166">
        <v>119299</v>
      </c>
      <c r="D2646" s="83">
        <v>119251</v>
      </c>
      <c r="F2646" s="166">
        <v>5041.3999999999996</v>
      </c>
      <c r="G2646" s="83">
        <v>4741.6000000000004</v>
      </c>
    </row>
    <row r="2647" spans="3:7" x14ac:dyDescent="0.2">
      <c r="C2647" s="166">
        <v>132864</v>
      </c>
      <c r="D2647" s="83">
        <v>125762</v>
      </c>
      <c r="F2647" s="166">
        <v>5733.9</v>
      </c>
      <c r="G2647" s="83">
        <v>4647.8999999999996</v>
      </c>
    </row>
    <row r="2648" spans="3:7" x14ac:dyDescent="0.2">
      <c r="C2648" s="166">
        <v>133042</v>
      </c>
      <c r="D2648" s="83">
        <v>132070</v>
      </c>
      <c r="F2648" s="166">
        <v>6130.3</v>
      </c>
      <c r="G2648" s="83">
        <v>6289.8</v>
      </c>
    </row>
    <row r="2649" spans="3:7" x14ac:dyDescent="0.2">
      <c r="C2649" s="166">
        <v>141088</v>
      </c>
      <c r="D2649" s="83">
        <v>140182</v>
      </c>
      <c r="F2649" s="166">
        <v>6145.5</v>
      </c>
      <c r="G2649" s="83">
        <v>5579.6</v>
      </c>
    </row>
    <row r="2650" spans="3:7" x14ac:dyDescent="0.2">
      <c r="C2650" s="166">
        <v>147043</v>
      </c>
      <c r="D2650" s="83">
        <v>157255</v>
      </c>
      <c r="F2650" s="166">
        <v>6804.1</v>
      </c>
      <c r="G2650" s="83">
        <v>6167.8</v>
      </c>
    </row>
    <row r="2651" spans="3:7" x14ac:dyDescent="0.2">
      <c r="C2651" s="166">
        <v>147807</v>
      </c>
      <c r="D2651" s="83">
        <v>157534</v>
      </c>
      <c r="F2651" s="166">
        <v>7593.1</v>
      </c>
      <c r="G2651" s="83">
        <v>6897</v>
      </c>
    </row>
    <row r="2652" spans="3:7" x14ac:dyDescent="0.2">
      <c r="C2652" s="166">
        <v>169623</v>
      </c>
      <c r="D2652" s="83">
        <v>179310</v>
      </c>
      <c r="F2652" s="166">
        <v>7646.8</v>
      </c>
      <c r="G2652" s="83">
        <v>6789.2</v>
      </c>
    </row>
    <row r="2653" spans="3:7" x14ac:dyDescent="0.2">
      <c r="C2653" s="166">
        <v>170986</v>
      </c>
      <c r="D2653" s="83">
        <v>178301</v>
      </c>
      <c r="F2653" s="166">
        <v>7996.7</v>
      </c>
      <c r="G2653" s="83">
        <v>7339.6</v>
      </c>
    </row>
    <row r="2654" spans="3:7" x14ac:dyDescent="0.2">
      <c r="C2654" s="166">
        <v>178542</v>
      </c>
      <c r="D2654" s="83">
        <v>188708</v>
      </c>
      <c r="F2654" s="166">
        <v>9472.2000000000007</v>
      </c>
      <c r="G2654" s="83">
        <v>7697.6</v>
      </c>
    </row>
    <row r="2655" spans="3:7" x14ac:dyDescent="0.2">
      <c r="C2655" s="166">
        <v>199303</v>
      </c>
      <c r="D2655" s="83">
        <v>198648</v>
      </c>
      <c r="F2655" s="166">
        <v>11147.7</v>
      </c>
      <c r="G2655" s="83">
        <v>10161.799999999999</v>
      </c>
    </row>
    <row r="2656" spans="3:7" x14ac:dyDescent="0.2">
      <c r="C2656" s="166">
        <v>200412</v>
      </c>
      <c r="D2656" s="83">
        <v>200085</v>
      </c>
      <c r="F2656" s="166">
        <v>20652</v>
      </c>
      <c r="G2656" s="83">
        <v>15518.2</v>
      </c>
    </row>
    <row r="2657" spans="3:7" x14ac:dyDescent="0.2">
      <c r="C2657" s="166">
        <v>282585</v>
      </c>
      <c r="D2657" s="83">
        <v>323917</v>
      </c>
      <c r="F2657" s="166">
        <v>24388.799999999999</v>
      </c>
      <c r="G2657" s="83">
        <v>18772.3</v>
      </c>
    </row>
    <row r="2658" spans="3:7" x14ac:dyDescent="0.2">
      <c r="C2658" s="166">
        <v>463367</v>
      </c>
      <c r="D2658" s="83">
        <v>454816</v>
      </c>
      <c r="F2658" s="166">
        <v>24439.8</v>
      </c>
      <c r="G2658" s="83">
        <v>20604.400000000001</v>
      </c>
    </row>
    <row r="2659" spans="3:7" x14ac:dyDescent="0.2">
      <c r="C2659" s="166">
        <v>575300</v>
      </c>
      <c r="D2659" s="83">
        <v>533687</v>
      </c>
      <c r="F2659" s="166">
        <v>10932.2</v>
      </c>
      <c r="G2659" s="83">
        <v>18623.599999999999</v>
      </c>
    </row>
    <row r="2660" spans="3:7" x14ac:dyDescent="0.2">
      <c r="C2660" s="87" t="s">
        <v>1264</v>
      </c>
      <c r="D2660" s="83"/>
      <c r="F2660" s="87" t="s">
        <v>1280</v>
      </c>
      <c r="G2660" s="83"/>
    </row>
    <row r="2661" spans="3:7" x14ac:dyDescent="0.2">
      <c r="C2661" s="166">
        <v>6997</v>
      </c>
      <c r="D2661" s="83">
        <v>7110</v>
      </c>
      <c r="F2661" s="166">
        <v>337.9</v>
      </c>
      <c r="G2661" s="83">
        <v>333.6</v>
      </c>
    </row>
    <row r="2662" spans="3:7" x14ac:dyDescent="0.2">
      <c r="C2662" s="166">
        <v>7426</v>
      </c>
      <c r="D2662" s="83">
        <v>7419</v>
      </c>
      <c r="F2662" s="166">
        <v>390</v>
      </c>
      <c r="G2662" s="83">
        <v>357.3</v>
      </c>
    </row>
    <row r="2663" spans="3:7" x14ac:dyDescent="0.2">
      <c r="C2663" s="166">
        <v>8092</v>
      </c>
      <c r="D2663" s="83">
        <v>8626</v>
      </c>
      <c r="F2663" s="166">
        <v>453.1</v>
      </c>
      <c r="G2663" s="83">
        <v>435.9</v>
      </c>
    </row>
    <row r="2664" spans="3:7" x14ac:dyDescent="0.2">
      <c r="C2664" s="166">
        <v>9189</v>
      </c>
      <c r="D2664" s="83">
        <v>9639</v>
      </c>
      <c r="F2664" s="166">
        <v>557.9</v>
      </c>
      <c r="G2664" s="83">
        <v>575.5</v>
      </c>
    </row>
    <row r="2665" spans="3:7" x14ac:dyDescent="0.2">
      <c r="C2665" s="166">
        <v>10058</v>
      </c>
      <c r="D2665" s="83">
        <v>9886</v>
      </c>
      <c r="F2665" s="166">
        <v>646.5</v>
      </c>
      <c r="G2665" s="83">
        <v>643.70000000000005</v>
      </c>
    </row>
    <row r="2666" spans="3:7" x14ac:dyDescent="0.2">
      <c r="C2666" s="166">
        <v>10219</v>
      </c>
      <c r="D2666" s="83">
        <v>10685</v>
      </c>
      <c r="F2666" s="166">
        <v>721.7</v>
      </c>
      <c r="G2666" s="83">
        <v>668</v>
      </c>
    </row>
    <row r="2667" spans="3:7" x14ac:dyDescent="0.2">
      <c r="C2667" s="166">
        <v>15883</v>
      </c>
      <c r="D2667" s="83">
        <v>16486</v>
      </c>
      <c r="F2667" s="166">
        <v>775.8</v>
      </c>
      <c r="G2667" s="83">
        <v>714.3</v>
      </c>
    </row>
    <row r="2668" spans="3:7" x14ac:dyDescent="0.2">
      <c r="C2668" s="166">
        <v>16783</v>
      </c>
      <c r="D2668" s="83">
        <v>17272</v>
      </c>
      <c r="F2668" s="166">
        <v>809.2</v>
      </c>
      <c r="G2668" s="83">
        <v>735.4</v>
      </c>
    </row>
    <row r="2669" spans="3:7" x14ac:dyDescent="0.2">
      <c r="C2669" s="166">
        <v>16827</v>
      </c>
      <c r="D2669" s="83">
        <v>17641</v>
      </c>
      <c r="F2669" s="166">
        <v>1015.8</v>
      </c>
      <c r="G2669" s="83">
        <v>1008.2</v>
      </c>
    </row>
    <row r="2670" spans="3:7" x14ac:dyDescent="0.2">
      <c r="C2670" s="166">
        <v>17289</v>
      </c>
      <c r="D2670" s="83">
        <v>16679</v>
      </c>
      <c r="F2670" s="166">
        <v>1082.5</v>
      </c>
      <c r="G2670" s="83">
        <v>1033.5999999999999</v>
      </c>
    </row>
    <row r="2671" spans="3:7" x14ac:dyDescent="0.2">
      <c r="C2671" s="166">
        <v>17899</v>
      </c>
      <c r="D2671" s="83">
        <v>17210</v>
      </c>
      <c r="F2671" s="166">
        <v>1141.7</v>
      </c>
      <c r="G2671" s="83">
        <v>1182.5999999999999</v>
      </c>
    </row>
    <row r="2672" spans="3:7" x14ac:dyDescent="0.2">
      <c r="C2672" s="166">
        <v>19638</v>
      </c>
      <c r="D2672" s="83">
        <v>18969</v>
      </c>
      <c r="F2672" s="166">
        <v>1195.2</v>
      </c>
      <c r="G2672" s="83">
        <v>1185.5</v>
      </c>
    </row>
    <row r="2673" spans="3:7" x14ac:dyDescent="0.2">
      <c r="C2673" s="166">
        <v>25031</v>
      </c>
      <c r="D2673" s="83">
        <v>24185</v>
      </c>
      <c r="F2673" s="166">
        <v>1268.5</v>
      </c>
      <c r="G2673" s="83">
        <v>1230.2</v>
      </c>
    </row>
    <row r="2674" spans="3:7" x14ac:dyDescent="0.2">
      <c r="C2674" s="166">
        <v>33415</v>
      </c>
      <c r="D2674" s="83">
        <v>31734</v>
      </c>
      <c r="F2674" s="166">
        <v>1310.5</v>
      </c>
      <c r="G2674" s="83">
        <v>1224.0999999999999</v>
      </c>
    </row>
    <row r="2675" spans="3:7" x14ac:dyDescent="0.2">
      <c r="C2675" s="166">
        <v>34918</v>
      </c>
      <c r="D2675" s="83">
        <v>37705</v>
      </c>
      <c r="F2675" s="166">
        <v>1348.8</v>
      </c>
      <c r="G2675" s="83">
        <v>1142.5</v>
      </c>
    </row>
    <row r="2676" spans="3:7" x14ac:dyDescent="0.2">
      <c r="C2676" s="166">
        <v>36408</v>
      </c>
      <c r="D2676" s="83">
        <v>35800</v>
      </c>
      <c r="F2676" s="166">
        <v>1437.9</v>
      </c>
      <c r="G2676" s="83">
        <v>1473.4</v>
      </c>
    </row>
    <row r="2677" spans="3:7" x14ac:dyDescent="0.2">
      <c r="C2677" s="166">
        <v>38652</v>
      </c>
      <c r="D2677" s="83">
        <v>37363</v>
      </c>
      <c r="F2677" s="166">
        <v>1848.9</v>
      </c>
      <c r="G2677" s="83">
        <v>2020.8</v>
      </c>
    </row>
    <row r="2678" spans="3:7" x14ac:dyDescent="0.2">
      <c r="C2678" s="166">
        <v>42832</v>
      </c>
      <c r="D2678" s="83">
        <v>44670</v>
      </c>
      <c r="F2678" s="166">
        <v>1940.4</v>
      </c>
      <c r="G2678" s="83">
        <v>1997.1</v>
      </c>
    </row>
    <row r="2679" spans="3:7" x14ac:dyDescent="0.2">
      <c r="C2679" s="166">
        <v>46092</v>
      </c>
      <c r="D2679" s="83">
        <v>49042</v>
      </c>
      <c r="F2679" s="166">
        <v>2251.1999999999998</v>
      </c>
      <c r="G2679" s="83">
        <v>2320.5</v>
      </c>
    </row>
    <row r="2680" spans="3:7" x14ac:dyDescent="0.2">
      <c r="C2680" s="166">
        <v>47138</v>
      </c>
      <c r="D2680" s="83">
        <v>46981</v>
      </c>
      <c r="F2680" s="166">
        <v>2251.6</v>
      </c>
      <c r="G2680" s="83">
        <v>1971.5</v>
      </c>
    </row>
    <row r="2681" spans="3:7" x14ac:dyDescent="0.2">
      <c r="C2681" s="166">
        <v>49753</v>
      </c>
      <c r="D2681" s="83">
        <v>49992</v>
      </c>
      <c r="F2681" s="166">
        <v>2452.6999999999998</v>
      </c>
      <c r="G2681" s="83">
        <v>2348.6</v>
      </c>
    </row>
    <row r="2682" spans="3:7" x14ac:dyDescent="0.2">
      <c r="C2682" s="166">
        <v>62692</v>
      </c>
      <c r="D2682" s="83">
        <v>64548</v>
      </c>
      <c r="F2682" s="166">
        <v>2603.1</v>
      </c>
      <c r="G2682" s="83">
        <v>2367.5</v>
      </c>
    </row>
    <row r="2683" spans="3:7" x14ac:dyDescent="0.2">
      <c r="C2683" s="166">
        <v>63273</v>
      </c>
      <c r="D2683" s="83">
        <v>63361</v>
      </c>
      <c r="F2683" s="166">
        <v>2859.3</v>
      </c>
      <c r="G2683" s="83">
        <v>2922.5</v>
      </c>
    </row>
    <row r="2684" spans="3:7" x14ac:dyDescent="0.2">
      <c r="C2684" s="166">
        <v>66076</v>
      </c>
      <c r="D2684" s="83">
        <v>69282</v>
      </c>
      <c r="F2684" s="166">
        <v>2877.1</v>
      </c>
      <c r="G2684" s="83">
        <v>3170.1</v>
      </c>
    </row>
    <row r="2685" spans="3:7" x14ac:dyDescent="0.2">
      <c r="C2685" s="166">
        <v>68238</v>
      </c>
      <c r="D2685" s="83">
        <v>70373</v>
      </c>
      <c r="F2685" s="166">
        <v>3106.3</v>
      </c>
      <c r="G2685" s="83">
        <v>3466.1</v>
      </c>
    </row>
    <row r="2686" spans="3:7" x14ac:dyDescent="0.2">
      <c r="C2686" s="166">
        <v>69757</v>
      </c>
      <c r="D2686" s="83">
        <v>69214</v>
      </c>
      <c r="F2686" s="166">
        <v>3391.9</v>
      </c>
      <c r="G2686" s="83">
        <v>3336.4</v>
      </c>
    </row>
    <row r="2687" spans="3:7" x14ac:dyDescent="0.2">
      <c r="C2687" s="166">
        <v>75811</v>
      </c>
      <c r="D2687" s="83">
        <v>78012</v>
      </c>
      <c r="F2687" s="166">
        <v>3666.4</v>
      </c>
      <c r="G2687" s="83">
        <v>4067.1</v>
      </c>
    </row>
    <row r="2688" spans="3:7" x14ac:dyDescent="0.2">
      <c r="C2688" s="166">
        <v>78555</v>
      </c>
      <c r="D2688" s="83">
        <v>79316</v>
      </c>
      <c r="F2688" s="166">
        <v>3749.6</v>
      </c>
      <c r="G2688" s="83">
        <v>3575.9</v>
      </c>
    </row>
    <row r="2689" spans="3:7" x14ac:dyDescent="0.2">
      <c r="C2689" s="166">
        <v>81265</v>
      </c>
      <c r="D2689" s="83">
        <v>81021</v>
      </c>
      <c r="F2689" s="166">
        <v>3751.2</v>
      </c>
      <c r="G2689" s="83">
        <v>3246.4</v>
      </c>
    </row>
    <row r="2690" spans="3:7" x14ac:dyDescent="0.2">
      <c r="C2690" s="166">
        <v>83774</v>
      </c>
      <c r="D2690" s="83">
        <v>90194</v>
      </c>
      <c r="F2690" s="166">
        <v>4228.1000000000004</v>
      </c>
      <c r="G2690" s="83">
        <v>4387</v>
      </c>
    </row>
    <row r="2691" spans="3:7" x14ac:dyDescent="0.2">
      <c r="C2691" s="166">
        <v>89080</v>
      </c>
      <c r="D2691" s="83">
        <v>95415</v>
      </c>
      <c r="F2691" s="166">
        <v>4276.7</v>
      </c>
      <c r="G2691" s="83">
        <v>4079.2</v>
      </c>
    </row>
    <row r="2692" spans="3:7" x14ac:dyDescent="0.2">
      <c r="C2692" s="166">
        <v>96952</v>
      </c>
      <c r="D2692" s="83">
        <v>102668</v>
      </c>
      <c r="F2692" s="166">
        <v>4333.2</v>
      </c>
      <c r="G2692" s="83">
        <v>4057.9</v>
      </c>
    </row>
    <row r="2693" spans="3:7" x14ac:dyDescent="0.2">
      <c r="C2693" s="166">
        <v>105425</v>
      </c>
      <c r="D2693" s="83">
        <v>107088</v>
      </c>
      <c r="F2693" s="166">
        <v>4397.8</v>
      </c>
      <c r="G2693" s="83">
        <v>4373.8999999999996</v>
      </c>
    </row>
    <row r="2694" spans="3:7" x14ac:dyDescent="0.2">
      <c r="C2694" s="166">
        <v>107170</v>
      </c>
      <c r="D2694" s="83">
        <v>107769</v>
      </c>
      <c r="F2694" s="166">
        <v>4593.8</v>
      </c>
      <c r="G2694" s="83">
        <v>4690.8</v>
      </c>
    </row>
    <row r="2695" spans="3:7" x14ac:dyDescent="0.2">
      <c r="C2695" s="166">
        <v>108294</v>
      </c>
      <c r="D2695" s="83">
        <v>114206</v>
      </c>
      <c r="F2695" s="166">
        <v>4741.3999999999996</v>
      </c>
      <c r="G2695" s="83">
        <v>4970.2</v>
      </c>
    </row>
    <row r="2696" spans="3:7" x14ac:dyDescent="0.2">
      <c r="C2696" s="166">
        <v>108319</v>
      </c>
      <c r="D2696" s="83">
        <v>103753</v>
      </c>
      <c r="F2696" s="166">
        <v>5030.5</v>
      </c>
      <c r="G2696" s="83">
        <v>5031.6000000000004</v>
      </c>
    </row>
    <row r="2697" spans="3:7" x14ac:dyDescent="0.2">
      <c r="C2697" s="166">
        <v>111005</v>
      </c>
      <c r="D2697" s="83">
        <v>122382</v>
      </c>
      <c r="F2697" s="166">
        <v>5041.3999999999996</v>
      </c>
      <c r="G2697" s="83">
        <v>5339.5</v>
      </c>
    </row>
    <row r="2698" spans="3:7" x14ac:dyDescent="0.2">
      <c r="C2698" s="166">
        <v>119299</v>
      </c>
      <c r="D2698" s="83">
        <v>121701</v>
      </c>
      <c r="F2698" s="166">
        <v>5733.9</v>
      </c>
      <c r="G2698" s="83">
        <v>5196.3</v>
      </c>
    </row>
    <row r="2699" spans="3:7" x14ac:dyDescent="0.2">
      <c r="C2699" s="166">
        <v>132864</v>
      </c>
      <c r="D2699" s="83">
        <v>129728</v>
      </c>
      <c r="F2699" s="166">
        <v>6130.3</v>
      </c>
      <c r="G2699" s="83">
        <v>6256</v>
      </c>
    </row>
    <row r="2700" spans="3:7" x14ac:dyDescent="0.2">
      <c r="C2700" s="166">
        <v>133042</v>
      </c>
      <c r="D2700" s="83">
        <v>126689</v>
      </c>
      <c r="F2700" s="166">
        <v>6145.5</v>
      </c>
      <c r="G2700" s="83">
        <v>6233.1</v>
      </c>
    </row>
    <row r="2701" spans="3:7" x14ac:dyDescent="0.2">
      <c r="C2701" s="166">
        <v>141088</v>
      </c>
      <c r="D2701" s="83">
        <v>146172</v>
      </c>
      <c r="F2701" s="166">
        <v>6804.1</v>
      </c>
      <c r="G2701" s="83">
        <v>7274.1</v>
      </c>
    </row>
    <row r="2702" spans="3:7" x14ac:dyDescent="0.2">
      <c r="C2702" s="166">
        <v>147043</v>
      </c>
      <c r="D2702" s="83">
        <v>159117</v>
      </c>
      <c r="F2702" s="166">
        <v>7593.1</v>
      </c>
      <c r="G2702" s="83">
        <v>7253.5</v>
      </c>
    </row>
    <row r="2703" spans="3:7" x14ac:dyDescent="0.2">
      <c r="C2703" s="166">
        <v>147807</v>
      </c>
      <c r="D2703" s="83">
        <v>159726</v>
      </c>
      <c r="F2703" s="166">
        <v>7646.8</v>
      </c>
      <c r="G2703" s="83">
        <v>7384.1</v>
      </c>
    </row>
    <row r="2704" spans="3:7" x14ac:dyDescent="0.2">
      <c r="C2704" s="166">
        <v>169623</v>
      </c>
      <c r="D2704" s="83">
        <v>181420</v>
      </c>
      <c r="F2704" s="166">
        <v>7996.7</v>
      </c>
      <c r="G2704" s="83">
        <v>8437.9</v>
      </c>
    </row>
    <row r="2705" spans="3:7" x14ac:dyDescent="0.2">
      <c r="C2705" s="166">
        <v>170986</v>
      </c>
      <c r="D2705" s="83">
        <v>177959</v>
      </c>
      <c r="F2705" s="166">
        <v>9472.2000000000007</v>
      </c>
      <c r="G2705" s="83">
        <v>8994.5</v>
      </c>
    </row>
    <row r="2706" spans="3:7" x14ac:dyDescent="0.2">
      <c r="C2706" s="166">
        <v>178542</v>
      </c>
      <c r="D2706" s="83">
        <v>190885</v>
      </c>
      <c r="F2706" s="166">
        <v>11147.7</v>
      </c>
      <c r="G2706" s="83">
        <v>11531.7</v>
      </c>
    </row>
    <row r="2707" spans="3:7" x14ac:dyDescent="0.2">
      <c r="C2707" s="166">
        <v>199303</v>
      </c>
      <c r="D2707" s="83">
        <v>200233</v>
      </c>
      <c r="F2707" s="166">
        <v>20652</v>
      </c>
      <c r="G2707" s="83">
        <v>18664.400000000001</v>
      </c>
    </row>
    <row r="2708" spans="3:7" x14ac:dyDescent="0.2">
      <c r="C2708" s="166">
        <v>200412</v>
      </c>
      <c r="D2708" s="83">
        <v>207841</v>
      </c>
      <c r="F2708" s="166">
        <v>24388.799999999999</v>
      </c>
      <c r="G2708" s="83">
        <v>23474.7</v>
      </c>
    </row>
    <row r="2709" spans="3:7" x14ac:dyDescent="0.2">
      <c r="C2709" s="166">
        <v>282585</v>
      </c>
      <c r="D2709" s="83">
        <v>308049</v>
      </c>
      <c r="F2709" s="166">
        <v>24439.8</v>
      </c>
      <c r="G2709" s="83">
        <v>23136.7</v>
      </c>
    </row>
    <row r="2710" spans="3:7" x14ac:dyDescent="0.2">
      <c r="C2710" s="166">
        <v>463367</v>
      </c>
      <c r="D2710" s="83">
        <v>444967</v>
      </c>
      <c r="F2710" s="166">
        <v>10932.2</v>
      </c>
      <c r="G2710" s="83">
        <v>19979.2</v>
      </c>
    </row>
    <row r="2711" spans="3:7" x14ac:dyDescent="0.2">
      <c r="C2711" s="166">
        <v>575300</v>
      </c>
      <c r="D2711" s="83">
        <v>529116</v>
      </c>
      <c r="F2711" s="87" t="s">
        <v>1291</v>
      </c>
      <c r="G2711" s="83">
        <v>10644.800000000003</v>
      </c>
    </row>
    <row r="2712" spans="3:7" x14ac:dyDescent="0.2">
      <c r="C2712" s="87" t="s">
        <v>1280</v>
      </c>
      <c r="D2712" s="83"/>
      <c r="F2712" s="87" t="s">
        <v>1292</v>
      </c>
      <c r="G2712" s="83">
        <v>11918.300000000001</v>
      </c>
    </row>
    <row r="2713" spans="3:7" x14ac:dyDescent="0.2">
      <c r="C2713" s="166">
        <v>6997</v>
      </c>
      <c r="D2713" s="83">
        <v>6996</v>
      </c>
      <c r="F2713" s="87" t="s">
        <v>1293</v>
      </c>
      <c r="G2713" s="83">
        <v>13449.299999999997</v>
      </c>
    </row>
    <row r="2714" spans="3:7" x14ac:dyDescent="0.2">
      <c r="C2714" s="166">
        <v>7426</v>
      </c>
      <c r="D2714" s="83">
        <v>7461</v>
      </c>
      <c r="F2714" s="87" t="s">
        <v>1294</v>
      </c>
      <c r="G2714" s="83">
        <v>15224.7</v>
      </c>
    </row>
    <row r="2715" spans="3:7" x14ac:dyDescent="0.2">
      <c r="C2715" s="166">
        <v>8092</v>
      </c>
      <c r="D2715" s="83">
        <v>8595</v>
      </c>
      <c r="F2715" s="87" t="s">
        <v>1295</v>
      </c>
      <c r="G2715" s="83">
        <v>18573.900000000001</v>
      </c>
    </row>
    <row r="2716" spans="3:7" x14ac:dyDescent="0.2">
      <c r="C2716" s="166">
        <v>9189</v>
      </c>
      <c r="D2716" s="83">
        <v>9378</v>
      </c>
      <c r="F2716" s="87" t="s">
        <v>1296</v>
      </c>
      <c r="G2716" s="83">
        <v>21465.600000000002</v>
      </c>
    </row>
    <row r="2717" spans="3:7" x14ac:dyDescent="0.2">
      <c r="C2717" s="166">
        <v>10058</v>
      </c>
      <c r="D2717" s="83">
        <v>10266</v>
      </c>
      <c r="F2717" s="87" t="s">
        <v>1297</v>
      </c>
      <c r="G2717" s="83">
        <v>23504.500000000004</v>
      </c>
    </row>
    <row r="2718" spans="3:7" x14ac:dyDescent="0.2">
      <c r="C2718" s="166">
        <v>10219</v>
      </c>
      <c r="D2718" s="83">
        <v>10810</v>
      </c>
      <c r="F2718" s="87" t="s">
        <v>1298</v>
      </c>
      <c r="G2718" s="83">
        <v>27216.999999999996</v>
      </c>
    </row>
    <row r="2719" spans="3:7" x14ac:dyDescent="0.2">
      <c r="C2719" s="166">
        <v>15883</v>
      </c>
      <c r="D2719" s="83">
        <v>16406</v>
      </c>
      <c r="F2719" s="87" t="s">
        <v>1299</v>
      </c>
      <c r="G2719" s="83">
        <v>30300.400000000001</v>
      </c>
    </row>
    <row r="2720" spans="3:7" x14ac:dyDescent="0.2">
      <c r="C2720" s="166">
        <v>16783</v>
      </c>
      <c r="D2720" s="83">
        <v>17370</v>
      </c>
      <c r="F2720" s="87" t="s">
        <v>1300</v>
      </c>
      <c r="G2720" s="83">
        <v>33207.5</v>
      </c>
    </row>
    <row r="2721" spans="3:7" x14ac:dyDescent="0.2">
      <c r="C2721" s="166">
        <v>16827</v>
      </c>
      <c r="D2721" s="83">
        <v>17777</v>
      </c>
      <c r="F2721" s="87" t="s">
        <v>1301</v>
      </c>
      <c r="G2721" s="83">
        <v>40200.699999999997</v>
      </c>
    </row>
    <row r="2722" spans="3:7" x14ac:dyDescent="0.2">
      <c r="C2722" s="166">
        <v>17289</v>
      </c>
      <c r="D2722" s="83">
        <v>17988</v>
      </c>
      <c r="F2722" s="87" t="s">
        <v>1302</v>
      </c>
      <c r="G2722" s="83">
        <v>46678.400000000001</v>
      </c>
    </row>
    <row r="2723" spans="3:7" x14ac:dyDescent="0.2">
      <c r="C2723" s="166">
        <v>17899</v>
      </c>
      <c r="D2723" s="83">
        <v>18162</v>
      </c>
      <c r="F2723" s="87" t="s">
        <v>1303</v>
      </c>
      <c r="G2723" s="83">
        <v>52145.599999999999</v>
      </c>
    </row>
    <row r="2724" spans="3:7" x14ac:dyDescent="0.2">
      <c r="C2724" s="166">
        <v>19638</v>
      </c>
      <c r="D2724" s="83">
        <v>20112</v>
      </c>
      <c r="F2724" s="87" t="s">
        <v>1304</v>
      </c>
      <c r="G2724" s="83">
        <v>56235.000000000007</v>
      </c>
    </row>
    <row r="2725" spans="3:7" x14ac:dyDescent="0.2">
      <c r="C2725" s="166">
        <v>25031</v>
      </c>
      <c r="D2725" s="83">
        <v>24848</v>
      </c>
      <c r="F2725" s="87" t="s">
        <v>1305</v>
      </c>
      <c r="G2725" s="83">
        <v>58310.7</v>
      </c>
    </row>
    <row r="2726" spans="3:7" x14ac:dyDescent="0.2">
      <c r="C2726" s="166">
        <v>33415</v>
      </c>
      <c r="D2726" s="83">
        <v>33996</v>
      </c>
      <c r="F2726" s="87" t="s">
        <v>1306</v>
      </c>
      <c r="G2726" s="83">
        <v>61554.700000000012</v>
      </c>
    </row>
    <row r="2727" spans="3:7" x14ac:dyDescent="0.2">
      <c r="C2727" s="166">
        <v>34918</v>
      </c>
      <c r="D2727" s="83">
        <v>37999</v>
      </c>
      <c r="F2727" s="87" t="s">
        <v>1307</v>
      </c>
      <c r="G2727" s="83">
        <v>63886.100000000013</v>
      </c>
    </row>
    <row r="2728" spans="3:7" x14ac:dyDescent="0.2">
      <c r="C2728" s="166">
        <v>36408</v>
      </c>
      <c r="D2728" s="83">
        <v>37476</v>
      </c>
      <c r="F2728" s="87" t="s">
        <v>1308</v>
      </c>
      <c r="G2728" s="83">
        <v>66715</v>
      </c>
    </row>
    <row r="2729" spans="3:7" x14ac:dyDescent="0.2">
      <c r="C2729" s="166">
        <v>38652</v>
      </c>
      <c r="D2729" s="83">
        <v>38707</v>
      </c>
      <c r="F2729" s="87" t="s">
        <v>1309</v>
      </c>
      <c r="G2729" s="83">
        <v>70506.100000000006</v>
      </c>
    </row>
    <row r="2730" spans="3:7" x14ac:dyDescent="0.2">
      <c r="C2730" s="166">
        <v>42832</v>
      </c>
      <c r="D2730" s="83">
        <v>45007</v>
      </c>
      <c r="F2730" s="87" t="s">
        <v>1310</v>
      </c>
      <c r="G2730" s="83">
        <v>73129.100000000006</v>
      </c>
    </row>
    <row r="2731" spans="3:7" x14ac:dyDescent="0.2">
      <c r="C2731" s="166">
        <v>46092</v>
      </c>
      <c r="D2731" s="83">
        <v>48814</v>
      </c>
      <c r="F2731" s="87" t="s">
        <v>1311</v>
      </c>
      <c r="G2731" s="83">
        <v>76381</v>
      </c>
    </row>
    <row r="2732" spans="3:7" x14ac:dyDescent="0.2">
      <c r="C2732" s="166">
        <v>47138</v>
      </c>
      <c r="D2732" s="83">
        <v>49281</v>
      </c>
      <c r="F2732" s="87" t="s">
        <v>1312</v>
      </c>
      <c r="G2732" s="83">
        <v>80947.699999999983</v>
      </c>
    </row>
    <row r="2733" spans="3:7" x14ac:dyDescent="0.2">
      <c r="C2733" s="166">
        <v>49753</v>
      </c>
      <c r="D2733" s="83">
        <v>51838</v>
      </c>
      <c r="F2733" s="87" t="s">
        <v>1313</v>
      </c>
      <c r="G2733" s="83">
        <v>81336.2</v>
      </c>
    </row>
    <row r="2734" spans="3:7" x14ac:dyDescent="0.2">
      <c r="C2734" s="166">
        <v>62692</v>
      </c>
      <c r="D2734" s="83">
        <v>65683</v>
      </c>
      <c r="F2734" s="87" t="s">
        <v>1314</v>
      </c>
      <c r="G2734" s="83">
        <v>87466.400000000009</v>
      </c>
    </row>
    <row r="2735" spans="3:7" x14ac:dyDescent="0.2">
      <c r="C2735" s="166">
        <v>63273</v>
      </c>
      <c r="D2735" s="83">
        <v>64548</v>
      </c>
      <c r="F2735" s="87" t="s">
        <v>1315</v>
      </c>
      <c r="G2735" s="83">
        <v>89441.8</v>
      </c>
    </row>
    <row r="2736" spans="3:7" x14ac:dyDescent="0.2">
      <c r="C2736" s="166">
        <v>66076</v>
      </c>
      <c r="D2736" s="83">
        <v>68264</v>
      </c>
      <c r="F2736" s="87" t="s">
        <v>1316</v>
      </c>
      <c r="G2736" s="83">
        <v>92335.5</v>
      </c>
    </row>
    <row r="2737" spans="3:7" x14ac:dyDescent="0.2">
      <c r="C2737" s="166">
        <v>68238</v>
      </c>
      <c r="D2737" s="83">
        <v>70267</v>
      </c>
      <c r="F2737" s="87" t="s">
        <v>1317</v>
      </c>
      <c r="G2737" s="83">
        <v>95602.199999999983</v>
      </c>
    </row>
    <row r="2738" spans="3:7" x14ac:dyDescent="0.2">
      <c r="C2738" s="166">
        <v>69757</v>
      </c>
      <c r="D2738" s="83">
        <v>70717</v>
      </c>
      <c r="F2738" s="87" t="s">
        <v>1318</v>
      </c>
      <c r="G2738" s="83">
        <v>95978.299999999988</v>
      </c>
    </row>
    <row r="2739" spans="3:7" x14ac:dyDescent="0.2">
      <c r="C2739" s="166">
        <v>75811</v>
      </c>
      <c r="D2739" s="83">
        <v>78094</v>
      </c>
      <c r="F2739" s="87" t="s">
        <v>1319</v>
      </c>
      <c r="G2739" s="83">
        <v>98781.6</v>
      </c>
    </row>
    <row r="2740" spans="3:7" x14ac:dyDescent="0.2">
      <c r="C2740" s="166">
        <v>78555</v>
      </c>
      <c r="D2740" s="83">
        <v>79903</v>
      </c>
      <c r="F2740" s="87" t="s">
        <v>1320</v>
      </c>
      <c r="G2740" s="83">
        <v>99039.599999999991</v>
      </c>
    </row>
    <row r="2741" spans="3:7" x14ac:dyDescent="0.2">
      <c r="C2741" s="166">
        <v>81265</v>
      </c>
      <c r="D2741" s="83">
        <v>86935</v>
      </c>
      <c r="F2741" s="87" t="s">
        <v>1321</v>
      </c>
      <c r="G2741" s="83">
        <v>104285.5</v>
      </c>
    </row>
    <row r="2742" spans="3:7" x14ac:dyDescent="0.2">
      <c r="C2742" s="166">
        <v>83774</v>
      </c>
      <c r="D2742" s="83">
        <v>91579</v>
      </c>
      <c r="F2742" s="87" t="s">
        <v>1322</v>
      </c>
      <c r="G2742" s="83">
        <v>109452.19999999998</v>
      </c>
    </row>
    <row r="2743" spans="3:7" x14ac:dyDescent="0.2">
      <c r="C2743" s="166">
        <v>89080</v>
      </c>
      <c r="D2743" s="83">
        <v>95759</v>
      </c>
      <c r="F2743" s="87" t="s">
        <v>1323</v>
      </c>
      <c r="G2743" s="83">
        <v>113155.1</v>
      </c>
    </row>
    <row r="2744" spans="3:7" x14ac:dyDescent="0.2">
      <c r="C2744" s="166">
        <v>96952</v>
      </c>
      <c r="D2744" s="83">
        <v>102572</v>
      </c>
      <c r="F2744" s="87" t="s">
        <v>1324</v>
      </c>
      <c r="G2744" s="83">
        <v>117958.30000000003</v>
      </c>
    </row>
    <row r="2745" spans="3:7" x14ac:dyDescent="0.2">
      <c r="C2745" s="166">
        <v>105425</v>
      </c>
      <c r="D2745" s="83">
        <v>110163</v>
      </c>
      <c r="F2745" s="87" t="s">
        <v>1325</v>
      </c>
      <c r="G2745" s="83">
        <v>122660.3</v>
      </c>
    </row>
    <row r="2746" spans="3:7" x14ac:dyDescent="0.2">
      <c r="C2746" s="166">
        <v>107170</v>
      </c>
      <c r="D2746" s="83">
        <v>112335</v>
      </c>
      <c r="F2746" s="87" t="s">
        <v>1326</v>
      </c>
      <c r="G2746" s="83">
        <v>136240.80000000002</v>
      </c>
    </row>
    <row r="2747" spans="3:7" x14ac:dyDescent="0.2">
      <c r="C2747" s="166">
        <v>108294</v>
      </c>
      <c r="D2747" s="83">
        <v>116208</v>
      </c>
      <c r="F2747" s="87" t="s">
        <v>1327</v>
      </c>
      <c r="G2747" s="83">
        <v>149392.89999999997</v>
      </c>
    </row>
    <row r="2748" spans="3:7" x14ac:dyDescent="0.2">
      <c r="C2748" s="166">
        <v>108319</v>
      </c>
      <c r="D2748" s="83">
        <v>107289</v>
      </c>
      <c r="F2748" s="87" t="s">
        <v>1328</v>
      </c>
      <c r="G2748" s="83">
        <v>157956.9</v>
      </c>
    </row>
    <row r="2749" spans="3:7" x14ac:dyDescent="0.2">
      <c r="C2749" s="166">
        <v>111005</v>
      </c>
      <c r="D2749" s="83">
        <v>119539</v>
      </c>
      <c r="F2749" s="87" t="s">
        <v>1329</v>
      </c>
      <c r="G2749" s="83">
        <v>165380.70000000001</v>
      </c>
    </row>
    <row r="2750" spans="3:7" x14ac:dyDescent="0.2">
      <c r="C2750" s="166">
        <v>119299</v>
      </c>
      <c r="D2750" s="83">
        <v>127080</v>
      </c>
      <c r="F2750" s="87" t="s">
        <v>1330</v>
      </c>
      <c r="G2750" s="83">
        <v>167252.99999999997</v>
      </c>
    </row>
    <row r="2751" spans="3:7" x14ac:dyDescent="0.2">
      <c r="C2751" s="166">
        <v>132864</v>
      </c>
      <c r="D2751" s="83">
        <v>135715</v>
      </c>
      <c r="F2751" s="87" t="s">
        <v>1331</v>
      </c>
      <c r="G2751" s="83">
        <v>177112.49999999997</v>
      </c>
    </row>
    <row r="2752" spans="3:7" x14ac:dyDescent="0.2">
      <c r="C2752" s="166">
        <v>133042</v>
      </c>
      <c r="D2752" s="83">
        <v>130910</v>
      </c>
      <c r="F2752" s="87" t="s">
        <v>1332</v>
      </c>
      <c r="G2752" s="83">
        <v>177336.69999999998</v>
      </c>
    </row>
    <row r="2753" spans="3:7" x14ac:dyDescent="0.2">
      <c r="C2753" s="166">
        <v>141088</v>
      </c>
      <c r="D2753" s="83">
        <v>148777</v>
      </c>
      <c r="F2753" s="87" t="s">
        <v>1333</v>
      </c>
      <c r="G2753" s="83">
        <v>174049.30000000005</v>
      </c>
    </row>
    <row r="2754" spans="3:7" x14ac:dyDescent="0.2">
      <c r="C2754" s="166">
        <v>147043</v>
      </c>
      <c r="D2754" s="83">
        <v>159400</v>
      </c>
      <c r="F2754" s="87" t="s">
        <v>1334</v>
      </c>
      <c r="G2754" s="83">
        <v>180383.7</v>
      </c>
    </row>
    <row r="2755" spans="3:7" x14ac:dyDescent="0.2">
      <c r="C2755" s="166">
        <v>147807</v>
      </c>
      <c r="D2755" s="83">
        <v>158587</v>
      </c>
      <c r="F2755" s="87" t="s">
        <v>1335</v>
      </c>
      <c r="G2755" s="83">
        <v>187333.9</v>
      </c>
    </row>
    <row r="2756" spans="3:7" x14ac:dyDescent="0.2">
      <c r="C2756" s="166">
        <v>169623</v>
      </c>
      <c r="D2756" s="83">
        <v>181901</v>
      </c>
      <c r="F2756" s="87" t="s">
        <v>1336</v>
      </c>
      <c r="G2756" s="83">
        <v>189288.2</v>
      </c>
    </row>
    <row r="2757" spans="3:7" x14ac:dyDescent="0.2">
      <c r="C2757" s="166">
        <v>170986</v>
      </c>
      <c r="D2757" s="83">
        <v>178200</v>
      </c>
      <c r="F2757" s="87" t="s">
        <v>1337</v>
      </c>
      <c r="G2757" s="83">
        <v>188952.49999999997</v>
      </c>
    </row>
    <row r="2758" spans="3:7" x14ac:dyDescent="0.2">
      <c r="C2758" s="166">
        <v>178542</v>
      </c>
      <c r="D2758" s="83">
        <v>192482</v>
      </c>
      <c r="F2758" s="87" t="s">
        <v>1338</v>
      </c>
      <c r="G2758" s="83">
        <v>190001.2</v>
      </c>
    </row>
    <row r="2759" spans="3:7" x14ac:dyDescent="0.2">
      <c r="C2759" s="166">
        <v>199303</v>
      </c>
      <c r="D2759" s="83">
        <v>208611</v>
      </c>
      <c r="F2759" s="87" t="s">
        <v>1339</v>
      </c>
      <c r="G2759" s="83">
        <v>201875.19999999998</v>
      </c>
    </row>
    <row r="2760" spans="3:7" x14ac:dyDescent="0.2">
      <c r="C2760" s="166">
        <v>200412</v>
      </c>
      <c r="D2760" s="83">
        <v>213059</v>
      </c>
      <c r="F2760" s="87" t="s">
        <v>1340</v>
      </c>
      <c r="G2760" s="83">
        <v>199945.59999999998</v>
      </c>
    </row>
    <row r="2761" spans="3:7" x14ac:dyDescent="0.2">
      <c r="C2761" s="166">
        <v>282585</v>
      </c>
      <c r="D2761" s="83">
        <v>305518</v>
      </c>
      <c r="F2761" s="87" t="s">
        <v>1341</v>
      </c>
      <c r="G2761" s="83">
        <v>206444.79999999999</v>
      </c>
    </row>
    <row r="2762" spans="3:7" x14ac:dyDescent="0.2">
      <c r="C2762" s="166">
        <v>463367</v>
      </c>
      <c r="D2762" s="83">
        <v>458047</v>
      </c>
      <c r="F2762" s="87" t="s">
        <v>1342</v>
      </c>
      <c r="G2762" s="83">
        <v>214331.50000000003</v>
      </c>
    </row>
    <row r="2763" spans="3:7" x14ac:dyDescent="0.2">
      <c r="C2763" s="166">
        <v>575300</v>
      </c>
      <c r="D2763" s="83">
        <v>582075</v>
      </c>
      <c r="F2763" s="87" t="s">
        <v>1343</v>
      </c>
      <c r="G2763" s="83">
        <v>241500.60000000006</v>
      </c>
    </row>
    <row r="2764" spans="3:7" x14ac:dyDescent="0.2">
      <c r="C2764" s="87" t="s">
        <v>1291</v>
      </c>
      <c r="D2764" s="83">
        <v>1590984</v>
      </c>
    </row>
    <row r="2765" spans="3:7" x14ac:dyDescent="0.2">
      <c r="C2765" s="87" t="s">
        <v>1292</v>
      </c>
      <c r="D2765" s="83">
        <v>1704406</v>
      </c>
    </row>
    <row r="2766" spans="3:7" x14ac:dyDescent="0.2">
      <c r="C2766" s="87" t="s">
        <v>1293</v>
      </c>
      <c r="D2766" s="83">
        <v>1837733</v>
      </c>
    </row>
    <row r="2767" spans="3:7" x14ac:dyDescent="0.2">
      <c r="C2767" s="87" t="s">
        <v>1294</v>
      </c>
      <c r="D2767" s="83">
        <v>1976334</v>
      </c>
    </row>
    <row r="2768" spans="3:7" x14ac:dyDescent="0.2">
      <c r="C2768" s="87" t="s">
        <v>1295</v>
      </c>
      <c r="D2768" s="83">
        <v>1972761</v>
      </c>
    </row>
    <row r="2769" spans="3:4" x14ac:dyDescent="0.2">
      <c r="C2769" s="87" t="s">
        <v>1296</v>
      </c>
      <c r="D2769" s="83">
        <v>2006736</v>
      </c>
    </row>
    <row r="2770" spans="3:4" x14ac:dyDescent="0.2">
      <c r="C2770" s="87" t="s">
        <v>1297</v>
      </c>
      <c r="D2770" s="83">
        <v>2069210</v>
      </c>
    </row>
    <row r="2771" spans="3:4" x14ac:dyDescent="0.2">
      <c r="C2771" s="87" t="s">
        <v>1298</v>
      </c>
      <c r="D2771" s="83">
        <v>2201554</v>
      </c>
    </row>
    <row r="2772" spans="3:4" x14ac:dyDescent="0.2">
      <c r="C2772" s="87" t="s">
        <v>1299</v>
      </c>
      <c r="D2772" s="83">
        <v>2301277</v>
      </c>
    </row>
    <row r="2773" spans="3:4" x14ac:dyDescent="0.2">
      <c r="C2773" s="87" t="s">
        <v>1300</v>
      </c>
      <c r="D2773" s="83">
        <v>2329777</v>
      </c>
    </row>
    <row r="2774" spans="3:4" x14ac:dyDescent="0.2">
      <c r="C2774" s="87" t="s">
        <v>1301</v>
      </c>
      <c r="D2774" s="83">
        <v>2448088</v>
      </c>
    </row>
    <row r="2775" spans="3:4" x14ac:dyDescent="0.2">
      <c r="C2775" s="87" t="s">
        <v>1302</v>
      </c>
      <c r="D2775" s="83">
        <v>2464366</v>
      </c>
    </row>
    <row r="2776" spans="3:4" x14ac:dyDescent="0.2">
      <c r="C2776" s="87" t="s">
        <v>1303</v>
      </c>
      <c r="D2776" s="83">
        <v>2489118</v>
      </c>
    </row>
    <row r="2777" spans="3:4" x14ac:dyDescent="0.2">
      <c r="C2777" s="87" t="s">
        <v>1304</v>
      </c>
      <c r="D2777" s="83">
        <v>2562237</v>
      </c>
    </row>
    <row r="2778" spans="3:4" x14ac:dyDescent="0.2">
      <c r="C2778" s="87" t="s">
        <v>1305</v>
      </c>
      <c r="D2778" s="83">
        <v>2661675</v>
      </c>
    </row>
    <row r="2779" spans="3:4" x14ac:dyDescent="0.2">
      <c r="C2779" s="87" t="s">
        <v>1306</v>
      </c>
      <c r="D2779" s="83">
        <v>2708902</v>
      </c>
    </row>
    <row r="2780" spans="3:4" x14ac:dyDescent="0.2">
      <c r="C2780" s="87" t="s">
        <v>1307</v>
      </c>
      <c r="D2780" s="83">
        <v>2794732</v>
      </c>
    </row>
    <row r="2781" spans="3:4" x14ac:dyDescent="0.2">
      <c r="C2781" s="87" t="s">
        <v>1308</v>
      </c>
      <c r="D2781" s="83">
        <v>2901604</v>
      </c>
    </row>
    <row r="2782" spans="3:4" x14ac:dyDescent="0.2">
      <c r="C2782" s="87" t="s">
        <v>1309</v>
      </c>
      <c r="D2782" s="83">
        <v>3046460</v>
      </c>
    </row>
    <row r="2783" spans="3:4" x14ac:dyDescent="0.2">
      <c r="C2783" s="87" t="s">
        <v>1310</v>
      </c>
      <c r="D2783" s="83">
        <v>3089647</v>
      </c>
    </row>
    <row r="2784" spans="3:4" x14ac:dyDescent="0.2">
      <c r="C2784" s="87" t="s">
        <v>1311</v>
      </c>
      <c r="D2784" s="83">
        <v>3152752</v>
      </c>
    </row>
    <row r="2785" spans="3:4" x14ac:dyDescent="0.2">
      <c r="C2785" s="87" t="s">
        <v>1312</v>
      </c>
      <c r="D2785" s="83">
        <v>3259882</v>
      </c>
    </row>
    <row r="2786" spans="3:4" x14ac:dyDescent="0.2">
      <c r="C2786" s="87" t="s">
        <v>1313</v>
      </c>
      <c r="D2786" s="83">
        <v>3193424</v>
      </c>
    </row>
    <row r="2787" spans="3:4" x14ac:dyDescent="0.2">
      <c r="C2787" s="87" t="s">
        <v>1314</v>
      </c>
      <c r="D2787" s="83">
        <v>3394191</v>
      </c>
    </row>
    <row r="2788" spans="3:4" x14ac:dyDescent="0.2">
      <c r="C2788" s="87" t="s">
        <v>1315</v>
      </c>
      <c r="D2788" s="83">
        <v>3440939</v>
      </c>
    </row>
    <row r="2789" spans="3:4" x14ac:dyDescent="0.2">
      <c r="C2789" s="87" t="s">
        <v>1316</v>
      </c>
      <c r="D2789" s="83">
        <v>3557014</v>
      </c>
    </row>
    <row r="2790" spans="3:4" x14ac:dyDescent="0.2">
      <c r="C2790" s="87" t="s">
        <v>1317</v>
      </c>
      <c r="D2790" s="83">
        <v>3693527</v>
      </c>
    </row>
    <row r="2791" spans="3:4" x14ac:dyDescent="0.2">
      <c r="C2791" s="87" t="s">
        <v>1318</v>
      </c>
      <c r="D2791" s="83">
        <v>3670902</v>
      </c>
    </row>
    <row r="2792" spans="3:4" x14ac:dyDescent="0.2">
      <c r="C2792" s="87" t="s">
        <v>1319</v>
      </c>
      <c r="D2792" s="83">
        <v>3855933</v>
      </c>
    </row>
    <row r="2793" spans="3:4" x14ac:dyDescent="0.2">
      <c r="C2793" s="87" t="s">
        <v>1320</v>
      </c>
      <c r="D2793" s="83">
        <v>3906475</v>
      </c>
    </row>
    <row r="2794" spans="3:4" x14ac:dyDescent="0.2">
      <c r="C2794" s="87" t="s">
        <v>1321</v>
      </c>
      <c r="D2794" s="83">
        <v>4068631</v>
      </c>
    </row>
    <row r="2795" spans="3:4" x14ac:dyDescent="0.2">
      <c r="C2795" s="87" t="s">
        <v>1322</v>
      </c>
      <c r="D2795" s="83">
        <v>4099883</v>
      </c>
    </row>
    <row r="2796" spans="3:4" x14ac:dyDescent="0.2">
      <c r="C2796" s="87" t="s">
        <v>1323</v>
      </c>
      <c r="D2796" s="83">
        <v>4316796</v>
      </c>
    </row>
    <row r="2797" spans="3:4" x14ac:dyDescent="0.2">
      <c r="C2797" s="87" t="s">
        <v>1324</v>
      </c>
      <c r="D2797" s="83">
        <v>4353110</v>
      </c>
    </row>
    <row r="2798" spans="3:4" x14ac:dyDescent="0.2">
      <c r="C2798" s="87" t="s">
        <v>1325</v>
      </c>
      <c r="D2798" s="83">
        <v>4408239</v>
      </c>
    </row>
    <row r="2799" spans="3:4" x14ac:dyDescent="0.2">
      <c r="C2799" s="87" t="s">
        <v>1326</v>
      </c>
      <c r="D2799" s="83">
        <v>4637684</v>
      </c>
    </row>
    <row r="2800" spans="3:4" x14ac:dyDescent="0.2">
      <c r="C2800" s="87" t="s">
        <v>1327</v>
      </c>
      <c r="D2800" s="83">
        <v>4611386</v>
      </c>
    </row>
    <row r="2801" spans="3:4" x14ac:dyDescent="0.2">
      <c r="C2801" s="87" t="s">
        <v>1328</v>
      </c>
      <c r="D2801" s="83">
        <v>4750329</v>
      </c>
    </row>
    <row r="2802" spans="3:4" x14ac:dyDescent="0.2">
      <c r="C2802" s="87" t="s">
        <v>1329</v>
      </c>
      <c r="D2802" s="83">
        <v>4710819</v>
      </c>
    </row>
    <row r="2803" spans="3:4" x14ac:dyDescent="0.2">
      <c r="C2803" s="87" t="s">
        <v>1330</v>
      </c>
      <c r="D2803" s="83">
        <v>4656556</v>
      </c>
    </row>
    <row r="2804" spans="3:4" x14ac:dyDescent="0.2">
      <c r="C2804" s="87" t="s">
        <v>1331</v>
      </c>
      <c r="D2804" s="83">
        <v>4932759</v>
      </c>
    </row>
    <row r="2805" spans="3:4" x14ac:dyDescent="0.2">
      <c r="C2805" s="87" t="s">
        <v>1332</v>
      </c>
      <c r="D2805" s="83">
        <v>4854597</v>
      </c>
    </row>
    <row r="2806" spans="3:4" x14ac:dyDescent="0.2">
      <c r="C2806" s="87" t="s">
        <v>1333</v>
      </c>
      <c r="D2806" s="83">
        <v>4689844</v>
      </c>
    </row>
    <row r="2807" spans="3:4" x14ac:dyDescent="0.2">
      <c r="C2807" s="87" t="s">
        <v>1334</v>
      </c>
      <c r="D2807" s="83">
        <v>4759097</v>
      </c>
    </row>
    <row r="2808" spans="3:4" x14ac:dyDescent="0.2">
      <c r="C2808" s="87" t="s">
        <v>1335</v>
      </c>
      <c r="D2808" s="83">
        <v>4801392</v>
      </c>
    </row>
    <row r="2809" spans="3:4" x14ac:dyDescent="0.2">
      <c r="C2809" s="87" t="s">
        <v>1336</v>
      </c>
      <c r="D2809" s="83">
        <v>4790778</v>
      </c>
    </row>
    <row r="2810" spans="3:4" x14ac:dyDescent="0.2">
      <c r="C2810" s="87" t="s">
        <v>1337</v>
      </c>
      <c r="D2810" s="83">
        <v>4814533</v>
      </c>
    </row>
    <row r="2811" spans="3:4" x14ac:dyDescent="0.2">
      <c r="C2811" s="87" t="s">
        <v>1338</v>
      </c>
      <c r="D2811" s="83">
        <v>4703945</v>
      </c>
    </row>
    <row r="2812" spans="3:4" x14ac:dyDescent="0.2">
      <c r="C2812" s="87" t="s">
        <v>1339</v>
      </c>
      <c r="D2812" s="83">
        <v>5012545</v>
      </c>
    </row>
    <row r="2813" spans="3:4" x14ac:dyDescent="0.2">
      <c r="C2813" s="87" t="s">
        <v>1340</v>
      </c>
      <c r="D2813" s="83">
        <v>4914262</v>
      </c>
    </row>
    <row r="2814" spans="3:4" x14ac:dyDescent="0.2">
      <c r="C2814" s="87" t="s">
        <v>1341</v>
      </c>
      <c r="D2814" s="83">
        <v>4997232</v>
      </c>
    </row>
    <row r="2815" spans="3:4" x14ac:dyDescent="0.2">
      <c r="C2815" s="87" t="s">
        <v>1342</v>
      </c>
      <c r="D2815" s="83">
        <v>5017299</v>
      </c>
    </row>
    <row r="2816" spans="3:4" x14ac:dyDescent="0.2">
      <c r="C2816" s="87" t="s">
        <v>1343</v>
      </c>
      <c r="D2816" s="83">
        <v>5149504</v>
      </c>
    </row>
  </sheetData>
  <phoneticPr fontId="14" type="noConversion"/>
  <pageMargins left="0.75" right="0.75" top="1" bottom="1" header="0.5" footer="0.5"/>
  <pageSetup orientation="portrait" r:id="rId3"/>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2">
    <tabColor theme="9" tint="0.79998168889431442"/>
  </sheetPr>
  <dimension ref="A1:BK307"/>
  <sheetViews>
    <sheetView zoomScale="70" zoomScaleNormal="70" workbookViewId="0">
      <selection activeCell="G1" sqref="G1"/>
    </sheetView>
  </sheetViews>
  <sheetFormatPr baseColWidth="10" defaultColWidth="20.6640625" defaultRowHeight="15" x14ac:dyDescent="0.2"/>
  <cols>
    <col min="1" max="16384" width="20.6640625" style="82"/>
  </cols>
  <sheetData>
    <row r="1" spans="1:63" x14ac:dyDescent="0.2">
      <c r="A1" s="76" t="s">
        <v>384</v>
      </c>
      <c r="B1" s="76" t="s">
        <v>259</v>
      </c>
      <c r="C1" s="77">
        <v>25569</v>
      </c>
      <c r="D1" s="77">
        <v>44197</v>
      </c>
      <c r="E1" s="78" t="s">
        <v>385</v>
      </c>
      <c r="F1" s="76" t="s">
        <v>260</v>
      </c>
      <c r="G1" s="77">
        <v>45292</v>
      </c>
      <c r="H1" s="77">
        <v>44927</v>
      </c>
      <c r="I1" s="77">
        <v>44562</v>
      </c>
      <c r="J1" s="77">
        <v>44197</v>
      </c>
      <c r="K1" s="77">
        <v>43831</v>
      </c>
      <c r="L1" s="77">
        <v>43466</v>
      </c>
      <c r="M1" s="77">
        <v>43101</v>
      </c>
      <c r="N1" s="77">
        <v>42736</v>
      </c>
      <c r="O1" s="77">
        <v>42370</v>
      </c>
      <c r="P1" s="77">
        <v>42005</v>
      </c>
      <c r="Q1" s="77">
        <v>41640</v>
      </c>
      <c r="R1" s="77">
        <v>41275</v>
      </c>
      <c r="S1" s="77">
        <v>40909</v>
      </c>
      <c r="T1" s="77">
        <v>40544</v>
      </c>
      <c r="U1" s="77">
        <v>40179</v>
      </c>
      <c r="V1" s="77">
        <v>39814</v>
      </c>
      <c r="W1" s="77">
        <v>39448</v>
      </c>
      <c r="X1" s="77">
        <v>39083</v>
      </c>
      <c r="Y1" s="77">
        <v>38718</v>
      </c>
      <c r="Z1" s="77">
        <v>38353</v>
      </c>
      <c r="AA1" s="77">
        <v>37987</v>
      </c>
      <c r="AB1" s="77">
        <v>37622</v>
      </c>
      <c r="AC1" s="77">
        <v>37257</v>
      </c>
      <c r="AD1" s="77">
        <v>36892</v>
      </c>
      <c r="AE1" s="77">
        <v>36526</v>
      </c>
      <c r="AF1" s="77">
        <v>36161</v>
      </c>
      <c r="AG1" s="77">
        <v>35796</v>
      </c>
      <c r="AH1" s="77">
        <v>35431</v>
      </c>
      <c r="AI1" s="77">
        <v>35065</v>
      </c>
      <c r="AJ1" s="77">
        <v>34700</v>
      </c>
      <c r="AK1" s="77">
        <v>34335</v>
      </c>
      <c r="AL1" s="77">
        <v>33970</v>
      </c>
      <c r="AM1" s="77">
        <v>33604</v>
      </c>
      <c r="AN1" s="77">
        <v>33239</v>
      </c>
      <c r="AO1" s="77">
        <v>32874</v>
      </c>
      <c r="AP1" s="77">
        <v>32509</v>
      </c>
      <c r="AQ1" s="77">
        <v>32143</v>
      </c>
      <c r="AR1" s="77">
        <v>31778</v>
      </c>
      <c r="AS1" s="77">
        <v>31413</v>
      </c>
      <c r="AT1" s="77">
        <v>31048</v>
      </c>
      <c r="AU1" s="77">
        <v>30682</v>
      </c>
      <c r="AV1" s="77">
        <v>30317</v>
      </c>
      <c r="AW1" s="77">
        <v>29952</v>
      </c>
      <c r="AX1" s="77">
        <v>29587</v>
      </c>
      <c r="AY1" s="77">
        <v>29221</v>
      </c>
      <c r="AZ1" s="77">
        <v>28856</v>
      </c>
      <c r="BA1" s="77">
        <v>28491</v>
      </c>
      <c r="BB1" s="77">
        <v>28126</v>
      </c>
      <c r="BC1" s="77">
        <v>27760</v>
      </c>
      <c r="BD1" s="77">
        <v>27395</v>
      </c>
      <c r="BE1" s="77">
        <v>27030</v>
      </c>
      <c r="BF1" s="77">
        <v>26665</v>
      </c>
      <c r="BG1" s="77">
        <v>26299</v>
      </c>
      <c r="BH1" s="77">
        <v>25934</v>
      </c>
      <c r="BI1" s="77">
        <v>25569</v>
      </c>
      <c r="BJ1" s="79" t="s">
        <v>26</v>
      </c>
      <c r="BK1" s="79" t="s">
        <v>28</v>
      </c>
    </row>
    <row r="2" spans="1:63" x14ac:dyDescent="0.2">
      <c r="A2" s="76" t="s">
        <v>386</v>
      </c>
      <c r="B2" s="76"/>
      <c r="C2" s="76" t="s">
        <v>258</v>
      </c>
      <c r="D2" s="76"/>
      <c r="E2" s="76" t="s">
        <v>1136</v>
      </c>
      <c r="F2" s="76" t="s">
        <v>261</v>
      </c>
      <c r="G2" s="76">
        <v>112252</v>
      </c>
      <c r="H2" s="76">
        <v>107170</v>
      </c>
      <c r="I2" s="76">
        <v>112335</v>
      </c>
      <c r="J2" s="76">
        <v>107769</v>
      </c>
      <c r="K2" s="76">
        <v>106902</v>
      </c>
      <c r="L2" s="76">
        <v>110602</v>
      </c>
      <c r="M2" s="76">
        <v>112870</v>
      </c>
      <c r="N2" s="76">
        <v>102978</v>
      </c>
      <c r="O2" s="76">
        <v>109374</v>
      </c>
      <c r="P2" s="76">
        <v>108872</v>
      </c>
      <c r="Q2" s="76">
        <v>112356</v>
      </c>
      <c r="R2" s="76">
        <v>107064</v>
      </c>
      <c r="S2" s="76">
        <v>104517</v>
      </c>
      <c r="T2" s="76">
        <v>112606</v>
      </c>
      <c r="U2" s="76">
        <v>121226</v>
      </c>
      <c r="V2" s="76">
        <v>107442</v>
      </c>
      <c r="W2" s="76">
        <v>109814</v>
      </c>
      <c r="X2" s="76">
        <v>111857</v>
      </c>
      <c r="Y2" s="76">
        <v>110129</v>
      </c>
      <c r="Z2" s="76">
        <v>106847</v>
      </c>
      <c r="AA2" s="76">
        <v>102732</v>
      </c>
      <c r="AB2" s="76">
        <v>100369</v>
      </c>
      <c r="AC2" s="76">
        <v>102434</v>
      </c>
      <c r="AD2" s="76">
        <v>94861</v>
      </c>
      <c r="AE2" s="76">
        <v>98116</v>
      </c>
      <c r="AF2" s="76">
        <v>92287</v>
      </c>
      <c r="AG2" s="76">
        <v>93240</v>
      </c>
      <c r="AH2" s="76">
        <v>84935</v>
      </c>
      <c r="AI2" s="76">
        <v>87463</v>
      </c>
      <c r="AJ2" s="76">
        <v>82959</v>
      </c>
      <c r="AK2" s="76">
        <v>79017</v>
      </c>
      <c r="AL2" s="76">
        <v>77206</v>
      </c>
      <c r="AM2" s="76">
        <v>72118</v>
      </c>
      <c r="AN2" s="76">
        <v>72653</v>
      </c>
      <c r="AO2" s="76">
        <v>70692</v>
      </c>
      <c r="AP2" s="76">
        <v>67702</v>
      </c>
      <c r="AQ2" s="76">
        <v>67015</v>
      </c>
      <c r="AR2" s="76">
        <v>65833</v>
      </c>
      <c r="AS2" s="76">
        <v>62299</v>
      </c>
      <c r="AT2" s="76">
        <v>58626</v>
      </c>
      <c r="AU2" s="76">
        <v>58046</v>
      </c>
      <c r="AV2" s="76">
        <v>53958</v>
      </c>
      <c r="AW2" s="76">
        <v>53847</v>
      </c>
      <c r="AX2" s="76">
        <v>54291</v>
      </c>
      <c r="AY2" s="76">
        <v>56192</v>
      </c>
      <c r="AZ2" s="76">
        <v>51279</v>
      </c>
      <c r="BA2" s="76">
        <v>53701</v>
      </c>
      <c r="BB2" s="76">
        <v>52022</v>
      </c>
      <c r="BC2" s="76">
        <v>48066</v>
      </c>
      <c r="BD2" s="76">
        <v>45752</v>
      </c>
      <c r="BE2" s="76">
        <v>50113</v>
      </c>
      <c r="BF2" s="76">
        <v>50171</v>
      </c>
      <c r="BG2" s="76">
        <v>45542</v>
      </c>
      <c r="BH2" s="76">
        <v>41754</v>
      </c>
      <c r="BI2" s="76">
        <v>39331</v>
      </c>
      <c r="BJ2" s="80" t="str">
        <f>VLOOKUP(MID(A2,12,2),'State Codes'!$B$10:$D$60,3,0)</f>
        <v>6 East South Central</v>
      </c>
      <c r="BK2" s="80" t="str">
        <f>VLOOKUP(MID(A2,6,5),'Chart Controls'!$P$3:$Q$8,2,0)</f>
        <v>Electricity</v>
      </c>
    </row>
    <row r="3" spans="1:63" x14ac:dyDescent="0.2">
      <c r="A3" s="76" t="s">
        <v>387</v>
      </c>
      <c r="B3" s="76"/>
      <c r="C3" s="76" t="s">
        <v>258</v>
      </c>
      <c r="D3" s="76"/>
      <c r="E3" s="76" t="s">
        <v>1136</v>
      </c>
      <c r="F3" s="76" t="s">
        <v>261</v>
      </c>
      <c r="G3" s="76">
        <v>7065</v>
      </c>
      <c r="H3" s="76">
        <v>6997</v>
      </c>
      <c r="I3" s="76">
        <v>6996</v>
      </c>
      <c r="J3" s="76">
        <v>7110</v>
      </c>
      <c r="K3" s="76">
        <v>7128</v>
      </c>
      <c r="L3" s="76">
        <v>6579</v>
      </c>
      <c r="M3" s="76">
        <v>6738</v>
      </c>
      <c r="N3" s="76">
        <v>7030</v>
      </c>
      <c r="O3" s="76">
        <v>6846</v>
      </c>
      <c r="P3" s="76">
        <v>6975</v>
      </c>
      <c r="Q3" s="76">
        <v>6973</v>
      </c>
      <c r="R3" s="76">
        <v>7179</v>
      </c>
      <c r="S3" s="76">
        <v>7371</v>
      </c>
      <c r="T3" s="76">
        <v>7283</v>
      </c>
      <c r="U3" s="76">
        <v>7142</v>
      </c>
      <c r="V3" s="76">
        <v>7225</v>
      </c>
      <c r="W3" s="76">
        <v>7267</v>
      </c>
      <c r="X3" s="76">
        <v>7215</v>
      </c>
      <c r="Y3" s="76">
        <v>7234</v>
      </c>
      <c r="Z3" s="76">
        <v>7034</v>
      </c>
      <c r="AA3" s="76">
        <v>7035</v>
      </c>
      <c r="AB3" s="76">
        <v>6780</v>
      </c>
      <c r="AC3" s="76">
        <v>6593</v>
      </c>
      <c r="AD3" s="76">
        <v>6454</v>
      </c>
      <c r="AE3" s="76">
        <v>6329</v>
      </c>
      <c r="AF3" s="76">
        <v>6366</v>
      </c>
      <c r="AG3" s="76">
        <v>6032</v>
      </c>
      <c r="AH3" s="76">
        <v>5889</v>
      </c>
      <c r="AI3" s="76">
        <v>6026</v>
      </c>
      <c r="AJ3" s="76">
        <v>5844</v>
      </c>
      <c r="AK3" s="76">
        <v>5760</v>
      </c>
      <c r="AL3" s="76">
        <v>5558</v>
      </c>
      <c r="AM3" s="76">
        <v>5596</v>
      </c>
      <c r="AN3" s="76">
        <v>5469</v>
      </c>
      <c r="AO3" s="76">
        <v>5668</v>
      </c>
      <c r="AP3" s="76">
        <v>5607</v>
      </c>
      <c r="AQ3" s="76">
        <v>5426</v>
      </c>
      <c r="AR3" s="76">
        <v>5283</v>
      </c>
      <c r="AS3" s="76">
        <v>5544</v>
      </c>
      <c r="AT3" s="76">
        <v>5711</v>
      </c>
      <c r="AU3" s="76">
        <v>5450</v>
      </c>
      <c r="AV3" s="76">
        <v>4959</v>
      </c>
      <c r="AW3" s="76">
        <v>4805</v>
      </c>
      <c r="AX3" s="76">
        <v>4190</v>
      </c>
      <c r="AY3" s="76">
        <v>3726</v>
      </c>
      <c r="AZ3" s="76">
        <v>3641</v>
      </c>
      <c r="BA3" s="76">
        <v>3787</v>
      </c>
      <c r="BB3" s="76">
        <v>3655</v>
      </c>
      <c r="BC3" s="76">
        <v>3355</v>
      </c>
      <c r="BD3" s="76">
        <v>3063</v>
      </c>
      <c r="BE3" s="76">
        <v>2574</v>
      </c>
      <c r="BF3" s="76">
        <v>2342</v>
      </c>
      <c r="BG3" s="76">
        <v>2143</v>
      </c>
      <c r="BH3" s="76">
        <v>2155</v>
      </c>
      <c r="BI3" s="76">
        <v>1798</v>
      </c>
      <c r="BJ3" s="80" t="str">
        <f>VLOOKUP(MID(A3,12,2),'State Codes'!$B$10:$D$60,3,0)</f>
        <v>9 Pacific</v>
      </c>
      <c r="BK3" s="80" t="str">
        <f>VLOOKUP(MID(A3,6,5),'Chart Controls'!$P$3:$Q$8,2,0)</f>
        <v>Electricity</v>
      </c>
    </row>
    <row r="4" spans="1:63" x14ac:dyDescent="0.2">
      <c r="A4" s="76" t="s">
        <v>388</v>
      </c>
      <c r="B4" s="76"/>
      <c r="C4" s="76" t="s">
        <v>258</v>
      </c>
      <c r="D4" s="76"/>
      <c r="E4" s="76" t="s">
        <v>1136</v>
      </c>
      <c r="F4" s="76" t="s">
        <v>261</v>
      </c>
      <c r="G4" s="76">
        <v>137964</v>
      </c>
      <c r="H4" s="76">
        <v>133042</v>
      </c>
      <c r="I4" s="76">
        <v>130910</v>
      </c>
      <c r="J4" s="76">
        <v>126689</v>
      </c>
      <c r="K4" s="76">
        <v>132070</v>
      </c>
      <c r="L4" s="76">
        <v>118465</v>
      </c>
      <c r="M4" s="76">
        <v>118261</v>
      </c>
      <c r="N4" s="76">
        <v>116865</v>
      </c>
      <c r="O4" s="76">
        <v>114953</v>
      </c>
      <c r="P4" s="76">
        <v>113167</v>
      </c>
      <c r="Q4" s="76">
        <v>110365</v>
      </c>
      <c r="R4" s="76">
        <v>112949</v>
      </c>
      <c r="S4" s="76">
        <v>112333</v>
      </c>
      <c r="T4" s="76">
        <v>112866</v>
      </c>
      <c r="U4" s="76">
        <v>110713</v>
      </c>
      <c r="V4" s="76">
        <v>112073</v>
      </c>
      <c r="W4" s="76">
        <v>113402</v>
      </c>
      <c r="X4" s="76">
        <v>117498</v>
      </c>
      <c r="Y4" s="76">
        <v>110438</v>
      </c>
      <c r="Z4" s="76">
        <v>104215</v>
      </c>
      <c r="AA4" s="76">
        <v>98677</v>
      </c>
      <c r="AB4" s="76">
        <v>94654</v>
      </c>
      <c r="AC4" s="76">
        <v>90120</v>
      </c>
      <c r="AD4" s="76">
        <v>89395</v>
      </c>
      <c r="AE4" s="76">
        <v>84768</v>
      </c>
      <c r="AF4" s="76">
        <v>76829</v>
      </c>
      <c r="AG4" s="76">
        <v>73736</v>
      </c>
      <c r="AH4" s="76">
        <v>70569</v>
      </c>
      <c r="AI4" s="76">
        <v>67375</v>
      </c>
      <c r="AJ4" s="76">
        <v>61537</v>
      </c>
      <c r="AK4" s="76">
        <v>62141</v>
      </c>
      <c r="AL4" s="76">
        <v>56998</v>
      </c>
      <c r="AM4" s="76">
        <v>55378</v>
      </c>
      <c r="AN4" s="76">
        <v>53369</v>
      </c>
      <c r="AO4" s="76">
        <v>52469</v>
      </c>
      <c r="AP4" s="76">
        <v>52024</v>
      </c>
      <c r="AQ4" s="76">
        <v>50262</v>
      </c>
      <c r="AR4" s="76">
        <v>47156</v>
      </c>
      <c r="AS4" s="76">
        <v>42785</v>
      </c>
      <c r="AT4" s="76">
        <v>41794</v>
      </c>
      <c r="AU4" s="76">
        <v>37908</v>
      </c>
      <c r="AV4" s="76">
        <v>35576</v>
      </c>
      <c r="AW4" s="76">
        <v>32426</v>
      </c>
      <c r="AX4" s="76">
        <v>32516</v>
      </c>
      <c r="AY4" s="76">
        <v>32881</v>
      </c>
      <c r="AZ4" s="76">
        <v>31745</v>
      </c>
      <c r="BA4" s="76">
        <v>28634</v>
      </c>
      <c r="BB4" s="76">
        <v>26800</v>
      </c>
      <c r="BC4" s="76">
        <v>24903</v>
      </c>
      <c r="BD4" s="76">
        <v>24353</v>
      </c>
      <c r="BE4" s="76">
        <v>24209</v>
      </c>
      <c r="BF4" s="76">
        <v>22918</v>
      </c>
      <c r="BG4" s="76">
        <v>19851</v>
      </c>
      <c r="BH4" s="76">
        <v>16825</v>
      </c>
      <c r="BI4" s="76">
        <v>14765</v>
      </c>
      <c r="BJ4" s="80" t="str">
        <f>VLOOKUP(MID(A4,12,2),'State Codes'!$B$10:$D$60,3,0)</f>
        <v>8 Mountain</v>
      </c>
      <c r="BK4" s="80" t="str">
        <f>VLOOKUP(MID(A4,6,5),'Chart Controls'!$P$3:$Q$8,2,0)</f>
        <v>Electricity</v>
      </c>
    </row>
    <row r="5" spans="1:63" x14ac:dyDescent="0.2">
      <c r="A5" s="76" t="s">
        <v>389</v>
      </c>
      <c r="B5" s="76"/>
      <c r="C5" s="76" t="s">
        <v>258</v>
      </c>
      <c r="D5" s="76"/>
      <c r="E5" s="76" t="s">
        <v>1136</v>
      </c>
      <c r="F5" s="76" t="s">
        <v>261</v>
      </c>
      <c r="G5" s="76">
        <v>63397</v>
      </c>
      <c r="H5" s="76">
        <v>62692</v>
      </c>
      <c r="I5" s="76">
        <v>65683</v>
      </c>
      <c r="J5" s="76">
        <v>64548</v>
      </c>
      <c r="K5" s="76">
        <v>61348</v>
      </c>
      <c r="L5" s="76">
        <v>63915</v>
      </c>
      <c r="M5" s="76">
        <v>65712</v>
      </c>
      <c r="N5" s="76">
        <v>58095</v>
      </c>
      <c r="O5" s="76">
        <v>60680</v>
      </c>
      <c r="P5" s="76">
        <v>62349</v>
      </c>
      <c r="Q5" s="76">
        <v>62921</v>
      </c>
      <c r="R5" s="76">
        <v>62164</v>
      </c>
      <c r="S5" s="76">
        <v>61107</v>
      </c>
      <c r="T5" s="76">
        <v>64102</v>
      </c>
      <c r="U5" s="76">
        <v>65616</v>
      </c>
      <c r="V5" s="76">
        <v>57955</v>
      </c>
      <c r="W5" s="76">
        <v>59343</v>
      </c>
      <c r="X5" s="76">
        <v>59418</v>
      </c>
      <c r="Y5" s="76">
        <v>58226</v>
      </c>
      <c r="Z5" s="76">
        <v>58460</v>
      </c>
      <c r="AA5" s="76">
        <v>53293</v>
      </c>
      <c r="AB5" s="76">
        <v>53221</v>
      </c>
      <c r="AC5" s="76">
        <v>52979</v>
      </c>
      <c r="AD5" s="76">
        <v>51535</v>
      </c>
      <c r="AE5" s="76">
        <v>50739</v>
      </c>
      <c r="AF5" s="76">
        <v>47923</v>
      </c>
      <c r="AG5" s="76">
        <v>48926</v>
      </c>
      <c r="AH5" s="76">
        <v>44321</v>
      </c>
      <c r="AI5" s="76">
        <v>44131</v>
      </c>
      <c r="AJ5" s="76">
        <v>42367</v>
      </c>
      <c r="AK5" s="76">
        <v>39723</v>
      </c>
      <c r="AL5" s="76">
        <v>40131</v>
      </c>
      <c r="AM5" s="76">
        <v>35622</v>
      </c>
      <c r="AN5" s="76">
        <v>37534</v>
      </c>
      <c r="AO5" s="76">
        <v>36023</v>
      </c>
      <c r="AP5" s="76">
        <v>33974</v>
      </c>
      <c r="AQ5" s="76">
        <v>33935</v>
      </c>
      <c r="AR5" s="76">
        <v>33122</v>
      </c>
      <c r="AS5" s="76">
        <v>31574</v>
      </c>
      <c r="AT5" s="76">
        <v>30489</v>
      </c>
      <c r="AU5" s="76">
        <v>29901</v>
      </c>
      <c r="AV5" s="76">
        <v>30017</v>
      </c>
      <c r="AW5" s="76">
        <v>29401</v>
      </c>
      <c r="AX5" s="76">
        <v>28751</v>
      </c>
      <c r="AY5" s="76">
        <v>34895</v>
      </c>
      <c r="AZ5" s="76">
        <v>30237</v>
      </c>
      <c r="BA5" s="76">
        <v>31807</v>
      </c>
      <c r="BB5" s="76">
        <v>30081</v>
      </c>
      <c r="BC5" s="76">
        <v>26429</v>
      </c>
      <c r="BD5" s="76">
        <v>26447</v>
      </c>
      <c r="BE5" s="76">
        <v>20753</v>
      </c>
      <c r="BF5" s="76">
        <v>20955</v>
      </c>
      <c r="BG5" s="76">
        <v>18709</v>
      </c>
      <c r="BH5" s="76">
        <v>16164</v>
      </c>
      <c r="BI5" s="76">
        <v>14745</v>
      </c>
      <c r="BJ5" s="80" t="str">
        <f>VLOOKUP(MID(A5,12,2),'State Codes'!$B$10:$D$60,3,0)</f>
        <v>7 West South Central</v>
      </c>
      <c r="BK5" s="80" t="str">
        <f>VLOOKUP(MID(A5,6,5),'Chart Controls'!$P$3:$Q$8,2,0)</f>
        <v>Electricity</v>
      </c>
    </row>
    <row r="6" spans="1:63" x14ac:dyDescent="0.2">
      <c r="A6" s="76" t="s">
        <v>390</v>
      </c>
      <c r="B6" s="76"/>
      <c r="C6" s="76" t="s">
        <v>258</v>
      </c>
      <c r="D6" s="76"/>
      <c r="E6" s="76" t="s">
        <v>1136</v>
      </c>
      <c r="F6" s="76" t="s">
        <v>261</v>
      </c>
      <c r="G6" s="76">
        <v>292922</v>
      </c>
      <c r="H6" s="76">
        <v>282585</v>
      </c>
      <c r="I6" s="76">
        <v>305518</v>
      </c>
      <c r="J6" s="76">
        <v>308049</v>
      </c>
      <c r="K6" s="76">
        <v>323917</v>
      </c>
      <c r="L6" s="76">
        <v>298632</v>
      </c>
      <c r="M6" s="76">
        <v>304009</v>
      </c>
      <c r="N6" s="76">
        <v>307501</v>
      </c>
      <c r="O6" s="76">
        <v>301317</v>
      </c>
      <c r="P6" s="76">
        <v>304986</v>
      </c>
      <c r="Q6" s="76">
        <v>304899</v>
      </c>
      <c r="R6" s="76">
        <v>304493</v>
      </c>
      <c r="S6" s="76">
        <v>307455</v>
      </c>
      <c r="T6" s="76">
        <v>301615</v>
      </c>
      <c r="U6" s="76">
        <v>297721</v>
      </c>
      <c r="V6" s="76">
        <v>306393</v>
      </c>
      <c r="W6" s="76">
        <v>311280</v>
      </c>
      <c r="X6" s="76">
        <v>304209</v>
      </c>
      <c r="Y6" s="76">
        <v>306520</v>
      </c>
      <c r="Z6" s="76">
        <v>292103</v>
      </c>
      <c r="AA6" s="76">
        <v>284429</v>
      </c>
      <c r="AB6" s="76">
        <v>282943</v>
      </c>
      <c r="AC6" s="76">
        <v>263414</v>
      </c>
      <c r="AD6" s="76">
        <v>261590</v>
      </c>
      <c r="AE6" s="76">
        <v>270369</v>
      </c>
      <c r="AF6" s="76">
        <v>256935</v>
      </c>
      <c r="AG6" s="76">
        <v>256601</v>
      </c>
      <c r="AH6" s="76">
        <v>249370</v>
      </c>
      <c r="AI6" s="76">
        <v>243604</v>
      </c>
      <c r="AJ6" s="76">
        <v>234687</v>
      </c>
      <c r="AK6" s="76">
        <v>234972</v>
      </c>
      <c r="AL6" s="76">
        <v>229828</v>
      </c>
      <c r="AM6" s="76">
        <v>232429</v>
      </c>
      <c r="AN6" s="76">
        <v>225249</v>
      </c>
      <c r="AO6" s="76">
        <v>227153</v>
      </c>
      <c r="AP6" s="76">
        <v>219553</v>
      </c>
      <c r="AQ6" s="76">
        <v>220548</v>
      </c>
      <c r="AR6" s="76">
        <v>205976</v>
      </c>
      <c r="AS6" s="76">
        <v>196334</v>
      </c>
      <c r="AT6" s="76">
        <v>196193</v>
      </c>
      <c r="AU6" s="76">
        <v>192886</v>
      </c>
      <c r="AV6" s="76">
        <v>183813</v>
      </c>
      <c r="AW6" s="76">
        <v>176989</v>
      </c>
      <c r="AX6" s="76">
        <v>180146</v>
      </c>
      <c r="AY6" s="76">
        <v>177462</v>
      </c>
      <c r="AZ6" s="76">
        <v>178860</v>
      </c>
      <c r="BA6" s="76">
        <v>168283</v>
      </c>
      <c r="BB6" s="76">
        <v>158847</v>
      </c>
      <c r="BC6" s="76">
        <v>156102</v>
      </c>
      <c r="BD6" s="76">
        <v>151005</v>
      </c>
      <c r="BE6" s="76">
        <v>145123</v>
      </c>
      <c r="BF6" s="76">
        <v>148408</v>
      </c>
      <c r="BG6" s="76">
        <v>140949</v>
      </c>
      <c r="BH6" s="76">
        <v>133301</v>
      </c>
      <c r="BI6" s="76">
        <v>122071</v>
      </c>
      <c r="BJ6" s="80" t="str">
        <f>VLOOKUP(MID(A6,12,2),'State Codes'!$B$10:$D$60,3,0)</f>
        <v>9 Pacific</v>
      </c>
      <c r="BK6" s="80" t="str">
        <f>VLOOKUP(MID(A6,6,5),'Chart Controls'!$P$3:$Q$8,2,0)</f>
        <v>Electricity</v>
      </c>
    </row>
    <row r="7" spans="1:63" x14ac:dyDescent="0.2">
      <c r="A7" s="76" t="s">
        <v>391</v>
      </c>
      <c r="B7" s="76"/>
      <c r="C7" s="76" t="s">
        <v>258</v>
      </c>
      <c r="D7" s="76"/>
      <c r="E7" s="76" t="s">
        <v>1136</v>
      </c>
      <c r="F7" s="76" t="s">
        <v>261</v>
      </c>
      <c r="G7" s="76">
        <v>70607</v>
      </c>
      <c r="H7" s="76">
        <v>68238</v>
      </c>
      <c r="I7" s="76">
        <v>70267</v>
      </c>
      <c r="J7" s="76">
        <v>70373</v>
      </c>
      <c r="K7" s="76">
        <v>69886</v>
      </c>
      <c r="L7" s="76">
        <v>66209</v>
      </c>
      <c r="M7" s="76">
        <v>65807</v>
      </c>
      <c r="N7" s="76">
        <v>63514</v>
      </c>
      <c r="O7" s="76">
        <v>64261</v>
      </c>
      <c r="P7" s="76">
        <v>62729</v>
      </c>
      <c r="Q7" s="76">
        <v>61733</v>
      </c>
      <c r="R7" s="76">
        <v>63221</v>
      </c>
      <c r="S7" s="76">
        <v>62168</v>
      </c>
      <c r="T7" s="76">
        <v>62360</v>
      </c>
      <c r="U7" s="76">
        <v>61765</v>
      </c>
      <c r="V7" s="76">
        <v>59412</v>
      </c>
      <c r="W7" s="76">
        <v>60462</v>
      </c>
      <c r="X7" s="76">
        <v>60168</v>
      </c>
      <c r="Y7" s="76">
        <v>57839</v>
      </c>
      <c r="Z7" s="76">
        <v>56081</v>
      </c>
      <c r="AA7" s="76">
        <v>52996</v>
      </c>
      <c r="AB7" s="76">
        <v>53653</v>
      </c>
      <c r="AC7" s="76">
        <v>52630</v>
      </c>
      <c r="AD7" s="76">
        <v>49372</v>
      </c>
      <c r="AE7" s="76">
        <v>47867</v>
      </c>
      <c r="AF7" s="76">
        <v>44802</v>
      </c>
      <c r="AG7" s="76">
        <v>43167</v>
      </c>
      <c r="AH7" s="76">
        <v>41834</v>
      </c>
      <c r="AI7" s="76">
        <v>40502</v>
      </c>
      <c r="AJ7" s="76">
        <v>38578</v>
      </c>
      <c r="AK7" s="76">
        <v>37323</v>
      </c>
      <c r="AL7" s="76">
        <v>36357</v>
      </c>
      <c r="AM7" s="76">
        <v>34856</v>
      </c>
      <c r="AN7" s="76">
        <v>34459</v>
      </c>
      <c r="AO7" s="76">
        <v>33394</v>
      </c>
      <c r="AP7" s="76">
        <v>32740</v>
      </c>
      <c r="AQ7" s="76">
        <v>32586</v>
      </c>
      <c r="AR7" s="76">
        <v>31451</v>
      </c>
      <c r="AS7" s="76">
        <v>30240</v>
      </c>
      <c r="AT7" s="76">
        <v>30235</v>
      </c>
      <c r="AU7" s="76">
        <v>29578</v>
      </c>
      <c r="AV7" s="76">
        <v>32458</v>
      </c>
      <c r="AW7" s="76">
        <v>30925</v>
      </c>
      <c r="AX7" s="76">
        <v>28996</v>
      </c>
      <c r="AY7" s="76">
        <v>22837</v>
      </c>
      <c r="AZ7" s="76">
        <v>21888</v>
      </c>
      <c r="BA7" s="76">
        <v>20295</v>
      </c>
      <c r="BB7" s="76">
        <v>18858</v>
      </c>
      <c r="BC7" s="76">
        <v>18258</v>
      </c>
      <c r="BD7" s="76">
        <v>17544</v>
      </c>
      <c r="BE7" s="76">
        <v>18374</v>
      </c>
      <c r="BF7" s="76">
        <v>17748</v>
      </c>
      <c r="BG7" s="76">
        <v>15927</v>
      </c>
      <c r="BH7" s="76">
        <v>14360</v>
      </c>
      <c r="BI7" s="76">
        <v>13167</v>
      </c>
      <c r="BJ7" s="80" t="str">
        <f>VLOOKUP(MID(A7,12,2),'State Codes'!$B$10:$D$60,3,0)</f>
        <v>8 Mountain</v>
      </c>
      <c r="BK7" s="80" t="str">
        <f>VLOOKUP(MID(A7,6,5),'Chart Controls'!$P$3:$Q$8,2,0)</f>
        <v>Electricity</v>
      </c>
    </row>
    <row r="8" spans="1:63" x14ac:dyDescent="0.2">
      <c r="A8" s="76" t="s">
        <v>392</v>
      </c>
      <c r="B8" s="76"/>
      <c r="C8" s="76" t="s">
        <v>258</v>
      </c>
      <c r="D8" s="76"/>
      <c r="E8" s="76" t="s">
        <v>1136</v>
      </c>
      <c r="F8" s="76" t="s">
        <v>261</v>
      </c>
      <c r="G8" s="76">
        <v>44158</v>
      </c>
      <c r="H8" s="76">
        <v>42832</v>
      </c>
      <c r="I8" s="76">
        <v>45007</v>
      </c>
      <c r="J8" s="76">
        <v>44670</v>
      </c>
      <c r="K8" s="76">
        <v>44294</v>
      </c>
      <c r="L8" s="76">
        <v>42628</v>
      </c>
      <c r="M8" s="76">
        <v>44565</v>
      </c>
      <c r="N8" s="76">
        <v>42239</v>
      </c>
      <c r="O8" s="76">
        <v>43254</v>
      </c>
      <c r="P8" s="76">
        <v>43990</v>
      </c>
      <c r="Q8" s="76">
        <v>43597</v>
      </c>
      <c r="R8" s="76">
        <v>44818</v>
      </c>
      <c r="S8" s="76">
        <v>43529</v>
      </c>
      <c r="T8" s="76">
        <v>44079</v>
      </c>
      <c r="U8" s="76">
        <v>44579</v>
      </c>
      <c r="V8" s="76">
        <v>42917</v>
      </c>
      <c r="W8" s="76">
        <v>43434</v>
      </c>
      <c r="X8" s="76">
        <v>45626</v>
      </c>
      <c r="Y8" s="76">
        <v>44231</v>
      </c>
      <c r="Z8" s="76">
        <v>47096</v>
      </c>
      <c r="AA8" s="76">
        <v>45077</v>
      </c>
      <c r="AB8" s="76">
        <v>44964</v>
      </c>
      <c r="AC8" s="76">
        <v>42557</v>
      </c>
      <c r="AD8" s="76">
        <v>40857</v>
      </c>
      <c r="AE8" s="76">
        <v>39734</v>
      </c>
      <c r="AF8" s="76">
        <v>39644</v>
      </c>
      <c r="AG8" s="76">
        <v>37310</v>
      </c>
      <c r="AH8" s="76">
        <v>37051</v>
      </c>
      <c r="AI8" s="76">
        <v>37337</v>
      </c>
      <c r="AJ8" s="76">
        <v>36713</v>
      </c>
      <c r="AK8" s="76">
        <v>37185</v>
      </c>
      <c r="AL8" s="76">
        <v>36156</v>
      </c>
      <c r="AM8" s="76">
        <v>35813</v>
      </c>
      <c r="AN8" s="76">
        <v>35623</v>
      </c>
      <c r="AO8" s="76">
        <v>35403</v>
      </c>
      <c r="AP8" s="76">
        <v>35776</v>
      </c>
      <c r="AQ8" s="76">
        <v>35145</v>
      </c>
      <c r="AR8" s="76">
        <v>32994</v>
      </c>
      <c r="AS8" s="76">
        <v>30982</v>
      </c>
      <c r="AT8" s="76">
        <v>29474</v>
      </c>
      <c r="AU8" s="76">
        <v>29290</v>
      </c>
      <c r="AV8" s="76">
        <v>29913</v>
      </c>
      <c r="AW8" s="76">
        <v>29020</v>
      </c>
      <c r="AX8" s="76">
        <v>29391</v>
      </c>
      <c r="AY8" s="76">
        <v>28040</v>
      </c>
      <c r="AZ8" s="76">
        <v>27893</v>
      </c>
      <c r="BA8" s="76">
        <v>27566</v>
      </c>
      <c r="BB8" s="76">
        <v>27158</v>
      </c>
      <c r="BC8" s="76">
        <v>26758</v>
      </c>
      <c r="BD8" s="76">
        <v>25417</v>
      </c>
      <c r="BE8" s="76">
        <v>25894</v>
      </c>
      <c r="BF8" s="76">
        <v>26070</v>
      </c>
      <c r="BG8" s="76">
        <v>24924</v>
      </c>
      <c r="BH8" s="76">
        <v>23319</v>
      </c>
      <c r="BI8" s="76">
        <v>21824</v>
      </c>
      <c r="BJ8" s="80" t="str">
        <f>VLOOKUP(MID(A8,12,2),'State Codes'!$B$10:$D$60,3,0)</f>
        <v>1 New England</v>
      </c>
      <c r="BK8" s="80" t="str">
        <f>VLOOKUP(MID(A8,6,5),'Chart Controls'!$P$3:$Q$8,2,0)</f>
        <v>Electricity</v>
      </c>
    </row>
    <row r="9" spans="1:63" x14ac:dyDescent="0.2">
      <c r="A9" s="76" t="s">
        <v>393</v>
      </c>
      <c r="B9" s="76"/>
      <c r="C9" s="76" t="s">
        <v>258</v>
      </c>
      <c r="D9" s="76"/>
      <c r="E9" s="76" t="s">
        <v>1136</v>
      </c>
      <c r="F9" s="76" t="s">
        <v>261</v>
      </c>
      <c r="G9" s="76">
        <v>17655</v>
      </c>
      <c r="H9" s="76">
        <v>16827</v>
      </c>
      <c r="I9" s="76">
        <v>17777</v>
      </c>
      <c r="J9" s="76">
        <v>17641</v>
      </c>
      <c r="K9" s="76">
        <v>17030</v>
      </c>
      <c r="L9" s="76">
        <v>17074</v>
      </c>
      <c r="M9" s="76">
        <v>17299</v>
      </c>
      <c r="N9" s="76">
        <v>15909</v>
      </c>
      <c r="O9" s="76">
        <v>16252</v>
      </c>
      <c r="P9" s="76">
        <v>16545</v>
      </c>
      <c r="Q9" s="76">
        <v>15848</v>
      </c>
      <c r="R9" s="76">
        <v>15593</v>
      </c>
      <c r="S9" s="76">
        <v>15428</v>
      </c>
      <c r="T9" s="76">
        <v>15805</v>
      </c>
      <c r="U9" s="76">
        <v>16241</v>
      </c>
      <c r="V9" s="76">
        <v>14791</v>
      </c>
      <c r="W9" s="76">
        <v>15109</v>
      </c>
      <c r="X9" s="76">
        <v>15250</v>
      </c>
      <c r="Y9" s="76">
        <v>14530</v>
      </c>
      <c r="Z9" s="76">
        <v>15675</v>
      </c>
      <c r="AA9" s="76">
        <v>14687</v>
      </c>
      <c r="AB9" s="76">
        <v>14298</v>
      </c>
      <c r="AC9" s="76">
        <v>13717</v>
      </c>
      <c r="AD9" s="76">
        <v>12740</v>
      </c>
      <c r="AE9" s="76">
        <v>12197</v>
      </c>
      <c r="AF9" s="76">
        <v>12051</v>
      </c>
      <c r="AG9" s="76">
        <v>11392</v>
      </c>
      <c r="AH9" s="76">
        <v>11114</v>
      </c>
      <c r="AI9" s="76">
        <v>11161</v>
      </c>
      <c r="AJ9" s="76">
        <v>10810</v>
      </c>
      <c r="AK9" s="76">
        <v>10602</v>
      </c>
      <c r="AL9" s="76">
        <v>10386</v>
      </c>
      <c r="AM9" s="76">
        <v>9507</v>
      </c>
      <c r="AN9" s="76">
        <v>9637</v>
      </c>
      <c r="AO9" s="76">
        <v>9047</v>
      </c>
      <c r="AP9" s="76">
        <v>8948</v>
      </c>
      <c r="AQ9" s="76">
        <v>8643</v>
      </c>
      <c r="AR9" s="76">
        <v>7947</v>
      </c>
      <c r="AS9" s="76">
        <v>7237</v>
      </c>
      <c r="AT9" s="76">
        <v>6565</v>
      </c>
      <c r="AU9" s="76">
        <v>6495</v>
      </c>
      <c r="AV9" s="76">
        <v>5274</v>
      </c>
      <c r="AW9" s="76">
        <v>5003</v>
      </c>
      <c r="AX9" s="76">
        <v>4925</v>
      </c>
      <c r="AY9" s="76">
        <v>6367</v>
      </c>
      <c r="AZ9" s="76">
        <v>6196</v>
      </c>
      <c r="BA9" s="76">
        <v>6213</v>
      </c>
      <c r="BB9" s="76">
        <v>6108</v>
      </c>
      <c r="BC9" s="76">
        <v>5854</v>
      </c>
      <c r="BD9" s="76">
        <v>5596</v>
      </c>
      <c r="BE9" s="76">
        <v>4699</v>
      </c>
      <c r="BF9" s="76">
        <v>4926</v>
      </c>
      <c r="BG9" s="76">
        <v>4451</v>
      </c>
      <c r="BH9" s="76">
        <v>4260</v>
      </c>
      <c r="BI9" s="76">
        <v>3988</v>
      </c>
      <c r="BJ9" s="80" t="str">
        <f>VLOOKUP(MID(A9,12,2),'State Codes'!$B$10:$D$60,3,0)</f>
        <v>5 South Atlantic</v>
      </c>
      <c r="BK9" s="80" t="str">
        <f>VLOOKUP(MID(A9,6,5),'Chart Controls'!$P$3:$Q$8,2,0)</f>
        <v>Electricity</v>
      </c>
    </row>
    <row r="10" spans="1:63" x14ac:dyDescent="0.2">
      <c r="A10" s="76" t="s">
        <v>394</v>
      </c>
      <c r="B10" s="76"/>
      <c r="C10" s="76" t="s">
        <v>258</v>
      </c>
      <c r="D10" s="76"/>
      <c r="E10" s="76" t="s">
        <v>1136</v>
      </c>
      <c r="F10" s="76" t="s">
        <v>261</v>
      </c>
      <c r="G10" s="76">
        <v>8345</v>
      </c>
      <c r="H10" s="76">
        <v>8092</v>
      </c>
      <c r="I10" s="76">
        <v>8595</v>
      </c>
      <c r="J10" s="76">
        <v>8626</v>
      </c>
      <c r="K10" s="76">
        <v>8368</v>
      </c>
      <c r="L10" s="76">
        <v>8690</v>
      </c>
      <c r="M10" s="76">
        <v>8845</v>
      </c>
      <c r="N10" s="76">
        <v>8171</v>
      </c>
      <c r="O10" s="76">
        <v>8536</v>
      </c>
      <c r="P10" s="76">
        <v>8522</v>
      </c>
      <c r="Q10" s="76">
        <v>7070</v>
      </c>
      <c r="R10" s="76">
        <v>6939</v>
      </c>
      <c r="S10" s="76">
        <v>6833</v>
      </c>
      <c r="T10" s="76">
        <v>7033</v>
      </c>
      <c r="U10" s="76">
        <v>7245</v>
      </c>
      <c r="V10" s="76">
        <v>6482</v>
      </c>
      <c r="W10" s="76">
        <v>6536</v>
      </c>
      <c r="X10" s="76">
        <v>6720</v>
      </c>
      <c r="Y10" s="76">
        <v>6217</v>
      </c>
      <c r="Z10" s="76">
        <v>6613</v>
      </c>
      <c r="AA10" s="76">
        <v>6259</v>
      </c>
      <c r="AB10" s="76">
        <v>5986</v>
      </c>
      <c r="AC10" s="76">
        <v>6108</v>
      </c>
      <c r="AD10" s="76">
        <v>5797</v>
      </c>
      <c r="AE10" s="76">
        <v>5541</v>
      </c>
      <c r="AF10" s="76">
        <v>5605</v>
      </c>
      <c r="AG10" s="76">
        <v>5444</v>
      </c>
      <c r="AH10" s="76">
        <v>5301</v>
      </c>
      <c r="AI10" s="76">
        <v>5508</v>
      </c>
      <c r="AJ10" s="76">
        <v>5488</v>
      </c>
      <c r="AK10" s="76">
        <v>5362</v>
      </c>
      <c r="AL10" s="76">
        <v>5578</v>
      </c>
      <c r="AM10" s="76">
        <v>5077</v>
      </c>
      <c r="AN10" s="76">
        <v>5391</v>
      </c>
      <c r="AO10" s="76">
        <v>5051</v>
      </c>
      <c r="AP10" s="76">
        <v>5002</v>
      </c>
      <c r="AQ10" s="76">
        <v>5000</v>
      </c>
      <c r="AR10" s="76">
        <v>4812</v>
      </c>
      <c r="AS10" s="76">
        <v>4543</v>
      </c>
      <c r="AT10" s="76">
        <v>4207</v>
      </c>
      <c r="AU10" s="76">
        <v>4188</v>
      </c>
      <c r="AV10" s="76">
        <v>4120</v>
      </c>
      <c r="AW10" s="76">
        <v>3800</v>
      </c>
      <c r="AX10" s="76">
        <v>3717</v>
      </c>
      <c r="AY10" s="76">
        <v>3702</v>
      </c>
      <c r="AZ10" s="76">
        <v>3364</v>
      </c>
      <c r="BA10" s="76">
        <v>3327</v>
      </c>
      <c r="BB10" s="76">
        <v>3258</v>
      </c>
      <c r="BC10" s="76">
        <v>3175</v>
      </c>
      <c r="BD10" s="76">
        <v>3102</v>
      </c>
      <c r="BE10" s="76">
        <v>3017</v>
      </c>
      <c r="BF10" s="76">
        <v>3254</v>
      </c>
      <c r="BG10" s="76">
        <v>2942</v>
      </c>
      <c r="BH10" s="76">
        <v>2925</v>
      </c>
      <c r="BI10" s="76">
        <v>2832</v>
      </c>
      <c r="BJ10" s="80" t="str">
        <f>VLOOKUP(MID(A10,12,2),'State Codes'!$B$10:$D$60,3,0)</f>
        <v>5 South Atlantic</v>
      </c>
      <c r="BK10" s="80" t="str">
        <f>VLOOKUP(MID(A10,6,5),'Chart Controls'!$P$3:$Q$8,2,0)</f>
        <v>Electricity</v>
      </c>
    </row>
    <row r="11" spans="1:63" x14ac:dyDescent="0.2">
      <c r="A11" s="76" t="s">
        <v>395</v>
      </c>
      <c r="B11" s="76"/>
      <c r="C11" s="76" t="s">
        <v>258</v>
      </c>
      <c r="D11" s="76"/>
      <c r="E11" s="76" t="s">
        <v>1136</v>
      </c>
      <c r="F11" s="76" t="s">
        <v>261</v>
      </c>
      <c r="G11" s="76">
        <v>472121</v>
      </c>
      <c r="H11" s="76">
        <v>463367</v>
      </c>
      <c r="I11" s="76">
        <v>458047</v>
      </c>
      <c r="J11" s="76">
        <v>444967</v>
      </c>
      <c r="K11" s="76">
        <v>454816</v>
      </c>
      <c r="L11" s="76">
        <v>433943</v>
      </c>
      <c r="M11" s="76">
        <v>428302</v>
      </c>
      <c r="N11" s="76">
        <v>414430</v>
      </c>
      <c r="O11" s="76">
        <v>420770</v>
      </c>
      <c r="P11" s="76">
        <v>418855</v>
      </c>
      <c r="Q11" s="76">
        <v>397618</v>
      </c>
      <c r="R11" s="76">
        <v>386559</v>
      </c>
      <c r="S11" s="76">
        <v>382578</v>
      </c>
      <c r="T11" s="76">
        <v>396956</v>
      </c>
      <c r="U11" s="76">
        <v>417099</v>
      </c>
      <c r="V11" s="76">
        <v>393996</v>
      </c>
      <c r="W11" s="76">
        <v>388753</v>
      </c>
      <c r="X11" s="76">
        <v>401989</v>
      </c>
      <c r="Y11" s="76">
        <v>399385</v>
      </c>
      <c r="Z11" s="76">
        <v>395080</v>
      </c>
      <c r="AA11" s="76">
        <v>382837</v>
      </c>
      <c r="AB11" s="76">
        <v>384361</v>
      </c>
      <c r="AC11" s="76">
        <v>369055</v>
      </c>
      <c r="AD11" s="76">
        <v>345899</v>
      </c>
      <c r="AE11" s="76">
        <v>337807</v>
      </c>
      <c r="AF11" s="76">
        <v>320203</v>
      </c>
      <c r="AG11" s="76">
        <v>326761</v>
      </c>
      <c r="AH11" s="76">
        <v>299728</v>
      </c>
      <c r="AI11" s="76">
        <v>301330</v>
      </c>
      <c r="AJ11" s="76">
        <v>292646</v>
      </c>
      <c r="AK11" s="76">
        <v>274991</v>
      </c>
      <c r="AL11" s="76">
        <v>262135</v>
      </c>
      <c r="AM11" s="76">
        <v>249721</v>
      </c>
      <c r="AN11" s="76">
        <v>248441</v>
      </c>
      <c r="AO11" s="76">
        <v>242643</v>
      </c>
      <c r="AP11" s="76">
        <v>232642</v>
      </c>
      <c r="AQ11" s="76">
        <v>218272</v>
      </c>
      <c r="AR11" s="76">
        <v>206105</v>
      </c>
      <c r="AS11" s="76">
        <v>196778</v>
      </c>
      <c r="AT11" s="76">
        <v>184652</v>
      </c>
      <c r="AU11" s="76">
        <v>171674</v>
      </c>
      <c r="AV11" s="76">
        <v>161318</v>
      </c>
      <c r="AW11" s="76">
        <v>153971</v>
      </c>
      <c r="AX11" s="76">
        <v>157425</v>
      </c>
      <c r="AY11" s="76">
        <v>152673</v>
      </c>
      <c r="AZ11" s="76">
        <v>144048</v>
      </c>
      <c r="BA11" s="76">
        <v>142782</v>
      </c>
      <c r="BB11" s="76">
        <v>132914</v>
      </c>
      <c r="BC11" s="76">
        <v>122907</v>
      </c>
      <c r="BD11" s="76">
        <v>118588</v>
      </c>
      <c r="BE11" s="76">
        <v>117186</v>
      </c>
      <c r="BF11" s="76">
        <v>120232</v>
      </c>
      <c r="BG11" s="76">
        <v>103875</v>
      </c>
      <c r="BH11" s="76">
        <v>92893</v>
      </c>
      <c r="BI11" s="76">
        <v>83969</v>
      </c>
      <c r="BJ11" s="80" t="str">
        <f>VLOOKUP(MID(A11,12,2),'State Codes'!$B$10:$D$60,3,0)</f>
        <v>5 South Atlantic</v>
      </c>
      <c r="BK11" s="80" t="str">
        <f>VLOOKUP(MID(A11,6,5),'Chart Controls'!$P$3:$Q$8,2,0)</f>
        <v>Electricity</v>
      </c>
    </row>
    <row r="12" spans="1:63" x14ac:dyDescent="0.2">
      <c r="A12" s="76" t="s">
        <v>396</v>
      </c>
      <c r="B12" s="76"/>
      <c r="C12" s="76" t="s">
        <v>258</v>
      </c>
      <c r="D12" s="76"/>
      <c r="E12" s="76" t="s">
        <v>1136</v>
      </c>
      <c r="F12" s="76" t="s">
        <v>261</v>
      </c>
      <c r="G12" s="76">
        <v>211759</v>
      </c>
      <c r="H12" s="76">
        <v>199303</v>
      </c>
      <c r="I12" s="76">
        <v>208611</v>
      </c>
      <c r="J12" s="76">
        <v>200233</v>
      </c>
      <c r="K12" s="76">
        <v>198648</v>
      </c>
      <c r="L12" s="76">
        <v>202439</v>
      </c>
      <c r="M12" s="76">
        <v>203659</v>
      </c>
      <c r="N12" s="76">
        <v>186880</v>
      </c>
      <c r="O12" s="76">
        <v>197519</v>
      </c>
      <c r="P12" s="76">
        <v>192511</v>
      </c>
      <c r="Q12" s="76">
        <v>195055</v>
      </c>
      <c r="R12" s="76">
        <v>182694</v>
      </c>
      <c r="S12" s="76">
        <v>183088</v>
      </c>
      <c r="T12" s="76">
        <v>197041</v>
      </c>
      <c r="U12" s="76">
        <v>210024</v>
      </c>
      <c r="V12" s="76">
        <v>188198</v>
      </c>
      <c r="W12" s="76">
        <v>189662</v>
      </c>
      <c r="X12" s="76">
        <v>191834</v>
      </c>
      <c r="Y12" s="76">
        <v>186024</v>
      </c>
      <c r="Z12" s="76">
        <v>180244</v>
      </c>
      <c r="AA12" s="76">
        <v>174433</v>
      </c>
      <c r="AB12" s="76">
        <v>164370</v>
      </c>
      <c r="AC12" s="76">
        <v>165822</v>
      </c>
      <c r="AD12" s="76">
        <v>151425</v>
      </c>
      <c r="AE12" s="76">
        <v>152039</v>
      </c>
      <c r="AF12" s="76">
        <v>142507</v>
      </c>
      <c r="AG12" s="76">
        <v>141664</v>
      </c>
      <c r="AH12" s="76">
        <v>125666</v>
      </c>
      <c r="AI12" s="76">
        <v>128847</v>
      </c>
      <c r="AJ12" s="76">
        <v>122192</v>
      </c>
      <c r="AK12" s="76">
        <v>111690</v>
      </c>
      <c r="AL12" s="76">
        <v>115554</v>
      </c>
      <c r="AM12" s="76">
        <v>104160</v>
      </c>
      <c r="AN12" s="76">
        <v>102997</v>
      </c>
      <c r="AO12" s="76">
        <v>102131</v>
      </c>
      <c r="AP12" s="76">
        <v>96728</v>
      </c>
      <c r="AQ12" s="76">
        <v>94203</v>
      </c>
      <c r="AR12" s="76">
        <v>92093</v>
      </c>
      <c r="AS12" s="76">
        <v>88056</v>
      </c>
      <c r="AT12" s="76">
        <v>80198</v>
      </c>
      <c r="AU12" s="76">
        <v>77010</v>
      </c>
      <c r="AV12" s="76">
        <v>70719</v>
      </c>
      <c r="AW12" s="76">
        <v>68742</v>
      </c>
      <c r="AX12" s="76">
        <v>68947</v>
      </c>
      <c r="AY12" s="76">
        <v>68353</v>
      </c>
      <c r="AZ12" s="76">
        <v>62668</v>
      </c>
      <c r="BA12" s="76">
        <v>65572</v>
      </c>
      <c r="BB12" s="76">
        <v>63497</v>
      </c>
      <c r="BC12" s="76">
        <v>57676</v>
      </c>
      <c r="BD12" s="76">
        <v>56151</v>
      </c>
      <c r="BE12" s="76">
        <v>51515</v>
      </c>
      <c r="BF12" s="76">
        <v>52486</v>
      </c>
      <c r="BG12" s="76">
        <v>47036</v>
      </c>
      <c r="BH12" s="76">
        <v>44694</v>
      </c>
      <c r="BI12" s="76">
        <v>42562</v>
      </c>
      <c r="BJ12" s="80" t="str">
        <f>VLOOKUP(MID(A12,12,2),'State Codes'!$B$10:$D$60,3,0)</f>
        <v>5 South Atlantic</v>
      </c>
      <c r="BK12" s="80" t="str">
        <f>VLOOKUP(MID(A12,6,5),'Chart Controls'!$P$3:$Q$8,2,0)</f>
        <v>Electricity</v>
      </c>
    </row>
    <row r="13" spans="1:63" x14ac:dyDescent="0.2">
      <c r="A13" s="76" t="s">
        <v>397</v>
      </c>
      <c r="B13" s="76"/>
      <c r="C13" s="76" t="s">
        <v>258</v>
      </c>
      <c r="D13" s="76"/>
      <c r="E13" s="76" t="s">
        <v>1136</v>
      </c>
      <c r="F13" s="76" t="s">
        <v>261</v>
      </c>
      <c r="G13" s="76">
        <v>9047</v>
      </c>
      <c r="H13" s="76">
        <v>9189</v>
      </c>
      <c r="I13" s="76">
        <v>9378</v>
      </c>
      <c r="J13" s="76">
        <v>9639</v>
      </c>
      <c r="K13" s="76">
        <v>9721</v>
      </c>
      <c r="L13" s="76">
        <v>9416</v>
      </c>
      <c r="M13" s="76">
        <v>9249</v>
      </c>
      <c r="N13" s="76">
        <v>8972</v>
      </c>
      <c r="O13" s="76">
        <v>8911</v>
      </c>
      <c r="P13" s="76">
        <v>9012</v>
      </c>
      <c r="Q13" s="76">
        <v>8816</v>
      </c>
      <c r="R13" s="76">
        <v>8901</v>
      </c>
      <c r="S13" s="76">
        <v>9346</v>
      </c>
      <c r="T13" s="76">
        <v>9993</v>
      </c>
      <c r="U13" s="76">
        <v>10200</v>
      </c>
      <c r="V13" s="76">
        <v>10425</v>
      </c>
      <c r="W13" s="76">
        <v>10527</v>
      </c>
      <c r="X13" s="76">
        <v>10921</v>
      </c>
      <c r="Y13" s="76">
        <v>10858</v>
      </c>
      <c r="Z13" s="76">
        <v>10796</v>
      </c>
      <c r="AA13" s="76">
        <v>10789</v>
      </c>
      <c r="AB13" s="76">
        <v>10330</v>
      </c>
      <c r="AC13" s="76">
        <v>9889</v>
      </c>
      <c r="AD13" s="76">
        <v>9562</v>
      </c>
      <c r="AE13" s="76">
        <v>9433</v>
      </c>
      <c r="AF13" s="76">
        <v>9175</v>
      </c>
      <c r="AG13" s="76">
        <v>9010</v>
      </c>
      <c r="AH13" s="76">
        <v>9103</v>
      </c>
      <c r="AI13" s="76">
        <v>9130</v>
      </c>
      <c r="AJ13" s="76">
        <v>8893</v>
      </c>
      <c r="AK13" s="76">
        <v>8724</v>
      </c>
      <c r="AL13" s="76">
        <v>8423</v>
      </c>
      <c r="AM13" s="76">
        <v>8320</v>
      </c>
      <c r="AN13" s="76">
        <v>8174</v>
      </c>
      <c r="AO13" s="76">
        <v>7929</v>
      </c>
      <c r="AP13" s="76">
        <v>7650</v>
      </c>
      <c r="AQ13" s="76">
        <v>7341</v>
      </c>
      <c r="AR13" s="76">
        <v>7072</v>
      </c>
      <c r="AS13" s="76">
        <v>6695</v>
      </c>
      <c r="AT13" s="76">
        <v>6411</v>
      </c>
      <c r="AU13" s="76">
        <v>6270</v>
      </c>
      <c r="AV13" s="76">
        <v>6327</v>
      </c>
      <c r="AW13" s="76">
        <v>6284</v>
      </c>
      <c r="AX13" s="76">
        <v>6565</v>
      </c>
      <c r="AY13" s="76">
        <v>6281</v>
      </c>
      <c r="AZ13" s="76">
        <v>6299</v>
      </c>
      <c r="BA13" s="76">
        <v>6070</v>
      </c>
      <c r="BB13" s="76">
        <v>6005</v>
      </c>
      <c r="BC13" s="76">
        <v>5925</v>
      </c>
      <c r="BD13" s="76">
        <v>5674</v>
      </c>
      <c r="BE13" s="76">
        <v>5646</v>
      </c>
      <c r="BF13" s="76">
        <v>5456</v>
      </c>
      <c r="BG13" s="76">
        <v>5155</v>
      </c>
      <c r="BH13" s="76">
        <v>4745</v>
      </c>
      <c r="BI13" s="76">
        <v>4384</v>
      </c>
      <c r="BJ13" s="80" t="str">
        <f>VLOOKUP(MID(A13,12,2),'State Codes'!$B$10:$D$60,3,0)</f>
        <v>9 Pacific</v>
      </c>
      <c r="BK13" s="80" t="str">
        <f>VLOOKUP(MID(A13,6,5),'Chart Controls'!$P$3:$Q$8,2,0)</f>
        <v>Electricity</v>
      </c>
    </row>
    <row r="14" spans="1:63" x14ac:dyDescent="0.2">
      <c r="A14" s="76" t="s">
        <v>398</v>
      </c>
      <c r="B14" s="76"/>
      <c r="C14" s="76" t="s">
        <v>258</v>
      </c>
      <c r="D14" s="76"/>
      <c r="E14" s="76" t="s">
        <v>1136</v>
      </c>
      <c r="F14" s="76" t="s">
        <v>261</v>
      </c>
      <c r="G14" s="76">
        <v>33548</v>
      </c>
      <c r="H14" s="76">
        <v>33415</v>
      </c>
      <c r="I14" s="76">
        <v>33996</v>
      </c>
      <c r="J14" s="76">
        <v>31734</v>
      </c>
      <c r="K14" s="76">
        <v>30608</v>
      </c>
      <c r="L14" s="76">
        <v>29674</v>
      </c>
      <c r="M14" s="76">
        <v>28755</v>
      </c>
      <c r="N14" s="76">
        <v>29780</v>
      </c>
      <c r="O14" s="76">
        <v>27883</v>
      </c>
      <c r="P14" s="76">
        <v>27483</v>
      </c>
      <c r="Q14" s="76">
        <v>27756</v>
      </c>
      <c r="R14" s="76">
        <v>29409</v>
      </c>
      <c r="S14" s="76">
        <v>27840</v>
      </c>
      <c r="T14" s="76">
        <v>28626</v>
      </c>
      <c r="U14" s="76">
        <v>27763</v>
      </c>
      <c r="V14" s="76">
        <v>29185</v>
      </c>
      <c r="W14" s="76">
        <v>29138</v>
      </c>
      <c r="X14" s="76">
        <v>28454</v>
      </c>
      <c r="Y14" s="76">
        <v>27492</v>
      </c>
      <c r="Z14" s="76">
        <v>25934</v>
      </c>
      <c r="AA14" s="76">
        <v>24955</v>
      </c>
      <c r="AB14" s="76">
        <v>24190</v>
      </c>
      <c r="AC14" s="76">
        <v>24075</v>
      </c>
      <c r="AD14" s="76">
        <v>23562</v>
      </c>
      <c r="AE14" s="76">
        <v>23906</v>
      </c>
      <c r="AF14" s="76">
        <v>23224</v>
      </c>
      <c r="AG14" s="76">
        <v>22554</v>
      </c>
      <c r="AH14" s="76">
        <v>22614</v>
      </c>
      <c r="AI14" s="76">
        <v>22205</v>
      </c>
      <c r="AJ14" s="76">
        <v>21131</v>
      </c>
      <c r="AK14" s="76">
        <v>21229</v>
      </c>
      <c r="AL14" s="76">
        <v>21308</v>
      </c>
      <c r="AM14" s="76">
        <v>19581</v>
      </c>
      <c r="AN14" s="76">
        <v>20373</v>
      </c>
      <c r="AO14" s="76">
        <v>19197</v>
      </c>
      <c r="AP14" s="76">
        <v>19493</v>
      </c>
      <c r="AQ14" s="76">
        <v>18593</v>
      </c>
      <c r="AR14" s="76">
        <v>17772</v>
      </c>
      <c r="AS14" s="76">
        <v>18537</v>
      </c>
      <c r="AT14" s="76">
        <v>19722</v>
      </c>
      <c r="AU14" s="76">
        <v>19483</v>
      </c>
      <c r="AV14" s="76">
        <v>17784</v>
      </c>
      <c r="AW14" s="76">
        <v>18763</v>
      </c>
      <c r="AX14" s="76">
        <v>17566</v>
      </c>
      <c r="AY14" s="76">
        <v>16842</v>
      </c>
      <c r="AZ14" s="76">
        <v>17224</v>
      </c>
      <c r="BA14" s="76">
        <v>15361</v>
      </c>
      <c r="BB14" s="76">
        <v>15205</v>
      </c>
      <c r="BC14" s="76">
        <v>14224</v>
      </c>
      <c r="BD14" s="76">
        <v>13206</v>
      </c>
      <c r="BE14" s="76">
        <v>11417</v>
      </c>
      <c r="BF14" s="76">
        <v>10579</v>
      </c>
      <c r="BG14" s="76">
        <v>9707</v>
      </c>
      <c r="BH14" s="76">
        <v>8877</v>
      </c>
      <c r="BI14" s="76">
        <v>8033</v>
      </c>
      <c r="BJ14" s="80" t="str">
        <f>VLOOKUP(MID(A14,12,2),'State Codes'!$B$10:$D$60,3,0)</f>
        <v>8 Mountain</v>
      </c>
      <c r="BK14" s="80" t="str">
        <f>VLOOKUP(MID(A14,6,5),'Chart Controls'!$P$3:$Q$8,2,0)</f>
        <v>Electricity</v>
      </c>
    </row>
    <row r="15" spans="1:63" x14ac:dyDescent="0.2">
      <c r="A15" s="76" t="s">
        <v>399</v>
      </c>
      <c r="B15" s="76"/>
      <c r="C15" s="76" t="s">
        <v>258</v>
      </c>
      <c r="D15" s="76"/>
      <c r="E15" s="76" t="s">
        <v>1136</v>
      </c>
      <c r="F15" s="76" t="s">
        <v>261</v>
      </c>
      <c r="G15" s="76">
        <v>153031</v>
      </c>
      <c r="H15" s="76">
        <v>147807</v>
      </c>
      <c r="I15" s="76">
        <v>158587</v>
      </c>
      <c r="J15" s="76">
        <v>159726</v>
      </c>
      <c r="K15" s="76">
        <v>157534</v>
      </c>
      <c r="L15" s="76">
        <v>154292</v>
      </c>
      <c r="M15" s="76">
        <v>161135</v>
      </c>
      <c r="N15" s="76">
        <v>149164</v>
      </c>
      <c r="O15" s="76">
        <v>156918</v>
      </c>
      <c r="P15" s="76">
        <v>152331</v>
      </c>
      <c r="Q15" s="76">
        <v>156984</v>
      </c>
      <c r="R15" s="76">
        <v>158222</v>
      </c>
      <c r="S15" s="76">
        <v>160029</v>
      </c>
      <c r="T15" s="76">
        <v>160558</v>
      </c>
      <c r="U15" s="76">
        <v>165765</v>
      </c>
      <c r="V15" s="76">
        <v>151235</v>
      </c>
      <c r="W15" s="76">
        <v>159615</v>
      </c>
      <c r="X15" s="76">
        <v>163900</v>
      </c>
      <c r="Y15" s="76">
        <v>158254</v>
      </c>
      <c r="Z15" s="76">
        <v>165798</v>
      </c>
      <c r="AA15" s="76">
        <v>148226</v>
      </c>
      <c r="AB15" s="76">
        <v>147266</v>
      </c>
      <c r="AC15" s="76">
        <v>153643</v>
      </c>
      <c r="AD15" s="76">
        <v>142690</v>
      </c>
      <c r="AE15" s="76">
        <v>136980</v>
      </c>
      <c r="AF15" s="76">
        <v>135220</v>
      </c>
      <c r="AG15" s="76">
        <v>135480</v>
      </c>
      <c r="AH15" s="76">
        <v>127145</v>
      </c>
      <c r="AI15" s="76">
        <v>128135</v>
      </c>
      <c r="AJ15" s="76">
        <v>130974</v>
      </c>
      <c r="AK15" s="76">
        <v>121828</v>
      </c>
      <c r="AL15" s="76">
        <v>120190</v>
      </c>
      <c r="AM15" s="76">
        <v>110436</v>
      </c>
      <c r="AN15" s="76">
        <v>122708</v>
      </c>
      <c r="AO15" s="76">
        <v>112157</v>
      </c>
      <c r="AP15" s="76">
        <v>110474</v>
      </c>
      <c r="AQ15" s="76">
        <v>115941</v>
      </c>
      <c r="AR15" s="76">
        <v>109167</v>
      </c>
      <c r="AS15" s="76">
        <v>105652</v>
      </c>
      <c r="AT15" s="76">
        <v>102277</v>
      </c>
      <c r="AU15" s="76">
        <v>103832</v>
      </c>
      <c r="AV15" s="76">
        <v>104884</v>
      </c>
      <c r="AW15" s="76">
        <v>97584</v>
      </c>
      <c r="AX15" s="76">
        <v>96831</v>
      </c>
      <c r="AY15" s="76">
        <v>102121</v>
      </c>
      <c r="AZ15" s="76">
        <v>99931</v>
      </c>
      <c r="BA15" s="76">
        <v>99276</v>
      </c>
      <c r="BB15" s="76">
        <v>96071</v>
      </c>
      <c r="BC15" s="76">
        <v>89763</v>
      </c>
      <c r="BD15" s="76">
        <v>89962</v>
      </c>
      <c r="BE15" s="76">
        <v>91713</v>
      </c>
      <c r="BF15" s="76">
        <v>92734</v>
      </c>
      <c r="BG15" s="76">
        <v>86875</v>
      </c>
      <c r="BH15" s="76">
        <v>81811</v>
      </c>
      <c r="BI15" s="76">
        <v>76882</v>
      </c>
      <c r="BJ15" s="80" t="str">
        <f>VLOOKUP(MID(A15,12,2),'State Codes'!$B$10:$D$60,3,0)</f>
        <v>3 East North Central</v>
      </c>
      <c r="BK15" s="80" t="str">
        <f>VLOOKUP(MID(A15,6,5),'Chart Controls'!$P$3:$Q$8,2,0)</f>
        <v>Electricity</v>
      </c>
    </row>
    <row r="16" spans="1:63" x14ac:dyDescent="0.2">
      <c r="A16" s="76" t="s">
        <v>400</v>
      </c>
      <c r="B16" s="76"/>
      <c r="C16" s="76" t="s">
        <v>258</v>
      </c>
      <c r="D16" s="76"/>
      <c r="E16" s="76" t="s">
        <v>1136</v>
      </c>
      <c r="F16" s="76" t="s">
        <v>261</v>
      </c>
      <c r="G16" s="76">
        <v>112762</v>
      </c>
      <c r="H16" s="76">
        <v>108294</v>
      </c>
      <c r="I16" s="76">
        <v>116208</v>
      </c>
      <c r="J16" s="76">
        <v>114206</v>
      </c>
      <c r="K16" s="76">
        <v>112181</v>
      </c>
      <c r="L16" s="76">
        <v>113446</v>
      </c>
      <c r="M16" s="76">
        <v>117969</v>
      </c>
      <c r="N16" s="76">
        <v>107654</v>
      </c>
      <c r="O16" s="76">
        <v>112685</v>
      </c>
      <c r="P16" s="76">
        <v>110691</v>
      </c>
      <c r="Q16" s="76">
        <v>114998</v>
      </c>
      <c r="R16" s="76">
        <v>113983</v>
      </c>
      <c r="S16" s="76">
        <v>112472</v>
      </c>
      <c r="T16" s="76">
        <v>115708</v>
      </c>
      <c r="U16" s="76">
        <v>119619</v>
      </c>
      <c r="V16" s="76">
        <v>111054</v>
      </c>
      <c r="W16" s="76">
        <v>115941</v>
      </c>
      <c r="X16" s="76">
        <v>118212</v>
      </c>
      <c r="Y16" s="76">
        <v>110161</v>
      </c>
      <c r="Z16" s="76">
        <v>114741</v>
      </c>
      <c r="AA16" s="76">
        <v>106428</v>
      </c>
      <c r="AB16" s="76">
        <v>104838</v>
      </c>
      <c r="AC16" s="76">
        <v>107710</v>
      </c>
      <c r="AD16" s="76">
        <v>100380</v>
      </c>
      <c r="AE16" s="76">
        <v>97749</v>
      </c>
      <c r="AF16" s="76">
        <v>98284</v>
      </c>
      <c r="AG16" s="76">
        <v>93265</v>
      </c>
      <c r="AH16" s="76">
        <v>90590</v>
      </c>
      <c r="AI16" s="76">
        <v>91648</v>
      </c>
      <c r="AJ16" s="76">
        <v>90623</v>
      </c>
      <c r="AK16" s="76">
        <v>85464</v>
      </c>
      <c r="AL16" s="76">
        <v>85227</v>
      </c>
      <c r="AM16" s="76">
        <v>77920</v>
      </c>
      <c r="AN16" s="76">
        <v>82639</v>
      </c>
      <c r="AO16" s="76">
        <v>75443</v>
      </c>
      <c r="AP16" s="76">
        <v>76024</v>
      </c>
      <c r="AQ16" s="76">
        <v>76723</v>
      </c>
      <c r="AR16" s="76">
        <v>72234</v>
      </c>
      <c r="AS16" s="76">
        <v>69973</v>
      </c>
      <c r="AT16" s="76">
        <v>67569</v>
      </c>
      <c r="AU16" s="76">
        <v>68899</v>
      </c>
      <c r="AV16" s="76">
        <v>68003</v>
      </c>
      <c r="AW16" s="76">
        <v>65874</v>
      </c>
      <c r="AX16" s="76">
        <v>65230</v>
      </c>
      <c r="AY16" s="76">
        <v>65722</v>
      </c>
      <c r="AZ16" s="76">
        <v>62494</v>
      </c>
      <c r="BA16" s="76">
        <v>62310</v>
      </c>
      <c r="BB16" s="76">
        <v>61579</v>
      </c>
      <c r="BC16" s="76">
        <v>56890</v>
      </c>
      <c r="BD16" s="76">
        <v>55873</v>
      </c>
      <c r="BE16" s="76">
        <v>56444</v>
      </c>
      <c r="BF16" s="76">
        <v>55788</v>
      </c>
      <c r="BG16" s="76">
        <v>52322</v>
      </c>
      <c r="BH16" s="76">
        <v>49036</v>
      </c>
      <c r="BI16" s="76">
        <v>46022</v>
      </c>
      <c r="BJ16" s="80" t="str">
        <f>VLOOKUP(MID(A16,12,2),'State Codes'!$B$10:$D$60,3,0)</f>
        <v>3 East North Central</v>
      </c>
      <c r="BK16" s="80" t="str">
        <f>VLOOKUP(MID(A16,6,5),'Chart Controls'!$P$3:$Q$8,2,0)</f>
        <v>Electricity</v>
      </c>
    </row>
    <row r="17" spans="1:63" x14ac:dyDescent="0.2">
      <c r="A17" s="76" t="s">
        <v>401</v>
      </c>
      <c r="B17" s="76"/>
      <c r="C17" s="76" t="s">
        <v>258</v>
      </c>
      <c r="D17" s="76"/>
      <c r="E17" s="76" t="s">
        <v>1136</v>
      </c>
      <c r="F17" s="76" t="s">
        <v>261</v>
      </c>
      <c r="G17" s="76">
        <v>49368</v>
      </c>
      <c r="H17" s="76">
        <v>49753</v>
      </c>
      <c r="I17" s="76">
        <v>51838</v>
      </c>
      <c r="J17" s="76">
        <v>49992</v>
      </c>
      <c r="K17" s="76">
        <v>49704</v>
      </c>
      <c r="L17" s="76">
        <v>49456</v>
      </c>
      <c r="M17" s="76">
        <v>50635</v>
      </c>
      <c r="N17" s="76">
        <v>46819</v>
      </c>
      <c r="O17" s="76">
        <v>48088</v>
      </c>
      <c r="P17" s="76">
        <v>47039</v>
      </c>
      <c r="Q17" s="76">
        <v>49223</v>
      </c>
      <c r="R17" s="76">
        <v>49903</v>
      </c>
      <c r="S17" s="76">
        <v>47726</v>
      </c>
      <c r="T17" s="76">
        <v>48883</v>
      </c>
      <c r="U17" s="76">
        <v>49661</v>
      </c>
      <c r="V17" s="76">
        <v>46824</v>
      </c>
      <c r="W17" s="76">
        <v>48018</v>
      </c>
      <c r="X17" s="76">
        <v>47974</v>
      </c>
      <c r="Y17" s="76">
        <v>45531</v>
      </c>
      <c r="Z17" s="76">
        <v>46303</v>
      </c>
      <c r="AA17" s="76">
        <v>43077</v>
      </c>
      <c r="AB17" s="76">
        <v>43563</v>
      </c>
      <c r="AC17" s="76">
        <v>44085</v>
      </c>
      <c r="AD17" s="76">
        <v>42410</v>
      </c>
      <c r="AE17" s="76">
        <v>41042</v>
      </c>
      <c r="AF17" s="76">
        <v>40490</v>
      </c>
      <c r="AG17" s="76">
        <v>40451</v>
      </c>
      <c r="AH17" s="76">
        <v>39830</v>
      </c>
      <c r="AI17" s="76">
        <v>39365</v>
      </c>
      <c r="AJ17" s="76">
        <v>39715</v>
      </c>
      <c r="AK17" s="76">
        <v>37742</v>
      </c>
      <c r="AL17" s="76">
        <v>37884</v>
      </c>
      <c r="AM17" s="76">
        <v>35111</v>
      </c>
      <c r="AN17" s="76">
        <v>38075</v>
      </c>
      <c r="AO17" s="76">
        <v>35871</v>
      </c>
      <c r="AP17" s="76">
        <v>35466</v>
      </c>
      <c r="AQ17" s="76">
        <v>36430</v>
      </c>
      <c r="AR17" s="76">
        <v>34274</v>
      </c>
      <c r="AS17" s="76">
        <v>34148</v>
      </c>
      <c r="AT17" s="76">
        <v>33611</v>
      </c>
      <c r="AU17" s="76">
        <v>33678</v>
      </c>
      <c r="AV17" s="76">
        <v>37750</v>
      </c>
      <c r="AW17" s="76">
        <v>34795</v>
      </c>
      <c r="AX17" s="76">
        <v>33614</v>
      </c>
      <c r="AY17" s="76">
        <v>34250</v>
      </c>
      <c r="AZ17" s="76">
        <v>33100</v>
      </c>
      <c r="BA17" s="76">
        <v>32871</v>
      </c>
      <c r="BB17" s="76">
        <v>30202</v>
      </c>
      <c r="BC17" s="76">
        <v>28737</v>
      </c>
      <c r="BD17" s="76">
        <v>28449</v>
      </c>
      <c r="BE17" s="76">
        <v>26606</v>
      </c>
      <c r="BF17" s="76">
        <v>26105</v>
      </c>
      <c r="BG17" s="76">
        <v>24827</v>
      </c>
      <c r="BH17" s="76">
        <v>23384</v>
      </c>
      <c r="BI17" s="76">
        <v>22109</v>
      </c>
      <c r="BJ17" s="80" t="str">
        <f>VLOOKUP(MID(A17,12,2),'State Codes'!$B$10:$D$60,3,0)</f>
        <v>4 West North Central</v>
      </c>
      <c r="BK17" s="80" t="str">
        <f>VLOOKUP(MID(A17,6,5),'Chart Controls'!$P$3:$Q$8,2,0)</f>
        <v>Electricity</v>
      </c>
    </row>
    <row r="18" spans="1:63" x14ac:dyDescent="0.2">
      <c r="A18" s="76" t="s">
        <v>402</v>
      </c>
      <c r="B18" s="76"/>
      <c r="C18" s="76" t="s">
        <v>258</v>
      </c>
      <c r="D18" s="76"/>
      <c r="E18" s="76" t="s">
        <v>1136</v>
      </c>
      <c r="F18" s="76" t="s">
        <v>261</v>
      </c>
      <c r="G18" s="76">
        <v>47222</v>
      </c>
      <c r="H18" s="76">
        <v>47138</v>
      </c>
      <c r="I18" s="76">
        <v>49281</v>
      </c>
      <c r="J18" s="76">
        <v>46981</v>
      </c>
      <c r="K18" s="76">
        <v>46377</v>
      </c>
      <c r="L18" s="76">
        <v>46508</v>
      </c>
      <c r="M18" s="76">
        <v>48407</v>
      </c>
      <c r="N18" s="76">
        <v>44402</v>
      </c>
      <c r="O18" s="76">
        <v>46094</v>
      </c>
      <c r="P18" s="76">
        <v>45181</v>
      </c>
      <c r="Q18" s="76">
        <v>46693</v>
      </c>
      <c r="R18" s="76">
        <v>46379</v>
      </c>
      <c r="S18" s="76">
        <v>47074</v>
      </c>
      <c r="T18" s="76">
        <v>48941</v>
      </c>
      <c r="U18" s="76">
        <v>48908</v>
      </c>
      <c r="V18" s="76">
        <v>44865</v>
      </c>
      <c r="W18" s="76">
        <v>46069</v>
      </c>
      <c r="X18" s="76">
        <v>47108</v>
      </c>
      <c r="Y18" s="76">
        <v>46071</v>
      </c>
      <c r="Z18" s="76">
        <v>45742</v>
      </c>
      <c r="AA18" s="76">
        <v>42365</v>
      </c>
      <c r="AB18" s="76">
        <v>42999</v>
      </c>
      <c r="AC18" s="76">
        <v>43487</v>
      </c>
      <c r="AD18" s="76">
        <v>41157</v>
      </c>
      <c r="AE18" s="76">
        <v>42747</v>
      </c>
      <c r="AF18" s="76">
        <v>38717</v>
      </c>
      <c r="AG18" s="76">
        <v>40371</v>
      </c>
      <c r="AH18" s="76">
        <v>37062</v>
      </c>
      <c r="AI18" s="76">
        <v>36414</v>
      </c>
      <c r="AJ18" s="76">
        <v>35334</v>
      </c>
      <c r="AK18" s="76">
        <v>34565</v>
      </c>
      <c r="AL18" s="76">
        <v>34073</v>
      </c>
      <c r="AM18" s="76">
        <v>30274</v>
      </c>
      <c r="AN18" s="76">
        <v>33892</v>
      </c>
      <c r="AO18" s="76">
        <v>32464</v>
      </c>
      <c r="AP18" s="76">
        <v>30359</v>
      </c>
      <c r="AQ18" s="76">
        <v>31121</v>
      </c>
      <c r="AR18" s="76">
        <v>29401</v>
      </c>
      <c r="AS18" s="76">
        <v>28476</v>
      </c>
      <c r="AT18" s="76">
        <v>27960</v>
      </c>
      <c r="AU18" s="76">
        <v>28216</v>
      </c>
      <c r="AV18" s="76">
        <v>28552</v>
      </c>
      <c r="AW18" s="76">
        <v>26428</v>
      </c>
      <c r="AX18" s="76">
        <v>25931</v>
      </c>
      <c r="AY18" s="76">
        <v>24529</v>
      </c>
      <c r="AZ18" s="76">
        <v>21461</v>
      </c>
      <c r="BA18" s="76">
        <v>22420</v>
      </c>
      <c r="BB18" s="76">
        <v>20349</v>
      </c>
      <c r="BC18" s="76">
        <v>19646</v>
      </c>
      <c r="BD18" s="76">
        <v>19430</v>
      </c>
      <c r="BE18" s="76">
        <v>22619</v>
      </c>
      <c r="BF18" s="76">
        <v>22071</v>
      </c>
      <c r="BG18" s="76">
        <v>20355</v>
      </c>
      <c r="BH18" s="76">
        <v>18949</v>
      </c>
      <c r="BI18" s="76">
        <v>18247</v>
      </c>
      <c r="BJ18" s="80" t="str">
        <f>VLOOKUP(MID(A18,12,2),'State Codes'!$B$10:$D$60,3,0)</f>
        <v>4 West North Central</v>
      </c>
      <c r="BK18" s="80" t="str">
        <f>VLOOKUP(MID(A18,6,5),'Chart Controls'!$P$3:$Q$8,2,0)</f>
        <v>Electricity</v>
      </c>
    </row>
    <row r="19" spans="1:63" x14ac:dyDescent="0.2">
      <c r="A19" s="76" t="s">
        <v>403</v>
      </c>
      <c r="B19" s="76"/>
      <c r="C19" s="76" t="s">
        <v>258</v>
      </c>
      <c r="D19" s="76"/>
      <c r="E19" s="76" t="s">
        <v>1136</v>
      </c>
      <c r="F19" s="76" t="s">
        <v>261</v>
      </c>
      <c r="G19" s="76">
        <v>89004</v>
      </c>
      <c r="H19" s="76">
        <v>83774</v>
      </c>
      <c r="I19" s="76">
        <v>91579</v>
      </c>
      <c r="J19" s="76">
        <v>90194</v>
      </c>
      <c r="K19" s="76">
        <v>88491</v>
      </c>
      <c r="L19" s="76">
        <v>90667</v>
      </c>
      <c r="M19" s="76">
        <v>94556</v>
      </c>
      <c r="N19" s="76">
        <v>84899</v>
      </c>
      <c r="O19" s="76">
        <v>89867</v>
      </c>
      <c r="P19" s="76">
        <v>89286</v>
      </c>
      <c r="Q19" s="76">
        <v>93488</v>
      </c>
      <c r="R19" s="76">
        <v>91401</v>
      </c>
      <c r="S19" s="76">
        <v>89042</v>
      </c>
      <c r="T19" s="76">
        <v>92799</v>
      </c>
      <c r="U19" s="76">
        <v>99414</v>
      </c>
      <c r="V19" s="76">
        <v>90625</v>
      </c>
      <c r="W19" s="76">
        <v>94040</v>
      </c>
      <c r="X19" s="76">
        <v>95549</v>
      </c>
      <c r="Y19" s="76">
        <v>88538</v>
      </c>
      <c r="Z19" s="76">
        <v>91944</v>
      </c>
      <c r="AA19" s="76">
        <v>85937</v>
      </c>
      <c r="AB19" s="76">
        <v>84289</v>
      </c>
      <c r="AC19" s="76">
        <v>86484</v>
      </c>
      <c r="AD19" s="76">
        <v>80859</v>
      </c>
      <c r="AE19" s="76">
        <v>79754</v>
      </c>
      <c r="AF19" s="76">
        <v>76932</v>
      </c>
      <c r="AG19" s="76">
        <v>73936</v>
      </c>
      <c r="AH19" s="76">
        <v>71646</v>
      </c>
      <c r="AI19" s="76">
        <v>72857</v>
      </c>
      <c r="AJ19" s="76">
        <v>70073</v>
      </c>
      <c r="AK19" s="76">
        <v>66469</v>
      </c>
      <c r="AL19" s="76">
        <v>65589</v>
      </c>
      <c r="AM19" s="76">
        <v>60688</v>
      </c>
      <c r="AN19" s="76">
        <v>63615</v>
      </c>
      <c r="AO19" s="76">
        <v>57368</v>
      </c>
      <c r="AP19" s="76">
        <v>57738</v>
      </c>
      <c r="AQ19" s="76">
        <v>57359</v>
      </c>
      <c r="AR19" s="76">
        <v>54865</v>
      </c>
      <c r="AS19" s="76">
        <v>52227</v>
      </c>
      <c r="AT19" s="76">
        <v>49609</v>
      </c>
      <c r="AU19" s="76">
        <v>50070</v>
      </c>
      <c r="AV19" s="76">
        <v>49340</v>
      </c>
      <c r="AW19" s="76">
        <v>46733</v>
      </c>
      <c r="AX19" s="76">
        <v>46745</v>
      </c>
      <c r="AY19" s="76">
        <v>44612</v>
      </c>
      <c r="AZ19" s="76">
        <v>40855</v>
      </c>
      <c r="BA19" s="76">
        <v>41036</v>
      </c>
      <c r="BB19" s="76">
        <v>39166</v>
      </c>
      <c r="BC19" s="76">
        <v>34237</v>
      </c>
      <c r="BD19" s="76">
        <v>32707</v>
      </c>
      <c r="BE19" s="76">
        <v>27666</v>
      </c>
      <c r="BF19" s="76">
        <v>27236</v>
      </c>
      <c r="BG19" s="76">
        <v>24154</v>
      </c>
      <c r="BH19" s="76">
        <v>25751</v>
      </c>
      <c r="BI19" s="76">
        <v>23840</v>
      </c>
      <c r="BJ19" s="80" t="str">
        <f>VLOOKUP(MID(A19,12,2),'State Codes'!$B$10:$D$60,3,0)</f>
        <v>6 East South Central</v>
      </c>
      <c r="BK19" s="80" t="str">
        <f>VLOOKUP(MID(A19,6,5),'Chart Controls'!$P$3:$Q$8,2,0)</f>
        <v>Electricity</v>
      </c>
    </row>
    <row r="20" spans="1:63" x14ac:dyDescent="0.2">
      <c r="A20" s="76" t="s">
        <v>404</v>
      </c>
      <c r="B20" s="76"/>
      <c r="C20" s="76" t="s">
        <v>258</v>
      </c>
      <c r="D20" s="76"/>
      <c r="E20" s="76" t="s">
        <v>1136</v>
      </c>
      <c r="F20" s="76" t="s">
        <v>261</v>
      </c>
      <c r="G20" s="76">
        <v>105686</v>
      </c>
      <c r="H20" s="76">
        <v>108319</v>
      </c>
      <c r="I20" s="76">
        <v>107289</v>
      </c>
      <c r="J20" s="76">
        <v>103753</v>
      </c>
      <c r="K20" s="76">
        <v>103864</v>
      </c>
      <c r="L20" s="76">
        <v>105724</v>
      </c>
      <c r="M20" s="76">
        <v>109408</v>
      </c>
      <c r="N20" s="76">
        <v>100763</v>
      </c>
      <c r="O20" s="76">
        <v>104578</v>
      </c>
      <c r="P20" s="76">
        <v>107633</v>
      </c>
      <c r="Q20" s="76">
        <v>107139</v>
      </c>
      <c r="R20" s="76">
        <v>104780</v>
      </c>
      <c r="S20" s="76">
        <v>102451</v>
      </c>
      <c r="T20" s="76">
        <v>109249</v>
      </c>
      <c r="U20" s="76">
        <v>111501</v>
      </c>
      <c r="V20" s="76">
        <v>101496</v>
      </c>
      <c r="W20" s="76">
        <v>98431</v>
      </c>
      <c r="X20" s="76">
        <v>98531</v>
      </c>
      <c r="Y20" s="76">
        <v>95921</v>
      </c>
      <c r="Z20" s="76">
        <v>97768</v>
      </c>
      <c r="AA20" s="76">
        <v>98481</v>
      </c>
      <c r="AB20" s="76">
        <v>97489</v>
      </c>
      <c r="AC20" s="76">
        <v>96072</v>
      </c>
      <c r="AD20" s="76">
        <v>88031</v>
      </c>
      <c r="AE20" s="76">
        <v>94578</v>
      </c>
      <c r="AF20" s="76">
        <v>90164</v>
      </c>
      <c r="AG20" s="76">
        <v>91131</v>
      </c>
      <c r="AH20" s="76">
        <v>83600</v>
      </c>
      <c r="AI20" s="76">
        <v>82948</v>
      </c>
      <c r="AJ20" s="76">
        <v>82285</v>
      </c>
      <c r="AK20" s="76">
        <v>77209</v>
      </c>
      <c r="AL20" s="76">
        <v>76532</v>
      </c>
      <c r="AM20" s="76">
        <v>72292</v>
      </c>
      <c r="AN20" s="76">
        <v>73620</v>
      </c>
      <c r="AO20" s="76">
        <v>73131</v>
      </c>
      <c r="AP20" s="76">
        <v>69997</v>
      </c>
      <c r="AQ20" s="76">
        <v>68697</v>
      </c>
      <c r="AR20" s="76">
        <v>68193</v>
      </c>
      <c r="AS20" s="76">
        <v>69138</v>
      </c>
      <c r="AT20" s="76">
        <v>68813</v>
      </c>
      <c r="AU20" s="76">
        <v>65845</v>
      </c>
      <c r="AV20" s="76">
        <v>59203</v>
      </c>
      <c r="AW20" s="76">
        <v>61378</v>
      </c>
      <c r="AX20" s="76">
        <v>60056</v>
      </c>
      <c r="AY20" s="76">
        <v>57431</v>
      </c>
      <c r="AZ20" s="76">
        <v>52900</v>
      </c>
      <c r="BA20" s="76">
        <v>52709</v>
      </c>
      <c r="BB20" s="76">
        <v>48695</v>
      </c>
      <c r="BC20" s="76">
        <v>42557</v>
      </c>
      <c r="BD20" s="76">
        <v>40683</v>
      </c>
      <c r="BE20" s="76">
        <v>41358</v>
      </c>
      <c r="BF20" s="76">
        <v>41960</v>
      </c>
      <c r="BG20" s="76">
        <v>39792</v>
      </c>
      <c r="BH20" s="76">
        <v>34525</v>
      </c>
      <c r="BI20" s="76">
        <v>31848</v>
      </c>
      <c r="BJ20" s="80" t="str">
        <f>VLOOKUP(MID(A20,12,2),'State Codes'!$B$10:$D$60,3,0)</f>
        <v>7 West South Central</v>
      </c>
      <c r="BK20" s="80" t="str">
        <f>VLOOKUP(MID(A20,6,5),'Chart Controls'!$P$3:$Q$8,2,0)</f>
        <v>Electricity</v>
      </c>
    </row>
    <row r="21" spans="1:63" x14ac:dyDescent="0.2">
      <c r="A21" s="76" t="s">
        <v>405</v>
      </c>
      <c r="B21" s="76"/>
      <c r="C21" s="76" t="s">
        <v>258</v>
      </c>
      <c r="D21" s="76"/>
      <c r="E21" s="76" t="s">
        <v>1136</v>
      </c>
      <c r="F21" s="76" t="s">
        <v>261</v>
      </c>
      <c r="G21" s="76">
        <v>16724</v>
      </c>
      <c r="H21" s="76">
        <v>16783</v>
      </c>
      <c r="I21" s="76">
        <v>17370</v>
      </c>
      <c r="J21" s="76">
        <v>17272</v>
      </c>
      <c r="K21" s="76">
        <v>16737</v>
      </c>
      <c r="L21" s="76">
        <v>16356</v>
      </c>
      <c r="M21" s="76">
        <v>16623</v>
      </c>
      <c r="N21" s="76">
        <v>15827</v>
      </c>
      <c r="O21" s="76">
        <v>15647</v>
      </c>
      <c r="P21" s="76">
        <v>15908</v>
      </c>
      <c r="Q21" s="76">
        <v>15902</v>
      </c>
      <c r="R21" s="76">
        <v>15908</v>
      </c>
      <c r="S21" s="76">
        <v>15288</v>
      </c>
      <c r="T21" s="76">
        <v>14950</v>
      </c>
      <c r="U21" s="76">
        <v>14917</v>
      </c>
      <c r="V21" s="76">
        <v>14876</v>
      </c>
      <c r="W21" s="76">
        <v>14847</v>
      </c>
      <c r="X21" s="76">
        <v>15058</v>
      </c>
      <c r="Y21" s="76">
        <v>14846</v>
      </c>
      <c r="Z21" s="76">
        <v>15366</v>
      </c>
      <c r="AA21" s="76">
        <v>14778</v>
      </c>
      <c r="AB21" s="76">
        <v>14395</v>
      </c>
      <c r="AC21" s="76">
        <v>13795</v>
      </c>
      <c r="AD21" s="76">
        <v>13317</v>
      </c>
      <c r="AE21" s="76">
        <v>12750</v>
      </c>
      <c r="AF21" s="76">
        <v>12639</v>
      </c>
      <c r="AG21" s="76">
        <v>12246</v>
      </c>
      <c r="AH21" s="76">
        <v>12484</v>
      </c>
      <c r="AI21" s="76">
        <v>12553</v>
      </c>
      <c r="AJ21" s="76">
        <v>12382</v>
      </c>
      <c r="AK21" s="76">
        <v>12597</v>
      </c>
      <c r="AL21" s="76">
        <v>13212</v>
      </c>
      <c r="AM21" s="76">
        <v>13067</v>
      </c>
      <c r="AN21" s="76">
        <v>13024</v>
      </c>
      <c r="AO21" s="76">
        <v>13417</v>
      </c>
      <c r="AP21" s="76">
        <v>13680</v>
      </c>
      <c r="AQ21" s="76">
        <v>13319</v>
      </c>
      <c r="AR21" s="76">
        <v>12712</v>
      </c>
      <c r="AS21" s="76">
        <v>12207</v>
      </c>
      <c r="AT21" s="76">
        <v>11667</v>
      </c>
      <c r="AU21" s="76">
        <v>11494</v>
      </c>
      <c r="AV21" s="76">
        <v>10979</v>
      </c>
      <c r="AW21" s="76">
        <v>10856</v>
      </c>
      <c r="AX21" s="76">
        <v>10349</v>
      </c>
      <c r="AY21" s="76">
        <v>10229</v>
      </c>
      <c r="AZ21" s="76">
        <v>10291</v>
      </c>
      <c r="BA21" s="76">
        <v>10222</v>
      </c>
      <c r="BB21" s="76">
        <v>9756</v>
      </c>
      <c r="BC21" s="76">
        <v>9453</v>
      </c>
      <c r="BD21" s="76">
        <v>8486</v>
      </c>
      <c r="BE21" s="76">
        <v>8217</v>
      </c>
      <c r="BF21" s="76">
        <v>7723</v>
      </c>
      <c r="BG21" s="76">
        <v>7264</v>
      </c>
      <c r="BH21" s="76">
        <v>6441</v>
      </c>
      <c r="BI21" s="76">
        <v>5878</v>
      </c>
      <c r="BJ21" s="80" t="str">
        <f>VLOOKUP(MID(A21,12,2),'State Codes'!$B$10:$D$60,3,0)</f>
        <v>1 New England</v>
      </c>
      <c r="BK21" s="80" t="str">
        <f>VLOOKUP(MID(A21,6,5),'Chart Controls'!$P$3:$Q$8,2,0)</f>
        <v>Electricity</v>
      </c>
    </row>
    <row r="22" spans="1:63" x14ac:dyDescent="0.2">
      <c r="A22" s="76" t="s">
        <v>406</v>
      </c>
      <c r="B22" s="76"/>
      <c r="C22" s="76" t="s">
        <v>258</v>
      </c>
      <c r="D22" s="76"/>
      <c r="E22" s="76" t="s">
        <v>1136</v>
      </c>
      <c r="F22" s="76" t="s">
        <v>261</v>
      </c>
      <c r="G22" s="76">
        <v>93241</v>
      </c>
      <c r="H22" s="76">
        <v>89080</v>
      </c>
      <c r="I22" s="76">
        <v>95759</v>
      </c>
      <c r="J22" s="76">
        <v>95415</v>
      </c>
      <c r="K22" s="76">
        <v>93169</v>
      </c>
      <c r="L22" s="76">
        <v>93945</v>
      </c>
      <c r="M22" s="76">
        <v>96008</v>
      </c>
      <c r="N22" s="76">
        <v>88999</v>
      </c>
      <c r="O22" s="76">
        <v>93205</v>
      </c>
      <c r="P22" s="76">
        <v>93500</v>
      </c>
      <c r="Q22" s="76">
        <v>93788</v>
      </c>
      <c r="R22" s="76">
        <v>93654</v>
      </c>
      <c r="S22" s="76">
        <v>91026</v>
      </c>
      <c r="T22" s="76">
        <v>93133</v>
      </c>
      <c r="U22" s="76">
        <v>98723</v>
      </c>
      <c r="V22" s="76">
        <v>91935</v>
      </c>
      <c r="W22" s="76">
        <v>92616</v>
      </c>
      <c r="X22" s="76">
        <v>96201</v>
      </c>
      <c r="Y22" s="76">
        <v>91801</v>
      </c>
      <c r="Z22" s="76">
        <v>97036</v>
      </c>
      <c r="AA22" s="76">
        <v>95372</v>
      </c>
      <c r="AB22" s="76">
        <v>91002</v>
      </c>
      <c r="AC22" s="76">
        <v>86969</v>
      </c>
      <c r="AD22" s="76">
        <v>82891</v>
      </c>
      <c r="AE22" s="76">
        <v>81715</v>
      </c>
      <c r="AF22" s="76">
        <v>79644</v>
      </c>
      <c r="AG22" s="76">
        <v>76452</v>
      </c>
      <c r="AH22" s="76">
        <v>74848</v>
      </c>
      <c r="AI22" s="76">
        <v>78427</v>
      </c>
      <c r="AJ22" s="76">
        <v>75862</v>
      </c>
      <c r="AK22" s="76">
        <v>73925</v>
      </c>
      <c r="AL22" s="76">
        <v>73515</v>
      </c>
      <c r="AM22" s="76">
        <v>67428</v>
      </c>
      <c r="AN22" s="76">
        <v>69248</v>
      </c>
      <c r="AO22" s="76">
        <v>65175</v>
      </c>
      <c r="AP22" s="76">
        <v>65065</v>
      </c>
      <c r="AQ22" s="76">
        <v>63065</v>
      </c>
      <c r="AR22" s="76">
        <v>58749</v>
      </c>
      <c r="AS22" s="76">
        <v>53975</v>
      </c>
      <c r="AT22" s="76">
        <v>48857</v>
      </c>
      <c r="AU22" s="76">
        <v>47679</v>
      </c>
      <c r="AV22" s="76">
        <v>46028</v>
      </c>
      <c r="AW22" s="76">
        <v>42553</v>
      </c>
      <c r="AX22" s="76">
        <v>41997</v>
      </c>
      <c r="AY22" s="76">
        <v>41350</v>
      </c>
      <c r="AZ22" s="76">
        <v>38235</v>
      </c>
      <c r="BA22" s="76">
        <v>38106</v>
      </c>
      <c r="BB22" s="76">
        <v>36865</v>
      </c>
      <c r="BC22" s="76">
        <v>34520</v>
      </c>
      <c r="BD22" s="76">
        <v>32958</v>
      </c>
      <c r="BE22" s="76">
        <v>32108</v>
      </c>
      <c r="BF22" s="76">
        <v>32988</v>
      </c>
      <c r="BG22" s="76">
        <v>29275</v>
      </c>
      <c r="BH22" s="76">
        <v>27663</v>
      </c>
      <c r="BI22" s="76">
        <v>26237</v>
      </c>
      <c r="BJ22" s="80" t="str">
        <f>VLOOKUP(MID(A22,12,2),'State Codes'!$B$10:$D$60,3,0)</f>
        <v>5 South Atlantic</v>
      </c>
      <c r="BK22" s="80" t="str">
        <f>VLOOKUP(MID(A22,6,5),'Chart Controls'!$P$3:$Q$8,2,0)</f>
        <v>Electricity</v>
      </c>
    </row>
    <row r="23" spans="1:63" x14ac:dyDescent="0.2">
      <c r="A23" s="76" t="s">
        <v>407</v>
      </c>
      <c r="B23" s="76"/>
      <c r="C23" s="76" t="s">
        <v>258</v>
      </c>
      <c r="D23" s="76"/>
      <c r="E23" s="76" t="s">
        <v>1136</v>
      </c>
      <c r="F23" s="76" t="s">
        <v>261</v>
      </c>
      <c r="G23" s="76">
        <v>68215</v>
      </c>
      <c r="H23" s="76">
        <v>66076</v>
      </c>
      <c r="I23" s="76">
        <v>68264</v>
      </c>
      <c r="J23" s="76">
        <v>69282</v>
      </c>
      <c r="K23" s="76">
        <v>69418</v>
      </c>
      <c r="L23" s="76">
        <v>65901</v>
      </c>
      <c r="M23" s="76">
        <v>69211</v>
      </c>
      <c r="N23" s="76">
        <v>65981</v>
      </c>
      <c r="O23" s="76">
        <v>67192</v>
      </c>
      <c r="P23" s="76">
        <v>68838</v>
      </c>
      <c r="Q23" s="76">
        <v>68483</v>
      </c>
      <c r="R23" s="76">
        <v>70723</v>
      </c>
      <c r="S23" s="76">
        <v>69310</v>
      </c>
      <c r="T23" s="76">
        <v>69852</v>
      </c>
      <c r="U23" s="76">
        <v>73048</v>
      </c>
      <c r="V23" s="76">
        <v>66447</v>
      </c>
      <c r="W23" s="76">
        <v>67007</v>
      </c>
      <c r="X23" s="76">
        <v>68709</v>
      </c>
      <c r="Y23" s="76">
        <v>66959</v>
      </c>
      <c r="Z23" s="76">
        <v>70080</v>
      </c>
      <c r="AA23" s="76">
        <v>67450</v>
      </c>
      <c r="AB23" s="76">
        <v>66844</v>
      </c>
      <c r="AC23" s="76">
        <v>63786</v>
      </c>
      <c r="AD23" s="76">
        <v>61360</v>
      </c>
      <c r="AE23" s="76">
        <v>59923</v>
      </c>
      <c r="AF23" s="76">
        <v>59343</v>
      </c>
      <c r="AG23" s="76">
        <v>55916</v>
      </c>
      <c r="AH23" s="76">
        <v>55541</v>
      </c>
      <c r="AI23" s="76">
        <v>55465</v>
      </c>
      <c r="AJ23" s="76">
        <v>54567</v>
      </c>
      <c r="AK23" s="76">
        <v>54759</v>
      </c>
      <c r="AL23" s="76">
        <v>53859</v>
      </c>
      <c r="AM23" s="76">
        <v>53091</v>
      </c>
      <c r="AN23" s="76">
        <v>52475</v>
      </c>
      <c r="AO23" s="76">
        <v>53163</v>
      </c>
      <c r="AP23" s="76">
        <v>53815</v>
      </c>
      <c r="AQ23" s="76">
        <v>52923</v>
      </c>
      <c r="AR23" s="76">
        <v>49390</v>
      </c>
      <c r="AS23" s="76">
        <v>46430</v>
      </c>
      <c r="AT23" s="76">
        <v>44039</v>
      </c>
      <c r="AU23" s="76">
        <v>43340</v>
      </c>
      <c r="AV23" s="76">
        <v>42431</v>
      </c>
      <c r="AW23" s="76">
        <v>40896</v>
      </c>
      <c r="AX23" s="76">
        <v>39867</v>
      </c>
      <c r="AY23" s="76">
        <v>39480</v>
      </c>
      <c r="AZ23" s="76">
        <v>38972</v>
      </c>
      <c r="BA23" s="76">
        <v>38358</v>
      </c>
      <c r="BB23" s="76">
        <v>37836</v>
      </c>
      <c r="BC23" s="76">
        <v>38308</v>
      </c>
      <c r="BD23" s="76">
        <v>36331</v>
      </c>
      <c r="BE23" s="76">
        <v>39044</v>
      </c>
      <c r="BF23" s="76">
        <v>39973</v>
      </c>
      <c r="BG23" s="76">
        <v>37413</v>
      </c>
      <c r="BH23" s="76">
        <v>34804</v>
      </c>
      <c r="BI23" s="76">
        <v>31850</v>
      </c>
      <c r="BJ23" s="80" t="str">
        <f>VLOOKUP(MID(A23,12,2),'State Codes'!$B$10:$D$60,3,0)</f>
        <v>1 New England</v>
      </c>
      <c r="BK23" s="80" t="str">
        <f>VLOOKUP(MID(A23,6,5),'Chart Controls'!$P$3:$Q$8,2,0)</f>
        <v>Electricity</v>
      </c>
    </row>
    <row r="24" spans="1:63" x14ac:dyDescent="0.2">
      <c r="A24" s="76" t="s">
        <v>408</v>
      </c>
      <c r="B24" s="76"/>
      <c r="C24" s="76" t="s">
        <v>258</v>
      </c>
      <c r="D24" s="76"/>
      <c r="E24" s="76" t="s">
        <v>1136</v>
      </c>
      <c r="F24" s="76" t="s">
        <v>261</v>
      </c>
      <c r="G24" s="76">
        <v>114319</v>
      </c>
      <c r="H24" s="76">
        <v>111005</v>
      </c>
      <c r="I24" s="76">
        <v>119539</v>
      </c>
      <c r="J24" s="76">
        <v>122382</v>
      </c>
      <c r="K24" s="76">
        <v>122364</v>
      </c>
      <c r="L24" s="76">
        <v>114287</v>
      </c>
      <c r="M24" s="76">
        <v>119868</v>
      </c>
      <c r="N24" s="76">
        <v>112519</v>
      </c>
      <c r="O24" s="76">
        <v>117862</v>
      </c>
      <c r="P24" s="76">
        <v>113817</v>
      </c>
      <c r="Q24" s="76">
        <v>114353</v>
      </c>
      <c r="R24" s="76">
        <v>116053</v>
      </c>
      <c r="S24" s="76">
        <v>117581</v>
      </c>
      <c r="T24" s="76">
        <v>118776</v>
      </c>
      <c r="U24" s="76">
        <v>118331</v>
      </c>
      <c r="V24" s="76">
        <v>112098</v>
      </c>
      <c r="W24" s="76">
        <v>117023</v>
      </c>
      <c r="X24" s="76">
        <v>120669</v>
      </c>
      <c r="Y24" s="76">
        <v>118131</v>
      </c>
      <c r="Z24" s="76">
        <v>123156</v>
      </c>
      <c r="AA24" s="76">
        <v>112949</v>
      </c>
      <c r="AB24" s="76">
        <v>114880</v>
      </c>
      <c r="AC24" s="76">
        <v>117155</v>
      </c>
      <c r="AD24" s="76">
        <v>110224</v>
      </c>
      <c r="AE24" s="76">
        <v>104773</v>
      </c>
      <c r="AF24" s="76">
        <v>104616</v>
      </c>
      <c r="AG24" s="76">
        <v>101705</v>
      </c>
      <c r="AH24" s="76">
        <v>98014</v>
      </c>
      <c r="AI24" s="76">
        <v>98612</v>
      </c>
      <c r="AJ24" s="76">
        <v>97661</v>
      </c>
      <c r="AK24" s="76">
        <v>92718</v>
      </c>
      <c r="AL24" s="76">
        <v>91340</v>
      </c>
      <c r="AM24" s="76">
        <v>87588</v>
      </c>
      <c r="AN24" s="76">
        <v>91303</v>
      </c>
      <c r="AO24" s="76">
        <v>86388</v>
      </c>
      <c r="AP24" s="76">
        <v>86389</v>
      </c>
      <c r="AQ24" s="76">
        <v>86380</v>
      </c>
      <c r="AR24" s="76">
        <v>81997</v>
      </c>
      <c r="AS24" s="76">
        <v>78562</v>
      </c>
      <c r="AT24" s="76">
        <v>76094</v>
      </c>
      <c r="AU24" s="76">
        <v>76120</v>
      </c>
      <c r="AV24" s="76">
        <v>74881</v>
      </c>
      <c r="AW24" s="76">
        <v>72595</v>
      </c>
      <c r="AX24" s="76">
        <v>73461</v>
      </c>
      <c r="AY24" s="76">
        <v>75951</v>
      </c>
      <c r="AZ24" s="76">
        <v>75207</v>
      </c>
      <c r="BA24" s="76">
        <v>74579</v>
      </c>
      <c r="BB24" s="76">
        <v>74072</v>
      </c>
      <c r="BC24" s="76">
        <v>72753</v>
      </c>
      <c r="BD24" s="76">
        <v>71264</v>
      </c>
      <c r="BE24" s="76">
        <v>69223</v>
      </c>
      <c r="BF24" s="76">
        <v>69079</v>
      </c>
      <c r="BG24" s="76">
        <v>66181</v>
      </c>
      <c r="BH24" s="76">
        <v>61990</v>
      </c>
      <c r="BI24" s="76">
        <v>58355</v>
      </c>
      <c r="BJ24" s="80" t="str">
        <f>VLOOKUP(MID(A24,12,2),'State Codes'!$B$10:$D$60,3,0)</f>
        <v>3 East North Central</v>
      </c>
      <c r="BK24" s="80" t="str">
        <f>VLOOKUP(MID(A24,6,5),'Chart Controls'!$P$3:$Q$8,2,0)</f>
        <v>Electricity</v>
      </c>
    </row>
    <row r="25" spans="1:63" x14ac:dyDescent="0.2">
      <c r="A25" s="76" t="s">
        <v>409</v>
      </c>
      <c r="B25" s="76"/>
      <c r="C25" s="76" t="s">
        <v>258</v>
      </c>
      <c r="D25" s="76"/>
      <c r="E25" s="76" t="s">
        <v>1136</v>
      </c>
      <c r="F25" s="76" t="s">
        <v>261</v>
      </c>
      <c r="G25" s="76">
        <v>75278</v>
      </c>
      <c r="H25" s="76">
        <v>78555</v>
      </c>
      <c r="I25" s="76">
        <v>79903</v>
      </c>
      <c r="J25" s="76">
        <v>79316</v>
      </c>
      <c r="K25" s="76">
        <v>78257</v>
      </c>
      <c r="L25" s="76">
        <v>76047</v>
      </c>
      <c r="M25" s="76">
        <v>77920</v>
      </c>
      <c r="N25" s="76">
        <v>73610</v>
      </c>
      <c r="O25" s="76">
        <v>74395</v>
      </c>
      <c r="P25" s="76">
        <v>74088</v>
      </c>
      <c r="Q25" s="76">
        <v>77764</v>
      </c>
      <c r="R25" s="76">
        <v>77963</v>
      </c>
      <c r="S25" s="76">
        <v>75267</v>
      </c>
      <c r="T25" s="76">
        <v>76851</v>
      </c>
      <c r="U25" s="76">
        <v>76650</v>
      </c>
      <c r="V25" s="76">
        <v>75180</v>
      </c>
      <c r="W25" s="76">
        <v>76283</v>
      </c>
      <c r="X25" s="76">
        <v>77267</v>
      </c>
      <c r="Y25" s="76">
        <v>74755</v>
      </c>
      <c r="Z25" s="76">
        <v>74187</v>
      </c>
      <c r="AA25" s="76">
        <v>69971</v>
      </c>
      <c r="AB25" s="76">
        <v>70416</v>
      </c>
      <c r="AC25" s="76">
        <v>69779</v>
      </c>
      <c r="AD25" s="76">
        <v>66192</v>
      </c>
      <c r="AE25" s="76">
        <v>63563</v>
      </c>
      <c r="AF25" s="76">
        <v>61408</v>
      </c>
      <c r="AG25" s="76">
        <v>59295</v>
      </c>
      <c r="AH25" s="76">
        <v>58255</v>
      </c>
      <c r="AI25" s="76">
        <v>58540</v>
      </c>
      <c r="AJ25" s="76">
        <v>57917</v>
      </c>
      <c r="AK25" s="76">
        <v>54614</v>
      </c>
      <c r="AL25" s="76">
        <v>53217</v>
      </c>
      <c r="AM25" s="76">
        <v>50661</v>
      </c>
      <c r="AN25" s="76">
        <v>53415</v>
      </c>
      <c r="AO25" s="76">
        <v>50694</v>
      </c>
      <c r="AP25" s="76">
        <v>50421</v>
      </c>
      <c r="AQ25" s="76">
        <v>51166</v>
      </c>
      <c r="AR25" s="76">
        <v>47201</v>
      </c>
      <c r="AS25" s="76">
        <v>45241</v>
      </c>
      <c r="AT25" s="76">
        <v>45247</v>
      </c>
      <c r="AU25" s="76">
        <v>44453</v>
      </c>
      <c r="AV25" s="76">
        <v>45694</v>
      </c>
      <c r="AW25" s="76">
        <v>43582</v>
      </c>
      <c r="AX25" s="76">
        <v>41903</v>
      </c>
      <c r="AY25" s="76">
        <v>40088</v>
      </c>
      <c r="AZ25" s="76">
        <v>39276</v>
      </c>
      <c r="BA25" s="76">
        <v>38607</v>
      </c>
      <c r="BB25" s="76">
        <v>35374</v>
      </c>
      <c r="BC25" s="76">
        <v>35739</v>
      </c>
      <c r="BD25" s="76">
        <v>34765</v>
      </c>
      <c r="BE25" s="76">
        <v>34160</v>
      </c>
      <c r="BF25" s="76">
        <v>34151</v>
      </c>
      <c r="BG25" s="76">
        <v>33932</v>
      </c>
      <c r="BH25" s="76">
        <v>31722</v>
      </c>
      <c r="BI25" s="76">
        <v>30814</v>
      </c>
      <c r="BJ25" s="80" t="str">
        <f>VLOOKUP(MID(A25,12,2),'State Codes'!$B$10:$D$60,3,0)</f>
        <v>4 West North Central</v>
      </c>
      <c r="BK25" s="80" t="str">
        <f>VLOOKUP(MID(A25,6,5),'Chart Controls'!$P$3:$Q$8,2,0)</f>
        <v>Electricity</v>
      </c>
    </row>
    <row r="26" spans="1:63" x14ac:dyDescent="0.2">
      <c r="A26" s="76" t="s">
        <v>410</v>
      </c>
      <c r="B26" s="76"/>
      <c r="C26" s="76" t="s">
        <v>258</v>
      </c>
      <c r="D26" s="76"/>
      <c r="E26" s="76" t="s">
        <v>1136</v>
      </c>
      <c r="F26" s="76" t="s">
        <v>261</v>
      </c>
      <c r="G26" s="76">
        <v>63440</v>
      </c>
      <c r="H26" s="76">
        <v>63273</v>
      </c>
      <c r="I26" s="76">
        <v>64548</v>
      </c>
      <c r="J26" s="76">
        <v>63361</v>
      </c>
      <c r="K26" s="76">
        <v>61398</v>
      </c>
      <c r="L26" s="76">
        <v>63865</v>
      </c>
      <c r="M26" s="76">
        <v>65888</v>
      </c>
      <c r="N26" s="76">
        <v>59519</v>
      </c>
      <c r="O26" s="76">
        <v>62982</v>
      </c>
      <c r="P26" s="76">
        <v>63330</v>
      </c>
      <c r="Q26" s="76">
        <v>64562</v>
      </c>
      <c r="R26" s="76">
        <v>62994</v>
      </c>
      <c r="S26" s="76">
        <v>61391</v>
      </c>
      <c r="T26" s="76">
        <v>65976</v>
      </c>
      <c r="U26" s="76">
        <v>68837</v>
      </c>
      <c r="V26" s="76">
        <v>61741</v>
      </c>
      <c r="W26" s="76">
        <v>62418</v>
      </c>
      <c r="X26" s="76">
        <v>63347</v>
      </c>
      <c r="Y26" s="76">
        <v>62358</v>
      </c>
      <c r="Z26" s="76">
        <v>61257</v>
      </c>
      <c r="AA26" s="76">
        <v>59983</v>
      </c>
      <c r="AB26" s="76">
        <v>60289</v>
      </c>
      <c r="AC26" s="76">
        <v>60883</v>
      </c>
      <c r="AD26" s="76">
        <v>57512</v>
      </c>
      <c r="AE26" s="76">
        <v>58662</v>
      </c>
      <c r="AF26" s="76">
        <v>55689</v>
      </c>
      <c r="AG26" s="76">
        <v>55931</v>
      </c>
      <c r="AH26" s="76">
        <v>50557</v>
      </c>
      <c r="AI26" s="76">
        <v>51059</v>
      </c>
      <c r="AJ26" s="76">
        <v>48386</v>
      </c>
      <c r="AK26" s="76">
        <v>46546</v>
      </c>
      <c r="AL26" s="76">
        <v>45038</v>
      </c>
      <c r="AM26" s="76">
        <v>42386</v>
      </c>
      <c r="AN26" s="76">
        <v>42710</v>
      </c>
      <c r="AO26" s="76">
        <v>41850</v>
      </c>
      <c r="AP26" s="76">
        <v>39293</v>
      </c>
      <c r="AQ26" s="76">
        <v>38947</v>
      </c>
      <c r="AR26" s="76">
        <v>37972</v>
      </c>
      <c r="AS26" s="76">
        <v>37082</v>
      </c>
      <c r="AT26" s="76">
        <v>35647</v>
      </c>
      <c r="AU26" s="76">
        <v>34545</v>
      </c>
      <c r="AV26" s="76">
        <v>32956</v>
      </c>
      <c r="AW26" s="76">
        <v>33017</v>
      </c>
      <c r="AX26" s="76">
        <v>32793</v>
      </c>
      <c r="AY26" s="76">
        <v>33997</v>
      </c>
      <c r="AZ26" s="76">
        <v>31059</v>
      </c>
      <c r="BA26" s="76">
        <v>31943</v>
      </c>
      <c r="BB26" s="76">
        <v>30636</v>
      </c>
      <c r="BC26" s="76">
        <v>28092</v>
      </c>
      <c r="BD26" s="76">
        <v>27607</v>
      </c>
      <c r="BE26" s="76">
        <v>31029</v>
      </c>
      <c r="BF26" s="76">
        <v>32024</v>
      </c>
      <c r="BG26" s="76">
        <v>28486</v>
      </c>
      <c r="BH26" s="76">
        <v>25305</v>
      </c>
      <c r="BI26" s="76">
        <v>23475</v>
      </c>
      <c r="BJ26" s="80" t="str">
        <f>VLOOKUP(MID(A26,12,2),'State Codes'!$B$10:$D$60,3,0)</f>
        <v>6 East South Central</v>
      </c>
      <c r="BK26" s="80" t="str">
        <f>VLOOKUP(MID(A26,6,5),'Chart Controls'!$P$3:$Q$8,2,0)</f>
        <v>Electricity</v>
      </c>
    </row>
    <row r="27" spans="1:63" x14ac:dyDescent="0.2">
      <c r="A27" s="76" t="s">
        <v>411</v>
      </c>
      <c r="B27" s="76"/>
      <c r="C27" s="76" t="s">
        <v>258</v>
      </c>
      <c r="D27" s="76"/>
      <c r="E27" s="76" t="s">
        <v>1136</v>
      </c>
      <c r="F27" s="76" t="s">
        <v>261</v>
      </c>
      <c r="G27" s="76">
        <v>120194</v>
      </c>
      <c r="H27" s="76">
        <v>119299</v>
      </c>
      <c r="I27" s="76">
        <v>127080</v>
      </c>
      <c r="J27" s="76">
        <v>121701</v>
      </c>
      <c r="K27" s="76">
        <v>119251</v>
      </c>
      <c r="L27" s="76">
        <v>121779</v>
      </c>
      <c r="M27" s="76">
        <v>127825</v>
      </c>
      <c r="N27" s="76">
        <v>112770</v>
      </c>
      <c r="O27" s="76">
        <v>117219</v>
      </c>
      <c r="P27" s="76">
        <v>115707</v>
      </c>
      <c r="Q27" s="76">
        <v>122125</v>
      </c>
      <c r="R27" s="76">
        <v>120506</v>
      </c>
      <c r="S27" s="76">
        <v>117157</v>
      </c>
      <c r="T27" s="76">
        <v>122632</v>
      </c>
      <c r="U27" s="76">
        <v>127275</v>
      </c>
      <c r="V27" s="76">
        <v>116761</v>
      </c>
      <c r="W27" s="76">
        <v>120750</v>
      </c>
      <c r="X27" s="76">
        <v>122397</v>
      </c>
      <c r="Y27" s="76">
        <v>115599</v>
      </c>
      <c r="Z27" s="76">
        <v>117414</v>
      </c>
      <c r="AA27" s="76">
        <v>106968</v>
      </c>
      <c r="AB27" s="76">
        <v>107212</v>
      </c>
      <c r="AC27" s="76">
        <v>108107</v>
      </c>
      <c r="AD27" s="76">
        <v>102934</v>
      </c>
      <c r="AE27" s="76">
        <v>100932</v>
      </c>
      <c r="AF27" s="76">
        <v>94737</v>
      </c>
      <c r="AG27" s="76">
        <v>96438</v>
      </c>
      <c r="AH27" s="76">
        <v>90743</v>
      </c>
      <c r="AI27" s="76">
        <v>90239</v>
      </c>
      <c r="AJ27" s="76">
        <v>86695</v>
      </c>
      <c r="AK27" s="76">
        <v>82082</v>
      </c>
      <c r="AL27" s="76">
        <v>82509</v>
      </c>
      <c r="AM27" s="76">
        <v>72654</v>
      </c>
      <c r="AN27" s="76">
        <v>79794</v>
      </c>
      <c r="AO27" s="76">
        <v>73878</v>
      </c>
      <c r="AP27" s="76">
        <v>71847</v>
      </c>
      <c r="AQ27" s="76">
        <v>72838</v>
      </c>
      <c r="AR27" s="76">
        <v>69306</v>
      </c>
      <c r="AS27" s="76">
        <v>66426</v>
      </c>
      <c r="AT27" s="76">
        <v>63065</v>
      </c>
      <c r="AU27" s="76">
        <v>63086</v>
      </c>
      <c r="AV27" s="76">
        <v>64837</v>
      </c>
      <c r="AW27" s="76">
        <v>57009</v>
      </c>
      <c r="AX27" s="76">
        <v>56081</v>
      </c>
      <c r="AY27" s="76">
        <v>63627</v>
      </c>
      <c r="AZ27" s="76">
        <v>55851</v>
      </c>
      <c r="BA27" s="76">
        <v>54960</v>
      </c>
      <c r="BB27" s="76">
        <v>49594</v>
      </c>
      <c r="BC27" s="76">
        <v>45386</v>
      </c>
      <c r="BD27" s="76">
        <v>46588</v>
      </c>
      <c r="BE27" s="76">
        <v>40363</v>
      </c>
      <c r="BF27" s="76">
        <v>40708</v>
      </c>
      <c r="BG27" s="76">
        <v>38131</v>
      </c>
      <c r="BH27" s="76">
        <v>35603</v>
      </c>
      <c r="BI27" s="76">
        <v>33000</v>
      </c>
      <c r="BJ27" s="80" t="str">
        <f>VLOOKUP(MID(A27,12,2),'State Codes'!$B$10:$D$60,3,0)</f>
        <v>4 West North Central</v>
      </c>
      <c r="BK27" s="80" t="str">
        <f>VLOOKUP(MID(A27,6,5),'Chart Controls'!$P$3:$Q$8,2,0)</f>
        <v>Electricity</v>
      </c>
    </row>
    <row r="28" spans="1:63" x14ac:dyDescent="0.2">
      <c r="A28" s="76" t="s">
        <v>412</v>
      </c>
      <c r="B28" s="76"/>
      <c r="C28" s="76" t="s">
        <v>258</v>
      </c>
      <c r="D28" s="76"/>
      <c r="E28" s="76" t="s">
        <v>1136</v>
      </c>
      <c r="F28" s="76" t="s">
        <v>261</v>
      </c>
      <c r="G28" s="76">
        <v>19449</v>
      </c>
      <c r="H28" s="76">
        <v>19638</v>
      </c>
      <c r="I28" s="76">
        <v>20112</v>
      </c>
      <c r="J28" s="76">
        <v>18969</v>
      </c>
      <c r="K28" s="76">
        <v>18356</v>
      </c>
      <c r="L28" s="76">
        <v>18111</v>
      </c>
      <c r="M28" s="76">
        <v>17735</v>
      </c>
      <c r="N28" s="76">
        <v>17826</v>
      </c>
      <c r="O28" s="76">
        <v>16557</v>
      </c>
      <c r="P28" s="76">
        <v>16464</v>
      </c>
      <c r="Q28" s="76">
        <v>16955</v>
      </c>
      <c r="R28" s="76">
        <v>16809</v>
      </c>
      <c r="S28" s="76">
        <v>16304</v>
      </c>
      <c r="T28" s="76">
        <v>16764</v>
      </c>
      <c r="U28" s="76">
        <v>16182</v>
      </c>
      <c r="V28" s="76">
        <v>16345</v>
      </c>
      <c r="W28" s="76">
        <v>15932</v>
      </c>
      <c r="X28" s="76">
        <v>15496</v>
      </c>
      <c r="Y28" s="76">
        <v>14992</v>
      </c>
      <c r="Z28" s="76">
        <v>14404</v>
      </c>
      <c r="AA28" s="76">
        <v>13828</v>
      </c>
      <c r="AB28" s="76">
        <v>14058</v>
      </c>
      <c r="AC28" s="76">
        <v>13753</v>
      </c>
      <c r="AD28" s="76">
        <v>13260</v>
      </c>
      <c r="AE28" s="76">
        <v>13333</v>
      </c>
      <c r="AF28" s="76">
        <v>12503</v>
      </c>
      <c r="AG28" s="76">
        <v>12701</v>
      </c>
      <c r="AH28" s="76">
        <v>12979</v>
      </c>
      <c r="AI28" s="76">
        <v>13343</v>
      </c>
      <c r="AJ28" s="76">
        <v>12419</v>
      </c>
      <c r="AK28" s="76">
        <v>12170</v>
      </c>
      <c r="AL28" s="76">
        <v>12276</v>
      </c>
      <c r="AM28" s="76">
        <v>11213</v>
      </c>
      <c r="AN28" s="76">
        <v>11802</v>
      </c>
      <c r="AO28" s="76">
        <v>11459</v>
      </c>
      <c r="AP28" s="76">
        <v>11791</v>
      </c>
      <c r="AQ28" s="76">
        <v>11264</v>
      </c>
      <c r="AR28" s="76">
        <v>10712</v>
      </c>
      <c r="AS28" s="76">
        <v>10965</v>
      </c>
      <c r="AT28" s="76">
        <v>12331</v>
      </c>
      <c r="AU28" s="76">
        <v>11516</v>
      </c>
      <c r="AV28" s="76">
        <v>10566</v>
      </c>
      <c r="AW28" s="76">
        <v>10844</v>
      </c>
      <c r="AX28" s="76">
        <v>9916</v>
      </c>
      <c r="AY28" s="76">
        <v>9949</v>
      </c>
      <c r="AZ28" s="76">
        <v>10089</v>
      </c>
      <c r="BA28" s="76">
        <v>9397</v>
      </c>
      <c r="BB28" s="76">
        <v>8324</v>
      </c>
      <c r="BC28" s="76">
        <v>7714</v>
      </c>
      <c r="BD28" s="76">
        <v>7311</v>
      </c>
      <c r="BE28" s="76">
        <v>6390</v>
      </c>
      <c r="BF28" s="76">
        <v>6184</v>
      </c>
      <c r="BG28" s="76">
        <v>5995</v>
      </c>
      <c r="BH28" s="76">
        <v>5570</v>
      </c>
      <c r="BI28" s="76">
        <v>5234</v>
      </c>
      <c r="BJ28" s="80" t="str">
        <f>VLOOKUP(MID(A28,12,2),'State Codes'!$B$10:$D$60,3,0)</f>
        <v>8 Mountain</v>
      </c>
      <c r="BK28" s="80" t="str">
        <f>VLOOKUP(MID(A28,6,5),'Chart Controls'!$P$3:$Q$8,2,0)</f>
        <v>Electricity</v>
      </c>
    </row>
    <row r="29" spans="1:63" x14ac:dyDescent="0.2">
      <c r="A29" s="76" t="s">
        <v>413</v>
      </c>
      <c r="B29" s="76"/>
      <c r="C29" s="76" t="s">
        <v>258</v>
      </c>
      <c r="D29" s="76"/>
      <c r="E29" s="76" t="s">
        <v>1136</v>
      </c>
      <c r="F29" s="76" t="s">
        <v>261</v>
      </c>
      <c r="G29" s="76">
        <v>35454</v>
      </c>
      <c r="H29" s="76">
        <v>36408</v>
      </c>
      <c r="I29" s="76">
        <v>37476</v>
      </c>
      <c r="J29" s="76">
        <v>35800</v>
      </c>
      <c r="K29" s="76">
        <v>35877</v>
      </c>
      <c r="L29" s="76">
        <v>35171</v>
      </c>
      <c r="M29" s="76">
        <v>35526</v>
      </c>
      <c r="N29" s="76">
        <v>32987</v>
      </c>
      <c r="O29" s="76">
        <v>33227</v>
      </c>
      <c r="P29" s="76">
        <v>32524</v>
      </c>
      <c r="Q29" s="76">
        <v>34216</v>
      </c>
      <c r="R29" s="76">
        <v>34332</v>
      </c>
      <c r="S29" s="76">
        <v>33029</v>
      </c>
      <c r="T29" s="76">
        <v>33939</v>
      </c>
      <c r="U29" s="76">
        <v>34484</v>
      </c>
      <c r="V29" s="76">
        <v>32847</v>
      </c>
      <c r="W29" s="76">
        <v>33286</v>
      </c>
      <c r="X29" s="76">
        <v>33259</v>
      </c>
      <c r="Y29" s="76">
        <v>31709</v>
      </c>
      <c r="Z29" s="76">
        <v>31763</v>
      </c>
      <c r="AA29" s="76">
        <v>29878</v>
      </c>
      <c r="AB29" s="76">
        <v>30204</v>
      </c>
      <c r="AC29" s="76">
        <v>30558</v>
      </c>
      <c r="AD29" s="76">
        <v>29474</v>
      </c>
      <c r="AE29" s="76">
        <v>28477</v>
      </c>
      <c r="AF29" s="76">
        <v>27055</v>
      </c>
      <c r="AG29" s="76">
        <v>27843</v>
      </c>
      <c r="AH29" s="76">
        <v>27257</v>
      </c>
      <c r="AI29" s="76">
        <v>26412</v>
      </c>
      <c r="AJ29" s="76">
        <v>25920</v>
      </c>
      <c r="AK29" s="76">
        <v>25179</v>
      </c>
      <c r="AL29" s="76">
        <v>24655</v>
      </c>
      <c r="AM29" s="76">
        <v>22388</v>
      </c>
      <c r="AN29" s="76">
        <v>24356</v>
      </c>
      <c r="AO29" s="76">
        <v>23200</v>
      </c>
      <c r="AP29" s="76">
        <v>22941</v>
      </c>
      <c r="AQ29" s="76">
        <v>23247</v>
      </c>
      <c r="AR29" s="76">
        <v>21763</v>
      </c>
      <c r="AS29" s="76">
        <v>21580</v>
      </c>
      <c r="AT29" s="76">
        <v>21136</v>
      </c>
      <c r="AU29" s="76">
        <v>21386</v>
      </c>
      <c r="AV29" s="76">
        <v>21968</v>
      </c>
      <c r="AW29" s="76">
        <v>19943</v>
      </c>
      <c r="AX29" s="76">
        <v>19112</v>
      </c>
      <c r="AY29" s="76">
        <v>18838</v>
      </c>
      <c r="AZ29" s="76">
        <v>17957</v>
      </c>
      <c r="BA29" s="76">
        <v>18244</v>
      </c>
      <c r="BB29" s="76">
        <v>16579</v>
      </c>
      <c r="BC29" s="76">
        <v>16112</v>
      </c>
      <c r="BD29" s="76">
        <v>16014</v>
      </c>
      <c r="BE29" s="76">
        <v>15396</v>
      </c>
      <c r="BF29" s="76">
        <v>15136</v>
      </c>
      <c r="BG29" s="76">
        <v>13926</v>
      </c>
      <c r="BH29" s="76">
        <v>14701</v>
      </c>
      <c r="BI29" s="76">
        <v>14014</v>
      </c>
      <c r="BJ29" s="80" t="str">
        <f>VLOOKUP(MID(A29,12,2),'State Codes'!$B$10:$D$60,3,0)</f>
        <v>4 West North Central</v>
      </c>
      <c r="BK29" s="80" t="str">
        <f>VLOOKUP(MID(A29,6,5),'Chart Controls'!$P$3:$Q$8,2,0)</f>
        <v>Electricity</v>
      </c>
    </row>
    <row r="30" spans="1:63" x14ac:dyDescent="0.2">
      <c r="A30" s="76" t="s">
        <v>414</v>
      </c>
      <c r="B30" s="76"/>
      <c r="C30" s="76" t="s">
        <v>258</v>
      </c>
      <c r="D30" s="76"/>
      <c r="E30" s="76" t="s">
        <v>1136</v>
      </c>
      <c r="F30" s="76" t="s">
        <v>261</v>
      </c>
      <c r="G30" s="76">
        <v>49923</v>
      </c>
      <c r="H30" s="76">
        <v>46092</v>
      </c>
      <c r="I30" s="76">
        <v>48814</v>
      </c>
      <c r="J30" s="76">
        <v>49042</v>
      </c>
      <c r="K30" s="76">
        <v>48865</v>
      </c>
      <c r="L30" s="76">
        <v>43904</v>
      </c>
      <c r="M30" s="76">
        <v>45891</v>
      </c>
      <c r="N30" s="76">
        <v>44140</v>
      </c>
      <c r="O30" s="76">
        <v>43305</v>
      </c>
      <c r="P30" s="76">
        <v>42099</v>
      </c>
      <c r="Q30" s="76">
        <v>40659</v>
      </c>
      <c r="R30" s="76">
        <v>41430</v>
      </c>
      <c r="S30" s="76">
        <v>41363</v>
      </c>
      <c r="T30" s="76">
        <v>39215</v>
      </c>
      <c r="U30" s="76">
        <v>39629</v>
      </c>
      <c r="V30" s="76">
        <v>40535</v>
      </c>
      <c r="W30" s="76">
        <v>41150</v>
      </c>
      <c r="X30" s="76">
        <v>42275</v>
      </c>
      <c r="Y30" s="76">
        <v>40869</v>
      </c>
      <c r="Z30" s="76">
        <v>37804</v>
      </c>
      <c r="AA30" s="76">
        <v>36415</v>
      </c>
      <c r="AB30" s="76">
        <v>35280</v>
      </c>
      <c r="AC30" s="76">
        <v>33104</v>
      </c>
      <c r="AD30" s="76">
        <v>32779</v>
      </c>
      <c r="AE30" s="76">
        <v>32094</v>
      </c>
      <c r="AF30" s="76">
        <v>28612</v>
      </c>
      <c r="AG30" s="76">
        <v>27210</v>
      </c>
      <c r="AH30" s="76">
        <v>26618</v>
      </c>
      <c r="AI30" s="76">
        <v>25680</v>
      </c>
      <c r="AJ30" s="76">
        <v>22707</v>
      </c>
      <c r="AK30" s="76">
        <v>23354</v>
      </c>
      <c r="AL30" s="76">
        <v>21430</v>
      </c>
      <c r="AM30" s="76">
        <v>20692</v>
      </c>
      <c r="AN30" s="76">
        <v>19728</v>
      </c>
      <c r="AO30" s="76">
        <v>18901</v>
      </c>
      <c r="AP30" s="76">
        <v>17636</v>
      </c>
      <c r="AQ30" s="76">
        <v>16951</v>
      </c>
      <c r="AR30" s="76">
        <v>15479</v>
      </c>
      <c r="AS30" s="76">
        <v>13979</v>
      </c>
      <c r="AT30" s="76">
        <v>14077</v>
      </c>
      <c r="AU30" s="76">
        <v>13837</v>
      </c>
      <c r="AV30" s="76">
        <v>12493</v>
      </c>
      <c r="AW30" s="76">
        <v>12905</v>
      </c>
      <c r="AX30" s="76">
        <v>11946</v>
      </c>
      <c r="AY30" s="76">
        <v>12614</v>
      </c>
      <c r="AZ30" s="76">
        <v>12853</v>
      </c>
      <c r="BA30" s="76">
        <v>11495</v>
      </c>
      <c r="BB30" s="76">
        <v>9972</v>
      </c>
      <c r="BC30" s="76">
        <v>9543</v>
      </c>
      <c r="BD30" s="76">
        <v>9565</v>
      </c>
      <c r="BE30" s="76">
        <v>9555</v>
      </c>
      <c r="BF30" s="76">
        <v>9346</v>
      </c>
      <c r="BG30" s="76">
        <v>8339</v>
      </c>
      <c r="BH30" s="76">
        <v>7679</v>
      </c>
      <c r="BI30" s="76">
        <v>6788</v>
      </c>
      <c r="BJ30" s="80" t="str">
        <f>VLOOKUP(MID(A30,12,2),'State Codes'!$B$10:$D$60,3,0)</f>
        <v>8 Mountain</v>
      </c>
      <c r="BK30" s="80" t="str">
        <f>VLOOKUP(MID(A30,6,5),'Chart Controls'!$P$3:$Q$8,2,0)</f>
        <v>Electricity</v>
      </c>
    </row>
    <row r="31" spans="1:63" x14ac:dyDescent="0.2">
      <c r="A31" s="76" t="s">
        <v>415</v>
      </c>
      <c r="B31" s="76"/>
      <c r="C31" s="76" t="s">
        <v>258</v>
      </c>
      <c r="D31" s="76"/>
      <c r="E31" s="76" t="s">
        <v>1136</v>
      </c>
      <c r="F31" s="76" t="s">
        <v>261</v>
      </c>
      <c r="G31" s="76">
        <v>16539</v>
      </c>
      <c r="H31" s="76">
        <v>15883</v>
      </c>
      <c r="I31" s="76">
        <v>16406</v>
      </c>
      <c r="J31" s="76">
        <v>16486</v>
      </c>
      <c r="K31" s="76">
        <v>16345</v>
      </c>
      <c r="L31" s="76">
        <v>15377</v>
      </c>
      <c r="M31" s="76">
        <v>15835</v>
      </c>
      <c r="N31" s="76">
        <v>15154</v>
      </c>
      <c r="O31" s="76">
        <v>15144</v>
      </c>
      <c r="P31" s="76">
        <v>15446</v>
      </c>
      <c r="Q31" s="76">
        <v>15390</v>
      </c>
      <c r="R31" s="76">
        <v>15538</v>
      </c>
      <c r="S31" s="76">
        <v>15147</v>
      </c>
      <c r="T31" s="76">
        <v>15197</v>
      </c>
      <c r="U31" s="76">
        <v>15304</v>
      </c>
      <c r="V31" s="76">
        <v>15086</v>
      </c>
      <c r="W31" s="76">
        <v>14992</v>
      </c>
      <c r="X31" s="76">
        <v>15330</v>
      </c>
      <c r="Y31" s="76">
        <v>15015</v>
      </c>
      <c r="Z31" s="76">
        <v>15338</v>
      </c>
      <c r="AA31" s="76">
        <v>14609</v>
      </c>
      <c r="AB31" s="76">
        <v>14507</v>
      </c>
      <c r="AC31" s="76">
        <v>13657</v>
      </c>
      <c r="AD31" s="76">
        <v>12929</v>
      </c>
      <c r="AE31" s="76">
        <v>12475</v>
      </c>
      <c r="AF31" s="76">
        <v>12420</v>
      </c>
      <c r="AG31" s="76">
        <v>11603</v>
      </c>
      <c r="AH31" s="76">
        <v>11562</v>
      </c>
      <c r="AI31" s="76">
        <v>11700</v>
      </c>
      <c r="AJ31" s="76">
        <v>11479</v>
      </c>
      <c r="AK31" s="76">
        <v>11705</v>
      </c>
      <c r="AL31" s="76">
        <v>11670</v>
      </c>
      <c r="AM31" s="76">
        <v>11697</v>
      </c>
      <c r="AN31" s="76">
        <v>11453</v>
      </c>
      <c r="AO31" s="76">
        <v>11752</v>
      </c>
      <c r="AP31" s="76">
        <v>12086</v>
      </c>
      <c r="AQ31" s="76">
        <v>11818</v>
      </c>
      <c r="AR31" s="76">
        <v>11128</v>
      </c>
      <c r="AS31" s="76">
        <v>10490</v>
      </c>
      <c r="AT31" s="76">
        <v>9726</v>
      </c>
      <c r="AU31" s="76">
        <v>9409</v>
      </c>
      <c r="AV31" s="76">
        <v>8576</v>
      </c>
      <c r="AW31" s="76">
        <v>8395</v>
      </c>
      <c r="AX31" s="76">
        <v>8466</v>
      </c>
      <c r="AY31" s="76">
        <v>8455</v>
      </c>
      <c r="AZ31" s="76">
        <v>8407</v>
      </c>
      <c r="BA31" s="76">
        <v>8260</v>
      </c>
      <c r="BB31" s="76">
        <v>8003</v>
      </c>
      <c r="BC31" s="76">
        <v>7920</v>
      </c>
      <c r="BD31" s="76">
        <v>7328</v>
      </c>
      <c r="BE31" s="76">
        <v>7227</v>
      </c>
      <c r="BF31" s="76">
        <v>7046</v>
      </c>
      <c r="BG31" s="76">
        <v>6516</v>
      </c>
      <c r="BH31" s="76">
        <v>5686</v>
      </c>
      <c r="BI31" s="76">
        <v>5037</v>
      </c>
      <c r="BJ31" s="80" t="str">
        <f>VLOOKUP(MID(A31,12,2),'State Codes'!$B$10:$D$60,3,0)</f>
        <v>1 New England</v>
      </c>
      <c r="BK31" s="80" t="str">
        <f>VLOOKUP(MID(A31,6,5),'Chart Controls'!$P$3:$Q$8,2,0)</f>
        <v>Electricity</v>
      </c>
    </row>
    <row r="32" spans="1:63" x14ac:dyDescent="0.2">
      <c r="A32" s="76" t="s">
        <v>416</v>
      </c>
      <c r="B32" s="76"/>
      <c r="C32" s="76" t="s">
        <v>258</v>
      </c>
      <c r="D32" s="76"/>
      <c r="E32" s="76" t="s">
        <v>1136</v>
      </c>
      <c r="F32" s="76" t="s">
        <v>261</v>
      </c>
      <c r="G32" s="76">
        <v>101312</v>
      </c>
      <c r="H32" s="76">
        <v>96952</v>
      </c>
      <c r="I32" s="76">
        <v>102572</v>
      </c>
      <c r="J32" s="76">
        <v>102668</v>
      </c>
      <c r="K32" s="76">
        <v>101257</v>
      </c>
      <c r="L32" s="76">
        <v>97626</v>
      </c>
      <c r="M32" s="76">
        <v>100759</v>
      </c>
      <c r="N32" s="76">
        <v>94724</v>
      </c>
      <c r="O32" s="76">
        <v>99258</v>
      </c>
      <c r="P32" s="76">
        <v>99433</v>
      </c>
      <c r="Q32" s="76">
        <v>95169</v>
      </c>
      <c r="R32" s="76">
        <v>97394</v>
      </c>
      <c r="S32" s="76">
        <v>97798</v>
      </c>
      <c r="T32" s="76">
        <v>100309</v>
      </c>
      <c r="U32" s="76">
        <v>103408</v>
      </c>
      <c r="V32" s="76">
        <v>94966</v>
      </c>
      <c r="W32" s="76">
        <v>99327</v>
      </c>
      <c r="X32" s="76">
        <v>101513</v>
      </c>
      <c r="Y32" s="76">
        <v>97657</v>
      </c>
      <c r="Z32" s="76">
        <v>102269</v>
      </c>
      <c r="AA32" s="76">
        <v>95605</v>
      </c>
      <c r="AB32" s="76">
        <v>93377</v>
      </c>
      <c r="AC32" s="76">
        <v>92709</v>
      </c>
      <c r="AD32" s="76">
        <v>86977</v>
      </c>
      <c r="AE32" s="76">
        <v>83756</v>
      </c>
      <c r="AF32" s="76">
        <v>83767</v>
      </c>
      <c r="AG32" s="76">
        <v>79127</v>
      </c>
      <c r="AH32" s="76">
        <v>76041</v>
      </c>
      <c r="AI32" s="76">
        <v>77221</v>
      </c>
      <c r="AJ32" s="76">
        <v>76667</v>
      </c>
      <c r="AK32" s="76">
        <v>75588</v>
      </c>
      <c r="AL32" s="76">
        <v>75207</v>
      </c>
      <c r="AM32" s="76">
        <v>70106</v>
      </c>
      <c r="AN32" s="76">
        <v>73491</v>
      </c>
      <c r="AO32" s="76">
        <v>69939</v>
      </c>
      <c r="AP32" s="76">
        <v>70610</v>
      </c>
      <c r="AQ32" s="76">
        <v>70480</v>
      </c>
      <c r="AR32" s="76">
        <v>65880</v>
      </c>
      <c r="AS32" s="76">
        <v>61719</v>
      </c>
      <c r="AT32" s="76">
        <v>58608</v>
      </c>
      <c r="AU32" s="76">
        <v>58540</v>
      </c>
      <c r="AV32" s="76">
        <v>57558</v>
      </c>
      <c r="AW32" s="76">
        <v>53769</v>
      </c>
      <c r="AX32" s="76">
        <v>54681</v>
      </c>
      <c r="AY32" s="76">
        <v>55715</v>
      </c>
      <c r="AZ32" s="76">
        <v>53899</v>
      </c>
      <c r="BA32" s="76">
        <v>53538</v>
      </c>
      <c r="BB32" s="76">
        <v>52520</v>
      </c>
      <c r="BC32" s="76">
        <v>51192</v>
      </c>
      <c r="BD32" s="76">
        <v>49458</v>
      </c>
      <c r="BE32" s="76">
        <v>48808</v>
      </c>
      <c r="BF32" s="76">
        <v>50619</v>
      </c>
      <c r="BG32" s="76">
        <v>46289</v>
      </c>
      <c r="BH32" s="76">
        <v>43862</v>
      </c>
      <c r="BI32" s="76">
        <v>41392</v>
      </c>
      <c r="BJ32" s="80" t="str">
        <f>VLOOKUP(MID(A32,12,2),'State Codes'!$B$10:$D$60,3,0)</f>
        <v>2 Middle Atlantic</v>
      </c>
      <c r="BK32" s="80" t="str">
        <f>VLOOKUP(MID(A32,6,5),'Chart Controls'!$P$3:$Q$8,2,0)</f>
        <v>Electricity</v>
      </c>
    </row>
    <row r="33" spans="1:63" x14ac:dyDescent="0.2">
      <c r="A33" s="76" t="s">
        <v>417</v>
      </c>
      <c r="B33" s="76"/>
      <c r="C33" s="76" t="s">
        <v>258</v>
      </c>
      <c r="D33" s="76"/>
      <c r="E33" s="76" t="s">
        <v>1136</v>
      </c>
      <c r="F33" s="76" t="s">
        <v>261</v>
      </c>
      <c r="G33" s="76">
        <v>25070</v>
      </c>
      <c r="H33" s="76">
        <v>25031</v>
      </c>
      <c r="I33" s="76">
        <v>24848</v>
      </c>
      <c r="J33" s="76">
        <v>24185</v>
      </c>
      <c r="K33" s="76">
        <v>24846</v>
      </c>
      <c r="L33" s="76">
        <v>23446</v>
      </c>
      <c r="M33" s="76">
        <v>23292</v>
      </c>
      <c r="N33" s="76">
        <v>22168</v>
      </c>
      <c r="O33" s="76">
        <v>22664</v>
      </c>
      <c r="P33" s="76">
        <v>22662</v>
      </c>
      <c r="Q33" s="76">
        <v>22560</v>
      </c>
      <c r="R33" s="76">
        <v>23215</v>
      </c>
      <c r="S33" s="76">
        <v>23078</v>
      </c>
      <c r="T33" s="76">
        <v>23453</v>
      </c>
      <c r="U33" s="76">
        <v>23039</v>
      </c>
      <c r="V33" s="76">
        <v>22191</v>
      </c>
      <c r="W33" s="76">
        <v>21765</v>
      </c>
      <c r="X33" s="76">
        <v>21794</v>
      </c>
      <c r="Y33" s="76">
        <v>20504</v>
      </c>
      <c r="Z33" s="76">
        <v>20011</v>
      </c>
      <c r="AA33" s="76">
        <v>19226</v>
      </c>
      <c r="AB33" s="76">
        <v>18486</v>
      </c>
      <c r="AC33" s="76">
        <v>17873</v>
      </c>
      <c r="AD33" s="76">
        <v>17058</v>
      </c>
      <c r="AE33" s="76">
        <v>16845</v>
      </c>
      <c r="AF33" s="76">
        <v>15863</v>
      </c>
      <c r="AG33" s="76">
        <v>15838</v>
      </c>
      <c r="AH33" s="76">
        <v>15361</v>
      </c>
      <c r="AI33" s="76">
        <v>14769</v>
      </c>
      <c r="AJ33" s="76">
        <v>14071</v>
      </c>
      <c r="AK33" s="76">
        <v>13920</v>
      </c>
      <c r="AL33" s="76">
        <v>13253</v>
      </c>
      <c r="AM33" s="76">
        <v>12936</v>
      </c>
      <c r="AN33" s="76">
        <v>12505</v>
      </c>
      <c r="AO33" s="76">
        <v>12166</v>
      </c>
      <c r="AP33" s="76">
        <v>11815</v>
      </c>
      <c r="AQ33" s="76">
        <v>11579</v>
      </c>
      <c r="AR33" s="76">
        <v>11281</v>
      </c>
      <c r="AS33" s="76">
        <v>10726</v>
      </c>
      <c r="AT33" s="76">
        <v>10572</v>
      </c>
      <c r="AU33" s="76">
        <v>10370</v>
      </c>
      <c r="AV33" s="76">
        <v>8766</v>
      </c>
      <c r="AW33" s="76">
        <v>8253</v>
      </c>
      <c r="AX33" s="76">
        <v>8036</v>
      </c>
      <c r="AY33" s="76">
        <v>8370</v>
      </c>
      <c r="AZ33" s="76">
        <v>8179</v>
      </c>
      <c r="BA33" s="76">
        <v>7674</v>
      </c>
      <c r="BB33" s="76">
        <v>7350</v>
      </c>
      <c r="BC33" s="76">
        <v>7003</v>
      </c>
      <c r="BD33" s="76">
        <v>6676</v>
      </c>
      <c r="BE33" s="76">
        <v>6973</v>
      </c>
      <c r="BF33" s="76">
        <v>6673</v>
      </c>
      <c r="BG33" s="76">
        <v>6057</v>
      </c>
      <c r="BH33" s="76">
        <v>5559</v>
      </c>
      <c r="BI33" s="76">
        <v>5032</v>
      </c>
      <c r="BJ33" s="80" t="str">
        <f>VLOOKUP(MID(A33,12,2),'State Codes'!$B$10:$D$60,3,0)</f>
        <v>8 Mountain</v>
      </c>
      <c r="BK33" s="80" t="str">
        <f>VLOOKUP(MID(A33,6,5),'Chart Controls'!$P$3:$Q$8,2,0)</f>
        <v>Electricity</v>
      </c>
    </row>
    <row r="34" spans="1:63" x14ac:dyDescent="0.2">
      <c r="A34" s="76" t="s">
        <v>418</v>
      </c>
      <c r="B34" s="76"/>
      <c r="C34" s="76" t="s">
        <v>258</v>
      </c>
      <c r="D34" s="76"/>
      <c r="E34" s="76" t="s">
        <v>1136</v>
      </c>
      <c r="F34" s="76" t="s">
        <v>261</v>
      </c>
      <c r="G34" s="76">
        <v>173525</v>
      </c>
      <c r="H34" s="76">
        <v>170986</v>
      </c>
      <c r="I34" s="76">
        <v>178200</v>
      </c>
      <c r="J34" s="76">
        <v>177959</v>
      </c>
      <c r="K34" s="76">
        <v>178301</v>
      </c>
      <c r="L34" s="76">
        <v>171081</v>
      </c>
      <c r="M34" s="76">
        <v>177947</v>
      </c>
      <c r="N34" s="76">
        <v>167464</v>
      </c>
      <c r="O34" s="76">
        <v>173436</v>
      </c>
      <c r="P34" s="76">
        <v>174055</v>
      </c>
      <c r="Q34" s="76">
        <v>170514</v>
      </c>
      <c r="R34" s="76">
        <v>173252</v>
      </c>
      <c r="S34" s="76">
        <v>172959</v>
      </c>
      <c r="T34" s="76">
        <v>174830</v>
      </c>
      <c r="U34" s="76">
        <v>173827</v>
      </c>
      <c r="V34" s="76">
        <v>164615</v>
      </c>
      <c r="W34" s="76">
        <v>167304</v>
      </c>
      <c r="X34" s="76">
        <v>171424</v>
      </c>
      <c r="Y34" s="76">
        <v>165232</v>
      </c>
      <c r="Z34" s="76">
        <v>172418</v>
      </c>
      <c r="AA34" s="76">
        <v>161657</v>
      </c>
      <c r="AB34" s="76">
        <v>160759</v>
      </c>
      <c r="AC34" s="76">
        <v>158511</v>
      </c>
      <c r="AD34" s="76">
        <v>150932</v>
      </c>
      <c r="AE34" s="76">
        <v>146776</v>
      </c>
      <c r="AF34" s="76">
        <v>146440</v>
      </c>
      <c r="AG34" s="76">
        <v>138402</v>
      </c>
      <c r="AH34" s="76">
        <v>136682</v>
      </c>
      <c r="AI34" s="76">
        <v>137451</v>
      </c>
      <c r="AJ34" s="76">
        <v>136096</v>
      </c>
      <c r="AK34" s="76">
        <v>136838</v>
      </c>
      <c r="AL34" s="76">
        <v>136130</v>
      </c>
      <c r="AM34" s="76">
        <v>132111</v>
      </c>
      <c r="AN34" s="76">
        <v>133673</v>
      </c>
      <c r="AO34" s="76">
        <v>131616</v>
      </c>
      <c r="AP34" s="76">
        <v>129241</v>
      </c>
      <c r="AQ34" s="76">
        <v>127815</v>
      </c>
      <c r="AR34" s="76">
        <v>120424</v>
      </c>
      <c r="AS34" s="76">
        <v>115227</v>
      </c>
      <c r="AT34" s="76">
        <v>111768</v>
      </c>
      <c r="AU34" s="76">
        <v>112036</v>
      </c>
      <c r="AV34" s="76">
        <v>108512</v>
      </c>
      <c r="AW34" s="76">
        <v>104497</v>
      </c>
      <c r="AX34" s="76">
        <v>104754</v>
      </c>
      <c r="AY34" s="76">
        <v>104349</v>
      </c>
      <c r="AZ34" s="76">
        <v>103056</v>
      </c>
      <c r="BA34" s="76">
        <v>102162</v>
      </c>
      <c r="BB34" s="76">
        <v>101609</v>
      </c>
      <c r="BC34" s="76">
        <v>100525</v>
      </c>
      <c r="BD34" s="76">
        <v>97960</v>
      </c>
      <c r="BE34" s="76">
        <v>96193</v>
      </c>
      <c r="BF34" s="76">
        <v>100681</v>
      </c>
      <c r="BG34" s="76">
        <v>94810</v>
      </c>
      <c r="BH34" s="76">
        <v>91070</v>
      </c>
      <c r="BI34" s="76">
        <v>86980</v>
      </c>
      <c r="BJ34" s="80" t="str">
        <f>VLOOKUP(MID(A34,12,2),'State Codes'!$B$10:$D$60,3,0)</f>
        <v>2 Middle Atlantic</v>
      </c>
      <c r="BK34" s="80" t="str">
        <f>VLOOKUP(MID(A34,6,5),'Chart Controls'!$P$3:$Q$8,2,0)</f>
        <v>Electricity</v>
      </c>
    </row>
    <row r="35" spans="1:63" x14ac:dyDescent="0.2">
      <c r="A35" s="76" t="s">
        <v>419</v>
      </c>
      <c r="B35" s="76"/>
      <c r="C35" s="76" t="s">
        <v>258</v>
      </c>
      <c r="D35" s="76"/>
      <c r="E35" s="76" t="s">
        <v>1136</v>
      </c>
      <c r="F35" s="76" t="s">
        <v>261</v>
      </c>
      <c r="G35" s="76">
        <v>210674</v>
      </c>
      <c r="H35" s="76">
        <v>200412</v>
      </c>
      <c r="I35" s="76">
        <v>213059</v>
      </c>
      <c r="J35" s="76">
        <v>207841</v>
      </c>
      <c r="K35" s="76">
        <v>200085</v>
      </c>
      <c r="L35" s="76">
        <v>204218</v>
      </c>
      <c r="M35" s="76">
        <v>210256</v>
      </c>
      <c r="N35" s="76">
        <v>191529</v>
      </c>
      <c r="O35" s="76">
        <v>199455</v>
      </c>
      <c r="P35" s="76">
        <v>197560</v>
      </c>
      <c r="Q35" s="76">
        <v>200114</v>
      </c>
      <c r="R35" s="76">
        <v>191929</v>
      </c>
      <c r="S35" s="76">
        <v>186539</v>
      </c>
      <c r="T35" s="76">
        <v>198087</v>
      </c>
      <c r="U35" s="76">
        <v>212090</v>
      </c>
      <c r="V35" s="76">
        <v>192134</v>
      </c>
      <c r="W35" s="76">
        <v>190223</v>
      </c>
      <c r="X35" s="76">
        <v>191398</v>
      </c>
      <c r="Y35" s="76">
        <v>180329</v>
      </c>
      <c r="Z35" s="76">
        <v>184496</v>
      </c>
      <c r="AA35" s="76">
        <v>176460</v>
      </c>
      <c r="AB35" s="76">
        <v>168378</v>
      </c>
      <c r="AC35" s="76">
        <v>170103</v>
      </c>
      <c r="AD35" s="76">
        <v>157637</v>
      </c>
      <c r="AE35" s="76">
        <v>158783</v>
      </c>
      <c r="AF35" s="76">
        <v>148928</v>
      </c>
      <c r="AG35" s="76">
        <v>146342</v>
      </c>
      <c r="AH35" s="76">
        <v>138565</v>
      </c>
      <c r="AI35" s="76">
        <v>141911</v>
      </c>
      <c r="AJ35" s="76">
        <v>134795</v>
      </c>
      <c r="AK35" s="76">
        <v>126950</v>
      </c>
      <c r="AL35" s="76">
        <v>128777</v>
      </c>
      <c r="AM35" s="76">
        <v>118605</v>
      </c>
      <c r="AN35" s="76">
        <v>117342</v>
      </c>
      <c r="AO35" s="76">
        <v>113087</v>
      </c>
      <c r="AP35" s="76">
        <v>111858</v>
      </c>
      <c r="AQ35" s="76">
        <v>109907</v>
      </c>
      <c r="AR35" s="76">
        <v>107501</v>
      </c>
      <c r="AS35" s="76">
        <v>100673</v>
      </c>
      <c r="AT35" s="76">
        <v>91619</v>
      </c>
      <c r="AU35" s="76">
        <v>91886</v>
      </c>
      <c r="AV35" s="76">
        <v>86110</v>
      </c>
      <c r="AW35" s="76">
        <v>81913</v>
      </c>
      <c r="AX35" s="76">
        <v>85054</v>
      </c>
      <c r="AY35" s="76">
        <v>83174</v>
      </c>
      <c r="AZ35" s="76">
        <v>77159</v>
      </c>
      <c r="BA35" s="76">
        <v>77275</v>
      </c>
      <c r="BB35" s="76">
        <v>74557</v>
      </c>
      <c r="BC35" s="76">
        <v>68195</v>
      </c>
      <c r="BD35" s="76">
        <v>64824</v>
      </c>
      <c r="BE35" s="76">
        <v>63432</v>
      </c>
      <c r="BF35" s="76">
        <v>63055</v>
      </c>
      <c r="BG35" s="76">
        <v>56564</v>
      </c>
      <c r="BH35" s="76">
        <v>53865</v>
      </c>
      <c r="BI35" s="76">
        <v>50021</v>
      </c>
      <c r="BJ35" s="80" t="str">
        <f>VLOOKUP(MID(A35,12,2),'State Codes'!$B$10:$D$60,3,0)</f>
        <v>5 South Atlantic</v>
      </c>
      <c r="BK35" s="80" t="str">
        <f>VLOOKUP(MID(A35,6,5),'Chart Controls'!$P$3:$Q$8,2,0)</f>
        <v>Electricity</v>
      </c>
    </row>
    <row r="36" spans="1:63" x14ac:dyDescent="0.2">
      <c r="A36" s="76" t="s">
        <v>420</v>
      </c>
      <c r="B36" s="76"/>
      <c r="C36" s="76" t="s">
        <v>258</v>
      </c>
      <c r="D36" s="76"/>
      <c r="E36" s="76" t="s">
        <v>1136</v>
      </c>
      <c r="F36" s="76" t="s">
        <v>261</v>
      </c>
      <c r="G36" s="76">
        <v>16755</v>
      </c>
      <c r="H36" s="76">
        <v>17289</v>
      </c>
      <c r="I36" s="76">
        <v>17988</v>
      </c>
      <c r="J36" s="76">
        <v>16679</v>
      </c>
      <c r="K36" s="76">
        <v>17219</v>
      </c>
      <c r="L36" s="76">
        <v>17488</v>
      </c>
      <c r="M36" s="76">
        <v>17514</v>
      </c>
      <c r="N36" s="76">
        <v>16542</v>
      </c>
      <c r="O36" s="76">
        <v>16177</v>
      </c>
      <c r="P36" s="76">
        <v>16591</v>
      </c>
      <c r="Q36" s="76">
        <v>18280</v>
      </c>
      <c r="R36" s="76">
        <v>17193</v>
      </c>
      <c r="S36" s="76">
        <v>15302</v>
      </c>
      <c r="T36" s="76">
        <v>15532</v>
      </c>
      <c r="U36" s="76">
        <v>14988</v>
      </c>
      <c r="V36" s="76">
        <v>15181</v>
      </c>
      <c r="W36" s="76">
        <v>14532</v>
      </c>
      <c r="X36" s="76">
        <v>13878</v>
      </c>
      <c r="Y36" s="76">
        <v>13147</v>
      </c>
      <c r="Z36" s="76">
        <v>12952</v>
      </c>
      <c r="AA36" s="76">
        <v>12497</v>
      </c>
      <c r="AB36" s="76">
        <v>12650</v>
      </c>
      <c r="AC36" s="76">
        <v>12501</v>
      </c>
      <c r="AD36" s="76">
        <v>11873</v>
      </c>
      <c r="AE36" s="76">
        <v>11567</v>
      </c>
      <c r="AF36" s="76">
        <v>11282</v>
      </c>
      <c r="AG36" s="76">
        <v>11164</v>
      </c>
      <c r="AH36" s="76">
        <v>11727</v>
      </c>
      <c r="AI36" s="76">
        <v>12289</v>
      </c>
      <c r="AJ36" s="76">
        <v>11545</v>
      </c>
      <c r="AK36" s="76">
        <v>11065</v>
      </c>
      <c r="AL36" s="76">
        <v>10949</v>
      </c>
      <c r="AM36" s="76">
        <v>10304</v>
      </c>
      <c r="AN36" s="76">
        <v>10564</v>
      </c>
      <c r="AO36" s="76">
        <v>10079</v>
      </c>
      <c r="AP36" s="76">
        <v>10442</v>
      </c>
      <c r="AQ36" s="76">
        <v>10407</v>
      </c>
      <c r="AR36" s="76">
        <v>9512</v>
      </c>
      <c r="AS36" s="76">
        <v>10079</v>
      </c>
      <c r="AT36" s="76">
        <v>10275</v>
      </c>
      <c r="AU36" s="76">
        <v>10076</v>
      </c>
      <c r="AV36" s="76">
        <v>9218</v>
      </c>
      <c r="AW36" s="76">
        <v>9894</v>
      </c>
      <c r="AX36" s="76">
        <v>9044</v>
      </c>
      <c r="AY36" s="76">
        <v>8380</v>
      </c>
      <c r="AZ36" s="76">
        <v>8585</v>
      </c>
      <c r="BA36" s="76">
        <v>8185</v>
      </c>
      <c r="BB36" s="76">
        <v>7330</v>
      </c>
      <c r="BC36" s="76">
        <v>6995</v>
      </c>
      <c r="BD36" s="76">
        <v>6485</v>
      </c>
      <c r="BE36" s="76">
        <v>5933</v>
      </c>
      <c r="BF36" s="76">
        <v>5537</v>
      </c>
      <c r="BG36" s="76">
        <v>5454</v>
      </c>
      <c r="BH36" s="76">
        <v>5021</v>
      </c>
      <c r="BI36" s="76">
        <v>4775</v>
      </c>
      <c r="BJ36" s="80" t="str">
        <f>VLOOKUP(MID(A36,12,2),'State Codes'!$B$10:$D$60,3,0)</f>
        <v>4 West North Central</v>
      </c>
      <c r="BK36" s="80" t="str">
        <f>VLOOKUP(MID(A36,6,5),'Chart Controls'!$P$3:$Q$8,2,0)</f>
        <v>Electricity</v>
      </c>
    </row>
    <row r="37" spans="1:63" x14ac:dyDescent="0.2">
      <c r="A37" s="76" t="s">
        <v>421</v>
      </c>
      <c r="B37" s="76"/>
      <c r="C37" s="76" t="s">
        <v>258</v>
      </c>
      <c r="D37" s="76"/>
      <c r="E37" s="76" t="s">
        <v>1136</v>
      </c>
      <c r="F37" s="76" t="s">
        <v>261</v>
      </c>
      <c r="G37" s="76">
        <v>178019</v>
      </c>
      <c r="H37" s="76">
        <v>169623</v>
      </c>
      <c r="I37" s="76">
        <v>181901</v>
      </c>
      <c r="J37" s="76">
        <v>181420</v>
      </c>
      <c r="K37" s="76">
        <v>179310</v>
      </c>
      <c r="L37" s="76">
        <v>178195</v>
      </c>
      <c r="M37" s="76">
        <v>185789</v>
      </c>
      <c r="N37" s="76">
        <v>169902</v>
      </c>
      <c r="O37" s="76">
        <v>179212</v>
      </c>
      <c r="P37" s="76">
        <v>175694</v>
      </c>
      <c r="Q37" s="76">
        <v>180168</v>
      </c>
      <c r="R37" s="76">
        <v>177963</v>
      </c>
      <c r="S37" s="76">
        <v>178406</v>
      </c>
      <c r="T37" s="76">
        <v>183180</v>
      </c>
      <c r="U37" s="76">
        <v>185867</v>
      </c>
      <c r="V37" s="76">
        <v>175394</v>
      </c>
      <c r="W37" s="76">
        <v>182237</v>
      </c>
      <c r="X37" s="76">
        <v>185530</v>
      </c>
      <c r="Y37" s="76">
        <v>175292</v>
      </c>
      <c r="Z37" s="76">
        <v>183921</v>
      </c>
      <c r="AA37" s="76">
        <v>171624</v>
      </c>
      <c r="AB37" s="76">
        <v>169305</v>
      </c>
      <c r="AC37" s="76">
        <v>173547</v>
      </c>
      <c r="AD37" s="76">
        <v>161545</v>
      </c>
      <c r="AE37" s="76">
        <v>158618</v>
      </c>
      <c r="AF37" s="76">
        <v>159096</v>
      </c>
      <c r="AG37" s="76">
        <v>151889</v>
      </c>
      <c r="AH37" s="76">
        <v>148882</v>
      </c>
      <c r="AI37" s="76">
        <v>152084</v>
      </c>
      <c r="AJ37" s="76">
        <v>150163</v>
      </c>
      <c r="AK37" s="76">
        <v>142592</v>
      </c>
      <c r="AL37" s="76">
        <v>143135</v>
      </c>
      <c r="AM37" s="76">
        <v>133548</v>
      </c>
      <c r="AN37" s="76">
        <v>139696</v>
      </c>
      <c r="AO37" s="76">
        <v>129279</v>
      </c>
      <c r="AP37" s="76">
        <v>132359</v>
      </c>
      <c r="AQ37" s="76">
        <v>132089</v>
      </c>
      <c r="AR37" s="76">
        <v>125259</v>
      </c>
      <c r="AS37" s="76">
        <v>120172</v>
      </c>
      <c r="AT37" s="76">
        <v>115819</v>
      </c>
      <c r="AU37" s="76">
        <v>116314</v>
      </c>
      <c r="AV37" s="76">
        <v>114023</v>
      </c>
      <c r="AW37" s="76">
        <v>111907</v>
      </c>
      <c r="AX37" s="76">
        <v>112127</v>
      </c>
      <c r="AY37" s="76">
        <v>114162</v>
      </c>
      <c r="AZ37" s="76">
        <v>108839</v>
      </c>
      <c r="BA37" s="76">
        <v>107362</v>
      </c>
      <c r="BB37" s="76">
        <v>104676</v>
      </c>
      <c r="BC37" s="76">
        <v>98010</v>
      </c>
      <c r="BD37" s="76">
        <v>95161</v>
      </c>
      <c r="BE37" s="76">
        <v>95056</v>
      </c>
      <c r="BF37" s="76">
        <v>92899</v>
      </c>
      <c r="BG37" s="76">
        <v>86218</v>
      </c>
      <c r="BH37" s="76">
        <v>80544</v>
      </c>
      <c r="BI37" s="76">
        <v>75971</v>
      </c>
      <c r="BJ37" s="80" t="str">
        <f>VLOOKUP(MID(A37,12,2),'State Codes'!$B$10:$D$60,3,0)</f>
        <v>3 East North Central</v>
      </c>
      <c r="BK37" s="80" t="str">
        <f>VLOOKUP(MID(A37,6,5),'Chart Controls'!$P$3:$Q$8,2,0)</f>
        <v>Electricity</v>
      </c>
    </row>
    <row r="38" spans="1:63" x14ac:dyDescent="0.2">
      <c r="A38" s="76" t="s">
        <v>422</v>
      </c>
      <c r="B38" s="76"/>
      <c r="C38" s="76" t="s">
        <v>258</v>
      </c>
      <c r="D38" s="76"/>
      <c r="E38" s="76" t="s">
        <v>1136</v>
      </c>
      <c r="F38" s="76" t="s">
        <v>261</v>
      </c>
      <c r="G38" s="76">
        <v>83008</v>
      </c>
      <c r="H38" s="76">
        <v>81265</v>
      </c>
      <c r="I38" s="76">
        <v>86935</v>
      </c>
      <c r="J38" s="76">
        <v>81021</v>
      </c>
      <c r="K38" s="76">
        <v>79269</v>
      </c>
      <c r="L38" s="76">
        <v>81226</v>
      </c>
      <c r="M38" s="76">
        <v>82287</v>
      </c>
      <c r="N38" s="76">
        <v>74510</v>
      </c>
      <c r="O38" s="76">
        <v>77759</v>
      </c>
      <c r="P38" s="76">
        <v>77165</v>
      </c>
      <c r="Q38" s="76">
        <v>79674</v>
      </c>
      <c r="R38" s="76">
        <v>79158</v>
      </c>
      <c r="S38" s="76">
        <v>77827</v>
      </c>
      <c r="T38" s="76">
        <v>83338</v>
      </c>
      <c r="U38" s="76">
        <v>80826</v>
      </c>
      <c r="V38" s="76">
        <v>73839</v>
      </c>
      <c r="W38" s="76">
        <v>74590</v>
      </c>
      <c r="X38" s="76">
        <v>72882</v>
      </c>
      <c r="Y38" s="76">
        <v>74008</v>
      </c>
      <c r="Z38" s="76">
        <v>72707</v>
      </c>
      <c r="AA38" s="76">
        <v>67213</v>
      </c>
      <c r="AB38" s="76">
        <v>68793</v>
      </c>
      <c r="AC38" s="76">
        <v>67992</v>
      </c>
      <c r="AD38" s="76">
        <v>67543</v>
      </c>
      <c r="AE38" s="76">
        <v>67012</v>
      </c>
      <c r="AF38" s="76">
        <v>62443</v>
      </c>
      <c r="AG38" s="76">
        <v>66571</v>
      </c>
      <c r="AH38" s="76">
        <v>59286</v>
      </c>
      <c r="AI38" s="76">
        <v>59037</v>
      </c>
      <c r="AJ38" s="76">
        <v>55681</v>
      </c>
      <c r="AK38" s="76">
        <v>55028</v>
      </c>
      <c r="AL38" s="76">
        <v>54255</v>
      </c>
      <c r="AM38" s="76">
        <v>48634</v>
      </c>
      <c r="AN38" s="76">
        <v>52289</v>
      </c>
      <c r="AO38" s="76">
        <v>58268</v>
      </c>
      <c r="AP38" s="76">
        <v>48050</v>
      </c>
      <c r="AQ38" s="76">
        <v>49388</v>
      </c>
      <c r="AR38" s="76">
        <v>48058</v>
      </c>
      <c r="AS38" s="76">
        <v>47437</v>
      </c>
      <c r="AT38" s="76">
        <v>49132</v>
      </c>
      <c r="AU38" s="76">
        <v>48651</v>
      </c>
      <c r="AV38" s="76">
        <v>49966</v>
      </c>
      <c r="AW38" s="76">
        <v>48239</v>
      </c>
      <c r="AX38" s="76">
        <v>45554</v>
      </c>
      <c r="AY38" s="76">
        <v>41998</v>
      </c>
      <c r="AZ38" s="76">
        <v>36287</v>
      </c>
      <c r="BA38" s="76">
        <v>37713</v>
      </c>
      <c r="BB38" s="76">
        <v>35158</v>
      </c>
      <c r="BC38" s="76">
        <v>31740</v>
      </c>
      <c r="BD38" s="76">
        <v>31466</v>
      </c>
      <c r="BE38" s="76">
        <v>34761</v>
      </c>
      <c r="BF38" s="76">
        <v>32957</v>
      </c>
      <c r="BG38" s="76">
        <v>31257</v>
      </c>
      <c r="BH38" s="76">
        <v>26533</v>
      </c>
      <c r="BI38" s="76">
        <v>24884</v>
      </c>
      <c r="BJ38" s="80" t="str">
        <f>VLOOKUP(MID(A38,12,2),'State Codes'!$B$10:$D$60,3,0)</f>
        <v>7 West South Central</v>
      </c>
      <c r="BK38" s="80" t="str">
        <f>VLOOKUP(MID(A38,6,5),'Chart Controls'!$P$3:$Q$8,2,0)</f>
        <v>Electricity</v>
      </c>
    </row>
    <row r="39" spans="1:63" x14ac:dyDescent="0.2">
      <c r="A39" s="76" t="s">
        <v>423</v>
      </c>
      <c r="B39" s="76"/>
      <c r="C39" s="76" t="s">
        <v>258</v>
      </c>
      <c r="D39" s="76"/>
      <c r="E39" s="76" t="s">
        <v>1136</v>
      </c>
      <c r="F39" s="76" t="s">
        <v>261</v>
      </c>
      <c r="G39" s="76">
        <v>67448</v>
      </c>
      <c r="H39" s="76">
        <v>69757</v>
      </c>
      <c r="I39" s="76">
        <v>70717</v>
      </c>
      <c r="J39" s="76">
        <v>69214</v>
      </c>
      <c r="K39" s="76">
        <v>66971</v>
      </c>
      <c r="L39" s="76">
        <v>65804</v>
      </c>
      <c r="M39" s="76">
        <v>64591</v>
      </c>
      <c r="N39" s="76">
        <v>68465</v>
      </c>
      <c r="O39" s="76">
        <v>63372</v>
      </c>
      <c r="P39" s="76">
        <v>62334</v>
      </c>
      <c r="Q39" s="76">
        <v>63523</v>
      </c>
      <c r="R39" s="76">
        <v>65949</v>
      </c>
      <c r="S39" s="76">
        <v>64332</v>
      </c>
      <c r="T39" s="76">
        <v>66292</v>
      </c>
      <c r="U39" s="76">
        <v>64278</v>
      </c>
      <c r="V39" s="76">
        <v>67572</v>
      </c>
      <c r="W39" s="76">
        <v>67932</v>
      </c>
      <c r="X39" s="76">
        <v>66106</v>
      </c>
      <c r="Y39" s="76">
        <v>64751</v>
      </c>
      <c r="Z39" s="76">
        <v>62572</v>
      </c>
      <c r="AA39" s="76">
        <v>61418</v>
      </c>
      <c r="AB39" s="76">
        <v>60514</v>
      </c>
      <c r="AC39" s="76">
        <v>59894</v>
      </c>
      <c r="AD39" s="76">
        <v>59720</v>
      </c>
      <c r="AE39" s="76">
        <v>62139</v>
      </c>
      <c r="AF39" s="76">
        <v>61613</v>
      </c>
      <c r="AG39" s="76">
        <v>59808</v>
      </c>
      <c r="AH39" s="76">
        <v>58634</v>
      </c>
      <c r="AI39" s="76">
        <v>58975</v>
      </c>
      <c r="AJ39" s="76">
        <v>55666</v>
      </c>
      <c r="AK39" s="76">
        <v>56169</v>
      </c>
      <c r="AL39" s="76">
        <v>56968</v>
      </c>
      <c r="AM39" s="76">
        <v>51870</v>
      </c>
      <c r="AN39" s="76">
        <v>54418</v>
      </c>
      <c r="AO39" s="76">
        <v>52475</v>
      </c>
      <c r="AP39" s="76">
        <v>51469</v>
      </c>
      <c r="AQ39" s="76">
        <v>48923</v>
      </c>
      <c r="AR39" s="76">
        <v>46781</v>
      </c>
      <c r="AS39" s="76">
        <v>46820</v>
      </c>
      <c r="AT39" s="76">
        <v>49563</v>
      </c>
      <c r="AU39" s="76">
        <v>47937</v>
      </c>
      <c r="AV39" s="76">
        <v>44751</v>
      </c>
      <c r="AW39" s="76">
        <v>47172</v>
      </c>
      <c r="AX39" s="76">
        <v>44977</v>
      </c>
      <c r="AY39" s="76">
        <v>46216</v>
      </c>
      <c r="AZ39" s="76">
        <v>46912</v>
      </c>
      <c r="BA39" s="76">
        <v>43602</v>
      </c>
      <c r="BB39" s="76">
        <v>42230</v>
      </c>
      <c r="BC39" s="76">
        <v>41461</v>
      </c>
      <c r="BD39" s="76">
        <v>41273</v>
      </c>
      <c r="BE39" s="76">
        <v>40293</v>
      </c>
      <c r="BF39" s="76">
        <v>39901</v>
      </c>
      <c r="BG39" s="76">
        <v>38566</v>
      </c>
      <c r="BH39" s="76">
        <v>36969</v>
      </c>
      <c r="BI39" s="76">
        <v>33610</v>
      </c>
      <c r="BJ39" s="80" t="str">
        <f>VLOOKUP(MID(A39,12,2),'State Codes'!$B$10:$D$60,3,0)</f>
        <v>9 Pacific</v>
      </c>
      <c r="BK39" s="80" t="str">
        <f>VLOOKUP(MID(A39,6,5),'Chart Controls'!$P$3:$Q$8,2,0)</f>
        <v>Electricity</v>
      </c>
    </row>
    <row r="40" spans="1:63" x14ac:dyDescent="0.2">
      <c r="A40" s="76" t="s">
        <v>424</v>
      </c>
      <c r="B40" s="76"/>
      <c r="C40" s="76" t="s">
        <v>258</v>
      </c>
      <c r="D40" s="76"/>
      <c r="E40" s="76" t="s">
        <v>1136</v>
      </c>
      <c r="F40" s="76" t="s">
        <v>261</v>
      </c>
      <c r="G40" s="76">
        <v>185178</v>
      </c>
      <c r="H40" s="76">
        <v>178542</v>
      </c>
      <c r="I40" s="76">
        <v>192482</v>
      </c>
      <c r="J40" s="76">
        <v>190885</v>
      </c>
      <c r="K40" s="76">
        <v>188708</v>
      </c>
      <c r="L40" s="76">
        <v>185600</v>
      </c>
      <c r="M40" s="76">
        <v>190719</v>
      </c>
      <c r="N40" s="76">
        <v>176484</v>
      </c>
      <c r="O40" s="76">
        <v>183829</v>
      </c>
      <c r="P40" s="76">
        <v>185676</v>
      </c>
      <c r="Q40" s="76">
        <v>184914</v>
      </c>
      <c r="R40" s="76">
        <v>185107</v>
      </c>
      <c r="S40" s="76">
        <v>180413</v>
      </c>
      <c r="T40" s="76">
        <v>186963</v>
      </c>
      <c r="U40" s="76">
        <v>188523</v>
      </c>
      <c r="V40" s="76">
        <v>180515</v>
      </c>
      <c r="W40" s="76">
        <v>184452</v>
      </c>
      <c r="X40" s="76">
        <v>186250</v>
      </c>
      <c r="Y40" s="76">
        <v>176708</v>
      </c>
      <c r="Z40" s="76">
        <v>183093</v>
      </c>
      <c r="AA40" s="76">
        <v>172863</v>
      </c>
      <c r="AB40" s="76">
        <v>169409</v>
      </c>
      <c r="AC40" s="76">
        <v>166267</v>
      </c>
      <c r="AD40" s="76">
        <v>157054</v>
      </c>
      <c r="AE40" s="76">
        <v>153567</v>
      </c>
      <c r="AF40" s="76">
        <v>150559</v>
      </c>
      <c r="AG40" s="76">
        <v>146452</v>
      </c>
      <c r="AH40" s="76">
        <v>145982</v>
      </c>
      <c r="AI40" s="76">
        <v>148915</v>
      </c>
      <c r="AJ40" s="76">
        <v>146040</v>
      </c>
      <c r="AK40" s="76">
        <v>144119</v>
      </c>
      <c r="AL40" s="76">
        <v>141446</v>
      </c>
      <c r="AM40" s="76">
        <v>133904</v>
      </c>
      <c r="AN40" s="76">
        <v>135107</v>
      </c>
      <c r="AO40" s="76">
        <v>130216</v>
      </c>
      <c r="AP40" s="76">
        <v>130136</v>
      </c>
      <c r="AQ40" s="76">
        <v>129069</v>
      </c>
      <c r="AR40" s="76">
        <v>122016</v>
      </c>
      <c r="AS40" s="76">
        <v>116829</v>
      </c>
      <c r="AT40" s="76">
        <v>111526</v>
      </c>
      <c r="AU40" s="76">
        <v>113045</v>
      </c>
      <c r="AV40" s="76">
        <v>110323</v>
      </c>
      <c r="AW40" s="76">
        <v>107364</v>
      </c>
      <c r="AX40" s="76">
        <v>108208</v>
      </c>
      <c r="AY40" s="76">
        <v>108389</v>
      </c>
      <c r="AZ40" s="76">
        <v>107171</v>
      </c>
      <c r="BA40" s="76">
        <v>104977</v>
      </c>
      <c r="BB40" s="76">
        <v>103053</v>
      </c>
      <c r="BC40" s="76">
        <v>98436</v>
      </c>
      <c r="BD40" s="76">
        <v>94436</v>
      </c>
      <c r="BE40" s="76">
        <v>93296</v>
      </c>
      <c r="BF40" s="76">
        <v>93566</v>
      </c>
      <c r="BG40" s="76">
        <v>87706</v>
      </c>
      <c r="BH40" s="76">
        <v>82901</v>
      </c>
      <c r="BI40" s="76">
        <v>78500</v>
      </c>
      <c r="BJ40" s="80" t="str">
        <f>VLOOKUP(MID(A40,12,2),'State Codes'!$B$10:$D$60,3,0)</f>
        <v>2 Middle Atlantic</v>
      </c>
      <c r="BK40" s="80" t="str">
        <f>VLOOKUP(MID(A40,6,5),'Chart Controls'!$P$3:$Q$8,2,0)</f>
        <v>Electricity</v>
      </c>
    </row>
    <row r="41" spans="1:63" x14ac:dyDescent="0.2">
      <c r="A41" s="76" t="s">
        <v>425</v>
      </c>
      <c r="B41" s="76"/>
      <c r="C41" s="76" t="s">
        <v>258</v>
      </c>
      <c r="D41" s="76"/>
      <c r="E41" s="76" t="s">
        <v>1136</v>
      </c>
      <c r="F41" s="76" t="s">
        <v>261</v>
      </c>
      <c r="G41" s="76">
        <v>10616</v>
      </c>
      <c r="H41" s="76">
        <v>10219</v>
      </c>
      <c r="I41" s="76">
        <v>10810</v>
      </c>
      <c r="J41" s="76">
        <v>10685</v>
      </c>
      <c r="K41" s="76">
        <v>10741</v>
      </c>
      <c r="L41" s="76">
        <v>10178</v>
      </c>
      <c r="M41" s="76">
        <v>10660</v>
      </c>
      <c r="N41" s="76">
        <v>10332</v>
      </c>
      <c r="O41" s="76">
        <v>10514</v>
      </c>
      <c r="P41" s="76">
        <v>10698</v>
      </c>
      <c r="Q41" s="76">
        <v>10476</v>
      </c>
      <c r="R41" s="76">
        <v>10798</v>
      </c>
      <c r="S41" s="76">
        <v>10650</v>
      </c>
      <c r="T41" s="76">
        <v>10678</v>
      </c>
      <c r="U41" s="76">
        <v>10638</v>
      </c>
      <c r="V41" s="76">
        <v>10020</v>
      </c>
      <c r="W41" s="76">
        <v>10382</v>
      </c>
      <c r="X41" s="76">
        <v>10686</v>
      </c>
      <c r="Y41" s="76">
        <v>10265</v>
      </c>
      <c r="Z41" s="76">
        <v>10821</v>
      </c>
      <c r="AA41" s="76">
        <v>10237</v>
      </c>
      <c r="AB41" s="76">
        <v>10230</v>
      </c>
      <c r="AC41" s="76">
        <v>9652</v>
      </c>
      <c r="AD41" s="76">
        <v>9209</v>
      </c>
      <c r="AE41" s="76">
        <v>9091</v>
      </c>
      <c r="AF41" s="76">
        <v>9101</v>
      </c>
      <c r="AG41" s="76">
        <v>8605</v>
      </c>
      <c r="AH41" s="76">
        <v>8484</v>
      </c>
      <c r="AI41" s="76">
        <v>8464</v>
      </c>
      <c r="AJ41" s="76">
        <v>8433</v>
      </c>
      <c r="AK41" s="76">
        <v>8382</v>
      </c>
      <c r="AL41" s="76">
        <v>8229</v>
      </c>
      <c r="AM41" s="76">
        <v>8064</v>
      </c>
      <c r="AN41" s="76">
        <v>8082</v>
      </c>
      <c r="AO41" s="76">
        <v>8108</v>
      </c>
      <c r="AP41" s="76">
        <v>8087</v>
      </c>
      <c r="AQ41" s="76">
        <v>7913</v>
      </c>
      <c r="AR41" s="76">
        <v>7458</v>
      </c>
      <c r="AS41" s="76">
        <v>7041</v>
      </c>
      <c r="AT41" s="76">
        <v>6724</v>
      </c>
      <c r="AU41" s="76">
        <v>6676</v>
      </c>
      <c r="AV41" s="76">
        <v>6526</v>
      </c>
      <c r="AW41" s="76">
        <v>6251</v>
      </c>
      <c r="AX41" s="76">
        <v>6201</v>
      </c>
      <c r="AY41" s="76">
        <v>6278</v>
      </c>
      <c r="AZ41" s="76">
        <v>6172</v>
      </c>
      <c r="BA41" s="76">
        <v>6152</v>
      </c>
      <c r="BB41" s="76">
        <v>6061</v>
      </c>
      <c r="BC41" s="76">
        <v>6214</v>
      </c>
      <c r="BD41" s="76">
        <v>5747</v>
      </c>
      <c r="BE41" s="76">
        <v>5691</v>
      </c>
      <c r="BF41" s="76">
        <v>5876</v>
      </c>
      <c r="BG41" s="76">
        <v>5475</v>
      </c>
      <c r="BH41" s="76">
        <v>5143</v>
      </c>
      <c r="BI41" s="76">
        <v>4742</v>
      </c>
      <c r="BJ41" s="80" t="str">
        <f>VLOOKUP(MID(A41,12,2),'State Codes'!$B$10:$D$60,3,0)</f>
        <v>1 New England</v>
      </c>
      <c r="BK41" s="80" t="str">
        <f>VLOOKUP(MID(A41,6,5),'Chart Controls'!$P$3:$Q$8,2,0)</f>
        <v>Electricity</v>
      </c>
    </row>
    <row r="42" spans="1:63" x14ac:dyDescent="0.2">
      <c r="A42" s="76" t="s">
        <v>426</v>
      </c>
      <c r="B42" s="76"/>
      <c r="C42" s="76" t="s">
        <v>258</v>
      </c>
      <c r="D42" s="76"/>
      <c r="E42" s="76" t="s">
        <v>1136</v>
      </c>
      <c r="F42" s="76" t="s">
        <v>261</v>
      </c>
      <c r="G42" s="76">
        <v>111043</v>
      </c>
      <c r="H42" s="76">
        <v>105425</v>
      </c>
      <c r="I42" s="76">
        <v>110163</v>
      </c>
      <c r="J42" s="76">
        <v>107088</v>
      </c>
      <c r="K42" s="76">
        <v>105178</v>
      </c>
      <c r="L42" s="76">
        <v>106318</v>
      </c>
      <c r="M42" s="76">
        <v>108680</v>
      </c>
      <c r="N42" s="76">
        <v>99716</v>
      </c>
      <c r="O42" s="76">
        <v>104460</v>
      </c>
      <c r="P42" s="76">
        <v>102562</v>
      </c>
      <c r="Q42" s="76">
        <v>104803</v>
      </c>
      <c r="R42" s="76">
        <v>98308</v>
      </c>
      <c r="S42" s="76">
        <v>96786</v>
      </c>
      <c r="T42" s="76">
        <v>105096</v>
      </c>
      <c r="U42" s="76">
        <v>112091</v>
      </c>
      <c r="V42" s="76">
        <v>100846</v>
      </c>
      <c r="W42" s="76">
        <v>101429</v>
      </c>
      <c r="X42" s="76">
        <v>100890</v>
      </c>
      <c r="Y42" s="76">
        <v>97375</v>
      </c>
      <c r="Z42" s="76">
        <v>97842</v>
      </c>
      <c r="AA42" s="76">
        <v>95228</v>
      </c>
      <c r="AB42" s="76">
        <v>90151</v>
      </c>
      <c r="AC42" s="76">
        <v>91396</v>
      </c>
      <c r="AD42" s="76">
        <v>84872</v>
      </c>
      <c r="AE42" s="76">
        <v>86222</v>
      </c>
      <c r="AF42" s="76">
        <v>80860</v>
      </c>
      <c r="AG42" s="76">
        <v>80380</v>
      </c>
      <c r="AH42" s="76">
        <v>73738</v>
      </c>
      <c r="AI42" s="76">
        <v>76816</v>
      </c>
      <c r="AJ42" s="76">
        <v>72990</v>
      </c>
      <c r="AK42" s="76">
        <v>67909</v>
      </c>
      <c r="AL42" s="76">
        <v>70584</v>
      </c>
      <c r="AM42" s="76">
        <v>64622</v>
      </c>
      <c r="AN42" s="76">
        <v>63827</v>
      </c>
      <c r="AO42" s="76">
        <v>62295</v>
      </c>
      <c r="AP42" s="76">
        <v>59587</v>
      </c>
      <c r="AQ42" s="76">
        <v>58590</v>
      </c>
      <c r="AR42" s="76">
        <v>57706</v>
      </c>
      <c r="AS42" s="76">
        <v>55009</v>
      </c>
      <c r="AT42" s="76">
        <v>50023</v>
      </c>
      <c r="AU42" s="76">
        <v>49707</v>
      </c>
      <c r="AV42" s="76">
        <v>47149</v>
      </c>
      <c r="AW42" s="76">
        <v>46038</v>
      </c>
      <c r="AX42" s="76">
        <v>44585</v>
      </c>
      <c r="AY42" s="76">
        <v>42923</v>
      </c>
      <c r="AZ42" s="76">
        <v>38962</v>
      </c>
      <c r="BA42" s="76">
        <v>39968</v>
      </c>
      <c r="BB42" s="76">
        <v>38590</v>
      </c>
      <c r="BC42" s="76">
        <v>35348</v>
      </c>
      <c r="BD42" s="76">
        <v>33564</v>
      </c>
      <c r="BE42" s="76">
        <v>31907</v>
      </c>
      <c r="BF42" s="76">
        <v>31727</v>
      </c>
      <c r="BG42" s="76">
        <v>28093</v>
      </c>
      <c r="BH42" s="76">
        <v>26754</v>
      </c>
      <c r="BI42" s="76">
        <v>25069</v>
      </c>
      <c r="BJ42" s="80" t="str">
        <f>VLOOKUP(MID(A42,12,2),'State Codes'!$B$10:$D$60,3,0)</f>
        <v>5 South Atlantic</v>
      </c>
      <c r="BK42" s="80" t="str">
        <f>VLOOKUP(MID(A42,6,5),'Chart Controls'!$P$3:$Q$8,2,0)</f>
        <v>Electricity</v>
      </c>
    </row>
    <row r="43" spans="1:63" x14ac:dyDescent="0.2">
      <c r="A43" s="76" t="s">
        <v>427</v>
      </c>
      <c r="B43" s="76"/>
      <c r="C43" s="76" t="s">
        <v>258</v>
      </c>
      <c r="D43" s="76"/>
      <c r="E43" s="76" t="s">
        <v>1136</v>
      </c>
      <c r="F43" s="76" t="s">
        <v>261</v>
      </c>
      <c r="G43" s="76">
        <v>17640</v>
      </c>
      <c r="H43" s="76">
        <v>17899</v>
      </c>
      <c r="I43" s="76">
        <v>18162</v>
      </c>
      <c r="J43" s="76">
        <v>17210</v>
      </c>
      <c r="K43" s="76">
        <v>17299</v>
      </c>
      <c r="L43" s="76">
        <v>17255</v>
      </c>
      <c r="M43" s="76">
        <v>17123</v>
      </c>
      <c r="N43" s="76">
        <v>15876</v>
      </c>
      <c r="O43" s="76">
        <v>15759</v>
      </c>
      <c r="P43" s="76">
        <v>15597</v>
      </c>
      <c r="Q43" s="76">
        <v>16471</v>
      </c>
      <c r="R43" s="76">
        <v>16460</v>
      </c>
      <c r="S43" s="76">
        <v>15196</v>
      </c>
      <c r="T43" s="76">
        <v>15853</v>
      </c>
      <c r="U43" s="76">
        <v>15791</v>
      </c>
      <c r="V43" s="76">
        <v>15393</v>
      </c>
      <c r="W43" s="76">
        <v>15032</v>
      </c>
      <c r="X43" s="76">
        <v>14537</v>
      </c>
      <c r="Y43" s="76">
        <v>13822</v>
      </c>
      <c r="Z43" s="76">
        <v>13556</v>
      </c>
      <c r="AA43" s="76">
        <v>12610</v>
      </c>
      <c r="AB43" s="76">
        <v>12760</v>
      </c>
      <c r="AC43" s="76">
        <v>12737</v>
      </c>
      <c r="AD43" s="76">
        <v>12216</v>
      </c>
      <c r="AE43" s="76">
        <v>11680</v>
      </c>
      <c r="AF43" s="76">
        <v>11267</v>
      </c>
      <c r="AG43" s="76">
        <v>11271</v>
      </c>
      <c r="AH43" s="76">
        <v>11520</v>
      </c>
      <c r="AI43" s="76">
        <v>11690</v>
      </c>
      <c r="AJ43" s="76">
        <v>11151</v>
      </c>
      <c r="AK43" s="76">
        <v>10738</v>
      </c>
      <c r="AL43" s="76">
        <v>10608</v>
      </c>
      <c r="AM43" s="76">
        <v>9699</v>
      </c>
      <c r="AN43" s="76">
        <v>10372</v>
      </c>
      <c r="AO43" s="76">
        <v>9779</v>
      </c>
      <c r="AP43" s="76">
        <v>9973</v>
      </c>
      <c r="AQ43" s="76">
        <v>9940</v>
      </c>
      <c r="AR43" s="76">
        <v>9146</v>
      </c>
      <c r="AS43" s="76">
        <v>9397</v>
      </c>
      <c r="AT43" s="76">
        <v>9447</v>
      </c>
      <c r="AU43" s="76">
        <v>9436</v>
      </c>
      <c r="AV43" s="76">
        <v>9449</v>
      </c>
      <c r="AW43" s="76">
        <v>8925</v>
      </c>
      <c r="AX43" s="76">
        <v>8542</v>
      </c>
      <c r="AY43" s="76">
        <v>8950</v>
      </c>
      <c r="AZ43" s="76">
        <v>9062</v>
      </c>
      <c r="BA43" s="76">
        <v>8506</v>
      </c>
      <c r="BB43" s="76">
        <v>7501</v>
      </c>
      <c r="BC43" s="76">
        <v>7297</v>
      </c>
      <c r="BD43" s="76">
        <v>7055</v>
      </c>
      <c r="BE43" s="76">
        <v>6529</v>
      </c>
      <c r="BF43" s="76">
        <v>6289</v>
      </c>
      <c r="BG43" s="76">
        <v>6162</v>
      </c>
      <c r="BH43" s="76">
        <v>5682</v>
      </c>
      <c r="BI43" s="76">
        <v>5411</v>
      </c>
      <c r="BJ43" s="80" t="str">
        <f>VLOOKUP(MID(A43,12,2),'State Codes'!$B$10:$D$60,3,0)</f>
        <v>4 West North Central</v>
      </c>
      <c r="BK43" s="80" t="str">
        <f>VLOOKUP(MID(A43,6,5),'Chart Controls'!$P$3:$Q$8,2,0)</f>
        <v>Electricity</v>
      </c>
    </row>
    <row r="44" spans="1:63" x14ac:dyDescent="0.2">
      <c r="A44" s="76" t="s">
        <v>428</v>
      </c>
      <c r="B44" s="76"/>
      <c r="C44" s="76" t="s">
        <v>258</v>
      </c>
      <c r="D44" s="76"/>
      <c r="E44" s="76" t="s">
        <v>1136</v>
      </c>
      <c r="F44" s="76" t="s">
        <v>261</v>
      </c>
      <c r="G44" s="76">
        <v>149539</v>
      </c>
      <c r="H44" s="76">
        <v>141088</v>
      </c>
      <c r="I44" s="76">
        <v>148777</v>
      </c>
      <c r="J44" s="76">
        <v>146172</v>
      </c>
      <c r="K44" s="76">
        <v>140182</v>
      </c>
      <c r="L44" s="76">
        <v>145260</v>
      </c>
      <c r="M44" s="76">
        <v>151431</v>
      </c>
      <c r="N44" s="76">
        <v>134066</v>
      </c>
      <c r="O44" s="76">
        <v>142533</v>
      </c>
      <c r="P44" s="76">
        <v>142169</v>
      </c>
      <c r="Q44" s="76">
        <v>145141</v>
      </c>
      <c r="R44" s="76">
        <v>139571</v>
      </c>
      <c r="S44" s="76">
        <v>135639</v>
      </c>
      <c r="T44" s="76">
        <v>146948</v>
      </c>
      <c r="U44" s="76">
        <v>154192</v>
      </c>
      <c r="V44" s="76">
        <v>137418</v>
      </c>
      <c r="W44" s="76">
        <v>143122</v>
      </c>
      <c r="X44" s="76">
        <v>146306</v>
      </c>
      <c r="Y44" s="76">
        <v>139264</v>
      </c>
      <c r="Z44" s="76">
        <v>140343</v>
      </c>
      <c r="AA44" s="76">
        <v>131450</v>
      </c>
      <c r="AB44" s="76">
        <v>128622</v>
      </c>
      <c r="AC44" s="76">
        <v>132221</v>
      </c>
      <c r="AD44" s="76">
        <v>126010</v>
      </c>
      <c r="AE44" s="76">
        <v>124955</v>
      </c>
      <c r="AF44" s="76">
        <v>120870</v>
      </c>
      <c r="AG44" s="76">
        <v>120879</v>
      </c>
      <c r="AH44" s="76">
        <v>113848</v>
      </c>
      <c r="AI44" s="76">
        <v>120557</v>
      </c>
      <c r="AJ44" s="76">
        <v>105659</v>
      </c>
      <c r="AK44" s="76">
        <v>111902</v>
      </c>
      <c r="AL44" s="76">
        <v>103041</v>
      </c>
      <c r="AM44" s="76">
        <v>100648</v>
      </c>
      <c r="AN44" s="76">
        <v>101013</v>
      </c>
      <c r="AO44" s="76">
        <v>98118</v>
      </c>
      <c r="AP44" s="76">
        <v>96748</v>
      </c>
      <c r="AQ44" s="76">
        <v>95398</v>
      </c>
      <c r="AR44" s="76">
        <v>93693</v>
      </c>
      <c r="AS44" s="76">
        <v>88317</v>
      </c>
      <c r="AT44" s="76">
        <v>87164</v>
      </c>
      <c r="AU44" s="76">
        <v>89519</v>
      </c>
      <c r="AV44" s="76">
        <v>84474</v>
      </c>
      <c r="AW44" s="76">
        <v>84067</v>
      </c>
      <c r="AX44" s="76">
        <v>84042</v>
      </c>
      <c r="AY44" s="76">
        <v>89418</v>
      </c>
      <c r="AZ44" s="76">
        <v>85651</v>
      </c>
      <c r="BA44" s="76">
        <v>88644</v>
      </c>
      <c r="BB44" s="76">
        <v>90370</v>
      </c>
      <c r="BC44" s="76">
        <v>80598</v>
      </c>
      <c r="BD44" s="76">
        <v>78593</v>
      </c>
      <c r="BE44" s="76">
        <v>67563</v>
      </c>
      <c r="BF44" s="76">
        <v>69592</v>
      </c>
      <c r="BG44" s="76">
        <v>65173</v>
      </c>
      <c r="BH44" s="76">
        <v>62073</v>
      </c>
      <c r="BI44" s="76">
        <v>61217</v>
      </c>
      <c r="BJ44" s="80" t="str">
        <f>VLOOKUP(MID(A44,12,2),'State Codes'!$B$10:$D$60,3,0)</f>
        <v>6 East South Central</v>
      </c>
      <c r="BK44" s="80" t="str">
        <f>VLOOKUP(MID(A44,6,5),'Chart Controls'!$P$3:$Q$8,2,0)</f>
        <v>Electricity</v>
      </c>
    </row>
    <row r="45" spans="1:63" x14ac:dyDescent="0.2">
      <c r="A45" s="76" t="s">
        <v>429</v>
      </c>
      <c r="B45" s="76"/>
      <c r="C45" s="76" t="s">
        <v>258</v>
      </c>
      <c r="D45" s="76"/>
      <c r="E45" s="76" t="s">
        <v>1136</v>
      </c>
      <c r="F45" s="76" t="s">
        <v>261</v>
      </c>
      <c r="G45" s="76">
        <v>563157</v>
      </c>
      <c r="H45" s="76">
        <v>575300</v>
      </c>
      <c r="I45" s="76">
        <v>582075</v>
      </c>
      <c r="J45" s="76">
        <v>529116</v>
      </c>
      <c r="K45" s="76">
        <v>533687</v>
      </c>
      <c r="L45" s="76">
        <v>530502</v>
      </c>
      <c r="M45" s="76">
        <v>536598</v>
      </c>
      <c r="N45" s="76">
        <v>492154</v>
      </c>
      <c r="O45" s="76">
        <v>498060</v>
      </c>
      <c r="P45" s="76">
        <v>496964</v>
      </c>
      <c r="Q45" s="76">
        <v>480750</v>
      </c>
      <c r="R45" s="76">
        <v>478610</v>
      </c>
      <c r="S45" s="76">
        <v>468848</v>
      </c>
      <c r="T45" s="76">
        <v>496972</v>
      </c>
      <c r="U45" s="76">
        <v>467995</v>
      </c>
      <c r="V45" s="76">
        <v>442928</v>
      </c>
      <c r="W45" s="76">
        <v>437555</v>
      </c>
      <c r="X45" s="76">
        <v>426231</v>
      </c>
      <c r="Y45" s="76">
        <v>432789</v>
      </c>
      <c r="Z45" s="76">
        <v>431829</v>
      </c>
      <c r="AA45" s="76">
        <v>410566</v>
      </c>
      <c r="AB45" s="76">
        <v>414063</v>
      </c>
      <c r="AC45" s="76">
        <v>414337</v>
      </c>
      <c r="AD45" s="76">
        <v>400374</v>
      </c>
      <c r="AE45" s="76">
        <v>398847</v>
      </c>
      <c r="AF45" s="76">
        <v>370514</v>
      </c>
      <c r="AG45" s="76">
        <v>376800</v>
      </c>
      <c r="AH45" s="76">
        <v>344933</v>
      </c>
      <c r="AI45" s="76">
        <v>340027</v>
      </c>
      <c r="AJ45" s="76">
        <v>316740</v>
      </c>
      <c r="AK45" s="76">
        <v>306373</v>
      </c>
      <c r="AL45" s="76">
        <v>299184</v>
      </c>
      <c r="AM45" s="76">
        <v>279557</v>
      </c>
      <c r="AN45" s="76">
        <v>286909</v>
      </c>
      <c r="AO45" s="76">
        <v>281652</v>
      </c>
      <c r="AP45" s="76">
        <v>271662</v>
      </c>
      <c r="AQ45" s="76">
        <v>263594</v>
      </c>
      <c r="AR45" s="76">
        <v>253748</v>
      </c>
      <c r="AS45" s="76">
        <v>247003</v>
      </c>
      <c r="AT45" s="76">
        <v>244777</v>
      </c>
      <c r="AU45" s="76">
        <v>233253</v>
      </c>
      <c r="AV45" s="76">
        <v>205833</v>
      </c>
      <c r="AW45" s="76">
        <v>207221</v>
      </c>
      <c r="AX45" s="76">
        <v>196602</v>
      </c>
      <c r="AY45" s="76">
        <v>195091</v>
      </c>
      <c r="AZ45" s="76">
        <v>171907</v>
      </c>
      <c r="BA45" s="76">
        <v>174370</v>
      </c>
      <c r="BB45" s="76">
        <v>159788</v>
      </c>
      <c r="BC45" s="76">
        <v>140474</v>
      </c>
      <c r="BD45" s="76">
        <v>139522</v>
      </c>
      <c r="BE45" s="76">
        <v>148514</v>
      </c>
      <c r="BF45" s="76">
        <v>145461</v>
      </c>
      <c r="BG45" s="76">
        <v>139886</v>
      </c>
      <c r="BH45" s="76">
        <v>122764</v>
      </c>
      <c r="BI45" s="76">
        <v>111201</v>
      </c>
      <c r="BJ45" s="80" t="str">
        <f>VLOOKUP(MID(A45,12,2),'State Codes'!$B$10:$D$60,3,0)</f>
        <v>7 West South Central</v>
      </c>
      <c r="BK45" s="80" t="str">
        <f>VLOOKUP(MID(A45,6,5),'Chart Controls'!$P$3:$Q$8,2,0)</f>
        <v>Electricity</v>
      </c>
    </row>
    <row r="46" spans="1:63" x14ac:dyDescent="0.2">
      <c r="A46" s="76" t="s">
        <v>430</v>
      </c>
      <c r="B46" s="76"/>
      <c r="C46" s="76" t="s">
        <v>258</v>
      </c>
      <c r="D46" s="76"/>
      <c r="E46" s="76" t="s">
        <v>1136</v>
      </c>
      <c r="F46" s="76" t="s">
        <v>261</v>
      </c>
      <c r="G46" s="76">
        <v>40348</v>
      </c>
      <c r="H46" s="76">
        <v>38652</v>
      </c>
      <c r="I46" s="76">
        <v>38707</v>
      </c>
      <c r="J46" s="76">
        <v>37363</v>
      </c>
      <c r="K46" s="76">
        <v>35986</v>
      </c>
      <c r="L46" s="76">
        <v>33231</v>
      </c>
      <c r="M46" s="76">
        <v>33146</v>
      </c>
      <c r="N46" s="76">
        <v>32451</v>
      </c>
      <c r="O46" s="76">
        <v>31973</v>
      </c>
      <c r="P46" s="76">
        <v>31108</v>
      </c>
      <c r="Q46" s="76">
        <v>30585</v>
      </c>
      <c r="R46" s="76">
        <v>32079</v>
      </c>
      <c r="S46" s="76">
        <v>31350</v>
      </c>
      <c r="T46" s="76">
        <v>30526</v>
      </c>
      <c r="U46" s="76">
        <v>30142</v>
      </c>
      <c r="V46" s="76">
        <v>29771</v>
      </c>
      <c r="W46" s="76">
        <v>29979</v>
      </c>
      <c r="X46" s="76">
        <v>29860</v>
      </c>
      <c r="Y46" s="76">
        <v>28088</v>
      </c>
      <c r="Z46" s="76">
        <v>25820</v>
      </c>
      <c r="AA46" s="76">
        <v>24992</v>
      </c>
      <c r="AB46" s="76">
        <v>24452</v>
      </c>
      <c r="AC46" s="76">
        <v>23673</v>
      </c>
      <c r="AD46" s="76">
        <v>22836</v>
      </c>
      <c r="AE46" s="76">
        <v>22224</v>
      </c>
      <c r="AF46" s="76">
        <v>21279</v>
      </c>
      <c r="AG46" s="76">
        <v>19639</v>
      </c>
      <c r="AH46" s="76">
        <v>19314</v>
      </c>
      <c r="AI46" s="76">
        <v>18702</v>
      </c>
      <c r="AJ46" s="76">
        <v>17199</v>
      </c>
      <c r="AK46" s="76">
        <v>17090</v>
      </c>
      <c r="AL46" s="76">
        <v>16125</v>
      </c>
      <c r="AM46" s="76">
        <v>15373</v>
      </c>
      <c r="AN46" s="76">
        <v>15218</v>
      </c>
      <c r="AO46" s="76">
        <v>14488</v>
      </c>
      <c r="AP46" s="76">
        <v>14203</v>
      </c>
      <c r="AQ46" s="76">
        <v>14164</v>
      </c>
      <c r="AR46" s="76">
        <v>13579</v>
      </c>
      <c r="AS46" s="76">
        <v>13610</v>
      </c>
      <c r="AT46" s="76">
        <v>13596</v>
      </c>
      <c r="AU46" s="76">
        <v>13158</v>
      </c>
      <c r="AV46" s="76">
        <v>12981</v>
      </c>
      <c r="AW46" s="76">
        <v>12914</v>
      </c>
      <c r="AX46" s="76">
        <v>11725</v>
      </c>
      <c r="AY46" s="76">
        <v>10632</v>
      </c>
      <c r="AZ46" s="76">
        <v>10949</v>
      </c>
      <c r="BA46" s="76">
        <v>9895</v>
      </c>
      <c r="BB46" s="76">
        <v>9420</v>
      </c>
      <c r="BC46" s="76">
        <v>9118</v>
      </c>
      <c r="BD46" s="76">
        <v>8505</v>
      </c>
      <c r="BE46" s="76">
        <v>8617</v>
      </c>
      <c r="BF46" s="76">
        <v>7749</v>
      </c>
      <c r="BG46" s="76">
        <v>6903</v>
      </c>
      <c r="BH46" s="76">
        <v>6412</v>
      </c>
      <c r="BI46" s="76">
        <v>5760</v>
      </c>
      <c r="BJ46" s="80" t="str">
        <f>VLOOKUP(MID(A46,12,2),'State Codes'!$B$10:$D$60,3,0)</f>
        <v>8 Mountain</v>
      </c>
      <c r="BK46" s="80" t="str">
        <f>VLOOKUP(MID(A46,6,5),'Chart Controls'!$P$3:$Q$8,2,0)</f>
        <v>Electricity</v>
      </c>
    </row>
    <row r="47" spans="1:63" x14ac:dyDescent="0.2">
      <c r="A47" s="76" t="s">
        <v>431</v>
      </c>
      <c r="B47" s="76"/>
      <c r="C47" s="76" t="s">
        <v>258</v>
      </c>
      <c r="D47" s="76"/>
      <c r="E47" s="76" t="s">
        <v>1136</v>
      </c>
      <c r="F47" s="76" t="s">
        <v>261</v>
      </c>
      <c r="G47" s="76">
        <v>7609</v>
      </c>
      <c r="H47" s="76">
        <v>7426</v>
      </c>
      <c r="I47" s="76">
        <v>7461</v>
      </c>
      <c r="J47" s="76">
        <v>7419</v>
      </c>
      <c r="K47" s="76">
        <v>7360</v>
      </c>
      <c r="L47" s="76">
        <v>7102</v>
      </c>
      <c r="M47" s="76">
        <v>7220</v>
      </c>
      <c r="N47" s="76">
        <v>6904</v>
      </c>
      <c r="O47" s="76">
        <v>7016</v>
      </c>
      <c r="P47" s="76">
        <v>7127</v>
      </c>
      <c r="Q47" s="76">
        <v>7238</v>
      </c>
      <c r="R47" s="76">
        <v>7252</v>
      </c>
      <c r="S47" s="76">
        <v>7149</v>
      </c>
      <c r="T47" s="76">
        <v>7249</v>
      </c>
      <c r="U47" s="76">
        <v>7261</v>
      </c>
      <c r="V47" s="76">
        <v>7240</v>
      </c>
      <c r="W47" s="76">
        <v>7279</v>
      </c>
      <c r="X47" s="76">
        <v>7403</v>
      </c>
      <c r="Y47" s="76">
        <v>7309</v>
      </c>
      <c r="Z47" s="76">
        <v>7468</v>
      </c>
      <c r="AA47" s="76">
        <v>7198</v>
      </c>
      <c r="AB47" s="76">
        <v>6863</v>
      </c>
      <c r="AC47" s="76">
        <v>6984</v>
      </c>
      <c r="AD47" s="76">
        <v>6856</v>
      </c>
      <c r="AE47" s="76">
        <v>6950</v>
      </c>
      <c r="AF47" s="76">
        <v>6819</v>
      </c>
      <c r="AG47" s="76">
        <v>6658</v>
      </c>
      <c r="AH47" s="76">
        <v>6798</v>
      </c>
      <c r="AI47" s="76">
        <v>6845</v>
      </c>
      <c r="AJ47" s="76">
        <v>6733</v>
      </c>
      <c r="AK47" s="76">
        <v>6856</v>
      </c>
      <c r="AL47" s="76">
        <v>6725</v>
      </c>
      <c r="AM47" s="76">
        <v>6575</v>
      </c>
      <c r="AN47" s="76">
        <v>6085</v>
      </c>
      <c r="AO47" s="76">
        <v>6171</v>
      </c>
      <c r="AP47" s="76">
        <v>5676</v>
      </c>
      <c r="AQ47" s="76">
        <v>5363</v>
      </c>
      <c r="AR47" s="76">
        <v>4808</v>
      </c>
      <c r="AS47" s="76">
        <v>3945</v>
      </c>
      <c r="AT47" s="76">
        <v>5247</v>
      </c>
      <c r="AU47" s="76">
        <v>6309</v>
      </c>
      <c r="AV47" s="76">
        <v>6025</v>
      </c>
      <c r="AW47" s="76">
        <v>5930</v>
      </c>
      <c r="AX47" s="76">
        <v>5826</v>
      </c>
      <c r="AY47" s="76">
        <v>6077</v>
      </c>
      <c r="AZ47" s="76">
        <v>5794</v>
      </c>
      <c r="BA47" s="76">
        <v>5217</v>
      </c>
      <c r="BB47" s="76">
        <v>5003</v>
      </c>
      <c r="BC47" s="76">
        <v>5067</v>
      </c>
      <c r="BD47" s="76">
        <v>4870</v>
      </c>
      <c r="BE47" s="76">
        <v>5106</v>
      </c>
      <c r="BF47" s="76">
        <v>5169</v>
      </c>
      <c r="BG47" s="76">
        <v>5105</v>
      </c>
      <c r="BH47" s="76">
        <v>4640</v>
      </c>
      <c r="BI47" s="76">
        <v>4150</v>
      </c>
      <c r="BJ47" s="80" t="str">
        <f>VLOOKUP(MID(A47,12,2),'State Codes'!$B$10:$D$60,3,0)</f>
        <v>1 New England</v>
      </c>
      <c r="BK47" s="80" t="str">
        <f>VLOOKUP(MID(A47,6,5),'Chart Controls'!$P$3:$Q$8,2,0)</f>
        <v>Electricity</v>
      </c>
    </row>
    <row r="48" spans="1:63" x14ac:dyDescent="0.2">
      <c r="A48" s="76" t="s">
        <v>432</v>
      </c>
      <c r="B48" s="76"/>
      <c r="C48" s="76" t="s">
        <v>258</v>
      </c>
      <c r="D48" s="76"/>
      <c r="E48" s="76" t="s">
        <v>1136</v>
      </c>
      <c r="F48" s="76" t="s">
        <v>261</v>
      </c>
      <c r="G48" s="76">
        <v>154471</v>
      </c>
      <c r="H48" s="76">
        <v>147043</v>
      </c>
      <c r="I48" s="76">
        <v>159400</v>
      </c>
      <c r="J48" s="76">
        <v>159117</v>
      </c>
      <c r="K48" s="76">
        <v>157255</v>
      </c>
      <c r="L48" s="76">
        <v>159225</v>
      </c>
      <c r="M48" s="76">
        <v>163648</v>
      </c>
      <c r="N48" s="76">
        <v>150068</v>
      </c>
      <c r="O48" s="76">
        <v>154175</v>
      </c>
      <c r="P48" s="76">
        <v>156708</v>
      </c>
      <c r="Q48" s="76">
        <v>158466</v>
      </c>
      <c r="R48" s="76">
        <v>154960</v>
      </c>
      <c r="S48" s="76">
        <v>148540</v>
      </c>
      <c r="T48" s="76">
        <v>156171</v>
      </c>
      <c r="U48" s="76">
        <v>165274</v>
      </c>
      <c r="V48" s="76">
        <v>152731</v>
      </c>
      <c r="W48" s="76">
        <v>152164</v>
      </c>
      <c r="X48" s="76">
        <v>155180</v>
      </c>
      <c r="Y48" s="76">
        <v>146395</v>
      </c>
      <c r="Z48" s="76">
        <v>152386</v>
      </c>
      <c r="AA48" s="76">
        <v>145022</v>
      </c>
      <c r="AB48" s="76">
        <v>139471</v>
      </c>
      <c r="AC48" s="76">
        <v>137703</v>
      </c>
      <c r="AD48" s="76">
        <v>127354</v>
      </c>
      <c r="AE48" s="76">
        <v>128091</v>
      </c>
      <c r="AF48" s="76">
        <v>122077</v>
      </c>
      <c r="AG48" s="76">
        <v>118407</v>
      </c>
      <c r="AH48" s="76">
        <v>115747</v>
      </c>
      <c r="AI48" s="76">
        <v>118228</v>
      </c>
      <c r="AJ48" s="76">
        <v>114205</v>
      </c>
      <c r="AK48" s="76">
        <v>110354</v>
      </c>
      <c r="AL48" s="76">
        <v>110795</v>
      </c>
      <c r="AM48" s="76">
        <v>101610</v>
      </c>
      <c r="AN48" s="76">
        <v>101020</v>
      </c>
      <c r="AO48" s="76">
        <v>95978</v>
      </c>
      <c r="AP48" s="76">
        <v>99710</v>
      </c>
      <c r="AQ48" s="76">
        <v>96191</v>
      </c>
      <c r="AR48" s="76">
        <v>91698</v>
      </c>
      <c r="AS48" s="76">
        <v>86103</v>
      </c>
      <c r="AT48" s="76">
        <v>77001</v>
      </c>
      <c r="AU48" s="76">
        <v>74080</v>
      </c>
      <c r="AV48" s="76">
        <v>73657</v>
      </c>
      <c r="AW48" s="76">
        <v>69412</v>
      </c>
      <c r="AX48" s="76">
        <v>70214</v>
      </c>
      <c r="AY48" s="76">
        <v>67322</v>
      </c>
      <c r="AZ48" s="76">
        <v>63862</v>
      </c>
      <c r="BA48" s="76">
        <v>63699</v>
      </c>
      <c r="BB48" s="76">
        <v>62093</v>
      </c>
      <c r="BC48" s="76">
        <v>58537</v>
      </c>
      <c r="BD48" s="76">
        <v>54152</v>
      </c>
      <c r="BE48" s="76">
        <v>50333</v>
      </c>
      <c r="BF48" s="76">
        <v>50145</v>
      </c>
      <c r="BG48" s="76">
        <v>44483</v>
      </c>
      <c r="BH48" s="76">
        <v>41125</v>
      </c>
      <c r="BI48" s="76">
        <v>39394</v>
      </c>
      <c r="BJ48" s="80" t="str">
        <f>VLOOKUP(MID(A48,12,2),'State Codes'!$B$10:$D$60,3,0)</f>
        <v>5 South Atlantic</v>
      </c>
      <c r="BK48" s="80" t="str">
        <f>VLOOKUP(MID(A48,6,5),'Chart Controls'!$P$3:$Q$8,2,0)</f>
        <v>Electricity</v>
      </c>
    </row>
    <row r="49" spans="1:63" x14ac:dyDescent="0.2">
      <c r="A49" s="76" t="s">
        <v>433</v>
      </c>
      <c r="B49" s="76"/>
      <c r="C49" s="76" t="s">
        <v>258</v>
      </c>
      <c r="D49" s="76"/>
      <c r="E49" s="76" t="s">
        <v>1136</v>
      </c>
      <c r="F49" s="76" t="s">
        <v>261</v>
      </c>
      <c r="G49" s="76">
        <v>131795</v>
      </c>
      <c r="H49" s="76">
        <v>132864</v>
      </c>
      <c r="I49" s="76">
        <v>135715</v>
      </c>
      <c r="J49" s="76">
        <v>129728</v>
      </c>
      <c r="K49" s="76">
        <v>125762</v>
      </c>
      <c r="L49" s="76">
        <v>124580</v>
      </c>
      <c r="M49" s="76">
        <v>120577</v>
      </c>
      <c r="N49" s="76">
        <v>127209</v>
      </c>
      <c r="O49" s="76">
        <v>116730</v>
      </c>
      <c r="P49" s="76">
        <v>116254</v>
      </c>
      <c r="Q49" s="76">
        <v>119703</v>
      </c>
      <c r="R49" s="76">
        <v>122776</v>
      </c>
      <c r="S49" s="76">
        <v>121163</v>
      </c>
      <c r="T49" s="76">
        <v>124115</v>
      </c>
      <c r="U49" s="76">
        <v>119102</v>
      </c>
      <c r="V49" s="76">
        <v>125453</v>
      </c>
      <c r="W49" s="76">
        <v>123978</v>
      </c>
      <c r="X49" s="76">
        <v>120747</v>
      </c>
      <c r="Y49" s="76">
        <v>117504</v>
      </c>
      <c r="Z49" s="76">
        <v>113320</v>
      </c>
      <c r="AA49" s="76">
        <v>110735</v>
      </c>
      <c r="AB49" s="76">
        <v>108747</v>
      </c>
      <c r="AC49" s="76">
        <v>109409</v>
      </c>
      <c r="AD49" s="76">
        <v>107848</v>
      </c>
      <c r="AE49" s="76">
        <v>112718</v>
      </c>
      <c r="AF49" s="76">
        <v>111972</v>
      </c>
      <c r="AG49" s="76">
        <v>107008</v>
      </c>
      <c r="AH49" s="76">
        <v>108328</v>
      </c>
      <c r="AI49" s="76">
        <v>109226</v>
      </c>
      <c r="AJ49" s="76">
        <v>102862</v>
      </c>
      <c r="AK49" s="76">
        <v>101244</v>
      </c>
      <c r="AL49" s="76">
        <v>105540</v>
      </c>
      <c r="AM49" s="76">
        <v>97023</v>
      </c>
      <c r="AN49" s="76">
        <v>101982</v>
      </c>
      <c r="AO49" s="76">
        <v>98296</v>
      </c>
      <c r="AP49" s="76">
        <v>97764</v>
      </c>
      <c r="AQ49" s="76">
        <v>92818</v>
      </c>
      <c r="AR49" s="76">
        <v>87938</v>
      </c>
      <c r="AS49" s="76">
        <v>90429</v>
      </c>
      <c r="AT49" s="76">
        <v>95306</v>
      </c>
      <c r="AU49" s="76">
        <v>91184</v>
      </c>
      <c r="AV49" s="76">
        <v>93030</v>
      </c>
      <c r="AW49" s="76">
        <v>99483</v>
      </c>
      <c r="AX49" s="76">
        <v>97158</v>
      </c>
      <c r="AY49" s="76">
        <v>83406</v>
      </c>
      <c r="AZ49" s="76">
        <v>81908</v>
      </c>
      <c r="BA49" s="76">
        <v>74791</v>
      </c>
      <c r="BB49" s="76">
        <v>70389</v>
      </c>
      <c r="BC49" s="76">
        <v>69301</v>
      </c>
      <c r="BD49" s="76">
        <v>65541</v>
      </c>
      <c r="BE49" s="76">
        <v>66181</v>
      </c>
      <c r="BF49" s="76">
        <v>65694</v>
      </c>
      <c r="BG49" s="76">
        <v>64641</v>
      </c>
      <c r="BH49" s="76">
        <v>56371</v>
      </c>
      <c r="BI49" s="76">
        <v>52390</v>
      </c>
      <c r="BJ49" s="80" t="str">
        <f>VLOOKUP(MID(A49,12,2),'State Codes'!$B$10:$D$60,3,0)</f>
        <v>9 Pacific</v>
      </c>
      <c r="BK49" s="80" t="str">
        <f>VLOOKUP(MID(A49,6,5),'Chart Controls'!$P$3:$Q$8,2,0)</f>
        <v>Electricity</v>
      </c>
    </row>
    <row r="50" spans="1:63" x14ac:dyDescent="0.2">
      <c r="A50" s="76" t="s">
        <v>434</v>
      </c>
      <c r="B50" s="76"/>
      <c r="C50" s="76" t="s">
        <v>258</v>
      </c>
      <c r="D50" s="76"/>
      <c r="E50" s="76" t="s">
        <v>1136</v>
      </c>
      <c r="F50" s="76" t="s">
        <v>261</v>
      </c>
      <c r="G50" s="76">
        <v>36421</v>
      </c>
      <c r="H50" s="76">
        <v>34918</v>
      </c>
      <c r="I50" s="76">
        <v>37999</v>
      </c>
      <c r="J50" s="76">
        <v>37705</v>
      </c>
      <c r="K50" s="76">
        <v>37114</v>
      </c>
      <c r="L50" s="76">
        <v>38055</v>
      </c>
      <c r="M50" s="76">
        <v>39850</v>
      </c>
      <c r="N50" s="76">
        <v>36077</v>
      </c>
      <c r="O50" s="76">
        <v>38813</v>
      </c>
      <c r="P50" s="76">
        <v>39025</v>
      </c>
      <c r="Q50" s="76">
        <v>40912</v>
      </c>
      <c r="R50" s="76">
        <v>39517</v>
      </c>
      <c r="S50" s="76">
        <v>38196</v>
      </c>
      <c r="T50" s="76">
        <v>40078</v>
      </c>
      <c r="U50" s="76">
        <v>42454</v>
      </c>
      <c r="V50" s="76">
        <v>39537</v>
      </c>
      <c r="W50" s="76">
        <v>40134</v>
      </c>
      <c r="X50" s="76">
        <v>40089</v>
      </c>
      <c r="Y50" s="76">
        <v>37581</v>
      </c>
      <c r="Z50" s="76">
        <v>38844</v>
      </c>
      <c r="AA50" s="76">
        <v>36699</v>
      </c>
      <c r="AB50" s="76">
        <v>35735</v>
      </c>
      <c r="AC50" s="76">
        <v>35635</v>
      </c>
      <c r="AD50" s="76">
        <v>33534</v>
      </c>
      <c r="AE50" s="76">
        <v>33225</v>
      </c>
      <c r="AF50" s="76">
        <v>32251</v>
      </c>
      <c r="AG50" s="76">
        <v>30889</v>
      </c>
      <c r="AH50" s="76">
        <v>30799</v>
      </c>
      <c r="AI50" s="76">
        <v>31652</v>
      </c>
      <c r="AJ50" s="76">
        <v>31274</v>
      </c>
      <c r="AK50" s="76">
        <v>29558</v>
      </c>
      <c r="AL50" s="76">
        <v>29624</v>
      </c>
      <c r="AM50" s="76">
        <v>27768</v>
      </c>
      <c r="AN50" s="76">
        <v>27659</v>
      </c>
      <c r="AO50" s="76">
        <v>25856</v>
      </c>
      <c r="AP50" s="76">
        <v>26048</v>
      </c>
      <c r="AQ50" s="76">
        <v>25756</v>
      </c>
      <c r="AR50" s="76">
        <v>24739</v>
      </c>
      <c r="AS50" s="76">
        <v>23825</v>
      </c>
      <c r="AT50" s="76">
        <v>22902</v>
      </c>
      <c r="AU50" s="76">
        <v>23095</v>
      </c>
      <c r="AV50" s="76">
        <v>23044</v>
      </c>
      <c r="AW50" s="76">
        <v>22603</v>
      </c>
      <c r="AX50" s="76">
        <v>22877</v>
      </c>
      <c r="AY50" s="76">
        <v>22540</v>
      </c>
      <c r="AZ50" s="76">
        <v>21318</v>
      </c>
      <c r="BA50" s="76">
        <v>20861</v>
      </c>
      <c r="BB50" s="76">
        <v>19844</v>
      </c>
      <c r="BC50" s="76">
        <v>18033</v>
      </c>
      <c r="BD50" s="76">
        <v>16988</v>
      </c>
      <c r="BE50" s="76">
        <v>15885</v>
      </c>
      <c r="BF50" s="76">
        <v>15206</v>
      </c>
      <c r="BG50" s="76">
        <v>13787</v>
      </c>
      <c r="BH50" s="76">
        <v>12704</v>
      </c>
      <c r="BI50" s="76">
        <v>11803</v>
      </c>
      <c r="BJ50" s="80" t="str">
        <f>VLOOKUP(MID(A50,12,2),'State Codes'!$B$10:$D$60,3,0)</f>
        <v>5 South Atlantic</v>
      </c>
      <c r="BK50" s="80" t="str">
        <f>VLOOKUP(MID(A50,6,5),'Chart Controls'!$P$3:$Q$8,2,0)</f>
        <v>Electricity</v>
      </c>
    </row>
    <row r="51" spans="1:63" x14ac:dyDescent="0.2">
      <c r="A51" s="76" t="s">
        <v>435</v>
      </c>
      <c r="B51" s="76"/>
      <c r="C51" s="76" t="s">
        <v>258</v>
      </c>
      <c r="D51" s="76"/>
      <c r="E51" s="76" t="s">
        <v>1136</v>
      </c>
      <c r="F51" s="76" t="s">
        <v>261</v>
      </c>
      <c r="G51" s="76">
        <v>75120</v>
      </c>
      <c r="H51" s="76">
        <v>75811</v>
      </c>
      <c r="I51" s="76">
        <v>78094</v>
      </c>
      <c r="J51" s="76">
        <v>78012</v>
      </c>
      <c r="K51" s="76">
        <v>77953</v>
      </c>
      <c r="L51" s="76">
        <v>75048</v>
      </c>
      <c r="M51" s="76">
        <v>76570</v>
      </c>
      <c r="N51" s="76">
        <v>72448</v>
      </c>
      <c r="O51" s="76">
        <v>74430</v>
      </c>
      <c r="P51" s="76">
        <v>72385</v>
      </c>
      <c r="Q51" s="76">
        <v>74811</v>
      </c>
      <c r="R51" s="76">
        <v>75391</v>
      </c>
      <c r="S51" s="76">
        <v>75154</v>
      </c>
      <c r="T51" s="76">
        <v>75576</v>
      </c>
      <c r="U51" s="76">
        <v>76086</v>
      </c>
      <c r="V51" s="76">
        <v>73089</v>
      </c>
      <c r="W51" s="76">
        <v>74982</v>
      </c>
      <c r="X51" s="76">
        <v>76340</v>
      </c>
      <c r="Y51" s="76">
        <v>74312</v>
      </c>
      <c r="Z51" s="76">
        <v>76628</v>
      </c>
      <c r="AA51" s="76">
        <v>72308</v>
      </c>
      <c r="AB51" s="76">
        <v>72894</v>
      </c>
      <c r="AC51" s="76">
        <v>73615</v>
      </c>
      <c r="AD51" s="76">
        <v>69666</v>
      </c>
      <c r="AE51" s="76">
        <v>67999</v>
      </c>
      <c r="AF51" s="76">
        <v>66540</v>
      </c>
      <c r="AG51" s="76">
        <v>65126</v>
      </c>
      <c r="AH51" s="76">
        <v>63158</v>
      </c>
      <c r="AI51" s="76">
        <v>63753</v>
      </c>
      <c r="AJ51" s="76">
        <v>63583</v>
      </c>
      <c r="AK51" s="76">
        <v>60256</v>
      </c>
      <c r="AL51" s="76">
        <v>59278</v>
      </c>
      <c r="AM51" s="76">
        <v>56689</v>
      </c>
      <c r="AN51" s="76">
        <v>59196</v>
      </c>
      <c r="AO51" s="76">
        <v>55907</v>
      </c>
      <c r="AP51" s="76">
        <v>55475</v>
      </c>
      <c r="AQ51" s="76">
        <v>55899</v>
      </c>
      <c r="AR51" s="76">
        <v>52643</v>
      </c>
      <c r="AS51" s="76">
        <v>56492</v>
      </c>
      <c r="AT51" s="76">
        <v>55640</v>
      </c>
      <c r="AU51" s="76">
        <v>54677</v>
      </c>
      <c r="AV51" s="76">
        <v>49270</v>
      </c>
      <c r="AW51" s="76">
        <v>47694</v>
      </c>
      <c r="AX51" s="76">
        <v>46863</v>
      </c>
      <c r="AY51" s="76">
        <v>46393</v>
      </c>
      <c r="AZ51" s="76">
        <v>45328</v>
      </c>
      <c r="BA51" s="76">
        <v>44513</v>
      </c>
      <c r="BB51" s="76">
        <v>43051</v>
      </c>
      <c r="BC51" s="76">
        <v>41399</v>
      </c>
      <c r="BD51" s="76">
        <v>40201</v>
      </c>
      <c r="BE51" s="76">
        <v>39281</v>
      </c>
      <c r="BF51" s="76">
        <v>39064</v>
      </c>
      <c r="BG51" s="76">
        <v>37719</v>
      </c>
      <c r="BH51" s="76">
        <v>35291</v>
      </c>
      <c r="BI51" s="76">
        <v>33524</v>
      </c>
      <c r="BJ51" s="80" t="str">
        <f>VLOOKUP(MID(A51,12,2),'State Codes'!$B$10:$D$60,3,0)</f>
        <v>3 East North Central</v>
      </c>
      <c r="BK51" s="80" t="str">
        <f>VLOOKUP(MID(A51,6,5),'Chart Controls'!$P$3:$Q$8,2,0)</f>
        <v>Electricity</v>
      </c>
    </row>
    <row r="52" spans="1:63" x14ac:dyDescent="0.2">
      <c r="A52" s="76" t="s">
        <v>436</v>
      </c>
      <c r="B52" s="76"/>
      <c r="C52" s="76" t="s">
        <v>258</v>
      </c>
      <c r="D52" s="76"/>
      <c r="E52" s="76" t="s">
        <v>1136</v>
      </c>
      <c r="F52" s="76" t="s">
        <v>261</v>
      </c>
      <c r="G52" s="76">
        <v>10127</v>
      </c>
      <c r="H52" s="76">
        <v>10058</v>
      </c>
      <c r="I52" s="76">
        <v>10266</v>
      </c>
      <c r="J52" s="76">
        <v>9886</v>
      </c>
      <c r="K52" s="76">
        <v>9825</v>
      </c>
      <c r="L52" s="76">
        <v>9722</v>
      </c>
      <c r="M52" s="76">
        <v>9377</v>
      </c>
      <c r="N52" s="76">
        <v>9459</v>
      </c>
      <c r="O52" s="76">
        <v>9387</v>
      </c>
      <c r="P52" s="76">
        <v>9133</v>
      </c>
      <c r="Q52" s="76">
        <v>9391</v>
      </c>
      <c r="R52" s="76">
        <v>9654</v>
      </c>
      <c r="S52" s="76">
        <v>9269</v>
      </c>
      <c r="T52" s="76">
        <v>9563</v>
      </c>
      <c r="U52" s="76">
        <v>9305</v>
      </c>
      <c r="V52" s="76">
        <v>9279</v>
      </c>
      <c r="W52" s="76">
        <v>9276</v>
      </c>
      <c r="X52" s="76">
        <v>8844</v>
      </c>
      <c r="Y52" s="76">
        <v>8421</v>
      </c>
      <c r="Z52" s="76">
        <v>8109</v>
      </c>
      <c r="AA52" s="76">
        <v>7717</v>
      </c>
      <c r="AB52" s="76">
        <v>7801</v>
      </c>
      <c r="AC52" s="76">
        <v>7617</v>
      </c>
      <c r="AD52" s="76">
        <v>7321</v>
      </c>
      <c r="AE52" s="76">
        <v>7174</v>
      </c>
      <c r="AF52" s="76">
        <v>6910</v>
      </c>
      <c r="AG52" s="76">
        <v>6867</v>
      </c>
      <c r="AH52" s="76">
        <v>6849</v>
      </c>
      <c r="AI52" s="76">
        <v>6899</v>
      </c>
      <c r="AJ52" s="76">
        <v>6617</v>
      </c>
      <c r="AK52" s="76">
        <v>6363</v>
      </c>
      <c r="AL52" s="76">
        <v>6504</v>
      </c>
      <c r="AM52" s="76">
        <v>6014</v>
      </c>
      <c r="AN52" s="76">
        <v>6208</v>
      </c>
      <c r="AO52" s="76">
        <v>5868</v>
      </c>
      <c r="AP52" s="76">
        <v>5873</v>
      </c>
      <c r="AQ52" s="76">
        <v>6019</v>
      </c>
      <c r="AR52" s="76">
        <v>5577</v>
      </c>
      <c r="AS52" s="76">
        <v>5724</v>
      </c>
      <c r="AT52" s="76">
        <v>6191</v>
      </c>
      <c r="AU52" s="76">
        <v>6142</v>
      </c>
      <c r="AV52" s="76">
        <v>6195</v>
      </c>
      <c r="AW52" s="76">
        <v>6209</v>
      </c>
      <c r="AX52" s="76">
        <v>5572</v>
      </c>
      <c r="AY52" s="76">
        <v>4811</v>
      </c>
      <c r="AZ52" s="76">
        <v>4497</v>
      </c>
      <c r="BA52" s="76">
        <v>3982</v>
      </c>
      <c r="BB52" s="76">
        <v>3480</v>
      </c>
      <c r="BC52" s="76">
        <v>3265</v>
      </c>
      <c r="BD52" s="76">
        <v>3040</v>
      </c>
      <c r="BE52" s="76">
        <v>2771</v>
      </c>
      <c r="BF52" s="76">
        <v>2677</v>
      </c>
      <c r="BG52" s="76">
        <v>2391</v>
      </c>
      <c r="BH52" s="76">
        <v>2231</v>
      </c>
      <c r="BI52" s="76">
        <v>2059</v>
      </c>
      <c r="BJ52" s="80" t="str">
        <f>VLOOKUP(MID(A52,12,2),'State Codes'!$B$10:$D$60,3,0)</f>
        <v>8 Mountain</v>
      </c>
      <c r="BK52" s="80" t="str">
        <f>VLOOKUP(MID(A52,6,5),'Chart Controls'!$P$3:$Q$8,2,0)</f>
        <v>Electricity</v>
      </c>
    </row>
    <row r="53" spans="1:63" x14ac:dyDescent="0.2">
      <c r="A53" s="76" t="s">
        <v>437</v>
      </c>
      <c r="B53" s="76"/>
      <c r="C53" s="76" t="s">
        <v>258</v>
      </c>
      <c r="D53" s="76"/>
      <c r="E53" s="76" t="s">
        <v>1136</v>
      </c>
      <c r="F53" s="76" t="s">
        <v>261</v>
      </c>
      <c r="G53" s="76">
        <v>0</v>
      </c>
      <c r="H53" s="76">
        <v>28189</v>
      </c>
      <c r="I53" s="76">
        <v>31330</v>
      </c>
      <c r="J53" s="76">
        <v>33220</v>
      </c>
      <c r="K53" s="76">
        <v>29036</v>
      </c>
      <c r="L53" s="76">
        <v>31472</v>
      </c>
      <c r="M53" s="76">
        <v>35669</v>
      </c>
      <c r="N53" s="76">
        <v>27077</v>
      </c>
      <c r="O53" s="76">
        <v>29155</v>
      </c>
      <c r="P53" s="76">
        <v>33653</v>
      </c>
      <c r="Q53" s="76">
        <v>39842</v>
      </c>
      <c r="R53" s="76">
        <v>35626</v>
      </c>
      <c r="S53" s="76">
        <v>28022</v>
      </c>
      <c r="T53" s="76">
        <v>37180</v>
      </c>
      <c r="U53" s="76">
        <v>42872</v>
      </c>
      <c r="V53" s="76">
        <v>37030</v>
      </c>
      <c r="W53" s="76">
        <v>38656</v>
      </c>
      <c r="X53" s="76">
        <v>36412</v>
      </c>
      <c r="Y53" s="76">
        <v>39180</v>
      </c>
      <c r="Z53" s="76">
        <v>43309</v>
      </c>
      <c r="AA53" s="76">
        <v>44958</v>
      </c>
      <c r="AB53" s="76">
        <v>47948</v>
      </c>
      <c r="AC53" s="76">
        <v>47846</v>
      </c>
      <c r="AD53" s="76">
        <v>50839</v>
      </c>
      <c r="AE53" s="76">
        <v>49529</v>
      </c>
      <c r="AF53" s="76">
        <v>44176</v>
      </c>
      <c r="AG53" s="76">
        <v>48384</v>
      </c>
      <c r="AH53" s="76">
        <v>50505</v>
      </c>
      <c r="AI53" s="76">
        <v>58395</v>
      </c>
      <c r="AJ53" s="76">
        <v>51016</v>
      </c>
      <c r="AK53" s="76">
        <v>51252</v>
      </c>
      <c r="AL53" s="76">
        <v>52916</v>
      </c>
      <c r="AM53" s="76">
        <v>51038</v>
      </c>
      <c r="AN53" s="76">
        <v>47398</v>
      </c>
      <c r="AO53" s="76">
        <v>46728</v>
      </c>
      <c r="AP53" s="76">
        <v>49563</v>
      </c>
      <c r="AQ53" s="76">
        <v>50326</v>
      </c>
      <c r="AR53" s="76">
        <v>50689</v>
      </c>
      <c r="AS53" s="76">
        <v>46269</v>
      </c>
      <c r="AT53" s="76">
        <v>45354</v>
      </c>
      <c r="AU53" s="76">
        <v>52186</v>
      </c>
      <c r="AV53" s="76">
        <v>50093</v>
      </c>
      <c r="AW53" s="76">
        <v>49372</v>
      </c>
      <c r="AX53" s="76">
        <v>51971</v>
      </c>
      <c r="AY53" s="76">
        <v>54087</v>
      </c>
      <c r="AZ53" s="76">
        <v>53905</v>
      </c>
      <c r="BA53" s="76">
        <v>58646</v>
      </c>
      <c r="BB53" s="76">
        <v>58121</v>
      </c>
      <c r="BC53" s="76">
        <v>58451</v>
      </c>
      <c r="BD53" s="76">
        <v>53826</v>
      </c>
      <c r="BE53" s="76">
        <v>56647</v>
      </c>
      <c r="BF53" s="76">
        <v>57295</v>
      </c>
      <c r="BG53" s="76">
        <v>55052</v>
      </c>
      <c r="BH53" s="76">
        <v>56568</v>
      </c>
      <c r="BI53" s="76">
        <v>57508</v>
      </c>
      <c r="BJ53" s="80" t="str">
        <f>VLOOKUP(MID(A53,12,2),'State Codes'!$B$10:$D$60,3,0)</f>
        <v>6 East South Central</v>
      </c>
      <c r="BK53" s="80" t="str">
        <f>VLOOKUP(MID(A53,6,5),'Chart Controls'!$P$3:$Q$8,2,0)</f>
        <v>Natural Gas</v>
      </c>
    </row>
    <row r="54" spans="1:63" x14ac:dyDescent="0.2">
      <c r="A54" s="76" t="s">
        <v>438</v>
      </c>
      <c r="B54" s="76"/>
      <c r="C54" s="76" t="s">
        <v>258</v>
      </c>
      <c r="D54" s="76"/>
      <c r="E54" s="76" t="s">
        <v>1136</v>
      </c>
      <c r="F54" s="76" t="s">
        <v>261</v>
      </c>
      <c r="G54" s="76">
        <v>0</v>
      </c>
      <c r="H54" s="76">
        <v>20657</v>
      </c>
      <c r="I54" s="76">
        <v>19854</v>
      </c>
      <c r="J54" s="76">
        <v>21124</v>
      </c>
      <c r="K54" s="76">
        <v>20709</v>
      </c>
      <c r="L54" s="76">
        <v>17640</v>
      </c>
      <c r="M54" s="76">
        <v>18108</v>
      </c>
      <c r="N54" s="76">
        <v>20000</v>
      </c>
      <c r="O54" s="76">
        <v>17806</v>
      </c>
      <c r="P54" s="76">
        <v>18593</v>
      </c>
      <c r="Q54" s="76">
        <v>17751</v>
      </c>
      <c r="R54" s="76">
        <v>19233</v>
      </c>
      <c r="S54" s="76">
        <v>21634</v>
      </c>
      <c r="T54" s="76">
        <v>20521</v>
      </c>
      <c r="U54" s="76">
        <v>18806</v>
      </c>
      <c r="V54" s="76">
        <v>20075</v>
      </c>
      <c r="W54" s="76">
        <v>21568</v>
      </c>
      <c r="X54" s="76">
        <v>19961</v>
      </c>
      <c r="Y54" s="76">
        <v>20715</v>
      </c>
      <c r="Z54" s="76">
        <v>18098</v>
      </c>
      <c r="AA54" s="76">
        <v>18268</v>
      </c>
      <c r="AB54" s="76">
        <v>16920</v>
      </c>
      <c r="AC54" s="76">
        <v>16248</v>
      </c>
      <c r="AD54" s="76">
        <v>16995</v>
      </c>
      <c r="AE54" s="76">
        <v>16418</v>
      </c>
      <c r="AF54" s="76">
        <v>17631</v>
      </c>
      <c r="AG54" s="76">
        <v>15597</v>
      </c>
      <c r="AH54" s="76">
        <v>15143</v>
      </c>
      <c r="AI54" s="76">
        <v>16003</v>
      </c>
      <c r="AJ54" s="76">
        <v>15325</v>
      </c>
      <c r="AK54" s="76">
        <v>14910</v>
      </c>
      <c r="AL54" s="76">
        <v>13767</v>
      </c>
      <c r="AM54" s="76">
        <v>14379</v>
      </c>
      <c r="AN54" s="76">
        <v>13587</v>
      </c>
      <c r="AO54" s="76">
        <v>13398</v>
      </c>
      <c r="AP54" s="76">
        <v>13532</v>
      </c>
      <c r="AQ54" s="76">
        <v>12576</v>
      </c>
      <c r="AR54" s="76">
        <v>12371</v>
      </c>
      <c r="AS54" s="76">
        <v>12207</v>
      </c>
      <c r="AT54" s="76">
        <v>13336</v>
      </c>
      <c r="AU54" s="76">
        <v>11850</v>
      </c>
      <c r="AV54" s="76">
        <v>10449</v>
      </c>
      <c r="AW54" s="76">
        <v>10545</v>
      </c>
      <c r="AX54" s="76">
        <v>7933</v>
      </c>
      <c r="AY54" s="76">
        <v>7935</v>
      </c>
      <c r="AZ54" s="76">
        <v>7303</v>
      </c>
      <c r="BA54" s="76">
        <v>12151</v>
      </c>
      <c r="BB54" s="76">
        <v>11336</v>
      </c>
      <c r="BC54" s="76">
        <v>10968</v>
      </c>
      <c r="BD54" s="76">
        <v>10442</v>
      </c>
      <c r="BE54" s="76">
        <v>4182</v>
      </c>
      <c r="BF54" s="76">
        <v>5081</v>
      </c>
      <c r="BG54" s="76">
        <v>8434</v>
      </c>
      <c r="BH54" s="76">
        <v>6927</v>
      </c>
      <c r="BI54" s="76">
        <v>6242</v>
      </c>
      <c r="BJ54" s="80" t="str">
        <f>VLOOKUP(MID(A54,12,2),'State Codes'!$B$10:$D$60,3,0)</f>
        <v>9 Pacific</v>
      </c>
      <c r="BK54" s="80" t="str">
        <f>VLOOKUP(MID(A54,6,5),'Chart Controls'!$P$3:$Q$8,2,0)</f>
        <v>Natural Gas</v>
      </c>
    </row>
    <row r="55" spans="1:63" x14ac:dyDescent="0.2">
      <c r="A55" s="76" t="s">
        <v>439</v>
      </c>
      <c r="B55" s="76"/>
      <c r="C55" s="76" t="s">
        <v>258</v>
      </c>
      <c r="D55" s="76"/>
      <c r="E55" s="76" t="s">
        <v>1136</v>
      </c>
      <c r="F55" s="76" t="s">
        <v>261</v>
      </c>
      <c r="G55" s="76">
        <v>0</v>
      </c>
      <c r="H55" s="76">
        <v>46348</v>
      </c>
      <c r="I55" s="76">
        <v>43528</v>
      </c>
      <c r="J55" s="76">
        <v>41207</v>
      </c>
      <c r="K55" s="76">
        <v>42648</v>
      </c>
      <c r="L55" s="76">
        <v>43411</v>
      </c>
      <c r="M55" s="76">
        <v>36517</v>
      </c>
      <c r="N55" s="76">
        <v>34332</v>
      </c>
      <c r="O55" s="76">
        <v>36579</v>
      </c>
      <c r="P55" s="76">
        <v>36047</v>
      </c>
      <c r="Q55" s="76">
        <v>33442</v>
      </c>
      <c r="R55" s="76">
        <v>40729</v>
      </c>
      <c r="S55" s="76">
        <v>35693</v>
      </c>
      <c r="T55" s="76">
        <v>39094</v>
      </c>
      <c r="U55" s="76">
        <v>38445</v>
      </c>
      <c r="V55" s="76">
        <v>35367</v>
      </c>
      <c r="W55" s="76">
        <v>39461</v>
      </c>
      <c r="X55" s="76">
        <v>39305</v>
      </c>
      <c r="Y55" s="76">
        <v>36732</v>
      </c>
      <c r="Z55" s="76">
        <v>36602</v>
      </c>
      <c r="AA55" s="76">
        <v>38864</v>
      </c>
      <c r="AB55" s="76">
        <v>36265</v>
      </c>
      <c r="AC55" s="76">
        <v>35921</v>
      </c>
      <c r="AD55" s="76">
        <v>36475</v>
      </c>
      <c r="AE55" s="76">
        <v>35089</v>
      </c>
      <c r="AF55" s="76">
        <v>33466</v>
      </c>
      <c r="AG55" s="76">
        <v>36702</v>
      </c>
      <c r="AH55" s="76">
        <v>31765</v>
      </c>
      <c r="AI55" s="76">
        <v>27990</v>
      </c>
      <c r="AJ55" s="76">
        <v>27915</v>
      </c>
      <c r="AK55" s="76">
        <v>30516</v>
      </c>
      <c r="AL55" s="76">
        <v>28955</v>
      </c>
      <c r="AM55" s="76">
        <v>29273</v>
      </c>
      <c r="AN55" s="76">
        <v>32122</v>
      </c>
      <c r="AO55" s="76">
        <v>31301</v>
      </c>
      <c r="AP55" s="76">
        <v>28287</v>
      </c>
      <c r="AQ55" s="76">
        <v>29165</v>
      </c>
      <c r="AR55" s="76">
        <v>29466</v>
      </c>
      <c r="AS55" s="76">
        <v>26348</v>
      </c>
      <c r="AT55" s="76">
        <v>29945</v>
      </c>
      <c r="AU55" s="76">
        <v>28874</v>
      </c>
      <c r="AV55" s="76">
        <v>30589</v>
      </c>
      <c r="AW55" s="76">
        <v>31066</v>
      </c>
      <c r="AX55" s="76">
        <v>27741</v>
      </c>
      <c r="AY55" s="76">
        <v>30863</v>
      </c>
      <c r="AZ55" s="76">
        <v>30735</v>
      </c>
      <c r="BA55" s="76">
        <v>32073</v>
      </c>
      <c r="BB55" s="76">
        <v>40348</v>
      </c>
      <c r="BC55" s="76">
        <v>42228</v>
      </c>
      <c r="BD55" s="76">
        <v>39811</v>
      </c>
      <c r="BE55" s="76">
        <v>34343</v>
      </c>
      <c r="BF55" s="76">
        <v>38168</v>
      </c>
      <c r="BG55" s="76">
        <v>36085</v>
      </c>
      <c r="BH55" s="76">
        <v>34544</v>
      </c>
      <c r="BI55" s="76">
        <v>31430</v>
      </c>
      <c r="BJ55" s="80" t="str">
        <f>VLOOKUP(MID(A55,12,2),'State Codes'!$B$10:$D$60,3,0)</f>
        <v>8 Mountain</v>
      </c>
      <c r="BK55" s="80" t="str">
        <f>VLOOKUP(MID(A55,6,5),'Chart Controls'!$P$3:$Q$8,2,0)</f>
        <v>Natural Gas</v>
      </c>
    </row>
    <row r="56" spans="1:63" x14ac:dyDescent="0.2">
      <c r="A56" s="76" t="s">
        <v>440</v>
      </c>
      <c r="B56" s="76"/>
      <c r="C56" s="76" t="s">
        <v>258</v>
      </c>
      <c r="D56" s="76"/>
      <c r="E56" s="76" t="s">
        <v>1136</v>
      </c>
      <c r="F56" s="76" t="s">
        <v>261</v>
      </c>
      <c r="G56" s="76">
        <v>0</v>
      </c>
      <c r="H56" s="76">
        <v>29403</v>
      </c>
      <c r="I56" s="76">
        <v>31858</v>
      </c>
      <c r="J56" s="76">
        <v>34325</v>
      </c>
      <c r="K56" s="76">
        <v>30704</v>
      </c>
      <c r="L56" s="76">
        <v>34175</v>
      </c>
      <c r="M56" s="76">
        <v>35466</v>
      </c>
      <c r="N56" s="76">
        <v>26080</v>
      </c>
      <c r="O56" s="76">
        <v>27469</v>
      </c>
      <c r="P56" s="76">
        <v>33463</v>
      </c>
      <c r="Q56" s="76">
        <v>38558</v>
      </c>
      <c r="R56" s="76">
        <v>35663</v>
      </c>
      <c r="S56" s="76">
        <v>26454</v>
      </c>
      <c r="T56" s="76">
        <v>34241</v>
      </c>
      <c r="U56" s="76">
        <v>36509</v>
      </c>
      <c r="V56" s="76">
        <v>33635</v>
      </c>
      <c r="W56" s="76">
        <v>36028</v>
      </c>
      <c r="X56" s="76">
        <v>33041</v>
      </c>
      <c r="Y56" s="76">
        <v>32467</v>
      </c>
      <c r="Z56" s="76">
        <v>33927</v>
      </c>
      <c r="AA56" s="76">
        <v>35078</v>
      </c>
      <c r="AB56" s="76">
        <v>39161</v>
      </c>
      <c r="AC56" s="76">
        <v>40085</v>
      </c>
      <c r="AD56" s="76">
        <v>37695</v>
      </c>
      <c r="AE56" s="76">
        <v>43159</v>
      </c>
      <c r="AF56" s="76">
        <v>36894</v>
      </c>
      <c r="AG56" s="76">
        <v>39139</v>
      </c>
      <c r="AH56" s="76">
        <v>43019</v>
      </c>
      <c r="AI56" s="76">
        <v>47509</v>
      </c>
      <c r="AJ56" s="76">
        <v>44579</v>
      </c>
      <c r="AK56" s="76">
        <v>42431</v>
      </c>
      <c r="AL56" s="76">
        <v>46117</v>
      </c>
      <c r="AM56" s="76">
        <v>39743</v>
      </c>
      <c r="AN56" s="76">
        <v>41312</v>
      </c>
      <c r="AO56" s="76">
        <v>39486</v>
      </c>
      <c r="AP56" s="76">
        <v>42485</v>
      </c>
      <c r="AQ56" s="76">
        <v>43155</v>
      </c>
      <c r="AR56" s="76">
        <v>40556</v>
      </c>
      <c r="AS56" s="76">
        <v>39044</v>
      </c>
      <c r="AT56" s="76">
        <v>40863</v>
      </c>
      <c r="AU56" s="76">
        <v>46768</v>
      </c>
      <c r="AV56" s="76">
        <v>43669</v>
      </c>
      <c r="AW56" s="76">
        <v>44689</v>
      </c>
      <c r="AX56" s="76">
        <v>42592</v>
      </c>
      <c r="AY56" s="76">
        <v>46561</v>
      </c>
      <c r="AZ56" s="76">
        <v>50679</v>
      </c>
      <c r="BA56" s="76">
        <v>47899</v>
      </c>
      <c r="BB56" s="76">
        <v>50042</v>
      </c>
      <c r="BC56" s="76">
        <v>49146</v>
      </c>
      <c r="BD56" s="76">
        <v>48302</v>
      </c>
      <c r="BE56" s="76">
        <v>43982</v>
      </c>
      <c r="BF56" s="76">
        <v>48783</v>
      </c>
      <c r="BG56" s="76">
        <v>47394</v>
      </c>
      <c r="BH56" s="76">
        <v>48932</v>
      </c>
      <c r="BI56" s="76">
        <v>60031</v>
      </c>
      <c r="BJ56" s="80" t="str">
        <f>VLOOKUP(MID(A56,12,2),'State Codes'!$B$10:$D$60,3,0)</f>
        <v>7 West South Central</v>
      </c>
      <c r="BK56" s="80" t="str">
        <f>VLOOKUP(MID(A56,6,5),'Chart Controls'!$P$3:$Q$8,2,0)</f>
        <v>Natural Gas</v>
      </c>
    </row>
    <row r="57" spans="1:63" x14ac:dyDescent="0.2">
      <c r="A57" s="76" t="s">
        <v>441</v>
      </c>
      <c r="B57" s="76"/>
      <c r="C57" s="76" t="s">
        <v>258</v>
      </c>
      <c r="D57" s="76"/>
      <c r="E57" s="76" t="s">
        <v>1136</v>
      </c>
      <c r="F57" s="76" t="s">
        <v>261</v>
      </c>
      <c r="G57" s="76">
        <v>0</v>
      </c>
      <c r="H57" s="76">
        <v>478716</v>
      </c>
      <c r="I57" s="76">
        <v>447722</v>
      </c>
      <c r="J57" s="76">
        <v>464763</v>
      </c>
      <c r="K57" s="76">
        <v>473981</v>
      </c>
      <c r="L57" s="76">
        <v>480485</v>
      </c>
      <c r="M57" s="76">
        <v>438159</v>
      </c>
      <c r="N57" s="76">
        <v>446314</v>
      </c>
      <c r="O57" s="76">
        <v>426390</v>
      </c>
      <c r="P57" s="76">
        <v>415935</v>
      </c>
      <c r="Q57" s="76">
        <v>408754</v>
      </c>
      <c r="R57" s="76">
        <v>494357</v>
      </c>
      <c r="S57" s="76">
        <v>487614</v>
      </c>
      <c r="T57" s="76">
        <v>522406</v>
      </c>
      <c r="U57" s="76">
        <v>505530</v>
      </c>
      <c r="V57" s="76">
        <v>493696</v>
      </c>
      <c r="W57" s="76">
        <v>502833</v>
      </c>
      <c r="X57" s="76">
        <v>506805</v>
      </c>
      <c r="Y57" s="76">
        <v>502984</v>
      </c>
      <c r="Z57" s="76">
        <v>494886</v>
      </c>
      <c r="AA57" s="76">
        <v>522272</v>
      </c>
      <c r="AB57" s="76">
        <v>507874</v>
      </c>
      <c r="AC57" s="76">
        <v>520837</v>
      </c>
      <c r="AD57" s="76">
        <v>520632</v>
      </c>
      <c r="AE57" s="76">
        <v>494165</v>
      </c>
      <c r="AF57" s="76">
        <v>576853</v>
      </c>
      <c r="AG57" s="76">
        <v>580925</v>
      </c>
      <c r="AH57" s="76">
        <v>487098</v>
      </c>
      <c r="AI57" s="76">
        <v>489526</v>
      </c>
      <c r="AJ57" s="76">
        <v>482729</v>
      </c>
      <c r="AK57" s="76">
        <v>530977</v>
      </c>
      <c r="AL57" s="76">
        <v>520050</v>
      </c>
      <c r="AM57" s="76">
        <v>492278</v>
      </c>
      <c r="AN57" s="76">
        <v>522101</v>
      </c>
      <c r="AO57" s="76">
        <v>530961</v>
      </c>
      <c r="AP57" s="76">
        <v>534620</v>
      </c>
      <c r="AQ57" s="76">
        <v>511451</v>
      </c>
      <c r="AR57" s="76">
        <v>516573</v>
      </c>
      <c r="AS57" s="76">
        <v>481277</v>
      </c>
      <c r="AT57" s="76">
        <v>547793</v>
      </c>
      <c r="AU57" s="76">
        <v>490008</v>
      </c>
      <c r="AV57" s="76">
        <v>518959</v>
      </c>
      <c r="AW57" s="76">
        <v>562517</v>
      </c>
      <c r="AX57" s="76">
        <v>509933</v>
      </c>
      <c r="AY57" s="76">
        <v>552411</v>
      </c>
      <c r="AZ57" s="76">
        <v>619069</v>
      </c>
      <c r="BA57" s="76">
        <v>565126</v>
      </c>
      <c r="BB57" s="76">
        <v>568934</v>
      </c>
      <c r="BC57" s="76">
        <v>630446</v>
      </c>
      <c r="BD57" s="76">
        <v>666718</v>
      </c>
      <c r="BE57" s="76">
        <v>611387</v>
      </c>
      <c r="BF57" s="76">
        <v>646764</v>
      </c>
      <c r="BG57" s="76">
        <v>669746</v>
      </c>
      <c r="BH57" s="76">
        <v>665072</v>
      </c>
      <c r="BI57" s="76">
        <v>582381</v>
      </c>
      <c r="BJ57" s="80" t="str">
        <f>VLOOKUP(MID(A57,12,2),'State Codes'!$B$10:$D$60,3,0)</f>
        <v>9 Pacific</v>
      </c>
      <c r="BK57" s="80" t="str">
        <f>VLOOKUP(MID(A57,6,5),'Chart Controls'!$P$3:$Q$8,2,0)</f>
        <v>Natural Gas</v>
      </c>
    </row>
    <row r="58" spans="1:63" x14ac:dyDescent="0.2">
      <c r="A58" s="76" t="s">
        <v>442</v>
      </c>
      <c r="B58" s="76"/>
      <c r="C58" s="76" t="s">
        <v>258</v>
      </c>
      <c r="D58" s="76"/>
      <c r="E58" s="76" t="s">
        <v>1136</v>
      </c>
      <c r="F58" s="76" t="s">
        <v>261</v>
      </c>
      <c r="G58" s="76">
        <v>0</v>
      </c>
      <c r="H58" s="76">
        <v>145275</v>
      </c>
      <c r="I58" s="76">
        <v>148922</v>
      </c>
      <c r="J58" s="76">
        <v>142946</v>
      </c>
      <c r="K58" s="76">
        <v>146020</v>
      </c>
      <c r="L58" s="76">
        <v>154016</v>
      </c>
      <c r="M58" s="76">
        <v>137145</v>
      </c>
      <c r="N58" s="76">
        <v>125643</v>
      </c>
      <c r="O58" s="76">
        <v>128959</v>
      </c>
      <c r="P58" s="76">
        <v>129193</v>
      </c>
      <c r="Q58" s="76">
        <v>138065</v>
      </c>
      <c r="R58" s="76">
        <v>139516</v>
      </c>
      <c r="S58" s="76">
        <v>120076</v>
      </c>
      <c r="T58" s="76">
        <v>134161</v>
      </c>
      <c r="U58" s="76">
        <v>133463</v>
      </c>
      <c r="V58" s="76">
        <v>130896</v>
      </c>
      <c r="W58" s="76">
        <v>136006</v>
      </c>
      <c r="X58" s="76">
        <v>134578</v>
      </c>
      <c r="Y58" s="76">
        <v>122875</v>
      </c>
      <c r="Z58" s="76">
        <v>127677</v>
      </c>
      <c r="AA58" s="76">
        <v>121353</v>
      </c>
      <c r="AB58" s="76">
        <v>125422</v>
      </c>
      <c r="AC58" s="76">
        <v>129771</v>
      </c>
      <c r="AD58" s="76">
        <v>124175</v>
      </c>
      <c r="AE58" s="76">
        <v>116133</v>
      </c>
      <c r="AF58" s="76">
        <v>111789</v>
      </c>
      <c r="AG58" s="76">
        <v>111534</v>
      </c>
      <c r="AH58" s="76">
        <v>116644</v>
      </c>
      <c r="AI58" s="76">
        <v>112607</v>
      </c>
      <c r="AJ58" s="76">
        <v>105766</v>
      </c>
      <c r="AK58" s="76">
        <v>99507</v>
      </c>
      <c r="AL58" s="76">
        <v>107145</v>
      </c>
      <c r="AM58" s="76">
        <v>96440</v>
      </c>
      <c r="AN58" s="76">
        <v>100304</v>
      </c>
      <c r="AO58" s="76">
        <v>92191</v>
      </c>
      <c r="AP58" s="76">
        <v>92502</v>
      </c>
      <c r="AQ58" s="76">
        <v>93521</v>
      </c>
      <c r="AR58" s="76">
        <v>86303</v>
      </c>
      <c r="AS58" s="76">
        <v>81412</v>
      </c>
      <c r="AT58" s="76">
        <v>90085</v>
      </c>
      <c r="AU58" s="76">
        <v>93655</v>
      </c>
      <c r="AV58" s="76">
        <v>84709</v>
      </c>
      <c r="AW58" s="76">
        <v>84772</v>
      </c>
      <c r="AX58" s="76">
        <v>74657</v>
      </c>
      <c r="AY58" s="76">
        <v>89225</v>
      </c>
      <c r="AZ58" s="76">
        <v>86026</v>
      </c>
      <c r="BA58" s="76">
        <v>79319</v>
      </c>
      <c r="BB58" s="76">
        <v>88735</v>
      </c>
      <c r="BC58" s="76">
        <v>96766</v>
      </c>
      <c r="BD58" s="76">
        <v>89516</v>
      </c>
      <c r="BE58" s="76">
        <v>89913</v>
      </c>
      <c r="BF58" s="76">
        <v>96525</v>
      </c>
      <c r="BG58" s="76">
        <v>89204</v>
      </c>
      <c r="BH58" s="76">
        <v>82658</v>
      </c>
      <c r="BI58" s="76">
        <v>80448</v>
      </c>
      <c r="BJ58" s="80" t="str">
        <f>VLOOKUP(MID(A58,12,2),'State Codes'!$B$10:$D$60,3,0)</f>
        <v>8 Mountain</v>
      </c>
      <c r="BK58" s="80" t="str">
        <f>VLOOKUP(MID(A58,6,5),'Chart Controls'!$P$3:$Q$8,2,0)</f>
        <v>Natural Gas</v>
      </c>
    </row>
    <row r="59" spans="1:63" x14ac:dyDescent="0.2">
      <c r="A59" s="76" t="s">
        <v>443</v>
      </c>
      <c r="B59" s="76"/>
      <c r="C59" s="76" t="s">
        <v>258</v>
      </c>
      <c r="D59" s="76"/>
      <c r="E59" s="76" t="s">
        <v>1136</v>
      </c>
      <c r="F59" s="76" t="s">
        <v>261</v>
      </c>
      <c r="G59" s="76">
        <v>0</v>
      </c>
      <c r="H59" s="76">
        <v>48346</v>
      </c>
      <c r="I59" s="76">
        <v>52223</v>
      </c>
      <c r="J59" s="76">
        <v>51306</v>
      </c>
      <c r="K59" s="76">
        <v>50131</v>
      </c>
      <c r="L59" s="76">
        <v>53808</v>
      </c>
      <c r="M59" s="76">
        <v>54702</v>
      </c>
      <c r="N59" s="76">
        <v>49815</v>
      </c>
      <c r="O59" s="76">
        <v>47327</v>
      </c>
      <c r="P59" s="76">
        <v>52337</v>
      </c>
      <c r="Q59" s="76">
        <v>52615</v>
      </c>
      <c r="R59" s="76">
        <v>47716</v>
      </c>
      <c r="S59" s="76">
        <v>42340</v>
      </c>
      <c r="T59" s="76">
        <v>45951</v>
      </c>
      <c r="U59" s="76">
        <v>43815</v>
      </c>
      <c r="V59" s="76">
        <v>45020</v>
      </c>
      <c r="W59" s="76">
        <v>43815</v>
      </c>
      <c r="X59" s="76">
        <v>44385</v>
      </c>
      <c r="Y59" s="76">
        <v>40103</v>
      </c>
      <c r="Z59" s="76">
        <v>45650</v>
      </c>
      <c r="AA59" s="76">
        <v>45252</v>
      </c>
      <c r="AB59" s="76">
        <v>46819</v>
      </c>
      <c r="AC59" s="76">
        <v>41250</v>
      </c>
      <c r="AD59" s="76">
        <v>41968</v>
      </c>
      <c r="AE59" s="76">
        <v>42716</v>
      </c>
      <c r="AF59" s="76">
        <v>39281</v>
      </c>
      <c r="AG59" s="76">
        <v>36248</v>
      </c>
      <c r="AH59" s="76">
        <v>41694</v>
      </c>
      <c r="AI59" s="76">
        <v>45019</v>
      </c>
      <c r="AJ59" s="76">
        <v>42036</v>
      </c>
      <c r="AK59" s="76">
        <v>42899</v>
      </c>
      <c r="AL59" s="76">
        <v>43353</v>
      </c>
      <c r="AM59" s="76">
        <v>43570</v>
      </c>
      <c r="AN59" s="76">
        <v>38334</v>
      </c>
      <c r="AO59" s="76">
        <v>38694</v>
      </c>
      <c r="AP59" s="76">
        <v>42078</v>
      </c>
      <c r="AQ59" s="76">
        <v>40749</v>
      </c>
      <c r="AR59" s="76">
        <v>37254</v>
      </c>
      <c r="AS59" s="76">
        <v>36158</v>
      </c>
      <c r="AT59" s="76">
        <v>33761</v>
      </c>
      <c r="AU59" s="76">
        <v>34022</v>
      </c>
      <c r="AV59" s="76">
        <v>31813</v>
      </c>
      <c r="AW59" s="76">
        <v>33949</v>
      </c>
      <c r="AX59" s="76">
        <v>34171</v>
      </c>
      <c r="AY59" s="76">
        <v>32747</v>
      </c>
      <c r="AZ59" s="76">
        <v>31651</v>
      </c>
      <c r="BA59" s="76">
        <v>32213</v>
      </c>
      <c r="BB59" s="76">
        <v>31380</v>
      </c>
      <c r="BC59" s="76">
        <v>32568</v>
      </c>
      <c r="BD59" s="76">
        <v>32304</v>
      </c>
      <c r="BE59" s="76">
        <v>33818</v>
      </c>
      <c r="BF59" s="76">
        <v>30715</v>
      </c>
      <c r="BG59" s="76">
        <v>33405</v>
      </c>
      <c r="BH59" s="76">
        <v>32388</v>
      </c>
      <c r="BI59" s="76">
        <v>31686</v>
      </c>
      <c r="BJ59" s="80" t="str">
        <f>VLOOKUP(MID(A59,12,2),'State Codes'!$B$10:$D$60,3,0)</f>
        <v>1 New England</v>
      </c>
      <c r="BK59" s="80" t="str">
        <f>VLOOKUP(MID(A59,6,5),'Chart Controls'!$P$3:$Q$8,2,0)</f>
        <v>Natural Gas</v>
      </c>
    </row>
    <row r="60" spans="1:63" x14ac:dyDescent="0.2">
      <c r="A60" s="76" t="s">
        <v>444</v>
      </c>
      <c r="B60" s="76"/>
      <c r="C60" s="76" t="s">
        <v>258</v>
      </c>
      <c r="D60" s="76"/>
      <c r="E60" s="76" t="s">
        <v>1136</v>
      </c>
      <c r="F60" s="76" t="s">
        <v>261</v>
      </c>
      <c r="G60" s="76">
        <v>0</v>
      </c>
      <c r="H60" s="76">
        <v>11225</v>
      </c>
      <c r="I60" s="76">
        <v>12330</v>
      </c>
      <c r="J60" s="76">
        <v>11987</v>
      </c>
      <c r="K60" s="76">
        <v>11301</v>
      </c>
      <c r="L60" s="76">
        <v>12145</v>
      </c>
      <c r="M60" s="76">
        <v>12605</v>
      </c>
      <c r="N60" s="76">
        <v>10371</v>
      </c>
      <c r="O60" s="76">
        <v>10159</v>
      </c>
      <c r="P60" s="76">
        <v>11854</v>
      </c>
      <c r="Q60" s="76">
        <v>11944</v>
      </c>
      <c r="R60" s="76">
        <v>10673</v>
      </c>
      <c r="S60" s="76">
        <v>8808</v>
      </c>
      <c r="T60" s="76">
        <v>10323</v>
      </c>
      <c r="U60" s="76">
        <v>10376</v>
      </c>
      <c r="V60" s="76">
        <v>10367</v>
      </c>
      <c r="W60" s="76">
        <v>10197</v>
      </c>
      <c r="X60" s="76">
        <v>10375</v>
      </c>
      <c r="Y60" s="76">
        <v>9449</v>
      </c>
      <c r="Z60" s="76">
        <v>10721</v>
      </c>
      <c r="AA60" s="76">
        <v>10773</v>
      </c>
      <c r="AB60" s="76">
        <v>11173</v>
      </c>
      <c r="AC60" s="76">
        <v>9898</v>
      </c>
      <c r="AD60" s="76">
        <v>9477</v>
      </c>
      <c r="AE60" s="76">
        <v>9858</v>
      </c>
      <c r="AF60" s="76">
        <v>9461</v>
      </c>
      <c r="AG60" s="76">
        <v>8235</v>
      </c>
      <c r="AH60" s="76">
        <v>9289</v>
      </c>
      <c r="AI60" s="76">
        <v>10140</v>
      </c>
      <c r="AJ60" s="76">
        <v>8807</v>
      </c>
      <c r="AK60" s="76">
        <v>8863</v>
      </c>
      <c r="AL60" s="76">
        <v>8590</v>
      </c>
      <c r="AM60" s="76">
        <v>8499</v>
      </c>
      <c r="AN60" s="76">
        <v>7236</v>
      </c>
      <c r="AO60" s="76">
        <v>7337</v>
      </c>
      <c r="AP60" s="76">
        <v>7746</v>
      </c>
      <c r="AQ60" s="76">
        <v>7721</v>
      </c>
      <c r="AR60" s="76">
        <v>7140</v>
      </c>
      <c r="AS60" s="76">
        <v>6973</v>
      </c>
      <c r="AT60" s="76">
        <v>6346</v>
      </c>
      <c r="AU60" s="76">
        <v>6975</v>
      </c>
      <c r="AV60" s="76">
        <v>6313</v>
      </c>
      <c r="AW60" s="76">
        <v>6897</v>
      </c>
      <c r="AX60" s="76">
        <v>7044</v>
      </c>
      <c r="AY60" s="76">
        <v>7137</v>
      </c>
      <c r="AZ60" s="76">
        <v>7182</v>
      </c>
      <c r="BA60" s="76">
        <v>7666</v>
      </c>
      <c r="BB60" s="76">
        <v>7378</v>
      </c>
      <c r="BC60" s="76">
        <v>7511</v>
      </c>
      <c r="BD60" s="76">
        <v>7088</v>
      </c>
      <c r="BE60" s="76">
        <v>7534</v>
      </c>
      <c r="BF60" s="76">
        <v>7661</v>
      </c>
      <c r="BG60" s="76">
        <v>8520</v>
      </c>
      <c r="BH60" s="76">
        <v>8335</v>
      </c>
      <c r="BI60" s="76">
        <v>8000</v>
      </c>
      <c r="BJ60" s="80" t="str">
        <f>VLOOKUP(MID(A60,12,2),'State Codes'!$B$10:$D$60,3,0)</f>
        <v>5 South Atlantic</v>
      </c>
      <c r="BK60" s="80" t="str">
        <f>VLOOKUP(MID(A60,6,5),'Chart Controls'!$P$3:$Q$8,2,0)</f>
        <v>Natural Gas</v>
      </c>
    </row>
    <row r="61" spans="1:63" x14ac:dyDescent="0.2">
      <c r="A61" s="76" t="s">
        <v>445</v>
      </c>
      <c r="B61" s="76"/>
      <c r="C61" s="76" t="s">
        <v>258</v>
      </c>
      <c r="D61" s="76"/>
      <c r="E61" s="76" t="s">
        <v>1136</v>
      </c>
      <c r="F61" s="76" t="s">
        <v>261</v>
      </c>
      <c r="G61" s="76">
        <v>0</v>
      </c>
      <c r="H61" s="76">
        <v>10598</v>
      </c>
      <c r="I61" s="76">
        <v>12288</v>
      </c>
      <c r="J61" s="76">
        <v>11890</v>
      </c>
      <c r="K61" s="76">
        <v>11607</v>
      </c>
      <c r="L61" s="76">
        <v>12487</v>
      </c>
      <c r="M61" s="76">
        <v>13584</v>
      </c>
      <c r="N61" s="76">
        <v>12368</v>
      </c>
      <c r="O61" s="76">
        <v>11880</v>
      </c>
      <c r="P61" s="76">
        <v>14088</v>
      </c>
      <c r="Q61" s="76">
        <v>14854</v>
      </c>
      <c r="R61" s="76">
        <v>13610</v>
      </c>
      <c r="S61" s="76">
        <v>11587</v>
      </c>
      <c r="T61" s="76">
        <v>12583</v>
      </c>
      <c r="U61" s="76">
        <v>13799</v>
      </c>
      <c r="V61" s="76">
        <v>13937</v>
      </c>
      <c r="W61" s="76">
        <v>13592</v>
      </c>
      <c r="X61" s="76">
        <v>13732</v>
      </c>
      <c r="Y61" s="76">
        <v>11698</v>
      </c>
      <c r="Z61" s="76">
        <v>14573</v>
      </c>
      <c r="AA61" s="76">
        <v>14661</v>
      </c>
      <c r="AB61" s="76">
        <v>15565</v>
      </c>
      <c r="AC61" s="76">
        <v>14591</v>
      </c>
      <c r="AD61" s="76">
        <v>13283</v>
      </c>
      <c r="AE61" s="76">
        <v>15854</v>
      </c>
      <c r="AF61" s="76">
        <v>14444</v>
      </c>
      <c r="AG61" s="76">
        <v>13607</v>
      </c>
      <c r="AH61" s="76">
        <v>16138</v>
      </c>
      <c r="AI61" s="76">
        <v>17446</v>
      </c>
      <c r="AJ61" s="76">
        <v>15784</v>
      </c>
      <c r="AK61" s="76">
        <v>16039</v>
      </c>
      <c r="AL61" s="76">
        <v>16705</v>
      </c>
      <c r="AM61" s="76">
        <v>16703</v>
      </c>
      <c r="AN61" s="76">
        <v>15377</v>
      </c>
      <c r="AO61" s="76">
        <v>15258</v>
      </c>
      <c r="AP61" s="76">
        <v>17607</v>
      </c>
      <c r="AQ61" s="76">
        <v>17663</v>
      </c>
      <c r="AR61" s="76">
        <v>16963</v>
      </c>
      <c r="AS61" s="76">
        <v>17521</v>
      </c>
      <c r="AT61" s="76">
        <v>16854</v>
      </c>
      <c r="AU61" s="76">
        <v>17582</v>
      </c>
      <c r="AV61" s="76">
        <v>13137</v>
      </c>
      <c r="AW61" s="76">
        <v>13263</v>
      </c>
      <c r="AX61" s="76">
        <v>13878</v>
      </c>
      <c r="AY61" s="76">
        <v>13771</v>
      </c>
      <c r="AZ61" s="76">
        <v>13457</v>
      </c>
      <c r="BA61" s="76">
        <v>13556</v>
      </c>
      <c r="BB61" s="76">
        <v>12611</v>
      </c>
      <c r="BC61" s="76">
        <v>14153</v>
      </c>
      <c r="BD61" s="76">
        <v>13339</v>
      </c>
      <c r="BE61" s="76">
        <v>13439</v>
      </c>
      <c r="BF61" s="76">
        <v>14047</v>
      </c>
      <c r="BG61" s="76">
        <v>14475</v>
      </c>
      <c r="BH61" s="76">
        <v>14243</v>
      </c>
      <c r="BI61" s="76">
        <v>14112</v>
      </c>
      <c r="BJ61" s="80" t="str">
        <f>VLOOKUP(MID(A61,12,2),'State Codes'!$B$10:$D$60,3,0)</f>
        <v>5 South Atlantic</v>
      </c>
      <c r="BK61" s="80" t="str">
        <f>VLOOKUP(MID(A61,6,5),'Chart Controls'!$P$3:$Q$8,2,0)</f>
        <v>Natural Gas</v>
      </c>
    </row>
    <row r="62" spans="1:63" x14ac:dyDescent="0.2">
      <c r="A62" s="76" t="s">
        <v>446</v>
      </c>
      <c r="B62" s="76"/>
      <c r="C62" s="76" t="s">
        <v>258</v>
      </c>
      <c r="D62" s="76"/>
      <c r="E62" s="76" t="s">
        <v>1136</v>
      </c>
      <c r="F62" s="76" t="s">
        <v>261</v>
      </c>
      <c r="G62" s="76">
        <v>0</v>
      </c>
      <c r="H62" s="76">
        <v>18970</v>
      </c>
      <c r="I62" s="76">
        <v>19358</v>
      </c>
      <c r="J62" s="76">
        <v>19994</v>
      </c>
      <c r="K62" s="76">
        <v>17789</v>
      </c>
      <c r="L62" s="76">
        <v>17013</v>
      </c>
      <c r="M62" s="76">
        <v>17570</v>
      </c>
      <c r="N62" s="76">
        <v>15423</v>
      </c>
      <c r="O62" s="76">
        <v>15763</v>
      </c>
      <c r="P62" s="76">
        <v>15791</v>
      </c>
      <c r="Q62" s="76">
        <v>17143</v>
      </c>
      <c r="R62" s="76">
        <v>15593</v>
      </c>
      <c r="S62" s="76">
        <v>14635</v>
      </c>
      <c r="T62" s="76">
        <v>16648</v>
      </c>
      <c r="U62" s="76">
        <v>19198</v>
      </c>
      <c r="V62" s="76">
        <v>15682</v>
      </c>
      <c r="W62" s="76">
        <v>16086</v>
      </c>
      <c r="X62" s="76">
        <v>15602</v>
      </c>
      <c r="Y62" s="76">
        <v>16134</v>
      </c>
      <c r="Z62" s="76">
        <v>16732</v>
      </c>
      <c r="AA62" s="76">
        <v>16460</v>
      </c>
      <c r="AB62" s="76">
        <v>16527</v>
      </c>
      <c r="AC62" s="76">
        <v>15669</v>
      </c>
      <c r="AD62" s="76">
        <v>16558</v>
      </c>
      <c r="AE62" s="76">
        <v>16772</v>
      </c>
      <c r="AF62" s="76">
        <v>14433</v>
      </c>
      <c r="AG62" s="76">
        <v>14869</v>
      </c>
      <c r="AH62" s="76">
        <v>13879</v>
      </c>
      <c r="AI62" s="76">
        <v>18188</v>
      </c>
      <c r="AJ62" s="76">
        <v>15553</v>
      </c>
      <c r="AK62" s="76">
        <v>15634</v>
      </c>
      <c r="AL62" s="76">
        <v>15320</v>
      </c>
      <c r="AM62" s="76">
        <v>15813</v>
      </c>
      <c r="AN62" s="76">
        <v>14177</v>
      </c>
      <c r="AO62" s="76">
        <v>14063</v>
      </c>
      <c r="AP62" s="76">
        <v>14148</v>
      </c>
      <c r="AQ62" s="76">
        <v>16080</v>
      </c>
      <c r="AR62" s="76">
        <v>15946</v>
      </c>
      <c r="AS62" s="76">
        <v>14912</v>
      </c>
      <c r="AT62" s="76">
        <v>15010</v>
      </c>
      <c r="AU62" s="76">
        <v>16362</v>
      </c>
      <c r="AV62" s="76">
        <v>16866</v>
      </c>
      <c r="AW62" s="76">
        <v>14745</v>
      </c>
      <c r="AX62" s="76">
        <v>18099</v>
      </c>
      <c r="AY62" s="76">
        <v>16189</v>
      </c>
      <c r="AZ62" s="76">
        <v>18459</v>
      </c>
      <c r="BA62" s="76">
        <v>23125</v>
      </c>
      <c r="BB62" s="76">
        <v>19435</v>
      </c>
      <c r="BC62" s="76">
        <v>17879</v>
      </c>
      <c r="BD62" s="76">
        <v>16388</v>
      </c>
      <c r="BE62" s="76">
        <v>15769</v>
      </c>
      <c r="BF62" s="76">
        <v>17360</v>
      </c>
      <c r="BG62" s="76">
        <v>13740</v>
      </c>
      <c r="BH62" s="76">
        <v>13785</v>
      </c>
      <c r="BI62" s="76">
        <v>15305</v>
      </c>
      <c r="BJ62" s="80" t="str">
        <f>VLOOKUP(MID(A62,12,2),'State Codes'!$B$10:$D$60,3,0)</f>
        <v>5 South Atlantic</v>
      </c>
      <c r="BK62" s="80" t="str">
        <f>VLOOKUP(MID(A62,6,5),'Chart Controls'!$P$3:$Q$8,2,0)</f>
        <v>Natural Gas</v>
      </c>
    </row>
    <row r="63" spans="1:63" x14ac:dyDescent="0.2">
      <c r="A63" s="76" t="s">
        <v>447</v>
      </c>
      <c r="B63" s="76"/>
      <c r="C63" s="76" t="s">
        <v>258</v>
      </c>
      <c r="D63" s="76"/>
      <c r="E63" s="76" t="s">
        <v>1136</v>
      </c>
      <c r="F63" s="76" t="s">
        <v>261</v>
      </c>
      <c r="G63" s="76">
        <v>0</v>
      </c>
      <c r="H63" s="76">
        <v>125189</v>
      </c>
      <c r="I63" s="76">
        <v>138156</v>
      </c>
      <c r="J63" s="76">
        <v>130082</v>
      </c>
      <c r="K63" s="76">
        <v>123055</v>
      </c>
      <c r="L63" s="76">
        <v>126437</v>
      </c>
      <c r="M63" s="76">
        <v>136713</v>
      </c>
      <c r="N63" s="76">
        <v>114365</v>
      </c>
      <c r="O63" s="76">
        <v>119188</v>
      </c>
      <c r="P63" s="76">
        <v>120795</v>
      </c>
      <c r="Q63" s="76">
        <v>136706</v>
      </c>
      <c r="R63" s="76">
        <v>123480</v>
      </c>
      <c r="S63" s="76">
        <v>99148</v>
      </c>
      <c r="T63" s="76">
        <v>115423</v>
      </c>
      <c r="U63" s="76">
        <v>141661</v>
      </c>
      <c r="V63" s="76">
        <v>121368</v>
      </c>
      <c r="W63" s="76">
        <v>122159</v>
      </c>
      <c r="X63" s="76">
        <v>115129</v>
      </c>
      <c r="Y63" s="76">
        <v>113510</v>
      </c>
      <c r="Z63" s="76">
        <v>128939</v>
      </c>
      <c r="AA63" s="76">
        <v>130142</v>
      </c>
      <c r="AB63" s="76">
        <v>133730</v>
      </c>
      <c r="AC63" s="76">
        <v>129902</v>
      </c>
      <c r="AD63" s="76">
        <v>124111</v>
      </c>
      <c r="AE63" s="76">
        <v>143406</v>
      </c>
      <c r="AF63" s="76">
        <v>101447</v>
      </c>
      <c r="AG63" s="76">
        <v>110308</v>
      </c>
      <c r="AH63" s="76">
        <v>117568</v>
      </c>
      <c r="AI63" s="76">
        <v>129982</v>
      </c>
      <c r="AJ63" s="76">
        <v>117648</v>
      </c>
      <c r="AK63" s="76">
        <v>108601</v>
      </c>
      <c r="AL63" s="76">
        <v>118781</v>
      </c>
      <c r="AM63" s="76">
        <v>110920</v>
      </c>
      <c r="AN63" s="76">
        <v>99272</v>
      </c>
      <c r="AO63" s="76">
        <v>92702</v>
      </c>
      <c r="AP63" s="76">
        <v>106377</v>
      </c>
      <c r="AQ63" s="76">
        <v>110829</v>
      </c>
      <c r="AR63" s="76">
        <v>103247</v>
      </c>
      <c r="AS63" s="76">
        <v>91584</v>
      </c>
      <c r="AT63" s="76">
        <v>86387</v>
      </c>
      <c r="AU63" s="76">
        <v>97778</v>
      </c>
      <c r="AV63" s="76">
        <v>93753</v>
      </c>
      <c r="AW63" s="76">
        <v>89428</v>
      </c>
      <c r="AX63" s="76">
        <v>94416</v>
      </c>
      <c r="AY63" s="76">
        <v>93124</v>
      </c>
      <c r="AZ63" s="76">
        <v>94535</v>
      </c>
      <c r="BA63" s="76">
        <v>99061</v>
      </c>
      <c r="BB63" s="76">
        <v>100991</v>
      </c>
      <c r="BC63" s="76">
        <v>88684</v>
      </c>
      <c r="BD63" s="76">
        <v>89514</v>
      </c>
      <c r="BE63" s="76">
        <v>78329</v>
      </c>
      <c r="BF63" s="76">
        <v>88777</v>
      </c>
      <c r="BG63" s="76">
        <v>87888</v>
      </c>
      <c r="BH63" s="76">
        <v>91057</v>
      </c>
      <c r="BI63" s="76">
        <v>90067</v>
      </c>
      <c r="BJ63" s="80" t="str">
        <f>VLOOKUP(MID(A63,12,2),'State Codes'!$B$10:$D$60,3,0)</f>
        <v>5 South Atlantic</v>
      </c>
      <c r="BK63" s="80" t="str">
        <f>VLOOKUP(MID(A63,6,5),'Chart Controls'!$P$3:$Q$8,2,0)</f>
        <v>Natural Gas</v>
      </c>
    </row>
    <row r="64" spans="1:63" x14ac:dyDescent="0.2">
      <c r="A64" s="76" t="s">
        <v>448</v>
      </c>
      <c r="B64" s="76"/>
      <c r="C64" s="76" t="s">
        <v>258</v>
      </c>
      <c r="D64" s="76"/>
      <c r="E64" s="76" t="s">
        <v>1136</v>
      </c>
      <c r="F64" s="76" t="s">
        <v>261</v>
      </c>
      <c r="G64" s="76">
        <v>0</v>
      </c>
      <c r="H64" s="76">
        <v>548</v>
      </c>
      <c r="I64" s="76">
        <v>549</v>
      </c>
      <c r="J64" s="76">
        <v>567</v>
      </c>
      <c r="K64" s="76">
        <v>574</v>
      </c>
      <c r="L64" s="76">
        <v>548</v>
      </c>
      <c r="M64" s="76">
        <v>568</v>
      </c>
      <c r="N64" s="76">
        <v>558</v>
      </c>
      <c r="O64" s="76">
        <v>560</v>
      </c>
      <c r="P64" s="76">
        <v>562</v>
      </c>
      <c r="Q64" s="76">
        <v>559</v>
      </c>
      <c r="R64" s="76">
        <v>585</v>
      </c>
      <c r="S64" s="76">
        <v>503</v>
      </c>
      <c r="T64" s="76">
        <v>509</v>
      </c>
      <c r="U64" s="76">
        <v>529</v>
      </c>
      <c r="V64" s="76">
        <v>530</v>
      </c>
      <c r="W64" s="76">
        <v>520</v>
      </c>
      <c r="X64" s="76">
        <v>528</v>
      </c>
      <c r="Y64" s="76">
        <v>542</v>
      </c>
      <c r="Z64" s="76">
        <v>535</v>
      </c>
      <c r="AA64" s="76">
        <v>549</v>
      </c>
      <c r="AB64" s="76">
        <v>562</v>
      </c>
      <c r="AC64" s="76">
        <v>571</v>
      </c>
      <c r="AD64" s="76">
        <v>557</v>
      </c>
      <c r="AE64" s="76">
        <v>560</v>
      </c>
      <c r="AF64" s="76">
        <v>552</v>
      </c>
      <c r="AG64" s="76">
        <v>565</v>
      </c>
      <c r="AH64" s="76">
        <v>533</v>
      </c>
      <c r="AI64" s="76">
        <v>571</v>
      </c>
      <c r="AJ64" s="76">
        <v>601</v>
      </c>
      <c r="AK64" s="76">
        <v>607</v>
      </c>
      <c r="AL64" s="76">
        <v>592</v>
      </c>
      <c r="AM64" s="76">
        <v>592</v>
      </c>
      <c r="AN64" s="76">
        <v>589</v>
      </c>
      <c r="AO64" s="76">
        <v>605</v>
      </c>
      <c r="AP64" s="76">
        <v>610</v>
      </c>
      <c r="AQ64" s="76">
        <v>607</v>
      </c>
      <c r="AR64" s="76">
        <v>631</v>
      </c>
      <c r="AS64" s="76">
        <v>629</v>
      </c>
      <c r="AT64" s="76">
        <v>676</v>
      </c>
      <c r="AU64" s="76">
        <v>1075</v>
      </c>
      <c r="AV64" s="76">
        <v>1147</v>
      </c>
      <c r="AW64" s="76">
        <v>1184</v>
      </c>
      <c r="AX64" s="76">
        <v>1236</v>
      </c>
      <c r="AY64" s="76">
        <v>1364</v>
      </c>
      <c r="AZ64" s="76">
        <v>0</v>
      </c>
      <c r="BA64" s="76">
        <v>0</v>
      </c>
      <c r="BB64" s="76">
        <v>0</v>
      </c>
      <c r="BC64" s="76">
        <v>0</v>
      </c>
      <c r="BD64" s="76">
        <v>0</v>
      </c>
      <c r="BE64" s="76">
        <v>0</v>
      </c>
      <c r="BF64" s="76">
        <v>0</v>
      </c>
      <c r="BG64" s="76">
        <v>0</v>
      </c>
      <c r="BH64" s="76">
        <v>0</v>
      </c>
      <c r="BI64" s="76">
        <v>0</v>
      </c>
      <c r="BJ64" s="80" t="str">
        <f>VLOOKUP(MID(A64,12,2),'State Codes'!$B$10:$D$60,3,0)</f>
        <v>9 Pacific</v>
      </c>
      <c r="BK64" s="80" t="str">
        <f>VLOOKUP(MID(A64,6,5),'Chart Controls'!$P$3:$Q$8,2,0)</f>
        <v>Natural Gas</v>
      </c>
    </row>
    <row r="65" spans="1:63" x14ac:dyDescent="0.2">
      <c r="A65" s="76" t="s">
        <v>449</v>
      </c>
      <c r="B65" s="76"/>
      <c r="C65" s="76" t="s">
        <v>258</v>
      </c>
      <c r="D65" s="76"/>
      <c r="E65" s="76" t="s">
        <v>1136</v>
      </c>
      <c r="F65" s="76" t="s">
        <v>261</v>
      </c>
      <c r="G65" s="76">
        <v>0</v>
      </c>
      <c r="H65" s="76">
        <v>35654</v>
      </c>
      <c r="I65" s="76">
        <v>36910</v>
      </c>
      <c r="J65" s="76">
        <v>31436</v>
      </c>
      <c r="K65" s="76">
        <v>31507</v>
      </c>
      <c r="L65" s="76">
        <v>31834</v>
      </c>
      <c r="M65" s="76">
        <v>28607</v>
      </c>
      <c r="N65" s="76">
        <v>30119</v>
      </c>
      <c r="O65" s="76">
        <v>26004</v>
      </c>
      <c r="P65" s="76">
        <v>24329</v>
      </c>
      <c r="Q65" s="76">
        <v>25056</v>
      </c>
      <c r="R65" s="76">
        <v>28067</v>
      </c>
      <c r="S65" s="76">
        <v>24296</v>
      </c>
      <c r="T65" s="76">
        <v>27137</v>
      </c>
      <c r="U65" s="76">
        <v>24496</v>
      </c>
      <c r="V65" s="76">
        <v>26127</v>
      </c>
      <c r="W65" s="76">
        <v>28197</v>
      </c>
      <c r="X65" s="76">
        <v>23977</v>
      </c>
      <c r="Y65" s="76">
        <v>23494</v>
      </c>
      <c r="Z65" s="76">
        <v>22745</v>
      </c>
      <c r="AA65" s="76">
        <v>21530</v>
      </c>
      <c r="AB65" s="76">
        <v>19526</v>
      </c>
      <c r="AC65" s="76">
        <v>21010</v>
      </c>
      <c r="AD65" s="76">
        <v>19453</v>
      </c>
      <c r="AE65" s="76">
        <v>19602</v>
      </c>
      <c r="AF65" s="76">
        <v>18588</v>
      </c>
      <c r="AG65" s="76">
        <v>16614</v>
      </c>
      <c r="AH65" s="76">
        <v>15710</v>
      </c>
      <c r="AI65" s="76">
        <v>15389</v>
      </c>
      <c r="AJ65" s="76">
        <v>13393</v>
      </c>
      <c r="AK65" s="76">
        <v>12752</v>
      </c>
      <c r="AL65" s="76">
        <v>13035</v>
      </c>
      <c r="AM65" s="76">
        <v>9949</v>
      </c>
      <c r="AN65" s="76">
        <v>10560</v>
      </c>
      <c r="AO65" s="76">
        <v>8808</v>
      </c>
      <c r="AP65" s="76">
        <v>9020</v>
      </c>
      <c r="AQ65" s="76">
        <v>7837</v>
      </c>
      <c r="AR65" s="76">
        <v>7126</v>
      </c>
      <c r="AS65" s="76">
        <v>7436</v>
      </c>
      <c r="AT65" s="76">
        <v>8139</v>
      </c>
      <c r="AU65" s="76">
        <v>7669</v>
      </c>
      <c r="AV65" s="76">
        <v>6816</v>
      </c>
      <c r="AW65" s="76">
        <v>7355</v>
      </c>
      <c r="AX65" s="76">
        <v>7181</v>
      </c>
      <c r="AY65" s="76">
        <v>7779</v>
      </c>
      <c r="AZ65" s="76">
        <v>9165</v>
      </c>
      <c r="BA65" s="76">
        <v>8217</v>
      </c>
      <c r="BB65" s="76">
        <v>12478</v>
      </c>
      <c r="BC65" s="76">
        <v>13225</v>
      </c>
      <c r="BD65" s="76">
        <v>14864</v>
      </c>
      <c r="BE65" s="76">
        <v>10057</v>
      </c>
      <c r="BF65" s="76">
        <v>10524</v>
      </c>
      <c r="BG65" s="76">
        <v>11551</v>
      </c>
      <c r="BH65" s="76">
        <v>8971</v>
      </c>
      <c r="BI65" s="76">
        <v>8181</v>
      </c>
      <c r="BJ65" s="80" t="str">
        <f>VLOOKUP(MID(A65,12,2),'State Codes'!$B$10:$D$60,3,0)</f>
        <v>8 Mountain</v>
      </c>
      <c r="BK65" s="80" t="str">
        <f>VLOOKUP(MID(A65,6,5),'Chart Controls'!$P$3:$Q$8,2,0)</f>
        <v>Natural Gas</v>
      </c>
    </row>
    <row r="66" spans="1:63" x14ac:dyDescent="0.2">
      <c r="A66" s="76" t="s">
        <v>450</v>
      </c>
      <c r="B66" s="76"/>
      <c r="C66" s="76" t="s">
        <v>258</v>
      </c>
      <c r="D66" s="76"/>
      <c r="E66" s="76" t="s">
        <v>1136</v>
      </c>
      <c r="F66" s="76" t="s">
        <v>261</v>
      </c>
      <c r="G66" s="76">
        <v>0</v>
      </c>
      <c r="H66" s="76">
        <v>378223</v>
      </c>
      <c r="I66" s="76">
        <v>441952</v>
      </c>
      <c r="J66" s="76">
        <v>401106</v>
      </c>
      <c r="K66" s="76">
        <v>410873</v>
      </c>
      <c r="L66" s="76">
        <v>452402</v>
      </c>
      <c r="M66" s="76">
        <v>451040</v>
      </c>
      <c r="N66" s="76">
        <v>388810</v>
      </c>
      <c r="O66" s="76">
        <v>399189</v>
      </c>
      <c r="P66" s="76">
        <v>412894</v>
      </c>
      <c r="Q66" s="76">
        <v>490661</v>
      </c>
      <c r="R66" s="76">
        <v>459893</v>
      </c>
      <c r="S66" s="76">
        <v>364839</v>
      </c>
      <c r="T66" s="76">
        <v>422588</v>
      </c>
      <c r="U66" s="76">
        <v>419761</v>
      </c>
      <c r="V66" s="76">
        <v>445693</v>
      </c>
      <c r="W66" s="76">
        <v>472366</v>
      </c>
      <c r="X66" s="76">
        <v>439314</v>
      </c>
      <c r="Y66" s="76">
        <v>404471</v>
      </c>
      <c r="Z66" s="76">
        <v>443991</v>
      </c>
      <c r="AA66" s="76">
        <v>449459</v>
      </c>
      <c r="AB66" s="76">
        <v>480558</v>
      </c>
      <c r="AC66" s="76">
        <v>465427</v>
      </c>
      <c r="AD66" s="76">
        <v>435642</v>
      </c>
      <c r="AE66" s="76">
        <v>477379</v>
      </c>
      <c r="AF66" s="76">
        <v>455021</v>
      </c>
      <c r="AG66" s="76">
        <v>418897</v>
      </c>
      <c r="AH66" s="76">
        <v>507791</v>
      </c>
      <c r="AI66" s="76">
        <v>548974</v>
      </c>
      <c r="AJ66" s="76">
        <v>510877</v>
      </c>
      <c r="AK66" s="76">
        <v>483714</v>
      </c>
      <c r="AL66" s="76">
        <v>505733</v>
      </c>
      <c r="AM66" s="76">
        <v>483903</v>
      </c>
      <c r="AN66" s="76">
        <v>475833</v>
      </c>
      <c r="AO66" s="76">
        <v>451886</v>
      </c>
      <c r="AP66" s="76">
        <v>510979</v>
      </c>
      <c r="AQ66" s="76">
        <v>470652</v>
      </c>
      <c r="AR66" s="76">
        <v>413977</v>
      </c>
      <c r="AS66" s="76">
        <v>446247</v>
      </c>
      <c r="AT66" s="76">
        <v>464465</v>
      </c>
      <c r="AU66" s="76">
        <v>498779</v>
      </c>
      <c r="AV66" s="76">
        <v>448325</v>
      </c>
      <c r="AW66" s="76">
        <v>468651</v>
      </c>
      <c r="AX66" s="76">
        <v>476727</v>
      </c>
      <c r="AY66" s="76">
        <v>488997</v>
      </c>
      <c r="AZ66" s="76">
        <v>507711</v>
      </c>
      <c r="BA66" s="76">
        <v>529952</v>
      </c>
      <c r="BB66" s="76">
        <v>534532</v>
      </c>
      <c r="BC66" s="76">
        <v>520593</v>
      </c>
      <c r="BD66" s="76">
        <v>490998</v>
      </c>
      <c r="BE66" s="76">
        <v>472241</v>
      </c>
      <c r="BF66" s="76">
        <v>455926</v>
      </c>
      <c r="BG66" s="76">
        <v>499948</v>
      </c>
      <c r="BH66" s="76">
        <v>474210</v>
      </c>
      <c r="BI66" s="76">
        <v>450131</v>
      </c>
      <c r="BJ66" s="80" t="str">
        <f>VLOOKUP(MID(A66,12,2),'State Codes'!$B$10:$D$60,3,0)</f>
        <v>3 East North Central</v>
      </c>
      <c r="BK66" s="80" t="str">
        <f>VLOOKUP(MID(A66,6,5),'Chart Controls'!$P$3:$Q$8,2,0)</f>
        <v>Natural Gas</v>
      </c>
    </row>
    <row r="67" spans="1:63" x14ac:dyDescent="0.2">
      <c r="A67" s="76" t="s">
        <v>451</v>
      </c>
      <c r="B67" s="76"/>
      <c r="C67" s="76" t="s">
        <v>258</v>
      </c>
      <c r="D67" s="76"/>
      <c r="E67" s="76" t="s">
        <v>1136</v>
      </c>
      <c r="F67" s="76" t="s">
        <v>261</v>
      </c>
      <c r="G67" s="76">
        <v>0</v>
      </c>
      <c r="H67" s="76">
        <v>129630</v>
      </c>
      <c r="I67" s="76">
        <v>150827</v>
      </c>
      <c r="J67" s="76">
        <v>138280</v>
      </c>
      <c r="K67" s="76">
        <v>140704</v>
      </c>
      <c r="L67" s="76">
        <v>150165</v>
      </c>
      <c r="M67" s="76">
        <v>150829</v>
      </c>
      <c r="N67" s="76">
        <v>128855</v>
      </c>
      <c r="O67" s="76">
        <v>129516</v>
      </c>
      <c r="P67" s="76">
        <v>136142</v>
      </c>
      <c r="Q67" s="76">
        <v>159397</v>
      </c>
      <c r="R67" s="76">
        <v>146575</v>
      </c>
      <c r="S67" s="76">
        <v>116929</v>
      </c>
      <c r="T67" s="76">
        <v>133699</v>
      </c>
      <c r="U67" s="76">
        <v>140134</v>
      </c>
      <c r="V67" s="76">
        <v>141866</v>
      </c>
      <c r="W67" s="76">
        <v>154674</v>
      </c>
      <c r="X67" s="76">
        <v>145762</v>
      </c>
      <c r="Y67" s="76">
        <v>129833</v>
      </c>
      <c r="Z67" s="76">
        <v>151334</v>
      </c>
      <c r="AA67" s="76">
        <v>149882</v>
      </c>
      <c r="AB67" s="76">
        <v>171596</v>
      </c>
      <c r="AC67" s="76">
        <v>157872</v>
      </c>
      <c r="AD67" s="76">
        <v>150897</v>
      </c>
      <c r="AE67" s="76">
        <v>165287</v>
      </c>
      <c r="AF67" s="76">
        <v>154254</v>
      </c>
      <c r="AG67" s="76">
        <v>142506</v>
      </c>
      <c r="AH67" s="76">
        <v>170987</v>
      </c>
      <c r="AI67" s="76">
        <v>181906</v>
      </c>
      <c r="AJ67" s="76">
        <v>162971</v>
      </c>
      <c r="AK67" s="76">
        <v>159485</v>
      </c>
      <c r="AL67" s="76">
        <v>166075</v>
      </c>
      <c r="AM67" s="76">
        <v>154395</v>
      </c>
      <c r="AN67" s="76">
        <v>148537</v>
      </c>
      <c r="AO67" s="76">
        <v>143053</v>
      </c>
      <c r="AP67" s="76">
        <v>158446</v>
      </c>
      <c r="AQ67" s="76">
        <v>155928</v>
      </c>
      <c r="AR67" s="76">
        <v>140301</v>
      </c>
      <c r="AS67" s="76">
        <v>141398</v>
      </c>
      <c r="AT67" s="76">
        <v>147422</v>
      </c>
      <c r="AU67" s="76">
        <v>152630</v>
      </c>
      <c r="AV67" s="76">
        <v>146131</v>
      </c>
      <c r="AW67" s="76">
        <v>162640</v>
      </c>
      <c r="AX67" s="76">
        <v>157874</v>
      </c>
      <c r="AY67" s="76">
        <v>161855</v>
      </c>
      <c r="AZ67" s="76">
        <v>171474</v>
      </c>
      <c r="BA67" s="76">
        <v>166617</v>
      </c>
      <c r="BB67" s="76">
        <v>150113</v>
      </c>
      <c r="BC67" s="76">
        <v>151316</v>
      </c>
      <c r="BD67" s="76">
        <v>161190</v>
      </c>
      <c r="BE67" s="76">
        <v>157630</v>
      </c>
      <c r="BF67" s="76">
        <v>154709</v>
      </c>
      <c r="BG67" s="76">
        <v>170217</v>
      </c>
      <c r="BH67" s="76">
        <v>163723</v>
      </c>
      <c r="BI67" s="76">
        <v>159651</v>
      </c>
      <c r="BJ67" s="80" t="str">
        <f>VLOOKUP(MID(A67,12,2),'State Codes'!$B$10:$D$60,3,0)</f>
        <v>3 East North Central</v>
      </c>
      <c r="BK67" s="80" t="str">
        <f>VLOOKUP(MID(A67,6,5),'Chart Controls'!$P$3:$Q$8,2,0)</f>
        <v>Natural Gas</v>
      </c>
    </row>
    <row r="68" spans="1:63" x14ac:dyDescent="0.2">
      <c r="A68" s="76" t="s">
        <v>452</v>
      </c>
      <c r="B68" s="76"/>
      <c r="C68" s="76" t="s">
        <v>258</v>
      </c>
      <c r="D68" s="76"/>
      <c r="E68" s="76" t="s">
        <v>1136</v>
      </c>
      <c r="F68" s="76" t="s">
        <v>261</v>
      </c>
      <c r="G68" s="76">
        <v>0</v>
      </c>
      <c r="H68" s="76">
        <v>64381</v>
      </c>
      <c r="I68" s="76">
        <v>75519</v>
      </c>
      <c r="J68" s="76">
        <v>66039</v>
      </c>
      <c r="K68" s="76">
        <v>68330</v>
      </c>
      <c r="L68" s="76">
        <v>75887</v>
      </c>
      <c r="M68" s="76">
        <v>75122</v>
      </c>
      <c r="N68" s="76">
        <v>63711</v>
      </c>
      <c r="O68" s="76">
        <v>64672</v>
      </c>
      <c r="P68" s="76">
        <v>66042</v>
      </c>
      <c r="Q68" s="76">
        <v>79620</v>
      </c>
      <c r="R68" s="76">
        <v>74635</v>
      </c>
      <c r="S68" s="76">
        <v>56611</v>
      </c>
      <c r="T68" s="76">
        <v>67696</v>
      </c>
      <c r="U68" s="76">
        <v>68775</v>
      </c>
      <c r="V68" s="76">
        <v>70599</v>
      </c>
      <c r="W68" s="76">
        <v>76201</v>
      </c>
      <c r="X68" s="76">
        <v>68443</v>
      </c>
      <c r="Y68" s="76">
        <v>62628</v>
      </c>
      <c r="Z68" s="76">
        <v>67692</v>
      </c>
      <c r="AA68" s="76">
        <v>68538</v>
      </c>
      <c r="AB68" s="76">
        <v>74236</v>
      </c>
      <c r="AC68" s="76">
        <v>71754</v>
      </c>
      <c r="AD68" s="76">
        <v>71341</v>
      </c>
      <c r="AE68" s="76">
        <v>74221</v>
      </c>
      <c r="AF68" s="76">
        <v>72805</v>
      </c>
      <c r="AG68" s="76">
        <v>69657</v>
      </c>
      <c r="AH68" s="76">
        <v>82432</v>
      </c>
      <c r="AI68" s="76">
        <v>88607</v>
      </c>
      <c r="AJ68" s="76">
        <v>82643</v>
      </c>
      <c r="AK68" s="76">
        <v>78881</v>
      </c>
      <c r="AL68" s="76">
        <v>83659</v>
      </c>
      <c r="AM68" s="76">
        <v>75176</v>
      </c>
      <c r="AN68" s="76">
        <v>79415</v>
      </c>
      <c r="AO68" s="76">
        <v>71870</v>
      </c>
      <c r="AP68" s="76">
        <v>78253</v>
      </c>
      <c r="AQ68" s="76">
        <v>76644</v>
      </c>
      <c r="AR68" s="76">
        <v>65769</v>
      </c>
      <c r="AS68" s="76">
        <v>74940</v>
      </c>
      <c r="AT68" s="76">
        <v>79609</v>
      </c>
      <c r="AU68" s="76">
        <v>80943</v>
      </c>
      <c r="AV68" s="76">
        <v>78391</v>
      </c>
      <c r="AW68" s="76">
        <v>85459</v>
      </c>
      <c r="AX68" s="76">
        <v>77244</v>
      </c>
      <c r="AY68" s="76">
        <v>85199</v>
      </c>
      <c r="AZ68" s="76">
        <v>96142</v>
      </c>
      <c r="BA68" s="76">
        <v>81001</v>
      </c>
      <c r="BB68" s="76">
        <v>87262</v>
      </c>
      <c r="BC68" s="76">
        <v>90369</v>
      </c>
      <c r="BD68" s="76">
        <v>95125</v>
      </c>
      <c r="BE68" s="76">
        <v>93002</v>
      </c>
      <c r="BF68" s="76">
        <v>92555</v>
      </c>
      <c r="BG68" s="76">
        <v>97373</v>
      </c>
      <c r="BH68" s="76">
        <v>93061</v>
      </c>
      <c r="BI68" s="76">
        <v>97085</v>
      </c>
      <c r="BJ68" s="80" t="str">
        <f>VLOOKUP(MID(A68,12,2),'State Codes'!$B$10:$D$60,3,0)</f>
        <v>4 West North Central</v>
      </c>
      <c r="BK68" s="80" t="str">
        <f>VLOOKUP(MID(A68,6,5),'Chart Controls'!$P$3:$Q$8,2,0)</f>
        <v>Natural Gas</v>
      </c>
    </row>
    <row r="69" spans="1:63" x14ac:dyDescent="0.2">
      <c r="A69" s="76" t="s">
        <v>453</v>
      </c>
      <c r="B69" s="76"/>
      <c r="C69" s="76" t="s">
        <v>258</v>
      </c>
      <c r="D69" s="76"/>
      <c r="E69" s="76" t="s">
        <v>1136</v>
      </c>
      <c r="F69" s="76" t="s">
        <v>261</v>
      </c>
      <c r="G69" s="76">
        <v>0</v>
      </c>
      <c r="H69" s="76">
        <v>61150</v>
      </c>
      <c r="I69" s="76">
        <v>67587</v>
      </c>
      <c r="J69" s="76">
        <v>62273</v>
      </c>
      <c r="K69" s="76">
        <v>64474</v>
      </c>
      <c r="L69" s="76">
        <v>71069</v>
      </c>
      <c r="M69" s="76">
        <v>69719</v>
      </c>
      <c r="N69" s="76">
        <v>56299</v>
      </c>
      <c r="O69" s="76">
        <v>55886</v>
      </c>
      <c r="P69" s="76">
        <v>60399</v>
      </c>
      <c r="Q69" s="76">
        <v>72840</v>
      </c>
      <c r="R69" s="76">
        <v>69254</v>
      </c>
      <c r="S69" s="76">
        <v>51613</v>
      </c>
      <c r="T69" s="76">
        <v>66820</v>
      </c>
      <c r="U69" s="76">
        <v>68410</v>
      </c>
      <c r="V69" s="76">
        <v>72465</v>
      </c>
      <c r="W69" s="76">
        <v>72857</v>
      </c>
      <c r="X69" s="76">
        <v>64215</v>
      </c>
      <c r="Y69" s="76">
        <v>58185</v>
      </c>
      <c r="Z69" s="76">
        <v>65853</v>
      </c>
      <c r="AA69" s="76">
        <v>65918</v>
      </c>
      <c r="AB69" s="76">
        <v>71247</v>
      </c>
      <c r="AC69" s="76">
        <v>71470</v>
      </c>
      <c r="AD69" s="76">
        <v>70498</v>
      </c>
      <c r="AE69" s="76">
        <v>71137</v>
      </c>
      <c r="AF69" s="76">
        <v>67816</v>
      </c>
      <c r="AG69" s="76">
        <v>69775</v>
      </c>
      <c r="AH69" s="76">
        <v>69571</v>
      </c>
      <c r="AI69" s="76">
        <v>85107</v>
      </c>
      <c r="AJ69" s="76">
        <v>76078</v>
      </c>
      <c r="AK69" s="76">
        <v>74051</v>
      </c>
      <c r="AL69" s="76">
        <v>83805</v>
      </c>
      <c r="AM69" s="76">
        <v>70602</v>
      </c>
      <c r="AN69" s="76">
        <v>75588</v>
      </c>
      <c r="AO69" s="76">
        <v>71263</v>
      </c>
      <c r="AP69" s="76">
        <v>75372</v>
      </c>
      <c r="AQ69" s="76">
        <v>75320</v>
      </c>
      <c r="AR69" s="76">
        <v>73065</v>
      </c>
      <c r="AS69" s="76">
        <v>69580</v>
      </c>
      <c r="AT69" s="76">
        <v>78342</v>
      </c>
      <c r="AU69" s="76">
        <v>78836</v>
      </c>
      <c r="AV69" s="76">
        <v>81043</v>
      </c>
      <c r="AW69" s="76">
        <v>82355</v>
      </c>
      <c r="AX69" s="76">
        <v>74153</v>
      </c>
      <c r="AY69" s="76">
        <v>84786</v>
      </c>
      <c r="AZ69" s="76">
        <v>100544</v>
      </c>
      <c r="BA69" s="76">
        <v>97529</v>
      </c>
      <c r="BB69" s="76">
        <v>92827</v>
      </c>
      <c r="BC69" s="76">
        <v>99373</v>
      </c>
      <c r="BD69" s="76">
        <v>96561</v>
      </c>
      <c r="BE69" s="76">
        <v>91689</v>
      </c>
      <c r="BF69" s="76">
        <v>94993</v>
      </c>
      <c r="BG69" s="76">
        <v>100640</v>
      </c>
      <c r="BH69" s="76">
        <v>98447</v>
      </c>
      <c r="BI69" s="76">
        <v>97122</v>
      </c>
      <c r="BJ69" s="80" t="str">
        <f>VLOOKUP(MID(A69,12,2),'State Codes'!$B$10:$D$60,3,0)</f>
        <v>4 West North Central</v>
      </c>
      <c r="BK69" s="80" t="str">
        <f>VLOOKUP(MID(A69,6,5),'Chart Controls'!$P$3:$Q$8,2,0)</f>
        <v>Natural Gas</v>
      </c>
    </row>
    <row r="70" spans="1:63" x14ac:dyDescent="0.2">
      <c r="A70" s="76" t="s">
        <v>454</v>
      </c>
      <c r="B70" s="76"/>
      <c r="C70" s="76" t="s">
        <v>258</v>
      </c>
      <c r="D70" s="76"/>
      <c r="E70" s="76" t="s">
        <v>1136</v>
      </c>
      <c r="F70" s="76" t="s">
        <v>261</v>
      </c>
      <c r="G70" s="76">
        <v>0</v>
      </c>
      <c r="H70" s="76">
        <v>43260</v>
      </c>
      <c r="I70" s="76">
        <v>52392</v>
      </c>
      <c r="J70" s="76">
        <v>49284</v>
      </c>
      <c r="K70" s="76">
        <v>48258</v>
      </c>
      <c r="L70" s="76">
        <v>51154</v>
      </c>
      <c r="M70" s="76">
        <v>54099</v>
      </c>
      <c r="N70" s="76">
        <v>45244</v>
      </c>
      <c r="O70" s="76">
        <v>46828</v>
      </c>
      <c r="P70" s="76">
        <v>50480</v>
      </c>
      <c r="Q70" s="76">
        <v>59110</v>
      </c>
      <c r="R70" s="76">
        <v>55545</v>
      </c>
      <c r="S70" s="76">
        <v>44413</v>
      </c>
      <c r="T70" s="76">
        <v>52098</v>
      </c>
      <c r="U70" s="76">
        <v>56060</v>
      </c>
      <c r="V70" s="76">
        <v>53712</v>
      </c>
      <c r="W70" s="76">
        <v>56975</v>
      </c>
      <c r="X70" s="76">
        <v>52926</v>
      </c>
      <c r="Y70" s="76">
        <v>48756</v>
      </c>
      <c r="Z70" s="76">
        <v>57755</v>
      </c>
      <c r="AA70" s="76">
        <v>58430</v>
      </c>
      <c r="AB70" s="76">
        <v>64190</v>
      </c>
      <c r="AC70" s="76">
        <v>61279</v>
      </c>
      <c r="AD70" s="76">
        <v>59070</v>
      </c>
      <c r="AE70" s="76">
        <v>67273</v>
      </c>
      <c r="AF70" s="76">
        <v>61135</v>
      </c>
      <c r="AG70" s="76">
        <v>57453</v>
      </c>
      <c r="AH70" s="76">
        <v>69354</v>
      </c>
      <c r="AI70" s="76">
        <v>73691</v>
      </c>
      <c r="AJ70" s="76">
        <v>72518</v>
      </c>
      <c r="AK70" s="76">
        <v>66414</v>
      </c>
      <c r="AL70" s="76">
        <v>70123</v>
      </c>
      <c r="AM70" s="76">
        <v>65505</v>
      </c>
      <c r="AN70" s="76">
        <v>62261</v>
      </c>
      <c r="AO70" s="76">
        <v>58308</v>
      </c>
      <c r="AP70" s="76">
        <v>67626</v>
      </c>
      <c r="AQ70" s="76">
        <v>66398</v>
      </c>
      <c r="AR70" s="76">
        <v>61282</v>
      </c>
      <c r="AS70" s="76">
        <v>61631</v>
      </c>
      <c r="AT70" s="76">
        <v>61891</v>
      </c>
      <c r="AU70" s="76">
        <v>68365</v>
      </c>
      <c r="AV70" s="76">
        <v>64309</v>
      </c>
      <c r="AW70" s="76">
        <v>68531</v>
      </c>
      <c r="AX70" s="76">
        <v>71516</v>
      </c>
      <c r="AY70" s="76">
        <v>74893</v>
      </c>
      <c r="AZ70" s="76">
        <v>78200</v>
      </c>
      <c r="BA70" s="76">
        <v>85265</v>
      </c>
      <c r="BB70" s="76">
        <v>95684</v>
      </c>
      <c r="BC70" s="76">
        <v>97411</v>
      </c>
      <c r="BD70" s="76">
        <v>79788</v>
      </c>
      <c r="BE70" s="76">
        <v>77250</v>
      </c>
      <c r="BF70" s="76">
        <v>81741</v>
      </c>
      <c r="BG70" s="76">
        <v>87313</v>
      </c>
      <c r="BH70" s="76">
        <v>85628</v>
      </c>
      <c r="BI70" s="76">
        <v>87943</v>
      </c>
      <c r="BJ70" s="80" t="str">
        <f>VLOOKUP(MID(A70,12,2),'State Codes'!$B$10:$D$60,3,0)</f>
        <v>6 East South Central</v>
      </c>
      <c r="BK70" s="80" t="str">
        <f>VLOOKUP(MID(A70,6,5),'Chart Controls'!$P$3:$Q$8,2,0)</f>
        <v>Natural Gas</v>
      </c>
    </row>
    <row r="71" spans="1:63" x14ac:dyDescent="0.2">
      <c r="A71" s="76" t="s">
        <v>455</v>
      </c>
      <c r="B71" s="76"/>
      <c r="C71" s="76" t="s">
        <v>258</v>
      </c>
      <c r="D71" s="76"/>
      <c r="E71" s="76" t="s">
        <v>1136</v>
      </c>
      <c r="F71" s="76" t="s">
        <v>261</v>
      </c>
      <c r="G71" s="76">
        <v>0</v>
      </c>
      <c r="H71" s="76">
        <v>29581</v>
      </c>
      <c r="I71" s="76">
        <v>35955</v>
      </c>
      <c r="J71" s="76">
        <v>36945</v>
      </c>
      <c r="K71" s="76">
        <v>32729</v>
      </c>
      <c r="L71" s="76">
        <v>36663</v>
      </c>
      <c r="M71" s="76">
        <v>38636</v>
      </c>
      <c r="N71" s="76">
        <v>29680</v>
      </c>
      <c r="O71" s="76">
        <v>32084</v>
      </c>
      <c r="P71" s="76">
        <v>37738</v>
      </c>
      <c r="Q71" s="76">
        <v>45679</v>
      </c>
      <c r="R71" s="76">
        <v>39491</v>
      </c>
      <c r="S71" s="76">
        <v>32286</v>
      </c>
      <c r="T71" s="76">
        <v>40136</v>
      </c>
      <c r="U71" s="76">
        <v>46617</v>
      </c>
      <c r="V71" s="76">
        <v>37562</v>
      </c>
      <c r="W71" s="76">
        <v>38554</v>
      </c>
      <c r="X71" s="76">
        <v>38423</v>
      </c>
      <c r="Y71" s="76">
        <v>34709</v>
      </c>
      <c r="Z71" s="76">
        <v>42972</v>
      </c>
      <c r="AA71" s="76">
        <v>44132</v>
      </c>
      <c r="AB71" s="76">
        <v>48840</v>
      </c>
      <c r="AC71" s="76">
        <v>50728</v>
      </c>
      <c r="AD71" s="76">
        <v>50174</v>
      </c>
      <c r="AE71" s="76">
        <v>52919</v>
      </c>
      <c r="AF71" s="76">
        <v>47044</v>
      </c>
      <c r="AG71" s="76">
        <v>51242</v>
      </c>
      <c r="AH71" s="76">
        <v>59818</v>
      </c>
      <c r="AI71" s="76">
        <v>59135</v>
      </c>
      <c r="AJ71" s="76">
        <v>54350</v>
      </c>
      <c r="AK71" s="76">
        <v>55036</v>
      </c>
      <c r="AL71" s="76">
        <v>58649</v>
      </c>
      <c r="AM71" s="76">
        <v>57667</v>
      </c>
      <c r="AN71" s="76">
        <v>57228</v>
      </c>
      <c r="AO71" s="76">
        <v>55601</v>
      </c>
      <c r="AP71" s="76">
        <v>60155</v>
      </c>
      <c r="AQ71" s="76">
        <v>62177</v>
      </c>
      <c r="AR71" s="76">
        <v>63796</v>
      </c>
      <c r="AS71" s="76">
        <v>60401</v>
      </c>
      <c r="AT71" s="76">
        <v>62996</v>
      </c>
      <c r="AU71" s="76">
        <v>72352</v>
      </c>
      <c r="AV71" s="76">
        <v>71046</v>
      </c>
      <c r="AW71" s="76">
        <v>71735</v>
      </c>
      <c r="AX71" s="76">
        <v>84373</v>
      </c>
      <c r="AY71" s="76">
        <v>75803</v>
      </c>
      <c r="AZ71" s="76">
        <v>90822</v>
      </c>
      <c r="BA71" s="76">
        <v>85460</v>
      </c>
      <c r="BB71" s="76">
        <v>97666</v>
      </c>
      <c r="BC71" s="76">
        <v>98606</v>
      </c>
      <c r="BD71" s="76">
        <v>99255</v>
      </c>
      <c r="BE71" s="76">
        <v>93974</v>
      </c>
      <c r="BF71" s="76">
        <v>95359</v>
      </c>
      <c r="BG71" s="76">
        <v>84617</v>
      </c>
      <c r="BH71" s="76">
        <v>82210</v>
      </c>
      <c r="BI71" s="76">
        <v>88646</v>
      </c>
      <c r="BJ71" s="80" t="str">
        <f>VLOOKUP(MID(A71,12,2),'State Codes'!$B$10:$D$60,3,0)</f>
        <v>7 West South Central</v>
      </c>
      <c r="BK71" s="80" t="str">
        <f>VLOOKUP(MID(A71,6,5),'Chart Controls'!$P$3:$Q$8,2,0)</f>
        <v>Natural Gas</v>
      </c>
    </row>
    <row r="72" spans="1:63" x14ac:dyDescent="0.2">
      <c r="A72" s="76" t="s">
        <v>456</v>
      </c>
      <c r="B72" s="76"/>
      <c r="C72" s="76" t="s">
        <v>258</v>
      </c>
      <c r="D72" s="76"/>
      <c r="E72" s="76" t="s">
        <v>1136</v>
      </c>
      <c r="F72" s="76" t="s">
        <v>261</v>
      </c>
      <c r="G72" s="76">
        <v>0</v>
      </c>
      <c r="H72" s="76">
        <v>3107</v>
      </c>
      <c r="I72" s="76">
        <v>3192</v>
      </c>
      <c r="J72" s="76">
        <v>3058</v>
      </c>
      <c r="K72" s="76">
        <v>3080</v>
      </c>
      <c r="L72" s="76">
        <v>3250</v>
      </c>
      <c r="M72" s="76">
        <v>3192</v>
      </c>
      <c r="N72" s="76">
        <v>2847</v>
      </c>
      <c r="O72" s="76">
        <v>2642</v>
      </c>
      <c r="P72" s="76">
        <v>2782</v>
      </c>
      <c r="Q72" s="76">
        <v>2434</v>
      </c>
      <c r="R72" s="76">
        <v>1947</v>
      </c>
      <c r="S72" s="76">
        <v>1530</v>
      </c>
      <c r="T72" s="76">
        <v>1467</v>
      </c>
      <c r="U72" s="76">
        <v>1282</v>
      </c>
      <c r="V72" s="76">
        <v>1341</v>
      </c>
      <c r="W72" s="76">
        <v>1174</v>
      </c>
      <c r="X72" s="76">
        <v>1253</v>
      </c>
      <c r="Y72" s="76">
        <v>1038</v>
      </c>
      <c r="Z72" s="76">
        <v>1204</v>
      </c>
      <c r="AA72" s="76">
        <v>1238</v>
      </c>
      <c r="AB72" s="76">
        <v>1266</v>
      </c>
      <c r="AC72" s="76">
        <v>1099</v>
      </c>
      <c r="AD72" s="76">
        <v>1122</v>
      </c>
      <c r="AE72" s="76">
        <v>1195</v>
      </c>
      <c r="AF72" s="76">
        <v>976</v>
      </c>
      <c r="AG72" s="76">
        <v>925</v>
      </c>
      <c r="AH72" s="76">
        <v>1023</v>
      </c>
      <c r="AI72" s="76">
        <v>982</v>
      </c>
      <c r="AJ72" s="76">
        <v>928</v>
      </c>
      <c r="AK72" s="76">
        <v>906</v>
      </c>
      <c r="AL72" s="76">
        <v>914</v>
      </c>
      <c r="AM72" s="76">
        <v>884</v>
      </c>
      <c r="AN72" s="76">
        <v>726</v>
      </c>
      <c r="AO72" s="76">
        <v>651</v>
      </c>
      <c r="AP72" s="76">
        <v>640</v>
      </c>
      <c r="AQ72" s="76">
        <v>583</v>
      </c>
      <c r="AR72" s="76">
        <v>549</v>
      </c>
      <c r="AS72" s="76">
        <v>559</v>
      </c>
      <c r="AT72" s="76">
        <v>543</v>
      </c>
      <c r="AU72" s="76">
        <v>557</v>
      </c>
      <c r="AV72" s="76">
        <v>555</v>
      </c>
      <c r="AW72" s="76">
        <v>600</v>
      </c>
      <c r="AX72" s="76">
        <v>587</v>
      </c>
      <c r="AY72" s="76">
        <v>568</v>
      </c>
      <c r="AZ72" s="76">
        <v>726</v>
      </c>
      <c r="BA72" s="76">
        <v>783</v>
      </c>
      <c r="BB72" s="76">
        <v>766</v>
      </c>
      <c r="BC72" s="76">
        <v>813</v>
      </c>
      <c r="BD72" s="76">
        <v>742</v>
      </c>
      <c r="BE72" s="76">
        <v>624</v>
      </c>
      <c r="BF72" s="76">
        <v>610</v>
      </c>
      <c r="BG72" s="76">
        <v>611</v>
      </c>
      <c r="BH72" s="76">
        <v>566</v>
      </c>
      <c r="BI72" s="76">
        <v>531</v>
      </c>
      <c r="BJ72" s="80" t="str">
        <f>VLOOKUP(MID(A72,12,2),'State Codes'!$B$10:$D$60,3,0)</f>
        <v>1 New England</v>
      </c>
      <c r="BK72" s="80" t="str">
        <f>VLOOKUP(MID(A72,6,5),'Chart Controls'!$P$3:$Q$8,2,0)</f>
        <v>Natural Gas</v>
      </c>
    </row>
    <row r="73" spans="1:63" x14ac:dyDescent="0.2">
      <c r="A73" s="76" t="s">
        <v>457</v>
      </c>
      <c r="B73" s="76"/>
      <c r="C73" s="76" t="s">
        <v>258</v>
      </c>
      <c r="D73" s="76"/>
      <c r="E73" s="76" t="s">
        <v>1136</v>
      </c>
      <c r="F73" s="76" t="s">
        <v>261</v>
      </c>
      <c r="G73" s="76">
        <v>0</v>
      </c>
      <c r="H73" s="76">
        <v>74444</v>
      </c>
      <c r="I73" s="76">
        <v>85764</v>
      </c>
      <c r="J73" s="76">
        <v>79804</v>
      </c>
      <c r="K73" s="76">
        <v>80418</v>
      </c>
      <c r="L73" s="76">
        <v>85553</v>
      </c>
      <c r="M73" s="76">
        <v>90221</v>
      </c>
      <c r="N73" s="76">
        <v>79376</v>
      </c>
      <c r="O73" s="76">
        <v>79917</v>
      </c>
      <c r="P73" s="76">
        <v>87475</v>
      </c>
      <c r="Q73" s="76">
        <v>95387</v>
      </c>
      <c r="R73" s="76">
        <v>86953</v>
      </c>
      <c r="S73" s="76">
        <v>73004</v>
      </c>
      <c r="T73" s="76">
        <v>79993</v>
      </c>
      <c r="U73" s="76">
        <v>85993</v>
      </c>
      <c r="V73" s="76">
        <v>85667</v>
      </c>
      <c r="W73" s="76">
        <v>84053</v>
      </c>
      <c r="X73" s="76">
        <v>86557</v>
      </c>
      <c r="Y73" s="76">
        <v>73973</v>
      </c>
      <c r="Z73" s="76">
        <v>89880</v>
      </c>
      <c r="AA73" s="76">
        <v>89558</v>
      </c>
      <c r="AB73" s="76">
        <v>94116</v>
      </c>
      <c r="AC73" s="76">
        <v>83030</v>
      </c>
      <c r="AD73" s="76">
        <v>73338</v>
      </c>
      <c r="AE73" s="76">
        <v>86845</v>
      </c>
      <c r="AF73" s="76">
        <v>77365</v>
      </c>
      <c r="AG73" s="76">
        <v>70561</v>
      </c>
      <c r="AH73" s="76">
        <v>80118</v>
      </c>
      <c r="AI73" s="76">
        <v>88009</v>
      </c>
      <c r="AJ73" s="76">
        <v>78470</v>
      </c>
      <c r="AK73" s="76">
        <v>79002</v>
      </c>
      <c r="AL73" s="76">
        <v>78985</v>
      </c>
      <c r="AM73" s="76">
        <v>77144</v>
      </c>
      <c r="AN73" s="76">
        <v>70966</v>
      </c>
      <c r="AO73" s="76">
        <v>68234</v>
      </c>
      <c r="AP73" s="76">
        <v>77519</v>
      </c>
      <c r="AQ73" s="76">
        <v>77291</v>
      </c>
      <c r="AR73" s="76">
        <v>73025</v>
      </c>
      <c r="AS73" s="76">
        <v>74461</v>
      </c>
      <c r="AT73" s="76">
        <v>70730</v>
      </c>
      <c r="AU73" s="76">
        <v>74911</v>
      </c>
      <c r="AV73" s="76">
        <v>66072</v>
      </c>
      <c r="AW73" s="76">
        <v>68712</v>
      </c>
      <c r="AX73" s="76">
        <v>71406</v>
      </c>
      <c r="AY73" s="76">
        <v>69435</v>
      </c>
      <c r="AZ73" s="76">
        <v>72523</v>
      </c>
      <c r="BA73" s="76">
        <v>72148</v>
      </c>
      <c r="BB73" s="76">
        <v>66208</v>
      </c>
      <c r="BC73" s="76">
        <v>74459</v>
      </c>
      <c r="BD73" s="76">
        <v>70115</v>
      </c>
      <c r="BE73" s="76">
        <v>71292</v>
      </c>
      <c r="BF73" s="76">
        <v>74376</v>
      </c>
      <c r="BG73" s="76">
        <v>76540</v>
      </c>
      <c r="BH73" s="76">
        <v>75217</v>
      </c>
      <c r="BI73" s="76">
        <v>74525</v>
      </c>
      <c r="BJ73" s="80" t="str">
        <f>VLOOKUP(MID(A73,12,2),'State Codes'!$B$10:$D$60,3,0)</f>
        <v>5 South Atlantic</v>
      </c>
      <c r="BK73" s="80" t="str">
        <f>VLOOKUP(MID(A73,6,5),'Chart Controls'!$P$3:$Q$8,2,0)</f>
        <v>Natural Gas</v>
      </c>
    </row>
    <row r="74" spans="1:63" x14ac:dyDescent="0.2">
      <c r="A74" s="76" t="s">
        <v>458</v>
      </c>
      <c r="B74" s="76"/>
      <c r="C74" s="76" t="s">
        <v>258</v>
      </c>
      <c r="D74" s="76"/>
      <c r="E74" s="76" t="s">
        <v>1136</v>
      </c>
      <c r="F74" s="76" t="s">
        <v>261</v>
      </c>
      <c r="G74" s="76">
        <v>0</v>
      </c>
      <c r="H74" s="76">
        <v>113086</v>
      </c>
      <c r="I74" s="76">
        <v>135495</v>
      </c>
      <c r="J74" s="76">
        <v>126511</v>
      </c>
      <c r="K74" s="76">
        <v>123914</v>
      </c>
      <c r="L74" s="76">
        <v>139345</v>
      </c>
      <c r="M74" s="76">
        <v>134282</v>
      </c>
      <c r="N74" s="76">
        <v>124802</v>
      </c>
      <c r="O74" s="76">
        <v>115469</v>
      </c>
      <c r="P74" s="76">
        <v>130373</v>
      </c>
      <c r="Q74" s="76">
        <v>129937</v>
      </c>
      <c r="R74" s="76">
        <v>120685</v>
      </c>
      <c r="S74" s="76">
        <v>119220</v>
      </c>
      <c r="T74" s="76">
        <v>132932</v>
      </c>
      <c r="U74" s="76">
        <v>129812</v>
      </c>
      <c r="V74" s="76">
        <v>136952</v>
      </c>
      <c r="W74" s="76">
        <v>134537</v>
      </c>
      <c r="X74" s="76">
        <v>116997</v>
      </c>
      <c r="Y74" s="76">
        <v>104894</v>
      </c>
      <c r="Z74" s="76">
        <v>120356</v>
      </c>
      <c r="AA74" s="76">
        <v>115980</v>
      </c>
      <c r="AB74" s="76">
        <v>129420</v>
      </c>
      <c r="AC74" s="76">
        <v>113101</v>
      </c>
      <c r="AD74" s="76">
        <v>111474</v>
      </c>
      <c r="AE74" s="76">
        <v>119146</v>
      </c>
      <c r="AF74" s="76">
        <v>112073</v>
      </c>
      <c r="AG74" s="76">
        <v>103617</v>
      </c>
      <c r="AH74" s="76">
        <v>114486</v>
      </c>
      <c r="AI74" s="76">
        <v>117338</v>
      </c>
      <c r="AJ74" s="76">
        <v>108528</v>
      </c>
      <c r="AK74" s="76">
        <v>122539</v>
      </c>
      <c r="AL74" s="76">
        <v>126147</v>
      </c>
      <c r="AM74" s="76">
        <v>124366</v>
      </c>
      <c r="AN74" s="76">
        <v>107035</v>
      </c>
      <c r="AO74" s="76">
        <v>110572</v>
      </c>
      <c r="AP74" s="76">
        <v>115745</v>
      </c>
      <c r="AQ74" s="76">
        <v>111901</v>
      </c>
      <c r="AR74" s="76">
        <v>107956</v>
      </c>
      <c r="AS74" s="76">
        <v>104928</v>
      </c>
      <c r="AT74" s="76">
        <v>100139</v>
      </c>
      <c r="AU74" s="76">
        <v>99193</v>
      </c>
      <c r="AV74" s="76">
        <v>93694</v>
      </c>
      <c r="AW74" s="76">
        <v>99777</v>
      </c>
      <c r="AX74" s="76">
        <v>98286</v>
      </c>
      <c r="AY74" s="76">
        <v>95978</v>
      </c>
      <c r="AZ74" s="76">
        <v>81605</v>
      </c>
      <c r="BA74" s="76">
        <v>87553</v>
      </c>
      <c r="BB74" s="76">
        <v>93880</v>
      </c>
      <c r="BC74" s="76">
        <v>95685</v>
      </c>
      <c r="BD74" s="76">
        <v>90589</v>
      </c>
      <c r="BE74" s="76">
        <v>86302</v>
      </c>
      <c r="BF74" s="76">
        <v>84942</v>
      </c>
      <c r="BG74" s="76">
        <v>87245</v>
      </c>
      <c r="BH74" s="76">
        <v>84435</v>
      </c>
      <c r="BI74" s="76">
        <v>83638</v>
      </c>
      <c r="BJ74" s="80" t="str">
        <f>VLOOKUP(MID(A74,12,2),'State Codes'!$B$10:$D$60,3,0)</f>
        <v>1 New England</v>
      </c>
      <c r="BK74" s="80" t="str">
        <f>VLOOKUP(MID(A74,6,5),'Chart Controls'!$P$3:$Q$8,2,0)</f>
        <v>Natural Gas</v>
      </c>
    </row>
    <row r="75" spans="1:63" x14ac:dyDescent="0.2">
      <c r="A75" s="76" t="s">
        <v>459</v>
      </c>
      <c r="B75" s="76"/>
      <c r="C75" s="76" t="s">
        <v>258</v>
      </c>
      <c r="D75" s="76"/>
      <c r="E75" s="76" t="s">
        <v>1136</v>
      </c>
      <c r="F75" s="76" t="s">
        <v>261</v>
      </c>
      <c r="G75" s="76">
        <v>0</v>
      </c>
      <c r="H75" s="76">
        <v>299835</v>
      </c>
      <c r="I75" s="76">
        <v>347846</v>
      </c>
      <c r="J75" s="76">
        <v>313393</v>
      </c>
      <c r="K75" s="76">
        <v>322607</v>
      </c>
      <c r="L75" s="76">
        <v>351305</v>
      </c>
      <c r="M75" s="76">
        <v>342460</v>
      </c>
      <c r="N75" s="76">
        <v>312803</v>
      </c>
      <c r="O75" s="76">
        <v>306724</v>
      </c>
      <c r="P75" s="76">
        <v>322444</v>
      </c>
      <c r="Q75" s="76">
        <v>361293</v>
      </c>
      <c r="R75" s="76">
        <v>341223</v>
      </c>
      <c r="S75" s="76">
        <v>281450</v>
      </c>
      <c r="T75" s="76">
        <v>322392</v>
      </c>
      <c r="U75" s="76">
        <v>309303</v>
      </c>
      <c r="V75" s="76">
        <v>334202</v>
      </c>
      <c r="W75" s="76">
        <v>350007</v>
      </c>
      <c r="X75" s="76">
        <v>335707</v>
      </c>
      <c r="Y75" s="76">
        <v>321453</v>
      </c>
      <c r="Z75" s="76">
        <v>363974</v>
      </c>
      <c r="AA75" s="76">
        <v>371133</v>
      </c>
      <c r="AB75" s="76">
        <v>397104</v>
      </c>
      <c r="AC75" s="76">
        <v>375477</v>
      </c>
      <c r="AD75" s="76">
        <v>354353</v>
      </c>
      <c r="AE75" s="76">
        <v>381088</v>
      </c>
      <c r="AF75" s="76">
        <v>365309</v>
      </c>
      <c r="AG75" s="76">
        <v>334743</v>
      </c>
      <c r="AH75" s="76">
        <v>395146</v>
      </c>
      <c r="AI75" s="76">
        <v>413154</v>
      </c>
      <c r="AJ75" s="76">
        <v>395386</v>
      </c>
      <c r="AK75" s="76">
        <v>377458</v>
      </c>
      <c r="AL75" s="76">
        <v>382718</v>
      </c>
      <c r="AM75" s="76">
        <v>370596</v>
      </c>
      <c r="AN75" s="76">
        <v>349179</v>
      </c>
      <c r="AO75" s="76">
        <v>341919</v>
      </c>
      <c r="AP75" s="76">
        <v>379382</v>
      </c>
      <c r="AQ75" s="76">
        <v>362320</v>
      </c>
      <c r="AR75" s="76">
        <v>324118</v>
      </c>
      <c r="AS75" s="76">
        <v>342885</v>
      </c>
      <c r="AT75" s="76">
        <v>348883</v>
      </c>
      <c r="AU75" s="76">
        <v>346735</v>
      </c>
      <c r="AV75" s="76">
        <v>354007</v>
      </c>
      <c r="AW75" s="76">
        <v>368906</v>
      </c>
      <c r="AX75" s="76">
        <v>371143</v>
      </c>
      <c r="AY75" s="76">
        <v>394874</v>
      </c>
      <c r="AZ75" s="76">
        <v>376814</v>
      </c>
      <c r="BA75" s="76">
        <v>333735</v>
      </c>
      <c r="BB75" s="76">
        <v>305171</v>
      </c>
      <c r="BC75" s="76">
        <v>347376</v>
      </c>
      <c r="BD75" s="76">
        <v>342970</v>
      </c>
      <c r="BE75" s="76">
        <v>355312</v>
      </c>
      <c r="BF75" s="76">
        <v>353095</v>
      </c>
      <c r="BG75" s="76">
        <v>366489</v>
      </c>
      <c r="BH75" s="76">
        <v>348930</v>
      </c>
      <c r="BI75" s="76">
        <v>345133</v>
      </c>
      <c r="BJ75" s="80" t="str">
        <f>VLOOKUP(MID(A75,12,2),'State Codes'!$B$10:$D$60,3,0)</f>
        <v>3 East North Central</v>
      </c>
      <c r="BK75" s="80" t="str">
        <f>VLOOKUP(MID(A75,6,5),'Chart Controls'!$P$3:$Q$8,2,0)</f>
        <v>Natural Gas</v>
      </c>
    </row>
    <row r="76" spans="1:63" x14ac:dyDescent="0.2">
      <c r="A76" s="76" t="s">
        <v>460</v>
      </c>
      <c r="B76" s="76"/>
      <c r="C76" s="76" t="s">
        <v>258</v>
      </c>
      <c r="D76" s="76"/>
      <c r="E76" s="76" t="s">
        <v>1136</v>
      </c>
      <c r="F76" s="76" t="s">
        <v>261</v>
      </c>
      <c r="G76" s="76">
        <v>0</v>
      </c>
      <c r="H76" s="76">
        <v>137998</v>
      </c>
      <c r="I76" s="76">
        <v>158527</v>
      </c>
      <c r="J76" s="76">
        <v>137602</v>
      </c>
      <c r="K76" s="76">
        <v>136790</v>
      </c>
      <c r="L76" s="76">
        <v>151838</v>
      </c>
      <c r="M76" s="76">
        <v>147880</v>
      </c>
      <c r="N76" s="76">
        <v>127705</v>
      </c>
      <c r="O76" s="76">
        <v>121709</v>
      </c>
      <c r="P76" s="76">
        <v>122089</v>
      </c>
      <c r="Q76" s="76">
        <v>151404</v>
      </c>
      <c r="R76" s="76">
        <v>143059</v>
      </c>
      <c r="S76" s="76">
        <v>111168</v>
      </c>
      <c r="T76" s="76">
        <v>126425</v>
      </c>
      <c r="U76" s="76">
        <v>124219</v>
      </c>
      <c r="V76" s="76">
        <v>137340</v>
      </c>
      <c r="W76" s="76">
        <v>142782</v>
      </c>
      <c r="X76" s="76">
        <v>131429</v>
      </c>
      <c r="Y76" s="76">
        <v>119109</v>
      </c>
      <c r="Z76" s="76">
        <v>130201</v>
      </c>
      <c r="AA76" s="76">
        <v>133826</v>
      </c>
      <c r="AB76" s="76">
        <v>139082</v>
      </c>
      <c r="AC76" s="76">
        <v>136168</v>
      </c>
      <c r="AD76" s="76">
        <v>126349</v>
      </c>
      <c r="AE76" s="76">
        <v>131740</v>
      </c>
      <c r="AF76" s="76">
        <v>121204</v>
      </c>
      <c r="AG76" s="76">
        <v>112520</v>
      </c>
      <c r="AH76" s="76">
        <v>131205</v>
      </c>
      <c r="AI76" s="76">
        <v>144898</v>
      </c>
      <c r="AJ76" s="76">
        <v>130416</v>
      </c>
      <c r="AK76" s="76">
        <v>123590</v>
      </c>
      <c r="AL76" s="76">
        <v>124754</v>
      </c>
      <c r="AM76" s="76">
        <v>114804</v>
      </c>
      <c r="AN76" s="76">
        <v>118548</v>
      </c>
      <c r="AO76" s="76">
        <v>107372</v>
      </c>
      <c r="AP76" s="76">
        <v>117593</v>
      </c>
      <c r="AQ76" s="76">
        <v>110444</v>
      </c>
      <c r="AR76" s="76">
        <v>89855</v>
      </c>
      <c r="AS76" s="76">
        <v>103200</v>
      </c>
      <c r="AT76" s="76">
        <v>107075</v>
      </c>
      <c r="AU76" s="76">
        <v>102218</v>
      </c>
      <c r="AV76" s="76">
        <v>99874</v>
      </c>
      <c r="AW76" s="76">
        <v>108207</v>
      </c>
      <c r="AX76" s="76">
        <v>95477</v>
      </c>
      <c r="AY76" s="76">
        <v>103086</v>
      </c>
      <c r="AZ76" s="76">
        <v>111812</v>
      </c>
      <c r="BA76" s="76">
        <v>106511</v>
      </c>
      <c r="BB76" s="76">
        <v>100227</v>
      </c>
      <c r="BC76" s="76">
        <v>105669</v>
      </c>
      <c r="BD76" s="76">
        <v>114673</v>
      </c>
      <c r="BE76" s="76">
        <v>113216</v>
      </c>
      <c r="BF76" s="76">
        <v>102646</v>
      </c>
      <c r="BG76" s="76">
        <v>107425</v>
      </c>
      <c r="BH76" s="76">
        <v>102530</v>
      </c>
      <c r="BI76" s="76">
        <v>101968</v>
      </c>
      <c r="BJ76" s="80" t="str">
        <f>VLOOKUP(MID(A76,12,2),'State Codes'!$B$10:$D$60,3,0)</f>
        <v>4 West North Central</v>
      </c>
      <c r="BK76" s="80" t="str">
        <f>VLOOKUP(MID(A76,6,5),'Chart Controls'!$P$3:$Q$8,2,0)</f>
        <v>Natural Gas</v>
      </c>
    </row>
    <row r="77" spans="1:63" x14ac:dyDescent="0.2">
      <c r="A77" s="76" t="s">
        <v>461</v>
      </c>
      <c r="B77" s="76"/>
      <c r="C77" s="76" t="s">
        <v>258</v>
      </c>
      <c r="D77" s="76"/>
      <c r="E77" s="76" t="s">
        <v>1136</v>
      </c>
      <c r="F77" s="76" t="s">
        <v>261</v>
      </c>
      <c r="G77" s="76">
        <v>0</v>
      </c>
      <c r="H77" s="76">
        <v>19971</v>
      </c>
      <c r="I77" s="76">
        <v>23043</v>
      </c>
      <c r="J77" s="76">
        <v>21882</v>
      </c>
      <c r="K77" s="76">
        <v>21172</v>
      </c>
      <c r="L77" s="76">
        <v>23816</v>
      </c>
      <c r="M77" s="76">
        <v>25056</v>
      </c>
      <c r="N77" s="76">
        <v>19094</v>
      </c>
      <c r="O77" s="76">
        <v>20734</v>
      </c>
      <c r="P77" s="76">
        <v>23846</v>
      </c>
      <c r="Q77" s="76">
        <v>29052</v>
      </c>
      <c r="R77" s="76">
        <v>25503</v>
      </c>
      <c r="S77" s="76">
        <v>19876</v>
      </c>
      <c r="T77" s="76">
        <v>24704</v>
      </c>
      <c r="U77" s="76">
        <v>27683</v>
      </c>
      <c r="V77" s="76">
        <v>23958</v>
      </c>
      <c r="W77" s="76">
        <v>24497</v>
      </c>
      <c r="X77" s="76">
        <v>22872</v>
      </c>
      <c r="Y77" s="76">
        <v>22005</v>
      </c>
      <c r="Z77" s="76">
        <v>25164</v>
      </c>
      <c r="AA77" s="76">
        <v>24827</v>
      </c>
      <c r="AB77" s="76">
        <v>27547</v>
      </c>
      <c r="AC77" s="76">
        <v>27410</v>
      </c>
      <c r="AD77" s="76">
        <v>28533</v>
      </c>
      <c r="AE77" s="76">
        <v>28198</v>
      </c>
      <c r="AF77" s="76">
        <v>25589</v>
      </c>
      <c r="AG77" s="76">
        <v>26139</v>
      </c>
      <c r="AH77" s="76">
        <v>28617</v>
      </c>
      <c r="AI77" s="76">
        <v>31042</v>
      </c>
      <c r="AJ77" s="76">
        <v>27529</v>
      </c>
      <c r="AK77" s="76">
        <v>27925</v>
      </c>
      <c r="AL77" s="76">
        <v>29002</v>
      </c>
      <c r="AM77" s="76">
        <v>27883</v>
      </c>
      <c r="AN77" s="76">
        <v>26537</v>
      </c>
      <c r="AO77" s="76">
        <v>25863</v>
      </c>
      <c r="AP77" s="76">
        <v>27084</v>
      </c>
      <c r="AQ77" s="76">
        <v>27301</v>
      </c>
      <c r="AR77" s="76">
        <v>27012</v>
      </c>
      <c r="AS77" s="76">
        <v>25821</v>
      </c>
      <c r="AT77" s="76">
        <v>26346</v>
      </c>
      <c r="AU77" s="76">
        <v>29649</v>
      </c>
      <c r="AV77" s="76">
        <v>28281</v>
      </c>
      <c r="AW77" s="76">
        <v>28360</v>
      </c>
      <c r="AX77" s="76">
        <v>29145</v>
      </c>
      <c r="AY77" s="76">
        <v>30494</v>
      </c>
      <c r="AZ77" s="76">
        <v>38077</v>
      </c>
      <c r="BA77" s="76">
        <v>31131</v>
      </c>
      <c r="BB77" s="76">
        <v>26630</v>
      </c>
      <c r="BC77" s="76">
        <v>27232</v>
      </c>
      <c r="BD77" s="76">
        <v>30176</v>
      </c>
      <c r="BE77" s="76">
        <v>29518</v>
      </c>
      <c r="BF77" s="76">
        <v>32109</v>
      </c>
      <c r="BG77" s="76">
        <v>40074</v>
      </c>
      <c r="BH77" s="76">
        <v>41201</v>
      </c>
      <c r="BI77" s="76">
        <v>37558</v>
      </c>
      <c r="BJ77" s="80" t="str">
        <f>VLOOKUP(MID(A77,12,2),'State Codes'!$B$10:$D$60,3,0)</f>
        <v>6 East South Central</v>
      </c>
      <c r="BK77" s="80" t="str">
        <f>VLOOKUP(MID(A77,6,5),'Chart Controls'!$P$3:$Q$8,2,0)</f>
        <v>Natural Gas</v>
      </c>
    </row>
    <row r="78" spans="1:63" x14ac:dyDescent="0.2">
      <c r="A78" s="76" t="s">
        <v>462</v>
      </c>
      <c r="B78" s="76"/>
      <c r="C78" s="76" t="s">
        <v>258</v>
      </c>
      <c r="D78" s="76"/>
      <c r="E78" s="76" t="s">
        <v>1136</v>
      </c>
      <c r="F78" s="76" t="s">
        <v>261</v>
      </c>
      <c r="G78" s="76">
        <v>0</v>
      </c>
      <c r="H78" s="76">
        <v>93870</v>
      </c>
      <c r="I78" s="76">
        <v>105827</v>
      </c>
      <c r="J78" s="76">
        <v>103569</v>
      </c>
      <c r="K78" s="76">
        <v>102172</v>
      </c>
      <c r="L78" s="76">
        <v>112985</v>
      </c>
      <c r="M78" s="76">
        <v>116461</v>
      </c>
      <c r="N78" s="76">
        <v>87347</v>
      </c>
      <c r="O78" s="76">
        <v>89275</v>
      </c>
      <c r="P78" s="76">
        <v>96343</v>
      </c>
      <c r="Q78" s="76">
        <v>117054</v>
      </c>
      <c r="R78" s="76">
        <v>107949</v>
      </c>
      <c r="S78" s="76">
        <v>83790</v>
      </c>
      <c r="T78" s="76">
        <v>103380</v>
      </c>
      <c r="U78" s="76">
        <v>107960</v>
      </c>
      <c r="V78" s="76">
        <v>106904</v>
      </c>
      <c r="W78" s="76">
        <v>114748</v>
      </c>
      <c r="X78" s="76">
        <v>103577</v>
      </c>
      <c r="Y78" s="76">
        <v>97343</v>
      </c>
      <c r="Z78" s="76">
        <v>108971</v>
      </c>
      <c r="AA78" s="76">
        <v>111908</v>
      </c>
      <c r="AB78" s="76">
        <v>116126</v>
      </c>
      <c r="AC78" s="76">
        <v>115601</v>
      </c>
      <c r="AD78" s="76">
        <v>116917</v>
      </c>
      <c r="AE78" s="76">
        <v>117211</v>
      </c>
      <c r="AF78" s="76">
        <v>113496</v>
      </c>
      <c r="AG78" s="76">
        <v>111956</v>
      </c>
      <c r="AH78" s="76">
        <v>128885</v>
      </c>
      <c r="AI78" s="76">
        <v>138724</v>
      </c>
      <c r="AJ78" s="76">
        <v>125980</v>
      </c>
      <c r="AK78" s="76">
        <v>123305</v>
      </c>
      <c r="AL78" s="76">
        <v>134693</v>
      </c>
      <c r="AM78" s="76">
        <v>116875</v>
      </c>
      <c r="AN78" s="76">
        <v>121731</v>
      </c>
      <c r="AO78" s="76">
        <v>117213</v>
      </c>
      <c r="AP78" s="76">
        <v>130170</v>
      </c>
      <c r="AQ78" s="76">
        <v>129097</v>
      </c>
      <c r="AR78" s="76">
        <v>117342</v>
      </c>
      <c r="AS78" s="76">
        <v>121907</v>
      </c>
      <c r="AT78" s="76">
        <v>130319</v>
      </c>
      <c r="AU78" s="76">
        <v>132928</v>
      </c>
      <c r="AV78" s="76">
        <v>130067</v>
      </c>
      <c r="AW78" s="76">
        <v>138424</v>
      </c>
      <c r="AX78" s="76">
        <v>130595</v>
      </c>
      <c r="AY78" s="76">
        <v>145687</v>
      </c>
      <c r="AZ78" s="76">
        <v>157939</v>
      </c>
      <c r="BA78" s="76">
        <v>160007</v>
      </c>
      <c r="BB78" s="76">
        <v>154724</v>
      </c>
      <c r="BC78" s="76">
        <v>161012</v>
      </c>
      <c r="BD78" s="76">
        <v>156454</v>
      </c>
      <c r="BE78" s="76">
        <v>154267</v>
      </c>
      <c r="BF78" s="76">
        <v>153138</v>
      </c>
      <c r="BG78" s="76">
        <v>162078</v>
      </c>
      <c r="BH78" s="76">
        <v>154458</v>
      </c>
      <c r="BI78" s="76">
        <v>157667</v>
      </c>
      <c r="BJ78" s="80" t="str">
        <f>VLOOKUP(MID(A78,12,2),'State Codes'!$B$10:$D$60,3,0)</f>
        <v>4 West North Central</v>
      </c>
      <c r="BK78" s="80" t="str">
        <f>VLOOKUP(MID(A78,6,5),'Chart Controls'!$P$3:$Q$8,2,0)</f>
        <v>Natural Gas</v>
      </c>
    </row>
    <row r="79" spans="1:63" x14ac:dyDescent="0.2">
      <c r="A79" s="76" t="s">
        <v>463</v>
      </c>
      <c r="B79" s="76"/>
      <c r="C79" s="76" t="s">
        <v>258</v>
      </c>
      <c r="D79" s="76"/>
      <c r="E79" s="76" t="s">
        <v>1136</v>
      </c>
      <c r="F79" s="76" t="s">
        <v>261</v>
      </c>
      <c r="G79" s="76">
        <v>0</v>
      </c>
      <c r="H79" s="76">
        <v>23332</v>
      </c>
      <c r="I79" s="76">
        <v>24463</v>
      </c>
      <c r="J79" s="76">
        <v>22335</v>
      </c>
      <c r="K79" s="76">
        <v>23363</v>
      </c>
      <c r="L79" s="76">
        <v>25124</v>
      </c>
      <c r="M79" s="76">
        <v>23593</v>
      </c>
      <c r="N79" s="76">
        <v>22370</v>
      </c>
      <c r="O79" s="76">
        <v>19749</v>
      </c>
      <c r="P79" s="76">
        <v>19534</v>
      </c>
      <c r="Q79" s="76">
        <v>21922</v>
      </c>
      <c r="R79" s="76">
        <v>21523</v>
      </c>
      <c r="S79" s="76">
        <v>19546</v>
      </c>
      <c r="T79" s="76">
        <v>22057</v>
      </c>
      <c r="U79" s="76">
        <v>21124</v>
      </c>
      <c r="V79" s="76">
        <v>22003</v>
      </c>
      <c r="W79" s="76">
        <v>21930</v>
      </c>
      <c r="X79" s="76">
        <v>20049</v>
      </c>
      <c r="Y79" s="76">
        <v>19781</v>
      </c>
      <c r="Z79" s="76">
        <v>20629</v>
      </c>
      <c r="AA79" s="76">
        <v>20425</v>
      </c>
      <c r="AB79" s="76">
        <v>20911</v>
      </c>
      <c r="AC79" s="76">
        <v>22167</v>
      </c>
      <c r="AD79" s="76">
        <v>20591</v>
      </c>
      <c r="AE79" s="76">
        <v>20599</v>
      </c>
      <c r="AF79" s="76">
        <v>20148</v>
      </c>
      <c r="AG79" s="76">
        <v>19669</v>
      </c>
      <c r="AH79" s="76">
        <v>21653</v>
      </c>
      <c r="AI79" s="76">
        <v>22838</v>
      </c>
      <c r="AJ79" s="76">
        <v>20228</v>
      </c>
      <c r="AK79" s="76">
        <v>19158</v>
      </c>
      <c r="AL79" s="76">
        <v>20720</v>
      </c>
      <c r="AM79" s="76">
        <v>17049</v>
      </c>
      <c r="AN79" s="76">
        <v>18942</v>
      </c>
      <c r="AO79" s="76">
        <v>17300</v>
      </c>
      <c r="AP79" s="76">
        <v>18533</v>
      </c>
      <c r="AQ79" s="76">
        <v>17301</v>
      </c>
      <c r="AR79" s="76">
        <v>15631</v>
      </c>
      <c r="AS79" s="76">
        <v>16788</v>
      </c>
      <c r="AT79" s="76">
        <v>19351</v>
      </c>
      <c r="AU79" s="76">
        <v>18510</v>
      </c>
      <c r="AV79" s="76">
        <v>17079</v>
      </c>
      <c r="AW79" s="76">
        <v>20188</v>
      </c>
      <c r="AX79" s="76">
        <v>17389</v>
      </c>
      <c r="AY79" s="76">
        <v>19475</v>
      </c>
      <c r="AZ79" s="76">
        <v>22283</v>
      </c>
      <c r="BA79" s="76">
        <v>22913</v>
      </c>
      <c r="BB79" s="76">
        <v>21742</v>
      </c>
      <c r="BC79" s="76">
        <v>23814</v>
      </c>
      <c r="BD79" s="76">
        <v>24561</v>
      </c>
      <c r="BE79" s="76">
        <v>22021</v>
      </c>
      <c r="BF79" s="76">
        <v>25630</v>
      </c>
      <c r="BG79" s="76">
        <v>24503</v>
      </c>
      <c r="BH79" s="76">
        <v>26191</v>
      </c>
      <c r="BI79" s="76">
        <v>25587</v>
      </c>
      <c r="BJ79" s="80" t="str">
        <f>VLOOKUP(MID(A79,12,2),'State Codes'!$B$10:$D$60,3,0)</f>
        <v>8 Mountain</v>
      </c>
      <c r="BK79" s="80" t="str">
        <f>VLOOKUP(MID(A79,6,5),'Chart Controls'!$P$3:$Q$8,2,0)</f>
        <v>Natural Gas</v>
      </c>
    </row>
    <row r="80" spans="1:63" x14ac:dyDescent="0.2">
      <c r="A80" s="76" t="s">
        <v>464</v>
      </c>
      <c r="B80" s="76"/>
      <c r="C80" s="76" t="s">
        <v>258</v>
      </c>
      <c r="D80" s="76"/>
      <c r="E80" s="76" t="s">
        <v>1136</v>
      </c>
      <c r="F80" s="76" t="s">
        <v>261</v>
      </c>
      <c r="G80" s="76">
        <v>0</v>
      </c>
      <c r="H80" s="76">
        <v>39819</v>
      </c>
      <c r="I80" s="76">
        <v>41648</v>
      </c>
      <c r="J80" s="76">
        <v>38665</v>
      </c>
      <c r="K80" s="76">
        <v>39475</v>
      </c>
      <c r="L80" s="76">
        <v>44541</v>
      </c>
      <c r="M80" s="76">
        <v>44923</v>
      </c>
      <c r="N80" s="76">
        <v>36142</v>
      </c>
      <c r="O80" s="76">
        <v>34992</v>
      </c>
      <c r="P80" s="76">
        <v>36635</v>
      </c>
      <c r="Q80" s="76">
        <v>43923</v>
      </c>
      <c r="R80" s="76">
        <v>42725</v>
      </c>
      <c r="S80" s="76">
        <v>31876</v>
      </c>
      <c r="T80" s="76">
        <v>40156</v>
      </c>
      <c r="U80" s="76">
        <v>40293</v>
      </c>
      <c r="V80" s="76">
        <v>40636</v>
      </c>
      <c r="W80" s="76">
        <v>42833</v>
      </c>
      <c r="X80" s="76">
        <v>39297</v>
      </c>
      <c r="Y80" s="76">
        <v>36342</v>
      </c>
      <c r="Z80" s="76">
        <v>38336</v>
      </c>
      <c r="AA80" s="76">
        <v>38973</v>
      </c>
      <c r="AB80" s="76">
        <v>42503</v>
      </c>
      <c r="AC80" s="76">
        <v>44190</v>
      </c>
      <c r="AD80" s="76">
        <v>47449</v>
      </c>
      <c r="AE80" s="76">
        <v>42704</v>
      </c>
      <c r="AF80" s="76">
        <v>40530</v>
      </c>
      <c r="AG80" s="76">
        <v>40886</v>
      </c>
      <c r="AH80" s="76">
        <v>46999</v>
      </c>
      <c r="AI80" s="76">
        <v>49329</v>
      </c>
      <c r="AJ80" s="76">
        <v>44125</v>
      </c>
      <c r="AK80" s="76">
        <v>43720</v>
      </c>
      <c r="AL80" s="76">
        <v>47036</v>
      </c>
      <c r="AM80" s="76">
        <v>40544</v>
      </c>
      <c r="AN80" s="76">
        <v>44002</v>
      </c>
      <c r="AO80" s="76">
        <v>40828</v>
      </c>
      <c r="AP80" s="76">
        <v>44242</v>
      </c>
      <c r="AQ80" s="76">
        <v>42784</v>
      </c>
      <c r="AR80" s="76">
        <v>38293</v>
      </c>
      <c r="AS80" s="76">
        <v>42023</v>
      </c>
      <c r="AT80" s="76">
        <v>45846</v>
      </c>
      <c r="AU80" s="76">
        <v>46943</v>
      </c>
      <c r="AV80" s="76">
        <v>46405</v>
      </c>
      <c r="AW80" s="76">
        <v>50404</v>
      </c>
      <c r="AX80" s="76">
        <v>42995</v>
      </c>
      <c r="AY80" s="76">
        <v>47946</v>
      </c>
      <c r="AZ80" s="76">
        <v>53385</v>
      </c>
      <c r="BA80" s="76">
        <v>48210</v>
      </c>
      <c r="BB80" s="76">
        <v>52951</v>
      </c>
      <c r="BC80" s="76">
        <v>54774</v>
      </c>
      <c r="BD80" s="76">
        <v>53615</v>
      </c>
      <c r="BE80" s="76">
        <v>49760</v>
      </c>
      <c r="BF80" s="76">
        <v>51008</v>
      </c>
      <c r="BG80" s="76">
        <v>60861</v>
      </c>
      <c r="BH80" s="76">
        <v>58139</v>
      </c>
      <c r="BI80" s="76">
        <v>58761</v>
      </c>
      <c r="BJ80" s="80" t="str">
        <f>VLOOKUP(MID(A80,12,2),'State Codes'!$B$10:$D$60,3,0)</f>
        <v>4 West North Central</v>
      </c>
      <c r="BK80" s="80" t="str">
        <f>VLOOKUP(MID(A80,6,5),'Chart Controls'!$P$3:$Q$8,2,0)</f>
        <v>Natural Gas</v>
      </c>
    </row>
    <row r="81" spans="1:63" x14ac:dyDescent="0.2">
      <c r="A81" s="76" t="s">
        <v>465</v>
      </c>
      <c r="B81" s="76"/>
      <c r="C81" s="76" t="s">
        <v>258</v>
      </c>
      <c r="D81" s="76"/>
      <c r="E81" s="76" t="s">
        <v>1136</v>
      </c>
      <c r="F81" s="76" t="s">
        <v>261</v>
      </c>
      <c r="G81" s="76">
        <v>0</v>
      </c>
      <c r="H81" s="76">
        <v>52853</v>
      </c>
      <c r="I81" s="76">
        <v>49133</v>
      </c>
      <c r="J81" s="76">
        <v>46467</v>
      </c>
      <c r="K81" s="76">
        <v>47715</v>
      </c>
      <c r="L81" s="76">
        <v>49909</v>
      </c>
      <c r="M81" s="76">
        <v>43354</v>
      </c>
      <c r="N81" s="76">
        <v>42534</v>
      </c>
      <c r="O81" s="76">
        <v>40678</v>
      </c>
      <c r="P81" s="76">
        <v>38501</v>
      </c>
      <c r="Q81" s="76">
        <v>36304</v>
      </c>
      <c r="R81" s="76">
        <v>43115</v>
      </c>
      <c r="S81" s="76">
        <v>38411</v>
      </c>
      <c r="T81" s="76">
        <v>41578</v>
      </c>
      <c r="U81" s="76">
        <v>40845</v>
      </c>
      <c r="V81" s="76">
        <v>39885</v>
      </c>
      <c r="W81" s="76">
        <v>39956</v>
      </c>
      <c r="X81" s="76">
        <v>39473</v>
      </c>
      <c r="Y81" s="76">
        <v>39356</v>
      </c>
      <c r="Z81" s="76">
        <v>37981</v>
      </c>
      <c r="AA81" s="76">
        <v>37713</v>
      </c>
      <c r="AB81" s="76">
        <v>34009</v>
      </c>
      <c r="AC81" s="76">
        <v>33026</v>
      </c>
      <c r="AD81" s="76">
        <v>33369</v>
      </c>
      <c r="AE81" s="76">
        <v>30839</v>
      </c>
      <c r="AF81" s="76">
        <v>29359</v>
      </c>
      <c r="AG81" s="76">
        <v>31466</v>
      </c>
      <c r="AH81" s="76">
        <v>25919</v>
      </c>
      <c r="AI81" s="76">
        <v>23510</v>
      </c>
      <c r="AJ81" s="76">
        <v>21374</v>
      </c>
      <c r="AK81" s="76">
        <v>21853</v>
      </c>
      <c r="AL81" s="76">
        <v>21272</v>
      </c>
      <c r="AM81" s="76">
        <v>18784</v>
      </c>
      <c r="AN81" s="76">
        <v>19829</v>
      </c>
      <c r="AO81" s="76">
        <v>17685</v>
      </c>
      <c r="AP81" s="76">
        <v>17258</v>
      </c>
      <c r="AQ81" s="76">
        <v>15217</v>
      </c>
      <c r="AR81" s="76">
        <v>14192</v>
      </c>
      <c r="AS81" s="76">
        <v>12965</v>
      </c>
      <c r="AT81" s="76">
        <v>13373</v>
      </c>
      <c r="AU81" s="76">
        <v>12589</v>
      </c>
      <c r="AV81" s="76">
        <v>12191</v>
      </c>
      <c r="AW81" s="76">
        <v>17118</v>
      </c>
      <c r="AX81" s="76">
        <v>14129</v>
      </c>
      <c r="AY81" s="76">
        <v>13869</v>
      </c>
      <c r="AZ81" s="76">
        <v>12784</v>
      </c>
      <c r="BA81" s="76">
        <v>11812</v>
      </c>
      <c r="BB81" s="76">
        <v>11578</v>
      </c>
      <c r="BC81" s="76">
        <v>11361</v>
      </c>
      <c r="BD81" s="76">
        <v>11834</v>
      </c>
      <c r="BE81" s="76">
        <v>9991</v>
      </c>
      <c r="BF81" s="76">
        <v>9643</v>
      </c>
      <c r="BG81" s="76">
        <v>9930</v>
      </c>
      <c r="BH81" s="76">
        <v>8650</v>
      </c>
      <c r="BI81" s="76">
        <v>7857</v>
      </c>
      <c r="BJ81" s="80" t="str">
        <f>VLOOKUP(MID(A81,12,2),'State Codes'!$B$10:$D$60,3,0)</f>
        <v>8 Mountain</v>
      </c>
      <c r="BK81" s="80" t="str">
        <f>VLOOKUP(MID(A81,6,5),'Chart Controls'!$P$3:$Q$8,2,0)</f>
        <v>Natural Gas</v>
      </c>
    </row>
    <row r="82" spans="1:63" x14ac:dyDescent="0.2">
      <c r="A82" s="76" t="s">
        <v>466</v>
      </c>
      <c r="B82" s="76"/>
      <c r="C82" s="76" t="s">
        <v>258</v>
      </c>
      <c r="D82" s="76"/>
      <c r="E82" s="76" t="s">
        <v>1136</v>
      </c>
      <c r="F82" s="76" t="s">
        <v>261</v>
      </c>
      <c r="G82" s="76">
        <v>0</v>
      </c>
      <c r="H82" s="76">
        <v>7289</v>
      </c>
      <c r="I82" s="76">
        <v>7695</v>
      </c>
      <c r="J82" s="76">
        <v>7679</v>
      </c>
      <c r="K82" s="76">
        <v>7644</v>
      </c>
      <c r="L82" s="76">
        <v>8291</v>
      </c>
      <c r="M82" s="76">
        <v>8391</v>
      </c>
      <c r="N82" s="76">
        <v>7556</v>
      </c>
      <c r="O82" s="76">
        <v>7068</v>
      </c>
      <c r="P82" s="76">
        <v>8077</v>
      </c>
      <c r="Q82" s="76">
        <v>7994</v>
      </c>
      <c r="R82" s="76">
        <v>7404</v>
      </c>
      <c r="S82" s="76">
        <v>6629</v>
      </c>
      <c r="T82" s="76">
        <v>7213</v>
      </c>
      <c r="U82" s="76">
        <v>6955</v>
      </c>
      <c r="V82" s="76">
        <v>7459</v>
      </c>
      <c r="W82" s="76">
        <v>7197</v>
      </c>
      <c r="X82" s="76">
        <v>7578</v>
      </c>
      <c r="Y82" s="76">
        <v>6846</v>
      </c>
      <c r="Z82" s="76">
        <v>7950</v>
      </c>
      <c r="AA82" s="76">
        <v>7392</v>
      </c>
      <c r="AB82" s="76">
        <v>8258</v>
      </c>
      <c r="AC82" s="76">
        <v>7269</v>
      </c>
      <c r="AD82" s="76">
        <v>7232</v>
      </c>
      <c r="AE82" s="76">
        <v>7693</v>
      </c>
      <c r="AF82" s="76">
        <v>6670</v>
      </c>
      <c r="AG82" s="76">
        <v>6336</v>
      </c>
      <c r="AH82" s="76">
        <v>7014</v>
      </c>
      <c r="AI82" s="76">
        <v>7145</v>
      </c>
      <c r="AJ82" s="76">
        <v>6573</v>
      </c>
      <c r="AK82" s="76">
        <v>6656</v>
      </c>
      <c r="AL82" s="76">
        <v>6558</v>
      </c>
      <c r="AM82" s="76">
        <v>6505</v>
      </c>
      <c r="AN82" s="76">
        <v>5648</v>
      </c>
      <c r="AO82" s="76">
        <v>5986</v>
      </c>
      <c r="AP82" s="76">
        <v>6409</v>
      </c>
      <c r="AQ82" s="76">
        <v>6075</v>
      </c>
      <c r="AR82" s="76">
        <v>5767</v>
      </c>
      <c r="AS82" s="76">
        <v>5240</v>
      </c>
      <c r="AT82" s="76">
        <v>4825</v>
      </c>
      <c r="AU82" s="76">
        <v>4738</v>
      </c>
      <c r="AV82" s="76">
        <v>4399</v>
      </c>
      <c r="AW82" s="76">
        <v>4617</v>
      </c>
      <c r="AX82" s="76">
        <v>4563</v>
      </c>
      <c r="AY82" s="76">
        <v>4418</v>
      </c>
      <c r="AZ82" s="76">
        <v>3893</v>
      </c>
      <c r="BA82" s="76">
        <v>3974</v>
      </c>
      <c r="BB82" s="76">
        <v>3850</v>
      </c>
      <c r="BC82" s="76">
        <v>4136</v>
      </c>
      <c r="BD82" s="76">
        <v>3775</v>
      </c>
      <c r="BE82" s="76">
        <v>4354</v>
      </c>
      <c r="BF82" s="76">
        <v>4253</v>
      </c>
      <c r="BG82" s="76">
        <v>4268</v>
      </c>
      <c r="BH82" s="76">
        <v>3953</v>
      </c>
      <c r="BI82" s="76">
        <v>3710</v>
      </c>
      <c r="BJ82" s="80" t="str">
        <f>VLOOKUP(MID(A82,12,2),'State Codes'!$B$10:$D$60,3,0)</f>
        <v>1 New England</v>
      </c>
      <c r="BK82" s="80" t="str">
        <f>VLOOKUP(MID(A82,6,5),'Chart Controls'!$P$3:$Q$8,2,0)</f>
        <v>Natural Gas</v>
      </c>
    </row>
    <row r="83" spans="1:63" x14ac:dyDescent="0.2">
      <c r="A83" s="76" t="s">
        <v>467</v>
      </c>
      <c r="B83" s="76"/>
      <c r="C83" s="76" t="s">
        <v>258</v>
      </c>
      <c r="D83" s="76"/>
      <c r="E83" s="76" t="s">
        <v>1136</v>
      </c>
      <c r="F83" s="76" t="s">
        <v>261</v>
      </c>
      <c r="G83" s="76">
        <v>0</v>
      </c>
      <c r="H83" s="76">
        <v>224462</v>
      </c>
      <c r="I83" s="76">
        <v>247994</v>
      </c>
      <c r="J83" s="76">
        <v>241440</v>
      </c>
      <c r="K83" s="76">
        <v>232559</v>
      </c>
      <c r="L83" s="76">
        <v>248751</v>
      </c>
      <c r="M83" s="76">
        <v>257503</v>
      </c>
      <c r="N83" s="76">
        <v>230803</v>
      </c>
      <c r="O83" s="76">
        <v>224984</v>
      </c>
      <c r="P83" s="76">
        <v>248407</v>
      </c>
      <c r="Q83" s="76">
        <v>258878</v>
      </c>
      <c r="R83" s="76">
        <v>236942</v>
      </c>
      <c r="S83" s="76">
        <v>196706</v>
      </c>
      <c r="T83" s="76">
        <v>219187</v>
      </c>
      <c r="U83" s="76">
        <v>224850</v>
      </c>
      <c r="V83" s="76">
        <v>232559</v>
      </c>
      <c r="W83" s="76">
        <v>227801</v>
      </c>
      <c r="X83" s="76">
        <v>236069</v>
      </c>
      <c r="Y83" s="76">
        <v>204354</v>
      </c>
      <c r="Z83" s="76">
        <v>240343</v>
      </c>
      <c r="AA83" s="76">
        <v>241581</v>
      </c>
      <c r="AB83" s="76">
        <v>253196</v>
      </c>
      <c r="AC83" s="76">
        <v>218030</v>
      </c>
      <c r="AD83" s="76">
        <v>223251</v>
      </c>
      <c r="AE83" s="76">
        <v>227796</v>
      </c>
      <c r="AF83" s="76">
        <v>217754</v>
      </c>
      <c r="AG83" s="76">
        <v>203964</v>
      </c>
      <c r="AH83" s="76">
        <v>224526</v>
      </c>
      <c r="AI83" s="76">
        <v>230905</v>
      </c>
      <c r="AJ83" s="76">
        <v>201166</v>
      </c>
      <c r="AK83" s="76">
        <v>226049</v>
      </c>
      <c r="AL83" s="76">
        <v>203249</v>
      </c>
      <c r="AM83" s="76">
        <v>203557</v>
      </c>
      <c r="AN83" s="76">
        <v>181049</v>
      </c>
      <c r="AO83" s="76">
        <v>175838</v>
      </c>
      <c r="AP83" s="76">
        <v>200442</v>
      </c>
      <c r="AQ83" s="76">
        <v>186047</v>
      </c>
      <c r="AR83" s="76">
        <v>172769</v>
      </c>
      <c r="AS83" s="76">
        <v>162373</v>
      </c>
      <c r="AT83" s="76">
        <v>154252</v>
      </c>
      <c r="AU83" s="76">
        <v>154860</v>
      </c>
      <c r="AV83" s="76">
        <v>150945</v>
      </c>
      <c r="AW83" s="76">
        <v>153397</v>
      </c>
      <c r="AX83" s="76">
        <v>150792</v>
      </c>
      <c r="AY83" s="76">
        <v>140943</v>
      </c>
      <c r="AZ83" s="76">
        <v>129334</v>
      </c>
      <c r="BA83" s="76">
        <v>141122</v>
      </c>
      <c r="BB83" s="76">
        <v>138723</v>
      </c>
      <c r="BC83" s="76">
        <v>152547</v>
      </c>
      <c r="BD83" s="76">
        <v>133432</v>
      </c>
      <c r="BE83" s="76">
        <v>139352</v>
      </c>
      <c r="BF83" s="76">
        <v>140278</v>
      </c>
      <c r="BG83" s="76">
        <v>153771</v>
      </c>
      <c r="BH83" s="76">
        <v>146920</v>
      </c>
      <c r="BI83" s="76">
        <v>143865</v>
      </c>
      <c r="BJ83" s="80" t="str">
        <f>VLOOKUP(MID(A83,12,2),'State Codes'!$B$10:$D$60,3,0)</f>
        <v>2 Middle Atlantic</v>
      </c>
      <c r="BK83" s="80" t="str">
        <f>VLOOKUP(MID(A83,6,5),'Chart Controls'!$P$3:$Q$8,2,0)</f>
        <v>Natural Gas</v>
      </c>
    </row>
    <row r="84" spans="1:63" x14ac:dyDescent="0.2">
      <c r="A84" s="76" t="s">
        <v>468</v>
      </c>
      <c r="B84" s="76"/>
      <c r="C84" s="76" t="s">
        <v>258</v>
      </c>
      <c r="D84" s="76"/>
      <c r="E84" s="76" t="s">
        <v>1136</v>
      </c>
      <c r="F84" s="76" t="s">
        <v>261</v>
      </c>
      <c r="G84" s="76">
        <v>0</v>
      </c>
      <c r="H84" s="76">
        <v>37740</v>
      </c>
      <c r="I84" s="76">
        <v>37782</v>
      </c>
      <c r="J84" s="76">
        <v>36683</v>
      </c>
      <c r="K84" s="76">
        <v>37525</v>
      </c>
      <c r="L84" s="76">
        <v>43714</v>
      </c>
      <c r="M84" s="76">
        <v>35637</v>
      </c>
      <c r="N84" s="76">
        <v>31221</v>
      </c>
      <c r="O84" s="76">
        <v>34005</v>
      </c>
      <c r="P84" s="76">
        <v>34402</v>
      </c>
      <c r="Q84" s="76">
        <v>33484</v>
      </c>
      <c r="R84" s="76">
        <v>37122</v>
      </c>
      <c r="S84" s="76">
        <v>33247</v>
      </c>
      <c r="T84" s="76">
        <v>35060</v>
      </c>
      <c r="U84" s="76">
        <v>35982</v>
      </c>
      <c r="V84" s="76">
        <v>33319</v>
      </c>
      <c r="W84" s="76">
        <v>34947</v>
      </c>
      <c r="X84" s="76">
        <v>34346</v>
      </c>
      <c r="Y84" s="76">
        <v>31086</v>
      </c>
      <c r="Z84" s="76">
        <v>34059</v>
      </c>
      <c r="AA84" s="76">
        <v>35217</v>
      </c>
      <c r="AB84" s="76">
        <v>32342</v>
      </c>
      <c r="AC84" s="76">
        <v>32570</v>
      </c>
      <c r="AD84" s="76">
        <v>33825</v>
      </c>
      <c r="AE84" s="76">
        <v>34762</v>
      </c>
      <c r="AF84" s="76">
        <v>34667</v>
      </c>
      <c r="AG84" s="76">
        <v>35119</v>
      </c>
      <c r="AH84" s="76">
        <v>37444</v>
      </c>
      <c r="AI84" s="76">
        <v>34856</v>
      </c>
      <c r="AJ84" s="76">
        <v>29352</v>
      </c>
      <c r="AK84" s="76">
        <v>30859</v>
      </c>
      <c r="AL84" s="76">
        <v>33191</v>
      </c>
      <c r="AM84" s="76">
        <v>32782</v>
      </c>
      <c r="AN84" s="76">
        <v>31025</v>
      </c>
      <c r="AO84" s="76">
        <v>29733</v>
      </c>
      <c r="AP84" s="76">
        <v>27936</v>
      </c>
      <c r="AQ84" s="76">
        <v>29901</v>
      </c>
      <c r="AR84" s="76">
        <v>29752</v>
      </c>
      <c r="AS84" s="76">
        <v>26021</v>
      </c>
      <c r="AT84" s="76">
        <v>23883</v>
      </c>
      <c r="AU84" s="76">
        <v>29078</v>
      </c>
      <c r="AV84" s="76">
        <v>27696</v>
      </c>
      <c r="AW84" s="76">
        <v>27796</v>
      </c>
      <c r="AX84" s="76">
        <v>25983</v>
      </c>
      <c r="AY84" s="76">
        <v>29944</v>
      </c>
      <c r="AZ84" s="76">
        <v>29696</v>
      </c>
      <c r="BA84" s="76">
        <v>27447</v>
      </c>
      <c r="BB84" s="76">
        <v>27306</v>
      </c>
      <c r="BC84" s="76">
        <v>38895</v>
      </c>
      <c r="BD84" s="76">
        <v>29928</v>
      </c>
      <c r="BE84" s="76">
        <v>27183</v>
      </c>
      <c r="BF84" s="76">
        <v>25560</v>
      </c>
      <c r="BG84" s="76">
        <v>37718</v>
      </c>
      <c r="BH84" s="76">
        <v>35085</v>
      </c>
      <c r="BI84" s="76">
        <v>33325</v>
      </c>
      <c r="BJ84" s="80" t="str">
        <f>VLOOKUP(MID(A84,12,2),'State Codes'!$B$10:$D$60,3,0)</f>
        <v>8 Mountain</v>
      </c>
      <c r="BK84" s="80" t="str">
        <f>VLOOKUP(MID(A84,6,5),'Chart Controls'!$P$3:$Q$8,2,0)</f>
        <v>Natural Gas</v>
      </c>
    </row>
    <row r="85" spans="1:63" x14ac:dyDescent="0.2">
      <c r="A85" s="76" t="s">
        <v>469</v>
      </c>
      <c r="B85" s="76"/>
      <c r="C85" s="76" t="s">
        <v>258</v>
      </c>
      <c r="D85" s="76"/>
      <c r="E85" s="76" t="s">
        <v>1136</v>
      </c>
      <c r="F85" s="76" t="s">
        <v>261</v>
      </c>
      <c r="G85" s="76">
        <v>0</v>
      </c>
      <c r="H85" s="76">
        <v>428171</v>
      </c>
      <c r="I85" s="76">
        <v>464315</v>
      </c>
      <c r="J85" s="76">
        <v>459867</v>
      </c>
      <c r="K85" s="76">
        <v>451836</v>
      </c>
      <c r="L85" s="76">
        <v>488901</v>
      </c>
      <c r="M85" s="76">
        <v>501614</v>
      </c>
      <c r="N85" s="76">
        <v>446633</v>
      </c>
      <c r="O85" s="76">
        <v>425563</v>
      </c>
      <c r="P85" s="76">
        <v>466993</v>
      </c>
      <c r="Q85" s="76">
        <v>473621</v>
      </c>
      <c r="R85" s="76">
        <v>430809</v>
      </c>
      <c r="S85" s="76">
        <v>369245</v>
      </c>
      <c r="T85" s="76">
        <v>404324</v>
      </c>
      <c r="U85" s="76">
        <v>399660</v>
      </c>
      <c r="V85" s="76">
        <v>413629</v>
      </c>
      <c r="W85" s="76">
        <v>402734</v>
      </c>
      <c r="X85" s="76">
        <v>409857</v>
      </c>
      <c r="Y85" s="76">
        <v>364281</v>
      </c>
      <c r="Z85" s="76">
        <v>416890</v>
      </c>
      <c r="AA85" s="76">
        <v>403479</v>
      </c>
      <c r="AB85" s="76">
        <v>421029</v>
      </c>
      <c r="AC85" s="76">
        <v>378814</v>
      </c>
      <c r="AD85" s="76">
        <v>388767</v>
      </c>
      <c r="AE85" s="76">
        <v>413147</v>
      </c>
      <c r="AF85" s="76">
        <v>381258</v>
      </c>
      <c r="AG85" s="76">
        <v>349548</v>
      </c>
      <c r="AH85" s="76">
        <v>385799</v>
      </c>
      <c r="AI85" s="76">
        <v>414148</v>
      </c>
      <c r="AJ85" s="76">
        <v>386660</v>
      </c>
      <c r="AK85" s="76">
        <v>396303</v>
      </c>
      <c r="AL85" s="76">
        <v>395439</v>
      </c>
      <c r="AM85" s="76">
        <v>389777</v>
      </c>
      <c r="AN85" s="76">
        <v>348100</v>
      </c>
      <c r="AO85" s="76">
        <v>347891</v>
      </c>
      <c r="AP85" s="76">
        <v>374888</v>
      </c>
      <c r="AQ85" s="76">
        <v>367456</v>
      </c>
      <c r="AR85" s="76">
        <v>344450</v>
      </c>
      <c r="AS85" s="76">
        <v>345948</v>
      </c>
      <c r="AT85" s="76">
        <v>328792</v>
      </c>
      <c r="AU85" s="76">
        <v>345806</v>
      </c>
      <c r="AV85" s="76">
        <v>330342</v>
      </c>
      <c r="AW85" s="76">
        <v>350329</v>
      </c>
      <c r="AX85" s="76">
        <v>342711</v>
      </c>
      <c r="AY85" s="76">
        <v>341505</v>
      </c>
      <c r="AZ85" s="76">
        <v>317250</v>
      </c>
      <c r="BA85" s="76">
        <v>334893</v>
      </c>
      <c r="BB85" s="76">
        <v>329146</v>
      </c>
      <c r="BC85" s="76">
        <v>344674</v>
      </c>
      <c r="BD85" s="76">
        <v>332216</v>
      </c>
      <c r="BE85" s="76">
        <v>348787</v>
      </c>
      <c r="BF85" s="76">
        <v>352924</v>
      </c>
      <c r="BG85" s="76">
        <v>370648</v>
      </c>
      <c r="BH85" s="76">
        <v>359479</v>
      </c>
      <c r="BI85" s="76">
        <v>353810</v>
      </c>
      <c r="BJ85" s="80" t="str">
        <f>VLOOKUP(MID(A85,12,2),'State Codes'!$B$10:$D$60,3,0)</f>
        <v>2 Middle Atlantic</v>
      </c>
      <c r="BK85" s="80" t="str">
        <f>VLOOKUP(MID(A85,6,5),'Chart Controls'!$P$3:$Q$8,2,0)</f>
        <v>Natural Gas</v>
      </c>
    </row>
    <row r="86" spans="1:63" x14ac:dyDescent="0.2">
      <c r="A86" s="76" t="s">
        <v>470</v>
      </c>
      <c r="B86" s="76"/>
      <c r="C86" s="76" t="s">
        <v>258</v>
      </c>
      <c r="D86" s="76"/>
      <c r="E86" s="76" t="s">
        <v>1136</v>
      </c>
      <c r="F86" s="76" t="s">
        <v>261</v>
      </c>
      <c r="G86" s="76">
        <v>0</v>
      </c>
      <c r="H86" s="76">
        <v>65249</v>
      </c>
      <c r="I86" s="76">
        <v>74136</v>
      </c>
      <c r="J86" s="76">
        <v>74510</v>
      </c>
      <c r="K86" s="76">
        <v>66153</v>
      </c>
      <c r="L86" s="76">
        <v>70083</v>
      </c>
      <c r="M86" s="76">
        <v>75414</v>
      </c>
      <c r="N86" s="76">
        <v>62080</v>
      </c>
      <c r="O86" s="76">
        <v>66775</v>
      </c>
      <c r="P86" s="76">
        <v>66792</v>
      </c>
      <c r="Q86" s="76">
        <v>77048</v>
      </c>
      <c r="R86" s="76">
        <v>70640</v>
      </c>
      <c r="S86" s="76">
        <v>57319</v>
      </c>
      <c r="T86" s="76">
        <v>62479</v>
      </c>
      <c r="U86" s="76">
        <v>75829</v>
      </c>
      <c r="V86" s="76">
        <v>67349</v>
      </c>
      <c r="W86" s="76">
        <v>65810</v>
      </c>
      <c r="X86" s="76">
        <v>60316</v>
      </c>
      <c r="Y86" s="76">
        <v>58471</v>
      </c>
      <c r="Z86" s="76">
        <v>66209</v>
      </c>
      <c r="AA86" s="76">
        <v>65030</v>
      </c>
      <c r="AB86" s="76">
        <v>68180</v>
      </c>
      <c r="AC86" s="76">
        <v>61063</v>
      </c>
      <c r="AD86" s="76">
        <v>59227</v>
      </c>
      <c r="AE86" s="76">
        <v>65864</v>
      </c>
      <c r="AF86" s="76">
        <v>54743</v>
      </c>
      <c r="AG86" s="76">
        <v>52866</v>
      </c>
      <c r="AH86" s="76">
        <v>54813</v>
      </c>
      <c r="AI86" s="76">
        <v>60938</v>
      </c>
      <c r="AJ86" s="76">
        <v>51017</v>
      </c>
      <c r="AK86" s="76">
        <v>49161</v>
      </c>
      <c r="AL86" s="76">
        <v>48757</v>
      </c>
      <c r="AM86" s="76">
        <v>44037</v>
      </c>
      <c r="AN86" s="76">
        <v>39192</v>
      </c>
      <c r="AO86" s="76">
        <v>36126</v>
      </c>
      <c r="AP86" s="76">
        <v>39858</v>
      </c>
      <c r="AQ86" s="76">
        <v>39535</v>
      </c>
      <c r="AR86" s="76">
        <v>37015</v>
      </c>
      <c r="AS86" s="76">
        <v>32747</v>
      </c>
      <c r="AT86" s="76">
        <v>29623</v>
      </c>
      <c r="AU86" s="76">
        <v>33507</v>
      </c>
      <c r="AV86" s="76">
        <v>32259</v>
      </c>
      <c r="AW86" s="76">
        <v>32630</v>
      </c>
      <c r="AX86" s="76">
        <v>33445</v>
      </c>
      <c r="AY86" s="76">
        <v>34362</v>
      </c>
      <c r="AZ86" s="76">
        <v>32949</v>
      </c>
      <c r="BA86" s="76">
        <v>35801</v>
      </c>
      <c r="BB86" s="76">
        <v>32890</v>
      </c>
      <c r="BC86" s="76">
        <v>34334</v>
      </c>
      <c r="BD86" s="76">
        <v>27960</v>
      </c>
      <c r="BE86" s="76">
        <v>27499</v>
      </c>
      <c r="BF86" s="76">
        <v>29194</v>
      </c>
      <c r="BG86" s="76">
        <v>33780</v>
      </c>
      <c r="BH86" s="76">
        <v>31164</v>
      </c>
      <c r="BI86" s="76">
        <v>28009</v>
      </c>
      <c r="BJ86" s="80" t="str">
        <f>VLOOKUP(MID(A86,12,2),'State Codes'!$B$10:$D$60,3,0)</f>
        <v>5 South Atlantic</v>
      </c>
      <c r="BK86" s="80" t="str">
        <f>VLOOKUP(MID(A86,6,5),'Chart Controls'!$P$3:$Q$8,2,0)</f>
        <v>Natural Gas</v>
      </c>
    </row>
    <row r="87" spans="1:63" x14ac:dyDescent="0.2">
      <c r="A87" s="76" t="s">
        <v>471</v>
      </c>
      <c r="B87" s="76"/>
      <c r="C87" s="76" t="s">
        <v>258</v>
      </c>
      <c r="D87" s="76"/>
      <c r="E87" s="76" t="s">
        <v>1136</v>
      </c>
      <c r="F87" s="76" t="s">
        <v>261</v>
      </c>
      <c r="G87" s="76">
        <v>0</v>
      </c>
      <c r="H87" s="76">
        <v>13730</v>
      </c>
      <c r="I87" s="76">
        <v>14803</v>
      </c>
      <c r="J87" s="76">
        <v>11939</v>
      </c>
      <c r="K87" s="76">
        <v>12818</v>
      </c>
      <c r="L87" s="76">
        <v>14476</v>
      </c>
      <c r="M87" s="76">
        <v>13710</v>
      </c>
      <c r="N87" s="76">
        <v>11925</v>
      </c>
      <c r="O87" s="76">
        <v>10941</v>
      </c>
      <c r="P87" s="76">
        <v>11467</v>
      </c>
      <c r="Q87" s="76">
        <v>13574</v>
      </c>
      <c r="R87" s="76">
        <v>12917</v>
      </c>
      <c r="S87" s="76">
        <v>10218</v>
      </c>
      <c r="T87" s="76">
        <v>11735</v>
      </c>
      <c r="U87" s="76">
        <v>11115</v>
      </c>
      <c r="V87" s="76">
        <v>12151</v>
      </c>
      <c r="W87" s="76">
        <v>11983</v>
      </c>
      <c r="X87" s="76">
        <v>11190</v>
      </c>
      <c r="Y87" s="76">
        <v>10069</v>
      </c>
      <c r="Z87" s="76">
        <v>11077</v>
      </c>
      <c r="AA87" s="76">
        <v>11366</v>
      </c>
      <c r="AB87" s="76">
        <v>11983</v>
      </c>
      <c r="AC87" s="76">
        <v>11760</v>
      </c>
      <c r="AD87" s="76">
        <v>10876</v>
      </c>
      <c r="AE87" s="76">
        <v>11346</v>
      </c>
      <c r="AF87" s="76">
        <v>11049</v>
      </c>
      <c r="AG87" s="76">
        <v>10475</v>
      </c>
      <c r="AH87" s="76">
        <v>11939</v>
      </c>
      <c r="AI87" s="76">
        <v>13233</v>
      </c>
      <c r="AJ87" s="76">
        <v>11769</v>
      </c>
      <c r="AK87" s="76">
        <v>11279</v>
      </c>
      <c r="AL87" s="76">
        <v>11360</v>
      </c>
      <c r="AM87" s="76">
        <v>10129</v>
      </c>
      <c r="AN87" s="76">
        <v>10813</v>
      </c>
      <c r="AO87" s="76">
        <v>9477</v>
      </c>
      <c r="AP87" s="76">
        <v>10306</v>
      </c>
      <c r="AQ87" s="76">
        <v>9650</v>
      </c>
      <c r="AR87" s="76">
        <v>8450</v>
      </c>
      <c r="AS87" s="76">
        <v>9753</v>
      </c>
      <c r="AT87" s="76">
        <v>10995</v>
      </c>
      <c r="AU87" s="76">
        <v>10463</v>
      </c>
      <c r="AV87" s="76">
        <v>10121</v>
      </c>
      <c r="AW87" s="76">
        <v>11216</v>
      </c>
      <c r="AX87" s="76">
        <v>9334</v>
      </c>
      <c r="AY87" s="76">
        <v>10145</v>
      </c>
      <c r="AZ87" s="76">
        <v>11588</v>
      </c>
      <c r="BA87" s="76">
        <v>12417</v>
      </c>
      <c r="BB87" s="76">
        <v>10163</v>
      </c>
      <c r="BC87" s="76">
        <v>10181</v>
      </c>
      <c r="BD87" s="76">
        <v>10208</v>
      </c>
      <c r="BE87" s="76">
        <v>9574</v>
      </c>
      <c r="BF87" s="76">
        <v>8398</v>
      </c>
      <c r="BG87" s="76">
        <v>10665</v>
      </c>
      <c r="BH87" s="76">
        <v>8766</v>
      </c>
      <c r="BI87" s="76">
        <v>8440</v>
      </c>
      <c r="BJ87" s="80" t="str">
        <f>VLOOKUP(MID(A87,12,2),'State Codes'!$B$10:$D$60,3,0)</f>
        <v>4 West North Central</v>
      </c>
      <c r="BK87" s="80" t="str">
        <f>VLOOKUP(MID(A87,6,5),'Chart Controls'!$P$3:$Q$8,2,0)</f>
        <v>Natural Gas</v>
      </c>
    </row>
    <row r="88" spans="1:63" x14ac:dyDescent="0.2">
      <c r="A88" s="76" t="s">
        <v>472</v>
      </c>
      <c r="B88" s="76"/>
      <c r="C88" s="76" t="s">
        <v>258</v>
      </c>
      <c r="D88" s="76"/>
      <c r="E88" s="76" t="s">
        <v>1136</v>
      </c>
      <c r="F88" s="76" t="s">
        <v>261</v>
      </c>
      <c r="G88" s="76">
        <v>0</v>
      </c>
      <c r="H88" s="76">
        <v>276775</v>
      </c>
      <c r="I88" s="76">
        <v>313372</v>
      </c>
      <c r="J88" s="76">
        <v>292832</v>
      </c>
      <c r="K88" s="76">
        <v>291097</v>
      </c>
      <c r="L88" s="76">
        <v>309460</v>
      </c>
      <c r="M88" s="76">
        <v>321297</v>
      </c>
      <c r="N88" s="76">
        <v>277612</v>
      </c>
      <c r="O88" s="76">
        <v>274895</v>
      </c>
      <c r="P88" s="76">
        <v>305352</v>
      </c>
      <c r="Q88" s="76">
        <v>339908</v>
      </c>
      <c r="R88" s="76">
        <v>308500</v>
      </c>
      <c r="S88" s="76">
        <v>259358</v>
      </c>
      <c r="T88" s="76">
        <v>295097</v>
      </c>
      <c r="U88" s="76">
        <v>293468</v>
      </c>
      <c r="V88" s="76">
        <v>304547</v>
      </c>
      <c r="W88" s="76">
        <v>318851</v>
      </c>
      <c r="X88" s="76">
        <v>310730</v>
      </c>
      <c r="Y88" s="76">
        <v>282950</v>
      </c>
      <c r="Z88" s="76">
        <v>336731</v>
      </c>
      <c r="AA88" s="76">
        <v>335375</v>
      </c>
      <c r="AB88" s="76">
        <v>355407</v>
      </c>
      <c r="AC88" s="76">
        <v>333649</v>
      </c>
      <c r="AD88" s="76">
        <v>321588</v>
      </c>
      <c r="AE88" s="76">
        <v>358454</v>
      </c>
      <c r="AF88" s="76">
        <v>330058</v>
      </c>
      <c r="AG88" s="76">
        <v>308493</v>
      </c>
      <c r="AH88" s="76">
        <v>370533</v>
      </c>
      <c r="AI88" s="76">
        <v>389086</v>
      </c>
      <c r="AJ88" s="76">
        <v>371392</v>
      </c>
      <c r="AK88" s="76">
        <v>356048</v>
      </c>
      <c r="AL88" s="76">
        <v>367580</v>
      </c>
      <c r="AM88" s="76">
        <v>352897</v>
      </c>
      <c r="AN88" s="76">
        <v>335928</v>
      </c>
      <c r="AO88" s="76">
        <v>320670</v>
      </c>
      <c r="AP88" s="76">
        <v>374243</v>
      </c>
      <c r="AQ88" s="76">
        <v>364647</v>
      </c>
      <c r="AR88" s="76">
        <v>341185</v>
      </c>
      <c r="AS88" s="76">
        <v>342362</v>
      </c>
      <c r="AT88" s="76">
        <v>342015</v>
      </c>
      <c r="AU88" s="76">
        <v>363264</v>
      </c>
      <c r="AV88" s="76">
        <v>340865</v>
      </c>
      <c r="AW88" s="76">
        <v>380158</v>
      </c>
      <c r="AX88" s="76">
        <v>385819</v>
      </c>
      <c r="AY88" s="76">
        <v>400083</v>
      </c>
      <c r="AZ88" s="76">
        <v>383316</v>
      </c>
      <c r="BA88" s="76">
        <v>426826</v>
      </c>
      <c r="BB88" s="76">
        <v>412101</v>
      </c>
      <c r="BC88" s="76">
        <v>451661</v>
      </c>
      <c r="BD88" s="76">
        <v>438097</v>
      </c>
      <c r="BE88" s="76">
        <v>447654</v>
      </c>
      <c r="BF88" s="76">
        <v>450693</v>
      </c>
      <c r="BG88" s="76">
        <v>489835</v>
      </c>
      <c r="BH88" s="76">
        <v>471419</v>
      </c>
      <c r="BI88" s="76">
        <v>470551</v>
      </c>
      <c r="BJ88" s="80" t="str">
        <f>VLOOKUP(MID(A88,12,2),'State Codes'!$B$10:$D$60,3,0)</f>
        <v>3 East North Central</v>
      </c>
      <c r="BK88" s="80" t="str">
        <f>VLOOKUP(MID(A88,6,5),'Chart Controls'!$P$3:$Q$8,2,0)</f>
        <v>Natural Gas</v>
      </c>
    </row>
    <row r="89" spans="1:63" x14ac:dyDescent="0.2">
      <c r="A89" s="76" t="s">
        <v>473</v>
      </c>
      <c r="B89" s="76"/>
      <c r="C89" s="76" t="s">
        <v>258</v>
      </c>
      <c r="D89" s="76"/>
      <c r="E89" s="76" t="s">
        <v>1136</v>
      </c>
      <c r="F89" s="76" t="s">
        <v>261</v>
      </c>
      <c r="G89" s="76">
        <v>0</v>
      </c>
      <c r="H89" s="76">
        <v>61104</v>
      </c>
      <c r="I89" s="76">
        <v>63335</v>
      </c>
      <c r="J89" s="76">
        <v>65642</v>
      </c>
      <c r="K89" s="76">
        <v>62595</v>
      </c>
      <c r="L89" s="76">
        <v>70060</v>
      </c>
      <c r="M89" s="76">
        <v>69560</v>
      </c>
      <c r="N89" s="76">
        <v>53248</v>
      </c>
      <c r="O89" s="76">
        <v>53010</v>
      </c>
      <c r="P89" s="76">
        <v>62142</v>
      </c>
      <c r="Q89" s="76">
        <v>71692</v>
      </c>
      <c r="R89" s="76">
        <v>68448</v>
      </c>
      <c r="S89" s="76">
        <v>50645</v>
      </c>
      <c r="T89" s="76">
        <v>63194</v>
      </c>
      <c r="U89" s="76">
        <v>67438</v>
      </c>
      <c r="V89" s="76">
        <v>64331</v>
      </c>
      <c r="W89" s="76">
        <v>68531</v>
      </c>
      <c r="X89" s="76">
        <v>61616</v>
      </c>
      <c r="Y89" s="76">
        <v>54493</v>
      </c>
      <c r="Z89" s="76">
        <v>61145</v>
      </c>
      <c r="AA89" s="76">
        <v>61281</v>
      </c>
      <c r="AB89" s="76">
        <v>67674</v>
      </c>
      <c r="AC89" s="76">
        <v>69149</v>
      </c>
      <c r="AD89" s="76">
        <v>66330</v>
      </c>
      <c r="AE89" s="76">
        <v>67406</v>
      </c>
      <c r="AF89" s="76">
        <v>62882</v>
      </c>
      <c r="AG89" s="76">
        <v>66964</v>
      </c>
      <c r="AH89" s="76">
        <v>72183</v>
      </c>
      <c r="AI89" s="76">
        <v>78360</v>
      </c>
      <c r="AJ89" s="76">
        <v>69706</v>
      </c>
      <c r="AK89" s="76">
        <v>71002</v>
      </c>
      <c r="AL89" s="76">
        <v>80009</v>
      </c>
      <c r="AM89" s="76">
        <v>67205</v>
      </c>
      <c r="AN89" s="76">
        <v>70112</v>
      </c>
      <c r="AO89" s="76">
        <v>66998</v>
      </c>
      <c r="AP89" s="76">
        <v>73372</v>
      </c>
      <c r="AQ89" s="76">
        <v>74674</v>
      </c>
      <c r="AR89" s="76">
        <v>66149</v>
      </c>
      <c r="AS89" s="76">
        <v>68162</v>
      </c>
      <c r="AT89" s="76">
        <v>77611</v>
      </c>
      <c r="AU89" s="76">
        <v>82771</v>
      </c>
      <c r="AV89" s="76">
        <v>82137</v>
      </c>
      <c r="AW89" s="76">
        <v>80352</v>
      </c>
      <c r="AX89" s="76">
        <v>71595</v>
      </c>
      <c r="AY89" s="76">
        <v>76751</v>
      </c>
      <c r="AZ89" s="76">
        <v>85748</v>
      </c>
      <c r="BA89" s="76">
        <v>84389</v>
      </c>
      <c r="BB89" s="76">
        <v>87895</v>
      </c>
      <c r="BC89" s="76">
        <v>81454</v>
      </c>
      <c r="BD89" s="76">
        <v>79617</v>
      </c>
      <c r="BE89" s="76">
        <v>74744</v>
      </c>
      <c r="BF89" s="76">
        <v>74447</v>
      </c>
      <c r="BG89" s="76">
        <v>79052</v>
      </c>
      <c r="BH89" s="76">
        <v>77646</v>
      </c>
      <c r="BI89" s="76">
        <v>79939</v>
      </c>
      <c r="BJ89" s="80" t="str">
        <f>VLOOKUP(MID(A89,12,2),'State Codes'!$B$10:$D$60,3,0)</f>
        <v>7 West South Central</v>
      </c>
      <c r="BK89" s="80" t="str">
        <f>VLOOKUP(MID(A89,6,5),'Chart Controls'!$P$3:$Q$8,2,0)</f>
        <v>Natural Gas</v>
      </c>
    </row>
    <row r="90" spans="1:63" x14ac:dyDescent="0.2">
      <c r="A90" s="76" t="s">
        <v>474</v>
      </c>
      <c r="B90" s="76"/>
      <c r="C90" s="76" t="s">
        <v>258</v>
      </c>
      <c r="D90" s="76"/>
      <c r="E90" s="76" t="s">
        <v>1136</v>
      </c>
      <c r="F90" s="76" t="s">
        <v>261</v>
      </c>
      <c r="G90" s="76">
        <v>0</v>
      </c>
      <c r="H90" s="76">
        <v>50251</v>
      </c>
      <c r="I90" s="76">
        <v>52577</v>
      </c>
      <c r="J90" s="76">
        <v>48861</v>
      </c>
      <c r="K90" s="76">
        <v>48024</v>
      </c>
      <c r="L90" s="76">
        <v>50478</v>
      </c>
      <c r="M90" s="76">
        <v>45524</v>
      </c>
      <c r="N90" s="76">
        <v>51190</v>
      </c>
      <c r="O90" s="76">
        <v>42202</v>
      </c>
      <c r="P90" s="76">
        <v>39040</v>
      </c>
      <c r="Q90" s="76">
        <v>42358</v>
      </c>
      <c r="R90" s="76">
        <v>46657</v>
      </c>
      <c r="S90" s="76">
        <v>44304</v>
      </c>
      <c r="T90" s="76">
        <v>47640</v>
      </c>
      <c r="U90" s="76">
        <v>41143</v>
      </c>
      <c r="V90" s="76">
        <v>45964</v>
      </c>
      <c r="W90" s="76">
        <v>46175</v>
      </c>
      <c r="X90" s="76">
        <v>44289</v>
      </c>
      <c r="Y90" s="76">
        <v>42512</v>
      </c>
      <c r="Z90" s="76">
        <v>41241</v>
      </c>
      <c r="AA90" s="76">
        <v>38860</v>
      </c>
      <c r="AB90" s="76">
        <v>37563</v>
      </c>
      <c r="AC90" s="76">
        <v>39844</v>
      </c>
      <c r="AD90" s="76">
        <v>39377</v>
      </c>
      <c r="AE90" s="76">
        <v>39907</v>
      </c>
      <c r="AF90" s="76">
        <v>40889</v>
      </c>
      <c r="AG90" s="76">
        <v>36137</v>
      </c>
      <c r="AH90" s="76">
        <v>34164</v>
      </c>
      <c r="AI90" s="76">
        <v>34684</v>
      </c>
      <c r="AJ90" s="76">
        <v>29316</v>
      </c>
      <c r="AK90" s="76">
        <v>30185</v>
      </c>
      <c r="AL90" s="76">
        <v>30985</v>
      </c>
      <c r="AM90" s="76">
        <v>23992</v>
      </c>
      <c r="AN90" s="76">
        <v>27133</v>
      </c>
      <c r="AO90" s="76">
        <v>23914</v>
      </c>
      <c r="AP90" s="76">
        <v>23316</v>
      </c>
      <c r="AQ90" s="76">
        <v>21298</v>
      </c>
      <c r="AR90" s="76">
        <v>19275</v>
      </c>
      <c r="AS90" s="76">
        <v>19477</v>
      </c>
      <c r="AT90" s="76">
        <v>22122</v>
      </c>
      <c r="AU90" s="76">
        <v>20197</v>
      </c>
      <c r="AV90" s="76">
        <v>17467</v>
      </c>
      <c r="AW90" s="76">
        <v>19536</v>
      </c>
      <c r="AX90" s="76">
        <v>17918</v>
      </c>
      <c r="AY90" s="76">
        <v>19239</v>
      </c>
      <c r="AZ90" s="76">
        <v>19714</v>
      </c>
      <c r="BA90" s="76">
        <v>18371</v>
      </c>
      <c r="BB90" s="76">
        <v>10517</v>
      </c>
      <c r="BC90" s="76">
        <v>21795</v>
      </c>
      <c r="BD90" s="76">
        <v>29870</v>
      </c>
      <c r="BE90" s="76">
        <v>22864</v>
      </c>
      <c r="BF90" s="76">
        <v>23601</v>
      </c>
      <c r="BG90" s="76">
        <v>24381</v>
      </c>
      <c r="BH90" s="76">
        <v>22172</v>
      </c>
      <c r="BI90" s="76">
        <v>20630</v>
      </c>
      <c r="BJ90" s="80" t="str">
        <f>VLOOKUP(MID(A90,12,2),'State Codes'!$B$10:$D$60,3,0)</f>
        <v>9 Pacific</v>
      </c>
      <c r="BK90" s="80" t="str">
        <f>VLOOKUP(MID(A90,6,5),'Chart Controls'!$P$3:$Q$8,2,0)</f>
        <v>Natural Gas</v>
      </c>
    </row>
    <row r="91" spans="1:63" x14ac:dyDescent="0.2">
      <c r="A91" s="76" t="s">
        <v>475</v>
      </c>
      <c r="B91" s="76"/>
      <c r="C91" s="76" t="s">
        <v>258</v>
      </c>
      <c r="D91" s="76"/>
      <c r="E91" s="76" t="s">
        <v>1136</v>
      </c>
      <c r="F91" s="76" t="s">
        <v>261</v>
      </c>
      <c r="G91" s="76">
        <v>0</v>
      </c>
      <c r="H91" s="76">
        <v>214385</v>
      </c>
      <c r="I91" s="76">
        <v>246528</v>
      </c>
      <c r="J91" s="76">
        <v>235221</v>
      </c>
      <c r="K91" s="76">
        <v>230053</v>
      </c>
      <c r="L91" s="76">
        <v>245940</v>
      </c>
      <c r="M91" s="76">
        <v>262667</v>
      </c>
      <c r="N91" s="76">
        <v>228190</v>
      </c>
      <c r="O91" s="76">
        <v>224764</v>
      </c>
      <c r="P91" s="76">
        <v>247059</v>
      </c>
      <c r="Q91" s="76">
        <v>267748</v>
      </c>
      <c r="R91" s="76">
        <v>243491</v>
      </c>
      <c r="S91" s="76">
        <v>205991</v>
      </c>
      <c r="T91" s="76">
        <v>228119</v>
      </c>
      <c r="U91" s="76">
        <v>231854</v>
      </c>
      <c r="V91" s="76">
        <v>236782</v>
      </c>
      <c r="W91" s="76">
        <v>238193</v>
      </c>
      <c r="X91" s="76">
        <v>240231</v>
      </c>
      <c r="Y91" s="76">
        <v>213774</v>
      </c>
      <c r="Z91" s="76">
        <v>255038</v>
      </c>
      <c r="AA91" s="76">
        <v>257511</v>
      </c>
      <c r="AB91" s="76">
        <v>275637</v>
      </c>
      <c r="AC91" s="76">
        <v>248143</v>
      </c>
      <c r="AD91" s="76">
        <v>251928</v>
      </c>
      <c r="AE91" s="76">
        <v>271994</v>
      </c>
      <c r="AF91" s="76">
        <v>250156</v>
      </c>
      <c r="AG91" s="76">
        <v>225846</v>
      </c>
      <c r="AH91" s="76">
        <v>271747</v>
      </c>
      <c r="AI91" s="76">
        <v>288099</v>
      </c>
      <c r="AJ91" s="76">
        <v>271374</v>
      </c>
      <c r="AK91" s="76">
        <v>278083</v>
      </c>
      <c r="AL91" s="76">
        <v>278962</v>
      </c>
      <c r="AM91" s="76">
        <v>276155</v>
      </c>
      <c r="AN91" s="76">
        <v>251240</v>
      </c>
      <c r="AO91" s="76">
        <v>249467</v>
      </c>
      <c r="AP91" s="76">
        <v>281740</v>
      </c>
      <c r="AQ91" s="76">
        <v>277687</v>
      </c>
      <c r="AR91" s="76">
        <v>260222</v>
      </c>
      <c r="AS91" s="76">
        <v>264041</v>
      </c>
      <c r="AT91" s="76">
        <v>253237</v>
      </c>
      <c r="AU91" s="76">
        <v>274328</v>
      </c>
      <c r="AV91" s="76">
        <v>259614</v>
      </c>
      <c r="AW91" s="76">
        <v>280072</v>
      </c>
      <c r="AX91" s="76">
        <v>292085</v>
      </c>
      <c r="AY91" s="76">
        <v>294672</v>
      </c>
      <c r="AZ91" s="76">
        <v>294538</v>
      </c>
      <c r="BA91" s="76">
        <v>292318</v>
      </c>
      <c r="BB91" s="76">
        <v>283167</v>
      </c>
      <c r="BC91" s="76">
        <v>297706</v>
      </c>
      <c r="BD91" s="76">
        <v>279463</v>
      </c>
      <c r="BE91" s="76">
        <v>278383</v>
      </c>
      <c r="BF91" s="76">
        <v>303071</v>
      </c>
      <c r="BG91" s="76">
        <v>315585</v>
      </c>
      <c r="BH91" s="76">
        <v>314370</v>
      </c>
      <c r="BI91" s="76">
        <v>306824</v>
      </c>
      <c r="BJ91" s="80" t="str">
        <f>VLOOKUP(MID(A91,12,2),'State Codes'!$B$10:$D$60,3,0)</f>
        <v>2 Middle Atlantic</v>
      </c>
      <c r="BK91" s="80" t="str">
        <f>VLOOKUP(MID(A91,6,5),'Chart Controls'!$P$3:$Q$8,2,0)</f>
        <v>Natural Gas</v>
      </c>
    </row>
    <row r="92" spans="1:63" x14ac:dyDescent="0.2">
      <c r="A92" s="76" t="s">
        <v>476</v>
      </c>
      <c r="B92" s="76"/>
      <c r="C92" s="76" t="s">
        <v>258</v>
      </c>
      <c r="D92" s="76"/>
      <c r="E92" s="76" t="s">
        <v>1136</v>
      </c>
      <c r="F92" s="76" t="s">
        <v>261</v>
      </c>
      <c r="G92" s="76">
        <v>0</v>
      </c>
      <c r="H92" s="76">
        <v>17716</v>
      </c>
      <c r="I92" s="76">
        <v>18809</v>
      </c>
      <c r="J92" s="76">
        <v>19129</v>
      </c>
      <c r="K92" s="76">
        <v>18820</v>
      </c>
      <c r="L92" s="76">
        <v>20479</v>
      </c>
      <c r="M92" s="76">
        <v>21136</v>
      </c>
      <c r="N92" s="76">
        <v>18983</v>
      </c>
      <c r="O92" s="76">
        <v>17732</v>
      </c>
      <c r="P92" s="76">
        <v>20606</v>
      </c>
      <c r="Q92" s="76">
        <v>20287</v>
      </c>
      <c r="R92" s="76">
        <v>18789</v>
      </c>
      <c r="S92" s="76">
        <v>16364</v>
      </c>
      <c r="T92" s="76">
        <v>17267</v>
      </c>
      <c r="U92" s="76">
        <v>17332</v>
      </c>
      <c r="V92" s="76">
        <v>18343</v>
      </c>
      <c r="W92" s="76">
        <v>18122</v>
      </c>
      <c r="X92" s="76">
        <v>18142</v>
      </c>
      <c r="Y92" s="76">
        <v>17158</v>
      </c>
      <c r="Z92" s="76">
        <v>19482</v>
      </c>
      <c r="AA92" s="76">
        <v>19995</v>
      </c>
      <c r="AB92" s="76">
        <v>20703</v>
      </c>
      <c r="AC92" s="76">
        <v>18075</v>
      </c>
      <c r="AD92" s="76">
        <v>18464</v>
      </c>
      <c r="AE92" s="76">
        <v>19530</v>
      </c>
      <c r="AF92" s="76">
        <v>17105</v>
      </c>
      <c r="AG92" s="76">
        <v>16907</v>
      </c>
      <c r="AH92" s="76">
        <v>18814</v>
      </c>
      <c r="AI92" s="76">
        <v>20718</v>
      </c>
      <c r="AJ92" s="76">
        <v>17840</v>
      </c>
      <c r="AK92" s="76">
        <v>17972</v>
      </c>
      <c r="AL92" s="76">
        <v>20293</v>
      </c>
      <c r="AM92" s="76">
        <v>20333</v>
      </c>
      <c r="AN92" s="76">
        <v>17836</v>
      </c>
      <c r="AO92" s="76">
        <v>18198</v>
      </c>
      <c r="AP92" s="76">
        <v>18769</v>
      </c>
      <c r="AQ92" s="76">
        <v>18155</v>
      </c>
      <c r="AR92" s="76">
        <v>17202</v>
      </c>
      <c r="AS92" s="76">
        <v>16567</v>
      </c>
      <c r="AT92" s="76">
        <v>15485</v>
      </c>
      <c r="AU92" s="76">
        <v>15492</v>
      </c>
      <c r="AV92" s="76">
        <v>14224</v>
      </c>
      <c r="AW92" s="76">
        <v>15364</v>
      </c>
      <c r="AX92" s="76">
        <v>14741</v>
      </c>
      <c r="AY92" s="76">
        <v>14252</v>
      </c>
      <c r="AZ92" s="76">
        <v>13546</v>
      </c>
      <c r="BA92" s="76">
        <v>13785</v>
      </c>
      <c r="BB92" s="76">
        <v>13690</v>
      </c>
      <c r="BC92" s="76">
        <v>12478</v>
      </c>
      <c r="BD92" s="76">
        <v>13225</v>
      </c>
      <c r="BE92" s="76">
        <v>13085</v>
      </c>
      <c r="BF92" s="76">
        <v>11599</v>
      </c>
      <c r="BG92" s="76">
        <v>13571</v>
      </c>
      <c r="BH92" s="76">
        <v>12415</v>
      </c>
      <c r="BI92" s="76">
        <v>12191</v>
      </c>
      <c r="BJ92" s="80" t="str">
        <f>VLOOKUP(MID(A92,12,2),'State Codes'!$B$10:$D$60,3,0)</f>
        <v>1 New England</v>
      </c>
      <c r="BK92" s="80" t="str">
        <f>VLOOKUP(MID(A92,6,5),'Chart Controls'!$P$3:$Q$8,2,0)</f>
        <v>Natural Gas</v>
      </c>
    </row>
    <row r="93" spans="1:63" x14ac:dyDescent="0.2">
      <c r="A93" s="76" t="s">
        <v>477</v>
      </c>
      <c r="B93" s="76"/>
      <c r="C93" s="76" t="s">
        <v>258</v>
      </c>
      <c r="D93" s="76"/>
      <c r="E93" s="76" t="s">
        <v>1136</v>
      </c>
      <c r="F93" s="76" t="s">
        <v>261</v>
      </c>
      <c r="G93" s="76">
        <v>0</v>
      </c>
      <c r="H93" s="76">
        <v>31450</v>
      </c>
      <c r="I93" s="76">
        <v>34481</v>
      </c>
      <c r="J93" s="76">
        <v>34246</v>
      </c>
      <c r="K93" s="76">
        <v>30019</v>
      </c>
      <c r="L93" s="76">
        <v>31148</v>
      </c>
      <c r="M93" s="76">
        <v>32821</v>
      </c>
      <c r="N93" s="76">
        <v>26363</v>
      </c>
      <c r="O93" s="76">
        <v>28430</v>
      </c>
      <c r="P93" s="76">
        <v>29277</v>
      </c>
      <c r="Q93" s="76">
        <v>32652</v>
      </c>
      <c r="R93" s="76">
        <v>29158</v>
      </c>
      <c r="S93" s="76">
        <v>23280</v>
      </c>
      <c r="T93" s="76">
        <v>27428</v>
      </c>
      <c r="U93" s="76">
        <v>33165</v>
      </c>
      <c r="V93" s="76">
        <v>28011</v>
      </c>
      <c r="W93" s="76">
        <v>28002</v>
      </c>
      <c r="X93" s="76">
        <v>26075</v>
      </c>
      <c r="Y93" s="76">
        <v>25870</v>
      </c>
      <c r="Z93" s="76">
        <v>29614</v>
      </c>
      <c r="AA93" s="76">
        <v>30349</v>
      </c>
      <c r="AB93" s="76">
        <v>30228</v>
      </c>
      <c r="AC93" s="76">
        <v>28531</v>
      </c>
      <c r="AD93" s="76">
        <v>28532</v>
      </c>
      <c r="AE93" s="76">
        <v>29885</v>
      </c>
      <c r="AF93" s="76">
        <v>26412</v>
      </c>
      <c r="AG93" s="76">
        <v>26299</v>
      </c>
      <c r="AH93" s="76">
        <v>26544</v>
      </c>
      <c r="AI93" s="76">
        <v>30291</v>
      </c>
      <c r="AJ93" s="76">
        <v>25847</v>
      </c>
      <c r="AK93" s="76">
        <v>24218</v>
      </c>
      <c r="AL93" s="76">
        <v>25053</v>
      </c>
      <c r="AM93" s="76">
        <v>22998</v>
      </c>
      <c r="AN93" s="76">
        <v>20144</v>
      </c>
      <c r="AO93" s="76">
        <v>18915</v>
      </c>
      <c r="AP93" s="76">
        <v>21006</v>
      </c>
      <c r="AQ93" s="76">
        <v>21349</v>
      </c>
      <c r="AR93" s="76">
        <v>20766</v>
      </c>
      <c r="AS93" s="76">
        <v>17965</v>
      </c>
      <c r="AT93" s="76">
        <v>16894</v>
      </c>
      <c r="AU93" s="76">
        <v>19746</v>
      </c>
      <c r="AV93" s="76">
        <v>19247</v>
      </c>
      <c r="AW93" s="76">
        <v>18075</v>
      </c>
      <c r="AX93" s="76">
        <v>19417</v>
      </c>
      <c r="AY93" s="76">
        <v>19491</v>
      </c>
      <c r="AZ93" s="76">
        <v>17948</v>
      </c>
      <c r="BA93" s="76">
        <v>29096</v>
      </c>
      <c r="BB93" s="76">
        <v>32573</v>
      </c>
      <c r="BC93" s="76">
        <v>33991</v>
      </c>
      <c r="BD93" s="76">
        <v>18638</v>
      </c>
      <c r="BE93" s="76">
        <v>20881</v>
      </c>
      <c r="BF93" s="76">
        <v>23332</v>
      </c>
      <c r="BG93" s="76">
        <v>21188</v>
      </c>
      <c r="BH93" s="76">
        <v>20156</v>
      </c>
      <c r="BI93" s="76">
        <v>19460</v>
      </c>
      <c r="BJ93" s="80" t="str">
        <f>VLOOKUP(MID(A93,12,2),'State Codes'!$B$10:$D$60,3,0)</f>
        <v>5 South Atlantic</v>
      </c>
      <c r="BK93" s="80" t="str">
        <f>VLOOKUP(MID(A93,6,5),'Chart Controls'!$P$3:$Q$8,2,0)</f>
        <v>Natural Gas</v>
      </c>
    </row>
    <row r="94" spans="1:63" x14ac:dyDescent="0.2">
      <c r="A94" s="76" t="s">
        <v>478</v>
      </c>
      <c r="B94" s="76"/>
      <c r="C94" s="76" t="s">
        <v>258</v>
      </c>
      <c r="D94" s="76"/>
      <c r="E94" s="76" t="s">
        <v>1136</v>
      </c>
      <c r="F94" s="76" t="s">
        <v>261</v>
      </c>
      <c r="G94" s="76">
        <v>0</v>
      </c>
      <c r="H94" s="76">
        <v>14542</v>
      </c>
      <c r="I94" s="76">
        <v>15690</v>
      </c>
      <c r="J94" s="76">
        <v>13441</v>
      </c>
      <c r="K94" s="76">
        <v>14211</v>
      </c>
      <c r="L94" s="76">
        <v>16048</v>
      </c>
      <c r="M94" s="76">
        <v>15234</v>
      </c>
      <c r="N94" s="76">
        <v>12808</v>
      </c>
      <c r="O94" s="76">
        <v>12312</v>
      </c>
      <c r="P94" s="76">
        <v>12383</v>
      </c>
      <c r="Q94" s="76">
        <v>14797</v>
      </c>
      <c r="R94" s="76">
        <v>14352</v>
      </c>
      <c r="S94" s="76">
        <v>10933</v>
      </c>
      <c r="T94" s="76">
        <v>13027</v>
      </c>
      <c r="U94" s="76">
        <v>12878</v>
      </c>
      <c r="V94" s="76">
        <v>13624</v>
      </c>
      <c r="W94" s="76">
        <v>13605</v>
      </c>
      <c r="X94" s="76">
        <v>12432</v>
      </c>
      <c r="Y94" s="76">
        <v>11546</v>
      </c>
      <c r="Z94" s="76">
        <v>12296</v>
      </c>
      <c r="AA94" s="76">
        <v>12315</v>
      </c>
      <c r="AB94" s="76">
        <v>13217</v>
      </c>
      <c r="AC94" s="76">
        <v>12892</v>
      </c>
      <c r="AD94" s="76">
        <v>12276</v>
      </c>
      <c r="AE94" s="76">
        <v>12651</v>
      </c>
      <c r="AF94" s="76">
        <v>11825</v>
      </c>
      <c r="AG94" s="76">
        <v>11749</v>
      </c>
      <c r="AH94" s="76">
        <v>13440</v>
      </c>
      <c r="AI94" s="76">
        <v>14281</v>
      </c>
      <c r="AJ94" s="76">
        <v>12785</v>
      </c>
      <c r="AK94" s="76">
        <v>12177</v>
      </c>
      <c r="AL94" s="76">
        <v>12592</v>
      </c>
      <c r="AM94" s="76">
        <v>10953</v>
      </c>
      <c r="AN94" s="76">
        <v>11421</v>
      </c>
      <c r="AO94" s="76">
        <v>10366</v>
      </c>
      <c r="AP94" s="76">
        <v>11535</v>
      </c>
      <c r="AQ94" s="76">
        <v>10901</v>
      </c>
      <c r="AR94" s="76">
        <v>9409</v>
      </c>
      <c r="AS94" s="76">
        <v>10610</v>
      </c>
      <c r="AT94" s="76">
        <v>11471</v>
      </c>
      <c r="AU94" s="76">
        <v>11115</v>
      </c>
      <c r="AV94" s="76">
        <v>10765</v>
      </c>
      <c r="AW94" s="76">
        <v>11573</v>
      </c>
      <c r="AX94" s="76">
        <v>9778</v>
      </c>
      <c r="AY94" s="76">
        <v>10538</v>
      </c>
      <c r="AZ94" s="76">
        <v>11779</v>
      </c>
      <c r="BA94" s="76">
        <v>14863</v>
      </c>
      <c r="BB94" s="76">
        <v>14142</v>
      </c>
      <c r="BC94" s="76">
        <v>14497</v>
      </c>
      <c r="BD94" s="76">
        <v>11969</v>
      </c>
      <c r="BE94" s="76">
        <v>11327</v>
      </c>
      <c r="BF94" s="76">
        <v>11219</v>
      </c>
      <c r="BG94" s="76">
        <v>13239</v>
      </c>
      <c r="BH94" s="76">
        <v>12486</v>
      </c>
      <c r="BI94" s="76">
        <v>13839</v>
      </c>
      <c r="BJ94" s="80" t="str">
        <f>VLOOKUP(MID(A94,12,2),'State Codes'!$B$10:$D$60,3,0)</f>
        <v>4 West North Central</v>
      </c>
      <c r="BK94" s="80" t="str">
        <f>VLOOKUP(MID(A94,6,5),'Chart Controls'!$P$3:$Q$8,2,0)</f>
        <v>Natural Gas</v>
      </c>
    </row>
    <row r="95" spans="1:63" x14ac:dyDescent="0.2">
      <c r="A95" s="76" t="s">
        <v>479</v>
      </c>
      <c r="B95" s="76"/>
      <c r="C95" s="76" t="s">
        <v>258</v>
      </c>
      <c r="D95" s="76"/>
      <c r="E95" s="76" t="s">
        <v>1136</v>
      </c>
      <c r="F95" s="76" t="s">
        <v>261</v>
      </c>
      <c r="G95" s="76">
        <v>0</v>
      </c>
      <c r="H95" s="76">
        <v>65413</v>
      </c>
      <c r="I95" s="76">
        <v>75847</v>
      </c>
      <c r="J95" s="76">
        <v>74661</v>
      </c>
      <c r="K95" s="76">
        <v>68399</v>
      </c>
      <c r="L95" s="76">
        <v>72011</v>
      </c>
      <c r="M95" s="76">
        <v>77947</v>
      </c>
      <c r="N95" s="76">
        <v>58910</v>
      </c>
      <c r="O95" s="76">
        <v>61201</v>
      </c>
      <c r="P95" s="76">
        <v>69704</v>
      </c>
      <c r="Q95" s="76">
        <v>80605</v>
      </c>
      <c r="R95" s="76">
        <v>72595</v>
      </c>
      <c r="S95" s="76">
        <v>54628</v>
      </c>
      <c r="T95" s="76">
        <v>68196</v>
      </c>
      <c r="U95" s="76">
        <v>76044</v>
      </c>
      <c r="V95" s="76">
        <v>67961</v>
      </c>
      <c r="W95" s="76">
        <v>71753</v>
      </c>
      <c r="X95" s="76">
        <v>63069</v>
      </c>
      <c r="Y95" s="76">
        <v>63356</v>
      </c>
      <c r="Z95" s="76">
        <v>68616</v>
      </c>
      <c r="AA95" s="76">
        <v>67491</v>
      </c>
      <c r="AB95" s="76">
        <v>72050</v>
      </c>
      <c r="AC95" s="76">
        <v>71554</v>
      </c>
      <c r="AD95" s="76">
        <v>70569</v>
      </c>
      <c r="AE95" s="76">
        <v>70966</v>
      </c>
      <c r="AF95" s="76">
        <v>62201</v>
      </c>
      <c r="AG95" s="76">
        <v>61179</v>
      </c>
      <c r="AH95" s="76">
        <v>66123</v>
      </c>
      <c r="AI95" s="76">
        <v>72679</v>
      </c>
      <c r="AJ95" s="76">
        <v>61859</v>
      </c>
      <c r="AK95" s="76">
        <v>59170</v>
      </c>
      <c r="AL95" s="76">
        <v>60985</v>
      </c>
      <c r="AM95" s="76">
        <v>53839</v>
      </c>
      <c r="AN95" s="76">
        <v>50986</v>
      </c>
      <c r="AO95" s="76">
        <v>47963</v>
      </c>
      <c r="AP95" s="76">
        <v>50771</v>
      </c>
      <c r="AQ95" s="76">
        <v>49146</v>
      </c>
      <c r="AR95" s="76">
        <v>44874</v>
      </c>
      <c r="AS95" s="76">
        <v>41528</v>
      </c>
      <c r="AT95" s="76">
        <v>40775</v>
      </c>
      <c r="AU95" s="76">
        <v>45102</v>
      </c>
      <c r="AV95" s="76">
        <v>41530</v>
      </c>
      <c r="AW95" s="76">
        <v>43032</v>
      </c>
      <c r="AX95" s="76">
        <v>42527</v>
      </c>
      <c r="AY95" s="76">
        <v>45612</v>
      </c>
      <c r="AZ95" s="76">
        <v>46607</v>
      </c>
      <c r="BA95" s="76">
        <v>40922</v>
      </c>
      <c r="BB95" s="76">
        <v>44879</v>
      </c>
      <c r="BC95" s="76">
        <v>45018</v>
      </c>
      <c r="BD95" s="76">
        <v>45385</v>
      </c>
      <c r="BE95" s="76">
        <v>44458</v>
      </c>
      <c r="BF95" s="76">
        <v>46940</v>
      </c>
      <c r="BG95" s="76">
        <v>54869</v>
      </c>
      <c r="BH95" s="76">
        <v>48026</v>
      </c>
      <c r="BI95" s="76">
        <v>47596</v>
      </c>
      <c r="BJ95" s="80" t="str">
        <f>VLOOKUP(MID(A95,12,2),'State Codes'!$B$10:$D$60,3,0)</f>
        <v>6 East South Central</v>
      </c>
      <c r="BK95" s="80" t="str">
        <f>VLOOKUP(MID(A95,6,5),'Chart Controls'!$P$3:$Q$8,2,0)</f>
        <v>Natural Gas</v>
      </c>
    </row>
    <row r="96" spans="1:63" x14ac:dyDescent="0.2">
      <c r="A96" s="76" t="s">
        <v>480</v>
      </c>
      <c r="B96" s="76"/>
      <c r="C96" s="76" t="s">
        <v>258</v>
      </c>
      <c r="D96" s="76"/>
      <c r="E96" s="76" t="s">
        <v>1136</v>
      </c>
      <c r="F96" s="76" t="s">
        <v>261</v>
      </c>
      <c r="G96" s="76">
        <v>0</v>
      </c>
      <c r="H96" s="76">
        <v>204313</v>
      </c>
      <c r="I96" s="76">
        <v>237221</v>
      </c>
      <c r="J96" s="76">
        <v>215893</v>
      </c>
      <c r="K96" s="76">
        <v>209204</v>
      </c>
      <c r="L96" s="76">
        <v>234086</v>
      </c>
      <c r="M96" s="76">
        <v>233426</v>
      </c>
      <c r="N96" s="76">
        <v>168814</v>
      </c>
      <c r="O96" s="76">
        <v>180599</v>
      </c>
      <c r="P96" s="76">
        <v>218847</v>
      </c>
      <c r="Q96" s="76">
        <v>242475</v>
      </c>
      <c r="R96" s="76">
        <v>212250</v>
      </c>
      <c r="S96" s="76">
        <v>174830</v>
      </c>
      <c r="T96" s="76">
        <v>205559</v>
      </c>
      <c r="U96" s="76">
        <v>233911</v>
      </c>
      <c r="V96" s="76">
        <v>196905</v>
      </c>
      <c r="W96" s="76">
        <v>197875</v>
      </c>
      <c r="X96" s="76">
        <v>205049</v>
      </c>
      <c r="Y96" s="76">
        <v>170587</v>
      </c>
      <c r="Z96" s="76">
        <v>190300</v>
      </c>
      <c r="AA96" s="76">
        <v>197423</v>
      </c>
      <c r="AB96" s="76">
        <v>212686</v>
      </c>
      <c r="AC96" s="76">
        <v>216915</v>
      </c>
      <c r="AD96" s="76">
        <v>213389</v>
      </c>
      <c r="AE96" s="76">
        <v>200025</v>
      </c>
      <c r="AF96" s="76">
        <v>182537</v>
      </c>
      <c r="AG96" s="76">
        <v>209377</v>
      </c>
      <c r="AH96" s="76">
        <v>242059</v>
      </c>
      <c r="AI96" s="76">
        <v>237724</v>
      </c>
      <c r="AJ96" s="76">
        <v>215150</v>
      </c>
      <c r="AK96" s="76">
        <v>222559</v>
      </c>
      <c r="AL96" s="76">
        <v>238378</v>
      </c>
      <c r="AM96" s="76">
        <v>225431</v>
      </c>
      <c r="AN96" s="76">
        <v>231096</v>
      </c>
      <c r="AO96" s="76">
        <v>219535</v>
      </c>
      <c r="AP96" s="76">
        <v>239195</v>
      </c>
      <c r="AQ96" s="76">
        <v>218376</v>
      </c>
      <c r="AR96" s="76">
        <v>219606</v>
      </c>
      <c r="AS96" s="76">
        <v>202904</v>
      </c>
      <c r="AT96" s="76">
        <v>220990</v>
      </c>
      <c r="AU96" s="76">
        <v>239408</v>
      </c>
      <c r="AV96" s="76">
        <v>221321</v>
      </c>
      <c r="AW96" s="76">
        <v>228332</v>
      </c>
      <c r="AX96" s="76">
        <v>215960</v>
      </c>
      <c r="AY96" s="76">
        <v>231735</v>
      </c>
      <c r="AZ96" s="76">
        <v>325187</v>
      </c>
      <c r="BA96" s="76">
        <v>281836</v>
      </c>
      <c r="BB96" s="76">
        <v>277404</v>
      </c>
      <c r="BC96" s="76">
        <v>242404</v>
      </c>
      <c r="BD96" s="76">
        <v>239211</v>
      </c>
      <c r="BE96" s="76">
        <v>229657</v>
      </c>
      <c r="BF96" s="76">
        <v>248727</v>
      </c>
      <c r="BG96" s="76">
        <v>247653</v>
      </c>
      <c r="BH96" s="76">
        <v>243796</v>
      </c>
      <c r="BI96" s="76">
        <v>238458</v>
      </c>
      <c r="BJ96" s="80" t="str">
        <f>VLOOKUP(MID(A96,12,2),'State Codes'!$B$10:$D$60,3,0)</f>
        <v>7 West South Central</v>
      </c>
      <c r="BK96" s="80" t="str">
        <f>VLOOKUP(MID(A96,6,5),'Chart Controls'!$P$3:$Q$8,2,0)</f>
        <v>Natural Gas</v>
      </c>
    </row>
    <row r="97" spans="1:63" x14ac:dyDescent="0.2">
      <c r="A97" s="76" t="s">
        <v>481</v>
      </c>
      <c r="B97" s="76"/>
      <c r="C97" s="76" t="s">
        <v>258</v>
      </c>
      <c r="D97" s="76"/>
      <c r="E97" s="76" t="s">
        <v>1136</v>
      </c>
      <c r="F97" s="76" t="s">
        <v>261</v>
      </c>
      <c r="G97" s="76">
        <v>0</v>
      </c>
      <c r="H97" s="76">
        <v>86161</v>
      </c>
      <c r="I97" s="76">
        <v>82407</v>
      </c>
      <c r="J97" s="76">
        <v>75022</v>
      </c>
      <c r="K97" s="76">
        <v>77394</v>
      </c>
      <c r="L97" s="76">
        <v>79528</v>
      </c>
      <c r="M97" s="76">
        <v>70265</v>
      </c>
      <c r="N97" s="76">
        <v>69592</v>
      </c>
      <c r="O97" s="76">
        <v>66810</v>
      </c>
      <c r="P97" s="76">
        <v>61290</v>
      </c>
      <c r="Q97" s="76">
        <v>65270</v>
      </c>
      <c r="R97" s="76">
        <v>73988</v>
      </c>
      <c r="S97" s="76">
        <v>62511</v>
      </c>
      <c r="T97" s="76">
        <v>72827</v>
      </c>
      <c r="U97" s="76">
        <v>69191</v>
      </c>
      <c r="V97" s="76">
        <v>68221</v>
      </c>
      <c r="W97" s="76">
        <v>70088</v>
      </c>
      <c r="X97" s="76">
        <v>63944</v>
      </c>
      <c r="Y97" s="76">
        <v>63445</v>
      </c>
      <c r="Z97" s="76">
        <v>61162</v>
      </c>
      <c r="AA97" s="76">
        <v>63940</v>
      </c>
      <c r="AB97" s="76">
        <v>58286</v>
      </c>
      <c r="AC97" s="76">
        <v>62972</v>
      </c>
      <c r="AD97" s="76">
        <v>57901</v>
      </c>
      <c r="AE97" s="76">
        <v>58488</v>
      </c>
      <c r="AF97" s="76">
        <v>58571</v>
      </c>
      <c r="AG97" s="76">
        <v>59479</v>
      </c>
      <c r="AH97" s="76">
        <v>60572</v>
      </c>
      <c r="AI97" s="76">
        <v>56659</v>
      </c>
      <c r="AJ97" s="76">
        <v>52101</v>
      </c>
      <c r="AK97" s="76">
        <v>52289</v>
      </c>
      <c r="AL97" s="76">
        <v>55992</v>
      </c>
      <c r="AM97" s="76">
        <v>48232</v>
      </c>
      <c r="AN97" s="76">
        <v>54300</v>
      </c>
      <c r="AO97" s="76">
        <v>47266</v>
      </c>
      <c r="AP97" s="76">
        <v>49112</v>
      </c>
      <c r="AQ97" s="76">
        <v>45663</v>
      </c>
      <c r="AR97" s="76">
        <v>44859</v>
      </c>
      <c r="AS97" s="76">
        <v>54639</v>
      </c>
      <c r="AT97" s="76">
        <v>63132</v>
      </c>
      <c r="AU97" s="76">
        <v>58743</v>
      </c>
      <c r="AV97" s="76">
        <v>59144</v>
      </c>
      <c r="AW97" s="76">
        <v>43152</v>
      </c>
      <c r="AX97" s="76">
        <v>59030</v>
      </c>
      <c r="AY97" s="76">
        <v>62949</v>
      </c>
      <c r="AZ97" s="76">
        <v>58021</v>
      </c>
      <c r="BA97" s="76">
        <v>45707</v>
      </c>
      <c r="BB97" s="76">
        <v>33789</v>
      </c>
      <c r="BC97" s="76">
        <v>62958</v>
      </c>
      <c r="BD97" s="76">
        <v>56763</v>
      </c>
      <c r="BE97" s="76">
        <v>47941</v>
      </c>
      <c r="BF97" s="76">
        <v>45975</v>
      </c>
      <c r="BG97" s="76">
        <v>45823</v>
      </c>
      <c r="BH97" s="76">
        <v>46758</v>
      </c>
      <c r="BI97" s="76">
        <v>41870</v>
      </c>
      <c r="BJ97" s="80" t="str">
        <f>VLOOKUP(MID(A97,12,2),'State Codes'!$B$10:$D$60,3,0)</f>
        <v>8 Mountain</v>
      </c>
      <c r="BK97" s="80" t="str">
        <f>VLOOKUP(MID(A97,6,5),'Chart Controls'!$P$3:$Q$8,2,0)</f>
        <v>Natural Gas</v>
      </c>
    </row>
    <row r="98" spans="1:63" x14ac:dyDescent="0.2">
      <c r="A98" s="76" t="s">
        <v>482</v>
      </c>
      <c r="B98" s="76"/>
      <c r="C98" s="76" t="s">
        <v>258</v>
      </c>
      <c r="D98" s="76"/>
      <c r="E98" s="76" t="s">
        <v>1136</v>
      </c>
      <c r="F98" s="76" t="s">
        <v>261</v>
      </c>
      <c r="G98" s="76">
        <v>0</v>
      </c>
      <c r="H98" s="76">
        <v>3784</v>
      </c>
      <c r="I98" s="76">
        <v>4079</v>
      </c>
      <c r="J98" s="76">
        <v>3881</v>
      </c>
      <c r="K98" s="76">
        <v>3964</v>
      </c>
      <c r="L98" s="76">
        <v>4288</v>
      </c>
      <c r="M98" s="76">
        <v>4220</v>
      </c>
      <c r="N98" s="76">
        <v>3614</v>
      </c>
      <c r="O98" s="76">
        <v>3602</v>
      </c>
      <c r="P98" s="76">
        <v>3929</v>
      </c>
      <c r="Q98" s="76">
        <v>3891</v>
      </c>
      <c r="R98" s="76">
        <v>3466</v>
      </c>
      <c r="S98" s="76">
        <v>3048</v>
      </c>
      <c r="T98" s="76">
        <v>3240</v>
      </c>
      <c r="U98" s="76">
        <v>3100</v>
      </c>
      <c r="V98" s="76">
        <v>3199</v>
      </c>
      <c r="W98" s="76">
        <v>3090</v>
      </c>
      <c r="X98" s="76">
        <v>3210</v>
      </c>
      <c r="Y98" s="76">
        <v>2877</v>
      </c>
      <c r="Z98" s="76">
        <v>3102</v>
      </c>
      <c r="AA98" s="76">
        <v>3124</v>
      </c>
      <c r="AB98" s="76">
        <v>3137</v>
      </c>
      <c r="AC98" s="76">
        <v>2772</v>
      </c>
      <c r="AD98" s="76">
        <v>2752</v>
      </c>
      <c r="AE98" s="76">
        <v>2877</v>
      </c>
      <c r="AF98" s="76">
        <v>2595</v>
      </c>
      <c r="AG98" s="76">
        <v>2484</v>
      </c>
      <c r="AH98" s="76">
        <v>2662</v>
      </c>
      <c r="AI98" s="76">
        <v>2561</v>
      </c>
      <c r="AJ98" s="76">
        <v>2290</v>
      </c>
      <c r="AK98" s="76">
        <v>2428</v>
      </c>
      <c r="AL98" s="76">
        <v>2525</v>
      </c>
      <c r="AM98" s="76">
        <v>2510</v>
      </c>
      <c r="AN98" s="76">
        <v>2177</v>
      </c>
      <c r="AO98" s="76">
        <v>2112</v>
      </c>
      <c r="AP98" s="76">
        <v>2095</v>
      </c>
      <c r="AQ98" s="76">
        <v>1849</v>
      </c>
      <c r="AR98" s="76">
        <v>1641</v>
      </c>
      <c r="AS98" s="76">
        <v>1574</v>
      </c>
      <c r="AT98" s="76">
        <v>1444</v>
      </c>
      <c r="AU98" s="76">
        <v>1341</v>
      </c>
      <c r="AV98" s="76">
        <v>1241</v>
      </c>
      <c r="AW98" s="76">
        <v>1269</v>
      </c>
      <c r="AX98" s="76">
        <v>1281</v>
      </c>
      <c r="AY98" s="76">
        <v>1287</v>
      </c>
      <c r="AZ98" s="76">
        <v>1131</v>
      </c>
      <c r="BA98" s="76">
        <v>1189</v>
      </c>
      <c r="BB98" s="76">
        <v>1159</v>
      </c>
      <c r="BC98" s="76">
        <v>1232</v>
      </c>
      <c r="BD98" s="76">
        <v>1126</v>
      </c>
      <c r="BE98" s="76">
        <v>1248</v>
      </c>
      <c r="BF98" s="76">
        <v>1213</v>
      </c>
      <c r="BG98" s="76">
        <v>1216</v>
      </c>
      <c r="BH98" s="76">
        <v>1125</v>
      </c>
      <c r="BI98" s="76">
        <v>1055</v>
      </c>
      <c r="BJ98" s="80" t="str">
        <f>VLOOKUP(MID(A98,12,2),'State Codes'!$B$10:$D$60,3,0)</f>
        <v>1 New England</v>
      </c>
      <c r="BK98" s="80" t="str">
        <f>VLOOKUP(MID(A98,6,5),'Chart Controls'!$P$3:$Q$8,2,0)</f>
        <v>Natural Gas</v>
      </c>
    </row>
    <row r="99" spans="1:63" x14ac:dyDescent="0.2">
      <c r="A99" s="76" t="s">
        <v>483</v>
      </c>
      <c r="B99" s="76"/>
      <c r="C99" s="76" t="s">
        <v>258</v>
      </c>
      <c r="D99" s="76"/>
      <c r="E99" s="76" t="s">
        <v>1136</v>
      </c>
      <c r="F99" s="76" t="s">
        <v>261</v>
      </c>
      <c r="G99" s="76">
        <v>0</v>
      </c>
      <c r="H99" s="76">
        <v>77101</v>
      </c>
      <c r="I99" s="76">
        <v>89021</v>
      </c>
      <c r="J99" s="76">
        <v>86265</v>
      </c>
      <c r="K99" s="76">
        <v>79721</v>
      </c>
      <c r="L99" s="76">
        <v>86516</v>
      </c>
      <c r="M99" s="76">
        <v>94171</v>
      </c>
      <c r="N99" s="76">
        <v>81148</v>
      </c>
      <c r="O99" s="76">
        <v>81054</v>
      </c>
      <c r="P99" s="76">
        <v>89558</v>
      </c>
      <c r="Q99" s="76">
        <v>97426</v>
      </c>
      <c r="R99" s="76">
        <v>88862</v>
      </c>
      <c r="S99" s="76">
        <v>72906</v>
      </c>
      <c r="T99" s="76">
        <v>81379</v>
      </c>
      <c r="U99" s="76">
        <v>90406</v>
      </c>
      <c r="V99" s="76">
        <v>87426</v>
      </c>
      <c r="W99" s="76">
        <v>82700</v>
      </c>
      <c r="X99" s="76">
        <v>83963</v>
      </c>
      <c r="Y99" s="76">
        <v>74224</v>
      </c>
      <c r="Z99" s="76">
        <v>88962</v>
      </c>
      <c r="AA99" s="76">
        <v>85292</v>
      </c>
      <c r="AB99" s="76">
        <v>88513</v>
      </c>
      <c r="AC99" s="76">
        <v>78157</v>
      </c>
      <c r="AD99" s="76">
        <v>72928</v>
      </c>
      <c r="AE99" s="76">
        <v>82460</v>
      </c>
      <c r="AF99" s="76">
        <v>71799</v>
      </c>
      <c r="AG99" s="76">
        <v>65955</v>
      </c>
      <c r="AH99" s="76">
        <v>77138</v>
      </c>
      <c r="AI99" s="76">
        <v>79208</v>
      </c>
      <c r="AJ99" s="76">
        <v>70823</v>
      </c>
      <c r="AK99" s="76">
        <v>67746</v>
      </c>
      <c r="AL99" s="76">
        <v>68525</v>
      </c>
      <c r="AM99" s="76">
        <v>64883</v>
      </c>
      <c r="AN99" s="76">
        <v>56504</v>
      </c>
      <c r="AO99" s="76">
        <v>53632</v>
      </c>
      <c r="AP99" s="76">
        <v>64244</v>
      </c>
      <c r="AQ99" s="76">
        <v>60934</v>
      </c>
      <c r="AR99" s="76">
        <v>57638</v>
      </c>
      <c r="AS99" s="76">
        <v>53574</v>
      </c>
      <c r="AT99" s="76">
        <v>50653</v>
      </c>
      <c r="AU99" s="76">
        <v>53285</v>
      </c>
      <c r="AV99" s="76">
        <v>48720</v>
      </c>
      <c r="AW99" s="76">
        <v>49503</v>
      </c>
      <c r="AX99" s="76">
        <v>52167</v>
      </c>
      <c r="AY99" s="76">
        <v>55631</v>
      </c>
      <c r="AZ99" s="76">
        <v>51980</v>
      </c>
      <c r="BA99" s="76">
        <v>55299</v>
      </c>
      <c r="BB99" s="76">
        <v>49993</v>
      </c>
      <c r="BC99" s="76">
        <v>53474</v>
      </c>
      <c r="BD99" s="76">
        <v>49714</v>
      </c>
      <c r="BE99" s="76">
        <v>49198</v>
      </c>
      <c r="BF99" s="76">
        <v>52859</v>
      </c>
      <c r="BG99" s="76">
        <v>56804</v>
      </c>
      <c r="BH99" s="76">
        <v>50775</v>
      </c>
      <c r="BI99" s="76">
        <v>50842</v>
      </c>
      <c r="BJ99" s="80" t="str">
        <f>VLOOKUP(MID(A99,12,2),'State Codes'!$B$10:$D$60,3,0)</f>
        <v>5 South Atlantic</v>
      </c>
      <c r="BK99" s="80" t="str">
        <f>VLOOKUP(MID(A99,6,5),'Chart Controls'!$P$3:$Q$8,2,0)</f>
        <v>Natural Gas</v>
      </c>
    </row>
    <row r="100" spans="1:63" x14ac:dyDescent="0.2">
      <c r="A100" s="76" t="s">
        <v>484</v>
      </c>
      <c r="B100" s="76"/>
      <c r="C100" s="76" t="s">
        <v>258</v>
      </c>
      <c r="D100" s="76"/>
      <c r="E100" s="76" t="s">
        <v>1136</v>
      </c>
      <c r="F100" s="76" t="s">
        <v>261</v>
      </c>
      <c r="G100" s="76">
        <v>0</v>
      </c>
      <c r="H100" s="76">
        <v>94792</v>
      </c>
      <c r="I100" s="76">
        <v>102295</v>
      </c>
      <c r="J100" s="76">
        <v>97242</v>
      </c>
      <c r="K100" s="76">
        <v>94569</v>
      </c>
      <c r="L100" s="76">
        <v>97618</v>
      </c>
      <c r="M100" s="76">
        <v>90806</v>
      </c>
      <c r="N100" s="76">
        <v>98296</v>
      </c>
      <c r="O100" s="76">
        <v>82329</v>
      </c>
      <c r="P100" s="76">
        <v>76475</v>
      </c>
      <c r="Q100" s="76">
        <v>82249</v>
      </c>
      <c r="R100" s="76">
        <v>86129</v>
      </c>
      <c r="S100" s="76">
        <v>82237</v>
      </c>
      <c r="T100" s="76">
        <v>87884</v>
      </c>
      <c r="U100" s="76">
        <v>78028</v>
      </c>
      <c r="V100" s="76">
        <v>86682</v>
      </c>
      <c r="W100" s="76">
        <v>87054</v>
      </c>
      <c r="X100" s="76">
        <v>82188</v>
      </c>
      <c r="Y100" s="76">
        <v>77752</v>
      </c>
      <c r="Z100" s="76">
        <v>75802</v>
      </c>
      <c r="AA100" s="76">
        <v>72909</v>
      </c>
      <c r="AB100" s="76">
        <v>72983</v>
      </c>
      <c r="AC100" s="76">
        <v>75519</v>
      </c>
      <c r="AD100" s="76">
        <v>87354</v>
      </c>
      <c r="AE100" s="76">
        <v>74824</v>
      </c>
      <c r="AF100" s="76">
        <v>75553</v>
      </c>
      <c r="AG100" s="76">
        <v>64826</v>
      </c>
      <c r="AH100" s="76">
        <v>64828</v>
      </c>
      <c r="AI100" s="76">
        <v>65107</v>
      </c>
      <c r="AJ100" s="76">
        <v>54988</v>
      </c>
      <c r="AK100" s="76">
        <v>55426</v>
      </c>
      <c r="AL100" s="76">
        <v>55294</v>
      </c>
      <c r="AM100" s="76">
        <v>44471</v>
      </c>
      <c r="AN100" s="76">
        <v>47656</v>
      </c>
      <c r="AO100" s="76">
        <v>41556</v>
      </c>
      <c r="AP100" s="76">
        <v>39596</v>
      </c>
      <c r="AQ100" s="76">
        <v>35888</v>
      </c>
      <c r="AR100" s="76">
        <v>30782</v>
      </c>
      <c r="AS100" s="76">
        <v>31093</v>
      </c>
      <c r="AT100" s="76">
        <v>34320</v>
      </c>
      <c r="AU100" s="76">
        <v>30558</v>
      </c>
      <c r="AV100" s="76">
        <v>27116</v>
      </c>
      <c r="AW100" s="76">
        <v>30688</v>
      </c>
      <c r="AX100" s="76">
        <v>28191</v>
      </c>
      <c r="AY100" s="76">
        <v>31285</v>
      </c>
      <c r="AZ100" s="76">
        <v>34398</v>
      </c>
      <c r="BA100" s="76">
        <v>28743</v>
      </c>
      <c r="BB100" s="76">
        <v>31907</v>
      </c>
      <c r="BC100" s="76">
        <v>33674</v>
      </c>
      <c r="BD100" s="76">
        <v>35792</v>
      </c>
      <c r="BE100" s="76">
        <v>37195</v>
      </c>
      <c r="BF100" s="76">
        <v>38328</v>
      </c>
      <c r="BG100" s="76">
        <v>40756</v>
      </c>
      <c r="BH100" s="76">
        <v>35800</v>
      </c>
      <c r="BI100" s="76">
        <v>33685</v>
      </c>
      <c r="BJ100" s="80" t="str">
        <f>VLOOKUP(MID(A100,12,2),'State Codes'!$B$10:$D$60,3,0)</f>
        <v>9 Pacific</v>
      </c>
      <c r="BK100" s="80" t="str">
        <f>VLOOKUP(MID(A100,6,5),'Chart Controls'!$P$3:$Q$8,2,0)</f>
        <v>Natural Gas</v>
      </c>
    </row>
    <row r="101" spans="1:63" x14ac:dyDescent="0.2">
      <c r="A101" s="76" t="s">
        <v>485</v>
      </c>
      <c r="B101" s="76"/>
      <c r="C101" s="76" t="s">
        <v>258</v>
      </c>
      <c r="D101" s="76"/>
      <c r="E101" s="76" t="s">
        <v>1136</v>
      </c>
      <c r="F101" s="76" t="s">
        <v>261</v>
      </c>
      <c r="G101" s="76">
        <v>0</v>
      </c>
      <c r="H101" s="76">
        <v>23234</v>
      </c>
      <c r="I101" s="76">
        <v>27231</v>
      </c>
      <c r="J101" s="76">
        <v>25895</v>
      </c>
      <c r="K101" s="76">
        <v>24913</v>
      </c>
      <c r="L101" s="76">
        <v>25887</v>
      </c>
      <c r="M101" s="76">
        <v>28668</v>
      </c>
      <c r="N101" s="76">
        <v>24254</v>
      </c>
      <c r="O101" s="76">
        <v>25498</v>
      </c>
      <c r="P101" s="76">
        <v>27273</v>
      </c>
      <c r="Q101" s="76">
        <v>30859</v>
      </c>
      <c r="R101" s="76">
        <v>28547</v>
      </c>
      <c r="S101" s="76">
        <v>24358</v>
      </c>
      <c r="T101" s="76">
        <v>27181</v>
      </c>
      <c r="U101" s="76">
        <v>29085</v>
      </c>
      <c r="V101" s="76">
        <v>28327</v>
      </c>
      <c r="W101" s="76">
        <v>29540</v>
      </c>
      <c r="X101" s="76">
        <v>28522</v>
      </c>
      <c r="Y101" s="76">
        <v>29198</v>
      </c>
      <c r="Z101" s="76">
        <v>31807</v>
      </c>
      <c r="AA101" s="76">
        <v>32090</v>
      </c>
      <c r="AB101" s="76">
        <v>34339</v>
      </c>
      <c r="AC101" s="76">
        <v>32712</v>
      </c>
      <c r="AD101" s="76">
        <v>34104</v>
      </c>
      <c r="AE101" s="76">
        <v>33757</v>
      </c>
      <c r="AF101" s="76">
        <v>33136</v>
      </c>
      <c r="AG101" s="76">
        <v>31539</v>
      </c>
      <c r="AH101" s="76">
        <v>38448</v>
      </c>
      <c r="AI101" s="76">
        <v>39674</v>
      </c>
      <c r="AJ101" s="76">
        <v>37543</v>
      </c>
      <c r="AK101" s="76">
        <v>37457</v>
      </c>
      <c r="AL101" s="76">
        <v>37500</v>
      </c>
      <c r="AM101" s="76">
        <v>37589</v>
      </c>
      <c r="AN101" s="76">
        <v>34969</v>
      </c>
      <c r="AO101" s="76">
        <v>34917</v>
      </c>
      <c r="AP101" s="76">
        <v>39990</v>
      </c>
      <c r="AQ101" s="76">
        <v>40594</v>
      </c>
      <c r="AR101" s="76">
        <v>38276</v>
      </c>
      <c r="AS101" s="76">
        <v>38982</v>
      </c>
      <c r="AT101" s="76">
        <v>39215</v>
      </c>
      <c r="AU101" s="76">
        <v>41813</v>
      </c>
      <c r="AV101" s="76">
        <v>41487</v>
      </c>
      <c r="AW101" s="76">
        <v>45025</v>
      </c>
      <c r="AX101" s="76">
        <v>49001</v>
      </c>
      <c r="AY101" s="76">
        <v>49830</v>
      </c>
      <c r="AZ101" s="76">
        <v>49101</v>
      </c>
      <c r="BA101" s="76">
        <v>55072</v>
      </c>
      <c r="BB101" s="76">
        <v>53777</v>
      </c>
      <c r="BC101" s="76">
        <v>53681</v>
      </c>
      <c r="BD101" s="76">
        <v>53248</v>
      </c>
      <c r="BE101" s="76">
        <v>55083</v>
      </c>
      <c r="BF101" s="76">
        <v>57418</v>
      </c>
      <c r="BG101" s="76">
        <v>61321</v>
      </c>
      <c r="BH101" s="76">
        <v>57242</v>
      </c>
      <c r="BI101" s="76">
        <v>59654</v>
      </c>
      <c r="BJ101" s="80" t="str">
        <f>VLOOKUP(MID(A101,12,2),'State Codes'!$B$10:$D$60,3,0)</f>
        <v>5 South Atlantic</v>
      </c>
      <c r="BK101" s="80" t="str">
        <f>VLOOKUP(MID(A101,6,5),'Chart Controls'!$P$3:$Q$8,2,0)</f>
        <v>Natural Gas</v>
      </c>
    </row>
    <row r="102" spans="1:63" x14ac:dyDescent="0.2">
      <c r="A102" s="76" t="s">
        <v>486</v>
      </c>
      <c r="B102" s="76"/>
      <c r="C102" s="76" t="s">
        <v>258</v>
      </c>
      <c r="D102" s="76"/>
      <c r="E102" s="76" t="s">
        <v>1136</v>
      </c>
      <c r="F102" s="76" t="s">
        <v>261</v>
      </c>
      <c r="G102" s="76">
        <v>0</v>
      </c>
      <c r="H102" s="76">
        <v>136487</v>
      </c>
      <c r="I102" s="76">
        <v>156746</v>
      </c>
      <c r="J102" s="76">
        <v>138811</v>
      </c>
      <c r="K102" s="76">
        <v>145112</v>
      </c>
      <c r="L102" s="76">
        <v>159117</v>
      </c>
      <c r="M102" s="76">
        <v>151487</v>
      </c>
      <c r="N102" s="76">
        <v>136267</v>
      </c>
      <c r="O102" s="76">
        <v>131192</v>
      </c>
      <c r="P102" s="76">
        <v>132795</v>
      </c>
      <c r="Q102" s="76">
        <v>155974</v>
      </c>
      <c r="R102" s="76">
        <v>146877</v>
      </c>
      <c r="S102" s="76">
        <v>114770</v>
      </c>
      <c r="T102" s="76">
        <v>131300</v>
      </c>
      <c r="U102" s="76">
        <v>124850</v>
      </c>
      <c r="V102" s="76">
        <v>135023</v>
      </c>
      <c r="W102" s="76">
        <v>142543</v>
      </c>
      <c r="X102" s="76">
        <v>132936</v>
      </c>
      <c r="Y102" s="76">
        <v>121885</v>
      </c>
      <c r="Z102" s="76">
        <v>132980</v>
      </c>
      <c r="AA102" s="76">
        <v>136191</v>
      </c>
      <c r="AB102" s="76">
        <v>143403</v>
      </c>
      <c r="AC102" s="76">
        <v>138443</v>
      </c>
      <c r="AD102" s="76">
        <v>126344</v>
      </c>
      <c r="AE102" s="76">
        <v>136432</v>
      </c>
      <c r="AF102" s="76">
        <v>129102</v>
      </c>
      <c r="AG102" s="76">
        <v>117204</v>
      </c>
      <c r="AH102" s="76">
        <v>137281</v>
      </c>
      <c r="AI102" s="76">
        <v>149809</v>
      </c>
      <c r="AJ102" s="76">
        <v>137493</v>
      </c>
      <c r="AK102" s="76">
        <v>129707</v>
      </c>
      <c r="AL102" s="76">
        <v>131562</v>
      </c>
      <c r="AM102" s="76">
        <v>124512</v>
      </c>
      <c r="AN102" s="76">
        <v>124940</v>
      </c>
      <c r="AO102" s="76">
        <v>114724</v>
      </c>
      <c r="AP102" s="76">
        <v>127636</v>
      </c>
      <c r="AQ102" s="76">
        <v>122312</v>
      </c>
      <c r="AR102" s="76">
        <v>103993</v>
      </c>
      <c r="AS102" s="76">
        <v>111893</v>
      </c>
      <c r="AT102" s="76">
        <v>117350</v>
      </c>
      <c r="AU102" s="76">
        <v>113867</v>
      </c>
      <c r="AV102" s="76">
        <v>113350</v>
      </c>
      <c r="AW102" s="76">
        <v>119563</v>
      </c>
      <c r="AX102" s="76">
        <v>112413</v>
      </c>
      <c r="AY102" s="76">
        <v>124224</v>
      </c>
      <c r="AZ102" s="76">
        <v>126303</v>
      </c>
      <c r="BA102" s="76">
        <v>130480</v>
      </c>
      <c r="BB102" s="76">
        <v>121084</v>
      </c>
      <c r="BC102" s="76">
        <v>124888</v>
      </c>
      <c r="BD102" s="76">
        <v>122408</v>
      </c>
      <c r="BE102" s="76">
        <v>118059</v>
      </c>
      <c r="BF102" s="76">
        <v>112182</v>
      </c>
      <c r="BG102" s="76">
        <v>106626</v>
      </c>
      <c r="BH102" s="76">
        <v>111843</v>
      </c>
      <c r="BI102" s="76">
        <v>107207</v>
      </c>
      <c r="BJ102" s="80" t="str">
        <f>VLOOKUP(MID(A102,12,2),'State Codes'!$B$10:$D$60,3,0)</f>
        <v>3 East North Central</v>
      </c>
      <c r="BK102" s="80" t="str">
        <f>VLOOKUP(MID(A102,6,5),'Chart Controls'!$P$3:$Q$8,2,0)</f>
        <v>Natural Gas</v>
      </c>
    </row>
    <row r="103" spans="1:63" x14ac:dyDescent="0.2">
      <c r="A103" s="76" t="s">
        <v>487</v>
      </c>
      <c r="B103" s="76"/>
      <c r="C103" s="76" t="s">
        <v>258</v>
      </c>
      <c r="D103" s="76"/>
      <c r="E103" s="76" t="s">
        <v>1136</v>
      </c>
      <c r="F103" s="76" t="s">
        <v>261</v>
      </c>
      <c r="G103" s="76">
        <v>0</v>
      </c>
      <c r="H103" s="76">
        <v>14264</v>
      </c>
      <c r="I103" s="76">
        <v>14217</v>
      </c>
      <c r="J103" s="76">
        <v>13566</v>
      </c>
      <c r="K103" s="76">
        <v>13941</v>
      </c>
      <c r="L103" s="76">
        <v>15103</v>
      </c>
      <c r="M103" s="76">
        <v>13959</v>
      </c>
      <c r="N103" s="76">
        <v>13307</v>
      </c>
      <c r="O103" s="76">
        <v>12891</v>
      </c>
      <c r="P103" s="76">
        <v>12273</v>
      </c>
      <c r="Q103" s="76">
        <v>13803</v>
      </c>
      <c r="R103" s="76">
        <v>14217</v>
      </c>
      <c r="S103" s="76">
        <v>11895</v>
      </c>
      <c r="T103" s="76">
        <v>13736</v>
      </c>
      <c r="U103" s="76">
        <v>13317</v>
      </c>
      <c r="V103" s="76">
        <v>13053</v>
      </c>
      <c r="W103" s="76">
        <v>13711</v>
      </c>
      <c r="X103" s="76">
        <v>12831</v>
      </c>
      <c r="Y103" s="76">
        <v>12156</v>
      </c>
      <c r="Z103" s="76">
        <v>12157</v>
      </c>
      <c r="AA103" s="76">
        <v>12641</v>
      </c>
      <c r="AB103" s="76">
        <v>12708</v>
      </c>
      <c r="AC103" s="76">
        <v>13917</v>
      </c>
      <c r="AD103" s="76">
        <v>11588</v>
      </c>
      <c r="AE103" s="76">
        <v>12742</v>
      </c>
      <c r="AF103" s="76">
        <v>12724</v>
      </c>
      <c r="AG103" s="76">
        <v>13554</v>
      </c>
      <c r="AH103" s="76">
        <v>13897</v>
      </c>
      <c r="AI103" s="76">
        <v>14360</v>
      </c>
      <c r="AJ103" s="76">
        <v>12918</v>
      </c>
      <c r="AK103" s="76">
        <v>12212</v>
      </c>
      <c r="AL103" s="76">
        <v>13371</v>
      </c>
      <c r="AM103" s="76">
        <v>11527</v>
      </c>
      <c r="AN103" s="76">
        <v>12712</v>
      </c>
      <c r="AO103" s="76">
        <v>12622</v>
      </c>
      <c r="AP103" s="76">
        <v>12428</v>
      </c>
      <c r="AQ103" s="76">
        <v>12268</v>
      </c>
      <c r="AR103" s="76">
        <v>11222</v>
      </c>
      <c r="AS103" s="76">
        <v>13376</v>
      </c>
      <c r="AT103" s="76">
        <v>15096</v>
      </c>
      <c r="AU103" s="76">
        <v>14538</v>
      </c>
      <c r="AV103" s="76">
        <v>14752</v>
      </c>
      <c r="AW103" s="76">
        <v>15199</v>
      </c>
      <c r="AX103" s="76">
        <v>9432</v>
      </c>
      <c r="AY103" s="76">
        <v>10343</v>
      </c>
      <c r="AZ103" s="76">
        <v>13393</v>
      </c>
      <c r="BA103" s="76">
        <v>12704</v>
      </c>
      <c r="BB103" s="76">
        <v>10463</v>
      </c>
      <c r="BC103" s="76">
        <v>11126</v>
      </c>
      <c r="BD103" s="76">
        <v>11334</v>
      </c>
      <c r="BE103" s="76">
        <v>12029</v>
      </c>
      <c r="BF103" s="76">
        <v>14112</v>
      </c>
      <c r="BG103" s="76">
        <v>22780</v>
      </c>
      <c r="BH103" s="76">
        <v>19911</v>
      </c>
      <c r="BI103" s="76">
        <v>18398</v>
      </c>
      <c r="BJ103" s="80" t="str">
        <f>VLOOKUP(MID(A103,12,2),'State Codes'!$B$10:$D$60,3,0)</f>
        <v>8 Mountain</v>
      </c>
      <c r="BK103" s="80" t="str">
        <f>VLOOKUP(MID(A103,6,5),'Chart Controls'!$P$3:$Q$8,2,0)</f>
        <v>Natural Gas</v>
      </c>
    </row>
    <row r="104" spans="1:63" x14ac:dyDescent="0.2">
      <c r="A104" s="76" t="s">
        <v>488</v>
      </c>
      <c r="B104" s="76"/>
      <c r="C104" s="76" t="s">
        <v>258</v>
      </c>
      <c r="D104" s="76"/>
      <c r="E104" s="76" t="s">
        <v>1136</v>
      </c>
      <c r="F104" s="76" t="s">
        <v>261</v>
      </c>
      <c r="G104" s="76">
        <v>0</v>
      </c>
      <c r="H104" s="76">
        <v>135</v>
      </c>
      <c r="I104" s="76">
        <v>150</v>
      </c>
      <c r="J104" s="76">
        <v>144</v>
      </c>
      <c r="K104" s="76">
        <v>14</v>
      </c>
      <c r="L104" s="76">
        <v>23</v>
      </c>
      <c r="M104" s="76">
        <v>69</v>
      </c>
      <c r="N104" s="76">
        <v>84</v>
      </c>
      <c r="O104" s="76">
        <v>92</v>
      </c>
      <c r="P104" s="76">
        <v>120</v>
      </c>
      <c r="Q104" s="76">
        <v>101</v>
      </c>
      <c r="R104" s="76">
        <v>89</v>
      </c>
      <c r="S104" s="76">
        <v>104</v>
      </c>
      <c r="T104" s="76">
        <v>62</v>
      </c>
      <c r="U104" s="76">
        <v>699</v>
      </c>
      <c r="V104" s="76">
        <v>563</v>
      </c>
      <c r="W104" s="76">
        <v>53</v>
      </c>
      <c r="X104" s="76">
        <v>48</v>
      </c>
      <c r="Y104" s="76">
        <v>54</v>
      </c>
      <c r="Z104" s="76">
        <v>82</v>
      </c>
      <c r="AA104" s="76">
        <v>77</v>
      </c>
      <c r="AB104" s="76">
        <v>44</v>
      </c>
      <c r="AC104" s="76">
        <v>213</v>
      </c>
      <c r="AD104" s="76">
        <v>225</v>
      </c>
      <c r="AE104" s="76">
        <v>71</v>
      </c>
      <c r="AF104" s="76">
        <v>38</v>
      </c>
      <c r="AG104" s="76">
        <v>35</v>
      </c>
      <c r="AH104" s="76">
        <v>233</v>
      </c>
      <c r="AI104" s="76">
        <v>59</v>
      </c>
      <c r="AJ104" s="76">
        <v>61</v>
      </c>
      <c r="AK104" s="76">
        <v>66</v>
      </c>
      <c r="AL104" s="76">
        <v>70</v>
      </c>
      <c r="AM104" s="76">
        <v>47</v>
      </c>
      <c r="AN104" s="76">
        <v>80</v>
      </c>
      <c r="AO104" s="76">
        <v>101</v>
      </c>
      <c r="AP104" s="76">
        <v>141</v>
      </c>
      <c r="AQ104" s="76">
        <v>156</v>
      </c>
      <c r="AR104" s="76">
        <v>109</v>
      </c>
      <c r="AS104" s="76">
        <v>167</v>
      </c>
      <c r="AT104" s="76">
        <v>139</v>
      </c>
      <c r="AU104" s="76">
        <v>208</v>
      </c>
      <c r="AV104" s="76">
        <v>263</v>
      </c>
      <c r="AW104" s="76">
        <v>319</v>
      </c>
      <c r="AX104" s="76">
        <v>99</v>
      </c>
      <c r="AY104" s="76">
        <v>76</v>
      </c>
      <c r="AZ104" s="76">
        <v>521</v>
      </c>
      <c r="BA104" s="76">
        <v>571</v>
      </c>
      <c r="BB104" s="76">
        <v>638</v>
      </c>
      <c r="BC104" s="76">
        <v>704</v>
      </c>
      <c r="BD104" s="76">
        <v>432</v>
      </c>
      <c r="BE104" s="76">
        <v>458</v>
      </c>
      <c r="BF104" s="76">
        <v>389</v>
      </c>
      <c r="BG104" s="76">
        <v>326</v>
      </c>
      <c r="BH104" s="76">
        <v>205</v>
      </c>
      <c r="BI104" s="76">
        <v>208</v>
      </c>
      <c r="BJ104" s="80" t="str">
        <f>VLOOKUP(MID(A104,12,2),'State Codes'!$B$10:$D$60,3,0)</f>
        <v>6 East South Central</v>
      </c>
      <c r="BK104" s="80" t="str">
        <f>VLOOKUP(MID(A104,6,5),'Chart Controls'!$P$3:$Q$8,2,0)</f>
        <v>Distillate</v>
      </c>
    </row>
    <row r="105" spans="1:63" x14ac:dyDescent="0.2">
      <c r="A105" s="76" t="s">
        <v>489</v>
      </c>
      <c r="B105" s="76"/>
      <c r="C105" s="76" t="s">
        <v>258</v>
      </c>
      <c r="D105" s="76"/>
      <c r="E105" s="76" t="s">
        <v>1136</v>
      </c>
      <c r="F105" s="76" t="s">
        <v>261</v>
      </c>
      <c r="G105" s="76">
        <v>0</v>
      </c>
      <c r="H105" s="76">
        <v>8339</v>
      </c>
      <c r="I105" s="76">
        <v>7066</v>
      </c>
      <c r="J105" s="76">
        <v>8084</v>
      </c>
      <c r="K105" s="76">
        <v>7148</v>
      </c>
      <c r="L105" s="76">
        <v>6587</v>
      </c>
      <c r="M105" s="76">
        <v>6410</v>
      </c>
      <c r="N105" s="76">
        <v>7775</v>
      </c>
      <c r="O105" s="76">
        <v>7193</v>
      </c>
      <c r="P105" s="76">
        <v>7785</v>
      </c>
      <c r="Q105" s="76">
        <v>6665</v>
      </c>
      <c r="R105" s="76">
        <v>6930</v>
      </c>
      <c r="S105" s="76">
        <v>7819</v>
      </c>
      <c r="T105" s="76">
        <v>8040</v>
      </c>
      <c r="U105" s="76">
        <v>8687</v>
      </c>
      <c r="V105" s="76">
        <v>8665</v>
      </c>
      <c r="W105" s="76">
        <v>7216</v>
      </c>
      <c r="X105" s="76">
        <v>8435</v>
      </c>
      <c r="Y105" s="76">
        <v>11211</v>
      </c>
      <c r="Z105" s="76">
        <v>9420</v>
      </c>
      <c r="AA105" s="76">
        <v>9812</v>
      </c>
      <c r="AB105" s="76">
        <v>8566</v>
      </c>
      <c r="AC105" s="76">
        <v>8674</v>
      </c>
      <c r="AD105" s="76">
        <v>10612</v>
      </c>
      <c r="AE105" s="76">
        <v>10075</v>
      </c>
      <c r="AF105" s="76">
        <v>11829</v>
      </c>
      <c r="AG105" s="76">
        <v>9728</v>
      </c>
      <c r="AH105" s="76">
        <v>10761</v>
      </c>
      <c r="AI105" s="76">
        <v>11217</v>
      </c>
      <c r="AJ105" s="76">
        <v>11782</v>
      </c>
      <c r="AK105" s="76">
        <v>11296</v>
      </c>
      <c r="AL105" s="76">
        <v>11035</v>
      </c>
      <c r="AM105" s="76">
        <v>10665</v>
      </c>
      <c r="AN105" s="76">
        <v>9258</v>
      </c>
      <c r="AO105" s="76">
        <v>9070</v>
      </c>
      <c r="AP105" s="76">
        <v>8947</v>
      </c>
      <c r="AQ105" s="76">
        <v>6966</v>
      </c>
      <c r="AR105" s="76">
        <v>7964</v>
      </c>
      <c r="AS105" s="76">
        <v>6296</v>
      </c>
      <c r="AT105" s="76">
        <v>7420</v>
      </c>
      <c r="AU105" s="76">
        <v>8153</v>
      </c>
      <c r="AV105" s="76">
        <v>6954</v>
      </c>
      <c r="AW105" s="76">
        <v>6551</v>
      </c>
      <c r="AX105" s="76">
        <v>5300</v>
      </c>
      <c r="AY105" s="76">
        <v>6829</v>
      </c>
      <c r="AZ105" s="76">
        <v>5488</v>
      </c>
      <c r="BA105" s="76">
        <v>15450</v>
      </c>
      <c r="BB105" s="76">
        <v>13126</v>
      </c>
      <c r="BC105" s="76">
        <v>11656</v>
      </c>
      <c r="BD105" s="76">
        <v>9441</v>
      </c>
      <c r="BE105" s="76">
        <v>10041</v>
      </c>
      <c r="BF105" s="76">
        <v>10014</v>
      </c>
      <c r="BG105" s="76">
        <v>8220</v>
      </c>
      <c r="BH105" s="76">
        <v>10433</v>
      </c>
      <c r="BI105" s="76">
        <v>7932</v>
      </c>
      <c r="BJ105" s="80" t="str">
        <f>VLOOKUP(MID(A105,12,2),'State Codes'!$B$10:$D$60,3,0)</f>
        <v>9 Pacific</v>
      </c>
      <c r="BK105" s="80" t="str">
        <f>VLOOKUP(MID(A105,6,5),'Chart Controls'!$P$3:$Q$8,2,0)</f>
        <v>Distillate</v>
      </c>
    </row>
    <row r="106" spans="1:63" x14ac:dyDescent="0.2">
      <c r="A106" s="76" t="s">
        <v>490</v>
      </c>
      <c r="B106" s="76"/>
      <c r="C106" s="76" t="s">
        <v>258</v>
      </c>
      <c r="D106" s="76"/>
      <c r="E106" s="76" t="s">
        <v>1136</v>
      </c>
      <c r="F106" s="76" t="s">
        <v>261</v>
      </c>
      <c r="G106" s="76">
        <v>0</v>
      </c>
      <c r="H106" s="76">
        <v>12</v>
      </c>
      <c r="I106" s="76">
        <v>11</v>
      </c>
      <c r="J106" s="76">
        <v>10</v>
      </c>
      <c r="K106" s="76">
        <v>24</v>
      </c>
      <c r="L106" s="76">
        <v>2</v>
      </c>
      <c r="M106" s="76">
        <v>5</v>
      </c>
      <c r="N106" s="76">
        <v>7</v>
      </c>
      <c r="O106" s="76">
        <v>6</v>
      </c>
      <c r="P106" s="76">
        <v>6</v>
      </c>
      <c r="Q106" s="76">
        <v>12</v>
      </c>
      <c r="R106" s="76">
        <v>12</v>
      </c>
      <c r="S106" s="76">
        <v>22</v>
      </c>
      <c r="T106" s="76">
        <v>18</v>
      </c>
      <c r="U106" s="76">
        <v>16</v>
      </c>
      <c r="V106" s="76">
        <v>19</v>
      </c>
      <c r="W106" s="76">
        <v>12</v>
      </c>
      <c r="X106" s="76">
        <v>13</v>
      </c>
      <c r="Y106" s="76">
        <v>20</v>
      </c>
      <c r="Z106" s="76">
        <v>19</v>
      </c>
      <c r="AA106" s="76">
        <v>29</v>
      </c>
      <c r="AB106" s="76">
        <v>55</v>
      </c>
      <c r="AC106" s="76">
        <v>55</v>
      </c>
      <c r="AD106" s="76">
        <v>38</v>
      </c>
      <c r="AE106" s="76">
        <v>23</v>
      </c>
      <c r="AF106" s="76">
        <v>21</v>
      </c>
      <c r="AG106" s="76">
        <v>26</v>
      </c>
      <c r="AH106" s="76">
        <v>42</v>
      </c>
      <c r="AI106" s="76">
        <v>56</v>
      </c>
      <c r="AJ106" s="76">
        <v>34</v>
      </c>
      <c r="AK106" s="76">
        <v>32</v>
      </c>
      <c r="AL106" s="76">
        <v>46</v>
      </c>
      <c r="AM106" s="76">
        <v>35</v>
      </c>
      <c r="AN106" s="76">
        <v>29</v>
      </c>
      <c r="AO106" s="76">
        <v>55</v>
      </c>
      <c r="AP106" s="76">
        <v>40</v>
      </c>
      <c r="AQ106" s="76">
        <v>34</v>
      </c>
      <c r="AR106" s="76">
        <v>96</v>
      </c>
      <c r="AS106" s="76">
        <v>63</v>
      </c>
      <c r="AT106" s="76">
        <v>68</v>
      </c>
      <c r="AU106" s="76">
        <v>4</v>
      </c>
      <c r="AV106" s="76">
        <v>3</v>
      </c>
      <c r="AW106" s="76">
        <v>0</v>
      </c>
      <c r="AX106" s="76">
        <v>6</v>
      </c>
      <c r="AY106" s="76">
        <v>12</v>
      </c>
      <c r="AZ106" s="76">
        <v>1184</v>
      </c>
      <c r="BA106" s="76">
        <v>1870</v>
      </c>
      <c r="BB106" s="76">
        <v>1647</v>
      </c>
      <c r="BC106" s="76">
        <v>1246</v>
      </c>
      <c r="BD106" s="76">
        <v>1260</v>
      </c>
      <c r="BE106" s="76">
        <v>1257</v>
      </c>
      <c r="BF106" s="76">
        <v>1301</v>
      </c>
      <c r="BG106" s="76">
        <v>1000</v>
      </c>
      <c r="BH106" s="76">
        <v>648</v>
      </c>
      <c r="BI106" s="76">
        <v>572</v>
      </c>
      <c r="BJ106" s="80" t="str">
        <f>VLOOKUP(MID(A106,12,2),'State Codes'!$B$10:$D$60,3,0)</f>
        <v>8 Mountain</v>
      </c>
      <c r="BK106" s="80" t="str">
        <f>VLOOKUP(MID(A106,6,5),'Chart Controls'!$P$3:$Q$8,2,0)</f>
        <v>Distillate</v>
      </c>
    </row>
    <row r="107" spans="1:63" x14ac:dyDescent="0.2">
      <c r="A107" s="76" t="s">
        <v>491</v>
      </c>
      <c r="B107" s="76"/>
      <c r="C107" s="76" t="s">
        <v>258</v>
      </c>
      <c r="D107" s="76"/>
      <c r="E107" s="76" t="s">
        <v>1136</v>
      </c>
      <c r="F107" s="76" t="s">
        <v>261</v>
      </c>
      <c r="G107" s="76">
        <v>0</v>
      </c>
      <c r="H107" s="76">
        <v>36</v>
      </c>
      <c r="I107" s="76">
        <v>40</v>
      </c>
      <c r="J107" s="76">
        <v>39</v>
      </c>
      <c r="K107" s="76">
        <v>17</v>
      </c>
      <c r="L107" s="76">
        <v>4</v>
      </c>
      <c r="M107" s="76">
        <v>43</v>
      </c>
      <c r="N107" s="76">
        <v>48</v>
      </c>
      <c r="O107" s="76">
        <v>75</v>
      </c>
      <c r="P107" s="76">
        <v>49</v>
      </c>
      <c r="Q107" s="76">
        <v>31</v>
      </c>
      <c r="R107" s="76">
        <v>24</v>
      </c>
      <c r="S107" s="76">
        <v>25</v>
      </c>
      <c r="T107" s="76">
        <v>58</v>
      </c>
      <c r="U107" s="76">
        <v>55</v>
      </c>
      <c r="V107" s="76">
        <v>23</v>
      </c>
      <c r="W107" s="76">
        <v>9</v>
      </c>
      <c r="X107" s="76">
        <v>18</v>
      </c>
      <c r="Y107" s="76">
        <v>15</v>
      </c>
      <c r="Z107" s="76">
        <v>9</v>
      </c>
      <c r="AA107" s="76">
        <v>32</v>
      </c>
      <c r="AB107" s="76">
        <v>21</v>
      </c>
      <c r="AC107" s="76">
        <v>50</v>
      </c>
      <c r="AD107" s="76">
        <v>5</v>
      </c>
      <c r="AE107" s="76">
        <v>4</v>
      </c>
      <c r="AF107" s="76">
        <v>5</v>
      </c>
      <c r="AG107" s="76">
        <v>3</v>
      </c>
      <c r="AH107" s="76">
        <v>4</v>
      </c>
      <c r="AI107" s="76">
        <v>5</v>
      </c>
      <c r="AJ107" s="76">
        <v>12</v>
      </c>
      <c r="AK107" s="76">
        <v>5</v>
      </c>
      <c r="AL107" s="76">
        <v>3</v>
      </c>
      <c r="AM107" s="76">
        <v>55</v>
      </c>
      <c r="AN107" s="76">
        <v>3</v>
      </c>
      <c r="AO107" s="76">
        <v>2</v>
      </c>
      <c r="AP107" s="76">
        <v>3</v>
      </c>
      <c r="AQ107" s="76">
        <v>5</v>
      </c>
      <c r="AR107" s="76">
        <v>6</v>
      </c>
      <c r="AS107" s="76">
        <v>5</v>
      </c>
      <c r="AT107" s="76">
        <v>3</v>
      </c>
      <c r="AU107" s="76">
        <v>4</v>
      </c>
      <c r="AV107" s="76">
        <v>5</v>
      </c>
      <c r="AW107" s="76">
        <v>81</v>
      </c>
      <c r="AX107" s="76">
        <v>116</v>
      </c>
      <c r="AY107" s="76">
        <v>884</v>
      </c>
      <c r="AZ107" s="76">
        <v>2422</v>
      </c>
      <c r="BA107" s="76">
        <v>1303</v>
      </c>
      <c r="BB107" s="76">
        <v>1344</v>
      </c>
      <c r="BC107" s="76">
        <v>1111</v>
      </c>
      <c r="BD107" s="76">
        <v>938</v>
      </c>
      <c r="BE107" s="76">
        <v>1244</v>
      </c>
      <c r="BF107" s="76">
        <v>940</v>
      </c>
      <c r="BG107" s="76">
        <v>891</v>
      </c>
      <c r="BH107" s="76">
        <v>402</v>
      </c>
      <c r="BI107" s="76">
        <v>405</v>
      </c>
      <c r="BJ107" s="80" t="str">
        <f>VLOOKUP(MID(A107,12,2),'State Codes'!$B$10:$D$60,3,0)</f>
        <v>7 West South Central</v>
      </c>
      <c r="BK107" s="80" t="str">
        <f>VLOOKUP(MID(A107,6,5),'Chart Controls'!$P$3:$Q$8,2,0)</f>
        <v>Distillate</v>
      </c>
    </row>
    <row r="108" spans="1:63" x14ac:dyDescent="0.2">
      <c r="A108" s="76" t="s">
        <v>492</v>
      </c>
      <c r="B108" s="76"/>
      <c r="C108" s="76" t="s">
        <v>258</v>
      </c>
      <c r="D108" s="76"/>
      <c r="E108" s="76" t="s">
        <v>1136</v>
      </c>
      <c r="F108" s="76" t="s">
        <v>261</v>
      </c>
      <c r="G108" s="76">
        <v>0</v>
      </c>
      <c r="H108" s="76">
        <v>645</v>
      </c>
      <c r="I108" s="76">
        <v>507</v>
      </c>
      <c r="J108" s="76">
        <v>539</v>
      </c>
      <c r="K108" s="76">
        <v>430</v>
      </c>
      <c r="L108" s="76">
        <v>481</v>
      </c>
      <c r="M108" s="76">
        <v>466</v>
      </c>
      <c r="N108" s="76">
        <v>413</v>
      </c>
      <c r="O108" s="76">
        <v>441</v>
      </c>
      <c r="P108" s="76">
        <v>444</v>
      </c>
      <c r="Q108" s="76">
        <v>544</v>
      </c>
      <c r="R108" s="76">
        <v>552</v>
      </c>
      <c r="S108" s="76">
        <v>370</v>
      </c>
      <c r="T108" s="76">
        <v>628</v>
      </c>
      <c r="U108" s="76">
        <v>934</v>
      </c>
      <c r="V108" s="76">
        <v>2247</v>
      </c>
      <c r="W108" s="76">
        <v>839</v>
      </c>
      <c r="X108" s="76">
        <v>554</v>
      </c>
      <c r="Y108" s="76">
        <v>890</v>
      </c>
      <c r="Z108" s="76">
        <v>906</v>
      </c>
      <c r="AA108" s="76">
        <v>829</v>
      </c>
      <c r="AB108" s="76">
        <v>702</v>
      </c>
      <c r="AC108" s="76">
        <v>854</v>
      </c>
      <c r="AD108" s="76">
        <v>1708</v>
      </c>
      <c r="AE108" s="76">
        <v>1403</v>
      </c>
      <c r="AF108" s="76">
        <v>996</v>
      </c>
      <c r="AG108" s="76">
        <v>982</v>
      </c>
      <c r="AH108" s="76">
        <v>925</v>
      </c>
      <c r="AI108" s="76">
        <v>860</v>
      </c>
      <c r="AJ108" s="76">
        <v>1019</v>
      </c>
      <c r="AK108" s="76">
        <v>1334</v>
      </c>
      <c r="AL108" s="76">
        <v>1337</v>
      </c>
      <c r="AM108" s="76">
        <v>1332</v>
      </c>
      <c r="AN108" s="76">
        <v>1154</v>
      </c>
      <c r="AO108" s="76">
        <v>1174</v>
      </c>
      <c r="AP108" s="76">
        <v>1419</v>
      </c>
      <c r="AQ108" s="76">
        <v>1236</v>
      </c>
      <c r="AR108" s="76">
        <v>1408</v>
      </c>
      <c r="AS108" s="76">
        <v>1416</v>
      </c>
      <c r="AT108" s="76">
        <v>839</v>
      </c>
      <c r="AU108" s="76">
        <v>868</v>
      </c>
      <c r="AV108" s="76">
        <v>740</v>
      </c>
      <c r="AW108" s="76">
        <v>418</v>
      </c>
      <c r="AX108" s="76">
        <v>418</v>
      </c>
      <c r="AY108" s="76">
        <v>550</v>
      </c>
      <c r="AZ108" s="76">
        <v>6276</v>
      </c>
      <c r="BA108" s="76">
        <v>4582</v>
      </c>
      <c r="BB108" s="76">
        <v>4297</v>
      </c>
      <c r="BC108" s="76">
        <v>3663</v>
      </c>
      <c r="BD108" s="76">
        <v>2869</v>
      </c>
      <c r="BE108" s="76">
        <v>3169</v>
      </c>
      <c r="BF108" s="76">
        <v>4455</v>
      </c>
      <c r="BG108" s="76">
        <v>3750</v>
      </c>
      <c r="BH108" s="76">
        <v>3439</v>
      </c>
      <c r="BI108" s="76">
        <v>2913</v>
      </c>
      <c r="BJ108" s="80" t="str">
        <f>VLOOKUP(MID(A108,12,2),'State Codes'!$B$10:$D$60,3,0)</f>
        <v>9 Pacific</v>
      </c>
      <c r="BK108" s="80" t="str">
        <f>VLOOKUP(MID(A108,6,5),'Chart Controls'!$P$3:$Q$8,2,0)</f>
        <v>Distillate</v>
      </c>
    </row>
    <row r="109" spans="1:63" x14ac:dyDescent="0.2">
      <c r="A109" s="76" t="s">
        <v>493</v>
      </c>
      <c r="B109" s="76"/>
      <c r="C109" s="76" t="s">
        <v>258</v>
      </c>
      <c r="D109" s="76"/>
      <c r="E109" s="76" t="s">
        <v>1136</v>
      </c>
      <c r="F109" s="76" t="s">
        <v>261</v>
      </c>
      <c r="G109" s="76">
        <v>0</v>
      </c>
      <c r="H109" s="76">
        <v>147</v>
      </c>
      <c r="I109" s="76">
        <v>135</v>
      </c>
      <c r="J109" s="76">
        <v>131</v>
      </c>
      <c r="K109" s="76">
        <v>313</v>
      </c>
      <c r="L109" s="76">
        <v>208</v>
      </c>
      <c r="M109" s="76">
        <v>154</v>
      </c>
      <c r="N109" s="76">
        <v>179</v>
      </c>
      <c r="O109" s="76">
        <v>64</v>
      </c>
      <c r="P109" s="76">
        <v>278</v>
      </c>
      <c r="Q109" s="76">
        <v>164</v>
      </c>
      <c r="R109" s="76">
        <v>78</v>
      </c>
      <c r="S109" s="76">
        <v>77</v>
      </c>
      <c r="T109" s="76">
        <v>84</v>
      </c>
      <c r="U109" s="76">
        <v>61</v>
      </c>
      <c r="V109" s="76">
        <v>66</v>
      </c>
      <c r="W109" s="76">
        <v>48</v>
      </c>
      <c r="X109" s="76">
        <v>44</v>
      </c>
      <c r="Y109" s="76">
        <v>55</v>
      </c>
      <c r="Z109" s="76">
        <v>51</v>
      </c>
      <c r="AA109" s="76">
        <v>95</v>
      </c>
      <c r="AB109" s="76">
        <v>66</v>
      </c>
      <c r="AC109" s="76">
        <v>144</v>
      </c>
      <c r="AD109" s="76">
        <v>327</v>
      </c>
      <c r="AE109" s="76">
        <v>361</v>
      </c>
      <c r="AF109" s="76">
        <v>57</v>
      </c>
      <c r="AG109" s="76">
        <v>108</v>
      </c>
      <c r="AH109" s="76">
        <v>300</v>
      </c>
      <c r="AI109" s="76">
        <v>260</v>
      </c>
      <c r="AJ109" s="76">
        <v>203</v>
      </c>
      <c r="AK109" s="76">
        <v>125</v>
      </c>
      <c r="AL109" s="76">
        <v>169</v>
      </c>
      <c r="AM109" s="76">
        <v>104</v>
      </c>
      <c r="AN109" s="76">
        <v>127</v>
      </c>
      <c r="AO109" s="76">
        <v>160</v>
      </c>
      <c r="AP109" s="76">
        <v>229</v>
      </c>
      <c r="AQ109" s="76">
        <v>280</v>
      </c>
      <c r="AR109" s="76">
        <v>307</v>
      </c>
      <c r="AS109" s="76">
        <v>340</v>
      </c>
      <c r="AT109" s="76">
        <v>554</v>
      </c>
      <c r="AU109" s="76">
        <v>673</v>
      </c>
      <c r="AV109" s="76">
        <v>795</v>
      </c>
      <c r="AW109" s="76">
        <v>337</v>
      </c>
      <c r="AX109" s="76">
        <v>314</v>
      </c>
      <c r="AY109" s="76">
        <v>456</v>
      </c>
      <c r="AZ109" s="76">
        <v>1942</v>
      </c>
      <c r="BA109" s="76">
        <v>1686</v>
      </c>
      <c r="BB109" s="76">
        <v>1694</v>
      </c>
      <c r="BC109" s="76">
        <v>1660</v>
      </c>
      <c r="BD109" s="76">
        <v>1646</v>
      </c>
      <c r="BE109" s="76">
        <v>1721</v>
      </c>
      <c r="BF109" s="76">
        <v>1459</v>
      </c>
      <c r="BG109" s="76">
        <v>1272</v>
      </c>
      <c r="BH109" s="76">
        <v>1142</v>
      </c>
      <c r="BI109" s="76">
        <v>978</v>
      </c>
      <c r="BJ109" s="80" t="str">
        <f>VLOOKUP(MID(A109,12,2),'State Codes'!$B$10:$D$60,3,0)</f>
        <v>8 Mountain</v>
      </c>
      <c r="BK109" s="80" t="str">
        <f>VLOOKUP(MID(A109,6,5),'Chart Controls'!$P$3:$Q$8,2,0)</f>
        <v>Distillate</v>
      </c>
    </row>
    <row r="110" spans="1:63" x14ac:dyDescent="0.2">
      <c r="A110" s="76" t="s">
        <v>494</v>
      </c>
      <c r="B110" s="76"/>
      <c r="C110" s="76" t="s">
        <v>258</v>
      </c>
      <c r="D110" s="76"/>
      <c r="E110" s="76" t="s">
        <v>1136</v>
      </c>
      <c r="F110" s="76" t="s">
        <v>261</v>
      </c>
      <c r="G110" s="76">
        <v>0</v>
      </c>
      <c r="H110" s="76">
        <v>52124</v>
      </c>
      <c r="I110" s="76">
        <v>52905</v>
      </c>
      <c r="J110" s="76">
        <v>53322</v>
      </c>
      <c r="K110" s="76">
        <v>46303</v>
      </c>
      <c r="L110" s="76">
        <v>53045</v>
      </c>
      <c r="M110" s="76">
        <v>54529</v>
      </c>
      <c r="N110" s="76">
        <v>44941</v>
      </c>
      <c r="O110" s="76">
        <v>45204</v>
      </c>
      <c r="P110" s="76">
        <v>60600</v>
      </c>
      <c r="Q110" s="76">
        <v>58139</v>
      </c>
      <c r="R110" s="76">
        <v>57708</v>
      </c>
      <c r="S110" s="76">
        <v>54568</v>
      </c>
      <c r="T110" s="76">
        <v>59203</v>
      </c>
      <c r="U110" s="76">
        <v>65811</v>
      </c>
      <c r="V110" s="76">
        <v>71766</v>
      </c>
      <c r="W110" s="76">
        <v>72934</v>
      </c>
      <c r="X110" s="76">
        <v>75405</v>
      </c>
      <c r="Y110" s="76">
        <v>74828</v>
      </c>
      <c r="Z110" s="76">
        <v>86783</v>
      </c>
      <c r="AA110" s="76">
        <v>99025</v>
      </c>
      <c r="AB110" s="76">
        <v>91726</v>
      </c>
      <c r="AC110" s="76">
        <v>76199</v>
      </c>
      <c r="AD110" s="76">
        <v>79155</v>
      </c>
      <c r="AE110" s="76">
        <v>82179</v>
      </c>
      <c r="AF110" s="76">
        <v>75096</v>
      </c>
      <c r="AG110" s="76">
        <v>64356</v>
      </c>
      <c r="AH110" s="76">
        <v>75366</v>
      </c>
      <c r="AI110" s="76">
        <v>76838</v>
      </c>
      <c r="AJ110" s="76">
        <v>72912</v>
      </c>
      <c r="AK110" s="76">
        <v>81344</v>
      </c>
      <c r="AL110" s="76">
        <v>85806</v>
      </c>
      <c r="AM110" s="76">
        <v>90990</v>
      </c>
      <c r="AN110" s="76">
        <v>75757</v>
      </c>
      <c r="AO110" s="76">
        <v>79080</v>
      </c>
      <c r="AP110" s="76">
        <v>92128</v>
      </c>
      <c r="AQ110" s="76">
        <v>87601</v>
      </c>
      <c r="AR110" s="76">
        <v>77270</v>
      </c>
      <c r="AS110" s="76">
        <v>75186</v>
      </c>
      <c r="AT110" s="76">
        <v>63471</v>
      </c>
      <c r="AU110" s="76">
        <v>63666</v>
      </c>
      <c r="AV110" s="76">
        <v>54132</v>
      </c>
      <c r="AW110" s="76">
        <v>71304</v>
      </c>
      <c r="AX110" s="76">
        <v>75423</v>
      </c>
      <c r="AY110" s="76">
        <v>78451</v>
      </c>
      <c r="AZ110" s="76">
        <v>104249</v>
      </c>
      <c r="BA110" s="76">
        <v>82815</v>
      </c>
      <c r="BB110" s="76">
        <v>82507</v>
      </c>
      <c r="BC110" s="76">
        <v>84431</v>
      </c>
      <c r="BD110" s="76">
        <v>75434</v>
      </c>
      <c r="BE110" s="76">
        <v>79841</v>
      </c>
      <c r="BF110" s="76">
        <v>86781</v>
      </c>
      <c r="BG110" s="76">
        <v>85954</v>
      </c>
      <c r="BH110" s="76">
        <v>81322</v>
      </c>
      <c r="BI110" s="76">
        <v>82943</v>
      </c>
      <c r="BJ110" s="80" t="str">
        <f>VLOOKUP(MID(A110,12,2),'State Codes'!$B$10:$D$60,3,0)</f>
        <v>1 New England</v>
      </c>
      <c r="BK110" s="80" t="str">
        <f>VLOOKUP(MID(A110,6,5),'Chart Controls'!$P$3:$Q$8,2,0)</f>
        <v>Distillate</v>
      </c>
    </row>
    <row r="111" spans="1:63" x14ac:dyDescent="0.2">
      <c r="A111" s="76" t="s">
        <v>495</v>
      </c>
      <c r="B111" s="76"/>
      <c r="C111" s="76" t="s">
        <v>258</v>
      </c>
      <c r="D111" s="76"/>
      <c r="E111" s="76" t="s">
        <v>1136</v>
      </c>
      <c r="F111" s="76" t="s">
        <v>261</v>
      </c>
      <c r="G111" s="76">
        <v>0</v>
      </c>
      <c r="H111" s="76">
        <v>2300</v>
      </c>
      <c r="I111" s="76">
        <v>2463</v>
      </c>
      <c r="J111" s="76">
        <v>2399</v>
      </c>
      <c r="K111" s="76">
        <v>1810</v>
      </c>
      <c r="L111" s="76">
        <v>2475</v>
      </c>
      <c r="M111" s="76">
        <v>2498</v>
      </c>
      <c r="N111" s="76">
        <v>1769</v>
      </c>
      <c r="O111" s="76">
        <v>2056</v>
      </c>
      <c r="P111" s="76">
        <v>2817</v>
      </c>
      <c r="Q111" s="76">
        <v>2691</v>
      </c>
      <c r="R111" s="76">
        <v>2488</v>
      </c>
      <c r="S111" s="76">
        <v>2092</v>
      </c>
      <c r="T111" s="76">
        <v>2677</v>
      </c>
      <c r="U111" s="76">
        <v>3321</v>
      </c>
      <c r="V111" s="76">
        <v>3436</v>
      </c>
      <c r="W111" s="76">
        <v>3354</v>
      </c>
      <c r="X111" s="76">
        <v>3691</v>
      </c>
      <c r="Y111" s="76">
        <v>4100</v>
      </c>
      <c r="Z111" s="76">
        <v>5281</v>
      </c>
      <c r="AA111" s="76">
        <v>5615</v>
      </c>
      <c r="AB111" s="76">
        <v>6336</v>
      </c>
      <c r="AC111" s="76">
        <v>5759</v>
      </c>
      <c r="AD111" s="76">
        <v>5842</v>
      </c>
      <c r="AE111" s="76">
        <v>6625</v>
      </c>
      <c r="AF111" s="76">
        <v>5305</v>
      </c>
      <c r="AG111" s="76">
        <v>4682</v>
      </c>
      <c r="AH111" s="76">
        <v>5268</v>
      </c>
      <c r="AI111" s="76">
        <v>6351</v>
      </c>
      <c r="AJ111" s="76">
        <v>6478</v>
      </c>
      <c r="AK111" s="76">
        <v>7637</v>
      </c>
      <c r="AL111" s="76">
        <v>7052</v>
      </c>
      <c r="AM111" s="76">
        <v>7052</v>
      </c>
      <c r="AN111" s="76">
        <v>6856</v>
      </c>
      <c r="AO111" s="76">
        <v>6693</v>
      </c>
      <c r="AP111" s="76">
        <v>8556</v>
      </c>
      <c r="AQ111" s="76">
        <v>9290</v>
      </c>
      <c r="AR111" s="76">
        <v>8922</v>
      </c>
      <c r="AS111" s="76">
        <v>6861</v>
      </c>
      <c r="AT111" s="76">
        <v>8656</v>
      </c>
      <c r="AU111" s="76">
        <v>9353</v>
      </c>
      <c r="AV111" s="76">
        <v>7952</v>
      </c>
      <c r="AW111" s="76">
        <v>5210</v>
      </c>
      <c r="AX111" s="76">
        <v>5991</v>
      </c>
      <c r="AY111" s="76">
        <v>7666</v>
      </c>
      <c r="AZ111" s="76">
        <v>8603</v>
      </c>
      <c r="BA111" s="76">
        <v>10438</v>
      </c>
      <c r="BB111" s="76">
        <v>11770</v>
      </c>
      <c r="BC111" s="76">
        <v>12027</v>
      </c>
      <c r="BD111" s="76">
        <v>10867</v>
      </c>
      <c r="BE111" s="76">
        <v>11382</v>
      </c>
      <c r="BF111" s="76">
        <v>12188</v>
      </c>
      <c r="BG111" s="76">
        <v>12968</v>
      </c>
      <c r="BH111" s="76">
        <v>12055</v>
      </c>
      <c r="BI111" s="76">
        <v>11867</v>
      </c>
      <c r="BJ111" s="80" t="str">
        <f>VLOOKUP(MID(A111,12,2),'State Codes'!$B$10:$D$60,3,0)</f>
        <v>5 South Atlantic</v>
      </c>
      <c r="BK111" s="80" t="str">
        <f>VLOOKUP(MID(A111,6,5),'Chart Controls'!$P$3:$Q$8,2,0)</f>
        <v>Distillate</v>
      </c>
    </row>
    <row r="112" spans="1:63" x14ac:dyDescent="0.2">
      <c r="A112" s="76" t="s">
        <v>496</v>
      </c>
      <c r="B112" s="76"/>
      <c r="C112" s="76" t="s">
        <v>258</v>
      </c>
      <c r="D112" s="76"/>
      <c r="E112" s="76" t="s">
        <v>1136</v>
      </c>
      <c r="F112" s="76" t="s">
        <v>261</v>
      </c>
      <c r="G112" s="76">
        <v>0</v>
      </c>
      <c r="H112" s="76">
        <v>576</v>
      </c>
      <c r="I112" s="76">
        <v>606</v>
      </c>
      <c r="J112" s="76">
        <v>583</v>
      </c>
      <c r="K112" s="76">
        <v>40</v>
      </c>
      <c r="L112" s="76">
        <v>51</v>
      </c>
      <c r="M112" s="76">
        <v>682</v>
      </c>
      <c r="N112" s="76">
        <v>91</v>
      </c>
      <c r="O112" s="76">
        <v>109</v>
      </c>
      <c r="P112" s="76">
        <v>1076</v>
      </c>
      <c r="Q112" s="76">
        <v>805</v>
      </c>
      <c r="R112" s="76">
        <v>824</v>
      </c>
      <c r="S112" s="76">
        <v>1061</v>
      </c>
      <c r="T112" s="76">
        <v>206</v>
      </c>
      <c r="U112" s="76">
        <v>1214</v>
      </c>
      <c r="V112" s="76">
        <v>1017</v>
      </c>
      <c r="W112" s="76">
        <v>833</v>
      </c>
      <c r="X112" s="76">
        <v>1185</v>
      </c>
      <c r="Y112" s="76">
        <v>1061</v>
      </c>
      <c r="Z112" s="76">
        <v>2040</v>
      </c>
      <c r="AA112" s="76">
        <v>2251</v>
      </c>
      <c r="AB112" s="76">
        <v>2108</v>
      </c>
      <c r="AC112" s="76">
        <v>2047</v>
      </c>
      <c r="AD112" s="76">
        <v>1158</v>
      </c>
      <c r="AE112" s="76">
        <v>1268</v>
      </c>
      <c r="AF112" s="76">
        <v>1214</v>
      </c>
      <c r="AG112" s="76">
        <v>1369</v>
      </c>
      <c r="AH112" s="76">
        <v>1502</v>
      </c>
      <c r="AI112" s="76">
        <v>1759</v>
      </c>
      <c r="AJ112" s="76">
        <v>1655</v>
      </c>
      <c r="AK112" s="76">
        <v>864</v>
      </c>
      <c r="AL112" s="76">
        <v>1021</v>
      </c>
      <c r="AM112" s="76">
        <v>1151</v>
      </c>
      <c r="AN112" s="76">
        <v>1113</v>
      </c>
      <c r="AO112" s="76">
        <v>1034</v>
      </c>
      <c r="AP112" s="76">
        <v>943</v>
      </c>
      <c r="AQ112" s="76">
        <v>1968</v>
      </c>
      <c r="AR112" s="76">
        <v>2723</v>
      </c>
      <c r="AS112" s="76">
        <v>2587</v>
      </c>
      <c r="AT112" s="76">
        <v>3223</v>
      </c>
      <c r="AU112" s="76">
        <v>3796</v>
      </c>
      <c r="AV112" s="76">
        <v>3228</v>
      </c>
      <c r="AW112" s="76">
        <v>2962</v>
      </c>
      <c r="AX112" s="76">
        <v>1639</v>
      </c>
      <c r="AY112" s="76">
        <v>4366</v>
      </c>
      <c r="AZ112" s="76">
        <v>4920</v>
      </c>
      <c r="BA112" s="76">
        <v>6610</v>
      </c>
      <c r="BB112" s="76">
        <v>6737</v>
      </c>
      <c r="BC112" s="76">
        <v>6923</v>
      </c>
      <c r="BD112" s="76">
        <v>6761</v>
      </c>
      <c r="BE112" s="76">
        <v>7366</v>
      </c>
      <c r="BF112" s="76">
        <v>7861</v>
      </c>
      <c r="BG112" s="76">
        <v>7485</v>
      </c>
      <c r="BH112" s="76">
        <v>7340</v>
      </c>
      <c r="BI112" s="76">
        <v>9449</v>
      </c>
      <c r="BJ112" s="80" t="str">
        <f>VLOOKUP(MID(A112,12,2),'State Codes'!$B$10:$D$60,3,0)</f>
        <v>5 South Atlantic</v>
      </c>
      <c r="BK112" s="80" t="str">
        <f>VLOOKUP(MID(A112,6,5),'Chart Controls'!$P$3:$Q$8,2,0)</f>
        <v>Distillate</v>
      </c>
    </row>
    <row r="113" spans="1:63" x14ac:dyDescent="0.2">
      <c r="A113" s="76" t="s">
        <v>497</v>
      </c>
      <c r="B113" s="76"/>
      <c r="C113" s="76" t="s">
        <v>258</v>
      </c>
      <c r="D113" s="76"/>
      <c r="E113" s="76" t="s">
        <v>1136</v>
      </c>
      <c r="F113" s="76" t="s">
        <v>261</v>
      </c>
      <c r="G113" s="76">
        <v>0</v>
      </c>
      <c r="H113" s="76">
        <v>74</v>
      </c>
      <c r="I113" s="76">
        <v>84</v>
      </c>
      <c r="J113" s="76">
        <v>84</v>
      </c>
      <c r="K113" s="76">
        <v>41</v>
      </c>
      <c r="L113" s="76">
        <v>69</v>
      </c>
      <c r="M113" s="76">
        <v>57</v>
      </c>
      <c r="N113" s="76">
        <v>52</v>
      </c>
      <c r="O113" s="76">
        <v>71</v>
      </c>
      <c r="P113" s="76">
        <v>81</v>
      </c>
      <c r="Q113" s="76">
        <v>102</v>
      </c>
      <c r="R113" s="76">
        <v>63</v>
      </c>
      <c r="S113" s="76">
        <v>79</v>
      </c>
      <c r="T113" s="76">
        <v>156</v>
      </c>
      <c r="U113" s="76">
        <v>260</v>
      </c>
      <c r="V113" s="76">
        <v>220</v>
      </c>
      <c r="W113" s="76">
        <v>163</v>
      </c>
      <c r="X113" s="76">
        <v>291</v>
      </c>
      <c r="Y113" s="76">
        <v>488</v>
      </c>
      <c r="Z113" s="76">
        <v>574</v>
      </c>
      <c r="AA113" s="76">
        <v>741</v>
      </c>
      <c r="AB113" s="76">
        <v>667</v>
      </c>
      <c r="AC113" s="76">
        <v>544</v>
      </c>
      <c r="AD113" s="76">
        <v>707</v>
      </c>
      <c r="AE113" s="76">
        <v>693</v>
      </c>
      <c r="AF113" s="76">
        <v>586</v>
      </c>
      <c r="AG113" s="76">
        <v>634</v>
      </c>
      <c r="AH113" s="76">
        <v>845</v>
      </c>
      <c r="AI113" s="76">
        <v>1240</v>
      </c>
      <c r="AJ113" s="76">
        <v>1326</v>
      </c>
      <c r="AK113" s="76">
        <v>1612</v>
      </c>
      <c r="AL113" s="76">
        <v>1985</v>
      </c>
      <c r="AM113" s="76">
        <v>2095</v>
      </c>
      <c r="AN113" s="76">
        <v>1601</v>
      </c>
      <c r="AO113" s="76">
        <v>1616</v>
      </c>
      <c r="AP113" s="76">
        <v>2350</v>
      </c>
      <c r="AQ113" s="76">
        <v>3483</v>
      </c>
      <c r="AR113" s="76">
        <v>4791</v>
      </c>
      <c r="AS113" s="76">
        <v>3007</v>
      </c>
      <c r="AT113" s="76">
        <v>3692</v>
      </c>
      <c r="AU113" s="76">
        <v>3384</v>
      </c>
      <c r="AV113" s="76">
        <v>2877</v>
      </c>
      <c r="AW113" s="76">
        <v>4217</v>
      </c>
      <c r="AX113" s="76">
        <v>5724</v>
      </c>
      <c r="AY113" s="76">
        <v>7075</v>
      </c>
      <c r="AZ113" s="76">
        <v>6228</v>
      </c>
      <c r="BA113" s="76">
        <v>7414</v>
      </c>
      <c r="BB113" s="76">
        <v>7307</v>
      </c>
      <c r="BC113" s="76">
        <v>6991</v>
      </c>
      <c r="BD113" s="76">
        <v>6389</v>
      </c>
      <c r="BE113" s="76">
        <v>5835</v>
      </c>
      <c r="BF113" s="76">
        <v>6575</v>
      </c>
      <c r="BG113" s="76">
        <v>5478</v>
      </c>
      <c r="BH113" s="76">
        <v>5901</v>
      </c>
      <c r="BI113" s="76">
        <v>5882</v>
      </c>
      <c r="BJ113" s="80" t="str">
        <f>VLOOKUP(MID(A113,12,2),'State Codes'!$B$10:$D$60,3,0)</f>
        <v>5 South Atlantic</v>
      </c>
      <c r="BK113" s="80" t="str">
        <f>VLOOKUP(MID(A113,6,5),'Chart Controls'!$P$3:$Q$8,2,0)</f>
        <v>Distillate</v>
      </c>
    </row>
    <row r="114" spans="1:63" x14ac:dyDescent="0.2">
      <c r="A114" s="76" t="s">
        <v>498</v>
      </c>
      <c r="B114" s="76"/>
      <c r="C114" s="76" t="s">
        <v>258</v>
      </c>
      <c r="D114" s="76"/>
      <c r="E114" s="76" t="s">
        <v>1136</v>
      </c>
      <c r="F114" s="76" t="s">
        <v>261</v>
      </c>
      <c r="G114" s="76">
        <v>0</v>
      </c>
      <c r="H114" s="76">
        <v>78</v>
      </c>
      <c r="I114" s="76">
        <v>84</v>
      </c>
      <c r="J114" s="76">
        <v>82</v>
      </c>
      <c r="K114" s="76">
        <v>57</v>
      </c>
      <c r="L114" s="76">
        <v>43</v>
      </c>
      <c r="M114" s="76">
        <v>105</v>
      </c>
      <c r="N114" s="76">
        <v>62</v>
      </c>
      <c r="O114" s="76">
        <v>79</v>
      </c>
      <c r="P114" s="76">
        <v>68</v>
      </c>
      <c r="Q114" s="76">
        <v>73</v>
      </c>
      <c r="R114" s="76">
        <v>133</v>
      </c>
      <c r="S114" s="76">
        <v>57</v>
      </c>
      <c r="T114" s="76">
        <v>141</v>
      </c>
      <c r="U114" s="76">
        <v>122</v>
      </c>
      <c r="V114" s="76">
        <v>159</v>
      </c>
      <c r="W114" s="76">
        <v>187</v>
      </c>
      <c r="X114" s="76">
        <v>164</v>
      </c>
      <c r="Y114" s="76">
        <v>178</v>
      </c>
      <c r="Z114" s="76">
        <v>242</v>
      </c>
      <c r="AA114" s="76">
        <v>234</v>
      </c>
      <c r="AB114" s="76">
        <v>225</v>
      </c>
      <c r="AC114" s="76">
        <v>320</v>
      </c>
      <c r="AD114" s="76">
        <v>354</v>
      </c>
      <c r="AE114" s="76">
        <v>417</v>
      </c>
      <c r="AF114" s="76">
        <v>318</v>
      </c>
      <c r="AG114" s="76">
        <v>544</v>
      </c>
      <c r="AH114" s="76">
        <v>460</v>
      </c>
      <c r="AI114" s="76">
        <v>878</v>
      </c>
      <c r="AJ114" s="76">
        <v>955</v>
      </c>
      <c r="AK114" s="76">
        <v>730</v>
      </c>
      <c r="AL114" s="76">
        <v>1463</v>
      </c>
      <c r="AM114" s="76">
        <v>1203</v>
      </c>
      <c r="AN114" s="76">
        <v>1203</v>
      </c>
      <c r="AO114" s="76">
        <v>1729</v>
      </c>
      <c r="AP114" s="76">
        <v>1728</v>
      </c>
      <c r="AQ114" s="76">
        <v>1719</v>
      </c>
      <c r="AR114" s="76">
        <v>2280</v>
      </c>
      <c r="AS114" s="76">
        <v>2365</v>
      </c>
      <c r="AT114" s="76">
        <v>2299</v>
      </c>
      <c r="AU114" s="76">
        <v>1540</v>
      </c>
      <c r="AV114" s="76">
        <v>1310</v>
      </c>
      <c r="AW114" s="76">
        <v>947</v>
      </c>
      <c r="AX114" s="76">
        <v>1069</v>
      </c>
      <c r="AY114" s="76">
        <v>3365</v>
      </c>
      <c r="AZ114" s="76">
        <v>1770</v>
      </c>
      <c r="BA114" s="76">
        <v>1837</v>
      </c>
      <c r="BB114" s="76">
        <v>2456</v>
      </c>
      <c r="BC114" s="76">
        <v>2932</v>
      </c>
      <c r="BD114" s="76">
        <v>1739</v>
      </c>
      <c r="BE114" s="76">
        <v>1951</v>
      </c>
      <c r="BF114" s="76">
        <v>2182</v>
      </c>
      <c r="BG114" s="76">
        <v>2114</v>
      </c>
      <c r="BH114" s="76">
        <v>1785</v>
      </c>
      <c r="BI114" s="76">
        <v>1455</v>
      </c>
      <c r="BJ114" s="80" t="str">
        <f>VLOOKUP(MID(A114,12,2),'State Codes'!$B$10:$D$60,3,0)</f>
        <v>5 South Atlantic</v>
      </c>
      <c r="BK114" s="80" t="str">
        <f>VLOOKUP(MID(A114,6,5),'Chart Controls'!$P$3:$Q$8,2,0)</f>
        <v>Distillate</v>
      </c>
    </row>
    <row r="115" spans="1:63" x14ac:dyDescent="0.2">
      <c r="A115" s="76" t="s">
        <v>499</v>
      </c>
      <c r="B115" s="76"/>
      <c r="C115" s="76" t="s">
        <v>258</v>
      </c>
      <c r="D115" s="76"/>
      <c r="E115" s="76" t="s">
        <v>1136</v>
      </c>
      <c r="F115" s="76" t="s">
        <v>261</v>
      </c>
      <c r="G115" s="76">
        <v>0</v>
      </c>
      <c r="H115" s="76">
        <v>1</v>
      </c>
      <c r="I115" s="76">
        <v>1</v>
      </c>
      <c r="J115" s="76">
        <v>1</v>
      </c>
      <c r="K115" s="76">
        <v>0</v>
      </c>
      <c r="L115" s="76">
        <v>0</v>
      </c>
      <c r="M115" s="76">
        <v>0</v>
      </c>
      <c r="N115" s="76">
        <v>1</v>
      </c>
      <c r="O115" s="76">
        <v>0</v>
      </c>
      <c r="P115" s="76">
        <v>2</v>
      </c>
      <c r="Q115" s="76">
        <v>0</v>
      </c>
      <c r="R115" s="76">
        <v>0</v>
      </c>
      <c r="S115" s="76">
        <v>0</v>
      </c>
      <c r="T115" s="76">
        <v>1</v>
      </c>
      <c r="U115" s="76">
        <v>1</v>
      </c>
      <c r="V115" s="76">
        <v>16</v>
      </c>
      <c r="W115" s="76">
        <v>30</v>
      </c>
      <c r="X115" s="76">
        <v>19</v>
      </c>
      <c r="Y115" s="76">
        <v>19</v>
      </c>
      <c r="Z115" s="76">
        <v>1</v>
      </c>
      <c r="AA115" s="76">
        <v>2</v>
      </c>
      <c r="AB115" s="76">
        <v>2</v>
      </c>
      <c r="AC115" s="76">
        <v>2</v>
      </c>
      <c r="AD115" s="76">
        <v>2</v>
      </c>
      <c r="AE115" s="76">
        <v>2</v>
      </c>
      <c r="AF115" s="76">
        <v>2</v>
      </c>
      <c r="AG115" s="76">
        <v>2</v>
      </c>
      <c r="AH115" s="76">
        <v>3</v>
      </c>
      <c r="AI115" s="76">
        <v>1</v>
      </c>
      <c r="AJ115" s="76">
        <v>10</v>
      </c>
      <c r="AK115" s="76">
        <v>10</v>
      </c>
      <c r="AL115" s="76">
        <v>11</v>
      </c>
      <c r="AM115" s="76">
        <v>2</v>
      </c>
      <c r="AN115" s="76">
        <v>2</v>
      </c>
      <c r="AO115" s="76">
        <v>2</v>
      </c>
      <c r="AP115" s="76">
        <v>2</v>
      </c>
      <c r="AQ115" s="76">
        <v>9</v>
      </c>
      <c r="AR115" s="76">
        <v>4</v>
      </c>
      <c r="AS115" s="76">
        <v>4</v>
      </c>
      <c r="AT115" s="76">
        <v>2</v>
      </c>
      <c r="AU115" s="76">
        <v>4</v>
      </c>
      <c r="AV115" s="76">
        <v>4</v>
      </c>
      <c r="AW115" s="76">
        <v>0</v>
      </c>
      <c r="AX115" s="76">
        <v>6</v>
      </c>
      <c r="AY115" s="76">
        <v>6</v>
      </c>
      <c r="AZ115" s="76">
        <v>12</v>
      </c>
      <c r="BA115" s="76">
        <v>6</v>
      </c>
      <c r="BB115" s="76">
        <v>5</v>
      </c>
      <c r="BC115" s="76">
        <v>4</v>
      </c>
      <c r="BD115" s="76">
        <v>4</v>
      </c>
      <c r="BE115" s="76">
        <v>4</v>
      </c>
      <c r="BF115" s="76">
        <v>6</v>
      </c>
      <c r="BG115" s="76">
        <v>6</v>
      </c>
      <c r="BH115" s="76">
        <v>6</v>
      </c>
      <c r="BI115" s="76">
        <v>8</v>
      </c>
      <c r="BJ115" s="80" t="str">
        <f>VLOOKUP(MID(A115,12,2),'State Codes'!$B$10:$D$60,3,0)</f>
        <v>9 Pacific</v>
      </c>
      <c r="BK115" s="80" t="str">
        <f>VLOOKUP(MID(A115,6,5),'Chart Controls'!$P$3:$Q$8,2,0)</f>
        <v>Distillate</v>
      </c>
    </row>
    <row r="116" spans="1:63" x14ac:dyDescent="0.2">
      <c r="A116" s="76" t="s">
        <v>500</v>
      </c>
      <c r="B116" s="76"/>
      <c r="C116" s="76" t="s">
        <v>258</v>
      </c>
      <c r="D116" s="76"/>
      <c r="E116" s="76" t="s">
        <v>1136</v>
      </c>
      <c r="F116" s="76" t="s">
        <v>261</v>
      </c>
      <c r="G116" s="76">
        <v>0</v>
      </c>
      <c r="H116" s="76">
        <v>778</v>
      </c>
      <c r="I116" s="76">
        <v>754</v>
      </c>
      <c r="J116" s="76">
        <v>701</v>
      </c>
      <c r="K116" s="76">
        <v>508</v>
      </c>
      <c r="L116" s="76">
        <v>393</v>
      </c>
      <c r="M116" s="76">
        <v>511</v>
      </c>
      <c r="N116" s="76">
        <v>652</v>
      </c>
      <c r="O116" s="76">
        <v>741</v>
      </c>
      <c r="P116" s="76">
        <v>714</v>
      </c>
      <c r="Q116" s="76">
        <v>731</v>
      </c>
      <c r="R116" s="76">
        <v>757</v>
      </c>
      <c r="S116" s="76">
        <v>821</v>
      </c>
      <c r="T116" s="76">
        <v>1051</v>
      </c>
      <c r="U116" s="76">
        <v>905</v>
      </c>
      <c r="V116" s="76">
        <v>988</v>
      </c>
      <c r="W116" s="76">
        <v>1317</v>
      </c>
      <c r="X116" s="76">
        <v>1435</v>
      </c>
      <c r="Y116" s="76">
        <v>2167</v>
      </c>
      <c r="Z116" s="76">
        <v>1874</v>
      </c>
      <c r="AA116" s="76">
        <v>2410</v>
      </c>
      <c r="AB116" s="76">
        <v>1880</v>
      </c>
      <c r="AC116" s="76">
        <v>2039</v>
      </c>
      <c r="AD116" s="76">
        <v>2127</v>
      </c>
      <c r="AE116" s="76">
        <v>2305</v>
      </c>
      <c r="AF116" s="76">
        <v>2767</v>
      </c>
      <c r="AG116" s="76">
        <v>2167</v>
      </c>
      <c r="AH116" s="76">
        <v>2529</v>
      </c>
      <c r="AI116" s="76">
        <v>2273</v>
      </c>
      <c r="AJ116" s="76">
        <v>2561</v>
      </c>
      <c r="AK116" s="76">
        <v>2571</v>
      </c>
      <c r="AL116" s="76">
        <v>3165</v>
      </c>
      <c r="AM116" s="76">
        <v>2745</v>
      </c>
      <c r="AN116" s="76">
        <v>3302</v>
      </c>
      <c r="AO116" s="76">
        <v>3118</v>
      </c>
      <c r="AP116" s="76">
        <v>3064</v>
      </c>
      <c r="AQ116" s="76">
        <v>3260</v>
      </c>
      <c r="AR116" s="76">
        <v>2984</v>
      </c>
      <c r="AS116" s="76">
        <v>3421</v>
      </c>
      <c r="AT116" s="76">
        <v>3312</v>
      </c>
      <c r="AU116" s="76">
        <v>2893</v>
      </c>
      <c r="AV116" s="76">
        <v>3418</v>
      </c>
      <c r="AW116" s="76">
        <v>1609</v>
      </c>
      <c r="AX116" s="76">
        <v>2464</v>
      </c>
      <c r="AY116" s="76">
        <v>2826</v>
      </c>
      <c r="AZ116" s="76">
        <v>5216</v>
      </c>
      <c r="BA116" s="76">
        <v>6290</v>
      </c>
      <c r="BB116" s="76">
        <v>5626</v>
      </c>
      <c r="BC116" s="76">
        <v>5499</v>
      </c>
      <c r="BD116" s="76">
        <v>5661</v>
      </c>
      <c r="BE116" s="76">
        <v>5134</v>
      </c>
      <c r="BF116" s="76">
        <v>5075</v>
      </c>
      <c r="BG116" s="76">
        <v>4860</v>
      </c>
      <c r="BH116" s="76">
        <v>4886</v>
      </c>
      <c r="BI116" s="76">
        <v>4876</v>
      </c>
      <c r="BJ116" s="80" t="str">
        <f>VLOOKUP(MID(A116,12,2),'State Codes'!$B$10:$D$60,3,0)</f>
        <v>8 Mountain</v>
      </c>
      <c r="BK116" s="80" t="str">
        <f>VLOOKUP(MID(A116,6,5),'Chart Controls'!$P$3:$Q$8,2,0)</f>
        <v>Distillate</v>
      </c>
    </row>
    <row r="117" spans="1:63" x14ac:dyDescent="0.2">
      <c r="A117" s="76" t="s">
        <v>501</v>
      </c>
      <c r="B117" s="76"/>
      <c r="C117" s="76" t="s">
        <v>258</v>
      </c>
      <c r="D117" s="76"/>
      <c r="E117" s="76" t="s">
        <v>1136</v>
      </c>
      <c r="F117" s="76" t="s">
        <v>261</v>
      </c>
      <c r="G117" s="76">
        <v>0</v>
      </c>
      <c r="H117" s="76">
        <v>432</v>
      </c>
      <c r="I117" s="76">
        <v>472</v>
      </c>
      <c r="J117" s="76">
        <v>445</v>
      </c>
      <c r="K117" s="76">
        <v>309</v>
      </c>
      <c r="L117" s="76">
        <v>373</v>
      </c>
      <c r="M117" s="76">
        <v>491</v>
      </c>
      <c r="N117" s="76">
        <v>426</v>
      </c>
      <c r="O117" s="76">
        <v>427</v>
      </c>
      <c r="P117" s="76">
        <v>412</v>
      </c>
      <c r="Q117" s="76">
        <v>489</v>
      </c>
      <c r="R117" s="76">
        <v>445</v>
      </c>
      <c r="S117" s="76">
        <v>378</v>
      </c>
      <c r="T117" s="76">
        <v>635</v>
      </c>
      <c r="U117" s="76">
        <v>675</v>
      </c>
      <c r="V117" s="76">
        <v>674</v>
      </c>
      <c r="W117" s="76">
        <v>1173</v>
      </c>
      <c r="X117" s="76">
        <v>895</v>
      </c>
      <c r="Y117" s="76">
        <v>1043</v>
      </c>
      <c r="Z117" s="76">
        <v>1233</v>
      </c>
      <c r="AA117" s="76">
        <v>1768</v>
      </c>
      <c r="AB117" s="76">
        <v>1475</v>
      </c>
      <c r="AC117" s="76">
        <v>1536</v>
      </c>
      <c r="AD117" s="76">
        <v>1860</v>
      </c>
      <c r="AE117" s="76">
        <v>2397</v>
      </c>
      <c r="AF117" s="76">
        <v>2955</v>
      </c>
      <c r="AG117" s="76">
        <v>2431</v>
      </c>
      <c r="AH117" s="76">
        <v>4121</v>
      </c>
      <c r="AI117" s="76">
        <v>4342</v>
      </c>
      <c r="AJ117" s="76">
        <v>4429</v>
      </c>
      <c r="AK117" s="76">
        <v>4279</v>
      </c>
      <c r="AL117" s="76">
        <v>4332</v>
      </c>
      <c r="AM117" s="76">
        <v>5774</v>
      </c>
      <c r="AN117" s="76">
        <v>7133</v>
      </c>
      <c r="AO117" s="76">
        <v>8120</v>
      </c>
      <c r="AP117" s="76">
        <v>10727</v>
      </c>
      <c r="AQ117" s="76">
        <v>13014</v>
      </c>
      <c r="AR117" s="76">
        <v>12228</v>
      </c>
      <c r="AS117" s="76">
        <v>13464</v>
      </c>
      <c r="AT117" s="76">
        <v>13654</v>
      </c>
      <c r="AU117" s="76">
        <v>13785</v>
      </c>
      <c r="AV117" s="76">
        <v>11223</v>
      </c>
      <c r="AW117" s="76">
        <v>15536</v>
      </c>
      <c r="AX117" s="76">
        <v>15248</v>
      </c>
      <c r="AY117" s="76">
        <v>20458</v>
      </c>
      <c r="AZ117" s="76">
        <v>48702</v>
      </c>
      <c r="BA117" s="76">
        <v>88371</v>
      </c>
      <c r="BB117" s="76">
        <v>83385</v>
      </c>
      <c r="BC117" s="76">
        <v>85786</v>
      </c>
      <c r="BD117" s="76">
        <v>72136</v>
      </c>
      <c r="BE117" s="76">
        <v>69933</v>
      </c>
      <c r="BF117" s="76">
        <v>71879</v>
      </c>
      <c r="BG117" s="76">
        <v>74379</v>
      </c>
      <c r="BH117" s="76">
        <v>71114</v>
      </c>
      <c r="BI117" s="76">
        <v>69782</v>
      </c>
      <c r="BJ117" s="80" t="str">
        <f>VLOOKUP(MID(A117,12,2),'State Codes'!$B$10:$D$60,3,0)</f>
        <v>3 East North Central</v>
      </c>
      <c r="BK117" s="80" t="str">
        <f>VLOOKUP(MID(A117,6,5),'Chart Controls'!$P$3:$Q$8,2,0)</f>
        <v>Distillate</v>
      </c>
    </row>
    <row r="118" spans="1:63" x14ac:dyDescent="0.2">
      <c r="A118" s="76" t="s">
        <v>502</v>
      </c>
      <c r="B118" s="76"/>
      <c r="C118" s="76" t="s">
        <v>258</v>
      </c>
      <c r="D118" s="76"/>
      <c r="E118" s="76" t="s">
        <v>1136</v>
      </c>
      <c r="F118" s="76" t="s">
        <v>261</v>
      </c>
      <c r="G118" s="76">
        <v>0</v>
      </c>
      <c r="H118" s="76">
        <v>1115</v>
      </c>
      <c r="I118" s="76">
        <v>1226</v>
      </c>
      <c r="J118" s="76">
        <v>1177</v>
      </c>
      <c r="K118" s="76">
        <v>1059</v>
      </c>
      <c r="L118" s="76">
        <v>1282</v>
      </c>
      <c r="M118" s="76">
        <v>1153</v>
      </c>
      <c r="N118" s="76">
        <v>946</v>
      </c>
      <c r="O118" s="76">
        <v>911</v>
      </c>
      <c r="P118" s="76">
        <v>1238</v>
      </c>
      <c r="Q118" s="76">
        <v>1194</v>
      </c>
      <c r="R118" s="76">
        <v>1228</v>
      </c>
      <c r="S118" s="76">
        <v>1372</v>
      </c>
      <c r="T118" s="76">
        <v>1598</v>
      </c>
      <c r="U118" s="76">
        <v>1494</v>
      </c>
      <c r="V118" s="76">
        <v>1756</v>
      </c>
      <c r="W118" s="76">
        <v>3413</v>
      </c>
      <c r="X118" s="76">
        <v>2758</v>
      </c>
      <c r="Y118" s="76">
        <v>3558</v>
      </c>
      <c r="Z118" s="76">
        <v>5227</v>
      </c>
      <c r="AA118" s="76">
        <v>5913</v>
      </c>
      <c r="AB118" s="76">
        <v>6836</v>
      </c>
      <c r="AC118" s="76">
        <v>4904</v>
      </c>
      <c r="AD118" s="76">
        <v>4533</v>
      </c>
      <c r="AE118" s="76">
        <v>5678</v>
      </c>
      <c r="AF118" s="76">
        <v>6094</v>
      </c>
      <c r="AG118" s="76">
        <v>6136</v>
      </c>
      <c r="AH118" s="76">
        <v>7357</v>
      </c>
      <c r="AI118" s="76">
        <v>8423</v>
      </c>
      <c r="AJ118" s="76">
        <v>8590</v>
      </c>
      <c r="AK118" s="76">
        <v>9686</v>
      </c>
      <c r="AL118" s="76">
        <v>12334</v>
      </c>
      <c r="AM118" s="76">
        <v>10964</v>
      </c>
      <c r="AN118" s="76">
        <v>11258</v>
      </c>
      <c r="AO118" s="76">
        <v>11635</v>
      </c>
      <c r="AP118" s="76">
        <v>15702</v>
      </c>
      <c r="AQ118" s="76">
        <v>17138</v>
      </c>
      <c r="AR118" s="76">
        <v>17708</v>
      </c>
      <c r="AS118" s="76">
        <v>17672</v>
      </c>
      <c r="AT118" s="76">
        <v>15469</v>
      </c>
      <c r="AU118" s="76">
        <v>17295</v>
      </c>
      <c r="AV118" s="76">
        <v>14081</v>
      </c>
      <c r="AW118" s="76">
        <v>24591</v>
      </c>
      <c r="AX118" s="76">
        <v>23884</v>
      </c>
      <c r="AY118" s="76">
        <v>31443</v>
      </c>
      <c r="AZ118" s="76">
        <v>45073</v>
      </c>
      <c r="BA118" s="76">
        <v>58377</v>
      </c>
      <c r="BB118" s="76">
        <v>57128</v>
      </c>
      <c r="BC118" s="76">
        <v>56692</v>
      </c>
      <c r="BD118" s="76">
        <v>50371</v>
      </c>
      <c r="BE118" s="76">
        <v>51106</v>
      </c>
      <c r="BF118" s="76">
        <v>54146</v>
      </c>
      <c r="BG118" s="76">
        <v>53769</v>
      </c>
      <c r="BH118" s="76">
        <v>49771</v>
      </c>
      <c r="BI118" s="76">
        <v>46756</v>
      </c>
      <c r="BJ118" s="80" t="str">
        <f>VLOOKUP(MID(A118,12,2),'State Codes'!$B$10:$D$60,3,0)</f>
        <v>3 East North Central</v>
      </c>
      <c r="BK118" s="80" t="str">
        <f>VLOOKUP(MID(A118,6,5),'Chart Controls'!$P$3:$Q$8,2,0)</f>
        <v>Distillate</v>
      </c>
    </row>
    <row r="119" spans="1:63" x14ac:dyDescent="0.2">
      <c r="A119" s="76" t="s">
        <v>503</v>
      </c>
      <c r="B119" s="76"/>
      <c r="C119" s="76" t="s">
        <v>258</v>
      </c>
      <c r="D119" s="76"/>
      <c r="E119" s="76" t="s">
        <v>1136</v>
      </c>
      <c r="F119" s="76" t="s">
        <v>261</v>
      </c>
      <c r="G119" s="76">
        <v>0</v>
      </c>
      <c r="H119" s="76">
        <v>832</v>
      </c>
      <c r="I119" s="76">
        <v>911</v>
      </c>
      <c r="J119" s="76">
        <v>840</v>
      </c>
      <c r="K119" s="76">
        <v>651</v>
      </c>
      <c r="L119" s="76">
        <v>850</v>
      </c>
      <c r="M119" s="76">
        <v>914</v>
      </c>
      <c r="N119" s="76">
        <v>977</v>
      </c>
      <c r="O119" s="76">
        <v>625</v>
      </c>
      <c r="P119" s="76">
        <v>782</v>
      </c>
      <c r="Q119" s="76">
        <v>777</v>
      </c>
      <c r="R119" s="76">
        <v>740</v>
      </c>
      <c r="S119" s="76">
        <v>739</v>
      </c>
      <c r="T119" s="76">
        <v>1457</v>
      </c>
      <c r="U119" s="76">
        <v>1102</v>
      </c>
      <c r="V119" s="76">
        <v>1052</v>
      </c>
      <c r="W119" s="76">
        <v>1652</v>
      </c>
      <c r="X119" s="76">
        <v>1325</v>
      </c>
      <c r="Y119" s="76">
        <v>1399</v>
      </c>
      <c r="Z119" s="76">
        <v>1317</v>
      </c>
      <c r="AA119" s="76">
        <v>1871</v>
      </c>
      <c r="AB119" s="76">
        <v>2263</v>
      </c>
      <c r="AC119" s="76">
        <v>3376</v>
      </c>
      <c r="AD119" s="76">
        <v>2413</v>
      </c>
      <c r="AE119" s="76">
        <v>2802</v>
      </c>
      <c r="AF119" s="76">
        <v>3124</v>
      </c>
      <c r="AG119" s="76">
        <v>3201</v>
      </c>
      <c r="AH119" s="76">
        <v>4217</v>
      </c>
      <c r="AI119" s="76">
        <v>4505</v>
      </c>
      <c r="AJ119" s="76">
        <v>4544</v>
      </c>
      <c r="AK119" s="76">
        <v>5158</v>
      </c>
      <c r="AL119" s="76">
        <v>4798</v>
      </c>
      <c r="AM119" s="76">
        <v>4500</v>
      </c>
      <c r="AN119" s="76">
        <v>5153</v>
      </c>
      <c r="AO119" s="76">
        <v>5391</v>
      </c>
      <c r="AP119" s="76">
        <v>7229</v>
      </c>
      <c r="AQ119" s="76">
        <v>6843</v>
      </c>
      <c r="AR119" s="76">
        <v>7812</v>
      </c>
      <c r="AS119" s="76">
        <v>8509</v>
      </c>
      <c r="AT119" s="76">
        <v>8677</v>
      </c>
      <c r="AU119" s="76">
        <v>7254</v>
      </c>
      <c r="AV119" s="76">
        <v>5906</v>
      </c>
      <c r="AW119" s="76">
        <v>12290</v>
      </c>
      <c r="AX119" s="76">
        <v>11715</v>
      </c>
      <c r="AY119" s="76">
        <v>13910</v>
      </c>
      <c r="AZ119" s="76">
        <v>19384</v>
      </c>
      <c r="BA119" s="76">
        <v>12582</v>
      </c>
      <c r="BB119" s="76">
        <v>11272</v>
      </c>
      <c r="BC119" s="76">
        <v>10738</v>
      </c>
      <c r="BD119" s="76">
        <v>10497</v>
      </c>
      <c r="BE119" s="76">
        <v>11448</v>
      </c>
      <c r="BF119" s="76">
        <v>12901</v>
      </c>
      <c r="BG119" s="76">
        <v>13396</v>
      </c>
      <c r="BH119" s="76">
        <v>11668</v>
      </c>
      <c r="BI119" s="76">
        <v>13003</v>
      </c>
      <c r="BJ119" s="80" t="str">
        <f>VLOOKUP(MID(A119,12,2),'State Codes'!$B$10:$D$60,3,0)</f>
        <v>4 West North Central</v>
      </c>
      <c r="BK119" s="80" t="str">
        <f>VLOOKUP(MID(A119,6,5),'Chart Controls'!$P$3:$Q$8,2,0)</f>
        <v>Distillate</v>
      </c>
    </row>
    <row r="120" spans="1:63" x14ac:dyDescent="0.2">
      <c r="A120" s="76" t="s">
        <v>504</v>
      </c>
      <c r="B120" s="76"/>
      <c r="C120" s="76" t="s">
        <v>258</v>
      </c>
      <c r="D120" s="76"/>
      <c r="E120" s="76" t="s">
        <v>1136</v>
      </c>
      <c r="F120" s="76" t="s">
        <v>261</v>
      </c>
      <c r="G120" s="76">
        <v>0</v>
      </c>
      <c r="H120" s="76">
        <v>18</v>
      </c>
      <c r="I120" s="76">
        <v>19</v>
      </c>
      <c r="J120" s="76">
        <v>18</v>
      </c>
      <c r="K120" s="76">
        <v>16</v>
      </c>
      <c r="L120" s="76">
        <v>18</v>
      </c>
      <c r="M120" s="76">
        <v>9</v>
      </c>
      <c r="N120" s="76">
        <v>19</v>
      </c>
      <c r="O120" s="76">
        <v>8</v>
      </c>
      <c r="P120" s="76">
        <v>21</v>
      </c>
      <c r="Q120" s="76">
        <v>6</v>
      </c>
      <c r="R120" s="76">
        <v>17</v>
      </c>
      <c r="S120" s="76">
        <v>45</v>
      </c>
      <c r="T120" s="76">
        <v>42</v>
      </c>
      <c r="U120" s="76">
        <v>15</v>
      </c>
      <c r="V120" s="76">
        <v>25</v>
      </c>
      <c r="W120" s="76">
        <v>21</v>
      </c>
      <c r="X120" s="76">
        <v>13</v>
      </c>
      <c r="Y120" s="76">
        <v>17</v>
      </c>
      <c r="Z120" s="76">
        <v>21</v>
      </c>
      <c r="AA120" s="76">
        <v>75</v>
      </c>
      <c r="AB120" s="76">
        <v>107</v>
      </c>
      <c r="AC120" s="76">
        <v>209</v>
      </c>
      <c r="AD120" s="76">
        <v>259</v>
      </c>
      <c r="AE120" s="76">
        <v>99</v>
      </c>
      <c r="AF120" s="76">
        <v>80</v>
      </c>
      <c r="AG120" s="76">
        <v>66</v>
      </c>
      <c r="AH120" s="76">
        <v>206</v>
      </c>
      <c r="AI120" s="76">
        <v>101</v>
      </c>
      <c r="AJ120" s="76">
        <v>83</v>
      </c>
      <c r="AK120" s="76">
        <v>144</v>
      </c>
      <c r="AL120" s="76">
        <v>159</v>
      </c>
      <c r="AM120" s="76">
        <v>167</v>
      </c>
      <c r="AN120" s="76">
        <v>136</v>
      </c>
      <c r="AO120" s="76">
        <v>164</v>
      </c>
      <c r="AP120" s="76">
        <v>217</v>
      </c>
      <c r="AQ120" s="76">
        <v>183</v>
      </c>
      <c r="AR120" s="76">
        <v>137</v>
      </c>
      <c r="AS120" s="76">
        <v>150</v>
      </c>
      <c r="AT120" s="76">
        <v>395</v>
      </c>
      <c r="AU120" s="76">
        <v>305</v>
      </c>
      <c r="AV120" s="76">
        <v>248</v>
      </c>
      <c r="AW120" s="76">
        <v>1011</v>
      </c>
      <c r="AX120" s="76">
        <v>110</v>
      </c>
      <c r="AY120" s="76">
        <v>872</v>
      </c>
      <c r="AZ120" s="76">
        <v>2208</v>
      </c>
      <c r="BA120" s="76">
        <v>1068</v>
      </c>
      <c r="BB120" s="76">
        <v>930</v>
      </c>
      <c r="BC120" s="76">
        <v>940</v>
      </c>
      <c r="BD120" s="76">
        <v>561</v>
      </c>
      <c r="BE120" s="76">
        <v>513</v>
      </c>
      <c r="BF120" s="76">
        <v>510</v>
      </c>
      <c r="BG120" s="76">
        <v>449</v>
      </c>
      <c r="BH120" s="76">
        <v>296</v>
      </c>
      <c r="BI120" s="76">
        <v>310</v>
      </c>
      <c r="BJ120" s="80" t="str">
        <f>VLOOKUP(MID(A120,12,2),'State Codes'!$B$10:$D$60,3,0)</f>
        <v>4 West North Central</v>
      </c>
      <c r="BK120" s="80" t="str">
        <f>VLOOKUP(MID(A120,6,5),'Chart Controls'!$P$3:$Q$8,2,0)</f>
        <v>Distillate</v>
      </c>
    </row>
    <row r="121" spans="1:63" x14ac:dyDescent="0.2">
      <c r="A121" s="76" t="s">
        <v>505</v>
      </c>
      <c r="B121" s="76"/>
      <c r="C121" s="76" t="s">
        <v>258</v>
      </c>
      <c r="D121" s="76"/>
      <c r="E121" s="76" t="s">
        <v>1136</v>
      </c>
      <c r="F121" s="76" t="s">
        <v>261</v>
      </c>
      <c r="G121" s="76">
        <v>0</v>
      </c>
      <c r="H121" s="76">
        <v>569</v>
      </c>
      <c r="I121" s="76">
        <v>639</v>
      </c>
      <c r="J121" s="76">
        <v>622</v>
      </c>
      <c r="K121" s="76">
        <v>385</v>
      </c>
      <c r="L121" s="76">
        <v>502</v>
      </c>
      <c r="M121" s="76">
        <v>422</v>
      </c>
      <c r="N121" s="76">
        <v>527</v>
      </c>
      <c r="O121" s="76">
        <v>538</v>
      </c>
      <c r="P121" s="76">
        <v>640</v>
      </c>
      <c r="Q121" s="76">
        <v>582</v>
      </c>
      <c r="R121" s="76">
        <v>612</v>
      </c>
      <c r="S121" s="76">
        <v>462</v>
      </c>
      <c r="T121" s="76">
        <v>1560</v>
      </c>
      <c r="U121" s="76">
        <v>650</v>
      </c>
      <c r="V121" s="76">
        <v>1854</v>
      </c>
      <c r="W121" s="76">
        <v>1335</v>
      </c>
      <c r="X121" s="76">
        <v>1419</v>
      </c>
      <c r="Y121" s="76">
        <v>1478</v>
      </c>
      <c r="Z121" s="76">
        <v>2152</v>
      </c>
      <c r="AA121" s="76">
        <v>2560</v>
      </c>
      <c r="AB121" s="76">
        <v>2910</v>
      </c>
      <c r="AC121" s="76">
        <v>2358</v>
      </c>
      <c r="AD121" s="76">
        <v>2655</v>
      </c>
      <c r="AE121" s="76">
        <v>3068</v>
      </c>
      <c r="AF121" s="76">
        <v>3045</v>
      </c>
      <c r="AG121" s="76">
        <v>3404</v>
      </c>
      <c r="AH121" s="76">
        <v>3828</v>
      </c>
      <c r="AI121" s="76">
        <v>3855</v>
      </c>
      <c r="AJ121" s="76">
        <v>4206</v>
      </c>
      <c r="AK121" s="76">
        <v>4327</v>
      </c>
      <c r="AL121" s="76">
        <v>4553</v>
      </c>
      <c r="AM121" s="76">
        <v>4443</v>
      </c>
      <c r="AN121" s="76">
        <v>4086</v>
      </c>
      <c r="AO121" s="76">
        <v>4360</v>
      </c>
      <c r="AP121" s="76">
        <v>5056</v>
      </c>
      <c r="AQ121" s="76">
        <v>5442</v>
      </c>
      <c r="AR121" s="76">
        <v>4876</v>
      </c>
      <c r="AS121" s="76">
        <v>4185</v>
      </c>
      <c r="AT121" s="76">
        <v>4986</v>
      </c>
      <c r="AU121" s="76">
        <v>4859</v>
      </c>
      <c r="AV121" s="76">
        <v>3956</v>
      </c>
      <c r="AW121" s="76">
        <v>3769</v>
      </c>
      <c r="AX121" s="76">
        <v>3330</v>
      </c>
      <c r="AY121" s="76">
        <v>4775</v>
      </c>
      <c r="AZ121" s="76">
        <v>4837</v>
      </c>
      <c r="BA121" s="76">
        <v>5087</v>
      </c>
      <c r="BB121" s="76">
        <v>5529</v>
      </c>
      <c r="BC121" s="76">
        <v>3899</v>
      </c>
      <c r="BD121" s="76">
        <v>2572</v>
      </c>
      <c r="BE121" s="76">
        <v>2294</v>
      </c>
      <c r="BF121" s="76">
        <v>2263</v>
      </c>
      <c r="BG121" s="76">
        <v>1970</v>
      </c>
      <c r="BH121" s="76">
        <v>2072</v>
      </c>
      <c r="BI121" s="76">
        <v>2348</v>
      </c>
      <c r="BJ121" s="80" t="str">
        <f>VLOOKUP(MID(A121,12,2),'State Codes'!$B$10:$D$60,3,0)</f>
        <v>6 East South Central</v>
      </c>
      <c r="BK121" s="80" t="str">
        <f>VLOOKUP(MID(A121,6,5),'Chart Controls'!$P$3:$Q$8,2,0)</f>
        <v>Distillate</v>
      </c>
    </row>
    <row r="122" spans="1:63" x14ac:dyDescent="0.2">
      <c r="A122" s="76" t="s">
        <v>506</v>
      </c>
      <c r="B122" s="76"/>
      <c r="C122" s="76" t="s">
        <v>258</v>
      </c>
      <c r="D122" s="76"/>
      <c r="E122" s="76" t="s">
        <v>1136</v>
      </c>
      <c r="F122" s="76" t="s">
        <v>261</v>
      </c>
      <c r="G122" s="76">
        <v>0</v>
      </c>
      <c r="H122" s="76">
        <v>16</v>
      </c>
      <c r="I122" s="76">
        <v>19</v>
      </c>
      <c r="J122" s="76">
        <v>18</v>
      </c>
      <c r="K122" s="76">
        <v>33</v>
      </c>
      <c r="L122" s="76">
        <v>30</v>
      </c>
      <c r="M122" s="76">
        <v>8</v>
      </c>
      <c r="N122" s="76">
        <v>44</v>
      </c>
      <c r="O122" s="76">
        <v>38</v>
      </c>
      <c r="P122" s="76">
        <v>37</v>
      </c>
      <c r="Q122" s="76">
        <v>12</v>
      </c>
      <c r="R122" s="76">
        <v>12</v>
      </c>
      <c r="S122" s="76">
        <v>7</v>
      </c>
      <c r="T122" s="76">
        <v>5</v>
      </c>
      <c r="U122" s="76">
        <v>20</v>
      </c>
      <c r="V122" s="76">
        <v>147</v>
      </c>
      <c r="W122" s="76">
        <v>343</v>
      </c>
      <c r="X122" s="76">
        <v>30</v>
      </c>
      <c r="Y122" s="76">
        <v>33</v>
      </c>
      <c r="Z122" s="76">
        <v>28</v>
      </c>
      <c r="AA122" s="76">
        <v>24</v>
      </c>
      <c r="AB122" s="76">
        <v>25</v>
      </c>
      <c r="AC122" s="76">
        <v>51</v>
      </c>
      <c r="AD122" s="76">
        <v>9</v>
      </c>
      <c r="AE122" s="76">
        <v>8</v>
      </c>
      <c r="AF122" s="76">
        <v>20</v>
      </c>
      <c r="AG122" s="76">
        <v>6</v>
      </c>
      <c r="AH122" s="76">
        <v>1</v>
      </c>
      <c r="AI122" s="76">
        <v>4</v>
      </c>
      <c r="AJ122" s="76">
        <v>8</v>
      </c>
      <c r="AK122" s="76">
        <v>64</v>
      </c>
      <c r="AL122" s="76">
        <v>0</v>
      </c>
      <c r="AM122" s="76">
        <v>0</v>
      </c>
      <c r="AN122" s="76">
        <v>8</v>
      </c>
      <c r="AO122" s="76">
        <v>37</v>
      </c>
      <c r="AP122" s="76">
        <v>32</v>
      </c>
      <c r="AQ122" s="76">
        <v>9</v>
      </c>
      <c r="AR122" s="76">
        <v>7</v>
      </c>
      <c r="AS122" s="76">
        <v>38</v>
      </c>
      <c r="AT122" s="76">
        <v>33</v>
      </c>
      <c r="AU122" s="76">
        <v>13</v>
      </c>
      <c r="AV122" s="76">
        <v>17</v>
      </c>
      <c r="AW122" s="76">
        <v>488</v>
      </c>
      <c r="AX122" s="76">
        <v>0</v>
      </c>
      <c r="AY122" s="76">
        <v>29</v>
      </c>
      <c r="AZ122" s="76">
        <v>243</v>
      </c>
      <c r="BA122" s="76">
        <v>141</v>
      </c>
      <c r="BB122" s="76">
        <v>150</v>
      </c>
      <c r="BC122" s="76">
        <v>95</v>
      </c>
      <c r="BD122" s="76">
        <v>61</v>
      </c>
      <c r="BE122" s="76">
        <v>60</v>
      </c>
      <c r="BF122" s="76">
        <v>51</v>
      </c>
      <c r="BG122" s="76">
        <v>43</v>
      </c>
      <c r="BH122" s="76">
        <v>31</v>
      </c>
      <c r="BI122" s="76">
        <v>35</v>
      </c>
      <c r="BJ122" s="80" t="str">
        <f>VLOOKUP(MID(A122,12,2),'State Codes'!$B$10:$D$60,3,0)</f>
        <v>7 West South Central</v>
      </c>
      <c r="BK122" s="80" t="str">
        <f>VLOOKUP(MID(A122,6,5),'Chart Controls'!$P$3:$Q$8,2,0)</f>
        <v>Distillate</v>
      </c>
    </row>
    <row r="123" spans="1:63" x14ac:dyDescent="0.2">
      <c r="A123" s="76" t="s">
        <v>507</v>
      </c>
      <c r="B123" s="76"/>
      <c r="C123" s="76" t="s">
        <v>258</v>
      </c>
      <c r="D123" s="76"/>
      <c r="E123" s="76" t="s">
        <v>1136</v>
      </c>
      <c r="F123" s="76" t="s">
        <v>261</v>
      </c>
      <c r="G123" s="76">
        <v>0</v>
      </c>
      <c r="H123" s="76">
        <v>27871</v>
      </c>
      <c r="I123" s="76">
        <v>26786</v>
      </c>
      <c r="J123" s="76">
        <v>26900</v>
      </c>
      <c r="K123" s="76">
        <v>28926</v>
      </c>
      <c r="L123" s="76">
        <v>30344</v>
      </c>
      <c r="M123" s="76">
        <v>32170</v>
      </c>
      <c r="N123" s="76">
        <v>31570</v>
      </c>
      <c r="O123" s="76">
        <v>30696</v>
      </c>
      <c r="P123" s="76">
        <v>32376</v>
      </c>
      <c r="Q123" s="76">
        <v>26017</v>
      </c>
      <c r="R123" s="76">
        <v>25474</v>
      </c>
      <c r="S123" s="76">
        <v>24252</v>
      </c>
      <c r="T123" s="76">
        <v>29244</v>
      </c>
      <c r="U123" s="76">
        <v>26971</v>
      </c>
      <c r="V123" s="76">
        <v>31205</v>
      </c>
      <c r="W123" s="76">
        <v>34618</v>
      </c>
      <c r="X123" s="76">
        <v>41952</v>
      </c>
      <c r="Y123" s="76">
        <v>43124</v>
      </c>
      <c r="Z123" s="76">
        <v>49036</v>
      </c>
      <c r="AA123" s="76">
        <v>57485</v>
      </c>
      <c r="AB123" s="76">
        <v>52945</v>
      </c>
      <c r="AC123" s="76">
        <v>39271</v>
      </c>
      <c r="AD123" s="76">
        <v>39861</v>
      </c>
      <c r="AE123" s="76">
        <v>40483</v>
      </c>
      <c r="AF123" s="76">
        <v>43312</v>
      </c>
      <c r="AG123" s="76">
        <v>43948</v>
      </c>
      <c r="AH123" s="76">
        <v>43111</v>
      </c>
      <c r="AI123" s="76">
        <v>43935</v>
      </c>
      <c r="AJ123" s="76">
        <v>44389</v>
      </c>
      <c r="AK123" s="76">
        <v>36530</v>
      </c>
      <c r="AL123" s="76">
        <v>35547</v>
      </c>
      <c r="AM123" s="76">
        <v>35773</v>
      </c>
      <c r="AN123" s="76">
        <v>34773</v>
      </c>
      <c r="AO123" s="76">
        <v>34872</v>
      </c>
      <c r="AP123" s="76">
        <v>36767</v>
      </c>
      <c r="AQ123" s="76">
        <v>39810</v>
      </c>
      <c r="AR123" s="76">
        <v>36344</v>
      </c>
      <c r="AS123" s="76">
        <v>36902</v>
      </c>
      <c r="AT123" s="76">
        <v>31751</v>
      </c>
      <c r="AU123" s="76">
        <v>22206</v>
      </c>
      <c r="AV123" s="76">
        <v>18880</v>
      </c>
      <c r="AW123" s="76">
        <v>28784</v>
      </c>
      <c r="AX123" s="76">
        <v>30416</v>
      </c>
      <c r="AY123" s="76">
        <v>37119</v>
      </c>
      <c r="AZ123" s="76">
        <v>42427</v>
      </c>
      <c r="BA123" s="76">
        <v>52773</v>
      </c>
      <c r="BB123" s="76">
        <v>57943</v>
      </c>
      <c r="BC123" s="76">
        <v>52816</v>
      </c>
      <c r="BD123" s="76">
        <v>44537</v>
      </c>
      <c r="BE123" s="76">
        <v>46238</v>
      </c>
      <c r="BF123" s="76">
        <v>47580</v>
      </c>
      <c r="BG123" s="76">
        <v>49059</v>
      </c>
      <c r="BH123" s="76">
        <v>46129</v>
      </c>
      <c r="BI123" s="76">
        <v>45884</v>
      </c>
      <c r="BJ123" s="80" t="str">
        <f>VLOOKUP(MID(A123,12,2),'State Codes'!$B$10:$D$60,3,0)</f>
        <v>1 New England</v>
      </c>
      <c r="BK123" s="80" t="str">
        <f>VLOOKUP(MID(A123,6,5),'Chart Controls'!$P$3:$Q$8,2,0)</f>
        <v>Distillate</v>
      </c>
    </row>
    <row r="124" spans="1:63" x14ac:dyDescent="0.2">
      <c r="A124" s="76" t="s">
        <v>508</v>
      </c>
      <c r="B124" s="76"/>
      <c r="C124" s="76" t="s">
        <v>258</v>
      </c>
      <c r="D124" s="76"/>
      <c r="E124" s="76" t="s">
        <v>1136</v>
      </c>
      <c r="F124" s="76" t="s">
        <v>261</v>
      </c>
      <c r="G124" s="76">
        <v>0</v>
      </c>
      <c r="H124" s="76">
        <v>13420</v>
      </c>
      <c r="I124" s="76">
        <v>14596</v>
      </c>
      <c r="J124" s="76">
        <v>14069</v>
      </c>
      <c r="K124" s="76">
        <v>10758</v>
      </c>
      <c r="L124" s="76">
        <v>10220</v>
      </c>
      <c r="M124" s="76">
        <v>14535</v>
      </c>
      <c r="N124" s="76">
        <v>10453</v>
      </c>
      <c r="O124" s="76">
        <v>11580</v>
      </c>
      <c r="P124" s="76">
        <v>19426</v>
      </c>
      <c r="Q124" s="76">
        <v>18635</v>
      </c>
      <c r="R124" s="76">
        <v>15980</v>
      </c>
      <c r="S124" s="76">
        <v>13321</v>
      </c>
      <c r="T124" s="76">
        <v>15492</v>
      </c>
      <c r="U124" s="76">
        <v>19802</v>
      </c>
      <c r="V124" s="76">
        <v>19049</v>
      </c>
      <c r="W124" s="76">
        <v>18972</v>
      </c>
      <c r="X124" s="76">
        <v>19382</v>
      </c>
      <c r="Y124" s="76">
        <v>19645</v>
      </c>
      <c r="Z124" s="76">
        <v>23833</v>
      </c>
      <c r="AA124" s="76">
        <v>23839</v>
      </c>
      <c r="AB124" s="76">
        <v>24696</v>
      </c>
      <c r="AC124" s="76">
        <v>25604</v>
      </c>
      <c r="AD124" s="76">
        <v>27917</v>
      </c>
      <c r="AE124" s="76">
        <v>28312</v>
      </c>
      <c r="AF124" s="76">
        <v>27163</v>
      </c>
      <c r="AG124" s="76">
        <v>25103</v>
      </c>
      <c r="AH124" s="76">
        <v>29191</v>
      </c>
      <c r="AI124" s="76">
        <v>33822</v>
      </c>
      <c r="AJ124" s="76">
        <v>28650</v>
      </c>
      <c r="AK124" s="76">
        <v>32272</v>
      </c>
      <c r="AL124" s="76">
        <v>32494</v>
      </c>
      <c r="AM124" s="76">
        <v>30191</v>
      </c>
      <c r="AN124" s="76">
        <v>28190</v>
      </c>
      <c r="AO124" s="76">
        <v>29649</v>
      </c>
      <c r="AP124" s="76">
        <v>33276</v>
      </c>
      <c r="AQ124" s="76">
        <v>39483</v>
      </c>
      <c r="AR124" s="76">
        <v>36732</v>
      </c>
      <c r="AS124" s="76">
        <v>31287</v>
      </c>
      <c r="AT124" s="76">
        <v>32672</v>
      </c>
      <c r="AU124" s="76">
        <v>41542</v>
      </c>
      <c r="AV124" s="76">
        <v>35320</v>
      </c>
      <c r="AW124" s="76">
        <v>35916</v>
      </c>
      <c r="AX124" s="76">
        <v>39545</v>
      </c>
      <c r="AY124" s="76">
        <v>51240</v>
      </c>
      <c r="AZ124" s="76">
        <v>54374</v>
      </c>
      <c r="BA124" s="76">
        <v>49121</v>
      </c>
      <c r="BB124" s="76">
        <v>50146</v>
      </c>
      <c r="BC124" s="76">
        <v>47870</v>
      </c>
      <c r="BD124" s="76">
        <v>49236</v>
      </c>
      <c r="BE124" s="76">
        <v>47488</v>
      </c>
      <c r="BF124" s="76">
        <v>50380</v>
      </c>
      <c r="BG124" s="76">
        <v>48655</v>
      </c>
      <c r="BH124" s="76">
        <v>46504</v>
      </c>
      <c r="BI124" s="76">
        <v>47962</v>
      </c>
      <c r="BJ124" s="80" t="str">
        <f>VLOOKUP(MID(A124,12,2),'State Codes'!$B$10:$D$60,3,0)</f>
        <v>5 South Atlantic</v>
      </c>
      <c r="BK124" s="80" t="str">
        <f>VLOOKUP(MID(A124,6,5),'Chart Controls'!$P$3:$Q$8,2,0)</f>
        <v>Distillate</v>
      </c>
    </row>
    <row r="125" spans="1:63" x14ac:dyDescent="0.2">
      <c r="A125" s="76" t="s">
        <v>509</v>
      </c>
      <c r="B125" s="76"/>
      <c r="C125" s="76" t="s">
        <v>258</v>
      </c>
      <c r="D125" s="76"/>
      <c r="E125" s="76" t="s">
        <v>1136</v>
      </c>
      <c r="F125" s="76" t="s">
        <v>261</v>
      </c>
      <c r="G125" s="76">
        <v>0</v>
      </c>
      <c r="H125" s="76">
        <v>70970</v>
      </c>
      <c r="I125" s="76">
        <v>70784</v>
      </c>
      <c r="J125" s="76">
        <v>71735</v>
      </c>
      <c r="K125" s="76">
        <v>68186</v>
      </c>
      <c r="L125" s="76">
        <v>75951</v>
      </c>
      <c r="M125" s="76">
        <v>76857</v>
      </c>
      <c r="N125" s="76">
        <v>70875</v>
      </c>
      <c r="O125" s="76">
        <v>64838</v>
      </c>
      <c r="P125" s="76">
        <v>83506</v>
      </c>
      <c r="Q125" s="76">
        <v>84196</v>
      </c>
      <c r="R125" s="76">
        <v>74228</v>
      </c>
      <c r="S125" s="76">
        <v>68752</v>
      </c>
      <c r="T125" s="76">
        <v>81990</v>
      </c>
      <c r="U125" s="76">
        <v>84276</v>
      </c>
      <c r="V125" s="76">
        <v>82474</v>
      </c>
      <c r="W125" s="76">
        <v>91281</v>
      </c>
      <c r="X125" s="76">
        <v>91860</v>
      </c>
      <c r="Y125" s="76">
        <v>90789</v>
      </c>
      <c r="Z125" s="76">
        <v>107197</v>
      </c>
      <c r="AA125" s="76">
        <v>112501</v>
      </c>
      <c r="AB125" s="76">
        <v>121126</v>
      </c>
      <c r="AC125" s="76">
        <v>128403</v>
      </c>
      <c r="AD125" s="76">
        <v>129723</v>
      </c>
      <c r="AE125" s="76">
        <v>118967</v>
      </c>
      <c r="AF125" s="76">
        <v>103724</v>
      </c>
      <c r="AG125" s="76">
        <v>98802</v>
      </c>
      <c r="AH125" s="76">
        <v>106692</v>
      </c>
      <c r="AI125" s="76">
        <v>106865</v>
      </c>
      <c r="AJ125" s="76">
        <v>116772</v>
      </c>
      <c r="AK125" s="76">
        <v>127959</v>
      </c>
      <c r="AL125" s="76">
        <v>127526</v>
      </c>
      <c r="AM125" s="76">
        <v>127415</v>
      </c>
      <c r="AN125" s="76">
        <v>112198</v>
      </c>
      <c r="AO125" s="76">
        <v>119643</v>
      </c>
      <c r="AP125" s="76">
        <v>132942</v>
      </c>
      <c r="AQ125" s="76">
        <v>123612</v>
      </c>
      <c r="AR125" s="76">
        <v>123595</v>
      </c>
      <c r="AS125" s="76">
        <v>120082</v>
      </c>
      <c r="AT125" s="76">
        <v>116874</v>
      </c>
      <c r="AU125" s="76">
        <v>120325</v>
      </c>
      <c r="AV125" s="76">
        <v>102305</v>
      </c>
      <c r="AW125" s="76">
        <v>105350</v>
      </c>
      <c r="AX125" s="76">
        <v>108942</v>
      </c>
      <c r="AY125" s="76">
        <v>132295</v>
      </c>
      <c r="AZ125" s="76">
        <v>153035</v>
      </c>
      <c r="BA125" s="76">
        <v>221989</v>
      </c>
      <c r="BB125" s="76">
        <v>232352</v>
      </c>
      <c r="BC125" s="76">
        <v>238823</v>
      </c>
      <c r="BD125" s="76">
        <v>220533</v>
      </c>
      <c r="BE125" s="76">
        <v>227667</v>
      </c>
      <c r="BF125" s="76">
        <v>242482</v>
      </c>
      <c r="BG125" s="76">
        <v>241189</v>
      </c>
      <c r="BH125" s="76">
        <v>233657</v>
      </c>
      <c r="BI125" s="76">
        <v>224435</v>
      </c>
      <c r="BJ125" s="80" t="str">
        <f>VLOOKUP(MID(A125,12,2),'State Codes'!$B$10:$D$60,3,0)</f>
        <v>1 New England</v>
      </c>
      <c r="BK125" s="80" t="str">
        <f>VLOOKUP(MID(A125,6,5),'Chart Controls'!$P$3:$Q$8,2,0)</f>
        <v>Distillate</v>
      </c>
    </row>
    <row r="126" spans="1:63" x14ac:dyDescent="0.2">
      <c r="A126" s="76" t="s">
        <v>510</v>
      </c>
      <c r="B126" s="76"/>
      <c r="C126" s="76" t="s">
        <v>258</v>
      </c>
      <c r="D126" s="76"/>
      <c r="E126" s="76" t="s">
        <v>1136</v>
      </c>
      <c r="F126" s="76" t="s">
        <v>261</v>
      </c>
      <c r="G126" s="76">
        <v>0</v>
      </c>
      <c r="H126" s="76">
        <v>2938</v>
      </c>
      <c r="I126" s="76">
        <v>3093</v>
      </c>
      <c r="J126" s="76">
        <v>2926</v>
      </c>
      <c r="K126" s="76">
        <v>2859</v>
      </c>
      <c r="L126" s="76">
        <v>3077</v>
      </c>
      <c r="M126" s="76">
        <v>2762</v>
      </c>
      <c r="N126" s="76">
        <v>2502</v>
      </c>
      <c r="O126" s="76">
        <v>2659</v>
      </c>
      <c r="P126" s="76">
        <v>2953</v>
      </c>
      <c r="Q126" s="76">
        <v>4046</v>
      </c>
      <c r="R126" s="76">
        <v>3237</v>
      </c>
      <c r="S126" s="76">
        <v>2648</v>
      </c>
      <c r="T126" s="76">
        <v>3868</v>
      </c>
      <c r="U126" s="76">
        <v>3889</v>
      </c>
      <c r="V126" s="76">
        <v>5249</v>
      </c>
      <c r="W126" s="76">
        <v>6980</v>
      </c>
      <c r="X126" s="76">
        <v>7932</v>
      </c>
      <c r="Y126" s="76">
        <v>8725</v>
      </c>
      <c r="Z126" s="76">
        <v>11317</v>
      </c>
      <c r="AA126" s="76">
        <v>11868</v>
      </c>
      <c r="AB126" s="76">
        <v>13284</v>
      </c>
      <c r="AC126" s="76">
        <v>12874</v>
      </c>
      <c r="AD126" s="76">
        <v>15444</v>
      </c>
      <c r="AE126" s="76">
        <v>16889</v>
      </c>
      <c r="AF126" s="76">
        <v>17425</v>
      </c>
      <c r="AG126" s="76">
        <v>15439</v>
      </c>
      <c r="AH126" s="76">
        <v>21312</v>
      </c>
      <c r="AI126" s="76">
        <v>22457</v>
      </c>
      <c r="AJ126" s="76">
        <v>22202</v>
      </c>
      <c r="AK126" s="76">
        <v>21370</v>
      </c>
      <c r="AL126" s="76">
        <v>24249</v>
      </c>
      <c r="AM126" s="76">
        <v>24461</v>
      </c>
      <c r="AN126" s="76">
        <v>26484</v>
      </c>
      <c r="AO126" s="76">
        <v>28202</v>
      </c>
      <c r="AP126" s="76">
        <v>32379</v>
      </c>
      <c r="AQ126" s="76">
        <v>35697</v>
      </c>
      <c r="AR126" s="76">
        <v>33437</v>
      </c>
      <c r="AS126" s="76">
        <v>36074</v>
      </c>
      <c r="AT126" s="76">
        <v>36070</v>
      </c>
      <c r="AU126" s="76">
        <v>35359</v>
      </c>
      <c r="AV126" s="76">
        <v>28788</v>
      </c>
      <c r="AW126" s="76">
        <v>36770</v>
      </c>
      <c r="AX126" s="76">
        <v>45984</v>
      </c>
      <c r="AY126" s="76">
        <v>53563</v>
      </c>
      <c r="AZ126" s="76">
        <v>67145</v>
      </c>
      <c r="BA126" s="76">
        <v>114560</v>
      </c>
      <c r="BB126" s="76">
        <v>111882</v>
      </c>
      <c r="BC126" s="76">
        <v>111579</v>
      </c>
      <c r="BD126" s="76">
        <v>113124</v>
      </c>
      <c r="BE126" s="76">
        <v>113908</v>
      </c>
      <c r="BF126" s="76">
        <v>123500</v>
      </c>
      <c r="BG126" s="76">
        <v>127024</v>
      </c>
      <c r="BH126" s="76">
        <v>120322</v>
      </c>
      <c r="BI126" s="76">
        <v>109738</v>
      </c>
      <c r="BJ126" s="80" t="str">
        <f>VLOOKUP(MID(A126,12,2),'State Codes'!$B$10:$D$60,3,0)</f>
        <v>3 East North Central</v>
      </c>
      <c r="BK126" s="80" t="str">
        <f>VLOOKUP(MID(A126,6,5),'Chart Controls'!$P$3:$Q$8,2,0)</f>
        <v>Distillate</v>
      </c>
    </row>
    <row r="127" spans="1:63" x14ac:dyDescent="0.2">
      <c r="A127" s="76" t="s">
        <v>511</v>
      </c>
      <c r="B127" s="76"/>
      <c r="C127" s="76" t="s">
        <v>258</v>
      </c>
      <c r="D127" s="76"/>
      <c r="E127" s="76" t="s">
        <v>1136</v>
      </c>
      <c r="F127" s="76" t="s">
        <v>261</v>
      </c>
      <c r="G127" s="76">
        <v>0</v>
      </c>
      <c r="H127" s="76">
        <v>4571</v>
      </c>
      <c r="I127" s="76">
        <v>4907</v>
      </c>
      <c r="J127" s="76">
        <v>4401</v>
      </c>
      <c r="K127" s="76">
        <v>2887</v>
      </c>
      <c r="L127" s="76">
        <v>3231</v>
      </c>
      <c r="M127" s="76">
        <v>3978</v>
      </c>
      <c r="N127" s="76">
        <v>3622</v>
      </c>
      <c r="O127" s="76">
        <v>4569</v>
      </c>
      <c r="P127" s="76">
        <v>4443</v>
      </c>
      <c r="Q127" s="76">
        <v>5175</v>
      </c>
      <c r="R127" s="76">
        <v>5579</v>
      </c>
      <c r="S127" s="76">
        <v>4732</v>
      </c>
      <c r="T127" s="76">
        <v>5697</v>
      </c>
      <c r="U127" s="76">
        <v>6750</v>
      </c>
      <c r="V127" s="76">
        <v>5881</v>
      </c>
      <c r="W127" s="76">
        <v>9888</v>
      </c>
      <c r="X127" s="76">
        <v>8932</v>
      </c>
      <c r="Y127" s="76">
        <v>8945</v>
      </c>
      <c r="Z127" s="76">
        <v>11382</v>
      </c>
      <c r="AA127" s="76">
        <v>13677</v>
      </c>
      <c r="AB127" s="76">
        <v>14044</v>
      </c>
      <c r="AC127" s="76">
        <v>12893</v>
      </c>
      <c r="AD127" s="76">
        <v>13311</v>
      </c>
      <c r="AE127" s="76">
        <v>13350</v>
      </c>
      <c r="AF127" s="76">
        <v>12231</v>
      </c>
      <c r="AG127" s="76">
        <v>14791</v>
      </c>
      <c r="AH127" s="76">
        <v>17066</v>
      </c>
      <c r="AI127" s="76">
        <v>20085</v>
      </c>
      <c r="AJ127" s="76">
        <v>17955</v>
      </c>
      <c r="AK127" s="76">
        <v>17937</v>
      </c>
      <c r="AL127" s="76">
        <v>18760</v>
      </c>
      <c r="AM127" s="76">
        <v>19799</v>
      </c>
      <c r="AN127" s="76">
        <v>23811</v>
      </c>
      <c r="AO127" s="76">
        <v>21806</v>
      </c>
      <c r="AP127" s="76">
        <v>30502</v>
      </c>
      <c r="AQ127" s="76">
        <v>26840</v>
      </c>
      <c r="AR127" s="76">
        <v>24925</v>
      </c>
      <c r="AS127" s="76">
        <v>24514</v>
      </c>
      <c r="AT127" s="76">
        <v>23141</v>
      </c>
      <c r="AU127" s="76">
        <v>22400</v>
      </c>
      <c r="AV127" s="76">
        <v>18237</v>
      </c>
      <c r="AW127" s="76">
        <v>36149</v>
      </c>
      <c r="AX127" s="76">
        <v>28062</v>
      </c>
      <c r="AY127" s="76">
        <v>34638</v>
      </c>
      <c r="AZ127" s="76">
        <v>41734</v>
      </c>
      <c r="BA127" s="76">
        <v>50021</v>
      </c>
      <c r="BB127" s="76">
        <v>49447</v>
      </c>
      <c r="BC127" s="76">
        <v>51549</v>
      </c>
      <c r="BD127" s="76">
        <v>42187</v>
      </c>
      <c r="BE127" s="76">
        <v>43529</v>
      </c>
      <c r="BF127" s="76">
        <v>47994</v>
      </c>
      <c r="BG127" s="76">
        <v>49320</v>
      </c>
      <c r="BH127" s="76">
        <v>45635</v>
      </c>
      <c r="BI127" s="76">
        <v>41924</v>
      </c>
      <c r="BJ127" s="80" t="str">
        <f>VLOOKUP(MID(A127,12,2),'State Codes'!$B$10:$D$60,3,0)</f>
        <v>4 West North Central</v>
      </c>
      <c r="BK127" s="80" t="str">
        <f>VLOOKUP(MID(A127,6,5),'Chart Controls'!$P$3:$Q$8,2,0)</f>
        <v>Distillate</v>
      </c>
    </row>
    <row r="128" spans="1:63" x14ac:dyDescent="0.2">
      <c r="A128" s="76" t="s">
        <v>512</v>
      </c>
      <c r="B128" s="76"/>
      <c r="C128" s="76" t="s">
        <v>258</v>
      </c>
      <c r="D128" s="76"/>
      <c r="E128" s="76" t="s">
        <v>1136</v>
      </c>
      <c r="F128" s="76" t="s">
        <v>261</v>
      </c>
      <c r="G128" s="76">
        <v>0</v>
      </c>
      <c r="H128" s="76">
        <v>1</v>
      </c>
      <c r="I128" s="76">
        <v>1</v>
      </c>
      <c r="J128" s="76">
        <v>1</v>
      </c>
      <c r="K128" s="76">
        <v>0</v>
      </c>
      <c r="L128" s="76">
        <v>0</v>
      </c>
      <c r="M128" s="76">
        <v>0</v>
      </c>
      <c r="N128" s="76">
        <v>1</v>
      </c>
      <c r="O128" s="76">
        <v>1</v>
      </c>
      <c r="P128" s="76">
        <v>1</v>
      </c>
      <c r="Q128" s="76">
        <v>1</v>
      </c>
      <c r="R128" s="76">
        <v>1</v>
      </c>
      <c r="S128" s="76">
        <v>1</v>
      </c>
      <c r="T128" s="76">
        <v>1</v>
      </c>
      <c r="U128" s="76">
        <v>1</v>
      </c>
      <c r="V128" s="76">
        <v>1</v>
      </c>
      <c r="W128" s="76">
        <v>2</v>
      </c>
      <c r="X128" s="76">
        <v>2</v>
      </c>
      <c r="Y128" s="76">
        <v>1</v>
      </c>
      <c r="Z128" s="76">
        <v>48</v>
      </c>
      <c r="AA128" s="76">
        <v>30</v>
      </c>
      <c r="AB128" s="76">
        <v>6</v>
      </c>
      <c r="AC128" s="76">
        <v>6</v>
      </c>
      <c r="AD128" s="76">
        <v>32</v>
      </c>
      <c r="AE128" s="76">
        <v>8</v>
      </c>
      <c r="AF128" s="76">
        <v>11</v>
      </c>
      <c r="AG128" s="76">
        <v>6</v>
      </c>
      <c r="AH128" s="76">
        <v>2</v>
      </c>
      <c r="AI128" s="76">
        <v>4</v>
      </c>
      <c r="AJ128" s="76">
        <v>3</v>
      </c>
      <c r="AK128" s="76">
        <v>6</v>
      </c>
      <c r="AL128" s="76">
        <v>14</v>
      </c>
      <c r="AM128" s="76">
        <v>6</v>
      </c>
      <c r="AN128" s="76">
        <v>8</v>
      </c>
      <c r="AO128" s="76">
        <v>5</v>
      </c>
      <c r="AP128" s="76">
        <v>27</v>
      </c>
      <c r="AQ128" s="76">
        <v>16</v>
      </c>
      <c r="AR128" s="76">
        <v>58</v>
      </c>
      <c r="AS128" s="76">
        <v>12</v>
      </c>
      <c r="AT128" s="76">
        <v>8</v>
      </c>
      <c r="AU128" s="76">
        <v>21</v>
      </c>
      <c r="AV128" s="76">
        <v>26</v>
      </c>
      <c r="AW128" s="76">
        <v>0</v>
      </c>
      <c r="AX128" s="76">
        <v>12</v>
      </c>
      <c r="AY128" s="76">
        <v>41</v>
      </c>
      <c r="AZ128" s="76">
        <v>853</v>
      </c>
      <c r="BA128" s="76">
        <v>1857</v>
      </c>
      <c r="BB128" s="76">
        <v>1789</v>
      </c>
      <c r="BC128" s="76">
        <v>1457</v>
      </c>
      <c r="BD128" s="76">
        <v>1144</v>
      </c>
      <c r="BE128" s="76">
        <v>969</v>
      </c>
      <c r="BF128" s="76">
        <v>850</v>
      </c>
      <c r="BG128" s="76">
        <v>724</v>
      </c>
      <c r="BH128" s="76">
        <v>542</v>
      </c>
      <c r="BI128" s="76">
        <v>517</v>
      </c>
      <c r="BJ128" s="80" t="str">
        <f>VLOOKUP(MID(A128,12,2),'State Codes'!$B$10:$D$60,3,0)</f>
        <v>6 East South Central</v>
      </c>
      <c r="BK128" s="80" t="str">
        <f>VLOOKUP(MID(A128,6,5),'Chart Controls'!$P$3:$Q$8,2,0)</f>
        <v>Distillate</v>
      </c>
    </row>
    <row r="129" spans="1:63" x14ac:dyDescent="0.2">
      <c r="A129" s="76" t="s">
        <v>513</v>
      </c>
      <c r="B129" s="76"/>
      <c r="C129" s="76" t="s">
        <v>258</v>
      </c>
      <c r="D129" s="76"/>
      <c r="E129" s="76" t="s">
        <v>1136</v>
      </c>
      <c r="F129" s="76" t="s">
        <v>261</v>
      </c>
      <c r="G129" s="76">
        <v>0</v>
      </c>
      <c r="H129" s="76">
        <v>183</v>
      </c>
      <c r="I129" s="76">
        <v>204</v>
      </c>
      <c r="J129" s="76">
        <v>190</v>
      </c>
      <c r="K129" s="76">
        <v>53</v>
      </c>
      <c r="L129" s="76">
        <v>75</v>
      </c>
      <c r="M129" s="76">
        <v>129</v>
      </c>
      <c r="N129" s="76">
        <v>91</v>
      </c>
      <c r="O129" s="76">
        <v>113</v>
      </c>
      <c r="P129" s="76">
        <v>156</v>
      </c>
      <c r="Q129" s="76">
        <v>240</v>
      </c>
      <c r="R129" s="76">
        <v>255</v>
      </c>
      <c r="S129" s="76">
        <v>270</v>
      </c>
      <c r="T129" s="76">
        <v>318</v>
      </c>
      <c r="U129" s="76">
        <v>367</v>
      </c>
      <c r="V129" s="76">
        <v>438</v>
      </c>
      <c r="W129" s="76">
        <v>593</v>
      </c>
      <c r="X129" s="76">
        <v>827</v>
      </c>
      <c r="Y129" s="76">
        <v>876</v>
      </c>
      <c r="Z129" s="76">
        <v>938</v>
      </c>
      <c r="AA129" s="76">
        <v>1120</v>
      </c>
      <c r="AB129" s="76">
        <v>1199</v>
      </c>
      <c r="AC129" s="76">
        <v>1688</v>
      </c>
      <c r="AD129" s="76">
        <v>2352</v>
      </c>
      <c r="AE129" s="76">
        <v>1794</v>
      </c>
      <c r="AF129" s="76">
        <v>1783</v>
      </c>
      <c r="AG129" s="76">
        <v>1710</v>
      </c>
      <c r="AH129" s="76">
        <v>1809</v>
      </c>
      <c r="AI129" s="76">
        <v>1923</v>
      </c>
      <c r="AJ129" s="76">
        <v>2540</v>
      </c>
      <c r="AK129" s="76">
        <v>1873</v>
      </c>
      <c r="AL129" s="76">
        <v>2419</v>
      </c>
      <c r="AM129" s="76">
        <v>2069</v>
      </c>
      <c r="AN129" s="76">
        <v>2498</v>
      </c>
      <c r="AO129" s="76">
        <v>2400</v>
      </c>
      <c r="AP129" s="76">
        <v>3215</v>
      </c>
      <c r="AQ129" s="76">
        <v>3891</v>
      </c>
      <c r="AR129" s="76">
        <v>4195</v>
      </c>
      <c r="AS129" s="76">
        <v>5026</v>
      </c>
      <c r="AT129" s="76">
        <v>4932</v>
      </c>
      <c r="AU129" s="76">
        <v>5022</v>
      </c>
      <c r="AV129" s="76">
        <v>4088</v>
      </c>
      <c r="AW129" s="76">
        <v>6551</v>
      </c>
      <c r="AX129" s="76">
        <v>8194</v>
      </c>
      <c r="AY129" s="76">
        <v>7256</v>
      </c>
      <c r="AZ129" s="76">
        <v>10314</v>
      </c>
      <c r="BA129" s="76">
        <v>9587</v>
      </c>
      <c r="BB129" s="76">
        <v>8473</v>
      </c>
      <c r="BC129" s="76">
        <v>8977</v>
      </c>
      <c r="BD129" s="76">
        <v>8362</v>
      </c>
      <c r="BE129" s="76">
        <v>8161</v>
      </c>
      <c r="BF129" s="76">
        <v>8999</v>
      </c>
      <c r="BG129" s="76">
        <v>8926</v>
      </c>
      <c r="BH129" s="76">
        <v>7670</v>
      </c>
      <c r="BI129" s="76">
        <v>7642</v>
      </c>
      <c r="BJ129" s="80" t="str">
        <f>VLOOKUP(MID(A129,12,2),'State Codes'!$B$10:$D$60,3,0)</f>
        <v>4 West North Central</v>
      </c>
      <c r="BK129" s="80" t="str">
        <f>VLOOKUP(MID(A129,6,5),'Chart Controls'!$P$3:$Q$8,2,0)</f>
        <v>Distillate</v>
      </c>
    </row>
    <row r="130" spans="1:63" x14ac:dyDescent="0.2">
      <c r="A130" s="76" t="s">
        <v>514</v>
      </c>
      <c r="B130" s="76"/>
      <c r="C130" s="76" t="s">
        <v>258</v>
      </c>
      <c r="D130" s="76"/>
      <c r="E130" s="76" t="s">
        <v>1136</v>
      </c>
      <c r="F130" s="76" t="s">
        <v>261</v>
      </c>
      <c r="G130" s="76">
        <v>0</v>
      </c>
      <c r="H130" s="76">
        <v>449</v>
      </c>
      <c r="I130" s="76">
        <v>445</v>
      </c>
      <c r="J130" s="76">
        <v>433</v>
      </c>
      <c r="K130" s="76">
        <v>270</v>
      </c>
      <c r="L130" s="76">
        <v>368</v>
      </c>
      <c r="M130" s="76">
        <v>340</v>
      </c>
      <c r="N130" s="76">
        <v>383</v>
      </c>
      <c r="O130" s="76">
        <v>389</v>
      </c>
      <c r="P130" s="76">
        <v>405</v>
      </c>
      <c r="Q130" s="76">
        <v>366</v>
      </c>
      <c r="R130" s="76">
        <v>460</v>
      </c>
      <c r="S130" s="76">
        <v>538</v>
      </c>
      <c r="T130" s="76">
        <v>572</v>
      </c>
      <c r="U130" s="76">
        <v>628</v>
      </c>
      <c r="V130" s="76">
        <v>665</v>
      </c>
      <c r="W130" s="76">
        <v>1433</v>
      </c>
      <c r="X130" s="76">
        <v>1138</v>
      </c>
      <c r="Y130" s="76">
        <v>1139</v>
      </c>
      <c r="Z130" s="76">
        <v>985</v>
      </c>
      <c r="AA130" s="76">
        <v>1086</v>
      </c>
      <c r="AB130" s="76">
        <v>1138</v>
      </c>
      <c r="AC130" s="76">
        <v>713</v>
      </c>
      <c r="AD130" s="76">
        <v>989</v>
      </c>
      <c r="AE130" s="76">
        <v>988</v>
      </c>
      <c r="AF130" s="76">
        <v>1310</v>
      </c>
      <c r="AG130" s="76">
        <v>2352</v>
      </c>
      <c r="AH130" s="76">
        <v>3986</v>
      </c>
      <c r="AI130" s="76">
        <v>1894</v>
      </c>
      <c r="AJ130" s="76">
        <v>1266</v>
      </c>
      <c r="AK130" s="76">
        <v>928</v>
      </c>
      <c r="AL130" s="76">
        <v>1365</v>
      </c>
      <c r="AM130" s="76">
        <v>1048</v>
      </c>
      <c r="AN130" s="76">
        <v>1671</v>
      </c>
      <c r="AO130" s="76">
        <v>1697</v>
      </c>
      <c r="AP130" s="76">
        <v>2011</v>
      </c>
      <c r="AQ130" s="76">
        <v>1243</v>
      </c>
      <c r="AR130" s="76">
        <v>1282</v>
      </c>
      <c r="AS130" s="76">
        <v>1895</v>
      </c>
      <c r="AT130" s="76">
        <v>1802</v>
      </c>
      <c r="AU130" s="76">
        <v>2215</v>
      </c>
      <c r="AV130" s="76">
        <v>2617</v>
      </c>
      <c r="AW130" s="76">
        <v>2050</v>
      </c>
      <c r="AX130" s="76">
        <v>1592</v>
      </c>
      <c r="AY130" s="76">
        <v>2452</v>
      </c>
      <c r="AZ130" s="76">
        <v>3931</v>
      </c>
      <c r="BA130" s="76">
        <v>3826</v>
      </c>
      <c r="BB130" s="76">
        <v>3586</v>
      </c>
      <c r="BC130" s="76">
        <v>3765</v>
      </c>
      <c r="BD130" s="76">
        <v>3428</v>
      </c>
      <c r="BE130" s="76">
        <v>3159</v>
      </c>
      <c r="BF130" s="76">
        <v>2881</v>
      </c>
      <c r="BG130" s="76">
        <v>2542</v>
      </c>
      <c r="BH130" s="76">
        <v>2314</v>
      </c>
      <c r="BI130" s="76">
        <v>1453</v>
      </c>
      <c r="BJ130" s="80" t="str">
        <f>VLOOKUP(MID(A130,12,2),'State Codes'!$B$10:$D$60,3,0)</f>
        <v>8 Mountain</v>
      </c>
      <c r="BK130" s="80" t="str">
        <f>VLOOKUP(MID(A130,6,5),'Chart Controls'!$P$3:$Q$8,2,0)</f>
        <v>Distillate</v>
      </c>
    </row>
    <row r="131" spans="1:63" x14ac:dyDescent="0.2">
      <c r="A131" s="76" t="s">
        <v>515</v>
      </c>
      <c r="B131" s="76"/>
      <c r="C131" s="76" t="s">
        <v>258</v>
      </c>
      <c r="D131" s="76"/>
      <c r="E131" s="76" t="s">
        <v>1136</v>
      </c>
      <c r="F131" s="76" t="s">
        <v>261</v>
      </c>
      <c r="G131" s="76">
        <v>0</v>
      </c>
      <c r="H131" s="76">
        <v>97</v>
      </c>
      <c r="I131" s="76">
        <v>99</v>
      </c>
      <c r="J131" s="76">
        <v>94</v>
      </c>
      <c r="K131" s="76">
        <v>64</v>
      </c>
      <c r="L131" s="76">
        <v>71</v>
      </c>
      <c r="M131" s="76">
        <v>77</v>
      </c>
      <c r="N131" s="76">
        <v>84</v>
      </c>
      <c r="O131" s="76">
        <v>76</v>
      </c>
      <c r="P131" s="76">
        <v>83</v>
      </c>
      <c r="Q131" s="76">
        <v>102</v>
      </c>
      <c r="R131" s="76">
        <v>114</v>
      </c>
      <c r="S131" s="76">
        <v>102</v>
      </c>
      <c r="T131" s="76">
        <v>138</v>
      </c>
      <c r="U131" s="76">
        <v>160</v>
      </c>
      <c r="V131" s="76">
        <v>205</v>
      </c>
      <c r="W131" s="76">
        <v>318</v>
      </c>
      <c r="X131" s="76">
        <v>304</v>
      </c>
      <c r="Y131" s="76">
        <v>590</v>
      </c>
      <c r="Z131" s="76">
        <v>514</v>
      </c>
      <c r="AA131" s="76">
        <v>560</v>
      </c>
      <c r="AB131" s="76">
        <v>521</v>
      </c>
      <c r="AC131" s="76">
        <v>396</v>
      </c>
      <c r="AD131" s="76">
        <v>473</v>
      </c>
      <c r="AE131" s="76">
        <v>642</v>
      </c>
      <c r="AF131" s="76">
        <v>447</v>
      </c>
      <c r="AG131" s="76">
        <v>376</v>
      </c>
      <c r="AH131" s="76">
        <v>524</v>
      </c>
      <c r="AI131" s="76">
        <v>658</v>
      </c>
      <c r="AJ131" s="76">
        <v>512</v>
      </c>
      <c r="AK131" s="76">
        <v>853</v>
      </c>
      <c r="AL131" s="76">
        <v>980</v>
      </c>
      <c r="AM131" s="76">
        <v>840</v>
      </c>
      <c r="AN131" s="76">
        <v>1147</v>
      </c>
      <c r="AO131" s="76">
        <v>1142</v>
      </c>
      <c r="AP131" s="76">
        <v>1690</v>
      </c>
      <c r="AQ131" s="76">
        <v>1220</v>
      </c>
      <c r="AR131" s="76">
        <v>1293</v>
      </c>
      <c r="AS131" s="76">
        <v>1732</v>
      </c>
      <c r="AT131" s="76">
        <v>2059</v>
      </c>
      <c r="AU131" s="76">
        <v>1774</v>
      </c>
      <c r="AV131" s="76">
        <v>1444</v>
      </c>
      <c r="AW131" s="76">
        <v>2132</v>
      </c>
      <c r="AX131" s="76">
        <v>2243</v>
      </c>
      <c r="AY131" s="76">
        <v>2095</v>
      </c>
      <c r="AZ131" s="76">
        <v>2652</v>
      </c>
      <c r="BA131" s="76">
        <v>1549</v>
      </c>
      <c r="BB131" s="76">
        <v>1327</v>
      </c>
      <c r="BC131" s="76">
        <v>1471</v>
      </c>
      <c r="BD131" s="76">
        <v>1009</v>
      </c>
      <c r="BE131" s="76">
        <v>1059</v>
      </c>
      <c r="BF131" s="76">
        <v>1223</v>
      </c>
      <c r="BG131" s="76">
        <v>1260</v>
      </c>
      <c r="BH131" s="76">
        <v>1102</v>
      </c>
      <c r="BI131" s="76">
        <v>1143</v>
      </c>
      <c r="BJ131" s="80" t="str">
        <f>VLOOKUP(MID(A131,12,2),'State Codes'!$B$10:$D$60,3,0)</f>
        <v>4 West North Central</v>
      </c>
      <c r="BK131" s="80" t="str">
        <f>VLOOKUP(MID(A131,6,5),'Chart Controls'!$P$3:$Q$8,2,0)</f>
        <v>Distillate</v>
      </c>
    </row>
    <row r="132" spans="1:63" x14ac:dyDescent="0.2">
      <c r="A132" s="76" t="s">
        <v>516</v>
      </c>
      <c r="B132" s="76"/>
      <c r="C132" s="76" t="s">
        <v>258</v>
      </c>
      <c r="D132" s="76"/>
      <c r="E132" s="76" t="s">
        <v>1136</v>
      </c>
      <c r="F132" s="76" t="s">
        <v>261</v>
      </c>
      <c r="G132" s="76">
        <v>0</v>
      </c>
      <c r="H132" s="76">
        <v>322</v>
      </c>
      <c r="I132" s="76">
        <v>278</v>
      </c>
      <c r="J132" s="76">
        <v>274</v>
      </c>
      <c r="K132" s="76">
        <v>259</v>
      </c>
      <c r="L132" s="76">
        <v>267</v>
      </c>
      <c r="M132" s="76">
        <v>224</v>
      </c>
      <c r="N132" s="76">
        <v>242</v>
      </c>
      <c r="O132" s="76">
        <v>222</v>
      </c>
      <c r="P132" s="76">
        <v>189</v>
      </c>
      <c r="Q132" s="76">
        <v>147</v>
      </c>
      <c r="R132" s="76">
        <v>167</v>
      </c>
      <c r="S132" s="76">
        <v>301</v>
      </c>
      <c r="T132" s="76">
        <v>428</v>
      </c>
      <c r="U132" s="76">
        <v>562</v>
      </c>
      <c r="V132" s="76">
        <v>678</v>
      </c>
      <c r="W132" s="76">
        <v>923</v>
      </c>
      <c r="X132" s="76">
        <v>850</v>
      </c>
      <c r="Y132" s="76">
        <v>913</v>
      </c>
      <c r="Z132" s="76">
        <v>1187</v>
      </c>
      <c r="AA132" s="76">
        <v>992</v>
      </c>
      <c r="AB132" s="76">
        <v>990</v>
      </c>
      <c r="AC132" s="76">
        <v>1210</v>
      </c>
      <c r="AD132" s="76">
        <v>1271</v>
      </c>
      <c r="AE132" s="76">
        <v>1233</v>
      </c>
      <c r="AF132" s="76">
        <v>1211</v>
      </c>
      <c r="AG132" s="76">
        <v>1586</v>
      </c>
      <c r="AH132" s="76">
        <v>1514</v>
      </c>
      <c r="AI132" s="76">
        <v>1154</v>
      </c>
      <c r="AJ132" s="76">
        <v>1024</v>
      </c>
      <c r="AK132" s="76">
        <v>1358</v>
      </c>
      <c r="AL132" s="76">
        <v>1548</v>
      </c>
      <c r="AM132" s="76">
        <v>1440</v>
      </c>
      <c r="AN132" s="76">
        <v>1283</v>
      </c>
      <c r="AO132" s="76">
        <v>1241</v>
      </c>
      <c r="AP132" s="76">
        <v>1486</v>
      </c>
      <c r="AQ132" s="76">
        <v>1577</v>
      </c>
      <c r="AR132" s="76">
        <v>1604</v>
      </c>
      <c r="AS132" s="76">
        <v>1456</v>
      </c>
      <c r="AT132" s="76">
        <v>1609</v>
      </c>
      <c r="AU132" s="76">
        <v>1487</v>
      </c>
      <c r="AV132" s="76">
        <v>1268</v>
      </c>
      <c r="AW132" s="76">
        <v>918</v>
      </c>
      <c r="AX132" s="76">
        <v>877</v>
      </c>
      <c r="AY132" s="76">
        <v>1088</v>
      </c>
      <c r="AZ132" s="76">
        <v>1231</v>
      </c>
      <c r="BA132" s="76">
        <v>2343</v>
      </c>
      <c r="BB132" s="76">
        <v>1773</v>
      </c>
      <c r="BC132" s="76">
        <v>1513</v>
      </c>
      <c r="BD132" s="76">
        <v>1543</v>
      </c>
      <c r="BE132" s="76">
        <v>1411</v>
      </c>
      <c r="BF132" s="76">
        <v>2478</v>
      </c>
      <c r="BG132" s="76">
        <v>2403</v>
      </c>
      <c r="BH132" s="76">
        <v>2739</v>
      </c>
      <c r="BI132" s="76">
        <v>1910</v>
      </c>
      <c r="BJ132" s="80" t="str">
        <f>VLOOKUP(MID(A132,12,2),'State Codes'!$B$10:$D$60,3,0)</f>
        <v>8 Mountain</v>
      </c>
      <c r="BK132" s="80" t="str">
        <f>VLOOKUP(MID(A132,6,5),'Chart Controls'!$P$3:$Q$8,2,0)</f>
        <v>Distillate</v>
      </c>
    </row>
    <row r="133" spans="1:63" x14ac:dyDescent="0.2">
      <c r="A133" s="76" t="s">
        <v>517</v>
      </c>
      <c r="B133" s="76"/>
      <c r="C133" s="76" t="s">
        <v>258</v>
      </c>
      <c r="D133" s="76"/>
      <c r="E133" s="76" t="s">
        <v>1136</v>
      </c>
      <c r="F133" s="76" t="s">
        <v>261</v>
      </c>
      <c r="G133" s="76">
        <v>0</v>
      </c>
      <c r="H133" s="76">
        <v>19259</v>
      </c>
      <c r="I133" s="76">
        <v>19127</v>
      </c>
      <c r="J133" s="76">
        <v>19299</v>
      </c>
      <c r="K133" s="76">
        <v>23364</v>
      </c>
      <c r="L133" s="76">
        <v>24599</v>
      </c>
      <c r="M133" s="76">
        <v>25528</v>
      </c>
      <c r="N133" s="76">
        <v>23796</v>
      </c>
      <c r="O133" s="76">
        <v>20241</v>
      </c>
      <c r="P133" s="76">
        <v>21086</v>
      </c>
      <c r="Q133" s="76">
        <v>20081</v>
      </c>
      <c r="R133" s="76">
        <v>17274</v>
      </c>
      <c r="S133" s="76">
        <v>13901</v>
      </c>
      <c r="T133" s="76">
        <v>18924</v>
      </c>
      <c r="U133" s="76">
        <v>17527</v>
      </c>
      <c r="V133" s="76">
        <v>19589</v>
      </c>
      <c r="W133" s="76">
        <v>22857</v>
      </c>
      <c r="X133" s="76">
        <v>23532</v>
      </c>
      <c r="Y133" s="76">
        <v>24589</v>
      </c>
      <c r="Z133" s="76">
        <v>27897</v>
      </c>
      <c r="AA133" s="76">
        <v>31043</v>
      </c>
      <c r="AB133" s="76">
        <v>29749</v>
      </c>
      <c r="AC133" s="76">
        <v>24228</v>
      </c>
      <c r="AD133" s="76">
        <v>26317</v>
      </c>
      <c r="AE133" s="76">
        <v>26632</v>
      </c>
      <c r="AF133" s="76">
        <v>26362</v>
      </c>
      <c r="AG133" s="76">
        <v>25132</v>
      </c>
      <c r="AH133" s="76">
        <v>26978</v>
      </c>
      <c r="AI133" s="76">
        <v>27021</v>
      </c>
      <c r="AJ133" s="76">
        <v>25888</v>
      </c>
      <c r="AK133" s="76">
        <v>24694</v>
      </c>
      <c r="AL133" s="76">
        <v>23699</v>
      </c>
      <c r="AM133" s="76">
        <v>24942</v>
      </c>
      <c r="AN133" s="76">
        <v>24042</v>
      </c>
      <c r="AO133" s="76">
        <v>23497</v>
      </c>
      <c r="AP133" s="76">
        <v>27895</v>
      </c>
      <c r="AQ133" s="76">
        <v>24621</v>
      </c>
      <c r="AR133" s="76">
        <v>26234</v>
      </c>
      <c r="AS133" s="76">
        <v>21033</v>
      </c>
      <c r="AT133" s="76">
        <v>21080</v>
      </c>
      <c r="AU133" s="76">
        <v>20713</v>
      </c>
      <c r="AV133" s="76">
        <v>17611</v>
      </c>
      <c r="AW133" s="76">
        <v>18771</v>
      </c>
      <c r="AX133" s="76">
        <v>20252</v>
      </c>
      <c r="AY133" s="76">
        <v>20499</v>
      </c>
      <c r="AZ133" s="76">
        <v>25127</v>
      </c>
      <c r="BA133" s="76">
        <v>38952</v>
      </c>
      <c r="BB133" s="76">
        <v>38562</v>
      </c>
      <c r="BC133" s="76">
        <v>41087</v>
      </c>
      <c r="BD133" s="76">
        <v>33254</v>
      </c>
      <c r="BE133" s="76">
        <v>35496</v>
      </c>
      <c r="BF133" s="76">
        <v>38698</v>
      </c>
      <c r="BG133" s="76">
        <v>38626</v>
      </c>
      <c r="BH133" s="76">
        <v>37153</v>
      </c>
      <c r="BI133" s="76">
        <v>35176</v>
      </c>
      <c r="BJ133" s="80" t="str">
        <f>VLOOKUP(MID(A133,12,2),'State Codes'!$B$10:$D$60,3,0)</f>
        <v>1 New England</v>
      </c>
      <c r="BK133" s="80" t="str">
        <f>VLOOKUP(MID(A133,6,5),'Chart Controls'!$P$3:$Q$8,2,0)</f>
        <v>Distillate</v>
      </c>
    </row>
    <row r="134" spans="1:63" x14ac:dyDescent="0.2">
      <c r="A134" s="76" t="s">
        <v>518</v>
      </c>
      <c r="B134" s="76"/>
      <c r="C134" s="76" t="s">
        <v>258</v>
      </c>
      <c r="D134" s="76"/>
      <c r="E134" s="76" t="s">
        <v>1136</v>
      </c>
      <c r="F134" s="76" t="s">
        <v>261</v>
      </c>
      <c r="G134" s="76">
        <v>0</v>
      </c>
      <c r="H134" s="76">
        <v>23108</v>
      </c>
      <c r="I134" s="76">
        <v>24555</v>
      </c>
      <c r="J134" s="76">
        <v>24008</v>
      </c>
      <c r="K134" s="76">
        <v>19889</v>
      </c>
      <c r="L134" s="76">
        <v>24136</v>
      </c>
      <c r="M134" s="76">
        <v>24833</v>
      </c>
      <c r="N134" s="76">
        <v>18775</v>
      </c>
      <c r="O134" s="76">
        <v>18800</v>
      </c>
      <c r="P134" s="76">
        <v>28382</v>
      </c>
      <c r="Q134" s="76">
        <v>28649</v>
      </c>
      <c r="R134" s="76">
        <v>25495</v>
      </c>
      <c r="S134" s="76">
        <v>24235</v>
      </c>
      <c r="T134" s="76">
        <v>26516</v>
      </c>
      <c r="U134" s="76">
        <v>31454</v>
      </c>
      <c r="V134" s="76">
        <v>38354</v>
      </c>
      <c r="W134" s="76">
        <v>46076</v>
      </c>
      <c r="X134" s="76">
        <v>43538</v>
      </c>
      <c r="Y134" s="76">
        <v>41080</v>
      </c>
      <c r="Z134" s="76">
        <v>51202</v>
      </c>
      <c r="AA134" s="76">
        <v>57652</v>
      </c>
      <c r="AB134" s="76">
        <v>61769</v>
      </c>
      <c r="AC134" s="76">
        <v>52661</v>
      </c>
      <c r="AD134" s="76">
        <v>55099</v>
      </c>
      <c r="AE134" s="76">
        <v>59519</v>
      </c>
      <c r="AF134" s="76">
        <v>56855</v>
      </c>
      <c r="AG134" s="76">
        <v>53111</v>
      </c>
      <c r="AH134" s="76">
        <v>66118</v>
      </c>
      <c r="AI134" s="76">
        <v>70824</v>
      </c>
      <c r="AJ134" s="76">
        <v>70013</v>
      </c>
      <c r="AK134" s="76">
        <v>79893</v>
      </c>
      <c r="AL134" s="76">
        <v>71662</v>
      </c>
      <c r="AM134" s="76">
        <v>75861</v>
      </c>
      <c r="AN134" s="76">
        <v>74634</v>
      </c>
      <c r="AO134" s="76">
        <v>79575</v>
      </c>
      <c r="AP134" s="76">
        <v>103124</v>
      </c>
      <c r="AQ134" s="76">
        <v>116574</v>
      </c>
      <c r="AR134" s="76">
        <v>116034</v>
      </c>
      <c r="AS134" s="76">
        <v>112133</v>
      </c>
      <c r="AT134" s="76">
        <v>117546</v>
      </c>
      <c r="AU134" s="76">
        <v>109900</v>
      </c>
      <c r="AV134" s="76">
        <v>93441</v>
      </c>
      <c r="AW134" s="76">
        <v>112378</v>
      </c>
      <c r="AX134" s="76">
        <v>134918</v>
      </c>
      <c r="AY134" s="76">
        <v>139663</v>
      </c>
      <c r="AZ134" s="76">
        <v>125155</v>
      </c>
      <c r="BA134" s="76">
        <v>163793</v>
      </c>
      <c r="BB134" s="76">
        <v>173223</v>
      </c>
      <c r="BC134" s="76">
        <v>182852</v>
      </c>
      <c r="BD134" s="76">
        <v>178563</v>
      </c>
      <c r="BE134" s="76">
        <v>181172</v>
      </c>
      <c r="BF134" s="76">
        <v>207057</v>
      </c>
      <c r="BG134" s="76">
        <v>204571</v>
      </c>
      <c r="BH134" s="76">
        <v>190030</v>
      </c>
      <c r="BI134" s="76">
        <v>191836</v>
      </c>
      <c r="BJ134" s="80" t="str">
        <f>VLOOKUP(MID(A134,12,2),'State Codes'!$B$10:$D$60,3,0)</f>
        <v>2 Middle Atlantic</v>
      </c>
      <c r="BK134" s="80" t="str">
        <f>VLOOKUP(MID(A134,6,5),'Chart Controls'!$P$3:$Q$8,2,0)</f>
        <v>Distillate</v>
      </c>
    </row>
    <row r="135" spans="1:63" x14ac:dyDescent="0.2">
      <c r="A135" s="76" t="s">
        <v>519</v>
      </c>
      <c r="B135" s="76"/>
      <c r="C135" s="76" t="s">
        <v>258</v>
      </c>
      <c r="D135" s="76"/>
      <c r="E135" s="76" t="s">
        <v>1136</v>
      </c>
      <c r="F135" s="76" t="s">
        <v>261</v>
      </c>
      <c r="G135" s="76">
        <v>0</v>
      </c>
      <c r="H135" s="76">
        <v>7</v>
      </c>
      <c r="I135" s="76">
        <v>7</v>
      </c>
      <c r="J135" s="76">
        <v>7</v>
      </c>
      <c r="K135" s="76">
        <v>10</v>
      </c>
      <c r="L135" s="76">
        <v>11</v>
      </c>
      <c r="M135" s="76">
        <v>4</v>
      </c>
      <c r="N135" s="76">
        <v>4</v>
      </c>
      <c r="O135" s="76">
        <v>7</v>
      </c>
      <c r="P135" s="76">
        <v>9</v>
      </c>
      <c r="Q135" s="76">
        <v>7</v>
      </c>
      <c r="R135" s="76">
        <v>10</v>
      </c>
      <c r="S135" s="76">
        <v>4</v>
      </c>
      <c r="T135" s="76">
        <v>5</v>
      </c>
      <c r="U135" s="76">
        <v>7</v>
      </c>
      <c r="V135" s="76">
        <v>8</v>
      </c>
      <c r="W135" s="76">
        <v>13</v>
      </c>
      <c r="X135" s="76">
        <v>21</v>
      </c>
      <c r="Y135" s="76">
        <v>18</v>
      </c>
      <c r="Z135" s="76">
        <v>21</v>
      </c>
      <c r="AA135" s="76">
        <v>23</v>
      </c>
      <c r="AB135" s="76">
        <v>18</v>
      </c>
      <c r="AC135" s="76">
        <v>41</v>
      </c>
      <c r="AD135" s="76">
        <v>27</v>
      </c>
      <c r="AE135" s="76">
        <v>36</v>
      </c>
      <c r="AF135" s="76">
        <v>117</v>
      </c>
      <c r="AG135" s="76">
        <v>12</v>
      </c>
      <c r="AH135" s="76">
        <v>16</v>
      </c>
      <c r="AI135" s="76">
        <v>16</v>
      </c>
      <c r="AJ135" s="76">
        <v>17</v>
      </c>
      <c r="AK135" s="76">
        <v>40</v>
      </c>
      <c r="AL135" s="76">
        <v>30</v>
      </c>
      <c r="AM135" s="76">
        <v>63</v>
      </c>
      <c r="AN135" s="76">
        <v>38</v>
      </c>
      <c r="AO135" s="76">
        <v>48</v>
      </c>
      <c r="AP135" s="76">
        <v>43</v>
      </c>
      <c r="AQ135" s="76">
        <v>45</v>
      </c>
      <c r="AR135" s="76">
        <v>46</v>
      </c>
      <c r="AS135" s="76">
        <v>151</v>
      </c>
      <c r="AT135" s="76">
        <v>86</v>
      </c>
      <c r="AU135" s="76">
        <v>78</v>
      </c>
      <c r="AV135" s="76">
        <v>99</v>
      </c>
      <c r="AW135" s="76">
        <v>139</v>
      </c>
      <c r="AX135" s="76">
        <v>105</v>
      </c>
      <c r="AY135" s="76">
        <v>64</v>
      </c>
      <c r="AZ135" s="76">
        <v>30</v>
      </c>
      <c r="BA135" s="76">
        <v>43</v>
      </c>
      <c r="BB135" s="76">
        <v>47</v>
      </c>
      <c r="BC135" s="76">
        <v>31</v>
      </c>
      <c r="BD135" s="76">
        <v>28</v>
      </c>
      <c r="BE135" s="76">
        <v>26</v>
      </c>
      <c r="BF135" s="76">
        <v>32</v>
      </c>
      <c r="BG135" s="76">
        <v>21</v>
      </c>
      <c r="BH135" s="76">
        <v>20</v>
      </c>
      <c r="BI135" s="76">
        <v>18</v>
      </c>
      <c r="BJ135" s="80" t="str">
        <f>VLOOKUP(MID(A135,12,2),'State Codes'!$B$10:$D$60,3,0)</f>
        <v>8 Mountain</v>
      </c>
      <c r="BK135" s="80" t="str">
        <f>VLOOKUP(MID(A135,6,5),'Chart Controls'!$P$3:$Q$8,2,0)</f>
        <v>Distillate</v>
      </c>
    </row>
    <row r="136" spans="1:63" x14ac:dyDescent="0.2">
      <c r="A136" s="76" t="s">
        <v>520</v>
      </c>
      <c r="B136" s="76"/>
      <c r="C136" s="76" t="s">
        <v>258</v>
      </c>
      <c r="D136" s="76"/>
      <c r="E136" s="76" t="s">
        <v>1136</v>
      </c>
      <c r="F136" s="76" t="s">
        <v>261</v>
      </c>
      <c r="G136" s="76">
        <v>0</v>
      </c>
      <c r="H136" s="76">
        <v>100380</v>
      </c>
      <c r="I136" s="76">
        <v>103545</v>
      </c>
      <c r="J136" s="76">
        <v>102245</v>
      </c>
      <c r="K136" s="76">
        <v>77671</v>
      </c>
      <c r="L136" s="76">
        <v>105631</v>
      </c>
      <c r="M136" s="76">
        <v>107641</v>
      </c>
      <c r="N136" s="76">
        <v>83718</v>
      </c>
      <c r="O136" s="76">
        <v>89455</v>
      </c>
      <c r="P136" s="76">
        <v>121921</v>
      </c>
      <c r="Q136" s="76">
        <v>113511</v>
      </c>
      <c r="R136" s="76">
        <v>104975</v>
      </c>
      <c r="S136" s="76">
        <v>126543</v>
      </c>
      <c r="T136" s="76">
        <v>106482</v>
      </c>
      <c r="U136" s="76">
        <v>114236</v>
      </c>
      <c r="V136" s="76">
        <v>119904</v>
      </c>
      <c r="W136" s="76">
        <v>162643</v>
      </c>
      <c r="X136" s="76">
        <v>174107</v>
      </c>
      <c r="Y136" s="76">
        <v>155503</v>
      </c>
      <c r="Z136" s="76">
        <v>203942</v>
      </c>
      <c r="AA136" s="76">
        <v>199339</v>
      </c>
      <c r="AB136" s="76">
        <v>202941</v>
      </c>
      <c r="AC136" s="76">
        <v>191404</v>
      </c>
      <c r="AD136" s="76">
        <v>212407</v>
      </c>
      <c r="AE136" s="76">
        <v>205000</v>
      </c>
      <c r="AF136" s="76">
        <v>164950</v>
      </c>
      <c r="AG136" s="76">
        <v>155002</v>
      </c>
      <c r="AH136" s="76">
        <v>170915</v>
      </c>
      <c r="AI136" s="76">
        <v>175995</v>
      </c>
      <c r="AJ136" s="76">
        <v>166594</v>
      </c>
      <c r="AK136" s="76">
        <v>173253</v>
      </c>
      <c r="AL136" s="76">
        <v>178348</v>
      </c>
      <c r="AM136" s="76">
        <v>189622</v>
      </c>
      <c r="AN136" s="76">
        <v>168711</v>
      </c>
      <c r="AO136" s="76">
        <v>183602</v>
      </c>
      <c r="AP136" s="76">
        <v>225255</v>
      </c>
      <c r="AQ136" s="76">
        <v>242893</v>
      </c>
      <c r="AR136" s="76">
        <v>240990</v>
      </c>
      <c r="AS136" s="76">
        <v>221210</v>
      </c>
      <c r="AT136" s="76">
        <v>201592</v>
      </c>
      <c r="AU136" s="76">
        <v>201447</v>
      </c>
      <c r="AV136" s="76">
        <v>171278</v>
      </c>
      <c r="AW136" s="76">
        <v>184420</v>
      </c>
      <c r="AX136" s="76">
        <v>204140</v>
      </c>
      <c r="AY136" s="76">
        <v>219542</v>
      </c>
      <c r="AZ136" s="76">
        <v>258953</v>
      </c>
      <c r="BA136" s="76">
        <v>359837</v>
      </c>
      <c r="BB136" s="76">
        <v>360530</v>
      </c>
      <c r="BC136" s="76">
        <v>358589</v>
      </c>
      <c r="BD136" s="76">
        <v>326003</v>
      </c>
      <c r="BE136" s="76">
        <v>335766</v>
      </c>
      <c r="BF136" s="76">
        <v>363014</v>
      </c>
      <c r="BG136" s="76">
        <v>358890</v>
      </c>
      <c r="BH136" s="76">
        <v>345806</v>
      </c>
      <c r="BI136" s="76">
        <v>350247</v>
      </c>
      <c r="BJ136" s="80" t="str">
        <f>VLOOKUP(MID(A136,12,2),'State Codes'!$B$10:$D$60,3,0)</f>
        <v>2 Middle Atlantic</v>
      </c>
      <c r="BK136" s="80" t="str">
        <f>VLOOKUP(MID(A136,6,5),'Chart Controls'!$P$3:$Q$8,2,0)</f>
        <v>Distillate</v>
      </c>
    </row>
    <row r="137" spans="1:63" x14ac:dyDescent="0.2">
      <c r="A137" s="76" t="s">
        <v>521</v>
      </c>
      <c r="B137" s="76"/>
      <c r="C137" s="76" t="s">
        <v>258</v>
      </c>
      <c r="D137" s="76"/>
      <c r="E137" s="76" t="s">
        <v>1136</v>
      </c>
      <c r="F137" s="76" t="s">
        <v>261</v>
      </c>
      <c r="G137" s="76">
        <v>0</v>
      </c>
      <c r="H137" s="76">
        <v>5230</v>
      </c>
      <c r="I137" s="76">
        <v>5553</v>
      </c>
      <c r="J137" s="76">
        <v>5472</v>
      </c>
      <c r="K137" s="76">
        <v>3609</v>
      </c>
      <c r="L137" s="76">
        <v>4062</v>
      </c>
      <c r="M137" s="76">
        <v>4389</v>
      </c>
      <c r="N137" s="76">
        <v>4048</v>
      </c>
      <c r="O137" s="76">
        <v>7523</v>
      </c>
      <c r="P137" s="76">
        <v>9069</v>
      </c>
      <c r="Q137" s="76">
        <v>4878</v>
      </c>
      <c r="R137" s="76">
        <v>4949</v>
      </c>
      <c r="S137" s="76">
        <v>4594</v>
      </c>
      <c r="T137" s="76">
        <v>5947</v>
      </c>
      <c r="U137" s="76">
        <v>8222</v>
      </c>
      <c r="V137" s="76">
        <v>7343</v>
      </c>
      <c r="W137" s="76">
        <v>10536</v>
      </c>
      <c r="X137" s="76">
        <v>11407</v>
      </c>
      <c r="Y137" s="76">
        <v>11781</v>
      </c>
      <c r="Z137" s="76">
        <v>12960</v>
      </c>
      <c r="AA137" s="76">
        <v>16686</v>
      </c>
      <c r="AB137" s="76">
        <v>17790</v>
      </c>
      <c r="AC137" s="76">
        <v>16338</v>
      </c>
      <c r="AD137" s="76">
        <v>18145</v>
      </c>
      <c r="AE137" s="76">
        <v>18841</v>
      </c>
      <c r="AF137" s="76">
        <v>17270</v>
      </c>
      <c r="AG137" s="76">
        <v>17417</v>
      </c>
      <c r="AH137" s="76">
        <v>19940</v>
      </c>
      <c r="AI137" s="76">
        <v>24776</v>
      </c>
      <c r="AJ137" s="76">
        <v>23413</v>
      </c>
      <c r="AK137" s="76">
        <v>21091</v>
      </c>
      <c r="AL137" s="76">
        <v>22990</v>
      </c>
      <c r="AM137" s="76">
        <v>23714</v>
      </c>
      <c r="AN137" s="76">
        <v>21585</v>
      </c>
      <c r="AO137" s="76">
        <v>24612</v>
      </c>
      <c r="AP137" s="76">
        <v>30280</v>
      </c>
      <c r="AQ137" s="76">
        <v>38249</v>
      </c>
      <c r="AR137" s="76">
        <v>37817</v>
      </c>
      <c r="AS137" s="76">
        <v>32337</v>
      </c>
      <c r="AT137" s="76">
        <v>31740</v>
      </c>
      <c r="AU137" s="76">
        <v>38242</v>
      </c>
      <c r="AV137" s="76">
        <v>32515</v>
      </c>
      <c r="AW137" s="76">
        <v>28598</v>
      </c>
      <c r="AX137" s="76">
        <v>32130</v>
      </c>
      <c r="AY137" s="76">
        <v>41034</v>
      </c>
      <c r="AZ137" s="76">
        <v>54955</v>
      </c>
      <c r="BA137" s="76">
        <v>43186</v>
      </c>
      <c r="BB137" s="76">
        <v>49809</v>
      </c>
      <c r="BC137" s="76">
        <v>47333</v>
      </c>
      <c r="BD137" s="76">
        <v>42298</v>
      </c>
      <c r="BE137" s="76">
        <v>43702</v>
      </c>
      <c r="BF137" s="76">
        <v>51839</v>
      </c>
      <c r="BG137" s="76">
        <v>52189</v>
      </c>
      <c r="BH137" s="76">
        <v>48017</v>
      </c>
      <c r="BI137" s="76">
        <v>50462</v>
      </c>
      <c r="BJ137" s="80" t="str">
        <f>VLOOKUP(MID(A137,12,2),'State Codes'!$B$10:$D$60,3,0)</f>
        <v>5 South Atlantic</v>
      </c>
      <c r="BK137" s="80" t="str">
        <f>VLOOKUP(MID(A137,6,5),'Chart Controls'!$P$3:$Q$8,2,0)</f>
        <v>Distillate</v>
      </c>
    </row>
    <row r="138" spans="1:63" x14ac:dyDescent="0.2">
      <c r="A138" s="76" t="s">
        <v>522</v>
      </c>
      <c r="B138" s="76"/>
      <c r="C138" s="76" t="s">
        <v>258</v>
      </c>
      <c r="D138" s="76"/>
      <c r="E138" s="76" t="s">
        <v>1136</v>
      </c>
      <c r="F138" s="76" t="s">
        <v>261</v>
      </c>
      <c r="G138" s="76">
        <v>0</v>
      </c>
      <c r="H138" s="76">
        <v>934</v>
      </c>
      <c r="I138" s="76">
        <v>946</v>
      </c>
      <c r="J138" s="76">
        <v>841</v>
      </c>
      <c r="K138" s="76">
        <v>864</v>
      </c>
      <c r="L138" s="76">
        <v>820</v>
      </c>
      <c r="M138" s="76">
        <v>743</v>
      </c>
      <c r="N138" s="76">
        <v>788</v>
      </c>
      <c r="O138" s="76">
        <v>762</v>
      </c>
      <c r="P138" s="76">
        <v>743</v>
      </c>
      <c r="Q138" s="76">
        <v>893</v>
      </c>
      <c r="R138" s="76">
        <v>989</v>
      </c>
      <c r="S138" s="76">
        <v>806</v>
      </c>
      <c r="T138" s="76">
        <v>1114</v>
      </c>
      <c r="U138" s="76">
        <v>1473</v>
      </c>
      <c r="V138" s="76">
        <v>1845</v>
      </c>
      <c r="W138" s="76">
        <v>3874</v>
      </c>
      <c r="X138" s="76">
        <v>2716</v>
      </c>
      <c r="Y138" s="76">
        <v>2679</v>
      </c>
      <c r="Z138" s="76">
        <v>2677</v>
      </c>
      <c r="AA138" s="76">
        <v>3384</v>
      </c>
      <c r="AB138" s="76">
        <v>3009</v>
      </c>
      <c r="AC138" s="76">
        <v>2470</v>
      </c>
      <c r="AD138" s="76">
        <v>2861</v>
      </c>
      <c r="AE138" s="76">
        <v>3282</v>
      </c>
      <c r="AF138" s="76">
        <v>2821</v>
      </c>
      <c r="AG138" s="76">
        <v>3094</v>
      </c>
      <c r="AH138" s="76">
        <v>3503</v>
      </c>
      <c r="AI138" s="76">
        <v>4760</v>
      </c>
      <c r="AJ138" s="76">
        <v>4172</v>
      </c>
      <c r="AK138" s="76">
        <v>3884</v>
      </c>
      <c r="AL138" s="76">
        <v>4392</v>
      </c>
      <c r="AM138" s="76">
        <v>3710</v>
      </c>
      <c r="AN138" s="76">
        <v>5241</v>
      </c>
      <c r="AO138" s="76">
        <v>5716</v>
      </c>
      <c r="AP138" s="76">
        <v>6196</v>
      </c>
      <c r="AQ138" s="76">
        <v>5921</v>
      </c>
      <c r="AR138" s="76">
        <v>5741</v>
      </c>
      <c r="AS138" s="76">
        <v>6475</v>
      </c>
      <c r="AT138" s="76">
        <v>6768</v>
      </c>
      <c r="AU138" s="76">
        <v>6549</v>
      </c>
      <c r="AV138" s="76">
        <v>5332</v>
      </c>
      <c r="AW138" s="76">
        <v>5314</v>
      </c>
      <c r="AX138" s="76">
        <v>6206</v>
      </c>
      <c r="AY138" s="76">
        <v>6835</v>
      </c>
      <c r="AZ138" s="76">
        <v>9295</v>
      </c>
      <c r="BA138" s="76">
        <v>2610</v>
      </c>
      <c r="BB138" s="76">
        <v>2567</v>
      </c>
      <c r="BC138" s="76">
        <v>3813</v>
      </c>
      <c r="BD138" s="76">
        <v>4518</v>
      </c>
      <c r="BE138" s="76">
        <v>4714</v>
      </c>
      <c r="BF138" s="76">
        <v>4723</v>
      </c>
      <c r="BG138" s="76">
        <v>5916</v>
      </c>
      <c r="BH138" s="76">
        <v>5191</v>
      </c>
      <c r="BI138" s="76">
        <v>6427</v>
      </c>
      <c r="BJ138" s="80" t="str">
        <f>VLOOKUP(MID(A138,12,2),'State Codes'!$B$10:$D$60,3,0)</f>
        <v>4 West North Central</v>
      </c>
      <c r="BK138" s="80" t="str">
        <f>VLOOKUP(MID(A138,6,5),'Chart Controls'!$P$3:$Q$8,2,0)</f>
        <v>Distillate</v>
      </c>
    </row>
    <row r="139" spans="1:63" x14ac:dyDescent="0.2">
      <c r="A139" s="76" t="s">
        <v>523</v>
      </c>
      <c r="B139" s="76"/>
      <c r="C139" s="76" t="s">
        <v>258</v>
      </c>
      <c r="D139" s="76"/>
      <c r="E139" s="76" t="s">
        <v>1136</v>
      </c>
      <c r="F139" s="76" t="s">
        <v>261</v>
      </c>
      <c r="G139" s="76">
        <v>0</v>
      </c>
      <c r="H139" s="76">
        <v>7483</v>
      </c>
      <c r="I139" s="76">
        <v>8009</v>
      </c>
      <c r="J139" s="76">
        <v>7675</v>
      </c>
      <c r="K139" s="76">
        <v>7420</v>
      </c>
      <c r="L139" s="76">
        <v>8321</v>
      </c>
      <c r="M139" s="76">
        <v>8631</v>
      </c>
      <c r="N139" s="76">
        <v>7734</v>
      </c>
      <c r="O139" s="76">
        <v>7327</v>
      </c>
      <c r="P139" s="76">
        <v>8196</v>
      </c>
      <c r="Q139" s="76">
        <v>8094</v>
      </c>
      <c r="R139" s="76">
        <v>7565</v>
      </c>
      <c r="S139" s="76">
        <v>7387</v>
      </c>
      <c r="T139" s="76">
        <v>9019</v>
      </c>
      <c r="U139" s="76">
        <v>9616</v>
      </c>
      <c r="V139" s="76">
        <v>10387</v>
      </c>
      <c r="W139" s="76">
        <v>13291</v>
      </c>
      <c r="X139" s="76">
        <v>14543</v>
      </c>
      <c r="Y139" s="76">
        <v>12749</v>
      </c>
      <c r="Z139" s="76">
        <v>16641</v>
      </c>
      <c r="AA139" s="76">
        <v>19479</v>
      </c>
      <c r="AB139" s="76">
        <v>19440</v>
      </c>
      <c r="AC139" s="76">
        <v>18477</v>
      </c>
      <c r="AD139" s="76">
        <v>16086</v>
      </c>
      <c r="AE139" s="76">
        <v>17454</v>
      </c>
      <c r="AF139" s="76">
        <v>19974</v>
      </c>
      <c r="AG139" s="76">
        <v>16833</v>
      </c>
      <c r="AH139" s="76">
        <v>19353</v>
      </c>
      <c r="AI139" s="76">
        <v>21982</v>
      </c>
      <c r="AJ139" s="76">
        <v>23270</v>
      </c>
      <c r="AK139" s="76">
        <v>25942</v>
      </c>
      <c r="AL139" s="76">
        <v>26142</v>
      </c>
      <c r="AM139" s="76">
        <v>26943</v>
      </c>
      <c r="AN139" s="76">
        <v>24526</v>
      </c>
      <c r="AO139" s="76">
        <v>27610</v>
      </c>
      <c r="AP139" s="76">
        <v>31034</v>
      </c>
      <c r="AQ139" s="76">
        <v>28560</v>
      </c>
      <c r="AR139" s="76">
        <v>26689</v>
      </c>
      <c r="AS139" s="76">
        <v>28103</v>
      </c>
      <c r="AT139" s="76">
        <v>27059</v>
      </c>
      <c r="AU139" s="76">
        <v>22308</v>
      </c>
      <c r="AV139" s="76">
        <v>18163</v>
      </c>
      <c r="AW139" s="76">
        <v>26142</v>
      </c>
      <c r="AX139" s="76">
        <v>33182</v>
      </c>
      <c r="AY139" s="76">
        <v>43281</v>
      </c>
      <c r="AZ139" s="76">
        <v>45121</v>
      </c>
      <c r="BA139" s="76">
        <v>82741</v>
      </c>
      <c r="BB139" s="76">
        <v>83816</v>
      </c>
      <c r="BC139" s="76">
        <v>78604</v>
      </c>
      <c r="BD139" s="76">
        <v>62773</v>
      </c>
      <c r="BE139" s="76">
        <v>60560</v>
      </c>
      <c r="BF139" s="76">
        <v>62317</v>
      </c>
      <c r="BG139" s="76">
        <v>59115</v>
      </c>
      <c r="BH139" s="76">
        <v>53660</v>
      </c>
      <c r="BI139" s="76">
        <v>54287</v>
      </c>
      <c r="BJ139" s="80" t="str">
        <f>VLOOKUP(MID(A139,12,2),'State Codes'!$B$10:$D$60,3,0)</f>
        <v>3 East North Central</v>
      </c>
      <c r="BK139" s="80" t="str">
        <f>VLOOKUP(MID(A139,6,5),'Chart Controls'!$P$3:$Q$8,2,0)</f>
        <v>Distillate</v>
      </c>
    </row>
    <row r="140" spans="1:63" x14ac:dyDescent="0.2">
      <c r="A140" s="76" t="s">
        <v>524</v>
      </c>
      <c r="B140" s="76"/>
      <c r="C140" s="76" t="s">
        <v>258</v>
      </c>
      <c r="D140" s="76"/>
      <c r="E140" s="76" t="s">
        <v>1136</v>
      </c>
      <c r="F140" s="76" t="s">
        <v>261</v>
      </c>
      <c r="G140" s="76">
        <v>0</v>
      </c>
      <c r="H140" s="76">
        <v>24</v>
      </c>
      <c r="I140" s="76">
        <v>25</v>
      </c>
      <c r="J140" s="76">
        <v>24</v>
      </c>
      <c r="K140" s="76">
        <v>271</v>
      </c>
      <c r="L140" s="76">
        <v>16</v>
      </c>
      <c r="M140" s="76">
        <v>12</v>
      </c>
      <c r="N140" s="76">
        <v>9</v>
      </c>
      <c r="O140" s="76">
        <v>24</v>
      </c>
      <c r="P140" s="76">
        <v>6</v>
      </c>
      <c r="Q140" s="76">
        <v>21</v>
      </c>
      <c r="R140" s="76">
        <v>37</v>
      </c>
      <c r="S140" s="76">
        <v>42</v>
      </c>
      <c r="T140" s="76">
        <v>74</v>
      </c>
      <c r="U140" s="76">
        <v>15</v>
      </c>
      <c r="V140" s="76">
        <v>17</v>
      </c>
      <c r="W140" s="76">
        <v>6</v>
      </c>
      <c r="X140" s="76">
        <v>174</v>
      </c>
      <c r="Y140" s="76">
        <v>6</v>
      </c>
      <c r="Z140" s="76">
        <v>6</v>
      </c>
      <c r="AA140" s="76">
        <v>5</v>
      </c>
      <c r="AB140" s="76">
        <v>6</v>
      </c>
      <c r="AC140" s="76">
        <v>11</v>
      </c>
      <c r="AD140" s="76">
        <v>15</v>
      </c>
      <c r="AE140" s="76">
        <v>14</v>
      </c>
      <c r="AF140" s="76">
        <v>12</v>
      </c>
      <c r="AG140" s="76">
        <v>7</v>
      </c>
      <c r="AH140" s="76">
        <v>21</v>
      </c>
      <c r="AI140" s="76">
        <v>135</v>
      </c>
      <c r="AJ140" s="76">
        <v>63</v>
      </c>
      <c r="AK140" s="76">
        <v>1</v>
      </c>
      <c r="AL140" s="76">
        <v>1</v>
      </c>
      <c r="AM140" s="76">
        <v>11</v>
      </c>
      <c r="AN140" s="76">
        <v>0</v>
      </c>
      <c r="AO140" s="76">
        <v>1</v>
      </c>
      <c r="AP140" s="76">
        <v>3</v>
      </c>
      <c r="AQ140" s="76">
        <v>171</v>
      </c>
      <c r="AR140" s="76">
        <v>64</v>
      </c>
      <c r="AS140" s="76">
        <v>183</v>
      </c>
      <c r="AT140" s="76">
        <v>498</v>
      </c>
      <c r="AU140" s="76">
        <v>537</v>
      </c>
      <c r="AV140" s="76">
        <v>438</v>
      </c>
      <c r="AW140" s="76">
        <v>6</v>
      </c>
      <c r="AX140" s="76">
        <v>558</v>
      </c>
      <c r="AY140" s="76">
        <v>88</v>
      </c>
      <c r="AZ140" s="76">
        <v>36</v>
      </c>
      <c r="BA140" s="76">
        <v>101</v>
      </c>
      <c r="BB140" s="76">
        <v>83</v>
      </c>
      <c r="BC140" s="76">
        <v>93</v>
      </c>
      <c r="BD140" s="76">
        <v>69</v>
      </c>
      <c r="BE140" s="76">
        <v>70</v>
      </c>
      <c r="BF140" s="76">
        <v>70</v>
      </c>
      <c r="BG140" s="76">
        <v>61</v>
      </c>
      <c r="BH140" s="76">
        <v>28</v>
      </c>
      <c r="BI140" s="76">
        <v>16</v>
      </c>
      <c r="BJ140" s="80" t="str">
        <f>VLOOKUP(MID(A140,12,2),'State Codes'!$B$10:$D$60,3,0)</f>
        <v>7 West South Central</v>
      </c>
      <c r="BK140" s="80" t="str">
        <f>VLOOKUP(MID(A140,6,5),'Chart Controls'!$P$3:$Q$8,2,0)</f>
        <v>Distillate</v>
      </c>
    </row>
    <row r="141" spans="1:63" x14ac:dyDescent="0.2">
      <c r="A141" s="76" t="s">
        <v>525</v>
      </c>
      <c r="B141" s="76"/>
      <c r="C141" s="76" t="s">
        <v>258</v>
      </c>
      <c r="D141" s="76"/>
      <c r="E141" s="76" t="s">
        <v>1136</v>
      </c>
      <c r="F141" s="76" t="s">
        <v>261</v>
      </c>
      <c r="G141" s="76">
        <v>0</v>
      </c>
      <c r="H141" s="76">
        <v>1980</v>
      </c>
      <c r="I141" s="76">
        <v>1861</v>
      </c>
      <c r="J141" s="76">
        <v>1863</v>
      </c>
      <c r="K141" s="76">
        <v>1275</v>
      </c>
      <c r="L141" s="76">
        <v>1317</v>
      </c>
      <c r="M141" s="76">
        <v>1492</v>
      </c>
      <c r="N141" s="76">
        <v>1963</v>
      </c>
      <c r="O141" s="76">
        <v>1776</v>
      </c>
      <c r="P141" s="76">
        <v>1695</v>
      </c>
      <c r="Q141" s="76">
        <v>1689</v>
      </c>
      <c r="R141" s="76">
        <v>2051</v>
      </c>
      <c r="S141" s="76">
        <v>2125</v>
      </c>
      <c r="T141" s="76">
        <v>2335</v>
      </c>
      <c r="U141" s="76">
        <v>2475</v>
      </c>
      <c r="V141" s="76">
        <v>3150</v>
      </c>
      <c r="W141" s="76">
        <v>3847</v>
      </c>
      <c r="X141" s="76">
        <v>3227</v>
      </c>
      <c r="Y141" s="76">
        <v>3767</v>
      </c>
      <c r="Z141" s="76">
        <v>3623</v>
      </c>
      <c r="AA141" s="76">
        <v>4421</v>
      </c>
      <c r="AB141" s="76">
        <v>5241</v>
      </c>
      <c r="AC141" s="76">
        <v>5650</v>
      </c>
      <c r="AD141" s="76">
        <v>6126</v>
      </c>
      <c r="AE141" s="76">
        <v>5719</v>
      </c>
      <c r="AF141" s="76">
        <v>6337</v>
      </c>
      <c r="AG141" s="76">
        <v>5562</v>
      </c>
      <c r="AH141" s="76">
        <v>6237</v>
      </c>
      <c r="AI141" s="76">
        <v>7017</v>
      </c>
      <c r="AJ141" s="76">
        <v>7427</v>
      </c>
      <c r="AK141" s="76">
        <v>8405</v>
      </c>
      <c r="AL141" s="76">
        <v>8951</v>
      </c>
      <c r="AM141" s="76">
        <v>7095</v>
      </c>
      <c r="AN141" s="76">
        <v>8624</v>
      </c>
      <c r="AO141" s="76">
        <v>9271</v>
      </c>
      <c r="AP141" s="76">
        <v>11132</v>
      </c>
      <c r="AQ141" s="76">
        <v>9986</v>
      </c>
      <c r="AR141" s="76">
        <v>8621</v>
      </c>
      <c r="AS141" s="76">
        <v>12089</v>
      </c>
      <c r="AT141" s="76">
        <v>13447</v>
      </c>
      <c r="AU141" s="76">
        <v>12602</v>
      </c>
      <c r="AV141" s="76">
        <v>10749</v>
      </c>
      <c r="AW141" s="76">
        <v>12295</v>
      </c>
      <c r="AX141" s="76">
        <v>14766</v>
      </c>
      <c r="AY141" s="76">
        <v>11762</v>
      </c>
      <c r="AZ141" s="76">
        <v>15743</v>
      </c>
      <c r="BA141" s="76">
        <v>16777</v>
      </c>
      <c r="BB141" s="76">
        <v>18147</v>
      </c>
      <c r="BC141" s="76">
        <v>15487</v>
      </c>
      <c r="BD141" s="76">
        <v>13919</v>
      </c>
      <c r="BE141" s="76">
        <v>15110</v>
      </c>
      <c r="BF141" s="76">
        <v>17809</v>
      </c>
      <c r="BG141" s="76">
        <v>19346</v>
      </c>
      <c r="BH141" s="76">
        <v>18955</v>
      </c>
      <c r="BI141" s="76">
        <v>18065</v>
      </c>
      <c r="BJ141" s="80" t="str">
        <f>VLOOKUP(MID(A141,12,2),'State Codes'!$B$10:$D$60,3,0)</f>
        <v>9 Pacific</v>
      </c>
      <c r="BK141" s="80" t="str">
        <f>VLOOKUP(MID(A141,6,5),'Chart Controls'!$P$3:$Q$8,2,0)</f>
        <v>Distillate</v>
      </c>
    </row>
    <row r="142" spans="1:63" x14ac:dyDescent="0.2">
      <c r="A142" s="76" t="s">
        <v>526</v>
      </c>
      <c r="B142" s="76"/>
      <c r="C142" s="76" t="s">
        <v>258</v>
      </c>
      <c r="D142" s="76"/>
      <c r="E142" s="76" t="s">
        <v>1136</v>
      </c>
      <c r="F142" s="76" t="s">
        <v>261</v>
      </c>
      <c r="G142" s="76">
        <v>0</v>
      </c>
      <c r="H142" s="76">
        <v>73572</v>
      </c>
      <c r="I142" s="76">
        <v>78324</v>
      </c>
      <c r="J142" s="76">
        <v>75064</v>
      </c>
      <c r="K142" s="76">
        <v>59444</v>
      </c>
      <c r="L142" s="76">
        <v>66805</v>
      </c>
      <c r="M142" s="76">
        <v>86281</v>
      </c>
      <c r="N142" s="76">
        <v>71436</v>
      </c>
      <c r="O142" s="76">
        <v>73252</v>
      </c>
      <c r="P142" s="76">
        <v>86955</v>
      </c>
      <c r="Q142" s="76">
        <v>91204</v>
      </c>
      <c r="R142" s="76">
        <v>79446</v>
      </c>
      <c r="S142" s="76">
        <v>70781</v>
      </c>
      <c r="T142" s="76">
        <v>80568</v>
      </c>
      <c r="U142" s="76">
        <v>85432</v>
      </c>
      <c r="V142" s="76">
        <v>76863</v>
      </c>
      <c r="W142" s="76">
        <v>153354</v>
      </c>
      <c r="X142" s="76">
        <v>99131</v>
      </c>
      <c r="Y142" s="76">
        <v>98083</v>
      </c>
      <c r="Z142" s="76">
        <v>115753</v>
      </c>
      <c r="AA142" s="76">
        <v>130477</v>
      </c>
      <c r="AB142" s="76">
        <v>133412</v>
      </c>
      <c r="AC142" s="76">
        <v>119310</v>
      </c>
      <c r="AD142" s="76">
        <v>121400</v>
      </c>
      <c r="AE142" s="76">
        <v>121678</v>
      </c>
      <c r="AF142" s="76">
        <v>111578</v>
      </c>
      <c r="AG142" s="76">
        <v>94456</v>
      </c>
      <c r="AH142" s="76">
        <v>111565</v>
      </c>
      <c r="AI142" s="76">
        <v>120499</v>
      </c>
      <c r="AJ142" s="76">
        <v>118190</v>
      </c>
      <c r="AK142" s="76">
        <v>128168</v>
      </c>
      <c r="AL142" s="76">
        <v>129933</v>
      </c>
      <c r="AM142" s="76">
        <v>119474</v>
      </c>
      <c r="AN142" s="76">
        <v>117875</v>
      </c>
      <c r="AO142" s="76">
        <v>117704</v>
      </c>
      <c r="AP142" s="76">
        <v>142749</v>
      </c>
      <c r="AQ142" s="76">
        <v>131903</v>
      </c>
      <c r="AR142" s="76">
        <v>126865</v>
      </c>
      <c r="AS142" s="76">
        <v>122524</v>
      </c>
      <c r="AT142" s="76">
        <v>140879</v>
      </c>
      <c r="AU142" s="76">
        <v>141836</v>
      </c>
      <c r="AV142" s="76">
        <v>120595</v>
      </c>
      <c r="AW142" s="76">
        <v>120590</v>
      </c>
      <c r="AX142" s="76">
        <v>140979</v>
      </c>
      <c r="AY142" s="76">
        <v>162158</v>
      </c>
      <c r="AZ142" s="76">
        <v>188676</v>
      </c>
      <c r="BA142" s="76">
        <v>192819</v>
      </c>
      <c r="BB142" s="76">
        <v>205033</v>
      </c>
      <c r="BC142" s="76">
        <v>202724</v>
      </c>
      <c r="BD142" s="76">
        <v>183993</v>
      </c>
      <c r="BE142" s="76">
        <v>185996</v>
      </c>
      <c r="BF142" s="76">
        <v>199910</v>
      </c>
      <c r="BG142" s="76">
        <v>197539</v>
      </c>
      <c r="BH142" s="76">
        <v>182806</v>
      </c>
      <c r="BI142" s="76">
        <v>181984</v>
      </c>
      <c r="BJ142" s="80" t="str">
        <f>VLOOKUP(MID(A142,12,2),'State Codes'!$B$10:$D$60,3,0)</f>
        <v>2 Middle Atlantic</v>
      </c>
      <c r="BK142" s="80" t="str">
        <f>VLOOKUP(MID(A142,6,5),'Chart Controls'!$P$3:$Q$8,2,0)</f>
        <v>Distillate</v>
      </c>
    </row>
    <row r="143" spans="1:63" x14ac:dyDescent="0.2">
      <c r="A143" s="76" t="s">
        <v>527</v>
      </c>
      <c r="B143" s="76"/>
      <c r="C143" s="76" t="s">
        <v>258</v>
      </c>
      <c r="D143" s="76"/>
      <c r="E143" s="76" t="s">
        <v>1136</v>
      </c>
      <c r="F143" s="76" t="s">
        <v>261</v>
      </c>
      <c r="G143" s="76">
        <v>0</v>
      </c>
      <c r="H143" s="76">
        <v>13600</v>
      </c>
      <c r="I143" s="76">
        <v>13502</v>
      </c>
      <c r="J143" s="76">
        <v>13613</v>
      </c>
      <c r="K143" s="76">
        <v>10669</v>
      </c>
      <c r="L143" s="76">
        <v>11738</v>
      </c>
      <c r="M143" s="76">
        <v>14321</v>
      </c>
      <c r="N143" s="76">
        <v>10264</v>
      </c>
      <c r="O143" s="76">
        <v>10852</v>
      </c>
      <c r="P143" s="76">
        <v>17227</v>
      </c>
      <c r="Q143" s="76">
        <v>15818</v>
      </c>
      <c r="R143" s="76">
        <v>16260</v>
      </c>
      <c r="S143" s="76">
        <v>15332</v>
      </c>
      <c r="T143" s="76">
        <v>15568</v>
      </c>
      <c r="U143" s="76">
        <v>16921</v>
      </c>
      <c r="V143" s="76">
        <v>17591</v>
      </c>
      <c r="W143" s="76">
        <v>16461</v>
      </c>
      <c r="X143" s="76">
        <v>17138</v>
      </c>
      <c r="Y143" s="76">
        <v>16655</v>
      </c>
      <c r="Z143" s="76">
        <v>21718</v>
      </c>
      <c r="AA143" s="76">
        <v>22646</v>
      </c>
      <c r="AB143" s="76">
        <v>22215</v>
      </c>
      <c r="AC143" s="76">
        <v>19525</v>
      </c>
      <c r="AD143" s="76">
        <v>20729</v>
      </c>
      <c r="AE143" s="76">
        <v>18981</v>
      </c>
      <c r="AF143" s="76">
        <v>18395</v>
      </c>
      <c r="AG143" s="76">
        <v>18999</v>
      </c>
      <c r="AH143" s="76">
        <v>20994</v>
      </c>
      <c r="AI143" s="76">
        <v>20250</v>
      </c>
      <c r="AJ143" s="76">
        <v>20171</v>
      </c>
      <c r="AK143" s="76">
        <v>22771</v>
      </c>
      <c r="AL143" s="76">
        <v>20376</v>
      </c>
      <c r="AM143" s="76">
        <v>22150</v>
      </c>
      <c r="AN143" s="76">
        <v>18123</v>
      </c>
      <c r="AO143" s="76">
        <v>17676</v>
      </c>
      <c r="AP143" s="76">
        <v>20582</v>
      </c>
      <c r="AQ143" s="76">
        <v>24020</v>
      </c>
      <c r="AR143" s="76">
        <v>21260</v>
      </c>
      <c r="AS143" s="76">
        <v>19471</v>
      </c>
      <c r="AT143" s="76">
        <v>22238</v>
      </c>
      <c r="AU143" s="76">
        <v>19819</v>
      </c>
      <c r="AV143" s="76">
        <v>16851</v>
      </c>
      <c r="AW143" s="76">
        <v>14363</v>
      </c>
      <c r="AX143" s="76">
        <v>14952</v>
      </c>
      <c r="AY143" s="76">
        <v>19206</v>
      </c>
      <c r="AZ143" s="76">
        <v>28869</v>
      </c>
      <c r="BA143" s="76">
        <v>31670</v>
      </c>
      <c r="BB143" s="76">
        <v>33604</v>
      </c>
      <c r="BC143" s="76">
        <v>34142</v>
      </c>
      <c r="BD143" s="76">
        <v>31425</v>
      </c>
      <c r="BE143" s="76">
        <v>31825</v>
      </c>
      <c r="BF143" s="76">
        <v>35185</v>
      </c>
      <c r="BG143" s="76">
        <v>37140</v>
      </c>
      <c r="BH143" s="76">
        <v>35715</v>
      </c>
      <c r="BI143" s="76">
        <v>33988</v>
      </c>
      <c r="BJ143" s="80" t="str">
        <f>VLOOKUP(MID(A143,12,2),'State Codes'!$B$10:$D$60,3,0)</f>
        <v>1 New England</v>
      </c>
      <c r="BK143" s="80" t="str">
        <f>VLOOKUP(MID(A143,6,5),'Chart Controls'!$P$3:$Q$8,2,0)</f>
        <v>Distillate</v>
      </c>
    </row>
    <row r="144" spans="1:63" x14ac:dyDescent="0.2">
      <c r="A144" s="76" t="s">
        <v>528</v>
      </c>
      <c r="B144" s="76"/>
      <c r="C144" s="76" t="s">
        <v>258</v>
      </c>
      <c r="D144" s="76"/>
      <c r="E144" s="76" t="s">
        <v>1136</v>
      </c>
      <c r="F144" s="76" t="s">
        <v>261</v>
      </c>
      <c r="G144" s="76">
        <v>0</v>
      </c>
      <c r="H144" s="76">
        <v>453</v>
      </c>
      <c r="I144" s="76">
        <v>482</v>
      </c>
      <c r="J144" s="76">
        <v>480</v>
      </c>
      <c r="K144" s="76">
        <v>411</v>
      </c>
      <c r="L144" s="76">
        <v>425</v>
      </c>
      <c r="M144" s="76">
        <v>437</v>
      </c>
      <c r="N144" s="76">
        <v>463</v>
      </c>
      <c r="O144" s="76">
        <v>489</v>
      </c>
      <c r="P144" s="76">
        <v>513</v>
      </c>
      <c r="Q144" s="76">
        <v>239</v>
      </c>
      <c r="R144" s="76">
        <v>445</v>
      </c>
      <c r="S144" s="76">
        <v>623</v>
      </c>
      <c r="T144" s="76">
        <v>639</v>
      </c>
      <c r="U144" s="76">
        <v>859</v>
      </c>
      <c r="V144" s="76">
        <v>910</v>
      </c>
      <c r="W144" s="76">
        <v>885</v>
      </c>
      <c r="X144" s="76">
        <v>992</v>
      </c>
      <c r="Y144" s="76">
        <v>1225</v>
      </c>
      <c r="Z144" s="76">
        <v>1401</v>
      </c>
      <c r="AA144" s="76">
        <v>1674</v>
      </c>
      <c r="AB144" s="76">
        <v>2590</v>
      </c>
      <c r="AC144" s="76">
        <v>2248</v>
      </c>
      <c r="AD144" s="76">
        <v>2440</v>
      </c>
      <c r="AE144" s="76">
        <v>2807</v>
      </c>
      <c r="AF144" s="76">
        <v>2926</v>
      </c>
      <c r="AG144" s="76">
        <v>2766</v>
      </c>
      <c r="AH144" s="76">
        <v>3112</v>
      </c>
      <c r="AI144" s="76">
        <v>4143</v>
      </c>
      <c r="AJ144" s="76">
        <v>4026</v>
      </c>
      <c r="AK144" s="76">
        <v>4325</v>
      </c>
      <c r="AL144" s="76">
        <v>5174</v>
      </c>
      <c r="AM144" s="76">
        <v>4671</v>
      </c>
      <c r="AN144" s="76">
        <v>6730</v>
      </c>
      <c r="AO144" s="76">
        <v>6987</v>
      </c>
      <c r="AP144" s="76">
        <v>8299</v>
      </c>
      <c r="AQ144" s="76">
        <v>7469</v>
      </c>
      <c r="AR144" s="76">
        <v>9317</v>
      </c>
      <c r="AS144" s="76">
        <v>7633</v>
      </c>
      <c r="AT144" s="76">
        <v>7498</v>
      </c>
      <c r="AU144" s="76">
        <v>8045</v>
      </c>
      <c r="AV144" s="76">
        <v>6840</v>
      </c>
      <c r="AW144" s="76">
        <v>6598</v>
      </c>
      <c r="AX144" s="76">
        <v>8322</v>
      </c>
      <c r="AY144" s="76">
        <v>9205</v>
      </c>
      <c r="AZ144" s="76">
        <v>11527</v>
      </c>
      <c r="BA144" s="76">
        <v>11712</v>
      </c>
      <c r="BB144" s="76">
        <v>13756</v>
      </c>
      <c r="BC144" s="76">
        <v>13544</v>
      </c>
      <c r="BD144" s="76">
        <v>9875</v>
      </c>
      <c r="BE144" s="76">
        <v>11571</v>
      </c>
      <c r="BF144" s="76">
        <v>13352</v>
      </c>
      <c r="BG144" s="76">
        <v>14438</v>
      </c>
      <c r="BH144" s="76">
        <v>12896</v>
      </c>
      <c r="BI144" s="76">
        <v>13978</v>
      </c>
      <c r="BJ144" s="80" t="str">
        <f>VLOOKUP(MID(A144,12,2),'State Codes'!$B$10:$D$60,3,0)</f>
        <v>5 South Atlantic</v>
      </c>
      <c r="BK144" s="80" t="str">
        <f>VLOOKUP(MID(A144,6,5),'Chart Controls'!$P$3:$Q$8,2,0)</f>
        <v>Distillate</v>
      </c>
    </row>
    <row r="145" spans="1:63" x14ac:dyDescent="0.2">
      <c r="A145" s="76" t="s">
        <v>529</v>
      </c>
      <c r="B145" s="76"/>
      <c r="C145" s="76" t="s">
        <v>258</v>
      </c>
      <c r="D145" s="76"/>
      <c r="E145" s="76" t="s">
        <v>1136</v>
      </c>
      <c r="F145" s="76" t="s">
        <v>261</v>
      </c>
      <c r="G145" s="76">
        <v>0</v>
      </c>
      <c r="H145" s="76">
        <v>559</v>
      </c>
      <c r="I145" s="76">
        <v>556</v>
      </c>
      <c r="J145" s="76">
        <v>514</v>
      </c>
      <c r="K145" s="76">
        <v>419</v>
      </c>
      <c r="L145" s="76">
        <v>532</v>
      </c>
      <c r="M145" s="76">
        <v>658</v>
      </c>
      <c r="N145" s="76">
        <v>379</v>
      </c>
      <c r="O145" s="76">
        <v>423</v>
      </c>
      <c r="P145" s="76">
        <v>476</v>
      </c>
      <c r="Q145" s="76">
        <v>493</v>
      </c>
      <c r="R145" s="76">
        <v>534</v>
      </c>
      <c r="S145" s="76">
        <v>628</v>
      </c>
      <c r="T145" s="76">
        <v>702</v>
      </c>
      <c r="U145" s="76">
        <v>735</v>
      </c>
      <c r="V145" s="76">
        <v>727</v>
      </c>
      <c r="W145" s="76">
        <v>1261</v>
      </c>
      <c r="X145" s="76">
        <v>1022</v>
      </c>
      <c r="Y145" s="76">
        <v>1273</v>
      </c>
      <c r="Z145" s="76">
        <v>1332</v>
      </c>
      <c r="AA145" s="76">
        <v>1433</v>
      </c>
      <c r="AB145" s="76">
        <v>1828</v>
      </c>
      <c r="AC145" s="76">
        <v>1555</v>
      </c>
      <c r="AD145" s="76">
        <v>2131</v>
      </c>
      <c r="AE145" s="76">
        <v>2040</v>
      </c>
      <c r="AF145" s="76">
        <v>1956</v>
      </c>
      <c r="AG145" s="76">
        <v>2225</v>
      </c>
      <c r="AH145" s="76">
        <v>2693</v>
      </c>
      <c r="AI145" s="76">
        <v>3627</v>
      </c>
      <c r="AJ145" s="76">
        <v>2917</v>
      </c>
      <c r="AK145" s="76">
        <v>2842</v>
      </c>
      <c r="AL145" s="76">
        <v>3459</v>
      </c>
      <c r="AM145" s="76">
        <v>2739</v>
      </c>
      <c r="AN145" s="76">
        <v>4670</v>
      </c>
      <c r="AO145" s="76">
        <v>5451</v>
      </c>
      <c r="AP145" s="76">
        <v>6109</v>
      </c>
      <c r="AQ145" s="76">
        <v>5642</v>
      </c>
      <c r="AR145" s="76">
        <v>5490</v>
      </c>
      <c r="AS145" s="76">
        <v>6379</v>
      </c>
      <c r="AT145" s="76">
        <v>4494</v>
      </c>
      <c r="AU145" s="76">
        <v>4347</v>
      </c>
      <c r="AV145" s="76">
        <v>3539</v>
      </c>
      <c r="AW145" s="76">
        <v>5088</v>
      </c>
      <c r="AX145" s="76">
        <v>4079</v>
      </c>
      <c r="AY145" s="76">
        <v>4436</v>
      </c>
      <c r="AZ145" s="76">
        <v>5512</v>
      </c>
      <c r="BA145" s="76">
        <v>1836</v>
      </c>
      <c r="BB145" s="76">
        <v>1638</v>
      </c>
      <c r="BC145" s="76">
        <v>2282</v>
      </c>
      <c r="BD145" s="76">
        <v>3344</v>
      </c>
      <c r="BE145" s="76">
        <v>3465</v>
      </c>
      <c r="BF145" s="76">
        <v>4084</v>
      </c>
      <c r="BG145" s="76">
        <v>4558</v>
      </c>
      <c r="BH145" s="76">
        <v>3982</v>
      </c>
      <c r="BI145" s="76">
        <v>4447</v>
      </c>
      <c r="BJ145" s="80" t="str">
        <f>VLOOKUP(MID(A145,12,2),'State Codes'!$B$10:$D$60,3,0)</f>
        <v>4 West North Central</v>
      </c>
      <c r="BK145" s="80" t="str">
        <f>VLOOKUP(MID(A145,6,5),'Chart Controls'!$P$3:$Q$8,2,0)</f>
        <v>Distillate</v>
      </c>
    </row>
    <row r="146" spans="1:63" x14ac:dyDescent="0.2">
      <c r="A146" s="76" t="s">
        <v>530</v>
      </c>
      <c r="B146" s="76"/>
      <c r="C146" s="76" t="s">
        <v>258</v>
      </c>
      <c r="D146" s="76"/>
      <c r="E146" s="76" t="s">
        <v>1136</v>
      </c>
      <c r="F146" s="76" t="s">
        <v>261</v>
      </c>
      <c r="G146" s="76">
        <v>0</v>
      </c>
      <c r="H146" s="76">
        <v>266</v>
      </c>
      <c r="I146" s="76">
        <v>295</v>
      </c>
      <c r="J146" s="76">
        <v>283</v>
      </c>
      <c r="K146" s="76">
        <v>165</v>
      </c>
      <c r="L146" s="76">
        <v>159</v>
      </c>
      <c r="M146" s="76">
        <v>196</v>
      </c>
      <c r="N146" s="76">
        <v>228</v>
      </c>
      <c r="O146" s="76">
        <v>196</v>
      </c>
      <c r="P146" s="76">
        <v>294</v>
      </c>
      <c r="Q146" s="76">
        <v>224</v>
      </c>
      <c r="R146" s="76">
        <v>227</v>
      </c>
      <c r="S146" s="76">
        <v>238</v>
      </c>
      <c r="T146" s="76">
        <v>262</v>
      </c>
      <c r="U146" s="76">
        <v>885</v>
      </c>
      <c r="V146" s="76">
        <v>952</v>
      </c>
      <c r="W146" s="76">
        <v>924</v>
      </c>
      <c r="X146" s="76">
        <v>735</v>
      </c>
      <c r="Y146" s="76">
        <v>621</v>
      </c>
      <c r="Z146" s="76">
        <v>592</v>
      </c>
      <c r="AA146" s="76">
        <v>727</v>
      </c>
      <c r="AB146" s="76">
        <v>703</v>
      </c>
      <c r="AC146" s="76">
        <v>668</v>
      </c>
      <c r="AD146" s="76">
        <v>966</v>
      </c>
      <c r="AE146" s="76">
        <v>1014</v>
      </c>
      <c r="AF146" s="76">
        <v>1341</v>
      </c>
      <c r="AG146" s="76">
        <v>1340</v>
      </c>
      <c r="AH146" s="76">
        <v>1377</v>
      </c>
      <c r="AI146" s="76">
        <v>1563</v>
      </c>
      <c r="AJ146" s="76">
        <v>1514</v>
      </c>
      <c r="AK146" s="76">
        <v>1602</v>
      </c>
      <c r="AL146" s="76">
        <v>1197</v>
      </c>
      <c r="AM146" s="76">
        <v>1498</v>
      </c>
      <c r="AN146" s="76">
        <v>1559</v>
      </c>
      <c r="AO146" s="76">
        <v>1602</v>
      </c>
      <c r="AP146" s="76">
        <v>1660</v>
      </c>
      <c r="AQ146" s="76">
        <v>1384</v>
      </c>
      <c r="AR146" s="76">
        <v>1462</v>
      </c>
      <c r="AS146" s="76">
        <v>1017</v>
      </c>
      <c r="AT146" s="76">
        <v>1566</v>
      </c>
      <c r="AU146" s="76">
        <v>1872</v>
      </c>
      <c r="AV146" s="76">
        <v>1524</v>
      </c>
      <c r="AW146" s="76">
        <v>2346</v>
      </c>
      <c r="AX146" s="76">
        <v>2743</v>
      </c>
      <c r="AY146" s="76">
        <v>1797</v>
      </c>
      <c r="AZ146" s="76">
        <v>2185</v>
      </c>
      <c r="BA146" s="76">
        <v>2235</v>
      </c>
      <c r="BB146" s="76">
        <v>2241</v>
      </c>
      <c r="BC146" s="76">
        <v>2392</v>
      </c>
      <c r="BD146" s="76">
        <v>1379</v>
      </c>
      <c r="BE146" s="76">
        <v>1265</v>
      </c>
      <c r="BF146" s="76">
        <v>1443</v>
      </c>
      <c r="BG146" s="76">
        <v>1226</v>
      </c>
      <c r="BH146" s="76">
        <v>994</v>
      </c>
      <c r="BI146" s="76">
        <v>987</v>
      </c>
      <c r="BJ146" s="80" t="str">
        <f>VLOOKUP(MID(A146,12,2),'State Codes'!$B$10:$D$60,3,0)</f>
        <v>6 East South Central</v>
      </c>
      <c r="BK146" s="80" t="str">
        <f>VLOOKUP(MID(A146,6,5),'Chart Controls'!$P$3:$Q$8,2,0)</f>
        <v>Distillate</v>
      </c>
    </row>
    <row r="147" spans="1:63" x14ac:dyDescent="0.2">
      <c r="A147" s="76" t="s">
        <v>531</v>
      </c>
      <c r="B147" s="76"/>
      <c r="C147" s="76" t="s">
        <v>258</v>
      </c>
      <c r="D147" s="76"/>
      <c r="E147" s="76" t="s">
        <v>1136</v>
      </c>
      <c r="F147" s="76" t="s">
        <v>261</v>
      </c>
      <c r="G147" s="76">
        <v>0</v>
      </c>
      <c r="H147" s="76">
        <v>7</v>
      </c>
      <c r="I147" s="76">
        <v>8</v>
      </c>
      <c r="J147" s="76">
        <v>7</v>
      </c>
      <c r="K147" s="76">
        <v>0</v>
      </c>
      <c r="L147" s="76">
        <v>6</v>
      </c>
      <c r="M147" s="76">
        <v>6</v>
      </c>
      <c r="N147" s="76">
        <v>6</v>
      </c>
      <c r="O147" s="76">
        <v>6</v>
      </c>
      <c r="P147" s="76">
        <v>9</v>
      </c>
      <c r="Q147" s="76">
        <v>8</v>
      </c>
      <c r="R147" s="76">
        <v>2</v>
      </c>
      <c r="S147" s="76">
        <v>14</v>
      </c>
      <c r="T147" s="76">
        <v>18</v>
      </c>
      <c r="U147" s="76">
        <v>4</v>
      </c>
      <c r="V147" s="76">
        <v>10</v>
      </c>
      <c r="W147" s="76">
        <v>2</v>
      </c>
      <c r="X147" s="76">
        <v>2</v>
      </c>
      <c r="Y147" s="76">
        <v>2</v>
      </c>
      <c r="Z147" s="76">
        <v>28</v>
      </c>
      <c r="AA147" s="76">
        <v>844</v>
      </c>
      <c r="AB147" s="76">
        <v>1</v>
      </c>
      <c r="AC147" s="76">
        <v>23</v>
      </c>
      <c r="AD147" s="76">
        <v>5</v>
      </c>
      <c r="AE147" s="76">
        <v>16</v>
      </c>
      <c r="AF147" s="76">
        <v>12</v>
      </c>
      <c r="AG147" s="76">
        <v>2</v>
      </c>
      <c r="AH147" s="76">
        <v>1</v>
      </c>
      <c r="AI147" s="76">
        <v>0</v>
      </c>
      <c r="AJ147" s="76">
        <v>36</v>
      </c>
      <c r="AK147" s="76">
        <v>31</v>
      </c>
      <c r="AL147" s="76">
        <v>16</v>
      </c>
      <c r="AM147" s="76">
        <v>10</v>
      </c>
      <c r="AN147" s="76">
        <v>14</v>
      </c>
      <c r="AO147" s="76">
        <v>10</v>
      </c>
      <c r="AP147" s="76">
        <v>53</v>
      </c>
      <c r="AQ147" s="76">
        <v>117</v>
      </c>
      <c r="AR147" s="76">
        <v>299</v>
      </c>
      <c r="AS147" s="76">
        <v>89</v>
      </c>
      <c r="AT147" s="76">
        <v>160</v>
      </c>
      <c r="AU147" s="76">
        <v>1587</v>
      </c>
      <c r="AV147" s="76">
        <v>2006</v>
      </c>
      <c r="AW147" s="76">
        <v>168</v>
      </c>
      <c r="AX147" s="76">
        <v>41</v>
      </c>
      <c r="AY147" s="76">
        <v>47</v>
      </c>
      <c r="AZ147" s="76">
        <v>4215</v>
      </c>
      <c r="BA147" s="76">
        <v>3645</v>
      </c>
      <c r="BB147" s="76">
        <v>3270</v>
      </c>
      <c r="BC147" s="76">
        <v>1910</v>
      </c>
      <c r="BD147" s="76">
        <v>1575</v>
      </c>
      <c r="BE147" s="76">
        <v>1539</v>
      </c>
      <c r="BF147" s="76">
        <v>1468</v>
      </c>
      <c r="BG147" s="76">
        <v>1322</v>
      </c>
      <c r="BH147" s="76">
        <v>870</v>
      </c>
      <c r="BI147" s="76">
        <v>783</v>
      </c>
      <c r="BJ147" s="80" t="str">
        <f>VLOOKUP(MID(A147,12,2),'State Codes'!$B$10:$D$60,3,0)</f>
        <v>7 West South Central</v>
      </c>
      <c r="BK147" s="80" t="str">
        <f>VLOOKUP(MID(A147,6,5),'Chart Controls'!$P$3:$Q$8,2,0)</f>
        <v>Distillate</v>
      </c>
    </row>
    <row r="148" spans="1:63" x14ac:dyDescent="0.2">
      <c r="A148" s="76" t="s">
        <v>532</v>
      </c>
      <c r="B148" s="76"/>
      <c r="C148" s="76" t="s">
        <v>258</v>
      </c>
      <c r="D148" s="76"/>
      <c r="E148" s="76" t="s">
        <v>1136</v>
      </c>
      <c r="F148" s="76" t="s">
        <v>261</v>
      </c>
      <c r="G148" s="76">
        <v>0</v>
      </c>
      <c r="H148" s="76">
        <v>144</v>
      </c>
      <c r="I148" s="76">
        <v>131</v>
      </c>
      <c r="J148" s="76">
        <v>127</v>
      </c>
      <c r="K148" s="76">
        <v>103</v>
      </c>
      <c r="L148" s="76">
        <v>136</v>
      </c>
      <c r="M148" s="76">
        <v>152</v>
      </c>
      <c r="N148" s="76">
        <v>131</v>
      </c>
      <c r="O148" s="76">
        <v>152</v>
      </c>
      <c r="P148" s="76">
        <v>129</v>
      </c>
      <c r="Q148" s="76">
        <v>117</v>
      </c>
      <c r="R148" s="76">
        <v>105</v>
      </c>
      <c r="S148" s="76">
        <v>149</v>
      </c>
      <c r="T148" s="76">
        <v>136</v>
      </c>
      <c r="U148" s="76">
        <v>116</v>
      </c>
      <c r="V148" s="76">
        <v>132</v>
      </c>
      <c r="W148" s="76">
        <v>99</v>
      </c>
      <c r="X148" s="76">
        <v>162</v>
      </c>
      <c r="Y148" s="76">
        <v>168</v>
      </c>
      <c r="Z148" s="76">
        <v>151</v>
      </c>
      <c r="AA148" s="76">
        <v>492</v>
      </c>
      <c r="AB148" s="76">
        <v>405</v>
      </c>
      <c r="AC148" s="76">
        <v>480</v>
      </c>
      <c r="AD148" s="76">
        <v>528</v>
      </c>
      <c r="AE148" s="76">
        <v>461</v>
      </c>
      <c r="AF148" s="76">
        <v>459</v>
      </c>
      <c r="AG148" s="76">
        <v>408</v>
      </c>
      <c r="AH148" s="76">
        <v>511</v>
      </c>
      <c r="AI148" s="76">
        <v>434</v>
      </c>
      <c r="AJ148" s="76">
        <v>420</v>
      </c>
      <c r="AK148" s="76">
        <v>553</v>
      </c>
      <c r="AL148" s="76">
        <v>757</v>
      </c>
      <c r="AM148" s="76">
        <v>556</v>
      </c>
      <c r="AN148" s="76">
        <v>758</v>
      </c>
      <c r="AO148" s="76">
        <v>807</v>
      </c>
      <c r="AP148" s="76">
        <v>1004</v>
      </c>
      <c r="AQ148" s="76">
        <v>696</v>
      </c>
      <c r="AR148" s="76">
        <v>526</v>
      </c>
      <c r="AS148" s="76">
        <v>403</v>
      </c>
      <c r="AT148" s="76">
        <v>388</v>
      </c>
      <c r="AU148" s="76">
        <v>808</v>
      </c>
      <c r="AV148" s="76">
        <v>954</v>
      </c>
      <c r="AW148" s="76">
        <v>726</v>
      </c>
      <c r="AX148" s="76">
        <v>424</v>
      </c>
      <c r="AY148" s="76">
        <v>650</v>
      </c>
      <c r="AZ148" s="76">
        <v>1362</v>
      </c>
      <c r="BA148" s="76">
        <v>1976</v>
      </c>
      <c r="BB148" s="76">
        <v>1965</v>
      </c>
      <c r="BC148" s="76">
        <v>1961</v>
      </c>
      <c r="BD148" s="76">
        <v>2081</v>
      </c>
      <c r="BE148" s="76">
        <v>1883</v>
      </c>
      <c r="BF148" s="76">
        <v>1766</v>
      </c>
      <c r="BG148" s="76">
        <v>1355</v>
      </c>
      <c r="BH148" s="76">
        <v>1297</v>
      </c>
      <c r="BI148" s="76">
        <v>835</v>
      </c>
      <c r="BJ148" s="80" t="str">
        <f>VLOOKUP(MID(A148,12,2),'State Codes'!$B$10:$D$60,3,0)</f>
        <v>8 Mountain</v>
      </c>
      <c r="BK148" s="80" t="str">
        <f>VLOOKUP(MID(A148,6,5),'Chart Controls'!$P$3:$Q$8,2,0)</f>
        <v>Distillate</v>
      </c>
    </row>
    <row r="149" spans="1:63" x14ac:dyDescent="0.2">
      <c r="A149" s="76" t="s">
        <v>533</v>
      </c>
      <c r="B149" s="76"/>
      <c r="C149" s="76" t="s">
        <v>258</v>
      </c>
      <c r="D149" s="76"/>
      <c r="E149" s="76" t="s">
        <v>1136</v>
      </c>
      <c r="F149" s="76" t="s">
        <v>261</v>
      </c>
      <c r="G149" s="76">
        <v>0</v>
      </c>
      <c r="H149" s="76">
        <v>9630</v>
      </c>
      <c r="I149" s="76">
        <v>9627</v>
      </c>
      <c r="J149" s="76">
        <v>9675</v>
      </c>
      <c r="K149" s="76">
        <v>10789</v>
      </c>
      <c r="L149" s="76">
        <v>11520</v>
      </c>
      <c r="M149" s="76">
        <v>10568</v>
      </c>
      <c r="N149" s="76">
        <v>10298</v>
      </c>
      <c r="O149" s="76">
        <v>10033</v>
      </c>
      <c r="P149" s="76">
        <v>10883</v>
      </c>
      <c r="Q149" s="76">
        <v>10203</v>
      </c>
      <c r="R149" s="76">
        <v>9363</v>
      </c>
      <c r="S149" s="76">
        <v>8238</v>
      </c>
      <c r="T149" s="76">
        <v>10209</v>
      </c>
      <c r="U149" s="76">
        <v>9673</v>
      </c>
      <c r="V149" s="76">
        <v>11681</v>
      </c>
      <c r="W149" s="76">
        <v>10805</v>
      </c>
      <c r="X149" s="76">
        <v>12478</v>
      </c>
      <c r="Y149" s="76">
        <v>12299</v>
      </c>
      <c r="Z149" s="76">
        <v>13132</v>
      </c>
      <c r="AA149" s="76">
        <v>15686</v>
      </c>
      <c r="AB149" s="76">
        <v>13795</v>
      </c>
      <c r="AC149" s="76">
        <v>12299</v>
      </c>
      <c r="AD149" s="76">
        <v>12916</v>
      </c>
      <c r="AE149" s="76">
        <v>14259</v>
      </c>
      <c r="AF149" s="76">
        <v>11731</v>
      </c>
      <c r="AG149" s="76">
        <v>11684</v>
      </c>
      <c r="AH149" s="76">
        <v>13437</v>
      </c>
      <c r="AI149" s="76">
        <v>13781</v>
      </c>
      <c r="AJ149" s="76">
        <v>13510</v>
      </c>
      <c r="AK149" s="76">
        <v>14037</v>
      </c>
      <c r="AL149" s="76">
        <v>14733</v>
      </c>
      <c r="AM149" s="76">
        <v>14838</v>
      </c>
      <c r="AN149" s="76">
        <v>13729</v>
      </c>
      <c r="AO149" s="76">
        <v>13354</v>
      </c>
      <c r="AP149" s="76">
        <v>14008</v>
      </c>
      <c r="AQ149" s="76">
        <v>12945</v>
      </c>
      <c r="AR149" s="76">
        <v>12485</v>
      </c>
      <c r="AS149" s="76">
        <v>12001</v>
      </c>
      <c r="AT149" s="76">
        <v>14456</v>
      </c>
      <c r="AU149" s="76">
        <v>13730</v>
      </c>
      <c r="AV149" s="76">
        <v>11674</v>
      </c>
      <c r="AW149" s="76">
        <v>8125</v>
      </c>
      <c r="AX149" s="76">
        <v>11698</v>
      </c>
      <c r="AY149" s="76">
        <v>12646</v>
      </c>
      <c r="AZ149" s="76">
        <v>18768</v>
      </c>
      <c r="BA149" s="76">
        <v>19942</v>
      </c>
      <c r="BB149" s="76">
        <v>19483</v>
      </c>
      <c r="BC149" s="76">
        <v>21298</v>
      </c>
      <c r="BD149" s="76">
        <v>18063</v>
      </c>
      <c r="BE149" s="76">
        <v>19737</v>
      </c>
      <c r="BF149" s="76">
        <v>23840</v>
      </c>
      <c r="BG149" s="76">
        <v>23231</v>
      </c>
      <c r="BH149" s="76">
        <v>21257</v>
      </c>
      <c r="BI149" s="76">
        <v>22558</v>
      </c>
      <c r="BJ149" s="80" t="str">
        <f>VLOOKUP(MID(A149,12,2),'State Codes'!$B$10:$D$60,3,0)</f>
        <v>1 New England</v>
      </c>
      <c r="BK149" s="80" t="str">
        <f>VLOOKUP(MID(A149,6,5),'Chart Controls'!$P$3:$Q$8,2,0)</f>
        <v>Distillate</v>
      </c>
    </row>
    <row r="150" spans="1:63" x14ac:dyDescent="0.2">
      <c r="A150" s="76" t="s">
        <v>534</v>
      </c>
      <c r="B150" s="76"/>
      <c r="C150" s="76" t="s">
        <v>258</v>
      </c>
      <c r="D150" s="76"/>
      <c r="E150" s="76" t="s">
        <v>1136</v>
      </c>
      <c r="F150" s="76" t="s">
        <v>261</v>
      </c>
      <c r="G150" s="76">
        <v>0</v>
      </c>
      <c r="H150" s="76">
        <v>11597</v>
      </c>
      <c r="I150" s="76">
        <v>12433</v>
      </c>
      <c r="J150" s="76">
        <v>12090</v>
      </c>
      <c r="K150" s="76">
        <v>9191</v>
      </c>
      <c r="L150" s="76">
        <v>9451</v>
      </c>
      <c r="M150" s="76">
        <v>11356</v>
      </c>
      <c r="N150" s="76">
        <v>8935</v>
      </c>
      <c r="O150" s="76">
        <v>9882</v>
      </c>
      <c r="P150" s="76">
        <v>12983</v>
      </c>
      <c r="Q150" s="76">
        <v>14066</v>
      </c>
      <c r="R150" s="76">
        <v>13595</v>
      </c>
      <c r="S150" s="76">
        <v>12079</v>
      </c>
      <c r="T150" s="76">
        <v>16283</v>
      </c>
      <c r="U150" s="76">
        <v>18566</v>
      </c>
      <c r="V150" s="76">
        <v>17502</v>
      </c>
      <c r="W150" s="76">
        <v>23079</v>
      </c>
      <c r="X150" s="76">
        <v>25208</v>
      </c>
      <c r="Y150" s="76">
        <v>26254</v>
      </c>
      <c r="Z150" s="76">
        <v>31358</v>
      </c>
      <c r="AA150" s="76">
        <v>32589</v>
      </c>
      <c r="AB150" s="76">
        <v>30843</v>
      </c>
      <c r="AC150" s="76">
        <v>28419</v>
      </c>
      <c r="AD150" s="76">
        <v>30182</v>
      </c>
      <c r="AE150" s="76">
        <v>33047</v>
      </c>
      <c r="AF150" s="76">
        <v>28811</v>
      </c>
      <c r="AG150" s="76">
        <v>29215</v>
      </c>
      <c r="AH150" s="76">
        <v>30346</v>
      </c>
      <c r="AI150" s="76">
        <v>33582</v>
      </c>
      <c r="AJ150" s="76">
        <v>30040</v>
      </c>
      <c r="AK150" s="76">
        <v>31813</v>
      </c>
      <c r="AL150" s="76">
        <v>30805</v>
      </c>
      <c r="AM150" s="76">
        <v>32382</v>
      </c>
      <c r="AN150" s="76">
        <v>30968</v>
      </c>
      <c r="AO150" s="76">
        <v>35350</v>
      </c>
      <c r="AP150" s="76">
        <v>40701</v>
      </c>
      <c r="AQ150" s="76">
        <v>46489</v>
      </c>
      <c r="AR150" s="76">
        <v>44172</v>
      </c>
      <c r="AS150" s="76">
        <v>42172</v>
      </c>
      <c r="AT150" s="76">
        <v>33425</v>
      </c>
      <c r="AU150" s="76">
        <v>36967</v>
      </c>
      <c r="AV150" s="76">
        <v>31431</v>
      </c>
      <c r="AW150" s="76">
        <v>29330</v>
      </c>
      <c r="AX150" s="76">
        <v>32455</v>
      </c>
      <c r="AY150" s="76">
        <v>42988</v>
      </c>
      <c r="AZ150" s="76">
        <v>76061</v>
      </c>
      <c r="BA150" s="76">
        <v>52941</v>
      </c>
      <c r="BB150" s="76">
        <v>59650</v>
      </c>
      <c r="BC150" s="76">
        <v>55045</v>
      </c>
      <c r="BD150" s="76">
        <v>52955</v>
      </c>
      <c r="BE150" s="76">
        <v>53206</v>
      </c>
      <c r="BF150" s="76">
        <v>59326</v>
      </c>
      <c r="BG150" s="76">
        <v>56143</v>
      </c>
      <c r="BH150" s="76">
        <v>55400</v>
      </c>
      <c r="BI150" s="76">
        <v>56700</v>
      </c>
      <c r="BJ150" s="80" t="str">
        <f>VLOOKUP(MID(A150,12,2),'State Codes'!$B$10:$D$60,3,0)</f>
        <v>5 South Atlantic</v>
      </c>
      <c r="BK150" s="80" t="str">
        <f>VLOOKUP(MID(A150,6,5),'Chart Controls'!$P$3:$Q$8,2,0)</f>
        <v>Distillate</v>
      </c>
    </row>
    <row r="151" spans="1:63" x14ac:dyDescent="0.2">
      <c r="A151" s="76" t="s">
        <v>535</v>
      </c>
      <c r="B151" s="76"/>
      <c r="C151" s="76" t="s">
        <v>258</v>
      </c>
      <c r="D151" s="76"/>
      <c r="E151" s="76" t="s">
        <v>1136</v>
      </c>
      <c r="F151" s="76" t="s">
        <v>261</v>
      </c>
      <c r="G151" s="76">
        <v>0</v>
      </c>
      <c r="H151" s="76">
        <v>4094</v>
      </c>
      <c r="I151" s="76">
        <v>4066</v>
      </c>
      <c r="J151" s="76">
        <v>4102</v>
      </c>
      <c r="K151" s="76">
        <v>3507</v>
      </c>
      <c r="L151" s="76">
        <v>3631</v>
      </c>
      <c r="M151" s="76">
        <v>3501</v>
      </c>
      <c r="N151" s="76">
        <v>4815</v>
      </c>
      <c r="O151" s="76">
        <v>3545</v>
      </c>
      <c r="P151" s="76">
        <v>3532</v>
      </c>
      <c r="Q151" s="76">
        <v>3774</v>
      </c>
      <c r="R151" s="76">
        <v>3505</v>
      </c>
      <c r="S151" s="76">
        <v>3644</v>
      </c>
      <c r="T151" s="76">
        <v>5025</v>
      </c>
      <c r="U151" s="76">
        <v>5465</v>
      </c>
      <c r="V151" s="76">
        <v>5614</v>
      </c>
      <c r="W151" s="76">
        <v>5880</v>
      </c>
      <c r="X151" s="76">
        <v>6374</v>
      </c>
      <c r="Y151" s="76">
        <v>7133</v>
      </c>
      <c r="Z151" s="76">
        <v>7273</v>
      </c>
      <c r="AA151" s="76">
        <v>7878</v>
      </c>
      <c r="AB151" s="76">
        <v>8729</v>
      </c>
      <c r="AC151" s="76">
        <v>11034</v>
      </c>
      <c r="AD151" s="76">
        <v>11034</v>
      </c>
      <c r="AE151" s="76">
        <v>10106</v>
      </c>
      <c r="AF151" s="76">
        <v>11005</v>
      </c>
      <c r="AG151" s="76">
        <v>10224</v>
      </c>
      <c r="AH151" s="76">
        <v>10775</v>
      </c>
      <c r="AI151" s="76">
        <v>12817</v>
      </c>
      <c r="AJ151" s="76">
        <v>11660</v>
      </c>
      <c r="AK151" s="76">
        <v>13714</v>
      </c>
      <c r="AL151" s="76">
        <v>13108</v>
      </c>
      <c r="AM151" s="76">
        <v>12139</v>
      </c>
      <c r="AN151" s="76">
        <v>14390</v>
      </c>
      <c r="AO151" s="76">
        <v>15580</v>
      </c>
      <c r="AP151" s="76">
        <v>16175</v>
      </c>
      <c r="AQ151" s="76">
        <v>16394</v>
      </c>
      <c r="AR151" s="76">
        <v>14951</v>
      </c>
      <c r="AS151" s="76">
        <v>18155</v>
      </c>
      <c r="AT151" s="76">
        <v>17531</v>
      </c>
      <c r="AU151" s="76">
        <v>18392</v>
      </c>
      <c r="AV151" s="76">
        <v>15688</v>
      </c>
      <c r="AW151" s="76">
        <v>18916</v>
      </c>
      <c r="AX151" s="76">
        <v>17474</v>
      </c>
      <c r="AY151" s="76">
        <v>19932</v>
      </c>
      <c r="AZ151" s="76">
        <v>28211</v>
      </c>
      <c r="BA151" s="76">
        <v>31193</v>
      </c>
      <c r="BB151" s="76">
        <v>31897</v>
      </c>
      <c r="BC151" s="76">
        <v>28908</v>
      </c>
      <c r="BD151" s="76">
        <v>27995</v>
      </c>
      <c r="BE151" s="76">
        <v>28484</v>
      </c>
      <c r="BF151" s="76">
        <v>36454</v>
      </c>
      <c r="BG151" s="76">
        <v>38782</v>
      </c>
      <c r="BH151" s="76">
        <v>40567</v>
      </c>
      <c r="BI151" s="76">
        <v>40981</v>
      </c>
      <c r="BJ151" s="80" t="str">
        <f>VLOOKUP(MID(A151,12,2),'State Codes'!$B$10:$D$60,3,0)</f>
        <v>9 Pacific</v>
      </c>
      <c r="BK151" s="80" t="str">
        <f>VLOOKUP(MID(A151,6,5),'Chart Controls'!$P$3:$Q$8,2,0)</f>
        <v>Distillate</v>
      </c>
    </row>
    <row r="152" spans="1:63" x14ac:dyDescent="0.2">
      <c r="A152" s="76" t="s">
        <v>536</v>
      </c>
      <c r="B152" s="76"/>
      <c r="C152" s="76" t="s">
        <v>258</v>
      </c>
      <c r="D152" s="76"/>
      <c r="E152" s="76" t="s">
        <v>1136</v>
      </c>
      <c r="F152" s="76" t="s">
        <v>261</v>
      </c>
      <c r="G152" s="76">
        <v>0</v>
      </c>
      <c r="H152" s="76">
        <v>1359</v>
      </c>
      <c r="I152" s="76">
        <v>1447</v>
      </c>
      <c r="J152" s="76">
        <v>1389</v>
      </c>
      <c r="K152" s="76">
        <v>1465</v>
      </c>
      <c r="L152" s="76">
        <v>1593</v>
      </c>
      <c r="M152" s="76">
        <v>1422</v>
      </c>
      <c r="N152" s="76">
        <v>1155</v>
      </c>
      <c r="O152" s="76">
        <v>1554</v>
      </c>
      <c r="P152" s="76">
        <v>1674</v>
      </c>
      <c r="Q152" s="76">
        <v>1379</v>
      </c>
      <c r="R152" s="76">
        <v>1516</v>
      </c>
      <c r="S152" s="76">
        <v>1094</v>
      </c>
      <c r="T152" s="76">
        <v>1389</v>
      </c>
      <c r="U152" s="76">
        <v>1594</v>
      </c>
      <c r="V152" s="76">
        <v>1349</v>
      </c>
      <c r="W152" s="76">
        <v>1967</v>
      </c>
      <c r="X152" s="76">
        <v>1909</v>
      </c>
      <c r="Y152" s="76">
        <v>2207</v>
      </c>
      <c r="Z152" s="76">
        <v>2220</v>
      </c>
      <c r="AA152" s="76">
        <v>2500</v>
      </c>
      <c r="AB152" s="76">
        <v>2830</v>
      </c>
      <c r="AC152" s="76">
        <v>2931</v>
      </c>
      <c r="AD152" s="76">
        <v>3026</v>
      </c>
      <c r="AE152" s="76">
        <v>3052</v>
      </c>
      <c r="AF152" s="76">
        <v>2799</v>
      </c>
      <c r="AG152" s="76">
        <v>3183</v>
      </c>
      <c r="AH152" s="76">
        <v>3512</v>
      </c>
      <c r="AI152" s="76">
        <v>3488</v>
      </c>
      <c r="AJ152" s="76">
        <v>2887</v>
      </c>
      <c r="AK152" s="76">
        <v>3782</v>
      </c>
      <c r="AL152" s="76">
        <v>3528</v>
      </c>
      <c r="AM152" s="76">
        <v>3129</v>
      </c>
      <c r="AN152" s="76">
        <v>3623</v>
      </c>
      <c r="AO152" s="76">
        <v>3970</v>
      </c>
      <c r="AP152" s="76">
        <v>4172</v>
      </c>
      <c r="AQ152" s="76">
        <v>3824</v>
      </c>
      <c r="AR152" s="76">
        <v>4217</v>
      </c>
      <c r="AS152" s="76">
        <v>3626</v>
      </c>
      <c r="AT152" s="76">
        <v>3008</v>
      </c>
      <c r="AU152" s="76">
        <v>3381</v>
      </c>
      <c r="AV152" s="76">
        <v>2875</v>
      </c>
      <c r="AW152" s="76">
        <v>5030</v>
      </c>
      <c r="AX152" s="76">
        <v>5195</v>
      </c>
      <c r="AY152" s="76">
        <v>6812</v>
      </c>
      <c r="AZ152" s="76">
        <v>7578</v>
      </c>
      <c r="BA152" s="76">
        <v>3930</v>
      </c>
      <c r="BB152" s="76">
        <v>5455</v>
      </c>
      <c r="BC152" s="76">
        <v>4614</v>
      </c>
      <c r="BD152" s="76">
        <v>3384</v>
      </c>
      <c r="BE152" s="76">
        <v>2805</v>
      </c>
      <c r="BF152" s="76">
        <v>3039</v>
      </c>
      <c r="BG152" s="76">
        <v>3140</v>
      </c>
      <c r="BH152" s="76">
        <v>2087</v>
      </c>
      <c r="BI152" s="76">
        <v>1457</v>
      </c>
      <c r="BJ152" s="80" t="str">
        <f>VLOOKUP(MID(A152,12,2),'State Codes'!$B$10:$D$60,3,0)</f>
        <v>5 South Atlantic</v>
      </c>
      <c r="BK152" s="80" t="str">
        <f>VLOOKUP(MID(A152,6,5),'Chart Controls'!$P$3:$Q$8,2,0)</f>
        <v>Distillate</v>
      </c>
    </row>
    <row r="153" spans="1:63" x14ac:dyDescent="0.2">
      <c r="A153" s="76" t="s">
        <v>537</v>
      </c>
      <c r="B153" s="76"/>
      <c r="C153" s="76" t="s">
        <v>258</v>
      </c>
      <c r="D153" s="76"/>
      <c r="E153" s="76" t="s">
        <v>1136</v>
      </c>
      <c r="F153" s="76" t="s">
        <v>261</v>
      </c>
      <c r="G153" s="76">
        <v>0</v>
      </c>
      <c r="H153" s="76">
        <v>4483</v>
      </c>
      <c r="I153" s="76">
        <v>4831</v>
      </c>
      <c r="J153" s="76">
        <v>4516</v>
      </c>
      <c r="K153" s="76">
        <v>3774</v>
      </c>
      <c r="L153" s="76">
        <v>4889</v>
      </c>
      <c r="M153" s="76">
        <v>5013</v>
      </c>
      <c r="N153" s="76">
        <v>4075</v>
      </c>
      <c r="O153" s="76">
        <v>4123</v>
      </c>
      <c r="P153" s="76">
        <v>4489</v>
      </c>
      <c r="Q153" s="76">
        <v>5343</v>
      </c>
      <c r="R153" s="76">
        <v>4606</v>
      </c>
      <c r="S153" s="76">
        <v>4143</v>
      </c>
      <c r="T153" s="76">
        <v>5439</v>
      </c>
      <c r="U153" s="76">
        <v>6343</v>
      </c>
      <c r="V153" s="76">
        <v>7181</v>
      </c>
      <c r="W153" s="76">
        <v>11907</v>
      </c>
      <c r="X153" s="76">
        <v>11454</v>
      </c>
      <c r="Y153" s="76">
        <v>13724</v>
      </c>
      <c r="Z153" s="76">
        <v>15357</v>
      </c>
      <c r="AA153" s="76">
        <v>16980</v>
      </c>
      <c r="AB153" s="76">
        <v>17629</v>
      </c>
      <c r="AC153" s="76">
        <v>16612</v>
      </c>
      <c r="AD153" s="76">
        <v>19441</v>
      </c>
      <c r="AE153" s="76">
        <v>17614</v>
      </c>
      <c r="AF153" s="76">
        <v>18855</v>
      </c>
      <c r="AG153" s="76">
        <v>16302</v>
      </c>
      <c r="AH153" s="76">
        <v>18852</v>
      </c>
      <c r="AI153" s="76">
        <v>22517</v>
      </c>
      <c r="AJ153" s="76">
        <v>21297</v>
      </c>
      <c r="AK153" s="76">
        <v>25432</v>
      </c>
      <c r="AL153" s="76">
        <v>29998</v>
      </c>
      <c r="AM153" s="76">
        <v>27469</v>
      </c>
      <c r="AN153" s="76">
        <v>29797</v>
      </c>
      <c r="AO153" s="76">
        <v>31365</v>
      </c>
      <c r="AP153" s="76">
        <v>36615</v>
      </c>
      <c r="AQ153" s="76">
        <v>39975</v>
      </c>
      <c r="AR153" s="76">
        <v>37075</v>
      </c>
      <c r="AS153" s="76">
        <v>39400</v>
      </c>
      <c r="AT153" s="76">
        <v>38846</v>
      </c>
      <c r="AU153" s="76">
        <v>35471</v>
      </c>
      <c r="AV153" s="76">
        <v>28879</v>
      </c>
      <c r="AW153" s="76">
        <v>44065</v>
      </c>
      <c r="AX153" s="76">
        <v>43630</v>
      </c>
      <c r="AY153" s="76">
        <v>47500</v>
      </c>
      <c r="AZ153" s="76">
        <v>71437</v>
      </c>
      <c r="BA153" s="76">
        <v>74442</v>
      </c>
      <c r="BB153" s="76">
        <v>72996</v>
      </c>
      <c r="BC153" s="76">
        <v>72985</v>
      </c>
      <c r="BD153" s="76">
        <v>64187</v>
      </c>
      <c r="BE153" s="76">
        <v>66954</v>
      </c>
      <c r="BF153" s="76">
        <v>68482</v>
      </c>
      <c r="BG153" s="76">
        <v>69156</v>
      </c>
      <c r="BH153" s="76">
        <v>68594</v>
      </c>
      <c r="BI153" s="76">
        <v>68272</v>
      </c>
      <c r="BJ153" s="80" t="str">
        <f>VLOOKUP(MID(A153,12,2),'State Codes'!$B$10:$D$60,3,0)</f>
        <v>3 East North Central</v>
      </c>
      <c r="BK153" s="80" t="str">
        <f>VLOOKUP(MID(A153,6,5),'Chart Controls'!$P$3:$Q$8,2,0)</f>
        <v>Distillate</v>
      </c>
    </row>
    <row r="154" spans="1:63" x14ac:dyDescent="0.2">
      <c r="A154" s="76" t="s">
        <v>538</v>
      </c>
      <c r="B154" s="76"/>
      <c r="C154" s="76" t="s">
        <v>258</v>
      </c>
      <c r="D154" s="76"/>
      <c r="E154" s="76" t="s">
        <v>1136</v>
      </c>
      <c r="F154" s="76" t="s">
        <v>261</v>
      </c>
      <c r="G154" s="76">
        <v>0</v>
      </c>
      <c r="H154" s="76">
        <v>140</v>
      </c>
      <c r="I154" s="76">
        <v>131</v>
      </c>
      <c r="J154" s="76">
        <v>128</v>
      </c>
      <c r="K154" s="76">
        <v>73</v>
      </c>
      <c r="L154" s="76">
        <v>107</v>
      </c>
      <c r="M154" s="76">
        <v>115</v>
      </c>
      <c r="N154" s="76">
        <v>118</v>
      </c>
      <c r="O154" s="76">
        <v>116</v>
      </c>
      <c r="P154" s="76">
        <v>146</v>
      </c>
      <c r="Q154" s="76">
        <v>121</v>
      </c>
      <c r="R154" s="76">
        <v>181</v>
      </c>
      <c r="S154" s="76">
        <v>132</v>
      </c>
      <c r="T154" s="76">
        <v>129</v>
      </c>
      <c r="U154" s="76">
        <v>146</v>
      </c>
      <c r="V154" s="76">
        <v>134</v>
      </c>
      <c r="W154" s="76">
        <v>95</v>
      </c>
      <c r="X154" s="76">
        <v>179</v>
      </c>
      <c r="Y154" s="76">
        <v>220</v>
      </c>
      <c r="Z154" s="76">
        <v>181</v>
      </c>
      <c r="AA154" s="76">
        <v>199</v>
      </c>
      <c r="AB154" s="76">
        <v>171</v>
      </c>
      <c r="AC154" s="76">
        <v>175</v>
      </c>
      <c r="AD154" s="76">
        <v>144</v>
      </c>
      <c r="AE154" s="76">
        <v>152</v>
      </c>
      <c r="AF154" s="76">
        <v>165</v>
      </c>
      <c r="AG154" s="76">
        <v>147</v>
      </c>
      <c r="AH154" s="76">
        <v>261</v>
      </c>
      <c r="AI154" s="76">
        <v>160</v>
      </c>
      <c r="AJ154" s="76">
        <v>276</v>
      </c>
      <c r="AK154" s="76">
        <v>336</v>
      </c>
      <c r="AL154" s="76">
        <v>260</v>
      </c>
      <c r="AM154" s="76">
        <v>282</v>
      </c>
      <c r="AN154" s="76">
        <v>408</v>
      </c>
      <c r="AO154" s="76">
        <v>142</v>
      </c>
      <c r="AP154" s="76">
        <v>182</v>
      </c>
      <c r="AQ154" s="76">
        <v>163</v>
      </c>
      <c r="AR154" s="76">
        <v>172</v>
      </c>
      <c r="AS154" s="76">
        <v>145</v>
      </c>
      <c r="AT154" s="76">
        <v>263</v>
      </c>
      <c r="AU154" s="76">
        <v>1562</v>
      </c>
      <c r="AV154" s="76">
        <v>1845</v>
      </c>
      <c r="AW154" s="76">
        <v>174</v>
      </c>
      <c r="AX154" s="76">
        <v>151</v>
      </c>
      <c r="AY154" s="76">
        <v>135</v>
      </c>
      <c r="AZ154" s="76">
        <v>225</v>
      </c>
      <c r="BA154" s="76">
        <v>205</v>
      </c>
      <c r="BB154" s="76">
        <v>176</v>
      </c>
      <c r="BC154" s="76">
        <v>151</v>
      </c>
      <c r="BD154" s="76">
        <v>152</v>
      </c>
      <c r="BE154" s="76">
        <v>106</v>
      </c>
      <c r="BF154" s="76">
        <v>100</v>
      </c>
      <c r="BG154" s="76">
        <v>76</v>
      </c>
      <c r="BH154" s="76">
        <v>72</v>
      </c>
      <c r="BI154" s="76">
        <v>72</v>
      </c>
      <c r="BJ154" s="80" t="str">
        <f>VLOOKUP(MID(A154,12,2),'State Codes'!$B$10:$D$60,3,0)</f>
        <v>8 Mountain</v>
      </c>
      <c r="BK154" s="80" t="str">
        <f>VLOOKUP(MID(A154,6,5),'Chart Controls'!$P$3:$Q$8,2,0)</f>
        <v>Distillate</v>
      </c>
    </row>
    <row r="155" spans="1:63" x14ac:dyDescent="0.2">
      <c r="A155" s="76" t="s">
        <v>1146</v>
      </c>
      <c r="B155" s="76"/>
      <c r="C155" s="76" t="s">
        <v>258</v>
      </c>
      <c r="D155" s="76"/>
      <c r="E155" s="76" t="s">
        <v>1136</v>
      </c>
      <c r="F155" s="76" t="s">
        <v>261</v>
      </c>
      <c r="G155" s="76">
        <v>3603</v>
      </c>
      <c r="H155" s="76">
        <v>4142</v>
      </c>
      <c r="I155" s="76">
        <v>4596</v>
      </c>
      <c r="J155" s="76">
        <v>4511</v>
      </c>
      <c r="K155" s="76">
        <v>5802</v>
      </c>
      <c r="L155" s="76">
        <v>6034</v>
      </c>
      <c r="M155" s="76">
        <v>5741</v>
      </c>
      <c r="N155" s="76">
        <v>4760</v>
      </c>
      <c r="O155" s="76">
        <v>5041</v>
      </c>
      <c r="P155" s="76">
        <v>5395</v>
      </c>
      <c r="Q155" s="76">
        <v>4942</v>
      </c>
      <c r="R155" s="76">
        <v>4688</v>
      </c>
      <c r="S155" s="76">
        <v>4208</v>
      </c>
      <c r="T155" s="76">
        <v>5876</v>
      </c>
      <c r="U155" s="76">
        <v>8504</v>
      </c>
      <c r="V155" s="76">
        <v>0</v>
      </c>
      <c r="W155" s="76">
        <v>0</v>
      </c>
      <c r="X155" s="76">
        <v>0</v>
      </c>
      <c r="Y155" s="76">
        <v>0</v>
      </c>
      <c r="Z155" s="76">
        <v>0</v>
      </c>
      <c r="AA155" s="76">
        <v>0</v>
      </c>
      <c r="AB155" s="76">
        <v>0</v>
      </c>
      <c r="AC155" s="76">
        <v>0</v>
      </c>
      <c r="AD155" s="76">
        <v>0</v>
      </c>
      <c r="AE155" s="76">
        <v>0</v>
      </c>
      <c r="AF155" s="76">
        <v>0</v>
      </c>
      <c r="AG155" s="76">
        <v>0</v>
      </c>
      <c r="AH155" s="76">
        <v>0</v>
      </c>
      <c r="AI155" s="76">
        <v>0</v>
      </c>
      <c r="AJ155" s="76">
        <v>0</v>
      </c>
      <c r="AK155" s="76">
        <v>0</v>
      </c>
      <c r="AL155" s="76">
        <v>0</v>
      </c>
      <c r="AM155" s="76">
        <v>0</v>
      </c>
      <c r="AN155" s="76">
        <v>0</v>
      </c>
      <c r="AO155" s="76">
        <v>0</v>
      </c>
      <c r="AP155" s="76">
        <v>0</v>
      </c>
      <c r="AQ155" s="76">
        <v>0</v>
      </c>
      <c r="AR155" s="76">
        <v>0</v>
      </c>
      <c r="AS155" s="76">
        <v>0</v>
      </c>
      <c r="AT155" s="76">
        <v>0</v>
      </c>
      <c r="AU155" s="76">
        <v>0</v>
      </c>
      <c r="AV155" s="76">
        <v>0</v>
      </c>
      <c r="AW155" s="76">
        <v>0</v>
      </c>
      <c r="AX155" s="76">
        <v>0</v>
      </c>
      <c r="AY155" s="76">
        <v>0</v>
      </c>
      <c r="AZ155" s="76">
        <v>0</v>
      </c>
      <c r="BA155" s="76">
        <v>0</v>
      </c>
      <c r="BB155" s="76">
        <v>0</v>
      </c>
      <c r="BC155" s="76">
        <v>0</v>
      </c>
      <c r="BD155" s="76">
        <v>0</v>
      </c>
      <c r="BE155" s="76">
        <v>0</v>
      </c>
      <c r="BF155" s="76">
        <v>0</v>
      </c>
      <c r="BG155" s="76">
        <v>0</v>
      </c>
      <c r="BH155" s="76">
        <v>0</v>
      </c>
      <c r="BI155" s="76">
        <v>0</v>
      </c>
      <c r="BJ155" s="80" t="str">
        <f>VLOOKUP(MID(A155,12,2),'State Codes'!$B$10:$D$60,3,0)</f>
        <v>6 East South Central</v>
      </c>
      <c r="BK155" s="80" t="str">
        <f>VLOOKUP(MID(A155,6,5),'Chart Controls'!$P$3:$Q$8,2,0)</f>
        <v>LPG</v>
      </c>
    </row>
    <row r="156" spans="1:63" x14ac:dyDescent="0.2">
      <c r="A156" s="76" t="s">
        <v>1147</v>
      </c>
      <c r="B156" s="76"/>
      <c r="C156" s="76" t="s">
        <v>258</v>
      </c>
      <c r="D156" s="76"/>
      <c r="E156" s="76" t="s">
        <v>1136</v>
      </c>
      <c r="F156" s="76" t="s">
        <v>261</v>
      </c>
      <c r="G156" s="76">
        <v>431</v>
      </c>
      <c r="H156" s="76">
        <v>387</v>
      </c>
      <c r="I156" s="76">
        <v>404</v>
      </c>
      <c r="J156" s="76">
        <v>419</v>
      </c>
      <c r="K156" s="76">
        <v>436</v>
      </c>
      <c r="L156" s="76">
        <v>398</v>
      </c>
      <c r="M156" s="76">
        <v>459</v>
      </c>
      <c r="N156" s="76">
        <v>447</v>
      </c>
      <c r="O156" s="76">
        <v>348</v>
      </c>
      <c r="P156" s="76">
        <v>355</v>
      </c>
      <c r="Q156" s="76">
        <v>388</v>
      </c>
      <c r="R156" s="76">
        <v>368</v>
      </c>
      <c r="S156" s="76">
        <v>502</v>
      </c>
      <c r="T156" s="76">
        <v>500</v>
      </c>
      <c r="U156" s="76">
        <v>589</v>
      </c>
      <c r="V156" s="76">
        <v>0</v>
      </c>
      <c r="W156" s="76">
        <v>0</v>
      </c>
      <c r="X156" s="76">
        <v>0</v>
      </c>
      <c r="Y156" s="76">
        <v>0</v>
      </c>
      <c r="Z156" s="76">
        <v>0</v>
      </c>
      <c r="AA156" s="76">
        <v>0</v>
      </c>
      <c r="AB156" s="76">
        <v>0</v>
      </c>
      <c r="AC156" s="76">
        <v>0</v>
      </c>
      <c r="AD156" s="76">
        <v>0</v>
      </c>
      <c r="AE156" s="76">
        <v>0</v>
      </c>
      <c r="AF156" s="76">
        <v>0</v>
      </c>
      <c r="AG156" s="76">
        <v>0</v>
      </c>
      <c r="AH156" s="76">
        <v>0</v>
      </c>
      <c r="AI156" s="76">
        <v>0</v>
      </c>
      <c r="AJ156" s="76">
        <v>0</v>
      </c>
      <c r="AK156" s="76">
        <v>0</v>
      </c>
      <c r="AL156" s="76">
        <v>0</v>
      </c>
      <c r="AM156" s="76">
        <v>0</v>
      </c>
      <c r="AN156" s="76">
        <v>0</v>
      </c>
      <c r="AO156" s="76">
        <v>0</v>
      </c>
      <c r="AP156" s="76">
        <v>0</v>
      </c>
      <c r="AQ156" s="76">
        <v>0</v>
      </c>
      <c r="AR156" s="76">
        <v>0</v>
      </c>
      <c r="AS156" s="76">
        <v>0</v>
      </c>
      <c r="AT156" s="76">
        <v>0</v>
      </c>
      <c r="AU156" s="76">
        <v>0</v>
      </c>
      <c r="AV156" s="76">
        <v>0</v>
      </c>
      <c r="AW156" s="76">
        <v>0</v>
      </c>
      <c r="AX156" s="76">
        <v>0</v>
      </c>
      <c r="AY156" s="76">
        <v>0</v>
      </c>
      <c r="AZ156" s="76">
        <v>0</v>
      </c>
      <c r="BA156" s="76">
        <v>0</v>
      </c>
      <c r="BB156" s="76">
        <v>0</v>
      </c>
      <c r="BC156" s="76">
        <v>0</v>
      </c>
      <c r="BD156" s="76">
        <v>0</v>
      </c>
      <c r="BE156" s="76">
        <v>0</v>
      </c>
      <c r="BF156" s="76">
        <v>0</v>
      </c>
      <c r="BG156" s="76">
        <v>0</v>
      </c>
      <c r="BH156" s="76">
        <v>0</v>
      </c>
      <c r="BI156" s="76">
        <v>0</v>
      </c>
      <c r="BJ156" s="80" t="str">
        <f>VLOOKUP(MID(A156,12,2),'State Codes'!$B$10:$D$60,3,0)</f>
        <v>9 Pacific</v>
      </c>
      <c r="BK156" s="80" t="str">
        <f>VLOOKUP(MID(A156,6,5),'Chart Controls'!$P$3:$Q$8,2,0)</f>
        <v>LPG</v>
      </c>
    </row>
    <row r="157" spans="1:63" x14ac:dyDescent="0.2">
      <c r="A157" s="76" t="s">
        <v>1148</v>
      </c>
      <c r="B157" s="76"/>
      <c r="C157" s="76" t="s">
        <v>258</v>
      </c>
      <c r="D157" s="76"/>
      <c r="E157" s="76" t="s">
        <v>1136</v>
      </c>
      <c r="F157" s="76" t="s">
        <v>261</v>
      </c>
      <c r="G157" s="76">
        <v>4590</v>
      </c>
      <c r="H157" s="76">
        <v>5081</v>
      </c>
      <c r="I157" s="76">
        <v>4780</v>
      </c>
      <c r="J157" s="76">
        <v>5101</v>
      </c>
      <c r="K157" s="76">
        <v>5029</v>
      </c>
      <c r="L157" s="76">
        <v>5545</v>
      </c>
      <c r="M157" s="76">
        <v>4986</v>
      </c>
      <c r="N157" s="76">
        <v>3934</v>
      </c>
      <c r="O157" s="76">
        <v>4014</v>
      </c>
      <c r="P157" s="76">
        <v>3508</v>
      </c>
      <c r="Q157" s="76">
        <v>4084</v>
      </c>
      <c r="R157" s="76">
        <v>3967</v>
      </c>
      <c r="S157" s="76">
        <v>3118</v>
      </c>
      <c r="T157" s="76">
        <v>5306</v>
      </c>
      <c r="U157" s="76">
        <v>4574</v>
      </c>
      <c r="V157" s="76">
        <v>0</v>
      </c>
      <c r="W157" s="76">
        <v>0</v>
      </c>
      <c r="X157" s="76">
        <v>0</v>
      </c>
      <c r="Y157" s="76">
        <v>0</v>
      </c>
      <c r="Z157" s="76">
        <v>0</v>
      </c>
      <c r="AA157" s="76">
        <v>0</v>
      </c>
      <c r="AB157" s="76">
        <v>0</v>
      </c>
      <c r="AC157" s="76">
        <v>0</v>
      </c>
      <c r="AD157" s="76">
        <v>0</v>
      </c>
      <c r="AE157" s="76">
        <v>0</v>
      </c>
      <c r="AF157" s="76">
        <v>0</v>
      </c>
      <c r="AG157" s="76">
        <v>0</v>
      </c>
      <c r="AH157" s="76">
        <v>0</v>
      </c>
      <c r="AI157" s="76">
        <v>0</v>
      </c>
      <c r="AJ157" s="76">
        <v>0</v>
      </c>
      <c r="AK157" s="76">
        <v>0</v>
      </c>
      <c r="AL157" s="76">
        <v>0</v>
      </c>
      <c r="AM157" s="76">
        <v>0</v>
      </c>
      <c r="AN157" s="76">
        <v>0</v>
      </c>
      <c r="AO157" s="76">
        <v>0</v>
      </c>
      <c r="AP157" s="76">
        <v>0</v>
      </c>
      <c r="AQ157" s="76">
        <v>0</v>
      </c>
      <c r="AR157" s="76">
        <v>0</v>
      </c>
      <c r="AS157" s="76">
        <v>0</v>
      </c>
      <c r="AT157" s="76">
        <v>0</v>
      </c>
      <c r="AU157" s="76">
        <v>0</v>
      </c>
      <c r="AV157" s="76">
        <v>0</v>
      </c>
      <c r="AW157" s="76">
        <v>0</v>
      </c>
      <c r="AX157" s="76">
        <v>0</v>
      </c>
      <c r="AY157" s="76">
        <v>0</v>
      </c>
      <c r="AZ157" s="76">
        <v>0</v>
      </c>
      <c r="BA157" s="76">
        <v>0</v>
      </c>
      <c r="BB157" s="76">
        <v>0</v>
      </c>
      <c r="BC157" s="76">
        <v>0</v>
      </c>
      <c r="BD157" s="76">
        <v>0</v>
      </c>
      <c r="BE157" s="76">
        <v>0</v>
      </c>
      <c r="BF157" s="76">
        <v>0</v>
      </c>
      <c r="BG157" s="76">
        <v>0</v>
      </c>
      <c r="BH157" s="76">
        <v>0</v>
      </c>
      <c r="BI157" s="76">
        <v>0</v>
      </c>
      <c r="BJ157" s="80" t="str">
        <f>VLOOKUP(MID(A157,12,2),'State Codes'!$B$10:$D$60,3,0)</f>
        <v>8 Mountain</v>
      </c>
      <c r="BK157" s="80" t="str">
        <f>VLOOKUP(MID(A157,6,5),'Chart Controls'!$P$3:$Q$8,2,0)</f>
        <v>LPG</v>
      </c>
    </row>
    <row r="158" spans="1:63" x14ac:dyDescent="0.2">
      <c r="A158" s="76" t="s">
        <v>1149</v>
      </c>
      <c r="B158" s="76"/>
      <c r="C158" s="76" t="s">
        <v>258</v>
      </c>
      <c r="D158" s="76"/>
      <c r="E158" s="76" t="s">
        <v>1136</v>
      </c>
      <c r="F158" s="76" t="s">
        <v>261</v>
      </c>
      <c r="G158" s="76">
        <v>4353</v>
      </c>
      <c r="H158" s="76">
        <v>4128</v>
      </c>
      <c r="I158" s="76">
        <v>4448</v>
      </c>
      <c r="J158" s="76">
        <v>3983</v>
      </c>
      <c r="K158" s="76">
        <v>4191</v>
      </c>
      <c r="L158" s="76">
        <v>4095</v>
      </c>
      <c r="M158" s="76">
        <v>3993</v>
      </c>
      <c r="N158" s="76">
        <v>2949</v>
      </c>
      <c r="O158" s="76">
        <v>3198</v>
      </c>
      <c r="P158" s="76">
        <v>4198</v>
      </c>
      <c r="Q158" s="76">
        <v>4964</v>
      </c>
      <c r="R158" s="76">
        <v>5092</v>
      </c>
      <c r="S158" s="76">
        <v>3819</v>
      </c>
      <c r="T158" s="76">
        <v>5063</v>
      </c>
      <c r="U158" s="76">
        <v>6049</v>
      </c>
      <c r="V158" s="76">
        <v>0</v>
      </c>
      <c r="W158" s="76">
        <v>0</v>
      </c>
      <c r="X158" s="76">
        <v>0</v>
      </c>
      <c r="Y158" s="76">
        <v>0</v>
      </c>
      <c r="Z158" s="76">
        <v>0</v>
      </c>
      <c r="AA158" s="76">
        <v>0</v>
      </c>
      <c r="AB158" s="76">
        <v>0</v>
      </c>
      <c r="AC158" s="76">
        <v>0</v>
      </c>
      <c r="AD158" s="76">
        <v>0</v>
      </c>
      <c r="AE158" s="76">
        <v>0</v>
      </c>
      <c r="AF158" s="76">
        <v>0</v>
      </c>
      <c r="AG158" s="76">
        <v>0</v>
      </c>
      <c r="AH158" s="76">
        <v>0</v>
      </c>
      <c r="AI158" s="76">
        <v>0</v>
      </c>
      <c r="AJ158" s="76">
        <v>0</v>
      </c>
      <c r="AK158" s="76">
        <v>0</v>
      </c>
      <c r="AL158" s="76">
        <v>0</v>
      </c>
      <c r="AM158" s="76">
        <v>0</v>
      </c>
      <c r="AN158" s="76">
        <v>0</v>
      </c>
      <c r="AO158" s="76">
        <v>0</v>
      </c>
      <c r="AP158" s="76">
        <v>0</v>
      </c>
      <c r="AQ158" s="76">
        <v>0</v>
      </c>
      <c r="AR158" s="76">
        <v>0</v>
      </c>
      <c r="AS158" s="76">
        <v>0</v>
      </c>
      <c r="AT158" s="76">
        <v>0</v>
      </c>
      <c r="AU158" s="76">
        <v>0</v>
      </c>
      <c r="AV158" s="76">
        <v>0</v>
      </c>
      <c r="AW158" s="76">
        <v>0</v>
      </c>
      <c r="AX158" s="76">
        <v>0</v>
      </c>
      <c r="AY158" s="76">
        <v>0</v>
      </c>
      <c r="AZ158" s="76">
        <v>0</v>
      </c>
      <c r="BA158" s="76">
        <v>0</v>
      </c>
      <c r="BB158" s="76">
        <v>0</v>
      </c>
      <c r="BC158" s="76">
        <v>0</v>
      </c>
      <c r="BD158" s="76">
        <v>0</v>
      </c>
      <c r="BE158" s="76">
        <v>0</v>
      </c>
      <c r="BF158" s="76">
        <v>0</v>
      </c>
      <c r="BG158" s="76">
        <v>0</v>
      </c>
      <c r="BH158" s="76">
        <v>0</v>
      </c>
      <c r="BI158" s="76">
        <v>0</v>
      </c>
      <c r="BJ158" s="80" t="str">
        <f>VLOOKUP(MID(A158,12,2),'State Codes'!$B$10:$D$60,3,0)</f>
        <v>7 West South Central</v>
      </c>
      <c r="BK158" s="80" t="str">
        <f>VLOOKUP(MID(A158,6,5),'Chart Controls'!$P$3:$Q$8,2,0)</f>
        <v>LPG</v>
      </c>
    </row>
    <row r="159" spans="1:63" x14ac:dyDescent="0.2">
      <c r="A159" s="76" t="s">
        <v>1150</v>
      </c>
      <c r="B159" s="76"/>
      <c r="C159" s="76" t="s">
        <v>258</v>
      </c>
      <c r="D159" s="76"/>
      <c r="E159" s="76" t="s">
        <v>1136</v>
      </c>
      <c r="F159" s="76" t="s">
        <v>261</v>
      </c>
      <c r="G159" s="76">
        <v>21881</v>
      </c>
      <c r="H159" s="76">
        <v>23776</v>
      </c>
      <c r="I159" s="76">
        <v>21931</v>
      </c>
      <c r="J159" s="76">
        <v>24246</v>
      </c>
      <c r="K159" s="76">
        <v>23715</v>
      </c>
      <c r="L159" s="76">
        <v>25947</v>
      </c>
      <c r="M159" s="76">
        <v>24078</v>
      </c>
      <c r="N159" s="76">
        <v>22096</v>
      </c>
      <c r="O159" s="76">
        <v>23006</v>
      </c>
      <c r="P159" s="76">
        <v>21125</v>
      </c>
      <c r="Q159" s="76">
        <v>18804</v>
      </c>
      <c r="R159" s="76">
        <v>22821</v>
      </c>
      <c r="S159" s="76">
        <v>22728</v>
      </c>
      <c r="T159" s="76">
        <v>30067</v>
      </c>
      <c r="U159" s="76">
        <v>31725</v>
      </c>
      <c r="V159" s="76">
        <v>0</v>
      </c>
      <c r="W159" s="76">
        <v>0</v>
      </c>
      <c r="X159" s="76">
        <v>0</v>
      </c>
      <c r="Y159" s="76">
        <v>0</v>
      </c>
      <c r="Z159" s="76">
        <v>0</v>
      </c>
      <c r="AA159" s="76">
        <v>0</v>
      </c>
      <c r="AB159" s="76">
        <v>0</v>
      </c>
      <c r="AC159" s="76">
        <v>0</v>
      </c>
      <c r="AD159" s="76">
        <v>0</v>
      </c>
      <c r="AE159" s="76">
        <v>0</v>
      </c>
      <c r="AF159" s="76">
        <v>0</v>
      </c>
      <c r="AG159" s="76">
        <v>0</v>
      </c>
      <c r="AH159" s="76">
        <v>0</v>
      </c>
      <c r="AI159" s="76">
        <v>0</v>
      </c>
      <c r="AJ159" s="76">
        <v>0</v>
      </c>
      <c r="AK159" s="76">
        <v>0</v>
      </c>
      <c r="AL159" s="76">
        <v>0</v>
      </c>
      <c r="AM159" s="76">
        <v>0</v>
      </c>
      <c r="AN159" s="76">
        <v>0</v>
      </c>
      <c r="AO159" s="76">
        <v>0</v>
      </c>
      <c r="AP159" s="76">
        <v>0</v>
      </c>
      <c r="AQ159" s="76">
        <v>0</v>
      </c>
      <c r="AR159" s="76">
        <v>0</v>
      </c>
      <c r="AS159" s="76">
        <v>0</v>
      </c>
      <c r="AT159" s="76">
        <v>0</v>
      </c>
      <c r="AU159" s="76">
        <v>0</v>
      </c>
      <c r="AV159" s="76">
        <v>0</v>
      </c>
      <c r="AW159" s="76">
        <v>0</v>
      </c>
      <c r="AX159" s="76">
        <v>0</v>
      </c>
      <c r="AY159" s="76">
        <v>0</v>
      </c>
      <c r="AZ159" s="76">
        <v>0</v>
      </c>
      <c r="BA159" s="76">
        <v>0</v>
      </c>
      <c r="BB159" s="76">
        <v>0</v>
      </c>
      <c r="BC159" s="76">
        <v>0</v>
      </c>
      <c r="BD159" s="76">
        <v>0</v>
      </c>
      <c r="BE159" s="76">
        <v>0</v>
      </c>
      <c r="BF159" s="76">
        <v>0</v>
      </c>
      <c r="BG159" s="76">
        <v>0</v>
      </c>
      <c r="BH159" s="76">
        <v>0</v>
      </c>
      <c r="BI159" s="76">
        <v>0</v>
      </c>
      <c r="BJ159" s="80" t="str">
        <f>VLOOKUP(MID(A159,12,2),'State Codes'!$B$10:$D$60,3,0)</f>
        <v>9 Pacific</v>
      </c>
      <c r="BK159" s="80" t="str">
        <f>VLOOKUP(MID(A159,6,5),'Chart Controls'!$P$3:$Q$8,2,0)</f>
        <v>LPG</v>
      </c>
    </row>
    <row r="160" spans="1:63" x14ac:dyDescent="0.2">
      <c r="A160" s="76" t="s">
        <v>1151</v>
      </c>
      <c r="B160" s="76"/>
      <c r="C160" s="76" t="s">
        <v>258</v>
      </c>
      <c r="D160" s="76"/>
      <c r="E160" s="76" t="s">
        <v>1136</v>
      </c>
      <c r="F160" s="76" t="s">
        <v>261</v>
      </c>
      <c r="G160" s="76">
        <v>12142</v>
      </c>
      <c r="H160" s="76">
        <v>11443</v>
      </c>
      <c r="I160" s="76">
        <v>12025</v>
      </c>
      <c r="J160" s="76">
        <v>11804</v>
      </c>
      <c r="K160" s="76">
        <v>11885</v>
      </c>
      <c r="L160" s="76">
        <v>13185</v>
      </c>
      <c r="M160" s="76">
        <v>11606</v>
      </c>
      <c r="N160" s="76">
        <v>10341</v>
      </c>
      <c r="O160" s="76">
        <v>11098</v>
      </c>
      <c r="P160" s="76">
        <v>10751</v>
      </c>
      <c r="Q160" s="76">
        <v>12021</v>
      </c>
      <c r="R160" s="76">
        <v>13170</v>
      </c>
      <c r="S160" s="76">
        <v>11150</v>
      </c>
      <c r="T160" s="76">
        <v>11982</v>
      </c>
      <c r="U160" s="76">
        <v>12360</v>
      </c>
      <c r="V160" s="76">
        <v>0</v>
      </c>
      <c r="W160" s="76">
        <v>0</v>
      </c>
      <c r="X160" s="76">
        <v>0</v>
      </c>
      <c r="Y160" s="76">
        <v>0</v>
      </c>
      <c r="Z160" s="76">
        <v>0</v>
      </c>
      <c r="AA160" s="76">
        <v>0</v>
      </c>
      <c r="AB160" s="76">
        <v>0</v>
      </c>
      <c r="AC160" s="76">
        <v>0</v>
      </c>
      <c r="AD160" s="76">
        <v>0</v>
      </c>
      <c r="AE160" s="76">
        <v>0</v>
      </c>
      <c r="AF160" s="76">
        <v>0</v>
      </c>
      <c r="AG160" s="76">
        <v>0</v>
      </c>
      <c r="AH160" s="76">
        <v>0</v>
      </c>
      <c r="AI160" s="76">
        <v>0</v>
      </c>
      <c r="AJ160" s="76">
        <v>0</v>
      </c>
      <c r="AK160" s="76">
        <v>0</v>
      </c>
      <c r="AL160" s="76">
        <v>0</v>
      </c>
      <c r="AM160" s="76">
        <v>0</v>
      </c>
      <c r="AN160" s="76">
        <v>0</v>
      </c>
      <c r="AO160" s="76">
        <v>0</v>
      </c>
      <c r="AP160" s="76">
        <v>0</v>
      </c>
      <c r="AQ160" s="76">
        <v>0</v>
      </c>
      <c r="AR160" s="76">
        <v>0</v>
      </c>
      <c r="AS160" s="76">
        <v>0</v>
      </c>
      <c r="AT160" s="76">
        <v>0</v>
      </c>
      <c r="AU160" s="76">
        <v>0</v>
      </c>
      <c r="AV160" s="76">
        <v>0</v>
      </c>
      <c r="AW160" s="76">
        <v>0</v>
      </c>
      <c r="AX160" s="76">
        <v>0</v>
      </c>
      <c r="AY160" s="76">
        <v>0</v>
      </c>
      <c r="AZ160" s="76">
        <v>0</v>
      </c>
      <c r="BA160" s="76">
        <v>0</v>
      </c>
      <c r="BB160" s="76">
        <v>0</v>
      </c>
      <c r="BC160" s="76">
        <v>0</v>
      </c>
      <c r="BD160" s="76">
        <v>0</v>
      </c>
      <c r="BE160" s="76">
        <v>0</v>
      </c>
      <c r="BF160" s="76">
        <v>0</v>
      </c>
      <c r="BG160" s="76">
        <v>0</v>
      </c>
      <c r="BH160" s="76">
        <v>0</v>
      </c>
      <c r="BI160" s="76">
        <v>0</v>
      </c>
      <c r="BJ160" s="80" t="str">
        <f>VLOOKUP(MID(A160,12,2),'State Codes'!$B$10:$D$60,3,0)</f>
        <v>8 Mountain</v>
      </c>
      <c r="BK160" s="80" t="str">
        <f>VLOOKUP(MID(A160,6,5),'Chart Controls'!$P$3:$Q$8,2,0)</f>
        <v>LPG</v>
      </c>
    </row>
    <row r="161" spans="1:63" x14ac:dyDescent="0.2">
      <c r="A161" s="76" t="s">
        <v>1152</v>
      </c>
      <c r="B161" s="76"/>
      <c r="C161" s="76" t="s">
        <v>258</v>
      </c>
      <c r="D161" s="76"/>
      <c r="E161" s="76" t="s">
        <v>1136</v>
      </c>
      <c r="F161" s="76" t="s">
        <v>261</v>
      </c>
      <c r="G161" s="76">
        <v>7922</v>
      </c>
      <c r="H161" s="76">
        <v>6936</v>
      </c>
      <c r="I161" s="76">
        <v>6826</v>
      </c>
      <c r="J161" s="76">
        <v>7826</v>
      </c>
      <c r="K161" s="76">
        <v>7852</v>
      </c>
      <c r="L161" s="76">
        <v>8413</v>
      </c>
      <c r="M161" s="76">
        <v>8864</v>
      </c>
      <c r="N161" s="76">
        <v>9005</v>
      </c>
      <c r="O161" s="76">
        <v>6992</v>
      </c>
      <c r="P161" s="76">
        <v>7458</v>
      </c>
      <c r="Q161" s="76">
        <v>6959</v>
      </c>
      <c r="R161" s="76">
        <v>7109</v>
      </c>
      <c r="S161" s="76">
        <v>5842</v>
      </c>
      <c r="T161" s="76">
        <v>6233</v>
      </c>
      <c r="U161" s="76">
        <v>5824</v>
      </c>
      <c r="V161" s="76">
        <v>0</v>
      </c>
      <c r="W161" s="76">
        <v>0</v>
      </c>
      <c r="X161" s="76">
        <v>0</v>
      </c>
      <c r="Y161" s="76">
        <v>0</v>
      </c>
      <c r="Z161" s="76">
        <v>0</v>
      </c>
      <c r="AA161" s="76">
        <v>0</v>
      </c>
      <c r="AB161" s="76">
        <v>0</v>
      </c>
      <c r="AC161" s="76">
        <v>0</v>
      </c>
      <c r="AD161" s="76">
        <v>0</v>
      </c>
      <c r="AE161" s="76">
        <v>0</v>
      </c>
      <c r="AF161" s="76">
        <v>0</v>
      </c>
      <c r="AG161" s="76">
        <v>0</v>
      </c>
      <c r="AH161" s="76">
        <v>0</v>
      </c>
      <c r="AI161" s="76">
        <v>0</v>
      </c>
      <c r="AJ161" s="76">
        <v>0</v>
      </c>
      <c r="AK161" s="76">
        <v>0</v>
      </c>
      <c r="AL161" s="76">
        <v>0</v>
      </c>
      <c r="AM161" s="76">
        <v>0</v>
      </c>
      <c r="AN161" s="76">
        <v>0</v>
      </c>
      <c r="AO161" s="76">
        <v>0</v>
      </c>
      <c r="AP161" s="76">
        <v>0</v>
      </c>
      <c r="AQ161" s="76">
        <v>0</v>
      </c>
      <c r="AR161" s="76">
        <v>0</v>
      </c>
      <c r="AS161" s="76">
        <v>0</v>
      </c>
      <c r="AT161" s="76">
        <v>0</v>
      </c>
      <c r="AU161" s="76">
        <v>0</v>
      </c>
      <c r="AV161" s="76">
        <v>0</v>
      </c>
      <c r="AW161" s="76">
        <v>0</v>
      </c>
      <c r="AX161" s="76">
        <v>0</v>
      </c>
      <c r="AY161" s="76">
        <v>0</v>
      </c>
      <c r="AZ161" s="76">
        <v>0</v>
      </c>
      <c r="BA161" s="76">
        <v>0</v>
      </c>
      <c r="BB161" s="76">
        <v>0</v>
      </c>
      <c r="BC161" s="76">
        <v>0</v>
      </c>
      <c r="BD161" s="76">
        <v>0</v>
      </c>
      <c r="BE161" s="76">
        <v>0</v>
      </c>
      <c r="BF161" s="76">
        <v>0</v>
      </c>
      <c r="BG161" s="76">
        <v>0</v>
      </c>
      <c r="BH161" s="76">
        <v>0</v>
      </c>
      <c r="BI161" s="76">
        <v>0</v>
      </c>
      <c r="BJ161" s="80" t="str">
        <f>VLOOKUP(MID(A161,12,2),'State Codes'!$B$10:$D$60,3,0)</f>
        <v>1 New England</v>
      </c>
      <c r="BK161" s="80" t="str">
        <f>VLOOKUP(MID(A161,6,5),'Chart Controls'!$P$3:$Q$8,2,0)</f>
        <v>LPG</v>
      </c>
    </row>
    <row r="162" spans="1:63" x14ac:dyDescent="0.2">
      <c r="A162" s="76" t="s">
        <v>1153</v>
      </c>
      <c r="B162" s="76"/>
      <c r="C162" s="76" t="s">
        <v>258</v>
      </c>
      <c r="D162" s="76"/>
      <c r="E162" s="76" t="s">
        <v>1136</v>
      </c>
      <c r="F162" s="76" t="s">
        <v>261</v>
      </c>
      <c r="G162" s="76">
        <v>2183</v>
      </c>
      <c r="H162" s="76">
        <v>1952</v>
      </c>
      <c r="I162" s="76">
        <v>2831</v>
      </c>
      <c r="J162" s="76">
        <v>2402</v>
      </c>
      <c r="K162" s="76">
        <v>2183</v>
      </c>
      <c r="L162" s="76">
        <v>2608</v>
      </c>
      <c r="M162" s="76">
        <v>2873</v>
      </c>
      <c r="N162" s="76">
        <v>2294</v>
      </c>
      <c r="O162" s="76">
        <v>2308</v>
      </c>
      <c r="P162" s="76">
        <v>3228</v>
      </c>
      <c r="Q162" s="76">
        <v>3308</v>
      </c>
      <c r="R162" s="76">
        <v>2902</v>
      </c>
      <c r="S162" s="76">
        <v>2593</v>
      </c>
      <c r="T162" s="76">
        <v>3171</v>
      </c>
      <c r="U162" s="76">
        <v>3843</v>
      </c>
      <c r="V162" s="76">
        <v>0</v>
      </c>
      <c r="W162" s="76">
        <v>0</v>
      </c>
      <c r="X162" s="76">
        <v>0</v>
      </c>
      <c r="Y162" s="76">
        <v>0</v>
      </c>
      <c r="Z162" s="76">
        <v>0</v>
      </c>
      <c r="AA162" s="76">
        <v>0</v>
      </c>
      <c r="AB162" s="76">
        <v>0</v>
      </c>
      <c r="AC162" s="76">
        <v>0</v>
      </c>
      <c r="AD162" s="76">
        <v>0</v>
      </c>
      <c r="AE162" s="76">
        <v>0</v>
      </c>
      <c r="AF162" s="76">
        <v>0</v>
      </c>
      <c r="AG162" s="76">
        <v>0</v>
      </c>
      <c r="AH162" s="76">
        <v>0</v>
      </c>
      <c r="AI162" s="76">
        <v>0</v>
      </c>
      <c r="AJ162" s="76">
        <v>0</v>
      </c>
      <c r="AK162" s="76">
        <v>0</v>
      </c>
      <c r="AL162" s="76">
        <v>0</v>
      </c>
      <c r="AM162" s="76">
        <v>0</v>
      </c>
      <c r="AN162" s="76">
        <v>0</v>
      </c>
      <c r="AO162" s="76">
        <v>0</v>
      </c>
      <c r="AP162" s="76">
        <v>0</v>
      </c>
      <c r="AQ162" s="76">
        <v>0</v>
      </c>
      <c r="AR162" s="76">
        <v>0</v>
      </c>
      <c r="AS162" s="76">
        <v>0</v>
      </c>
      <c r="AT162" s="76">
        <v>0</v>
      </c>
      <c r="AU162" s="76">
        <v>0</v>
      </c>
      <c r="AV162" s="76">
        <v>0</v>
      </c>
      <c r="AW162" s="76">
        <v>0</v>
      </c>
      <c r="AX162" s="76">
        <v>0</v>
      </c>
      <c r="AY162" s="76">
        <v>0</v>
      </c>
      <c r="AZ162" s="76">
        <v>0</v>
      </c>
      <c r="BA162" s="76">
        <v>0</v>
      </c>
      <c r="BB162" s="76">
        <v>0</v>
      </c>
      <c r="BC162" s="76">
        <v>0</v>
      </c>
      <c r="BD162" s="76">
        <v>0</v>
      </c>
      <c r="BE162" s="76">
        <v>0</v>
      </c>
      <c r="BF162" s="76">
        <v>0</v>
      </c>
      <c r="BG162" s="76">
        <v>0</v>
      </c>
      <c r="BH162" s="76">
        <v>0</v>
      </c>
      <c r="BI162" s="76">
        <v>0</v>
      </c>
      <c r="BJ162" s="80" t="str">
        <f>VLOOKUP(MID(A162,12,2),'State Codes'!$B$10:$D$60,3,0)</f>
        <v>5 South Atlantic</v>
      </c>
      <c r="BK162" s="80" t="str">
        <f>VLOOKUP(MID(A162,6,5),'Chart Controls'!$P$3:$Q$8,2,0)</f>
        <v>LPG</v>
      </c>
    </row>
    <row r="163" spans="1:63" x14ac:dyDescent="0.2">
      <c r="A163" s="76" t="s">
        <v>1154</v>
      </c>
      <c r="B163" s="76"/>
      <c r="C163" s="76" t="s">
        <v>258</v>
      </c>
      <c r="D163" s="76"/>
      <c r="E163" s="76" t="s">
        <v>1136</v>
      </c>
      <c r="F163" s="76" t="s">
        <v>261</v>
      </c>
      <c r="G163" s="76">
        <v>30</v>
      </c>
      <c r="H163" s="76">
        <v>34</v>
      </c>
      <c r="I163" s="76">
        <v>40</v>
      </c>
      <c r="J163" s="76">
        <v>40</v>
      </c>
      <c r="K163" s="76">
        <v>9</v>
      </c>
      <c r="L163" s="76">
        <v>9</v>
      </c>
      <c r="M163" s="76">
        <v>4</v>
      </c>
      <c r="N163" s="76">
        <v>5</v>
      </c>
      <c r="O163" s="76">
        <v>5</v>
      </c>
      <c r="P163" s="76">
        <v>6</v>
      </c>
      <c r="Q163" s="76">
        <v>10</v>
      </c>
      <c r="R163" s="76">
        <v>5</v>
      </c>
      <c r="S163" s="76">
        <v>1</v>
      </c>
      <c r="T163" s="76">
        <v>0</v>
      </c>
      <c r="U163" s="76">
        <v>9</v>
      </c>
      <c r="V163" s="76">
        <v>0</v>
      </c>
      <c r="W163" s="76">
        <v>0</v>
      </c>
      <c r="X163" s="76">
        <v>0</v>
      </c>
      <c r="Y163" s="76">
        <v>0</v>
      </c>
      <c r="Z163" s="76">
        <v>0</v>
      </c>
      <c r="AA163" s="76">
        <v>0</v>
      </c>
      <c r="AB163" s="76">
        <v>0</v>
      </c>
      <c r="AC163" s="76">
        <v>0</v>
      </c>
      <c r="AD163" s="76">
        <v>0</v>
      </c>
      <c r="AE163" s="76">
        <v>0</v>
      </c>
      <c r="AF163" s="76">
        <v>0</v>
      </c>
      <c r="AG163" s="76">
        <v>0</v>
      </c>
      <c r="AH163" s="76">
        <v>0</v>
      </c>
      <c r="AI163" s="76">
        <v>0</v>
      </c>
      <c r="AJ163" s="76">
        <v>0</v>
      </c>
      <c r="AK163" s="76">
        <v>0</v>
      </c>
      <c r="AL163" s="76">
        <v>0</v>
      </c>
      <c r="AM163" s="76">
        <v>0</v>
      </c>
      <c r="AN163" s="76">
        <v>0</v>
      </c>
      <c r="AO163" s="76">
        <v>0</v>
      </c>
      <c r="AP163" s="76">
        <v>0</v>
      </c>
      <c r="AQ163" s="76">
        <v>0</v>
      </c>
      <c r="AR163" s="76">
        <v>0</v>
      </c>
      <c r="AS163" s="76">
        <v>0</v>
      </c>
      <c r="AT163" s="76">
        <v>0</v>
      </c>
      <c r="AU163" s="76">
        <v>0</v>
      </c>
      <c r="AV163" s="76">
        <v>0</v>
      </c>
      <c r="AW163" s="76">
        <v>0</v>
      </c>
      <c r="AX163" s="76">
        <v>0</v>
      </c>
      <c r="AY163" s="76">
        <v>0</v>
      </c>
      <c r="AZ163" s="76">
        <v>0</v>
      </c>
      <c r="BA163" s="76">
        <v>0</v>
      </c>
      <c r="BB163" s="76">
        <v>0</v>
      </c>
      <c r="BC163" s="76">
        <v>0</v>
      </c>
      <c r="BD163" s="76">
        <v>0</v>
      </c>
      <c r="BE163" s="76">
        <v>0</v>
      </c>
      <c r="BF163" s="76">
        <v>0</v>
      </c>
      <c r="BG163" s="76">
        <v>0</v>
      </c>
      <c r="BH163" s="76">
        <v>0</v>
      </c>
      <c r="BI163" s="76">
        <v>0</v>
      </c>
      <c r="BJ163" s="80" t="str">
        <f>VLOOKUP(MID(A163,12,2),'State Codes'!$B$10:$D$60,3,0)</f>
        <v>5 South Atlantic</v>
      </c>
      <c r="BK163" s="80" t="str">
        <f>VLOOKUP(MID(A163,6,5),'Chart Controls'!$P$3:$Q$8,2,0)</f>
        <v>LPG</v>
      </c>
    </row>
    <row r="164" spans="1:63" x14ac:dyDescent="0.2">
      <c r="A164" s="76" t="s">
        <v>1155</v>
      </c>
      <c r="B164" s="76"/>
      <c r="C164" s="76" t="s">
        <v>258</v>
      </c>
      <c r="D164" s="76"/>
      <c r="E164" s="76" t="s">
        <v>1136</v>
      </c>
      <c r="F164" s="76" t="s">
        <v>261</v>
      </c>
      <c r="G164" s="76">
        <v>5629</v>
      </c>
      <c r="H164" s="76">
        <v>5538</v>
      </c>
      <c r="I164" s="76">
        <v>5956</v>
      </c>
      <c r="J164" s="76">
        <v>6397</v>
      </c>
      <c r="K164" s="76">
        <v>6510</v>
      </c>
      <c r="L164" s="76">
        <v>6349</v>
      </c>
      <c r="M164" s="76">
        <v>6773</v>
      </c>
      <c r="N164" s="76">
        <v>6254</v>
      </c>
      <c r="O164" s="76">
        <v>5560</v>
      </c>
      <c r="P164" s="76">
        <v>5193</v>
      </c>
      <c r="Q164" s="76">
        <v>5413</v>
      </c>
      <c r="R164" s="76">
        <v>4974</v>
      </c>
      <c r="S164" s="76">
        <v>5204</v>
      </c>
      <c r="T164" s="76">
        <v>7108</v>
      </c>
      <c r="U164" s="76">
        <v>9028</v>
      </c>
      <c r="V164" s="76">
        <v>0</v>
      </c>
      <c r="W164" s="76">
        <v>0</v>
      </c>
      <c r="X164" s="76">
        <v>0</v>
      </c>
      <c r="Y164" s="76">
        <v>0</v>
      </c>
      <c r="Z164" s="76">
        <v>0</v>
      </c>
      <c r="AA164" s="76">
        <v>0</v>
      </c>
      <c r="AB164" s="76">
        <v>0</v>
      </c>
      <c r="AC164" s="76">
        <v>0</v>
      </c>
      <c r="AD164" s="76">
        <v>0</v>
      </c>
      <c r="AE164" s="76">
        <v>0</v>
      </c>
      <c r="AF164" s="76">
        <v>0</v>
      </c>
      <c r="AG164" s="76">
        <v>0</v>
      </c>
      <c r="AH164" s="76">
        <v>0</v>
      </c>
      <c r="AI164" s="76">
        <v>0</v>
      </c>
      <c r="AJ164" s="76">
        <v>0</v>
      </c>
      <c r="AK164" s="76">
        <v>0</v>
      </c>
      <c r="AL164" s="76">
        <v>0</v>
      </c>
      <c r="AM164" s="76">
        <v>0</v>
      </c>
      <c r="AN164" s="76">
        <v>0</v>
      </c>
      <c r="AO164" s="76">
        <v>0</v>
      </c>
      <c r="AP164" s="76">
        <v>0</v>
      </c>
      <c r="AQ164" s="76">
        <v>0</v>
      </c>
      <c r="AR164" s="76">
        <v>0</v>
      </c>
      <c r="AS164" s="76">
        <v>0</v>
      </c>
      <c r="AT164" s="76">
        <v>0</v>
      </c>
      <c r="AU164" s="76">
        <v>0</v>
      </c>
      <c r="AV164" s="76">
        <v>0</v>
      </c>
      <c r="AW164" s="76">
        <v>0</v>
      </c>
      <c r="AX164" s="76">
        <v>0</v>
      </c>
      <c r="AY164" s="76">
        <v>0</v>
      </c>
      <c r="AZ164" s="76">
        <v>0</v>
      </c>
      <c r="BA164" s="76">
        <v>0</v>
      </c>
      <c r="BB164" s="76">
        <v>0</v>
      </c>
      <c r="BC164" s="76">
        <v>0</v>
      </c>
      <c r="BD164" s="76">
        <v>0</v>
      </c>
      <c r="BE164" s="76">
        <v>0</v>
      </c>
      <c r="BF164" s="76">
        <v>0</v>
      </c>
      <c r="BG164" s="76">
        <v>0</v>
      </c>
      <c r="BH164" s="76">
        <v>0</v>
      </c>
      <c r="BI164" s="76">
        <v>0</v>
      </c>
      <c r="BJ164" s="80" t="str">
        <f>VLOOKUP(MID(A164,12,2),'State Codes'!$B$10:$D$60,3,0)</f>
        <v>5 South Atlantic</v>
      </c>
      <c r="BK164" s="80" t="str">
        <f>VLOOKUP(MID(A164,6,5),'Chart Controls'!$P$3:$Q$8,2,0)</f>
        <v>LPG</v>
      </c>
    </row>
    <row r="165" spans="1:63" x14ac:dyDescent="0.2">
      <c r="A165" s="76" t="s">
        <v>1156</v>
      </c>
      <c r="B165" s="76"/>
      <c r="C165" s="76" t="s">
        <v>258</v>
      </c>
      <c r="D165" s="76"/>
      <c r="E165" s="76" t="s">
        <v>1136</v>
      </c>
      <c r="F165" s="76" t="s">
        <v>261</v>
      </c>
      <c r="G165" s="76">
        <v>8154</v>
      </c>
      <c r="H165" s="76">
        <v>6859</v>
      </c>
      <c r="I165" s="76">
        <v>7506</v>
      </c>
      <c r="J165" s="76">
        <v>7766</v>
      </c>
      <c r="K165" s="76">
        <v>8505</v>
      </c>
      <c r="L165" s="76">
        <v>8750</v>
      </c>
      <c r="M165" s="76">
        <v>8733</v>
      </c>
      <c r="N165" s="76">
        <v>7002</v>
      </c>
      <c r="O165" s="76">
        <v>8312</v>
      </c>
      <c r="P165" s="76">
        <v>8550</v>
      </c>
      <c r="Q165" s="76">
        <v>9603</v>
      </c>
      <c r="R165" s="76">
        <v>7929</v>
      </c>
      <c r="S165" s="76">
        <v>11471</v>
      </c>
      <c r="T165" s="76">
        <v>9562</v>
      </c>
      <c r="U165" s="76">
        <v>12671</v>
      </c>
      <c r="V165" s="76">
        <v>0</v>
      </c>
      <c r="W165" s="76">
        <v>0</v>
      </c>
      <c r="X165" s="76">
        <v>0</v>
      </c>
      <c r="Y165" s="76">
        <v>0</v>
      </c>
      <c r="Z165" s="76">
        <v>0</v>
      </c>
      <c r="AA165" s="76">
        <v>0</v>
      </c>
      <c r="AB165" s="76">
        <v>0</v>
      </c>
      <c r="AC165" s="76">
        <v>0</v>
      </c>
      <c r="AD165" s="76">
        <v>0</v>
      </c>
      <c r="AE165" s="76">
        <v>0</v>
      </c>
      <c r="AF165" s="76">
        <v>0</v>
      </c>
      <c r="AG165" s="76">
        <v>0</v>
      </c>
      <c r="AH165" s="76">
        <v>0</v>
      </c>
      <c r="AI165" s="76">
        <v>0</v>
      </c>
      <c r="AJ165" s="76">
        <v>0</v>
      </c>
      <c r="AK165" s="76">
        <v>0</v>
      </c>
      <c r="AL165" s="76">
        <v>0</v>
      </c>
      <c r="AM165" s="76">
        <v>0</v>
      </c>
      <c r="AN165" s="76">
        <v>0</v>
      </c>
      <c r="AO165" s="76">
        <v>0</v>
      </c>
      <c r="AP165" s="76">
        <v>0</v>
      </c>
      <c r="AQ165" s="76">
        <v>0</v>
      </c>
      <c r="AR165" s="76">
        <v>0</v>
      </c>
      <c r="AS165" s="76">
        <v>0</v>
      </c>
      <c r="AT165" s="76">
        <v>0</v>
      </c>
      <c r="AU165" s="76">
        <v>0</v>
      </c>
      <c r="AV165" s="76">
        <v>0</v>
      </c>
      <c r="AW165" s="76">
        <v>0</v>
      </c>
      <c r="AX165" s="76">
        <v>0</v>
      </c>
      <c r="AY165" s="76">
        <v>0</v>
      </c>
      <c r="AZ165" s="76">
        <v>0</v>
      </c>
      <c r="BA165" s="76">
        <v>0</v>
      </c>
      <c r="BB165" s="76">
        <v>0</v>
      </c>
      <c r="BC165" s="76">
        <v>0</v>
      </c>
      <c r="BD165" s="76">
        <v>0</v>
      </c>
      <c r="BE165" s="76">
        <v>0</v>
      </c>
      <c r="BF165" s="76">
        <v>0</v>
      </c>
      <c r="BG165" s="76">
        <v>0</v>
      </c>
      <c r="BH165" s="76">
        <v>0</v>
      </c>
      <c r="BI165" s="76">
        <v>0</v>
      </c>
      <c r="BJ165" s="80" t="str">
        <f>VLOOKUP(MID(A165,12,2),'State Codes'!$B$10:$D$60,3,0)</f>
        <v>5 South Atlantic</v>
      </c>
      <c r="BK165" s="80" t="str">
        <f>VLOOKUP(MID(A165,6,5),'Chart Controls'!$P$3:$Q$8,2,0)</f>
        <v>LPG</v>
      </c>
    </row>
    <row r="166" spans="1:63" x14ac:dyDescent="0.2">
      <c r="A166" s="76" t="s">
        <v>1157</v>
      </c>
      <c r="B166" s="76"/>
      <c r="C166" s="76" t="s">
        <v>258</v>
      </c>
      <c r="D166" s="76"/>
      <c r="E166" s="76" t="s">
        <v>1136</v>
      </c>
      <c r="F166" s="76" t="s">
        <v>261</v>
      </c>
      <c r="G166" s="76">
        <v>472</v>
      </c>
      <c r="H166" s="76">
        <v>486</v>
      </c>
      <c r="I166" s="76">
        <v>570</v>
      </c>
      <c r="J166" s="76">
        <v>590</v>
      </c>
      <c r="K166" s="76">
        <v>472</v>
      </c>
      <c r="L166" s="76">
        <v>495</v>
      </c>
      <c r="M166" s="76">
        <v>455</v>
      </c>
      <c r="N166" s="76">
        <v>580</v>
      </c>
      <c r="O166" s="76">
        <v>691</v>
      </c>
      <c r="P166" s="76">
        <v>505</v>
      </c>
      <c r="Q166" s="76">
        <v>847</v>
      </c>
      <c r="R166" s="76">
        <v>838</v>
      </c>
      <c r="S166" s="76">
        <v>1254</v>
      </c>
      <c r="T166" s="76">
        <v>854</v>
      </c>
      <c r="U166" s="76">
        <v>919</v>
      </c>
      <c r="V166" s="76">
        <v>0</v>
      </c>
      <c r="W166" s="76">
        <v>0</v>
      </c>
      <c r="X166" s="76">
        <v>0</v>
      </c>
      <c r="Y166" s="76">
        <v>0</v>
      </c>
      <c r="Z166" s="76">
        <v>0</v>
      </c>
      <c r="AA166" s="76">
        <v>0</v>
      </c>
      <c r="AB166" s="76">
        <v>0</v>
      </c>
      <c r="AC166" s="76">
        <v>0</v>
      </c>
      <c r="AD166" s="76">
        <v>0</v>
      </c>
      <c r="AE166" s="76">
        <v>0</v>
      </c>
      <c r="AF166" s="76">
        <v>0</v>
      </c>
      <c r="AG166" s="76">
        <v>0</v>
      </c>
      <c r="AH166" s="76">
        <v>0</v>
      </c>
      <c r="AI166" s="76">
        <v>0</v>
      </c>
      <c r="AJ166" s="76">
        <v>0</v>
      </c>
      <c r="AK166" s="76">
        <v>0</v>
      </c>
      <c r="AL166" s="76">
        <v>0</v>
      </c>
      <c r="AM166" s="76">
        <v>0</v>
      </c>
      <c r="AN166" s="76">
        <v>0</v>
      </c>
      <c r="AO166" s="76">
        <v>0</v>
      </c>
      <c r="AP166" s="76">
        <v>0</v>
      </c>
      <c r="AQ166" s="76">
        <v>0</v>
      </c>
      <c r="AR166" s="76">
        <v>0</v>
      </c>
      <c r="AS166" s="76">
        <v>0</v>
      </c>
      <c r="AT166" s="76">
        <v>0</v>
      </c>
      <c r="AU166" s="76">
        <v>0</v>
      </c>
      <c r="AV166" s="76">
        <v>0</v>
      </c>
      <c r="AW166" s="76">
        <v>0</v>
      </c>
      <c r="AX166" s="76">
        <v>0</v>
      </c>
      <c r="AY166" s="76">
        <v>0</v>
      </c>
      <c r="AZ166" s="76">
        <v>0</v>
      </c>
      <c r="BA166" s="76">
        <v>0</v>
      </c>
      <c r="BB166" s="76">
        <v>0</v>
      </c>
      <c r="BC166" s="76">
        <v>0</v>
      </c>
      <c r="BD166" s="76">
        <v>0</v>
      </c>
      <c r="BE166" s="76">
        <v>0</v>
      </c>
      <c r="BF166" s="76">
        <v>0</v>
      </c>
      <c r="BG166" s="76">
        <v>0</v>
      </c>
      <c r="BH166" s="76">
        <v>0</v>
      </c>
      <c r="BI166" s="76">
        <v>0</v>
      </c>
      <c r="BJ166" s="80" t="str">
        <f>VLOOKUP(MID(A166,12,2),'State Codes'!$B$10:$D$60,3,0)</f>
        <v>9 Pacific</v>
      </c>
      <c r="BK166" s="80" t="str">
        <f>VLOOKUP(MID(A166,6,5),'Chart Controls'!$P$3:$Q$8,2,0)</f>
        <v>LPG</v>
      </c>
    </row>
    <row r="167" spans="1:63" x14ac:dyDescent="0.2">
      <c r="A167" s="76" t="s">
        <v>1158</v>
      </c>
      <c r="B167" s="76"/>
      <c r="C167" s="76" t="s">
        <v>258</v>
      </c>
      <c r="D167" s="76"/>
      <c r="E167" s="76" t="s">
        <v>1136</v>
      </c>
      <c r="F167" s="76" t="s">
        <v>261</v>
      </c>
      <c r="G167" s="76">
        <v>6167</v>
      </c>
      <c r="H167" s="76">
        <v>6121</v>
      </c>
      <c r="I167" s="76">
        <v>5998</v>
      </c>
      <c r="J167" s="76">
        <v>4937</v>
      </c>
      <c r="K167" s="76">
        <v>4288</v>
      </c>
      <c r="L167" s="76">
        <v>5317</v>
      </c>
      <c r="M167" s="76">
        <v>3848</v>
      </c>
      <c r="N167" s="76">
        <v>4201</v>
      </c>
      <c r="O167" s="76">
        <v>3219</v>
      </c>
      <c r="P167" s="76">
        <v>3063</v>
      </c>
      <c r="Q167" s="76">
        <v>3537</v>
      </c>
      <c r="R167" s="76">
        <v>4852</v>
      </c>
      <c r="S167" s="76">
        <v>3205</v>
      </c>
      <c r="T167" s="76">
        <v>3991</v>
      </c>
      <c r="U167" s="76">
        <v>3917</v>
      </c>
      <c r="V167" s="76">
        <v>0</v>
      </c>
      <c r="W167" s="76">
        <v>0</v>
      </c>
      <c r="X167" s="76">
        <v>0</v>
      </c>
      <c r="Y167" s="76">
        <v>0</v>
      </c>
      <c r="Z167" s="76">
        <v>0</v>
      </c>
      <c r="AA167" s="76">
        <v>0</v>
      </c>
      <c r="AB167" s="76">
        <v>0</v>
      </c>
      <c r="AC167" s="76">
        <v>0</v>
      </c>
      <c r="AD167" s="76">
        <v>0</v>
      </c>
      <c r="AE167" s="76">
        <v>0</v>
      </c>
      <c r="AF167" s="76">
        <v>0</v>
      </c>
      <c r="AG167" s="76">
        <v>0</v>
      </c>
      <c r="AH167" s="76">
        <v>0</v>
      </c>
      <c r="AI167" s="76">
        <v>0</v>
      </c>
      <c r="AJ167" s="76">
        <v>0</v>
      </c>
      <c r="AK167" s="76">
        <v>0</v>
      </c>
      <c r="AL167" s="76">
        <v>0</v>
      </c>
      <c r="AM167" s="76">
        <v>0</v>
      </c>
      <c r="AN167" s="76">
        <v>0</v>
      </c>
      <c r="AO167" s="76">
        <v>0</v>
      </c>
      <c r="AP167" s="76">
        <v>0</v>
      </c>
      <c r="AQ167" s="76">
        <v>0</v>
      </c>
      <c r="AR167" s="76">
        <v>0</v>
      </c>
      <c r="AS167" s="76">
        <v>0</v>
      </c>
      <c r="AT167" s="76">
        <v>0</v>
      </c>
      <c r="AU167" s="76">
        <v>0</v>
      </c>
      <c r="AV167" s="76">
        <v>0</v>
      </c>
      <c r="AW167" s="76">
        <v>0</v>
      </c>
      <c r="AX167" s="76">
        <v>0</v>
      </c>
      <c r="AY167" s="76">
        <v>0</v>
      </c>
      <c r="AZ167" s="76">
        <v>0</v>
      </c>
      <c r="BA167" s="76">
        <v>0</v>
      </c>
      <c r="BB167" s="76">
        <v>0</v>
      </c>
      <c r="BC167" s="76">
        <v>0</v>
      </c>
      <c r="BD167" s="76">
        <v>0</v>
      </c>
      <c r="BE167" s="76">
        <v>0</v>
      </c>
      <c r="BF167" s="76">
        <v>0</v>
      </c>
      <c r="BG167" s="76">
        <v>0</v>
      </c>
      <c r="BH167" s="76">
        <v>0</v>
      </c>
      <c r="BI167" s="76">
        <v>0</v>
      </c>
      <c r="BJ167" s="80" t="str">
        <f>VLOOKUP(MID(A167,12,2),'State Codes'!$B$10:$D$60,3,0)</f>
        <v>8 Mountain</v>
      </c>
      <c r="BK167" s="80" t="str">
        <f>VLOOKUP(MID(A167,6,5),'Chart Controls'!$P$3:$Q$8,2,0)</f>
        <v>LPG</v>
      </c>
    </row>
    <row r="168" spans="1:63" x14ac:dyDescent="0.2">
      <c r="A168" s="76" t="s">
        <v>1159</v>
      </c>
      <c r="B168" s="76"/>
      <c r="C168" s="76" t="s">
        <v>258</v>
      </c>
      <c r="D168" s="76"/>
      <c r="E168" s="76" t="s">
        <v>1136</v>
      </c>
      <c r="F168" s="76" t="s">
        <v>261</v>
      </c>
      <c r="G168" s="76">
        <v>26733</v>
      </c>
      <c r="H168" s="76">
        <v>27407</v>
      </c>
      <c r="I168" s="76">
        <v>24866</v>
      </c>
      <c r="J168" s="76">
        <v>27435</v>
      </c>
      <c r="K168" s="76">
        <v>26733</v>
      </c>
      <c r="L168" s="76">
        <v>27805</v>
      </c>
      <c r="M168" s="76">
        <v>22286</v>
      </c>
      <c r="N168" s="76">
        <v>18122</v>
      </c>
      <c r="O168" s="76">
        <v>18300</v>
      </c>
      <c r="P168" s="76">
        <v>19242</v>
      </c>
      <c r="Q168" s="76">
        <v>20909</v>
      </c>
      <c r="R168" s="76">
        <v>25409</v>
      </c>
      <c r="S168" s="76">
        <v>18429</v>
      </c>
      <c r="T168" s="76">
        <v>22357</v>
      </c>
      <c r="U168" s="76">
        <v>25390</v>
      </c>
      <c r="V168" s="76">
        <v>0</v>
      </c>
      <c r="W168" s="76">
        <v>0</v>
      </c>
      <c r="X168" s="76">
        <v>0</v>
      </c>
      <c r="Y168" s="76">
        <v>0</v>
      </c>
      <c r="Z168" s="76">
        <v>0</v>
      </c>
      <c r="AA168" s="76">
        <v>0</v>
      </c>
      <c r="AB168" s="76">
        <v>0</v>
      </c>
      <c r="AC168" s="76">
        <v>0</v>
      </c>
      <c r="AD168" s="76">
        <v>0</v>
      </c>
      <c r="AE168" s="76">
        <v>0</v>
      </c>
      <c r="AF168" s="76">
        <v>0</v>
      </c>
      <c r="AG168" s="76">
        <v>0</v>
      </c>
      <c r="AH168" s="76">
        <v>0</v>
      </c>
      <c r="AI168" s="76">
        <v>0</v>
      </c>
      <c r="AJ168" s="76">
        <v>0</v>
      </c>
      <c r="AK168" s="76">
        <v>0</v>
      </c>
      <c r="AL168" s="76">
        <v>0</v>
      </c>
      <c r="AM168" s="76">
        <v>0</v>
      </c>
      <c r="AN168" s="76">
        <v>0</v>
      </c>
      <c r="AO168" s="76">
        <v>0</v>
      </c>
      <c r="AP168" s="76">
        <v>0</v>
      </c>
      <c r="AQ168" s="76">
        <v>0</v>
      </c>
      <c r="AR168" s="76">
        <v>0</v>
      </c>
      <c r="AS168" s="76">
        <v>0</v>
      </c>
      <c r="AT168" s="76">
        <v>0</v>
      </c>
      <c r="AU168" s="76">
        <v>0</v>
      </c>
      <c r="AV168" s="76">
        <v>0</v>
      </c>
      <c r="AW168" s="76">
        <v>0</v>
      </c>
      <c r="AX168" s="76">
        <v>0</v>
      </c>
      <c r="AY168" s="76">
        <v>0</v>
      </c>
      <c r="AZ168" s="76">
        <v>0</v>
      </c>
      <c r="BA168" s="76">
        <v>0</v>
      </c>
      <c r="BB168" s="76">
        <v>0</v>
      </c>
      <c r="BC168" s="76">
        <v>0</v>
      </c>
      <c r="BD168" s="76">
        <v>0</v>
      </c>
      <c r="BE168" s="76">
        <v>0</v>
      </c>
      <c r="BF168" s="76">
        <v>0</v>
      </c>
      <c r="BG168" s="76">
        <v>0</v>
      </c>
      <c r="BH168" s="76">
        <v>0</v>
      </c>
      <c r="BI168" s="76">
        <v>0</v>
      </c>
      <c r="BJ168" s="80" t="str">
        <f>VLOOKUP(MID(A168,12,2),'State Codes'!$B$10:$D$60,3,0)</f>
        <v>3 East North Central</v>
      </c>
      <c r="BK168" s="80" t="str">
        <f>VLOOKUP(MID(A168,6,5),'Chart Controls'!$P$3:$Q$8,2,0)</f>
        <v>LPG</v>
      </c>
    </row>
    <row r="169" spans="1:63" x14ac:dyDescent="0.2">
      <c r="A169" s="76" t="s">
        <v>1160</v>
      </c>
      <c r="B169" s="76"/>
      <c r="C169" s="76" t="s">
        <v>258</v>
      </c>
      <c r="D169" s="76"/>
      <c r="E169" s="76" t="s">
        <v>1136</v>
      </c>
      <c r="F169" s="76" t="s">
        <v>261</v>
      </c>
      <c r="G169" s="76">
        <v>12830</v>
      </c>
      <c r="H169" s="76">
        <v>12293</v>
      </c>
      <c r="I169" s="76">
        <v>12029</v>
      </c>
      <c r="J169" s="76">
        <v>12162</v>
      </c>
      <c r="K169" s="76">
        <v>12747</v>
      </c>
      <c r="L169" s="76">
        <v>14382</v>
      </c>
      <c r="M169" s="76">
        <v>13521</v>
      </c>
      <c r="N169" s="76">
        <v>10762</v>
      </c>
      <c r="O169" s="76">
        <v>11136</v>
      </c>
      <c r="P169" s="76">
        <v>11647</v>
      </c>
      <c r="Q169" s="76">
        <v>14261</v>
      </c>
      <c r="R169" s="76">
        <v>14078</v>
      </c>
      <c r="S169" s="76">
        <v>11899</v>
      </c>
      <c r="T169" s="76">
        <v>16631</v>
      </c>
      <c r="U169" s="76">
        <v>17305</v>
      </c>
      <c r="V169" s="76">
        <v>0</v>
      </c>
      <c r="W169" s="76">
        <v>0</v>
      </c>
      <c r="X169" s="76">
        <v>0</v>
      </c>
      <c r="Y169" s="76">
        <v>0</v>
      </c>
      <c r="Z169" s="76">
        <v>0</v>
      </c>
      <c r="AA169" s="76">
        <v>0</v>
      </c>
      <c r="AB169" s="76">
        <v>0</v>
      </c>
      <c r="AC169" s="76">
        <v>0</v>
      </c>
      <c r="AD169" s="76">
        <v>0</v>
      </c>
      <c r="AE169" s="76">
        <v>0</v>
      </c>
      <c r="AF169" s="76">
        <v>0</v>
      </c>
      <c r="AG169" s="76">
        <v>0</v>
      </c>
      <c r="AH169" s="76">
        <v>0</v>
      </c>
      <c r="AI169" s="76">
        <v>0</v>
      </c>
      <c r="AJ169" s="76">
        <v>0</v>
      </c>
      <c r="AK169" s="76">
        <v>0</v>
      </c>
      <c r="AL169" s="76">
        <v>0</v>
      </c>
      <c r="AM169" s="76">
        <v>0</v>
      </c>
      <c r="AN169" s="76">
        <v>0</v>
      </c>
      <c r="AO169" s="76">
        <v>0</v>
      </c>
      <c r="AP169" s="76">
        <v>0</v>
      </c>
      <c r="AQ169" s="76">
        <v>0</v>
      </c>
      <c r="AR169" s="76">
        <v>0</v>
      </c>
      <c r="AS169" s="76">
        <v>0</v>
      </c>
      <c r="AT169" s="76">
        <v>0</v>
      </c>
      <c r="AU169" s="76">
        <v>0</v>
      </c>
      <c r="AV169" s="76">
        <v>0</v>
      </c>
      <c r="AW169" s="76">
        <v>0</v>
      </c>
      <c r="AX169" s="76">
        <v>0</v>
      </c>
      <c r="AY169" s="76">
        <v>0</v>
      </c>
      <c r="AZ169" s="76">
        <v>0</v>
      </c>
      <c r="BA169" s="76">
        <v>0</v>
      </c>
      <c r="BB169" s="76">
        <v>0</v>
      </c>
      <c r="BC169" s="76">
        <v>0</v>
      </c>
      <c r="BD169" s="76">
        <v>0</v>
      </c>
      <c r="BE169" s="76">
        <v>0</v>
      </c>
      <c r="BF169" s="76">
        <v>0</v>
      </c>
      <c r="BG169" s="76">
        <v>0</v>
      </c>
      <c r="BH169" s="76">
        <v>0</v>
      </c>
      <c r="BI169" s="76">
        <v>0</v>
      </c>
      <c r="BJ169" s="80" t="str">
        <f>VLOOKUP(MID(A169,12,2),'State Codes'!$B$10:$D$60,3,0)</f>
        <v>3 East North Central</v>
      </c>
      <c r="BK169" s="80" t="str">
        <f>VLOOKUP(MID(A169,6,5),'Chart Controls'!$P$3:$Q$8,2,0)</f>
        <v>LPG</v>
      </c>
    </row>
    <row r="170" spans="1:63" x14ac:dyDescent="0.2">
      <c r="A170" s="76" t="s">
        <v>1161</v>
      </c>
      <c r="B170" s="76"/>
      <c r="C170" s="76" t="s">
        <v>258</v>
      </c>
      <c r="D170" s="76"/>
      <c r="E170" s="76" t="s">
        <v>1136</v>
      </c>
      <c r="F170" s="76" t="s">
        <v>261</v>
      </c>
      <c r="G170" s="76">
        <v>19580</v>
      </c>
      <c r="H170" s="76">
        <v>21694</v>
      </c>
      <c r="I170" s="76">
        <v>26494</v>
      </c>
      <c r="J170" s="76">
        <v>20541</v>
      </c>
      <c r="K170" s="76">
        <v>23762</v>
      </c>
      <c r="L170" s="76">
        <v>25162</v>
      </c>
      <c r="M170" s="76">
        <v>22644</v>
      </c>
      <c r="N170" s="76">
        <v>14582</v>
      </c>
      <c r="O170" s="76">
        <v>15397</v>
      </c>
      <c r="P170" s="76">
        <v>15032</v>
      </c>
      <c r="Q170" s="76">
        <v>17799</v>
      </c>
      <c r="R170" s="76">
        <v>17452</v>
      </c>
      <c r="S170" s="76">
        <v>14326</v>
      </c>
      <c r="T170" s="76">
        <v>17845</v>
      </c>
      <c r="U170" s="76">
        <v>17662</v>
      </c>
      <c r="V170" s="76">
        <v>0</v>
      </c>
      <c r="W170" s="76">
        <v>0</v>
      </c>
      <c r="X170" s="76">
        <v>0</v>
      </c>
      <c r="Y170" s="76">
        <v>0</v>
      </c>
      <c r="Z170" s="76">
        <v>0</v>
      </c>
      <c r="AA170" s="76">
        <v>0</v>
      </c>
      <c r="AB170" s="76">
        <v>0</v>
      </c>
      <c r="AC170" s="76">
        <v>0</v>
      </c>
      <c r="AD170" s="76">
        <v>0</v>
      </c>
      <c r="AE170" s="76">
        <v>0</v>
      </c>
      <c r="AF170" s="76">
        <v>0</v>
      </c>
      <c r="AG170" s="76">
        <v>0</v>
      </c>
      <c r="AH170" s="76">
        <v>0</v>
      </c>
      <c r="AI170" s="76">
        <v>0</v>
      </c>
      <c r="AJ170" s="76">
        <v>0</v>
      </c>
      <c r="AK170" s="76">
        <v>0</v>
      </c>
      <c r="AL170" s="76">
        <v>0</v>
      </c>
      <c r="AM170" s="76">
        <v>0</v>
      </c>
      <c r="AN170" s="76">
        <v>0</v>
      </c>
      <c r="AO170" s="76">
        <v>0</v>
      </c>
      <c r="AP170" s="76">
        <v>0</v>
      </c>
      <c r="AQ170" s="76">
        <v>0</v>
      </c>
      <c r="AR170" s="76">
        <v>0</v>
      </c>
      <c r="AS170" s="76">
        <v>0</v>
      </c>
      <c r="AT170" s="76">
        <v>0</v>
      </c>
      <c r="AU170" s="76">
        <v>0</v>
      </c>
      <c r="AV170" s="76">
        <v>0</v>
      </c>
      <c r="AW170" s="76">
        <v>0</v>
      </c>
      <c r="AX170" s="76">
        <v>0</v>
      </c>
      <c r="AY170" s="76">
        <v>0</v>
      </c>
      <c r="AZ170" s="76">
        <v>0</v>
      </c>
      <c r="BA170" s="76">
        <v>0</v>
      </c>
      <c r="BB170" s="76">
        <v>0</v>
      </c>
      <c r="BC170" s="76">
        <v>0</v>
      </c>
      <c r="BD170" s="76">
        <v>0</v>
      </c>
      <c r="BE170" s="76">
        <v>0</v>
      </c>
      <c r="BF170" s="76">
        <v>0</v>
      </c>
      <c r="BG170" s="76">
        <v>0</v>
      </c>
      <c r="BH170" s="76">
        <v>0</v>
      </c>
      <c r="BI170" s="76">
        <v>0</v>
      </c>
      <c r="BJ170" s="80" t="str">
        <f>VLOOKUP(MID(A170,12,2),'State Codes'!$B$10:$D$60,3,0)</f>
        <v>4 West North Central</v>
      </c>
      <c r="BK170" s="80" t="str">
        <f>VLOOKUP(MID(A170,6,5),'Chart Controls'!$P$3:$Q$8,2,0)</f>
        <v>LPG</v>
      </c>
    </row>
    <row r="171" spans="1:63" x14ac:dyDescent="0.2">
      <c r="A171" s="76" t="s">
        <v>1162</v>
      </c>
      <c r="B171" s="76"/>
      <c r="C171" s="76" t="s">
        <v>258</v>
      </c>
      <c r="D171" s="76"/>
      <c r="E171" s="76" t="s">
        <v>1136</v>
      </c>
      <c r="F171" s="76" t="s">
        <v>261</v>
      </c>
      <c r="G171" s="76">
        <v>7071</v>
      </c>
      <c r="H171" s="76">
        <v>7513</v>
      </c>
      <c r="I171" s="76">
        <v>8778</v>
      </c>
      <c r="J171" s="76">
        <v>7712</v>
      </c>
      <c r="K171" s="76">
        <v>8556</v>
      </c>
      <c r="L171" s="76">
        <v>9375</v>
      </c>
      <c r="M171" s="76">
        <v>8421</v>
      </c>
      <c r="N171" s="76">
        <v>6116</v>
      </c>
      <c r="O171" s="76">
        <v>6406</v>
      </c>
      <c r="P171" s="76">
        <v>8170</v>
      </c>
      <c r="Q171" s="76">
        <v>8660</v>
      </c>
      <c r="R171" s="76">
        <v>7769</v>
      </c>
      <c r="S171" s="76">
        <v>6684</v>
      </c>
      <c r="T171" s="76">
        <v>8248</v>
      </c>
      <c r="U171" s="76">
        <v>8940</v>
      </c>
      <c r="V171" s="76">
        <v>0</v>
      </c>
      <c r="W171" s="76">
        <v>0</v>
      </c>
      <c r="X171" s="76">
        <v>0</v>
      </c>
      <c r="Y171" s="76">
        <v>0</v>
      </c>
      <c r="Z171" s="76">
        <v>0</v>
      </c>
      <c r="AA171" s="76">
        <v>0</v>
      </c>
      <c r="AB171" s="76">
        <v>0</v>
      </c>
      <c r="AC171" s="76">
        <v>0</v>
      </c>
      <c r="AD171" s="76">
        <v>0</v>
      </c>
      <c r="AE171" s="76">
        <v>0</v>
      </c>
      <c r="AF171" s="76">
        <v>0</v>
      </c>
      <c r="AG171" s="76">
        <v>0</v>
      </c>
      <c r="AH171" s="76">
        <v>0</v>
      </c>
      <c r="AI171" s="76">
        <v>0</v>
      </c>
      <c r="AJ171" s="76">
        <v>0</v>
      </c>
      <c r="AK171" s="76">
        <v>0</v>
      </c>
      <c r="AL171" s="76">
        <v>0</v>
      </c>
      <c r="AM171" s="76">
        <v>0</v>
      </c>
      <c r="AN171" s="76">
        <v>0</v>
      </c>
      <c r="AO171" s="76">
        <v>0</v>
      </c>
      <c r="AP171" s="76">
        <v>0</v>
      </c>
      <c r="AQ171" s="76">
        <v>0</v>
      </c>
      <c r="AR171" s="76">
        <v>0</v>
      </c>
      <c r="AS171" s="76">
        <v>0</v>
      </c>
      <c r="AT171" s="76">
        <v>0</v>
      </c>
      <c r="AU171" s="76">
        <v>0</v>
      </c>
      <c r="AV171" s="76">
        <v>0</v>
      </c>
      <c r="AW171" s="76">
        <v>0</v>
      </c>
      <c r="AX171" s="76">
        <v>0</v>
      </c>
      <c r="AY171" s="76">
        <v>0</v>
      </c>
      <c r="AZ171" s="76">
        <v>0</v>
      </c>
      <c r="BA171" s="76">
        <v>0</v>
      </c>
      <c r="BB171" s="76">
        <v>0</v>
      </c>
      <c r="BC171" s="76">
        <v>0</v>
      </c>
      <c r="BD171" s="76">
        <v>0</v>
      </c>
      <c r="BE171" s="76">
        <v>0</v>
      </c>
      <c r="BF171" s="76">
        <v>0</v>
      </c>
      <c r="BG171" s="76">
        <v>0</v>
      </c>
      <c r="BH171" s="76">
        <v>0</v>
      </c>
      <c r="BI171" s="76">
        <v>0</v>
      </c>
      <c r="BJ171" s="80" t="str">
        <f>VLOOKUP(MID(A171,12,2),'State Codes'!$B$10:$D$60,3,0)</f>
        <v>4 West North Central</v>
      </c>
      <c r="BK171" s="80" t="str">
        <f>VLOOKUP(MID(A171,6,5),'Chart Controls'!$P$3:$Q$8,2,0)</f>
        <v>LPG</v>
      </c>
    </row>
    <row r="172" spans="1:63" x14ac:dyDescent="0.2">
      <c r="A172" s="76" t="s">
        <v>1163</v>
      </c>
      <c r="B172" s="76"/>
      <c r="C172" s="76" t="s">
        <v>258</v>
      </c>
      <c r="D172" s="76"/>
      <c r="E172" s="76" t="s">
        <v>1136</v>
      </c>
      <c r="F172" s="76" t="s">
        <v>261</v>
      </c>
      <c r="G172" s="76">
        <v>6849</v>
      </c>
      <c r="H172" s="76">
        <v>6089</v>
      </c>
      <c r="I172" s="76">
        <v>8521</v>
      </c>
      <c r="J172" s="76">
        <v>6885</v>
      </c>
      <c r="K172" s="76">
        <v>5980</v>
      </c>
      <c r="L172" s="76">
        <v>8194</v>
      </c>
      <c r="M172" s="76">
        <v>5925</v>
      </c>
      <c r="N172" s="76">
        <v>4474</v>
      </c>
      <c r="O172" s="76">
        <v>5816</v>
      </c>
      <c r="P172" s="76">
        <v>7984</v>
      </c>
      <c r="Q172" s="76">
        <v>8378</v>
      </c>
      <c r="R172" s="76">
        <v>6956</v>
      </c>
      <c r="S172" s="76">
        <v>6241</v>
      </c>
      <c r="T172" s="76">
        <v>9068</v>
      </c>
      <c r="U172" s="76">
        <v>10177</v>
      </c>
      <c r="V172" s="76">
        <v>0</v>
      </c>
      <c r="W172" s="76">
        <v>0</v>
      </c>
      <c r="X172" s="76">
        <v>0</v>
      </c>
      <c r="Y172" s="76">
        <v>0</v>
      </c>
      <c r="Z172" s="76">
        <v>0</v>
      </c>
      <c r="AA172" s="76">
        <v>0</v>
      </c>
      <c r="AB172" s="76">
        <v>0</v>
      </c>
      <c r="AC172" s="76">
        <v>0</v>
      </c>
      <c r="AD172" s="76">
        <v>0</v>
      </c>
      <c r="AE172" s="76">
        <v>0</v>
      </c>
      <c r="AF172" s="76">
        <v>0</v>
      </c>
      <c r="AG172" s="76">
        <v>0</v>
      </c>
      <c r="AH172" s="76">
        <v>0</v>
      </c>
      <c r="AI172" s="76">
        <v>0</v>
      </c>
      <c r="AJ172" s="76">
        <v>0</v>
      </c>
      <c r="AK172" s="76">
        <v>0</v>
      </c>
      <c r="AL172" s="76">
        <v>0</v>
      </c>
      <c r="AM172" s="76">
        <v>0</v>
      </c>
      <c r="AN172" s="76">
        <v>0</v>
      </c>
      <c r="AO172" s="76">
        <v>0</v>
      </c>
      <c r="AP172" s="76">
        <v>0</v>
      </c>
      <c r="AQ172" s="76">
        <v>0</v>
      </c>
      <c r="AR172" s="76">
        <v>0</v>
      </c>
      <c r="AS172" s="76">
        <v>0</v>
      </c>
      <c r="AT172" s="76">
        <v>0</v>
      </c>
      <c r="AU172" s="76">
        <v>0</v>
      </c>
      <c r="AV172" s="76">
        <v>0</v>
      </c>
      <c r="AW172" s="76">
        <v>0</v>
      </c>
      <c r="AX172" s="76">
        <v>0</v>
      </c>
      <c r="AY172" s="76">
        <v>0</v>
      </c>
      <c r="AZ172" s="76">
        <v>0</v>
      </c>
      <c r="BA172" s="76">
        <v>0</v>
      </c>
      <c r="BB172" s="76">
        <v>0</v>
      </c>
      <c r="BC172" s="76">
        <v>0</v>
      </c>
      <c r="BD172" s="76">
        <v>0</v>
      </c>
      <c r="BE172" s="76">
        <v>0</v>
      </c>
      <c r="BF172" s="76">
        <v>0</v>
      </c>
      <c r="BG172" s="76">
        <v>0</v>
      </c>
      <c r="BH172" s="76">
        <v>0</v>
      </c>
      <c r="BI172" s="76">
        <v>0</v>
      </c>
      <c r="BJ172" s="80" t="str">
        <f>VLOOKUP(MID(A172,12,2),'State Codes'!$B$10:$D$60,3,0)</f>
        <v>6 East South Central</v>
      </c>
      <c r="BK172" s="80" t="str">
        <f>VLOOKUP(MID(A172,6,5),'Chart Controls'!$P$3:$Q$8,2,0)</f>
        <v>LPG</v>
      </c>
    </row>
    <row r="173" spans="1:63" x14ac:dyDescent="0.2">
      <c r="A173" s="76" t="s">
        <v>1164</v>
      </c>
      <c r="B173" s="76"/>
      <c r="C173" s="76" t="s">
        <v>258</v>
      </c>
      <c r="D173" s="76"/>
      <c r="E173" s="76" t="s">
        <v>1136</v>
      </c>
      <c r="F173" s="76" t="s">
        <v>261</v>
      </c>
      <c r="G173" s="76">
        <v>1857</v>
      </c>
      <c r="H173" s="76">
        <v>1826</v>
      </c>
      <c r="I173" s="76">
        <v>1696</v>
      </c>
      <c r="J173" s="76">
        <v>2105</v>
      </c>
      <c r="K173" s="76">
        <v>1988</v>
      </c>
      <c r="L173" s="76">
        <v>1933</v>
      </c>
      <c r="M173" s="76">
        <v>1748</v>
      </c>
      <c r="N173" s="76">
        <v>1699</v>
      </c>
      <c r="O173" s="76">
        <v>1679</v>
      </c>
      <c r="P173" s="76">
        <v>1785</v>
      </c>
      <c r="Q173" s="76">
        <v>2095</v>
      </c>
      <c r="R173" s="76">
        <v>1779</v>
      </c>
      <c r="S173" s="76">
        <v>1712</v>
      </c>
      <c r="T173" s="76">
        <v>2671</v>
      </c>
      <c r="U173" s="76">
        <v>2798</v>
      </c>
      <c r="V173" s="76">
        <v>0</v>
      </c>
      <c r="W173" s="76">
        <v>0</v>
      </c>
      <c r="X173" s="76">
        <v>0</v>
      </c>
      <c r="Y173" s="76">
        <v>0</v>
      </c>
      <c r="Z173" s="76">
        <v>0</v>
      </c>
      <c r="AA173" s="76">
        <v>0</v>
      </c>
      <c r="AB173" s="76">
        <v>0</v>
      </c>
      <c r="AC173" s="76">
        <v>0</v>
      </c>
      <c r="AD173" s="76">
        <v>0</v>
      </c>
      <c r="AE173" s="76">
        <v>0</v>
      </c>
      <c r="AF173" s="76">
        <v>0</v>
      </c>
      <c r="AG173" s="76">
        <v>0</v>
      </c>
      <c r="AH173" s="76">
        <v>0</v>
      </c>
      <c r="AI173" s="76">
        <v>0</v>
      </c>
      <c r="AJ173" s="76">
        <v>0</v>
      </c>
      <c r="AK173" s="76">
        <v>0</v>
      </c>
      <c r="AL173" s="76">
        <v>0</v>
      </c>
      <c r="AM173" s="76">
        <v>0</v>
      </c>
      <c r="AN173" s="76">
        <v>0</v>
      </c>
      <c r="AO173" s="76">
        <v>0</v>
      </c>
      <c r="AP173" s="76">
        <v>0</v>
      </c>
      <c r="AQ173" s="76">
        <v>0</v>
      </c>
      <c r="AR173" s="76">
        <v>0</v>
      </c>
      <c r="AS173" s="76">
        <v>0</v>
      </c>
      <c r="AT173" s="76">
        <v>0</v>
      </c>
      <c r="AU173" s="76">
        <v>0</v>
      </c>
      <c r="AV173" s="76">
        <v>0</v>
      </c>
      <c r="AW173" s="76">
        <v>0</v>
      </c>
      <c r="AX173" s="76">
        <v>0</v>
      </c>
      <c r="AY173" s="76">
        <v>0</v>
      </c>
      <c r="AZ173" s="76">
        <v>0</v>
      </c>
      <c r="BA173" s="76">
        <v>0</v>
      </c>
      <c r="BB173" s="76">
        <v>0</v>
      </c>
      <c r="BC173" s="76">
        <v>0</v>
      </c>
      <c r="BD173" s="76">
        <v>0</v>
      </c>
      <c r="BE173" s="76">
        <v>0</v>
      </c>
      <c r="BF173" s="76">
        <v>0</v>
      </c>
      <c r="BG173" s="76">
        <v>0</v>
      </c>
      <c r="BH173" s="76">
        <v>0</v>
      </c>
      <c r="BI173" s="76">
        <v>0</v>
      </c>
      <c r="BJ173" s="80" t="str">
        <f>VLOOKUP(MID(A173,12,2),'State Codes'!$B$10:$D$60,3,0)</f>
        <v>7 West South Central</v>
      </c>
      <c r="BK173" s="80" t="str">
        <f>VLOOKUP(MID(A173,6,5),'Chart Controls'!$P$3:$Q$8,2,0)</f>
        <v>LPG</v>
      </c>
    </row>
    <row r="174" spans="1:63" x14ac:dyDescent="0.2">
      <c r="A174" s="76" t="s">
        <v>1165</v>
      </c>
      <c r="B174" s="76"/>
      <c r="C174" s="76" t="s">
        <v>258</v>
      </c>
      <c r="D174" s="76"/>
      <c r="E174" s="76" t="s">
        <v>1136</v>
      </c>
      <c r="F174" s="76" t="s">
        <v>261</v>
      </c>
      <c r="G174" s="76">
        <v>7968</v>
      </c>
      <c r="H174" s="76">
        <v>6864</v>
      </c>
      <c r="I174" s="76">
        <v>6749</v>
      </c>
      <c r="J174" s="76">
        <v>6704</v>
      </c>
      <c r="K174" s="76">
        <v>7195</v>
      </c>
      <c r="L174" s="76">
        <v>8124</v>
      </c>
      <c r="M174" s="76">
        <v>7827</v>
      </c>
      <c r="N174" s="76">
        <v>6561</v>
      </c>
      <c r="O174" s="76">
        <v>6549</v>
      </c>
      <c r="P174" s="76">
        <v>6454</v>
      </c>
      <c r="Q174" s="76">
        <v>6562</v>
      </c>
      <c r="R174" s="76">
        <v>5713</v>
      </c>
      <c r="S174" s="76">
        <v>4915</v>
      </c>
      <c r="T174" s="76">
        <v>5223</v>
      </c>
      <c r="U174" s="76">
        <v>6013</v>
      </c>
      <c r="V174" s="76">
        <v>0</v>
      </c>
      <c r="W174" s="76">
        <v>0</v>
      </c>
      <c r="X174" s="76">
        <v>0</v>
      </c>
      <c r="Y174" s="76">
        <v>0</v>
      </c>
      <c r="Z174" s="76">
        <v>0</v>
      </c>
      <c r="AA174" s="76">
        <v>0</v>
      </c>
      <c r="AB174" s="76">
        <v>0</v>
      </c>
      <c r="AC174" s="76">
        <v>0</v>
      </c>
      <c r="AD174" s="76">
        <v>0</v>
      </c>
      <c r="AE174" s="76">
        <v>0</v>
      </c>
      <c r="AF174" s="76">
        <v>0</v>
      </c>
      <c r="AG174" s="76">
        <v>0</v>
      </c>
      <c r="AH174" s="76">
        <v>0</v>
      </c>
      <c r="AI174" s="76">
        <v>0</v>
      </c>
      <c r="AJ174" s="76">
        <v>0</v>
      </c>
      <c r="AK174" s="76">
        <v>0</v>
      </c>
      <c r="AL174" s="76">
        <v>0</v>
      </c>
      <c r="AM174" s="76">
        <v>0</v>
      </c>
      <c r="AN174" s="76">
        <v>0</v>
      </c>
      <c r="AO174" s="76">
        <v>0</v>
      </c>
      <c r="AP174" s="76">
        <v>0</v>
      </c>
      <c r="AQ174" s="76">
        <v>0</v>
      </c>
      <c r="AR174" s="76">
        <v>0</v>
      </c>
      <c r="AS174" s="76">
        <v>0</v>
      </c>
      <c r="AT174" s="76">
        <v>0</v>
      </c>
      <c r="AU174" s="76">
        <v>0</v>
      </c>
      <c r="AV174" s="76">
        <v>0</v>
      </c>
      <c r="AW174" s="76">
        <v>0</v>
      </c>
      <c r="AX174" s="76">
        <v>0</v>
      </c>
      <c r="AY174" s="76">
        <v>0</v>
      </c>
      <c r="AZ174" s="76">
        <v>0</v>
      </c>
      <c r="BA174" s="76">
        <v>0</v>
      </c>
      <c r="BB174" s="76">
        <v>0</v>
      </c>
      <c r="BC174" s="76">
        <v>0</v>
      </c>
      <c r="BD174" s="76">
        <v>0</v>
      </c>
      <c r="BE174" s="76">
        <v>0</v>
      </c>
      <c r="BF174" s="76">
        <v>0</v>
      </c>
      <c r="BG174" s="76">
        <v>0</v>
      </c>
      <c r="BH174" s="76">
        <v>0</v>
      </c>
      <c r="BI174" s="76">
        <v>0</v>
      </c>
      <c r="BJ174" s="80" t="str">
        <f>VLOOKUP(MID(A174,12,2),'State Codes'!$B$10:$D$60,3,0)</f>
        <v>1 New England</v>
      </c>
      <c r="BK174" s="80" t="str">
        <f>VLOOKUP(MID(A174,6,5),'Chart Controls'!$P$3:$Q$8,2,0)</f>
        <v>LPG</v>
      </c>
    </row>
    <row r="175" spans="1:63" x14ac:dyDescent="0.2">
      <c r="A175" s="76" t="s">
        <v>1166</v>
      </c>
      <c r="B175" s="76"/>
      <c r="C175" s="76" t="s">
        <v>258</v>
      </c>
      <c r="D175" s="76"/>
      <c r="E175" s="76" t="s">
        <v>1136</v>
      </c>
      <c r="F175" s="76" t="s">
        <v>261</v>
      </c>
      <c r="G175" s="76">
        <v>6047</v>
      </c>
      <c r="H175" s="76">
        <v>5839</v>
      </c>
      <c r="I175" s="76">
        <v>6700</v>
      </c>
      <c r="J175" s="76">
        <v>6783</v>
      </c>
      <c r="K175" s="76">
        <v>7274</v>
      </c>
      <c r="L175" s="76">
        <v>7303</v>
      </c>
      <c r="M175" s="76">
        <v>7137</v>
      </c>
      <c r="N175" s="76">
        <v>6277</v>
      </c>
      <c r="O175" s="76">
        <v>6354</v>
      </c>
      <c r="P175" s="76">
        <v>7606</v>
      </c>
      <c r="Q175" s="76">
        <v>8297</v>
      </c>
      <c r="R175" s="76">
        <v>6654</v>
      </c>
      <c r="S175" s="76">
        <v>5681</v>
      </c>
      <c r="T175" s="76">
        <v>7923</v>
      </c>
      <c r="U175" s="76">
        <v>7754</v>
      </c>
      <c r="V175" s="76">
        <v>0</v>
      </c>
      <c r="W175" s="76">
        <v>0</v>
      </c>
      <c r="X175" s="76">
        <v>0</v>
      </c>
      <c r="Y175" s="76">
        <v>0</v>
      </c>
      <c r="Z175" s="76">
        <v>0</v>
      </c>
      <c r="AA175" s="76">
        <v>0</v>
      </c>
      <c r="AB175" s="76">
        <v>0</v>
      </c>
      <c r="AC175" s="76">
        <v>0</v>
      </c>
      <c r="AD175" s="76">
        <v>0</v>
      </c>
      <c r="AE175" s="76">
        <v>0</v>
      </c>
      <c r="AF175" s="76">
        <v>0</v>
      </c>
      <c r="AG175" s="76">
        <v>0</v>
      </c>
      <c r="AH175" s="76">
        <v>0</v>
      </c>
      <c r="AI175" s="76">
        <v>0</v>
      </c>
      <c r="AJ175" s="76">
        <v>0</v>
      </c>
      <c r="AK175" s="76">
        <v>0</v>
      </c>
      <c r="AL175" s="76">
        <v>0</v>
      </c>
      <c r="AM175" s="76">
        <v>0</v>
      </c>
      <c r="AN175" s="76">
        <v>0</v>
      </c>
      <c r="AO175" s="76">
        <v>0</v>
      </c>
      <c r="AP175" s="76">
        <v>0</v>
      </c>
      <c r="AQ175" s="76">
        <v>0</v>
      </c>
      <c r="AR175" s="76">
        <v>0</v>
      </c>
      <c r="AS175" s="76">
        <v>0</v>
      </c>
      <c r="AT175" s="76">
        <v>0</v>
      </c>
      <c r="AU175" s="76">
        <v>0</v>
      </c>
      <c r="AV175" s="76">
        <v>0</v>
      </c>
      <c r="AW175" s="76">
        <v>0</v>
      </c>
      <c r="AX175" s="76">
        <v>0</v>
      </c>
      <c r="AY175" s="76">
        <v>0</v>
      </c>
      <c r="AZ175" s="76">
        <v>0</v>
      </c>
      <c r="BA175" s="76">
        <v>0</v>
      </c>
      <c r="BB175" s="76">
        <v>0</v>
      </c>
      <c r="BC175" s="76">
        <v>0</v>
      </c>
      <c r="BD175" s="76">
        <v>0</v>
      </c>
      <c r="BE175" s="76">
        <v>0</v>
      </c>
      <c r="BF175" s="76">
        <v>0</v>
      </c>
      <c r="BG175" s="76">
        <v>0</v>
      </c>
      <c r="BH175" s="76">
        <v>0</v>
      </c>
      <c r="BI175" s="76">
        <v>0</v>
      </c>
      <c r="BJ175" s="80" t="str">
        <f>VLOOKUP(MID(A175,12,2),'State Codes'!$B$10:$D$60,3,0)</f>
        <v>5 South Atlantic</v>
      </c>
      <c r="BK175" s="80" t="str">
        <f>VLOOKUP(MID(A175,6,5),'Chart Controls'!$P$3:$Q$8,2,0)</f>
        <v>LPG</v>
      </c>
    </row>
    <row r="176" spans="1:63" x14ac:dyDescent="0.2">
      <c r="A176" s="76" t="s">
        <v>1167</v>
      </c>
      <c r="B176" s="76"/>
      <c r="C176" s="76" t="s">
        <v>258</v>
      </c>
      <c r="D176" s="76"/>
      <c r="E176" s="76" t="s">
        <v>1136</v>
      </c>
      <c r="F176" s="76" t="s">
        <v>261</v>
      </c>
      <c r="G176" s="76">
        <v>8500</v>
      </c>
      <c r="H176" s="76">
        <v>7627</v>
      </c>
      <c r="I176" s="76">
        <v>7932</v>
      </c>
      <c r="J176" s="76">
        <v>8084</v>
      </c>
      <c r="K176" s="76">
        <v>8637</v>
      </c>
      <c r="L176" s="76">
        <v>10349</v>
      </c>
      <c r="M176" s="76">
        <v>8643</v>
      </c>
      <c r="N176" s="76">
        <v>8136</v>
      </c>
      <c r="O176" s="76">
        <v>7551</v>
      </c>
      <c r="P176" s="76">
        <v>7602</v>
      </c>
      <c r="Q176" s="76">
        <v>8130</v>
      </c>
      <c r="R176" s="76">
        <v>7160</v>
      </c>
      <c r="S176" s="76">
        <v>5978</v>
      </c>
      <c r="T176" s="76">
        <v>7641</v>
      </c>
      <c r="U176" s="76">
        <v>6470</v>
      </c>
      <c r="V176" s="76">
        <v>0</v>
      </c>
      <c r="W176" s="76">
        <v>0</v>
      </c>
      <c r="X176" s="76">
        <v>0</v>
      </c>
      <c r="Y176" s="76">
        <v>0</v>
      </c>
      <c r="Z176" s="76">
        <v>0</v>
      </c>
      <c r="AA176" s="76">
        <v>0</v>
      </c>
      <c r="AB176" s="76">
        <v>0</v>
      </c>
      <c r="AC176" s="76">
        <v>0</v>
      </c>
      <c r="AD176" s="76">
        <v>0</v>
      </c>
      <c r="AE176" s="76">
        <v>0</v>
      </c>
      <c r="AF176" s="76">
        <v>0</v>
      </c>
      <c r="AG176" s="76">
        <v>0</v>
      </c>
      <c r="AH176" s="76">
        <v>0</v>
      </c>
      <c r="AI176" s="76">
        <v>0</v>
      </c>
      <c r="AJ176" s="76">
        <v>0</v>
      </c>
      <c r="AK176" s="76">
        <v>0</v>
      </c>
      <c r="AL176" s="76">
        <v>0</v>
      </c>
      <c r="AM176" s="76">
        <v>0</v>
      </c>
      <c r="AN176" s="76">
        <v>0</v>
      </c>
      <c r="AO176" s="76">
        <v>0</v>
      </c>
      <c r="AP176" s="76">
        <v>0</v>
      </c>
      <c r="AQ176" s="76">
        <v>0</v>
      </c>
      <c r="AR176" s="76">
        <v>0</v>
      </c>
      <c r="AS176" s="76">
        <v>0</v>
      </c>
      <c r="AT176" s="76">
        <v>0</v>
      </c>
      <c r="AU176" s="76">
        <v>0</v>
      </c>
      <c r="AV176" s="76">
        <v>0</v>
      </c>
      <c r="AW176" s="76">
        <v>0</v>
      </c>
      <c r="AX176" s="76">
        <v>0</v>
      </c>
      <c r="AY176" s="76">
        <v>0</v>
      </c>
      <c r="AZ176" s="76">
        <v>0</v>
      </c>
      <c r="BA176" s="76">
        <v>0</v>
      </c>
      <c r="BB176" s="76">
        <v>0</v>
      </c>
      <c r="BC176" s="76">
        <v>0</v>
      </c>
      <c r="BD176" s="76">
        <v>0</v>
      </c>
      <c r="BE176" s="76">
        <v>0</v>
      </c>
      <c r="BF176" s="76">
        <v>0</v>
      </c>
      <c r="BG176" s="76">
        <v>0</v>
      </c>
      <c r="BH176" s="76">
        <v>0</v>
      </c>
      <c r="BI176" s="76">
        <v>0</v>
      </c>
      <c r="BJ176" s="80" t="str">
        <f>VLOOKUP(MID(A176,12,2),'State Codes'!$B$10:$D$60,3,0)</f>
        <v>1 New England</v>
      </c>
      <c r="BK176" s="80" t="str">
        <f>VLOOKUP(MID(A176,6,5),'Chart Controls'!$P$3:$Q$8,2,0)</f>
        <v>LPG</v>
      </c>
    </row>
    <row r="177" spans="1:63" x14ac:dyDescent="0.2">
      <c r="A177" s="76" t="s">
        <v>1168</v>
      </c>
      <c r="B177" s="76"/>
      <c r="C177" s="76" t="s">
        <v>258</v>
      </c>
      <c r="D177" s="76"/>
      <c r="E177" s="76" t="s">
        <v>1136</v>
      </c>
      <c r="F177" s="76" t="s">
        <v>261</v>
      </c>
      <c r="G177" s="76">
        <v>30240</v>
      </c>
      <c r="H177" s="76">
        <v>33229</v>
      </c>
      <c r="I177" s="76">
        <v>33721</v>
      </c>
      <c r="J177" s="76">
        <v>34329</v>
      </c>
      <c r="K177" s="76">
        <v>36341</v>
      </c>
      <c r="L177" s="76">
        <v>43330</v>
      </c>
      <c r="M177" s="76">
        <v>42671</v>
      </c>
      <c r="N177" s="76">
        <v>34882</v>
      </c>
      <c r="O177" s="76">
        <v>34706</v>
      </c>
      <c r="P177" s="76">
        <v>32965</v>
      </c>
      <c r="Q177" s="76">
        <v>39531</v>
      </c>
      <c r="R177" s="76">
        <v>36867</v>
      </c>
      <c r="S177" s="76">
        <v>27103</v>
      </c>
      <c r="T177" s="76">
        <v>33289</v>
      </c>
      <c r="U177" s="76">
        <v>35102</v>
      </c>
      <c r="V177" s="76">
        <v>0</v>
      </c>
      <c r="W177" s="76">
        <v>0</v>
      </c>
      <c r="X177" s="76">
        <v>0</v>
      </c>
      <c r="Y177" s="76">
        <v>0</v>
      </c>
      <c r="Z177" s="76">
        <v>0</v>
      </c>
      <c r="AA177" s="76">
        <v>0</v>
      </c>
      <c r="AB177" s="76">
        <v>0</v>
      </c>
      <c r="AC177" s="76">
        <v>0</v>
      </c>
      <c r="AD177" s="76">
        <v>0</v>
      </c>
      <c r="AE177" s="76">
        <v>0</v>
      </c>
      <c r="AF177" s="76">
        <v>0</v>
      </c>
      <c r="AG177" s="76">
        <v>0</v>
      </c>
      <c r="AH177" s="76">
        <v>0</v>
      </c>
      <c r="AI177" s="76">
        <v>0</v>
      </c>
      <c r="AJ177" s="76">
        <v>0</v>
      </c>
      <c r="AK177" s="76">
        <v>0</v>
      </c>
      <c r="AL177" s="76">
        <v>0</v>
      </c>
      <c r="AM177" s="76">
        <v>0</v>
      </c>
      <c r="AN177" s="76">
        <v>0</v>
      </c>
      <c r="AO177" s="76">
        <v>0</v>
      </c>
      <c r="AP177" s="76">
        <v>0</v>
      </c>
      <c r="AQ177" s="76">
        <v>0</v>
      </c>
      <c r="AR177" s="76">
        <v>0</v>
      </c>
      <c r="AS177" s="76">
        <v>0</v>
      </c>
      <c r="AT177" s="76">
        <v>0</v>
      </c>
      <c r="AU177" s="76">
        <v>0</v>
      </c>
      <c r="AV177" s="76">
        <v>0</v>
      </c>
      <c r="AW177" s="76">
        <v>0</v>
      </c>
      <c r="AX177" s="76">
        <v>0</v>
      </c>
      <c r="AY177" s="76">
        <v>0</v>
      </c>
      <c r="AZ177" s="76">
        <v>0</v>
      </c>
      <c r="BA177" s="76">
        <v>0</v>
      </c>
      <c r="BB177" s="76">
        <v>0</v>
      </c>
      <c r="BC177" s="76">
        <v>0</v>
      </c>
      <c r="BD177" s="76">
        <v>0</v>
      </c>
      <c r="BE177" s="76">
        <v>0</v>
      </c>
      <c r="BF177" s="76">
        <v>0</v>
      </c>
      <c r="BG177" s="76">
        <v>0</v>
      </c>
      <c r="BH177" s="76">
        <v>0</v>
      </c>
      <c r="BI177" s="76">
        <v>0</v>
      </c>
      <c r="BJ177" s="80" t="str">
        <f>VLOOKUP(MID(A177,12,2),'State Codes'!$B$10:$D$60,3,0)</f>
        <v>3 East North Central</v>
      </c>
      <c r="BK177" s="80" t="str">
        <f>VLOOKUP(MID(A177,6,5),'Chart Controls'!$P$3:$Q$8,2,0)</f>
        <v>LPG</v>
      </c>
    </row>
    <row r="178" spans="1:63" x14ac:dyDescent="0.2">
      <c r="A178" s="76" t="s">
        <v>1169</v>
      </c>
      <c r="B178" s="76"/>
      <c r="C178" s="76" t="s">
        <v>258</v>
      </c>
      <c r="D178" s="76"/>
      <c r="E178" s="76" t="s">
        <v>1136</v>
      </c>
      <c r="F178" s="76" t="s">
        <v>261</v>
      </c>
      <c r="G178" s="76">
        <v>25243</v>
      </c>
      <c r="H178" s="76">
        <v>26732</v>
      </c>
      <c r="I178" s="76">
        <v>29751</v>
      </c>
      <c r="J178" s="76">
        <v>26792</v>
      </c>
      <c r="K178" s="76">
        <v>28133</v>
      </c>
      <c r="L178" s="76">
        <v>30922</v>
      </c>
      <c r="M178" s="76">
        <v>28094</v>
      </c>
      <c r="N178" s="76">
        <v>24956</v>
      </c>
      <c r="O178" s="76">
        <v>20280</v>
      </c>
      <c r="P178" s="76">
        <v>20422</v>
      </c>
      <c r="Q178" s="76">
        <v>23479</v>
      </c>
      <c r="R178" s="76">
        <v>19728</v>
      </c>
      <c r="S178" s="76">
        <v>16933</v>
      </c>
      <c r="T178" s="76">
        <v>19493</v>
      </c>
      <c r="U178" s="76">
        <v>19428</v>
      </c>
      <c r="V178" s="76">
        <v>0</v>
      </c>
      <c r="W178" s="76">
        <v>0</v>
      </c>
      <c r="X178" s="76">
        <v>0</v>
      </c>
      <c r="Y178" s="76">
        <v>0</v>
      </c>
      <c r="Z178" s="76">
        <v>0</v>
      </c>
      <c r="AA178" s="76">
        <v>0</v>
      </c>
      <c r="AB178" s="76">
        <v>0</v>
      </c>
      <c r="AC178" s="76">
        <v>0</v>
      </c>
      <c r="AD178" s="76">
        <v>0</v>
      </c>
      <c r="AE178" s="76">
        <v>0</v>
      </c>
      <c r="AF178" s="76">
        <v>0</v>
      </c>
      <c r="AG178" s="76">
        <v>0</v>
      </c>
      <c r="AH178" s="76">
        <v>0</v>
      </c>
      <c r="AI178" s="76">
        <v>0</v>
      </c>
      <c r="AJ178" s="76">
        <v>0</v>
      </c>
      <c r="AK178" s="76">
        <v>0</v>
      </c>
      <c r="AL178" s="76">
        <v>0</v>
      </c>
      <c r="AM178" s="76">
        <v>0</v>
      </c>
      <c r="AN178" s="76">
        <v>0</v>
      </c>
      <c r="AO178" s="76">
        <v>0</v>
      </c>
      <c r="AP178" s="76">
        <v>0</v>
      </c>
      <c r="AQ178" s="76">
        <v>0</v>
      </c>
      <c r="AR178" s="76">
        <v>0</v>
      </c>
      <c r="AS178" s="76">
        <v>0</v>
      </c>
      <c r="AT178" s="76">
        <v>0</v>
      </c>
      <c r="AU178" s="76">
        <v>0</v>
      </c>
      <c r="AV178" s="76">
        <v>0</v>
      </c>
      <c r="AW178" s="76">
        <v>0</v>
      </c>
      <c r="AX178" s="76">
        <v>0</v>
      </c>
      <c r="AY178" s="76">
        <v>0</v>
      </c>
      <c r="AZ178" s="76">
        <v>0</v>
      </c>
      <c r="BA178" s="76">
        <v>0</v>
      </c>
      <c r="BB178" s="76">
        <v>0</v>
      </c>
      <c r="BC178" s="76">
        <v>0</v>
      </c>
      <c r="BD178" s="76">
        <v>0</v>
      </c>
      <c r="BE178" s="76">
        <v>0</v>
      </c>
      <c r="BF178" s="76">
        <v>0</v>
      </c>
      <c r="BG178" s="76">
        <v>0</v>
      </c>
      <c r="BH178" s="76">
        <v>0</v>
      </c>
      <c r="BI178" s="76">
        <v>0</v>
      </c>
      <c r="BJ178" s="80" t="str">
        <f>VLOOKUP(MID(A178,12,2),'State Codes'!$B$10:$D$60,3,0)</f>
        <v>4 West North Central</v>
      </c>
      <c r="BK178" s="80" t="str">
        <f>VLOOKUP(MID(A178,6,5),'Chart Controls'!$P$3:$Q$8,2,0)</f>
        <v>LPG</v>
      </c>
    </row>
    <row r="179" spans="1:63" x14ac:dyDescent="0.2">
      <c r="A179" s="76" t="s">
        <v>1170</v>
      </c>
      <c r="B179" s="76"/>
      <c r="C179" s="76" t="s">
        <v>258</v>
      </c>
      <c r="D179" s="76"/>
      <c r="E179" s="76" t="s">
        <v>1136</v>
      </c>
      <c r="F179" s="76" t="s">
        <v>261</v>
      </c>
      <c r="G179" s="76">
        <v>4795</v>
      </c>
      <c r="H179" s="76">
        <v>4734</v>
      </c>
      <c r="I179" s="76">
        <v>5180</v>
      </c>
      <c r="J179" s="76">
        <v>5332</v>
      </c>
      <c r="K179" s="76">
        <v>5000</v>
      </c>
      <c r="L179" s="76">
        <v>5878</v>
      </c>
      <c r="M179" s="76">
        <v>5540</v>
      </c>
      <c r="N179" s="76">
        <v>4819</v>
      </c>
      <c r="O179" s="76">
        <v>5235</v>
      </c>
      <c r="P179" s="76">
        <v>5447</v>
      </c>
      <c r="Q179" s="76">
        <v>6768</v>
      </c>
      <c r="R179" s="76">
        <v>5578</v>
      </c>
      <c r="S179" s="76">
        <v>4800</v>
      </c>
      <c r="T179" s="76">
        <v>6679</v>
      </c>
      <c r="U179" s="76">
        <v>7743</v>
      </c>
      <c r="V179" s="76">
        <v>0</v>
      </c>
      <c r="W179" s="76">
        <v>0</v>
      </c>
      <c r="X179" s="76">
        <v>0</v>
      </c>
      <c r="Y179" s="76">
        <v>0</v>
      </c>
      <c r="Z179" s="76">
        <v>0</v>
      </c>
      <c r="AA179" s="76">
        <v>0</v>
      </c>
      <c r="AB179" s="76">
        <v>0</v>
      </c>
      <c r="AC179" s="76">
        <v>0</v>
      </c>
      <c r="AD179" s="76">
        <v>0</v>
      </c>
      <c r="AE179" s="76">
        <v>0</v>
      </c>
      <c r="AF179" s="76">
        <v>0</v>
      </c>
      <c r="AG179" s="76">
        <v>0</v>
      </c>
      <c r="AH179" s="76">
        <v>0</v>
      </c>
      <c r="AI179" s="76">
        <v>0</v>
      </c>
      <c r="AJ179" s="76">
        <v>0</v>
      </c>
      <c r="AK179" s="76">
        <v>0</v>
      </c>
      <c r="AL179" s="76">
        <v>0</v>
      </c>
      <c r="AM179" s="76">
        <v>0</v>
      </c>
      <c r="AN179" s="76">
        <v>0</v>
      </c>
      <c r="AO179" s="76">
        <v>0</v>
      </c>
      <c r="AP179" s="76">
        <v>0</v>
      </c>
      <c r="AQ179" s="76">
        <v>0</v>
      </c>
      <c r="AR179" s="76">
        <v>0</v>
      </c>
      <c r="AS179" s="76">
        <v>0</v>
      </c>
      <c r="AT179" s="76">
        <v>0</v>
      </c>
      <c r="AU179" s="76">
        <v>0</v>
      </c>
      <c r="AV179" s="76">
        <v>0</v>
      </c>
      <c r="AW179" s="76">
        <v>0</v>
      </c>
      <c r="AX179" s="76">
        <v>0</v>
      </c>
      <c r="AY179" s="76">
        <v>0</v>
      </c>
      <c r="AZ179" s="76">
        <v>0</v>
      </c>
      <c r="BA179" s="76">
        <v>0</v>
      </c>
      <c r="BB179" s="76">
        <v>0</v>
      </c>
      <c r="BC179" s="76">
        <v>0</v>
      </c>
      <c r="BD179" s="76">
        <v>0</v>
      </c>
      <c r="BE179" s="76">
        <v>0</v>
      </c>
      <c r="BF179" s="76">
        <v>0</v>
      </c>
      <c r="BG179" s="76">
        <v>0</v>
      </c>
      <c r="BH179" s="76">
        <v>0</v>
      </c>
      <c r="BI179" s="76">
        <v>0</v>
      </c>
      <c r="BJ179" s="80" t="str">
        <f>VLOOKUP(MID(A179,12,2),'State Codes'!$B$10:$D$60,3,0)</f>
        <v>6 East South Central</v>
      </c>
      <c r="BK179" s="80" t="str">
        <f>VLOOKUP(MID(A179,6,5),'Chart Controls'!$P$3:$Q$8,2,0)</f>
        <v>LPG</v>
      </c>
    </row>
    <row r="180" spans="1:63" x14ac:dyDescent="0.2">
      <c r="A180" s="76" t="s">
        <v>1171</v>
      </c>
      <c r="B180" s="76"/>
      <c r="C180" s="76" t="s">
        <v>258</v>
      </c>
      <c r="D180" s="76"/>
      <c r="E180" s="76" t="s">
        <v>1136</v>
      </c>
      <c r="F180" s="76" t="s">
        <v>261</v>
      </c>
      <c r="G180" s="76">
        <v>16298</v>
      </c>
      <c r="H180" s="76">
        <v>18203</v>
      </c>
      <c r="I180" s="76">
        <v>19655</v>
      </c>
      <c r="J180" s="76">
        <v>13508</v>
      </c>
      <c r="K180" s="76">
        <v>15328</v>
      </c>
      <c r="L180" s="76">
        <v>19709</v>
      </c>
      <c r="M180" s="76">
        <v>16521</v>
      </c>
      <c r="N180" s="76">
        <v>12111</v>
      </c>
      <c r="O180" s="76">
        <v>13903</v>
      </c>
      <c r="P180" s="76">
        <v>14312</v>
      </c>
      <c r="Q180" s="76">
        <v>17048</v>
      </c>
      <c r="R180" s="76">
        <v>15101</v>
      </c>
      <c r="S180" s="76">
        <v>12726</v>
      </c>
      <c r="T180" s="76">
        <v>16512</v>
      </c>
      <c r="U180" s="76">
        <v>18676</v>
      </c>
      <c r="V180" s="76">
        <v>0</v>
      </c>
      <c r="W180" s="76">
        <v>0</v>
      </c>
      <c r="X180" s="76">
        <v>0</v>
      </c>
      <c r="Y180" s="76">
        <v>0</v>
      </c>
      <c r="Z180" s="76">
        <v>0</v>
      </c>
      <c r="AA180" s="76">
        <v>0</v>
      </c>
      <c r="AB180" s="76">
        <v>0</v>
      </c>
      <c r="AC180" s="76">
        <v>0</v>
      </c>
      <c r="AD180" s="76">
        <v>0</v>
      </c>
      <c r="AE180" s="76">
        <v>0</v>
      </c>
      <c r="AF180" s="76">
        <v>0</v>
      </c>
      <c r="AG180" s="76">
        <v>0</v>
      </c>
      <c r="AH180" s="76">
        <v>0</v>
      </c>
      <c r="AI180" s="76">
        <v>0</v>
      </c>
      <c r="AJ180" s="76">
        <v>0</v>
      </c>
      <c r="AK180" s="76">
        <v>0</v>
      </c>
      <c r="AL180" s="76">
        <v>0</v>
      </c>
      <c r="AM180" s="76">
        <v>0</v>
      </c>
      <c r="AN180" s="76">
        <v>0</v>
      </c>
      <c r="AO180" s="76">
        <v>0</v>
      </c>
      <c r="AP180" s="76">
        <v>0</v>
      </c>
      <c r="AQ180" s="76">
        <v>0</v>
      </c>
      <c r="AR180" s="76">
        <v>0</v>
      </c>
      <c r="AS180" s="76">
        <v>0</v>
      </c>
      <c r="AT180" s="76">
        <v>0</v>
      </c>
      <c r="AU180" s="76">
        <v>0</v>
      </c>
      <c r="AV180" s="76">
        <v>0</v>
      </c>
      <c r="AW180" s="76">
        <v>0</v>
      </c>
      <c r="AX180" s="76">
        <v>0</v>
      </c>
      <c r="AY180" s="76">
        <v>0</v>
      </c>
      <c r="AZ180" s="76">
        <v>0</v>
      </c>
      <c r="BA180" s="76">
        <v>0</v>
      </c>
      <c r="BB180" s="76">
        <v>0</v>
      </c>
      <c r="BC180" s="76">
        <v>0</v>
      </c>
      <c r="BD180" s="76">
        <v>0</v>
      </c>
      <c r="BE180" s="76">
        <v>0</v>
      </c>
      <c r="BF180" s="76">
        <v>0</v>
      </c>
      <c r="BG180" s="76">
        <v>0</v>
      </c>
      <c r="BH180" s="76">
        <v>0</v>
      </c>
      <c r="BI180" s="76">
        <v>0</v>
      </c>
      <c r="BJ180" s="80" t="str">
        <f>VLOOKUP(MID(A180,12,2),'State Codes'!$B$10:$D$60,3,0)</f>
        <v>4 West North Central</v>
      </c>
      <c r="BK180" s="80" t="str">
        <f>VLOOKUP(MID(A180,6,5),'Chart Controls'!$P$3:$Q$8,2,0)</f>
        <v>LPG</v>
      </c>
    </row>
    <row r="181" spans="1:63" x14ac:dyDescent="0.2">
      <c r="A181" s="76" t="s">
        <v>1172</v>
      </c>
      <c r="B181" s="76"/>
      <c r="C181" s="76" t="s">
        <v>258</v>
      </c>
      <c r="D181" s="76"/>
      <c r="E181" s="76" t="s">
        <v>1136</v>
      </c>
      <c r="F181" s="76" t="s">
        <v>261</v>
      </c>
      <c r="G181" s="76">
        <v>6888</v>
      </c>
      <c r="H181" s="76">
        <v>7961</v>
      </c>
      <c r="I181" s="76">
        <v>10006</v>
      </c>
      <c r="J181" s="76">
        <v>7863</v>
      </c>
      <c r="K181" s="76">
        <v>8469</v>
      </c>
      <c r="L181" s="76">
        <v>9538</v>
      </c>
      <c r="M181" s="76">
        <v>6894</v>
      </c>
      <c r="N181" s="76">
        <v>7241</v>
      </c>
      <c r="O181" s="76">
        <v>6182</v>
      </c>
      <c r="P181" s="76">
        <v>6997</v>
      </c>
      <c r="Q181" s="76">
        <v>6948</v>
      </c>
      <c r="R181" s="76">
        <v>6168</v>
      </c>
      <c r="S181" s="76">
        <v>6290</v>
      </c>
      <c r="T181" s="76">
        <v>8025</v>
      </c>
      <c r="U181" s="76">
        <v>7550</v>
      </c>
      <c r="V181" s="76">
        <v>0</v>
      </c>
      <c r="W181" s="76">
        <v>0</v>
      </c>
      <c r="X181" s="76">
        <v>0</v>
      </c>
      <c r="Y181" s="76">
        <v>0</v>
      </c>
      <c r="Z181" s="76">
        <v>0</v>
      </c>
      <c r="AA181" s="76">
        <v>0</v>
      </c>
      <c r="AB181" s="76">
        <v>0</v>
      </c>
      <c r="AC181" s="76">
        <v>0</v>
      </c>
      <c r="AD181" s="76">
        <v>0</v>
      </c>
      <c r="AE181" s="76">
        <v>0</v>
      </c>
      <c r="AF181" s="76">
        <v>0</v>
      </c>
      <c r="AG181" s="76">
        <v>0</v>
      </c>
      <c r="AH181" s="76">
        <v>0</v>
      </c>
      <c r="AI181" s="76">
        <v>0</v>
      </c>
      <c r="AJ181" s="76">
        <v>0</v>
      </c>
      <c r="AK181" s="76">
        <v>0</v>
      </c>
      <c r="AL181" s="76">
        <v>0</v>
      </c>
      <c r="AM181" s="76">
        <v>0</v>
      </c>
      <c r="AN181" s="76">
        <v>0</v>
      </c>
      <c r="AO181" s="76">
        <v>0</v>
      </c>
      <c r="AP181" s="76">
        <v>0</v>
      </c>
      <c r="AQ181" s="76">
        <v>0</v>
      </c>
      <c r="AR181" s="76">
        <v>0</v>
      </c>
      <c r="AS181" s="76">
        <v>0</v>
      </c>
      <c r="AT181" s="76">
        <v>0</v>
      </c>
      <c r="AU181" s="76">
        <v>0</v>
      </c>
      <c r="AV181" s="76">
        <v>0</v>
      </c>
      <c r="AW181" s="76">
        <v>0</v>
      </c>
      <c r="AX181" s="76">
        <v>0</v>
      </c>
      <c r="AY181" s="76">
        <v>0</v>
      </c>
      <c r="AZ181" s="76">
        <v>0</v>
      </c>
      <c r="BA181" s="76">
        <v>0</v>
      </c>
      <c r="BB181" s="76">
        <v>0</v>
      </c>
      <c r="BC181" s="76">
        <v>0</v>
      </c>
      <c r="BD181" s="76">
        <v>0</v>
      </c>
      <c r="BE181" s="76">
        <v>0</v>
      </c>
      <c r="BF181" s="76">
        <v>0</v>
      </c>
      <c r="BG181" s="76">
        <v>0</v>
      </c>
      <c r="BH181" s="76">
        <v>0</v>
      </c>
      <c r="BI181" s="76">
        <v>0</v>
      </c>
      <c r="BJ181" s="80" t="str">
        <f>VLOOKUP(MID(A181,12,2),'State Codes'!$B$10:$D$60,3,0)</f>
        <v>8 Mountain</v>
      </c>
      <c r="BK181" s="80" t="str">
        <f>VLOOKUP(MID(A181,6,5),'Chart Controls'!$P$3:$Q$8,2,0)</f>
        <v>LPG</v>
      </c>
    </row>
    <row r="182" spans="1:63" x14ac:dyDescent="0.2">
      <c r="A182" s="76" t="s">
        <v>1173</v>
      </c>
      <c r="B182" s="76"/>
      <c r="C182" s="76" t="s">
        <v>258</v>
      </c>
      <c r="D182" s="76"/>
      <c r="E182" s="76" t="s">
        <v>1136</v>
      </c>
      <c r="F182" s="76" t="s">
        <v>261</v>
      </c>
      <c r="G182" s="76">
        <v>3996</v>
      </c>
      <c r="H182" s="76">
        <v>4572</v>
      </c>
      <c r="I182" s="76">
        <v>5815</v>
      </c>
      <c r="J182" s="76">
        <v>6192</v>
      </c>
      <c r="K182" s="76">
        <v>6469</v>
      </c>
      <c r="L182" s="76">
        <v>7815</v>
      </c>
      <c r="M182" s="76">
        <v>6543</v>
      </c>
      <c r="N182" s="76">
        <v>4569</v>
      </c>
      <c r="O182" s="76">
        <v>5529</v>
      </c>
      <c r="P182" s="76">
        <v>6256</v>
      </c>
      <c r="Q182" s="76">
        <v>6980</v>
      </c>
      <c r="R182" s="76">
        <v>7143</v>
      </c>
      <c r="S182" s="76">
        <v>5810</v>
      </c>
      <c r="T182" s="76">
        <v>7825</v>
      </c>
      <c r="U182" s="76">
        <v>8368</v>
      </c>
      <c r="V182" s="76">
        <v>0</v>
      </c>
      <c r="W182" s="76">
        <v>0</v>
      </c>
      <c r="X182" s="76">
        <v>0</v>
      </c>
      <c r="Y182" s="76">
        <v>0</v>
      </c>
      <c r="Z182" s="76">
        <v>0</v>
      </c>
      <c r="AA182" s="76">
        <v>0</v>
      </c>
      <c r="AB182" s="76">
        <v>0</v>
      </c>
      <c r="AC182" s="76">
        <v>0</v>
      </c>
      <c r="AD182" s="76">
        <v>0</v>
      </c>
      <c r="AE182" s="76">
        <v>0</v>
      </c>
      <c r="AF182" s="76">
        <v>0</v>
      </c>
      <c r="AG182" s="76">
        <v>0</v>
      </c>
      <c r="AH182" s="76">
        <v>0</v>
      </c>
      <c r="AI182" s="76">
        <v>0</v>
      </c>
      <c r="AJ182" s="76">
        <v>0</v>
      </c>
      <c r="AK182" s="76">
        <v>0</v>
      </c>
      <c r="AL182" s="76">
        <v>0</v>
      </c>
      <c r="AM182" s="76">
        <v>0</v>
      </c>
      <c r="AN182" s="76">
        <v>0</v>
      </c>
      <c r="AO182" s="76">
        <v>0</v>
      </c>
      <c r="AP182" s="76">
        <v>0</v>
      </c>
      <c r="AQ182" s="76">
        <v>0</v>
      </c>
      <c r="AR182" s="76">
        <v>0</v>
      </c>
      <c r="AS182" s="76">
        <v>0</v>
      </c>
      <c r="AT182" s="76">
        <v>0</v>
      </c>
      <c r="AU182" s="76">
        <v>0</v>
      </c>
      <c r="AV182" s="76">
        <v>0</v>
      </c>
      <c r="AW182" s="76">
        <v>0</v>
      </c>
      <c r="AX182" s="76">
        <v>0</v>
      </c>
      <c r="AY182" s="76">
        <v>0</v>
      </c>
      <c r="AZ182" s="76">
        <v>0</v>
      </c>
      <c r="BA182" s="76">
        <v>0</v>
      </c>
      <c r="BB182" s="76">
        <v>0</v>
      </c>
      <c r="BC182" s="76">
        <v>0</v>
      </c>
      <c r="BD182" s="76">
        <v>0</v>
      </c>
      <c r="BE182" s="76">
        <v>0</v>
      </c>
      <c r="BF182" s="76">
        <v>0</v>
      </c>
      <c r="BG182" s="76">
        <v>0</v>
      </c>
      <c r="BH182" s="76">
        <v>0</v>
      </c>
      <c r="BI182" s="76">
        <v>0</v>
      </c>
      <c r="BJ182" s="80" t="str">
        <f>VLOOKUP(MID(A182,12,2),'State Codes'!$B$10:$D$60,3,0)</f>
        <v>4 West North Central</v>
      </c>
      <c r="BK182" s="80" t="str">
        <f>VLOOKUP(MID(A182,6,5),'Chart Controls'!$P$3:$Q$8,2,0)</f>
        <v>LPG</v>
      </c>
    </row>
    <row r="183" spans="1:63" x14ac:dyDescent="0.2">
      <c r="A183" s="76" t="s">
        <v>1174</v>
      </c>
      <c r="B183" s="76"/>
      <c r="C183" s="76" t="s">
        <v>258</v>
      </c>
      <c r="D183" s="76"/>
      <c r="E183" s="76" t="s">
        <v>1136</v>
      </c>
      <c r="F183" s="76" t="s">
        <v>261</v>
      </c>
      <c r="G183" s="76">
        <v>1929</v>
      </c>
      <c r="H183" s="76">
        <v>2540</v>
      </c>
      <c r="I183" s="76">
        <v>2206</v>
      </c>
      <c r="J183" s="76">
        <v>2259</v>
      </c>
      <c r="K183" s="76">
        <v>2339</v>
      </c>
      <c r="L183" s="76">
        <v>2006</v>
      </c>
      <c r="M183" s="76">
        <v>1857</v>
      </c>
      <c r="N183" s="76">
        <v>2199</v>
      </c>
      <c r="O183" s="76">
        <v>2037</v>
      </c>
      <c r="P183" s="76">
        <v>1985</v>
      </c>
      <c r="Q183" s="76">
        <v>1973</v>
      </c>
      <c r="R183" s="76">
        <v>2499</v>
      </c>
      <c r="S183" s="76">
        <v>1731</v>
      </c>
      <c r="T183" s="76">
        <v>2469</v>
      </c>
      <c r="U183" s="76">
        <v>2390</v>
      </c>
      <c r="V183" s="76">
        <v>0</v>
      </c>
      <c r="W183" s="76">
        <v>0</v>
      </c>
      <c r="X183" s="76">
        <v>0</v>
      </c>
      <c r="Y183" s="76">
        <v>0</v>
      </c>
      <c r="Z183" s="76">
        <v>0</v>
      </c>
      <c r="AA183" s="76">
        <v>0</v>
      </c>
      <c r="AB183" s="76">
        <v>0</v>
      </c>
      <c r="AC183" s="76">
        <v>0</v>
      </c>
      <c r="AD183" s="76">
        <v>0</v>
      </c>
      <c r="AE183" s="76">
        <v>0</v>
      </c>
      <c r="AF183" s="76">
        <v>0</v>
      </c>
      <c r="AG183" s="76">
        <v>0</v>
      </c>
      <c r="AH183" s="76">
        <v>0</v>
      </c>
      <c r="AI183" s="76">
        <v>0</v>
      </c>
      <c r="AJ183" s="76">
        <v>0</v>
      </c>
      <c r="AK183" s="76">
        <v>0</v>
      </c>
      <c r="AL183" s="76">
        <v>0</v>
      </c>
      <c r="AM183" s="76">
        <v>0</v>
      </c>
      <c r="AN183" s="76">
        <v>0</v>
      </c>
      <c r="AO183" s="76">
        <v>0</v>
      </c>
      <c r="AP183" s="76">
        <v>0</v>
      </c>
      <c r="AQ183" s="76">
        <v>0</v>
      </c>
      <c r="AR183" s="76">
        <v>0</v>
      </c>
      <c r="AS183" s="76">
        <v>0</v>
      </c>
      <c r="AT183" s="76">
        <v>0</v>
      </c>
      <c r="AU183" s="76">
        <v>0</v>
      </c>
      <c r="AV183" s="76">
        <v>0</v>
      </c>
      <c r="AW183" s="76">
        <v>0</v>
      </c>
      <c r="AX183" s="76">
        <v>0</v>
      </c>
      <c r="AY183" s="76">
        <v>0</v>
      </c>
      <c r="AZ183" s="76">
        <v>0</v>
      </c>
      <c r="BA183" s="76">
        <v>0</v>
      </c>
      <c r="BB183" s="76">
        <v>0</v>
      </c>
      <c r="BC183" s="76">
        <v>0</v>
      </c>
      <c r="BD183" s="76">
        <v>0</v>
      </c>
      <c r="BE183" s="76">
        <v>0</v>
      </c>
      <c r="BF183" s="76">
        <v>0</v>
      </c>
      <c r="BG183" s="76">
        <v>0</v>
      </c>
      <c r="BH183" s="76">
        <v>0</v>
      </c>
      <c r="BI183" s="76">
        <v>0</v>
      </c>
      <c r="BJ183" s="80" t="str">
        <f>VLOOKUP(MID(A183,12,2),'State Codes'!$B$10:$D$60,3,0)</f>
        <v>8 Mountain</v>
      </c>
      <c r="BK183" s="80" t="str">
        <f>VLOOKUP(MID(A183,6,5),'Chart Controls'!$P$3:$Q$8,2,0)</f>
        <v>LPG</v>
      </c>
    </row>
    <row r="184" spans="1:63" x14ac:dyDescent="0.2">
      <c r="A184" s="76" t="s">
        <v>1175</v>
      </c>
      <c r="B184" s="76"/>
      <c r="C184" s="76" t="s">
        <v>258</v>
      </c>
      <c r="D184" s="76"/>
      <c r="E184" s="76" t="s">
        <v>1136</v>
      </c>
      <c r="F184" s="76" t="s">
        <v>261</v>
      </c>
      <c r="G184" s="76">
        <v>11021</v>
      </c>
      <c r="H184" s="76">
        <v>10646</v>
      </c>
      <c r="I184" s="76">
        <v>10851</v>
      </c>
      <c r="J184" s="76">
        <v>9343</v>
      </c>
      <c r="K184" s="76">
        <v>9577</v>
      </c>
      <c r="L184" s="76">
        <v>10712</v>
      </c>
      <c r="M184" s="76">
        <v>10780</v>
      </c>
      <c r="N184" s="76">
        <v>9603</v>
      </c>
      <c r="O184" s="76">
        <v>10085</v>
      </c>
      <c r="P184" s="76">
        <v>11511</v>
      </c>
      <c r="Q184" s="76">
        <v>12661</v>
      </c>
      <c r="R184" s="76">
        <v>9745</v>
      </c>
      <c r="S184" s="76">
        <v>8617</v>
      </c>
      <c r="T184" s="76">
        <v>8549</v>
      </c>
      <c r="U184" s="76">
        <v>8324</v>
      </c>
      <c r="V184" s="76">
        <v>0</v>
      </c>
      <c r="W184" s="76">
        <v>0</v>
      </c>
      <c r="X184" s="76">
        <v>0</v>
      </c>
      <c r="Y184" s="76">
        <v>0</v>
      </c>
      <c r="Z184" s="76">
        <v>0</v>
      </c>
      <c r="AA184" s="76">
        <v>0</v>
      </c>
      <c r="AB184" s="76">
        <v>0</v>
      </c>
      <c r="AC184" s="76">
        <v>0</v>
      </c>
      <c r="AD184" s="76">
        <v>0</v>
      </c>
      <c r="AE184" s="76">
        <v>0</v>
      </c>
      <c r="AF184" s="76">
        <v>0</v>
      </c>
      <c r="AG184" s="76">
        <v>0</v>
      </c>
      <c r="AH184" s="76">
        <v>0</v>
      </c>
      <c r="AI184" s="76">
        <v>0</v>
      </c>
      <c r="AJ184" s="76">
        <v>0</v>
      </c>
      <c r="AK184" s="76">
        <v>0</v>
      </c>
      <c r="AL184" s="76">
        <v>0</v>
      </c>
      <c r="AM184" s="76">
        <v>0</v>
      </c>
      <c r="AN184" s="76">
        <v>0</v>
      </c>
      <c r="AO184" s="76">
        <v>0</v>
      </c>
      <c r="AP184" s="76">
        <v>0</v>
      </c>
      <c r="AQ184" s="76">
        <v>0</v>
      </c>
      <c r="AR184" s="76">
        <v>0</v>
      </c>
      <c r="AS184" s="76">
        <v>0</v>
      </c>
      <c r="AT184" s="76">
        <v>0</v>
      </c>
      <c r="AU184" s="76">
        <v>0</v>
      </c>
      <c r="AV184" s="76">
        <v>0</v>
      </c>
      <c r="AW184" s="76">
        <v>0</v>
      </c>
      <c r="AX184" s="76">
        <v>0</v>
      </c>
      <c r="AY184" s="76">
        <v>0</v>
      </c>
      <c r="AZ184" s="76">
        <v>0</v>
      </c>
      <c r="BA184" s="76">
        <v>0</v>
      </c>
      <c r="BB184" s="76">
        <v>0</v>
      </c>
      <c r="BC184" s="76">
        <v>0</v>
      </c>
      <c r="BD184" s="76">
        <v>0</v>
      </c>
      <c r="BE184" s="76">
        <v>0</v>
      </c>
      <c r="BF184" s="76">
        <v>0</v>
      </c>
      <c r="BG184" s="76">
        <v>0</v>
      </c>
      <c r="BH184" s="76">
        <v>0</v>
      </c>
      <c r="BI184" s="76">
        <v>0</v>
      </c>
      <c r="BJ184" s="80" t="str">
        <f>VLOOKUP(MID(A184,12,2),'State Codes'!$B$10:$D$60,3,0)</f>
        <v>1 New England</v>
      </c>
      <c r="BK184" s="80" t="str">
        <f>VLOOKUP(MID(A184,6,5),'Chart Controls'!$P$3:$Q$8,2,0)</f>
        <v>LPG</v>
      </c>
    </row>
    <row r="185" spans="1:63" x14ac:dyDescent="0.2">
      <c r="A185" s="76" t="s">
        <v>1176</v>
      </c>
      <c r="B185" s="76"/>
      <c r="C185" s="76" t="s">
        <v>258</v>
      </c>
      <c r="D185" s="76"/>
      <c r="E185" s="76" t="s">
        <v>1136</v>
      </c>
      <c r="F185" s="76" t="s">
        <v>261</v>
      </c>
      <c r="G185" s="76">
        <v>3443</v>
      </c>
      <c r="H185" s="76">
        <v>3488</v>
      </c>
      <c r="I185" s="76">
        <v>3625</v>
      </c>
      <c r="J185" s="76">
        <v>4094</v>
      </c>
      <c r="K185" s="76">
        <v>3866</v>
      </c>
      <c r="L185" s="76">
        <v>4808</v>
      </c>
      <c r="M185" s="76">
        <v>4925</v>
      </c>
      <c r="N185" s="76">
        <v>4303</v>
      </c>
      <c r="O185" s="76">
        <v>3982</v>
      </c>
      <c r="P185" s="76">
        <v>4341</v>
      </c>
      <c r="Q185" s="76">
        <v>5198</v>
      </c>
      <c r="R185" s="76">
        <v>4405</v>
      </c>
      <c r="S185" s="76">
        <v>4033</v>
      </c>
      <c r="T185" s="76">
        <v>5727</v>
      </c>
      <c r="U185" s="76">
        <v>5719</v>
      </c>
      <c r="V185" s="76">
        <v>0</v>
      </c>
      <c r="W185" s="76">
        <v>0</v>
      </c>
      <c r="X185" s="76">
        <v>0</v>
      </c>
      <c r="Y185" s="76">
        <v>0</v>
      </c>
      <c r="Z185" s="76">
        <v>0</v>
      </c>
      <c r="AA185" s="76">
        <v>0</v>
      </c>
      <c r="AB185" s="76">
        <v>0</v>
      </c>
      <c r="AC185" s="76">
        <v>0</v>
      </c>
      <c r="AD185" s="76">
        <v>0</v>
      </c>
      <c r="AE185" s="76">
        <v>0</v>
      </c>
      <c r="AF185" s="76">
        <v>0</v>
      </c>
      <c r="AG185" s="76">
        <v>0</v>
      </c>
      <c r="AH185" s="76">
        <v>0</v>
      </c>
      <c r="AI185" s="76">
        <v>0</v>
      </c>
      <c r="AJ185" s="76">
        <v>0</v>
      </c>
      <c r="AK185" s="76">
        <v>0</v>
      </c>
      <c r="AL185" s="76">
        <v>0</v>
      </c>
      <c r="AM185" s="76">
        <v>0</v>
      </c>
      <c r="AN185" s="76">
        <v>0</v>
      </c>
      <c r="AO185" s="76">
        <v>0</v>
      </c>
      <c r="AP185" s="76">
        <v>0</v>
      </c>
      <c r="AQ185" s="76">
        <v>0</v>
      </c>
      <c r="AR185" s="76">
        <v>0</v>
      </c>
      <c r="AS185" s="76">
        <v>0</v>
      </c>
      <c r="AT185" s="76">
        <v>0</v>
      </c>
      <c r="AU185" s="76">
        <v>0</v>
      </c>
      <c r="AV185" s="76">
        <v>0</v>
      </c>
      <c r="AW185" s="76">
        <v>0</v>
      </c>
      <c r="AX185" s="76">
        <v>0</v>
      </c>
      <c r="AY185" s="76">
        <v>0</v>
      </c>
      <c r="AZ185" s="76">
        <v>0</v>
      </c>
      <c r="BA185" s="76">
        <v>0</v>
      </c>
      <c r="BB185" s="76">
        <v>0</v>
      </c>
      <c r="BC185" s="76">
        <v>0</v>
      </c>
      <c r="BD185" s="76">
        <v>0</v>
      </c>
      <c r="BE185" s="76">
        <v>0</v>
      </c>
      <c r="BF185" s="76">
        <v>0</v>
      </c>
      <c r="BG185" s="76">
        <v>0</v>
      </c>
      <c r="BH185" s="76">
        <v>0</v>
      </c>
      <c r="BI185" s="76">
        <v>0</v>
      </c>
      <c r="BJ185" s="80" t="str">
        <f>VLOOKUP(MID(A185,12,2),'State Codes'!$B$10:$D$60,3,0)</f>
        <v>2 Middle Atlantic</v>
      </c>
      <c r="BK185" s="80" t="str">
        <f>VLOOKUP(MID(A185,6,5),'Chart Controls'!$P$3:$Q$8,2,0)</f>
        <v>LPG</v>
      </c>
    </row>
    <row r="186" spans="1:63" x14ac:dyDescent="0.2">
      <c r="A186" s="76" t="s">
        <v>1177</v>
      </c>
      <c r="B186" s="76"/>
      <c r="C186" s="76" t="s">
        <v>258</v>
      </c>
      <c r="D186" s="76"/>
      <c r="E186" s="76" t="s">
        <v>1136</v>
      </c>
      <c r="F186" s="76" t="s">
        <v>261</v>
      </c>
      <c r="G186" s="76">
        <v>4408</v>
      </c>
      <c r="H186" s="76">
        <v>4605</v>
      </c>
      <c r="I186" s="76">
        <v>4958</v>
      </c>
      <c r="J186" s="76">
        <v>5034</v>
      </c>
      <c r="K186" s="76">
        <v>4870</v>
      </c>
      <c r="L186" s="76">
        <v>4804</v>
      </c>
      <c r="M186" s="76">
        <v>4438</v>
      </c>
      <c r="N186" s="76">
        <v>4020</v>
      </c>
      <c r="O186" s="76">
        <v>4831</v>
      </c>
      <c r="P186" s="76">
        <v>4365</v>
      </c>
      <c r="Q186" s="76">
        <v>4895</v>
      </c>
      <c r="R186" s="76">
        <v>5746</v>
      </c>
      <c r="S186" s="76">
        <v>4878</v>
      </c>
      <c r="T186" s="76">
        <v>5681</v>
      </c>
      <c r="U186" s="76">
        <v>6274</v>
      </c>
      <c r="V186" s="76">
        <v>0</v>
      </c>
      <c r="W186" s="76">
        <v>0</v>
      </c>
      <c r="X186" s="76">
        <v>0</v>
      </c>
      <c r="Y186" s="76">
        <v>0</v>
      </c>
      <c r="Z186" s="76">
        <v>0</v>
      </c>
      <c r="AA186" s="76">
        <v>0</v>
      </c>
      <c r="AB186" s="76">
        <v>0</v>
      </c>
      <c r="AC186" s="76">
        <v>0</v>
      </c>
      <c r="AD186" s="76">
        <v>0</v>
      </c>
      <c r="AE186" s="76">
        <v>0</v>
      </c>
      <c r="AF186" s="76">
        <v>0</v>
      </c>
      <c r="AG186" s="76">
        <v>0</v>
      </c>
      <c r="AH186" s="76">
        <v>0</v>
      </c>
      <c r="AI186" s="76">
        <v>0</v>
      </c>
      <c r="AJ186" s="76">
        <v>0</v>
      </c>
      <c r="AK186" s="76">
        <v>0</v>
      </c>
      <c r="AL186" s="76">
        <v>0</v>
      </c>
      <c r="AM186" s="76">
        <v>0</v>
      </c>
      <c r="AN186" s="76">
        <v>0</v>
      </c>
      <c r="AO186" s="76">
        <v>0</v>
      </c>
      <c r="AP186" s="76">
        <v>0</v>
      </c>
      <c r="AQ186" s="76">
        <v>0</v>
      </c>
      <c r="AR186" s="76">
        <v>0</v>
      </c>
      <c r="AS186" s="76">
        <v>0</v>
      </c>
      <c r="AT186" s="76">
        <v>0</v>
      </c>
      <c r="AU186" s="76">
        <v>0</v>
      </c>
      <c r="AV186" s="76">
        <v>0</v>
      </c>
      <c r="AW186" s="76">
        <v>0</v>
      </c>
      <c r="AX186" s="76">
        <v>0</v>
      </c>
      <c r="AY186" s="76">
        <v>0</v>
      </c>
      <c r="AZ186" s="76">
        <v>0</v>
      </c>
      <c r="BA186" s="76">
        <v>0</v>
      </c>
      <c r="BB186" s="76">
        <v>0</v>
      </c>
      <c r="BC186" s="76">
        <v>0</v>
      </c>
      <c r="BD186" s="76">
        <v>0</v>
      </c>
      <c r="BE186" s="76">
        <v>0</v>
      </c>
      <c r="BF186" s="76">
        <v>0</v>
      </c>
      <c r="BG186" s="76">
        <v>0</v>
      </c>
      <c r="BH186" s="76">
        <v>0</v>
      </c>
      <c r="BI186" s="76">
        <v>0</v>
      </c>
      <c r="BJ186" s="80" t="str">
        <f>VLOOKUP(MID(A186,12,2),'State Codes'!$B$10:$D$60,3,0)</f>
        <v>8 Mountain</v>
      </c>
      <c r="BK186" s="80" t="str">
        <f>VLOOKUP(MID(A186,6,5),'Chart Controls'!$P$3:$Q$8,2,0)</f>
        <v>LPG</v>
      </c>
    </row>
    <row r="187" spans="1:63" x14ac:dyDescent="0.2">
      <c r="A187" s="76" t="s">
        <v>1178</v>
      </c>
      <c r="B187" s="76"/>
      <c r="C187" s="76" t="s">
        <v>258</v>
      </c>
      <c r="D187" s="76"/>
      <c r="E187" s="76" t="s">
        <v>1136</v>
      </c>
      <c r="F187" s="76" t="s">
        <v>261</v>
      </c>
      <c r="G187" s="76">
        <v>24249</v>
      </c>
      <c r="H187" s="76">
        <v>22982</v>
      </c>
      <c r="I187" s="76">
        <v>24197</v>
      </c>
      <c r="J187" s="76">
        <v>25568</v>
      </c>
      <c r="K187" s="76">
        <v>25552</v>
      </c>
      <c r="L187" s="76">
        <v>28275</v>
      </c>
      <c r="M187" s="76">
        <v>27265</v>
      </c>
      <c r="N187" s="76">
        <v>21885</v>
      </c>
      <c r="O187" s="76">
        <v>21238</v>
      </c>
      <c r="P187" s="76">
        <v>22466</v>
      </c>
      <c r="Q187" s="76">
        <v>24824</v>
      </c>
      <c r="R187" s="76">
        <v>19400</v>
      </c>
      <c r="S187" s="76">
        <v>16826</v>
      </c>
      <c r="T187" s="76">
        <v>19767</v>
      </c>
      <c r="U187" s="76">
        <v>22205</v>
      </c>
      <c r="V187" s="76">
        <v>0</v>
      </c>
      <c r="W187" s="76">
        <v>0</v>
      </c>
      <c r="X187" s="76">
        <v>0</v>
      </c>
      <c r="Y187" s="76">
        <v>0</v>
      </c>
      <c r="Z187" s="76">
        <v>0</v>
      </c>
      <c r="AA187" s="76">
        <v>0</v>
      </c>
      <c r="AB187" s="76">
        <v>0</v>
      </c>
      <c r="AC187" s="76">
        <v>0</v>
      </c>
      <c r="AD187" s="76">
        <v>0</v>
      </c>
      <c r="AE187" s="76">
        <v>0</v>
      </c>
      <c r="AF187" s="76">
        <v>0</v>
      </c>
      <c r="AG187" s="76">
        <v>0</v>
      </c>
      <c r="AH187" s="76">
        <v>0</v>
      </c>
      <c r="AI187" s="76">
        <v>0</v>
      </c>
      <c r="AJ187" s="76">
        <v>0</v>
      </c>
      <c r="AK187" s="76">
        <v>0</v>
      </c>
      <c r="AL187" s="76">
        <v>0</v>
      </c>
      <c r="AM187" s="76">
        <v>0</v>
      </c>
      <c r="AN187" s="76">
        <v>0</v>
      </c>
      <c r="AO187" s="76">
        <v>0</v>
      </c>
      <c r="AP187" s="76">
        <v>0</v>
      </c>
      <c r="AQ187" s="76">
        <v>0</v>
      </c>
      <c r="AR187" s="76">
        <v>0</v>
      </c>
      <c r="AS187" s="76">
        <v>0</v>
      </c>
      <c r="AT187" s="76">
        <v>0</v>
      </c>
      <c r="AU187" s="76">
        <v>0</v>
      </c>
      <c r="AV187" s="76">
        <v>0</v>
      </c>
      <c r="AW187" s="76">
        <v>0</v>
      </c>
      <c r="AX187" s="76">
        <v>0</v>
      </c>
      <c r="AY187" s="76">
        <v>0</v>
      </c>
      <c r="AZ187" s="76">
        <v>0</v>
      </c>
      <c r="BA187" s="76">
        <v>0</v>
      </c>
      <c r="BB187" s="76">
        <v>0</v>
      </c>
      <c r="BC187" s="76">
        <v>0</v>
      </c>
      <c r="BD187" s="76">
        <v>0</v>
      </c>
      <c r="BE187" s="76">
        <v>0</v>
      </c>
      <c r="BF187" s="76">
        <v>0</v>
      </c>
      <c r="BG187" s="76">
        <v>0</v>
      </c>
      <c r="BH187" s="76">
        <v>0</v>
      </c>
      <c r="BI187" s="76">
        <v>0</v>
      </c>
      <c r="BJ187" s="80" t="str">
        <f>VLOOKUP(MID(A187,12,2),'State Codes'!$B$10:$D$60,3,0)</f>
        <v>2 Middle Atlantic</v>
      </c>
      <c r="BK187" s="80" t="str">
        <f>VLOOKUP(MID(A187,6,5),'Chart Controls'!$P$3:$Q$8,2,0)</f>
        <v>LPG</v>
      </c>
    </row>
    <row r="188" spans="1:63" x14ac:dyDescent="0.2">
      <c r="A188" s="76" t="s">
        <v>1179</v>
      </c>
      <c r="B188" s="76"/>
      <c r="C188" s="76" t="s">
        <v>258</v>
      </c>
      <c r="D188" s="76"/>
      <c r="E188" s="76" t="s">
        <v>1136</v>
      </c>
      <c r="F188" s="76" t="s">
        <v>261</v>
      </c>
      <c r="G188" s="76">
        <v>16011</v>
      </c>
      <c r="H188" s="76">
        <v>15191</v>
      </c>
      <c r="I188" s="76">
        <v>16722</v>
      </c>
      <c r="J188" s="76">
        <v>15567</v>
      </c>
      <c r="K188" s="76">
        <v>15634</v>
      </c>
      <c r="L188" s="76">
        <v>17644</v>
      </c>
      <c r="M188" s="76">
        <v>18709</v>
      </c>
      <c r="N188" s="76">
        <v>14227</v>
      </c>
      <c r="O188" s="76">
        <v>14836</v>
      </c>
      <c r="P188" s="76">
        <v>17309</v>
      </c>
      <c r="Q188" s="76">
        <v>18800</v>
      </c>
      <c r="R188" s="76">
        <v>16176</v>
      </c>
      <c r="S188" s="76">
        <v>14762</v>
      </c>
      <c r="T188" s="76">
        <v>20440</v>
      </c>
      <c r="U188" s="76">
        <v>24476</v>
      </c>
      <c r="V188" s="76">
        <v>0</v>
      </c>
      <c r="W188" s="76">
        <v>0</v>
      </c>
      <c r="X188" s="76">
        <v>0</v>
      </c>
      <c r="Y188" s="76">
        <v>0</v>
      </c>
      <c r="Z188" s="76">
        <v>0</v>
      </c>
      <c r="AA188" s="76">
        <v>0</v>
      </c>
      <c r="AB188" s="76">
        <v>0</v>
      </c>
      <c r="AC188" s="76">
        <v>0</v>
      </c>
      <c r="AD188" s="76">
        <v>0</v>
      </c>
      <c r="AE188" s="76">
        <v>0</v>
      </c>
      <c r="AF188" s="76">
        <v>0</v>
      </c>
      <c r="AG188" s="76">
        <v>0</v>
      </c>
      <c r="AH188" s="76">
        <v>0</v>
      </c>
      <c r="AI188" s="76">
        <v>0</v>
      </c>
      <c r="AJ188" s="76">
        <v>0</v>
      </c>
      <c r="AK188" s="76">
        <v>0</v>
      </c>
      <c r="AL188" s="76">
        <v>0</v>
      </c>
      <c r="AM188" s="76">
        <v>0</v>
      </c>
      <c r="AN188" s="76">
        <v>0</v>
      </c>
      <c r="AO188" s="76">
        <v>0</v>
      </c>
      <c r="AP188" s="76">
        <v>0</v>
      </c>
      <c r="AQ188" s="76">
        <v>0</v>
      </c>
      <c r="AR188" s="76">
        <v>0</v>
      </c>
      <c r="AS188" s="76">
        <v>0</v>
      </c>
      <c r="AT188" s="76">
        <v>0</v>
      </c>
      <c r="AU188" s="76">
        <v>0</v>
      </c>
      <c r="AV188" s="76">
        <v>0</v>
      </c>
      <c r="AW188" s="76">
        <v>0</v>
      </c>
      <c r="AX188" s="76">
        <v>0</v>
      </c>
      <c r="AY188" s="76">
        <v>0</v>
      </c>
      <c r="AZ188" s="76">
        <v>0</v>
      </c>
      <c r="BA188" s="76">
        <v>0</v>
      </c>
      <c r="BB188" s="76">
        <v>0</v>
      </c>
      <c r="BC188" s="76">
        <v>0</v>
      </c>
      <c r="BD188" s="76">
        <v>0</v>
      </c>
      <c r="BE188" s="76">
        <v>0</v>
      </c>
      <c r="BF188" s="76">
        <v>0</v>
      </c>
      <c r="BG188" s="76">
        <v>0</v>
      </c>
      <c r="BH188" s="76">
        <v>0</v>
      </c>
      <c r="BI188" s="76">
        <v>0</v>
      </c>
      <c r="BJ188" s="80" t="str">
        <f>VLOOKUP(MID(A188,12,2),'State Codes'!$B$10:$D$60,3,0)</f>
        <v>5 South Atlantic</v>
      </c>
      <c r="BK188" s="80" t="str">
        <f>VLOOKUP(MID(A188,6,5),'Chart Controls'!$P$3:$Q$8,2,0)</f>
        <v>LPG</v>
      </c>
    </row>
    <row r="189" spans="1:63" x14ac:dyDescent="0.2">
      <c r="A189" s="76" t="s">
        <v>1180</v>
      </c>
      <c r="B189" s="76"/>
      <c r="C189" s="76" t="s">
        <v>258</v>
      </c>
      <c r="D189" s="76"/>
      <c r="E189" s="76" t="s">
        <v>1136</v>
      </c>
      <c r="F189" s="76" t="s">
        <v>261</v>
      </c>
      <c r="G189" s="76">
        <v>5600</v>
      </c>
      <c r="H189" s="76">
        <v>6100</v>
      </c>
      <c r="I189" s="76">
        <v>6273</v>
      </c>
      <c r="J189" s="76">
        <v>6220</v>
      </c>
      <c r="K189" s="76">
        <v>4593</v>
      </c>
      <c r="L189" s="76">
        <v>8217</v>
      </c>
      <c r="M189" s="76">
        <v>6362</v>
      </c>
      <c r="N189" s="76">
        <v>5192</v>
      </c>
      <c r="O189" s="76">
        <v>5193</v>
      </c>
      <c r="P189" s="76">
        <v>5464</v>
      </c>
      <c r="Q189" s="76">
        <v>6437</v>
      </c>
      <c r="R189" s="76">
        <v>5739</v>
      </c>
      <c r="S189" s="76">
        <v>5130</v>
      </c>
      <c r="T189" s="76">
        <v>6358</v>
      </c>
      <c r="U189" s="76">
        <v>5794</v>
      </c>
      <c r="V189" s="76">
        <v>0</v>
      </c>
      <c r="W189" s="76">
        <v>0</v>
      </c>
      <c r="X189" s="76">
        <v>0</v>
      </c>
      <c r="Y189" s="76">
        <v>0</v>
      </c>
      <c r="Z189" s="76">
        <v>0</v>
      </c>
      <c r="AA189" s="76">
        <v>0</v>
      </c>
      <c r="AB189" s="76">
        <v>0</v>
      </c>
      <c r="AC189" s="76">
        <v>0</v>
      </c>
      <c r="AD189" s="76">
        <v>0</v>
      </c>
      <c r="AE189" s="76">
        <v>0</v>
      </c>
      <c r="AF189" s="76">
        <v>0</v>
      </c>
      <c r="AG189" s="76">
        <v>0</v>
      </c>
      <c r="AH189" s="76">
        <v>0</v>
      </c>
      <c r="AI189" s="76">
        <v>0</v>
      </c>
      <c r="AJ189" s="76">
        <v>0</v>
      </c>
      <c r="AK189" s="76">
        <v>0</v>
      </c>
      <c r="AL189" s="76">
        <v>0</v>
      </c>
      <c r="AM189" s="76">
        <v>0</v>
      </c>
      <c r="AN189" s="76">
        <v>0</v>
      </c>
      <c r="AO189" s="76">
        <v>0</v>
      </c>
      <c r="AP189" s="76">
        <v>0</v>
      </c>
      <c r="AQ189" s="76">
        <v>0</v>
      </c>
      <c r="AR189" s="76">
        <v>0</v>
      </c>
      <c r="AS189" s="76">
        <v>0</v>
      </c>
      <c r="AT189" s="76">
        <v>0</v>
      </c>
      <c r="AU189" s="76">
        <v>0</v>
      </c>
      <c r="AV189" s="76">
        <v>0</v>
      </c>
      <c r="AW189" s="76">
        <v>0</v>
      </c>
      <c r="AX189" s="76">
        <v>0</v>
      </c>
      <c r="AY189" s="76">
        <v>0</v>
      </c>
      <c r="AZ189" s="76">
        <v>0</v>
      </c>
      <c r="BA189" s="76">
        <v>0</v>
      </c>
      <c r="BB189" s="76">
        <v>0</v>
      </c>
      <c r="BC189" s="76">
        <v>0</v>
      </c>
      <c r="BD189" s="76">
        <v>0</v>
      </c>
      <c r="BE189" s="76">
        <v>0</v>
      </c>
      <c r="BF189" s="76">
        <v>0</v>
      </c>
      <c r="BG189" s="76">
        <v>0</v>
      </c>
      <c r="BH189" s="76">
        <v>0</v>
      </c>
      <c r="BI189" s="76">
        <v>0</v>
      </c>
      <c r="BJ189" s="80" t="str">
        <f>VLOOKUP(MID(A189,12,2),'State Codes'!$B$10:$D$60,3,0)</f>
        <v>4 West North Central</v>
      </c>
      <c r="BK189" s="80" t="str">
        <f>VLOOKUP(MID(A189,6,5),'Chart Controls'!$P$3:$Q$8,2,0)</f>
        <v>LPG</v>
      </c>
    </row>
    <row r="190" spans="1:63" x14ac:dyDescent="0.2">
      <c r="A190" s="76" t="s">
        <v>1181</v>
      </c>
      <c r="B190" s="76"/>
      <c r="C190" s="76" t="s">
        <v>258</v>
      </c>
      <c r="D190" s="76"/>
      <c r="E190" s="76" t="s">
        <v>1136</v>
      </c>
      <c r="F190" s="76" t="s">
        <v>261</v>
      </c>
      <c r="G190" s="76">
        <v>16763</v>
      </c>
      <c r="H190" s="76">
        <v>17802</v>
      </c>
      <c r="I190" s="76">
        <v>19779</v>
      </c>
      <c r="J190" s="76">
        <v>19030</v>
      </c>
      <c r="K190" s="76">
        <v>18412</v>
      </c>
      <c r="L190" s="76">
        <v>21522</v>
      </c>
      <c r="M190" s="76">
        <v>18907</v>
      </c>
      <c r="N190" s="76">
        <v>17187</v>
      </c>
      <c r="O190" s="76">
        <v>16879</v>
      </c>
      <c r="P190" s="76">
        <v>16563</v>
      </c>
      <c r="Q190" s="76">
        <v>18258</v>
      </c>
      <c r="R190" s="76">
        <v>16739</v>
      </c>
      <c r="S190" s="76">
        <v>15161</v>
      </c>
      <c r="T190" s="76">
        <v>19536</v>
      </c>
      <c r="U190" s="76">
        <v>20117</v>
      </c>
      <c r="V190" s="76">
        <v>0</v>
      </c>
      <c r="W190" s="76">
        <v>0</v>
      </c>
      <c r="X190" s="76">
        <v>0</v>
      </c>
      <c r="Y190" s="76">
        <v>0</v>
      </c>
      <c r="Z190" s="76">
        <v>0</v>
      </c>
      <c r="AA190" s="76">
        <v>0</v>
      </c>
      <c r="AB190" s="76">
        <v>0</v>
      </c>
      <c r="AC190" s="76">
        <v>0</v>
      </c>
      <c r="AD190" s="76">
        <v>0</v>
      </c>
      <c r="AE190" s="76">
        <v>0</v>
      </c>
      <c r="AF190" s="76">
        <v>0</v>
      </c>
      <c r="AG190" s="76">
        <v>0</v>
      </c>
      <c r="AH190" s="76">
        <v>0</v>
      </c>
      <c r="AI190" s="76">
        <v>0</v>
      </c>
      <c r="AJ190" s="76">
        <v>0</v>
      </c>
      <c r="AK190" s="76">
        <v>0</v>
      </c>
      <c r="AL190" s="76">
        <v>0</v>
      </c>
      <c r="AM190" s="76">
        <v>0</v>
      </c>
      <c r="AN190" s="76">
        <v>0</v>
      </c>
      <c r="AO190" s="76">
        <v>0</v>
      </c>
      <c r="AP190" s="76">
        <v>0</v>
      </c>
      <c r="AQ190" s="76">
        <v>0</v>
      </c>
      <c r="AR190" s="76">
        <v>0</v>
      </c>
      <c r="AS190" s="76">
        <v>0</v>
      </c>
      <c r="AT190" s="76">
        <v>0</v>
      </c>
      <c r="AU190" s="76">
        <v>0</v>
      </c>
      <c r="AV190" s="76">
        <v>0</v>
      </c>
      <c r="AW190" s="76">
        <v>0</v>
      </c>
      <c r="AX190" s="76">
        <v>0</v>
      </c>
      <c r="AY190" s="76">
        <v>0</v>
      </c>
      <c r="AZ190" s="76">
        <v>0</v>
      </c>
      <c r="BA190" s="76">
        <v>0</v>
      </c>
      <c r="BB190" s="76">
        <v>0</v>
      </c>
      <c r="BC190" s="76">
        <v>0</v>
      </c>
      <c r="BD190" s="76">
        <v>0</v>
      </c>
      <c r="BE190" s="76">
        <v>0</v>
      </c>
      <c r="BF190" s="76">
        <v>0</v>
      </c>
      <c r="BG190" s="76">
        <v>0</v>
      </c>
      <c r="BH190" s="76">
        <v>0</v>
      </c>
      <c r="BI190" s="76">
        <v>0</v>
      </c>
      <c r="BJ190" s="80" t="str">
        <f>VLOOKUP(MID(A190,12,2),'State Codes'!$B$10:$D$60,3,0)</f>
        <v>3 East North Central</v>
      </c>
      <c r="BK190" s="80" t="str">
        <f>VLOOKUP(MID(A190,6,5),'Chart Controls'!$P$3:$Q$8,2,0)</f>
        <v>LPG</v>
      </c>
    </row>
    <row r="191" spans="1:63" x14ac:dyDescent="0.2">
      <c r="A191" s="76" t="s">
        <v>1182</v>
      </c>
      <c r="B191" s="76"/>
      <c r="C191" s="76" t="s">
        <v>258</v>
      </c>
      <c r="D191" s="76"/>
      <c r="E191" s="76" t="s">
        <v>1136</v>
      </c>
      <c r="F191" s="76" t="s">
        <v>261</v>
      </c>
      <c r="G191" s="76">
        <v>5482</v>
      </c>
      <c r="H191" s="76">
        <v>7271</v>
      </c>
      <c r="I191" s="76">
        <v>8372</v>
      </c>
      <c r="J191" s="76">
        <v>8048</v>
      </c>
      <c r="K191" s="76">
        <v>7974</v>
      </c>
      <c r="L191" s="76">
        <v>8375</v>
      </c>
      <c r="M191" s="76">
        <v>7907</v>
      </c>
      <c r="N191" s="76">
        <v>6989</v>
      </c>
      <c r="O191" s="76">
        <v>6414</v>
      </c>
      <c r="P191" s="76">
        <v>6949</v>
      </c>
      <c r="Q191" s="76">
        <v>7460</v>
      </c>
      <c r="R191" s="76">
        <v>7474</v>
      </c>
      <c r="S191" s="76">
        <v>5682</v>
      </c>
      <c r="T191" s="76">
        <v>7105</v>
      </c>
      <c r="U191" s="76">
        <v>8219</v>
      </c>
      <c r="V191" s="76">
        <v>0</v>
      </c>
      <c r="W191" s="76">
        <v>0</v>
      </c>
      <c r="X191" s="76">
        <v>0</v>
      </c>
      <c r="Y191" s="76">
        <v>0</v>
      </c>
      <c r="Z191" s="76">
        <v>0</v>
      </c>
      <c r="AA191" s="76">
        <v>0</v>
      </c>
      <c r="AB191" s="76">
        <v>0</v>
      </c>
      <c r="AC191" s="76">
        <v>0</v>
      </c>
      <c r="AD191" s="76">
        <v>0</v>
      </c>
      <c r="AE191" s="76">
        <v>0</v>
      </c>
      <c r="AF191" s="76">
        <v>0</v>
      </c>
      <c r="AG191" s="76">
        <v>0</v>
      </c>
      <c r="AH191" s="76">
        <v>0</v>
      </c>
      <c r="AI191" s="76">
        <v>0</v>
      </c>
      <c r="AJ191" s="76">
        <v>0</v>
      </c>
      <c r="AK191" s="76">
        <v>0</v>
      </c>
      <c r="AL191" s="76">
        <v>0</v>
      </c>
      <c r="AM191" s="76">
        <v>0</v>
      </c>
      <c r="AN191" s="76">
        <v>0</v>
      </c>
      <c r="AO191" s="76">
        <v>0</v>
      </c>
      <c r="AP191" s="76">
        <v>0</v>
      </c>
      <c r="AQ191" s="76">
        <v>0</v>
      </c>
      <c r="AR191" s="76">
        <v>0</v>
      </c>
      <c r="AS191" s="76">
        <v>0</v>
      </c>
      <c r="AT191" s="76">
        <v>0</v>
      </c>
      <c r="AU191" s="76">
        <v>0</v>
      </c>
      <c r="AV191" s="76">
        <v>0</v>
      </c>
      <c r="AW191" s="76">
        <v>0</v>
      </c>
      <c r="AX191" s="76">
        <v>0</v>
      </c>
      <c r="AY191" s="76">
        <v>0</v>
      </c>
      <c r="AZ191" s="76">
        <v>0</v>
      </c>
      <c r="BA191" s="76">
        <v>0</v>
      </c>
      <c r="BB191" s="76">
        <v>0</v>
      </c>
      <c r="BC191" s="76">
        <v>0</v>
      </c>
      <c r="BD191" s="76">
        <v>0</v>
      </c>
      <c r="BE191" s="76">
        <v>0</v>
      </c>
      <c r="BF191" s="76">
        <v>0</v>
      </c>
      <c r="BG191" s="76">
        <v>0</v>
      </c>
      <c r="BH191" s="76">
        <v>0</v>
      </c>
      <c r="BI191" s="76">
        <v>0</v>
      </c>
      <c r="BJ191" s="80" t="str">
        <f>VLOOKUP(MID(A191,12,2),'State Codes'!$B$10:$D$60,3,0)</f>
        <v>7 West South Central</v>
      </c>
      <c r="BK191" s="80" t="str">
        <f>VLOOKUP(MID(A191,6,5),'Chart Controls'!$P$3:$Q$8,2,0)</f>
        <v>LPG</v>
      </c>
    </row>
    <row r="192" spans="1:63" x14ac:dyDescent="0.2">
      <c r="A192" s="76" t="s">
        <v>1183</v>
      </c>
      <c r="B192" s="76"/>
      <c r="C192" s="76" t="s">
        <v>258</v>
      </c>
      <c r="D192" s="76"/>
      <c r="E192" s="76" t="s">
        <v>1136</v>
      </c>
      <c r="F192" s="76" t="s">
        <v>261</v>
      </c>
      <c r="G192" s="76">
        <v>2228</v>
      </c>
      <c r="H192" s="76">
        <v>2389</v>
      </c>
      <c r="I192" s="76">
        <v>2468</v>
      </c>
      <c r="J192" s="76">
        <v>3377</v>
      </c>
      <c r="K192" s="76">
        <v>2598</v>
      </c>
      <c r="L192" s="76">
        <v>3296</v>
      </c>
      <c r="M192" s="76">
        <v>2854</v>
      </c>
      <c r="N192" s="76">
        <v>2217</v>
      </c>
      <c r="O192" s="76">
        <v>1881</v>
      </c>
      <c r="P192" s="76">
        <v>1929</v>
      </c>
      <c r="Q192" s="76">
        <v>2570</v>
      </c>
      <c r="R192" s="76">
        <v>2292</v>
      </c>
      <c r="S192" s="76">
        <v>1843</v>
      </c>
      <c r="T192" s="76">
        <v>2425</v>
      </c>
      <c r="U192" s="76">
        <v>2392</v>
      </c>
      <c r="V192" s="76">
        <v>0</v>
      </c>
      <c r="W192" s="76">
        <v>0</v>
      </c>
      <c r="X192" s="76">
        <v>0</v>
      </c>
      <c r="Y192" s="76">
        <v>0</v>
      </c>
      <c r="Z192" s="76">
        <v>0</v>
      </c>
      <c r="AA192" s="76">
        <v>0</v>
      </c>
      <c r="AB192" s="76">
        <v>0</v>
      </c>
      <c r="AC192" s="76">
        <v>0</v>
      </c>
      <c r="AD192" s="76">
        <v>0</v>
      </c>
      <c r="AE192" s="76">
        <v>0</v>
      </c>
      <c r="AF192" s="76">
        <v>0</v>
      </c>
      <c r="AG192" s="76">
        <v>0</v>
      </c>
      <c r="AH192" s="76">
        <v>0</v>
      </c>
      <c r="AI192" s="76">
        <v>0</v>
      </c>
      <c r="AJ192" s="76">
        <v>0</v>
      </c>
      <c r="AK192" s="76">
        <v>0</v>
      </c>
      <c r="AL192" s="76">
        <v>0</v>
      </c>
      <c r="AM192" s="76">
        <v>0</v>
      </c>
      <c r="AN192" s="76">
        <v>0</v>
      </c>
      <c r="AO192" s="76">
        <v>0</v>
      </c>
      <c r="AP192" s="76">
        <v>0</v>
      </c>
      <c r="AQ192" s="76">
        <v>0</v>
      </c>
      <c r="AR192" s="76">
        <v>0</v>
      </c>
      <c r="AS192" s="76">
        <v>0</v>
      </c>
      <c r="AT192" s="76">
        <v>0</v>
      </c>
      <c r="AU192" s="76">
        <v>0</v>
      </c>
      <c r="AV192" s="76">
        <v>0</v>
      </c>
      <c r="AW192" s="76">
        <v>0</v>
      </c>
      <c r="AX192" s="76">
        <v>0</v>
      </c>
      <c r="AY192" s="76">
        <v>0</v>
      </c>
      <c r="AZ192" s="76">
        <v>0</v>
      </c>
      <c r="BA192" s="76">
        <v>0</v>
      </c>
      <c r="BB192" s="76">
        <v>0</v>
      </c>
      <c r="BC192" s="76">
        <v>0</v>
      </c>
      <c r="BD192" s="76">
        <v>0</v>
      </c>
      <c r="BE192" s="76">
        <v>0</v>
      </c>
      <c r="BF192" s="76">
        <v>0</v>
      </c>
      <c r="BG192" s="76">
        <v>0</v>
      </c>
      <c r="BH192" s="76">
        <v>0</v>
      </c>
      <c r="BI192" s="76">
        <v>0</v>
      </c>
      <c r="BJ192" s="80" t="str">
        <f>VLOOKUP(MID(A192,12,2),'State Codes'!$B$10:$D$60,3,0)</f>
        <v>9 Pacific</v>
      </c>
      <c r="BK192" s="80" t="str">
        <f>VLOOKUP(MID(A192,6,5),'Chart Controls'!$P$3:$Q$8,2,0)</f>
        <v>LPG</v>
      </c>
    </row>
    <row r="193" spans="1:63" x14ac:dyDescent="0.2">
      <c r="A193" s="76" t="s">
        <v>1184</v>
      </c>
      <c r="B193" s="76"/>
      <c r="C193" s="76" t="s">
        <v>258</v>
      </c>
      <c r="D193" s="76"/>
      <c r="E193" s="76" t="s">
        <v>1136</v>
      </c>
      <c r="F193" s="76" t="s">
        <v>261</v>
      </c>
      <c r="G193" s="76">
        <v>17075</v>
      </c>
      <c r="H193" s="76">
        <v>17188</v>
      </c>
      <c r="I193" s="76">
        <v>18766</v>
      </c>
      <c r="J193" s="76">
        <v>18812</v>
      </c>
      <c r="K193" s="76">
        <v>18625</v>
      </c>
      <c r="L193" s="76">
        <v>23752</v>
      </c>
      <c r="M193" s="76">
        <v>20768</v>
      </c>
      <c r="N193" s="76">
        <v>17668</v>
      </c>
      <c r="O193" s="76">
        <v>16909</v>
      </c>
      <c r="P193" s="76">
        <v>18230</v>
      </c>
      <c r="Q193" s="76">
        <v>19958</v>
      </c>
      <c r="R193" s="76">
        <v>18686</v>
      </c>
      <c r="S193" s="76">
        <v>16645</v>
      </c>
      <c r="T193" s="76">
        <v>19531</v>
      </c>
      <c r="U193" s="76">
        <v>20812</v>
      </c>
      <c r="V193" s="76">
        <v>0</v>
      </c>
      <c r="W193" s="76">
        <v>0</v>
      </c>
      <c r="X193" s="76">
        <v>0</v>
      </c>
      <c r="Y193" s="76">
        <v>0</v>
      </c>
      <c r="Z193" s="76">
        <v>0</v>
      </c>
      <c r="AA193" s="76">
        <v>0</v>
      </c>
      <c r="AB193" s="76">
        <v>0</v>
      </c>
      <c r="AC193" s="76">
        <v>0</v>
      </c>
      <c r="AD193" s="76">
        <v>0</v>
      </c>
      <c r="AE193" s="76">
        <v>0</v>
      </c>
      <c r="AF193" s="76">
        <v>0</v>
      </c>
      <c r="AG193" s="76">
        <v>0</v>
      </c>
      <c r="AH193" s="76">
        <v>0</v>
      </c>
      <c r="AI193" s="76">
        <v>0</v>
      </c>
      <c r="AJ193" s="76">
        <v>0</v>
      </c>
      <c r="AK193" s="76">
        <v>0</v>
      </c>
      <c r="AL193" s="76">
        <v>0</v>
      </c>
      <c r="AM193" s="76">
        <v>0</v>
      </c>
      <c r="AN193" s="76">
        <v>0</v>
      </c>
      <c r="AO193" s="76">
        <v>0</v>
      </c>
      <c r="AP193" s="76">
        <v>0</v>
      </c>
      <c r="AQ193" s="76">
        <v>0</v>
      </c>
      <c r="AR193" s="76">
        <v>0</v>
      </c>
      <c r="AS193" s="76">
        <v>0</v>
      </c>
      <c r="AT193" s="76">
        <v>0</v>
      </c>
      <c r="AU193" s="76">
        <v>0</v>
      </c>
      <c r="AV193" s="76">
        <v>0</v>
      </c>
      <c r="AW193" s="76">
        <v>0</v>
      </c>
      <c r="AX193" s="76">
        <v>0</v>
      </c>
      <c r="AY193" s="76">
        <v>0</v>
      </c>
      <c r="AZ193" s="76">
        <v>0</v>
      </c>
      <c r="BA193" s="76">
        <v>0</v>
      </c>
      <c r="BB193" s="76">
        <v>0</v>
      </c>
      <c r="BC193" s="76">
        <v>0</v>
      </c>
      <c r="BD193" s="76">
        <v>0</v>
      </c>
      <c r="BE193" s="76">
        <v>0</v>
      </c>
      <c r="BF193" s="76">
        <v>0</v>
      </c>
      <c r="BG193" s="76">
        <v>0</v>
      </c>
      <c r="BH193" s="76">
        <v>0</v>
      </c>
      <c r="BI193" s="76">
        <v>0</v>
      </c>
      <c r="BJ193" s="80" t="str">
        <f>VLOOKUP(MID(A193,12,2),'State Codes'!$B$10:$D$60,3,0)</f>
        <v>2 Middle Atlantic</v>
      </c>
      <c r="BK193" s="80" t="str">
        <f>VLOOKUP(MID(A193,6,5),'Chart Controls'!$P$3:$Q$8,2,0)</f>
        <v>LPG</v>
      </c>
    </row>
    <row r="194" spans="1:63" x14ac:dyDescent="0.2">
      <c r="A194" s="76" t="s">
        <v>1185</v>
      </c>
      <c r="B194" s="76"/>
      <c r="C194" s="76" t="s">
        <v>258</v>
      </c>
      <c r="D194" s="76"/>
      <c r="E194" s="76" t="s">
        <v>1136</v>
      </c>
      <c r="F194" s="76" t="s">
        <v>261</v>
      </c>
      <c r="G194" s="76">
        <v>1387</v>
      </c>
      <c r="H194" s="76">
        <v>1558</v>
      </c>
      <c r="I194" s="76">
        <v>1627</v>
      </c>
      <c r="J194" s="76">
        <v>1656</v>
      </c>
      <c r="K194" s="76">
        <v>1553</v>
      </c>
      <c r="L194" s="76">
        <v>1621</v>
      </c>
      <c r="M194" s="76">
        <v>1845</v>
      </c>
      <c r="N194" s="76">
        <v>1216</v>
      </c>
      <c r="O194" s="76">
        <v>1182</v>
      </c>
      <c r="P194" s="76">
        <v>1061</v>
      </c>
      <c r="Q194" s="76">
        <v>1135</v>
      </c>
      <c r="R194" s="76">
        <v>801</v>
      </c>
      <c r="S194" s="76">
        <v>720</v>
      </c>
      <c r="T194" s="76">
        <v>804</v>
      </c>
      <c r="U194" s="76">
        <v>726</v>
      </c>
      <c r="V194" s="76">
        <v>0</v>
      </c>
      <c r="W194" s="76">
        <v>0</v>
      </c>
      <c r="X194" s="76">
        <v>0</v>
      </c>
      <c r="Y194" s="76">
        <v>0</v>
      </c>
      <c r="Z194" s="76">
        <v>0</v>
      </c>
      <c r="AA194" s="76">
        <v>0</v>
      </c>
      <c r="AB194" s="76">
        <v>0</v>
      </c>
      <c r="AC194" s="76">
        <v>0</v>
      </c>
      <c r="AD194" s="76">
        <v>0</v>
      </c>
      <c r="AE194" s="76">
        <v>0</v>
      </c>
      <c r="AF194" s="76">
        <v>0</v>
      </c>
      <c r="AG194" s="76">
        <v>0</v>
      </c>
      <c r="AH194" s="76">
        <v>0</v>
      </c>
      <c r="AI194" s="76">
        <v>0</v>
      </c>
      <c r="AJ194" s="76">
        <v>0</v>
      </c>
      <c r="AK194" s="76">
        <v>0</v>
      </c>
      <c r="AL194" s="76">
        <v>0</v>
      </c>
      <c r="AM194" s="76">
        <v>0</v>
      </c>
      <c r="AN194" s="76">
        <v>0</v>
      </c>
      <c r="AO194" s="76">
        <v>0</v>
      </c>
      <c r="AP194" s="76">
        <v>0</v>
      </c>
      <c r="AQ194" s="76">
        <v>0</v>
      </c>
      <c r="AR194" s="76">
        <v>0</v>
      </c>
      <c r="AS194" s="76">
        <v>0</v>
      </c>
      <c r="AT194" s="76">
        <v>0</v>
      </c>
      <c r="AU194" s="76">
        <v>0</v>
      </c>
      <c r="AV194" s="76">
        <v>0</v>
      </c>
      <c r="AW194" s="76">
        <v>0</v>
      </c>
      <c r="AX194" s="76">
        <v>0</v>
      </c>
      <c r="AY194" s="76">
        <v>0</v>
      </c>
      <c r="AZ194" s="76">
        <v>0</v>
      </c>
      <c r="BA194" s="76">
        <v>0</v>
      </c>
      <c r="BB194" s="76">
        <v>0</v>
      </c>
      <c r="BC194" s="76">
        <v>0</v>
      </c>
      <c r="BD194" s="76">
        <v>0</v>
      </c>
      <c r="BE194" s="76">
        <v>0</v>
      </c>
      <c r="BF194" s="76">
        <v>0</v>
      </c>
      <c r="BG194" s="76">
        <v>0</v>
      </c>
      <c r="BH194" s="76">
        <v>0</v>
      </c>
      <c r="BI194" s="76">
        <v>0</v>
      </c>
      <c r="BJ194" s="80" t="str">
        <f>VLOOKUP(MID(A194,12,2),'State Codes'!$B$10:$D$60,3,0)</f>
        <v>1 New England</v>
      </c>
      <c r="BK194" s="80" t="str">
        <f>VLOOKUP(MID(A194,6,5),'Chart Controls'!$P$3:$Q$8,2,0)</f>
        <v>LPG</v>
      </c>
    </row>
    <row r="195" spans="1:63" x14ac:dyDescent="0.2">
      <c r="A195" s="76" t="s">
        <v>1186</v>
      </c>
      <c r="B195" s="76"/>
      <c r="C195" s="76" t="s">
        <v>258</v>
      </c>
      <c r="D195" s="76"/>
      <c r="E195" s="76" t="s">
        <v>1136</v>
      </c>
      <c r="F195" s="76" t="s">
        <v>261</v>
      </c>
      <c r="G195" s="76">
        <v>3876</v>
      </c>
      <c r="H195" s="76">
        <v>3743</v>
      </c>
      <c r="I195" s="76">
        <v>4144</v>
      </c>
      <c r="J195" s="76">
        <v>4363</v>
      </c>
      <c r="K195" s="76">
        <v>4135</v>
      </c>
      <c r="L195" s="76">
        <v>3918</v>
      </c>
      <c r="M195" s="76">
        <v>4485</v>
      </c>
      <c r="N195" s="76">
        <v>4065</v>
      </c>
      <c r="O195" s="76">
        <v>3805</v>
      </c>
      <c r="P195" s="76">
        <v>3972</v>
      </c>
      <c r="Q195" s="76">
        <v>4817</v>
      </c>
      <c r="R195" s="76">
        <v>4081</v>
      </c>
      <c r="S195" s="76">
        <v>3649</v>
      </c>
      <c r="T195" s="76">
        <v>4946</v>
      </c>
      <c r="U195" s="76">
        <v>6204</v>
      </c>
      <c r="V195" s="76">
        <v>0</v>
      </c>
      <c r="W195" s="76">
        <v>0</v>
      </c>
      <c r="X195" s="76">
        <v>0</v>
      </c>
      <c r="Y195" s="76">
        <v>0</v>
      </c>
      <c r="Z195" s="76">
        <v>0</v>
      </c>
      <c r="AA195" s="76">
        <v>0</v>
      </c>
      <c r="AB195" s="76">
        <v>0</v>
      </c>
      <c r="AC195" s="76">
        <v>0</v>
      </c>
      <c r="AD195" s="76">
        <v>0</v>
      </c>
      <c r="AE195" s="76">
        <v>0</v>
      </c>
      <c r="AF195" s="76">
        <v>0</v>
      </c>
      <c r="AG195" s="76">
        <v>0</v>
      </c>
      <c r="AH195" s="76">
        <v>0</v>
      </c>
      <c r="AI195" s="76">
        <v>0</v>
      </c>
      <c r="AJ195" s="76">
        <v>0</v>
      </c>
      <c r="AK195" s="76">
        <v>0</v>
      </c>
      <c r="AL195" s="76">
        <v>0</v>
      </c>
      <c r="AM195" s="76">
        <v>0</v>
      </c>
      <c r="AN195" s="76">
        <v>0</v>
      </c>
      <c r="AO195" s="76">
        <v>0</v>
      </c>
      <c r="AP195" s="76">
        <v>0</v>
      </c>
      <c r="AQ195" s="76">
        <v>0</v>
      </c>
      <c r="AR195" s="76">
        <v>0</v>
      </c>
      <c r="AS195" s="76">
        <v>0</v>
      </c>
      <c r="AT195" s="76">
        <v>0</v>
      </c>
      <c r="AU195" s="76">
        <v>0</v>
      </c>
      <c r="AV195" s="76">
        <v>0</v>
      </c>
      <c r="AW195" s="76">
        <v>0</v>
      </c>
      <c r="AX195" s="76">
        <v>0</v>
      </c>
      <c r="AY195" s="76">
        <v>0</v>
      </c>
      <c r="AZ195" s="76">
        <v>0</v>
      </c>
      <c r="BA195" s="76">
        <v>0</v>
      </c>
      <c r="BB195" s="76">
        <v>0</v>
      </c>
      <c r="BC195" s="76">
        <v>0</v>
      </c>
      <c r="BD195" s="76">
        <v>0</v>
      </c>
      <c r="BE195" s="76">
        <v>0</v>
      </c>
      <c r="BF195" s="76">
        <v>0</v>
      </c>
      <c r="BG195" s="76">
        <v>0</v>
      </c>
      <c r="BH195" s="76">
        <v>0</v>
      </c>
      <c r="BI195" s="76">
        <v>0</v>
      </c>
      <c r="BJ195" s="80" t="str">
        <f>VLOOKUP(MID(A195,12,2),'State Codes'!$B$10:$D$60,3,0)</f>
        <v>5 South Atlantic</v>
      </c>
      <c r="BK195" s="80" t="str">
        <f>VLOOKUP(MID(A195,6,5),'Chart Controls'!$P$3:$Q$8,2,0)</f>
        <v>LPG</v>
      </c>
    </row>
    <row r="196" spans="1:63" x14ac:dyDescent="0.2">
      <c r="A196" s="76" t="s">
        <v>1187</v>
      </c>
      <c r="B196" s="76"/>
      <c r="C196" s="76" t="s">
        <v>258</v>
      </c>
      <c r="D196" s="76"/>
      <c r="E196" s="76" t="s">
        <v>1136</v>
      </c>
      <c r="F196" s="76" t="s">
        <v>261</v>
      </c>
      <c r="G196" s="76">
        <v>3359</v>
      </c>
      <c r="H196" s="76">
        <v>4066</v>
      </c>
      <c r="I196" s="76">
        <v>4349</v>
      </c>
      <c r="J196" s="76">
        <v>4309</v>
      </c>
      <c r="K196" s="76">
        <v>4327</v>
      </c>
      <c r="L196" s="76">
        <v>5868</v>
      </c>
      <c r="M196" s="76">
        <v>4752</v>
      </c>
      <c r="N196" s="76">
        <v>4049</v>
      </c>
      <c r="O196" s="76">
        <v>4289</v>
      </c>
      <c r="P196" s="76">
        <v>3929</v>
      </c>
      <c r="Q196" s="76">
        <v>4439</v>
      </c>
      <c r="R196" s="76">
        <v>4658</v>
      </c>
      <c r="S196" s="76">
        <v>4031</v>
      </c>
      <c r="T196" s="76">
        <v>4838</v>
      </c>
      <c r="U196" s="76">
        <v>5043</v>
      </c>
      <c r="V196" s="76">
        <v>0</v>
      </c>
      <c r="W196" s="76">
        <v>0</v>
      </c>
      <c r="X196" s="76">
        <v>0</v>
      </c>
      <c r="Y196" s="76">
        <v>0</v>
      </c>
      <c r="Z196" s="76">
        <v>0</v>
      </c>
      <c r="AA196" s="76">
        <v>0</v>
      </c>
      <c r="AB196" s="76">
        <v>0</v>
      </c>
      <c r="AC196" s="76">
        <v>0</v>
      </c>
      <c r="AD196" s="76">
        <v>0</v>
      </c>
      <c r="AE196" s="76">
        <v>0</v>
      </c>
      <c r="AF196" s="76">
        <v>0</v>
      </c>
      <c r="AG196" s="76">
        <v>0</v>
      </c>
      <c r="AH196" s="76">
        <v>0</v>
      </c>
      <c r="AI196" s="76">
        <v>0</v>
      </c>
      <c r="AJ196" s="76">
        <v>0</v>
      </c>
      <c r="AK196" s="76">
        <v>0</v>
      </c>
      <c r="AL196" s="76">
        <v>0</v>
      </c>
      <c r="AM196" s="76">
        <v>0</v>
      </c>
      <c r="AN196" s="76">
        <v>0</v>
      </c>
      <c r="AO196" s="76">
        <v>0</v>
      </c>
      <c r="AP196" s="76">
        <v>0</v>
      </c>
      <c r="AQ196" s="76">
        <v>0</v>
      </c>
      <c r="AR196" s="76">
        <v>0</v>
      </c>
      <c r="AS196" s="76">
        <v>0</v>
      </c>
      <c r="AT196" s="76">
        <v>0</v>
      </c>
      <c r="AU196" s="76">
        <v>0</v>
      </c>
      <c r="AV196" s="76">
        <v>0</v>
      </c>
      <c r="AW196" s="76">
        <v>0</v>
      </c>
      <c r="AX196" s="76">
        <v>0</v>
      </c>
      <c r="AY196" s="76">
        <v>0</v>
      </c>
      <c r="AZ196" s="76">
        <v>0</v>
      </c>
      <c r="BA196" s="76">
        <v>0</v>
      </c>
      <c r="BB196" s="76">
        <v>0</v>
      </c>
      <c r="BC196" s="76">
        <v>0</v>
      </c>
      <c r="BD196" s="76">
        <v>0</v>
      </c>
      <c r="BE196" s="76">
        <v>0</v>
      </c>
      <c r="BF196" s="76">
        <v>0</v>
      </c>
      <c r="BG196" s="76">
        <v>0</v>
      </c>
      <c r="BH196" s="76">
        <v>0</v>
      </c>
      <c r="BI196" s="76">
        <v>0</v>
      </c>
      <c r="BJ196" s="80" t="str">
        <f>VLOOKUP(MID(A196,12,2),'State Codes'!$B$10:$D$60,3,0)</f>
        <v>4 West North Central</v>
      </c>
      <c r="BK196" s="80" t="str">
        <f>VLOOKUP(MID(A196,6,5),'Chart Controls'!$P$3:$Q$8,2,0)</f>
        <v>LPG</v>
      </c>
    </row>
    <row r="197" spans="1:63" x14ac:dyDescent="0.2">
      <c r="A197" s="76" t="s">
        <v>1188</v>
      </c>
      <c r="B197" s="76"/>
      <c r="C197" s="76" t="s">
        <v>258</v>
      </c>
      <c r="D197" s="76"/>
      <c r="E197" s="76" t="s">
        <v>1136</v>
      </c>
      <c r="F197" s="76" t="s">
        <v>261</v>
      </c>
      <c r="G197" s="76">
        <v>5777</v>
      </c>
      <c r="H197" s="76">
        <v>5612</v>
      </c>
      <c r="I197" s="76">
        <v>6705</v>
      </c>
      <c r="J197" s="76">
        <v>6120</v>
      </c>
      <c r="K197" s="76">
        <v>5857</v>
      </c>
      <c r="L197" s="76">
        <v>7306</v>
      </c>
      <c r="M197" s="76">
        <v>6632</v>
      </c>
      <c r="N197" s="76">
        <v>5441</v>
      </c>
      <c r="O197" s="76">
        <v>5776</v>
      </c>
      <c r="P197" s="76">
        <v>6427</v>
      </c>
      <c r="Q197" s="76">
        <v>7217</v>
      </c>
      <c r="R197" s="76">
        <v>5378</v>
      </c>
      <c r="S197" s="76">
        <v>4424</v>
      </c>
      <c r="T197" s="76">
        <v>7620</v>
      </c>
      <c r="U197" s="76">
        <v>10822</v>
      </c>
      <c r="V197" s="76">
        <v>0</v>
      </c>
      <c r="W197" s="76">
        <v>0</v>
      </c>
      <c r="X197" s="76">
        <v>0</v>
      </c>
      <c r="Y197" s="76">
        <v>0</v>
      </c>
      <c r="Z197" s="76">
        <v>0</v>
      </c>
      <c r="AA197" s="76">
        <v>0</v>
      </c>
      <c r="AB197" s="76">
        <v>0</v>
      </c>
      <c r="AC197" s="76">
        <v>0</v>
      </c>
      <c r="AD197" s="76">
        <v>0</v>
      </c>
      <c r="AE197" s="76">
        <v>0</v>
      </c>
      <c r="AF197" s="76">
        <v>0</v>
      </c>
      <c r="AG197" s="76">
        <v>0</v>
      </c>
      <c r="AH197" s="76">
        <v>0</v>
      </c>
      <c r="AI197" s="76">
        <v>0</v>
      </c>
      <c r="AJ197" s="76">
        <v>0</v>
      </c>
      <c r="AK197" s="76">
        <v>0</v>
      </c>
      <c r="AL197" s="76">
        <v>0</v>
      </c>
      <c r="AM197" s="76">
        <v>0</v>
      </c>
      <c r="AN197" s="76">
        <v>0</v>
      </c>
      <c r="AO197" s="76">
        <v>0</v>
      </c>
      <c r="AP197" s="76">
        <v>0</v>
      </c>
      <c r="AQ197" s="76">
        <v>0</v>
      </c>
      <c r="AR197" s="76">
        <v>0</v>
      </c>
      <c r="AS197" s="76">
        <v>0</v>
      </c>
      <c r="AT197" s="76">
        <v>0</v>
      </c>
      <c r="AU197" s="76">
        <v>0</v>
      </c>
      <c r="AV197" s="76">
        <v>0</v>
      </c>
      <c r="AW197" s="76">
        <v>0</v>
      </c>
      <c r="AX197" s="76">
        <v>0</v>
      </c>
      <c r="AY197" s="76">
        <v>0</v>
      </c>
      <c r="AZ197" s="76">
        <v>0</v>
      </c>
      <c r="BA197" s="76">
        <v>0</v>
      </c>
      <c r="BB197" s="76">
        <v>0</v>
      </c>
      <c r="BC197" s="76">
        <v>0</v>
      </c>
      <c r="BD197" s="76">
        <v>0</v>
      </c>
      <c r="BE197" s="76">
        <v>0</v>
      </c>
      <c r="BF197" s="76">
        <v>0</v>
      </c>
      <c r="BG197" s="76">
        <v>0</v>
      </c>
      <c r="BH197" s="76">
        <v>0</v>
      </c>
      <c r="BI197" s="76">
        <v>0</v>
      </c>
      <c r="BJ197" s="80" t="str">
        <f>VLOOKUP(MID(A197,12,2),'State Codes'!$B$10:$D$60,3,0)</f>
        <v>6 East South Central</v>
      </c>
      <c r="BK197" s="80" t="str">
        <f>VLOOKUP(MID(A197,6,5),'Chart Controls'!$P$3:$Q$8,2,0)</f>
        <v>LPG</v>
      </c>
    </row>
    <row r="198" spans="1:63" x14ac:dyDescent="0.2">
      <c r="A198" s="76" t="s">
        <v>1189</v>
      </c>
      <c r="B198" s="76"/>
      <c r="C198" s="76" t="s">
        <v>258</v>
      </c>
      <c r="D198" s="76"/>
      <c r="E198" s="76" t="s">
        <v>1136</v>
      </c>
      <c r="F198" s="76" t="s">
        <v>261</v>
      </c>
      <c r="G198" s="76">
        <v>15224</v>
      </c>
      <c r="H198" s="76">
        <v>15609</v>
      </c>
      <c r="I198" s="76">
        <v>19321</v>
      </c>
      <c r="J198" s="76">
        <v>12855</v>
      </c>
      <c r="K198" s="76">
        <v>16085</v>
      </c>
      <c r="L198" s="76">
        <v>21603</v>
      </c>
      <c r="M198" s="76">
        <v>16682</v>
      </c>
      <c r="N198" s="76">
        <v>15960</v>
      </c>
      <c r="O198" s="76">
        <v>19585</v>
      </c>
      <c r="P198" s="76">
        <v>19076</v>
      </c>
      <c r="Q198" s="76">
        <v>18546</v>
      </c>
      <c r="R198" s="76">
        <v>17513</v>
      </c>
      <c r="S198" s="76">
        <v>14675</v>
      </c>
      <c r="T198" s="76">
        <v>18387</v>
      </c>
      <c r="U198" s="76">
        <v>20501</v>
      </c>
      <c r="V198" s="76">
        <v>0</v>
      </c>
      <c r="W198" s="76">
        <v>0</v>
      </c>
      <c r="X198" s="76">
        <v>0</v>
      </c>
      <c r="Y198" s="76">
        <v>0</v>
      </c>
      <c r="Z198" s="76">
        <v>0</v>
      </c>
      <c r="AA198" s="76">
        <v>0</v>
      </c>
      <c r="AB198" s="76">
        <v>0</v>
      </c>
      <c r="AC198" s="76">
        <v>0</v>
      </c>
      <c r="AD198" s="76">
        <v>0</v>
      </c>
      <c r="AE198" s="76">
        <v>0</v>
      </c>
      <c r="AF198" s="76">
        <v>0</v>
      </c>
      <c r="AG198" s="76">
        <v>0</v>
      </c>
      <c r="AH198" s="76">
        <v>0</v>
      </c>
      <c r="AI198" s="76">
        <v>0</v>
      </c>
      <c r="AJ198" s="76">
        <v>0</v>
      </c>
      <c r="AK198" s="76">
        <v>0</v>
      </c>
      <c r="AL198" s="76">
        <v>0</v>
      </c>
      <c r="AM198" s="76">
        <v>0</v>
      </c>
      <c r="AN198" s="76">
        <v>0</v>
      </c>
      <c r="AO198" s="76">
        <v>0</v>
      </c>
      <c r="AP198" s="76">
        <v>0</v>
      </c>
      <c r="AQ198" s="76">
        <v>0</v>
      </c>
      <c r="AR198" s="76">
        <v>0</v>
      </c>
      <c r="AS198" s="76">
        <v>0</v>
      </c>
      <c r="AT198" s="76">
        <v>0</v>
      </c>
      <c r="AU198" s="76">
        <v>0</v>
      </c>
      <c r="AV198" s="76">
        <v>0</v>
      </c>
      <c r="AW198" s="76">
        <v>0</v>
      </c>
      <c r="AX198" s="76">
        <v>0</v>
      </c>
      <c r="AY198" s="76">
        <v>0</v>
      </c>
      <c r="AZ198" s="76">
        <v>0</v>
      </c>
      <c r="BA198" s="76">
        <v>0</v>
      </c>
      <c r="BB198" s="76">
        <v>0</v>
      </c>
      <c r="BC198" s="76">
        <v>0</v>
      </c>
      <c r="BD198" s="76">
        <v>0</v>
      </c>
      <c r="BE198" s="76">
        <v>0</v>
      </c>
      <c r="BF198" s="76">
        <v>0</v>
      </c>
      <c r="BG198" s="76">
        <v>0</v>
      </c>
      <c r="BH198" s="76">
        <v>0</v>
      </c>
      <c r="BI198" s="76">
        <v>0</v>
      </c>
      <c r="BJ198" s="80" t="str">
        <f>VLOOKUP(MID(A198,12,2),'State Codes'!$B$10:$D$60,3,0)</f>
        <v>7 West South Central</v>
      </c>
      <c r="BK198" s="80" t="str">
        <f>VLOOKUP(MID(A198,6,5),'Chart Controls'!$P$3:$Q$8,2,0)</f>
        <v>LPG</v>
      </c>
    </row>
    <row r="199" spans="1:63" x14ac:dyDescent="0.2">
      <c r="A199" s="76" t="s">
        <v>1190</v>
      </c>
      <c r="B199" s="76"/>
      <c r="C199" s="76" t="s">
        <v>258</v>
      </c>
      <c r="D199" s="76"/>
      <c r="E199" s="76" t="s">
        <v>1136</v>
      </c>
      <c r="F199" s="76" t="s">
        <v>261</v>
      </c>
      <c r="G199" s="76">
        <v>2279</v>
      </c>
      <c r="H199" s="76">
        <v>2238</v>
      </c>
      <c r="I199" s="76">
        <v>2238</v>
      </c>
      <c r="J199" s="76">
        <v>1561</v>
      </c>
      <c r="K199" s="76">
        <v>1841</v>
      </c>
      <c r="L199" s="76">
        <v>3054</v>
      </c>
      <c r="M199" s="76">
        <v>2519</v>
      </c>
      <c r="N199" s="76">
        <v>2488</v>
      </c>
      <c r="O199" s="76">
        <v>1546</v>
      </c>
      <c r="P199" s="76">
        <v>1516</v>
      </c>
      <c r="Q199" s="76">
        <v>1746</v>
      </c>
      <c r="R199" s="76">
        <v>2100</v>
      </c>
      <c r="S199" s="76">
        <v>1598</v>
      </c>
      <c r="T199" s="76">
        <v>2054</v>
      </c>
      <c r="U199" s="76">
        <v>1697</v>
      </c>
      <c r="V199" s="76">
        <v>0</v>
      </c>
      <c r="W199" s="76">
        <v>0</v>
      </c>
      <c r="X199" s="76">
        <v>0</v>
      </c>
      <c r="Y199" s="76">
        <v>0</v>
      </c>
      <c r="Z199" s="76">
        <v>0</v>
      </c>
      <c r="AA199" s="76">
        <v>0</v>
      </c>
      <c r="AB199" s="76">
        <v>0</v>
      </c>
      <c r="AC199" s="76">
        <v>0</v>
      </c>
      <c r="AD199" s="76">
        <v>0</v>
      </c>
      <c r="AE199" s="76">
        <v>0</v>
      </c>
      <c r="AF199" s="76">
        <v>0</v>
      </c>
      <c r="AG199" s="76">
        <v>0</v>
      </c>
      <c r="AH199" s="76">
        <v>0</v>
      </c>
      <c r="AI199" s="76">
        <v>0</v>
      </c>
      <c r="AJ199" s="76">
        <v>0</v>
      </c>
      <c r="AK199" s="76">
        <v>0</v>
      </c>
      <c r="AL199" s="76">
        <v>0</v>
      </c>
      <c r="AM199" s="76">
        <v>0</v>
      </c>
      <c r="AN199" s="76">
        <v>0</v>
      </c>
      <c r="AO199" s="76">
        <v>0</v>
      </c>
      <c r="AP199" s="76">
        <v>0</v>
      </c>
      <c r="AQ199" s="76">
        <v>0</v>
      </c>
      <c r="AR199" s="76">
        <v>0</v>
      </c>
      <c r="AS199" s="76">
        <v>0</v>
      </c>
      <c r="AT199" s="76">
        <v>0</v>
      </c>
      <c r="AU199" s="76">
        <v>0</v>
      </c>
      <c r="AV199" s="76">
        <v>0</v>
      </c>
      <c r="AW199" s="76">
        <v>0</v>
      </c>
      <c r="AX199" s="76">
        <v>0</v>
      </c>
      <c r="AY199" s="76">
        <v>0</v>
      </c>
      <c r="AZ199" s="76">
        <v>0</v>
      </c>
      <c r="BA199" s="76">
        <v>0</v>
      </c>
      <c r="BB199" s="76">
        <v>0</v>
      </c>
      <c r="BC199" s="76">
        <v>0</v>
      </c>
      <c r="BD199" s="76">
        <v>0</v>
      </c>
      <c r="BE199" s="76">
        <v>0</v>
      </c>
      <c r="BF199" s="76">
        <v>0</v>
      </c>
      <c r="BG199" s="76">
        <v>0</v>
      </c>
      <c r="BH199" s="76">
        <v>0</v>
      </c>
      <c r="BI199" s="76">
        <v>0</v>
      </c>
      <c r="BJ199" s="80" t="str">
        <f>VLOOKUP(MID(A199,12,2),'State Codes'!$B$10:$D$60,3,0)</f>
        <v>8 Mountain</v>
      </c>
      <c r="BK199" s="80" t="str">
        <f>VLOOKUP(MID(A199,6,5),'Chart Controls'!$P$3:$Q$8,2,0)</f>
        <v>LPG</v>
      </c>
    </row>
    <row r="200" spans="1:63" x14ac:dyDescent="0.2">
      <c r="A200" s="76" t="s">
        <v>1191</v>
      </c>
      <c r="B200" s="76"/>
      <c r="C200" s="76" t="s">
        <v>258</v>
      </c>
      <c r="D200" s="76"/>
      <c r="E200" s="76" t="s">
        <v>1136</v>
      </c>
      <c r="F200" s="76" t="s">
        <v>261</v>
      </c>
      <c r="G200" s="76">
        <v>5249</v>
      </c>
      <c r="H200" s="76">
        <v>5458</v>
      </c>
      <c r="I200" s="76">
        <v>5934</v>
      </c>
      <c r="J200" s="76">
        <v>6500</v>
      </c>
      <c r="K200" s="76">
        <v>6054</v>
      </c>
      <c r="L200" s="76">
        <v>7063</v>
      </c>
      <c r="M200" s="76">
        <v>7101</v>
      </c>
      <c r="N200" s="76">
        <v>6427</v>
      </c>
      <c r="O200" s="76">
        <v>5557</v>
      </c>
      <c r="P200" s="76">
        <v>6180</v>
      </c>
      <c r="Q200" s="76">
        <v>6378</v>
      </c>
      <c r="R200" s="76">
        <v>6022</v>
      </c>
      <c r="S200" s="76">
        <v>5026</v>
      </c>
      <c r="T200" s="76">
        <v>4951</v>
      </c>
      <c r="U200" s="76">
        <v>5919</v>
      </c>
      <c r="V200" s="76">
        <v>0</v>
      </c>
      <c r="W200" s="76">
        <v>0</v>
      </c>
      <c r="X200" s="76">
        <v>0</v>
      </c>
      <c r="Y200" s="76">
        <v>0</v>
      </c>
      <c r="Z200" s="76">
        <v>0</v>
      </c>
      <c r="AA200" s="76">
        <v>0</v>
      </c>
      <c r="AB200" s="76">
        <v>0</v>
      </c>
      <c r="AC200" s="76">
        <v>0</v>
      </c>
      <c r="AD200" s="76">
        <v>0</v>
      </c>
      <c r="AE200" s="76">
        <v>0</v>
      </c>
      <c r="AF200" s="76">
        <v>0</v>
      </c>
      <c r="AG200" s="76">
        <v>0</v>
      </c>
      <c r="AH200" s="76">
        <v>0</v>
      </c>
      <c r="AI200" s="76">
        <v>0</v>
      </c>
      <c r="AJ200" s="76">
        <v>0</v>
      </c>
      <c r="AK200" s="76">
        <v>0</v>
      </c>
      <c r="AL200" s="76">
        <v>0</v>
      </c>
      <c r="AM200" s="76">
        <v>0</v>
      </c>
      <c r="AN200" s="76">
        <v>0</v>
      </c>
      <c r="AO200" s="76">
        <v>0</v>
      </c>
      <c r="AP200" s="76">
        <v>0</v>
      </c>
      <c r="AQ200" s="76">
        <v>0</v>
      </c>
      <c r="AR200" s="76">
        <v>0</v>
      </c>
      <c r="AS200" s="76">
        <v>0</v>
      </c>
      <c r="AT200" s="76">
        <v>0</v>
      </c>
      <c r="AU200" s="76">
        <v>0</v>
      </c>
      <c r="AV200" s="76">
        <v>0</v>
      </c>
      <c r="AW200" s="76">
        <v>0</v>
      </c>
      <c r="AX200" s="76">
        <v>0</v>
      </c>
      <c r="AY200" s="76">
        <v>0</v>
      </c>
      <c r="AZ200" s="76">
        <v>0</v>
      </c>
      <c r="BA200" s="76">
        <v>0</v>
      </c>
      <c r="BB200" s="76">
        <v>0</v>
      </c>
      <c r="BC200" s="76">
        <v>0</v>
      </c>
      <c r="BD200" s="76">
        <v>0</v>
      </c>
      <c r="BE200" s="76">
        <v>0</v>
      </c>
      <c r="BF200" s="76">
        <v>0</v>
      </c>
      <c r="BG200" s="76">
        <v>0</v>
      </c>
      <c r="BH200" s="76">
        <v>0</v>
      </c>
      <c r="BI200" s="76">
        <v>0</v>
      </c>
      <c r="BJ200" s="80" t="str">
        <f>VLOOKUP(MID(A200,12,2),'State Codes'!$B$10:$D$60,3,0)</f>
        <v>1 New England</v>
      </c>
      <c r="BK200" s="80" t="str">
        <f>VLOOKUP(MID(A200,6,5),'Chart Controls'!$P$3:$Q$8,2,0)</f>
        <v>LPG</v>
      </c>
    </row>
    <row r="201" spans="1:63" x14ac:dyDescent="0.2">
      <c r="A201" s="76" t="s">
        <v>1192</v>
      </c>
      <c r="B201" s="76"/>
      <c r="C201" s="76" t="s">
        <v>258</v>
      </c>
      <c r="D201" s="76"/>
      <c r="E201" s="76" t="s">
        <v>1136</v>
      </c>
      <c r="F201" s="76" t="s">
        <v>261</v>
      </c>
      <c r="G201" s="76">
        <v>11897</v>
      </c>
      <c r="H201" s="76">
        <v>11451</v>
      </c>
      <c r="I201" s="76">
        <v>11550</v>
      </c>
      <c r="J201" s="76">
        <v>11737</v>
      </c>
      <c r="K201" s="76">
        <v>13188</v>
      </c>
      <c r="L201" s="76">
        <v>12726</v>
      </c>
      <c r="M201" s="76">
        <v>12123</v>
      </c>
      <c r="N201" s="76">
        <v>9852</v>
      </c>
      <c r="O201" s="76">
        <v>10505</v>
      </c>
      <c r="P201" s="76">
        <v>12295</v>
      </c>
      <c r="Q201" s="76">
        <v>11732</v>
      </c>
      <c r="R201" s="76">
        <v>12139</v>
      </c>
      <c r="S201" s="76">
        <v>10149</v>
      </c>
      <c r="T201" s="76">
        <v>12632</v>
      </c>
      <c r="U201" s="76">
        <v>13270</v>
      </c>
      <c r="V201" s="76">
        <v>0</v>
      </c>
      <c r="W201" s="76">
        <v>0</v>
      </c>
      <c r="X201" s="76">
        <v>0</v>
      </c>
      <c r="Y201" s="76">
        <v>0</v>
      </c>
      <c r="Z201" s="76">
        <v>0</v>
      </c>
      <c r="AA201" s="76">
        <v>0</v>
      </c>
      <c r="AB201" s="76">
        <v>0</v>
      </c>
      <c r="AC201" s="76">
        <v>0</v>
      </c>
      <c r="AD201" s="76">
        <v>0</v>
      </c>
      <c r="AE201" s="76">
        <v>0</v>
      </c>
      <c r="AF201" s="76">
        <v>0</v>
      </c>
      <c r="AG201" s="76">
        <v>0</v>
      </c>
      <c r="AH201" s="76">
        <v>0</v>
      </c>
      <c r="AI201" s="76">
        <v>0</v>
      </c>
      <c r="AJ201" s="76">
        <v>0</v>
      </c>
      <c r="AK201" s="76">
        <v>0</v>
      </c>
      <c r="AL201" s="76">
        <v>0</v>
      </c>
      <c r="AM201" s="76">
        <v>0</v>
      </c>
      <c r="AN201" s="76">
        <v>0</v>
      </c>
      <c r="AO201" s="76">
        <v>0</v>
      </c>
      <c r="AP201" s="76">
        <v>0</v>
      </c>
      <c r="AQ201" s="76">
        <v>0</v>
      </c>
      <c r="AR201" s="76">
        <v>0</v>
      </c>
      <c r="AS201" s="76">
        <v>0</v>
      </c>
      <c r="AT201" s="76">
        <v>0</v>
      </c>
      <c r="AU201" s="76">
        <v>0</v>
      </c>
      <c r="AV201" s="76">
        <v>0</v>
      </c>
      <c r="AW201" s="76">
        <v>0</v>
      </c>
      <c r="AX201" s="76">
        <v>0</v>
      </c>
      <c r="AY201" s="76">
        <v>0</v>
      </c>
      <c r="AZ201" s="76">
        <v>0</v>
      </c>
      <c r="BA201" s="76">
        <v>0</v>
      </c>
      <c r="BB201" s="76">
        <v>0</v>
      </c>
      <c r="BC201" s="76">
        <v>0</v>
      </c>
      <c r="BD201" s="76">
        <v>0</v>
      </c>
      <c r="BE201" s="76">
        <v>0</v>
      </c>
      <c r="BF201" s="76">
        <v>0</v>
      </c>
      <c r="BG201" s="76">
        <v>0</v>
      </c>
      <c r="BH201" s="76">
        <v>0</v>
      </c>
      <c r="BI201" s="76">
        <v>0</v>
      </c>
      <c r="BJ201" s="80" t="str">
        <f>VLOOKUP(MID(A201,12,2),'State Codes'!$B$10:$D$60,3,0)</f>
        <v>5 South Atlantic</v>
      </c>
      <c r="BK201" s="80" t="str">
        <f>VLOOKUP(MID(A201,6,5),'Chart Controls'!$P$3:$Q$8,2,0)</f>
        <v>LPG</v>
      </c>
    </row>
    <row r="202" spans="1:63" x14ac:dyDescent="0.2">
      <c r="A202" s="76" t="s">
        <v>1193</v>
      </c>
      <c r="B202" s="76"/>
      <c r="C202" s="76" t="s">
        <v>258</v>
      </c>
      <c r="D202" s="76"/>
      <c r="E202" s="76" t="s">
        <v>1136</v>
      </c>
      <c r="F202" s="76" t="s">
        <v>261</v>
      </c>
      <c r="G202" s="76">
        <v>8783</v>
      </c>
      <c r="H202" s="76">
        <v>8457</v>
      </c>
      <c r="I202" s="76">
        <v>8137</v>
      </c>
      <c r="J202" s="76">
        <v>9359</v>
      </c>
      <c r="K202" s="76">
        <v>9196</v>
      </c>
      <c r="L202" s="76">
        <v>10895</v>
      </c>
      <c r="M202" s="76">
        <v>8658</v>
      </c>
      <c r="N202" s="76">
        <v>8797</v>
      </c>
      <c r="O202" s="76">
        <v>7294</v>
      </c>
      <c r="P202" s="76">
        <v>5866</v>
      </c>
      <c r="Q202" s="76">
        <v>6736</v>
      </c>
      <c r="R202" s="76">
        <v>6991</v>
      </c>
      <c r="S202" s="76">
        <v>6938</v>
      </c>
      <c r="T202" s="76">
        <v>9093</v>
      </c>
      <c r="U202" s="76">
        <v>9039</v>
      </c>
      <c r="V202" s="76">
        <v>0</v>
      </c>
      <c r="W202" s="76">
        <v>0</v>
      </c>
      <c r="X202" s="76">
        <v>0</v>
      </c>
      <c r="Y202" s="76">
        <v>0</v>
      </c>
      <c r="Z202" s="76">
        <v>0</v>
      </c>
      <c r="AA202" s="76">
        <v>0</v>
      </c>
      <c r="AB202" s="76">
        <v>0</v>
      </c>
      <c r="AC202" s="76">
        <v>0</v>
      </c>
      <c r="AD202" s="76">
        <v>0</v>
      </c>
      <c r="AE202" s="76">
        <v>0</v>
      </c>
      <c r="AF202" s="76">
        <v>0</v>
      </c>
      <c r="AG202" s="76">
        <v>0</v>
      </c>
      <c r="AH202" s="76">
        <v>0</v>
      </c>
      <c r="AI202" s="76">
        <v>0</v>
      </c>
      <c r="AJ202" s="76">
        <v>0</v>
      </c>
      <c r="AK202" s="76">
        <v>0</v>
      </c>
      <c r="AL202" s="76">
        <v>0</v>
      </c>
      <c r="AM202" s="76">
        <v>0</v>
      </c>
      <c r="AN202" s="76">
        <v>0</v>
      </c>
      <c r="AO202" s="76">
        <v>0</v>
      </c>
      <c r="AP202" s="76">
        <v>0</v>
      </c>
      <c r="AQ202" s="76">
        <v>0</v>
      </c>
      <c r="AR202" s="76">
        <v>0</v>
      </c>
      <c r="AS202" s="76">
        <v>0</v>
      </c>
      <c r="AT202" s="76">
        <v>0</v>
      </c>
      <c r="AU202" s="76">
        <v>0</v>
      </c>
      <c r="AV202" s="76">
        <v>0</v>
      </c>
      <c r="AW202" s="76">
        <v>0</v>
      </c>
      <c r="AX202" s="76">
        <v>0</v>
      </c>
      <c r="AY202" s="76">
        <v>0</v>
      </c>
      <c r="AZ202" s="76">
        <v>0</v>
      </c>
      <c r="BA202" s="76">
        <v>0</v>
      </c>
      <c r="BB202" s="76">
        <v>0</v>
      </c>
      <c r="BC202" s="76">
        <v>0</v>
      </c>
      <c r="BD202" s="76">
        <v>0</v>
      </c>
      <c r="BE202" s="76">
        <v>0</v>
      </c>
      <c r="BF202" s="76">
        <v>0</v>
      </c>
      <c r="BG202" s="76">
        <v>0</v>
      </c>
      <c r="BH202" s="76">
        <v>0</v>
      </c>
      <c r="BI202" s="76">
        <v>0</v>
      </c>
      <c r="BJ202" s="80" t="str">
        <f>VLOOKUP(MID(A202,12,2),'State Codes'!$B$10:$D$60,3,0)</f>
        <v>9 Pacific</v>
      </c>
      <c r="BK202" s="80" t="str">
        <f>VLOOKUP(MID(A202,6,5),'Chart Controls'!$P$3:$Q$8,2,0)</f>
        <v>LPG</v>
      </c>
    </row>
    <row r="203" spans="1:63" x14ac:dyDescent="0.2">
      <c r="A203" s="76" t="s">
        <v>1194</v>
      </c>
      <c r="B203" s="76"/>
      <c r="C203" s="76" t="s">
        <v>258</v>
      </c>
      <c r="D203" s="76"/>
      <c r="E203" s="76" t="s">
        <v>1136</v>
      </c>
      <c r="F203" s="76" t="s">
        <v>261</v>
      </c>
      <c r="G203" s="76">
        <v>2823</v>
      </c>
      <c r="H203" s="76">
        <v>2602</v>
      </c>
      <c r="I203" s="76">
        <v>2940</v>
      </c>
      <c r="J203" s="76">
        <v>2903</v>
      </c>
      <c r="K203" s="76">
        <v>3612</v>
      </c>
      <c r="L203" s="76">
        <v>2892</v>
      </c>
      <c r="M203" s="76">
        <v>2469</v>
      </c>
      <c r="N203" s="76">
        <v>1961</v>
      </c>
      <c r="O203" s="76">
        <v>2242</v>
      </c>
      <c r="P203" s="76">
        <v>3034</v>
      </c>
      <c r="Q203" s="76">
        <v>2739</v>
      </c>
      <c r="R203" s="76">
        <v>3919</v>
      </c>
      <c r="S203" s="76">
        <v>2580</v>
      </c>
      <c r="T203" s="76">
        <v>3049</v>
      </c>
      <c r="U203" s="76">
        <v>3242</v>
      </c>
      <c r="V203" s="76">
        <v>0</v>
      </c>
      <c r="W203" s="76">
        <v>0</v>
      </c>
      <c r="X203" s="76">
        <v>0</v>
      </c>
      <c r="Y203" s="76">
        <v>0</v>
      </c>
      <c r="Z203" s="76">
        <v>0</v>
      </c>
      <c r="AA203" s="76">
        <v>0</v>
      </c>
      <c r="AB203" s="76">
        <v>0</v>
      </c>
      <c r="AC203" s="76">
        <v>0</v>
      </c>
      <c r="AD203" s="76">
        <v>0</v>
      </c>
      <c r="AE203" s="76">
        <v>0</v>
      </c>
      <c r="AF203" s="76">
        <v>0</v>
      </c>
      <c r="AG203" s="76">
        <v>0</v>
      </c>
      <c r="AH203" s="76">
        <v>0</v>
      </c>
      <c r="AI203" s="76">
        <v>0</v>
      </c>
      <c r="AJ203" s="76">
        <v>0</v>
      </c>
      <c r="AK203" s="76">
        <v>0</v>
      </c>
      <c r="AL203" s="76">
        <v>0</v>
      </c>
      <c r="AM203" s="76">
        <v>0</v>
      </c>
      <c r="AN203" s="76">
        <v>0</v>
      </c>
      <c r="AO203" s="76">
        <v>0</v>
      </c>
      <c r="AP203" s="76">
        <v>0</v>
      </c>
      <c r="AQ203" s="76">
        <v>0</v>
      </c>
      <c r="AR203" s="76">
        <v>0</v>
      </c>
      <c r="AS203" s="76">
        <v>0</v>
      </c>
      <c r="AT203" s="76">
        <v>0</v>
      </c>
      <c r="AU203" s="76">
        <v>0</v>
      </c>
      <c r="AV203" s="76">
        <v>0</v>
      </c>
      <c r="AW203" s="76">
        <v>0</v>
      </c>
      <c r="AX203" s="76">
        <v>0</v>
      </c>
      <c r="AY203" s="76">
        <v>0</v>
      </c>
      <c r="AZ203" s="76">
        <v>0</v>
      </c>
      <c r="BA203" s="76">
        <v>0</v>
      </c>
      <c r="BB203" s="76">
        <v>0</v>
      </c>
      <c r="BC203" s="76">
        <v>0</v>
      </c>
      <c r="BD203" s="76">
        <v>0</v>
      </c>
      <c r="BE203" s="76">
        <v>0</v>
      </c>
      <c r="BF203" s="76">
        <v>0</v>
      </c>
      <c r="BG203" s="76">
        <v>0</v>
      </c>
      <c r="BH203" s="76">
        <v>0</v>
      </c>
      <c r="BI203" s="76">
        <v>0</v>
      </c>
      <c r="BJ203" s="80" t="str">
        <f>VLOOKUP(MID(A203,12,2),'State Codes'!$B$10:$D$60,3,0)</f>
        <v>5 South Atlantic</v>
      </c>
      <c r="BK203" s="80" t="str">
        <f>VLOOKUP(MID(A203,6,5),'Chart Controls'!$P$3:$Q$8,2,0)</f>
        <v>LPG</v>
      </c>
    </row>
    <row r="204" spans="1:63" x14ac:dyDescent="0.2">
      <c r="A204" s="76" t="s">
        <v>1195</v>
      </c>
      <c r="B204" s="76"/>
      <c r="C204" s="76" t="s">
        <v>258</v>
      </c>
      <c r="D204" s="76"/>
      <c r="E204" s="76" t="s">
        <v>1136</v>
      </c>
      <c r="F204" s="76" t="s">
        <v>261</v>
      </c>
      <c r="G204" s="76">
        <v>25466</v>
      </c>
      <c r="H204" s="76">
        <v>28092</v>
      </c>
      <c r="I204" s="76">
        <v>30006</v>
      </c>
      <c r="J204" s="76">
        <v>29614</v>
      </c>
      <c r="K204" s="76">
        <v>28564</v>
      </c>
      <c r="L204" s="76">
        <v>32568</v>
      </c>
      <c r="M204" s="76">
        <v>24405</v>
      </c>
      <c r="N204" s="76">
        <v>22276</v>
      </c>
      <c r="O204" s="76">
        <v>22411</v>
      </c>
      <c r="P204" s="76">
        <v>23810</v>
      </c>
      <c r="Q204" s="76">
        <v>27212</v>
      </c>
      <c r="R204" s="76">
        <v>25828</v>
      </c>
      <c r="S204" s="76">
        <v>19185</v>
      </c>
      <c r="T204" s="76">
        <v>23911</v>
      </c>
      <c r="U204" s="76">
        <v>23928</v>
      </c>
      <c r="V204" s="76">
        <v>0</v>
      </c>
      <c r="W204" s="76">
        <v>0</v>
      </c>
      <c r="X204" s="76">
        <v>0</v>
      </c>
      <c r="Y204" s="76">
        <v>0</v>
      </c>
      <c r="Z204" s="76">
        <v>0</v>
      </c>
      <c r="AA204" s="76">
        <v>0</v>
      </c>
      <c r="AB204" s="76">
        <v>0</v>
      </c>
      <c r="AC204" s="76">
        <v>0</v>
      </c>
      <c r="AD204" s="76">
        <v>0</v>
      </c>
      <c r="AE204" s="76">
        <v>0</v>
      </c>
      <c r="AF204" s="76">
        <v>0</v>
      </c>
      <c r="AG204" s="76">
        <v>0</v>
      </c>
      <c r="AH204" s="76">
        <v>0</v>
      </c>
      <c r="AI204" s="76">
        <v>0</v>
      </c>
      <c r="AJ204" s="76">
        <v>0</v>
      </c>
      <c r="AK204" s="76">
        <v>0</v>
      </c>
      <c r="AL204" s="76">
        <v>0</v>
      </c>
      <c r="AM204" s="76">
        <v>0</v>
      </c>
      <c r="AN204" s="76">
        <v>0</v>
      </c>
      <c r="AO204" s="76">
        <v>0</v>
      </c>
      <c r="AP204" s="76">
        <v>0</v>
      </c>
      <c r="AQ204" s="76">
        <v>0</v>
      </c>
      <c r="AR204" s="76">
        <v>0</v>
      </c>
      <c r="AS204" s="76">
        <v>0</v>
      </c>
      <c r="AT204" s="76">
        <v>0</v>
      </c>
      <c r="AU204" s="76">
        <v>0</v>
      </c>
      <c r="AV204" s="76">
        <v>0</v>
      </c>
      <c r="AW204" s="76">
        <v>0</v>
      </c>
      <c r="AX204" s="76">
        <v>0</v>
      </c>
      <c r="AY204" s="76">
        <v>0</v>
      </c>
      <c r="AZ204" s="76">
        <v>0</v>
      </c>
      <c r="BA204" s="76">
        <v>0</v>
      </c>
      <c r="BB204" s="76">
        <v>0</v>
      </c>
      <c r="BC204" s="76">
        <v>0</v>
      </c>
      <c r="BD204" s="76">
        <v>0</v>
      </c>
      <c r="BE204" s="76">
        <v>0</v>
      </c>
      <c r="BF204" s="76">
        <v>0</v>
      </c>
      <c r="BG204" s="76">
        <v>0</v>
      </c>
      <c r="BH204" s="76">
        <v>0</v>
      </c>
      <c r="BI204" s="76">
        <v>0</v>
      </c>
      <c r="BJ204" s="80" t="str">
        <f>VLOOKUP(MID(A204,12,2),'State Codes'!$B$10:$D$60,3,0)</f>
        <v>3 East North Central</v>
      </c>
      <c r="BK204" s="80" t="str">
        <f>VLOOKUP(MID(A204,6,5),'Chart Controls'!$P$3:$Q$8,2,0)</f>
        <v>LPG</v>
      </c>
    </row>
    <row r="205" spans="1:63" x14ac:dyDescent="0.2">
      <c r="A205" s="76" t="s">
        <v>1196</v>
      </c>
      <c r="B205" s="76"/>
      <c r="C205" s="76" t="s">
        <v>258</v>
      </c>
      <c r="D205" s="76"/>
      <c r="E205" s="76" t="s">
        <v>1136</v>
      </c>
      <c r="F205" s="76" t="s">
        <v>261</v>
      </c>
      <c r="G205" s="76">
        <v>3007</v>
      </c>
      <c r="H205" s="76">
        <v>3924</v>
      </c>
      <c r="I205" s="76">
        <v>3332</v>
      </c>
      <c r="J205" s="76">
        <v>3351</v>
      </c>
      <c r="K205" s="76">
        <v>2994</v>
      </c>
      <c r="L205" s="76">
        <v>3513</v>
      </c>
      <c r="M205" s="76">
        <v>3275</v>
      </c>
      <c r="N205" s="76">
        <v>3505</v>
      </c>
      <c r="O205" s="76">
        <v>2597</v>
      </c>
      <c r="P205" s="76">
        <v>2176</v>
      </c>
      <c r="Q205" s="76">
        <v>3067</v>
      </c>
      <c r="R205" s="76">
        <v>2870</v>
      </c>
      <c r="S205" s="76">
        <v>2651</v>
      </c>
      <c r="T205" s="76">
        <v>3597</v>
      </c>
      <c r="U205" s="76">
        <v>3339</v>
      </c>
      <c r="V205" s="76">
        <v>0</v>
      </c>
      <c r="W205" s="76">
        <v>0</v>
      </c>
      <c r="X205" s="76">
        <v>0</v>
      </c>
      <c r="Y205" s="76">
        <v>0</v>
      </c>
      <c r="Z205" s="76">
        <v>0</v>
      </c>
      <c r="AA205" s="76">
        <v>0</v>
      </c>
      <c r="AB205" s="76">
        <v>0</v>
      </c>
      <c r="AC205" s="76">
        <v>0</v>
      </c>
      <c r="AD205" s="76">
        <v>0</v>
      </c>
      <c r="AE205" s="76">
        <v>0</v>
      </c>
      <c r="AF205" s="76">
        <v>0</v>
      </c>
      <c r="AG205" s="76">
        <v>0</v>
      </c>
      <c r="AH205" s="76">
        <v>0</v>
      </c>
      <c r="AI205" s="76">
        <v>0</v>
      </c>
      <c r="AJ205" s="76">
        <v>0</v>
      </c>
      <c r="AK205" s="76">
        <v>0</v>
      </c>
      <c r="AL205" s="76">
        <v>0</v>
      </c>
      <c r="AM205" s="76">
        <v>0</v>
      </c>
      <c r="AN205" s="76">
        <v>0</v>
      </c>
      <c r="AO205" s="76">
        <v>0</v>
      </c>
      <c r="AP205" s="76">
        <v>0</v>
      </c>
      <c r="AQ205" s="76">
        <v>0</v>
      </c>
      <c r="AR205" s="76">
        <v>0</v>
      </c>
      <c r="AS205" s="76">
        <v>0</v>
      </c>
      <c r="AT205" s="76">
        <v>0</v>
      </c>
      <c r="AU205" s="76">
        <v>0</v>
      </c>
      <c r="AV205" s="76">
        <v>0</v>
      </c>
      <c r="AW205" s="76">
        <v>0</v>
      </c>
      <c r="AX205" s="76">
        <v>0</v>
      </c>
      <c r="AY205" s="76">
        <v>0</v>
      </c>
      <c r="AZ205" s="76">
        <v>0</v>
      </c>
      <c r="BA205" s="76">
        <v>0</v>
      </c>
      <c r="BB205" s="76">
        <v>0</v>
      </c>
      <c r="BC205" s="76">
        <v>0</v>
      </c>
      <c r="BD205" s="76">
        <v>0</v>
      </c>
      <c r="BE205" s="76">
        <v>0</v>
      </c>
      <c r="BF205" s="76">
        <v>0</v>
      </c>
      <c r="BG205" s="76">
        <v>0</v>
      </c>
      <c r="BH205" s="76">
        <v>0</v>
      </c>
      <c r="BI205" s="76">
        <v>0</v>
      </c>
      <c r="BJ205" s="80" t="str">
        <f>VLOOKUP(MID(A205,12,2),'State Codes'!$B$10:$D$60,3,0)</f>
        <v>8 Mountain</v>
      </c>
      <c r="BK205" s="80" t="str">
        <f>VLOOKUP(MID(A205,6,5),'Chart Controls'!$P$3:$Q$8,2,0)</f>
        <v>LPG</v>
      </c>
    </row>
    <row r="206" spans="1:63" x14ac:dyDescent="0.2">
      <c r="A206" s="76" t="s">
        <v>539</v>
      </c>
      <c r="B206" s="76"/>
      <c r="C206" s="76" t="s">
        <v>258</v>
      </c>
      <c r="D206" s="76"/>
      <c r="E206" s="76" t="s">
        <v>1136</v>
      </c>
      <c r="F206" s="76" t="s">
        <v>261</v>
      </c>
      <c r="G206" s="76">
        <v>14</v>
      </c>
      <c r="H206" s="76">
        <v>17</v>
      </c>
      <c r="I206" s="76">
        <v>10</v>
      </c>
      <c r="J206" s="76">
        <v>11</v>
      </c>
      <c r="K206" s="76">
        <v>6</v>
      </c>
      <c r="L206" s="76">
        <v>11</v>
      </c>
      <c r="M206" s="76">
        <v>13</v>
      </c>
      <c r="N206" s="76">
        <v>4</v>
      </c>
      <c r="O206" s="76">
        <v>12</v>
      </c>
      <c r="P206" s="76">
        <v>17</v>
      </c>
      <c r="Q206" s="76">
        <v>22</v>
      </c>
      <c r="R206" s="76">
        <v>15</v>
      </c>
      <c r="S206" s="76">
        <v>15</v>
      </c>
      <c r="T206" s="76">
        <v>70</v>
      </c>
      <c r="U206" s="76">
        <v>86</v>
      </c>
      <c r="V206" s="76">
        <v>65</v>
      </c>
      <c r="W206" s="76">
        <v>46</v>
      </c>
      <c r="X206" s="76">
        <v>181</v>
      </c>
      <c r="Y206" s="76">
        <v>284</v>
      </c>
      <c r="Z206" s="76">
        <v>426</v>
      </c>
      <c r="AA206" s="76">
        <v>379</v>
      </c>
      <c r="AB206" s="76">
        <v>280</v>
      </c>
      <c r="AC206" s="76">
        <v>124</v>
      </c>
      <c r="AD206" s="76">
        <v>220</v>
      </c>
      <c r="AE206" s="76">
        <v>262</v>
      </c>
      <c r="AF206" s="76">
        <v>249</v>
      </c>
      <c r="AG206" s="76">
        <v>228</v>
      </c>
      <c r="AH206" s="76">
        <v>325</v>
      </c>
      <c r="AI206" s="76">
        <v>361</v>
      </c>
      <c r="AJ206" s="76">
        <v>376</v>
      </c>
      <c r="AK206" s="76">
        <v>165</v>
      </c>
      <c r="AL206" s="76">
        <v>245</v>
      </c>
      <c r="AM206" s="76">
        <v>172</v>
      </c>
      <c r="AN206" s="76">
        <v>345</v>
      </c>
      <c r="AO206" s="76">
        <v>215</v>
      </c>
      <c r="AP206" s="76">
        <v>461</v>
      </c>
      <c r="AQ206" s="76">
        <v>733</v>
      </c>
      <c r="AR206" s="76">
        <v>338</v>
      </c>
      <c r="AS206" s="76">
        <v>363</v>
      </c>
      <c r="AT206" s="76">
        <v>411</v>
      </c>
      <c r="AU206" s="76">
        <v>455</v>
      </c>
      <c r="AV206" s="76">
        <v>3410</v>
      </c>
      <c r="AW206" s="76">
        <v>3028</v>
      </c>
      <c r="AX206" s="76">
        <v>1049</v>
      </c>
      <c r="AY206" s="76">
        <v>1123</v>
      </c>
      <c r="AZ206" s="76">
        <v>771</v>
      </c>
      <c r="BA206" s="76">
        <v>1113</v>
      </c>
      <c r="BB206" s="76">
        <v>893</v>
      </c>
      <c r="BC206" s="76">
        <v>665</v>
      </c>
      <c r="BD206" s="76">
        <v>757</v>
      </c>
      <c r="BE206" s="76">
        <v>779</v>
      </c>
      <c r="BF206" s="76">
        <v>1401</v>
      </c>
      <c r="BG206" s="76">
        <v>601</v>
      </c>
      <c r="BH206" s="76">
        <v>883</v>
      </c>
      <c r="BI206" s="76">
        <v>1336</v>
      </c>
      <c r="BJ206" s="80" t="str">
        <f>VLOOKUP(MID(A206,12,2),'State Codes'!$B$10:$D$60,3,0)</f>
        <v>6 East South Central</v>
      </c>
      <c r="BK206" s="80" t="str">
        <f>VLOOKUP(MID(A206,6,5),'Chart Controls'!$P$3:$Q$8,2,0)</f>
        <v>Kerosene</v>
      </c>
    </row>
    <row r="207" spans="1:63" x14ac:dyDescent="0.2">
      <c r="A207" s="76" t="s">
        <v>540</v>
      </c>
      <c r="B207" s="76"/>
      <c r="C207" s="76" t="s">
        <v>258</v>
      </c>
      <c r="D207" s="76"/>
      <c r="E207" s="76" t="s">
        <v>1136</v>
      </c>
      <c r="F207" s="76" t="s">
        <v>261</v>
      </c>
      <c r="G207" s="76">
        <v>0</v>
      </c>
      <c r="H207" s="76">
        <v>0</v>
      </c>
      <c r="I207" s="76">
        <v>0</v>
      </c>
      <c r="J207" s="76">
        <v>0</v>
      </c>
      <c r="K207" s="76">
        <v>0</v>
      </c>
      <c r="L207" s="76">
        <v>0</v>
      </c>
      <c r="M207" s="76">
        <v>0</v>
      </c>
      <c r="N207" s="76">
        <v>0</v>
      </c>
      <c r="O207" s="76">
        <v>60</v>
      </c>
      <c r="P207" s="76">
        <v>38</v>
      </c>
      <c r="Q207" s="76">
        <v>33</v>
      </c>
      <c r="R207" s="76">
        <v>27</v>
      </c>
      <c r="S207" s="76">
        <v>41</v>
      </c>
      <c r="T207" s="76">
        <v>142</v>
      </c>
      <c r="U207" s="76">
        <v>83</v>
      </c>
      <c r="V207" s="76">
        <v>77</v>
      </c>
      <c r="W207" s="76">
        <v>792</v>
      </c>
      <c r="X207" s="76">
        <v>914</v>
      </c>
      <c r="Y207" s="76">
        <v>1561</v>
      </c>
      <c r="Z207" s="76">
        <v>176</v>
      </c>
      <c r="AA207" s="76">
        <v>112</v>
      </c>
      <c r="AB207" s="76">
        <v>85</v>
      </c>
      <c r="AC207" s="76">
        <v>0</v>
      </c>
      <c r="AD207" s="76">
        <v>90</v>
      </c>
      <c r="AE207" s="76">
        <v>76</v>
      </c>
      <c r="AF207" s="76">
        <v>95</v>
      </c>
      <c r="AG207" s="76">
        <v>5</v>
      </c>
      <c r="AH207" s="76">
        <v>1</v>
      </c>
      <c r="AI207" s="76">
        <v>2</v>
      </c>
      <c r="AJ207" s="76">
        <v>2</v>
      </c>
      <c r="AK207" s="76">
        <v>58</v>
      </c>
      <c r="AL207" s="76">
        <v>3</v>
      </c>
      <c r="AM207" s="76">
        <v>4</v>
      </c>
      <c r="AN207" s="76">
        <v>44</v>
      </c>
      <c r="AO207" s="76">
        <v>15</v>
      </c>
      <c r="AP207" s="76">
        <v>4</v>
      </c>
      <c r="AQ207" s="76">
        <v>19</v>
      </c>
      <c r="AR207" s="76">
        <v>4</v>
      </c>
      <c r="AS207" s="76">
        <v>4</v>
      </c>
      <c r="AT207" s="76">
        <v>6</v>
      </c>
      <c r="AU207" s="76">
        <v>17</v>
      </c>
      <c r="AV207" s="76">
        <v>14</v>
      </c>
      <c r="AW207" s="76">
        <v>0</v>
      </c>
      <c r="AX207" s="76">
        <v>0</v>
      </c>
      <c r="AY207" s="76">
        <v>0</v>
      </c>
      <c r="AZ207" s="76">
        <v>4315</v>
      </c>
      <c r="BA207" s="76">
        <v>227</v>
      </c>
      <c r="BB207" s="76">
        <v>248</v>
      </c>
      <c r="BC207" s="76">
        <v>168</v>
      </c>
      <c r="BD207" s="76">
        <v>517</v>
      </c>
      <c r="BE207" s="76">
        <v>437</v>
      </c>
      <c r="BF207" s="76">
        <v>57</v>
      </c>
      <c r="BG207" s="76">
        <v>74</v>
      </c>
      <c r="BH207" s="76">
        <v>108</v>
      </c>
      <c r="BI207" s="76">
        <v>108</v>
      </c>
      <c r="BJ207" s="80" t="str">
        <f>VLOOKUP(MID(A207,12,2),'State Codes'!$B$10:$D$60,3,0)</f>
        <v>9 Pacific</v>
      </c>
      <c r="BK207" s="80" t="str">
        <f>VLOOKUP(MID(A207,6,5),'Chart Controls'!$P$3:$Q$8,2,0)</f>
        <v>Kerosene</v>
      </c>
    </row>
    <row r="208" spans="1:63" x14ac:dyDescent="0.2">
      <c r="A208" s="76" t="s">
        <v>541</v>
      </c>
      <c r="B208" s="76"/>
      <c r="C208" s="76" t="s">
        <v>258</v>
      </c>
      <c r="D208" s="76"/>
      <c r="E208" s="76" t="s">
        <v>1136</v>
      </c>
      <c r="F208" s="76" t="s">
        <v>261</v>
      </c>
      <c r="G208" s="76">
        <v>1</v>
      </c>
      <c r="H208" s="76">
        <v>1</v>
      </c>
      <c r="I208" s="76">
        <v>1</v>
      </c>
      <c r="J208" s="76">
        <v>1</v>
      </c>
      <c r="K208" s="76">
        <v>0</v>
      </c>
      <c r="L208" s="76">
        <v>2</v>
      </c>
      <c r="M208" s="76">
        <v>0</v>
      </c>
      <c r="N208" s="76">
        <v>0</v>
      </c>
      <c r="O208" s="76">
        <v>0</v>
      </c>
      <c r="P208" s="76">
        <v>0</v>
      </c>
      <c r="Q208" s="76">
        <v>0</v>
      </c>
      <c r="R208" s="76">
        <v>0</v>
      </c>
      <c r="S208" s="76">
        <v>0</v>
      </c>
      <c r="T208" s="76">
        <v>0</v>
      </c>
      <c r="U208" s="76">
        <v>0</v>
      </c>
      <c r="V208" s="76">
        <v>2</v>
      </c>
      <c r="W208" s="76">
        <v>1</v>
      </c>
      <c r="X208" s="76">
        <v>2</v>
      </c>
      <c r="Y208" s="76">
        <v>9</v>
      </c>
      <c r="Z208" s="76">
        <v>23</v>
      </c>
      <c r="AA208" s="76">
        <v>6</v>
      </c>
      <c r="AB208" s="76">
        <v>13</v>
      </c>
      <c r="AC208" s="76">
        <v>3</v>
      </c>
      <c r="AD208" s="76">
        <v>5</v>
      </c>
      <c r="AE208" s="76">
        <v>8</v>
      </c>
      <c r="AF208" s="76">
        <v>11</v>
      </c>
      <c r="AG208" s="76">
        <v>15</v>
      </c>
      <c r="AH208" s="76">
        <v>13</v>
      </c>
      <c r="AI208" s="76">
        <v>16</v>
      </c>
      <c r="AJ208" s="76">
        <v>11</v>
      </c>
      <c r="AK208" s="76">
        <v>10</v>
      </c>
      <c r="AL208" s="76">
        <v>6</v>
      </c>
      <c r="AM208" s="76">
        <v>11</v>
      </c>
      <c r="AN208" s="76">
        <v>4</v>
      </c>
      <c r="AO208" s="76">
        <v>1</v>
      </c>
      <c r="AP208" s="76">
        <v>2</v>
      </c>
      <c r="AQ208" s="76">
        <v>18</v>
      </c>
      <c r="AR208" s="76">
        <v>18</v>
      </c>
      <c r="AS208" s="76">
        <v>18</v>
      </c>
      <c r="AT208" s="76">
        <v>18</v>
      </c>
      <c r="AU208" s="76">
        <v>11</v>
      </c>
      <c r="AV208" s="76">
        <v>13</v>
      </c>
      <c r="AW208" s="76">
        <v>0</v>
      </c>
      <c r="AX208" s="76">
        <v>0</v>
      </c>
      <c r="AY208" s="76">
        <v>0</v>
      </c>
      <c r="AZ208" s="76">
        <v>346</v>
      </c>
      <c r="BA208" s="76">
        <v>967</v>
      </c>
      <c r="BB208" s="76">
        <v>1133</v>
      </c>
      <c r="BC208" s="76">
        <v>911</v>
      </c>
      <c r="BD208" s="76">
        <v>437</v>
      </c>
      <c r="BE208" s="76">
        <v>496</v>
      </c>
      <c r="BF208" s="76">
        <v>196</v>
      </c>
      <c r="BG208" s="76">
        <v>221</v>
      </c>
      <c r="BH208" s="76">
        <v>292</v>
      </c>
      <c r="BI208" s="76">
        <v>383</v>
      </c>
      <c r="BJ208" s="80" t="str">
        <f>VLOOKUP(MID(A208,12,2),'State Codes'!$B$10:$D$60,3,0)</f>
        <v>8 Mountain</v>
      </c>
      <c r="BK208" s="80" t="str">
        <f>VLOOKUP(MID(A208,6,5),'Chart Controls'!$P$3:$Q$8,2,0)</f>
        <v>Kerosene</v>
      </c>
    </row>
    <row r="209" spans="1:63" x14ac:dyDescent="0.2">
      <c r="A209" s="76" t="s">
        <v>542</v>
      </c>
      <c r="B209" s="76"/>
      <c r="C209" s="76" t="s">
        <v>258</v>
      </c>
      <c r="D209" s="76"/>
      <c r="E209" s="76" t="s">
        <v>1136</v>
      </c>
      <c r="F209" s="76" t="s">
        <v>261</v>
      </c>
      <c r="G209" s="76">
        <v>5</v>
      </c>
      <c r="H209" s="76">
        <v>7</v>
      </c>
      <c r="I209" s="76">
        <v>4</v>
      </c>
      <c r="J209" s="76">
        <v>5</v>
      </c>
      <c r="K209" s="76">
        <v>3</v>
      </c>
      <c r="L209" s="76">
        <v>4</v>
      </c>
      <c r="M209" s="76">
        <v>3</v>
      </c>
      <c r="N209" s="76">
        <v>2</v>
      </c>
      <c r="O209" s="76">
        <v>7</v>
      </c>
      <c r="P209" s="76">
        <v>9</v>
      </c>
      <c r="Q209" s="76">
        <v>16</v>
      </c>
      <c r="R209" s="76">
        <v>7</v>
      </c>
      <c r="S209" s="76">
        <v>5</v>
      </c>
      <c r="T209" s="76">
        <v>12</v>
      </c>
      <c r="U209" s="76">
        <v>31</v>
      </c>
      <c r="V209" s="76">
        <v>26</v>
      </c>
      <c r="W209" s="76">
        <v>13</v>
      </c>
      <c r="X209" s="76">
        <v>35</v>
      </c>
      <c r="Y209" s="76">
        <v>52</v>
      </c>
      <c r="Z209" s="76">
        <v>77</v>
      </c>
      <c r="AA209" s="76">
        <v>61</v>
      </c>
      <c r="AB209" s="76">
        <v>92</v>
      </c>
      <c r="AC209" s="76">
        <v>111</v>
      </c>
      <c r="AD209" s="76">
        <v>137</v>
      </c>
      <c r="AE209" s="76">
        <v>141</v>
      </c>
      <c r="AF209" s="76">
        <v>203</v>
      </c>
      <c r="AG209" s="76">
        <v>85</v>
      </c>
      <c r="AH209" s="76">
        <v>107</v>
      </c>
      <c r="AI209" s="76">
        <v>67</v>
      </c>
      <c r="AJ209" s="76">
        <v>79</v>
      </c>
      <c r="AK209" s="76">
        <v>37</v>
      </c>
      <c r="AL209" s="76">
        <v>56</v>
      </c>
      <c r="AM209" s="76">
        <v>42</v>
      </c>
      <c r="AN209" s="76">
        <v>79</v>
      </c>
      <c r="AO209" s="76">
        <v>112</v>
      </c>
      <c r="AP209" s="76">
        <v>164</v>
      </c>
      <c r="AQ209" s="76">
        <v>144</v>
      </c>
      <c r="AR209" s="76">
        <v>120</v>
      </c>
      <c r="AS209" s="76">
        <v>143</v>
      </c>
      <c r="AT209" s="76">
        <v>175</v>
      </c>
      <c r="AU209" s="76">
        <v>463</v>
      </c>
      <c r="AV209" s="76">
        <v>5006</v>
      </c>
      <c r="AW209" s="76">
        <v>289</v>
      </c>
      <c r="AX209" s="76">
        <v>238</v>
      </c>
      <c r="AY209" s="76">
        <v>0</v>
      </c>
      <c r="AZ209" s="76">
        <v>414</v>
      </c>
      <c r="BA209" s="76">
        <v>1309</v>
      </c>
      <c r="BB209" s="76">
        <v>1010</v>
      </c>
      <c r="BC209" s="76">
        <v>679</v>
      </c>
      <c r="BD209" s="76">
        <v>728</v>
      </c>
      <c r="BE209" s="76">
        <v>917</v>
      </c>
      <c r="BF209" s="76">
        <v>1344</v>
      </c>
      <c r="BG209" s="76">
        <v>453</v>
      </c>
      <c r="BH209" s="76">
        <v>624</v>
      </c>
      <c r="BI209" s="76">
        <v>831</v>
      </c>
      <c r="BJ209" s="80" t="str">
        <f>VLOOKUP(MID(A209,12,2),'State Codes'!$B$10:$D$60,3,0)</f>
        <v>7 West South Central</v>
      </c>
      <c r="BK209" s="80" t="str">
        <f>VLOOKUP(MID(A209,6,5),'Chart Controls'!$P$3:$Q$8,2,0)</f>
        <v>Kerosene</v>
      </c>
    </row>
    <row r="210" spans="1:63" x14ac:dyDescent="0.2">
      <c r="A210" s="76" t="s">
        <v>543</v>
      </c>
      <c r="B210" s="76"/>
      <c r="C210" s="76" t="s">
        <v>258</v>
      </c>
      <c r="D210" s="76"/>
      <c r="E210" s="76" t="s">
        <v>1136</v>
      </c>
      <c r="F210" s="76" t="s">
        <v>261</v>
      </c>
      <c r="G210" s="76">
        <v>457</v>
      </c>
      <c r="H210" s="76">
        <v>687</v>
      </c>
      <c r="I210" s="76">
        <v>295</v>
      </c>
      <c r="J210" s="76">
        <v>353</v>
      </c>
      <c r="K210" s="76">
        <v>415</v>
      </c>
      <c r="L210" s="76">
        <v>418</v>
      </c>
      <c r="M210" s="76">
        <v>287</v>
      </c>
      <c r="N210" s="76">
        <v>287</v>
      </c>
      <c r="O210" s="76">
        <v>473</v>
      </c>
      <c r="P210" s="76">
        <v>248</v>
      </c>
      <c r="Q210" s="76">
        <v>334</v>
      </c>
      <c r="R210" s="76">
        <v>257</v>
      </c>
      <c r="S210" s="76">
        <v>269</v>
      </c>
      <c r="T210" s="76">
        <v>625</v>
      </c>
      <c r="U210" s="76">
        <v>816</v>
      </c>
      <c r="V210" s="76">
        <v>973</v>
      </c>
      <c r="W210" s="76">
        <v>458</v>
      </c>
      <c r="X210" s="76">
        <v>864</v>
      </c>
      <c r="Y210" s="76">
        <v>1625</v>
      </c>
      <c r="Z210" s="76">
        <v>1721</v>
      </c>
      <c r="AA210" s="76">
        <v>1567</v>
      </c>
      <c r="AB210" s="76">
        <v>1109</v>
      </c>
      <c r="AC210" s="76">
        <v>1227</v>
      </c>
      <c r="AD210" s="76">
        <v>1985</v>
      </c>
      <c r="AE210" s="76">
        <v>1591</v>
      </c>
      <c r="AF210" s="76">
        <v>1059</v>
      </c>
      <c r="AG210" s="76">
        <v>1344</v>
      </c>
      <c r="AH210" s="76">
        <v>764</v>
      </c>
      <c r="AI210" s="76">
        <v>586</v>
      </c>
      <c r="AJ210" s="76">
        <v>459</v>
      </c>
      <c r="AK210" s="76">
        <v>382</v>
      </c>
      <c r="AL210" s="76">
        <v>382</v>
      </c>
      <c r="AM210" s="76">
        <v>185</v>
      </c>
      <c r="AN210" s="76">
        <v>452</v>
      </c>
      <c r="AO210" s="76">
        <v>501</v>
      </c>
      <c r="AP210" s="76">
        <v>613</v>
      </c>
      <c r="AQ210" s="76">
        <v>573</v>
      </c>
      <c r="AR210" s="76">
        <v>464</v>
      </c>
      <c r="AS210" s="76">
        <v>1040</v>
      </c>
      <c r="AT210" s="76">
        <v>412</v>
      </c>
      <c r="AU210" s="76">
        <v>510</v>
      </c>
      <c r="AV210" s="76">
        <v>307</v>
      </c>
      <c r="AW210" s="76">
        <v>102</v>
      </c>
      <c r="AX210" s="76">
        <v>403</v>
      </c>
      <c r="AY210" s="76">
        <v>102</v>
      </c>
      <c r="AZ210" s="76">
        <v>448</v>
      </c>
      <c r="BA210" s="76">
        <v>1930</v>
      </c>
      <c r="BB210" s="76">
        <v>1746</v>
      </c>
      <c r="BC210" s="76">
        <v>1149</v>
      </c>
      <c r="BD210" s="76">
        <v>1198</v>
      </c>
      <c r="BE210" s="76">
        <v>1241</v>
      </c>
      <c r="BF210" s="76">
        <v>752</v>
      </c>
      <c r="BG210" s="76">
        <v>1149</v>
      </c>
      <c r="BH210" s="76">
        <v>999</v>
      </c>
      <c r="BI210" s="76">
        <v>940</v>
      </c>
      <c r="BJ210" s="80" t="str">
        <f>VLOOKUP(MID(A210,12,2),'State Codes'!$B$10:$D$60,3,0)</f>
        <v>9 Pacific</v>
      </c>
      <c r="BK210" s="80" t="str">
        <f>VLOOKUP(MID(A210,6,5),'Chart Controls'!$P$3:$Q$8,2,0)</f>
        <v>Kerosene</v>
      </c>
    </row>
    <row r="211" spans="1:63" x14ac:dyDescent="0.2">
      <c r="A211" s="76" t="s">
        <v>544</v>
      </c>
      <c r="B211" s="76"/>
      <c r="C211" s="76" t="s">
        <v>258</v>
      </c>
      <c r="D211" s="76"/>
      <c r="E211" s="76" t="s">
        <v>1136</v>
      </c>
      <c r="F211" s="76" t="s">
        <v>261</v>
      </c>
      <c r="G211" s="76">
        <v>7</v>
      </c>
      <c r="H211" s="76">
        <v>10</v>
      </c>
      <c r="I211" s="76">
        <v>5</v>
      </c>
      <c r="J211" s="76">
        <v>6</v>
      </c>
      <c r="K211" s="76">
        <v>5</v>
      </c>
      <c r="L211" s="76">
        <v>9</v>
      </c>
      <c r="M211" s="76">
        <v>2</v>
      </c>
      <c r="N211" s="76">
        <v>3</v>
      </c>
      <c r="O211" s="76">
        <v>9</v>
      </c>
      <c r="P211" s="76">
        <v>5</v>
      </c>
      <c r="Q211" s="76">
        <v>5</v>
      </c>
      <c r="R211" s="76">
        <v>10</v>
      </c>
      <c r="S211" s="76">
        <v>5</v>
      </c>
      <c r="T211" s="76">
        <v>10</v>
      </c>
      <c r="U211" s="76">
        <v>34</v>
      </c>
      <c r="V211" s="76">
        <v>40</v>
      </c>
      <c r="W211" s="76">
        <v>22</v>
      </c>
      <c r="X211" s="76">
        <v>36</v>
      </c>
      <c r="Y211" s="76">
        <v>91</v>
      </c>
      <c r="Z211" s="76">
        <v>204</v>
      </c>
      <c r="AA211" s="76">
        <v>256</v>
      </c>
      <c r="AB211" s="76">
        <v>200</v>
      </c>
      <c r="AC211" s="76">
        <v>51</v>
      </c>
      <c r="AD211" s="76">
        <v>101</v>
      </c>
      <c r="AE211" s="76">
        <v>165</v>
      </c>
      <c r="AF211" s="76">
        <v>93</v>
      </c>
      <c r="AG211" s="76">
        <v>137</v>
      </c>
      <c r="AH211" s="76">
        <v>108</v>
      </c>
      <c r="AI211" s="76">
        <v>117</v>
      </c>
      <c r="AJ211" s="76">
        <v>113</v>
      </c>
      <c r="AK211" s="76">
        <v>225</v>
      </c>
      <c r="AL211" s="76">
        <v>197</v>
      </c>
      <c r="AM211" s="76">
        <v>209</v>
      </c>
      <c r="AN211" s="76">
        <v>136</v>
      </c>
      <c r="AO211" s="76">
        <v>127</v>
      </c>
      <c r="AP211" s="76">
        <v>235</v>
      </c>
      <c r="AQ211" s="76">
        <v>184</v>
      </c>
      <c r="AR211" s="76">
        <v>159</v>
      </c>
      <c r="AS211" s="76">
        <v>167</v>
      </c>
      <c r="AT211" s="76">
        <v>279</v>
      </c>
      <c r="AU211" s="76">
        <v>381</v>
      </c>
      <c r="AV211" s="76">
        <v>1276</v>
      </c>
      <c r="AW211" s="76">
        <v>964</v>
      </c>
      <c r="AX211" s="76">
        <v>340</v>
      </c>
      <c r="AY211" s="76">
        <v>130</v>
      </c>
      <c r="AZ211" s="76">
        <v>142</v>
      </c>
      <c r="BA211" s="76">
        <v>248</v>
      </c>
      <c r="BB211" s="76">
        <v>205</v>
      </c>
      <c r="BC211" s="76">
        <v>211</v>
      </c>
      <c r="BD211" s="76">
        <v>206</v>
      </c>
      <c r="BE211" s="76">
        <v>224</v>
      </c>
      <c r="BF211" s="76">
        <v>331</v>
      </c>
      <c r="BG211" s="76">
        <v>364</v>
      </c>
      <c r="BH211" s="76">
        <v>444</v>
      </c>
      <c r="BI211" s="76">
        <v>637</v>
      </c>
      <c r="BJ211" s="80" t="str">
        <f>VLOOKUP(MID(A211,12,2),'State Codes'!$B$10:$D$60,3,0)</f>
        <v>8 Mountain</v>
      </c>
      <c r="BK211" s="80" t="str">
        <f>VLOOKUP(MID(A211,6,5),'Chart Controls'!$P$3:$Q$8,2,0)</f>
        <v>Kerosene</v>
      </c>
    </row>
    <row r="212" spans="1:63" x14ac:dyDescent="0.2">
      <c r="A212" s="76" t="s">
        <v>545</v>
      </c>
      <c r="B212" s="76"/>
      <c r="C212" s="76" t="s">
        <v>258</v>
      </c>
      <c r="D212" s="76"/>
      <c r="E212" s="76" t="s">
        <v>1136</v>
      </c>
      <c r="F212" s="76" t="s">
        <v>261</v>
      </c>
      <c r="G212" s="76">
        <v>66</v>
      </c>
      <c r="H212" s="76">
        <v>85</v>
      </c>
      <c r="I212" s="76">
        <v>47</v>
      </c>
      <c r="J212" s="76">
        <v>54</v>
      </c>
      <c r="K212" s="76">
        <v>60</v>
      </c>
      <c r="L212" s="76">
        <v>64</v>
      </c>
      <c r="M212" s="76">
        <v>44</v>
      </c>
      <c r="N212" s="76">
        <v>48</v>
      </c>
      <c r="O212" s="76">
        <v>75</v>
      </c>
      <c r="P212" s="76">
        <v>58</v>
      </c>
      <c r="Q212" s="76">
        <v>95</v>
      </c>
      <c r="R212" s="76">
        <v>71</v>
      </c>
      <c r="S212" s="76">
        <v>78</v>
      </c>
      <c r="T212" s="76">
        <v>176</v>
      </c>
      <c r="U212" s="76">
        <v>242</v>
      </c>
      <c r="V212" s="76">
        <v>262</v>
      </c>
      <c r="W212" s="76">
        <v>278</v>
      </c>
      <c r="X212" s="76">
        <v>733</v>
      </c>
      <c r="Y212" s="76">
        <v>1317</v>
      </c>
      <c r="Z212" s="76">
        <v>1846</v>
      </c>
      <c r="AA212" s="76">
        <v>1979</v>
      </c>
      <c r="AB212" s="76">
        <v>1530</v>
      </c>
      <c r="AC212" s="76">
        <v>522</v>
      </c>
      <c r="AD212" s="76">
        <v>910</v>
      </c>
      <c r="AE212" s="76">
        <v>1128</v>
      </c>
      <c r="AF212" s="76">
        <v>1001</v>
      </c>
      <c r="AG212" s="76">
        <v>716</v>
      </c>
      <c r="AH212" s="76">
        <v>813</v>
      </c>
      <c r="AI212" s="76">
        <v>704</v>
      </c>
      <c r="AJ212" s="76">
        <v>692</v>
      </c>
      <c r="AK212" s="76">
        <v>919</v>
      </c>
      <c r="AL212" s="76">
        <v>1194</v>
      </c>
      <c r="AM212" s="76">
        <v>1109</v>
      </c>
      <c r="AN212" s="76">
        <v>990</v>
      </c>
      <c r="AO212" s="76">
        <v>1109</v>
      </c>
      <c r="AP212" s="76">
        <v>1625</v>
      </c>
      <c r="AQ212" s="76">
        <v>2283</v>
      </c>
      <c r="AR212" s="76">
        <v>2305</v>
      </c>
      <c r="AS212" s="76">
        <v>2396</v>
      </c>
      <c r="AT212" s="76">
        <v>3428</v>
      </c>
      <c r="AU212" s="76">
        <v>3538</v>
      </c>
      <c r="AV212" s="76">
        <v>1104</v>
      </c>
      <c r="AW212" s="76">
        <v>1491</v>
      </c>
      <c r="AX212" s="76">
        <v>1106</v>
      </c>
      <c r="AY212" s="76">
        <v>1321</v>
      </c>
      <c r="AZ212" s="76">
        <v>1140</v>
      </c>
      <c r="BA212" s="76">
        <v>1187</v>
      </c>
      <c r="BB212" s="76">
        <v>1355</v>
      </c>
      <c r="BC212" s="76">
        <v>1564</v>
      </c>
      <c r="BD212" s="76">
        <v>1651</v>
      </c>
      <c r="BE212" s="76">
        <v>1744</v>
      </c>
      <c r="BF212" s="76">
        <v>2405</v>
      </c>
      <c r="BG212" s="76">
        <v>3624</v>
      </c>
      <c r="BH212" s="76">
        <v>2952</v>
      </c>
      <c r="BI212" s="76">
        <v>2983</v>
      </c>
      <c r="BJ212" s="80" t="str">
        <f>VLOOKUP(MID(A212,12,2),'State Codes'!$B$10:$D$60,3,0)</f>
        <v>1 New England</v>
      </c>
      <c r="BK212" s="80" t="str">
        <f>VLOOKUP(MID(A212,6,5),'Chart Controls'!$P$3:$Q$8,2,0)</f>
        <v>Kerosene</v>
      </c>
    </row>
    <row r="213" spans="1:63" x14ac:dyDescent="0.2">
      <c r="A213" s="76" t="s">
        <v>546</v>
      </c>
      <c r="B213" s="76"/>
      <c r="C213" s="76" t="s">
        <v>258</v>
      </c>
      <c r="D213" s="76"/>
      <c r="E213" s="76" t="s">
        <v>1136</v>
      </c>
      <c r="F213" s="76" t="s">
        <v>261</v>
      </c>
      <c r="G213" s="76">
        <v>67</v>
      </c>
      <c r="H213" s="76">
        <v>84</v>
      </c>
      <c r="I213" s="76">
        <v>49</v>
      </c>
      <c r="J213" s="76">
        <v>54</v>
      </c>
      <c r="K213" s="76">
        <v>44</v>
      </c>
      <c r="L213" s="76">
        <v>48</v>
      </c>
      <c r="M213" s="76">
        <v>46</v>
      </c>
      <c r="N213" s="76">
        <v>39</v>
      </c>
      <c r="O213" s="76">
        <v>78</v>
      </c>
      <c r="P213" s="76">
        <v>76</v>
      </c>
      <c r="Q213" s="76">
        <v>104</v>
      </c>
      <c r="R213" s="76">
        <v>63</v>
      </c>
      <c r="S213" s="76">
        <v>60</v>
      </c>
      <c r="T213" s="76">
        <v>141</v>
      </c>
      <c r="U213" s="76">
        <v>226</v>
      </c>
      <c r="V213" s="76">
        <v>300</v>
      </c>
      <c r="W213" s="76">
        <v>141</v>
      </c>
      <c r="X213" s="76">
        <v>275</v>
      </c>
      <c r="Y213" s="76">
        <v>614</v>
      </c>
      <c r="Z213" s="76">
        <v>758</v>
      </c>
      <c r="AA213" s="76">
        <v>721</v>
      </c>
      <c r="AB213" s="76">
        <v>496</v>
      </c>
      <c r="AC213" s="76">
        <v>371</v>
      </c>
      <c r="AD213" s="76">
        <v>641</v>
      </c>
      <c r="AE213" s="76">
        <v>744</v>
      </c>
      <c r="AF213" s="76">
        <v>707</v>
      </c>
      <c r="AG213" s="76">
        <v>929</v>
      </c>
      <c r="AH213" s="76">
        <v>687</v>
      </c>
      <c r="AI213" s="76">
        <v>1022</v>
      </c>
      <c r="AJ213" s="76">
        <v>680</v>
      </c>
      <c r="AK213" s="76">
        <v>544</v>
      </c>
      <c r="AL213" s="76">
        <v>599</v>
      </c>
      <c r="AM213" s="76">
        <v>815</v>
      </c>
      <c r="AN213" s="76">
        <v>938</v>
      </c>
      <c r="AO213" s="76">
        <v>819</v>
      </c>
      <c r="AP213" s="76">
        <v>1527</v>
      </c>
      <c r="AQ213" s="76">
        <v>1720</v>
      </c>
      <c r="AR213" s="76">
        <v>1912</v>
      </c>
      <c r="AS213" s="76">
        <v>1811</v>
      </c>
      <c r="AT213" s="76">
        <v>3679</v>
      </c>
      <c r="AU213" s="76">
        <v>3222</v>
      </c>
      <c r="AV213" s="76">
        <v>1350</v>
      </c>
      <c r="AW213" s="76">
        <v>1837</v>
      </c>
      <c r="AX213" s="76">
        <v>1452</v>
      </c>
      <c r="AY213" s="76">
        <v>1559</v>
      </c>
      <c r="AZ213" s="76">
        <v>1491</v>
      </c>
      <c r="BA213" s="76">
        <v>748</v>
      </c>
      <c r="BB213" s="76">
        <v>851</v>
      </c>
      <c r="BC213" s="76">
        <v>1265</v>
      </c>
      <c r="BD213" s="76">
        <v>1216</v>
      </c>
      <c r="BE213" s="76">
        <v>1377</v>
      </c>
      <c r="BF213" s="76">
        <v>1689</v>
      </c>
      <c r="BG213" s="76">
        <v>1897</v>
      </c>
      <c r="BH213" s="76">
        <v>2051</v>
      </c>
      <c r="BI213" s="76">
        <v>2071</v>
      </c>
      <c r="BJ213" s="80" t="str">
        <f>VLOOKUP(MID(A213,12,2),'State Codes'!$B$10:$D$60,3,0)</f>
        <v>5 South Atlantic</v>
      </c>
      <c r="BK213" s="80" t="str">
        <f>VLOOKUP(MID(A213,6,5),'Chart Controls'!$P$3:$Q$8,2,0)</f>
        <v>Kerosene</v>
      </c>
    </row>
    <row r="214" spans="1:63" x14ac:dyDescent="0.2">
      <c r="A214" s="76" t="s">
        <v>547</v>
      </c>
      <c r="B214" s="76"/>
      <c r="C214" s="76" t="s">
        <v>258</v>
      </c>
      <c r="D214" s="76"/>
      <c r="E214" s="76" t="s">
        <v>1136</v>
      </c>
      <c r="F214" s="76" t="s">
        <v>261</v>
      </c>
      <c r="G214" s="76">
        <v>0</v>
      </c>
      <c r="H214" s="76">
        <v>0</v>
      </c>
      <c r="I214" s="76">
        <v>0</v>
      </c>
      <c r="J214" s="76">
        <v>0</v>
      </c>
      <c r="K214" s="76">
        <v>0</v>
      </c>
      <c r="L214" s="76">
        <v>0</v>
      </c>
      <c r="M214" s="76">
        <v>0</v>
      </c>
      <c r="N214" s="76">
        <v>0</v>
      </c>
      <c r="O214" s="76">
        <v>0</v>
      </c>
      <c r="P214" s="76">
        <v>0</v>
      </c>
      <c r="Q214" s="76">
        <v>0</v>
      </c>
      <c r="R214" s="76">
        <v>0</v>
      </c>
      <c r="S214" s="76">
        <v>0</v>
      </c>
      <c r="T214" s="76">
        <v>0</v>
      </c>
      <c r="U214" s="76">
        <v>0</v>
      </c>
      <c r="V214" s="76">
        <v>0</v>
      </c>
      <c r="W214" s="76">
        <v>0</v>
      </c>
      <c r="X214" s="76">
        <v>0</v>
      </c>
      <c r="Y214" s="76">
        <v>0</v>
      </c>
      <c r="Z214" s="76">
        <v>0</v>
      </c>
      <c r="AA214" s="76">
        <v>0</v>
      </c>
      <c r="AB214" s="76">
        <v>0</v>
      </c>
      <c r="AC214" s="76">
        <v>0</v>
      </c>
      <c r="AD214" s="76">
        <v>1</v>
      </c>
      <c r="AE214" s="76">
        <v>17</v>
      </c>
      <c r="AF214" s="76">
        <v>30</v>
      </c>
      <c r="AG214" s="76">
        <v>31</v>
      </c>
      <c r="AH214" s="76">
        <v>33</v>
      </c>
      <c r="AI214" s="76">
        <v>35</v>
      </c>
      <c r="AJ214" s="76">
        <v>36</v>
      </c>
      <c r="AK214" s="76">
        <v>25</v>
      </c>
      <c r="AL214" s="76">
        <v>28</v>
      </c>
      <c r="AM214" s="76">
        <v>20</v>
      </c>
      <c r="AN214" s="76">
        <v>23</v>
      </c>
      <c r="AO214" s="76">
        <v>19</v>
      </c>
      <c r="AP214" s="76">
        <v>62</v>
      </c>
      <c r="AQ214" s="76">
        <v>48</v>
      </c>
      <c r="AR214" s="76">
        <v>61</v>
      </c>
      <c r="AS214" s="76">
        <v>63</v>
      </c>
      <c r="AT214" s="76">
        <v>58</v>
      </c>
      <c r="AU214" s="76">
        <v>1</v>
      </c>
      <c r="AV214" s="76">
        <v>1</v>
      </c>
      <c r="AW214" s="76">
        <v>23</v>
      </c>
      <c r="AX214" s="76">
        <v>11</v>
      </c>
      <c r="AY214" s="76">
        <v>28</v>
      </c>
      <c r="AZ214" s="76">
        <v>11</v>
      </c>
      <c r="BA214" s="76">
        <v>17</v>
      </c>
      <c r="BB214" s="76">
        <v>20</v>
      </c>
      <c r="BC214" s="76">
        <v>25</v>
      </c>
      <c r="BD214" s="76">
        <v>41</v>
      </c>
      <c r="BE214" s="76">
        <v>48</v>
      </c>
      <c r="BF214" s="76">
        <v>85</v>
      </c>
      <c r="BG214" s="76">
        <v>88</v>
      </c>
      <c r="BH214" s="76">
        <v>252</v>
      </c>
      <c r="BI214" s="76">
        <v>116</v>
      </c>
      <c r="BJ214" s="80" t="str">
        <f>VLOOKUP(MID(A214,12,2),'State Codes'!$B$10:$D$60,3,0)</f>
        <v>5 South Atlantic</v>
      </c>
      <c r="BK214" s="80" t="str">
        <f>VLOOKUP(MID(A214,6,5),'Chart Controls'!$P$3:$Q$8,2,0)</f>
        <v>Kerosene</v>
      </c>
    </row>
    <row r="215" spans="1:63" x14ac:dyDescent="0.2">
      <c r="A215" s="76" t="s">
        <v>548</v>
      </c>
      <c r="B215" s="76"/>
      <c r="C215" s="76" t="s">
        <v>258</v>
      </c>
      <c r="D215" s="76"/>
      <c r="E215" s="76" t="s">
        <v>1136</v>
      </c>
      <c r="F215" s="76" t="s">
        <v>261</v>
      </c>
      <c r="G215" s="76">
        <v>27</v>
      </c>
      <c r="H215" s="76">
        <v>27</v>
      </c>
      <c r="I215" s="76">
        <v>17</v>
      </c>
      <c r="J215" s="76">
        <v>19</v>
      </c>
      <c r="K215" s="76">
        <v>17</v>
      </c>
      <c r="L215" s="76">
        <v>18</v>
      </c>
      <c r="M215" s="76">
        <v>19</v>
      </c>
      <c r="N215" s="76">
        <v>10</v>
      </c>
      <c r="O215" s="76">
        <v>33</v>
      </c>
      <c r="P215" s="76">
        <v>19</v>
      </c>
      <c r="Q215" s="76">
        <v>43</v>
      </c>
      <c r="R215" s="76">
        <v>19</v>
      </c>
      <c r="S215" s="76">
        <v>21</v>
      </c>
      <c r="T215" s="76">
        <v>62</v>
      </c>
      <c r="U215" s="76">
        <v>174</v>
      </c>
      <c r="V215" s="76">
        <v>100</v>
      </c>
      <c r="W215" s="76">
        <v>80</v>
      </c>
      <c r="X215" s="76">
        <v>113</v>
      </c>
      <c r="Y215" s="76">
        <v>306</v>
      </c>
      <c r="Z215" s="76">
        <v>464</v>
      </c>
      <c r="AA215" s="76">
        <v>536</v>
      </c>
      <c r="AB215" s="76">
        <v>547</v>
      </c>
      <c r="AC215" s="76">
        <v>360</v>
      </c>
      <c r="AD215" s="76">
        <v>517</v>
      </c>
      <c r="AE215" s="76">
        <v>562</v>
      </c>
      <c r="AF215" s="76">
        <v>913</v>
      </c>
      <c r="AG215" s="76">
        <v>949</v>
      </c>
      <c r="AH215" s="76">
        <v>1145</v>
      </c>
      <c r="AI215" s="76">
        <v>1494</v>
      </c>
      <c r="AJ215" s="76">
        <v>1194</v>
      </c>
      <c r="AK215" s="76">
        <v>706</v>
      </c>
      <c r="AL215" s="76">
        <v>1236</v>
      </c>
      <c r="AM215" s="76">
        <v>1553</v>
      </c>
      <c r="AN215" s="76">
        <v>1107</v>
      </c>
      <c r="AO215" s="76">
        <v>873</v>
      </c>
      <c r="AP215" s="76">
        <v>2160</v>
      </c>
      <c r="AQ215" s="76">
        <v>3709</v>
      </c>
      <c r="AR215" s="76">
        <v>3575</v>
      </c>
      <c r="AS215" s="76">
        <v>3152</v>
      </c>
      <c r="AT215" s="76">
        <v>4897</v>
      </c>
      <c r="AU215" s="76">
        <v>4550</v>
      </c>
      <c r="AV215" s="76">
        <v>1754</v>
      </c>
      <c r="AW215" s="76">
        <v>1287</v>
      </c>
      <c r="AX215" s="76">
        <v>3255</v>
      </c>
      <c r="AY215" s="76">
        <v>4389</v>
      </c>
      <c r="AZ215" s="76">
        <v>5523</v>
      </c>
      <c r="BA215" s="76">
        <v>5544</v>
      </c>
      <c r="BB215" s="76">
        <v>5935</v>
      </c>
      <c r="BC215" s="76">
        <v>6778</v>
      </c>
      <c r="BD215" s="76">
        <v>4103</v>
      </c>
      <c r="BE215" s="76">
        <v>5151</v>
      </c>
      <c r="BF215" s="76">
        <v>8196</v>
      </c>
      <c r="BG215" s="76">
        <v>9761</v>
      </c>
      <c r="BH215" s="76">
        <v>13438</v>
      </c>
      <c r="BI215" s="76">
        <v>13687</v>
      </c>
      <c r="BJ215" s="80" t="str">
        <f>VLOOKUP(MID(A215,12,2),'State Codes'!$B$10:$D$60,3,0)</f>
        <v>5 South Atlantic</v>
      </c>
      <c r="BK215" s="80" t="str">
        <f>VLOOKUP(MID(A215,6,5),'Chart Controls'!$P$3:$Q$8,2,0)</f>
        <v>Kerosene</v>
      </c>
    </row>
    <row r="216" spans="1:63" x14ac:dyDescent="0.2">
      <c r="A216" s="76" t="s">
        <v>549</v>
      </c>
      <c r="B216" s="76"/>
      <c r="C216" s="76" t="s">
        <v>258</v>
      </c>
      <c r="D216" s="76"/>
      <c r="E216" s="76" t="s">
        <v>1136</v>
      </c>
      <c r="F216" s="76" t="s">
        <v>261</v>
      </c>
      <c r="G216" s="76">
        <v>60</v>
      </c>
      <c r="H216" s="76">
        <v>76</v>
      </c>
      <c r="I216" s="76">
        <v>45</v>
      </c>
      <c r="J216" s="76">
        <v>49</v>
      </c>
      <c r="K216" s="76">
        <v>23</v>
      </c>
      <c r="L216" s="76">
        <v>59</v>
      </c>
      <c r="M216" s="76">
        <v>93</v>
      </c>
      <c r="N216" s="76">
        <v>21</v>
      </c>
      <c r="O216" s="76">
        <v>41</v>
      </c>
      <c r="P216" s="76">
        <v>34</v>
      </c>
      <c r="Q216" s="76">
        <v>57</v>
      </c>
      <c r="R216" s="76">
        <v>27</v>
      </c>
      <c r="S216" s="76">
        <v>29</v>
      </c>
      <c r="T216" s="76">
        <v>98</v>
      </c>
      <c r="U216" s="76">
        <v>198</v>
      </c>
      <c r="V216" s="76">
        <v>190</v>
      </c>
      <c r="W216" s="76">
        <v>95</v>
      </c>
      <c r="X216" s="76">
        <v>222</v>
      </c>
      <c r="Y216" s="76">
        <v>356</v>
      </c>
      <c r="Z216" s="76">
        <v>384</v>
      </c>
      <c r="AA216" s="76">
        <v>527</v>
      </c>
      <c r="AB216" s="76">
        <v>377</v>
      </c>
      <c r="AC216" s="76">
        <v>458</v>
      </c>
      <c r="AD216" s="76">
        <v>1027</v>
      </c>
      <c r="AE216" s="76">
        <v>1122</v>
      </c>
      <c r="AF216" s="76">
        <v>1365</v>
      </c>
      <c r="AG216" s="76">
        <v>972</v>
      </c>
      <c r="AH216" s="76">
        <v>767</v>
      </c>
      <c r="AI216" s="76">
        <v>816</v>
      </c>
      <c r="AJ216" s="76">
        <v>713</v>
      </c>
      <c r="AK216" s="76">
        <v>454</v>
      </c>
      <c r="AL216" s="76">
        <v>773</v>
      </c>
      <c r="AM216" s="76">
        <v>617</v>
      </c>
      <c r="AN216" s="76">
        <v>642</v>
      </c>
      <c r="AO216" s="76">
        <v>630</v>
      </c>
      <c r="AP216" s="76">
        <v>1004</v>
      </c>
      <c r="AQ216" s="76">
        <v>1166</v>
      </c>
      <c r="AR216" s="76">
        <v>736</v>
      </c>
      <c r="AS216" s="76">
        <v>1149</v>
      </c>
      <c r="AT216" s="76">
        <v>1459</v>
      </c>
      <c r="AU216" s="76">
        <v>1124</v>
      </c>
      <c r="AV216" s="76">
        <v>583</v>
      </c>
      <c r="AW216" s="76">
        <v>352</v>
      </c>
      <c r="AX216" s="76">
        <v>193</v>
      </c>
      <c r="AY216" s="76">
        <v>516</v>
      </c>
      <c r="AZ216" s="76">
        <v>437</v>
      </c>
      <c r="BA216" s="76">
        <v>268</v>
      </c>
      <c r="BB216" s="76">
        <v>384</v>
      </c>
      <c r="BC216" s="76">
        <v>191</v>
      </c>
      <c r="BD216" s="76">
        <v>194</v>
      </c>
      <c r="BE216" s="76">
        <v>272</v>
      </c>
      <c r="BF216" s="76">
        <v>433</v>
      </c>
      <c r="BG216" s="76">
        <v>548</v>
      </c>
      <c r="BH216" s="76">
        <v>848</v>
      </c>
      <c r="BI216" s="76">
        <v>687</v>
      </c>
      <c r="BJ216" s="80" t="str">
        <f>VLOOKUP(MID(A216,12,2),'State Codes'!$B$10:$D$60,3,0)</f>
        <v>5 South Atlantic</v>
      </c>
      <c r="BK216" s="80" t="str">
        <f>VLOOKUP(MID(A216,6,5),'Chart Controls'!$P$3:$Q$8,2,0)</f>
        <v>Kerosene</v>
      </c>
    </row>
    <row r="217" spans="1:63" x14ac:dyDescent="0.2">
      <c r="A217" s="76" t="s">
        <v>550</v>
      </c>
      <c r="B217" s="76"/>
      <c r="C217" s="76" t="s">
        <v>258</v>
      </c>
      <c r="D217" s="76"/>
      <c r="E217" s="76" t="s">
        <v>1136</v>
      </c>
      <c r="F217" s="76" t="s">
        <v>261</v>
      </c>
      <c r="G217" s="76">
        <v>0</v>
      </c>
      <c r="H217" s="76">
        <v>0</v>
      </c>
      <c r="I217" s="76">
        <v>0</v>
      </c>
      <c r="J217" s="76">
        <v>0</v>
      </c>
      <c r="K217" s="76">
        <v>0</v>
      </c>
      <c r="L217" s="76">
        <v>0</v>
      </c>
      <c r="M217" s="76">
        <v>0</v>
      </c>
      <c r="N217" s="76">
        <v>0</v>
      </c>
      <c r="O217" s="76">
        <v>0</v>
      </c>
      <c r="P217" s="76">
        <v>0</v>
      </c>
      <c r="Q217" s="76">
        <v>0</v>
      </c>
      <c r="R217" s="76">
        <v>0</v>
      </c>
      <c r="S217" s="76">
        <v>0</v>
      </c>
      <c r="T217" s="76">
        <v>0</v>
      </c>
      <c r="U217" s="76">
        <v>0</v>
      </c>
      <c r="V217" s="76">
        <v>0</v>
      </c>
      <c r="W217" s="76">
        <v>0</v>
      </c>
      <c r="X217" s="76">
        <v>0</v>
      </c>
      <c r="Y217" s="76">
        <v>0</v>
      </c>
      <c r="Z217" s="76">
        <v>0</v>
      </c>
      <c r="AA217" s="76">
        <v>0</v>
      </c>
      <c r="AB217" s="76">
        <v>0</v>
      </c>
      <c r="AC217" s="76">
        <v>0</v>
      </c>
      <c r="AD217" s="76">
        <v>0</v>
      </c>
      <c r="AE217" s="76">
        <v>0</v>
      </c>
      <c r="AF217" s="76">
        <v>0</v>
      </c>
      <c r="AG217" s="76">
        <v>0</v>
      </c>
      <c r="AH217" s="76">
        <v>0</v>
      </c>
      <c r="AI217" s="76">
        <v>0</v>
      </c>
      <c r="AJ217" s="76">
        <v>0</v>
      </c>
      <c r="AK217" s="76">
        <v>0</v>
      </c>
      <c r="AL217" s="76">
        <v>0</v>
      </c>
      <c r="AM217" s="76">
        <v>0</v>
      </c>
      <c r="AN217" s="76">
        <v>0</v>
      </c>
      <c r="AO217" s="76">
        <v>0</v>
      </c>
      <c r="AP217" s="76">
        <v>0</v>
      </c>
      <c r="AQ217" s="76">
        <v>0</v>
      </c>
      <c r="AR217" s="76">
        <v>0</v>
      </c>
      <c r="AS217" s="76">
        <v>0</v>
      </c>
      <c r="AT217" s="76">
        <v>0</v>
      </c>
      <c r="AU217" s="76">
        <v>0</v>
      </c>
      <c r="AV217" s="76">
        <v>0</v>
      </c>
      <c r="AW217" s="76">
        <v>0</v>
      </c>
      <c r="AX217" s="76">
        <v>0</v>
      </c>
      <c r="AY217" s="76">
        <v>0</v>
      </c>
      <c r="AZ217" s="76">
        <v>0</v>
      </c>
      <c r="BA217" s="76">
        <v>0</v>
      </c>
      <c r="BB217" s="76">
        <v>0</v>
      </c>
      <c r="BC217" s="76">
        <v>0</v>
      </c>
      <c r="BD217" s="76">
        <v>0</v>
      </c>
      <c r="BE217" s="76">
        <v>0</v>
      </c>
      <c r="BF217" s="76">
        <v>0</v>
      </c>
      <c r="BG217" s="76">
        <v>0</v>
      </c>
      <c r="BH217" s="76">
        <v>0</v>
      </c>
      <c r="BI217" s="76">
        <v>0</v>
      </c>
      <c r="BJ217" s="80" t="str">
        <f>VLOOKUP(MID(A217,12,2),'State Codes'!$B$10:$D$60,3,0)</f>
        <v>9 Pacific</v>
      </c>
      <c r="BK217" s="80" t="str">
        <f>VLOOKUP(MID(A217,6,5),'Chart Controls'!$P$3:$Q$8,2,0)</f>
        <v>Kerosene</v>
      </c>
    </row>
    <row r="218" spans="1:63" x14ac:dyDescent="0.2">
      <c r="A218" s="76" t="s">
        <v>551</v>
      </c>
      <c r="B218" s="76"/>
      <c r="C218" s="76" t="s">
        <v>258</v>
      </c>
      <c r="D218" s="76"/>
      <c r="E218" s="76" t="s">
        <v>1136</v>
      </c>
      <c r="F218" s="76" t="s">
        <v>261</v>
      </c>
      <c r="G218" s="76">
        <v>5</v>
      </c>
      <c r="H218" s="76">
        <v>7</v>
      </c>
      <c r="I218" s="76">
        <v>3</v>
      </c>
      <c r="J218" s="76">
        <v>4</v>
      </c>
      <c r="K218" s="76">
        <v>4</v>
      </c>
      <c r="L218" s="76">
        <v>12</v>
      </c>
      <c r="M218" s="76">
        <v>3</v>
      </c>
      <c r="N218" s="76">
        <v>1</v>
      </c>
      <c r="O218" s="76">
        <v>1</v>
      </c>
      <c r="P218" s="76">
        <v>1</v>
      </c>
      <c r="Q218" s="76">
        <v>1</v>
      </c>
      <c r="R218" s="76">
        <v>2</v>
      </c>
      <c r="S218" s="76">
        <v>3</v>
      </c>
      <c r="T218" s="76">
        <v>6</v>
      </c>
      <c r="U218" s="76">
        <v>9</v>
      </c>
      <c r="V218" s="76">
        <v>10</v>
      </c>
      <c r="W218" s="76">
        <v>7</v>
      </c>
      <c r="X218" s="76">
        <v>12</v>
      </c>
      <c r="Y218" s="76">
        <v>18</v>
      </c>
      <c r="Z218" s="76">
        <v>31</v>
      </c>
      <c r="AA218" s="76">
        <v>37</v>
      </c>
      <c r="AB218" s="76">
        <v>21</v>
      </c>
      <c r="AC218" s="76">
        <v>15</v>
      </c>
      <c r="AD218" s="76">
        <v>29</v>
      </c>
      <c r="AE218" s="76">
        <v>56</v>
      </c>
      <c r="AF218" s="76">
        <v>35</v>
      </c>
      <c r="AG218" s="76">
        <v>78</v>
      </c>
      <c r="AH218" s="76">
        <v>21</v>
      </c>
      <c r="AI218" s="76">
        <v>71</v>
      </c>
      <c r="AJ218" s="76">
        <v>85</v>
      </c>
      <c r="AK218" s="76">
        <v>13</v>
      </c>
      <c r="AL218" s="76">
        <v>9</v>
      </c>
      <c r="AM218" s="76">
        <v>9</v>
      </c>
      <c r="AN218" s="76">
        <v>9</v>
      </c>
      <c r="AO218" s="76">
        <v>29</v>
      </c>
      <c r="AP218" s="76">
        <v>13</v>
      </c>
      <c r="AQ218" s="76">
        <v>41</v>
      </c>
      <c r="AR218" s="76">
        <v>38</v>
      </c>
      <c r="AS218" s="76">
        <v>28</v>
      </c>
      <c r="AT218" s="76">
        <v>9</v>
      </c>
      <c r="AU218" s="76">
        <v>10</v>
      </c>
      <c r="AV218" s="76">
        <v>18</v>
      </c>
      <c r="AW218" s="76">
        <v>0</v>
      </c>
      <c r="AX218" s="76">
        <v>0</v>
      </c>
      <c r="AY218" s="76">
        <v>0</v>
      </c>
      <c r="AZ218" s="76">
        <v>0</v>
      </c>
      <c r="BA218" s="76">
        <v>0</v>
      </c>
      <c r="BB218" s="76">
        <v>0</v>
      </c>
      <c r="BC218" s="76">
        <v>0</v>
      </c>
      <c r="BD218" s="76">
        <v>0</v>
      </c>
      <c r="BE218" s="76">
        <v>0</v>
      </c>
      <c r="BF218" s="76">
        <v>0</v>
      </c>
      <c r="BG218" s="76">
        <v>0</v>
      </c>
      <c r="BH218" s="76">
        <v>0</v>
      </c>
      <c r="BI218" s="76">
        <v>0</v>
      </c>
      <c r="BJ218" s="80" t="str">
        <f>VLOOKUP(MID(A218,12,2),'State Codes'!$B$10:$D$60,3,0)</f>
        <v>8 Mountain</v>
      </c>
      <c r="BK218" s="80" t="str">
        <f>VLOOKUP(MID(A218,6,5),'Chart Controls'!$P$3:$Q$8,2,0)</f>
        <v>Kerosene</v>
      </c>
    </row>
    <row r="219" spans="1:63" x14ac:dyDescent="0.2">
      <c r="A219" s="76" t="s">
        <v>552</v>
      </c>
      <c r="B219" s="76"/>
      <c r="C219" s="76" t="s">
        <v>258</v>
      </c>
      <c r="D219" s="76"/>
      <c r="E219" s="76" t="s">
        <v>1136</v>
      </c>
      <c r="F219" s="76" t="s">
        <v>261</v>
      </c>
      <c r="G219" s="76">
        <v>74</v>
      </c>
      <c r="H219" s="76">
        <v>102</v>
      </c>
      <c r="I219" s="76">
        <v>61</v>
      </c>
      <c r="J219" s="76">
        <v>65</v>
      </c>
      <c r="K219" s="76">
        <v>51</v>
      </c>
      <c r="L219" s="76">
        <v>81</v>
      </c>
      <c r="M219" s="76">
        <v>47</v>
      </c>
      <c r="N219" s="76">
        <v>63</v>
      </c>
      <c r="O219" s="76">
        <v>100</v>
      </c>
      <c r="P219" s="76">
        <v>63</v>
      </c>
      <c r="Q219" s="76">
        <v>94</v>
      </c>
      <c r="R219" s="76">
        <v>57</v>
      </c>
      <c r="S219" s="76">
        <v>40</v>
      </c>
      <c r="T219" s="76">
        <v>136</v>
      </c>
      <c r="U219" s="76">
        <v>193</v>
      </c>
      <c r="V219" s="76">
        <v>179</v>
      </c>
      <c r="W219" s="76">
        <v>134</v>
      </c>
      <c r="X219" s="76">
        <v>295</v>
      </c>
      <c r="Y219" s="76">
        <v>383</v>
      </c>
      <c r="Z219" s="76">
        <v>663</v>
      </c>
      <c r="AA219" s="76">
        <v>568</v>
      </c>
      <c r="AB219" s="76">
        <v>601</v>
      </c>
      <c r="AC219" s="76">
        <v>808</v>
      </c>
      <c r="AD219" s="76">
        <v>680</v>
      </c>
      <c r="AE219" s="76">
        <v>689</v>
      </c>
      <c r="AF219" s="76">
        <v>2950</v>
      </c>
      <c r="AG219" s="76">
        <v>682</v>
      </c>
      <c r="AH219" s="76">
        <v>618</v>
      </c>
      <c r="AI219" s="76">
        <v>543</v>
      </c>
      <c r="AJ219" s="76">
        <v>475</v>
      </c>
      <c r="AK219" s="76">
        <v>409</v>
      </c>
      <c r="AL219" s="76">
        <v>457</v>
      </c>
      <c r="AM219" s="76">
        <v>343</v>
      </c>
      <c r="AN219" s="76">
        <v>661</v>
      </c>
      <c r="AO219" s="76">
        <v>574</v>
      </c>
      <c r="AP219" s="76">
        <v>1177</v>
      </c>
      <c r="AQ219" s="76">
        <v>1229</v>
      </c>
      <c r="AR219" s="76">
        <v>848</v>
      </c>
      <c r="AS219" s="76">
        <v>1147</v>
      </c>
      <c r="AT219" s="76">
        <v>3220</v>
      </c>
      <c r="AU219" s="76">
        <v>1500</v>
      </c>
      <c r="AV219" s="76">
        <v>1036</v>
      </c>
      <c r="AW219" s="76">
        <v>1900</v>
      </c>
      <c r="AX219" s="76">
        <v>845</v>
      </c>
      <c r="AY219" s="76">
        <v>913</v>
      </c>
      <c r="AZ219" s="76">
        <v>2376</v>
      </c>
      <c r="BA219" s="76">
        <v>4194</v>
      </c>
      <c r="BB219" s="76">
        <v>2630</v>
      </c>
      <c r="BC219" s="76">
        <v>3238</v>
      </c>
      <c r="BD219" s="76">
        <v>6945</v>
      </c>
      <c r="BE219" s="76">
        <v>8046</v>
      </c>
      <c r="BF219" s="76">
        <v>10256</v>
      </c>
      <c r="BG219" s="76">
        <v>9728</v>
      </c>
      <c r="BH219" s="76">
        <v>6886</v>
      </c>
      <c r="BI219" s="76">
        <v>7574</v>
      </c>
      <c r="BJ219" s="80" t="str">
        <f>VLOOKUP(MID(A219,12,2),'State Codes'!$B$10:$D$60,3,0)</f>
        <v>3 East North Central</v>
      </c>
      <c r="BK219" s="80" t="str">
        <f>VLOOKUP(MID(A219,6,5),'Chart Controls'!$P$3:$Q$8,2,0)</f>
        <v>Kerosene</v>
      </c>
    </row>
    <row r="220" spans="1:63" x14ac:dyDescent="0.2">
      <c r="A220" s="76" t="s">
        <v>553</v>
      </c>
      <c r="B220" s="76"/>
      <c r="C220" s="76" t="s">
        <v>258</v>
      </c>
      <c r="D220" s="76"/>
      <c r="E220" s="76" t="s">
        <v>1136</v>
      </c>
      <c r="F220" s="76" t="s">
        <v>261</v>
      </c>
      <c r="G220" s="76">
        <v>164</v>
      </c>
      <c r="H220" s="76">
        <v>220</v>
      </c>
      <c r="I220" s="76">
        <v>132</v>
      </c>
      <c r="J220" s="76">
        <v>142</v>
      </c>
      <c r="K220" s="76">
        <v>126</v>
      </c>
      <c r="L220" s="76">
        <v>147</v>
      </c>
      <c r="M220" s="76">
        <v>103</v>
      </c>
      <c r="N220" s="76">
        <v>112</v>
      </c>
      <c r="O220" s="76">
        <v>239</v>
      </c>
      <c r="P220" s="76">
        <v>162</v>
      </c>
      <c r="Q220" s="76">
        <v>234</v>
      </c>
      <c r="R220" s="76">
        <v>131</v>
      </c>
      <c r="S220" s="76">
        <v>104</v>
      </c>
      <c r="T220" s="76">
        <v>363</v>
      </c>
      <c r="U220" s="76">
        <v>596</v>
      </c>
      <c r="V220" s="76">
        <v>733</v>
      </c>
      <c r="W220" s="76">
        <v>400</v>
      </c>
      <c r="X220" s="76">
        <v>732</v>
      </c>
      <c r="Y220" s="76">
        <v>985</v>
      </c>
      <c r="Z220" s="76">
        <v>1488</v>
      </c>
      <c r="AA220" s="76">
        <v>1454</v>
      </c>
      <c r="AB220" s="76">
        <v>1169</v>
      </c>
      <c r="AC220" s="76">
        <v>1609</v>
      </c>
      <c r="AD220" s="76">
        <v>2028</v>
      </c>
      <c r="AE220" s="76">
        <v>2038</v>
      </c>
      <c r="AF220" s="76">
        <v>7532</v>
      </c>
      <c r="AG220" s="76">
        <v>1702</v>
      </c>
      <c r="AH220" s="76">
        <v>1716</v>
      </c>
      <c r="AI220" s="76">
        <v>1633</v>
      </c>
      <c r="AJ220" s="76">
        <v>1217</v>
      </c>
      <c r="AK220" s="76">
        <v>1560</v>
      </c>
      <c r="AL220" s="76">
        <v>1437</v>
      </c>
      <c r="AM220" s="76">
        <v>1052</v>
      </c>
      <c r="AN220" s="76">
        <v>1791</v>
      </c>
      <c r="AO220" s="76">
        <v>1578</v>
      </c>
      <c r="AP220" s="76">
        <v>3016</v>
      </c>
      <c r="AQ220" s="76">
        <v>2941</v>
      </c>
      <c r="AR220" s="76">
        <v>2288</v>
      </c>
      <c r="AS220" s="76">
        <v>2229</v>
      </c>
      <c r="AT220" s="76">
        <v>2639</v>
      </c>
      <c r="AU220" s="76">
        <v>2459</v>
      </c>
      <c r="AV220" s="76">
        <v>2303</v>
      </c>
      <c r="AW220" s="76">
        <v>1945</v>
      </c>
      <c r="AX220" s="76">
        <v>3045</v>
      </c>
      <c r="AY220" s="76">
        <v>2790</v>
      </c>
      <c r="AZ220" s="76">
        <v>3033</v>
      </c>
      <c r="BA220" s="76">
        <v>6611</v>
      </c>
      <c r="BB220" s="76">
        <v>5977</v>
      </c>
      <c r="BC220" s="76">
        <v>6368</v>
      </c>
      <c r="BD220" s="76">
        <v>4064</v>
      </c>
      <c r="BE220" s="76">
        <v>5109</v>
      </c>
      <c r="BF220" s="76">
        <v>7488</v>
      </c>
      <c r="BG220" s="76">
        <v>10929</v>
      </c>
      <c r="BH220" s="76">
        <v>10204</v>
      </c>
      <c r="BI220" s="76">
        <v>10415</v>
      </c>
      <c r="BJ220" s="80" t="str">
        <f>VLOOKUP(MID(A220,12,2),'State Codes'!$B$10:$D$60,3,0)</f>
        <v>3 East North Central</v>
      </c>
      <c r="BK220" s="80" t="str">
        <f>VLOOKUP(MID(A220,6,5),'Chart Controls'!$P$3:$Q$8,2,0)</f>
        <v>Kerosene</v>
      </c>
    </row>
    <row r="221" spans="1:63" x14ac:dyDescent="0.2">
      <c r="A221" s="76" t="s">
        <v>554</v>
      </c>
      <c r="B221" s="76"/>
      <c r="C221" s="76" t="s">
        <v>258</v>
      </c>
      <c r="D221" s="76"/>
      <c r="E221" s="76" t="s">
        <v>1136</v>
      </c>
      <c r="F221" s="76" t="s">
        <v>261</v>
      </c>
      <c r="G221" s="76">
        <v>24</v>
      </c>
      <c r="H221" s="76">
        <v>34</v>
      </c>
      <c r="I221" s="76">
        <v>20</v>
      </c>
      <c r="J221" s="76">
        <v>21</v>
      </c>
      <c r="K221" s="76">
        <v>50</v>
      </c>
      <c r="L221" s="76">
        <v>27</v>
      </c>
      <c r="M221" s="76">
        <v>14</v>
      </c>
      <c r="N221" s="76">
        <v>27</v>
      </c>
      <c r="O221" s="76">
        <v>32</v>
      </c>
      <c r="P221" s="76">
        <v>15</v>
      </c>
      <c r="Q221" s="76">
        <v>22</v>
      </c>
      <c r="R221" s="76">
        <v>11</v>
      </c>
      <c r="S221" s="76">
        <v>10</v>
      </c>
      <c r="T221" s="76">
        <v>62</v>
      </c>
      <c r="U221" s="76">
        <v>84</v>
      </c>
      <c r="V221" s="76">
        <v>82</v>
      </c>
      <c r="W221" s="76">
        <v>35</v>
      </c>
      <c r="X221" s="76">
        <v>56</v>
      </c>
      <c r="Y221" s="76">
        <v>86</v>
      </c>
      <c r="Z221" s="76">
        <v>125</v>
      </c>
      <c r="AA221" s="76">
        <v>156</v>
      </c>
      <c r="AB221" s="76">
        <v>112</v>
      </c>
      <c r="AC221" s="76">
        <v>126</v>
      </c>
      <c r="AD221" s="76">
        <v>208</v>
      </c>
      <c r="AE221" s="76">
        <v>148</v>
      </c>
      <c r="AF221" s="76">
        <v>134</v>
      </c>
      <c r="AG221" s="76">
        <v>143</v>
      </c>
      <c r="AH221" s="76">
        <v>160</v>
      </c>
      <c r="AI221" s="76">
        <v>168</v>
      </c>
      <c r="AJ221" s="76">
        <v>139</v>
      </c>
      <c r="AK221" s="76">
        <v>107</v>
      </c>
      <c r="AL221" s="76">
        <v>187</v>
      </c>
      <c r="AM221" s="76">
        <v>114</v>
      </c>
      <c r="AN221" s="76">
        <v>191</v>
      </c>
      <c r="AO221" s="76">
        <v>137</v>
      </c>
      <c r="AP221" s="76">
        <v>235</v>
      </c>
      <c r="AQ221" s="76">
        <v>442</v>
      </c>
      <c r="AR221" s="76">
        <v>326</v>
      </c>
      <c r="AS221" s="76">
        <v>423</v>
      </c>
      <c r="AT221" s="76">
        <v>654</v>
      </c>
      <c r="AU221" s="76">
        <v>610</v>
      </c>
      <c r="AV221" s="76">
        <v>306</v>
      </c>
      <c r="AW221" s="76">
        <v>1696</v>
      </c>
      <c r="AX221" s="76">
        <v>1332</v>
      </c>
      <c r="AY221" s="76">
        <v>266</v>
      </c>
      <c r="AZ221" s="76">
        <v>1389</v>
      </c>
      <c r="BA221" s="76">
        <v>763</v>
      </c>
      <c r="BB221" s="76">
        <v>762</v>
      </c>
      <c r="BC221" s="76">
        <v>701</v>
      </c>
      <c r="BD221" s="76">
        <v>782</v>
      </c>
      <c r="BE221" s="76">
        <v>1209</v>
      </c>
      <c r="BF221" s="76">
        <v>2092</v>
      </c>
      <c r="BG221" s="76">
        <v>1950</v>
      </c>
      <c r="BH221" s="76">
        <v>1400</v>
      </c>
      <c r="BI221" s="76">
        <v>1841</v>
      </c>
      <c r="BJ221" s="80" t="str">
        <f>VLOOKUP(MID(A221,12,2),'State Codes'!$B$10:$D$60,3,0)</f>
        <v>4 West North Central</v>
      </c>
      <c r="BK221" s="80" t="str">
        <f>VLOOKUP(MID(A221,6,5),'Chart Controls'!$P$3:$Q$8,2,0)</f>
        <v>Kerosene</v>
      </c>
    </row>
    <row r="222" spans="1:63" x14ac:dyDescent="0.2">
      <c r="A222" s="76" t="s">
        <v>555</v>
      </c>
      <c r="B222" s="76"/>
      <c r="C222" s="76" t="s">
        <v>258</v>
      </c>
      <c r="D222" s="76"/>
      <c r="E222" s="76" t="s">
        <v>1136</v>
      </c>
      <c r="F222" s="76" t="s">
        <v>261</v>
      </c>
      <c r="G222" s="76">
        <v>13</v>
      </c>
      <c r="H222" s="76">
        <v>17</v>
      </c>
      <c r="I222" s="76">
        <v>10</v>
      </c>
      <c r="J222" s="76">
        <v>11</v>
      </c>
      <c r="K222" s="76">
        <v>2</v>
      </c>
      <c r="L222" s="76">
        <v>3</v>
      </c>
      <c r="M222" s="76">
        <v>3</v>
      </c>
      <c r="N222" s="76">
        <v>1</v>
      </c>
      <c r="O222" s="76">
        <v>53</v>
      </c>
      <c r="P222" s="76">
        <v>2</v>
      </c>
      <c r="Q222" s="76">
        <v>5</v>
      </c>
      <c r="R222" s="76">
        <v>2</v>
      </c>
      <c r="S222" s="76">
        <v>2</v>
      </c>
      <c r="T222" s="76">
        <v>6</v>
      </c>
      <c r="U222" s="76">
        <v>14</v>
      </c>
      <c r="V222" s="76">
        <v>15</v>
      </c>
      <c r="W222" s="76">
        <v>8</v>
      </c>
      <c r="X222" s="76">
        <v>13</v>
      </c>
      <c r="Y222" s="76">
        <v>26</v>
      </c>
      <c r="Z222" s="76">
        <v>54</v>
      </c>
      <c r="AA222" s="76">
        <v>59</v>
      </c>
      <c r="AB222" s="76">
        <v>62</v>
      </c>
      <c r="AC222" s="76">
        <v>54</v>
      </c>
      <c r="AD222" s="76">
        <v>81</v>
      </c>
      <c r="AE222" s="76">
        <v>112</v>
      </c>
      <c r="AF222" s="76">
        <v>1962</v>
      </c>
      <c r="AG222" s="76">
        <v>101</v>
      </c>
      <c r="AH222" s="76">
        <v>66</v>
      </c>
      <c r="AI222" s="76">
        <v>109</v>
      </c>
      <c r="AJ222" s="76">
        <v>72</v>
      </c>
      <c r="AK222" s="76">
        <v>43</v>
      </c>
      <c r="AL222" s="76">
        <v>111</v>
      </c>
      <c r="AM222" s="76">
        <v>75</v>
      </c>
      <c r="AN222" s="76">
        <v>56</v>
      </c>
      <c r="AO222" s="76">
        <v>63</v>
      </c>
      <c r="AP222" s="76">
        <v>101</v>
      </c>
      <c r="AQ222" s="76">
        <v>114</v>
      </c>
      <c r="AR222" s="76">
        <v>105</v>
      </c>
      <c r="AS222" s="76">
        <v>104</v>
      </c>
      <c r="AT222" s="76">
        <v>153</v>
      </c>
      <c r="AU222" s="76">
        <v>189</v>
      </c>
      <c r="AV222" s="76">
        <v>167</v>
      </c>
      <c r="AW222" s="76">
        <v>102</v>
      </c>
      <c r="AX222" s="76">
        <v>57</v>
      </c>
      <c r="AY222" s="76">
        <v>28</v>
      </c>
      <c r="AZ222" s="76">
        <v>1865</v>
      </c>
      <c r="BA222" s="76">
        <v>674</v>
      </c>
      <c r="BB222" s="76">
        <v>1234</v>
      </c>
      <c r="BC222" s="76">
        <v>912</v>
      </c>
      <c r="BD222" s="76">
        <v>338</v>
      </c>
      <c r="BE222" s="76">
        <v>361</v>
      </c>
      <c r="BF222" s="76">
        <v>435</v>
      </c>
      <c r="BG222" s="76">
        <v>430</v>
      </c>
      <c r="BH222" s="76">
        <v>361</v>
      </c>
      <c r="BI222" s="76">
        <v>657</v>
      </c>
      <c r="BJ222" s="80" t="str">
        <f>VLOOKUP(MID(A222,12,2),'State Codes'!$B$10:$D$60,3,0)</f>
        <v>4 West North Central</v>
      </c>
      <c r="BK222" s="80" t="str">
        <f>VLOOKUP(MID(A222,6,5),'Chart Controls'!$P$3:$Q$8,2,0)</f>
        <v>Kerosene</v>
      </c>
    </row>
    <row r="223" spans="1:63" x14ac:dyDescent="0.2">
      <c r="A223" s="76" t="s">
        <v>556</v>
      </c>
      <c r="B223" s="76"/>
      <c r="C223" s="76" t="s">
        <v>258</v>
      </c>
      <c r="D223" s="76"/>
      <c r="E223" s="76" t="s">
        <v>1136</v>
      </c>
      <c r="F223" s="76" t="s">
        <v>261</v>
      </c>
      <c r="G223" s="76">
        <v>145</v>
      </c>
      <c r="H223" s="76">
        <v>190</v>
      </c>
      <c r="I223" s="76">
        <v>116</v>
      </c>
      <c r="J223" s="76">
        <v>128</v>
      </c>
      <c r="K223" s="76">
        <v>132</v>
      </c>
      <c r="L223" s="76">
        <v>148</v>
      </c>
      <c r="M223" s="76">
        <v>101</v>
      </c>
      <c r="N223" s="76">
        <v>86</v>
      </c>
      <c r="O223" s="76">
        <v>171</v>
      </c>
      <c r="P223" s="76">
        <v>150</v>
      </c>
      <c r="Q223" s="76">
        <v>252</v>
      </c>
      <c r="R223" s="76">
        <v>117</v>
      </c>
      <c r="S223" s="76">
        <v>114</v>
      </c>
      <c r="T223" s="76">
        <v>531</v>
      </c>
      <c r="U223" s="76">
        <v>630</v>
      </c>
      <c r="V223" s="76">
        <v>645</v>
      </c>
      <c r="W223" s="76">
        <v>339</v>
      </c>
      <c r="X223" s="76">
        <v>565</v>
      </c>
      <c r="Y223" s="76">
        <v>906</v>
      </c>
      <c r="Z223" s="76">
        <v>1422</v>
      </c>
      <c r="AA223" s="76">
        <v>1173</v>
      </c>
      <c r="AB223" s="76">
        <v>1034</v>
      </c>
      <c r="AC223" s="76">
        <v>961</v>
      </c>
      <c r="AD223" s="76">
        <v>1537</v>
      </c>
      <c r="AE223" s="76">
        <v>1791</v>
      </c>
      <c r="AF223" s="76">
        <v>4899</v>
      </c>
      <c r="AG223" s="76">
        <v>3465</v>
      </c>
      <c r="AH223" s="76">
        <v>2753</v>
      </c>
      <c r="AI223" s="76">
        <v>2485</v>
      </c>
      <c r="AJ223" s="76">
        <v>2353</v>
      </c>
      <c r="AK223" s="76">
        <v>2213</v>
      </c>
      <c r="AL223" s="76">
        <v>2246</v>
      </c>
      <c r="AM223" s="76">
        <v>2071</v>
      </c>
      <c r="AN223" s="76">
        <v>2142</v>
      </c>
      <c r="AO223" s="76">
        <v>1822</v>
      </c>
      <c r="AP223" s="76">
        <v>3306</v>
      </c>
      <c r="AQ223" s="76">
        <v>3656</v>
      </c>
      <c r="AR223" s="76">
        <v>2526</v>
      </c>
      <c r="AS223" s="76">
        <v>3808</v>
      </c>
      <c r="AT223" s="76">
        <v>4725</v>
      </c>
      <c r="AU223" s="76">
        <v>3903</v>
      </c>
      <c r="AV223" s="76">
        <v>5166</v>
      </c>
      <c r="AW223" s="76">
        <v>2988</v>
      </c>
      <c r="AX223" s="76">
        <v>2688</v>
      </c>
      <c r="AY223" s="76">
        <v>9928</v>
      </c>
      <c r="AZ223" s="76">
        <v>11765</v>
      </c>
      <c r="BA223" s="76">
        <v>4159</v>
      </c>
      <c r="BB223" s="76">
        <v>4516</v>
      </c>
      <c r="BC223" s="76">
        <v>4740</v>
      </c>
      <c r="BD223" s="76">
        <v>6084</v>
      </c>
      <c r="BE223" s="76">
        <v>7253</v>
      </c>
      <c r="BF223" s="76">
        <v>7451</v>
      </c>
      <c r="BG223" s="76">
        <v>7863</v>
      </c>
      <c r="BH223" s="76">
        <v>10685</v>
      </c>
      <c r="BI223" s="76">
        <v>11778</v>
      </c>
      <c r="BJ223" s="80" t="str">
        <f>VLOOKUP(MID(A223,12,2),'State Codes'!$B$10:$D$60,3,0)</f>
        <v>6 East South Central</v>
      </c>
      <c r="BK223" s="80" t="str">
        <f>VLOOKUP(MID(A223,6,5),'Chart Controls'!$P$3:$Q$8,2,0)</f>
        <v>Kerosene</v>
      </c>
    </row>
    <row r="224" spans="1:63" x14ac:dyDescent="0.2">
      <c r="A224" s="76" t="s">
        <v>557</v>
      </c>
      <c r="B224" s="76"/>
      <c r="C224" s="76" t="s">
        <v>258</v>
      </c>
      <c r="D224" s="76"/>
      <c r="E224" s="76" t="s">
        <v>1136</v>
      </c>
      <c r="F224" s="76" t="s">
        <v>261</v>
      </c>
      <c r="G224" s="76">
        <v>3</v>
      </c>
      <c r="H224" s="76">
        <v>3</v>
      </c>
      <c r="I224" s="76">
        <v>2</v>
      </c>
      <c r="J224" s="76">
        <v>2</v>
      </c>
      <c r="K224" s="76">
        <v>1</v>
      </c>
      <c r="L224" s="76">
        <v>2</v>
      </c>
      <c r="M224" s="76">
        <v>4</v>
      </c>
      <c r="N224" s="76">
        <v>2</v>
      </c>
      <c r="O224" s="76">
        <v>1</v>
      </c>
      <c r="P224" s="76">
        <v>2</v>
      </c>
      <c r="Q224" s="76">
        <v>2</v>
      </c>
      <c r="R224" s="76">
        <v>2</v>
      </c>
      <c r="S224" s="76">
        <v>1</v>
      </c>
      <c r="T224" s="76">
        <v>5</v>
      </c>
      <c r="U224" s="76">
        <v>12</v>
      </c>
      <c r="V224" s="76">
        <v>12</v>
      </c>
      <c r="W224" s="76">
        <v>15</v>
      </c>
      <c r="X224" s="76">
        <v>34</v>
      </c>
      <c r="Y224" s="76">
        <v>47</v>
      </c>
      <c r="Z224" s="76">
        <v>43</v>
      </c>
      <c r="AA224" s="76">
        <v>55</v>
      </c>
      <c r="AB224" s="76">
        <v>54</v>
      </c>
      <c r="AC224" s="76">
        <v>74</v>
      </c>
      <c r="AD224" s="76">
        <v>151</v>
      </c>
      <c r="AE224" s="76">
        <v>147</v>
      </c>
      <c r="AF224" s="76">
        <v>354</v>
      </c>
      <c r="AG224" s="76">
        <v>390</v>
      </c>
      <c r="AH224" s="76">
        <v>522</v>
      </c>
      <c r="AI224" s="76">
        <v>95</v>
      </c>
      <c r="AJ224" s="76">
        <v>51</v>
      </c>
      <c r="AK224" s="76">
        <v>29</v>
      </c>
      <c r="AL224" s="76">
        <v>42</v>
      </c>
      <c r="AM224" s="76">
        <v>53</v>
      </c>
      <c r="AN224" s="76">
        <v>77</v>
      </c>
      <c r="AO224" s="76">
        <v>73</v>
      </c>
      <c r="AP224" s="76">
        <v>183</v>
      </c>
      <c r="AQ224" s="76">
        <v>65</v>
      </c>
      <c r="AR224" s="76">
        <v>55</v>
      </c>
      <c r="AS224" s="76">
        <v>89</v>
      </c>
      <c r="AT224" s="76">
        <v>101</v>
      </c>
      <c r="AU224" s="76">
        <v>88</v>
      </c>
      <c r="AV224" s="76">
        <v>520</v>
      </c>
      <c r="AW224" s="76">
        <v>431</v>
      </c>
      <c r="AX224" s="76">
        <v>159</v>
      </c>
      <c r="AY224" s="76">
        <v>0</v>
      </c>
      <c r="AZ224" s="76">
        <v>176</v>
      </c>
      <c r="BA224" s="76">
        <v>173</v>
      </c>
      <c r="BB224" s="76">
        <v>155</v>
      </c>
      <c r="BC224" s="76">
        <v>87</v>
      </c>
      <c r="BD224" s="76">
        <v>119</v>
      </c>
      <c r="BE224" s="76">
        <v>139</v>
      </c>
      <c r="BF224" s="76">
        <v>173</v>
      </c>
      <c r="BG224" s="76">
        <v>63</v>
      </c>
      <c r="BH224" s="76">
        <v>59</v>
      </c>
      <c r="BI224" s="76">
        <v>113</v>
      </c>
      <c r="BJ224" s="80" t="str">
        <f>VLOOKUP(MID(A224,12,2),'State Codes'!$B$10:$D$60,3,0)</f>
        <v>7 West South Central</v>
      </c>
      <c r="BK224" s="80" t="str">
        <f>VLOOKUP(MID(A224,6,5),'Chart Controls'!$P$3:$Q$8,2,0)</f>
        <v>Kerosene</v>
      </c>
    </row>
    <row r="225" spans="1:63" x14ac:dyDescent="0.2">
      <c r="A225" s="76" t="s">
        <v>558</v>
      </c>
      <c r="B225" s="76"/>
      <c r="C225" s="76" t="s">
        <v>258</v>
      </c>
      <c r="D225" s="76"/>
      <c r="E225" s="76" t="s">
        <v>1136</v>
      </c>
      <c r="F225" s="76" t="s">
        <v>261</v>
      </c>
      <c r="G225" s="76">
        <v>1549</v>
      </c>
      <c r="H225" s="76">
        <v>2060</v>
      </c>
      <c r="I225" s="76">
        <v>1079</v>
      </c>
      <c r="J225" s="76">
        <v>1222</v>
      </c>
      <c r="K225" s="76">
        <v>1525</v>
      </c>
      <c r="L225" s="76">
        <v>1443</v>
      </c>
      <c r="M225" s="76">
        <v>1077</v>
      </c>
      <c r="N225" s="76">
        <v>1275</v>
      </c>
      <c r="O225" s="76">
        <v>1899</v>
      </c>
      <c r="P225" s="76">
        <v>1331</v>
      </c>
      <c r="Q225" s="76">
        <v>1415</v>
      </c>
      <c r="R225" s="76">
        <v>905</v>
      </c>
      <c r="S225" s="76">
        <v>850</v>
      </c>
      <c r="T225" s="76">
        <v>2111</v>
      </c>
      <c r="U225" s="76">
        <v>2978</v>
      </c>
      <c r="V225" s="76">
        <v>3071</v>
      </c>
      <c r="W225" s="76">
        <v>2384</v>
      </c>
      <c r="X225" s="76">
        <v>5427</v>
      </c>
      <c r="Y225" s="76">
        <v>7887</v>
      </c>
      <c r="Z225" s="76">
        <v>9699</v>
      </c>
      <c r="AA225" s="76">
        <v>9868</v>
      </c>
      <c r="AB225" s="76">
        <v>7892</v>
      </c>
      <c r="AC225" s="76">
        <v>5680</v>
      </c>
      <c r="AD225" s="76">
        <v>9494</v>
      </c>
      <c r="AE225" s="76">
        <v>9530</v>
      </c>
      <c r="AF225" s="76">
        <v>8725</v>
      </c>
      <c r="AG225" s="76">
        <v>10661</v>
      </c>
      <c r="AH225" s="76">
        <v>7425</v>
      </c>
      <c r="AI225" s="76">
        <v>7769</v>
      </c>
      <c r="AJ225" s="76">
        <v>6173</v>
      </c>
      <c r="AK225" s="76">
        <v>4299</v>
      </c>
      <c r="AL225" s="76">
        <v>4199</v>
      </c>
      <c r="AM225" s="76">
        <v>2685</v>
      </c>
      <c r="AN225" s="76">
        <v>3360</v>
      </c>
      <c r="AO225" s="76">
        <v>3190</v>
      </c>
      <c r="AP225" s="76">
        <v>4557</v>
      </c>
      <c r="AQ225" s="76">
        <v>4449</v>
      </c>
      <c r="AR225" s="76">
        <v>3575</v>
      </c>
      <c r="AS225" s="76">
        <v>3541</v>
      </c>
      <c r="AT225" s="76">
        <v>5157</v>
      </c>
      <c r="AU225" s="76">
        <v>5040</v>
      </c>
      <c r="AV225" s="76">
        <v>1511</v>
      </c>
      <c r="AW225" s="76">
        <v>1542</v>
      </c>
      <c r="AX225" s="76">
        <v>1321</v>
      </c>
      <c r="AY225" s="76">
        <v>2296</v>
      </c>
      <c r="AZ225" s="76">
        <v>3067</v>
      </c>
      <c r="BA225" s="76">
        <v>3926</v>
      </c>
      <c r="BB225" s="76">
        <v>5396</v>
      </c>
      <c r="BC225" s="76">
        <v>6889</v>
      </c>
      <c r="BD225" s="76">
        <v>5286</v>
      </c>
      <c r="BE225" s="76">
        <v>5820</v>
      </c>
      <c r="BF225" s="76">
        <v>6882</v>
      </c>
      <c r="BG225" s="76">
        <v>9405</v>
      </c>
      <c r="BH225" s="76">
        <v>9448</v>
      </c>
      <c r="BI225" s="76">
        <v>9352</v>
      </c>
      <c r="BJ225" s="80" t="str">
        <f>VLOOKUP(MID(A225,12,2),'State Codes'!$B$10:$D$60,3,0)</f>
        <v>1 New England</v>
      </c>
      <c r="BK225" s="80" t="str">
        <f>VLOOKUP(MID(A225,6,5),'Chart Controls'!$P$3:$Q$8,2,0)</f>
        <v>Kerosene</v>
      </c>
    </row>
    <row r="226" spans="1:63" x14ac:dyDescent="0.2">
      <c r="A226" s="76" t="s">
        <v>559</v>
      </c>
      <c r="B226" s="76"/>
      <c r="C226" s="76" t="s">
        <v>258</v>
      </c>
      <c r="D226" s="76"/>
      <c r="E226" s="76" t="s">
        <v>1136</v>
      </c>
      <c r="F226" s="76" t="s">
        <v>261</v>
      </c>
      <c r="G226" s="76">
        <v>211</v>
      </c>
      <c r="H226" s="76">
        <v>268</v>
      </c>
      <c r="I226" s="76">
        <v>159</v>
      </c>
      <c r="J226" s="76">
        <v>173</v>
      </c>
      <c r="K226" s="76">
        <v>168</v>
      </c>
      <c r="L226" s="76">
        <v>146</v>
      </c>
      <c r="M226" s="76">
        <v>131</v>
      </c>
      <c r="N226" s="76">
        <v>149</v>
      </c>
      <c r="O226" s="76">
        <v>265</v>
      </c>
      <c r="P226" s="76">
        <v>253</v>
      </c>
      <c r="Q226" s="76">
        <v>339</v>
      </c>
      <c r="R226" s="76">
        <v>179</v>
      </c>
      <c r="S226" s="76">
        <v>165</v>
      </c>
      <c r="T226" s="76">
        <v>436</v>
      </c>
      <c r="U226" s="76">
        <v>829</v>
      </c>
      <c r="V226" s="76">
        <v>660</v>
      </c>
      <c r="W226" s="76">
        <v>519</v>
      </c>
      <c r="X226" s="76">
        <v>1276</v>
      </c>
      <c r="Y226" s="76">
        <v>2477</v>
      </c>
      <c r="Z226" s="76">
        <v>3499</v>
      </c>
      <c r="AA226" s="76">
        <v>3119</v>
      </c>
      <c r="AB226" s="76">
        <v>2292</v>
      </c>
      <c r="AC226" s="76">
        <v>1728</v>
      </c>
      <c r="AD226" s="76">
        <v>2668</v>
      </c>
      <c r="AE226" s="76">
        <v>2865</v>
      </c>
      <c r="AF226" s="76">
        <v>2968</v>
      </c>
      <c r="AG226" s="76">
        <v>4081</v>
      </c>
      <c r="AH226" s="76">
        <v>3387</v>
      </c>
      <c r="AI226" s="76">
        <v>3365</v>
      </c>
      <c r="AJ226" s="76">
        <v>3031</v>
      </c>
      <c r="AK226" s="76">
        <v>2227</v>
      </c>
      <c r="AL226" s="76">
        <v>2886</v>
      </c>
      <c r="AM226" s="76">
        <v>1793</v>
      </c>
      <c r="AN226" s="76">
        <v>2246</v>
      </c>
      <c r="AO226" s="76">
        <v>2181</v>
      </c>
      <c r="AP226" s="76">
        <v>4609</v>
      </c>
      <c r="AQ226" s="76">
        <v>7464</v>
      </c>
      <c r="AR226" s="76">
        <v>6439</v>
      </c>
      <c r="AS226" s="76">
        <v>4696</v>
      </c>
      <c r="AT226" s="76">
        <v>6313</v>
      </c>
      <c r="AU226" s="76">
        <v>6723</v>
      </c>
      <c r="AV226" s="76">
        <v>3110</v>
      </c>
      <c r="AW226" s="76">
        <v>3765</v>
      </c>
      <c r="AX226" s="76">
        <v>3481</v>
      </c>
      <c r="AY226" s="76">
        <v>4706</v>
      </c>
      <c r="AZ226" s="76">
        <v>6135</v>
      </c>
      <c r="BA226" s="76">
        <v>2869</v>
      </c>
      <c r="BB226" s="76">
        <v>3506</v>
      </c>
      <c r="BC226" s="76">
        <v>5351</v>
      </c>
      <c r="BD226" s="76">
        <v>5748</v>
      </c>
      <c r="BE226" s="76">
        <v>5706</v>
      </c>
      <c r="BF226" s="76">
        <v>5581</v>
      </c>
      <c r="BG226" s="76">
        <v>9362</v>
      </c>
      <c r="BH226" s="76">
        <v>13732</v>
      </c>
      <c r="BI226" s="76">
        <v>12281</v>
      </c>
      <c r="BJ226" s="80" t="str">
        <f>VLOOKUP(MID(A226,12,2),'State Codes'!$B$10:$D$60,3,0)</f>
        <v>5 South Atlantic</v>
      </c>
      <c r="BK226" s="80" t="str">
        <f>VLOOKUP(MID(A226,6,5),'Chart Controls'!$P$3:$Q$8,2,0)</f>
        <v>Kerosene</v>
      </c>
    </row>
    <row r="227" spans="1:63" x14ac:dyDescent="0.2">
      <c r="A227" s="76" t="s">
        <v>560</v>
      </c>
      <c r="B227" s="76"/>
      <c r="C227" s="76" t="s">
        <v>258</v>
      </c>
      <c r="D227" s="76"/>
      <c r="E227" s="76" t="s">
        <v>1136</v>
      </c>
      <c r="F227" s="76" t="s">
        <v>261</v>
      </c>
      <c r="G227" s="76">
        <v>271</v>
      </c>
      <c r="H227" s="76">
        <v>342</v>
      </c>
      <c r="I227" s="76">
        <v>186</v>
      </c>
      <c r="J227" s="76">
        <v>213</v>
      </c>
      <c r="K227" s="76">
        <v>277</v>
      </c>
      <c r="L227" s="76">
        <v>241</v>
      </c>
      <c r="M227" s="76">
        <v>200</v>
      </c>
      <c r="N227" s="76">
        <v>206</v>
      </c>
      <c r="O227" s="76">
        <v>296</v>
      </c>
      <c r="P227" s="76">
        <v>251</v>
      </c>
      <c r="Q227" s="76">
        <v>297</v>
      </c>
      <c r="R227" s="76">
        <v>170</v>
      </c>
      <c r="S227" s="76">
        <v>165</v>
      </c>
      <c r="T227" s="76">
        <v>349</v>
      </c>
      <c r="U227" s="76">
        <v>569</v>
      </c>
      <c r="V227" s="76">
        <v>563</v>
      </c>
      <c r="W227" s="76">
        <v>356</v>
      </c>
      <c r="X227" s="76">
        <v>916</v>
      </c>
      <c r="Y227" s="76">
        <v>1350</v>
      </c>
      <c r="Z227" s="76">
        <v>1696</v>
      </c>
      <c r="AA227" s="76">
        <v>1584</v>
      </c>
      <c r="AB227" s="76">
        <v>1382</v>
      </c>
      <c r="AC227" s="76">
        <v>721</v>
      </c>
      <c r="AD227" s="76">
        <v>1116</v>
      </c>
      <c r="AE227" s="76">
        <v>1081</v>
      </c>
      <c r="AF227" s="76">
        <v>1013</v>
      </c>
      <c r="AG227" s="76">
        <v>1115</v>
      </c>
      <c r="AH227" s="76">
        <v>1075</v>
      </c>
      <c r="AI227" s="76">
        <v>840</v>
      </c>
      <c r="AJ227" s="76">
        <v>737</v>
      </c>
      <c r="AK227" s="76">
        <v>1238</v>
      </c>
      <c r="AL227" s="76">
        <v>1417</v>
      </c>
      <c r="AM227" s="76">
        <v>1471</v>
      </c>
      <c r="AN227" s="76">
        <v>855</v>
      </c>
      <c r="AO227" s="76">
        <v>923</v>
      </c>
      <c r="AP227" s="76">
        <v>1532</v>
      </c>
      <c r="AQ227" s="76">
        <v>1698</v>
      </c>
      <c r="AR227" s="76">
        <v>3005</v>
      </c>
      <c r="AS227" s="76">
        <v>2838</v>
      </c>
      <c r="AT227" s="76">
        <v>3272</v>
      </c>
      <c r="AU227" s="76">
        <v>3878</v>
      </c>
      <c r="AV227" s="76">
        <v>931</v>
      </c>
      <c r="AW227" s="76">
        <v>2892</v>
      </c>
      <c r="AX227" s="76">
        <v>1026</v>
      </c>
      <c r="AY227" s="76">
        <v>1831</v>
      </c>
      <c r="AZ227" s="76">
        <v>2455</v>
      </c>
      <c r="BA227" s="76">
        <v>2587</v>
      </c>
      <c r="BB227" s="76">
        <v>3810</v>
      </c>
      <c r="BC227" s="76">
        <v>3652</v>
      </c>
      <c r="BD227" s="76">
        <v>3350</v>
      </c>
      <c r="BE227" s="76">
        <v>3609</v>
      </c>
      <c r="BF227" s="76">
        <v>5901</v>
      </c>
      <c r="BG227" s="76">
        <v>8575</v>
      </c>
      <c r="BH227" s="76">
        <v>8092</v>
      </c>
      <c r="BI227" s="76">
        <v>8133</v>
      </c>
      <c r="BJ227" s="80" t="str">
        <f>VLOOKUP(MID(A227,12,2),'State Codes'!$B$10:$D$60,3,0)</f>
        <v>1 New England</v>
      </c>
      <c r="BK227" s="80" t="str">
        <f>VLOOKUP(MID(A227,6,5),'Chart Controls'!$P$3:$Q$8,2,0)</f>
        <v>Kerosene</v>
      </c>
    </row>
    <row r="228" spans="1:63" x14ac:dyDescent="0.2">
      <c r="A228" s="76" t="s">
        <v>561</v>
      </c>
      <c r="B228" s="76"/>
      <c r="C228" s="76" t="s">
        <v>258</v>
      </c>
      <c r="D228" s="76"/>
      <c r="E228" s="76" t="s">
        <v>1136</v>
      </c>
      <c r="F228" s="76" t="s">
        <v>261</v>
      </c>
      <c r="G228" s="76">
        <v>120</v>
      </c>
      <c r="H228" s="76">
        <v>166</v>
      </c>
      <c r="I228" s="76">
        <v>95</v>
      </c>
      <c r="J228" s="76">
        <v>102</v>
      </c>
      <c r="K228" s="76">
        <v>106</v>
      </c>
      <c r="L228" s="76">
        <v>109</v>
      </c>
      <c r="M228" s="76">
        <v>67</v>
      </c>
      <c r="N228" s="76">
        <v>68</v>
      </c>
      <c r="O228" s="76">
        <v>164</v>
      </c>
      <c r="P228" s="76">
        <v>162</v>
      </c>
      <c r="Q228" s="76">
        <v>199</v>
      </c>
      <c r="R228" s="76">
        <v>128</v>
      </c>
      <c r="S228" s="76">
        <v>87</v>
      </c>
      <c r="T228" s="76">
        <v>264</v>
      </c>
      <c r="U228" s="76">
        <v>361</v>
      </c>
      <c r="V228" s="76">
        <v>403</v>
      </c>
      <c r="W228" s="76">
        <v>278</v>
      </c>
      <c r="X228" s="76">
        <v>541</v>
      </c>
      <c r="Y228" s="76">
        <v>866</v>
      </c>
      <c r="Z228" s="76">
        <v>1242</v>
      </c>
      <c r="AA228" s="76">
        <v>1255</v>
      </c>
      <c r="AB228" s="76">
        <v>1498</v>
      </c>
      <c r="AC228" s="76">
        <v>910</v>
      </c>
      <c r="AD228" s="76">
        <v>1261</v>
      </c>
      <c r="AE228" s="76">
        <v>2019</v>
      </c>
      <c r="AF228" s="76">
        <v>3436</v>
      </c>
      <c r="AG228" s="76">
        <v>1544</v>
      </c>
      <c r="AH228" s="76">
        <v>1442</v>
      </c>
      <c r="AI228" s="76">
        <v>1302</v>
      </c>
      <c r="AJ228" s="76">
        <v>1319</v>
      </c>
      <c r="AK228" s="76">
        <v>1826</v>
      </c>
      <c r="AL228" s="76">
        <v>2013</v>
      </c>
      <c r="AM228" s="76">
        <v>1160</v>
      </c>
      <c r="AN228" s="76">
        <v>1582</v>
      </c>
      <c r="AO228" s="76">
        <v>1232</v>
      </c>
      <c r="AP228" s="76">
        <v>2221</v>
      </c>
      <c r="AQ228" s="76">
        <v>2266</v>
      </c>
      <c r="AR228" s="76">
        <v>1843</v>
      </c>
      <c r="AS228" s="76">
        <v>1962</v>
      </c>
      <c r="AT228" s="76">
        <v>2411</v>
      </c>
      <c r="AU228" s="76">
        <v>2099</v>
      </c>
      <c r="AV228" s="76">
        <v>2493</v>
      </c>
      <c r="AW228" s="76">
        <v>3170</v>
      </c>
      <c r="AX228" s="76">
        <v>1168</v>
      </c>
      <c r="AY228" s="76">
        <v>471</v>
      </c>
      <c r="AZ228" s="76">
        <v>805</v>
      </c>
      <c r="BA228" s="76">
        <v>1413</v>
      </c>
      <c r="BB228" s="76">
        <v>1546</v>
      </c>
      <c r="BC228" s="76">
        <v>1773</v>
      </c>
      <c r="BD228" s="76">
        <v>1715</v>
      </c>
      <c r="BE228" s="76">
        <v>2006</v>
      </c>
      <c r="BF228" s="76">
        <v>2389</v>
      </c>
      <c r="BG228" s="76">
        <v>3241</v>
      </c>
      <c r="BH228" s="76">
        <v>3244</v>
      </c>
      <c r="BI228" s="76">
        <v>3092</v>
      </c>
      <c r="BJ228" s="80" t="str">
        <f>VLOOKUP(MID(A228,12,2),'State Codes'!$B$10:$D$60,3,0)</f>
        <v>3 East North Central</v>
      </c>
      <c r="BK228" s="80" t="str">
        <f>VLOOKUP(MID(A228,6,5),'Chart Controls'!$P$3:$Q$8,2,0)</f>
        <v>Kerosene</v>
      </c>
    </row>
    <row r="229" spans="1:63" x14ac:dyDescent="0.2">
      <c r="A229" s="76" t="s">
        <v>562</v>
      </c>
      <c r="B229" s="76"/>
      <c r="C229" s="76" t="s">
        <v>258</v>
      </c>
      <c r="D229" s="76"/>
      <c r="E229" s="76" t="s">
        <v>1136</v>
      </c>
      <c r="F229" s="76" t="s">
        <v>261</v>
      </c>
      <c r="G229" s="76">
        <v>66</v>
      </c>
      <c r="H229" s="76">
        <v>94</v>
      </c>
      <c r="I229" s="76">
        <v>55</v>
      </c>
      <c r="J229" s="76">
        <v>55</v>
      </c>
      <c r="K229" s="76">
        <v>79</v>
      </c>
      <c r="L229" s="76">
        <v>80</v>
      </c>
      <c r="M229" s="76">
        <v>53</v>
      </c>
      <c r="N229" s="76">
        <v>51</v>
      </c>
      <c r="O229" s="76">
        <v>73</v>
      </c>
      <c r="P229" s="76">
        <v>48</v>
      </c>
      <c r="Q229" s="76">
        <v>70</v>
      </c>
      <c r="R229" s="76">
        <v>51</v>
      </c>
      <c r="S229" s="76">
        <v>31</v>
      </c>
      <c r="T229" s="76">
        <v>73</v>
      </c>
      <c r="U229" s="76">
        <v>113</v>
      </c>
      <c r="V229" s="76">
        <v>102</v>
      </c>
      <c r="W229" s="76">
        <v>45</v>
      </c>
      <c r="X229" s="76">
        <v>63</v>
      </c>
      <c r="Y229" s="76">
        <v>103</v>
      </c>
      <c r="Z229" s="76">
        <v>156</v>
      </c>
      <c r="AA229" s="76">
        <v>157</v>
      </c>
      <c r="AB229" s="76">
        <v>103</v>
      </c>
      <c r="AC229" s="76">
        <v>92</v>
      </c>
      <c r="AD229" s="76">
        <v>1065</v>
      </c>
      <c r="AE229" s="76">
        <v>186</v>
      </c>
      <c r="AF229" s="76">
        <v>181</v>
      </c>
      <c r="AG229" s="76">
        <v>412</v>
      </c>
      <c r="AH229" s="76">
        <v>293</v>
      </c>
      <c r="AI229" s="76">
        <v>345</v>
      </c>
      <c r="AJ229" s="76">
        <v>283</v>
      </c>
      <c r="AK229" s="76">
        <v>256</v>
      </c>
      <c r="AL229" s="76">
        <v>201</v>
      </c>
      <c r="AM229" s="76">
        <v>217</v>
      </c>
      <c r="AN229" s="76">
        <v>230</v>
      </c>
      <c r="AO229" s="76">
        <v>173</v>
      </c>
      <c r="AP229" s="76">
        <v>1529</v>
      </c>
      <c r="AQ229" s="76">
        <v>652</v>
      </c>
      <c r="AR229" s="76">
        <v>424</v>
      </c>
      <c r="AS229" s="76">
        <v>499</v>
      </c>
      <c r="AT229" s="76">
        <v>775</v>
      </c>
      <c r="AU229" s="76">
        <v>1007</v>
      </c>
      <c r="AV229" s="76">
        <v>517</v>
      </c>
      <c r="AW229" s="76">
        <v>1083</v>
      </c>
      <c r="AX229" s="76">
        <v>652</v>
      </c>
      <c r="AY229" s="76">
        <v>646</v>
      </c>
      <c r="AZ229" s="76">
        <v>550</v>
      </c>
      <c r="BA229" s="76">
        <v>2234</v>
      </c>
      <c r="BB229" s="76">
        <v>3242</v>
      </c>
      <c r="BC229" s="76">
        <v>3738</v>
      </c>
      <c r="BD229" s="76">
        <v>3165</v>
      </c>
      <c r="BE229" s="76">
        <v>4076</v>
      </c>
      <c r="BF229" s="76">
        <v>3598</v>
      </c>
      <c r="BG229" s="76">
        <v>3901</v>
      </c>
      <c r="BH229" s="76">
        <v>5496</v>
      </c>
      <c r="BI229" s="76">
        <v>6775</v>
      </c>
      <c r="BJ229" s="80" t="str">
        <f>VLOOKUP(MID(A229,12,2),'State Codes'!$B$10:$D$60,3,0)</f>
        <v>4 West North Central</v>
      </c>
      <c r="BK229" s="80" t="str">
        <f>VLOOKUP(MID(A229,6,5),'Chart Controls'!$P$3:$Q$8,2,0)</f>
        <v>Kerosene</v>
      </c>
    </row>
    <row r="230" spans="1:63" x14ac:dyDescent="0.2">
      <c r="A230" s="76" t="s">
        <v>563</v>
      </c>
      <c r="B230" s="76"/>
      <c r="C230" s="76" t="s">
        <v>258</v>
      </c>
      <c r="D230" s="76"/>
      <c r="E230" s="76" t="s">
        <v>1136</v>
      </c>
      <c r="F230" s="76" t="s">
        <v>261</v>
      </c>
      <c r="G230" s="76">
        <v>11</v>
      </c>
      <c r="H230" s="76">
        <v>14</v>
      </c>
      <c r="I230" s="76">
        <v>9</v>
      </c>
      <c r="J230" s="76">
        <v>10</v>
      </c>
      <c r="K230" s="76">
        <v>8</v>
      </c>
      <c r="L230" s="76">
        <v>8</v>
      </c>
      <c r="M230" s="76">
        <v>8</v>
      </c>
      <c r="N230" s="76">
        <v>5</v>
      </c>
      <c r="O230" s="76">
        <v>17</v>
      </c>
      <c r="P230" s="76">
        <v>11</v>
      </c>
      <c r="Q230" s="76">
        <v>28</v>
      </c>
      <c r="R230" s="76">
        <v>16</v>
      </c>
      <c r="S230" s="76">
        <v>14</v>
      </c>
      <c r="T230" s="76">
        <v>33</v>
      </c>
      <c r="U230" s="76">
        <v>65</v>
      </c>
      <c r="V230" s="76">
        <v>75</v>
      </c>
      <c r="W230" s="76">
        <v>23</v>
      </c>
      <c r="X230" s="76">
        <v>73</v>
      </c>
      <c r="Y230" s="76">
        <v>81</v>
      </c>
      <c r="Z230" s="76">
        <v>98</v>
      </c>
      <c r="AA230" s="76">
        <v>87</v>
      </c>
      <c r="AB230" s="76">
        <v>65</v>
      </c>
      <c r="AC230" s="76">
        <v>52</v>
      </c>
      <c r="AD230" s="76">
        <v>179</v>
      </c>
      <c r="AE230" s="76">
        <v>199</v>
      </c>
      <c r="AF230" s="76">
        <v>118</v>
      </c>
      <c r="AG230" s="76">
        <v>137</v>
      </c>
      <c r="AH230" s="76">
        <v>122</v>
      </c>
      <c r="AI230" s="76">
        <v>127</v>
      </c>
      <c r="AJ230" s="76">
        <v>114</v>
      </c>
      <c r="AK230" s="76">
        <v>114</v>
      </c>
      <c r="AL230" s="76">
        <v>140</v>
      </c>
      <c r="AM230" s="76">
        <v>81</v>
      </c>
      <c r="AN230" s="76">
        <v>128</v>
      </c>
      <c r="AO230" s="76">
        <v>68</v>
      </c>
      <c r="AP230" s="76">
        <v>128</v>
      </c>
      <c r="AQ230" s="76">
        <v>158</v>
      </c>
      <c r="AR230" s="76">
        <v>157</v>
      </c>
      <c r="AS230" s="76">
        <v>214</v>
      </c>
      <c r="AT230" s="76">
        <v>151</v>
      </c>
      <c r="AU230" s="76">
        <v>107</v>
      </c>
      <c r="AV230" s="76">
        <v>635</v>
      </c>
      <c r="AW230" s="76">
        <v>289</v>
      </c>
      <c r="AX230" s="76">
        <v>164</v>
      </c>
      <c r="AY230" s="76">
        <v>249</v>
      </c>
      <c r="AZ230" s="76">
        <v>57</v>
      </c>
      <c r="BA230" s="76">
        <v>1085</v>
      </c>
      <c r="BB230" s="76">
        <v>830</v>
      </c>
      <c r="BC230" s="76">
        <v>602</v>
      </c>
      <c r="BD230" s="76">
        <v>721</v>
      </c>
      <c r="BE230" s="76">
        <v>853</v>
      </c>
      <c r="BF230" s="76">
        <v>1085</v>
      </c>
      <c r="BG230" s="76">
        <v>403</v>
      </c>
      <c r="BH230" s="76">
        <v>341</v>
      </c>
      <c r="BI230" s="76">
        <v>427</v>
      </c>
      <c r="BJ230" s="80" t="str">
        <f>VLOOKUP(MID(A230,12,2),'State Codes'!$B$10:$D$60,3,0)</f>
        <v>6 East South Central</v>
      </c>
      <c r="BK230" s="80" t="str">
        <f>VLOOKUP(MID(A230,6,5),'Chart Controls'!$P$3:$Q$8,2,0)</f>
        <v>Kerosene</v>
      </c>
    </row>
    <row r="231" spans="1:63" x14ac:dyDescent="0.2">
      <c r="A231" s="76" t="s">
        <v>564</v>
      </c>
      <c r="B231" s="76"/>
      <c r="C231" s="76" t="s">
        <v>258</v>
      </c>
      <c r="D231" s="76"/>
      <c r="E231" s="76" t="s">
        <v>1136</v>
      </c>
      <c r="F231" s="76" t="s">
        <v>261</v>
      </c>
      <c r="G231" s="76">
        <v>40</v>
      </c>
      <c r="H231" s="76">
        <v>55</v>
      </c>
      <c r="I231" s="76">
        <v>33</v>
      </c>
      <c r="J231" s="76">
        <v>35</v>
      </c>
      <c r="K231" s="76">
        <v>36</v>
      </c>
      <c r="L231" s="76">
        <v>39</v>
      </c>
      <c r="M231" s="76">
        <v>28</v>
      </c>
      <c r="N231" s="76">
        <v>25</v>
      </c>
      <c r="O231" s="76">
        <v>62</v>
      </c>
      <c r="P231" s="76">
        <v>34</v>
      </c>
      <c r="Q231" s="76">
        <v>43</v>
      </c>
      <c r="R231" s="76">
        <v>26</v>
      </c>
      <c r="S231" s="76">
        <v>22</v>
      </c>
      <c r="T231" s="76">
        <v>74</v>
      </c>
      <c r="U231" s="76">
        <v>179</v>
      </c>
      <c r="V231" s="76">
        <v>142</v>
      </c>
      <c r="W231" s="76">
        <v>128</v>
      </c>
      <c r="X231" s="76">
        <v>307</v>
      </c>
      <c r="Y231" s="76">
        <v>377</v>
      </c>
      <c r="Z231" s="76">
        <v>449</v>
      </c>
      <c r="AA231" s="76">
        <v>496</v>
      </c>
      <c r="AB231" s="76">
        <v>408</v>
      </c>
      <c r="AC231" s="76">
        <v>289</v>
      </c>
      <c r="AD231" s="76">
        <v>443</v>
      </c>
      <c r="AE231" s="76">
        <v>390</v>
      </c>
      <c r="AF231" s="76">
        <v>310</v>
      </c>
      <c r="AG231" s="76">
        <v>280</v>
      </c>
      <c r="AH231" s="76">
        <v>254</v>
      </c>
      <c r="AI231" s="76">
        <v>320</v>
      </c>
      <c r="AJ231" s="76">
        <v>183</v>
      </c>
      <c r="AK231" s="76">
        <v>136</v>
      </c>
      <c r="AL231" s="76">
        <v>212</v>
      </c>
      <c r="AM231" s="76">
        <v>117</v>
      </c>
      <c r="AN231" s="76">
        <v>210</v>
      </c>
      <c r="AO231" s="76">
        <v>163</v>
      </c>
      <c r="AP231" s="76">
        <v>389</v>
      </c>
      <c r="AQ231" s="76">
        <v>330</v>
      </c>
      <c r="AR231" s="76">
        <v>302</v>
      </c>
      <c r="AS231" s="76">
        <v>327</v>
      </c>
      <c r="AT231" s="76">
        <v>538</v>
      </c>
      <c r="AU231" s="76">
        <v>463</v>
      </c>
      <c r="AV231" s="76">
        <v>391</v>
      </c>
      <c r="AW231" s="76">
        <v>697</v>
      </c>
      <c r="AX231" s="76">
        <v>431</v>
      </c>
      <c r="AY231" s="76">
        <v>323</v>
      </c>
      <c r="AZ231" s="76">
        <v>255</v>
      </c>
      <c r="BA231" s="76">
        <v>169</v>
      </c>
      <c r="BB231" s="76">
        <v>207</v>
      </c>
      <c r="BC231" s="76">
        <v>243</v>
      </c>
      <c r="BD231" s="76">
        <v>161</v>
      </c>
      <c r="BE231" s="76">
        <v>201</v>
      </c>
      <c r="BF231" s="76">
        <v>238</v>
      </c>
      <c r="BG231" s="76">
        <v>239</v>
      </c>
      <c r="BH231" s="76">
        <v>441</v>
      </c>
      <c r="BI231" s="76">
        <v>391</v>
      </c>
      <c r="BJ231" s="80" t="str">
        <f>VLOOKUP(MID(A231,12,2),'State Codes'!$B$10:$D$60,3,0)</f>
        <v>4 West North Central</v>
      </c>
      <c r="BK231" s="80" t="str">
        <f>VLOOKUP(MID(A231,6,5),'Chart Controls'!$P$3:$Q$8,2,0)</f>
        <v>Kerosene</v>
      </c>
    </row>
    <row r="232" spans="1:63" x14ac:dyDescent="0.2">
      <c r="A232" s="76" t="s">
        <v>565</v>
      </c>
      <c r="B232" s="76"/>
      <c r="C232" s="76" t="s">
        <v>258</v>
      </c>
      <c r="D232" s="76"/>
      <c r="E232" s="76" t="s">
        <v>1136</v>
      </c>
      <c r="F232" s="76" t="s">
        <v>261</v>
      </c>
      <c r="G232" s="76">
        <v>1</v>
      </c>
      <c r="H232" s="76">
        <v>2</v>
      </c>
      <c r="I232" s="76">
        <v>1</v>
      </c>
      <c r="J232" s="76">
        <v>1</v>
      </c>
      <c r="K232" s="76">
        <v>33</v>
      </c>
      <c r="L232" s="76">
        <v>0</v>
      </c>
      <c r="M232" s="76">
        <v>0</v>
      </c>
      <c r="N232" s="76">
        <v>0</v>
      </c>
      <c r="O232" s="76">
        <v>5</v>
      </c>
      <c r="P232" s="76">
        <v>0</v>
      </c>
      <c r="Q232" s="76">
        <v>4</v>
      </c>
      <c r="R232" s="76">
        <v>1</v>
      </c>
      <c r="S232" s="76">
        <v>0</v>
      </c>
      <c r="T232" s="76">
        <v>4</v>
      </c>
      <c r="U232" s="76">
        <v>6</v>
      </c>
      <c r="V232" s="76">
        <v>1</v>
      </c>
      <c r="W232" s="76">
        <v>15</v>
      </c>
      <c r="X232" s="76">
        <v>5</v>
      </c>
      <c r="Y232" s="76">
        <v>5</v>
      </c>
      <c r="Z232" s="76">
        <v>5</v>
      </c>
      <c r="AA232" s="76">
        <v>7</v>
      </c>
      <c r="AB232" s="76">
        <v>22</v>
      </c>
      <c r="AC232" s="76">
        <v>3</v>
      </c>
      <c r="AD232" s="76">
        <v>3</v>
      </c>
      <c r="AE232" s="76">
        <v>1</v>
      </c>
      <c r="AF232" s="76">
        <v>8</v>
      </c>
      <c r="AG232" s="76">
        <v>14</v>
      </c>
      <c r="AH232" s="76">
        <v>10</v>
      </c>
      <c r="AI232" s="76">
        <v>4</v>
      </c>
      <c r="AJ232" s="76">
        <v>3</v>
      </c>
      <c r="AK232" s="76">
        <v>32</v>
      </c>
      <c r="AL232" s="76">
        <v>39</v>
      </c>
      <c r="AM232" s="76">
        <v>1</v>
      </c>
      <c r="AN232" s="76">
        <v>5</v>
      </c>
      <c r="AO232" s="76">
        <v>6</v>
      </c>
      <c r="AP232" s="76">
        <v>6</v>
      </c>
      <c r="AQ232" s="76">
        <v>8</v>
      </c>
      <c r="AR232" s="76">
        <v>8</v>
      </c>
      <c r="AS232" s="76">
        <v>77</v>
      </c>
      <c r="AT232" s="76">
        <v>52</v>
      </c>
      <c r="AU232" s="76">
        <v>38</v>
      </c>
      <c r="AV232" s="76">
        <v>82</v>
      </c>
      <c r="AW232" s="76">
        <v>0</v>
      </c>
      <c r="AX232" s="76">
        <v>0</v>
      </c>
      <c r="AY232" s="76">
        <v>0</v>
      </c>
      <c r="AZ232" s="76">
        <v>0</v>
      </c>
      <c r="BA232" s="76">
        <v>0</v>
      </c>
      <c r="BB232" s="76">
        <v>0</v>
      </c>
      <c r="BC232" s="76">
        <v>0</v>
      </c>
      <c r="BD232" s="76">
        <v>0</v>
      </c>
      <c r="BE232" s="76">
        <v>0</v>
      </c>
      <c r="BF232" s="76">
        <v>0</v>
      </c>
      <c r="BG232" s="76">
        <v>0</v>
      </c>
      <c r="BH232" s="76">
        <v>0</v>
      </c>
      <c r="BI232" s="76">
        <v>0</v>
      </c>
      <c r="BJ232" s="80" t="str">
        <f>VLOOKUP(MID(A232,12,2),'State Codes'!$B$10:$D$60,3,0)</f>
        <v>8 Mountain</v>
      </c>
      <c r="BK232" s="80" t="str">
        <f>VLOOKUP(MID(A232,6,5),'Chart Controls'!$P$3:$Q$8,2,0)</f>
        <v>Kerosene</v>
      </c>
    </row>
    <row r="233" spans="1:63" x14ac:dyDescent="0.2">
      <c r="A233" s="76" t="s">
        <v>566</v>
      </c>
      <c r="B233" s="76"/>
      <c r="C233" s="76" t="s">
        <v>258</v>
      </c>
      <c r="D233" s="76"/>
      <c r="E233" s="76" t="s">
        <v>1136</v>
      </c>
      <c r="F233" s="76" t="s">
        <v>261</v>
      </c>
      <c r="G233" s="76">
        <v>4</v>
      </c>
      <c r="H233" s="76">
        <v>6</v>
      </c>
      <c r="I233" s="76">
        <v>3</v>
      </c>
      <c r="J233" s="76">
        <v>3</v>
      </c>
      <c r="K233" s="76">
        <v>2</v>
      </c>
      <c r="L233" s="76">
        <v>4</v>
      </c>
      <c r="M233" s="76">
        <v>3</v>
      </c>
      <c r="N233" s="76">
        <v>2</v>
      </c>
      <c r="O233" s="76">
        <v>6</v>
      </c>
      <c r="P233" s="76">
        <v>3</v>
      </c>
      <c r="Q233" s="76">
        <v>7</v>
      </c>
      <c r="R233" s="76">
        <v>3</v>
      </c>
      <c r="S233" s="76">
        <v>3</v>
      </c>
      <c r="T233" s="76">
        <v>3</v>
      </c>
      <c r="U233" s="76">
        <v>18</v>
      </c>
      <c r="V233" s="76">
        <v>15</v>
      </c>
      <c r="W233" s="76">
        <v>13</v>
      </c>
      <c r="X233" s="76">
        <v>35</v>
      </c>
      <c r="Y233" s="76">
        <v>14</v>
      </c>
      <c r="Z233" s="76">
        <v>38</v>
      </c>
      <c r="AA233" s="76">
        <v>31</v>
      </c>
      <c r="AB233" s="76">
        <v>25</v>
      </c>
      <c r="AC233" s="76">
        <v>17</v>
      </c>
      <c r="AD233" s="76">
        <v>59</v>
      </c>
      <c r="AE233" s="76">
        <v>45</v>
      </c>
      <c r="AF233" s="76">
        <v>36</v>
      </c>
      <c r="AG233" s="76">
        <v>54</v>
      </c>
      <c r="AH233" s="76">
        <v>40</v>
      </c>
      <c r="AI233" s="76">
        <v>21</v>
      </c>
      <c r="AJ233" s="76">
        <v>21</v>
      </c>
      <c r="AK233" s="76">
        <v>30</v>
      </c>
      <c r="AL233" s="76">
        <v>60</v>
      </c>
      <c r="AM233" s="76">
        <v>58</v>
      </c>
      <c r="AN233" s="76">
        <v>31</v>
      </c>
      <c r="AO233" s="76">
        <v>24</v>
      </c>
      <c r="AP233" s="76">
        <v>46</v>
      </c>
      <c r="AQ233" s="76">
        <v>91</v>
      </c>
      <c r="AR233" s="76">
        <v>74</v>
      </c>
      <c r="AS233" s="76">
        <v>105</v>
      </c>
      <c r="AT233" s="76">
        <v>227</v>
      </c>
      <c r="AU233" s="76">
        <v>314</v>
      </c>
      <c r="AV233" s="76">
        <v>262</v>
      </c>
      <c r="AW233" s="76">
        <v>164</v>
      </c>
      <c r="AX233" s="76">
        <v>164</v>
      </c>
      <c r="AY233" s="76">
        <v>57</v>
      </c>
      <c r="AZ233" s="76">
        <v>147</v>
      </c>
      <c r="BA233" s="76">
        <v>1634</v>
      </c>
      <c r="BB233" s="76">
        <v>2132</v>
      </c>
      <c r="BC233" s="76">
        <v>2429</v>
      </c>
      <c r="BD233" s="76">
        <v>2107</v>
      </c>
      <c r="BE233" s="76">
        <v>2331</v>
      </c>
      <c r="BF233" s="76">
        <v>3040</v>
      </c>
      <c r="BG233" s="76">
        <v>3012</v>
      </c>
      <c r="BH233" s="76">
        <v>2554</v>
      </c>
      <c r="BI233" s="76">
        <v>2148</v>
      </c>
      <c r="BJ233" s="80" t="str">
        <f>VLOOKUP(MID(A233,12,2),'State Codes'!$B$10:$D$60,3,0)</f>
        <v>4 West North Central</v>
      </c>
      <c r="BK233" s="80" t="str">
        <f>VLOOKUP(MID(A233,6,5),'Chart Controls'!$P$3:$Q$8,2,0)</f>
        <v>Kerosene</v>
      </c>
    </row>
    <row r="234" spans="1:63" x14ac:dyDescent="0.2">
      <c r="A234" s="76" t="s">
        <v>567</v>
      </c>
      <c r="B234" s="76"/>
      <c r="C234" s="76" t="s">
        <v>258</v>
      </c>
      <c r="D234" s="76"/>
      <c r="E234" s="76" t="s">
        <v>1136</v>
      </c>
      <c r="F234" s="76" t="s">
        <v>261</v>
      </c>
      <c r="G234" s="76">
        <v>3</v>
      </c>
      <c r="H234" s="76">
        <v>5</v>
      </c>
      <c r="I234" s="76">
        <v>2</v>
      </c>
      <c r="J234" s="76">
        <v>3</v>
      </c>
      <c r="K234" s="76">
        <v>4</v>
      </c>
      <c r="L234" s="76">
        <v>4</v>
      </c>
      <c r="M234" s="76">
        <v>4</v>
      </c>
      <c r="N234" s="76">
        <v>2</v>
      </c>
      <c r="O234" s="76">
        <v>2</v>
      </c>
      <c r="P234" s="76">
        <v>1</v>
      </c>
      <c r="Q234" s="76">
        <v>3</v>
      </c>
      <c r="R234" s="76">
        <v>4</v>
      </c>
      <c r="S234" s="76">
        <v>13</v>
      </c>
      <c r="T234" s="76">
        <v>15</v>
      </c>
      <c r="U234" s="76">
        <v>117</v>
      </c>
      <c r="V234" s="76">
        <v>141</v>
      </c>
      <c r="W234" s="76">
        <v>51</v>
      </c>
      <c r="X234" s="76">
        <v>96</v>
      </c>
      <c r="Y234" s="76">
        <v>89</v>
      </c>
      <c r="Z234" s="76">
        <v>102</v>
      </c>
      <c r="AA234" s="76">
        <v>104</v>
      </c>
      <c r="AB234" s="76">
        <v>64</v>
      </c>
      <c r="AC234" s="76">
        <v>39</v>
      </c>
      <c r="AD234" s="76">
        <v>40</v>
      </c>
      <c r="AE234" s="76">
        <v>46</v>
      </c>
      <c r="AF234" s="76">
        <v>43</v>
      </c>
      <c r="AG234" s="76">
        <v>55</v>
      </c>
      <c r="AH234" s="76">
        <v>31</v>
      </c>
      <c r="AI234" s="76">
        <v>35</v>
      </c>
      <c r="AJ234" s="76">
        <v>32</v>
      </c>
      <c r="AK234" s="76">
        <v>25</v>
      </c>
      <c r="AL234" s="76">
        <v>60</v>
      </c>
      <c r="AM234" s="76">
        <v>54</v>
      </c>
      <c r="AN234" s="76">
        <v>58</v>
      </c>
      <c r="AO234" s="76">
        <v>48</v>
      </c>
      <c r="AP234" s="76">
        <v>82</v>
      </c>
      <c r="AQ234" s="76">
        <v>95</v>
      </c>
      <c r="AR234" s="76">
        <v>114</v>
      </c>
      <c r="AS234" s="76">
        <v>241</v>
      </c>
      <c r="AT234" s="76">
        <v>269</v>
      </c>
      <c r="AU234" s="76">
        <v>187</v>
      </c>
      <c r="AV234" s="76">
        <v>243</v>
      </c>
      <c r="AW234" s="76">
        <v>68</v>
      </c>
      <c r="AX234" s="76">
        <v>204</v>
      </c>
      <c r="AY234" s="76">
        <v>0</v>
      </c>
      <c r="AZ234" s="76">
        <v>0</v>
      </c>
      <c r="BA234" s="76">
        <v>0</v>
      </c>
      <c r="BB234" s="76">
        <v>0</v>
      </c>
      <c r="BC234" s="76">
        <v>0</v>
      </c>
      <c r="BD234" s="76">
        <v>0</v>
      </c>
      <c r="BE234" s="76">
        <v>0</v>
      </c>
      <c r="BF234" s="76">
        <v>0</v>
      </c>
      <c r="BG234" s="76">
        <v>0</v>
      </c>
      <c r="BH234" s="76">
        <v>0</v>
      </c>
      <c r="BI234" s="76">
        <v>0</v>
      </c>
      <c r="BJ234" s="80" t="str">
        <f>VLOOKUP(MID(A234,12,2),'State Codes'!$B$10:$D$60,3,0)</f>
        <v>8 Mountain</v>
      </c>
      <c r="BK234" s="80" t="str">
        <f>VLOOKUP(MID(A234,6,5),'Chart Controls'!$P$3:$Q$8,2,0)</f>
        <v>Kerosene</v>
      </c>
    </row>
    <row r="235" spans="1:63" x14ac:dyDescent="0.2">
      <c r="A235" s="76" t="s">
        <v>568</v>
      </c>
      <c r="B235" s="76"/>
      <c r="C235" s="76" t="s">
        <v>258</v>
      </c>
      <c r="D235" s="76"/>
      <c r="E235" s="76" t="s">
        <v>1136</v>
      </c>
      <c r="F235" s="76" t="s">
        <v>261</v>
      </c>
      <c r="G235" s="76">
        <v>535</v>
      </c>
      <c r="H235" s="76">
        <v>696</v>
      </c>
      <c r="I235" s="76">
        <v>377</v>
      </c>
      <c r="J235" s="76">
        <v>429</v>
      </c>
      <c r="K235" s="76">
        <v>608</v>
      </c>
      <c r="L235" s="76">
        <v>570</v>
      </c>
      <c r="M235" s="76">
        <v>436</v>
      </c>
      <c r="N235" s="76">
        <v>433</v>
      </c>
      <c r="O235" s="76">
        <v>585</v>
      </c>
      <c r="P235" s="76">
        <v>371</v>
      </c>
      <c r="Q235" s="76">
        <v>438</v>
      </c>
      <c r="R235" s="76">
        <v>304</v>
      </c>
      <c r="S235" s="76">
        <v>247</v>
      </c>
      <c r="T235" s="76">
        <v>666</v>
      </c>
      <c r="U235" s="76">
        <v>925</v>
      </c>
      <c r="V235" s="76">
        <v>1047</v>
      </c>
      <c r="W235" s="76">
        <v>794</v>
      </c>
      <c r="X235" s="76">
        <v>1687</v>
      </c>
      <c r="Y235" s="76">
        <v>2463</v>
      </c>
      <c r="Z235" s="76">
        <v>3180</v>
      </c>
      <c r="AA235" s="76">
        <v>2966</v>
      </c>
      <c r="AB235" s="76">
        <v>2356</v>
      </c>
      <c r="AC235" s="76">
        <v>1484</v>
      </c>
      <c r="AD235" s="76">
        <v>2001</v>
      </c>
      <c r="AE235" s="76">
        <v>2226</v>
      </c>
      <c r="AF235" s="76">
        <v>2137</v>
      </c>
      <c r="AG235" s="76">
        <v>3516</v>
      </c>
      <c r="AH235" s="76">
        <v>2698</v>
      </c>
      <c r="AI235" s="76">
        <v>2226</v>
      </c>
      <c r="AJ235" s="76">
        <v>1877</v>
      </c>
      <c r="AK235" s="76">
        <v>1601</v>
      </c>
      <c r="AL235" s="76">
        <v>1992</v>
      </c>
      <c r="AM235" s="76">
        <v>1418</v>
      </c>
      <c r="AN235" s="76">
        <v>1527</v>
      </c>
      <c r="AO235" s="76">
        <v>1324</v>
      </c>
      <c r="AP235" s="76">
        <v>2661</v>
      </c>
      <c r="AQ235" s="76">
        <v>2481</v>
      </c>
      <c r="AR235" s="76">
        <v>2284</v>
      </c>
      <c r="AS235" s="76">
        <v>2003</v>
      </c>
      <c r="AT235" s="76">
        <v>4845</v>
      </c>
      <c r="AU235" s="76">
        <v>2966</v>
      </c>
      <c r="AV235" s="76">
        <v>1228</v>
      </c>
      <c r="AW235" s="76">
        <v>1327</v>
      </c>
      <c r="AX235" s="76">
        <v>1168</v>
      </c>
      <c r="AY235" s="76">
        <v>1826</v>
      </c>
      <c r="AZ235" s="76">
        <v>1225</v>
      </c>
      <c r="BA235" s="76">
        <v>2061</v>
      </c>
      <c r="BB235" s="76">
        <v>2236</v>
      </c>
      <c r="BC235" s="76">
        <v>2651</v>
      </c>
      <c r="BD235" s="76">
        <v>2303</v>
      </c>
      <c r="BE235" s="76">
        <v>2499</v>
      </c>
      <c r="BF235" s="76">
        <v>2564</v>
      </c>
      <c r="BG235" s="76">
        <v>3565</v>
      </c>
      <c r="BH235" s="76">
        <v>3915</v>
      </c>
      <c r="BI235" s="76">
        <v>3997</v>
      </c>
      <c r="BJ235" s="80" t="str">
        <f>VLOOKUP(MID(A235,12,2),'State Codes'!$B$10:$D$60,3,0)</f>
        <v>1 New England</v>
      </c>
      <c r="BK235" s="80" t="str">
        <f>VLOOKUP(MID(A235,6,5),'Chart Controls'!$P$3:$Q$8,2,0)</f>
        <v>Kerosene</v>
      </c>
    </row>
    <row r="236" spans="1:63" x14ac:dyDescent="0.2">
      <c r="A236" s="76" t="s">
        <v>569</v>
      </c>
      <c r="B236" s="76"/>
      <c r="C236" s="76" t="s">
        <v>258</v>
      </c>
      <c r="D236" s="76"/>
      <c r="E236" s="76" t="s">
        <v>1136</v>
      </c>
      <c r="F236" s="76" t="s">
        <v>261</v>
      </c>
      <c r="G236" s="76">
        <v>45</v>
      </c>
      <c r="H236" s="76">
        <v>58</v>
      </c>
      <c r="I236" s="76">
        <v>33</v>
      </c>
      <c r="J236" s="76">
        <v>37</v>
      </c>
      <c r="K236" s="76">
        <v>30</v>
      </c>
      <c r="L236" s="76">
        <v>32</v>
      </c>
      <c r="M236" s="76">
        <v>28</v>
      </c>
      <c r="N236" s="76">
        <v>29</v>
      </c>
      <c r="O236" s="76">
        <v>55</v>
      </c>
      <c r="P236" s="76">
        <v>56</v>
      </c>
      <c r="Q236" s="76">
        <v>95</v>
      </c>
      <c r="R236" s="76">
        <v>64</v>
      </c>
      <c r="S236" s="76">
        <v>60</v>
      </c>
      <c r="T236" s="76">
        <v>145</v>
      </c>
      <c r="U236" s="76">
        <v>204</v>
      </c>
      <c r="V236" s="76">
        <v>202</v>
      </c>
      <c r="W236" s="76">
        <v>309</v>
      </c>
      <c r="X236" s="76">
        <v>409</v>
      </c>
      <c r="Y236" s="76">
        <v>658</v>
      </c>
      <c r="Z236" s="76">
        <v>1043</v>
      </c>
      <c r="AA236" s="76">
        <v>880</v>
      </c>
      <c r="AB236" s="76">
        <v>784</v>
      </c>
      <c r="AC236" s="76">
        <v>808</v>
      </c>
      <c r="AD236" s="76">
        <v>2322</v>
      </c>
      <c r="AE236" s="76">
        <v>1693</v>
      </c>
      <c r="AF236" s="76">
        <v>1529</v>
      </c>
      <c r="AG236" s="76">
        <v>1747</v>
      </c>
      <c r="AH236" s="76">
        <v>1658</v>
      </c>
      <c r="AI236" s="76">
        <v>1608</v>
      </c>
      <c r="AJ236" s="76">
        <v>1340</v>
      </c>
      <c r="AK236" s="76">
        <v>1651</v>
      </c>
      <c r="AL236" s="76">
        <v>1264</v>
      </c>
      <c r="AM236" s="76">
        <v>1547</v>
      </c>
      <c r="AN236" s="76">
        <v>1864</v>
      </c>
      <c r="AO236" s="76">
        <v>1673</v>
      </c>
      <c r="AP236" s="76">
        <v>3235</v>
      </c>
      <c r="AQ236" s="76">
        <v>2674</v>
      </c>
      <c r="AR236" s="76">
        <v>2907</v>
      </c>
      <c r="AS236" s="76">
        <v>3652</v>
      </c>
      <c r="AT236" s="76">
        <v>5142</v>
      </c>
      <c r="AU236" s="76">
        <v>8333</v>
      </c>
      <c r="AV236" s="76">
        <v>1759</v>
      </c>
      <c r="AW236" s="76">
        <v>2002</v>
      </c>
      <c r="AX236" s="76">
        <v>1094</v>
      </c>
      <c r="AY236" s="76">
        <v>1486</v>
      </c>
      <c r="AZ236" s="76">
        <v>1400</v>
      </c>
      <c r="BA236" s="76">
        <v>5364</v>
      </c>
      <c r="BB236" s="76">
        <v>5820</v>
      </c>
      <c r="BC236" s="76">
        <v>4008</v>
      </c>
      <c r="BD236" s="76">
        <v>2447</v>
      </c>
      <c r="BE236" s="76">
        <v>3416</v>
      </c>
      <c r="BF236" s="76">
        <v>4511</v>
      </c>
      <c r="BG236" s="76">
        <v>5431</v>
      </c>
      <c r="BH236" s="76">
        <v>4890</v>
      </c>
      <c r="BI236" s="76">
        <v>4359</v>
      </c>
      <c r="BJ236" s="80" t="str">
        <f>VLOOKUP(MID(A236,12,2),'State Codes'!$B$10:$D$60,3,0)</f>
        <v>2 Middle Atlantic</v>
      </c>
      <c r="BK236" s="80" t="str">
        <f>VLOOKUP(MID(A236,6,5),'Chart Controls'!$P$3:$Q$8,2,0)</f>
        <v>Kerosene</v>
      </c>
    </row>
    <row r="237" spans="1:63" x14ac:dyDescent="0.2">
      <c r="A237" s="76" t="s">
        <v>570</v>
      </c>
      <c r="B237" s="76"/>
      <c r="C237" s="76" t="s">
        <v>258</v>
      </c>
      <c r="D237" s="76"/>
      <c r="E237" s="76" t="s">
        <v>1136</v>
      </c>
      <c r="F237" s="76" t="s">
        <v>261</v>
      </c>
      <c r="G237" s="76">
        <v>0</v>
      </c>
      <c r="H237" s="76">
        <v>1</v>
      </c>
      <c r="I237" s="76">
        <v>0</v>
      </c>
      <c r="J237" s="76">
        <v>0</v>
      </c>
      <c r="K237" s="76">
        <v>1</v>
      </c>
      <c r="L237" s="76">
        <v>0</v>
      </c>
      <c r="M237" s="76">
        <v>0</v>
      </c>
      <c r="N237" s="76">
        <v>0</v>
      </c>
      <c r="O237" s="76">
        <v>0</v>
      </c>
      <c r="P237" s="76">
        <v>0</v>
      </c>
      <c r="Q237" s="76">
        <v>1</v>
      </c>
      <c r="R237" s="76">
        <v>0</v>
      </c>
      <c r="S237" s="76">
        <v>0</v>
      </c>
      <c r="T237" s="76">
        <v>2</v>
      </c>
      <c r="U237" s="76">
        <v>3</v>
      </c>
      <c r="V237" s="76">
        <v>5</v>
      </c>
      <c r="W237" s="76">
        <v>6</v>
      </c>
      <c r="X237" s="76">
        <v>15</v>
      </c>
      <c r="Y237" s="76">
        <v>23</v>
      </c>
      <c r="Z237" s="76">
        <v>26</v>
      </c>
      <c r="AA237" s="76">
        <v>30</v>
      </c>
      <c r="AB237" s="76">
        <v>21</v>
      </c>
      <c r="AC237" s="76">
        <v>15</v>
      </c>
      <c r="AD237" s="76">
        <v>27</v>
      </c>
      <c r="AE237" s="76">
        <v>32</v>
      </c>
      <c r="AF237" s="76">
        <v>128</v>
      </c>
      <c r="AG237" s="76">
        <v>33</v>
      </c>
      <c r="AH237" s="76">
        <v>30</v>
      </c>
      <c r="AI237" s="76">
        <v>37</v>
      </c>
      <c r="AJ237" s="76">
        <v>32</v>
      </c>
      <c r="AK237" s="76">
        <v>19</v>
      </c>
      <c r="AL237" s="76">
        <v>23</v>
      </c>
      <c r="AM237" s="76">
        <v>26</v>
      </c>
      <c r="AN237" s="76">
        <v>35</v>
      </c>
      <c r="AO237" s="76">
        <v>24</v>
      </c>
      <c r="AP237" s="76">
        <v>57</v>
      </c>
      <c r="AQ237" s="76">
        <v>65</v>
      </c>
      <c r="AR237" s="76">
        <v>123</v>
      </c>
      <c r="AS237" s="76">
        <v>118</v>
      </c>
      <c r="AT237" s="76">
        <v>231</v>
      </c>
      <c r="AU237" s="76">
        <v>268</v>
      </c>
      <c r="AV237" s="76">
        <v>1625</v>
      </c>
      <c r="AW237" s="76">
        <v>1009</v>
      </c>
      <c r="AX237" s="76">
        <v>482</v>
      </c>
      <c r="AY237" s="76">
        <v>748</v>
      </c>
      <c r="AZ237" s="76">
        <v>238</v>
      </c>
      <c r="BA237" s="76">
        <v>213</v>
      </c>
      <c r="BB237" s="76">
        <v>223</v>
      </c>
      <c r="BC237" s="76">
        <v>174</v>
      </c>
      <c r="BD237" s="76">
        <v>151</v>
      </c>
      <c r="BE237" s="76">
        <v>163</v>
      </c>
      <c r="BF237" s="76">
        <v>327</v>
      </c>
      <c r="BG237" s="76">
        <v>142</v>
      </c>
      <c r="BH237" s="76">
        <v>116</v>
      </c>
      <c r="BI237" s="76">
        <v>166</v>
      </c>
      <c r="BJ237" s="80" t="str">
        <f>VLOOKUP(MID(A237,12,2),'State Codes'!$B$10:$D$60,3,0)</f>
        <v>8 Mountain</v>
      </c>
      <c r="BK237" s="80" t="str">
        <f>VLOOKUP(MID(A237,6,5),'Chart Controls'!$P$3:$Q$8,2,0)</f>
        <v>Kerosene</v>
      </c>
    </row>
    <row r="238" spans="1:63" x14ac:dyDescent="0.2">
      <c r="A238" s="76" t="s">
        <v>571</v>
      </c>
      <c r="B238" s="76"/>
      <c r="C238" s="76" t="s">
        <v>258</v>
      </c>
      <c r="D238" s="76"/>
      <c r="E238" s="76" t="s">
        <v>1136</v>
      </c>
      <c r="F238" s="76" t="s">
        <v>261</v>
      </c>
      <c r="G238" s="76">
        <v>3049</v>
      </c>
      <c r="H238" s="76">
        <v>3989</v>
      </c>
      <c r="I238" s="76">
        <v>2243</v>
      </c>
      <c r="J238" s="76">
        <v>2497</v>
      </c>
      <c r="K238" s="76">
        <v>3126</v>
      </c>
      <c r="L238" s="76">
        <v>3266</v>
      </c>
      <c r="M238" s="76">
        <v>2132</v>
      </c>
      <c r="N238" s="76">
        <v>2280</v>
      </c>
      <c r="O238" s="76">
        <v>3415</v>
      </c>
      <c r="P238" s="76">
        <v>2597</v>
      </c>
      <c r="Q238" s="76">
        <v>3808</v>
      </c>
      <c r="R238" s="76">
        <v>2236</v>
      </c>
      <c r="S238" s="76">
        <v>2072</v>
      </c>
      <c r="T238" s="76">
        <v>4117</v>
      </c>
      <c r="U238" s="76">
        <v>5663</v>
      </c>
      <c r="V238" s="76">
        <v>5516</v>
      </c>
      <c r="W238" s="76">
        <v>3745</v>
      </c>
      <c r="X238" s="76">
        <v>7471</v>
      </c>
      <c r="Y238" s="76">
        <v>10225</v>
      </c>
      <c r="Z238" s="76">
        <v>12490</v>
      </c>
      <c r="AA238" s="76">
        <v>11711</v>
      </c>
      <c r="AB238" s="76">
        <v>9292</v>
      </c>
      <c r="AC238" s="76">
        <v>9312</v>
      </c>
      <c r="AD238" s="76">
        <v>13553</v>
      </c>
      <c r="AE238" s="76">
        <v>13292</v>
      </c>
      <c r="AF238" s="76">
        <v>13195</v>
      </c>
      <c r="AG238" s="76">
        <v>10583</v>
      </c>
      <c r="AH238" s="76">
        <v>9890</v>
      </c>
      <c r="AI238" s="76">
        <v>8221</v>
      </c>
      <c r="AJ238" s="76">
        <v>7033</v>
      </c>
      <c r="AK238" s="76">
        <v>7913</v>
      </c>
      <c r="AL238" s="76">
        <v>8871</v>
      </c>
      <c r="AM238" s="76">
        <v>7101</v>
      </c>
      <c r="AN238" s="76">
        <v>11897</v>
      </c>
      <c r="AO238" s="76">
        <v>10008</v>
      </c>
      <c r="AP238" s="76">
        <v>15711</v>
      </c>
      <c r="AQ238" s="76">
        <v>23606</v>
      </c>
      <c r="AR238" s="76">
        <v>18214</v>
      </c>
      <c r="AS238" s="76">
        <v>12525</v>
      </c>
      <c r="AT238" s="76">
        <v>18250</v>
      </c>
      <c r="AU238" s="76">
        <v>20157</v>
      </c>
      <c r="AV238" s="76">
        <v>8486</v>
      </c>
      <c r="AW238" s="76">
        <v>10411</v>
      </c>
      <c r="AX238" s="76">
        <v>8556</v>
      </c>
      <c r="AY238" s="76">
        <v>9769</v>
      </c>
      <c r="AZ238" s="76">
        <v>11125</v>
      </c>
      <c r="BA238" s="76">
        <v>19805</v>
      </c>
      <c r="BB238" s="76">
        <v>22163</v>
      </c>
      <c r="BC238" s="76">
        <v>29065</v>
      </c>
      <c r="BD238" s="76">
        <v>21242</v>
      </c>
      <c r="BE238" s="76">
        <v>24102</v>
      </c>
      <c r="BF238" s="76">
        <v>27596</v>
      </c>
      <c r="BG238" s="76">
        <v>33911</v>
      </c>
      <c r="BH238" s="76">
        <v>32792</v>
      </c>
      <c r="BI238" s="76">
        <v>31643</v>
      </c>
      <c r="BJ238" s="80" t="str">
        <f>VLOOKUP(MID(A238,12,2),'State Codes'!$B$10:$D$60,3,0)</f>
        <v>2 Middle Atlantic</v>
      </c>
      <c r="BK238" s="80" t="str">
        <f>VLOOKUP(MID(A238,6,5),'Chart Controls'!$P$3:$Q$8,2,0)</f>
        <v>Kerosene</v>
      </c>
    </row>
    <row r="239" spans="1:63" x14ac:dyDescent="0.2">
      <c r="A239" s="76" t="s">
        <v>572</v>
      </c>
      <c r="B239" s="76"/>
      <c r="C239" s="76" t="s">
        <v>258</v>
      </c>
      <c r="D239" s="76"/>
      <c r="E239" s="76" t="s">
        <v>1136</v>
      </c>
      <c r="F239" s="76" t="s">
        <v>261</v>
      </c>
      <c r="G239" s="76">
        <v>998</v>
      </c>
      <c r="H239" s="76">
        <v>1292</v>
      </c>
      <c r="I239" s="76">
        <v>748</v>
      </c>
      <c r="J239" s="76">
        <v>831</v>
      </c>
      <c r="K239" s="76">
        <v>862</v>
      </c>
      <c r="L239" s="76">
        <v>846</v>
      </c>
      <c r="M239" s="76">
        <v>708</v>
      </c>
      <c r="N239" s="76">
        <v>675</v>
      </c>
      <c r="O239" s="76">
        <v>1239</v>
      </c>
      <c r="P239" s="76">
        <v>850</v>
      </c>
      <c r="Q239" s="76">
        <v>964</v>
      </c>
      <c r="R239" s="76">
        <v>597</v>
      </c>
      <c r="S239" s="76">
        <v>599</v>
      </c>
      <c r="T239" s="76">
        <v>1531</v>
      </c>
      <c r="U239" s="76">
        <v>3132</v>
      </c>
      <c r="V239" s="76">
        <v>2176</v>
      </c>
      <c r="W239" s="76">
        <v>2468</v>
      </c>
      <c r="X239" s="76">
        <v>4815</v>
      </c>
      <c r="Y239" s="76">
        <v>6773</v>
      </c>
      <c r="Z239" s="76">
        <v>9952</v>
      </c>
      <c r="AA239" s="76">
        <v>10725</v>
      </c>
      <c r="AB239" s="76">
        <v>10129</v>
      </c>
      <c r="AC239" s="76">
        <v>6932</v>
      </c>
      <c r="AD239" s="76">
        <v>11462</v>
      </c>
      <c r="AE239" s="76">
        <v>11220</v>
      </c>
      <c r="AF239" s="76">
        <v>11255</v>
      </c>
      <c r="AG239" s="76">
        <v>16944</v>
      </c>
      <c r="AH239" s="76">
        <v>14762</v>
      </c>
      <c r="AI239" s="76">
        <v>14436</v>
      </c>
      <c r="AJ239" s="76">
        <v>11894</v>
      </c>
      <c r="AK239" s="76">
        <v>7416</v>
      </c>
      <c r="AL239" s="76">
        <v>10704</v>
      </c>
      <c r="AM239" s="76">
        <v>10401</v>
      </c>
      <c r="AN239" s="76">
        <v>9489</v>
      </c>
      <c r="AO239" s="76">
        <v>7983</v>
      </c>
      <c r="AP239" s="76">
        <v>17079</v>
      </c>
      <c r="AQ239" s="76">
        <v>23127</v>
      </c>
      <c r="AR239" s="76">
        <v>18198</v>
      </c>
      <c r="AS239" s="76">
        <v>18845</v>
      </c>
      <c r="AT239" s="76">
        <v>22643</v>
      </c>
      <c r="AU239" s="76">
        <v>23886</v>
      </c>
      <c r="AV239" s="76">
        <v>6882</v>
      </c>
      <c r="AW239" s="76">
        <v>11483</v>
      </c>
      <c r="AX239" s="76">
        <v>10994</v>
      </c>
      <c r="AY239" s="76">
        <v>15575</v>
      </c>
      <c r="AZ239" s="76">
        <v>17611</v>
      </c>
      <c r="BA239" s="76">
        <v>25103</v>
      </c>
      <c r="BB239" s="76">
        <v>27917</v>
      </c>
      <c r="BC239" s="76">
        <v>30021</v>
      </c>
      <c r="BD239" s="76">
        <v>27791</v>
      </c>
      <c r="BE239" s="76">
        <v>30811</v>
      </c>
      <c r="BF239" s="76">
        <v>39148</v>
      </c>
      <c r="BG239" s="76">
        <v>46033</v>
      </c>
      <c r="BH239" s="76">
        <v>54087</v>
      </c>
      <c r="BI239" s="76">
        <v>56955</v>
      </c>
      <c r="BJ239" s="80" t="str">
        <f>VLOOKUP(MID(A239,12,2),'State Codes'!$B$10:$D$60,3,0)</f>
        <v>5 South Atlantic</v>
      </c>
      <c r="BK239" s="80" t="str">
        <f>VLOOKUP(MID(A239,6,5),'Chart Controls'!$P$3:$Q$8,2,0)</f>
        <v>Kerosene</v>
      </c>
    </row>
    <row r="240" spans="1:63" x14ac:dyDescent="0.2">
      <c r="A240" s="76" t="s">
        <v>573</v>
      </c>
      <c r="B240" s="76"/>
      <c r="C240" s="76" t="s">
        <v>258</v>
      </c>
      <c r="D240" s="76"/>
      <c r="E240" s="76" t="s">
        <v>1136</v>
      </c>
      <c r="F240" s="76" t="s">
        <v>261</v>
      </c>
      <c r="G240" s="76">
        <v>9</v>
      </c>
      <c r="H240" s="76">
        <v>12</v>
      </c>
      <c r="I240" s="76">
        <v>7</v>
      </c>
      <c r="J240" s="76">
        <v>7</v>
      </c>
      <c r="K240" s="76">
        <v>9</v>
      </c>
      <c r="L240" s="76">
        <v>7</v>
      </c>
      <c r="M240" s="76">
        <v>5</v>
      </c>
      <c r="N240" s="76">
        <v>6</v>
      </c>
      <c r="O240" s="76">
        <v>16</v>
      </c>
      <c r="P240" s="76">
        <v>4</v>
      </c>
      <c r="Q240" s="76">
        <v>7</v>
      </c>
      <c r="R240" s="76">
        <v>5</v>
      </c>
      <c r="S240" s="76">
        <v>3</v>
      </c>
      <c r="T240" s="76">
        <v>9</v>
      </c>
      <c r="U240" s="76">
        <v>17</v>
      </c>
      <c r="V240" s="76">
        <v>15</v>
      </c>
      <c r="W240" s="76">
        <v>7</v>
      </c>
      <c r="X240" s="76">
        <v>13</v>
      </c>
      <c r="Y240" s="76">
        <v>17</v>
      </c>
      <c r="Z240" s="76">
        <v>38</v>
      </c>
      <c r="AA240" s="76">
        <v>27</v>
      </c>
      <c r="AB240" s="76">
        <v>16</v>
      </c>
      <c r="AC240" s="76">
        <v>12</v>
      </c>
      <c r="AD240" s="76">
        <v>24</v>
      </c>
      <c r="AE240" s="76">
        <v>16</v>
      </c>
      <c r="AF240" s="76">
        <v>96</v>
      </c>
      <c r="AG240" s="76">
        <v>34</v>
      </c>
      <c r="AH240" s="76">
        <v>30</v>
      </c>
      <c r="AI240" s="76">
        <v>30</v>
      </c>
      <c r="AJ240" s="76">
        <v>21</v>
      </c>
      <c r="AK240" s="76">
        <v>32</v>
      </c>
      <c r="AL240" s="76">
        <v>44</v>
      </c>
      <c r="AM240" s="76">
        <v>35</v>
      </c>
      <c r="AN240" s="76">
        <v>42</v>
      </c>
      <c r="AO240" s="76">
        <v>28</v>
      </c>
      <c r="AP240" s="76">
        <v>56</v>
      </c>
      <c r="AQ240" s="76">
        <v>44</v>
      </c>
      <c r="AR240" s="76">
        <v>32</v>
      </c>
      <c r="AS240" s="76">
        <v>43</v>
      </c>
      <c r="AT240" s="76">
        <v>77</v>
      </c>
      <c r="AU240" s="76">
        <v>81</v>
      </c>
      <c r="AV240" s="76">
        <v>105</v>
      </c>
      <c r="AW240" s="76">
        <v>125</v>
      </c>
      <c r="AX240" s="76">
        <v>79</v>
      </c>
      <c r="AY240" s="76">
        <v>28</v>
      </c>
      <c r="AZ240" s="76">
        <v>0</v>
      </c>
      <c r="BA240" s="76">
        <v>96</v>
      </c>
      <c r="BB240" s="76">
        <v>135</v>
      </c>
      <c r="BC240" s="76">
        <v>151</v>
      </c>
      <c r="BD240" s="76">
        <v>121</v>
      </c>
      <c r="BE240" s="76">
        <v>130</v>
      </c>
      <c r="BF240" s="76">
        <v>516</v>
      </c>
      <c r="BG240" s="76">
        <v>788</v>
      </c>
      <c r="BH240" s="76">
        <v>1043</v>
      </c>
      <c r="BI240" s="76">
        <v>1077</v>
      </c>
      <c r="BJ240" s="80" t="str">
        <f>VLOOKUP(MID(A240,12,2),'State Codes'!$B$10:$D$60,3,0)</f>
        <v>4 West North Central</v>
      </c>
      <c r="BK240" s="80" t="str">
        <f>VLOOKUP(MID(A240,6,5),'Chart Controls'!$P$3:$Q$8,2,0)</f>
        <v>Kerosene</v>
      </c>
    </row>
    <row r="241" spans="1:63" x14ac:dyDescent="0.2">
      <c r="A241" s="76" t="s">
        <v>574</v>
      </c>
      <c r="B241" s="76"/>
      <c r="C241" s="76" t="s">
        <v>258</v>
      </c>
      <c r="D241" s="76"/>
      <c r="E241" s="76" t="s">
        <v>1136</v>
      </c>
      <c r="F241" s="76" t="s">
        <v>261</v>
      </c>
      <c r="G241" s="76">
        <v>334</v>
      </c>
      <c r="H241" s="76">
        <v>457</v>
      </c>
      <c r="I241" s="76">
        <v>267</v>
      </c>
      <c r="J241" s="76">
        <v>288</v>
      </c>
      <c r="K241" s="76">
        <v>348</v>
      </c>
      <c r="L241" s="76">
        <v>284</v>
      </c>
      <c r="M241" s="76">
        <v>269</v>
      </c>
      <c r="N241" s="76">
        <v>248</v>
      </c>
      <c r="O241" s="76">
        <v>421</v>
      </c>
      <c r="P241" s="76">
        <v>334</v>
      </c>
      <c r="Q241" s="76">
        <v>536</v>
      </c>
      <c r="R241" s="76">
        <v>249</v>
      </c>
      <c r="S241" s="76">
        <v>256</v>
      </c>
      <c r="T241" s="76">
        <v>671</v>
      </c>
      <c r="U241" s="76">
        <v>975</v>
      </c>
      <c r="V241" s="76">
        <v>1177</v>
      </c>
      <c r="W241" s="76">
        <v>686</v>
      </c>
      <c r="X241" s="76">
        <v>1378</v>
      </c>
      <c r="Y241" s="76">
        <v>2065</v>
      </c>
      <c r="Z241" s="76">
        <v>2504</v>
      </c>
      <c r="AA241" s="76">
        <v>2747</v>
      </c>
      <c r="AB241" s="76">
        <v>2093</v>
      </c>
      <c r="AC241" s="76">
        <v>1864</v>
      </c>
      <c r="AD241" s="76">
        <v>2505</v>
      </c>
      <c r="AE241" s="76">
        <v>2377</v>
      </c>
      <c r="AF241" s="76">
        <v>7341</v>
      </c>
      <c r="AG241" s="76">
        <v>4391</v>
      </c>
      <c r="AH241" s="76">
        <v>4388</v>
      </c>
      <c r="AI241" s="76">
        <v>4641</v>
      </c>
      <c r="AJ241" s="76">
        <v>4243</v>
      </c>
      <c r="AK241" s="76">
        <v>4021</v>
      </c>
      <c r="AL241" s="76">
        <v>4754</v>
      </c>
      <c r="AM241" s="76">
        <v>4128</v>
      </c>
      <c r="AN241" s="76">
        <v>3836</v>
      </c>
      <c r="AO241" s="76">
        <v>3541</v>
      </c>
      <c r="AP241" s="76">
        <v>4953</v>
      </c>
      <c r="AQ241" s="76">
        <v>7136</v>
      </c>
      <c r="AR241" s="76">
        <v>6077</v>
      </c>
      <c r="AS241" s="76">
        <v>6694</v>
      </c>
      <c r="AT241" s="76">
        <v>5334</v>
      </c>
      <c r="AU241" s="76">
        <v>5596</v>
      </c>
      <c r="AV241" s="76">
        <v>4973</v>
      </c>
      <c r="AW241" s="76">
        <v>5172</v>
      </c>
      <c r="AX241" s="76">
        <v>5761</v>
      </c>
      <c r="AY241" s="76">
        <v>5761</v>
      </c>
      <c r="AZ241" s="76">
        <v>9174</v>
      </c>
      <c r="BA241" s="76">
        <v>14953</v>
      </c>
      <c r="BB241" s="76">
        <v>16715</v>
      </c>
      <c r="BC241" s="76">
        <v>16466</v>
      </c>
      <c r="BD241" s="76">
        <v>11680</v>
      </c>
      <c r="BE241" s="76">
        <v>12681</v>
      </c>
      <c r="BF241" s="76">
        <v>13883</v>
      </c>
      <c r="BG241" s="76">
        <v>13973</v>
      </c>
      <c r="BH241" s="76">
        <v>15858</v>
      </c>
      <c r="BI241" s="76">
        <v>16891</v>
      </c>
      <c r="BJ241" s="80" t="str">
        <f>VLOOKUP(MID(A241,12,2),'State Codes'!$B$10:$D$60,3,0)</f>
        <v>3 East North Central</v>
      </c>
      <c r="BK241" s="80" t="str">
        <f>VLOOKUP(MID(A241,6,5),'Chart Controls'!$P$3:$Q$8,2,0)</f>
        <v>Kerosene</v>
      </c>
    </row>
    <row r="242" spans="1:63" x14ac:dyDescent="0.2">
      <c r="A242" s="76" t="s">
        <v>575</v>
      </c>
      <c r="B242" s="76"/>
      <c r="C242" s="76" t="s">
        <v>258</v>
      </c>
      <c r="D242" s="76"/>
      <c r="E242" s="76" t="s">
        <v>1136</v>
      </c>
      <c r="F242" s="76" t="s">
        <v>261</v>
      </c>
      <c r="G242" s="76">
        <v>4</v>
      </c>
      <c r="H242" s="76">
        <v>5</v>
      </c>
      <c r="I242" s="76">
        <v>3</v>
      </c>
      <c r="J242" s="76">
        <v>3</v>
      </c>
      <c r="K242" s="76">
        <v>4</v>
      </c>
      <c r="L242" s="76">
        <v>2</v>
      </c>
      <c r="M242" s="76">
        <v>2</v>
      </c>
      <c r="N242" s="76">
        <v>8</v>
      </c>
      <c r="O242" s="76">
        <v>3</v>
      </c>
      <c r="P242" s="76">
        <v>3</v>
      </c>
      <c r="Q242" s="76">
        <v>9</v>
      </c>
      <c r="R242" s="76">
        <v>6</v>
      </c>
      <c r="S242" s="76">
        <v>5</v>
      </c>
      <c r="T242" s="76">
        <v>18</v>
      </c>
      <c r="U242" s="76">
        <v>27</v>
      </c>
      <c r="V242" s="76">
        <v>25</v>
      </c>
      <c r="W242" s="76">
        <v>16</v>
      </c>
      <c r="X242" s="76">
        <v>46</v>
      </c>
      <c r="Y242" s="76">
        <v>49</v>
      </c>
      <c r="Z242" s="76">
        <v>32</v>
      </c>
      <c r="AA242" s="76">
        <v>95</v>
      </c>
      <c r="AB242" s="76">
        <v>80</v>
      </c>
      <c r="AC242" s="76">
        <v>87</v>
      </c>
      <c r="AD242" s="76">
        <v>37</v>
      </c>
      <c r="AE242" s="76">
        <v>334</v>
      </c>
      <c r="AF242" s="76">
        <v>51</v>
      </c>
      <c r="AG242" s="76">
        <v>71</v>
      </c>
      <c r="AH242" s="76">
        <v>79</v>
      </c>
      <c r="AI242" s="76">
        <v>114</v>
      </c>
      <c r="AJ242" s="76">
        <v>21</v>
      </c>
      <c r="AK242" s="76">
        <v>29</v>
      </c>
      <c r="AL242" s="76">
        <v>40</v>
      </c>
      <c r="AM242" s="76">
        <v>61</v>
      </c>
      <c r="AN242" s="76">
        <v>56</v>
      </c>
      <c r="AO242" s="76">
        <v>57</v>
      </c>
      <c r="AP242" s="76">
        <v>110</v>
      </c>
      <c r="AQ242" s="76">
        <v>141</v>
      </c>
      <c r="AR242" s="76">
        <v>124</v>
      </c>
      <c r="AS242" s="76">
        <v>51</v>
      </c>
      <c r="AT242" s="76">
        <v>173</v>
      </c>
      <c r="AU242" s="76">
        <v>113</v>
      </c>
      <c r="AV242" s="76">
        <v>72</v>
      </c>
      <c r="AW242" s="76">
        <v>79</v>
      </c>
      <c r="AX242" s="76">
        <v>85</v>
      </c>
      <c r="AY242" s="76">
        <v>119</v>
      </c>
      <c r="AZ242" s="76">
        <v>34</v>
      </c>
      <c r="BA242" s="76">
        <v>101</v>
      </c>
      <c r="BB242" s="76">
        <v>79</v>
      </c>
      <c r="BC242" s="76">
        <v>71</v>
      </c>
      <c r="BD242" s="76">
        <v>134</v>
      </c>
      <c r="BE242" s="76">
        <v>184</v>
      </c>
      <c r="BF242" s="76">
        <v>230</v>
      </c>
      <c r="BG242" s="76">
        <v>219</v>
      </c>
      <c r="BH242" s="76">
        <v>230</v>
      </c>
      <c r="BI242" s="76">
        <v>293</v>
      </c>
      <c r="BJ242" s="80" t="str">
        <f>VLOOKUP(MID(A242,12,2),'State Codes'!$B$10:$D$60,3,0)</f>
        <v>7 West South Central</v>
      </c>
      <c r="BK242" s="80" t="str">
        <f>VLOOKUP(MID(A242,6,5),'Chart Controls'!$P$3:$Q$8,2,0)</f>
        <v>Kerosene</v>
      </c>
    </row>
    <row r="243" spans="1:63" x14ac:dyDescent="0.2">
      <c r="A243" s="76" t="s">
        <v>576</v>
      </c>
      <c r="B243" s="76"/>
      <c r="C243" s="76" t="s">
        <v>258</v>
      </c>
      <c r="D243" s="76"/>
      <c r="E243" s="76" t="s">
        <v>1136</v>
      </c>
      <c r="F243" s="76" t="s">
        <v>261</v>
      </c>
      <c r="G243" s="76">
        <v>194</v>
      </c>
      <c r="H243" s="76">
        <v>262</v>
      </c>
      <c r="I243" s="76">
        <v>134</v>
      </c>
      <c r="J243" s="76">
        <v>152</v>
      </c>
      <c r="K243" s="76">
        <v>166</v>
      </c>
      <c r="L243" s="76">
        <v>150</v>
      </c>
      <c r="M243" s="76">
        <v>119</v>
      </c>
      <c r="N243" s="76">
        <v>145</v>
      </c>
      <c r="O243" s="76">
        <v>240</v>
      </c>
      <c r="P243" s="76">
        <v>125</v>
      </c>
      <c r="Q243" s="76">
        <v>155</v>
      </c>
      <c r="R243" s="76">
        <v>134</v>
      </c>
      <c r="S243" s="76">
        <v>175</v>
      </c>
      <c r="T243" s="76">
        <v>355</v>
      </c>
      <c r="U243" s="76">
        <v>340</v>
      </c>
      <c r="V243" s="76">
        <v>344</v>
      </c>
      <c r="W243" s="76">
        <v>60</v>
      </c>
      <c r="X243" s="76">
        <v>44</v>
      </c>
      <c r="Y243" s="76">
        <v>292</v>
      </c>
      <c r="Z243" s="76">
        <v>430</v>
      </c>
      <c r="AA243" s="76">
        <v>529</v>
      </c>
      <c r="AB243" s="76">
        <v>428</v>
      </c>
      <c r="AC243" s="76">
        <v>621</v>
      </c>
      <c r="AD243" s="76">
        <v>979</v>
      </c>
      <c r="AE243" s="76">
        <v>1053</v>
      </c>
      <c r="AF243" s="76">
        <v>462</v>
      </c>
      <c r="AG243" s="76">
        <v>374</v>
      </c>
      <c r="AH243" s="76">
        <v>194</v>
      </c>
      <c r="AI243" s="76">
        <v>229</v>
      </c>
      <c r="AJ243" s="76">
        <v>145</v>
      </c>
      <c r="AK243" s="76">
        <v>283</v>
      </c>
      <c r="AL243" s="76">
        <v>104</v>
      </c>
      <c r="AM243" s="76">
        <v>97</v>
      </c>
      <c r="AN243" s="76">
        <v>76</v>
      </c>
      <c r="AO243" s="76">
        <v>76</v>
      </c>
      <c r="AP243" s="76">
        <v>217</v>
      </c>
      <c r="AQ243" s="76">
        <v>54</v>
      </c>
      <c r="AR243" s="76">
        <v>57</v>
      </c>
      <c r="AS243" s="76">
        <v>122</v>
      </c>
      <c r="AT243" s="76">
        <v>231</v>
      </c>
      <c r="AU243" s="76">
        <v>126</v>
      </c>
      <c r="AV243" s="76">
        <v>156</v>
      </c>
      <c r="AW243" s="76">
        <v>340</v>
      </c>
      <c r="AX243" s="76">
        <v>403</v>
      </c>
      <c r="AY243" s="76">
        <v>210</v>
      </c>
      <c r="AZ243" s="76">
        <v>357</v>
      </c>
      <c r="BA243" s="76">
        <v>809</v>
      </c>
      <c r="BB243" s="76">
        <v>389</v>
      </c>
      <c r="BC243" s="76">
        <v>226</v>
      </c>
      <c r="BD243" s="76">
        <v>272</v>
      </c>
      <c r="BE243" s="76">
        <v>271</v>
      </c>
      <c r="BF243" s="76">
        <v>43</v>
      </c>
      <c r="BG243" s="76">
        <v>109</v>
      </c>
      <c r="BH243" s="76">
        <v>186</v>
      </c>
      <c r="BI243" s="76">
        <v>366</v>
      </c>
      <c r="BJ243" s="80" t="str">
        <f>VLOOKUP(MID(A243,12,2),'State Codes'!$B$10:$D$60,3,0)</f>
        <v>9 Pacific</v>
      </c>
      <c r="BK243" s="80" t="str">
        <f>VLOOKUP(MID(A243,6,5),'Chart Controls'!$P$3:$Q$8,2,0)</f>
        <v>Kerosene</v>
      </c>
    </row>
    <row r="244" spans="1:63" x14ac:dyDescent="0.2">
      <c r="A244" s="76" t="s">
        <v>577</v>
      </c>
      <c r="B244" s="76"/>
      <c r="C244" s="76" t="s">
        <v>258</v>
      </c>
      <c r="D244" s="76"/>
      <c r="E244" s="76" t="s">
        <v>1136</v>
      </c>
      <c r="F244" s="76" t="s">
        <v>261</v>
      </c>
      <c r="G244" s="76">
        <v>1300</v>
      </c>
      <c r="H244" s="76">
        <v>1690</v>
      </c>
      <c r="I244" s="76">
        <v>981</v>
      </c>
      <c r="J244" s="76">
        <v>1060</v>
      </c>
      <c r="K244" s="76">
        <v>1000</v>
      </c>
      <c r="L244" s="76">
        <v>1056</v>
      </c>
      <c r="M244" s="76">
        <v>930</v>
      </c>
      <c r="N244" s="76">
        <v>921</v>
      </c>
      <c r="O244" s="76">
        <v>1513</v>
      </c>
      <c r="P244" s="76">
        <v>1350</v>
      </c>
      <c r="Q244" s="76">
        <v>2030</v>
      </c>
      <c r="R244" s="76">
        <v>1152</v>
      </c>
      <c r="S244" s="76">
        <v>1076</v>
      </c>
      <c r="T244" s="76">
        <v>2572</v>
      </c>
      <c r="U244" s="76">
        <v>4211</v>
      </c>
      <c r="V244" s="76">
        <v>3887</v>
      </c>
      <c r="W244" s="76">
        <v>2791</v>
      </c>
      <c r="X244" s="76">
        <v>5360</v>
      </c>
      <c r="Y244" s="76">
        <v>8050</v>
      </c>
      <c r="Z244" s="76">
        <v>10330</v>
      </c>
      <c r="AA244" s="76">
        <v>11003</v>
      </c>
      <c r="AB244" s="76">
        <v>9053</v>
      </c>
      <c r="AC244" s="76">
        <v>11254</v>
      </c>
      <c r="AD244" s="76">
        <v>16351</v>
      </c>
      <c r="AE244" s="76">
        <v>15822</v>
      </c>
      <c r="AF244" s="76">
        <v>14276</v>
      </c>
      <c r="AG244" s="76">
        <v>16478</v>
      </c>
      <c r="AH244" s="76">
        <v>14406</v>
      </c>
      <c r="AI244" s="76">
        <v>13671</v>
      </c>
      <c r="AJ244" s="76">
        <v>11702</v>
      </c>
      <c r="AK244" s="76">
        <v>8447</v>
      </c>
      <c r="AL244" s="76">
        <v>9384</v>
      </c>
      <c r="AM244" s="76">
        <v>8985</v>
      </c>
      <c r="AN244" s="76">
        <v>8548</v>
      </c>
      <c r="AO244" s="76">
        <v>7810</v>
      </c>
      <c r="AP244" s="76">
        <v>14366</v>
      </c>
      <c r="AQ244" s="76">
        <v>16555</v>
      </c>
      <c r="AR244" s="76">
        <v>12188</v>
      </c>
      <c r="AS244" s="76">
        <v>16856</v>
      </c>
      <c r="AT244" s="76">
        <v>16177</v>
      </c>
      <c r="AU244" s="76">
        <v>19918</v>
      </c>
      <c r="AV244" s="76">
        <v>7143</v>
      </c>
      <c r="AW244" s="76">
        <v>12441</v>
      </c>
      <c r="AX244" s="76">
        <v>11295</v>
      </c>
      <c r="AY244" s="76">
        <v>13393</v>
      </c>
      <c r="AZ244" s="76">
        <v>11567</v>
      </c>
      <c r="BA244" s="76">
        <v>9416</v>
      </c>
      <c r="BB244" s="76">
        <v>10412</v>
      </c>
      <c r="BC244" s="76">
        <v>12316</v>
      </c>
      <c r="BD244" s="76">
        <v>11473</v>
      </c>
      <c r="BE244" s="76">
        <v>14331</v>
      </c>
      <c r="BF244" s="76">
        <v>18328</v>
      </c>
      <c r="BG244" s="76">
        <v>24291</v>
      </c>
      <c r="BH244" s="76">
        <v>20694</v>
      </c>
      <c r="BI244" s="76">
        <v>19097</v>
      </c>
      <c r="BJ244" s="80" t="str">
        <f>VLOOKUP(MID(A244,12,2),'State Codes'!$B$10:$D$60,3,0)</f>
        <v>2 Middle Atlantic</v>
      </c>
      <c r="BK244" s="80" t="str">
        <f>VLOOKUP(MID(A244,6,5),'Chart Controls'!$P$3:$Q$8,2,0)</f>
        <v>Kerosene</v>
      </c>
    </row>
    <row r="245" spans="1:63" x14ac:dyDescent="0.2">
      <c r="A245" s="76" t="s">
        <v>578</v>
      </c>
      <c r="B245" s="76"/>
      <c r="C245" s="76" t="s">
        <v>258</v>
      </c>
      <c r="D245" s="76"/>
      <c r="E245" s="76" t="s">
        <v>1136</v>
      </c>
      <c r="F245" s="76" t="s">
        <v>261</v>
      </c>
      <c r="G245" s="76">
        <v>26</v>
      </c>
      <c r="H245" s="76">
        <v>33</v>
      </c>
      <c r="I245" s="76">
        <v>18</v>
      </c>
      <c r="J245" s="76">
        <v>20</v>
      </c>
      <c r="K245" s="76">
        <v>12</v>
      </c>
      <c r="L245" s="76">
        <v>19</v>
      </c>
      <c r="M245" s="76">
        <v>19</v>
      </c>
      <c r="N245" s="76">
        <v>16</v>
      </c>
      <c r="O245" s="76">
        <v>29</v>
      </c>
      <c r="P245" s="76">
        <v>29</v>
      </c>
      <c r="Q245" s="76">
        <v>48</v>
      </c>
      <c r="R245" s="76">
        <v>37</v>
      </c>
      <c r="S245" s="76">
        <v>35</v>
      </c>
      <c r="T245" s="76">
        <v>74</v>
      </c>
      <c r="U245" s="76">
        <v>101</v>
      </c>
      <c r="V245" s="76">
        <v>135</v>
      </c>
      <c r="W245" s="76">
        <v>60</v>
      </c>
      <c r="X245" s="76">
        <v>91</v>
      </c>
      <c r="Y245" s="76">
        <v>224</v>
      </c>
      <c r="Z245" s="76">
        <v>333</v>
      </c>
      <c r="AA245" s="76">
        <v>282</v>
      </c>
      <c r="AB245" s="76">
        <v>263</v>
      </c>
      <c r="AC245" s="76">
        <v>192</v>
      </c>
      <c r="AD245" s="76">
        <v>390</v>
      </c>
      <c r="AE245" s="76">
        <v>366</v>
      </c>
      <c r="AF245" s="76">
        <v>279</v>
      </c>
      <c r="AG245" s="76">
        <v>234</v>
      </c>
      <c r="AH245" s="76">
        <v>194</v>
      </c>
      <c r="AI245" s="76">
        <v>171</v>
      </c>
      <c r="AJ245" s="76">
        <v>152</v>
      </c>
      <c r="AK245" s="76">
        <v>217</v>
      </c>
      <c r="AL245" s="76">
        <v>224</v>
      </c>
      <c r="AM245" s="76">
        <v>207</v>
      </c>
      <c r="AN245" s="76">
        <v>201</v>
      </c>
      <c r="AO245" s="76">
        <v>215</v>
      </c>
      <c r="AP245" s="76">
        <v>324</v>
      </c>
      <c r="AQ245" s="76">
        <v>543</v>
      </c>
      <c r="AR245" s="76">
        <v>576</v>
      </c>
      <c r="AS245" s="76">
        <v>918</v>
      </c>
      <c r="AT245" s="76">
        <v>741</v>
      </c>
      <c r="AU245" s="76">
        <v>672</v>
      </c>
      <c r="AV245" s="76">
        <v>325</v>
      </c>
      <c r="AW245" s="76">
        <v>697</v>
      </c>
      <c r="AX245" s="76">
        <v>266</v>
      </c>
      <c r="AY245" s="76">
        <v>306</v>
      </c>
      <c r="AZ245" s="76">
        <v>261</v>
      </c>
      <c r="BA245" s="76">
        <v>376</v>
      </c>
      <c r="BB245" s="76">
        <v>433</v>
      </c>
      <c r="BC245" s="76">
        <v>665</v>
      </c>
      <c r="BD245" s="76">
        <v>492</v>
      </c>
      <c r="BE245" s="76">
        <v>707</v>
      </c>
      <c r="BF245" s="76">
        <v>1008</v>
      </c>
      <c r="BG245" s="76">
        <v>1730</v>
      </c>
      <c r="BH245" s="76">
        <v>1861</v>
      </c>
      <c r="BI245" s="76">
        <v>1901</v>
      </c>
      <c r="BJ245" s="80" t="str">
        <f>VLOOKUP(MID(A245,12,2),'State Codes'!$B$10:$D$60,3,0)</f>
        <v>1 New England</v>
      </c>
      <c r="BK245" s="80" t="str">
        <f>VLOOKUP(MID(A245,6,5),'Chart Controls'!$P$3:$Q$8,2,0)</f>
        <v>Kerosene</v>
      </c>
    </row>
    <row r="246" spans="1:63" x14ac:dyDescent="0.2">
      <c r="A246" s="76" t="s">
        <v>579</v>
      </c>
      <c r="B246" s="76"/>
      <c r="C246" s="76" t="s">
        <v>258</v>
      </c>
      <c r="D246" s="76"/>
      <c r="E246" s="76" t="s">
        <v>1136</v>
      </c>
      <c r="F246" s="76" t="s">
        <v>261</v>
      </c>
      <c r="G246" s="76">
        <v>175</v>
      </c>
      <c r="H246" s="76">
        <v>221</v>
      </c>
      <c r="I246" s="76">
        <v>128</v>
      </c>
      <c r="J246" s="76">
        <v>144</v>
      </c>
      <c r="K246" s="76">
        <v>120</v>
      </c>
      <c r="L246" s="76">
        <v>131</v>
      </c>
      <c r="M246" s="76">
        <v>153</v>
      </c>
      <c r="N246" s="76">
        <v>91</v>
      </c>
      <c r="O246" s="76">
        <v>196</v>
      </c>
      <c r="P246" s="76">
        <v>162</v>
      </c>
      <c r="Q246" s="76">
        <v>224</v>
      </c>
      <c r="R246" s="76">
        <v>131</v>
      </c>
      <c r="S246" s="76">
        <v>114</v>
      </c>
      <c r="T246" s="76">
        <v>309</v>
      </c>
      <c r="U246" s="76">
        <v>698</v>
      </c>
      <c r="V246" s="76">
        <v>449</v>
      </c>
      <c r="W246" s="76">
        <v>451</v>
      </c>
      <c r="X246" s="76">
        <v>1087</v>
      </c>
      <c r="Y246" s="76">
        <v>2050</v>
      </c>
      <c r="Z246" s="76">
        <v>2699</v>
      </c>
      <c r="AA246" s="76">
        <v>3084</v>
      </c>
      <c r="AB246" s="76">
        <v>2135</v>
      </c>
      <c r="AC246" s="76">
        <v>1650</v>
      </c>
      <c r="AD246" s="76">
        <v>2821</v>
      </c>
      <c r="AE246" s="76">
        <v>2912</v>
      </c>
      <c r="AF246" s="76">
        <v>3133</v>
      </c>
      <c r="AG246" s="76">
        <v>3854</v>
      </c>
      <c r="AH246" s="76">
        <v>3461</v>
      </c>
      <c r="AI246" s="76">
        <v>3182</v>
      </c>
      <c r="AJ246" s="76">
        <v>2666</v>
      </c>
      <c r="AK246" s="76">
        <v>2107</v>
      </c>
      <c r="AL246" s="76">
        <v>3659</v>
      </c>
      <c r="AM246" s="76">
        <v>2501</v>
      </c>
      <c r="AN246" s="76">
        <v>4142</v>
      </c>
      <c r="AO246" s="76">
        <v>3117</v>
      </c>
      <c r="AP246" s="76">
        <v>6722</v>
      </c>
      <c r="AQ246" s="76">
        <v>7260</v>
      </c>
      <c r="AR246" s="76">
        <v>6544</v>
      </c>
      <c r="AS246" s="76">
        <v>5622</v>
      </c>
      <c r="AT246" s="76">
        <v>6866</v>
      </c>
      <c r="AU246" s="76">
        <v>6769</v>
      </c>
      <c r="AV246" s="76">
        <v>2870</v>
      </c>
      <c r="AW246" s="76">
        <v>2983</v>
      </c>
      <c r="AX246" s="76">
        <v>3136</v>
      </c>
      <c r="AY246" s="76">
        <v>6804</v>
      </c>
      <c r="AZ246" s="76">
        <v>5523</v>
      </c>
      <c r="BA246" s="76">
        <v>4221</v>
      </c>
      <c r="BB246" s="76">
        <v>4778</v>
      </c>
      <c r="BC246" s="76">
        <v>5428</v>
      </c>
      <c r="BD246" s="76">
        <v>4867</v>
      </c>
      <c r="BE246" s="76">
        <v>5798</v>
      </c>
      <c r="BF246" s="76">
        <v>9300</v>
      </c>
      <c r="BG246" s="76">
        <v>10749</v>
      </c>
      <c r="BH246" s="76">
        <v>14134</v>
      </c>
      <c r="BI246" s="76">
        <v>11400</v>
      </c>
      <c r="BJ246" s="80" t="str">
        <f>VLOOKUP(MID(A246,12,2),'State Codes'!$B$10:$D$60,3,0)</f>
        <v>5 South Atlantic</v>
      </c>
      <c r="BK246" s="80" t="str">
        <f>VLOOKUP(MID(A246,6,5),'Chart Controls'!$P$3:$Q$8,2,0)</f>
        <v>Kerosene</v>
      </c>
    </row>
    <row r="247" spans="1:63" x14ac:dyDescent="0.2">
      <c r="A247" s="76" t="s">
        <v>580</v>
      </c>
      <c r="B247" s="76"/>
      <c r="C247" s="76" t="s">
        <v>258</v>
      </c>
      <c r="D247" s="76"/>
      <c r="E247" s="76" t="s">
        <v>1136</v>
      </c>
      <c r="F247" s="76" t="s">
        <v>261</v>
      </c>
      <c r="G247" s="76">
        <v>10</v>
      </c>
      <c r="H247" s="76">
        <v>14</v>
      </c>
      <c r="I247" s="76">
        <v>8</v>
      </c>
      <c r="J247" s="76">
        <v>8</v>
      </c>
      <c r="K247" s="76">
        <v>4</v>
      </c>
      <c r="L247" s="76">
        <v>2</v>
      </c>
      <c r="M247" s="76">
        <v>2</v>
      </c>
      <c r="N247" s="76">
        <v>1</v>
      </c>
      <c r="O247" s="76">
        <v>42</v>
      </c>
      <c r="P247" s="76">
        <v>2</v>
      </c>
      <c r="Q247" s="76">
        <v>3</v>
      </c>
      <c r="R247" s="76">
        <v>2</v>
      </c>
      <c r="S247" s="76">
        <v>2</v>
      </c>
      <c r="T247" s="76">
        <v>5</v>
      </c>
      <c r="U247" s="76">
        <v>9</v>
      </c>
      <c r="V247" s="76">
        <v>7</v>
      </c>
      <c r="W247" s="76">
        <v>7</v>
      </c>
      <c r="X247" s="76">
        <v>9</v>
      </c>
      <c r="Y247" s="76">
        <v>13</v>
      </c>
      <c r="Z247" s="76">
        <v>17</v>
      </c>
      <c r="AA247" s="76">
        <v>14</v>
      </c>
      <c r="AB247" s="76">
        <v>13</v>
      </c>
      <c r="AC247" s="76">
        <v>15</v>
      </c>
      <c r="AD247" s="76">
        <v>21</v>
      </c>
      <c r="AE247" s="76">
        <v>20</v>
      </c>
      <c r="AF247" s="76">
        <v>24</v>
      </c>
      <c r="AG247" s="76">
        <v>29</v>
      </c>
      <c r="AH247" s="76">
        <v>33</v>
      </c>
      <c r="AI247" s="76">
        <v>29</v>
      </c>
      <c r="AJ247" s="76">
        <v>21</v>
      </c>
      <c r="AK247" s="76">
        <v>21</v>
      </c>
      <c r="AL247" s="76">
        <v>32</v>
      </c>
      <c r="AM247" s="76">
        <v>21</v>
      </c>
      <c r="AN247" s="76">
        <v>25</v>
      </c>
      <c r="AO247" s="76">
        <v>23</v>
      </c>
      <c r="AP247" s="76">
        <v>48</v>
      </c>
      <c r="AQ247" s="76">
        <v>78</v>
      </c>
      <c r="AR247" s="76">
        <v>84</v>
      </c>
      <c r="AS247" s="76">
        <v>132</v>
      </c>
      <c r="AT247" s="76">
        <v>198</v>
      </c>
      <c r="AU247" s="76">
        <v>134</v>
      </c>
      <c r="AV247" s="76">
        <v>153</v>
      </c>
      <c r="AW247" s="76">
        <v>125</v>
      </c>
      <c r="AX247" s="76">
        <v>79</v>
      </c>
      <c r="AY247" s="76">
        <v>57</v>
      </c>
      <c r="AZ247" s="76">
        <v>74</v>
      </c>
      <c r="BA247" s="76">
        <v>584</v>
      </c>
      <c r="BB247" s="76">
        <v>518</v>
      </c>
      <c r="BC247" s="76">
        <v>713</v>
      </c>
      <c r="BD247" s="76">
        <v>17</v>
      </c>
      <c r="BE247" s="76">
        <v>17</v>
      </c>
      <c r="BF247" s="76">
        <v>45</v>
      </c>
      <c r="BG247" s="76">
        <v>34</v>
      </c>
      <c r="BH247" s="76">
        <v>51</v>
      </c>
      <c r="BI247" s="76">
        <v>79</v>
      </c>
      <c r="BJ247" s="80" t="str">
        <f>VLOOKUP(MID(A247,12,2),'State Codes'!$B$10:$D$60,3,0)</f>
        <v>4 West North Central</v>
      </c>
      <c r="BK247" s="80" t="str">
        <f>VLOOKUP(MID(A247,6,5),'Chart Controls'!$P$3:$Q$8,2,0)</f>
        <v>Kerosene</v>
      </c>
    </row>
    <row r="248" spans="1:63" x14ac:dyDescent="0.2">
      <c r="A248" s="76" t="s">
        <v>581</v>
      </c>
      <c r="B248" s="76"/>
      <c r="C248" s="76" t="s">
        <v>258</v>
      </c>
      <c r="D248" s="76"/>
      <c r="E248" s="76" t="s">
        <v>1136</v>
      </c>
      <c r="F248" s="76" t="s">
        <v>261</v>
      </c>
      <c r="G248" s="76">
        <v>219</v>
      </c>
      <c r="H248" s="76">
        <v>285</v>
      </c>
      <c r="I248" s="76">
        <v>173</v>
      </c>
      <c r="J248" s="76">
        <v>187</v>
      </c>
      <c r="K248" s="76">
        <v>252</v>
      </c>
      <c r="L248" s="76">
        <v>213</v>
      </c>
      <c r="M248" s="76">
        <v>169</v>
      </c>
      <c r="N248" s="76">
        <v>172</v>
      </c>
      <c r="O248" s="76">
        <v>248</v>
      </c>
      <c r="P248" s="76">
        <v>162</v>
      </c>
      <c r="Q248" s="76">
        <v>221</v>
      </c>
      <c r="R248" s="76">
        <v>130</v>
      </c>
      <c r="S248" s="76">
        <v>98</v>
      </c>
      <c r="T248" s="76">
        <v>287</v>
      </c>
      <c r="U248" s="76">
        <v>725</v>
      </c>
      <c r="V248" s="76">
        <v>583</v>
      </c>
      <c r="W248" s="76">
        <v>394</v>
      </c>
      <c r="X248" s="76">
        <v>1156</v>
      </c>
      <c r="Y248" s="76">
        <v>1607</v>
      </c>
      <c r="Z248" s="76">
        <v>1610</v>
      </c>
      <c r="AA248" s="76">
        <v>1654</v>
      </c>
      <c r="AB248" s="76">
        <v>1309</v>
      </c>
      <c r="AC248" s="76">
        <v>951</v>
      </c>
      <c r="AD248" s="76">
        <v>1399</v>
      </c>
      <c r="AE248" s="76">
        <v>2145</v>
      </c>
      <c r="AF248" s="76">
        <v>2399</v>
      </c>
      <c r="AG248" s="76">
        <v>2407</v>
      </c>
      <c r="AH248" s="76">
        <v>2478</v>
      </c>
      <c r="AI248" s="76">
        <v>2584</v>
      </c>
      <c r="AJ248" s="76">
        <v>2112</v>
      </c>
      <c r="AK248" s="76">
        <v>2492</v>
      </c>
      <c r="AL248" s="76">
        <v>1761</v>
      </c>
      <c r="AM248" s="76">
        <v>2046</v>
      </c>
      <c r="AN248" s="76">
        <v>1519</v>
      </c>
      <c r="AO248" s="76">
        <v>1834</v>
      </c>
      <c r="AP248" s="76">
        <v>3491</v>
      </c>
      <c r="AQ248" s="76">
        <v>3552</v>
      </c>
      <c r="AR248" s="76">
        <v>2556</v>
      </c>
      <c r="AS248" s="76">
        <v>1867</v>
      </c>
      <c r="AT248" s="76">
        <v>4181</v>
      </c>
      <c r="AU248" s="76">
        <v>4036</v>
      </c>
      <c r="AV248" s="76">
        <v>4132</v>
      </c>
      <c r="AW248" s="76">
        <v>3068</v>
      </c>
      <c r="AX248" s="76">
        <v>5109</v>
      </c>
      <c r="AY248" s="76">
        <v>3113</v>
      </c>
      <c r="AZ248" s="76">
        <v>4383</v>
      </c>
      <c r="BA248" s="76">
        <v>7991</v>
      </c>
      <c r="BB248" s="76">
        <v>8458</v>
      </c>
      <c r="BC248" s="76">
        <v>8810</v>
      </c>
      <c r="BD248" s="76">
        <v>7463</v>
      </c>
      <c r="BE248" s="76">
        <v>8755</v>
      </c>
      <c r="BF248" s="76">
        <v>10372</v>
      </c>
      <c r="BG248" s="76">
        <v>9071</v>
      </c>
      <c r="BH248" s="76">
        <v>11609</v>
      </c>
      <c r="BI248" s="76">
        <v>11494</v>
      </c>
      <c r="BJ248" s="80" t="str">
        <f>VLOOKUP(MID(A248,12,2),'State Codes'!$B$10:$D$60,3,0)</f>
        <v>6 East South Central</v>
      </c>
      <c r="BK248" s="80" t="str">
        <f>VLOOKUP(MID(A248,6,5),'Chart Controls'!$P$3:$Q$8,2,0)</f>
        <v>Kerosene</v>
      </c>
    </row>
    <row r="249" spans="1:63" x14ac:dyDescent="0.2">
      <c r="A249" s="76" t="s">
        <v>582</v>
      </c>
      <c r="B249" s="76"/>
      <c r="C249" s="76" t="s">
        <v>258</v>
      </c>
      <c r="D249" s="76"/>
      <c r="E249" s="76" t="s">
        <v>1136</v>
      </c>
      <c r="F249" s="76" t="s">
        <v>261</v>
      </c>
      <c r="G249" s="76">
        <v>5</v>
      </c>
      <c r="H249" s="76">
        <v>6</v>
      </c>
      <c r="I249" s="76">
        <v>4</v>
      </c>
      <c r="J249" s="76">
        <v>4</v>
      </c>
      <c r="K249" s="76">
        <v>4</v>
      </c>
      <c r="L249" s="76">
        <v>2</v>
      </c>
      <c r="M249" s="76">
        <v>3</v>
      </c>
      <c r="N249" s="76">
        <v>4</v>
      </c>
      <c r="O249" s="76">
        <v>7</v>
      </c>
      <c r="P249" s="76">
        <v>7</v>
      </c>
      <c r="Q249" s="76">
        <v>9</v>
      </c>
      <c r="R249" s="76">
        <v>7</v>
      </c>
      <c r="S249" s="76">
        <v>4</v>
      </c>
      <c r="T249" s="76">
        <v>16</v>
      </c>
      <c r="U249" s="76">
        <v>28</v>
      </c>
      <c r="V249" s="76">
        <v>17</v>
      </c>
      <c r="W249" s="76">
        <v>46</v>
      </c>
      <c r="X249" s="76">
        <v>54</v>
      </c>
      <c r="Y249" s="76">
        <v>40</v>
      </c>
      <c r="Z249" s="76">
        <v>87</v>
      </c>
      <c r="AA249" s="76">
        <v>65</v>
      </c>
      <c r="AB249" s="76">
        <v>104</v>
      </c>
      <c r="AC249" s="76">
        <v>98</v>
      </c>
      <c r="AD249" s="76">
        <v>327</v>
      </c>
      <c r="AE249" s="76">
        <v>170</v>
      </c>
      <c r="AF249" s="76">
        <v>178</v>
      </c>
      <c r="AG249" s="76">
        <v>173</v>
      </c>
      <c r="AH249" s="76">
        <v>254</v>
      </c>
      <c r="AI249" s="76">
        <v>218</v>
      </c>
      <c r="AJ249" s="76">
        <v>125</v>
      </c>
      <c r="AK249" s="76">
        <v>113</v>
      </c>
      <c r="AL249" s="76">
        <v>172</v>
      </c>
      <c r="AM249" s="76">
        <v>129</v>
      </c>
      <c r="AN249" s="76">
        <v>195</v>
      </c>
      <c r="AO249" s="76">
        <v>149</v>
      </c>
      <c r="AP249" s="76">
        <v>279</v>
      </c>
      <c r="AQ249" s="76">
        <v>331</v>
      </c>
      <c r="AR249" s="76">
        <v>336</v>
      </c>
      <c r="AS249" s="76">
        <v>261</v>
      </c>
      <c r="AT249" s="76">
        <v>637</v>
      </c>
      <c r="AU249" s="76">
        <v>272</v>
      </c>
      <c r="AV249" s="76">
        <v>635</v>
      </c>
      <c r="AW249" s="76">
        <v>2019</v>
      </c>
      <c r="AX249" s="76">
        <v>646</v>
      </c>
      <c r="AY249" s="76">
        <v>1123</v>
      </c>
      <c r="AZ249" s="76">
        <v>533</v>
      </c>
      <c r="BA249" s="76">
        <v>222</v>
      </c>
      <c r="BB249" s="76">
        <v>198</v>
      </c>
      <c r="BC249" s="76">
        <v>150</v>
      </c>
      <c r="BD249" s="76">
        <v>220</v>
      </c>
      <c r="BE249" s="76">
        <v>229</v>
      </c>
      <c r="BF249" s="76">
        <v>274</v>
      </c>
      <c r="BG249" s="76">
        <v>185</v>
      </c>
      <c r="BH249" s="76">
        <v>159</v>
      </c>
      <c r="BI249" s="76">
        <v>189</v>
      </c>
      <c r="BJ249" s="80" t="str">
        <f>VLOOKUP(MID(A249,12,2),'State Codes'!$B$10:$D$60,3,0)</f>
        <v>7 West South Central</v>
      </c>
      <c r="BK249" s="80" t="str">
        <f>VLOOKUP(MID(A249,6,5),'Chart Controls'!$P$3:$Q$8,2,0)</f>
        <v>Kerosene</v>
      </c>
    </row>
    <row r="250" spans="1:63" x14ac:dyDescent="0.2">
      <c r="A250" s="76" t="s">
        <v>583</v>
      </c>
      <c r="B250" s="76"/>
      <c r="C250" s="76" t="s">
        <v>258</v>
      </c>
      <c r="D250" s="76"/>
      <c r="E250" s="76" t="s">
        <v>1136</v>
      </c>
      <c r="F250" s="76" t="s">
        <v>261</v>
      </c>
      <c r="G250" s="76">
        <v>2</v>
      </c>
      <c r="H250" s="76">
        <v>2</v>
      </c>
      <c r="I250" s="76">
        <v>1</v>
      </c>
      <c r="J250" s="76">
        <v>1</v>
      </c>
      <c r="K250" s="76">
        <v>1</v>
      </c>
      <c r="L250" s="76">
        <v>1</v>
      </c>
      <c r="M250" s="76">
        <v>1</v>
      </c>
      <c r="N250" s="76">
        <v>1</v>
      </c>
      <c r="O250" s="76">
        <v>3</v>
      </c>
      <c r="P250" s="76">
        <v>1</v>
      </c>
      <c r="Q250" s="76">
        <v>1</v>
      </c>
      <c r="R250" s="76">
        <v>1</v>
      </c>
      <c r="S250" s="76">
        <v>1</v>
      </c>
      <c r="T250" s="76">
        <v>1</v>
      </c>
      <c r="U250" s="76">
        <v>3</v>
      </c>
      <c r="V250" s="76">
        <v>4</v>
      </c>
      <c r="W250" s="76">
        <v>5</v>
      </c>
      <c r="X250" s="76">
        <v>14</v>
      </c>
      <c r="Y250" s="76">
        <v>9</v>
      </c>
      <c r="Z250" s="76">
        <v>7</v>
      </c>
      <c r="AA250" s="76">
        <v>10</v>
      </c>
      <c r="AB250" s="76">
        <v>13</v>
      </c>
      <c r="AC250" s="76">
        <v>13</v>
      </c>
      <c r="AD250" s="76">
        <v>18</v>
      </c>
      <c r="AE250" s="76">
        <v>21</v>
      </c>
      <c r="AF250" s="76">
        <v>25</v>
      </c>
      <c r="AG250" s="76">
        <v>22</v>
      </c>
      <c r="AH250" s="76">
        <v>29</v>
      </c>
      <c r="AI250" s="76">
        <v>24</v>
      </c>
      <c r="AJ250" s="76">
        <v>16</v>
      </c>
      <c r="AK250" s="76">
        <v>31</v>
      </c>
      <c r="AL250" s="76">
        <v>19</v>
      </c>
      <c r="AM250" s="76">
        <v>13</v>
      </c>
      <c r="AN250" s="76">
        <v>29</v>
      </c>
      <c r="AO250" s="76">
        <v>26</v>
      </c>
      <c r="AP250" s="76">
        <v>30</v>
      </c>
      <c r="AQ250" s="76">
        <v>36</v>
      </c>
      <c r="AR250" s="76">
        <v>51</v>
      </c>
      <c r="AS250" s="76">
        <v>24</v>
      </c>
      <c r="AT250" s="76">
        <v>54</v>
      </c>
      <c r="AU250" s="76">
        <v>82</v>
      </c>
      <c r="AV250" s="76">
        <v>225</v>
      </c>
      <c r="AW250" s="76">
        <v>261</v>
      </c>
      <c r="AX250" s="76">
        <v>147</v>
      </c>
      <c r="AY250" s="76">
        <v>0</v>
      </c>
      <c r="AZ250" s="76">
        <v>45</v>
      </c>
      <c r="BA250" s="76">
        <v>16</v>
      </c>
      <c r="BB250" s="76">
        <v>17</v>
      </c>
      <c r="BC250" s="76">
        <v>20</v>
      </c>
      <c r="BD250" s="76">
        <v>22</v>
      </c>
      <c r="BE250" s="76">
        <v>26</v>
      </c>
      <c r="BF250" s="76">
        <v>52</v>
      </c>
      <c r="BG250" s="76">
        <v>56</v>
      </c>
      <c r="BH250" s="76">
        <v>51</v>
      </c>
      <c r="BI250" s="76">
        <v>36</v>
      </c>
      <c r="BJ250" s="80" t="str">
        <f>VLOOKUP(MID(A250,12,2),'State Codes'!$B$10:$D$60,3,0)</f>
        <v>8 Mountain</v>
      </c>
      <c r="BK250" s="80" t="str">
        <f>VLOOKUP(MID(A250,6,5),'Chart Controls'!$P$3:$Q$8,2,0)</f>
        <v>Kerosene</v>
      </c>
    </row>
    <row r="251" spans="1:63" x14ac:dyDescent="0.2">
      <c r="A251" s="76" t="s">
        <v>584</v>
      </c>
      <c r="B251" s="76"/>
      <c r="C251" s="76" t="s">
        <v>258</v>
      </c>
      <c r="D251" s="76"/>
      <c r="E251" s="76" t="s">
        <v>1136</v>
      </c>
      <c r="F251" s="76" t="s">
        <v>261</v>
      </c>
      <c r="G251" s="76">
        <v>418</v>
      </c>
      <c r="H251" s="76">
        <v>555</v>
      </c>
      <c r="I251" s="76">
        <v>302</v>
      </c>
      <c r="J251" s="76">
        <v>343</v>
      </c>
      <c r="K251" s="76">
        <v>408</v>
      </c>
      <c r="L251" s="76">
        <v>378</v>
      </c>
      <c r="M251" s="76">
        <v>330</v>
      </c>
      <c r="N251" s="76">
        <v>342</v>
      </c>
      <c r="O251" s="76">
        <v>488</v>
      </c>
      <c r="P251" s="76">
        <v>368</v>
      </c>
      <c r="Q251" s="76">
        <v>449</v>
      </c>
      <c r="R251" s="76">
        <v>286</v>
      </c>
      <c r="S251" s="76">
        <v>288</v>
      </c>
      <c r="T251" s="76">
        <v>590</v>
      </c>
      <c r="U251" s="76">
        <v>850</v>
      </c>
      <c r="V251" s="76">
        <v>953</v>
      </c>
      <c r="W251" s="76">
        <v>616</v>
      </c>
      <c r="X251" s="76">
        <v>1404</v>
      </c>
      <c r="Y251" s="76">
        <v>2013</v>
      </c>
      <c r="Z251" s="76">
        <v>2161</v>
      </c>
      <c r="AA251" s="76">
        <v>2265</v>
      </c>
      <c r="AB251" s="76">
        <v>1566</v>
      </c>
      <c r="AC251" s="76">
        <v>1056</v>
      </c>
      <c r="AD251" s="76">
        <v>1817</v>
      </c>
      <c r="AE251" s="76">
        <v>1848</v>
      </c>
      <c r="AF251" s="76">
        <v>1485</v>
      </c>
      <c r="AG251" s="76">
        <v>1849</v>
      </c>
      <c r="AH251" s="76">
        <v>1352</v>
      </c>
      <c r="AI251" s="76">
        <v>1153</v>
      </c>
      <c r="AJ251" s="76">
        <v>1021</v>
      </c>
      <c r="AK251" s="76">
        <v>1036</v>
      </c>
      <c r="AL251" s="76">
        <v>1333</v>
      </c>
      <c r="AM251" s="76">
        <v>1190</v>
      </c>
      <c r="AN251" s="76">
        <v>1404</v>
      </c>
      <c r="AO251" s="76">
        <v>1095</v>
      </c>
      <c r="AP251" s="76">
        <v>1575</v>
      </c>
      <c r="AQ251" s="76">
        <v>1744</v>
      </c>
      <c r="AR251" s="76">
        <v>1422</v>
      </c>
      <c r="AS251" s="76">
        <v>1649</v>
      </c>
      <c r="AT251" s="76">
        <v>2917</v>
      </c>
      <c r="AU251" s="76">
        <v>2468</v>
      </c>
      <c r="AV251" s="76">
        <v>1219</v>
      </c>
      <c r="AW251" s="76">
        <v>873</v>
      </c>
      <c r="AX251" s="76">
        <v>1004</v>
      </c>
      <c r="AY251" s="76">
        <v>1304</v>
      </c>
      <c r="AZ251" s="76">
        <v>1837</v>
      </c>
      <c r="BA251" s="76">
        <v>1491</v>
      </c>
      <c r="BB251" s="76">
        <v>1608</v>
      </c>
      <c r="BC251" s="76">
        <v>1637</v>
      </c>
      <c r="BD251" s="76">
        <v>1332</v>
      </c>
      <c r="BE251" s="76">
        <v>1674</v>
      </c>
      <c r="BF251" s="76">
        <v>1931</v>
      </c>
      <c r="BG251" s="76">
        <v>2272</v>
      </c>
      <c r="BH251" s="76">
        <v>2474</v>
      </c>
      <c r="BI251" s="76">
        <v>2474</v>
      </c>
      <c r="BJ251" s="80" t="str">
        <f>VLOOKUP(MID(A251,12,2),'State Codes'!$B$10:$D$60,3,0)</f>
        <v>1 New England</v>
      </c>
      <c r="BK251" s="80" t="str">
        <f>VLOOKUP(MID(A251,6,5),'Chart Controls'!$P$3:$Q$8,2,0)</f>
        <v>Kerosene</v>
      </c>
    </row>
    <row r="252" spans="1:63" x14ac:dyDescent="0.2">
      <c r="A252" s="76" t="s">
        <v>585</v>
      </c>
      <c r="B252" s="76"/>
      <c r="C252" s="76" t="s">
        <v>258</v>
      </c>
      <c r="D252" s="76"/>
      <c r="E252" s="76" t="s">
        <v>1136</v>
      </c>
      <c r="F252" s="76" t="s">
        <v>261</v>
      </c>
      <c r="G252" s="76">
        <v>518</v>
      </c>
      <c r="H252" s="76">
        <v>672</v>
      </c>
      <c r="I252" s="76">
        <v>393</v>
      </c>
      <c r="J252" s="76">
        <v>431</v>
      </c>
      <c r="K252" s="76">
        <v>473</v>
      </c>
      <c r="L252" s="76">
        <v>418</v>
      </c>
      <c r="M252" s="76">
        <v>386</v>
      </c>
      <c r="N252" s="76">
        <v>365</v>
      </c>
      <c r="O252" s="76">
        <v>643</v>
      </c>
      <c r="P252" s="76">
        <v>480</v>
      </c>
      <c r="Q252" s="76">
        <v>697</v>
      </c>
      <c r="R252" s="76">
        <v>447</v>
      </c>
      <c r="S252" s="76">
        <v>400</v>
      </c>
      <c r="T252" s="76">
        <v>881</v>
      </c>
      <c r="U252" s="76">
        <v>1880</v>
      </c>
      <c r="V252" s="76">
        <v>1624</v>
      </c>
      <c r="W252" s="76">
        <v>1742</v>
      </c>
      <c r="X252" s="76">
        <v>4195</v>
      </c>
      <c r="Y252" s="76">
        <v>6460</v>
      </c>
      <c r="Z252" s="76">
        <v>8084</v>
      </c>
      <c r="AA252" s="76">
        <v>8244</v>
      </c>
      <c r="AB252" s="76">
        <v>7149</v>
      </c>
      <c r="AC252" s="76">
        <v>5302</v>
      </c>
      <c r="AD252" s="76">
        <v>9531</v>
      </c>
      <c r="AE252" s="76">
        <v>9308</v>
      </c>
      <c r="AF252" s="76">
        <v>8779</v>
      </c>
      <c r="AG252" s="76">
        <v>11639</v>
      </c>
      <c r="AH252" s="76">
        <v>8975</v>
      </c>
      <c r="AI252" s="76">
        <v>8754</v>
      </c>
      <c r="AJ252" s="76">
        <v>6918</v>
      </c>
      <c r="AK252" s="76">
        <v>7124</v>
      </c>
      <c r="AL252" s="76">
        <v>8442</v>
      </c>
      <c r="AM252" s="76">
        <v>7277</v>
      </c>
      <c r="AN252" s="76">
        <v>7496</v>
      </c>
      <c r="AO252" s="76">
        <v>6576</v>
      </c>
      <c r="AP252" s="76">
        <v>12879</v>
      </c>
      <c r="AQ252" s="76">
        <v>14909</v>
      </c>
      <c r="AR252" s="76">
        <v>12369</v>
      </c>
      <c r="AS252" s="76">
        <v>14028</v>
      </c>
      <c r="AT252" s="76">
        <v>20474</v>
      </c>
      <c r="AU252" s="76">
        <v>18260</v>
      </c>
      <c r="AV252" s="76">
        <v>6703</v>
      </c>
      <c r="AW252" s="76">
        <v>5943</v>
      </c>
      <c r="AX252" s="76">
        <v>5211</v>
      </c>
      <c r="AY252" s="76">
        <v>7955</v>
      </c>
      <c r="AZ252" s="76">
        <v>13052</v>
      </c>
      <c r="BA252" s="76">
        <v>9028</v>
      </c>
      <c r="BB252" s="76">
        <v>10765</v>
      </c>
      <c r="BC252" s="76">
        <v>12976</v>
      </c>
      <c r="BD252" s="76">
        <v>11659</v>
      </c>
      <c r="BE252" s="76">
        <v>12732</v>
      </c>
      <c r="BF252" s="76">
        <v>16723</v>
      </c>
      <c r="BG252" s="76">
        <v>23347</v>
      </c>
      <c r="BH252" s="76">
        <v>25746</v>
      </c>
      <c r="BI252" s="76">
        <v>25762</v>
      </c>
      <c r="BJ252" s="80" t="str">
        <f>VLOOKUP(MID(A252,12,2),'State Codes'!$B$10:$D$60,3,0)</f>
        <v>5 South Atlantic</v>
      </c>
      <c r="BK252" s="80" t="str">
        <f>VLOOKUP(MID(A252,6,5),'Chart Controls'!$P$3:$Q$8,2,0)</f>
        <v>Kerosene</v>
      </c>
    </row>
    <row r="253" spans="1:63" x14ac:dyDescent="0.2">
      <c r="A253" s="76" t="s">
        <v>586</v>
      </c>
      <c r="B253" s="76"/>
      <c r="C253" s="76" t="s">
        <v>258</v>
      </c>
      <c r="D253" s="76"/>
      <c r="E253" s="76" t="s">
        <v>1136</v>
      </c>
      <c r="F253" s="76" t="s">
        <v>261</v>
      </c>
      <c r="G253" s="76">
        <v>34</v>
      </c>
      <c r="H253" s="76">
        <v>45</v>
      </c>
      <c r="I253" s="76">
        <v>24</v>
      </c>
      <c r="J253" s="76">
        <v>28</v>
      </c>
      <c r="K253" s="76">
        <v>21</v>
      </c>
      <c r="L253" s="76">
        <v>31</v>
      </c>
      <c r="M253" s="76">
        <v>20</v>
      </c>
      <c r="N253" s="76">
        <v>25</v>
      </c>
      <c r="O253" s="76">
        <v>39</v>
      </c>
      <c r="P253" s="76">
        <v>22</v>
      </c>
      <c r="Q253" s="76">
        <v>36</v>
      </c>
      <c r="R253" s="76">
        <v>22</v>
      </c>
      <c r="S253" s="76">
        <v>28</v>
      </c>
      <c r="T253" s="76">
        <v>72</v>
      </c>
      <c r="U253" s="76">
        <v>120</v>
      </c>
      <c r="V253" s="76">
        <v>103</v>
      </c>
      <c r="W253" s="76">
        <v>63</v>
      </c>
      <c r="X253" s="76">
        <v>72</v>
      </c>
      <c r="Y253" s="76">
        <v>178</v>
      </c>
      <c r="Z253" s="76">
        <v>307</v>
      </c>
      <c r="AA253" s="76">
        <v>393</v>
      </c>
      <c r="AB253" s="76">
        <v>570</v>
      </c>
      <c r="AC253" s="76">
        <v>196</v>
      </c>
      <c r="AD253" s="76">
        <v>573</v>
      </c>
      <c r="AE253" s="76">
        <v>366</v>
      </c>
      <c r="AF253" s="76">
        <v>490</v>
      </c>
      <c r="AG253" s="76">
        <v>698</v>
      </c>
      <c r="AH253" s="76">
        <v>754</v>
      </c>
      <c r="AI253" s="76">
        <v>626</v>
      </c>
      <c r="AJ253" s="76">
        <v>487</v>
      </c>
      <c r="AK253" s="76">
        <v>372</v>
      </c>
      <c r="AL253" s="76">
        <v>248</v>
      </c>
      <c r="AM253" s="76">
        <v>167</v>
      </c>
      <c r="AN253" s="76">
        <v>261</v>
      </c>
      <c r="AO253" s="76">
        <v>280</v>
      </c>
      <c r="AP253" s="76">
        <v>309</v>
      </c>
      <c r="AQ253" s="76">
        <v>335</v>
      </c>
      <c r="AR253" s="76">
        <v>230</v>
      </c>
      <c r="AS253" s="76">
        <v>284</v>
      </c>
      <c r="AT253" s="76">
        <v>487</v>
      </c>
      <c r="AU253" s="76">
        <v>362</v>
      </c>
      <c r="AV253" s="76">
        <v>256</v>
      </c>
      <c r="AW253" s="76">
        <v>408</v>
      </c>
      <c r="AX253" s="76">
        <v>3033</v>
      </c>
      <c r="AY253" s="76">
        <v>369</v>
      </c>
      <c r="AZ253" s="76">
        <v>765</v>
      </c>
      <c r="BA253" s="76">
        <v>2009</v>
      </c>
      <c r="BB253" s="76">
        <v>1902</v>
      </c>
      <c r="BC253" s="76">
        <v>1544</v>
      </c>
      <c r="BD253" s="76">
        <v>1150</v>
      </c>
      <c r="BE253" s="76">
        <v>1297</v>
      </c>
      <c r="BF253" s="76">
        <v>449</v>
      </c>
      <c r="BG253" s="76">
        <v>566</v>
      </c>
      <c r="BH253" s="76">
        <v>829</v>
      </c>
      <c r="BI253" s="76">
        <v>653</v>
      </c>
      <c r="BJ253" s="80" t="str">
        <f>VLOOKUP(MID(A253,12,2),'State Codes'!$B$10:$D$60,3,0)</f>
        <v>9 Pacific</v>
      </c>
      <c r="BK253" s="80" t="str">
        <f>VLOOKUP(MID(A253,6,5),'Chart Controls'!$P$3:$Q$8,2,0)</f>
        <v>Kerosene</v>
      </c>
    </row>
    <row r="254" spans="1:63" x14ac:dyDescent="0.2">
      <c r="A254" s="76" t="s">
        <v>587</v>
      </c>
      <c r="B254" s="76"/>
      <c r="C254" s="76" t="s">
        <v>258</v>
      </c>
      <c r="D254" s="76"/>
      <c r="E254" s="76" t="s">
        <v>1136</v>
      </c>
      <c r="F254" s="76" t="s">
        <v>261</v>
      </c>
      <c r="G254" s="76">
        <v>164</v>
      </c>
      <c r="H254" s="76">
        <v>224</v>
      </c>
      <c r="I254" s="76">
        <v>130</v>
      </c>
      <c r="J254" s="76">
        <v>140</v>
      </c>
      <c r="K254" s="76">
        <v>142</v>
      </c>
      <c r="L254" s="76">
        <v>140</v>
      </c>
      <c r="M254" s="76">
        <v>121</v>
      </c>
      <c r="N254" s="76">
        <v>112</v>
      </c>
      <c r="O254" s="76">
        <v>208</v>
      </c>
      <c r="P254" s="76">
        <v>148</v>
      </c>
      <c r="Q254" s="76">
        <v>202</v>
      </c>
      <c r="R254" s="76">
        <v>100</v>
      </c>
      <c r="S254" s="76">
        <v>90</v>
      </c>
      <c r="T254" s="76">
        <v>188</v>
      </c>
      <c r="U254" s="76">
        <v>382</v>
      </c>
      <c r="V254" s="76">
        <v>386</v>
      </c>
      <c r="W254" s="76">
        <v>267</v>
      </c>
      <c r="X254" s="76">
        <v>699</v>
      </c>
      <c r="Y254" s="76">
        <v>1066</v>
      </c>
      <c r="Z254" s="76">
        <v>1417</v>
      </c>
      <c r="AA254" s="76">
        <v>1446</v>
      </c>
      <c r="AB254" s="76">
        <v>1241</v>
      </c>
      <c r="AC254" s="76">
        <v>1487</v>
      </c>
      <c r="AD254" s="76">
        <v>2008</v>
      </c>
      <c r="AE254" s="76">
        <v>1930</v>
      </c>
      <c r="AF254" s="76">
        <v>3122</v>
      </c>
      <c r="AG254" s="76">
        <v>2683</v>
      </c>
      <c r="AH254" s="76">
        <v>2263</v>
      </c>
      <c r="AI254" s="76">
        <v>2137</v>
      </c>
      <c r="AJ254" s="76">
        <v>1627</v>
      </c>
      <c r="AK254" s="76">
        <v>1722</v>
      </c>
      <c r="AL254" s="76">
        <v>1833</v>
      </c>
      <c r="AM254" s="76">
        <v>1391</v>
      </c>
      <c r="AN254" s="76">
        <v>1117</v>
      </c>
      <c r="AO254" s="76">
        <v>1193</v>
      </c>
      <c r="AP254" s="76">
        <v>1956</v>
      </c>
      <c r="AQ254" s="76">
        <v>2255</v>
      </c>
      <c r="AR254" s="76">
        <v>1942</v>
      </c>
      <c r="AS254" s="76">
        <v>2577</v>
      </c>
      <c r="AT254" s="76">
        <v>2214</v>
      </c>
      <c r="AU254" s="76">
        <v>2270</v>
      </c>
      <c r="AV254" s="76">
        <v>1454</v>
      </c>
      <c r="AW254" s="76">
        <v>1769</v>
      </c>
      <c r="AX254" s="76">
        <v>1559</v>
      </c>
      <c r="AY254" s="76">
        <v>2313</v>
      </c>
      <c r="AZ254" s="76">
        <v>3765</v>
      </c>
      <c r="BA254" s="76">
        <v>873</v>
      </c>
      <c r="BB254" s="76">
        <v>994</v>
      </c>
      <c r="BC254" s="76">
        <v>823</v>
      </c>
      <c r="BD254" s="76">
        <v>977</v>
      </c>
      <c r="BE254" s="76">
        <v>1053</v>
      </c>
      <c r="BF254" s="76">
        <v>1387</v>
      </c>
      <c r="BG254" s="76">
        <v>1772</v>
      </c>
      <c r="BH254" s="76">
        <v>1772</v>
      </c>
      <c r="BI254" s="76">
        <v>1515</v>
      </c>
      <c r="BJ254" s="80" t="str">
        <f>VLOOKUP(MID(A254,12,2),'State Codes'!$B$10:$D$60,3,0)</f>
        <v>5 South Atlantic</v>
      </c>
      <c r="BK254" s="80" t="str">
        <f>VLOOKUP(MID(A254,6,5),'Chart Controls'!$P$3:$Q$8,2,0)</f>
        <v>Kerosene</v>
      </c>
    </row>
    <row r="255" spans="1:63" x14ac:dyDescent="0.2">
      <c r="A255" s="76" t="s">
        <v>588</v>
      </c>
      <c r="B255" s="76"/>
      <c r="C255" s="76" t="s">
        <v>258</v>
      </c>
      <c r="D255" s="76"/>
      <c r="E255" s="76" t="s">
        <v>1136</v>
      </c>
      <c r="F255" s="76" t="s">
        <v>261</v>
      </c>
      <c r="G255" s="76">
        <v>67</v>
      </c>
      <c r="H255" s="76">
        <v>93</v>
      </c>
      <c r="I255" s="76">
        <v>55</v>
      </c>
      <c r="J255" s="76">
        <v>57</v>
      </c>
      <c r="K255" s="76">
        <v>68</v>
      </c>
      <c r="L255" s="76">
        <v>78</v>
      </c>
      <c r="M255" s="76">
        <v>54</v>
      </c>
      <c r="N255" s="76">
        <v>49</v>
      </c>
      <c r="O255" s="76">
        <v>82</v>
      </c>
      <c r="P255" s="76">
        <v>54</v>
      </c>
      <c r="Q255" s="76">
        <v>92</v>
      </c>
      <c r="R255" s="76">
        <v>54</v>
      </c>
      <c r="S255" s="76">
        <v>36</v>
      </c>
      <c r="T255" s="76">
        <v>207</v>
      </c>
      <c r="U255" s="76">
        <v>151</v>
      </c>
      <c r="V255" s="76">
        <v>155</v>
      </c>
      <c r="W255" s="76">
        <v>52</v>
      </c>
      <c r="X255" s="76">
        <v>77</v>
      </c>
      <c r="Y255" s="76">
        <v>153</v>
      </c>
      <c r="Z255" s="76">
        <v>159</v>
      </c>
      <c r="AA255" s="76">
        <v>228</v>
      </c>
      <c r="AB255" s="76">
        <v>156</v>
      </c>
      <c r="AC255" s="76">
        <v>169</v>
      </c>
      <c r="AD255" s="76">
        <v>229</v>
      </c>
      <c r="AE255" s="76">
        <v>251</v>
      </c>
      <c r="AF255" s="76">
        <v>345</v>
      </c>
      <c r="AG255" s="76">
        <v>223</v>
      </c>
      <c r="AH255" s="76">
        <v>250</v>
      </c>
      <c r="AI255" s="76">
        <v>231</v>
      </c>
      <c r="AJ255" s="76">
        <v>194</v>
      </c>
      <c r="AK255" s="76">
        <v>192</v>
      </c>
      <c r="AL255" s="76">
        <v>266</v>
      </c>
      <c r="AM255" s="76">
        <v>165</v>
      </c>
      <c r="AN255" s="76">
        <v>172</v>
      </c>
      <c r="AO255" s="76">
        <v>165</v>
      </c>
      <c r="AP255" s="76">
        <v>225</v>
      </c>
      <c r="AQ255" s="76">
        <v>303</v>
      </c>
      <c r="AR255" s="76">
        <v>575</v>
      </c>
      <c r="AS255" s="76">
        <v>403</v>
      </c>
      <c r="AT255" s="76">
        <v>1106</v>
      </c>
      <c r="AU255" s="76">
        <v>628</v>
      </c>
      <c r="AV255" s="76">
        <v>460</v>
      </c>
      <c r="AW255" s="76">
        <v>448</v>
      </c>
      <c r="AX255" s="76">
        <v>408</v>
      </c>
      <c r="AY255" s="76">
        <v>703</v>
      </c>
      <c r="AZ255" s="76">
        <v>692</v>
      </c>
      <c r="BA255" s="76">
        <v>2059</v>
      </c>
      <c r="BB255" s="76">
        <v>1885</v>
      </c>
      <c r="BC255" s="76">
        <v>2250</v>
      </c>
      <c r="BD255" s="76">
        <v>3002</v>
      </c>
      <c r="BE255" s="76">
        <v>3433</v>
      </c>
      <c r="BF255" s="76">
        <v>4672</v>
      </c>
      <c r="BG255" s="76">
        <v>4714</v>
      </c>
      <c r="BH255" s="76">
        <v>6632</v>
      </c>
      <c r="BI255" s="76">
        <v>9117</v>
      </c>
      <c r="BJ255" s="80" t="str">
        <f>VLOOKUP(MID(A255,12,2),'State Codes'!$B$10:$D$60,3,0)</f>
        <v>3 East North Central</v>
      </c>
      <c r="BK255" s="80" t="str">
        <f>VLOOKUP(MID(A255,6,5),'Chart Controls'!$P$3:$Q$8,2,0)</f>
        <v>Kerosene</v>
      </c>
    </row>
    <row r="256" spans="1:63" x14ac:dyDescent="0.2">
      <c r="A256" s="76" t="s">
        <v>589</v>
      </c>
      <c r="B256" s="76"/>
      <c r="C256" s="76" t="s">
        <v>258</v>
      </c>
      <c r="D256" s="76"/>
      <c r="E256" s="76" t="s">
        <v>1136</v>
      </c>
      <c r="F256" s="76" t="s">
        <v>261</v>
      </c>
      <c r="G256" s="76">
        <v>0</v>
      </c>
      <c r="H256" s="76">
        <v>1</v>
      </c>
      <c r="I256" s="76">
        <v>0</v>
      </c>
      <c r="J256" s="76">
        <v>0</v>
      </c>
      <c r="K256" s="76">
        <v>0</v>
      </c>
      <c r="L256" s="76">
        <v>0</v>
      </c>
      <c r="M256" s="76">
        <v>0</v>
      </c>
      <c r="N256" s="76">
        <v>0</v>
      </c>
      <c r="O256" s="76">
        <v>1</v>
      </c>
      <c r="P256" s="76">
        <v>1</v>
      </c>
      <c r="Q256" s="76">
        <v>0</v>
      </c>
      <c r="R256" s="76">
        <v>0</v>
      </c>
      <c r="S256" s="76">
        <v>1</v>
      </c>
      <c r="T256" s="76">
        <v>1</v>
      </c>
      <c r="U256" s="76">
        <v>1</v>
      </c>
      <c r="V256" s="76">
        <v>1</v>
      </c>
      <c r="W256" s="76">
        <v>1</v>
      </c>
      <c r="X256" s="76">
        <v>4</v>
      </c>
      <c r="Y256" s="76">
        <v>7</v>
      </c>
      <c r="Z256" s="76">
        <v>5</v>
      </c>
      <c r="AA256" s="76">
        <v>4</v>
      </c>
      <c r="AB256" s="76">
        <v>6</v>
      </c>
      <c r="AC256" s="76">
        <v>6</v>
      </c>
      <c r="AD256" s="76">
        <v>11</v>
      </c>
      <c r="AE256" s="76">
        <v>8</v>
      </c>
      <c r="AF256" s="76">
        <v>7</v>
      </c>
      <c r="AG256" s="76">
        <v>9</v>
      </c>
      <c r="AH256" s="76">
        <v>9</v>
      </c>
      <c r="AI256" s="76">
        <v>4</v>
      </c>
      <c r="AJ256" s="76">
        <v>4</v>
      </c>
      <c r="AK256" s="76">
        <v>4</v>
      </c>
      <c r="AL256" s="76">
        <v>9</v>
      </c>
      <c r="AM256" s="76">
        <v>7</v>
      </c>
      <c r="AN256" s="76">
        <v>17</v>
      </c>
      <c r="AO256" s="76">
        <v>7</v>
      </c>
      <c r="AP256" s="76">
        <v>6</v>
      </c>
      <c r="AQ256" s="76">
        <v>9</v>
      </c>
      <c r="AR256" s="76">
        <v>13</v>
      </c>
      <c r="AS256" s="76">
        <v>8</v>
      </c>
      <c r="AT256" s="76">
        <v>46</v>
      </c>
      <c r="AU256" s="76">
        <v>5</v>
      </c>
      <c r="AV256" s="76">
        <v>18</v>
      </c>
      <c r="AW256" s="76">
        <v>0</v>
      </c>
      <c r="AX256" s="76">
        <v>45</v>
      </c>
      <c r="AY256" s="76">
        <v>0</v>
      </c>
      <c r="AZ256" s="76">
        <v>51</v>
      </c>
      <c r="BA256" s="76">
        <v>3</v>
      </c>
      <c r="BB256" s="76">
        <v>3</v>
      </c>
      <c r="BC256" s="76">
        <v>2</v>
      </c>
      <c r="BD256" s="76">
        <v>65</v>
      </c>
      <c r="BE256" s="76">
        <v>112</v>
      </c>
      <c r="BF256" s="76">
        <v>219</v>
      </c>
      <c r="BG256" s="76">
        <v>237</v>
      </c>
      <c r="BH256" s="76">
        <v>250</v>
      </c>
      <c r="BI256" s="76">
        <v>221</v>
      </c>
      <c r="BJ256" s="80" t="str">
        <f>VLOOKUP(MID(A256,12,2),'State Codes'!$B$10:$D$60,3,0)</f>
        <v>8 Mountain</v>
      </c>
      <c r="BK256" s="80" t="str">
        <f>VLOOKUP(MID(A256,6,5),'Chart Controls'!$P$3:$Q$8,2,0)</f>
        <v>Kerosene</v>
      </c>
    </row>
    <row r="257" spans="1:63" x14ac:dyDescent="0.2">
      <c r="A257" s="76" t="s">
        <v>590</v>
      </c>
      <c r="B257" s="76"/>
      <c r="C257" s="76" t="s">
        <v>258</v>
      </c>
      <c r="D257" s="76"/>
      <c r="E257" s="76" t="s">
        <v>1136</v>
      </c>
      <c r="F257" s="76" t="s">
        <v>261</v>
      </c>
      <c r="G257" s="76">
        <v>0</v>
      </c>
      <c r="H257" s="76">
        <v>3930</v>
      </c>
      <c r="I257" s="76">
        <v>4623</v>
      </c>
      <c r="J257" s="76">
        <v>3670</v>
      </c>
      <c r="K257" s="76">
        <v>3549</v>
      </c>
      <c r="L257" s="76">
        <v>1997</v>
      </c>
      <c r="M257" s="76">
        <v>2053</v>
      </c>
      <c r="N257" s="76">
        <v>1493</v>
      </c>
      <c r="O257" s="76">
        <v>1755</v>
      </c>
      <c r="P257" s="76">
        <v>2129</v>
      </c>
      <c r="Q257" s="76">
        <v>7652</v>
      </c>
      <c r="R257" s="76">
        <v>7561</v>
      </c>
      <c r="S257" s="76">
        <v>5794</v>
      </c>
      <c r="T257" s="76">
        <v>6934</v>
      </c>
      <c r="U257" s="76">
        <v>7149</v>
      </c>
      <c r="V257" s="76">
        <v>6666</v>
      </c>
      <c r="W257" s="76">
        <v>5033</v>
      </c>
      <c r="X257" s="76">
        <v>4498</v>
      </c>
      <c r="Y257" s="76">
        <v>4070</v>
      </c>
      <c r="Z257" s="76">
        <v>4589</v>
      </c>
      <c r="AA257" s="76">
        <v>5824</v>
      </c>
      <c r="AB257" s="76">
        <v>5682</v>
      </c>
      <c r="AC257" s="76">
        <v>5398</v>
      </c>
      <c r="AD257" s="76">
        <v>5318</v>
      </c>
      <c r="AE257" s="76">
        <v>6453</v>
      </c>
      <c r="AF257" s="76">
        <v>5992</v>
      </c>
      <c r="AG257" s="76">
        <v>5839</v>
      </c>
      <c r="AH257" s="76">
        <v>6570</v>
      </c>
      <c r="AI257" s="76">
        <v>12500</v>
      </c>
      <c r="AJ257" s="76">
        <v>12037</v>
      </c>
      <c r="AK257" s="76">
        <v>12037</v>
      </c>
      <c r="AL257" s="76">
        <v>12681</v>
      </c>
      <c r="AM257" s="76">
        <v>16642</v>
      </c>
      <c r="AN257" s="76">
        <v>15862</v>
      </c>
      <c r="AO257" s="76">
        <v>15130</v>
      </c>
      <c r="AP257" s="76">
        <v>23356</v>
      </c>
      <c r="AQ257" s="76">
        <v>23102</v>
      </c>
      <c r="AR257" s="76">
        <v>21647</v>
      </c>
      <c r="AS257" s="76">
        <v>26518</v>
      </c>
      <c r="AT257" s="76">
        <v>29112</v>
      </c>
      <c r="AU257" s="76">
        <v>28261</v>
      </c>
      <c r="AV257" s="76">
        <v>20679</v>
      </c>
      <c r="AW257" s="76">
        <v>25786</v>
      </c>
      <c r="AX257" s="76">
        <v>18621</v>
      </c>
      <c r="AY257" s="76">
        <v>16346</v>
      </c>
      <c r="AZ257" s="76">
        <v>11920</v>
      </c>
      <c r="BA257" s="76">
        <v>11541</v>
      </c>
      <c r="BB257" s="76">
        <v>12866</v>
      </c>
      <c r="BC257" s="76">
        <v>11816</v>
      </c>
      <c r="BD257" s="76">
        <v>10595</v>
      </c>
      <c r="BE257" s="76">
        <v>9116</v>
      </c>
      <c r="BF257" s="76">
        <v>8290</v>
      </c>
      <c r="BG257" s="76">
        <v>8927</v>
      </c>
      <c r="BH257" s="76">
        <v>9580</v>
      </c>
      <c r="BI257" s="76">
        <v>10303</v>
      </c>
      <c r="BJ257" s="80" t="str">
        <f>VLOOKUP(MID(A257,12,2),'State Codes'!$B$10:$D$60,3,0)</f>
        <v>6 East South Central</v>
      </c>
      <c r="BK257" s="80" t="str">
        <f>VLOOKUP(MID(A257,6,5),'Chart Controls'!$P$3:$Q$8,2,0)</f>
        <v>Wood</v>
      </c>
    </row>
    <row r="258" spans="1:63" x14ac:dyDescent="0.2">
      <c r="A258" s="76" t="s">
        <v>591</v>
      </c>
      <c r="B258" s="76"/>
      <c r="C258" s="76" t="s">
        <v>258</v>
      </c>
      <c r="D258" s="76"/>
      <c r="E258" s="76" t="s">
        <v>1136</v>
      </c>
      <c r="F258" s="76" t="s">
        <v>261</v>
      </c>
      <c r="G258" s="76">
        <v>0</v>
      </c>
      <c r="H258" s="76">
        <v>2411</v>
      </c>
      <c r="I258" s="76">
        <v>2836</v>
      </c>
      <c r="J258" s="76">
        <v>2251</v>
      </c>
      <c r="K258" s="76">
        <v>2177</v>
      </c>
      <c r="L258" s="76">
        <v>5569</v>
      </c>
      <c r="M258" s="76">
        <v>5968</v>
      </c>
      <c r="N258" s="76">
        <v>5447</v>
      </c>
      <c r="O258" s="76">
        <v>6399</v>
      </c>
      <c r="P258" s="76">
        <v>5891</v>
      </c>
      <c r="Q258" s="76">
        <v>2463</v>
      </c>
      <c r="R258" s="76">
        <v>2434</v>
      </c>
      <c r="S258" s="76">
        <v>1865</v>
      </c>
      <c r="T258" s="76">
        <v>2232</v>
      </c>
      <c r="U258" s="76">
        <v>2302</v>
      </c>
      <c r="V258" s="76">
        <v>2146</v>
      </c>
      <c r="W258" s="76">
        <v>1009</v>
      </c>
      <c r="X258" s="76">
        <v>902</v>
      </c>
      <c r="Y258" s="76">
        <v>816</v>
      </c>
      <c r="Z258" s="76">
        <v>920</v>
      </c>
      <c r="AA258" s="76">
        <v>2752</v>
      </c>
      <c r="AB258" s="76">
        <v>2685</v>
      </c>
      <c r="AC258" s="76">
        <v>2550</v>
      </c>
      <c r="AD258" s="76">
        <v>2513</v>
      </c>
      <c r="AE258" s="76">
        <v>1540</v>
      </c>
      <c r="AF258" s="76">
        <v>1430</v>
      </c>
      <c r="AG258" s="76">
        <v>1394</v>
      </c>
      <c r="AH258" s="76">
        <v>1568</v>
      </c>
      <c r="AI258" s="76">
        <v>1919</v>
      </c>
      <c r="AJ258" s="76">
        <v>1848</v>
      </c>
      <c r="AK258" s="76">
        <v>1848</v>
      </c>
      <c r="AL258" s="76">
        <v>1947</v>
      </c>
      <c r="AM258" s="76">
        <v>1674</v>
      </c>
      <c r="AN258" s="76">
        <v>1596</v>
      </c>
      <c r="AO258" s="76">
        <v>1522</v>
      </c>
      <c r="AP258" s="76">
        <v>2532</v>
      </c>
      <c r="AQ258" s="76">
        <v>2504</v>
      </c>
      <c r="AR258" s="76">
        <v>2346</v>
      </c>
      <c r="AS258" s="76">
        <v>1703</v>
      </c>
      <c r="AT258" s="76">
        <v>1870</v>
      </c>
      <c r="AU258" s="76">
        <v>1815</v>
      </c>
      <c r="AV258" s="76">
        <v>1298</v>
      </c>
      <c r="AW258" s="76">
        <v>1062</v>
      </c>
      <c r="AX258" s="76">
        <v>1169</v>
      </c>
      <c r="AY258" s="76">
        <v>947</v>
      </c>
      <c r="AZ258" s="76">
        <v>2735</v>
      </c>
      <c r="BA258" s="76">
        <v>1978</v>
      </c>
      <c r="BB258" s="76">
        <v>1806</v>
      </c>
      <c r="BC258" s="76">
        <v>1548</v>
      </c>
      <c r="BD258" s="76">
        <v>1410</v>
      </c>
      <c r="BE258" s="76">
        <v>1066</v>
      </c>
      <c r="BF258" s="76">
        <v>1084</v>
      </c>
      <c r="BG258" s="76">
        <v>1187</v>
      </c>
      <c r="BH258" s="76">
        <v>1256</v>
      </c>
      <c r="BI258" s="76">
        <v>1290</v>
      </c>
      <c r="BJ258" s="80" t="str">
        <f>VLOOKUP(MID(A258,12,2),'State Codes'!$B$10:$D$60,3,0)</f>
        <v>9 Pacific</v>
      </c>
      <c r="BK258" s="80" t="str">
        <f>VLOOKUP(MID(A258,6,5),'Chart Controls'!$P$3:$Q$8,2,0)</f>
        <v>Wood</v>
      </c>
    </row>
    <row r="259" spans="1:63" x14ac:dyDescent="0.2">
      <c r="A259" s="76" t="s">
        <v>592</v>
      </c>
      <c r="B259" s="76"/>
      <c r="C259" s="76" t="s">
        <v>258</v>
      </c>
      <c r="D259" s="76"/>
      <c r="E259" s="76" t="s">
        <v>1136</v>
      </c>
      <c r="F259" s="76" t="s">
        <v>261</v>
      </c>
      <c r="G259" s="76">
        <v>0</v>
      </c>
      <c r="H259" s="76">
        <v>3990</v>
      </c>
      <c r="I259" s="76">
        <v>4693</v>
      </c>
      <c r="J259" s="76">
        <v>3725</v>
      </c>
      <c r="K259" s="76">
        <v>3603</v>
      </c>
      <c r="L259" s="76">
        <v>5407</v>
      </c>
      <c r="M259" s="76">
        <v>4277</v>
      </c>
      <c r="N259" s="76">
        <v>3027</v>
      </c>
      <c r="O259" s="76">
        <v>3186</v>
      </c>
      <c r="P259" s="76">
        <v>3851</v>
      </c>
      <c r="Q259" s="76">
        <v>3290</v>
      </c>
      <c r="R259" s="76">
        <v>3251</v>
      </c>
      <c r="S259" s="76">
        <v>2491</v>
      </c>
      <c r="T259" s="76">
        <v>2981</v>
      </c>
      <c r="U259" s="76">
        <v>3074</v>
      </c>
      <c r="V259" s="76">
        <v>2866</v>
      </c>
      <c r="W259" s="76">
        <v>9149</v>
      </c>
      <c r="X259" s="76">
        <v>8176</v>
      </c>
      <c r="Y259" s="76">
        <v>7397</v>
      </c>
      <c r="Z259" s="76">
        <v>8341</v>
      </c>
      <c r="AA259" s="76">
        <v>6222</v>
      </c>
      <c r="AB259" s="76">
        <v>6070</v>
      </c>
      <c r="AC259" s="76">
        <v>5766</v>
      </c>
      <c r="AD259" s="76">
        <v>5681</v>
      </c>
      <c r="AE259" s="76">
        <v>9520</v>
      </c>
      <c r="AF259" s="76">
        <v>8840</v>
      </c>
      <c r="AG259" s="76">
        <v>8613</v>
      </c>
      <c r="AH259" s="76">
        <v>9692</v>
      </c>
      <c r="AI259" s="76">
        <v>8528</v>
      </c>
      <c r="AJ259" s="76">
        <v>8212</v>
      </c>
      <c r="AK259" s="76">
        <v>8212</v>
      </c>
      <c r="AL259" s="76">
        <v>8651</v>
      </c>
      <c r="AM259" s="76">
        <v>9041</v>
      </c>
      <c r="AN259" s="76">
        <v>8617</v>
      </c>
      <c r="AO259" s="76">
        <v>8220</v>
      </c>
      <c r="AP259" s="76">
        <v>7885</v>
      </c>
      <c r="AQ259" s="76">
        <v>7800</v>
      </c>
      <c r="AR259" s="76">
        <v>7308</v>
      </c>
      <c r="AS259" s="76">
        <v>13498</v>
      </c>
      <c r="AT259" s="76">
        <v>14819</v>
      </c>
      <c r="AU259" s="76">
        <v>14386</v>
      </c>
      <c r="AV259" s="76">
        <v>13116</v>
      </c>
      <c r="AW259" s="76">
        <v>12263</v>
      </c>
      <c r="AX259" s="76">
        <v>11810</v>
      </c>
      <c r="AY259" s="76">
        <v>8753</v>
      </c>
      <c r="AZ259" s="76">
        <v>4575</v>
      </c>
      <c r="BA259" s="76">
        <v>4042</v>
      </c>
      <c r="BB259" s="76">
        <v>4145</v>
      </c>
      <c r="BC259" s="76">
        <v>3784</v>
      </c>
      <c r="BD259" s="76">
        <v>3406</v>
      </c>
      <c r="BE259" s="76">
        <v>2786</v>
      </c>
      <c r="BF259" s="76">
        <v>2666</v>
      </c>
      <c r="BG259" s="76">
        <v>2769</v>
      </c>
      <c r="BH259" s="76">
        <v>2890</v>
      </c>
      <c r="BI259" s="76">
        <v>3010</v>
      </c>
      <c r="BJ259" s="80" t="str">
        <f>VLOOKUP(MID(A259,12,2),'State Codes'!$B$10:$D$60,3,0)</f>
        <v>8 Mountain</v>
      </c>
      <c r="BK259" s="80" t="str">
        <f>VLOOKUP(MID(A259,6,5),'Chart Controls'!$P$3:$Q$8,2,0)</f>
        <v>Wood</v>
      </c>
    </row>
    <row r="260" spans="1:63" x14ac:dyDescent="0.2">
      <c r="A260" s="76" t="s">
        <v>593</v>
      </c>
      <c r="B260" s="76"/>
      <c r="C260" s="76" t="s">
        <v>258</v>
      </c>
      <c r="D260" s="76"/>
      <c r="E260" s="76" t="s">
        <v>1136</v>
      </c>
      <c r="F260" s="76" t="s">
        <v>261</v>
      </c>
      <c r="G260" s="76">
        <v>0</v>
      </c>
      <c r="H260" s="76">
        <v>6473</v>
      </c>
      <c r="I260" s="76">
        <v>7615</v>
      </c>
      <c r="J260" s="76">
        <v>6044</v>
      </c>
      <c r="K260" s="76">
        <v>5846</v>
      </c>
      <c r="L260" s="76">
        <v>7008</v>
      </c>
      <c r="M260" s="76">
        <v>6941</v>
      </c>
      <c r="N260" s="76">
        <v>4420</v>
      </c>
      <c r="O260" s="76">
        <v>5243</v>
      </c>
      <c r="P260" s="76">
        <v>6457</v>
      </c>
      <c r="Q260" s="76">
        <v>10997</v>
      </c>
      <c r="R260" s="76">
        <v>10867</v>
      </c>
      <c r="S260" s="76">
        <v>8328</v>
      </c>
      <c r="T260" s="76">
        <v>9966</v>
      </c>
      <c r="U260" s="76">
        <v>10275</v>
      </c>
      <c r="V260" s="76">
        <v>9580</v>
      </c>
      <c r="W260" s="76">
        <v>6146</v>
      </c>
      <c r="X260" s="76">
        <v>5492</v>
      </c>
      <c r="Y260" s="76">
        <v>4969</v>
      </c>
      <c r="Z260" s="76">
        <v>5603</v>
      </c>
      <c r="AA260" s="76">
        <v>2439</v>
      </c>
      <c r="AB260" s="76">
        <v>2380</v>
      </c>
      <c r="AC260" s="76">
        <v>2261</v>
      </c>
      <c r="AD260" s="76">
        <v>2227</v>
      </c>
      <c r="AE260" s="76">
        <v>2306</v>
      </c>
      <c r="AF260" s="76">
        <v>2141</v>
      </c>
      <c r="AG260" s="76">
        <v>2086</v>
      </c>
      <c r="AH260" s="76">
        <v>2347</v>
      </c>
      <c r="AI260" s="76">
        <v>4761</v>
      </c>
      <c r="AJ260" s="76">
        <v>4585</v>
      </c>
      <c r="AK260" s="76">
        <v>4585</v>
      </c>
      <c r="AL260" s="76">
        <v>4830</v>
      </c>
      <c r="AM260" s="76">
        <v>3476</v>
      </c>
      <c r="AN260" s="76">
        <v>3313</v>
      </c>
      <c r="AO260" s="76">
        <v>3161</v>
      </c>
      <c r="AP260" s="76">
        <v>4603</v>
      </c>
      <c r="AQ260" s="76">
        <v>4553</v>
      </c>
      <c r="AR260" s="76">
        <v>4266</v>
      </c>
      <c r="AS260" s="76">
        <v>3506</v>
      </c>
      <c r="AT260" s="76">
        <v>3848</v>
      </c>
      <c r="AU260" s="76">
        <v>3736</v>
      </c>
      <c r="AV260" s="76">
        <v>2383</v>
      </c>
      <c r="AW260" s="76">
        <v>4120</v>
      </c>
      <c r="AX260" s="76">
        <v>2146</v>
      </c>
      <c r="AY260" s="76">
        <v>2048</v>
      </c>
      <c r="AZ260" s="76">
        <v>9684</v>
      </c>
      <c r="BA260" s="76">
        <v>9391</v>
      </c>
      <c r="BB260" s="76">
        <v>10595</v>
      </c>
      <c r="BC260" s="76">
        <v>9649</v>
      </c>
      <c r="BD260" s="76">
        <v>8600</v>
      </c>
      <c r="BE260" s="76">
        <v>7241</v>
      </c>
      <c r="BF260" s="76">
        <v>6519</v>
      </c>
      <c r="BG260" s="76">
        <v>7155</v>
      </c>
      <c r="BH260" s="76">
        <v>7671</v>
      </c>
      <c r="BI260" s="76">
        <v>8342</v>
      </c>
      <c r="BJ260" s="80" t="str">
        <f>VLOOKUP(MID(A260,12,2),'State Codes'!$B$10:$D$60,3,0)</f>
        <v>7 West South Central</v>
      </c>
      <c r="BK260" s="80" t="str">
        <f>VLOOKUP(MID(A260,6,5),'Chart Controls'!$P$3:$Q$8,2,0)</f>
        <v>Wood</v>
      </c>
    </row>
    <row r="261" spans="1:63" x14ac:dyDescent="0.2">
      <c r="A261" s="76" t="s">
        <v>594</v>
      </c>
      <c r="B261" s="76"/>
      <c r="C261" s="76" t="s">
        <v>258</v>
      </c>
      <c r="D261" s="76"/>
      <c r="E261" s="76" t="s">
        <v>1136</v>
      </c>
      <c r="F261" s="76" t="s">
        <v>261</v>
      </c>
      <c r="G261" s="76">
        <v>0</v>
      </c>
      <c r="H261" s="76">
        <v>20255</v>
      </c>
      <c r="I261" s="76">
        <v>23826</v>
      </c>
      <c r="J261" s="76">
        <v>18912</v>
      </c>
      <c r="K261" s="76">
        <v>18292</v>
      </c>
      <c r="L261" s="76">
        <v>27248</v>
      </c>
      <c r="M261" s="76">
        <v>22334</v>
      </c>
      <c r="N261" s="76">
        <v>20151</v>
      </c>
      <c r="O261" s="76">
        <v>20681</v>
      </c>
      <c r="P261" s="76">
        <v>22080</v>
      </c>
      <c r="Q261" s="76">
        <v>42800</v>
      </c>
      <c r="R261" s="76">
        <v>42291</v>
      </c>
      <c r="S261" s="76">
        <v>32410</v>
      </c>
      <c r="T261" s="76">
        <v>38785</v>
      </c>
      <c r="U261" s="76">
        <v>39988</v>
      </c>
      <c r="V261" s="76">
        <v>37284</v>
      </c>
      <c r="W261" s="76">
        <v>28388</v>
      </c>
      <c r="X261" s="76">
        <v>25368</v>
      </c>
      <c r="Y261" s="76">
        <v>22952</v>
      </c>
      <c r="Z261" s="76">
        <v>25879</v>
      </c>
      <c r="AA261" s="76">
        <v>38934</v>
      </c>
      <c r="AB261" s="76">
        <v>37985</v>
      </c>
      <c r="AC261" s="76">
        <v>36085</v>
      </c>
      <c r="AD261" s="76">
        <v>35550</v>
      </c>
      <c r="AE261" s="76">
        <v>36997</v>
      </c>
      <c r="AF261" s="76">
        <v>34354</v>
      </c>
      <c r="AG261" s="76">
        <v>33473</v>
      </c>
      <c r="AH261" s="76">
        <v>37668</v>
      </c>
      <c r="AI261" s="76">
        <v>58816</v>
      </c>
      <c r="AJ261" s="76">
        <v>56637</v>
      </c>
      <c r="AK261" s="76">
        <v>56637</v>
      </c>
      <c r="AL261" s="76">
        <v>59668</v>
      </c>
      <c r="AM261" s="76">
        <v>80481</v>
      </c>
      <c r="AN261" s="76">
        <v>76709</v>
      </c>
      <c r="AO261" s="76">
        <v>73171</v>
      </c>
      <c r="AP261" s="76">
        <v>119526</v>
      </c>
      <c r="AQ261" s="76">
        <v>118227</v>
      </c>
      <c r="AR261" s="76">
        <v>110781</v>
      </c>
      <c r="AS261" s="76">
        <v>83378</v>
      </c>
      <c r="AT261" s="76">
        <v>91534</v>
      </c>
      <c r="AU261" s="76">
        <v>88859</v>
      </c>
      <c r="AV261" s="76">
        <v>72596</v>
      </c>
      <c r="AW261" s="76">
        <v>59416</v>
      </c>
      <c r="AX261" s="76">
        <v>65371</v>
      </c>
      <c r="AY261" s="76">
        <v>52983</v>
      </c>
      <c r="AZ261" s="76">
        <v>42295</v>
      </c>
      <c r="BA261" s="76">
        <v>35879</v>
      </c>
      <c r="BB261" s="76">
        <v>32835</v>
      </c>
      <c r="BC261" s="76">
        <v>29223</v>
      </c>
      <c r="BD261" s="76">
        <v>27486</v>
      </c>
      <c r="BE261" s="76">
        <v>23409</v>
      </c>
      <c r="BF261" s="76">
        <v>22756</v>
      </c>
      <c r="BG261" s="76">
        <v>24252</v>
      </c>
      <c r="BH261" s="76">
        <v>24716</v>
      </c>
      <c r="BI261" s="76">
        <v>24183</v>
      </c>
      <c r="BJ261" s="80" t="str">
        <f>VLOOKUP(MID(A261,12,2),'State Codes'!$B$10:$D$60,3,0)</f>
        <v>9 Pacific</v>
      </c>
      <c r="BK261" s="80" t="str">
        <f>VLOOKUP(MID(A261,6,5),'Chart Controls'!$P$3:$Q$8,2,0)</f>
        <v>Wood</v>
      </c>
    </row>
    <row r="262" spans="1:63" x14ac:dyDescent="0.2">
      <c r="A262" s="76" t="s">
        <v>595</v>
      </c>
      <c r="B262" s="76"/>
      <c r="C262" s="76" t="s">
        <v>258</v>
      </c>
      <c r="D262" s="76"/>
      <c r="E262" s="76" t="s">
        <v>1136</v>
      </c>
      <c r="F262" s="76" t="s">
        <v>261</v>
      </c>
      <c r="G262" s="76">
        <v>0</v>
      </c>
      <c r="H262" s="76">
        <v>5633</v>
      </c>
      <c r="I262" s="76">
        <v>6626</v>
      </c>
      <c r="J262" s="76">
        <v>5259</v>
      </c>
      <c r="K262" s="76">
        <v>5087</v>
      </c>
      <c r="L262" s="76">
        <v>13363</v>
      </c>
      <c r="M262" s="76">
        <v>11362</v>
      </c>
      <c r="N262" s="76">
        <v>10703</v>
      </c>
      <c r="O262" s="76">
        <v>10737</v>
      </c>
      <c r="P262" s="76">
        <v>11711</v>
      </c>
      <c r="Q262" s="76">
        <v>10687</v>
      </c>
      <c r="R262" s="76">
        <v>10560</v>
      </c>
      <c r="S262" s="76">
        <v>8093</v>
      </c>
      <c r="T262" s="76">
        <v>9684</v>
      </c>
      <c r="U262" s="76">
        <v>9985</v>
      </c>
      <c r="V262" s="76">
        <v>9310</v>
      </c>
      <c r="W262" s="76">
        <v>7494</v>
      </c>
      <c r="X262" s="76">
        <v>6697</v>
      </c>
      <c r="Y262" s="76">
        <v>6059</v>
      </c>
      <c r="Z262" s="76">
        <v>6832</v>
      </c>
      <c r="AA262" s="76">
        <v>5165</v>
      </c>
      <c r="AB262" s="76">
        <v>5039</v>
      </c>
      <c r="AC262" s="76">
        <v>4787</v>
      </c>
      <c r="AD262" s="76">
        <v>4716</v>
      </c>
      <c r="AE262" s="76">
        <v>8215</v>
      </c>
      <c r="AF262" s="76">
        <v>7629</v>
      </c>
      <c r="AG262" s="76">
        <v>7433</v>
      </c>
      <c r="AH262" s="76">
        <v>8364</v>
      </c>
      <c r="AI262" s="76">
        <v>7468</v>
      </c>
      <c r="AJ262" s="76">
        <v>7191</v>
      </c>
      <c r="AK262" s="76">
        <v>7191</v>
      </c>
      <c r="AL262" s="76">
        <v>7576</v>
      </c>
      <c r="AM262" s="76">
        <v>8049</v>
      </c>
      <c r="AN262" s="76">
        <v>7671</v>
      </c>
      <c r="AO262" s="76">
        <v>7318</v>
      </c>
      <c r="AP262" s="76">
        <v>7350</v>
      </c>
      <c r="AQ262" s="76">
        <v>7270</v>
      </c>
      <c r="AR262" s="76">
        <v>6812</v>
      </c>
      <c r="AS262" s="76">
        <v>13725</v>
      </c>
      <c r="AT262" s="76">
        <v>15068</v>
      </c>
      <c r="AU262" s="76">
        <v>14627</v>
      </c>
      <c r="AV262" s="76">
        <v>13857</v>
      </c>
      <c r="AW262" s="76">
        <v>12956</v>
      </c>
      <c r="AX262" s="76">
        <v>12478</v>
      </c>
      <c r="AY262" s="76">
        <v>9247</v>
      </c>
      <c r="AZ262" s="76">
        <v>8566</v>
      </c>
      <c r="BA262" s="76">
        <v>6846</v>
      </c>
      <c r="BB262" s="76">
        <v>5470</v>
      </c>
      <c r="BC262" s="76">
        <v>4936</v>
      </c>
      <c r="BD262" s="76">
        <v>4661</v>
      </c>
      <c r="BE262" s="76">
        <v>4025</v>
      </c>
      <c r="BF262" s="76">
        <v>3990</v>
      </c>
      <c r="BG262" s="76">
        <v>3887</v>
      </c>
      <c r="BH262" s="76">
        <v>3870</v>
      </c>
      <c r="BI262" s="76">
        <v>3904</v>
      </c>
      <c r="BJ262" s="80" t="str">
        <f>VLOOKUP(MID(A262,12,2),'State Codes'!$B$10:$D$60,3,0)</f>
        <v>8 Mountain</v>
      </c>
      <c r="BK262" s="80" t="str">
        <f>VLOOKUP(MID(A262,6,5),'Chart Controls'!$P$3:$Q$8,2,0)</f>
        <v>Wood</v>
      </c>
    </row>
    <row r="263" spans="1:63" x14ac:dyDescent="0.2">
      <c r="A263" s="76" t="s">
        <v>596</v>
      </c>
      <c r="B263" s="76"/>
      <c r="C263" s="76" t="s">
        <v>258</v>
      </c>
      <c r="D263" s="76"/>
      <c r="E263" s="76" t="s">
        <v>1136</v>
      </c>
      <c r="F263" s="76" t="s">
        <v>261</v>
      </c>
      <c r="G263" s="76">
        <v>0</v>
      </c>
      <c r="H263" s="76">
        <v>8590</v>
      </c>
      <c r="I263" s="76">
        <v>10105</v>
      </c>
      <c r="J263" s="76">
        <v>8021</v>
      </c>
      <c r="K263" s="76">
        <v>7758</v>
      </c>
      <c r="L263" s="76">
        <v>6734</v>
      </c>
      <c r="M263" s="76">
        <v>6318</v>
      </c>
      <c r="N263" s="76">
        <v>5563</v>
      </c>
      <c r="O263" s="76">
        <v>5310</v>
      </c>
      <c r="P263" s="76">
        <v>7561</v>
      </c>
      <c r="Q263" s="76">
        <v>6769</v>
      </c>
      <c r="R263" s="76">
        <v>6688</v>
      </c>
      <c r="S263" s="76">
        <v>5126</v>
      </c>
      <c r="T263" s="76">
        <v>6134</v>
      </c>
      <c r="U263" s="76">
        <v>6324</v>
      </c>
      <c r="V263" s="76">
        <v>5897</v>
      </c>
      <c r="W263" s="76">
        <v>2716</v>
      </c>
      <c r="X263" s="76">
        <v>2427</v>
      </c>
      <c r="Y263" s="76">
        <v>2196</v>
      </c>
      <c r="Z263" s="76">
        <v>2476</v>
      </c>
      <c r="AA263" s="76">
        <v>6655</v>
      </c>
      <c r="AB263" s="76">
        <v>6493</v>
      </c>
      <c r="AC263" s="76">
        <v>6168</v>
      </c>
      <c r="AD263" s="76">
        <v>6076</v>
      </c>
      <c r="AE263" s="76">
        <v>7657</v>
      </c>
      <c r="AF263" s="76">
        <v>7110</v>
      </c>
      <c r="AG263" s="76">
        <v>6928</v>
      </c>
      <c r="AH263" s="76">
        <v>7796</v>
      </c>
      <c r="AI263" s="76">
        <v>10862</v>
      </c>
      <c r="AJ263" s="76">
        <v>10459</v>
      </c>
      <c r="AK263" s="76">
        <v>10459</v>
      </c>
      <c r="AL263" s="76">
        <v>11019</v>
      </c>
      <c r="AM263" s="76">
        <v>10621</v>
      </c>
      <c r="AN263" s="76">
        <v>10123</v>
      </c>
      <c r="AO263" s="76">
        <v>9656</v>
      </c>
      <c r="AP263" s="76">
        <v>10928</v>
      </c>
      <c r="AQ263" s="76">
        <v>10810</v>
      </c>
      <c r="AR263" s="76">
        <v>10129</v>
      </c>
      <c r="AS263" s="76">
        <v>14146</v>
      </c>
      <c r="AT263" s="76">
        <v>15529</v>
      </c>
      <c r="AU263" s="76">
        <v>15076</v>
      </c>
      <c r="AV263" s="76">
        <v>22416</v>
      </c>
      <c r="AW263" s="76">
        <v>18308</v>
      </c>
      <c r="AX263" s="76">
        <v>20185</v>
      </c>
      <c r="AY263" s="76">
        <v>22084</v>
      </c>
      <c r="AZ263" s="76">
        <v>11077</v>
      </c>
      <c r="BA263" s="76">
        <v>9890</v>
      </c>
      <c r="BB263" s="76">
        <v>8153</v>
      </c>
      <c r="BC263" s="76">
        <v>7413</v>
      </c>
      <c r="BD263" s="76">
        <v>6639</v>
      </c>
      <c r="BE263" s="76">
        <v>6140</v>
      </c>
      <c r="BF263" s="76">
        <v>5882</v>
      </c>
      <c r="BG263" s="76">
        <v>6158</v>
      </c>
      <c r="BH263" s="76">
        <v>5986</v>
      </c>
      <c r="BI263" s="76">
        <v>6158</v>
      </c>
      <c r="BJ263" s="80" t="str">
        <f>VLOOKUP(MID(A263,12,2),'State Codes'!$B$10:$D$60,3,0)</f>
        <v>1 New England</v>
      </c>
      <c r="BK263" s="80" t="str">
        <f>VLOOKUP(MID(A263,6,5),'Chart Controls'!$P$3:$Q$8,2,0)</f>
        <v>Wood</v>
      </c>
    </row>
    <row r="264" spans="1:63" x14ac:dyDescent="0.2">
      <c r="A264" s="76" t="s">
        <v>597</v>
      </c>
      <c r="B264" s="76"/>
      <c r="C264" s="76" t="s">
        <v>258</v>
      </c>
      <c r="D264" s="76"/>
      <c r="E264" s="76" t="s">
        <v>1136</v>
      </c>
      <c r="F264" s="76" t="s">
        <v>261</v>
      </c>
      <c r="G264" s="76">
        <v>0</v>
      </c>
      <c r="H264" s="76">
        <v>687</v>
      </c>
      <c r="I264" s="76">
        <v>606</v>
      </c>
      <c r="J264" s="76">
        <v>457</v>
      </c>
      <c r="K264" s="76">
        <v>461</v>
      </c>
      <c r="L264" s="76">
        <v>670</v>
      </c>
      <c r="M264" s="76">
        <v>623</v>
      </c>
      <c r="N264" s="76">
        <v>613</v>
      </c>
      <c r="O264" s="76">
        <v>677</v>
      </c>
      <c r="P264" s="76">
        <v>885</v>
      </c>
      <c r="Q264" s="76">
        <v>1490</v>
      </c>
      <c r="R264" s="76">
        <v>1472</v>
      </c>
      <c r="S264" s="76">
        <v>1128</v>
      </c>
      <c r="T264" s="76">
        <v>1350</v>
      </c>
      <c r="U264" s="76">
        <v>1392</v>
      </c>
      <c r="V264" s="76">
        <v>1298</v>
      </c>
      <c r="W264" s="76">
        <v>647</v>
      </c>
      <c r="X264" s="76">
        <v>578</v>
      </c>
      <c r="Y264" s="76">
        <v>523</v>
      </c>
      <c r="Z264" s="76">
        <v>590</v>
      </c>
      <c r="AA264" s="76">
        <v>1019</v>
      </c>
      <c r="AB264" s="76">
        <v>994</v>
      </c>
      <c r="AC264" s="76">
        <v>944</v>
      </c>
      <c r="AD264" s="76">
        <v>930</v>
      </c>
      <c r="AE264" s="76">
        <v>1399</v>
      </c>
      <c r="AF264" s="76">
        <v>1300</v>
      </c>
      <c r="AG264" s="76">
        <v>1266</v>
      </c>
      <c r="AH264" s="76">
        <v>1425</v>
      </c>
      <c r="AI264" s="76">
        <v>1880</v>
      </c>
      <c r="AJ264" s="76">
        <v>1810</v>
      </c>
      <c r="AK264" s="76">
        <v>1810</v>
      </c>
      <c r="AL264" s="76">
        <v>1907</v>
      </c>
      <c r="AM264" s="76">
        <v>1324</v>
      </c>
      <c r="AN264" s="76">
        <v>1262</v>
      </c>
      <c r="AO264" s="76">
        <v>1204</v>
      </c>
      <c r="AP264" s="76">
        <v>2256</v>
      </c>
      <c r="AQ264" s="76">
        <v>2231</v>
      </c>
      <c r="AR264" s="76">
        <v>2091</v>
      </c>
      <c r="AS264" s="76">
        <v>2686</v>
      </c>
      <c r="AT264" s="76">
        <v>2949</v>
      </c>
      <c r="AU264" s="76">
        <v>2863</v>
      </c>
      <c r="AV264" s="76">
        <v>2175</v>
      </c>
      <c r="AW264" s="76">
        <v>3100</v>
      </c>
      <c r="AX264" s="76">
        <v>1959</v>
      </c>
      <c r="AY264" s="76">
        <v>2412</v>
      </c>
      <c r="AZ264" s="76">
        <v>2253</v>
      </c>
      <c r="BA264" s="76">
        <v>1944</v>
      </c>
      <c r="BB264" s="76">
        <v>1565</v>
      </c>
      <c r="BC264" s="76">
        <v>1410</v>
      </c>
      <c r="BD264" s="76">
        <v>1256</v>
      </c>
      <c r="BE264" s="76">
        <v>1118</v>
      </c>
      <c r="BF264" s="76">
        <v>1066</v>
      </c>
      <c r="BG264" s="76">
        <v>1066</v>
      </c>
      <c r="BH264" s="76">
        <v>1032</v>
      </c>
      <c r="BI264" s="76">
        <v>1084</v>
      </c>
      <c r="BJ264" s="80" t="str">
        <f>VLOOKUP(MID(A264,12,2),'State Codes'!$B$10:$D$60,3,0)</f>
        <v>5 South Atlantic</v>
      </c>
      <c r="BK264" s="80" t="str">
        <f>VLOOKUP(MID(A264,6,5),'Chart Controls'!$P$3:$Q$8,2,0)</f>
        <v>Wood</v>
      </c>
    </row>
    <row r="265" spans="1:63" x14ac:dyDescent="0.2">
      <c r="A265" s="76" t="s">
        <v>598</v>
      </c>
      <c r="B265" s="76"/>
      <c r="C265" s="76" t="s">
        <v>258</v>
      </c>
      <c r="D265" s="76"/>
      <c r="E265" s="76" t="s">
        <v>1136</v>
      </c>
      <c r="F265" s="76" t="s">
        <v>261</v>
      </c>
      <c r="G265" s="76">
        <v>0</v>
      </c>
      <c r="H265" s="76">
        <v>0</v>
      </c>
      <c r="I265" s="76">
        <v>0</v>
      </c>
      <c r="J265" s="76">
        <v>0</v>
      </c>
      <c r="K265" s="76">
        <v>2</v>
      </c>
      <c r="L265" s="76">
        <v>0</v>
      </c>
      <c r="M265" s="76">
        <v>0</v>
      </c>
      <c r="N265" s="76">
        <v>8</v>
      </c>
      <c r="O265" s="76">
        <v>6</v>
      </c>
      <c r="P265" s="76">
        <v>0</v>
      </c>
      <c r="Q265" s="76">
        <v>27</v>
      </c>
      <c r="R265" s="76">
        <v>27</v>
      </c>
      <c r="S265" s="76">
        <v>21</v>
      </c>
      <c r="T265" s="76">
        <v>25</v>
      </c>
      <c r="U265" s="76">
        <v>26</v>
      </c>
      <c r="V265" s="76">
        <v>24</v>
      </c>
      <c r="W265" s="76">
        <v>39</v>
      </c>
      <c r="X265" s="76">
        <v>35</v>
      </c>
      <c r="Y265" s="76">
        <v>32</v>
      </c>
      <c r="Z265" s="76">
        <v>36</v>
      </c>
      <c r="AA265" s="76">
        <v>804</v>
      </c>
      <c r="AB265" s="76">
        <v>785</v>
      </c>
      <c r="AC265" s="76">
        <v>745</v>
      </c>
      <c r="AD265" s="76">
        <v>734</v>
      </c>
      <c r="AE265" s="76">
        <v>1158</v>
      </c>
      <c r="AF265" s="76">
        <v>1076</v>
      </c>
      <c r="AG265" s="76">
        <v>1048</v>
      </c>
      <c r="AH265" s="76">
        <v>1179</v>
      </c>
      <c r="AI265" s="76">
        <v>1690</v>
      </c>
      <c r="AJ265" s="76">
        <v>1627</v>
      </c>
      <c r="AK265" s="76">
        <v>1627</v>
      </c>
      <c r="AL265" s="76">
        <v>1714</v>
      </c>
      <c r="AM265" s="76">
        <v>1272</v>
      </c>
      <c r="AN265" s="76">
        <v>1212</v>
      </c>
      <c r="AO265" s="76">
        <v>1156</v>
      </c>
      <c r="AP265" s="76">
        <v>2323</v>
      </c>
      <c r="AQ265" s="76">
        <v>2297</v>
      </c>
      <c r="AR265" s="76">
        <v>2153</v>
      </c>
      <c r="AS265" s="76">
        <v>2960</v>
      </c>
      <c r="AT265" s="76">
        <v>3250</v>
      </c>
      <c r="AU265" s="76">
        <v>3155</v>
      </c>
      <c r="AV265" s="76">
        <v>2507</v>
      </c>
      <c r="AW265" s="76">
        <v>3573</v>
      </c>
      <c r="AX265" s="76">
        <v>2257</v>
      </c>
      <c r="AY265" s="76">
        <v>2780</v>
      </c>
      <c r="AZ265" s="76">
        <v>206</v>
      </c>
      <c r="BA265" s="76">
        <v>189</v>
      </c>
      <c r="BB265" s="76">
        <v>155</v>
      </c>
      <c r="BC265" s="76">
        <v>138</v>
      </c>
      <c r="BD265" s="76">
        <v>120</v>
      </c>
      <c r="BE265" s="76">
        <v>120</v>
      </c>
      <c r="BF265" s="76">
        <v>103</v>
      </c>
      <c r="BG265" s="76">
        <v>103</v>
      </c>
      <c r="BH265" s="76">
        <v>103</v>
      </c>
      <c r="BI265" s="76">
        <v>103</v>
      </c>
      <c r="BJ265" s="80" t="str">
        <f>VLOOKUP(MID(A265,12,2),'State Codes'!$B$10:$D$60,3,0)</f>
        <v>5 South Atlantic</v>
      </c>
      <c r="BK265" s="80" t="str">
        <f>VLOOKUP(MID(A265,6,5),'Chart Controls'!$P$3:$Q$8,2,0)</f>
        <v>Wood</v>
      </c>
    </row>
    <row r="266" spans="1:63" x14ac:dyDescent="0.2">
      <c r="A266" s="76" t="s">
        <v>599</v>
      </c>
      <c r="B266" s="76"/>
      <c r="C266" s="76" t="s">
        <v>258</v>
      </c>
      <c r="D266" s="76"/>
      <c r="E266" s="76" t="s">
        <v>1136</v>
      </c>
      <c r="F266" s="76" t="s">
        <v>261</v>
      </c>
      <c r="G266" s="76">
        <v>0</v>
      </c>
      <c r="H266" s="76">
        <v>229</v>
      </c>
      <c r="I266" s="76">
        <v>275</v>
      </c>
      <c r="J266" s="76">
        <v>232</v>
      </c>
      <c r="K266" s="76">
        <v>205</v>
      </c>
      <c r="L266" s="76">
        <v>303</v>
      </c>
      <c r="M266" s="76">
        <v>290</v>
      </c>
      <c r="N266" s="76">
        <v>200</v>
      </c>
      <c r="O266" s="76">
        <v>274</v>
      </c>
      <c r="P266" s="76">
        <v>268</v>
      </c>
      <c r="Q266" s="76">
        <v>16744</v>
      </c>
      <c r="R266" s="76">
        <v>16545</v>
      </c>
      <c r="S266" s="76">
        <v>12680</v>
      </c>
      <c r="T266" s="76">
        <v>15174</v>
      </c>
      <c r="U266" s="76">
        <v>15644</v>
      </c>
      <c r="V266" s="76">
        <v>14587</v>
      </c>
      <c r="W266" s="76">
        <v>2421</v>
      </c>
      <c r="X266" s="76">
        <v>2164</v>
      </c>
      <c r="Y266" s="76">
        <v>1957</v>
      </c>
      <c r="Z266" s="76">
        <v>2207</v>
      </c>
      <c r="AA266" s="76">
        <v>5215</v>
      </c>
      <c r="AB266" s="76">
        <v>5088</v>
      </c>
      <c r="AC266" s="76">
        <v>4834</v>
      </c>
      <c r="AD266" s="76">
        <v>4762</v>
      </c>
      <c r="AE266" s="76">
        <v>6267</v>
      </c>
      <c r="AF266" s="76">
        <v>5820</v>
      </c>
      <c r="AG266" s="76">
        <v>5670</v>
      </c>
      <c r="AH266" s="76">
        <v>6381</v>
      </c>
      <c r="AI266" s="76">
        <v>10110</v>
      </c>
      <c r="AJ266" s="76">
        <v>9735</v>
      </c>
      <c r="AK266" s="76">
        <v>9735</v>
      </c>
      <c r="AL266" s="76">
        <v>10256</v>
      </c>
      <c r="AM266" s="76">
        <v>27855</v>
      </c>
      <c r="AN266" s="76">
        <v>26549</v>
      </c>
      <c r="AO266" s="76">
        <v>25325</v>
      </c>
      <c r="AP266" s="76">
        <v>47146</v>
      </c>
      <c r="AQ266" s="76">
        <v>46634</v>
      </c>
      <c r="AR266" s="76">
        <v>43697</v>
      </c>
      <c r="AS266" s="76">
        <v>53601</v>
      </c>
      <c r="AT266" s="76">
        <v>58844</v>
      </c>
      <c r="AU266" s="76">
        <v>57125</v>
      </c>
      <c r="AV266" s="76">
        <v>41297</v>
      </c>
      <c r="AW266" s="76">
        <v>58860</v>
      </c>
      <c r="AX266" s="76">
        <v>37187</v>
      </c>
      <c r="AY266" s="76">
        <v>45794</v>
      </c>
      <c r="AZ266" s="76">
        <v>12745</v>
      </c>
      <c r="BA266" s="76">
        <v>12178</v>
      </c>
      <c r="BB266" s="76">
        <v>11920</v>
      </c>
      <c r="BC266" s="76">
        <v>10939</v>
      </c>
      <c r="BD266" s="76">
        <v>9615</v>
      </c>
      <c r="BE266" s="76">
        <v>8720</v>
      </c>
      <c r="BF266" s="76">
        <v>8222</v>
      </c>
      <c r="BG266" s="76">
        <v>7654</v>
      </c>
      <c r="BH266" s="76">
        <v>7344</v>
      </c>
      <c r="BI266" s="76">
        <v>7465</v>
      </c>
      <c r="BJ266" s="80" t="str">
        <f>VLOOKUP(MID(A266,12,2),'State Codes'!$B$10:$D$60,3,0)</f>
        <v>5 South Atlantic</v>
      </c>
      <c r="BK266" s="80" t="str">
        <f>VLOOKUP(MID(A266,6,5),'Chart Controls'!$P$3:$Q$8,2,0)</f>
        <v>Wood</v>
      </c>
    </row>
    <row r="267" spans="1:63" x14ac:dyDescent="0.2">
      <c r="A267" s="76" t="s">
        <v>600</v>
      </c>
      <c r="B267" s="76"/>
      <c r="C267" s="76" t="s">
        <v>258</v>
      </c>
      <c r="D267" s="76"/>
      <c r="E267" s="76" t="s">
        <v>1136</v>
      </c>
      <c r="F267" s="76" t="s">
        <v>261</v>
      </c>
      <c r="G267" s="76">
        <v>0</v>
      </c>
      <c r="H267" s="76">
        <v>4979</v>
      </c>
      <c r="I267" s="76">
        <v>5857</v>
      </c>
      <c r="J267" s="76">
        <v>4649</v>
      </c>
      <c r="K267" s="76">
        <v>4496</v>
      </c>
      <c r="L267" s="76">
        <v>2883</v>
      </c>
      <c r="M267" s="76">
        <v>3376</v>
      </c>
      <c r="N267" s="76">
        <v>2482</v>
      </c>
      <c r="O267" s="76">
        <v>3358</v>
      </c>
      <c r="P267" s="76">
        <v>3524</v>
      </c>
      <c r="Q267" s="76">
        <v>13963</v>
      </c>
      <c r="R267" s="76">
        <v>13797</v>
      </c>
      <c r="S267" s="76">
        <v>10574</v>
      </c>
      <c r="T267" s="76">
        <v>12653</v>
      </c>
      <c r="U267" s="76">
        <v>13046</v>
      </c>
      <c r="V267" s="76">
        <v>12164</v>
      </c>
      <c r="W267" s="76">
        <v>7129</v>
      </c>
      <c r="X267" s="76">
        <v>6370</v>
      </c>
      <c r="Y267" s="76">
        <v>5764</v>
      </c>
      <c r="Z267" s="76">
        <v>6498</v>
      </c>
      <c r="AA267" s="76">
        <v>9930</v>
      </c>
      <c r="AB267" s="76">
        <v>9688</v>
      </c>
      <c r="AC267" s="76">
        <v>9203</v>
      </c>
      <c r="AD267" s="76">
        <v>9067</v>
      </c>
      <c r="AE267" s="76">
        <v>13469</v>
      </c>
      <c r="AF267" s="76">
        <v>12507</v>
      </c>
      <c r="AG267" s="76">
        <v>12186</v>
      </c>
      <c r="AH267" s="76">
        <v>13714</v>
      </c>
      <c r="AI267" s="76">
        <v>17223</v>
      </c>
      <c r="AJ267" s="76">
        <v>16585</v>
      </c>
      <c r="AK267" s="76">
        <v>16585</v>
      </c>
      <c r="AL267" s="76">
        <v>17473</v>
      </c>
      <c r="AM267" s="76">
        <v>12045</v>
      </c>
      <c r="AN267" s="76">
        <v>11480</v>
      </c>
      <c r="AO267" s="76">
        <v>10951</v>
      </c>
      <c r="AP267" s="76">
        <v>20577</v>
      </c>
      <c r="AQ267" s="76">
        <v>20353</v>
      </c>
      <c r="AR267" s="76">
        <v>19072</v>
      </c>
      <c r="AS267" s="76">
        <v>23622</v>
      </c>
      <c r="AT267" s="76">
        <v>25933</v>
      </c>
      <c r="AU267" s="76">
        <v>25175</v>
      </c>
      <c r="AV267" s="76">
        <v>18624</v>
      </c>
      <c r="AW267" s="76">
        <v>26544</v>
      </c>
      <c r="AX267" s="76">
        <v>16770</v>
      </c>
      <c r="AY267" s="76">
        <v>20652</v>
      </c>
      <c r="AZ267" s="76">
        <v>16615</v>
      </c>
      <c r="BA267" s="76">
        <v>16185</v>
      </c>
      <c r="BB267" s="76">
        <v>18077</v>
      </c>
      <c r="BC267" s="76">
        <v>16718</v>
      </c>
      <c r="BD267" s="76">
        <v>15153</v>
      </c>
      <c r="BE267" s="76">
        <v>13141</v>
      </c>
      <c r="BF267" s="76">
        <v>12126</v>
      </c>
      <c r="BG267" s="76">
        <v>12866</v>
      </c>
      <c r="BH267" s="76">
        <v>13708</v>
      </c>
      <c r="BI267" s="76">
        <v>14586</v>
      </c>
      <c r="BJ267" s="80" t="str">
        <f>VLOOKUP(MID(A267,12,2),'State Codes'!$B$10:$D$60,3,0)</f>
        <v>5 South Atlantic</v>
      </c>
      <c r="BK267" s="80" t="str">
        <f>VLOOKUP(MID(A267,6,5),'Chart Controls'!$P$3:$Q$8,2,0)</f>
        <v>Wood</v>
      </c>
    </row>
    <row r="268" spans="1:63" x14ac:dyDescent="0.2">
      <c r="A268" s="76" t="s">
        <v>601</v>
      </c>
      <c r="B268" s="76"/>
      <c r="C268" s="76" t="s">
        <v>258</v>
      </c>
      <c r="D268" s="76"/>
      <c r="E268" s="76" t="s">
        <v>1136</v>
      </c>
      <c r="F268" s="76" t="s">
        <v>261</v>
      </c>
      <c r="G268" s="76">
        <v>0</v>
      </c>
      <c r="H268" s="76">
        <v>18</v>
      </c>
      <c r="I268" s="76">
        <v>21</v>
      </c>
      <c r="J268" s="76">
        <v>22</v>
      </c>
      <c r="K268" s="76">
        <v>20</v>
      </c>
      <c r="L268" s="76">
        <v>23</v>
      </c>
      <c r="M268" s="76">
        <v>23</v>
      </c>
      <c r="N268" s="76">
        <v>32</v>
      </c>
      <c r="O268" s="76">
        <v>10</v>
      </c>
      <c r="P268" s="76">
        <v>14</v>
      </c>
      <c r="Q268" s="76">
        <v>392</v>
      </c>
      <c r="R268" s="76">
        <v>388</v>
      </c>
      <c r="S268" s="76">
        <v>297</v>
      </c>
      <c r="T268" s="76">
        <v>356</v>
      </c>
      <c r="U268" s="76">
        <v>367</v>
      </c>
      <c r="V268" s="76">
        <v>342</v>
      </c>
      <c r="W268" s="76">
        <v>192</v>
      </c>
      <c r="X268" s="76">
        <v>172</v>
      </c>
      <c r="Y268" s="76">
        <v>156</v>
      </c>
      <c r="Z268" s="76">
        <v>175</v>
      </c>
      <c r="AA268" s="76">
        <v>0</v>
      </c>
      <c r="AB268" s="76">
        <v>0</v>
      </c>
      <c r="AC268" s="76">
        <v>0</v>
      </c>
      <c r="AD268" s="76">
        <v>0</v>
      </c>
      <c r="AE268" s="76">
        <v>0</v>
      </c>
      <c r="AF268" s="76">
        <v>0</v>
      </c>
      <c r="AG268" s="76">
        <v>0</v>
      </c>
      <c r="AH268" s="76">
        <v>0</v>
      </c>
      <c r="AI268" s="76">
        <v>0</v>
      </c>
      <c r="AJ268" s="76">
        <v>0</v>
      </c>
      <c r="AK268" s="76">
        <v>0</v>
      </c>
      <c r="AL268" s="76">
        <v>0</v>
      </c>
      <c r="AM268" s="76">
        <v>0</v>
      </c>
      <c r="AN268" s="76">
        <v>0</v>
      </c>
      <c r="AO268" s="76">
        <v>0</v>
      </c>
      <c r="AP268" s="76">
        <v>0</v>
      </c>
      <c r="AQ268" s="76">
        <v>0</v>
      </c>
      <c r="AR268" s="76">
        <v>0</v>
      </c>
      <c r="AS268" s="76">
        <v>0</v>
      </c>
      <c r="AT268" s="76">
        <v>0</v>
      </c>
      <c r="AU268" s="76">
        <v>0</v>
      </c>
      <c r="AV268" s="76">
        <v>0</v>
      </c>
      <c r="AW268" s="76">
        <v>0</v>
      </c>
      <c r="AX268" s="76">
        <v>0</v>
      </c>
      <c r="AY268" s="76">
        <v>0</v>
      </c>
      <c r="AZ268" s="76">
        <v>0</v>
      </c>
      <c r="BA268" s="76">
        <v>0</v>
      </c>
      <c r="BB268" s="76">
        <v>0</v>
      </c>
      <c r="BC268" s="76">
        <v>0</v>
      </c>
      <c r="BD268" s="76">
        <v>0</v>
      </c>
      <c r="BE268" s="76">
        <v>0</v>
      </c>
      <c r="BF268" s="76">
        <v>0</v>
      </c>
      <c r="BG268" s="76">
        <v>0</v>
      </c>
      <c r="BH268" s="76">
        <v>0</v>
      </c>
      <c r="BI268" s="76">
        <v>0</v>
      </c>
      <c r="BJ268" s="80" t="str">
        <f>VLOOKUP(MID(A268,12,2),'State Codes'!$B$10:$D$60,3,0)</f>
        <v>9 Pacific</v>
      </c>
      <c r="BK268" s="80" t="str">
        <f>VLOOKUP(MID(A268,6,5),'Chart Controls'!$P$3:$Q$8,2,0)</f>
        <v>Wood</v>
      </c>
    </row>
    <row r="269" spans="1:63" x14ac:dyDescent="0.2">
      <c r="A269" s="76" t="s">
        <v>602</v>
      </c>
      <c r="B269" s="76"/>
      <c r="C269" s="76" t="s">
        <v>258</v>
      </c>
      <c r="D269" s="76"/>
      <c r="E269" s="76" t="s">
        <v>1136</v>
      </c>
      <c r="F269" s="76" t="s">
        <v>261</v>
      </c>
      <c r="G269" s="76">
        <v>0</v>
      </c>
      <c r="H269" s="76">
        <v>5612</v>
      </c>
      <c r="I269" s="76">
        <v>6602</v>
      </c>
      <c r="J269" s="76">
        <v>5240</v>
      </c>
      <c r="K269" s="76">
        <v>5068</v>
      </c>
      <c r="L269" s="76">
        <v>15824</v>
      </c>
      <c r="M269" s="76">
        <v>14142</v>
      </c>
      <c r="N269" s="76">
        <v>12630</v>
      </c>
      <c r="O269" s="76">
        <v>11140</v>
      </c>
      <c r="P269" s="76">
        <v>11958</v>
      </c>
      <c r="Q269" s="76">
        <v>4432</v>
      </c>
      <c r="R269" s="76">
        <v>4380</v>
      </c>
      <c r="S269" s="76">
        <v>3356</v>
      </c>
      <c r="T269" s="76">
        <v>4017</v>
      </c>
      <c r="U269" s="76">
        <v>4141</v>
      </c>
      <c r="V269" s="76">
        <v>3861</v>
      </c>
      <c r="W269" s="76">
        <v>8907</v>
      </c>
      <c r="X269" s="76">
        <v>7959</v>
      </c>
      <c r="Y269" s="76">
        <v>7201</v>
      </c>
      <c r="Z269" s="76">
        <v>8120</v>
      </c>
      <c r="AA269" s="76">
        <v>1491</v>
      </c>
      <c r="AB269" s="76">
        <v>1455</v>
      </c>
      <c r="AC269" s="76">
        <v>1382</v>
      </c>
      <c r="AD269" s="76">
        <v>1362</v>
      </c>
      <c r="AE269" s="76">
        <v>2407</v>
      </c>
      <c r="AF269" s="76">
        <v>2235</v>
      </c>
      <c r="AG269" s="76">
        <v>2178</v>
      </c>
      <c r="AH269" s="76">
        <v>2450</v>
      </c>
      <c r="AI269" s="76">
        <v>2150</v>
      </c>
      <c r="AJ269" s="76">
        <v>2070</v>
      </c>
      <c r="AK269" s="76">
        <v>2070</v>
      </c>
      <c r="AL269" s="76">
        <v>2181</v>
      </c>
      <c r="AM269" s="76">
        <v>2252</v>
      </c>
      <c r="AN269" s="76">
        <v>2146</v>
      </c>
      <c r="AO269" s="76">
        <v>2047</v>
      </c>
      <c r="AP269" s="76">
        <v>2071</v>
      </c>
      <c r="AQ269" s="76">
        <v>2048</v>
      </c>
      <c r="AR269" s="76">
        <v>1919</v>
      </c>
      <c r="AS269" s="76">
        <v>4051</v>
      </c>
      <c r="AT269" s="76">
        <v>4448</v>
      </c>
      <c r="AU269" s="76">
        <v>4318</v>
      </c>
      <c r="AV269" s="76">
        <v>4304</v>
      </c>
      <c r="AW269" s="76">
        <v>4024</v>
      </c>
      <c r="AX269" s="76">
        <v>3876</v>
      </c>
      <c r="AY269" s="76">
        <v>2872</v>
      </c>
      <c r="AZ269" s="76">
        <v>5951</v>
      </c>
      <c r="BA269" s="76">
        <v>4661</v>
      </c>
      <c r="BB269" s="76">
        <v>4059</v>
      </c>
      <c r="BC269" s="76">
        <v>3509</v>
      </c>
      <c r="BD269" s="76">
        <v>3199</v>
      </c>
      <c r="BE269" s="76">
        <v>2460</v>
      </c>
      <c r="BF269" s="76">
        <v>2442</v>
      </c>
      <c r="BG269" s="76">
        <v>2649</v>
      </c>
      <c r="BH269" s="76">
        <v>2786</v>
      </c>
      <c r="BI269" s="76">
        <v>2924</v>
      </c>
      <c r="BJ269" s="80" t="str">
        <f>VLOOKUP(MID(A269,12,2),'State Codes'!$B$10:$D$60,3,0)</f>
        <v>8 Mountain</v>
      </c>
      <c r="BK269" s="80" t="str">
        <f>VLOOKUP(MID(A269,6,5),'Chart Controls'!$P$3:$Q$8,2,0)</f>
        <v>Wood</v>
      </c>
    </row>
    <row r="270" spans="1:63" x14ac:dyDescent="0.2">
      <c r="A270" s="76" t="s">
        <v>603</v>
      </c>
      <c r="B270" s="76"/>
      <c r="C270" s="76" t="s">
        <v>258</v>
      </c>
      <c r="D270" s="76"/>
      <c r="E270" s="76" t="s">
        <v>1136</v>
      </c>
      <c r="F270" s="76" t="s">
        <v>261</v>
      </c>
      <c r="G270" s="76">
        <v>0</v>
      </c>
      <c r="H270" s="76">
        <v>9494</v>
      </c>
      <c r="I270" s="76">
        <v>11168</v>
      </c>
      <c r="J270" s="76">
        <v>8865</v>
      </c>
      <c r="K270" s="76">
        <v>8574</v>
      </c>
      <c r="L270" s="76">
        <v>6299</v>
      </c>
      <c r="M270" s="76">
        <v>5933</v>
      </c>
      <c r="N270" s="76">
        <v>4600</v>
      </c>
      <c r="O270" s="76">
        <v>5263</v>
      </c>
      <c r="P270" s="76">
        <v>5913</v>
      </c>
      <c r="Q270" s="76">
        <v>16073</v>
      </c>
      <c r="R270" s="76">
        <v>15882</v>
      </c>
      <c r="S270" s="76">
        <v>12171</v>
      </c>
      <c r="T270" s="76">
        <v>14565</v>
      </c>
      <c r="U270" s="76">
        <v>15017</v>
      </c>
      <c r="V270" s="76">
        <v>14002</v>
      </c>
      <c r="W270" s="76">
        <v>6938</v>
      </c>
      <c r="X270" s="76">
        <v>6200</v>
      </c>
      <c r="Y270" s="76">
        <v>5609</v>
      </c>
      <c r="Z270" s="76">
        <v>6325</v>
      </c>
      <c r="AA270" s="76">
        <v>16967</v>
      </c>
      <c r="AB270" s="76">
        <v>16553</v>
      </c>
      <c r="AC270" s="76">
        <v>15725</v>
      </c>
      <c r="AD270" s="76">
        <v>15492</v>
      </c>
      <c r="AE270" s="76">
        <v>11374</v>
      </c>
      <c r="AF270" s="76">
        <v>10561</v>
      </c>
      <c r="AG270" s="76">
        <v>10290</v>
      </c>
      <c r="AH270" s="76">
        <v>11580</v>
      </c>
      <c r="AI270" s="76">
        <v>17880</v>
      </c>
      <c r="AJ270" s="76">
        <v>17217</v>
      </c>
      <c r="AK270" s="76">
        <v>17217</v>
      </c>
      <c r="AL270" s="76">
        <v>18139</v>
      </c>
      <c r="AM270" s="76">
        <v>35375</v>
      </c>
      <c r="AN270" s="76">
        <v>33717</v>
      </c>
      <c r="AO270" s="76">
        <v>32162</v>
      </c>
      <c r="AP270" s="76">
        <v>53928</v>
      </c>
      <c r="AQ270" s="76">
        <v>53341</v>
      </c>
      <c r="AR270" s="76">
        <v>49982</v>
      </c>
      <c r="AS270" s="76">
        <v>47666</v>
      </c>
      <c r="AT270" s="76">
        <v>52329</v>
      </c>
      <c r="AU270" s="76">
        <v>50799</v>
      </c>
      <c r="AV270" s="76">
        <v>59028</v>
      </c>
      <c r="AW270" s="76">
        <v>54542</v>
      </c>
      <c r="AX270" s="76">
        <v>53153</v>
      </c>
      <c r="AY270" s="76">
        <v>50688</v>
      </c>
      <c r="AZ270" s="76">
        <v>26402</v>
      </c>
      <c r="BA270" s="76">
        <v>21689</v>
      </c>
      <c r="BB270" s="76">
        <v>17028</v>
      </c>
      <c r="BC270" s="76">
        <v>15239</v>
      </c>
      <c r="BD270" s="76">
        <v>13622</v>
      </c>
      <c r="BE270" s="76">
        <v>12539</v>
      </c>
      <c r="BF270" s="76">
        <v>12023</v>
      </c>
      <c r="BG270" s="76">
        <v>12401</v>
      </c>
      <c r="BH270" s="76">
        <v>11885</v>
      </c>
      <c r="BI270" s="76">
        <v>12676</v>
      </c>
      <c r="BJ270" s="80" t="str">
        <f>VLOOKUP(MID(A270,12,2),'State Codes'!$B$10:$D$60,3,0)</f>
        <v>3 East North Central</v>
      </c>
      <c r="BK270" s="80" t="str">
        <f>VLOOKUP(MID(A270,6,5),'Chart Controls'!$P$3:$Q$8,2,0)</f>
        <v>Wood</v>
      </c>
    </row>
    <row r="271" spans="1:63" x14ac:dyDescent="0.2">
      <c r="A271" s="76" t="s">
        <v>604</v>
      </c>
      <c r="B271" s="76"/>
      <c r="C271" s="76" t="s">
        <v>258</v>
      </c>
      <c r="D271" s="76"/>
      <c r="E271" s="76" t="s">
        <v>1136</v>
      </c>
      <c r="F271" s="76" t="s">
        <v>261</v>
      </c>
      <c r="G271" s="76">
        <v>0</v>
      </c>
      <c r="H271" s="76">
        <v>7723</v>
      </c>
      <c r="I271" s="76">
        <v>9084</v>
      </c>
      <c r="J271" s="76">
        <v>7211</v>
      </c>
      <c r="K271" s="76">
        <v>6974</v>
      </c>
      <c r="L271" s="76">
        <v>13008</v>
      </c>
      <c r="M271" s="76">
        <v>13244</v>
      </c>
      <c r="N271" s="76">
        <v>10180</v>
      </c>
      <c r="O271" s="76">
        <v>12086</v>
      </c>
      <c r="P271" s="76">
        <v>12493</v>
      </c>
      <c r="Q271" s="76">
        <v>13910</v>
      </c>
      <c r="R271" s="76">
        <v>13745</v>
      </c>
      <c r="S271" s="76">
        <v>10533</v>
      </c>
      <c r="T271" s="76">
        <v>12605</v>
      </c>
      <c r="U271" s="76">
        <v>12996</v>
      </c>
      <c r="V271" s="76">
        <v>12117</v>
      </c>
      <c r="W271" s="76">
        <v>13980</v>
      </c>
      <c r="X271" s="76">
        <v>12493</v>
      </c>
      <c r="Y271" s="76">
        <v>11303</v>
      </c>
      <c r="Z271" s="76">
        <v>12744</v>
      </c>
      <c r="AA271" s="76">
        <v>8863</v>
      </c>
      <c r="AB271" s="76">
        <v>8647</v>
      </c>
      <c r="AC271" s="76">
        <v>8215</v>
      </c>
      <c r="AD271" s="76">
        <v>8093</v>
      </c>
      <c r="AE271" s="76">
        <v>5918</v>
      </c>
      <c r="AF271" s="76">
        <v>5495</v>
      </c>
      <c r="AG271" s="76">
        <v>5354</v>
      </c>
      <c r="AH271" s="76">
        <v>6025</v>
      </c>
      <c r="AI271" s="76">
        <v>9042</v>
      </c>
      <c r="AJ271" s="76">
        <v>8707</v>
      </c>
      <c r="AK271" s="76">
        <v>8707</v>
      </c>
      <c r="AL271" s="76">
        <v>9173</v>
      </c>
      <c r="AM271" s="76">
        <v>17632</v>
      </c>
      <c r="AN271" s="76">
        <v>16805</v>
      </c>
      <c r="AO271" s="76">
        <v>16030</v>
      </c>
      <c r="AP271" s="76">
        <v>26702</v>
      </c>
      <c r="AQ271" s="76">
        <v>26412</v>
      </c>
      <c r="AR271" s="76">
        <v>24749</v>
      </c>
      <c r="AS271" s="76">
        <v>23390</v>
      </c>
      <c r="AT271" s="76">
        <v>25678</v>
      </c>
      <c r="AU271" s="76">
        <v>24927</v>
      </c>
      <c r="AV271" s="76">
        <v>28738</v>
      </c>
      <c r="AW271" s="76">
        <v>26554</v>
      </c>
      <c r="AX271" s="76">
        <v>25878</v>
      </c>
      <c r="AY271" s="76">
        <v>24678</v>
      </c>
      <c r="AZ271" s="76">
        <v>23633</v>
      </c>
      <c r="BA271" s="76">
        <v>19247</v>
      </c>
      <c r="BB271" s="76">
        <v>14775</v>
      </c>
      <c r="BC271" s="76">
        <v>12900</v>
      </c>
      <c r="BD271" s="76">
        <v>11249</v>
      </c>
      <c r="BE271" s="76">
        <v>10251</v>
      </c>
      <c r="BF271" s="76">
        <v>9666</v>
      </c>
      <c r="BG271" s="76">
        <v>10681</v>
      </c>
      <c r="BH271" s="76">
        <v>10458</v>
      </c>
      <c r="BI271" s="76">
        <v>11335</v>
      </c>
      <c r="BJ271" s="80" t="str">
        <f>VLOOKUP(MID(A271,12,2),'State Codes'!$B$10:$D$60,3,0)</f>
        <v>3 East North Central</v>
      </c>
      <c r="BK271" s="80" t="str">
        <f>VLOOKUP(MID(A271,6,5),'Chart Controls'!$P$3:$Q$8,2,0)</f>
        <v>Wood</v>
      </c>
    </row>
    <row r="272" spans="1:63" x14ac:dyDescent="0.2">
      <c r="A272" s="76" t="s">
        <v>605</v>
      </c>
      <c r="B272" s="76"/>
      <c r="C272" s="76" t="s">
        <v>258</v>
      </c>
      <c r="D272" s="76"/>
      <c r="E272" s="76" t="s">
        <v>1136</v>
      </c>
      <c r="F272" s="76" t="s">
        <v>261</v>
      </c>
      <c r="G272" s="76">
        <v>0</v>
      </c>
      <c r="H272" s="76">
        <v>4786</v>
      </c>
      <c r="I272" s="76">
        <v>5747</v>
      </c>
      <c r="J272" s="76">
        <v>4488</v>
      </c>
      <c r="K272" s="76">
        <v>3892</v>
      </c>
      <c r="L272" s="76">
        <v>5617</v>
      </c>
      <c r="M272" s="76">
        <v>5172</v>
      </c>
      <c r="N272" s="76">
        <v>4208</v>
      </c>
      <c r="O272" s="76">
        <v>4322</v>
      </c>
      <c r="P272" s="76">
        <v>5156</v>
      </c>
      <c r="Q272" s="76">
        <v>6352</v>
      </c>
      <c r="R272" s="76">
        <v>6277</v>
      </c>
      <c r="S272" s="76">
        <v>4810</v>
      </c>
      <c r="T272" s="76">
        <v>5756</v>
      </c>
      <c r="U272" s="76">
        <v>5935</v>
      </c>
      <c r="V272" s="76">
        <v>5534</v>
      </c>
      <c r="W272" s="76">
        <v>4746</v>
      </c>
      <c r="X272" s="76">
        <v>4241</v>
      </c>
      <c r="Y272" s="76">
        <v>3837</v>
      </c>
      <c r="Z272" s="76">
        <v>4326</v>
      </c>
      <c r="AA272" s="76">
        <v>5175</v>
      </c>
      <c r="AB272" s="76">
        <v>5049</v>
      </c>
      <c r="AC272" s="76">
        <v>4796</v>
      </c>
      <c r="AD272" s="76">
        <v>4725</v>
      </c>
      <c r="AE272" s="76">
        <v>4759</v>
      </c>
      <c r="AF272" s="76">
        <v>4419</v>
      </c>
      <c r="AG272" s="76">
        <v>4306</v>
      </c>
      <c r="AH272" s="76">
        <v>4846</v>
      </c>
      <c r="AI272" s="76">
        <v>6289</v>
      </c>
      <c r="AJ272" s="76">
        <v>6056</v>
      </c>
      <c r="AK272" s="76">
        <v>6056</v>
      </c>
      <c r="AL272" s="76">
        <v>6381</v>
      </c>
      <c r="AM272" s="76">
        <v>7650</v>
      </c>
      <c r="AN272" s="76">
        <v>7291</v>
      </c>
      <c r="AO272" s="76">
        <v>6955</v>
      </c>
      <c r="AP272" s="76">
        <v>10377</v>
      </c>
      <c r="AQ272" s="76">
        <v>10265</v>
      </c>
      <c r="AR272" s="76">
        <v>9618</v>
      </c>
      <c r="AS272" s="76">
        <v>11723</v>
      </c>
      <c r="AT272" s="76">
        <v>12870</v>
      </c>
      <c r="AU272" s="76">
        <v>12494</v>
      </c>
      <c r="AV272" s="76">
        <v>10312</v>
      </c>
      <c r="AW272" s="76">
        <v>11103</v>
      </c>
      <c r="AX272" s="76">
        <v>9286</v>
      </c>
      <c r="AY272" s="76">
        <v>10333</v>
      </c>
      <c r="AZ272" s="76">
        <v>2855</v>
      </c>
      <c r="BA272" s="76">
        <v>2683</v>
      </c>
      <c r="BB272" s="76">
        <v>2632</v>
      </c>
      <c r="BC272" s="76">
        <v>2477</v>
      </c>
      <c r="BD272" s="76">
        <v>2305</v>
      </c>
      <c r="BE272" s="76">
        <v>2167</v>
      </c>
      <c r="BF272" s="76">
        <v>2047</v>
      </c>
      <c r="BG272" s="76">
        <v>2030</v>
      </c>
      <c r="BH272" s="76">
        <v>1995</v>
      </c>
      <c r="BI272" s="76">
        <v>1978</v>
      </c>
      <c r="BJ272" s="80" t="str">
        <f>VLOOKUP(MID(A272,12,2),'State Codes'!$B$10:$D$60,3,0)</f>
        <v>4 West North Central</v>
      </c>
      <c r="BK272" s="80" t="str">
        <f>VLOOKUP(MID(A272,6,5),'Chart Controls'!$P$3:$Q$8,2,0)</f>
        <v>Wood</v>
      </c>
    </row>
    <row r="273" spans="1:63" x14ac:dyDescent="0.2">
      <c r="A273" s="76" t="s">
        <v>606</v>
      </c>
      <c r="B273" s="76"/>
      <c r="C273" s="76" t="s">
        <v>258</v>
      </c>
      <c r="D273" s="76"/>
      <c r="E273" s="76" t="s">
        <v>1136</v>
      </c>
      <c r="F273" s="76" t="s">
        <v>261</v>
      </c>
      <c r="G273" s="76">
        <v>0</v>
      </c>
      <c r="H273" s="76">
        <v>2610</v>
      </c>
      <c r="I273" s="76">
        <v>3071</v>
      </c>
      <c r="J273" s="76">
        <v>2437</v>
      </c>
      <c r="K273" s="76">
        <v>2357</v>
      </c>
      <c r="L273" s="76">
        <v>4130</v>
      </c>
      <c r="M273" s="76">
        <v>4191</v>
      </c>
      <c r="N273" s="76">
        <v>2955</v>
      </c>
      <c r="O273" s="76">
        <v>3324</v>
      </c>
      <c r="P273" s="76">
        <v>3861</v>
      </c>
      <c r="Q273" s="76">
        <v>5183</v>
      </c>
      <c r="R273" s="76">
        <v>5122</v>
      </c>
      <c r="S273" s="76">
        <v>3925</v>
      </c>
      <c r="T273" s="76">
        <v>4697</v>
      </c>
      <c r="U273" s="76">
        <v>4843</v>
      </c>
      <c r="V273" s="76">
        <v>4516</v>
      </c>
      <c r="W273" s="76">
        <v>4352</v>
      </c>
      <c r="X273" s="76">
        <v>3889</v>
      </c>
      <c r="Y273" s="76">
        <v>3519</v>
      </c>
      <c r="Z273" s="76">
        <v>3968</v>
      </c>
      <c r="AA273" s="76">
        <v>4765</v>
      </c>
      <c r="AB273" s="76">
        <v>4648</v>
      </c>
      <c r="AC273" s="76">
        <v>4416</v>
      </c>
      <c r="AD273" s="76">
        <v>4350</v>
      </c>
      <c r="AE273" s="76">
        <v>4426</v>
      </c>
      <c r="AF273" s="76">
        <v>4110</v>
      </c>
      <c r="AG273" s="76">
        <v>4005</v>
      </c>
      <c r="AH273" s="76">
        <v>4506</v>
      </c>
      <c r="AI273" s="76">
        <v>5775</v>
      </c>
      <c r="AJ273" s="76">
        <v>5561</v>
      </c>
      <c r="AK273" s="76">
        <v>5561</v>
      </c>
      <c r="AL273" s="76">
        <v>5859</v>
      </c>
      <c r="AM273" s="76">
        <v>6984</v>
      </c>
      <c r="AN273" s="76">
        <v>6656</v>
      </c>
      <c r="AO273" s="76">
        <v>6349</v>
      </c>
      <c r="AP273" s="76">
        <v>9333</v>
      </c>
      <c r="AQ273" s="76">
        <v>9231</v>
      </c>
      <c r="AR273" s="76">
        <v>8650</v>
      </c>
      <c r="AS273" s="76">
        <v>10203</v>
      </c>
      <c r="AT273" s="76">
        <v>11201</v>
      </c>
      <c r="AU273" s="76">
        <v>10874</v>
      </c>
      <c r="AV273" s="76">
        <v>8767</v>
      </c>
      <c r="AW273" s="76">
        <v>9439</v>
      </c>
      <c r="AX273" s="76">
        <v>7894</v>
      </c>
      <c r="AY273" s="76">
        <v>8784</v>
      </c>
      <c r="AZ273" s="76">
        <v>2494</v>
      </c>
      <c r="BA273" s="76">
        <v>2270</v>
      </c>
      <c r="BB273" s="76">
        <v>2270</v>
      </c>
      <c r="BC273" s="76">
        <v>2081</v>
      </c>
      <c r="BD273" s="76">
        <v>1858</v>
      </c>
      <c r="BE273" s="76">
        <v>1703</v>
      </c>
      <c r="BF273" s="76">
        <v>1600</v>
      </c>
      <c r="BG273" s="76">
        <v>1582</v>
      </c>
      <c r="BH273" s="76">
        <v>1600</v>
      </c>
      <c r="BI273" s="76">
        <v>1600</v>
      </c>
      <c r="BJ273" s="80" t="str">
        <f>VLOOKUP(MID(A273,12,2),'State Codes'!$B$10:$D$60,3,0)</f>
        <v>4 West North Central</v>
      </c>
      <c r="BK273" s="80" t="str">
        <f>VLOOKUP(MID(A273,6,5),'Chart Controls'!$P$3:$Q$8,2,0)</f>
        <v>Wood</v>
      </c>
    </row>
    <row r="274" spans="1:63" x14ac:dyDescent="0.2">
      <c r="A274" s="76" t="s">
        <v>607</v>
      </c>
      <c r="B274" s="76"/>
      <c r="C274" s="76" t="s">
        <v>258</v>
      </c>
      <c r="D274" s="76"/>
      <c r="E274" s="76" t="s">
        <v>1136</v>
      </c>
      <c r="F274" s="76" t="s">
        <v>261</v>
      </c>
      <c r="G274" s="76">
        <v>0</v>
      </c>
      <c r="H274" s="76">
        <v>4602</v>
      </c>
      <c r="I274" s="76">
        <v>5414</v>
      </c>
      <c r="J274" s="76">
        <v>4297</v>
      </c>
      <c r="K274" s="76">
        <v>4156</v>
      </c>
      <c r="L274" s="76">
        <v>10346</v>
      </c>
      <c r="M274" s="76">
        <v>9324</v>
      </c>
      <c r="N274" s="76">
        <v>7584</v>
      </c>
      <c r="O274" s="76">
        <v>7521</v>
      </c>
      <c r="P274" s="76">
        <v>8619</v>
      </c>
      <c r="Q274" s="76">
        <v>16091</v>
      </c>
      <c r="R274" s="76">
        <v>15900</v>
      </c>
      <c r="S274" s="76">
        <v>12185</v>
      </c>
      <c r="T274" s="76">
        <v>14581</v>
      </c>
      <c r="U274" s="76">
        <v>15034</v>
      </c>
      <c r="V274" s="76">
        <v>14017</v>
      </c>
      <c r="W274" s="76">
        <v>11153</v>
      </c>
      <c r="X274" s="76">
        <v>9967</v>
      </c>
      <c r="Y274" s="76">
        <v>9018</v>
      </c>
      <c r="Z274" s="76">
        <v>10168</v>
      </c>
      <c r="AA274" s="76">
        <v>5196</v>
      </c>
      <c r="AB274" s="76">
        <v>5069</v>
      </c>
      <c r="AC274" s="76">
        <v>4815</v>
      </c>
      <c r="AD274" s="76">
        <v>4744</v>
      </c>
      <c r="AE274" s="76">
        <v>5770</v>
      </c>
      <c r="AF274" s="76">
        <v>5358</v>
      </c>
      <c r="AG274" s="76">
        <v>5220</v>
      </c>
      <c r="AH274" s="76">
        <v>5874</v>
      </c>
      <c r="AI274" s="76">
        <v>11266</v>
      </c>
      <c r="AJ274" s="76">
        <v>10849</v>
      </c>
      <c r="AK274" s="76">
        <v>10849</v>
      </c>
      <c r="AL274" s="76">
        <v>11430</v>
      </c>
      <c r="AM274" s="76">
        <v>15014</v>
      </c>
      <c r="AN274" s="76">
        <v>14311</v>
      </c>
      <c r="AO274" s="76">
        <v>13651</v>
      </c>
      <c r="AP274" s="76">
        <v>21173</v>
      </c>
      <c r="AQ274" s="76">
        <v>20943</v>
      </c>
      <c r="AR274" s="76">
        <v>19624</v>
      </c>
      <c r="AS274" s="76">
        <v>24383</v>
      </c>
      <c r="AT274" s="76">
        <v>26769</v>
      </c>
      <c r="AU274" s="76">
        <v>25986</v>
      </c>
      <c r="AV274" s="76">
        <v>19193</v>
      </c>
      <c r="AW274" s="76">
        <v>23933</v>
      </c>
      <c r="AX274" s="76">
        <v>17283</v>
      </c>
      <c r="AY274" s="76">
        <v>15171</v>
      </c>
      <c r="AZ274" s="76">
        <v>20468</v>
      </c>
      <c r="BA274" s="76">
        <v>17303</v>
      </c>
      <c r="BB274" s="76">
        <v>14551</v>
      </c>
      <c r="BC274" s="76">
        <v>12642</v>
      </c>
      <c r="BD274" s="76">
        <v>10836</v>
      </c>
      <c r="BE274" s="76">
        <v>9271</v>
      </c>
      <c r="BF274" s="76">
        <v>8789</v>
      </c>
      <c r="BG274" s="76">
        <v>9305</v>
      </c>
      <c r="BH274" s="76">
        <v>9426</v>
      </c>
      <c r="BI274" s="76">
        <v>10096</v>
      </c>
      <c r="BJ274" s="80" t="str">
        <f>VLOOKUP(MID(A274,12,2),'State Codes'!$B$10:$D$60,3,0)</f>
        <v>6 East South Central</v>
      </c>
      <c r="BK274" s="80" t="str">
        <f>VLOOKUP(MID(A274,6,5),'Chart Controls'!$P$3:$Q$8,2,0)</f>
        <v>Wood</v>
      </c>
    </row>
    <row r="275" spans="1:63" x14ac:dyDescent="0.2">
      <c r="A275" s="76" t="s">
        <v>608</v>
      </c>
      <c r="B275" s="76"/>
      <c r="C275" s="76" t="s">
        <v>258</v>
      </c>
      <c r="D275" s="76"/>
      <c r="E275" s="76" t="s">
        <v>1136</v>
      </c>
      <c r="F275" s="76" t="s">
        <v>261</v>
      </c>
      <c r="G275" s="76">
        <v>0</v>
      </c>
      <c r="H275" s="76">
        <v>400</v>
      </c>
      <c r="I275" s="76">
        <v>637</v>
      </c>
      <c r="J275" s="76">
        <v>488</v>
      </c>
      <c r="K275" s="76">
        <v>419</v>
      </c>
      <c r="L275" s="76">
        <v>567</v>
      </c>
      <c r="M275" s="76">
        <v>573</v>
      </c>
      <c r="N275" s="76">
        <v>418</v>
      </c>
      <c r="O275" s="76">
        <v>509</v>
      </c>
      <c r="P275" s="76">
        <v>748</v>
      </c>
      <c r="Q275" s="76">
        <v>2706</v>
      </c>
      <c r="R275" s="76">
        <v>2674</v>
      </c>
      <c r="S275" s="76">
        <v>2049</v>
      </c>
      <c r="T275" s="76">
        <v>2452</v>
      </c>
      <c r="U275" s="76">
        <v>2528</v>
      </c>
      <c r="V275" s="76">
        <v>2357</v>
      </c>
      <c r="W275" s="76">
        <v>1629</v>
      </c>
      <c r="X275" s="76">
        <v>1456</v>
      </c>
      <c r="Y275" s="76">
        <v>1317</v>
      </c>
      <c r="Z275" s="76">
        <v>1485</v>
      </c>
      <c r="AA275" s="76">
        <v>3823</v>
      </c>
      <c r="AB275" s="76">
        <v>3730</v>
      </c>
      <c r="AC275" s="76">
        <v>3543</v>
      </c>
      <c r="AD275" s="76">
        <v>3491</v>
      </c>
      <c r="AE275" s="76">
        <v>3824</v>
      </c>
      <c r="AF275" s="76">
        <v>3551</v>
      </c>
      <c r="AG275" s="76">
        <v>3460</v>
      </c>
      <c r="AH275" s="76">
        <v>3893</v>
      </c>
      <c r="AI275" s="76">
        <v>8056</v>
      </c>
      <c r="AJ275" s="76">
        <v>7757</v>
      </c>
      <c r="AK275" s="76">
        <v>7757</v>
      </c>
      <c r="AL275" s="76">
        <v>8172</v>
      </c>
      <c r="AM275" s="76">
        <v>5963</v>
      </c>
      <c r="AN275" s="76">
        <v>5683</v>
      </c>
      <c r="AO275" s="76">
        <v>5421</v>
      </c>
      <c r="AP275" s="76">
        <v>8090</v>
      </c>
      <c r="AQ275" s="76">
        <v>8002</v>
      </c>
      <c r="AR275" s="76">
        <v>7498</v>
      </c>
      <c r="AS275" s="76">
        <v>6227</v>
      </c>
      <c r="AT275" s="76">
        <v>6837</v>
      </c>
      <c r="AU275" s="76">
        <v>6637</v>
      </c>
      <c r="AV275" s="76">
        <v>4142</v>
      </c>
      <c r="AW275" s="76">
        <v>7161</v>
      </c>
      <c r="AX275" s="76">
        <v>3730</v>
      </c>
      <c r="AY275" s="76">
        <v>3561</v>
      </c>
      <c r="AZ275" s="76">
        <v>6192</v>
      </c>
      <c r="BA275" s="76">
        <v>5900</v>
      </c>
      <c r="BB275" s="76">
        <v>6003</v>
      </c>
      <c r="BC275" s="76">
        <v>5590</v>
      </c>
      <c r="BD275" s="76">
        <v>5143</v>
      </c>
      <c r="BE275" s="76">
        <v>4627</v>
      </c>
      <c r="BF275" s="76">
        <v>4317</v>
      </c>
      <c r="BG275" s="76">
        <v>4334</v>
      </c>
      <c r="BH275" s="76">
        <v>4352</v>
      </c>
      <c r="BI275" s="76">
        <v>4386</v>
      </c>
      <c r="BJ275" s="80" t="str">
        <f>VLOOKUP(MID(A275,12,2),'State Codes'!$B$10:$D$60,3,0)</f>
        <v>7 West South Central</v>
      </c>
      <c r="BK275" s="80" t="str">
        <f>VLOOKUP(MID(A275,6,5),'Chart Controls'!$P$3:$Q$8,2,0)</f>
        <v>Wood</v>
      </c>
    </row>
    <row r="276" spans="1:63" x14ac:dyDescent="0.2">
      <c r="A276" s="76" t="s">
        <v>609</v>
      </c>
      <c r="B276" s="76"/>
      <c r="C276" s="76" t="s">
        <v>258</v>
      </c>
      <c r="D276" s="76"/>
      <c r="E276" s="76" t="s">
        <v>1136</v>
      </c>
      <c r="F276" s="76" t="s">
        <v>261</v>
      </c>
      <c r="G276" s="76">
        <v>0</v>
      </c>
      <c r="H276" s="76">
        <v>9202</v>
      </c>
      <c r="I276" s="76">
        <v>10825</v>
      </c>
      <c r="J276" s="76">
        <v>8592</v>
      </c>
      <c r="K276" s="76">
        <v>8310</v>
      </c>
      <c r="L276" s="76">
        <v>22206</v>
      </c>
      <c r="M276" s="76">
        <v>20608</v>
      </c>
      <c r="N276" s="76">
        <v>17037</v>
      </c>
      <c r="O276" s="76">
        <v>16869</v>
      </c>
      <c r="P276" s="76">
        <v>24481</v>
      </c>
      <c r="Q276" s="76">
        <v>16404</v>
      </c>
      <c r="R276" s="76">
        <v>16209</v>
      </c>
      <c r="S276" s="76">
        <v>12422</v>
      </c>
      <c r="T276" s="76">
        <v>14866</v>
      </c>
      <c r="U276" s="76">
        <v>15327</v>
      </c>
      <c r="V276" s="76">
        <v>14290</v>
      </c>
      <c r="W276" s="76">
        <v>6622</v>
      </c>
      <c r="X276" s="76">
        <v>5918</v>
      </c>
      <c r="Y276" s="76">
        <v>5354</v>
      </c>
      <c r="Z276" s="76">
        <v>6037</v>
      </c>
      <c r="AA276" s="76">
        <v>3145</v>
      </c>
      <c r="AB276" s="76">
        <v>3068</v>
      </c>
      <c r="AC276" s="76">
        <v>2915</v>
      </c>
      <c r="AD276" s="76">
        <v>2872</v>
      </c>
      <c r="AE276" s="76">
        <v>3474</v>
      </c>
      <c r="AF276" s="76">
        <v>3225</v>
      </c>
      <c r="AG276" s="76">
        <v>3143</v>
      </c>
      <c r="AH276" s="76">
        <v>3537</v>
      </c>
      <c r="AI276" s="76">
        <v>4875</v>
      </c>
      <c r="AJ276" s="76">
        <v>4695</v>
      </c>
      <c r="AK276" s="76">
        <v>4695</v>
      </c>
      <c r="AL276" s="76">
        <v>4946</v>
      </c>
      <c r="AM276" s="76">
        <v>4720</v>
      </c>
      <c r="AN276" s="76">
        <v>4499</v>
      </c>
      <c r="AO276" s="76">
        <v>4292</v>
      </c>
      <c r="AP276" s="76">
        <v>4779</v>
      </c>
      <c r="AQ276" s="76">
        <v>4727</v>
      </c>
      <c r="AR276" s="76">
        <v>4429</v>
      </c>
      <c r="AS276" s="76">
        <v>6150</v>
      </c>
      <c r="AT276" s="76">
        <v>6752</v>
      </c>
      <c r="AU276" s="76">
        <v>6555</v>
      </c>
      <c r="AV276" s="76">
        <v>9711</v>
      </c>
      <c r="AW276" s="76">
        <v>7931</v>
      </c>
      <c r="AX276" s="76">
        <v>8744</v>
      </c>
      <c r="AY276" s="76">
        <v>9567</v>
      </c>
      <c r="AZ276" s="76">
        <v>12470</v>
      </c>
      <c r="BA276" s="76">
        <v>10767</v>
      </c>
      <c r="BB276" s="76">
        <v>9701</v>
      </c>
      <c r="BC276" s="76">
        <v>7774</v>
      </c>
      <c r="BD276" s="76">
        <v>5831</v>
      </c>
      <c r="BE276" s="76">
        <v>4403</v>
      </c>
      <c r="BF276" s="76">
        <v>4506</v>
      </c>
      <c r="BG276" s="76">
        <v>4713</v>
      </c>
      <c r="BH276" s="76">
        <v>4438</v>
      </c>
      <c r="BI276" s="76">
        <v>4438</v>
      </c>
      <c r="BJ276" s="80" t="str">
        <f>VLOOKUP(MID(A276,12,2),'State Codes'!$B$10:$D$60,3,0)</f>
        <v>1 New England</v>
      </c>
      <c r="BK276" s="80" t="str">
        <f>VLOOKUP(MID(A276,6,5),'Chart Controls'!$P$3:$Q$8,2,0)</f>
        <v>Wood</v>
      </c>
    </row>
    <row r="277" spans="1:63" x14ac:dyDescent="0.2">
      <c r="A277" s="76" t="s">
        <v>610</v>
      </c>
      <c r="B277" s="76"/>
      <c r="C277" s="76" t="s">
        <v>258</v>
      </c>
      <c r="D277" s="76"/>
      <c r="E277" s="76" t="s">
        <v>1136</v>
      </c>
      <c r="F277" s="76" t="s">
        <v>261</v>
      </c>
      <c r="G277" s="76">
        <v>0</v>
      </c>
      <c r="H277" s="76">
        <v>5617</v>
      </c>
      <c r="I277" s="76">
        <v>6608</v>
      </c>
      <c r="J277" s="76">
        <v>5245</v>
      </c>
      <c r="K277" s="76">
        <v>5073</v>
      </c>
      <c r="L277" s="76">
        <v>5531</v>
      </c>
      <c r="M277" s="76">
        <v>5896</v>
      </c>
      <c r="N277" s="76">
        <v>4751</v>
      </c>
      <c r="O277" s="76">
        <v>4728</v>
      </c>
      <c r="P277" s="76">
        <v>5785</v>
      </c>
      <c r="Q277" s="76">
        <v>11459</v>
      </c>
      <c r="R277" s="76">
        <v>11323</v>
      </c>
      <c r="S277" s="76">
        <v>8678</v>
      </c>
      <c r="T277" s="76">
        <v>10384</v>
      </c>
      <c r="U277" s="76">
        <v>10706</v>
      </c>
      <c r="V277" s="76">
        <v>9983</v>
      </c>
      <c r="W277" s="76">
        <v>5022</v>
      </c>
      <c r="X277" s="76">
        <v>4488</v>
      </c>
      <c r="Y277" s="76">
        <v>4060</v>
      </c>
      <c r="Z277" s="76">
        <v>4578</v>
      </c>
      <c r="AA277" s="76">
        <v>6353</v>
      </c>
      <c r="AB277" s="76">
        <v>6198</v>
      </c>
      <c r="AC277" s="76">
        <v>5888</v>
      </c>
      <c r="AD277" s="76">
        <v>5801</v>
      </c>
      <c r="AE277" s="76">
        <v>8989</v>
      </c>
      <c r="AF277" s="76">
        <v>8347</v>
      </c>
      <c r="AG277" s="76">
        <v>8133</v>
      </c>
      <c r="AH277" s="76">
        <v>9152</v>
      </c>
      <c r="AI277" s="76">
        <v>12211</v>
      </c>
      <c r="AJ277" s="76">
        <v>11759</v>
      </c>
      <c r="AK277" s="76">
        <v>11759</v>
      </c>
      <c r="AL277" s="76">
        <v>12388</v>
      </c>
      <c r="AM277" s="76">
        <v>8638</v>
      </c>
      <c r="AN277" s="76">
        <v>8233</v>
      </c>
      <c r="AO277" s="76">
        <v>7853</v>
      </c>
      <c r="AP277" s="76">
        <v>14903</v>
      </c>
      <c r="AQ277" s="76">
        <v>14741</v>
      </c>
      <c r="AR277" s="76">
        <v>13812</v>
      </c>
      <c r="AS277" s="76">
        <v>17713</v>
      </c>
      <c r="AT277" s="76">
        <v>19446</v>
      </c>
      <c r="AU277" s="76">
        <v>18878</v>
      </c>
      <c r="AV277" s="76">
        <v>14329</v>
      </c>
      <c r="AW277" s="76">
        <v>20422</v>
      </c>
      <c r="AX277" s="76">
        <v>12903</v>
      </c>
      <c r="AY277" s="76">
        <v>15889</v>
      </c>
      <c r="AZ277" s="76">
        <v>14947</v>
      </c>
      <c r="BA277" s="76">
        <v>13141</v>
      </c>
      <c r="BB277" s="76">
        <v>11111</v>
      </c>
      <c r="BC277" s="76">
        <v>10010</v>
      </c>
      <c r="BD277" s="76">
        <v>9030</v>
      </c>
      <c r="BE277" s="76">
        <v>8153</v>
      </c>
      <c r="BF277" s="76">
        <v>7792</v>
      </c>
      <c r="BG277" s="76">
        <v>7671</v>
      </c>
      <c r="BH277" s="76">
        <v>7430</v>
      </c>
      <c r="BI277" s="76">
        <v>7534</v>
      </c>
      <c r="BJ277" s="80" t="str">
        <f>VLOOKUP(MID(A277,12,2),'State Codes'!$B$10:$D$60,3,0)</f>
        <v>5 South Atlantic</v>
      </c>
      <c r="BK277" s="80" t="str">
        <f>VLOOKUP(MID(A277,6,5),'Chart Controls'!$P$3:$Q$8,2,0)</f>
        <v>Wood</v>
      </c>
    </row>
    <row r="278" spans="1:63" x14ac:dyDescent="0.2">
      <c r="A278" s="76" t="s">
        <v>611</v>
      </c>
      <c r="B278" s="76"/>
      <c r="C278" s="76" t="s">
        <v>258</v>
      </c>
      <c r="D278" s="76"/>
      <c r="E278" s="76" t="s">
        <v>1136</v>
      </c>
      <c r="F278" s="76" t="s">
        <v>261</v>
      </c>
      <c r="G278" s="76">
        <v>0</v>
      </c>
      <c r="H278" s="76">
        <v>10460</v>
      </c>
      <c r="I278" s="76">
        <v>12304</v>
      </c>
      <c r="J278" s="76">
        <v>9766</v>
      </c>
      <c r="K278" s="76">
        <v>9446</v>
      </c>
      <c r="L278" s="76">
        <v>10196</v>
      </c>
      <c r="M278" s="76">
        <v>8320</v>
      </c>
      <c r="N278" s="76">
        <v>8324</v>
      </c>
      <c r="O278" s="76">
        <v>8403</v>
      </c>
      <c r="P278" s="76">
        <v>10521</v>
      </c>
      <c r="Q278" s="76">
        <v>11714</v>
      </c>
      <c r="R278" s="76">
        <v>11575</v>
      </c>
      <c r="S278" s="76">
        <v>8870</v>
      </c>
      <c r="T278" s="76">
        <v>10615</v>
      </c>
      <c r="U278" s="76">
        <v>10944</v>
      </c>
      <c r="V278" s="76">
        <v>10204</v>
      </c>
      <c r="W278" s="76">
        <v>3924</v>
      </c>
      <c r="X278" s="76">
        <v>3507</v>
      </c>
      <c r="Y278" s="76">
        <v>3173</v>
      </c>
      <c r="Z278" s="76">
        <v>3578</v>
      </c>
      <c r="AA278" s="76">
        <v>12591</v>
      </c>
      <c r="AB278" s="76">
        <v>12284</v>
      </c>
      <c r="AC278" s="76">
        <v>11670</v>
      </c>
      <c r="AD278" s="76">
        <v>11496</v>
      </c>
      <c r="AE278" s="76">
        <v>14270</v>
      </c>
      <c r="AF278" s="76">
        <v>13251</v>
      </c>
      <c r="AG278" s="76">
        <v>12911</v>
      </c>
      <c r="AH278" s="76">
        <v>14529</v>
      </c>
      <c r="AI278" s="76">
        <v>20279</v>
      </c>
      <c r="AJ278" s="76">
        <v>19528</v>
      </c>
      <c r="AK278" s="76">
        <v>19528</v>
      </c>
      <c r="AL278" s="76">
        <v>20573</v>
      </c>
      <c r="AM278" s="76">
        <v>19883</v>
      </c>
      <c r="AN278" s="76">
        <v>18951</v>
      </c>
      <c r="AO278" s="76">
        <v>18077</v>
      </c>
      <c r="AP278" s="76">
        <v>20572</v>
      </c>
      <c r="AQ278" s="76">
        <v>20348</v>
      </c>
      <c r="AR278" s="76">
        <v>19067</v>
      </c>
      <c r="AS278" s="76">
        <v>26783</v>
      </c>
      <c r="AT278" s="76">
        <v>29403</v>
      </c>
      <c r="AU278" s="76">
        <v>28543</v>
      </c>
      <c r="AV278" s="76">
        <v>42608</v>
      </c>
      <c r="AW278" s="76">
        <v>34799</v>
      </c>
      <c r="AX278" s="76">
        <v>38367</v>
      </c>
      <c r="AY278" s="76">
        <v>41977</v>
      </c>
      <c r="AZ278" s="76">
        <v>16185</v>
      </c>
      <c r="BA278" s="76">
        <v>14431</v>
      </c>
      <c r="BB278" s="76">
        <v>12023</v>
      </c>
      <c r="BC278" s="76">
        <v>10905</v>
      </c>
      <c r="BD278" s="76">
        <v>9821</v>
      </c>
      <c r="BE278" s="76">
        <v>9064</v>
      </c>
      <c r="BF278" s="76">
        <v>8720</v>
      </c>
      <c r="BG278" s="76">
        <v>9357</v>
      </c>
      <c r="BH278" s="76">
        <v>9064</v>
      </c>
      <c r="BI278" s="76">
        <v>9185</v>
      </c>
      <c r="BJ278" s="80" t="str">
        <f>VLOOKUP(MID(A278,12,2),'State Codes'!$B$10:$D$60,3,0)</f>
        <v>1 New England</v>
      </c>
      <c r="BK278" s="80" t="str">
        <f>VLOOKUP(MID(A278,6,5),'Chart Controls'!$P$3:$Q$8,2,0)</f>
        <v>Wood</v>
      </c>
    </row>
    <row r="279" spans="1:63" x14ac:dyDescent="0.2">
      <c r="A279" s="76" t="s">
        <v>612</v>
      </c>
      <c r="B279" s="76"/>
      <c r="C279" s="76" t="s">
        <v>258</v>
      </c>
      <c r="D279" s="76"/>
      <c r="E279" s="76" t="s">
        <v>1136</v>
      </c>
      <c r="F279" s="76" t="s">
        <v>261</v>
      </c>
      <c r="G279" s="76">
        <v>0</v>
      </c>
      <c r="H279" s="76">
        <v>28402</v>
      </c>
      <c r="I279" s="76">
        <v>33410</v>
      </c>
      <c r="J279" s="76">
        <v>26519</v>
      </c>
      <c r="K279" s="76">
        <v>25650</v>
      </c>
      <c r="L279" s="76">
        <v>37323</v>
      </c>
      <c r="M279" s="76">
        <v>36375</v>
      </c>
      <c r="N279" s="76">
        <v>29887</v>
      </c>
      <c r="O279" s="76">
        <v>30047</v>
      </c>
      <c r="P279" s="76">
        <v>37587</v>
      </c>
      <c r="Q279" s="76">
        <v>21419</v>
      </c>
      <c r="R279" s="76">
        <v>21164</v>
      </c>
      <c r="S279" s="76">
        <v>16219</v>
      </c>
      <c r="T279" s="76">
        <v>19410</v>
      </c>
      <c r="U279" s="76">
        <v>20012</v>
      </c>
      <c r="V279" s="76">
        <v>18659</v>
      </c>
      <c r="W279" s="76">
        <v>27861</v>
      </c>
      <c r="X279" s="76">
        <v>24897</v>
      </c>
      <c r="Y279" s="76">
        <v>22526</v>
      </c>
      <c r="Z279" s="76">
        <v>25399</v>
      </c>
      <c r="AA279" s="76">
        <v>14740</v>
      </c>
      <c r="AB279" s="76">
        <v>14381</v>
      </c>
      <c r="AC279" s="76">
        <v>13662</v>
      </c>
      <c r="AD279" s="76">
        <v>13459</v>
      </c>
      <c r="AE279" s="76">
        <v>9882</v>
      </c>
      <c r="AF279" s="76">
        <v>9176</v>
      </c>
      <c r="AG279" s="76">
        <v>8941</v>
      </c>
      <c r="AH279" s="76">
        <v>10062</v>
      </c>
      <c r="AI279" s="76">
        <v>15357</v>
      </c>
      <c r="AJ279" s="76">
        <v>14788</v>
      </c>
      <c r="AK279" s="76">
        <v>14788</v>
      </c>
      <c r="AL279" s="76">
        <v>15580</v>
      </c>
      <c r="AM279" s="76">
        <v>30207</v>
      </c>
      <c r="AN279" s="76">
        <v>28791</v>
      </c>
      <c r="AO279" s="76">
        <v>27464</v>
      </c>
      <c r="AP279" s="76">
        <v>45607</v>
      </c>
      <c r="AQ279" s="76">
        <v>45112</v>
      </c>
      <c r="AR279" s="76">
        <v>42271</v>
      </c>
      <c r="AS279" s="76">
        <v>39949</v>
      </c>
      <c r="AT279" s="76">
        <v>43857</v>
      </c>
      <c r="AU279" s="76">
        <v>42575</v>
      </c>
      <c r="AV279" s="76">
        <v>49267</v>
      </c>
      <c r="AW279" s="76">
        <v>45523</v>
      </c>
      <c r="AX279" s="76">
        <v>44364</v>
      </c>
      <c r="AY279" s="76">
        <v>42306</v>
      </c>
      <c r="AZ279" s="76">
        <v>32732</v>
      </c>
      <c r="BA279" s="76">
        <v>26454</v>
      </c>
      <c r="BB279" s="76">
        <v>20348</v>
      </c>
      <c r="BC279" s="76">
        <v>18266</v>
      </c>
      <c r="BD279" s="76">
        <v>15910</v>
      </c>
      <c r="BE279" s="76">
        <v>14809</v>
      </c>
      <c r="BF279" s="76">
        <v>13760</v>
      </c>
      <c r="BG279" s="76">
        <v>16151</v>
      </c>
      <c r="BH279" s="76">
        <v>15549</v>
      </c>
      <c r="BI279" s="76">
        <v>16581</v>
      </c>
      <c r="BJ279" s="80" t="str">
        <f>VLOOKUP(MID(A279,12,2),'State Codes'!$B$10:$D$60,3,0)</f>
        <v>3 East North Central</v>
      </c>
      <c r="BK279" s="80" t="str">
        <f>VLOOKUP(MID(A279,6,5),'Chart Controls'!$P$3:$Q$8,2,0)</f>
        <v>Wood</v>
      </c>
    </row>
    <row r="280" spans="1:63" x14ac:dyDescent="0.2">
      <c r="A280" s="76" t="s">
        <v>613</v>
      </c>
      <c r="B280" s="76"/>
      <c r="C280" s="76" t="s">
        <v>258</v>
      </c>
      <c r="D280" s="76"/>
      <c r="E280" s="76" t="s">
        <v>1136</v>
      </c>
      <c r="F280" s="76" t="s">
        <v>261</v>
      </c>
      <c r="G280" s="76">
        <v>0</v>
      </c>
      <c r="H280" s="76">
        <v>15103</v>
      </c>
      <c r="I280" s="76">
        <v>17928</v>
      </c>
      <c r="J280" s="76">
        <v>13859</v>
      </c>
      <c r="K280" s="76">
        <v>13756</v>
      </c>
      <c r="L280" s="76">
        <v>21064</v>
      </c>
      <c r="M280" s="76">
        <v>18911</v>
      </c>
      <c r="N280" s="76">
        <v>13952</v>
      </c>
      <c r="O280" s="76">
        <v>14743</v>
      </c>
      <c r="P280" s="76">
        <v>17598</v>
      </c>
      <c r="Q280" s="76">
        <v>16088</v>
      </c>
      <c r="R280" s="76">
        <v>15897</v>
      </c>
      <c r="S280" s="76">
        <v>12183</v>
      </c>
      <c r="T280" s="76">
        <v>14579</v>
      </c>
      <c r="U280" s="76">
        <v>15031</v>
      </c>
      <c r="V280" s="76">
        <v>14015</v>
      </c>
      <c r="W280" s="76">
        <v>11695</v>
      </c>
      <c r="X280" s="76">
        <v>10451</v>
      </c>
      <c r="Y280" s="76">
        <v>9456</v>
      </c>
      <c r="Z280" s="76">
        <v>10662</v>
      </c>
      <c r="AA280" s="76">
        <v>8744</v>
      </c>
      <c r="AB280" s="76">
        <v>8531</v>
      </c>
      <c r="AC280" s="76">
        <v>8105</v>
      </c>
      <c r="AD280" s="76">
        <v>7984</v>
      </c>
      <c r="AE280" s="76">
        <v>7931</v>
      </c>
      <c r="AF280" s="76">
        <v>7364</v>
      </c>
      <c r="AG280" s="76">
        <v>7175</v>
      </c>
      <c r="AH280" s="76">
        <v>8074</v>
      </c>
      <c r="AI280" s="76">
        <v>10346</v>
      </c>
      <c r="AJ280" s="76">
        <v>9963</v>
      </c>
      <c r="AK280" s="76">
        <v>9963</v>
      </c>
      <c r="AL280" s="76">
        <v>10496</v>
      </c>
      <c r="AM280" s="76">
        <v>12365</v>
      </c>
      <c r="AN280" s="76">
        <v>11785</v>
      </c>
      <c r="AO280" s="76">
        <v>11242</v>
      </c>
      <c r="AP280" s="76">
        <v>16143</v>
      </c>
      <c r="AQ280" s="76">
        <v>15968</v>
      </c>
      <c r="AR280" s="76">
        <v>14962</v>
      </c>
      <c r="AS280" s="76">
        <v>17429</v>
      </c>
      <c r="AT280" s="76">
        <v>19134</v>
      </c>
      <c r="AU280" s="76">
        <v>18575</v>
      </c>
      <c r="AV280" s="76">
        <v>14868</v>
      </c>
      <c r="AW280" s="76">
        <v>16008</v>
      </c>
      <c r="AX280" s="76">
        <v>13389</v>
      </c>
      <c r="AY280" s="76">
        <v>14898</v>
      </c>
      <c r="AZ280" s="76">
        <v>22687</v>
      </c>
      <c r="BA280" s="76">
        <v>17699</v>
      </c>
      <c r="BB280" s="76">
        <v>13949</v>
      </c>
      <c r="BC280" s="76">
        <v>12315</v>
      </c>
      <c r="BD280" s="76">
        <v>11266</v>
      </c>
      <c r="BE280" s="76">
        <v>9976</v>
      </c>
      <c r="BF280" s="76">
        <v>9305</v>
      </c>
      <c r="BG280" s="76">
        <v>10630</v>
      </c>
      <c r="BH280" s="76">
        <v>10337</v>
      </c>
      <c r="BI280" s="76">
        <v>11197</v>
      </c>
      <c r="BJ280" s="80" t="str">
        <f>VLOOKUP(MID(A280,12,2),'State Codes'!$B$10:$D$60,3,0)</f>
        <v>4 West North Central</v>
      </c>
      <c r="BK280" s="80" t="str">
        <f>VLOOKUP(MID(A280,6,5),'Chart Controls'!$P$3:$Q$8,2,0)</f>
        <v>Wood</v>
      </c>
    </row>
    <row r="281" spans="1:63" x14ac:dyDescent="0.2">
      <c r="A281" s="76" t="s">
        <v>614</v>
      </c>
      <c r="B281" s="76"/>
      <c r="C281" s="76" t="s">
        <v>258</v>
      </c>
      <c r="D281" s="76"/>
      <c r="E281" s="76" t="s">
        <v>1136</v>
      </c>
      <c r="F281" s="76" t="s">
        <v>261</v>
      </c>
      <c r="G281" s="76">
        <v>0</v>
      </c>
      <c r="H281" s="76">
        <v>931</v>
      </c>
      <c r="I281" s="76">
        <v>1300</v>
      </c>
      <c r="J281" s="76">
        <v>1012</v>
      </c>
      <c r="K281" s="76">
        <v>980</v>
      </c>
      <c r="L281" s="76">
        <v>1582</v>
      </c>
      <c r="M281" s="76">
        <v>1478</v>
      </c>
      <c r="N281" s="76">
        <v>796</v>
      </c>
      <c r="O281" s="76">
        <v>1275</v>
      </c>
      <c r="P281" s="76">
        <v>1395</v>
      </c>
      <c r="Q281" s="76">
        <v>6327</v>
      </c>
      <c r="R281" s="76">
        <v>6252</v>
      </c>
      <c r="S281" s="76">
        <v>4791</v>
      </c>
      <c r="T281" s="76">
        <v>5734</v>
      </c>
      <c r="U281" s="76">
        <v>5912</v>
      </c>
      <c r="V281" s="76">
        <v>5512</v>
      </c>
      <c r="W281" s="76">
        <v>5306</v>
      </c>
      <c r="X281" s="76">
        <v>4741</v>
      </c>
      <c r="Y281" s="76">
        <v>4290</v>
      </c>
      <c r="Z281" s="76">
        <v>4837</v>
      </c>
      <c r="AA281" s="76">
        <v>3452</v>
      </c>
      <c r="AB281" s="76">
        <v>3368</v>
      </c>
      <c r="AC281" s="76">
        <v>3200</v>
      </c>
      <c r="AD281" s="76">
        <v>3152</v>
      </c>
      <c r="AE281" s="76">
        <v>3837</v>
      </c>
      <c r="AF281" s="76">
        <v>3563</v>
      </c>
      <c r="AG281" s="76">
        <v>3471</v>
      </c>
      <c r="AH281" s="76">
        <v>3906</v>
      </c>
      <c r="AI281" s="76">
        <v>7486</v>
      </c>
      <c r="AJ281" s="76">
        <v>7208</v>
      </c>
      <c r="AK281" s="76">
        <v>7208</v>
      </c>
      <c r="AL281" s="76">
        <v>7594</v>
      </c>
      <c r="AM281" s="76">
        <v>10067</v>
      </c>
      <c r="AN281" s="76">
        <v>9596</v>
      </c>
      <c r="AO281" s="76">
        <v>9153</v>
      </c>
      <c r="AP281" s="76">
        <v>14303</v>
      </c>
      <c r="AQ281" s="76">
        <v>14147</v>
      </c>
      <c r="AR281" s="76">
        <v>13256</v>
      </c>
      <c r="AS281" s="76">
        <v>16390</v>
      </c>
      <c r="AT281" s="76">
        <v>17993</v>
      </c>
      <c r="AU281" s="76">
        <v>17467</v>
      </c>
      <c r="AV281" s="76">
        <v>12817</v>
      </c>
      <c r="AW281" s="76">
        <v>15983</v>
      </c>
      <c r="AX281" s="76">
        <v>11542</v>
      </c>
      <c r="AY281" s="76">
        <v>10132</v>
      </c>
      <c r="AZ281" s="76">
        <v>10698</v>
      </c>
      <c r="BA281" s="76">
        <v>10509</v>
      </c>
      <c r="BB281" s="76">
        <v>12126</v>
      </c>
      <c r="BC281" s="76">
        <v>11232</v>
      </c>
      <c r="BD281" s="76">
        <v>10148</v>
      </c>
      <c r="BE281" s="76">
        <v>8669</v>
      </c>
      <c r="BF281" s="76">
        <v>7981</v>
      </c>
      <c r="BG281" s="76">
        <v>8720</v>
      </c>
      <c r="BH281" s="76">
        <v>9477</v>
      </c>
      <c r="BI281" s="76">
        <v>10303</v>
      </c>
      <c r="BJ281" s="80" t="str">
        <f>VLOOKUP(MID(A281,12,2),'State Codes'!$B$10:$D$60,3,0)</f>
        <v>6 East South Central</v>
      </c>
      <c r="BK281" s="80" t="str">
        <f>VLOOKUP(MID(A281,6,5),'Chart Controls'!$P$3:$Q$8,2,0)</f>
        <v>Wood</v>
      </c>
    </row>
    <row r="282" spans="1:63" x14ac:dyDescent="0.2">
      <c r="A282" s="76" t="s">
        <v>615</v>
      </c>
      <c r="B282" s="76"/>
      <c r="C282" s="76" t="s">
        <v>258</v>
      </c>
      <c r="D282" s="76"/>
      <c r="E282" s="76" t="s">
        <v>1136</v>
      </c>
      <c r="F282" s="76" t="s">
        <v>261</v>
      </c>
      <c r="G282" s="76">
        <v>0</v>
      </c>
      <c r="H282" s="76">
        <v>8468</v>
      </c>
      <c r="I282" s="76">
        <v>9961</v>
      </c>
      <c r="J282" s="76">
        <v>7906</v>
      </c>
      <c r="K282" s="76">
        <v>7647</v>
      </c>
      <c r="L282" s="76">
        <v>19641</v>
      </c>
      <c r="M282" s="76">
        <v>19853</v>
      </c>
      <c r="N282" s="76">
        <v>14461</v>
      </c>
      <c r="O282" s="76">
        <v>15740</v>
      </c>
      <c r="P282" s="76">
        <v>18108</v>
      </c>
      <c r="Q282" s="76">
        <v>29987</v>
      </c>
      <c r="R282" s="76">
        <v>29631</v>
      </c>
      <c r="S282" s="76">
        <v>22708</v>
      </c>
      <c r="T282" s="76">
        <v>27174</v>
      </c>
      <c r="U282" s="76">
        <v>28017</v>
      </c>
      <c r="V282" s="76">
        <v>26123</v>
      </c>
      <c r="W282" s="76">
        <v>20276</v>
      </c>
      <c r="X282" s="76">
        <v>18119</v>
      </c>
      <c r="Y282" s="76">
        <v>16393</v>
      </c>
      <c r="Z282" s="76">
        <v>18484</v>
      </c>
      <c r="AA282" s="76">
        <v>10292</v>
      </c>
      <c r="AB282" s="76">
        <v>10041</v>
      </c>
      <c r="AC282" s="76">
        <v>9539</v>
      </c>
      <c r="AD282" s="76">
        <v>9398</v>
      </c>
      <c r="AE282" s="76">
        <v>9381</v>
      </c>
      <c r="AF282" s="76">
        <v>8711</v>
      </c>
      <c r="AG282" s="76">
        <v>8488</v>
      </c>
      <c r="AH282" s="76">
        <v>9551</v>
      </c>
      <c r="AI282" s="76">
        <v>12173</v>
      </c>
      <c r="AJ282" s="76">
        <v>11722</v>
      </c>
      <c r="AK282" s="76">
        <v>11722</v>
      </c>
      <c r="AL282" s="76">
        <v>12350</v>
      </c>
      <c r="AM282" s="76">
        <v>14709</v>
      </c>
      <c r="AN282" s="76">
        <v>14020</v>
      </c>
      <c r="AO282" s="76">
        <v>13373</v>
      </c>
      <c r="AP282" s="76">
        <v>19401</v>
      </c>
      <c r="AQ282" s="76">
        <v>19191</v>
      </c>
      <c r="AR282" s="76">
        <v>17982</v>
      </c>
      <c r="AS282" s="76">
        <v>21039</v>
      </c>
      <c r="AT282" s="76">
        <v>23098</v>
      </c>
      <c r="AU282" s="76">
        <v>22423</v>
      </c>
      <c r="AV282" s="76">
        <v>18193</v>
      </c>
      <c r="AW282" s="76">
        <v>19588</v>
      </c>
      <c r="AX282" s="76">
        <v>16382</v>
      </c>
      <c r="AY282" s="76">
        <v>18229</v>
      </c>
      <c r="AZ282" s="76">
        <v>27554</v>
      </c>
      <c r="BA282" s="76">
        <v>22308</v>
      </c>
      <c r="BB282" s="76">
        <v>19660</v>
      </c>
      <c r="BC282" s="76">
        <v>16701</v>
      </c>
      <c r="BD282" s="76">
        <v>14087</v>
      </c>
      <c r="BE282" s="76">
        <v>11954</v>
      </c>
      <c r="BF282" s="76">
        <v>11163</v>
      </c>
      <c r="BG282" s="76">
        <v>12057</v>
      </c>
      <c r="BH282" s="76">
        <v>12315</v>
      </c>
      <c r="BI282" s="76">
        <v>13485</v>
      </c>
      <c r="BJ282" s="80" t="str">
        <f>VLOOKUP(MID(A282,12,2),'State Codes'!$B$10:$D$60,3,0)</f>
        <v>4 West North Central</v>
      </c>
      <c r="BK282" s="80" t="str">
        <f>VLOOKUP(MID(A282,6,5),'Chart Controls'!$P$3:$Q$8,2,0)</f>
        <v>Wood</v>
      </c>
    </row>
    <row r="283" spans="1:63" x14ac:dyDescent="0.2">
      <c r="A283" s="76" t="s">
        <v>616</v>
      </c>
      <c r="B283" s="76"/>
      <c r="C283" s="76" t="s">
        <v>258</v>
      </c>
      <c r="D283" s="76"/>
      <c r="E283" s="76" t="s">
        <v>1136</v>
      </c>
      <c r="F283" s="76" t="s">
        <v>261</v>
      </c>
      <c r="G283" s="76">
        <v>0</v>
      </c>
      <c r="H283" s="76">
        <v>5048</v>
      </c>
      <c r="I283" s="76">
        <v>5939</v>
      </c>
      <c r="J283" s="76">
        <v>4714</v>
      </c>
      <c r="K283" s="76">
        <v>4559</v>
      </c>
      <c r="L283" s="76">
        <v>14136</v>
      </c>
      <c r="M283" s="76">
        <v>14512</v>
      </c>
      <c r="N283" s="76">
        <v>10872</v>
      </c>
      <c r="O283" s="76">
        <v>11165</v>
      </c>
      <c r="P283" s="76">
        <v>10865</v>
      </c>
      <c r="Q283" s="76">
        <v>3651</v>
      </c>
      <c r="R283" s="76">
        <v>3608</v>
      </c>
      <c r="S283" s="76">
        <v>2765</v>
      </c>
      <c r="T283" s="76">
        <v>3309</v>
      </c>
      <c r="U283" s="76">
        <v>3411</v>
      </c>
      <c r="V283" s="76">
        <v>3181</v>
      </c>
      <c r="W283" s="76">
        <v>6618</v>
      </c>
      <c r="X283" s="76">
        <v>5914</v>
      </c>
      <c r="Y283" s="76">
        <v>5350</v>
      </c>
      <c r="Z283" s="76">
        <v>6033</v>
      </c>
      <c r="AA283" s="76">
        <v>1145</v>
      </c>
      <c r="AB283" s="76">
        <v>1117</v>
      </c>
      <c r="AC283" s="76">
        <v>1061</v>
      </c>
      <c r="AD283" s="76">
        <v>1045</v>
      </c>
      <c r="AE283" s="76">
        <v>1861</v>
      </c>
      <c r="AF283" s="76">
        <v>1728</v>
      </c>
      <c r="AG283" s="76">
        <v>1684</v>
      </c>
      <c r="AH283" s="76">
        <v>1895</v>
      </c>
      <c r="AI283" s="76">
        <v>1792</v>
      </c>
      <c r="AJ283" s="76">
        <v>1726</v>
      </c>
      <c r="AK283" s="76">
        <v>1726</v>
      </c>
      <c r="AL283" s="76">
        <v>1818</v>
      </c>
      <c r="AM283" s="76">
        <v>1968</v>
      </c>
      <c r="AN283" s="76">
        <v>1875</v>
      </c>
      <c r="AO283" s="76">
        <v>1789</v>
      </c>
      <c r="AP283" s="76">
        <v>1817</v>
      </c>
      <c r="AQ283" s="76">
        <v>1797</v>
      </c>
      <c r="AR283" s="76">
        <v>1684</v>
      </c>
      <c r="AS283" s="76">
        <v>3545</v>
      </c>
      <c r="AT283" s="76">
        <v>3892</v>
      </c>
      <c r="AU283" s="76">
        <v>3778</v>
      </c>
      <c r="AV283" s="76">
        <v>3743</v>
      </c>
      <c r="AW283" s="76">
        <v>3499</v>
      </c>
      <c r="AX283" s="76">
        <v>3370</v>
      </c>
      <c r="AY283" s="76">
        <v>2498</v>
      </c>
      <c r="AZ283" s="76">
        <v>6003</v>
      </c>
      <c r="BA283" s="76">
        <v>4833</v>
      </c>
      <c r="BB283" s="76">
        <v>3836</v>
      </c>
      <c r="BC283" s="76">
        <v>3182</v>
      </c>
      <c r="BD283" s="76">
        <v>3062</v>
      </c>
      <c r="BE283" s="76">
        <v>2305</v>
      </c>
      <c r="BF283" s="76">
        <v>2305</v>
      </c>
      <c r="BG283" s="76">
        <v>2528</v>
      </c>
      <c r="BH283" s="76">
        <v>2597</v>
      </c>
      <c r="BI283" s="76">
        <v>2786</v>
      </c>
      <c r="BJ283" s="80" t="str">
        <f>VLOOKUP(MID(A283,12,2),'State Codes'!$B$10:$D$60,3,0)</f>
        <v>8 Mountain</v>
      </c>
      <c r="BK283" s="80" t="str">
        <f>VLOOKUP(MID(A283,6,5),'Chart Controls'!$P$3:$Q$8,2,0)</f>
        <v>Wood</v>
      </c>
    </row>
    <row r="284" spans="1:63" x14ac:dyDescent="0.2">
      <c r="A284" s="76" t="s">
        <v>617</v>
      </c>
      <c r="B284" s="76"/>
      <c r="C284" s="76" t="s">
        <v>258</v>
      </c>
      <c r="D284" s="76"/>
      <c r="E284" s="76" t="s">
        <v>1136</v>
      </c>
      <c r="F284" s="76" t="s">
        <v>261</v>
      </c>
      <c r="G284" s="76">
        <v>0</v>
      </c>
      <c r="H284" s="76">
        <v>1904</v>
      </c>
      <c r="I284" s="76">
        <v>1970</v>
      </c>
      <c r="J284" s="76">
        <v>2195</v>
      </c>
      <c r="K284" s="76">
        <v>1934</v>
      </c>
      <c r="L284" s="76">
        <v>3095</v>
      </c>
      <c r="M284" s="76">
        <v>2815</v>
      </c>
      <c r="N284" s="76">
        <v>1831</v>
      </c>
      <c r="O284" s="76">
        <v>2241</v>
      </c>
      <c r="P284" s="76">
        <v>2399</v>
      </c>
      <c r="Q284" s="76">
        <v>2973</v>
      </c>
      <c r="R284" s="76">
        <v>2938</v>
      </c>
      <c r="S284" s="76">
        <v>2252</v>
      </c>
      <c r="T284" s="76">
        <v>2694</v>
      </c>
      <c r="U284" s="76">
        <v>2778</v>
      </c>
      <c r="V284" s="76">
        <v>2590</v>
      </c>
      <c r="W284" s="76">
        <v>2497</v>
      </c>
      <c r="X284" s="76">
        <v>2232</v>
      </c>
      <c r="Y284" s="76">
        <v>2019</v>
      </c>
      <c r="Z284" s="76">
        <v>2277</v>
      </c>
      <c r="AA284" s="76">
        <v>3046</v>
      </c>
      <c r="AB284" s="76">
        <v>2972</v>
      </c>
      <c r="AC284" s="76">
        <v>2824</v>
      </c>
      <c r="AD284" s="76">
        <v>2782</v>
      </c>
      <c r="AE284" s="76">
        <v>2788</v>
      </c>
      <c r="AF284" s="76">
        <v>2589</v>
      </c>
      <c r="AG284" s="76">
        <v>2523</v>
      </c>
      <c r="AH284" s="76">
        <v>2839</v>
      </c>
      <c r="AI284" s="76">
        <v>3656</v>
      </c>
      <c r="AJ284" s="76">
        <v>3520</v>
      </c>
      <c r="AK284" s="76">
        <v>3520</v>
      </c>
      <c r="AL284" s="76">
        <v>3709</v>
      </c>
      <c r="AM284" s="76">
        <v>4419</v>
      </c>
      <c r="AN284" s="76">
        <v>4212</v>
      </c>
      <c r="AO284" s="76">
        <v>4017</v>
      </c>
      <c r="AP284" s="76">
        <v>5923</v>
      </c>
      <c r="AQ284" s="76">
        <v>5858</v>
      </c>
      <c r="AR284" s="76">
        <v>5489</v>
      </c>
      <c r="AS284" s="76">
        <v>6581</v>
      </c>
      <c r="AT284" s="76">
        <v>7225</v>
      </c>
      <c r="AU284" s="76">
        <v>7014</v>
      </c>
      <c r="AV284" s="76">
        <v>5728</v>
      </c>
      <c r="AW284" s="76">
        <v>6168</v>
      </c>
      <c r="AX284" s="76">
        <v>5158</v>
      </c>
      <c r="AY284" s="76">
        <v>5740</v>
      </c>
      <c r="AZ284" s="76">
        <v>1514</v>
      </c>
      <c r="BA284" s="76">
        <v>1410</v>
      </c>
      <c r="BB284" s="76">
        <v>1410</v>
      </c>
      <c r="BC284" s="76">
        <v>1307</v>
      </c>
      <c r="BD284" s="76">
        <v>1204</v>
      </c>
      <c r="BE284" s="76">
        <v>1101</v>
      </c>
      <c r="BF284" s="76">
        <v>1049</v>
      </c>
      <c r="BG284" s="76">
        <v>1032</v>
      </c>
      <c r="BH284" s="76">
        <v>1032</v>
      </c>
      <c r="BI284" s="76">
        <v>1032</v>
      </c>
      <c r="BJ284" s="80" t="str">
        <f>VLOOKUP(MID(A284,12,2),'State Codes'!$B$10:$D$60,3,0)</f>
        <v>4 West North Central</v>
      </c>
      <c r="BK284" s="80" t="str">
        <f>VLOOKUP(MID(A284,6,5),'Chart Controls'!$P$3:$Q$8,2,0)</f>
        <v>Wood</v>
      </c>
    </row>
    <row r="285" spans="1:63" x14ac:dyDescent="0.2">
      <c r="A285" s="76" t="s">
        <v>618</v>
      </c>
      <c r="B285" s="76"/>
      <c r="C285" s="76" t="s">
        <v>258</v>
      </c>
      <c r="D285" s="76"/>
      <c r="E285" s="76" t="s">
        <v>1136</v>
      </c>
      <c r="F285" s="76" t="s">
        <v>261</v>
      </c>
      <c r="G285" s="76">
        <v>0</v>
      </c>
      <c r="H285" s="76">
        <v>2086</v>
      </c>
      <c r="I285" s="76">
        <v>2281</v>
      </c>
      <c r="J285" s="76">
        <v>2011</v>
      </c>
      <c r="K285" s="76">
        <v>1809</v>
      </c>
      <c r="L285" s="76">
        <v>2687</v>
      </c>
      <c r="M285" s="76">
        <v>2735</v>
      </c>
      <c r="N285" s="76">
        <v>1849</v>
      </c>
      <c r="O285" s="76">
        <v>1803</v>
      </c>
      <c r="P285" s="76">
        <v>1898</v>
      </c>
      <c r="Q285" s="76">
        <v>2069</v>
      </c>
      <c r="R285" s="76">
        <v>2045</v>
      </c>
      <c r="S285" s="76">
        <v>1567</v>
      </c>
      <c r="T285" s="76">
        <v>1875</v>
      </c>
      <c r="U285" s="76">
        <v>1933</v>
      </c>
      <c r="V285" s="76">
        <v>1803</v>
      </c>
      <c r="W285" s="76">
        <v>2137</v>
      </c>
      <c r="X285" s="76">
        <v>1910</v>
      </c>
      <c r="Y285" s="76">
        <v>1728</v>
      </c>
      <c r="Z285" s="76">
        <v>1948</v>
      </c>
      <c r="AA285" s="76">
        <v>2387</v>
      </c>
      <c r="AB285" s="76">
        <v>2329</v>
      </c>
      <c r="AC285" s="76">
        <v>2212</v>
      </c>
      <c r="AD285" s="76">
        <v>2179</v>
      </c>
      <c r="AE285" s="76">
        <v>3569</v>
      </c>
      <c r="AF285" s="76">
        <v>3314</v>
      </c>
      <c r="AG285" s="76">
        <v>3229</v>
      </c>
      <c r="AH285" s="76">
        <v>3634</v>
      </c>
      <c r="AI285" s="76">
        <v>2926</v>
      </c>
      <c r="AJ285" s="76">
        <v>2818</v>
      </c>
      <c r="AK285" s="76">
        <v>2818</v>
      </c>
      <c r="AL285" s="76">
        <v>2969</v>
      </c>
      <c r="AM285" s="76">
        <v>2826</v>
      </c>
      <c r="AN285" s="76">
        <v>2694</v>
      </c>
      <c r="AO285" s="76">
        <v>2570</v>
      </c>
      <c r="AP285" s="76">
        <v>2277</v>
      </c>
      <c r="AQ285" s="76">
        <v>2253</v>
      </c>
      <c r="AR285" s="76">
        <v>2111</v>
      </c>
      <c r="AS285" s="76">
        <v>4089</v>
      </c>
      <c r="AT285" s="76">
        <v>4489</v>
      </c>
      <c r="AU285" s="76">
        <v>4358</v>
      </c>
      <c r="AV285" s="76">
        <v>4036</v>
      </c>
      <c r="AW285" s="76">
        <v>3774</v>
      </c>
      <c r="AX285" s="76">
        <v>3635</v>
      </c>
      <c r="AY285" s="76">
        <v>2694</v>
      </c>
      <c r="AZ285" s="76">
        <v>1995</v>
      </c>
      <c r="BA285" s="76">
        <v>1686</v>
      </c>
      <c r="BB285" s="76">
        <v>1479</v>
      </c>
      <c r="BC285" s="76">
        <v>1307</v>
      </c>
      <c r="BD285" s="76">
        <v>1221</v>
      </c>
      <c r="BE285" s="76">
        <v>1032</v>
      </c>
      <c r="BF285" s="76">
        <v>998</v>
      </c>
      <c r="BG285" s="76">
        <v>1032</v>
      </c>
      <c r="BH285" s="76">
        <v>1049</v>
      </c>
      <c r="BI285" s="76">
        <v>1032</v>
      </c>
      <c r="BJ285" s="80" t="str">
        <f>VLOOKUP(MID(A285,12,2),'State Codes'!$B$10:$D$60,3,0)</f>
        <v>8 Mountain</v>
      </c>
      <c r="BK285" s="80" t="str">
        <f>VLOOKUP(MID(A285,6,5),'Chart Controls'!$P$3:$Q$8,2,0)</f>
        <v>Wood</v>
      </c>
    </row>
    <row r="286" spans="1:63" x14ac:dyDescent="0.2">
      <c r="A286" s="76" t="s">
        <v>619</v>
      </c>
      <c r="B286" s="76"/>
      <c r="C286" s="76" t="s">
        <v>258</v>
      </c>
      <c r="D286" s="76"/>
      <c r="E286" s="76" t="s">
        <v>1136</v>
      </c>
      <c r="F286" s="76" t="s">
        <v>261</v>
      </c>
      <c r="G286" s="76">
        <v>0</v>
      </c>
      <c r="H286" s="76">
        <v>8617</v>
      </c>
      <c r="I286" s="76">
        <v>10137</v>
      </c>
      <c r="J286" s="76">
        <v>8046</v>
      </c>
      <c r="K286" s="76">
        <v>7782</v>
      </c>
      <c r="L286" s="76">
        <v>13558</v>
      </c>
      <c r="M286" s="76">
        <v>12691</v>
      </c>
      <c r="N286" s="76">
        <v>11230</v>
      </c>
      <c r="O286" s="76">
        <v>10182</v>
      </c>
      <c r="P286" s="76">
        <v>13916</v>
      </c>
      <c r="Q286" s="76">
        <v>9478</v>
      </c>
      <c r="R286" s="76">
        <v>9365</v>
      </c>
      <c r="S286" s="76">
        <v>7177</v>
      </c>
      <c r="T286" s="76">
        <v>8589</v>
      </c>
      <c r="U286" s="76">
        <v>8855</v>
      </c>
      <c r="V286" s="76">
        <v>8256</v>
      </c>
      <c r="W286" s="76">
        <v>3643</v>
      </c>
      <c r="X286" s="76">
        <v>3256</v>
      </c>
      <c r="Y286" s="76">
        <v>2946</v>
      </c>
      <c r="Z286" s="76">
        <v>3321</v>
      </c>
      <c r="AA286" s="76">
        <v>2648</v>
      </c>
      <c r="AB286" s="76">
        <v>2584</v>
      </c>
      <c r="AC286" s="76">
        <v>2454</v>
      </c>
      <c r="AD286" s="76">
        <v>2418</v>
      </c>
      <c r="AE286" s="76">
        <v>2982</v>
      </c>
      <c r="AF286" s="76">
        <v>2769</v>
      </c>
      <c r="AG286" s="76">
        <v>2698</v>
      </c>
      <c r="AH286" s="76">
        <v>3036</v>
      </c>
      <c r="AI286" s="76">
        <v>4181</v>
      </c>
      <c r="AJ286" s="76">
        <v>4026</v>
      </c>
      <c r="AK286" s="76">
        <v>4026</v>
      </c>
      <c r="AL286" s="76">
        <v>4242</v>
      </c>
      <c r="AM286" s="76">
        <v>4052</v>
      </c>
      <c r="AN286" s="76">
        <v>3862</v>
      </c>
      <c r="AO286" s="76">
        <v>3684</v>
      </c>
      <c r="AP286" s="76">
        <v>4005</v>
      </c>
      <c r="AQ286" s="76">
        <v>3961</v>
      </c>
      <c r="AR286" s="76">
        <v>3712</v>
      </c>
      <c r="AS286" s="76">
        <v>4881</v>
      </c>
      <c r="AT286" s="76">
        <v>5358</v>
      </c>
      <c r="AU286" s="76">
        <v>5202</v>
      </c>
      <c r="AV286" s="76">
        <v>7551</v>
      </c>
      <c r="AW286" s="76">
        <v>6168</v>
      </c>
      <c r="AX286" s="76">
        <v>6800</v>
      </c>
      <c r="AY286" s="76">
        <v>7440</v>
      </c>
      <c r="AZ286" s="76">
        <v>6536</v>
      </c>
      <c r="BA286" s="76">
        <v>5659</v>
      </c>
      <c r="BB286" s="76">
        <v>4730</v>
      </c>
      <c r="BC286" s="76">
        <v>3990</v>
      </c>
      <c r="BD286" s="76">
        <v>3182</v>
      </c>
      <c r="BE286" s="76">
        <v>2597</v>
      </c>
      <c r="BF286" s="76">
        <v>2597</v>
      </c>
      <c r="BG286" s="76">
        <v>2804</v>
      </c>
      <c r="BH286" s="76">
        <v>2683</v>
      </c>
      <c r="BI286" s="76">
        <v>2718</v>
      </c>
      <c r="BJ286" s="80" t="str">
        <f>VLOOKUP(MID(A286,12,2),'State Codes'!$B$10:$D$60,3,0)</f>
        <v>1 New England</v>
      </c>
      <c r="BK286" s="80" t="str">
        <f>VLOOKUP(MID(A286,6,5),'Chart Controls'!$P$3:$Q$8,2,0)</f>
        <v>Wood</v>
      </c>
    </row>
    <row r="287" spans="1:63" x14ac:dyDescent="0.2">
      <c r="A287" s="76" t="s">
        <v>620</v>
      </c>
      <c r="B287" s="76"/>
      <c r="C287" s="76" t="s">
        <v>258</v>
      </c>
      <c r="D287" s="76"/>
      <c r="E287" s="76" t="s">
        <v>1136</v>
      </c>
      <c r="F287" s="76" t="s">
        <v>261</v>
      </c>
      <c r="G287" s="76">
        <v>0</v>
      </c>
      <c r="H287" s="76">
        <v>7064</v>
      </c>
      <c r="I287" s="76">
        <v>8310</v>
      </c>
      <c r="J287" s="76">
        <v>6596</v>
      </c>
      <c r="K287" s="76">
        <v>6380</v>
      </c>
      <c r="L287" s="76">
        <v>2684</v>
      </c>
      <c r="M287" s="76">
        <v>3005</v>
      </c>
      <c r="N287" s="76">
        <v>2390</v>
      </c>
      <c r="O287" s="76">
        <v>2737</v>
      </c>
      <c r="P287" s="76">
        <v>3219</v>
      </c>
      <c r="Q287" s="76">
        <v>12586</v>
      </c>
      <c r="R287" s="76">
        <v>12436</v>
      </c>
      <c r="S287" s="76">
        <v>9531</v>
      </c>
      <c r="T287" s="76">
        <v>11405</v>
      </c>
      <c r="U287" s="76">
        <v>11759</v>
      </c>
      <c r="V287" s="76">
        <v>10964</v>
      </c>
      <c r="W287" s="76">
        <v>1551</v>
      </c>
      <c r="X287" s="76">
        <v>1386</v>
      </c>
      <c r="Y287" s="76">
        <v>1254</v>
      </c>
      <c r="Z287" s="76">
        <v>1414</v>
      </c>
      <c r="AA287" s="76">
        <v>8653</v>
      </c>
      <c r="AB287" s="76">
        <v>8442</v>
      </c>
      <c r="AC287" s="76">
        <v>8020</v>
      </c>
      <c r="AD287" s="76">
        <v>7901</v>
      </c>
      <c r="AE287" s="76">
        <v>8394</v>
      </c>
      <c r="AF287" s="76">
        <v>7794</v>
      </c>
      <c r="AG287" s="76">
        <v>7595</v>
      </c>
      <c r="AH287" s="76">
        <v>8546</v>
      </c>
      <c r="AI287" s="76">
        <v>15087</v>
      </c>
      <c r="AJ287" s="76">
        <v>14528</v>
      </c>
      <c r="AK287" s="76">
        <v>14528</v>
      </c>
      <c r="AL287" s="76">
        <v>15305</v>
      </c>
      <c r="AM287" s="76">
        <v>17804</v>
      </c>
      <c r="AN287" s="76">
        <v>16969</v>
      </c>
      <c r="AO287" s="76">
        <v>16187</v>
      </c>
      <c r="AP287" s="76">
        <v>26842</v>
      </c>
      <c r="AQ287" s="76">
        <v>26550</v>
      </c>
      <c r="AR287" s="76">
        <v>24878</v>
      </c>
      <c r="AS287" s="76">
        <v>27361</v>
      </c>
      <c r="AT287" s="76">
        <v>30037</v>
      </c>
      <c r="AU287" s="76">
        <v>29160</v>
      </c>
      <c r="AV287" s="76">
        <v>40635</v>
      </c>
      <c r="AW287" s="76">
        <v>32085</v>
      </c>
      <c r="AX287" s="76">
        <v>36591</v>
      </c>
      <c r="AY287" s="76">
        <v>32184</v>
      </c>
      <c r="AZ287" s="76">
        <v>16684</v>
      </c>
      <c r="BA287" s="76">
        <v>15084</v>
      </c>
      <c r="BB287" s="76">
        <v>13020</v>
      </c>
      <c r="BC287" s="76">
        <v>12040</v>
      </c>
      <c r="BD287" s="76">
        <v>11008</v>
      </c>
      <c r="BE287" s="76">
        <v>10337</v>
      </c>
      <c r="BF287" s="76">
        <v>9976</v>
      </c>
      <c r="BG287" s="76">
        <v>10268</v>
      </c>
      <c r="BH287" s="76">
        <v>9959</v>
      </c>
      <c r="BI287" s="76">
        <v>10062</v>
      </c>
      <c r="BJ287" s="80" t="str">
        <f>VLOOKUP(MID(A287,12,2),'State Codes'!$B$10:$D$60,3,0)</f>
        <v>2 Middle Atlantic</v>
      </c>
      <c r="BK287" s="80" t="str">
        <f>VLOOKUP(MID(A287,6,5),'Chart Controls'!$P$3:$Q$8,2,0)</f>
        <v>Wood</v>
      </c>
    </row>
    <row r="288" spans="1:63" x14ac:dyDescent="0.2">
      <c r="A288" s="76" t="s">
        <v>621</v>
      </c>
      <c r="B288" s="76"/>
      <c r="C288" s="76" t="s">
        <v>258</v>
      </c>
      <c r="D288" s="76"/>
      <c r="E288" s="76" t="s">
        <v>1136</v>
      </c>
      <c r="F288" s="76" t="s">
        <v>261</v>
      </c>
      <c r="G288" s="76">
        <v>0</v>
      </c>
      <c r="H288" s="76">
        <v>5547</v>
      </c>
      <c r="I288" s="76">
        <v>6525</v>
      </c>
      <c r="J288" s="76">
        <v>5179</v>
      </c>
      <c r="K288" s="76">
        <v>5009</v>
      </c>
      <c r="L288" s="76">
        <v>13080</v>
      </c>
      <c r="M288" s="76">
        <v>11011</v>
      </c>
      <c r="N288" s="76">
        <v>7826</v>
      </c>
      <c r="O288" s="76">
        <v>9005</v>
      </c>
      <c r="P288" s="76">
        <v>8769</v>
      </c>
      <c r="Q288" s="76">
        <v>7927</v>
      </c>
      <c r="R288" s="76">
        <v>7833</v>
      </c>
      <c r="S288" s="76">
        <v>6003</v>
      </c>
      <c r="T288" s="76">
        <v>7184</v>
      </c>
      <c r="U288" s="76">
        <v>7407</v>
      </c>
      <c r="V288" s="76">
        <v>6906</v>
      </c>
      <c r="W288" s="76">
        <v>9877</v>
      </c>
      <c r="X288" s="76">
        <v>8826</v>
      </c>
      <c r="Y288" s="76">
        <v>7986</v>
      </c>
      <c r="Z288" s="76">
        <v>9004</v>
      </c>
      <c r="AA288" s="76">
        <v>2190</v>
      </c>
      <c r="AB288" s="76">
        <v>2137</v>
      </c>
      <c r="AC288" s="76">
        <v>2030</v>
      </c>
      <c r="AD288" s="76">
        <v>2000</v>
      </c>
      <c r="AE288" s="76">
        <v>3567</v>
      </c>
      <c r="AF288" s="76">
        <v>3313</v>
      </c>
      <c r="AG288" s="76">
        <v>3228</v>
      </c>
      <c r="AH288" s="76">
        <v>3632</v>
      </c>
      <c r="AI288" s="76">
        <v>3221</v>
      </c>
      <c r="AJ288" s="76">
        <v>3102</v>
      </c>
      <c r="AK288" s="76">
        <v>3102</v>
      </c>
      <c r="AL288" s="76">
        <v>3268</v>
      </c>
      <c r="AM288" s="76">
        <v>3443</v>
      </c>
      <c r="AN288" s="76">
        <v>3282</v>
      </c>
      <c r="AO288" s="76">
        <v>3131</v>
      </c>
      <c r="AP288" s="76">
        <v>3093</v>
      </c>
      <c r="AQ288" s="76">
        <v>3060</v>
      </c>
      <c r="AR288" s="76">
        <v>2867</v>
      </c>
      <c r="AS288" s="76">
        <v>5730</v>
      </c>
      <c r="AT288" s="76">
        <v>6290</v>
      </c>
      <c r="AU288" s="76">
        <v>6106</v>
      </c>
      <c r="AV288" s="76">
        <v>5860</v>
      </c>
      <c r="AW288" s="76">
        <v>5479</v>
      </c>
      <c r="AX288" s="76">
        <v>5277</v>
      </c>
      <c r="AY288" s="76">
        <v>3911</v>
      </c>
      <c r="AZ288" s="76">
        <v>7276</v>
      </c>
      <c r="BA288" s="76">
        <v>5745</v>
      </c>
      <c r="BB288" s="76">
        <v>5504</v>
      </c>
      <c r="BC288" s="76">
        <v>4816</v>
      </c>
      <c r="BD288" s="76">
        <v>4197</v>
      </c>
      <c r="BE288" s="76">
        <v>3130</v>
      </c>
      <c r="BF288" s="76">
        <v>3096</v>
      </c>
      <c r="BG288" s="76">
        <v>3371</v>
      </c>
      <c r="BH288" s="76">
        <v>3698</v>
      </c>
      <c r="BI288" s="76">
        <v>4042</v>
      </c>
      <c r="BJ288" s="80" t="str">
        <f>VLOOKUP(MID(A288,12,2),'State Codes'!$B$10:$D$60,3,0)</f>
        <v>8 Mountain</v>
      </c>
      <c r="BK288" s="80" t="str">
        <f>VLOOKUP(MID(A288,6,5),'Chart Controls'!$P$3:$Q$8,2,0)</f>
        <v>Wood</v>
      </c>
    </row>
    <row r="289" spans="1:63" x14ac:dyDescent="0.2">
      <c r="A289" s="76" t="s">
        <v>622</v>
      </c>
      <c r="B289" s="76"/>
      <c r="C289" s="76" t="s">
        <v>258</v>
      </c>
      <c r="D289" s="76"/>
      <c r="E289" s="76" t="s">
        <v>1136</v>
      </c>
      <c r="F289" s="76" t="s">
        <v>261</v>
      </c>
      <c r="G289" s="76">
        <v>0</v>
      </c>
      <c r="H289" s="76">
        <v>22319</v>
      </c>
      <c r="I289" s="76">
        <v>26254</v>
      </c>
      <c r="J289" s="76">
        <v>20839</v>
      </c>
      <c r="K289" s="76">
        <v>20156</v>
      </c>
      <c r="L289" s="76">
        <v>35514</v>
      </c>
      <c r="M289" s="76">
        <v>34796</v>
      </c>
      <c r="N289" s="76">
        <v>28550</v>
      </c>
      <c r="O289" s="76">
        <v>29510</v>
      </c>
      <c r="P289" s="76">
        <v>36847</v>
      </c>
      <c r="Q289" s="76">
        <v>22204</v>
      </c>
      <c r="R289" s="76">
        <v>21940</v>
      </c>
      <c r="S289" s="76">
        <v>16814</v>
      </c>
      <c r="T289" s="76">
        <v>20121</v>
      </c>
      <c r="U289" s="76">
        <v>20746</v>
      </c>
      <c r="V289" s="76">
        <v>19343</v>
      </c>
      <c r="W289" s="76">
        <v>55247</v>
      </c>
      <c r="X289" s="76">
        <v>49369</v>
      </c>
      <c r="Y289" s="76">
        <v>44668</v>
      </c>
      <c r="Z289" s="76">
        <v>50364</v>
      </c>
      <c r="AA289" s="76">
        <v>60341</v>
      </c>
      <c r="AB289" s="76">
        <v>58869</v>
      </c>
      <c r="AC289" s="76">
        <v>55925</v>
      </c>
      <c r="AD289" s="76">
        <v>55095</v>
      </c>
      <c r="AE289" s="76">
        <v>82541</v>
      </c>
      <c r="AF289" s="76">
        <v>76646</v>
      </c>
      <c r="AG289" s="76">
        <v>74680</v>
      </c>
      <c r="AH289" s="76">
        <v>84039</v>
      </c>
      <c r="AI289" s="76">
        <v>54378</v>
      </c>
      <c r="AJ289" s="76">
        <v>52364</v>
      </c>
      <c r="AK289" s="76">
        <v>52364</v>
      </c>
      <c r="AL289" s="76">
        <v>55167</v>
      </c>
      <c r="AM289" s="76">
        <v>41839</v>
      </c>
      <c r="AN289" s="76">
        <v>39878</v>
      </c>
      <c r="AO289" s="76">
        <v>38039</v>
      </c>
      <c r="AP289" s="76">
        <v>63860</v>
      </c>
      <c r="AQ289" s="76">
        <v>63166</v>
      </c>
      <c r="AR289" s="76">
        <v>59188</v>
      </c>
      <c r="AS289" s="76">
        <v>66588</v>
      </c>
      <c r="AT289" s="76">
        <v>73102</v>
      </c>
      <c r="AU289" s="76">
        <v>70965</v>
      </c>
      <c r="AV289" s="76">
        <v>99992</v>
      </c>
      <c r="AW289" s="76">
        <v>78953</v>
      </c>
      <c r="AX289" s="76">
        <v>90041</v>
      </c>
      <c r="AY289" s="76">
        <v>79196</v>
      </c>
      <c r="AZ289" s="76">
        <v>42226</v>
      </c>
      <c r="BA289" s="76">
        <v>36292</v>
      </c>
      <c r="BB289" s="76">
        <v>29412</v>
      </c>
      <c r="BC289" s="76">
        <v>25972</v>
      </c>
      <c r="BD289" s="76">
        <v>22050</v>
      </c>
      <c r="BE289" s="76">
        <v>19883</v>
      </c>
      <c r="BF289" s="76">
        <v>19230</v>
      </c>
      <c r="BG289" s="76">
        <v>21861</v>
      </c>
      <c r="BH289" s="76">
        <v>21259</v>
      </c>
      <c r="BI289" s="76">
        <v>21913</v>
      </c>
      <c r="BJ289" s="80" t="str">
        <f>VLOOKUP(MID(A289,12,2),'State Codes'!$B$10:$D$60,3,0)</f>
        <v>2 Middle Atlantic</v>
      </c>
      <c r="BK289" s="80" t="str">
        <f>VLOOKUP(MID(A289,6,5),'Chart Controls'!$P$3:$Q$8,2,0)</f>
        <v>Wood</v>
      </c>
    </row>
    <row r="290" spans="1:63" x14ac:dyDescent="0.2">
      <c r="A290" s="76" t="s">
        <v>623</v>
      </c>
      <c r="B290" s="76"/>
      <c r="C290" s="76" t="s">
        <v>258</v>
      </c>
      <c r="D290" s="76"/>
      <c r="E290" s="76" t="s">
        <v>1136</v>
      </c>
      <c r="F290" s="76" t="s">
        <v>261</v>
      </c>
      <c r="G290" s="76">
        <v>0</v>
      </c>
      <c r="H290" s="76">
        <v>6927</v>
      </c>
      <c r="I290" s="76">
        <v>8149</v>
      </c>
      <c r="J290" s="76">
        <v>6468</v>
      </c>
      <c r="K290" s="76">
        <v>6256</v>
      </c>
      <c r="L290" s="76">
        <v>8934</v>
      </c>
      <c r="M290" s="76">
        <v>10203</v>
      </c>
      <c r="N290" s="76">
        <v>7527</v>
      </c>
      <c r="O290" s="76">
        <v>8576</v>
      </c>
      <c r="P290" s="76">
        <v>10155</v>
      </c>
      <c r="Q290" s="76">
        <v>19308</v>
      </c>
      <c r="R290" s="76">
        <v>19079</v>
      </c>
      <c r="S290" s="76">
        <v>14621</v>
      </c>
      <c r="T290" s="76">
        <v>17497</v>
      </c>
      <c r="U290" s="76">
        <v>18040</v>
      </c>
      <c r="V290" s="76">
        <v>16820</v>
      </c>
      <c r="W290" s="76">
        <v>16888</v>
      </c>
      <c r="X290" s="76">
        <v>15092</v>
      </c>
      <c r="Y290" s="76">
        <v>13654</v>
      </c>
      <c r="Z290" s="76">
        <v>15395</v>
      </c>
      <c r="AA290" s="76">
        <v>10606</v>
      </c>
      <c r="AB290" s="76">
        <v>10348</v>
      </c>
      <c r="AC290" s="76">
        <v>9830</v>
      </c>
      <c r="AD290" s="76">
        <v>9684</v>
      </c>
      <c r="AE290" s="76">
        <v>14249</v>
      </c>
      <c r="AF290" s="76">
        <v>13231</v>
      </c>
      <c r="AG290" s="76">
        <v>12892</v>
      </c>
      <c r="AH290" s="76">
        <v>14507</v>
      </c>
      <c r="AI290" s="76">
        <v>18382</v>
      </c>
      <c r="AJ290" s="76">
        <v>17702</v>
      </c>
      <c r="AK290" s="76">
        <v>17702</v>
      </c>
      <c r="AL290" s="76">
        <v>18649</v>
      </c>
      <c r="AM290" s="76">
        <v>12868</v>
      </c>
      <c r="AN290" s="76">
        <v>12265</v>
      </c>
      <c r="AO290" s="76">
        <v>11699</v>
      </c>
      <c r="AP290" s="76">
        <v>22298</v>
      </c>
      <c r="AQ290" s="76">
        <v>22055</v>
      </c>
      <c r="AR290" s="76">
        <v>20667</v>
      </c>
      <c r="AS290" s="76">
        <v>26022</v>
      </c>
      <c r="AT290" s="76">
        <v>28568</v>
      </c>
      <c r="AU290" s="76">
        <v>27733</v>
      </c>
      <c r="AV290" s="76">
        <v>20809</v>
      </c>
      <c r="AW290" s="76">
        <v>29659</v>
      </c>
      <c r="AX290" s="76">
        <v>18738</v>
      </c>
      <c r="AY290" s="76">
        <v>23075</v>
      </c>
      <c r="AZ290" s="76">
        <v>37754</v>
      </c>
      <c r="BA290" s="76">
        <v>32336</v>
      </c>
      <c r="BB290" s="76">
        <v>27916</v>
      </c>
      <c r="BC290" s="76">
        <v>24321</v>
      </c>
      <c r="BD290" s="76">
        <v>20932</v>
      </c>
      <c r="BE290" s="76">
        <v>17905</v>
      </c>
      <c r="BF290" s="76">
        <v>17544</v>
      </c>
      <c r="BG290" s="76">
        <v>18318</v>
      </c>
      <c r="BH290" s="76">
        <v>18989</v>
      </c>
      <c r="BI290" s="76">
        <v>20485</v>
      </c>
      <c r="BJ290" s="80" t="str">
        <f>VLOOKUP(MID(A290,12,2),'State Codes'!$B$10:$D$60,3,0)</f>
        <v>5 South Atlantic</v>
      </c>
      <c r="BK290" s="80" t="str">
        <f>VLOOKUP(MID(A290,6,5),'Chart Controls'!$P$3:$Q$8,2,0)</f>
        <v>Wood</v>
      </c>
    </row>
    <row r="291" spans="1:63" x14ac:dyDescent="0.2">
      <c r="A291" s="76" t="s">
        <v>624</v>
      </c>
      <c r="B291" s="76"/>
      <c r="C291" s="76" t="s">
        <v>258</v>
      </c>
      <c r="D291" s="76"/>
      <c r="E291" s="76" t="s">
        <v>1136</v>
      </c>
      <c r="F291" s="76" t="s">
        <v>261</v>
      </c>
      <c r="G291" s="76">
        <v>0</v>
      </c>
      <c r="H291" s="76">
        <v>374</v>
      </c>
      <c r="I291" s="76">
        <v>821</v>
      </c>
      <c r="J291" s="76">
        <v>510</v>
      </c>
      <c r="K291" s="76">
        <v>451</v>
      </c>
      <c r="L291" s="76">
        <v>579</v>
      </c>
      <c r="M291" s="76">
        <v>574</v>
      </c>
      <c r="N291" s="76">
        <v>584</v>
      </c>
      <c r="O291" s="76">
        <v>638</v>
      </c>
      <c r="P291" s="76">
        <v>518</v>
      </c>
      <c r="Q291" s="76">
        <v>529</v>
      </c>
      <c r="R291" s="76">
        <v>522</v>
      </c>
      <c r="S291" s="76">
        <v>400</v>
      </c>
      <c r="T291" s="76">
        <v>479</v>
      </c>
      <c r="U291" s="76">
        <v>494</v>
      </c>
      <c r="V291" s="76">
        <v>461</v>
      </c>
      <c r="W291" s="76">
        <v>398</v>
      </c>
      <c r="X291" s="76">
        <v>355</v>
      </c>
      <c r="Y291" s="76">
        <v>321</v>
      </c>
      <c r="Z291" s="76">
        <v>362</v>
      </c>
      <c r="AA291" s="76">
        <v>1214</v>
      </c>
      <c r="AB291" s="76">
        <v>1184</v>
      </c>
      <c r="AC291" s="76">
        <v>1125</v>
      </c>
      <c r="AD291" s="76">
        <v>1108</v>
      </c>
      <c r="AE291" s="76">
        <v>1152</v>
      </c>
      <c r="AF291" s="76">
        <v>1070</v>
      </c>
      <c r="AG291" s="76">
        <v>1043</v>
      </c>
      <c r="AH291" s="76">
        <v>1173</v>
      </c>
      <c r="AI291" s="76">
        <v>1517</v>
      </c>
      <c r="AJ291" s="76">
        <v>1461</v>
      </c>
      <c r="AK291" s="76">
        <v>1461</v>
      </c>
      <c r="AL291" s="76">
        <v>1539</v>
      </c>
      <c r="AM291" s="76">
        <v>1848</v>
      </c>
      <c r="AN291" s="76">
        <v>1762</v>
      </c>
      <c r="AO291" s="76">
        <v>1680</v>
      </c>
      <c r="AP291" s="76">
        <v>2500</v>
      </c>
      <c r="AQ291" s="76">
        <v>2473</v>
      </c>
      <c r="AR291" s="76">
        <v>2317</v>
      </c>
      <c r="AS291" s="76">
        <v>2782</v>
      </c>
      <c r="AT291" s="76">
        <v>3054</v>
      </c>
      <c r="AU291" s="76">
        <v>2964</v>
      </c>
      <c r="AV291" s="76">
        <v>2384</v>
      </c>
      <c r="AW291" s="76">
        <v>2567</v>
      </c>
      <c r="AX291" s="76">
        <v>2147</v>
      </c>
      <c r="AY291" s="76">
        <v>2389</v>
      </c>
      <c r="AZ291" s="76">
        <v>550</v>
      </c>
      <c r="BA291" s="76">
        <v>516</v>
      </c>
      <c r="BB291" s="76">
        <v>516</v>
      </c>
      <c r="BC291" s="76">
        <v>464</v>
      </c>
      <c r="BD291" s="76">
        <v>447</v>
      </c>
      <c r="BE291" s="76">
        <v>413</v>
      </c>
      <c r="BF291" s="76">
        <v>378</v>
      </c>
      <c r="BG291" s="76">
        <v>378</v>
      </c>
      <c r="BH291" s="76">
        <v>378</v>
      </c>
      <c r="BI291" s="76">
        <v>378</v>
      </c>
      <c r="BJ291" s="80" t="str">
        <f>VLOOKUP(MID(A291,12,2),'State Codes'!$B$10:$D$60,3,0)</f>
        <v>4 West North Central</v>
      </c>
      <c r="BK291" s="80" t="str">
        <f>VLOOKUP(MID(A291,6,5),'Chart Controls'!$P$3:$Q$8,2,0)</f>
        <v>Wood</v>
      </c>
    </row>
    <row r="292" spans="1:63" x14ac:dyDescent="0.2">
      <c r="A292" s="76" t="s">
        <v>625</v>
      </c>
      <c r="B292" s="76"/>
      <c r="C292" s="76" t="s">
        <v>258</v>
      </c>
      <c r="D292" s="76"/>
      <c r="E292" s="76" t="s">
        <v>1136</v>
      </c>
      <c r="F292" s="76" t="s">
        <v>261</v>
      </c>
      <c r="G292" s="76">
        <v>0</v>
      </c>
      <c r="H292" s="76">
        <v>24618</v>
      </c>
      <c r="I292" s="76">
        <v>28959</v>
      </c>
      <c r="J292" s="76">
        <v>22986</v>
      </c>
      <c r="K292" s="76">
        <v>22232</v>
      </c>
      <c r="L292" s="76">
        <v>21367</v>
      </c>
      <c r="M292" s="76">
        <v>21659</v>
      </c>
      <c r="N292" s="76">
        <v>18050</v>
      </c>
      <c r="O292" s="76">
        <v>18882</v>
      </c>
      <c r="P292" s="76">
        <v>21564</v>
      </c>
      <c r="Q292" s="76">
        <v>24371</v>
      </c>
      <c r="R292" s="76">
        <v>24081</v>
      </c>
      <c r="S292" s="76">
        <v>18455</v>
      </c>
      <c r="T292" s="76">
        <v>22085</v>
      </c>
      <c r="U292" s="76">
        <v>22770</v>
      </c>
      <c r="V292" s="76">
        <v>21230</v>
      </c>
      <c r="W292" s="76">
        <v>22979</v>
      </c>
      <c r="X292" s="76">
        <v>20534</v>
      </c>
      <c r="Y292" s="76">
        <v>18579</v>
      </c>
      <c r="Z292" s="76">
        <v>20948</v>
      </c>
      <c r="AA292" s="76">
        <v>16612</v>
      </c>
      <c r="AB292" s="76">
        <v>16207</v>
      </c>
      <c r="AC292" s="76">
        <v>15397</v>
      </c>
      <c r="AD292" s="76">
        <v>15168</v>
      </c>
      <c r="AE292" s="76">
        <v>11134</v>
      </c>
      <c r="AF292" s="76">
        <v>10339</v>
      </c>
      <c r="AG292" s="76">
        <v>10074</v>
      </c>
      <c r="AH292" s="76">
        <v>11336</v>
      </c>
      <c r="AI292" s="76">
        <v>17414</v>
      </c>
      <c r="AJ292" s="76">
        <v>16769</v>
      </c>
      <c r="AK292" s="76">
        <v>16769</v>
      </c>
      <c r="AL292" s="76">
        <v>17666</v>
      </c>
      <c r="AM292" s="76">
        <v>34321</v>
      </c>
      <c r="AN292" s="76">
        <v>32712</v>
      </c>
      <c r="AO292" s="76">
        <v>31203</v>
      </c>
      <c r="AP292" s="76">
        <v>52097</v>
      </c>
      <c r="AQ292" s="76">
        <v>51531</v>
      </c>
      <c r="AR292" s="76">
        <v>48286</v>
      </c>
      <c r="AS292" s="76">
        <v>45836</v>
      </c>
      <c r="AT292" s="76">
        <v>50319</v>
      </c>
      <c r="AU292" s="76">
        <v>48849</v>
      </c>
      <c r="AV292" s="76">
        <v>56398</v>
      </c>
      <c r="AW292" s="76">
        <v>52112</v>
      </c>
      <c r="AX292" s="76">
        <v>50785</v>
      </c>
      <c r="AY292" s="76">
        <v>48430</v>
      </c>
      <c r="AZ292" s="76">
        <v>36292</v>
      </c>
      <c r="BA292" s="76">
        <v>30754</v>
      </c>
      <c r="BB292" s="76">
        <v>24304</v>
      </c>
      <c r="BC292" s="76">
        <v>21724</v>
      </c>
      <c r="BD292" s="76">
        <v>19264</v>
      </c>
      <c r="BE292" s="76">
        <v>17819</v>
      </c>
      <c r="BF292" s="76">
        <v>16890</v>
      </c>
      <c r="BG292" s="76">
        <v>18112</v>
      </c>
      <c r="BH292" s="76">
        <v>17768</v>
      </c>
      <c r="BI292" s="76">
        <v>18490</v>
      </c>
      <c r="BJ292" s="80" t="str">
        <f>VLOOKUP(MID(A292,12,2),'State Codes'!$B$10:$D$60,3,0)</f>
        <v>3 East North Central</v>
      </c>
      <c r="BK292" s="80" t="str">
        <f>VLOOKUP(MID(A292,6,5),'Chart Controls'!$P$3:$Q$8,2,0)</f>
        <v>Wood</v>
      </c>
    </row>
    <row r="293" spans="1:63" x14ac:dyDescent="0.2">
      <c r="A293" s="76" t="s">
        <v>626</v>
      </c>
      <c r="B293" s="76"/>
      <c r="C293" s="76" t="s">
        <v>258</v>
      </c>
      <c r="D293" s="76"/>
      <c r="E293" s="76" t="s">
        <v>1136</v>
      </c>
      <c r="F293" s="76" t="s">
        <v>261</v>
      </c>
      <c r="G293" s="76">
        <v>0</v>
      </c>
      <c r="H293" s="76">
        <v>6214</v>
      </c>
      <c r="I293" s="76">
        <v>7310</v>
      </c>
      <c r="J293" s="76">
        <v>5802</v>
      </c>
      <c r="K293" s="76">
        <v>5612</v>
      </c>
      <c r="L293" s="76">
        <v>4359</v>
      </c>
      <c r="M293" s="76">
        <v>4210</v>
      </c>
      <c r="N293" s="76">
        <v>2600</v>
      </c>
      <c r="O293" s="76">
        <v>3042</v>
      </c>
      <c r="P293" s="76">
        <v>3968</v>
      </c>
      <c r="Q293" s="76">
        <v>6317</v>
      </c>
      <c r="R293" s="76">
        <v>6242</v>
      </c>
      <c r="S293" s="76">
        <v>4783</v>
      </c>
      <c r="T293" s="76">
        <v>5724</v>
      </c>
      <c r="U293" s="76">
        <v>5902</v>
      </c>
      <c r="V293" s="76">
        <v>5503</v>
      </c>
      <c r="W293" s="76">
        <v>3482</v>
      </c>
      <c r="X293" s="76">
        <v>3111</v>
      </c>
      <c r="Y293" s="76">
        <v>2815</v>
      </c>
      <c r="Z293" s="76">
        <v>3174</v>
      </c>
      <c r="AA293" s="76">
        <v>3137</v>
      </c>
      <c r="AB293" s="76">
        <v>3061</v>
      </c>
      <c r="AC293" s="76">
        <v>2908</v>
      </c>
      <c r="AD293" s="76">
        <v>2865</v>
      </c>
      <c r="AE293" s="76">
        <v>3093</v>
      </c>
      <c r="AF293" s="76">
        <v>2872</v>
      </c>
      <c r="AG293" s="76">
        <v>2799</v>
      </c>
      <c r="AH293" s="76">
        <v>3149</v>
      </c>
      <c r="AI293" s="76">
        <v>6582</v>
      </c>
      <c r="AJ293" s="76">
        <v>6338</v>
      </c>
      <c r="AK293" s="76">
        <v>6338</v>
      </c>
      <c r="AL293" s="76">
        <v>6677</v>
      </c>
      <c r="AM293" s="76">
        <v>4887</v>
      </c>
      <c r="AN293" s="76">
        <v>4658</v>
      </c>
      <c r="AO293" s="76">
        <v>4443</v>
      </c>
      <c r="AP293" s="76">
        <v>6602</v>
      </c>
      <c r="AQ293" s="76">
        <v>6530</v>
      </c>
      <c r="AR293" s="76">
        <v>6119</v>
      </c>
      <c r="AS293" s="76">
        <v>5085</v>
      </c>
      <c r="AT293" s="76">
        <v>5583</v>
      </c>
      <c r="AU293" s="76">
        <v>5420</v>
      </c>
      <c r="AV293" s="76">
        <v>3311</v>
      </c>
      <c r="AW293" s="76">
        <v>5725</v>
      </c>
      <c r="AX293" s="76">
        <v>2982</v>
      </c>
      <c r="AY293" s="76">
        <v>2846</v>
      </c>
      <c r="AZ293" s="76">
        <v>13674</v>
      </c>
      <c r="BA293" s="76">
        <v>11128</v>
      </c>
      <c r="BB293" s="76">
        <v>8480</v>
      </c>
      <c r="BC293" s="76">
        <v>7516</v>
      </c>
      <c r="BD293" s="76">
        <v>6811</v>
      </c>
      <c r="BE293" s="76">
        <v>5831</v>
      </c>
      <c r="BF293" s="76">
        <v>5676</v>
      </c>
      <c r="BG293" s="76">
        <v>5848</v>
      </c>
      <c r="BH293" s="76">
        <v>5728</v>
      </c>
      <c r="BI293" s="76">
        <v>6158</v>
      </c>
      <c r="BJ293" s="80" t="str">
        <f>VLOOKUP(MID(A293,12,2),'State Codes'!$B$10:$D$60,3,0)</f>
        <v>7 West South Central</v>
      </c>
      <c r="BK293" s="80" t="str">
        <f>VLOOKUP(MID(A293,6,5),'Chart Controls'!$P$3:$Q$8,2,0)</f>
        <v>Wood</v>
      </c>
    </row>
    <row r="294" spans="1:63" x14ac:dyDescent="0.2">
      <c r="A294" s="76" t="s">
        <v>627</v>
      </c>
      <c r="B294" s="76"/>
      <c r="C294" s="76" t="s">
        <v>258</v>
      </c>
      <c r="D294" s="76"/>
      <c r="E294" s="76" t="s">
        <v>1136</v>
      </c>
      <c r="F294" s="76" t="s">
        <v>261</v>
      </c>
      <c r="G294" s="76">
        <v>0</v>
      </c>
      <c r="H294" s="76">
        <v>12479</v>
      </c>
      <c r="I294" s="76">
        <v>14680</v>
      </c>
      <c r="J294" s="76">
        <v>11652</v>
      </c>
      <c r="K294" s="76">
        <v>11270</v>
      </c>
      <c r="L294" s="76">
        <v>27179</v>
      </c>
      <c r="M294" s="76">
        <v>24284</v>
      </c>
      <c r="N294" s="76">
        <v>22313</v>
      </c>
      <c r="O294" s="76">
        <v>20938</v>
      </c>
      <c r="P294" s="76">
        <v>20658</v>
      </c>
      <c r="Q294" s="76">
        <v>18266</v>
      </c>
      <c r="R294" s="76">
        <v>18049</v>
      </c>
      <c r="S294" s="76">
        <v>13832</v>
      </c>
      <c r="T294" s="76">
        <v>16553</v>
      </c>
      <c r="U294" s="76">
        <v>17066</v>
      </c>
      <c r="V294" s="76">
        <v>15912</v>
      </c>
      <c r="W294" s="76">
        <v>10866</v>
      </c>
      <c r="X294" s="76">
        <v>9710</v>
      </c>
      <c r="Y294" s="76">
        <v>8785</v>
      </c>
      <c r="Z294" s="76">
        <v>9906</v>
      </c>
      <c r="AA294" s="76">
        <v>15403</v>
      </c>
      <c r="AB294" s="76">
        <v>15028</v>
      </c>
      <c r="AC294" s="76">
        <v>14276</v>
      </c>
      <c r="AD294" s="76">
        <v>14065</v>
      </c>
      <c r="AE294" s="76">
        <v>8607</v>
      </c>
      <c r="AF294" s="76">
        <v>7992</v>
      </c>
      <c r="AG294" s="76">
        <v>7787</v>
      </c>
      <c r="AH294" s="76">
        <v>8763</v>
      </c>
      <c r="AI294" s="76">
        <v>10286</v>
      </c>
      <c r="AJ294" s="76">
        <v>9905</v>
      </c>
      <c r="AK294" s="76">
        <v>9905</v>
      </c>
      <c r="AL294" s="76">
        <v>10435</v>
      </c>
      <c r="AM294" s="76">
        <v>8590</v>
      </c>
      <c r="AN294" s="76">
        <v>8188</v>
      </c>
      <c r="AO294" s="76">
        <v>7810</v>
      </c>
      <c r="AP294" s="76">
        <v>13133</v>
      </c>
      <c r="AQ294" s="76">
        <v>12990</v>
      </c>
      <c r="AR294" s="76">
        <v>12172</v>
      </c>
      <c r="AS294" s="76">
        <v>9655</v>
      </c>
      <c r="AT294" s="76">
        <v>10599</v>
      </c>
      <c r="AU294" s="76">
        <v>10290</v>
      </c>
      <c r="AV294" s="76">
        <v>8506</v>
      </c>
      <c r="AW294" s="76">
        <v>6962</v>
      </c>
      <c r="AX294" s="76">
        <v>7659</v>
      </c>
      <c r="AY294" s="76">
        <v>6208</v>
      </c>
      <c r="AZ294" s="76">
        <v>15807</v>
      </c>
      <c r="BA294" s="76">
        <v>13089</v>
      </c>
      <c r="BB294" s="76">
        <v>12694</v>
      </c>
      <c r="BC294" s="76">
        <v>11128</v>
      </c>
      <c r="BD294" s="76">
        <v>9787</v>
      </c>
      <c r="BE294" s="76">
        <v>7430</v>
      </c>
      <c r="BF294" s="76">
        <v>7362</v>
      </c>
      <c r="BG294" s="76">
        <v>8101</v>
      </c>
      <c r="BH294" s="76">
        <v>8755</v>
      </c>
      <c r="BI294" s="76">
        <v>9202</v>
      </c>
      <c r="BJ294" s="80" t="str">
        <f>VLOOKUP(MID(A294,12,2),'State Codes'!$B$10:$D$60,3,0)</f>
        <v>9 Pacific</v>
      </c>
      <c r="BK294" s="80" t="str">
        <f>VLOOKUP(MID(A294,6,5),'Chart Controls'!$P$3:$Q$8,2,0)</f>
        <v>Wood</v>
      </c>
    </row>
    <row r="295" spans="1:63" x14ac:dyDescent="0.2">
      <c r="A295" s="76" t="s">
        <v>628</v>
      </c>
      <c r="B295" s="76"/>
      <c r="C295" s="76" t="s">
        <v>258</v>
      </c>
      <c r="D295" s="76"/>
      <c r="E295" s="76" t="s">
        <v>1136</v>
      </c>
      <c r="F295" s="76" t="s">
        <v>261</v>
      </c>
      <c r="G295" s="76">
        <v>0</v>
      </c>
      <c r="H295" s="76">
        <v>28624</v>
      </c>
      <c r="I295" s="76">
        <v>33671</v>
      </c>
      <c r="J295" s="76">
        <v>26726</v>
      </c>
      <c r="K295" s="76">
        <v>25849</v>
      </c>
      <c r="L295" s="76">
        <v>33537</v>
      </c>
      <c r="M295" s="76">
        <v>35391</v>
      </c>
      <c r="N295" s="76">
        <v>27877</v>
      </c>
      <c r="O295" s="76">
        <v>28336</v>
      </c>
      <c r="P295" s="76">
        <v>34890</v>
      </c>
      <c r="Q295" s="76">
        <v>27670</v>
      </c>
      <c r="R295" s="76">
        <v>27341</v>
      </c>
      <c r="S295" s="76">
        <v>20953</v>
      </c>
      <c r="T295" s="76">
        <v>25074</v>
      </c>
      <c r="U295" s="76">
        <v>25852</v>
      </c>
      <c r="V295" s="76">
        <v>24104</v>
      </c>
      <c r="W295" s="76">
        <v>16920</v>
      </c>
      <c r="X295" s="76">
        <v>15120</v>
      </c>
      <c r="Y295" s="76">
        <v>13680</v>
      </c>
      <c r="Z295" s="76">
        <v>15425</v>
      </c>
      <c r="AA295" s="76">
        <v>13683</v>
      </c>
      <c r="AB295" s="76">
        <v>13349</v>
      </c>
      <c r="AC295" s="76">
        <v>12682</v>
      </c>
      <c r="AD295" s="76">
        <v>12494</v>
      </c>
      <c r="AE295" s="76">
        <v>13569</v>
      </c>
      <c r="AF295" s="76">
        <v>12600</v>
      </c>
      <c r="AG295" s="76">
        <v>12277</v>
      </c>
      <c r="AH295" s="76">
        <v>13815</v>
      </c>
      <c r="AI295" s="76">
        <v>24337</v>
      </c>
      <c r="AJ295" s="76">
        <v>23436</v>
      </c>
      <c r="AK295" s="76">
        <v>23436</v>
      </c>
      <c r="AL295" s="76">
        <v>24690</v>
      </c>
      <c r="AM295" s="76">
        <v>28588</v>
      </c>
      <c r="AN295" s="76">
        <v>27248</v>
      </c>
      <c r="AO295" s="76">
        <v>25992</v>
      </c>
      <c r="AP295" s="76">
        <v>43417</v>
      </c>
      <c r="AQ295" s="76">
        <v>42945</v>
      </c>
      <c r="AR295" s="76">
        <v>40241</v>
      </c>
      <c r="AS295" s="76">
        <v>45140</v>
      </c>
      <c r="AT295" s="76">
        <v>49556</v>
      </c>
      <c r="AU295" s="76">
        <v>48107</v>
      </c>
      <c r="AV295" s="76">
        <v>67318</v>
      </c>
      <c r="AW295" s="76">
        <v>53153</v>
      </c>
      <c r="AX295" s="76">
        <v>60618</v>
      </c>
      <c r="AY295" s="76">
        <v>53317</v>
      </c>
      <c r="AZ295" s="76">
        <v>44376</v>
      </c>
      <c r="BA295" s="76">
        <v>36946</v>
      </c>
      <c r="BB295" s="76">
        <v>28500</v>
      </c>
      <c r="BC295" s="76">
        <v>24785</v>
      </c>
      <c r="BD295" s="76">
        <v>20778</v>
      </c>
      <c r="BE295" s="76">
        <v>18318</v>
      </c>
      <c r="BF295" s="76">
        <v>17785</v>
      </c>
      <c r="BG295" s="76">
        <v>20038</v>
      </c>
      <c r="BH295" s="76">
        <v>19505</v>
      </c>
      <c r="BI295" s="76">
        <v>20485</v>
      </c>
      <c r="BJ295" s="80" t="str">
        <f>VLOOKUP(MID(A295,12,2),'State Codes'!$B$10:$D$60,3,0)</f>
        <v>2 Middle Atlantic</v>
      </c>
      <c r="BK295" s="80" t="str">
        <f>VLOOKUP(MID(A295,6,5),'Chart Controls'!$P$3:$Q$8,2,0)</f>
        <v>Wood</v>
      </c>
    </row>
    <row r="296" spans="1:63" x14ac:dyDescent="0.2">
      <c r="A296" s="76" t="s">
        <v>629</v>
      </c>
      <c r="B296" s="76"/>
      <c r="C296" s="76" t="s">
        <v>258</v>
      </c>
      <c r="D296" s="76"/>
      <c r="E296" s="76" t="s">
        <v>1136</v>
      </c>
      <c r="F296" s="76" t="s">
        <v>261</v>
      </c>
      <c r="G296" s="76">
        <v>0</v>
      </c>
      <c r="H296" s="76">
        <v>1744</v>
      </c>
      <c r="I296" s="76">
        <v>2052</v>
      </c>
      <c r="J296" s="76">
        <v>1629</v>
      </c>
      <c r="K296" s="76">
        <v>1575</v>
      </c>
      <c r="L296" s="76">
        <v>1754</v>
      </c>
      <c r="M296" s="76">
        <v>1253</v>
      </c>
      <c r="N296" s="76">
        <v>1348</v>
      </c>
      <c r="O296" s="76">
        <v>1398</v>
      </c>
      <c r="P296" s="76">
        <v>1833</v>
      </c>
      <c r="Q296" s="76">
        <v>1606</v>
      </c>
      <c r="R296" s="76">
        <v>1587</v>
      </c>
      <c r="S296" s="76">
        <v>1216</v>
      </c>
      <c r="T296" s="76">
        <v>1456</v>
      </c>
      <c r="U296" s="76">
        <v>1501</v>
      </c>
      <c r="V296" s="76">
        <v>1399</v>
      </c>
      <c r="W296" s="76">
        <v>663</v>
      </c>
      <c r="X296" s="76">
        <v>593</v>
      </c>
      <c r="Y296" s="76">
        <v>536</v>
      </c>
      <c r="Z296" s="76">
        <v>605</v>
      </c>
      <c r="AA296" s="76">
        <v>2109</v>
      </c>
      <c r="AB296" s="76">
        <v>2058</v>
      </c>
      <c r="AC296" s="76">
        <v>1955</v>
      </c>
      <c r="AD296" s="76">
        <v>1926</v>
      </c>
      <c r="AE296" s="76">
        <v>2394</v>
      </c>
      <c r="AF296" s="76">
        <v>2223</v>
      </c>
      <c r="AG296" s="76">
        <v>2166</v>
      </c>
      <c r="AH296" s="76">
        <v>2437</v>
      </c>
      <c r="AI296" s="76">
        <v>3411</v>
      </c>
      <c r="AJ296" s="76">
        <v>3285</v>
      </c>
      <c r="AK296" s="76">
        <v>3285</v>
      </c>
      <c r="AL296" s="76">
        <v>3460</v>
      </c>
      <c r="AM296" s="76">
        <v>3334</v>
      </c>
      <c r="AN296" s="76">
        <v>3177</v>
      </c>
      <c r="AO296" s="76">
        <v>3031</v>
      </c>
      <c r="AP296" s="76">
        <v>3446</v>
      </c>
      <c r="AQ296" s="76">
        <v>3408</v>
      </c>
      <c r="AR296" s="76">
        <v>3194</v>
      </c>
      <c r="AS296" s="76">
        <v>4521</v>
      </c>
      <c r="AT296" s="76">
        <v>4963</v>
      </c>
      <c r="AU296" s="76">
        <v>4818</v>
      </c>
      <c r="AV296" s="76">
        <v>7205</v>
      </c>
      <c r="AW296" s="76">
        <v>5884</v>
      </c>
      <c r="AX296" s="76">
        <v>6488</v>
      </c>
      <c r="AY296" s="76">
        <v>7098</v>
      </c>
      <c r="AZ296" s="76">
        <v>1995</v>
      </c>
      <c r="BA296" s="76">
        <v>1806</v>
      </c>
      <c r="BB296" s="76">
        <v>1548</v>
      </c>
      <c r="BC296" s="76">
        <v>1410</v>
      </c>
      <c r="BD296" s="76">
        <v>1273</v>
      </c>
      <c r="BE296" s="76">
        <v>1170</v>
      </c>
      <c r="BF296" s="76">
        <v>1135</v>
      </c>
      <c r="BG296" s="76">
        <v>1170</v>
      </c>
      <c r="BH296" s="76">
        <v>1135</v>
      </c>
      <c r="BI296" s="76">
        <v>1170</v>
      </c>
      <c r="BJ296" s="80" t="str">
        <f>VLOOKUP(MID(A296,12,2),'State Codes'!$B$10:$D$60,3,0)</f>
        <v>1 New England</v>
      </c>
      <c r="BK296" s="80" t="str">
        <f>VLOOKUP(MID(A296,6,5),'Chart Controls'!$P$3:$Q$8,2,0)</f>
        <v>Wood</v>
      </c>
    </row>
    <row r="297" spans="1:63" x14ac:dyDescent="0.2">
      <c r="A297" s="76" t="s">
        <v>630</v>
      </c>
      <c r="B297" s="76"/>
      <c r="C297" s="76" t="s">
        <v>258</v>
      </c>
      <c r="D297" s="76"/>
      <c r="E297" s="76" t="s">
        <v>1136</v>
      </c>
      <c r="F297" s="76" t="s">
        <v>261</v>
      </c>
      <c r="G297" s="76">
        <v>0</v>
      </c>
      <c r="H297" s="76">
        <v>924</v>
      </c>
      <c r="I297" s="76">
        <v>1497</v>
      </c>
      <c r="J297" s="76">
        <v>1228</v>
      </c>
      <c r="K297" s="76">
        <v>1232</v>
      </c>
      <c r="L297" s="76">
        <v>1647</v>
      </c>
      <c r="M297" s="76">
        <v>1739</v>
      </c>
      <c r="N297" s="76">
        <v>1307</v>
      </c>
      <c r="O297" s="76">
        <v>1600</v>
      </c>
      <c r="P297" s="76">
        <v>1852</v>
      </c>
      <c r="Q297" s="76">
        <v>4495</v>
      </c>
      <c r="R297" s="76">
        <v>4442</v>
      </c>
      <c r="S297" s="76">
        <v>3404</v>
      </c>
      <c r="T297" s="76">
        <v>4074</v>
      </c>
      <c r="U297" s="76">
        <v>4200</v>
      </c>
      <c r="V297" s="76">
        <v>3916</v>
      </c>
      <c r="W297" s="76">
        <v>4210</v>
      </c>
      <c r="X297" s="76">
        <v>3762</v>
      </c>
      <c r="Y297" s="76">
        <v>3404</v>
      </c>
      <c r="Z297" s="76">
        <v>3838</v>
      </c>
      <c r="AA297" s="76">
        <v>5254</v>
      </c>
      <c r="AB297" s="76">
        <v>5126</v>
      </c>
      <c r="AC297" s="76">
        <v>4870</v>
      </c>
      <c r="AD297" s="76">
        <v>4798</v>
      </c>
      <c r="AE297" s="76">
        <v>7135</v>
      </c>
      <c r="AF297" s="76">
        <v>6625</v>
      </c>
      <c r="AG297" s="76">
        <v>6455</v>
      </c>
      <c r="AH297" s="76">
        <v>7264</v>
      </c>
      <c r="AI297" s="76">
        <v>9267</v>
      </c>
      <c r="AJ297" s="76">
        <v>8924</v>
      </c>
      <c r="AK297" s="76">
        <v>8924</v>
      </c>
      <c r="AL297" s="76">
        <v>9402</v>
      </c>
      <c r="AM297" s="76">
        <v>6501</v>
      </c>
      <c r="AN297" s="76">
        <v>6196</v>
      </c>
      <c r="AO297" s="76">
        <v>5911</v>
      </c>
      <c r="AP297" s="76">
        <v>11346</v>
      </c>
      <c r="AQ297" s="76">
        <v>11222</v>
      </c>
      <c r="AR297" s="76">
        <v>10516</v>
      </c>
      <c r="AS297" s="76">
        <v>13288</v>
      </c>
      <c r="AT297" s="76">
        <v>14588</v>
      </c>
      <c r="AU297" s="76">
        <v>14162</v>
      </c>
      <c r="AV297" s="76">
        <v>10589</v>
      </c>
      <c r="AW297" s="76">
        <v>15092</v>
      </c>
      <c r="AX297" s="76">
        <v>9535</v>
      </c>
      <c r="AY297" s="76">
        <v>11742</v>
      </c>
      <c r="AZ297" s="76">
        <v>10561</v>
      </c>
      <c r="BA297" s="76">
        <v>10354</v>
      </c>
      <c r="BB297" s="76">
        <v>11748</v>
      </c>
      <c r="BC297" s="76">
        <v>10870</v>
      </c>
      <c r="BD297" s="76">
        <v>9838</v>
      </c>
      <c r="BE297" s="76">
        <v>8445</v>
      </c>
      <c r="BF297" s="76">
        <v>7809</v>
      </c>
      <c r="BG297" s="76">
        <v>8428</v>
      </c>
      <c r="BH297" s="76">
        <v>9082</v>
      </c>
      <c r="BI297" s="76">
        <v>9787</v>
      </c>
      <c r="BJ297" s="80" t="str">
        <f>VLOOKUP(MID(A297,12,2),'State Codes'!$B$10:$D$60,3,0)</f>
        <v>5 South Atlantic</v>
      </c>
      <c r="BK297" s="80" t="str">
        <f>VLOOKUP(MID(A297,6,5),'Chart Controls'!$P$3:$Q$8,2,0)</f>
        <v>Wood</v>
      </c>
    </row>
    <row r="298" spans="1:63" x14ac:dyDescent="0.2">
      <c r="A298" s="76" t="s">
        <v>631</v>
      </c>
      <c r="B298" s="76"/>
      <c r="C298" s="76" t="s">
        <v>258</v>
      </c>
      <c r="D298" s="76"/>
      <c r="E298" s="76" t="s">
        <v>1136</v>
      </c>
      <c r="F298" s="76" t="s">
        <v>261</v>
      </c>
      <c r="G298" s="76">
        <v>0</v>
      </c>
      <c r="H298" s="76">
        <v>1700</v>
      </c>
      <c r="I298" s="76">
        <v>2200</v>
      </c>
      <c r="J298" s="76">
        <v>1323</v>
      </c>
      <c r="K298" s="76">
        <v>1454</v>
      </c>
      <c r="L298" s="76">
        <v>2176</v>
      </c>
      <c r="M298" s="76">
        <v>2523</v>
      </c>
      <c r="N298" s="76">
        <v>1537</v>
      </c>
      <c r="O298" s="76">
        <v>1628</v>
      </c>
      <c r="P298" s="76">
        <v>2016</v>
      </c>
      <c r="Q298" s="76">
        <v>1917</v>
      </c>
      <c r="R298" s="76">
        <v>1894</v>
      </c>
      <c r="S298" s="76">
        <v>1452</v>
      </c>
      <c r="T298" s="76">
        <v>1737</v>
      </c>
      <c r="U298" s="76">
        <v>1791</v>
      </c>
      <c r="V298" s="76">
        <v>1670</v>
      </c>
      <c r="W298" s="76">
        <v>1272</v>
      </c>
      <c r="X298" s="76">
        <v>1137</v>
      </c>
      <c r="Y298" s="76">
        <v>1028</v>
      </c>
      <c r="Z298" s="76">
        <v>1159</v>
      </c>
      <c r="AA298" s="76">
        <v>1367</v>
      </c>
      <c r="AB298" s="76">
        <v>1333</v>
      </c>
      <c r="AC298" s="76">
        <v>1267</v>
      </c>
      <c r="AD298" s="76">
        <v>1248</v>
      </c>
      <c r="AE298" s="76">
        <v>1262</v>
      </c>
      <c r="AF298" s="76">
        <v>1171</v>
      </c>
      <c r="AG298" s="76">
        <v>1141</v>
      </c>
      <c r="AH298" s="76">
        <v>1284</v>
      </c>
      <c r="AI298" s="76">
        <v>1625</v>
      </c>
      <c r="AJ298" s="76">
        <v>1565</v>
      </c>
      <c r="AK298" s="76">
        <v>1565</v>
      </c>
      <c r="AL298" s="76">
        <v>1648</v>
      </c>
      <c r="AM298" s="76">
        <v>1956</v>
      </c>
      <c r="AN298" s="76">
        <v>1864</v>
      </c>
      <c r="AO298" s="76">
        <v>1778</v>
      </c>
      <c r="AP298" s="76">
        <v>2634</v>
      </c>
      <c r="AQ298" s="76">
        <v>2605</v>
      </c>
      <c r="AR298" s="76">
        <v>2441</v>
      </c>
      <c r="AS298" s="76">
        <v>2920</v>
      </c>
      <c r="AT298" s="76">
        <v>3206</v>
      </c>
      <c r="AU298" s="76">
        <v>3112</v>
      </c>
      <c r="AV298" s="76">
        <v>2544</v>
      </c>
      <c r="AW298" s="76">
        <v>2739</v>
      </c>
      <c r="AX298" s="76">
        <v>2290</v>
      </c>
      <c r="AY298" s="76">
        <v>2549</v>
      </c>
      <c r="AZ298" s="76">
        <v>998</v>
      </c>
      <c r="BA298" s="76">
        <v>894</v>
      </c>
      <c r="BB298" s="76">
        <v>929</v>
      </c>
      <c r="BC298" s="76">
        <v>826</v>
      </c>
      <c r="BD298" s="76">
        <v>705</v>
      </c>
      <c r="BE298" s="76">
        <v>619</v>
      </c>
      <c r="BF298" s="76">
        <v>568</v>
      </c>
      <c r="BG298" s="76">
        <v>602</v>
      </c>
      <c r="BH298" s="76">
        <v>619</v>
      </c>
      <c r="BI298" s="76">
        <v>654</v>
      </c>
      <c r="BJ298" s="80" t="str">
        <f>VLOOKUP(MID(A298,12,2),'State Codes'!$B$10:$D$60,3,0)</f>
        <v>4 West North Central</v>
      </c>
      <c r="BK298" s="80" t="str">
        <f>VLOOKUP(MID(A298,6,5),'Chart Controls'!$P$3:$Q$8,2,0)</f>
        <v>Wood</v>
      </c>
    </row>
    <row r="299" spans="1:63" x14ac:dyDescent="0.2">
      <c r="A299" s="76" t="s">
        <v>632</v>
      </c>
      <c r="B299" s="76"/>
      <c r="C299" s="76" t="s">
        <v>258</v>
      </c>
      <c r="D299" s="76"/>
      <c r="E299" s="76" t="s">
        <v>1136</v>
      </c>
      <c r="F299" s="76" t="s">
        <v>261</v>
      </c>
      <c r="G299" s="76">
        <v>0</v>
      </c>
      <c r="H299" s="76">
        <v>4910</v>
      </c>
      <c r="I299" s="76">
        <v>5776</v>
      </c>
      <c r="J299" s="76">
        <v>4584</v>
      </c>
      <c r="K299" s="76">
        <v>4434</v>
      </c>
      <c r="L299" s="76">
        <v>7532</v>
      </c>
      <c r="M299" s="76">
        <v>7186</v>
      </c>
      <c r="N299" s="76">
        <v>5431</v>
      </c>
      <c r="O299" s="76">
        <v>6820</v>
      </c>
      <c r="P299" s="76">
        <v>7671</v>
      </c>
      <c r="Q299" s="76">
        <v>8799</v>
      </c>
      <c r="R299" s="76">
        <v>8694</v>
      </c>
      <c r="S299" s="76">
        <v>6663</v>
      </c>
      <c r="T299" s="76">
        <v>7973</v>
      </c>
      <c r="U299" s="76">
        <v>8221</v>
      </c>
      <c r="V299" s="76">
        <v>7665</v>
      </c>
      <c r="W299" s="76">
        <v>12603</v>
      </c>
      <c r="X299" s="76">
        <v>11262</v>
      </c>
      <c r="Y299" s="76">
        <v>10189</v>
      </c>
      <c r="Z299" s="76">
        <v>11489</v>
      </c>
      <c r="AA299" s="76">
        <v>7256</v>
      </c>
      <c r="AB299" s="76">
        <v>7079</v>
      </c>
      <c r="AC299" s="76">
        <v>6725</v>
      </c>
      <c r="AD299" s="76">
        <v>6625</v>
      </c>
      <c r="AE299" s="76">
        <v>7995</v>
      </c>
      <c r="AF299" s="76">
        <v>7424</v>
      </c>
      <c r="AG299" s="76">
        <v>7233</v>
      </c>
      <c r="AH299" s="76">
        <v>8140</v>
      </c>
      <c r="AI299" s="76">
        <v>15310</v>
      </c>
      <c r="AJ299" s="76">
        <v>14743</v>
      </c>
      <c r="AK299" s="76">
        <v>14743</v>
      </c>
      <c r="AL299" s="76">
        <v>15532</v>
      </c>
      <c r="AM299" s="76">
        <v>20187</v>
      </c>
      <c r="AN299" s="76">
        <v>19241</v>
      </c>
      <c r="AO299" s="76">
        <v>18353</v>
      </c>
      <c r="AP299" s="76">
        <v>28082</v>
      </c>
      <c r="AQ299" s="76">
        <v>27777</v>
      </c>
      <c r="AR299" s="76">
        <v>26028</v>
      </c>
      <c r="AS299" s="76">
        <v>31434</v>
      </c>
      <c r="AT299" s="76">
        <v>34509</v>
      </c>
      <c r="AU299" s="76">
        <v>33500</v>
      </c>
      <c r="AV299" s="76">
        <v>24575</v>
      </c>
      <c r="AW299" s="76">
        <v>30645</v>
      </c>
      <c r="AX299" s="76">
        <v>22129</v>
      </c>
      <c r="AY299" s="76">
        <v>19426</v>
      </c>
      <c r="AZ299" s="76">
        <v>30134</v>
      </c>
      <c r="BA299" s="76">
        <v>25456</v>
      </c>
      <c r="BB299" s="76">
        <v>22274</v>
      </c>
      <c r="BC299" s="76">
        <v>19625</v>
      </c>
      <c r="BD299" s="76">
        <v>16804</v>
      </c>
      <c r="BE299" s="76">
        <v>14310</v>
      </c>
      <c r="BF299" s="76">
        <v>13588</v>
      </c>
      <c r="BG299" s="76">
        <v>14431</v>
      </c>
      <c r="BH299" s="76">
        <v>14878</v>
      </c>
      <c r="BI299" s="76">
        <v>16116</v>
      </c>
      <c r="BJ299" s="80" t="str">
        <f>VLOOKUP(MID(A299,12,2),'State Codes'!$B$10:$D$60,3,0)</f>
        <v>6 East South Central</v>
      </c>
      <c r="BK299" s="80" t="str">
        <f>VLOOKUP(MID(A299,6,5),'Chart Controls'!$P$3:$Q$8,2,0)</f>
        <v>Wood</v>
      </c>
    </row>
    <row r="300" spans="1:63" x14ac:dyDescent="0.2">
      <c r="A300" s="76" t="s">
        <v>633</v>
      </c>
      <c r="B300" s="76"/>
      <c r="C300" s="76" t="s">
        <v>258</v>
      </c>
      <c r="D300" s="76"/>
      <c r="E300" s="76" t="s">
        <v>1136</v>
      </c>
      <c r="F300" s="76" t="s">
        <v>261</v>
      </c>
      <c r="G300" s="76">
        <v>0</v>
      </c>
      <c r="H300" s="76">
        <v>7084</v>
      </c>
      <c r="I300" s="76">
        <v>8333</v>
      </c>
      <c r="J300" s="76">
        <v>6614</v>
      </c>
      <c r="K300" s="76">
        <v>6397</v>
      </c>
      <c r="L300" s="76">
        <v>2693</v>
      </c>
      <c r="M300" s="76">
        <v>2614</v>
      </c>
      <c r="N300" s="76">
        <v>1608</v>
      </c>
      <c r="O300" s="76">
        <v>2063</v>
      </c>
      <c r="P300" s="76">
        <v>2830</v>
      </c>
      <c r="Q300" s="76">
        <v>14018</v>
      </c>
      <c r="R300" s="76">
        <v>13851</v>
      </c>
      <c r="S300" s="76">
        <v>10615</v>
      </c>
      <c r="T300" s="76">
        <v>12703</v>
      </c>
      <c r="U300" s="76">
        <v>13097</v>
      </c>
      <c r="V300" s="76">
        <v>12211</v>
      </c>
      <c r="W300" s="76">
        <v>20078</v>
      </c>
      <c r="X300" s="76">
        <v>17942</v>
      </c>
      <c r="Y300" s="76">
        <v>16233</v>
      </c>
      <c r="Z300" s="76">
        <v>18303</v>
      </c>
      <c r="AA300" s="76">
        <v>12875</v>
      </c>
      <c r="AB300" s="76">
        <v>12561</v>
      </c>
      <c r="AC300" s="76">
        <v>11933</v>
      </c>
      <c r="AD300" s="76">
        <v>11756</v>
      </c>
      <c r="AE300" s="76">
        <v>10668</v>
      </c>
      <c r="AF300" s="76">
        <v>9906</v>
      </c>
      <c r="AG300" s="76">
        <v>9652</v>
      </c>
      <c r="AH300" s="76">
        <v>10862</v>
      </c>
      <c r="AI300" s="76">
        <v>14293</v>
      </c>
      <c r="AJ300" s="76">
        <v>13763</v>
      </c>
      <c r="AK300" s="76">
        <v>13763</v>
      </c>
      <c r="AL300" s="76">
        <v>14500</v>
      </c>
      <c r="AM300" s="76">
        <v>24351</v>
      </c>
      <c r="AN300" s="76">
        <v>23210</v>
      </c>
      <c r="AO300" s="76">
        <v>22139</v>
      </c>
      <c r="AP300" s="76">
        <v>32509</v>
      </c>
      <c r="AQ300" s="76">
        <v>32156</v>
      </c>
      <c r="AR300" s="76">
        <v>30131</v>
      </c>
      <c r="AS300" s="76">
        <v>24024</v>
      </c>
      <c r="AT300" s="76">
        <v>26375</v>
      </c>
      <c r="AU300" s="76">
        <v>25604</v>
      </c>
      <c r="AV300" s="76">
        <v>15050</v>
      </c>
      <c r="AW300" s="76">
        <v>26020</v>
      </c>
      <c r="AX300" s="76">
        <v>13552</v>
      </c>
      <c r="AY300" s="76">
        <v>12937</v>
      </c>
      <c r="AZ300" s="76">
        <v>9202</v>
      </c>
      <c r="BA300" s="76">
        <v>8755</v>
      </c>
      <c r="BB300" s="76">
        <v>8927</v>
      </c>
      <c r="BC300" s="76">
        <v>8256</v>
      </c>
      <c r="BD300" s="76">
        <v>7568</v>
      </c>
      <c r="BE300" s="76">
        <v>6794</v>
      </c>
      <c r="BF300" s="76">
        <v>6295</v>
      </c>
      <c r="BG300" s="76">
        <v>6330</v>
      </c>
      <c r="BH300" s="76">
        <v>6347</v>
      </c>
      <c r="BI300" s="76">
        <v>6433</v>
      </c>
      <c r="BJ300" s="80" t="str">
        <f>VLOOKUP(MID(A300,12,2),'State Codes'!$B$10:$D$60,3,0)</f>
        <v>7 West South Central</v>
      </c>
      <c r="BK300" s="80" t="str">
        <f>VLOOKUP(MID(A300,6,5),'Chart Controls'!$P$3:$Q$8,2,0)</f>
        <v>Wood</v>
      </c>
    </row>
    <row r="301" spans="1:63" x14ac:dyDescent="0.2">
      <c r="A301" s="76" t="s">
        <v>634</v>
      </c>
      <c r="B301" s="76"/>
      <c r="C301" s="76" t="s">
        <v>258</v>
      </c>
      <c r="D301" s="76"/>
      <c r="E301" s="76" t="s">
        <v>1136</v>
      </c>
      <c r="F301" s="76" t="s">
        <v>261</v>
      </c>
      <c r="G301" s="76">
        <v>0</v>
      </c>
      <c r="H301" s="76">
        <v>3490</v>
      </c>
      <c r="I301" s="76">
        <v>3101</v>
      </c>
      <c r="J301" s="76">
        <v>2642</v>
      </c>
      <c r="K301" s="76">
        <v>2854</v>
      </c>
      <c r="L301" s="76">
        <v>4247</v>
      </c>
      <c r="M301" s="76">
        <v>4167</v>
      </c>
      <c r="N301" s="76">
        <v>3161</v>
      </c>
      <c r="O301" s="76">
        <v>3204</v>
      </c>
      <c r="P301" s="76">
        <v>3098</v>
      </c>
      <c r="Q301" s="76">
        <v>1197</v>
      </c>
      <c r="R301" s="76">
        <v>1183</v>
      </c>
      <c r="S301" s="76">
        <v>906</v>
      </c>
      <c r="T301" s="76">
        <v>1085</v>
      </c>
      <c r="U301" s="76">
        <v>1118</v>
      </c>
      <c r="V301" s="76">
        <v>1043</v>
      </c>
      <c r="W301" s="76">
        <v>2115</v>
      </c>
      <c r="X301" s="76">
        <v>1890</v>
      </c>
      <c r="Y301" s="76">
        <v>1710</v>
      </c>
      <c r="Z301" s="76">
        <v>1928</v>
      </c>
      <c r="AA301" s="76">
        <v>2178</v>
      </c>
      <c r="AB301" s="76">
        <v>2125</v>
      </c>
      <c r="AC301" s="76">
        <v>2019</v>
      </c>
      <c r="AD301" s="76">
        <v>1989</v>
      </c>
      <c r="AE301" s="76">
        <v>3478</v>
      </c>
      <c r="AF301" s="76">
        <v>3229</v>
      </c>
      <c r="AG301" s="76">
        <v>3146</v>
      </c>
      <c r="AH301" s="76">
        <v>3541</v>
      </c>
      <c r="AI301" s="76">
        <v>3108</v>
      </c>
      <c r="AJ301" s="76">
        <v>2993</v>
      </c>
      <c r="AK301" s="76">
        <v>2993</v>
      </c>
      <c r="AL301" s="76">
        <v>3153</v>
      </c>
      <c r="AM301" s="76">
        <v>3260</v>
      </c>
      <c r="AN301" s="76">
        <v>3107</v>
      </c>
      <c r="AO301" s="76">
        <v>2964</v>
      </c>
      <c r="AP301" s="76">
        <v>2967</v>
      </c>
      <c r="AQ301" s="76">
        <v>2935</v>
      </c>
      <c r="AR301" s="76">
        <v>2750</v>
      </c>
      <c r="AS301" s="76">
        <v>5486</v>
      </c>
      <c r="AT301" s="76">
        <v>6022</v>
      </c>
      <c r="AU301" s="76">
        <v>5846</v>
      </c>
      <c r="AV301" s="76">
        <v>5663</v>
      </c>
      <c r="AW301" s="76">
        <v>5295</v>
      </c>
      <c r="AX301" s="76">
        <v>5100</v>
      </c>
      <c r="AY301" s="76">
        <v>3779</v>
      </c>
      <c r="AZ301" s="76">
        <v>3612</v>
      </c>
      <c r="BA301" s="76">
        <v>2838</v>
      </c>
      <c r="BB301" s="76">
        <v>2339</v>
      </c>
      <c r="BC301" s="76">
        <v>2133</v>
      </c>
      <c r="BD301" s="76">
        <v>2012</v>
      </c>
      <c r="BE301" s="76">
        <v>1686</v>
      </c>
      <c r="BF301" s="76">
        <v>1703</v>
      </c>
      <c r="BG301" s="76">
        <v>1686</v>
      </c>
      <c r="BH301" s="76">
        <v>1737</v>
      </c>
      <c r="BI301" s="76">
        <v>1737</v>
      </c>
      <c r="BJ301" s="80" t="str">
        <f>VLOOKUP(MID(A301,12,2),'State Codes'!$B$10:$D$60,3,0)</f>
        <v>8 Mountain</v>
      </c>
      <c r="BK301" s="80" t="str">
        <f>VLOOKUP(MID(A301,6,5),'Chart Controls'!$P$3:$Q$8,2,0)</f>
        <v>Wood</v>
      </c>
    </row>
    <row r="302" spans="1:63" x14ac:dyDescent="0.2">
      <c r="A302" s="76" t="s">
        <v>635</v>
      </c>
      <c r="B302" s="76"/>
      <c r="C302" s="76" t="s">
        <v>258</v>
      </c>
      <c r="D302" s="76"/>
      <c r="E302" s="76" t="s">
        <v>1136</v>
      </c>
      <c r="F302" s="76" t="s">
        <v>261</v>
      </c>
      <c r="G302" s="76">
        <v>0</v>
      </c>
      <c r="H302" s="76">
        <v>4689</v>
      </c>
      <c r="I302" s="76">
        <v>5516</v>
      </c>
      <c r="J302" s="76">
        <v>4378</v>
      </c>
      <c r="K302" s="76">
        <v>4235</v>
      </c>
      <c r="L302" s="76">
        <v>14851</v>
      </c>
      <c r="M302" s="76">
        <v>15831</v>
      </c>
      <c r="N302" s="76">
        <v>12516</v>
      </c>
      <c r="O302" s="76">
        <v>12455</v>
      </c>
      <c r="P302" s="76">
        <v>14927</v>
      </c>
      <c r="Q302" s="76">
        <v>9807</v>
      </c>
      <c r="R302" s="76">
        <v>9690</v>
      </c>
      <c r="S302" s="76">
        <v>7426</v>
      </c>
      <c r="T302" s="76">
        <v>8887</v>
      </c>
      <c r="U302" s="76">
        <v>9163</v>
      </c>
      <c r="V302" s="76">
        <v>8543</v>
      </c>
      <c r="W302" s="76">
        <v>4295</v>
      </c>
      <c r="X302" s="76">
        <v>3838</v>
      </c>
      <c r="Y302" s="76">
        <v>3473</v>
      </c>
      <c r="Z302" s="76">
        <v>3915</v>
      </c>
      <c r="AA302" s="76">
        <v>1419</v>
      </c>
      <c r="AB302" s="76">
        <v>1384</v>
      </c>
      <c r="AC302" s="76">
        <v>1315</v>
      </c>
      <c r="AD302" s="76">
        <v>1296</v>
      </c>
      <c r="AE302" s="76">
        <v>1603</v>
      </c>
      <c r="AF302" s="76">
        <v>1489</v>
      </c>
      <c r="AG302" s="76">
        <v>1450</v>
      </c>
      <c r="AH302" s="76">
        <v>1632</v>
      </c>
      <c r="AI302" s="76">
        <v>2251</v>
      </c>
      <c r="AJ302" s="76">
        <v>2168</v>
      </c>
      <c r="AK302" s="76">
        <v>2168</v>
      </c>
      <c r="AL302" s="76">
        <v>2284</v>
      </c>
      <c r="AM302" s="76">
        <v>2181</v>
      </c>
      <c r="AN302" s="76">
        <v>2079</v>
      </c>
      <c r="AO302" s="76">
        <v>1983</v>
      </c>
      <c r="AP302" s="76">
        <v>2206</v>
      </c>
      <c r="AQ302" s="76">
        <v>2182</v>
      </c>
      <c r="AR302" s="76">
        <v>2045</v>
      </c>
      <c r="AS302" s="76">
        <v>2823</v>
      </c>
      <c r="AT302" s="76">
        <v>3099</v>
      </c>
      <c r="AU302" s="76">
        <v>3009</v>
      </c>
      <c r="AV302" s="76">
        <v>4361</v>
      </c>
      <c r="AW302" s="76">
        <v>3562</v>
      </c>
      <c r="AX302" s="76">
        <v>3927</v>
      </c>
      <c r="AY302" s="76">
        <v>4297</v>
      </c>
      <c r="AZ302" s="76">
        <v>5315</v>
      </c>
      <c r="BA302" s="76">
        <v>4575</v>
      </c>
      <c r="BB302" s="76">
        <v>3801</v>
      </c>
      <c r="BC302" s="76">
        <v>3165</v>
      </c>
      <c r="BD302" s="76">
        <v>2460</v>
      </c>
      <c r="BE302" s="76">
        <v>1978</v>
      </c>
      <c r="BF302" s="76">
        <v>1978</v>
      </c>
      <c r="BG302" s="76">
        <v>2150</v>
      </c>
      <c r="BH302" s="76">
        <v>2047</v>
      </c>
      <c r="BI302" s="76">
        <v>2098</v>
      </c>
      <c r="BJ302" s="80" t="str">
        <f>VLOOKUP(MID(A302,12,2),'State Codes'!$B$10:$D$60,3,0)</f>
        <v>1 New England</v>
      </c>
      <c r="BK302" s="80" t="str">
        <f>VLOOKUP(MID(A302,6,5),'Chart Controls'!$P$3:$Q$8,2,0)</f>
        <v>Wood</v>
      </c>
    </row>
    <row r="303" spans="1:63" x14ac:dyDescent="0.2">
      <c r="A303" s="76" t="s">
        <v>636</v>
      </c>
      <c r="B303" s="76"/>
      <c r="C303" s="76" t="s">
        <v>258</v>
      </c>
      <c r="D303" s="76"/>
      <c r="E303" s="76" t="s">
        <v>1136</v>
      </c>
      <c r="F303" s="76" t="s">
        <v>261</v>
      </c>
      <c r="G303" s="76">
        <v>0</v>
      </c>
      <c r="H303" s="76">
        <v>20211</v>
      </c>
      <c r="I303" s="76">
        <v>23775</v>
      </c>
      <c r="J303" s="76">
        <v>18871</v>
      </c>
      <c r="K303" s="76">
        <v>18252</v>
      </c>
      <c r="L303" s="76">
        <v>12278</v>
      </c>
      <c r="M303" s="76">
        <v>13849</v>
      </c>
      <c r="N303" s="76">
        <v>10957</v>
      </c>
      <c r="O303" s="76">
        <v>12779</v>
      </c>
      <c r="P303" s="76">
        <v>14252</v>
      </c>
      <c r="Q303" s="76">
        <v>18549</v>
      </c>
      <c r="R303" s="76">
        <v>18329</v>
      </c>
      <c r="S303" s="76">
        <v>14047</v>
      </c>
      <c r="T303" s="76">
        <v>16809</v>
      </c>
      <c r="U303" s="76">
        <v>17331</v>
      </c>
      <c r="V303" s="76">
        <v>16159</v>
      </c>
      <c r="W303" s="76">
        <v>16681</v>
      </c>
      <c r="X303" s="76">
        <v>14906</v>
      </c>
      <c r="Y303" s="76">
        <v>13487</v>
      </c>
      <c r="Z303" s="76">
        <v>15207</v>
      </c>
      <c r="AA303" s="76">
        <v>8653</v>
      </c>
      <c r="AB303" s="76">
        <v>8442</v>
      </c>
      <c r="AC303" s="76">
        <v>8020</v>
      </c>
      <c r="AD303" s="76">
        <v>7901</v>
      </c>
      <c r="AE303" s="76">
        <v>12137</v>
      </c>
      <c r="AF303" s="76">
        <v>11270</v>
      </c>
      <c r="AG303" s="76">
        <v>10981</v>
      </c>
      <c r="AH303" s="76">
        <v>12357</v>
      </c>
      <c r="AI303" s="76">
        <v>16183</v>
      </c>
      <c r="AJ303" s="76">
        <v>15583</v>
      </c>
      <c r="AK303" s="76">
        <v>15583</v>
      </c>
      <c r="AL303" s="76">
        <v>16417</v>
      </c>
      <c r="AM303" s="76">
        <v>11399</v>
      </c>
      <c r="AN303" s="76">
        <v>10865</v>
      </c>
      <c r="AO303" s="76">
        <v>10364</v>
      </c>
      <c r="AP303" s="76">
        <v>19524</v>
      </c>
      <c r="AQ303" s="76">
        <v>19312</v>
      </c>
      <c r="AR303" s="76">
        <v>18096</v>
      </c>
      <c r="AS303" s="76">
        <v>22938</v>
      </c>
      <c r="AT303" s="76">
        <v>25182</v>
      </c>
      <c r="AU303" s="76">
        <v>24446</v>
      </c>
      <c r="AV303" s="76">
        <v>18516</v>
      </c>
      <c r="AW303" s="76">
        <v>26390</v>
      </c>
      <c r="AX303" s="76">
        <v>16673</v>
      </c>
      <c r="AY303" s="76">
        <v>20532</v>
      </c>
      <c r="AZ303" s="76">
        <v>31648</v>
      </c>
      <c r="BA303" s="76">
        <v>27279</v>
      </c>
      <c r="BB303" s="76">
        <v>23461</v>
      </c>
      <c r="BC303" s="76">
        <v>20795</v>
      </c>
      <c r="BD303" s="76">
        <v>18490</v>
      </c>
      <c r="BE303" s="76">
        <v>15944</v>
      </c>
      <c r="BF303" s="76">
        <v>15360</v>
      </c>
      <c r="BG303" s="76">
        <v>16134</v>
      </c>
      <c r="BH303" s="76">
        <v>16478</v>
      </c>
      <c r="BI303" s="76">
        <v>17647</v>
      </c>
      <c r="BJ303" s="80" t="str">
        <f>VLOOKUP(MID(A303,12,2),'State Codes'!$B$10:$D$60,3,0)</f>
        <v>5 South Atlantic</v>
      </c>
      <c r="BK303" s="80" t="str">
        <f>VLOOKUP(MID(A303,6,5),'Chart Controls'!$P$3:$Q$8,2,0)</f>
        <v>Wood</v>
      </c>
    </row>
    <row r="304" spans="1:63" x14ac:dyDescent="0.2">
      <c r="A304" s="76" t="s">
        <v>637</v>
      </c>
      <c r="B304" s="76"/>
      <c r="C304" s="76" t="s">
        <v>258</v>
      </c>
      <c r="D304" s="76"/>
      <c r="E304" s="76" t="s">
        <v>1136</v>
      </c>
      <c r="F304" s="76" t="s">
        <v>261</v>
      </c>
      <c r="G304" s="76">
        <v>0</v>
      </c>
      <c r="H304" s="76">
        <v>11740</v>
      </c>
      <c r="I304" s="76">
        <v>13810</v>
      </c>
      <c r="J304" s="76">
        <v>10962</v>
      </c>
      <c r="K304" s="76">
        <v>10602</v>
      </c>
      <c r="L304" s="76">
        <v>31820</v>
      </c>
      <c r="M304" s="76">
        <v>27962</v>
      </c>
      <c r="N304" s="76">
        <v>26080</v>
      </c>
      <c r="O304" s="76">
        <v>25189</v>
      </c>
      <c r="P304" s="76">
        <v>23009</v>
      </c>
      <c r="Q304" s="76">
        <v>20140</v>
      </c>
      <c r="R304" s="76">
        <v>19901</v>
      </c>
      <c r="S304" s="76">
        <v>15251</v>
      </c>
      <c r="T304" s="76">
        <v>18251</v>
      </c>
      <c r="U304" s="76">
        <v>18817</v>
      </c>
      <c r="V304" s="76">
        <v>17545</v>
      </c>
      <c r="W304" s="76">
        <v>12443</v>
      </c>
      <c r="X304" s="76">
        <v>11120</v>
      </c>
      <c r="Y304" s="76">
        <v>10061</v>
      </c>
      <c r="Z304" s="76">
        <v>11344</v>
      </c>
      <c r="AA304" s="76">
        <v>26053</v>
      </c>
      <c r="AB304" s="76">
        <v>25417</v>
      </c>
      <c r="AC304" s="76">
        <v>24147</v>
      </c>
      <c r="AD304" s="76">
        <v>23788</v>
      </c>
      <c r="AE304" s="76">
        <v>14720</v>
      </c>
      <c r="AF304" s="76">
        <v>13668</v>
      </c>
      <c r="AG304" s="76">
        <v>13318</v>
      </c>
      <c r="AH304" s="76">
        <v>14987</v>
      </c>
      <c r="AI304" s="76">
        <v>17729</v>
      </c>
      <c r="AJ304" s="76">
        <v>17072</v>
      </c>
      <c r="AK304" s="76">
        <v>17072</v>
      </c>
      <c r="AL304" s="76">
        <v>17986</v>
      </c>
      <c r="AM304" s="76">
        <v>14627</v>
      </c>
      <c r="AN304" s="76">
        <v>13941</v>
      </c>
      <c r="AO304" s="76">
        <v>13298</v>
      </c>
      <c r="AP304" s="76">
        <v>21780</v>
      </c>
      <c r="AQ304" s="76">
        <v>21543</v>
      </c>
      <c r="AR304" s="76">
        <v>20187</v>
      </c>
      <c r="AS304" s="76">
        <v>15462</v>
      </c>
      <c r="AT304" s="76">
        <v>16975</v>
      </c>
      <c r="AU304" s="76">
        <v>16479</v>
      </c>
      <c r="AV304" s="76">
        <v>13351</v>
      </c>
      <c r="AW304" s="76">
        <v>10927</v>
      </c>
      <c r="AX304" s="76">
        <v>12023</v>
      </c>
      <c r="AY304" s="76">
        <v>9744</v>
      </c>
      <c r="AZ304" s="76">
        <v>17372</v>
      </c>
      <c r="BA304" s="76">
        <v>14276</v>
      </c>
      <c r="BB304" s="76">
        <v>12848</v>
      </c>
      <c r="BC304" s="76">
        <v>11232</v>
      </c>
      <c r="BD304" s="76">
        <v>10251</v>
      </c>
      <c r="BE304" s="76">
        <v>8273</v>
      </c>
      <c r="BF304" s="76">
        <v>8204</v>
      </c>
      <c r="BG304" s="76">
        <v>8944</v>
      </c>
      <c r="BH304" s="76">
        <v>9219</v>
      </c>
      <c r="BI304" s="76">
        <v>9580</v>
      </c>
      <c r="BJ304" s="80" t="str">
        <f>VLOOKUP(MID(A304,12,2),'State Codes'!$B$10:$D$60,3,0)</f>
        <v>9 Pacific</v>
      </c>
      <c r="BK304" s="80" t="str">
        <f>VLOOKUP(MID(A304,6,5),'Chart Controls'!$P$3:$Q$8,2,0)</f>
        <v>Wood</v>
      </c>
    </row>
    <row r="305" spans="1:63" x14ac:dyDescent="0.2">
      <c r="A305" s="76" t="s">
        <v>638</v>
      </c>
      <c r="B305" s="76"/>
      <c r="C305" s="76" t="s">
        <v>258</v>
      </c>
      <c r="D305" s="76"/>
      <c r="E305" s="76" t="s">
        <v>1136</v>
      </c>
      <c r="F305" s="76" t="s">
        <v>261</v>
      </c>
      <c r="G305" s="76">
        <v>0</v>
      </c>
      <c r="H305" s="76">
        <v>4948</v>
      </c>
      <c r="I305" s="76">
        <v>5821</v>
      </c>
      <c r="J305" s="76">
        <v>4620</v>
      </c>
      <c r="K305" s="76">
        <v>4469</v>
      </c>
      <c r="L305" s="76">
        <v>9585</v>
      </c>
      <c r="M305" s="76">
        <v>9752</v>
      </c>
      <c r="N305" s="76">
        <v>8227</v>
      </c>
      <c r="O305" s="76">
        <v>8548</v>
      </c>
      <c r="P305" s="76">
        <v>9517</v>
      </c>
      <c r="Q305" s="76">
        <v>20561</v>
      </c>
      <c r="R305" s="76">
        <v>20316</v>
      </c>
      <c r="S305" s="76">
        <v>15570</v>
      </c>
      <c r="T305" s="76">
        <v>18632</v>
      </c>
      <c r="U305" s="76">
        <v>19210</v>
      </c>
      <c r="V305" s="76">
        <v>17911</v>
      </c>
      <c r="W305" s="76">
        <v>10206</v>
      </c>
      <c r="X305" s="76">
        <v>9120</v>
      </c>
      <c r="Y305" s="76">
        <v>8251</v>
      </c>
      <c r="Z305" s="76">
        <v>9304</v>
      </c>
      <c r="AA305" s="76">
        <v>2486</v>
      </c>
      <c r="AB305" s="76">
        <v>2426</v>
      </c>
      <c r="AC305" s="76">
        <v>2305</v>
      </c>
      <c r="AD305" s="76">
        <v>2270</v>
      </c>
      <c r="AE305" s="76">
        <v>3439</v>
      </c>
      <c r="AF305" s="76">
        <v>3193</v>
      </c>
      <c r="AG305" s="76">
        <v>3112</v>
      </c>
      <c r="AH305" s="76">
        <v>3502</v>
      </c>
      <c r="AI305" s="76">
        <v>4823</v>
      </c>
      <c r="AJ305" s="76">
        <v>4645</v>
      </c>
      <c r="AK305" s="76">
        <v>4645</v>
      </c>
      <c r="AL305" s="76">
        <v>4893</v>
      </c>
      <c r="AM305" s="76">
        <v>3567</v>
      </c>
      <c r="AN305" s="76">
        <v>3400</v>
      </c>
      <c r="AO305" s="76">
        <v>3243</v>
      </c>
      <c r="AP305" s="76">
        <v>6465</v>
      </c>
      <c r="AQ305" s="76">
        <v>6395</v>
      </c>
      <c r="AR305" s="76">
        <v>5992</v>
      </c>
      <c r="AS305" s="76">
        <v>8123</v>
      </c>
      <c r="AT305" s="76">
        <v>8917</v>
      </c>
      <c r="AU305" s="76">
        <v>8657</v>
      </c>
      <c r="AV305" s="76">
        <v>6771</v>
      </c>
      <c r="AW305" s="76">
        <v>9651</v>
      </c>
      <c r="AX305" s="76">
        <v>6097</v>
      </c>
      <c r="AY305" s="76">
        <v>7509</v>
      </c>
      <c r="AZ305" s="76">
        <v>12659</v>
      </c>
      <c r="BA305" s="76">
        <v>10389</v>
      </c>
      <c r="BB305" s="76">
        <v>7998</v>
      </c>
      <c r="BC305" s="76">
        <v>7000</v>
      </c>
      <c r="BD305" s="76">
        <v>5968</v>
      </c>
      <c r="BE305" s="76">
        <v>5212</v>
      </c>
      <c r="BF305" s="76">
        <v>5022</v>
      </c>
      <c r="BG305" s="76">
        <v>5487</v>
      </c>
      <c r="BH305" s="76">
        <v>5504</v>
      </c>
      <c r="BI305" s="76">
        <v>5745</v>
      </c>
      <c r="BJ305" s="80" t="str">
        <f>VLOOKUP(MID(A305,12,2),'State Codes'!$B$10:$D$60,3,0)</f>
        <v>5 South Atlantic</v>
      </c>
      <c r="BK305" s="80" t="str">
        <f>VLOOKUP(MID(A305,6,5),'Chart Controls'!$P$3:$Q$8,2,0)</f>
        <v>Wood</v>
      </c>
    </row>
    <row r="306" spans="1:63" x14ac:dyDescent="0.2">
      <c r="A306" s="76" t="s">
        <v>639</v>
      </c>
      <c r="B306" s="76"/>
      <c r="C306" s="76" t="s">
        <v>258</v>
      </c>
      <c r="D306" s="76"/>
      <c r="E306" s="76" t="s">
        <v>1136</v>
      </c>
      <c r="F306" s="76" t="s">
        <v>261</v>
      </c>
      <c r="G306" s="76">
        <v>0</v>
      </c>
      <c r="H306" s="76">
        <v>16851</v>
      </c>
      <c r="I306" s="76">
        <v>19823</v>
      </c>
      <c r="J306" s="76">
        <v>15734</v>
      </c>
      <c r="K306" s="76">
        <v>15218</v>
      </c>
      <c r="L306" s="76">
        <v>29316</v>
      </c>
      <c r="M306" s="76">
        <v>29859</v>
      </c>
      <c r="N306" s="76">
        <v>24563</v>
      </c>
      <c r="O306" s="76">
        <v>25151</v>
      </c>
      <c r="P306" s="76">
        <v>29297</v>
      </c>
      <c r="Q306" s="76">
        <v>23379</v>
      </c>
      <c r="R306" s="76">
        <v>23101</v>
      </c>
      <c r="S306" s="76">
        <v>17704</v>
      </c>
      <c r="T306" s="76">
        <v>21186</v>
      </c>
      <c r="U306" s="76">
        <v>21843</v>
      </c>
      <c r="V306" s="76">
        <v>20366</v>
      </c>
      <c r="W306" s="76">
        <v>27417</v>
      </c>
      <c r="X306" s="76">
        <v>24500</v>
      </c>
      <c r="Y306" s="76">
        <v>22167</v>
      </c>
      <c r="Z306" s="76">
        <v>24994</v>
      </c>
      <c r="AA306" s="76">
        <v>8104</v>
      </c>
      <c r="AB306" s="76">
        <v>7906</v>
      </c>
      <c r="AC306" s="76">
        <v>7511</v>
      </c>
      <c r="AD306" s="76">
        <v>7399</v>
      </c>
      <c r="AE306" s="76">
        <v>5406</v>
      </c>
      <c r="AF306" s="76">
        <v>5019</v>
      </c>
      <c r="AG306" s="76">
        <v>4891</v>
      </c>
      <c r="AH306" s="76">
        <v>5504</v>
      </c>
      <c r="AI306" s="76">
        <v>8298</v>
      </c>
      <c r="AJ306" s="76">
        <v>7990</v>
      </c>
      <c r="AK306" s="76">
        <v>7990</v>
      </c>
      <c r="AL306" s="76">
        <v>8418</v>
      </c>
      <c r="AM306" s="76">
        <v>16138</v>
      </c>
      <c r="AN306" s="76">
        <v>15382</v>
      </c>
      <c r="AO306" s="76">
        <v>14672</v>
      </c>
      <c r="AP306" s="76">
        <v>24268</v>
      </c>
      <c r="AQ306" s="76">
        <v>24004</v>
      </c>
      <c r="AR306" s="76">
        <v>22492</v>
      </c>
      <c r="AS306" s="76">
        <v>21157</v>
      </c>
      <c r="AT306" s="76">
        <v>23226</v>
      </c>
      <c r="AU306" s="76">
        <v>22548</v>
      </c>
      <c r="AV306" s="76">
        <v>25697</v>
      </c>
      <c r="AW306" s="76">
        <v>23744</v>
      </c>
      <c r="AX306" s="76">
        <v>23140</v>
      </c>
      <c r="AY306" s="76">
        <v>22066</v>
      </c>
      <c r="AZ306" s="76">
        <v>23736</v>
      </c>
      <c r="BA306" s="76">
        <v>18868</v>
      </c>
      <c r="BB306" s="76">
        <v>14947</v>
      </c>
      <c r="BC306" s="76">
        <v>13382</v>
      </c>
      <c r="BD306" s="76">
        <v>11748</v>
      </c>
      <c r="BE306" s="76">
        <v>10595</v>
      </c>
      <c r="BF306" s="76">
        <v>9838</v>
      </c>
      <c r="BG306" s="76">
        <v>11507</v>
      </c>
      <c r="BH306" s="76">
        <v>11214</v>
      </c>
      <c r="BI306" s="76">
        <v>11902</v>
      </c>
      <c r="BJ306" s="80" t="str">
        <f>VLOOKUP(MID(A306,12,2),'State Codes'!$B$10:$D$60,3,0)</f>
        <v>3 East North Central</v>
      </c>
      <c r="BK306" s="80" t="str">
        <f>VLOOKUP(MID(A306,6,5),'Chart Controls'!$P$3:$Q$8,2,0)</f>
        <v>Wood</v>
      </c>
    </row>
    <row r="307" spans="1:63" x14ac:dyDescent="0.2">
      <c r="A307" s="76" t="s">
        <v>640</v>
      </c>
      <c r="B307" s="76"/>
      <c r="C307" s="76" t="s">
        <v>258</v>
      </c>
      <c r="D307" s="76"/>
      <c r="E307" s="76" t="s">
        <v>1136</v>
      </c>
      <c r="F307" s="76" t="s">
        <v>261</v>
      </c>
      <c r="G307" s="76">
        <v>0</v>
      </c>
      <c r="H307" s="76">
        <v>1409</v>
      </c>
      <c r="I307" s="76">
        <v>1657</v>
      </c>
      <c r="J307" s="76">
        <v>1315</v>
      </c>
      <c r="K307" s="76">
        <v>1272</v>
      </c>
      <c r="L307" s="76">
        <v>4279</v>
      </c>
      <c r="M307" s="76">
        <v>4227</v>
      </c>
      <c r="N307" s="76">
        <v>4198</v>
      </c>
      <c r="O307" s="76">
        <v>3605</v>
      </c>
      <c r="P307" s="76">
        <v>4176</v>
      </c>
      <c r="Q307" s="76">
        <v>1294</v>
      </c>
      <c r="R307" s="76">
        <v>1279</v>
      </c>
      <c r="S307" s="76">
        <v>980</v>
      </c>
      <c r="T307" s="76">
        <v>1173</v>
      </c>
      <c r="U307" s="76">
        <v>1209</v>
      </c>
      <c r="V307" s="76">
        <v>1127</v>
      </c>
      <c r="W307" s="76">
        <v>2136</v>
      </c>
      <c r="X307" s="76">
        <v>1909</v>
      </c>
      <c r="Y307" s="76">
        <v>1727</v>
      </c>
      <c r="Z307" s="76">
        <v>1947</v>
      </c>
      <c r="AA307" s="76">
        <v>622</v>
      </c>
      <c r="AB307" s="76">
        <v>607</v>
      </c>
      <c r="AC307" s="76">
        <v>577</v>
      </c>
      <c r="AD307" s="76">
        <v>568</v>
      </c>
      <c r="AE307" s="76">
        <v>1034</v>
      </c>
      <c r="AF307" s="76">
        <v>960</v>
      </c>
      <c r="AG307" s="76">
        <v>936</v>
      </c>
      <c r="AH307" s="76">
        <v>1053</v>
      </c>
      <c r="AI307" s="76">
        <v>1001</v>
      </c>
      <c r="AJ307" s="76">
        <v>964</v>
      </c>
      <c r="AK307" s="76">
        <v>964</v>
      </c>
      <c r="AL307" s="76">
        <v>1016</v>
      </c>
      <c r="AM307" s="76">
        <v>1108</v>
      </c>
      <c r="AN307" s="76">
        <v>1056</v>
      </c>
      <c r="AO307" s="76">
        <v>1008</v>
      </c>
      <c r="AP307" s="76">
        <v>1046</v>
      </c>
      <c r="AQ307" s="76">
        <v>1035</v>
      </c>
      <c r="AR307" s="76">
        <v>969</v>
      </c>
      <c r="AS307" s="76">
        <v>2091</v>
      </c>
      <c r="AT307" s="76">
        <v>2295</v>
      </c>
      <c r="AU307" s="76">
        <v>2228</v>
      </c>
      <c r="AV307" s="76">
        <v>2181</v>
      </c>
      <c r="AW307" s="76">
        <v>2039</v>
      </c>
      <c r="AX307" s="76">
        <v>1964</v>
      </c>
      <c r="AY307" s="76">
        <v>1455</v>
      </c>
      <c r="AZ307" s="76">
        <v>2219</v>
      </c>
      <c r="BA307" s="76">
        <v>1754</v>
      </c>
      <c r="BB307" s="76">
        <v>1342</v>
      </c>
      <c r="BC307" s="76">
        <v>1170</v>
      </c>
      <c r="BD307" s="76">
        <v>1101</v>
      </c>
      <c r="BE307" s="76">
        <v>894</v>
      </c>
      <c r="BF307" s="76">
        <v>894</v>
      </c>
      <c r="BG307" s="76">
        <v>912</v>
      </c>
      <c r="BH307" s="76">
        <v>946</v>
      </c>
      <c r="BI307" s="76">
        <v>980</v>
      </c>
      <c r="BJ307" s="80" t="str">
        <f>VLOOKUP(MID(A307,12,2),'State Codes'!$B$10:$D$60,3,0)</f>
        <v>8 Mountain</v>
      </c>
      <c r="BK307" s="80" t="str">
        <f>VLOOKUP(MID(A307,6,5),'Chart Controls'!$P$3:$Q$8,2,0)</f>
        <v>Wood</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tabColor theme="9" tint="0.79998168889431442"/>
  </sheetPr>
  <dimension ref="A1:BK307"/>
  <sheetViews>
    <sheetView zoomScale="70" zoomScaleNormal="70" workbookViewId="0">
      <selection activeCell="G5" sqref="G5"/>
    </sheetView>
  </sheetViews>
  <sheetFormatPr baseColWidth="10" defaultColWidth="20.6640625" defaultRowHeight="15" x14ac:dyDescent="0.2"/>
  <cols>
    <col min="1" max="16384" width="20.6640625" style="2"/>
  </cols>
  <sheetData>
    <row r="1" spans="1:63" s="82" customFormat="1" x14ac:dyDescent="0.2">
      <c r="A1" s="76" t="s">
        <v>384</v>
      </c>
      <c r="B1" s="76" t="s">
        <v>259</v>
      </c>
      <c r="C1" s="77">
        <v>25569</v>
      </c>
      <c r="D1" s="77">
        <v>44197</v>
      </c>
      <c r="E1" s="78" t="s">
        <v>385</v>
      </c>
      <c r="F1" s="76" t="s">
        <v>260</v>
      </c>
      <c r="G1" s="77">
        <v>45292</v>
      </c>
      <c r="H1" s="77">
        <v>44927</v>
      </c>
      <c r="I1" s="77">
        <v>44562</v>
      </c>
      <c r="J1" s="77">
        <v>44197</v>
      </c>
      <c r="K1" s="77">
        <v>43831</v>
      </c>
      <c r="L1" s="77">
        <v>43466</v>
      </c>
      <c r="M1" s="77">
        <v>43101</v>
      </c>
      <c r="N1" s="77">
        <v>42736</v>
      </c>
      <c r="O1" s="77">
        <v>42370</v>
      </c>
      <c r="P1" s="77">
        <v>42005</v>
      </c>
      <c r="Q1" s="77">
        <v>41640</v>
      </c>
      <c r="R1" s="77">
        <v>41275</v>
      </c>
      <c r="S1" s="77">
        <v>40909</v>
      </c>
      <c r="T1" s="77">
        <v>40544</v>
      </c>
      <c r="U1" s="77">
        <v>40179</v>
      </c>
      <c r="V1" s="77">
        <v>39814</v>
      </c>
      <c r="W1" s="77">
        <v>39448</v>
      </c>
      <c r="X1" s="77">
        <v>39083</v>
      </c>
      <c r="Y1" s="77">
        <v>38718</v>
      </c>
      <c r="Z1" s="77">
        <v>38353</v>
      </c>
      <c r="AA1" s="77">
        <v>37987</v>
      </c>
      <c r="AB1" s="77">
        <v>37622</v>
      </c>
      <c r="AC1" s="77">
        <v>37257</v>
      </c>
      <c r="AD1" s="77">
        <v>36892</v>
      </c>
      <c r="AE1" s="77">
        <v>36526</v>
      </c>
      <c r="AF1" s="77">
        <v>36161</v>
      </c>
      <c r="AG1" s="77">
        <v>35796</v>
      </c>
      <c r="AH1" s="77">
        <v>35431</v>
      </c>
      <c r="AI1" s="77">
        <v>35065</v>
      </c>
      <c r="AJ1" s="77">
        <v>34700</v>
      </c>
      <c r="AK1" s="77">
        <v>34335</v>
      </c>
      <c r="AL1" s="77">
        <v>33970</v>
      </c>
      <c r="AM1" s="77">
        <v>33604</v>
      </c>
      <c r="AN1" s="77">
        <v>33239</v>
      </c>
      <c r="AO1" s="77">
        <v>32874</v>
      </c>
      <c r="AP1" s="77">
        <v>32509</v>
      </c>
      <c r="AQ1" s="77">
        <v>32143</v>
      </c>
      <c r="AR1" s="77">
        <v>31778</v>
      </c>
      <c r="AS1" s="77">
        <v>31413</v>
      </c>
      <c r="AT1" s="77">
        <v>31048</v>
      </c>
      <c r="AU1" s="77">
        <v>30682</v>
      </c>
      <c r="AV1" s="77">
        <v>30317</v>
      </c>
      <c r="AW1" s="77">
        <v>29952</v>
      </c>
      <c r="AX1" s="77">
        <v>29587</v>
      </c>
      <c r="AY1" s="77">
        <v>29221</v>
      </c>
      <c r="AZ1" s="77">
        <v>28856</v>
      </c>
      <c r="BA1" s="77">
        <v>28491</v>
      </c>
      <c r="BB1" s="77">
        <v>28126</v>
      </c>
      <c r="BC1" s="77">
        <v>27760</v>
      </c>
      <c r="BD1" s="77">
        <v>27395</v>
      </c>
      <c r="BE1" s="77">
        <v>27030</v>
      </c>
      <c r="BF1" s="77">
        <v>26665</v>
      </c>
      <c r="BG1" s="77">
        <v>26299</v>
      </c>
      <c r="BH1" s="77">
        <v>25934</v>
      </c>
      <c r="BI1" s="77">
        <v>25569</v>
      </c>
      <c r="BJ1" s="79" t="s">
        <v>26</v>
      </c>
      <c r="BK1" s="79" t="s">
        <v>28</v>
      </c>
    </row>
    <row r="2" spans="1:63" s="82" customFormat="1" x14ac:dyDescent="0.2">
      <c r="A2" s="76" t="s">
        <v>641</v>
      </c>
      <c r="B2" s="76"/>
      <c r="C2" s="76" t="s">
        <v>257</v>
      </c>
      <c r="D2" s="76"/>
      <c r="E2" s="76" t="s">
        <v>1136</v>
      </c>
      <c r="F2" s="76" t="s">
        <v>261</v>
      </c>
      <c r="G2">
        <v>4993.1000000000004</v>
      </c>
      <c r="H2">
        <v>4593.8</v>
      </c>
      <c r="I2">
        <v>4690.8</v>
      </c>
      <c r="J2">
        <v>4092.4</v>
      </c>
      <c r="K2">
        <v>3939.9</v>
      </c>
      <c r="L2">
        <v>4061.2</v>
      </c>
      <c r="M2">
        <v>4027.6</v>
      </c>
      <c r="N2">
        <v>3786.7</v>
      </c>
      <c r="O2">
        <v>3843.4</v>
      </c>
      <c r="P2">
        <v>3731.8</v>
      </c>
      <c r="Q2">
        <v>3781.9</v>
      </c>
      <c r="R2">
        <v>3532.6</v>
      </c>
      <c r="S2">
        <v>3491.4</v>
      </c>
      <c r="T2">
        <v>3661.5</v>
      </c>
      <c r="U2">
        <v>3790.7</v>
      </c>
      <c r="V2">
        <v>3356</v>
      </c>
      <c r="W2">
        <v>3347.6</v>
      </c>
      <c r="X2">
        <v>3056.8</v>
      </c>
      <c r="Y2">
        <v>2824.7</v>
      </c>
      <c r="Z2">
        <v>2504</v>
      </c>
      <c r="AA2">
        <v>2295.1999999999998</v>
      </c>
      <c r="AB2">
        <v>2175</v>
      </c>
      <c r="AC2">
        <v>2138.4</v>
      </c>
      <c r="AD2">
        <v>1950.1</v>
      </c>
      <c r="AE2">
        <v>2027.8</v>
      </c>
      <c r="AF2">
        <v>1901.4</v>
      </c>
      <c r="AG2">
        <v>1896.8</v>
      </c>
      <c r="AH2">
        <v>1678.8</v>
      </c>
      <c r="AI2">
        <v>1700.4</v>
      </c>
      <c r="AJ2">
        <v>1630.9</v>
      </c>
      <c r="AK2">
        <v>1549.9</v>
      </c>
      <c r="AL2">
        <v>1544.2</v>
      </c>
      <c r="AM2">
        <v>1413.4</v>
      </c>
      <c r="AN2">
        <v>1424.7</v>
      </c>
      <c r="AO2">
        <v>1366.1</v>
      </c>
      <c r="AP2">
        <v>1307</v>
      </c>
      <c r="AQ2">
        <v>1277</v>
      </c>
      <c r="AR2">
        <v>1245.2</v>
      </c>
      <c r="AS2">
        <v>1180.4000000000001</v>
      </c>
      <c r="AT2">
        <v>1098.4000000000001</v>
      </c>
      <c r="AU2">
        <v>1179.7</v>
      </c>
      <c r="AV2">
        <v>1046.7</v>
      </c>
      <c r="AW2">
        <v>1001.7</v>
      </c>
      <c r="AX2">
        <v>877.8</v>
      </c>
      <c r="AY2">
        <v>811.2</v>
      </c>
      <c r="AZ2">
        <v>632.5</v>
      </c>
      <c r="BA2">
        <v>578.29999999999995</v>
      </c>
      <c r="BB2">
        <v>542.29999999999995</v>
      </c>
      <c r="BC2">
        <v>418.6</v>
      </c>
      <c r="BD2">
        <v>368.5</v>
      </c>
      <c r="BE2">
        <v>336.1</v>
      </c>
      <c r="BF2">
        <v>287.3</v>
      </c>
      <c r="BG2">
        <v>234.3</v>
      </c>
      <c r="BH2">
        <v>204.2</v>
      </c>
      <c r="BI2">
        <v>181.7</v>
      </c>
      <c r="BJ2" s="80" t="str">
        <f>VLOOKUP(MID(A2,12,2),'State Codes'!$B$10:$D$60,3,0)</f>
        <v>6 East South Central</v>
      </c>
      <c r="BK2" s="80" t="str">
        <f>VLOOKUP(MID(A2,6,5),'Chart Controls'!$P$11:$Q$16,2,0)</f>
        <v>Electricity</v>
      </c>
    </row>
    <row r="3" spans="1:63" s="82" customFormat="1" x14ac:dyDescent="0.2">
      <c r="A3" s="76" t="s">
        <v>642</v>
      </c>
      <c r="B3" s="76"/>
      <c r="C3" s="76" t="s">
        <v>257</v>
      </c>
      <c r="D3" s="76"/>
      <c r="E3" s="76" t="s">
        <v>1136</v>
      </c>
      <c r="F3" s="76" t="s">
        <v>261</v>
      </c>
      <c r="G3">
        <v>12055</v>
      </c>
      <c r="H3">
        <v>10932.2</v>
      </c>
      <c r="I3">
        <v>9989.6</v>
      </c>
      <c r="J3">
        <v>9311.7999999999993</v>
      </c>
      <c r="K3">
        <v>9502</v>
      </c>
      <c r="L3">
        <v>8634.2000000000007</v>
      </c>
      <c r="M3">
        <v>8850.4</v>
      </c>
      <c r="N3">
        <v>8518.6</v>
      </c>
      <c r="O3">
        <v>8188.8</v>
      </c>
      <c r="P3">
        <v>8046.6</v>
      </c>
      <c r="Q3">
        <v>7698</v>
      </c>
      <c r="R3">
        <v>7756</v>
      </c>
      <c r="S3">
        <v>7436.8</v>
      </c>
      <c r="T3">
        <v>7332.4</v>
      </c>
      <c r="U3">
        <v>7116.4</v>
      </c>
      <c r="V3">
        <v>7048.2</v>
      </c>
      <c r="W3">
        <v>6824.6</v>
      </c>
      <c r="X3">
        <v>6655.2</v>
      </c>
      <c r="Y3">
        <v>6083.4</v>
      </c>
      <c r="Z3">
        <v>5414.8</v>
      </c>
      <c r="AA3">
        <v>4893.2</v>
      </c>
      <c r="AB3">
        <v>4631.3999999999996</v>
      </c>
      <c r="AC3">
        <v>4369.3999999999996</v>
      </c>
      <c r="AD3">
        <v>4348.8</v>
      </c>
      <c r="AE3">
        <v>4192.2</v>
      </c>
      <c r="AF3">
        <v>3843.6</v>
      </c>
      <c r="AG3">
        <v>3749.8</v>
      </c>
      <c r="AH3">
        <v>3648</v>
      </c>
      <c r="AI3">
        <v>3533.2</v>
      </c>
      <c r="AJ3">
        <v>3279</v>
      </c>
      <c r="AK3">
        <v>3387</v>
      </c>
      <c r="AL3">
        <v>3222.8</v>
      </c>
      <c r="AM3">
        <v>3110.2</v>
      </c>
      <c r="AN3">
        <v>2860.6</v>
      </c>
      <c r="AO3">
        <v>2780.2</v>
      </c>
      <c r="AP3">
        <v>2698</v>
      </c>
      <c r="AQ3">
        <v>2578</v>
      </c>
      <c r="AR3">
        <v>2366.1999999999998</v>
      </c>
      <c r="AS3">
        <v>2171</v>
      </c>
      <c r="AT3">
        <v>2021</v>
      </c>
      <c r="AU3">
        <v>1779.2</v>
      </c>
      <c r="AV3">
        <v>1624</v>
      </c>
      <c r="AW3">
        <v>1467.8</v>
      </c>
      <c r="AX3">
        <v>1314.4</v>
      </c>
      <c r="AY3">
        <v>1202.4000000000001</v>
      </c>
      <c r="AZ3">
        <v>1049.4000000000001</v>
      </c>
      <c r="BA3">
        <v>853.8</v>
      </c>
      <c r="BB3">
        <v>753</v>
      </c>
      <c r="BC3">
        <v>613.6</v>
      </c>
      <c r="BD3">
        <v>568.6</v>
      </c>
      <c r="BE3">
        <v>450.4</v>
      </c>
      <c r="BF3">
        <v>356.6</v>
      </c>
      <c r="BG3">
        <v>291.39999999999998</v>
      </c>
      <c r="BH3">
        <v>232.8</v>
      </c>
      <c r="BI3">
        <v>206.6</v>
      </c>
      <c r="BJ3" s="80" t="str">
        <f>VLOOKUP(MID(A3,12,2),'State Codes'!$B$10:$D$60,3,0)</f>
        <v>8 Mountain</v>
      </c>
      <c r="BK3" s="80" t="str">
        <f>VLOOKUP(MID(A3,6,5),'Chart Controls'!$P$11:$Q$16,2,0)</f>
        <v>Electricity</v>
      </c>
    </row>
    <row r="4" spans="1:63" s="82" customFormat="1" x14ac:dyDescent="0.2">
      <c r="A4" s="76" t="s">
        <v>642</v>
      </c>
      <c r="B4" s="76"/>
      <c r="C4" s="76" t="s">
        <v>257</v>
      </c>
      <c r="D4" s="76"/>
      <c r="E4" s="76" t="s">
        <v>1136</v>
      </c>
      <c r="F4" s="76" t="s">
        <v>261</v>
      </c>
      <c r="G4">
        <v>12055</v>
      </c>
      <c r="H4">
        <v>10932.2</v>
      </c>
      <c r="I4">
        <v>9989.6</v>
      </c>
      <c r="J4">
        <v>9311.7999999999993</v>
      </c>
      <c r="K4">
        <v>9502</v>
      </c>
      <c r="L4">
        <v>8634.2000000000007</v>
      </c>
      <c r="M4">
        <v>8850.4</v>
      </c>
      <c r="N4">
        <v>8518.6</v>
      </c>
      <c r="O4">
        <v>8188.8</v>
      </c>
      <c r="P4">
        <v>8046.6</v>
      </c>
      <c r="Q4">
        <v>7698</v>
      </c>
      <c r="R4">
        <v>7756</v>
      </c>
      <c r="S4">
        <v>7436.8</v>
      </c>
      <c r="T4">
        <v>7332.4</v>
      </c>
      <c r="U4">
        <v>7116.4</v>
      </c>
      <c r="V4">
        <v>7048.2</v>
      </c>
      <c r="W4">
        <v>6824.6</v>
      </c>
      <c r="X4">
        <v>6655.2</v>
      </c>
      <c r="Y4">
        <v>6083.4</v>
      </c>
      <c r="Z4">
        <v>5414.8</v>
      </c>
      <c r="AA4">
        <v>4893.2</v>
      </c>
      <c r="AB4">
        <v>4631.3999999999996</v>
      </c>
      <c r="AC4">
        <v>4369.3999999999996</v>
      </c>
      <c r="AD4">
        <v>4348.8</v>
      </c>
      <c r="AE4">
        <v>4192.2</v>
      </c>
      <c r="AF4">
        <v>3843.6</v>
      </c>
      <c r="AG4">
        <v>3749.8</v>
      </c>
      <c r="AH4">
        <v>3648</v>
      </c>
      <c r="AI4">
        <v>3533.2</v>
      </c>
      <c r="AJ4">
        <v>3279</v>
      </c>
      <c r="AK4">
        <v>3387</v>
      </c>
      <c r="AL4">
        <v>3222.8</v>
      </c>
      <c r="AM4">
        <v>3110.2</v>
      </c>
      <c r="AN4">
        <v>2860.6</v>
      </c>
      <c r="AO4">
        <v>2780.2</v>
      </c>
      <c r="AP4">
        <v>2698</v>
      </c>
      <c r="AQ4">
        <v>2578</v>
      </c>
      <c r="AR4">
        <v>2366.1999999999998</v>
      </c>
      <c r="AS4">
        <v>2171</v>
      </c>
      <c r="AT4">
        <v>2021</v>
      </c>
      <c r="AU4">
        <v>1779.2</v>
      </c>
      <c r="AV4">
        <v>1624</v>
      </c>
      <c r="AW4">
        <v>1467.8</v>
      </c>
      <c r="AX4">
        <v>1314.4</v>
      </c>
      <c r="AY4">
        <v>1202.4000000000001</v>
      </c>
      <c r="AZ4">
        <v>1049.4000000000001</v>
      </c>
      <c r="BA4">
        <v>853.8</v>
      </c>
      <c r="BB4">
        <v>753</v>
      </c>
      <c r="BC4">
        <v>613.6</v>
      </c>
      <c r="BD4">
        <v>568.6</v>
      </c>
      <c r="BE4">
        <v>450.4</v>
      </c>
      <c r="BF4">
        <v>356.6</v>
      </c>
      <c r="BG4">
        <v>291.39999999999998</v>
      </c>
      <c r="BH4">
        <v>232.8</v>
      </c>
      <c r="BI4">
        <v>206.6</v>
      </c>
      <c r="BJ4" s="80" t="str">
        <f>VLOOKUP(MID(A4,12,2),'State Codes'!$B$10:$D$60,3,0)</f>
        <v>8 Mountain</v>
      </c>
      <c r="BK4" s="80" t="str">
        <f>VLOOKUP(MID(A4,6,5),'Chart Controls'!$P$11:$Q$16,2,0)</f>
        <v>Electricity</v>
      </c>
    </row>
    <row r="5" spans="1:63" s="82" customFormat="1" x14ac:dyDescent="0.2">
      <c r="A5" s="76" t="s">
        <v>643</v>
      </c>
      <c r="B5" s="76"/>
      <c r="C5" s="76" t="s">
        <v>257</v>
      </c>
      <c r="D5" s="76"/>
      <c r="E5" s="76" t="s">
        <v>1136</v>
      </c>
      <c r="F5" s="76" t="s">
        <v>261</v>
      </c>
      <c r="G5">
        <v>2288.6999999999998</v>
      </c>
      <c r="H5">
        <v>2251.1999999999998</v>
      </c>
      <c r="I5">
        <v>2320.5</v>
      </c>
      <c r="J5">
        <v>2131.6999999999998</v>
      </c>
      <c r="K5">
        <v>1871.4</v>
      </c>
      <c r="L5">
        <v>1834.9</v>
      </c>
      <c r="M5">
        <v>1888.7</v>
      </c>
      <c r="N5">
        <v>1749.7</v>
      </c>
      <c r="O5">
        <v>1764.9</v>
      </c>
      <c r="P5">
        <v>1794.3</v>
      </c>
      <c r="Q5">
        <v>1753.3</v>
      </c>
      <c r="R5">
        <v>1746.5</v>
      </c>
      <c r="S5">
        <v>1664.7</v>
      </c>
      <c r="T5">
        <v>1693.8</v>
      </c>
      <c r="U5">
        <v>1702.9</v>
      </c>
      <c r="V5">
        <v>1552.4</v>
      </c>
      <c r="W5">
        <v>1612.8</v>
      </c>
      <c r="X5">
        <v>1520.5</v>
      </c>
      <c r="Y5">
        <v>1510.7</v>
      </c>
      <c r="Z5">
        <v>1370.9</v>
      </c>
      <c r="AA5">
        <v>1149.9000000000001</v>
      </c>
      <c r="AB5">
        <v>1129.8</v>
      </c>
      <c r="AC5">
        <v>1126.3</v>
      </c>
      <c r="AD5">
        <v>1165.4000000000001</v>
      </c>
      <c r="AE5">
        <v>1108.5</v>
      </c>
      <c r="AF5">
        <v>1042.9000000000001</v>
      </c>
      <c r="AG5">
        <v>1076.4000000000001</v>
      </c>
      <c r="AH5">
        <v>1013.1</v>
      </c>
      <c r="AI5">
        <v>1005.3</v>
      </c>
      <c r="AJ5">
        <v>991.4</v>
      </c>
      <c r="AK5">
        <v>939.9</v>
      </c>
      <c r="AL5">
        <v>972.8</v>
      </c>
      <c r="AM5">
        <v>864.6</v>
      </c>
      <c r="AN5">
        <v>891.6</v>
      </c>
      <c r="AO5">
        <v>851.7</v>
      </c>
      <c r="AP5">
        <v>774</v>
      </c>
      <c r="AQ5">
        <v>757</v>
      </c>
      <c r="AR5">
        <v>743.8</v>
      </c>
      <c r="AS5">
        <v>716.2</v>
      </c>
      <c r="AT5">
        <v>667.9</v>
      </c>
      <c r="AU5">
        <v>631.6</v>
      </c>
      <c r="AV5">
        <v>636.5</v>
      </c>
      <c r="AW5">
        <v>563.1</v>
      </c>
      <c r="AX5">
        <v>475.9</v>
      </c>
      <c r="AY5">
        <v>543.70000000000005</v>
      </c>
      <c r="AZ5">
        <v>389.7</v>
      </c>
      <c r="BA5">
        <v>395.1</v>
      </c>
      <c r="BB5">
        <v>358.1</v>
      </c>
      <c r="BC5">
        <v>283.3</v>
      </c>
      <c r="BD5">
        <v>247.4</v>
      </c>
      <c r="BE5">
        <v>175.6</v>
      </c>
      <c r="BF5">
        <v>147.30000000000001</v>
      </c>
      <c r="BG5">
        <v>132.5</v>
      </c>
      <c r="BH5">
        <v>111.8</v>
      </c>
      <c r="BI5">
        <v>100.5</v>
      </c>
      <c r="BJ5" s="80" t="str">
        <f>VLOOKUP(MID(A5,12,2),'State Codes'!$B$10:$D$60,3,0)</f>
        <v>7 West South Central</v>
      </c>
      <c r="BK5" s="80" t="str">
        <f>VLOOKUP(MID(A5,6,5),'Chart Controls'!$P$11:$Q$16,2,0)</f>
        <v>Electricity</v>
      </c>
    </row>
    <row r="6" spans="1:63" s="82" customFormat="1" x14ac:dyDescent="0.2">
      <c r="A6" s="76" t="s">
        <v>644</v>
      </c>
      <c r="B6" s="76"/>
      <c r="C6" s="76" t="s">
        <v>257</v>
      </c>
      <c r="D6" s="76"/>
      <c r="E6" s="76" t="s">
        <v>1136</v>
      </c>
      <c r="F6" s="76" t="s">
        <v>261</v>
      </c>
      <c r="G6">
        <v>27443.7</v>
      </c>
      <c r="H6">
        <v>24439.8</v>
      </c>
      <c r="I6">
        <v>23136.7</v>
      </c>
      <c r="J6">
        <v>20604.400000000001</v>
      </c>
      <c r="K6">
        <v>19413.3</v>
      </c>
      <c r="L6">
        <v>16763.8</v>
      </c>
      <c r="M6">
        <v>16782.2</v>
      </c>
      <c r="N6">
        <v>16500.8</v>
      </c>
      <c r="O6">
        <v>15359.8</v>
      </c>
      <c r="P6">
        <v>15187.8</v>
      </c>
      <c r="Q6">
        <v>14517.4</v>
      </c>
      <c r="R6">
        <v>14481.1</v>
      </c>
      <c r="S6">
        <v>13821.6</v>
      </c>
      <c r="T6">
        <v>13060.9</v>
      </c>
      <c r="U6">
        <v>12873.6</v>
      </c>
      <c r="V6">
        <v>13238.6</v>
      </c>
      <c r="W6">
        <v>12594.7</v>
      </c>
      <c r="X6">
        <v>12859.8</v>
      </c>
      <c r="Y6">
        <v>12875.5</v>
      </c>
      <c r="Z6">
        <v>10707.6</v>
      </c>
      <c r="AA6">
        <v>10168.5</v>
      </c>
      <c r="AB6">
        <v>10141.6</v>
      </c>
      <c r="AC6">
        <v>9758.5</v>
      </c>
      <c r="AD6">
        <v>9269</v>
      </c>
      <c r="AE6">
        <v>8629</v>
      </c>
      <c r="AF6">
        <v>8044.9</v>
      </c>
      <c r="AG6">
        <v>7964.1</v>
      </c>
      <c r="AH6">
        <v>8405.4</v>
      </c>
      <c r="AI6">
        <v>8088</v>
      </c>
      <c r="AJ6">
        <v>7983.3</v>
      </c>
      <c r="AK6">
        <v>7868.9</v>
      </c>
      <c r="AL6">
        <v>7613.1</v>
      </c>
      <c r="AM6">
        <v>7543.7</v>
      </c>
      <c r="AN6">
        <v>7120.4</v>
      </c>
      <c r="AO6">
        <v>6646.5</v>
      </c>
      <c r="AP6">
        <v>6080</v>
      </c>
      <c r="AQ6">
        <v>5518</v>
      </c>
      <c r="AR6">
        <v>4850.8</v>
      </c>
      <c r="AS6">
        <v>4565.8</v>
      </c>
      <c r="AT6">
        <v>4472.8</v>
      </c>
      <c r="AU6">
        <v>3998.6</v>
      </c>
      <c r="AV6">
        <v>3838.9</v>
      </c>
      <c r="AW6">
        <v>3976.6</v>
      </c>
      <c r="AX6">
        <v>3438.3</v>
      </c>
      <c r="AY6">
        <v>3049.5</v>
      </c>
      <c r="AZ6">
        <v>2343</v>
      </c>
      <c r="BA6">
        <v>2208.9</v>
      </c>
      <c r="BB6">
        <v>1971.3</v>
      </c>
      <c r="BC6">
        <v>1746.2</v>
      </c>
      <c r="BD6">
        <v>1612.8</v>
      </c>
      <c r="BE6">
        <v>1435</v>
      </c>
      <c r="BF6">
        <v>1146.2</v>
      </c>
      <c r="BG6">
        <v>1017.2</v>
      </c>
      <c r="BH6">
        <v>903.8</v>
      </c>
      <c r="BI6">
        <v>797.6</v>
      </c>
      <c r="BJ6" s="80" t="str">
        <f>VLOOKUP(MID(A6,12,2),'State Codes'!$B$10:$D$60,3,0)</f>
        <v>9 Pacific</v>
      </c>
      <c r="BK6" s="80" t="str">
        <f>VLOOKUP(MID(A6,6,5),'Chart Controls'!$P$11:$Q$16,2,0)</f>
        <v>Electricity</v>
      </c>
    </row>
    <row r="7" spans="1:63" s="82" customFormat="1" x14ac:dyDescent="0.2">
      <c r="A7" s="76" t="s">
        <v>645</v>
      </c>
      <c r="B7" s="76"/>
      <c r="C7" s="76" t="s">
        <v>257</v>
      </c>
      <c r="D7" s="76"/>
      <c r="E7" s="76" t="s">
        <v>1136</v>
      </c>
      <c r="F7" s="76" t="s">
        <v>261</v>
      </c>
      <c r="G7">
        <v>3086.8</v>
      </c>
      <c r="H7">
        <v>2859.3</v>
      </c>
      <c r="I7">
        <v>2922.5</v>
      </c>
      <c r="J7">
        <v>2696.1</v>
      </c>
      <c r="K7">
        <v>2531.3000000000002</v>
      </c>
      <c r="L7">
        <v>2362.6</v>
      </c>
      <c r="M7">
        <v>2342.8000000000002</v>
      </c>
      <c r="N7">
        <v>2264.6</v>
      </c>
      <c r="O7">
        <v>2274</v>
      </c>
      <c r="P7">
        <v>2228</v>
      </c>
      <c r="Q7">
        <v>2203.8000000000002</v>
      </c>
      <c r="R7">
        <v>2210.3000000000002</v>
      </c>
      <c r="S7">
        <v>2087.9</v>
      </c>
      <c r="T7">
        <v>2059.1999999999998</v>
      </c>
      <c r="U7">
        <v>1997.9</v>
      </c>
      <c r="V7">
        <v>1740.5</v>
      </c>
      <c r="W7">
        <v>1794.4</v>
      </c>
      <c r="X7">
        <v>1631.7</v>
      </c>
      <c r="Y7">
        <v>1529</v>
      </c>
      <c r="Z7">
        <v>1489.5</v>
      </c>
      <c r="AA7">
        <v>1307</v>
      </c>
      <c r="AB7">
        <v>1280.5</v>
      </c>
      <c r="AC7">
        <v>1137.2</v>
      </c>
      <c r="AD7">
        <v>1080.2</v>
      </c>
      <c r="AE7">
        <v>1024.8</v>
      </c>
      <c r="AF7">
        <v>968.9</v>
      </c>
      <c r="AG7">
        <v>942.4</v>
      </c>
      <c r="AH7">
        <v>909.6</v>
      </c>
      <c r="AI7">
        <v>889.2</v>
      </c>
      <c r="AJ7">
        <v>839</v>
      </c>
      <c r="AK7">
        <v>804.6</v>
      </c>
      <c r="AL7">
        <v>771.5</v>
      </c>
      <c r="AM7">
        <v>735.8</v>
      </c>
      <c r="AN7">
        <v>713.8</v>
      </c>
      <c r="AO7">
        <v>687.1</v>
      </c>
      <c r="AP7">
        <v>673</v>
      </c>
      <c r="AQ7">
        <v>662</v>
      </c>
      <c r="AR7">
        <v>629.5</v>
      </c>
      <c r="AS7">
        <v>623</v>
      </c>
      <c r="AT7">
        <v>613.29999999999995</v>
      </c>
      <c r="AU7">
        <v>584.4</v>
      </c>
      <c r="AV7">
        <v>640</v>
      </c>
      <c r="AW7">
        <v>606.6</v>
      </c>
      <c r="AX7">
        <v>498.7</v>
      </c>
      <c r="AY7">
        <v>342.5</v>
      </c>
      <c r="AZ7">
        <v>272.2</v>
      </c>
      <c r="BA7">
        <v>229.7</v>
      </c>
      <c r="BB7">
        <v>202.9</v>
      </c>
      <c r="BC7">
        <v>188.2</v>
      </c>
      <c r="BD7">
        <v>174.4</v>
      </c>
      <c r="BE7">
        <v>162.4</v>
      </c>
      <c r="BF7">
        <v>143.30000000000001</v>
      </c>
      <c r="BG7">
        <v>127.9</v>
      </c>
      <c r="BH7">
        <v>111.7</v>
      </c>
      <c r="BI7">
        <v>101.8</v>
      </c>
      <c r="BJ7" s="80" t="str">
        <f>VLOOKUP(MID(A7,12,2),'State Codes'!$B$10:$D$60,3,0)</f>
        <v>8 Mountain</v>
      </c>
      <c r="BK7" s="80" t="str">
        <f>VLOOKUP(MID(A7,6,5),'Chart Controls'!$P$11:$Q$16,2,0)</f>
        <v>Electricity</v>
      </c>
    </row>
    <row r="8" spans="1:63" s="82" customFormat="1" x14ac:dyDescent="0.2">
      <c r="A8" s="76" t="s">
        <v>646</v>
      </c>
      <c r="B8" s="76"/>
      <c r="C8" s="76" t="s">
        <v>257</v>
      </c>
      <c r="D8" s="76"/>
      <c r="E8" s="76" t="s">
        <v>1136</v>
      </c>
      <c r="F8" s="76" t="s">
        <v>261</v>
      </c>
      <c r="G8">
        <v>3720.2</v>
      </c>
      <c r="H8">
        <v>3751.2</v>
      </c>
      <c r="I8">
        <v>3246.4</v>
      </c>
      <c r="J8">
        <v>2868.4</v>
      </c>
      <c r="K8">
        <v>2948.8</v>
      </c>
      <c r="L8">
        <v>2732.7</v>
      </c>
      <c r="M8">
        <v>2769.1</v>
      </c>
      <c r="N8">
        <v>2512</v>
      </c>
      <c r="O8">
        <v>2536.8000000000002</v>
      </c>
      <c r="P8">
        <v>2699.3</v>
      </c>
      <c r="Q8">
        <v>2523.3000000000002</v>
      </c>
      <c r="R8">
        <v>2305.8000000000002</v>
      </c>
      <c r="S8">
        <v>2212.6</v>
      </c>
      <c r="T8">
        <v>2339</v>
      </c>
      <c r="U8">
        <v>2514.5</v>
      </c>
      <c r="V8">
        <v>2557.4</v>
      </c>
      <c r="W8">
        <v>2487.9</v>
      </c>
      <c r="X8">
        <v>2555.6</v>
      </c>
      <c r="Y8">
        <v>2185.1</v>
      </c>
      <c r="Z8">
        <v>1882.8</v>
      </c>
      <c r="AA8">
        <v>1536.5</v>
      </c>
      <c r="AB8">
        <v>1491.1</v>
      </c>
      <c r="AC8">
        <v>1366.6</v>
      </c>
      <c r="AD8">
        <v>1305.8</v>
      </c>
      <c r="AE8">
        <v>1264.5</v>
      </c>
      <c r="AF8">
        <v>1331.6</v>
      </c>
      <c r="AG8">
        <v>1306.3</v>
      </c>
      <c r="AH8">
        <v>1317.5</v>
      </c>
      <c r="AI8">
        <v>1318.6</v>
      </c>
      <c r="AJ8">
        <v>1286.2</v>
      </c>
      <c r="AK8">
        <v>1250.3</v>
      </c>
      <c r="AL8">
        <v>1207.4000000000001</v>
      </c>
      <c r="AM8">
        <v>1162.3</v>
      </c>
      <c r="AN8">
        <v>1097.4000000000001</v>
      </c>
      <c r="AO8">
        <v>1038.5</v>
      </c>
      <c r="AP8">
        <v>1005</v>
      </c>
      <c r="AQ8">
        <v>950</v>
      </c>
      <c r="AR8">
        <v>884.9</v>
      </c>
      <c r="AS8">
        <v>842.6</v>
      </c>
      <c r="AT8">
        <v>861.9</v>
      </c>
      <c r="AU8">
        <v>859.8</v>
      </c>
      <c r="AV8">
        <v>844.3</v>
      </c>
      <c r="AW8">
        <v>810.6</v>
      </c>
      <c r="AX8">
        <v>745.4</v>
      </c>
      <c r="AY8">
        <v>568.4</v>
      </c>
      <c r="AZ8">
        <v>472</v>
      </c>
      <c r="BA8">
        <v>403.5</v>
      </c>
      <c r="BB8">
        <v>391.2</v>
      </c>
      <c r="BC8">
        <v>377.6</v>
      </c>
      <c r="BD8">
        <v>368.2</v>
      </c>
      <c r="BE8">
        <v>336.1</v>
      </c>
      <c r="BF8">
        <v>246</v>
      </c>
      <c r="BG8">
        <v>214.7</v>
      </c>
      <c r="BH8">
        <v>181.9</v>
      </c>
      <c r="BI8">
        <v>157.30000000000001</v>
      </c>
      <c r="BJ8" s="80" t="str">
        <f>VLOOKUP(MID(A8,12,2),'State Codes'!$B$10:$D$60,3,0)</f>
        <v>1 New England</v>
      </c>
      <c r="BK8" s="80" t="str">
        <f>VLOOKUP(MID(A8,6,5),'Chart Controls'!$P$11:$Q$16,2,0)</f>
        <v>Electricity</v>
      </c>
    </row>
    <row r="9" spans="1:63" s="82" customFormat="1" x14ac:dyDescent="0.2">
      <c r="A9" s="76" t="s">
        <v>647</v>
      </c>
      <c r="B9" s="76"/>
      <c r="C9" s="76" t="s">
        <v>257</v>
      </c>
      <c r="D9" s="76"/>
      <c r="E9" s="76" t="s">
        <v>1136</v>
      </c>
      <c r="F9" s="76" t="s">
        <v>261</v>
      </c>
      <c r="G9">
        <v>857.3</v>
      </c>
      <c r="H9">
        <v>775.8</v>
      </c>
      <c r="I9">
        <v>714.3</v>
      </c>
      <c r="J9">
        <v>647.1</v>
      </c>
      <c r="K9">
        <v>627</v>
      </c>
      <c r="L9">
        <v>628</v>
      </c>
      <c r="M9">
        <v>635.4</v>
      </c>
      <c r="N9">
        <v>622.4</v>
      </c>
      <c r="O9">
        <v>639.1</v>
      </c>
      <c r="P9">
        <v>650.79999999999995</v>
      </c>
      <c r="Q9">
        <v>617.4</v>
      </c>
      <c r="R9">
        <v>592</v>
      </c>
      <c r="S9">
        <v>614</v>
      </c>
      <c r="T9">
        <v>634.6</v>
      </c>
      <c r="U9">
        <v>657.1</v>
      </c>
      <c r="V9">
        <v>610</v>
      </c>
      <c r="W9">
        <v>617</v>
      </c>
      <c r="X9">
        <v>588.4</v>
      </c>
      <c r="Y9">
        <v>504.6</v>
      </c>
      <c r="Z9">
        <v>414.1</v>
      </c>
      <c r="AA9">
        <v>377.7</v>
      </c>
      <c r="AB9">
        <v>360</v>
      </c>
      <c r="AC9">
        <v>349.8</v>
      </c>
      <c r="AD9">
        <v>321.39999999999998</v>
      </c>
      <c r="AE9">
        <v>305.3</v>
      </c>
      <c r="AF9">
        <v>323.8</v>
      </c>
      <c r="AG9">
        <v>304.8</v>
      </c>
      <c r="AH9">
        <v>300.39999999999998</v>
      </c>
      <c r="AI9">
        <v>293.39999999999998</v>
      </c>
      <c r="AJ9">
        <v>287.8</v>
      </c>
      <c r="AK9">
        <v>276.8</v>
      </c>
      <c r="AL9">
        <v>274.39999999999998</v>
      </c>
      <c r="AM9">
        <v>241.3</v>
      </c>
      <c r="AN9">
        <v>243.3</v>
      </c>
      <c r="AO9">
        <v>222.5</v>
      </c>
      <c r="AP9">
        <v>214</v>
      </c>
      <c r="AQ9">
        <v>213</v>
      </c>
      <c r="AR9">
        <v>192.4</v>
      </c>
      <c r="AS9">
        <v>180.1</v>
      </c>
      <c r="AT9">
        <v>179.1</v>
      </c>
      <c r="AU9">
        <v>176.6</v>
      </c>
      <c r="AV9">
        <v>149</v>
      </c>
      <c r="AW9">
        <v>142.9</v>
      </c>
      <c r="AX9">
        <v>123.2</v>
      </c>
      <c r="AY9">
        <v>138.6</v>
      </c>
      <c r="AZ9">
        <v>112</v>
      </c>
      <c r="BA9">
        <v>103.3</v>
      </c>
      <c r="BB9">
        <v>99.3</v>
      </c>
      <c r="BC9">
        <v>83.7</v>
      </c>
      <c r="BD9">
        <v>77.900000000000006</v>
      </c>
      <c r="BE9">
        <v>61.6</v>
      </c>
      <c r="BF9">
        <v>48.2</v>
      </c>
      <c r="BG9">
        <v>41.7</v>
      </c>
      <c r="BH9">
        <v>34.5</v>
      </c>
      <c r="BI9">
        <v>30</v>
      </c>
      <c r="BJ9" s="80" t="str">
        <f>VLOOKUP(MID(A9,12,2),'State Codes'!$B$10:$D$60,3,0)</f>
        <v>5 South Atlantic</v>
      </c>
      <c r="BK9" s="80" t="str">
        <f>VLOOKUP(MID(A9,6,5),'Chart Controls'!$P$11:$Q$16,2,0)</f>
        <v>Electricity</v>
      </c>
    </row>
    <row r="10" spans="1:63" s="82" customFormat="1" x14ac:dyDescent="0.2">
      <c r="A10" s="76" t="s">
        <v>648</v>
      </c>
      <c r="B10" s="76"/>
      <c r="C10" s="76" t="s">
        <v>257</v>
      </c>
      <c r="D10" s="76"/>
      <c r="E10" s="76" t="s">
        <v>1136</v>
      </c>
      <c r="F10" s="76" t="s">
        <v>261</v>
      </c>
      <c r="G10">
        <v>433.1</v>
      </c>
      <c r="H10">
        <v>390</v>
      </c>
      <c r="I10">
        <v>357.3</v>
      </c>
      <c r="J10">
        <v>330.9</v>
      </c>
      <c r="K10">
        <v>309.8</v>
      </c>
      <c r="L10">
        <v>330.7</v>
      </c>
      <c r="M10">
        <v>332.9</v>
      </c>
      <c r="N10">
        <v>309.8</v>
      </c>
      <c r="O10">
        <v>307.5</v>
      </c>
      <c r="P10">
        <v>324.3</v>
      </c>
      <c r="Q10">
        <v>264</v>
      </c>
      <c r="R10">
        <v>255.6</v>
      </c>
      <c r="S10">
        <v>245.9</v>
      </c>
      <c r="T10">
        <v>276.2</v>
      </c>
      <c r="U10">
        <v>297.5</v>
      </c>
      <c r="V10">
        <v>260.8</v>
      </c>
      <c r="W10">
        <v>244.9</v>
      </c>
      <c r="X10">
        <v>220.2</v>
      </c>
      <c r="Y10">
        <v>180</v>
      </c>
      <c r="Z10">
        <v>176.4</v>
      </c>
      <c r="AA10">
        <v>146.80000000000001</v>
      </c>
      <c r="AB10">
        <v>137.6</v>
      </c>
      <c r="AC10">
        <v>142.80000000000001</v>
      </c>
      <c r="AD10">
        <v>132.30000000000001</v>
      </c>
      <c r="AE10">
        <v>130.4</v>
      </c>
      <c r="AF10">
        <v>131.4</v>
      </c>
      <c r="AG10">
        <v>127.7</v>
      </c>
      <c r="AH10">
        <v>122.3</v>
      </c>
      <c r="AI10">
        <v>125.4</v>
      </c>
      <c r="AJ10">
        <v>122.6</v>
      </c>
      <c r="AK10">
        <v>117.3</v>
      </c>
      <c r="AL10">
        <v>117.3</v>
      </c>
      <c r="AM10">
        <v>98.4</v>
      </c>
      <c r="AN10">
        <v>104</v>
      </c>
      <c r="AO10">
        <v>90.3</v>
      </c>
      <c r="AP10">
        <v>88</v>
      </c>
      <c r="AQ10">
        <v>92</v>
      </c>
      <c r="AR10">
        <v>92.1</v>
      </c>
      <c r="AS10">
        <v>90.7</v>
      </c>
      <c r="AT10">
        <v>85.4</v>
      </c>
      <c r="AU10">
        <v>78.900000000000006</v>
      </c>
      <c r="AV10">
        <v>80.3</v>
      </c>
      <c r="AW10">
        <v>71.2</v>
      </c>
      <c r="AX10">
        <v>71.900000000000006</v>
      </c>
      <c r="AY10">
        <v>64.099999999999994</v>
      </c>
      <c r="AZ10">
        <v>51.4</v>
      </c>
      <c r="BA10">
        <v>49.8</v>
      </c>
      <c r="BB10">
        <v>43.5</v>
      </c>
      <c r="BC10">
        <v>40.700000000000003</v>
      </c>
      <c r="BD10">
        <v>39.200000000000003</v>
      </c>
      <c r="BE10">
        <v>34.700000000000003</v>
      </c>
      <c r="BF10">
        <v>27.7</v>
      </c>
      <c r="BG10">
        <v>23.7</v>
      </c>
      <c r="BH10">
        <v>22.6</v>
      </c>
      <c r="BI10">
        <v>19.899999999999999</v>
      </c>
      <c r="BJ10" s="80" t="str">
        <f>VLOOKUP(MID(A10,12,2),'State Codes'!$B$10:$D$60,3,0)</f>
        <v>5 South Atlantic</v>
      </c>
      <c r="BK10" s="80" t="str">
        <f>VLOOKUP(MID(A10,6,5),'Chart Controls'!$P$11:$Q$16,2,0)</f>
        <v>Electricity</v>
      </c>
    </row>
    <row r="11" spans="1:63" s="82" customFormat="1" x14ac:dyDescent="0.2">
      <c r="A11" s="76" t="s">
        <v>649</v>
      </c>
      <c r="B11" s="76"/>
      <c r="C11" s="76" t="s">
        <v>257</v>
      </c>
      <c r="D11" s="76"/>
      <c r="E11" s="76" t="s">
        <v>1136</v>
      </c>
      <c r="F11" s="76" t="s">
        <v>261</v>
      </c>
      <c r="G11">
        <v>19561.2</v>
      </c>
      <c r="H11">
        <v>20652</v>
      </c>
      <c r="I11">
        <v>18664.400000000001</v>
      </c>
      <c r="J11">
        <v>15518.2</v>
      </c>
      <c r="K11">
        <v>15021.4</v>
      </c>
      <c r="L11">
        <v>14882.8</v>
      </c>
      <c r="M11">
        <v>14485.3</v>
      </c>
      <c r="N11">
        <v>14097.7</v>
      </c>
      <c r="O11">
        <v>13545.3</v>
      </c>
      <c r="P11">
        <v>14216.6</v>
      </c>
      <c r="Q11">
        <v>13854.5</v>
      </c>
      <c r="R11">
        <v>12770.1</v>
      </c>
      <c r="S11">
        <v>12806.8</v>
      </c>
      <c r="T11">
        <v>13389</v>
      </c>
      <c r="U11">
        <v>13982.2</v>
      </c>
      <c r="V11">
        <v>14302.6</v>
      </c>
      <c r="W11">
        <v>13278.7</v>
      </c>
      <c r="X11">
        <v>13222.6</v>
      </c>
      <c r="Y11">
        <v>13263.6</v>
      </c>
      <c r="Z11">
        <v>11140.7</v>
      </c>
      <c r="AA11">
        <v>10085.9</v>
      </c>
      <c r="AB11">
        <v>9636.1</v>
      </c>
      <c r="AC11">
        <v>8823</v>
      </c>
      <c r="AD11">
        <v>8712.9</v>
      </c>
      <c r="AE11">
        <v>7696.3</v>
      </c>
      <c r="AF11">
        <v>7253.3</v>
      </c>
      <c r="AG11">
        <v>7557.1</v>
      </c>
      <c r="AH11">
        <v>7097.3</v>
      </c>
      <c r="AI11">
        <v>7059.9</v>
      </c>
      <c r="AJ11">
        <v>6711.3</v>
      </c>
      <c r="AK11">
        <v>6270.5</v>
      </c>
      <c r="AL11">
        <v>6137</v>
      </c>
      <c r="AM11">
        <v>5671.2</v>
      </c>
      <c r="AN11">
        <v>5759.4</v>
      </c>
      <c r="AO11">
        <v>5527.2</v>
      </c>
      <c r="AP11">
        <v>5273</v>
      </c>
      <c r="AQ11">
        <v>5001</v>
      </c>
      <c r="AR11">
        <v>4683.8999999999996</v>
      </c>
      <c r="AS11">
        <v>4596.6000000000004</v>
      </c>
      <c r="AT11">
        <v>4566.8</v>
      </c>
      <c r="AU11">
        <v>4086.5</v>
      </c>
      <c r="AV11">
        <v>3677.8</v>
      </c>
      <c r="AW11">
        <v>3368.3</v>
      </c>
      <c r="AX11">
        <v>3332.2</v>
      </c>
      <c r="AY11">
        <v>2555</v>
      </c>
      <c r="AZ11">
        <v>2034.3</v>
      </c>
      <c r="BA11">
        <v>1816.2</v>
      </c>
      <c r="BB11">
        <v>1607.5</v>
      </c>
      <c r="BC11">
        <v>1422.6</v>
      </c>
      <c r="BD11">
        <v>1295.3</v>
      </c>
      <c r="BE11">
        <v>1069.4000000000001</v>
      </c>
      <c r="BF11">
        <v>835.6</v>
      </c>
      <c r="BG11">
        <v>678.9</v>
      </c>
      <c r="BH11">
        <v>581.5</v>
      </c>
      <c r="BI11">
        <v>512.1</v>
      </c>
      <c r="BJ11" s="80" t="str">
        <f>VLOOKUP(MID(A11,12,2),'State Codes'!$B$10:$D$60,3,0)</f>
        <v>5 South Atlantic</v>
      </c>
      <c r="BK11" s="80" t="str">
        <f>VLOOKUP(MID(A11,6,5),'Chart Controls'!$P$11:$Q$16,2,0)</f>
        <v>Electricity</v>
      </c>
    </row>
    <row r="12" spans="1:63" s="82" customFormat="1" x14ac:dyDescent="0.2">
      <c r="A12" s="76" t="s">
        <v>650</v>
      </c>
      <c r="B12" s="76"/>
      <c r="C12" s="76" t="s">
        <v>257</v>
      </c>
      <c r="D12" s="76"/>
      <c r="E12" s="76" t="s">
        <v>1136</v>
      </c>
      <c r="F12" s="76" t="s">
        <v>261</v>
      </c>
      <c r="G12">
        <v>8740</v>
      </c>
      <c r="H12">
        <v>7996.7</v>
      </c>
      <c r="I12">
        <v>8437.9</v>
      </c>
      <c r="J12">
        <v>7339.6</v>
      </c>
      <c r="K12">
        <v>6995.9</v>
      </c>
      <c r="L12">
        <v>6979.1</v>
      </c>
      <c r="M12">
        <v>6847.3</v>
      </c>
      <c r="N12">
        <v>6516.8</v>
      </c>
      <c r="O12">
        <v>6659.2</v>
      </c>
      <c r="P12">
        <v>6511.2</v>
      </c>
      <c r="Q12">
        <v>6659.5</v>
      </c>
      <c r="R12">
        <v>6135.8</v>
      </c>
      <c r="S12">
        <v>5996.3</v>
      </c>
      <c r="T12">
        <v>6383.6</v>
      </c>
      <c r="U12">
        <v>6198.4</v>
      </c>
      <c r="V12">
        <v>5587.9</v>
      </c>
      <c r="W12">
        <v>5517.5</v>
      </c>
      <c r="X12">
        <v>5113.6000000000004</v>
      </c>
      <c r="Y12">
        <v>4857.7</v>
      </c>
      <c r="Z12">
        <v>4565.5</v>
      </c>
      <c r="AA12">
        <v>4016.4</v>
      </c>
      <c r="AB12">
        <v>3710.7</v>
      </c>
      <c r="AC12">
        <v>3705.9</v>
      </c>
      <c r="AD12">
        <v>3427.7</v>
      </c>
      <c r="AE12">
        <v>3386.3</v>
      </c>
      <c r="AF12">
        <v>3158.8</v>
      </c>
      <c r="AG12">
        <v>3185.2</v>
      </c>
      <c r="AH12">
        <v>2851.7</v>
      </c>
      <c r="AI12">
        <v>2891.7</v>
      </c>
      <c r="AJ12">
        <v>2811.1</v>
      </c>
      <c r="AK12">
        <v>2527</v>
      </c>
      <c r="AL12">
        <v>2639.6</v>
      </c>
      <c r="AM12">
        <v>2360.6</v>
      </c>
      <c r="AN12">
        <v>2264</v>
      </c>
      <c r="AO12">
        <v>2233.3000000000002</v>
      </c>
      <c r="AP12">
        <v>2049</v>
      </c>
      <c r="AQ12">
        <v>1939</v>
      </c>
      <c r="AR12">
        <v>1823.2</v>
      </c>
      <c r="AS12">
        <v>1732.3</v>
      </c>
      <c r="AT12">
        <v>1516.4</v>
      </c>
      <c r="AU12">
        <v>1434.2</v>
      </c>
      <c r="AV12">
        <v>1298.5999999999999</v>
      </c>
      <c r="AW12">
        <v>1227.7</v>
      </c>
      <c r="AX12">
        <v>1041.2</v>
      </c>
      <c r="AY12">
        <v>946.6</v>
      </c>
      <c r="AZ12">
        <v>790.2</v>
      </c>
      <c r="BA12">
        <v>777.2</v>
      </c>
      <c r="BB12">
        <v>684.1</v>
      </c>
      <c r="BC12">
        <v>534.20000000000005</v>
      </c>
      <c r="BD12">
        <v>505.9</v>
      </c>
      <c r="BE12">
        <v>380.8</v>
      </c>
      <c r="BF12">
        <v>324.39999999999998</v>
      </c>
      <c r="BG12">
        <v>277.2</v>
      </c>
      <c r="BH12">
        <v>244.4</v>
      </c>
      <c r="BI12">
        <v>220.7</v>
      </c>
      <c r="BJ12" s="80" t="str">
        <f>VLOOKUP(MID(A12,12,2),'State Codes'!$B$10:$D$60,3,0)</f>
        <v>5 South Atlantic</v>
      </c>
      <c r="BK12" s="80" t="str">
        <f>VLOOKUP(MID(A12,6,5),'Chart Controls'!$P$11:$Q$16,2,0)</f>
        <v>Electricity</v>
      </c>
    </row>
    <row r="13" spans="1:63" s="82" customFormat="1" x14ac:dyDescent="0.2">
      <c r="A13" s="76" t="s">
        <v>651</v>
      </c>
      <c r="B13" s="76"/>
      <c r="C13" s="76" t="s">
        <v>257</v>
      </c>
      <c r="D13" s="76"/>
      <c r="E13" s="76" t="s">
        <v>1136</v>
      </c>
      <c r="F13" s="76" t="s">
        <v>261</v>
      </c>
      <c r="G13">
        <v>1136.5999999999999</v>
      </c>
      <c r="H13">
        <v>1141.7</v>
      </c>
      <c r="I13">
        <v>1182.5999999999999</v>
      </c>
      <c r="J13">
        <v>946.2</v>
      </c>
      <c r="K13">
        <v>862.8</v>
      </c>
      <c r="L13">
        <v>884.8</v>
      </c>
      <c r="M13">
        <v>880.2</v>
      </c>
      <c r="N13">
        <v>775.9</v>
      </c>
      <c r="O13">
        <v>717.4</v>
      </c>
      <c r="P13">
        <v>781.9</v>
      </c>
      <c r="Q13">
        <v>957.1</v>
      </c>
      <c r="R13">
        <v>964.9</v>
      </c>
      <c r="S13">
        <v>1022.9</v>
      </c>
      <c r="T13">
        <v>1015.7</v>
      </c>
      <c r="U13">
        <v>840.1</v>
      </c>
      <c r="V13">
        <v>739.4</v>
      </c>
      <c r="W13">
        <v>1002.6</v>
      </c>
      <c r="X13">
        <v>772.1</v>
      </c>
      <c r="Y13">
        <v>743</v>
      </c>
      <c r="Z13">
        <v>655</v>
      </c>
      <c r="AA13">
        <v>571.20000000000005</v>
      </c>
      <c r="AB13">
        <v>506.6</v>
      </c>
      <c r="AC13">
        <v>453.2</v>
      </c>
      <c r="AD13">
        <v>457.8</v>
      </c>
      <c r="AE13">
        <v>453.6</v>
      </c>
      <c r="AF13">
        <v>384.4</v>
      </c>
      <c r="AG13">
        <v>364.9</v>
      </c>
      <c r="AH13">
        <v>394.9</v>
      </c>
      <c r="AI13">
        <v>381.5</v>
      </c>
      <c r="AJ13">
        <v>347.3</v>
      </c>
      <c r="AK13">
        <v>318.39999999999998</v>
      </c>
      <c r="AL13">
        <v>303.2</v>
      </c>
      <c r="AM13">
        <v>265.8</v>
      </c>
      <c r="AN13">
        <v>252</v>
      </c>
      <c r="AO13">
        <v>238.4</v>
      </c>
      <c r="AP13">
        <v>208</v>
      </c>
      <c r="AQ13">
        <v>190</v>
      </c>
      <c r="AR13">
        <v>195.4</v>
      </c>
      <c r="AS13">
        <v>181.9</v>
      </c>
      <c r="AT13">
        <v>213.4</v>
      </c>
      <c r="AU13">
        <v>216.7</v>
      </c>
      <c r="AV13">
        <v>220.7</v>
      </c>
      <c r="AW13">
        <v>242.6</v>
      </c>
      <c r="AX13">
        <v>233.5</v>
      </c>
      <c r="AY13">
        <v>148.5</v>
      </c>
      <c r="AZ13">
        <v>124.6</v>
      </c>
      <c r="BA13">
        <v>111.2</v>
      </c>
      <c r="BB13">
        <v>98.5</v>
      </c>
      <c r="BC13">
        <v>89.2</v>
      </c>
      <c r="BD13">
        <v>82.8</v>
      </c>
      <c r="BE13">
        <v>62.6</v>
      </c>
      <c r="BF13">
        <v>52.3</v>
      </c>
      <c r="BG13">
        <v>45.2</v>
      </c>
      <c r="BH13">
        <v>41</v>
      </c>
      <c r="BI13">
        <v>36</v>
      </c>
      <c r="BJ13" s="80" t="str">
        <f>VLOOKUP(MID(A13,12,2),'State Codes'!$B$10:$D$60,3,0)</f>
        <v>9 Pacific</v>
      </c>
      <c r="BK13" s="80" t="str">
        <f>VLOOKUP(MID(A13,6,5),'Chart Controls'!$P$11:$Q$16,2,0)</f>
        <v>Electricity</v>
      </c>
    </row>
    <row r="14" spans="1:63" s="82" customFormat="1" x14ac:dyDescent="0.2">
      <c r="A14" s="76" t="s">
        <v>652</v>
      </c>
      <c r="B14" s="76"/>
      <c r="C14" s="76" t="s">
        <v>257</v>
      </c>
      <c r="D14" s="76"/>
      <c r="E14" s="76" t="s">
        <v>1136</v>
      </c>
      <c r="F14" s="76" t="s">
        <v>261</v>
      </c>
      <c r="G14">
        <v>1132.7</v>
      </c>
      <c r="H14">
        <v>1082.5</v>
      </c>
      <c r="I14">
        <v>1033.5999999999999</v>
      </c>
      <c r="J14">
        <v>944.6</v>
      </c>
      <c r="K14">
        <v>892.5</v>
      </c>
      <c r="L14">
        <v>860</v>
      </c>
      <c r="M14">
        <v>855.2</v>
      </c>
      <c r="N14">
        <v>876.4</v>
      </c>
      <c r="O14">
        <v>813.5</v>
      </c>
      <c r="P14">
        <v>799.7</v>
      </c>
      <c r="Q14">
        <v>791.1</v>
      </c>
      <c r="R14">
        <v>803.7</v>
      </c>
      <c r="S14">
        <v>707.2</v>
      </c>
      <c r="T14">
        <v>660.6</v>
      </c>
      <c r="U14">
        <v>649.79999999999995</v>
      </c>
      <c r="V14">
        <v>667.2</v>
      </c>
      <c r="W14">
        <v>597.1</v>
      </c>
      <c r="X14">
        <v>530.29999999999995</v>
      </c>
      <c r="Y14">
        <v>500.2</v>
      </c>
      <c r="Z14">
        <v>477.9</v>
      </c>
      <c r="AA14">
        <v>446.4</v>
      </c>
      <c r="AB14">
        <v>442.6</v>
      </c>
      <c r="AC14">
        <v>464.9</v>
      </c>
      <c r="AD14">
        <v>414.7</v>
      </c>
      <c r="AE14">
        <v>377.5</v>
      </c>
      <c r="AF14">
        <v>358.1</v>
      </c>
      <c r="AG14">
        <v>348.9</v>
      </c>
      <c r="AH14">
        <v>341.3</v>
      </c>
      <c r="AI14">
        <v>343.8</v>
      </c>
      <c r="AJ14">
        <v>329.9</v>
      </c>
      <c r="AK14">
        <v>316.8</v>
      </c>
      <c r="AL14">
        <v>311.89999999999998</v>
      </c>
      <c r="AM14">
        <v>282.7</v>
      </c>
      <c r="AN14">
        <v>291.60000000000002</v>
      </c>
      <c r="AO14">
        <v>274.10000000000002</v>
      </c>
      <c r="AP14">
        <v>275</v>
      </c>
      <c r="AQ14">
        <v>258</v>
      </c>
      <c r="AR14">
        <v>239</v>
      </c>
      <c r="AS14">
        <v>243.5</v>
      </c>
      <c r="AT14">
        <v>248.5</v>
      </c>
      <c r="AU14">
        <v>233</v>
      </c>
      <c r="AV14">
        <v>176.2</v>
      </c>
      <c r="AW14">
        <v>185.3</v>
      </c>
      <c r="AX14">
        <v>161.69999999999999</v>
      </c>
      <c r="AY14">
        <v>143.80000000000001</v>
      </c>
      <c r="AZ14">
        <v>124.3</v>
      </c>
      <c r="BA14">
        <v>100</v>
      </c>
      <c r="BB14">
        <v>95</v>
      </c>
      <c r="BC14">
        <v>82.4</v>
      </c>
      <c r="BD14">
        <v>69.5</v>
      </c>
      <c r="BE14">
        <v>57.4</v>
      </c>
      <c r="BF14">
        <v>51.9</v>
      </c>
      <c r="BG14">
        <v>47.9</v>
      </c>
      <c r="BH14">
        <v>43.7</v>
      </c>
      <c r="BI14">
        <v>38.6</v>
      </c>
      <c r="BJ14" s="80" t="str">
        <f>VLOOKUP(MID(A14,12,2),'State Codes'!$B$10:$D$60,3,0)</f>
        <v>8 Mountain</v>
      </c>
      <c r="BK14" s="80" t="str">
        <f>VLOOKUP(MID(A14,6,5),'Chart Controls'!$P$11:$Q$16,2,0)</f>
        <v>Electricity</v>
      </c>
    </row>
    <row r="15" spans="1:63" s="82" customFormat="1" x14ac:dyDescent="0.2">
      <c r="A15" s="76" t="s">
        <v>653</v>
      </c>
      <c r="B15" s="76"/>
      <c r="C15" s="76" t="s">
        <v>257</v>
      </c>
      <c r="D15" s="76"/>
      <c r="E15" s="76" t="s">
        <v>1136</v>
      </c>
      <c r="F15" s="76" t="s">
        <v>261</v>
      </c>
      <c r="G15">
        <v>7117.5</v>
      </c>
      <c r="H15">
        <v>6804.1</v>
      </c>
      <c r="I15">
        <v>7274.1</v>
      </c>
      <c r="J15">
        <v>6167.8</v>
      </c>
      <c r="K15">
        <v>6022</v>
      </c>
      <c r="L15">
        <v>5891</v>
      </c>
      <c r="M15">
        <v>6028.5</v>
      </c>
      <c r="N15">
        <v>5661.9</v>
      </c>
      <c r="O15">
        <v>5764.9</v>
      </c>
      <c r="P15">
        <v>5581.1</v>
      </c>
      <c r="Q15">
        <v>5481.1</v>
      </c>
      <c r="R15">
        <v>4927.7</v>
      </c>
      <c r="S15">
        <v>5335.1</v>
      </c>
      <c r="T15">
        <v>5545.1</v>
      </c>
      <c r="U15">
        <v>5599</v>
      </c>
      <c r="V15">
        <v>4996.3999999999996</v>
      </c>
      <c r="W15">
        <v>5177.7</v>
      </c>
      <c r="X15">
        <v>4863.3</v>
      </c>
      <c r="Y15">
        <v>3907.2</v>
      </c>
      <c r="Z15">
        <v>4054.9</v>
      </c>
      <c r="AA15">
        <v>3638.3</v>
      </c>
      <c r="AB15">
        <v>3615.8</v>
      </c>
      <c r="AC15">
        <v>3777.9</v>
      </c>
      <c r="AD15">
        <v>3644.6</v>
      </c>
      <c r="AE15">
        <v>3546.3</v>
      </c>
      <c r="AF15">
        <v>3500.9</v>
      </c>
      <c r="AG15">
        <v>3910.2</v>
      </c>
      <c r="AH15">
        <v>3887.9</v>
      </c>
      <c r="AI15">
        <v>3883.5</v>
      </c>
      <c r="AJ15">
        <v>3981.8</v>
      </c>
      <c r="AK15">
        <v>3564.3</v>
      </c>
      <c r="AL15">
        <v>3621.7</v>
      </c>
      <c r="AM15">
        <v>3331.9</v>
      </c>
      <c r="AN15">
        <v>3549.1</v>
      </c>
      <c r="AO15">
        <v>3260.4</v>
      </c>
      <c r="AP15">
        <v>3227</v>
      </c>
      <c r="AQ15">
        <v>3309</v>
      </c>
      <c r="AR15">
        <v>3254.9</v>
      </c>
      <c r="AS15">
        <v>2930.9</v>
      </c>
      <c r="AT15">
        <v>2702.2</v>
      </c>
      <c r="AU15">
        <v>2665.4</v>
      </c>
      <c r="AV15">
        <v>2823.3</v>
      </c>
      <c r="AW15">
        <v>2249.8000000000002</v>
      </c>
      <c r="AX15">
        <v>2000.1</v>
      </c>
      <c r="AY15">
        <v>1815.6</v>
      </c>
      <c r="AZ15">
        <v>1549.1</v>
      </c>
      <c r="BA15">
        <v>1427.5</v>
      </c>
      <c r="BB15">
        <v>1237.7</v>
      </c>
      <c r="BC15">
        <v>1093.7</v>
      </c>
      <c r="BD15">
        <v>1026.4000000000001</v>
      </c>
      <c r="BE15">
        <v>956.1</v>
      </c>
      <c r="BF15">
        <v>853</v>
      </c>
      <c r="BG15">
        <v>761.8</v>
      </c>
      <c r="BH15">
        <v>678.9</v>
      </c>
      <c r="BI15">
        <v>612.9</v>
      </c>
      <c r="BJ15" s="80" t="str">
        <f>VLOOKUP(MID(A15,12,2),'State Codes'!$B$10:$D$60,3,0)</f>
        <v>3 East North Central</v>
      </c>
      <c r="BK15" s="80" t="str">
        <f>VLOOKUP(MID(A15,6,5),'Chart Controls'!$P$11:$Q$16,2,0)</f>
        <v>Electricity</v>
      </c>
    </row>
    <row r="16" spans="1:63" s="82" customFormat="1" x14ac:dyDescent="0.2">
      <c r="A16" s="76" t="s">
        <v>654</v>
      </c>
      <c r="B16" s="76"/>
      <c r="C16" s="76" t="s">
        <v>257</v>
      </c>
      <c r="D16" s="76"/>
      <c r="E16" s="76" t="s">
        <v>1136</v>
      </c>
      <c r="F16" s="76" t="s">
        <v>261</v>
      </c>
      <c r="G16">
        <v>4879.8999999999996</v>
      </c>
      <c r="H16">
        <v>4741.3999999999996</v>
      </c>
      <c r="I16">
        <v>4970.2</v>
      </c>
      <c r="J16">
        <v>4476.5</v>
      </c>
      <c r="K16">
        <v>4217</v>
      </c>
      <c r="L16">
        <v>4182.8999999999996</v>
      </c>
      <c r="M16">
        <v>4239.8999999999996</v>
      </c>
      <c r="N16">
        <v>3878.3</v>
      </c>
      <c r="O16">
        <v>3892.5</v>
      </c>
      <c r="P16">
        <v>3753.1</v>
      </c>
      <c r="Q16">
        <v>3861.6</v>
      </c>
      <c r="R16">
        <v>3672.7</v>
      </c>
      <c r="S16">
        <v>3469.9</v>
      </c>
      <c r="T16">
        <v>3410.4</v>
      </c>
      <c r="U16">
        <v>3350.4</v>
      </c>
      <c r="V16">
        <v>3093.2</v>
      </c>
      <c r="W16">
        <v>3015.4</v>
      </c>
      <c r="X16">
        <v>2862.3</v>
      </c>
      <c r="Y16">
        <v>2655.4</v>
      </c>
      <c r="Z16">
        <v>2522.6</v>
      </c>
      <c r="AA16">
        <v>2276.9</v>
      </c>
      <c r="AB16">
        <v>2162.1999999999998</v>
      </c>
      <c r="AC16">
        <v>2182.6</v>
      </c>
      <c r="AD16">
        <v>2037.2</v>
      </c>
      <c r="AE16">
        <v>1966.8</v>
      </c>
      <c r="AF16">
        <v>2005.3</v>
      </c>
      <c r="AG16">
        <v>1916.1</v>
      </c>
      <c r="AH16">
        <v>1843.6</v>
      </c>
      <c r="AI16">
        <v>1819.3</v>
      </c>
      <c r="AJ16">
        <v>1790.1</v>
      </c>
      <c r="AK16">
        <v>1697.3</v>
      </c>
      <c r="AL16">
        <v>1666.4</v>
      </c>
      <c r="AM16">
        <v>1567</v>
      </c>
      <c r="AN16">
        <v>1630.5</v>
      </c>
      <c r="AO16">
        <v>1519.3</v>
      </c>
      <c r="AP16">
        <v>1544</v>
      </c>
      <c r="AQ16">
        <v>1607</v>
      </c>
      <c r="AR16">
        <v>1544.4</v>
      </c>
      <c r="AS16">
        <v>1479.4</v>
      </c>
      <c r="AT16">
        <v>1376.4</v>
      </c>
      <c r="AU16">
        <v>1344.7</v>
      </c>
      <c r="AV16">
        <v>1218.8</v>
      </c>
      <c r="AW16">
        <v>1170.0999999999999</v>
      </c>
      <c r="AX16">
        <v>1001.6</v>
      </c>
      <c r="AY16">
        <v>910.8</v>
      </c>
      <c r="AZ16">
        <v>811.8</v>
      </c>
      <c r="BA16">
        <v>750.5</v>
      </c>
      <c r="BB16">
        <v>659.7</v>
      </c>
      <c r="BC16">
        <v>542.6</v>
      </c>
      <c r="BD16">
        <v>477.5</v>
      </c>
      <c r="BE16">
        <v>440.6</v>
      </c>
      <c r="BF16">
        <v>403</v>
      </c>
      <c r="BG16">
        <v>368</v>
      </c>
      <c r="BH16">
        <v>322.60000000000002</v>
      </c>
      <c r="BI16">
        <v>301.8</v>
      </c>
      <c r="BJ16" s="80" t="str">
        <f>VLOOKUP(MID(A16,12,2),'State Codes'!$B$10:$D$60,3,0)</f>
        <v>3 East North Central</v>
      </c>
      <c r="BK16" s="80" t="str">
        <f>VLOOKUP(MID(A16,6,5),'Chart Controls'!$P$11:$Q$16,2,0)</f>
        <v>Electricity</v>
      </c>
    </row>
    <row r="17" spans="1:63" s="82" customFormat="1" x14ac:dyDescent="0.2">
      <c r="A17" s="76" t="s">
        <v>655</v>
      </c>
      <c r="B17" s="76"/>
      <c r="C17" s="76" t="s">
        <v>257</v>
      </c>
      <c r="D17" s="76"/>
      <c r="E17" s="76" t="s">
        <v>1136</v>
      </c>
      <c r="F17" s="76" t="s">
        <v>261</v>
      </c>
      <c r="G17">
        <v>1939.2</v>
      </c>
      <c r="H17">
        <v>1940.4</v>
      </c>
      <c r="I17">
        <v>1997.1</v>
      </c>
      <c r="J17">
        <v>1864.6</v>
      </c>
      <c r="K17">
        <v>1815</v>
      </c>
      <c r="L17">
        <v>1805.9</v>
      </c>
      <c r="M17">
        <v>1817.1</v>
      </c>
      <c r="N17">
        <v>1692.8</v>
      </c>
      <c r="O17">
        <v>1682.4</v>
      </c>
      <c r="P17">
        <v>1604</v>
      </c>
      <c r="Q17">
        <v>1610</v>
      </c>
      <c r="R17">
        <v>1615</v>
      </c>
      <c r="S17">
        <v>1513.4</v>
      </c>
      <c r="T17">
        <v>1499.1</v>
      </c>
      <c r="U17">
        <v>1516.9</v>
      </c>
      <c r="V17">
        <v>1370.6</v>
      </c>
      <c r="W17">
        <v>1335.6</v>
      </c>
      <c r="X17">
        <v>1328.2</v>
      </c>
      <c r="Y17">
        <v>1285.3</v>
      </c>
      <c r="Z17">
        <v>1258.2</v>
      </c>
      <c r="AA17">
        <v>1131.5999999999999</v>
      </c>
      <c r="AB17">
        <v>1094</v>
      </c>
      <c r="AC17">
        <v>1078.9000000000001</v>
      </c>
      <c r="AD17">
        <v>1045.2</v>
      </c>
      <c r="AE17">
        <v>1007.3</v>
      </c>
      <c r="AF17">
        <v>991.1</v>
      </c>
      <c r="AG17">
        <v>993.5</v>
      </c>
      <c r="AH17">
        <v>958.1</v>
      </c>
      <c r="AI17">
        <v>941.9</v>
      </c>
      <c r="AJ17">
        <v>958.7</v>
      </c>
      <c r="AK17">
        <v>895.1</v>
      </c>
      <c r="AL17">
        <v>890.1</v>
      </c>
      <c r="AM17">
        <v>825.3</v>
      </c>
      <c r="AN17">
        <v>866.4</v>
      </c>
      <c r="AO17">
        <v>821.2</v>
      </c>
      <c r="AP17">
        <v>787</v>
      </c>
      <c r="AQ17">
        <v>810</v>
      </c>
      <c r="AR17">
        <v>785.1</v>
      </c>
      <c r="AS17">
        <v>770.4</v>
      </c>
      <c r="AT17">
        <v>757.4</v>
      </c>
      <c r="AU17">
        <v>737.6</v>
      </c>
      <c r="AV17">
        <v>795.6</v>
      </c>
      <c r="AW17">
        <v>691.4</v>
      </c>
      <c r="AX17">
        <v>619.20000000000005</v>
      </c>
      <c r="AY17">
        <v>552.6</v>
      </c>
      <c r="AZ17">
        <v>472.4</v>
      </c>
      <c r="BA17">
        <v>427</v>
      </c>
      <c r="BB17">
        <v>378.9</v>
      </c>
      <c r="BC17">
        <v>327.60000000000002</v>
      </c>
      <c r="BD17">
        <v>297.5</v>
      </c>
      <c r="BE17">
        <v>245.9</v>
      </c>
      <c r="BF17">
        <v>221</v>
      </c>
      <c r="BG17">
        <v>205</v>
      </c>
      <c r="BH17">
        <v>185.4</v>
      </c>
      <c r="BI17">
        <v>171.3</v>
      </c>
      <c r="BJ17" s="80" t="str">
        <f>VLOOKUP(MID(A17,12,2),'State Codes'!$B$10:$D$60,3,0)</f>
        <v>4 West North Central</v>
      </c>
      <c r="BK17" s="80" t="str">
        <f>VLOOKUP(MID(A17,6,5),'Chart Controls'!$P$11:$Q$16,2,0)</f>
        <v>Electricity</v>
      </c>
    </row>
    <row r="18" spans="1:63" s="82" customFormat="1" x14ac:dyDescent="0.2">
      <c r="A18" s="76" t="s">
        <v>656</v>
      </c>
      <c r="B18" s="76"/>
      <c r="C18" s="76" t="s">
        <v>257</v>
      </c>
      <c r="D18" s="76"/>
      <c r="E18" s="76" t="s">
        <v>1136</v>
      </c>
      <c r="F18" s="76" t="s">
        <v>261</v>
      </c>
      <c r="G18">
        <v>1958.3</v>
      </c>
      <c r="H18">
        <v>1848.9</v>
      </c>
      <c r="I18">
        <v>2020.8</v>
      </c>
      <c r="J18">
        <v>1787.5</v>
      </c>
      <c r="K18">
        <v>1747.1</v>
      </c>
      <c r="L18">
        <v>1732.7</v>
      </c>
      <c r="M18">
        <v>1894.1</v>
      </c>
      <c r="N18">
        <v>1732.5</v>
      </c>
      <c r="O18">
        <v>1764.2</v>
      </c>
      <c r="P18">
        <v>1634.6</v>
      </c>
      <c r="Q18">
        <v>1665.6</v>
      </c>
      <c r="R18">
        <v>1582.8</v>
      </c>
      <c r="S18">
        <v>1551.1</v>
      </c>
      <c r="T18">
        <v>1527</v>
      </c>
      <c r="U18">
        <v>1437.1</v>
      </c>
      <c r="V18">
        <v>1253.5999999999999</v>
      </c>
      <c r="W18">
        <v>1200.9000000000001</v>
      </c>
      <c r="X18">
        <v>1131.2</v>
      </c>
      <c r="Y18">
        <v>1114.3</v>
      </c>
      <c r="Z18">
        <v>1058.5</v>
      </c>
      <c r="AA18">
        <v>961.6</v>
      </c>
      <c r="AB18">
        <v>971</v>
      </c>
      <c r="AC18">
        <v>977</v>
      </c>
      <c r="AD18">
        <v>924.6</v>
      </c>
      <c r="AE18">
        <v>958.8</v>
      </c>
      <c r="AF18">
        <v>867.4</v>
      </c>
      <c r="AG18">
        <v>905.5</v>
      </c>
      <c r="AH18">
        <v>837.3</v>
      </c>
      <c r="AI18">
        <v>838.6</v>
      </c>
      <c r="AJ18">
        <v>820.4</v>
      </c>
      <c r="AK18">
        <v>799.1</v>
      </c>
      <c r="AL18">
        <v>785.3</v>
      </c>
      <c r="AM18">
        <v>700.7</v>
      </c>
      <c r="AN18">
        <v>777.4</v>
      </c>
      <c r="AO18">
        <v>745</v>
      </c>
      <c r="AP18">
        <v>682</v>
      </c>
      <c r="AQ18">
        <v>714</v>
      </c>
      <c r="AR18">
        <v>694.6</v>
      </c>
      <c r="AS18">
        <v>683.6</v>
      </c>
      <c r="AT18">
        <v>614.6</v>
      </c>
      <c r="AU18">
        <v>621.5</v>
      </c>
      <c r="AV18">
        <v>642.4</v>
      </c>
      <c r="AW18">
        <v>533.1</v>
      </c>
      <c r="AX18">
        <v>455.6</v>
      </c>
      <c r="AY18">
        <v>386.2</v>
      </c>
      <c r="AZ18">
        <v>291.60000000000002</v>
      </c>
      <c r="BA18">
        <v>282.89999999999998</v>
      </c>
      <c r="BB18">
        <v>238</v>
      </c>
      <c r="BC18">
        <v>197.5</v>
      </c>
      <c r="BD18">
        <v>179.4</v>
      </c>
      <c r="BE18">
        <v>179.6</v>
      </c>
      <c r="BF18">
        <v>161.1</v>
      </c>
      <c r="BG18">
        <v>148.69999999999999</v>
      </c>
      <c r="BH18">
        <v>138.80000000000001</v>
      </c>
      <c r="BI18">
        <v>130.80000000000001</v>
      </c>
      <c r="BJ18" s="80" t="str">
        <f>VLOOKUP(MID(A18,12,2),'State Codes'!$B$10:$D$60,3,0)</f>
        <v>4 West North Central</v>
      </c>
      <c r="BK18" s="80" t="str">
        <f>VLOOKUP(MID(A18,6,5),'Chart Controls'!$P$11:$Q$16,2,0)</f>
        <v>Electricity</v>
      </c>
    </row>
    <row r="19" spans="1:63" s="82" customFormat="1" x14ac:dyDescent="0.2">
      <c r="A19" s="76" t="s">
        <v>657</v>
      </c>
      <c r="B19" s="76"/>
      <c r="C19" s="76" t="s">
        <v>257</v>
      </c>
      <c r="D19" s="76"/>
      <c r="E19" s="76" t="s">
        <v>1136</v>
      </c>
      <c r="F19" s="76" t="s">
        <v>261</v>
      </c>
      <c r="G19">
        <v>3335.3</v>
      </c>
      <c r="H19">
        <v>3106.3</v>
      </c>
      <c r="I19">
        <v>3466.1</v>
      </c>
      <c r="J19">
        <v>3040.8</v>
      </c>
      <c r="K19">
        <v>2818.4</v>
      </c>
      <c r="L19">
        <v>2869.1</v>
      </c>
      <c r="M19">
        <v>2936.4</v>
      </c>
      <c r="N19">
        <v>2699.9</v>
      </c>
      <c r="O19">
        <v>2763.1</v>
      </c>
      <c r="P19">
        <v>2680.3</v>
      </c>
      <c r="Q19">
        <v>2785</v>
      </c>
      <c r="R19">
        <v>2623</v>
      </c>
      <c r="S19">
        <v>2460.6999999999998</v>
      </c>
      <c r="T19">
        <v>2503</v>
      </c>
      <c r="U19">
        <v>2496.8000000000002</v>
      </c>
      <c r="V19">
        <v>2223.4</v>
      </c>
      <c r="W19">
        <v>2189.6999999999998</v>
      </c>
      <c r="X19">
        <v>2055.6999999999998</v>
      </c>
      <c r="Y19">
        <v>1821.8</v>
      </c>
      <c r="Z19">
        <v>1769.4</v>
      </c>
      <c r="AA19">
        <v>1538.4</v>
      </c>
      <c r="AB19">
        <v>1435</v>
      </c>
      <c r="AC19">
        <v>1431.2</v>
      </c>
      <c r="AD19">
        <v>1323.4</v>
      </c>
      <c r="AE19">
        <v>1278.7</v>
      </c>
      <c r="AF19">
        <v>1257.4000000000001</v>
      </c>
      <c r="AG19">
        <v>1215.9000000000001</v>
      </c>
      <c r="AH19">
        <v>1172.0999999999999</v>
      </c>
      <c r="AI19">
        <v>1185</v>
      </c>
      <c r="AJ19">
        <v>1155.0999999999999</v>
      </c>
      <c r="AK19">
        <v>1125</v>
      </c>
      <c r="AL19">
        <v>1096</v>
      </c>
      <c r="AM19">
        <v>1013.4</v>
      </c>
      <c r="AN19">
        <v>1059.5</v>
      </c>
      <c r="AO19">
        <v>957.5</v>
      </c>
      <c r="AP19">
        <v>953</v>
      </c>
      <c r="AQ19">
        <v>952</v>
      </c>
      <c r="AR19">
        <v>915.1</v>
      </c>
      <c r="AS19">
        <v>884.7</v>
      </c>
      <c r="AT19">
        <v>846.2</v>
      </c>
      <c r="AU19">
        <v>832.6</v>
      </c>
      <c r="AV19">
        <v>854.5</v>
      </c>
      <c r="AW19">
        <v>758.7</v>
      </c>
      <c r="AX19">
        <v>693.6</v>
      </c>
      <c r="AY19">
        <v>575.9</v>
      </c>
      <c r="AZ19">
        <v>443.9</v>
      </c>
      <c r="BA19">
        <v>413.7</v>
      </c>
      <c r="BB19">
        <v>356</v>
      </c>
      <c r="BC19">
        <v>283.7</v>
      </c>
      <c r="BD19">
        <v>256</v>
      </c>
      <c r="BE19">
        <v>191.9</v>
      </c>
      <c r="BF19">
        <v>169.5</v>
      </c>
      <c r="BG19">
        <v>131.30000000000001</v>
      </c>
      <c r="BH19">
        <v>138.4</v>
      </c>
      <c r="BI19">
        <v>139.6</v>
      </c>
      <c r="BJ19" s="80" t="str">
        <f>VLOOKUP(MID(A19,12,2),'State Codes'!$B$10:$D$60,3,0)</f>
        <v>6 East South Central</v>
      </c>
      <c r="BK19" s="80" t="str">
        <f>VLOOKUP(MID(A19,6,5),'Chart Controls'!$P$11:$Q$16,2,0)</f>
        <v>Electricity</v>
      </c>
    </row>
    <row r="20" spans="1:63" s="82" customFormat="1" x14ac:dyDescent="0.2">
      <c r="A20" s="76" t="s">
        <v>658</v>
      </c>
      <c r="B20" s="76"/>
      <c r="C20" s="76" t="s">
        <v>257</v>
      </c>
      <c r="D20" s="76"/>
      <c r="E20" s="76" t="s">
        <v>1136</v>
      </c>
      <c r="F20" s="76" t="s">
        <v>261</v>
      </c>
      <c r="G20">
        <v>3633</v>
      </c>
      <c r="H20">
        <v>3666.4</v>
      </c>
      <c r="I20">
        <v>4067.1</v>
      </c>
      <c r="J20">
        <v>3351.6</v>
      </c>
      <c r="K20">
        <v>2943</v>
      </c>
      <c r="L20">
        <v>3035.1</v>
      </c>
      <c r="M20">
        <v>3074.1</v>
      </c>
      <c r="N20">
        <v>2875</v>
      </c>
      <c r="O20">
        <v>2862</v>
      </c>
      <c r="P20">
        <v>2943.6</v>
      </c>
      <c r="Q20">
        <v>3005.5</v>
      </c>
      <c r="R20">
        <v>2895.5</v>
      </c>
      <c r="S20">
        <v>2514.4</v>
      </c>
      <c r="T20">
        <v>2869.9</v>
      </c>
      <c r="U20">
        <v>2935.2</v>
      </c>
      <c r="V20">
        <v>2410.9</v>
      </c>
      <c r="W20">
        <v>2966.8</v>
      </c>
      <c r="X20">
        <v>2706.8</v>
      </c>
      <c r="Y20">
        <v>2568.1999999999998</v>
      </c>
      <c r="Z20">
        <v>2542</v>
      </c>
      <c r="AA20">
        <v>2324.1999999999998</v>
      </c>
      <c r="AB20">
        <v>2240.6999999999998</v>
      </c>
      <c r="AC20">
        <v>2000.4</v>
      </c>
      <c r="AD20">
        <v>2043.5</v>
      </c>
      <c r="AE20">
        <v>2127.1</v>
      </c>
      <c r="AF20">
        <v>1881.8</v>
      </c>
      <c r="AG20">
        <v>1888.8</v>
      </c>
      <c r="AH20">
        <v>1811.3</v>
      </c>
      <c r="AI20">
        <v>1835.6</v>
      </c>
      <c r="AJ20">
        <v>1744.5</v>
      </c>
      <c r="AK20">
        <v>1722.7</v>
      </c>
      <c r="AL20">
        <v>1740.7</v>
      </c>
      <c r="AM20">
        <v>1592.4</v>
      </c>
      <c r="AN20">
        <v>1596</v>
      </c>
      <c r="AO20">
        <v>1587.5</v>
      </c>
      <c r="AP20">
        <v>1505</v>
      </c>
      <c r="AQ20">
        <v>1435</v>
      </c>
      <c r="AR20">
        <v>1435.7</v>
      </c>
      <c r="AS20">
        <v>1434.7</v>
      </c>
      <c r="AT20">
        <v>1395</v>
      </c>
      <c r="AU20">
        <v>1308.0999999999999</v>
      </c>
      <c r="AV20">
        <v>1078.8</v>
      </c>
      <c r="AW20">
        <v>1133.5</v>
      </c>
      <c r="AX20">
        <v>1022.6</v>
      </c>
      <c r="AY20">
        <v>792.9</v>
      </c>
      <c r="AZ20">
        <v>564.79999999999995</v>
      </c>
      <c r="BA20">
        <v>501.3</v>
      </c>
      <c r="BB20">
        <v>438.2</v>
      </c>
      <c r="BC20">
        <v>358.9</v>
      </c>
      <c r="BD20">
        <v>323.8</v>
      </c>
      <c r="BE20">
        <v>326.89999999999998</v>
      </c>
      <c r="BF20">
        <v>290.89999999999998</v>
      </c>
      <c r="BG20">
        <v>267.60000000000002</v>
      </c>
      <c r="BH20">
        <v>229.6</v>
      </c>
      <c r="BI20">
        <v>209.6</v>
      </c>
      <c r="BJ20" s="80" t="str">
        <f>VLOOKUP(MID(A20,12,2),'State Codes'!$B$10:$D$60,3,0)</f>
        <v>7 West South Central</v>
      </c>
      <c r="BK20" s="80" t="str">
        <f>VLOOKUP(MID(A20,6,5),'Chart Controls'!$P$11:$Q$16,2,0)</f>
        <v>Electricity</v>
      </c>
    </row>
    <row r="21" spans="1:63" s="82" customFormat="1" x14ac:dyDescent="0.2">
      <c r="A21" s="76" t="s">
        <v>659</v>
      </c>
      <c r="B21" s="76"/>
      <c r="C21" s="76" t="s">
        <v>257</v>
      </c>
      <c r="D21" s="76"/>
      <c r="E21" s="76" t="s">
        <v>1136</v>
      </c>
      <c r="F21" s="76" t="s">
        <v>261</v>
      </c>
      <c r="G21">
        <v>1190.4000000000001</v>
      </c>
      <c r="H21">
        <v>1348.8</v>
      </c>
      <c r="I21">
        <v>1142.5</v>
      </c>
      <c r="J21">
        <v>861.6</v>
      </c>
      <c r="K21">
        <v>824.7</v>
      </c>
      <c r="L21">
        <v>857.6</v>
      </c>
      <c r="M21">
        <v>820.6</v>
      </c>
      <c r="N21">
        <v>740.7</v>
      </c>
      <c r="O21">
        <v>725.7</v>
      </c>
      <c r="P21">
        <v>727.9</v>
      </c>
      <c r="Q21">
        <v>711.8</v>
      </c>
      <c r="R21">
        <v>669.2</v>
      </c>
      <c r="S21">
        <v>656.8</v>
      </c>
      <c r="T21">
        <v>674.1</v>
      </c>
      <c r="U21">
        <v>687</v>
      </c>
      <c r="V21">
        <v>681.8</v>
      </c>
      <c r="W21">
        <v>706.5</v>
      </c>
      <c r="X21">
        <v>729.2</v>
      </c>
      <c r="Y21">
        <v>600.5</v>
      </c>
      <c r="Z21">
        <v>596</v>
      </c>
      <c r="AA21">
        <v>526.6</v>
      </c>
      <c r="AB21">
        <v>521.9</v>
      </c>
      <c r="AC21">
        <v>515.20000000000005</v>
      </c>
      <c r="AD21">
        <v>512.29999999999995</v>
      </c>
      <c r="AE21">
        <v>466.6</v>
      </c>
      <c r="AF21">
        <v>484.2</v>
      </c>
      <c r="AG21">
        <v>467.3</v>
      </c>
      <c r="AH21">
        <v>466.4</v>
      </c>
      <c r="AI21">
        <v>462.9</v>
      </c>
      <c r="AJ21">
        <v>453.8</v>
      </c>
      <c r="AK21">
        <v>454.7</v>
      </c>
      <c r="AL21">
        <v>442.7</v>
      </c>
      <c r="AM21">
        <v>435.5</v>
      </c>
      <c r="AN21">
        <v>399.1</v>
      </c>
      <c r="AO21">
        <v>365.5</v>
      </c>
      <c r="AP21">
        <v>341</v>
      </c>
      <c r="AQ21">
        <v>322</v>
      </c>
      <c r="AR21">
        <v>302.39999999999998</v>
      </c>
      <c r="AS21">
        <v>292.7</v>
      </c>
      <c r="AT21">
        <v>276.60000000000002</v>
      </c>
      <c r="AU21">
        <v>256.89999999999998</v>
      </c>
      <c r="AV21">
        <v>237.4</v>
      </c>
      <c r="AW21">
        <v>235.7</v>
      </c>
      <c r="AX21">
        <v>217.5</v>
      </c>
      <c r="AY21">
        <v>187.2</v>
      </c>
      <c r="AZ21">
        <v>150.6</v>
      </c>
      <c r="BA21">
        <v>128.5</v>
      </c>
      <c r="BB21">
        <v>119.2</v>
      </c>
      <c r="BC21">
        <v>104.2</v>
      </c>
      <c r="BD21">
        <v>99</v>
      </c>
      <c r="BE21">
        <v>82.7</v>
      </c>
      <c r="BF21">
        <v>66.8</v>
      </c>
      <c r="BG21">
        <v>61.1</v>
      </c>
      <c r="BH21">
        <v>52.1</v>
      </c>
      <c r="BI21">
        <v>47.7</v>
      </c>
      <c r="BJ21" s="80" t="str">
        <f>VLOOKUP(MID(A21,12,2),'State Codes'!$B$10:$D$60,3,0)</f>
        <v>1 New England</v>
      </c>
      <c r="BK21" s="80" t="str">
        <f>VLOOKUP(MID(A21,6,5),'Chart Controls'!$P$11:$Q$16,2,0)</f>
        <v>Electricity</v>
      </c>
    </row>
    <row r="22" spans="1:63" s="82" customFormat="1" x14ac:dyDescent="0.2">
      <c r="A22" s="76" t="s">
        <v>660</v>
      </c>
      <c r="B22" s="76"/>
      <c r="C22" s="76" t="s">
        <v>257</v>
      </c>
      <c r="D22" s="76"/>
      <c r="E22" s="76" t="s">
        <v>1136</v>
      </c>
      <c r="F22" s="76" t="s">
        <v>261</v>
      </c>
      <c r="G22">
        <v>4880.1000000000004</v>
      </c>
      <c r="H22">
        <v>4333.2</v>
      </c>
      <c r="I22">
        <v>4057.9</v>
      </c>
      <c r="J22">
        <v>3669.2</v>
      </c>
      <c r="K22">
        <v>3551.3</v>
      </c>
      <c r="L22">
        <v>3611.3</v>
      </c>
      <c r="M22">
        <v>3741.6</v>
      </c>
      <c r="N22">
        <v>3640.8</v>
      </c>
      <c r="O22">
        <v>3886.4</v>
      </c>
      <c r="P22">
        <v>3786.9</v>
      </c>
      <c r="Q22">
        <v>3746.1</v>
      </c>
      <c r="R22">
        <v>3638.1</v>
      </c>
      <c r="S22">
        <v>3424.6</v>
      </c>
      <c r="T22">
        <v>3634.4</v>
      </c>
      <c r="U22">
        <v>4142.8999999999996</v>
      </c>
      <c r="V22">
        <v>4037.2</v>
      </c>
      <c r="W22">
        <v>3756.6</v>
      </c>
      <c r="X22">
        <v>3353.2</v>
      </c>
      <c r="Y22">
        <v>2613.6</v>
      </c>
      <c r="Z22">
        <v>2405.1999999999998</v>
      </c>
      <c r="AA22">
        <v>2180.6</v>
      </c>
      <c r="AB22">
        <v>2060.5</v>
      </c>
      <c r="AC22">
        <v>1973</v>
      </c>
      <c r="AD22">
        <v>1864.5</v>
      </c>
      <c r="AE22">
        <v>1905</v>
      </c>
      <c r="AF22">
        <v>1959.3</v>
      </c>
      <c r="AG22">
        <v>1890.1</v>
      </c>
      <c r="AH22">
        <v>1826.7</v>
      </c>
      <c r="AI22">
        <v>1898.5</v>
      </c>
      <c r="AJ22">
        <v>1874.7</v>
      </c>
      <c r="AK22">
        <v>1817.4</v>
      </c>
      <c r="AL22">
        <v>1769.8</v>
      </c>
      <c r="AM22">
        <v>1575.5</v>
      </c>
      <c r="AN22">
        <v>1602.6</v>
      </c>
      <c r="AO22">
        <v>1379.8</v>
      </c>
      <c r="AP22">
        <v>1308</v>
      </c>
      <c r="AQ22">
        <v>1241</v>
      </c>
      <c r="AR22">
        <v>1186.0999999999999</v>
      </c>
      <c r="AS22">
        <v>1141.2</v>
      </c>
      <c r="AT22">
        <v>1041.5999999999999</v>
      </c>
      <c r="AU22">
        <v>968.9</v>
      </c>
      <c r="AV22">
        <v>975.7</v>
      </c>
      <c r="AW22">
        <v>906.9</v>
      </c>
      <c r="AX22">
        <v>812.1</v>
      </c>
      <c r="AY22">
        <v>716.3</v>
      </c>
      <c r="AZ22">
        <v>584.4</v>
      </c>
      <c r="BA22">
        <v>570.4</v>
      </c>
      <c r="BB22">
        <v>492.3</v>
      </c>
      <c r="BC22">
        <v>442.1</v>
      </c>
      <c r="BD22">
        <v>416.8</v>
      </c>
      <c r="BE22">
        <v>369.6</v>
      </c>
      <c r="BF22">
        <v>281.3</v>
      </c>
      <c r="BG22">
        <v>236.3</v>
      </c>
      <c r="BH22">
        <v>213.3</v>
      </c>
      <c r="BI22">
        <v>184.2</v>
      </c>
      <c r="BJ22" s="80" t="str">
        <f>VLOOKUP(MID(A22,12,2),'State Codes'!$B$10:$D$60,3,0)</f>
        <v>5 South Atlantic</v>
      </c>
      <c r="BK22" s="80" t="str">
        <f>VLOOKUP(MID(A22,6,5),'Chart Controls'!$P$11:$Q$16,2,0)</f>
        <v>Electricity</v>
      </c>
    </row>
    <row r="23" spans="1:63" s="82" customFormat="1" x14ac:dyDescent="0.2">
      <c r="A23" s="76" t="s">
        <v>661</v>
      </c>
      <c r="B23" s="76"/>
      <c r="C23" s="76" t="s">
        <v>257</v>
      </c>
      <c r="D23" s="76"/>
      <c r="E23" s="76" t="s">
        <v>1136</v>
      </c>
      <c r="F23" s="76" t="s">
        <v>261</v>
      </c>
      <c r="G23">
        <v>5867.8</v>
      </c>
      <c r="H23">
        <v>5733.9</v>
      </c>
      <c r="I23">
        <v>5196.3</v>
      </c>
      <c r="J23">
        <v>4647.8999999999996</v>
      </c>
      <c r="K23">
        <v>4469</v>
      </c>
      <c r="L23">
        <v>4233.1000000000004</v>
      </c>
      <c r="M23">
        <v>4383.3999999999996</v>
      </c>
      <c r="N23">
        <v>3879.1</v>
      </c>
      <c r="O23">
        <v>3741.9</v>
      </c>
      <c r="P23">
        <v>4000</v>
      </c>
      <c r="Q23">
        <v>3490.6</v>
      </c>
      <c r="R23">
        <v>3282.1</v>
      </c>
      <c r="S23">
        <v>3029.3</v>
      </c>
      <c r="T23">
        <v>3003.3</v>
      </c>
      <c r="U23">
        <v>3124.5</v>
      </c>
      <c r="V23">
        <v>3286.2</v>
      </c>
      <c r="W23">
        <v>3448.7</v>
      </c>
      <c r="X23">
        <v>3268.7</v>
      </c>
      <c r="Y23">
        <v>3257.3</v>
      </c>
      <c r="Z23">
        <v>2760.3</v>
      </c>
      <c r="AA23">
        <v>2323.4</v>
      </c>
      <c r="AB23">
        <v>2271.9</v>
      </c>
      <c r="AC23">
        <v>2043.2</v>
      </c>
      <c r="AD23">
        <v>2242.6</v>
      </c>
      <c r="AE23">
        <v>1850</v>
      </c>
      <c r="AF23">
        <v>1754.8</v>
      </c>
      <c r="AG23">
        <v>1736.8</v>
      </c>
      <c r="AH23">
        <v>1886.6</v>
      </c>
      <c r="AI23">
        <v>1828.6</v>
      </c>
      <c r="AJ23">
        <v>1800.2</v>
      </c>
      <c r="AK23">
        <v>1779.1</v>
      </c>
      <c r="AL23">
        <v>1737.1</v>
      </c>
      <c r="AM23">
        <v>1651.9</v>
      </c>
      <c r="AN23">
        <v>1599.2</v>
      </c>
      <c r="AO23">
        <v>1504.9</v>
      </c>
      <c r="AP23">
        <v>1437</v>
      </c>
      <c r="AQ23">
        <v>1317</v>
      </c>
      <c r="AR23">
        <v>1260.4000000000001</v>
      </c>
      <c r="AS23">
        <v>1131.8</v>
      </c>
      <c r="AT23">
        <v>1151.9000000000001</v>
      </c>
      <c r="AU23">
        <v>1205.5</v>
      </c>
      <c r="AV23">
        <v>1145.5999999999999</v>
      </c>
      <c r="AW23">
        <v>1075.4000000000001</v>
      </c>
      <c r="AX23">
        <v>1073.7</v>
      </c>
      <c r="AY23">
        <v>875.7</v>
      </c>
      <c r="AZ23">
        <v>706.8</v>
      </c>
      <c r="BA23">
        <v>639.4</v>
      </c>
      <c r="BB23">
        <v>624.79999999999995</v>
      </c>
      <c r="BC23">
        <v>601.20000000000005</v>
      </c>
      <c r="BD23">
        <v>555.70000000000005</v>
      </c>
      <c r="BE23">
        <v>544.70000000000005</v>
      </c>
      <c r="BF23">
        <v>400.9</v>
      </c>
      <c r="BG23">
        <v>356.2</v>
      </c>
      <c r="BH23">
        <v>318.8</v>
      </c>
      <c r="BI23">
        <v>273.7</v>
      </c>
      <c r="BJ23" s="80" t="str">
        <f>VLOOKUP(MID(A23,12,2),'State Codes'!$B$10:$D$60,3,0)</f>
        <v>1 New England</v>
      </c>
      <c r="BK23" s="80" t="str">
        <f>VLOOKUP(MID(A23,6,5),'Chart Controls'!$P$11:$Q$16,2,0)</f>
        <v>Electricity</v>
      </c>
    </row>
    <row r="24" spans="1:63" s="82" customFormat="1" x14ac:dyDescent="0.2">
      <c r="A24" s="76" t="s">
        <v>662</v>
      </c>
      <c r="B24" s="76"/>
      <c r="C24" s="76" t="s">
        <v>257</v>
      </c>
      <c r="D24" s="76"/>
      <c r="E24" s="76" t="s">
        <v>1136</v>
      </c>
      <c r="F24" s="76" t="s">
        <v>261</v>
      </c>
      <c r="G24">
        <v>6466.1</v>
      </c>
      <c r="H24">
        <v>6130.3</v>
      </c>
      <c r="I24">
        <v>6256</v>
      </c>
      <c r="J24">
        <v>6289.8</v>
      </c>
      <c r="K24">
        <v>5831.5</v>
      </c>
      <c r="L24">
        <v>5273.1</v>
      </c>
      <c r="M24">
        <v>5426.8</v>
      </c>
      <c r="N24">
        <v>5078</v>
      </c>
      <c r="O24">
        <v>5258.1</v>
      </c>
      <c r="P24">
        <v>4810.8</v>
      </c>
      <c r="Q24">
        <v>4846.5</v>
      </c>
      <c r="R24">
        <v>4962.3999999999996</v>
      </c>
      <c r="S24">
        <v>4871</v>
      </c>
      <c r="T24">
        <v>4621.2</v>
      </c>
      <c r="U24">
        <v>4320.8</v>
      </c>
      <c r="V24">
        <v>3812.7</v>
      </c>
      <c r="W24">
        <v>3685.4</v>
      </c>
      <c r="X24">
        <v>3611.8</v>
      </c>
      <c r="Y24">
        <v>3381.9</v>
      </c>
      <c r="Z24">
        <v>3032.8</v>
      </c>
      <c r="AA24">
        <v>2758.6</v>
      </c>
      <c r="AB24">
        <v>2813.1</v>
      </c>
      <c r="AC24">
        <v>2844.6</v>
      </c>
      <c r="AD24">
        <v>2667.2</v>
      </c>
      <c r="AE24">
        <v>2617.6999999999998</v>
      </c>
      <c r="AF24">
        <v>2676.4</v>
      </c>
      <c r="AG24">
        <v>2584.1999999999998</v>
      </c>
      <c r="AH24">
        <v>2461.9</v>
      </c>
      <c r="AI24">
        <v>2448.3000000000002</v>
      </c>
      <c r="AJ24">
        <v>2387.3000000000002</v>
      </c>
      <c r="AK24">
        <v>2249.1999999999998</v>
      </c>
      <c r="AL24">
        <v>2184.5</v>
      </c>
      <c r="AM24">
        <v>2081.6999999999998</v>
      </c>
      <c r="AN24">
        <v>2157.9</v>
      </c>
      <c r="AO24">
        <v>1982.5</v>
      </c>
      <c r="AP24">
        <v>1915</v>
      </c>
      <c r="AQ24">
        <v>1873</v>
      </c>
      <c r="AR24">
        <v>1758.7</v>
      </c>
      <c r="AS24">
        <v>1738.9</v>
      </c>
      <c r="AT24">
        <v>1645.1</v>
      </c>
      <c r="AU24">
        <v>1547.7</v>
      </c>
      <c r="AV24">
        <v>1542.3</v>
      </c>
      <c r="AW24">
        <v>1397.2</v>
      </c>
      <c r="AX24">
        <v>1375.7</v>
      </c>
      <c r="AY24">
        <v>1273.3</v>
      </c>
      <c r="AZ24">
        <v>1139.0999999999999</v>
      </c>
      <c r="BA24">
        <v>1063.7</v>
      </c>
      <c r="BB24">
        <v>976.1</v>
      </c>
      <c r="BC24">
        <v>893.2</v>
      </c>
      <c r="BD24">
        <v>806.7</v>
      </c>
      <c r="BE24">
        <v>659.3</v>
      </c>
      <c r="BF24">
        <v>548.6</v>
      </c>
      <c r="BG24">
        <v>494.4</v>
      </c>
      <c r="BH24">
        <v>445.8</v>
      </c>
      <c r="BI24">
        <v>408.1</v>
      </c>
      <c r="BJ24" s="80" t="str">
        <f>VLOOKUP(MID(A24,12,2),'State Codes'!$B$10:$D$60,3,0)</f>
        <v>3 East North Central</v>
      </c>
      <c r="BK24" s="80" t="str">
        <f>VLOOKUP(MID(A24,6,5),'Chart Controls'!$P$11:$Q$16,2,0)</f>
        <v>Electricity</v>
      </c>
    </row>
    <row r="25" spans="1:63" s="82" customFormat="1" x14ac:dyDescent="0.2">
      <c r="A25" s="76" t="s">
        <v>663</v>
      </c>
      <c r="B25" s="76"/>
      <c r="C25" s="76" t="s">
        <v>257</v>
      </c>
      <c r="D25" s="76"/>
      <c r="E25" s="76" t="s">
        <v>1136</v>
      </c>
      <c r="F25" s="76" t="s">
        <v>261</v>
      </c>
      <c r="G25">
        <v>3409</v>
      </c>
      <c r="H25">
        <v>3391.9</v>
      </c>
      <c r="I25">
        <v>3336.4</v>
      </c>
      <c r="J25">
        <v>3138.3</v>
      </c>
      <c r="K25">
        <v>3020.2</v>
      </c>
      <c r="L25">
        <v>2906.6</v>
      </c>
      <c r="M25">
        <v>3001.4</v>
      </c>
      <c r="N25">
        <v>2814</v>
      </c>
      <c r="O25">
        <v>2762.8</v>
      </c>
      <c r="P25">
        <v>2630.7</v>
      </c>
      <c r="Q25">
        <v>2737.9</v>
      </c>
      <c r="R25">
        <v>2698.1</v>
      </c>
      <c r="S25">
        <v>2504.5</v>
      </c>
      <c r="T25">
        <v>2469.5</v>
      </c>
      <c r="U25">
        <v>2379.1</v>
      </c>
      <c r="V25">
        <v>2212.3000000000002</v>
      </c>
      <c r="W25">
        <v>2176.5</v>
      </c>
      <c r="X25">
        <v>2078.5</v>
      </c>
      <c r="Y25">
        <v>1905.1</v>
      </c>
      <c r="Z25">
        <v>1799.4</v>
      </c>
      <c r="AA25">
        <v>1624.4</v>
      </c>
      <c r="AB25">
        <v>1579.1</v>
      </c>
      <c r="AC25">
        <v>1531.5</v>
      </c>
      <c r="AD25">
        <v>1476.5</v>
      </c>
      <c r="AE25">
        <v>1400.1</v>
      </c>
      <c r="AF25">
        <v>1334.3</v>
      </c>
      <c r="AG25">
        <v>1273</v>
      </c>
      <c r="AH25">
        <v>1235</v>
      </c>
      <c r="AI25">
        <v>1223.0999999999999</v>
      </c>
      <c r="AJ25">
        <v>1216.5999999999999</v>
      </c>
      <c r="AK25">
        <v>1146.0999999999999</v>
      </c>
      <c r="AL25">
        <v>1105.3</v>
      </c>
      <c r="AM25">
        <v>1040.7</v>
      </c>
      <c r="AN25">
        <v>1082.9000000000001</v>
      </c>
      <c r="AO25">
        <v>1010.6</v>
      </c>
      <c r="AP25">
        <v>994</v>
      </c>
      <c r="AQ25">
        <v>1014</v>
      </c>
      <c r="AR25">
        <v>914.7</v>
      </c>
      <c r="AS25">
        <v>878.1</v>
      </c>
      <c r="AT25">
        <v>860.3</v>
      </c>
      <c r="AU25">
        <v>839.9</v>
      </c>
      <c r="AV25">
        <v>886.7</v>
      </c>
      <c r="AW25">
        <v>800.8</v>
      </c>
      <c r="AX25">
        <v>724.4</v>
      </c>
      <c r="AY25">
        <v>643.79999999999995</v>
      </c>
      <c r="AZ25">
        <v>495.3</v>
      </c>
      <c r="BA25">
        <v>476.3</v>
      </c>
      <c r="BB25">
        <v>409.4</v>
      </c>
      <c r="BC25">
        <v>375.7</v>
      </c>
      <c r="BD25">
        <v>344.1</v>
      </c>
      <c r="BE25">
        <v>305.39999999999998</v>
      </c>
      <c r="BF25">
        <v>272</v>
      </c>
      <c r="BG25">
        <v>266.60000000000002</v>
      </c>
      <c r="BH25">
        <v>239</v>
      </c>
      <c r="BI25">
        <v>225</v>
      </c>
      <c r="BJ25" s="80" t="str">
        <f>VLOOKUP(MID(A25,12,2),'State Codes'!$B$10:$D$60,3,0)</f>
        <v>4 West North Central</v>
      </c>
      <c r="BK25" s="80" t="str">
        <f>VLOOKUP(MID(A25,6,5),'Chart Controls'!$P$11:$Q$16,2,0)</f>
        <v>Electricity</v>
      </c>
    </row>
    <row r="26" spans="1:63" s="82" customFormat="1" x14ac:dyDescent="0.2">
      <c r="A26" s="76" t="s">
        <v>664</v>
      </c>
      <c r="B26" s="76"/>
      <c r="C26" s="76" t="s">
        <v>257</v>
      </c>
      <c r="D26" s="76"/>
      <c r="E26" s="76" t="s">
        <v>1136</v>
      </c>
      <c r="F26" s="76" t="s">
        <v>261</v>
      </c>
      <c r="G26">
        <v>2490.4</v>
      </c>
      <c r="H26">
        <v>2452.6999999999998</v>
      </c>
      <c r="I26">
        <v>2348.6</v>
      </c>
      <c r="J26">
        <v>2145.8000000000002</v>
      </c>
      <c r="K26">
        <v>2010.5</v>
      </c>
      <c r="L26">
        <v>2108.8000000000002</v>
      </c>
      <c r="M26">
        <v>2146.5</v>
      </c>
      <c r="N26">
        <v>1932.7</v>
      </c>
      <c r="O26">
        <v>1932</v>
      </c>
      <c r="P26">
        <v>2092.1999999999998</v>
      </c>
      <c r="Q26">
        <v>2141.3000000000002</v>
      </c>
      <c r="R26">
        <v>1989.6</v>
      </c>
      <c r="S26">
        <v>1846.7</v>
      </c>
      <c r="T26">
        <v>1966.1</v>
      </c>
      <c r="U26">
        <v>1991.6</v>
      </c>
      <c r="V26">
        <v>1849.9</v>
      </c>
      <c r="W26">
        <v>1901.5</v>
      </c>
      <c r="X26">
        <v>1737.5</v>
      </c>
      <c r="Y26">
        <v>1764.9</v>
      </c>
      <c r="Z26">
        <v>1564.2</v>
      </c>
      <c r="AA26">
        <v>1443.6</v>
      </c>
      <c r="AB26">
        <v>1342.6</v>
      </c>
      <c r="AC26">
        <v>1299.0999999999999</v>
      </c>
      <c r="AD26">
        <v>1242.8</v>
      </c>
      <c r="AE26">
        <v>1191.5</v>
      </c>
      <c r="AF26">
        <v>1102</v>
      </c>
      <c r="AG26">
        <v>1151.5999999999999</v>
      </c>
      <c r="AH26">
        <v>1040.4000000000001</v>
      </c>
      <c r="AI26">
        <v>1054.2</v>
      </c>
      <c r="AJ26">
        <v>991.3</v>
      </c>
      <c r="AK26">
        <v>963.6</v>
      </c>
      <c r="AL26">
        <v>940.4</v>
      </c>
      <c r="AM26">
        <v>870.9</v>
      </c>
      <c r="AN26">
        <v>861</v>
      </c>
      <c r="AO26">
        <v>845.1</v>
      </c>
      <c r="AP26">
        <v>786</v>
      </c>
      <c r="AQ26">
        <v>746</v>
      </c>
      <c r="AR26">
        <v>721.8</v>
      </c>
      <c r="AS26">
        <v>709.4</v>
      </c>
      <c r="AT26">
        <v>646</v>
      </c>
      <c r="AU26">
        <v>601.4</v>
      </c>
      <c r="AV26">
        <v>574.5</v>
      </c>
      <c r="AW26">
        <v>602</v>
      </c>
      <c r="AX26">
        <v>569.5</v>
      </c>
      <c r="AY26">
        <v>488.9</v>
      </c>
      <c r="AZ26">
        <v>388.4</v>
      </c>
      <c r="BA26">
        <v>363.1</v>
      </c>
      <c r="BB26">
        <v>333.3</v>
      </c>
      <c r="BC26">
        <v>277.89999999999998</v>
      </c>
      <c r="BD26">
        <v>222.5</v>
      </c>
      <c r="BE26">
        <v>230.2</v>
      </c>
      <c r="BF26">
        <v>188.7</v>
      </c>
      <c r="BG26">
        <v>172.7</v>
      </c>
      <c r="BH26">
        <v>139.5</v>
      </c>
      <c r="BI26">
        <v>118.7</v>
      </c>
      <c r="BJ26" s="80" t="str">
        <f>VLOOKUP(MID(A26,12,2),'State Codes'!$B$10:$D$60,3,0)</f>
        <v>6 East South Central</v>
      </c>
      <c r="BK26" s="80" t="str">
        <f>VLOOKUP(MID(A26,6,5),'Chart Controls'!$P$11:$Q$16,2,0)</f>
        <v>Electricity</v>
      </c>
    </row>
    <row r="27" spans="1:63" s="82" customFormat="1" x14ac:dyDescent="0.2">
      <c r="A27" s="76" t="s">
        <v>665</v>
      </c>
      <c r="B27" s="76"/>
      <c r="C27" s="76" t="s">
        <v>257</v>
      </c>
      <c r="D27" s="76"/>
      <c r="E27" s="76" t="s">
        <v>1136</v>
      </c>
      <c r="F27" s="76" t="s">
        <v>261</v>
      </c>
      <c r="G27">
        <v>4548.2</v>
      </c>
      <c r="H27">
        <v>4397.8</v>
      </c>
      <c r="I27">
        <v>4373.8999999999996</v>
      </c>
      <c r="J27">
        <v>4071.5</v>
      </c>
      <c r="K27">
        <v>3922.6</v>
      </c>
      <c r="L27">
        <v>3975.6</v>
      </c>
      <c r="M27">
        <v>4248.6000000000004</v>
      </c>
      <c r="N27">
        <v>3844</v>
      </c>
      <c r="O27">
        <v>3850.7</v>
      </c>
      <c r="P27">
        <v>3800</v>
      </c>
      <c r="Q27">
        <v>3807.8</v>
      </c>
      <c r="R27">
        <v>3745</v>
      </c>
      <c r="S27">
        <v>3491.8</v>
      </c>
      <c r="T27">
        <v>3502.9</v>
      </c>
      <c r="U27">
        <v>3385.6</v>
      </c>
      <c r="V27">
        <v>2924.1</v>
      </c>
      <c r="W27">
        <v>2831.6</v>
      </c>
      <c r="X27">
        <v>2758.4</v>
      </c>
      <c r="Y27">
        <v>2519.5</v>
      </c>
      <c r="Z27">
        <v>2436.9</v>
      </c>
      <c r="AA27">
        <v>2185</v>
      </c>
      <c r="AB27">
        <v>2186</v>
      </c>
      <c r="AC27">
        <v>2238.1</v>
      </c>
      <c r="AD27">
        <v>2113.3000000000002</v>
      </c>
      <c r="AE27">
        <v>2083.9</v>
      </c>
      <c r="AF27">
        <v>1976.5</v>
      </c>
      <c r="AG27">
        <v>2001.4</v>
      </c>
      <c r="AH27">
        <v>1885</v>
      </c>
      <c r="AI27">
        <v>1872.8</v>
      </c>
      <c r="AJ27">
        <v>1842.9</v>
      </c>
      <c r="AK27">
        <v>1754.4</v>
      </c>
      <c r="AL27">
        <v>1756.7</v>
      </c>
      <c r="AM27">
        <v>1583.5</v>
      </c>
      <c r="AN27">
        <v>1727.7</v>
      </c>
      <c r="AO27">
        <v>1592.7</v>
      </c>
      <c r="AP27">
        <v>1545</v>
      </c>
      <c r="AQ27">
        <v>1565</v>
      </c>
      <c r="AR27">
        <v>1496.5</v>
      </c>
      <c r="AS27">
        <v>1386.2</v>
      </c>
      <c r="AT27">
        <v>1215.3</v>
      </c>
      <c r="AU27">
        <v>1131.8</v>
      </c>
      <c r="AV27">
        <v>1236.3</v>
      </c>
      <c r="AW27">
        <v>1021.8</v>
      </c>
      <c r="AX27">
        <v>914.4</v>
      </c>
      <c r="AY27">
        <v>967.9</v>
      </c>
      <c r="AZ27">
        <v>763.1</v>
      </c>
      <c r="BA27">
        <v>709.9</v>
      </c>
      <c r="BB27">
        <v>582.6</v>
      </c>
      <c r="BC27">
        <v>503.6</v>
      </c>
      <c r="BD27">
        <v>468.8</v>
      </c>
      <c r="BE27">
        <v>370.1</v>
      </c>
      <c r="BF27">
        <v>336.6</v>
      </c>
      <c r="BG27">
        <v>306.8</v>
      </c>
      <c r="BH27">
        <v>279.60000000000002</v>
      </c>
      <c r="BI27">
        <v>259.5</v>
      </c>
      <c r="BJ27" s="80" t="str">
        <f>VLOOKUP(MID(A27,12,2),'State Codes'!$B$10:$D$60,3,0)</f>
        <v>4 West North Central</v>
      </c>
      <c r="BK27" s="80" t="str">
        <f>VLOOKUP(MID(A27,6,5),'Chart Controls'!$P$11:$Q$16,2,0)</f>
        <v>Electricity</v>
      </c>
    </row>
    <row r="28" spans="1:63" s="82" customFormat="1" x14ac:dyDescent="0.2">
      <c r="A28" s="76" t="s">
        <v>666</v>
      </c>
      <c r="B28" s="76"/>
      <c r="C28" s="76" t="s">
        <v>257</v>
      </c>
      <c r="D28" s="76"/>
      <c r="E28" s="76" t="s">
        <v>1136</v>
      </c>
      <c r="F28" s="76" t="s">
        <v>261</v>
      </c>
      <c r="G28">
        <v>721.8</v>
      </c>
      <c r="H28">
        <v>721.7</v>
      </c>
      <c r="I28">
        <v>668</v>
      </c>
      <c r="J28">
        <v>623.9</v>
      </c>
      <c r="K28">
        <v>604.79999999999995</v>
      </c>
      <c r="L28">
        <v>590.9</v>
      </c>
      <c r="M28">
        <v>569.79999999999995</v>
      </c>
      <c r="N28">
        <v>572.29999999999995</v>
      </c>
      <c r="O28">
        <v>530.70000000000005</v>
      </c>
      <c r="P28">
        <v>525</v>
      </c>
      <c r="Q28">
        <v>506</v>
      </c>
      <c r="R28">
        <v>508.9</v>
      </c>
      <c r="S28">
        <v>481.8</v>
      </c>
      <c r="T28">
        <v>479.2</v>
      </c>
      <c r="U28">
        <v>434.4</v>
      </c>
      <c r="V28">
        <v>428.1</v>
      </c>
      <c r="W28">
        <v>426.2</v>
      </c>
      <c r="X28">
        <v>398.4</v>
      </c>
      <c r="Y28">
        <v>363.9</v>
      </c>
      <c r="Z28">
        <v>342.1</v>
      </c>
      <c r="AA28">
        <v>318.5</v>
      </c>
      <c r="AB28">
        <v>311.3</v>
      </c>
      <c r="AC28">
        <v>291.39999999999998</v>
      </c>
      <c r="AD28">
        <v>267.2</v>
      </c>
      <c r="AE28">
        <v>253.6</v>
      </c>
      <c r="AF28">
        <v>248.6</v>
      </c>
      <c r="AG28">
        <v>241.9</v>
      </c>
      <c r="AH28">
        <v>243.6</v>
      </c>
      <c r="AI28">
        <v>243.3</v>
      </c>
      <c r="AJ28">
        <v>221.6</v>
      </c>
      <c r="AK28">
        <v>212.6</v>
      </c>
      <c r="AL28">
        <v>207.7</v>
      </c>
      <c r="AM28">
        <v>191.8</v>
      </c>
      <c r="AN28">
        <v>199.2</v>
      </c>
      <c r="AO28">
        <v>183</v>
      </c>
      <c r="AP28">
        <v>186</v>
      </c>
      <c r="AQ28">
        <v>179</v>
      </c>
      <c r="AR28">
        <v>173.4</v>
      </c>
      <c r="AS28">
        <v>161</v>
      </c>
      <c r="AT28">
        <v>169.8</v>
      </c>
      <c r="AU28">
        <v>144.80000000000001</v>
      </c>
      <c r="AV28">
        <v>137</v>
      </c>
      <c r="AW28">
        <v>121.4</v>
      </c>
      <c r="AX28">
        <v>104.1</v>
      </c>
      <c r="AY28">
        <v>89.9</v>
      </c>
      <c r="AZ28">
        <v>84.4</v>
      </c>
      <c r="BA28">
        <v>76.900000000000006</v>
      </c>
      <c r="BB28">
        <v>61.9</v>
      </c>
      <c r="BC28">
        <v>54.4</v>
      </c>
      <c r="BD28">
        <v>51.3</v>
      </c>
      <c r="BE28">
        <v>45.8</v>
      </c>
      <c r="BF28">
        <v>42.6</v>
      </c>
      <c r="BG28">
        <v>39.9</v>
      </c>
      <c r="BH28">
        <v>36.6</v>
      </c>
      <c r="BI28">
        <v>34.4</v>
      </c>
      <c r="BJ28" s="80" t="str">
        <f>VLOOKUP(MID(A28,12,2),'State Codes'!$B$10:$D$60,3,0)</f>
        <v>8 Mountain</v>
      </c>
      <c r="BK28" s="80" t="str">
        <f>VLOOKUP(MID(A28,6,5),'Chart Controls'!$P$11:$Q$16,2,0)</f>
        <v>Electricity</v>
      </c>
    </row>
    <row r="29" spans="1:63" s="82" customFormat="1" x14ac:dyDescent="0.2">
      <c r="A29" s="76" t="s">
        <v>667</v>
      </c>
      <c r="B29" s="76"/>
      <c r="C29" s="76" t="s">
        <v>257</v>
      </c>
      <c r="D29" s="76"/>
      <c r="E29" s="76" t="s">
        <v>1136</v>
      </c>
      <c r="F29" s="76" t="s">
        <v>261</v>
      </c>
      <c r="G29">
        <v>1198.2</v>
      </c>
      <c r="H29">
        <v>1195.2</v>
      </c>
      <c r="I29">
        <v>1185.5</v>
      </c>
      <c r="J29">
        <v>1128</v>
      </c>
      <c r="K29">
        <v>1135.3</v>
      </c>
      <c r="L29">
        <v>1109.7</v>
      </c>
      <c r="M29">
        <v>1114.4000000000001</v>
      </c>
      <c r="N29">
        <v>1060.4000000000001</v>
      </c>
      <c r="O29">
        <v>1055.5999999999999</v>
      </c>
      <c r="P29">
        <v>1010.5</v>
      </c>
      <c r="Q29">
        <v>1043</v>
      </c>
      <c r="R29">
        <v>1037.8</v>
      </c>
      <c r="S29">
        <v>972.3</v>
      </c>
      <c r="T29">
        <v>927.3</v>
      </c>
      <c r="U29">
        <v>903.4</v>
      </c>
      <c r="V29">
        <v>820.3</v>
      </c>
      <c r="W29">
        <v>767.6</v>
      </c>
      <c r="X29">
        <v>740</v>
      </c>
      <c r="Y29">
        <v>688.8</v>
      </c>
      <c r="Z29">
        <v>665</v>
      </c>
      <c r="AA29">
        <v>609.70000000000005</v>
      </c>
      <c r="AB29">
        <v>607.79999999999995</v>
      </c>
      <c r="AC29">
        <v>602.9</v>
      </c>
      <c r="AD29">
        <v>561.9</v>
      </c>
      <c r="AE29">
        <v>544.6</v>
      </c>
      <c r="AF29">
        <v>517.1</v>
      </c>
      <c r="AG29">
        <v>526.79999999999995</v>
      </c>
      <c r="AH29">
        <v>510</v>
      </c>
      <c r="AI29">
        <v>487</v>
      </c>
      <c r="AJ29">
        <v>484.1</v>
      </c>
      <c r="AK29">
        <v>465.4</v>
      </c>
      <c r="AL29">
        <v>451.6</v>
      </c>
      <c r="AM29">
        <v>411.4</v>
      </c>
      <c r="AN29">
        <v>435</v>
      </c>
      <c r="AO29">
        <v>423.4</v>
      </c>
      <c r="AP29">
        <v>414</v>
      </c>
      <c r="AQ29">
        <v>405</v>
      </c>
      <c r="AR29">
        <v>381.4</v>
      </c>
      <c r="AS29">
        <v>372.6</v>
      </c>
      <c r="AT29">
        <v>365.5</v>
      </c>
      <c r="AU29">
        <v>371</v>
      </c>
      <c r="AV29">
        <v>392.7</v>
      </c>
      <c r="AW29">
        <v>286</v>
      </c>
      <c r="AX29">
        <v>288</v>
      </c>
      <c r="AY29">
        <v>249.1</v>
      </c>
      <c r="AZ29">
        <v>206.8</v>
      </c>
      <c r="BA29">
        <v>197.1</v>
      </c>
      <c r="BB29">
        <v>169.1</v>
      </c>
      <c r="BC29">
        <v>150.1</v>
      </c>
      <c r="BD29">
        <v>130.30000000000001</v>
      </c>
      <c r="BE29">
        <v>111.2</v>
      </c>
      <c r="BF29">
        <v>99.9</v>
      </c>
      <c r="BG29">
        <v>96.3</v>
      </c>
      <c r="BH29">
        <v>95.9</v>
      </c>
      <c r="BI29">
        <v>87</v>
      </c>
      <c r="BJ29" s="80" t="str">
        <f>VLOOKUP(MID(A29,12,2),'State Codes'!$B$10:$D$60,3,0)</f>
        <v>4 West North Central</v>
      </c>
      <c r="BK29" s="80" t="str">
        <f>VLOOKUP(MID(A29,6,5),'Chart Controls'!$P$11:$Q$16,2,0)</f>
        <v>Electricity</v>
      </c>
    </row>
    <row r="30" spans="1:63" s="82" customFormat="1" x14ac:dyDescent="0.2">
      <c r="A30" s="76" t="s">
        <v>668</v>
      </c>
      <c r="B30" s="76"/>
      <c r="C30" s="76" t="s">
        <v>257</v>
      </c>
      <c r="D30" s="76"/>
      <c r="E30" s="76" t="s">
        <v>1136</v>
      </c>
      <c r="F30" s="76" t="s">
        <v>261</v>
      </c>
      <c r="G30">
        <v>2194.1</v>
      </c>
      <c r="H30">
        <v>2251.6</v>
      </c>
      <c r="I30">
        <v>1971.5</v>
      </c>
      <c r="J30">
        <v>1651.8</v>
      </c>
      <c r="K30">
        <v>1624.4</v>
      </c>
      <c r="L30">
        <v>1544.7</v>
      </c>
      <c r="M30">
        <v>1593.4</v>
      </c>
      <c r="N30">
        <v>1550.5</v>
      </c>
      <c r="O30">
        <v>1447.6</v>
      </c>
      <c r="P30">
        <v>1574.1</v>
      </c>
      <c r="Q30">
        <v>1541.1</v>
      </c>
      <c r="R30">
        <v>1444.3</v>
      </c>
      <c r="S30">
        <v>1433.8</v>
      </c>
      <c r="T30">
        <v>1334.1</v>
      </c>
      <c r="U30">
        <v>1435.7</v>
      </c>
      <c r="V30">
        <v>1527.4</v>
      </c>
      <c r="W30">
        <v>1438.7</v>
      </c>
      <c r="X30">
        <v>1464.2</v>
      </c>
      <c r="Y30">
        <v>1327</v>
      </c>
      <c r="Z30">
        <v>1129.5999999999999</v>
      </c>
      <c r="AA30">
        <v>1034</v>
      </c>
      <c r="AB30">
        <v>932.2</v>
      </c>
      <c r="AC30">
        <v>914.6</v>
      </c>
      <c r="AD30">
        <v>871.9</v>
      </c>
      <c r="AE30">
        <v>684.9</v>
      </c>
      <c r="AF30">
        <v>597.70000000000005</v>
      </c>
      <c r="AG30">
        <v>558.20000000000005</v>
      </c>
      <c r="AH30">
        <v>527.9</v>
      </c>
      <c r="AI30">
        <v>519.29999999999995</v>
      </c>
      <c r="AJ30">
        <v>473.3</v>
      </c>
      <c r="AK30">
        <v>489.8</v>
      </c>
      <c r="AL30">
        <v>408.8</v>
      </c>
      <c r="AM30">
        <v>375.3</v>
      </c>
      <c r="AN30">
        <v>340.7</v>
      </c>
      <c r="AO30">
        <v>315.89999999999998</v>
      </c>
      <c r="AP30">
        <v>296</v>
      </c>
      <c r="AQ30">
        <v>298</v>
      </c>
      <c r="AR30">
        <v>263.89999999999998</v>
      </c>
      <c r="AS30">
        <v>269.5</v>
      </c>
      <c r="AT30">
        <v>265.10000000000002</v>
      </c>
      <c r="AU30">
        <v>241.6</v>
      </c>
      <c r="AV30">
        <v>230.1</v>
      </c>
      <c r="AW30">
        <v>223.6</v>
      </c>
      <c r="AX30">
        <v>172.9</v>
      </c>
      <c r="AY30">
        <v>179.2</v>
      </c>
      <c r="AZ30">
        <v>144.6</v>
      </c>
      <c r="BA30">
        <v>122.5</v>
      </c>
      <c r="BB30">
        <v>100.8</v>
      </c>
      <c r="BC30">
        <v>85.6</v>
      </c>
      <c r="BD30">
        <v>72.099999999999994</v>
      </c>
      <c r="BE30">
        <v>57.7</v>
      </c>
      <c r="BF30">
        <v>45.4</v>
      </c>
      <c r="BG30">
        <v>40.1</v>
      </c>
      <c r="BH30">
        <v>34.5</v>
      </c>
      <c r="BI30">
        <v>30.3</v>
      </c>
      <c r="BJ30" s="80" t="str">
        <f>VLOOKUP(MID(A30,12,2),'State Codes'!$B$10:$D$60,3,0)</f>
        <v>8 Mountain</v>
      </c>
      <c r="BK30" s="80" t="str">
        <f>VLOOKUP(MID(A30,6,5),'Chart Controls'!$P$11:$Q$16,2,0)</f>
        <v>Electricity</v>
      </c>
    </row>
    <row r="31" spans="1:63" s="82" customFormat="1" x14ac:dyDescent="0.2">
      <c r="A31" s="76" t="s">
        <v>669</v>
      </c>
      <c r="B31" s="76"/>
      <c r="C31" s="76" t="s">
        <v>257</v>
      </c>
      <c r="D31" s="76"/>
      <c r="E31" s="76" t="s">
        <v>1136</v>
      </c>
      <c r="F31" s="76" t="s">
        <v>261</v>
      </c>
      <c r="G31">
        <v>1134.5</v>
      </c>
      <c r="H31">
        <v>1310.5</v>
      </c>
      <c r="I31">
        <v>1224.0999999999999</v>
      </c>
      <c r="J31">
        <v>959.2</v>
      </c>
      <c r="K31">
        <v>912</v>
      </c>
      <c r="L31">
        <v>903.6</v>
      </c>
      <c r="M31">
        <v>913.6</v>
      </c>
      <c r="N31">
        <v>853</v>
      </c>
      <c r="O31">
        <v>815.8</v>
      </c>
      <c r="P31">
        <v>837.5</v>
      </c>
      <c r="Q31">
        <v>790.7</v>
      </c>
      <c r="R31">
        <v>743.6</v>
      </c>
      <c r="S31">
        <v>713.4</v>
      </c>
      <c r="T31">
        <v>735.8</v>
      </c>
      <c r="U31">
        <v>732</v>
      </c>
      <c r="V31">
        <v>724.7</v>
      </c>
      <c r="W31">
        <v>689.2</v>
      </c>
      <c r="X31">
        <v>668.5</v>
      </c>
      <c r="Y31">
        <v>646.1</v>
      </c>
      <c r="Z31">
        <v>607.20000000000005</v>
      </c>
      <c r="AA31">
        <v>534.9</v>
      </c>
      <c r="AB31">
        <v>509.4</v>
      </c>
      <c r="AC31">
        <v>476</v>
      </c>
      <c r="AD31">
        <v>473.4</v>
      </c>
      <c r="AE31">
        <v>480.8</v>
      </c>
      <c r="AF31">
        <v>500</v>
      </c>
      <c r="AG31">
        <v>472.6</v>
      </c>
      <c r="AH31">
        <v>462.1</v>
      </c>
      <c r="AI31">
        <v>460.9</v>
      </c>
      <c r="AJ31">
        <v>454.2</v>
      </c>
      <c r="AK31">
        <v>442.7</v>
      </c>
      <c r="AL31">
        <v>421</v>
      </c>
      <c r="AM31">
        <v>389.4</v>
      </c>
      <c r="AN31">
        <v>348.4</v>
      </c>
      <c r="AO31">
        <v>356.1</v>
      </c>
      <c r="AP31">
        <v>338</v>
      </c>
      <c r="AQ31">
        <v>328</v>
      </c>
      <c r="AR31">
        <v>296.89999999999998</v>
      </c>
      <c r="AS31">
        <v>262.5</v>
      </c>
      <c r="AT31">
        <v>254.4</v>
      </c>
      <c r="AU31">
        <v>257.2</v>
      </c>
      <c r="AV31">
        <v>236.7</v>
      </c>
      <c r="AW31">
        <v>220.3</v>
      </c>
      <c r="AX31">
        <v>226.9</v>
      </c>
      <c r="AY31">
        <v>177</v>
      </c>
      <c r="AZ31">
        <v>151.1</v>
      </c>
      <c r="BA31">
        <v>140.9</v>
      </c>
      <c r="BB31">
        <v>120.7</v>
      </c>
      <c r="BC31">
        <v>114</v>
      </c>
      <c r="BD31">
        <v>104.5</v>
      </c>
      <c r="BE31">
        <v>84.9</v>
      </c>
      <c r="BF31">
        <v>61.6</v>
      </c>
      <c r="BG31">
        <v>53.7</v>
      </c>
      <c r="BH31">
        <v>46</v>
      </c>
      <c r="BI31">
        <v>41.8</v>
      </c>
      <c r="BJ31" s="80" t="str">
        <f>VLOOKUP(MID(A31,12,2),'State Codes'!$B$10:$D$60,3,0)</f>
        <v>1 New England</v>
      </c>
      <c r="BK31" s="80" t="str">
        <f>VLOOKUP(MID(A31,6,5),'Chart Controls'!$P$11:$Q$16,2,0)</f>
        <v>Electricity</v>
      </c>
    </row>
    <row r="32" spans="1:63" s="82" customFormat="1" x14ac:dyDescent="0.2">
      <c r="A32" s="76" t="s">
        <v>670</v>
      </c>
      <c r="B32" s="76"/>
      <c r="C32" s="76" t="s">
        <v>257</v>
      </c>
      <c r="D32" s="76"/>
      <c r="E32" s="76" t="s">
        <v>1136</v>
      </c>
      <c r="F32" s="76" t="s">
        <v>261</v>
      </c>
      <c r="G32">
        <v>5743.7</v>
      </c>
      <c r="H32">
        <v>5030.5</v>
      </c>
      <c r="I32">
        <v>5031.6000000000004</v>
      </c>
      <c r="J32">
        <v>4921.1000000000004</v>
      </c>
      <c r="K32">
        <v>4756.8</v>
      </c>
      <c r="L32">
        <v>4535</v>
      </c>
      <c r="M32">
        <v>4550.3999999999996</v>
      </c>
      <c r="N32">
        <v>4344.1000000000004</v>
      </c>
      <c r="O32">
        <v>4573.8</v>
      </c>
      <c r="P32">
        <v>4607.3</v>
      </c>
      <c r="Q32">
        <v>4400.2</v>
      </c>
      <c r="R32">
        <v>4489.7</v>
      </c>
      <c r="S32">
        <v>4523.8</v>
      </c>
      <c r="T32">
        <v>4772.5</v>
      </c>
      <c r="U32">
        <v>5022</v>
      </c>
      <c r="V32">
        <v>4540.7</v>
      </c>
      <c r="W32">
        <v>4559.8999999999996</v>
      </c>
      <c r="X32">
        <v>4206.8</v>
      </c>
      <c r="Y32">
        <v>3676.2</v>
      </c>
      <c r="Z32">
        <v>3517.7</v>
      </c>
      <c r="AA32">
        <v>3148</v>
      </c>
      <c r="AB32">
        <v>2921.3</v>
      </c>
      <c r="AC32">
        <v>2820.5</v>
      </c>
      <c r="AD32">
        <v>2602.6999999999998</v>
      </c>
      <c r="AE32">
        <v>2521.9</v>
      </c>
      <c r="AF32">
        <v>2797.7</v>
      </c>
      <c r="AG32">
        <v>2642</v>
      </c>
      <c r="AH32">
        <v>2693.1</v>
      </c>
      <c r="AI32">
        <v>2714</v>
      </c>
      <c r="AJ32">
        <v>2692.1</v>
      </c>
      <c r="AK32">
        <v>2555.9</v>
      </c>
      <c r="AL32">
        <v>2514.3000000000002</v>
      </c>
      <c r="AM32">
        <v>2232.8000000000002</v>
      </c>
      <c r="AN32">
        <v>2329.1</v>
      </c>
      <c r="AO32">
        <v>2123.4</v>
      </c>
      <c r="AP32">
        <v>2085</v>
      </c>
      <c r="AQ32">
        <v>2023</v>
      </c>
      <c r="AR32">
        <v>1911.3</v>
      </c>
      <c r="AS32">
        <v>1925</v>
      </c>
      <c r="AT32">
        <v>1889.6</v>
      </c>
      <c r="AU32">
        <v>1789.1</v>
      </c>
      <c r="AV32">
        <v>1781.4</v>
      </c>
      <c r="AW32">
        <v>1651.5</v>
      </c>
      <c r="AX32">
        <v>1522.1</v>
      </c>
      <c r="AY32">
        <v>1341.5</v>
      </c>
      <c r="AZ32">
        <v>1090.5</v>
      </c>
      <c r="BA32">
        <v>1001.1</v>
      </c>
      <c r="BB32">
        <v>962</v>
      </c>
      <c r="BC32">
        <v>852.2</v>
      </c>
      <c r="BD32">
        <v>780</v>
      </c>
      <c r="BE32">
        <v>692.4</v>
      </c>
      <c r="BF32">
        <v>513.79999999999995</v>
      </c>
      <c r="BG32">
        <v>437.7</v>
      </c>
      <c r="BH32">
        <v>391</v>
      </c>
      <c r="BI32">
        <v>324.10000000000002</v>
      </c>
      <c r="BJ32" s="80" t="str">
        <f>VLOOKUP(MID(A32,12,2),'State Codes'!$B$10:$D$60,3,0)</f>
        <v>2 Middle Atlantic</v>
      </c>
      <c r="BK32" s="80" t="str">
        <f>VLOOKUP(MID(A32,6,5),'Chart Controls'!$P$11:$Q$16,2,0)</f>
        <v>Electricity</v>
      </c>
    </row>
    <row r="33" spans="1:63" s="82" customFormat="1" x14ac:dyDescent="0.2">
      <c r="A33" s="76" t="s">
        <v>671</v>
      </c>
      <c r="B33" s="76"/>
      <c r="C33" s="76" t="s">
        <v>257</v>
      </c>
      <c r="D33" s="76"/>
      <c r="E33" s="76" t="s">
        <v>1136</v>
      </c>
      <c r="F33" s="76" t="s">
        <v>261</v>
      </c>
      <c r="G33">
        <v>1043.3</v>
      </c>
      <c r="H33">
        <v>1015.8</v>
      </c>
      <c r="I33">
        <v>1008.2</v>
      </c>
      <c r="J33">
        <v>958.1</v>
      </c>
      <c r="K33">
        <v>942</v>
      </c>
      <c r="L33">
        <v>859.7</v>
      </c>
      <c r="M33">
        <v>865.8</v>
      </c>
      <c r="N33">
        <v>836.8</v>
      </c>
      <c r="O33">
        <v>799.3</v>
      </c>
      <c r="P33">
        <v>828.2</v>
      </c>
      <c r="Q33">
        <v>812</v>
      </c>
      <c r="R33">
        <v>794.9</v>
      </c>
      <c r="S33">
        <v>769.4</v>
      </c>
      <c r="T33">
        <v>755.9</v>
      </c>
      <c r="U33">
        <v>710.5</v>
      </c>
      <c r="V33">
        <v>651.9</v>
      </c>
      <c r="W33">
        <v>638.5</v>
      </c>
      <c r="X33">
        <v>582.5</v>
      </c>
      <c r="Y33">
        <v>544.29999999999995</v>
      </c>
      <c r="Z33">
        <v>535.6</v>
      </c>
      <c r="AA33">
        <v>488.4</v>
      </c>
      <c r="AB33">
        <v>471</v>
      </c>
      <c r="AC33">
        <v>445.4</v>
      </c>
      <c r="AD33">
        <v>436.9</v>
      </c>
      <c r="AE33">
        <v>412.7</v>
      </c>
      <c r="AF33">
        <v>400.9</v>
      </c>
      <c r="AG33">
        <v>410.7</v>
      </c>
      <c r="AH33">
        <v>401.7</v>
      </c>
      <c r="AI33">
        <v>386.4</v>
      </c>
      <c r="AJ33">
        <v>368.1</v>
      </c>
      <c r="AK33">
        <v>372.7</v>
      </c>
      <c r="AL33">
        <v>356.5</v>
      </c>
      <c r="AM33">
        <v>343.6</v>
      </c>
      <c r="AN33">
        <v>333</v>
      </c>
      <c r="AO33">
        <v>318.7</v>
      </c>
      <c r="AP33">
        <v>312</v>
      </c>
      <c r="AQ33">
        <v>306</v>
      </c>
      <c r="AR33">
        <v>297.7</v>
      </c>
      <c r="AS33">
        <v>283.5</v>
      </c>
      <c r="AT33">
        <v>269.39999999999998</v>
      </c>
      <c r="AU33">
        <v>246.2</v>
      </c>
      <c r="AV33">
        <v>208.2</v>
      </c>
      <c r="AW33">
        <v>195.6</v>
      </c>
      <c r="AX33">
        <v>169.4</v>
      </c>
      <c r="AY33">
        <v>158.1</v>
      </c>
      <c r="AZ33">
        <v>138.80000000000001</v>
      </c>
      <c r="BA33">
        <v>112.5</v>
      </c>
      <c r="BB33">
        <v>92.1</v>
      </c>
      <c r="BC33">
        <v>78.599999999999994</v>
      </c>
      <c r="BD33">
        <v>69.900000000000006</v>
      </c>
      <c r="BE33">
        <v>65</v>
      </c>
      <c r="BF33">
        <v>57</v>
      </c>
      <c r="BG33">
        <v>50.9</v>
      </c>
      <c r="BH33">
        <v>45.4</v>
      </c>
      <c r="BI33">
        <v>41</v>
      </c>
      <c r="BJ33" s="80" t="str">
        <f>VLOOKUP(MID(A33,12,2),'State Codes'!$B$10:$D$60,3,0)</f>
        <v>8 Mountain</v>
      </c>
      <c r="BK33" s="80" t="str">
        <f>VLOOKUP(MID(A33,6,5),'Chart Controls'!$P$11:$Q$16,2,0)</f>
        <v>Electricity</v>
      </c>
    </row>
    <row r="34" spans="1:63" s="82" customFormat="1" x14ac:dyDescent="0.2">
      <c r="A34" s="76" t="s">
        <v>672</v>
      </c>
      <c r="B34" s="76"/>
      <c r="C34" s="76" t="s">
        <v>257</v>
      </c>
      <c r="D34" s="76"/>
      <c r="E34" s="76" t="s">
        <v>1136</v>
      </c>
      <c r="F34" s="76" t="s">
        <v>261</v>
      </c>
      <c r="G34">
        <v>12424.3</v>
      </c>
      <c r="H34">
        <v>11147.7</v>
      </c>
      <c r="I34">
        <v>11531.7</v>
      </c>
      <c r="J34">
        <v>10161.799999999999</v>
      </c>
      <c r="K34">
        <v>9596.7999999999993</v>
      </c>
      <c r="L34">
        <v>8995.4</v>
      </c>
      <c r="M34">
        <v>9658.6</v>
      </c>
      <c r="N34">
        <v>8849.1</v>
      </c>
      <c r="O34">
        <v>8933.6</v>
      </c>
      <c r="P34">
        <v>9456.2000000000007</v>
      </c>
      <c r="Q34">
        <v>10031.299999999999</v>
      </c>
      <c r="R34">
        <v>9543.5</v>
      </c>
      <c r="S34">
        <v>8929.7000000000007</v>
      </c>
      <c r="T34">
        <v>9357</v>
      </c>
      <c r="U34">
        <v>9547.9</v>
      </c>
      <c r="V34">
        <v>8442.9</v>
      </c>
      <c r="W34">
        <v>8978.2000000000007</v>
      </c>
      <c r="X34">
        <v>8590.7000000000007</v>
      </c>
      <c r="Y34">
        <v>8181.2</v>
      </c>
      <c r="Z34">
        <v>7945</v>
      </c>
      <c r="AA34">
        <v>6889.6</v>
      </c>
      <c r="AB34">
        <v>6742.6</v>
      </c>
      <c r="AC34">
        <v>6294.5</v>
      </c>
      <c r="AD34">
        <v>6209.2</v>
      </c>
      <c r="AE34">
        <v>6009.8</v>
      </c>
      <c r="AF34">
        <v>5696.2</v>
      </c>
      <c r="AG34">
        <v>5523.2</v>
      </c>
      <c r="AH34">
        <v>5656.5</v>
      </c>
      <c r="AI34">
        <v>5654.4</v>
      </c>
      <c r="AJ34">
        <v>5543.7</v>
      </c>
      <c r="AK34">
        <v>5434.6</v>
      </c>
      <c r="AL34">
        <v>5255.7</v>
      </c>
      <c r="AM34">
        <v>4812.8999999999996</v>
      </c>
      <c r="AN34">
        <v>4689.8999999999996</v>
      </c>
      <c r="AO34">
        <v>4414.2</v>
      </c>
      <c r="AP34">
        <v>4140.1000000000004</v>
      </c>
      <c r="AQ34">
        <v>3920.1</v>
      </c>
      <c r="AR34">
        <v>3709.8</v>
      </c>
      <c r="AS34">
        <v>3556.3</v>
      </c>
      <c r="AT34">
        <v>3558.6</v>
      </c>
      <c r="AU34">
        <v>3492.1</v>
      </c>
      <c r="AV34">
        <v>3481.5</v>
      </c>
      <c r="AW34">
        <v>3214.7</v>
      </c>
      <c r="AX34">
        <v>3035.5</v>
      </c>
      <c r="AY34">
        <v>2408.8000000000002</v>
      </c>
      <c r="AZ34">
        <v>2156.6999999999998</v>
      </c>
      <c r="BA34">
        <v>1938.1</v>
      </c>
      <c r="BB34">
        <v>1869.1</v>
      </c>
      <c r="BC34">
        <v>1705.6</v>
      </c>
      <c r="BD34">
        <v>1610.5</v>
      </c>
      <c r="BE34">
        <v>1441</v>
      </c>
      <c r="BF34">
        <v>1105.7</v>
      </c>
      <c r="BG34">
        <v>952.8</v>
      </c>
      <c r="BH34">
        <v>864.2</v>
      </c>
      <c r="BI34">
        <v>768</v>
      </c>
      <c r="BJ34" s="80" t="str">
        <f>VLOOKUP(MID(A34,12,2),'State Codes'!$B$10:$D$60,3,0)</f>
        <v>2 Middle Atlantic</v>
      </c>
      <c r="BK34" s="80" t="str">
        <f>VLOOKUP(MID(A34,6,5),'Chart Controls'!$P$11:$Q$16,2,0)</f>
        <v>Electricity</v>
      </c>
    </row>
    <row r="35" spans="1:63" s="82" customFormat="1" x14ac:dyDescent="0.2">
      <c r="A35" s="76" t="s">
        <v>673</v>
      </c>
      <c r="B35" s="76"/>
      <c r="C35" s="76" t="s">
        <v>257</v>
      </c>
      <c r="D35" s="76"/>
      <c r="E35" s="76" t="s">
        <v>1136</v>
      </c>
      <c r="F35" s="76" t="s">
        <v>261</v>
      </c>
      <c r="G35">
        <v>8726.6</v>
      </c>
      <c r="H35">
        <v>7593.1</v>
      </c>
      <c r="I35">
        <v>7253.5</v>
      </c>
      <c r="J35">
        <v>6897</v>
      </c>
      <c r="K35">
        <v>6672.9</v>
      </c>
      <c r="L35">
        <v>6834</v>
      </c>
      <c r="M35">
        <v>6834.7</v>
      </c>
      <c r="N35">
        <v>6138.4</v>
      </c>
      <c r="O35">
        <v>6446.1</v>
      </c>
      <c r="P35">
        <v>6531.8</v>
      </c>
      <c r="Q35">
        <v>6511.4</v>
      </c>
      <c r="R35">
        <v>6172.5</v>
      </c>
      <c r="S35">
        <v>5962.7</v>
      </c>
      <c r="T35">
        <v>5954.6</v>
      </c>
      <c r="U35">
        <v>6288.5</v>
      </c>
      <c r="V35">
        <v>5627.2</v>
      </c>
      <c r="W35">
        <v>5306.2</v>
      </c>
      <c r="X35">
        <v>5271</v>
      </c>
      <c r="Y35">
        <v>4818.2</v>
      </c>
      <c r="Z35">
        <v>4679.8</v>
      </c>
      <c r="AA35">
        <v>4369</v>
      </c>
      <c r="AB35">
        <v>4106.3</v>
      </c>
      <c r="AC35">
        <v>4085.4</v>
      </c>
      <c r="AD35">
        <v>3749.9</v>
      </c>
      <c r="AE35">
        <v>3709.1</v>
      </c>
      <c r="AF35">
        <v>3486.2</v>
      </c>
      <c r="AG35">
        <v>3434.2</v>
      </c>
      <c r="AH35">
        <v>3262.7</v>
      </c>
      <c r="AI35">
        <v>3348.3</v>
      </c>
      <c r="AJ35">
        <v>3207.3</v>
      </c>
      <c r="AK35">
        <v>3041</v>
      </c>
      <c r="AL35">
        <v>3086.2</v>
      </c>
      <c r="AM35">
        <v>2819.9</v>
      </c>
      <c r="AN35">
        <v>2732.7</v>
      </c>
      <c r="AO35">
        <v>2599.4</v>
      </c>
      <c r="AP35">
        <v>2511</v>
      </c>
      <c r="AQ35">
        <v>2406</v>
      </c>
      <c r="AR35">
        <v>2321.1999999999998</v>
      </c>
      <c r="AS35">
        <v>2131.4</v>
      </c>
      <c r="AT35">
        <v>1876.5</v>
      </c>
      <c r="AU35">
        <v>1797.8</v>
      </c>
      <c r="AV35">
        <v>1672.2</v>
      </c>
      <c r="AW35">
        <v>1515.4</v>
      </c>
      <c r="AX35">
        <v>1357.7</v>
      </c>
      <c r="AY35">
        <v>1156.5999999999999</v>
      </c>
      <c r="AZ35">
        <v>969.7</v>
      </c>
      <c r="BA35">
        <v>926.6</v>
      </c>
      <c r="BB35">
        <v>834</v>
      </c>
      <c r="BC35">
        <v>709.5</v>
      </c>
      <c r="BD35">
        <v>603.29999999999995</v>
      </c>
      <c r="BE35">
        <v>509.6</v>
      </c>
      <c r="BF35">
        <v>411.5</v>
      </c>
      <c r="BG35">
        <v>355.3</v>
      </c>
      <c r="BH35">
        <v>316</v>
      </c>
      <c r="BI35">
        <v>272.5</v>
      </c>
      <c r="BJ35" s="80" t="str">
        <f>VLOOKUP(MID(A35,12,2),'State Codes'!$B$10:$D$60,3,0)</f>
        <v>5 South Atlantic</v>
      </c>
      <c r="BK35" s="80" t="str">
        <f>VLOOKUP(MID(A35,6,5),'Chart Controls'!$P$11:$Q$16,2,0)</f>
        <v>Electricity</v>
      </c>
    </row>
    <row r="36" spans="1:63" s="82" customFormat="1" x14ac:dyDescent="0.2">
      <c r="A36" s="76" t="s">
        <v>674</v>
      </c>
      <c r="B36" s="76"/>
      <c r="C36" s="76" t="s">
        <v>257</v>
      </c>
      <c r="D36" s="76"/>
      <c r="E36" s="76" t="s">
        <v>1136</v>
      </c>
      <c r="F36" s="76" t="s">
        <v>261</v>
      </c>
      <c r="G36">
        <v>565.1</v>
      </c>
      <c r="H36">
        <v>557.9</v>
      </c>
      <c r="I36">
        <v>575.5</v>
      </c>
      <c r="J36">
        <v>530.29999999999995</v>
      </c>
      <c r="K36">
        <v>526.70000000000005</v>
      </c>
      <c r="L36">
        <v>528</v>
      </c>
      <c r="M36">
        <v>526.1</v>
      </c>
      <c r="N36">
        <v>498.9</v>
      </c>
      <c r="O36">
        <v>481.7</v>
      </c>
      <c r="P36">
        <v>467.9</v>
      </c>
      <c r="Q36">
        <v>490.1</v>
      </c>
      <c r="R36">
        <v>459.4</v>
      </c>
      <c r="S36">
        <v>406.3</v>
      </c>
      <c r="T36">
        <v>390.8</v>
      </c>
      <c r="U36">
        <v>357.1</v>
      </c>
      <c r="V36">
        <v>337.3</v>
      </c>
      <c r="W36">
        <v>320.10000000000002</v>
      </c>
      <c r="X36">
        <v>297.10000000000002</v>
      </c>
      <c r="Y36">
        <v>275</v>
      </c>
      <c r="Z36">
        <v>265.39999999999998</v>
      </c>
      <c r="AA36">
        <v>248.8</v>
      </c>
      <c r="AB36">
        <v>240.6</v>
      </c>
      <c r="AC36">
        <v>234.1</v>
      </c>
      <c r="AD36">
        <v>225.3</v>
      </c>
      <c r="AE36">
        <v>218.2</v>
      </c>
      <c r="AF36">
        <v>214.8</v>
      </c>
      <c r="AG36">
        <v>212.3</v>
      </c>
      <c r="AH36">
        <v>215.6</v>
      </c>
      <c r="AI36">
        <v>223</v>
      </c>
      <c r="AJ36">
        <v>210.7</v>
      </c>
      <c r="AK36">
        <v>206.6</v>
      </c>
      <c r="AL36">
        <v>202.5</v>
      </c>
      <c r="AM36">
        <v>191.1</v>
      </c>
      <c r="AN36">
        <v>192.4</v>
      </c>
      <c r="AO36">
        <v>184.8</v>
      </c>
      <c r="AP36">
        <v>188</v>
      </c>
      <c r="AQ36">
        <v>190</v>
      </c>
      <c r="AR36">
        <v>175.4</v>
      </c>
      <c r="AS36">
        <v>183.5</v>
      </c>
      <c r="AT36">
        <v>185.1</v>
      </c>
      <c r="AU36">
        <v>179</v>
      </c>
      <c r="AV36">
        <v>165.1</v>
      </c>
      <c r="AW36">
        <v>163.30000000000001</v>
      </c>
      <c r="AX36">
        <v>136.69999999999999</v>
      </c>
      <c r="AY36">
        <v>110.1</v>
      </c>
      <c r="AZ36">
        <v>98.7</v>
      </c>
      <c r="BA36">
        <v>90.3</v>
      </c>
      <c r="BB36">
        <v>76.599999999999994</v>
      </c>
      <c r="BC36">
        <v>68.099999999999994</v>
      </c>
      <c r="BD36">
        <v>59.5</v>
      </c>
      <c r="BE36">
        <v>50.3</v>
      </c>
      <c r="BF36">
        <v>44.6</v>
      </c>
      <c r="BG36">
        <v>43.7</v>
      </c>
      <c r="BH36">
        <v>39.299999999999997</v>
      </c>
      <c r="BI36">
        <v>37.200000000000003</v>
      </c>
      <c r="BJ36" s="80" t="str">
        <f>VLOOKUP(MID(A36,12,2),'State Codes'!$B$10:$D$60,3,0)</f>
        <v>4 West North Central</v>
      </c>
      <c r="BK36" s="80" t="str">
        <f>VLOOKUP(MID(A36,6,5),'Chart Controls'!$P$11:$Q$16,2,0)</f>
        <v>Electricity</v>
      </c>
    </row>
    <row r="37" spans="1:63" s="82" customFormat="1" x14ac:dyDescent="0.2">
      <c r="A37" s="76" t="s">
        <v>675</v>
      </c>
      <c r="B37" s="76"/>
      <c r="C37" s="76" t="s">
        <v>257</v>
      </c>
      <c r="D37" s="76"/>
      <c r="E37" s="76" t="s">
        <v>1136</v>
      </c>
      <c r="F37" s="76" t="s">
        <v>261</v>
      </c>
      <c r="G37">
        <v>8340.1</v>
      </c>
      <c r="H37">
        <v>7646.8</v>
      </c>
      <c r="I37">
        <v>7384.1</v>
      </c>
      <c r="J37">
        <v>6789.2</v>
      </c>
      <c r="K37">
        <v>6457.2</v>
      </c>
      <c r="L37">
        <v>6464.5</v>
      </c>
      <c r="M37">
        <v>6839.8</v>
      </c>
      <c r="N37">
        <v>6287</v>
      </c>
      <c r="O37">
        <v>6551.2</v>
      </c>
      <c r="P37">
        <v>6590.6</v>
      </c>
      <c r="Q37">
        <v>6598.2</v>
      </c>
      <c r="R37">
        <v>6264.3</v>
      </c>
      <c r="S37">
        <v>6148.5</v>
      </c>
      <c r="T37">
        <v>6133.4</v>
      </c>
      <c r="U37">
        <v>6162</v>
      </c>
      <c r="V37">
        <v>5484.4</v>
      </c>
      <c r="W37">
        <v>5371.4</v>
      </c>
      <c r="X37">
        <v>5204</v>
      </c>
      <c r="Y37">
        <v>4800.8</v>
      </c>
      <c r="Z37">
        <v>4585.5</v>
      </c>
      <c r="AA37">
        <v>4251.1000000000004</v>
      </c>
      <c r="AB37">
        <v>4100.3999999999996</v>
      </c>
      <c r="AC37">
        <v>4193.3</v>
      </c>
      <c r="AD37">
        <v>3963</v>
      </c>
      <c r="AE37">
        <v>4002.2</v>
      </c>
      <c r="AF37">
        <v>4045.7</v>
      </c>
      <c r="AG37">
        <v>3874.7</v>
      </c>
      <c r="AH37">
        <v>3764.6</v>
      </c>
      <c r="AI37">
        <v>3831.2</v>
      </c>
      <c r="AJ37">
        <v>3784.4</v>
      </c>
      <c r="AK37">
        <v>3576.4</v>
      </c>
      <c r="AL37">
        <v>3507.6</v>
      </c>
      <c r="AM37">
        <v>3224.5</v>
      </c>
      <c r="AN37">
        <v>3339.5</v>
      </c>
      <c r="AO37">
        <v>3049</v>
      </c>
      <c r="AP37">
        <v>3017</v>
      </c>
      <c r="AQ37">
        <v>2938</v>
      </c>
      <c r="AR37">
        <v>2826.2</v>
      </c>
      <c r="AS37">
        <v>2698.4</v>
      </c>
      <c r="AT37">
        <v>2604.3000000000002</v>
      </c>
      <c r="AU37">
        <v>2551.6999999999998</v>
      </c>
      <c r="AV37">
        <v>2568.8000000000002</v>
      </c>
      <c r="AW37">
        <v>2343.3000000000002</v>
      </c>
      <c r="AX37">
        <v>2080.1</v>
      </c>
      <c r="AY37">
        <v>1859.9</v>
      </c>
      <c r="AZ37">
        <v>1616.1</v>
      </c>
      <c r="BA37">
        <v>1468.9</v>
      </c>
      <c r="BB37">
        <v>1313.1</v>
      </c>
      <c r="BC37">
        <v>1103</v>
      </c>
      <c r="BD37">
        <v>1039.7</v>
      </c>
      <c r="BE37">
        <v>887.2</v>
      </c>
      <c r="BF37">
        <v>703.9</v>
      </c>
      <c r="BG37">
        <v>632.4</v>
      </c>
      <c r="BH37">
        <v>581.1</v>
      </c>
      <c r="BI37">
        <v>531.1</v>
      </c>
      <c r="BJ37" s="80" t="str">
        <f>VLOOKUP(MID(A37,12,2),'State Codes'!$B$10:$D$60,3,0)</f>
        <v>3 East North Central</v>
      </c>
      <c r="BK37" s="80" t="str">
        <f>VLOOKUP(MID(A37,6,5),'Chart Controls'!$P$11:$Q$16,2,0)</f>
        <v>Electricity</v>
      </c>
    </row>
    <row r="38" spans="1:63" s="82" customFormat="1" x14ac:dyDescent="0.2">
      <c r="A38" s="76" t="s">
        <v>676</v>
      </c>
      <c r="B38" s="76"/>
      <c r="C38" s="76" t="s">
        <v>257</v>
      </c>
      <c r="D38" s="76"/>
      <c r="E38" s="76" t="s">
        <v>1136</v>
      </c>
      <c r="F38" s="76" t="s">
        <v>261</v>
      </c>
      <c r="G38">
        <v>2977.1</v>
      </c>
      <c r="H38">
        <v>2877.1</v>
      </c>
      <c r="I38">
        <v>3170.1</v>
      </c>
      <c r="J38">
        <v>2612.4</v>
      </c>
      <c r="K38">
        <v>2350.1</v>
      </c>
      <c r="L38">
        <v>2429.6999999999998</v>
      </c>
      <c r="M38">
        <v>2484</v>
      </c>
      <c r="N38">
        <v>2317</v>
      </c>
      <c r="O38">
        <v>2323.6</v>
      </c>
      <c r="P38">
        <v>2293.6</v>
      </c>
      <c r="Q38">
        <v>2343.1999999999998</v>
      </c>
      <c r="R38">
        <v>2244.4</v>
      </c>
      <c r="S38">
        <v>2168.3000000000002</v>
      </c>
      <c r="T38">
        <v>2313</v>
      </c>
      <c r="U38">
        <v>2164.3000000000002</v>
      </c>
      <c r="V38">
        <v>1836.9</v>
      </c>
      <c r="W38">
        <v>1987.2</v>
      </c>
      <c r="X38">
        <v>1833.7</v>
      </c>
      <c r="Y38">
        <v>1854.3</v>
      </c>
      <c r="Z38">
        <v>1694.7</v>
      </c>
      <c r="AA38">
        <v>1520.3</v>
      </c>
      <c r="AB38">
        <v>1507</v>
      </c>
      <c r="AC38">
        <v>1340.8</v>
      </c>
      <c r="AD38">
        <v>1438.6</v>
      </c>
      <c r="AE38">
        <v>1379.8</v>
      </c>
      <c r="AF38">
        <v>1208.0999999999999</v>
      </c>
      <c r="AG38">
        <v>1281.5999999999999</v>
      </c>
      <c r="AH38">
        <v>1151.9000000000001</v>
      </c>
      <c r="AI38">
        <v>1160.2</v>
      </c>
      <c r="AJ38">
        <v>1113</v>
      </c>
      <c r="AK38">
        <v>1133.5999999999999</v>
      </c>
      <c r="AL38">
        <v>1135.9000000000001</v>
      </c>
      <c r="AM38">
        <v>1022.2</v>
      </c>
      <c r="AN38">
        <v>1077.7</v>
      </c>
      <c r="AO38">
        <v>1124.5</v>
      </c>
      <c r="AP38">
        <v>962</v>
      </c>
      <c r="AQ38">
        <v>975</v>
      </c>
      <c r="AR38">
        <v>949.6</v>
      </c>
      <c r="AS38">
        <v>981.5</v>
      </c>
      <c r="AT38">
        <v>951.6</v>
      </c>
      <c r="AU38">
        <v>884.3</v>
      </c>
      <c r="AV38">
        <v>965</v>
      </c>
      <c r="AW38">
        <v>868.1</v>
      </c>
      <c r="AX38">
        <v>722.1</v>
      </c>
      <c r="AY38">
        <v>566.79999999999995</v>
      </c>
      <c r="AZ38">
        <v>434.7</v>
      </c>
      <c r="BA38">
        <v>429.6</v>
      </c>
      <c r="BB38">
        <v>372.8</v>
      </c>
      <c r="BC38">
        <v>300</v>
      </c>
      <c r="BD38">
        <v>258.7</v>
      </c>
      <c r="BE38">
        <v>266</v>
      </c>
      <c r="BF38">
        <v>238.9</v>
      </c>
      <c r="BG38">
        <v>231.6</v>
      </c>
      <c r="BH38">
        <v>197.7</v>
      </c>
      <c r="BI38">
        <v>184.6</v>
      </c>
      <c r="BJ38" s="80" t="str">
        <f>VLOOKUP(MID(A38,12,2),'State Codes'!$B$10:$D$60,3,0)</f>
        <v>7 West South Central</v>
      </c>
      <c r="BK38" s="80" t="str">
        <f>VLOOKUP(MID(A38,6,5),'Chart Controls'!$P$11:$Q$16,2,0)</f>
        <v>Electricity</v>
      </c>
    </row>
    <row r="39" spans="1:63" s="82" customFormat="1" x14ac:dyDescent="0.2">
      <c r="A39" s="76" t="s">
        <v>677</v>
      </c>
      <c r="B39" s="76"/>
      <c r="C39" s="76" t="s">
        <v>257</v>
      </c>
      <c r="D39" s="76"/>
      <c r="E39" s="76" t="s">
        <v>1136</v>
      </c>
      <c r="F39" s="76" t="s">
        <v>261</v>
      </c>
      <c r="G39">
        <v>2905.6</v>
      </c>
      <c r="H39">
        <v>2603.1</v>
      </c>
      <c r="I39">
        <v>2367.5</v>
      </c>
      <c r="J39">
        <v>2307.4</v>
      </c>
      <c r="K39">
        <v>2191.9</v>
      </c>
      <c r="L39">
        <v>2123.9</v>
      </c>
      <c r="M39">
        <v>2079.1999999999998</v>
      </c>
      <c r="N39">
        <v>2138.5</v>
      </c>
      <c r="O39">
        <v>1980.6</v>
      </c>
      <c r="P39">
        <v>1948.3</v>
      </c>
      <c r="Q39">
        <v>1948.7</v>
      </c>
      <c r="R39">
        <v>1913.1</v>
      </c>
      <c r="S39">
        <v>1848.7</v>
      </c>
      <c r="T39">
        <v>1852.6</v>
      </c>
      <c r="U39">
        <v>1671.7</v>
      </c>
      <c r="V39">
        <v>1718.7</v>
      </c>
      <c r="W39">
        <v>1690.8</v>
      </c>
      <c r="X39">
        <v>1585.9</v>
      </c>
      <c r="Y39">
        <v>1418.8</v>
      </c>
      <c r="Z39">
        <v>1330.4</v>
      </c>
      <c r="AA39">
        <v>1293</v>
      </c>
      <c r="AB39">
        <v>1252.0999999999999</v>
      </c>
      <c r="AC39">
        <v>1249</v>
      </c>
      <c r="AD39">
        <v>1100.0999999999999</v>
      </c>
      <c r="AE39">
        <v>1070.9000000000001</v>
      </c>
      <c r="AF39">
        <v>1038.0999999999999</v>
      </c>
      <c r="AG39">
        <v>1021.7</v>
      </c>
      <c r="AH39">
        <v>956.2</v>
      </c>
      <c r="AI39">
        <v>984.3</v>
      </c>
      <c r="AJ39">
        <v>895.1</v>
      </c>
      <c r="AK39">
        <v>876.9</v>
      </c>
      <c r="AL39">
        <v>838.1</v>
      </c>
      <c r="AM39">
        <v>749.7</v>
      </c>
      <c r="AN39">
        <v>767.6</v>
      </c>
      <c r="AO39">
        <v>727.3</v>
      </c>
      <c r="AP39">
        <v>719</v>
      </c>
      <c r="AQ39">
        <v>686</v>
      </c>
      <c r="AR39">
        <v>658.3</v>
      </c>
      <c r="AS39">
        <v>647.79999999999995</v>
      </c>
      <c r="AT39">
        <v>680</v>
      </c>
      <c r="AU39">
        <v>610.1</v>
      </c>
      <c r="AV39">
        <v>540</v>
      </c>
      <c r="AW39">
        <v>498</v>
      </c>
      <c r="AX39">
        <v>476.5</v>
      </c>
      <c r="AY39">
        <v>432.9</v>
      </c>
      <c r="AZ39">
        <v>362.7</v>
      </c>
      <c r="BA39">
        <v>328.5</v>
      </c>
      <c r="BB39">
        <v>292.10000000000002</v>
      </c>
      <c r="BC39">
        <v>243.1</v>
      </c>
      <c r="BD39">
        <v>217.4</v>
      </c>
      <c r="BE39">
        <v>188.1</v>
      </c>
      <c r="BF39">
        <v>165.3</v>
      </c>
      <c r="BG39">
        <v>152</v>
      </c>
      <c r="BH39">
        <v>143.80000000000001</v>
      </c>
      <c r="BI39">
        <v>122.8</v>
      </c>
      <c r="BJ39" s="80" t="str">
        <f>VLOOKUP(MID(A39,12,2),'State Codes'!$B$10:$D$60,3,0)</f>
        <v>9 Pacific</v>
      </c>
      <c r="BK39" s="80" t="str">
        <f>VLOOKUP(MID(A39,6,5),'Chart Controls'!$P$11:$Q$16,2,0)</f>
        <v>Electricity</v>
      </c>
    </row>
    <row r="40" spans="1:63" s="82" customFormat="1" x14ac:dyDescent="0.2">
      <c r="A40" s="76" t="s">
        <v>678</v>
      </c>
      <c r="B40" s="76"/>
      <c r="C40" s="76" t="s">
        <v>257</v>
      </c>
      <c r="D40" s="76"/>
      <c r="E40" s="76" t="s">
        <v>1136</v>
      </c>
      <c r="F40" s="76" t="s">
        <v>261</v>
      </c>
      <c r="G40">
        <v>9641.6</v>
      </c>
      <c r="H40">
        <v>9472.2000000000007</v>
      </c>
      <c r="I40">
        <v>8994.5</v>
      </c>
      <c r="J40">
        <v>7697.6</v>
      </c>
      <c r="K40">
        <v>7512</v>
      </c>
      <c r="L40">
        <v>7508.6</v>
      </c>
      <c r="M40">
        <v>7764.9</v>
      </c>
      <c r="N40">
        <v>7359</v>
      </c>
      <c r="O40">
        <v>7470</v>
      </c>
      <c r="P40">
        <v>7423.1</v>
      </c>
      <c r="Q40">
        <v>7217.8</v>
      </c>
      <c r="R40">
        <v>6938.4</v>
      </c>
      <c r="S40">
        <v>6741.6</v>
      </c>
      <c r="T40">
        <v>7265.4</v>
      </c>
      <c r="U40">
        <v>7017.2</v>
      </c>
      <c r="V40">
        <v>6162.2</v>
      </c>
      <c r="W40">
        <v>6137</v>
      </c>
      <c r="X40">
        <v>5976.9</v>
      </c>
      <c r="Y40">
        <v>5359</v>
      </c>
      <c r="Z40">
        <v>5289.4</v>
      </c>
      <c r="AA40">
        <v>4852.6000000000004</v>
      </c>
      <c r="AB40">
        <v>4760.2</v>
      </c>
      <c r="AC40">
        <v>4747.3999999999996</v>
      </c>
      <c r="AD40">
        <v>4454.1000000000004</v>
      </c>
      <c r="AE40">
        <v>4290.8999999999996</v>
      </c>
      <c r="AF40">
        <v>4025.1</v>
      </c>
      <c r="AG40">
        <v>4235</v>
      </c>
      <c r="AH40">
        <v>4232.6000000000004</v>
      </c>
      <c r="AI40">
        <v>4247.8</v>
      </c>
      <c r="AJ40">
        <v>4160.6000000000004</v>
      </c>
      <c r="AK40">
        <v>4035.4</v>
      </c>
      <c r="AL40">
        <v>3959.2</v>
      </c>
      <c r="AM40">
        <v>3793.3</v>
      </c>
      <c r="AN40">
        <v>3794.8</v>
      </c>
      <c r="AO40">
        <v>3519.4</v>
      </c>
      <c r="AP40">
        <v>3395</v>
      </c>
      <c r="AQ40">
        <v>3283</v>
      </c>
      <c r="AR40">
        <v>3166.9</v>
      </c>
      <c r="AS40">
        <v>3032.4</v>
      </c>
      <c r="AT40">
        <v>2793.4</v>
      </c>
      <c r="AU40">
        <v>2640</v>
      </c>
      <c r="AV40">
        <v>2522.9</v>
      </c>
      <c r="AW40">
        <v>2414.6</v>
      </c>
      <c r="AX40">
        <v>2114.3000000000002</v>
      </c>
      <c r="AY40">
        <v>1888.1</v>
      </c>
      <c r="AZ40">
        <v>1674.2</v>
      </c>
      <c r="BA40">
        <v>1532.3</v>
      </c>
      <c r="BB40">
        <v>1443.3</v>
      </c>
      <c r="BC40">
        <v>1280.8</v>
      </c>
      <c r="BD40">
        <v>1208.5</v>
      </c>
      <c r="BE40">
        <v>1057.0999999999999</v>
      </c>
      <c r="BF40">
        <v>845.3</v>
      </c>
      <c r="BG40">
        <v>749.3</v>
      </c>
      <c r="BH40">
        <v>670.7</v>
      </c>
      <c r="BI40">
        <v>561.5</v>
      </c>
      <c r="BJ40" s="80" t="str">
        <f>VLOOKUP(MID(A40,12,2),'State Codes'!$B$10:$D$60,3,0)</f>
        <v>2 Middle Atlantic</v>
      </c>
      <c r="BK40" s="80" t="str">
        <f>VLOOKUP(MID(A40,6,5),'Chart Controls'!$P$11:$Q$16,2,0)</f>
        <v>Electricity</v>
      </c>
    </row>
    <row r="41" spans="1:63" s="82" customFormat="1" x14ac:dyDescent="0.2">
      <c r="A41" s="76" t="s">
        <v>679</v>
      </c>
      <c r="B41" s="76"/>
      <c r="C41" s="76" t="s">
        <v>257</v>
      </c>
      <c r="D41" s="76"/>
      <c r="E41" s="76" t="s">
        <v>1136</v>
      </c>
      <c r="F41" s="76" t="s">
        <v>261</v>
      </c>
      <c r="G41">
        <v>891.4</v>
      </c>
      <c r="H41">
        <v>809.2</v>
      </c>
      <c r="I41">
        <v>735.4</v>
      </c>
      <c r="J41">
        <v>698.4</v>
      </c>
      <c r="K41">
        <v>692.8</v>
      </c>
      <c r="L41">
        <v>648.29999999999995</v>
      </c>
      <c r="M41">
        <v>642</v>
      </c>
      <c r="N41">
        <v>554.79999999999995</v>
      </c>
      <c r="O41">
        <v>573.70000000000005</v>
      </c>
      <c r="P41">
        <v>604.79999999999995</v>
      </c>
      <c r="Q41">
        <v>527.1</v>
      </c>
      <c r="R41">
        <v>481</v>
      </c>
      <c r="S41">
        <v>449.6</v>
      </c>
      <c r="T41">
        <v>448.5</v>
      </c>
      <c r="U41">
        <v>496.5</v>
      </c>
      <c r="V41">
        <v>458.2</v>
      </c>
      <c r="W41">
        <v>531</v>
      </c>
      <c r="X41">
        <v>439.9</v>
      </c>
      <c r="Y41">
        <v>454.7</v>
      </c>
      <c r="Z41">
        <v>413.5</v>
      </c>
      <c r="AA41">
        <v>365.7</v>
      </c>
      <c r="AB41">
        <v>348.1</v>
      </c>
      <c r="AC41">
        <v>288.7</v>
      </c>
      <c r="AD41">
        <v>327.39999999999998</v>
      </c>
      <c r="AE41">
        <v>300.5</v>
      </c>
      <c r="AF41">
        <v>270</v>
      </c>
      <c r="AG41">
        <v>275.10000000000002</v>
      </c>
      <c r="AH41">
        <v>301.3</v>
      </c>
      <c r="AI41">
        <v>292.8</v>
      </c>
      <c r="AJ41">
        <v>283.5</v>
      </c>
      <c r="AK41">
        <v>276.60000000000002</v>
      </c>
      <c r="AL41">
        <v>274.60000000000002</v>
      </c>
      <c r="AM41">
        <v>264.10000000000002</v>
      </c>
      <c r="AN41">
        <v>260.39999999999998</v>
      </c>
      <c r="AO41">
        <v>233.8</v>
      </c>
      <c r="AP41">
        <v>213</v>
      </c>
      <c r="AQ41">
        <v>200</v>
      </c>
      <c r="AR41">
        <v>193.4</v>
      </c>
      <c r="AS41">
        <v>179</v>
      </c>
      <c r="AT41">
        <v>180</v>
      </c>
      <c r="AU41">
        <v>184</v>
      </c>
      <c r="AV41">
        <v>182.1</v>
      </c>
      <c r="AW41">
        <v>168.1</v>
      </c>
      <c r="AX41">
        <v>172.9</v>
      </c>
      <c r="AY41">
        <v>142.1</v>
      </c>
      <c r="AZ41">
        <v>120.3</v>
      </c>
      <c r="BA41">
        <v>105.2</v>
      </c>
      <c r="BB41">
        <v>102.5</v>
      </c>
      <c r="BC41">
        <v>94.5</v>
      </c>
      <c r="BD41">
        <v>88.7</v>
      </c>
      <c r="BE41">
        <v>83.2</v>
      </c>
      <c r="BF41">
        <v>59.7</v>
      </c>
      <c r="BG41">
        <v>52.7</v>
      </c>
      <c r="BH41">
        <v>44.2</v>
      </c>
      <c r="BI41">
        <v>40</v>
      </c>
      <c r="BJ41" s="80" t="str">
        <f>VLOOKUP(MID(A41,12,2),'State Codes'!$B$10:$D$60,3,0)</f>
        <v>1 New England</v>
      </c>
      <c r="BK41" s="80" t="str">
        <f>VLOOKUP(MID(A41,6,5),'Chart Controls'!$P$11:$Q$16,2,0)</f>
        <v>Electricity</v>
      </c>
    </row>
    <row r="42" spans="1:63" s="82" customFormat="1" x14ac:dyDescent="0.2">
      <c r="A42" s="76" t="s">
        <v>680</v>
      </c>
      <c r="B42" s="76"/>
      <c r="C42" s="76" t="s">
        <v>257</v>
      </c>
      <c r="D42" s="76"/>
      <c r="E42" s="76" t="s">
        <v>1136</v>
      </c>
      <c r="F42" s="76" t="s">
        <v>261</v>
      </c>
      <c r="G42">
        <v>4632.1000000000004</v>
      </c>
      <c r="H42">
        <v>4228.1000000000004</v>
      </c>
      <c r="I42">
        <v>4387</v>
      </c>
      <c r="J42">
        <v>4037.5</v>
      </c>
      <c r="K42">
        <v>3940.9</v>
      </c>
      <c r="L42">
        <v>4048.1</v>
      </c>
      <c r="M42">
        <v>3962.9</v>
      </c>
      <c r="N42">
        <v>3804.3</v>
      </c>
      <c r="O42">
        <v>3873.8</v>
      </c>
      <c r="P42">
        <v>3778.5</v>
      </c>
      <c r="Q42">
        <v>3824.3</v>
      </c>
      <c r="R42">
        <v>3455.7</v>
      </c>
      <c r="S42">
        <v>3338.1</v>
      </c>
      <c r="T42">
        <v>3404.9</v>
      </c>
      <c r="U42">
        <v>3449.6</v>
      </c>
      <c r="V42">
        <v>3086.9</v>
      </c>
      <c r="W42">
        <v>2939</v>
      </c>
      <c r="X42">
        <v>2716.4</v>
      </c>
      <c r="Y42">
        <v>2576.3000000000002</v>
      </c>
      <c r="Z42">
        <v>2487.1</v>
      </c>
      <c r="AA42">
        <v>2266.6</v>
      </c>
      <c r="AB42">
        <v>2117.1999999999998</v>
      </c>
      <c r="AC42">
        <v>2069</v>
      </c>
      <c r="AD42">
        <v>1912</v>
      </c>
      <c r="AE42">
        <v>1916.2</v>
      </c>
      <c r="AF42">
        <v>1790.3</v>
      </c>
      <c r="AG42">
        <v>1766.7</v>
      </c>
      <c r="AH42">
        <v>1622.8</v>
      </c>
      <c r="AI42">
        <v>1688.3</v>
      </c>
      <c r="AJ42">
        <v>1610.5</v>
      </c>
      <c r="AK42">
        <v>1491.7</v>
      </c>
      <c r="AL42">
        <v>1516.5</v>
      </c>
      <c r="AM42">
        <v>1361.4</v>
      </c>
      <c r="AN42">
        <v>1350.5</v>
      </c>
      <c r="AO42">
        <v>1305.0999999999999</v>
      </c>
      <c r="AP42">
        <v>1256</v>
      </c>
      <c r="AQ42">
        <v>1224</v>
      </c>
      <c r="AR42">
        <v>1213.8</v>
      </c>
      <c r="AS42">
        <v>1149</v>
      </c>
      <c r="AT42">
        <v>1027.5</v>
      </c>
      <c r="AU42">
        <v>954.3</v>
      </c>
      <c r="AV42">
        <v>894.5</v>
      </c>
      <c r="AW42">
        <v>811</v>
      </c>
      <c r="AX42">
        <v>701.2</v>
      </c>
      <c r="AY42">
        <v>587.6</v>
      </c>
      <c r="AZ42">
        <v>493.6</v>
      </c>
      <c r="BA42">
        <v>473.7</v>
      </c>
      <c r="BB42">
        <v>440.8</v>
      </c>
      <c r="BC42">
        <v>369</v>
      </c>
      <c r="BD42">
        <v>322.3</v>
      </c>
      <c r="BE42">
        <v>264.89999999999998</v>
      </c>
      <c r="BF42">
        <v>212.1</v>
      </c>
      <c r="BG42">
        <v>182.7</v>
      </c>
      <c r="BH42">
        <v>162.6</v>
      </c>
      <c r="BI42">
        <v>141.30000000000001</v>
      </c>
      <c r="BJ42" s="80" t="str">
        <f>VLOOKUP(MID(A42,12,2),'State Codes'!$B$10:$D$60,3,0)</f>
        <v>5 South Atlantic</v>
      </c>
      <c r="BK42" s="80" t="str">
        <f>VLOOKUP(MID(A42,6,5),'Chart Controls'!$P$11:$Q$16,2,0)</f>
        <v>Electricity</v>
      </c>
    </row>
    <row r="43" spans="1:63" s="82" customFormat="1" x14ac:dyDescent="0.2">
      <c r="A43" s="76" t="s">
        <v>681</v>
      </c>
      <c r="B43" s="76"/>
      <c r="C43" s="76" t="s">
        <v>257</v>
      </c>
      <c r="D43" s="76"/>
      <c r="E43" s="76" t="s">
        <v>1136</v>
      </c>
      <c r="F43" s="76" t="s">
        <v>261</v>
      </c>
      <c r="G43">
        <v>664.9</v>
      </c>
      <c r="H43">
        <v>646.5</v>
      </c>
      <c r="I43">
        <v>643.70000000000005</v>
      </c>
      <c r="J43">
        <v>616.5</v>
      </c>
      <c r="K43">
        <v>595.5</v>
      </c>
      <c r="L43">
        <v>584.29999999999995</v>
      </c>
      <c r="M43">
        <v>581.79999999999995</v>
      </c>
      <c r="N43">
        <v>547.6</v>
      </c>
      <c r="O43">
        <v>529.6</v>
      </c>
      <c r="P43">
        <v>506.5</v>
      </c>
      <c r="Q43">
        <v>505.3</v>
      </c>
      <c r="R43">
        <v>494.9</v>
      </c>
      <c r="S43">
        <v>448.4</v>
      </c>
      <c r="T43">
        <v>434.7</v>
      </c>
      <c r="U43">
        <v>415.3</v>
      </c>
      <c r="V43">
        <v>382.8</v>
      </c>
      <c r="W43">
        <v>364.5</v>
      </c>
      <c r="X43">
        <v>344</v>
      </c>
      <c r="Y43">
        <v>317.3</v>
      </c>
      <c r="Z43">
        <v>308.7</v>
      </c>
      <c r="AA43">
        <v>282.7</v>
      </c>
      <c r="AB43">
        <v>279.5</v>
      </c>
      <c r="AC43">
        <v>276.3</v>
      </c>
      <c r="AD43">
        <v>265.60000000000002</v>
      </c>
      <c r="AE43">
        <v>253.9</v>
      </c>
      <c r="AF43">
        <v>245</v>
      </c>
      <c r="AG43">
        <v>240</v>
      </c>
      <c r="AH43">
        <v>239.1</v>
      </c>
      <c r="AI43">
        <v>240</v>
      </c>
      <c r="AJ43">
        <v>231.4</v>
      </c>
      <c r="AK43">
        <v>222.1</v>
      </c>
      <c r="AL43">
        <v>218.9</v>
      </c>
      <c r="AM43">
        <v>201.7</v>
      </c>
      <c r="AN43">
        <v>210</v>
      </c>
      <c r="AO43">
        <v>199.2</v>
      </c>
      <c r="AP43">
        <v>199</v>
      </c>
      <c r="AQ43">
        <v>195</v>
      </c>
      <c r="AR43">
        <v>182.3</v>
      </c>
      <c r="AS43">
        <v>182.7</v>
      </c>
      <c r="AT43">
        <v>180.7</v>
      </c>
      <c r="AU43">
        <v>176.9</v>
      </c>
      <c r="AV43">
        <v>182.9</v>
      </c>
      <c r="AW43">
        <v>159.69999999999999</v>
      </c>
      <c r="AX43">
        <v>140.19999999999999</v>
      </c>
      <c r="AY43">
        <v>129.9</v>
      </c>
      <c r="AZ43">
        <v>105.9</v>
      </c>
      <c r="BA43">
        <v>93.4</v>
      </c>
      <c r="BB43">
        <v>76.5</v>
      </c>
      <c r="BC43">
        <v>72.599999999999994</v>
      </c>
      <c r="BD43">
        <v>63.3</v>
      </c>
      <c r="BE43">
        <v>55.1</v>
      </c>
      <c r="BF43">
        <v>49.4</v>
      </c>
      <c r="BG43">
        <v>48.3</v>
      </c>
      <c r="BH43">
        <v>44.1</v>
      </c>
      <c r="BI43">
        <v>42</v>
      </c>
      <c r="BJ43" s="80" t="str">
        <f>VLOOKUP(MID(A43,12,2),'State Codes'!$B$10:$D$60,3,0)</f>
        <v>4 West North Central</v>
      </c>
      <c r="BK43" s="80" t="str">
        <f>VLOOKUP(MID(A43,6,5),'Chart Controls'!$P$11:$Q$16,2,0)</f>
        <v>Electricity</v>
      </c>
    </row>
    <row r="44" spans="1:63" s="82" customFormat="1" x14ac:dyDescent="0.2">
      <c r="A44" s="76" t="s">
        <v>682</v>
      </c>
      <c r="B44" s="76"/>
      <c r="C44" s="76" t="s">
        <v>257</v>
      </c>
      <c r="D44" s="76"/>
      <c r="E44" s="76" t="s">
        <v>1136</v>
      </c>
      <c r="F44" s="76" t="s">
        <v>261</v>
      </c>
      <c r="G44">
        <v>5445.1</v>
      </c>
      <c r="H44">
        <v>5041.3999999999996</v>
      </c>
      <c r="I44">
        <v>5339.5</v>
      </c>
      <c r="J44">
        <v>4741.6000000000004</v>
      </c>
      <c r="K44">
        <v>4420.3</v>
      </c>
      <c r="L44">
        <v>4628.8999999999996</v>
      </c>
      <c r="M44">
        <v>4751.7</v>
      </c>
      <c r="N44">
        <v>4213.5</v>
      </c>
      <c r="O44">
        <v>4349.6000000000004</v>
      </c>
      <c r="P44">
        <v>4291.8999999999996</v>
      </c>
      <c r="Q44">
        <v>4392</v>
      </c>
      <c r="R44">
        <v>4083.1</v>
      </c>
      <c r="S44">
        <v>4015.6</v>
      </c>
      <c r="T44">
        <v>4298</v>
      </c>
      <c r="U44">
        <v>4172.3999999999996</v>
      </c>
      <c r="V44">
        <v>3755.4</v>
      </c>
      <c r="W44">
        <v>3738.9</v>
      </c>
      <c r="X44">
        <v>3362.6</v>
      </c>
      <c r="Y44">
        <v>3164.3</v>
      </c>
      <c r="Z44">
        <v>2872.4</v>
      </c>
      <c r="AA44">
        <v>2656.6</v>
      </c>
      <c r="AB44">
        <v>2467.5</v>
      </c>
      <c r="AC44">
        <v>2483.3000000000002</v>
      </c>
      <c r="AD44">
        <v>2334.6999999999998</v>
      </c>
      <c r="AE44">
        <v>2316.4</v>
      </c>
      <c r="AF44">
        <v>2246.6</v>
      </c>
      <c r="AG44">
        <v>2237.6999999999998</v>
      </c>
      <c r="AH44">
        <v>2010.8</v>
      </c>
      <c r="AI44">
        <v>2078.3000000000002</v>
      </c>
      <c r="AJ44">
        <v>1831.5</v>
      </c>
      <c r="AK44">
        <v>1927.9</v>
      </c>
      <c r="AL44">
        <v>1738.2</v>
      </c>
      <c r="AM44">
        <v>1681.8</v>
      </c>
      <c r="AN44">
        <v>1671.4</v>
      </c>
      <c r="AO44">
        <v>1636.6</v>
      </c>
      <c r="AP44">
        <v>1611</v>
      </c>
      <c r="AQ44">
        <v>1597</v>
      </c>
      <c r="AR44">
        <v>1501.5</v>
      </c>
      <c r="AS44">
        <v>1347.6</v>
      </c>
      <c r="AT44">
        <v>1244.5999999999999</v>
      </c>
      <c r="AU44">
        <v>1253.9000000000001</v>
      </c>
      <c r="AV44">
        <v>1209</v>
      </c>
      <c r="AW44">
        <v>1216.3</v>
      </c>
      <c r="AX44">
        <v>1087.4000000000001</v>
      </c>
      <c r="AY44">
        <v>932.6</v>
      </c>
      <c r="AZ44">
        <v>833.1</v>
      </c>
      <c r="BA44">
        <v>759.4</v>
      </c>
      <c r="BB44">
        <v>665</v>
      </c>
      <c r="BC44">
        <v>585.4</v>
      </c>
      <c r="BD44">
        <v>520.6</v>
      </c>
      <c r="BE44">
        <v>339.5</v>
      </c>
      <c r="BF44">
        <v>289.7</v>
      </c>
      <c r="BG44">
        <v>254</v>
      </c>
      <c r="BH44">
        <v>243</v>
      </c>
      <c r="BI44">
        <v>204.2</v>
      </c>
      <c r="BJ44" s="80" t="str">
        <f>VLOOKUP(MID(A44,12,2),'State Codes'!$B$10:$D$60,3,0)</f>
        <v>6 East South Central</v>
      </c>
      <c r="BK44" s="80" t="str">
        <f>VLOOKUP(MID(A44,6,5),'Chart Controls'!$P$11:$Q$16,2,0)</f>
        <v>Electricity</v>
      </c>
    </row>
    <row r="45" spans="1:63" s="82" customFormat="1" x14ac:dyDescent="0.2">
      <c r="A45" s="76" t="s">
        <v>683</v>
      </c>
      <c r="B45" s="76"/>
      <c r="C45" s="76" t="s">
        <v>257</v>
      </c>
      <c r="D45" s="76"/>
      <c r="E45" s="76" t="s">
        <v>1136</v>
      </c>
      <c r="F45" s="76" t="s">
        <v>261</v>
      </c>
      <c r="G45">
        <v>24652.400000000001</v>
      </c>
      <c r="H45">
        <v>24388.799999999999</v>
      </c>
      <c r="I45">
        <v>23474.7</v>
      </c>
      <c r="J45">
        <v>18772.3</v>
      </c>
      <c r="K45">
        <v>18322</v>
      </c>
      <c r="L45">
        <v>18287</v>
      </c>
      <c r="M45">
        <v>17609.599999999999</v>
      </c>
      <c r="N45">
        <v>15886.4</v>
      </c>
      <c r="O45">
        <v>16048.3</v>
      </c>
      <c r="P45">
        <v>16838.400000000001</v>
      </c>
      <c r="Q45">
        <v>16715.8</v>
      </c>
      <c r="R45">
        <v>15926.1</v>
      </c>
      <c r="S45">
        <v>15087.7</v>
      </c>
      <c r="T45">
        <v>16142</v>
      </c>
      <c r="U45">
        <v>15905.9</v>
      </c>
      <c r="V45">
        <v>16074.3</v>
      </c>
      <c r="W45">
        <v>16712.3</v>
      </c>
      <c r="X45">
        <v>15418.6</v>
      </c>
      <c r="Y45">
        <v>16307.4</v>
      </c>
      <c r="Z45">
        <v>13831.8</v>
      </c>
      <c r="AA45">
        <v>11707.1</v>
      </c>
      <c r="AB45">
        <v>11111.3</v>
      </c>
      <c r="AC45">
        <v>9778.2999999999993</v>
      </c>
      <c r="AD45">
        <v>10399.299999999999</v>
      </c>
      <c r="AE45">
        <v>9304.7999999999993</v>
      </c>
      <c r="AF45">
        <v>8201.2000000000007</v>
      </c>
      <c r="AG45">
        <v>8448.2000000000007</v>
      </c>
      <c r="AH45">
        <v>7904.6</v>
      </c>
      <c r="AI45">
        <v>7739.9</v>
      </c>
      <c r="AJ45">
        <v>7161.9</v>
      </c>
      <c r="AK45">
        <v>7254.7</v>
      </c>
      <c r="AL45">
        <v>7017.3</v>
      </c>
      <c r="AM45">
        <v>6342.7</v>
      </c>
      <c r="AN45">
        <v>6361.3</v>
      </c>
      <c r="AO45">
        <v>5947.4</v>
      </c>
      <c r="AP45">
        <v>5556</v>
      </c>
      <c r="AQ45">
        <v>5314</v>
      </c>
      <c r="AR45">
        <v>5009</v>
      </c>
      <c r="AS45">
        <v>4984.7</v>
      </c>
      <c r="AT45">
        <v>5381.8</v>
      </c>
      <c r="AU45">
        <v>5043</v>
      </c>
      <c r="AV45">
        <v>4619.8999999999996</v>
      </c>
      <c r="AW45">
        <v>4402.8999999999996</v>
      </c>
      <c r="AX45">
        <v>3601.8</v>
      </c>
      <c r="AY45">
        <v>2910.3</v>
      </c>
      <c r="AZ45">
        <v>2243.1999999999998</v>
      </c>
      <c r="BA45">
        <v>2068.6999999999998</v>
      </c>
      <c r="BB45">
        <v>1776</v>
      </c>
      <c r="BC45">
        <v>1382.3</v>
      </c>
      <c r="BD45">
        <v>1219.5999999999999</v>
      </c>
      <c r="BE45">
        <v>1147.9000000000001</v>
      </c>
      <c r="BF45">
        <v>961.1</v>
      </c>
      <c r="BG45">
        <v>895.3</v>
      </c>
      <c r="BH45">
        <v>776.4</v>
      </c>
      <c r="BI45">
        <v>701.2</v>
      </c>
      <c r="BJ45" s="80" t="str">
        <f>VLOOKUP(MID(A45,12,2),'State Codes'!$B$10:$D$60,3,0)</f>
        <v>7 West South Central</v>
      </c>
      <c r="BK45" s="80" t="str">
        <f>VLOOKUP(MID(A45,6,5),'Chart Controls'!$P$11:$Q$16,2,0)</f>
        <v>Electricity</v>
      </c>
    </row>
    <row r="46" spans="1:63" s="82" customFormat="1" x14ac:dyDescent="0.2">
      <c r="A46" s="76" t="s">
        <v>684</v>
      </c>
      <c r="B46" s="76"/>
      <c r="C46" s="76" t="s">
        <v>257</v>
      </c>
      <c r="D46" s="76"/>
      <c r="E46" s="76" t="s">
        <v>1136</v>
      </c>
      <c r="F46" s="76" t="s">
        <v>261</v>
      </c>
      <c r="G46">
        <v>1444.5</v>
      </c>
      <c r="H46">
        <v>1268.5</v>
      </c>
      <c r="I46">
        <v>1230.2</v>
      </c>
      <c r="J46">
        <v>1142.2</v>
      </c>
      <c r="K46">
        <v>1100.7</v>
      </c>
      <c r="L46">
        <v>1013</v>
      </c>
      <c r="M46">
        <v>1011.4</v>
      </c>
      <c r="N46">
        <v>1041.8</v>
      </c>
      <c r="O46">
        <v>1032.3</v>
      </c>
      <c r="P46">
        <v>992.3</v>
      </c>
      <c r="Q46">
        <v>954.2</v>
      </c>
      <c r="R46">
        <v>974.8</v>
      </c>
      <c r="S46">
        <v>912.3</v>
      </c>
      <c r="T46">
        <v>802</v>
      </c>
      <c r="U46">
        <v>769.1</v>
      </c>
      <c r="V46">
        <v>739.9</v>
      </c>
      <c r="W46">
        <v>725.3</v>
      </c>
      <c r="X46">
        <v>713.6</v>
      </c>
      <c r="Y46">
        <v>625.20000000000005</v>
      </c>
      <c r="Z46">
        <v>568.70000000000005</v>
      </c>
      <c r="AA46">
        <v>528.29999999999995</v>
      </c>
      <c r="AB46">
        <v>494.4</v>
      </c>
      <c r="AC46">
        <v>471.3</v>
      </c>
      <c r="AD46">
        <v>449.8</v>
      </c>
      <c r="AE46">
        <v>409.6</v>
      </c>
      <c r="AF46">
        <v>391.2</v>
      </c>
      <c r="AG46">
        <v>393.9</v>
      </c>
      <c r="AH46">
        <v>389.9</v>
      </c>
      <c r="AI46">
        <v>381.4</v>
      </c>
      <c r="AJ46">
        <v>349.9</v>
      </c>
      <c r="AK46">
        <v>346.3</v>
      </c>
      <c r="AL46">
        <v>323.7</v>
      </c>
      <c r="AM46">
        <v>314</v>
      </c>
      <c r="AN46">
        <v>317.5</v>
      </c>
      <c r="AO46">
        <v>302.89999999999998</v>
      </c>
      <c r="AP46">
        <v>308</v>
      </c>
      <c r="AQ46">
        <v>324</v>
      </c>
      <c r="AR46">
        <v>316.10000000000002</v>
      </c>
      <c r="AS46">
        <v>316.7</v>
      </c>
      <c r="AT46">
        <v>310.10000000000002</v>
      </c>
      <c r="AU46">
        <v>285.7</v>
      </c>
      <c r="AV46">
        <v>277.3</v>
      </c>
      <c r="AW46">
        <v>254.4</v>
      </c>
      <c r="AX46">
        <v>216.4</v>
      </c>
      <c r="AY46">
        <v>179.9</v>
      </c>
      <c r="AZ46">
        <v>155.9</v>
      </c>
      <c r="BA46">
        <v>126.3</v>
      </c>
      <c r="BB46">
        <v>102.3</v>
      </c>
      <c r="BC46">
        <v>91.3</v>
      </c>
      <c r="BD46">
        <v>75.2</v>
      </c>
      <c r="BE46">
        <v>63.5</v>
      </c>
      <c r="BF46">
        <v>54</v>
      </c>
      <c r="BG46">
        <v>47.8</v>
      </c>
      <c r="BH46">
        <v>44.2</v>
      </c>
      <c r="BI46">
        <v>38.5</v>
      </c>
      <c r="BJ46" s="80" t="str">
        <f>VLOOKUP(MID(A46,12,2),'State Codes'!$B$10:$D$60,3,0)</f>
        <v>8 Mountain</v>
      </c>
      <c r="BK46" s="80" t="str">
        <f>VLOOKUP(MID(A46,6,5),'Chart Controls'!$P$11:$Q$16,2,0)</f>
        <v>Electricity</v>
      </c>
    </row>
    <row r="47" spans="1:63" s="82" customFormat="1" x14ac:dyDescent="0.2">
      <c r="A47" s="76" t="s">
        <v>685</v>
      </c>
      <c r="B47" s="76"/>
      <c r="C47" s="76" t="s">
        <v>257</v>
      </c>
      <c r="D47" s="76"/>
      <c r="E47" s="76" t="s">
        <v>1136</v>
      </c>
      <c r="F47" s="76" t="s">
        <v>261</v>
      </c>
      <c r="G47">
        <v>488.5</v>
      </c>
      <c r="H47">
        <v>453.1</v>
      </c>
      <c r="I47">
        <v>435.9</v>
      </c>
      <c r="J47">
        <v>418.7</v>
      </c>
      <c r="K47">
        <v>421.4</v>
      </c>
      <c r="L47">
        <v>368.7</v>
      </c>
      <c r="M47">
        <v>381.3</v>
      </c>
      <c r="N47">
        <v>357.6</v>
      </c>
      <c r="O47">
        <v>357.1</v>
      </c>
      <c r="P47">
        <v>357</v>
      </c>
      <c r="Q47">
        <v>370.7</v>
      </c>
      <c r="R47">
        <v>364.2</v>
      </c>
      <c r="S47">
        <v>356.3</v>
      </c>
      <c r="T47">
        <v>345.5</v>
      </c>
      <c r="U47">
        <v>331.4</v>
      </c>
      <c r="V47">
        <v>316.10000000000002</v>
      </c>
      <c r="W47">
        <v>308.8</v>
      </c>
      <c r="X47">
        <v>306.89999999999998</v>
      </c>
      <c r="Y47">
        <v>286.89999999999998</v>
      </c>
      <c r="Z47">
        <v>283.7</v>
      </c>
      <c r="AA47">
        <v>273</v>
      </c>
      <c r="AB47">
        <v>257.89999999999998</v>
      </c>
      <c r="AC47">
        <v>261.5</v>
      </c>
      <c r="AD47">
        <v>254.6</v>
      </c>
      <c r="AE47">
        <v>250.5</v>
      </c>
      <c r="AF47">
        <v>243.2</v>
      </c>
      <c r="AG47">
        <v>226.6</v>
      </c>
      <c r="AH47">
        <v>228.1</v>
      </c>
      <c r="AI47">
        <v>220.6</v>
      </c>
      <c r="AJ47">
        <v>207.5</v>
      </c>
      <c r="AK47">
        <v>200</v>
      </c>
      <c r="AL47">
        <v>194</v>
      </c>
      <c r="AM47">
        <v>184.2</v>
      </c>
      <c r="AN47">
        <v>169.9</v>
      </c>
      <c r="AO47">
        <v>167.6</v>
      </c>
      <c r="AP47">
        <v>149</v>
      </c>
      <c r="AQ47">
        <v>143</v>
      </c>
      <c r="AR47">
        <v>133.30000000000001</v>
      </c>
      <c r="AS47">
        <v>91.3</v>
      </c>
      <c r="AT47">
        <v>111.2</v>
      </c>
      <c r="AU47">
        <v>124.5</v>
      </c>
      <c r="AV47">
        <v>120.4</v>
      </c>
      <c r="AW47">
        <v>116.1</v>
      </c>
      <c r="AX47">
        <v>106.1</v>
      </c>
      <c r="AY47">
        <v>95.8</v>
      </c>
      <c r="AZ47">
        <v>81.599999999999994</v>
      </c>
      <c r="BA47">
        <v>72.3</v>
      </c>
      <c r="BB47">
        <v>64.2</v>
      </c>
      <c r="BC47">
        <v>64</v>
      </c>
      <c r="BD47">
        <v>55.8</v>
      </c>
      <c r="BE47">
        <v>50.5</v>
      </c>
      <c r="BF47">
        <v>41.9</v>
      </c>
      <c r="BG47">
        <v>38.6</v>
      </c>
      <c r="BH47">
        <v>31.8</v>
      </c>
      <c r="BI47">
        <v>27.7</v>
      </c>
      <c r="BJ47" s="80" t="str">
        <f>VLOOKUP(MID(A47,12,2),'State Codes'!$B$10:$D$60,3,0)</f>
        <v>1 New England</v>
      </c>
      <c r="BK47" s="80" t="str">
        <f>VLOOKUP(MID(A47,6,5),'Chart Controls'!$P$11:$Q$16,2,0)</f>
        <v>Electricity</v>
      </c>
    </row>
    <row r="48" spans="1:63" s="82" customFormat="1" x14ac:dyDescent="0.2">
      <c r="A48" s="76" t="s">
        <v>686</v>
      </c>
      <c r="B48" s="76"/>
      <c r="C48" s="76" t="s">
        <v>257</v>
      </c>
      <c r="D48" s="76"/>
      <c r="E48" s="76" t="s">
        <v>1136</v>
      </c>
      <c r="F48" s="76" t="s">
        <v>261</v>
      </c>
      <c r="G48">
        <v>6524</v>
      </c>
      <c r="H48">
        <v>6145.5</v>
      </c>
      <c r="I48">
        <v>6233.1</v>
      </c>
      <c r="J48">
        <v>5579.6</v>
      </c>
      <c r="K48">
        <v>5542.9</v>
      </c>
      <c r="L48">
        <v>5632.1</v>
      </c>
      <c r="M48">
        <v>5624.5</v>
      </c>
      <c r="N48">
        <v>5078.8999999999996</v>
      </c>
      <c r="O48">
        <v>5131</v>
      </c>
      <c r="P48">
        <v>5221.3</v>
      </c>
      <c r="Q48">
        <v>5155.3</v>
      </c>
      <c r="R48">
        <v>4924.5</v>
      </c>
      <c r="S48">
        <v>4822.8999999999996</v>
      </c>
      <c r="T48">
        <v>4871.3</v>
      </c>
      <c r="U48">
        <v>5061.6000000000004</v>
      </c>
      <c r="V48">
        <v>4747.6000000000004</v>
      </c>
      <c r="W48">
        <v>4288.1000000000004</v>
      </c>
      <c r="X48">
        <v>3975.9</v>
      </c>
      <c r="Y48">
        <v>3641.8</v>
      </c>
      <c r="Z48">
        <v>3645</v>
      </c>
      <c r="AA48">
        <v>3397.4</v>
      </c>
      <c r="AB48">
        <v>3174</v>
      </c>
      <c r="AC48">
        <v>3144.1</v>
      </c>
      <c r="AD48">
        <v>2907.6</v>
      </c>
      <c r="AE48">
        <v>2822.6</v>
      </c>
      <c r="AF48">
        <v>2677.4</v>
      </c>
      <c r="AG48">
        <v>2607.6</v>
      </c>
      <c r="AH48">
        <v>2628.1</v>
      </c>
      <c r="AI48">
        <v>2632.9</v>
      </c>
      <c r="AJ48">
        <v>2625.8</v>
      </c>
      <c r="AK48">
        <v>2507.1999999999998</v>
      </c>
      <c r="AL48">
        <v>2458.6999999999998</v>
      </c>
      <c r="AM48">
        <v>2273.3000000000002</v>
      </c>
      <c r="AN48">
        <v>2173.1999999999998</v>
      </c>
      <c r="AO48">
        <v>2038.6</v>
      </c>
      <c r="AP48">
        <v>2027</v>
      </c>
      <c r="AQ48">
        <v>1856</v>
      </c>
      <c r="AR48">
        <v>1799.3</v>
      </c>
      <c r="AS48">
        <v>1677.6</v>
      </c>
      <c r="AT48">
        <v>1500.6</v>
      </c>
      <c r="AU48">
        <v>1446.6</v>
      </c>
      <c r="AV48">
        <v>1514.1</v>
      </c>
      <c r="AW48">
        <v>1374.9</v>
      </c>
      <c r="AX48">
        <v>1274.0999999999999</v>
      </c>
      <c r="AY48">
        <v>1198.3</v>
      </c>
      <c r="AZ48">
        <v>952.9</v>
      </c>
      <c r="BA48">
        <v>845.4</v>
      </c>
      <c r="BB48">
        <v>788.4</v>
      </c>
      <c r="BC48">
        <v>648.5</v>
      </c>
      <c r="BD48">
        <v>598.6</v>
      </c>
      <c r="BE48">
        <v>456</v>
      </c>
      <c r="BF48">
        <v>345.7</v>
      </c>
      <c r="BG48">
        <v>288.8</v>
      </c>
      <c r="BH48">
        <v>257.5</v>
      </c>
      <c r="BI48">
        <v>240.5</v>
      </c>
      <c r="BJ48" s="80" t="str">
        <f>VLOOKUP(MID(A48,12,2),'State Codes'!$B$10:$D$60,3,0)</f>
        <v>5 South Atlantic</v>
      </c>
      <c r="BK48" s="80" t="str">
        <f>VLOOKUP(MID(A48,6,5),'Chart Controls'!$P$11:$Q$16,2,0)</f>
        <v>Electricity</v>
      </c>
    </row>
    <row r="49" spans="1:63" s="82" customFormat="1" x14ac:dyDescent="0.2">
      <c r="A49" s="76" t="s">
        <v>687</v>
      </c>
      <c r="B49" s="76"/>
      <c r="C49" s="76" t="s">
        <v>257</v>
      </c>
      <c r="D49" s="76"/>
      <c r="E49" s="76" t="s">
        <v>1136</v>
      </c>
      <c r="F49" s="76" t="s">
        <v>261</v>
      </c>
      <c r="G49">
        <v>4595.8999999999996</v>
      </c>
      <c r="H49">
        <v>4276.7</v>
      </c>
      <c r="I49">
        <v>4079.2</v>
      </c>
      <c r="J49">
        <v>3843.7</v>
      </c>
      <c r="K49">
        <v>3639.3</v>
      </c>
      <c r="L49">
        <v>3544.7</v>
      </c>
      <c r="M49">
        <v>3446.4</v>
      </c>
      <c r="N49">
        <v>3600.6</v>
      </c>
      <c r="O49">
        <v>3244.7</v>
      </c>
      <c r="P49">
        <v>3098.1</v>
      </c>
      <c r="Q49">
        <v>3040.6</v>
      </c>
      <c r="R49">
        <v>3129.4</v>
      </c>
      <c r="S49">
        <v>3028.3</v>
      </c>
      <c r="T49">
        <v>3010.5</v>
      </c>
      <c r="U49">
        <v>2805.6</v>
      </c>
      <c r="V49">
        <v>2821.8</v>
      </c>
      <c r="W49">
        <v>2740.9</v>
      </c>
      <c r="X49">
        <v>2569.6999999999998</v>
      </c>
      <c r="Y49">
        <v>2349.9</v>
      </c>
      <c r="Z49">
        <v>2173.4</v>
      </c>
      <c r="AA49">
        <v>2068.8000000000002</v>
      </c>
      <c r="AB49">
        <v>2010.3</v>
      </c>
      <c r="AC49">
        <v>2017.8</v>
      </c>
      <c r="AD49">
        <v>1801.6</v>
      </c>
      <c r="AE49">
        <v>1695.1</v>
      </c>
      <c r="AF49">
        <v>1673.4</v>
      </c>
      <c r="AG49">
        <v>1577.1</v>
      </c>
      <c r="AH49">
        <v>1572.2</v>
      </c>
      <c r="AI49">
        <v>1611.7</v>
      </c>
      <c r="AJ49">
        <v>1497</v>
      </c>
      <c r="AK49">
        <v>1475.5</v>
      </c>
      <c r="AL49">
        <v>1422.2</v>
      </c>
      <c r="AM49">
        <v>1267.7</v>
      </c>
      <c r="AN49">
        <v>1303.9000000000001</v>
      </c>
      <c r="AO49">
        <v>1265.9000000000001</v>
      </c>
      <c r="AP49">
        <v>1241</v>
      </c>
      <c r="AQ49">
        <v>1156</v>
      </c>
      <c r="AR49">
        <v>1072.8</v>
      </c>
      <c r="AS49">
        <v>1035.3</v>
      </c>
      <c r="AT49">
        <v>1061.8</v>
      </c>
      <c r="AU49">
        <v>983.8</v>
      </c>
      <c r="AV49">
        <v>973.4</v>
      </c>
      <c r="AW49">
        <v>814.7</v>
      </c>
      <c r="AX49">
        <v>653.9</v>
      </c>
      <c r="AY49">
        <v>463.8</v>
      </c>
      <c r="AZ49">
        <v>392.3</v>
      </c>
      <c r="BA49">
        <v>334.3</v>
      </c>
      <c r="BB49">
        <v>305.89999999999998</v>
      </c>
      <c r="BC49">
        <v>277.60000000000002</v>
      </c>
      <c r="BD49">
        <v>258</v>
      </c>
      <c r="BE49">
        <v>237.1</v>
      </c>
      <c r="BF49">
        <v>220.5</v>
      </c>
      <c r="BG49">
        <v>209.8</v>
      </c>
      <c r="BH49">
        <v>177.6</v>
      </c>
      <c r="BI49">
        <v>163.5</v>
      </c>
      <c r="BJ49" s="80" t="str">
        <f>VLOOKUP(MID(A49,12,2),'State Codes'!$B$10:$D$60,3,0)</f>
        <v>9 Pacific</v>
      </c>
      <c r="BK49" s="80" t="str">
        <f>VLOOKUP(MID(A49,6,5),'Chart Controls'!$P$11:$Q$16,2,0)</f>
        <v>Electricity</v>
      </c>
    </row>
    <row r="50" spans="1:63" s="82" customFormat="1" x14ac:dyDescent="0.2">
      <c r="A50" s="76" t="s">
        <v>688</v>
      </c>
      <c r="B50" s="76"/>
      <c r="C50" s="76" t="s">
        <v>257</v>
      </c>
      <c r="D50" s="76"/>
      <c r="E50" s="76" t="s">
        <v>1136</v>
      </c>
      <c r="F50" s="76" t="s">
        <v>261</v>
      </c>
      <c r="G50">
        <v>1609.1</v>
      </c>
      <c r="H50">
        <v>1437.9</v>
      </c>
      <c r="I50">
        <v>1473.4</v>
      </c>
      <c r="J50">
        <v>1343.2</v>
      </c>
      <c r="K50">
        <v>1284</v>
      </c>
      <c r="L50">
        <v>1254.5999999999999</v>
      </c>
      <c r="M50">
        <v>1306.0999999999999</v>
      </c>
      <c r="N50">
        <v>1229.7</v>
      </c>
      <c r="O50">
        <v>1301.9000000000001</v>
      </c>
      <c r="P50">
        <v>1153.3</v>
      </c>
      <c r="Q50">
        <v>1119.7</v>
      </c>
      <c r="R50">
        <v>1103.0999999999999</v>
      </c>
      <c r="S50">
        <v>1102.7</v>
      </c>
      <c r="T50">
        <v>1103</v>
      </c>
      <c r="U50">
        <v>1094.2</v>
      </c>
      <c r="V50">
        <v>915.8</v>
      </c>
      <c r="W50">
        <v>830.7</v>
      </c>
      <c r="X50">
        <v>790.9</v>
      </c>
      <c r="Y50">
        <v>699.6</v>
      </c>
      <c r="Z50">
        <v>706.5</v>
      </c>
      <c r="AA50">
        <v>669.9</v>
      </c>
      <c r="AB50">
        <v>653.5</v>
      </c>
      <c r="AC50">
        <v>651.20000000000005</v>
      </c>
      <c r="AD50">
        <v>615.5</v>
      </c>
      <c r="AE50">
        <v>610.1</v>
      </c>
      <c r="AF50">
        <v>593</v>
      </c>
      <c r="AG50">
        <v>569.79999999999995</v>
      </c>
      <c r="AH50">
        <v>564.79999999999995</v>
      </c>
      <c r="AI50">
        <v>591.6</v>
      </c>
      <c r="AJ50">
        <v>595.79999999999995</v>
      </c>
      <c r="AK50">
        <v>551.29999999999995</v>
      </c>
      <c r="AL50">
        <v>547</v>
      </c>
      <c r="AM50">
        <v>502</v>
      </c>
      <c r="AN50">
        <v>479.4</v>
      </c>
      <c r="AO50">
        <v>446.8</v>
      </c>
      <c r="AP50">
        <v>451</v>
      </c>
      <c r="AQ50">
        <v>448</v>
      </c>
      <c r="AR50">
        <v>442</v>
      </c>
      <c r="AS50">
        <v>425.1</v>
      </c>
      <c r="AT50">
        <v>398.1</v>
      </c>
      <c r="AU50">
        <v>378.2</v>
      </c>
      <c r="AV50">
        <v>391.6</v>
      </c>
      <c r="AW50">
        <v>378</v>
      </c>
      <c r="AX50">
        <v>334.2</v>
      </c>
      <c r="AY50">
        <v>284.89999999999998</v>
      </c>
      <c r="AZ50">
        <v>246.6</v>
      </c>
      <c r="BA50">
        <v>237</v>
      </c>
      <c r="BB50">
        <v>216.8</v>
      </c>
      <c r="BC50">
        <v>204.2</v>
      </c>
      <c r="BD50">
        <v>177.9</v>
      </c>
      <c r="BE50">
        <v>138.9</v>
      </c>
      <c r="BF50">
        <v>110.6</v>
      </c>
      <c r="BG50">
        <v>98.5</v>
      </c>
      <c r="BH50">
        <v>85.9</v>
      </c>
      <c r="BI50">
        <v>75.599999999999994</v>
      </c>
      <c r="BJ50" s="80" t="str">
        <f>VLOOKUP(MID(A50,12,2),'State Codes'!$B$10:$D$60,3,0)</f>
        <v>5 South Atlantic</v>
      </c>
      <c r="BK50" s="80" t="str">
        <f>VLOOKUP(MID(A50,6,5),'Chart Controls'!$P$11:$Q$16,2,0)</f>
        <v>Electricity</v>
      </c>
    </row>
    <row r="51" spans="1:63" s="82" customFormat="1" x14ac:dyDescent="0.2">
      <c r="A51" s="76" t="s">
        <v>689</v>
      </c>
      <c r="B51" s="76"/>
      <c r="C51" s="76" t="s">
        <v>257</v>
      </c>
      <c r="D51" s="76"/>
      <c r="E51" s="76" t="s">
        <v>1136</v>
      </c>
      <c r="F51" s="76" t="s">
        <v>261</v>
      </c>
      <c r="G51">
        <v>3783.4</v>
      </c>
      <c r="H51">
        <v>3749.6</v>
      </c>
      <c r="I51">
        <v>3575.9</v>
      </c>
      <c r="J51">
        <v>3320.2</v>
      </c>
      <c r="K51">
        <v>3271.8</v>
      </c>
      <c r="L51">
        <v>3118</v>
      </c>
      <c r="M51">
        <v>3146.1</v>
      </c>
      <c r="N51">
        <v>3046</v>
      </c>
      <c r="O51">
        <v>3069.4</v>
      </c>
      <c r="P51">
        <v>2994.4</v>
      </c>
      <c r="Q51">
        <v>2996.2</v>
      </c>
      <c r="R51">
        <v>2993.1</v>
      </c>
      <c r="S51">
        <v>2905.4</v>
      </c>
      <c r="T51">
        <v>2884.5</v>
      </c>
      <c r="U51">
        <v>2820.6</v>
      </c>
      <c r="V51">
        <v>2556.6999999999998</v>
      </c>
      <c r="W51">
        <v>2529.6</v>
      </c>
      <c r="X51">
        <v>2431</v>
      </c>
      <c r="Y51">
        <v>2288.8000000000002</v>
      </c>
      <c r="Z51">
        <v>2170.5</v>
      </c>
      <c r="AA51">
        <v>1922.1</v>
      </c>
      <c r="AB51">
        <v>1853.3</v>
      </c>
      <c r="AC51">
        <v>1764.6</v>
      </c>
      <c r="AD51">
        <v>1612</v>
      </c>
      <c r="AE51">
        <v>1501.6</v>
      </c>
      <c r="AF51">
        <v>1425.7</v>
      </c>
      <c r="AG51">
        <v>1369</v>
      </c>
      <c r="AH51">
        <v>1272.5999999999999</v>
      </c>
      <c r="AI51">
        <v>1284.8</v>
      </c>
      <c r="AJ51">
        <v>1298.0999999999999</v>
      </c>
      <c r="AK51">
        <v>1249.9000000000001</v>
      </c>
      <c r="AL51">
        <v>1221.9000000000001</v>
      </c>
      <c r="AM51">
        <v>1147.5999999999999</v>
      </c>
      <c r="AN51">
        <v>1168.3</v>
      </c>
      <c r="AO51">
        <v>1087.2</v>
      </c>
      <c r="AP51">
        <v>1085</v>
      </c>
      <c r="AQ51">
        <v>1091</v>
      </c>
      <c r="AR51">
        <v>1036.7</v>
      </c>
      <c r="AS51">
        <v>1133.5</v>
      </c>
      <c r="AT51">
        <v>1097.7</v>
      </c>
      <c r="AU51">
        <v>1075.9000000000001</v>
      </c>
      <c r="AV51">
        <v>1001.9</v>
      </c>
      <c r="AW51">
        <v>940.6</v>
      </c>
      <c r="AX51">
        <v>803.3</v>
      </c>
      <c r="AY51">
        <v>697.6</v>
      </c>
      <c r="AZ51">
        <v>606</v>
      </c>
      <c r="BA51">
        <v>549.79999999999995</v>
      </c>
      <c r="BB51">
        <v>497.2</v>
      </c>
      <c r="BC51">
        <v>449.4</v>
      </c>
      <c r="BD51">
        <v>403.6</v>
      </c>
      <c r="BE51">
        <v>344.3</v>
      </c>
      <c r="BF51">
        <v>308.2</v>
      </c>
      <c r="BG51">
        <v>278.3</v>
      </c>
      <c r="BH51">
        <v>243.5</v>
      </c>
      <c r="BI51">
        <v>226.2</v>
      </c>
      <c r="BJ51" s="80" t="str">
        <f>VLOOKUP(MID(A51,12,2),'State Codes'!$B$10:$D$60,3,0)</f>
        <v>3 East North Central</v>
      </c>
      <c r="BK51" s="80" t="str">
        <f>VLOOKUP(MID(A51,6,5),'Chart Controls'!$P$11:$Q$16,2,0)</f>
        <v>Electricity</v>
      </c>
    </row>
    <row r="52" spans="1:63" s="82" customFormat="1" x14ac:dyDescent="0.2">
      <c r="A52" s="76" t="s">
        <v>690</v>
      </c>
      <c r="B52" s="76"/>
      <c r="C52" s="76" t="s">
        <v>257</v>
      </c>
      <c r="D52" s="76"/>
      <c r="E52" s="76" t="s">
        <v>1136</v>
      </c>
      <c r="F52" s="76" t="s">
        <v>261</v>
      </c>
      <c r="G52">
        <v>370.1</v>
      </c>
      <c r="H52">
        <v>337.9</v>
      </c>
      <c r="I52">
        <v>333.6</v>
      </c>
      <c r="J52">
        <v>323.7</v>
      </c>
      <c r="K52">
        <v>319.89999999999998</v>
      </c>
      <c r="L52">
        <v>318.39999999999998</v>
      </c>
      <c r="M52">
        <v>310.2</v>
      </c>
      <c r="N52">
        <v>315.3</v>
      </c>
      <c r="O52">
        <v>306.3</v>
      </c>
      <c r="P52">
        <v>293.5</v>
      </c>
      <c r="Q52">
        <v>288.89999999999998</v>
      </c>
      <c r="R52">
        <v>287.39999999999998</v>
      </c>
      <c r="S52">
        <v>267.5</v>
      </c>
      <c r="T52">
        <v>255.3</v>
      </c>
      <c r="U52">
        <v>239.2</v>
      </c>
      <c r="V52">
        <v>233.3</v>
      </c>
      <c r="W52">
        <v>223.3</v>
      </c>
      <c r="X52">
        <v>200.9</v>
      </c>
      <c r="Y52">
        <v>191.2</v>
      </c>
      <c r="Z52">
        <v>177.7</v>
      </c>
      <c r="AA52">
        <v>163.1</v>
      </c>
      <c r="AB52">
        <v>160.9</v>
      </c>
      <c r="AC52">
        <v>155.6</v>
      </c>
      <c r="AD52">
        <v>145.30000000000001</v>
      </c>
      <c r="AE52">
        <v>136.6</v>
      </c>
      <c r="AF52">
        <v>128.30000000000001</v>
      </c>
      <c r="AG52">
        <v>126.4</v>
      </c>
      <c r="AH52">
        <v>124.9</v>
      </c>
      <c r="AI52">
        <v>123.9</v>
      </c>
      <c r="AJ52">
        <v>118.2</v>
      </c>
      <c r="AK52">
        <v>112.6</v>
      </c>
      <c r="AL52">
        <v>113.6</v>
      </c>
      <c r="AM52">
        <v>107.2</v>
      </c>
      <c r="AN52">
        <v>109.2</v>
      </c>
      <c r="AO52">
        <v>102.7</v>
      </c>
      <c r="AP52">
        <v>104</v>
      </c>
      <c r="AQ52">
        <v>103</v>
      </c>
      <c r="AR52">
        <v>99.8</v>
      </c>
      <c r="AS52">
        <v>101.1</v>
      </c>
      <c r="AT52">
        <v>102.8</v>
      </c>
      <c r="AU52">
        <v>98.6</v>
      </c>
      <c r="AV52">
        <v>97.4</v>
      </c>
      <c r="AW52">
        <v>84.5</v>
      </c>
      <c r="AX52">
        <v>72</v>
      </c>
      <c r="AY52">
        <v>56.1</v>
      </c>
      <c r="AZ52">
        <v>40.799999999999997</v>
      </c>
      <c r="BA52">
        <v>34.6</v>
      </c>
      <c r="BB52">
        <v>27.9</v>
      </c>
      <c r="BC52">
        <v>24.9</v>
      </c>
      <c r="BD52">
        <v>23</v>
      </c>
      <c r="BE52">
        <v>21.2</v>
      </c>
      <c r="BF52">
        <v>19.5</v>
      </c>
      <c r="BG52">
        <v>18.3</v>
      </c>
      <c r="BH52">
        <v>16.8</v>
      </c>
      <c r="BI52">
        <v>15.5</v>
      </c>
      <c r="BJ52" s="80" t="str">
        <f>VLOOKUP(MID(A52,12,2),'State Codes'!$B$10:$D$60,3,0)</f>
        <v>8 Mountain</v>
      </c>
      <c r="BK52" s="80" t="str">
        <f>VLOOKUP(MID(A52,6,5),'Chart Controls'!$P$11:$Q$16,2,0)</f>
        <v>Electricity</v>
      </c>
    </row>
    <row r="53" spans="1:63" s="82" customFormat="1" x14ac:dyDescent="0.2">
      <c r="A53" s="76" t="s">
        <v>691</v>
      </c>
      <c r="B53" s="76"/>
      <c r="C53" s="76" t="s">
        <v>257</v>
      </c>
      <c r="D53" s="76"/>
      <c r="E53" s="76" t="s">
        <v>1136</v>
      </c>
      <c r="F53" s="76" t="s">
        <v>261</v>
      </c>
      <c r="G53">
        <v>0</v>
      </c>
      <c r="H53">
        <v>550.79999999999995</v>
      </c>
      <c r="I53">
        <v>528.1</v>
      </c>
      <c r="J53">
        <v>506.6</v>
      </c>
      <c r="K53">
        <v>451.1</v>
      </c>
      <c r="L53">
        <v>478.5</v>
      </c>
      <c r="M53">
        <v>528.5</v>
      </c>
      <c r="N53">
        <v>424.6</v>
      </c>
      <c r="O53">
        <v>399.4</v>
      </c>
      <c r="P53">
        <v>462.8</v>
      </c>
      <c r="Q53">
        <v>570.29999999999995</v>
      </c>
      <c r="R53">
        <v>542.4</v>
      </c>
      <c r="S53">
        <v>446.8</v>
      </c>
      <c r="T53">
        <v>551.70000000000005</v>
      </c>
      <c r="U53">
        <v>666.6</v>
      </c>
      <c r="V53">
        <v>653.4</v>
      </c>
      <c r="W53">
        <v>691.6</v>
      </c>
      <c r="X53">
        <v>643.6</v>
      </c>
      <c r="Y53">
        <v>716.9</v>
      </c>
      <c r="Z53">
        <v>665.3</v>
      </c>
      <c r="AA53">
        <v>585.1</v>
      </c>
      <c r="AB53">
        <v>550.5</v>
      </c>
      <c r="AC53">
        <v>489.5</v>
      </c>
      <c r="AD53">
        <v>593.9</v>
      </c>
      <c r="AE53">
        <v>436</v>
      </c>
      <c r="AF53">
        <v>355.7</v>
      </c>
      <c r="AG53">
        <v>382.1</v>
      </c>
      <c r="AH53">
        <v>404.9</v>
      </c>
      <c r="AI53">
        <v>408.1</v>
      </c>
      <c r="AJ53">
        <v>340.1</v>
      </c>
      <c r="AK53">
        <v>368.5</v>
      </c>
      <c r="AL53">
        <v>364.6</v>
      </c>
      <c r="AM53">
        <v>334.6</v>
      </c>
      <c r="AN53">
        <v>325.2</v>
      </c>
      <c r="AO53">
        <v>298.3</v>
      </c>
      <c r="AP53">
        <v>301.7</v>
      </c>
      <c r="AQ53">
        <v>318.39999999999998</v>
      </c>
      <c r="AR53">
        <v>325.89999999999998</v>
      </c>
      <c r="AS53">
        <v>291.3</v>
      </c>
      <c r="AT53">
        <v>280.10000000000002</v>
      </c>
      <c r="AU53">
        <v>316.5</v>
      </c>
      <c r="AV53">
        <v>300.39999999999998</v>
      </c>
      <c r="AW53">
        <v>262.39999999999998</v>
      </c>
      <c r="AX53">
        <v>239.6</v>
      </c>
      <c r="AY53">
        <v>211.7</v>
      </c>
      <c r="AZ53">
        <v>191.8</v>
      </c>
      <c r="BA53">
        <v>154.1</v>
      </c>
      <c r="BB53">
        <v>130.5</v>
      </c>
      <c r="BC53">
        <v>113.1</v>
      </c>
      <c r="BD53">
        <v>82</v>
      </c>
      <c r="BE53">
        <v>85.4</v>
      </c>
      <c r="BF53">
        <v>76.2</v>
      </c>
      <c r="BG53">
        <v>67.599999999999994</v>
      </c>
      <c r="BH53">
        <v>65.099999999999994</v>
      </c>
      <c r="BI53">
        <v>63</v>
      </c>
      <c r="BJ53" s="80" t="str">
        <f>VLOOKUP(MID(A53,12,2),'State Codes'!$B$10:$D$60,3,0)</f>
        <v>6 East South Central</v>
      </c>
      <c r="BK53" s="80" t="str">
        <f>VLOOKUP(MID(A53,6,5),'Chart Controls'!$P$11:$Q$16,2,0)</f>
        <v>Natural Gas</v>
      </c>
    </row>
    <row r="54" spans="1:63" s="82" customFormat="1" x14ac:dyDescent="0.2">
      <c r="A54" s="76" t="s">
        <v>692</v>
      </c>
      <c r="B54" s="76"/>
      <c r="C54" s="76" t="s">
        <v>257</v>
      </c>
      <c r="D54" s="76"/>
      <c r="E54" s="76" t="s">
        <v>1136</v>
      </c>
      <c r="F54" s="76" t="s">
        <v>261</v>
      </c>
      <c r="G54">
        <v>0</v>
      </c>
      <c r="H54">
        <v>235.8</v>
      </c>
      <c r="I54">
        <v>223.8</v>
      </c>
      <c r="J54">
        <v>235.6</v>
      </c>
      <c r="K54">
        <v>234.5</v>
      </c>
      <c r="L54">
        <v>199.4</v>
      </c>
      <c r="M54">
        <v>204.5</v>
      </c>
      <c r="N54">
        <v>213</v>
      </c>
      <c r="O54">
        <v>174.5</v>
      </c>
      <c r="P54">
        <v>179.1</v>
      </c>
      <c r="Q54">
        <v>161.6</v>
      </c>
      <c r="R54">
        <v>170.1</v>
      </c>
      <c r="S54">
        <v>181.1</v>
      </c>
      <c r="T54">
        <v>177.7</v>
      </c>
      <c r="U54">
        <v>166.4</v>
      </c>
      <c r="V54">
        <v>204.4</v>
      </c>
      <c r="W54">
        <v>186.9</v>
      </c>
      <c r="X54">
        <v>172.2</v>
      </c>
      <c r="Y54">
        <v>141</v>
      </c>
      <c r="Z54">
        <v>103.3</v>
      </c>
      <c r="AA54">
        <v>88.8</v>
      </c>
      <c r="AB54">
        <v>74</v>
      </c>
      <c r="AC54">
        <v>71.400000000000006</v>
      </c>
      <c r="AD54">
        <v>71.099999999999994</v>
      </c>
      <c r="AE54">
        <v>57.2</v>
      </c>
      <c r="AF54">
        <v>64.2</v>
      </c>
      <c r="AG54">
        <v>57.3</v>
      </c>
      <c r="AH54">
        <v>57.1</v>
      </c>
      <c r="AI54">
        <v>55.3</v>
      </c>
      <c r="AJ54">
        <v>55.3</v>
      </c>
      <c r="AK54">
        <v>53.6</v>
      </c>
      <c r="AL54">
        <v>54.9</v>
      </c>
      <c r="AM54">
        <v>54.4</v>
      </c>
      <c r="AN54">
        <v>56.6</v>
      </c>
      <c r="AO54">
        <v>53.7</v>
      </c>
      <c r="AP54">
        <v>49.3</v>
      </c>
      <c r="AQ54">
        <v>43.4</v>
      </c>
      <c r="AR54">
        <v>39.299999999999997</v>
      </c>
      <c r="AS54">
        <v>39.299999999999997</v>
      </c>
      <c r="AT54">
        <v>37.299999999999997</v>
      </c>
      <c r="AU54">
        <v>29.4</v>
      </c>
      <c r="AV54">
        <v>24.4</v>
      </c>
      <c r="AW54">
        <v>19</v>
      </c>
      <c r="AX54">
        <v>15.4</v>
      </c>
      <c r="AY54">
        <v>13.8</v>
      </c>
      <c r="AZ54">
        <v>12.5</v>
      </c>
      <c r="BA54">
        <v>21.4</v>
      </c>
      <c r="BB54">
        <v>19.3</v>
      </c>
      <c r="BC54">
        <v>18</v>
      </c>
      <c r="BD54">
        <v>16.899999999999999</v>
      </c>
      <c r="BE54">
        <v>6.6</v>
      </c>
      <c r="BF54">
        <v>7.9</v>
      </c>
      <c r="BG54">
        <v>13</v>
      </c>
      <c r="BH54">
        <v>10.6</v>
      </c>
      <c r="BI54">
        <v>9.4</v>
      </c>
      <c r="BJ54" s="80" t="str">
        <f>VLOOKUP(MID(A54,12,2),'State Codes'!$B$10:$D$60,3,0)</f>
        <v>9 Pacific</v>
      </c>
      <c r="BK54" s="80" t="str">
        <f>VLOOKUP(MID(A54,6,5),'Chart Controls'!$P$11:$Q$16,2,0)</f>
        <v>Natural Gas</v>
      </c>
    </row>
    <row r="55" spans="1:63" s="82" customFormat="1" x14ac:dyDescent="0.2">
      <c r="A55" s="76" t="s">
        <v>693</v>
      </c>
      <c r="B55" s="76"/>
      <c r="C55" s="76" t="s">
        <v>257</v>
      </c>
      <c r="D55" s="76"/>
      <c r="E55" s="76" t="s">
        <v>1136</v>
      </c>
      <c r="F55" s="76" t="s">
        <v>261</v>
      </c>
      <c r="G55">
        <v>0</v>
      </c>
      <c r="H55">
        <v>876.1</v>
      </c>
      <c r="I55">
        <v>750.9</v>
      </c>
      <c r="J55">
        <v>618.1</v>
      </c>
      <c r="K55">
        <v>543.79999999999995</v>
      </c>
      <c r="L55">
        <v>566.5</v>
      </c>
      <c r="M55">
        <v>539.20000000000005</v>
      </c>
      <c r="N55">
        <v>517.9</v>
      </c>
      <c r="O55">
        <v>536.6</v>
      </c>
      <c r="P55">
        <v>588.20000000000005</v>
      </c>
      <c r="Q55">
        <v>557.20000000000005</v>
      </c>
      <c r="R55">
        <v>552.5</v>
      </c>
      <c r="S55">
        <v>550.79999999999995</v>
      </c>
      <c r="T55">
        <v>580.4</v>
      </c>
      <c r="U55">
        <v>600.1</v>
      </c>
      <c r="V55">
        <v>613</v>
      </c>
      <c r="W55">
        <v>676.8</v>
      </c>
      <c r="X55">
        <v>659.5</v>
      </c>
      <c r="Y55">
        <v>588.4</v>
      </c>
      <c r="Z55">
        <v>484.3</v>
      </c>
      <c r="AA55">
        <v>464.6</v>
      </c>
      <c r="AB55">
        <v>405</v>
      </c>
      <c r="AC55">
        <v>426.8</v>
      </c>
      <c r="AD55">
        <v>381</v>
      </c>
      <c r="AE55">
        <v>327.60000000000002</v>
      </c>
      <c r="AF55">
        <v>300.7</v>
      </c>
      <c r="AG55">
        <v>306.89999999999998</v>
      </c>
      <c r="AH55">
        <v>243.2</v>
      </c>
      <c r="AI55">
        <v>208.4</v>
      </c>
      <c r="AJ55">
        <v>210.4</v>
      </c>
      <c r="AK55">
        <v>223.7</v>
      </c>
      <c r="AL55">
        <v>202.8</v>
      </c>
      <c r="AM55">
        <v>205.5</v>
      </c>
      <c r="AN55">
        <v>219.1</v>
      </c>
      <c r="AO55">
        <v>207.8</v>
      </c>
      <c r="AP55">
        <v>187.9</v>
      </c>
      <c r="AQ55">
        <v>197.2</v>
      </c>
      <c r="AR55">
        <v>173.7</v>
      </c>
      <c r="AS55">
        <v>159.6</v>
      </c>
      <c r="AT55">
        <v>200.5</v>
      </c>
      <c r="AU55">
        <v>197.7</v>
      </c>
      <c r="AV55">
        <v>194.2</v>
      </c>
      <c r="AW55">
        <v>174.5</v>
      </c>
      <c r="AX55">
        <v>121.8</v>
      </c>
      <c r="AY55">
        <v>119.6</v>
      </c>
      <c r="AZ55">
        <v>103.5</v>
      </c>
      <c r="BA55">
        <v>92.4</v>
      </c>
      <c r="BB55">
        <v>100</v>
      </c>
      <c r="BC55">
        <v>85.2</v>
      </c>
      <c r="BD55">
        <v>58.2</v>
      </c>
      <c r="BE55">
        <v>48.5</v>
      </c>
      <c r="BF55">
        <v>49.6</v>
      </c>
      <c r="BG55">
        <v>42.6</v>
      </c>
      <c r="BH55">
        <v>40</v>
      </c>
      <c r="BI55">
        <v>35.6</v>
      </c>
      <c r="BJ55" s="80" t="str">
        <f>VLOOKUP(MID(A55,12,2),'State Codes'!$B$10:$D$60,3,0)</f>
        <v>8 Mountain</v>
      </c>
      <c r="BK55" s="80" t="str">
        <f>VLOOKUP(MID(A55,6,5),'Chart Controls'!$P$11:$Q$16,2,0)</f>
        <v>Natural Gas</v>
      </c>
    </row>
    <row r="56" spans="1:63" s="82" customFormat="1" x14ac:dyDescent="0.2">
      <c r="A56" s="76" t="s">
        <v>694</v>
      </c>
      <c r="B56" s="76"/>
      <c r="C56" s="76" t="s">
        <v>257</v>
      </c>
      <c r="D56" s="76"/>
      <c r="E56" s="76" t="s">
        <v>1136</v>
      </c>
      <c r="F56" s="76" t="s">
        <v>261</v>
      </c>
      <c r="G56">
        <v>0</v>
      </c>
      <c r="H56">
        <v>514.4</v>
      </c>
      <c r="I56">
        <v>531.79999999999995</v>
      </c>
      <c r="J56">
        <v>424.7</v>
      </c>
      <c r="K56">
        <v>372.1</v>
      </c>
      <c r="L56">
        <v>372.6</v>
      </c>
      <c r="M56">
        <v>411.7</v>
      </c>
      <c r="N56">
        <v>333.4</v>
      </c>
      <c r="O56">
        <v>303</v>
      </c>
      <c r="P56">
        <v>382.7</v>
      </c>
      <c r="Q56">
        <v>396.1</v>
      </c>
      <c r="R56">
        <v>366</v>
      </c>
      <c r="S56">
        <v>309.60000000000002</v>
      </c>
      <c r="T56">
        <v>386.6</v>
      </c>
      <c r="U56">
        <v>417.8</v>
      </c>
      <c r="V56">
        <v>445.2</v>
      </c>
      <c r="W56">
        <v>503.3</v>
      </c>
      <c r="X56">
        <v>428.1</v>
      </c>
      <c r="Y56">
        <v>445.6</v>
      </c>
      <c r="Z56">
        <v>458.7</v>
      </c>
      <c r="AA56">
        <v>407.7</v>
      </c>
      <c r="AB56">
        <v>392.5</v>
      </c>
      <c r="AC56">
        <v>350.2</v>
      </c>
      <c r="AD56">
        <v>373.1</v>
      </c>
      <c r="AE56">
        <v>314.7</v>
      </c>
      <c r="AF56">
        <v>261.7</v>
      </c>
      <c r="AG56">
        <v>261.60000000000002</v>
      </c>
      <c r="AH56">
        <v>283</v>
      </c>
      <c r="AI56">
        <v>274.10000000000002</v>
      </c>
      <c r="AJ56">
        <v>225.3</v>
      </c>
      <c r="AK56">
        <v>237.2</v>
      </c>
      <c r="AL56">
        <v>244.9</v>
      </c>
      <c r="AM56">
        <v>201.2</v>
      </c>
      <c r="AN56">
        <v>202.2</v>
      </c>
      <c r="AO56">
        <v>199.9</v>
      </c>
      <c r="AP56">
        <v>205.1</v>
      </c>
      <c r="AQ56">
        <v>206.2</v>
      </c>
      <c r="AR56">
        <v>185.5</v>
      </c>
      <c r="AS56">
        <v>186.2</v>
      </c>
      <c r="AT56">
        <v>177.9</v>
      </c>
      <c r="AU56">
        <v>200.7</v>
      </c>
      <c r="AV56">
        <v>188.6</v>
      </c>
      <c r="AW56">
        <v>171.7</v>
      </c>
      <c r="AX56">
        <v>130.19999999999999</v>
      </c>
      <c r="AY56">
        <v>115.9</v>
      </c>
      <c r="AZ56">
        <v>78.3</v>
      </c>
      <c r="BA56">
        <v>94</v>
      </c>
      <c r="BB56">
        <v>97.1</v>
      </c>
      <c r="BC56">
        <v>60.5</v>
      </c>
      <c r="BD56">
        <v>54.2</v>
      </c>
      <c r="BE56">
        <v>46.8</v>
      </c>
      <c r="BF56">
        <v>42.6</v>
      </c>
      <c r="BG56">
        <v>39.200000000000003</v>
      </c>
      <c r="BH56">
        <v>38.4</v>
      </c>
      <c r="BI56">
        <v>45.1</v>
      </c>
      <c r="BJ56" s="80" t="str">
        <f>VLOOKUP(MID(A56,12,2),'State Codes'!$B$10:$D$60,3,0)</f>
        <v>7 West South Central</v>
      </c>
      <c r="BK56" s="80" t="str">
        <f>VLOOKUP(MID(A56,6,5),'Chart Controls'!$P$11:$Q$16,2,0)</f>
        <v>Natural Gas</v>
      </c>
    </row>
    <row r="57" spans="1:63" s="82" customFormat="1" x14ac:dyDescent="0.2">
      <c r="A57" s="76" t="s">
        <v>695</v>
      </c>
      <c r="B57" s="76"/>
      <c r="C57" s="76" t="s">
        <v>257</v>
      </c>
      <c r="D57" s="76"/>
      <c r="E57" s="76" t="s">
        <v>1136</v>
      </c>
      <c r="F57" s="76" t="s">
        <v>261</v>
      </c>
      <c r="G57">
        <v>0</v>
      </c>
      <c r="H57">
        <v>10120.700000000001</v>
      </c>
      <c r="I57">
        <v>8717.6</v>
      </c>
      <c r="J57">
        <v>7341.7</v>
      </c>
      <c r="K57">
        <v>6483.2</v>
      </c>
      <c r="L57">
        <v>6017.5</v>
      </c>
      <c r="M57">
        <v>5214.2</v>
      </c>
      <c r="N57">
        <v>5383.3</v>
      </c>
      <c r="O57">
        <v>4876</v>
      </c>
      <c r="P57">
        <v>4569.3999999999996</v>
      </c>
      <c r="Q57">
        <v>4575.1000000000004</v>
      </c>
      <c r="R57">
        <v>4779.2</v>
      </c>
      <c r="S57">
        <v>4368.3</v>
      </c>
      <c r="T57">
        <v>5089.8</v>
      </c>
      <c r="U57">
        <v>4909.3</v>
      </c>
      <c r="V57">
        <v>4533.2</v>
      </c>
      <c r="W57">
        <v>6238.6</v>
      </c>
      <c r="X57">
        <v>5696.8</v>
      </c>
      <c r="Y57">
        <v>5798</v>
      </c>
      <c r="Z57">
        <v>5731.8</v>
      </c>
      <c r="AA57">
        <v>5048.8</v>
      </c>
      <c r="AB57">
        <v>4546.3</v>
      </c>
      <c r="AC57">
        <v>3633.2</v>
      </c>
      <c r="AD57">
        <v>5347.4</v>
      </c>
      <c r="AE57">
        <v>4242.3999999999996</v>
      </c>
      <c r="AF57">
        <v>3763.4</v>
      </c>
      <c r="AG57">
        <v>3805.5</v>
      </c>
      <c r="AH57">
        <v>3261.3</v>
      </c>
      <c r="AI57">
        <v>3048.6</v>
      </c>
      <c r="AJ57">
        <v>3067.4</v>
      </c>
      <c r="AK57">
        <v>3326.3</v>
      </c>
      <c r="AL57">
        <v>3123</v>
      </c>
      <c r="AM57">
        <v>2861.9</v>
      </c>
      <c r="AN57">
        <v>3190</v>
      </c>
      <c r="AO57">
        <v>2971.3</v>
      </c>
      <c r="AP57">
        <v>2873.3</v>
      </c>
      <c r="AQ57">
        <v>2803.9</v>
      </c>
      <c r="AR57">
        <v>2648.3</v>
      </c>
      <c r="AS57">
        <v>2384.6999999999998</v>
      </c>
      <c r="AT57">
        <v>3016.1</v>
      </c>
      <c r="AU57">
        <v>2755.4</v>
      </c>
      <c r="AV57">
        <v>2698.7</v>
      </c>
      <c r="AW57">
        <v>2384.6999999999998</v>
      </c>
      <c r="AX57">
        <v>1824.2</v>
      </c>
      <c r="AY57">
        <v>1861.6</v>
      </c>
      <c r="AZ57">
        <v>1458.5</v>
      </c>
      <c r="BA57">
        <v>1066.8</v>
      </c>
      <c r="BB57">
        <v>1022.2</v>
      </c>
      <c r="BC57">
        <v>1061.9000000000001</v>
      </c>
      <c r="BD57">
        <v>993.8</v>
      </c>
      <c r="BE57">
        <v>800.4</v>
      </c>
      <c r="BF57">
        <v>714.8</v>
      </c>
      <c r="BG57">
        <v>687.6</v>
      </c>
      <c r="BH57">
        <v>652.4</v>
      </c>
      <c r="BI57">
        <v>544.29999999999995</v>
      </c>
      <c r="BJ57" s="80" t="str">
        <f>VLOOKUP(MID(A57,12,2),'State Codes'!$B$10:$D$60,3,0)</f>
        <v>9 Pacific</v>
      </c>
      <c r="BK57" s="80" t="str">
        <f>VLOOKUP(MID(A57,6,5),'Chart Controls'!$P$11:$Q$16,2,0)</f>
        <v>Natural Gas</v>
      </c>
    </row>
    <row r="58" spans="1:63" s="82" customFormat="1" x14ac:dyDescent="0.2">
      <c r="A58" s="76" t="s">
        <v>696</v>
      </c>
      <c r="B58" s="76"/>
      <c r="C58" s="76" t="s">
        <v>257</v>
      </c>
      <c r="D58" s="76"/>
      <c r="E58" s="76" t="s">
        <v>1136</v>
      </c>
      <c r="F58" s="76" t="s">
        <v>261</v>
      </c>
      <c r="G58">
        <v>0</v>
      </c>
      <c r="H58">
        <v>1653.1</v>
      </c>
      <c r="I58">
        <v>1810.9</v>
      </c>
      <c r="J58">
        <v>1232.8</v>
      </c>
      <c r="K58">
        <v>986.2</v>
      </c>
      <c r="L58">
        <v>1108.7</v>
      </c>
      <c r="M58">
        <v>991.9</v>
      </c>
      <c r="N58">
        <v>958.2</v>
      </c>
      <c r="O58">
        <v>896.4</v>
      </c>
      <c r="P58">
        <v>1012</v>
      </c>
      <c r="Q58">
        <v>1174.4000000000001</v>
      </c>
      <c r="R58">
        <v>1059.2</v>
      </c>
      <c r="S58">
        <v>958</v>
      </c>
      <c r="T58">
        <v>1073.5</v>
      </c>
      <c r="U58">
        <v>1066.9000000000001</v>
      </c>
      <c r="V58">
        <v>1135.0999999999999</v>
      </c>
      <c r="W58">
        <v>1308.7</v>
      </c>
      <c r="X58">
        <v>1157.8</v>
      </c>
      <c r="Y58">
        <v>1246.4000000000001</v>
      </c>
      <c r="Z58">
        <v>1278.5999999999999</v>
      </c>
      <c r="AA58">
        <v>1021.3</v>
      </c>
      <c r="AB58">
        <v>821.1</v>
      </c>
      <c r="AC58">
        <v>724</v>
      </c>
      <c r="AD58">
        <v>1033.8</v>
      </c>
      <c r="AE58">
        <v>714.5</v>
      </c>
      <c r="AF58">
        <v>601.20000000000005</v>
      </c>
      <c r="AG58">
        <v>578.6</v>
      </c>
      <c r="AH58">
        <v>556</v>
      </c>
      <c r="AI58">
        <v>487.3</v>
      </c>
      <c r="AJ58">
        <v>500.3</v>
      </c>
      <c r="AK58">
        <v>489.6</v>
      </c>
      <c r="AL58">
        <v>480.4</v>
      </c>
      <c r="AM58">
        <v>431.7</v>
      </c>
      <c r="AN58">
        <v>447.2</v>
      </c>
      <c r="AO58">
        <v>420.3</v>
      </c>
      <c r="AP58">
        <v>423.5</v>
      </c>
      <c r="AQ58">
        <v>410.6</v>
      </c>
      <c r="AR58">
        <v>408.9</v>
      </c>
      <c r="AS58">
        <v>406.6</v>
      </c>
      <c r="AT58">
        <v>459.9</v>
      </c>
      <c r="AU58">
        <v>490</v>
      </c>
      <c r="AV58">
        <v>464.3</v>
      </c>
      <c r="AW58">
        <v>414.8</v>
      </c>
      <c r="AX58">
        <v>313.2</v>
      </c>
      <c r="AY58">
        <v>290.60000000000002</v>
      </c>
      <c r="AZ58">
        <v>242.1</v>
      </c>
      <c r="BA58">
        <v>178.4</v>
      </c>
      <c r="BB58">
        <v>162.4</v>
      </c>
      <c r="BC58">
        <v>136.1</v>
      </c>
      <c r="BD58">
        <v>115.6</v>
      </c>
      <c r="BE58">
        <v>91.8</v>
      </c>
      <c r="BF58">
        <v>81.3</v>
      </c>
      <c r="BG58">
        <v>69.7</v>
      </c>
      <c r="BH58">
        <v>63.3</v>
      </c>
      <c r="BI58">
        <v>59.4</v>
      </c>
      <c r="BJ58" s="80" t="str">
        <f>VLOOKUP(MID(A58,12,2),'State Codes'!$B$10:$D$60,3,0)</f>
        <v>8 Mountain</v>
      </c>
      <c r="BK58" s="80" t="str">
        <f>VLOOKUP(MID(A58,6,5),'Chart Controls'!$P$11:$Q$16,2,0)</f>
        <v>Natural Gas</v>
      </c>
    </row>
    <row r="59" spans="1:63" s="82" customFormat="1" x14ac:dyDescent="0.2">
      <c r="A59" s="76" t="s">
        <v>697</v>
      </c>
      <c r="B59" s="76"/>
      <c r="C59" s="76" t="s">
        <v>257</v>
      </c>
      <c r="D59" s="76"/>
      <c r="E59" s="76" t="s">
        <v>1136</v>
      </c>
      <c r="F59" s="76" t="s">
        <v>261</v>
      </c>
      <c r="G59">
        <v>0</v>
      </c>
      <c r="H59">
        <v>886.8</v>
      </c>
      <c r="I59">
        <v>931.7</v>
      </c>
      <c r="J59">
        <v>801</v>
      </c>
      <c r="K59">
        <v>714.9</v>
      </c>
      <c r="L59">
        <v>763.1</v>
      </c>
      <c r="M59">
        <v>739.2</v>
      </c>
      <c r="N59">
        <v>675.6</v>
      </c>
      <c r="O59">
        <v>594.4</v>
      </c>
      <c r="P59">
        <v>637.20000000000005</v>
      </c>
      <c r="Q59">
        <v>723.4</v>
      </c>
      <c r="R59">
        <v>623.4</v>
      </c>
      <c r="S59">
        <v>581.70000000000005</v>
      </c>
      <c r="T59">
        <v>618.5</v>
      </c>
      <c r="U59">
        <v>637.9</v>
      </c>
      <c r="V59">
        <v>651.6</v>
      </c>
      <c r="W59">
        <v>766.4</v>
      </c>
      <c r="X59">
        <v>710.5</v>
      </c>
      <c r="Y59">
        <v>691.9</v>
      </c>
      <c r="Z59">
        <v>723</v>
      </c>
      <c r="AA59">
        <v>621.20000000000005</v>
      </c>
      <c r="AB59">
        <v>582.70000000000005</v>
      </c>
      <c r="AC59">
        <v>449.1</v>
      </c>
      <c r="AD59">
        <v>500.5</v>
      </c>
      <c r="AE59">
        <v>474.7</v>
      </c>
      <c r="AF59">
        <v>404.4</v>
      </c>
      <c r="AG59">
        <v>374.5</v>
      </c>
      <c r="AH59">
        <v>419</v>
      </c>
      <c r="AI59">
        <v>441.1</v>
      </c>
      <c r="AJ59">
        <v>408.1</v>
      </c>
      <c r="AK59">
        <v>421.7</v>
      </c>
      <c r="AL59">
        <v>398.1</v>
      </c>
      <c r="AM59">
        <v>379.8</v>
      </c>
      <c r="AN59">
        <v>325.10000000000002</v>
      </c>
      <c r="AO59">
        <v>321.10000000000002</v>
      </c>
      <c r="AP59">
        <v>335.6</v>
      </c>
      <c r="AQ59">
        <v>310.7</v>
      </c>
      <c r="AR59">
        <v>296.7</v>
      </c>
      <c r="AS59">
        <v>309.8</v>
      </c>
      <c r="AT59">
        <v>299.8</v>
      </c>
      <c r="AU59">
        <v>291.10000000000002</v>
      </c>
      <c r="AV59">
        <v>300</v>
      </c>
      <c r="AW59">
        <v>281.5</v>
      </c>
      <c r="AX59">
        <v>228.4</v>
      </c>
      <c r="AY59">
        <v>187.4</v>
      </c>
      <c r="AZ59">
        <v>148.4</v>
      </c>
      <c r="BA59">
        <v>142.19999999999999</v>
      </c>
      <c r="BB59">
        <v>134.80000000000001</v>
      </c>
      <c r="BC59">
        <v>110.2</v>
      </c>
      <c r="BD59">
        <v>105.8</v>
      </c>
      <c r="BE59">
        <v>93.2</v>
      </c>
      <c r="BF59">
        <v>68</v>
      </c>
      <c r="BG59">
        <v>68.8</v>
      </c>
      <c r="BH59">
        <v>66</v>
      </c>
      <c r="BI59">
        <v>59.6</v>
      </c>
      <c r="BJ59" s="80" t="str">
        <f>VLOOKUP(MID(A59,12,2),'State Codes'!$B$10:$D$60,3,0)</f>
        <v>1 New England</v>
      </c>
      <c r="BK59" s="80" t="str">
        <f>VLOOKUP(MID(A59,6,5),'Chart Controls'!$P$11:$Q$16,2,0)</f>
        <v>Natural Gas</v>
      </c>
    </row>
    <row r="60" spans="1:63" s="82" customFormat="1" x14ac:dyDescent="0.2">
      <c r="A60" s="76" t="s">
        <v>698</v>
      </c>
      <c r="B60" s="76"/>
      <c r="C60" s="76" t="s">
        <v>257</v>
      </c>
      <c r="D60" s="76"/>
      <c r="E60" s="76" t="s">
        <v>1136</v>
      </c>
      <c r="F60" s="76" t="s">
        <v>261</v>
      </c>
      <c r="G60">
        <v>0</v>
      </c>
      <c r="H60">
        <v>192.1</v>
      </c>
      <c r="I60">
        <v>179.1</v>
      </c>
      <c r="J60">
        <v>151.4</v>
      </c>
      <c r="K60">
        <v>140.5</v>
      </c>
      <c r="L60">
        <v>140.9</v>
      </c>
      <c r="M60">
        <v>152.19999999999999</v>
      </c>
      <c r="N60">
        <v>127.1</v>
      </c>
      <c r="O60">
        <v>114.8</v>
      </c>
      <c r="P60">
        <v>142.1</v>
      </c>
      <c r="Q60">
        <v>149.5</v>
      </c>
      <c r="R60">
        <v>139.19999999999999</v>
      </c>
      <c r="S60">
        <v>130.5</v>
      </c>
      <c r="T60">
        <v>154.30000000000001</v>
      </c>
      <c r="U60">
        <v>153.1</v>
      </c>
      <c r="V60">
        <v>178.8</v>
      </c>
      <c r="W60">
        <v>158.69999999999999</v>
      </c>
      <c r="X60">
        <v>162.1</v>
      </c>
      <c r="Y60">
        <v>154.30000000000001</v>
      </c>
      <c r="Z60">
        <v>150.69999999999999</v>
      </c>
      <c r="AA60">
        <v>125.6</v>
      </c>
      <c r="AB60">
        <v>113.4</v>
      </c>
      <c r="AC60">
        <v>100.6</v>
      </c>
      <c r="AD60">
        <v>83.1</v>
      </c>
      <c r="AE60">
        <v>78.900000000000006</v>
      </c>
      <c r="AF60">
        <v>76.5</v>
      </c>
      <c r="AG60">
        <v>69</v>
      </c>
      <c r="AH60">
        <v>75</v>
      </c>
      <c r="AI60">
        <v>69.7</v>
      </c>
      <c r="AJ60">
        <v>56.1</v>
      </c>
      <c r="AK60">
        <v>63.6</v>
      </c>
      <c r="AL60">
        <v>55.6</v>
      </c>
      <c r="AM60">
        <v>50.3</v>
      </c>
      <c r="AN60">
        <v>42.1</v>
      </c>
      <c r="AO60">
        <v>44.5</v>
      </c>
      <c r="AP60">
        <v>48.8</v>
      </c>
      <c r="AQ60">
        <v>45.5</v>
      </c>
      <c r="AR60">
        <v>44.7</v>
      </c>
      <c r="AS60">
        <v>48.6</v>
      </c>
      <c r="AT60">
        <v>43.9</v>
      </c>
      <c r="AU60">
        <v>45.7</v>
      </c>
      <c r="AV60">
        <v>41</v>
      </c>
      <c r="AW60">
        <v>40.4</v>
      </c>
      <c r="AX60">
        <v>37.700000000000003</v>
      </c>
      <c r="AY60">
        <v>29.7</v>
      </c>
      <c r="AZ60">
        <v>28.1</v>
      </c>
      <c r="BA60">
        <v>30.3</v>
      </c>
      <c r="BB60">
        <v>23.4</v>
      </c>
      <c r="BC60">
        <v>19.3</v>
      </c>
      <c r="BD60">
        <v>16.899999999999999</v>
      </c>
      <c r="BE60">
        <v>15.6</v>
      </c>
      <c r="BF60">
        <v>13.9</v>
      </c>
      <c r="BG60">
        <v>14.3</v>
      </c>
      <c r="BH60">
        <v>13.3</v>
      </c>
      <c r="BI60">
        <v>12.4</v>
      </c>
      <c r="BJ60" s="80" t="str">
        <f>VLOOKUP(MID(A60,12,2),'State Codes'!$B$10:$D$60,3,0)</f>
        <v>5 South Atlantic</v>
      </c>
      <c r="BK60" s="80" t="str">
        <f>VLOOKUP(MID(A60,6,5),'Chart Controls'!$P$11:$Q$16,2,0)</f>
        <v>Natural Gas</v>
      </c>
    </row>
    <row r="61" spans="1:63" s="82" customFormat="1" x14ac:dyDescent="0.2">
      <c r="A61" s="76" t="s">
        <v>699</v>
      </c>
      <c r="B61" s="76"/>
      <c r="C61" s="76" t="s">
        <v>257</v>
      </c>
      <c r="D61" s="76"/>
      <c r="E61" s="76" t="s">
        <v>1136</v>
      </c>
      <c r="F61" s="76" t="s">
        <v>261</v>
      </c>
      <c r="G61">
        <v>0</v>
      </c>
      <c r="H61">
        <v>172.3</v>
      </c>
      <c r="I61">
        <v>198.2</v>
      </c>
      <c r="J61">
        <v>164.6</v>
      </c>
      <c r="K61">
        <v>133.9</v>
      </c>
      <c r="L61">
        <v>154.6</v>
      </c>
      <c r="M61">
        <v>154.5</v>
      </c>
      <c r="N61">
        <v>149.19999999999999</v>
      </c>
      <c r="O61">
        <v>124</v>
      </c>
      <c r="P61">
        <v>161.69999999999999</v>
      </c>
      <c r="Q61">
        <v>185.9</v>
      </c>
      <c r="R61">
        <v>164.5</v>
      </c>
      <c r="S61">
        <v>136.19999999999999</v>
      </c>
      <c r="T61">
        <v>161.80000000000001</v>
      </c>
      <c r="U61">
        <v>184.1</v>
      </c>
      <c r="V61">
        <v>187.4</v>
      </c>
      <c r="W61">
        <v>218</v>
      </c>
      <c r="X61">
        <v>209.5</v>
      </c>
      <c r="Y61">
        <v>193.6</v>
      </c>
      <c r="Z61">
        <v>233.7</v>
      </c>
      <c r="AA61">
        <v>204.3</v>
      </c>
      <c r="AB61">
        <v>201.4</v>
      </c>
      <c r="AC61">
        <v>156.9</v>
      </c>
      <c r="AD61">
        <v>163.80000000000001</v>
      </c>
      <c r="AE61">
        <v>166.9</v>
      </c>
      <c r="AF61">
        <v>123.1</v>
      </c>
      <c r="AG61">
        <v>118</v>
      </c>
      <c r="AH61">
        <v>148.4</v>
      </c>
      <c r="AI61">
        <v>158.80000000000001</v>
      </c>
      <c r="AJ61">
        <v>126</v>
      </c>
      <c r="AK61">
        <v>131.5</v>
      </c>
      <c r="AL61">
        <v>138.30000000000001</v>
      </c>
      <c r="AM61">
        <v>126.2</v>
      </c>
      <c r="AN61">
        <v>108.1</v>
      </c>
      <c r="AO61">
        <v>108.7</v>
      </c>
      <c r="AP61">
        <v>129.6</v>
      </c>
      <c r="AQ61">
        <v>121.6</v>
      </c>
      <c r="AR61">
        <v>118.6</v>
      </c>
      <c r="AS61">
        <v>130</v>
      </c>
      <c r="AT61">
        <v>131.4</v>
      </c>
      <c r="AU61">
        <v>139.9</v>
      </c>
      <c r="AV61">
        <v>105.4</v>
      </c>
      <c r="AW61">
        <v>86.7</v>
      </c>
      <c r="AX61">
        <v>75.3</v>
      </c>
      <c r="AY61">
        <v>62.8</v>
      </c>
      <c r="AZ61">
        <v>49.9</v>
      </c>
      <c r="BA61">
        <v>45.4</v>
      </c>
      <c r="BB61">
        <v>39.5</v>
      </c>
      <c r="BC61">
        <v>36</v>
      </c>
      <c r="BD61">
        <v>30.7</v>
      </c>
      <c r="BE61">
        <v>22.7</v>
      </c>
      <c r="BF61">
        <v>23.3</v>
      </c>
      <c r="BG61">
        <v>23.5</v>
      </c>
      <c r="BH61">
        <v>21.2</v>
      </c>
      <c r="BI61">
        <v>20.2</v>
      </c>
      <c r="BJ61" s="80" t="str">
        <f>VLOOKUP(MID(A61,12,2),'State Codes'!$B$10:$D$60,3,0)</f>
        <v>5 South Atlantic</v>
      </c>
      <c r="BK61" s="80" t="str">
        <f>VLOOKUP(MID(A61,6,5),'Chart Controls'!$P$11:$Q$16,2,0)</f>
        <v>Natural Gas</v>
      </c>
    </row>
    <row r="62" spans="1:63" s="82" customFormat="1" x14ac:dyDescent="0.2">
      <c r="A62" s="76" t="s">
        <v>700</v>
      </c>
      <c r="B62" s="76"/>
      <c r="C62" s="76" t="s">
        <v>257</v>
      </c>
      <c r="D62" s="76"/>
      <c r="E62" s="76" t="s">
        <v>1136</v>
      </c>
      <c r="F62" s="76" t="s">
        <v>261</v>
      </c>
      <c r="G62">
        <v>0</v>
      </c>
      <c r="H62">
        <v>464.9</v>
      </c>
      <c r="I62">
        <v>498.6</v>
      </c>
      <c r="J62">
        <v>444.4</v>
      </c>
      <c r="K62">
        <v>370.4</v>
      </c>
      <c r="L62">
        <v>360.2</v>
      </c>
      <c r="M62">
        <v>364.7</v>
      </c>
      <c r="N62">
        <v>315.89999999999998</v>
      </c>
      <c r="O62">
        <v>311.2</v>
      </c>
      <c r="P62">
        <v>298</v>
      </c>
      <c r="Q62">
        <v>316.7</v>
      </c>
      <c r="R62">
        <v>282.8</v>
      </c>
      <c r="S62">
        <v>263.5</v>
      </c>
      <c r="T62">
        <v>297.8</v>
      </c>
      <c r="U62">
        <v>335.3</v>
      </c>
      <c r="V62">
        <v>307</v>
      </c>
      <c r="W62">
        <v>328.6</v>
      </c>
      <c r="X62">
        <v>310.5</v>
      </c>
      <c r="Y62">
        <v>336.9</v>
      </c>
      <c r="Z62">
        <v>324.89999999999998</v>
      </c>
      <c r="AA62">
        <v>282.10000000000002</v>
      </c>
      <c r="AB62">
        <v>256.5</v>
      </c>
      <c r="AC62">
        <v>206.6</v>
      </c>
      <c r="AD62">
        <v>244.6</v>
      </c>
      <c r="AE62">
        <v>195.7</v>
      </c>
      <c r="AF62">
        <v>159.9</v>
      </c>
      <c r="AG62">
        <v>159.19999999999999</v>
      </c>
      <c r="AH62">
        <v>156.1</v>
      </c>
      <c r="AI62">
        <v>174.9</v>
      </c>
      <c r="AJ62">
        <v>143.19999999999999</v>
      </c>
      <c r="AK62">
        <v>138.30000000000001</v>
      </c>
      <c r="AL62">
        <v>139.69999999999999</v>
      </c>
      <c r="AM62">
        <v>130.5</v>
      </c>
      <c r="AN62">
        <v>115.9</v>
      </c>
      <c r="AO62">
        <v>109.9</v>
      </c>
      <c r="AP62">
        <v>105.4</v>
      </c>
      <c r="AQ62">
        <v>111.5</v>
      </c>
      <c r="AR62">
        <v>109</v>
      </c>
      <c r="AS62">
        <v>99.9</v>
      </c>
      <c r="AT62">
        <v>100.9</v>
      </c>
      <c r="AU62">
        <v>106.7</v>
      </c>
      <c r="AV62">
        <v>105.4</v>
      </c>
      <c r="AW62">
        <v>89.9</v>
      </c>
      <c r="AX62">
        <v>86.8</v>
      </c>
      <c r="AY62">
        <v>72.7</v>
      </c>
      <c r="AZ62">
        <v>64.8</v>
      </c>
      <c r="BA62">
        <v>76.5</v>
      </c>
      <c r="BB62">
        <v>64.3</v>
      </c>
      <c r="BC62">
        <v>47.4</v>
      </c>
      <c r="BD62">
        <v>41.7</v>
      </c>
      <c r="BE62">
        <v>42.2</v>
      </c>
      <c r="BF62">
        <v>44</v>
      </c>
      <c r="BG62">
        <v>34.1</v>
      </c>
      <c r="BH62">
        <v>33.6</v>
      </c>
      <c r="BI62">
        <v>37</v>
      </c>
      <c r="BJ62" s="80" t="str">
        <f>VLOOKUP(MID(A62,12,2),'State Codes'!$B$10:$D$60,3,0)</f>
        <v>5 South Atlantic</v>
      </c>
      <c r="BK62" s="80" t="str">
        <f>VLOOKUP(MID(A62,6,5),'Chart Controls'!$P$11:$Q$16,2,0)</f>
        <v>Natural Gas</v>
      </c>
    </row>
    <row r="63" spans="1:63" s="82" customFormat="1" x14ac:dyDescent="0.2">
      <c r="A63" s="76" t="s">
        <v>701</v>
      </c>
      <c r="B63" s="76"/>
      <c r="C63" s="76" t="s">
        <v>257</v>
      </c>
      <c r="D63" s="76"/>
      <c r="E63" s="76" t="s">
        <v>1136</v>
      </c>
      <c r="F63" s="76" t="s">
        <v>261</v>
      </c>
      <c r="G63">
        <v>0</v>
      </c>
      <c r="H63">
        <v>2319.1999999999998</v>
      </c>
      <c r="I63">
        <v>2424.6999999999998</v>
      </c>
      <c r="J63">
        <v>2015.3</v>
      </c>
      <c r="K63">
        <v>1850.8</v>
      </c>
      <c r="L63">
        <v>1832.8</v>
      </c>
      <c r="M63">
        <v>1860.5</v>
      </c>
      <c r="N63">
        <v>1883.4</v>
      </c>
      <c r="O63">
        <v>1687.8</v>
      </c>
      <c r="P63">
        <v>1725.6</v>
      </c>
      <c r="Q63">
        <v>1943.3</v>
      </c>
      <c r="R63">
        <v>1775.8</v>
      </c>
      <c r="S63">
        <v>1585.1</v>
      </c>
      <c r="T63">
        <v>1781.6</v>
      </c>
      <c r="U63">
        <v>2103.6</v>
      </c>
      <c r="V63">
        <v>1933</v>
      </c>
      <c r="W63">
        <v>2179.8000000000002</v>
      </c>
      <c r="X63">
        <v>1961.5</v>
      </c>
      <c r="Y63">
        <v>2025.2</v>
      </c>
      <c r="Z63">
        <v>2087.6</v>
      </c>
      <c r="AA63">
        <v>1760.8</v>
      </c>
      <c r="AB63">
        <v>1540.7</v>
      </c>
      <c r="AC63">
        <v>1248.9000000000001</v>
      </c>
      <c r="AD63">
        <v>1269.3</v>
      </c>
      <c r="AE63">
        <v>1180.2</v>
      </c>
      <c r="AF63">
        <v>431.7</v>
      </c>
      <c r="AG63">
        <v>728.2</v>
      </c>
      <c r="AH63">
        <v>847.6</v>
      </c>
      <c r="AI63">
        <v>849.4</v>
      </c>
      <c r="AJ63">
        <v>708.5</v>
      </c>
      <c r="AK63">
        <v>772</v>
      </c>
      <c r="AL63">
        <v>786.5</v>
      </c>
      <c r="AM63">
        <v>697.2</v>
      </c>
      <c r="AN63">
        <v>647.4</v>
      </c>
      <c r="AO63">
        <v>615.1</v>
      </c>
      <c r="AP63">
        <v>647.6</v>
      </c>
      <c r="AQ63">
        <v>672.5</v>
      </c>
      <c r="AR63">
        <v>638</v>
      </c>
      <c r="AS63">
        <v>591.29999999999995</v>
      </c>
      <c r="AT63">
        <v>555</v>
      </c>
      <c r="AU63">
        <v>610.70000000000005</v>
      </c>
      <c r="AV63">
        <v>558.20000000000005</v>
      </c>
      <c r="AW63">
        <v>463.1</v>
      </c>
      <c r="AX63">
        <v>399.2</v>
      </c>
      <c r="AY63">
        <v>332</v>
      </c>
      <c r="AZ63">
        <v>261.89999999999998</v>
      </c>
      <c r="BA63">
        <v>224.5</v>
      </c>
      <c r="BB63">
        <v>193.3</v>
      </c>
      <c r="BC63">
        <v>146.4</v>
      </c>
      <c r="BD63">
        <v>130.5</v>
      </c>
      <c r="BE63">
        <v>106.7</v>
      </c>
      <c r="BF63">
        <v>112.3</v>
      </c>
      <c r="BG63">
        <v>107.2</v>
      </c>
      <c r="BH63">
        <v>100.1</v>
      </c>
      <c r="BI63">
        <v>91.6</v>
      </c>
      <c r="BJ63" s="80" t="str">
        <f>VLOOKUP(MID(A63,12,2),'State Codes'!$B$10:$D$60,3,0)</f>
        <v>5 South Atlantic</v>
      </c>
      <c r="BK63" s="80" t="str">
        <f>VLOOKUP(MID(A63,6,5),'Chart Controls'!$P$11:$Q$16,2,0)</f>
        <v>Natural Gas</v>
      </c>
    </row>
    <row r="64" spans="1:63" s="82" customFormat="1" x14ac:dyDescent="0.2">
      <c r="A64" s="76" t="s">
        <v>702</v>
      </c>
      <c r="B64" s="76"/>
      <c r="C64" s="76" t="s">
        <v>257</v>
      </c>
      <c r="D64" s="76"/>
      <c r="E64" s="76" t="s">
        <v>1136</v>
      </c>
      <c r="F64" s="76" t="s">
        <v>261</v>
      </c>
      <c r="G64">
        <v>0</v>
      </c>
      <c r="H64">
        <v>31.7</v>
      </c>
      <c r="I64">
        <v>34.4</v>
      </c>
      <c r="J64">
        <v>29</v>
      </c>
      <c r="K64">
        <v>22.8</v>
      </c>
      <c r="L64">
        <v>25.4</v>
      </c>
      <c r="M64">
        <v>25.7</v>
      </c>
      <c r="N64">
        <v>22.2</v>
      </c>
      <c r="O64">
        <v>20.8</v>
      </c>
      <c r="P64">
        <v>22.9</v>
      </c>
      <c r="Q64">
        <v>27.7</v>
      </c>
      <c r="R64">
        <v>28.6</v>
      </c>
      <c r="S64">
        <v>25.4</v>
      </c>
      <c r="T64">
        <v>26.9</v>
      </c>
      <c r="U64">
        <v>22.7</v>
      </c>
      <c r="V64">
        <v>18.5</v>
      </c>
      <c r="W64">
        <v>22.2</v>
      </c>
      <c r="X64">
        <v>17.3</v>
      </c>
      <c r="Y64">
        <v>18.3</v>
      </c>
      <c r="Z64">
        <v>16</v>
      </c>
      <c r="AA64">
        <v>14.2</v>
      </c>
      <c r="AB64">
        <v>14.6</v>
      </c>
      <c r="AC64">
        <v>12.5</v>
      </c>
      <c r="AD64">
        <v>12.1</v>
      </c>
      <c r="AE64">
        <v>11.7</v>
      </c>
      <c r="AF64">
        <v>9.9</v>
      </c>
      <c r="AG64">
        <v>10.3</v>
      </c>
      <c r="AH64">
        <v>11.2</v>
      </c>
      <c r="AI64">
        <v>10.7</v>
      </c>
      <c r="AJ64">
        <v>10.1</v>
      </c>
      <c r="AK64">
        <v>9.6999999999999993</v>
      </c>
      <c r="AL64">
        <v>9.8000000000000007</v>
      </c>
      <c r="AM64">
        <v>9.9</v>
      </c>
      <c r="AN64">
        <v>12.5</v>
      </c>
      <c r="AO64">
        <v>9.3000000000000007</v>
      </c>
      <c r="AP64">
        <v>8.8000000000000007</v>
      </c>
      <c r="AQ64">
        <v>8.8000000000000007</v>
      </c>
      <c r="AR64">
        <v>9.4</v>
      </c>
      <c r="AS64">
        <v>9.3000000000000007</v>
      </c>
      <c r="AT64">
        <v>11.3</v>
      </c>
      <c r="AU64">
        <v>18.2</v>
      </c>
      <c r="AV64">
        <v>18.5</v>
      </c>
      <c r="AW64">
        <v>18.8</v>
      </c>
      <c r="AX64">
        <v>20.100000000000001</v>
      </c>
      <c r="AY64">
        <v>18.399999999999999</v>
      </c>
      <c r="AZ64">
        <v>0</v>
      </c>
      <c r="BA64">
        <v>0</v>
      </c>
      <c r="BB64">
        <v>0</v>
      </c>
      <c r="BC64">
        <v>0</v>
      </c>
      <c r="BD64">
        <v>0</v>
      </c>
      <c r="BE64">
        <v>0</v>
      </c>
      <c r="BF64">
        <v>0</v>
      </c>
      <c r="BG64">
        <v>0</v>
      </c>
      <c r="BH64">
        <v>0</v>
      </c>
      <c r="BI64">
        <v>0</v>
      </c>
      <c r="BJ64" s="80" t="str">
        <f>VLOOKUP(MID(A64,12,2),'State Codes'!$B$10:$D$60,3,0)</f>
        <v>9 Pacific</v>
      </c>
      <c r="BK64" s="80" t="str">
        <f>VLOOKUP(MID(A64,6,5),'Chart Controls'!$P$11:$Q$16,2,0)</f>
        <v>Natural Gas</v>
      </c>
    </row>
    <row r="65" spans="1:63" s="82" customFormat="1" x14ac:dyDescent="0.2">
      <c r="A65" s="76" t="s">
        <v>703</v>
      </c>
      <c r="B65" s="76"/>
      <c r="C65" s="76" t="s">
        <v>257</v>
      </c>
      <c r="D65" s="76"/>
      <c r="E65" s="76" t="s">
        <v>1136</v>
      </c>
      <c r="F65" s="76" t="s">
        <v>261</v>
      </c>
      <c r="G65">
        <v>0</v>
      </c>
      <c r="H65">
        <v>337.1</v>
      </c>
      <c r="I65">
        <v>286.7</v>
      </c>
      <c r="J65">
        <v>215.6</v>
      </c>
      <c r="K65">
        <v>206.4</v>
      </c>
      <c r="L65">
        <v>200.2</v>
      </c>
      <c r="M65">
        <v>195.4</v>
      </c>
      <c r="N65">
        <v>220.3</v>
      </c>
      <c r="O65">
        <v>202.6</v>
      </c>
      <c r="P65">
        <v>201.7</v>
      </c>
      <c r="Q65">
        <v>210.2</v>
      </c>
      <c r="R65">
        <v>222.2</v>
      </c>
      <c r="S65">
        <v>197.6</v>
      </c>
      <c r="T65">
        <v>234.7</v>
      </c>
      <c r="U65">
        <v>214.6</v>
      </c>
      <c r="V65">
        <v>269.10000000000002</v>
      </c>
      <c r="W65">
        <v>304.8</v>
      </c>
      <c r="X65">
        <v>268.60000000000002</v>
      </c>
      <c r="Y65">
        <v>275</v>
      </c>
      <c r="Z65">
        <v>228.8</v>
      </c>
      <c r="AA65">
        <v>187</v>
      </c>
      <c r="AB65">
        <v>143.80000000000001</v>
      </c>
      <c r="AC65">
        <v>171.6</v>
      </c>
      <c r="AD65">
        <v>162.1</v>
      </c>
      <c r="AE65">
        <v>120.1</v>
      </c>
      <c r="AF65">
        <v>97.1</v>
      </c>
      <c r="AG65">
        <v>85.3</v>
      </c>
      <c r="AH65">
        <v>78</v>
      </c>
      <c r="AI65">
        <v>77.599999999999994</v>
      </c>
      <c r="AJ65">
        <v>72.599999999999994</v>
      </c>
      <c r="AK65">
        <v>65</v>
      </c>
      <c r="AL65">
        <v>67.599999999999994</v>
      </c>
      <c r="AM65">
        <v>50.5</v>
      </c>
      <c r="AN65">
        <v>53.1</v>
      </c>
      <c r="AO65">
        <v>43.2</v>
      </c>
      <c r="AP65">
        <v>44.3</v>
      </c>
      <c r="AQ65">
        <v>42.2</v>
      </c>
      <c r="AR65">
        <v>38.5</v>
      </c>
      <c r="AS65">
        <v>43.8</v>
      </c>
      <c r="AT65">
        <v>53.5</v>
      </c>
      <c r="AU65">
        <v>50.6</v>
      </c>
      <c r="AV65">
        <v>48.1</v>
      </c>
      <c r="AW65">
        <v>47.5</v>
      </c>
      <c r="AX65">
        <v>37.4</v>
      </c>
      <c r="AY65">
        <v>36.799999999999997</v>
      </c>
      <c r="AZ65">
        <v>32.6</v>
      </c>
      <c r="BA65">
        <v>26.6</v>
      </c>
      <c r="BB65">
        <v>33.6</v>
      </c>
      <c r="BC65">
        <v>28</v>
      </c>
      <c r="BD65">
        <v>30.7</v>
      </c>
      <c r="BE65">
        <v>17.399999999999999</v>
      </c>
      <c r="BF65">
        <v>15.1</v>
      </c>
      <c r="BG65">
        <v>16.399999999999999</v>
      </c>
      <c r="BH65">
        <v>12.6</v>
      </c>
      <c r="BI65">
        <v>10.7</v>
      </c>
      <c r="BJ65" s="80" t="str">
        <f>VLOOKUP(MID(A65,12,2),'State Codes'!$B$10:$D$60,3,0)</f>
        <v>8 Mountain</v>
      </c>
      <c r="BK65" s="80" t="str">
        <f>VLOOKUP(MID(A65,6,5),'Chart Controls'!$P$11:$Q$16,2,0)</f>
        <v>Natural Gas</v>
      </c>
    </row>
    <row r="66" spans="1:63" s="82" customFormat="1" x14ac:dyDescent="0.2">
      <c r="A66" s="76" t="s">
        <v>704</v>
      </c>
      <c r="B66" s="76"/>
      <c r="C66" s="76" t="s">
        <v>257</v>
      </c>
      <c r="D66" s="76"/>
      <c r="E66" s="76" t="s">
        <v>1136</v>
      </c>
      <c r="F66" s="76" t="s">
        <v>261</v>
      </c>
      <c r="G66">
        <v>0</v>
      </c>
      <c r="H66">
        <v>4207</v>
      </c>
      <c r="I66">
        <v>5855.2</v>
      </c>
      <c r="J66">
        <v>4079.9</v>
      </c>
      <c r="K66">
        <v>3141.3</v>
      </c>
      <c r="L66">
        <v>3522.5</v>
      </c>
      <c r="M66">
        <v>3571.5</v>
      </c>
      <c r="N66">
        <v>3333.4</v>
      </c>
      <c r="O66">
        <v>3046.3</v>
      </c>
      <c r="P66">
        <v>3195</v>
      </c>
      <c r="Q66">
        <v>4598.1000000000004</v>
      </c>
      <c r="R66">
        <v>3711.3</v>
      </c>
      <c r="S66">
        <v>2981</v>
      </c>
      <c r="T66">
        <v>3671.3</v>
      </c>
      <c r="U66">
        <v>3911.6</v>
      </c>
      <c r="V66">
        <v>3947.4</v>
      </c>
      <c r="W66">
        <v>5623.7</v>
      </c>
      <c r="X66">
        <v>4659.6000000000004</v>
      </c>
      <c r="Y66">
        <v>4452.2</v>
      </c>
      <c r="Z66">
        <v>5084.6000000000004</v>
      </c>
      <c r="AA66">
        <v>4172.5</v>
      </c>
      <c r="AB66">
        <v>4095.4</v>
      </c>
      <c r="AC66">
        <v>2944.8</v>
      </c>
      <c r="AD66">
        <v>3861.4</v>
      </c>
      <c r="AE66">
        <v>3423.5</v>
      </c>
      <c r="AF66">
        <v>2448.6999999999998</v>
      </c>
      <c r="AG66">
        <v>2241.6999999999998</v>
      </c>
      <c r="AH66">
        <v>2958.5</v>
      </c>
      <c r="AI66">
        <v>2842.4</v>
      </c>
      <c r="AJ66">
        <v>2335.1999999999998</v>
      </c>
      <c r="AK66">
        <v>2607.6999999999998</v>
      </c>
      <c r="AL66">
        <v>2734.6</v>
      </c>
      <c r="AM66">
        <v>2420.1</v>
      </c>
      <c r="AN66">
        <v>2310.6</v>
      </c>
      <c r="AO66">
        <v>2238.1999999999998</v>
      </c>
      <c r="AP66">
        <v>2457.9</v>
      </c>
      <c r="AQ66">
        <v>2126.8000000000002</v>
      </c>
      <c r="AR66">
        <v>1961.9</v>
      </c>
      <c r="AS66">
        <v>2214.8000000000002</v>
      </c>
      <c r="AT66">
        <v>2480.4</v>
      </c>
      <c r="AU66">
        <v>2574.9</v>
      </c>
      <c r="AV66">
        <v>2354.3000000000002</v>
      </c>
      <c r="AW66">
        <v>2170.3000000000002</v>
      </c>
      <c r="AX66">
        <v>1890.9</v>
      </c>
      <c r="AY66">
        <v>1728.1</v>
      </c>
      <c r="AZ66">
        <v>1489.7</v>
      </c>
      <c r="BA66">
        <v>1302.9000000000001</v>
      </c>
      <c r="BB66">
        <v>1150.7</v>
      </c>
      <c r="BC66">
        <v>964.1</v>
      </c>
      <c r="BD66">
        <v>772</v>
      </c>
      <c r="BE66">
        <v>623.4</v>
      </c>
      <c r="BF66">
        <v>540.5</v>
      </c>
      <c r="BG66">
        <v>553.70000000000005</v>
      </c>
      <c r="BH66">
        <v>496</v>
      </c>
      <c r="BI66">
        <v>459.4</v>
      </c>
      <c r="BJ66" s="80" t="str">
        <f>VLOOKUP(MID(A66,12,2),'State Codes'!$B$10:$D$60,3,0)</f>
        <v>3 East North Central</v>
      </c>
      <c r="BK66" s="80" t="str">
        <f>VLOOKUP(MID(A66,6,5),'Chart Controls'!$P$11:$Q$16,2,0)</f>
        <v>Natural Gas</v>
      </c>
    </row>
    <row r="67" spans="1:63" s="82" customFormat="1" x14ac:dyDescent="0.2">
      <c r="A67" s="76" t="s">
        <v>705</v>
      </c>
      <c r="B67" s="76"/>
      <c r="C67" s="76" t="s">
        <v>257</v>
      </c>
      <c r="D67" s="76"/>
      <c r="E67" s="76" t="s">
        <v>1136</v>
      </c>
      <c r="F67" s="76" t="s">
        <v>261</v>
      </c>
      <c r="G67">
        <v>0</v>
      </c>
      <c r="H67">
        <v>1439</v>
      </c>
      <c r="I67">
        <v>1665.4</v>
      </c>
      <c r="J67">
        <v>1316.4</v>
      </c>
      <c r="K67">
        <v>1149.2</v>
      </c>
      <c r="L67">
        <v>1239.5999999999999</v>
      </c>
      <c r="M67">
        <v>1257.5</v>
      </c>
      <c r="N67">
        <v>1107.2</v>
      </c>
      <c r="O67">
        <v>990.3</v>
      </c>
      <c r="P67">
        <v>1186.8</v>
      </c>
      <c r="Q67">
        <v>1412.9</v>
      </c>
      <c r="R67">
        <v>1218.0999999999999</v>
      </c>
      <c r="S67">
        <v>1032.8</v>
      </c>
      <c r="T67">
        <v>1249.5999999999999</v>
      </c>
      <c r="U67">
        <v>1194.5</v>
      </c>
      <c r="V67">
        <v>1510.6</v>
      </c>
      <c r="W67">
        <v>1931.7</v>
      </c>
      <c r="X67">
        <v>1609.3</v>
      </c>
      <c r="Y67">
        <v>1665.8</v>
      </c>
      <c r="Z67">
        <v>1803.2</v>
      </c>
      <c r="AA67">
        <v>1482.9</v>
      </c>
      <c r="AB67">
        <v>1479.1</v>
      </c>
      <c r="AC67">
        <v>1204.3</v>
      </c>
      <c r="AD67">
        <v>1410</v>
      </c>
      <c r="AE67">
        <v>1035</v>
      </c>
      <c r="AF67">
        <v>913.7</v>
      </c>
      <c r="AG67">
        <v>919.2</v>
      </c>
      <c r="AH67">
        <v>1077.4000000000001</v>
      </c>
      <c r="AI67">
        <v>996.9</v>
      </c>
      <c r="AJ67">
        <v>864.4</v>
      </c>
      <c r="AK67">
        <v>981.8</v>
      </c>
      <c r="AL67">
        <v>943.7</v>
      </c>
      <c r="AM67">
        <v>828.8</v>
      </c>
      <c r="AN67">
        <v>798.9</v>
      </c>
      <c r="AO67">
        <v>756.4</v>
      </c>
      <c r="AP67">
        <v>858.3</v>
      </c>
      <c r="AQ67">
        <v>792.6</v>
      </c>
      <c r="AR67">
        <v>688.3</v>
      </c>
      <c r="AS67">
        <v>772.9</v>
      </c>
      <c r="AT67">
        <v>810.4</v>
      </c>
      <c r="AU67">
        <v>862.3</v>
      </c>
      <c r="AV67">
        <v>797.8</v>
      </c>
      <c r="AW67">
        <v>702.6</v>
      </c>
      <c r="AX67">
        <v>573.5</v>
      </c>
      <c r="AY67">
        <v>516.29999999999995</v>
      </c>
      <c r="AZ67">
        <v>458.5</v>
      </c>
      <c r="BA67">
        <v>365.2</v>
      </c>
      <c r="BB67">
        <v>306.60000000000002</v>
      </c>
      <c r="BC67">
        <v>259</v>
      </c>
      <c r="BD67">
        <v>237</v>
      </c>
      <c r="BE67">
        <v>202.4</v>
      </c>
      <c r="BF67">
        <v>185.3</v>
      </c>
      <c r="BG67">
        <v>192.6</v>
      </c>
      <c r="BH67">
        <v>175.8</v>
      </c>
      <c r="BI67">
        <v>160.30000000000001</v>
      </c>
      <c r="BJ67" s="80" t="str">
        <f>VLOOKUP(MID(A67,12,2),'State Codes'!$B$10:$D$60,3,0)</f>
        <v>3 East North Central</v>
      </c>
      <c r="BK67" s="80" t="str">
        <f>VLOOKUP(MID(A67,6,5),'Chart Controls'!$P$11:$Q$16,2,0)</f>
        <v>Natural Gas</v>
      </c>
    </row>
    <row r="68" spans="1:63" s="82" customFormat="1" x14ac:dyDescent="0.2">
      <c r="A68" s="76" t="s">
        <v>706</v>
      </c>
      <c r="B68" s="76"/>
      <c r="C68" s="76" t="s">
        <v>257</v>
      </c>
      <c r="D68" s="76"/>
      <c r="E68" s="76" t="s">
        <v>1136</v>
      </c>
      <c r="F68" s="76" t="s">
        <v>261</v>
      </c>
      <c r="G68">
        <v>0</v>
      </c>
      <c r="H68">
        <v>709.9</v>
      </c>
      <c r="I68">
        <v>924.6</v>
      </c>
      <c r="J68">
        <v>630.4</v>
      </c>
      <c r="K68">
        <v>498.6</v>
      </c>
      <c r="L68">
        <v>584.6</v>
      </c>
      <c r="M68">
        <v>634.29999999999995</v>
      </c>
      <c r="N68">
        <v>561.4</v>
      </c>
      <c r="O68">
        <v>497.9</v>
      </c>
      <c r="P68">
        <v>533.9</v>
      </c>
      <c r="Q68">
        <v>767.3</v>
      </c>
      <c r="R68">
        <v>651.9</v>
      </c>
      <c r="S68">
        <v>528.4</v>
      </c>
      <c r="T68">
        <v>640.1</v>
      </c>
      <c r="U68">
        <v>654.4</v>
      </c>
      <c r="V68">
        <v>689.2</v>
      </c>
      <c r="W68">
        <v>898.6</v>
      </c>
      <c r="X68">
        <v>796.8</v>
      </c>
      <c r="Y68">
        <v>768.1</v>
      </c>
      <c r="Z68">
        <v>827.4</v>
      </c>
      <c r="AA68">
        <v>692.8</v>
      </c>
      <c r="AB68">
        <v>676.6</v>
      </c>
      <c r="AC68">
        <v>506.5</v>
      </c>
      <c r="AD68">
        <v>632.6</v>
      </c>
      <c r="AE68">
        <v>576.79999999999995</v>
      </c>
      <c r="AF68">
        <v>435.7</v>
      </c>
      <c r="AG68">
        <v>410.7</v>
      </c>
      <c r="AH68">
        <v>504.1</v>
      </c>
      <c r="AI68">
        <v>483.9</v>
      </c>
      <c r="AJ68">
        <v>418.8</v>
      </c>
      <c r="AK68">
        <v>422.6</v>
      </c>
      <c r="AL68">
        <v>456.7</v>
      </c>
      <c r="AM68">
        <v>391.7</v>
      </c>
      <c r="AN68">
        <v>379.3</v>
      </c>
      <c r="AO68">
        <v>356.3</v>
      </c>
      <c r="AP68">
        <v>364</v>
      </c>
      <c r="AQ68">
        <v>364.6</v>
      </c>
      <c r="AR68">
        <v>309.89999999999998</v>
      </c>
      <c r="AS68">
        <v>379.8</v>
      </c>
      <c r="AT68">
        <v>424.1</v>
      </c>
      <c r="AU68">
        <v>443.2</v>
      </c>
      <c r="AV68">
        <v>427.1</v>
      </c>
      <c r="AW68">
        <v>397.9</v>
      </c>
      <c r="AX68">
        <v>299.89999999999998</v>
      </c>
      <c r="AY68">
        <v>271.2</v>
      </c>
      <c r="AZ68">
        <v>257.5</v>
      </c>
      <c r="BA68">
        <v>182.1</v>
      </c>
      <c r="BB68">
        <v>168.2</v>
      </c>
      <c r="BC68">
        <v>144.6</v>
      </c>
      <c r="BD68">
        <v>134.69999999999999</v>
      </c>
      <c r="BE68">
        <v>112.2</v>
      </c>
      <c r="BF68">
        <v>106.8</v>
      </c>
      <c r="BG68">
        <v>106.7</v>
      </c>
      <c r="BH68">
        <v>94.7</v>
      </c>
      <c r="BI68">
        <v>92.9</v>
      </c>
      <c r="BJ68" s="80" t="str">
        <f>VLOOKUP(MID(A68,12,2),'State Codes'!$B$10:$D$60,3,0)</f>
        <v>4 West North Central</v>
      </c>
      <c r="BK68" s="80" t="str">
        <f>VLOOKUP(MID(A68,6,5),'Chart Controls'!$P$11:$Q$16,2,0)</f>
        <v>Natural Gas</v>
      </c>
    </row>
    <row r="69" spans="1:63" s="82" customFormat="1" x14ac:dyDescent="0.2">
      <c r="A69" s="76" t="s">
        <v>707</v>
      </c>
      <c r="B69" s="76"/>
      <c r="C69" s="76" t="s">
        <v>257</v>
      </c>
      <c r="D69" s="76"/>
      <c r="E69" s="76" t="s">
        <v>1136</v>
      </c>
      <c r="F69" s="76" t="s">
        <v>261</v>
      </c>
      <c r="G69">
        <v>0</v>
      </c>
      <c r="H69">
        <v>858.6</v>
      </c>
      <c r="I69">
        <v>938.3</v>
      </c>
      <c r="J69">
        <v>668.2</v>
      </c>
      <c r="K69">
        <v>583.9</v>
      </c>
      <c r="L69">
        <v>629.5</v>
      </c>
      <c r="M69">
        <v>683.4</v>
      </c>
      <c r="N69">
        <v>596.20000000000005</v>
      </c>
      <c r="O69">
        <v>532.5</v>
      </c>
      <c r="P69">
        <v>593.79999999999995</v>
      </c>
      <c r="Q69">
        <v>753.1</v>
      </c>
      <c r="R69">
        <v>693.3</v>
      </c>
      <c r="S69">
        <v>510.9</v>
      </c>
      <c r="T69">
        <v>650.29999999999995</v>
      </c>
      <c r="U69">
        <v>712.1</v>
      </c>
      <c r="V69">
        <v>788.9</v>
      </c>
      <c r="W69">
        <v>914.4</v>
      </c>
      <c r="X69">
        <v>818.3</v>
      </c>
      <c r="Y69">
        <v>752.9</v>
      </c>
      <c r="Z69">
        <v>784.3</v>
      </c>
      <c r="AA69">
        <v>698</v>
      </c>
      <c r="AB69">
        <v>629.79999999999995</v>
      </c>
      <c r="AC69">
        <v>513.79999999999995</v>
      </c>
      <c r="AD69">
        <v>658.3</v>
      </c>
      <c r="AE69">
        <v>539.4</v>
      </c>
      <c r="AF69">
        <v>407.5</v>
      </c>
      <c r="AG69">
        <v>421.3</v>
      </c>
      <c r="AH69">
        <v>445.6</v>
      </c>
      <c r="AI69">
        <v>477.1</v>
      </c>
      <c r="AJ69">
        <v>372.1</v>
      </c>
      <c r="AK69">
        <v>379.2</v>
      </c>
      <c r="AL69">
        <v>417.1</v>
      </c>
      <c r="AM69">
        <v>336.2</v>
      </c>
      <c r="AN69">
        <v>327.7</v>
      </c>
      <c r="AO69">
        <v>319.60000000000002</v>
      </c>
      <c r="AP69">
        <v>317.3</v>
      </c>
      <c r="AQ69">
        <v>307.2</v>
      </c>
      <c r="AR69">
        <v>284.89999999999998</v>
      </c>
      <c r="AS69">
        <v>274.8</v>
      </c>
      <c r="AT69">
        <v>322.7</v>
      </c>
      <c r="AU69">
        <v>356</v>
      </c>
      <c r="AV69">
        <v>377</v>
      </c>
      <c r="AW69">
        <v>332.2</v>
      </c>
      <c r="AX69">
        <v>226.2</v>
      </c>
      <c r="AY69">
        <v>201.9</v>
      </c>
      <c r="AZ69">
        <v>199.9</v>
      </c>
      <c r="BA69">
        <v>176</v>
      </c>
      <c r="BB69">
        <v>164</v>
      </c>
      <c r="BC69">
        <v>150.19999999999999</v>
      </c>
      <c r="BD69">
        <v>101.2</v>
      </c>
      <c r="BE69">
        <v>84</v>
      </c>
      <c r="BF69">
        <v>72.099999999999994</v>
      </c>
      <c r="BG69">
        <v>74.099999999999994</v>
      </c>
      <c r="BH69">
        <v>70.7</v>
      </c>
      <c r="BI69">
        <v>66.7</v>
      </c>
      <c r="BJ69" s="80" t="str">
        <f>VLOOKUP(MID(A69,12,2),'State Codes'!$B$10:$D$60,3,0)</f>
        <v>4 West North Central</v>
      </c>
      <c r="BK69" s="80" t="str">
        <f>VLOOKUP(MID(A69,6,5),'Chart Controls'!$P$11:$Q$16,2,0)</f>
        <v>Natural Gas</v>
      </c>
    </row>
    <row r="70" spans="1:63" s="82" customFormat="1" x14ac:dyDescent="0.2">
      <c r="A70" s="76" t="s">
        <v>708</v>
      </c>
      <c r="B70" s="76"/>
      <c r="C70" s="76" t="s">
        <v>257</v>
      </c>
      <c r="D70" s="76"/>
      <c r="E70" s="76" t="s">
        <v>1136</v>
      </c>
      <c r="F70" s="76" t="s">
        <v>261</v>
      </c>
      <c r="G70">
        <v>0</v>
      </c>
      <c r="H70">
        <v>633.5</v>
      </c>
      <c r="I70">
        <v>726.4</v>
      </c>
      <c r="J70">
        <v>572.9</v>
      </c>
      <c r="K70">
        <v>512</v>
      </c>
      <c r="L70">
        <v>529.20000000000005</v>
      </c>
      <c r="M70">
        <v>543.6</v>
      </c>
      <c r="N70">
        <v>502.6</v>
      </c>
      <c r="O70">
        <v>461.4</v>
      </c>
      <c r="P70">
        <v>537.29999999999995</v>
      </c>
      <c r="Q70">
        <v>611.6</v>
      </c>
      <c r="R70">
        <v>531.20000000000005</v>
      </c>
      <c r="S70">
        <v>438.8</v>
      </c>
      <c r="T70">
        <v>529.29999999999995</v>
      </c>
      <c r="U70">
        <v>545</v>
      </c>
      <c r="V70">
        <v>620.29999999999995</v>
      </c>
      <c r="W70">
        <v>761.5</v>
      </c>
      <c r="X70">
        <v>621</v>
      </c>
      <c r="Y70">
        <v>669.9</v>
      </c>
      <c r="Z70">
        <v>734.9</v>
      </c>
      <c r="AA70">
        <v>619.20000000000005</v>
      </c>
      <c r="AB70">
        <v>567.5</v>
      </c>
      <c r="AC70">
        <v>444.5</v>
      </c>
      <c r="AD70">
        <v>543.29999999999995</v>
      </c>
      <c r="AE70">
        <v>479.1</v>
      </c>
      <c r="AF70">
        <v>338.7</v>
      </c>
      <c r="AG70">
        <v>334.9</v>
      </c>
      <c r="AH70">
        <v>420.6</v>
      </c>
      <c r="AI70">
        <v>389.1</v>
      </c>
      <c r="AJ70">
        <v>334.1</v>
      </c>
      <c r="AK70">
        <v>341.4</v>
      </c>
      <c r="AL70">
        <v>351.1</v>
      </c>
      <c r="AM70">
        <v>310</v>
      </c>
      <c r="AN70">
        <v>289.7</v>
      </c>
      <c r="AO70">
        <v>276.10000000000002</v>
      </c>
      <c r="AP70">
        <v>304.8</v>
      </c>
      <c r="AQ70">
        <v>286.8</v>
      </c>
      <c r="AR70">
        <v>267.7</v>
      </c>
      <c r="AS70">
        <v>292.7</v>
      </c>
      <c r="AT70">
        <v>318.89999999999998</v>
      </c>
      <c r="AU70">
        <v>347.8</v>
      </c>
      <c r="AV70">
        <v>334.7</v>
      </c>
      <c r="AW70">
        <v>302.10000000000002</v>
      </c>
      <c r="AX70">
        <v>246</v>
      </c>
      <c r="AY70">
        <v>224.9</v>
      </c>
      <c r="AZ70">
        <v>182.2</v>
      </c>
      <c r="BA70">
        <v>163.6</v>
      </c>
      <c r="BB70">
        <v>169.2</v>
      </c>
      <c r="BC70">
        <v>127.2</v>
      </c>
      <c r="BD70">
        <v>97.1</v>
      </c>
      <c r="BE70">
        <v>83.7</v>
      </c>
      <c r="BF70">
        <v>79.3</v>
      </c>
      <c r="BG70">
        <v>79.400000000000006</v>
      </c>
      <c r="BH70">
        <v>74.099999999999994</v>
      </c>
      <c r="BI70">
        <v>71.599999999999994</v>
      </c>
      <c r="BJ70" s="80" t="str">
        <f>VLOOKUP(MID(A70,12,2),'State Codes'!$B$10:$D$60,3,0)</f>
        <v>6 East South Central</v>
      </c>
      <c r="BK70" s="80" t="str">
        <f>VLOOKUP(MID(A70,6,5),'Chart Controls'!$P$11:$Q$16,2,0)</f>
        <v>Natural Gas</v>
      </c>
    </row>
    <row r="71" spans="1:63" s="82" customFormat="1" x14ac:dyDescent="0.2">
      <c r="A71" s="76" t="s">
        <v>709</v>
      </c>
      <c r="B71" s="76"/>
      <c r="C71" s="76" t="s">
        <v>257</v>
      </c>
      <c r="D71" s="76"/>
      <c r="E71" s="76" t="s">
        <v>1136</v>
      </c>
      <c r="F71" s="76" t="s">
        <v>261</v>
      </c>
      <c r="G71">
        <v>0</v>
      </c>
      <c r="H71">
        <v>473.7</v>
      </c>
      <c r="I71">
        <v>561.20000000000005</v>
      </c>
      <c r="J71">
        <v>466.8</v>
      </c>
      <c r="K71">
        <v>390.3</v>
      </c>
      <c r="L71">
        <v>412.9</v>
      </c>
      <c r="M71">
        <v>440.8</v>
      </c>
      <c r="N71">
        <v>379.1</v>
      </c>
      <c r="O71">
        <v>356.2</v>
      </c>
      <c r="P71">
        <v>397</v>
      </c>
      <c r="Q71">
        <v>484.8</v>
      </c>
      <c r="R71">
        <v>419.3</v>
      </c>
      <c r="S71">
        <v>367.4</v>
      </c>
      <c r="T71">
        <v>448.1</v>
      </c>
      <c r="U71">
        <v>533.9</v>
      </c>
      <c r="V71">
        <v>480.1</v>
      </c>
      <c r="W71">
        <v>576.6</v>
      </c>
      <c r="X71">
        <v>527.5</v>
      </c>
      <c r="Y71">
        <v>490.2</v>
      </c>
      <c r="Z71">
        <v>545.70000000000005</v>
      </c>
      <c r="AA71">
        <v>478.6</v>
      </c>
      <c r="AB71">
        <v>487</v>
      </c>
      <c r="AC71">
        <v>396.1</v>
      </c>
      <c r="AD71">
        <v>513.1</v>
      </c>
      <c r="AE71">
        <v>414.9</v>
      </c>
      <c r="AF71">
        <v>308.10000000000002</v>
      </c>
      <c r="AG71">
        <v>317.8</v>
      </c>
      <c r="AH71">
        <v>377.4</v>
      </c>
      <c r="AI71">
        <v>382.7</v>
      </c>
      <c r="AJ71">
        <v>315.89999999999998</v>
      </c>
      <c r="AK71">
        <v>330.6</v>
      </c>
      <c r="AL71">
        <v>345</v>
      </c>
      <c r="AM71">
        <v>309.3</v>
      </c>
      <c r="AN71">
        <v>315</v>
      </c>
      <c r="AO71">
        <v>325.2</v>
      </c>
      <c r="AP71">
        <v>344.4</v>
      </c>
      <c r="AQ71">
        <v>342.7</v>
      </c>
      <c r="AR71">
        <v>341.3</v>
      </c>
      <c r="AS71">
        <v>335.6</v>
      </c>
      <c r="AT71">
        <v>344.3</v>
      </c>
      <c r="AU71">
        <v>414.1</v>
      </c>
      <c r="AV71">
        <v>418.1</v>
      </c>
      <c r="AW71">
        <v>364.7</v>
      </c>
      <c r="AX71">
        <v>337.9</v>
      </c>
      <c r="AY71">
        <v>248.7</v>
      </c>
      <c r="AZ71">
        <v>237.9</v>
      </c>
      <c r="BA71">
        <v>202.5</v>
      </c>
      <c r="BB71">
        <v>186.2</v>
      </c>
      <c r="BC71">
        <v>150</v>
      </c>
      <c r="BD71">
        <v>131.6</v>
      </c>
      <c r="BE71">
        <v>102.9</v>
      </c>
      <c r="BF71">
        <v>90.6</v>
      </c>
      <c r="BG71">
        <v>75.8</v>
      </c>
      <c r="BH71">
        <v>56.8</v>
      </c>
      <c r="BI71">
        <v>66.7</v>
      </c>
      <c r="BJ71" s="80" t="str">
        <f>VLOOKUP(MID(A71,12,2),'State Codes'!$B$10:$D$60,3,0)</f>
        <v>7 West South Central</v>
      </c>
      <c r="BK71" s="80" t="str">
        <f>VLOOKUP(MID(A71,6,5),'Chart Controls'!$P$11:$Q$16,2,0)</f>
        <v>Natural Gas</v>
      </c>
    </row>
    <row r="72" spans="1:63" s="82" customFormat="1" x14ac:dyDescent="0.2">
      <c r="A72" s="76" t="s">
        <v>710</v>
      </c>
      <c r="B72" s="76"/>
      <c r="C72" s="76" t="s">
        <v>257</v>
      </c>
      <c r="D72" s="76"/>
      <c r="E72" s="76" t="s">
        <v>1136</v>
      </c>
      <c r="F72" s="76" t="s">
        <v>261</v>
      </c>
      <c r="G72">
        <v>0</v>
      </c>
      <c r="H72">
        <v>57</v>
      </c>
      <c r="I72">
        <v>63.4</v>
      </c>
      <c r="J72">
        <v>48.6</v>
      </c>
      <c r="K72">
        <v>44.1</v>
      </c>
      <c r="L72">
        <v>50.3</v>
      </c>
      <c r="M72">
        <v>50.2</v>
      </c>
      <c r="N72">
        <v>40.1</v>
      </c>
      <c r="O72">
        <v>35.5</v>
      </c>
      <c r="P72">
        <v>45.3</v>
      </c>
      <c r="Q72">
        <v>39.799999999999997</v>
      </c>
      <c r="R72">
        <v>28.7</v>
      </c>
      <c r="S72">
        <v>23.7</v>
      </c>
      <c r="T72">
        <v>20</v>
      </c>
      <c r="U72">
        <v>17.399999999999999</v>
      </c>
      <c r="V72">
        <v>21.1</v>
      </c>
      <c r="W72">
        <v>19.2</v>
      </c>
      <c r="X72">
        <v>19.8</v>
      </c>
      <c r="Y72">
        <v>17.600000000000001</v>
      </c>
      <c r="Z72">
        <v>18.600000000000001</v>
      </c>
      <c r="AA72">
        <v>16.600000000000001</v>
      </c>
      <c r="AB72">
        <v>15.5</v>
      </c>
      <c r="AC72">
        <v>12.4</v>
      </c>
      <c r="AD72">
        <v>11.7</v>
      </c>
      <c r="AE72">
        <v>10.1</v>
      </c>
      <c r="AF72">
        <v>7.2</v>
      </c>
      <c r="AG72">
        <v>7.4</v>
      </c>
      <c r="AH72">
        <v>8.5</v>
      </c>
      <c r="AI72">
        <v>7.6</v>
      </c>
      <c r="AJ72">
        <v>6.7</v>
      </c>
      <c r="AK72">
        <v>7</v>
      </c>
      <c r="AL72">
        <v>6.7</v>
      </c>
      <c r="AM72">
        <v>6.1</v>
      </c>
      <c r="AN72">
        <v>5</v>
      </c>
      <c r="AO72">
        <v>4.9000000000000004</v>
      </c>
      <c r="AP72">
        <v>4.5999999999999996</v>
      </c>
      <c r="AQ72">
        <v>4.0999999999999996</v>
      </c>
      <c r="AR72">
        <v>4.2</v>
      </c>
      <c r="AS72">
        <v>4.5999999999999996</v>
      </c>
      <c r="AT72">
        <v>4.8</v>
      </c>
      <c r="AU72">
        <v>5.2</v>
      </c>
      <c r="AV72">
        <v>5.3</v>
      </c>
      <c r="AW72">
        <v>5.0999999999999996</v>
      </c>
      <c r="AX72">
        <v>4.3</v>
      </c>
      <c r="AY72">
        <v>3.5</v>
      </c>
      <c r="AZ72">
        <v>3</v>
      </c>
      <c r="BA72">
        <v>2.7</v>
      </c>
      <c r="BB72">
        <v>2.7</v>
      </c>
      <c r="BC72">
        <v>2.1</v>
      </c>
      <c r="BD72">
        <v>1.9</v>
      </c>
      <c r="BE72">
        <v>1.5</v>
      </c>
      <c r="BF72">
        <v>1.3</v>
      </c>
      <c r="BG72">
        <v>1.3</v>
      </c>
      <c r="BH72">
        <v>1.1000000000000001</v>
      </c>
      <c r="BI72">
        <v>1</v>
      </c>
      <c r="BJ72" s="80" t="str">
        <f>VLOOKUP(MID(A72,12,2),'State Codes'!$B$10:$D$60,3,0)</f>
        <v>1 New England</v>
      </c>
      <c r="BK72" s="80" t="str">
        <f>VLOOKUP(MID(A72,6,5),'Chart Controls'!$P$11:$Q$16,2,0)</f>
        <v>Natural Gas</v>
      </c>
    </row>
    <row r="73" spans="1:63" s="82" customFormat="1" x14ac:dyDescent="0.2">
      <c r="A73" s="76" t="s">
        <v>711</v>
      </c>
      <c r="B73" s="76"/>
      <c r="C73" s="76" t="s">
        <v>257</v>
      </c>
      <c r="D73" s="76"/>
      <c r="E73" s="76" t="s">
        <v>1136</v>
      </c>
      <c r="F73" s="76" t="s">
        <v>261</v>
      </c>
      <c r="G73">
        <v>0</v>
      </c>
      <c r="H73">
        <v>1242.9000000000001</v>
      </c>
      <c r="I73">
        <v>1400.6</v>
      </c>
      <c r="J73">
        <v>1130</v>
      </c>
      <c r="K73">
        <v>1010</v>
      </c>
      <c r="L73">
        <v>1027.2</v>
      </c>
      <c r="M73">
        <v>1018.6</v>
      </c>
      <c r="N73">
        <v>983</v>
      </c>
      <c r="O73">
        <v>876.8</v>
      </c>
      <c r="P73">
        <v>996.8</v>
      </c>
      <c r="Q73">
        <v>1105.5</v>
      </c>
      <c r="R73">
        <v>972.6</v>
      </c>
      <c r="S73">
        <v>856.1</v>
      </c>
      <c r="T73">
        <v>941.8</v>
      </c>
      <c r="U73">
        <v>1042.8</v>
      </c>
      <c r="V73">
        <v>1135.5</v>
      </c>
      <c r="W73">
        <v>1304.5999999999999</v>
      </c>
      <c r="X73">
        <v>1266</v>
      </c>
      <c r="Y73">
        <v>1167.2</v>
      </c>
      <c r="Z73">
        <v>1269.4000000000001</v>
      </c>
      <c r="AA73">
        <v>1070.3</v>
      </c>
      <c r="AB73">
        <v>998.3</v>
      </c>
      <c r="AC73">
        <v>770</v>
      </c>
      <c r="AD73">
        <v>824.3</v>
      </c>
      <c r="AE73">
        <v>822.3</v>
      </c>
      <c r="AF73">
        <v>629.5</v>
      </c>
      <c r="AG73">
        <v>564.20000000000005</v>
      </c>
      <c r="AH73">
        <v>647.9</v>
      </c>
      <c r="AI73">
        <v>650.29999999999995</v>
      </c>
      <c r="AJ73">
        <v>506.5</v>
      </c>
      <c r="AK73">
        <v>533.1</v>
      </c>
      <c r="AL73">
        <v>544.5</v>
      </c>
      <c r="AM73">
        <v>483.3</v>
      </c>
      <c r="AN73">
        <v>426.5</v>
      </c>
      <c r="AO73">
        <v>428.5</v>
      </c>
      <c r="AP73">
        <v>473.4</v>
      </c>
      <c r="AQ73">
        <v>442</v>
      </c>
      <c r="AR73">
        <v>450.2</v>
      </c>
      <c r="AS73">
        <v>494.8</v>
      </c>
      <c r="AT73">
        <v>496.1</v>
      </c>
      <c r="AU73">
        <v>543.1</v>
      </c>
      <c r="AV73">
        <v>480.3</v>
      </c>
      <c r="AW73">
        <v>413.7</v>
      </c>
      <c r="AX73">
        <v>356.7</v>
      </c>
      <c r="AY73">
        <v>304.10000000000002</v>
      </c>
      <c r="AZ73">
        <v>261.7</v>
      </c>
      <c r="BA73">
        <v>238.2</v>
      </c>
      <c r="BB73">
        <v>207.3</v>
      </c>
      <c r="BC73">
        <v>189</v>
      </c>
      <c r="BD73">
        <v>161.4</v>
      </c>
      <c r="BE73">
        <v>119</v>
      </c>
      <c r="BF73">
        <v>122.4</v>
      </c>
      <c r="BG73">
        <v>123.3</v>
      </c>
      <c r="BH73">
        <v>111.2</v>
      </c>
      <c r="BI73">
        <v>106.1</v>
      </c>
      <c r="BJ73" s="80" t="str">
        <f>VLOOKUP(MID(A73,12,2),'State Codes'!$B$10:$D$60,3,0)</f>
        <v>5 South Atlantic</v>
      </c>
      <c r="BK73" s="80" t="str">
        <f>VLOOKUP(MID(A73,6,5),'Chart Controls'!$P$11:$Q$16,2,0)</f>
        <v>Natural Gas</v>
      </c>
    </row>
    <row r="74" spans="1:63" s="82" customFormat="1" x14ac:dyDescent="0.2">
      <c r="A74" s="76" t="s">
        <v>712</v>
      </c>
      <c r="B74" s="76"/>
      <c r="C74" s="76" t="s">
        <v>257</v>
      </c>
      <c r="D74" s="76"/>
      <c r="E74" s="76" t="s">
        <v>1136</v>
      </c>
      <c r="F74" s="76" t="s">
        <v>261</v>
      </c>
      <c r="G74">
        <v>0</v>
      </c>
      <c r="H74">
        <v>2354.1999999999998</v>
      </c>
      <c r="I74">
        <v>2690.1</v>
      </c>
      <c r="J74">
        <v>1967.4</v>
      </c>
      <c r="K74">
        <v>1770.1</v>
      </c>
      <c r="L74">
        <v>1988.9</v>
      </c>
      <c r="M74">
        <v>2015.7</v>
      </c>
      <c r="N74">
        <v>1614.1</v>
      </c>
      <c r="O74">
        <v>1396.5</v>
      </c>
      <c r="P74">
        <v>1649.1</v>
      </c>
      <c r="Q74">
        <v>1840.1</v>
      </c>
      <c r="R74">
        <v>1576.5</v>
      </c>
      <c r="S74">
        <v>1524.4</v>
      </c>
      <c r="T74">
        <v>1784.5</v>
      </c>
      <c r="U74">
        <v>1825</v>
      </c>
      <c r="V74">
        <v>1973.3</v>
      </c>
      <c r="W74">
        <v>2281.8000000000002</v>
      </c>
      <c r="X74">
        <v>1957.2</v>
      </c>
      <c r="Y74">
        <v>1834.6</v>
      </c>
      <c r="Z74">
        <v>1830.3</v>
      </c>
      <c r="AA74">
        <v>1625.2</v>
      </c>
      <c r="AB74">
        <v>1576</v>
      </c>
      <c r="AC74">
        <v>1098.3</v>
      </c>
      <c r="AD74">
        <v>1364.9</v>
      </c>
      <c r="AE74">
        <v>1130.5</v>
      </c>
      <c r="AF74">
        <v>977.8</v>
      </c>
      <c r="AG74">
        <v>961.4</v>
      </c>
      <c r="AH74">
        <v>1059.0999999999999</v>
      </c>
      <c r="AI74">
        <v>1015.3</v>
      </c>
      <c r="AJ74">
        <v>956.7</v>
      </c>
      <c r="AK74">
        <v>1069.8</v>
      </c>
      <c r="AL74">
        <v>1009.6</v>
      </c>
      <c r="AM74">
        <v>948.1</v>
      </c>
      <c r="AN74">
        <v>835.4</v>
      </c>
      <c r="AO74">
        <v>834.7</v>
      </c>
      <c r="AP74">
        <v>799.9</v>
      </c>
      <c r="AQ74">
        <v>702.8</v>
      </c>
      <c r="AR74">
        <v>696.2</v>
      </c>
      <c r="AS74">
        <v>758.4</v>
      </c>
      <c r="AT74">
        <v>765.7</v>
      </c>
      <c r="AU74">
        <v>758.4</v>
      </c>
      <c r="AV74">
        <v>764.3</v>
      </c>
      <c r="AW74">
        <v>736.3</v>
      </c>
      <c r="AX74">
        <v>616</v>
      </c>
      <c r="AY74">
        <v>511.9</v>
      </c>
      <c r="AZ74">
        <v>368.1</v>
      </c>
      <c r="BA74">
        <v>361.5</v>
      </c>
      <c r="BB74">
        <v>368.2</v>
      </c>
      <c r="BC74">
        <v>346.4</v>
      </c>
      <c r="BD74">
        <v>284.39999999999998</v>
      </c>
      <c r="BE74">
        <v>231.7</v>
      </c>
      <c r="BF74">
        <v>201.7</v>
      </c>
      <c r="BG74">
        <v>197.3</v>
      </c>
      <c r="BH74">
        <v>176.8</v>
      </c>
      <c r="BI74">
        <v>158.6</v>
      </c>
      <c r="BJ74" s="80" t="str">
        <f>VLOOKUP(MID(A74,12,2),'State Codes'!$B$10:$D$60,3,0)</f>
        <v>1 New England</v>
      </c>
      <c r="BK74" s="80" t="str">
        <f>VLOOKUP(MID(A74,6,5),'Chart Controls'!$P$11:$Q$16,2,0)</f>
        <v>Natural Gas</v>
      </c>
    </row>
    <row r="75" spans="1:63" s="82" customFormat="1" x14ac:dyDescent="0.2">
      <c r="A75" s="76" t="s">
        <v>713</v>
      </c>
      <c r="B75" s="76"/>
      <c r="C75" s="76" t="s">
        <v>257</v>
      </c>
      <c r="D75" s="76"/>
      <c r="E75" s="76" t="s">
        <v>1136</v>
      </c>
      <c r="F75" s="76" t="s">
        <v>261</v>
      </c>
      <c r="G75">
        <v>0</v>
      </c>
      <c r="H75">
        <v>3270.8</v>
      </c>
      <c r="I75">
        <v>3717.7</v>
      </c>
      <c r="J75">
        <v>2726.5</v>
      </c>
      <c r="K75">
        <v>2509.6</v>
      </c>
      <c r="L75">
        <v>2684.6</v>
      </c>
      <c r="M75">
        <v>2677.8</v>
      </c>
      <c r="N75">
        <v>2506.9</v>
      </c>
      <c r="O75">
        <v>2415</v>
      </c>
      <c r="P75">
        <v>2749.6</v>
      </c>
      <c r="Q75">
        <v>3309.5</v>
      </c>
      <c r="R75">
        <v>3038</v>
      </c>
      <c r="S75">
        <v>2753.9</v>
      </c>
      <c r="T75">
        <v>3329.5</v>
      </c>
      <c r="U75">
        <v>3445</v>
      </c>
      <c r="V75">
        <v>3686.6</v>
      </c>
      <c r="W75">
        <v>4077.1</v>
      </c>
      <c r="X75">
        <v>3632.5</v>
      </c>
      <c r="Y75">
        <v>3779.8</v>
      </c>
      <c r="Z75">
        <v>3783.5</v>
      </c>
      <c r="AA75">
        <v>3084.4</v>
      </c>
      <c r="AB75">
        <v>2818.5</v>
      </c>
      <c r="AC75">
        <v>2324.3000000000002</v>
      </c>
      <c r="AD75">
        <v>1983</v>
      </c>
      <c r="AE75">
        <v>1879.1</v>
      </c>
      <c r="AF75">
        <v>1799.3</v>
      </c>
      <c r="AG75">
        <v>1652.9</v>
      </c>
      <c r="AH75">
        <v>1975.2</v>
      </c>
      <c r="AI75">
        <v>1981.2</v>
      </c>
      <c r="AJ75">
        <v>1792.2</v>
      </c>
      <c r="AK75">
        <v>1816.7</v>
      </c>
      <c r="AL75">
        <v>1862.3</v>
      </c>
      <c r="AM75">
        <v>1811.2</v>
      </c>
      <c r="AN75">
        <v>1710</v>
      </c>
      <c r="AO75">
        <v>1644.2</v>
      </c>
      <c r="AP75">
        <v>1877.1</v>
      </c>
      <c r="AQ75">
        <v>1861.1</v>
      </c>
      <c r="AR75">
        <v>1716</v>
      </c>
      <c r="AS75">
        <v>1894.5</v>
      </c>
      <c r="AT75">
        <v>2143.5</v>
      </c>
      <c r="AU75">
        <v>2022.8</v>
      </c>
      <c r="AV75">
        <v>1992</v>
      </c>
      <c r="AW75">
        <v>1718.6</v>
      </c>
      <c r="AX75">
        <v>1390.9</v>
      </c>
      <c r="AY75">
        <v>1236</v>
      </c>
      <c r="AZ75">
        <v>976.6</v>
      </c>
      <c r="BA75">
        <v>757.6</v>
      </c>
      <c r="BB75">
        <v>664.5</v>
      </c>
      <c r="BC75">
        <v>644.6</v>
      </c>
      <c r="BD75">
        <v>542.79999999999995</v>
      </c>
      <c r="BE75">
        <v>474.2</v>
      </c>
      <c r="BF75">
        <v>403.8</v>
      </c>
      <c r="BG75">
        <v>390.1</v>
      </c>
      <c r="BH75">
        <v>365.4</v>
      </c>
      <c r="BI75">
        <v>345.1</v>
      </c>
      <c r="BJ75" s="80" t="str">
        <f>VLOOKUP(MID(A75,12,2),'State Codes'!$B$10:$D$60,3,0)</f>
        <v>3 East North Central</v>
      </c>
      <c r="BK75" s="80" t="str">
        <f>VLOOKUP(MID(A75,6,5),'Chart Controls'!$P$11:$Q$16,2,0)</f>
        <v>Natural Gas</v>
      </c>
    </row>
    <row r="76" spans="1:63" s="82" customFormat="1" x14ac:dyDescent="0.2">
      <c r="A76" s="76" t="s">
        <v>714</v>
      </c>
      <c r="B76" s="76"/>
      <c r="C76" s="76" t="s">
        <v>257</v>
      </c>
      <c r="D76" s="76"/>
      <c r="E76" s="76" t="s">
        <v>1136</v>
      </c>
      <c r="F76" s="76" t="s">
        <v>261</v>
      </c>
      <c r="G76">
        <v>0</v>
      </c>
      <c r="H76">
        <v>1559.4</v>
      </c>
      <c r="I76">
        <v>1827.2</v>
      </c>
      <c r="J76">
        <v>1227.5</v>
      </c>
      <c r="K76">
        <v>1046.2</v>
      </c>
      <c r="L76">
        <v>1165.3</v>
      </c>
      <c r="M76">
        <v>1228.8</v>
      </c>
      <c r="N76">
        <v>1049.4000000000001</v>
      </c>
      <c r="O76">
        <v>942</v>
      </c>
      <c r="P76">
        <v>1033.5999999999999</v>
      </c>
      <c r="Q76">
        <v>1450.3</v>
      </c>
      <c r="R76">
        <v>1145.8</v>
      </c>
      <c r="S76">
        <v>871.7</v>
      </c>
      <c r="T76">
        <v>1107.7</v>
      </c>
      <c r="U76">
        <v>1077.4000000000001</v>
      </c>
      <c r="V76">
        <v>1198.5</v>
      </c>
      <c r="W76">
        <v>1574.8</v>
      </c>
      <c r="X76">
        <v>1435.3</v>
      </c>
      <c r="Y76">
        <v>1367.2</v>
      </c>
      <c r="Z76">
        <v>1441.9</v>
      </c>
      <c r="AA76">
        <v>1262.5</v>
      </c>
      <c r="AB76">
        <v>1183.5999999999999</v>
      </c>
      <c r="AC76">
        <v>893.8</v>
      </c>
      <c r="AD76">
        <v>1091.5999999999999</v>
      </c>
      <c r="AE76">
        <v>925.5</v>
      </c>
      <c r="AF76">
        <v>661.3</v>
      </c>
      <c r="AG76">
        <v>605.29999999999995</v>
      </c>
      <c r="AH76">
        <v>742.3</v>
      </c>
      <c r="AI76">
        <v>777.5</v>
      </c>
      <c r="AJ76">
        <v>618.1</v>
      </c>
      <c r="AK76">
        <v>633.70000000000005</v>
      </c>
      <c r="AL76">
        <v>655.4</v>
      </c>
      <c r="AM76">
        <v>551.29999999999995</v>
      </c>
      <c r="AN76">
        <v>529.4</v>
      </c>
      <c r="AO76">
        <v>495.3</v>
      </c>
      <c r="AP76">
        <v>534.6</v>
      </c>
      <c r="AQ76">
        <v>508.9</v>
      </c>
      <c r="AR76">
        <v>411.9</v>
      </c>
      <c r="AS76">
        <v>545.1</v>
      </c>
      <c r="AT76">
        <v>618.70000000000005</v>
      </c>
      <c r="AU76">
        <v>611.5</v>
      </c>
      <c r="AV76">
        <v>576.5</v>
      </c>
      <c r="AW76">
        <v>534.20000000000005</v>
      </c>
      <c r="AX76">
        <v>392.5</v>
      </c>
      <c r="AY76">
        <v>333.8</v>
      </c>
      <c r="AZ76">
        <v>321.5</v>
      </c>
      <c r="BA76">
        <v>257</v>
      </c>
      <c r="BB76">
        <v>214.2</v>
      </c>
      <c r="BC76">
        <v>183.8</v>
      </c>
      <c r="BD76">
        <v>179.5</v>
      </c>
      <c r="BE76">
        <v>159.19999999999999</v>
      </c>
      <c r="BF76">
        <v>133.9</v>
      </c>
      <c r="BG76">
        <v>131.9</v>
      </c>
      <c r="BH76">
        <v>121</v>
      </c>
      <c r="BI76">
        <v>111.5</v>
      </c>
      <c r="BJ76" s="80" t="str">
        <f>VLOOKUP(MID(A76,12,2),'State Codes'!$B$10:$D$60,3,0)</f>
        <v>4 West North Central</v>
      </c>
      <c r="BK76" s="80" t="str">
        <f>VLOOKUP(MID(A76,6,5),'Chart Controls'!$P$11:$Q$16,2,0)</f>
        <v>Natural Gas</v>
      </c>
    </row>
    <row r="77" spans="1:63" s="82" customFormat="1" x14ac:dyDescent="0.2">
      <c r="A77" s="76" t="s">
        <v>715</v>
      </c>
      <c r="B77" s="76"/>
      <c r="C77" s="76" t="s">
        <v>257</v>
      </c>
      <c r="D77" s="76"/>
      <c r="E77" s="76" t="s">
        <v>1136</v>
      </c>
      <c r="F77" s="76" t="s">
        <v>261</v>
      </c>
      <c r="G77">
        <v>0</v>
      </c>
      <c r="H77">
        <v>304.3</v>
      </c>
      <c r="I77">
        <v>324.89999999999998</v>
      </c>
      <c r="J77">
        <v>269.2</v>
      </c>
      <c r="K77">
        <v>237.2</v>
      </c>
      <c r="L77">
        <v>245.1</v>
      </c>
      <c r="M77">
        <v>255</v>
      </c>
      <c r="N77">
        <v>218.2</v>
      </c>
      <c r="O77">
        <v>203.1</v>
      </c>
      <c r="P77">
        <v>225.5</v>
      </c>
      <c r="Q77">
        <v>268.8</v>
      </c>
      <c r="R77">
        <v>226.7</v>
      </c>
      <c r="S77">
        <v>187.9</v>
      </c>
      <c r="T77">
        <v>230.1</v>
      </c>
      <c r="U77">
        <v>276.7</v>
      </c>
      <c r="V77">
        <v>263.60000000000002</v>
      </c>
      <c r="W77">
        <v>332.8</v>
      </c>
      <c r="X77">
        <v>289.8</v>
      </c>
      <c r="Y77">
        <v>314.7</v>
      </c>
      <c r="Z77">
        <v>325.60000000000002</v>
      </c>
      <c r="AA77">
        <v>254.9</v>
      </c>
      <c r="AB77">
        <v>259</v>
      </c>
      <c r="AC77">
        <v>205.3</v>
      </c>
      <c r="AD77">
        <v>288.10000000000002</v>
      </c>
      <c r="AE77">
        <v>202.5</v>
      </c>
      <c r="AF77">
        <v>147.1</v>
      </c>
      <c r="AG77">
        <v>151.1</v>
      </c>
      <c r="AH77">
        <v>175.4</v>
      </c>
      <c r="AI77">
        <v>172.6</v>
      </c>
      <c r="AJ77">
        <v>142.5</v>
      </c>
      <c r="AK77">
        <v>147.80000000000001</v>
      </c>
      <c r="AL77">
        <v>148.30000000000001</v>
      </c>
      <c r="AM77">
        <v>131.19999999999999</v>
      </c>
      <c r="AN77">
        <v>134.30000000000001</v>
      </c>
      <c r="AO77">
        <v>133.6</v>
      </c>
      <c r="AP77">
        <v>134.19999999999999</v>
      </c>
      <c r="AQ77">
        <v>157.30000000000001</v>
      </c>
      <c r="AR77">
        <v>162.30000000000001</v>
      </c>
      <c r="AS77">
        <v>141.4</v>
      </c>
      <c r="AT77">
        <v>140.4</v>
      </c>
      <c r="AU77">
        <v>158.69999999999999</v>
      </c>
      <c r="AV77">
        <v>162.19999999999999</v>
      </c>
      <c r="AW77">
        <v>135.69999999999999</v>
      </c>
      <c r="AX77">
        <v>113</v>
      </c>
      <c r="AY77">
        <v>102.6</v>
      </c>
      <c r="AZ77">
        <v>104.7</v>
      </c>
      <c r="BA77">
        <v>72.900000000000006</v>
      </c>
      <c r="BB77">
        <v>54.7</v>
      </c>
      <c r="BC77">
        <v>45.5</v>
      </c>
      <c r="BD77">
        <v>41.6</v>
      </c>
      <c r="BE77">
        <v>35.5</v>
      </c>
      <c r="BF77">
        <v>34.200000000000003</v>
      </c>
      <c r="BG77">
        <v>42.6</v>
      </c>
      <c r="BH77">
        <v>37.9</v>
      </c>
      <c r="BI77">
        <v>32.4</v>
      </c>
      <c r="BJ77" s="80" t="str">
        <f>VLOOKUP(MID(A77,12,2),'State Codes'!$B$10:$D$60,3,0)</f>
        <v>6 East South Central</v>
      </c>
      <c r="BK77" s="80" t="str">
        <f>VLOOKUP(MID(A77,6,5),'Chart Controls'!$P$11:$Q$16,2,0)</f>
        <v>Natural Gas</v>
      </c>
    </row>
    <row r="78" spans="1:63" s="82" customFormat="1" x14ac:dyDescent="0.2">
      <c r="A78" s="76" t="s">
        <v>716</v>
      </c>
      <c r="B78" s="76"/>
      <c r="C78" s="76" t="s">
        <v>257</v>
      </c>
      <c r="D78" s="76"/>
      <c r="E78" s="76" t="s">
        <v>1136</v>
      </c>
      <c r="F78" s="76" t="s">
        <v>261</v>
      </c>
      <c r="G78">
        <v>0</v>
      </c>
      <c r="H78">
        <v>1579.3</v>
      </c>
      <c r="I78">
        <v>1481</v>
      </c>
      <c r="J78">
        <v>1102.9000000000001</v>
      </c>
      <c r="K78">
        <v>1038.8</v>
      </c>
      <c r="L78">
        <v>1151.5</v>
      </c>
      <c r="M78">
        <v>1181.5</v>
      </c>
      <c r="N78">
        <v>1023.3</v>
      </c>
      <c r="O78">
        <v>954.7</v>
      </c>
      <c r="P78">
        <v>1107.8</v>
      </c>
      <c r="Q78">
        <v>1251</v>
      </c>
      <c r="R78">
        <v>1158.0999999999999</v>
      </c>
      <c r="S78">
        <v>1018</v>
      </c>
      <c r="T78">
        <v>1232.5999999999999</v>
      </c>
      <c r="U78">
        <v>1252.2</v>
      </c>
      <c r="V78">
        <v>1340.5</v>
      </c>
      <c r="W78">
        <v>1523.4</v>
      </c>
      <c r="X78">
        <v>1363.5</v>
      </c>
      <c r="Y78">
        <v>1359.4</v>
      </c>
      <c r="Z78">
        <v>1353.9</v>
      </c>
      <c r="AA78">
        <v>1209.3</v>
      </c>
      <c r="AB78">
        <v>1087.0999999999999</v>
      </c>
      <c r="AC78">
        <v>913.5</v>
      </c>
      <c r="AD78">
        <v>1216.5</v>
      </c>
      <c r="AE78">
        <v>906.4</v>
      </c>
      <c r="AF78">
        <v>712.6</v>
      </c>
      <c r="AG78">
        <v>727.8</v>
      </c>
      <c r="AH78">
        <v>843.6</v>
      </c>
      <c r="AI78">
        <v>818.7</v>
      </c>
      <c r="AJ78">
        <v>645.9</v>
      </c>
      <c r="AK78">
        <v>665.4</v>
      </c>
      <c r="AL78">
        <v>720.1</v>
      </c>
      <c r="AM78">
        <v>595.6</v>
      </c>
      <c r="AN78">
        <v>620.20000000000005</v>
      </c>
      <c r="AO78">
        <v>603.9</v>
      </c>
      <c r="AP78">
        <v>624.5</v>
      </c>
      <c r="AQ78">
        <v>610.79999999999995</v>
      </c>
      <c r="AR78">
        <v>552.4</v>
      </c>
      <c r="AS78">
        <v>606.9</v>
      </c>
      <c r="AT78">
        <v>703.3</v>
      </c>
      <c r="AU78">
        <v>763.9</v>
      </c>
      <c r="AV78">
        <v>775.2</v>
      </c>
      <c r="AW78">
        <v>707.3</v>
      </c>
      <c r="AX78">
        <v>516.9</v>
      </c>
      <c r="AY78">
        <v>471.2</v>
      </c>
      <c r="AZ78">
        <v>444.6</v>
      </c>
      <c r="BA78">
        <v>364</v>
      </c>
      <c r="BB78">
        <v>336.5</v>
      </c>
      <c r="BC78">
        <v>272.2</v>
      </c>
      <c r="BD78">
        <v>232</v>
      </c>
      <c r="BE78">
        <v>194.1</v>
      </c>
      <c r="BF78">
        <v>178.3</v>
      </c>
      <c r="BG78">
        <v>175.6</v>
      </c>
      <c r="BH78">
        <v>155.80000000000001</v>
      </c>
      <c r="BI78">
        <v>150.9</v>
      </c>
      <c r="BJ78" s="80" t="str">
        <f>VLOOKUP(MID(A78,12,2),'State Codes'!$B$10:$D$60,3,0)</f>
        <v>4 West North Central</v>
      </c>
      <c r="BK78" s="80" t="str">
        <f>VLOOKUP(MID(A78,6,5),'Chart Controls'!$P$11:$Q$16,2,0)</f>
        <v>Natural Gas</v>
      </c>
    </row>
    <row r="79" spans="1:63" s="82" customFormat="1" x14ac:dyDescent="0.2">
      <c r="A79" s="76" t="s">
        <v>717</v>
      </c>
      <c r="B79" s="76"/>
      <c r="C79" s="76" t="s">
        <v>257</v>
      </c>
      <c r="D79" s="76"/>
      <c r="E79" s="76" t="s">
        <v>1136</v>
      </c>
      <c r="F79" s="76" t="s">
        <v>261</v>
      </c>
      <c r="G79">
        <v>0</v>
      </c>
      <c r="H79">
        <v>224.8</v>
      </c>
      <c r="I79">
        <v>242.4</v>
      </c>
      <c r="J79">
        <v>187</v>
      </c>
      <c r="K79">
        <v>157.1</v>
      </c>
      <c r="L79">
        <v>169.7</v>
      </c>
      <c r="M79">
        <v>165.6</v>
      </c>
      <c r="N79">
        <v>163.69999999999999</v>
      </c>
      <c r="O79">
        <v>138.9</v>
      </c>
      <c r="P79">
        <v>155.30000000000001</v>
      </c>
      <c r="Q79">
        <v>194.8</v>
      </c>
      <c r="R79">
        <v>170.5</v>
      </c>
      <c r="S79">
        <v>153.5</v>
      </c>
      <c r="T79">
        <v>191</v>
      </c>
      <c r="U79">
        <v>180.4</v>
      </c>
      <c r="V79">
        <v>206.8</v>
      </c>
      <c r="W79">
        <v>247.1</v>
      </c>
      <c r="X79">
        <v>195.4</v>
      </c>
      <c r="Y79">
        <v>219</v>
      </c>
      <c r="Z79">
        <v>212.2</v>
      </c>
      <c r="AA79">
        <v>182.9</v>
      </c>
      <c r="AB79">
        <v>144.69999999999999</v>
      </c>
      <c r="AC79">
        <v>115.1</v>
      </c>
      <c r="AD79">
        <v>146.30000000000001</v>
      </c>
      <c r="AE79">
        <v>121.3</v>
      </c>
      <c r="AF79">
        <v>101.5</v>
      </c>
      <c r="AG79">
        <v>100.7</v>
      </c>
      <c r="AH79">
        <v>106.1</v>
      </c>
      <c r="AI79">
        <v>107.7</v>
      </c>
      <c r="AJ79">
        <v>101.1</v>
      </c>
      <c r="AK79">
        <v>97.8</v>
      </c>
      <c r="AL79">
        <v>100.2</v>
      </c>
      <c r="AM79">
        <v>80.099999999999994</v>
      </c>
      <c r="AN79">
        <v>83.2</v>
      </c>
      <c r="AO79">
        <v>77.400000000000006</v>
      </c>
      <c r="AP79">
        <v>79.400000000000006</v>
      </c>
      <c r="AQ79">
        <v>72.7</v>
      </c>
      <c r="AR79">
        <v>67.7</v>
      </c>
      <c r="AS79">
        <v>74.8</v>
      </c>
      <c r="AT79">
        <v>93.2</v>
      </c>
      <c r="AU79">
        <v>89.6</v>
      </c>
      <c r="AV79">
        <v>78.5</v>
      </c>
      <c r="AW79">
        <v>89.1</v>
      </c>
      <c r="AX79">
        <v>64.7</v>
      </c>
      <c r="AY79">
        <v>58.9</v>
      </c>
      <c r="AZ79">
        <v>50</v>
      </c>
      <c r="BA79">
        <v>43.5</v>
      </c>
      <c r="BB79">
        <v>39.200000000000003</v>
      </c>
      <c r="BC79">
        <v>32.1</v>
      </c>
      <c r="BD79">
        <v>31.2</v>
      </c>
      <c r="BE79">
        <v>24.2</v>
      </c>
      <c r="BF79">
        <v>27.1</v>
      </c>
      <c r="BG79">
        <v>23</v>
      </c>
      <c r="BH79">
        <v>23.7</v>
      </c>
      <c r="BI79">
        <v>22.5</v>
      </c>
      <c r="BJ79" s="80" t="str">
        <f>VLOOKUP(MID(A79,12,2),'State Codes'!$B$10:$D$60,3,0)</f>
        <v>8 Mountain</v>
      </c>
      <c r="BK79" s="80" t="str">
        <f>VLOOKUP(MID(A79,6,5),'Chart Controls'!$P$11:$Q$16,2,0)</f>
        <v>Natural Gas</v>
      </c>
    </row>
    <row r="80" spans="1:63" s="82" customFormat="1" x14ac:dyDescent="0.2">
      <c r="A80" s="76" t="s">
        <v>718</v>
      </c>
      <c r="B80" s="76"/>
      <c r="C80" s="76" t="s">
        <v>257</v>
      </c>
      <c r="D80" s="76"/>
      <c r="E80" s="76" t="s">
        <v>1136</v>
      </c>
      <c r="F80" s="76" t="s">
        <v>261</v>
      </c>
      <c r="G80">
        <v>0</v>
      </c>
      <c r="H80">
        <v>494.4</v>
      </c>
      <c r="I80">
        <v>505.6</v>
      </c>
      <c r="J80">
        <v>348.9</v>
      </c>
      <c r="K80">
        <v>297.5</v>
      </c>
      <c r="L80">
        <v>328.9</v>
      </c>
      <c r="M80">
        <v>361.9</v>
      </c>
      <c r="N80">
        <v>307</v>
      </c>
      <c r="O80">
        <v>264.7</v>
      </c>
      <c r="P80">
        <v>307.10000000000002</v>
      </c>
      <c r="Q80">
        <v>369.6</v>
      </c>
      <c r="R80">
        <v>345.9</v>
      </c>
      <c r="S80">
        <v>271.60000000000002</v>
      </c>
      <c r="T80">
        <v>351.1</v>
      </c>
      <c r="U80">
        <v>359.2</v>
      </c>
      <c r="V80">
        <v>374.9</v>
      </c>
      <c r="W80">
        <v>470.6</v>
      </c>
      <c r="X80">
        <v>430.3</v>
      </c>
      <c r="Y80">
        <v>405.6</v>
      </c>
      <c r="Z80">
        <v>405.4</v>
      </c>
      <c r="AA80">
        <v>349.7</v>
      </c>
      <c r="AB80">
        <v>330.3</v>
      </c>
      <c r="AC80">
        <v>270.8</v>
      </c>
      <c r="AD80">
        <v>406.4</v>
      </c>
      <c r="AE80">
        <v>273.3</v>
      </c>
      <c r="AF80">
        <v>205.4</v>
      </c>
      <c r="AG80">
        <v>209.2</v>
      </c>
      <c r="AH80">
        <v>268</v>
      </c>
      <c r="AI80">
        <v>238.8</v>
      </c>
      <c r="AJ80">
        <v>217.8</v>
      </c>
      <c r="AK80">
        <v>222.6</v>
      </c>
      <c r="AL80">
        <v>239.5</v>
      </c>
      <c r="AM80">
        <v>199.5</v>
      </c>
      <c r="AN80">
        <v>207.5</v>
      </c>
      <c r="AO80">
        <v>190.9</v>
      </c>
      <c r="AP80">
        <v>200.6</v>
      </c>
      <c r="AQ80">
        <v>194</v>
      </c>
      <c r="AR80">
        <v>169.5</v>
      </c>
      <c r="AS80">
        <v>194</v>
      </c>
      <c r="AT80">
        <v>233.9</v>
      </c>
      <c r="AU80">
        <v>243.3</v>
      </c>
      <c r="AV80">
        <v>234.1</v>
      </c>
      <c r="AW80">
        <v>213.6</v>
      </c>
      <c r="AX80">
        <v>151.5</v>
      </c>
      <c r="AY80">
        <v>133.5</v>
      </c>
      <c r="AZ80">
        <v>123.3</v>
      </c>
      <c r="BA80">
        <v>94.8</v>
      </c>
      <c r="BB80">
        <v>95.1</v>
      </c>
      <c r="BC80">
        <v>75.099999999999994</v>
      </c>
      <c r="BD80">
        <v>68.900000000000006</v>
      </c>
      <c r="BE80">
        <v>56.3</v>
      </c>
      <c r="BF80">
        <v>52.4</v>
      </c>
      <c r="BG80">
        <v>59.4</v>
      </c>
      <c r="BH80">
        <v>53.2</v>
      </c>
      <c r="BI80">
        <v>49.6</v>
      </c>
      <c r="BJ80" s="80" t="str">
        <f>VLOOKUP(MID(A80,12,2),'State Codes'!$B$10:$D$60,3,0)</f>
        <v>4 West North Central</v>
      </c>
      <c r="BK80" s="80" t="str">
        <f>VLOOKUP(MID(A80,6,5),'Chart Controls'!$P$11:$Q$16,2,0)</f>
        <v>Natural Gas</v>
      </c>
    </row>
    <row r="81" spans="1:63" s="82" customFormat="1" x14ac:dyDescent="0.2">
      <c r="A81" s="76" t="s">
        <v>719</v>
      </c>
      <c r="B81" s="76"/>
      <c r="C81" s="76" t="s">
        <v>257</v>
      </c>
      <c r="D81" s="76"/>
      <c r="E81" s="76" t="s">
        <v>1136</v>
      </c>
      <c r="F81" s="76" t="s">
        <v>261</v>
      </c>
      <c r="G81">
        <v>0</v>
      </c>
      <c r="H81">
        <v>858.8</v>
      </c>
      <c r="I81">
        <v>599.29999999999995</v>
      </c>
      <c r="J81">
        <v>435.9</v>
      </c>
      <c r="K81">
        <v>476.7</v>
      </c>
      <c r="L81">
        <v>455.3</v>
      </c>
      <c r="M81">
        <v>386.6</v>
      </c>
      <c r="N81">
        <v>360.8</v>
      </c>
      <c r="O81">
        <v>399.7</v>
      </c>
      <c r="P81">
        <v>437.7</v>
      </c>
      <c r="Q81">
        <v>401.9</v>
      </c>
      <c r="R81">
        <v>392.5</v>
      </c>
      <c r="S81">
        <v>375.9</v>
      </c>
      <c r="T81">
        <v>432.7</v>
      </c>
      <c r="U81">
        <v>482.4</v>
      </c>
      <c r="V81">
        <v>510.6</v>
      </c>
      <c r="W81">
        <v>515.4</v>
      </c>
      <c r="X81">
        <v>539.70000000000005</v>
      </c>
      <c r="Y81">
        <v>542.9</v>
      </c>
      <c r="Z81">
        <v>453.5</v>
      </c>
      <c r="AA81">
        <v>367.2</v>
      </c>
      <c r="AB81">
        <v>294.3</v>
      </c>
      <c r="AC81">
        <v>310</v>
      </c>
      <c r="AD81">
        <v>292.2</v>
      </c>
      <c r="AE81">
        <v>198.5</v>
      </c>
      <c r="AF81">
        <v>205.4</v>
      </c>
      <c r="AG81">
        <v>213.5</v>
      </c>
      <c r="AH81">
        <v>158.30000000000001</v>
      </c>
      <c r="AI81">
        <v>139.9</v>
      </c>
      <c r="AJ81">
        <v>139.80000000000001</v>
      </c>
      <c r="AK81">
        <v>141.69999999999999</v>
      </c>
      <c r="AL81">
        <v>117.6</v>
      </c>
      <c r="AM81">
        <v>101.7</v>
      </c>
      <c r="AN81">
        <v>107.3</v>
      </c>
      <c r="AO81">
        <v>97</v>
      </c>
      <c r="AP81">
        <v>93.1</v>
      </c>
      <c r="AQ81">
        <v>89.7</v>
      </c>
      <c r="AR81">
        <v>75.099999999999994</v>
      </c>
      <c r="AS81">
        <v>72.900000000000006</v>
      </c>
      <c r="AT81">
        <v>88.7</v>
      </c>
      <c r="AU81">
        <v>82.7</v>
      </c>
      <c r="AV81">
        <v>77.900000000000006</v>
      </c>
      <c r="AW81">
        <v>88.9</v>
      </c>
      <c r="AX81">
        <v>63.5</v>
      </c>
      <c r="AY81">
        <v>53.6</v>
      </c>
      <c r="AZ81">
        <v>37.4</v>
      </c>
      <c r="BA81">
        <v>33</v>
      </c>
      <c r="BB81">
        <v>31.1</v>
      </c>
      <c r="BC81">
        <v>21.8</v>
      </c>
      <c r="BD81">
        <v>21.6</v>
      </c>
      <c r="BE81">
        <v>16.100000000000001</v>
      </c>
      <c r="BF81">
        <v>13.9</v>
      </c>
      <c r="BG81">
        <v>13.8</v>
      </c>
      <c r="BH81">
        <v>12.1</v>
      </c>
      <c r="BI81">
        <v>10.9</v>
      </c>
      <c r="BJ81" s="80" t="str">
        <f>VLOOKUP(MID(A81,12,2),'State Codes'!$B$10:$D$60,3,0)</f>
        <v>8 Mountain</v>
      </c>
      <c r="BK81" s="80" t="str">
        <f>VLOOKUP(MID(A81,6,5),'Chart Controls'!$P$11:$Q$16,2,0)</f>
        <v>Natural Gas</v>
      </c>
    </row>
    <row r="82" spans="1:63" s="82" customFormat="1" x14ac:dyDescent="0.2">
      <c r="A82" s="76" t="s">
        <v>720</v>
      </c>
      <c r="B82" s="76"/>
      <c r="C82" s="76" t="s">
        <v>257</v>
      </c>
      <c r="D82" s="76"/>
      <c r="E82" s="76" t="s">
        <v>1136</v>
      </c>
      <c r="F82" s="76" t="s">
        <v>261</v>
      </c>
      <c r="G82">
        <v>0</v>
      </c>
      <c r="H82">
        <v>148.1</v>
      </c>
      <c r="I82">
        <v>152.30000000000001</v>
      </c>
      <c r="J82">
        <v>121.3</v>
      </c>
      <c r="K82">
        <v>108.5</v>
      </c>
      <c r="L82">
        <v>126.5</v>
      </c>
      <c r="M82">
        <v>124.9</v>
      </c>
      <c r="N82">
        <v>106.7</v>
      </c>
      <c r="O82">
        <v>97.8</v>
      </c>
      <c r="P82">
        <v>126.9</v>
      </c>
      <c r="Q82">
        <v>126.2</v>
      </c>
      <c r="R82">
        <v>99.4</v>
      </c>
      <c r="S82">
        <v>88.2</v>
      </c>
      <c r="T82">
        <v>102</v>
      </c>
      <c r="U82">
        <v>97.4</v>
      </c>
      <c r="V82">
        <v>110.6</v>
      </c>
      <c r="W82">
        <v>116</v>
      </c>
      <c r="X82">
        <v>123.5</v>
      </c>
      <c r="Y82">
        <v>110</v>
      </c>
      <c r="Z82">
        <v>116.7</v>
      </c>
      <c r="AA82">
        <v>102.9</v>
      </c>
      <c r="AB82">
        <v>90.8</v>
      </c>
      <c r="AC82">
        <v>69.8</v>
      </c>
      <c r="AD82">
        <v>86.9</v>
      </c>
      <c r="AE82">
        <v>73.2</v>
      </c>
      <c r="AF82">
        <v>50.7</v>
      </c>
      <c r="AG82">
        <v>50.9</v>
      </c>
      <c r="AH82">
        <v>58.8</v>
      </c>
      <c r="AI82">
        <v>51.9</v>
      </c>
      <c r="AJ82">
        <v>46.6</v>
      </c>
      <c r="AK82">
        <v>52.3</v>
      </c>
      <c r="AL82">
        <v>49.7</v>
      </c>
      <c r="AM82">
        <v>48.7</v>
      </c>
      <c r="AN82">
        <v>40</v>
      </c>
      <c r="AO82">
        <v>43.7</v>
      </c>
      <c r="AP82">
        <v>43.1</v>
      </c>
      <c r="AQ82">
        <v>37.200000000000003</v>
      </c>
      <c r="AR82">
        <v>36.4</v>
      </c>
      <c r="AS82">
        <v>36.1</v>
      </c>
      <c r="AT82">
        <v>33.6</v>
      </c>
      <c r="AU82">
        <v>32.4</v>
      </c>
      <c r="AV82">
        <v>32.200000000000003</v>
      </c>
      <c r="AW82">
        <v>31</v>
      </c>
      <c r="AX82">
        <v>25.3</v>
      </c>
      <c r="AY82">
        <v>20.2</v>
      </c>
      <c r="AZ82">
        <v>15.4</v>
      </c>
      <c r="BA82">
        <v>14.1</v>
      </c>
      <c r="BB82">
        <v>14</v>
      </c>
      <c r="BC82">
        <v>11</v>
      </c>
      <c r="BD82">
        <v>9.9</v>
      </c>
      <c r="BE82">
        <v>10.3</v>
      </c>
      <c r="BF82">
        <v>9.1999999999999993</v>
      </c>
      <c r="BG82">
        <v>9</v>
      </c>
      <c r="BH82">
        <v>8</v>
      </c>
      <c r="BI82">
        <v>7.3</v>
      </c>
      <c r="BJ82" s="80" t="str">
        <f>VLOOKUP(MID(A82,12,2),'State Codes'!$B$10:$D$60,3,0)</f>
        <v>1 New England</v>
      </c>
      <c r="BK82" s="80" t="str">
        <f>VLOOKUP(MID(A82,6,5),'Chart Controls'!$P$11:$Q$16,2,0)</f>
        <v>Natural Gas</v>
      </c>
    </row>
    <row r="83" spans="1:63" s="82" customFormat="1" x14ac:dyDescent="0.2">
      <c r="A83" s="76" t="s">
        <v>721</v>
      </c>
      <c r="B83" s="76"/>
      <c r="C83" s="76" t="s">
        <v>257</v>
      </c>
      <c r="D83" s="76"/>
      <c r="E83" s="76" t="s">
        <v>1136</v>
      </c>
      <c r="F83" s="76" t="s">
        <v>261</v>
      </c>
      <c r="G83">
        <v>0</v>
      </c>
      <c r="H83">
        <v>2851.5</v>
      </c>
      <c r="I83">
        <v>2987.8</v>
      </c>
      <c r="J83">
        <v>2382.6</v>
      </c>
      <c r="K83">
        <v>2215.8000000000002</v>
      </c>
      <c r="L83">
        <v>2326</v>
      </c>
      <c r="M83">
        <v>2250.5</v>
      </c>
      <c r="N83">
        <v>2025.5</v>
      </c>
      <c r="O83">
        <v>1788.7</v>
      </c>
      <c r="P83">
        <v>1972.7</v>
      </c>
      <c r="Q83">
        <v>2400.6</v>
      </c>
      <c r="R83">
        <v>2463.3000000000002</v>
      </c>
      <c r="S83">
        <v>2122.3000000000002</v>
      </c>
      <c r="T83">
        <v>2516.6</v>
      </c>
      <c r="U83">
        <v>2813.8</v>
      </c>
      <c r="V83">
        <v>3286.3</v>
      </c>
      <c r="W83">
        <v>3352.8</v>
      </c>
      <c r="X83">
        <v>3302.2</v>
      </c>
      <c r="Y83">
        <v>2940.3</v>
      </c>
      <c r="Z83">
        <v>2419.3000000000002</v>
      </c>
      <c r="AA83">
        <v>2694.3</v>
      </c>
      <c r="AB83">
        <v>2074.4</v>
      </c>
      <c r="AC83">
        <v>1517.1</v>
      </c>
      <c r="AD83">
        <v>1640.4</v>
      </c>
      <c r="AE83">
        <v>1600.7</v>
      </c>
      <c r="AF83">
        <v>1562.1</v>
      </c>
      <c r="AG83">
        <v>1441.5</v>
      </c>
      <c r="AH83">
        <v>1720.2</v>
      </c>
      <c r="AI83">
        <v>1593.1</v>
      </c>
      <c r="AJ83">
        <v>1412.7</v>
      </c>
      <c r="AK83">
        <v>1542.2</v>
      </c>
      <c r="AL83">
        <v>1367.4</v>
      </c>
      <c r="AM83">
        <v>1377.1</v>
      </c>
      <c r="AN83">
        <v>1189.5</v>
      </c>
      <c r="AO83">
        <v>1132.0999999999999</v>
      </c>
      <c r="AP83">
        <v>1272.4000000000001</v>
      </c>
      <c r="AQ83">
        <v>1147.0999999999999</v>
      </c>
      <c r="AR83">
        <v>1113</v>
      </c>
      <c r="AS83">
        <v>1163.4000000000001</v>
      </c>
      <c r="AT83">
        <v>1130.9000000000001</v>
      </c>
      <c r="AU83">
        <v>1107.2</v>
      </c>
      <c r="AV83">
        <v>1090.5</v>
      </c>
      <c r="AW83">
        <v>1046.5999999999999</v>
      </c>
      <c r="AX83">
        <v>856.8</v>
      </c>
      <c r="AY83">
        <v>691.2</v>
      </c>
      <c r="AZ83">
        <v>537.1</v>
      </c>
      <c r="BA83">
        <v>481.7</v>
      </c>
      <c r="BB83">
        <v>459.2</v>
      </c>
      <c r="BC83">
        <v>463.2</v>
      </c>
      <c r="BD83">
        <v>348.4</v>
      </c>
      <c r="BE83">
        <v>305.60000000000002</v>
      </c>
      <c r="BF83">
        <v>284.60000000000002</v>
      </c>
      <c r="BG83">
        <v>302.5</v>
      </c>
      <c r="BH83">
        <v>278.7</v>
      </c>
      <c r="BI83">
        <v>264.7</v>
      </c>
      <c r="BJ83" s="80" t="str">
        <f>VLOOKUP(MID(A83,12,2),'State Codes'!$B$10:$D$60,3,0)</f>
        <v>2 Middle Atlantic</v>
      </c>
      <c r="BK83" s="80" t="str">
        <f>VLOOKUP(MID(A83,6,5),'Chart Controls'!$P$11:$Q$16,2,0)</f>
        <v>Natural Gas</v>
      </c>
    </row>
    <row r="84" spans="1:63" s="82" customFormat="1" x14ac:dyDescent="0.2">
      <c r="A84" s="76" t="s">
        <v>722</v>
      </c>
      <c r="B84" s="76"/>
      <c r="C84" s="76" t="s">
        <v>257</v>
      </c>
      <c r="D84" s="76"/>
      <c r="E84" s="76" t="s">
        <v>1136</v>
      </c>
      <c r="F84" s="76" t="s">
        <v>261</v>
      </c>
      <c r="G84">
        <v>0</v>
      </c>
      <c r="H84">
        <v>428.8</v>
      </c>
      <c r="I84">
        <v>458.1</v>
      </c>
      <c r="J84">
        <v>347.4</v>
      </c>
      <c r="K84">
        <v>256.5</v>
      </c>
      <c r="L84">
        <v>271.3</v>
      </c>
      <c r="M84">
        <v>271.7</v>
      </c>
      <c r="N84">
        <v>276.5</v>
      </c>
      <c r="O84">
        <v>262.2</v>
      </c>
      <c r="P84">
        <v>285.89999999999998</v>
      </c>
      <c r="Q84">
        <v>327.9</v>
      </c>
      <c r="R84">
        <v>321.3</v>
      </c>
      <c r="S84">
        <v>282.60000000000002</v>
      </c>
      <c r="T84">
        <v>313.5</v>
      </c>
      <c r="U84">
        <v>339.5</v>
      </c>
      <c r="V84">
        <v>308.8</v>
      </c>
      <c r="W84">
        <v>415.8</v>
      </c>
      <c r="X84">
        <v>401.3</v>
      </c>
      <c r="Y84">
        <v>384.7</v>
      </c>
      <c r="Z84">
        <v>370.3</v>
      </c>
      <c r="AA84">
        <v>328.6</v>
      </c>
      <c r="AB84">
        <v>265.89999999999998</v>
      </c>
      <c r="AC84">
        <v>205.3</v>
      </c>
      <c r="AD84">
        <v>268.3</v>
      </c>
      <c r="AE84">
        <v>219.1</v>
      </c>
      <c r="AF84">
        <v>178.8</v>
      </c>
      <c r="AG84">
        <v>187.3</v>
      </c>
      <c r="AH84">
        <v>215</v>
      </c>
      <c r="AI84">
        <v>150.5</v>
      </c>
      <c r="AJ84">
        <v>145.1</v>
      </c>
      <c r="AK84">
        <v>173.2</v>
      </c>
      <c r="AL84">
        <v>173.8</v>
      </c>
      <c r="AM84">
        <v>149.19999999999999</v>
      </c>
      <c r="AN84">
        <v>160.80000000000001</v>
      </c>
      <c r="AO84">
        <v>159.5</v>
      </c>
      <c r="AP84">
        <v>152.30000000000001</v>
      </c>
      <c r="AQ84">
        <v>145.6</v>
      </c>
      <c r="AR84">
        <v>137.1</v>
      </c>
      <c r="AS84">
        <v>137.30000000000001</v>
      </c>
      <c r="AT84">
        <v>133.4</v>
      </c>
      <c r="AU84">
        <v>161.5</v>
      </c>
      <c r="AV84">
        <v>146.30000000000001</v>
      </c>
      <c r="AW84">
        <v>130.80000000000001</v>
      </c>
      <c r="AX84">
        <v>95.2</v>
      </c>
      <c r="AY84">
        <v>95</v>
      </c>
      <c r="AZ84">
        <v>76.2</v>
      </c>
      <c r="BA84">
        <v>64.599999999999994</v>
      </c>
      <c r="BB84">
        <v>54</v>
      </c>
      <c r="BC84">
        <v>49.7</v>
      </c>
      <c r="BD84">
        <v>37</v>
      </c>
      <c r="BE84">
        <v>31.4</v>
      </c>
      <c r="BF84">
        <v>23.8</v>
      </c>
      <c r="BG84">
        <v>33.700000000000003</v>
      </c>
      <c r="BH84">
        <v>30.9</v>
      </c>
      <c r="BI84">
        <v>28.6</v>
      </c>
      <c r="BJ84" s="80" t="str">
        <f>VLOOKUP(MID(A84,12,2),'State Codes'!$B$10:$D$60,3,0)</f>
        <v>8 Mountain</v>
      </c>
      <c r="BK84" s="80" t="str">
        <f>VLOOKUP(MID(A84,6,5),'Chart Controls'!$P$11:$Q$16,2,0)</f>
        <v>Natural Gas</v>
      </c>
    </row>
    <row r="85" spans="1:63" s="82" customFormat="1" x14ac:dyDescent="0.2">
      <c r="A85" s="76" t="s">
        <v>723</v>
      </c>
      <c r="B85" s="76"/>
      <c r="C85" s="76" t="s">
        <v>257</v>
      </c>
      <c r="D85" s="76"/>
      <c r="E85" s="76" t="s">
        <v>1136</v>
      </c>
      <c r="F85" s="76" t="s">
        <v>261</v>
      </c>
      <c r="G85">
        <v>0</v>
      </c>
      <c r="H85">
        <v>7010.6</v>
      </c>
      <c r="I85">
        <v>7350.4</v>
      </c>
      <c r="J85">
        <v>6139.9</v>
      </c>
      <c r="K85">
        <v>5595.2</v>
      </c>
      <c r="L85">
        <v>5972.3</v>
      </c>
      <c r="M85">
        <v>6008</v>
      </c>
      <c r="N85">
        <v>5208.1000000000004</v>
      </c>
      <c r="O85">
        <v>4471.1000000000004</v>
      </c>
      <c r="P85">
        <v>5064.3</v>
      </c>
      <c r="Q85">
        <v>5747.2</v>
      </c>
      <c r="R85">
        <v>5200.3</v>
      </c>
      <c r="S85">
        <v>4639.5</v>
      </c>
      <c r="T85">
        <v>5399.3</v>
      </c>
      <c r="U85">
        <v>5482.5</v>
      </c>
      <c r="V85">
        <v>6093.3</v>
      </c>
      <c r="W85">
        <v>6614.6</v>
      </c>
      <c r="X85">
        <v>6296.1</v>
      </c>
      <c r="Y85">
        <v>5471.6</v>
      </c>
      <c r="Z85">
        <v>6047.9</v>
      </c>
      <c r="AA85">
        <v>4909.2</v>
      </c>
      <c r="AB85">
        <v>4747.8</v>
      </c>
      <c r="AC85">
        <v>3640.7</v>
      </c>
      <c r="AD85">
        <v>4420.1000000000004</v>
      </c>
      <c r="AE85">
        <v>3946.2</v>
      </c>
      <c r="AF85">
        <v>3380.9</v>
      </c>
      <c r="AG85">
        <v>3255.9</v>
      </c>
      <c r="AH85">
        <v>3655</v>
      </c>
      <c r="AI85">
        <v>3590.7</v>
      </c>
      <c r="AJ85">
        <v>3158.3</v>
      </c>
      <c r="AK85">
        <v>3370.8</v>
      </c>
      <c r="AL85">
        <v>3129.4</v>
      </c>
      <c r="AM85">
        <v>2870.8</v>
      </c>
      <c r="AN85">
        <v>2489.5</v>
      </c>
      <c r="AO85">
        <v>2501.4</v>
      </c>
      <c r="AP85">
        <v>2633.6</v>
      </c>
      <c r="AQ85">
        <v>2322.1999999999998</v>
      </c>
      <c r="AR85">
        <v>2300.8000000000002</v>
      </c>
      <c r="AS85">
        <v>2511.6999999999998</v>
      </c>
      <c r="AT85">
        <v>2478.1</v>
      </c>
      <c r="AU85">
        <v>2576.6</v>
      </c>
      <c r="AV85">
        <v>2535.1</v>
      </c>
      <c r="AW85">
        <v>2235.6</v>
      </c>
      <c r="AX85">
        <v>1852.6</v>
      </c>
      <c r="AY85">
        <v>1654.8</v>
      </c>
      <c r="AZ85">
        <v>1291</v>
      </c>
      <c r="BA85">
        <v>1216.5999999999999</v>
      </c>
      <c r="BB85">
        <v>1068.3</v>
      </c>
      <c r="BC85">
        <v>975.6</v>
      </c>
      <c r="BD85">
        <v>830.2</v>
      </c>
      <c r="BE85">
        <v>682.1</v>
      </c>
      <c r="BF85">
        <v>596.5</v>
      </c>
      <c r="BG85">
        <v>587.29999999999995</v>
      </c>
      <c r="BH85">
        <v>527.1</v>
      </c>
      <c r="BI85">
        <v>484.5</v>
      </c>
      <c r="BJ85" s="80" t="str">
        <f>VLOOKUP(MID(A85,12,2),'State Codes'!$B$10:$D$60,3,0)</f>
        <v>2 Middle Atlantic</v>
      </c>
      <c r="BK85" s="80" t="str">
        <f>VLOOKUP(MID(A85,6,5),'Chart Controls'!$P$11:$Q$16,2,0)</f>
        <v>Natural Gas</v>
      </c>
    </row>
    <row r="86" spans="1:63" s="82" customFormat="1" x14ac:dyDescent="0.2">
      <c r="A86" s="76" t="s">
        <v>724</v>
      </c>
      <c r="B86" s="76"/>
      <c r="C86" s="76" t="s">
        <v>257</v>
      </c>
      <c r="D86" s="76"/>
      <c r="E86" s="76" t="s">
        <v>1136</v>
      </c>
      <c r="F86" s="76" t="s">
        <v>261</v>
      </c>
      <c r="G86">
        <v>0</v>
      </c>
      <c r="H86">
        <v>1097</v>
      </c>
      <c r="I86">
        <v>1238.0999999999999</v>
      </c>
      <c r="J86">
        <v>1017.6</v>
      </c>
      <c r="K86">
        <v>847.3</v>
      </c>
      <c r="L86">
        <v>875.2</v>
      </c>
      <c r="M86">
        <v>887.2</v>
      </c>
      <c r="N86">
        <v>796.5</v>
      </c>
      <c r="O86">
        <v>730</v>
      </c>
      <c r="P86">
        <v>746.5</v>
      </c>
      <c r="Q86">
        <v>893.1</v>
      </c>
      <c r="R86">
        <v>824</v>
      </c>
      <c r="S86">
        <v>688.9</v>
      </c>
      <c r="T86">
        <v>773.6</v>
      </c>
      <c r="U86">
        <v>931.5</v>
      </c>
      <c r="V86">
        <v>935.4</v>
      </c>
      <c r="W86">
        <v>1059.7</v>
      </c>
      <c r="X86">
        <v>916.3</v>
      </c>
      <c r="Y86">
        <v>956.7</v>
      </c>
      <c r="Z86">
        <v>982.3</v>
      </c>
      <c r="AA86">
        <v>797.6</v>
      </c>
      <c r="AB86">
        <v>750.9</v>
      </c>
      <c r="AC86">
        <v>551.9</v>
      </c>
      <c r="AD86">
        <v>701.1</v>
      </c>
      <c r="AE86">
        <v>609</v>
      </c>
      <c r="AF86">
        <v>440.3</v>
      </c>
      <c r="AG86">
        <v>441.3</v>
      </c>
      <c r="AH86">
        <v>475</v>
      </c>
      <c r="AI86">
        <v>446.4</v>
      </c>
      <c r="AJ86">
        <v>341.9</v>
      </c>
      <c r="AK86">
        <v>346.2</v>
      </c>
      <c r="AL86">
        <v>329.3</v>
      </c>
      <c r="AM86">
        <v>281</v>
      </c>
      <c r="AN86">
        <v>236.9</v>
      </c>
      <c r="AO86">
        <v>215.9</v>
      </c>
      <c r="AP86">
        <v>253.2</v>
      </c>
      <c r="AQ86">
        <v>239.9</v>
      </c>
      <c r="AR86">
        <v>239.1</v>
      </c>
      <c r="AS86">
        <v>209.8</v>
      </c>
      <c r="AT86">
        <v>189.1</v>
      </c>
      <c r="AU86">
        <v>216.4</v>
      </c>
      <c r="AV86">
        <v>207.9</v>
      </c>
      <c r="AW86">
        <v>181</v>
      </c>
      <c r="AX86">
        <v>171</v>
      </c>
      <c r="AY86">
        <v>139.6</v>
      </c>
      <c r="AZ86">
        <v>113.4</v>
      </c>
      <c r="BA86">
        <v>105.2</v>
      </c>
      <c r="BB86">
        <v>90.8</v>
      </c>
      <c r="BC86">
        <v>71.900000000000006</v>
      </c>
      <c r="BD86">
        <v>55.6</v>
      </c>
      <c r="BE86">
        <v>45.3</v>
      </c>
      <c r="BF86">
        <v>42.8</v>
      </c>
      <c r="BG86">
        <v>46.5</v>
      </c>
      <c r="BH86">
        <v>40.700000000000003</v>
      </c>
      <c r="BI86">
        <v>35.6</v>
      </c>
      <c r="BJ86" s="80" t="str">
        <f>VLOOKUP(MID(A86,12,2),'State Codes'!$B$10:$D$60,3,0)</f>
        <v>5 South Atlantic</v>
      </c>
      <c r="BK86" s="80" t="str">
        <f>VLOOKUP(MID(A86,6,5),'Chart Controls'!$P$11:$Q$16,2,0)</f>
        <v>Natural Gas</v>
      </c>
    </row>
    <row r="87" spans="1:63" s="82" customFormat="1" x14ac:dyDescent="0.2">
      <c r="A87" s="76" t="s">
        <v>725</v>
      </c>
      <c r="B87" s="76"/>
      <c r="C87" s="76" t="s">
        <v>257</v>
      </c>
      <c r="D87" s="76"/>
      <c r="E87" s="76" t="s">
        <v>1136</v>
      </c>
      <c r="F87" s="76" t="s">
        <v>261</v>
      </c>
      <c r="G87">
        <v>0</v>
      </c>
      <c r="H87">
        <v>126.4</v>
      </c>
      <c r="I87">
        <v>152.4</v>
      </c>
      <c r="J87">
        <v>101.6</v>
      </c>
      <c r="K87">
        <v>81.599999999999994</v>
      </c>
      <c r="L87">
        <v>91.9</v>
      </c>
      <c r="M87">
        <v>91.3</v>
      </c>
      <c r="N87">
        <v>84.2</v>
      </c>
      <c r="O87">
        <v>72.5</v>
      </c>
      <c r="P87">
        <v>86</v>
      </c>
      <c r="Q87">
        <v>110.8</v>
      </c>
      <c r="R87">
        <v>89.8</v>
      </c>
      <c r="S87">
        <v>71.3</v>
      </c>
      <c r="T87">
        <v>88.6</v>
      </c>
      <c r="U87">
        <v>85.1</v>
      </c>
      <c r="V87">
        <v>97.4</v>
      </c>
      <c r="W87">
        <v>118.9</v>
      </c>
      <c r="X87">
        <v>97.7</v>
      </c>
      <c r="Y87">
        <v>104.2</v>
      </c>
      <c r="Z87">
        <v>121.9</v>
      </c>
      <c r="AA87">
        <v>100.5</v>
      </c>
      <c r="AB87">
        <v>86.1</v>
      </c>
      <c r="AC87">
        <v>60.3</v>
      </c>
      <c r="AD87">
        <v>81.2</v>
      </c>
      <c r="AE87">
        <v>69.8</v>
      </c>
      <c r="AF87">
        <v>56.2</v>
      </c>
      <c r="AG87">
        <v>52.1</v>
      </c>
      <c r="AH87">
        <v>56.7</v>
      </c>
      <c r="AI87">
        <v>57.2</v>
      </c>
      <c r="AJ87">
        <v>52.3</v>
      </c>
      <c r="AK87">
        <v>55.3</v>
      </c>
      <c r="AL87">
        <v>56</v>
      </c>
      <c r="AM87">
        <v>48.4</v>
      </c>
      <c r="AN87">
        <v>49.9</v>
      </c>
      <c r="AO87">
        <v>43.2</v>
      </c>
      <c r="AP87">
        <v>45.9</v>
      </c>
      <c r="AQ87">
        <v>47.1</v>
      </c>
      <c r="AR87">
        <v>44.1</v>
      </c>
      <c r="AS87">
        <v>49.5</v>
      </c>
      <c r="AT87">
        <v>57.9</v>
      </c>
      <c r="AU87">
        <v>63.6</v>
      </c>
      <c r="AV87">
        <v>53.9</v>
      </c>
      <c r="AW87">
        <v>50.4</v>
      </c>
      <c r="AX87">
        <v>38.299999999999997</v>
      </c>
      <c r="AY87">
        <v>37.1</v>
      </c>
      <c r="AZ87">
        <v>33.299999999999997</v>
      </c>
      <c r="BA87">
        <v>28.9</v>
      </c>
      <c r="BB87">
        <v>21.4</v>
      </c>
      <c r="BC87">
        <v>18.2</v>
      </c>
      <c r="BD87">
        <v>15.4</v>
      </c>
      <c r="BE87">
        <v>11.4</v>
      </c>
      <c r="BF87">
        <v>9.4</v>
      </c>
      <c r="BG87">
        <v>11.7</v>
      </c>
      <c r="BH87">
        <v>9.3000000000000007</v>
      </c>
      <c r="BI87">
        <v>8.4</v>
      </c>
      <c r="BJ87" s="80" t="str">
        <f>VLOOKUP(MID(A87,12,2),'State Codes'!$B$10:$D$60,3,0)</f>
        <v>4 West North Central</v>
      </c>
      <c r="BK87" s="80" t="str">
        <f>VLOOKUP(MID(A87,6,5),'Chart Controls'!$P$11:$Q$16,2,0)</f>
        <v>Natural Gas</v>
      </c>
    </row>
    <row r="88" spans="1:63" s="82" customFormat="1" x14ac:dyDescent="0.2">
      <c r="A88" s="76" t="s">
        <v>726</v>
      </c>
      <c r="B88" s="76"/>
      <c r="C88" s="76" t="s">
        <v>257</v>
      </c>
      <c r="D88" s="76"/>
      <c r="E88" s="76" t="s">
        <v>1136</v>
      </c>
      <c r="F88" s="76" t="s">
        <v>261</v>
      </c>
      <c r="G88">
        <v>0</v>
      </c>
      <c r="H88">
        <v>3531.4</v>
      </c>
      <c r="I88">
        <v>3826</v>
      </c>
      <c r="J88">
        <v>3021.2</v>
      </c>
      <c r="K88">
        <v>2590.9</v>
      </c>
      <c r="L88">
        <v>2779</v>
      </c>
      <c r="M88">
        <v>2741.2</v>
      </c>
      <c r="N88">
        <v>2514.6</v>
      </c>
      <c r="O88">
        <v>2310.1</v>
      </c>
      <c r="P88">
        <v>2713.3</v>
      </c>
      <c r="Q88">
        <v>3257</v>
      </c>
      <c r="R88">
        <v>2813</v>
      </c>
      <c r="S88">
        <v>2486.1</v>
      </c>
      <c r="T88">
        <v>3084.5</v>
      </c>
      <c r="U88">
        <v>3157.6</v>
      </c>
      <c r="V88">
        <v>3708</v>
      </c>
      <c r="W88">
        <v>4453.8999999999996</v>
      </c>
      <c r="X88">
        <v>4035.3</v>
      </c>
      <c r="Y88">
        <v>3917.8</v>
      </c>
      <c r="Z88">
        <v>4195.1000000000004</v>
      </c>
      <c r="AA88">
        <v>3355.8</v>
      </c>
      <c r="AB88">
        <v>3142.2</v>
      </c>
      <c r="AC88">
        <v>2445.1999999999998</v>
      </c>
      <c r="AD88">
        <v>2983.5</v>
      </c>
      <c r="AE88">
        <v>2648.2</v>
      </c>
      <c r="AF88">
        <v>1985.7</v>
      </c>
      <c r="AG88">
        <v>1907</v>
      </c>
      <c r="AH88">
        <v>2393.1999999999998</v>
      </c>
      <c r="AI88">
        <v>2212.6</v>
      </c>
      <c r="AJ88">
        <v>1954.1</v>
      </c>
      <c r="AK88">
        <v>2019.8</v>
      </c>
      <c r="AL88">
        <v>2022.7</v>
      </c>
      <c r="AM88">
        <v>1772.6</v>
      </c>
      <c r="AN88">
        <v>1698.4</v>
      </c>
      <c r="AO88">
        <v>1632.3</v>
      </c>
      <c r="AP88">
        <v>1912.1</v>
      </c>
      <c r="AQ88">
        <v>1826.7</v>
      </c>
      <c r="AR88">
        <v>1746.7</v>
      </c>
      <c r="AS88">
        <v>1898.7</v>
      </c>
      <c r="AT88">
        <v>1978.7</v>
      </c>
      <c r="AU88">
        <v>2125.8000000000002</v>
      </c>
      <c r="AV88">
        <v>2006.6</v>
      </c>
      <c r="AW88">
        <v>1834.4</v>
      </c>
      <c r="AX88">
        <v>1495.7</v>
      </c>
      <c r="AY88">
        <v>1396.3</v>
      </c>
      <c r="AZ88">
        <v>1049.2</v>
      </c>
      <c r="BA88">
        <v>1011</v>
      </c>
      <c r="BB88">
        <v>889.1</v>
      </c>
      <c r="BC88">
        <v>780.5</v>
      </c>
      <c r="BD88">
        <v>643.4</v>
      </c>
      <c r="BE88">
        <v>540.4</v>
      </c>
      <c r="BF88">
        <v>487.5</v>
      </c>
      <c r="BG88">
        <v>504.2</v>
      </c>
      <c r="BH88">
        <v>453.4</v>
      </c>
      <c r="BI88">
        <v>414</v>
      </c>
      <c r="BJ88" s="80" t="str">
        <f>VLOOKUP(MID(A88,12,2),'State Codes'!$B$10:$D$60,3,0)</f>
        <v>3 East North Central</v>
      </c>
      <c r="BK88" s="80" t="str">
        <f>VLOOKUP(MID(A88,6,5),'Chart Controls'!$P$11:$Q$16,2,0)</f>
        <v>Natural Gas</v>
      </c>
    </row>
    <row r="89" spans="1:63" s="82" customFormat="1" x14ac:dyDescent="0.2">
      <c r="A89" s="76" t="s">
        <v>727</v>
      </c>
      <c r="B89" s="76"/>
      <c r="C89" s="76" t="s">
        <v>257</v>
      </c>
      <c r="D89" s="76"/>
      <c r="E89" s="76" t="s">
        <v>1136</v>
      </c>
      <c r="F89" s="76" t="s">
        <v>261</v>
      </c>
      <c r="G89">
        <v>0</v>
      </c>
      <c r="H89">
        <v>887.3</v>
      </c>
      <c r="I89">
        <v>904.9</v>
      </c>
      <c r="J89">
        <v>658.6</v>
      </c>
      <c r="K89">
        <v>553.20000000000005</v>
      </c>
      <c r="L89">
        <v>638.4</v>
      </c>
      <c r="M89">
        <v>622.9</v>
      </c>
      <c r="N89">
        <v>582.20000000000005</v>
      </c>
      <c r="O89">
        <v>534.6</v>
      </c>
      <c r="P89">
        <v>608.20000000000005</v>
      </c>
      <c r="Q89">
        <v>697.4</v>
      </c>
      <c r="R89">
        <v>641.9</v>
      </c>
      <c r="S89">
        <v>544.5</v>
      </c>
      <c r="T89">
        <v>633.5</v>
      </c>
      <c r="U89">
        <v>727.6</v>
      </c>
      <c r="V89">
        <v>709.5</v>
      </c>
      <c r="W89">
        <v>815.9</v>
      </c>
      <c r="X89">
        <v>721.9</v>
      </c>
      <c r="Y89">
        <v>706.6</v>
      </c>
      <c r="Z89">
        <v>692.9</v>
      </c>
      <c r="AA89">
        <v>607.6</v>
      </c>
      <c r="AB89">
        <v>583.9</v>
      </c>
      <c r="AC89">
        <v>522.5</v>
      </c>
      <c r="AD89">
        <v>619.70000000000005</v>
      </c>
      <c r="AE89">
        <v>492.8</v>
      </c>
      <c r="AF89">
        <v>367.8</v>
      </c>
      <c r="AG89">
        <v>394.5</v>
      </c>
      <c r="AH89">
        <v>447.1</v>
      </c>
      <c r="AI89">
        <v>432.1</v>
      </c>
      <c r="AJ89">
        <v>382.3</v>
      </c>
      <c r="AK89">
        <v>380.3</v>
      </c>
      <c r="AL89">
        <v>386.9</v>
      </c>
      <c r="AM89">
        <v>326.10000000000002</v>
      </c>
      <c r="AN89">
        <v>326.60000000000002</v>
      </c>
      <c r="AO89">
        <v>315</v>
      </c>
      <c r="AP89">
        <v>323.10000000000002</v>
      </c>
      <c r="AQ89">
        <v>325.3</v>
      </c>
      <c r="AR89">
        <v>297.10000000000002</v>
      </c>
      <c r="AS89">
        <v>333.7</v>
      </c>
      <c r="AT89">
        <v>348.3</v>
      </c>
      <c r="AU89">
        <v>371</v>
      </c>
      <c r="AV89">
        <v>343.5</v>
      </c>
      <c r="AW89">
        <v>281</v>
      </c>
      <c r="AX89">
        <v>205.5</v>
      </c>
      <c r="AY89">
        <v>188.5</v>
      </c>
      <c r="AZ89">
        <v>187.5</v>
      </c>
      <c r="BA89">
        <v>162.19999999999999</v>
      </c>
      <c r="BB89">
        <v>154.80000000000001</v>
      </c>
      <c r="BC89">
        <v>122.9</v>
      </c>
      <c r="BD89">
        <v>97.3</v>
      </c>
      <c r="BE89">
        <v>76.599999999999994</v>
      </c>
      <c r="BF89">
        <v>67.8</v>
      </c>
      <c r="BG89">
        <v>69.7</v>
      </c>
      <c r="BH89">
        <v>65.8</v>
      </c>
      <c r="BI89">
        <v>65.099999999999994</v>
      </c>
      <c r="BJ89" s="80" t="str">
        <f>VLOOKUP(MID(A89,12,2),'State Codes'!$B$10:$D$60,3,0)</f>
        <v>7 West South Central</v>
      </c>
      <c r="BK89" s="80" t="str">
        <f>VLOOKUP(MID(A89,6,5),'Chart Controls'!$P$11:$Q$16,2,0)</f>
        <v>Natural Gas</v>
      </c>
    </row>
    <row r="90" spans="1:63" s="82" customFormat="1" x14ac:dyDescent="0.2">
      <c r="A90" s="76" t="s">
        <v>728</v>
      </c>
      <c r="B90" s="76"/>
      <c r="C90" s="76" t="s">
        <v>257</v>
      </c>
      <c r="D90" s="76"/>
      <c r="E90" s="76" t="s">
        <v>1136</v>
      </c>
      <c r="F90" s="76" t="s">
        <v>261</v>
      </c>
      <c r="G90">
        <v>0</v>
      </c>
      <c r="H90">
        <v>739</v>
      </c>
      <c r="I90">
        <v>629.1</v>
      </c>
      <c r="J90">
        <v>543.29999999999995</v>
      </c>
      <c r="K90">
        <v>496.3</v>
      </c>
      <c r="L90">
        <v>477.8</v>
      </c>
      <c r="M90">
        <v>454</v>
      </c>
      <c r="N90">
        <v>506.6</v>
      </c>
      <c r="O90">
        <v>459.7</v>
      </c>
      <c r="P90">
        <v>463</v>
      </c>
      <c r="Q90">
        <v>482.7</v>
      </c>
      <c r="R90">
        <v>501.4</v>
      </c>
      <c r="S90">
        <v>486.2</v>
      </c>
      <c r="T90">
        <v>548.1</v>
      </c>
      <c r="U90">
        <v>509.9</v>
      </c>
      <c r="V90">
        <v>650.79999999999995</v>
      </c>
      <c r="W90">
        <v>625.79999999999995</v>
      </c>
      <c r="X90">
        <v>628.20000000000005</v>
      </c>
      <c r="Y90">
        <v>596.4</v>
      </c>
      <c r="Z90">
        <v>513.5</v>
      </c>
      <c r="AA90">
        <v>428.1</v>
      </c>
      <c r="AB90">
        <v>367</v>
      </c>
      <c r="AC90">
        <v>409.6</v>
      </c>
      <c r="AD90">
        <v>371.2</v>
      </c>
      <c r="AE90">
        <v>314.2</v>
      </c>
      <c r="AF90">
        <v>275</v>
      </c>
      <c r="AG90">
        <v>234.4</v>
      </c>
      <c r="AH90">
        <v>202</v>
      </c>
      <c r="AI90">
        <v>209.7</v>
      </c>
      <c r="AJ90">
        <v>189.3</v>
      </c>
      <c r="AK90">
        <v>201.6</v>
      </c>
      <c r="AL90">
        <v>191.2</v>
      </c>
      <c r="AM90">
        <v>142.6</v>
      </c>
      <c r="AN90">
        <v>161.5</v>
      </c>
      <c r="AO90">
        <v>146.5</v>
      </c>
      <c r="AP90">
        <v>139.30000000000001</v>
      </c>
      <c r="AQ90">
        <v>141.4</v>
      </c>
      <c r="AR90">
        <v>124.1</v>
      </c>
      <c r="AS90">
        <v>126.1</v>
      </c>
      <c r="AT90">
        <v>148.80000000000001</v>
      </c>
      <c r="AU90">
        <v>140</v>
      </c>
      <c r="AV90">
        <v>121.5</v>
      </c>
      <c r="AW90">
        <v>129.5</v>
      </c>
      <c r="AX90">
        <v>104.1</v>
      </c>
      <c r="AY90">
        <v>103.1</v>
      </c>
      <c r="AZ90">
        <v>77.8</v>
      </c>
      <c r="BA90">
        <v>67.3</v>
      </c>
      <c r="BB90">
        <v>34.6</v>
      </c>
      <c r="BC90">
        <v>56.4</v>
      </c>
      <c r="BD90">
        <v>63.1</v>
      </c>
      <c r="BE90">
        <v>43.8</v>
      </c>
      <c r="BF90">
        <v>39.299999999999997</v>
      </c>
      <c r="BG90">
        <v>39.1</v>
      </c>
      <c r="BH90">
        <v>33.9</v>
      </c>
      <c r="BI90">
        <v>29.8</v>
      </c>
      <c r="BJ90" s="80" t="str">
        <f>VLOOKUP(MID(A90,12,2),'State Codes'!$B$10:$D$60,3,0)</f>
        <v>9 Pacific</v>
      </c>
      <c r="BK90" s="80" t="str">
        <f>VLOOKUP(MID(A90,6,5),'Chart Controls'!$P$11:$Q$16,2,0)</f>
        <v>Natural Gas</v>
      </c>
    </row>
    <row r="91" spans="1:63" s="82" customFormat="1" x14ac:dyDescent="0.2">
      <c r="A91" s="76" t="s">
        <v>729</v>
      </c>
      <c r="B91" s="76"/>
      <c r="C91" s="76" t="s">
        <v>257</v>
      </c>
      <c r="D91" s="76"/>
      <c r="E91" s="76" t="s">
        <v>1136</v>
      </c>
      <c r="F91" s="76" t="s">
        <v>261</v>
      </c>
      <c r="G91">
        <v>0</v>
      </c>
      <c r="H91">
        <v>3191.2</v>
      </c>
      <c r="I91">
        <v>3546.3</v>
      </c>
      <c r="J91">
        <v>2719.7</v>
      </c>
      <c r="K91">
        <v>2540.5</v>
      </c>
      <c r="L91">
        <v>2768.6</v>
      </c>
      <c r="M91">
        <v>2843.1</v>
      </c>
      <c r="N91">
        <v>2493.6</v>
      </c>
      <c r="O91">
        <v>2193.9</v>
      </c>
      <c r="P91">
        <v>2601.8000000000002</v>
      </c>
      <c r="Q91">
        <v>2999.2</v>
      </c>
      <c r="R91">
        <v>2696.5</v>
      </c>
      <c r="S91">
        <v>2365.8000000000002</v>
      </c>
      <c r="T91">
        <v>2734.3</v>
      </c>
      <c r="U91">
        <v>2885</v>
      </c>
      <c r="V91">
        <v>3356.5</v>
      </c>
      <c r="W91">
        <v>3718.5</v>
      </c>
      <c r="X91">
        <v>3390.9</v>
      </c>
      <c r="Y91">
        <v>3385.6</v>
      </c>
      <c r="Z91">
        <v>3482.9</v>
      </c>
      <c r="AA91">
        <v>3040.4</v>
      </c>
      <c r="AB91">
        <v>2880.8</v>
      </c>
      <c r="AC91">
        <v>2262.1</v>
      </c>
      <c r="AD91">
        <v>2749.1</v>
      </c>
      <c r="AE91">
        <v>2231.1</v>
      </c>
      <c r="AF91">
        <v>2004.2</v>
      </c>
      <c r="AG91">
        <v>1841.5</v>
      </c>
      <c r="AH91">
        <v>2186.6</v>
      </c>
      <c r="AI91">
        <v>2055.3000000000002</v>
      </c>
      <c r="AJ91">
        <v>1877.1</v>
      </c>
      <c r="AK91">
        <v>1997.2</v>
      </c>
      <c r="AL91">
        <v>1839.9</v>
      </c>
      <c r="AM91">
        <v>1759.6</v>
      </c>
      <c r="AN91">
        <v>1641.3</v>
      </c>
      <c r="AO91">
        <v>1586.7</v>
      </c>
      <c r="AP91">
        <v>1663.2</v>
      </c>
      <c r="AQ91">
        <v>1551.9</v>
      </c>
      <c r="AR91">
        <v>1514.6</v>
      </c>
      <c r="AS91">
        <v>1629.4</v>
      </c>
      <c r="AT91">
        <v>1644.9</v>
      </c>
      <c r="AU91">
        <v>1740.5</v>
      </c>
      <c r="AV91">
        <v>1625.5</v>
      </c>
      <c r="AW91">
        <v>1477.7</v>
      </c>
      <c r="AX91">
        <v>1288.5999999999999</v>
      </c>
      <c r="AY91">
        <v>1098.2</v>
      </c>
      <c r="AZ91">
        <v>921.2</v>
      </c>
      <c r="BA91">
        <v>753.5</v>
      </c>
      <c r="BB91">
        <v>695</v>
      </c>
      <c r="BC91">
        <v>621</v>
      </c>
      <c r="BD91">
        <v>527.29999999999995</v>
      </c>
      <c r="BE91">
        <v>451.3</v>
      </c>
      <c r="BF91">
        <v>433.2</v>
      </c>
      <c r="BG91">
        <v>414.2</v>
      </c>
      <c r="BH91">
        <v>389.5</v>
      </c>
      <c r="BI91">
        <v>367.4</v>
      </c>
      <c r="BJ91" s="80" t="str">
        <f>VLOOKUP(MID(A91,12,2),'State Codes'!$B$10:$D$60,3,0)</f>
        <v>2 Middle Atlantic</v>
      </c>
      <c r="BK91" s="80" t="str">
        <f>VLOOKUP(MID(A91,6,5),'Chart Controls'!$P$11:$Q$16,2,0)</f>
        <v>Natural Gas</v>
      </c>
    </row>
    <row r="92" spans="1:63" s="82" customFormat="1" x14ac:dyDescent="0.2">
      <c r="A92" s="76" t="s">
        <v>730</v>
      </c>
      <c r="B92" s="76"/>
      <c r="C92" s="76" t="s">
        <v>257</v>
      </c>
      <c r="D92" s="76"/>
      <c r="E92" s="76" t="s">
        <v>1136</v>
      </c>
      <c r="F92" s="76" t="s">
        <v>261</v>
      </c>
      <c r="G92">
        <v>0</v>
      </c>
      <c r="H92">
        <v>353.7</v>
      </c>
      <c r="I92">
        <v>331.1</v>
      </c>
      <c r="J92">
        <v>300.60000000000002</v>
      </c>
      <c r="K92">
        <v>275.3</v>
      </c>
      <c r="L92">
        <v>305.5</v>
      </c>
      <c r="M92">
        <v>321.2</v>
      </c>
      <c r="N92">
        <v>258.3</v>
      </c>
      <c r="O92">
        <v>237.4</v>
      </c>
      <c r="P92">
        <v>285.39999999999998</v>
      </c>
      <c r="Q92">
        <v>298.60000000000002</v>
      </c>
      <c r="R92">
        <v>265.10000000000002</v>
      </c>
      <c r="S92">
        <v>227</v>
      </c>
      <c r="T92">
        <v>258.5</v>
      </c>
      <c r="U92">
        <v>279.2</v>
      </c>
      <c r="V92">
        <v>305.60000000000002</v>
      </c>
      <c r="W92">
        <v>298.8</v>
      </c>
      <c r="X92">
        <v>294.39999999999998</v>
      </c>
      <c r="Y92">
        <v>296.60000000000002</v>
      </c>
      <c r="Z92">
        <v>282.3</v>
      </c>
      <c r="AA92">
        <v>257.8</v>
      </c>
      <c r="AB92">
        <v>239.1</v>
      </c>
      <c r="AC92">
        <v>207.2</v>
      </c>
      <c r="AD92">
        <v>218.3</v>
      </c>
      <c r="AE92">
        <v>183.4</v>
      </c>
      <c r="AF92">
        <v>158.19999999999999</v>
      </c>
      <c r="AG92">
        <v>157.4</v>
      </c>
      <c r="AH92">
        <v>174.5</v>
      </c>
      <c r="AI92">
        <v>160</v>
      </c>
      <c r="AJ92">
        <v>139</v>
      </c>
      <c r="AK92">
        <v>158.5</v>
      </c>
      <c r="AL92">
        <v>161</v>
      </c>
      <c r="AM92">
        <v>153.6</v>
      </c>
      <c r="AN92">
        <v>132.6</v>
      </c>
      <c r="AO92">
        <v>127.9</v>
      </c>
      <c r="AP92">
        <v>130.30000000000001</v>
      </c>
      <c r="AQ92">
        <v>116.7</v>
      </c>
      <c r="AR92">
        <v>114</v>
      </c>
      <c r="AS92">
        <v>120.2</v>
      </c>
      <c r="AT92">
        <v>118</v>
      </c>
      <c r="AU92">
        <v>112.9</v>
      </c>
      <c r="AV92">
        <v>119.1</v>
      </c>
      <c r="AW92">
        <v>118</v>
      </c>
      <c r="AX92">
        <v>95.3</v>
      </c>
      <c r="AY92">
        <v>79.5</v>
      </c>
      <c r="AZ92">
        <v>49.2</v>
      </c>
      <c r="BA92">
        <v>56.9</v>
      </c>
      <c r="BB92">
        <v>57.1</v>
      </c>
      <c r="BC92">
        <v>41.4</v>
      </c>
      <c r="BD92">
        <v>40.200000000000003</v>
      </c>
      <c r="BE92">
        <v>33</v>
      </c>
      <c r="BF92">
        <v>27.1</v>
      </c>
      <c r="BG92">
        <v>27.3</v>
      </c>
      <c r="BH92">
        <v>23.5</v>
      </c>
      <c r="BI92">
        <v>21.9</v>
      </c>
      <c r="BJ92" s="80" t="str">
        <f>VLOOKUP(MID(A92,12,2),'State Codes'!$B$10:$D$60,3,0)</f>
        <v>1 New England</v>
      </c>
      <c r="BK92" s="80" t="str">
        <f>VLOOKUP(MID(A92,6,5),'Chart Controls'!$P$11:$Q$16,2,0)</f>
        <v>Natural Gas</v>
      </c>
    </row>
    <row r="93" spans="1:63" s="82" customFormat="1" x14ac:dyDescent="0.2">
      <c r="A93" s="76" t="s">
        <v>731</v>
      </c>
      <c r="B93" s="76"/>
      <c r="C93" s="76" t="s">
        <v>257</v>
      </c>
      <c r="D93" s="76"/>
      <c r="E93" s="76" t="s">
        <v>1136</v>
      </c>
      <c r="F93" s="76" t="s">
        <v>261</v>
      </c>
      <c r="G93">
        <v>0</v>
      </c>
      <c r="H93">
        <v>533.6</v>
      </c>
      <c r="I93">
        <v>524.29999999999995</v>
      </c>
      <c r="J93">
        <v>474.5</v>
      </c>
      <c r="K93">
        <v>392.7</v>
      </c>
      <c r="L93">
        <v>396.2</v>
      </c>
      <c r="M93">
        <v>430.6</v>
      </c>
      <c r="N93">
        <v>369.5</v>
      </c>
      <c r="O93">
        <v>347.8</v>
      </c>
      <c r="P93">
        <v>358.6</v>
      </c>
      <c r="Q93">
        <v>403.6</v>
      </c>
      <c r="R93">
        <v>361.2</v>
      </c>
      <c r="S93">
        <v>302.60000000000002</v>
      </c>
      <c r="T93">
        <v>347.2</v>
      </c>
      <c r="U93">
        <v>421.9</v>
      </c>
      <c r="V93">
        <v>405</v>
      </c>
      <c r="W93">
        <v>456.4</v>
      </c>
      <c r="X93">
        <v>431.5</v>
      </c>
      <c r="Y93">
        <v>432.7</v>
      </c>
      <c r="Z93">
        <v>423.5</v>
      </c>
      <c r="AA93">
        <v>351.8</v>
      </c>
      <c r="AB93">
        <v>321.3</v>
      </c>
      <c r="AC93">
        <v>268.8</v>
      </c>
      <c r="AD93">
        <v>332.3</v>
      </c>
      <c r="AE93">
        <v>265.89999999999998</v>
      </c>
      <c r="AF93">
        <v>217.2</v>
      </c>
      <c r="AG93">
        <v>211.1</v>
      </c>
      <c r="AH93">
        <v>215.5</v>
      </c>
      <c r="AI93">
        <v>218</v>
      </c>
      <c r="AJ93">
        <v>189.6</v>
      </c>
      <c r="AK93">
        <v>179.8</v>
      </c>
      <c r="AL93">
        <v>173.8</v>
      </c>
      <c r="AM93">
        <v>157.4</v>
      </c>
      <c r="AN93">
        <v>136.9</v>
      </c>
      <c r="AO93">
        <v>131.80000000000001</v>
      </c>
      <c r="AP93">
        <v>137.69999999999999</v>
      </c>
      <c r="AQ93">
        <v>139.9</v>
      </c>
      <c r="AR93">
        <v>133.1</v>
      </c>
      <c r="AS93">
        <v>114.1</v>
      </c>
      <c r="AT93">
        <v>108.7</v>
      </c>
      <c r="AU93">
        <v>127.5</v>
      </c>
      <c r="AV93">
        <v>119.6</v>
      </c>
      <c r="AW93">
        <v>96.8</v>
      </c>
      <c r="AX93">
        <v>93</v>
      </c>
      <c r="AY93">
        <v>79.099999999999994</v>
      </c>
      <c r="AZ93">
        <v>61.9</v>
      </c>
      <c r="BA93">
        <v>84.8</v>
      </c>
      <c r="BB93">
        <v>91.6</v>
      </c>
      <c r="BC93">
        <v>76.099999999999994</v>
      </c>
      <c r="BD93">
        <v>38.799999999999997</v>
      </c>
      <c r="BE93">
        <v>40.200000000000003</v>
      </c>
      <c r="BF93">
        <v>37.6</v>
      </c>
      <c r="BG93">
        <v>33.299999999999997</v>
      </c>
      <c r="BH93">
        <v>28.8</v>
      </c>
      <c r="BI93">
        <v>25.6</v>
      </c>
      <c r="BJ93" s="80" t="str">
        <f>VLOOKUP(MID(A93,12,2),'State Codes'!$B$10:$D$60,3,0)</f>
        <v>5 South Atlantic</v>
      </c>
      <c r="BK93" s="80" t="str">
        <f>VLOOKUP(MID(A93,6,5),'Chart Controls'!$P$11:$Q$16,2,0)</f>
        <v>Natural Gas</v>
      </c>
    </row>
    <row r="94" spans="1:63" s="82" customFormat="1" x14ac:dyDescent="0.2">
      <c r="A94" s="76" t="s">
        <v>732</v>
      </c>
      <c r="B94" s="76"/>
      <c r="C94" s="76" t="s">
        <v>257</v>
      </c>
      <c r="D94" s="76"/>
      <c r="E94" s="76" t="s">
        <v>1136</v>
      </c>
      <c r="F94" s="76" t="s">
        <v>261</v>
      </c>
      <c r="G94">
        <v>0</v>
      </c>
      <c r="H94">
        <v>139.9</v>
      </c>
      <c r="I94">
        <v>160.19999999999999</v>
      </c>
      <c r="J94">
        <v>121.4</v>
      </c>
      <c r="K94">
        <v>93.9</v>
      </c>
      <c r="L94">
        <v>108</v>
      </c>
      <c r="M94">
        <v>109.4</v>
      </c>
      <c r="N94">
        <v>99.4</v>
      </c>
      <c r="O94">
        <v>88.6</v>
      </c>
      <c r="P94">
        <v>97.5</v>
      </c>
      <c r="Q94">
        <v>131.80000000000001</v>
      </c>
      <c r="R94">
        <v>114.6</v>
      </c>
      <c r="S94">
        <v>90.1</v>
      </c>
      <c r="T94">
        <v>111.3</v>
      </c>
      <c r="U94">
        <v>112.4</v>
      </c>
      <c r="V94">
        <v>124.3</v>
      </c>
      <c r="W94">
        <v>153.6</v>
      </c>
      <c r="X94">
        <v>130.1</v>
      </c>
      <c r="Y94">
        <v>127.9</v>
      </c>
      <c r="Z94">
        <v>142.6</v>
      </c>
      <c r="AA94">
        <v>116.9</v>
      </c>
      <c r="AB94">
        <v>111.9</v>
      </c>
      <c r="AC94">
        <v>89.4</v>
      </c>
      <c r="AD94">
        <v>105.7</v>
      </c>
      <c r="AE94">
        <v>92.5</v>
      </c>
      <c r="AF94">
        <v>68.599999999999994</v>
      </c>
      <c r="AG94">
        <v>65.099999999999994</v>
      </c>
      <c r="AH94">
        <v>75.900000000000006</v>
      </c>
      <c r="AI94">
        <v>73.900000000000006</v>
      </c>
      <c r="AJ94">
        <v>63.7</v>
      </c>
      <c r="AK94">
        <v>63.6</v>
      </c>
      <c r="AL94">
        <v>65.900000000000006</v>
      </c>
      <c r="AM94">
        <v>55.5</v>
      </c>
      <c r="AN94">
        <v>55.4</v>
      </c>
      <c r="AO94">
        <v>52.5</v>
      </c>
      <c r="AP94">
        <v>55</v>
      </c>
      <c r="AQ94">
        <v>52.5</v>
      </c>
      <c r="AR94">
        <v>45.2</v>
      </c>
      <c r="AS94">
        <v>55.6</v>
      </c>
      <c r="AT94">
        <v>65.3</v>
      </c>
      <c r="AU94">
        <v>67.7</v>
      </c>
      <c r="AV94">
        <v>59.5</v>
      </c>
      <c r="AW94">
        <v>54.6</v>
      </c>
      <c r="AX94">
        <v>38.200000000000003</v>
      </c>
      <c r="AY94">
        <v>33.1</v>
      </c>
      <c r="AZ94">
        <v>30.9</v>
      </c>
      <c r="BA94">
        <v>31.2</v>
      </c>
      <c r="BB94">
        <v>25.8</v>
      </c>
      <c r="BC94">
        <v>21.8</v>
      </c>
      <c r="BD94">
        <v>16.7</v>
      </c>
      <c r="BE94">
        <v>14.6</v>
      </c>
      <c r="BF94">
        <v>13.4</v>
      </c>
      <c r="BG94">
        <v>14.9</v>
      </c>
      <c r="BH94">
        <v>13.7</v>
      </c>
      <c r="BI94">
        <v>14.3</v>
      </c>
      <c r="BJ94" s="80" t="str">
        <f>VLOOKUP(MID(A94,12,2),'State Codes'!$B$10:$D$60,3,0)</f>
        <v>4 West North Central</v>
      </c>
      <c r="BK94" s="80" t="str">
        <f>VLOOKUP(MID(A94,6,5),'Chart Controls'!$P$11:$Q$16,2,0)</f>
        <v>Natural Gas</v>
      </c>
    </row>
    <row r="95" spans="1:63" s="82" customFormat="1" x14ac:dyDescent="0.2">
      <c r="A95" s="76" t="s">
        <v>733</v>
      </c>
      <c r="B95" s="76"/>
      <c r="C95" s="76" t="s">
        <v>257</v>
      </c>
      <c r="D95" s="76"/>
      <c r="E95" s="76" t="s">
        <v>1136</v>
      </c>
      <c r="F95" s="76" t="s">
        <v>261</v>
      </c>
      <c r="G95">
        <v>0</v>
      </c>
      <c r="H95">
        <v>735.8</v>
      </c>
      <c r="I95">
        <v>907.3</v>
      </c>
      <c r="J95">
        <v>737.9</v>
      </c>
      <c r="K95">
        <v>588.5</v>
      </c>
      <c r="L95">
        <v>653.6</v>
      </c>
      <c r="M95">
        <v>707.6</v>
      </c>
      <c r="N95">
        <v>584.20000000000005</v>
      </c>
      <c r="O95">
        <v>542.70000000000005</v>
      </c>
      <c r="P95">
        <v>647.5</v>
      </c>
      <c r="Q95">
        <v>794.1</v>
      </c>
      <c r="R95">
        <v>672.5</v>
      </c>
      <c r="S95">
        <v>535.4</v>
      </c>
      <c r="T95">
        <v>686</v>
      </c>
      <c r="U95">
        <v>777.3</v>
      </c>
      <c r="V95">
        <v>803.2</v>
      </c>
      <c r="W95">
        <v>982.4</v>
      </c>
      <c r="X95">
        <v>815.1</v>
      </c>
      <c r="Y95">
        <v>899.4</v>
      </c>
      <c r="Z95">
        <v>894.7</v>
      </c>
      <c r="AA95">
        <v>692.5</v>
      </c>
      <c r="AB95">
        <v>673.7</v>
      </c>
      <c r="AC95">
        <v>565</v>
      </c>
      <c r="AD95">
        <v>691.4</v>
      </c>
      <c r="AE95">
        <v>512.5</v>
      </c>
      <c r="AF95">
        <v>395.5</v>
      </c>
      <c r="AG95">
        <v>399.7</v>
      </c>
      <c r="AH95">
        <v>443.1</v>
      </c>
      <c r="AI95">
        <v>440.9</v>
      </c>
      <c r="AJ95">
        <v>346</v>
      </c>
      <c r="AK95">
        <v>351.6</v>
      </c>
      <c r="AL95">
        <v>335.5</v>
      </c>
      <c r="AM95">
        <v>287.10000000000002</v>
      </c>
      <c r="AN95">
        <v>256.39999999999998</v>
      </c>
      <c r="AO95">
        <v>236.8</v>
      </c>
      <c r="AP95">
        <v>237.6</v>
      </c>
      <c r="AQ95">
        <v>221.7</v>
      </c>
      <c r="AR95">
        <v>203.5</v>
      </c>
      <c r="AS95">
        <v>199.9</v>
      </c>
      <c r="AT95">
        <v>202</v>
      </c>
      <c r="AU95">
        <v>222</v>
      </c>
      <c r="AV95">
        <v>213.6</v>
      </c>
      <c r="AW95">
        <v>181.6</v>
      </c>
      <c r="AX95">
        <v>143.80000000000001</v>
      </c>
      <c r="AY95">
        <v>129.80000000000001</v>
      </c>
      <c r="AZ95">
        <v>106.7</v>
      </c>
      <c r="BA95">
        <v>85.2</v>
      </c>
      <c r="BB95">
        <v>91.2</v>
      </c>
      <c r="BC95">
        <v>70.5</v>
      </c>
      <c r="BD95">
        <v>56.8</v>
      </c>
      <c r="BE95">
        <v>51</v>
      </c>
      <c r="BF95">
        <v>49.6</v>
      </c>
      <c r="BG95">
        <v>55.1</v>
      </c>
      <c r="BH95">
        <v>45.9</v>
      </c>
      <c r="BI95">
        <v>42.5</v>
      </c>
      <c r="BJ95" s="80" t="str">
        <f>VLOOKUP(MID(A95,12,2),'State Codes'!$B$10:$D$60,3,0)</f>
        <v>6 East South Central</v>
      </c>
      <c r="BK95" s="80" t="str">
        <f>VLOOKUP(MID(A95,6,5),'Chart Controls'!$P$11:$Q$16,2,0)</f>
        <v>Natural Gas</v>
      </c>
    </row>
    <row r="96" spans="1:63" s="82" customFormat="1" x14ac:dyDescent="0.2">
      <c r="A96" s="76" t="s">
        <v>734</v>
      </c>
      <c r="B96" s="76"/>
      <c r="C96" s="76" t="s">
        <v>257</v>
      </c>
      <c r="D96" s="76"/>
      <c r="E96" s="76" t="s">
        <v>1136</v>
      </c>
      <c r="F96" s="76" t="s">
        <v>261</v>
      </c>
      <c r="G96">
        <v>0</v>
      </c>
      <c r="H96">
        <v>3477.7</v>
      </c>
      <c r="I96">
        <v>3845.3</v>
      </c>
      <c r="J96">
        <v>2908.2</v>
      </c>
      <c r="K96">
        <v>2379.9</v>
      </c>
      <c r="L96">
        <v>2420.6</v>
      </c>
      <c r="M96">
        <v>2592.6999999999998</v>
      </c>
      <c r="N96">
        <v>2234</v>
      </c>
      <c r="O96">
        <v>2056.6</v>
      </c>
      <c r="P96">
        <v>2249.1</v>
      </c>
      <c r="Q96">
        <v>2617.1999999999998</v>
      </c>
      <c r="R96">
        <v>2175.1</v>
      </c>
      <c r="S96">
        <v>1793.3</v>
      </c>
      <c r="T96">
        <v>2041.6</v>
      </c>
      <c r="U96">
        <v>2450.1999999999998</v>
      </c>
      <c r="V96">
        <v>2150.1999999999998</v>
      </c>
      <c r="W96">
        <v>2650.3</v>
      </c>
      <c r="X96">
        <v>2397.6</v>
      </c>
      <c r="Y96">
        <v>2179.1999999999998</v>
      </c>
      <c r="Z96">
        <v>2310.4</v>
      </c>
      <c r="AA96">
        <v>1985.9</v>
      </c>
      <c r="AB96">
        <v>1905.7</v>
      </c>
      <c r="AC96">
        <v>1530.5</v>
      </c>
      <c r="AD96">
        <v>1855.2</v>
      </c>
      <c r="AE96">
        <v>1434.2</v>
      </c>
      <c r="AF96">
        <v>1071.3</v>
      </c>
      <c r="AG96">
        <v>1228.5999999999999</v>
      </c>
      <c r="AH96">
        <v>1485.1</v>
      </c>
      <c r="AI96">
        <v>1349.8</v>
      </c>
      <c r="AJ96">
        <v>1221.5999999999999</v>
      </c>
      <c r="AK96">
        <v>1278</v>
      </c>
      <c r="AL96">
        <v>1368.8</v>
      </c>
      <c r="AM96">
        <v>1239.8</v>
      </c>
      <c r="AN96">
        <v>1269.4000000000001</v>
      </c>
      <c r="AO96">
        <v>1216.5</v>
      </c>
      <c r="AP96">
        <v>1277.3</v>
      </c>
      <c r="AQ96">
        <v>1127.5</v>
      </c>
      <c r="AR96">
        <v>1097.7</v>
      </c>
      <c r="AS96">
        <v>1032.8</v>
      </c>
      <c r="AT96">
        <v>1226.8</v>
      </c>
      <c r="AU96">
        <v>1340.4</v>
      </c>
      <c r="AV96">
        <v>1192.0999999999999</v>
      </c>
      <c r="AW96">
        <v>1153.8</v>
      </c>
      <c r="AX96">
        <v>877.4</v>
      </c>
      <c r="AY96">
        <v>765.9</v>
      </c>
      <c r="AZ96">
        <v>1015.2</v>
      </c>
      <c r="BA96">
        <v>750.6</v>
      </c>
      <c r="BB96">
        <v>645.79999999999995</v>
      </c>
      <c r="BC96">
        <v>468.2</v>
      </c>
      <c r="BD96">
        <v>353.8</v>
      </c>
      <c r="BE96">
        <v>260.39999999999998</v>
      </c>
      <c r="BF96">
        <v>250.9</v>
      </c>
      <c r="BG96">
        <v>244</v>
      </c>
      <c r="BH96">
        <v>235.7</v>
      </c>
      <c r="BI96">
        <v>213.8</v>
      </c>
      <c r="BJ96" s="80" t="str">
        <f>VLOOKUP(MID(A96,12,2),'State Codes'!$B$10:$D$60,3,0)</f>
        <v>7 West South Central</v>
      </c>
      <c r="BK96" s="80" t="str">
        <f>VLOOKUP(MID(A96,6,5),'Chart Controls'!$P$11:$Q$16,2,0)</f>
        <v>Natural Gas</v>
      </c>
    </row>
    <row r="97" spans="1:63" s="82" customFormat="1" x14ac:dyDescent="0.2">
      <c r="A97" s="76" t="s">
        <v>735</v>
      </c>
      <c r="B97" s="76"/>
      <c r="C97" s="76" t="s">
        <v>257</v>
      </c>
      <c r="D97" s="76"/>
      <c r="E97" s="76" t="s">
        <v>1136</v>
      </c>
      <c r="F97" s="76" t="s">
        <v>261</v>
      </c>
      <c r="G97">
        <v>0</v>
      </c>
      <c r="H97">
        <v>1106.7</v>
      </c>
      <c r="I97">
        <v>825.7</v>
      </c>
      <c r="J97">
        <v>643.9</v>
      </c>
      <c r="K97">
        <v>604.70000000000005</v>
      </c>
      <c r="L97">
        <v>593.79999999999995</v>
      </c>
      <c r="M97">
        <v>609.4</v>
      </c>
      <c r="N97">
        <v>603.6</v>
      </c>
      <c r="O97">
        <v>583</v>
      </c>
      <c r="P97">
        <v>569.20000000000005</v>
      </c>
      <c r="Q97">
        <v>592.1</v>
      </c>
      <c r="R97">
        <v>602.70000000000005</v>
      </c>
      <c r="S97">
        <v>520.29999999999995</v>
      </c>
      <c r="T97">
        <v>591.4</v>
      </c>
      <c r="U97">
        <v>543.20000000000005</v>
      </c>
      <c r="V97">
        <v>583.4</v>
      </c>
      <c r="W97">
        <v>593.79999999999995</v>
      </c>
      <c r="X97">
        <v>571.70000000000005</v>
      </c>
      <c r="Y97">
        <v>661.4</v>
      </c>
      <c r="Z97">
        <v>563.6</v>
      </c>
      <c r="AA97">
        <v>491.5</v>
      </c>
      <c r="AB97">
        <v>400.5</v>
      </c>
      <c r="AC97">
        <v>379.6</v>
      </c>
      <c r="AD97">
        <v>445</v>
      </c>
      <c r="AE97">
        <v>344.9</v>
      </c>
      <c r="AF97">
        <v>297.89999999999998</v>
      </c>
      <c r="AG97">
        <v>316.60000000000002</v>
      </c>
      <c r="AH97">
        <v>298.10000000000002</v>
      </c>
      <c r="AI97">
        <v>242.9</v>
      </c>
      <c r="AJ97">
        <v>232.1</v>
      </c>
      <c r="AK97">
        <v>242.7</v>
      </c>
      <c r="AL97">
        <v>265.8</v>
      </c>
      <c r="AM97">
        <v>243</v>
      </c>
      <c r="AN97">
        <v>274.89999999999998</v>
      </c>
      <c r="AO97">
        <v>229.4</v>
      </c>
      <c r="AP97">
        <v>231.9</v>
      </c>
      <c r="AQ97">
        <v>215.9</v>
      </c>
      <c r="AR97">
        <v>206.4</v>
      </c>
      <c r="AS97">
        <v>267.39999999999998</v>
      </c>
      <c r="AT97">
        <v>285.3</v>
      </c>
      <c r="AU97">
        <v>310.5</v>
      </c>
      <c r="AV97">
        <v>234.3</v>
      </c>
      <c r="AW97">
        <v>156.69999999999999</v>
      </c>
      <c r="AX97">
        <v>176.8</v>
      </c>
      <c r="AY97">
        <v>158</v>
      </c>
      <c r="AZ97">
        <v>134.30000000000001</v>
      </c>
      <c r="BA97">
        <v>92.2</v>
      </c>
      <c r="BB97">
        <v>58.2</v>
      </c>
      <c r="BC97">
        <v>91.6</v>
      </c>
      <c r="BD97">
        <v>72.8</v>
      </c>
      <c r="BE97">
        <v>53.9</v>
      </c>
      <c r="BF97">
        <v>48</v>
      </c>
      <c r="BG97">
        <v>44</v>
      </c>
      <c r="BH97">
        <v>43.5</v>
      </c>
      <c r="BI97">
        <v>37.9</v>
      </c>
      <c r="BJ97" s="80" t="str">
        <f>VLOOKUP(MID(A97,12,2),'State Codes'!$B$10:$D$60,3,0)</f>
        <v>8 Mountain</v>
      </c>
      <c r="BK97" s="80" t="str">
        <f>VLOOKUP(MID(A97,6,5),'Chart Controls'!$P$11:$Q$16,2,0)</f>
        <v>Natural Gas</v>
      </c>
    </row>
    <row r="98" spans="1:63" s="82" customFormat="1" x14ac:dyDescent="0.2">
      <c r="A98" s="76" t="s">
        <v>736</v>
      </c>
      <c r="B98" s="76"/>
      <c r="C98" s="76" t="s">
        <v>257</v>
      </c>
      <c r="D98" s="76"/>
      <c r="E98" s="76" t="s">
        <v>1136</v>
      </c>
      <c r="F98" s="76" t="s">
        <v>261</v>
      </c>
      <c r="G98">
        <v>0</v>
      </c>
      <c r="H98">
        <v>62.5</v>
      </c>
      <c r="I98">
        <v>60.7</v>
      </c>
      <c r="J98">
        <v>52.3</v>
      </c>
      <c r="K98">
        <v>50.3</v>
      </c>
      <c r="L98">
        <v>54.4</v>
      </c>
      <c r="M98">
        <v>55.7</v>
      </c>
      <c r="N98">
        <v>49.5</v>
      </c>
      <c r="O98">
        <v>49.8</v>
      </c>
      <c r="P98">
        <v>55.8</v>
      </c>
      <c r="Q98">
        <v>56.2</v>
      </c>
      <c r="R98">
        <v>54.2</v>
      </c>
      <c r="S98">
        <v>50.4</v>
      </c>
      <c r="T98">
        <v>52</v>
      </c>
      <c r="U98">
        <v>49.7</v>
      </c>
      <c r="V98">
        <v>55</v>
      </c>
      <c r="W98">
        <v>56.3</v>
      </c>
      <c r="X98">
        <v>51.3</v>
      </c>
      <c r="Y98">
        <v>40.799999999999997</v>
      </c>
      <c r="Z98">
        <v>37.700000000000003</v>
      </c>
      <c r="AA98">
        <v>34.299999999999997</v>
      </c>
      <c r="AB98">
        <v>31.3</v>
      </c>
      <c r="AC98">
        <v>28.7</v>
      </c>
      <c r="AD98">
        <v>27.4</v>
      </c>
      <c r="AE98">
        <v>23.1</v>
      </c>
      <c r="AF98">
        <v>18.399999999999999</v>
      </c>
      <c r="AG98">
        <v>16.100000000000001</v>
      </c>
      <c r="AH98">
        <v>16.899999999999999</v>
      </c>
      <c r="AI98">
        <v>16.100000000000001</v>
      </c>
      <c r="AJ98">
        <v>15.7</v>
      </c>
      <c r="AK98">
        <v>16.899999999999999</v>
      </c>
      <c r="AL98">
        <v>15.7</v>
      </c>
      <c r="AM98">
        <v>16.899999999999999</v>
      </c>
      <c r="AN98">
        <v>13.7</v>
      </c>
      <c r="AO98">
        <v>12.4</v>
      </c>
      <c r="AP98">
        <v>12</v>
      </c>
      <c r="AQ98">
        <v>10.6</v>
      </c>
      <c r="AR98">
        <v>10.4</v>
      </c>
      <c r="AS98">
        <v>10</v>
      </c>
      <c r="AT98">
        <v>9.1</v>
      </c>
      <c r="AU98">
        <v>8.5</v>
      </c>
      <c r="AV98">
        <v>8.5</v>
      </c>
      <c r="AW98">
        <v>9.3000000000000007</v>
      </c>
      <c r="AX98">
        <v>9</v>
      </c>
      <c r="AY98">
        <v>8.1</v>
      </c>
      <c r="AZ98">
        <v>4.5999999999999996</v>
      </c>
      <c r="BA98">
        <v>4.2</v>
      </c>
      <c r="BB98">
        <v>4.2</v>
      </c>
      <c r="BC98">
        <v>3.3</v>
      </c>
      <c r="BD98">
        <v>3</v>
      </c>
      <c r="BE98">
        <v>2.9</v>
      </c>
      <c r="BF98">
        <v>2.6</v>
      </c>
      <c r="BG98">
        <v>2.6</v>
      </c>
      <c r="BH98">
        <v>2.2999999999999998</v>
      </c>
      <c r="BI98">
        <v>2.1</v>
      </c>
      <c r="BJ98" s="80" t="str">
        <f>VLOOKUP(MID(A98,12,2),'State Codes'!$B$10:$D$60,3,0)</f>
        <v>1 New England</v>
      </c>
      <c r="BK98" s="80" t="str">
        <f>VLOOKUP(MID(A98,6,5),'Chart Controls'!$P$11:$Q$16,2,0)</f>
        <v>Natural Gas</v>
      </c>
    </row>
    <row r="99" spans="1:63" s="82" customFormat="1" x14ac:dyDescent="0.2">
      <c r="A99" s="76" t="s">
        <v>737</v>
      </c>
      <c r="B99" s="76"/>
      <c r="C99" s="76" t="s">
        <v>257</v>
      </c>
      <c r="D99" s="76"/>
      <c r="E99" s="76" t="s">
        <v>1136</v>
      </c>
      <c r="F99" s="76" t="s">
        <v>261</v>
      </c>
      <c r="G99">
        <v>0</v>
      </c>
      <c r="H99">
        <v>1252.9000000000001</v>
      </c>
      <c r="I99">
        <v>1356.5</v>
      </c>
      <c r="J99">
        <v>1111.7</v>
      </c>
      <c r="K99">
        <v>957.4</v>
      </c>
      <c r="L99">
        <v>1032.7</v>
      </c>
      <c r="M99">
        <v>1042.5999999999999</v>
      </c>
      <c r="N99">
        <v>949</v>
      </c>
      <c r="O99">
        <v>839.6</v>
      </c>
      <c r="P99">
        <v>994.8</v>
      </c>
      <c r="Q99">
        <v>1120.3</v>
      </c>
      <c r="R99">
        <v>1001</v>
      </c>
      <c r="S99">
        <v>874.8</v>
      </c>
      <c r="T99">
        <v>1008.7</v>
      </c>
      <c r="U99">
        <v>1122.2</v>
      </c>
      <c r="V99">
        <v>1167.9000000000001</v>
      </c>
      <c r="W99">
        <v>1290.7</v>
      </c>
      <c r="X99">
        <v>1248.4000000000001</v>
      </c>
      <c r="Y99">
        <v>1161.4000000000001</v>
      </c>
      <c r="Z99">
        <v>1293.0999999999999</v>
      </c>
      <c r="AA99">
        <v>1079.0999999999999</v>
      </c>
      <c r="AB99">
        <v>1010.3</v>
      </c>
      <c r="AC99">
        <v>738.2</v>
      </c>
      <c r="AD99">
        <v>840.2</v>
      </c>
      <c r="AE99">
        <v>795.4</v>
      </c>
      <c r="AF99">
        <v>595.70000000000005</v>
      </c>
      <c r="AG99">
        <v>541.5</v>
      </c>
      <c r="AH99">
        <v>635.6</v>
      </c>
      <c r="AI99">
        <v>605.1</v>
      </c>
      <c r="AJ99">
        <v>493.4</v>
      </c>
      <c r="AK99">
        <v>497.6</v>
      </c>
      <c r="AL99">
        <v>491.7</v>
      </c>
      <c r="AM99">
        <v>417.5</v>
      </c>
      <c r="AN99">
        <v>368.3</v>
      </c>
      <c r="AO99">
        <v>347.1</v>
      </c>
      <c r="AP99">
        <v>406.4</v>
      </c>
      <c r="AQ99">
        <v>340.1</v>
      </c>
      <c r="AR99">
        <v>324.8</v>
      </c>
      <c r="AS99">
        <v>334.3</v>
      </c>
      <c r="AT99">
        <v>342.4</v>
      </c>
      <c r="AU99">
        <v>359.7</v>
      </c>
      <c r="AV99">
        <v>332.7</v>
      </c>
      <c r="AW99">
        <v>291</v>
      </c>
      <c r="AX99">
        <v>237.6</v>
      </c>
      <c r="AY99">
        <v>233.9</v>
      </c>
      <c r="AZ99">
        <v>189.7</v>
      </c>
      <c r="BA99">
        <v>177.3</v>
      </c>
      <c r="BB99">
        <v>148.19999999999999</v>
      </c>
      <c r="BC99">
        <v>133.1</v>
      </c>
      <c r="BD99">
        <v>109.5</v>
      </c>
      <c r="BE99">
        <v>90.1</v>
      </c>
      <c r="BF99">
        <v>86.7</v>
      </c>
      <c r="BG99">
        <v>88.6</v>
      </c>
      <c r="BH99">
        <v>75.3</v>
      </c>
      <c r="BI99">
        <v>73.8</v>
      </c>
      <c r="BJ99" s="80" t="str">
        <f>VLOOKUP(MID(A99,12,2),'State Codes'!$B$10:$D$60,3,0)</f>
        <v>5 South Atlantic</v>
      </c>
      <c r="BK99" s="80" t="str">
        <f>VLOOKUP(MID(A99,6,5),'Chart Controls'!$P$11:$Q$16,2,0)</f>
        <v>Natural Gas</v>
      </c>
    </row>
    <row r="100" spans="1:63" s="82" customFormat="1" x14ac:dyDescent="0.2">
      <c r="A100" s="76" t="s">
        <v>738</v>
      </c>
      <c r="B100" s="76"/>
      <c r="C100" s="76" t="s">
        <v>257</v>
      </c>
      <c r="D100" s="76"/>
      <c r="E100" s="76" t="s">
        <v>1136</v>
      </c>
      <c r="F100" s="76" t="s">
        <v>261</v>
      </c>
      <c r="G100">
        <v>0</v>
      </c>
      <c r="H100">
        <v>1350.2</v>
      </c>
      <c r="I100">
        <v>1205.0999999999999</v>
      </c>
      <c r="J100">
        <v>1041</v>
      </c>
      <c r="K100">
        <v>956.5</v>
      </c>
      <c r="L100">
        <v>883.5</v>
      </c>
      <c r="M100">
        <v>859.1</v>
      </c>
      <c r="N100">
        <v>966.7</v>
      </c>
      <c r="O100">
        <v>822.7</v>
      </c>
      <c r="P100">
        <v>849.2</v>
      </c>
      <c r="Q100">
        <v>834</v>
      </c>
      <c r="R100">
        <v>947.9</v>
      </c>
      <c r="S100">
        <v>948.3</v>
      </c>
      <c r="T100">
        <v>1050.3</v>
      </c>
      <c r="U100">
        <v>924.8</v>
      </c>
      <c r="V100">
        <v>1173.8</v>
      </c>
      <c r="W100">
        <v>1103.7</v>
      </c>
      <c r="X100">
        <v>1110.9000000000001</v>
      </c>
      <c r="Y100">
        <v>1008.6</v>
      </c>
      <c r="Z100">
        <v>868.8</v>
      </c>
      <c r="AA100">
        <v>702.9</v>
      </c>
      <c r="AB100">
        <v>599.5</v>
      </c>
      <c r="AC100">
        <v>684.3</v>
      </c>
      <c r="AD100">
        <v>826.4</v>
      </c>
      <c r="AE100">
        <v>513.9</v>
      </c>
      <c r="AF100">
        <v>421.6</v>
      </c>
      <c r="AG100">
        <v>361.7</v>
      </c>
      <c r="AH100">
        <v>348.6</v>
      </c>
      <c r="AI100">
        <v>354</v>
      </c>
      <c r="AJ100">
        <v>310.89999999999998</v>
      </c>
      <c r="AK100">
        <v>302.8</v>
      </c>
      <c r="AL100">
        <v>278.3</v>
      </c>
      <c r="AM100">
        <v>215.2</v>
      </c>
      <c r="AN100">
        <v>216.5</v>
      </c>
      <c r="AO100">
        <v>202.5</v>
      </c>
      <c r="AP100">
        <v>210.7</v>
      </c>
      <c r="AQ100">
        <v>192.4</v>
      </c>
      <c r="AR100">
        <v>161.5</v>
      </c>
      <c r="AS100">
        <v>179.1</v>
      </c>
      <c r="AT100">
        <v>217.8</v>
      </c>
      <c r="AU100">
        <v>200</v>
      </c>
      <c r="AV100">
        <v>178.8</v>
      </c>
      <c r="AW100">
        <v>200.2</v>
      </c>
      <c r="AX100">
        <v>161.69999999999999</v>
      </c>
      <c r="AY100">
        <v>158</v>
      </c>
      <c r="AZ100">
        <v>129.6</v>
      </c>
      <c r="BA100">
        <v>95.5</v>
      </c>
      <c r="BB100">
        <v>95.4</v>
      </c>
      <c r="BC100">
        <v>87.2</v>
      </c>
      <c r="BD100">
        <v>78.099999999999994</v>
      </c>
      <c r="BE100">
        <v>62.9</v>
      </c>
      <c r="BF100">
        <v>56.6</v>
      </c>
      <c r="BG100">
        <v>56.7</v>
      </c>
      <c r="BH100">
        <v>48.7</v>
      </c>
      <c r="BI100">
        <v>44.8</v>
      </c>
      <c r="BJ100" s="80" t="str">
        <f>VLOOKUP(MID(A100,12,2),'State Codes'!$B$10:$D$60,3,0)</f>
        <v>9 Pacific</v>
      </c>
      <c r="BK100" s="80" t="str">
        <f>VLOOKUP(MID(A100,6,5),'Chart Controls'!$P$11:$Q$16,2,0)</f>
        <v>Natural Gas</v>
      </c>
    </row>
    <row r="101" spans="1:63" s="82" customFormat="1" x14ac:dyDescent="0.2">
      <c r="A101" s="76" t="s">
        <v>739</v>
      </c>
      <c r="B101" s="76"/>
      <c r="C101" s="76" t="s">
        <v>257</v>
      </c>
      <c r="D101" s="76"/>
      <c r="E101" s="76" t="s">
        <v>1136</v>
      </c>
      <c r="F101" s="76" t="s">
        <v>261</v>
      </c>
      <c r="G101">
        <v>0</v>
      </c>
      <c r="H101">
        <v>334.8</v>
      </c>
      <c r="I101">
        <v>302.60000000000002</v>
      </c>
      <c r="J101">
        <v>249.1</v>
      </c>
      <c r="K101">
        <v>231</v>
      </c>
      <c r="L101">
        <v>236.1</v>
      </c>
      <c r="M101">
        <v>258.39999999999998</v>
      </c>
      <c r="N101">
        <v>211.1</v>
      </c>
      <c r="O101">
        <v>214.9</v>
      </c>
      <c r="P101">
        <v>260</v>
      </c>
      <c r="Q101">
        <v>288.5</v>
      </c>
      <c r="R101">
        <v>264.60000000000002</v>
      </c>
      <c r="S101">
        <v>242.7</v>
      </c>
      <c r="T101">
        <v>273.5</v>
      </c>
      <c r="U101">
        <v>307.8</v>
      </c>
      <c r="V101">
        <v>386</v>
      </c>
      <c r="W101">
        <v>399.3</v>
      </c>
      <c r="X101">
        <v>387</v>
      </c>
      <c r="Y101">
        <v>410.6</v>
      </c>
      <c r="Z101">
        <v>387.3</v>
      </c>
      <c r="AA101">
        <v>330.9</v>
      </c>
      <c r="AB101">
        <v>306</v>
      </c>
      <c r="AC101">
        <v>259.89999999999998</v>
      </c>
      <c r="AD101">
        <v>255.8</v>
      </c>
      <c r="AE101">
        <v>235.7</v>
      </c>
      <c r="AF101">
        <v>233</v>
      </c>
      <c r="AG101">
        <v>216.3</v>
      </c>
      <c r="AH101">
        <v>245.1</v>
      </c>
      <c r="AI101">
        <v>262.5</v>
      </c>
      <c r="AJ101">
        <v>249.3</v>
      </c>
      <c r="AK101">
        <v>234.4</v>
      </c>
      <c r="AL101">
        <v>227</v>
      </c>
      <c r="AM101">
        <v>222.7</v>
      </c>
      <c r="AN101">
        <v>211.9</v>
      </c>
      <c r="AO101">
        <v>210.5</v>
      </c>
      <c r="AP101">
        <v>213.4</v>
      </c>
      <c r="AQ101">
        <v>207.3</v>
      </c>
      <c r="AR101">
        <v>213.1</v>
      </c>
      <c r="AS101">
        <v>229.8</v>
      </c>
      <c r="AT101">
        <v>234.7</v>
      </c>
      <c r="AU101">
        <v>243.1</v>
      </c>
      <c r="AV101">
        <v>239.9</v>
      </c>
      <c r="AW101">
        <v>224</v>
      </c>
      <c r="AX101">
        <v>199.8</v>
      </c>
      <c r="AY101">
        <v>173.6</v>
      </c>
      <c r="AZ101">
        <v>140.30000000000001</v>
      </c>
      <c r="BA101">
        <v>139.4</v>
      </c>
      <c r="BB101">
        <v>131.4</v>
      </c>
      <c r="BC101">
        <v>85.8</v>
      </c>
      <c r="BD101">
        <v>74.5</v>
      </c>
      <c r="BE101">
        <v>59.2</v>
      </c>
      <c r="BF101">
        <v>54.2</v>
      </c>
      <c r="BG101">
        <v>57.4</v>
      </c>
      <c r="BH101">
        <v>52.2</v>
      </c>
      <c r="BI101">
        <v>51.7</v>
      </c>
      <c r="BJ101" s="80" t="str">
        <f>VLOOKUP(MID(A101,12,2),'State Codes'!$B$10:$D$60,3,0)</f>
        <v>5 South Atlantic</v>
      </c>
      <c r="BK101" s="80" t="str">
        <f>VLOOKUP(MID(A101,6,5),'Chart Controls'!$P$11:$Q$16,2,0)</f>
        <v>Natural Gas</v>
      </c>
    </row>
    <row r="102" spans="1:63" s="82" customFormat="1" x14ac:dyDescent="0.2">
      <c r="A102" s="76" t="s">
        <v>740</v>
      </c>
      <c r="B102" s="76"/>
      <c r="C102" s="76" t="s">
        <v>257</v>
      </c>
      <c r="D102" s="76"/>
      <c r="E102" s="76" t="s">
        <v>1136</v>
      </c>
      <c r="F102" s="76" t="s">
        <v>261</v>
      </c>
      <c r="G102">
        <v>0</v>
      </c>
      <c r="H102">
        <v>1418.6</v>
      </c>
      <c r="I102">
        <v>1692.1</v>
      </c>
      <c r="J102">
        <v>1289.3</v>
      </c>
      <c r="K102">
        <v>1040.5999999999999</v>
      </c>
      <c r="L102">
        <v>1164.2</v>
      </c>
      <c r="M102">
        <v>1161.9000000000001</v>
      </c>
      <c r="N102">
        <v>1100.5999999999999</v>
      </c>
      <c r="O102">
        <v>1012.4</v>
      </c>
      <c r="P102">
        <v>1083.3</v>
      </c>
      <c r="Q102">
        <v>1582.3</v>
      </c>
      <c r="R102">
        <v>1236.8</v>
      </c>
      <c r="S102">
        <v>1043.4000000000001</v>
      </c>
      <c r="T102">
        <v>1264.7</v>
      </c>
      <c r="U102">
        <v>1278.2</v>
      </c>
      <c r="V102">
        <v>1433</v>
      </c>
      <c r="W102">
        <v>1800.8</v>
      </c>
      <c r="X102">
        <v>1576.5</v>
      </c>
      <c r="Y102">
        <v>1467.3</v>
      </c>
      <c r="Z102">
        <v>1565.4</v>
      </c>
      <c r="AA102">
        <v>1373.3</v>
      </c>
      <c r="AB102">
        <v>1317</v>
      </c>
      <c r="AC102">
        <v>1008.7</v>
      </c>
      <c r="AD102">
        <v>1097.4000000000001</v>
      </c>
      <c r="AE102">
        <v>1020</v>
      </c>
      <c r="AF102">
        <v>787.3</v>
      </c>
      <c r="AG102">
        <v>713.1</v>
      </c>
      <c r="AH102">
        <v>873.3</v>
      </c>
      <c r="AI102">
        <v>892.7</v>
      </c>
      <c r="AJ102">
        <v>791.3</v>
      </c>
      <c r="AK102">
        <v>804.7</v>
      </c>
      <c r="AL102">
        <v>824.7</v>
      </c>
      <c r="AM102">
        <v>724.8</v>
      </c>
      <c r="AN102">
        <v>696.3</v>
      </c>
      <c r="AO102">
        <v>654.29999999999995</v>
      </c>
      <c r="AP102">
        <v>716.1</v>
      </c>
      <c r="AQ102">
        <v>714.7</v>
      </c>
      <c r="AR102">
        <v>617.9</v>
      </c>
      <c r="AS102">
        <v>687.3</v>
      </c>
      <c r="AT102">
        <v>751.6</v>
      </c>
      <c r="AU102">
        <v>735.5</v>
      </c>
      <c r="AV102">
        <v>728.6</v>
      </c>
      <c r="AW102">
        <v>666.7</v>
      </c>
      <c r="AX102">
        <v>531.5</v>
      </c>
      <c r="AY102">
        <v>473.2</v>
      </c>
      <c r="AZ102">
        <v>381.9</v>
      </c>
      <c r="BA102">
        <v>345.8</v>
      </c>
      <c r="BB102">
        <v>297.60000000000002</v>
      </c>
      <c r="BC102">
        <v>259.10000000000002</v>
      </c>
      <c r="BD102">
        <v>209.5</v>
      </c>
      <c r="BE102">
        <v>174.5</v>
      </c>
      <c r="BF102">
        <v>158</v>
      </c>
      <c r="BG102">
        <v>140</v>
      </c>
      <c r="BH102">
        <v>138.69999999999999</v>
      </c>
      <c r="BI102">
        <v>131.19999999999999</v>
      </c>
      <c r="BJ102" s="80" t="str">
        <f>VLOOKUP(MID(A102,12,2),'State Codes'!$B$10:$D$60,3,0)</f>
        <v>3 East North Central</v>
      </c>
      <c r="BK102" s="80" t="str">
        <f>VLOOKUP(MID(A102,6,5),'Chart Controls'!$P$11:$Q$16,2,0)</f>
        <v>Natural Gas</v>
      </c>
    </row>
    <row r="103" spans="1:63" s="82" customFormat="1" x14ac:dyDescent="0.2">
      <c r="A103" s="76" t="s">
        <v>741</v>
      </c>
      <c r="B103" s="76"/>
      <c r="C103" s="76" t="s">
        <v>257</v>
      </c>
      <c r="D103" s="76"/>
      <c r="E103" s="76" t="s">
        <v>1136</v>
      </c>
      <c r="F103" s="76" t="s">
        <v>261</v>
      </c>
      <c r="G103">
        <v>0</v>
      </c>
      <c r="H103">
        <v>185.3</v>
      </c>
      <c r="I103">
        <v>180</v>
      </c>
      <c r="J103">
        <v>129</v>
      </c>
      <c r="K103">
        <v>114.6</v>
      </c>
      <c r="L103">
        <v>113.3</v>
      </c>
      <c r="M103">
        <v>113</v>
      </c>
      <c r="N103">
        <v>113.1</v>
      </c>
      <c r="O103">
        <v>102.1</v>
      </c>
      <c r="P103">
        <v>108</v>
      </c>
      <c r="Q103">
        <v>123.9</v>
      </c>
      <c r="R103">
        <v>112.8</v>
      </c>
      <c r="S103">
        <v>96.8</v>
      </c>
      <c r="T103">
        <v>115.8</v>
      </c>
      <c r="U103">
        <v>110.8</v>
      </c>
      <c r="V103">
        <v>118.8</v>
      </c>
      <c r="W103">
        <v>135.1</v>
      </c>
      <c r="X103">
        <v>109.4</v>
      </c>
      <c r="Y103">
        <v>135.4</v>
      </c>
      <c r="Z103">
        <v>122.8</v>
      </c>
      <c r="AA103">
        <v>104.6</v>
      </c>
      <c r="AB103">
        <v>86.7</v>
      </c>
      <c r="AC103">
        <v>81</v>
      </c>
      <c r="AD103">
        <v>92.8</v>
      </c>
      <c r="AE103">
        <v>74.400000000000006</v>
      </c>
      <c r="AF103">
        <v>61.9</v>
      </c>
      <c r="AG103">
        <v>65.900000000000006</v>
      </c>
      <c r="AH103">
        <v>59.5</v>
      </c>
      <c r="AI103">
        <v>57.7</v>
      </c>
      <c r="AJ103">
        <v>58.7</v>
      </c>
      <c r="AK103">
        <v>59</v>
      </c>
      <c r="AL103">
        <v>60.4</v>
      </c>
      <c r="AM103">
        <v>51.4</v>
      </c>
      <c r="AN103">
        <v>56.9</v>
      </c>
      <c r="AO103">
        <v>55.5</v>
      </c>
      <c r="AP103">
        <v>55.4</v>
      </c>
      <c r="AQ103">
        <v>52.2</v>
      </c>
      <c r="AR103">
        <v>49.9</v>
      </c>
      <c r="AS103">
        <v>62.8</v>
      </c>
      <c r="AT103">
        <v>74.2</v>
      </c>
      <c r="AU103">
        <v>80.7</v>
      </c>
      <c r="AV103">
        <v>71.5</v>
      </c>
      <c r="AW103">
        <v>68.8</v>
      </c>
      <c r="AX103">
        <v>31.3</v>
      </c>
      <c r="AY103">
        <v>27.5</v>
      </c>
      <c r="AZ103">
        <v>36.200000000000003</v>
      </c>
      <c r="BA103">
        <v>26.6</v>
      </c>
      <c r="BB103">
        <v>17.7</v>
      </c>
      <c r="BC103">
        <v>13.9</v>
      </c>
      <c r="BD103">
        <v>12.3</v>
      </c>
      <c r="BE103">
        <v>10.3</v>
      </c>
      <c r="BF103">
        <v>10.6</v>
      </c>
      <c r="BG103">
        <v>16.5</v>
      </c>
      <c r="BH103">
        <v>13.8</v>
      </c>
      <c r="BI103">
        <v>12.3</v>
      </c>
      <c r="BJ103" s="80" t="str">
        <f>VLOOKUP(MID(A103,12,2),'State Codes'!$B$10:$D$60,3,0)</f>
        <v>8 Mountain</v>
      </c>
      <c r="BK103" s="80" t="str">
        <f>VLOOKUP(MID(A103,6,5),'Chart Controls'!$P$11:$Q$16,2,0)</f>
        <v>Natural Gas</v>
      </c>
    </row>
    <row r="104" spans="1:63" s="82" customFormat="1" x14ac:dyDescent="0.2">
      <c r="A104" s="76" t="s">
        <v>742</v>
      </c>
      <c r="B104" s="76"/>
      <c r="C104" s="76" t="s">
        <v>257</v>
      </c>
      <c r="D104" s="76"/>
      <c r="E104" s="76" t="s">
        <v>1136</v>
      </c>
      <c r="F104" s="76" t="s">
        <v>261</v>
      </c>
      <c r="G104">
        <v>0</v>
      </c>
      <c r="H104">
        <v>3</v>
      </c>
      <c r="I104">
        <v>3.7</v>
      </c>
      <c r="J104">
        <v>2.2999999999999998</v>
      </c>
      <c r="K104">
        <v>0.2</v>
      </c>
      <c r="L104">
        <v>0.4</v>
      </c>
      <c r="M104">
        <v>1.2</v>
      </c>
      <c r="N104">
        <v>1.3</v>
      </c>
      <c r="O104">
        <v>1.2</v>
      </c>
      <c r="P104">
        <v>1.9</v>
      </c>
      <c r="Q104">
        <v>2.5</v>
      </c>
      <c r="R104">
        <v>2.2999999999999998</v>
      </c>
      <c r="S104">
        <v>2.6</v>
      </c>
      <c r="T104">
        <v>1.5</v>
      </c>
      <c r="U104">
        <v>12.1</v>
      </c>
      <c r="V104">
        <v>8</v>
      </c>
      <c r="W104">
        <v>1.3</v>
      </c>
      <c r="X104">
        <v>0.8</v>
      </c>
      <c r="Y104">
        <v>0.9</v>
      </c>
      <c r="Z104">
        <v>1.1000000000000001</v>
      </c>
      <c r="AA104">
        <v>0.7</v>
      </c>
      <c r="AB104">
        <v>0.3</v>
      </c>
      <c r="AC104">
        <v>1.4</v>
      </c>
      <c r="AD104">
        <v>1.6</v>
      </c>
      <c r="AE104">
        <v>0.6</v>
      </c>
      <c r="AF104">
        <v>0.2</v>
      </c>
      <c r="AG104">
        <v>0.2</v>
      </c>
      <c r="AH104">
        <v>1.3</v>
      </c>
      <c r="AI104">
        <v>0.3</v>
      </c>
      <c r="AJ104">
        <v>0.3</v>
      </c>
      <c r="AK104">
        <v>0.4</v>
      </c>
      <c r="AL104">
        <v>0.4</v>
      </c>
      <c r="AM104">
        <v>0.3</v>
      </c>
      <c r="AN104">
        <v>0.5</v>
      </c>
      <c r="AO104">
        <v>0.7</v>
      </c>
      <c r="AP104">
        <v>0.8</v>
      </c>
      <c r="AQ104">
        <v>0.8</v>
      </c>
      <c r="AR104">
        <v>0.6</v>
      </c>
      <c r="AS104">
        <v>0.9</v>
      </c>
      <c r="AT104">
        <v>1.1000000000000001</v>
      </c>
      <c r="AU104">
        <v>1.6</v>
      </c>
      <c r="AV104">
        <v>1.3</v>
      </c>
      <c r="AW104">
        <v>2.6</v>
      </c>
      <c r="AX104">
        <v>0.8</v>
      </c>
      <c r="AY104">
        <v>0.5</v>
      </c>
      <c r="AZ104">
        <v>2.4</v>
      </c>
      <c r="BA104">
        <v>2</v>
      </c>
      <c r="BB104">
        <v>2.1</v>
      </c>
      <c r="BC104">
        <v>2</v>
      </c>
      <c r="BD104">
        <v>1.1000000000000001</v>
      </c>
      <c r="BE104">
        <v>1</v>
      </c>
      <c r="BF104">
        <v>0.6</v>
      </c>
      <c r="BG104">
        <v>0.4</v>
      </c>
      <c r="BH104">
        <v>0.3</v>
      </c>
      <c r="BI104">
        <v>0.3</v>
      </c>
      <c r="BJ104" s="80" t="str">
        <f>VLOOKUP(MID(A104,12,2),'State Codes'!$B$10:$D$60,3,0)</f>
        <v>6 East South Central</v>
      </c>
      <c r="BK104" s="80" t="str">
        <f>VLOOKUP(MID(A104,6,5),'Chart Controls'!$P$11:$Q$16,2,0)</f>
        <v>Distillate</v>
      </c>
    </row>
    <row r="105" spans="1:63" s="82" customFormat="1" x14ac:dyDescent="0.2">
      <c r="A105" s="76" t="s">
        <v>743</v>
      </c>
      <c r="B105" s="76"/>
      <c r="C105" s="76" t="s">
        <v>257</v>
      </c>
      <c r="D105" s="76"/>
      <c r="E105" s="76" t="s">
        <v>1136</v>
      </c>
      <c r="F105" s="76" t="s">
        <v>261</v>
      </c>
      <c r="G105">
        <v>0</v>
      </c>
      <c r="H105">
        <v>233.2</v>
      </c>
      <c r="I105">
        <v>215.9</v>
      </c>
      <c r="J105">
        <v>159.9</v>
      </c>
      <c r="K105">
        <v>118.3</v>
      </c>
      <c r="L105">
        <v>132.80000000000001</v>
      </c>
      <c r="M105">
        <v>134.19999999999999</v>
      </c>
      <c r="N105">
        <v>139.6</v>
      </c>
      <c r="O105">
        <v>113.2</v>
      </c>
      <c r="P105">
        <v>146.9</v>
      </c>
      <c r="Q105">
        <v>179.2</v>
      </c>
      <c r="R105">
        <v>190.6</v>
      </c>
      <c r="S105">
        <v>217.6</v>
      </c>
      <c r="T105">
        <v>213.7</v>
      </c>
      <c r="U105">
        <v>186.4</v>
      </c>
      <c r="V105">
        <v>157.69999999999999</v>
      </c>
      <c r="W105">
        <v>182.7</v>
      </c>
      <c r="X105">
        <v>154.19999999999999</v>
      </c>
      <c r="Y105">
        <v>194.3</v>
      </c>
      <c r="Z105">
        <v>140.1</v>
      </c>
      <c r="AA105">
        <v>108</v>
      </c>
      <c r="AB105">
        <v>76.8</v>
      </c>
      <c r="AC105">
        <v>68.099999999999994</v>
      </c>
      <c r="AD105">
        <v>105.5</v>
      </c>
      <c r="AE105">
        <v>97.2</v>
      </c>
      <c r="AF105">
        <v>82.5</v>
      </c>
      <c r="AG105">
        <v>59.8</v>
      </c>
      <c r="AH105">
        <v>75.599999999999994</v>
      </c>
      <c r="AI105">
        <v>73.599999999999994</v>
      </c>
      <c r="AJ105">
        <v>70.900000000000006</v>
      </c>
      <c r="AK105">
        <v>70.5</v>
      </c>
      <c r="AL105">
        <v>76.5</v>
      </c>
      <c r="AM105">
        <v>72.3</v>
      </c>
      <c r="AN105">
        <v>70.099999999999994</v>
      </c>
      <c r="AO105">
        <v>72</v>
      </c>
      <c r="AP105">
        <v>62.2</v>
      </c>
      <c r="AQ105">
        <v>43.6</v>
      </c>
      <c r="AR105">
        <v>49.7</v>
      </c>
      <c r="AS105">
        <v>43.1</v>
      </c>
      <c r="AT105">
        <v>57.9</v>
      </c>
      <c r="AU105">
        <v>62.8</v>
      </c>
      <c r="AV105">
        <v>54.6</v>
      </c>
      <c r="AW105">
        <v>55.5</v>
      </c>
      <c r="AX105">
        <v>45.1</v>
      </c>
      <c r="AY105">
        <v>48.2</v>
      </c>
      <c r="AZ105">
        <v>27</v>
      </c>
      <c r="BA105">
        <v>59.3</v>
      </c>
      <c r="BB105">
        <v>43.8</v>
      </c>
      <c r="BC105">
        <v>36.200000000000003</v>
      </c>
      <c r="BD105">
        <v>26.4</v>
      </c>
      <c r="BE105">
        <v>26.4</v>
      </c>
      <c r="BF105">
        <v>17.100000000000001</v>
      </c>
      <c r="BG105">
        <v>12.2</v>
      </c>
      <c r="BH105">
        <v>15.5</v>
      </c>
      <c r="BI105">
        <v>11.1</v>
      </c>
      <c r="BJ105" s="80" t="str">
        <f>VLOOKUP(MID(A105,12,2),'State Codes'!$B$10:$D$60,3,0)</f>
        <v>9 Pacific</v>
      </c>
      <c r="BK105" s="80" t="str">
        <f>VLOOKUP(MID(A105,6,5),'Chart Controls'!$P$11:$Q$16,2,0)</f>
        <v>Distillate</v>
      </c>
    </row>
    <row r="106" spans="1:63" s="82" customFormat="1" x14ac:dyDescent="0.2">
      <c r="A106" s="76" t="s">
        <v>744</v>
      </c>
      <c r="B106" s="76"/>
      <c r="C106" s="76" t="s">
        <v>257</v>
      </c>
      <c r="D106" s="76"/>
      <c r="E106" s="76" t="s">
        <v>1136</v>
      </c>
      <c r="F106" s="76" t="s">
        <v>261</v>
      </c>
      <c r="G106">
        <v>0</v>
      </c>
      <c r="H106">
        <v>0.4</v>
      </c>
      <c r="I106">
        <v>0.4</v>
      </c>
      <c r="J106">
        <v>0.2</v>
      </c>
      <c r="K106">
        <v>0.4</v>
      </c>
      <c r="L106">
        <v>0</v>
      </c>
      <c r="M106">
        <v>0.1</v>
      </c>
      <c r="N106">
        <v>0.1</v>
      </c>
      <c r="O106">
        <v>0.1</v>
      </c>
      <c r="P106">
        <v>0.1</v>
      </c>
      <c r="Q106">
        <v>0.3</v>
      </c>
      <c r="R106">
        <v>0.3</v>
      </c>
      <c r="S106">
        <v>0.7</v>
      </c>
      <c r="T106">
        <v>0.5</v>
      </c>
      <c r="U106">
        <v>0.4</v>
      </c>
      <c r="V106">
        <v>0.3</v>
      </c>
      <c r="W106">
        <v>0.3</v>
      </c>
      <c r="X106">
        <v>0.3</v>
      </c>
      <c r="Y106">
        <v>0.4</v>
      </c>
      <c r="Z106">
        <v>0.3</v>
      </c>
      <c r="AA106">
        <v>0.4</v>
      </c>
      <c r="AB106">
        <v>0.6</v>
      </c>
      <c r="AC106">
        <v>0.5</v>
      </c>
      <c r="AD106">
        <v>0.4</v>
      </c>
      <c r="AE106">
        <v>0.2</v>
      </c>
      <c r="AF106">
        <v>0.2</v>
      </c>
      <c r="AG106">
        <v>0.2</v>
      </c>
      <c r="AH106">
        <v>0.3</v>
      </c>
      <c r="AI106">
        <v>0.4</v>
      </c>
      <c r="AJ106">
        <v>0.2</v>
      </c>
      <c r="AK106">
        <v>0.2</v>
      </c>
      <c r="AL106">
        <v>0.3</v>
      </c>
      <c r="AM106">
        <v>0.2</v>
      </c>
      <c r="AN106">
        <v>0.2</v>
      </c>
      <c r="AO106">
        <v>0.4</v>
      </c>
      <c r="AP106">
        <v>0.2</v>
      </c>
      <c r="AQ106">
        <v>0.2</v>
      </c>
      <c r="AR106">
        <v>0.4</v>
      </c>
      <c r="AS106">
        <v>0.3</v>
      </c>
      <c r="AT106">
        <v>0.3</v>
      </c>
      <c r="AU106">
        <v>0</v>
      </c>
      <c r="AV106">
        <v>0</v>
      </c>
      <c r="AW106">
        <v>0</v>
      </c>
      <c r="AX106">
        <v>0</v>
      </c>
      <c r="AY106">
        <v>0.1</v>
      </c>
      <c r="AZ106">
        <v>5.2</v>
      </c>
      <c r="BA106">
        <v>6.4</v>
      </c>
      <c r="BB106">
        <v>5.2</v>
      </c>
      <c r="BC106">
        <v>3.8</v>
      </c>
      <c r="BD106">
        <v>3.6</v>
      </c>
      <c r="BE106">
        <v>3.1</v>
      </c>
      <c r="BF106">
        <v>2</v>
      </c>
      <c r="BG106">
        <v>1.4</v>
      </c>
      <c r="BH106">
        <v>0.9</v>
      </c>
      <c r="BI106">
        <v>0.7</v>
      </c>
      <c r="BJ106" s="80" t="str">
        <f>VLOOKUP(MID(A106,12,2),'State Codes'!$B$10:$D$60,3,0)</f>
        <v>8 Mountain</v>
      </c>
      <c r="BK106" s="80" t="str">
        <f>VLOOKUP(MID(A106,6,5),'Chart Controls'!$P$11:$Q$16,2,0)</f>
        <v>Distillate</v>
      </c>
    </row>
    <row r="107" spans="1:63" s="82" customFormat="1" x14ac:dyDescent="0.2">
      <c r="A107" s="76" t="s">
        <v>745</v>
      </c>
      <c r="B107" s="76"/>
      <c r="C107" s="76" t="s">
        <v>257</v>
      </c>
      <c r="D107" s="76"/>
      <c r="E107" s="76" t="s">
        <v>1136</v>
      </c>
      <c r="F107" s="76" t="s">
        <v>261</v>
      </c>
      <c r="G107">
        <v>0</v>
      </c>
      <c r="H107">
        <v>0.8</v>
      </c>
      <c r="I107">
        <v>1</v>
      </c>
      <c r="J107">
        <v>0.6</v>
      </c>
      <c r="K107">
        <v>0.2</v>
      </c>
      <c r="L107">
        <v>0.1</v>
      </c>
      <c r="M107">
        <v>0.7</v>
      </c>
      <c r="N107">
        <v>0.7</v>
      </c>
      <c r="O107">
        <v>1</v>
      </c>
      <c r="P107">
        <v>0.8</v>
      </c>
      <c r="Q107">
        <v>0.8</v>
      </c>
      <c r="R107">
        <v>0.6</v>
      </c>
      <c r="S107">
        <v>0.6</v>
      </c>
      <c r="T107">
        <v>1.5</v>
      </c>
      <c r="U107">
        <v>1</v>
      </c>
      <c r="V107">
        <v>0.3</v>
      </c>
      <c r="W107">
        <v>0.2</v>
      </c>
      <c r="X107">
        <v>0.3</v>
      </c>
      <c r="Y107">
        <v>0.2</v>
      </c>
      <c r="Z107">
        <v>0.1</v>
      </c>
      <c r="AA107">
        <v>0.3</v>
      </c>
      <c r="AB107">
        <v>0.2</v>
      </c>
      <c r="AC107">
        <v>0.3</v>
      </c>
      <c r="AD107">
        <v>0</v>
      </c>
      <c r="AE107">
        <v>0</v>
      </c>
      <c r="AF107">
        <v>0</v>
      </c>
      <c r="AG107">
        <v>0</v>
      </c>
      <c r="AH107">
        <v>0</v>
      </c>
      <c r="AI107">
        <v>0</v>
      </c>
      <c r="AJ107">
        <v>0.1</v>
      </c>
      <c r="AK107">
        <v>0</v>
      </c>
      <c r="AL107">
        <v>0</v>
      </c>
      <c r="AM107">
        <v>0.3</v>
      </c>
      <c r="AN107">
        <v>0</v>
      </c>
      <c r="AO107">
        <v>0</v>
      </c>
      <c r="AP107">
        <v>0</v>
      </c>
      <c r="AQ107">
        <v>0</v>
      </c>
      <c r="AR107">
        <v>0</v>
      </c>
      <c r="AS107">
        <v>0</v>
      </c>
      <c r="AT107">
        <v>0</v>
      </c>
      <c r="AU107">
        <v>0</v>
      </c>
      <c r="AV107">
        <v>0</v>
      </c>
      <c r="AW107">
        <v>0.6</v>
      </c>
      <c r="AX107">
        <v>0.9</v>
      </c>
      <c r="AY107">
        <v>5.8</v>
      </c>
      <c r="AZ107">
        <v>11.1</v>
      </c>
      <c r="BA107">
        <v>3.9</v>
      </c>
      <c r="BB107">
        <v>3.9</v>
      </c>
      <c r="BC107">
        <v>2.8</v>
      </c>
      <c r="BD107">
        <v>2.2000000000000002</v>
      </c>
      <c r="BE107">
        <v>2.8</v>
      </c>
      <c r="BF107">
        <v>1.2</v>
      </c>
      <c r="BG107">
        <v>0.9</v>
      </c>
      <c r="BH107">
        <v>0.4</v>
      </c>
      <c r="BI107">
        <v>0.4</v>
      </c>
      <c r="BJ107" s="80" t="str">
        <f>VLOOKUP(MID(A107,12,2),'State Codes'!$B$10:$D$60,3,0)</f>
        <v>7 West South Central</v>
      </c>
      <c r="BK107" s="80" t="str">
        <f>VLOOKUP(MID(A107,6,5),'Chart Controls'!$P$11:$Q$16,2,0)</f>
        <v>Distillate</v>
      </c>
    </row>
    <row r="108" spans="1:63" s="82" customFormat="1" x14ac:dyDescent="0.2">
      <c r="A108" s="76" t="s">
        <v>746</v>
      </c>
      <c r="B108" s="76"/>
      <c r="C108" s="76" t="s">
        <v>257</v>
      </c>
      <c r="D108" s="76"/>
      <c r="E108" s="76" t="s">
        <v>1136</v>
      </c>
      <c r="F108" s="76" t="s">
        <v>261</v>
      </c>
      <c r="G108">
        <v>0</v>
      </c>
      <c r="H108">
        <v>19.3</v>
      </c>
      <c r="I108">
        <v>16.600000000000001</v>
      </c>
      <c r="J108">
        <v>11.4</v>
      </c>
      <c r="K108">
        <v>7.6</v>
      </c>
      <c r="L108">
        <v>10.4</v>
      </c>
      <c r="M108">
        <v>10.4</v>
      </c>
      <c r="N108">
        <v>7.9</v>
      </c>
      <c r="O108">
        <v>7.4</v>
      </c>
      <c r="P108">
        <v>9</v>
      </c>
      <c r="Q108">
        <v>15.7</v>
      </c>
      <c r="R108">
        <v>16.3</v>
      </c>
      <c r="S108">
        <v>11</v>
      </c>
      <c r="T108">
        <v>18</v>
      </c>
      <c r="U108">
        <v>21.7</v>
      </c>
      <c r="V108">
        <v>41.1</v>
      </c>
      <c r="W108">
        <v>21.8</v>
      </c>
      <c r="X108">
        <v>11.6</v>
      </c>
      <c r="Y108">
        <v>17.3</v>
      </c>
      <c r="Z108">
        <v>15.3</v>
      </c>
      <c r="AA108">
        <v>10.6</v>
      </c>
      <c r="AB108">
        <v>7.4</v>
      </c>
      <c r="AC108">
        <v>7.5</v>
      </c>
      <c r="AD108">
        <v>17.3</v>
      </c>
      <c r="AE108">
        <v>15.1</v>
      </c>
      <c r="AF108">
        <v>7.7</v>
      </c>
      <c r="AG108">
        <v>6.9</v>
      </c>
      <c r="AH108">
        <v>7.5</v>
      </c>
      <c r="AI108">
        <v>6.6</v>
      </c>
      <c r="AJ108">
        <v>7.1</v>
      </c>
      <c r="AK108">
        <v>9.3000000000000007</v>
      </c>
      <c r="AL108">
        <v>9.9</v>
      </c>
      <c r="AM108">
        <v>9.4</v>
      </c>
      <c r="AN108">
        <v>6.5</v>
      </c>
      <c r="AO108">
        <v>6.7</v>
      </c>
      <c r="AP108">
        <v>10.8</v>
      </c>
      <c r="AQ108">
        <v>7.2</v>
      </c>
      <c r="AR108">
        <v>8.5</v>
      </c>
      <c r="AS108">
        <v>10.7</v>
      </c>
      <c r="AT108">
        <v>4.4000000000000004</v>
      </c>
      <c r="AU108">
        <v>6.7</v>
      </c>
      <c r="AV108">
        <v>5.9</v>
      </c>
      <c r="AW108">
        <v>3.3</v>
      </c>
      <c r="AX108">
        <v>3.3</v>
      </c>
      <c r="AY108">
        <v>3.8</v>
      </c>
      <c r="AZ108">
        <v>28.1</v>
      </c>
      <c r="BA108">
        <v>15</v>
      </c>
      <c r="BB108">
        <v>13.8</v>
      </c>
      <c r="BC108">
        <v>11.4</v>
      </c>
      <c r="BD108">
        <v>8</v>
      </c>
      <c r="BE108">
        <v>7.9</v>
      </c>
      <c r="BF108">
        <v>7</v>
      </c>
      <c r="BG108">
        <v>5.0999999999999996</v>
      </c>
      <c r="BH108">
        <v>4.5999999999999996</v>
      </c>
      <c r="BI108">
        <v>3.7</v>
      </c>
      <c r="BJ108" s="80" t="str">
        <f>VLOOKUP(MID(A108,12,2),'State Codes'!$B$10:$D$60,3,0)</f>
        <v>9 Pacific</v>
      </c>
      <c r="BK108" s="80" t="str">
        <f>VLOOKUP(MID(A108,6,5),'Chart Controls'!$P$11:$Q$16,2,0)</f>
        <v>Distillate</v>
      </c>
    </row>
    <row r="109" spans="1:63" s="82" customFormat="1" x14ac:dyDescent="0.2">
      <c r="A109" s="76" t="s">
        <v>747</v>
      </c>
      <c r="B109" s="76"/>
      <c r="C109" s="76" t="s">
        <v>257</v>
      </c>
      <c r="D109" s="76"/>
      <c r="E109" s="76" t="s">
        <v>1136</v>
      </c>
      <c r="F109" s="76" t="s">
        <v>261</v>
      </c>
      <c r="G109">
        <v>0</v>
      </c>
      <c r="H109">
        <v>3.8</v>
      </c>
      <c r="I109">
        <v>3.8</v>
      </c>
      <c r="J109">
        <v>2.4</v>
      </c>
      <c r="K109">
        <v>4.8</v>
      </c>
      <c r="L109">
        <v>3.9</v>
      </c>
      <c r="M109">
        <v>3</v>
      </c>
      <c r="N109">
        <v>3.1</v>
      </c>
      <c r="O109">
        <v>0.8</v>
      </c>
      <c r="P109">
        <v>4</v>
      </c>
      <c r="Q109">
        <v>3.9</v>
      </c>
      <c r="R109">
        <v>2</v>
      </c>
      <c r="S109">
        <v>2</v>
      </c>
      <c r="T109">
        <v>2.1</v>
      </c>
      <c r="U109">
        <v>1.2</v>
      </c>
      <c r="V109">
        <v>1</v>
      </c>
      <c r="W109">
        <v>1.1000000000000001</v>
      </c>
      <c r="X109">
        <v>0.9</v>
      </c>
      <c r="Y109">
        <v>1</v>
      </c>
      <c r="Z109">
        <v>0.8</v>
      </c>
      <c r="AA109">
        <v>1</v>
      </c>
      <c r="AB109">
        <v>0.6</v>
      </c>
      <c r="AC109">
        <v>1</v>
      </c>
      <c r="AD109">
        <v>2.6</v>
      </c>
      <c r="AE109">
        <v>3.1</v>
      </c>
      <c r="AF109">
        <v>0.3</v>
      </c>
      <c r="AG109">
        <v>0.6</v>
      </c>
      <c r="AH109">
        <v>2.1</v>
      </c>
      <c r="AI109">
        <v>1.2</v>
      </c>
      <c r="AJ109">
        <v>0.8</v>
      </c>
      <c r="AK109">
        <v>0.4</v>
      </c>
      <c r="AL109">
        <v>0.8</v>
      </c>
      <c r="AM109">
        <v>0.5</v>
      </c>
      <c r="AN109">
        <v>0.7</v>
      </c>
      <c r="AO109">
        <v>1</v>
      </c>
      <c r="AP109">
        <v>1.2</v>
      </c>
      <c r="AQ109">
        <v>1</v>
      </c>
      <c r="AR109">
        <v>1.1000000000000001</v>
      </c>
      <c r="AS109">
        <v>1.5</v>
      </c>
      <c r="AT109">
        <v>3.8</v>
      </c>
      <c r="AU109">
        <v>4.5999999999999996</v>
      </c>
      <c r="AV109">
        <v>4.5999999999999996</v>
      </c>
      <c r="AW109">
        <v>2.7</v>
      </c>
      <c r="AX109">
        <v>2.6</v>
      </c>
      <c r="AY109">
        <v>3.2</v>
      </c>
      <c r="AZ109">
        <v>9</v>
      </c>
      <c r="BA109">
        <v>5.5</v>
      </c>
      <c r="BB109">
        <v>5.5</v>
      </c>
      <c r="BC109">
        <v>4.9000000000000004</v>
      </c>
      <c r="BD109">
        <v>4.7</v>
      </c>
      <c r="BE109">
        <v>4.3</v>
      </c>
      <c r="BF109">
        <v>2.2999999999999998</v>
      </c>
      <c r="BG109">
        <v>1.7</v>
      </c>
      <c r="BH109">
        <v>1.5</v>
      </c>
      <c r="BI109">
        <v>1.3</v>
      </c>
      <c r="BJ109" s="80" t="str">
        <f>VLOOKUP(MID(A109,12,2),'State Codes'!$B$10:$D$60,3,0)</f>
        <v>8 Mountain</v>
      </c>
      <c r="BK109" s="80" t="str">
        <f>VLOOKUP(MID(A109,6,5),'Chart Controls'!$P$11:$Q$16,2,0)</f>
        <v>Distillate</v>
      </c>
    </row>
    <row r="110" spans="1:63" s="82" customFormat="1" x14ac:dyDescent="0.2">
      <c r="A110" s="76" t="s">
        <v>748</v>
      </c>
      <c r="B110" s="76"/>
      <c r="C110" s="76" t="s">
        <v>257</v>
      </c>
      <c r="D110" s="76"/>
      <c r="E110" s="76" t="s">
        <v>1136</v>
      </c>
      <c r="F110" s="76" t="s">
        <v>261</v>
      </c>
      <c r="G110">
        <v>0</v>
      </c>
      <c r="H110">
        <v>1354.8</v>
      </c>
      <c r="I110">
        <v>1529.7</v>
      </c>
      <c r="J110">
        <v>999</v>
      </c>
      <c r="K110">
        <v>690</v>
      </c>
      <c r="L110">
        <v>997.5</v>
      </c>
      <c r="M110">
        <v>1086.4000000000001</v>
      </c>
      <c r="N110">
        <v>808.4</v>
      </c>
      <c r="O110">
        <v>725.7</v>
      </c>
      <c r="P110">
        <v>1143.2</v>
      </c>
      <c r="Q110">
        <v>1598.4</v>
      </c>
      <c r="R110">
        <v>1627.6</v>
      </c>
      <c r="S110">
        <v>1591</v>
      </c>
      <c r="T110">
        <v>1522.4</v>
      </c>
      <c r="U110">
        <v>1438.3</v>
      </c>
      <c r="V110">
        <v>1375.5</v>
      </c>
      <c r="W110">
        <v>1794.9</v>
      </c>
      <c r="X110">
        <v>1517.8</v>
      </c>
      <c r="Y110">
        <v>1353.1</v>
      </c>
      <c r="Z110">
        <v>1336.1</v>
      </c>
      <c r="AA110">
        <v>1150.3</v>
      </c>
      <c r="AB110">
        <v>950.9</v>
      </c>
      <c r="AC110">
        <v>651.79999999999995</v>
      </c>
      <c r="AD110">
        <v>750.3</v>
      </c>
      <c r="AE110">
        <v>811.7</v>
      </c>
      <c r="AF110">
        <v>489.5</v>
      </c>
      <c r="AG110">
        <v>409.2</v>
      </c>
      <c r="AH110">
        <v>555.20000000000005</v>
      </c>
      <c r="AI110">
        <v>579.5</v>
      </c>
      <c r="AJ110">
        <v>481.9</v>
      </c>
      <c r="AK110">
        <v>553.79999999999995</v>
      </c>
      <c r="AL110">
        <v>602.70000000000005</v>
      </c>
      <c r="AM110">
        <v>658.6</v>
      </c>
      <c r="AN110">
        <v>626.5</v>
      </c>
      <c r="AO110">
        <v>676.2</v>
      </c>
      <c r="AP110">
        <v>666.5</v>
      </c>
      <c r="AQ110">
        <v>579.20000000000005</v>
      </c>
      <c r="AR110">
        <v>499.5</v>
      </c>
      <c r="AS110">
        <v>518.70000000000005</v>
      </c>
      <c r="AT110">
        <v>531.29999999999995</v>
      </c>
      <c r="AU110">
        <v>553.20000000000005</v>
      </c>
      <c r="AV110">
        <v>457.8</v>
      </c>
      <c r="AW110">
        <v>608.20000000000005</v>
      </c>
      <c r="AX110">
        <v>661.8</v>
      </c>
      <c r="AY110">
        <v>554.29999999999995</v>
      </c>
      <c r="AZ110">
        <v>541.20000000000005</v>
      </c>
      <c r="BA110">
        <v>299.2</v>
      </c>
      <c r="BB110">
        <v>280.39999999999998</v>
      </c>
      <c r="BC110">
        <v>256.3</v>
      </c>
      <c r="BD110">
        <v>214.5</v>
      </c>
      <c r="BE110">
        <v>230.3</v>
      </c>
      <c r="BF110">
        <v>153.9</v>
      </c>
      <c r="BG110">
        <v>134.4</v>
      </c>
      <c r="BH110">
        <v>126.6</v>
      </c>
      <c r="BI110">
        <v>122.7</v>
      </c>
      <c r="BJ110" s="80" t="str">
        <f>VLOOKUP(MID(A110,12,2),'State Codes'!$B$10:$D$60,3,0)</f>
        <v>1 New England</v>
      </c>
      <c r="BK110" s="80" t="str">
        <f>VLOOKUP(MID(A110,6,5),'Chart Controls'!$P$11:$Q$16,2,0)</f>
        <v>Distillate</v>
      </c>
    </row>
    <row r="111" spans="1:63" s="82" customFormat="1" x14ac:dyDescent="0.2">
      <c r="A111" s="76" t="s">
        <v>749</v>
      </c>
      <c r="B111" s="76"/>
      <c r="C111" s="76" t="s">
        <v>257</v>
      </c>
      <c r="D111" s="76"/>
      <c r="E111" s="76" t="s">
        <v>1136</v>
      </c>
      <c r="F111" s="76" t="s">
        <v>261</v>
      </c>
      <c r="G111">
        <v>0</v>
      </c>
      <c r="H111">
        <v>67.900000000000006</v>
      </c>
      <c r="I111">
        <v>77.400000000000006</v>
      </c>
      <c r="J111">
        <v>50</v>
      </c>
      <c r="K111">
        <v>31.6</v>
      </c>
      <c r="L111">
        <v>49.3</v>
      </c>
      <c r="M111">
        <v>48.8</v>
      </c>
      <c r="N111">
        <v>31.4</v>
      </c>
      <c r="O111">
        <v>32.799999999999997</v>
      </c>
      <c r="P111">
        <v>52.2</v>
      </c>
      <c r="Q111">
        <v>71.400000000000006</v>
      </c>
      <c r="R111">
        <v>67.7</v>
      </c>
      <c r="S111">
        <v>58.7</v>
      </c>
      <c r="T111">
        <v>66.099999999999994</v>
      </c>
      <c r="U111">
        <v>71.3</v>
      </c>
      <c r="V111">
        <v>60.5</v>
      </c>
      <c r="W111">
        <v>77.7</v>
      </c>
      <c r="X111">
        <v>69.3</v>
      </c>
      <c r="Y111">
        <v>70.7</v>
      </c>
      <c r="Z111">
        <v>79.099999999999994</v>
      </c>
      <c r="AA111">
        <v>63.6</v>
      </c>
      <c r="AB111">
        <v>65.5</v>
      </c>
      <c r="AC111">
        <v>48.4</v>
      </c>
      <c r="AD111">
        <v>52</v>
      </c>
      <c r="AE111">
        <v>60.7</v>
      </c>
      <c r="AF111">
        <v>33.799999999999997</v>
      </c>
      <c r="AG111">
        <v>29</v>
      </c>
      <c r="AH111">
        <v>37.4</v>
      </c>
      <c r="AI111">
        <v>45.1</v>
      </c>
      <c r="AJ111">
        <v>40.700000000000003</v>
      </c>
      <c r="AK111">
        <v>49.3</v>
      </c>
      <c r="AL111">
        <v>45.7</v>
      </c>
      <c r="AM111">
        <v>47</v>
      </c>
      <c r="AN111">
        <v>49.3</v>
      </c>
      <c r="AO111">
        <v>51.1</v>
      </c>
      <c r="AP111">
        <v>54.4</v>
      </c>
      <c r="AQ111">
        <v>53.7</v>
      </c>
      <c r="AR111">
        <v>51</v>
      </c>
      <c r="AS111">
        <v>42</v>
      </c>
      <c r="AT111">
        <v>65.3</v>
      </c>
      <c r="AU111">
        <v>73.900000000000006</v>
      </c>
      <c r="AV111">
        <v>60.8</v>
      </c>
      <c r="AW111">
        <v>41.8</v>
      </c>
      <c r="AX111">
        <v>50.7</v>
      </c>
      <c r="AY111">
        <v>52.7</v>
      </c>
      <c r="AZ111">
        <v>42.3</v>
      </c>
      <c r="BA111">
        <v>36</v>
      </c>
      <c r="BB111">
        <v>39</v>
      </c>
      <c r="BC111">
        <v>34.9</v>
      </c>
      <c r="BD111">
        <v>29.4</v>
      </c>
      <c r="BE111">
        <v>29.4</v>
      </c>
      <c r="BF111">
        <v>20.5</v>
      </c>
      <c r="BG111">
        <v>18.8</v>
      </c>
      <c r="BH111">
        <v>17.399999999999999</v>
      </c>
      <c r="BI111">
        <v>16.8</v>
      </c>
      <c r="BJ111" s="80" t="str">
        <f>VLOOKUP(MID(A111,12,2),'State Codes'!$B$10:$D$60,3,0)</f>
        <v>5 South Atlantic</v>
      </c>
      <c r="BK111" s="80" t="str">
        <f>VLOOKUP(MID(A111,6,5),'Chart Controls'!$P$11:$Q$16,2,0)</f>
        <v>Distillate</v>
      </c>
    </row>
    <row r="112" spans="1:63" s="82" customFormat="1" x14ac:dyDescent="0.2">
      <c r="A112" s="76" t="s">
        <v>750</v>
      </c>
      <c r="B112" s="76"/>
      <c r="C112" s="76" t="s">
        <v>257</v>
      </c>
      <c r="D112" s="76"/>
      <c r="E112" s="76" t="s">
        <v>1136</v>
      </c>
      <c r="F112" s="76" t="s">
        <v>261</v>
      </c>
      <c r="G112">
        <v>0</v>
      </c>
      <c r="H112">
        <v>16.8</v>
      </c>
      <c r="I112">
        <v>19.2</v>
      </c>
      <c r="J112">
        <v>12.1</v>
      </c>
      <c r="K112">
        <v>0.7</v>
      </c>
      <c r="L112">
        <v>1.1000000000000001</v>
      </c>
      <c r="M112">
        <v>14.1</v>
      </c>
      <c r="N112">
        <v>1.7</v>
      </c>
      <c r="O112">
        <v>1.8</v>
      </c>
      <c r="P112">
        <v>21.1</v>
      </c>
      <c r="Q112">
        <v>22.6</v>
      </c>
      <c r="R112">
        <v>23.7</v>
      </c>
      <c r="S112">
        <v>31.6</v>
      </c>
      <c r="T112">
        <v>5.4</v>
      </c>
      <c r="U112">
        <v>26.9</v>
      </c>
      <c r="V112">
        <v>19</v>
      </c>
      <c r="W112">
        <v>20.8</v>
      </c>
      <c r="X112">
        <v>23.9</v>
      </c>
      <c r="Y112">
        <v>19.5</v>
      </c>
      <c r="Z112">
        <v>32.4</v>
      </c>
      <c r="AA112">
        <v>27.4</v>
      </c>
      <c r="AB112">
        <v>22.7</v>
      </c>
      <c r="AC112">
        <v>18.3</v>
      </c>
      <c r="AD112">
        <v>12.7</v>
      </c>
      <c r="AE112">
        <v>13.2</v>
      </c>
      <c r="AF112">
        <v>9.4</v>
      </c>
      <c r="AG112">
        <v>10.7</v>
      </c>
      <c r="AH112">
        <v>13.5</v>
      </c>
      <c r="AI112">
        <v>15.8</v>
      </c>
      <c r="AJ112">
        <v>12.8</v>
      </c>
      <c r="AK112">
        <v>6.6</v>
      </c>
      <c r="AL112">
        <v>8.1999999999999993</v>
      </c>
      <c r="AM112">
        <v>9.3000000000000007</v>
      </c>
      <c r="AN112">
        <v>9.5</v>
      </c>
      <c r="AO112">
        <v>8.5</v>
      </c>
      <c r="AP112">
        <v>7.1</v>
      </c>
      <c r="AQ112">
        <v>13.8</v>
      </c>
      <c r="AR112">
        <v>19.100000000000001</v>
      </c>
      <c r="AS112">
        <v>18.399999999999999</v>
      </c>
      <c r="AT112">
        <v>28.2</v>
      </c>
      <c r="AU112">
        <v>34.4</v>
      </c>
      <c r="AV112">
        <v>28.9</v>
      </c>
      <c r="AW112">
        <v>26.6</v>
      </c>
      <c r="AX112">
        <v>15.1</v>
      </c>
      <c r="AY112">
        <v>32.299999999999997</v>
      </c>
      <c r="AZ112">
        <v>26.3</v>
      </c>
      <c r="BA112">
        <v>24.2</v>
      </c>
      <c r="BB112">
        <v>22.3</v>
      </c>
      <c r="BC112">
        <v>20.100000000000001</v>
      </c>
      <c r="BD112">
        <v>18.3</v>
      </c>
      <c r="BE112">
        <v>19</v>
      </c>
      <c r="BF112">
        <v>13.3</v>
      </c>
      <c r="BG112">
        <v>10.8</v>
      </c>
      <c r="BH112">
        <v>10.6</v>
      </c>
      <c r="BI112">
        <v>13.4</v>
      </c>
      <c r="BJ112" s="80" t="str">
        <f>VLOOKUP(MID(A112,12,2),'State Codes'!$B$10:$D$60,3,0)</f>
        <v>5 South Atlantic</v>
      </c>
      <c r="BK112" s="80" t="str">
        <f>VLOOKUP(MID(A112,6,5),'Chart Controls'!$P$11:$Q$16,2,0)</f>
        <v>Distillate</v>
      </c>
    </row>
    <row r="113" spans="1:63" s="82" customFormat="1" x14ac:dyDescent="0.2">
      <c r="A113" s="76" t="s">
        <v>751</v>
      </c>
      <c r="B113" s="76"/>
      <c r="C113" s="76" t="s">
        <v>257</v>
      </c>
      <c r="D113" s="76"/>
      <c r="E113" s="76" t="s">
        <v>1136</v>
      </c>
      <c r="F113" s="76" t="s">
        <v>261</v>
      </c>
      <c r="G113">
        <v>0</v>
      </c>
      <c r="H113">
        <v>2.1</v>
      </c>
      <c r="I113">
        <v>2.5</v>
      </c>
      <c r="J113">
        <v>1.6</v>
      </c>
      <c r="K113">
        <v>0.7</v>
      </c>
      <c r="L113">
        <v>1.3</v>
      </c>
      <c r="M113">
        <v>1.1000000000000001</v>
      </c>
      <c r="N113">
        <v>0.9</v>
      </c>
      <c r="O113">
        <v>1.1000000000000001</v>
      </c>
      <c r="P113">
        <v>1.5</v>
      </c>
      <c r="Q113">
        <v>2.8</v>
      </c>
      <c r="R113">
        <v>1.8</v>
      </c>
      <c r="S113">
        <v>2.2000000000000002</v>
      </c>
      <c r="T113">
        <v>4.3</v>
      </c>
      <c r="U113">
        <v>5.3</v>
      </c>
      <c r="V113">
        <v>3.8</v>
      </c>
      <c r="W113">
        <v>4</v>
      </c>
      <c r="X113">
        <v>5.4</v>
      </c>
      <c r="Y113">
        <v>8.5</v>
      </c>
      <c r="Z113">
        <v>9</v>
      </c>
      <c r="AA113">
        <v>8.3000000000000007</v>
      </c>
      <c r="AB113">
        <v>6.4</v>
      </c>
      <c r="AC113">
        <v>4.3</v>
      </c>
      <c r="AD113">
        <v>6.5</v>
      </c>
      <c r="AE113">
        <v>6.9</v>
      </c>
      <c r="AF113">
        <v>4</v>
      </c>
      <c r="AG113">
        <v>4</v>
      </c>
      <c r="AH113">
        <v>6.1</v>
      </c>
      <c r="AI113">
        <v>16.399999999999999</v>
      </c>
      <c r="AJ113">
        <v>9.4</v>
      </c>
      <c r="AK113">
        <v>19.399999999999999</v>
      </c>
      <c r="AL113">
        <v>14</v>
      </c>
      <c r="AM113">
        <v>23.3</v>
      </c>
      <c r="AN113">
        <v>14.3</v>
      </c>
      <c r="AO113">
        <v>15.5</v>
      </c>
      <c r="AP113">
        <v>15.4</v>
      </c>
      <c r="AQ113">
        <v>25</v>
      </c>
      <c r="AR113">
        <v>32.299999999999997</v>
      </c>
      <c r="AS113">
        <v>23.1</v>
      </c>
      <c r="AT113">
        <v>24.9</v>
      </c>
      <c r="AU113">
        <v>23.6</v>
      </c>
      <c r="AV113">
        <v>20.9</v>
      </c>
      <c r="AW113">
        <v>35.299999999999997</v>
      </c>
      <c r="AX113">
        <v>49.7</v>
      </c>
      <c r="AY113">
        <v>49</v>
      </c>
      <c r="AZ113">
        <v>28.4</v>
      </c>
      <c r="BA113">
        <v>25.8</v>
      </c>
      <c r="BB113">
        <v>23.6</v>
      </c>
      <c r="BC113">
        <v>20.3</v>
      </c>
      <c r="BD113">
        <v>16.7</v>
      </c>
      <c r="BE113">
        <v>14.5</v>
      </c>
      <c r="BF113">
        <v>10.1</v>
      </c>
      <c r="BG113">
        <v>7.6</v>
      </c>
      <c r="BH113">
        <v>8.1999999999999993</v>
      </c>
      <c r="BI113">
        <v>7.4</v>
      </c>
      <c r="BJ113" s="80" t="str">
        <f>VLOOKUP(MID(A113,12,2),'State Codes'!$B$10:$D$60,3,0)</f>
        <v>5 South Atlantic</v>
      </c>
      <c r="BK113" s="80" t="str">
        <f>VLOOKUP(MID(A113,6,5),'Chart Controls'!$P$11:$Q$16,2,0)</f>
        <v>Distillate</v>
      </c>
    </row>
    <row r="114" spans="1:63" s="82" customFormat="1" x14ac:dyDescent="0.2">
      <c r="A114" s="76" t="s">
        <v>752</v>
      </c>
      <c r="B114" s="76"/>
      <c r="C114" s="76" t="s">
        <v>257</v>
      </c>
      <c r="D114" s="76"/>
      <c r="E114" s="76" t="s">
        <v>1136</v>
      </c>
      <c r="F114" s="76" t="s">
        <v>261</v>
      </c>
      <c r="G114">
        <v>0</v>
      </c>
      <c r="H114">
        <v>2.2000000000000002</v>
      </c>
      <c r="I114">
        <v>2.5</v>
      </c>
      <c r="J114">
        <v>1.6</v>
      </c>
      <c r="K114">
        <v>0.9</v>
      </c>
      <c r="L114">
        <v>0.8</v>
      </c>
      <c r="M114">
        <v>2</v>
      </c>
      <c r="N114">
        <v>1.1000000000000001</v>
      </c>
      <c r="O114">
        <v>1.2</v>
      </c>
      <c r="P114">
        <v>1.2</v>
      </c>
      <c r="Q114">
        <v>2</v>
      </c>
      <c r="R114">
        <v>3.7</v>
      </c>
      <c r="S114">
        <v>1.5</v>
      </c>
      <c r="T114">
        <v>3.8</v>
      </c>
      <c r="U114">
        <v>2.5</v>
      </c>
      <c r="V114">
        <v>2.7</v>
      </c>
      <c r="W114">
        <v>4.5</v>
      </c>
      <c r="X114">
        <v>3</v>
      </c>
      <c r="Y114">
        <v>3</v>
      </c>
      <c r="Z114">
        <v>3.7</v>
      </c>
      <c r="AA114">
        <v>2.6</v>
      </c>
      <c r="AB114">
        <v>2.1</v>
      </c>
      <c r="AC114">
        <v>2.5</v>
      </c>
      <c r="AD114">
        <v>3.2</v>
      </c>
      <c r="AE114">
        <v>4.0999999999999996</v>
      </c>
      <c r="AF114">
        <v>2.1</v>
      </c>
      <c r="AG114">
        <v>3.4</v>
      </c>
      <c r="AH114">
        <v>3.2</v>
      </c>
      <c r="AI114">
        <v>6.3</v>
      </c>
      <c r="AJ114">
        <v>4.2</v>
      </c>
      <c r="AK114">
        <v>2.8</v>
      </c>
      <c r="AL114">
        <v>8.9</v>
      </c>
      <c r="AM114">
        <v>7.2</v>
      </c>
      <c r="AN114">
        <v>7.5</v>
      </c>
      <c r="AO114">
        <v>11.6</v>
      </c>
      <c r="AP114">
        <v>9.1999999999999993</v>
      </c>
      <c r="AQ114">
        <v>9.5</v>
      </c>
      <c r="AR114">
        <v>12.4</v>
      </c>
      <c r="AS114">
        <v>12.8</v>
      </c>
      <c r="AT114">
        <v>17.3</v>
      </c>
      <c r="AU114">
        <v>10.7</v>
      </c>
      <c r="AV114">
        <v>8.5</v>
      </c>
      <c r="AW114">
        <v>7.9</v>
      </c>
      <c r="AX114">
        <v>9.1999999999999993</v>
      </c>
      <c r="AY114">
        <v>23.3</v>
      </c>
      <c r="AZ114">
        <v>8.1999999999999993</v>
      </c>
      <c r="BA114">
        <v>6.4</v>
      </c>
      <c r="BB114">
        <v>8.1</v>
      </c>
      <c r="BC114">
        <v>8.5</v>
      </c>
      <c r="BD114">
        <v>4.5</v>
      </c>
      <c r="BE114">
        <v>4.8</v>
      </c>
      <c r="BF114">
        <v>3.5</v>
      </c>
      <c r="BG114">
        <v>2.9</v>
      </c>
      <c r="BH114">
        <v>2.4</v>
      </c>
      <c r="BI114">
        <v>1.8</v>
      </c>
      <c r="BJ114" s="80" t="str">
        <f>VLOOKUP(MID(A114,12,2),'State Codes'!$B$10:$D$60,3,0)</f>
        <v>5 South Atlantic</v>
      </c>
      <c r="BK114" s="80" t="str">
        <f>VLOOKUP(MID(A114,6,5),'Chart Controls'!$P$11:$Q$16,2,0)</f>
        <v>Distillate</v>
      </c>
    </row>
    <row r="115" spans="1:63" s="82" customFormat="1" x14ac:dyDescent="0.2">
      <c r="A115" s="76" t="s">
        <v>753</v>
      </c>
      <c r="B115" s="76"/>
      <c r="C115" s="76" t="s">
        <v>257</v>
      </c>
      <c r="D115" s="76"/>
      <c r="E115" s="76" t="s">
        <v>1136</v>
      </c>
      <c r="F115" s="76" t="s">
        <v>261</v>
      </c>
      <c r="G115">
        <v>0</v>
      </c>
      <c r="H115">
        <v>0</v>
      </c>
      <c r="I115">
        <v>0</v>
      </c>
      <c r="J115">
        <v>0</v>
      </c>
      <c r="K115">
        <v>0</v>
      </c>
      <c r="L115">
        <v>0</v>
      </c>
      <c r="M115">
        <v>0</v>
      </c>
      <c r="N115">
        <v>0</v>
      </c>
      <c r="O115">
        <v>0</v>
      </c>
      <c r="P115">
        <v>0</v>
      </c>
      <c r="Q115">
        <v>0</v>
      </c>
      <c r="R115">
        <v>0</v>
      </c>
      <c r="S115">
        <v>0</v>
      </c>
      <c r="T115">
        <v>0</v>
      </c>
      <c r="U115">
        <v>0</v>
      </c>
      <c r="V115">
        <v>0.3</v>
      </c>
      <c r="W115">
        <v>0.8</v>
      </c>
      <c r="X115">
        <v>0.4</v>
      </c>
      <c r="Y115">
        <v>0.4</v>
      </c>
      <c r="Z115">
        <v>0</v>
      </c>
      <c r="AA115">
        <v>0</v>
      </c>
      <c r="AB115">
        <v>0</v>
      </c>
      <c r="AC115">
        <v>0</v>
      </c>
      <c r="AD115">
        <v>0</v>
      </c>
      <c r="AE115">
        <v>0</v>
      </c>
      <c r="AF115">
        <v>0</v>
      </c>
      <c r="AG115">
        <v>0</v>
      </c>
      <c r="AH115">
        <v>0</v>
      </c>
      <c r="AI115">
        <v>0</v>
      </c>
      <c r="AJ115">
        <v>0.1</v>
      </c>
      <c r="AK115">
        <v>0.1</v>
      </c>
      <c r="AL115">
        <v>0.1</v>
      </c>
      <c r="AM115">
        <v>0</v>
      </c>
      <c r="AN115">
        <v>0</v>
      </c>
      <c r="AO115">
        <v>0</v>
      </c>
      <c r="AP115">
        <v>0</v>
      </c>
      <c r="AQ115">
        <v>0.1</v>
      </c>
      <c r="AR115">
        <v>0</v>
      </c>
      <c r="AS115">
        <v>0</v>
      </c>
      <c r="AT115">
        <v>0</v>
      </c>
      <c r="AU115">
        <v>0</v>
      </c>
      <c r="AV115">
        <v>0</v>
      </c>
      <c r="AW115">
        <v>0</v>
      </c>
      <c r="AX115">
        <v>0</v>
      </c>
      <c r="AY115">
        <v>0</v>
      </c>
      <c r="AZ115">
        <v>0.1</v>
      </c>
      <c r="BA115">
        <v>0</v>
      </c>
      <c r="BB115">
        <v>0</v>
      </c>
      <c r="BC115">
        <v>0</v>
      </c>
      <c r="BD115">
        <v>0</v>
      </c>
      <c r="BE115">
        <v>0</v>
      </c>
      <c r="BF115">
        <v>0</v>
      </c>
      <c r="BG115">
        <v>0</v>
      </c>
      <c r="BH115">
        <v>0</v>
      </c>
      <c r="BI115">
        <v>0</v>
      </c>
      <c r="BJ115" s="80" t="str">
        <f>VLOOKUP(MID(A115,12,2),'State Codes'!$B$10:$D$60,3,0)</f>
        <v>9 Pacific</v>
      </c>
      <c r="BK115" s="80" t="str">
        <f>VLOOKUP(MID(A115,6,5),'Chart Controls'!$P$11:$Q$16,2,0)</f>
        <v>Distillate</v>
      </c>
    </row>
    <row r="116" spans="1:63" s="82" customFormat="1" x14ac:dyDescent="0.2">
      <c r="A116" s="76" t="s">
        <v>754</v>
      </c>
      <c r="B116" s="76"/>
      <c r="C116" s="76" t="s">
        <v>257</v>
      </c>
      <c r="D116" s="76"/>
      <c r="E116" s="76" t="s">
        <v>1136</v>
      </c>
      <c r="F116" s="76" t="s">
        <v>261</v>
      </c>
      <c r="G116">
        <v>0</v>
      </c>
      <c r="H116">
        <v>20.7</v>
      </c>
      <c r="I116">
        <v>21.9</v>
      </c>
      <c r="J116">
        <v>13.2</v>
      </c>
      <c r="K116">
        <v>8</v>
      </c>
      <c r="L116">
        <v>7.5</v>
      </c>
      <c r="M116">
        <v>10.199999999999999</v>
      </c>
      <c r="N116">
        <v>11.6</v>
      </c>
      <c r="O116">
        <v>9.8000000000000007</v>
      </c>
      <c r="P116">
        <v>10.5</v>
      </c>
      <c r="Q116">
        <v>18</v>
      </c>
      <c r="R116">
        <v>19.600000000000001</v>
      </c>
      <c r="S116">
        <v>21.8</v>
      </c>
      <c r="T116">
        <v>27.2</v>
      </c>
      <c r="U116">
        <v>18.899999999999999</v>
      </c>
      <c r="V116">
        <v>15.6</v>
      </c>
      <c r="W116">
        <v>31.2</v>
      </c>
      <c r="X116">
        <v>28.7</v>
      </c>
      <c r="Y116">
        <v>39.5</v>
      </c>
      <c r="Z116">
        <v>30.3</v>
      </c>
      <c r="AA116">
        <v>27.6</v>
      </c>
      <c r="AB116">
        <v>17</v>
      </c>
      <c r="AC116">
        <v>14.2</v>
      </c>
      <c r="AD116">
        <v>16.7</v>
      </c>
      <c r="AE116">
        <v>20.399999999999999</v>
      </c>
      <c r="AF116">
        <v>16</v>
      </c>
      <c r="AG116">
        <v>12.9</v>
      </c>
      <c r="AH116">
        <v>18.3</v>
      </c>
      <c r="AI116">
        <v>16.100000000000001</v>
      </c>
      <c r="AJ116">
        <v>16.3</v>
      </c>
      <c r="AK116">
        <v>15.4</v>
      </c>
      <c r="AL116">
        <v>20.7</v>
      </c>
      <c r="AM116">
        <v>17.8</v>
      </c>
      <c r="AN116">
        <v>23.8</v>
      </c>
      <c r="AO116">
        <v>23</v>
      </c>
      <c r="AP116">
        <v>18</v>
      </c>
      <c r="AQ116">
        <v>17</v>
      </c>
      <c r="AR116">
        <v>15.5</v>
      </c>
      <c r="AS116">
        <v>19.100000000000001</v>
      </c>
      <c r="AT116">
        <v>24.1</v>
      </c>
      <c r="AU116">
        <v>21.4</v>
      </c>
      <c r="AV116">
        <v>26.2</v>
      </c>
      <c r="AW116">
        <v>12.8</v>
      </c>
      <c r="AX116">
        <v>19.600000000000001</v>
      </c>
      <c r="AY116">
        <v>18.7</v>
      </c>
      <c r="AZ116">
        <v>23.4</v>
      </c>
      <c r="BA116">
        <v>19.8</v>
      </c>
      <c r="BB116">
        <v>18.3</v>
      </c>
      <c r="BC116">
        <v>16.7</v>
      </c>
      <c r="BD116">
        <v>16</v>
      </c>
      <c r="BE116">
        <v>13.5</v>
      </c>
      <c r="BF116">
        <v>8.6999999999999993</v>
      </c>
      <c r="BG116">
        <v>7.2</v>
      </c>
      <c r="BH116">
        <v>7.2</v>
      </c>
      <c r="BI116">
        <v>6.8</v>
      </c>
      <c r="BJ116" s="80" t="str">
        <f>VLOOKUP(MID(A116,12,2),'State Codes'!$B$10:$D$60,3,0)</f>
        <v>8 Mountain</v>
      </c>
      <c r="BK116" s="80" t="str">
        <f>VLOOKUP(MID(A116,6,5),'Chart Controls'!$P$11:$Q$16,2,0)</f>
        <v>Distillate</v>
      </c>
    </row>
    <row r="117" spans="1:63" s="82" customFormat="1" x14ac:dyDescent="0.2">
      <c r="A117" s="76" t="s">
        <v>755</v>
      </c>
      <c r="B117" s="76"/>
      <c r="C117" s="76" t="s">
        <v>257</v>
      </c>
      <c r="D117" s="76"/>
      <c r="E117" s="76" t="s">
        <v>1136</v>
      </c>
      <c r="F117" s="76" t="s">
        <v>261</v>
      </c>
      <c r="G117">
        <v>0</v>
      </c>
      <c r="H117">
        <v>11.9</v>
      </c>
      <c r="I117">
        <v>14.2</v>
      </c>
      <c r="J117">
        <v>9.1</v>
      </c>
      <c r="K117">
        <v>5</v>
      </c>
      <c r="L117">
        <v>6.9</v>
      </c>
      <c r="M117">
        <v>9.5</v>
      </c>
      <c r="N117">
        <v>7.5</v>
      </c>
      <c r="O117">
        <v>6.6</v>
      </c>
      <c r="P117">
        <v>7.4</v>
      </c>
      <c r="Q117">
        <v>13.4</v>
      </c>
      <c r="R117">
        <v>12.6</v>
      </c>
      <c r="S117">
        <v>10.3</v>
      </c>
      <c r="T117">
        <v>17.399999999999999</v>
      </c>
      <c r="U117">
        <v>14.3</v>
      </c>
      <c r="V117">
        <v>11.2</v>
      </c>
      <c r="W117">
        <v>28.6</v>
      </c>
      <c r="X117">
        <v>17.5</v>
      </c>
      <c r="Y117">
        <v>18.5</v>
      </c>
      <c r="Z117">
        <v>19.100000000000001</v>
      </c>
      <c r="AA117">
        <v>19.100000000000001</v>
      </c>
      <c r="AB117">
        <v>13.5</v>
      </c>
      <c r="AC117">
        <v>11.5</v>
      </c>
      <c r="AD117">
        <v>16</v>
      </c>
      <c r="AE117">
        <v>20.100000000000001</v>
      </c>
      <c r="AF117">
        <v>16.2</v>
      </c>
      <c r="AG117">
        <v>13.7</v>
      </c>
      <c r="AH117">
        <v>27.5</v>
      </c>
      <c r="AI117">
        <v>29.7</v>
      </c>
      <c r="AJ117">
        <v>26.7</v>
      </c>
      <c r="AK117">
        <v>25.7</v>
      </c>
      <c r="AL117">
        <v>28</v>
      </c>
      <c r="AM117">
        <v>38.799999999999997</v>
      </c>
      <c r="AN117">
        <v>50.7</v>
      </c>
      <c r="AO117">
        <v>59.8</v>
      </c>
      <c r="AP117">
        <v>65.7</v>
      </c>
      <c r="AQ117">
        <v>76.5</v>
      </c>
      <c r="AR117">
        <v>73.900000000000006</v>
      </c>
      <c r="AS117">
        <v>73.7</v>
      </c>
      <c r="AT117">
        <v>100.8</v>
      </c>
      <c r="AU117">
        <v>104.5</v>
      </c>
      <c r="AV117">
        <v>84.5</v>
      </c>
      <c r="AW117">
        <v>124.2</v>
      </c>
      <c r="AX117">
        <v>126.3</v>
      </c>
      <c r="AY117">
        <v>141.30000000000001</v>
      </c>
      <c r="AZ117">
        <v>241.6</v>
      </c>
      <c r="BA117">
        <v>296.3</v>
      </c>
      <c r="BB117">
        <v>268.2</v>
      </c>
      <c r="BC117">
        <v>241.2</v>
      </c>
      <c r="BD117">
        <v>185.3</v>
      </c>
      <c r="BE117">
        <v>180.3</v>
      </c>
      <c r="BF117">
        <v>119.6</v>
      </c>
      <c r="BG117">
        <v>96.4</v>
      </c>
      <c r="BH117">
        <v>91.7</v>
      </c>
      <c r="BI117">
        <v>84.1</v>
      </c>
      <c r="BJ117" s="80" t="str">
        <f>VLOOKUP(MID(A117,12,2),'State Codes'!$B$10:$D$60,3,0)</f>
        <v>3 East North Central</v>
      </c>
      <c r="BK117" s="80" t="str">
        <f>VLOOKUP(MID(A117,6,5),'Chart Controls'!$P$11:$Q$16,2,0)</f>
        <v>Distillate</v>
      </c>
    </row>
    <row r="118" spans="1:63" s="82" customFormat="1" x14ac:dyDescent="0.2">
      <c r="A118" s="76" t="s">
        <v>756</v>
      </c>
      <c r="B118" s="76"/>
      <c r="C118" s="76" t="s">
        <v>257</v>
      </c>
      <c r="D118" s="76"/>
      <c r="E118" s="76" t="s">
        <v>1136</v>
      </c>
      <c r="F118" s="76" t="s">
        <v>261</v>
      </c>
      <c r="G118">
        <v>0</v>
      </c>
      <c r="H118">
        <v>30.3</v>
      </c>
      <c r="I118">
        <v>37.200000000000003</v>
      </c>
      <c r="J118">
        <v>24.1</v>
      </c>
      <c r="K118">
        <v>17.2</v>
      </c>
      <c r="L118">
        <v>24.3</v>
      </c>
      <c r="M118">
        <v>22.4</v>
      </c>
      <c r="N118">
        <v>16.8</v>
      </c>
      <c r="O118">
        <v>14.2</v>
      </c>
      <c r="P118">
        <v>22.4</v>
      </c>
      <c r="Q118">
        <v>32.9</v>
      </c>
      <c r="R118">
        <v>35.1</v>
      </c>
      <c r="S118">
        <v>37.799999999999997</v>
      </c>
      <c r="T118">
        <v>44.1</v>
      </c>
      <c r="U118">
        <v>31</v>
      </c>
      <c r="V118">
        <v>29.9</v>
      </c>
      <c r="W118">
        <v>82.2</v>
      </c>
      <c r="X118">
        <v>54.3</v>
      </c>
      <c r="Y118">
        <v>63.3</v>
      </c>
      <c r="Z118">
        <v>80.7</v>
      </c>
      <c r="AA118">
        <v>69.5</v>
      </c>
      <c r="AB118">
        <v>62.9</v>
      </c>
      <c r="AC118">
        <v>38.1</v>
      </c>
      <c r="AD118">
        <v>38.9</v>
      </c>
      <c r="AE118">
        <v>51.9</v>
      </c>
      <c r="AF118">
        <v>36.6</v>
      </c>
      <c r="AG118">
        <v>34.799999999999997</v>
      </c>
      <c r="AH118">
        <v>48.2</v>
      </c>
      <c r="AI118">
        <v>58.2</v>
      </c>
      <c r="AJ118">
        <v>53.1</v>
      </c>
      <c r="AK118">
        <v>59.6</v>
      </c>
      <c r="AL118">
        <v>75.599999999999994</v>
      </c>
      <c r="AM118">
        <v>67.3</v>
      </c>
      <c r="AN118">
        <v>78.2</v>
      </c>
      <c r="AO118">
        <v>87.5</v>
      </c>
      <c r="AP118">
        <v>98.9</v>
      </c>
      <c r="AQ118">
        <v>97.8</v>
      </c>
      <c r="AR118">
        <v>101.1</v>
      </c>
      <c r="AS118">
        <v>100.1</v>
      </c>
      <c r="AT118">
        <v>116.1</v>
      </c>
      <c r="AU118">
        <v>135</v>
      </c>
      <c r="AV118">
        <v>107.4</v>
      </c>
      <c r="AW118">
        <v>202.7</v>
      </c>
      <c r="AX118">
        <v>204.1</v>
      </c>
      <c r="AY118">
        <v>225.8</v>
      </c>
      <c r="AZ118">
        <v>236.3</v>
      </c>
      <c r="BA118">
        <v>204.1</v>
      </c>
      <c r="BB118">
        <v>183.8</v>
      </c>
      <c r="BC118">
        <v>159.4</v>
      </c>
      <c r="BD118">
        <v>129.4</v>
      </c>
      <c r="BE118">
        <v>131.69999999999999</v>
      </c>
      <c r="BF118">
        <v>90.1</v>
      </c>
      <c r="BG118">
        <v>69.7</v>
      </c>
      <c r="BH118">
        <v>64.2</v>
      </c>
      <c r="BI118">
        <v>56.3</v>
      </c>
      <c r="BJ118" s="80" t="str">
        <f>VLOOKUP(MID(A118,12,2),'State Codes'!$B$10:$D$60,3,0)</f>
        <v>3 East North Central</v>
      </c>
      <c r="BK118" s="80" t="str">
        <f>VLOOKUP(MID(A118,6,5),'Chart Controls'!$P$11:$Q$16,2,0)</f>
        <v>Distillate</v>
      </c>
    </row>
    <row r="119" spans="1:63" s="82" customFormat="1" x14ac:dyDescent="0.2">
      <c r="A119" s="76" t="s">
        <v>757</v>
      </c>
      <c r="B119" s="76"/>
      <c r="C119" s="76" t="s">
        <v>257</v>
      </c>
      <c r="D119" s="76"/>
      <c r="E119" s="76" t="s">
        <v>1136</v>
      </c>
      <c r="F119" s="76" t="s">
        <v>261</v>
      </c>
      <c r="G119">
        <v>0</v>
      </c>
      <c r="H119">
        <v>22.8</v>
      </c>
      <c r="I119">
        <v>27</v>
      </c>
      <c r="J119">
        <v>16.8</v>
      </c>
      <c r="K119">
        <v>9.6</v>
      </c>
      <c r="L119">
        <v>15.3</v>
      </c>
      <c r="M119">
        <v>17.600000000000001</v>
      </c>
      <c r="N119">
        <v>17.2</v>
      </c>
      <c r="O119">
        <v>9.6999999999999993</v>
      </c>
      <c r="P119">
        <v>14</v>
      </c>
      <c r="Q119">
        <v>21.2</v>
      </c>
      <c r="R119">
        <v>20.9</v>
      </c>
      <c r="S119">
        <v>20.100000000000001</v>
      </c>
      <c r="T119">
        <v>39.9</v>
      </c>
      <c r="U119">
        <v>21.6</v>
      </c>
      <c r="V119">
        <v>17.100000000000001</v>
      </c>
      <c r="W119">
        <v>39.6</v>
      </c>
      <c r="X119">
        <v>25.8</v>
      </c>
      <c r="Y119">
        <v>24.3</v>
      </c>
      <c r="Z119">
        <v>20</v>
      </c>
      <c r="AA119">
        <v>20.7</v>
      </c>
      <c r="AB119">
        <v>21.1</v>
      </c>
      <c r="AC119">
        <v>26.6</v>
      </c>
      <c r="AD119">
        <v>21.3</v>
      </c>
      <c r="AE119">
        <v>25.3</v>
      </c>
      <c r="AF119">
        <v>19.5</v>
      </c>
      <c r="AG119">
        <v>18.600000000000001</v>
      </c>
      <c r="AH119">
        <v>29.1</v>
      </c>
      <c r="AI119">
        <v>31.9</v>
      </c>
      <c r="AJ119">
        <v>22.5</v>
      </c>
      <c r="AK119">
        <v>25.3</v>
      </c>
      <c r="AL119">
        <v>20.8</v>
      </c>
      <c r="AM119">
        <v>24.2</v>
      </c>
      <c r="AN119">
        <v>27.4</v>
      </c>
      <c r="AO119">
        <v>30.9</v>
      </c>
      <c r="AP119">
        <v>35.1</v>
      </c>
      <c r="AQ119">
        <v>32.9</v>
      </c>
      <c r="AR119">
        <v>41.6</v>
      </c>
      <c r="AS119">
        <v>45.3</v>
      </c>
      <c r="AT119">
        <v>51.6</v>
      </c>
      <c r="AU119">
        <v>53.5</v>
      </c>
      <c r="AV119">
        <v>43.8</v>
      </c>
      <c r="AW119">
        <v>97.1</v>
      </c>
      <c r="AX119">
        <v>94.4</v>
      </c>
      <c r="AY119">
        <v>94.5</v>
      </c>
      <c r="AZ119">
        <v>85.9</v>
      </c>
      <c r="BA119">
        <v>41.6</v>
      </c>
      <c r="BB119">
        <v>36</v>
      </c>
      <c r="BC119">
        <v>29.6</v>
      </c>
      <c r="BD119">
        <v>26.9</v>
      </c>
      <c r="BE119">
        <v>27.9</v>
      </c>
      <c r="BF119">
        <v>20.5</v>
      </c>
      <c r="BG119">
        <v>17.2</v>
      </c>
      <c r="BH119">
        <v>14.9</v>
      </c>
      <c r="BI119">
        <v>15.8</v>
      </c>
      <c r="BJ119" s="80" t="str">
        <f>VLOOKUP(MID(A119,12,2),'State Codes'!$B$10:$D$60,3,0)</f>
        <v>4 West North Central</v>
      </c>
      <c r="BK119" s="80" t="str">
        <f>VLOOKUP(MID(A119,6,5),'Chart Controls'!$P$11:$Q$16,2,0)</f>
        <v>Distillate</v>
      </c>
    </row>
    <row r="120" spans="1:63" s="82" customFormat="1" x14ac:dyDescent="0.2">
      <c r="A120" s="76" t="s">
        <v>758</v>
      </c>
      <c r="B120" s="76"/>
      <c r="C120" s="76" t="s">
        <v>257</v>
      </c>
      <c r="D120" s="76"/>
      <c r="E120" s="76" t="s">
        <v>1136</v>
      </c>
      <c r="F120" s="76" t="s">
        <v>261</v>
      </c>
      <c r="G120">
        <v>0</v>
      </c>
      <c r="H120">
        <v>0.5</v>
      </c>
      <c r="I120">
        <v>0.6</v>
      </c>
      <c r="J120">
        <v>0.4</v>
      </c>
      <c r="K120">
        <v>0.3</v>
      </c>
      <c r="L120">
        <v>0.3</v>
      </c>
      <c r="M120">
        <v>0.2</v>
      </c>
      <c r="N120">
        <v>0.3</v>
      </c>
      <c r="O120">
        <v>0.1</v>
      </c>
      <c r="P120">
        <v>0.4</v>
      </c>
      <c r="Q120">
        <v>0.2</v>
      </c>
      <c r="R120">
        <v>0.5</v>
      </c>
      <c r="S120">
        <v>1.2</v>
      </c>
      <c r="T120">
        <v>1.1000000000000001</v>
      </c>
      <c r="U120">
        <v>0.3</v>
      </c>
      <c r="V120">
        <v>0.4</v>
      </c>
      <c r="W120">
        <v>0.5</v>
      </c>
      <c r="X120">
        <v>0.3</v>
      </c>
      <c r="Y120">
        <v>0.3</v>
      </c>
      <c r="Z120">
        <v>0.3</v>
      </c>
      <c r="AA120">
        <v>0.8</v>
      </c>
      <c r="AB120">
        <v>1</v>
      </c>
      <c r="AC120">
        <v>1.6</v>
      </c>
      <c r="AD120">
        <v>2.2999999999999998</v>
      </c>
      <c r="AE120">
        <v>0.9</v>
      </c>
      <c r="AF120">
        <v>0.5</v>
      </c>
      <c r="AG120">
        <v>0.4</v>
      </c>
      <c r="AH120">
        <v>1.4</v>
      </c>
      <c r="AI120">
        <v>0.7</v>
      </c>
      <c r="AJ120">
        <v>0.6</v>
      </c>
      <c r="AK120">
        <v>0.8</v>
      </c>
      <c r="AL120">
        <v>1.2</v>
      </c>
      <c r="AM120">
        <v>1</v>
      </c>
      <c r="AN120">
        <v>0.8</v>
      </c>
      <c r="AO120">
        <v>1</v>
      </c>
      <c r="AP120">
        <v>1.3</v>
      </c>
      <c r="AQ120">
        <v>0.6</v>
      </c>
      <c r="AR120">
        <v>0.5</v>
      </c>
      <c r="AS120">
        <v>0.8</v>
      </c>
      <c r="AT120">
        <v>2.5</v>
      </c>
      <c r="AU120">
        <v>2.2999999999999998</v>
      </c>
      <c r="AV120">
        <v>1.6</v>
      </c>
      <c r="AW120">
        <v>7.9</v>
      </c>
      <c r="AX120">
        <v>0.9</v>
      </c>
      <c r="AY120">
        <v>6</v>
      </c>
      <c r="AZ120">
        <v>10.9</v>
      </c>
      <c r="BA120">
        <v>3.5</v>
      </c>
      <c r="BB120">
        <v>3</v>
      </c>
      <c r="BC120">
        <v>2.7</v>
      </c>
      <c r="BD120">
        <v>1.5</v>
      </c>
      <c r="BE120">
        <v>1.2</v>
      </c>
      <c r="BF120">
        <v>0.7</v>
      </c>
      <c r="BG120">
        <v>0.6</v>
      </c>
      <c r="BH120">
        <v>0.4</v>
      </c>
      <c r="BI120">
        <v>0.4</v>
      </c>
      <c r="BJ120" s="80" t="str">
        <f>VLOOKUP(MID(A120,12,2),'State Codes'!$B$10:$D$60,3,0)</f>
        <v>4 West North Central</v>
      </c>
      <c r="BK120" s="80" t="str">
        <f>VLOOKUP(MID(A120,6,5),'Chart Controls'!$P$11:$Q$16,2,0)</f>
        <v>Distillate</v>
      </c>
    </row>
    <row r="121" spans="1:63" s="82" customFormat="1" x14ac:dyDescent="0.2">
      <c r="A121" s="76" t="s">
        <v>759</v>
      </c>
      <c r="B121" s="76"/>
      <c r="C121" s="76" t="s">
        <v>257</v>
      </c>
      <c r="D121" s="76"/>
      <c r="E121" s="76" t="s">
        <v>1136</v>
      </c>
      <c r="F121" s="76" t="s">
        <v>261</v>
      </c>
      <c r="G121">
        <v>0</v>
      </c>
      <c r="H121">
        <v>16</v>
      </c>
      <c r="I121">
        <v>19.600000000000001</v>
      </c>
      <c r="J121">
        <v>12.6</v>
      </c>
      <c r="K121">
        <v>6.2</v>
      </c>
      <c r="L121">
        <v>9.5</v>
      </c>
      <c r="M121">
        <v>8.1</v>
      </c>
      <c r="N121">
        <v>9.3000000000000007</v>
      </c>
      <c r="O121">
        <v>8.3000000000000007</v>
      </c>
      <c r="P121">
        <v>11.5</v>
      </c>
      <c r="Q121">
        <v>15.9</v>
      </c>
      <c r="R121">
        <v>17.3</v>
      </c>
      <c r="S121">
        <v>12.6</v>
      </c>
      <c r="T121">
        <v>42.7</v>
      </c>
      <c r="U121">
        <v>12.8</v>
      </c>
      <c r="V121">
        <v>30.2</v>
      </c>
      <c r="W121">
        <v>32.1</v>
      </c>
      <c r="X121">
        <v>27.9</v>
      </c>
      <c r="Y121">
        <v>25.9</v>
      </c>
      <c r="Z121">
        <v>32.9</v>
      </c>
      <c r="AA121">
        <v>28.5</v>
      </c>
      <c r="AB121">
        <v>27.4</v>
      </c>
      <c r="AC121">
        <v>18.7</v>
      </c>
      <c r="AD121">
        <v>23.6</v>
      </c>
      <c r="AE121">
        <v>28</v>
      </c>
      <c r="AF121">
        <v>19.2</v>
      </c>
      <c r="AG121">
        <v>19.899999999999999</v>
      </c>
      <c r="AH121">
        <v>26.6</v>
      </c>
      <c r="AI121">
        <v>24.3</v>
      </c>
      <c r="AJ121">
        <v>22.9</v>
      </c>
      <c r="AK121">
        <v>26.7</v>
      </c>
      <c r="AL121">
        <v>32.299999999999997</v>
      </c>
      <c r="AM121">
        <v>28.5</v>
      </c>
      <c r="AN121">
        <v>25.6</v>
      </c>
      <c r="AO121">
        <v>29.5</v>
      </c>
      <c r="AP121">
        <v>31.1</v>
      </c>
      <c r="AQ121">
        <v>30.5</v>
      </c>
      <c r="AR121">
        <v>25.6</v>
      </c>
      <c r="AS121">
        <v>21.3</v>
      </c>
      <c r="AT121">
        <v>38.200000000000003</v>
      </c>
      <c r="AU121">
        <v>37.200000000000003</v>
      </c>
      <c r="AV121">
        <v>30.2</v>
      </c>
      <c r="AW121">
        <v>30.6</v>
      </c>
      <c r="AX121">
        <v>28.4</v>
      </c>
      <c r="AY121">
        <v>32.9</v>
      </c>
      <c r="AZ121">
        <v>22.4</v>
      </c>
      <c r="BA121">
        <v>17.100000000000001</v>
      </c>
      <c r="BB121">
        <v>17.7</v>
      </c>
      <c r="BC121">
        <v>10.8</v>
      </c>
      <c r="BD121">
        <v>6.4</v>
      </c>
      <c r="BE121">
        <v>5.5</v>
      </c>
      <c r="BF121">
        <v>3.6</v>
      </c>
      <c r="BG121">
        <v>2.6</v>
      </c>
      <c r="BH121">
        <v>2.7</v>
      </c>
      <c r="BI121">
        <v>2.8</v>
      </c>
      <c r="BJ121" s="80" t="str">
        <f>VLOOKUP(MID(A121,12,2),'State Codes'!$B$10:$D$60,3,0)</f>
        <v>6 East South Central</v>
      </c>
      <c r="BK121" s="80" t="str">
        <f>VLOOKUP(MID(A121,6,5),'Chart Controls'!$P$11:$Q$16,2,0)</f>
        <v>Distillate</v>
      </c>
    </row>
    <row r="122" spans="1:63" s="82" customFormat="1" x14ac:dyDescent="0.2">
      <c r="A122" s="76" t="s">
        <v>760</v>
      </c>
      <c r="B122" s="76"/>
      <c r="C122" s="76" t="s">
        <v>257</v>
      </c>
      <c r="D122" s="76"/>
      <c r="E122" s="76" t="s">
        <v>1136</v>
      </c>
      <c r="F122" s="76" t="s">
        <v>261</v>
      </c>
      <c r="G122">
        <v>0</v>
      </c>
      <c r="H122">
        <v>0.4</v>
      </c>
      <c r="I122">
        <v>0.5</v>
      </c>
      <c r="J122">
        <v>0.3</v>
      </c>
      <c r="K122">
        <v>0.4</v>
      </c>
      <c r="L122">
        <v>0.5</v>
      </c>
      <c r="M122">
        <v>0.1</v>
      </c>
      <c r="N122">
        <v>0.7</v>
      </c>
      <c r="O122">
        <v>0.5</v>
      </c>
      <c r="P122">
        <v>0.6</v>
      </c>
      <c r="Q122">
        <v>0.3</v>
      </c>
      <c r="R122">
        <v>0.3</v>
      </c>
      <c r="S122">
        <v>0.2</v>
      </c>
      <c r="T122">
        <v>0.1</v>
      </c>
      <c r="U122">
        <v>0.3</v>
      </c>
      <c r="V122">
        <v>2.1</v>
      </c>
      <c r="W122">
        <v>8.3000000000000007</v>
      </c>
      <c r="X122">
        <v>0.5</v>
      </c>
      <c r="Y122">
        <v>0.5</v>
      </c>
      <c r="Z122">
        <v>0.4</v>
      </c>
      <c r="AA122">
        <v>0.2</v>
      </c>
      <c r="AB122">
        <v>0.2</v>
      </c>
      <c r="AC122">
        <v>0.3</v>
      </c>
      <c r="AD122">
        <v>0.1</v>
      </c>
      <c r="AE122">
        <v>0.1</v>
      </c>
      <c r="AF122">
        <v>0.1</v>
      </c>
      <c r="AG122">
        <v>0</v>
      </c>
      <c r="AH122">
        <v>0</v>
      </c>
      <c r="AI122">
        <v>0</v>
      </c>
      <c r="AJ122">
        <v>0.1</v>
      </c>
      <c r="AK122">
        <v>0.3</v>
      </c>
      <c r="AL122">
        <v>0</v>
      </c>
      <c r="AM122">
        <v>0</v>
      </c>
      <c r="AN122">
        <v>0</v>
      </c>
      <c r="AO122">
        <v>0.2</v>
      </c>
      <c r="AP122">
        <v>0.2</v>
      </c>
      <c r="AQ122">
        <v>0.1</v>
      </c>
      <c r="AR122">
        <v>0</v>
      </c>
      <c r="AS122">
        <v>0.2</v>
      </c>
      <c r="AT122">
        <v>0.1</v>
      </c>
      <c r="AU122">
        <v>0.1</v>
      </c>
      <c r="AV122">
        <v>0.1</v>
      </c>
      <c r="AW122">
        <v>3.7</v>
      </c>
      <c r="AX122">
        <v>0</v>
      </c>
      <c r="AY122">
        <v>0.2</v>
      </c>
      <c r="AZ122">
        <v>1.1000000000000001</v>
      </c>
      <c r="BA122">
        <v>0.4</v>
      </c>
      <c r="BB122">
        <v>0.4</v>
      </c>
      <c r="BC122">
        <v>0.2</v>
      </c>
      <c r="BD122">
        <v>0.1</v>
      </c>
      <c r="BE122">
        <v>0.1</v>
      </c>
      <c r="BF122">
        <v>0.1</v>
      </c>
      <c r="BG122">
        <v>0</v>
      </c>
      <c r="BH122">
        <v>0</v>
      </c>
      <c r="BI122">
        <v>0</v>
      </c>
      <c r="BJ122" s="80" t="str">
        <f>VLOOKUP(MID(A122,12,2),'State Codes'!$B$10:$D$60,3,0)</f>
        <v>7 West South Central</v>
      </c>
      <c r="BK122" s="80" t="str">
        <f>VLOOKUP(MID(A122,6,5),'Chart Controls'!$P$11:$Q$16,2,0)</f>
        <v>Distillate</v>
      </c>
    </row>
    <row r="123" spans="1:63" s="82" customFormat="1" x14ac:dyDescent="0.2">
      <c r="A123" s="76" t="s">
        <v>761</v>
      </c>
      <c r="B123" s="76"/>
      <c r="C123" s="76" t="s">
        <v>257</v>
      </c>
      <c r="D123" s="76"/>
      <c r="E123" s="76" t="s">
        <v>1136</v>
      </c>
      <c r="F123" s="76" t="s">
        <v>261</v>
      </c>
      <c r="G123">
        <v>0</v>
      </c>
      <c r="H123">
        <v>754.5</v>
      </c>
      <c r="I123">
        <v>803.7</v>
      </c>
      <c r="J123">
        <v>495.9</v>
      </c>
      <c r="K123">
        <v>438.5</v>
      </c>
      <c r="L123">
        <v>571.29999999999995</v>
      </c>
      <c r="M123">
        <v>635.79999999999995</v>
      </c>
      <c r="N123">
        <v>563.29999999999995</v>
      </c>
      <c r="O123">
        <v>488.8</v>
      </c>
      <c r="P123">
        <v>605.9</v>
      </c>
      <c r="Q123">
        <v>709.6</v>
      </c>
      <c r="R123">
        <v>709.4</v>
      </c>
      <c r="S123">
        <v>698.1</v>
      </c>
      <c r="T123">
        <v>743.7</v>
      </c>
      <c r="U123">
        <v>543.5</v>
      </c>
      <c r="V123">
        <v>567.4</v>
      </c>
      <c r="W123">
        <v>844.9</v>
      </c>
      <c r="X123">
        <v>812.4</v>
      </c>
      <c r="Y123">
        <v>751.8</v>
      </c>
      <c r="Z123">
        <v>738.2</v>
      </c>
      <c r="AA123">
        <v>658.4</v>
      </c>
      <c r="AB123">
        <v>527.20000000000005</v>
      </c>
      <c r="AC123">
        <v>336</v>
      </c>
      <c r="AD123">
        <v>367.6</v>
      </c>
      <c r="AE123">
        <v>398.9</v>
      </c>
      <c r="AF123">
        <v>268.10000000000002</v>
      </c>
      <c r="AG123">
        <v>264.60000000000002</v>
      </c>
      <c r="AH123">
        <v>310.60000000000002</v>
      </c>
      <c r="AI123">
        <v>326.7</v>
      </c>
      <c r="AJ123">
        <v>267.2</v>
      </c>
      <c r="AK123">
        <v>228.6</v>
      </c>
      <c r="AL123">
        <v>224.4</v>
      </c>
      <c r="AM123">
        <v>238.1</v>
      </c>
      <c r="AN123">
        <v>255.1</v>
      </c>
      <c r="AO123">
        <v>261.10000000000002</v>
      </c>
      <c r="AP123">
        <v>248.9</v>
      </c>
      <c r="AQ123">
        <v>234.2</v>
      </c>
      <c r="AR123">
        <v>205.5</v>
      </c>
      <c r="AS123">
        <v>207.9</v>
      </c>
      <c r="AT123">
        <v>239.7</v>
      </c>
      <c r="AU123">
        <v>174.7</v>
      </c>
      <c r="AV123">
        <v>146.9</v>
      </c>
      <c r="AW123">
        <v>239.7</v>
      </c>
      <c r="AX123">
        <v>264</v>
      </c>
      <c r="AY123">
        <v>257.7</v>
      </c>
      <c r="AZ123">
        <v>210.5</v>
      </c>
      <c r="BA123">
        <v>184.9</v>
      </c>
      <c r="BB123">
        <v>198.3</v>
      </c>
      <c r="BC123">
        <v>161.4</v>
      </c>
      <c r="BD123">
        <v>127.9</v>
      </c>
      <c r="BE123">
        <v>125.8</v>
      </c>
      <c r="BF123">
        <v>85</v>
      </c>
      <c r="BG123">
        <v>78</v>
      </c>
      <c r="BH123">
        <v>73</v>
      </c>
      <c r="BI123">
        <v>69.099999999999994</v>
      </c>
      <c r="BJ123" s="80" t="str">
        <f>VLOOKUP(MID(A123,12,2),'State Codes'!$B$10:$D$60,3,0)</f>
        <v>1 New England</v>
      </c>
      <c r="BK123" s="80" t="str">
        <f>VLOOKUP(MID(A123,6,5),'Chart Controls'!$P$11:$Q$16,2,0)</f>
        <v>Distillate</v>
      </c>
    </row>
    <row r="124" spans="1:63" s="82" customFormat="1" x14ac:dyDescent="0.2">
      <c r="A124" s="76" t="s">
        <v>762</v>
      </c>
      <c r="B124" s="76"/>
      <c r="C124" s="76" t="s">
        <v>257</v>
      </c>
      <c r="D124" s="76"/>
      <c r="E124" s="76" t="s">
        <v>1136</v>
      </c>
      <c r="F124" s="76" t="s">
        <v>261</v>
      </c>
      <c r="G124">
        <v>0</v>
      </c>
      <c r="H124">
        <v>385.4</v>
      </c>
      <c r="I124">
        <v>454</v>
      </c>
      <c r="J124">
        <v>291.60000000000002</v>
      </c>
      <c r="K124">
        <v>198.2</v>
      </c>
      <c r="L124">
        <v>219.5</v>
      </c>
      <c r="M124">
        <v>300.7</v>
      </c>
      <c r="N124">
        <v>196.4</v>
      </c>
      <c r="O124">
        <v>195.5</v>
      </c>
      <c r="P124">
        <v>381.7</v>
      </c>
      <c r="Q124">
        <v>524.1</v>
      </c>
      <c r="R124">
        <v>460.6</v>
      </c>
      <c r="S124">
        <v>396.4</v>
      </c>
      <c r="T124">
        <v>405.4</v>
      </c>
      <c r="U124">
        <v>446.5</v>
      </c>
      <c r="V124">
        <v>363</v>
      </c>
      <c r="W124">
        <v>478.3</v>
      </c>
      <c r="X124">
        <v>394.3</v>
      </c>
      <c r="Y124">
        <v>358</v>
      </c>
      <c r="Z124">
        <v>384.2</v>
      </c>
      <c r="AA124">
        <v>294.89999999999998</v>
      </c>
      <c r="AB124">
        <v>272.3</v>
      </c>
      <c r="AC124">
        <v>233</v>
      </c>
      <c r="AD124">
        <v>283.89999999999998</v>
      </c>
      <c r="AE124">
        <v>289.89999999999998</v>
      </c>
      <c r="AF124">
        <v>186.7</v>
      </c>
      <c r="AG124">
        <v>171.6</v>
      </c>
      <c r="AH124">
        <v>233.8</v>
      </c>
      <c r="AI124">
        <v>272.39999999999998</v>
      </c>
      <c r="AJ124">
        <v>203.2</v>
      </c>
      <c r="AK124">
        <v>232.3</v>
      </c>
      <c r="AL124">
        <v>241.3</v>
      </c>
      <c r="AM124">
        <v>228.3</v>
      </c>
      <c r="AN124">
        <v>231.3</v>
      </c>
      <c r="AO124">
        <v>251.2</v>
      </c>
      <c r="AP124">
        <v>236.3</v>
      </c>
      <c r="AQ124">
        <v>260.10000000000002</v>
      </c>
      <c r="AR124">
        <v>240.8</v>
      </c>
      <c r="AS124">
        <v>216.5</v>
      </c>
      <c r="AT124">
        <v>269.10000000000002</v>
      </c>
      <c r="AU124">
        <v>357</v>
      </c>
      <c r="AV124">
        <v>294.89999999999998</v>
      </c>
      <c r="AW124">
        <v>303.3</v>
      </c>
      <c r="AX124">
        <v>346.1</v>
      </c>
      <c r="AY124">
        <v>361.7</v>
      </c>
      <c r="AZ124">
        <v>274.8</v>
      </c>
      <c r="BA124">
        <v>174.3</v>
      </c>
      <c r="BB124">
        <v>166.2</v>
      </c>
      <c r="BC124">
        <v>139</v>
      </c>
      <c r="BD124">
        <v>133.30000000000001</v>
      </c>
      <c r="BE124">
        <v>122.5</v>
      </c>
      <c r="BF124">
        <v>84.9</v>
      </c>
      <c r="BG124">
        <v>70.400000000000006</v>
      </c>
      <c r="BH124">
        <v>67.099999999999994</v>
      </c>
      <c r="BI124">
        <v>67.900000000000006</v>
      </c>
      <c r="BJ124" s="80" t="str">
        <f>VLOOKUP(MID(A124,12,2),'State Codes'!$B$10:$D$60,3,0)</f>
        <v>5 South Atlantic</v>
      </c>
      <c r="BK124" s="80" t="str">
        <f>VLOOKUP(MID(A124,6,5),'Chart Controls'!$P$11:$Q$16,2,0)</f>
        <v>Distillate</v>
      </c>
    </row>
    <row r="125" spans="1:63" s="82" customFormat="1" x14ac:dyDescent="0.2">
      <c r="A125" s="76" t="s">
        <v>763</v>
      </c>
      <c r="B125" s="76"/>
      <c r="C125" s="76" t="s">
        <v>257</v>
      </c>
      <c r="D125" s="76"/>
      <c r="E125" s="76" t="s">
        <v>1136</v>
      </c>
      <c r="F125" s="76" t="s">
        <v>261</v>
      </c>
      <c r="G125">
        <v>0</v>
      </c>
      <c r="H125">
        <v>1870.7</v>
      </c>
      <c r="I125">
        <v>2039.9</v>
      </c>
      <c r="J125">
        <v>1323.4</v>
      </c>
      <c r="K125">
        <v>1040.8</v>
      </c>
      <c r="L125">
        <v>1441.1</v>
      </c>
      <c r="M125">
        <v>1529.8</v>
      </c>
      <c r="N125">
        <v>1273.7</v>
      </c>
      <c r="O125">
        <v>1039.9000000000001</v>
      </c>
      <c r="P125">
        <v>1573.9</v>
      </c>
      <c r="Q125">
        <v>2312.6</v>
      </c>
      <c r="R125">
        <v>2091.6</v>
      </c>
      <c r="S125">
        <v>1986.6</v>
      </c>
      <c r="T125">
        <v>2084.9</v>
      </c>
      <c r="U125">
        <v>1856</v>
      </c>
      <c r="V125">
        <v>1491.9</v>
      </c>
      <c r="W125">
        <v>2226.6</v>
      </c>
      <c r="X125">
        <v>1804.2</v>
      </c>
      <c r="Y125">
        <v>1624.8</v>
      </c>
      <c r="Z125">
        <v>1677.1</v>
      </c>
      <c r="AA125">
        <v>1329.4</v>
      </c>
      <c r="AB125">
        <v>1272.3</v>
      </c>
      <c r="AC125">
        <v>1110.3</v>
      </c>
      <c r="AD125">
        <v>1200.4000000000001</v>
      </c>
      <c r="AE125">
        <v>1147.7</v>
      </c>
      <c r="AF125">
        <v>657.2</v>
      </c>
      <c r="AG125">
        <v>612.5</v>
      </c>
      <c r="AH125">
        <v>776.1</v>
      </c>
      <c r="AI125">
        <v>790.3</v>
      </c>
      <c r="AJ125">
        <v>746.8</v>
      </c>
      <c r="AK125">
        <v>843.5</v>
      </c>
      <c r="AL125">
        <v>866</v>
      </c>
      <c r="AM125">
        <v>891.3</v>
      </c>
      <c r="AN125">
        <v>874.9</v>
      </c>
      <c r="AO125">
        <v>981.9</v>
      </c>
      <c r="AP125">
        <v>932</v>
      </c>
      <c r="AQ125">
        <v>768.3</v>
      </c>
      <c r="AR125">
        <v>754.2</v>
      </c>
      <c r="AS125">
        <v>746.4</v>
      </c>
      <c r="AT125">
        <v>946.8</v>
      </c>
      <c r="AU125">
        <v>1016.6</v>
      </c>
      <c r="AV125">
        <v>845</v>
      </c>
      <c r="AW125">
        <v>893.3</v>
      </c>
      <c r="AX125">
        <v>952.8</v>
      </c>
      <c r="AY125">
        <v>932.9</v>
      </c>
      <c r="AZ125">
        <v>782.3</v>
      </c>
      <c r="BA125">
        <v>781.1</v>
      </c>
      <c r="BB125">
        <v>792.8</v>
      </c>
      <c r="BC125">
        <v>725.5</v>
      </c>
      <c r="BD125">
        <v>628.70000000000005</v>
      </c>
      <c r="BE125">
        <v>607.1</v>
      </c>
      <c r="BF125">
        <v>438.5</v>
      </c>
      <c r="BG125">
        <v>380.2</v>
      </c>
      <c r="BH125">
        <v>366.7</v>
      </c>
      <c r="BI125">
        <v>334.9</v>
      </c>
      <c r="BJ125" s="80" t="str">
        <f>VLOOKUP(MID(A125,12,2),'State Codes'!$B$10:$D$60,3,0)</f>
        <v>1 New England</v>
      </c>
      <c r="BK125" s="80" t="str">
        <f>VLOOKUP(MID(A125,6,5),'Chart Controls'!$P$11:$Q$16,2,0)</f>
        <v>Distillate</v>
      </c>
    </row>
    <row r="126" spans="1:63" s="82" customFormat="1" x14ac:dyDescent="0.2">
      <c r="A126" s="76" t="s">
        <v>764</v>
      </c>
      <c r="B126" s="76"/>
      <c r="C126" s="76" t="s">
        <v>257</v>
      </c>
      <c r="D126" s="76"/>
      <c r="E126" s="76" t="s">
        <v>1136</v>
      </c>
      <c r="F126" s="76" t="s">
        <v>261</v>
      </c>
      <c r="G126">
        <v>0</v>
      </c>
      <c r="H126">
        <v>77</v>
      </c>
      <c r="I126">
        <v>89.1</v>
      </c>
      <c r="J126">
        <v>57.7</v>
      </c>
      <c r="K126">
        <v>43.9</v>
      </c>
      <c r="L126">
        <v>56.6</v>
      </c>
      <c r="M126">
        <v>53.1</v>
      </c>
      <c r="N126">
        <v>44.1</v>
      </c>
      <c r="O126">
        <v>41.2</v>
      </c>
      <c r="P126">
        <v>52.9</v>
      </c>
      <c r="Q126">
        <v>110.6</v>
      </c>
      <c r="R126">
        <v>91.6</v>
      </c>
      <c r="S126">
        <v>72.2</v>
      </c>
      <c r="T126">
        <v>105.8</v>
      </c>
      <c r="U126">
        <v>79.7</v>
      </c>
      <c r="V126">
        <v>84.8</v>
      </c>
      <c r="W126">
        <v>164.9</v>
      </c>
      <c r="X126">
        <v>158</v>
      </c>
      <c r="Y126">
        <v>155.9</v>
      </c>
      <c r="Z126">
        <v>177.8</v>
      </c>
      <c r="AA126">
        <v>139.80000000000001</v>
      </c>
      <c r="AB126">
        <v>134.30000000000001</v>
      </c>
      <c r="AC126">
        <v>109.2</v>
      </c>
      <c r="AD126">
        <v>137.4</v>
      </c>
      <c r="AE126">
        <v>154</v>
      </c>
      <c r="AF126">
        <v>117.7</v>
      </c>
      <c r="AG126">
        <v>95</v>
      </c>
      <c r="AH126">
        <v>153.6</v>
      </c>
      <c r="AI126">
        <v>167.8</v>
      </c>
      <c r="AJ126">
        <v>146.1</v>
      </c>
      <c r="AK126">
        <v>140.19999999999999</v>
      </c>
      <c r="AL126">
        <v>158.6</v>
      </c>
      <c r="AM126">
        <v>159.80000000000001</v>
      </c>
      <c r="AN126">
        <v>187.1</v>
      </c>
      <c r="AO126">
        <v>213.4</v>
      </c>
      <c r="AP126">
        <v>207.1</v>
      </c>
      <c r="AQ126">
        <v>207.5</v>
      </c>
      <c r="AR126">
        <v>194.3</v>
      </c>
      <c r="AS126">
        <v>219.1</v>
      </c>
      <c r="AT126">
        <v>276.2</v>
      </c>
      <c r="AU126">
        <v>278.39999999999998</v>
      </c>
      <c r="AV126">
        <v>229.7</v>
      </c>
      <c r="AW126">
        <v>302</v>
      </c>
      <c r="AX126">
        <v>392.2</v>
      </c>
      <c r="AY126">
        <v>377.7</v>
      </c>
      <c r="AZ126">
        <v>343.3</v>
      </c>
      <c r="BA126">
        <v>395.7</v>
      </c>
      <c r="BB126">
        <v>360.2</v>
      </c>
      <c r="BC126">
        <v>309.39999999999998</v>
      </c>
      <c r="BD126">
        <v>284.39999999999998</v>
      </c>
      <c r="BE126">
        <v>268.3</v>
      </c>
      <c r="BF126">
        <v>174.5</v>
      </c>
      <c r="BG126">
        <v>166.4</v>
      </c>
      <c r="BH126">
        <v>156.9</v>
      </c>
      <c r="BI126">
        <v>135.5</v>
      </c>
      <c r="BJ126" s="80" t="str">
        <f>VLOOKUP(MID(A126,12,2),'State Codes'!$B$10:$D$60,3,0)</f>
        <v>3 East North Central</v>
      </c>
      <c r="BK126" s="80" t="str">
        <f>VLOOKUP(MID(A126,6,5),'Chart Controls'!$P$11:$Q$16,2,0)</f>
        <v>Distillate</v>
      </c>
    </row>
    <row r="127" spans="1:63" s="82" customFormat="1" x14ac:dyDescent="0.2">
      <c r="A127" s="76" t="s">
        <v>765</v>
      </c>
      <c r="B127" s="76"/>
      <c r="C127" s="76" t="s">
        <v>257</v>
      </c>
      <c r="D127" s="76"/>
      <c r="E127" s="76" t="s">
        <v>1136</v>
      </c>
      <c r="F127" s="76" t="s">
        <v>261</v>
      </c>
      <c r="G127">
        <v>0</v>
      </c>
      <c r="H127">
        <v>135.6</v>
      </c>
      <c r="I127">
        <v>155.1</v>
      </c>
      <c r="J127">
        <v>102.6</v>
      </c>
      <c r="K127">
        <v>54.9</v>
      </c>
      <c r="L127">
        <v>63.9</v>
      </c>
      <c r="M127">
        <v>77.2</v>
      </c>
      <c r="N127">
        <v>64.400000000000006</v>
      </c>
      <c r="O127">
        <v>71.400000000000006</v>
      </c>
      <c r="P127">
        <v>80.2</v>
      </c>
      <c r="Q127">
        <v>142.69999999999999</v>
      </c>
      <c r="R127">
        <v>159.1</v>
      </c>
      <c r="S127">
        <v>130.1</v>
      </c>
      <c r="T127">
        <v>157.19999999999999</v>
      </c>
      <c r="U127">
        <v>129.6</v>
      </c>
      <c r="V127">
        <v>96.9</v>
      </c>
      <c r="W127">
        <v>234.5</v>
      </c>
      <c r="X127">
        <v>178.7</v>
      </c>
      <c r="Y127">
        <v>156.4</v>
      </c>
      <c r="Z127">
        <v>173.9</v>
      </c>
      <c r="AA127">
        <v>150.69999999999999</v>
      </c>
      <c r="AB127">
        <v>131.5</v>
      </c>
      <c r="AC127">
        <v>104.2</v>
      </c>
      <c r="AD127">
        <v>114.8</v>
      </c>
      <c r="AE127">
        <v>118.6</v>
      </c>
      <c r="AF127">
        <v>72.8</v>
      </c>
      <c r="AG127">
        <v>83.9</v>
      </c>
      <c r="AH127">
        <v>117.9</v>
      </c>
      <c r="AI127">
        <v>140.30000000000001</v>
      </c>
      <c r="AJ127">
        <v>110.5</v>
      </c>
      <c r="AK127">
        <v>110.6</v>
      </c>
      <c r="AL127">
        <v>119.3</v>
      </c>
      <c r="AM127">
        <v>124.5</v>
      </c>
      <c r="AN127">
        <v>165.8</v>
      </c>
      <c r="AO127">
        <v>169</v>
      </c>
      <c r="AP127">
        <v>192.1</v>
      </c>
      <c r="AQ127">
        <v>150.80000000000001</v>
      </c>
      <c r="AR127">
        <v>142.1</v>
      </c>
      <c r="AS127">
        <v>148.4</v>
      </c>
      <c r="AT127">
        <v>180.2</v>
      </c>
      <c r="AU127">
        <v>178.2</v>
      </c>
      <c r="AV127">
        <v>143.69999999999999</v>
      </c>
      <c r="AW127">
        <v>300</v>
      </c>
      <c r="AX127">
        <v>239.6</v>
      </c>
      <c r="AY127">
        <v>249.5</v>
      </c>
      <c r="AZ127">
        <v>217.9</v>
      </c>
      <c r="BA127">
        <v>172.4</v>
      </c>
      <c r="BB127">
        <v>158.19999999999999</v>
      </c>
      <c r="BC127">
        <v>144.4</v>
      </c>
      <c r="BD127">
        <v>107.6</v>
      </c>
      <c r="BE127">
        <v>109.7</v>
      </c>
      <c r="BF127">
        <v>77.599999999999994</v>
      </c>
      <c r="BG127">
        <v>63.9</v>
      </c>
      <c r="BH127">
        <v>59.3</v>
      </c>
      <c r="BI127">
        <v>52.9</v>
      </c>
      <c r="BJ127" s="80" t="str">
        <f>VLOOKUP(MID(A127,12,2),'State Codes'!$B$10:$D$60,3,0)</f>
        <v>4 West North Central</v>
      </c>
      <c r="BK127" s="80" t="str">
        <f>VLOOKUP(MID(A127,6,5),'Chart Controls'!$P$11:$Q$16,2,0)</f>
        <v>Distillate</v>
      </c>
    </row>
    <row r="128" spans="1:63" s="82" customFormat="1" x14ac:dyDescent="0.2">
      <c r="A128" s="76" t="s">
        <v>766</v>
      </c>
      <c r="B128" s="76"/>
      <c r="C128" s="76" t="s">
        <v>257</v>
      </c>
      <c r="D128" s="76"/>
      <c r="E128" s="76" t="s">
        <v>1136</v>
      </c>
      <c r="F128" s="76" t="s">
        <v>261</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0.7</v>
      </c>
      <c r="AA128">
        <v>0.3</v>
      </c>
      <c r="AB128">
        <v>0</v>
      </c>
      <c r="AC128">
        <v>0</v>
      </c>
      <c r="AD128">
        <v>0.2</v>
      </c>
      <c r="AE128">
        <v>0.1</v>
      </c>
      <c r="AF128">
        <v>0.1</v>
      </c>
      <c r="AG128">
        <v>0</v>
      </c>
      <c r="AH128">
        <v>0</v>
      </c>
      <c r="AI128">
        <v>0</v>
      </c>
      <c r="AJ128">
        <v>0</v>
      </c>
      <c r="AK128">
        <v>0</v>
      </c>
      <c r="AL128">
        <v>0.1</v>
      </c>
      <c r="AM128">
        <v>0</v>
      </c>
      <c r="AN128">
        <v>0</v>
      </c>
      <c r="AO128">
        <v>0</v>
      </c>
      <c r="AP128">
        <v>0.1</v>
      </c>
      <c r="AQ128">
        <v>0.1</v>
      </c>
      <c r="AR128">
        <v>0.3</v>
      </c>
      <c r="AS128">
        <v>0.1</v>
      </c>
      <c r="AT128">
        <v>0.1</v>
      </c>
      <c r="AU128">
        <v>0.1</v>
      </c>
      <c r="AV128">
        <v>0.2</v>
      </c>
      <c r="AW128">
        <v>0</v>
      </c>
      <c r="AX128">
        <v>0.1</v>
      </c>
      <c r="AY128">
        <v>0.3</v>
      </c>
      <c r="AZ128">
        <v>3.9</v>
      </c>
      <c r="BA128">
        <v>6.2</v>
      </c>
      <c r="BB128">
        <v>5.7</v>
      </c>
      <c r="BC128">
        <v>4</v>
      </c>
      <c r="BD128">
        <v>2.8</v>
      </c>
      <c r="BE128">
        <v>2.2999999999999998</v>
      </c>
      <c r="BF128">
        <v>1.3</v>
      </c>
      <c r="BG128">
        <v>1</v>
      </c>
      <c r="BH128">
        <v>0.8</v>
      </c>
      <c r="BI128">
        <v>0.6</v>
      </c>
      <c r="BJ128" s="80" t="str">
        <f>VLOOKUP(MID(A128,12,2),'State Codes'!$B$10:$D$60,3,0)</f>
        <v>6 East South Central</v>
      </c>
      <c r="BK128" s="80" t="str">
        <f>VLOOKUP(MID(A128,6,5),'Chart Controls'!$P$11:$Q$16,2,0)</f>
        <v>Distillate</v>
      </c>
    </row>
    <row r="129" spans="1:63" s="82" customFormat="1" x14ac:dyDescent="0.2">
      <c r="A129" s="76" t="s">
        <v>767</v>
      </c>
      <c r="B129" s="76"/>
      <c r="C129" s="76" t="s">
        <v>257</v>
      </c>
      <c r="D129" s="76"/>
      <c r="E129" s="76" t="s">
        <v>1136</v>
      </c>
      <c r="F129" s="76" t="s">
        <v>261</v>
      </c>
      <c r="G129">
        <v>0</v>
      </c>
      <c r="H129">
        <v>4.9000000000000004</v>
      </c>
      <c r="I129">
        <v>6</v>
      </c>
      <c r="J129">
        <v>3.8</v>
      </c>
      <c r="K129">
        <v>0.8</v>
      </c>
      <c r="L129">
        <v>1.4</v>
      </c>
      <c r="M129">
        <v>2.4</v>
      </c>
      <c r="N129">
        <v>1.6</v>
      </c>
      <c r="O129">
        <v>1.7</v>
      </c>
      <c r="P129">
        <v>2.7</v>
      </c>
      <c r="Q129">
        <v>6.4</v>
      </c>
      <c r="R129">
        <v>7.1</v>
      </c>
      <c r="S129">
        <v>7.2</v>
      </c>
      <c r="T129">
        <v>8.6</v>
      </c>
      <c r="U129">
        <v>7.1</v>
      </c>
      <c r="V129">
        <v>7</v>
      </c>
      <c r="W129">
        <v>14</v>
      </c>
      <c r="X129">
        <v>16</v>
      </c>
      <c r="Y129">
        <v>15.1</v>
      </c>
      <c r="Z129">
        <v>14.1</v>
      </c>
      <c r="AA129">
        <v>12.3</v>
      </c>
      <c r="AB129">
        <v>11.1</v>
      </c>
      <c r="AC129">
        <v>13.2</v>
      </c>
      <c r="AD129">
        <v>20.6</v>
      </c>
      <c r="AE129">
        <v>16.100000000000001</v>
      </c>
      <c r="AF129">
        <v>11</v>
      </c>
      <c r="AG129">
        <v>9.8000000000000007</v>
      </c>
      <c r="AH129">
        <v>12.4</v>
      </c>
      <c r="AI129">
        <v>13</v>
      </c>
      <c r="AJ129">
        <v>13.6</v>
      </c>
      <c r="AK129">
        <v>11.9</v>
      </c>
      <c r="AL129">
        <v>13.2</v>
      </c>
      <c r="AM129">
        <v>11.1</v>
      </c>
      <c r="AN129">
        <v>16.899999999999999</v>
      </c>
      <c r="AO129">
        <v>17.399999999999999</v>
      </c>
      <c r="AP129">
        <v>18.899999999999999</v>
      </c>
      <c r="AQ129">
        <v>18.3</v>
      </c>
      <c r="AR129">
        <v>19.5</v>
      </c>
      <c r="AS129">
        <v>24.9</v>
      </c>
      <c r="AT129">
        <v>33.1</v>
      </c>
      <c r="AU129">
        <v>35.6</v>
      </c>
      <c r="AV129">
        <v>29.5</v>
      </c>
      <c r="AW129">
        <v>51.4</v>
      </c>
      <c r="AX129">
        <v>66.5</v>
      </c>
      <c r="AY129">
        <v>49.7</v>
      </c>
      <c r="AZ129">
        <v>50.7</v>
      </c>
      <c r="BA129">
        <v>31.6</v>
      </c>
      <c r="BB129">
        <v>27.3</v>
      </c>
      <c r="BC129">
        <v>25.7</v>
      </c>
      <c r="BD129">
        <v>21.9</v>
      </c>
      <c r="BE129">
        <v>19.8</v>
      </c>
      <c r="BF129">
        <v>12.7</v>
      </c>
      <c r="BG129">
        <v>11.6</v>
      </c>
      <c r="BH129">
        <v>9.9</v>
      </c>
      <c r="BI129">
        <v>9.1</v>
      </c>
      <c r="BJ129" s="80" t="str">
        <f>VLOOKUP(MID(A129,12,2),'State Codes'!$B$10:$D$60,3,0)</f>
        <v>4 West North Central</v>
      </c>
      <c r="BK129" s="80" t="str">
        <f>VLOOKUP(MID(A129,6,5),'Chart Controls'!$P$11:$Q$16,2,0)</f>
        <v>Distillate</v>
      </c>
    </row>
    <row r="130" spans="1:63" s="82" customFormat="1" x14ac:dyDescent="0.2">
      <c r="A130" s="76" t="s">
        <v>768</v>
      </c>
      <c r="B130" s="76"/>
      <c r="C130" s="76" t="s">
        <v>257</v>
      </c>
      <c r="D130" s="76"/>
      <c r="E130" s="76" t="s">
        <v>1136</v>
      </c>
      <c r="F130" s="76" t="s">
        <v>261</v>
      </c>
      <c r="G130">
        <v>0</v>
      </c>
      <c r="H130">
        <v>11.3</v>
      </c>
      <c r="I130">
        <v>12.2</v>
      </c>
      <c r="J130">
        <v>7.7</v>
      </c>
      <c r="K130">
        <v>4</v>
      </c>
      <c r="L130">
        <v>6.7</v>
      </c>
      <c r="M130">
        <v>6.4</v>
      </c>
      <c r="N130">
        <v>6.4</v>
      </c>
      <c r="O130">
        <v>4.8</v>
      </c>
      <c r="P130">
        <v>5.6</v>
      </c>
      <c r="Q130">
        <v>8.5</v>
      </c>
      <c r="R130">
        <v>11.2</v>
      </c>
      <c r="S130">
        <v>13.5</v>
      </c>
      <c r="T130">
        <v>14</v>
      </c>
      <c r="U130">
        <v>11.9</v>
      </c>
      <c r="V130">
        <v>9.9</v>
      </c>
      <c r="W130">
        <v>33</v>
      </c>
      <c r="X130">
        <v>21.4</v>
      </c>
      <c r="Y130">
        <v>19.600000000000001</v>
      </c>
      <c r="Z130">
        <v>14.9</v>
      </c>
      <c r="AA130">
        <v>10.9</v>
      </c>
      <c r="AB130">
        <v>9.8000000000000007</v>
      </c>
      <c r="AC130">
        <v>4.7</v>
      </c>
      <c r="AD130">
        <v>7.7</v>
      </c>
      <c r="AE130">
        <v>8.3000000000000007</v>
      </c>
      <c r="AF130">
        <v>7.6</v>
      </c>
      <c r="AG130">
        <v>13.2</v>
      </c>
      <c r="AH130">
        <v>27</v>
      </c>
      <c r="AI130">
        <v>11.9</v>
      </c>
      <c r="AJ130">
        <v>7.7</v>
      </c>
      <c r="AK130">
        <v>5.3</v>
      </c>
      <c r="AL130">
        <v>8.1999999999999993</v>
      </c>
      <c r="AM130">
        <v>6.3</v>
      </c>
      <c r="AN130">
        <v>10.199999999999999</v>
      </c>
      <c r="AO130">
        <v>10.9</v>
      </c>
      <c r="AP130">
        <v>10.199999999999999</v>
      </c>
      <c r="AQ130">
        <v>5.7</v>
      </c>
      <c r="AR130">
        <v>6.6</v>
      </c>
      <c r="AS130">
        <v>9.1999999999999993</v>
      </c>
      <c r="AT130">
        <v>14.3</v>
      </c>
      <c r="AU130">
        <v>14.5</v>
      </c>
      <c r="AV130">
        <v>18.2</v>
      </c>
      <c r="AW130">
        <v>17.3</v>
      </c>
      <c r="AX130">
        <v>13.2</v>
      </c>
      <c r="AY130">
        <v>17</v>
      </c>
      <c r="AZ130">
        <v>18.3</v>
      </c>
      <c r="BA130">
        <v>12.7</v>
      </c>
      <c r="BB130">
        <v>11.7</v>
      </c>
      <c r="BC130">
        <v>11.1</v>
      </c>
      <c r="BD130">
        <v>9.6999999999999993</v>
      </c>
      <c r="BE130">
        <v>7.9</v>
      </c>
      <c r="BF130">
        <v>4.5999999999999996</v>
      </c>
      <c r="BG130">
        <v>3.5</v>
      </c>
      <c r="BH130">
        <v>3.1</v>
      </c>
      <c r="BI130">
        <v>1.9</v>
      </c>
      <c r="BJ130" s="80" t="str">
        <f>VLOOKUP(MID(A130,12,2),'State Codes'!$B$10:$D$60,3,0)</f>
        <v>8 Mountain</v>
      </c>
      <c r="BK130" s="80" t="str">
        <f>VLOOKUP(MID(A130,6,5),'Chart Controls'!$P$11:$Q$16,2,0)</f>
        <v>Distillate</v>
      </c>
    </row>
    <row r="131" spans="1:63" s="82" customFormat="1" x14ac:dyDescent="0.2">
      <c r="A131" s="76" t="s">
        <v>769</v>
      </c>
      <c r="B131" s="76"/>
      <c r="C131" s="76" t="s">
        <v>257</v>
      </c>
      <c r="D131" s="76"/>
      <c r="E131" s="76" t="s">
        <v>1136</v>
      </c>
      <c r="F131" s="76" t="s">
        <v>261</v>
      </c>
      <c r="G131">
        <v>0</v>
      </c>
      <c r="H131">
        <v>2.5</v>
      </c>
      <c r="I131">
        <v>2.8</v>
      </c>
      <c r="J131">
        <v>1.8</v>
      </c>
      <c r="K131">
        <v>0.9</v>
      </c>
      <c r="L131">
        <v>1.3</v>
      </c>
      <c r="M131">
        <v>1.5</v>
      </c>
      <c r="N131">
        <v>1.5</v>
      </c>
      <c r="O131">
        <v>1.2</v>
      </c>
      <c r="P131">
        <v>1.5</v>
      </c>
      <c r="Q131">
        <v>2.8</v>
      </c>
      <c r="R131">
        <v>3.2</v>
      </c>
      <c r="S131">
        <v>2.8</v>
      </c>
      <c r="T131">
        <v>3.8</v>
      </c>
      <c r="U131">
        <v>3.1</v>
      </c>
      <c r="V131">
        <v>3.3</v>
      </c>
      <c r="W131">
        <v>7.6</v>
      </c>
      <c r="X131">
        <v>6</v>
      </c>
      <c r="Y131">
        <v>10.3</v>
      </c>
      <c r="Z131">
        <v>7.8</v>
      </c>
      <c r="AA131">
        <v>6.2</v>
      </c>
      <c r="AB131">
        <v>4.9000000000000004</v>
      </c>
      <c r="AC131">
        <v>3.1</v>
      </c>
      <c r="AD131">
        <v>4.2</v>
      </c>
      <c r="AE131">
        <v>5.8</v>
      </c>
      <c r="AF131">
        <v>2.8</v>
      </c>
      <c r="AG131">
        <v>2.2000000000000002</v>
      </c>
      <c r="AH131">
        <v>3.6</v>
      </c>
      <c r="AI131">
        <v>4.5999999999999996</v>
      </c>
      <c r="AJ131">
        <v>3</v>
      </c>
      <c r="AK131">
        <v>4.8</v>
      </c>
      <c r="AL131">
        <v>5.5</v>
      </c>
      <c r="AM131">
        <v>4.5999999999999996</v>
      </c>
      <c r="AN131">
        <v>7.2</v>
      </c>
      <c r="AO131">
        <v>7.7</v>
      </c>
      <c r="AP131">
        <v>9.1</v>
      </c>
      <c r="AQ131">
        <v>5.2</v>
      </c>
      <c r="AR131">
        <v>5.8</v>
      </c>
      <c r="AS131">
        <v>8.5</v>
      </c>
      <c r="AT131">
        <v>16.3</v>
      </c>
      <c r="AU131">
        <v>12.2</v>
      </c>
      <c r="AV131">
        <v>10.4</v>
      </c>
      <c r="AW131">
        <v>16.7</v>
      </c>
      <c r="AX131">
        <v>18.2</v>
      </c>
      <c r="AY131">
        <v>14.4</v>
      </c>
      <c r="AZ131">
        <v>13</v>
      </c>
      <c r="BA131">
        <v>5.0999999999999996</v>
      </c>
      <c r="BB131">
        <v>4.3</v>
      </c>
      <c r="BC131">
        <v>4.2</v>
      </c>
      <c r="BD131">
        <v>2.6</v>
      </c>
      <c r="BE131">
        <v>2.6</v>
      </c>
      <c r="BF131">
        <v>1.7</v>
      </c>
      <c r="BG131">
        <v>1.6</v>
      </c>
      <c r="BH131">
        <v>1.4</v>
      </c>
      <c r="BI131">
        <v>1.4</v>
      </c>
      <c r="BJ131" s="80" t="str">
        <f>VLOOKUP(MID(A131,12,2),'State Codes'!$B$10:$D$60,3,0)</f>
        <v>4 West North Central</v>
      </c>
      <c r="BK131" s="80" t="str">
        <f>VLOOKUP(MID(A131,6,5),'Chart Controls'!$P$11:$Q$16,2,0)</f>
        <v>Distillate</v>
      </c>
    </row>
    <row r="132" spans="1:63" s="82" customFormat="1" x14ac:dyDescent="0.2">
      <c r="A132" s="76" t="s">
        <v>770</v>
      </c>
      <c r="B132" s="76"/>
      <c r="C132" s="76" t="s">
        <v>257</v>
      </c>
      <c r="D132" s="76"/>
      <c r="E132" s="76" t="s">
        <v>1136</v>
      </c>
      <c r="F132" s="76" t="s">
        <v>261</v>
      </c>
      <c r="G132">
        <v>0</v>
      </c>
      <c r="H132">
        <v>9.6</v>
      </c>
      <c r="I132">
        <v>9.1</v>
      </c>
      <c r="J132">
        <v>5.8</v>
      </c>
      <c r="K132">
        <v>4.5999999999999996</v>
      </c>
      <c r="L132">
        <v>5.7</v>
      </c>
      <c r="M132">
        <v>5</v>
      </c>
      <c r="N132">
        <v>4.5999999999999996</v>
      </c>
      <c r="O132">
        <v>3.7</v>
      </c>
      <c r="P132">
        <v>3.8</v>
      </c>
      <c r="Q132">
        <v>4.2</v>
      </c>
      <c r="R132">
        <v>4.9000000000000004</v>
      </c>
      <c r="S132">
        <v>8.9</v>
      </c>
      <c r="T132">
        <v>12.1</v>
      </c>
      <c r="U132">
        <v>12.9</v>
      </c>
      <c r="V132">
        <v>12.3</v>
      </c>
      <c r="W132">
        <v>23.8</v>
      </c>
      <c r="X132">
        <v>17.600000000000001</v>
      </c>
      <c r="Y132">
        <v>17.600000000000001</v>
      </c>
      <c r="Z132">
        <v>19.899999999999999</v>
      </c>
      <c r="AA132">
        <v>12.6</v>
      </c>
      <c r="AB132">
        <v>10.4</v>
      </c>
      <c r="AC132">
        <v>10.5</v>
      </c>
      <c r="AD132">
        <v>12.8</v>
      </c>
      <c r="AE132">
        <v>13.2</v>
      </c>
      <c r="AF132">
        <v>9.4</v>
      </c>
      <c r="AG132">
        <v>11.1</v>
      </c>
      <c r="AH132">
        <v>12.3</v>
      </c>
      <c r="AI132">
        <v>10.7</v>
      </c>
      <c r="AJ132">
        <v>7.1</v>
      </c>
      <c r="AK132">
        <v>9.5</v>
      </c>
      <c r="AL132">
        <v>10.8</v>
      </c>
      <c r="AM132">
        <v>11.1</v>
      </c>
      <c r="AN132">
        <v>8.4</v>
      </c>
      <c r="AO132">
        <v>8.4</v>
      </c>
      <c r="AP132">
        <v>12.3</v>
      </c>
      <c r="AQ132">
        <v>9.5</v>
      </c>
      <c r="AR132">
        <v>9.3000000000000007</v>
      </c>
      <c r="AS132">
        <v>10.6</v>
      </c>
      <c r="AT132">
        <v>12.1</v>
      </c>
      <c r="AU132">
        <v>10.3</v>
      </c>
      <c r="AV132">
        <v>10.1</v>
      </c>
      <c r="AW132">
        <v>7.2</v>
      </c>
      <c r="AX132">
        <v>6.9</v>
      </c>
      <c r="AY132">
        <v>7.5</v>
      </c>
      <c r="AZ132">
        <v>5.5</v>
      </c>
      <c r="BA132">
        <v>7.7</v>
      </c>
      <c r="BB132">
        <v>5.6</v>
      </c>
      <c r="BC132">
        <v>4.5999999999999996</v>
      </c>
      <c r="BD132">
        <v>4.4000000000000004</v>
      </c>
      <c r="BE132">
        <v>3.5</v>
      </c>
      <c r="BF132">
        <v>3.9</v>
      </c>
      <c r="BG132">
        <v>3.2</v>
      </c>
      <c r="BH132">
        <v>3.7</v>
      </c>
      <c r="BI132">
        <v>2.4</v>
      </c>
      <c r="BJ132" s="80" t="str">
        <f>VLOOKUP(MID(A132,12,2),'State Codes'!$B$10:$D$60,3,0)</f>
        <v>8 Mountain</v>
      </c>
      <c r="BK132" s="80" t="str">
        <f>VLOOKUP(MID(A132,6,5),'Chart Controls'!$P$11:$Q$16,2,0)</f>
        <v>Distillate</v>
      </c>
    </row>
    <row r="133" spans="1:63" s="82" customFormat="1" x14ac:dyDescent="0.2">
      <c r="A133" s="76" t="s">
        <v>771</v>
      </c>
      <c r="B133" s="76"/>
      <c r="C133" s="76" t="s">
        <v>257</v>
      </c>
      <c r="D133" s="76"/>
      <c r="E133" s="76" t="s">
        <v>1136</v>
      </c>
      <c r="F133" s="76" t="s">
        <v>261</v>
      </c>
      <c r="G133">
        <v>0</v>
      </c>
      <c r="H133">
        <v>511</v>
      </c>
      <c r="I133">
        <v>552.20000000000005</v>
      </c>
      <c r="J133">
        <v>350.6</v>
      </c>
      <c r="K133">
        <v>351.8</v>
      </c>
      <c r="L133">
        <v>440</v>
      </c>
      <c r="M133">
        <v>478.2</v>
      </c>
      <c r="N133">
        <v>402.5</v>
      </c>
      <c r="O133">
        <v>305.5</v>
      </c>
      <c r="P133">
        <v>374</v>
      </c>
      <c r="Q133">
        <v>519.1</v>
      </c>
      <c r="R133">
        <v>458.1</v>
      </c>
      <c r="S133">
        <v>376.6</v>
      </c>
      <c r="T133">
        <v>447.6</v>
      </c>
      <c r="U133">
        <v>341.6</v>
      </c>
      <c r="V133">
        <v>338.5</v>
      </c>
      <c r="W133">
        <v>532.6</v>
      </c>
      <c r="X133">
        <v>433.2</v>
      </c>
      <c r="Y133">
        <v>406.3</v>
      </c>
      <c r="Z133">
        <v>397.1</v>
      </c>
      <c r="AA133">
        <v>335.5</v>
      </c>
      <c r="AB133">
        <v>281.7</v>
      </c>
      <c r="AC133">
        <v>195.7</v>
      </c>
      <c r="AD133">
        <v>238.6</v>
      </c>
      <c r="AE133">
        <v>246.2</v>
      </c>
      <c r="AF133">
        <v>146.5</v>
      </c>
      <c r="AG133">
        <v>142.9</v>
      </c>
      <c r="AH133">
        <v>183.4</v>
      </c>
      <c r="AI133">
        <v>183.3</v>
      </c>
      <c r="AJ133">
        <v>145.5</v>
      </c>
      <c r="AK133">
        <v>141.1</v>
      </c>
      <c r="AL133">
        <v>141.5</v>
      </c>
      <c r="AM133">
        <v>153.9</v>
      </c>
      <c r="AN133">
        <v>158.80000000000001</v>
      </c>
      <c r="AO133">
        <v>174.2</v>
      </c>
      <c r="AP133">
        <v>179.6</v>
      </c>
      <c r="AQ133">
        <v>138.80000000000001</v>
      </c>
      <c r="AR133">
        <v>144.69999999999999</v>
      </c>
      <c r="AS133">
        <v>115.1</v>
      </c>
      <c r="AT133">
        <v>155.6</v>
      </c>
      <c r="AU133">
        <v>161.9</v>
      </c>
      <c r="AV133">
        <v>132.19999999999999</v>
      </c>
      <c r="AW133">
        <v>158.9</v>
      </c>
      <c r="AX133">
        <v>180.6</v>
      </c>
      <c r="AY133">
        <v>148.4</v>
      </c>
      <c r="AZ133">
        <v>131.30000000000001</v>
      </c>
      <c r="BA133">
        <v>141.30000000000001</v>
      </c>
      <c r="BB133">
        <v>132</v>
      </c>
      <c r="BC133">
        <v>125.6</v>
      </c>
      <c r="BD133">
        <v>95.5</v>
      </c>
      <c r="BE133">
        <v>96.6</v>
      </c>
      <c r="BF133">
        <v>69.099999999999994</v>
      </c>
      <c r="BG133">
        <v>61.4</v>
      </c>
      <c r="BH133">
        <v>58.8</v>
      </c>
      <c r="BI133">
        <v>53</v>
      </c>
      <c r="BJ133" s="80" t="str">
        <f>VLOOKUP(MID(A133,12,2),'State Codes'!$B$10:$D$60,3,0)</f>
        <v>1 New England</v>
      </c>
      <c r="BK133" s="80" t="str">
        <f>VLOOKUP(MID(A133,6,5),'Chart Controls'!$P$11:$Q$16,2,0)</f>
        <v>Distillate</v>
      </c>
    </row>
    <row r="134" spans="1:63" s="82" customFormat="1" x14ac:dyDescent="0.2">
      <c r="A134" s="76" t="s">
        <v>772</v>
      </c>
      <c r="B134" s="76"/>
      <c r="C134" s="76" t="s">
        <v>257</v>
      </c>
      <c r="D134" s="76"/>
      <c r="E134" s="76" t="s">
        <v>1136</v>
      </c>
      <c r="F134" s="76" t="s">
        <v>261</v>
      </c>
      <c r="G134">
        <v>0</v>
      </c>
      <c r="H134">
        <v>664.2</v>
      </c>
      <c r="I134">
        <v>765.4</v>
      </c>
      <c r="J134">
        <v>493.2</v>
      </c>
      <c r="K134">
        <v>340.5</v>
      </c>
      <c r="L134">
        <v>492.6</v>
      </c>
      <c r="M134">
        <v>516.79999999999995</v>
      </c>
      <c r="N134">
        <v>355.6</v>
      </c>
      <c r="O134">
        <v>320.5</v>
      </c>
      <c r="P134">
        <v>562.9</v>
      </c>
      <c r="Q134">
        <v>813.3</v>
      </c>
      <c r="R134">
        <v>741.8</v>
      </c>
      <c r="S134">
        <v>728</v>
      </c>
      <c r="T134">
        <v>700.4</v>
      </c>
      <c r="U134">
        <v>727.7</v>
      </c>
      <c r="V134">
        <v>717.3</v>
      </c>
      <c r="W134">
        <v>1170.4000000000001</v>
      </c>
      <c r="X134">
        <v>901.2</v>
      </c>
      <c r="Y134">
        <v>780.9</v>
      </c>
      <c r="Z134">
        <v>848.7</v>
      </c>
      <c r="AA134">
        <v>733.2</v>
      </c>
      <c r="AB134">
        <v>703.7</v>
      </c>
      <c r="AC134">
        <v>491.5</v>
      </c>
      <c r="AD134">
        <v>553.9</v>
      </c>
      <c r="AE134">
        <v>639.29999999999995</v>
      </c>
      <c r="AF134">
        <v>397.1</v>
      </c>
      <c r="AG134">
        <v>362.5</v>
      </c>
      <c r="AH134">
        <v>522.5</v>
      </c>
      <c r="AI134">
        <v>554.79999999999995</v>
      </c>
      <c r="AJ134">
        <v>475.6</v>
      </c>
      <c r="AK134">
        <v>547</v>
      </c>
      <c r="AL134">
        <v>506.1</v>
      </c>
      <c r="AM134">
        <v>547</v>
      </c>
      <c r="AN134">
        <v>598.79999999999995</v>
      </c>
      <c r="AO134">
        <v>667.3</v>
      </c>
      <c r="AP134">
        <v>723.5</v>
      </c>
      <c r="AQ134">
        <v>755.5</v>
      </c>
      <c r="AR134">
        <v>747.6</v>
      </c>
      <c r="AS134">
        <v>773</v>
      </c>
      <c r="AT134">
        <v>951.4</v>
      </c>
      <c r="AU134">
        <v>932.3</v>
      </c>
      <c r="AV134">
        <v>770.6</v>
      </c>
      <c r="AW134">
        <v>951.3</v>
      </c>
      <c r="AX134">
        <v>1181.9000000000001</v>
      </c>
      <c r="AY134">
        <v>985.9</v>
      </c>
      <c r="AZ134">
        <v>640.70000000000005</v>
      </c>
      <c r="BA134">
        <v>585.79999999999995</v>
      </c>
      <c r="BB134">
        <v>583.6</v>
      </c>
      <c r="BC134">
        <v>542.4</v>
      </c>
      <c r="BD134">
        <v>501</v>
      </c>
      <c r="BE134">
        <v>481.9</v>
      </c>
      <c r="BF134">
        <v>358.9</v>
      </c>
      <c r="BG134">
        <v>310.10000000000002</v>
      </c>
      <c r="BH134">
        <v>286.7</v>
      </c>
      <c r="BI134">
        <v>274.60000000000002</v>
      </c>
      <c r="BJ134" s="80" t="str">
        <f>VLOOKUP(MID(A134,12,2),'State Codes'!$B$10:$D$60,3,0)</f>
        <v>2 Middle Atlantic</v>
      </c>
      <c r="BK134" s="80" t="str">
        <f>VLOOKUP(MID(A134,6,5),'Chart Controls'!$P$11:$Q$16,2,0)</f>
        <v>Distillate</v>
      </c>
    </row>
    <row r="135" spans="1:63" s="82" customFormat="1" x14ac:dyDescent="0.2">
      <c r="A135" s="76" t="s">
        <v>773</v>
      </c>
      <c r="B135" s="76"/>
      <c r="C135" s="76" t="s">
        <v>257</v>
      </c>
      <c r="D135" s="76"/>
      <c r="E135" s="76" t="s">
        <v>1136</v>
      </c>
      <c r="F135" s="76" t="s">
        <v>261</v>
      </c>
      <c r="G135">
        <v>0</v>
      </c>
      <c r="H135">
        <v>0.2</v>
      </c>
      <c r="I135">
        <v>0.2</v>
      </c>
      <c r="J135">
        <v>0.1</v>
      </c>
      <c r="K135">
        <v>0.1</v>
      </c>
      <c r="L135">
        <v>0.2</v>
      </c>
      <c r="M135">
        <v>0.1</v>
      </c>
      <c r="N135">
        <v>0.1</v>
      </c>
      <c r="O135">
        <v>0.1</v>
      </c>
      <c r="P135">
        <v>0.1</v>
      </c>
      <c r="Q135">
        <v>0.2</v>
      </c>
      <c r="R135">
        <v>0.3</v>
      </c>
      <c r="S135">
        <v>0.1</v>
      </c>
      <c r="T135">
        <v>0.1</v>
      </c>
      <c r="U135">
        <v>0.1</v>
      </c>
      <c r="V135">
        <v>0.1</v>
      </c>
      <c r="W135">
        <v>0.3</v>
      </c>
      <c r="X135">
        <v>0.4</v>
      </c>
      <c r="Y135">
        <v>0.3</v>
      </c>
      <c r="Z135">
        <v>0.3</v>
      </c>
      <c r="AA135">
        <v>0.2</v>
      </c>
      <c r="AB135">
        <v>0.1</v>
      </c>
      <c r="AC135">
        <v>0.3</v>
      </c>
      <c r="AD135">
        <v>0.2</v>
      </c>
      <c r="AE135">
        <v>0.3</v>
      </c>
      <c r="AF135">
        <v>0.6</v>
      </c>
      <c r="AG135">
        <v>0.1</v>
      </c>
      <c r="AH135">
        <v>0.1</v>
      </c>
      <c r="AI135">
        <v>0.1</v>
      </c>
      <c r="AJ135">
        <v>0.1</v>
      </c>
      <c r="AK135">
        <v>0.2</v>
      </c>
      <c r="AL135">
        <v>0.2</v>
      </c>
      <c r="AM135">
        <v>0.3</v>
      </c>
      <c r="AN135">
        <v>0.2</v>
      </c>
      <c r="AO135">
        <v>0.3</v>
      </c>
      <c r="AP135">
        <v>0.2</v>
      </c>
      <c r="AQ135">
        <v>0.2</v>
      </c>
      <c r="AR135">
        <v>0.2</v>
      </c>
      <c r="AS135">
        <v>0.8</v>
      </c>
      <c r="AT135">
        <v>0.6</v>
      </c>
      <c r="AU135">
        <v>0.6</v>
      </c>
      <c r="AV135">
        <v>0.5</v>
      </c>
      <c r="AW135">
        <v>1.1000000000000001</v>
      </c>
      <c r="AX135">
        <v>0.8</v>
      </c>
      <c r="AY135">
        <v>0.4</v>
      </c>
      <c r="AZ135">
        <v>0.1</v>
      </c>
      <c r="BA135">
        <v>0.1</v>
      </c>
      <c r="BB135">
        <v>0.2</v>
      </c>
      <c r="BC135">
        <v>0.1</v>
      </c>
      <c r="BD135">
        <v>0.1</v>
      </c>
      <c r="BE135">
        <v>0.1</v>
      </c>
      <c r="BF135">
        <v>0</v>
      </c>
      <c r="BG135">
        <v>0</v>
      </c>
      <c r="BH135">
        <v>0</v>
      </c>
      <c r="BI135">
        <v>0</v>
      </c>
      <c r="BJ135" s="80" t="str">
        <f>VLOOKUP(MID(A135,12,2),'State Codes'!$B$10:$D$60,3,0)</f>
        <v>8 Mountain</v>
      </c>
      <c r="BK135" s="80" t="str">
        <f>VLOOKUP(MID(A135,6,5),'Chart Controls'!$P$11:$Q$16,2,0)</f>
        <v>Distillate</v>
      </c>
    </row>
    <row r="136" spans="1:63" s="82" customFormat="1" x14ac:dyDescent="0.2">
      <c r="A136" s="76" t="s">
        <v>774</v>
      </c>
      <c r="B136" s="76"/>
      <c r="C136" s="76" t="s">
        <v>257</v>
      </c>
      <c r="D136" s="76"/>
      <c r="E136" s="76" t="s">
        <v>1136</v>
      </c>
      <c r="F136" s="76" t="s">
        <v>261</v>
      </c>
      <c r="G136">
        <v>0</v>
      </c>
      <c r="H136">
        <v>2709</v>
      </c>
      <c r="I136">
        <v>2980.4</v>
      </c>
      <c r="J136">
        <v>1935.9</v>
      </c>
      <c r="K136">
        <v>1223.5999999999999</v>
      </c>
      <c r="L136">
        <v>2033.9</v>
      </c>
      <c r="M136">
        <v>2184.8000000000002</v>
      </c>
      <c r="N136">
        <v>1543.2</v>
      </c>
      <c r="O136">
        <v>1482.1</v>
      </c>
      <c r="P136">
        <v>2350.3000000000002</v>
      </c>
      <c r="Q136">
        <v>3132.1</v>
      </c>
      <c r="R136">
        <v>2968.5</v>
      </c>
      <c r="S136">
        <v>3633.2</v>
      </c>
      <c r="T136">
        <v>2750.9</v>
      </c>
      <c r="U136">
        <v>2500.5</v>
      </c>
      <c r="V136">
        <v>2270.1</v>
      </c>
      <c r="W136">
        <v>4047.4</v>
      </c>
      <c r="X136">
        <v>3515.9</v>
      </c>
      <c r="Y136">
        <v>2877.1</v>
      </c>
      <c r="Z136">
        <v>3226.3</v>
      </c>
      <c r="AA136">
        <v>2440.8000000000002</v>
      </c>
      <c r="AB136">
        <v>2190.6</v>
      </c>
      <c r="AC136">
        <v>1750</v>
      </c>
      <c r="AD136">
        <v>2173.1999999999998</v>
      </c>
      <c r="AE136">
        <v>2219</v>
      </c>
      <c r="AF136">
        <v>1199.8</v>
      </c>
      <c r="AG136">
        <v>1103</v>
      </c>
      <c r="AH136">
        <v>1366.1</v>
      </c>
      <c r="AI136">
        <v>1404.1</v>
      </c>
      <c r="AJ136">
        <v>1194</v>
      </c>
      <c r="AK136">
        <v>1256.0999999999999</v>
      </c>
      <c r="AL136">
        <v>1338.7</v>
      </c>
      <c r="AM136">
        <v>1461.7</v>
      </c>
      <c r="AN136">
        <v>1408.1</v>
      </c>
      <c r="AO136">
        <v>1548.9</v>
      </c>
      <c r="AP136">
        <v>1618.2</v>
      </c>
      <c r="AQ136">
        <v>1571.9</v>
      </c>
      <c r="AR136">
        <v>1539.7</v>
      </c>
      <c r="AS136">
        <v>1511.2</v>
      </c>
      <c r="AT136">
        <v>1682.5</v>
      </c>
      <c r="AU136">
        <v>1744.7</v>
      </c>
      <c r="AV136">
        <v>1439.8</v>
      </c>
      <c r="AW136">
        <v>1602.3</v>
      </c>
      <c r="AX136">
        <v>1813.4</v>
      </c>
      <c r="AY136">
        <v>1554.5</v>
      </c>
      <c r="AZ136">
        <v>1329.4</v>
      </c>
      <c r="BA136">
        <v>1299.9000000000001</v>
      </c>
      <c r="BB136">
        <v>1214.5999999999999</v>
      </c>
      <c r="BC136">
        <v>1063.7</v>
      </c>
      <c r="BD136">
        <v>914.6</v>
      </c>
      <c r="BE136">
        <v>893.1</v>
      </c>
      <c r="BF136">
        <v>629.29999999999995</v>
      </c>
      <c r="BG136">
        <v>544</v>
      </c>
      <c r="BH136">
        <v>521.79999999999995</v>
      </c>
      <c r="BI136">
        <v>501.4</v>
      </c>
      <c r="BJ136" s="80" t="str">
        <f>VLOOKUP(MID(A136,12,2),'State Codes'!$B$10:$D$60,3,0)</f>
        <v>2 Middle Atlantic</v>
      </c>
      <c r="BK136" s="80" t="str">
        <f>VLOOKUP(MID(A136,6,5),'Chart Controls'!$P$11:$Q$16,2,0)</f>
        <v>Distillate</v>
      </c>
    </row>
    <row r="137" spans="1:63" s="82" customFormat="1" x14ac:dyDescent="0.2">
      <c r="A137" s="76" t="s">
        <v>775</v>
      </c>
      <c r="B137" s="76"/>
      <c r="C137" s="76" t="s">
        <v>257</v>
      </c>
      <c r="D137" s="76"/>
      <c r="E137" s="76" t="s">
        <v>1136</v>
      </c>
      <c r="F137" s="76" t="s">
        <v>261</v>
      </c>
      <c r="G137">
        <v>0</v>
      </c>
      <c r="H137">
        <v>141.5</v>
      </c>
      <c r="I137">
        <v>160.19999999999999</v>
      </c>
      <c r="J137">
        <v>104.2</v>
      </c>
      <c r="K137">
        <v>56.7</v>
      </c>
      <c r="L137">
        <v>74.900000000000006</v>
      </c>
      <c r="M137">
        <v>83.5</v>
      </c>
      <c r="N137">
        <v>70.599999999999994</v>
      </c>
      <c r="O137">
        <v>115.2</v>
      </c>
      <c r="P137">
        <v>160.4</v>
      </c>
      <c r="Q137">
        <v>131.80000000000001</v>
      </c>
      <c r="R137">
        <v>138.30000000000001</v>
      </c>
      <c r="S137">
        <v>123.8</v>
      </c>
      <c r="T137">
        <v>161.5</v>
      </c>
      <c r="U137">
        <v>168</v>
      </c>
      <c r="V137">
        <v>126.2</v>
      </c>
      <c r="W137">
        <v>254.2</v>
      </c>
      <c r="X137">
        <v>208.5</v>
      </c>
      <c r="Y137">
        <v>201.2</v>
      </c>
      <c r="Z137">
        <v>200.5</v>
      </c>
      <c r="AA137">
        <v>184.2</v>
      </c>
      <c r="AB137">
        <v>169.1</v>
      </c>
      <c r="AC137">
        <v>128</v>
      </c>
      <c r="AD137">
        <v>163.6</v>
      </c>
      <c r="AE137">
        <v>183.4</v>
      </c>
      <c r="AF137">
        <v>116</v>
      </c>
      <c r="AG137">
        <v>109</v>
      </c>
      <c r="AH137">
        <v>140.80000000000001</v>
      </c>
      <c r="AI137">
        <v>177.8</v>
      </c>
      <c r="AJ137">
        <v>147.1</v>
      </c>
      <c r="AK137">
        <v>126.9</v>
      </c>
      <c r="AL137">
        <v>162.69999999999999</v>
      </c>
      <c r="AM137">
        <v>167.4</v>
      </c>
      <c r="AN137">
        <v>161.5</v>
      </c>
      <c r="AO137">
        <v>195.6</v>
      </c>
      <c r="AP137">
        <v>192.5</v>
      </c>
      <c r="AQ137">
        <v>211.8</v>
      </c>
      <c r="AR137">
        <v>200.5</v>
      </c>
      <c r="AS137">
        <v>205.3</v>
      </c>
      <c r="AT137">
        <v>254.7</v>
      </c>
      <c r="AU137">
        <v>303.10000000000002</v>
      </c>
      <c r="AV137">
        <v>259.5</v>
      </c>
      <c r="AW137">
        <v>239.7</v>
      </c>
      <c r="AX137">
        <v>277.5</v>
      </c>
      <c r="AY137">
        <v>285.2</v>
      </c>
      <c r="AZ137">
        <v>254.9</v>
      </c>
      <c r="BA137">
        <v>151.6</v>
      </c>
      <c r="BB137">
        <v>163.30000000000001</v>
      </c>
      <c r="BC137">
        <v>138.69999999999999</v>
      </c>
      <c r="BD137">
        <v>114.6</v>
      </c>
      <c r="BE137">
        <v>111.1</v>
      </c>
      <c r="BF137">
        <v>82.5</v>
      </c>
      <c r="BG137">
        <v>72</v>
      </c>
      <c r="BH137">
        <v>66</v>
      </c>
      <c r="BI137">
        <v>65.900000000000006</v>
      </c>
      <c r="BJ137" s="80" t="str">
        <f>VLOOKUP(MID(A137,12,2),'State Codes'!$B$10:$D$60,3,0)</f>
        <v>5 South Atlantic</v>
      </c>
      <c r="BK137" s="80" t="str">
        <f>VLOOKUP(MID(A137,6,5),'Chart Controls'!$P$11:$Q$16,2,0)</f>
        <v>Distillate</v>
      </c>
    </row>
    <row r="138" spans="1:63" s="82" customFormat="1" x14ac:dyDescent="0.2">
      <c r="A138" s="76" t="s">
        <v>776</v>
      </c>
      <c r="B138" s="76"/>
      <c r="C138" s="76" t="s">
        <v>257</v>
      </c>
      <c r="D138" s="76"/>
      <c r="E138" s="76" t="s">
        <v>1136</v>
      </c>
      <c r="F138" s="76" t="s">
        <v>261</v>
      </c>
      <c r="G138">
        <v>0</v>
      </c>
      <c r="H138">
        <v>25.4</v>
      </c>
      <c r="I138">
        <v>28.1</v>
      </c>
      <c r="J138">
        <v>17</v>
      </c>
      <c r="K138">
        <v>13.7</v>
      </c>
      <c r="L138">
        <v>15</v>
      </c>
      <c r="M138">
        <v>14.2</v>
      </c>
      <c r="N138">
        <v>13.8</v>
      </c>
      <c r="O138">
        <v>11.7</v>
      </c>
      <c r="P138">
        <v>13.2</v>
      </c>
      <c r="Q138">
        <v>24.2</v>
      </c>
      <c r="R138">
        <v>27.7</v>
      </c>
      <c r="S138">
        <v>21.8</v>
      </c>
      <c r="T138">
        <v>30.2</v>
      </c>
      <c r="U138">
        <v>28.7</v>
      </c>
      <c r="V138">
        <v>29.7</v>
      </c>
      <c r="W138">
        <v>92.3</v>
      </c>
      <c r="X138">
        <v>52.9</v>
      </c>
      <c r="Y138">
        <v>46.5</v>
      </c>
      <c r="Z138">
        <v>40.6</v>
      </c>
      <c r="AA138">
        <v>37.4</v>
      </c>
      <c r="AB138">
        <v>28</v>
      </c>
      <c r="AC138">
        <v>19.399999999999999</v>
      </c>
      <c r="AD138">
        <v>25.2</v>
      </c>
      <c r="AE138">
        <v>29.6</v>
      </c>
      <c r="AF138">
        <v>17.600000000000001</v>
      </c>
      <c r="AG138">
        <v>17.899999999999999</v>
      </c>
      <c r="AH138">
        <v>24.2</v>
      </c>
      <c r="AI138">
        <v>33.4</v>
      </c>
      <c r="AJ138">
        <v>25.6</v>
      </c>
      <c r="AK138">
        <v>23.8</v>
      </c>
      <c r="AL138">
        <v>26.6</v>
      </c>
      <c r="AM138">
        <v>19.3</v>
      </c>
      <c r="AN138">
        <v>33.4</v>
      </c>
      <c r="AO138">
        <v>39.299999999999997</v>
      </c>
      <c r="AP138">
        <v>34.4</v>
      </c>
      <c r="AQ138">
        <v>27.6</v>
      </c>
      <c r="AR138">
        <v>30.7</v>
      </c>
      <c r="AS138">
        <v>31.4</v>
      </c>
      <c r="AT138">
        <v>50.6</v>
      </c>
      <c r="AU138">
        <v>50.2</v>
      </c>
      <c r="AV138">
        <v>41.6</v>
      </c>
      <c r="AW138">
        <v>42.9</v>
      </c>
      <c r="AX138">
        <v>51.5</v>
      </c>
      <c r="AY138">
        <v>47.3</v>
      </c>
      <c r="AZ138">
        <v>44.9</v>
      </c>
      <c r="BA138">
        <v>8.8000000000000007</v>
      </c>
      <c r="BB138">
        <v>8.1999999999999993</v>
      </c>
      <c r="BC138">
        <v>10.7</v>
      </c>
      <c r="BD138">
        <v>11.5</v>
      </c>
      <c r="BE138">
        <v>11.8</v>
      </c>
      <c r="BF138">
        <v>7.5</v>
      </c>
      <c r="BG138">
        <v>8.1</v>
      </c>
      <c r="BH138">
        <v>7</v>
      </c>
      <c r="BI138">
        <v>8.1999999999999993</v>
      </c>
      <c r="BJ138" s="80" t="str">
        <f>VLOOKUP(MID(A138,12,2),'State Codes'!$B$10:$D$60,3,0)</f>
        <v>4 West North Central</v>
      </c>
      <c r="BK138" s="80" t="str">
        <f>VLOOKUP(MID(A138,6,5),'Chart Controls'!$P$11:$Q$16,2,0)</f>
        <v>Distillate</v>
      </c>
    </row>
    <row r="139" spans="1:63" s="82" customFormat="1" x14ac:dyDescent="0.2">
      <c r="A139" s="76" t="s">
        <v>777</v>
      </c>
      <c r="B139" s="76"/>
      <c r="C139" s="76" t="s">
        <v>257</v>
      </c>
      <c r="D139" s="76"/>
      <c r="E139" s="76" t="s">
        <v>1136</v>
      </c>
      <c r="F139" s="76" t="s">
        <v>261</v>
      </c>
      <c r="G139">
        <v>0</v>
      </c>
      <c r="H139">
        <v>211.8</v>
      </c>
      <c r="I139">
        <v>251.7</v>
      </c>
      <c r="J139">
        <v>152.80000000000001</v>
      </c>
      <c r="K139">
        <v>115.2</v>
      </c>
      <c r="L139">
        <v>153.30000000000001</v>
      </c>
      <c r="M139">
        <v>165.7</v>
      </c>
      <c r="N139">
        <v>136.1</v>
      </c>
      <c r="O139">
        <v>113.3</v>
      </c>
      <c r="P139">
        <v>146.4</v>
      </c>
      <c r="Q139">
        <v>220.8</v>
      </c>
      <c r="R139">
        <v>213</v>
      </c>
      <c r="S139">
        <v>200.5</v>
      </c>
      <c r="T139">
        <v>245.6</v>
      </c>
      <c r="U139">
        <v>195.7</v>
      </c>
      <c r="V139">
        <v>169.7</v>
      </c>
      <c r="W139">
        <v>320.60000000000002</v>
      </c>
      <c r="X139">
        <v>277.89999999999998</v>
      </c>
      <c r="Y139">
        <v>218.5</v>
      </c>
      <c r="Z139">
        <v>255.2</v>
      </c>
      <c r="AA139">
        <v>219.9</v>
      </c>
      <c r="AB139">
        <v>190.1</v>
      </c>
      <c r="AC139">
        <v>148.19999999999999</v>
      </c>
      <c r="AD139">
        <v>141.4</v>
      </c>
      <c r="AE139">
        <v>161.4</v>
      </c>
      <c r="AF139">
        <v>124.1</v>
      </c>
      <c r="AG139">
        <v>97.8</v>
      </c>
      <c r="AH139">
        <v>133.9</v>
      </c>
      <c r="AI139">
        <v>153.4</v>
      </c>
      <c r="AJ139">
        <v>142.5</v>
      </c>
      <c r="AK139">
        <v>159.6</v>
      </c>
      <c r="AL139">
        <v>166.2</v>
      </c>
      <c r="AM139">
        <v>170.5</v>
      </c>
      <c r="AN139">
        <v>169</v>
      </c>
      <c r="AO139">
        <v>205.1</v>
      </c>
      <c r="AP139">
        <v>191.7</v>
      </c>
      <c r="AQ139">
        <v>161.5</v>
      </c>
      <c r="AR139">
        <v>150.9</v>
      </c>
      <c r="AS139">
        <v>165.3</v>
      </c>
      <c r="AT139">
        <v>204.2</v>
      </c>
      <c r="AU139">
        <v>172.4</v>
      </c>
      <c r="AV139">
        <v>139.30000000000001</v>
      </c>
      <c r="AW139">
        <v>207.7</v>
      </c>
      <c r="AX139">
        <v>270.8</v>
      </c>
      <c r="AY139">
        <v>286.8</v>
      </c>
      <c r="AZ139">
        <v>223.2</v>
      </c>
      <c r="BA139">
        <v>282.8</v>
      </c>
      <c r="BB139">
        <v>269.8</v>
      </c>
      <c r="BC139">
        <v>218</v>
      </c>
      <c r="BD139">
        <v>157.80000000000001</v>
      </c>
      <c r="BE139">
        <v>142.6</v>
      </c>
      <c r="BF139">
        <v>88</v>
      </c>
      <c r="BG139">
        <v>90.4</v>
      </c>
      <c r="BH139">
        <v>81.5</v>
      </c>
      <c r="BI139">
        <v>76.5</v>
      </c>
      <c r="BJ139" s="80" t="str">
        <f>VLOOKUP(MID(A139,12,2),'State Codes'!$B$10:$D$60,3,0)</f>
        <v>3 East North Central</v>
      </c>
      <c r="BK139" s="80" t="str">
        <f>VLOOKUP(MID(A139,6,5),'Chart Controls'!$P$11:$Q$16,2,0)</f>
        <v>Distillate</v>
      </c>
    </row>
    <row r="140" spans="1:63" s="82" customFormat="1" x14ac:dyDescent="0.2">
      <c r="A140" s="76" t="s">
        <v>778</v>
      </c>
      <c r="B140" s="76"/>
      <c r="C140" s="76" t="s">
        <v>257</v>
      </c>
      <c r="D140" s="76"/>
      <c r="E140" s="76" t="s">
        <v>1136</v>
      </c>
      <c r="F140" s="76" t="s">
        <v>261</v>
      </c>
      <c r="G140">
        <v>0</v>
      </c>
      <c r="H140">
        <v>0.6</v>
      </c>
      <c r="I140">
        <v>0.7</v>
      </c>
      <c r="J140">
        <v>0.5</v>
      </c>
      <c r="K140">
        <v>4.3</v>
      </c>
      <c r="L140">
        <v>0.3</v>
      </c>
      <c r="M140">
        <v>0.2</v>
      </c>
      <c r="N140">
        <v>0.2</v>
      </c>
      <c r="O140">
        <v>0.4</v>
      </c>
      <c r="P140">
        <v>0.1</v>
      </c>
      <c r="Q140">
        <v>0.6</v>
      </c>
      <c r="R140">
        <v>1</v>
      </c>
      <c r="S140">
        <v>1.1000000000000001</v>
      </c>
      <c r="T140">
        <v>2</v>
      </c>
      <c r="U140">
        <v>0.3</v>
      </c>
      <c r="V140">
        <v>0.3</v>
      </c>
      <c r="W140">
        <v>0.2</v>
      </c>
      <c r="X140">
        <v>3.4</v>
      </c>
      <c r="Y140">
        <v>0.1</v>
      </c>
      <c r="Z140">
        <v>0.1</v>
      </c>
      <c r="AA140">
        <v>0.1</v>
      </c>
      <c r="AB140">
        <v>0.1</v>
      </c>
      <c r="AC140">
        <v>0.1</v>
      </c>
      <c r="AD140">
        <v>0.1</v>
      </c>
      <c r="AE140">
        <v>0.1</v>
      </c>
      <c r="AF140">
        <v>0.1</v>
      </c>
      <c r="AG140">
        <v>0</v>
      </c>
      <c r="AH140">
        <v>0.1</v>
      </c>
      <c r="AI140">
        <v>0.9</v>
      </c>
      <c r="AJ140">
        <v>0.4</v>
      </c>
      <c r="AK140">
        <v>0</v>
      </c>
      <c r="AL140">
        <v>0</v>
      </c>
      <c r="AM140">
        <v>0.1</v>
      </c>
      <c r="AN140">
        <v>0</v>
      </c>
      <c r="AO140">
        <v>0</v>
      </c>
      <c r="AP140">
        <v>0</v>
      </c>
      <c r="AQ140">
        <v>0.8</v>
      </c>
      <c r="AR140">
        <v>0.2</v>
      </c>
      <c r="AS140">
        <v>1</v>
      </c>
      <c r="AT140">
        <v>1.9</v>
      </c>
      <c r="AU140">
        <v>3.7</v>
      </c>
      <c r="AV140">
        <v>3</v>
      </c>
      <c r="AW140">
        <v>0</v>
      </c>
      <c r="AX140">
        <v>4.5</v>
      </c>
      <c r="AY140">
        <v>0.6</v>
      </c>
      <c r="AZ140">
        <v>0.2</v>
      </c>
      <c r="BA140">
        <v>0.3</v>
      </c>
      <c r="BB140">
        <v>0.2</v>
      </c>
      <c r="BC140">
        <v>0.2</v>
      </c>
      <c r="BD140">
        <v>0.2</v>
      </c>
      <c r="BE140">
        <v>0.2</v>
      </c>
      <c r="BF140">
        <v>0.1</v>
      </c>
      <c r="BG140">
        <v>0.1</v>
      </c>
      <c r="BH140">
        <v>0</v>
      </c>
      <c r="BI140">
        <v>0</v>
      </c>
      <c r="BJ140" s="80" t="str">
        <f>VLOOKUP(MID(A140,12,2),'State Codes'!$B$10:$D$60,3,0)</f>
        <v>7 West South Central</v>
      </c>
      <c r="BK140" s="80" t="str">
        <f>VLOOKUP(MID(A140,6,5),'Chart Controls'!$P$11:$Q$16,2,0)</f>
        <v>Distillate</v>
      </c>
    </row>
    <row r="141" spans="1:63" s="82" customFormat="1" x14ac:dyDescent="0.2">
      <c r="A141" s="76" t="s">
        <v>779</v>
      </c>
      <c r="B141" s="76"/>
      <c r="C141" s="76" t="s">
        <v>257</v>
      </c>
      <c r="D141" s="76"/>
      <c r="E141" s="76" t="s">
        <v>1136</v>
      </c>
      <c r="F141" s="76" t="s">
        <v>261</v>
      </c>
      <c r="G141">
        <v>0</v>
      </c>
      <c r="H141">
        <v>55.3</v>
      </c>
      <c r="I141">
        <v>56.8</v>
      </c>
      <c r="J141">
        <v>36.799999999999997</v>
      </c>
      <c r="K141">
        <v>21.1</v>
      </c>
      <c r="L141">
        <v>26.5</v>
      </c>
      <c r="M141">
        <v>31.2</v>
      </c>
      <c r="N141">
        <v>35.200000000000003</v>
      </c>
      <c r="O141">
        <v>27.9</v>
      </c>
      <c r="P141">
        <v>32</v>
      </c>
      <c r="Q141">
        <v>45.4</v>
      </c>
      <c r="R141">
        <v>56.4</v>
      </c>
      <c r="S141">
        <v>59.1</v>
      </c>
      <c r="T141">
        <v>62</v>
      </c>
      <c r="U141">
        <v>50</v>
      </c>
      <c r="V141">
        <v>48.8</v>
      </c>
      <c r="W141">
        <v>85.5</v>
      </c>
      <c r="X141">
        <v>58.6</v>
      </c>
      <c r="Y141">
        <v>65.7</v>
      </c>
      <c r="Z141">
        <v>56.1</v>
      </c>
      <c r="AA141">
        <v>50.9</v>
      </c>
      <c r="AB141">
        <v>49.3</v>
      </c>
      <c r="AC141">
        <v>43.2</v>
      </c>
      <c r="AD141">
        <v>53.5</v>
      </c>
      <c r="AE141">
        <v>56.5</v>
      </c>
      <c r="AF141">
        <v>42.9</v>
      </c>
      <c r="AG141">
        <v>34.6</v>
      </c>
      <c r="AH141">
        <v>46.4</v>
      </c>
      <c r="AI141">
        <v>50.1</v>
      </c>
      <c r="AJ141">
        <v>47.9</v>
      </c>
      <c r="AK141">
        <v>53.8</v>
      </c>
      <c r="AL141">
        <v>59.2</v>
      </c>
      <c r="AM141">
        <v>44.9</v>
      </c>
      <c r="AN141">
        <v>58</v>
      </c>
      <c r="AO141">
        <v>64.8</v>
      </c>
      <c r="AP141">
        <v>64.400000000000006</v>
      </c>
      <c r="AQ141">
        <v>51</v>
      </c>
      <c r="AR141">
        <v>45.1</v>
      </c>
      <c r="AS141">
        <v>61.4</v>
      </c>
      <c r="AT141">
        <v>94.1</v>
      </c>
      <c r="AU141">
        <v>90.2</v>
      </c>
      <c r="AV141">
        <v>80.3</v>
      </c>
      <c r="AW141">
        <v>98.9</v>
      </c>
      <c r="AX141">
        <v>118.6</v>
      </c>
      <c r="AY141">
        <v>82.5</v>
      </c>
      <c r="AZ141">
        <v>77.2</v>
      </c>
      <c r="BA141">
        <v>55.4</v>
      </c>
      <c r="BB141">
        <v>60.6</v>
      </c>
      <c r="BC141">
        <v>48.1</v>
      </c>
      <c r="BD141">
        <v>39</v>
      </c>
      <c r="BE141">
        <v>39.799999999999997</v>
      </c>
      <c r="BF141">
        <v>30.4</v>
      </c>
      <c r="BG141">
        <v>28.8</v>
      </c>
      <c r="BH141">
        <v>28.1</v>
      </c>
      <c r="BI141">
        <v>25.6</v>
      </c>
      <c r="BJ141" s="80" t="str">
        <f>VLOOKUP(MID(A141,12,2),'State Codes'!$B$10:$D$60,3,0)</f>
        <v>9 Pacific</v>
      </c>
      <c r="BK141" s="80" t="str">
        <f>VLOOKUP(MID(A141,6,5),'Chart Controls'!$P$11:$Q$16,2,0)</f>
        <v>Distillate</v>
      </c>
    </row>
    <row r="142" spans="1:63" s="82" customFormat="1" x14ac:dyDescent="0.2">
      <c r="A142" s="76" t="s">
        <v>780</v>
      </c>
      <c r="B142" s="76"/>
      <c r="C142" s="76" t="s">
        <v>257</v>
      </c>
      <c r="D142" s="76"/>
      <c r="E142" s="76" t="s">
        <v>1136</v>
      </c>
      <c r="F142" s="76" t="s">
        <v>261</v>
      </c>
      <c r="G142">
        <v>0</v>
      </c>
      <c r="H142">
        <v>2164</v>
      </c>
      <c r="I142">
        <v>2575.3000000000002</v>
      </c>
      <c r="J142">
        <v>1554.3</v>
      </c>
      <c r="K142">
        <v>1045.9000000000001</v>
      </c>
      <c r="L142">
        <v>1376.6</v>
      </c>
      <c r="M142">
        <v>1785</v>
      </c>
      <c r="N142">
        <v>1342.1</v>
      </c>
      <c r="O142">
        <v>1237</v>
      </c>
      <c r="P142">
        <v>1708.5</v>
      </c>
      <c r="Q142">
        <v>2565</v>
      </c>
      <c r="R142">
        <v>2289.8000000000002</v>
      </c>
      <c r="S142">
        <v>2113.4</v>
      </c>
      <c r="T142">
        <v>2106</v>
      </c>
      <c r="U142">
        <v>1830.9</v>
      </c>
      <c r="V142">
        <v>1380.1</v>
      </c>
      <c r="W142">
        <v>3729</v>
      </c>
      <c r="X142">
        <v>1913.7</v>
      </c>
      <c r="Y142">
        <v>1720.2</v>
      </c>
      <c r="Z142">
        <v>1748.5</v>
      </c>
      <c r="AA142">
        <v>1486.7</v>
      </c>
      <c r="AB142">
        <v>1331</v>
      </c>
      <c r="AC142">
        <v>971.2</v>
      </c>
      <c r="AD142">
        <v>1076.5</v>
      </c>
      <c r="AE142">
        <v>1139.5</v>
      </c>
      <c r="AF142">
        <v>695.7</v>
      </c>
      <c r="AG142">
        <v>588.20000000000005</v>
      </c>
      <c r="AH142">
        <v>810.7</v>
      </c>
      <c r="AI142">
        <v>878.4</v>
      </c>
      <c r="AJ142">
        <v>746.8</v>
      </c>
      <c r="AK142">
        <v>840.2</v>
      </c>
      <c r="AL142">
        <v>857</v>
      </c>
      <c r="AM142">
        <v>811.8</v>
      </c>
      <c r="AN142">
        <v>898.2</v>
      </c>
      <c r="AO142">
        <v>923</v>
      </c>
      <c r="AP142">
        <v>928.5</v>
      </c>
      <c r="AQ142">
        <v>784.3</v>
      </c>
      <c r="AR142">
        <v>745.6</v>
      </c>
      <c r="AS142">
        <v>762.3</v>
      </c>
      <c r="AT142">
        <v>1101.5</v>
      </c>
      <c r="AU142">
        <v>1169.7</v>
      </c>
      <c r="AV142">
        <v>975.2</v>
      </c>
      <c r="AW142">
        <v>988.6</v>
      </c>
      <c r="AX142">
        <v>1200.5</v>
      </c>
      <c r="AY142">
        <v>1127.0999999999999</v>
      </c>
      <c r="AZ142">
        <v>949.6</v>
      </c>
      <c r="BA142">
        <v>678.5</v>
      </c>
      <c r="BB142">
        <v>680.8</v>
      </c>
      <c r="BC142">
        <v>594.5</v>
      </c>
      <c r="BD142">
        <v>517.20000000000005</v>
      </c>
      <c r="BE142">
        <v>487</v>
      </c>
      <c r="BF142">
        <v>334.3</v>
      </c>
      <c r="BG142">
        <v>285.7</v>
      </c>
      <c r="BH142">
        <v>263</v>
      </c>
      <c r="BI142">
        <v>245.1</v>
      </c>
      <c r="BJ142" s="80" t="str">
        <f>VLOOKUP(MID(A142,12,2),'State Codes'!$B$10:$D$60,3,0)</f>
        <v>2 Middle Atlantic</v>
      </c>
      <c r="BK142" s="80" t="str">
        <f>VLOOKUP(MID(A142,6,5),'Chart Controls'!$P$11:$Q$16,2,0)</f>
        <v>Distillate</v>
      </c>
    </row>
    <row r="143" spans="1:63" s="82" customFormat="1" x14ac:dyDescent="0.2">
      <c r="A143" s="76" t="s">
        <v>781</v>
      </c>
      <c r="B143" s="76"/>
      <c r="C143" s="76" t="s">
        <v>257</v>
      </c>
      <c r="D143" s="76"/>
      <c r="E143" s="76" t="s">
        <v>1136</v>
      </c>
      <c r="F143" s="76" t="s">
        <v>261</v>
      </c>
      <c r="G143">
        <v>0</v>
      </c>
      <c r="H143">
        <v>365.8</v>
      </c>
      <c r="I143">
        <v>394.5</v>
      </c>
      <c r="J143">
        <v>261.5</v>
      </c>
      <c r="K143">
        <v>168.1</v>
      </c>
      <c r="L143">
        <v>225.1</v>
      </c>
      <c r="M143">
        <v>287.10000000000002</v>
      </c>
      <c r="N143">
        <v>185.7</v>
      </c>
      <c r="O143">
        <v>175.3</v>
      </c>
      <c r="P143">
        <v>327</v>
      </c>
      <c r="Q143">
        <v>437.5</v>
      </c>
      <c r="R143">
        <v>461.4</v>
      </c>
      <c r="S143">
        <v>449.8</v>
      </c>
      <c r="T143">
        <v>403.4</v>
      </c>
      <c r="U143">
        <v>385.4</v>
      </c>
      <c r="V143">
        <v>325.10000000000002</v>
      </c>
      <c r="W143">
        <v>410.8</v>
      </c>
      <c r="X143">
        <v>346.5</v>
      </c>
      <c r="Y143">
        <v>304.39999999999998</v>
      </c>
      <c r="Z143">
        <v>335.5</v>
      </c>
      <c r="AA143">
        <v>264.3</v>
      </c>
      <c r="AB143">
        <v>230.6</v>
      </c>
      <c r="AC143">
        <v>169.5</v>
      </c>
      <c r="AD143">
        <v>197.9</v>
      </c>
      <c r="AE143">
        <v>184.6</v>
      </c>
      <c r="AF143">
        <v>121.9</v>
      </c>
      <c r="AG143">
        <v>127.4</v>
      </c>
      <c r="AH143">
        <v>160.30000000000001</v>
      </c>
      <c r="AI143">
        <v>154.19999999999999</v>
      </c>
      <c r="AJ143">
        <v>136.1</v>
      </c>
      <c r="AK143">
        <v>155.6</v>
      </c>
      <c r="AL143">
        <v>140.4</v>
      </c>
      <c r="AM143">
        <v>155.9</v>
      </c>
      <c r="AN143">
        <v>139.69999999999999</v>
      </c>
      <c r="AO143">
        <v>148.1</v>
      </c>
      <c r="AP143">
        <v>147.69999999999999</v>
      </c>
      <c r="AQ143">
        <v>153.5</v>
      </c>
      <c r="AR143">
        <v>134.1</v>
      </c>
      <c r="AS143">
        <v>123.2</v>
      </c>
      <c r="AT143">
        <v>181.3</v>
      </c>
      <c r="AU143">
        <v>168.7</v>
      </c>
      <c r="AV143">
        <v>142.30000000000001</v>
      </c>
      <c r="AW143">
        <v>124.4</v>
      </c>
      <c r="AX143">
        <v>133.5</v>
      </c>
      <c r="AY143">
        <v>140</v>
      </c>
      <c r="AZ143">
        <v>151.5</v>
      </c>
      <c r="BA143">
        <v>115.8</v>
      </c>
      <c r="BB143">
        <v>114.2</v>
      </c>
      <c r="BC143">
        <v>103.7</v>
      </c>
      <c r="BD143">
        <v>89.6</v>
      </c>
      <c r="BE143">
        <v>86</v>
      </c>
      <c r="BF143">
        <v>62.5</v>
      </c>
      <c r="BG143">
        <v>58.6</v>
      </c>
      <c r="BH143">
        <v>56.1</v>
      </c>
      <c r="BI143">
        <v>50.7</v>
      </c>
      <c r="BJ143" s="80" t="str">
        <f>VLOOKUP(MID(A143,12,2),'State Codes'!$B$10:$D$60,3,0)</f>
        <v>1 New England</v>
      </c>
      <c r="BK143" s="80" t="str">
        <f>VLOOKUP(MID(A143,6,5),'Chart Controls'!$P$11:$Q$16,2,0)</f>
        <v>Distillate</v>
      </c>
    </row>
    <row r="144" spans="1:63" s="82" customFormat="1" x14ac:dyDescent="0.2">
      <c r="A144" s="76" t="s">
        <v>782</v>
      </c>
      <c r="B144" s="76"/>
      <c r="C144" s="76" t="s">
        <v>257</v>
      </c>
      <c r="D144" s="76"/>
      <c r="E144" s="76" t="s">
        <v>1136</v>
      </c>
      <c r="F144" s="76" t="s">
        <v>261</v>
      </c>
      <c r="G144">
        <v>0</v>
      </c>
      <c r="H144">
        <v>12.7</v>
      </c>
      <c r="I144">
        <v>14.2</v>
      </c>
      <c r="J144">
        <v>9.4</v>
      </c>
      <c r="K144">
        <v>6.7</v>
      </c>
      <c r="L144">
        <v>8</v>
      </c>
      <c r="M144">
        <v>8.4</v>
      </c>
      <c r="N144">
        <v>8.1999999999999993</v>
      </c>
      <c r="O144">
        <v>7.6</v>
      </c>
      <c r="P144">
        <v>9.1999999999999993</v>
      </c>
      <c r="Q144">
        <v>6.5</v>
      </c>
      <c r="R144">
        <v>12.6</v>
      </c>
      <c r="S144">
        <v>17</v>
      </c>
      <c r="T144">
        <v>17.5</v>
      </c>
      <c r="U144">
        <v>17.600000000000001</v>
      </c>
      <c r="V144">
        <v>15.8</v>
      </c>
      <c r="W144">
        <v>21.7</v>
      </c>
      <c r="X144">
        <v>18.399999999999999</v>
      </c>
      <c r="Y144">
        <v>21</v>
      </c>
      <c r="Z144">
        <v>21.8</v>
      </c>
      <c r="AA144">
        <v>18.600000000000001</v>
      </c>
      <c r="AB144">
        <v>24.7</v>
      </c>
      <c r="AC144">
        <v>17.7</v>
      </c>
      <c r="AD144">
        <v>22.2</v>
      </c>
      <c r="AE144">
        <v>27.6</v>
      </c>
      <c r="AF144">
        <v>19.8</v>
      </c>
      <c r="AG144">
        <v>17.5</v>
      </c>
      <c r="AH144">
        <v>22.2</v>
      </c>
      <c r="AI144">
        <v>22.7</v>
      </c>
      <c r="AJ144">
        <v>26.9</v>
      </c>
      <c r="AK144">
        <v>26.5</v>
      </c>
      <c r="AL144">
        <v>30.5</v>
      </c>
      <c r="AM144">
        <v>27.4</v>
      </c>
      <c r="AN144">
        <v>47.5</v>
      </c>
      <c r="AO144">
        <v>52.9</v>
      </c>
      <c r="AP144">
        <v>49</v>
      </c>
      <c r="AQ144">
        <v>44.9</v>
      </c>
      <c r="AR144">
        <v>49.3</v>
      </c>
      <c r="AS144">
        <v>50.8</v>
      </c>
      <c r="AT144">
        <v>53.9</v>
      </c>
      <c r="AU144">
        <v>62.8</v>
      </c>
      <c r="AV144">
        <v>51.6</v>
      </c>
      <c r="AW144">
        <v>55.2</v>
      </c>
      <c r="AX144">
        <v>72.099999999999994</v>
      </c>
      <c r="AY144">
        <v>64</v>
      </c>
      <c r="AZ144">
        <v>53.5</v>
      </c>
      <c r="BA144">
        <v>41.2</v>
      </c>
      <c r="BB144">
        <v>45.3</v>
      </c>
      <c r="BC144">
        <v>39.700000000000003</v>
      </c>
      <c r="BD144">
        <v>26.6</v>
      </c>
      <c r="BE144">
        <v>29.3</v>
      </c>
      <c r="BF144">
        <v>22</v>
      </c>
      <c r="BG144">
        <v>19.8</v>
      </c>
      <c r="BH144">
        <v>17.600000000000001</v>
      </c>
      <c r="BI144">
        <v>18.2</v>
      </c>
      <c r="BJ144" s="80" t="str">
        <f>VLOOKUP(MID(A144,12,2),'State Codes'!$B$10:$D$60,3,0)</f>
        <v>5 South Atlantic</v>
      </c>
      <c r="BK144" s="80" t="str">
        <f>VLOOKUP(MID(A144,6,5),'Chart Controls'!$P$11:$Q$16,2,0)</f>
        <v>Distillate</v>
      </c>
    </row>
    <row r="145" spans="1:63" s="82" customFormat="1" x14ac:dyDescent="0.2">
      <c r="A145" s="76" t="s">
        <v>783</v>
      </c>
      <c r="B145" s="76"/>
      <c r="C145" s="76" t="s">
        <v>257</v>
      </c>
      <c r="D145" s="76"/>
      <c r="E145" s="76" t="s">
        <v>1136</v>
      </c>
      <c r="F145" s="76" t="s">
        <v>261</v>
      </c>
      <c r="G145">
        <v>0</v>
      </c>
      <c r="H145">
        <v>15.1</v>
      </c>
      <c r="I145">
        <v>16.399999999999999</v>
      </c>
      <c r="J145">
        <v>10.3</v>
      </c>
      <c r="K145">
        <v>6.6</v>
      </c>
      <c r="L145">
        <v>9.6999999999999993</v>
      </c>
      <c r="M145">
        <v>12.5</v>
      </c>
      <c r="N145">
        <v>6.6</v>
      </c>
      <c r="O145">
        <v>6.5</v>
      </c>
      <c r="P145">
        <v>8.4</v>
      </c>
      <c r="Q145">
        <v>13.2</v>
      </c>
      <c r="R145">
        <v>14.8</v>
      </c>
      <c r="S145">
        <v>16.8</v>
      </c>
      <c r="T145">
        <v>18.8</v>
      </c>
      <c r="U145">
        <v>14.2</v>
      </c>
      <c r="V145">
        <v>11.6</v>
      </c>
      <c r="W145">
        <v>29.8</v>
      </c>
      <c r="X145">
        <v>19.7</v>
      </c>
      <c r="Y145">
        <v>21.9</v>
      </c>
      <c r="Z145">
        <v>20</v>
      </c>
      <c r="AA145">
        <v>15.7</v>
      </c>
      <c r="AB145">
        <v>16.899999999999999</v>
      </c>
      <c r="AC145">
        <v>12.1</v>
      </c>
      <c r="AD145">
        <v>18.600000000000001</v>
      </c>
      <c r="AE145">
        <v>18.3</v>
      </c>
      <c r="AF145">
        <v>12.1</v>
      </c>
      <c r="AG145">
        <v>12.8</v>
      </c>
      <c r="AH145">
        <v>18.399999999999999</v>
      </c>
      <c r="AI145">
        <v>24.8</v>
      </c>
      <c r="AJ145">
        <v>14.6</v>
      </c>
      <c r="AK145">
        <v>15.7</v>
      </c>
      <c r="AL145">
        <v>20.7</v>
      </c>
      <c r="AM145">
        <v>15.8</v>
      </c>
      <c r="AN145">
        <v>24</v>
      </c>
      <c r="AO145">
        <v>30.1</v>
      </c>
      <c r="AP145">
        <v>32.700000000000003</v>
      </c>
      <c r="AQ145">
        <v>22.3</v>
      </c>
      <c r="AR145">
        <v>25.5</v>
      </c>
      <c r="AS145">
        <v>34.799999999999997</v>
      </c>
      <c r="AT145">
        <v>34.4</v>
      </c>
      <c r="AU145">
        <v>31.5</v>
      </c>
      <c r="AV145">
        <v>26</v>
      </c>
      <c r="AW145">
        <v>41.1</v>
      </c>
      <c r="AX145">
        <v>33.799999999999997</v>
      </c>
      <c r="AY145">
        <v>30.7</v>
      </c>
      <c r="AZ145">
        <v>26.6</v>
      </c>
      <c r="BA145">
        <v>6.2</v>
      </c>
      <c r="BB145">
        <v>5.2</v>
      </c>
      <c r="BC145">
        <v>6.4</v>
      </c>
      <c r="BD145">
        <v>8.5</v>
      </c>
      <c r="BE145">
        <v>8.6999999999999993</v>
      </c>
      <c r="BF145">
        <v>6.5</v>
      </c>
      <c r="BG145">
        <v>6.2</v>
      </c>
      <c r="BH145">
        <v>5.4</v>
      </c>
      <c r="BI145">
        <v>5.7</v>
      </c>
      <c r="BJ145" s="80" t="str">
        <f>VLOOKUP(MID(A145,12,2),'State Codes'!$B$10:$D$60,3,0)</f>
        <v>4 West North Central</v>
      </c>
      <c r="BK145" s="80" t="str">
        <f>VLOOKUP(MID(A145,6,5),'Chart Controls'!$P$11:$Q$16,2,0)</f>
        <v>Distillate</v>
      </c>
    </row>
    <row r="146" spans="1:63" s="82" customFormat="1" x14ac:dyDescent="0.2">
      <c r="A146" s="76" t="s">
        <v>784</v>
      </c>
      <c r="B146" s="76"/>
      <c r="C146" s="76" t="s">
        <v>257</v>
      </c>
      <c r="D146" s="76"/>
      <c r="E146" s="76" t="s">
        <v>1136</v>
      </c>
      <c r="F146" s="76" t="s">
        <v>261</v>
      </c>
      <c r="G146">
        <v>0</v>
      </c>
      <c r="H146">
        <v>7.4</v>
      </c>
      <c r="I146">
        <v>8.9</v>
      </c>
      <c r="J146">
        <v>5.8</v>
      </c>
      <c r="K146">
        <v>2.7</v>
      </c>
      <c r="L146">
        <v>3</v>
      </c>
      <c r="M146">
        <v>3.8</v>
      </c>
      <c r="N146">
        <v>4.0999999999999996</v>
      </c>
      <c r="O146">
        <v>3.1</v>
      </c>
      <c r="P146">
        <v>5.3</v>
      </c>
      <c r="Q146">
        <v>6.2</v>
      </c>
      <c r="R146">
        <v>6.5</v>
      </c>
      <c r="S146">
        <v>6.5</v>
      </c>
      <c r="T146">
        <v>7.2</v>
      </c>
      <c r="U146">
        <v>17.600000000000001</v>
      </c>
      <c r="V146">
        <v>15.6</v>
      </c>
      <c r="W146">
        <v>22.4</v>
      </c>
      <c r="X146">
        <v>14.6</v>
      </c>
      <c r="Y146">
        <v>11</v>
      </c>
      <c r="Z146">
        <v>9.1</v>
      </c>
      <c r="AA146">
        <v>8.1999999999999993</v>
      </c>
      <c r="AB146">
        <v>6.7</v>
      </c>
      <c r="AC146">
        <v>5.3</v>
      </c>
      <c r="AD146">
        <v>8.6</v>
      </c>
      <c r="AE146">
        <v>9.3000000000000007</v>
      </c>
      <c r="AF146">
        <v>8.4</v>
      </c>
      <c r="AG146">
        <v>7.8</v>
      </c>
      <c r="AH146">
        <v>9.6</v>
      </c>
      <c r="AI146">
        <v>7.4</v>
      </c>
      <c r="AJ146">
        <v>8.1999999999999993</v>
      </c>
      <c r="AK146">
        <v>8.9</v>
      </c>
      <c r="AL146">
        <v>6.3</v>
      </c>
      <c r="AM146">
        <v>7.8</v>
      </c>
      <c r="AN146">
        <v>9.5</v>
      </c>
      <c r="AO146">
        <v>10.6</v>
      </c>
      <c r="AP146">
        <v>9.8000000000000007</v>
      </c>
      <c r="AQ146">
        <v>7.6</v>
      </c>
      <c r="AR146">
        <v>7.7</v>
      </c>
      <c r="AS146">
        <v>5.4</v>
      </c>
      <c r="AT146">
        <v>10.3</v>
      </c>
      <c r="AU146">
        <v>15.2</v>
      </c>
      <c r="AV146">
        <v>11.8</v>
      </c>
      <c r="AW146">
        <v>19</v>
      </c>
      <c r="AX146">
        <v>23.4</v>
      </c>
      <c r="AY146">
        <v>12.4</v>
      </c>
      <c r="AZ146">
        <v>10.1</v>
      </c>
      <c r="BA146">
        <v>7.5</v>
      </c>
      <c r="BB146">
        <v>7.2</v>
      </c>
      <c r="BC146">
        <v>6.6</v>
      </c>
      <c r="BD146">
        <v>3.4</v>
      </c>
      <c r="BE146">
        <v>3.1</v>
      </c>
      <c r="BF146">
        <v>2.2000000000000002</v>
      </c>
      <c r="BG146">
        <v>1.7</v>
      </c>
      <c r="BH146">
        <v>1.4</v>
      </c>
      <c r="BI146">
        <v>1.2</v>
      </c>
      <c r="BJ146" s="80" t="str">
        <f>VLOOKUP(MID(A146,12,2),'State Codes'!$B$10:$D$60,3,0)</f>
        <v>6 East South Central</v>
      </c>
      <c r="BK146" s="80" t="str">
        <f>VLOOKUP(MID(A146,6,5),'Chart Controls'!$P$11:$Q$16,2,0)</f>
        <v>Distillate</v>
      </c>
    </row>
    <row r="147" spans="1:63" s="82" customFormat="1" x14ac:dyDescent="0.2">
      <c r="A147" s="76" t="s">
        <v>785</v>
      </c>
      <c r="B147" s="76"/>
      <c r="C147" s="76" t="s">
        <v>257</v>
      </c>
      <c r="D147" s="76"/>
      <c r="E147" s="76" t="s">
        <v>1136</v>
      </c>
      <c r="F147" s="76" t="s">
        <v>261</v>
      </c>
      <c r="G147">
        <v>0</v>
      </c>
      <c r="H147">
        <v>0.2</v>
      </c>
      <c r="I147">
        <v>0.2</v>
      </c>
      <c r="J147">
        <v>0.1</v>
      </c>
      <c r="K147">
        <v>0</v>
      </c>
      <c r="L147">
        <v>0.1</v>
      </c>
      <c r="M147">
        <v>0.1</v>
      </c>
      <c r="N147">
        <v>0.1</v>
      </c>
      <c r="O147">
        <v>0.1</v>
      </c>
      <c r="P147">
        <v>0.2</v>
      </c>
      <c r="Q147">
        <v>0.2</v>
      </c>
      <c r="R147">
        <v>0.1</v>
      </c>
      <c r="S147">
        <v>0.4</v>
      </c>
      <c r="T147">
        <v>0.5</v>
      </c>
      <c r="U147">
        <v>0.1</v>
      </c>
      <c r="V147">
        <v>0.1</v>
      </c>
      <c r="W147">
        <v>0</v>
      </c>
      <c r="X147">
        <v>0</v>
      </c>
      <c r="Y147">
        <v>0</v>
      </c>
      <c r="Z147">
        <v>0.4</v>
      </c>
      <c r="AA147">
        <v>8.1</v>
      </c>
      <c r="AB147">
        <v>0</v>
      </c>
      <c r="AC147">
        <v>0.1</v>
      </c>
      <c r="AD147">
        <v>0</v>
      </c>
      <c r="AE147">
        <v>0.1</v>
      </c>
      <c r="AF147">
        <v>0.1</v>
      </c>
      <c r="AG147">
        <v>0</v>
      </c>
      <c r="AH147">
        <v>0</v>
      </c>
      <c r="AI147">
        <v>0</v>
      </c>
      <c r="AJ147">
        <v>0.2</v>
      </c>
      <c r="AK147">
        <v>0.2</v>
      </c>
      <c r="AL147">
        <v>0.1</v>
      </c>
      <c r="AM147">
        <v>0.1</v>
      </c>
      <c r="AN147">
        <v>0.1</v>
      </c>
      <c r="AO147">
        <v>0</v>
      </c>
      <c r="AP147">
        <v>0.3</v>
      </c>
      <c r="AQ147">
        <v>0.5</v>
      </c>
      <c r="AR147">
        <v>1.4</v>
      </c>
      <c r="AS147">
        <v>0.4</v>
      </c>
      <c r="AT147">
        <v>1.1000000000000001</v>
      </c>
      <c r="AU147">
        <v>11.6</v>
      </c>
      <c r="AV147">
        <v>13.8</v>
      </c>
      <c r="AW147">
        <v>1.3</v>
      </c>
      <c r="AX147">
        <v>0.3</v>
      </c>
      <c r="AY147">
        <v>0.3</v>
      </c>
      <c r="AZ147">
        <v>20.2</v>
      </c>
      <c r="BA147">
        <v>10.8</v>
      </c>
      <c r="BB147">
        <v>9.1999999999999993</v>
      </c>
      <c r="BC147">
        <v>4.9000000000000004</v>
      </c>
      <c r="BD147">
        <v>3.5</v>
      </c>
      <c r="BE147">
        <v>3.3</v>
      </c>
      <c r="BF147">
        <v>1.8</v>
      </c>
      <c r="BG147">
        <v>1.4</v>
      </c>
      <c r="BH147">
        <v>0.9</v>
      </c>
      <c r="BI147">
        <v>0.8</v>
      </c>
      <c r="BJ147" s="80" t="str">
        <f>VLOOKUP(MID(A147,12,2),'State Codes'!$B$10:$D$60,3,0)</f>
        <v>7 West South Central</v>
      </c>
      <c r="BK147" s="80" t="str">
        <f>VLOOKUP(MID(A147,6,5),'Chart Controls'!$P$11:$Q$16,2,0)</f>
        <v>Distillate</v>
      </c>
    </row>
    <row r="148" spans="1:63" s="82" customFormat="1" x14ac:dyDescent="0.2">
      <c r="A148" s="76" t="s">
        <v>786</v>
      </c>
      <c r="B148" s="76"/>
      <c r="C148" s="76" t="s">
        <v>257</v>
      </c>
      <c r="D148" s="76"/>
      <c r="E148" s="76" t="s">
        <v>1136</v>
      </c>
      <c r="F148" s="76" t="s">
        <v>261</v>
      </c>
      <c r="G148">
        <v>0</v>
      </c>
      <c r="H148">
        <v>3.8</v>
      </c>
      <c r="I148">
        <v>3.8</v>
      </c>
      <c r="J148">
        <v>2.4</v>
      </c>
      <c r="K148">
        <v>1.6</v>
      </c>
      <c r="L148">
        <v>2.6</v>
      </c>
      <c r="M148">
        <v>3</v>
      </c>
      <c r="N148">
        <v>2.2999999999999998</v>
      </c>
      <c r="O148">
        <v>2</v>
      </c>
      <c r="P148">
        <v>1.9</v>
      </c>
      <c r="Q148">
        <v>2.9</v>
      </c>
      <c r="R148">
        <v>2.7</v>
      </c>
      <c r="S148">
        <v>4</v>
      </c>
      <c r="T148">
        <v>3.5</v>
      </c>
      <c r="U148">
        <v>2.2999999999999998</v>
      </c>
      <c r="V148">
        <v>2.1</v>
      </c>
      <c r="W148">
        <v>2.4</v>
      </c>
      <c r="X148">
        <v>3.2</v>
      </c>
      <c r="Y148">
        <v>3</v>
      </c>
      <c r="Z148">
        <v>2.4</v>
      </c>
      <c r="AA148">
        <v>5.2</v>
      </c>
      <c r="AB148">
        <v>3.7</v>
      </c>
      <c r="AC148">
        <v>3.3</v>
      </c>
      <c r="AD148">
        <v>4.3</v>
      </c>
      <c r="AE148">
        <v>4.0999999999999996</v>
      </c>
      <c r="AF148">
        <v>2.8</v>
      </c>
      <c r="AG148">
        <v>2.4</v>
      </c>
      <c r="AH148">
        <v>3.6</v>
      </c>
      <c r="AI148">
        <v>3.6</v>
      </c>
      <c r="AJ148">
        <v>2.7</v>
      </c>
      <c r="AK148">
        <v>2.4</v>
      </c>
      <c r="AL148">
        <v>3.1</v>
      </c>
      <c r="AM148">
        <v>3.9</v>
      </c>
      <c r="AN148">
        <v>5.2</v>
      </c>
      <c r="AO148">
        <v>5.8</v>
      </c>
      <c r="AP148">
        <v>5.5</v>
      </c>
      <c r="AQ148">
        <v>2.7</v>
      </c>
      <c r="AR148">
        <v>2</v>
      </c>
      <c r="AS148">
        <v>1.6</v>
      </c>
      <c r="AT148">
        <v>2.8</v>
      </c>
      <c r="AU148">
        <v>5.0999999999999996</v>
      </c>
      <c r="AV148">
        <v>6.4</v>
      </c>
      <c r="AW148">
        <v>6</v>
      </c>
      <c r="AX148">
        <v>3.5</v>
      </c>
      <c r="AY148">
        <v>4.5</v>
      </c>
      <c r="AZ148">
        <v>6.1</v>
      </c>
      <c r="BA148">
        <v>6.5</v>
      </c>
      <c r="BB148">
        <v>6.4</v>
      </c>
      <c r="BC148">
        <v>5.8</v>
      </c>
      <c r="BD148">
        <v>5.9</v>
      </c>
      <c r="BE148">
        <v>4.7</v>
      </c>
      <c r="BF148">
        <v>2.8</v>
      </c>
      <c r="BG148">
        <v>1.8</v>
      </c>
      <c r="BH148">
        <v>1.8</v>
      </c>
      <c r="BI148">
        <v>1.1000000000000001</v>
      </c>
      <c r="BJ148" s="80" t="str">
        <f>VLOOKUP(MID(A148,12,2),'State Codes'!$B$10:$D$60,3,0)</f>
        <v>8 Mountain</v>
      </c>
      <c r="BK148" s="80" t="str">
        <f>VLOOKUP(MID(A148,6,5),'Chart Controls'!$P$11:$Q$16,2,0)</f>
        <v>Distillate</v>
      </c>
    </row>
    <row r="149" spans="1:63" s="82" customFormat="1" x14ac:dyDescent="0.2">
      <c r="A149" s="76" t="s">
        <v>787</v>
      </c>
      <c r="B149" s="76"/>
      <c r="C149" s="76" t="s">
        <v>257</v>
      </c>
      <c r="D149" s="76"/>
      <c r="E149" s="76" t="s">
        <v>1136</v>
      </c>
      <c r="F149" s="76" t="s">
        <v>261</v>
      </c>
      <c r="G149">
        <v>0</v>
      </c>
      <c r="H149">
        <v>283.39999999999998</v>
      </c>
      <c r="I149">
        <v>304.3</v>
      </c>
      <c r="J149">
        <v>194</v>
      </c>
      <c r="K149">
        <v>177.5</v>
      </c>
      <c r="L149">
        <v>221.6</v>
      </c>
      <c r="M149">
        <v>209.8</v>
      </c>
      <c r="N149">
        <v>184.6</v>
      </c>
      <c r="O149">
        <v>160.5</v>
      </c>
      <c r="P149">
        <v>204.6</v>
      </c>
      <c r="Q149">
        <v>279.60000000000002</v>
      </c>
      <c r="R149">
        <v>263.2</v>
      </c>
      <c r="S149">
        <v>243.1</v>
      </c>
      <c r="T149">
        <v>266.60000000000002</v>
      </c>
      <c r="U149">
        <v>208.4</v>
      </c>
      <c r="V149">
        <v>233.4</v>
      </c>
      <c r="W149">
        <v>276.60000000000002</v>
      </c>
      <c r="X149">
        <v>257.3</v>
      </c>
      <c r="Y149">
        <v>227.2</v>
      </c>
      <c r="Z149">
        <v>199.7</v>
      </c>
      <c r="AA149">
        <v>180.6</v>
      </c>
      <c r="AB149">
        <v>137.19999999999999</v>
      </c>
      <c r="AC149">
        <v>109.2</v>
      </c>
      <c r="AD149">
        <v>123.4</v>
      </c>
      <c r="AE149">
        <v>135.6</v>
      </c>
      <c r="AF149">
        <v>75.900000000000006</v>
      </c>
      <c r="AG149">
        <v>77.3</v>
      </c>
      <c r="AH149">
        <v>100.5</v>
      </c>
      <c r="AI149">
        <v>101.2</v>
      </c>
      <c r="AJ149">
        <v>87.3</v>
      </c>
      <c r="AK149">
        <v>93.2</v>
      </c>
      <c r="AL149">
        <v>100.8</v>
      </c>
      <c r="AM149">
        <v>103.6</v>
      </c>
      <c r="AN149">
        <v>105.9</v>
      </c>
      <c r="AO149">
        <v>107.1</v>
      </c>
      <c r="AP149">
        <v>95.1</v>
      </c>
      <c r="AQ149">
        <v>80.2</v>
      </c>
      <c r="AR149">
        <v>77.8</v>
      </c>
      <c r="AS149">
        <v>77.900000000000006</v>
      </c>
      <c r="AT149">
        <v>116.7</v>
      </c>
      <c r="AU149">
        <v>115.2</v>
      </c>
      <c r="AV149">
        <v>98.8</v>
      </c>
      <c r="AW149">
        <v>70.400000000000006</v>
      </c>
      <c r="AX149">
        <v>105.8</v>
      </c>
      <c r="AY149">
        <v>92.5</v>
      </c>
      <c r="AZ149">
        <v>98.1</v>
      </c>
      <c r="BA149">
        <v>73</v>
      </c>
      <c r="BB149">
        <v>66.7</v>
      </c>
      <c r="BC149">
        <v>65.099999999999994</v>
      </c>
      <c r="BD149">
        <v>51.9</v>
      </c>
      <c r="BE149">
        <v>53.7</v>
      </c>
      <c r="BF149">
        <v>42.6</v>
      </c>
      <c r="BG149">
        <v>36.9</v>
      </c>
      <c r="BH149">
        <v>33.6</v>
      </c>
      <c r="BI149">
        <v>34</v>
      </c>
      <c r="BJ149" s="80" t="str">
        <f>VLOOKUP(MID(A149,12,2),'State Codes'!$B$10:$D$60,3,0)</f>
        <v>1 New England</v>
      </c>
      <c r="BK149" s="80" t="str">
        <f>VLOOKUP(MID(A149,6,5),'Chart Controls'!$P$11:$Q$16,2,0)</f>
        <v>Distillate</v>
      </c>
    </row>
    <row r="150" spans="1:63" s="82" customFormat="1" x14ac:dyDescent="0.2">
      <c r="A150" s="76" t="s">
        <v>788</v>
      </c>
      <c r="B150" s="76"/>
      <c r="C150" s="76" t="s">
        <v>257</v>
      </c>
      <c r="D150" s="76"/>
      <c r="E150" s="76" t="s">
        <v>1136</v>
      </c>
      <c r="F150" s="76" t="s">
        <v>261</v>
      </c>
      <c r="G150">
        <v>0</v>
      </c>
      <c r="H150">
        <v>330.1</v>
      </c>
      <c r="I150">
        <v>369.9</v>
      </c>
      <c r="J150">
        <v>238.6</v>
      </c>
      <c r="K150">
        <v>153.4</v>
      </c>
      <c r="L150">
        <v>177.4</v>
      </c>
      <c r="M150">
        <v>217.1</v>
      </c>
      <c r="N150">
        <v>156.6</v>
      </c>
      <c r="O150">
        <v>152.1</v>
      </c>
      <c r="P150">
        <v>230.9</v>
      </c>
      <c r="Q150">
        <v>382</v>
      </c>
      <c r="R150">
        <v>380.9</v>
      </c>
      <c r="S150">
        <v>326.3</v>
      </c>
      <c r="T150">
        <v>441.3</v>
      </c>
      <c r="U150">
        <v>371.6</v>
      </c>
      <c r="V150">
        <v>293</v>
      </c>
      <c r="W150">
        <v>550.1</v>
      </c>
      <c r="X150">
        <v>462.6</v>
      </c>
      <c r="Y150">
        <v>452.5</v>
      </c>
      <c r="Z150">
        <v>485.8</v>
      </c>
      <c r="AA150">
        <v>360</v>
      </c>
      <c r="AB150">
        <v>305</v>
      </c>
      <c r="AC150">
        <v>226.6</v>
      </c>
      <c r="AD150">
        <v>273.60000000000002</v>
      </c>
      <c r="AE150">
        <v>313.3</v>
      </c>
      <c r="AF150">
        <v>189.1</v>
      </c>
      <c r="AG150">
        <v>188.6</v>
      </c>
      <c r="AH150">
        <v>216.9</v>
      </c>
      <c r="AI150">
        <v>238.8</v>
      </c>
      <c r="AJ150">
        <v>189.4</v>
      </c>
      <c r="AK150">
        <v>202.7</v>
      </c>
      <c r="AL150">
        <v>205.3</v>
      </c>
      <c r="AM150">
        <v>224.3</v>
      </c>
      <c r="AN150">
        <v>233.6</v>
      </c>
      <c r="AO150">
        <v>291.8</v>
      </c>
      <c r="AP150">
        <v>264.3</v>
      </c>
      <c r="AQ150">
        <v>279.3</v>
      </c>
      <c r="AR150">
        <v>262.10000000000002</v>
      </c>
      <c r="AS150">
        <v>271.2</v>
      </c>
      <c r="AT150">
        <v>263.89999999999998</v>
      </c>
      <c r="AU150">
        <v>303.39999999999998</v>
      </c>
      <c r="AV150">
        <v>253.7</v>
      </c>
      <c r="AW150">
        <v>248.9</v>
      </c>
      <c r="AX150">
        <v>282</v>
      </c>
      <c r="AY150">
        <v>305.3</v>
      </c>
      <c r="AZ150">
        <v>386.1</v>
      </c>
      <c r="BA150">
        <v>187.4</v>
      </c>
      <c r="BB150">
        <v>197.6</v>
      </c>
      <c r="BC150">
        <v>159.9</v>
      </c>
      <c r="BD150">
        <v>142.4</v>
      </c>
      <c r="BE150">
        <v>134.9</v>
      </c>
      <c r="BF150">
        <v>97.2</v>
      </c>
      <c r="BG150">
        <v>82.6</v>
      </c>
      <c r="BH150">
        <v>81</v>
      </c>
      <c r="BI150">
        <v>77.7</v>
      </c>
      <c r="BJ150" s="80" t="str">
        <f>VLOOKUP(MID(A150,12,2),'State Codes'!$B$10:$D$60,3,0)</f>
        <v>5 South Atlantic</v>
      </c>
      <c r="BK150" s="80" t="str">
        <f>VLOOKUP(MID(A150,6,5),'Chart Controls'!$P$11:$Q$16,2,0)</f>
        <v>Distillate</v>
      </c>
    </row>
    <row r="151" spans="1:63" s="82" customFormat="1" x14ac:dyDescent="0.2">
      <c r="A151" s="76" t="s">
        <v>789</v>
      </c>
      <c r="B151" s="76"/>
      <c r="C151" s="76" t="s">
        <v>257</v>
      </c>
      <c r="D151" s="76"/>
      <c r="E151" s="76" t="s">
        <v>1136</v>
      </c>
      <c r="F151" s="76" t="s">
        <v>261</v>
      </c>
      <c r="G151">
        <v>0</v>
      </c>
      <c r="H151">
        <v>121.8</v>
      </c>
      <c r="I151">
        <v>132.19999999999999</v>
      </c>
      <c r="J151">
        <v>86.3</v>
      </c>
      <c r="K151">
        <v>61.8</v>
      </c>
      <c r="L151">
        <v>77.900000000000006</v>
      </c>
      <c r="M151">
        <v>78</v>
      </c>
      <c r="N151">
        <v>92</v>
      </c>
      <c r="O151">
        <v>59.3</v>
      </c>
      <c r="P151">
        <v>70.900000000000006</v>
      </c>
      <c r="Q151">
        <v>108</v>
      </c>
      <c r="R151">
        <v>102.7</v>
      </c>
      <c r="S151">
        <v>108</v>
      </c>
      <c r="T151">
        <v>142.19999999999999</v>
      </c>
      <c r="U151">
        <v>128.6</v>
      </c>
      <c r="V151">
        <v>108.3</v>
      </c>
      <c r="W151">
        <v>154.69999999999999</v>
      </c>
      <c r="X151">
        <v>143.4</v>
      </c>
      <c r="Y151">
        <v>147.4</v>
      </c>
      <c r="Z151">
        <v>133.4</v>
      </c>
      <c r="AA151">
        <v>105.9</v>
      </c>
      <c r="AB151">
        <v>99.8</v>
      </c>
      <c r="AC151">
        <v>102.1</v>
      </c>
      <c r="AD151">
        <v>113.3</v>
      </c>
      <c r="AE151">
        <v>112.3</v>
      </c>
      <c r="AF151">
        <v>90.1</v>
      </c>
      <c r="AG151">
        <v>76.900000000000006</v>
      </c>
      <c r="AH151">
        <v>94.3</v>
      </c>
      <c r="AI151">
        <v>106.4</v>
      </c>
      <c r="AJ151">
        <v>86.2</v>
      </c>
      <c r="AK151">
        <v>100.1</v>
      </c>
      <c r="AL151">
        <v>100.6</v>
      </c>
      <c r="AM151">
        <v>87.9</v>
      </c>
      <c r="AN151">
        <v>112.3</v>
      </c>
      <c r="AO151">
        <v>123.1</v>
      </c>
      <c r="AP151">
        <v>108.6</v>
      </c>
      <c r="AQ151">
        <v>98.8</v>
      </c>
      <c r="AR151">
        <v>91.3</v>
      </c>
      <c r="AS151">
        <v>108</v>
      </c>
      <c r="AT151">
        <v>136.1</v>
      </c>
      <c r="AU151">
        <v>144.9</v>
      </c>
      <c r="AV151">
        <v>131.30000000000001</v>
      </c>
      <c r="AW151">
        <v>160.4</v>
      </c>
      <c r="AX151">
        <v>146.80000000000001</v>
      </c>
      <c r="AY151">
        <v>144.9</v>
      </c>
      <c r="AZ151">
        <v>141.80000000000001</v>
      </c>
      <c r="BA151">
        <v>109.3</v>
      </c>
      <c r="BB151">
        <v>106.4</v>
      </c>
      <c r="BC151">
        <v>89.8</v>
      </c>
      <c r="BD151">
        <v>78.3</v>
      </c>
      <c r="BE151">
        <v>75</v>
      </c>
      <c r="BF151">
        <v>62.2</v>
      </c>
      <c r="BG151">
        <v>57.7</v>
      </c>
      <c r="BH151">
        <v>60.1</v>
      </c>
      <c r="BI151">
        <v>57.4</v>
      </c>
      <c r="BJ151" s="80" t="str">
        <f>VLOOKUP(MID(A151,12,2),'State Codes'!$B$10:$D$60,3,0)</f>
        <v>9 Pacific</v>
      </c>
      <c r="BK151" s="80" t="str">
        <f>VLOOKUP(MID(A151,6,5),'Chart Controls'!$P$11:$Q$16,2,0)</f>
        <v>Distillate</v>
      </c>
    </row>
    <row r="152" spans="1:63" s="82" customFormat="1" x14ac:dyDescent="0.2">
      <c r="A152" s="76" t="s">
        <v>790</v>
      </c>
      <c r="B152" s="76"/>
      <c r="C152" s="76" t="s">
        <v>257</v>
      </c>
      <c r="D152" s="76"/>
      <c r="E152" s="76" t="s">
        <v>1136</v>
      </c>
      <c r="F152" s="76" t="s">
        <v>261</v>
      </c>
      <c r="G152">
        <v>0</v>
      </c>
      <c r="H152">
        <v>38.1</v>
      </c>
      <c r="I152">
        <v>42.8</v>
      </c>
      <c r="J152">
        <v>27.2</v>
      </c>
      <c r="K152">
        <v>24</v>
      </c>
      <c r="L152">
        <v>29.9</v>
      </c>
      <c r="M152">
        <v>27.4</v>
      </c>
      <c r="N152">
        <v>20.399999999999999</v>
      </c>
      <c r="O152">
        <v>24.1</v>
      </c>
      <c r="P152">
        <v>30</v>
      </c>
      <c r="Q152">
        <v>37.700000000000003</v>
      </c>
      <c r="R152">
        <v>42.9</v>
      </c>
      <c r="S152">
        <v>29.8</v>
      </c>
      <c r="T152">
        <v>38</v>
      </c>
      <c r="U152">
        <v>33.5</v>
      </c>
      <c r="V152">
        <v>23.6</v>
      </c>
      <c r="W152">
        <v>48.8</v>
      </c>
      <c r="X152">
        <v>36.4</v>
      </c>
      <c r="Y152">
        <v>38.299999999999997</v>
      </c>
      <c r="Z152">
        <v>34.700000000000003</v>
      </c>
      <c r="AA152">
        <v>28.6</v>
      </c>
      <c r="AB152">
        <v>28.2</v>
      </c>
      <c r="AC152">
        <v>23.6</v>
      </c>
      <c r="AD152">
        <v>26.4</v>
      </c>
      <c r="AE152">
        <v>29.2</v>
      </c>
      <c r="AF152">
        <v>16.899999999999999</v>
      </c>
      <c r="AG152">
        <v>19.899999999999999</v>
      </c>
      <c r="AH152">
        <v>25.8</v>
      </c>
      <c r="AI152">
        <v>25.6</v>
      </c>
      <c r="AJ152">
        <v>18</v>
      </c>
      <c r="AK152">
        <v>23.4</v>
      </c>
      <c r="AL152">
        <v>23.1</v>
      </c>
      <c r="AM152">
        <v>20.7</v>
      </c>
      <c r="AN152">
        <v>25.9</v>
      </c>
      <c r="AO152">
        <v>30.1</v>
      </c>
      <c r="AP152">
        <v>26.5</v>
      </c>
      <c r="AQ152">
        <v>21.7</v>
      </c>
      <c r="AR152">
        <v>24.4</v>
      </c>
      <c r="AS152">
        <v>20.5</v>
      </c>
      <c r="AT152">
        <v>22.3</v>
      </c>
      <c r="AU152">
        <v>26.1</v>
      </c>
      <c r="AV152">
        <v>22</v>
      </c>
      <c r="AW152">
        <v>39.6</v>
      </c>
      <c r="AX152">
        <v>43.1</v>
      </c>
      <c r="AY152">
        <v>45.3</v>
      </c>
      <c r="AZ152">
        <v>35.6</v>
      </c>
      <c r="BA152">
        <v>13.1</v>
      </c>
      <c r="BB152">
        <v>18.100000000000001</v>
      </c>
      <c r="BC152">
        <v>13.4</v>
      </c>
      <c r="BD152">
        <v>9.1</v>
      </c>
      <c r="BE152">
        <v>7.1</v>
      </c>
      <c r="BF152">
        <v>5</v>
      </c>
      <c r="BG152">
        <v>4.5999999999999996</v>
      </c>
      <c r="BH152">
        <v>3.1</v>
      </c>
      <c r="BI152">
        <v>2</v>
      </c>
      <c r="BJ152" s="80" t="str">
        <f>VLOOKUP(MID(A152,12,2),'State Codes'!$B$10:$D$60,3,0)</f>
        <v>5 South Atlantic</v>
      </c>
      <c r="BK152" s="80" t="str">
        <f>VLOOKUP(MID(A152,6,5),'Chart Controls'!$P$11:$Q$16,2,0)</f>
        <v>Distillate</v>
      </c>
    </row>
    <row r="153" spans="1:63" s="82" customFormat="1" x14ac:dyDescent="0.2">
      <c r="A153" s="76" t="s">
        <v>791</v>
      </c>
      <c r="B153" s="76"/>
      <c r="C153" s="76" t="s">
        <v>257</v>
      </c>
      <c r="D153" s="76"/>
      <c r="E153" s="76" t="s">
        <v>1136</v>
      </c>
      <c r="F153" s="76" t="s">
        <v>261</v>
      </c>
      <c r="G153">
        <v>0</v>
      </c>
      <c r="H153">
        <v>113.7</v>
      </c>
      <c r="I153">
        <v>132.30000000000001</v>
      </c>
      <c r="J153">
        <v>84.7</v>
      </c>
      <c r="K153">
        <v>55.3</v>
      </c>
      <c r="L153">
        <v>88</v>
      </c>
      <c r="M153">
        <v>95.6</v>
      </c>
      <c r="N153">
        <v>71.2</v>
      </c>
      <c r="O153">
        <v>63.3</v>
      </c>
      <c r="P153">
        <v>79.599999999999994</v>
      </c>
      <c r="Q153">
        <v>144.69999999999999</v>
      </c>
      <c r="R153">
        <v>129.1</v>
      </c>
      <c r="S153">
        <v>111.9</v>
      </c>
      <c r="T153">
        <v>147.4</v>
      </c>
      <c r="U153">
        <v>126.4</v>
      </c>
      <c r="V153">
        <v>115.4</v>
      </c>
      <c r="W153">
        <v>280.5</v>
      </c>
      <c r="X153">
        <v>224.5</v>
      </c>
      <c r="Y153">
        <v>239.6</v>
      </c>
      <c r="Z153">
        <v>232</v>
      </c>
      <c r="AA153">
        <v>188.6</v>
      </c>
      <c r="AB153">
        <v>169.5</v>
      </c>
      <c r="AC153">
        <v>135.1</v>
      </c>
      <c r="AD153">
        <v>173.9</v>
      </c>
      <c r="AE153">
        <v>156.30000000000001</v>
      </c>
      <c r="AF153">
        <v>121</v>
      </c>
      <c r="AG153">
        <v>99</v>
      </c>
      <c r="AH153">
        <v>133.30000000000001</v>
      </c>
      <c r="AI153">
        <v>153.4</v>
      </c>
      <c r="AJ153">
        <v>131</v>
      </c>
      <c r="AK153">
        <v>156.30000000000001</v>
      </c>
      <c r="AL153">
        <v>186.9</v>
      </c>
      <c r="AM153">
        <v>170.1</v>
      </c>
      <c r="AN153">
        <v>201.9</v>
      </c>
      <c r="AO153">
        <v>223.7</v>
      </c>
      <c r="AP153">
        <v>224.8</v>
      </c>
      <c r="AQ153">
        <v>223.7</v>
      </c>
      <c r="AR153">
        <v>210.8</v>
      </c>
      <c r="AS153">
        <v>225.5</v>
      </c>
      <c r="AT153">
        <v>289.10000000000002</v>
      </c>
      <c r="AU153">
        <v>271.2</v>
      </c>
      <c r="AV153">
        <v>221.3</v>
      </c>
      <c r="AW153">
        <v>342.5</v>
      </c>
      <c r="AX153">
        <v>343.2</v>
      </c>
      <c r="AY153">
        <v>313.39999999999998</v>
      </c>
      <c r="AZ153">
        <v>346.7</v>
      </c>
      <c r="BA153">
        <v>239.9</v>
      </c>
      <c r="BB153">
        <v>234.8</v>
      </c>
      <c r="BC153">
        <v>205.2</v>
      </c>
      <c r="BD153">
        <v>164.8</v>
      </c>
      <c r="BE153">
        <v>172.6</v>
      </c>
      <c r="BF153">
        <v>113.9</v>
      </c>
      <c r="BG153">
        <v>89.6</v>
      </c>
      <c r="BH153">
        <v>88.5</v>
      </c>
      <c r="BI153">
        <v>82.3</v>
      </c>
      <c r="BJ153" s="80" t="str">
        <f>VLOOKUP(MID(A153,12,2),'State Codes'!$B$10:$D$60,3,0)</f>
        <v>3 East North Central</v>
      </c>
      <c r="BK153" s="80" t="str">
        <f>VLOOKUP(MID(A153,6,5),'Chart Controls'!$P$11:$Q$16,2,0)</f>
        <v>Distillate</v>
      </c>
    </row>
    <row r="154" spans="1:63" s="82" customFormat="1" x14ac:dyDescent="0.2">
      <c r="A154" s="76" t="s">
        <v>792</v>
      </c>
      <c r="B154" s="76"/>
      <c r="C154" s="76" t="s">
        <v>257</v>
      </c>
      <c r="D154" s="76"/>
      <c r="E154" s="76" t="s">
        <v>1136</v>
      </c>
      <c r="F154" s="76" t="s">
        <v>261</v>
      </c>
      <c r="G154">
        <v>0</v>
      </c>
      <c r="H154">
        <v>3.7</v>
      </c>
      <c r="I154">
        <v>3.7</v>
      </c>
      <c r="J154">
        <v>2.4</v>
      </c>
      <c r="K154">
        <v>1.1000000000000001</v>
      </c>
      <c r="L154">
        <v>2</v>
      </c>
      <c r="M154">
        <v>2.2000000000000002</v>
      </c>
      <c r="N154">
        <v>2</v>
      </c>
      <c r="O154">
        <v>1.5</v>
      </c>
      <c r="P154">
        <v>2.1</v>
      </c>
      <c r="Q154">
        <v>2.9</v>
      </c>
      <c r="R154">
        <v>4.5999999999999996</v>
      </c>
      <c r="S154">
        <v>3.4</v>
      </c>
      <c r="T154">
        <v>3.3</v>
      </c>
      <c r="U154">
        <v>2.9</v>
      </c>
      <c r="V154">
        <v>2.1</v>
      </c>
      <c r="W154">
        <v>2.2999999999999998</v>
      </c>
      <c r="X154">
        <v>3.5</v>
      </c>
      <c r="Y154">
        <v>3.9</v>
      </c>
      <c r="Z154">
        <v>2.8</v>
      </c>
      <c r="AA154">
        <v>2.1</v>
      </c>
      <c r="AB154">
        <v>1.5</v>
      </c>
      <c r="AC154">
        <v>1.2</v>
      </c>
      <c r="AD154">
        <v>1.2</v>
      </c>
      <c r="AE154">
        <v>1.3</v>
      </c>
      <c r="AF154">
        <v>1</v>
      </c>
      <c r="AG154">
        <v>0.9</v>
      </c>
      <c r="AH154">
        <v>1.8</v>
      </c>
      <c r="AI154">
        <v>1.2</v>
      </c>
      <c r="AJ154">
        <v>0.9</v>
      </c>
      <c r="AK154">
        <v>2</v>
      </c>
      <c r="AL154">
        <v>1.6</v>
      </c>
      <c r="AM154">
        <v>1.3</v>
      </c>
      <c r="AN154">
        <v>2.5</v>
      </c>
      <c r="AO154">
        <v>0.9</v>
      </c>
      <c r="AP154">
        <v>1</v>
      </c>
      <c r="AQ154">
        <v>0.7</v>
      </c>
      <c r="AR154">
        <v>0.6</v>
      </c>
      <c r="AS154">
        <v>0.8</v>
      </c>
      <c r="AT154">
        <v>2.6</v>
      </c>
      <c r="AU154">
        <v>11.5</v>
      </c>
      <c r="AV154">
        <v>13.6</v>
      </c>
      <c r="AW154">
        <v>1.4</v>
      </c>
      <c r="AX154">
        <v>1.2</v>
      </c>
      <c r="AY154">
        <v>0.9</v>
      </c>
      <c r="AZ154">
        <v>1</v>
      </c>
      <c r="BA154">
        <v>0.7</v>
      </c>
      <c r="BB154">
        <v>0.6</v>
      </c>
      <c r="BC154">
        <v>0.4</v>
      </c>
      <c r="BD154">
        <v>0.4</v>
      </c>
      <c r="BE154">
        <v>0.3</v>
      </c>
      <c r="BF154">
        <v>0.2</v>
      </c>
      <c r="BG154">
        <v>0.1</v>
      </c>
      <c r="BH154">
        <v>0.1</v>
      </c>
      <c r="BI154">
        <v>0.1</v>
      </c>
      <c r="BJ154" s="80" t="str">
        <f>VLOOKUP(MID(A154,12,2),'State Codes'!$B$10:$D$60,3,0)</f>
        <v>8 Mountain</v>
      </c>
      <c r="BK154" s="80" t="str">
        <f>VLOOKUP(MID(A154,6,5),'Chart Controls'!$P$11:$Q$16,2,0)</f>
        <v>Distillate</v>
      </c>
    </row>
    <row r="155" spans="1:63" s="82" customFormat="1" x14ac:dyDescent="0.2">
      <c r="A155" s="76" t="s">
        <v>1197</v>
      </c>
      <c r="B155" s="76"/>
      <c r="C155" s="76" t="s">
        <v>257</v>
      </c>
      <c r="D155" s="76"/>
      <c r="E155" s="76" t="s">
        <v>1136</v>
      </c>
      <c r="F155" s="76" t="s">
        <v>261</v>
      </c>
      <c r="G155">
        <v>98.4</v>
      </c>
      <c r="H155">
        <v>115.4</v>
      </c>
      <c r="I155">
        <v>137.80000000000001</v>
      </c>
      <c r="J155">
        <v>122.3</v>
      </c>
      <c r="K155">
        <v>121.9</v>
      </c>
      <c r="L155">
        <v>143.69999999999999</v>
      </c>
      <c r="M155">
        <v>155.4</v>
      </c>
      <c r="N155">
        <v>124.1</v>
      </c>
      <c r="O155">
        <v>113.5</v>
      </c>
      <c r="P155">
        <v>127.1</v>
      </c>
      <c r="Q155">
        <v>153.30000000000001</v>
      </c>
      <c r="R155">
        <v>124.1</v>
      </c>
      <c r="S155">
        <v>112.5</v>
      </c>
      <c r="T155">
        <v>170.8</v>
      </c>
      <c r="U155">
        <v>226.2</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s="80" t="str">
        <f>VLOOKUP(MID(A155,12,2),'State Codes'!$B$10:$D$60,3,0)</f>
        <v>6 East South Central</v>
      </c>
      <c r="BK155" s="80" t="str">
        <f>VLOOKUP(MID(A155,6,5),'Chart Controls'!$P$11:$Q$16,2,0)</f>
        <v>LPG</v>
      </c>
    </row>
    <row r="156" spans="1:63" s="82" customFormat="1" x14ac:dyDescent="0.2">
      <c r="A156" s="76" t="s">
        <v>1198</v>
      </c>
      <c r="B156" s="76"/>
      <c r="C156" s="76" t="s">
        <v>257</v>
      </c>
      <c r="D156" s="76"/>
      <c r="E156" s="76" t="s">
        <v>1136</v>
      </c>
      <c r="F156" s="76" t="s">
        <v>261</v>
      </c>
      <c r="G156">
        <v>14.2</v>
      </c>
      <c r="H156">
        <v>13</v>
      </c>
      <c r="I156">
        <v>14.6</v>
      </c>
      <c r="J156">
        <v>13.7</v>
      </c>
      <c r="K156">
        <v>11.2</v>
      </c>
      <c r="L156">
        <v>11.5</v>
      </c>
      <c r="M156">
        <v>15</v>
      </c>
      <c r="N156">
        <v>14.1</v>
      </c>
      <c r="O156">
        <v>9.5</v>
      </c>
      <c r="P156">
        <v>10.1</v>
      </c>
      <c r="Q156">
        <v>14.5</v>
      </c>
      <c r="R156">
        <v>11.8</v>
      </c>
      <c r="S156">
        <v>16.2</v>
      </c>
      <c r="T156">
        <v>17.5</v>
      </c>
      <c r="U156">
        <v>20.2</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s="80" t="str">
        <f>VLOOKUP(MID(A156,12,2),'State Codes'!$B$10:$D$60,3,0)</f>
        <v>9 Pacific</v>
      </c>
      <c r="BK156" s="80" t="str">
        <f>VLOOKUP(MID(A156,6,5),'Chart Controls'!$P$11:$Q$16,2,0)</f>
        <v>LPG</v>
      </c>
    </row>
    <row r="157" spans="1:63" s="82" customFormat="1" x14ac:dyDescent="0.2">
      <c r="A157" s="76" t="s">
        <v>1199</v>
      </c>
      <c r="B157" s="76"/>
      <c r="C157" s="76" t="s">
        <v>257</v>
      </c>
      <c r="D157" s="76"/>
      <c r="E157" s="76" t="s">
        <v>1136</v>
      </c>
      <c r="F157" s="76" t="s">
        <v>261</v>
      </c>
      <c r="G157">
        <v>143.5</v>
      </c>
      <c r="H157">
        <v>162</v>
      </c>
      <c r="I157">
        <v>164.1</v>
      </c>
      <c r="J157">
        <v>158.30000000000001</v>
      </c>
      <c r="K157">
        <v>120.7</v>
      </c>
      <c r="L157">
        <v>151</v>
      </c>
      <c r="M157">
        <v>154.4</v>
      </c>
      <c r="N157">
        <v>117.4</v>
      </c>
      <c r="O157">
        <v>103.4</v>
      </c>
      <c r="P157">
        <v>94.5</v>
      </c>
      <c r="Q157">
        <v>145</v>
      </c>
      <c r="R157">
        <v>120.6</v>
      </c>
      <c r="S157">
        <v>96.3</v>
      </c>
      <c r="T157">
        <v>178.2</v>
      </c>
      <c r="U157">
        <v>142.9</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s="80" t="str">
        <f>VLOOKUP(MID(A157,12,2),'State Codes'!$B$10:$D$60,3,0)</f>
        <v>8 Mountain</v>
      </c>
      <c r="BK157" s="80" t="str">
        <f>VLOOKUP(MID(A157,6,5),'Chart Controls'!$P$11:$Q$16,2,0)</f>
        <v>LPG</v>
      </c>
    </row>
    <row r="158" spans="1:63" s="82" customFormat="1" x14ac:dyDescent="0.2">
      <c r="A158" s="76" t="s">
        <v>1200</v>
      </c>
      <c r="B158" s="76"/>
      <c r="C158" s="76" t="s">
        <v>257</v>
      </c>
      <c r="D158" s="76"/>
      <c r="E158" s="76" t="s">
        <v>1136</v>
      </c>
      <c r="F158" s="76" t="s">
        <v>261</v>
      </c>
      <c r="G158">
        <v>112.9</v>
      </c>
      <c r="H158">
        <v>109.2</v>
      </c>
      <c r="I158">
        <v>126.8</v>
      </c>
      <c r="J158">
        <v>102.5</v>
      </c>
      <c r="K158">
        <v>83.3</v>
      </c>
      <c r="L158">
        <v>92.5</v>
      </c>
      <c r="M158">
        <v>102.6</v>
      </c>
      <c r="N158">
        <v>73</v>
      </c>
      <c r="O158">
        <v>68.2</v>
      </c>
      <c r="P158">
        <v>93.7</v>
      </c>
      <c r="Q158">
        <v>146.4</v>
      </c>
      <c r="R158">
        <v>127.3</v>
      </c>
      <c r="S158">
        <v>96.5</v>
      </c>
      <c r="T158">
        <v>139.1</v>
      </c>
      <c r="U158">
        <v>149</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s="80" t="str">
        <f>VLOOKUP(MID(A158,12,2),'State Codes'!$B$10:$D$60,3,0)</f>
        <v>7 West South Central</v>
      </c>
      <c r="BK158" s="80" t="str">
        <f>VLOOKUP(MID(A158,6,5),'Chart Controls'!$P$11:$Q$16,2,0)</f>
        <v>LPG</v>
      </c>
    </row>
    <row r="159" spans="1:63" s="82" customFormat="1" x14ac:dyDescent="0.2">
      <c r="A159" s="76" t="s">
        <v>1201</v>
      </c>
      <c r="B159" s="76"/>
      <c r="C159" s="76" t="s">
        <v>257</v>
      </c>
      <c r="D159" s="76"/>
      <c r="E159" s="76" t="s">
        <v>1136</v>
      </c>
      <c r="F159" s="76" t="s">
        <v>261</v>
      </c>
      <c r="G159">
        <v>675.9</v>
      </c>
      <c r="H159">
        <v>749.3</v>
      </c>
      <c r="I159">
        <v>744.4</v>
      </c>
      <c r="J159">
        <v>743.4</v>
      </c>
      <c r="K159">
        <v>561.79999999999995</v>
      </c>
      <c r="L159">
        <v>697.8</v>
      </c>
      <c r="M159">
        <v>736.8</v>
      </c>
      <c r="N159">
        <v>651.4</v>
      </c>
      <c r="O159">
        <v>586.20000000000005</v>
      </c>
      <c r="P159">
        <v>563.20000000000005</v>
      </c>
      <c r="Q159">
        <v>661.9</v>
      </c>
      <c r="R159">
        <v>684.6</v>
      </c>
      <c r="S159">
        <v>687</v>
      </c>
      <c r="T159">
        <v>993.4</v>
      </c>
      <c r="U159">
        <v>965.1</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s="80" t="str">
        <f>VLOOKUP(MID(A159,12,2),'State Codes'!$B$10:$D$60,3,0)</f>
        <v>9 Pacific</v>
      </c>
      <c r="BK159" s="80" t="str">
        <f>VLOOKUP(MID(A159,6,5),'Chart Controls'!$P$11:$Q$16,2,0)</f>
        <v>LPG</v>
      </c>
    </row>
    <row r="160" spans="1:63" s="82" customFormat="1" x14ac:dyDescent="0.2">
      <c r="A160" s="76" t="s">
        <v>1202</v>
      </c>
      <c r="B160" s="76"/>
      <c r="C160" s="76" t="s">
        <v>257</v>
      </c>
      <c r="D160" s="76"/>
      <c r="E160" s="76" t="s">
        <v>1136</v>
      </c>
      <c r="F160" s="76" t="s">
        <v>261</v>
      </c>
      <c r="G160">
        <v>293.39999999999998</v>
      </c>
      <c r="H160">
        <v>282.3</v>
      </c>
      <c r="I160">
        <v>320.39999999999998</v>
      </c>
      <c r="J160">
        <v>283.10000000000002</v>
      </c>
      <c r="K160">
        <v>217.8</v>
      </c>
      <c r="L160">
        <v>275.89999999999998</v>
      </c>
      <c r="M160">
        <v>277.8</v>
      </c>
      <c r="N160">
        <v>238</v>
      </c>
      <c r="O160">
        <v>219</v>
      </c>
      <c r="P160">
        <v>222.3</v>
      </c>
      <c r="Q160">
        <v>331.7</v>
      </c>
      <c r="R160">
        <v>308</v>
      </c>
      <c r="S160">
        <v>263.5</v>
      </c>
      <c r="T160">
        <v>308.89999999999998</v>
      </c>
      <c r="U160">
        <v>277.2</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s="80" t="str">
        <f>VLOOKUP(MID(A160,12,2),'State Codes'!$B$10:$D$60,3,0)</f>
        <v>8 Mountain</v>
      </c>
      <c r="BK160" s="80" t="str">
        <f>VLOOKUP(MID(A160,6,5),'Chart Controls'!$P$11:$Q$16,2,0)</f>
        <v>LPG</v>
      </c>
    </row>
    <row r="161" spans="1:63" s="82" customFormat="1" x14ac:dyDescent="0.2">
      <c r="A161" s="76" t="s">
        <v>1203</v>
      </c>
      <c r="B161" s="76"/>
      <c r="C161" s="76" t="s">
        <v>257</v>
      </c>
      <c r="D161" s="76"/>
      <c r="E161" s="76" t="s">
        <v>1136</v>
      </c>
      <c r="F161" s="76" t="s">
        <v>261</v>
      </c>
      <c r="G161">
        <v>337.2</v>
      </c>
      <c r="H161">
        <v>292.60000000000002</v>
      </c>
      <c r="I161">
        <v>294.3</v>
      </c>
      <c r="J161">
        <v>300.89999999999998</v>
      </c>
      <c r="K161">
        <v>243.5</v>
      </c>
      <c r="L161">
        <v>269.60000000000002</v>
      </c>
      <c r="M161">
        <v>306.8</v>
      </c>
      <c r="N161">
        <v>301.10000000000002</v>
      </c>
      <c r="O161">
        <v>211.6</v>
      </c>
      <c r="P161">
        <v>228.4</v>
      </c>
      <c r="Q161">
        <v>262.8</v>
      </c>
      <c r="R161">
        <v>243.6</v>
      </c>
      <c r="S161">
        <v>197.7</v>
      </c>
      <c r="T161">
        <v>221.3</v>
      </c>
      <c r="U161">
        <v>187.4</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s="80" t="str">
        <f>VLOOKUP(MID(A161,12,2),'State Codes'!$B$10:$D$60,3,0)</f>
        <v>1 New England</v>
      </c>
      <c r="BK161" s="80" t="str">
        <f>VLOOKUP(MID(A161,6,5),'Chart Controls'!$P$11:$Q$16,2,0)</f>
        <v>LPG</v>
      </c>
    </row>
    <row r="162" spans="1:63" s="82" customFormat="1" x14ac:dyDescent="0.2">
      <c r="A162" s="76" t="s">
        <v>1204</v>
      </c>
      <c r="B162" s="76"/>
      <c r="C162" s="76" t="s">
        <v>257</v>
      </c>
      <c r="D162" s="76"/>
      <c r="E162" s="76" t="s">
        <v>1136</v>
      </c>
      <c r="F162" s="76" t="s">
        <v>261</v>
      </c>
      <c r="G162">
        <v>76.3</v>
      </c>
      <c r="H162">
        <v>64.8</v>
      </c>
      <c r="I162">
        <v>94</v>
      </c>
      <c r="J162">
        <v>70.5</v>
      </c>
      <c r="K162">
        <v>54.3</v>
      </c>
      <c r="L162">
        <v>71.5</v>
      </c>
      <c r="M162">
        <v>86.8</v>
      </c>
      <c r="N162">
        <v>65.2</v>
      </c>
      <c r="O162">
        <v>61.7</v>
      </c>
      <c r="P162">
        <v>89.7</v>
      </c>
      <c r="Q162">
        <v>107.9</v>
      </c>
      <c r="R162">
        <v>85.6</v>
      </c>
      <c r="S162">
        <v>80.2</v>
      </c>
      <c r="T162">
        <v>100.8</v>
      </c>
      <c r="U162">
        <v>110.8</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s="80" t="str">
        <f>VLOOKUP(MID(A162,12,2),'State Codes'!$B$10:$D$60,3,0)</f>
        <v>5 South Atlantic</v>
      </c>
      <c r="BK162" s="80" t="str">
        <f>VLOOKUP(MID(A162,6,5),'Chart Controls'!$P$11:$Q$16,2,0)</f>
        <v>LPG</v>
      </c>
    </row>
    <row r="163" spans="1:63" s="82" customFormat="1" x14ac:dyDescent="0.2">
      <c r="A163" s="76" t="s">
        <v>1205</v>
      </c>
      <c r="B163" s="76"/>
      <c r="C163" s="76" t="s">
        <v>257</v>
      </c>
      <c r="D163" s="76"/>
      <c r="E163" s="76" t="s">
        <v>1136</v>
      </c>
      <c r="F163" s="76" t="s">
        <v>261</v>
      </c>
      <c r="G163">
        <v>1.1000000000000001</v>
      </c>
      <c r="H163">
        <v>1.2</v>
      </c>
      <c r="I163">
        <v>1.5</v>
      </c>
      <c r="J163">
        <v>1.3</v>
      </c>
      <c r="K163">
        <v>0.3</v>
      </c>
      <c r="L163">
        <v>0.3</v>
      </c>
      <c r="M163">
        <v>0.2</v>
      </c>
      <c r="N163">
        <v>0.2</v>
      </c>
      <c r="O163">
        <v>0.1</v>
      </c>
      <c r="P163">
        <v>0.2</v>
      </c>
      <c r="Q163">
        <v>0.4</v>
      </c>
      <c r="R163">
        <v>0.2</v>
      </c>
      <c r="S163">
        <v>0</v>
      </c>
      <c r="T163">
        <v>0</v>
      </c>
      <c r="U163">
        <v>0.3</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s="80" t="str">
        <f>VLOOKUP(MID(A163,12,2),'State Codes'!$B$10:$D$60,3,0)</f>
        <v>5 South Atlantic</v>
      </c>
      <c r="BK163" s="80" t="str">
        <f>VLOOKUP(MID(A163,6,5),'Chart Controls'!$P$11:$Q$16,2,0)</f>
        <v>LPG</v>
      </c>
    </row>
    <row r="164" spans="1:63" s="82" customFormat="1" x14ac:dyDescent="0.2">
      <c r="A164" s="76" t="s">
        <v>1206</v>
      </c>
      <c r="B164" s="76"/>
      <c r="C164" s="76" t="s">
        <v>257</v>
      </c>
      <c r="D164" s="76"/>
      <c r="E164" s="76" t="s">
        <v>1136</v>
      </c>
      <c r="F164" s="76" t="s">
        <v>261</v>
      </c>
      <c r="G164">
        <v>243.2</v>
      </c>
      <c r="H164">
        <v>234</v>
      </c>
      <c r="I164">
        <v>260.3</v>
      </c>
      <c r="J164">
        <v>260</v>
      </c>
      <c r="K164">
        <v>219.2</v>
      </c>
      <c r="L164">
        <v>234.8</v>
      </c>
      <c r="M164">
        <v>280.3</v>
      </c>
      <c r="N164">
        <v>251</v>
      </c>
      <c r="O164">
        <v>202.7</v>
      </c>
      <c r="P164">
        <v>190.3</v>
      </c>
      <c r="Q164">
        <v>228.8</v>
      </c>
      <c r="R164">
        <v>184.9</v>
      </c>
      <c r="S164">
        <v>194.2</v>
      </c>
      <c r="T164">
        <v>280.3</v>
      </c>
      <c r="U164">
        <v>326</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s="80" t="str">
        <f>VLOOKUP(MID(A164,12,2),'State Codes'!$B$10:$D$60,3,0)</f>
        <v>5 South Atlantic</v>
      </c>
      <c r="BK164" s="80" t="str">
        <f>VLOOKUP(MID(A164,6,5),'Chart Controls'!$P$11:$Q$16,2,0)</f>
        <v>LPG</v>
      </c>
    </row>
    <row r="165" spans="1:63" s="82" customFormat="1" x14ac:dyDescent="0.2">
      <c r="A165" s="76" t="s">
        <v>1207</v>
      </c>
      <c r="B165" s="76"/>
      <c r="C165" s="76" t="s">
        <v>257</v>
      </c>
      <c r="D165" s="76"/>
      <c r="E165" s="76" t="s">
        <v>1136</v>
      </c>
      <c r="F165" s="76" t="s">
        <v>261</v>
      </c>
      <c r="G165">
        <v>264.5</v>
      </c>
      <c r="H165">
        <v>217.7</v>
      </c>
      <c r="I165">
        <v>246.2</v>
      </c>
      <c r="J165">
        <v>237.5</v>
      </c>
      <c r="K165">
        <v>216.7</v>
      </c>
      <c r="L165">
        <v>244.1</v>
      </c>
      <c r="M165">
        <v>271.7</v>
      </c>
      <c r="N165">
        <v>211.4</v>
      </c>
      <c r="O165">
        <v>228.7</v>
      </c>
      <c r="P165">
        <v>236.4</v>
      </c>
      <c r="Q165">
        <v>305</v>
      </c>
      <c r="R165">
        <v>222.4</v>
      </c>
      <c r="S165">
        <v>322.8</v>
      </c>
      <c r="T165">
        <v>283.89999999999998</v>
      </c>
      <c r="U165">
        <v>327.7</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s="80" t="str">
        <f>VLOOKUP(MID(A165,12,2),'State Codes'!$B$10:$D$60,3,0)</f>
        <v>5 South Atlantic</v>
      </c>
      <c r="BK165" s="80" t="str">
        <f>VLOOKUP(MID(A165,6,5),'Chart Controls'!$P$11:$Q$16,2,0)</f>
        <v>LPG</v>
      </c>
    </row>
    <row r="166" spans="1:63" s="82" customFormat="1" x14ac:dyDescent="0.2">
      <c r="A166" s="76" t="s">
        <v>1208</v>
      </c>
      <c r="B166" s="76"/>
      <c r="C166" s="76" t="s">
        <v>257</v>
      </c>
      <c r="D166" s="76"/>
      <c r="E166" s="76" t="s">
        <v>1136</v>
      </c>
      <c r="F166" s="76" t="s">
        <v>261</v>
      </c>
      <c r="G166">
        <v>23.6</v>
      </c>
      <c r="H166">
        <v>24.7</v>
      </c>
      <c r="I166">
        <v>31</v>
      </c>
      <c r="J166">
        <v>29.3</v>
      </c>
      <c r="K166">
        <v>18.7</v>
      </c>
      <c r="L166">
        <v>21.9</v>
      </c>
      <c r="M166">
        <v>22.6</v>
      </c>
      <c r="N166">
        <v>27.8</v>
      </c>
      <c r="O166">
        <v>29.2</v>
      </c>
      <c r="P166">
        <v>22.1</v>
      </c>
      <c r="Q166">
        <v>47.4</v>
      </c>
      <c r="R166">
        <v>40.700000000000003</v>
      </c>
      <c r="S166">
        <v>61.4</v>
      </c>
      <c r="T166">
        <v>45.1</v>
      </c>
      <c r="U166">
        <v>52.4</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s="80" t="str">
        <f>VLOOKUP(MID(A166,12,2),'State Codes'!$B$10:$D$60,3,0)</f>
        <v>9 Pacific</v>
      </c>
      <c r="BK166" s="80" t="str">
        <f>VLOOKUP(MID(A166,6,5),'Chart Controls'!$P$11:$Q$16,2,0)</f>
        <v>LPG</v>
      </c>
    </row>
    <row r="167" spans="1:63" s="82" customFormat="1" x14ac:dyDescent="0.2">
      <c r="A167" s="76" t="s">
        <v>1209</v>
      </c>
      <c r="B167" s="76"/>
      <c r="C167" s="76" t="s">
        <v>257</v>
      </c>
      <c r="D167" s="76"/>
      <c r="E167" s="76" t="s">
        <v>1136</v>
      </c>
      <c r="F167" s="76" t="s">
        <v>261</v>
      </c>
      <c r="G167">
        <v>163.30000000000001</v>
      </c>
      <c r="H167">
        <v>165.6</v>
      </c>
      <c r="I167">
        <v>175.5</v>
      </c>
      <c r="J167">
        <v>129.69999999999999</v>
      </c>
      <c r="K167">
        <v>85.5</v>
      </c>
      <c r="L167">
        <v>121.5</v>
      </c>
      <c r="M167">
        <v>100.9</v>
      </c>
      <c r="N167">
        <v>105.8</v>
      </c>
      <c r="O167">
        <v>69.2</v>
      </c>
      <c r="P167">
        <v>69.099999999999994</v>
      </c>
      <c r="Q167">
        <v>107.2</v>
      </c>
      <c r="R167">
        <v>124.2</v>
      </c>
      <c r="S167">
        <v>82.9</v>
      </c>
      <c r="T167">
        <v>112.9</v>
      </c>
      <c r="U167">
        <v>96.9</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s="80" t="str">
        <f>VLOOKUP(MID(A167,12,2),'State Codes'!$B$10:$D$60,3,0)</f>
        <v>8 Mountain</v>
      </c>
      <c r="BK167" s="80" t="str">
        <f>VLOOKUP(MID(A167,6,5),'Chart Controls'!$P$11:$Q$16,2,0)</f>
        <v>LPG</v>
      </c>
    </row>
    <row r="168" spans="1:63" s="82" customFormat="1" x14ac:dyDescent="0.2">
      <c r="A168" s="76" t="s">
        <v>1210</v>
      </c>
      <c r="B168" s="76"/>
      <c r="C168" s="76" t="s">
        <v>257</v>
      </c>
      <c r="D168" s="76"/>
      <c r="E168" s="76" t="s">
        <v>1136</v>
      </c>
      <c r="F168" s="76" t="s">
        <v>261</v>
      </c>
      <c r="G168">
        <v>533.6</v>
      </c>
      <c r="H168">
        <v>576</v>
      </c>
      <c r="I168">
        <v>584.70000000000005</v>
      </c>
      <c r="J168">
        <v>580.9</v>
      </c>
      <c r="K168">
        <v>402.9</v>
      </c>
      <c r="L168">
        <v>464.2</v>
      </c>
      <c r="M168">
        <v>416.6</v>
      </c>
      <c r="N168">
        <v>329</v>
      </c>
      <c r="O168">
        <v>270</v>
      </c>
      <c r="P168">
        <v>314</v>
      </c>
      <c r="Q168">
        <v>508.6</v>
      </c>
      <c r="R168">
        <v>483</v>
      </c>
      <c r="S168">
        <v>354.8</v>
      </c>
      <c r="T168">
        <v>490.2</v>
      </c>
      <c r="U168">
        <v>526.6</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s="80" t="str">
        <f>VLOOKUP(MID(A168,12,2),'State Codes'!$B$10:$D$60,3,0)</f>
        <v>3 East North Central</v>
      </c>
      <c r="BK168" s="80" t="str">
        <f>VLOOKUP(MID(A168,6,5),'Chart Controls'!$P$11:$Q$16,2,0)</f>
        <v>LPG</v>
      </c>
    </row>
    <row r="169" spans="1:63" s="82" customFormat="1" x14ac:dyDescent="0.2">
      <c r="A169" s="76" t="s">
        <v>1211</v>
      </c>
      <c r="B169" s="76"/>
      <c r="C169" s="76" t="s">
        <v>257</v>
      </c>
      <c r="D169" s="76"/>
      <c r="E169" s="76" t="s">
        <v>1136</v>
      </c>
      <c r="F169" s="76" t="s">
        <v>261</v>
      </c>
      <c r="G169">
        <v>308.8</v>
      </c>
      <c r="H169">
        <v>307.3</v>
      </c>
      <c r="I169">
        <v>326</v>
      </c>
      <c r="J169">
        <v>295.60000000000002</v>
      </c>
      <c r="K169">
        <v>233.2</v>
      </c>
      <c r="L169">
        <v>286.5</v>
      </c>
      <c r="M169">
        <v>306.2</v>
      </c>
      <c r="N169">
        <v>237.6</v>
      </c>
      <c r="O169">
        <v>204.3</v>
      </c>
      <c r="P169">
        <v>218.9</v>
      </c>
      <c r="Q169">
        <v>393.8</v>
      </c>
      <c r="R169">
        <v>316.5</v>
      </c>
      <c r="S169">
        <v>273.39999999999998</v>
      </c>
      <c r="T169">
        <v>438.8</v>
      </c>
      <c r="U169">
        <v>391.4</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s="80" t="str">
        <f>VLOOKUP(MID(A169,12,2),'State Codes'!$B$10:$D$60,3,0)</f>
        <v>3 East North Central</v>
      </c>
      <c r="BK169" s="80" t="str">
        <f>VLOOKUP(MID(A169,6,5),'Chart Controls'!$P$11:$Q$16,2,0)</f>
        <v>LPG</v>
      </c>
    </row>
    <row r="170" spans="1:63" s="82" customFormat="1" x14ac:dyDescent="0.2">
      <c r="A170" s="76" t="s">
        <v>1212</v>
      </c>
      <c r="B170" s="76"/>
      <c r="C170" s="76" t="s">
        <v>257</v>
      </c>
      <c r="D170" s="76"/>
      <c r="E170" s="76" t="s">
        <v>1136</v>
      </c>
      <c r="F170" s="76" t="s">
        <v>261</v>
      </c>
      <c r="G170">
        <v>326.3</v>
      </c>
      <c r="H170">
        <v>405.5</v>
      </c>
      <c r="I170">
        <v>561.1</v>
      </c>
      <c r="J170">
        <v>392.7</v>
      </c>
      <c r="K170">
        <v>297.2</v>
      </c>
      <c r="L170">
        <v>348.7</v>
      </c>
      <c r="M170">
        <v>335.1</v>
      </c>
      <c r="N170">
        <v>201.6</v>
      </c>
      <c r="O170">
        <v>163.9</v>
      </c>
      <c r="P170">
        <v>198.2</v>
      </c>
      <c r="Q170">
        <v>405</v>
      </c>
      <c r="R170">
        <v>288.7</v>
      </c>
      <c r="S170">
        <v>245.6</v>
      </c>
      <c r="T170">
        <v>358.1</v>
      </c>
      <c r="U170">
        <v>320.8</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s="80" t="str">
        <f>VLOOKUP(MID(A170,12,2),'State Codes'!$B$10:$D$60,3,0)</f>
        <v>4 West North Central</v>
      </c>
      <c r="BK170" s="80" t="str">
        <f>VLOOKUP(MID(A170,6,5),'Chart Controls'!$P$11:$Q$16,2,0)</f>
        <v>LPG</v>
      </c>
    </row>
    <row r="171" spans="1:63" s="82" customFormat="1" x14ac:dyDescent="0.2">
      <c r="A171" s="76" t="s">
        <v>1213</v>
      </c>
      <c r="B171" s="76"/>
      <c r="C171" s="76" t="s">
        <v>257</v>
      </c>
      <c r="D171" s="76"/>
      <c r="E171" s="76" t="s">
        <v>1136</v>
      </c>
      <c r="F171" s="76" t="s">
        <v>261</v>
      </c>
      <c r="G171">
        <v>139.80000000000001</v>
      </c>
      <c r="H171">
        <v>157.1</v>
      </c>
      <c r="I171">
        <v>207.3</v>
      </c>
      <c r="J171">
        <v>162.6</v>
      </c>
      <c r="K171">
        <v>123.7</v>
      </c>
      <c r="L171">
        <v>152</v>
      </c>
      <c r="M171">
        <v>154.80000000000001</v>
      </c>
      <c r="N171">
        <v>108.9</v>
      </c>
      <c r="O171">
        <v>90.4</v>
      </c>
      <c r="P171">
        <v>128.80000000000001</v>
      </c>
      <c r="Q171">
        <v>211.5</v>
      </c>
      <c r="R171">
        <v>145.1</v>
      </c>
      <c r="S171">
        <v>126.7</v>
      </c>
      <c r="T171">
        <v>180.3</v>
      </c>
      <c r="U171">
        <v>179.3</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s="80" t="str">
        <f>VLOOKUP(MID(A171,12,2),'State Codes'!$B$10:$D$60,3,0)</f>
        <v>4 West North Central</v>
      </c>
      <c r="BK171" s="80" t="str">
        <f>VLOOKUP(MID(A171,6,5),'Chart Controls'!$P$11:$Q$16,2,0)</f>
        <v>LPG</v>
      </c>
    </row>
    <row r="172" spans="1:63" s="82" customFormat="1" x14ac:dyDescent="0.2">
      <c r="A172" s="76" t="s">
        <v>1214</v>
      </c>
      <c r="B172" s="76"/>
      <c r="C172" s="76" t="s">
        <v>257</v>
      </c>
      <c r="D172" s="76"/>
      <c r="E172" s="76" t="s">
        <v>1136</v>
      </c>
      <c r="F172" s="76" t="s">
        <v>261</v>
      </c>
      <c r="G172">
        <v>185.9</v>
      </c>
      <c r="H172">
        <v>161.4</v>
      </c>
      <c r="I172">
        <v>239.9</v>
      </c>
      <c r="J172">
        <v>183.8</v>
      </c>
      <c r="K172">
        <v>122.7</v>
      </c>
      <c r="L172">
        <v>190.1</v>
      </c>
      <c r="M172">
        <v>142.4</v>
      </c>
      <c r="N172">
        <v>99.7</v>
      </c>
      <c r="O172">
        <v>112.5</v>
      </c>
      <c r="P172">
        <v>160.9</v>
      </c>
      <c r="Q172">
        <v>231.9</v>
      </c>
      <c r="R172">
        <v>161.80000000000001</v>
      </c>
      <c r="S172">
        <v>150.9</v>
      </c>
      <c r="T172">
        <v>242.8</v>
      </c>
      <c r="U172">
        <v>248.3</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s="80" t="str">
        <f>VLOOKUP(MID(A172,12,2),'State Codes'!$B$10:$D$60,3,0)</f>
        <v>6 East South Central</v>
      </c>
      <c r="BK172" s="80" t="str">
        <f>VLOOKUP(MID(A172,6,5),'Chart Controls'!$P$11:$Q$16,2,0)</f>
        <v>LPG</v>
      </c>
    </row>
    <row r="173" spans="1:63" s="82" customFormat="1" x14ac:dyDescent="0.2">
      <c r="A173" s="76" t="s">
        <v>1215</v>
      </c>
      <c r="B173" s="76"/>
      <c r="C173" s="76" t="s">
        <v>257</v>
      </c>
      <c r="D173" s="76"/>
      <c r="E173" s="76" t="s">
        <v>1136</v>
      </c>
      <c r="F173" s="76" t="s">
        <v>261</v>
      </c>
      <c r="G173">
        <v>56.6</v>
      </c>
      <c r="H173">
        <v>56.8</v>
      </c>
      <c r="I173">
        <v>57</v>
      </c>
      <c r="J173">
        <v>63.7</v>
      </c>
      <c r="K173">
        <v>46</v>
      </c>
      <c r="L173">
        <v>51.1</v>
      </c>
      <c r="M173">
        <v>52.9</v>
      </c>
      <c r="N173">
        <v>49.6</v>
      </c>
      <c r="O173">
        <v>41.9</v>
      </c>
      <c r="P173">
        <v>46.4</v>
      </c>
      <c r="Q173">
        <v>72.599999999999994</v>
      </c>
      <c r="R173">
        <v>52.3</v>
      </c>
      <c r="S173">
        <v>50.8</v>
      </c>
      <c r="T173">
        <v>86.5</v>
      </c>
      <c r="U173">
        <v>82.1</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s="80" t="str">
        <f>VLOOKUP(MID(A173,12,2),'State Codes'!$B$10:$D$60,3,0)</f>
        <v>7 West South Central</v>
      </c>
      <c r="BK173" s="80" t="str">
        <f>VLOOKUP(MID(A173,6,5),'Chart Controls'!$P$11:$Q$16,2,0)</f>
        <v>LPG</v>
      </c>
    </row>
    <row r="174" spans="1:63" s="82" customFormat="1" x14ac:dyDescent="0.2">
      <c r="A174" s="76" t="s">
        <v>1216</v>
      </c>
      <c r="B174" s="76"/>
      <c r="C174" s="76" t="s">
        <v>257</v>
      </c>
      <c r="D174" s="76"/>
      <c r="E174" s="76" t="s">
        <v>1136</v>
      </c>
      <c r="F174" s="76" t="s">
        <v>261</v>
      </c>
      <c r="G174">
        <v>273</v>
      </c>
      <c r="H174">
        <v>230.1</v>
      </c>
      <c r="I174">
        <v>242.1</v>
      </c>
      <c r="J174">
        <v>217.9</v>
      </c>
      <c r="K174">
        <v>192.3</v>
      </c>
      <c r="L174">
        <v>235.3</v>
      </c>
      <c r="M174">
        <v>245.1</v>
      </c>
      <c r="N174">
        <v>182</v>
      </c>
      <c r="O174">
        <v>157.80000000000001</v>
      </c>
      <c r="P174">
        <v>167</v>
      </c>
      <c r="Q174">
        <v>216.6</v>
      </c>
      <c r="R174">
        <v>168.5</v>
      </c>
      <c r="S174">
        <v>153.4</v>
      </c>
      <c r="T174">
        <v>173</v>
      </c>
      <c r="U174">
        <v>184.6</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s="80" t="str">
        <f>VLOOKUP(MID(A174,12,2),'State Codes'!$B$10:$D$60,3,0)</f>
        <v>1 New England</v>
      </c>
      <c r="BK174" s="80" t="str">
        <f>VLOOKUP(MID(A174,6,5),'Chart Controls'!$P$11:$Q$16,2,0)</f>
        <v>LPG</v>
      </c>
    </row>
    <row r="175" spans="1:63" s="82" customFormat="1" x14ac:dyDescent="0.2">
      <c r="A175" s="76" t="s">
        <v>1217</v>
      </c>
      <c r="B175" s="76"/>
      <c r="C175" s="76" t="s">
        <v>257</v>
      </c>
      <c r="D175" s="76"/>
      <c r="E175" s="76" t="s">
        <v>1136</v>
      </c>
      <c r="F175" s="76" t="s">
        <v>261</v>
      </c>
      <c r="G175">
        <v>221.4</v>
      </c>
      <c r="H175">
        <v>206.5</v>
      </c>
      <c r="I175">
        <v>244.3</v>
      </c>
      <c r="J175">
        <v>228.5</v>
      </c>
      <c r="K175">
        <v>202.1</v>
      </c>
      <c r="L175">
        <v>223.2</v>
      </c>
      <c r="M175">
        <v>245.9</v>
      </c>
      <c r="N175">
        <v>200.4</v>
      </c>
      <c r="O175">
        <v>181.4</v>
      </c>
      <c r="P175">
        <v>224.6</v>
      </c>
      <c r="Q175">
        <v>300.60000000000002</v>
      </c>
      <c r="R175">
        <v>226.5</v>
      </c>
      <c r="S175">
        <v>195.7</v>
      </c>
      <c r="T175">
        <v>281.8</v>
      </c>
      <c r="U175">
        <v>252.5</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s="80" t="str">
        <f>VLOOKUP(MID(A175,12,2),'State Codes'!$B$10:$D$60,3,0)</f>
        <v>5 South Atlantic</v>
      </c>
      <c r="BK175" s="80" t="str">
        <f>VLOOKUP(MID(A175,6,5),'Chart Controls'!$P$11:$Q$16,2,0)</f>
        <v>LPG</v>
      </c>
    </row>
    <row r="176" spans="1:63" s="82" customFormat="1" x14ac:dyDescent="0.2">
      <c r="A176" s="76" t="s">
        <v>1218</v>
      </c>
      <c r="B176" s="76"/>
      <c r="C176" s="76" t="s">
        <v>257</v>
      </c>
      <c r="D176" s="76"/>
      <c r="E176" s="76" t="s">
        <v>1136</v>
      </c>
      <c r="F176" s="76" t="s">
        <v>261</v>
      </c>
      <c r="G176">
        <v>354.6</v>
      </c>
      <c r="H176">
        <v>312.3</v>
      </c>
      <c r="I176">
        <v>339.3</v>
      </c>
      <c r="J176">
        <v>318.3</v>
      </c>
      <c r="K176">
        <v>280.7</v>
      </c>
      <c r="L176">
        <v>360</v>
      </c>
      <c r="M176">
        <v>324.3</v>
      </c>
      <c r="N176">
        <v>292.10000000000002</v>
      </c>
      <c r="O176">
        <v>257.8</v>
      </c>
      <c r="P176">
        <v>265.39999999999998</v>
      </c>
      <c r="Q176">
        <v>334.7</v>
      </c>
      <c r="R176">
        <v>271.39999999999998</v>
      </c>
      <c r="S176">
        <v>231.2</v>
      </c>
      <c r="T176">
        <v>303</v>
      </c>
      <c r="U176">
        <v>223.2</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s="80" t="str">
        <f>VLOOKUP(MID(A176,12,2),'State Codes'!$B$10:$D$60,3,0)</f>
        <v>1 New England</v>
      </c>
      <c r="BK176" s="80" t="str">
        <f>VLOOKUP(MID(A176,6,5),'Chart Controls'!$P$11:$Q$16,2,0)</f>
        <v>LPG</v>
      </c>
    </row>
    <row r="177" spans="1:63" s="82" customFormat="1" x14ac:dyDescent="0.2">
      <c r="A177" s="76" t="s">
        <v>1219</v>
      </c>
      <c r="B177" s="76"/>
      <c r="C177" s="76" t="s">
        <v>257</v>
      </c>
      <c r="D177" s="76"/>
      <c r="E177" s="76" t="s">
        <v>1136</v>
      </c>
      <c r="F177" s="76" t="s">
        <v>261</v>
      </c>
      <c r="G177">
        <v>697</v>
      </c>
      <c r="H177">
        <v>795</v>
      </c>
      <c r="I177">
        <v>886.3</v>
      </c>
      <c r="J177">
        <v>781.6</v>
      </c>
      <c r="K177">
        <v>635.6</v>
      </c>
      <c r="L177">
        <v>829.9</v>
      </c>
      <c r="M177">
        <v>935.2</v>
      </c>
      <c r="N177">
        <v>734</v>
      </c>
      <c r="O177">
        <v>633.9</v>
      </c>
      <c r="P177">
        <v>666.5</v>
      </c>
      <c r="Q177">
        <v>1078.5</v>
      </c>
      <c r="R177">
        <v>831.7</v>
      </c>
      <c r="S177">
        <v>628.70000000000005</v>
      </c>
      <c r="T177">
        <v>837.7</v>
      </c>
      <c r="U177">
        <v>804</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s="80" t="str">
        <f>VLOOKUP(MID(A177,12,2),'State Codes'!$B$10:$D$60,3,0)</f>
        <v>3 East North Central</v>
      </c>
      <c r="BK177" s="80" t="str">
        <f>VLOOKUP(MID(A177,6,5),'Chart Controls'!$P$11:$Q$16,2,0)</f>
        <v>LPG</v>
      </c>
    </row>
    <row r="178" spans="1:63" s="82" customFormat="1" x14ac:dyDescent="0.2">
      <c r="A178" s="76" t="s">
        <v>1220</v>
      </c>
      <c r="B178" s="76"/>
      <c r="C178" s="76" t="s">
        <v>257</v>
      </c>
      <c r="D178" s="76"/>
      <c r="E178" s="76" t="s">
        <v>1136</v>
      </c>
      <c r="F178" s="76" t="s">
        <v>261</v>
      </c>
      <c r="G178">
        <v>502.6</v>
      </c>
      <c r="H178">
        <v>575</v>
      </c>
      <c r="I178">
        <v>745.8</v>
      </c>
      <c r="J178">
        <v>596.20000000000005</v>
      </c>
      <c r="K178">
        <v>421.8</v>
      </c>
      <c r="L178">
        <v>513.70000000000005</v>
      </c>
      <c r="M178">
        <v>506.7</v>
      </c>
      <c r="N178">
        <v>439.1</v>
      </c>
      <c r="O178">
        <v>280.89999999999998</v>
      </c>
      <c r="P178">
        <v>335</v>
      </c>
      <c r="Q178">
        <v>604.79999999999995</v>
      </c>
      <c r="R178">
        <v>375.6</v>
      </c>
      <c r="S178">
        <v>323.60000000000002</v>
      </c>
      <c r="T178">
        <v>433.7</v>
      </c>
      <c r="U178">
        <v>401.4</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s="80" t="str">
        <f>VLOOKUP(MID(A178,12,2),'State Codes'!$B$10:$D$60,3,0)</f>
        <v>4 West North Central</v>
      </c>
      <c r="BK178" s="80" t="str">
        <f>VLOOKUP(MID(A178,6,5),'Chart Controls'!$P$11:$Q$16,2,0)</f>
        <v>LPG</v>
      </c>
    </row>
    <row r="179" spans="1:63" s="82" customFormat="1" x14ac:dyDescent="0.2">
      <c r="A179" s="76" t="s">
        <v>1221</v>
      </c>
      <c r="B179" s="76"/>
      <c r="C179" s="76" t="s">
        <v>257</v>
      </c>
      <c r="D179" s="76"/>
      <c r="E179" s="76" t="s">
        <v>1136</v>
      </c>
      <c r="F179" s="76" t="s">
        <v>261</v>
      </c>
      <c r="G179">
        <v>141.1</v>
      </c>
      <c r="H179">
        <v>142.19999999999999</v>
      </c>
      <c r="I179">
        <v>168.2</v>
      </c>
      <c r="J179">
        <v>155.69999999999999</v>
      </c>
      <c r="K179">
        <v>111.3</v>
      </c>
      <c r="L179">
        <v>149.6</v>
      </c>
      <c r="M179">
        <v>161.4</v>
      </c>
      <c r="N179">
        <v>135</v>
      </c>
      <c r="O179">
        <v>125.6</v>
      </c>
      <c r="P179">
        <v>137</v>
      </c>
      <c r="Q179">
        <v>227.6</v>
      </c>
      <c r="R179">
        <v>158.80000000000001</v>
      </c>
      <c r="S179">
        <v>138.1</v>
      </c>
      <c r="T179">
        <v>209.8</v>
      </c>
      <c r="U179">
        <v>212.4</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s="80" t="str">
        <f>VLOOKUP(MID(A179,12,2),'State Codes'!$B$10:$D$60,3,0)</f>
        <v>6 East South Central</v>
      </c>
      <c r="BK179" s="80" t="str">
        <f>VLOOKUP(MID(A179,6,5),'Chart Controls'!$P$11:$Q$16,2,0)</f>
        <v>LPG</v>
      </c>
    </row>
    <row r="180" spans="1:63" s="82" customFormat="1" x14ac:dyDescent="0.2">
      <c r="A180" s="76" t="s">
        <v>1222</v>
      </c>
      <c r="B180" s="76"/>
      <c r="C180" s="76" t="s">
        <v>257</v>
      </c>
      <c r="D180" s="76"/>
      <c r="E180" s="76" t="s">
        <v>1136</v>
      </c>
      <c r="F180" s="76" t="s">
        <v>261</v>
      </c>
      <c r="G180">
        <v>347.1</v>
      </c>
      <c r="H180">
        <v>406.8</v>
      </c>
      <c r="I180">
        <v>496.1</v>
      </c>
      <c r="J180">
        <v>304.8</v>
      </c>
      <c r="K180">
        <v>232.7</v>
      </c>
      <c r="L180">
        <v>330.7</v>
      </c>
      <c r="M180">
        <v>312</v>
      </c>
      <c r="N180">
        <v>217.7</v>
      </c>
      <c r="O180">
        <v>194.8</v>
      </c>
      <c r="P180">
        <v>234.3</v>
      </c>
      <c r="Q180">
        <v>419.1</v>
      </c>
      <c r="R180">
        <v>288</v>
      </c>
      <c r="S180">
        <v>244.2</v>
      </c>
      <c r="T180">
        <v>355</v>
      </c>
      <c r="U180">
        <v>380.4</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s="80" t="str">
        <f>VLOOKUP(MID(A180,12,2),'State Codes'!$B$10:$D$60,3,0)</f>
        <v>4 West North Central</v>
      </c>
      <c r="BK180" s="80" t="str">
        <f>VLOOKUP(MID(A180,6,5),'Chart Controls'!$P$11:$Q$16,2,0)</f>
        <v>LPG</v>
      </c>
    </row>
    <row r="181" spans="1:63" s="82" customFormat="1" x14ac:dyDescent="0.2">
      <c r="A181" s="76" t="s">
        <v>1223</v>
      </c>
      <c r="B181" s="76"/>
      <c r="C181" s="76" t="s">
        <v>257</v>
      </c>
      <c r="D181" s="76"/>
      <c r="E181" s="76" t="s">
        <v>1136</v>
      </c>
      <c r="F181" s="76" t="s">
        <v>261</v>
      </c>
      <c r="G181">
        <v>153.5</v>
      </c>
      <c r="H181">
        <v>181.2</v>
      </c>
      <c r="I181">
        <v>246.3</v>
      </c>
      <c r="J181">
        <v>173.8</v>
      </c>
      <c r="K181">
        <v>142.1</v>
      </c>
      <c r="L181">
        <v>183.4</v>
      </c>
      <c r="M181">
        <v>152.1</v>
      </c>
      <c r="N181">
        <v>153.5</v>
      </c>
      <c r="O181">
        <v>111.9</v>
      </c>
      <c r="P181">
        <v>132.9</v>
      </c>
      <c r="Q181">
        <v>177.2</v>
      </c>
      <c r="R181">
        <v>132.9</v>
      </c>
      <c r="S181">
        <v>137</v>
      </c>
      <c r="T181">
        <v>191.1</v>
      </c>
      <c r="U181">
        <v>156.4</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s="80" t="str">
        <f>VLOOKUP(MID(A181,12,2),'State Codes'!$B$10:$D$60,3,0)</f>
        <v>8 Mountain</v>
      </c>
      <c r="BK181" s="80" t="str">
        <f>VLOOKUP(MID(A181,6,5),'Chart Controls'!$P$11:$Q$16,2,0)</f>
        <v>LPG</v>
      </c>
    </row>
    <row r="182" spans="1:63" s="82" customFormat="1" x14ac:dyDescent="0.2">
      <c r="A182" s="76" t="s">
        <v>1224</v>
      </c>
      <c r="B182" s="76"/>
      <c r="C182" s="76" t="s">
        <v>257</v>
      </c>
      <c r="D182" s="76"/>
      <c r="E182" s="76" t="s">
        <v>1136</v>
      </c>
      <c r="F182" s="76" t="s">
        <v>261</v>
      </c>
      <c r="G182">
        <v>71.099999999999994</v>
      </c>
      <c r="H182">
        <v>85.8</v>
      </c>
      <c r="I182">
        <v>125.2</v>
      </c>
      <c r="J182">
        <v>123.3</v>
      </c>
      <c r="K182">
        <v>84</v>
      </c>
      <c r="L182">
        <v>108</v>
      </c>
      <c r="M182">
        <v>101</v>
      </c>
      <c r="N182">
        <v>68.400000000000006</v>
      </c>
      <c r="O182">
        <v>65</v>
      </c>
      <c r="P182">
        <v>81.099999999999994</v>
      </c>
      <c r="Q182">
        <v>149.1</v>
      </c>
      <c r="R182">
        <v>119.6</v>
      </c>
      <c r="S182">
        <v>96.5</v>
      </c>
      <c r="T182">
        <v>155.5</v>
      </c>
      <c r="U182">
        <v>154.4</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s="80" t="str">
        <f>VLOOKUP(MID(A182,12,2),'State Codes'!$B$10:$D$60,3,0)</f>
        <v>4 West North Central</v>
      </c>
      <c r="BK182" s="80" t="str">
        <f>VLOOKUP(MID(A182,6,5),'Chart Controls'!$P$11:$Q$16,2,0)</f>
        <v>LPG</v>
      </c>
    </row>
    <row r="183" spans="1:63" s="82" customFormat="1" x14ac:dyDescent="0.2">
      <c r="A183" s="76" t="s">
        <v>1225</v>
      </c>
      <c r="B183" s="76"/>
      <c r="C183" s="76" t="s">
        <v>257</v>
      </c>
      <c r="D183" s="76"/>
      <c r="E183" s="76" t="s">
        <v>1136</v>
      </c>
      <c r="F183" s="76" t="s">
        <v>261</v>
      </c>
      <c r="G183">
        <v>60.8</v>
      </c>
      <c r="H183">
        <v>81.8</v>
      </c>
      <c r="I183">
        <v>76.8</v>
      </c>
      <c r="J183">
        <v>70.599999999999994</v>
      </c>
      <c r="K183">
        <v>55.4</v>
      </c>
      <c r="L183">
        <v>54.5</v>
      </c>
      <c r="M183">
        <v>57.9</v>
      </c>
      <c r="N183">
        <v>65.900000000000006</v>
      </c>
      <c r="O183">
        <v>52.1</v>
      </c>
      <c r="P183">
        <v>53.3</v>
      </c>
      <c r="Q183">
        <v>71.2</v>
      </c>
      <c r="R183">
        <v>76.099999999999994</v>
      </c>
      <c r="S183">
        <v>53.3</v>
      </c>
      <c r="T183">
        <v>83.2</v>
      </c>
      <c r="U183">
        <v>75.400000000000006</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s="80" t="str">
        <f>VLOOKUP(MID(A183,12,2),'State Codes'!$B$10:$D$60,3,0)</f>
        <v>8 Mountain</v>
      </c>
      <c r="BK183" s="80" t="str">
        <f>VLOOKUP(MID(A183,6,5),'Chart Controls'!$P$11:$Q$16,2,0)</f>
        <v>LPG</v>
      </c>
    </row>
    <row r="184" spans="1:63" s="82" customFormat="1" x14ac:dyDescent="0.2">
      <c r="A184" s="76" t="s">
        <v>1226</v>
      </c>
      <c r="B184" s="76"/>
      <c r="C184" s="76" t="s">
        <v>257</v>
      </c>
      <c r="D184" s="76"/>
      <c r="E184" s="76" t="s">
        <v>1136</v>
      </c>
      <c r="F184" s="76" t="s">
        <v>261</v>
      </c>
      <c r="G184">
        <v>363.7</v>
      </c>
      <c r="H184">
        <v>354</v>
      </c>
      <c r="I184">
        <v>388.8</v>
      </c>
      <c r="J184">
        <v>297.8</v>
      </c>
      <c r="K184">
        <v>256.2</v>
      </c>
      <c r="L184">
        <v>307.39999999999998</v>
      </c>
      <c r="M184">
        <v>343.9</v>
      </c>
      <c r="N184">
        <v>301.10000000000002</v>
      </c>
      <c r="O184">
        <v>294.3</v>
      </c>
      <c r="P184">
        <v>327</v>
      </c>
      <c r="Q184">
        <v>411.9</v>
      </c>
      <c r="R184">
        <v>289.89999999999998</v>
      </c>
      <c r="S184">
        <v>265.8</v>
      </c>
      <c r="T184">
        <v>271.89999999999998</v>
      </c>
      <c r="U184">
        <v>233.2</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s="80" t="str">
        <f>VLOOKUP(MID(A184,12,2),'State Codes'!$B$10:$D$60,3,0)</f>
        <v>1 New England</v>
      </c>
      <c r="BK184" s="80" t="str">
        <f>VLOOKUP(MID(A184,6,5),'Chart Controls'!$P$11:$Q$16,2,0)</f>
        <v>LPG</v>
      </c>
    </row>
    <row r="185" spans="1:63" s="82" customFormat="1" x14ac:dyDescent="0.2">
      <c r="A185" s="76" t="s">
        <v>1227</v>
      </c>
      <c r="B185" s="76"/>
      <c r="C185" s="76" t="s">
        <v>257</v>
      </c>
      <c r="D185" s="76"/>
      <c r="E185" s="76" t="s">
        <v>1136</v>
      </c>
      <c r="F185" s="76" t="s">
        <v>261</v>
      </c>
      <c r="G185">
        <v>119.8</v>
      </c>
      <c r="H185">
        <v>117.1</v>
      </c>
      <c r="I185">
        <v>131.9</v>
      </c>
      <c r="J185">
        <v>144.19999999999999</v>
      </c>
      <c r="K185">
        <v>116.3</v>
      </c>
      <c r="L185">
        <v>164.4</v>
      </c>
      <c r="M185">
        <v>191.5</v>
      </c>
      <c r="N185">
        <v>159.4</v>
      </c>
      <c r="O185">
        <v>135.19999999999999</v>
      </c>
      <c r="P185">
        <v>148.4</v>
      </c>
      <c r="Q185">
        <v>205.3</v>
      </c>
      <c r="R185">
        <v>158.9</v>
      </c>
      <c r="S185">
        <v>149.80000000000001</v>
      </c>
      <c r="T185">
        <v>224.3</v>
      </c>
      <c r="U185">
        <v>195.9</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s="80" t="str">
        <f>VLOOKUP(MID(A185,12,2),'State Codes'!$B$10:$D$60,3,0)</f>
        <v>2 Middle Atlantic</v>
      </c>
      <c r="BK185" s="80" t="str">
        <f>VLOOKUP(MID(A185,6,5),'Chart Controls'!$P$11:$Q$16,2,0)</f>
        <v>LPG</v>
      </c>
    </row>
    <row r="186" spans="1:63" s="82" customFormat="1" x14ac:dyDescent="0.2">
      <c r="A186" s="76" t="s">
        <v>1228</v>
      </c>
      <c r="B186" s="76"/>
      <c r="C186" s="76" t="s">
        <v>257</v>
      </c>
      <c r="D186" s="76"/>
      <c r="E186" s="76" t="s">
        <v>1136</v>
      </c>
      <c r="F186" s="76" t="s">
        <v>261</v>
      </c>
      <c r="G186">
        <v>120.3</v>
      </c>
      <c r="H186">
        <v>128.4</v>
      </c>
      <c r="I186">
        <v>149.5</v>
      </c>
      <c r="J186">
        <v>136.69999999999999</v>
      </c>
      <c r="K186">
        <v>101</v>
      </c>
      <c r="L186">
        <v>113.8</v>
      </c>
      <c r="M186">
        <v>120.3</v>
      </c>
      <c r="N186">
        <v>104.8</v>
      </c>
      <c r="O186">
        <v>107.9</v>
      </c>
      <c r="P186">
        <v>102.2</v>
      </c>
      <c r="Q186">
        <v>153</v>
      </c>
      <c r="R186">
        <v>152.19999999999999</v>
      </c>
      <c r="S186">
        <v>130.5</v>
      </c>
      <c r="T186">
        <v>165.9</v>
      </c>
      <c r="U186">
        <v>160.19999999999999</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s="80" t="str">
        <f>VLOOKUP(MID(A186,12,2),'State Codes'!$B$10:$D$60,3,0)</f>
        <v>8 Mountain</v>
      </c>
      <c r="BK186" s="80" t="str">
        <f>VLOOKUP(MID(A186,6,5),'Chart Controls'!$P$11:$Q$16,2,0)</f>
        <v>LPG</v>
      </c>
    </row>
    <row r="187" spans="1:63" s="82" customFormat="1" x14ac:dyDescent="0.2">
      <c r="A187" s="76" t="s">
        <v>1229</v>
      </c>
      <c r="B187" s="76"/>
      <c r="C187" s="76" t="s">
        <v>257</v>
      </c>
      <c r="D187" s="76"/>
      <c r="E187" s="76" t="s">
        <v>1136</v>
      </c>
      <c r="F187" s="76" t="s">
        <v>261</v>
      </c>
      <c r="G187">
        <v>832.8</v>
      </c>
      <c r="H187">
        <v>792.3</v>
      </c>
      <c r="I187">
        <v>863.3</v>
      </c>
      <c r="J187">
        <v>811.6</v>
      </c>
      <c r="K187">
        <v>668.9</v>
      </c>
      <c r="L187">
        <v>848.3</v>
      </c>
      <c r="M187">
        <v>951.1</v>
      </c>
      <c r="N187">
        <v>701.5</v>
      </c>
      <c r="O187">
        <v>574.29999999999995</v>
      </c>
      <c r="P187">
        <v>618.5</v>
      </c>
      <c r="Q187">
        <v>856.2</v>
      </c>
      <c r="R187">
        <v>606.20000000000005</v>
      </c>
      <c r="S187">
        <v>530.6</v>
      </c>
      <c r="T187">
        <v>667.7</v>
      </c>
      <c r="U187">
        <v>667.9</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s="80" t="str">
        <f>VLOOKUP(MID(A187,12,2),'State Codes'!$B$10:$D$60,3,0)</f>
        <v>2 Middle Atlantic</v>
      </c>
      <c r="BK187" s="80" t="str">
        <f>VLOOKUP(MID(A187,6,5),'Chart Controls'!$P$11:$Q$16,2,0)</f>
        <v>LPG</v>
      </c>
    </row>
    <row r="188" spans="1:63" s="82" customFormat="1" x14ac:dyDescent="0.2">
      <c r="A188" s="76" t="s">
        <v>1230</v>
      </c>
      <c r="B188" s="76"/>
      <c r="C188" s="76" t="s">
        <v>257</v>
      </c>
      <c r="D188" s="76"/>
      <c r="E188" s="76" t="s">
        <v>1136</v>
      </c>
      <c r="F188" s="76" t="s">
        <v>261</v>
      </c>
      <c r="G188">
        <v>569.5</v>
      </c>
      <c r="H188">
        <v>531.20000000000005</v>
      </c>
      <c r="I188">
        <v>606.4</v>
      </c>
      <c r="J188">
        <v>522.4</v>
      </c>
      <c r="K188">
        <v>424.2</v>
      </c>
      <c r="L188">
        <v>508.3</v>
      </c>
      <c r="M188">
        <v>579.29999999999995</v>
      </c>
      <c r="N188">
        <v>417.8</v>
      </c>
      <c r="O188">
        <v>381.7</v>
      </c>
      <c r="P188">
        <v>468.6</v>
      </c>
      <c r="Q188">
        <v>636.20000000000005</v>
      </c>
      <c r="R188">
        <v>496.8</v>
      </c>
      <c r="S188">
        <v>452.1</v>
      </c>
      <c r="T188">
        <v>674.5</v>
      </c>
      <c r="U188">
        <v>710.4</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s="80" t="str">
        <f>VLOOKUP(MID(A188,12,2),'State Codes'!$B$10:$D$60,3,0)</f>
        <v>5 South Atlantic</v>
      </c>
      <c r="BK188" s="80" t="str">
        <f>VLOOKUP(MID(A188,6,5),'Chart Controls'!$P$11:$Q$16,2,0)</f>
        <v>LPG</v>
      </c>
    </row>
    <row r="189" spans="1:63" s="82" customFormat="1" x14ac:dyDescent="0.2">
      <c r="A189" s="76" t="s">
        <v>1231</v>
      </c>
      <c r="B189" s="76"/>
      <c r="C189" s="76" t="s">
        <v>257</v>
      </c>
      <c r="D189" s="76"/>
      <c r="E189" s="76" t="s">
        <v>1136</v>
      </c>
      <c r="F189" s="76" t="s">
        <v>261</v>
      </c>
      <c r="G189">
        <v>97.1</v>
      </c>
      <c r="H189">
        <v>115.7</v>
      </c>
      <c r="I189">
        <v>136.69999999999999</v>
      </c>
      <c r="J189">
        <v>119.5</v>
      </c>
      <c r="K189">
        <v>62.5</v>
      </c>
      <c r="L189">
        <v>125.6</v>
      </c>
      <c r="M189">
        <v>100.2</v>
      </c>
      <c r="N189">
        <v>78.8</v>
      </c>
      <c r="O189">
        <v>56.6</v>
      </c>
      <c r="P189">
        <v>73.3</v>
      </c>
      <c r="Q189">
        <v>154.9</v>
      </c>
      <c r="R189">
        <v>105.4</v>
      </c>
      <c r="S189">
        <v>90</v>
      </c>
      <c r="T189">
        <v>129.5</v>
      </c>
      <c r="U189">
        <v>108.3</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s="80" t="str">
        <f>VLOOKUP(MID(A189,12,2),'State Codes'!$B$10:$D$60,3,0)</f>
        <v>4 West North Central</v>
      </c>
      <c r="BK189" s="80" t="str">
        <f>VLOOKUP(MID(A189,6,5),'Chart Controls'!$P$11:$Q$16,2,0)</f>
        <v>LPG</v>
      </c>
    </row>
    <row r="190" spans="1:63" s="82" customFormat="1" x14ac:dyDescent="0.2">
      <c r="A190" s="76" t="s">
        <v>1232</v>
      </c>
      <c r="B190" s="76"/>
      <c r="C190" s="76" t="s">
        <v>257</v>
      </c>
      <c r="D190" s="76"/>
      <c r="E190" s="76" t="s">
        <v>1136</v>
      </c>
      <c r="F190" s="76" t="s">
        <v>261</v>
      </c>
      <c r="G190">
        <v>461.6</v>
      </c>
      <c r="H190">
        <v>492.2</v>
      </c>
      <c r="I190">
        <v>582.29999999999995</v>
      </c>
      <c r="J190">
        <v>518.20000000000005</v>
      </c>
      <c r="K190">
        <v>389.4</v>
      </c>
      <c r="L190">
        <v>535.1</v>
      </c>
      <c r="M190">
        <v>552.70000000000005</v>
      </c>
      <c r="N190">
        <v>493.4</v>
      </c>
      <c r="O190">
        <v>398.4</v>
      </c>
      <c r="P190">
        <v>390.9</v>
      </c>
      <c r="Q190">
        <v>563.6</v>
      </c>
      <c r="R190">
        <v>446.5</v>
      </c>
      <c r="S190">
        <v>405.3</v>
      </c>
      <c r="T190">
        <v>573.4</v>
      </c>
      <c r="U190">
        <v>503.6</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s="80" t="str">
        <f>VLOOKUP(MID(A190,12,2),'State Codes'!$B$10:$D$60,3,0)</f>
        <v>3 East North Central</v>
      </c>
      <c r="BK190" s="80" t="str">
        <f>VLOOKUP(MID(A190,6,5),'Chart Controls'!$P$11:$Q$16,2,0)</f>
        <v>LPG</v>
      </c>
    </row>
    <row r="191" spans="1:63" s="82" customFormat="1" x14ac:dyDescent="0.2">
      <c r="A191" s="76" t="s">
        <v>1233</v>
      </c>
      <c r="B191" s="76"/>
      <c r="C191" s="76" t="s">
        <v>257</v>
      </c>
      <c r="D191" s="76"/>
      <c r="E191" s="76" t="s">
        <v>1136</v>
      </c>
      <c r="F191" s="76" t="s">
        <v>261</v>
      </c>
      <c r="G191">
        <v>114.5</v>
      </c>
      <c r="H191">
        <v>160.19999999999999</v>
      </c>
      <c r="I191">
        <v>207</v>
      </c>
      <c r="J191">
        <v>178.7</v>
      </c>
      <c r="K191">
        <v>124.6</v>
      </c>
      <c r="L191">
        <v>145.5</v>
      </c>
      <c r="M191">
        <v>154.4</v>
      </c>
      <c r="N191">
        <v>132.4</v>
      </c>
      <c r="O191">
        <v>98</v>
      </c>
      <c r="P191">
        <v>117.9</v>
      </c>
      <c r="Q191">
        <v>191</v>
      </c>
      <c r="R191">
        <v>148.5</v>
      </c>
      <c r="S191">
        <v>114.4</v>
      </c>
      <c r="T191">
        <v>163.5</v>
      </c>
      <c r="U191">
        <v>177.5</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s="80" t="str">
        <f>VLOOKUP(MID(A191,12,2),'State Codes'!$B$10:$D$60,3,0)</f>
        <v>7 West South Central</v>
      </c>
      <c r="BK191" s="80" t="str">
        <f>VLOOKUP(MID(A191,6,5),'Chart Controls'!$P$11:$Q$16,2,0)</f>
        <v>LPG</v>
      </c>
    </row>
    <row r="192" spans="1:63" s="82" customFormat="1" x14ac:dyDescent="0.2">
      <c r="A192" s="76" t="s">
        <v>1234</v>
      </c>
      <c r="B192" s="76"/>
      <c r="C192" s="76" t="s">
        <v>257</v>
      </c>
      <c r="D192" s="76"/>
      <c r="E192" s="76" t="s">
        <v>1136</v>
      </c>
      <c r="F192" s="76" t="s">
        <v>261</v>
      </c>
      <c r="G192">
        <v>64</v>
      </c>
      <c r="H192">
        <v>70.099999999999994</v>
      </c>
      <c r="I192">
        <v>78.2</v>
      </c>
      <c r="J192">
        <v>96.3</v>
      </c>
      <c r="K192">
        <v>56.5</v>
      </c>
      <c r="L192">
        <v>82</v>
      </c>
      <c r="M192">
        <v>81.2</v>
      </c>
      <c r="N192">
        <v>60.7</v>
      </c>
      <c r="O192">
        <v>44.1</v>
      </c>
      <c r="P192">
        <v>47.4</v>
      </c>
      <c r="Q192">
        <v>84.4</v>
      </c>
      <c r="R192">
        <v>63.8</v>
      </c>
      <c r="S192">
        <v>51.8</v>
      </c>
      <c r="T192">
        <v>74.400000000000006</v>
      </c>
      <c r="U192">
        <v>61.5</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s="80" t="str">
        <f>VLOOKUP(MID(A192,12,2),'State Codes'!$B$10:$D$60,3,0)</f>
        <v>9 Pacific</v>
      </c>
      <c r="BK192" s="80" t="str">
        <f>VLOOKUP(MID(A192,6,5),'Chart Controls'!$P$11:$Q$16,2,0)</f>
        <v>LPG</v>
      </c>
    </row>
    <row r="193" spans="1:63" s="82" customFormat="1" x14ac:dyDescent="0.2">
      <c r="A193" s="76" t="s">
        <v>1235</v>
      </c>
      <c r="B193" s="76"/>
      <c r="C193" s="76" t="s">
        <v>257</v>
      </c>
      <c r="D193" s="76"/>
      <c r="E193" s="76" t="s">
        <v>1136</v>
      </c>
      <c r="F193" s="76" t="s">
        <v>261</v>
      </c>
      <c r="G193">
        <v>491.5</v>
      </c>
      <c r="H193">
        <v>493.2</v>
      </c>
      <c r="I193">
        <v>562.9</v>
      </c>
      <c r="J193">
        <v>517.6</v>
      </c>
      <c r="K193">
        <v>425.3</v>
      </c>
      <c r="L193">
        <v>620</v>
      </c>
      <c r="M193">
        <v>638.5</v>
      </c>
      <c r="N193">
        <v>542</v>
      </c>
      <c r="O193">
        <v>469.4</v>
      </c>
      <c r="P193">
        <v>509.5</v>
      </c>
      <c r="Q193">
        <v>653.5</v>
      </c>
      <c r="R193">
        <v>562.5</v>
      </c>
      <c r="S193">
        <v>510.8</v>
      </c>
      <c r="T193">
        <v>632.20000000000005</v>
      </c>
      <c r="U193">
        <v>626.5</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s="80" t="str">
        <f>VLOOKUP(MID(A193,12,2),'State Codes'!$B$10:$D$60,3,0)</f>
        <v>2 Middle Atlantic</v>
      </c>
      <c r="BK193" s="80" t="str">
        <f>VLOOKUP(MID(A193,6,5),'Chart Controls'!$P$11:$Q$16,2,0)</f>
        <v>LPG</v>
      </c>
    </row>
    <row r="194" spans="1:63" s="82" customFormat="1" x14ac:dyDescent="0.2">
      <c r="A194" s="76" t="s">
        <v>1236</v>
      </c>
      <c r="B194" s="76"/>
      <c r="C194" s="76" t="s">
        <v>257</v>
      </c>
      <c r="D194" s="76"/>
      <c r="E194" s="76" t="s">
        <v>1136</v>
      </c>
      <c r="F194" s="76" t="s">
        <v>261</v>
      </c>
      <c r="G194">
        <v>53.8</v>
      </c>
      <c r="H194">
        <v>59.7</v>
      </c>
      <c r="I194">
        <v>67.5</v>
      </c>
      <c r="J194">
        <v>61.1</v>
      </c>
      <c r="K194">
        <v>50.7</v>
      </c>
      <c r="L194">
        <v>57.9</v>
      </c>
      <c r="M194">
        <v>73.900000000000006</v>
      </c>
      <c r="N194">
        <v>47.3</v>
      </c>
      <c r="O194">
        <v>43.7</v>
      </c>
      <c r="P194">
        <v>38.1</v>
      </c>
      <c r="Q194">
        <v>48.3</v>
      </c>
      <c r="R194">
        <v>31.3</v>
      </c>
      <c r="S194">
        <v>27.8</v>
      </c>
      <c r="T194">
        <v>32.799999999999997</v>
      </c>
      <c r="U194">
        <v>26.4</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s="80" t="str">
        <f>VLOOKUP(MID(A194,12,2),'State Codes'!$B$10:$D$60,3,0)</f>
        <v>1 New England</v>
      </c>
      <c r="BK194" s="80" t="str">
        <f>VLOOKUP(MID(A194,6,5),'Chart Controls'!$P$11:$Q$16,2,0)</f>
        <v>LPG</v>
      </c>
    </row>
    <row r="195" spans="1:63" s="82" customFormat="1" x14ac:dyDescent="0.2">
      <c r="A195" s="76" t="s">
        <v>1237</v>
      </c>
      <c r="B195" s="76"/>
      <c r="C195" s="76" t="s">
        <v>257</v>
      </c>
      <c r="D195" s="76"/>
      <c r="E195" s="76" t="s">
        <v>1136</v>
      </c>
      <c r="F195" s="76" t="s">
        <v>261</v>
      </c>
      <c r="G195">
        <v>143.30000000000001</v>
      </c>
      <c r="H195">
        <v>135.30000000000001</v>
      </c>
      <c r="I195">
        <v>155</v>
      </c>
      <c r="J195">
        <v>151.69999999999999</v>
      </c>
      <c r="K195">
        <v>118.8</v>
      </c>
      <c r="L195">
        <v>123.8</v>
      </c>
      <c r="M195">
        <v>158.80000000000001</v>
      </c>
      <c r="N195">
        <v>139.5</v>
      </c>
      <c r="O195">
        <v>118.5</v>
      </c>
      <c r="P195">
        <v>124.3</v>
      </c>
      <c r="Q195">
        <v>174.2</v>
      </c>
      <c r="R195">
        <v>129.6</v>
      </c>
      <c r="S195">
        <v>116.3</v>
      </c>
      <c r="T195">
        <v>166.8</v>
      </c>
      <c r="U195">
        <v>188.5</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s="80" t="str">
        <f>VLOOKUP(MID(A195,12,2),'State Codes'!$B$10:$D$60,3,0)</f>
        <v>5 South Atlantic</v>
      </c>
      <c r="BK195" s="80" t="str">
        <f>VLOOKUP(MID(A195,6,5),'Chart Controls'!$P$11:$Q$16,2,0)</f>
        <v>LPG</v>
      </c>
    </row>
    <row r="196" spans="1:63" s="82" customFormat="1" x14ac:dyDescent="0.2">
      <c r="A196" s="76" t="s">
        <v>1238</v>
      </c>
      <c r="B196" s="76"/>
      <c r="C196" s="76" t="s">
        <v>257</v>
      </c>
      <c r="D196" s="76"/>
      <c r="E196" s="76" t="s">
        <v>1136</v>
      </c>
      <c r="F196" s="76" t="s">
        <v>261</v>
      </c>
      <c r="G196">
        <v>65.2</v>
      </c>
      <c r="H196">
        <v>85.1</v>
      </c>
      <c r="I196">
        <v>103.4</v>
      </c>
      <c r="J196">
        <v>92.1</v>
      </c>
      <c r="K196">
        <v>62.5</v>
      </c>
      <c r="L196">
        <v>90.8</v>
      </c>
      <c r="M196">
        <v>78.7</v>
      </c>
      <c r="N196">
        <v>64</v>
      </c>
      <c r="O196">
        <v>50.4</v>
      </c>
      <c r="P196">
        <v>54.5</v>
      </c>
      <c r="Q196">
        <v>107</v>
      </c>
      <c r="R196">
        <v>82.3</v>
      </c>
      <c r="S196">
        <v>72.400000000000006</v>
      </c>
      <c r="T196">
        <v>101.4</v>
      </c>
      <c r="U196">
        <v>93.6</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s="80" t="str">
        <f>VLOOKUP(MID(A196,12,2),'State Codes'!$B$10:$D$60,3,0)</f>
        <v>4 West North Central</v>
      </c>
      <c r="BK196" s="80" t="str">
        <f>VLOOKUP(MID(A196,6,5),'Chart Controls'!$P$11:$Q$16,2,0)</f>
        <v>LPG</v>
      </c>
    </row>
    <row r="197" spans="1:63" s="82" customFormat="1" x14ac:dyDescent="0.2">
      <c r="A197" s="76" t="s">
        <v>1239</v>
      </c>
      <c r="B197" s="76"/>
      <c r="C197" s="76" t="s">
        <v>257</v>
      </c>
      <c r="D197" s="76"/>
      <c r="E197" s="76" t="s">
        <v>1136</v>
      </c>
      <c r="F197" s="76" t="s">
        <v>261</v>
      </c>
      <c r="G197">
        <v>148.80000000000001</v>
      </c>
      <c r="H197">
        <v>151.69999999999999</v>
      </c>
      <c r="I197">
        <v>201.7</v>
      </c>
      <c r="J197">
        <v>166.6</v>
      </c>
      <c r="K197">
        <v>116</v>
      </c>
      <c r="L197">
        <v>159.1</v>
      </c>
      <c r="M197">
        <v>160.6</v>
      </c>
      <c r="N197">
        <v>128.19999999999999</v>
      </c>
      <c r="O197">
        <v>112.2</v>
      </c>
      <c r="P197">
        <v>137</v>
      </c>
      <c r="Q197">
        <v>224.2</v>
      </c>
      <c r="R197">
        <v>132.30000000000001</v>
      </c>
      <c r="S197">
        <v>110.1</v>
      </c>
      <c r="T197">
        <v>214.5</v>
      </c>
      <c r="U197">
        <v>293.60000000000002</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s="80" t="str">
        <f>VLOOKUP(MID(A197,12,2),'State Codes'!$B$10:$D$60,3,0)</f>
        <v>6 East South Central</v>
      </c>
      <c r="BK197" s="80" t="str">
        <f>VLOOKUP(MID(A197,6,5),'Chart Controls'!$P$11:$Q$16,2,0)</f>
        <v>LPG</v>
      </c>
    </row>
    <row r="198" spans="1:63" s="82" customFormat="1" x14ac:dyDescent="0.2">
      <c r="A198" s="76" t="s">
        <v>1240</v>
      </c>
      <c r="B198" s="76"/>
      <c r="C198" s="76" t="s">
        <v>257</v>
      </c>
      <c r="D198" s="76"/>
      <c r="E198" s="76" t="s">
        <v>1136</v>
      </c>
      <c r="F198" s="76" t="s">
        <v>261</v>
      </c>
      <c r="G198">
        <v>435.9</v>
      </c>
      <c r="H198">
        <v>456.4</v>
      </c>
      <c r="I198">
        <v>610.20000000000005</v>
      </c>
      <c r="J198">
        <v>365.3</v>
      </c>
      <c r="K198">
        <v>348.8</v>
      </c>
      <c r="L198">
        <v>535.29999999999995</v>
      </c>
      <c r="M198">
        <v>473.1</v>
      </c>
      <c r="N198">
        <v>435.3</v>
      </c>
      <c r="O198">
        <v>457.5</v>
      </c>
      <c r="P198">
        <v>467.2</v>
      </c>
      <c r="Q198">
        <v>606.70000000000005</v>
      </c>
      <c r="R198">
        <v>485.3</v>
      </c>
      <c r="S198">
        <v>410.9</v>
      </c>
      <c r="T198">
        <v>562</v>
      </c>
      <c r="U198">
        <v>570.70000000000005</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s="80" t="str">
        <f>VLOOKUP(MID(A198,12,2),'State Codes'!$B$10:$D$60,3,0)</f>
        <v>7 West South Central</v>
      </c>
      <c r="BK198" s="80" t="str">
        <f>VLOOKUP(MID(A198,6,5),'Chart Controls'!$P$11:$Q$16,2,0)</f>
        <v>LPG</v>
      </c>
    </row>
    <row r="199" spans="1:63" s="82" customFormat="1" x14ac:dyDescent="0.2">
      <c r="A199" s="76" t="s">
        <v>1241</v>
      </c>
      <c r="B199" s="76"/>
      <c r="C199" s="76" t="s">
        <v>257</v>
      </c>
      <c r="D199" s="76"/>
      <c r="E199" s="76" t="s">
        <v>1136</v>
      </c>
      <c r="F199" s="76" t="s">
        <v>261</v>
      </c>
      <c r="G199">
        <v>57.8</v>
      </c>
      <c r="H199">
        <v>58</v>
      </c>
      <c r="I199">
        <v>62.8</v>
      </c>
      <c r="J199">
        <v>39.299999999999997</v>
      </c>
      <c r="K199">
        <v>35</v>
      </c>
      <c r="L199">
        <v>66.7</v>
      </c>
      <c r="M199">
        <v>63.2</v>
      </c>
      <c r="N199">
        <v>59.9</v>
      </c>
      <c r="O199">
        <v>31.7</v>
      </c>
      <c r="P199">
        <v>32.700000000000003</v>
      </c>
      <c r="Q199">
        <v>50.7</v>
      </c>
      <c r="R199">
        <v>51.4</v>
      </c>
      <c r="S199">
        <v>39.5</v>
      </c>
      <c r="T199">
        <v>55.6</v>
      </c>
      <c r="U199">
        <v>39.5</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s="80" t="str">
        <f>VLOOKUP(MID(A199,12,2),'State Codes'!$B$10:$D$60,3,0)</f>
        <v>8 Mountain</v>
      </c>
      <c r="BK199" s="80" t="str">
        <f>VLOOKUP(MID(A199,6,5),'Chart Controls'!$P$11:$Q$16,2,0)</f>
        <v>LPG</v>
      </c>
    </row>
    <row r="200" spans="1:63" s="82" customFormat="1" x14ac:dyDescent="0.2">
      <c r="A200" s="76" t="s">
        <v>1242</v>
      </c>
      <c r="B200" s="76"/>
      <c r="C200" s="76" t="s">
        <v>257</v>
      </c>
      <c r="D200" s="76"/>
      <c r="E200" s="76" t="s">
        <v>1136</v>
      </c>
      <c r="F200" s="76" t="s">
        <v>261</v>
      </c>
      <c r="G200">
        <v>173.2</v>
      </c>
      <c r="H200">
        <v>174.2</v>
      </c>
      <c r="I200">
        <v>199.4</v>
      </c>
      <c r="J200">
        <v>204.5</v>
      </c>
      <c r="K200">
        <v>159.69999999999999</v>
      </c>
      <c r="L200">
        <v>204.2</v>
      </c>
      <c r="M200">
        <v>240.6</v>
      </c>
      <c r="N200">
        <v>214.2</v>
      </c>
      <c r="O200">
        <v>169.8</v>
      </c>
      <c r="P200">
        <v>183.7</v>
      </c>
      <c r="Q200">
        <v>214.3</v>
      </c>
      <c r="R200">
        <v>193.8</v>
      </c>
      <c r="S200">
        <v>159.4</v>
      </c>
      <c r="T200">
        <v>160.6</v>
      </c>
      <c r="U200">
        <v>176.6</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s="80" t="str">
        <f>VLOOKUP(MID(A200,12,2),'State Codes'!$B$10:$D$60,3,0)</f>
        <v>1 New England</v>
      </c>
      <c r="BK200" s="80" t="str">
        <f>VLOOKUP(MID(A200,6,5),'Chart Controls'!$P$11:$Q$16,2,0)</f>
        <v>LPG</v>
      </c>
    </row>
    <row r="201" spans="1:63" s="82" customFormat="1" x14ac:dyDescent="0.2">
      <c r="A201" s="76" t="s">
        <v>1243</v>
      </c>
      <c r="B201" s="76"/>
      <c r="C201" s="76" t="s">
        <v>257</v>
      </c>
      <c r="D201" s="76"/>
      <c r="E201" s="76" t="s">
        <v>1136</v>
      </c>
      <c r="F201" s="76" t="s">
        <v>261</v>
      </c>
      <c r="G201">
        <v>428.5</v>
      </c>
      <c r="H201">
        <v>399</v>
      </c>
      <c r="I201">
        <v>417.9</v>
      </c>
      <c r="J201">
        <v>394.9</v>
      </c>
      <c r="K201">
        <v>372.3</v>
      </c>
      <c r="L201">
        <v>380.2</v>
      </c>
      <c r="M201">
        <v>400.6</v>
      </c>
      <c r="N201">
        <v>312.39999999999998</v>
      </c>
      <c r="O201">
        <v>306</v>
      </c>
      <c r="P201">
        <v>361.8</v>
      </c>
      <c r="Q201">
        <v>404.3</v>
      </c>
      <c r="R201">
        <v>387.1</v>
      </c>
      <c r="S201">
        <v>331.3</v>
      </c>
      <c r="T201">
        <v>420.6</v>
      </c>
      <c r="U201">
        <v>402.1</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s="80" t="str">
        <f>VLOOKUP(MID(A201,12,2),'State Codes'!$B$10:$D$60,3,0)</f>
        <v>5 South Atlantic</v>
      </c>
      <c r="BK201" s="80" t="str">
        <f>VLOOKUP(MID(A201,6,5),'Chart Controls'!$P$11:$Q$16,2,0)</f>
        <v>LPG</v>
      </c>
    </row>
    <row r="202" spans="1:63" s="82" customFormat="1" x14ac:dyDescent="0.2">
      <c r="A202" s="76" t="s">
        <v>1244</v>
      </c>
      <c r="B202" s="76"/>
      <c r="C202" s="76" t="s">
        <v>257</v>
      </c>
      <c r="D202" s="76"/>
      <c r="E202" s="76" t="s">
        <v>1136</v>
      </c>
      <c r="F202" s="76" t="s">
        <v>261</v>
      </c>
      <c r="G202">
        <v>231</v>
      </c>
      <c r="H202">
        <v>226.8</v>
      </c>
      <c r="I202">
        <v>234.5</v>
      </c>
      <c r="J202">
        <v>244.4</v>
      </c>
      <c r="K202">
        <v>187.5</v>
      </c>
      <c r="L202">
        <v>250.8</v>
      </c>
      <c r="M202">
        <v>225.7</v>
      </c>
      <c r="N202">
        <v>221.2</v>
      </c>
      <c r="O202">
        <v>159.1</v>
      </c>
      <c r="P202">
        <v>133.6</v>
      </c>
      <c r="Q202">
        <v>200.6</v>
      </c>
      <c r="R202">
        <v>178.4</v>
      </c>
      <c r="S202">
        <v>178.7</v>
      </c>
      <c r="T202">
        <v>254.1</v>
      </c>
      <c r="U202">
        <v>235.4</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s="80" t="str">
        <f>VLOOKUP(MID(A202,12,2),'State Codes'!$B$10:$D$60,3,0)</f>
        <v>9 Pacific</v>
      </c>
      <c r="BK202" s="80" t="str">
        <f>VLOOKUP(MID(A202,6,5),'Chart Controls'!$P$11:$Q$16,2,0)</f>
        <v>LPG</v>
      </c>
    </row>
    <row r="203" spans="1:63" s="82" customFormat="1" x14ac:dyDescent="0.2">
      <c r="A203" s="76" t="s">
        <v>1245</v>
      </c>
      <c r="B203" s="76"/>
      <c r="C203" s="76" t="s">
        <v>257</v>
      </c>
      <c r="D203" s="76"/>
      <c r="E203" s="76" t="s">
        <v>1136</v>
      </c>
      <c r="F203" s="76" t="s">
        <v>261</v>
      </c>
      <c r="G203">
        <v>102.6</v>
      </c>
      <c r="H203">
        <v>92.5</v>
      </c>
      <c r="I203">
        <v>108</v>
      </c>
      <c r="J203">
        <v>99.4</v>
      </c>
      <c r="K203">
        <v>103</v>
      </c>
      <c r="L203">
        <v>90.3</v>
      </c>
      <c r="M203">
        <v>86.1</v>
      </c>
      <c r="N203">
        <v>66.3</v>
      </c>
      <c r="O203">
        <v>69.099999999999994</v>
      </c>
      <c r="P203">
        <v>93.9</v>
      </c>
      <c r="Q203">
        <v>97.4</v>
      </c>
      <c r="R203">
        <v>123.1</v>
      </c>
      <c r="S203">
        <v>81.3</v>
      </c>
      <c r="T203">
        <v>101.4</v>
      </c>
      <c r="U203">
        <v>93.7</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s="80" t="str">
        <f>VLOOKUP(MID(A203,12,2),'State Codes'!$B$10:$D$60,3,0)</f>
        <v>5 South Atlantic</v>
      </c>
      <c r="BK203" s="80" t="str">
        <f>VLOOKUP(MID(A203,6,5),'Chart Controls'!$P$11:$Q$16,2,0)</f>
        <v>LPG</v>
      </c>
    </row>
    <row r="204" spans="1:63" s="82" customFormat="1" x14ac:dyDescent="0.2">
      <c r="A204" s="76" t="s">
        <v>1246</v>
      </c>
      <c r="B204" s="76"/>
      <c r="C204" s="76" t="s">
        <v>257</v>
      </c>
      <c r="D204" s="76"/>
      <c r="E204" s="76" t="s">
        <v>1136</v>
      </c>
      <c r="F204" s="76" t="s">
        <v>261</v>
      </c>
      <c r="G204">
        <v>481.5</v>
      </c>
      <c r="H204">
        <v>572.29999999999995</v>
      </c>
      <c r="I204">
        <v>705.1</v>
      </c>
      <c r="J204">
        <v>634.6</v>
      </c>
      <c r="K204">
        <v>417.2</v>
      </c>
      <c r="L204">
        <v>501</v>
      </c>
      <c r="M204">
        <v>418.7</v>
      </c>
      <c r="N204">
        <v>373.1</v>
      </c>
      <c r="O204">
        <v>291.3</v>
      </c>
      <c r="P204">
        <v>353.9</v>
      </c>
      <c r="Q204">
        <v>667.8</v>
      </c>
      <c r="R204">
        <v>457.7</v>
      </c>
      <c r="S204">
        <v>343</v>
      </c>
      <c r="T204">
        <v>500.1</v>
      </c>
      <c r="U204">
        <v>474.2</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s="80" t="str">
        <f>VLOOKUP(MID(A204,12,2),'State Codes'!$B$10:$D$60,3,0)</f>
        <v>3 East North Central</v>
      </c>
      <c r="BK204" s="80" t="str">
        <f>VLOOKUP(MID(A204,6,5),'Chart Controls'!$P$11:$Q$16,2,0)</f>
        <v>LPG</v>
      </c>
    </row>
    <row r="205" spans="1:63" s="82" customFormat="1" x14ac:dyDescent="0.2">
      <c r="A205" s="76" t="s">
        <v>1247</v>
      </c>
      <c r="B205" s="76"/>
      <c r="C205" s="76" t="s">
        <v>257</v>
      </c>
      <c r="D205" s="76"/>
      <c r="E205" s="76" t="s">
        <v>1136</v>
      </c>
      <c r="F205" s="76" t="s">
        <v>261</v>
      </c>
      <c r="G205">
        <v>74.2</v>
      </c>
      <c r="H205">
        <v>99.1</v>
      </c>
      <c r="I205">
        <v>91.3</v>
      </c>
      <c r="J205">
        <v>82.1</v>
      </c>
      <c r="K205">
        <v>54.7</v>
      </c>
      <c r="L205">
        <v>74.2</v>
      </c>
      <c r="M205">
        <v>80</v>
      </c>
      <c r="N205">
        <v>82.1</v>
      </c>
      <c r="O205">
        <v>51.5</v>
      </c>
      <c r="P205">
        <v>45.4</v>
      </c>
      <c r="Q205">
        <v>87.2</v>
      </c>
      <c r="R205">
        <v>68.400000000000006</v>
      </c>
      <c r="S205">
        <v>63.9</v>
      </c>
      <c r="T205">
        <v>95.2</v>
      </c>
      <c r="U205">
        <v>75.5</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s="80" t="str">
        <f>VLOOKUP(MID(A205,12,2),'State Codes'!$B$10:$D$60,3,0)</f>
        <v>8 Mountain</v>
      </c>
      <c r="BK205" s="80" t="str">
        <f>VLOOKUP(MID(A205,6,5),'Chart Controls'!$P$11:$Q$16,2,0)</f>
        <v>LPG</v>
      </c>
    </row>
    <row r="206" spans="1:63" s="82" customFormat="1" x14ac:dyDescent="0.2">
      <c r="A206" s="76" t="s">
        <v>793</v>
      </c>
      <c r="B206" s="76"/>
      <c r="C206" s="76" t="s">
        <v>257</v>
      </c>
      <c r="D206" s="76"/>
      <c r="E206" s="76" t="s">
        <v>1136</v>
      </c>
      <c r="F206" s="76" t="s">
        <v>261</v>
      </c>
      <c r="G206">
        <v>0.4</v>
      </c>
      <c r="H206">
        <v>0.6</v>
      </c>
      <c r="I206">
        <v>0.4</v>
      </c>
      <c r="J206">
        <v>0.3</v>
      </c>
      <c r="K206">
        <v>0.1</v>
      </c>
      <c r="L206">
        <v>0.3</v>
      </c>
      <c r="M206">
        <v>0.3</v>
      </c>
      <c r="N206">
        <v>0.1</v>
      </c>
      <c r="O206">
        <v>0.2</v>
      </c>
      <c r="P206">
        <v>0.3</v>
      </c>
      <c r="Q206">
        <v>0.6</v>
      </c>
      <c r="R206">
        <v>0.4</v>
      </c>
      <c r="S206">
        <v>0.4</v>
      </c>
      <c r="T206">
        <v>1.8</v>
      </c>
      <c r="U206">
        <v>1.8</v>
      </c>
      <c r="V206">
        <v>1.3</v>
      </c>
      <c r="W206">
        <v>0.9</v>
      </c>
      <c r="X206">
        <v>2.8</v>
      </c>
      <c r="Y206">
        <v>4.8</v>
      </c>
      <c r="Z206">
        <v>5.7</v>
      </c>
      <c r="AA206">
        <v>3.7</v>
      </c>
      <c r="AB206">
        <v>2.2000000000000002</v>
      </c>
      <c r="AC206">
        <v>0.7</v>
      </c>
      <c r="AD206">
        <v>1.5</v>
      </c>
      <c r="AE206">
        <v>2.7</v>
      </c>
      <c r="AF206">
        <v>2.1</v>
      </c>
      <c r="AG206">
        <v>2.1</v>
      </c>
      <c r="AH206">
        <v>2</v>
      </c>
      <c r="AI206">
        <v>1.6</v>
      </c>
      <c r="AJ206">
        <v>3.8</v>
      </c>
      <c r="AK206">
        <v>1.2</v>
      </c>
      <c r="AL206">
        <v>1.4</v>
      </c>
      <c r="AM206">
        <v>1.6</v>
      </c>
      <c r="AN206">
        <v>2.2000000000000002</v>
      </c>
      <c r="AO206">
        <v>1.9</v>
      </c>
      <c r="AP206">
        <v>3.3</v>
      </c>
      <c r="AQ206">
        <v>6.3</v>
      </c>
      <c r="AR206">
        <v>2</v>
      </c>
      <c r="AS206">
        <v>1.7</v>
      </c>
      <c r="AT206">
        <v>2.9</v>
      </c>
      <c r="AU206">
        <v>3.5</v>
      </c>
      <c r="AV206">
        <v>26.7</v>
      </c>
      <c r="AW206">
        <v>33.299999999999997</v>
      </c>
      <c r="AX206">
        <v>11.7</v>
      </c>
      <c r="AY206">
        <v>10.199999999999999</v>
      </c>
      <c r="AZ206">
        <v>5.2</v>
      </c>
      <c r="BA206">
        <v>4.7</v>
      </c>
      <c r="BB206">
        <v>3.4</v>
      </c>
      <c r="BC206">
        <v>2.4</v>
      </c>
      <c r="BD206">
        <v>2.5</v>
      </c>
      <c r="BE206">
        <v>2.2999999999999998</v>
      </c>
      <c r="BF206">
        <v>2.7</v>
      </c>
      <c r="BG206">
        <v>1</v>
      </c>
      <c r="BH206">
        <v>1.5</v>
      </c>
      <c r="BI206">
        <v>2.2000000000000002</v>
      </c>
      <c r="BJ206" s="80" t="str">
        <f>VLOOKUP(MID(A206,12,2),'State Codes'!$B$10:$D$60,3,0)</f>
        <v>6 East South Central</v>
      </c>
      <c r="BK206" s="80" t="str">
        <f>VLOOKUP(MID(A206,6,5),'Chart Controls'!$P$11:$Q$16,2,0)</f>
        <v>Kerosene</v>
      </c>
    </row>
    <row r="207" spans="1:63" s="82" customFormat="1" x14ac:dyDescent="0.2">
      <c r="A207" s="76" t="s">
        <v>794</v>
      </c>
      <c r="B207" s="76"/>
      <c r="C207" s="76" t="s">
        <v>257</v>
      </c>
      <c r="D207" s="76"/>
      <c r="E207" s="76" t="s">
        <v>1136</v>
      </c>
      <c r="F207" s="76" t="s">
        <v>261</v>
      </c>
      <c r="G207">
        <v>0</v>
      </c>
      <c r="H207">
        <v>0</v>
      </c>
      <c r="I207">
        <v>0</v>
      </c>
      <c r="J207">
        <v>0</v>
      </c>
      <c r="K207">
        <v>0</v>
      </c>
      <c r="L207">
        <v>0</v>
      </c>
      <c r="M207">
        <v>0</v>
      </c>
      <c r="N207">
        <v>0</v>
      </c>
      <c r="O207">
        <v>0.8</v>
      </c>
      <c r="P207">
        <v>0.6</v>
      </c>
      <c r="Q207">
        <v>1</v>
      </c>
      <c r="R207">
        <v>0.8</v>
      </c>
      <c r="S207">
        <v>1.3</v>
      </c>
      <c r="T207">
        <v>4.3</v>
      </c>
      <c r="U207">
        <v>2.1</v>
      </c>
      <c r="V207">
        <v>1.8</v>
      </c>
      <c r="W207">
        <v>22.2</v>
      </c>
      <c r="X207">
        <v>20.7</v>
      </c>
      <c r="Y207">
        <v>32.200000000000003</v>
      </c>
      <c r="Z207">
        <v>2.2999999999999998</v>
      </c>
      <c r="AA207">
        <v>1.2</v>
      </c>
      <c r="AB207">
        <v>0.7</v>
      </c>
      <c r="AC207">
        <v>0</v>
      </c>
      <c r="AD207">
        <v>0.8</v>
      </c>
      <c r="AE207">
        <v>0.7</v>
      </c>
      <c r="AF207">
        <v>0.6</v>
      </c>
      <c r="AG207">
        <v>0</v>
      </c>
      <c r="AH207">
        <v>0</v>
      </c>
      <c r="AI207">
        <v>0</v>
      </c>
      <c r="AJ207">
        <v>0</v>
      </c>
      <c r="AK207">
        <v>0.3</v>
      </c>
      <c r="AL207">
        <v>0</v>
      </c>
      <c r="AM207">
        <v>0</v>
      </c>
      <c r="AN207">
        <v>0.2</v>
      </c>
      <c r="AO207">
        <v>0.1</v>
      </c>
      <c r="AP207">
        <v>0</v>
      </c>
      <c r="AQ207">
        <v>0.1</v>
      </c>
      <c r="AR207">
        <v>0</v>
      </c>
      <c r="AS207">
        <v>0</v>
      </c>
      <c r="AT207">
        <v>0.1</v>
      </c>
      <c r="AU207">
        <v>0.1</v>
      </c>
      <c r="AV207">
        <v>0.1</v>
      </c>
      <c r="AW207">
        <v>0</v>
      </c>
      <c r="AX207">
        <v>0</v>
      </c>
      <c r="AY207">
        <v>0</v>
      </c>
      <c r="AZ207">
        <v>23.3</v>
      </c>
      <c r="BA207">
        <v>1</v>
      </c>
      <c r="BB207">
        <v>0.9</v>
      </c>
      <c r="BC207">
        <v>0.6</v>
      </c>
      <c r="BD207">
        <v>1.7</v>
      </c>
      <c r="BE207">
        <v>1.3</v>
      </c>
      <c r="BF207">
        <v>0.1</v>
      </c>
      <c r="BG207">
        <v>0.1</v>
      </c>
      <c r="BH207">
        <v>0.2</v>
      </c>
      <c r="BI207">
        <v>0.2</v>
      </c>
      <c r="BJ207" s="80" t="str">
        <f>VLOOKUP(MID(A207,12,2),'State Codes'!$B$10:$D$60,3,0)</f>
        <v>9 Pacific</v>
      </c>
      <c r="BK207" s="80" t="str">
        <f>VLOOKUP(MID(A207,6,5),'Chart Controls'!$P$11:$Q$16,2,0)</f>
        <v>Kerosene</v>
      </c>
    </row>
    <row r="208" spans="1:63" s="82" customFormat="1" x14ac:dyDescent="0.2">
      <c r="A208" s="76" t="s">
        <v>795</v>
      </c>
      <c r="B208" s="76"/>
      <c r="C208" s="76" t="s">
        <v>257</v>
      </c>
      <c r="D208" s="76"/>
      <c r="E208" s="76" t="s">
        <v>1136</v>
      </c>
      <c r="F208" s="76" t="s">
        <v>261</v>
      </c>
      <c r="G208">
        <v>0</v>
      </c>
      <c r="H208">
        <v>0</v>
      </c>
      <c r="I208">
        <v>0</v>
      </c>
      <c r="J208">
        <v>0</v>
      </c>
      <c r="K208">
        <v>0</v>
      </c>
      <c r="L208">
        <v>0.1</v>
      </c>
      <c r="M208">
        <v>0</v>
      </c>
      <c r="N208">
        <v>0</v>
      </c>
      <c r="O208">
        <v>0</v>
      </c>
      <c r="P208">
        <v>0</v>
      </c>
      <c r="Q208">
        <v>0</v>
      </c>
      <c r="R208">
        <v>0</v>
      </c>
      <c r="S208">
        <v>0</v>
      </c>
      <c r="T208">
        <v>0</v>
      </c>
      <c r="U208">
        <v>0</v>
      </c>
      <c r="V208">
        <v>0</v>
      </c>
      <c r="W208">
        <v>0</v>
      </c>
      <c r="X208">
        <v>0.1</v>
      </c>
      <c r="Y208">
        <v>0.2</v>
      </c>
      <c r="Z208">
        <v>0.3</v>
      </c>
      <c r="AA208">
        <v>0.1</v>
      </c>
      <c r="AB208">
        <v>0.1</v>
      </c>
      <c r="AC208">
        <v>0</v>
      </c>
      <c r="AD208">
        <v>0</v>
      </c>
      <c r="AE208">
        <v>0.1</v>
      </c>
      <c r="AF208">
        <v>0.1</v>
      </c>
      <c r="AG208">
        <v>0.1</v>
      </c>
      <c r="AH208">
        <v>0.1</v>
      </c>
      <c r="AI208">
        <v>0.1</v>
      </c>
      <c r="AJ208">
        <v>0.1</v>
      </c>
      <c r="AK208">
        <v>0.1</v>
      </c>
      <c r="AL208">
        <v>0</v>
      </c>
      <c r="AM208">
        <v>0.1</v>
      </c>
      <c r="AN208">
        <v>0</v>
      </c>
      <c r="AO208">
        <v>0</v>
      </c>
      <c r="AP208">
        <v>0</v>
      </c>
      <c r="AQ208">
        <v>0.1</v>
      </c>
      <c r="AR208">
        <v>0.1</v>
      </c>
      <c r="AS208">
        <v>0.1</v>
      </c>
      <c r="AT208">
        <v>0.2</v>
      </c>
      <c r="AU208">
        <v>0.1</v>
      </c>
      <c r="AV208">
        <v>0.1</v>
      </c>
      <c r="AW208">
        <v>0</v>
      </c>
      <c r="AX208">
        <v>0</v>
      </c>
      <c r="AY208">
        <v>0</v>
      </c>
      <c r="AZ208">
        <v>2.7</v>
      </c>
      <c r="BA208">
        <v>5.4</v>
      </c>
      <c r="BB208">
        <v>5.9</v>
      </c>
      <c r="BC208">
        <v>4.2</v>
      </c>
      <c r="BD208">
        <v>2</v>
      </c>
      <c r="BE208">
        <v>2</v>
      </c>
      <c r="BF208">
        <v>0.5</v>
      </c>
      <c r="BG208">
        <v>0.5</v>
      </c>
      <c r="BH208">
        <v>0.8</v>
      </c>
      <c r="BI208">
        <v>1.1000000000000001</v>
      </c>
      <c r="BJ208" s="80" t="str">
        <f>VLOOKUP(MID(A208,12,2),'State Codes'!$B$10:$D$60,3,0)</f>
        <v>8 Mountain</v>
      </c>
      <c r="BK208" s="80" t="str">
        <f>VLOOKUP(MID(A208,6,5),'Chart Controls'!$P$11:$Q$16,2,0)</f>
        <v>Kerosene</v>
      </c>
    </row>
    <row r="209" spans="1:63" s="82" customFormat="1" x14ac:dyDescent="0.2">
      <c r="A209" s="76" t="s">
        <v>796</v>
      </c>
      <c r="B209" s="76"/>
      <c r="C209" s="76" t="s">
        <v>257</v>
      </c>
      <c r="D209" s="76"/>
      <c r="E209" s="76" t="s">
        <v>1136</v>
      </c>
      <c r="F209" s="76" t="s">
        <v>261</v>
      </c>
      <c r="G209">
        <v>0.1</v>
      </c>
      <c r="H209">
        <v>0.2</v>
      </c>
      <c r="I209">
        <v>0.2</v>
      </c>
      <c r="J209">
        <v>0.1</v>
      </c>
      <c r="K209">
        <v>0</v>
      </c>
      <c r="L209">
        <v>0.1</v>
      </c>
      <c r="M209">
        <v>0.1</v>
      </c>
      <c r="N209">
        <v>0</v>
      </c>
      <c r="O209">
        <v>0.1</v>
      </c>
      <c r="P209">
        <v>0.1</v>
      </c>
      <c r="Q209">
        <v>0.4</v>
      </c>
      <c r="R209">
        <v>0.2</v>
      </c>
      <c r="S209">
        <v>0.1</v>
      </c>
      <c r="T209">
        <v>0.3</v>
      </c>
      <c r="U209">
        <v>0.7</v>
      </c>
      <c r="V209">
        <v>0.5</v>
      </c>
      <c r="W209">
        <v>0.2</v>
      </c>
      <c r="X209">
        <v>0.6</v>
      </c>
      <c r="Y209">
        <v>0.9</v>
      </c>
      <c r="Z209">
        <v>1</v>
      </c>
      <c r="AA209">
        <v>0.6</v>
      </c>
      <c r="AB209">
        <v>0.7</v>
      </c>
      <c r="AC209">
        <v>0.6</v>
      </c>
      <c r="AD209">
        <v>0.8</v>
      </c>
      <c r="AE209">
        <v>1.1000000000000001</v>
      </c>
      <c r="AF209">
        <v>0.6</v>
      </c>
      <c r="AG209">
        <v>0.3</v>
      </c>
      <c r="AH209">
        <v>0.7</v>
      </c>
      <c r="AI209">
        <v>0.3</v>
      </c>
      <c r="AJ209">
        <v>0.3</v>
      </c>
      <c r="AK209">
        <v>0.2</v>
      </c>
      <c r="AL209">
        <v>0.3</v>
      </c>
      <c r="AM209">
        <v>0.2</v>
      </c>
      <c r="AN209">
        <v>0.5</v>
      </c>
      <c r="AO209">
        <v>0.8</v>
      </c>
      <c r="AP209">
        <v>0.7</v>
      </c>
      <c r="AQ209">
        <v>0.6</v>
      </c>
      <c r="AR209">
        <v>0.6</v>
      </c>
      <c r="AS209">
        <v>0.7</v>
      </c>
      <c r="AT209">
        <v>1.3</v>
      </c>
      <c r="AU209">
        <v>3.1</v>
      </c>
      <c r="AV209">
        <v>38.1</v>
      </c>
      <c r="AW209">
        <v>2.7</v>
      </c>
      <c r="AX209">
        <v>2.2000000000000002</v>
      </c>
      <c r="AY209">
        <v>0</v>
      </c>
      <c r="AZ209">
        <v>2.1</v>
      </c>
      <c r="BA209">
        <v>4.7</v>
      </c>
      <c r="BB209">
        <v>3.5</v>
      </c>
      <c r="BC209">
        <v>2</v>
      </c>
      <c r="BD209">
        <v>2</v>
      </c>
      <c r="BE209">
        <v>2.5</v>
      </c>
      <c r="BF209">
        <v>2.2000000000000002</v>
      </c>
      <c r="BG209">
        <v>0.7</v>
      </c>
      <c r="BH209">
        <v>0.9</v>
      </c>
      <c r="BI209">
        <v>1.2</v>
      </c>
      <c r="BJ209" s="80" t="str">
        <f>VLOOKUP(MID(A209,12,2),'State Codes'!$B$10:$D$60,3,0)</f>
        <v>7 West South Central</v>
      </c>
      <c r="BK209" s="80" t="str">
        <f>VLOOKUP(MID(A209,6,5),'Chart Controls'!$P$11:$Q$16,2,0)</f>
        <v>Kerosene</v>
      </c>
    </row>
    <row r="210" spans="1:63" s="82" customFormat="1" x14ac:dyDescent="0.2">
      <c r="A210" s="76" t="s">
        <v>797</v>
      </c>
      <c r="B210" s="76"/>
      <c r="C210" s="76" t="s">
        <v>257</v>
      </c>
      <c r="D210" s="76"/>
      <c r="E210" s="76" t="s">
        <v>1136</v>
      </c>
      <c r="F210" s="76" t="s">
        <v>261</v>
      </c>
      <c r="G210">
        <v>13.6</v>
      </c>
      <c r="H210">
        <v>23</v>
      </c>
      <c r="I210">
        <v>11.5</v>
      </c>
      <c r="J210">
        <v>8.4</v>
      </c>
      <c r="K210">
        <v>6.2</v>
      </c>
      <c r="L210">
        <v>9.6999999999999993</v>
      </c>
      <c r="M210">
        <v>7.1</v>
      </c>
      <c r="N210">
        <v>4.9000000000000004</v>
      </c>
      <c r="O210">
        <v>6.5</v>
      </c>
      <c r="P210">
        <v>4.3</v>
      </c>
      <c r="Q210">
        <v>11.1</v>
      </c>
      <c r="R210">
        <v>8.6</v>
      </c>
      <c r="S210">
        <v>9.1</v>
      </c>
      <c r="T210">
        <v>20.3</v>
      </c>
      <c r="U210">
        <v>22.2</v>
      </c>
      <c r="V210">
        <v>24.6</v>
      </c>
      <c r="W210">
        <v>13.8</v>
      </c>
      <c r="X210">
        <v>21</v>
      </c>
      <c r="Y210">
        <v>36</v>
      </c>
      <c r="Z210">
        <v>23.7</v>
      </c>
      <c r="AA210">
        <v>18.2</v>
      </c>
      <c r="AB210">
        <v>10.1</v>
      </c>
      <c r="AC210">
        <v>11.3</v>
      </c>
      <c r="AD210">
        <v>17.8</v>
      </c>
      <c r="AE210">
        <v>15.7</v>
      </c>
      <c r="AF210">
        <v>7</v>
      </c>
      <c r="AG210">
        <v>8.9</v>
      </c>
      <c r="AH210">
        <v>3.8</v>
      </c>
      <c r="AI210">
        <v>3.1</v>
      </c>
      <c r="AJ210">
        <v>2.2999999999999998</v>
      </c>
      <c r="AK210">
        <v>1.9</v>
      </c>
      <c r="AL210">
        <v>2.2000000000000002</v>
      </c>
      <c r="AM210">
        <v>1</v>
      </c>
      <c r="AN210">
        <v>2.7</v>
      </c>
      <c r="AO210">
        <v>3.7</v>
      </c>
      <c r="AP210">
        <v>3.3</v>
      </c>
      <c r="AQ210">
        <v>2.9</v>
      </c>
      <c r="AR210">
        <v>2.2000000000000002</v>
      </c>
      <c r="AS210">
        <v>5.2</v>
      </c>
      <c r="AT210">
        <v>4.5999999999999996</v>
      </c>
      <c r="AU210">
        <v>4.2</v>
      </c>
      <c r="AV210">
        <v>2.6</v>
      </c>
      <c r="AW210">
        <v>1.6</v>
      </c>
      <c r="AX210">
        <v>6.2</v>
      </c>
      <c r="AY210">
        <v>1.3</v>
      </c>
      <c r="AZ210">
        <v>3.9</v>
      </c>
      <c r="BA210">
        <v>11.7</v>
      </c>
      <c r="BB210">
        <v>10</v>
      </c>
      <c r="BC210">
        <v>6</v>
      </c>
      <c r="BD210">
        <v>6.1</v>
      </c>
      <c r="BE210">
        <v>6.6</v>
      </c>
      <c r="BF210">
        <v>2.7</v>
      </c>
      <c r="BG210">
        <v>3.5</v>
      </c>
      <c r="BH210">
        <v>2.7</v>
      </c>
      <c r="BI210">
        <v>2.4</v>
      </c>
      <c r="BJ210" s="80" t="str">
        <f>VLOOKUP(MID(A210,12,2),'State Codes'!$B$10:$D$60,3,0)</f>
        <v>9 Pacific</v>
      </c>
      <c r="BK210" s="80" t="str">
        <f>VLOOKUP(MID(A210,6,5),'Chart Controls'!$P$11:$Q$16,2,0)</f>
        <v>Kerosene</v>
      </c>
    </row>
    <row r="211" spans="1:63" s="82" customFormat="1" x14ac:dyDescent="0.2">
      <c r="A211" s="76" t="s">
        <v>798</v>
      </c>
      <c r="B211" s="76"/>
      <c r="C211" s="76" t="s">
        <v>257</v>
      </c>
      <c r="D211" s="76"/>
      <c r="E211" s="76" t="s">
        <v>1136</v>
      </c>
      <c r="F211" s="76" t="s">
        <v>261</v>
      </c>
      <c r="G211">
        <v>0.2</v>
      </c>
      <c r="H211">
        <v>0.3</v>
      </c>
      <c r="I211">
        <v>0.1</v>
      </c>
      <c r="J211">
        <v>0.1</v>
      </c>
      <c r="K211">
        <v>0.1</v>
      </c>
      <c r="L211">
        <v>0.2</v>
      </c>
      <c r="M211">
        <v>0.1</v>
      </c>
      <c r="N211">
        <v>0.1</v>
      </c>
      <c r="O211">
        <v>0.1</v>
      </c>
      <c r="P211">
        <v>0.1</v>
      </c>
      <c r="Q211">
        <v>0.1</v>
      </c>
      <c r="R211">
        <v>0.3</v>
      </c>
      <c r="S211">
        <v>0.1</v>
      </c>
      <c r="T211">
        <v>0.3</v>
      </c>
      <c r="U211">
        <v>0.9</v>
      </c>
      <c r="V211">
        <v>1</v>
      </c>
      <c r="W211">
        <v>0.6</v>
      </c>
      <c r="X211">
        <v>0.8</v>
      </c>
      <c r="Y211">
        <v>1.9</v>
      </c>
      <c r="Z211">
        <v>3</v>
      </c>
      <c r="AA211">
        <v>2.8</v>
      </c>
      <c r="AB211">
        <v>2</v>
      </c>
      <c r="AC211">
        <v>0.5</v>
      </c>
      <c r="AD211">
        <v>0.9</v>
      </c>
      <c r="AE211">
        <v>1.5</v>
      </c>
      <c r="AF211">
        <v>0.7</v>
      </c>
      <c r="AG211">
        <v>0.8</v>
      </c>
      <c r="AH211">
        <v>0.8</v>
      </c>
      <c r="AI211">
        <v>0.8</v>
      </c>
      <c r="AJ211">
        <v>0.7</v>
      </c>
      <c r="AK211">
        <v>1.3</v>
      </c>
      <c r="AL211">
        <v>1.3</v>
      </c>
      <c r="AM211">
        <v>1.4</v>
      </c>
      <c r="AN211">
        <v>1</v>
      </c>
      <c r="AO211">
        <v>0.7</v>
      </c>
      <c r="AP211">
        <v>1.1000000000000001</v>
      </c>
      <c r="AQ211">
        <v>0.8</v>
      </c>
      <c r="AR211">
        <v>0.7</v>
      </c>
      <c r="AS211">
        <v>0.8</v>
      </c>
      <c r="AT211">
        <v>2.4</v>
      </c>
      <c r="AU211">
        <v>3</v>
      </c>
      <c r="AV211">
        <v>10.1</v>
      </c>
      <c r="AW211">
        <v>9.4</v>
      </c>
      <c r="AX211">
        <v>3.3</v>
      </c>
      <c r="AY211">
        <v>1</v>
      </c>
      <c r="AZ211">
        <v>0.8</v>
      </c>
      <c r="BA211">
        <v>0.9</v>
      </c>
      <c r="BB211">
        <v>0.7</v>
      </c>
      <c r="BC211">
        <v>0.7</v>
      </c>
      <c r="BD211">
        <v>0.6</v>
      </c>
      <c r="BE211">
        <v>0.6</v>
      </c>
      <c r="BF211">
        <v>0.6</v>
      </c>
      <c r="BG211">
        <v>0.6</v>
      </c>
      <c r="BH211">
        <v>0.7</v>
      </c>
      <c r="BI211">
        <v>1</v>
      </c>
      <c r="BJ211" s="80" t="str">
        <f>VLOOKUP(MID(A211,12,2),'State Codes'!$B$10:$D$60,3,0)</f>
        <v>8 Mountain</v>
      </c>
      <c r="BK211" s="80" t="str">
        <f>VLOOKUP(MID(A211,6,5),'Chart Controls'!$P$11:$Q$16,2,0)</f>
        <v>Kerosene</v>
      </c>
    </row>
    <row r="212" spans="1:63" s="82" customFormat="1" x14ac:dyDescent="0.2">
      <c r="A212" s="76" t="s">
        <v>799</v>
      </c>
      <c r="B212" s="76"/>
      <c r="C212" s="76" t="s">
        <v>257</v>
      </c>
      <c r="D212" s="76"/>
      <c r="E212" s="76" t="s">
        <v>1136</v>
      </c>
      <c r="F212" s="76" t="s">
        <v>261</v>
      </c>
      <c r="G212">
        <v>2</v>
      </c>
      <c r="H212">
        <v>2.9</v>
      </c>
      <c r="I212">
        <v>1.9</v>
      </c>
      <c r="J212">
        <v>1.3</v>
      </c>
      <c r="K212">
        <v>0.9</v>
      </c>
      <c r="L212">
        <v>1.5</v>
      </c>
      <c r="M212">
        <v>1.1000000000000001</v>
      </c>
      <c r="N212">
        <v>0.8</v>
      </c>
      <c r="O212">
        <v>1</v>
      </c>
      <c r="P212">
        <v>1</v>
      </c>
      <c r="Q212">
        <v>3</v>
      </c>
      <c r="R212">
        <v>2.2000000000000002</v>
      </c>
      <c r="S212">
        <v>2.5</v>
      </c>
      <c r="T212">
        <v>5.2</v>
      </c>
      <c r="U212">
        <v>6.1</v>
      </c>
      <c r="V212">
        <v>5.8</v>
      </c>
      <c r="W212">
        <v>7.5</v>
      </c>
      <c r="X212">
        <v>16.5</v>
      </c>
      <c r="Y212">
        <v>23.7</v>
      </c>
      <c r="Z212">
        <v>28</v>
      </c>
      <c r="AA212">
        <v>22.2</v>
      </c>
      <c r="AB212">
        <v>14.3</v>
      </c>
      <c r="AC212">
        <v>5.0999999999999996</v>
      </c>
      <c r="AD212">
        <v>8.8000000000000007</v>
      </c>
      <c r="AE212">
        <v>11.7</v>
      </c>
      <c r="AF212">
        <v>6.8</v>
      </c>
      <c r="AG212">
        <v>3.4</v>
      </c>
      <c r="AH212">
        <v>4.7</v>
      </c>
      <c r="AI212">
        <v>4</v>
      </c>
      <c r="AJ212">
        <v>3.3</v>
      </c>
      <c r="AK212">
        <v>5</v>
      </c>
      <c r="AL212">
        <v>6</v>
      </c>
      <c r="AM212">
        <v>5.5</v>
      </c>
      <c r="AN212">
        <v>5.9</v>
      </c>
      <c r="AO212">
        <v>7.5</v>
      </c>
      <c r="AP212">
        <v>8.6999999999999993</v>
      </c>
      <c r="AQ212">
        <v>12.9</v>
      </c>
      <c r="AR212">
        <v>13.8</v>
      </c>
      <c r="AS212">
        <v>12.5</v>
      </c>
      <c r="AT212">
        <v>26.3</v>
      </c>
      <c r="AU212">
        <v>29.1</v>
      </c>
      <c r="AV212">
        <v>8.5</v>
      </c>
      <c r="AW212">
        <v>16.100000000000001</v>
      </c>
      <c r="AX212">
        <v>11.6</v>
      </c>
      <c r="AY212">
        <v>10.8</v>
      </c>
      <c r="AZ212">
        <v>6.1</v>
      </c>
      <c r="BA212">
        <v>4.8</v>
      </c>
      <c r="BB212">
        <v>5.0999999999999996</v>
      </c>
      <c r="BC212">
        <v>5.2</v>
      </c>
      <c r="BD212">
        <v>5.2</v>
      </c>
      <c r="BE212">
        <v>5.3</v>
      </c>
      <c r="BF212">
        <v>4.7</v>
      </c>
      <c r="BG212">
        <v>6.1</v>
      </c>
      <c r="BH212">
        <v>4.9000000000000004</v>
      </c>
      <c r="BI212">
        <v>5.0999999999999996</v>
      </c>
      <c r="BJ212" s="80" t="str">
        <f>VLOOKUP(MID(A212,12,2),'State Codes'!$B$10:$D$60,3,0)</f>
        <v>1 New England</v>
      </c>
      <c r="BK212" s="80" t="str">
        <f>VLOOKUP(MID(A212,6,5),'Chart Controls'!$P$11:$Q$16,2,0)</f>
        <v>Kerosene</v>
      </c>
    </row>
    <row r="213" spans="1:63" s="82" customFormat="1" x14ac:dyDescent="0.2">
      <c r="A213" s="76" t="s">
        <v>800</v>
      </c>
      <c r="B213" s="76"/>
      <c r="C213" s="76" t="s">
        <v>257</v>
      </c>
      <c r="D213" s="76"/>
      <c r="E213" s="76" t="s">
        <v>1136</v>
      </c>
      <c r="F213" s="76" t="s">
        <v>261</v>
      </c>
      <c r="G213">
        <v>1.9</v>
      </c>
      <c r="H213">
        <v>2.8</v>
      </c>
      <c r="I213">
        <v>1.8</v>
      </c>
      <c r="J213">
        <v>1.2</v>
      </c>
      <c r="K213">
        <v>0.6</v>
      </c>
      <c r="L213">
        <v>1</v>
      </c>
      <c r="M213">
        <v>1.1000000000000001</v>
      </c>
      <c r="N213">
        <v>0.6</v>
      </c>
      <c r="O213">
        <v>1</v>
      </c>
      <c r="P213">
        <v>1.2</v>
      </c>
      <c r="Q213">
        <v>3</v>
      </c>
      <c r="R213">
        <v>1.8</v>
      </c>
      <c r="S213">
        <v>1.7</v>
      </c>
      <c r="T213">
        <v>3.7</v>
      </c>
      <c r="U213">
        <v>5.0999999999999996</v>
      </c>
      <c r="V213">
        <v>5.9</v>
      </c>
      <c r="W213">
        <v>3.5</v>
      </c>
      <c r="X213">
        <v>5.2</v>
      </c>
      <c r="Y213">
        <v>10.4</v>
      </c>
      <c r="Z213">
        <v>10.8</v>
      </c>
      <c r="AA213">
        <v>7.7</v>
      </c>
      <c r="AB213">
        <v>4.5</v>
      </c>
      <c r="AC213">
        <v>2.6</v>
      </c>
      <c r="AD213">
        <v>4.8</v>
      </c>
      <c r="AE213">
        <v>6.1</v>
      </c>
      <c r="AF213">
        <v>3.5</v>
      </c>
      <c r="AG213">
        <v>3.8</v>
      </c>
      <c r="AH213">
        <v>3.8</v>
      </c>
      <c r="AI213">
        <v>5.7</v>
      </c>
      <c r="AJ213">
        <v>3.2</v>
      </c>
      <c r="AK213">
        <v>2.7</v>
      </c>
      <c r="AL213">
        <v>3.1</v>
      </c>
      <c r="AM213">
        <v>4.3</v>
      </c>
      <c r="AN213">
        <v>5.4</v>
      </c>
      <c r="AO213">
        <v>6.3</v>
      </c>
      <c r="AP213">
        <v>9.9</v>
      </c>
      <c r="AQ213">
        <v>10.3</v>
      </c>
      <c r="AR213">
        <v>11.2</v>
      </c>
      <c r="AS213">
        <v>12.5</v>
      </c>
      <c r="AT213">
        <v>30.4</v>
      </c>
      <c r="AU213">
        <v>25.9</v>
      </c>
      <c r="AV213">
        <v>9.3000000000000007</v>
      </c>
      <c r="AW213">
        <v>19.399999999999999</v>
      </c>
      <c r="AX213">
        <v>15.7</v>
      </c>
      <c r="AY213">
        <v>13.3</v>
      </c>
      <c r="AZ213">
        <v>8.1999999999999993</v>
      </c>
      <c r="BA213">
        <v>3.1</v>
      </c>
      <c r="BB213">
        <v>3.3</v>
      </c>
      <c r="BC213">
        <v>4.2</v>
      </c>
      <c r="BD213">
        <v>4.0999999999999996</v>
      </c>
      <c r="BE213">
        <v>4</v>
      </c>
      <c r="BF213">
        <v>3.2</v>
      </c>
      <c r="BG213">
        <v>2.9</v>
      </c>
      <c r="BH213">
        <v>2.9</v>
      </c>
      <c r="BI213">
        <v>2.8</v>
      </c>
      <c r="BJ213" s="80" t="str">
        <f>VLOOKUP(MID(A213,12,2),'State Codes'!$B$10:$D$60,3,0)</f>
        <v>5 South Atlantic</v>
      </c>
      <c r="BK213" s="80" t="str">
        <f>VLOOKUP(MID(A213,6,5),'Chart Controls'!$P$11:$Q$16,2,0)</f>
        <v>Kerosene</v>
      </c>
    </row>
    <row r="214" spans="1:63" s="82" customFormat="1" x14ac:dyDescent="0.2">
      <c r="A214" s="76" t="s">
        <v>801</v>
      </c>
      <c r="B214" s="76"/>
      <c r="C214" s="76" t="s">
        <v>257</v>
      </c>
      <c r="D214" s="76"/>
      <c r="E214" s="76" t="s">
        <v>1136</v>
      </c>
      <c r="F214" s="76" t="s">
        <v>261</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0.1</v>
      </c>
      <c r="AF214">
        <v>0.2</v>
      </c>
      <c r="AG214">
        <v>0.1</v>
      </c>
      <c r="AH214">
        <v>0.2</v>
      </c>
      <c r="AI214">
        <v>0.2</v>
      </c>
      <c r="AJ214">
        <v>0.2</v>
      </c>
      <c r="AK214">
        <v>0.1</v>
      </c>
      <c r="AL214">
        <v>0.2</v>
      </c>
      <c r="AM214">
        <v>0.1</v>
      </c>
      <c r="AN214">
        <v>0.1</v>
      </c>
      <c r="AO214">
        <v>0.1</v>
      </c>
      <c r="AP214">
        <v>0.3</v>
      </c>
      <c r="AQ214">
        <v>0.3</v>
      </c>
      <c r="AR214">
        <v>0.4</v>
      </c>
      <c r="AS214">
        <v>0.4</v>
      </c>
      <c r="AT214">
        <v>0.5</v>
      </c>
      <c r="AU214">
        <v>0</v>
      </c>
      <c r="AV214">
        <v>0</v>
      </c>
      <c r="AW214">
        <v>0.2</v>
      </c>
      <c r="AX214">
        <v>0.1</v>
      </c>
      <c r="AY214">
        <v>0.2</v>
      </c>
      <c r="AZ214">
        <v>0.1</v>
      </c>
      <c r="BA214">
        <v>0.1</v>
      </c>
      <c r="BB214">
        <v>0.1</v>
      </c>
      <c r="BC214">
        <v>0.1</v>
      </c>
      <c r="BD214">
        <v>0.1</v>
      </c>
      <c r="BE214">
        <v>0.1</v>
      </c>
      <c r="BF214">
        <v>0.2</v>
      </c>
      <c r="BG214">
        <v>0.1</v>
      </c>
      <c r="BH214">
        <v>0.5</v>
      </c>
      <c r="BI214">
        <v>0.2</v>
      </c>
      <c r="BJ214" s="80" t="str">
        <f>VLOOKUP(MID(A214,12,2),'State Codes'!$B$10:$D$60,3,0)</f>
        <v>5 South Atlantic</v>
      </c>
      <c r="BK214" s="80" t="str">
        <f>VLOOKUP(MID(A214,6,5),'Chart Controls'!$P$11:$Q$16,2,0)</f>
        <v>Kerosene</v>
      </c>
    </row>
    <row r="215" spans="1:63" s="82" customFormat="1" x14ac:dyDescent="0.2">
      <c r="A215" s="76" t="s">
        <v>802</v>
      </c>
      <c r="B215" s="76"/>
      <c r="C215" s="76" t="s">
        <v>257</v>
      </c>
      <c r="D215" s="76"/>
      <c r="E215" s="76" t="s">
        <v>1136</v>
      </c>
      <c r="F215" s="76" t="s">
        <v>261</v>
      </c>
      <c r="G215">
        <v>0.8</v>
      </c>
      <c r="H215">
        <v>0.9</v>
      </c>
      <c r="I215">
        <v>0.6</v>
      </c>
      <c r="J215">
        <v>0.4</v>
      </c>
      <c r="K215">
        <v>0.3</v>
      </c>
      <c r="L215">
        <v>0.4</v>
      </c>
      <c r="M215">
        <v>0.5</v>
      </c>
      <c r="N215">
        <v>0.2</v>
      </c>
      <c r="O215">
        <v>0.4</v>
      </c>
      <c r="P215">
        <v>0.3</v>
      </c>
      <c r="Q215">
        <v>1.3</v>
      </c>
      <c r="R215">
        <v>0.6</v>
      </c>
      <c r="S215">
        <v>0.6</v>
      </c>
      <c r="T215">
        <v>1.7</v>
      </c>
      <c r="U215">
        <v>4.2</v>
      </c>
      <c r="V215">
        <v>2.2000000000000002</v>
      </c>
      <c r="W215">
        <v>1.9</v>
      </c>
      <c r="X215">
        <v>2.4</v>
      </c>
      <c r="Y215">
        <v>5.6</v>
      </c>
      <c r="Z215">
        <v>6.9</v>
      </c>
      <c r="AA215">
        <v>5.2</v>
      </c>
      <c r="AB215">
        <v>5.6</v>
      </c>
      <c r="AC215">
        <v>3.5</v>
      </c>
      <c r="AD215">
        <v>5.7</v>
      </c>
      <c r="AE215">
        <v>5.0999999999999996</v>
      </c>
      <c r="AF215">
        <v>5.6</v>
      </c>
      <c r="AG215">
        <v>5.8</v>
      </c>
      <c r="AH215">
        <v>9</v>
      </c>
      <c r="AI215">
        <v>13.5</v>
      </c>
      <c r="AJ215">
        <v>11</v>
      </c>
      <c r="AK215">
        <v>3.9</v>
      </c>
      <c r="AL215">
        <v>8.4</v>
      </c>
      <c r="AM215">
        <v>13.1</v>
      </c>
      <c r="AN215">
        <v>10.1</v>
      </c>
      <c r="AO215">
        <v>7.4</v>
      </c>
      <c r="AP215">
        <v>20.6</v>
      </c>
      <c r="AQ215">
        <v>35.700000000000003</v>
      </c>
      <c r="AR215">
        <v>23.2</v>
      </c>
      <c r="AS215">
        <v>15.6</v>
      </c>
      <c r="AT215">
        <v>35.5</v>
      </c>
      <c r="AU215">
        <v>34.6</v>
      </c>
      <c r="AV215">
        <v>13.2</v>
      </c>
      <c r="AW215">
        <v>14.4</v>
      </c>
      <c r="AX215">
        <v>36.5</v>
      </c>
      <c r="AY215">
        <v>39.1</v>
      </c>
      <c r="AZ215">
        <v>32.4</v>
      </c>
      <c r="BA215">
        <v>24</v>
      </c>
      <c r="BB215">
        <v>24</v>
      </c>
      <c r="BC215">
        <v>24.1</v>
      </c>
      <c r="BD215">
        <v>13.4</v>
      </c>
      <c r="BE215">
        <v>15.3</v>
      </c>
      <c r="BF215">
        <v>15.1</v>
      </c>
      <c r="BG215">
        <v>15.6</v>
      </c>
      <c r="BH215">
        <v>21.5</v>
      </c>
      <c r="BI215">
        <v>22.3</v>
      </c>
      <c r="BJ215" s="80" t="str">
        <f>VLOOKUP(MID(A215,12,2),'State Codes'!$B$10:$D$60,3,0)</f>
        <v>5 South Atlantic</v>
      </c>
      <c r="BK215" s="80" t="str">
        <f>VLOOKUP(MID(A215,6,5),'Chart Controls'!$P$11:$Q$16,2,0)</f>
        <v>Kerosene</v>
      </c>
    </row>
    <row r="216" spans="1:63" s="82" customFormat="1" x14ac:dyDescent="0.2">
      <c r="A216" s="76" t="s">
        <v>803</v>
      </c>
      <c r="B216" s="76"/>
      <c r="C216" s="76" t="s">
        <v>257</v>
      </c>
      <c r="D216" s="76"/>
      <c r="E216" s="76" t="s">
        <v>1136</v>
      </c>
      <c r="F216" s="76" t="s">
        <v>261</v>
      </c>
      <c r="G216">
        <v>1.7</v>
      </c>
      <c r="H216">
        <v>2.5</v>
      </c>
      <c r="I216">
        <v>1.6</v>
      </c>
      <c r="J216">
        <v>1.1000000000000001</v>
      </c>
      <c r="K216">
        <v>0.3</v>
      </c>
      <c r="L216">
        <v>1.3</v>
      </c>
      <c r="M216">
        <v>2.2000000000000002</v>
      </c>
      <c r="N216">
        <v>0.4</v>
      </c>
      <c r="O216">
        <v>0.5</v>
      </c>
      <c r="P216">
        <v>0.6</v>
      </c>
      <c r="Q216">
        <v>1.7</v>
      </c>
      <c r="R216">
        <v>0.8</v>
      </c>
      <c r="S216">
        <v>0.8</v>
      </c>
      <c r="T216">
        <v>2.7</v>
      </c>
      <c r="U216">
        <v>4.7</v>
      </c>
      <c r="V216">
        <v>4.0999999999999996</v>
      </c>
      <c r="W216">
        <v>2.2000000000000002</v>
      </c>
      <c r="X216">
        <v>4.5999999999999996</v>
      </c>
      <c r="Y216">
        <v>6.5</v>
      </c>
      <c r="Z216">
        <v>5.6</v>
      </c>
      <c r="AA216">
        <v>5.5</v>
      </c>
      <c r="AB216">
        <v>3.2</v>
      </c>
      <c r="AC216">
        <v>4</v>
      </c>
      <c r="AD216">
        <v>10.3</v>
      </c>
      <c r="AE216">
        <v>9.4</v>
      </c>
      <c r="AF216">
        <v>10.6</v>
      </c>
      <c r="AG216">
        <v>7.3</v>
      </c>
      <c r="AH216">
        <v>6.5</v>
      </c>
      <c r="AI216">
        <v>7.4</v>
      </c>
      <c r="AJ216">
        <v>5.9</v>
      </c>
      <c r="AK216">
        <v>4</v>
      </c>
      <c r="AL216">
        <v>5.4</v>
      </c>
      <c r="AM216">
        <v>5.6</v>
      </c>
      <c r="AN216">
        <v>5.9</v>
      </c>
      <c r="AO216">
        <v>5.5</v>
      </c>
      <c r="AP216">
        <v>8.1999999999999993</v>
      </c>
      <c r="AQ216">
        <v>10.199999999999999</v>
      </c>
      <c r="AR216">
        <v>6</v>
      </c>
      <c r="AS216">
        <v>7.7</v>
      </c>
      <c r="AT216">
        <v>10</v>
      </c>
      <c r="AU216">
        <v>8</v>
      </c>
      <c r="AV216">
        <v>4.3</v>
      </c>
      <c r="AW216">
        <v>3.9</v>
      </c>
      <c r="AX216">
        <v>2.1</v>
      </c>
      <c r="AY216">
        <v>4.5</v>
      </c>
      <c r="AZ216">
        <v>2.5</v>
      </c>
      <c r="BA216">
        <v>1.1000000000000001</v>
      </c>
      <c r="BB216">
        <v>1.5</v>
      </c>
      <c r="BC216">
        <v>0.7</v>
      </c>
      <c r="BD216">
        <v>0.7</v>
      </c>
      <c r="BE216">
        <v>0.8</v>
      </c>
      <c r="BF216">
        <v>0.8</v>
      </c>
      <c r="BG216">
        <v>0.9</v>
      </c>
      <c r="BH216">
        <v>1.3</v>
      </c>
      <c r="BI216">
        <v>1</v>
      </c>
      <c r="BJ216" s="80" t="str">
        <f>VLOOKUP(MID(A216,12,2),'State Codes'!$B$10:$D$60,3,0)</f>
        <v>5 South Atlantic</v>
      </c>
      <c r="BK216" s="80" t="str">
        <f>VLOOKUP(MID(A216,6,5),'Chart Controls'!$P$11:$Q$16,2,0)</f>
        <v>Kerosene</v>
      </c>
    </row>
    <row r="217" spans="1:63" s="82" customFormat="1" x14ac:dyDescent="0.2">
      <c r="A217" s="76" t="s">
        <v>804</v>
      </c>
      <c r="B217" s="76"/>
      <c r="C217" s="76" t="s">
        <v>257</v>
      </c>
      <c r="D217" s="76"/>
      <c r="E217" s="76" t="s">
        <v>1136</v>
      </c>
      <c r="F217" s="76" t="s">
        <v>261</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s="80" t="str">
        <f>VLOOKUP(MID(A217,12,2),'State Codes'!$B$10:$D$60,3,0)</f>
        <v>9 Pacific</v>
      </c>
      <c r="BK217" s="80" t="str">
        <f>VLOOKUP(MID(A217,6,5),'Chart Controls'!$P$11:$Q$16,2,0)</f>
        <v>Kerosene</v>
      </c>
    </row>
    <row r="218" spans="1:63" s="82" customFormat="1" x14ac:dyDescent="0.2">
      <c r="A218" s="76" t="s">
        <v>805</v>
      </c>
      <c r="B218" s="76"/>
      <c r="C218" s="76" t="s">
        <v>257</v>
      </c>
      <c r="D218" s="76"/>
      <c r="E218" s="76" t="s">
        <v>1136</v>
      </c>
      <c r="F218" s="76" t="s">
        <v>261</v>
      </c>
      <c r="G218">
        <v>0.1</v>
      </c>
      <c r="H218">
        <v>0.2</v>
      </c>
      <c r="I218">
        <v>0.1</v>
      </c>
      <c r="J218">
        <v>0.1</v>
      </c>
      <c r="K218">
        <v>0.1</v>
      </c>
      <c r="L218">
        <v>0.3</v>
      </c>
      <c r="M218">
        <v>0.1</v>
      </c>
      <c r="N218">
        <v>0</v>
      </c>
      <c r="O218">
        <v>0</v>
      </c>
      <c r="P218">
        <v>0</v>
      </c>
      <c r="Q218">
        <v>0</v>
      </c>
      <c r="R218">
        <v>0.1</v>
      </c>
      <c r="S218">
        <v>0.1</v>
      </c>
      <c r="T218">
        <v>0.2</v>
      </c>
      <c r="U218">
        <v>0.2</v>
      </c>
      <c r="V218">
        <v>0.3</v>
      </c>
      <c r="W218">
        <v>0.2</v>
      </c>
      <c r="X218">
        <v>0.3</v>
      </c>
      <c r="Y218">
        <v>0.4</v>
      </c>
      <c r="Z218">
        <v>0.5</v>
      </c>
      <c r="AA218">
        <v>0.4</v>
      </c>
      <c r="AB218">
        <v>0.2</v>
      </c>
      <c r="AC218">
        <v>0.1</v>
      </c>
      <c r="AD218">
        <v>0.3</v>
      </c>
      <c r="AE218">
        <v>0.5</v>
      </c>
      <c r="AF218">
        <v>0.3</v>
      </c>
      <c r="AG218">
        <v>0.5</v>
      </c>
      <c r="AH218">
        <v>0.2</v>
      </c>
      <c r="AI218">
        <v>0.5</v>
      </c>
      <c r="AJ218">
        <v>0.5</v>
      </c>
      <c r="AK218">
        <v>0.1</v>
      </c>
      <c r="AL218">
        <v>0.1</v>
      </c>
      <c r="AM218">
        <v>0.1</v>
      </c>
      <c r="AN218">
        <v>0.1</v>
      </c>
      <c r="AO218">
        <v>0.2</v>
      </c>
      <c r="AP218">
        <v>0.1</v>
      </c>
      <c r="AQ218">
        <v>0.2</v>
      </c>
      <c r="AR218">
        <v>0.2</v>
      </c>
      <c r="AS218">
        <v>0.1</v>
      </c>
      <c r="AT218">
        <v>0.1</v>
      </c>
      <c r="AU218">
        <v>0.1</v>
      </c>
      <c r="AV218">
        <v>0.1</v>
      </c>
      <c r="AW218">
        <v>0</v>
      </c>
      <c r="AX218">
        <v>0</v>
      </c>
      <c r="AY218">
        <v>0</v>
      </c>
      <c r="AZ218">
        <v>0</v>
      </c>
      <c r="BA218">
        <v>0</v>
      </c>
      <c r="BB218">
        <v>0</v>
      </c>
      <c r="BC218">
        <v>0</v>
      </c>
      <c r="BD218">
        <v>0</v>
      </c>
      <c r="BE218">
        <v>0</v>
      </c>
      <c r="BF218">
        <v>0</v>
      </c>
      <c r="BG218">
        <v>0</v>
      </c>
      <c r="BH218">
        <v>0</v>
      </c>
      <c r="BI218">
        <v>0</v>
      </c>
      <c r="BJ218" s="80" t="str">
        <f>VLOOKUP(MID(A218,12,2),'State Codes'!$B$10:$D$60,3,0)</f>
        <v>8 Mountain</v>
      </c>
      <c r="BK218" s="80" t="str">
        <f>VLOOKUP(MID(A218,6,5),'Chart Controls'!$P$11:$Q$16,2,0)</f>
        <v>Kerosene</v>
      </c>
    </row>
    <row r="219" spans="1:63" s="82" customFormat="1" x14ac:dyDescent="0.2">
      <c r="A219" s="76" t="s">
        <v>806</v>
      </c>
      <c r="B219" s="76"/>
      <c r="C219" s="76" t="s">
        <v>257</v>
      </c>
      <c r="D219" s="76"/>
      <c r="E219" s="76" t="s">
        <v>1136</v>
      </c>
      <c r="F219" s="76" t="s">
        <v>261</v>
      </c>
      <c r="G219">
        <v>2.2999999999999998</v>
      </c>
      <c r="H219">
        <v>3.7</v>
      </c>
      <c r="I219">
        <v>2.5</v>
      </c>
      <c r="J219">
        <v>1.5</v>
      </c>
      <c r="K219">
        <v>0.8</v>
      </c>
      <c r="L219">
        <v>1.9</v>
      </c>
      <c r="M219">
        <v>1.2</v>
      </c>
      <c r="N219">
        <v>1.1000000000000001</v>
      </c>
      <c r="O219">
        <v>1.4</v>
      </c>
      <c r="P219">
        <v>1.1000000000000001</v>
      </c>
      <c r="Q219">
        <v>3.1</v>
      </c>
      <c r="R219">
        <v>1.7</v>
      </c>
      <c r="S219">
        <v>1.2</v>
      </c>
      <c r="T219">
        <v>3.9</v>
      </c>
      <c r="U219">
        <v>4.9000000000000004</v>
      </c>
      <c r="V219">
        <v>4.2</v>
      </c>
      <c r="W219">
        <v>3.2</v>
      </c>
      <c r="X219">
        <v>6.6</v>
      </c>
      <c r="Y219">
        <v>7.6</v>
      </c>
      <c r="Z219">
        <v>10.3</v>
      </c>
      <c r="AA219">
        <v>6.4</v>
      </c>
      <c r="AB219">
        <v>6.1</v>
      </c>
      <c r="AC219">
        <v>7.5</v>
      </c>
      <c r="AD219">
        <v>7.2</v>
      </c>
      <c r="AE219">
        <v>6.4</v>
      </c>
      <c r="AF219">
        <v>24.7</v>
      </c>
      <c r="AG219">
        <v>5.4</v>
      </c>
      <c r="AH219">
        <v>5.0999999999999996</v>
      </c>
      <c r="AI219">
        <v>4.5</v>
      </c>
      <c r="AJ219">
        <v>3.5</v>
      </c>
      <c r="AK219">
        <v>2.6</v>
      </c>
      <c r="AL219">
        <v>2.8</v>
      </c>
      <c r="AM219">
        <v>2.4</v>
      </c>
      <c r="AN219">
        <v>4.8</v>
      </c>
      <c r="AO219">
        <v>4.2</v>
      </c>
      <c r="AP219">
        <v>6.8</v>
      </c>
      <c r="AQ219">
        <v>6</v>
      </c>
      <c r="AR219">
        <v>5.5</v>
      </c>
      <c r="AS219">
        <v>6</v>
      </c>
      <c r="AT219">
        <v>22.6</v>
      </c>
      <c r="AU219">
        <v>10.6</v>
      </c>
      <c r="AV219">
        <v>8.1</v>
      </c>
      <c r="AW219">
        <v>20.2</v>
      </c>
      <c r="AX219">
        <v>9</v>
      </c>
      <c r="AY219">
        <v>7.9</v>
      </c>
      <c r="AZ219">
        <v>13.8</v>
      </c>
      <c r="BA219">
        <v>17.100000000000001</v>
      </c>
      <c r="BB219">
        <v>10.199999999999999</v>
      </c>
      <c r="BC219">
        <v>10.8</v>
      </c>
      <c r="BD219">
        <v>22.1</v>
      </c>
      <c r="BE219">
        <v>23.6</v>
      </c>
      <c r="BF219">
        <v>19.7</v>
      </c>
      <c r="BG219">
        <v>16.2</v>
      </c>
      <c r="BH219">
        <v>11.6</v>
      </c>
      <c r="BI219">
        <v>12.5</v>
      </c>
      <c r="BJ219" s="80" t="str">
        <f>VLOOKUP(MID(A219,12,2),'State Codes'!$B$10:$D$60,3,0)</f>
        <v>3 East North Central</v>
      </c>
      <c r="BK219" s="80" t="str">
        <f>VLOOKUP(MID(A219,6,5),'Chart Controls'!$P$11:$Q$16,2,0)</f>
        <v>Kerosene</v>
      </c>
    </row>
    <row r="220" spans="1:63" s="82" customFormat="1" x14ac:dyDescent="0.2">
      <c r="A220" s="76" t="s">
        <v>807</v>
      </c>
      <c r="B220" s="76"/>
      <c r="C220" s="76" t="s">
        <v>257</v>
      </c>
      <c r="D220" s="76"/>
      <c r="E220" s="76" t="s">
        <v>1136</v>
      </c>
      <c r="F220" s="76" t="s">
        <v>261</v>
      </c>
      <c r="G220">
        <v>5.0999999999999996</v>
      </c>
      <c r="H220">
        <v>8.1</v>
      </c>
      <c r="I220">
        <v>5.4</v>
      </c>
      <c r="J220">
        <v>3.4</v>
      </c>
      <c r="K220">
        <v>1.9</v>
      </c>
      <c r="L220">
        <v>3.4</v>
      </c>
      <c r="M220">
        <v>2.7</v>
      </c>
      <c r="N220">
        <v>1.9</v>
      </c>
      <c r="O220">
        <v>3.3</v>
      </c>
      <c r="P220">
        <v>2.8</v>
      </c>
      <c r="Q220">
        <v>7.8</v>
      </c>
      <c r="R220">
        <v>4</v>
      </c>
      <c r="S220">
        <v>3.1</v>
      </c>
      <c r="T220">
        <v>10.4</v>
      </c>
      <c r="U220">
        <v>15.1</v>
      </c>
      <c r="V220">
        <v>17.5</v>
      </c>
      <c r="W220">
        <v>9.5</v>
      </c>
      <c r="X220">
        <v>16.399999999999999</v>
      </c>
      <c r="Y220">
        <v>19.399999999999999</v>
      </c>
      <c r="Z220">
        <v>23</v>
      </c>
      <c r="AA220">
        <v>16.3</v>
      </c>
      <c r="AB220">
        <v>11.8</v>
      </c>
      <c r="AC220">
        <v>13.6</v>
      </c>
      <c r="AD220">
        <v>18.600000000000001</v>
      </c>
      <c r="AE220">
        <v>18.7</v>
      </c>
      <c r="AF220">
        <v>36.799999999999997</v>
      </c>
      <c r="AG220">
        <v>14.8</v>
      </c>
      <c r="AH220">
        <v>9.6</v>
      </c>
      <c r="AI220">
        <v>9.8000000000000007</v>
      </c>
      <c r="AJ220">
        <v>10.7</v>
      </c>
      <c r="AK220">
        <v>12.7</v>
      </c>
      <c r="AL220">
        <v>11.6</v>
      </c>
      <c r="AM220">
        <v>8.1999999999999993</v>
      </c>
      <c r="AN220">
        <v>13.5</v>
      </c>
      <c r="AO220">
        <v>12.3</v>
      </c>
      <c r="AP220">
        <v>18.5</v>
      </c>
      <c r="AQ220">
        <v>19.600000000000001</v>
      </c>
      <c r="AR220">
        <v>16.899999999999999</v>
      </c>
      <c r="AS220">
        <v>15.3</v>
      </c>
      <c r="AT220">
        <v>25.1</v>
      </c>
      <c r="AU220">
        <v>20.3</v>
      </c>
      <c r="AV220">
        <v>17.2</v>
      </c>
      <c r="AW220">
        <v>20.3</v>
      </c>
      <c r="AX220">
        <v>32</v>
      </c>
      <c r="AY220">
        <v>23.8</v>
      </c>
      <c r="AZ220">
        <v>17.3</v>
      </c>
      <c r="BA220">
        <v>26.5</v>
      </c>
      <c r="BB220">
        <v>22.9</v>
      </c>
      <c r="BC220">
        <v>20.7</v>
      </c>
      <c r="BD220">
        <v>12.6</v>
      </c>
      <c r="BE220">
        <v>14.5</v>
      </c>
      <c r="BF220">
        <v>13.2</v>
      </c>
      <c r="BG220">
        <v>15.2</v>
      </c>
      <c r="BH220">
        <v>15.5</v>
      </c>
      <c r="BI220">
        <v>16.600000000000001</v>
      </c>
      <c r="BJ220" s="80" t="str">
        <f>VLOOKUP(MID(A220,12,2),'State Codes'!$B$10:$D$60,3,0)</f>
        <v>3 East North Central</v>
      </c>
      <c r="BK220" s="80" t="str">
        <f>VLOOKUP(MID(A220,6,5),'Chart Controls'!$P$11:$Q$16,2,0)</f>
        <v>Kerosene</v>
      </c>
    </row>
    <row r="221" spans="1:63" s="82" customFormat="1" x14ac:dyDescent="0.2">
      <c r="A221" s="76" t="s">
        <v>808</v>
      </c>
      <c r="B221" s="76"/>
      <c r="C221" s="76" t="s">
        <v>257</v>
      </c>
      <c r="D221" s="76"/>
      <c r="E221" s="76" t="s">
        <v>1136</v>
      </c>
      <c r="F221" s="76" t="s">
        <v>261</v>
      </c>
      <c r="G221">
        <v>0.7</v>
      </c>
      <c r="H221">
        <v>1.2</v>
      </c>
      <c r="I221">
        <v>0.8</v>
      </c>
      <c r="J221">
        <v>0.5</v>
      </c>
      <c r="K221">
        <v>0.7</v>
      </c>
      <c r="L221">
        <v>0.6</v>
      </c>
      <c r="M221">
        <v>0.4</v>
      </c>
      <c r="N221">
        <v>0.5</v>
      </c>
      <c r="O221">
        <v>0.4</v>
      </c>
      <c r="P221">
        <v>0.2</v>
      </c>
      <c r="Q221">
        <v>0.7</v>
      </c>
      <c r="R221">
        <v>0.3</v>
      </c>
      <c r="S221">
        <v>0.3</v>
      </c>
      <c r="T221">
        <v>1.8</v>
      </c>
      <c r="U221">
        <v>2.1</v>
      </c>
      <c r="V221">
        <v>1.9</v>
      </c>
      <c r="W221">
        <v>0.8</v>
      </c>
      <c r="X221">
        <v>1.2</v>
      </c>
      <c r="Y221">
        <v>1.7</v>
      </c>
      <c r="Z221">
        <v>1.9</v>
      </c>
      <c r="AA221">
        <v>1.7</v>
      </c>
      <c r="AB221">
        <v>1.1000000000000001</v>
      </c>
      <c r="AC221">
        <v>1.1000000000000001</v>
      </c>
      <c r="AD221">
        <v>1.9</v>
      </c>
      <c r="AE221">
        <v>1.4</v>
      </c>
      <c r="AF221">
        <v>0.7</v>
      </c>
      <c r="AG221">
        <v>0.6</v>
      </c>
      <c r="AH221">
        <v>0.9</v>
      </c>
      <c r="AI221">
        <v>1</v>
      </c>
      <c r="AJ221">
        <v>0.7</v>
      </c>
      <c r="AK221">
        <v>0.6</v>
      </c>
      <c r="AL221">
        <v>1.2</v>
      </c>
      <c r="AM221">
        <v>0.8</v>
      </c>
      <c r="AN221">
        <v>1.4</v>
      </c>
      <c r="AO221">
        <v>1.1000000000000001</v>
      </c>
      <c r="AP221">
        <v>1.6</v>
      </c>
      <c r="AQ221">
        <v>2.8</v>
      </c>
      <c r="AR221">
        <v>2.1</v>
      </c>
      <c r="AS221">
        <v>2.7</v>
      </c>
      <c r="AT221">
        <v>5.0999999999999996</v>
      </c>
      <c r="AU221">
        <v>4.8</v>
      </c>
      <c r="AV221">
        <v>2.4</v>
      </c>
      <c r="AW221">
        <v>16.8</v>
      </c>
      <c r="AX221">
        <v>13.2</v>
      </c>
      <c r="AY221">
        <v>2.2000000000000002</v>
      </c>
      <c r="AZ221">
        <v>7.6</v>
      </c>
      <c r="BA221">
        <v>3</v>
      </c>
      <c r="BB221">
        <v>2.8</v>
      </c>
      <c r="BC221">
        <v>2.2999999999999998</v>
      </c>
      <c r="BD221">
        <v>2.2999999999999998</v>
      </c>
      <c r="BE221">
        <v>3.4</v>
      </c>
      <c r="BF221">
        <v>3.9</v>
      </c>
      <c r="BG221">
        <v>3.2</v>
      </c>
      <c r="BH221">
        <v>2.2999999999999998</v>
      </c>
      <c r="BI221">
        <v>2.9</v>
      </c>
      <c r="BJ221" s="80" t="str">
        <f>VLOOKUP(MID(A221,12,2),'State Codes'!$B$10:$D$60,3,0)</f>
        <v>4 West North Central</v>
      </c>
      <c r="BK221" s="80" t="str">
        <f>VLOOKUP(MID(A221,6,5),'Chart Controls'!$P$11:$Q$16,2,0)</f>
        <v>Kerosene</v>
      </c>
    </row>
    <row r="222" spans="1:63" s="82" customFormat="1" x14ac:dyDescent="0.2">
      <c r="A222" s="76" t="s">
        <v>809</v>
      </c>
      <c r="B222" s="76"/>
      <c r="C222" s="76" t="s">
        <v>257</v>
      </c>
      <c r="D222" s="76"/>
      <c r="E222" s="76" t="s">
        <v>1136</v>
      </c>
      <c r="F222" s="76" t="s">
        <v>261</v>
      </c>
      <c r="G222">
        <v>0.4</v>
      </c>
      <c r="H222">
        <v>0.6</v>
      </c>
      <c r="I222">
        <v>0.4</v>
      </c>
      <c r="J222">
        <v>0.3</v>
      </c>
      <c r="K222">
        <v>0</v>
      </c>
      <c r="L222">
        <v>0.1</v>
      </c>
      <c r="M222">
        <v>0.1</v>
      </c>
      <c r="N222">
        <v>0</v>
      </c>
      <c r="O222">
        <v>0.7</v>
      </c>
      <c r="P222">
        <v>0</v>
      </c>
      <c r="Q222">
        <v>0.2</v>
      </c>
      <c r="R222">
        <v>0.1</v>
      </c>
      <c r="S222">
        <v>0.1</v>
      </c>
      <c r="T222">
        <v>0.2</v>
      </c>
      <c r="U222">
        <v>0.3</v>
      </c>
      <c r="V222">
        <v>0.3</v>
      </c>
      <c r="W222">
        <v>0.2</v>
      </c>
      <c r="X222">
        <v>0.3</v>
      </c>
      <c r="Y222">
        <v>0.5</v>
      </c>
      <c r="Z222">
        <v>0.8</v>
      </c>
      <c r="AA222">
        <v>0.7</v>
      </c>
      <c r="AB222">
        <v>0.6</v>
      </c>
      <c r="AC222">
        <v>0.5</v>
      </c>
      <c r="AD222">
        <v>0.7</v>
      </c>
      <c r="AE222">
        <v>1</v>
      </c>
      <c r="AF222">
        <v>9.6</v>
      </c>
      <c r="AG222">
        <v>0.4</v>
      </c>
      <c r="AH222">
        <v>0.4</v>
      </c>
      <c r="AI222">
        <v>0.7</v>
      </c>
      <c r="AJ222">
        <v>0.4</v>
      </c>
      <c r="AK222">
        <v>0.3</v>
      </c>
      <c r="AL222">
        <v>0.7</v>
      </c>
      <c r="AM222">
        <v>0.5</v>
      </c>
      <c r="AN222">
        <v>0.4</v>
      </c>
      <c r="AO222">
        <v>0.5</v>
      </c>
      <c r="AP222">
        <v>0.7</v>
      </c>
      <c r="AQ222">
        <v>0.7</v>
      </c>
      <c r="AR222">
        <v>0.7</v>
      </c>
      <c r="AS222">
        <v>0.7</v>
      </c>
      <c r="AT222">
        <v>1.2</v>
      </c>
      <c r="AU222">
        <v>1.5</v>
      </c>
      <c r="AV222">
        <v>1.3</v>
      </c>
      <c r="AW222">
        <v>1</v>
      </c>
      <c r="AX222">
        <v>0.5</v>
      </c>
      <c r="AY222">
        <v>0.2</v>
      </c>
      <c r="AZ222">
        <v>9.6999999999999993</v>
      </c>
      <c r="BA222">
        <v>2.5</v>
      </c>
      <c r="BB222">
        <v>4.4000000000000004</v>
      </c>
      <c r="BC222">
        <v>2.8</v>
      </c>
      <c r="BD222">
        <v>1</v>
      </c>
      <c r="BE222">
        <v>1</v>
      </c>
      <c r="BF222">
        <v>0.8</v>
      </c>
      <c r="BG222">
        <v>0.6</v>
      </c>
      <c r="BH222">
        <v>0.5</v>
      </c>
      <c r="BI222">
        <v>0.9</v>
      </c>
      <c r="BJ222" s="80" t="str">
        <f>VLOOKUP(MID(A222,12,2),'State Codes'!$B$10:$D$60,3,0)</f>
        <v>4 West North Central</v>
      </c>
      <c r="BK222" s="80" t="str">
        <f>VLOOKUP(MID(A222,6,5),'Chart Controls'!$P$11:$Q$16,2,0)</f>
        <v>Kerosene</v>
      </c>
    </row>
    <row r="223" spans="1:63" s="82" customFormat="1" x14ac:dyDescent="0.2">
      <c r="A223" s="76" t="s">
        <v>810</v>
      </c>
      <c r="B223" s="76"/>
      <c r="C223" s="76" t="s">
        <v>257</v>
      </c>
      <c r="D223" s="76"/>
      <c r="E223" s="76" t="s">
        <v>1136</v>
      </c>
      <c r="F223" s="76" t="s">
        <v>261</v>
      </c>
      <c r="G223">
        <v>4.4000000000000004</v>
      </c>
      <c r="H223">
        <v>6.9</v>
      </c>
      <c r="I223">
        <v>4.7</v>
      </c>
      <c r="J223">
        <v>3</v>
      </c>
      <c r="K223">
        <v>2</v>
      </c>
      <c r="L223">
        <v>3.4</v>
      </c>
      <c r="M223">
        <v>2.6</v>
      </c>
      <c r="N223">
        <v>1.5</v>
      </c>
      <c r="O223">
        <v>2.2999999999999998</v>
      </c>
      <c r="P223">
        <v>2.5</v>
      </c>
      <c r="Q223">
        <v>8.3000000000000007</v>
      </c>
      <c r="R223">
        <v>3.6</v>
      </c>
      <c r="S223">
        <v>3.4</v>
      </c>
      <c r="T223">
        <v>15.1</v>
      </c>
      <c r="U223">
        <v>15.9</v>
      </c>
      <c r="V223">
        <v>15.3</v>
      </c>
      <c r="W223">
        <v>8</v>
      </c>
      <c r="X223">
        <v>12.6</v>
      </c>
      <c r="Y223">
        <v>17.8</v>
      </c>
      <c r="Z223">
        <v>22</v>
      </c>
      <c r="AA223">
        <v>13.1</v>
      </c>
      <c r="AB223">
        <v>10.4</v>
      </c>
      <c r="AC223">
        <v>8.1999999999999993</v>
      </c>
      <c r="AD223">
        <v>14.3</v>
      </c>
      <c r="AE223">
        <v>16.600000000000001</v>
      </c>
      <c r="AF223">
        <v>24.2</v>
      </c>
      <c r="AG223">
        <v>23.5</v>
      </c>
      <c r="AH223">
        <v>20.399999999999999</v>
      </c>
      <c r="AI223">
        <v>17.3</v>
      </c>
      <c r="AJ223">
        <v>14.9</v>
      </c>
      <c r="AK223">
        <v>14.1</v>
      </c>
      <c r="AL223">
        <v>13.5</v>
      </c>
      <c r="AM223">
        <v>15.3</v>
      </c>
      <c r="AN223">
        <v>16.899999999999999</v>
      </c>
      <c r="AO223">
        <v>14.5</v>
      </c>
      <c r="AP223">
        <v>20.7</v>
      </c>
      <c r="AQ223">
        <v>19.5</v>
      </c>
      <c r="AR223">
        <v>13.7</v>
      </c>
      <c r="AS223">
        <v>20.7</v>
      </c>
      <c r="AT223">
        <v>33.9</v>
      </c>
      <c r="AU223">
        <v>29.7</v>
      </c>
      <c r="AV223">
        <v>40.1</v>
      </c>
      <c r="AW223">
        <v>30.7</v>
      </c>
      <c r="AX223">
        <v>28</v>
      </c>
      <c r="AY223">
        <v>84.6</v>
      </c>
      <c r="AZ223">
        <v>72.8</v>
      </c>
      <c r="BA223">
        <v>16.5</v>
      </c>
      <c r="BB223">
        <v>16.2</v>
      </c>
      <c r="BC223">
        <v>15.7</v>
      </c>
      <c r="BD223">
        <v>19</v>
      </c>
      <c r="BE223">
        <v>21.5</v>
      </c>
      <c r="BF223">
        <v>14.1</v>
      </c>
      <c r="BG223">
        <v>12.6</v>
      </c>
      <c r="BH223">
        <v>17</v>
      </c>
      <c r="BI223">
        <v>20.399999999999999</v>
      </c>
      <c r="BJ223" s="80" t="str">
        <f>VLOOKUP(MID(A223,12,2),'State Codes'!$B$10:$D$60,3,0)</f>
        <v>6 East South Central</v>
      </c>
      <c r="BK223" s="80" t="str">
        <f>VLOOKUP(MID(A223,6,5),'Chart Controls'!$P$11:$Q$16,2,0)</f>
        <v>Kerosene</v>
      </c>
    </row>
    <row r="224" spans="1:63" s="82" customFormat="1" x14ac:dyDescent="0.2">
      <c r="A224" s="76" t="s">
        <v>811</v>
      </c>
      <c r="B224" s="76"/>
      <c r="C224" s="76" t="s">
        <v>257</v>
      </c>
      <c r="D224" s="76"/>
      <c r="E224" s="76" t="s">
        <v>1136</v>
      </c>
      <c r="F224" s="76" t="s">
        <v>261</v>
      </c>
      <c r="G224">
        <v>0.1</v>
      </c>
      <c r="H224">
        <v>0.1</v>
      </c>
      <c r="I224">
        <v>0.1</v>
      </c>
      <c r="J224">
        <v>0.1</v>
      </c>
      <c r="K224">
        <v>0</v>
      </c>
      <c r="L224">
        <v>0</v>
      </c>
      <c r="M224">
        <v>0.1</v>
      </c>
      <c r="N224">
        <v>0</v>
      </c>
      <c r="O224">
        <v>0</v>
      </c>
      <c r="P224">
        <v>0</v>
      </c>
      <c r="Q224">
        <v>0</v>
      </c>
      <c r="R224">
        <v>0.1</v>
      </c>
      <c r="S224">
        <v>0</v>
      </c>
      <c r="T224">
        <v>0.1</v>
      </c>
      <c r="U224">
        <v>0.2</v>
      </c>
      <c r="V224">
        <v>0.2</v>
      </c>
      <c r="W224">
        <v>0.3</v>
      </c>
      <c r="X224">
        <v>0.5</v>
      </c>
      <c r="Y224">
        <v>0.8</v>
      </c>
      <c r="Z224">
        <v>0.6</v>
      </c>
      <c r="AA224">
        <v>0.5</v>
      </c>
      <c r="AB224">
        <v>0.4</v>
      </c>
      <c r="AC224">
        <v>0.4</v>
      </c>
      <c r="AD224">
        <v>1.1000000000000001</v>
      </c>
      <c r="AE224">
        <v>1.1000000000000001</v>
      </c>
      <c r="AF224">
        <v>1.1000000000000001</v>
      </c>
      <c r="AG224">
        <v>1.2</v>
      </c>
      <c r="AH224">
        <v>3.2</v>
      </c>
      <c r="AI224">
        <v>0.4</v>
      </c>
      <c r="AJ224">
        <v>0.2</v>
      </c>
      <c r="AK224">
        <v>0.1</v>
      </c>
      <c r="AL224">
        <v>0.2</v>
      </c>
      <c r="AM224">
        <v>0.3</v>
      </c>
      <c r="AN224">
        <v>0.5</v>
      </c>
      <c r="AO224">
        <v>0.5</v>
      </c>
      <c r="AP224">
        <v>0.9</v>
      </c>
      <c r="AQ224">
        <v>0.3</v>
      </c>
      <c r="AR224">
        <v>0.3</v>
      </c>
      <c r="AS224">
        <v>0.4</v>
      </c>
      <c r="AT224">
        <v>0.7</v>
      </c>
      <c r="AU224">
        <v>0.6</v>
      </c>
      <c r="AV224">
        <v>3.7</v>
      </c>
      <c r="AW224">
        <v>5.2</v>
      </c>
      <c r="AX224">
        <v>1.9</v>
      </c>
      <c r="AY224">
        <v>0</v>
      </c>
      <c r="AZ224">
        <v>1.2</v>
      </c>
      <c r="BA224">
        <v>0.8</v>
      </c>
      <c r="BB224">
        <v>0.7</v>
      </c>
      <c r="BC224">
        <v>0.3</v>
      </c>
      <c r="BD224">
        <v>0.4</v>
      </c>
      <c r="BE224">
        <v>0.4</v>
      </c>
      <c r="BF224">
        <v>0.4</v>
      </c>
      <c r="BG224">
        <v>0.1</v>
      </c>
      <c r="BH224">
        <v>0.1</v>
      </c>
      <c r="BI224">
        <v>0.2</v>
      </c>
      <c r="BJ224" s="80" t="str">
        <f>VLOOKUP(MID(A224,12,2),'State Codes'!$B$10:$D$60,3,0)</f>
        <v>7 West South Central</v>
      </c>
      <c r="BK224" s="80" t="str">
        <f>VLOOKUP(MID(A224,6,5),'Chart Controls'!$P$11:$Q$16,2,0)</f>
        <v>Kerosene</v>
      </c>
    </row>
    <row r="225" spans="1:63" s="82" customFormat="1" x14ac:dyDescent="0.2">
      <c r="A225" s="76" t="s">
        <v>812</v>
      </c>
      <c r="B225" s="76"/>
      <c r="C225" s="76" t="s">
        <v>257</v>
      </c>
      <c r="D225" s="76"/>
      <c r="E225" s="76" t="s">
        <v>1136</v>
      </c>
      <c r="F225" s="76" t="s">
        <v>261</v>
      </c>
      <c r="G225">
        <v>45.6</v>
      </c>
      <c r="H225">
        <v>70.5</v>
      </c>
      <c r="I225">
        <v>42</v>
      </c>
      <c r="J225">
        <v>28.5</v>
      </c>
      <c r="K225">
        <v>22.5</v>
      </c>
      <c r="L225">
        <v>32.799999999999997</v>
      </c>
      <c r="M225">
        <v>26.2</v>
      </c>
      <c r="N225">
        <v>21.5</v>
      </c>
      <c r="O225">
        <v>25.6</v>
      </c>
      <c r="P225">
        <v>22.5</v>
      </c>
      <c r="Q225">
        <v>44.6</v>
      </c>
      <c r="R225">
        <v>28.1</v>
      </c>
      <c r="S225">
        <v>26.4</v>
      </c>
      <c r="T225">
        <v>61.3</v>
      </c>
      <c r="U225">
        <v>73.900000000000006</v>
      </c>
      <c r="V225">
        <v>67.3</v>
      </c>
      <c r="W225">
        <v>64</v>
      </c>
      <c r="X225">
        <v>120.9</v>
      </c>
      <c r="Y225">
        <v>140.69999999999999</v>
      </c>
      <c r="Z225">
        <v>145.5</v>
      </c>
      <c r="AA225">
        <v>109.8</v>
      </c>
      <c r="AB225">
        <v>73.2</v>
      </c>
      <c r="AC225">
        <v>54.9</v>
      </c>
      <c r="AD225">
        <v>91.4</v>
      </c>
      <c r="AE225">
        <v>97.9</v>
      </c>
      <c r="AF225">
        <v>58.8</v>
      </c>
      <c r="AG225">
        <v>50.3</v>
      </c>
      <c r="AH225">
        <v>42.7</v>
      </c>
      <c r="AI225">
        <v>43.9</v>
      </c>
      <c r="AJ225">
        <v>29</v>
      </c>
      <c r="AK225">
        <v>23.3</v>
      </c>
      <c r="AL225">
        <v>20.9</v>
      </c>
      <c r="AM225">
        <v>13.3</v>
      </c>
      <c r="AN225">
        <v>19.8</v>
      </c>
      <c r="AO225">
        <v>20.9</v>
      </c>
      <c r="AP225">
        <v>23.6</v>
      </c>
      <c r="AQ225">
        <v>24.6</v>
      </c>
      <c r="AR225">
        <v>20.9</v>
      </c>
      <c r="AS225">
        <v>22.6</v>
      </c>
      <c r="AT225">
        <v>46</v>
      </c>
      <c r="AU225">
        <v>45.8</v>
      </c>
      <c r="AV225">
        <v>10.8</v>
      </c>
      <c r="AW225">
        <v>16.600000000000001</v>
      </c>
      <c r="AX225">
        <v>13.9</v>
      </c>
      <c r="AY225">
        <v>18.7</v>
      </c>
      <c r="AZ225">
        <v>16.3</v>
      </c>
      <c r="BA225">
        <v>15.7</v>
      </c>
      <c r="BB225">
        <v>20.2</v>
      </c>
      <c r="BC225">
        <v>23.1</v>
      </c>
      <c r="BD225">
        <v>16.7</v>
      </c>
      <c r="BE225">
        <v>17.5</v>
      </c>
      <c r="BF225">
        <v>13.4</v>
      </c>
      <c r="BG225">
        <v>15.9</v>
      </c>
      <c r="BH225">
        <v>15.7</v>
      </c>
      <c r="BI225">
        <v>14.9</v>
      </c>
      <c r="BJ225" s="80" t="str">
        <f>VLOOKUP(MID(A225,12,2),'State Codes'!$B$10:$D$60,3,0)</f>
        <v>1 New England</v>
      </c>
      <c r="BK225" s="80" t="str">
        <f>VLOOKUP(MID(A225,6,5),'Chart Controls'!$P$11:$Q$16,2,0)</f>
        <v>Kerosene</v>
      </c>
    </row>
    <row r="226" spans="1:63" s="82" customFormat="1" x14ac:dyDescent="0.2">
      <c r="A226" s="76" t="s">
        <v>813</v>
      </c>
      <c r="B226" s="76"/>
      <c r="C226" s="76" t="s">
        <v>257</v>
      </c>
      <c r="D226" s="76"/>
      <c r="E226" s="76" t="s">
        <v>1136</v>
      </c>
      <c r="F226" s="76" t="s">
        <v>261</v>
      </c>
      <c r="G226">
        <v>6.2</v>
      </c>
      <c r="H226">
        <v>9.3000000000000007</v>
      </c>
      <c r="I226">
        <v>6.2</v>
      </c>
      <c r="J226">
        <v>4</v>
      </c>
      <c r="K226">
        <v>2.5</v>
      </c>
      <c r="L226">
        <v>3.3</v>
      </c>
      <c r="M226">
        <v>3.2</v>
      </c>
      <c r="N226">
        <v>2.5</v>
      </c>
      <c r="O226">
        <v>3.6</v>
      </c>
      <c r="P226">
        <v>4.3</v>
      </c>
      <c r="Q226">
        <v>10.3</v>
      </c>
      <c r="R226">
        <v>5.4</v>
      </c>
      <c r="S226">
        <v>5</v>
      </c>
      <c r="T226">
        <v>12.2</v>
      </c>
      <c r="U226">
        <v>19.8</v>
      </c>
      <c r="V226">
        <v>13.9</v>
      </c>
      <c r="W226">
        <v>13.7</v>
      </c>
      <c r="X226">
        <v>25.3</v>
      </c>
      <c r="Y226">
        <v>44</v>
      </c>
      <c r="Z226">
        <v>52.4</v>
      </c>
      <c r="AA226">
        <v>34.9</v>
      </c>
      <c r="AB226">
        <v>21.6</v>
      </c>
      <c r="AC226">
        <v>12.7</v>
      </c>
      <c r="AD226">
        <v>21</v>
      </c>
      <c r="AE226">
        <v>24.7</v>
      </c>
      <c r="AF226">
        <v>15.4</v>
      </c>
      <c r="AG226">
        <v>17.399999999999999</v>
      </c>
      <c r="AH226">
        <v>18.8</v>
      </c>
      <c r="AI226">
        <v>18.100000000000001</v>
      </c>
      <c r="AJ226">
        <v>13.4</v>
      </c>
      <c r="AK226">
        <v>10.8</v>
      </c>
      <c r="AL226">
        <v>13.2</v>
      </c>
      <c r="AM226">
        <v>9</v>
      </c>
      <c r="AN226">
        <v>12.6</v>
      </c>
      <c r="AO226">
        <v>10.9</v>
      </c>
      <c r="AP226">
        <v>20.2</v>
      </c>
      <c r="AQ226">
        <v>35.200000000000003</v>
      </c>
      <c r="AR226">
        <v>32.1</v>
      </c>
      <c r="AS226">
        <v>26.7</v>
      </c>
      <c r="AT226">
        <v>52.1</v>
      </c>
      <c r="AU226">
        <v>57.5</v>
      </c>
      <c r="AV226">
        <v>25</v>
      </c>
      <c r="AW226">
        <v>39.700000000000003</v>
      </c>
      <c r="AX226">
        <v>37.6</v>
      </c>
      <c r="AY226">
        <v>40.200000000000003</v>
      </c>
      <c r="AZ226">
        <v>33.9</v>
      </c>
      <c r="BA226">
        <v>11.7</v>
      </c>
      <c r="BB226">
        <v>13.5</v>
      </c>
      <c r="BC226">
        <v>17.600000000000001</v>
      </c>
      <c r="BD226">
        <v>19.3</v>
      </c>
      <c r="BE226">
        <v>16.8</v>
      </c>
      <c r="BF226">
        <v>10.6</v>
      </c>
      <c r="BG226">
        <v>15.7</v>
      </c>
      <c r="BH226">
        <v>25.2</v>
      </c>
      <c r="BI226">
        <v>18.399999999999999</v>
      </c>
      <c r="BJ226" s="80" t="str">
        <f>VLOOKUP(MID(A226,12,2),'State Codes'!$B$10:$D$60,3,0)</f>
        <v>5 South Atlantic</v>
      </c>
      <c r="BK226" s="80" t="str">
        <f>VLOOKUP(MID(A226,6,5),'Chart Controls'!$P$11:$Q$16,2,0)</f>
        <v>Kerosene</v>
      </c>
    </row>
    <row r="227" spans="1:63" s="82" customFormat="1" x14ac:dyDescent="0.2">
      <c r="A227" s="76" t="s">
        <v>814</v>
      </c>
      <c r="B227" s="76"/>
      <c r="C227" s="76" t="s">
        <v>257</v>
      </c>
      <c r="D227" s="76"/>
      <c r="E227" s="76" t="s">
        <v>1136</v>
      </c>
      <c r="F227" s="76" t="s">
        <v>261</v>
      </c>
      <c r="G227">
        <v>8</v>
      </c>
      <c r="H227">
        <v>11.7</v>
      </c>
      <c r="I227">
        <v>7.2</v>
      </c>
      <c r="J227">
        <v>5</v>
      </c>
      <c r="K227">
        <v>4.0999999999999996</v>
      </c>
      <c r="L227">
        <v>5.5</v>
      </c>
      <c r="M227">
        <v>4.9000000000000004</v>
      </c>
      <c r="N227">
        <v>3.5</v>
      </c>
      <c r="O227">
        <v>4</v>
      </c>
      <c r="P227">
        <v>4.3</v>
      </c>
      <c r="Q227">
        <v>9.4</v>
      </c>
      <c r="R227">
        <v>5.3</v>
      </c>
      <c r="S227">
        <v>5.2</v>
      </c>
      <c r="T227">
        <v>10.1</v>
      </c>
      <c r="U227">
        <v>14.3</v>
      </c>
      <c r="V227">
        <v>13.1</v>
      </c>
      <c r="W227">
        <v>9.9</v>
      </c>
      <c r="X227">
        <v>20.5</v>
      </c>
      <c r="Y227">
        <v>24.1</v>
      </c>
      <c r="Z227">
        <v>25.4</v>
      </c>
      <c r="AA227">
        <v>17.600000000000001</v>
      </c>
      <c r="AB227">
        <v>12.8</v>
      </c>
      <c r="AC227">
        <v>7</v>
      </c>
      <c r="AD227">
        <v>11.3</v>
      </c>
      <c r="AE227">
        <v>11.2</v>
      </c>
      <c r="AF227">
        <v>4.5</v>
      </c>
      <c r="AG227">
        <v>5</v>
      </c>
      <c r="AH227">
        <v>6.1</v>
      </c>
      <c r="AI227">
        <v>5.2</v>
      </c>
      <c r="AJ227">
        <v>3.5</v>
      </c>
      <c r="AK227">
        <v>6.3</v>
      </c>
      <c r="AL227">
        <v>7</v>
      </c>
      <c r="AM227">
        <v>7</v>
      </c>
      <c r="AN227">
        <v>4.7</v>
      </c>
      <c r="AO227">
        <v>5.8</v>
      </c>
      <c r="AP227">
        <v>8</v>
      </c>
      <c r="AQ227">
        <v>8.9</v>
      </c>
      <c r="AR227">
        <v>17.399999999999999</v>
      </c>
      <c r="AS227">
        <v>16</v>
      </c>
      <c r="AT227">
        <v>25.3</v>
      </c>
      <c r="AU227">
        <v>31.1</v>
      </c>
      <c r="AV227">
        <v>7.1</v>
      </c>
      <c r="AW227">
        <v>31.2</v>
      </c>
      <c r="AX227">
        <v>10.8</v>
      </c>
      <c r="AY227">
        <v>14.9</v>
      </c>
      <c r="AZ227">
        <v>13.1</v>
      </c>
      <c r="BA227">
        <v>10.4</v>
      </c>
      <c r="BB227">
        <v>14.3</v>
      </c>
      <c r="BC227">
        <v>12.2</v>
      </c>
      <c r="BD227">
        <v>10.6</v>
      </c>
      <c r="BE227">
        <v>10.9</v>
      </c>
      <c r="BF227">
        <v>11.5</v>
      </c>
      <c r="BG227">
        <v>14.5</v>
      </c>
      <c r="BH227">
        <v>13.5</v>
      </c>
      <c r="BI227">
        <v>13.2</v>
      </c>
      <c r="BJ227" s="80" t="str">
        <f>VLOOKUP(MID(A227,12,2),'State Codes'!$B$10:$D$60,3,0)</f>
        <v>1 New England</v>
      </c>
      <c r="BK227" s="80" t="str">
        <f>VLOOKUP(MID(A227,6,5),'Chart Controls'!$P$11:$Q$16,2,0)</f>
        <v>Kerosene</v>
      </c>
    </row>
    <row r="228" spans="1:63" s="82" customFormat="1" x14ac:dyDescent="0.2">
      <c r="A228" s="76" t="s">
        <v>815</v>
      </c>
      <c r="B228" s="76"/>
      <c r="C228" s="76" t="s">
        <v>257</v>
      </c>
      <c r="D228" s="76"/>
      <c r="E228" s="76" t="s">
        <v>1136</v>
      </c>
      <c r="F228" s="76" t="s">
        <v>261</v>
      </c>
      <c r="G228">
        <v>3.7</v>
      </c>
      <c r="H228">
        <v>6</v>
      </c>
      <c r="I228">
        <v>3.9</v>
      </c>
      <c r="J228">
        <v>2.4</v>
      </c>
      <c r="K228">
        <v>1.6</v>
      </c>
      <c r="L228">
        <v>2.5</v>
      </c>
      <c r="M228">
        <v>1.7</v>
      </c>
      <c r="N228">
        <v>1.2</v>
      </c>
      <c r="O228">
        <v>2.2000000000000002</v>
      </c>
      <c r="P228">
        <v>2.8</v>
      </c>
      <c r="Q228">
        <v>6.6</v>
      </c>
      <c r="R228">
        <v>3.9</v>
      </c>
      <c r="S228">
        <v>2.6</v>
      </c>
      <c r="T228">
        <v>7.5</v>
      </c>
      <c r="U228">
        <v>9.1</v>
      </c>
      <c r="V228">
        <v>9.6</v>
      </c>
      <c r="W228">
        <v>6.5</v>
      </c>
      <c r="X228">
        <v>12.1</v>
      </c>
      <c r="Y228">
        <v>17.100000000000001</v>
      </c>
      <c r="Z228">
        <v>19.2</v>
      </c>
      <c r="AA228">
        <v>14.1</v>
      </c>
      <c r="AB228">
        <v>15.1</v>
      </c>
      <c r="AC228">
        <v>7.9</v>
      </c>
      <c r="AD228">
        <v>12.4</v>
      </c>
      <c r="AE228">
        <v>18.899999999999999</v>
      </c>
      <c r="AF228">
        <v>25.4</v>
      </c>
      <c r="AG228">
        <v>11.9</v>
      </c>
      <c r="AH228">
        <v>13.6</v>
      </c>
      <c r="AI228">
        <v>11.6</v>
      </c>
      <c r="AJ228">
        <v>11.6</v>
      </c>
      <c r="AK228">
        <v>16.3</v>
      </c>
      <c r="AL228">
        <v>12.5</v>
      </c>
      <c r="AM228">
        <v>10.5</v>
      </c>
      <c r="AN228">
        <v>15.4</v>
      </c>
      <c r="AO228">
        <v>11.7</v>
      </c>
      <c r="AP228">
        <v>17</v>
      </c>
      <c r="AQ228">
        <v>15.8</v>
      </c>
      <c r="AR228">
        <v>13.7</v>
      </c>
      <c r="AS228">
        <v>14.7</v>
      </c>
      <c r="AT228">
        <v>20.399999999999999</v>
      </c>
      <c r="AU228">
        <v>17.600000000000001</v>
      </c>
      <c r="AV228">
        <v>19.100000000000001</v>
      </c>
      <c r="AW228">
        <v>32.6</v>
      </c>
      <c r="AX228">
        <v>12.1</v>
      </c>
      <c r="AY228">
        <v>4</v>
      </c>
      <c r="AZ228">
        <v>4.5</v>
      </c>
      <c r="BA228">
        <v>5.6</v>
      </c>
      <c r="BB228">
        <v>5.8</v>
      </c>
      <c r="BC228">
        <v>5.7</v>
      </c>
      <c r="BD228">
        <v>5.3</v>
      </c>
      <c r="BE228">
        <v>6</v>
      </c>
      <c r="BF228">
        <v>4.5</v>
      </c>
      <c r="BG228">
        <v>5.0999999999999996</v>
      </c>
      <c r="BH228">
        <v>5</v>
      </c>
      <c r="BI228">
        <v>4.8</v>
      </c>
      <c r="BJ228" s="80" t="str">
        <f>VLOOKUP(MID(A228,12,2),'State Codes'!$B$10:$D$60,3,0)</f>
        <v>3 East North Central</v>
      </c>
      <c r="BK228" s="80" t="str">
        <f>VLOOKUP(MID(A228,6,5),'Chart Controls'!$P$11:$Q$16,2,0)</f>
        <v>Kerosene</v>
      </c>
    </row>
    <row r="229" spans="1:63" s="82" customFormat="1" x14ac:dyDescent="0.2">
      <c r="A229" s="76" t="s">
        <v>816</v>
      </c>
      <c r="B229" s="76"/>
      <c r="C229" s="76" t="s">
        <v>257</v>
      </c>
      <c r="D229" s="76"/>
      <c r="E229" s="76" t="s">
        <v>1136</v>
      </c>
      <c r="F229" s="76" t="s">
        <v>261</v>
      </c>
      <c r="G229">
        <v>2</v>
      </c>
      <c r="H229">
        <v>3.4</v>
      </c>
      <c r="I229">
        <v>2.2000000000000002</v>
      </c>
      <c r="J229">
        <v>1.3</v>
      </c>
      <c r="K229">
        <v>1.2</v>
      </c>
      <c r="L229">
        <v>1.9</v>
      </c>
      <c r="M229">
        <v>1.5</v>
      </c>
      <c r="N229">
        <v>0.9</v>
      </c>
      <c r="O229">
        <v>1</v>
      </c>
      <c r="P229">
        <v>0.8</v>
      </c>
      <c r="Q229">
        <v>2.2999999999999998</v>
      </c>
      <c r="R229">
        <v>1.6</v>
      </c>
      <c r="S229">
        <v>0.9</v>
      </c>
      <c r="T229">
        <v>2.1</v>
      </c>
      <c r="U229">
        <v>2.9</v>
      </c>
      <c r="V229">
        <v>2.4</v>
      </c>
      <c r="W229">
        <v>1.1000000000000001</v>
      </c>
      <c r="X229">
        <v>1.4</v>
      </c>
      <c r="Y229">
        <v>2</v>
      </c>
      <c r="Z229">
        <v>2.4</v>
      </c>
      <c r="AA229">
        <v>1.8</v>
      </c>
      <c r="AB229">
        <v>1</v>
      </c>
      <c r="AC229">
        <v>0.8</v>
      </c>
      <c r="AD229">
        <v>9.9</v>
      </c>
      <c r="AE229">
        <v>1.7</v>
      </c>
      <c r="AF229">
        <v>0.6</v>
      </c>
      <c r="AG229">
        <v>1.8</v>
      </c>
      <c r="AH229">
        <v>1.7</v>
      </c>
      <c r="AI229">
        <v>2.1</v>
      </c>
      <c r="AJ229">
        <v>1.4</v>
      </c>
      <c r="AK229">
        <v>1.6</v>
      </c>
      <c r="AL229">
        <v>1.3</v>
      </c>
      <c r="AM229">
        <v>1.6</v>
      </c>
      <c r="AN229">
        <v>2</v>
      </c>
      <c r="AO229">
        <v>1.4</v>
      </c>
      <c r="AP229">
        <v>13.9</v>
      </c>
      <c r="AQ229">
        <v>6.8</v>
      </c>
      <c r="AR229">
        <v>3.7</v>
      </c>
      <c r="AS229">
        <v>4.9000000000000004</v>
      </c>
      <c r="AT229">
        <v>6.2</v>
      </c>
      <c r="AU229">
        <v>7.4</v>
      </c>
      <c r="AV229">
        <v>4.0999999999999996</v>
      </c>
      <c r="AW229">
        <v>10.6</v>
      </c>
      <c r="AX229">
        <v>6.4</v>
      </c>
      <c r="AY229">
        <v>5.2</v>
      </c>
      <c r="AZ229">
        <v>3</v>
      </c>
      <c r="BA229">
        <v>8.8000000000000007</v>
      </c>
      <c r="BB229">
        <v>12</v>
      </c>
      <c r="BC229">
        <v>11.8</v>
      </c>
      <c r="BD229">
        <v>9.1999999999999993</v>
      </c>
      <c r="BE229">
        <v>11.3</v>
      </c>
      <c r="BF229">
        <v>6.5</v>
      </c>
      <c r="BG229">
        <v>6.1</v>
      </c>
      <c r="BH229">
        <v>8.5</v>
      </c>
      <c r="BI229">
        <v>10.3</v>
      </c>
      <c r="BJ229" s="80" t="str">
        <f>VLOOKUP(MID(A229,12,2),'State Codes'!$B$10:$D$60,3,0)</f>
        <v>4 West North Central</v>
      </c>
      <c r="BK229" s="80" t="str">
        <f>VLOOKUP(MID(A229,6,5),'Chart Controls'!$P$11:$Q$16,2,0)</f>
        <v>Kerosene</v>
      </c>
    </row>
    <row r="230" spans="1:63" s="82" customFormat="1" x14ac:dyDescent="0.2">
      <c r="A230" s="76" t="s">
        <v>817</v>
      </c>
      <c r="B230" s="76"/>
      <c r="C230" s="76" t="s">
        <v>257</v>
      </c>
      <c r="D230" s="76"/>
      <c r="E230" s="76" t="s">
        <v>1136</v>
      </c>
      <c r="F230" s="76" t="s">
        <v>261</v>
      </c>
      <c r="G230">
        <v>0.3</v>
      </c>
      <c r="H230">
        <v>0.5</v>
      </c>
      <c r="I230">
        <v>0.3</v>
      </c>
      <c r="J230">
        <v>0.2</v>
      </c>
      <c r="K230">
        <v>0.1</v>
      </c>
      <c r="L230">
        <v>0.2</v>
      </c>
      <c r="M230">
        <v>0.2</v>
      </c>
      <c r="N230">
        <v>0.1</v>
      </c>
      <c r="O230">
        <v>0.2</v>
      </c>
      <c r="P230">
        <v>0.2</v>
      </c>
      <c r="Q230">
        <v>0.7</v>
      </c>
      <c r="R230">
        <v>0.4</v>
      </c>
      <c r="S230">
        <v>0.4</v>
      </c>
      <c r="T230">
        <v>0.9</v>
      </c>
      <c r="U230">
        <v>1.4</v>
      </c>
      <c r="V230">
        <v>1.5</v>
      </c>
      <c r="W230">
        <v>0.4</v>
      </c>
      <c r="X230">
        <v>1.1000000000000001</v>
      </c>
      <c r="Y230">
        <v>1.4</v>
      </c>
      <c r="Z230">
        <v>1.3</v>
      </c>
      <c r="AA230">
        <v>0.9</v>
      </c>
      <c r="AB230">
        <v>0.5</v>
      </c>
      <c r="AC230">
        <v>0.3</v>
      </c>
      <c r="AD230">
        <v>1.1000000000000001</v>
      </c>
      <c r="AE230">
        <v>1.6</v>
      </c>
      <c r="AF230">
        <v>0.4</v>
      </c>
      <c r="AG230">
        <v>0.4</v>
      </c>
      <c r="AH230">
        <v>0.8</v>
      </c>
      <c r="AI230">
        <v>0.6</v>
      </c>
      <c r="AJ230">
        <v>0.5</v>
      </c>
      <c r="AK230">
        <v>0.5</v>
      </c>
      <c r="AL230">
        <v>0.8</v>
      </c>
      <c r="AM230">
        <v>0.5</v>
      </c>
      <c r="AN230">
        <v>0.8</v>
      </c>
      <c r="AO230">
        <v>0.3</v>
      </c>
      <c r="AP230">
        <v>0.6</v>
      </c>
      <c r="AQ230">
        <v>0.7</v>
      </c>
      <c r="AR230">
        <v>0.7</v>
      </c>
      <c r="AS230">
        <v>1.1000000000000001</v>
      </c>
      <c r="AT230">
        <v>1</v>
      </c>
      <c r="AU230">
        <v>0.7</v>
      </c>
      <c r="AV230">
        <v>4.5999999999999996</v>
      </c>
      <c r="AW230">
        <v>3.6</v>
      </c>
      <c r="AX230">
        <v>2.1</v>
      </c>
      <c r="AY230">
        <v>2.6</v>
      </c>
      <c r="AZ230">
        <v>0.4</v>
      </c>
      <c r="BA230">
        <v>5.3</v>
      </c>
      <c r="BB230">
        <v>3.7</v>
      </c>
      <c r="BC230">
        <v>2.5</v>
      </c>
      <c r="BD230">
        <v>2.7</v>
      </c>
      <c r="BE230">
        <v>2.7</v>
      </c>
      <c r="BF230">
        <v>2.5</v>
      </c>
      <c r="BG230">
        <v>0.9</v>
      </c>
      <c r="BH230">
        <v>0.7</v>
      </c>
      <c r="BI230">
        <v>0.9</v>
      </c>
      <c r="BJ230" s="80" t="str">
        <f>VLOOKUP(MID(A230,12,2),'State Codes'!$B$10:$D$60,3,0)</f>
        <v>6 East South Central</v>
      </c>
      <c r="BK230" s="80" t="str">
        <f>VLOOKUP(MID(A230,6,5),'Chart Controls'!$P$11:$Q$16,2,0)</f>
        <v>Kerosene</v>
      </c>
    </row>
    <row r="231" spans="1:63" s="82" customFormat="1" x14ac:dyDescent="0.2">
      <c r="A231" s="76" t="s">
        <v>818</v>
      </c>
      <c r="B231" s="76"/>
      <c r="C231" s="76" t="s">
        <v>257</v>
      </c>
      <c r="D231" s="76"/>
      <c r="E231" s="76" t="s">
        <v>1136</v>
      </c>
      <c r="F231" s="76" t="s">
        <v>261</v>
      </c>
      <c r="G231">
        <v>1.2</v>
      </c>
      <c r="H231">
        <v>1.9</v>
      </c>
      <c r="I231">
        <v>1.3</v>
      </c>
      <c r="J231">
        <v>0.8</v>
      </c>
      <c r="K231">
        <v>0.5</v>
      </c>
      <c r="L231">
        <v>0.9</v>
      </c>
      <c r="M231">
        <v>0.7</v>
      </c>
      <c r="N231">
        <v>0.4</v>
      </c>
      <c r="O231">
        <v>0.8</v>
      </c>
      <c r="P231">
        <v>0.6</v>
      </c>
      <c r="Q231">
        <v>1.4</v>
      </c>
      <c r="R231">
        <v>0.8</v>
      </c>
      <c r="S231">
        <v>0.7</v>
      </c>
      <c r="T231">
        <v>2.1</v>
      </c>
      <c r="U231">
        <v>4.4000000000000004</v>
      </c>
      <c r="V231">
        <v>3.3</v>
      </c>
      <c r="W231">
        <v>2.9</v>
      </c>
      <c r="X231">
        <v>6.7</v>
      </c>
      <c r="Y231">
        <v>7.3</v>
      </c>
      <c r="Z231">
        <v>6.8</v>
      </c>
      <c r="AA231">
        <v>5.5</v>
      </c>
      <c r="AB231">
        <v>4</v>
      </c>
      <c r="AC231">
        <v>2.4</v>
      </c>
      <c r="AD231">
        <v>4</v>
      </c>
      <c r="AE231">
        <v>3.6</v>
      </c>
      <c r="AF231">
        <v>1.5</v>
      </c>
      <c r="AG231">
        <v>1.2</v>
      </c>
      <c r="AH231">
        <v>1.4</v>
      </c>
      <c r="AI231">
        <v>1.9</v>
      </c>
      <c r="AJ231">
        <v>0.9</v>
      </c>
      <c r="AK231">
        <v>0.8</v>
      </c>
      <c r="AL231">
        <v>1.3</v>
      </c>
      <c r="AM231">
        <v>0.8</v>
      </c>
      <c r="AN231">
        <v>1.6</v>
      </c>
      <c r="AO231">
        <v>1.9</v>
      </c>
      <c r="AP231">
        <v>2.6</v>
      </c>
      <c r="AQ231">
        <v>2.1</v>
      </c>
      <c r="AR231">
        <v>1.9</v>
      </c>
      <c r="AS231">
        <v>3.6</v>
      </c>
      <c r="AT231">
        <v>5.4</v>
      </c>
      <c r="AU231">
        <v>3.7</v>
      </c>
      <c r="AV231">
        <v>2.7</v>
      </c>
      <c r="AW231">
        <v>6.8</v>
      </c>
      <c r="AX231">
        <v>4.2</v>
      </c>
      <c r="AY231">
        <v>2.6</v>
      </c>
      <c r="AZ231">
        <v>1.4</v>
      </c>
      <c r="BA231">
        <v>0.7</v>
      </c>
      <c r="BB231">
        <v>0.8</v>
      </c>
      <c r="BC231">
        <v>0.8</v>
      </c>
      <c r="BD231">
        <v>0.5</v>
      </c>
      <c r="BE231">
        <v>0.6</v>
      </c>
      <c r="BF231">
        <v>0.4</v>
      </c>
      <c r="BG231">
        <v>0.4</v>
      </c>
      <c r="BH231">
        <v>0.7</v>
      </c>
      <c r="BI231">
        <v>0.6</v>
      </c>
      <c r="BJ231" s="80" t="str">
        <f>VLOOKUP(MID(A231,12,2),'State Codes'!$B$10:$D$60,3,0)</f>
        <v>4 West North Central</v>
      </c>
      <c r="BK231" s="80" t="str">
        <f>VLOOKUP(MID(A231,6,5),'Chart Controls'!$P$11:$Q$16,2,0)</f>
        <v>Kerosene</v>
      </c>
    </row>
    <row r="232" spans="1:63" s="82" customFormat="1" x14ac:dyDescent="0.2">
      <c r="A232" s="76" t="s">
        <v>819</v>
      </c>
      <c r="B232" s="76"/>
      <c r="C232" s="76" t="s">
        <v>257</v>
      </c>
      <c r="D232" s="76"/>
      <c r="E232" s="76" t="s">
        <v>1136</v>
      </c>
      <c r="F232" s="76" t="s">
        <v>261</v>
      </c>
      <c r="G232">
        <v>0</v>
      </c>
      <c r="H232">
        <v>0</v>
      </c>
      <c r="I232">
        <v>0</v>
      </c>
      <c r="J232">
        <v>0</v>
      </c>
      <c r="K232">
        <v>0.5</v>
      </c>
      <c r="L232">
        <v>0</v>
      </c>
      <c r="M232">
        <v>0</v>
      </c>
      <c r="N232">
        <v>0</v>
      </c>
      <c r="O232">
        <v>0.1</v>
      </c>
      <c r="P232">
        <v>0</v>
      </c>
      <c r="Q232">
        <v>0.1</v>
      </c>
      <c r="R232">
        <v>0</v>
      </c>
      <c r="S232">
        <v>0</v>
      </c>
      <c r="T232">
        <v>0.1</v>
      </c>
      <c r="U232">
        <v>0.2</v>
      </c>
      <c r="V232">
        <v>0</v>
      </c>
      <c r="W232">
        <v>0.4</v>
      </c>
      <c r="X232">
        <v>0.1</v>
      </c>
      <c r="Y232">
        <v>0.1</v>
      </c>
      <c r="Z232">
        <v>0.1</v>
      </c>
      <c r="AA232">
        <v>0.1</v>
      </c>
      <c r="AB232">
        <v>0.2</v>
      </c>
      <c r="AC232">
        <v>0</v>
      </c>
      <c r="AD232">
        <v>0</v>
      </c>
      <c r="AE232">
        <v>0</v>
      </c>
      <c r="AF232">
        <v>0.1</v>
      </c>
      <c r="AG232">
        <v>0.1</v>
      </c>
      <c r="AH232">
        <v>0.1</v>
      </c>
      <c r="AI232">
        <v>0</v>
      </c>
      <c r="AJ232">
        <v>0</v>
      </c>
      <c r="AK232">
        <v>0.2</v>
      </c>
      <c r="AL232">
        <v>0.3</v>
      </c>
      <c r="AM232">
        <v>0</v>
      </c>
      <c r="AN232">
        <v>0</v>
      </c>
      <c r="AO232">
        <v>0</v>
      </c>
      <c r="AP232">
        <v>0</v>
      </c>
      <c r="AQ232">
        <v>0</v>
      </c>
      <c r="AR232">
        <v>0</v>
      </c>
      <c r="AS232">
        <v>0.3</v>
      </c>
      <c r="AT232">
        <v>0.4</v>
      </c>
      <c r="AU232">
        <v>0.3</v>
      </c>
      <c r="AV232">
        <v>0.6</v>
      </c>
      <c r="AW232">
        <v>0</v>
      </c>
      <c r="AX232">
        <v>0</v>
      </c>
      <c r="AY232">
        <v>0</v>
      </c>
      <c r="AZ232">
        <v>0</v>
      </c>
      <c r="BA232">
        <v>0</v>
      </c>
      <c r="BB232">
        <v>0</v>
      </c>
      <c r="BC232">
        <v>0</v>
      </c>
      <c r="BD232">
        <v>0</v>
      </c>
      <c r="BE232">
        <v>0</v>
      </c>
      <c r="BF232">
        <v>0</v>
      </c>
      <c r="BG232">
        <v>0</v>
      </c>
      <c r="BH232">
        <v>0</v>
      </c>
      <c r="BI232">
        <v>0</v>
      </c>
      <c r="BJ232" s="80" t="str">
        <f>VLOOKUP(MID(A232,12,2),'State Codes'!$B$10:$D$60,3,0)</f>
        <v>8 Mountain</v>
      </c>
      <c r="BK232" s="80" t="str">
        <f>VLOOKUP(MID(A232,6,5),'Chart Controls'!$P$11:$Q$16,2,0)</f>
        <v>Kerosene</v>
      </c>
    </row>
    <row r="233" spans="1:63" s="82" customFormat="1" x14ac:dyDescent="0.2">
      <c r="A233" s="76" t="s">
        <v>820</v>
      </c>
      <c r="B233" s="76"/>
      <c r="C233" s="76" t="s">
        <v>257</v>
      </c>
      <c r="D233" s="76"/>
      <c r="E233" s="76" t="s">
        <v>1136</v>
      </c>
      <c r="F233" s="76" t="s">
        <v>261</v>
      </c>
      <c r="G233">
        <v>0.1</v>
      </c>
      <c r="H233">
        <v>0.2</v>
      </c>
      <c r="I233">
        <v>0.1</v>
      </c>
      <c r="J233">
        <v>0.1</v>
      </c>
      <c r="K233">
        <v>0</v>
      </c>
      <c r="L233">
        <v>0.1</v>
      </c>
      <c r="M233">
        <v>0.1</v>
      </c>
      <c r="N233">
        <v>0</v>
      </c>
      <c r="O233">
        <v>0.1</v>
      </c>
      <c r="P233">
        <v>0</v>
      </c>
      <c r="Q233">
        <v>0.2</v>
      </c>
      <c r="R233">
        <v>0.1</v>
      </c>
      <c r="S233">
        <v>0.1</v>
      </c>
      <c r="T233">
        <v>0.1</v>
      </c>
      <c r="U233">
        <v>0.5</v>
      </c>
      <c r="V233">
        <v>0.4</v>
      </c>
      <c r="W233">
        <v>0.3</v>
      </c>
      <c r="X233">
        <v>0.8</v>
      </c>
      <c r="Y233">
        <v>0.3</v>
      </c>
      <c r="Z233">
        <v>0.6</v>
      </c>
      <c r="AA233">
        <v>0.3</v>
      </c>
      <c r="AB233">
        <v>0.2</v>
      </c>
      <c r="AC233">
        <v>0.1</v>
      </c>
      <c r="AD233">
        <v>0.5</v>
      </c>
      <c r="AE233">
        <v>0.4</v>
      </c>
      <c r="AF233">
        <v>0.2</v>
      </c>
      <c r="AG233">
        <v>0.2</v>
      </c>
      <c r="AH233">
        <v>0.2</v>
      </c>
      <c r="AI233">
        <v>0.1</v>
      </c>
      <c r="AJ233">
        <v>0.1</v>
      </c>
      <c r="AK233">
        <v>0.2</v>
      </c>
      <c r="AL233">
        <v>0.4</v>
      </c>
      <c r="AM233">
        <v>0.4</v>
      </c>
      <c r="AN233">
        <v>0.2</v>
      </c>
      <c r="AO233">
        <v>0.2</v>
      </c>
      <c r="AP233">
        <v>0.3</v>
      </c>
      <c r="AQ233">
        <v>0.6</v>
      </c>
      <c r="AR233">
        <v>0.5</v>
      </c>
      <c r="AS233">
        <v>0.7</v>
      </c>
      <c r="AT233">
        <v>1.8</v>
      </c>
      <c r="AU233">
        <v>2.5</v>
      </c>
      <c r="AV233">
        <v>2</v>
      </c>
      <c r="AW233">
        <v>1.5</v>
      </c>
      <c r="AX233">
        <v>1.5</v>
      </c>
      <c r="AY233">
        <v>0.4</v>
      </c>
      <c r="AZ233">
        <v>0.7</v>
      </c>
      <c r="BA233">
        <v>6</v>
      </c>
      <c r="BB233">
        <v>7.4</v>
      </c>
      <c r="BC233">
        <v>7.4</v>
      </c>
      <c r="BD233">
        <v>5.8</v>
      </c>
      <c r="BE233">
        <v>6.1</v>
      </c>
      <c r="BF233">
        <v>5.3</v>
      </c>
      <c r="BG233">
        <v>4.2</v>
      </c>
      <c r="BH233">
        <v>3.6</v>
      </c>
      <c r="BI233">
        <v>3</v>
      </c>
      <c r="BJ233" s="80" t="str">
        <f>VLOOKUP(MID(A233,12,2),'State Codes'!$B$10:$D$60,3,0)</f>
        <v>4 West North Central</v>
      </c>
      <c r="BK233" s="80" t="str">
        <f>VLOOKUP(MID(A233,6,5),'Chart Controls'!$P$11:$Q$16,2,0)</f>
        <v>Kerosene</v>
      </c>
    </row>
    <row r="234" spans="1:63" s="82" customFormat="1" x14ac:dyDescent="0.2">
      <c r="A234" s="76" t="s">
        <v>821</v>
      </c>
      <c r="B234" s="76"/>
      <c r="C234" s="76" t="s">
        <v>257</v>
      </c>
      <c r="D234" s="76"/>
      <c r="E234" s="76" t="s">
        <v>1136</v>
      </c>
      <c r="F234" s="76" t="s">
        <v>261</v>
      </c>
      <c r="G234">
        <v>0.1</v>
      </c>
      <c r="H234">
        <v>0.2</v>
      </c>
      <c r="I234">
        <v>0.1</v>
      </c>
      <c r="J234">
        <v>0.1</v>
      </c>
      <c r="K234">
        <v>0.1</v>
      </c>
      <c r="L234">
        <v>0.1</v>
      </c>
      <c r="M234">
        <v>0.1</v>
      </c>
      <c r="N234">
        <v>0</v>
      </c>
      <c r="O234">
        <v>0</v>
      </c>
      <c r="P234">
        <v>0</v>
      </c>
      <c r="Q234">
        <v>0.1</v>
      </c>
      <c r="R234">
        <v>0.1</v>
      </c>
      <c r="S234">
        <v>0.4</v>
      </c>
      <c r="T234">
        <v>0.5</v>
      </c>
      <c r="U234">
        <v>3.1</v>
      </c>
      <c r="V234">
        <v>3.5</v>
      </c>
      <c r="W234">
        <v>1.5</v>
      </c>
      <c r="X234">
        <v>2.2999999999999998</v>
      </c>
      <c r="Y234">
        <v>1.9</v>
      </c>
      <c r="Z234">
        <v>1.4</v>
      </c>
      <c r="AA234">
        <v>1.2</v>
      </c>
      <c r="AB234">
        <v>0.6</v>
      </c>
      <c r="AC234">
        <v>0.4</v>
      </c>
      <c r="AD234">
        <v>0.4</v>
      </c>
      <c r="AE234">
        <v>0.4</v>
      </c>
      <c r="AF234">
        <v>0.3</v>
      </c>
      <c r="AG234">
        <v>0.4</v>
      </c>
      <c r="AH234">
        <v>0.2</v>
      </c>
      <c r="AI234">
        <v>0.2</v>
      </c>
      <c r="AJ234">
        <v>0.2</v>
      </c>
      <c r="AK234">
        <v>0.1</v>
      </c>
      <c r="AL234">
        <v>0.3</v>
      </c>
      <c r="AM234">
        <v>0.3</v>
      </c>
      <c r="AN234">
        <v>0.3</v>
      </c>
      <c r="AO234">
        <v>0.4</v>
      </c>
      <c r="AP234">
        <v>0.4</v>
      </c>
      <c r="AQ234">
        <v>0.5</v>
      </c>
      <c r="AR234">
        <v>0.5</v>
      </c>
      <c r="AS234">
        <v>1.2</v>
      </c>
      <c r="AT234">
        <v>3</v>
      </c>
      <c r="AU234">
        <v>1.6</v>
      </c>
      <c r="AV234">
        <v>2.1</v>
      </c>
      <c r="AW234">
        <v>1</v>
      </c>
      <c r="AX234">
        <v>3</v>
      </c>
      <c r="AY234">
        <v>0</v>
      </c>
      <c r="AZ234">
        <v>0</v>
      </c>
      <c r="BA234">
        <v>0</v>
      </c>
      <c r="BB234">
        <v>0</v>
      </c>
      <c r="BC234">
        <v>0</v>
      </c>
      <c r="BD234">
        <v>0</v>
      </c>
      <c r="BE234">
        <v>0</v>
      </c>
      <c r="BF234">
        <v>0</v>
      </c>
      <c r="BG234">
        <v>0</v>
      </c>
      <c r="BH234">
        <v>0</v>
      </c>
      <c r="BI234">
        <v>0</v>
      </c>
      <c r="BJ234" s="80" t="str">
        <f>VLOOKUP(MID(A234,12,2),'State Codes'!$B$10:$D$60,3,0)</f>
        <v>8 Mountain</v>
      </c>
      <c r="BK234" s="80" t="str">
        <f>VLOOKUP(MID(A234,6,5),'Chart Controls'!$P$11:$Q$16,2,0)</f>
        <v>Kerosene</v>
      </c>
    </row>
    <row r="235" spans="1:63" s="82" customFormat="1" x14ac:dyDescent="0.2">
      <c r="A235" s="76" t="s">
        <v>822</v>
      </c>
      <c r="B235" s="76"/>
      <c r="C235" s="76" t="s">
        <v>257</v>
      </c>
      <c r="D235" s="76"/>
      <c r="E235" s="76" t="s">
        <v>1136</v>
      </c>
      <c r="F235" s="76" t="s">
        <v>261</v>
      </c>
      <c r="G235">
        <v>14.9</v>
      </c>
      <c r="H235">
        <v>22.6</v>
      </c>
      <c r="I235">
        <v>13.9</v>
      </c>
      <c r="J235">
        <v>9.5</v>
      </c>
      <c r="K235">
        <v>8.5</v>
      </c>
      <c r="L235">
        <v>12.3</v>
      </c>
      <c r="M235">
        <v>10.1</v>
      </c>
      <c r="N235">
        <v>6.9</v>
      </c>
      <c r="O235">
        <v>7.5</v>
      </c>
      <c r="P235">
        <v>5.9</v>
      </c>
      <c r="Q235">
        <v>13.1</v>
      </c>
      <c r="R235">
        <v>9</v>
      </c>
      <c r="S235">
        <v>7.3</v>
      </c>
      <c r="T235">
        <v>18.399999999999999</v>
      </c>
      <c r="U235">
        <v>21.9</v>
      </c>
      <c r="V235">
        <v>21.8</v>
      </c>
      <c r="W235">
        <v>20.3</v>
      </c>
      <c r="X235">
        <v>35.799999999999997</v>
      </c>
      <c r="Y235">
        <v>41.8</v>
      </c>
      <c r="Z235">
        <v>45.4</v>
      </c>
      <c r="AA235">
        <v>31.4</v>
      </c>
      <c r="AB235">
        <v>20.8</v>
      </c>
      <c r="AC235">
        <v>13.7</v>
      </c>
      <c r="AD235">
        <v>18.3</v>
      </c>
      <c r="AE235">
        <v>24.7</v>
      </c>
      <c r="AF235">
        <v>14.2</v>
      </c>
      <c r="AG235">
        <v>15.7</v>
      </c>
      <c r="AH235">
        <v>14.6</v>
      </c>
      <c r="AI235">
        <v>15.2</v>
      </c>
      <c r="AJ235">
        <v>8.3000000000000007</v>
      </c>
      <c r="AK235">
        <v>8.1999999999999993</v>
      </c>
      <c r="AL235">
        <v>9.3000000000000007</v>
      </c>
      <c r="AM235">
        <v>6.6</v>
      </c>
      <c r="AN235">
        <v>8.5</v>
      </c>
      <c r="AO235">
        <v>8.3000000000000007</v>
      </c>
      <c r="AP235">
        <v>13.1</v>
      </c>
      <c r="AQ235">
        <v>13.1</v>
      </c>
      <c r="AR235">
        <v>12.7</v>
      </c>
      <c r="AS235">
        <v>12.2</v>
      </c>
      <c r="AT235">
        <v>41.1</v>
      </c>
      <c r="AU235">
        <v>24.9</v>
      </c>
      <c r="AV235">
        <v>8.8000000000000007</v>
      </c>
      <c r="AW235">
        <v>14.3</v>
      </c>
      <c r="AX235">
        <v>12.3</v>
      </c>
      <c r="AY235">
        <v>14.9</v>
      </c>
      <c r="AZ235">
        <v>6.5</v>
      </c>
      <c r="BA235">
        <v>8.3000000000000007</v>
      </c>
      <c r="BB235">
        <v>8.4</v>
      </c>
      <c r="BC235">
        <v>8.9</v>
      </c>
      <c r="BD235">
        <v>7.3</v>
      </c>
      <c r="BE235">
        <v>7.5</v>
      </c>
      <c r="BF235">
        <v>5</v>
      </c>
      <c r="BG235">
        <v>6</v>
      </c>
      <c r="BH235">
        <v>6.5</v>
      </c>
      <c r="BI235">
        <v>6.3</v>
      </c>
      <c r="BJ235" s="80" t="str">
        <f>VLOOKUP(MID(A235,12,2),'State Codes'!$B$10:$D$60,3,0)</f>
        <v>1 New England</v>
      </c>
      <c r="BK235" s="80" t="str">
        <f>VLOOKUP(MID(A235,6,5),'Chart Controls'!$P$11:$Q$16,2,0)</f>
        <v>Kerosene</v>
      </c>
    </row>
    <row r="236" spans="1:63" s="82" customFormat="1" x14ac:dyDescent="0.2">
      <c r="A236" s="76" t="s">
        <v>823</v>
      </c>
      <c r="B236" s="76"/>
      <c r="C236" s="76" t="s">
        <v>257</v>
      </c>
      <c r="D236" s="76"/>
      <c r="E236" s="76" t="s">
        <v>1136</v>
      </c>
      <c r="F236" s="76" t="s">
        <v>261</v>
      </c>
      <c r="G236">
        <v>1.3</v>
      </c>
      <c r="H236">
        <v>2</v>
      </c>
      <c r="I236">
        <v>1.3</v>
      </c>
      <c r="J236">
        <v>0.9</v>
      </c>
      <c r="K236">
        <v>0.4</v>
      </c>
      <c r="L236">
        <v>0.7</v>
      </c>
      <c r="M236">
        <v>0.7</v>
      </c>
      <c r="N236">
        <v>0.5</v>
      </c>
      <c r="O236">
        <v>0.8</v>
      </c>
      <c r="P236">
        <v>1</v>
      </c>
      <c r="Q236">
        <v>2.9</v>
      </c>
      <c r="R236">
        <v>1.9</v>
      </c>
      <c r="S236">
        <v>1.8</v>
      </c>
      <c r="T236">
        <v>4.0999999999999996</v>
      </c>
      <c r="U236">
        <v>4.9000000000000004</v>
      </c>
      <c r="V236">
        <v>4.3</v>
      </c>
      <c r="W236">
        <v>8.1999999999999993</v>
      </c>
      <c r="X236">
        <v>8.3000000000000007</v>
      </c>
      <c r="Y236">
        <v>11.9</v>
      </c>
      <c r="Z236">
        <v>15.8</v>
      </c>
      <c r="AA236">
        <v>9.9</v>
      </c>
      <c r="AB236">
        <v>7.5</v>
      </c>
      <c r="AC236">
        <v>6</v>
      </c>
      <c r="AD236">
        <v>16.2</v>
      </c>
      <c r="AE236">
        <v>13.7</v>
      </c>
      <c r="AF236">
        <v>7.3</v>
      </c>
      <c r="AG236">
        <v>7.5</v>
      </c>
      <c r="AH236">
        <v>9.8000000000000007</v>
      </c>
      <c r="AI236">
        <v>9.5</v>
      </c>
      <c r="AJ236">
        <v>5.9</v>
      </c>
      <c r="AK236">
        <v>8.6999999999999993</v>
      </c>
      <c r="AL236">
        <v>6.2</v>
      </c>
      <c r="AM236">
        <v>7.8</v>
      </c>
      <c r="AN236">
        <v>10.9</v>
      </c>
      <c r="AO236">
        <v>8.6</v>
      </c>
      <c r="AP236">
        <v>16.7</v>
      </c>
      <c r="AQ236">
        <v>11.4</v>
      </c>
      <c r="AR236">
        <v>17.2</v>
      </c>
      <c r="AS236">
        <v>14.3</v>
      </c>
      <c r="AT236">
        <v>36.700000000000003</v>
      </c>
      <c r="AU236">
        <v>69.5</v>
      </c>
      <c r="AV236">
        <v>12.9</v>
      </c>
      <c r="AW236">
        <v>23.9</v>
      </c>
      <c r="AX236">
        <v>13</v>
      </c>
      <c r="AY236">
        <v>13.8</v>
      </c>
      <c r="AZ236">
        <v>8.5</v>
      </c>
      <c r="BA236">
        <v>24</v>
      </c>
      <c r="BB236">
        <v>24.5</v>
      </c>
      <c r="BC236">
        <v>15.1</v>
      </c>
      <c r="BD236">
        <v>8.6</v>
      </c>
      <c r="BE236">
        <v>11.3</v>
      </c>
      <c r="BF236">
        <v>9.8000000000000007</v>
      </c>
      <c r="BG236">
        <v>9.8000000000000007</v>
      </c>
      <c r="BH236">
        <v>8.6</v>
      </c>
      <c r="BI236">
        <v>7.5</v>
      </c>
      <c r="BJ236" s="80" t="str">
        <f>VLOOKUP(MID(A236,12,2),'State Codes'!$B$10:$D$60,3,0)</f>
        <v>2 Middle Atlantic</v>
      </c>
      <c r="BK236" s="80" t="str">
        <f>VLOOKUP(MID(A236,6,5),'Chart Controls'!$P$11:$Q$16,2,0)</f>
        <v>Kerosene</v>
      </c>
    </row>
    <row r="237" spans="1:63" s="82" customFormat="1" x14ac:dyDescent="0.2">
      <c r="A237" s="76" t="s">
        <v>824</v>
      </c>
      <c r="B237" s="76"/>
      <c r="C237" s="76" t="s">
        <v>257</v>
      </c>
      <c r="D237" s="76"/>
      <c r="E237" s="76" t="s">
        <v>1136</v>
      </c>
      <c r="F237" s="76" t="s">
        <v>261</v>
      </c>
      <c r="G237">
        <v>0</v>
      </c>
      <c r="H237">
        <v>0</v>
      </c>
      <c r="I237">
        <v>0</v>
      </c>
      <c r="J237">
        <v>0</v>
      </c>
      <c r="K237">
        <v>0</v>
      </c>
      <c r="L237">
        <v>0</v>
      </c>
      <c r="M237">
        <v>0</v>
      </c>
      <c r="N237">
        <v>0</v>
      </c>
      <c r="O237">
        <v>0</v>
      </c>
      <c r="P237">
        <v>0</v>
      </c>
      <c r="Q237">
        <v>0</v>
      </c>
      <c r="R237">
        <v>0</v>
      </c>
      <c r="S237">
        <v>0</v>
      </c>
      <c r="T237">
        <v>0</v>
      </c>
      <c r="U237">
        <v>0.1</v>
      </c>
      <c r="V237">
        <v>0.1</v>
      </c>
      <c r="W237">
        <v>0.1</v>
      </c>
      <c r="X237">
        <v>0.2</v>
      </c>
      <c r="Y237">
        <v>0.4</v>
      </c>
      <c r="Z237">
        <v>0.3</v>
      </c>
      <c r="AA237">
        <v>0.3</v>
      </c>
      <c r="AB237">
        <v>0.2</v>
      </c>
      <c r="AC237">
        <v>0.1</v>
      </c>
      <c r="AD237">
        <v>0.2</v>
      </c>
      <c r="AE237">
        <v>0.3</v>
      </c>
      <c r="AF237">
        <v>0.4</v>
      </c>
      <c r="AG237">
        <v>0.1</v>
      </c>
      <c r="AH237">
        <v>0.2</v>
      </c>
      <c r="AI237">
        <v>0.2</v>
      </c>
      <c r="AJ237">
        <v>0.1</v>
      </c>
      <c r="AK237">
        <v>0.1</v>
      </c>
      <c r="AL237">
        <v>0.1</v>
      </c>
      <c r="AM237">
        <v>0.2</v>
      </c>
      <c r="AN237">
        <v>0.2</v>
      </c>
      <c r="AO237">
        <v>0.2</v>
      </c>
      <c r="AP237">
        <v>0.3</v>
      </c>
      <c r="AQ237">
        <v>0.3</v>
      </c>
      <c r="AR237">
        <v>0.6</v>
      </c>
      <c r="AS237">
        <v>0.6</v>
      </c>
      <c r="AT237">
        <v>1.5</v>
      </c>
      <c r="AU237">
        <v>1.8</v>
      </c>
      <c r="AV237">
        <v>11.4</v>
      </c>
      <c r="AW237">
        <v>9.9</v>
      </c>
      <c r="AX237">
        <v>4.7</v>
      </c>
      <c r="AY237">
        <v>6</v>
      </c>
      <c r="AZ237">
        <v>1.3</v>
      </c>
      <c r="BA237">
        <v>0.8</v>
      </c>
      <c r="BB237">
        <v>0.8</v>
      </c>
      <c r="BC237">
        <v>0.6</v>
      </c>
      <c r="BD237">
        <v>0.5</v>
      </c>
      <c r="BE237">
        <v>0.5</v>
      </c>
      <c r="BF237">
        <v>0.6</v>
      </c>
      <c r="BG237">
        <v>0.2</v>
      </c>
      <c r="BH237">
        <v>0.2</v>
      </c>
      <c r="BI237">
        <v>0.2</v>
      </c>
      <c r="BJ237" s="80" t="str">
        <f>VLOOKUP(MID(A237,12,2),'State Codes'!$B$10:$D$60,3,0)</f>
        <v>8 Mountain</v>
      </c>
      <c r="BK237" s="80" t="str">
        <f>VLOOKUP(MID(A237,6,5),'Chart Controls'!$P$11:$Q$16,2,0)</f>
        <v>Kerosene</v>
      </c>
    </row>
    <row r="238" spans="1:63" s="82" customFormat="1" x14ac:dyDescent="0.2">
      <c r="A238" s="76" t="s">
        <v>825</v>
      </c>
      <c r="B238" s="76"/>
      <c r="C238" s="76" t="s">
        <v>257</v>
      </c>
      <c r="D238" s="76"/>
      <c r="E238" s="76" t="s">
        <v>1136</v>
      </c>
      <c r="F238" s="76" t="s">
        <v>261</v>
      </c>
      <c r="G238">
        <v>87.5</v>
      </c>
      <c r="H238">
        <v>134.30000000000001</v>
      </c>
      <c r="I238">
        <v>85.1</v>
      </c>
      <c r="J238">
        <v>57.2</v>
      </c>
      <c r="K238">
        <v>45.5</v>
      </c>
      <c r="L238">
        <v>73.099999999999994</v>
      </c>
      <c r="M238">
        <v>50</v>
      </c>
      <c r="N238">
        <v>37.9</v>
      </c>
      <c r="O238">
        <v>45.3</v>
      </c>
      <c r="P238">
        <v>43.2</v>
      </c>
      <c r="Q238">
        <v>113.7</v>
      </c>
      <c r="R238">
        <v>66.400000000000006</v>
      </c>
      <c r="S238">
        <v>61.4</v>
      </c>
      <c r="T238">
        <v>115.8</v>
      </c>
      <c r="U238">
        <v>134.6</v>
      </c>
      <c r="V238">
        <v>114.9</v>
      </c>
      <c r="W238">
        <v>101.4</v>
      </c>
      <c r="X238">
        <v>160.4</v>
      </c>
      <c r="Y238">
        <v>197.1</v>
      </c>
      <c r="Z238">
        <v>198.8</v>
      </c>
      <c r="AA238">
        <v>140.6</v>
      </c>
      <c r="AB238">
        <v>92.7</v>
      </c>
      <c r="AC238">
        <v>73.7</v>
      </c>
      <c r="AD238">
        <v>118.4</v>
      </c>
      <c r="AE238">
        <v>125.5</v>
      </c>
      <c r="AF238">
        <v>72</v>
      </c>
      <c r="AG238">
        <v>47</v>
      </c>
      <c r="AH238">
        <v>61.9</v>
      </c>
      <c r="AI238">
        <v>49.6</v>
      </c>
      <c r="AJ238">
        <v>37.9</v>
      </c>
      <c r="AK238">
        <v>44.5</v>
      </c>
      <c r="AL238">
        <v>49.3</v>
      </c>
      <c r="AM238">
        <v>41.2</v>
      </c>
      <c r="AN238">
        <v>74.099999999999994</v>
      </c>
      <c r="AO238">
        <v>68.400000000000006</v>
      </c>
      <c r="AP238">
        <v>85</v>
      </c>
      <c r="AQ238">
        <v>148.9</v>
      </c>
      <c r="AR238">
        <v>123.9</v>
      </c>
      <c r="AS238">
        <v>98.9</v>
      </c>
      <c r="AT238">
        <v>162.80000000000001</v>
      </c>
      <c r="AU238">
        <v>183.1</v>
      </c>
      <c r="AV238">
        <v>64.3</v>
      </c>
      <c r="AW238">
        <v>113.6</v>
      </c>
      <c r="AX238">
        <v>92.9</v>
      </c>
      <c r="AY238">
        <v>82.9</v>
      </c>
      <c r="AZ238">
        <v>61.8</v>
      </c>
      <c r="BA238">
        <v>81.099999999999994</v>
      </c>
      <c r="BB238">
        <v>85.6</v>
      </c>
      <c r="BC238">
        <v>99.7</v>
      </c>
      <c r="BD238">
        <v>69.599999999999994</v>
      </c>
      <c r="BE238">
        <v>73.2</v>
      </c>
      <c r="BF238">
        <v>55.8</v>
      </c>
      <c r="BG238">
        <v>55.9</v>
      </c>
      <c r="BH238">
        <v>54.5</v>
      </c>
      <c r="BI238">
        <v>49.4</v>
      </c>
      <c r="BJ238" s="80" t="str">
        <f>VLOOKUP(MID(A238,12,2),'State Codes'!$B$10:$D$60,3,0)</f>
        <v>2 Middle Atlantic</v>
      </c>
      <c r="BK238" s="80" t="str">
        <f>VLOOKUP(MID(A238,6,5),'Chart Controls'!$P$11:$Q$16,2,0)</f>
        <v>Kerosene</v>
      </c>
    </row>
    <row r="239" spans="1:63" s="82" customFormat="1" x14ac:dyDescent="0.2">
      <c r="A239" s="76" t="s">
        <v>826</v>
      </c>
      <c r="B239" s="76"/>
      <c r="C239" s="76" t="s">
        <v>257</v>
      </c>
      <c r="D239" s="76"/>
      <c r="E239" s="76" t="s">
        <v>1136</v>
      </c>
      <c r="F239" s="76" t="s">
        <v>261</v>
      </c>
      <c r="G239">
        <v>28.2</v>
      </c>
      <c r="H239">
        <v>42.6</v>
      </c>
      <c r="I239">
        <v>27.7</v>
      </c>
      <c r="J239">
        <v>19.2</v>
      </c>
      <c r="K239">
        <v>12.6</v>
      </c>
      <c r="L239">
        <v>19.100000000000001</v>
      </c>
      <c r="M239">
        <v>17.100000000000001</v>
      </c>
      <c r="N239">
        <v>11.3</v>
      </c>
      <c r="O239">
        <v>16.600000000000001</v>
      </c>
      <c r="P239">
        <v>14.3</v>
      </c>
      <c r="Q239">
        <v>28.5</v>
      </c>
      <c r="R239">
        <v>17.399999999999999</v>
      </c>
      <c r="S239">
        <v>17.600000000000001</v>
      </c>
      <c r="T239">
        <v>42</v>
      </c>
      <c r="U239">
        <v>75.900000000000006</v>
      </c>
      <c r="V239">
        <v>47</v>
      </c>
      <c r="W239">
        <v>56.5</v>
      </c>
      <c r="X239">
        <v>99.4</v>
      </c>
      <c r="Y239">
        <v>124.4</v>
      </c>
      <c r="Z239">
        <v>126.7</v>
      </c>
      <c r="AA239">
        <v>110.7</v>
      </c>
      <c r="AB239">
        <v>95.4</v>
      </c>
      <c r="AC239">
        <v>44.3</v>
      </c>
      <c r="AD239">
        <v>86.2</v>
      </c>
      <c r="AE239">
        <v>83.1</v>
      </c>
      <c r="AF239">
        <v>49.4</v>
      </c>
      <c r="AG239">
        <v>83.8</v>
      </c>
      <c r="AH239">
        <v>82.6</v>
      </c>
      <c r="AI239">
        <v>84.4</v>
      </c>
      <c r="AJ239">
        <v>67.400000000000006</v>
      </c>
      <c r="AK239">
        <v>52.2</v>
      </c>
      <c r="AL239">
        <v>78.599999999999994</v>
      </c>
      <c r="AM239">
        <v>74.599999999999994</v>
      </c>
      <c r="AN239">
        <v>78.099999999999994</v>
      </c>
      <c r="AO239">
        <v>64.599999999999994</v>
      </c>
      <c r="AP239">
        <v>111.1</v>
      </c>
      <c r="AQ239">
        <v>154.80000000000001</v>
      </c>
      <c r="AR239">
        <v>124.8</v>
      </c>
      <c r="AS239">
        <v>111.9</v>
      </c>
      <c r="AT239">
        <v>158.1</v>
      </c>
      <c r="AU239">
        <v>175.5</v>
      </c>
      <c r="AV239">
        <v>49.4</v>
      </c>
      <c r="AW239">
        <v>114.9</v>
      </c>
      <c r="AX239">
        <v>110.2</v>
      </c>
      <c r="AY239">
        <v>124</v>
      </c>
      <c r="AZ239">
        <v>92.2</v>
      </c>
      <c r="BA239">
        <v>96.9</v>
      </c>
      <c r="BB239">
        <v>100.7</v>
      </c>
      <c r="BC239">
        <v>96</v>
      </c>
      <c r="BD239">
        <v>82.2</v>
      </c>
      <c r="BE239">
        <v>84.1</v>
      </c>
      <c r="BF239">
        <v>69.2</v>
      </c>
      <c r="BG239">
        <v>68.099999999999994</v>
      </c>
      <c r="BH239">
        <v>78.599999999999994</v>
      </c>
      <c r="BI239">
        <v>79.8</v>
      </c>
      <c r="BJ239" s="80" t="str">
        <f>VLOOKUP(MID(A239,12,2),'State Codes'!$B$10:$D$60,3,0)</f>
        <v>5 South Atlantic</v>
      </c>
      <c r="BK239" s="80" t="str">
        <f>VLOOKUP(MID(A239,6,5),'Chart Controls'!$P$11:$Q$16,2,0)</f>
        <v>Kerosene</v>
      </c>
    </row>
    <row r="240" spans="1:63" s="82" customFormat="1" x14ac:dyDescent="0.2">
      <c r="A240" s="76" t="s">
        <v>827</v>
      </c>
      <c r="B240" s="76"/>
      <c r="C240" s="76" t="s">
        <v>257</v>
      </c>
      <c r="D240" s="76"/>
      <c r="E240" s="76" t="s">
        <v>1136</v>
      </c>
      <c r="F240" s="76" t="s">
        <v>261</v>
      </c>
      <c r="G240">
        <v>0.3</v>
      </c>
      <c r="H240">
        <v>0.4</v>
      </c>
      <c r="I240">
        <v>0.3</v>
      </c>
      <c r="J240">
        <v>0.2</v>
      </c>
      <c r="K240">
        <v>0.1</v>
      </c>
      <c r="L240">
        <v>0.2</v>
      </c>
      <c r="M240">
        <v>0.1</v>
      </c>
      <c r="N240">
        <v>0.1</v>
      </c>
      <c r="O240">
        <v>0.2</v>
      </c>
      <c r="P240">
        <v>0.1</v>
      </c>
      <c r="Q240">
        <v>0.2</v>
      </c>
      <c r="R240">
        <v>0.1</v>
      </c>
      <c r="S240">
        <v>0.1</v>
      </c>
      <c r="T240">
        <v>0.3</v>
      </c>
      <c r="U240">
        <v>0.4</v>
      </c>
      <c r="V240">
        <v>0.4</v>
      </c>
      <c r="W240">
        <v>0.2</v>
      </c>
      <c r="X240">
        <v>0.3</v>
      </c>
      <c r="Y240">
        <v>0.3</v>
      </c>
      <c r="Z240">
        <v>0.6</v>
      </c>
      <c r="AA240">
        <v>0.3</v>
      </c>
      <c r="AB240">
        <v>0.2</v>
      </c>
      <c r="AC240">
        <v>0.1</v>
      </c>
      <c r="AD240">
        <v>0.2</v>
      </c>
      <c r="AE240">
        <v>0.1</v>
      </c>
      <c r="AF240">
        <v>0.5</v>
      </c>
      <c r="AG240">
        <v>0.1</v>
      </c>
      <c r="AH240">
        <v>0.2</v>
      </c>
      <c r="AI240">
        <v>0.2</v>
      </c>
      <c r="AJ240">
        <v>0.1</v>
      </c>
      <c r="AK240">
        <v>0.2</v>
      </c>
      <c r="AL240">
        <v>0.3</v>
      </c>
      <c r="AM240">
        <v>0.2</v>
      </c>
      <c r="AN240">
        <v>0.3</v>
      </c>
      <c r="AO240">
        <v>0.2</v>
      </c>
      <c r="AP240">
        <v>0.4</v>
      </c>
      <c r="AQ240">
        <v>0.3</v>
      </c>
      <c r="AR240">
        <v>0.2</v>
      </c>
      <c r="AS240">
        <v>0.3</v>
      </c>
      <c r="AT240">
        <v>0.6</v>
      </c>
      <c r="AU240">
        <v>0.6</v>
      </c>
      <c r="AV240">
        <v>0.8</v>
      </c>
      <c r="AW240">
        <v>1.1000000000000001</v>
      </c>
      <c r="AX240">
        <v>0.7</v>
      </c>
      <c r="AY240">
        <v>0.2</v>
      </c>
      <c r="AZ240">
        <v>0</v>
      </c>
      <c r="BA240">
        <v>0.3</v>
      </c>
      <c r="BB240">
        <v>0.5</v>
      </c>
      <c r="BC240">
        <v>0.5</v>
      </c>
      <c r="BD240">
        <v>0.3</v>
      </c>
      <c r="BE240">
        <v>0.3</v>
      </c>
      <c r="BF240">
        <v>1</v>
      </c>
      <c r="BG240">
        <v>1.3</v>
      </c>
      <c r="BH240">
        <v>1.7</v>
      </c>
      <c r="BI240">
        <v>1.8</v>
      </c>
      <c r="BJ240" s="80" t="str">
        <f>VLOOKUP(MID(A240,12,2),'State Codes'!$B$10:$D$60,3,0)</f>
        <v>4 West North Central</v>
      </c>
      <c r="BK240" s="80" t="str">
        <f>VLOOKUP(MID(A240,6,5),'Chart Controls'!$P$11:$Q$16,2,0)</f>
        <v>Kerosene</v>
      </c>
    </row>
    <row r="241" spans="1:63" s="82" customFormat="1" x14ac:dyDescent="0.2">
      <c r="A241" s="76" t="s">
        <v>828</v>
      </c>
      <c r="B241" s="76"/>
      <c r="C241" s="76" t="s">
        <v>257</v>
      </c>
      <c r="D241" s="76"/>
      <c r="E241" s="76" t="s">
        <v>1136</v>
      </c>
      <c r="F241" s="76" t="s">
        <v>261</v>
      </c>
      <c r="G241">
        <v>10.199999999999999</v>
      </c>
      <c r="H241">
        <v>16.600000000000001</v>
      </c>
      <c r="I241">
        <v>10.8</v>
      </c>
      <c r="J241">
        <v>6.7</v>
      </c>
      <c r="K241">
        <v>5.0999999999999996</v>
      </c>
      <c r="L241">
        <v>6.5</v>
      </c>
      <c r="M241">
        <v>7</v>
      </c>
      <c r="N241">
        <v>4.2</v>
      </c>
      <c r="O241">
        <v>5.7</v>
      </c>
      <c r="P241">
        <v>5.7</v>
      </c>
      <c r="Q241">
        <v>17.600000000000001</v>
      </c>
      <c r="R241">
        <v>7.6</v>
      </c>
      <c r="S241">
        <v>7.6</v>
      </c>
      <c r="T241">
        <v>19</v>
      </c>
      <c r="U241">
        <v>24.4</v>
      </c>
      <c r="V241">
        <v>27.8</v>
      </c>
      <c r="W241">
        <v>16</v>
      </c>
      <c r="X241">
        <v>31.6</v>
      </c>
      <c r="Y241">
        <v>40.5</v>
      </c>
      <c r="Z241">
        <v>38.700000000000003</v>
      </c>
      <c r="AA241">
        <v>30.8</v>
      </c>
      <c r="AB241">
        <v>19.5</v>
      </c>
      <c r="AC241">
        <v>15.4</v>
      </c>
      <c r="AD241">
        <v>22.5</v>
      </c>
      <c r="AE241">
        <v>21.9</v>
      </c>
      <c r="AF241">
        <v>49.3</v>
      </c>
      <c r="AG241">
        <v>26.8</v>
      </c>
      <c r="AH241">
        <v>30.2</v>
      </c>
      <c r="AI241">
        <v>31.2</v>
      </c>
      <c r="AJ241">
        <v>26.7</v>
      </c>
      <c r="AK241">
        <v>24.9</v>
      </c>
      <c r="AL241">
        <v>27.8</v>
      </c>
      <c r="AM241">
        <v>27</v>
      </c>
      <c r="AN241">
        <v>27.9</v>
      </c>
      <c r="AO241">
        <v>30.2</v>
      </c>
      <c r="AP241">
        <v>35.9</v>
      </c>
      <c r="AQ241">
        <v>46.4</v>
      </c>
      <c r="AR241">
        <v>40.700000000000003</v>
      </c>
      <c r="AS241">
        <v>46.3</v>
      </c>
      <c r="AT241">
        <v>43.8</v>
      </c>
      <c r="AU241">
        <v>45.8</v>
      </c>
      <c r="AV241">
        <v>38.6</v>
      </c>
      <c r="AW241">
        <v>51</v>
      </c>
      <c r="AX241">
        <v>57.1</v>
      </c>
      <c r="AY241">
        <v>46.5</v>
      </c>
      <c r="AZ241">
        <v>49.5</v>
      </c>
      <c r="BA241">
        <v>56.5</v>
      </c>
      <c r="BB241">
        <v>60.3</v>
      </c>
      <c r="BC241">
        <v>51.2</v>
      </c>
      <c r="BD241">
        <v>33.799999999999997</v>
      </c>
      <c r="BE241">
        <v>35.5</v>
      </c>
      <c r="BF241">
        <v>24.3</v>
      </c>
      <c r="BG241">
        <v>20.7</v>
      </c>
      <c r="BH241">
        <v>23.6</v>
      </c>
      <c r="BI241">
        <v>24.1</v>
      </c>
      <c r="BJ241" s="80" t="str">
        <f>VLOOKUP(MID(A241,12,2),'State Codes'!$B$10:$D$60,3,0)</f>
        <v>3 East North Central</v>
      </c>
      <c r="BK241" s="80" t="str">
        <f>VLOOKUP(MID(A241,6,5),'Chart Controls'!$P$11:$Q$16,2,0)</f>
        <v>Kerosene</v>
      </c>
    </row>
    <row r="242" spans="1:63" s="82" customFormat="1" x14ac:dyDescent="0.2">
      <c r="A242" s="76" t="s">
        <v>829</v>
      </c>
      <c r="B242" s="76"/>
      <c r="C242" s="76" t="s">
        <v>257</v>
      </c>
      <c r="D242" s="76"/>
      <c r="E242" s="76" t="s">
        <v>1136</v>
      </c>
      <c r="F242" s="76" t="s">
        <v>261</v>
      </c>
      <c r="G242">
        <v>0.1</v>
      </c>
      <c r="H242">
        <v>0.2</v>
      </c>
      <c r="I242">
        <v>0.1</v>
      </c>
      <c r="J242">
        <v>0.1</v>
      </c>
      <c r="K242">
        <v>0.1</v>
      </c>
      <c r="L242">
        <v>0.1</v>
      </c>
      <c r="M242">
        <v>0</v>
      </c>
      <c r="N242">
        <v>0.1</v>
      </c>
      <c r="O242">
        <v>0</v>
      </c>
      <c r="P242">
        <v>0</v>
      </c>
      <c r="Q242">
        <v>0.3</v>
      </c>
      <c r="R242">
        <v>0.2</v>
      </c>
      <c r="S242">
        <v>0.2</v>
      </c>
      <c r="T242">
        <v>0.5</v>
      </c>
      <c r="U242">
        <v>0.7</v>
      </c>
      <c r="V242">
        <v>0.6</v>
      </c>
      <c r="W242">
        <v>0.4</v>
      </c>
      <c r="X242">
        <v>1</v>
      </c>
      <c r="Y242">
        <v>1</v>
      </c>
      <c r="Z242">
        <v>0.5</v>
      </c>
      <c r="AA242">
        <v>1</v>
      </c>
      <c r="AB242">
        <v>0.8</v>
      </c>
      <c r="AC242">
        <v>0.7</v>
      </c>
      <c r="AD242">
        <v>0.3</v>
      </c>
      <c r="AE242">
        <v>3.1</v>
      </c>
      <c r="AF242">
        <v>0.2</v>
      </c>
      <c r="AG242">
        <v>0.3</v>
      </c>
      <c r="AH242">
        <v>0.4</v>
      </c>
      <c r="AI242">
        <v>0.7</v>
      </c>
      <c r="AJ242">
        <v>0.1</v>
      </c>
      <c r="AK242">
        <v>0.2</v>
      </c>
      <c r="AL242">
        <v>0.2</v>
      </c>
      <c r="AM242">
        <v>0.4</v>
      </c>
      <c r="AN242">
        <v>0.4</v>
      </c>
      <c r="AO242">
        <v>0.5</v>
      </c>
      <c r="AP242">
        <v>0.7</v>
      </c>
      <c r="AQ242">
        <v>0.9</v>
      </c>
      <c r="AR242">
        <v>0.8</v>
      </c>
      <c r="AS242">
        <v>0.2</v>
      </c>
      <c r="AT242">
        <v>1.2</v>
      </c>
      <c r="AU242">
        <v>0.8</v>
      </c>
      <c r="AV242">
        <v>0.5</v>
      </c>
      <c r="AW242">
        <v>0.8</v>
      </c>
      <c r="AX242">
        <v>0.8</v>
      </c>
      <c r="AY242">
        <v>0.9</v>
      </c>
      <c r="AZ242">
        <v>0.2</v>
      </c>
      <c r="BA242">
        <v>0.4</v>
      </c>
      <c r="BB242">
        <v>0.3</v>
      </c>
      <c r="BC242">
        <v>0.2</v>
      </c>
      <c r="BD242">
        <v>0.4</v>
      </c>
      <c r="BE242">
        <v>0.5</v>
      </c>
      <c r="BF242">
        <v>0.4</v>
      </c>
      <c r="BG242">
        <v>0.3</v>
      </c>
      <c r="BH242">
        <v>0.3</v>
      </c>
      <c r="BI242">
        <v>0.4</v>
      </c>
      <c r="BJ242" s="80" t="str">
        <f>VLOOKUP(MID(A242,12,2),'State Codes'!$B$10:$D$60,3,0)</f>
        <v>7 West South Central</v>
      </c>
      <c r="BK242" s="80" t="str">
        <f>VLOOKUP(MID(A242,6,5),'Chart Controls'!$P$11:$Q$16,2,0)</f>
        <v>Kerosene</v>
      </c>
    </row>
    <row r="243" spans="1:63" s="82" customFormat="1" x14ac:dyDescent="0.2">
      <c r="A243" s="76" t="s">
        <v>830</v>
      </c>
      <c r="B243" s="76"/>
      <c r="C243" s="76" t="s">
        <v>257</v>
      </c>
      <c r="D243" s="76"/>
      <c r="E243" s="76" t="s">
        <v>1136</v>
      </c>
      <c r="F243" s="76" t="s">
        <v>261</v>
      </c>
      <c r="G243">
        <v>5.4</v>
      </c>
      <c r="H243">
        <v>8.1999999999999993</v>
      </c>
      <c r="I243">
        <v>4.9000000000000004</v>
      </c>
      <c r="J243">
        <v>3.3</v>
      </c>
      <c r="K243">
        <v>2.2999999999999998</v>
      </c>
      <c r="L243">
        <v>3.2</v>
      </c>
      <c r="M243">
        <v>2.8</v>
      </c>
      <c r="N243">
        <v>2.2999999999999998</v>
      </c>
      <c r="O243">
        <v>3.1</v>
      </c>
      <c r="P243">
        <v>2</v>
      </c>
      <c r="Q243">
        <v>4.8</v>
      </c>
      <c r="R243">
        <v>4.2</v>
      </c>
      <c r="S243">
        <v>5.5</v>
      </c>
      <c r="T243">
        <v>10.7</v>
      </c>
      <c r="U243">
        <v>8.5</v>
      </c>
      <c r="V243">
        <v>8</v>
      </c>
      <c r="W243">
        <v>1.7</v>
      </c>
      <c r="X243">
        <v>1</v>
      </c>
      <c r="Y243">
        <v>6</v>
      </c>
      <c r="Z243">
        <v>5.5</v>
      </c>
      <c r="AA243">
        <v>5.7</v>
      </c>
      <c r="AB243">
        <v>3.6</v>
      </c>
      <c r="AC243">
        <v>5.3</v>
      </c>
      <c r="AD243">
        <v>8.1999999999999993</v>
      </c>
      <c r="AE243">
        <v>9.6999999999999993</v>
      </c>
      <c r="AF243">
        <v>2.9</v>
      </c>
      <c r="AG243">
        <v>2.2999999999999998</v>
      </c>
      <c r="AH243">
        <v>0.9</v>
      </c>
      <c r="AI243">
        <v>1.2</v>
      </c>
      <c r="AJ243">
        <v>0.7</v>
      </c>
      <c r="AK243">
        <v>1.3</v>
      </c>
      <c r="AL243">
        <v>0.6</v>
      </c>
      <c r="AM243">
        <v>0.5</v>
      </c>
      <c r="AN243">
        <v>0.4</v>
      </c>
      <c r="AO243">
        <v>0.5</v>
      </c>
      <c r="AP243">
        <v>1.1000000000000001</v>
      </c>
      <c r="AQ243">
        <v>0.3</v>
      </c>
      <c r="AR243">
        <v>0.3</v>
      </c>
      <c r="AS243">
        <v>0.6</v>
      </c>
      <c r="AT243">
        <v>2.5</v>
      </c>
      <c r="AU243">
        <v>1</v>
      </c>
      <c r="AV243">
        <v>1.3</v>
      </c>
      <c r="AW243">
        <v>3.9</v>
      </c>
      <c r="AX243">
        <v>4.5999999999999996</v>
      </c>
      <c r="AY243">
        <v>2.1</v>
      </c>
      <c r="AZ243">
        <v>2.2999999999999998</v>
      </c>
      <c r="BA243">
        <v>3.7</v>
      </c>
      <c r="BB243">
        <v>1.7</v>
      </c>
      <c r="BC243">
        <v>0.9</v>
      </c>
      <c r="BD243">
        <v>1</v>
      </c>
      <c r="BE243">
        <v>1</v>
      </c>
      <c r="BF243">
        <v>0.1</v>
      </c>
      <c r="BG243">
        <v>0.4</v>
      </c>
      <c r="BH243">
        <v>0.6</v>
      </c>
      <c r="BI243">
        <v>1</v>
      </c>
      <c r="BJ243" s="80" t="str">
        <f>VLOOKUP(MID(A243,12,2),'State Codes'!$B$10:$D$60,3,0)</f>
        <v>9 Pacific</v>
      </c>
      <c r="BK243" s="80" t="str">
        <f>VLOOKUP(MID(A243,6,5),'Chart Controls'!$P$11:$Q$16,2,0)</f>
        <v>Kerosene</v>
      </c>
    </row>
    <row r="244" spans="1:63" s="82" customFormat="1" x14ac:dyDescent="0.2">
      <c r="A244" s="76" t="s">
        <v>831</v>
      </c>
      <c r="B244" s="76"/>
      <c r="C244" s="76" t="s">
        <v>257</v>
      </c>
      <c r="D244" s="76"/>
      <c r="E244" s="76" t="s">
        <v>1136</v>
      </c>
      <c r="F244" s="76" t="s">
        <v>261</v>
      </c>
      <c r="G244">
        <v>39.6</v>
      </c>
      <c r="H244">
        <v>62.6</v>
      </c>
      <c r="I244">
        <v>39.799999999999997</v>
      </c>
      <c r="J244">
        <v>23.7</v>
      </c>
      <c r="K244">
        <v>22.5</v>
      </c>
      <c r="L244">
        <v>25.9</v>
      </c>
      <c r="M244">
        <v>23.4</v>
      </c>
      <c r="N244">
        <v>15.6</v>
      </c>
      <c r="O244">
        <v>20.5</v>
      </c>
      <c r="P244">
        <v>22.9</v>
      </c>
      <c r="Q244">
        <v>61.4</v>
      </c>
      <c r="R244">
        <v>34.700000000000003</v>
      </c>
      <c r="S244">
        <v>32.4</v>
      </c>
      <c r="T244">
        <v>73.900000000000006</v>
      </c>
      <c r="U244">
        <v>102.3</v>
      </c>
      <c r="V244">
        <v>84.1</v>
      </c>
      <c r="W244">
        <v>74.8</v>
      </c>
      <c r="X244">
        <v>103.4</v>
      </c>
      <c r="Y244">
        <v>143.5</v>
      </c>
      <c r="Z244">
        <v>150.19999999999999</v>
      </c>
      <c r="AA244">
        <v>137.5</v>
      </c>
      <c r="AB244">
        <v>98.9</v>
      </c>
      <c r="AC244">
        <v>95.4</v>
      </c>
      <c r="AD244">
        <v>164.5</v>
      </c>
      <c r="AE244">
        <v>147.69999999999999</v>
      </c>
      <c r="AF244">
        <v>79.7</v>
      </c>
      <c r="AG244">
        <v>93.9</v>
      </c>
      <c r="AH244">
        <v>100.8</v>
      </c>
      <c r="AI244">
        <v>97.3</v>
      </c>
      <c r="AJ244">
        <v>68.5</v>
      </c>
      <c r="AK244">
        <v>51.8</v>
      </c>
      <c r="AL244">
        <v>55.8</v>
      </c>
      <c r="AM244">
        <v>56.3</v>
      </c>
      <c r="AN244">
        <v>61.6</v>
      </c>
      <c r="AO244">
        <v>62.2</v>
      </c>
      <c r="AP244">
        <v>89.8</v>
      </c>
      <c r="AQ244">
        <v>106.7</v>
      </c>
      <c r="AR244">
        <v>78.8</v>
      </c>
      <c r="AS244">
        <v>116.7</v>
      </c>
      <c r="AT244">
        <v>139.5</v>
      </c>
      <c r="AU244">
        <v>183.1</v>
      </c>
      <c r="AV244">
        <v>59.1</v>
      </c>
      <c r="AW244">
        <v>128.69999999999999</v>
      </c>
      <c r="AX244">
        <v>116.3</v>
      </c>
      <c r="AY244">
        <v>107.8</v>
      </c>
      <c r="AZ244">
        <v>61</v>
      </c>
      <c r="BA244">
        <v>36.5</v>
      </c>
      <c r="BB244">
        <v>38.1</v>
      </c>
      <c r="BC244">
        <v>40.200000000000003</v>
      </c>
      <c r="BD244">
        <v>35.799999999999997</v>
      </c>
      <c r="BE244">
        <v>41.4</v>
      </c>
      <c r="BF244">
        <v>33.4</v>
      </c>
      <c r="BG244">
        <v>38.4</v>
      </c>
      <c r="BH244">
        <v>33.6</v>
      </c>
      <c r="BI244">
        <v>29.9</v>
      </c>
      <c r="BJ244" s="80" t="str">
        <f>VLOOKUP(MID(A244,12,2),'State Codes'!$B$10:$D$60,3,0)</f>
        <v>2 Middle Atlantic</v>
      </c>
      <c r="BK244" s="80" t="str">
        <f>VLOOKUP(MID(A244,6,5),'Chart Controls'!$P$11:$Q$16,2,0)</f>
        <v>Kerosene</v>
      </c>
    </row>
    <row r="245" spans="1:63" s="82" customFormat="1" x14ac:dyDescent="0.2">
      <c r="A245" s="76" t="s">
        <v>832</v>
      </c>
      <c r="B245" s="76"/>
      <c r="C245" s="76" t="s">
        <v>257</v>
      </c>
      <c r="D245" s="76"/>
      <c r="E245" s="76" t="s">
        <v>1136</v>
      </c>
      <c r="F245" s="76" t="s">
        <v>261</v>
      </c>
      <c r="G245">
        <v>0.8</v>
      </c>
      <c r="H245">
        <v>1.1000000000000001</v>
      </c>
      <c r="I245">
        <v>0.7</v>
      </c>
      <c r="J245">
        <v>0.5</v>
      </c>
      <c r="K245">
        <v>0.2</v>
      </c>
      <c r="L245">
        <v>0.4</v>
      </c>
      <c r="M245">
        <v>0.5</v>
      </c>
      <c r="N245">
        <v>0.3</v>
      </c>
      <c r="O245">
        <v>0.4</v>
      </c>
      <c r="P245">
        <v>0.5</v>
      </c>
      <c r="Q245">
        <v>1.5</v>
      </c>
      <c r="R245">
        <v>1.2</v>
      </c>
      <c r="S245">
        <v>1.1000000000000001</v>
      </c>
      <c r="T245">
        <v>2.2000000000000002</v>
      </c>
      <c r="U245">
        <v>2.5</v>
      </c>
      <c r="V245">
        <v>3</v>
      </c>
      <c r="W245">
        <v>1.6</v>
      </c>
      <c r="X245">
        <v>2.1</v>
      </c>
      <c r="Y245">
        <v>4.0999999999999996</v>
      </c>
      <c r="Z245">
        <v>5.0999999999999996</v>
      </c>
      <c r="AA245">
        <v>3.2</v>
      </c>
      <c r="AB245">
        <v>2.5</v>
      </c>
      <c r="AC245">
        <v>1.9</v>
      </c>
      <c r="AD245">
        <v>3.8</v>
      </c>
      <c r="AE245">
        <v>3.8</v>
      </c>
      <c r="AF245">
        <v>1.9</v>
      </c>
      <c r="AG245">
        <v>1.1000000000000001</v>
      </c>
      <c r="AH245">
        <v>1.1000000000000001</v>
      </c>
      <c r="AI245">
        <v>1</v>
      </c>
      <c r="AJ245">
        <v>0.7</v>
      </c>
      <c r="AK245">
        <v>1.2</v>
      </c>
      <c r="AL245">
        <v>1</v>
      </c>
      <c r="AM245">
        <v>1</v>
      </c>
      <c r="AN245">
        <v>1.2</v>
      </c>
      <c r="AO245">
        <v>1.4</v>
      </c>
      <c r="AP245">
        <v>1.7</v>
      </c>
      <c r="AQ245">
        <v>3</v>
      </c>
      <c r="AR245">
        <v>3.4</v>
      </c>
      <c r="AS245">
        <v>8</v>
      </c>
      <c r="AT245">
        <v>6.4</v>
      </c>
      <c r="AU245">
        <v>6.3</v>
      </c>
      <c r="AV245">
        <v>2.5</v>
      </c>
      <c r="AW245">
        <v>7.5</v>
      </c>
      <c r="AX245">
        <v>2.8</v>
      </c>
      <c r="AY245">
        <v>2.5</v>
      </c>
      <c r="AZ245">
        <v>1.4</v>
      </c>
      <c r="BA245">
        <v>1.5</v>
      </c>
      <c r="BB245">
        <v>1.6</v>
      </c>
      <c r="BC245">
        <v>2.2000000000000002</v>
      </c>
      <c r="BD245">
        <v>1.6</v>
      </c>
      <c r="BE245">
        <v>2.1</v>
      </c>
      <c r="BF245">
        <v>2</v>
      </c>
      <c r="BG245">
        <v>2.9</v>
      </c>
      <c r="BH245">
        <v>3.1</v>
      </c>
      <c r="BI245">
        <v>3.2</v>
      </c>
      <c r="BJ245" s="80" t="str">
        <f>VLOOKUP(MID(A245,12,2),'State Codes'!$B$10:$D$60,3,0)</f>
        <v>1 New England</v>
      </c>
      <c r="BK245" s="80" t="str">
        <f>VLOOKUP(MID(A245,6,5),'Chart Controls'!$P$11:$Q$16,2,0)</f>
        <v>Kerosene</v>
      </c>
    </row>
    <row r="246" spans="1:63" s="82" customFormat="1" x14ac:dyDescent="0.2">
      <c r="A246" s="76" t="s">
        <v>833</v>
      </c>
      <c r="B246" s="76"/>
      <c r="C246" s="76" t="s">
        <v>257</v>
      </c>
      <c r="D246" s="76"/>
      <c r="E246" s="76" t="s">
        <v>1136</v>
      </c>
      <c r="F246" s="76" t="s">
        <v>261</v>
      </c>
      <c r="G246">
        <v>5</v>
      </c>
      <c r="H246">
        <v>7.4</v>
      </c>
      <c r="I246">
        <v>4.8</v>
      </c>
      <c r="J246">
        <v>3.4</v>
      </c>
      <c r="K246">
        <v>1.8</v>
      </c>
      <c r="L246">
        <v>3</v>
      </c>
      <c r="M246">
        <v>3.7</v>
      </c>
      <c r="N246">
        <v>1.5</v>
      </c>
      <c r="O246">
        <v>2.6</v>
      </c>
      <c r="P246">
        <v>2.7</v>
      </c>
      <c r="Q246">
        <v>6.7</v>
      </c>
      <c r="R246">
        <v>3.9</v>
      </c>
      <c r="S246">
        <v>3.4</v>
      </c>
      <c r="T246">
        <v>8.6</v>
      </c>
      <c r="U246">
        <v>17</v>
      </c>
      <c r="V246">
        <v>9.8000000000000007</v>
      </c>
      <c r="W246">
        <v>10.5</v>
      </c>
      <c r="X246">
        <v>22.7</v>
      </c>
      <c r="Y246">
        <v>37.799999999999997</v>
      </c>
      <c r="Z246">
        <v>39.700000000000003</v>
      </c>
      <c r="AA246">
        <v>32.700000000000003</v>
      </c>
      <c r="AB246">
        <v>22.1</v>
      </c>
      <c r="AC246">
        <v>12.9</v>
      </c>
      <c r="AD246">
        <v>22.1</v>
      </c>
      <c r="AE246">
        <v>28.3</v>
      </c>
      <c r="AF246">
        <v>20.5</v>
      </c>
      <c r="AG246">
        <v>27.4</v>
      </c>
      <c r="AH246">
        <v>28.6</v>
      </c>
      <c r="AI246">
        <v>24.8</v>
      </c>
      <c r="AJ246">
        <v>19.5</v>
      </c>
      <c r="AK246">
        <v>16.100000000000001</v>
      </c>
      <c r="AL246">
        <v>25.6</v>
      </c>
      <c r="AM246">
        <v>21.6</v>
      </c>
      <c r="AN246">
        <v>40.799999999999997</v>
      </c>
      <c r="AO246">
        <v>26.9</v>
      </c>
      <c r="AP246">
        <v>47.8</v>
      </c>
      <c r="AQ246">
        <v>52.7</v>
      </c>
      <c r="AR246">
        <v>51.2</v>
      </c>
      <c r="AS246">
        <v>39.4</v>
      </c>
      <c r="AT246">
        <v>54.5</v>
      </c>
      <c r="AU246">
        <v>57.1</v>
      </c>
      <c r="AV246">
        <v>23.3</v>
      </c>
      <c r="AW246">
        <v>31</v>
      </c>
      <c r="AX246">
        <v>32.6</v>
      </c>
      <c r="AY246">
        <v>56.3</v>
      </c>
      <c r="AZ246">
        <v>30</v>
      </c>
      <c r="BA246">
        <v>16.899999999999999</v>
      </c>
      <c r="BB246">
        <v>17.899999999999999</v>
      </c>
      <c r="BC246">
        <v>18</v>
      </c>
      <c r="BD246">
        <v>15.4</v>
      </c>
      <c r="BE246">
        <v>17.3</v>
      </c>
      <c r="BF246">
        <v>17.600000000000001</v>
      </c>
      <c r="BG246">
        <v>17.399999999999999</v>
      </c>
      <c r="BH246">
        <v>22.6</v>
      </c>
      <c r="BI246">
        <v>18</v>
      </c>
      <c r="BJ246" s="80" t="str">
        <f>VLOOKUP(MID(A246,12,2),'State Codes'!$B$10:$D$60,3,0)</f>
        <v>5 South Atlantic</v>
      </c>
      <c r="BK246" s="80" t="str">
        <f>VLOOKUP(MID(A246,6,5),'Chart Controls'!$P$11:$Q$16,2,0)</f>
        <v>Kerosene</v>
      </c>
    </row>
    <row r="247" spans="1:63" s="82" customFormat="1" x14ac:dyDescent="0.2">
      <c r="A247" s="76" t="s">
        <v>834</v>
      </c>
      <c r="B247" s="76"/>
      <c r="C247" s="76" t="s">
        <v>257</v>
      </c>
      <c r="D247" s="76"/>
      <c r="E247" s="76" t="s">
        <v>1136</v>
      </c>
      <c r="F247" s="76" t="s">
        <v>261</v>
      </c>
      <c r="G247">
        <v>0.3</v>
      </c>
      <c r="H247">
        <v>0.5</v>
      </c>
      <c r="I247">
        <v>0.3</v>
      </c>
      <c r="J247">
        <v>0.2</v>
      </c>
      <c r="K247">
        <v>0.1</v>
      </c>
      <c r="L247">
        <v>0</v>
      </c>
      <c r="M247">
        <v>0</v>
      </c>
      <c r="N247">
        <v>0</v>
      </c>
      <c r="O247">
        <v>0.6</v>
      </c>
      <c r="P247">
        <v>0</v>
      </c>
      <c r="Q247">
        <v>0.1</v>
      </c>
      <c r="R247">
        <v>0.1</v>
      </c>
      <c r="S247">
        <v>0</v>
      </c>
      <c r="T247">
        <v>0.1</v>
      </c>
      <c r="U247">
        <v>0.2</v>
      </c>
      <c r="V247">
        <v>0.2</v>
      </c>
      <c r="W247">
        <v>0.2</v>
      </c>
      <c r="X247">
        <v>0.2</v>
      </c>
      <c r="Y247">
        <v>0.2</v>
      </c>
      <c r="Z247">
        <v>0.3</v>
      </c>
      <c r="AA247">
        <v>0.2</v>
      </c>
      <c r="AB247">
        <v>0.1</v>
      </c>
      <c r="AC247">
        <v>0.1</v>
      </c>
      <c r="AD247">
        <v>0.2</v>
      </c>
      <c r="AE247">
        <v>0.2</v>
      </c>
      <c r="AF247">
        <v>0.1</v>
      </c>
      <c r="AG247">
        <v>0.1</v>
      </c>
      <c r="AH247">
        <v>0.2</v>
      </c>
      <c r="AI247">
        <v>0.2</v>
      </c>
      <c r="AJ247">
        <v>0.1</v>
      </c>
      <c r="AK247">
        <v>0.1</v>
      </c>
      <c r="AL247">
        <v>0.2</v>
      </c>
      <c r="AM247">
        <v>0.1</v>
      </c>
      <c r="AN247">
        <v>0.2</v>
      </c>
      <c r="AO247">
        <v>0.2</v>
      </c>
      <c r="AP247">
        <v>0.3</v>
      </c>
      <c r="AQ247">
        <v>0.5</v>
      </c>
      <c r="AR247">
        <v>0.5</v>
      </c>
      <c r="AS247">
        <v>0.8</v>
      </c>
      <c r="AT247">
        <v>1.6</v>
      </c>
      <c r="AU247">
        <v>1.1000000000000001</v>
      </c>
      <c r="AV247">
        <v>1.2</v>
      </c>
      <c r="AW247">
        <v>1.2</v>
      </c>
      <c r="AX247">
        <v>0.8</v>
      </c>
      <c r="AY247">
        <v>0.4</v>
      </c>
      <c r="AZ247">
        <v>0.4</v>
      </c>
      <c r="BA247">
        <v>2.2000000000000002</v>
      </c>
      <c r="BB247">
        <v>1.9</v>
      </c>
      <c r="BC247">
        <v>2.2000000000000002</v>
      </c>
      <c r="BD247">
        <v>0</v>
      </c>
      <c r="BE247">
        <v>0</v>
      </c>
      <c r="BF247">
        <v>0.1</v>
      </c>
      <c r="BG247">
        <v>0.1</v>
      </c>
      <c r="BH247">
        <v>0.1</v>
      </c>
      <c r="BI247">
        <v>0.1</v>
      </c>
      <c r="BJ247" s="80" t="str">
        <f>VLOOKUP(MID(A247,12,2),'State Codes'!$B$10:$D$60,3,0)</f>
        <v>4 West North Central</v>
      </c>
      <c r="BK247" s="80" t="str">
        <f>VLOOKUP(MID(A247,6,5),'Chart Controls'!$P$11:$Q$16,2,0)</f>
        <v>Kerosene</v>
      </c>
    </row>
    <row r="248" spans="1:63" s="82" customFormat="1" x14ac:dyDescent="0.2">
      <c r="A248" s="76" t="s">
        <v>835</v>
      </c>
      <c r="B248" s="76"/>
      <c r="C248" s="76" t="s">
        <v>257</v>
      </c>
      <c r="D248" s="76"/>
      <c r="E248" s="76" t="s">
        <v>1136</v>
      </c>
      <c r="F248" s="76" t="s">
        <v>261</v>
      </c>
      <c r="G248">
        <v>6.8</v>
      </c>
      <c r="H248">
        <v>10.4</v>
      </c>
      <c r="I248">
        <v>7.1</v>
      </c>
      <c r="J248">
        <v>4.4000000000000004</v>
      </c>
      <c r="K248">
        <v>3.8</v>
      </c>
      <c r="L248">
        <v>4.9000000000000004</v>
      </c>
      <c r="M248">
        <v>4.5</v>
      </c>
      <c r="N248">
        <v>2.9</v>
      </c>
      <c r="O248">
        <v>3.4</v>
      </c>
      <c r="P248">
        <v>2.8</v>
      </c>
      <c r="Q248">
        <v>7.3</v>
      </c>
      <c r="R248">
        <v>4</v>
      </c>
      <c r="S248">
        <v>3</v>
      </c>
      <c r="T248">
        <v>8.3000000000000007</v>
      </c>
      <c r="U248">
        <v>18.399999999999999</v>
      </c>
      <c r="V248">
        <v>13.9</v>
      </c>
      <c r="W248">
        <v>9.3000000000000007</v>
      </c>
      <c r="X248">
        <v>26</v>
      </c>
      <c r="Y248">
        <v>31.9</v>
      </c>
      <c r="Z248">
        <v>25.2</v>
      </c>
      <c r="AA248">
        <v>18.7</v>
      </c>
      <c r="AB248">
        <v>13.6</v>
      </c>
      <c r="AC248">
        <v>6.2</v>
      </c>
      <c r="AD248">
        <v>11</v>
      </c>
      <c r="AE248">
        <v>18.399999999999999</v>
      </c>
      <c r="AF248">
        <v>14.3</v>
      </c>
      <c r="AG248">
        <v>12.5</v>
      </c>
      <c r="AH248">
        <v>16.100000000000001</v>
      </c>
      <c r="AI248">
        <v>16.899999999999999</v>
      </c>
      <c r="AJ248">
        <v>13.8</v>
      </c>
      <c r="AK248">
        <v>15.2</v>
      </c>
      <c r="AL248">
        <v>11.8</v>
      </c>
      <c r="AM248">
        <v>16.7</v>
      </c>
      <c r="AN248">
        <v>11.1</v>
      </c>
      <c r="AO248">
        <v>14.5</v>
      </c>
      <c r="AP248">
        <v>24</v>
      </c>
      <c r="AQ248">
        <v>26.8</v>
      </c>
      <c r="AR248">
        <v>16.8</v>
      </c>
      <c r="AS248">
        <v>9.6999999999999993</v>
      </c>
      <c r="AT248">
        <v>28.8</v>
      </c>
      <c r="AU248">
        <v>29.3</v>
      </c>
      <c r="AV248">
        <v>35.299999999999997</v>
      </c>
      <c r="AW248">
        <v>33.6</v>
      </c>
      <c r="AX248">
        <v>56.7</v>
      </c>
      <c r="AY248">
        <v>28.3</v>
      </c>
      <c r="AZ248">
        <v>29</v>
      </c>
      <c r="BA248">
        <v>33.9</v>
      </c>
      <c r="BB248">
        <v>32.4</v>
      </c>
      <c r="BC248">
        <v>30.5</v>
      </c>
      <c r="BD248">
        <v>25.3</v>
      </c>
      <c r="BE248">
        <v>27.7</v>
      </c>
      <c r="BF248">
        <v>19.7</v>
      </c>
      <c r="BG248">
        <v>15.2</v>
      </c>
      <c r="BH248">
        <v>18.7</v>
      </c>
      <c r="BI248">
        <v>18.600000000000001</v>
      </c>
      <c r="BJ248" s="80" t="str">
        <f>VLOOKUP(MID(A248,12,2),'State Codes'!$B$10:$D$60,3,0)</f>
        <v>6 East South Central</v>
      </c>
      <c r="BK248" s="80" t="str">
        <f>VLOOKUP(MID(A248,6,5),'Chart Controls'!$P$11:$Q$16,2,0)</f>
        <v>Kerosene</v>
      </c>
    </row>
    <row r="249" spans="1:63" s="82" customFormat="1" x14ac:dyDescent="0.2">
      <c r="A249" s="76" t="s">
        <v>836</v>
      </c>
      <c r="B249" s="76"/>
      <c r="C249" s="76" t="s">
        <v>257</v>
      </c>
      <c r="D249" s="76"/>
      <c r="E249" s="76" t="s">
        <v>1136</v>
      </c>
      <c r="F249" s="76" t="s">
        <v>261</v>
      </c>
      <c r="G249">
        <v>0.1</v>
      </c>
      <c r="H249">
        <v>0.2</v>
      </c>
      <c r="I249">
        <v>0.2</v>
      </c>
      <c r="J249">
        <v>0.1</v>
      </c>
      <c r="K249">
        <v>0.1</v>
      </c>
      <c r="L249">
        <v>0.1</v>
      </c>
      <c r="M249">
        <v>0.1</v>
      </c>
      <c r="N249">
        <v>0.1</v>
      </c>
      <c r="O249">
        <v>0.1</v>
      </c>
      <c r="P249">
        <v>0.1</v>
      </c>
      <c r="Q249">
        <v>0.2</v>
      </c>
      <c r="R249">
        <v>0.2</v>
      </c>
      <c r="S249">
        <v>0.1</v>
      </c>
      <c r="T249">
        <v>0.4</v>
      </c>
      <c r="U249">
        <v>0.6</v>
      </c>
      <c r="V249">
        <v>0.3</v>
      </c>
      <c r="W249">
        <v>0.9</v>
      </c>
      <c r="X249">
        <v>0.8</v>
      </c>
      <c r="Y249">
        <v>0.7</v>
      </c>
      <c r="Z249">
        <v>1.2</v>
      </c>
      <c r="AA249">
        <v>0.7</v>
      </c>
      <c r="AB249">
        <v>0.8</v>
      </c>
      <c r="AC249">
        <v>0.6</v>
      </c>
      <c r="AD249">
        <v>1.9</v>
      </c>
      <c r="AE249">
        <v>1.3</v>
      </c>
      <c r="AF249">
        <v>0.5</v>
      </c>
      <c r="AG249">
        <v>0.5</v>
      </c>
      <c r="AH249">
        <v>1.3</v>
      </c>
      <c r="AI249">
        <v>1</v>
      </c>
      <c r="AJ249">
        <v>0.5</v>
      </c>
      <c r="AK249">
        <v>0.5</v>
      </c>
      <c r="AL249">
        <v>1</v>
      </c>
      <c r="AM249">
        <v>0.7</v>
      </c>
      <c r="AN249">
        <v>1.2</v>
      </c>
      <c r="AO249">
        <v>1</v>
      </c>
      <c r="AP249">
        <v>1.2</v>
      </c>
      <c r="AQ249">
        <v>1.4</v>
      </c>
      <c r="AR249">
        <v>1.6</v>
      </c>
      <c r="AS249">
        <v>1.1000000000000001</v>
      </c>
      <c r="AT249">
        <v>4.0999999999999996</v>
      </c>
      <c r="AU249">
        <v>1.8</v>
      </c>
      <c r="AV249">
        <v>4.3</v>
      </c>
      <c r="AW249">
        <v>20.399999999999999</v>
      </c>
      <c r="AX249">
        <v>6.6</v>
      </c>
      <c r="AY249">
        <v>9.4</v>
      </c>
      <c r="AZ249">
        <v>3</v>
      </c>
      <c r="BA249">
        <v>0.9</v>
      </c>
      <c r="BB249">
        <v>0.7</v>
      </c>
      <c r="BC249">
        <v>0.5</v>
      </c>
      <c r="BD249">
        <v>0.7</v>
      </c>
      <c r="BE249">
        <v>0.6</v>
      </c>
      <c r="BF249">
        <v>0.4</v>
      </c>
      <c r="BG249">
        <v>0.3</v>
      </c>
      <c r="BH249">
        <v>0.2</v>
      </c>
      <c r="BI249">
        <v>0.2</v>
      </c>
      <c r="BJ249" s="80" t="str">
        <f>VLOOKUP(MID(A249,12,2),'State Codes'!$B$10:$D$60,3,0)</f>
        <v>7 West South Central</v>
      </c>
      <c r="BK249" s="80" t="str">
        <f>VLOOKUP(MID(A249,6,5),'Chart Controls'!$P$11:$Q$16,2,0)</f>
        <v>Kerosene</v>
      </c>
    </row>
    <row r="250" spans="1:63" s="82" customFormat="1" x14ac:dyDescent="0.2">
      <c r="A250" s="76" t="s">
        <v>837</v>
      </c>
      <c r="B250" s="76"/>
      <c r="C250" s="76" t="s">
        <v>257</v>
      </c>
      <c r="D250" s="76"/>
      <c r="E250" s="76" t="s">
        <v>1136</v>
      </c>
      <c r="F250" s="76" t="s">
        <v>261</v>
      </c>
      <c r="G250">
        <v>0</v>
      </c>
      <c r="H250">
        <v>0.1</v>
      </c>
      <c r="I250">
        <v>0</v>
      </c>
      <c r="J250">
        <v>0</v>
      </c>
      <c r="K250">
        <v>0</v>
      </c>
      <c r="L250">
        <v>0</v>
      </c>
      <c r="M250">
        <v>0</v>
      </c>
      <c r="N250">
        <v>0</v>
      </c>
      <c r="O250">
        <v>0</v>
      </c>
      <c r="P250">
        <v>0</v>
      </c>
      <c r="Q250">
        <v>0</v>
      </c>
      <c r="R250">
        <v>0</v>
      </c>
      <c r="S250">
        <v>0</v>
      </c>
      <c r="T250">
        <v>0</v>
      </c>
      <c r="U250">
        <v>0.1</v>
      </c>
      <c r="V250">
        <v>0.1</v>
      </c>
      <c r="W250">
        <v>0.2</v>
      </c>
      <c r="X250">
        <v>0.3</v>
      </c>
      <c r="Y250">
        <v>0.2</v>
      </c>
      <c r="Z250">
        <v>0.1</v>
      </c>
      <c r="AA250">
        <v>0.1</v>
      </c>
      <c r="AB250">
        <v>0.1</v>
      </c>
      <c r="AC250">
        <v>0.1</v>
      </c>
      <c r="AD250">
        <v>0.2</v>
      </c>
      <c r="AE250">
        <v>0.2</v>
      </c>
      <c r="AF250">
        <v>0.2</v>
      </c>
      <c r="AG250">
        <v>0.1</v>
      </c>
      <c r="AH250">
        <v>0.2</v>
      </c>
      <c r="AI250">
        <v>0.2</v>
      </c>
      <c r="AJ250">
        <v>0.1</v>
      </c>
      <c r="AK250">
        <v>0.2</v>
      </c>
      <c r="AL250">
        <v>0.1</v>
      </c>
      <c r="AM250">
        <v>0.1</v>
      </c>
      <c r="AN250">
        <v>0.2</v>
      </c>
      <c r="AO250">
        <v>0.2</v>
      </c>
      <c r="AP250">
        <v>0.1</v>
      </c>
      <c r="AQ250">
        <v>0.2</v>
      </c>
      <c r="AR250">
        <v>0.2</v>
      </c>
      <c r="AS250">
        <v>0.1</v>
      </c>
      <c r="AT250">
        <v>0.5</v>
      </c>
      <c r="AU250">
        <v>0.7</v>
      </c>
      <c r="AV250">
        <v>1.7</v>
      </c>
      <c r="AW250">
        <v>3.9</v>
      </c>
      <c r="AX250">
        <v>2.2000000000000002</v>
      </c>
      <c r="AY250">
        <v>0</v>
      </c>
      <c r="AZ250">
        <v>0.4</v>
      </c>
      <c r="BA250">
        <v>0.1</v>
      </c>
      <c r="BB250">
        <v>0.1</v>
      </c>
      <c r="BC250">
        <v>0.1</v>
      </c>
      <c r="BD250">
        <v>0.1</v>
      </c>
      <c r="BE250">
        <v>0.1</v>
      </c>
      <c r="BF250">
        <v>0.2</v>
      </c>
      <c r="BG250">
        <v>0.2</v>
      </c>
      <c r="BH250">
        <v>0.2</v>
      </c>
      <c r="BI250">
        <v>0.1</v>
      </c>
      <c r="BJ250" s="80" t="str">
        <f>VLOOKUP(MID(A250,12,2),'State Codes'!$B$10:$D$60,3,0)</f>
        <v>8 Mountain</v>
      </c>
      <c r="BK250" s="80" t="str">
        <f>VLOOKUP(MID(A250,6,5),'Chart Controls'!$P$11:$Q$16,2,0)</f>
        <v>Kerosene</v>
      </c>
    </row>
    <row r="251" spans="1:63" s="82" customFormat="1" x14ac:dyDescent="0.2">
      <c r="A251" s="76" t="s">
        <v>838</v>
      </c>
      <c r="B251" s="76"/>
      <c r="C251" s="76" t="s">
        <v>257</v>
      </c>
      <c r="D251" s="76"/>
      <c r="E251" s="76" t="s">
        <v>1136</v>
      </c>
      <c r="F251" s="76" t="s">
        <v>261</v>
      </c>
      <c r="G251">
        <v>12.3</v>
      </c>
      <c r="H251">
        <v>19.100000000000001</v>
      </c>
      <c r="I251">
        <v>11.8</v>
      </c>
      <c r="J251">
        <v>8</v>
      </c>
      <c r="K251">
        <v>6.1</v>
      </c>
      <c r="L251">
        <v>8.6</v>
      </c>
      <c r="M251">
        <v>8.1</v>
      </c>
      <c r="N251">
        <v>5.8</v>
      </c>
      <c r="O251">
        <v>6.6</v>
      </c>
      <c r="P251">
        <v>6.2</v>
      </c>
      <c r="Q251">
        <v>14.2</v>
      </c>
      <c r="R251">
        <v>9</v>
      </c>
      <c r="S251">
        <v>9</v>
      </c>
      <c r="T251">
        <v>17.3</v>
      </c>
      <c r="U251">
        <v>21.3</v>
      </c>
      <c r="V251">
        <v>21.1</v>
      </c>
      <c r="W251">
        <v>16.7</v>
      </c>
      <c r="X251">
        <v>31.6</v>
      </c>
      <c r="Y251">
        <v>36.200000000000003</v>
      </c>
      <c r="Z251">
        <v>32.299999999999997</v>
      </c>
      <c r="AA251">
        <v>25.5</v>
      </c>
      <c r="AB251">
        <v>14.6</v>
      </c>
      <c r="AC251">
        <v>10.199999999999999</v>
      </c>
      <c r="AD251">
        <v>17.5</v>
      </c>
      <c r="AE251">
        <v>18.899999999999999</v>
      </c>
      <c r="AF251">
        <v>11.5</v>
      </c>
      <c r="AG251">
        <v>8.6999999999999993</v>
      </c>
      <c r="AH251">
        <v>7.7</v>
      </c>
      <c r="AI251">
        <v>6.5</v>
      </c>
      <c r="AJ251">
        <v>4.8</v>
      </c>
      <c r="AK251">
        <v>5.6</v>
      </c>
      <c r="AL251">
        <v>6.6</v>
      </c>
      <c r="AM251">
        <v>5.8</v>
      </c>
      <c r="AN251">
        <v>8.1999999999999993</v>
      </c>
      <c r="AO251">
        <v>7.1</v>
      </c>
      <c r="AP251">
        <v>8.1</v>
      </c>
      <c r="AQ251">
        <v>9.8000000000000007</v>
      </c>
      <c r="AR251">
        <v>8.4</v>
      </c>
      <c r="AS251">
        <v>13.2</v>
      </c>
      <c r="AT251">
        <v>24</v>
      </c>
      <c r="AU251">
        <v>21.5</v>
      </c>
      <c r="AV251">
        <v>9</v>
      </c>
      <c r="AW251">
        <v>9.4</v>
      </c>
      <c r="AX251">
        <v>10.6</v>
      </c>
      <c r="AY251">
        <v>10.6</v>
      </c>
      <c r="AZ251">
        <v>9.8000000000000007</v>
      </c>
      <c r="BA251">
        <v>6</v>
      </c>
      <c r="BB251">
        <v>6</v>
      </c>
      <c r="BC251">
        <v>5.5</v>
      </c>
      <c r="BD251">
        <v>4.2</v>
      </c>
      <c r="BE251">
        <v>5</v>
      </c>
      <c r="BF251">
        <v>3.8</v>
      </c>
      <c r="BG251">
        <v>3.8</v>
      </c>
      <c r="BH251">
        <v>4.0999999999999996</v>
      </c>
      <c r="BI251">
        <v>4</v>
      </c>
      <c r="BJ251" s="80" t="str">
        <f>VLOOKUP(MID(A251,12,2),'State Codes'!$B$10:$D$60,3,0)</f>
        <v>1 New England</v>
      </c>
      <c r="BK251" s="80" t="str">
        <f>VLOOKUP(MID(A251,6,5),'Chart Controls'!$P$11:$Q$16,2,0)</f>
        <v>Kerosene</v>
      </c>
    </row>
    <row r="252" spans="1:63" s="82" customFormat="1" x14ac:dyDescent="0.2">
      <c r="A252" s="76" t="s">
        <v>839</v>
      </c>
      <c r="B252" s="76"/>
      <c r="C252" s="76" t="s">
        <v>257</v>
      </c>
      <c r="D252" s="76"/>
      <c r="E252" s="76" t="s">
        <v>1136</v>
      </c>
      <c r="F252" s="76" t="s">
        <v>261</v>
      </c>
      <c r="G252">
        <v>14.7</v>
      </c>
      <c r="H252">
        <v>22.3</v>
      </c>
      <c r="I252">
        <v>14.6</v>
      </c>
      <c r="J252">
        <v>10</v>
      </c>
      <c r="K252">
        <v>7</v>
      </c>
      <c r="L252">
        <v>9.5</v>
      </c>
      <c r="M252">
        <v>9.4</v>
      </c>
      <c r="N252">
        <v>6.1</v>
      </c>
      <c r="O252">
        <v>8.6</v>
      </c>
      <c r="P252">
        <v>8.1</v>
      </c>
      <c r="Q252">
        <v>20.7</v>
      </c>
      <c r="R252">
        <v>13.1</v>
      </c>
      <c r="S252">
        <v>11.8</v>
      </c>
      <c r="T252">
        <v>24.1</v>
      </c>
      <c r="U252">
        <v>45.2</v>
      </c>
      <c r="V252">
        <v>35.1</v>
      </c>
      <c r="W252">
        <v>40.1</v>
      </c>
      <c r="X252">
        <v>87.2</v>
      </c>
      <c r="Y252">
        <v>119.2</v>
      </c>
      <c r="Z252">
        <v>121</v>
      </c>
      <c r="AA252">
        <v>96.3</v>
      </c>
      <c r="AB252">
        <v>72.900000000000006</v>
      </c>
      <c r="AC252">
        <v>46</v>
      </c>
      <c r="AD252">
        <v>72.599999999999994</v>
      </c>
      <c r="AE252">
        <v>77.8</v>
      </c>
      <c r="AF252">
        <v>43.8</v>
      </c>
      <c r="AG252">
        <v>49.3</v>
      </c>
      <c r="AH252">
        <v>50.6</v>
      </c>
      <c r="AI252">
        <v>49.7</v>
      </c>
      <c r="AJ252">
        <v>36.4</v>
      </c>
      <c r="AK252">
        <v>37.1</v>
      </c>
      <c r="AL252">
        <v>39.799999999999997</v>
      </c>
      <c r="AM252">
        <v>37.4</v>
      </c>
      <c r="AN252">
        <v>47</v>
      </c>
      <c r="AO252">
        <v>48.2</v>
      </c>
      <c r="AP252">
        <v>80.2</v>
      </c>
      <c r="AQ252">
        <v>87.6</v>
      </c>
      <c r="AR252">
        <v>75.900000000000006</v>
      </c>
      <c r="AS252">
        <v>84.5</v>
      </c>
      <c r="AT252">
        <v>148.6</v>
      </c>
      <c r="AU252">
        <v>136.80000000000001</v>
      </c>
      <c r="AV252">
        <v>46.2</v>
      </c>
      <c r="AW252">
        <v>59.5</v>
      </c>
      <c r="AX252">
        <v>52.3</v>
      </c>
      <c r="AY252">
        <v>63.4</v>
      </c>
      <c r="AZ252">
        <v>68.3</v>
      </c>
      <c r="BA252">
        <v>34.9</v>
      </c>
      <c r="BB252">
        <v>38.9</v>
      </c>
      <c r="BC252">
        <v>41.3</v>
      </c>
      <c r="BD252">
        <v>34.9</v>
      </c>
      <c r="BE252">
        <v>35.1</v>
      </c>
      <c r="BF252">
        <v>29.9</v>
      </c>
      <c r="BG252">
        <v>35.200000000000003</v>
      </c>
      <c r="BH252">
        <v>38.799999999999997</v>
      </c>
      <c r="BI252">
        <v>37.1</v>
      </c>
      <c r="BJ252" s="80" t="str">
        <f>VLOOKUP(MID(A252,12,2),'State Codes'!$B$10:$D$60,3,0)</f>
        <v>5 South Atlantic</v>
      </c>
      <c r="BK252" s="80" t="str">
        <f>VLOOKUP(MID(A252,6,5),'Chart Controls'!$P$11:$Q$16,2,0)</f>
        <v>Kerosene</v>
      </c>
    </row>
    <row r="253" spans="1:63" s="82" customFormat="1" x14ac:dyDescent="0.2">
      <c r="A253" s="76" t="s">
        <v>840</v>
      </c>
      <c r="B253" s="76"/>
      <c r="C253" s="76" t="s">
        <v>257</v>
      </c>
      <c r="D253" s="76"/>
      <c r="E253" s="76" t="s">
        <v>1136</v>
      </c>
      <c r="F253" s="76" t="s">
        <v>261</v>
      </c>
      <c r="G253">
        <v>1</v>
      </c>
      <c r="H253">
        <v>1.5</v>
      </c>
      <c r="I253">
        <v>0.9</v>
      </c>
      <c r="J253">
        <v>0.6</v>
      </c>
      <c r="K253">
        <v>0.3</v>
      </c>
      <c r="L253">
        <v>0.7</v>
      </c>
      <c r="M253">
        <v>0.5</v>
      </c>
      <c r="N253">
        <v>0.4</v>
      </c>
      <c r="O253">
        <v>0.5</v>
      </c>
      <c r="P253">
        <v>0.4</v>
      </c>
      <c r="Q253">
        <v>1.2</v>
      </c>
      <c r="R253">
        <v>0.7</v>
      </c>
      <c r="S253">
        <v>1</v>
      </c>
      <c r="T253">
        <v>2.2999999999999998</v>
      </c>
      <c r="U253">
        <v>3.2</v>
      </c>
      <c r="V253">
        <v>2.6</v>
      </c>
      <c r="W253">
        <v>1.9</v>
      </c>
      <c r="X253">
        <v>1.7</v>
      </c>
      <c r="Y253">
        <v>3.9</v>
      </c>
      <c r="Z253">
        <v>4.2</v>
      </c>
      <c r="AA253">
        <v>4.5</v>
      </c>
      <c r="AB253">
        <v>5.2</v>
      </c>
      <c r="AC253">
        <v>1.8</v>
      </c>
      <c r="AD253">
        <v>5.0999999999999996</v>
      </c>
      <c r="AE253">
        <v>3.6</v>
      </c>
      <c r="AF253">
        <v>3.2</v>
      </c>
      <c r="AG253">
        <v>4.7</v>
      </c>
      <c r="AH253">
        <v>3.7</v>
      </c>
      <c r="AI253">
        <v>3.4</v>
      </c>
      <c r="AJ253">
        <v>2.5</v>
      </c>
      <c r="AK253">
        <v>1.9</v>
      </c>
      <c r="AL253">
        <v>1.4</v>
      </c>
      <c r="AM253">
        <v>0.9</v>
      </c>
      <c r="AN253">
        <v>1.5</v>
      </c>
      <c r="AO253">
        <v>2.1</v>
      </c>
      <c r="AP253">
        <v>1.7</v>
      </c>
      <c r="AQ253">
        <v>1.7</v>
      </c>
      <c r="AR253">
        <v>1.1000000000000001</v>
      </c>
      <c r="AS253">
        <v>1.4</v>
      </c>
      <c r="AT253">
        <v>5.5</v>
      </c>
      <c r="AU253">
        <v>3.1</v>
      </c>
      <c r="AV253">
        <v>2.2000000000000002</v>
      </c>
      <c r="AW253">
        <v>4.7</v>
      </c>
      <c r="AX253">
        <v>34.9</v>
      </c>
      <c r="AY253">
        <v>3.6</v>
      </c>
      <c r="AZ253">
        <v>5</v>
      </c>
      <c r="BA253">
        <v>9.1</v>
      </c>
      <c r="BB253">
        <v>8.1999999999999993</v>
      </c>
      <c r="BC253">
        <v>6.2</v>
      </c>
      <c r="BD253">
        <v>4.2</v>
      </c>
      <c r="BE253">
        <v>4.5</v>
      </c>
      <c r="BF253">
        <v>1.3</v>
      </c>
      <c r="BG253">
        <v>1.6</v>
      </c>
      <c r="BH253">
        <v>2.2000000000000002</v>
      </c>
      <c r="BI253">
        <v>1.6</v>
      </c>
      <c r="BJ253" s="80" t="str">
        <f>VLOOKUP(MID(A253,12,2),'State Codes'!$B$10:$D$60,3,0)</f>
        <v>9 Pacific</v>
      </c>
      <c r="BK253" s="80" t="str">
        <f>VLOOKUP(MID(A253,6,5),'Chart Controls'!$P$11:$Q$16,2,0)</f>
        <v>Kerosene</v>
      </c>
    </row>
    <row r="254" spans="1:63" s="82" customFormat="1" x14ac:dyDescent="0.2">
      <c r="A254" s="76" t="s">
        <v>841</v>
      </c>
      <c r="B254" s="76"/>
      <c r="C254" s="76" t="s">
        <v>257</v>
      </c>
      <c r="D254" s="76"/>
      <c r="E254" s="76" t="s">
        <v>1136</v>
      </c>
      <c r="F254" s="76" t="s">
        <v>261</v>
      </c>
      <c r="G254">
        <v>4.7</v>
      </c>
      <c r="H254">
        <v>7.5</v>
      </c>
      <c r="I254">
        <v>4.9000000000000004</v>
      </c>
      <c r="J254">
        <v>3.3</v>
      </c>
      <c r="K254">
        <v>2.1</v>
      </c>
      <c r="L254">
        <v>3.2</v>
      </c>
      <c r="M254">
        <v>3</v>
      </c>
      <c r="N254">
        <v>1.9</v>
      </c>
      <c r="O254">
        <v>2.8</v>
      </c>
      <c r="P254">
        <v>2.5</v>
      </c>
      <c r="Q254">
        <v>6</v>
      </c>
      <c r="R254">
        <v>3</v>
      </c>
      <c r="S254">
        <v>2.7</v>
      </c>
      <c r="T254">
        <v>5.2</v>
      </c>
      <c r="U254">
        <v>9.3000000000000007</v>
      </c>
      <c r="V254">
        <v>8.4</v>
      </c>
      <c r="W254">
        <v>6.2</v>
      </c>
      <c r="X254">
        <v>14.7</v>
      </c>
      <c r="Y254">
        <v>19.899999999999999</v>
      </c>
      <c r="Z254">
        <v>21</v>
      </c>
      <c r="AA254">
        <v>15.5</v>
      </c>
      <c r="AB254">
        <v>14.7</v>
      </c>
      <c r="AC254">
        <v>12.7</v>
      </c>
      <c r="AD254">
        <v>18</v>
      </c>
      <c r="AE254">
        <v>18.7</v>
      </c>
      <c r="AF254">
        <v>21.5</v>
      </c>
      <c r="AG254">
        <v>16.899999999999999</v>
      </c>
      <c r="AH254">
        <v>14.7</v>
      </c>
      <c r="AI254">
        <v>13.3</v>
      </c>
      <c r="AJ254">
        <v>9</v>
      </c>
      <c r="AK254">
        <v>10.5</v>
      </c>
      <c r="AL254">
        <v>11.2</v>
      </c>
      <c r="AM254">
        <v>8.8000000000000007</v>
      </c>
      <c r="AN254">
        <v>8.1999999999999993</v>
      </c>
      <c r="AO254">
        <v>9.3000000000000007</v>
      </c>
      <c r="AP254">
        <v>12.6</v>
      </c>
      <c r="AQ254">
        <v>12.6</v>
      </c>
      <c r="AR254">
        <v>11.1</v>
      </c>
      <c r="AS254">
        <v>15.1</v>
      </c>
      <c r="AT254">
        <v>17.2</v>
      </c>
      <c r="AU254">
        <v>18.7</v>
      </c>
      <c r="AV254">
        <v>12.1</v>
      </c>
      <c r="AW254">
        <v>18.899999999999999</v>
      </c>
      <c r="AX254">
        <v>16.7</v>
      </c>
      <c r="AY254">
        <v>19.600000000000001</v>
      </c>
      <c r="AZ254">
        <v>21</v>
      </c>
      <c r="BA254">
        <v>3.6</v>
      </c>
      <c r="BB254">
        <v>3.8</v>
      </c>
      <c r="BC254">
        <v>2.8</v>
      </c>
      <c r="BD254">
        <v>3.1</v>
      </c>
      <c r="BE254">
        <v>3.1</v>
      </c>
      <c r="BF254">
        <v>2.7</v>
      </c>
      <c r="BG254">
        <v>3</v>
      </c>
      <c r="BH254">
        <v>3</v>
      </c>
      <c r="BI254">
        <v>2.5</v>
      </c>
      <c r="BJ254" s="80" t="str">
        <f>VLOOKUP(MID(A254,12,2),'State Codes'!$B$10:$D$60,3,0)</f>
        <v>5 South Atlantic</v>
      </c>
      <c r="BK254" s="80" t="str">
        <f>VLOOKUP(MID(A254,6,5),'Chart Controls'!$P$11:$Q$16,2,0)</f>
        <v>Kerosene</v>
      </c>
    </row>
    <row r="255" spans="1:63" s="82" customFormat="1" x14ac:dyDescent="0.2">
      <c r="A255" s="76" t="s">
        <v>842</v>
      </c>
      <c r="B255" s="76"/>
      <c r="C255" s="76" t="s">
        <v>257</v>
      </c>
      <c r="D255" s="76"/>
      <c r="E255" s="76" t="s">
        <v>1136</v>
      </c>
      <c r="F255" s="76" t="s">
        <v>261</v>
      </c>
      <c r="G255">
        <v>2</v>
      </c>
      <c r="H255">
        <v>3.3</v>
      </c>
      <c r="I255">
        <v>2.2000000000000002</v>
      </c>
      <c r="J255">
        <v>1.3</v>
      </c>
      <c r="K255">
        <v>1</v>
      </c>
      <c r="L255">
        <v>1.8</v>
      </c>
      <c r="M255">
        <v>1.4</v>
      </c>
      <c r="N255">
        <v>0.8</v>
      </c>
      <c r="O255">
        <v>1.1000000000000001</v>
      </c>
      <c r="P255">
        <v>0.9</v>
      </c>
      <c r="Q255">
        <v>3</v>
      </c>
      <c r="R255">
        <v>1.6</v>
      </c>
      <c r="S255">
        <v>1.1000000000000001</v>
      </c>
      <c r="T255">
        <v>5.9</v>
      </c>
      <c r="U255">
        <v>3.8</v>
      </c>
      <c r="V255">
        <v>3.6</v>
      </c>
      <c r="W255">
        <v>1.2</v>
      </c>
      <c r="X255">
        <v>1.7</v>
      </c>
      <c r="Y255">
        <v>3</v>
      </c>
      <c r="Z255">
        <v>2.4</v>
      </c>
      <c r="AA255">
        <v>2.5</v>
      </c>
      <c r="AB255">
        <v>1.6</v>
      </c>
      <c r="AC255">
        <v>1.4</v>
      </c>
      <c r="AD255">
        <v>2.1</v>
      </c>
      <c r="AE255">
        <v>2.2999999999999998</v>
      </c>
      <c r="AF255">
        <v>1.7</v>
      </c>
      <c r="AG255">
        <v>2</v>
      </c>
      <c r="AH255">
        <v>1.4</v>
      </c>
      <c r="AI255">
        <v>1.4</v>
      </c>
      <c r="AJ255">
        <v>1</v>
      </c>
      <c r="AK255">
        <v>1.2</v>
      </c>
      <c r="AL255">
        <v>1.7</v>
      </c>
      <c r="AM255">
        <v>1.2</v>
      </c>
      <c r="AN255">
        <v>1.3</v>
      </c>
      <c r="AO255">
        <v>1.4</v>
      </c>
      <c r="AP255">
        <v>1.5</v>
      </c>
      <c r="AQ255">
        <v>1.9</v>
      </c>
      <c r="AR255">
        <v>3.7</v>
      </c>
      <c r="AS255">
        <v>2.6</v>
      </c>
      <c r="AT255">
        <v>8.8000000000000007</v>
      </c>
      <c r="AU255">
        <v>5</v>
      </c>
      <c r="AV255">
        <v>3.6</v>
      </c>
      <c r="AW255">
        <v>4.4000000000000004</v>
      </c>
      <c r="AX255">
        <v>4.0999999999999996</v>
      </c>
      <c r="AY255">
        <v>5.7</v>
      </c>
      <c r="AZ255">
        <v>3.8</v>
      </c>
      <c r="BA255">
        <v>7.8</v>
      </c>
      <c r="BB255">
        <v>6.8</v>
      </c>
      <c r="BC255">
        <v>7</v>
      </c>
      <c r="BD255">
        <v>8.9</v>
      </c>
      <c r="BE255">
        <v>9.6</v>
      </c>
      <c r="BF255">
        <v>8.6</v>
      </c>
      <c r="BG255">
        <v>7.5</v>
      </c>
      <c r="BH255">
        <v>10.1</v>
      </c>
      <c r="BI255">
        <v>13.4</v>
      </c>
      <c r="BJ255" s="80" t="str">
        <f>VLOOKUP(MID(A255,12,2),'State Codes'!$B$10:$D$60,3,0)</f>
        <v>3 East North Central</v>
      </c>
      <c r="BK255" s="80" t="str">
        <f>VLOOKUP(MID(A255,6,5),'Chart Controls'!$P$11:$Q$16,2,0)</f>
        <v>Kerosene</v>
      </c>
    </row>
    <row r="256" spans="1:63" s="82" customFormat="1" x14ac:dyDescent="0.2">
      <c r="A256" s="76" t="s">
        <v>843</v>
      </c>
      <c r="B256" s="76"/>
      <c r="C256" s="76" t="s">
        <v>257</v>
      </c>
      <c r="D256" s="76"/>
      <c r="E256" s="76" t="s">
        <v>1136</v>
      </c>
      <c r="F256" s="76" t="s">
        <v>261</v>
      </c>
      <c r="G256">
        <v>0</v>
      </c>
      <c r="H256">
        <v>0</v>
      </c>
      <c r="I256">
        <v>0</v>
      </c>
      <c r="J256">
        <v>0</v>
      </c>
      <c r="K256">
        <v>0</v>
      </c>
      <c r="L256">
        <v>0</v>
      </c>
      <c r="M256">
        <v>0</v>
      </c>
      <c r="N256">
        <v>0</v>
      </c>
      <c r="O256">
        <v>0</v>
      </c>
      <c r="P256">
        <v>0</v>
      </c>
      <c r="Q256">
        <v>0</v>
      </c>
      <c r="R256">
        <v>0</v>
      </c>
      <c r="S256">
        <v>0</v>
      </c>
      <c r="T256">
        <v>0</v>
      </c>
      <c r="U256">
        <v>0</v>
      </c>
      <c r="V256">
        <v>0</v>
      </c>
      <c r="W256">
        <v>0</v>
      </c>
      <c r="X256">
        <v>0.1</v>
      </c>
      <c r="Y256">
        <v>0.2</v>
      </c>
      <c r="Z256">
        <v>0.1</v>
      </c>
      <c r="AA256">
        <v>0</v>
      </c>
      <c r="AB256">
        <v>0.1</v>
      </c>
      <c r="AC256">
        <v>0.1</v>
      </c>
      <c r="AD256">
        <v>0.1</v>
      </c>
      <c r="AE256">
        <v>0.1</v>
      </c>
      <c r="AF256">
        <v>0.1</v>
      </c>
      <c r="AG256">
        <v>0.1</v>
      </c>
      <c r="AH256">
        <v>0.1</v>
      </c>
      <c r="AI256">
        <v>0</v>
      </c>
      <c r="AJ256">
        <v>0</v>
      </c>
      <c r="AK256">
        <v>0</v>
      </c>
      <c r="AL256">
        <v>0.1</v>
      </c>
      <c r="AM256">
        <v>0</v>
      </c>
      <c r="AN256">
        <v>0.1</v>
      </c>
      <c r="AO256">
        <v>0</v>
      </c>
      <c r="AP256">
        <v>0</v>
      </c>
      <c r="AQ256">
        <v>0</v>
      </c>
      <c r="AR256">
        <v>0.1</v>
      </c>
      <c r="AS256">
        <v>0</v>
      </c>
      <c r="AT256">
        <v>0.4</v>
      </c>
      <c r="AU256">
        <v>0</v>
      </c>
      <c r="AV256">
        <v>0.1</v>
      </c>
      <c r="AW256">
        <v>0</v>
      </c>
      <c r="AX256">
        <v>0.5</v>
      </c>
      <c r="AY256">
        <v>0</v>
      </c>
      <c r="AZ256">
        <v>0.3</v>
      </c>
      <c r="BA256">
        <v>0</v>
      </c>
      <c r="BB256">
        <v>0</v>
      </c>
      <c r="BC256">
        <v>0</v>
      </c>
      <c r="BD256">
        <v>0.2</v>
      </c>
      <c r="BE256">
        <v>0.3</v>
      </c>
      <c r="BF256">
        <v>0.5</v>
      </c>
      <c r="BG256">
        <v>0.5</v>
      </c>
      <c r="BH256">
        <v>0.4</v>
      </c>
      <c r="BI256">
        <v>0.4</v>
      </c>
      <c r="BJ256" s="80" t="str">
        <f>VLOOKUP(MID(A256,12,2),'State Codes'!$B$10:$D$60,3,0)</f>
        <v>8 Mountain</v>
      </c>
      <c r="BK256" s="80" t="str">
        <f>VLOOKUP(MID(A256,6,5),'Chart Controls'!$P$11:$Q$16,2,0)</f>
        <v>Kerosene</v>
      </c>
    </row>
    <row r="257" spans="1:63" s="82" customFormat="1" x14ac:dyDescent="0.2">
      <c r="A257" s="76" t="s">
        <v>844</v>
      </c>
      <c r="B257" s="76"/>
      <c r="C257" s="76" t="s">
        <v>257</v>
      </c>
      <c r="D257" s="76"/>
      <c r="E257" s="76" t="s">
        <v>1136</v>
      </c>
      <c r="F257" s="76" t="s">
        <v>261</v>
      </c>
      <c r="G257">
        <v>0</v>
      </c>
      <c r="H257">
        <v>18.399999999999999</v>
      </c>
      <c r="I257">
        <v>23.6</v>
      </c>
      <c r="J257">
        <v>12.1</v>
      </c>
      <c r="K257">
        <v>9.8000000000000007</v>
      </c>
      <c r="L257">
        <v>6.6</v>
      </c>
      <c r="M257">
        <v>7.1</v>
      </c>
      <c r="N257">
        <v>4.7</v>
      </c>
      <c r="O257">
        <v>4.9000000000000004</v>
      </c>
      <c r="P257">
        <v>7</v>
      </c>
      <c r="Q257">
        <v>36.299999999999997</v>
      </c>
      <c r="R257">
        <v>36.799999999999997</v>
      </c>
      <c r="S257">
        <v>28.8</v>
      </c>
      <c r="T257">
        <v>31</v>
      </c>
      <c r="U257">
        <v>26.5</v>
      </c>
      <c r="V257">
        <v>21</v>
      </c>
      <c r="W257">
        <v>21.1</v>
      </c>
      <c r="X257">
        <v>15.3</v>
      </c>
      <c r="Y257">
        <v>12.5</v>
      </c>
      <c r="Z257">
        <v>12.3</v>
      </c>
      <c r="AA257">
        <v>11.8</v>
      </c>
      <c r="AB257">
        <v>10.1</v>
      </c>
      <c r="AC257">
        <v>8</v>
      </c>
      <c r="AD257">
        <v>8.6999999999999993</v>
      </c>
      <c r="AE257">
        <v>11</v>
      </c>
      <c r="AF257">
        <v>6.8</v>
      </c>
      <c r="AG257">
        <v>6.5</v>
      </c>
      <c r="AH257">
        <v>8.4</v>
      </c>
      <c r="AI257">
        <v>16.100000000000001</v>
      </c>
      <c r="AJ257">
        <v>13.5</v>
      </c>
      <c r="AK257">
        <v>13.8</v>
      </c>
      <c r="AL257">
        <v>15</v>
      </c>
      <c r="AM257">
        <v>20.100000000000001</v>
      </c>
      <c r="AN257">
        <v>21</v>
      </c>
      <c r="AO257">
        <v>20.9</v>
      </c>
      <c r="AP257">
        <v>17.3</v>
      </c>
      <c r="AQ257">
        <v>15.5</v>
      </c>
      <c r="AR257">
        <v>14.4</v>
      </c>
      <c r="AS257">
        <v>18.5</v>
      </c>
      <c r="AT257">
        <v>25.4</v>
      </c>
      <c r="AU257">
        <v>25.6</v>
      </c>
      <c r="AV257">
        <v>18.399999999999999</v>
      </c>
      <c r="AW257">
        <v>23.7</v>
      </c>
      <c r="AX257">
        <v>17.600000000000001</v>
      </c>
      <c r="AY257">
        <v>12.6</v>
      </c>
      <c r="AZ257">
        <v>6.6</v>
      </c>
      <c r="BA257">
        <v>4.5</v>
      </c>
      <c r="BB257">
        <v>4.7</v>
      </c>
      <c r="BC257">
        <v>3.8</v>
      </c>
      <c r="BD257">
        <v>3.2</v>
      </c>
      <c r="BE257">
        <v>2.6</v>
      </c>
      <c r="BF257">
        <v>1.5</v>
      </c>
      <c r="BG257">
        <v>1.4</v>
      </c>
      <c r="BH257">
        <v>1.5</v>
      </c>
      <c r="BI257">
        <v>1.6</v>
      </c>
      <c r="BJ257" s="80" t="str">
        <f>VLOOKUP(MID(A257,12,2),'State Codes'!$B$10:$D$60,3,0)</f>
        <v>6 East South Central</v>
      </c>
      <c r="BK257" s="80" t="str">
        <f>VLOOKUP(MID(A257,6,5),'Chart Controls'!$P$11:$Q$16,2,0)</f>
        <v>Wood</v>
      </c>
    </row>
    <row r="258" spans="1:63" s="82" customFormat="1" x14ac:dyDescent="0.2">
      <c r="A258" s="76" t="s">
        <v>845</v>
      </c>
      <c r="B258" s="76"/>
      <c r="C258" s="76" t="s">
        <v>257</v>
      </c>
      <c r="D258" s="76"/>
      <c r="E258" s="76" t="s">
        <v>1136</v>
      </c>
      <c r="F258" s="76" t="s">
        <v>261</v>
      </c>
      <c r="G258">
        <v>0</v>
      </c>
      <c r="H258">
        <v>16.3</v>
      </c>
      <c r="I258">
        <v>21</v>
      </c>
      <c r="J258">
        <v>10.8</v>
      </c>
      <c r="K258">
        <v>8.6999999999999993</v>
      </c>
      <c r="L258">
        <v>26.9</v>
      </c>
      <c r="M258">
        <v>29.9</v>
      </c>
      <c r="N258">
        <v>24.7</v>
      </c>
      <c r="O258">
        <v>25.9</v>
      </c>
      <c r="P258">
        <v>27.9</v>
      </c>
      <c r="Q258">
        <v>16.899999999999999</v>
      </c>
      <c r="R258">
        <v>17.2</v>
      </c>
      <c r="S258">
        <v>13.4</v>
      </c>
      <c r="T258">
        <v>14.4</v>
      </c>
      <c r="U258">
        <v>12.4</v>
      </c>
      <c r="V258">
        <v>9.8000000000000007</v>
      </c>
      <c r="W258">
        <v>6.1</v>
      </c>
      <c r="X258">
        <v>4.4000000000000004</v>
      </c>
      <c r="Y258">
        <v>3.6</v>
      </c>
      <c r="Z258">
        <v>3.6</v>
      </c>
      <c r="AA258">
        <v>8</v>
      </c>
      <c r="AB258">
        <v>6.9</v>
      </c>
      <c r="AC258">
        <v>5.5</v>
      </c>
      <c r="AD258">
        <v>5.9</v>
      </c>
      <c r="AE258">
        <v>3.8</v>
      </c>
      <c r="AF258">
        <v>2.4</v>
      </c>
      <c r="AG258">
        <v>2.2000000000000002</v>
      </c>
      <c r="AH258">
        <v>2.9</v>
      </c>
      <c r="AI258">
        <v>3.6</v>
      </c>
      <c r="AJ258">
        <v>3</v>
      </c>
      <c r="AK258">
        <v>3.1</v>
      </c>
      <c r="AL258">
        <v>3.3</v>
      </c>
      <c r="AM258">
        <v>2.9</v>
      </c>
      <c r="AN258">
        <v>3.1</v>
      </c>
      <c r="AO258">
        <v>3</v>
      </c>
      <c r="AP258">
        <v>3.2</v>
      </c>
      <c r="AQ258">
        <v>2.8</v>
      </c>
      <c r="AR258">
        <v>2.6</v>
      </c>
      <c r="AS258">
        <v>2</v>
      </c>
      <c r="AT258">
        <v>2.7</v>
      </c>
      <c r="AU258">
        <v>2.8</v>
      </c>
      <c r="AV258">
        <v>1.9</v>
      </c>
      <c r="AW258">
        <v>1.6</v>
      </c>
      <c r="AX258">
        <v>1.9</v>
      </c>
      <c r="AY258">
        <v>1.2</v>
      </c>
      <c r="AZ258">
        <v>2.5</v>
      </c>
      <c r="BA258">
        <v>1.3</v>
      </c>
      <c r="BB258">
        <v>1.1000000000000001</v>
      </c>
      <c r="BC258">
        <v>0.8</v>
      </c>
      <c r="BD258">
        <v>0.7</v>
      </c>
      <c r="BE258">
        <v>0.5</v>
      </c>
      <c r="BF258">
        <v>0.3</v>
      </c>
      <c r="BG258">
        <v>0.3</v>
      </c>
      <c r="BH258">
        <v>0.3</v>
      </c>
      <c r="BI258">
        <v>0.3</v>
      </c>
      <c r="BJ258" s="80" t="str">
        <f>VLOOKUP(MID(A258,12,2),'State Codes'!$B$10:$D$60,3,0)</f>
        <v>9 Pacific</v>
      </c>
      <c r="BK258" s="80" t="str">
        <f>VLOOKUP(MID(A258,6,5),'Chart Controls'!$P$11:$Q$16,2,0)</f>
        <v>Wood</v>
      </c>
    </row>
    <row r="259" spans="1:63" s="82" customFormat="1" x14ac:dyDescent="0.2">
      <c r="A259" s="76" t="s">
        <v>846</v>
      </c>
      <c r="B259" s="76"/>
      <c r="C259" s="76" t="s">
        <v>257</v>
      </c>
      <c r="D259" s="76"/>
      <c r="E259" s="76" t="s">
        <v>1136</v>
      </c>
      <c r="F259" s="76" t="s">
        <v>261</v>
      </c>
      <c r="G259">
        <v>0</v>
      </c>
      <c r="H259">
        <v>27</v>
      </c>
      <c r="I259">
        <v>34.700000000000003</v>
      </c>
      <c r="J259">
        <v>17.8</v>
      </c>
      <c r="K259">
        <v>14.4</v>
      </c>
      <c r="L259">
        <v>26.1</v>
      </c>
      <c r="M259">
        <v>21.4</v>
      </c>
      <c r="N259">
        <v>13.7</v>
      </c>
      <c r="O259">
        <v>12.9</v>
      </c>
      <c r="P259">
        <v>18.3</v>
      </c>
      <c r="Q259">
        <v>22.6</v>
      </c>
      <c r="R259">
        <v>22.9</v>
      </c>
      <c r="S259">
        <v>17.899999999999999</v>
      </c>
      <c r="T259">
        <v>19.3</v>
      </c>
      <c r="U259">
        <v>16.5</v>
      </c>
      <c r="V259">
        <v>13.1</v>
      </c>
      <c r="W259">
        <v>55.5</v>
      </c>
      <c r="X259">
        <v>40.299999999999997</v>
      </c>
      <c r="Y259">
        <v>33</v>
      </c>
      <c r="Z259">
        <v>32.299999999999997</v>
      </c>
      <c r="AA259">
        <v>18.2</v>
      </c>
      <c r="AB259">
        <v>15.6</v>
      </c>
      <c r="AC259">
        <v>12.4</v>
      </c>
      <c r="AD259">
        <v>13.4</v>
      </c>
      <c r="AE259">
        <v>23.6</v>
      </c>
      <c r="AF259">
        <v>14.6</v>
      </c>
      <c r="AG259">
        <v>13.8</v>
      </c>
      <c r="AH259">
        <v>18</v>
      </c>
      <c r="AI259">
        <v>15.9</v>
      </c>
      <c r="AJ259">
        <v>13.4</v>
      </c>
      <c r="AK259">
        <v>13.6</v>
      </c>
      <c r="AL259">
        <v>14.8</v>
      </c>
      <c r="AM259">
        <v>15.8</v>
      </c>
      <c r="AN259">
        <v>16.5</v>
      </c>
      <c r="AO259">
        <v>16.399999999999999</v>
      </c>
      <c r="AP259">
        <v>3.3</v>
      </c>
      <c r="AQ259">
        <v>2.9</v>
      </c>
      <c r="AR259">
        <v>2.7</v>
      </c>
      <c r="AS259">
        <v>5.2</v>
      </c>
      <c r="AT259">
        <v>7.2</v>
      </c>
      <c r="AU259">
        <v>7.2</v>
      </c>
      <c r="AV259">
        <v>6.5</v>
      </c>
      <c r="AW259">
        <v>6.3</v>
      </c>
      <c r="AX259">
        <v>6.2</v>
      </c>
      <c r="AY259">
        <v>3.7</v>
      </c>
      <c r="AZ259">
        <v>1.4</v>
      </c>
      <c r="BA259">
        <v>0.9</v>
      </c>
      <c r="BB259">
        <v>0.8</v>
      </c>
      <c r="BC259">
        <v>0.7</v>
      </c>
      <c r="BD259">
        <v>0.6</v>
      </c>
      <c r="BE259">
        <v>0.4</v>
      </c>
      <c r="BF259">
        <v>0.3</v>
      </c>
      <c r="BG259">
        <v>0.2</v>
      </c>
      <c r="BH259">
        <v>0.3</v>
      </c>
      <c r="BI259">
        <v>0.3</v>
      </c>
      <c r="BJ259" s="80" t="str">
        <f>VLOOKUP(MID(A259,12,2),'State Codes'!$B$10:$D$60,3,0)</f>
        <v>8 Mountain</v>
      </c>
      <c r="BK259" s="80" t="str">
        <f>VLOOKUP(MID(A259,6,5),'Chart Controls'!$P$11:$Q$16,2,0)</f>
        <v>Wood</v>
      </c>
    </row>
    <row r="260" spans="1:63" s="82" customFormat="1" x14ac:dyDescent="0.2">
      <c r="A260" s="76" t="s">
        <v>847</v>
      </c>
      <c r="B260" s="76"/>
      <c r="C260" s="76" t="s">
        <v>257</v>
      </c>
      <c r="D260" s="76"/>
      <c r="E260" s="76" t="s">
        <v>1136</v>
      </c>
      <c r="F260" s="76" t="s">
        <v>261</v>
      </c>
      <c r="G260">
        <v>0</v>
      </c>
      <c r="H260">
        <v>30.2</v>
      </c>
      <c r="I260">
        <v>38.9</v>
      </c>
      <c r="J260">
        <v>20</v>
      </c>
      <c r="K260">
        <v>16.100000000000001</v>
      </c>
      <c r="L260">
        <v>23.3</v>
      </c>
      <c r="M260">
        <v>24</v>
      </c>
      <c r="N260">
        <v>13.8</v>
      </c>
      <c r="O260">
        <v>14.7</v>
      </c>
      <c r="P260">
        <v>21.1</v>
      </c>
      <c r="Q260">
        <v>52.2</v>
      </c>
      <c r="R260">
        <v>52.9</v>
      </c>
      <c r="S260">
        <v>41.4</v>
      </c>
      <c r="T260">
        <v>44.5</v>
      </c>
      <c r="U260">
        <v>38.200000000000003</v>
      </c>
      <c r="V260">
        <v>30.2</v>
      </c>
      <c r="W260">
        <v>25.7</v>
      </c>
      <c r="X260">
        <v>18.7</v>
      </c>
      <c r="Y260">
        <v>15.3</v>
      </c>
      <c r="Z260">
        <v>15</v>
      </c>
      <c r="AA260">
        <v>4.9000000000000004</v>
      </c>
      <c r="AB260">
        <v>4.2</v>
      </c>
      <c r="AC260">
        <v>3.3</v>
      </c>
      <c r="AD260">
        <v>3.6</v>
      </c>
      <c r="AE260">
        <v>3.9</v>
      </c>
      <c r="AF260">
        <v>2.4</v>
      </c>
      <c r="AG260">
        <v>2.2999999999999998</v>
      </c>
      <c r="AH260">
        <v>3</v>
      </c>
      <c r="AI260">
        <v>6.1</v>
      </c>
      <c r="AJ260">
        <v>5.0999999999999996</v>
      </c>
      <c r="AK260">
        <v>5.3</v>
      </c>
      <c r="AL260">
        <v>5.7</v>
      </c>
      <c r="AM260">
        <v>4.2</v>
      </c>
      <c r="AN260">
        <v>4.4000000000000004</v>
      </c>
      <c r="AO260">
        <v>4.4000000000000004</v>
      </c>
      <c r="AP260">
        <v>6.1</v>
      </c>
      <c r="AQ260">
        <v>5.5</v>
      </c>
      <c r="AR260">
        <v>5.0999999999999996</v>
      </c>
      <c r="AS260">
        <v>4.4000000000000004</v>
      </c>
      <c r="AT260">
        <v>6</v>
      </c>
      <c r="AU260">
        <v>6</v>
      </c>
      <c r="AV260">
        <v>3.8</v>
      </c>
      <c r="AW260">
        <v>6.8</v>
      </c>
      <c r="AX260">
        <v>3.6</v>
      </c>
      <c r="AY260">
        <v>2.8</v>
      </c>
      <c r="AZ260">
        <v>9.6</v>
      </c>
      <c r="BA260">
        <v>6.5</v>
      </c>
      <c r="BB260">
        <v>6.9</v>
      </c>
      <c r="BC260">
        <v>5.5</v>
      </c>
      <c r="BD260">
        <v>4.5999999999999996</v>
      </c>
      <c r="BE260">
        <v>3.7</v>
      </c>
      <c r="BF260">
        <v>2.2000000000000002</v>
      </c>
      <c r="BG260">
        <v>2.1</v>
      </c>
      <c r="BH260">
        <v>2.2000000000000002</v>
      </c>
      <c r="BI260">
        <v>2.2999999999999998</v>
      </c>
      <c r="BJ260" s="80" t="str">
        <f>VLOOKUP(MID(A260,12,2),'State Codes'!$B$10:$D$60,3,0)</f>
        <v>7 West South Central</v>
      </c>
      <c r="BK260" s="80" t="str">
        <f>VLOOKUP(MID(A260,6,5),'Chart Controls'!$P$11:$Q$16,2,0)</f>
        <v>Wood</v>
      </c>
    </row>
    <row r="261" spans="1:63" s="82" customFormat="1" x14ac:dyDescent="0.2">
      <c r="A261" s="76" t="s">
        <v>848</v>
      </c>
      <c r="B261" s="76"/>
      <c r="C261" s="76" t="s">
        <v>257</v>
      </c>
      <c r="D261" s="76"/>
      <c r="E261" s="76" t="s">
        <v>1136</v>
      </c>
      <c r="F261" s="76" t="s">
        <v>261</v>
      </c>
      <c r="G261">
        <v>0</v>
      </c>
      <c r="H261">
        <v>137.1</v>
      </c>
      <c r="I261">
        <v>176.4</v>
      </c>
      <c r="J261">
        <v>90.5</v>
      </c>
      <c r="K261">
        <v>72.900000000000006</v>
      </c>
      <c r="L261">
        <v>131.4</v>
      </c>
      <c r="M261">
        <v>111.9</v>
      </c>
      <c r="N261">
        <v>91.3</v>
      </c>
      <c r="O261">
        <v>83.7</v>
      </c>
      <c r="P261">
        <v>104.7</v>
      </c>
      <c r="Q261">
        <v>294.39999999999998</v>
      </c>
      <c r="R261">
        <v>298.3</v>
      </c>
      <c r="S261">
        <v>233.4</v>
      </c>
      <c r="T261">
        <v>250.9</v>
      </c>
      <c r="U261">
        <v>215.2</v>
      </c>
      <c r="V261">
        <v>170.1</v>
      </c>
      <c r="W261">
        <v>172.3</v>
      </c>
      <c r="X261">
        <v>125</v>
      </c>
      <c r="Y261">
        <v>102.4</v>
      </c>
      <c r="Z261">
        <v>100.2</v>
      </c>
      <c r="AA261">
        <v>113.8</v>
      </c>
      <c r="AB261">
        <v>97.8</v>
      </c>
      <c r="AC261">
        <v>77.400000000000006</v>
      </c>
      <c r="AD261">
        <v>84</v>
      </c>
      <c r="AE261">
        <v>91.6</v>
      </c>
      <c r="AF261">
        <v>56.6</v>
      </c>
      <c r="AG261">
        <v>53.8</v>
      </c>
      <c r="AH261">
        <v>70</v>
      </c>
      <c r="AI261">
        <v>109.6</v>
      </c>
      <c r="AJ261">
        <v>92.2</v>
      </c>
      <c r="AK261">
        <v>94</v>
      </c>
      <c r="AL261">
        <v>101.9</v>
      </c>
      <c r="AM261">
        <v>140.9</v>
      </c>
      <c r="AN261">
        <v>146.9</v>
      </c>
      <c r="AO261">
        <v>146.19999999999999</v>
      </c>
      <c r="AP261">
        <v>149</v>
      </c>
      <c r="AQ261">
        <v>133.5</v>
      </c>
      <c r="AR261">
        <v>123.8</v>
      </c>
      <c r="AS261">
        <v>97.8</v>
      </c>
      <c r="AT261">
        <v>133.9</v>
      </c>
      <c r="AU261">
        <v>135.19999999999999</v>
      </c>
      <c r="AV261">
        <v>108.6</v>
      </c>
      <c r="AW261">
        <v>91.8</v>
      </c>
      <c r="AX261">
        <v>104.1</v>
      </c>
      <c r="AY261">
        <v>68.599999999999994</v>
      </c>
      <c r="AZ261">
        <v>39.299999999999997</v>
      </c>
      <c r="BA261">
        <v>23.2</v>
      </c>
      <c r="BB261">
        <v>20.100000000000001</v>
      </c>
      <c r="BC261">
        <v>15.8</v>
      </c>
      <c r="BD261">
        <v>13.9</v>
      </c>
      <c r="BE261">
        <v>11.3</v>
      </c>
      <c r="BF261">
        <v>7.1</v>
      </c>
      <c r="BG261">
        <v>6.6</v>
      </c>
      <c r="BH261">
        <v>6.7</v>
      </c>
      <c r="BI261">
        <v>6.2</v>
      </c>
      <c r="BJ261" s="80" t="str">
        <f>VLOOKUP(MID(A261,12,2),'State Codes'!$B$10:$D$60,3,0)</f>
        <v>9 Pacific</v>
      </c>
      <c r="BK261" s="80" t="str">
        <f>VLOOKUP(MID(A261,6,5),'Chart Controls'!$P$11:$Q$16,2,0)</f>
        <v>Wood</v>
      </c>
    </row>
    <row r="262" spans="1:63" s="82" customFormat="1" x14ac:dyDescent="0.2">
      <c r="A262" s="76" t="s">
        <v>849</v>
      </c>
      <c r="B262" s="76"/>
      <c r="C262" s="76" t="s">
        <v>257</v>
      </c>
      <c r="D262" s="76"/>
      <c r="E262" s="76" t="s">
        <v>1136</v>
      </c>
      <c r="F262" s="76" t="s">
        <v>261</v>
      </c>
      <c r="G262">
        <v>0</v>
      </c>
      <c r="H262">
        <v>38.1</v>
      </c>
      <c r="I262">
        <v>49</v>
      </c>
      <c r="J262">
        <v>25.2</v>
      </c>
      <c r="K262">
        <v>20.3</v>
      </c>
      <c r="L262">
        <v>64.400000000000006</v>
      </c>
      <c r="M262">
        <v>56.9</v>
      </c>
      <c r="N262">
        <v>48.5</v>
      </c>
      <c r="O262">
        <v>43.5</v>
      </c>
      <c r="P262">
        <v>55.5</v>
      </c>
      <c r="Q262">
        <v>73.5</v>
      </c>
      <c r="R262">
        <v>74.5</v>
      </c>
      <c r="S262">
        <v>58.3</v>
      </c>
      <c r="T262">
        <v>62.6</v>
      </c>
      <c r="U262">
        <v>53.7</v>
      </c>
      <c r="V262">
        <v>42.5</v>
      </c>
      <c r="W262">
        <v>45.5</v>
      </c>
      <c r="X262">
        <v>33</v>
      </c>
      <c r="Y262">
        <v>27</v>
      </c>
      <c r="Z262">
        <v>26.5</v>
      </c>
      <c r="AA262">
        <v>15.1</v>
      </c>
      <c r="AB262">
        <v>13</v>
      </c>
      <c r="AC262">
        <v>10.3</v>
      </c>
      <c r="AD262">
        <v>11.1</v>
      </c>
      <c r="AE262">
        <v>20.3</v>
      </c>
      <c r="AF262">
        <v>12.6</v>
      </c>
      <c r="AG262">
        <v>11.9</v>
      </c>
      <c r="AH262">
        <v>15.5</v>
      </c>
      <c r="AI262">
        <v>13.9</v>
      </c>
      <c r="AJ262">
        <v>11.7</v>
      </c>
      <c r="AK262">
        <v>11.9</v>
      </c>
      <c r="AL262">
        <v>12.9</v>
      </c>
      <c r="AM262">
        <v>14.1</v>
      </c>
      <c r="AN262">
        <v>14.7</v>
      </c>
      <c r="AO262">
        <v>14.6</v>
      </c>
      <c r="AP262">
        <v>3</v>
      </c>
      <c r="AQ262">
        <v>2.7</v>
      </c>
      <c r="AR262">
        <v>2.5</v>
      </c>
      <c r="AS262">
        <v>5.3</v>
      </c>
      <c r="AT262">
        <v>7.3</v>
      </c>
      <c r="AU262">
        <v>7.4</v>
      </c>
      <c r="AV262">
        <v>6.9</v>
      </c>
      <c r="AW262">
        <v>6.6</v>
      </c>
      <c r="AX262">
        <v>6.6</v>
      </c>
      <c r="AY262">
        <v>4</v>
      </c>
      <c r="AZ262">
        <v>2.6</v>
      </c>
      <c r="BA262">
        <v>1.5</v>
      </c>
      <c r="BB262">
        <v>1.1000000000000001</v>
      </c>
      <c r="BC262">
        <v>0.9</v>
      </c>
      <c r="BD262">
        <v>0.8</v>
      </c>
      <c r="BE262">
        <v>0.6</v>
      </c>
      <c r="BF262">
        <v>0.4</v>
      </c>
      <c r="BG262">
        <v>0.3</v>
      </c>
      <c r="BH262">
        <v>0.3</v>
      </c>
      <c r="BI262">
        <v>0.3</v>
      </c>
      <c r="BJ262" s="80" t="str">
        <f>VLOOKUP(MID(A262,12,2),'State Codes'!$B$10:$D$60,3,0)</f>
        <v>8 Mountain</v>
      </c>
      <c r="BK262" s="80" t="str">
        <f>VLOOKUP(MID(A262,6,5),'Chart Controls'!$P$11:$Q$16,2,0)</f>
        <v>Wood</v>
      </c>
    </row>
    <row r="263" spans="1:63" s="82" customFormat="1" x14ac:dyDescent="0.2">
      <c r="A263" s="76" t="s">
        <v>850</v>
      </c>
      <c r="B263" s="76"/>
      <c r="C263" s="76" t="s">
        <v>257</v>
      </c>
      <c r="D263" s="76"/>
      <c r="E263" s="76" t="s">
        <v>1136</v>
      </c>
      <c r="F263" s="76" t="s">
        <v>261</v>
      </c>
      <c r="G263">
        <v>0</v>
      </c>
      <c r="H263">
        <v>49.8</v>
      </c>
      <c r="I263">
        <v>64.099999999999994</v>
      </c>
      <c r="J263">
        <v>32.9</v>
      </c>
      <c r="K263">
        <v>26.5</v>
      </c>
      <c r="L263">
        <v>27.8</v>
      </c>
      <c r="M263">
        <v>27.1</v>
      </c>
      <c r="N263">
        <v>21.6</v>
      </c>
      <c r="O263">
        <v>18.399999999999999</v>
      </c>
      <c r="P263">
        <v>30.7</v>
      </c>
      <c r="Q263">
        <v>39.9</v>
      </c>
      <c r="R263">
        <v>40.5</v>
      </c>
      <c r="S263">
        <v>31.7</v>
      </c>
      <c r="T263">
        <v>34</v>
      </c>
      <c r="U263">
        <v>29.2</v>
      </c>
      <c r="V263">
        <v>23.1</v>
      </c>
      <c r="W263">
        <v>14.1</v>
      </c>
      <c r="X263">
        <v>10.3</v>
      </c>
      <c r="Y263">
        <v>8.4</v>
      </c>
      <c r="Z263">
        <v>8.1999999999999993</v>
      </c>
      <c r="AA263">
        <v>16.7</v>
      </c>
      <c r="AB263">
        <v>14.3</v>
      </c>
      <c r="AC263">
        <v>11.3</v>
      </c>
      <c r="AD263">
        <v>12.3</v>
      </c>
      <c r="AE263">
        <v>16.2</v>
      </c>
      <c r="AF263">
        <v>10</v>
      </c>
      <c r="AG263">
        <v>9.5</v>
      </c>
      <c r="AH263">
        <v>12.4</v>
      </c>
      <c r="AI263">
        <v>17.399999999999999</v>
      </c>
      <c r="AJ263">
        <v>14.6</v>
      </c>
      <c r="AK263">
        <v>14.9</v>
      </c>
      <c r="AL263">
        <v>16.100000000000001</v>
      </c>
      <c r="AM263">
        <v>15.9</v>
      </c>
      <c r="AN263">
        <v>16.600000000000001</v>
      </c>
      <c r="AO263">
        <v>16.5</v>
      </c>
      <c r="AP263">
        <v>12</v>
      </c>
      <c r="AQ263">
        <v>10.7</v>
      </c>
      <c r="AR263">
        <v>10</v>
      </c>
      <c r="AS263">
        <v>14.6</v>
      </c>
      <c r="AT263">
        <v>20</v>
      </c>
      <c r="AU263">
        <v>20.2</v>
      </c>
      <c r="AV263">
        <v>29.5</v>
      </c>
      <c r="AW263">
        <v>24.9</v>
      </c>
      <c r="AX263">
        <v>28.3</v>
      </c>
      <c r="AY263">
        <v>25.1</v>
      </c>
      <c r="AZ263">
        <v>9.1</v>
      </c>
      <c r="BA263">
        <v>5.6</v>
      </c>
      <c r="BB263">
        <v>4.4000000000000004</v>
      </c>
      <c r="BC263">
        <v>3.5</v>
      </c>
      <c r="BD263">
        <v>3</v>
      </c>
      <c r="BE263">
        <v>2.6</v>
      </c>
      <c r="BF263">
        <v>1.6</v>
      </c>
      <c r="BG263">
        <v>1.5</v>
      </c>
      <c r="BH263">
        <v>1.4</v>
      </c>
      <c r="BI263">
        <v>1.4</v>
      </c>
      <c r="BJ263" s="80" t="str">
        <f>VLOOKUP(MID(A263,12,2),'State Codes'!$B$10:$D$60,3,0)</f>
        <v>1 New England</v>
      </c>
      <c r="BK263" s="80" t="str">
        <f>VLOOKUP(MID(A263,6,5),'Chart Controls'!$P$11:$Q$16,2,0)</f>
        <v>Wood</v>
      </c>
    </row>
    <row r="264" spans="1:63" s="82" customFormat="1" x14ac:dyDescent="0.2">
      <c r="A264" s="76" t="s">
        <v>851</v>
      </c>
      <c r="B264" s="76"/>
      <c r="C264" s="76" t="s">
        <v>257</v>
      </c>
      <c r="D264" s="76"/>
      <c r="E264" s="76" t="s">
        <v>1136</v>
      </c>
      <c r="F264" s="76" t="s">
        <v>261</v>
      </c>
      <c r="G264">
        <v>0</v>
      </c>
      <c r="H264">
        <v>3.2</v>
      </c>
      <c r="I264">
        <v>3.1</v>
      </c>
      <c r="J264">
        <v>1.5</v>
      </c>
      <c r="K264">
        <v>1.3</v>
      </c>
      <c r="L264">
        <v>2.2000000000000002</v>
      </c>
      <c r="M264">
        <v>2.2000000000000002</v>
      </c>
      <c r="N264">
        <v>1.9</v>
      </c>
      <c r="O264">
        <v>1.9</v>
      </c>
      <c r="P264">
        <v>2.9</v>
      </c>
      <c r="Q264">
        <v>7.1</v>
      </c>
      <c r="R264">
        <v>7.2</v>
      </c>
      <c r="S264">
        <v>5.6</v>
      </c>
      <c r="T264">
        <v>6</v>
      </c>
      <c r="U264">
        <v>5.2</v>
      </c>
      <c r="V264">
        <v>4.0999999999999996</v>
      </c>
      <c r="W264">
        <v>2.7</v>
      </c>
      <c r="X264">
        <v>2</v>
      </c>
      <c r="Y264">
        <v>1.6</v>
      </c>
      <c r="Z264">
        <v>1.6</v>
      </c>
      <c r="AA264">
        <v>2.1</v>
      </c>
      <c r="AB264">
        <v>1.8</v>
      </c>
      <c r="AC264">
        <v>1.4</v>
      </c>
      <c r="AD264">
        <v>1.5</v>
      </c>
      <c r="AE264">
        <v>2.4</v>
      </c>
      <c r="AF264">
        <v>1.5</v>
      </c>
      <c r="AG264">
        <v>1.4</v>
      </c>
      <c r="AH264">
        <v>1.8</v>
      </c>
      <c r="AI264">
        <v>2.4</v>
      </c>
      <c r="AJ264">
        <v>2</v>
      </c>
      <c r="AK264">
        <v>2.1</v>
      </c>
      <c r="AL264">
        <v>2.2000000000000002</v>
      </c>
      <c r="AM264">
        <v>1.6</v>
      </c>
      <c r="AN264">
        <v>1.7</v>
      </c>
      <c r="AO264">
        <v>1.7</v>
      </c>
      <c r="AP264">
        <v>2.4</v>
      </c>
      <c r="AQ264">
        <v>2.1</v>
      </c>
      <c r="AR264">
        <v>2</v>
      </c>
      <c r="AS264">
        <v>2.7</v>
      </c>
      <c r="AT264">
        <v>3.6</v>
      </c>
      <c r="AU264">
        <v>3.7</v>
      </c>
      <c r="AV264">
        <v>2.8</v>
      </c>
      <c r="AW264">
        <v>4.0999999999999996</v>
      </c>
      <c r="AX264">
        <v>2.6</v>
      </c>
      <c r="AY264">
        <v>2.6</v>
      </c>
      <c r="AZ264">
        <v>1.8</v>
      </c>
      <c r="BA264">
        <v>1.1000000000000001</v>
      </c>
      <c r="BB264">
        <v>0.8</v>
      </c>
      <c r="BC264">
        <v>0.6</v>
      </c>
      <c r="BD264">
        <v>0.5</v>
      </c>
      <c r="BE264">
        <v>0.5</v>
      </c>
      <c r="BF264">
        <v>0.3</v>
      </c>
      <c r="BG264">
        <v>0.2</v>
      </c>
      <c r="BH264">
        <v>0.2</v>
      </c>
      <c r="BI264">
        <v>0.2</v>
      </c>
      <c r="BJ264" s="80" t="str">
        <f>VLOOKUP(MID(A264,12,2),'State Codes'!$B$10:$D$60,3,0)</f>
        <v>5 South Atlantic</v>
      </c>
      <c r="BK264" s="80" t="str">
        <f>VLOOKUP(MID(A264,6,5),'Chart Controls'!$P$11:$Q$16,2,0)</f>
        <v>Wood</v>
      </c>
    </row>
    <row r="265" spans="1:63" s="82" customFormat="1" x14ac:dyDescent="0.2">
      <c r="A265" s="76" t="s">
        <v>852</v>
      </c>
      <c r="B265" s="76"/>
      <c r="C265" s="76" t="s">
        <v>257</v>
      </c>
      <c r="D265" s="76"/>
      <c r="E265" s="76" t="s">
        <v>1136</v>
      </c>
      <c r="F265" s="76" t="s">
        <v>261</v>
      </c>
      <c r="G265">
        <v>0</v>
      </c>
      <c r="H265">
        <v>0</v>
      </c>
      <c r="I265">
        <v>0</v>
      </c>
      <c r="J265">
        <v>0</v>
      </c>
      <c r="K265">
        <v>0</v>
      </c>
      <c r="L265">
        <v>0</v>
      </c>
      <c r="M265">
        <v>0</v>
      </c>
      <c r="N265">
        <v>0</v>
      </c>
      <c r="O265">
        <v>0</v>
      </c>
      <c r="P265">
        <v>0</v>
      </c>
      <c r="Q265">
        <v>0.1</v>
      </c>
      <c r="R265">
        <v>0.1</v>
      </c>
      <c r="S265">
        <v>0.1</v>
      </c>
      <c r="T265">
        <v>0.1</v>
      </c>
      <c r="U265">
        <v>0.1</v>
      </c>
      <c r="V265">
        <v>0.1</v>
      </c>
      <c r="W265">
        <v>0.2</v>
      </c>
      <c r="X265">
        <v>0.1</v>
      </c>
      <c r="Y265">
        <v>0.1</v>
      </c>
      <c r="Z265">
        <v>0.1</v>
      </c>
      <c r="AA265">
        <v>1.6</v>
      </c>
      <c r="AB265">
        <v>1.4</v>
      </c>
      <c r="AC265">
        <v>1.1000000000000001</v>
      </c>
      <c r="AD265">
        <v>1.2</v>
      </c>
      <c r="AE265">
        <v>2</v>
      </c>
      <c r="AF265">
        <v>1.2</v>
      </c>
      <c r="AG265">
        <v>1.2</v>
      </c>
      <c r="AH265">
        <v>1.5</v>
      </c>
      <c r="AI265">
        <v>2.2000000000000002</v>
      </c>
      <c r="AJ265">
        <v>1.8</v>
      </c>
      <c r="AK265">
        <v>1.9</v>
      </c>
      <c r="AL265">
        <v>2</v>
      </c>
      <c r="AM265">
        <v>1.5</v>
      </c>
      <c r="AN265">
        <v>1.6</v>
      </c>
      <c r="AO265">
        <v>1.6</v>
      </c>
      <c r="AP265">
        <v>2.4</v>
      </c>
      <c r="AQ265">
        <v>2.2000000000000002</v>
      </c>
      <c r="AR265">
        <v>2</v>
      </c>
      <c r="AS265">
        <v>2.9</v>
      </c>
      <c r="AT265">
        <v>4</v>
      </c>
      <c r="AU265">
        <v>4.0999999999999996</v>
      </c>
      <c r="AV265">
        <v>3.2</v>
      </c>
      <c r="AW265">
        <v>4.7</v>
      </c>
      <c r="AX265">
        <v>3</v>
      </c>
      <c r="AY265">
        <v>3</v>
      </c>
      <c r="AZ265">
        <v>0.2</v>
      </c>
      <c r="BA265">
        <v>0.1</v>
      </c>
      <c r="BB265">
        <v>0.1</v>
      </c>
      <c r="BC265">
        <v>0.1</v>
      </c>
      <c r="BD265">
        <v>0.1</v>
      </c>
      <c r="BE265">
        <v>0</v>
      </c>
      <c r="BF265">
        <v>0</v>
      </c>
      <c r="BG265">
        <v>0</v>
      </c>
      <c r="BH265">
        <v>0</v>
      </c>
      <c r="BI265">
        <v>0</v>
      </c>
      <c r="BJ265" s="80" t="str">
        <f>VLOOKUP(MID(A265,12,2),'State Codes'!$B$10:$D$60,3,0)</f>
        <v>5 South Atlantic</v>
      </c>
      <c r="BK265" s="80" t="str">
        <f>VLOOKUP(MID(A265,6,5),'Chart Controls'!$P$11:$Q$16,2,0)</f>
        <v>Wood</v>
      </c>
    </row>
    <row r="266" spans="1:63" s="82" customFormat="1" x14ac:dyDescent="0.2">
      <c r="A266" s="76" t="s">
        <v>853</v>
      </c>
      <c r="B266" s="76"/>
      <c r="C266" s="76" t="s">
        <v>257</v>
      </c>
      <c r="D266" s="76"/>
      <c r="E266" s="76" t="s">
        <v>1136</v>
      </c>
      <c r="F266" s="76" t="s">
        <v>261</v>
      </c>
      <c r="G266">
        <v>0</v>
      </c>
      <c r="H266">
        <v>1.1000000000000001</v>
      </c>
      <c r="I266">
        <v>1.4</v>
      </c>
      <c r="J266">
        <v>0.8</v>
      </c>
      <c r="K266">
        <v>0.6</v>
      </c>
      <c r="L266">
        <v>1</v>
      </c>
      <c r="M266">
        <v>1</v>
      </c>
      <c r="N266">
        <v>0.6</v>
      </c>
      <c r="O266">
        <v>0.8</v>
      </c>
      <c r="P266">
        <v>0.9</v>
      </c>
      <c r="Q266">
        <v>79.5</v>
      </c>
      <c r="R266">
        <v>80.599999999999994</v>
      </c>
      <c r="S266">
        <v>63</v>
      </c>
      <c r="T266">
        <v>67.7</v>
      </c>
      <c r="U266">
        <v>58.1</v>
      </c>
      <c r="V266">
        <v>45.9</v>
      </c>
      <c r="W266">
        <v>10.1</v>
      </c>
      <c r="X266">
        <v>7.4</v>
      </c>
      <c r="Y266">
        <v>6</v>
      </c>
      <c r="Z266">
        <v>5.9</v>
      </c>
      <c r="AA266">
        <v>10.5</v>
      </c>
      <c r="AB266">
        <v>9</v>
      </c>
      <c r="AC266">
        <v>7.2</v>
      </c>
      <c r="AD266">
        <v>7.8</v>
      </c>
      <c r="AE266">
        <v>10.7</v>
      </c>
      <c r="AF266">
        <v>6.6</v>
      </c>
      <c r="AG266">
        <v>6.3</v>
      </c>
      <c r="AH266">
        <v>8.1999999999999993</v>
      </c>
      <c r="AI266">
        <v>13</v>
      </c>
      <c r="AJ266">
        <v>10.9</v>
      </c>
      <c r="AK266">
        <v>11.2</v>
      </c>
      <c r="AL266">
        <v>12.1</v>
      </c>
      <c r="AM266">
        <v>33.700000000000003</v>
      </c>
      <c r="AN266">
        <v>35.1</v>
      </c>
      <c r="AO266">
        <v>34.9</v>
      </c>
      <c r="AP266">
        <v>49.7</v>
      </c>
      <c r="AQ266">
        <v>44.5</v>
      </c>
      <c r="AR266">
        <v>41.3</v>
      </c>
      <c r="AS266">
        <v>53.2</v>
      </c>
      <c r="AT266">
        <v>72.8</v>
      </c>
      <c r="AU266">
        <v>73.5</v>
      </c>
      <c r="AV266">
        <v>52.2</v>
      </c>
      <c r="AW266">
        <v>76.900000000000006</v>
      </c>
      <c r="AX266">
        <v>50.1</v>
      </c>
      <c r="AY266">
        <v>50.1</v>
      </c>
      <c r="AZ266">
        <v>10</v>
      </c>
      <c r="BA266">
        <v>6.7</v>
      </c>
      <c r="BB266">
        <v>6.2</v>
      </c>
      <c r="BC266">
        <v>5</v>
      </c>
      <c r="BD266">
        <v>4.0999999999999996</v>
      </c>
      <c r="BE266">
        <v>3.6</v>
      </c>
      <c r="BF266">
        <v>2.2000000000000002</v>
      </c>
      <c r="BG266">
        <v>1.8</v>
      </c>
      <c r="BH266">
        <v>1.7</v>
      </c>
      <c r="BI266">
        <v>1.6</v>
      </c>
      <c r="BJ266" s="80" t="str">
        <f>VLOOKUP(MID(A266,12,2),'State Codes'!$B$10:$D$60,3,0)</f>
        <v>5 South Atlantic</v>
      </c>
      <c r="BK266" s="80" t="str">
        <f>VLOOKUP(MID(A266,6,5),'Chart Controls'!$P$11:$Q$16,2,0)</f>
        <v>Wood</v>
      </c>
    </row>
    <row r="267" spans="1:63" s="82" customFormat="1" x14ac:dyDescent="0.2">
      <c r="A267" s="76" t="s">
        <v>854</v>
      </c>
      <c r="B267" s="76"/>
      <c r="C267" s="76" t="s">
        <v>257</v>
      </c>
      <c r="D267" s="76"/>
      <c r="E267" s="76" t="s">
        <v>1136</v>
      </c>
      <c r="F267" s="76" t="s">
        <v>261</v>
      </c>
      <c r="G267">
        <v>0</v>
      </c>
      <c r="H267">
        <v>23.3</v>
      </c>
      <c r="I267">
        <v>29.9</v>
      </c>
      <c r="J267">
        <v>15.4</v>
      </c>
      <c r="K267">
        <v>12.4</v>
      </c>
      <c r="L267">
        <v>9.6</v>
      </c>
      <c r="M267">
        <v>11.7</v>
      </c>
      <c r="N267">
        <v>7.8</v>
      </c>
      <c r="O267">
        <v>9.4</v>
      </c>
      <c r="P267">
        <v>11.5</v>
      </c>
      <c r="Q267">
        <v>66.3</v>
      </c>
      <c r="R267">
        <v>67.2</v>
      </c>
      <c r="S267">
        <v>52.6</v>
      </c>
      <c r="T267">
        <v>56.5</v>
      </c>
      <c r="U267">
        <v>48.4</v>
      </c>
      <c r="V267">
        <v>38.299999999999997</v>
      </c>
      <c r="W267">
        <v>29.9</v>
      </c>
      <c r="X267">
        <v>21.7</v>
      </c>
      <c r="Y267">
        <v>17.7</v>
      </c>
      <c r="Z267">
        <v>17.399999999999999</v>
      </c>
      <c r="AA267">
        <v>20</v>
      </c>
      <c r="AB267">
        <v>17.2</v>
      </c>
      <c r="AC267">
        <v>13.6</v>
      </c>
      <c r="AD267">
        <v>14.8</v>
      </c>
      <c r="AE267">
        <v>23</v>
      </c>
      <c r="AF267">
        <v>14.2</v>
      </c>
      <c r="AG267">
        <v>13.5</v>
      </c>
      <c r="AH267">
        <v>17.600000000000001</v>
      </c>
      <c r="AI267">
        <v>22.2</v>
      </c>
      <c r="AJ267">
        <v>18.600000000000001</v>
      </c>
      <c r="AK267">
        <v>19</v>
      </c>
      <c r="AL267">
        <v>20.6</v>
      </c>
      <c r="AM267">
        <v>14.6</v>
      </c>
      <c r="AN267">
        <v>15.2</v>
      </c>
      <c r="AO267">
        <v>15.1</v>
      </c>
      <c r="AP267">
        <v>21.7</v>
      </c>
      <c r="AQ267">
        <v>19.399999999999999</v>
      </c>
      <c r="AR267">
        <v>18</v>
      </c>
      <c r="AS267">
        <v>23.4</v>
      </c>
      <c r="AT267">
        <v>32.1</v>
      </c>
      <c r="AU267">
        <v>32.4</v>
      </c>
      <c r="AV267">
        <v>23.6</v>
      </c>
      <c r="AW267">
        <v>34.700000000000003</v>
      </c>
      <c r="AX267">
        <v>22.6</v>
      </c>
      <c r="AY267">
        <v>22.6</v>
      </c>
      <c r="AZ267">
        <v>13.1</v>
      </c>
      <c r="BA267">
        <v>8.9</v>
      </c>
      <c r="BB267">
        <v>9.4</v>
      </c>
      <c r="BC267">
        <v>7.7</v>
      </c>
      <c r="BD267">
        <v>6.5</v>
      </c>
      <c r="BE267">
        <v>5.4</v>
      </c>
      <c r="BF267">
        <v>3.2</v>
      </c>
      <c r="BG267">
        <v>2.9</v>
      </c>
      <c r="BH267">
        <v>3.1</v>
      </c>
      <c r="BI267">
        <v>3.2</v>
      </c>
      <c r="BJ267" s="80" t="str">
        <f>VLOOKUP(MID(A267,12,2),'State Codes'!$B$10:$D$60,3,0)</f>
        <v>5 South Atlantic</v>
      </c>
      <c r="BK267" s="80" t="str">
        <f>VLOOKUP(MID(A267,6,5),'Chart Controls'!$P$11:$Q$16,2,0)</f>
        <v>Wood</v>
      </c>
    </row>
    <row r="268" spans="1:63" s="82" customFormat="1" x14ac:dyDescent="0.2">
      <c r="A268" s="76" t="s">
        <v>855</v>
      </c>
      <c r="B268" s="76"/>
      <c r="C268" s="76" t="s">
        <v>257</v>
      </c>
      <c r="D268" s="76"/>
      <c r="E268" s="76" t="s">
        <v>1136</v>
      </c>
      <c r="F268" s="76" t="s">
        <v>261</v>
      </c>
      <c r="G268">
        <v>0</v>
      </c>
      <c r="H268">
        <v>0.1</v>
      </c>
      <c r="I268">
        <v>0.2</v>
      </c>
      <c r="J268">
        <v>0.1</v>
      </c>
      <c r="K268">
        <v>0.1</v>
      </c>
      <c r="L268">
        <v>0.1</v>
      </c>
      <c r="M268">
        <v>0.1</v>
      </c>
      <c r="N268">
        <v>0.1</v>
      </c>
      <c r="O268">
        <v>0</v>
      </c>
      <c r="P268">
        <v>0.1</v>
      </c>
      <c r="Q268">
        <v>2.7</v>
      </c>
      <c r="R268">
        <v>2.7</v>
      </c>
      <c r="S268">
        <v>2.1</v>
      </c>
      <c r="T268">
        <v>2.2999999999999998</v>
      </c>
      <c r="U268">
        <v>2</v>
      </c>
      <c r="V268">
        <v>1.6</v>
      </c>
      <c r="W268">
        <v>1.2</v>
      </c>
      <c r="X268">
        <v>0.8</v>
      </c>
      <c r="Y268">
        <v>0.7</v>
      </c>
      <c r="Z268">
        <v>0.7</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s="80" t="str">
        <f>VLOOKUP(MID(A268,12,2),'State Codes'!$B$10:$D$60,3,0)</f>
        <v>9 Pacific</v>
      </c>
      <c r="BK268" s="80" t="str">
        <f>VLOOKUP(MID(A268,6,5),'Chart Controls'!$P$11:$Q$16,2,0)</f>
        <v>Wood</v>
      </c>
    </row>
    <row r="269" spans="1:63" s="82" customFormat="1" x14ac:dyDescent="0.2">
      <c r="A269" s="76" t="s">
        <v>856</v>
      </c>
      <c r="B269" s="76"/>
      <c r="C269" s="76" t="s">
        <v>257</v>
      </c>
      <c r="D269" s="76"/>
      <c r="E269" s="76" t="s">
        <v>1136</v>
      </c>
      <c r="F269" s="76" t="s">
        <v>261</v>
      </c>
      <c r="G269">
        <v>0</v>
      </c>
      <c r="H269">
        <v>38</v>
      </c>
      <c r="I269">
        <v>48.9</v>
      </c>
      <c r="J269">
        <v>25.1</v>
      </c>
      <c r="K269">
        <v>20.2</v>
      </c>
      <c r="L269">
        <v>76.3</v>
      </c>
      <c r="M269">
        <v>70.900000000000006</v>
      </c>
      <c r="N269">
        <v>57.2</v>
      </c>
      <c r="O269">
        <v>45.1</v>
      </c>
      <c r="P269">
        <v>56.7</v>
      </c>
      <c r="Q269">
        <v>30.5</v>
      </c>
      <c r="R269">
        <v>30.9</v>
      </c>
      <c r="S269">
        <v>24.2</v>
      </c>
      <c r="T269">
        <v>26</v>
      </c>
      <c r="U269">
        <v>22.3</v>
      </c>
      <c r="V269">
        <v>17.600000000000001</v>
      </c>
      <c r="W269">
        <v>54.1</v>
      </c>
      <c r="X269">
        <v>39.200000000000003</v>
      </c>
      <c r="Y269">
        <v>32.1</v>
      </c>
      <c r="Z269">
        <v>31.4</v>
      </c>
      <c r="AA269">
        <v>4.4000000000000004</v>
      </c>
      <c r="AB269">
        <v>3.7</v>
      </c>
      <c r="AC269">
        <v>3</v>
      </c>
      <c r="AD269">
        <v>3.2</v>
      </c>
      <c r="AE269">
        <v>6</v>
      </c>
      <c r="AF269">
        <v>3.7</v>
      </c>
      <c r="AG269">
        <v>3.5</v>
      </c>
      <c r="AH269">
        <v>4.5999999999999996</v>
      </c>
      <c r="AI269">
        <v>4</v>
      </c>
      <c r="AJ269">
        <v>3.4</v>
      </c>
      <c r="AK269">
        <v>3.4</v>
      </c>
      <c r="AL269">
        <v>3.7</v>
      </c>
      <c r="AM269">
        <v>3.9</v>
      </c>
      <c r="AN269">
        <v>4.0999999999999996</v>
      </c>
      <c r="AO269">
        <v>4.0999999999999996</v>
      </c>
      <c r="AP269">
        <v>0.9</v>
      </c>
      <c r="AQ269">
        <v>0.8</v>
      </c>
      <c r="AR269">
        <v>0.7</v>
      </c>
      <c r="AS269">
        <v>1.6</v>
      </c>
      <c r="AT269">
        <v>2.2000000000000002</v>
      </c>
      <c r="AU269">
        <v>2.2000000000000002</v>
      </c>
      <c r="AV269">
        <v>2.1</v>
      </c>
      <c r="AW269">
        <v>2.1</v>
      </c>
      <c r="AX269">
        <v>2</v>
      </c>
      <c r="AY269">
        <v>1.2</v>
      </c>
      <c r="AZ269">
        <v>1.8</v>
      </c>
      <c r="BA269">
        <v>1</v>
      </c>
      <c r="BB269">
        <v>0.8</v>
      </c>
      <c r="BC269">
        <v>0.6</v>
      </c>
      <c r="BD269">
        <v>0.5</v>
      </c>
      <c r="BE269">
        <v>0.4</v>
      </c>
      <c r="BF269">
        <v>0.3</v>
      </c>
      <c r="BG269">
        <v>0.2</v>
      </c>
      <c r="BH269">
        <v>0.2</v>
      </c>
      <c r="BI269">
        <v>0.2</v>
      </c>
      <c r="BJ269" s="80" t="str">
        <f>VLOOKUP(MID(A269,12,2),'State Codes'!$B$10:$D$60,3,0)</f>
        <v>8 Mountain</v>
      </c>
      <c r="BK269" s="80" t="str">
        <f>VLOOKUP(MID(A269,6,5),'Chart Controls'!$P$11:$Q$16,2,0)</f>
        <v>Wood</v>
      </c>
    </row>
    <row r="270" spans="1:63" s="82" customFormat="1" x14ac:dyDescent="0.2">
      <c r="A270" s="76" t="s">
        <v>857</v>
      </c>
      <c r="B270" s="76"/>
      <c r="C270" s="76" t="s">
        <v>257</v>
      </c>
      <c r="D270" s="76"/>
      <c r="E270" s="76" t="s">
        <v>1136</v>
      </c>
      <c r="F270" s="76" t="s">
        <v>261</v>
      </c>
      <c r="G270">
        <v>0</v>
      </c>
      <c r="H270">
        <v>36.200000000000003</v>
      </c>
      <c r="I270">
        <v>46.6</v>
      </c>
      <c r="J270">
        <v>23.9</v>
      </c>
      <c r="K270">
        <v>19.3</v>
      </c>
      <c r="L270">
        <v>17.100000000000001</v>
      </c>
      <c r="M270">
        <v>16.8</v>
      </c>
      <c r="N270">
        <v>11.7</v>
      </c>
      <c r="O270">
        <v>12</v>
      </c>
      <c r="P270">
        <v>15.8</v>
      </c>
      <c r="Q270">
        <v>62.3</v>
      </c>
      <c r="R270">
        <v>63.1</v>
      </c>
      <c r="S270">
        <v>49.4</v>
      </c>
      <c r="T270">
        <v>53.1</v>
      </c>
      <c r="U270">
        <v>45.5</v>
      </c>
      <c r="V270">
        <v>36</v>
      </c>
      <c r="W270">
        <v>23.7</v>
      </c>
      <c r="X270">
        <v>17.2</v>
      </c>
      <c r="Y270">
        <v>14.1</v>
      </c>
      <c r="Z270">
        <v>13.8</v>
      </c>
      <c r="AA270">
        <v>28</v>
      </c>
      <c r="AB270">
        <v>24</v>
      </c>
      <c r="AC270">
        <v>19</v>
      </c>
      <c r="AD270">
        <v>20.6</v>
      </c>
      <c r="AE270">
        <v>15.9</v>
      </c>
      <c r="AF270">
        <v>9.8000000000000007</v>
      </c>
      <c r="AG270">
        <v>9.3000000000000007</v>
      </c>
      <c r="AH270">
        <v>12.1</v>
      </c>
      <c r="AI270">
        <v>18.8</v>
      </c>
      <c r="AJ270">
        <v>15.8</v>
      </c>
      <c r="AK270">
        <v>16.100000000000001</v>
      </c>
      <c r="AL270">
        <v>17.5</v>
      </c>
      <c r="AM270">
        <v>34.9</v>
      </c>
      <c r="AN270">
        <v>36.4</v>
      </c>
      <c r="AO270">
        <v>36.200000000000003</v>
      </c>
      <c r="AP270">
        <v>27.1</v>
      </c>
      <c r="AQ270">
        <v>24.3</v>
      </c>
      <c r="AR270">
        <v>22.5</v>
      </c>
      <c r="AS270">
        <v>22.5</v>
      </c>
      <c r="AT270">
        <v>30.8</v>
      </c>
      <c r="AU270">
        <v>31.1</v>
      </c>
      <c r="AV270">
        <v>35.6</v>
      </c>
      <c r="AW270">
        <v>33.9</v>
      </c>
      <c r="AX270">
        <v>34.1</v>
      </c>
      <c r="AY270">
        <v>26.4</v>
      </c>
      <c r="AZ270">
        <v>9.9</v>
      </c>
      <c r="BA270">
        <v>5.7</v>
      </c>
      <c r="BB270">
        <v>4.2</v>
      </c>
      <c r="BC270">
        <v>3.3</v>
      </c>
      <c r="BD270">
        <v>2.8</v>
      </c>
      <c r="BE270">
        <v>2.4</v>
      </c>
      <c r="BF270">
        <v>1.5</v>
      </c>
      <c r="BG270">
        <v>1.4</v>
      </c>
      <c r="BH270">
        <v>1.3</v>
      </c>
      <c r="BI270">
        <v>1.3</v>
      </c>
      <c r="BJ270" s="80" t="str">
        <f>VLOOKUP(MID(A270,12,2),'State Codes'!$B$10:$D$60,3,0)</f>
        <v>3 East North Central</v>
      </c>
      <c r="BK270" s="80" t="str">
        <f>VLOOKUP(MID(A270,6,5),'Chart Controls'!$P$11:$Q$16,2,0)</f>
        <v>Wood</v>
      </c>
    </row>
    <row r="271" spans="1:63" s="82" customFormat="1" x14ac:dyDescent="0.2">
      <c r="A271" s="76" t="s">
        <v>858</v>
      </c>
      <c r="B271" s="76"/>
      <c r="C271" s="76" t="s">
        <v>257</v>
      </c>
      <c r="D271" s="76"/>
      <c r="E271" s="76" t="s">
        <v>1136</v>
      </c>
      <c r="F271" s="76" t="s">
        <v>261</v>
      </c>
      <c r="G271">
        <v>0</v>
      </c>
      <c r="H271">
        <v>29.5</v>
      </c>
      <c r="I271">
        <v>37.9</v>
      </c>
      <c r="J271">
        <v>19.399999999999999</v>
      </c>
      <c r="K271">
        <v>15.7</v>
      </c>
      <c r="L271">
        <v>35.4</v>
      </c>
      <c r="M271">
        <v>37.4</v>
      </c>
      <c r="N271">
        <v>26</v>
      </c>
      <c r="O271">
        <v>27.6</v>
      </c>
      <c r="P271">
        <v>33.4</v>
      </c>
      <c r="Q271">
        <v>53.9</v>
      </c>
      <c r="R271">
        <v>54.6</v>
      </c>
      <c r="S271">
        <v>42.8</v>
      </c>
      <c r="T271">
        <v>46</v>
      </c>
      <c r="U271">
        <v>39.4</v>
      </c>
      <c r="V271">
        <v>31.1</v>
      </c>
      <c r="W271">
        <v>47.8</v>
      </c>
      <c r="X271">
        <v>34.700000000000003</v>
      </c>
      <c r="Y271">
        <v>28.4</v>
      </c>
      <c r="Z271">
        <v>27.8</v>
      </c>
      <c r="AA271">
        <v>14.6</v>
      </c>
      <c r="AB271">
        <v>12.5</v>
      </c>
      <c r="AC271">
        <v>9.9</v>
      </c>
      <c r="AD271">
        <v>10.8</v>
      </c>
      <c r="AE271">
        <v>8.3000000000000007</v>
      </c>
      <c r="AF271">
        <v>5.0999999999999996</v>
      </c>
      <c r="AG271">
        <v>4.8</v>
      </c>
      <c r="AH271">
        <v>6.3</v>
      </c>
      <c r="AI271">
        <v>9.5</v>
      </c>
      <c r="AJ271">
        <v>8</v>
      </c>
      <c r="AK271">
        <v>8.1</v>
      </c>
      <c r="AL271">
        <v>8.8000000000000007</v>
      </c>
      <c r="AM271">
        <v>17.399999999999999</v>
      </c>
      <c r="AN271">
        <v>18.100000000000001</v>
      </c>
      <c r="AO271">
        <v>18.100000000000001</v>
      </c>
      <c r="AP271">
        <v>13.4</v>
      </c>
      <c r="AQ271">
        <v>12</v>
      </c>
      <c r="AR271">
        <v>11.1</v>
      </c>
      <c r="AS271">
        <v>11.1</v>
      </c>
      <c r="AT271">
        <v>15.1</v>
      </c>
      <c r="AU271">
        <v>15.3</v>
      </c>
      <c r="AV271">
        <v>17.3</v>
      </c>
      <c r="AW271">
        <v>16.5</v>
      </c>
      <c r="AX271">
        <v>16.600000000000001</v>
      </c>
      <c r="AY271">
        <v>12.9</v>
      </c>
      <c r="AZ271">
        <v>8.9</v>
      </c>
      <c r="BA271">
        <v>5</v>
      </c>
      <c r="BB271">
        <v>3.6</v>
      </c>
      <c r="BC271">
        <v>2.8</v>
      </c>
      <c r="BD271">
        <v>2.2999999999999998</v>
      </c>
      <c r="BE271">
        <v>2</v>
      </c>
      <c r="BF271">
        <v>1.2</v>
      </c>
      <c r="BG271">
        <v>1.2</v>
      </c>
      <c r="BH271">
        <v>1.1000000000000001</v>
      </c>
      <c r="BI271">
        <v>1.2</v>
      </c>
      <c r="BJ271" s="80" t="str">
        <f>VLOOKUP(MID(A271,12,2),'State Codes'!$B$10:$D$60,3,0)</f>
        <v>3 East North Central</v>
      </c>
      <c r="BK271" s="80" t="str">
        <f>VLOOKUP(MID(A271,6,5),'Chart Controls'!$P$11:$Q$16,2,0)</f>
        <v>Wood</v>
      </c>
    </row>
    <row r="272" spans="1:63" s="82" customFormat="1" x14ac:dyDescent="0.2">
      <c r="A272" s="76" t="s">
        <v>859</v>
      </c>
      <c r="B272" s="76"/>
      <c r="C272" s="76" t="s">
        <v>257</v>
      </c>
      <c r="D272" s="76"/>
      <c r="E272" s="76" t="s">
        <v>1136</v>
      </c>
      <c r="F272" s="76" t="s">
        <v>261</v>
      </c>
      <c r="G272">
        <v>0</v>
      </c>
      <c r="H272">
        <v>18.3</v>
      </c>
      <c r="I272">
        <v>24</v>
      </c>
      <c r="J272">
        <v>12.1</v>
      </c>
      <c r="K272">
        <v>8.6999999999999993</v>
      </c>
      <c r="L272">
        <v>15.3</v>
      </c>
      <c r="M272">
        <v>14.6</v>
      </c>
      <c r="N272">
        <v>10.7</v>
      </c>
      <c r="O272">
        <v>9.9</v>
      </c>
      <c r="P272">
        <v>13.8</v>
      </c>
      <c r="Q272">
        <v>24.6</v>
      </c>
      <c r="R272">
        <v>25</v>
      </c>
      <c r="S272">
        <v>19.5</v>
      </c>
      <c r="T272">
        <v>21</v>
      </c>
      <c r="U272">
        <v>18</v>
      </c>
      <c r="V272">
        <v>14.2</v>
      </c>
      <c r="W272">
        <v>16.2</v>
      </c>
      <c r="X272">
        <v>11.8</v>
      </c>
      <c r="Y272">
        <v>9.6</v>
      </c>
      <c r="Z272">
        <v>9.4</v>
      </c>
      <c r="AA272">
        <v>8.5</v>
      </c>
      <c r="AB272">
        <v>7.3</v>
      </c>
      <c r="AC272">
        <v>5.8</v>
      </c>
      <c r="AD272">
        <v>6.3</v>
      </c>
      <c r="AE272">
        <v>6.6</v>
      </c>
      <c r="AF272">
        <v>4.0999999999999996</v>
      </c>
      <c r="AG272">
        <v>3.9</v>
      </c>
      <c r="AH272">
        <v>5.0999999999999996</v>
      </c>
      <c r="AI272">
        <v>6.6</v>
      </c>
      <c r="AJ272">
        <v>5.6</v>
      </c>
      <c r="AK272">
        <v>5.7</v>
      </c>
      <c r="AL272">
        <v>6.1</v>
      </c>
      <c r="AM272">
        <v>7.5</v>
      </c>
      <c r="AN272">
        <v>7.9</v>
      </c>
      <c r="AO272">
        <v>7.8</v>
      </c>
      <c r="AP272">
        <v>5.0999999999999996</v>
      </c>
      <c r="AQ272">
        <v>4.5</v>
      </c>
      <c r="AR272">
        <v>4.2</v>
      </c>
      <c r="AS272">
        <v>5.4</v>
      </c>
      <c r="AT272">
        <v>7.4</v>
      </c>
      <c r="AU272">
        <v>7.5</v>
      </c>
      <c r="AV272">
        <v>6</v>
      </c>
      <c r="AW272">
        <v>6.7</v>
      </c>
      <c r="AX272">
        <v>5.8</v>
      </c>
      <c r="AY272">
        <v>5.2</v>
      </c>
      <c r="AZ272">
        <v>1</v>
      </c>
      <c r="BA272">
        <v>0.7</v>
      </c>
      <c r="BB272">
        <v>0.6</v>
      </c>
      <c r="BC272">
        <v>0.5</v>
      </c>
      <c r="BD272">
        <v>0.5</v>
      </c>
      <c r="BE272">
        <v>0.4</v>
      </c>
      <c r="BF272">
        <v>0.2</v>
      </c>
      <c r="BG272">
        <v>0.2</v>
      </c>
      <c r="BH272">
        <v>0.2</v>
      </c>
      <c r="BI272">
        <v>0.2</v>
      </c>
      <c r="BJ272" s="80" t="str">
        <f>VLOOKUP(MID(A272,12,2),'State Codes'!$B$10:$D$60,3,0)</f>
        <v>4 West North Central</v>
      </c>
      <c r="BK272" s="80" t="str">
        <f>VLOOKUP(MID(A272,6,5),'Chart Controls'!$P$11:$Q$16,2,0)</f>
        <v>Wood</v>
      </c>
    </row>
    <row r="273" spans="1:63" s="82" customFormat="1" x14ac:dyDescent="0.2">
      <c r="A273" s="76" t="s">
        <v>860</v>
      </c>
      <c r="B273" s="76"/>
      <c r="C273" s="76" t="s">
        <v>257</v>
      </c>
      <c r="D273" s="76"/>
      <c r="E273" s="76" t="s">
        <v>1136</v>
      </c>
      <c r="F273" s="76" t="s">
        <v>261</v>
      </c>
      <c r="G273">
        <v>0</v>
      </c>
      <c r="H273">
        <v>10</v>
      </c>
      <c r="I273">
        <v>12.8</v>
      </c>
      <c r="J273">
        <v>6.6</v>
      </c>
      <c r="K273">
        <v>5.3</v>
      </c>
      <c r="L273">
        <v>11.2</v>
      </c>
      <c r="M273">
        <v>11.8</v>
      </c>
      <c r="N273">
        <v>7.5</v>
      </c>
      <c r="O273">
        <v>7.6</v>
      </c>
      <c r="P273">
        <v>10.3</v>
      </c>
      <c r="Q273">
        <v>20.100000000000001</v>
      </c>
      <c r="R273">
        <v>20.399999999999999</v>
      </c>
      <c r="S273">
        <v>15.9</v>
      </c>
      <c r="T273">
        <v>17.100000000000001</v>
      </c>
      <c r="U273">
        <v>14.7</v>
      </c>
      <c r="V273">
        <v>11.6</v>
      </c>
      <c r="W273">
        <v>14.9</v>
      </c>
      <c r="X273">
        <v>10.8</v>
      </c>
      <c r="Y273">
        <v>8.8000000000000007</v>
      </c>
      <c r="Z273">
        <v>8.6999999999999993</v>
      </c>
      <c r="AA273">
        <v>7.9</v>
      </c>
      <c r="AB273">
        <v>6.7</v>
      </c>
      <c r="AC273">
        <v>5.3</v>
      </c>
      <c r="AD273">
        <v>5.8</v>
      </c>
      <c r="AE273">
        <v>6.2</v>
      </c>
      <c r="AF273">
        <v>3.8</v>
      </c>
      <c r="AG273">
        <v>3.6</v>
      </c>
      <c r="AH273">
        <v>4.7</v>
      </c>
      <c r="AI273">
        <v>6.1</v>
      </c>
      <c r="AJ273">
        <v>5.0999999999999996</v>
      </c>
      <c r="AK273">
        <v>5.2</v>
      </c>
      <c r="AL273">
        <v>5.6</v>
      </c>
      <c r="AM273">
        <v>6.9</v>
      </c>
      <c r="AN273">
        <v>7.2</v>
      </c>
      <c r="AO273">
        <v>7.2</v>
      </c>
      <c r="AP273">
        <v>4.5999999999999996</v>
      </c>
      <c r="AQ273">
        <v>4.0999999999999996</v>
      </c>
      <c r="AR273">
        <v>3.8</v>
      </c>
      <c r="AS273">
        <v>4.7</v>
      </c>
      <c r="AT273">
        <v>6.4</v>
      </c>
      <c r="AU273">
        <v>6.5</v>
      </c>
      <c r="AV273">
        <v>5.0999999999999996</v>
      </c>
      <c r="AW273">
        <v>5.7</v>
      </c>
      <c r="AX273">
        <v>4.9000000000000004</v>
      </c>
      <c r="AY273">
        <v>4.5</v>
      </c>
      <c r="AZ273">
        <v>0.9</v>
      </c>
      <c r="BA273">
        <v>0.6</v>
      </c>
      <c r="BB273">
        <v>0.5</v>
      </c>
      <c r="BC273">
        <v>0.4</v>
      </c>
      <c r="BD273">
        <v>0.4</v>
      </c>
      <c r="BE273">
        <v>0.3</v>
      </c>
      <c r="BF273">
        <v>0.2</v>
      </c>
      <c r="BG273">
        <v>0.2</v>
      </c>
      <c r="BH273">
        <v>0.2</v>
      </c>
      <c r="BI273">
        <v>0.2</v>
      </c>
      <c r="BJ273" s="80" t="str">
        <f>VLOOKUP(MID(A273,12,2),'State Codes'!$B$10:$D$60,3,0)</f>
        <v>4 West North Central</v>
      </c>
      <c r="BK273" s="80" t="str">
        <f>VLOOKUP(MID(A273,6,5),'Chart Controls'!$P$11:$Q$16,2,0)</f>
        <v>Wood</v>
      </c>
    </row>
    <row r="274" spans="1:63" s="82" customFormat="1" x14ac:dyDescent="0.2">
      <c r="A274" s="76" t="s">
        <v>861</v>
      </c>
      <c r="B274" s="76"/>
      <c r="C274" s="76" t="s">
        <v>257</v>
      </c>
      <c r="D274" s="76"/>
      <c r="E274" s="76" t="s">
        <v>1136</v>
      </c>
      <c r="F274" s="76" t="s">
        <v>261</v>
      </c>
      <c r="G274">
        <v>0</v>
      </c>
      <c r="H274">
        <v>21.5</v>
      </c>
      <c r="I274">
        <v>27.7</v>
      </c>
      <c r="J274">
        <v>14.2</v>
      </c>
      <c r="K274">
        <v>11.4</v>
      </c>
      <c r="L274">
        <v>34.4</v>
      </c>
      <c r="M274">
        <v>32.299999999999997</v>
      </c>
      <c r="N274">
        <v>23.7</v>
      </c>
      <c r="O274">
        <v>21</v>
      </c>
      <c r="P274">
        <v>28.2</v>
      </c>
      <c r="Q274">
        <v>76.400000000000006</v>
      </c>
      <c r="R274">
        <v>77.400000000000006</v>
      </c>
      <c r="S274">
        <v>60.6</v>
      </c>
      <c r="T274">
        <v>65.099999999999994</v>
      </c>
      <c r="U274">
        <v>55.8</v>
      </c>
      <c r="V274">
        <v>44.1</v>
      </c>
      <c r="W274">
        <v>46.7</v>
      </c>
      <c r="X274">
        <v>33.9</v>
      </c>
      <c r="Y274">
        <v>27.8</v>
      </c>
      <c r="Z274">
        <v>27.2</v>
      </c>
      <c r="AA274">
        <v>10.5</v>
      </c>
      <c r="AB274">
        <v>9</v>
      </c>
      <c r="AC274">
        <v>7.1</v>
      </c>
      <c r="AD274">
        <v>7.7</v>
      </c>
      <c r="AE274">
        <v>9.9</v>
      </c>
      <c r="AF274">
        <v>6.1</v>
      </c>
      <c r="AG274">
        <v>5.8</v>
      </c>
      <c r="AH274">
        <v>7.5</v>
      </c>
      <c r="AI274">
        <v>14.5</v>
      </c>
      <c r="AJ274">
        <v>12.2</v>
      </c>
      <c r="AK274">
        <v>12.4</v>
      </c>
      <c r="AL274">
        <v>13.5</v>
      </c>
      <c r="AM274">
        <v>18.100000000000001</v>
      </c>
      <c r="AN274">
        <v>18.899999999999999</v>
      </c>
      <c r="AO274">
        <v>18.8</v>
      </c>
      <c r="AP274">
        <v>15.7</v>
      </c>
      <c r="AQ274">
        <v>14.1</v>
      </c>
      <c r="AR274">
        <v>13.1</v>
      </c>
      <c r="AS274">
        <v>17</v>
      </c>
      <c r="AT274">
        <v>23.3</v>
      </c>
      <c r="AU274">
        <v>23.5</v>
      </c>
      <c r="AV274">
        <v>17.100000000000001</v>
      </c>
      <c r="AW274">
        <v>22</v>
      </c>
      <c r="AX274">
        <v>16.399999999999999</v>
      </c>
      <c r="AY274">
        <v>11.7</v>
      </c>
      <c r="AZ274">
        <v>11.3</v>
      </c>
      <c r="BA274">
        <v>6.7</v>
      </c>
      <c r="BB274">
        <v>5.3</v>
      </c>
      <c r="BC274">
        <v>4.0999999999999996</v>
      </c>
      <c r="BD274">
        <v>3.3</v>
      </c>
      <c r="BE274">
        <v>2.7</v>
      </c>
      <c r="BF274">
        <v>1.6</v>
      </c>
      <c r="BG274">
        <v>1.5</v>
      </c>
      <c r="BH274">
        <v>1.5</v>
      </c>
      <c r="BI274">
        <v>1.5</v>
      </c>
      <c r="BJ274" s="80" t="str">
        <f>VLOOKUP(MID(A274,12,2),'State Codes'!$B$10:$D$60,3,0)</f>
        <v>6 East South Central</v>
      </c>
      <c r="BK274" s="80" t="str">
        <f>VLOOKUP(MID(A274,6,5),'Chart Controls'!$P$11:$Q$16,2,0)</f>
        <v>Wood</v>
      </c>
    </row>
    <row r="275" spans="1:63" s="82" customFormat="1" x14ac:dyDescent="0.2">
      <c r="A275" s="76" t="s">
        <v>862</v>
      </c>
      <c r="B275" s="76"/>
      <c r="C275" s="76" t="s">
        <v>257</v>
      </c>
      <c r="D275" s="76"/>
      <c r="E275" s="76" t="s">
        <v>1136</v>
      </c>
      <c r="F275" s="76" t="s">
        <v>261</v>
      </c>
      <c r="G275">
        <v>0</v>
      </c>
      <c r="H275">
        <v>1.9</v>
      </c>
      <c r="I275">
        <v>3.3</v>
      </c>
      <c r="J275">
        <v>1.6</v>
      </c>
      <c r="K275">
        <v>1.2</v>
      </c>
      <c r="L275">
        <v>1.9</v>
      </c>
      <c r="M275">
        <v>2</v>
      </c>
      <c r="N275">
        <v>1.3</v>
      </c>
      <c r="O275">
        <v>1.4</v>
      </c>
      <c r="P275">
        <v>2.4</v>
      </c>
      <c r="Q275">
        <v>12.8</v>
      </c>
      <c r="R275">
        <v>13</v>
      </c>
      <c r="S275">
        <v>10.199999999999999</v>
      </c>
      <c r="T275">
        <v>10.9</v>
      </c>
      <c r="U275">
        <v>9.4</v>
      </c>
      <c r="V275">
        <v>7.4</v>
      </c>
      <c r="W275">
        <v>6.8</v>
      </c>
      <c r="X275">
        <v>5</v>
      </c>
      <c r="Y275">
        <v>4.0999999999999996</v>
      </c>
      <c r="Z275">
        <v>4</v>
      </c>
      <c r="AA275">
        <v>7.7</v>
      </c>
      <c r="AB275">
        <v>6.6</v>
      </c>
      <c r="AC275">
        <v>5.2</v>
      </c>
      <c r="AD275">
        <v>5.7</v>
      </c>
      <c r="AE275">
        <v>6.5</v>
      </c>
      <c r="AF275">
        <v>4</v>
      </c>
      <c r="AG275">
        <v>3.8</v>
      </c>
      <c r="AH275">
        <v>5</v>
      </c>
      <c r="AI275">
        <v>10.4</v>
      </c>
      <c r="AJ275">
        <v>8.6999999999999993</v>
      </c>
      <c r="AK275">
        <v>8.9</v>
      </c>
      <c r="AL275">
        <v>9.6</v>
      </c>
      <c r="AM275">
        <v>7.2</v>
      </c>
      <c r="AN275">
        <v>7.5</v>
      </c>
      <c r="AO275">
        <v>7.5</v>
      </c>
      <c r="AP275">
        <v>10.7</v>
      </c>
      <c r="AQ275">
        <v>9.6</v>
      </c>
      <c r="AR275">
        <v>8.9</v>
      </c>
      <c r="AS275">
        <v>7.8</v>
      </c>
      <c r="AT275">
        <v>10.6</v>
      </c>
      <c r="AU275">
        <v>10.7</v>
      </c>
      <c r="AV275">
        <v>6.6</v>
      </c>
      <c r="AW275">
        <v>11.7</v>
      </c>
      <c r="AX275">
        <v>6.3</v>
      </c>
      <c r="AY275">
        <v>4.9000000000000004</v>
      </c>
      <c r="AZ275">
        <v>6.1</v>
      </c>
      <c r="BA275">
        <v>4.0999999999999996</v>
      </c>
      <c r="BB275">
        <v>3.9</v>
      </c>
      <c r="BC275">
        <v>3.2</v>
      </c>
      <c r="BD275">
        <v>2.8</v>
      </c>
      <c r="BE275">
        <v>2.4</v>
      </c>
      <c r="BF275">
        <v>1.4</v>
      </c>
      <c r="BG275">
        <v>1.2</v>
      </c>
      <c r="BH275">
        <v>1.2</v>
      </c>
      <c r="BI275">
        <v>1.2</v>
      </c>
      <c r="BJ275" s="80" t="str">
        <f>VLOOKUP(MID(A275,12,2),'State Codes'!$B$10:$D$60,3,0)</f>
        <v>7 West South Central</v>
      </c>
      <c r="BK275" s="80" t="str">
        <f>VLOOKUP(MID(A275,6,5),'Chart Controls'!$P$11:$Q$16,2,0)</f>
        <v>Wood</v>
      </c>
    </row>
    <row r="276" spans="1:63" s="82" customFormat="1" x14ac:dyDescent="0.2">
      <c r="A276" s="76" t="s">
        <v>863</v>
      </c>
      <c r="B276" s="76"/>
      <c r="C276" s="76" t="s">
        <v>257</v>
      </c>
      <c r="D276" s="76"/>
      <c r="E276" s="76" t="s">
        <v>1136</v>
      </c>
      <c r="F276" s="76" t="s">
        <v>261</v>
      </c>
      <c r="G276">
        <v>0</v>
      </c>
      <c r="H276">
        <v>53.4</v>
      </c>
      <c r="I276">
        <v>68.7</v>
      </c>
      <c r="J276">
        <v>35.299999999999997</v>
      </c>
      <c r="K276">
        <v>28.4</v>
      </c>
      <c r="L276">
        <v>91.8</v>
      </c>
      <c r="M276">
        <v>88.6</v>
      </c>
      <c r="N276">
        <v>66.2</v>
      </c>
      <c r="O276">
        <v>58.6</v>
      </c>
      <c r="P276">
        <v>99.5</v>
      </c>
      <c r="Q276">
        <v>96.8</v>
      </c>
      <c r="R276">
        <v>98</v>
      </c>
      <c r="S276">
        <v>76.7</v>
      </c>
      <c r="T276">
        <v>82.4</v>
      </c>
      <c r="U276">
        <v>70.7</v>
      </c>
      <c r="V276">
        <v>55.9</v>
      </c>
      <c r="W276">
        <v>34.5</v>
      </c>
      <c r="X276">
        <v>25</v>
      </c>
      <c r="Y276">
        <v>20.5</v>
      </c>
      <c r="Z276">
        <v>20</v>
      </c>
      <c r="AA276">
        <v>7.9</v>
      </c>
      <c r="AB276">
        <v>6.8</v>
      </c>
      <c r="AC276">
        <v>5.4</v>
      </c>
      <c r="AD276">
        <v>5.8</v>
      </c>
      <c r="AE276">
        <v>7.4</v>
      </c>
      <c r="AF276">
        <v>4.5999999999999996</v>
      </c>
      <c r="AG276">
        <v>4.3</v>
      </c>
      <c r="AH276">
        <v>5.6</v>
      </c>
      <c r="AI276">
        <v>7.8</v>
      </c>
      <c r="AJ276">
        <v>6.5</v>
      </c>
      <c r="AK276">
        <v>6.7</v>
      </c>
      <c r="AL276">
        <v>7.2</v>
      </c>
      <c r="AM276">
        <v>7.1</v>
      </c>
      <c r="AN276">
        <v>7.4</v>
      </c>
      <c r="AO276">
        <v>7.4</v>
      </c>
      <c r="AP276">
        <v>5.2</v>
      </c>
      <c r="AQ276">
        <v>4.7</v>
      </c>
      <c r="AR276">
        <v>4.4000000000000004</v>
      </c>
      <c r="AS276">
        <v>6.3</v>
      </c>
      <c r="AT276">
        <v>8.6999999999999993</v>
      </c>
      <c r="AU276">
        <v>8.8000000000000007</v>
      </c>
      <c r="AV276">
        <v>12.8</v>
      </c>
      <c r="AW276">
        <v>10.8</v>
      </c>
      <c r="AX276">
        <v>12.2</v>
      </c>
      <c r="AY276">
        <v>10.9</v>
      </c>
      <c r="AZ276">
        <v>10.199999999999999</v>
      </c>
      <c r="BA276">
        <v>6.1</v>
      </c>
      <c r="BB276">
        <v>5.2</v>
      </c>
      <c r="BC276">
        <v>3.7</v>
      </c>
      <c r="BD276">
        <v>2.6</v>
      </c>
      <c r="BE276">
        <v>1.9</v>
      </c>
      <c r="BF276">
        <v>1.2</v>
      </c>
      <c r="BG276">
        <v>1.1000000000000001</v>
      </c>
      <c r="BH276">
        <v>1.1000000000000001</v>
      </c>
      <c r="BI276">
        <v>1</v>
      </c>
      <c r="BJ276" s="80" t="str">
        <f>VLOOKUP(MID(A276,12,2),'State Codes'!$B$10:$D$60,3,0)</f>
        <v>1 New England</v>
      </c>
      <c r="BK276" s="80" t="str">
        <f>VLOOKUP(MID(A276,6,5),'Chart Controls'!$P$11:$Q$16,2,0)</f>
        <v>Wood</v>
      </c>
    </row>
    <row r="277" spans="1:63" s="82" customFormat="1" x14ac:dyDescent="0.2">
      <c r="A277" s="76" t="s">
        <v>864</v>
      </c>
      <c r="B277" s="76"/>
      <c r="C277" s="76" t="s">
        <v>257</v>
      </c>
      <c r="D277" s="76"/>
      <c r="E277" s="76" t="s">
        <v>1136</v>
      </c>
      <c r="F277" s="76" t="s">
        <v>261</v>
      </c>
      <c r="G277">
        <v>0</v>
      </c>
      <c r="H277">
        <v>26.2</v>
      </c>
      <c r="I277">
        <v>33.799999999999997</v>
      </c>
      <c r="J277">
        <v>17.3</v>
      </c>
      <c r="K277">
        <v>14</v>
      </c>
      <c r="L277">
        <v>18.399999999999999</v>
      </c>
      <c r="M277">
        <v>20.399999999999999</v>
      </c>
      <c r="N277">
        <v>14.9</v>
      </c>
      <c r="O277">
        <v>13.2</v>
      </c>
      <c r="P277">
        <v>18.899999999999999</v>
      </c>
      <c r="Q277">
        <v>54.4</v>
      </c>
      <c r="R277">
        <v>55.1</v>
      </c>
      <c r="S277">
        <v>43.1</v>
      </c>
      <c r="T277">
        <v>46.4</v>
      </c>
      <c r="U277">
        <v>39.799999999999997</v>
      </c>
      <c r="V277">
        <v>31.4</v>
      </c>
      <c r="W277">
        <v>21</v>
      </c>
      <c r="X277">
        <v>15.3</v>
      </c>
      <c r="Y277">
        <v>12.5</v>
      </c>
      <c r="Z277">
        <v>12.2</v>
      </c>
      <c r="AA277">
        <v>12.8</v>
      </c>
      <c r="AB277">
        <v>11</v>
      </c>
      <c r="AC277">
        <v>8.6999999999999993</v>
      </c>
      <c r="AD277">
        <v>9.5</v>
      </c>
      <c r="AE277">
        <v>15.4</v>
      </c>
      <c r="AF277">
        <v>9.5</v>
      </c>
      <c r="AG277">
        <v>9</v>
      </c>
      <c r="AH277">
        <v>11.7</v>
      </c>
      <c r="AI277">
        <v>15.7</v>
      </c>
      <c r="AJ277">
        <v>13.2</v>
      </c>
      <c r="AK277">
        <v>13.5</v>
      </c>
      <c r="AL277">
        <v>14.6</v>
      </c>
      <c r="AM277">
        <v>10.4</v>
      </c>
      <c r="AN277">
        <v>10.9</v>
      </c>
      <c r="AO277">
        <v>10.8</v>
      </c>
      <c r="AP277">
        <v>15.7</v>
      </c>
      <c r="AQ277">
        <v>14.1</v>
      </c>
      <c r="AR277">
        <v>13.1</v>
      </c>
      <c r="AS277">
        <v>17.600000000000001</v>
      </c>
      <c r="AT277">
        <v>24.1</v>
      </c>
      <c r="AU277">
        <v>24.3</v>
      </c>
      <c r="AV277">
        <v>18.100000000000001</v>
      </c>
      <c r="AW277">
        <v>26.7</v>
      </c>
      <c r="AX277">
        <v>17.399999999999999</v>
      </c>
      <c r="AY277">
        <v>17.399999999999999</v>
      </c>
      <c r="AZ277">
        <v>11.8</v>
      </c>
      <c r="BA277">
        <v>7.2</v>
      </c>
      <c r="BB277">
        <v>5.8</v>
      </c>
      <c r="BC277">
        <v>4.5999999999999996</v>
      </c>
      <c r="BD277">
        <v>3.9</v>
      </c>
      <c r="BE277">
        <v>3.3</v>
      </c>
      <c r="BF277">
        <v>2</v>
      </c>
      <c r="BG277">
        <v>1.8</v>
      </c>
      <c r="BH277">
        <v>1.7</v>
      </c>
      <c r="BI277">
        <v>1.6</v>
      </c>
      <c r="BJ277" s="80" t="str">
        <f>VLOOKUP(MID(A277,12,2),'State Codes'!$B$10:$D$60,3,0)</f>
        <v>5 South Atlantic</v>
      </c>
      <c r="BK277" s="80" t="str">
        <f>VLOOKUP(MID(A277,6,5),'Chart Controls'!$P$11:$Q$16,2,0)</f>
        <v>Wood</v>
      </c>
    </row>
    <row r="278" spans="1:63" s="82" customFormat="1" x14ac:dyDescent="0.2">
      <c r="A278" s="76" t="s">
        <v>865</v>
      </c>
      <c r="B278" s="76"/>
      <c r="C278" s="76" t="s">
        <v>257</v>
      </c>
      <c r="D278" s="76"/>
      <c r="E278" s="76" t="s">
        <v>1136</v>
      </c>
      <c r="F278" s="76" t="s">
        <v>261</v>
      </c>
      <c r="G278">
        <v>0</v>
      </c>
      <c r="H278">
        <v>60.7</v>
      </c>
      <c r="I278">
        <v>78.099999999999994</v>
      </c>
      <c r="J278">
        <v>40.1</v>
      </c>
      <c r="K278">
        <v>32.299999999999997</v>
      </c>
      <c r="L278">
        <v>42.2</v>
      </c>
      <c r="M278">
        <v>35.799999999999997</v>
      </c>
      <c r="N278">
        <v>32.299999999999997</v>
      </c>
      <c r="O278">
        <v>29.2</v>
      </c>
      <c r="P278">
        <v>42.8</v>
      </c>
      <c r="Q278">
        <v>69.099999999999994</v>
      </c>
      <c r="R278">
        <v>70</v>
      </c>
      <c r="S278">
        <v>54.8</v>
      </c>
      <c r="T278">
        <v>58.9</v>
      </c>
      <c r="U278">
        <v>50.5</v>
      </c>
      <c r="V278">
        <v>39.9</v>
      </c>
      <c r="W278">
        <v>20.399999999999999</v>
      </c>
      <c r="X278">
        <v>14.8</v>
      </c>
      <c r="Y278">
        <v>12.1</v>
      </c>
      <c r="Z278">
        <v>11.9</v>
      </c>
      <c r="AA278">
        <v>31.6</v>
      </c>
      <c r="AB278">
        <v>27.1</v>
      </c>
      <c r="AC278">
        <v>21.5</v>
      </c>
      <c r="AD278">
        <v>23.3</v>
      </c>
      <c r="AE278">
        <v>30.3</v>
      </c>
      <c r="AF278">
        <v>18.7</v>
      </c>
      <c r="AG278">
        <v>17.8</v>
      </c>
      <c r="AH278">
        <v>23.2</v>
      </c>
      <c r="AI278">
        <v>32.4</v>
      </c>
      <c r="AJ278">
        <v>27.2</v>
      </c>
      <c r="AK278">
        <v>27.8</v>
      </c>
      <c r="AL278">
        <v>30.1</v>
      </c>
      <c r="AM278">
        <v>29.8</v>
      </c>
      <c r="AN278">
        <v>31.1</v>
      </c>
      <c r="AO278">
        <v>31</v>
      </c>
      <c r="AP278">
        <v>22.6</v>
      </c>
      <c r="AQ278">
        <v>20.2</v>
      </c>
      <c r="AR278">
        <v>18.8</v>
      </c>
      <c r="AS278">
        <v>27.6</v>
      </c>
      <c r="AT278">
        <v>37.9</v>
      </c>
      <c r="AU278">
        <v>38.200000000000003</v>
      </c>
      <c r="AV278">
        <v>56.1</v>
      </c>
      <c r="AW278">
        <v>47.3</v>
      </c>
      <c r="AX278">
        <v>53.7</v>
      </c>
      <c r="AY278">
        <v>47.8</v>
      </c>
      <c r="AZ278">
        <v>13.2</v>
      </c>
      <c r="BA278">
        <v>8.1999999999999993</v>
      </c>
      <c r="BB278">
        <v>6.5</v>
      </c>
      <c r="BC278">
        <v>5.2</v>
      </c>
      <c r="BD278">
        <v>4.4000000000000004</v>
      </c>
      <c r="BE278">
        <v>3.8</v>
      </c>
      <c r="BF278">
        <v>2.4</v>
      </c>
      <c r="BG278">
        <v>2.2000000000000002</v>
      </c>
      <c r="BH278">
        <v>2.2000000000000002</v>
      </c>
      <c r="BI278">
        <v>2.1</v>
      </c>
      <c r="BJ278" s="80" t="str">
        <f>VLOOKUP(MID(A278,12,2),'State Codes'!$B$10:$D$60,3,0)</f>
        <v>1 New England</v>
      </c>
      <c r="BK278" s="80" t="str">
        <f>VLOOKUP(MID(A278,6,5),'Chart Controls'!$P$11:$Q$16,2,0)</f>
        <v>Wood</v>
      </c>
    </row>
    <row r="279" spans="1:63" s="82" customFormat="1" x14ac:dyDescent="0.2">
      <c r="A279" s="76" t="s">
        <v>866</v>
      </c>
      <c r="B279" s="76"/>
      <c r="C279" s="76" t="s">
        <v>257</v>
      </c>
      <c r="D279" s="76"/>
      <c r="E279" s="76" t="s">
        <v>1136</v>
      </c>
      <c r="F279" s="76" t="s">
        <v>261</v>
      </c>
      <c r="G279">
        <v>0</v>
      </c>
      <c r="H279">
        <v>108.3</v>
      </c>
      <c r="I279">
        <v>139.4</v>
      </c>
      <c r="J279">
        <v>71.5</v>
      </c>
      <c r="K279">
        <v>57.6</v>
      </c>
      <c r="L279">
        <v>101.4</v>
      </c>
      <c r="M279">
        <v>102.7</v>
      </c>
      <c r="N279">
        <v>76.3</v>
      </c>
      <c r="O279">
        <v>68.599999999999994</v>
      </c>
      <c r="P279">
        <v>100.4</v>
      </c>
      <c r="Q279">
        <v>83</v>
      </c>
      <c r="R279">
        <v>84.1</v>
      </c>
      <c r="S279">
        <v>65.8</v>
      </c>
      <c r="T279">
        <v>70.8</v>
      </c>
      <c r="U279">
        <v>60.7</v>
      </c>
      <c r="V279">
        <v>48</v>
      </c>
      <c r="W279">
        <v>95.3</v>
      </c>
      <c r="X279">
        <v>69.099999999999994</v>
      </c>
      <c r="Y279">
        <v>56.6</v>
      </c>
      <c r="Z279">
        <v>55.4</v>
      </c>
      <c r="AA279">
        <v>24.3</v>
      </c>
      <c r="AB279">
        <v>20.9</v>
      </c>
      <c r="AC279">
        <v>16.5</v>
      </c>
      <c r="AD279">
        <v>17.899999999999999</v>
      </c>
      <c r="AE279">
        <v>13.8</v>
      </c>
      <c r="AF279">
        <v>8.5</v>
      </c>
      <c r="AG279">
        <v>8.1</v>
      </c>
      <c r="AH279">
        <v>10.5</v>
      </c>
      <c r="AI279">
        <v>16.100000000000001</v>
      </c>
      <c r="AJ279">
        <v>13.6</v>
      </c>
      <c r="AK279">
        <v>13.8</v>
      </c>
      <c r="AL279">
        <v>15</v>
      </c>
      <c r="AM279">
        <v>29.8</v>
      </c>
      <c r="AN279">
        <v>31.1</v>
      </c>
      <c r="AO279">
        <v>30.9</v>
      </c>
      <c r="AP279">
        <v>22.9</v>
      </c>
      <c r="AQ279">
        <v>20.5</v>
      </c>
      <c r="AR279">
        <v>19</v>
      </c>
      <c r="AS279">
        <v>18.899999999999999</v>
      </c>
      <c r="AT279">
        <v>25.8</v>
      </c>
      <c r="AU279">
        <v>26.1</v>
      </c>
      <c r="AV279">
        <v>29.7</v>
      </c>
      <c r="AW279">
        <v>28.3</v>
      </c>
      <c r="AX279">
        <v>28.4</v>
      </c>
      <c r="AY279">
        <v>22</v>
      </c>
      <c r="AZ279">
        <v>12.3</v>
      </c>
      <c r="BA279">
        <v>6.9</v>
      </c>
      <c r="BB279">
        <v>5</v>
      </c>
      <c r="BC279">
        <v>4</v>
      </c>
      <c r="BD279">
        <v>3.2</v>
      </c>
      <c r="BE279">
        <v>2.9</v>
      </c>
      <c r="BF279">
        <v>1.7</v>
      </c>
      <c r="BG279">
        <v>1.8</v>
      </c>
      <c r="BH279">
        <v>1.7</v>
      </c>
      <c r="BI279">
        <v>1.7</v>
      </c>
      <c r="BJ279" s="80" t="str">
        <f>VLOOKUP(MID(A279,12,2),'State Codes'!$B$10:$D$60,3,0)</f>
        <v>3 East North Central</v>
      </c>
      <c r="BK279" s="80" t="str">
        <f>VLOOKUP(MID(A279,6,5),'Chart Controls'!$P$11:$Q$16,2,0)</f>
        <v>Wood</v>
      </c>
    </row>
    <row r="280" spans="1:63" s="82" customFormat="1" x14ac:dyDescent="0.2">
      <c r="A280" s="76" t="s">
        <v>867</v>
      </c>
      <c r="B280" s="76"/>
      <c r="C280" s="76" t="s">
        <v>257</v>
      </c>
      <c r="D280" s="76"/>
      <c r="E280" s="76" t="s">
        <v>1136</v>
      </c>
      <c r="F280" s="76" t="s">
        <v>261</v>
      </c>
      <c r="G280">
        <v>0</v>
      </c>
      <c r="H280">
        <v>57.6</v>
      </c>
      <c r="I280">
        <v>74.8</v>
      </c>
      <c r="J280">
        <v>37.4</v>
      </c>
      <c r="K280">
        <v>30.9</v>
      </c>
      <c r="L280">
        <v>57.3</v>
      </c>
      <c r="M280">
        <v>53.4</v>
      </c>
      <c r="N280">
        <v>35.6</v>
      </c>
      <c r="O280">
        <v>33.6</v>
      </c>
      <c r="P280">
        <v>47</v>
      </c>
      <c r="Q280">
        <v>62.4</v>
      </c>
      <c r="R280">
        <v>63.2</v>
      </c>
      <c r="S280">
        <v>49.5</v>
      </c>
      <c r="T280">
        <v>53.1</v>
      </c>
      <c r="U280">
        <v>45.6</v>
      </c>
      <c r="V280">
        <v>36</v>
      </c>
      <c r="W280">
        <v>40</v>
      </c>
      <c r="X280">
        <v>29</v>
      </c>
      <c r="Y280">
        <v>23.8</v>
      </c>
      <c r="Z280">
        <v>23.3</v>
      </c>
      <c r="AA280">
        <v>14.4</v>
      </c>
      <c r="AB280">
        <v>12.4</v>
      </c>
      <c r="AC280">
        <v>9.8000000000000007</v>
      </c>
      <c r="AD280">
        <v>10.6</v>
      </c>
      <c r="AE280">
        <v>11.1</v>
      </c>
      <c r="AF280">
        <v>6.8</v>
      </c>
      <c r="AG280">
        <v>6.5</v>
      </c>
      <c r="AH280">
        <v>8.5</v>
      </c>
      <c r="AI280">
        <v>10.9</v>
      </c>
      <c r="AJ280">
        <v>9.1</v>
      </c>
      <c r="AK280">
        <v>9.3000000000000007</v>
      </c>
      <c r="AL280">
        <v>10.1</v>
      </c>
      <c r="AM280">
        <v>12.2</v>
      </c>
      <c r="AN280">
        <v>12.7</v>
      </c>
      <c r="AO280">
        <v>12.7</v>
      </c>
      <c r="AP280">
        <v>7.9</v>
      </c>
      <c r="AQ280">
        <v>7.1</v>
      </c>
      <c r="AR280">
        <v>6.6</v>
      </c>
      <c r="AS280">
        <v>8</v>
      </c>
      <c r="AT280">
        <v>11</v>
      </c>
      <c r="AU280">
        <v>11.1</v>
      </c>
      <c r="AV280">
        <v>8.6999999999999993</v>
      </c>
      <c r="AW280">
        <v>9.6999999999999993</v>
      </c>
      <c r="AX280">
        <v>8.4</v>
      </c>
      <c r="AY280">
        <v>7.6</v>
      </c>
      <c r="AZ280">
        <v>8.3000000000000007</v>
      </c>
      <c r="BA280">
        <v>4.5</v>
      </c>
      <c r="BB280">
        <v>3.4</v>
      </c>
      <c r="BC280">
        <v>2.6</v>
      </c>
      <c r="BD280">
        <v>2.2000000000000002</v>
      </c>
      <c r="BE280">
        <v>1.9</v>
      </c>
      <c r="BF280">
        <v>1.1000000000000001</v>
      </c>
      <c r="BG280">
        <v>1.1000000000000001</v>
      </c>
      <c r="BH280">
        <v>1.1000000000000001</v>
      </c>
      <c r="BI280">
        <v>1.1000000000000001</v>
      </c>
      <c r="BJ280" s="80" t="str">
        <f>VLOOKUP(MID(A280,12,2),'State Codes'!$B$10:$D$60,3,0)</f>
        <v>4 West North Central</v>
      </c>
      <c r="BK280" s="80" t="str">
        <f>VLOOKUP(MID(A280,6,5),'Chart Controls'!$P$11:$Q$16,2,0)</f>
        <v>Wood</v>
      </c>
    </row>
    <row r="281" spans="1:63" s="82" customFormat="1" x14ac:dyDescent="0.2">
      <c r="A281" s="76" t="s">
        <v>868</v>
      </c>
      <c r="B281" s="76"/>
      <c r="C281" s="76" t="s">
        <v>257</v>
      </c>
      <c r="D281" s="76"/>
      <c r="E281" s="76" t="s">
        <v>1136</v>
      </c>
      <c r="F281" s="76" t="s">
        <v>261</v>
      </c>
      <c r="G281">
        <v>0</v>
      </c>
      <c r="H281">
        <v>4.3</v>
      </c>
      <c r="I281">
        <v>6.6</v>
      </c>
      <c r="J281">
        <v>3.3</v>
      </c>
      <c r="K281">
        <v>2.7</v>
      </c>
      <c r="L281">
        <v>5.3</v>
      </c>
      <c r="M281">
        <v>5.0999999999999996</v>
      </c>
      <c r="N281">
        <v>2.5</v>
      </c>
      <c r="O281">
        <v>3.6</v>
      </c>
      <c r="P281">
        <v>4.5999999999999996</v>
      </c>
      <c r="Q281">
        <v>30</v>
      </c>
      <c r="R281">
        <v>30.4</v>
      </c>
      <c r="S281">
        <v>23.8</v>
      </c>
      <c r="T281">
        <v>25.6</v>
      </c>
      <c r="U281">
        <v>22</v>
      </c>
      <c r="V281">
        <v>17.399999999999999</v>
      </c>
      <c r="W281">
        <v>22.2</v>
      </c>
      <c r="X281">
        <v>16.100000000000001</v>
      </c>
      <c r="Y281">
        <v>13.2</v>
      </c>
      <c r="Z281">
        <v>12.9</v>
      </c>
      <c r="AA281">
        <v>7</v>
      </c>
      <c r="AB281">
        <v>6</v>
      </c>
      <c r="AC281">
        <v>4.7</v>
      </c>
      <c r="AD281">
        <v>5.0999999999999996</v>
      </c>
      <c r="AE281">
        <v>6.6</v>
      </c>
      <c r="AF281">
        <v>4.0999999999999996</v>
      </c>
      <c r="AG281">
        <v>3.9</v>
      </c>
      <c r="AH281">
        <v>5</v>
      </c>
      <c r="AI281">
        <v>9.6</v>
      </c>
      <c r="AJ281">
        <v>8.1</v>
      </c>
      <c r="AK281">
        <v>8.3000000000000007</v>
      </c>
      <c r="AL281">
        <v>9</v>
      </c>
      <c r="AM281">
        <v>12.2</v>
      </c>
      <c r="AN281">
        <v>12.7</v>
      </c>
      <c r="AO281">
        <v>12.6</v>
      </c>
      <c r="AP281">
        <v>10.6</v>
      </c>
      <c r="AQ281">
        <v>9.5</v>
      </c>
      <c r="AR281">
        <v>8.8000000000000007</v>
      </c>
      <c r="AS281">
        <v>11.4</v>
      </c>
      <c r="AT281">
        <v>15.7</v>
      </c>
      <c r="AU281">
        <v>15.8</v>
      </c>
      <c r="AV281">
        <v>11.4</v>
      </c>
      <c r="AW281">
        <v>14.7</v>
      </c>
      <c r="AX281">
        <v>10.9</v>
      </c>
      <c r="AY281">
        <v>7.8</v>
      </c>
      <c r="AZ281">
        <v>5.9</v>
      </c>
      <c r="BA281">
        <v>4.0999999999999996</v>
      </c>
      <c r="BB281">
        <v>4.4000000000000004</v>
      </c>
      <c r="BC281">
        <v>3.6</v>
      </c>
      <c r="BD281">
        <v>3.1</v>
      </c>
      <c r="BE281">
        <v>2.5</v>
      </c>
      <c r="BF281">
        <v>1.5</v>
      </c>
      <c r="BG281">
        <v>1.4</v>
      </c>
      <c r="BH281">
        <v>1.5</v>
      </c>
      <c r="BI281">
        <v>1.6</v>
      </c>
      <c r="BJ281" s="80" t="str">
        <f>VLOOKUP(MID(A281,12,2),'State Codes'!$B$10:$D$60,3,0)</f>
        <v>6 East South Central</v>
      </c>
      <c r="BK281" s="80" t="str">
        <f>VLOOKUP(MID(A281,6,5),'Chart Controls'!$P$11:$Q$16,2,0)</f>
        <v>Wood</v>
      </c>
    </row>
    <row r="282" spans="1:63" s="82" customFormat="1" x14ac:dyDescent="0.2">
      <c r="A282" s="76" t="s">
        <v>869</v>
      </c>
      <c r="B282" s="76"/>
      <c r="C282" s="76" t="s">
        <v>257</v>
      </c>
      <c r="D282" s="76"/>
      <c r="E282" s="76" t="s">
        <v>1136</v>
      </c>
      <c r="F282" s="76" t="s">
        <v>261</v>
      </c>
      <c r="G282">
        <v>0</v>
      </c>
      <c r="H282">
        <v>32.299999999999997</v>
      </c>
      <c r="I282">
        <v>41.6</v>
      </c>
      <c r="J282">
        <v>21.3</v>
      </c>
      <c r="K282">
        <v>17.2</v>
      </c>
      <c r="L282">
        <v>53.4</v>
      </c>
      <c r="M282">
        <v>56.1</v>
      </c>
      <c r="N282">
        <v>36.9</v>
      </c>
      <c r="O282">
        <v>35.9</v>
      </c>
      <c r="P282">
        <v>48.4</v>
      </c>
      <c r="Q282">
        <v>116.2</v>
      </c>
      <c r="R282">
        <v>117.8</v>
      </c>
      <c r="S282">
        <v>92.2</v>
      </c>
      <c r="T282">
        <v>99.1</v>
      </c>
      <c r="U282">
        <v>85</v>
      </c>
      <c r="V282">
        <v>67.099999999999994</v>
      </c>
      <c r="W282">
        <v>69.400000000000006</v>
      </c>
      <c r="X282">
        <v>50.3</v>
      </c>
      <c r="Y282">
        <v>41.2</v>
      </c>
      <c r="Z282">
        <v>40.299999999999997</v>
      </c>
      <c r="AA282">
        <v>17</v>
      </c>
      <c r="AB282">
        <v>14.6</v>
      </c>
      <c r="AC282">
        <v>11.5</v>
      </c>
      <c r="AD282">
        <v>12.5</v>
      </c>
      <c r="AE282">
        <v>13.1</v>
      </c>
      <c r="AF282">
        <v>8.1</v>
      </c>
      <c r="AG282">
        <v>7.7</v>
      </c>
      <c r="AH282">
        <v>10</v>
      </c>
      <c r="AI282">
        <v>12.8</v>
      </c>
      <c r="AJ282">
        <v>10.7</v>
      </c>
      <c r="AK282">
        <v>11</v>
      </c>
      <c r="AL282">
        <v>11.9</v>
      </c>
      <c r="AM282">
        <v>14.5</v>
      </c>
      <c r="AN282">
        <v>15.1</v>
      </c>
      <c r="AO282">
        <v>15.1</v>
      </c>
      <c r="AP282">
        <v>9.5</v>
      </c>
      <c r="AQ282">
        <v>8.5</v>
      </c>
      <c r="AR282">
        <v>7.9</v>
      </c>
      <c r="AS282">
        <v>9.6999999999999993</v>
      </c>
      <c r="AT282">
        <v>13.2</v>
      </c>
      <c r="AU282">
        <v>13.4</v>
      </c>
      <c r="AV282">
        <v>10.7</v>
      </c>
      <c r="AW282">
        <v>11.9</v>
      </c>
      <c r="AX282">
        <v>10.199999999999999</v>
      </c>
      <c r="AY282">
        <v>9.1999999999999993</v>
      </c>
      <c r="AZ282">
        <v>10</v>
      </c>
      <c r="BA282">
        <v>5.7</v>
      </c>
      <c r="BB282">
        <v>4.7</v>
      </c>
      <c r="BC282">
        <v>3.5</v>
      </c>
      <c r="BD282">
        <v>2.8</v>
      </c>
      <c r="BE282">
        <v>2.2999999999999998</v>
      </c>
      <c r="BF282">
        <v>1.4</v>
      </c>
      <c r="BG282">
        <v>1.3</v>
      </c>
      <c r="BH282">
        <v>1.3</v>
      </c>
      <c r="BI282">
        <v>1.4</v>
      </c>
      <c r="BJ282" s="80" t="str">
        <f>VLOOKUP(MID(A282,12,2),'State Codes'!$B$10:$D$60,3,0)</f>
        <v>4 West North Central</v>
      </c>
      <c r="BK282" s="80" t="str">
        <f>VLOOKUP(MID(A282,6,5),'Chart Controls'!$P$11:$Q$16,2,0)</f>
        <v>Wood</v>
      </c>
    </row>
    <row r="283" spans="1:63" s="82" customFormat="1" x14ac:dyDescent="0.2">
      <c r="A283" s="76" t="s">
        <v>870</v>
      </c>
      <c r="B283" s="76"/>
      <c r="C283" s="76" t="s">
        <v>257</v>
      </c>
      <c r="D283" s="76"/>
      <c r="E283" s="76" t="s">
        <v>1136</v>
      </c>
      <c r="F283" s="76" t="s">
        <v>261</v>
      </c>
      <c r="G283">
        <v>0</v>
      </c>
      <c r="H283">
        <v>34.200000000000003</v>
      </c>
      <c r="I283">
        <v>44</v>
      </c>
      <c r="J283">
        <v>22.6</v>
      </c>
      <c r="K283">
        <v>18.2</v>
      </c>
      <c r="L283">
        <v>68.2</v>
      </c>
      <c r="M283">
        <v>72.7</v>
      </c>
      <c r="N283">
        <v>49.3</v>
      </c>
      <c r="O283">
        <v>45.2</v>
      </c>
      <c r="P283">
        <v>51.5</v>
      </c>
      <c r="Q283">
        <v>25.1</v>
      </c>
      <c r="R283">
        <v>25.5</v>
      </c>
      <c r="S283">
        <v>19.899999999999999</v>
      </c>
      <c r="T283">
        <v>21.4</v>
      </c>
      <c r="U283">
        <v>18.399999999999999</v>
      </c>
      <c r="V283">
        <v>14.5</v>
      </c>
      <c r="W283">
        <v>40.200000000000003</v>
      </c>
      <c r="X283">
        <v>29.1</v>
      </c>
      <c r="Y283">
        <v>23.9</v>
      </c>
      <c r="Z283">
        <v>23.4</v>
      </c>
      <c r="AA283">
        <v>3.3</v>
      </c>
      <c r="AB283">
        <v>2.9</v>
      </c>
      <c r="AC283">
        <v>2.2999999999999998</v>
      </c>
      <c r="AD283">
        <v>2.5</v>
      </c>
      <c r="AE283">
        <v>4.5999999999999996</v>
      </c>
      <c r="AF283">
        <v>2.8</v>
      </c>
      <c r="AG283">
        <v>2.7</v>
      </c>
      <c r="AH283">
        <v>3.5</v>
      </c>
      <c r="AI283">
        <v>3.3</v>
      </c>
      <c r="AJ283">
        <v>2.8</v>
      </c>
      <c r="AK283">
        <v>2.9</v>
      </c>
      <c r="AL283">
        <v>3.1</v>
      </c>
      <c r="AM283">
        <v>3.4</v>
      </c>
      <c r="AN283">
        <v>3.6</v>
      </c>
      <c r="AO283">
        <v>3.6</v>
      </c>
      <c r="AP283">
        <v>0.7</v>
      </c>
      <c r="AQ283">
        <v>0.7</v>
      </c>
      <c r="AR283">
        <v>0.6</v>
      </c>
      <c r="AS283">
        <v>1.4</v>
      </c>
      <c r="AT283">
        <v>1.9</v>
      </c>
      <c r="AU283">
        <v>1.9</v>
      </c>
      <c r="AV283">
        <v>1.9</v>
      </c>
      <c r="AW283">
        <v>1.8</v>
      </c>
      <c r="AX283">
        <v>1.8</v>
      </c>
      <c r="AY283">
        <v>1.1000000000000001</v>
      </c>
      <c r="AZ283">
        <v>1.8</v>
      </c>
      <c r="BA283">
        <v>1</v>
      </c>
      <c r="BB283">
        <v>0.8</v>
      </c>
      <c r="BC283">
        <v>0.6</v>
      </c>
      <c r="BD283">
        <v>0.5</v>
      </c>
      <c r="BE283">
        <v>0.4</v>
      </c>
      <c r="BF283">
        <v>0.2</v>
      </c>
      <c r="BG283">
        <v>0.2</v>
      </c>
      <c r="BH283">
        <v>0.2</v>
      </c>
      <c r="BI283">
        <v>0.2</v>
      </c>
      <c r="BJ283" s="80" t="str">
        <f>VLOOKUP(MID(A283,12,2),'State Codes'!$B$10:$D$60,3,0)</f>
        <v>8 Mountain</v>
      </c>
      <c r="BK283" s="80" t="str">
        <f>VLOOKUP(MID(A283,6,5),'Chart Controls'!$P$11:$Q$16,2,0)</f>
        <v>Wood</v>
      </c>
    </row>
    <row r="284" spans="1:63" s="82" customFormat="1" x14ac:dyDescent="0.2">
      <c r="A284" s="76" t="s">
        <v>871</v>
      </c>
      <c r="B284" s="76"/>
      <c r="C284" s="76" t="s">
        <v>257</v>
      </c>
      <c r="D284" s="76"/>
      <c r="E284" s="76" t="s">
        <v>1136</v>
      </c>
      <c r="F284" s="76" t="s">
        <v>261</v>
      </c>
      <c r="G284">
        <v>0</v>
      </c>
      <c r="H284">
        <v>7.3</v>
      </c>
      <c r="I284">
        <v>8.1999999999999993</v>
      </c>
      <c r="J284">
        <v>5.9</v>
      </c>
      <c r="K284">
        <v>4.3</v>
      </c>
      <c r="L284">
        <v>8.4</v>
      </c>
      <c r="M284">
        <v>7.9</v>
      </c>
      <c r="N284">
        <v>4.7</v>
      </c>
      <c r="O284">
        <v>5.0999999999999996</v>
      </c>
      <c r="P284">
        <v>6.4</v>
      </c>
      <c r="Q284">
        <v>11.5</v>
      </c>
      <c r="R284">
        <v>11.7</v>
      </c>
      <c r="S284">
        <v>9.1</v>
      </c>
      <c r="T284">
        <v>9.8000000000000007</v>
      </c>
      <c r="U284">
        <v>8.4</v>
      </c>
      <c r="V284">
        <v>6.7</v>
      </c>
      <c r="W284">
        <v>8.5</v>
      </c>
      <c r="X284">
        <v>6.2</v>
      </c>
      <c r="Y284">
        <v>5.0999999999999996</v>
      </c>
      <c r="Z284">
        <v>5</v>
      </c>
      <c r="AA284">
        <v>5</v>
      </c>
      <c r="AB284">
        <v>4.3</v>
      </c>
      <c r="AC284">
        <v>3.4</v>
      </c>
      <c r="AD284">
        <v>3.7</v>
      </c>
      <c r="AE284">
        <v>3.9</v>
      </c>
      <c r="AF284">
        <v>2.4</v>
      </c>
      <c r="AG284">
        <v>2.2999999999999998</v>
      </c>
      <c r="AH284">
        <v>3</v>
      </c>
      <c r="AI284">
        <v>3.8</v>
      </c>
      <c r="AJ284">
        <v>3.2</v>
      </c>
      <c r="AK284">
        <v>3.3</v>
      </c>
      <c r="AL284">
        <v>3.6</v>
      </c>
      <c r="AM284">
        <v>4.4000000000000004</v>
      </c>
      <c r="AN284">
        <v>4.5</v>
      </c>
      <c r="AO284">
        <v>4.5</v>
      </c>
      <c r="AP284">
        <v>2.9</v>
      </c>
      <c r="AQ284">
        <v>2.6</v>
      </c>
      <c r="AR284">
        <v>2.4</v>
      </c>
      <c r="AS284">
        <v>3</v>
      </c>
      <c r="AT284">
        <v>4.0999999999999996</v>
      </c>
      <c r="AU284">
        <v>4.2</v>
      </c>
      <c r="AV284">
        <v>3.4</v>
      </c>
      <c r="AW284">
        <v>3.7</v>
      </c>
      <c r="AX284">
        <v>3.2</v>
      </c>
      <c r="AY284">
        <v>2.9</v>
      </c>
      <c r="AZ284">
        <v>0.6</v>
      </c>
      <c r="BA284">
        <v>0.4</v>
      </c>
      <c r="BB284">
        <v>0.3</v>
      </c>
      <c r="BC284">
        <v>0.3</v>
      </c>
      <c r="BD284">
        <v>0.2</v>
      </c>
      <c r="BE284">
        <v>0.2</v>
      </c>
      <c r="BF284">
        <v>0.1</v>
      </c>
      <c r="BG284">
        <v>0.1</v>
      </c>
      <c r="BH284">
        <v>0.1</v>
      </c>
      <c r="BI284">
        <v>0.1</v>
      </c>
      <c r="BJ284" s="80" t="str">
        <f>VLOOKUP(MID(A284,12,2),'State Codes'!$B$10:$D$60,3,0)</f>
        <v>4 West North Central</v>
      </c>
      <c r="BK284" s="80" t="str">
        <f>VLOOKUP(MID(A284,6,5),'Chart Controls'!$P$11:$Q$16,2,0)</f>
        <v>Wood</v>
      </c>
    </row>
    <row r="285" spans="1:63" s="82" customFormat="1" x14ac:dyDescent="0.2">
      <c r="A285" s="76" t="s">
        <v>872</v>
      </c>
      <c r="B285" s="76"/>
      <c r="C285" s="76" t="s">
        <v>257</v>
      </c>
      <c r="D285" s="76"/>
      <c r="E285" s="76" t="s">
        <v>1136</v>
      </c>
      <c r="F285" s="76" t="s">
        <v>261</v>
      </c>
      <c r="G285">
        <v>0</v>
      </c>
      <c r="H285">
        <v>14.1</v>
      </c>
      <c r="I285">
        <v>16.899999999999999</v>
      </c>
      <c r="J285">
        <v>9.6</v>
      </c>
      <c r="K285">
        <v>7.2</v>
      </c>
      <c r="L285">
        <v>13</v>
      </c>
      <c r="M285">
        <v>13.7</v>
      </c>
      <c r="N285">
        <v>8.4</v>
      </c>
      <c r="O285">
        <v>7.3</v>
      </c>
      <c r="P285">
        <v>9</v>
      </c>
      <c r="Q285">
        <v>14.2</v>
      </c>
      <c r="R285">
        <v>14.4</v>
      </c>
      <c r="S285">
        <v>11.3</v>
      </c>
      <c r="T285">
        <v>12.1</v>
      </c>
      <c r="U285">
        <v>10.4</v>
      </c>
      <c r="V285">
        <v>8.1999999999999993</v>
      </c>
      <c r="W285">
        <v>13</v>
      </c>
      <c r="X285">
        <v>9.4</v>
      </c>
      <c r="Y285">
        <v>7.7</v>
      </c>
      <c r="Z285">
        <v>7.5</v>
      </c>
      <c r="AA285">
        <v>7</v>
      </c>
      <c r="AB285">
        <v>6</v>
      </c>
      <c r="AC285">
        <v>4.7</v>
      </c>
      <c r="AD285">
        <v>5.2</v>
      </c>
      <c r="AE285">
        <v>8.8000000000000007</v>
      </c>
      <c r="AF285">
        <v>5.5</v>
      </c>
      <c r="AG285">
        <v>5.2</v>
      </c>
      <c r="AH285">
        <v>6.8</v>
      </c>
      <c r="AI285">
        <v>5.5</v>
      </c>
      <c r="AJ285">
        <v>4.5999999999999996</v>
      </c>
      <c r="AK285">
        <v>4.7</v>
      </c>
      <c r="AL285">
        <v>5.0999999999999996</v>
      </c>
      <c r="AM285">
        <v>4.9000000000000004</v>
      </c>
      <c r="AN285">
        <v>5.2</v>
      </c>
      <c r="AO285">
        <v>5.0999999999999996</v>
      </c>
      <c r="AP285">
        <v>0.9</v>
      </c>
      <c r="AQ285">
        <v>0.8</v>
      </c>
      <c r="AR285">
        <v>0.8</v>
      </c>
      <c r="AS285">
        <v>1.6</v>
      </c>
      <c r="AT285">
        <v>2.2000000000000002</v>
      </c>
      <c r="AU285">
        <v>2.2000000000000002</v>
      </c>
      <c r="AV285">
        <v>2</v>
      </c>
      <c r="AW285">
        <v>1.9</v>
      </c>
      <c r="AX285">
        <v>1.9</v>
      </c>
      <c r="AY285">
        <v>1.2</v>
      </c>
      <c r="AZ285">
        <v>0.6</v>
      </c>
      <c r="BA285">
        <v>0.4</v>
      </c>
      <c r="BB285">
        <v>0.3</v>
      </c>
      <c r="BC285">
        <v>0.2</v>
      </c>
      <c r="BD285">
        <v>0.2</v>
      </c>
      <c r="BE285">
        <v>0.2</v>
      </c>
      <c r="BF285">
        <v>0.1</v>
      </c>
      <c r="BG285">
        <v>0.1</v>
      </c>
      <c r="BH285">
        <v>0.1</v>
      </c>
      <c r="BI285">
        <v>0.1</v>
      </c>
      <c r="BJ285" s="80" t="str">
        <f>VLOOKUP(MID(A285,12,2),'State Codes'!$B$10:$D$60,3,0)</f>
        <v>8 Mountain</v>
      </c>
      <c r="BK285" s="80" t="str">
        <f>VLOOKUP(MID(A285,6,5),'Chart Controls'!$P$11:$Q$16,2,0)</f>
        <v>Wood</v>
      </c>
    </row>
    <row r="286" spans="1:63" s="82" customFormat="1" x14ac:dyDescent="0.2">
      <c r="A286" s="76" t="s">
        <v>873</v>
      </c>
      <c r="B286" s="76"/>
      <c r="C286" s="76" t="s">
        <v>257</v>
      </c>
      <c r="D286" s="76"/>
      <c r="E286" s="76" t="s">
        <v>1136</v>
      </c>
      <c r="F286" s="76" t="s">
        <v>261</v>
      </c>
      <c r="G286">
        <v>0</v>
      </c>
      <c r="H286">
        <v>50</v>
      </c>
      <c r="I286">
        <v>64.3</v>
      </c>
      <c r="J286">
        <v>33</v>
      </c>
      <c r="K286">
        <v>26.6</v>
      </c>
      <c r="L286">
        <v>56.1</v>
      </c>
      <c r="M286">
        <v>54.5</v>
      </c>
      <c r="N286">
        <v>43.6</v>
      </c>
      <c r="O286">
        <v>35.4</v>
      </c>
      <c r="P286">
        <v>56.6</v>
      </c>
      <c r="Q286">
        <v>55.9</v>
      </c>
      <c r="R286">
        <v>56.6</v>
      </c>
      <c r="S286">
        <v>44.3</v>
      </c>
      <c r="T286">
        <v>47.6</v>
      </c>
      <c r="U286">
        <v>40.9</v>
      </c>
      <c r="V286">
        <v>32.299999999999997</v>
      </c>
      <c r="W286">
        <v>19</v>
      </c>
      <c r="X286">
        <v>13.8</v>
      </c>
      <c r="Y286">
        <v>11.3</v>
      </c>
      <c r="Z286">
        <v>11</v>
      </c>
      <c r="AA286">
        <v>6.6</v>
      </c>
      <c r="AB286">
        <v>5.7</v>
      </c>
      <c r="AC286">
        <v>4.5</v>
      </c>
      <c r="AD286">
        <v>4.9000000000000004</v>
      </c>
      <c r="AE286">
        <v>6.3</v>
      </c>
      <c r="AF286">
        <v>3.9</v>
      </c>
      <c r="AG286">
        <v>3.7</v>
      </c>
      <c r="AH286">
        <v>4.8</v>
      </c>
      <c r="AI286">
        <v>6.7</v>
      </c>
      <c r="AJ286">
        <v>5.6</v>
      </c>
      <c r="AK286">
        <v>5.7</v>
      </c>
      <c r="AL286">
        <v>6.2</v>
      </c>
      <c r="AM286">
        <v>6.1</v>
      </c>
      <c r="AN286">
        <v>6.3</v>
      </c>
      <c r="AO286">
        <v>6.3</v>
      </c>
      <c r="AP286">
        <v>4.4000000000000004</v>
      </c>
      <c r="AQ286">
        <v>3.9</v>
      </c>
      <c r="AR286">
        <v>3.7</v>
      </c>
      <c r="AS286">
        <v>5</v>
      </c>
      <c r="AT286">
        <v>6.9</v>
      </c>
      <c r="AU286">
        <v>7</v>
      </c>
      <c r="AV286">
        <v>9.9</v>
      </c>
      <c r="AW286">
        <v>8.4</v>
      </c>
      <c r="AX286">
        <v>9.5</v>
      </c>
      <c r="AY286">
        <v>8.5</v>
      </c>
      <c r="AZ286">
        <v>5.3</v>
      </c>
      <c r="BA286">
        <v>3.2</v>
      </c>
      <c r="BB286">
        <v>2.6</v>
      </c>
      <c r="BC286">
        <v>1.9</v>
      </c>
      <c r="BD286">
        <v>1.4</v>
      </c>
      <c r="BE286">
        <v>1.1000000000000001</v>
      </c>
      <c r="BF286">
        <v>0.7</v>
      </c>
      <c r="BG286">
        <v>0.7</v>
      </c>
      <c r="BH286">
        <v>0.6</v>
      </c>
      <c r="BI286">
        <v>0.6</v>
      </c>
      <c r="BJ286" s="80" t="str">
        <f>VLOOKUP(MID(A286,12,2),'State Codes'!$B$10:$D$60,3,0)</f>
        <v>1 New England</v>
      </c>
      <c r="BK286" s="80" t="str">
        <f>VLOOKUP(MID(A286,6,5),'Chart Controls'!$P$11:$Q$16,2,0)</f>
        <v>Wood</v>
      </c>
    </row>
    <row r="287" spans="1:63" s="82" customFormat="1" x14ac:dyDescent="0.2">
      <c r="A287" s="76" t="s">
        <v>874</v>
      </c>
      <c r="B287" s="76"/>
      <c r="C287" s="76" t="s">
        <v>257</v>
      </c>
      <c r="D287" s="76"/>
      <c r="E287" s="76" t="s">
        <v>1136</v>
      </c>
      <c r="F287" s="76" t="s">
        <v>261</v>
      </c>
      <c r="G287">
        <v>0</v>
      </c>
      <c r="H287">
        <v>41</v>
      </c>
      <c r="I287">
        <v>52.7</v>
      </c>
      <c r="J287">
        <v>27.1</v>
      </c>
      <c r="K287">
        <v>21.8</v>
      </c>
      <c r="L287">
        <v>11.1</v>
      </c>
      <c r="M287">
        <v>12.9</v>
      </c>
      <c r="N287">
        <v>9.3000000000000007</v>
      </c>
      <c r="O287">
        <v>9.5</v>
      </c>
      <c r="P287">
        <v>13.1</v>
      </c>
      <c r="Q287">
        <v>74.2</v>
      </c>
      <c r="R287">
        <v>75.2</v>
      </c>
      <c r="S287">
        <v>58.9</v>
      </c>
      <c r="T287">
        <v>63.3</v>
      </c>
      <c r="U287">
        <v>54.3</v>
      </c>
      <c r="V287">
        <v>42.9</v>
      </c>
      <c r="W287">
        <v>8.1</v>
      </c>
      <c r="X287">
        <v>5.9</v>
      </c>
      <c r="Y287">
        <v>4.8</v>
      </c>
      <c r="Z287">
        <v>4.7</v>
      </c>
      <c r="AA287">
        <v>21.7</v>
      </c>
      <c r="AB287">
        <v>18.600000000000001</v>
      </c>
      <c r="AC287">
        <v>14.7</v>
      </c>
      <c r="AD287">
        <v>16</v>
      </c>
      <c r="AE287">
        <v>17.8</v>
      </c>
      <c r="AF287">
        <v>11</v>
      </c>
      <c r="AG287">
        <v>10.5</v>
      </c>
      <c r="AH287">
        <v>13.6</v>
      </c>
      <c r="AI287">
        <v>24.1</v>
      </c>
      <c r="AJ287">
        <v>20.3</v>
      </c>
      <c r="AK287">
        <v>20.7</v>
      </c>
      <c r="AL287">
        <v>22.4</v>
      </c>
      <c r="AM287">
        <v>26.7</v>
      </c>
      <c r="AN287">
        <v>27.9</v>
      </c>
      <c r="AO287">
        <v>27.7</v>
      </c>
      <c r="AP287">
        <v>15.2</v>
      </c>
      <c r="AQ287">
        <v>13.6</v>
      </c>
      <c r="AR287">
        <v>12.6</v>
      </c>
      <c r="AS287">
        <v>14.6</v>
      </c>
      <c r="AT287">
        <v>19.899999999999999</v>
      </c>
      <c r="AU287">
        <v>20.100000000000001</v>
      </c>
      <c r="AV287">
        <v>27.6</v>
      </c>
      <c r="AW287">
        <v>22.5</v>
      </c>
      <c r="AX287">
        <v>26.4</v>
      </c>
      <c r="AY287">
        <v>18.899999999999999</v>
      </c>
      <c r="AZ287">
        <v>7</v>
      </c>
      <c r="BA287">
        <v>4.4000000000000004</v>
      </c>
      <c r="BB287">
        <v>3.6</v>
      </c>
      <c r="BC287">
        <v>3</v>
      </c>
      <c r="BD287">
        <v>2.5</v>
      </c>
      <c r="BE287">
        <v>2.2999999999999998</v>
      </c>
      <c r="BF287">
        <v>1.4</v>
      </c>
      <c r="BG287">
        <v>1.3</v>
      </c>
      <c r="BH287">
        <v>1.2</v>
      </c>
      <c r="BI287">
        <v>1.2</v>
      </c>
      <c r="BJ287" s="80" t="str">
        <f>VLOOKUP(MID(A287,12,2),'State Codes'!$B$10:$D$60,3,0)</f>
        <v>2 Middle Atlantic</v>
      </c>
      <c r="BK287" s="80" t="str">
        <f>VLOOKUP(MID(A287,6,5),'Chart Controls'!$P$11:$Q$16,2,0)</f>
        <v>Wood</v>
      </c>
    </row>
    <row r="288" spans="1:63" s="82" customFormat="1" x14ac:dyDescent="0.2">
      <c r="A288" s="76" t="s">
        <v>875</v>
      </c>
      <c r="B288" s="76"/>
      <c r="C288" s="76" t="s">
        <v>257</v>
      </c>
      <c r="D288" s="76"/>
      <c r="E288" s="76" t="s">
        <v>1136</v>
      </c>
      <c r="F288" s="76" t="s">
        <v>261</v>
      </c>
      <c r="G288">
        <v>0</v>
      </c>
      <c r="H288">
        <v>37.5</v>
      </c>
      <c r="I288">
        <v>48.3</v>
      </c>
      <c r="J288">
        <v>24.8</v>
      </c>
      <c r="K288">
        <v>20</v>
      </c>
      <c r="L288">
        <v>63.1</v>
      </c>
      <c r="M288">
        <v>55.2</v>
      </c>
      <c r="N288">
        <v>35.5</v>
      </c>
      <c r="O288">
        <v>36.5</v>
      </c>
      <c r="P288">
        <v>41.6</v>
      </c>
      <c r="Q288">
        <v>54.5</v>
      </c>
      <c r="R288">
        <v>55.3</v>
      </c>
      <c r="S288">
        <v>43.2</v>
      </c>
      <c r="T288">
        <v>46.5</v>
      </c>
      <c r="U288">
        <v>39.9</v>
      </c>
      <c r="V288">
        <v>31.5</v>
      </c>
      <c r="W288">
        <v>60</v>
      </c>
      <c r="X288">
        <v>43.5</v>
      </c>
      <c r="Y288">
        <v>35.6</v>
      </c>
      <c r="Z288">
        <v>34.9</v>
      </c>
      <c r="AA288">
        <v>6.4</v>
      </c>
      <c r="AB288">
        <v>5.5</v>
      </c>
      <c r="AC288">
        <v>4.4000000000000004</v>
      </c>
      <c r="AD288">
        <v>4.7</v>
      </c>
      <c r="AE288">
        <v>8.8000000000000007</v>
      </c>
      <c r="AF288">
        <v>5.5</v>
      </c>
      <c r="AG288">
        <v>5.2</v>
      </c>
      <c r="AH288">
        <v>6.7</v>
      </c>
      <c r="AI288">
        <v>6</v>
      </c>
      <c r="AJ288">
        <v>5</v>
      </c>
      <c r="AK288">
        <v>5.0999999999999996</v>
      </c>
      <c r="AL288">
        <v>5.6</v>
      </c>
      <c r="AM288">
        <v>6</v>
      </c>
      <c r="AN288">
        <v>6.3</v>
      </c>
      <c r="AO288">
        <v>6.3</v>
      </c>
      <c r="AP288">
        <v>1.3</v>
      </c>
      <c r="AQ288">
        <v>1.1000000000000001</v>
      </c>
      <c r="AR288">
        <v>1.1000000000000001</v>
      </c>
      <c r="AS288">
        <v>2.2000000000000002</v>
      </c>
      <c r="AT288">
        <v>3</v>
      </c>
      <c r="AU288">
        <v>3.1</v>
      </c>
      <c r="AV288">
        <v>2.9</v>
      </c>
      <c r="AW288">
        <v>2.8</v>
      </c>
      <c r="AX288">
        <v>2.8</v>
      </c>
      <c r="AY288">
        <v>1.7</v>
      </c>
      <c r="AZ288">
        <v>2.2000000000000002</v>
      </c>
      <c r="BA288">
        <v>1.2</v>
      </c>
      <c r="BB288">
        <v>1.1000000000000001</v>
      </c>
      <c r="BC288">
        <v>0.9</v>
      </c>
      <c r="BD288">
        <v>0.7</v>
      </c>
      <c r="BE288">
        <v>0.5</v>
      </c>
      <c r="BF288">
        <v>0.3</v>
      </c>
      <c r="BG288">
        <v>0.3</v>
      </c>
      <c r="BH288">
        <v>0.3</v>
      </c>
      <c r="BI288">
        <v>0.3</v>
      </c>
      <c r="BJ288" s="80" t="str">
        <f>VLOOKUP(MID(A288,12,2),'State Codes'!$B$10:$D$60,3,0)</f>
        <v>8 Mountain</v>
      </c>
      <c r="BK288" s="80" t="str">
        <f>VLOOKUP(MID(A288,6,5),'Chart Controls'!$P$11:$Q$16,2,0)</f>
        <v>Wood</v>
      </c>
    </row>
    <row r="289" spans="1:63" s="82" customFormat="1" x14ac:dyDescent="0.2">
      <c r="A289" s="76" t="s">
        <v>876</v>
      </c>
      <c r="B289" s="76"/>
      <c r="C289" s="76" t="s">
        <v>257</v>
      </c>
      <c r="D289" s="76"/>
      <c r="E289" s="76" t="s">
        <v>1136</v>
      </c>
      <c r="F289" s="76" t="s">
        <v>261</v>
      </c>
      <c r="G289">
        <v>0</v>
      </c>
      <c r="H289">
        <v>129.5</v>
      </c>
      <c r="I289">
        <v>166.6</v>
      </c>
      <c r="J289">
        <v>85.5</v>
      </c>
      <c r="K289">
        <v>68.900000000000006</v>
      </c>
      <c r="L289">
        <v>146.9</v>
      </c>
      <c r="M289">
        <v>149.5</v>
      </c>
      <c r="N289">
        <v>110.9</v>
      </c>
      <c r="O289">
        <v>102.5</v>
      </c>
      <c r="P289">
        <v>149.80000000000001</v>
      </c>
      <c r="Q289">
        <v>131</v>
      </c>
      <c r="R289">
        <v>132.69999999999999</v>
      </c>
      <c r="S289">
        <v>103.8</v>
      </c>
      <c r="T289">
        <v>111.6</v>
      </c>
      <c r="U289">
        <v>95.7</v>
      </c>
      <c r="V289">
        <v>75.599999999999994</v>
      </c>
      <c r="W289">
        <v>287.60000000000002</v>
      </c>
      <c r="X289">
        <v>208.6</v>
      </c>
      <c r="Y289">
        <v>170.9</v>
      </c>
      <c r="Z289">
        <v>167.2</v>
      </c>
      <c r="AA289">
        <v>151.30000000000001</v>
      </c>
      <c r="AB289">
        <v>129.9</v>
      </c>
      <c r="AC289">
        <v>102.8</v>
      </c>
      <c r="AD289">
        <v>111.7</v>
      </c>
      <c r="AE289">
        <v>175.2</v>
      </c>
      <c r="AF289">
        <v>108.3</v>
      </c>
      <c r="AG289">
        <v>102.9</v>
      </c>
      <c r="AH289">
        <v>133.9</v>
      </c>
      <c r="AI289">
        <v>86.9</v>
      </c>
      <c r="AJ289">
        <v>73.099999999999994</v>
      </c>
      <c r="AK289">
        <v>74.5</v>
      </c>
      <c r="AL289">
        <v>80.8</v>
      </c>
      <c r="AM289">
        <v>62.8</v>
      </c>
      <c r="AN289">
        <v>65.5</v>
      </c>
      <c r="AO289">
        <v>65.2</v>
      </c>
      <c r="AP289">
        <v>36.1</v>
      </c>
      <c r="AQ289">
        <v>32.4</v>
      </c>
      <c r="AR289">
        <v>30</v>
      </c>
      <c r="AS289">
        <v>35.4</v>
      </c>
      <c r="AT289">
        <v>48.5</v>
      </c>
      <c r="AU289">
        <v>49</v>
      </c>
      <c r="AV289">
        <v>67.900000000000006</v>
      </c>
      <c r="AW289">
        <v>55.4</v>
      </c>
      <c r="AX289">
        <v>65</v>
      </c>
      <c r="AY289">
        <v>46.5</v>
      </c>
      <c r="AZ289">
        <v>17.8</v>
      </c>
      <c r="BA289">
        <v>10.7</v>
      </c>
      <c r="BB289">
        <v>8.1999999999999993</v>
      </c>
      <c r="BC289">
        <v>6.4</v>
      </c>
      <c r="BD289">
        <v>5.0999999999999996</v>
      </c>
      <c r="BE289">
        <v>4.3</v>
      </c>
      <c r="BF289">
        <v>2.7</v>
      </c>
      <c r="BG289">
        <v>2.7</v>
      </c>
      <c r="BH289">
        <v>2.6</v>
      </c>
      <c r="BI289">
        <v>2.5</v>
      </c>
      <c r="BJ289" s="80" t="str">
        <f>VLOOKUP(MID(A289,12,2),'State Codes'!$B$10:$D$60,3,0)</f>
        <v>2 Middle Atlantic</v>
      </c>
      <c r="BK289" s="80" t="str">
        <f>VLOOKUP(MID(A289,6,5),'Chart Controls'!$P$11:$Q$16,2,0)</f>
        <v>Wood</v>
      </c>
    </row>
    <row r="290" spans="1:63" s="82" customFormat="1" x14ac:dyDescent="0.2">
      <c r="A290" s="76" t="s">
        <v>877</v>
      </c>
      <c r="B290" s="76"/>
      <c r="C290" s="76" t="s">
        <v>257</v>
      </c>
      <c r="D290" s="76"/>
      <c r="E290" s="76" t="s">
        <v>1136</v>
      </c>
      <c r="F290" s="76" t="s">
        <v>261</v>
      </c>
      <c r="G290">
        <v>0</v>
      </c>
      <c r="H290">
        <v>32.4</v>
      </c>
      <c r="I290">
        <v>41.6</v>
      </c>
      <c r="J290">
        <v>21.4</v>
      </c>
      <c r="K290">
        <v>17.2</v>
      </c>
      <c r="L290">
        <v>29.7</v>
      </c>
      <c r="M290">
        <v>35.299999999999997</v>
      </c>
      <c r="N290">
        <v>23.5</v>
      </c>
      <c r="O290">
        <v>24</v>
      </c>
      <c r="P290">
        <v>33.200000000000003</v>
      </c>
      <c r="Q290">
        <v>91.7</v>
      </c>
      <c r="R290">
        <v>92.9</v>
      </c>
      <c r="S290">
        <v>72.7</v>
      </c>
      <c r="T290">
        <v>78.099999999999994</v>
      </c>
      <c r="U290">
        <v>67</v>
      </c>
      <c r="V290">
        <v>52.9</v>
      </c>
      <c r="W290">
        <v>70.8</v>
      </c>
      <c r="X290">
        <v>51.3</v>
      </c>
      <c r="Y290">
        <v>42</v>
      </c>
      <c r="Z290">
        <v>41.1</v>
      </c>
      <c r="AA290">
        <v>21.4</v>
      </c>
      <c r="AB290">
        <v>18.399999999999999</v>
      </c>
      <c r="AC290">
        <v>14.5</v>
      </c>
      <c r="AD290">
        <v>15.8</v>
      </c>
      <c r="AE290">
        <v>24.3</v>
      </c>
      <c r="AF290">
        <v>15.1</v>
      </c>
      <c r="AG290">
        <v>14.3</v>
      </c>
      <c r="AH290">
        <v>18.600000000000001</v>
      </c>
      <c r="AI290">
        <v>23.6</v>
      </c>
      <c r="AJ290">
        <v>19.899999999999999</v>
      </c>
      <c r="AK290">
        <v>20.3</v>
      </c>
      <c r="AL290">
        <v>22</v>
      </c>
      <c r="AM290">
        <v>15.5</v>
      </c>
      <c r="AN290">
        <v>16.2</v>
      </c>
      <c r="AO290">
        <v>16.100000000000001</v>
      </c>
      <c r="AP290">
        <v>23.5</v>
      </c>
      <c r="AQ290">
        <v>21.1</v>
      </c>
      <c r="AR290">
        <v>19.5</v>
      </c>
      <c r="AS290">
        <v>25.8</v>
      </c>
      <c r="AT290">
        <v>35.299999999999997</v>
      </c>
      <c r="AU290">
        <v>35.700000000000003</v>
      </c>
      <c r="AV290">
        <v>26.3</v>
      </c>
      <c r="AW290">
        <v>38.700000000000003</v>
      </c>
      <c r="AX290">
        <v>25.2</v>
      </c>
      <c r="AY290">
        <v>25.2</v>
      </c>
      <c r="AZ290">
        <v>29.7</v>
      </c>
      <c r="BA290">
        <v>17.7</v>
      </c>
      <c r="BB290">
        <v>14.5</v>
      </c>
      <c r="BC290">
        <v>11.1</v>
      </c>
      <c r="BD290">
        <v>9</v>
      </c>
      <c r="BE290">
        <v>7.3</v>
      </c>
      <c r="BF290">
        <v>4.5999999999999996</v>
      </c>
      <c r="BG290">
        <v>4.2</v>
      </c>
      <c r="BH290">
        <v>4.3</v>
      </c>
      <c r="BI290">
        <v>4.4000000000000004</v>
      </c>
      <c r="BJ290" s="80" t="str">
        <f>VLOOKUP(MID(A290,12,2),'State Codes'!$B$10:$D$60,3,0)</f>
        <v>5 South Atlantic</v>
      </c>
      <c r="BK290" s="80" t="str">
        <f>VLOOKUP(MID(A290,6,5),'Chart Controls'!$P$11:$Q$16,2,0)</f>
        <v>Wood</v>
      </c>
    </row>
    <row r="291" spans="1:63" s="82" customFormat="1" x14ac:dyDescent="0.2">
      <c r="A291" s="76" t="s">
        <v>878</v>
      </c>
      <c r="B291" s="76"/>
      <c r="C291" s="76" t="s">
        <v>257</v>
      </c>
      <c r="D291" s="76"/>
      <c r="E291" s="76" t="s">
        <v>1136</v>
      </c>
      <c r="F291" s="76" t="s">
        <v>261</v>
      </c>
      <c r="G291">
        <v>0</v>
      </c>
      <c r="H291">
        <v>1.4</v>
      </c>
      <c r="I291">
        <v>3.4</v>
      </c>
      <c r="J291">
        <v>1.4</v>
      </c>
      <c r="K291">
        <v>1</v>
      </c>
      <c r="L291">
        <v>1.6</v>
      </c>
      <c r="M291">
        <v>1.6</v>
      </c>
      <c r="N291">
        <v>1.5</v>
      </c>
      <c r="O291">
        <v>1.5</v>
      </c>
      <c r="P291">
        <v>1.4</v>
      </c>
      <c r="Q291">
        <v>2</v>
      </c>
      <c r="R291">
        <v>2.1</v>
      </c>
      <c r="S291">
        <v>1.6</v>
      </c>
      <c r="T291">
        <v>1.7</v>
      </c>
      <c r="U291">
        <v>1.5</v>
      </c>
      <c r="V291">
        <v>1.2</v>
      </c>
      <c r="W291">
        <v>1.4</v>
      </c>
      <c r="X291">
        <v>1</v>
      </c>
      <c r="Y291">
        <v>0.8</v>
      </c>
      <c r="Z291">
        <v>0.8</v>
      </c>
      <c r="AA291">
        <v>2</v>
      </c>
      <c r="AB291">
        <v>1.7</v>
      </c>
      <c r="AC291">
        <v>1.4</v>
      </c>
      <c r="AD291">
        <v>1.5</v>
      </c>
      <c r="AE291">
        <v>1.6</v>
      </c>
      <c r="AF291">
        <v>1</v>
      </c>
      <c r="AG291">
        <v>0.9</v>
      </c>
      <c r="AH291">
        <v>1.2</v>
      </c>
      <c r="AI291">
        <v>1.6</v>
      </c>
      <c r="AJ291">
        <v>1.3</v>
      </c>
      <c r="AK291">
        <v>1.4</v>
      </c>
      <c r="AL291">
        <v>1.5</v>
      </c>
      <c r="AM291">
        <v>1.8</v>
      </c>
      <c r="AN291">
        <v>1.9</v>
      </c>
      <c r="AO291">
        <v>1.9</v>
      </c>
      <c r="AP291">
        <v>1.2</v>
      </c>
      <c r="AQ291">
        <v>1.1000000000000001</v>
      </c>
      <c r="AR291">
        <v>1</v>
      </c>
      <c r="AS291">
        <v>1.3</v>
      </c>
      <c r="AT291">
        <v>1.8</v>
      </c>
      <c r="AU291">
        <v>1.8</v>
      </c>
      <c r="AV291">
        <v>1.4</v>
      </c>
      <c r="AW291">
        <v>1.6</v>
      </c>
      <c r="AX291">
        <v>1.3</v>
      </c>
      <c r="AY291">
        <v>1.2</v>
      </c>
      <c r="AZ291">
        <v>0.2</v>
      </c>
      <c r="BA291">
        <v>0.1</v>
      </c>
      <c r="BB291">
        <v>0.1</v>
      </c>
      <c r="BC291">
        <v>0.1</v>
      </c>
      <c r="BD291">
        <v>0.1</v>
      </c>
      <c r="BE291">
        <v>0.1</v>
      </c>
      <c r="BF291">
        <v>0</v>
      </c>
      <c r="BG291">
        <v>0</v>
      </c>
      <c r="BH291">
        <v>0</v>
      </c>
      <c r="BI291">
        <v>0</v>
      </c>
      <c r="BJ291" s="80" t="str">
        <f>VLOOKUP(MID(A291,12,2),'State Codes'!$B$10:$D$60,3,0)</f>
        <v>4 West North Central</v>
      </c>
      <c r="BK291" s="80" t="str">
        <f>VLOOKUP(MID(A291,6,5),'Chart Controls'!$P$11:$Q$16,2,0)</f>
        <v>Wood</v>
      </c>
    </row>
    <row r="292" spans="1:63" s="82" customFormat="1" x14ac:dyDescent="0.2">
      <c r="A292" s="76" t="s">
        <v>879</v>
      </c>
      <c r="B292" s="76"/>
      <c r="C292" s="76" t="s">
        <v>257</v>
      </c>
      <c r="D292" s="76"/>
      <c r="E292" s="76" t="s">
        <v>1136</v>
      </c>
      <c r="F292" s="76" t="s">
        <v>261</v>
      </c>
      <c r="G292">
        <v>0</v>
      </c>
      <c r="H292">
        <v>93.9</v>
      </c>
      <c r="I292">
        <v>120.8</v>
      </c>
      <c r="J292">
        <v>62</v>
      </c>
      <c r="K292">
        <v>50</v>
      </c>
      <c r="L292">
        <v>58.1</v>
      </c>
      <c r="M292">
        <v>61.2</v>
      </c>
      <c r="N292">
        <v>46.1</v>
      </c>
      <c r="O292">
        <v>43.1</v>
      </c>
      <c r="P292">
        <v>57.6</v>
      </c>
      <c r="Q292">
        <v>94.5</v>
      </c>
      <c r="R292">
        <v>95.7</v>
      </c>
      <c r="S292">
        <v>74.900000000000006</v>
      </c>
      <c r="T292">
        <v>80.5</v>
      </c>
      <c r="U292">
        <v>69</v>
      </c>
      <c r="V292">
        <v>54.6</v>
      </c>
      <c r="W292">
        <v>78.599999999999994</v>
      </c>
      <c r="X292">
        <v>57</v>
      </c>
      <c r="Y292">
        <v>46.7</v>
      </c>
      <c r="Z292">
        <v>45.7</v>
      </c>
      <c r="AA292">
        <v>27.4</v>
      </c>
      <c r="AB292">
        <v>23.5</v>
      </c>
      <c r="AC292">
        <v>18.600000000000001</v>
      </c>
      <c r="AD292">
        <v>20.2</v>
      </c>
      <c r="AE292">
        <v>15.5</v>
      </c>
      <c r="AF292">
        <v>9.6</v>
      </c>
      <c r="AG292">
        <v>9.1</v>
      </c>
      <c r="AH292">
        <v>11.9</v>
      </c>
      <c r="AI292">
        <v>18.3</v>
      </c>
      <c r="AJ292">
        <v>15.4</v>
      </c>
      <c r="AK292">
        <v>15.7</v>
      </c>
      <c r="AL292">
        <v>17</v>
      </c>
      <c r="AM292">
        <v>33.9</v>
      </c>
      <c r="AN292">
        <v>35.299999999999997</v>
      </c>
      <c r="AO292">
        <v>35.1</v>
      </c>
      <c r="AP292">
        <v>26.2</v>
      </c>
      <c r="AQ292">
        <v>23.4</v>
      </c>
      <c r="AR292">
        <v>21.7</v>
      </c>
      <c r="AS292">
        <v>21.7</v>
      </c>
      <c r="AT292">
        <v>29.7</v>
      </c>
      <c r="AU292">
        <v>29.9</v>
      </c>
      <c r="AV292">
        <v>34</v>
      </c>
      <c r="AW292">
        <v>32.4</v>
      </c>
      <c r="AX292">
        <v>32.6</v>
      </c>
      <c r="AY292">
        <v>25.2</v>
      </c>
      <c r="AZ292">
        <v>13.6</v>
      </c>
      <c r="BA292">
        <v>8</v>
      </c>
      <c r="BB292">
        <v>6</v>
      </c>
      <c r="BC292">
        <v>4.7</v>
      </c>
      <c r="BD292">
        <v>3.9</v>
      </c>
      <c r="BE292">
        <v>3.5</v>
      </c>
      <c r="BF292">
        <v>2.1</v>
      </c>
      <c r="BG292">
        <v>2</v>
      </c>
      <c r="BH292">
        <v>1.9</v>
      </c>
      <c r="BI292">
        <v>1.9</v>
      </c>
      <c r="BJ292" s="80" t="str">
        <f>VLOOKUP(MID(A292,12,2),'State Codes'!$B$10:$D$60,3,0)</f>
        <v>3 East North Central</v>
      </c>
      <c r="BK292" s="80" t="str">
        <f>VLOOKUP(MID(A292,6,5),'Chart Controls'!$P$11:$Q$16,2,0)</f>
        <v>Wood</v>
      </c>
    </row>
    <row r="293" spans="1:63" s="82" customFormat="1" x14ac:dyDescent="0.2">
      <c r="A293" s="76" t="s">
        <v>880</v>
      </c>
      <c r="B293" s="76"/>
      <c r="C293" s="76" t="s">
        <v>257</v>
      </c>
      <c r="D293" s="76"/>
      <c r="E293" s="76" t="s">
        <v>1136</v>
      </c>
      <c r="F293" s="76" t="s">
        <v>261</v>
      </c>
      <c r="G293">
        <v>0</v>
      </c>
      <c r="H293">
        <v>29</v>
      </c>
      <c r="I293">
        <v>37.299999999999997</v>
      </c>
      <c r="J293">
        <v>19.2</v>
      </c>
      <c r="K293">
        <v>15.4</v>
      </c>
      <c r="L293">
        <v>14.5</v>
      </c>
      <c r="M293">
        <v>14.6</v>
      </c>
      <c r="N293">
        <v>8.1</v>
      </c>
      <c r="O293">
        <v>8.5</v>
      </c>
      <c r="P293">
        <v>13</v>
      </c>
      <c r="Q293">
        <v>30</v>
      </c>
      <c r="R293">
        <v>30.4</v>
      </c>
      <c r="S293">
        <v>23.8</v>
      </c>
      <c r="T293">
        <v>25.6</v>
      </c>
      <c r="U293">
        <v>21.9</v>
      </c>
      <c r="V293">
        <v>17.3</v>
      </c>
      <c r="W293">
        <v>14.6</v>
      </c>
      <c r="X293">
        <v>10.6</v>
      </c>
      <c r="Y293">
        <v>8.6999999999999993</v>
      </c>
      <c r="Z293">
        <v>8.5</v>
      </c>
      <c r="AA293">
        <v>6.3</v>
      </c>
      <c r="AB293">
        <v>5.4</v>
      </c>
      <c r="AC293">
        <v>4.3</v>
      </c>
      <c r="AD293">
        <v>4.7</v>
      </c>
      <c r="AE293">
        <v>5.3</v>
      </c>
      <c r="AF293">
        <v>3.3</v>
      </c>
      <c r="AG293">
        <v>3.1</v>
      </c>
      <c r="AH293">
        <v>4</v>
      </c>
      <c r="AI293">
        <v>8.5</v>
      </c>
      <c r="AJ293">
        <v>7.1</v>
      </c>
      <c r="AK293">
        <v>7.3</v>
      </c>
      <c r="AL293">
        <v>7.9</v>
      </c>
      <c r="AM293">
        <v>5.9</v>
      </c>
      <c r="AN293">
        <v>6.2</v>
      </c>
      <c r="AO293">
        <v>6.1</v>
      </c>
      <c r="AP293">
        <v>8.6999999999999993</v>
      </c>
      <c r="AQ293">
        <v>7.8</v>
      </c>
      <c r="AR293">
        <v>7.3</v>
      </c>
      <c r="AS293">
        <v>6.3</v>
      </c>
      <c r="AT293">
        <v>8.6999999999999993</v>
      </c>
      <c r="AU293">
        <v>8.6999999999999993</v>
      </c>
      <c r="AV293">
        <v>5.3</v>
      </c>
      <c r="AW293">
        <v>9.4</v>
      </c>
      <c r="AX293">
        <v>5</v>
      </c>
      <c r="AY293">
        <v>3.9</v>
      </c>
      <c r="AZ293">
        <v>13.5</v>
      </c>
      <c r="BA293">
        <v>7.6</v>
      </c>
      <c r="BB293">
        <v>5.5</v>
      </c>
      <c r="BC293">
        <v>4.3</v>
      </c>
      <c r="BD293">
        <v>3.7</v>
      </c>
      <c r="BE293">
        <v>3</v>
      </c>
      <c r="BF293">
        <v>1.9</v>
      </c>
      <c r="BG293">
        <v>1.7</v>
      </c>
      <c r="BH293">
        <v>1.6</v>
      </c>
      <c r="BI293">
        <v>1.7</v>
      </c>
      <c r="BJ293" s="80" t="str">
        <f>VLOOKUP(MID(A293,12,2),'State Codes'!$B$10:$D$60,3,0)</f>
        <v>7 West South Central</v>
      </c>
      <c r="BK293" s="80" t="str">
        <f>VLOOKUP(MID(A293,6,5),'Chart Controls'!$P$11:$Q$16,2,0)</f>
        <v>Wood</v>
      </c>
    </row>
    <row r="294" spans="1:63" s="82" customFormat="1" x14ac:dyDescent="0.2">
      <c r="A294" s="76" t="s">
        <v>881</v>
      </c>
      <c r="B294" s="76"/>
      <c r="C294" s="76" t="s">
        <v>257</v>
      </c>
      <c r="D294" s="76"/>
      <c r="E294" s="76" t="s">
        <v>1136</v>
      </c>
      <c r="F294" s="76" t="s">
        <v>261</v>
      </c>
      <c r="G294">
        <v>0</v>
      </c>
      <c r="H294">
        <v>84.5</v>
      </c>
      <c r="I294">
        <v>108.7</v>
      </c>
      <c r="J294">
        <v>55.8</v>
      </c>
      <c r="K294">
        <v>44.9</v>
      </c>
      <c r="L294">
        <v>131.1</v>
      </c>
      <c r="M294">
        <v>121.7</v>
      </c>
      <c r="N294">
        <v>101.1</v>
      </c>
      <c r="O294">
        <v>84.8</v>
      </c>
      <c r="P294">
        <v>97.9</v>
      </c>
      <c r="Q294">
        <v>125.6</v>
      </c>
      <c r="R294">
        <v>127.3</v>
      </c>
      <c r="S294">
        <v>99.6</v>
      </c>
      <c r="T294">
        <v>107.1</v>
      </c>
      <c r="U294">
        <v>91.8</v>
      </c>
      <c r="V294">
        <v>72.599999999999994</v>
      </c>
      <c r="W294">
        <v>66</v>
      </c>
      <c r="X294">
        <v>47.9</v>
      </c>
      <c r="Y294">
        <v>39.200000000000003</v>
      </c>
      <c r="Z294">
        <v>38.4</v>
      </c>
      <c r="AA294">
        <v>45</v>
      </c>
      <c r="AB294">
        <v>38.700000000000003</v>
      </c>
      <c r="AC294">
        <v>30.6</v>
      </c>
      <c r="AD294">
        <v>33.200000000000003</v>
      </c>
      <c r="AE294">
        <v>21.3</v>
      </c>
      <c r="AF294">
        <v>13.2</v>
      </c>
      <c r="AG294">
        <v>12.5</v>
      </c>
      <c r="AH294">
        <v>16.3</v>
      </c>
      <c r="AI294">
        <v>19.2</v>
      </c>
      <c r="AJ294">
        <v>16.100000000000001</v>
      </c>
      <c r="AK294">
        <v>16.399999999999999</v>
      </c>
      <c r="AL294">
        <v>17.8</v>
      </c>
      <c r="AM294">
        <v>15</v>
      </c>
      <c r="AN294">
        <v>15.7</v>
      </c>
      <c r="AO294">
        <v>15.6</v>
      </c>
      <c r="AP294">
        <v>16.399999999999999</v>
      </c>
      <c r="AQ294">
        <v>14.7</v>
      </c>
      <c r="AR294">
        <v>13.6</v>
      </c>
      <c r="AS294">
        <v>11.3</v>
      </c>
      <c r="AT294">
        <v>15.5</v>
      </c>
      <c r="AU294">
        <v>15.7</v>
      </c>
      <c r="AV294">
        <v>12.7</v>
      </c>
      <c r="AW294">
        <v>10.8</v>
      </c>
      <c r="AX294">
        <v>12.2</v>
      </c>
      <c r="AY294">
        <v>8</v>
      </c>
      <c r="AZ294">
        <v>14.7</v>
      </c>
      <c r="BA294">
        <v>8.5</v>
      </c>
      <c r="BB294">
        <v>7.8</v>
      </c>
      <c r="BC294">
        <v>6</v>
      </c>
      <c r="BD294">
        <v>4.9000000000000004</v>
      </c>
      <c r="BE294">
        <v>3.6</v>
      </c>
      <c r="BF294">
        <v>2.2999999999999998</v>
      </c>
      <c r="BG294">
        <v>2.2000000000000002</v>
      </c>
      <c r="BH294">
        <v>2.4</v>
      </c>
      <c r="BI294">
        <v>2.4</v>
      </c>
      <c r="BJ294" s="80" t="str">
        <f>VLOOKUP(MID(A294,12,2),'State Codes'!$B$10:$D$60,3,0)</f>
        <v>9 Pacific</v>
      </c>
      <c r="BK294" s="80" t="str">
        <f>VLOOKUP(MID(A294,6,5),'Chart Controls'!$P$11:$Q$16,2,0)</f>
        <v>Wood</v>
      </c>
    </row>
    <row r="295" spans="1:63" s="82" customFormat="1" x14ac:dyDescent="0.2">
      <c r="A295" s="76" t="s">
        <v>882</v>
      </c>
      <c r="B295" s="76"/>
      <c r="C295" s="76" t="s">
        <v>257</v>
      </c>
      <c r="D295" s="76"/>
      <c r="E295" s="76" t="s">
        <v>1136</v>
      </c>
      <c r="F295" s="76" t="s">
        <v>261</v>
      </c>
      <c r="G295">
        <v>0</v>
      </c>
      <c r="H295">
        <v>166.1</v>
      </c>
      <c r="I295">
        <v>213.7</v>
      </c>
      <c r="J295">
        <v>109.7</v>
      </c>
      <c r="K295">
        <v>88.4</v>
      </c>
      <c r="L295">
        <v>138.69999999999999</v>
      </c>
      <c r="M295">
        <v>152.1</v>
      </c>
      <c r="N295">
        <v>108.3</v>
      </c>
      <c r="O295">
        <v>98.4</v>
      </c>
      <c r="P295">
        <v>141.80000000000001</v>
      </c>
      <c r="Q295">
        <v>163.19999999999999</v>
      </c>
      <c r="R295">
        <v>165.4</v>
      </c>
      <c r="S295">
        <v>129.4</v>
      </c>
      <c r="T295">
        <v>139.1</v>
      </c>
      <c r="U295">
        <v>119.3</v>
      </c>
      <c r="V295">
        <v>94.3</v>
      </c>
      <c r="W295">
        <v>88.1</v>
      </c>
      <c r="X295">
        <v>63.9</v>
      </c>
      <c r="Y295">
        <v>52.3</v>
      </c>
      <c r="Z295">
        <v>51.2</v>
      </c>
      <c r="AA295">
        <v>34.299999999999997</v>
      </c>
      <c r="AB295">
        <v>29.5</v>
      </c>
      <c r="AC295">
        <v>23.3</v>
      </c>
      <c r="AD295">
        <v>25.3</v>
      </c>
      <c r="AE295">
        <v>28.8</v>
      </c>
      <c r="AF295">
        <v>17.8</v>
      </c>
      <c r="AG295">
        <v>16.899999999999999</v>
      </c>
      <c r="AH295">
        <v>22</v>
      </c>
      <c r="AI295">
        <v>38.9</v>
      </c>
      <c r="AJ295">
        <v>32.700000000000003</v>
      </c>
      <c r="AK295">
        <v>33.4</v>
      </c>
      <c r="AL295">
        <v>36.200000000000003</v>
      </c>
      <c r="AM295">
        <v>42.9</v>
      </c>
      <c r="AN295">
        <v>44.7</v>
      </c>
      <c r="AO295">
        <v>44.5</v>
      </c>
      <c r="AP295">
        <v>24.6</v>
      </c>
      <c r="AQ295">
        <v>22</v>
      </c>
      <c r="AR295">
        <v>20.399999999999999</v>
      </c>
      <c r="AS295">
        <v>24</v>
      </c>
      <c r="AT295">
        <v>32.9</v>
      </c>
      <c r="AU295">
        <v>33.200000000000003</v>
      </c>
      <c r="AV295">
        <v>45.7</v>
      </c>
      <c r="AW295">
        <v>37.299999999999997</v>
      </c>
      <c r="AX295">
        <v>43.8</v>
      </c>
      <c r="AY295">
        <v>31.3</v>
      </c>
      <c r="AZ295">
        <v>18.7</v>
      </c>
      <c r="BA295">
        <v>10.9</v>
      </c>
      <c r="BB295">
        <v>7.9</v>
      </c>
      <c r="BC295">
        <v>6.1</v>
      </c>
      <c r="BD295">
        <v>4.8</v>
      </c>
      <c r="BE295">
        <v>4</v>
      </c>
      <c r="BF295">
        <v>2.5</v>
      </c>
      <c r="BG295">
        <v>2.5</v>
      </c>
      <c r="BH295">
        <v>2.4</v>
      </c>
      <c r="BI295">
        <v>2.4</v>
      </c>
      <c r="BJ295" s="80" t="str">
        <f>VLOOKUP(MID(A295,12,2),'State Codes'!$B$10:$D$60,3,0)</f>
        <v>2 Middle Atlantic</v>
      </c>
      <c r="BK295" s="80" t="str">
        <f>VLOOKUP(MID(A295,6,5),'Chart Controls'!$P$11:$Q$16,2,0)</f>
        <v>Wood</v>
      </c>
    </row>
    <row r="296" spans="1:63" s="82" customFormat="1" x14ac:dyDescent="0.2">
      <c r="A296" s="76" t="s">
        <v>883</v>
      </c>
      <c r="B296" s="76"/>
      <c r="C296" s="76" t="s">
        <v>257</v>
      </c>
      <c r="D296" s="76"/>
      <c r="E296" s="76" t="s">
        <v>1136</v>
      </c>
      <c r="F296" s="76" t="s">
        <v>261</v>
      </c>
      <c r="G296">
        <v>0</v>
      </c>
      <c r="H296">
        <v>10.1</v>
      </c>
      <c r="I296">
        <v>13</v>
      </c>
      <c r="J296">
        <v>6.7</v>
      </c>
      <c r="K296">
        <v>5.4</v>
      </c>
      <c r="L296">
        <v>7.3</v>
      </c>
      <c r="M296">
        <v>5.4</v>
      </c>
      <c r="N296">
        <v>5.2</v>
      </c>
      <c r="O296">
        <v>4.9000000000000004</v>
      </c>
      <c r="P296">
        <v>7.4</v>
      </c>
      <c r="Q296">
        <v>9.5</v>
      </c>
      <c r="R296">
        <v>9.6</v>
      </c>
      <c r="S296">
        <v>7.5</v>
      </c>
      <c r="T296">
        <v>8.1</v>
      </c>
      <c r="U296">
        <v>6.9</v>
      </c>
      <c r="V296">
        <v>5.5</v>
      </c>
      <c r="W296">
        <v>3.5</v>
      </c>
      <c r="X296">
        <v>2.5</v>
      </c>
      <c r="Y296">
        <v>2.1</v>
      </c>
      <c r="Z296">
        <v>2</v>
      </c>
      <c r="AA296">
        <v>5.3</v>
      </c>
      <c r="AB296">
        <v>4.5</v>
      </c>
      <c r="AC296">
        <v>3.6</v>
      </c>
      <c r="AD296">
        <v>3.9</v>
      </c>
      <c r="AE296">
        <v>5.0999999999999996</v>
      </c>
      <c r="AF296">
        <v>3.1</v>
      </c>
      <c r="AG296">
        <v>3</v>
      </c>
      <c r="AH296">
        <v>3.9</v>
      </c>
      <c r="AI296">
        <v>5.5</v>
      </c>
      <c r="AJ296">
        <v>4.5999999999999996</v>
      </c>
      <c r="AK296">
        <v>4.7</v>
      </c>
      <c r="AL296">
        <v>5.0999999999999996</v>
      </c>
      <c r="AM296">
        <v>5</v>
      </c>
      <c r="AN296">
        <v>5.2</v>
      </c>
      <c r="AO296">
        <v>5.2</v>
      </c>
      <c r="AP296">
        <v>3.8</v>
      </c>
      <c r="AQ296">
        <v>3.4</v>
      </c>
      <c r="AR296">
        <v>3.1</v>
      </c>
      <c r="AS296">
        <v>4.7</v>
      </c>
      <c r="AT296">
        <v>6.4</v>
      </c>
      <c r="AU296">
        <v>6.5</v>
      </c>
      <c r="AV296">
        <v>9.5</v>
      </c>
      <c r="AW296">
        <v>8</v>
      </c>
      <c r="AX296">
        <v>9.1</v>
      </c>
      <c r="AY296">
        <v>8.1</v>
      </c>
      <c r="AZ296">
        <v>1.6</v>
      </c>
      <c r="BA296">
        <v>1</v>
      </c>
      <c r="BB296">
        <v>0.8</v>
      </c>
      <c r="BC296">
        <v>0.7</v>
      </c>
      <c r="BD296">
        <v>0.6</v>
      </c>
      <c r="BE296">
        <v>0.5</v>
      </c>
      <c r="BF296">
        <v>0.3</v>
      </c>
      <c r="BG296">
        <v>0.3</v>
      </c>
      <c r="BH296">
        <v>0.3</v>
      </c>
      <c r="BI296">
        <v>0.3</v>
      </c>
      <c r="BJ296" s="80" t="str">
        <f>VLOOKUP(MID(A296,12,2),'State Codes'!$B$10:$D$60,3,0)</f>
        <v>1 New England</v>
      </c>
      <c r="BK296" s="80" t="str">
        <f>VLOOKUP(MID(A296,6,5),'Chart Controls'!$P$11:$Q$16,2,0)</f>
        <v>Wood</v>
      </c>
    </row>
    <row r="297" spans="1:63" s="82" customFormat="1" x14ac:dyDescent="0.2">
      <c r="A297" s="76" t="s">
        <v>884</v>
      </c>
      <c r="B297" s="76"/>
      <c r="C297" s="76" t="s">
        <v>257</v>
      </c>
      <c r="D297" s="76"/>
      <c r="E297" s="76" t="s">
        <v>1136</v>
      </c>
      <c r="F297" s="76" t="s">
        <v>261</v>
      </c>
      <c r="G297">
        <v>0</v>
      </c>
      <c r="H297">
        <v>4.3</v>
      </c>
      <c r="I297">
        <v>7.6</v>
      </c>
      <c r="J297">
        <v>4.0999999999999996</v>
      </c>
      <c r="K297">
        <v>3.4</v>
      </c>
      <c r="L297">
        <v>5.5</v>
      </c>
      <c r="M297">
        <v>6</v>
      </c>
      <c r="N297">
        <v>4.0999999999999996</v>
      </c>
      <c r="O297">
        <v>4.5</v>
      </c>
      <c r="P297">
        <v>6.1</v>
      </c>
      <c r="Q297">
        <v>21.3</v>
      </c>
      <c r="R297">
        <v>21.6</v>
      </c>
      <c r="S297">
        <v>16.899999999999999</v>
      </c>
      <c r="T297">
        <v>18.2</v>
      </c>
      <c r="U297">
        <v>15.6</v>
      </c>
      <c r="V297">
        <v>12.3</v>
      </c>
      <c r="W297">
        <v>17.600000000000001</v>
      </c>
      <c r="X297">
        <v>12.8</v>
      </c>
      <c r="Y297">
        <v>10.5</v>
      </c>
      <c r="Z297">
        <v>10.3</v>
      </c>
      <c r="AA297">
        <v>10.6</v>
      </c>
      <c r="AB297">
        <v>9.1</v>
      </c>
      <c r="AC297">
        <v>7.2</v>
      </c>
      <c r="AD297">
        <v>7.8</v>
      </c>
      <c r="AE297">
        <v>12.2</v>
      </c>
      <c r="AF297">
        <v>7.5</v>
      </c>
      <c r="AG297">
        <v>7.2</v>
      </c>
      <c r="AH297">
        <v>9.3000000000000007</v>
      </c>
      <c r="AI297">
        <v>11.9</v>
      </c>
      <c r="AJ297">
        <v>10</v>
      </c>
      <c r="AK297">
        <v>10.199999999999999</v>
      </c>
      <c r="AL297">
        <v>11.1</v>
      </c>
      <c r="AM297">
        <v>7.9</v>
      </c>
      <c r="AN297">
        <v>8.1999999999999993</v>
      </c>
      <c r="AO297">
        <v>8.1999999999999993</v>
      </c>
      <c r="AP297">
        <v>12</v>
      </c>
      <c r="AQ297">
        <v>10.7</v>
      </c>
      <c r="AR297">
        <v>9.9</v>
      </c>
      <c r="AS297">
        <v>13.2</v>
      </c>
      <c r="AT297">
        <v>18.100000000000001</v>
      </c>
      <c r="AU297">
        <v>18.2</v>
      </c>
      <c r="AV297">
        <v>13.4</v>
      </c>
      <c r="AW297">
        <v>19.7</v>
      </c>
      <c r="AX297">
        <v>12.8</v>
      </c>
      <c r="AY297">
        <v>12.8</v>
      </c>
      <c r="AZ297">
        <v>8.3000000000000007</v>
      </c>
      <c r="BA297">
        <v>5.7</v>
      </c>
      <c r="BB297">
        <v>6.1</v>
      </c>
      <c r="BC297">
        <v>5</v>
      </c>
      <c r="BD297">
        <v>4.2</v>
      </c>
      <c r="BE297">
        <v>3.4</v>
      </c>
      <c r="BF297">
        <v>2.1</v>
      </c>
      <c r="BG297">
        <v>1.9</v>
      </c>
      <c r="BH297">
        <v>2.1</v>
      </c>
      <c r="BI297">
        <v>2.1</v>
      </c>
      <c r="BJ297" s="80" t="str">
        <f>VLOOKUP(MID(A297,12,2),'State Codes'!$B$10:$D$60,3,0)</f>
        <v>5 South Atlantic</v>
      </c>
      <c r="BK297" s="80" t="str">
        <f>VLOOKUP(MID(A297,6,5),'Chart Controls'!$P$11:$Q$16,2,0)</f>
        <v>Wood</v>
      </c>
    </row>
    <row r="298" spans="1:63" s="82" customFormat="1" x14ac:dyDescent="0.2">
      <c r="A298" s="76" t="s">
        <v>885</v>
      </c>
      <c r="B298" s="76"/>
      <c r="C298" s="76" t="s">
        <v>257</v>
      </c>
      <c r="D298" s="76"/>
      <c r="E298" s="76" t="s">
        <v>1136</v>
      </c>
      <c r="F298" s="76" t="s">
        <v>261</v>
      </c>
      <c r="G298">
        <v>0</v>
      </c>
      <c r="H298">
        <v>6.5</v>
      </c>
      <c r="I298">
        <v>9.1999999999999993</v>
      </c>
      <c r="J298">
        <v>3.6</v>
      </c>
      <c r="K298">
        <v>3.3</v>
      </c>
      <c r="L298">
        <v>5.9</v>
      </c>
      <c r="M298">
        <v>7.1</v>
      </c>
      <c r="N298">
        <v>3.9</v>
      </c>
      <c r="O298">
        <v>3.7</v>
      </c>
      <c r="P298">
        <v>5.4</v>
      </c>
      <c r="Q298">
        <v>7.4</v>
      </c>
      <c r="R298">
        <v>7.5</v>
      </c>
      <c r="S298">
        <v>5.9</v>
      </c>
      <c r="T298">
        <v>6.3</v>
      </c>
      <c r="U298">
        <v>5.4</v>
      </c>
      <c r="V298">
        <v>4.3</v>
      </c>
      <c r="W298">
        <v>4.4000000000000004</v>
      </c>
      <c r="X298">
        <v>3.2</v>
      </c>
      <c r="Y298">
        <v>2.6</v>
      </c>
      <c r="Z298">
        <v>2.5</v>
      </c>
      <c r="AA298">
        <v>2.2999999999999998</v>
      </c>
      <c r="AB298">
        <v>1.9</v>
      </c>
      <c r="AC298">
        <v>1.5</v>
      </c>
      <c r="AD298">
        <v>1.7</v>
      </c>
      <c r="AE298">
        <v>1.8</v>
      </c>
      <c r="AF298">
        <v>1.1000000000000001</v>
      </c>
      <c r="AG298">
        <v>1</v>
      </c>
      <c r="AH298">
        <v>1.3</v>
      </c>
      <c r="AI298">
        <v>1.7</v>
      </c>
      <c r="AJ298">
        <v>1.4</v>
      </c>
      <c r="AK298">
        <v>1.5</v>
      </c>
      <c r="AL298">
        <v>1.6</v>
      </c>
      <c r="AM298">
        <v>1.9</v>
      </c>
      <c r="AN298">
        <v>2</v>
      </c>
      <c r="AO298">
        <v>2</v>
      </c>
      <c r="AP298">
        <v>1.3</v>
      </c>
      <c r="AQ298">
        <v>1.2</v>
      </c>
      <c r="AR298">
        <v>1.1000000000000001</v>
      </c>
      <c r="AS298">
        <v>1.3</v>
      </c>
      <c r="AT298">
        <v>1.8</v>
      </c>
      <c r="AU298">
        <v>1.9</v>
      </c>
      <c r="AV298">
        <v>1.5</v>
      </c>
      <c r="AW298">
        <v>1.7</v>
      </c>
      <c r="AX298">
        <v>1.4</v>
      </c>
      <c r="AY298">
        <v>1.3</v>
      </c>
      <c r="AZ298">
        <v>0.4</v>
      </c>
      <c r="BA298">
        <v>0.2</v>
      </c>
      <c r="BB298">
        <v>0.2</v>
      </c>
      <c r="BC298">
        <v>0.2</v>
      </c>
      <c r="BD298">
        <v>0.1</v>
      </c>
      <c r="BE298">
        <v>0.1</v>
      </c>
      <c r="BF298">
        <v>0.1</v>
      </c>
      <c r="BG298">
        <v>0.1</v>
      </c>
      <c r="BH298">
        <v>0.1</v>
      </c>
      <c r="BI298">
        <v>0.1</v>
      </c>
      <c r="BJ298" s="80" t="str">
        <f>VLOOKUP(MID(A298,12,2),'State Codes'!$B$10:$D$60,3,0)</f>
        <v>4 West North Central</v>
      </c>
      <c r="BK298" s="80" t="str">
        <f>VLOOKUP(MID(A298,6,5),'Chart Controls'!$P$11:$Q$16,2,0)</f>
        <v>Wood</v>
      </c>
    </row>
    <row r="299" spans="1:63" s="82" customFormat="1" x14ac:dyDescent="0.2">
      <c r="A299" s="76" t="s">
        <v>886</v>
      </c>
      <c r="B299" s="76"/>
      <c r="C299" s="76" t="s">
        <v>257</v>
      </c>
      <c r="D299" s="76"/>
      <c r="E299" s="76" t="s">
        <v>1136</v>
      </c>
      <c r="F299" s="76" t="s">
        <v>261</v>
      </c>
      <c r="G299">
        <v>0</v>
      </c>
      <c r="H299">
        <v>22.9</v>
      </c>
      <c r="I299">
        <v>29.5</v>
      </c>
      <c r="J299">
        <v>15.1</v>
      </c>
      <c r="K299">
        <v>12.2</v>
      </c>
      <c r="L299">
        <v>25.1</v>
      </c>
      <c r="M299">
        <v>24.9</v>
      </c>
      <c r="N299">
        <v>17</v>
      </c>
      <c r="O299">
        <v>19.100000000000001</v>
      </c>
      <c r="P299">
        <v>25.1</v>
      </c>
      <c r="Q299">
        <v>41.8</v>
      </c>
      <c r="R299">
        <v>42.3</v>
      </c>
      <c r="S299">
        <v>33.1</v>
      </c>
      <c r="T299">
        <v>35.6</v>
      </c>
      <c r="U299">
        <v>30.5</v>
      </c>
      <c r="V299">
        <v>24.1</v>
      </c>
      <c r="W299">
        <v>52.8</v>
      </c>
      <c r="X299">
        <v>38.299999999999997</v>
      </c>
      <c r="Y299">
        <v>31.4</v>
      </c>
      <c r="Z299">
        <v>30.7</v>
      </c>
      <c r="AA299">
        <v>14.6</v>
      </c>
      <c r="AB299">
        <v>12.6</v>
      </c>
      <c r="AC299">
        <v>10</v>
      </c>
      <c r="AD299">
        <v>10.8</v>
      </c>
      <c r="AE299">
        <v>13.7</v>
      </c>
      <c r="AF299">
        <v>8.4</v>
      </c>
      <c r="AG299">
        <v>8</v>
      </c>
      <c r="AH299">
        <v>10.4</v>
      </c>
      <c r="AI299">
        <v>19.7</v>
      </c>
      <c r="AJ299">
        <v>16.600000000000001</v>
      </c>
      <c r="AK299">
        <v>16.899999999999999</v>
      </c>
      <c r="AL299">
        <v>18.3</v>
      </c>
      <c r="AM299">
        <v>24.4</v>
      </c>
      <c r="AN299">
        <v>25.4</v>
      </c>
      <c r="AO299">
        <v>25.3</v>
      </c>
      <c r="AP299">
        <v>20.8</v>
      </c>
      <c r="AQ299">
        <v>18.7</v>
      </c>
      <c r="AR299">
        <v>17.3</v>
      </c>
      <c r="AS299">
        <v>22</v>
      </c>
      <c r="AT299">
        <v>30.1</v>
      </c>
      <c r="AU299">
        <v>30.4</v>
      </c>
      <c r="AV299">
        <v>21.9</v>
      </c>
      <c r="AW299">
        <v>28.2</v>
      </c>
      <c r="AX299">
        <v>21</v>
      </c>
      <c r="AY299">
        <v>15</v>
      </c>
      <c r="AZ299">
        <v>16.7</v>
      </c>
      <c r="BA299">
        <v>9.8000000000000007</v>
      </c>
      <c r="BB299">
        <v>8.1</v>
      </c>
      <c r="BC299">
        <v>6.3</v>
      </c>
      <c r="BD299">
        <v>5.0999999999999996</v>
      </c>
      <c r="BE299">
        <v>4.0999999999999996</v>
      </c>
      <c r="BF299">
        <v>2.5</v>
      </c>
      <c r="BG299">
        <v>2.2999999999999998</v>
      </c>
      <c r="BH299">
        <v>2.4</v>
      </c>
      <c r="BI299">
        <v>2.5</v>
      </c>
      <c r="BJ299" s="80" t="str">
        <f>VLOOKUP(MID(A299,12,2),'State Codes'!$B$10:$D$60,3,0)</f>
        <v>6 East South Central</v>
      </c>
      <c r="BK299" s="80" t="str">
        <f>VLOOKUP(MID(A299,6,5),'Chart Controls'!$P$11:$Q$16,2,0)</f>
        <v>Wood</v>
      </c>
    </row>
    <row r="300" spans="1:63" s="82" customFormat="1" x14ac:dyDescent="0.2">
      <c r="A300" s="76" t="s">
        <v>887</v>
      </c>
      <c r="B300" s="76"/>
      <c r="C300" s="76" t="s">
        <v>257</v>
      </c>
      <c r="D300" s="76"/>
      <c r="E300" s="76" t="s">
        <v>1136</v>
      </c>
      <c r="F300" s="76" t="s">
        <v>261</v>
      </c>
      <c r="G300">
        <v>0</v>
      </c>
      <c r="H300">
        <v>33.1</v>
      </c>
      <c r="I300">
        <v>42.6</v>
      </c>
      <c r="J300">
        <v>21.8</v>
      </c>
      <c r="K300">
        <v>17.600000000000001</v>
      </c>
      <c r="L300">
        <v>9</v>
      </c>
      <c r="M300">
        <v>9</v>
      </c>
      <c r="N300">
        <v>5</v>
      </c>
      <c r="O300">
        <v>5.8</v>
      </c>
      <c r="P300">
        <v>9.3000000000000007</v>
      </c>
      <c r="Q300">
        <v>66.5</v>
      </c>
      <c r="R300">
        <v>67.400000000000006</v>
      </c>
      <c r="S300">
        <v>52.8</v>
      </c>
      <c r="T300">
        <v>56.7</v>
      </c>
      <c r="U300">
        <v>48.6</v>
      </c>
      <c r="V300">
        <v>38.4</v>
      </c>
      <c r="W300">
        <v>84.1</v>
      </c>
      <c r="X300">
        <v>61</v>
      </c>
      <c r="Y300">
        <v>50</v>
      </c>
      <c r="Z300">
        <v>48.9</v>
      </c>
      <c r="AA300">
        <v>26</v>
      </c>
      <c r="AB300">
        <v>22.3</v>
      </c>
      <c r="AC300">
        <v>17.7</v>
      </c>
      <c r="AD300">
        <v>19.2</v>
      </c>
      <c r="AE300">
        <v>18.2</v>
      </c>
      <c r="AF300">
        <v>11.3</v>
      </c>
      <c r="AG300">
        <v>10.7</v>
      </c>
      <c r="AH300">
        <v>13.9</v>
      </c>
      <c r="AI300">
        <v>18.399999999999999</v>
      </c>
      <c r="AJ300">
        <v>15.5</v>
      </c>
      <c r="AK300">
        <v>15.8</v>
      </c>
      <c r="AL300">
        <v>17.100000000000001</v>
      </c>
      <c r="AM300">
        <v>29.4</v>
      </c>
      <c r="AN300">
        <v>30.7</v>
      </c>
      <c r="AO300">
        <v>30.5</v>
      </c>
      <c r="AP300">
        <v>43</v>
      </c>
      <c r="AQ300">
        <v>38.5</v>
      </c>
      <c r="AR300">
        <v>35.700000000000003</v>
      </c>
      <c r="AS300">
        <v>29.9</v>
      </c>
      <c r="AT300">
        <v>40.9</v>
      </c>
      <c r="AU300">
        <v>41.3</v>
      </c>
      <c r="AV300">
        <v>23.9</v>
      </c>
      <c r="AW300">
        <v>42.6</v>
      </c>
      <c r="AX300">
        <v>22.9</v>
      </c>
      <c r="AY300">
        <v>17.8</v>
      </c>
      <c r="AZ300">
        <v>9.1</v>
      </c>
      <c r="BA300">
        <v>6</v>
      </c>
      <c r="BB300">
        <v>5.8</v>
      </c>
      <c r="BC300">
        <v>4.7</v>
      </c>
      <c r="BD300">
        <v>4.0999999999999996</v>
      </c>
      <c r="BE300">
        <v>3.5</v>
      </c>
      <c r="BF300">
        <v>2.1</v>
      </c>
      <c r="BG300">
        <v>1.8</v>
      </c>
      <c r="BH300">
        <v>1.8</v>
      </c>
      <c r="BI300">
        <v>1.7</v>
      </c>
      <c r="BJ300" s="80" t="str">
        <f>VLOOKUP(MID(A300,12,2),'State Codes'!$B$10:$D$60,3,0)</f>
        <v>7 West South Central</v>
      </c>
      <c r="BK300" s="80" t="str">
        <f>VLOOKUP(MID(A300,6,5),'Chart Controls'!$P$11:$Q$16,2,0)</f>
        <v>Wood</v>
      </c>
    </row>
    <row r="301" spans="1:63" s="82" customFormat="1" x14ac:dyDescent="0.2">
      <c r="A301" s="76" t="s">
        <v>888</v>
      </c>
      <c r="B301" s="76"/>
      <c r="C301" s="76" t="s">
        <v>257</v>
      </c>
      <c r="D301" s="76"/>
      <c r="E301" s="76" t="s">
        <v>1136</v>
      </c>
      <c r="F301" s="76" t="s">
        <v>261</v>
      </c>
      <c r="G301">
        <v>0</v>
      </c>
      <c r="H301">
        <v>23.6</v>
      </c>
      <c r="I301">
        <v>23</v>
      </c>
      <c r="J301">
        <v>12.6</v>
      </c>
      <c r="K301">
        <v>11.4</v>
      </c>
      <c r="L301">
        <v>20.5</v>
      </c>
      <c r="M301">
        <v>20.9</v>
      </c>
      <c r="N301">
        <v>14.3</v>
      </c>
      <c r="O301">
        <v>13</v>
      </c>
      <c r="P301">
        <v>14.7</v>
      </c>
      <c r="Q301">
        <v>8.1999999999999993</v>
      </c>
      <c r="R301">
        <v>8.3000000000000007</v>
      </c>
      <c r="S301">
        <v>6.5</v>
      </c>
      <c r="T301">
        <v>7</v>
      </c>
      <c r="U301">
        <v>6</v>
      </c>
      <c r="V301">
        <v>4.8</v>
      </c>
      <c r="W301">
        <v>12.8</v>
      </c>
      <c r="X301">
        <v>9.3000000000000007</v>
      </c>
      <c r="Y301">
        <v>7.6</v>
      </c>
      <c r="Z301">
        <v>7.5</v>
      </c>
      <c r="AA301">
        <v>6.4</v>
      </c>
      <c r="AB301">
        <v>5.5</v>
      </c>
      <c r="AC301">
        <v>4.3</v>
      </c>
      <c r="AD301">
        <v>4.7</v>
      </c>
      <c r="AE301">
        <v>8.6</v>
      </c>
      <c r="AF301">
        <v>5.3</v>
      </c>
      <c r="AG301">
        <v>5.0999999999999996</v>
      </c>
      <c r="AH301">
        <v>6.6</v>
      </c>
      <c r="AI301">
        <v>5.8</v>
      </c>
      <c r="AJ301">
        <v>4.9000000000000004</v>
      </c>
      <c r="AK301">
        <v>5</v>
      </c>
      <c r="AL301">
        <v>5.4</v>
      </c>
      <c r="AM301">
        <v>5.7</v>
      </c>
      <c r="AN301">
        <v>5.9</v>
      </c>
      <c r="AO301">
        <v>5.9</v>
      </c>
      <c r="AP301">
        <v>1.2</v>
      </c>
      <c r="AQ301">
        <v>1.1000000000000001</v>
      </c>
      <c r="AR301">
        <v>1</v>
      </c>
      <c r="AS301">
        <v>2.1</v>
      </c>
      <c r="AT301">
        <v>2.9</v>
      </c>
      <c r="AU301">
        <v>2.9</v>
      </c>
      <c r="AV301">
        <v>2.8</v>
      </c>
      <c r="AW301">
        <v>2.7</v>
      </c>
      <c r="AX301">
        <v>2.7</v>
      </c>
      <c r="AY301">
        <v>1.6</v>
      </c>
      <c r="AZ301">
        <v>1.1000000000000001</v>
      </c>
      <c r="BA301">
        <v>0.6</v>
      </c>
      <c r="BB301">
        <v>0.5</v>
      </c>
      <c r="BC301">
        <v>0.4</v>
      </c>
      <c r="BD301">
        <v>0.3</v>
      </c>
      <c r="BE301">
        <v>0.3</v>
      </c>
      <c r="BF301">
        <v>0.2</v>
      </c>
      <c r="BG301">
        <v>0.2</v>
      </c>
      <c r="BH301">
        <v>0.2</v>
      </c>
      <c r="BI301">
        <v>0.1</v>
      </c>
      <c r="BJ301" s="80" t="str">
        <f>VLOOKUP(MID(A301,12,2),'State Codes'!$B$10:$D$60,3,0)</f>
        <v>8 Mountain</v>
      </c>
      <c r="BK301" s="80" t="str">
        <f>VLOOKUP(MID(A301,6,5),'Chart Controls'!$P$11:$Q$16,2,0)</f>
        <v>Wood</v>
      </c>
    </row>
    <row r="302" spans="1:63" s="82" customFormat="1" x14ac:dyDescent="0.2">
      <c r="A302" s="76" t="s">
        <v>889</v>
      </c>
      <c r="B302" s="76"/>
      <c r="C302" s="76" t="s">
        <v>257</v>
      </c>
      <c r="D302" s="76"/>
      <c r="E302" s="76" t="s">
        <v>1136</v>
      </c>
      <c r="F302" s="76" t="s">
        <v>261</v>
      </c>
      <c r="G302">
        <v>0</v>
      </c>
      <c r="H302">
        <v>27.2</v>
      </c>
      <c r="I302">
        <v>35</v>
      </c>
      <c r="J302">
        <v>18</v>
      </c>
      <c r="K302">
        <v>14.5</v>
      </c>
      <c r="L302">
        <v>61.4</v>
      </c>
      <c r="M302">
        <v>68</v>
      </c>
      <c r="N302">
        <v>48.6</v>
      </c>
      <c r="O302">
        <v>43.2</v>
      </c>
      <c r="P302">
        <v>60.7</v>
      </c>
      <c r="Q302">
        <v>57.8</v>
      </c>
      <c r="R302">
        <v>58.6</v>
      </c>
      <c r="S302">
        <v>45.9</v>
      </c>
      <c r="T302">
        <v>49.3</v>
      </c>
      <c r="U302">
        <v>42.3</v>
      </c>
      <c r="V302">
        <v>33.4</v>
      </c>
      <c r="W302">
        <v>22.4</v>
      </c>
      <c r="X302">
        <v>16.2</v>
      </c>
      <c r="Y302">
        <v>13.3</v>
      </c>
      <c r="Z302">
        <v>13</v>
      </c>
      <c r="AA302">
        <v>3.6</v>
      </c>
      <c r="AB302">
        <v>3.1</v>
      </c>
      <c r="AC302">
        <v>2.4</v>
      </c>
      <c r="AD302">
        <v>2.6</v>
      </c>
      <c r="AE302">
        <v>3.4</v>
      </c>
      <c r="AF302">
        <v>2.1</v>
      </c>
      <c r="AG302">
        <v>2</v>
      </c>
      <c r="AH302">
        <v>2.6</v>
      </c>
      <c r="AI302">
        <v>3.6</v>
      </c>
      <c r="AJ302">
        <v>3</v>
      </c>
      <c r="AK302">
        <v>3.1</v>
      </c>
      <c r="AL302">
        <v>3.3</v>
      </c>
      <c r="AM302">
        <v>3.3</v>
      </c>
      <c r="AN302">
        <v>3.4</v>
      </c>
      <c r="AO302">
        <v>3.4</v>
      </c>
      <c r="AP302">
        <v>2.4</v>
      </c>
      <c r="AQ302">
        <v>2.2000000000000002</v>
      </c>
      <c r="AR302">
        <v>2</v>
      </c>
      <c r="AS302">
        <v>2.9</v>
      </c>
      <c r="AT302">
        <v>4</v>
      </c>
      <c r="AU302">
        <v>4</v>
      </c>
      <c r="AV302">
        <v>5.7</v>
      </c>
      <c r="AW302">
        <v>4.8</v>
      </c>
      <c r="AX302">
        <v>5.5</v>
      </c>
      <c r="AY302">
        <v>4.9000000000000004</v>
      </c>
      <c r="AZ302">
        <v>4.3</v>
      </c>
      <c r="BA302">
        <v>2.6</v>
      </c>
      <c r="BB302">
        <v>2.1</v>
      </c>
      <c r="BC302">
        <v>1.5</v>
      </c>
      <c r="BD302">
        <v>1.1000000000000001</v>
      </c>
      <c r="BE302">
        <v>0.8</v>
      </c>
      <c r="BF302">
        <v>0.5</v>
      </c>
      <c r="BG302">
        <v>0.5</v>
      </c>
      <c r="BH302">
        <v>0.5</v>
      </c>
      <c r="BI302">
        <v>0.5</v>
      </c>
      <c r="BJ302" s="80" t="str">
        <f>VLOOKUP(MID(A302,12,2),'State Codes'!$B$10:$D$60,3,0)</f>
        <v>1 New England</v>
      </c>
      <c r="BK302" s="80" t="str">
        <f>VLOOKUP(MID(A302,6,5),'Chart Controls'!$P$11:$Q$16,2,0)</f>
        <v>Wood</v>
      </c>
    </row>
    <row r="303" spans="1:63" s="82" customFormat="1" x14ac:dyDescent="0.2">
      <c r="A303" s="76" t="s">
        <v>890</v>
      </c>
      <c r="B303" s="76"/>
      <c r="C303" s="76" t="s">
        <v>257</v>
      </c>
      <c r="D303" s="76"/>
      <c r="E303" s="76" t="s">
        <v>1136</v>
      </c>
      <c r="F303" s="76" t="s">
        <v>261</v>
      </c>
      <c r="G303">
        <v>0</v>
      </c>
      <c r="H303">
        <v>94.4</v>
      </c>
      <c r="I303">
        <v>121.5</v>
      </c>
      <c r="J303">
        <v>62.3</v>
      </c>
      <c r="K303">
        <v>50.2</v>
      </c>
      <c r="L303">
        <v>40.9</v>
      </c>
      <c r="M303">
        <v>47.9</v>
      </c>
      <c r="N303">
        <v>34.299999999999997</v>
      </c>
      <c r="O303">
        <v>35.700000000000003</v>
      </c>
      <c r="P303">
        <v>46.6</v>
      </c>
      <c r="Q303">
        <v>88.1</v>
      </c>
      <c r="R303">
        <v>89.2</v>
      </c>
      <c r="S303">
        <v>69.8</v>
      </c>
      <c r="T303">
        <v>75</v>
      </c>
      <c r="U303">
        <v>64.400000000000006</v>
      </c>
      <c r="V303">
        <v>50.9</v>
      </c>
      <c r="W303">
        <v>69.900000000000006</v>
      </c>
      <c r="X303">
        <v>50.7</v>
      </c>
      <c r="Y303">
        <v>41.5</v>
      </c>
      <c r="Z303">
        <v>40.6</v>
      </c>
      <c r="AA303">
        <v>17.5</v>
      </c>
      <c r="AB303">
        <v>15</v>
      </c>
      <c r="AC303">
        <v>11.9</v>
      </c>
      <c r="AD303">
        <v>12.9</v>
      </c>
      <c r="AE303">
        <v>20.7</v>
      </c>
      <c r="AF303">
        <v>12.8</v>
      </c>
      <c r="AG303">
        <v>12.2</v>
      </c>
      <c r="AH303">
        <v>15.8</v>
      </c>
      <c r="AI303">
        <v>20.8</v>
      </c>
      <c r="AJ303">
        <v>17.5</v>
      </c>
      <c r="AK303">
        <v>17.899999999999999</v>
      </c>
      <c r="AL303">
        <v>19.399999999999999</v>
      </c>
      <c r="AM303">
        <v>13.8</v>
      </c>
      <c r="AN303">
        <v>14.4</v>
      </c>
      <c r="AO303">
        <v>14.3</v>
      </c>
      <c r="AP303">
        <v>20.6</v>
      </c>
      <c r="AQ303">
        <v>18.399999999999999</v>
      </c>
      <c r="AR303">
        <v>17.100000000000001</v>
      </c>
      <c r="AS303">
        <v>22.8</v>
      </c>
      <c r="AT303">
        <v>31.2</v>
      </c>
      <c r="AU303">
        <v>31.5</v>
      </c>
      <c r="AV303">
        <v>23.4</v>
      </c>
      <c r="AW303">
        <v>34.5</v>
      </c>
      <c r="AX303">
        <v>22.4</v>
      </c>
      <c r="AY303">
        <v>22.5</v>
      </c>
      <c r="AZ303">
        <v>24.9</v>
      </c>
      <c r="BA303">
        <v>14.9</v>
      </c>
      <c r="BB303">
        <v>12.2</v>
      </c>
      <c r="BC303">
        <v>9.5</v>
      </c>
      <c r="BD303">
        <v>7.9</v>
      </c>
      <c r="BE303">
        <v>6.5</v>
      </c>
      <c r="BF303">
        <v>4</v>
      </c>
      <c r="BG303">
        <v>3.7</v>
      </c>
      <c r="BH303">
        <v>3.8</v>
      </c>
      <c r="BI303">
        <v>3.8</v>
      </c>
      <c r="BJ303" s="80" t="str">
        <f>VLOOKUP(MID(A303,12,2),'State Codes'!$B$10:$D$60,3,0)</f>
        <v>5 South Atlantic</v>
      </c>
      <c r="BK303" s="80" t="str">
        <f>VLOOKUP(MID(A303,6,5),'Chart Controls'!$P$11:$Q$16,2,0)</f>
        <v>Wood</v>
      </c>
    </row>
    <row r="304" spans="1:63" s="82" customFormat="1" x14ac:dyDescent="0.2">
      <c r="A304" s="76" t="s">
        <v>891</v>
      </c>
      <c r="B304" s="76"/>
      <c r="C304" s="76" t="s">
        <v>257</v>
      </c>
      <c r="D304" s="76"/>
      <c r="E304" s="76" t="s">
        <v>1136</v>
      </c>
      <c r="F304" s="76" t="s">
        <v>261</v>
      </c>
      <c r="G304">
        <v>0</v>
      </c>
      <c r="H304">
        <v>79.5</v>
      </c>
      <c r="I304">
        <v>102.2</v>
      </c>
      <c r="J304">
        <v>52.5</v>
      </c>
      <c r="K304">
        <v>42.3</v>
      </c>
      <c r="L304">
        <v>153.5</v>
      </c>
      <c r="M304">
        <v>140.1</v>
      </c>
      <c r="N304">
        <v>118.2</v>
      </c>
      <c r="O304">
        <v>102</v>
      </c>
      <c r="P304">
        <v>109.1</v>
      </c>
      <c r="Q304">
        <v>138.5</v>
      </c>
      <c r="R304">
        <v>140.4</v>
      </c>
      <c r="S304">
        <v>109.9</v>
      </c>
      <c r="T304">
        <v>118.1</v>
      </c>
      <c r="U304">
        <v>101.3</v>
      </c>
      <c r="V304">
        <v>80</v>
      </c>
      <c r="W304">
        <v>75.5</v>
      </c>
      <c r="X304">
        <v>54.8</v>
      </c>
      <c r="Y304">
        <v>44.9</v>
      </c>
      <c r="Z304">
        <v>43.9</v>
      </c>
      <c r="AA304">
        <v>76.2</v>
      </c>
      <c r="AB304">
        <v>65.400000000000006</v>
      </c>
      <c r="AC304">
        <v>51.8</v>
      </c>
      <c r="AD304">
        <v>56.2</v>
      </c>
      <c r="AE304">
        <v>36.4</v>
      </c>
      <c r="AF304">
        <v>22.5</v>
      </c>
      <c r="AG304">
        <v>21.4</v>
      </c>
      <c r="AH304">
        <v>27.8</v>
      </c>
      <c r="AI304">
        <v>33</v>
      </c>
      <c r="AJ304">
        <v>27.8</v>
      </c>
      <c r="AK304">
        <v>28.3</v>
      </c>
      <c r="AL304">
        <v>30.7</v>
      </c>
      <c r="AM304">
        <v>25.6</v>
      </c>
      <c r="AN304">
        <v>26.7</v>
      </c>
      <c r="AO304">
        <v>26.6</v>
      </c>
      <c r="AP304">
        <v>27.2</v>
      </c>
      <c r="AQ304">
        <v>24.3</v>
      </c>
      <c r="AR304">
        <v>22.6</v>
      </c>
      <c r="AS304">
        <v>18.100000000000001</v>
      </c>
      <c r="AT304">
        <v>24.8</v>
      </c>
      <c r="AU304">
        <v>25.1</v>
      </c>
      <c r="AV304">
        <v>20</v>
      </c>
      <c r="AW304">
        <v>16.899999999999999</v>
      </c>
      <c r="AX304">
        <v>19.100000000000001</v>
      </c>
      <c r="AY304">
        <v>12.6</v>
      </c>
      <c r="AZ304">
        <v>16.2</v>
      </c>
      <c r="BA304">
        <v>9.1999999999999993</v>
      </c>
      <c r="BB304">
        <v>7.9</v>
      </c>
      <c r="BC304">
        <v>6.1</v>
      </c>
      <c r="BD304">
        <v>5.2</v>
      </c>
      <c r="BE304">
        <v>4</v>
      </c>
      <c r="BF304">
        <v>2.6</v>
      </c>
      <c r="BG304">
        <v>2.4</v>
      </c>
      <c r="BH304">
        <v>2.5</v>
      </c>
      <c r="BI304">
        <v>2.4</v>
      </c>
      <c r="BJ304" s="80" t="str">
        <f>VLOOKUP(MID(A304,12,2),'State Codes'!$B$10:$D$60,3,0)</f>
        <v>9 Pacific</v>
      </c>
      <c r="BK304" s="80" t="str">
        <f>VLOOKUP(MID(A304,6,5),'Chart Controls'!$P$11:$Q$16,2,0)</f>
        <v>Wood</v>
      </c>
    </row>
    <row r="305" spans="1:63" s="82" customFormat="1" x14ac:dyDescent="0.2">
      <c r="A305" s="76" t="s">
        <v>892</v>
      </c>
      <c r="B305" s="76"/>
      <c r="C305" s="76" t="s">
        <v>257</v>
      </c>
      <c r="D305" s="76"/>
      <c r="E305" s="76" t="s">
        <v>1136</v>
      </c>
      <c r="F305" s="76" t="s">
        <v>261</v>
      </c>
      <c r="G305">
        <v>0</v>
      </c>
      <c r="H305">
        <v>23.1</v>
      </c>
      <c r="I305">
        <v>29.7</v>
      </c>
      <c r="J305">
        <v>15.3</v>
      </c>
      <c r="K305">
        <v>12.3</v>
      </c>
      <c r="L305">
        <v>31.9</v>
      </c>
      <c r="M305">
        <v>33.700000000000003</v>
      </c>
      <c r="N305">
        <v>25.7</v>
      </c>
      <c r="O305">
        <v>23.9</v>
      </c>
      <c r="P305">
        <v>31.1</v>
      </c>
      <c r="Q305">
        <v>97.6</v>
      </c>
      <c r="R305">
        <v>98.9</v>
      </c>
      <c r="S305">
        <v>77.400000000000006</v>
      </c>
      <c r="T305">
        <v>83.2</v>
      </c>
      <c r="U305">
        <v>71.3</v>
      </c>
      <c r="V305">
        <v>56.4</v>
      </c>
      <c r="W305">
        <v>42.8</v>
      </c>
      <c r="X305">
        <v>31</v>
      </c>
      <c r="Y305">
        <v>25.4</v>
      </c>
      <c r="Z305">
        <v>24.9</v>
      </c>
      <c r="AA305">
        <v>5</v>
      </c>
      <c r="AB305">
        <v>4.3</v>
      </c>
      <c r="AC305">
        <v>3.4</v>
      </c>
      <c r="AD305">
        <v>3.7</v>
      </c>
      <c r="AE305">
        <v>5.9</v>
      </c>
      <c r="AF305">
        <v>3.6</v>
      </c>
      <c r="AG305">
        <v>3.5</v>
      </c>
      <c r="AH305">
        <v>4.5</v>
      </c>
      <c r="AI305">
        <v>6.2</v>
      </c>
      <c r="AJ305">
        <v>5.2</v>
      </c>
      <c r="AK305">
        <v>5.3</v>
      </c>
      <c r="AL305">
        <v>5.8</v>
      </c>
      <c r="AM305">
        <v>4.3</v>
      </c>
      <c r="AN305">
        <v>4.5</v>
      </c>
      <c r="AO305">
        <v>4.5</v>
      </c>
      <c r="AP305">
        <v>6.8</v>
      </c>
      <c r="AQ305">
        <v>6.1</v>
      </c>
      <c r="AR305">
        <v>5.7</v>
      </c>
      <c r="AS305">
        <v>8.1</v>
      </c>
      <c r="AT305">
        <v>11</v>
      </c>
      <c r="AU305">
        <v>11.1</v>
      </c>
      <c r="AV305">
        <v>8.6</v>
      </c>
      <c r="AW305">
        <v>12.6</v>
      </c>
      <c r="AX305">
        <v>8.1999999999999993</v>
      </c>
      <c r="AY305">
        <v>8.1999999999999993</v>
      </c>
      <c r="AZ305">
        <v>10</v>
      </c>
      <c r="BA305">
        <v>5.7</v>
      </c>
      <c r="BB305">
        <v>4.0999999999999996</v>
      </c>
      <c r="BC305">
        <v>3.2</v>
      </c>
      <c r="BD305">
        <v>2.6</v>
      </c>
      <c r="BE305">
        <v>2.1</v>
      </c>
      <c r="BF305">
        <v>1.3</v>
      </c>
      <c r="BG305">
        <v>1.3</v>
      </c>
      <c r="BH305">
        <v>1.3</v>
      </c>
      <c r="BI305">
        <v>1.2</v>
      </c>
      <c r="BJ305" s="80" t="str">
        <f>VLOOKUP(MID(A305,12,2),'State Codes'!$B$10:$D$60,3,0)</f>
        <v>5 South Atlantic</v>
      </c>
      <c r="BK305" s="80" t="str">
        <f>VLOOKUP(MID(A305,6,5),'Chart Controls'!$P$11:$Q$16,2,0)</f>
        <v>Wood</v>
      </c>
    </row>
    <row r="306" spans="1:63" s="82" customFormat="1" x14ac:dyDescent="0.2">
      <c r="A306" s="76" t="s">
        <v>893</v>
      </c>
      <c r="B306" s="76"/>
      <c r="C306" s="76" t="s">
        <v>257</v>
      </c>
      <c r="D306" s="76"/>
      <c r="E306" s="76" t="s">
        <v>1136</v>
      </c>
      <c r="F306" s="76" t="s">
        <v>261</v>
      </c>
      <c r="G306">
        <v>0</v>
      </c>
      <c r="H306">
        <v>64.3</v>
      </c>
      <c r="I306">
        <v>82.7</v>
      </c>
      <c r="J306">
        <v>42.4</v>
      </c>
      <c r="K306">
        <v>34.200000000000003</v>
      </c>
      <c r="L306">
        <v>79.7</v>
      </c>
      <c r="M306">
        <v>84.3</v>
      </c>
      <c r="N306">
        <v>62.7</v>
      </c>
      <c r="O306">
        <v>57.4</v>
      </c>
      <c r="P306">
        <v>78.3</v>
      </c>
      <c r="Q306">
        <v>90.6</v>
      </c>
      <c r="R306">
        <v>91.8</v>
      </c>
      <c r="S306">
        <v>71.900000000000006</v>
      </c>
      <c r="T306">
        <v>77.2</v>
      </c>
      <c r="U306">
        <v>66.2</v>
      </c>
      <c r="V306">
        <v>52.3</v>
      </c>
      <c r="W306">
        <v>93.8</v>
      </c>
      <c r="X306">
        <v>68</v>
      </c>
      <c r="Y306">
        <v>55.7</v>
      </c>
      <c r="Z306">
        <v>54.5</v>
      </c>
      <c r="AA306">
        <v>13.4</v>
      </c>
      <c r="AB306">
        <v>11.5</v>
      </c>
      <c r="AC306">
        <v>9.1</v>
      </c>
      <c r="AD306">
        <v>9.9</v>
      </c>
      <c r="AE306">
        <v>7.5</v>
      </c>
      <c r="AF306">
        <v>4.7</v>
      </c>
      <c r="AG306">
        <v>4.4000000000000004</v>
      </c>
      <c r="AH306">
        <v>5.8</v>
      </c>
      <c r="AI306">
        <v>8.6999999999999993</v>
      </c>
      <c r="AJ306">
        <v>7.3</v>
      </c>
      <c r="AK306">
        <v>7.5</v>
      </c>
      <c r="AL306">
        <v>8.1</v>
      </c>
      <c r="AM306">
        <v>15.9</v>
      </c>
      <c r="AN306">
        <v>16.600000000000001</v>
      </c>
      <c r="AO306">
        <v>16.5</v>
      </c>
      <c r="AP306">
        <v>12.2</v>
      </c>
      <c r="AQ306">
        <v>10.9</v>
      </c>
      <c r="AR306">
        <v>10.1</v>
      </c>
      <c r="AS306">
        <v>10</v>
      </c>
      <c r="AT306">
        <v>13.7</v>
      </c>
      <c r="AU306">
        <v>13.8</v>
      </c>
      <c r="AV306">
        <v>15.5</v>
      </c>
      <c r="AW306">
        <v>14.8</v>
      </c>
      <c r="AX306">
        <v>14.8</v>
      </c>
      <c r="AY306">
        <v>11.5</v>
      </c>
      <c r="AZ306">
        <v>8.9</v>
      </c>
      <c r="BA306">
        <v>4.9000000000000004</v>
      </c>
      <c r="BB306">
        <v>3.7</v>
      </c>
      <c r="BC306">
        <v>2.9</v>
      </c>
      <c r="BD306">
        <v>2.4</v>
      </c>
      <c r="BE306">
        <v>2.1</v>
      </c>
      <c r="BF306">
        <v>1.2</v>
      </c>
      <c r="BG306">
        <v>1.3</v>
      </c>
      <c r="BH306">
        <v>1.2</v>
      </c>
      <c r="BI306">
        <v>1.2</v>
      </c>
      <c r="BJ306" s="80" t="str">
        <f>VLOOKUP(MID(A306,12,2),'State Codes'!$B$10:$D$60,3,0)</f>
        <v>3 East North Central</v>
      </c>
      <c r="BK306" s="80" t="str">
        <f>VLOOKUP(MID(A306,6,5),'Chart Controls'!$P$11:$Q$16,2,0)</f>
        <v>Wood</v>
      </c>
    </row>
    <row r="307" spans="1:63" s="82" customFormat="1" x14ac:dyDescent="0.2">
      <c r="A307" s="76" t="s">
        <v>894</v>
      </c>
      <c r="B307" s="76"/>
      <c r="C307" s="76" t="s">
        <v>257</v>
      </c>
      <c r="D307" s="76"/>
      <c r="E307" s="76" t="s">
        <v>1136</v>
      </c>
      <c r="F307" s="76" t="s">
        <v>261</v>
      </c>
      <c r="G307">
        <v>0</v>
      </c>
      <c r="H307">
        <v>9.5</v>
      </c>
      <c r="I307">
        <v>12.3</v>
      </c>
      <c r="J307">
        <v>6.3</v>
      </c>
      <c r="K307">
        <v>5.0999999999999996</v>
      </c>
      <c r="L307">
        <v>20.6</v>
      </c>
      <c r="M307">
        <v>21.2</v>
      </c>
      <c r="N307">
        <v>19</v>
      </c>
      <c r="O307">
        <v>14.6</v>
      </c>
      <c r="P307">
        <v>19.8</v>
      </c>
      <c r="Q307">
        <v>8.9</v>
      </c>
      <c r="R307">
        <v>9</v>
      </c>
      <c r="S307">
        <v>7.1</v>
      </c>
      <c r="T307">
        <v>7.6</v>
      </c>
      <c r="U307">
        <v>6.5</v>
      </c>
      <c r="V307">
        <v>5.0999999999999996</v>
      </c>
      <c r="W307">
        <v>13</v>
      </c>
      <c r="X307">
        <v>9.4</v>
      </c>
      <c r="Y307">
        <v>7.7</v>
      </c>
      <c r="Z307">
        <v>7.5</v>
      </c>
      <c r="AA307">
        <v>1.8</v>
      </c>
      <c r="AB307">
        <v>1.6</v>
      </c>
      <c r="AC307">
        <v>1.2</v>
      </c>
      <c r="AD307">
        <v>1.3</v>
      </c>
      <c r="AE307">
        <v>2.6</v>
      </c>
      <c r="AF307">
        <v>1.6</v>
      </c>
      <c r="AG307">
        <v>1.5</v>
      </c>
      <c r="AH307">
        <v>2</v>
      </c>
      <c r="AI307">
        <v>1.9</v>
      </c>
      <c r="AJ307">
        <v>1.6</v>
      </c>
      <c r="AK307">
        <v>1.6</v>
      </c>
      <c r="AL307">
        <v>1.7</v>
      </c>
      <c r="AM307">
        <v>1.9</v>
      </c>
      <c r="AN307">
        <v>2</v>
      </c>
      <c r="AO307">
        <v>2</v>
      </c>
      <c r="AP307">
        <v>0.4</v>
      </c>
      <c r="AQ307">
        <v>0.4</v>
      </c>
      <c r="AR307">
        <v>0.4</v>
      </c>
      <c r="AS307">
        <v>0.8</v>
      </c>
      <c r="AT307">
        <v>1.1000000000000001</v>
      </c>
      <c r="AU307">
        <v>1.1000000000000001</v>
      </c>
      <c r="AV307">
        <v>1.1000000000000001</v>
      </c>
      <c r="AW307">
        <v>1</v>
      </c>
      <c r="AX307">
        <v>1</v>
      </c>
      <c r="AY307">
        <v>0.6</v>
      </c>
      <c r="AZ307">
        <v>0.7</v>
      </c>
      <c r="BA307">
        <v>0.4</v>
      </c>
      <c r="BB307">
        <v>0.3</v>
      </c>
      <c r="BC307">
        <v>0.2</v>
      </c>
      <c r="BD307">
        <v>0.2</v>
      </c>
      <c r="BE307">
        <v>0.1</v>
      </c>
      <c r="BF307">
        <v>0.1</v>
      </c>
      <c r="BG307">
        <v>0.1</v>
      </c>
      <c r="BH307">
        <v>0.1</v>
      </c>
      <c r="BI307">
        <v>0.1</v>
      </c>
      <c r="BJ307" s="80" t="str">
        <f>VLOOKUP(MID(A307,12,2),'State Codes'!$B$10:$D$60,3,0)</f>
        <v>8 Mountain</v>
      </c>
      <c r="BK307" s="80" t="str">
        <f>VLOOKUP(MID(A307,6,5),'Chart Controls'!$P$11:$Q$16,2,0)</f>
        <v>Wood</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theme="9" tint="0.79998168889431442"/>
  </sheetPr>
  <dimension ref="B2:BG68"/>
  <sheetViews>
    <sheetView zoomScale="54" workbookViewId="0">
      <selection activeCell="B10" sqref="B10"/>
    </sheetView>
  </sheetViews>
  <sheetFormatPr baseColWidth="10" defaultColWidth="9.1640625" defaultRowHeight="15" x14ac:dyDescent="0.2"/>
  <cols>
    <col min="1" max="4" width="9.1640625" style="2"/>
    <col min="5" max="5" width="11" style="2" customWidth="1"/>
    <col min="6" max="8" width="9.1640625" style="2"/>
    <col min="9" max="9" width="10.5" style="2" customWidth="1"/>
    <col min="10" max="58" width="9.1640625" style="2"/>
    <col min="59" max="59" width="9.83203125" style="2" bestFit="1" customWidth="1"/>
    <col min="60" max="16384" width="9.1640625" style="2"/>
  </cols>
  <sheetData>
    <row r="2" spans="2:59" ht="16" thickBot="1" x14ac:dyDescent="0.25">
      <c r="D2" s="56">
        <v>1970</v>
      </c>
      <c r="E2" s="57">
        <v>1971</v>
      </c>
      <c r="F2" s="57">
        <v>1972</v>
      </c>
      <c r="G2" s="57">
        <v>1973</v>
      </c>
      <c r="H2" s="57">
        <v>1974</v>
      </c>
      <c r="I2" s="57">
        <v>1975</v>
      </c>
      <c r="J2" s="57">
        <v>1976</v>
      </c>
      <c r="K2" s="57">
        <v>1977</v>
      </c>
      <c r="L2" s="57">
        <v>1978</v>
      </c>
      <c r="M2" s="57">
        <v>1979</v>
      </c>
      <c r="N2" s="57">
        <v>1980</v>
      </c>
      <c r="O2" s="57">
        <v>1981</v>
      </c>
      <c r="P2" s="57">
        <v>1982</v>
      </c>
      <c r="Q2" s="57">
        <v>1983</v>
      </c>
      <c r="R2" s="57">
        <v>1984</v>
      </c>
      <c r="S2" s="57">
        <v>1985</v>
      </c>
      <c r="T2" s="57">
        <v>1986</v>
      </c>
      <c r="U2" s="57">
        <v>1987</v>
      </c>
      <c r="V2" s="57">
        <v>1988</v>
      </c>
      <c r="W2" s="57">
        <v>1989</v>
      </c>
      <c r="X2" s="57">
        <v>1990</v>
      </c>
      <c r="Y2" s="57">
        <v>1991</v>
      </c>
      <c r="Z2" s="57">
        <v>1992</v>
      </c>
      <c r="AA2" s="57">
        <v>1993</v>
      </c>
      <c r="AB2" s="57">
        <v>1994</v>
      </c>
      <c r="AC2" s="57">
        <v>1995</v>
      </c>
      <c r="AD2" s="57">
        <v>1996</v>
      </c>
      <c r="AE2" s="57">
        <v>1997</v>
      </c>
      <c r="AF2" s="57">
        <v>1998</v>
      </c>
      <c r="AG2" s="57">
        <v>1999</v>
      </c>
      <c r="AH2" s="57">
        <v>2000</v>
      </c>
      <c r="AI2" s="57">
        <v>2001</v>
      </c>
      <c r="AJ2" s="57">
        <v>2002</v>
      </c>
      <c r="AK2" s="57">
        <v>2003</v>
      </c>
      <c r="AL2" s="57">
        <v>2004</v>
      </c>
      <c r="AM2" s="57">
        <v>2005</v>
      </c>
      <c r="AN2" s="57">
        <v>2006</v>
      </c>
      <c r="AO2" s="57">
        <v>2007</v>
      </c>
      <c r="AP2" s="57">
        <v>2008</v>
      </c>
      <c r="AQ2" s="57">
        <v>2009</v>
      </c>
      <c r="AR2" s="57">
        <v>2010</v>
      </c>
      <c r="AS2" s="57">
        <v>2011</v>
      </c>
      <c r="AT2" s="57">
        <v>2012</v>
      </c>
      <c r="AU2" s="57">
        <v>2013</v>
      </c>
      <c r="AV2" s="57">
        <v>2014</v>
      </c>
      <c r="AW2" s="57">
        <v>2015</v>
      </c>
      <c r="AX2" s="57">
        <v>2016</v>
      </c>
      <c r="AY2" s="57">
        <v>2017</v>
      </c>
      <c r="AZ2" s="57">
        <v>2018</v>
      </c>
      <c r="BA2" s="57">
        <v>2019</v>
      </c>
      <c r="BB2" s="57">
        <v>2020</v>
      </c>
      <c r="BC2" s="57">
        <v>2021</v>
      </c>
      <c r="BD2" s="57">
        <v>2022</v>
      </c>
      <c r="BE2" s="57">
        <v>2023</v>
      </c>
      <c r="BF2" s="57">
        <v>2024</v>
      </c>
      <c r="BG2" s="109" t="s">
        <v>57</v>
      </c>
    </row>
    <row r="3" spans="2:59" ht="48" x14ac:dyDescent="0.2">
      <c r="B3" s="37" t="s">
        <v>58</v>
      </c>
      <c r="C3" s="58" t="s">
        <v>1145</v>
      </c>
      <c r="D3" s="47">
        <f>VLOOKUP(D2,$B$13:$E$66,4,0)</f>
        <v>0.20188473403054699</v>
      </c>
      <c r="E3" s="48">
        <f t="shared" ref="E3:T3" si="0">VLOOKUP(E2,$B$13:$E$66,4,0)</f>
        <v>0.2121316968350512</v>
      </c>
      <c r="F3" s="48">
        <f t="shared" si="0"/>
        <v>0.22129757785467127</v>
      </c>
      <c r="G3" s="48">
        <f t="shared" si="0"/>
        <v>0.23342722389624004</v>
      </c>
      <c r="H3" s="48">
        <f t="shared" si="0"/>
        <v>0.25442091744327727</v>
      </c>
      <c r="I3" s="48">
        <f t="shared" si="0"/>
        <v>0.27799501724166381</v>
      </c>
      <c r="J3" s="48">
        <f t="shared" si="0"/>
        <v>0.29329617684816989</v>
      </c>
      <c r="K3" s="48">
        <f t="shared" si="0"/>
        <v>0.3115161309630694</v>
      </c>
      <c r="L3" s="48">
        <f t="shared" si="0"/>
        <v>0.33343258610177662</v>
      </c>
      <c r="M3" s="48">
        <f t="shared" si="0"/>
        <v>0.36109125893347999</v>
      </c>
      <c r="N3" s="48">
        <f t="shared" si="0"/>
        <v>0.3937139156435589</v>
      </c>
      <c r="O3" s="48">
        <f t="shared" si="0"/>
        <v>0.43096149969764158</v>
      </c>
      <c r="P3" s="48">
        <f t="shared" si="0"/>
        <v>0.45759719732322474</v>
      </c>
      <c r="Q3" s="48">
        <f t="shared" si="0"/>
        <v>0.47551129895450323</v>
      </c>
      <c r="R3" s="48">
        <f t="shared" si="0"/>
        <v>0.49267262943394385</v>
      </c>
      <c r="S3" s="48">
        <f t="shared" si="0"/>
        <v>0.50825817031744169</v>
      </c>
      <c r="T3" s="48">
        <f t="shared" si="0"/>
        <v>0.51848832733283523</v>
      </c>
      <c r="U3" s="48">
        <f t="shared" ref="U3" si="1">VLOOKUP(U2,$B$13:$E$66,4,0)</f>
        <v>0.5313372073935454</v>
      </c>
      <c r="V3" s="48">
        <f t="shared" ref="V3" si="2">VLOOKUP(V2,$B$13:$E$66,4,0)</f>
        <v>0.55007668550538902</v>
      </c>
      <c r="W3" s="48">
        <f t="shared" ref="W3" si="3">VLOOKUP(W2,$B$13:$E$66,4,0)</f>
        <v>0.57164859661566525</v>
      </c>
      <c r="X3" s="48">
        <f t="shared" ref="X3" si="4">VLOOKUP(X2,$B$13:$E$66,4,0)</f>
        <v>0.59304233672464723</v>
      </c>
      <c r="Y3" s="48">
        <f t="shared" ref="Y3" si="5">VLOOKUP(Y2,$B$13:$E$66,4,0)</f>
        <v>0.61310009756874617</v>
      </c>
      <c r="Z3" s="48">
        <f t="shared" ref="Z3" si="6">VLOOKUP(Z2,$B$13:$E$66,4,0)</f>
        <v>0.62707251394498942</v>
      </c>
      <c r="AA3" s="48">
        <f t="shared" ref="AA3" si="7">VLOOKUP(AA2,$B$13:$E$66,4,0)</f>
        <v>0.64193856348626943</v>
      </c>
      <c r="AB3" s="48">
        <f t="shared" ref="AB3" si="8">VLOOKUP(AB2,$B$13:$E$66,4,0)</f>
        <v>0.65564212837169122</v>
      </c>
      <c r="AC3" s="48">
        <f t="shared" ref="AC3" si="9">VLOOKUP(AC2,$B$13:$E$66,4,0)</f>
        <v>0.66938578813633576</v>
      </c>
      <c r="AD3" s="48">
        <f t="shared" ref="AD3" si="10">VLOOKUP(AD2,$B$13:$E$66,4,0)</f>
        <v>0.6816424060251951</v>
      </c>
      <c r="AE3" s="48">
        <f t="shared" ref="AE3" si="11">VLOOKUP(AE2,$B$13:$E$66,4,0)</f>
        <v>0.69340274690185366</v>
      </c>
      <c r="AF3" s="48">
        <f t="shared" ref="AF3" si="12">VLOOKUP(AF2,$B$13:$E$66,4,0)</f>
        <v>0.70118917747912934</v>
      </c>
      <c r="AG3" s="48">
        <f t="shared" ref="AG3" si="13">VLOOKUP(AG2,$B$13:$E$66,4,0)</f>
        <v>0.71111504895228828</v>
      </c>
      <c r="AH3" s="48">
        <f t="shared" ref="AH3" si="14">VLOOKUP(AH2,$B$13:$E$66,4,0)</f>
        <v>0.72722758229284901</v>
      </c>
      <c r="AI3" s="48">
        <f t="shared" ref="AI3" si="15">VLOOKUP(AI2,$B$13:$E$66,4,0)</f>
        <v>0.74359659046989957</v>
      </c>
      <c r="AJ3" s="48">
        <f t="shared" ref="AJ3" si="16">VLOOKUP(AJ2,$B$13:$E$66,4,0)</f>
        <v>0.75515280493619019</v>
      </c>
      <c r="AK3" s="48">
        <f t="shared" ref="AK3" si="17">VLOOKUP(AK2,$B$13:$E$66,4,0)</f>
        <v>0.77006580495116728</v>
      </c>
      <c r="AL3" s="48">
        <f t="shared" ref="AL3" si="18">VLOOKUP(AL2,$B$13:$E$66,4,0)</f>
        <v>0.79076751802612344</v>
      </c>
      <c r="AM3" s="48">
        <f t="shared" ref="AM3" si="19">VLOOKUP(AM2,$B$13:$E$66,4,0)</f>
        <v>0.81556167125344015</v>
      </c>
      <c r="AN3" s="48">
        <f t="shared" ref="AN3" si="20">VLOOKUP(AN2,$B$13:$E$66,4,0)</f>
        <v>0.84071781952279256</v>
      </c>
      <c r="AO3" s="48">
        <f t="shared" ref="AO3" si="21">VLOOKUP(AO2,$B$13:$E$66,4,0)</f>
        <v>0.8634921013697322</v>
      </c>
      <c r="AP3" s="48">
        <f t="shared" ref="AP3" si="22">VLOOKUP(AP2,$B$13:$E$66,4,0)</f>
        <v>0.88012990495486099</v>
      </c>
      <c r="AQ3" s="48">
        <f t="shared" ref="AQ3" si="23">VLOOKUP(AQ2,$B$13:$E$66,4,0)</f>
        <v>0.88555944975564405</v>
      </c>
      <c r="AR3" s="48">
        <f t="shared" ref="AR3" si="24">VLOOKUP(AR2,$B$13:$E$66,4,0)</f>
        <v>0.89631800259681482</v>
      </c>
      <c r="AS3" s="48">
        <f t="shared" ref="AS3" si="25">VLOOKUP(AS2,$B$13:$E$66,4,0)</f>
        <v>0.91480964556308786</v>
      </c>
      <c r="AT3" s="48">
        <f t="shared" ref="AT3" si="26">VLOOKUP(AT2,$B$13:$E$66,4,0)</f>
        <v>0.93184580457266042</v>
      </c>
      <c r="AU3" s="48">
        <f t="shared" ref="AU3" si="27">VLOOKUP(AU2,$B$13:$E$66,4,0)</f>
        <v>0.94770438238959809</v>
      </c>
      <c r="AV3" s="48">
        <f t="shared" ref="AV3" si="28">VLOOKUP(AV2,$B$13:$E$66,4,0)</f>
        <v>0.9642092466747344</v>
      </c>
      <c r="AW3" s="48">
        <f t="shared" ref="AW3" si="29">VLOOKUP(AW2,$B$13:$E$66,4,0)</f>
        <v>0.97315900338305072</v>
      </c>
      <c r="AX3" s="48">
        <f t="shared" ref="AX3" si="30">VLOOKUP(AX2,$B$13:$E$66,4,0)</f>
        <v>0.98240490656524759</v>
      </c>
      <c r="AY3" s="48">
        <f t="shared" ref="AY3" si="31">VLOOKUP(AY2,$B$13:$E$66,4,0)</f>
        <v>1</v>
      </c>
      <c r="AZ3" s="48">
        <f t="shared" ref="AZ3" si="32">VLOOKUP(AZ2,$B$13:$E$66,4,0)</f>
        <v>1.0229079078335537</v>
      </c>
      <c r="BA3" s="48">
        <f t="shared" ref="BA3" si="33">VLOOKUP(BA2,$B$13:$E$66,4,0)</f>
        <v>1.0397910763334088</v>
      </c>
      <c r="BB3" s="48">
        <f t="shared" ref="BB3" si="34">VLOOKUP(BB2,$B$13:$E$66,4,0)</f>
        <v>1.0537750499149596</v>
      </c>
      <c r="BC3" s="48">
        <f t="shared" ref="BC3" si="35">VLOOKUP(BC2,$B$13:$E$66,4,0)</f>
        <v>1.1018558079916776</v>
      </c>
      <c r="BD3" s="48">
        <f t="shared" ref="BD3:BE3" si="36">VLOOKUP(BD2,$B$13:$E$66,4,0)</f>
        <v>1.1802282126663011</v>
      </c>
      <c r="BE3" s="48">
        <f t="shared" si="36"/>
        <v>1.2238983968279813</v>
      </c>
      <c r="BF3" s="48">
        <f>VLOOKUP(BF2,$B$13:$E$67,4,0)</f>
        <v>1.2542811151448729</v>
      </c>
      <c r="BG3" s="110" t="s">
        <v>214</v>
      </c>
    </row>
    <row r="4" spans="2:59" x14ac:dyDescent="0.2">
      <c r="B4" s="38">
        <f>'Year Selections'!C5</f>
        <v>1987</v>
      </c>
      <c r="C4" s="9" t="s">
        <v>59</v>
      </c>
      <c r="D4" s="49">
        <f t="shared" ref="D4:AI4" si="37">D3/HLOOKUP($B$4,$D$2:$BG$3,2,0)</f>
        <v>0.37995595117625008</v>
      </c>
      <c r="E4" s="7">
        <f t="shared" si="37"/>
        <v>0.3992411859799076</v>
      </c>
      <c r="F4" s="7">
        <f t="shared" si="37"/>
        <v>0.41649177730322745</v>
      </c>
      <c r="G4" s="7">
        <f t="shared" si="37"/>
        <v>0.43932030478593526</v>
      </c>
      <c r="H4" s="7">
        <f t="shared" si="37"/>
        <v>0.47883135963944529</v>
      </c>
      <c r="I4" s="7">
        <f t="shared" si="37"/>
        <v>0.52319885258056342</v>
      </c>
      <c r="J4" s="7">
        <f t="shared" si="37"/>
        <v>0.55199630812026734</v>
      </c>
      <c r="K4" s="7">
        <f t="shared" si="37"/>
        <v>0.58628706333441249</v>
      </c>
      <c r="L4" s="7">
        <f t="shared" si="37"/>
        <v>0.62753479609948182</v>
      </c>
      <c r="M4" s="7">
        <f t="shared" si="37"/>
        <v>0.6795896351862869</v>
      </c>
      <c r="N4" s="7">
        <f t="shared" si="37"/>
        <v>0.74098691031804009</v>
      </c>
      <c r="O4" s="7">
        <f t="shared" si="37"/>
        <v>0.81108850218057749</v>
      </c>
      <c r="P4" s="7">
        <f t="shared" si="37"/>
        <v>0.86121805692462328</v>
      </c>
      <c r="Q4" s="7">
        <f t="shared" si="37"/>
        <v>0.89493318430889857</v>
      </c>
      <c r="R4" s="7">
        <f t="shared" si="37"/>
        <v>0.92723156326794964</v>
      </c>
      <c r="S4" s="7">
        <f t="shared" si="37"/>
        <v>0.9565642368820414</v>
      </c>
      <c r="T4" s="7">
        <f t="shared" si="37"/>
        <v>0.97581784245123759</v>
      </c>
      <c r="U4" s="7">
        <f t="shared" si="37"/>
        <v>1</v>
      </c>
      <c r="V4" s="7">
        <f t="shared" si="37"/>
        <v>1.0352685222323681</v>
      </c>
      <c r="W4" s="7">
        <f t="shared" si="37"/>
        <v>1.0758678079780368</v>
      </c>
      <c r="X4" s="7">
        <f t="shared" si="37"/>
        <v>1.1161317680608027</v>
      </c>
      <c r="Y4" s="7">
        <f t="shared" si="37"/>
        <v>1.1538813563918957</v>
      </c>
      <c r="Z4" s="7">
        <f t="shared" si="37"/>
        <v>1.1801780587154247</v>
      </c>
      <c r="AA4" s="7">
        <f t="shared" si="37"/>
        <v>1.2081566179701113</v>
      </c>
      <c r="AB4" s="7">
        <f t="shared" si="37"/>
        <v>1.2339473299600434</v>
      </c>
      <c r="AC4" s="7">
        <f t="shared" si="37"/>
        <v>1.2598135022766097</v>
      </c>
      <c r="AD4" s="7">
        <f t="shared" si="37"/>
        <v>1.2828809963619265</v>
      </c>
      <c r="AE4" s="7">
        <f t="shared" si="37"/>
        <v>1.3050144752770367</v>
      </c>
      <c r="AF4" s="7">
        <f t="shared" si="37"/>
        <v>1.3196688801802274</v>
      </c>
      <c r="AG4" s="7">
        <f t="shared" si="37"/>
        <v>1.3383498069721793</v>
      </c>
      <c r="AH4" s="7">
        <f t="shared" si="37"/>
        <v>1.3686743035750055</v>
      </c>
      <c r="AI4" s="7">
        <f t="shared" si="37"/>
        <v>1.399481497103477</v>
      </c>
      <c r="AJ4" s="7">
        <f t="shared" ref="AJ4:BF4" si="38">AJ3/HLOOKUP($B$4,$D$2:$BG$3,2,0)</f>
        <v>1.4212308011339234</v>
      </c>
      <c r="AK4" s="7">
        <f t="shared" si="38"/>
        <v>1.4492977232456503</v>
      </c>
      <c r="AL4" s="7">
        <f t="shared" si="38"/>
        <v>1.4882592580052951</v>
      </c>
      <c r="AM4" s="7">
        <f t="shared" si="38"/>
        <v>1.5349229451747735</v>
      </c>
      <c r="AN4" s="7">
        <f t="shared" si="38"/>
        <v>1.5822679229389978</v>
      </c>
      <c r="AO4" s="7">
        <f t="shared" si="38"/>
        <v>1.6251301233082474</v>
      </c>
      <c r="AP4" s="7">
        <f t="shared" si="38"/>
        <v>1.6564432016201256</v>
      </c>
      <c r="AQ4" s="7">
        <f t="shared" si="38"/>
        <v>1.6666618438029637</v>
      </c>
      <c r="AR4" s="7">
        <f t="shared" si="38"/>
        <v>1.6869099135625547</v>
      </c>
      <c r="AS4" s="7">
        <f t="shared" si="38"/>
        <v>1.7217119991476826</v>
      </c>
      <c r="AT4" s="7">
        <f t="shared" si="38"/>
        <v>1.7537747998936397</v>
      </c>
      <c r="AU4" s="7">
        <f t="shared" si="38"/>
        <v>1.7836213410284707</v>
      </c>
      <c r="AV4" s="7">
        <f t="shared" si="38"/>
        <v>1.8146842217292225</v>
      </c>
      <c r="AW4" s="7">
        <f t="shared" si="38"/>
        <v>1.8315280575904809</v>
      </c>
      <c r="AX4" s="7">
        <f t="shared" si="38"/>
        <v>1.8489292541442708</v>
      </c>
      <c r="AY4" s="7">
        <f t="shared" si="38"/>
        <v>1.8820439940682157</v>
      </c>
      <c r="AZ4" s="7">
        <f t="shared" si="38"/>
        <v>1.9251576844230236</v>
      </c>
      <c r="BA4" s="7">
        <f t="shared" si="38"/>
        <v>1.9569325502990176</v>
      </c>
      <c r="BB4" s="7">
        <f t="shared" si="38"/>
        <v>1.983251003791384</v>
      </c>
      <c r="BC4" s="7">
        <f t="shared" si="38"/>
        <v>2.0737411057599178</v>
      </c>
      <c r="BD4" s="7">
        <f t="shared" si="38"/>
        <v>2.2212414192784768</v>
      </c>
      <c r="BE4" s="7">
        <f t="shared" si="38"/>
        <v>2.3034306270998197</v>
      </c>
      <c r="BF4" s="7">
        <f t="shared" si="38"/>
        <v>2.3606122396315921</v>
      </c>
      <c r="BG4" s="35" t="s">
        <v>214</v>
      </c>
    </row>
    <row r="5" spans="2:59" ht="16" thickBot="1" x14ac:dyDescent="0.25">
      <c r="B5" s="39">
        <v>2022</v>
      </c>
      <c r="C5" s="59" t="s">
        <v>59</v>
      </c>
      <c r="D5" s="50">
        <f t="shared" ref="D5:AI5" si="39">D3/HLOOKUP($B$5,$D$2:$BG$3,2,0)</f>
        <v>0.1710556753887971</v>
      </c>
      <c r="E5" s="51">
        <f t="shared" si="39"/>
        <v>0.17973786303228251</v>
      </c>
      <c r="F5" s="51">
        <f t="shared" si="39"/>
        <v>0.18750405682535667</v>
      </c>
      <c r="G5" s="51">
        <f t="shared" si="39"/>
        <v>0.19778143022771436</v>
      </c>
      <c r="H5" s="51">
        <f t="shared" si="39"/>
        <v>0.21556925577003852</v>
      </c>
      <c r="I5" s="51">
        <f t="shared" si="39"/>
        <v>0.23554344342746567</v>
      </c>
      <c r="J5" s="51">
        <f t="shared" si="39"/>
        <v>0.24850802048323578</v>
      </c>
      <c r="K5" s="51">
        <f t="shared" si="39"/>
        <v>0.26394567391276874</v>
      </c>
      <c r="L5" s="51">
        <f t="shared" si="39"/>
        <v>0.2825153495937075</v>
      </c>
      <c r="M5" s="51">
        <f t="shared" si="39"/>
        <v>0.30595037049463863</v>
      </c>
      <c r="N5" s="51">
        <f t="shared" si="39"/>
        <v>0.33359134396059209</v>
      </c>
      <c r="O5" s="51">
        <f t="shared" si="39"/>
        <v>0.3651509895056983</v>
      </c>
      <c r="P5" s="51">
        <f t="shared" si="39"/>
        <v>0.38771924989782142</v>
      </c>
      <c r="Q5" s="51">
        <f t="shared" si="39"/>
        <v>0.40289775642649356</v>
      </c>
      <c r="R5" s="51">
        <f t="shared" si="39"/>
        <v>0.41743844465548513</v>
      </c>
      <c r="S5" s="51">
        <f t="shared" si="39"/>
        <v>0.43064397619271888</v>
      </c>
      <c r="T5" s="51">
        <f t="shared" si="39"/>
        <v>0.43931192439595845</v>
      </c>
      <c r="U5" s="51">
        <f t="shared" si="39"/>
        <v>0.4501987002947338</v>
      </c>
      <c r="V5" s="51">
        <f t="shared" si="39"/>
        <v>0.46607654316506181</v>
      </c>
      <c r="W5" s="51">
        <f t="shared" si="39"/>
        <v>0.4843542888406564</v>
      </c>
      <c r="X5" s="51">
        <f t="shared" si="39"/>
        <v>0.50248107133863662</v>
      </c>
      <c r="Y5" s="51">
        <f t="shared" si="39"/>
        <v>0.51947588694195601</v>
      </c>
      <c r="Z5" s="51">
        <f t="shared" si="39"/>
        <v>0.53131462815004626</v>
      </c>
      <c r="AA5" s="51">
        <f t="shared" si="39"/>
        <v>0.54391053916262533</v>
      </c>
      <c r="AB5" s="51">
        <f t="shared" si="39"/>
        <v>0.55552148418016856</v>
      </c>
      <c r="AC5" s="51">
        <f t="shared" si="39"/>
        <v>0.56716640133868634</v>
      </c>
      <c r="AD5" s="51">
        <f t="shared" si="39"/>
        <v>0.57755135719495243</v>
      </c>
      <c r="AE5" s="51">
        <f t="shared" si="39"/>
        <v>0.58751582063553587</v>
      </c>
      <c r="AF5" s="51">
        <f t="shared" si="39"/>
        <v>0.59411321467654521</v>
      </c>
      <c r="AG5" s="51">
        <f t="shared" si="39"/>
        <v>0.60252334363858295</v>
      </c>
      <c r="AH5" s="51">
        <f t="shared" si="39"/>
        <v>0.61617539259626741</v>
      </c>
      <c r="AI5" s="51">
        <f t="shared" si="39"/>
        <v>0.63004475108251357</v>
      </c>
      <c r="AJ5" s="51">
        <f t="shared" ref="AJ5:BF5" si="40">AJ3/HLOOKUP($B$5,$D$2:$BG$3,2,0)</f>
        <v>0.63983625948933565</v>
      </c>
      <c r="AK5" s="51">
        <f t="shared" si="40"/>
        <v>0.65247195134530855</v>
      </c>
      <c r="AL5" s="51">
        <f t="shared" si="40"/>
        <v>0.67001238365558868</v>
      </c>
      <c r="AM5" s="51">
        <f t="shared" si="40"/>
        <v>0.69102031497024796</v>
      </c>
      <c r="AN5" s="51">
        <f t="shared" si="40"/>
        <v>0.71233496242518479</v>
      </c>
      <c r="AO5" s="51">
        <f t="shared" si="40"/>
        <v>0.73163146932319334</v>
      </c>
      <c r="AP5" s="51">
        <f t="shared" si="40"/>
        <v>0.74572857648142821</v>
      </c>
      <c r="AQ5" s="51">
        <f t="shared" si="40"/>
        <v>0.75032899591091884</v>
      </c>
      <c r="AR5" s="51">
        <f t="shared" si="40"/>
        <v>0.75944465060016375</v>
      </c>
      <c r="AS5" s="51">
        <f t="shared" si="40"/>
        <v>0.7751125042981345</v>
      </c>
      <c r="AT5" s="51">
        <f t="shared" si="40"/>
        <v>0.78954713552177336</v>
      </c>
      <c r="AU5" s="51">
        <f t="shared" si="40"/>
        <v>0.80298400954896765</v>
      </c>
      <c r="AV5" s="51">
        <f t="shared" si="40"/>
        <v>0.81696847806785644</v>
      </c>
      <c r="AW5" s="51">
        <f t="shared" si="40"/>
        <v>0.82455155108057288</v>
      </c>
      <c r="AX5" s="51">
        <f t="shared" si="40"/>
        <v>0.83238554715266222</v>
      </c>
      <c r="AY5" s="51">
        <f t="shared" si="40"/>
        <v>0.84729376002702028</v>
      </c>
      <c r="AZ5" s="51">
        <f t="shared" si="40"/>
        <v>0.86670348738966441</v>
      </c>
      <c r="BA5" s="51">
        <f t="shared" si="40"/>
        <v>0.8810084907090765</v>
      </c>
      <c r="BB5" s="51">
        <f t="shared" si="40"/>
        <v>0.89285702426510716</v>
      </c>
      <c r="BC5" s="51">
        <f t="shared" si="40"/>
        <v>0.93359555056087906</v>
      </c>
      <c r="BD5" s="51">
        <f t="shared" si="40"/>
        <v>1</v>
      </c>
      <c r="BE5" s="51">
        <f t="shared" si="40"/>
        <v>1.0370014745394225</v>
      </c>
      <c r="BF5" s="51">
        <f t="shared" si="40"/>
        <v>1.0627445621819833</v>
      </c>
      <c r="BG5" s="36" t="s">
        <v>214</v>
      </c>
    </row>
    <row r="8" spans="2:59" x14ac:dyDescent="0.2">
      <c r="B8" s="43" t="s">
        <v>60</v>
      </c>
      <c r="C8" s="40"/>
      <c r="D8" s="40"/>
      <c r="E8" s="41"/>
      <c r="F8" s="41"/>
      <c r="G8" s="41"/>
      <c r="H8" s="41"/>
    </row>
    <row r="9" spans="2:59" x14ac:dyDescent="0.2">
      <c r="B9" s="46" t="s">
        <v>61</v>
      </c>
      <c r="C9" s="20"/>
      <c r="D9" s="20"/>
      <c r="E9" s="20"/>
      <c r="F9" s="41"/>
      <c r="G9" s="41"/>
      <c r="H9" s="41"/>
    </row>
    <row r="10" spans="2:59" x14ac:dyDescent="0.2">
      <c r="B10" s="53" t="s">
        <v>1289</v>
      </c>
      <c r="C10" s="54"/>
      <c r="D10" s="54"/>
      <c r="E10" s="20"/>
      <c r="F10" s="41"/>
      <c r="G10" s="41"/>
      <c r="H10" s="41"/>
    </row>
    <row r="11" spans="2:59" x14ac:dyDescent="0.2">
      <c r="B11" s="42"/>
      <c r="C11" s="20"/>
      <c r="D11" s="20"/>
      <c r="E11" s="20"/>
      <c r="F11" s="41"/>
      <c r="G11" s="41"/>
      <c r="H11" s="41"/>
    </row>
    <row r="12" spans="2:59" ht="80" x14ac:dyDescent="0.2">
      <c r="C12" s="44" t="s">
        <v>62</v>
      </c>
      <c r="D12" s="45" t="s">
        <v>1139</v>
      </c>
      <c r="E12" s="44" t="s">
        <v>1047</v>
      </c>
    </row>
    <row r="13" spans="2:59" x14ac:dyDescent="0.2">
      <c r="B13" s="3">
        <v>1970</v>
      </c>
      <c r="C13" s="114">
        <v>1073.3</v>
      </c>
      <c r="D13" s="114">
        <v>5316.4</v>
      </c>
      <c r="E13" s="7">
        <f t="shared" ref="E13:E67" si="41">C13/D13</f>
        <v>0.20188473403054699</v>
      </c>
      <c r="G13" s="3" t="s">
        <v>253</v>
      </c>
      <c r="I13" s="20"/>
    </row>
    <row r="14" spans="2:59" x14ac:dyDescent="0.2">
      <c r="B14" s="3">
        <v>1971</v>
      </c>
      <c r="C14" s="114">
        <v>1164.9000000000001</v>
      </c>
      <c r="D14" s="114">
        <v>5491.4</v>
      </c>
      <c r="E14" s="7">
        <f t="shared" si="41"/>
        <v>0.2121316968350512</v>
      </c>
      <c r="G14" s="132" t="s">
        <v>1137</v>
      </c>
      <c r="I14" s="20"/>
    </row>
    <row r="15" spans="2:59" x14ac:dyDescent="0.2">
      <c r="B15" s="3">
        <v>1972</v>
      </c>
      <c r="C15" s="114">
        <v>1279.0999999999999</v>
      </c>
      <c r="D15" s="114">
        <v>5780</v>
      </c>
      <c r="E15" s="7">
        <f t="shared" si="41"/>
        <v>0.22129757785467127</v>
      </c>
      <c r="I15" s="20"/>
    </row>
    <row r="16" spans="2:59" x14ac:dyDescent="0.2">
      <c r="B16" s="3">
        <v>1973</v>
      </c>
      <c r="C16" s="114">
        <v>1425.4</v>
      </c>
      <c r="D16" s="114">
        <v>6106.4</v>
      </c>
      <c r="E16" s="7">
        <f t="shared" si="41"/>
        <v>0.23342722389624004</v>
      </c>
      <c r="G16" s="3" t="s">
        <v>254</v>
      </c>
      <c r="I16" s="20"/>
    </row>
    <row r="17" spans="2:7" x14ac:dyDescent="0.2">
      <c r="B17" s="3">
        <v>1974</v>
      </c>
      <c r="C17" s="114">
        <v>1545.2</v>
      </c>
      <c r="D17" s="114">
        <v>6073.4</v>
      </c>
      <c r="E17" s="7">
        <f t="shared" si="41"/>
        <v>0.25442091744327727</v>
      </c>
      <c r="G17" s="133" t="s">
        <v>1143</v>
      </c>
    </row>
    <row r="18" spans="2:7" x14ac:dyDescent="0.2">
      <c r="B18" s="3">
        <v>1975</v>
      </c>
      <c r="C18" s="114">
        <v>1684.9</v>
      </c>
      <c r="D18" s="114">
        <v>6060.9</v>
      </c>
      <c r="E18" s="7">
        <f t="shared" si="41"/>
        <v>0.27799501724166381</v>
      </c>
      <c r="G18" s="52" t="s">
        <v>1144</v>
      </c>
    </row>
    <row r="19" spans="2:7" x14ac:dyDescent="0.2">
      <c r="B19" s="3">
        <v>1976</v>
      </c>
      <c r="C19" s="114">
        <v>1873.4</v>
      </c>
      <c r="D19" s="114">
        <v>6387.4</v>
      </c>
      <c r="E19" s="7">
        <f t="shared" si="41"/>
        <v>0.29329617684816989</v>
      </c>
    </row>
    <row r="20" spans="2:7" x14ac:dyDescent="0.2">
      <c r="B20" s="3">
        <v>1977</v>
      </c>
      <c r="C20" s="114">
        <v>2081.8000000000002</v>
      </c>
      <c r="D20" s="114">
        <v>6682.8</v>
      </c>
      <c r="E20" s="7">
        <f t="shared" si="41"/>
        <v>0.3115161309630694</v>
      </c>
      <c r="G20" s="3" t="s">
        <v>252</v>
      </c>
    </row>
    <row r="21" spans="2:7" x14ac:dyDescent="0.2">
      <c r="B21" s="3">
        <v>1978</v>
      </c>
      <c r="C21" s="114">
        <v>2351.6</v>
      </c>
      <c r="D21" s="114">
        <v>7052.7</v>
      </c>
      <c r="E21" s="7">
        <f t="shared" si="41"/>
        <v>0.33343258610177662</v>
      </c>
      <c r="G21" s="132" t="s">
        <v>1138</v>
      </c>
    </row>
    <row r="22" spans="2:7" x14ac:dyDescent="0.2">
      <c r="B22" s="3">
        <v>1979</v>
      </c>
      <c r="C22" s="114">
        <v>2627.3</v>
      </c>
      <c r="D22" s="114">
        <v>7276</v>
      </c>
      <c r="E22" s="7">
        <f t="shared" si="41"/>
        <v>0.36109125893347999</v>
      </c>
      <c r="G22" s="3"/>
    </row>
    <row r="23" spans="2:7" x14ac:dyDescent="0.2">
      <c r="B23" s="3">
        <v>1980</v>
      </c>
      <c r="C23" s="114">
        <v>2857.3</v>
      </c>
      <c r="D23" s="114">
        <v>7257.3</v>
      </c>
      <c r="E23" s="7">
        <f t="shared" si="41"/>
        <v>0.3937139156435589</v>
      </c>
      <c r="G23" s="3"/>
    </row>
    <row r="24" spans="2:7" x14ac:dyDescent="0.2">
      <c r="B24" s="3">
        <v>1981</v>
      </c>
      <c r="C24" s="114">
        <v>3207</v>
      </c>
      <c r="D24" s="114">
        <v>7441.5</v>
      </c>
      <c r="E24" s="7">
        <f t="shared" si="41"/>
        <v>0.43096149969764158</v>
      </c>
      <c r="G24" s="3"/>
    </row>
    <row r="25" spans="2:7" x14ac:dyDescent="0.2">
      <c r="B25" s="3">
        <v>1982</v>
      </c>
      <c r="C25" s="114">
        <v>3343.8</v>
      </c>
      <c r="D25" s="114">
        <v>7307.3</v>
      </c>
      <c r="E25" s="7">
        <f t="shared" si="41"/>
        <v>0.45759719732322474</v>
      </c>
      <c r="G25" s="3"/>
    </row>
    <row r="26" spans="2:7" x14ac:dyDescent="0.2">
      <c r="B26" s="3">
        <v>1983</v>
      </c>
      <c r="C26" s="114">
        <v>3634</v>
      </c>
      <c r="D26" s="114">
        <v>7642.3</v>
      </c>
      <c r="E26" s="7">
        <f t="shared" si="41"/>
        <v>0.47551129895450323</v>
      </c>
      <c r="G26" s="3"/>
    </row>
    <row r="27" spans="2:7" x14ac:dyDescent="0.2">
      <c r="B27" s="3">
        <v>1984</v>
      </c>
      <c r="C27" s="114">
        <v>4037.6</v>
      </c>
      <c r="D27" s="114">
        <v>8195.2999999999993</v>
      </c>
      <c r="E27" s="7">
        <f t="shared" si="41"/>
        <v>0.49267262943394385</v>
      </c>
      <c r="G27" s="3"/>
    </row>
    <row r="28" spans="2:7" x14ac:dyDescent="0.2">
      <c r="B28" s="3">
        <v>1985</v>
      </c>
      <c r="C28" s="114">
        <v>4339</v>
      </c>
      <c r="D28" s="114">
        <v>8537</v>
      </c>
      <c r="E28" s="7">
        <f t="shared" si="41"/>
        <v>0.50825817031744169</v>
      </c>
      <c r="G28" s="3"/>
    </row>
    <row r="29" spans="2:7" x14ac:dyDescent="0.2">
      <c r="B29" s="3">
        <v>1986</v>
      </c>
      <c r="C29" s="114">
        <v>4579.6000000000004</v>
      </c>
      <c r="D29" s="114">
        <v>8832.6</v>
      </c>
      <c r="E29" s="7">
        <f t="shared" si="41"/>
        <v>0.51848832733283523</v>
      </c>
      <c r="G29" s="3"/>
    </row>
    <row r="30" spans="2:7" x14ac:dyDescent="0.2">
      <c r="B30" s="3">
        <v>1987</v>
      </c>
      <c r="C30" s="114">
        <v>4855.2</v>
      </c>
      <c r="D30" s="114">
        <v>9137.7000000000007</v>
      </c>
      <c r="E30" s="7">
        <f t="shared" si="41"/>
        <v>0.5313372073935454</v>
      </c>
      <c r="G30" s="3"/>
    </row>
    <row r="31" spans="2:7" x14ac:dyDescent="0.2">
      <c r="B31" s="3">
        <v>1988</v>
      </c>
      <c r="C31" s="114">
        <v>5236.3999999999996</v>
      </c>
      <c r="D31" s="114">
        <v>9519.4</v>
      </c>
      <c r="E31" s="7">
        <f t="shared" si="41"/>
        <v>0.55007668550538902</v>
      </c>
    </row>
    <row r="32" spans="2:7" x14ac:dyDescent="0.2">
      <c r="B32" s="3">
        <v>1989</v>
      </c>
      <c r="C32" s="114">
        <v>5641.6</v>
      </c>
      <c r="D32" s="114">
        <v>9869</v>
      </c>
      <c r="E32" s="7">
        <f t="shared" si="41"/>
        <v>0.57164859661566525</v>
      </c>
    </row>
    <row r="33" spans="2:5" x14ac:dyDescent="0.2">
      <c r="B33" s="3">
        <v>1990</v>
      </c>
      <c r="C33" s="114">
        <v>5963.1</v>
      </c>
      <c r="D33" s="114">
        <v>10055.1</v>
      </c>
      <c r="E33" s="7">
        <f t="shared" si="41"/>
        <v>0.59304233672464723</v>
      </c>
    </row>
    <row r="34" spans="2:5" x14ac:dyDescent="0.2">
      <c r="B34" s="3">
        <v>1991</v>
      </c>
      <c r="C34" s="114">
        <v>6158.1</v>
      </c>
      <c r="D34" s="114">
        <v>10044.200000000001</v>
      </c>
      <c r="E34" s="7">
        <f t="shared" si="41"/>
        <v>0.61310009756874617</v>
      </c>
    </row>
    <row r="35" spans="2:5" x14ac:dyDescent="0.2">
      <c r="B35" s="3">
        <v>1992</v>
      </c>
      <c r="C35" s="114">
        <v>6520.3</v>
      </c>
      <c r="D35" s="114">
        <v>10398</v>
      </c>
      <c r="E35" s="7">
        <f t="shared" si="41"/>
        <v>0.62707251394498942</v>
      </c>
    </row>
    <row r="36" spans="2:5" x14ac:dyDescent="0.2">
      <c r="B36" s="3">
        <v>1993</v>
      </c>
      <c r="C36" s="114">
        <v>6858.6</v>
      </c>
      <c r="D36" s="114">
        <v>10684.2</v>
      </c>
      <c r="E36" s="7">
        <f t="shared" si="41"/>
        <v>0.64193856348626943</v>
      </c>
    </row>
    <row r="37" spans="2:5" x14ac:dyDescent="0.2">
      <c r="B37" s="3">
        <v>1994</v>
      </c>
      <c r="C37" s="114">
        <v>7287.2</v>
      </c>
      <c r="D37" s="114">
        <v>11114.6</v>
      </c>
      <c r="E37" s="7">
        <f t="shared" si="41"/>
        <v>0.65564212837169122</v>
      </c>
    </row>
    <row r="38" spans="2:5" x14ac:dyDescent="0.2">
      <c r="B38" s="3">
        <v>1995</v>
      </c>
      <c r="C38" s="114">
        <v>7639.7</v>
      </c>
      <c r="D38" s="114">
        <v>11413</v>
      </c>
      <c r="E38" s="7">
        <f t="shared" si="41"/>
        <v>0.66938578813633576</v>
      </c>
    </row>
    <row r="39" spans="2:5" x14ac:dyDescent="0.2">
      <c r="B39" s="3">
        <v>1996</v>
      </c>
      <c r="C39" s="114">
        <v>8073.1</v>
      </c>
      <c r="D39" s="114">
        <v>11843.6</v>
      </c>
      <c r="E39" s="7">
        <f t="shared" si="41"/>
        <v>0.6816424060251951</v>
      </c>
    </row>
    <row r="40" spans="2:5" x14ac:dyDescent="0.2">
      <c r="B40" s="3">
        <v>1997</v>
      </c>
      <c r="C40" s="114">
        <v>8577.6</v>
      </c>
      <c r="D40" s="114">
        <v>12370.3</v>
      </c>
      <c r="E40" s="7">
        <f t="shared" si="41"/>
        <v>0.69340274690185366</v>
      </c>
    </row>
    <row r="41" spans="2:5" x14ac:dyDescent="0.2">
      <c r="B41" s="3">
        <v>1998</v>
      </c>
      <c r="C41" s="114">
        <v>9062.7999999999993</v>
      </c>
      <c r="D41" s="114">
        <v>12924.9</v>
      </c>
      <c r="E41" s="7">
        <f t="shared" si="41"/>
        <v>0.70118917747912934</v>
      </c>
    </row>
    <row r="42" spans="2:5" x14ac:dyDescent="0.2">
      <c r="B42" s="3">
        <v>1999</v>
      </c>
      <c r="C42" s="114">
        <v>9631.2000000000007</v>
      </c>
      <c r="D42" s="114">
        <v>13543.8</v>
      </c>
      <c r="E42" s="7">
        <f t="shared" si="41"/>
        <v>0.71111504895228828</v>
      </c>
    </row>
    <row r="43" spans="2:5" x14ac:dyDescent="0.2">
      <c r="B43" s="3">
        <v>2000</v>
      </c>
      <c r="C43" s="114">
        <v>10251</v>
      </c>
      <c r="D43" s="114">
        <v>14096</v>
      </c>
      <c r="E43" s="7">
        <f t="shared" si="41"/>
        <v>0.72722758229284901</v>
      </c>
    </row>
    <row r="44" spans="2:5" x14ac:dyDescent="0.2">
      <c r="B44" s="3">
        <v>2001</v>
      </c>
      <c r="C44" s="114">
        <v>10581.9</v>
      </c>
      <c r="D44" s="114">
        <v>14230.7</v>
      </c>
      <c r="E44" s="7">
        <f t="shared" si="41"/>
        <v>0.74359659046989957</v>
      </c>
    </row>
    <row r="45" spans="2:5" x14ac:dyDescent="0.2">
      <c r="B45" s="3">
        <v>2002</v>
      </c>
      <c r="C45" s="114">
        <v>10929.1</v>
      </c>
      <c r="D45" s="114">
        <v>14472.7</v>
      </c>
      <c r="E45" s="7">
        <f t="shared" si="41"/>
        <v>0.75515280493619019</v>
      </c>
    </row>
    <row r="46" spans="2:5" x14ac:dyDescent="0.2">
      <c r="B46" s="3">
        <v>2003</v>
      </c>
      <c r="C46" s="114">
        <v>11456.5</v>
      </c>
      <c r="D46" s="114">
        <v>14877.3</v>
      </c>
      <c r="E46" s="7">
        <f t="shared" si="41"/>
        <v>0.77006580495116728</v>
      </c>
    </row>
    <row r="47" spans="2:5" x14ac:dyDescent="0.2">
      <c r="B47" s="3">
        <v>2004</v>
      </c>
      <c r="C47" s="114">
        <v>12217.2</v>
      </c>
      <c r="D47" s="114">
        <v>15449.8</v>
      </c>
      <c r="E47" s="7">
        <f t="shared" si="41"/>
        <v>0.79076751802612344</v>
      </c>
    </row>
    <row r="48" spans="2:5" x14ac:dyDescent="0.2">
      <c r="B48" s="3">
        <v>2005</v>
      </c>
      <c r="C48" s="114">
        <v>13039.2</v>
      </c>
      <c r="D48" s="114">
        <v>15988</v>
      </c>
      <c r="E48" s="7">
        <f t="shared" si="41"/>
        <v>0.81556167125344015</v>
      </c>
    </row>
    <row r="49" spans="2:5" x14ac:dyDescent="0.2">
      <c r="B49" s="3">
        <v>2006</v>
      </c>
      <c r="C49" s="114">
        <v>13815.6</v>
      </c>
      <c r="D49" s="114">
        <v>16433.099999999999</v>
      </c>
      <c r="E49" s="7">
        <f t="shared" si="41"/>
        <v>0.84071781952279256</v>
      </c>
    </row>
    <row r="50" spans="2:5" x14ac:dyDescent="0.2">
      <c r="B50" s="3">
        <v>2007</v>
      </c>
      <c r="C50" s="114">
        <v>14474.2</v>
      </c>
      <c r="D50" s="114">
        <v>16762.400000000001</v>
      </c>
      <c r="E50" s="7">
        <f t="shared" si="41"/>
        <v>0.8634921013697322</v>
      </c>
    </row>
    <row r="51" spans="2:5" x14ac:dyDescent="0.2">
      <c r="B51" s="3">
        <v>2008</v>
      </c>
      <c r="C51" s="114">
        <v>14769.9</v>
      </c>
      <c r="D51" s="114">
        <v>16781.5</v>
      </c>
      <c r="E51" s="7">
        <f t="shared" si="41"/>
        <v>0.88012990495486099</v>
      </c>
    </row>
    <row r="52" spans="2:5" x14ac:dyDescent="0.2">
      <c r="B52" s="3">
        <v>2009</v>
      </c>
      <c r="C52" s="114">
        <v>14478.1</v>
      </c>
      <c r="D52" s="114">
        <v>16349.1</v>
      </c>
      <c r="E52" s="7">
        <f t="shared" si="41"/>
        <v>0.88555944975564405</v>
      </c>
    </row>
    <row r="53" spans="2:5" x14ac:dyDescent="0.2">
      <c r="B53" s="3">
        <v>2010</v>
      </c>
      <c r="C53" s="114">
        <v>15049</v>
      </c>
      <c r="D53" s="114">
        <v>16789.8</v>
      </c>
      <c r="E53" s="7">
        <f t="shared" si="41"/>
        <v>0.89631800259681482</v>
      </c>
    </row>
    <row r="54" spans="2:5" x14ac:dyDescent="0.2">
      <c r="B54" s="3">
        <v>2011</v>
      </c>
      <c r="C54" s="114">
        <v>15599.7</v>
      </c>
      <c r="D54" s="114">
        <v>17052.400000000001</v>
      </c>
      <c r="E54" s="7">
        <f t="shared" si="41"/>
        <v>0.91480964556308786</v>
      </c>
    </row>
    <row r="55" spans="2:5" x14ac:dyDescent="0.2">
      <c r="B55" s="3">
        <v>2012</v>
      </c>
      <c r="C55" s="114">
        <v>16254</v>
      </c>
      <c r="D55" s="114">
        <v>17442.8</v>
      </c>
      <c r="E55" s="7">
        <f t="shared" si="41"/>
        <v>0.93184580457266042</v>
      </c>
    </row>
    <row r="56" spans="2:5" x14ac:dyDescent="0.2">
      <c r="B56" s="3">
        <v>2013</v>
      </c>
      <c r="C56" s="114">
        <v>16880.7</v>
      </c>
      <c r="D56" s="114">
        <v>17812.2</v>
      </c>
      <c r="E56" s="7">
        <f t="shared" si="41"/>
        <v>0.94770438238959809</v>
      </c>
    </row>
    <row r="57" spans="2:5" x14ac:dyDescent="0.2">
      <c r="B57" s="3">
        <v>2014</v>
      </c>
      <c r="C57" s="114">
        <v>17608.099999999999</v>
      </c>
      <c r="D57" s="114">
        <v>18261.7</v>
      </c>
      <c r="E57" s="7">
        <f t="shared" si="41"/>
        <v>0.9642092466747344</v>
      </c>
    </row>
    <row r="58" spans="2:5" x14ac:dyDescent="0.2">
      <c r="B58" s="3">
        <v>2015</v>
      </c>
      <c r="C58" s="114">
        <v>18295</v>
      </c>
      <c r="D58" s="114">
        <v>18799.599999999999</v>
      </c>
      <c r="E58" s="7">
        <f t="shared" si="41"/>
        <v>0.97315900338305072</v>
      </c>
    </row>
    <row r="59" spans="2:5" x14ac:dyDescent="0.2">
      <c r="B59" s="3">
        <v>2016</v>
      </c>
      <c r="C59" s="114">
        <v>18804.900000000001</v>
      </c>
      <c r="D59" s="114">
        <v>19141.7</v>
      </c>
      <c r="E59" s="7">
        <f t="shared" si="41"/>
        <v>0.98240490656524759</v>
      </c>
    </row>
    <row r="60" spans="2:5" x14ac:dyDescent="0.2">
      <c r="B60" s="3">
        <v>2017</v>
      </c>
      <c r="C60" s="114">
        <v>19612.099999999999</v>
      </c>
      <c r="D60" s="114">
        <v>19612.099999999999</v>
      </c>
      <c r="E60" s="7">
        <f t="shared" ref="E60:E63" si="42">C60/D60</f>
        <v>1</v>
      </c>
    </row>
    <row r="61" spans="2:5" x14ac:dyDescent="0.2">
      <c r="B61" s="3">
        <v>2018</v>
      </c>
      <c r="C61" s="114">
        <v>20656.5</v>
      </c>
      <c r="D61" s="114">
        <v>20193.900000000001</v>
      </c>
      <c r="E61" s="7">
        <f t="shared" si="42"/>
        <v>1.0229079078335537</v>
      </c>
    </row>
    <row r="62" spans="2:5" x14ac:dyDescent="0.2">
      <c r="B62" s="3">
        <v>2019</v>
      </c>
      <c r="C62" s="114">
        <v>21540</v>
      </c>
      <c r="D62" s="114">
        <v>20715.7</v>
      </c>
      <c r="E62" s="7">
        <f t="shared" si="42"/>
        <v>1.0397910763334088</v>
      </c>
    </row>
    <row r="63" spans="2:5" x14ac:dyDescent="0.2">
      <c r="B63" s="3">
        <v>2020</v>
      </c>
      <c r="C63" s="114">
        <v>21375.3</v>
      </c>
      <c r="D63" s="114">
        <v>20284.5</v>
      </c>
      <c r="E63" s="7">
        <f t="shared" si="42"/>
        <v>1.0537750499149596</v>
      </c>
    </row>
    <row r="64" spans="2:5" x14ac:dyDescent="0.2">
      <c r="B64" s="3">
        <v>2021</v>
      </c>
      <c r="C64" s="114">
        <v>23725.599999999999</v>
      </c>
      <c r="D64" s="114">
        <v>21532.400000000001</v>
      </c>
      <c r="E64" s="7">
        <f t="shared" si="41"/>
        <v>1.1018558079916776</v>
      </c>
    </row>
    <row r="65" spans="2:5" x14ac:dyDescent="0.2">
      <c r="B65" s="3">
        <v>2022</v>
      </c>
      <c r="C65" s="114">
        <v>26054.6</v>
      </c>
      <c r="D65" s="114">
        <v>22075.9</v>
      </c>
      <c r="E65" s="7">
        <f t="shared" ref="E65" si="43">C65/D65</f>
        <v>1.1802282126663011</v>
      </c>
    </row>
    <row r="66" spans="2:5" x14ac:dyDescent="0.2">
      <c r="B66" s="3">
        <v>2023</v>
      </c>
      <c r="C66" s="114">
        <v>27811.5</v>
      </c>
      <c r="D66" s="114">
        <v>22723.7</v>
      </c>
      <c r="E66" s="7">
        <f t="shared" si="41"/>
        <v>1.2238983968279813</v>
      </c>
    </row>
    <row r="67" spans="2:5" x14ac:dyDescent="0.2">
      <c r="B67" s="3">
        <v>2024</v>
      </c>
      <c r="C67" s="114">
        <v>29298</v>
      </c>
      <c r="D67" s="114">
        <v>23358.400000000001</v>
      </c>
      <c r="E67" s="7">
        <f t="shared" si="41"/>
        <v>1.2542811151448729</v>
      </c>
    </row>
    <row r="68" spans="2:5" x14ac:dyDescent="0.2">
      <c r="B68" s="33" t="s">
        <v>251</v>
      </c>
      <c r="C68" s="34"/>
      <c r="D68" s="34"/>
      <c r="E68" s="33"/>
    </row>
  </sheetData>
  <phoneticPr fontId="0" type="noConversion"/>
  <hyperlinks>
    <hyperlink ref="G21" r:id="rId1" location="gdp" xr:uid="{00000000-0004-0000-1400-000000000000}"/>
    <hyperlink ref="G14" r:id="rId2" xr:uid="{00000000-0004-0000-1400-000001000000}"/>
    <hyperlink ref="G17" r:id="rId3" location="reqid=19&amp;step=2&amp;isuri=1&amp;1921=survey" xr:uid="{00000000-0004-0000-1400-000002000000}"/>
  </hyperlinks>
  <pageMargins left="0.75" right="0.75" top="1" bottom="1" header="0.5" footer="0.5"/>
  <pageSetup orientation="portrait" r:id="rId4"/>
  <headerFooter alignWithMargins="0"/>
  <ignoredErrors>
    <ignoredError sqref="E5:L5" evalError="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tabColor theme="9" tint="0.79998168889431442"/>
  </sheetPr>
  <dimension ref="A2:AH210"/>
  <sheetViews>
    <sheetView zoomScale="70" zoomScaleNormal="70" workbookViewId="0"/>
  </sheetViews>
  <sheetFormatPr baseColWidth="10" defaultColWidth="8.83203125" defaultRowHeight="15" x14ac:dyDescent="0.2"/>
  <cols>
    <col min="1" max="1" width="9.1640625" style="2"/>
    <col min="2" max="2" width="16" style="2" customWidth="1"/>
    <col min="3" max="3" width="12.5" style="2" bestFit="1" customWidth="1"/>
    <col min="4" max="4" width="12" style="2" bestFit="1" customWidth="1"/>
    <col min="5" max="5" width="11.83203125" style="2" customWidth="1"/>
    <col min="6" max="6" width="9.5" style="2" customWidth="1"/>
    <col min="7" max="7" width="12" style="2" bestFit="1" customWidth="1"/>
    <col min="8" max="8" width="11.83203125" style="2" customWidth="1"/>
    <col min="9" max="9" width="10.5" style="2" customWidth="1"/>
    <col min="10" max="23" width="12" style="2" bestFit="1" customWidth="1"/>
  </cols>
  <sheetData>
    <row r="2" spans="2:34" x14ac:dyDescent="0.2">
      <c r="B2" s="3" t="s">
        <v>255</v>
      </c>
      <c r="C2" s="3"/>
      <c r="D2" s="3"/>
    </row>
    <row r="3" spans="2:34" x14ac:dyDescent="0.2">
      <c r="B3" s="9" t="s">
        <v>250</v>
      </c>
      <c r="C3" s="9" t="s">
        <v>93</v>
      </c>
      <c r="D3" s="9">
        <v>1990</v>
      </c>
      <c r="E3" s="9">
        <v>1991</v>
      </c>
      <c r="F3" s="9">
        <v>1992</v>
      </c>
      <c r="G3" s="9">
        <v>1993</v>
      </c>
      <c r="H3" s="9">
        <v>1994</v>
      </c>
      <c r="I3" s="9">
        <v>1995</v>
      </c>
      <c r="J3" s="9">
        <v>1996</v>
      </c>
      <c r="K3" s="9">
        <v>1997</v>
      </c>
      <c r="L3" s="9">
        <v>1998</v>
      </c>
      <c r="M3" s="9">
        <v>1999</v>
      </c>
      <c r="N3" s="9">
        <v>2000</v>
      </c>
      <c r="O3" s="9">
        <v>2001</v>
      </c>
      <c r="P3" s="9">
        <v>2002</v>
      </c>
      <c r="Q3" s="9">
        <v>2003</v>
      </c>
      <c r="R3" s="9">
        <v>2004</v>
      </c>
      <c r="S3" s="9">
        <v>2005</v>
      </c>
      <c r="T3" s="9">
        <v>2006</v>
      </c>
      <c r="U3" s="9">
        <v>2007</v>
      </c>
      <c r="V3" s="30">
        <v>2008</v>
      </c>
      <c r="W3" s="30">
        <v>2009</v>
      </c>
      <c r="X3" s="30">
        <v>2010</v>
      </c>
      <c r="Y3" s="30">
        <v>2011</v>
      </c>
      <c r="Z3" s="30">
        <v>2012</v>
      </c>
      <c r="AA3" s="30">
        <v>2013</v>
      </c>
      <c r="AB3" s="30">
        <v>2014</v>
      </c>
      <c r="AC3" s="30">
        <v>2015</v>
      </c>
      <c r="AD3" s="30">
        <v>2016</v>
      </c>
      <c r="AE3" s="30">
        <v>2017</v>
      </c>
      <c r="AF3" s="30">
        <v>2018</v>
      </c>
      <c r="AG3" s="30">
        <v>2019</v>
      </c>
      <c r="AH3" s="30">
        <v>2020</v>
      </c>
    </row>
    <row r="4" spans="2:34" x14ac:dyDescent="0.2">
      <c r="B4" s="27" t="s">
        <v>17</v>
      </c>
      <c r="C4" s="27" t="s">
        <v>1275</v>
      </c>
      <c r="D4" s="26">
        <v>2.5324779999999998</v>
      </c>
      <c r="E4" s="8"/>
      <c r="F4" s="8"/>
      <c r="G4" s="26">
        <v>3.0948289999999998</v>
      </c>
      <c r="H4" s="8"/>
      <c r="I4" s="8"/>
      <c r="J4" s="8"/>
      <c r="K4" s="26">
        <v>3.7599049999999998</v>
      </c>
      <c r="L4" s="8"/>
      <c r="M4" s="8"/>
      <c r="N4" s="8"/>
      <c r="O4" s="26">
        <v>3.4912450000000002</v>
      </c>
      <c r="P4" s="8"/>
      <c r="Q4" s="8"/>
      <c r="R4" s="8"/>
      <c r="S4" s="26">
        <v>3.3929437432777969</v>
      </c>
      <c r="T4" s="8"/>
      <c r="U4" s="8"/>
      <c r="V4" s="8"/>
      <c r="W4" s="26">
        <v>3.3745971927570007</v>
      </c>
      <c r="AC4" s="26">
        <v>3.496102</v>
      </c>
      <c r="AH4" s="26">
        <v>3.637502</v>
      </c>
    </row>
    <row r="5" spans="2:34" x14ac:dyDescent="0.2">
      <c r="B5" s="27" t="s">
        <v>17</v>
      </c>
      <c r="C5" s="27" t="s">
        <v>1276</v>
      </c>
      <c r="D5" s="26">
        <v>1.8595360000000001</v>
      </c>
      <c r="E5" s="8"/>
      <c r="F5" s="8"/>
      <c r="G5" s="26">
        <v>1.747055</v>
      </c>
      <c r="H5" s="8"/>
      <c r="I5" s="8"/>
      <c r="J5" s="8"/>
      <c r="K5" s="26">
        <v>1.43496</v>
      </c>
      <c r="L5" s="8"/>
      <c r="M5" s="8"/>
      <c r="N5" s="8"/>
      <c r="O5" s="26">
        <v>1.7508319999999999</v>
      </c>
      <c r="P5" s="8"/>
      <c r="Q5" s="8"/>
      <c r="R5" s="8"/>
      <c r="S5" s="26">
        <v>1.8999804771294004</v>
      </c>
      <c r="T5" s="8"/>
      <c r="U5" s="8"/>
      <c r="V5" s="8"/>
      <c r="W5" s="26">
        <v>2.0520629949889999</v>
      </c>
      <c r="AC5" s="26">
        <v>2.0041410000000002</v>
      </c>
      <c r="AH5" s="26">
        <v>2.0985649999999998</v>
      </c>
    </row>
    <row r="6" spans="2:34" x14ac:dyDescent="0.2">
      <c r="B6" s="27" t="s">
        <v>17</v>
      </c>
      <c r="C6" s="27" t="s">
        <v>101</v>
      </c>
      <c r="D6" s="26">
        <v>0.15170800000000001</v>
      </c>
      <c r="E6" s="8"/>
      <c r="F6" s="8"/>
      <c r="G6" s="26">
        <v>0.225381</v>
      </c>
      <c r="H6" s="8"/>
      <c r="I6" s="8"/>
      <c r="J6" s="8"/>
      <c r="K6" s="26">
        <v>0.114801</v>
      </c>
      <c r="L6" s="8"/>
      <c r="M6" s="8"/>
      <c r="N6" s="8"/>
      <c r="O6" s="26">
        <v>0.16492000000000001</v>
      </c>
      <c r="P6" s="8"/>
      <c r="Q6" s="8"/>
      <c r="R6" s="8"/>
      <c r="S6" s="26">
        <v>0.17307177959379999</v>
      </c>
      <c r="T6" s="8"/>
      <c r="U6" s="8"/>
      <c r="V6" s="8"/>
      <c r="W6" s="26">
        <v>8.4436812263999989E-2</v>
      </c>
      <c r="AC6" s="26">
        <v>0.12860099999999999</v>
      </c>
      <c r="AH6" s="26">
        <v>0.140099</v>
      </c>
    </row>
    <row r="7" spans="2:34" x14ac:dyDescent="0.2">
      <c r="B7" s="27" t="s">
        <v>16</v>
      </c>
      <c r="C7" s="27" t="s">
        <v>1275</v>
      </c>
      <c r="D7" s="26">
        <v>9.3344439999999995</v>
      </c>
      <c r="E7" s="8"/>
      <c r="F7" s="8"/>
      <c r="G7" s="26">
        <v>8.8134119999999996</v>
      </c>
      <c r="H7" s="8"/>
      <c r="I7" s="8"/>
      <c r="J7" s="8"/>
      <c r="K7" s="26">
        <v>9.9902660000000001</v>
      </c>
      <c r="L7" s="8"/>
      <c r="M7" s="8"/>
      <c r="N7" s="8"/>
      <c r="O7" s="26">
        <v>8.5178609999999999</v>
      </c>
      <c r="P7" s="8"/>
      <c r="Q7" s="8"/>
      <c r="R7" s="8"/>
      <c r="S7" s="26">
        <v>10.077231270646211</v>
      </c>
      <c r="T7" s="8"/>
      <c r="U7" s="8"/>
      <c r="V7" s="8"/>
      <c r="W7" s="26">
        <v>9.2872668936452865</v>
      </c>
      <c r="AC7" s="26">
        <v>9.1747309999999995</v>
      </c>
      <c r="AH7" s="26">
        <v>9.5415609999999997</v>
      </c>
    </row>
    <row r="8" spans="2:34" x14ac:dyDescent="0.2">
      <c r="B8" s="27" t="s">
        <v>16</v>
      </c>
      <c r="C8" s="27" t="s">
        <v>1276</v>
      </c>
      <c r="D8" s="26">
        <v>4.968451</v>
      </c>
      <c r="E8" s="8"/>
      <c r="F8" s="8"/>
      <c r="G8" s="26">
        <v>5.2798020000000001</v>
      </c>
      <c r="H8" s="8"/>
      <c r="I8" s="8"/>
      <c r="J8" s="8"/>
      <c r="K8" s="26">
        <v>4.0638259999999997</v>
      </c>
      <c r="L8" s="8"/>
      <c r="M8" s="8"/>
      <c r="N8" s="8"/>
      <c r="O8" s="26">
        <v>5.8410679999999999</v>
      </c>
      <c r="P8" s="8"/>
      <c r="Q8" s="8"/>
      <c r="R8" s="8"/>
      <c r="S8" s="26">
        <v>4.7846856507546009</v>
      </c>
      <c r="T8" s="8"/>
      <c r="U8" s="8"/>
      <c r="V8" s="8"/>
      <c r="W8" s="26">
        <v>5.536738962694999</v>
      </c>
      <c r="AC8" s="26">
        <v>5.8414570000000001</v>
      </c>
      <c r="AH8" s="26">
        <v>6.1446829999999997</v>
      </c>
    </row>
    <row r="9" spans="2:34" x14ac:dyDescent="0.2">
      <c r="B9" s="27" t="s">
        <v>16</v>
      </c>
      <c r="C9" s="27" t="s">
        <v>101</v>
      </c>
      <c r="D9" s="26">
        <v>0.37640400000000002</v>
      </c>
      <c r="E9" s="8"/>
      <c r="F9" s="8"/>
      <c r="G9" s="26">
        <v>0.31725500000000001</v>
      </c>
      <c r="H9" s="8"/>
      <c r="I9" s="8"/>
      <c r="J9" s="8"/>
      <c r="K9" s="26">
        <v>0.370168</v>
      </c>
      <c r="L9" s="8"/>
      <c r="M9" s="8"/>
      <c r="N9" s="8"/>
      <c r="O9" s="26">
        <v>0.48766900000000002</v>
      </c>
      <c r="P9" s="8"/>
      <c r="Q9" s="8"/>
      <c r="R9" s="8"/>
      <c r="S9" s="26">
        <v>0.25461007860170004</v>
      </c>
      <c r="T9" s="8"/>
      <c r="U9" s="8"/>
      <c r="V9" s="8"/>
      <c r="W9" s="26">
        <v>0.43534414370100011</v>
      </c>
      <c r="AC9" s="26">
        <v>0.36150599999999999</v>
      </c>
      <c r="AH9" s="26">
        <v>0.35725899999999999</v>
      </c>
    </row>
    <row r="10" spans="2:34" x14ac:dyDescent="0.2">
      <c r="B10" s="27" t="s">
        <v>18</v>
      </c>
      <c r="C10" s="27" t="s">
        <v>1275</v>
      </c>
      <c r="D10" s="26">
        <v>11.250133</v>
      </c>
      <c r="E10" s="8"/>
      <c r="F10" s="8"/>
      <c r="G10" s="26">
        <v>11.396561999999999</v>
      </c>
      <c r="H10" s="8"/>
      <c r="I10" s="8"/>
      <c r="J10" s="8"/>
      <c r="K10" s="26">
        <v>12.541487999999999</v>
      </c>
      <c r="L10" s="8"/>
      <c r="M10" s="8"/>
      <c r="N10" s="8"/>
      <c r="O10" s="26">
        <v>12.434352000000001</v>
      </c>
      <c r="P10" s="8"/>
      <c r="Q10" s="8"/>
      <c r="R10" s="8"/>
      <c r="S10" s="26">
        <v>14.091216312718934</v>
      </c>
      <c r="T10" s="8"/>
      <c r="U10" s="8"/>
      <c r="V10" s="8"/>
      <c r="W10" s="26">
        <v>13.07741372102201</v>
      </c>
      <c r="AC10" s="26">
        <v>13.175098999999999</v>
      </c>
      <c r="AH10" s="26">
        <v>13.498851</v>
      </c>
    </row>
    <row r="11" spans="2:34" x14ac:dyDescent="0.2">
      <c r="B11" s="27" t="s">
        <v>18</v>
      </c>
      <c r="C11" s="27" t="s">
        <v>1276</v>
      </c>
      <c r="D11" s="26">
        <v>4.1372220000000004</v>
      </c>
      <c r="E11" s="8"/>
      <c r="F11" s="8"/>
      <c r="G11" s="26">
        <v>4.0095390000000002</v>
      </c>
      <c r="H11" s="8"/>
      <c r="I11" s="8"/>
      <c r="J11" s="8"/>
      <c r="K11" s="26">
        <v>3.6163379999999998</v>
      </c>
      <c r="L11" s="8"/>
      <c r="M11" s="8"/>
      <c r="N11" s="8"/>
      <c r="O11" s="26">
        <v>3.8234870000000001</v>
      </c>
      <c r="P11" s="8"/>
      <c r="Q11" s="8"/>
      <c r="R11" s="8"/>
      <c r="S11" s="26">
        <v>3.2339288256398016</v>
      </c>
      <c r="T11" s="8"/>
      <c r="U11" s="8"/>
      <c r="V11" s="8"/>
      <c r="W11" s="26">
        <v>4.2171987810729989</v>
      </c>
      <c r="AC11" s="26">
        <v>4.2896650000000003</v>
      </c>
      <c r="AH11" s="26">
        <v>4.4229859999999999</v>
      </c>
    </row>
    <row r="12" spans="2:34" x14ac:dyDescent="0.2">
      <c r="B12" s="27" t="s">
        <v>18</v>
      </c>
      <c r="C12" s="27" t="s">
        <v>101</v>
      </c>
      <c r="D12" s="26">
        <v>1.2240169999999999</v>
      </c>
      <c r="E12" s="8"/>
      <c r="F12" s="8"/>
      <c r="G12" s="26">
        <v>0.94540299999999999</v>
      </c>
      <c r="H12" s="8"/>
      <c r="I12" s="8"/>
      <c r="J12" s="8"/>
      <c r="K12" s="26">
        <v>0.74892800000000004</v>
      </c>
      <c r="L12" s="8"/>
      <c r="M12" s="8"/>
      <c r="N12" s="8"/>
      <c r="O12" s="26">
        <v>0.83317600000000003</v>
      </c>
      <c r="P12" s="8"/>
      <c r="Q12" s="8"/>
      <c r="R12" s="8"/>
      <c r="S12" s="26">
        <v>0.42427086163869998</v>
      </c>
      <c r="T12" s="8"/>
      <c r="U12" s="8"/>
      <c r="V12" s="8"/>
      <c r="W12" s="26">
        <v>0.55880149816999991</v>
      </c>
      <c r="AC12" s="26">
        <v>0.62962700000000005</v>
      </c>
      <c r="AH12" s="26">
        <v>0.62507500000000005</v>
      </c>
    </row>
    <row r="13" spans="2:34" x14ac:dyDescent="0.2">
      <c r="B13" s="27" t="s">
        <v>19</v>
      </c>
      <c r="C13" s="27" t="s">
        <v>1275</v>
      </c>
      <c r="D13" s="26">
        <v>4.765415</v>
      </c>
      <c r="E13" s="8"/>
      <c r="F13" s="8"/>
      <c r="G13" s="26">
        <v>5.1754939999999996</v>
      </c>
      <c r="H13" s="8"/>
      <c r="I13" s="8"/>
      <c r="J13" s="8"/>
      <c r="K13" s="26">
        <v>5.9056759999999997</v>
      </c>
      <c r="L13" s="8"/>
      <c r="M13" s="8"/>
      <c r="N13" s="8"/>
      <c r="O13" s="26">
        <v>5.8476809999999997</v>
      </c>
      <c r="P13" s="8"/>
      <c r="Q13" s="8"/>
      <c r="R13" s="8"/>
      <c r="S13" s="26">
        <v>6.1075819927128014</v>
      </c>
      <c r="T13" s="8"/>
      <c r="U13" s="8"/>
      <c r="V13" s="8"/>
      <c r="W13" s="26">
        <v>6.153386117243004</v>
      </c>
      <c r="AC13" s="26">
        <v>6.2639209999999999</v>
      </c>
      <c r="AH13" s="26">
        <v>6.4170049999999996</v>
      </c>
    </row>
    <row r="14" spans="2:34" x14ac:dyDescent="0.2">
      <c r="B14" s="27" t="s">
        <v>19</v>
      </c>
      <c r="C14" s="27" t="s">
        <v>1276</v>
      </c>
      <c r="D14" s="26">
        <v>1.307091</v>
      </c>
      <c r="E14" s="8"/>
      <c r="F14" s="8"/>
      <c r="G14" s="26">
        <v>1.304775</v>
      </c>
      <c r="H14" s="8"/>
      <c r="I14" s="8"/>
      <c r="J14" s="8"/>
      <c r="K14" s="26">
        <v>0.89354900000000004</v>
      </c>
      <c r="L14" s="8"/>
      <c r="M14" s="8"/>
      <c r="N14" s="8"/>
      <c r="O14" s="26">
        <v>1.1658839999999999</v>
      </c>
      <c r="P14" s="8"/>
      <c r="Q14" s="8"/>
      <c r="R14" s="8"/>
      <c r="S14" s="26">
        <v>1.4062141017790994</v>
      </c>
      <c r="T14" s="8"/>
      <c r="U14" s="8"/>
      <c r="V14" s="8"/>
      <c r="W14" s="26">
        <v>1.4069030609649997</v>
      </c>
      <c r="AC14" s="26">
        <v>1.6627149999999999</v>
      </c>
      <c r="AH14" s="26">
        <v>1.730073</v>
      </c>
    </row>
    <row r="15" spans="2:34" x14ac:dyDescent="0.2">
      <c r="B15" s="27" t="s">
        <v>19</v>
      </c>
      <c r="C15" s="27" t="s">
        <v>101</v>
      </c>
      <c r="D15" s="26">
        <v>0.38508799999999999</v>
      </c>
      <c r="E15" s="8"/>
      <c r="F15" s="8"/>
      <c r="G15" s="26">
        <v>0.46878700000000001</v>
      </c>
      <c r="H15" s="8"/>
      <c r="I15" s="8"/>
      <c r="J15" s="8"/>
      <c r="K15" s="26">
        <v>0.35374899999999998</v>
      </c>
      <c r="L15" s="8"/>
      <c r="M15" s="8"/>
      <c r="N15" s="8"/>
      <c r="O15" s="26">
        <v>0.38682899999999998</v>
      </c>
      <c r="P15" s="8"/>
      <c r="Q15" s="8"/>
      <c r="R15" s="8"/>
      <c r="S15" s="26">
        <v>0.34075890550960009</v>
      </c>
      <c r="T15" s="8"/>
      <c r="U15" s="8"/>
      <c r="V15" s="8"/>
      <c r="W15" s="26">
        <v>0.50381682176499998</v>
      </c>
      <c r="AC15" s="26">
        <v>0.35070800000000002</v>
      </c>
      <c r="AH15" s="26">
        <v>0.34873700000000002</v>
      </c>
    </row>
    <row r="16" spans="2:34" x14ac:dyDescent="0.2">
      <c r="B16" s="27" t="s">
        <v>20</v>
      </c>
      <c r="C16" s="27" t="s">
        <v>1275</v>
      </c>
      <c r="D16" s="26">
        <v>11.702638</v>
      </c>
      <c r="E16" s="8"/>
      <c r="F16" s="8"/>
      <c r="G16" s="26">
        <v>12.193075</v>
      </c>
      <c r="H16" s="8"/>
      <c r="I16" s="8"/>
      <c r="J16" s="8"/>
      <c r="K16" s="26">
        <v>13.638586999999999</v>
      </c>
      <c r="L16" s="8"/>
      <c r="M16" s="8"/>
      <c r="N16" s="8"/>
      <c r="O16" s="26">
        <v>14.815450999999999</v>
      </c>
      <c r="P16" s="8"/>
      <c r="Q16" s="8"/>
      <c r="R16" s="8"/>
      <c r="S16" s="26">
        <v>14.823559721071893</v>
      </c>
      <c r="T16" s="8"/>
      <c r="U16" s="8"/>
      <c r="V16" s="8"/>
      <c r="W16" s="26">
        <v>15.162864907176024</v>
      </c>
      <c r="AC16" s="26">
        <v>16.122720000000001</v>
      </c>
      <c r="AH16" s="26">
        <v>17.169668999999999</v>
      </c>
    </row>
    <row r="17" spans="2:34" x14ac:dyDescent="0.2">
      <c r="B17" s="27" t="s">
        <v>20</v>
      </c>
      <c r="C17" s="27" t="s">
        <v>1276</v>
      </c>
      <c r="D17" s="26">
        <v>3.7871779999999999</v>
      </c>
      <c r="E17" s="8"/>
      <c r="F17" s="8"/>
      <c r="G17" s="26">
        <v>3.7336269999999998</v>
      </c>
      <c r="H17" s="8"/>
      <c r="I17" s="8"/>
      <c r="J17" s="8"/>
      <c r="K17" s="26">
        <v>3.5661149999999999</v>
      </c>
      <c r="L17" s="8"/>
      <c r="M17" s="8"/>
      <c r="N17" s="8"/>
      <c r="O17" s="26">
        <v>3.994812</v>
      </c>
      <c r="P17" s="8"/>
      <c r="Q17" s="8"/>
      <c r="R17" s="8"/>
      <c r="S17" s="26">
        <v>4.9105918838951998</v>
      </c>
      <c r="T17" s="8"/>
      <c r="U17" s="8"/>
      <c r="V17" s="8"/>
      <c r="W17" s="26">
        <v>4.656261671857</v>
      </c>
      <c r="AC17" s="26">
        <v>5.3560129999999999</v>
      </c>
      <c r="AH17" s="26">
        <v>5.6739550000000003</v>
      </c>
    </row>
    <row r="18" spans="2:34" x14ac:dyDescent="0.2">
      <c r="B18" s="27" t="s">
        <v>20</v>
      </c>
      <c r="C18" s="27" t="s">
        <v>101</v>
      </c>
      <c r="D18" s="26">
        <v>1.0679860000000001</v>
      </c>
      <c r="E18" s="8"/>
      <c r="F18" s="8"/>
      <c r="G18" s="26">
        <v>1.4408300000000001</v>
      </c>
      <c r="H18" s="8"/>
      <c r="I18" s="8"/>
      <c r="J18" s="8"/>
      <c r="K18" s="26">
        <v>1.488834</v>
      </c>
      <c r="L18" s="8"/>
      <c r="M18" s="8"/>
      <c r="N18" s="8"/>
      <c r="O18" s="26">
        <v>1.5032270000000001</v>
      </c>
      <c r="P18" s="8"/>
      <c r="Q18" s="8"/>
      <c r="R18" s="8"/>
      <c r="S18" s="26">
        <v>1.9625633950339991</v>
      </c>
      <c r="T18" s="8"/>
      <c r="U18" s="8"/>
      <c r="V18" s="8"/>
      <c r="W18" s="26">
        <v>2.4057574210649997</v>
      </c>
      <c r="AC18" s="26">
        <v>1.9961180000000001</v>
      </c>
      <c r="AH18" s="26">
        <v>1.9996370000000001</v>
      </c>
    </row>
    <row r="19" spans="2:34" x14ac:dyDescent="0.2">
      <c r="B19" s="27" t="s">
        <v>21</v>
      </c>
      <c r="C19" s="27" t="s">
        <v>1275</v>
      </c>
      <c r="D19" s="26">
        <v>4.6662520000000001</v>
      </c>
      <c r="E19" s="8"/>
      <c r="F19" s="8"/>
      <c r="G19" s="26">
        <v>4.6778279999999999</v>
      </c>
      <c r="H19" s="8"/>
      <c r="I19" s="8"/>
      <c r="J19" s="8"/>
      <c r="K19" s="26">
        <v>4.7851800000000004</v>
      </c>
      <c r="L19" s="8"/>
      <c r="M19" s="8"/>
      <c r="N19" s="8"/>
      <c r="O19" s="26">
        <v>5.0826560000000001</v>
      </c>
      <c r="P19" s="8"/>
      <c r="Q19" s="8"/>
      <c r="R19" s="8"/>
      <c r="S19" s="26">
        <v>5.4386597144235003</v>
      </c>
      <c r="T19" s="8"/>
      <c r="U19" s="8"/>
      <c r="V19" s="8"/>
      <c r="W19" s="26">
        <v>5.480023300143996</v>
      </c>
      <c r="AC19" s="26">
        <v>5.1952069999999999</v>
      </c>
      <c r="AH19" s="26">
        <v>5.361237</v>
      </c>
    </row>
    <row r="20" spans="2:34" x14ac:dyDescent="0.2">
      <c r="B20" s="27" t="s">
        <v>21</v>
      </c>
      <c r="C20" s="27" t="s">
        <v>1276</v>
      </c>
      <c r="D20" s="26">
        <v>1.2779510000000001</v>
      </c>
      <c r="E20" s="8"/>
      <c r="F20" s="8"/>
      <c r="G20" s="26">
        <v>0.63987899999999998</v>
      </c>
      <c r="H20" s="8"/>
      <c r="I20" s="8"/>
      <c r="J20" s="8"/>
      <c r="K20" s="26">
        <v>0.76979500000000001</v>
      </c>
      <c r="L20" s="8"/>
      <c r="M20" s="8"/>
      <c r="N20" s="8"/>
      <c r="O20" s="26">
        <v>0.88166100000000003</v>
      </c>
      <c r="P20" s="8"/>
      <c r="Q20" s="8"/>
      <c r="R20" s="8"/>
      <c r="S20" s="26">
        <v>0.72959122558569989</v>
      </c>
      <c r="T20" s="8"/>
      <c r="U20" s="8"/>
      <c r="V20" s="8"/>
      <c r="W20" s="26">
        <v>0.94584571050999999</v>
      </c>
      <c r="AC20" s="26">
        <v>1.2022660000000001</v>
      </c>
      <c r="AH20" s="26">
        <v>1.248996</v>
      </c>
    </row>
    <row r="21" spans="2:34" x14ac:dyDescent="0.2">
      <c r="B21" s="27" t="s">
        <v>21</v>
      </c>
      <c r="C21" s="27" t="s">
        <v>101</v>
      </c>
      <c r="D21" s="26">
        <v>0.48686699999999999</v>
      </c>
      <c r="E21" s="8"/>
      <c r="F21" s="8"/>
      <c r="G21" s="26">
        <v>0.68416900000000003</v>
      </c>
      <c r="H21" s="8"/>
      <c r="I21" s="8"/>
      <c r="J21" s="8"/>
      <c r="K21" s="26">
        <v>0.78896299999999997</v>
      </c>
      <c r="L21" s="8"/>
      <c r="M21" s="8"/>
      <c r="N21" s="8"/>
      <c r="O21" s="26">
        <v>0.85396399999999995</v>
      </c>
      <c r="P21" s="8"/>
      <c r="Q21" s="8"/>
      <c r="R21" s="8"/>
      <c r="S21" s="26">
        <v>0.72450305999179998</v>
      </c>
      <c r="T21" s="8"/>
      <c r="U21" s="8"/>
      <c r="V21" s="8"/>
      <c r="W21" s="26">
        <v>0.65847098936999993</v>
      </c>
      <c r="AC21" s="26">
        <v>0.79971599999999998</v>
      </c>
      <c r="AH21" s="26">
        <v>0.77048399999999995</v>
      </c>
    </row>
    <row r="22" spans="2:34" x14ac:dyDescent="0.2">
      <c r="B22" s="27" t="s">
        <v>22</v>
      </c>
      <c r="C22" s="27" t="s">
        <v>1275</v>
      </c>
      <c r="D22" s="26">
        <v>7.3421390000000004</v>
      </c>
      <c r="E22" s="8"/>
      <c r="F22" s="8"/>
      <c r="G22" s="26">
        <v>7.9594779999999998</v>
      </c>
      <c r="H22" s="8"/>
      <c r="I22" s="8"/>
      <c r="J22" s="8"/>
      <c r="K22" s="26">
        <v>8.2315120000000004</v>
      </c>
      <c r="L22" s="8"/>
      <c r="M22" s="8"/>
      <c r="N22" s="8"/>
      <c r="O22" s="26">
        <v>8.7145910000000004</v>
      </c>
      <c r="P22" s="8"/>
      <c r="Q22" s="8"/>
      <c r="R22" s="8"/>
      <c r="S22" s="26">
        <v>8.8922548726600983</v>
      </c>
      <c r="T22" s="8"/>
      <c r="U22" s="8"/>
      <c r="V22" s="8"/>
      <c r="W22" s="26">
        <v>9.0954395496114024</v>
      </c>
      <c r="AC22" s="26">
        <v>9.6571929999999995</v>
      </c>
      <c r="AH22" s="26">
        <v>10.231866999999999</v>
      </c>
    </row>
    <row r="23" spans="2:34" x14ac:dyDescent="0.2">
      <c r="B23" s="27" t="s">
        <v>22</v>
      </c>
      <c r="C23" s="27" t="s">
        <v>1276</v>
      </c>
      <c r="D23" s="26">
        <v>1.640299</v>
      </c>
      <c r="E23" s="8"/>
      <c r="F23" s="8"/>
      <c r="G23" s="26">
        <v>1.6869479999999999</v>
      </c>
      <c r="H23" s="8"/>
      <c r="I23" s="8"/>
      <c r="J23" s="8"/>
      <c r="K23" s="26">
        <v>1.899383</v>
      </c>
      <c r="L23" s="8"/>
      <c r="M23" s="8"/>
      <c r="N23" s="8"/>
      <c r="O23" s="26">
        <v>2.191011</v>
      </c>
      <c r="P23" s="8"/>
      <c r="Q23" s="8"/>
      <c r="R23" s="8"/>
      <c r="S23" s="26">
        <v>2.1206750703481996</v>
      </c>
      <c r="T23" s="8"/>
      <c r="U23" s="8"/>
      <c r="V23" s="8"/>
      <c r="W23" s="26">
        <v>2.8223480737259976</v>
      </c>
      <c r="AC23" s="26">
        <v>3.0266329999999999</v>
      </c>
      <c r="AH23" s="26">
        <v>3.2677909999999999</v>
      </c>
    </row>
    <row r="24" spans="2:34" x14ac:dyDescent="0.2">
      <c r="B24" s="27" t="s">
        <v>22</v>
      </c>
      <c r="C24" s="27" t="s">
        <v>101</v>
      </c>
      <c r="D24" s="26">
        <v>0.32468799999999998</v>
      </c>
      <c r="E24" s="8"/>
      <c r="F24" s="8"/>
      <c r="G24" s="26">
        <v>0.48235800000000001</v>
      </c>
      <c r="H24" s="8"/>
      <c r="I24" s="8"/>
      <c r="J24" s="8"/>
      <c r="K24" s="26">
        <v>0.70812799999999998</v>
      </c>
      <c r="L24" s="8"/>
      <c r="M24" s="8"/>
      <c r="N24" s="8"/>
      <c r="O24" s="26">
        <v>0.89658300000000002</v>
      </c>
      <c r="P24" s="8"/>
      <c r="Q24" s="8"/>
      <c r="R24" s="8"/>
      <c r="S24" s="26">
        <v>1.1099010569907997</v>
      </c>
      <c r="T24" s="8"/>
      <c r="U24" s="8"/>
      <c r="V24" s="8"/>
      <c r="W24" s="26">
        <v>0.85314337655100003</v>
      </c>
      <c r="AC24" s="26">
        <v>1.0861080000000001</v>
      </c>
      <c r="AH24" s="26">
        <v>1.1194360000000001</v>
      </c>
    </row>
    <row r="25" spans="2:34" x14ac:dyDescent="0.2">
      <c r="B25" s="27" t="s">
        <v>23</v>
      </c>
      <c r="C25" s="27" t="s">
        <v>1275</v>
      </c>
      <c r="D25" s="26">
        <v>3.4687359999999998</v>
      </c>
      <c r="E25" s="8"/>
      <c r="F25" s="8"/>
      <c r="G25" s="26">
        <v>3.6437270000000002</v>
      </c>
      <c r="H25" s="8"/>
      <c r="I25" s="8"/>
      <c r="J25" s="8"/>
      <c r="K25" s="26">
        <v>4.4765319999999997</v>
      </c>
      <c r="L25" s="8"/>
      <c r="M25" s="8"/>
      <c r="N25" s="8"/>
      <c r="O25" s="26">
        <v>4.6315840000000001</v>
      </c>
      <c r="P25" s="8"/>
      <c r="Q25" s="8"/>
      <c r="R25" s="8"/>
      <c r="S25" s="26">
        <v>5.6803979429840004</v>
      </c>
      <c r="T25" s="8"/>
      <c r="U25" s="8"/>
      <c r="V25" s="8"/>
      <c r="W25" s="26">
        <v>5.9839455600579994</v>
      </c>
      <c r="AC25" s="26">
        <v>6.0454819999999998</v>
      </c>
      <c r="AH25" s="26">
        <v>6.5591929999999996</v>
      </c>
    </row>
    <row r="26" spans="2:34" x14ac:dyDescent="0.2">
      <c r="B26" s="27" t="s">
        <v>23</v>
      </c>
      <c r="C26" s="27" t="s">
        <v>1276</v>
      </c>
      <c r="D26" s="26">
        <v>0.88657399999999997</v>
      </c>
      <c r="E26" s="8"/>
      <c r="F26" s="8"/>
      <c r="G26" s="26">
        <v>1.060754</v>
      </c>
      <c r="H26" s="8"/>
      <c r="I26" s="8"/>
      <c r="J26" s="8"/>
      <c r="K26" s="26">
        <v>1.0397559999999999</v>
      </c>
      <c r="L26" s="8"/>
      <c r="M26" s="8"/>
      <c r="N26" s="8"/>
      <c r="O26" s="26">
        <v>1.334829</v>
      </c>
      <c r="P26" s="8"/>
      <c r="Q26" s="8"/>
      <c r="R26" s="8"/>
      <c r="S26" s="26">
        <v>0.95148214911390017</v>
      </c>
      <c r="T26" s="8"/>
      <c r="U26" s="8"/>
      <c r="V26" s="8"/>
      <c r="W26" s="26">
        <v>1.2585174596659998</v>
      </c>
      <c r="AC26" s="26">
        <v>1.817089</v>
      </c>
      <c r="AH26" s="26">
        <v>1.9897400000000001</v>
      </c>
    </row>
    <row r="27" spans="2:34" x14ac:dyDescent="0.2">
      <c r="B27" s="27" t="s">
        <v>23</v>
      </c>
      <c r="C27" s="27" t="s">
        <v>101</v>
      </c>
      <c r="D27" s="26">
        <v>0.48894399999999999</v>
      </c>
      <c r="E27" s="8"/>
      <c r="F27" s="8"/>
      <c r="G27" s="26">
        <v>0.654887</v>
      </c>
      <c r="H27" s="8"/>
      <c r="I27" s="8"/>
      <c r="J27" s="8"/>
      <c r="K27" s="26">
        <v>0.663026</v>
      </c>
      <c r="L27" s="8"/>
      <c r="M27" s="8"/>
      <c r="N27" s="8"/>
      <c r="O27" s="26">
        <v>0.75861800000000001</v>
      </c>
      <c r="P27" s="8"/>
      <c r="Q27" s="8"/>
      <c r="R27" s="8"/>
      <c r="S27" s="26">
        <v>0.92297590790080009</v>
      </c>
      <c r="T27" s="8"/>
      <c r="U27" s="8"/>
      <c r="V27" s="8"/>
      <c r="W27" s="26">
        <v>0.66281298031299996</v>
      </c>
      <c r="AC27" s="26">
        <v>0.65117599999999998</v>
      </c>
      <c r="AH27" s="26">
        <v>0.66898100000000005</v>
      </c>
    </row>
    <row r="28" spans="2:34" x14ac:dyDescent="0.2">
      <c r="B28" s="27" t="s">
        <v>24</v>
      </c>
      <c r="C28" s="27" t="s">
        <v>1275</v>
      </c>
      <c r="D28" s="26">
        <v>9.3019529999999992</v>
      </c>
      <c r="E28" s="8"/>
      <c r="F28" s="8"/>
      <c r="G28" s="26">
        <v>9.8547729999999998</v>
      </c>
      <c r="H28" s="8"/>
      <c r="I28" s="8"/>
      <c r="J28" s="8"/>
      <c r="K28" s="26">
        <v>10.406760999999999</v>
      </c>
      <c r="L28" s="8"/>
      <c r="M28" s="8"/>
      <c r="N28" s="8"/>
      <c r="O28" s="26">
        <v>10.154346</v>
      </c>
      <c r="P28" s="8"/>
      <c r="Q28" s="8"/>
      <c r="R28" s="8"/>
      <c r="S28" s="26">
        <v>11.150077545330589</v>
      </c>
      <c r="T28" s="8"/>
      <c r="U28" s="8"/>
      <c r="V28" s="8"/>
      <c r="W28" s="26">
        <v>10.937615306678794</v>
      </c>
      <c r="AC28" s="26">
        <v>11.750718000000001</v>
      </c>
      <c r="AH28" s="26">
        <v>12.101984</v>
      </c>
    </row>
    <row r="29" spans="2:34" x14ac:dyDescent="0.2">
      <c r="B29" s="27" t="s">
        <v>24</v>
      </c>
      <c r="C29" s="27" t="s">
        <v>1276</v>
      </c>
      <c r="D29" s="26">
        <v>4.5507850000000003</v>
      </c>
      <c r="E29" s="8"/>
      <c r="F29" s="8"/>
      <c r="G29" s="26">
        <v>4.7852189999999997</v>
      </c>
      <c r="H29" s="8"/>
      <c r="I29" s="8"/>
      <c r="J29" s="8"/>
      <c r="K29" s="26">
        <v>4.1446059999999996</v>
      </c>
      <c r="L29" s="8"/>
      <c r="M29" s="8"/>
      <c r="N29" s="8"/>
      <c r="O29" s="26">
        <v>5.5097589999999999</v>
      </c>
      <c r="P29" s="8"/>
      <c r="Q29" s="8"/>
      <c r="R29" s="8"/>
      <c r="S29" s="26">
        <v>4.4563484255244017</v>
      </c>
      <c r="T29" s="8"/>
      <c r="U29" s="8"/>
      <c r="V29" s="8"/>
      <c r="W29" s="26">
        <v>5.2268384675649946</v>
      </c>
      <c r="AC29" s="26">
        <v>5.3400550000000004</v>
      </c>
      <c r="AH29" s="26">
        <v>5.6008680000000002</v>
      </c>
    </row>
    <row r="30" spans="2:34" x14ac:dyDescent="0.2">
      <c r="B30" s="27" t="s">
        <v>24</v>
      </c>
      <c r="C30" s="27" t="s">
        <v>101</v>
      </c>
      <c r="D30" s="26">
        <v>0.70598700000000003</v>
      </c>
      <c r="E30" s="8"/>
      <c r="F30" s="8"/>
      <c r="G30" s="26">
        <v>0.35564600000000002</v>
      </c>
      <c r="H30" s="8"/>
      <c r="I30" s="8"/>
      <c r="J30" s="8"/>
      <c r="K30" s="26">
        <v>1.0803389999999999</v>
      </c>
      <c r="L30" s="8"/>
      <c r="M30" s="8"/>
      <c r="N30" s="8"/>
      <c r="O30" s="26">
        <v>0.92117800000000005</v>
      </c>
      <c r="P30" s="8"/>
      <c r="Q30" s="8"/>
      <c r="R30" s="8"/>
      <c r="S30" s="26">
        <v>1.0305410291424004</v>
      </c>
      <c r="T30" s="8"/>
      <c r="U30" s="8"/>
      <c r="V30" s="8"/>
      <c r="W30" s="26">
        <v>0.77837722573300028</v>
      </c>
      <c r="AC30" s="26">
        <v>0.78348300000000004</v>
      </c>
      <c r="AH30" s="26">
        <v>0.80279100000000003</v>
      </c>
    </row>
    <row r="31" spans="2:34" x14ac:dyDescent="0.2">
      <c r="D31" s="25">
        <f>SUM(D4:D30)</f>
        <v>93.990964000000005</v>
      </c>
      <c r="G31" s="25">
        <f>SUM(G4:G30)</f>
        <v>96.63149199999998</v>
      </c>
      <c r="K31" s="25">
        <f>SUM(K4:K30)</f>
        <v>101.48117099999999</v>
      </c>
      <c r="O31" s="25">
        <f>SUM(O4:O30)</f>
        <v>106.98927400000002</v>
      </c>
      <c r="S31" s="25">
        <f>SUM(S4:S30)</f>
        <v>111.09061699999972</v>
      </c>
      <c r="W31" s="25">
        <f>SUM(W4:W30)</f>
        <v>113.6162290003135</v>
      </c>
      <c r="AC31" s="25">
        <f>SUM(AC4:AC30)</f>
        <v>118.20824999999998</v>
      </c>
      <c r="AH31" s="25">
        <f>SUM(AH4:AH30)</f>
        <v>123.52902500000002</v>
      </c>
    </row>
    <row r="33" spans="2:34" x14ac:dyDescent="0.2">
      <c r="B33" s="3" t="s">
        <v>266</v>
      </c>
    </row>
    <row r="34" spans="2:34" x14ac:dyDescent="0.2">
      <c r="B34" s="9" t="s">
        <v>250</v>
      </c>
      <c r="C34" s="9" t="s">
        <v>93</v>
      </c>
      <c r="D34" s="30">
        <v>1990</v>
      </c>
      <c r="E34" s="30">
        <v>1991</v>
      </c>
      <c r="F34" s="30">
        <v>1992</v>
      </c>
      <c r="G34" s="30">
        <v>1993</v>
      </c>
      <c r="H34" s="30">
        <v>1994</v>
      </c>
      <c r="I34" s="30">
        <v>1995</v>
      </c>
      <c r="J34" s="30">
        <v>1996</v>
      </c>
      <c r="K34" s="30">
        <v>1997</v>
      </c>
      <c r="L34" s="30">
        <v>1998</v>
      </c>
      <c r="M34" s="30">
        <v>1999</v>
      </c>
      <c r="N34" s="30">
        <v>2000</v>
      </c>
      <c r="O34" s="30">
        <v>2001</v>
      </c>
      <c r="P34" s="30">
        <v>2002</v>
      </c>
      <c r="Q34" s="30">
        <v>2003</v>
      </c>
      <c r="R34" s="30">
        <v>2004</v>
      </c>
      <c r="S34" s="30">
        <v>2005</v>
      </c>
      <c r="T34" s="30">
        <v>2006</v>
      </c>
      <c r="U34" s="30">
        <v>2007</v>
      </c>
      <c r="V34" s="30">
        <v>2008</v>
      </c>
      <c r="W34" s="30">
        <v>2009</v>
      </c>
      <c r="X34" s="30">
        <v>2010</v>
      </c>
      <c r="Y34" s="30">
        <v>2011</v>
      </c>
      <c r="Z34" s="30">
        <v>2012</v>
      </c>
      <c r="AA34" s="30">
        <v>2013</v>
      </c>
      <c r="AB34" s="30">
        <v>2014</v>
      </c>
      <c r="AC34" s="30">
        <v>2015</v>
      </c>
      <c r="AD34" s="30">
        <v>2016</v>
      </c>
      <c r="AE34" s="30">
        <v>2017</v>
      </c>
      <c r="AF34" s="30">
        <v>2018</v>
      </c>
      <c r="AG34" s="30">
        <v>2019</v>
      </c>
      <c r="AH34" s="30">
        <v>2020</v>
      </c>
    </row>
    <row r="35" spans="2:34" x14ac:dyDescent="0.2">
      <c r="B35" s="27" t="s">
        <v>17</v>
      </c>
      <c r="C35" s="27" t="s">
        <v>1275</v>
      </c>
      <c r="D35" s="29">
        <v>2209.987866034769</v>
      </c>
      <c r="E35"/>
      <c r="F35"/>
      <c r="G35" s="29">
        <v>2171.3951423487374</v>
      </c>
      <c r="H35"/>
      <c r="I35"/>
      <c r="J35"/>
      <c r="K35" s="29">
        <v>2094.15450523351</v>
      </c>
      <c r="L35"/>
      <c r="M35"/>
      <c r="N35"/>
      <c r="O35" s="31">
        <v>2441.2267199809812</v>
      </c>
      <c r="P35"/>
      <c r="Q35"/>
      <c r="R35"/>
      <c r="S35" s="29">
        <v>2138.1394984657973</v>
      </c>
      <c r="T35"/>
      <c r="U35"/>
      <c r="V35"/>
      <c r="W35" s="29">
        <v>2151.1570809890077</v>
      </c>
      <c r="AC35" s="29">
        <v>2392</v>
      </c>
      <c r="AH35" s="29">
        <v>2061.3675977585162</v>
      </c>
    </row>
    <row r="36" spans="2:34" x14ac:dyDescent="0.2">
      <c r="B36" s="27" t="s">
        <v>17</v>
      </c>
      <c r="C36" s="27" t="s">
        <v>1276</v>
      </c>
      <c r="D36" s="29">
        <v>998.27404201908428</v>
      </c>
      <c r="E36"/>
      <c r="F36"/>
      <c r="G36" s="29">
        <v>1080.0035224992916</v>
      </c>
      <c r="H36"/>
      <c r="I36"/>
      <c r="J36"/>
      <c r="K36" s="29">
        <v>908.12966424151193</v>
      </c>
      <c r="L36"/>
      <c r="M36"/>
      <c r="N36"/>
      <c r="O36" s="31">
        <v>1179.1550959772269</v>
      </c>
      <c r="P36"/>
      <c r="Q36"/>
      <c r="R36"/>
      <c r="S36" s="29">
        <v>929.30882060290674</v>
      </c>
      <c r="T36"/>
      <c r="U36"/>
      <c r="V36"/>
      <c r="W36" s="29">
        <v>936.90779673316524</v>
      </c>
      <c r="AC36" s="29">
        <v>968</v>
      </c>
      <c r="AH36" s="29">
        <v>958.57093894879995</v>
      </c>
    </row>
    <row r="37" spans="2:34" x14ac:dyDescent="0.2">
      <c r="B37" s="27" t="s">
        <v>17</v>
      </c>
      <c r="C37" s="27" t="s">
        <v>101</v>
      </c>
      <c r="D37" s="29">
        <v>968.09094444590926</v>
      </c>
      <c r="E37"/>
      <c r="F37"/>
      <c r="G37" s="29">
        <v>824.600747179221</v>
      </c>
      <c r="H37"/>
      <c r="I37"/>
      <c r="J37"/>
      <c r="K37" s="29">
        <v>988.80726648722577</v>
      </c>
      <c r="L37"/>
      <c r="M37"/>
      <c r="N37"/>
      <c r="O37" s="31">
        <v>976.94176570458399</v>
      </c>
      <c r="P37"/>
      <c r="Q37"/>
      <c r="R37"/>
      <c r="S37" s="29">
        <v>940.41323877560387</v>
      </c>
      <c r="T37"/>
      <c r="U37"/>
      <c r="V37"/>
      <c r="W37" s="29">
        <v>906.05528905356346</v>
      </c>
      <c r="AC37" s="29">
        <v>1321</v>
      </c>
      <c r="AH37" s="29">
        <v>1150.141171757643</v>
      </c>
    </row>
    <row r="38" spans="2:34" x14ac:dyDescent="0.2">
      <c r="B38" s="27" t="s">
        <v>16</v>
      </c>
      <c r="C38" s="27" t="s">
        <v>1275</v>
      </c>
      <c r="D38" s="29">
        <v>2281.3003441876131</v>
      </c>
      <c r="E38"/>
      <c r="F38"/>
      <c r="G38" s="29">
        <v>2251.8972940332301</v>
      </c>
      <c r="H38"/>
      <c r="I38"/>
      <c r="J38"/>
      <c r="K38" s="29">
        <v>2136.0975671718852</v>
      </c>
      <c r="L38"/>
      <c r="M38"/>
      <c r="N38"/>
      <c r="O38" s="31">
        <v>2358.7805924515555</v>
      </c>
      <c r="P38"/>
      <c r="Q38"/>
      <c r="R38"/>
      <c r="S38" s="29">
        <v>2058.8973989476463</v>
      </c>
      <c r="T38"/>
      <c r="U38"/>
      <c r="V38"/>
      <c r="W38" s="29">
        <v>2149.6577550215611</v>
      </c>
      <c r="AC38" s="29">
        <v>2322</v>
      </c>
      <c r="AH38" s="29">
        <v>2048.9941447918955</v>
      </c>
    </row>
    <row r="39" spans="2:34" x14ac:dyDescent="0.2">
      <c r="B39" s="27" t="s">
        <v>16</v>
      </c>
      <c r="C39" s="27" t="s">
        <v>1276</v>
      </c>
      <c r="D39" s="29">
        <v>1072.1588167016239</v>
      </c>
      <c r="E39"/>
      <c r="F39"/>
      <c r="G39" s="29">
        <v>980.84618040600765</v>
      </c>
      <c r="H39"/>
      <c r="I39"/>
      <c r="J39"/>
      <c r="K39" s="29">
        <v>885.61286851356328</v>
      </c>
      <c r="L39"/>
      <c r="M39"/>
      <c r="N39"/>
      <c r="O39" s="31">
        <v>1084.2657770804929</v>
      </c>
      <c r="P39"/>
      <c r="Q39"/>
      <c r="R39"/>
      <c r="S39" s="29">
        <v>860.60094351894838</v>
      </c>
      <c r="T39"/>
      <c r="U39"/>
      <c r="V39"/>
      <c r="W39" s="29">
        <v>882.83719296471247</v>
      </c>
      <c r="AC39" s="29">
        <v>934</v>
      </c>
      <c r="AH39" s="29">
        <v>896.87781699338279</v>
      </c>
    </row>
    <row r="40" spans="2:34" x14ac:dyDescent="0.2">
      <c r="B40" s="27" t="s">
        <v>16</v>
      </c>
      <c r="C40" s="27" t="s">
        <v>101</v>
      </c>
      <c r="D40" s="29">
        <v>890.47845400155154</v>
      </c>
      <c r="E40"/>
      <c r="F40"/>
      <c r="G40" s="29">
        <v>971.72373957857246</v>
      </c>
      <c r="H40"/>
      <c r="I40"/>
      <c r="J40"/>
      <c r="K40" s="29">
        <v>958.49684737740699</v>
      </c>
      <c r="L40"/>
      <c r="M40"/>
      <c r="N40"/>
      <c r="O40" s="31">
        <v>1046.506839680193</v>
      </c>
      <c r="P40"/>
      <c r="Q40"/>
      <c r="R40"/>
      <c r="S40" s="29">
        <v>755.03387920312093</v>
      </c>
      <c r="T40"/>
      <c r="U40"/>
      <c r="V40"/>
      <c r="W40" s="29">
        <v>979.8290560131868</v>
      </c>
      <c r="AC40" s="29">
        <v>1067</v>
      </c>
      <c r="AH40" s="29">
        <v>1020.0458485877559</v>
      </c>
    </row>
    <row r="41" spans="2:34" x14ac:dyDescent="0.2">
      <c r="B41" s="27" t="s">
        <v>18</v>
      </c>
      <c r="C41" s="27" t="s">
        <v>1275</v>
      </c>
      <c r="D41" s="29">
        <v>2140.8307276900637</v>
      </c>
      <c r="E41"/>
      <c r="F41"/>
      <c r="G41" s="29">
        <v>2302.9527264450453</v>
      </c>
      <c r="H41"/>
      <c r="I41"/>
      <c r="J41"/>
      <c r="K41" s="29">
        <v>2231.1450530431475</v>
      </c>
      <c r="L41"/>
      <c r="M41"/>
      <c r="N41"/>
      <c r="O41" s="31">
        <v>2344.137909076404</v>
      </c>
      <c r="P41"/>
      <c r="Q41"/>
      <c r="R41"/>
      <c r="S41" s="29">
        <v>2175.0332362794784</v>
      </c>
      <c r="T41"/>
      <c r="U41"/>
      <c r="V41"/>
      <c r="W41" s="29">
        <v>2230.4446322833746</v>
      </c>
      <c r="AC41" s="29">
        <v>2459</v>
      </c>
      <c r="AH41" s="29">
        <v>2178.6513011964298</v>
      </c>
    </row>
    <row r="42" spans="2:34" x14ac:dyDescent="0.2">
      <c r="B42" s="27" t="s">
        <v>18</v>
      </c>
      <c r="C42" s="27" t="s">
        <v>1276</v>
      </c>
      <c r="D42" s="29">
        <v>1023.6739331367763</v>
      </c>
      <c r="E42"/>
      <c r="F42"/>
      <c r="G42" s="29">
        <v>955.29433408678653</v>
      </c>
      <c r="H42"/>
      <c r="I42"/>
      <c r="J42"/>
      <c r="K42" s="29">
        <v>889.05378894340072</v>
      </c>
      <c r="L42"/>
      <c r="M42"/>
      <c r="N42"/>
      <c r="O42" s="31">
        <v>1035.5657246905769</v>
      </c>
      <c r="P42"/>
      <c r="Q42"/>
      <c r="R42"/>
      <c r="S42" s="29">
        <v>985.22572555383067</v>
      </c>
      <c r="T42"/>
      <c r="U42"/>
      <c r="V42"/>
      <c r="W42" s="29">
        <v>868.73303251586037</v>
      </c>
      <c r="AC42" s="29">
        <v>933</v>
      </c>
      <c r="AH42" s="29">
        <v>958.22436080041666</v>
      </c>
    </row>
    <row r="43" spans="2:34" x14ac:dyDescent="0.2">
      <c r="B43" s="27" t="s">
        <v>18</v>
      </c>
      <c r="C43" s="27" t="s">
        <v>101</v>
      </c>
      <c r="D43" s="29">
        <v>921.36663297977066</v>
      </c>
      <c r="E43"/>
      <c r="F43"/>
      <c r="G43" s="29">
        <v>967.61717701340058</v>
      </c>
      <c r="H43"/>
      <c r="I43"/>
      <c r="J43"/>
      <c r="K43" s="29">
        <v>849.30134271919326</v>
      </c>
      <c r="L43"/>
      <c r="M43"/>
      <c r="N43"/>
      <c r="O43" s="31">
        <v>932.89868047087293</v>
      </c>
      <c r="P43"/>
      <c r="Q43"/>
      <c r="R43"/>
      <c r="S43" s="29">
        <v>838.88032132947899</v>
      </c>
      <c r="T43"/>
      <c r="U43"/>
      <c r="V43"/>
      <c r="W43" s="29">
        <v>955.15100401728796</v>
      </c>
      <c r="AC43" s="29">
        <v>1120</v>
      </c>
      <c r="AH43" s="29">
        <v>1097.8957113542012</v>
      </c>
    </row>
    <row r="44" spans="2:34" x14ac:dyDescent="0.2">
      <c r="B44" s="27" t="s">
        <v>19</v>
      </c>
      <c r="C44" s="27" t="s">
        <v>1275</v>
      </c>
      <c r="D44" s="29">
        <v>2030.9778934258611</v>
      </c>
      <c r="E44"/>
      <c r="F44"/>
      <c r="G44" s="29">
        <v>2160.7903473562137</v>
      </c>
      <c r="H44"/>
      <c r="I44"/>
      <c r="J44"/>
      <c r="K44" s="29">
        <v>2227.5999880453992</v>
      </c>
      <c r="L44"/>
      <c r="M44"/>
      <c r="N44"/>
      <c r="O44" s="31">
        <v>2282.7024988196176</v>
      </c>
      <c r="P44"/>
      <c r="Q44"/>
      <c r="R44"/>
      <c r="S44" s="29">
        <v>2245.9933482126544</v>
      </c>
      <c r="T44"/>
      <c r="U44"/>
      <c r="V44"/>
      <c r="W44" s="29">
        <v>2287.4745392984983</v>
      </c>
      <c r="AC44" s="29">
        <v>2377</v>
      </c>
      <c r="AH44" s="29">
        <v>2194.4452228532318</v>
      </c>
    </row>
    <row r="45" spans="2:34" x14ac:dyDescent="0.2">
      <c r="B45" s="27" t="s">
        <v>19</v>
      </c>
      <c r="C45" s="27" t="s">
        <v>1276</v>
      </c>
      <c r="D45" s="29">
        <v>960.0467266624895</v>
      </c>
      <c r="E45"/>
      <c r="F45"/>
      <c r="G45" s="29">
        <v>955.12862524189995</v>
      </c>
      <c r="H45"/>
      <c r="I45"/>
      <c r="J45"/>
      <c r="K45" s="29">
        <v>866.38676670221776</v>
      </c>
      <c r="L45"/>
      <c r="M45"/>
      <c r="N45"/>
      <c r="O45" s="31">
        <v>1058.1670260506191</v>
      </c>
      <c r="P45"/>
      <c r="Q45"/>
      <c r="R45"/>
      <c r="S45" s="29">
        <v>756.3232167097043</v>
      </c>
      <c r="T45"/>
      <c r="U45"/>
      <c r="V45"/>
      <c r="W45" s="29">
        <v>820.96271545603713</v>
      </c>
      <c r="AC45" s="29">
        <v>884</v>
      </c>
      <c r="AH45" s="29">
        <v>895.01703806071339</v>
      </c>
    </row>
    <row r="46" spans="2:34" x14ac:dyDescent="0.2">
      <c r="B46" s="27" t="s">
        <v>19</v>
      </c>
      <c r="C46" s="27" t="s">
        <v>101</v>
      </c>
      <c r="D46" s="29">
        <v>988.65463738158553</v>
      </c>
      <c r="E46"/>
      <c r="F46"/>
      <c r="G46" s="29">
        <v>925.69593866724119</v>
      </c>
      <c r="H46"/>
      <c r="I46"/>
      <c r="J46"/>
      <c r="K46" s="29">
        <v>958.37608586879401</v>
      </c>
      <c r="L46"/>
      <c r="M46"/>
      <c r="N46"/>
      <c r="O46" s="31">
        <v>1017.0415222229977</v>
      </c>
      <c r="P46"/>
      <c r="Q46"/>
      <c r="R46"/>
      <c r="S46" s="29">
        <v>1113.2386832597585</v>
      </c>
      <c r="T46"/>
      <c r="U46"/>
      <c r="V46"/>
      <c r="W46" s="29">
        <v>1195.7480488442877</v>
      </c>
      <c r="AC46" s="29">
        <v>1130</v>
      </c>
      <c r="AH46" s="29">
        <v>1247.9348203779969</v>
      </c>
    </row>
    <row r="47" spans="2:34" x14ac:dyDescent="0.2">
      <c r="B47" s="27" t="s">
        <v>20</v>
      </c>
      <c r="C47" s="27" t="s">
        <v>1275</v>
      </c>
      <c r="D47" s="29">
        <v>1672.5955726392631</v>
      </c>
      <c r="E47"/>
      <c r="F47"/>
      <c r="G47" s="29">
        <v>1792.8671177697177</v>
      </c>
      <c r="H47"/>
      <c r="I47"/>
      <c r="J47"/>
      <c r="K47" s="29">
        <v>1858.8902660517545</v>
      </c>
      <c r="L47"/>
      <c r="M47"/>
      <c r="N47"/>
      <c r="O47" s="31">
        <v>1905.3096833164243</v>
      </c>
      <c r="P47"/>
      <c r="Q47"/>
      <c r="R47"/>
      <c r="S47" s="29">
        <v>1936.3076050924446</v>
      </c>
      <c r="T47"/>
      <c r="U47"/>
      <c r="V47"/>
      <c r="W47" s="29">
        <v>2043.4286367934772</v>
      </c>
      <c r="AC47" s="29">
        <v>2027</v>
      </c>
      <c r="AH47" s="29">
        <v>1862.5868856919205</v>
      </c>
    </row>
    <row r="48" spans="2:34" x14ac:dyDescent="0.2">
      <c r="B48" s="27" t="s">
        <v>20</v>
      </c>
      <c r="C48" s="27" t="s">
        <v>1276</v>
      </c>
      <c r="D48" s="29">
        <v>864.75700719638735</v>
      </c>
      <c r="E48"/>
      <c r="F48"/>
      <c r="G48" s="29">
        <v>898.84197430541406</v>
      </c>
      <c r="H48"/>
      <c r="I48"/>
      <c r="J48"/>
      <c r="K48" s="29">
        <v>990.50922390332335</v>
      </c>
      <c r="L48"/>
      <c r="M48"/>
      <c r="N48"/>
      <c r="O48" s="31">
        <v>816.23944180602246</v>
      </c>
      <c r="P48"/>
      <c r="Q48"/>
      <c r="R48"/>
      <c r="S48" s="29">
        <v>872.56601004737649</v>
      </c>
      <c r="T48"/>
      <c r="U48"/>
      <c r="V48"/>
      <c r="W48" s="29">
        <v>868.48604320922004</v>
      </c>
      <c r="AC48" s="29">
        <v>879</v>
      </c>
      <c r="AH48" s="29">
        <v>883.06442237164936</v>
      </c>
    </row>
    <row r="49" spans="2:34" x14ac:dyDescent="0.2">
      <c r="B49" s="27" t="s">
        <v>20</v>
      </c>
      <c r="C49" s="27" t="s">
        <v>101</v>
      </c>
      <c r="D49" s="29">
        <v>881.20858700394945</v>
      </c>
      <c r="E49"/>
      <c r="F49"/>
      <c r="G49" s="29">
        <v>889.17121867257072</v>
      </c>
      <c r="H49"/>
      <c r="I49"/>
      <c r="J49"/>
      <c r="K49" s="29">
        <v>1078.5849436538929</v>
      </c>
      <c r="L49"/>
      <c r="M49"/>
      <c r="N49"/>
      <c r="O49" s="31">
        <v>992.65524900763489</v>
      </c>
      <c r="P49"/>
      <c r="Q49"/>
      <c r="R49"/>
      <c r="S49" s="29">
        <v>954.98189524296936</v>
      </c>
      <c r="T49"/>
      <c r="U49"/>
      <c r="V49"/>
      <c r="W49" s="29">
        <v>1020.6100790156374</v>
      </c>
      <c r="AC49" s="29">
        <v>1078</v>
      </c>
      <c r="AH49" s="29">
        <v>1126.223969310525</v>
      </c>
    </row>
    <row r="50" spans="2:34" x14ac:dyDescent="0.2">
      <c r="B50" s="27" t="s">
        <v>21</v>
      </c>
      <c r="C50" s="27" t="s">
        <v>1275</v>
      </c>
      <c r="D50" s="29">
        <v>1776.2682116182323</v>
      </c>
      <c r="E50"/>
      <c r="F50"/>
      <c r="G50" s="29">
        <v>1796.3055026820139</v>
      </c>
      <c r="H50"/>
      <c r="I50"/>
      <c r="J50"/>
      <c r="K50" s="29">
        <v>1726.1104629292943</v>
      </c>
      <c r="L50"/>
      <c r="M50"/>
      <c r="N50"/>
      <c r="O50" s="31">
        <v>2026.5986348476072</v>
      </c>
      <c r="P50"/>
      <c r="Q50"/>
      <c r="R50"/>
      <c r="S50" s="29">
        <v>1713.6948086048151</v>
      </c>
      <c r="T50"/>
      <c r="U50"/>
      <c r="V50"/>
      <c r="W50" s="29">
        <v>1885.5899765823233</v>
      </c>
      <c r="AC50" s="29">
        <v>1821</v>
      </c>
      <c r="AH50" s="29">
        <v>1917.4688907616044</v>
      </c>
    </row>
    <row r="51" spans="2:34" x14ac:dyDescent="0.2">
      <c r="B51" s="27" t="s">
        <v>21</v>
      </c>
      <c r="C51" s="27" t="s">
        <v>1276</v>
      </c>
      <c r="D51" s="29">
        <v>757.05355134899537</v>
      </c>
      <c r="E51"/>
      <c r="F51"/>
      <c r="G51" s="29">
        <v>825.4854214624952</v>
      </c>
      <c r="H51"/>
      <c r="I51"/>
      <c r="J51"/>
      <c r="K51" s="29">
        <v>891.37655739515071</v>
      </c>
      <c r="L51"/>
      <c r="M51"/>
      <c r="N51"/>
      <c r="O51" s="31">
        <v>984.54272220275141</v>
      </c>
      <c r="P51"/>
      <c r="Q51"/>
      <c r="R51"/>
      <c r="S51" s="29">
        <v>807.35713175392641</v>
      </c>
      <c r="T51"/>
      <c r="U51"/>
      <c r="V51"/>
      <c r="W51" s="29">
        <v>871.07798010427348</v>
      </c>
      <c r="AC51" s="29">
        <v>996</v>
      </c>
      <c r="AH51" s="29">
        <v>879.81161171978249</v>
      </c>
    </row>
    <row r="52" spans="2:34" x14ac:dyDescent="0.2">
      <c r="B52" s="27" t="s">
        <v>21</v>
      </c>
      <c r="C52" s="27" t="s">
        <v>101</v>
      </c>
      <c r="D52" s="29">
        <v>893.40299917636639</v>
      </c>
      <c r="E52"/>
      <c r="F52"/>
      <c r="G52" s="29">
        <v>928.61388048859271</v>
      </c>
      <c r="H52"/>
      <c r="I52"/>
      <c r="J52"/>
      <c r="K52" s="29">
        <v>1075.7801189662887</v>
      </c>
      <c r="L52"/>
      <c r="M52"/>
      <c r="N52"/>
      <c r="O52" s="31">
        <v>979.92754261303753</v>
      </c>
      <c r="P52"/>
      <c r="Q52"/>
      <c r="R52"/>
      <c r="S52" s="29">
        <v>1011.6671848806621</v>
      </c>
      <c r="T52"/>
      <c r="U52"/>
      <c r="V52"/>
      <c r="W52" s="29">
        <v>913.90714160613425</v>
      </c>
      <c r="AC52" s="29">
        <v>1298</v>
      </c>
      <c r="AH52" s="29">
        <v>1262.0597182633312</v>
      </c>
    </row>
    <row r="53" spans="2:34" x14ac:dyDescent="0.2">
      <c r="B53" s="27" t="s">
        <v>22</v>
      </c>
      <c r="C53" s="27" t="s">
        <v>1275</v>
      </c>
      <c r="D53" s="29">
        <v>1607.159995608909</v>
      </c>
      <c r="E53"/>
      <c r="F53"/>
      <c r="G53" s="29">
        <v>1620.5702588787858</v>
      </c>
      <c r="H53"/>
      <c r="I53"/>
      <c r="J53"/>
      <c r="K53" s="29">
        <v>1636.970232564807</v>
      </c>
      <c r="L53"/>
      <c r="M53"/>
      <c r="N53"/>
      <c r="O53" s="31">
        <v>1760.1763431008983</v>
      </c>
      <c r="P53"/>
      <c r="Q53"/>
      <c r="R53"/>
      <c r="S53" s="29">
        <v>1675.463246509629</v>
      </c>
      <c r="T53"/>
      <c r="U53"/>
      <c r="V53"/>
      <c r="W53" s="29">
        <v>1815.1212136242889</v>
      </c>
      <c r="AC53" s="29">
        <v>2050</v>
      </c>
      <c r="AH53" s="29">
        <v>1818.0325595182201</v>
      </c>
    </row>
    <row r="54" spans="2:34" x14ac:dyDescent="0.2">
      <c r="B54" s="27" t="s">
        <v>22</v>
      </c>
      <c r="C54" s="27" t="s">
        <v>1276</v>
      </c>
      <c r="D54" s="29">
        <v>831.76439356483172</v>
      </c>
      <c r="E54"/>
      <c r="F54"/>
      <c r="G54" s="29">
        <v>772.61390629705238</v>
      </c>
      <c r="H54"/>
      <c r="I54"/>
      <c r="J54"/>
      <c r="K54" s="29">
        <v>863.74721001504167</v>
      </c>
      <c r="L54"/>
      <c r="M54"/>
      <c r="N54"/>
      <c r="O54" s="31">
        <v>839.22734801422723</v>
      </c>
      <c r="P54"/>
      <c r="Q54"/>
      <c r="R54"/>
      <c r="S54" s="29">
        <v>787.55923614435744</v>
      </c>
      <c r="T54"/>
      <c r="U54"/>
      <c r="V54"/>
      <c r="W54" s="29">
        <v>799.77543585436297</v>
      </c>
      <c r="AC54" s="29">
        <v>856</v>
      </c>
      <c r="AH54" s="29">
        <v>788.28817645438323</v>
      </c>
    </row>
    <row r="55" spans="2:34" x14ac:dyDescent="0.2">
      <c r="B55" s="27" t="s">
        <v>22</v>
      </c>
      <c r="C55" s="27" t="s">
        <v>101</v>
      </c>
      <c r="D55" s="29">
        <v>852.76090277435571</v>
      </c>
      <c r="E55"/>
      <c r="F55"/>
      <c r="G55" s="29">
        <v>1016.7003200942039</v>
      </c>
      <c r="H55"/>
      <c r="I55"/>
      <c r="J55"/>
      <c r="K55" s="29">
        <v>1021.8389697907722</v>
      </c>
      <c r="L55"/>
      <c r="M55"/>
      <c r="N55"/>
      <c r="O55" s="31">
        <v>924.97962821066199</v>
      </c>
      <c r="P55"/>
      <c r="Q55"/>
      <c r="R55"/>
      <c r="S55" s="29">
        <v>968.06468908908823</v>
      </c>
      <c r="T55"/>
      <c r="U55"/>
      <c r="V55"/>
      <c r="W55" s="29">
        <v>1047.0355072002483</v>
      </c>
      <c r="AC55" s="29">
        <v>1253</v>
      </c>
      <c r="AH55" s="29">
        <v>1180.5670814260604</v>
      </c>
    </row>
    <row r="56" spans="2:34" x14ac:dyDescent="0.2">
      <c r="B56" s="27" t="s">
        <v>23</v>
      </c>
      <c r="C56" s="27" t="s">
        <v>1275</v>
      </c>
      <c r="D56" s="29">
        <v>1654.2819614983671</v>
      </c>
      <c r="E56"/>
      <c r="F56"/>
      <c r="G56" s="29">
        <v>1875.7288540003135</v>
      </c>
      <c r="H56"/>
      <c r="I56"/>
      <c r="J56"/>
      <c r="K56" s="29">
        <v>1850.6587011999468</v>
      </c>
      <c r="L56"/>
      <c r="M56"/>
      <c r="N56"/>
      <c r="O56" s="31">
        <v>1880.3888753825904</v>
      </c>
      <c r="P56"/>
      <c r="Q56"/>
      <c r="R56"/>
      <c r="S56" s="29">
        <v>1912.8774510319097</v>
      </c>
      <c r="T56"/>
      <c r="U56"/>
      <c r="V56"/>
      <c r="W56" s="29">
        <v>1962.5477823855445</v>
      </c>
      <c r="AC56" s="29">
        <v>2303</v>
      </c>
      <c r="AH56" s="29">
        <v>2080.1774018947672</v>
      </c>
    </row>
    <row r="57" spans="2:34" x14ac:dyDescent="0.2">
      <c r="B57" s="27" t="s">
        <v>23</v>
      </c>
      <c r="C57" s="27" t="s">
        <v>1276</v>
      </c>
      <c r="D57" s="29">
        <v>747.10328523056171</v>
      </c>
      <c r="E57"/>
      <c r="F57"/>
      <c r="G57" s="29">
        <v>845.27658062095452</v>
      </c>
      <c r="H57"/>
      <c r="I57"/>
      <c r="J57"/>
      <c r="K57" s="29">
        <v>880.17459961760255</v>
      </c>
      <c r="L57"/>
      <c r="M57"/>
      <c r="N57"/>
      <c r="O57" s="31">
        <v>832.41174562434594</v>
      </c>
      <c r="P57"/>
      <c r="Q57"/>
      <c r="R57"/>
      <c r="S57" s="29">
        <v>756.66148271734653</v>
      </c>
      <c r="T57"/>
      <c r="U57"/>
      <c r="V57"/>
      <c r="W57" s="29">
        <v>840.15251218577055</v>
      </c>
      <c r="AC57" s="29">
        <v>796</v>
      </c>
      <c r="AH57" s="29">
        <v>822.00617422827918</v>
      </c>
    </row>
    <row r="58" spans="2:34" x14ac:dyDescent="0.2">
      <c r="B58" s="27" t="s">
        <v>23</v>
      </c>
      <c r="C58" s="27" t="s">
        <v>101</v>
      </c>
      <c r="D58" s="29">
        <v>956.34117404038091</v>
      </c>
      <c r="E58"/>
      <c r="F58"/>
      <c r="G58" s="29">
        <v>1001.456646719205</v>
      </c>
      <c r="H58"/>
      <c r="I58"/>
      <c r="J58"/>
      <c r="K58" s="29">
        <v>932.41061436504754</v>
      </c>
      <c r="L58"/>
      <c r="M58"/>
      <c r="N58"/>
      <c r="O58" s="31">
        <v>865.05940539243727</v>
      </c>
      <c r="P58"/>
      <c r="Q58"/>
      <c r="R58"/>
      <c r="S58" s="29">
        <v>943.65913435804237</v>
      </c>
      <c r="T58"/>
      <c r="U58"/>
      <c r="V58"/>
      <c r="W58" s="29">
        <v>898.39380003783981</v>
      </c>
      <c r="AC58" s="29">
        <v>1181</v>
      </c>
      <c r="AH58" s="29">
        <v>1081.2398333462552</v>
      </c>
    </row>
    <row r="59" spans="2:34" x14ac:dyDescent="0.2">
      <c r="B59" s="27" t="s">
        <v>24</v>
      </c>
      <c r="C59" s="27" t="s">
        <v>1275</v>
      </c>
      <c r="D59" s="29">
        <v>1501.5160865680573</v>
      </c>
      <c r="E59"/>
      <c r="F59"/>
      <c r="G59" s="29">
        <v>1630.2763348278038</v>
      </c>
      <c r="H59"/>
      <c r="I59"/>
      <c r="J59"/>
      <c r="K59" s="29">
        <v>1704.2703604896856</v>
      </c>
      <c r="L59"/>
      <c r="M59"/>
      <c r="N59"/>
      <c r="O59" s="31">
        <v>1626.6265014014689</v>
      </c>
      <c r="P59"/>
      <c r="Q59"/>
      <c r="R59"/>
      <c r="S59" s="29">
        <v>1528.1320721361101</v>
      </c>
      <c r="T59"/>
      <c r="U59"/>
      <c r="V59"/>
      <c r="W59" s="29">
        <v>1575.0597117560792</v>
      </c>
      <c r="AC59" s="29">
        <v>1799</v>
      </c>
      <c r="AH59" s="29">
        <v>1642.2331809459886</v>
      </c>
    </row>
    <row r="60" spans="2:34" x14ac:dyDescent="0.2">
      <c r="B60" s="27" t="s">
        <v>24</v>
      </c>
      <c r="C60" s="27" t="s">
        <v>1276</v>
      </c>
      <c r="D60" s="29">
        <v>818.29036155300673</v>
      </c>
      <c r="E60"/>
      <c r="F60"/>
      <c r="G60" s="29">
        <v>840.06035627627489</v>
      </c>
      <c r="H60"/>
      <c r="I60"/>
      <c r="J60"/>
      <c r="K60" s="29">
        <v>822.69785330620084</v>
      </c>
      <c r="L60"/>
      <c r="M60"/>
      <c r="N60"/>
      <c r="O60" s="31">
        <v>635.34726164973824</v>
      </c>
      <c r="P60"/>
      <c r="Q60"/>
      <c r="R60"/>
      <c r="S60" s="29">
        <v>594.13488055102914</v>
      </c>
      <c r="T60"/>
      <c r="U60"/>
      <c r="V60"/>
      <c r="W60" s="29">
        <v>549.66355871097312</v>
      </c>
      <c r="AC60" s="29">
        <v>594</v>
      </c>
      <c r="AH60" s="29">
        <v>633.30395617809313</v>
      </c>
    </row>
    <row r="61" spans="2:34" x14ac:dyDescent="0.2">
      <c r="B61" s="27" t="s">
        <v>24</v>
      </c>
      <c r="C61" s="27" t="s">
        <v>101</v>
      </c>
      <c r="D61" s="29">
        <v>978.39002559537221</v>
      </c>
      <c r="E61"/>
      <c r="F61"/>
      <c r="G61" s="29">
        <v>914.06214887837905</v>
      </c>
      <c r="H61"/>
      <c r="I61"/>
      <c r="J61"/>
      <c r="K61" s="29">
        <v>957.87697472737727</v>
      </c>
      <c r="L61"/>
      <c r="M61"/>
      <c r="N61"/>
      <c r="O61" s="31">
        <v>1069.8457789916824</v>
      </c>
      <c r="P61"/>
      <c r="Q61"/>
      <c r="R61"/>
      <c r="S61" s="29">
        <v>885.44995742681181</v>
      </c>
      <c r="T61"/>
      <c r="U61"/>
      <c r="V61"/>
      <c r="W61" s="29">
        <v>839.62197447974779</v>
      </c>
      <c r="AC61" s="29">
        <v>1015</v>
      </c>
      <c r="AH61" s="29">
        <v>1089.7009077129885</v>
      </c>
    </row>
    <row r="62" spans="2:34" x14ac:dyDescent="0.2">
      <c r="B62" s="2" t="s">
        <v>265</v>
      </c>
      <c r="C62" s="2" t="s">
        <v>264</v>
      </c>
      <c r="D62" s="29">
        <v>1569.1963787284915</v>
      </c>
      <c r="G62" s="29">
        <v>1630.2710686698288</v>
      </c>
      <c r="K62" s="29">
        <v>1663.4508195416863</v>
      </c>
      <c r="O62" s="29">
        <v>1691.9241535090705</v>
      </c>
      <c r="S62" s="29">
        <v>1618.4589294458685</v>
      </c>
      <c r="W62" s="29">
        <v>1644.0346675213973</v>
      </c>
      <c r="AC62" s="29">
        <v>1754.3196505932528</v>
      </c>
      <c r="AH62" s="29">
        <v>1613.8643185440462</v>
      </c>
    </row>
    <row r="63" spans="2:34" x14ac:dyDescent="0.2">
      <c r="K63" s="63"/>
      <c r="S63" s="63"/>
    </row>
    <row r="64" spans="2:34" x14ac:dyDescent="0.2">
      <c r="B64" s="3" t="s">
        <v>263</v>
      </c>
    </row>
    <row r="65" spans="2:34" x14ac:dyDescent="0.2">
      <c r="B65" s="9" t="s">
        <v>250</v>
      </c>
      <c r="C65" s="9" t="s">
        <v>93</v>
      </c>
      <c r="D65" s="9">
        <v>1990</v>
      </c>
      <c r="E65" s="9">
        <v>1991</v>
      </c>
      <c r="F65" s="9">
        <v>1992</v>
      </c>
      <c r="G65" s="9">
        <v>1993</v>
      </c>
      <c r="H65" s="9">
        <v>1994</v>
      </c>
      <c r="I65" s="9">
        <v>1995</v>
      </c>
      <c r="J65" s="9">
        <v>1996</v>
      </c>
      <c r="K65" s="9">
        <v>1997</v>
      </c>
      <c r="L65" s="9">
        <v>1998</v>
      </c>
      <c r="M65" s="9">
        <v>1999</v>
      </c>
      <c r="N65" s="9">
        <v>2000</v>
      </c>
      <c r="O65" s="9">
        <v>2001</v>
      </c>
      <c r="P65" s="9">
        <v>2002</v>
      </c>
      <c r="Q65" s="9">
        <v>2003</v>
      </c>
      <c r="R65" s="9">
        <v>2004</v>
      </c>
      <c r="S65" s="9">
        <v>2005</v>
      </c>
      <c r="T65" s="9">
        <v>2006</v>
      </c>
      <c r="U65" s="9">
        <v>2007</v>
      </c>
      <c r="V65" s="30">
        <v>2008</v>
      </c>
      <c r="W65" s="30">
        <v>2009</v>
      </c>
      <c r="X65" s="30">
        <v>2010</v>
      </c>
      <c r="Y65" s="30">
        <v>2011</v>
      </c>
      <c r="Z65" s="30">
        <v>2012</v>
      </c>
      <c r="AA65" s="30">
        <v>2013</v>
      </c>
      <c r="AB65" s="30">
        <v>2014</v>
      </c>
      <c r="AC65" s="30">
        <v>2015</v>
      </c>
      <c r="AD65" s="30">
        <v>2016</v>
      </c>
      <c r="AE65" s="30">
        <v>2017</v>
      </c>
      <c r="AF65" s="30">
        <v>2018</v>
      </c>
      <c r="AG65" s="30">
        <v>2019</v>
      </c>
      <c r="AH65" s="30">
        <v>2020</v>
      </c>
    </row>
    <row r="66" spans="2:34" x14ac:dyDescent="0.2">
      <c r="B66" s="27" t="s">
        <v>17</v>
      </c>
      <c r="C66" s="27" t="s">
        <v>1275</v>
      </c>
      <c r="D66" s="28">
        <f>IF((D35*D4)=0,#N/A,D35*D4)</f>
        <v>5596.7456509999993</v>
      </c>
      <c r="E66"/>
      <c r="F66"/>
      <c r="G66" s="28">
        <f>IF((G35*G4)=0,#N/A,G35*G4)</f>
        <v>6720.0966570000001</v>
      </c>
      <c r="H66"/>
      <c r="I66"/>
      <c r="J66"/>
      <c r="K66" s="28">
        <f>IF((K35*K4)=0,#N/A,K35*K4)</f>
        <v>7873.8219950000002</v>
      </c>
      <c r="L66"/>
      <c r="M66"/>
      <c r="N66"/>
      <c r="O66" s="28">
        <f>IF((O35*O4)=0,#N/A,O35*O4)</f>
        <v>8522.9205800000018</v>
      </c>
      <c r="P66"/>
      <c r="Q66"/>
      <c r="R66"/>
      <c r="S66" s="28">
        <f>IF((S35*S4)=0,#N/A,S35*S4)</f>
        <v>7254.5870335746531</v>
      </c>
      <c r="T66"/>
      <c r="U66"/>
      <c r="V66"/>
      <c r="W66" s="28">
        <f>IF((W35*W4)=0,#N/A,W35*W4)</f>
        <v>7259.2886466848495</v>
      </c>
      <c r="AC66" s="28">
        <f>IF((AC35*AC4)=0,#N/A,AC35*AC4)</f>
        <v>8362.6759839999995</v>
      </c>
      <c r="AH66" s="28">
        <f>IF((AH35*AH4)=0,#N/A,AH35*AH4)</f>
        <v>7498.2287595817979</v>
      </c>
    </row>
    <row r="67" spans="2:34" x14ac:dyDescent="0.2">
      <c r="B67" s="27" t="s">
        <v>17</v>
      </c>
      <c r="C67" s="27" t="s">
        <v>1276</v>
      </c>
      <c r="D67" s="28">
        <f t="shared" ref="D67:D92" si="0">IF((D36*D5)=0,#N/A,D36*D5)</f>
        <v>1856.326519</v>
      </c>
      <c r="E67"/>
      <c r="F67"/>
      <c r="G67" s="28">
        <f t="shared" ref="G67:G92" si="1">IF((G36*G5)=0,#N/A,G36*G5)</f>
        <v>1886.825554</v>
      </c>
      <c r="H67"/>
      <c r="I67"/>
      <c r="J67"/>
      <c r="K67" s="28">
        <f t="shared" ref="K67:K92" si="2">IF((K36*K5)=0,#N/A,K36*K5)</f>
        <v>1303.129743</v>
      </c>
      <c r="L67"/>
      <c r="M67"/>
      <c r="N67"/>
      <c r="O67" s="28">
        <f t="shared" ref="O67:O92" si="3">IF((O36*O5)=0,#N/A,O36*O5)</f>
        <v>2064.5024750000002</v>
      </c>
      <c r="P67"/>
      <c r="Q67"/>
      <c r="R67"/>
      <c r="S67" s="28">
        <f t="shared" ref="S67:S92" si="4">IF((S36*S5)=0,#N/A,S36*S5)</f>
        <v>1765.6686163696711</v>
      </c>
      <c r="T67"/>
      <c r="U67"/>
      <c r="V67"/>
      <c r="W67" s="28">
        <f t="shared" ref="W67:W92" si="5">IF((W36*W5)=0,#N/A,W36*W5)</f>
        <v>1922.5938193928041</v>
      </c>
      <c r="AC67" s="28">
        <f t="shared" ref="AC67:AC92" si="6">IF((AC36*AC5)=0,#N/A,AC36*AC5)</f>
        <v>1940.0084880000002</v>
      </c>
      <c r="AH67" s="28">
        <f t="shared" ref="AH67:AH92" si="7">IF((AH36*AH5)=0,#N/A,AH36*AH5)</f>
        <v>2011.6234224950881</v>
      </c>
    </row>
    <row r="68" spans="2:34" x14ac:dyDescent="0.2">
      <c r="B68" s="27" t="s">
        <v>17</v>
      </c>
      <c r="C68" s="27" t="s">
        <v>101</v>
      </c>
      <c r="D68" s="28">
        <f t="shared" si="0"/>
        <v>146.867141</v>
      </c>
      <c r="E68"/>
      <c r="F68"/>
      <c r="G68" s="28">
        <f t="shared" si="1"/>
        <v>185.84934100000001</v>
      </c>
      <c r="H68"/>
      <c r="I68"/>
      <c r="J68"/>
      <c r="K68" s="28">
        <f t="shared" si="2"/>
        <v>113.516063</v>
      </c>
      <c r="L68"/>
      <c r="M68"/>
      <c r="N68"/>
      <c r="O68" s="28">
        <f t="shared" si="3"/>
        <v>161.11723599999999</v>
      </c>
      <c r="P68"/>
      <c r="Q68"/>
      <c r="R68"/>
      <c r="S68" s="28">
        <f t="shared" si="4"/>
        <v>162.7589927884629</v>
      </c>
      <c r="T68"/>
      <c r="U68"/>
      <c r="V68"/>
      <c r="W68" s="28">
        <f t="shared" si="5"/>
        <v>76.50442034261998</v>
      </c>
      <c r="AC68" s="28">
        <f t="shared" si="6"/>
        <v>169.88192099999998</v>
      </c>
      <c r="AH68" s="28">
        <f t="shared" si="7"/>
        <v>161.13362802207402</v>
      </c>
    </row>
    <row r="69" spans="2:34" x14ac:dyDescent="0.2">
      <c r="B69" s="27" t="s">
        <v>16</v>
      </c>
      <c r="C69" s="27" t="s">
        <v>1275</v>
      </c>
      <c r="D69" s="28">
        <f t="shared" si="0"/>
        <v>21294.670309999998</v>
      </c>
      <c r="E69"/>
      <c r="F69"/>
      <c r="G69" s="28">
        <f t="shared" si="1"/>
        <v>19846.898633999997</v>
      </c>
      <c r="H69"/>
      <c r="I69"/>
      <c r="J69"/>
      <c r="K69" s="28">
        <f t="shared" si="2"/>
        <v>21340.182898000003</v>
      </c>
      <c r="L69"/>
      <c r="M69"/>
      <c r="N69"/>
      <c r="O69" s="28">
        <f t="shared" si="3"/>
        <v>20091.765216</v>
      </c>
      <c r="P69"/>
      <c r="Q69"/>
      <c r="R69"/>
      <c r="S69" s="28">
        <f t="shared" si="4"/>
        <v>20747.985251727368</v>
      </c>
      <c r="T69"/>
      <c r="U69"/>
      <c r="V69"/>
      <c r="W69" s="28">
        <f t="shared" si="5"/>
        <v>19964.445300879594</v>
      </c>
      <c r="AC69" s="28">
        <f t="shared" si="6"/>
        <v>21303.725382000001</v>
      </c>
      <c r="AH69" s="28">
        <f t="shared" si="7"/>
        <v>19550.602621174701</v>
      </c>
    </row>
    <row r="70" spans="2:34" x14ac:dyDescent="0.2">
      <c r="B70" s="27" t="s">
        <v>16</v>
      </c>
      <c r="C70" s="27" t="s">
        <v>1276</v>
      </c>
      <c r="D70" s="28">
        <f t="shared" si="0"/>
        <v>5326.9685449999997</v>
      </c>
      <c r="E70"/>
      <c r="F70"/>
      <c r="G70" s="28">
        <f t="shared" si="1"/>
        <v>5178.6736250000004</v>
      </c>
      <c r="H70"/>
      <c r="I70"/>
      <c r="J70"/>
      <c r="K70" s="28">
        <f t="shared" si="2"/>
        <v>3598.9766009999994</v>
      </c>
      <c r="L70"/>
      <c r="M70"/>
      <c r="N70"/>
      <c r="O70" s="28">
        <f t="shared" si="3"/>
        <v>6333.2701340000003</v>
      </c>
      <c r="P70"/>
      <c r="Q70"/>
      <c r="R70"/>
      <c r="S70" s="28">
        <f t="shared" si="4"/>
        <v>4117.7049854809829</v>
      </c>
      <c r="T70"/>
      <c r="U70"/>
      <c r="V70"/>
      <c r="W70" s="28">
        <f t="shared" si="5"/>
        <v>4888.0390840040072</v>
      </c>
      <c r="AC70" s="28">
        <f t="shared" si="6"/>
        <v>5455.920838</v>
      </c>
      <c r="AH70" s="28">
        <f t="shared" si="7"/>
        <v>5511.0298751563505</v>
      </c>
    </row>
    <row r="71" spans="2:34" x14ac:dyDescent="0.2">
      <c r="B71" s="27" t="s">
        <v>16</v>
      </c>
      <c r="C71" s="27" t="s">
        <v>101</v>
      </c>
      <c r="D71" s="28">
        <f t="shared" si="0"/>
        <v>335.17965200000003</v>
      </c>
      <c r="E71"/>
      <c r="F71"/>
      <c r="G71" s="28">
        <f t="shared" si="1"/>
        <v>308.28421500000002</v>
      </c>
      <c r="H71"/>
      <c r="I71"/>
      <c r="J71"/>
      <c r="K71" s="28">
        <f t="shared" si="2"/>
        <v>354.80486100000002</v>
      </c>
      <c r="L71"/>
      <c r="M71"/>
      <c r="N71"/>
      <c r="O71" s="28">
        <f t="shared" si="3"/>
        <v>510.34894400000007</v>
      </c>
      <c r="P71"/>
      <c r="Q71"/>
      <c r="R71"/>
      <c r="S71" s="28">
        <f t="shared" si="4"/>
        <v>192.23923533085312</v>
      </c>
      <c r="T71"/>
      <c r="U71"/>
      <c r="V71"/>
      <c r="W71" s="28">
        <f t="shared" si="5"/>
        <v>426.56284136342009</v>
      </c>
      <c r="AC71" s="28">
        <f t="shared" si="6"/>
        <v>385.726902</v>
      </c>
      <c r="AH71" s="28">
        <f t="shared" si="7"/>
        <v>364.42055982061311</v>
      </c>
    </row>
    <row r="72" spans="2:34" x14ac:dyDescent="0.2">
      <c r="B72" s="27" t="s">
        <v>18</v>
      </c>
      <c r="C72" s="27" t="s">
        <v>1275</v>
      </c>
      <c r="D72" s="28">
        <f t="shared" si="0"/>
        <v>24084.630417</v>
      </c>
      <c r="E72"/>
      <c r="F72"/>
      <c r="G72" s="28">
        <f t="shared" si="1"/>
        <v>26245.743529999996</v>
      </c>
      <c r="H72"/>
      <c r="I72"/>
      <c r="J72"/>
      <c r="K72" s="28">
        <f t="shared" si="2"/>
        <v>27981.878908999995</v>
      </c>
      <c r="L72"/>
      <c r="M72"/>
      <c r="N72"/>
      <c r="O72" s="28">
        <f t="shared" si="3"/>
        <v>29147.835898000001</v>
      </c>
      <c r="P72"/>
      <c r="Q72"/>
      <c r="R72"/>
      <c r="S72" s="28">
        <f t="shared" si="4"/>
        <v>30648.863819767241</v>
      </c>
      <c r="T72"/>
      <c r="U72"/>
      <c r="V72"/>
      <c r="W72" s="28">
        <f t="shared" si="5"/>
        <v>29168.447238202494</v>
      </c>
      <c r="AC72" s="28">
        <f t="shared" si="6"/>
        <v>32397.568440999999</v>
      </c>
      <c r="AH72" s="28">
        <f t="shared" si="7"/>
        <v>29409.289295806728</v>
      </c>
    </row>
    <row r="73" spans="2:34" x14ac:dyDescent="0.2">
      <c r="B73" s="27" t="s">
        <v>18</v>
      </c>
      <c r="C73" s="27" t="s">
        <v>1276</v>
      </c>
      <c r="D73" s="28">
        <f t="shared" si="0"/>
        <v>4235.1663170000002</v>
      </c>
      <c r="E73"/>
      <c r="F73"/>
      <c r="G73" s="28">
        <f t="shared" si="1"/>
        <v>3830.2898890000001</v>
      </c>
      <c r="H73"/>
      <c r="I73"/>
      <c r="J73"/>
      <c r="K73" s="28">
        <f t="shared" si="2"/>
        <v>3215.1190009999996</v>
      </c>
      <c r="L73"/>
      <c r="M73"/>
      <c r="N73"/>
      <c r="O73" s="28">
        <f t="shared" si="3"/>
        <v>3959.4720859999998</v>
      </c>
      <c r="P73"/>
      <c r="Q73"/>
      <c r="R73"/>
      <c r="S73" s="28">
        <f t="shared" si="4"/>
        <v>3186.1498736304211</v>
      </c>
      <c r="T73"/>
      <c r="U73"/>
      <c r="V73"/>
      <c r="W73" s="28">
        <f t="shared" si="5"/>
        <v>3663.6198858037365</v>
      </c>
      <c r="AC73" s="28">
        <f t="shared" si="6"/>
        <v>4002.2574450000002</v>
      </c>
      <c r="AH73" s="28">
        <f t="shared" si="7"/>
        <v>4238.2129326791919</v>
      </c>
    </row>
    <row r="74" spans="2:34" x14ac:dyDescent="0.2">
      <c r="B74" s="27" t="s">
        <v>18</v>
      </c>
      <c r="C74" s="27" t="s">
        <v>101</v>
      </c>
      <c r="D74" s="28">
        <f t="shared" si="0"/>
        <v>1127.7684219999999</v>
      </c>
      <c r="E74"/>
      <c r="F74"/>
      <c r="G74" s="28">
        <f t="shared" si="1"/>
        <v>914.78818199999989</v>
      </c>
      <c r="H74"/>
      <c r="I74"/>
      <c r="J74"/>
      <c r="K74" s="28">
        <f t="shared" si="2"/>
        <v>636.06555600000002</v>
      </c>
      <c r="L74"/>
      <c r="M74"/>
      <c r="N74"/>
      <c r="O74" s="28">
        <f t="shared" si="3"/>
        <v>777.26879100000008</v>
      </c>
      <c r="P74"/>
      <c r="Q74"/>
      <c r="R74"/>
      <c r="S74" s="28">
        <f t="shared" si="4"/>
        <v>355.91247674220756</v>
      </c>
      <c r="T74"/>
      <c r="U74"/>
      <c r="V74"/>
      <c r="W74" s="28">
        <f t="shared" si="5"/>
        <v>533.73981202344009</v>
      </c>
      <c r="AC74" s="28">
        <f t="shared" si="6"/>
        <v>705.18224000000009</v>
      </c>
      <c r="AH74" s="28">
        <f t="shared" si="7"/>
        <v>686.26716177472736</v>
      </c>
    </row>
    <row r="75" spans="2:34" x14ac:dyDescent="0.2">
      <c r="B75" s="27" t="s">
        <v>19</v>
      </c>
      <c r="C75" s="27" t="s">
        <v>1275</v>
      </c>
      <c r="D75" s="28">
        <f t="shared" si="0"/>
        <v>9678.4525180000001</v>
      </c>
      <c r="E75"/>
      <c r="F75"/>
      <c r="G75" s="28">
        <f t="shared" si="1"/>
        <v>11183.157477999999</v>
      </c>
      <c r="H75"/>
      <c r="I75"/>
      <c r="J75"/>
      <c r="K75" s="28">
        <f t="shared" si="2"/>
        <v>13155.483787000001</v>
      </c>
      <c r="L75"/>
      <c r="M75"/>
      <c r="N75"/>
      <c r="O75" s="28">
        <f t="shared" si="3"/>
        <v>13348.516030999999</v>
      </c>
      <c r="P75"/>
      <c r="Q75"/>
      <c r="R75"/>
      <c r="S75" s="28">
        <f t="shared" si="4"/>
        <v>13717.588529296341</v>
      </c>
      <c r="T75"/>
      <c r="U75"/>
      <c r="V75"/>
      <c r="W75" s="28">
        <f t="shared" si="5"/>
        <v>14075.714073666215</v>
      </c>
      <c r="AC75" s="28">
        <f t="shared" si="6"/>
        <v>14889.340216999999</v>
      </c>
      <c r="AH75" s="28">
        <f t="shared" si="7"/>
        <v>14081.765967275302</v>
      </c>
    </row>
    <row r="76" spans="2:34" x14ac:dyDescent="0.2">
      <c r="B76" s="27" t="s">
        <v>19</v>
      </c>
      <c r="C76" s="27" t="s">
        <v>1276</v>
      </c>
      <c r="D76" s="28">
        <f t="shared" si="0"/>
        <v>1254.868436</v>
      </c>
      <c r="E76"/>
      <c r="F76"/>
      <c r="G76" s="28">
        <f t="shared" si="1"/>
        <v>1246.227952</v>
      </c>
      <c r="H76"/>
      <c r="I76"/>
      <c r="J76"/>
      <c r="K76" s="28">
        <f t="shared" si="2"/>
        <v>774.15902900000003</v>
      </c>
      <c r="L76"/>
      <c r="M76"/>
      <c r="N76"/>
      <c r="O76" s="28">
        <f t="shared" si="3"/>
        <v>1233.7000049999999</v>
      </c>
      <c r="P76"/>
      <c r="Q76"/>
      <c r="R76"/>
      <c r="S76" s="28">
        <f t="shared" si="4"/>
        <v>1063.552372840116</v>
      </c>
      <c r="T76"/>
      <c r="U76"/>
      <c r="V76"/>
      <c r="W76" s="28">
        <f t="shared" si="5"/>
        <v>1155.0149573132367</v>
      </c>
      <c r="AC76" s="28">
        <f t="shared" si="6"/>
        <v>1469.84006</v>
      </c>
      <c r="AH76" s="28">
        <f t="shared" si="7"/>
        <v>1548.4448120888126</v>
      </c>
    </row>
    <row r="77" spans="2:34" x14ac:dyDescent="0.2">
      <c r="B77" s="27" t="s">
        <v>19</v>
      </c>
      <c r="C77" s="27" t="s">
        <v>101</v>
      </c>
      <c r="D77" s="28">
        <f t="shared" si="0"/>
        <v>380.71903700000001</v>
      </c>
      <c r="E77"/>
      <c r="F77"/>
      <c r="G77" s="28">
        <f t="shared" si="1"/>
        <v>433.95422200000002</v>
      </c>
      <c r="H77"/>
      <c r="I77"/>
      <c r="J77"/>
      <c r="K77" s="28">
        <f t="shared" si="2"/>
        <v>339.02458200000001</v>
      </c>
      <c r="L77"/>
      <c r="M77"/>
      <c r="N77"/>
      <c r="O77" s="28">
        <f t="shared" si="3"/>
        <v>393.421155</v>
      </c>
      <c r="P77"/>
      <c r="Q77"/>
      <c r="R77"/>
      <c r="S77" s="28">
        <f t="shared" si="4"/>
        <v>379.34599527854368</v>
      </c>
      <c r="T77"/>
      <c r="U77"/>
      <c r="V77"/>
      <c r="W77" s="28">
        <f t="shared" si="5"/>
        <v>602.437981600429</v>
      </c>
      <c r="AC77" s="28">
        <f t="shared" si="6"/>
        <v>396.30004000000002</v>
      </c>
      <c r="AH77" s="28">
        <f t="shared" si="7"/>
        <v>435.20104545416149</v>
      </c>
    </row>
    <row r="78" spans="2:34" x14ac:dyDescent="0.2">
      <c r="B78" s="27" t="s">
        <v>20</v>
      </c>
      <c r="C78" s="27" t="s">
        <v>1275</v>
      </c>
      <c r="D78" s="28">
        <f t="shared" si="0"/>
        <v>19573.780506999999</v>
      </c>
      <c r="E78"/>
      <c r="F78"/>
      <c r="G78" s="28">
        <f t="shared" si="1"/>
        <v>21860.563232</v>
      </c>
      <c r="H78"/>
      <c r="I78"/>
      <c r="J78"/>
      <c r="K78" s="28">
        <f t="shared" si="2"/>
        <v>25352.636617</v>
      </c>
      <c r="L78"/>
      <c r="M78"/>
      <c r="N78"/>
      <c r="O78" s="28">
        <f t="shared" si="3"/>
        <v>28228.022252999999</v>
      </c>
      <c r="P78"/>
      <c r="Q78"/>
      <c r="R78"/>
      <c r="S78" s="28">
        <f t="shared" si="4"/>
        <v>28702.971422453546</v>
      </c>
      <c r="T78"/>
      <c r="U78"/>
      <c r="V78"/>
      <c r="W78" s="28">
        <f t="shared" si="5"/>
        <v>30984.232367154356</v>
      </c>
      <c r="AC78" s="28">
        <f t="shared" si="6"/>
        <v>32680.75344</v>
      </c>
      <c r="AH78" s="28">
        <f t="shared" si="7"/>
        <v>31980.000311071111</v>
      </c>
    </row>
    <row r="79" spans="2:34" x14ac:dyDescent="0.2">
      <c r="B79" s="27" t="s">
        <v>20</v>
      </c>
      <c r="C79" s="27" t="s">
        <v>1276</v>
      </c>
      <c r="D79" s="28">
        <f t="shared" si="0"/>
        <v>3274.9887129999997</v>
      </c>
      <c r="E79"/>
      <c r="F79"/>
      <c r="G79" s="28">
        <f t="shared" si="1"/>
        <v>3355.9406640000002</v>
      </c>
      <c r="H79"/>
      <c r="I79"/>
      <c r="J79"/>
      <c r="K79" s="28">
        <f t="shared" si="2"/>
        <v>3532.2698009999999</v>
      </c>
      <c r="L79"/>
      <c r="M79"/>
      <c r="N79"/>
      <c r="O79" s="28">
        <f t="shared" si="3"/>
        <v>3260.723117</v>
      </c>
      <c r="P79"/>
      <c r="Q79"/>
      <c r="R79"/>
      <c r="S79" s="28">
        <f t="shared" si="4"/>
        <v>4284.8155671014647</v>
      </c>
      <c r="T79"/>
      <c r="U79"/>
      <c r="V79"/>
      <c r="W79" s="28">
        <f t="shared" si="5"/>
        <v>4043.8982755378338</v>
      </c>
      <c r="AC79" s="28">
        <f t="shared" si="6"/>
        <v>4707.9354270000003</v>
      </c>
      <c r="AH79" s="28">
        <f t="shared" si="7"/>
        <v>5010.4677946377324</v>
      </c>
    </row>
    <row r="80" spans="2:34" x14ac:dyDescent="0.2">
      <c r="B80" s="27" t="s">
        <v>20</v>
      </c>
      <c r="C80" s="27" t="s">
        <v>101</v>
      </c>
      <c r="D80" s="28">
        <f t="shared" si="0"/>
        <v>941.11843400000009</v>
      </c>
      <c r="E80"/>
      <c r="F80"/>
      <c r="G80" s="28">
        <f t="shared" si="1"/>
        <v>1281.1445670000001</v>
      </c>
      <c r="H80"/>
      <c r="I80"/>
      <c r="J80"/>
      <c r="K80" s="28">
        <f t="shared" si="2"/>
        <v>1605.833936</v>
      </c>
      <c r="L80"/>
      <c r="M80"/>
      <c r="N80"/>
      <c r="O80" s="28">
        <f t="shared" si="3"/>
        <v>1492.1861720000002</v>
      </c>
      <c r="P80"/>
      <c r="Q80"/>
      <c r="R80"/>
      <c r="S80" s="28">
        <f t="shared" si="4"/>
        <v>1874.2125105240448</v>
      </c>
      <c r="T80"/>
      <c r="U80"/>
      <c r="V80"/>
      <c r="W80" s="28">
        <f t="shared" si="5"/>
        <v>2455.3402716056053</v>
      </c>
      <c r="AC80" s="28">
        <f t="shared" si="6"/>
        <v>2151.815204</v>
      </c>
      <c r="AH80" s="28">
        <f t="shared" si="7"/>
        <v>2252.0391193201904</v>
      </c>
    </row>
    <row r="81" spans="2:34" x14ac:dyDescent="0.2">
      <c r="B81" s="27" t="s">
        <v>21</v>
      </c>
      <c r="C81" s="27" t="s">
        <v>1275</v>
      </c>
      <c r="D81" s="28">
        <f t="shared" si="0"/>
        <v>8288.5150949999988</v>
      </c>
      <c r="E81"/>
      <c r="F81"/>
      <c r="G81" s="28">
        <f t="shared" si="1"/>
        <v>8402.808176999999</v>
      </c>
      <c r="H81"/>
      <c r="I81"/>
      <c r="J81"/>
      <c r="K81" s="28">
        <f t="shared" si="2"/>
        <v>8259.7492650000004</v>
      </c>
      <c r="L81"/>
      <c r="M81"/>
      <c r="N81"/>
      <c r="O81" s="28">
        <f t="shared" si="3"/>
        <v>10300.503710999999</v>
      </c>
      <c r="P81"/>
      <c r="Q81"/>
      <c r="R81"/>
      <c r="S81" s="28">
        <f t="shared" si="4"/>
        <v>9320.2029183756986</v>
      </c>
      <c r="T81"/>
      <c r="U81"/>
      <c r="V81"/>
      <c r="W81" s="28">
        <f t="shared" si="5"/>
        <v>10333.077006189103</v>
      </c>
      <c r="AC81" s="28">
        <f t="shared" si="6"/>
        <v>9460.471947</v>
      </c>
      <c r="AH81" s="28">
        <f t="shared" si="7"/>
        <v>10280.005163500071</v>
      </c>
    </row>
    <row r="82" spans="2:34" x14ac:dyDescent="0.2">
      <c r="B82" s="27" t="s">
        <v>21</v>
      </c>
      <c r="C82" s="27" t="s">
        <v>1276</v>
      </c>
      <c r="D82" s="28">
        <f t="shared" si="0"/>
        <v>967.47734300000002</v>
      </c>
      <c r="E82"/>
      <c r="F82"/>
      <c r="G82" s="28">
        <f t="shared" si="1"/>
        <v>528.21078599999998</v>
      </c>
      <c r="H82"/>
      <c r="I82"/>
      <c r="J82"/>
      <c r="K82" s="28">
        <f t="shared" si="2"/>
        <v>686.17721700000004</v>
      </c>
      <c r="L82"/>
      <c r="M82"/>
      <c r="N82"/>
      <c r="O82" s="28">
        <f t="shared" si="3"/>
        <v>868.03292099999999</v>
      </c>
      <c r="P82"/>
      <c r="Q82"/>
      <c r="R82"/>
      <c r="S82" s="28">
        <f t="shared" si="4"/>
        <v>589.04067924170261</v>
      </c>
      <c r="T82"/>
      <c r="U82"/>
      <c r="V82"/>
      <c r="W82" s="28">
        <f t="shared" si="5"/>
        <v>823.90537100134213</v>
      </c>
      <c r="AC82" s="28">
        <f t="shared" si="6"/>
        <v>1197.456936</v>
      </c>
      <c r="AH82" s="28">
        <f t="shared" si="7"/>
        <v>1098.8811837915614</v>
      </c>
    </row>
    <row r="83" spans="2:34" x14ac:dyDescent="0.2">
      <c r="B83" s="27" t="s">
        <v>21</v>
      </c>
      <c r="C83" s="27" t="s">
        <v>101</v>
      </c>
      <c r="D83" s="28">
        <f t="shared" si="0"/>
        <v>434.96843799999999</v>
      </c>
      <c r="E83"/>
      <c r="F83"/>
      <c r="G83" s="28">
        <f t="shared" si="1"/>
        <v>635.32883000000004</v>
      </c>
      <c r="H83"/>
      <c r="I83"/>
      <c r="J83"/>
      <c r="K83" s="28">
        <f t="shared" si="2"/>
        <v>848.75071000000003</v>
      </c>
      <c r="L83"/>
      <c r="M83"/>
      <c r="N83"/>
      <c r="O83" s="28">
        <f t="shared" si="3"/>
        <v>836.82284399999992</v>
      </c>
      <c r="P83"/>
      <c r="Q83"/>
      <c r="R83"/>
      <c r="S83" s="28">
        <f t="shared" si="4"/>
        <v>732.95597113932979</v>
      </c>
      <c r="T83"/>
      <c r="U83"/>
      <c r="V83"/>
      <c r="W83" s="28">
        <f t="shared" si="5"/>
        <v>601.78133972569981</v>
      </c>
      <c r="AC83" s="28">
        <f t="shared" si="6"/>
        <v>1038.0313679999999</v>
      </c>
      <c r="AH83" s="28">
        <f t="shared" si="7"/>
        <v>972.39681996640445</v>
      </c>
    </row>
    <row r="84" spans="2:34" x14ac:dyDescent="0.2">
      <c r="B84" s="27" t="s">
        <v>22</v>
      </c>
      <c r="C84" s="27" t="s">
        <v>1275</v>
      </c>
      <c r="D84" s="28">
        <f t="shared" si="0"/>
        <v>11799.992082999999</v>
      </c>
      <c r="E84"/>
      <c r="F84"/>
      <c r="G84" s="28">
        <f t="shared" si="1"/>
        <v>12898.893323</v>
      </c>
      <c r="H84"/>
      <c r="I84"/>
      <c r="J84"/>
      <c r="K84" s="28">
        <f t="shared" si="2"/>
        <v>13474.740113</v>
      </c>
      <c r="L84"/>
      <c r="M84"/>
      <c r="N84"/>
      <c r="O84" s="28">
        <f t="shared" si="3"/>
        <v>15339.216918000002</v>
      </c>
      <c r="P84"/>
      <c r="Q84"/>
      <c r="R84"/>
      <c r="S84" s="28">
        <f t="shared" si="4"/>
        <v>14898.646217738156</v>
      </c>
      <c r="T84"/>
      <c r="U84"/>
      <c r="V84"/>
      <c r="W84" s="28">
        <f t="shared" si="5"/>
        <v>16509.325273737006</v>
      </c>
      <c r="AC84" s="28">
        <f t="shared" si="6"/>
        <v>19797.245649999997</v>
      </c>
      <c r="AH84" s="28">
        <f t="shared" si="7"/>
        <v>18601.86735066001</v>
      </c>
    </row>
    <row r="85" spans="2:34" x14ac:dyDescent="0.2">
      <c r="B85" s="27" t="s">
        <v>22</v>
      </c>
      <c r="C85" s="27" t="s">
        <v>1276</v>
      </c>
      <c r="D85" s="28">
        <f t="shared" si="0"/>
        <v>1364.3423029999999</v>
      </c>
      <c r="E85"/>
      <c r="F85"/>
      <c r="G85" s="28">
        <f t="shared" si="1"/>
        <v>1303.3594839999998</v>
      </c>
      <c r="H85"/>
      <c r="I85"/>
      <c r="J85"/>
      <c r="K85" s="28">
        <f t="shared" si="2"/>
        <v>1640.586767</v>
      </c>
      <c r="L85"/>
      <c r="M85"/>
      <c r="N85"/>
      <c r="O85" s="28">
        <f t="shared" si="3"/>
        <v>1838.756351</v>
      </c>
      <c r="P85"/>
      <c r="Q85"/>
      <c r="R85"/>
      <c r="S85" s="28">
        <f t="shared" si="4"/>
        <v>1670.1572385138095</v>
      </c>
      <c r="T85"/>
      <c r="U85"/>
      <c r="V85"/>
      <c r="W85" s="28">
        <f t="shared" si="5"/>
        <v>2257.2446607969314</v>
      </c>
      <c r="AC85" s="28">
        <f t="shared" si="6"/>
        <v>2590.7978479999997</v>
      </c>
      <c r="AH85" s="28">
        <f t="shared" si="7"/>
        <v>2575.9610084240453</v>
      </c>
    </row>
    <row r="86" spans="2:34" x14ac:dyDescent="0.2">
      <c r="B86" s="27" t="s">
        <v>22</v>
      </c>
      <c r="C86" s="27" t="s">
        <v>101</v>
      </c>
      <c r="D86" s="28">
        <f t="shared" si="0"/>
        <v>276.88123200000001</v>
      </c>
      <c r="E86"/>
      <c r="F86"/>
      <c r="G86" s="28">
        <f t="shared" si="1"/>
        <v>490.41353300000003</v>
      </c>
      <c r="H86"/>
      <c r="I86"/>
      <c r="J86"/>
      <c r="K86" s="28">
        <f t="shared" si="2"/>
        <v>723.59278599999993</v>
      </c>
      <c r="L86"/>
      <c r="M86"/>
      <c r="N86"/>
      <c r="O86" s="28">
        <f t="shared" si="3"/>
        <v>829.32101</v>
      </c>
      <c r="P86"/>
      <c r="Q86"/>
      <c r="R86"/>
      <c r="S86" s="28">
        <f t="shared" si="4"/>
        <v>1074.4560216554489</v>
      </c>
      <c r="T86"/>
      <c r="U86"/>
      <c r="V86"/>
      <c r="W86" s="28">
        <f t="shared" si="5"/>
        <v>893.27140798160872</v>
      </c>
      <c r="AC86" s="28">
        <f t="shared" si="6"/>
        <v>1360.8933240000001</v>
      </c>
      <c r="AH86" s="28">
        <f t="shared" si="7"/>
        <v>1321.5692913632636</v>
      </c>
    </row>
    <row r="87" spans="2:34" x14ac:dyDescent="0.2">
      <c r="B87" s="27" t="s">
        <v>23</v>
      </c>
      <c r="C87" s="27" t="s">
        <v>1275</v>
      </c>
      <c r="D87" s="28">
        <f t="shared" si="0"/>
        <v>5738.2673939999995</v>
      </c>
      <c r="E87"/>
      <c r="F87"/>
      <c r="G87" s="28">
        <f t="shared" si="1"/>
        <v>6834.6438700000008</v>
      </c>
      <c r="H87"/>
      <c r="I87"/>
      <c r="J87"/>
      <c r="K87" s="28">
        <f t="shared" si="2"/>
        <v>8284.5328969999991</v>
      </c>
      <c r="L87"/>
      <c r="M87"/>
      <c r="N87"/>
      <c r="O87" s="28">
        <f t="shared" si="3"/>
        <v>8709.1790290000008</v>
      </c>
      <c r="P87"/>
      <c r="Q87"/>
      <c r="R87"/>
      <c r="S87" s="28">
        <f t="shared" si="4"/>
        <v>10865.905138022137</v>
      </c>
      <c r="T87"/>
      <c r="U87"/>
      <c r="V87"/>
      <c r="W87" s="28">
        <f t="shared" si="5"/>
        <v>11743.779088807651</v>
      </c>
      <c r="AC87" s="28">
        <f t="shared" si="6"/>
        <v>13922.745046</v>
      </c>
      <c r="AH87" s="28">
        <f t="shared" si="7"/>
        <v>13644.285053266343</v>
      </c>
    </row>
    <row r="88" spans="2:34" x14ac:dyDescent="0.2">
      <c r="B88" s="27" t="s">
        <v>23</v>
      </c>
      <c r="C88" s="27" t="s">
        <v>1276</v>
      </c>
      <c r="D88" s="28">
        <f t="shared" si="0"/>
        <v>662.362348</v>
      </c>
      <c r="E88"/>
      <c r="F88"/>
      <c r="G88" s="28">
        <f t="shared" si="1"/>
        <v>896.63051399999995</v>
      </c>
      <c r="H88"/>
      <c r="I88"/>
      <c r="J88"/>
      <c r="K88" s="28">
        <f t="shared" si="2"/>
        <v>915.16682099999991</v>
      </c>
      <c r="L88"/>
      <c r="M88"/>
      <c r="N88"/>
      <c r="O88" s="28">
        <f t="shared" si="3"/>
        <v>1111.127338</v>
      </c>
      <c r="P88"/>
      <c r="Q88"/>
      <c r="R88"/>
      <c r="S88" s="28">
        <f t="shared" si="4"/>
        <v>719.94989372761108</v>
      </c>
      <c r="T88"/>
      <c r="U88"/>
      <c r="V88"/>
      <c r="W88" s="28">
        <f t="shared" si="5"/>
        <v>1057.3466053680438</v>
      </c>
      <c r="AC88" s="28">
        <f t="shared" si="6"/>
        <v>1446.402844</v>
      </c>
      <c r="AH88" s="28">
        <f t="shared" si="7"/>
        <v>1635.5785651089764</v>
      </c>
    </row>
    <row r="89" spans="2:34" x14ac:dyDescent="0.2">
      <c r="B89" s="27" t="s">
        <v>23</v>
      </c>
      <c r="C89" s="27" t="s">
        <v>101</v>
      </c>
      <c r="D89" s="28">
        <f t="shared" si="0"/>
        <v>467.59727900000001</v>
      </c>
      <c r="E89"/>
      <c r="F89"/>
      <c r="G89" s="28">
        <f t="shared" si="1"/>
        <v>655.84093899999993</v>
      </c>
      <c r="H89"/>
      <c r="I89"/>
      <c r="J89"/>
      <c r="K89" s="28">
        <f t="shared" si="2"/>
        <v>618.21248000000003</v>
      </c>
      <c r="L89"/>
      <c r="M89"/>
      <c r="N89"/>
      <c r="O89" s="28">
        <f t="shared" si="3"/>
        <v>656.24963600000001</v>
      </c>
      <c r="P89"/>
      <c r="Q89"/>
      <c r="R89"/>
      <c r="S89" s="28">
        <f t="shared" si="4"/>
        <v>870.97464628299724</v>
      </c>
      <c r="T89"/>
      <c r="U89"/>
      <c r="V89"/>
      <c r="W89" s="28">
        <f t="shared" si="5"/>
        <v>595.46707209780197</v>
      </c>
      <c r="AC89" s="28">
        <f t="shared" si="6"/>
        <v>769.03885600000001</v>
      </c>
      <c r="AH89" s="28">
        <f t="shared" si="7"/>
        <v>723.32890495181118</v>
      </c>
    </row>
    <row r="90" spans="2:34" x14ac:dyDescent="0.2">
      <c r="B90" s="27" t="s">
        <v>24</v>
      </c>
      <c r="C90" s="27" t="s">
        <v>1275</v>
      </c>
      <c r="D90" s="28">
        <f t="shared" si="0"/>
        <v>13967.032066</v>
      </c>
      <c r="E90"/>
      <c r="F90"/>
      <c r="G90" s="28">
        <f t="shared" si="1"/>
        <v>16066.003207</v>
      </c>
      <c r="H90"/>
      <c r="I90"/>
      <c r="J90"/>
      <c r="K90" s="28">
        <f t="shared" si="2"/>
        <v>17735.934321000001</v>
      </c>
      <c r="L90"/>
      <c r="M90"/>
      <c r="N90"/>
      <c r="O90" s="28">
        <f t="shared" si="3"/>
        <v>16517.328308</v>
      </c>
      <c r="P90"/>
      <c r="Q90"/>
      <c r="R90"/>
      <c r="S90" s="28">
        <f t="shared" si="4"/>
        <v>17038.791103824344</v>
      </c>
      <c r="T90"/>
      <c r="U90"/>
      <c r="V90"/>
      <c r="W90" s="28">
        <f t="shared" si="5"/>
        <v>17227.397212236381</v>
      </c>
      <c r="AC90" s="28">
        <f t="shared" si="6"/>
        <v>21139.541682000003</v>
      </c>
      <c r="AH90" s="28">
        <f t="shared" si="7"/>
        <v>19874.279680077459</v>
      </c>
    </row>
    <row r="91" spans="2:34" x14ac:dyDescent="0.2">
      <c r="B91" s="27" t="s">
        <v>24</v>
      </c>
      <c r="C91" s="27" t="s">
        <v>1276</v>
      </c>
      <c r="D91" s="28">
        <f t="shared" si="0"/>
        <v>3723.863503</v>
      </c>
      <c r="E91"/>
      <c r="F91"/>
      <c r="G91" s="28">
        <f t="shared" si="1"/>
        <v>4019.8727779999995</v>
      </c>
      <c r="H91"/>
      <c r="I91"/>
      <c r="J91"/>
      <c r="K91" s="28">
        <f t="shared" si="2"/>
        <v>3409.7584589999997</v>
      </c>
      <c r="L91"/>
      <c r="M91"/>
      <c r="N91"/>
      <c r="O91" s="28">
        <f t="shared" si="3"/>
        <v>3500.6102930000002</v>
      </c>
      <c r="P91"/>
      <c r="Q91"/>
      <c r="R91"/>
      <c r="S91" s="28">
        <f t="shared" si="4"/>
        <v>2647.672039492707</v>
      </c>
      <c r="T91"/>
      <c r="U91"/>
      <c r="V91"/>
      <c r="W91" s="28">
        <f t="shared" si="5"/>
        <v>2873.002632889184</v>
      </c>
      <c r="AC91" s="28">
        <f t="shared" si="6"/>
        <v>3171.9926700000001</v>
      </c>
      <c r="AH91" s="28">
        <f t="shared" si="7"/>
        <v>3547.051862431284</v>
      </c>
    </row>
    <row r="92" spans="2:34" x14ac:dyDescent="0.2">
      <c r="B92" s="27" t="s">
        <v>24</v>
      </c>
      <c r="C92" s="27" t="s">
        <v>101</v>
      </c>
      <c r="D92" s="28">
        <f t="shared" si="0"/>
        <v>690.73063900000011</v>
      </c>
      <c r="E92"/>
      <c r="F92"/>
      <c r="G92" s="28">
        <f t="shared" si="1"/>
        <v>325.08254700000003</v>
      </c>
      <c r="H92"/>
      <c r="I92"/>
      <c r="J92"/>
      <c r="K92" s="28">
        <f t="shared" si="2"/>
        <v>1034.8318529999999</v>
      </c>
      <c r="L92"/>
      <c r="M92"/>
      <c r="N92"/>
      <c r="O92" s="28">
        <f t="shared" si="3"/>
        <v>985.51839500000006</v>
      </c>
      <c r="P92"/>
      <c r="Q92"/>
      <c r="R92"/>
      <c r="S92" s="28">
        <f t="shared" si="4"/>
        <v>912.49251038072123</v>
      </c>
      <c r="T92"/>
      <c r="U92"/>
      <c r="V92"/>
      <c r="W92" s="28">
        <f t="shared" si="5"/>
        <v>653.54262316001007</v>
      </c>
      <c r="AC92" s="28">
        <f t="shared" si="6"/>
        <v>795.23524500000008</v>
      </c>
      <c r="AH92" s="28">
        <f t="shared" si="7"/>
        <v>874.80208140381774</v>
      </c>
    </row>
    <row r="93" spans="2:34" x14ac:dyDescent="0.2">
      <c r="J93" s="27"/>
      <c r="K93" s="28"/>
      <c r="L93" s="28"/>
      <c r="M93" s="28"/>
      <c r="N93" s="28"/>
      <c r="O93" s="28"/>
      <c r="P93" s="28"/>
      <c r="Q93" s="28"/>
      <c r="R93" s="28"/>
      <c r="S93" s="28"/>
      <c r="T93" s="28"/>
      <c r="U93" s="28"/>
      <c r="V93" s="28"/>
      <c r="W93" s="28"/>
    </row>
    <row r="94" spans="2:34" x14ac:dyDescent="0.2">
      <c r="J94" s="27"/>
      <c r="K94" s="28"/>
      <c r="L94" s="28"/>
      <c r="M94" s="28"/>
      <c r="N94" s="28"/>
      <c r="O94" s="28"/>
      <c r="P94" s="28"/>
      <c r="Q94" s="28"/>
      <c r="R94" s="28"/>
      <c r="S94" s="28"/>
      <c r="T94" s="28"/>
      <c r="U94" s="28"/>
      <c r="V94" s="28"/>
      <c r="W94" s="28"/>
    </row>
    <row r="95" spans="2:34" x14ac:dyDescent="0.2">
      <c r="B95" s="3" t="s">
        <v>267</v>
      </c>
    </row>
    <row r="96" spans="2:34" x14ac:dyDescent="0.2">
      <c r="B96" s="138" t="s">
        <v>250</v>
      </c>
      <c r="C96" s="2" t="s">
        <v>3</v>
      </c>
    </row>
    <row r="97" spans="2:3" x14ac:dyDescent="0.2">
      <c r="B97" s="138" t="s">
        <v>93</v>
      </c>
      <c r="C97" s="2" t="s">
        <v>3</v>
      </c>
    </row>
    <row r="99" spans="2:3" x14ac:dyDescent="0.2">
      <c r="B99" s="138" t="s">
        <v>204</v>
      </c>
      <c r="C99" s="2" t="s">
        <v>27</v>
      </c>
    </row>
    <row r="100" spans="2:3" x14ac:dyDescent="0.2">
      <c r="B100" s="2" t="s">
        <v>64</v>
      </c>
      <c r="C100" s="2">
        <v>93.990964000000005</v>
      </c>
    </row>
    <row r="101" spans="2:3" x14ac:dyDescent="0.2">
      <c r="B101" s="2" t="s">
        <v>65</v>
      </c>
    </row>
    <row r="102" spans="2:3" x14ac:dyDescent="0.2">
      <c r="B102" s="2" t="s">
        <v>66</v>
      </c>
    </row>
    <row r="103" spans="2:3" x14ac:dyDescent="0.2">
      <c r="B103" s="2" t="s">
        <v>67</v>
      </c>
      <c r="C103" s="2">
        <v>96.63149199999998</v>
      </c>
    </row>
    <row r="104" spans="2:3" x14ac:dyDescent="0.2">
      <c r="B104" s="2" t="s">
        <v>68</v>
      </c>
    </row>
    <row r="105" spans="2:3" x14ac:dyDescent="0.2">
      <c r="B105" s="2" t="s">
        <v>69</v>
      </c>
    </row>
    <row r="106" spans="2:3" x14ac:dyDescent="0.2">
      <c r="B106" s="2" t="s">
        <v>70</v>
      </c>
    </row>
    <row r="107" spans="2:3" x14ac:dyDescent="0.2">
      <c r="B107" s="2" t="s">
        <v>71</v>
      </c>
      <c r="C107" s="2">
        <v>101.48117099999999</v>
      </c>
    </row>
    <row r="108" spans="2:3" x14ac:dyDescent="0.2">
      <c r="B108" s="2" t="s">
        <v>72</v>
      </c>
    </row>
    <row r="109" spans="2:3" x14ac:dyDescent="0.2">
      <c r="B109" s="2" t="s">
        <v>73</v>
      </c>
    </row>
    <row r="110" spans="2:3" x14ac:dyDescent="0.2">
      <c r="B110" s="2" t="s">
        <v>74</v>
      </c>
    </row>
    <row r="111" spans="2:3" x14ac:dyDescent="0.2">
      <c r="B111" s="2" t="s">
        <v>76</v>
      </c>
      <c r="C111" s="2">
        <v>106.98927400000002</v>
      </c>
    </row>
    <row r="112" spans="2:3" x14ac:dyDescent="0.2">
      <c r="B112" s="2" t="s">
        <v>112</v>
      </c>
    </row>
    <row r="113" spans="2:3" x14ac:dyDescent="0.2">
      <c r="B113" s="2" t="s">
        <v>113</v>
      </c>
    </row>
    <row r="114" spans="2:3" x14ac:dyDescent="0.2">
      <c r="B114" s="2" t="s">
        <v>114</v>
      </c>
    </row>
    <row r="115" spans="2:3" x14ac:dyDescent="0.2">
      <c r="B115" s="2" t="s">
        <v>115</v>
      </c>
      <c r="C115" s="2">
        <v>111.09061699999972</v>
      </c>
    </row>
    <row r="116" spans="2:3" x14ac:dyDescent="0.2">
      <c r="B116" s="2" t="s">
        <v>116</v>
      </c>
    </row>
    <row r="117" spans="2:3" x14ac:dyDescent="0.2">
      <c r="B117" s="2" t="s">
        <v>120</v>
      </c>
    </row>
    <row r="118" spans="2:3" x14ac:dyDescent="0.2">
      <c r="B118" s="2" t="s">
        <v>205</v>
      </c>
    </row>
    <row r="119" spans="2:3" x14ac:dyDescent="0.2">
      <c r="B119" s="2" t="s">
        <v>206</v>
      </c>
      <c r="C119" s="2">
        <v>113.6162290003135</v>
      </c>
    </row>
    <row r="120" spans="2:3" x14ac:dyDescent="0.2">
      <c r="B120" s="2" t="s">
        <v>1040</v>
      </c>
    </row>
    <row r="121" spans="2:3" x14ac:dyDescent="0.2">
      <c r="B121" s="2" t="s">
        <v>1041</v>
      </c>
    </row>
    <row r="122" spans="2:3" x14ac:dyDescent="0.2">
      <c r="B122" s="2" t="s">
        <v>1042</v>
      </c>
    </row>
    <row r="123" spans="2:3" x14ac:dyDescent="0.2">
      <c r="B123" s="2" t="s">
        <v>1043</v>
      </c>
    </row>
    <row r="124" spans="2:3" x14ac:dyDescent="0.2">
      <c r="B124" s="2" t="s">
        <v>1044</v>
      </c>
    </row>
    <row r="125" spans="2:3" x14ac:dyDescent="0.2">
      <c r="B125" s="2" t="s">
        <v>1039</v>
      </c>
      <c r="C125" s="2">
        <v>118.20824999999998</v>
      </c>
    </row>
    <row r="126" spans="2:3" x14ac:dyDescent="0.2">
      <c r="B126" s="2" t="s">
        <v>1270</v>
      </c>
    </row>
    <row r="127" spans="2:3" x14ac:dyDescent="0.2">
      <c r="B127" s="2" t="s">
        <v>1271</v>
      </c>
    </row>
    <row r="128" spans="2:3" x14ac:dyDescent="0.2">
      <c r="B128" s="2" t="s">
        <v>1272</v>
      </c>
    </row>
    <row r="129" spans="2:3" x14ac:dyDescent="0.2">
      <c r="B129" s="2" t="s">
        <v>1273</v>
      </c>
    </row>
    <row r="130" spans="2:3" x14ac:dyDescent="0.2">
      <c r="B130" s="2" t="s">
        <v>1269</v>
      </c>
      <c r="C130" s="2">
        <v>123.52902500000002</v>
      </c>
    </row>
    <row r="135" spans="2:3" x14ac:dyDescent="0.2">
      <c r="B135" s="3" t="s">
        <v>108</v>
      </c>
    </row>
    <row r="136" spans="2:3" x14ac:dyDescent="0.2">
      <c r="B136" s="139" t="s">
        <v>250</v>
      </c>
      <c r="C136" s="140" t="s">
        <v>3</v>
      </c>
    </row>
    <row r="137" spans="2:3" x14ac:dyDescent="0.2">
      <c r="B137" s="139" t="s">
        <v>93</v>
      </c>
      <c r="C137" s="140" t="s">
        <v>3</v>
      </c>
    </row>
    <row r="139" spans="2:3" x14ac:dyDescent="0.2">
      <c r="B139" s="141" t="s">
        <v>63</v>
      </c>
      <c r="C139" s="142"/>
    </row>
    <row r="140" spans="2:3" x14ac:dyDescent="0.2">
      <c r="B140" s="143" t="s">
        <v>64</v>
      </c>
      <c r="C140" s="144">
        <v>33278.735134084141</v>
      </c>
    </row>
    <row r="141" spans="2:3" x14ac:dyDescent="0.2">
      <c r="B141" s="145" t="s">
        <v>65</v>
      </c>
      <c r="C141" s="146"/>
    </row>
    <row r="142" spans="2:3" x14ac:dyDescent="0.2">
      <c r="B142" s="145" t="s">
        <v>66</v>
      </c>
      <c r="C142" s="146"/>
    </row>
    <row r="143" spans="2:3" x14ac:dyDescent="0.2">
      <c r="B143" s="145" t="s">
        <v>67</v>
      </c>
      <c r="C143" s="146">
        <v>34195.976296829424</v>
      </c>
    </row>
    <row r="144" spans="2:3" x14ac:dyDescent="0.2">
      <c r="B144" s="145" t="s">
        <v>68</v>
      </c>
      <c r="C144" s="146"/>
    </row>
    <row r="145" spans="2:3" x14ac:dyDescent="0.2">
      <c r="B145" s="145" t="s">
        <v>69</v>
      </c>
      <c r="C145" s="146"/>
    </row>
    <row r="146" spans="2:3" x14ac:dyDescent="0.2">
      <c r="B146" s="145" t="s">
        <v>70</v>
      </c>
      <c r="C146" s="146"/>
    </row>
    <row r="147" spans="2:3" x14ac:dyDescent="0.2">
      <c r="B147" s="145" t="s">
        <v>71</v>
      </c>
      <c r="C147" s="146">
        <v>34285.058833323434</v>
      </c>
    </row>
    <row r="148" spans="2:3" x14ac:dyDescent="0.2">
      <c r="B148" s="145" t="s">
        <v>72</v>
      </c>
      <c r="C148" s="146"/>
    </row>
    <row r="149" spans="2:3" x14ac:dyDescent="0.2">
      <c r="B149" s="145" t="s">
        <v>73</v>
      </c>
      <c r="C149" s="146"/>
    </row>
    <row r="150" spans="2:3" x14ac:dyDescent="0.2">
      <c r="B150" s="145" t="s">
        <v>74</v>
      </c>
      <c r="C150" s="146"/>
    </row>
    <row r="151" spans="2:3" x14ac:dyDescent="0.2">
      <c r="B151" s="145" t="s">
        <v>76</v>
      </c>
      <c r="C151" s="146">
        <v>35896.726313767649</v>
      </c>
    </row>
    <row r="152" spans="2:3" x14ac:dyDescent="0.2">
      <c r="B152" s="145" t="s">
        <v>112</v>
      </c>
      <c r="C152" s="146"/>
    </row>
    <row r="153" spans="2:3" x14ac:dyDescent="0.2">
      <c r="B153" s="145" t="s">
        <v>113</v>
      </c>
      <c r="C153" s="146"/>
    </row>
    <row r="154" spans="2:3" x14ac:dyDescent="0.2">
      <c r="B154" s="145" t="s">
        <v>114</v>
      </c>
      <c r="C154" s="146"/>
    </row>
    <row r="155" spans="2:3" x14ac:dyDescent="0.2">
      <c r="B155" s="145" t="s">
        <v>115</v>
      </c>
      <c r="C155" s="146">
        <v>33145.665096445453</v>
      </c>
    </row>
    <row r="156" spans="2:3" x14ac:dyDescent="0.2">
      <c r="B156" s="145" t="s">
        <v>116</v>
      </c>
      <c r="C156" s="146"/>
    </row>
    <row r="157" spans="2:3" x14ac:dyDescent="0.2">
      <c r="B157" s="145" t="s">
        <v>120</v>
      </c>
      <c r="C157" s="146"/>
    </row>
    <row r="158" spans="2:3" x14ac:dyDescent="0.2">
      <c r="B158" s="145" t="s">
        <v>205</v>
      </c>
      <c r="C158" s="146"/>
    </row>
    <row r="159" spans="2:3" x14ac:dyDescent="0.2">
      <c r="B159" s="145" t="s">
        <v>206</v>
      </c>
      <c r="C159" s="146">
        <v>34295.429496736469</v>
      </c>
    </row>
    <row r="160" spans="2:3" x14ac:dyDescent="0.2">
      <c r="B160" s="145" t="s">
        <v>1041</v>
      </c>
      <c r="C160" s="146"/>
    </row>
    <row r="161" spans="2:3" x14ac:dyDescent="0.2">
      <c r="B161" s="145" t="s">
        <v>1040</v>
      </c>
      <c r="C161" s="146"/>
    </row>
    <row r="162" spans="2:3" x14ac:dyDescent="0.2">
      <c r="B162" s="145" t="s">
        <v>1042</v>
      </c>
      <c r="C162" s="146"/>
    </row>
    <row r="163" spans="2:3" x14ac:dyDescent="0.2">
      <c r="B163" s="145" t="s">
        <v>1043</v>
      </c>
      <c r="C163" s="146"/>
    </row>
    <row r="164" spans="2:3" x14ac:dyDescent="0.2">
      <c r="B164" s="145" t="s">
        <v>1044</v>
      </c>
      <c r="C164" s="146"/>
    </row>
    <row r="165" spans="2:3" x14ac:dyDescent="0.2">
      <c r="B165" s="145" t="s">
        <v>1039</v>
      </c>
      <c r="C165" s="146">
        <v>37853</v>
      </c>
    </row>
    <row r="166" spans="2:3" x14ac:dyDescent="0.2">
      <c r="B166" s="145" t="s">
        <v>1270</v>
      </c>
      <c r="C166" s="146"/>
    </row>
    <row r="167" spans="2:3" x14ac:dyDescent="0.2">
      <c r="B167" s="145" t="s">
        <v>1271</v>
      </c>
      <c r="C167" s="146"/>
    </row>
    <row r="168" spans="2:3" x14ac:dyDescent="0.2">
      <c r="B168" s="145" t="s">
        <v>1272</v>
      </c>
      <c r="C168" s="146"/>
    </row>
    <row r="169" spans="2:3" x14ac:dyDescent="0.2">
      <c r="B169" s="145" t="s">
        <v>1273</v>
      </c>
      <c r="C169" s="146"/>
    </row>
    <row r="170" spans="2:3" x14ac:dyDescent="0.2">
      <c r="B170" s="147" t="s">
        <v>1269</v>
      </c>
      <c r="C170" s="148">
        <v>35774.930743304823</v>
      </c>
    </row>
    <row r="175" spans="2:3" x14ac:dyDescent="0.2">
      <c r="B175" s="3" t="s">
        <v>109</v>
      </c>
    </row>
    <row r="176" spans="2:3" x14ac:dyDescent="0.2">
      <c r="B176" s="139" t="s">
        <v>250</v>
      </c>
      <c r="C176" s="140" t="s">
        <v>3</v>
      </c>
    </row>
    <row r="177" spans="2:3" x14ac:dyDescent="0.2">
      <c r="B177" s="139" t="s">
        <v>93</v>
      </c>
      <c r="C177" s="140" t="s">
        <v>3</v>
      </c>
    </row>
    <row r="179" spans="2:3" x14ac:dyDescent="0.2">
      <c r="B179" s="141" t="s">
        <v>63</v>
      </c>
      <c r="C179" s="142"/>
    </row>
    <row r="180" spans="2:3" x14ac:dyDescent="0.2">
      <c r="B180" s="143" t="s">
        <v>64</v>
      </c>
      <c r="C180" s="144">
        <v>147490.28034199998</v>
      </c>
    </row>
    <row r="181" spans="2:3" x14ac:dyDescent="0.2">
      <c r="B181" s="145" t="s">
        <v>65</v>
      </c>
      <c r="C181" s="146"/>
    </row>
    <row r="182" spans="2:3" x14ac:dyDescent="0.2">
      <c r="B182" s="145" t="s">
        <v>66</v>
      </c>
      <c r="C182" s="146"/>
    </row>
    <row r="183" spans="2:3" x14ac:dyDescent="0.2">
      <c r="B183" s="145" t="s">
        <v>67</v>
      </c>
      <c r="C183" s="146">
        <v>157535.52572999994</v>
      </c>
    </row>
    <row r="184" spans="2:3" x14ac:dyDescent="0.2">
      <c r="B184" s="145" t="s">
        <v>68</v>
      </c>
      <c r="C184" s="146"/>
    </row>
    <row r="185" spans="2:3" x14ac:dyDescent="0.2">
      <c r="B185" s="145" t="s">
        <v>69</v>
      </c>
      <c r="C185" s="146"/>
    </row>
    <row r="186" spans="2:3" x14ac:dyDescent="0.2">
      <c r="B186" s="145" t="s">
        <v>70</v>
      </c>
      <c r="C186" s="146"/>
    </row>
    <row r="187" spans="2:3" x14ac:dyDescent="0.2">
      <c r="B187" s="145" t="s">
        <v>71</v>
      </c>
      <c r="C187" s="146">
        <v>168808.937068</v>
      </c>
    </row>
    <row r="188" spans="2:3" x14ac:dyDescent="0.2">
      <c r="B188" s="145" t="s">
        <v>72</v>
      </c>
      <c r="C188" s="146"/>
    </row>
    <row r="189" spans="2:3" x14ac:dyDescent="0.2">
      <c r="B189" s="145" t="s">
        <v>73</v>
      </c>
      <c r="C189" s="146"/>
    </row>
    <row r="190" spans="2:3" x14ac:dyDescent="0.2">
      <c r="B190" s="145" t="s">
        <v>74</v>
      </c>
      <c r="C190" s="146"/>
    </row>
    <row r="191" spans="2:3" x14ac:dyDescent="0.2">
      <c r="B191" s="145" t="s">
        <v>76</v>
      </c>
      <c r="C191" s="146">
        <v>181017.73684699999</v>
      </c>
    </row>
    <row r="192" spans="2:3" x14ac:dyDescent="0.2">
      <c r="B192" s="145" t="s">
        <v>112</v>
      </c>
      <c r="C192" s="146"/>
    </row>
    <row r="193" spans="2:3" x14ac:dyDescent="0.2">
      <c r="B193" s="145" t="s">
        <v>113</v>
      </c>
      <c r="C193" s="146"/>
    </row>
    <row r="194" spans="2:3" x14ac:dyDescent="0.2">
      <c r="B194" s="145" t="s">
        <v>114</v>
      </c>
      <c r="C194" s="146"/>
    </row>
    <row r="195" spans="2:3" x14ac:dyDescent="0.2">
      <c r="B195" s="145" t="s">
        <v>115</v>
      </c>
      <c r="C195" s="146">
        <v>179795.60106130055</v>
      </c>
    </row>
    <row r="196" spans="2:3" x14ac:dyDescent="0.2">
      <c r="B196" s="145" t="s">
        <v>116</v>
      </c>
      <c r="C196" s="146"/>
    </row>
    <row r="197" spans="2:3" x14ac:dyDescent="0.2">
      <c r="B197" s="145" t="s">
        <v>120</v>
      </c>
      <c r="C197" s="146"/>
    </row>
    <row r="198" spans="2:3" x14ac:dyDescent="0.2">
      <c r="B198" s="145" t="s">
        <v>205</v>
      </c>
      <c r="C198" s="146"/>
    </row>
    <row r="199" spans="2:3" x14ac:dyDescent="0.2">
      <c r="B199" s="145" t="s">
        <v>206</v>
      </c>
      <c r="C199" s="146">
        <v>186789.01926956538</v>
      </c>
    </row>
    <row r="200" spans="2:3" x14ac:dyDescent="0.2">
      <c r="B200" s="145" t="s">
        <v>1040</v>
      </c>
      <c r="C200" s="146"/>
    </row>
    <row r="201" spans="2:3" x14ac:dyDescent="0.2">
      <c r="B201" s="145" t="s">
        <v>1041</v>
      </c>
      <c r="C201" s="146"/>
    </row>
    <row r="202" spans="2:3" x14ac:dyDescent="0.2">
      <c r="B202" s="145" t="s">
        <v>1042</v>
      </c>
      <c r="C202" s="146"/>
    </row>
    <row r="203" spans="2:3" x14ac:dyDescent="0.2">
      <c r="B203" s="145" t="s">
        <v>1043</v>
      </c>
      <c r="C203" s="146"/>
    </row>
    <row r="204" spans="2:3" x14ac:dyDescent="0.2">
      <c r="B204" s="145" t="s">
        <v>1044</v>
      </c>
      <c r="C204" s="146"/>
    </row>
    <row r="205" spans="2:3" x14ac:dyDescent="0.2">
      <c r="B205" s="145" t="s">
        <v>1039</v>
      </c>
      <c r="C205" s="146">
        <v>207708.78544499999</v>
      </c>
    </row>
    <row r="206" spans="2:3" x14ac:dyDescent="0.2">
      <c r="B206" s="145" t="s">
        <v>1270</v>
      </c>
      <c r="C206" s="146"/>
    </row>
    <row r="207" spans="2:3" x14ac:dyDescent="0.2">
      <c r="B207" s="145" t="s">
        <v>1271</v>
      </c>
      <c r="C207" s="146"/>
    </row>
    <row r="208" spans="2:3" x14ac:dyDescent="0.2">
      <c r="B208" s="145" t="s">
        <v>1272</v>
      </c>
      <c r="C208" s="146"/>
    </row>
    <row r="209" spans="2:3" x14ac:dyDescent="0.2">
      <c r="B209" s="145" t="s">
        <v>1273</v>
      </c>
      <c r="C209" s="146"/>
    </row>
    <row r="210" spans="2:3" x14ac:dyDescent="0.2">
      <c r="B210" s="147" t="s">
        <v>1269</v>
      </c>
      <c r="C210" s="148">
        <v>199888.73427130363</v>
      </c>
    </row>
  </sheetData>
  <pageMargins left="0.7" right="0.7" top="0.75" bottom="0.75" header="0.3" footer="0.3"/>
  <pageSetup orientation="portrait" r:id="rId4"/>
  <ignoredErrors>
    <ignoredError sqref="D31:W31 AC31 AH31"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tabColor theme="6" tint="0.79998168889431442"/>
  </sheetPr>
  <dimension ref="B2:Q26"/>
  <sheetViews>
    <sheetView zoomScaleNormal="100" workbookViewId="0"/>
  </sheetViews>
  <sheetFormatPr baseColWidth="10" defaultColWidth="9.1640625" defaultRowHeight="15" x14ac:dyDescent="0.2"/>
  <cols>
    <col min="1" max="1" width="9.1640625" style="2"/>
    <col min="2" max="2" width="19.6640625" style="2" bestFit="1" customWidth="1"/>
    <col min="3" max="3" width="12.5" style="2" bestFit="1" customWidth="1"/>
    <col min="4" max="4" width="16.1640625" style="2" bestFit="1" customWidth="1"/>
    <col min="5" max="5" width="16" style="2" bestFit="1" customWidth="1"/>
    <col min="6" max="6" width="9.1640625" style="2"/>
    <col min="7" max="7" width="16" style="2" bestFit="1" customWidth="1"/>
    <col min="8" max="8" width="11.1640625" style="2" bestFit="1" customWidth="1"/>
    <col min="9" max="13" width="10.83203125" style="2" bestFit="1" customWidth="1"/>
    <col min="14" max="14" width="16" style="2" bestFit="1" customWidth="1"/>
    <col min="15" max="16384" width="9.1640625" style="2"/>
  </cols>
  <sheetData>
    <row r="2" spans="2:17" x14ac:dyDescent="0.2">
      <c r="B2" s="3" t="s">
        <v>29</v>
      </c>
      <c r="C2" s="3" t="s">
        <v>30</v>
      </c>
      <c r="D2" s="3" t="s">
        <v>31</v>
      </c>
      <c r="E2" s="3" t="s">
        <v>32</v>
      </c>
      <c r="G2" s="22" t="s">
        <v>99</v>
      </c>
      <c r="H2" s="22" t="s">
        <v>10</v>
      </c>
      <c r="I2" s="22" t="s">
        <v>9</v>
      </c>
      <c r="J2" s="22" t="s">
        <v>12</v>
      </c>
      <c r="K2" s="23" t="s">
        <v>11</v>
      </c>
      <c r="L2" s="23" t="s">
        <v>13</v>
      </c>
      <c r="M2" s="23" t="s">
        <v>100</v>
      </c>
      <c r="N2" s="23" t="s">
        <v>3</v>
      </c>
      <c r="P2" s="3" t="s">
        <v>1253</v>
      </c>
    </row>
    <row r="3" spans="2:17" x14ac:dyDescent="0.2">
      <c r="B3" s="84" t="s">
        <v>17</v>
      </c>
      <c r="C3" s="84" t="s">
        <v>99</v>
      </c>
      <c r="D3" s="84" t="s">
        <v>1275</v>
      </c>
      <c r="E3" s="155" t="str">
        <f t="shared" ref="E3:E22" si="0">HLOOKUP(SelectedFuel,$G$2:$N$22,F3,0)</f>
        <v>Cooking</v>
      </c>
      <c r="F3" s="2">
        <v>2</v>
      </c>
      <c r="G3" s="2" t="s">
        <v>80</v>
      </c>
      <c r="H3" s="2" t="s">
        <v>80</v>
      </c>
      <c r="I3" s="2" t="s">
        <v>87</v>
      </c>
      <c r="J3" s="2" t="s">
        <v>87</v>
      </c>
      <c r="K3" s="2" t="s">
        <v>87</v>
      </c>
      <c r="L3" s="2" t="s">
        <v>87</v>
      </c>
      <c r="M3" s="2" t="s">
        <v>87</v>
      </c>
      <c r="N3" s="2" t="s">
        <v>80</v>
      </c>
      <c r="P3" s="2" t="s">
        <v>1260</v>
      </c>
      <c r="Q3" s="2" t="s">
        <v>10</v>
      </c>
    </row>
    <row r="4" spans="2:17" x14ac:dyDescent="0.2">
      <c r="B4" s="84" t="s">
        <v>16</v>
      </c>
      <c r="C4" s="84" t="s">
        <v>10</v>
      </c>
      <c r="D4" s="84" t="s">
        <v>1276</v>
      </c>
      <c r="E4" s="155" t="str">
        <f t="shared" si="0"/>
        <v>Cooling</v>
      </c>
      <c r="F4" s="2">
        <v>3</v>
      </c>
      <c r="G4" s="2" t="s">
        <v>81</v>
      </c>
      <c r="H4" s="2" t="s">
        <v>81</v>
      </c>
      <c r="I4" s="2" t="s">
        <v>88</v>
      </c>
      <c r="J4" s="2" t="s">
        <v>88</v>
      </c>
      <c r="K4" s="2" t="s">
        <v>88</v>
      </c>
      <c r="L4" s="2" t="s">
        <v>91</v>
      </c>
      <c r="M4" s="2" t="s">
        <v>88</v>
      </c>
      <c r="N4" s="2" t="s">
        <v>81</v>
      </c>
      <c r="P4" s="2" t="s">
        <v>1259</v>
      </c>
      <c r="Q4" s="2" t="s">
        <v>99</v>
      </c>
    </row>
    <row r="5" spans="2:17" x14ac:dyDescent="0.2">
      <c r="B5" s="84" t="s">
        <v>18</v>
      </c>
      <c r="C5" s="84" t="s">
        <v>9</v>
      </c>
      <c r="D5" s="84" t="s">
        <v>101</v>
      </c>
      <c r="E5" s="155" t="str">
        <f t="shared" si="0"/>
        <v>ClothesWash</v>
      </c>
      <c r="F5" s="2">
        <v>4</v>
      </c>
      <c r="G5" s="2" t="s">
        <v>82</v>
      </c>
      <c r="H5" s="2" t="s">
        <v>83</v>
      </c>
      <c r="I5" s="2" t="s">
        <v>90</v>
      </c>
      <c r="J5" s="2" t="s">
        <v>90</v>
      </c>
      <c r="K5" s="2" t="s">
        <v>90</v>
      </c>
      <c r="L5" s="2" t="s">
        <v>3</v>
      </c>
      <c r="M5" s="2" t="s">
        <v>91</v>
      </c>
      <c r="N5" s="2" t="s">
        <v>82</v>
      </c>
      <c r="P5" s="2" t="s">
        <v>1261</v>
      </c>
      <c r="Q5" s="2" t="s">
        <v>9</v>
      </c>
    </row>
    <row r="6" spans="2:17" x14ac:dyDescent="0.2">
      <c r="B6" s="84" t="s">
        <v>19</v>
      </c>
      <c r="C6" s="84" t="s">
        <v>12</v>
      </c>
      <c r="D6" s="84" t="s">
        <v>3</v>
      </c>
      <c r="E6" s="155" t="str">
        <f t="shared" si="0"/>
        <v>Dryer</v>
      </c>
      <c r="F6" s="2">
        <v>5</v>
      </c>
      <c r="G6" s="2" t="s">
        <v>83</v>
      </c>
      <c r="H6" s="2" t="s">
        <v>87</v>
      </c>
      <c r="I6" s="2" t="s">
        <v>91</v>
      </c>
      <c r="J6" s="2" t="s">
        <v>91</v>
      </c>
      <c r="K6" s="2" t="s">
        <v>91</v>
      </c>
      <c r="L6" s="2" t="s">
        <v>98</v>
      </c>
      <c r="M6" s="2" t="s">
        <v>3</v>
      </c>
      <c r="N6" s="2" t="s">
        <v>83</v>
      </c>
      <c r="P6" s="2" t="s">
        <v>1265</v>
      </c>
      <c r="Q6" s="2" t="s">
        <v>12</v>
      </c>
    </row>
    <row r="7" spans="2:17" x14ac:dyDescent="0.2">
      <c r="B7" s="84" t="s">
        <v>20</v>
      </c>
      <c r="C7" s="84" t="s">
        <v>11</v>
      </c>
      <c r="E7" s="155" t="str">
        <f t="shared" si="0"/>
        <v>DishWash</v>
      </c>
      <c r="F7" s="2">
        <v>6</v>
      </c>
      <c r="G7" s="2" t="s">
        <v>84</v>
      </c>
      <c r="H7" s="2" t="s">
        <v>88</v>
      </c>
      <c r="I7" s="2" t="s">
        <v>3</v>
      </c>
      <c r="J7" s="2" t="s">
        <v>3</v>
      </c>
      <c r="K7" s="2" t="s">
        <v>3</v>
      </c>
      <c r="L7" s="2" t="s">
        <v>98</v>
      </c>
      <c r="M7" s="2" t="s">
        <v>98</v>
      </c>
      <c r="N7" s="2" t="s">
        <v>84</v>
      </c>
      <c r="P7" s="2" t="s">
        <v>1262</v>
      </c>
      <c r="Q7" s="2" t="s">
        <v>11</v>
      </c>
    </row>
    <row r="8" spans="2:17" x14ac:dyDescent="0.2">
      <c r="B8" s="84" t="s">
        <v>21</v>
      </c>
      <c r="C8" s="84" t="s">
        <v>13</v>
      </c>
      <c r="E8" s="155" t="str">
        <f t="shared" si="0"/>
        <v>ElecMotors</v>
      </c>
      <c r="F8" s="2">
        <v>7</v>
      </c>
      <c r="G8" s="2" t="s">
        <v>94</v>
      </c>
      <c r="H8" s="2" t="s">
        <v>90</v>
      </c>
      <c r="I8" s="2" t="s">
        <v>98</v>
      </c>
      <c r="J8" s="2" t="s">
        <v>98</v>
      </c>
      <c r="K8" s="2" t="s">
        <v>98</v>
      </c>
      <c r="L8" s="2" t="s">
        <v>98</v>
      </c>
      <c r="M8" s="2" t="s">
        <v>98</v>
      </c>
      <c r="N8" s="2" t="s">
        <v>94</v>
      </c>
      <c r="P8" s="2" t="s">
        <v>1268</v>
      </c>
      <c r="Q8" s="2" t="s">
        <v>13</v>
      </c>
    </row>
    <row r="9" spans="2:17" x14ac:dyDescent="0.2">
      <c r="B9" s="84" t="s">
        <v>22</v>
      </c>
      <c r="C9" s="84" t="s">
        <v>100</v>
      </c>
      <c r="E9" s="155" t="str">
        <f t="shared" si="0"/>
        <v>ElecHtgElements</v>
      </c>
      <c r="F9" s="2">
        <v>8</v>
      </c>
      <c r="G9" s="2" t="s">
        <v>95</v>
      </c>
      <c r="H9" s="2" t="s">
        <v>91</v>
      </c>
      <c r="I9" s="2" t="s">
        <v>98</v>
      </c>
      <c r="J9" s="2" t="s">
        <v>98</v>
      </c>
      <c r="K9" s="2" t="s">
        <v>98</v>
      </c>
      <c r="L9" s="2" t="s">
        <v>98</v>
      </c>
      <c r="M9" s="2" t="s">
        <v>98</v>
      </c>
      <c r="N9" s="2" t="s">
        <v>95</v>
      </c>
    </row>
    <row r="10" spans="2:17" x14ac:dyDescent="0.2">
      <c r="B10" s="84" t="s">
        <v>23</v>
      </c>
      <c r="C10" s="84" t="s">
        <v>3</v>
      </c>
      <c r="E10" s="155" t="str">
        <f t="shared" si="0"/>
        <v>Electronics</v>
      </c>
      <c r="F10" s="2">
        <v>9</v>
      </c>
      <c r="G10" s="2" t="s">
        <v>96</v>
      </c>
      <c r="H10" s="2" t="s">
        <v>3</v>
      </c>
      <c r="I10" s="2" t="s">
        <v>98</v>
      </c>
      <c r="J10" s="2" t="s">
        <v>98</v>
      </c>
      <c r="K10" s="2" t="s">
        <v>98</v>
      </c>
      <c r="L10" s="2" t="s">
        <v>98</v>
      </c>
      <c r="M10" s="2" t="s">
        <v>98</v>
      </c>
      <c r="N10" s="2" t="s">
        <v>96</v>
      </c>
      <c r="P10" s="3" t="s">
        <v>1254</v>
      </c>
    </row>
    <row r="11" spans="2:17" x14ac:dyDescent="0.2">
      <c r="B11" s="84" t="s">
        <v>24</v>
      </c>
      <c r="E11" s="155" t="str">
        <f t="shared" si="0"/>
        <v>FurnaceFans</v>
      </c>
      <c r="F11" s="2">
        <v>10</v>
      </c>
      <c r="G11" s="2" t="s">
        <v>85</v>
      </c>
      <c r="H11" s="2" t="s">
        <v>98</v>
      </c>
      <c r="I11" s="2" t="s">
        <v>98</v>
      </c>
      <c r="J11" s="2" t="s">
        <v>98</v>
      </c>
      <c r="K11" s="2" t="s">
        <v>98</v>
      </c>
      <c r="L11" s="2" t="s">
        <v>98</v>
      </c>
      <c r="M11" s="2" t="s">
        <v>98</v>
      </c>
      <c r="N11" s="2" t="s">
        <v>85</v>
      </c>
      <c r="P11" s="2" t="s">
        <v>1256</v>
      </c>
      <c r="Q11" s="2" t="s">
        <v>10</v>
      </c>
    </row>
    <row r="12" spans="2:17" x14ac:dyDescent="0.2">
      <c r="B12" s="84" t="s">
        <v>3</v>
      </c>
      <c r="E12" s="155" t="str">
        <f t="shared" si="0"/>
        <v>Freezer</v>
      </c>
      <c r="F12" s="2">
        <v>11</v>
      </c>
      <c r="G12" s="2" t="s">
        <v>86</v>
      </c>
      <c r="H12" s="2" t="s">
        <v>98</v>
      </c>
      <c r="I12" s="2" t="s">
        <v>98</v>
      </c>
      <c r="J12" s="2" t="s">
        <v>98</v>
      </c>
      <c r="K12" s="2" t="s">
        <v>98</v>
      </c>
      <c r="L12" s="2" t="s">
        <v>98</v>
      </c>
      <c r="M12" s="2" t="s">
        <v>98</v>
      </c>
      <c r="N12" s="2" t="s">
        <v>86</v>
      </c>
      <c r="P12" s="2" t="s">
        <v>1255</v>
      </c>
      <c r="Q12" s="2" t="s">
        <v>99</v>
      </c>
    </row>
    <row r="13" spans="2:17" x14ac:dyDescent="0.2">
      <c r="E13" s="155" t="str">
        <f t="shared" si="0"/>
        <v>Heating</v>
      </c>
      <c r="F13" s="2">
        <v>12</v>
      </c>
      <c r="G13" s="2" t="s">
        <v>87</v>
      </c>
      <c r="H13" s="2" t="s">
        <v>98</v>
      </c>
      <c r="I13" s="2" t="s">
        <v>98</v>
      </c>
      <c r="J13" s="2" t="s">
        <v>98</v>
      </c>
      <c r="K13" s="2" t="s">
        <v>98</v>
      </c>
      <c r="L13" s="2" t="s">
        <v>98</v>
      </c>
      <c r="M13" s="2" t="s">
        <v>98</v>
      </c>
      <c r="N13" s="2" t="s">
        <v>87</v>
      </c>
      <c r="P13" s="2" t="s">
        <v>1257</v>
      </c>
      <c r="Q13" s="2" t="s">
        <v>9</v>
      </c>
    </row>
    <row r="14" spans="2:17" x14ac:dyDescent="0.2">
      <c r="E14" s="155" t="str">
        <f t="shared" si="0"/>
        <v>HotWater</v>
      </c>
      <c r="F14" s="2">
        <v>13</v>
      </c>
      <c r="G14" s="2" t="s">
        <v>88</v>
      </c>
      <c r="H14" s="2" t="s">
        <v>98</v>
      </c>
      <c r="I14" s="2" t="s">
        <v>98</v>
      </c>
      <c r="J14" s="2" t="s">
        <v>98</v>
      </c>
      <c r="K14" s="2" t="s">
        <v>98</v>
      </c>
      <c r="L14" s="2" t="s">
        <v>98</v>
      </c>
      <c r="M14" s="2" t="s">
        <v>98</v>
      </c>
      <c r="N14" s="2" t="s">
        <v>88</v>
      </c>
      <c r="P14" s="2" t="s">
        <v>1266</v>
      </c>
      <c r="Q14" s="2" t="s">
        <v>12</v>
      </c>
    </row>
    <row r="15" spans="2:17" x14ac:dyDescent="0.2">
      <c r="E15" s="155" t="str">
        <f t="shared" si="0"/>
        <v>Refrigerator</v>
      </c>
      <c r="F15" s="2">
        <v>14</v>
      </c>
      <c r="G15" s="2" t="s">
        <v>89</v>
      </c>
      <c r="H15" s="2" t="s">
        <v>98</v>
      </c>
      <c r="I15" s="2" t="s">
        <v>98</v>
      </c>
      <c r="J15" s="2" t="s">
        <v>98</v>
      </c>
      <c r="K15" s="2" t="s">
        <v>98</v>
      </c>
      <c r="L15" s="2" t="s">
        <v>98</v>
      </c>
      <c r="M15" s="2" t="s">
        <v>98</v>
      </c>
      <c r="N15" s="2" t="s">
        <v>89</v>
      </c>
      <c r="P15" s="2" t="s">
        <v>1258</v>
      </c>
      <c r="Q15" s="2" t="s">
        <v>11</v>
      </c>
    </row>
    <row r="16" spans="2:17" x14ac:dyDescent="0.2">
      <c r="E16" s="155" t="str">
        <f t="shared" si="0"/>
        <v>Lighting</v>
      </c>
      <c r="F16" s="2">
        <v>15</v>
      </c>
      <c r="G16" s="2" t="s">
        <v>97</v>
      </c>
      <c r="H16" s="2" t="s">
        <v>98</v>
      </c>
      <c r="I16" s="2" t="s">
        <v>98</v>
      </c>
      <c r="J16" s="2" t="s">
        <v>98</v>
      </c>
      <c r="K16" s="2" t="s">
        <v>98</v>
      </c>
      <c r="L16" s="2" t="s">
        <v>98</v>
      </c>
      <c r="M16" s="2" t="s">
        <v>98</v>
      </c>
      <c r="N16" s="2" t="s">
        <v>97</v>
      </c>
      <c r="P16" s="2" t="s">
        <v>1267</v>
      </c>
      <c r="Q16" s="2" t="s">
        <v>13</v>
      </c>
    </row>
    <row r="17" spans="2:14" x14ac:dyDescent="0.2">
      <c r="E17" s="155" t="str">
        <f t="shared" si="0"/>
        <v>OtherAppl</v>
      </c>
      <c r="F17" s="2">
        <v>16</v>
      </c>
      <c r="G17" s="2" t="s">
        <v>90</v>
      </c>
      <c r="H17" s="2" t="s">
        <v>98</v>
      </c>
      <c r="I17" s="2" t="s">
        <v>98</v>
      </c>
      <c r="J17" s="2" t="s">
        <v>98</v>
      </c>
      <c r="K17" s="2" t="s">
        <v>98</v>
      </c>
      <c r="L17" s="2" t="s">
        <v>98</v>
      </c>
      <c r="M17" s="2" t="s">
        <v>98</v>
      </c>
      <c r="N17" s="2" t="s">
        <v>90</v>
      </c>
    </row>
    <row r="18" spans="2:14" x14ac:dyDescent="0.2">
      <c r="E18" s="155" t="str">
        <f t="shared" si="0"/>
        <v>PC</v>
      </c>
      <c r="F18" s="2">
        <v>17</v>
      </c>
      <c r="G18" s="2" t="s">
        <v>78</v>
      </c>
      <c r="H18" s="2" t="s">
        <v>98</v>
      </c>
      <c r="I18" s="2" t="s">
        <v>98</v>
      </c>
      <c r="J18" s="2" t="s">
        <v>98</v>
      </c>
      <c r="K18" s="2" t="s">
        <v>98</v>
      </c>
      <c r="L18" s="2" t="s">
        <v>98</v>
      </c>
      <c r="M18" s="2" t="s">
        <v>98</v>
      </c>
      <c r="N18" s="2" t="s">
        <v>78</v>
      </c>
    </row>
    <row r="19" spans="2:14" x14ac:dyDescent="0.2">
      <c r="E19" s="155" t="str">
        <f t="shared" si="0"/>
        <v>SecHeating</v>
      </c>
      <c r="F19" s="2">
        <v>18</v>
      </c>
      <c r="G19" s="2" t="s">
        <v>91</v>
      </c>
      <c r="H19" s="2" t="s">
        <v>98</v>
      </c>
      <c r="I19" s="2" t="s">
        <v>98</v>
      </c>
      <c r="J19" s="2" t="s">
        <v>98</v>
      </c>
      <c r="K19" s="2" t="s">
        <v>98</v>
      </c>
      <c r="L19" s="2" t="s">
        <v>98</v>
      </c>
      <c r="M19" s="2" t="s">
        <v>98</v>
      </c>
      <c r="N19" s="2" t="s">
        <v>91</v>
      </c>
    </row>
    <row r="20" spans="2:14" x14ac:dyDescent="0.2">
      <c r="E20" s="155" t="str">
        <f t="shared" si="0"/>
        <v>DV</v>
      </c>
      <c r="F20" s="2">
        <v>19</v>
      </c>
      <c r="G20" s="2" t="s">
        <v>117</v>
      </c>
      <c r="J20" s="2" t="s">
        <v>98</v>
      </c>
    </row>
    <row r="21" spans="2:14" x14ac:dyDescent="0.2">
      <c r="E21" s="155" t="str">
        <f t="shared" si="0"/>
        <v>TV</v>
      </c>
      <c r="F21" s="2">
        <v>20</v>
      </c>
      <c r="G21" s="2" t="s">
        <v>79</v>
      </c>
      <c r="H21" s="2" t="s">
        <v>98</v>
      </c>
      <c r="I21" s="2" t="s">
        <v>98</v>
      </c>
      <c r="J21" s="2" t="s">
        <v>98</v>
      </c>
      <c r="K21" s="2" t="s">
        <v>98</v>
      </c>
      <c r="L21" s="2" t="s">
        <v>98</v>
      </c>
      <c r="M21" s="2" t="s">
        <v>98</v>
      </c>
      <c r="N21" s="2" t="s">
        <v>79</v>
      </c>
    </row>
    <row r="22" spans="2:14" x14ac:dyDescent="0.2">
      <c r="E22" s="155" t="str">
        <f t="shared" si="0"/>
        <v>(All)</v>
      </c>
      <c r="F22" s="2">
        <v>21</v>
      </c>
      <c r="G22" s="2" t="s">
        <v>3</v>
      </c>
      <c r="H22" s="2" t="s">
        <v>98</v>
      </c>
      <c r="I22" s="2" t="s">
        <v>98</v>
      </c>
      <c r="J22" s="2" t="s">
        <v>98</v>
      </c>
      <c r="K22" s="2" t="s">
        <v>98</v>
      </c>
      <c r="L22" s="2" t="s">
        <v>98</v>
      </c>
      <c r="M22" s="2" t="s">
        <v>98</v>
      </c>
      <c r="N22" s="2" t="s">
        <v>3</v>
      </c>
    </row>
    <row r="24" spans="2:14" x14ac:dyDescent="0.2">
      <c r="B24" s="9" t="s">
        <v>33</v>
      </c>
      <c r="C24" s="9" t="s">
        <v>34</v>
      </c>
      <c r="D24" s="9" t="s">
        <v>35</v>
      </c>
      <c r="E24" s="9" t="s">
        <v>36</v>
      </c>
    </row>
    <row r="25" spans="2:14" x14ac:dyDescent="0.2">
      <c r="B25" s="85" t="s">
        <v>3</v>
      </c>
      <c r="C25" s="85" t="s">
        <v>99</v>
      </c>
      <c r="D25" s="85" t="s">
        <v>3</v>
      </c>
      <c r="E25" s="85" t="s">
        <v>3</v>
      </c>
    </row>
    <row r="26" spans="2:14" x14ac:dyDescent="0.2">
      <c r="B26" s="86">
        <f>MATCH(SelectedDivision,DivisionList,0)</f>
        <v>10</v>
      </c>
      <c r="C26" s="86">
        <f>MATCH(SelectedFuel,FuelList,0)</f>
        <v>1</v>
      </c>
      <c r="D26" s="86">
        <f>MATCH(SelectedBuilding,BuildingList,0)</f>
        <v>4</v>
      </c>
      <c r="E26" s="86">
        <f>MATCH(SelectedEndUse,EndUseList,0)</f>
        <v>20</v>
      </c>
    </row>
  </sheetData>
  <phoneticPr fontId="14" type="noConversion"/>
  <pageMargins left="0.75" right="0.75" top="1" bottom="1" header="0.5" footer="0.5"/>
  <pageSetup orientation="portrait" r:id="rId1"/>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tabColor theme="6" tint="0.79998168889431442"/>
  </sheetPr>
  <dimension ref="B2:D20"/>
  <sheetViews>
    <sheetView workbookViewId="0"/>
  </sheetViews>
  <sheetFormatPr baseColWidth="10" defaultColWidth="9.1640625" defaultRowHeight="15" x14ac:dyDescent="0.2"/>
  <cols>
    <col min="1" max="1" width="9.1640625" style="2"/>
    <col min="2" max="2" width="9.1640625" style="2" customWidth="1"/>
    <col min="3" max="16384" width="9.1640625" style="2"/>
  </cols>
  <sheetData>
    <row r="2" spans="2:4" x14ac:dyDescent="0.2">
      <c r="B2" s="24" t="s">
        <v>248</v>
      </c>
    </row>
    <row r="4" spans="2:4" ht="16" thickBot="1" x14ac:dyDescent="0.25">
      <c r="B4" s="3" t="s">
        <v>103</v>
      </c>
      <c r="C4" s="3"/>
      <c r="D4" s="3"/>
    </row>
    <row r="5" spans="2:4" ht="16" thickBot="1" x14ac:dyDescent="0.25">
      <c r="C5" s="55">
        <v>1987</v>
      </c>
      <c r="D5" s="32" t="str">
        <f>IF(ISERROR(HLOOKUP(NEMS_Internal_PriceYr,Deflators!$D$2:$BG$5,3,)),"It appears that no deflator is available for this base year.","")</f>
        <v/>
      </c>
    </row>
    <row r="7" spans="2:4" ht="16" thickBot="1" x14ac:dyDescent="0.25">
      <c r="B7" s="3" t="s">
        <v>247</v>
      </c>
      <c r="C7" s="3"/>
      <c r="D7" s="3"/>
    </row>
    <row r="8" spans="2:4" ht="16" thickBot="1" x14ac:dyDescent="0.25">
      <c r="C8" s="55">
        <v>2023</v>
      </c>
      <c r="D8" s="32" t="str">
        <f>IF(ISERROR(HLOOKUP(Price_Base_yr,Deflators!$D$2:$BG$5,4,)),"It appears that no deflator is available for this base year.","")</f>
        <v/>
      </c>
    </row>
    <row r="10" spans="2:4" ht="16" thickBot="1" x14ac:dyDescent="0.25">
      <c r="B10" s="3" t="s">
        <v>246</v>
      </c>
      <c r="C10" s="3"/>
      <c r="D10" s="3"/>
    </row>
    <row r="11" spans="2:4" ht="16" thickBot="1" x14ac:dyDescent="0.25">
      <c r="C11" s="55">
        <v>2022</v>
      </c>
    </row>
    <row r="13" spans="2:4" ht="16" thickBot="1" x14ac:dyDescent="0.25">
      <c r="B13" s="3" t="s">
        <v>102</v>
      </c>
    </row>
    <row r="14" spans="2:4" ht="16" thickBot="1" x14ac:dyDescent="0.25">
      <c r="C14" s="55">
        <v>2020</v>
      </c>
    </row>
    <row r="16" spans="2:4" ht="16" thickBot="1" x14ac:dyDescent="0.25">
      <c r="B16" s="3" t="s">
        <v>75</v>
      </c>
      <c r="C16" s="3"/>
      <c r="D16" s="3"/>
    </row>
    <row r="17" spans="2:3" ht="16" thickBot="1" x14ac:dyDescent="0.25">
      <c r="C17" s="55">
        <v>2023</v>
      </c>
    </row>
    <row r="19" spans="2:3" ht="16" thickBot="1" x14ac:dyDescent="0.25">
      <c r="B19" s="3" t="s">
        <v>942</v>
      </c>
    </row>
    <row r="20" spans="2:3" ht="16" thickBot="1" x14ac:dyDescent="0.25">
      <c r="C20" s="55">
        <v>2020</v>
      </c>
    </row>
  </sheetData>
  <phoneticPr fontId="0" type="noConversion"/>
  <pageMargins left="0.75" right="0.75" top="1" bottom="1" header="0.5" footer="0.5"/>
  <pageSetup orientation="portrait" horizontalDpi="300" verticalDpi="300" r:id="rId1"/>
  <headerFooter alignWithMargins="0"/>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
    <tabColor theme="6" tint="0.79998168889431442"/>
  </sheetPr>
  <dimension ref="B2:D63"/>
  <sheetViews>
    <sheetView workbookViewId="0"/>
  </sheetViews>
  <sheetFormatPr baseColWidth="10" defaultColWidth="9.1640625" defaultRowHeight="15" x14ac:dyDescent="0.2"/>
  <cols>
    <col min="1" max="1" width="2.1640625" style="65" customWidth="1"/>
    <col min="2" max="2" width="13.5" style="65" customWidth="1"/>
    <col min="3" max="3" width="33" style="65" customWidth="1"/>
    <col min="4" max="16384" width="9.1640625" style="65"/>
  </cols>
  <sheetData>
    <row r="2" spans="2:4" ht="23" x14ac:dyDescent="0.25">
      <c r="B2" s="66" t="s">
        <v>269</v>
      </c>
    </row>
    <row r="3" spans="2:4" ht="20" x14ac:dyDescent="0.2">
      <c r="B3" s="67" t="s">
        <v>270</v>
      </c>
    </row>
    <row r="4" spans="2:4" x14ac:dyDescent="0.2">
      <c r="B4" s="68"/>
    </row>
    <row r="5" spans="2:4" x14ac:dyDescent="0.2">
      <c r="B5" s="69" t="s">
        <v>271</v>
      </c>
    </row>
    <row r="6" spans="2:4" x14ac:dyDescent="0.2">
      <c r="B6" s="69" t="s">
        <v>272</v>
      </c>
    </row>
    <row r="7" spans="2:4" x14ac:dyDescent="0.2">
      <c r="B7" s="69" t="s">
        <v>273</v>
      </c>
    </row>
    <row r="8" spans="2:4" ht="16" thickBot="1" x14ac:dyDescent="0.25"/>
    <row r="9" spans="2:4" ht="18" thickTop="1" thickBot="1" x14ac:dyDescent="0.25">
      <c r="B9" s="70" t="s">
        <v>274</v>
      </c>
      <c r="C9" s="71" t="s">
        <v>275</v>
      </c>
      <c r="D9" s="65" t="s">
        <v>276</v>
      </c>
    </row>
    <row r="10" spans="2:4" ht="12.75" customHeight="1" x14ac:dyDescent="0.2">
      <c r="B10" s="72" t="s">
        <v>277</v>
      </c>
      <c r="C10" s="73" t="s">
        <v>278</v>
      </c>
      <c r="D10" s="65" t="s">
        <v>24</v>
      </c>
    </row>
    <row r="11" spans="2:4" ht="12.75" customHeight="1" x14ac:dyDescent="0.2">
      <c r="B11" s="72" t="s">
        <v>279</v>
      </c>
      <c r="C11" s="73" t="s">
        <v>280</v>
      </c>
      <c r="D11" s="65" t="s">
        <v>21</v>
      </c>
    </row>
    <row r="12" spans="2:4" ht="12.75" customHeight="1" x14ac:dyDescent="0.2">
      <c r="B12" s="72" t="s">
        <v>281</v>
      </c>
      <c r="C12" s="73" t="s">
        <v>282</v>
      </c>
      <c r="D12" s="65" t="s">
        <v>22</v>
      </c>
    </row>
    <row r="13" spans="2:4" ht="12.75" customHeight="1" x14ac:dyDescent="0.2">
      <c r="B13" s="72" t="s">
        <v>283</v>
      </c>
      <c r="C13" s="73" t="s">
        <v>284</v>
      </c>
      <c r="D13" s="65" t="s">
        <v>23</v>
      </c>
    </row>
    <row r="14" spans="2:4" ht="12.75" customHeight="1" x14ac:dyDescent="0.2">
      <c r="B14" s="72" t="s">
        <v>285</v>
      </c>
      <c r="C14" s="73" t="s">
        <v>286</v>
      </c>
      <c r="D14" s="65" t="s">
        <v>24</v>
      </c>
    </row>
    <row r="15" spans="2:4" ht="12.75" customHeight="1" x14ac:dyDescent="0.2">
      <c r="B15" s="72" t="s">
        <v>287</v>
      </c>
      <c r="C15" s="73" t="s">
        <v>288</v>
      </c>
      <c r="D15" s="65" t="s">
        <v>23</v>
      </c>
    </row>
    <row r="16" spans="2:4" ht="12.75" customHeight="1" x14ac:dyDescent="0.2">
      <c r="B16" s="72" t="s">
        <v>289</v>
      </c>
      <c r="C16" s="73" t="s">
        <v>290</v>
      </c>
      <c r="D16" s="65" t="s">
        <v>17</v>
      </c>
    </row>
    <row r="17" spans="2:4" ht="12.75" customHeight="1" x14ac:dyDescent="0.2">
      <c r="B17" s="72" t="s">
        <v>291</v>
      </c>
      <c r="C17" s="73" t="s">
        <v>292</v>
      </c>
      <c r="D17" s="65" t="s">
        <v>20</v>
      </c>
    </row>
    <row r="18" spans="2:4" ht="12.75" customHeight="1" x14ac:dyDescent="0.2">
      <c r="B18" s="72" t="s">
        <v>293</v>
      </c>
      <c r="C18" s="73" t="s">
        <v>294</v>
      </c>
      <c r="D18" s="65" t="s">
        <v>20</v>
      </c>
    </row>
    <row r="19" spans="2:4" ht="12.75" customHeight="1" x14ac:dyDescent="0.2">
      <c r="B19" s="72" t="s">
        <v>295</v>
      </c>
      <c r="C19" s="73" t="s">
        <v>296</v>
      </c>
      <c r="D19" s="65" t="s">
        <v>20</v>
      </c>
    </row>
    <row r="20" spans="2:4" ht="12.75" customHeight="1" x14ac:dyDescent="0.2">
      <c r="B20" s="72" t="s">
        <v>297</v>
      </c>
      <c r="C20" s="73" t="s">
        <v>298</v>
      </c>
      <c r="D20" s="65" t="s">
        <v>20</v>
      </c>
    </row>
    <row r="21" spans="2:4" ht="12.75" customHeight="1" x14ac:dyDescent="0.2">
      <c r="B21" s="72" t="s">
        <v>299</v>
      </c>
      <c r="C21" s="73" t="s">
        <v>300</v>
      </c>
      <c r="D21" s="65" t="s">
        <v>24</v>
      </c>
    </row>
    <row r="22" spans="2:4" ht="12.75" customHeight="1" x14ac:dyDescent="0.2">
      <c r="B22" s="72" t="s">
        <v>301</v>
      </c>
      <c r="C22" s="73" t="s">
        <v>302</v>
      </c>
      <c r="D22" s="65" t="s">
        <v>19</v>
      </c>
    </row>
    <row r="23" spans="2:4" ht="12.75" customHeight="1" x14ac:dyDescent="0.2">
      <c r="B23" s="72" t="s">
        <v>303</v>
      </c>
      <c r="C23" s="73" t="s">
        <v>304</v>
      </c>
      <c r="D23" s="65" t="s">
        <v>23</v>
      </c>
    </row>
    <row r="24" spans="2:4" ht="12.75" customHeight="1" x14ac:dyDescent="0.2">
      <c r="B24" s="72" t="s">
        <v>305</v>
      </c>
      <c r="C24" s="73" t="s">
        <v>306</v>
      </c>
      <c r="D24" s="65" t="s">
        <v>18</v>
      </c>
    </row>
    <row r="25" spans="2:4" ht="12.75" customHeight="1" x14ac:dyDescent="0.2">
      <c r="B25" s="72" t="s">
        <v>307</v>
      </c>
      <c r="C25" s="73" t="s">
        <v>308</v>
      </c>
      <c r="D25" s="65" t="s">
        <v>18</v>
      </c>
    </row>
    <row r="26" spans="2:4" ht="12.75" customHeight="1" x14ac:dyDescent="0.2">
      <c r="B26" s="72" t="s">
        <v>198</v>
      </c>
      <c r="C26" s="73" t="s">
        <v>309</v>
      </c>
      <c r="D26" s="65" t="s">
        <v>19</v>
      </c>
    </row>
    <row r="27" spans="2:4" ht="12.75" customHeight="1" x14ac:dyDescent="0.2">
      <c r="B27" s="72" t="s">
        <v>310</v>
      </c>
      <c r="C27" s="73" t="s">
        <v>311</v>
      </c>
      <c r="D27" s="65" t="s">
        <v>21</v>
      </c>
    </row>
    <row r="28" spans="2:4" ht="12.75" customHeight="1" x14ac:dyDescent="0.2">
      <c r="B28" s="72" t="s">
        <v>312</v>
      </c>
      <c r="C28" s="73" t="s">
        <v>313</v>
      </c>
      <c r="D28" s="65" t="s">
        <v>22</v>
      </c>
    </row>
    <row r="29" spans="2:4" ht="12.75" customHeight="1" x14ac:dyDescent="0.2">
      <c r="B29" s="72" t="s">
        <v>314</v>
      </c>
      <c r="C29" s="73" t="s">
        <v>315</v>
      </c>
      <c r="D29" s="65" t="s">
        <v>17</v>
      </c>
    </row>
    <row r="30" spans="2:4" ht="12.75" customHeight="1" x14ac:dyDescent="0.2">
      <c r="B30" s="72" t="s">
        <v>316</v>
      </c>
      <c r="C30" s="73" t="s">
        <v>317</v>
      </c>
      <c r="D30" s="65" t="s">
        <v>20</v>
      </c>
    </row>
    <row r="31" spans="2:4" ht="12.75" customHeight="1" x14ac:dyDescent="0.2">
      <c r="B31" s="72" t="s">
        <v>318</v>
      </c>
      <c r="C31" s="73" t="s">
        <v>319</v>
      </c>
      <c r="D31" s="65" t="s">
        <v>17</v>
      </c>
    </row>
    <row r="32" spans="2:4" ht="12.75" customHeight="1" x14ac:dyDescent="0.2">
      <c r="B32" s="72" t="s">
        <v>320</v>
      </c>
      <c r="C32" s="73" t="s">
        <v>321</v>
      </c>
      <c r="D32" s="65" t="s">
        <v>18</v>
      </c>
    </row>
    <row r="33" spans="2:4" ht="12.75" customHeight="1" x14ac:dyDescent="0.2">
      <c r="B33" s="72" t="s">
        <v>322</v>
      </c>
      <c r="C33" s="73" t="s">
        <v>323</v>
      </c>
      <c r="D33" s="65" t="s">
        <v>19</v>
      </c>
    </row>
    <row r="34" spans="2:4" ht="12.75" customHeight="1" x14ac:dyDescent="0.2">
      <c r="B34" s="72" t="s">
        <v>324</v>
      </c>
      <c r="C34" s="73" t="s">
        <v>325</v>
      </c>
      <c r="D34" s="65" t="s">
        <v>19</v>
      </c>
    </row>
    <row r="35" spans="2:4" ht="12.75" customHeight="1" x14ac:dyDescent="0.2">
      <c r="B35" s="72" t="s">
        <v>326</v>
      </c>
      <c r="C35" s="73" t="s">
        <v>327</v>
      </c>
      <c r="D35" s="65" t="s">
        <v>21</v>
      </c>
    </row>
    <row r="36" spans="2:4" ht="12.75" customHeight="1" x14ac:dyDescent="0.2">
      <c r="B36" s="72" t="s">
        <v>328</v>
      </c>
      <c r="C36" s="73" t="s">
        <v>329</v>
      </c>
      <c r="D36" s="65" t="s">
        <v>23</v>
      </c>
    </row>
    <row r="37" spans="2:4" ht="12.75" customHeight="1" x14ac:dyDescent="0.2">
      <c r="B37" s="72" t="s">
        <v>330</v>
      </c>
      <c r="C37" s="73" t="s">
        <v>331</v>
      </c>
      <c r="D37" s="65" t="s">
        <v>20</v>
      </c>
    </row>
    <row r="38" spans="2:4" ht="12.75" customHeight="1" x14ac:dyDescent="0.2">
      <c r="B38" s="72" t="s">
        <v>332</v>
      </c>
      <c r="C38" s="73" t="s">
        <v>333</v>
      </c>
      <c r="D38" s="65" t="s">
        <v>19</v>
      </c>
    </row>
    <row r="39" spans="2:4" ht="12.75" customHeight="1" x14ac:dyDescent="0.2">
      <c r="B39" s="72" t="s">
        <v>334</v>
      </c>
      <c r="C39" s="73" t="s">
        <v>335</v>
      </c>
      <c r="D39" s="65" t="s">
        <v>19</v>
      </c>
    </row>
    <row r="40" spans="2:4" ht="12.75" customHeight="1" x14ac:dyDescent="0.2">
      <c r="B40" s="72" t="s">
        <v>336</v>
      </c>
      <c r="C40" s="73" t="s">
        <v>337</v>
      </c>
      <c r="D40" s="65" t="s">
        <v>17</v>
      </c>
    </row>
    <row r="41" spans="2:4" ht="12.75" customHeight="1" x14ac:dyDescent="0.2">
      <c r="B41" s="72" t="s">
        <v>338</v>
      </c>
      <c r="C41" s="73" t="s">
        <v>339</v>
      </c>
      <c r="D41" s="65" t="s">
        <v>16</v>
      </c>
    </row>
    <row r="42" spans="2:4" ht="12.75" customHeight="1" x14ac:dyDescent="0.2">
      <c r="B42" s="72" t="s">
        <v>340</v>
      </c>
      <c r="C42" s="73" t="s">
        <v>341</v>
      </c>
      <c r="D42" s="65" t="s">
        <v>23</v>
      </c>
    </row>
    <row r="43" spans="2:4" ht="12.75" customHeight="1" x14ac:dyDescent="0.2">
      <c r="B43" s="72" t="s">
        <v>342</v>
      </c>
      <c r="C43" s="73" t="s">
        <v>343</v>
      </c>
      <c r="D43" s="65" t="s">
        <v>23</v>
      </c>
    </row>
    <row r="44" spans="2:4" ht="12.75" customHeight="1" x14ac:dyDescent="0.2">
      <c r="B44" s="72" t="s">
        <v>344</v>
      </c>
      <c r="C44" s="73" t="s">
        <v>345</v>
      </c>
      <c r="D44" s="65" t="s">
        <v>16</v>
      </c>
    </row>
    <row r="45" spans="2:4" ht="12.75" customHeight="1" x14ac:dyDescent="0.2">
      <c r="B45" s="72" t="s">
        <v>346</v>
      </c>
      <c r="C45" s="73" t="s">
        <v>347</v>
      </c>
      <c r="D45" s="65" t="s">
        <v>18</v>
      </c>
    </row>
    <row r="46" spans="2:4" ht="12.75" customHeight="1" x14ac:dyDescent="0.2">
      <c r="B46" s="72" t="s">
        <v>348</v>
      </c>
      <c r="C46" s="73" t="s">
        <v>349</v>
      </c>
      <c r="D46" s="65" t="s">
        <v>22</v>
      </c>
    </row>
    <row r="47" spans="2:4" ht="12.75" customHeight="1" x14ac:dyDescent="0.2">
      <c r="B47" s="72" t="s">
        <v>350</v>
      </c>
      <c r="C47" s="73" t="s">
        <v>351</v>
      </c>
      <c r="D47" s="65" t="s">
        <v>24</v>
      </c>
    </row>
    <row r="48" spans="2:4" ht="12.75" customHeight="1" x14ac:dyDescent="0.2">
      <c r="B48" s="72" t="s">
        <v>352</v>
      </c>
      <c r="C48" s="73" t="s">
        <v>353</v>
      </c>
      <c r="D48" s="65" t="s">
        <v>16</v>
      </c>
    </row>
    <row r="49" spans="2:4" ht="12.75" customHeight="1" x14ac:dyDescent="0.2">
      <c r="B49" s="72" t="s">
        <v>354</v>
      </c>
      <c r="C49" s="73" t="s">
        <v>355</v>
      </c>
      <c r="D49" s="65" t="s">
        <v>17</v>
      </c>
    </row>
    <row r="50" spans="2:4" ht="12.75" customHeight="1" x14ac:dyDescent="0.2">
      <c r="B50" s="72" t="s">
        <v>356</v>
      </c>
      <c r="C50" s="73" t="s">
        <v>357</v>
      </c>
      <c r="D50" s="65" t="s">
        <v>20</v>
      </c>
    </row>
    <row r="51" spans="2:4" ht="12.75" customHeight="1" x14ac:dyDescent="0.2">
      <c r="B51" s="72" t="s">
        <v>358</v>
      </c>
      <c r="C51" s="73" t="s">
        <v>359</v>
      </c>
      <c r="D51" s="65" t="s">
        <v>19</v>
      </c>
    </row>
    <row r="52" spans="2:4" ht="12.75" customHeight="1" x14ac:dyDescent="0.2">
      <c r="B52" s="72" t="s">
        <v>360</v>
      </c>
      <c r="C52" s="73" t="s">
        <v>361</v>
      </c>
      <c r="D52" s="65" t="s">
        <v>21</v>
      </c>
    </row>
    <row r="53" spans="2:4" ht="12.75" customHeight="1" x14ac:dyDescent="0.2">
      <c r="B53" s="72" t="s">
        <v>362</v>
      </c>
      <c r="C53" s="73" t="s">
        <v>363</v>
      </c>
      <c r="D53" s="65" t="s">
        <v>22</v>
      </c>
    </row>
    <row r="54" spans="2:4" ht="12.75" customHeight="1" x14ac:dyDescent="0.2">
      <c r="B54" s="72" t="s">
        <v>364</v>
      </c>
      <c r="C54" s="73" t="s">
        <v>365</v>
      </c>
      <c r="D54" s="65" t="s">
        <v>23</v>
      </c>
    </row>
    <row r="55" spans="2:4" ht="12.75" customHeight="1" x14ac:dyDescent="0.2">
      <c r="B55" s="72" t="s">
        <v>366</v>
      </c>
      <c r="C55" s="73" t="s">
        <v>367</v>
      </c>
      <c r="D55" s="65" t="s">
        <v>20</v>
      </c>
    </row>
    <row r="56" spans="2:4" ht="12.75" customHeight="1" x14ac:dyDescent="0.2">
      <c r="B56" s="72" t="s">
        <v>368</v>
      </c>
      <c r="C56" s="73" t="s">
        <v>369</v>
      </c>
      <c r="D56" s="65" t="s">
        <v>17</v>
      </c>
    </row>
    <row r="57" spans="2:4" ht="12.75" customHeight="1" x14ac:dyDescent="0.2">
      <c r="B57" s="72" t="s">
        <v>370</v>
      </c>
      <c r="C57" s="73" t="s">
        <v>371</v>
      </c>
      <c r="D57" s="65" t="s">
        <v>24</v>
      </c>
    </row>
    <row r="58" spans="2:4" ht="12.75" customHeight="1" x14ac:dyDescent="0.2">
      <c r="B58" s="72" t="s">
        <v>372</v>
      </c>
      <c r="C58" s="73" t="s">
        <v>373</v>
      </c>
      <c r="D58" s="65" t="s">
        <v>18</v>
      </c>
    </row>
    <row r="59" spans="2:4" ht="12.75" customHeight="1" x14ac:dyDescent="0.2">
      <c r="B59" s="72" t="s">
        <v>374</v>
      </c>
      <c r="C59" s="73" t="s">
        <v>375</v>
      </c>
      <c r="D59" s="65" t="s">
        <v>20</v>
      </c>
    </row>
    <row r="60" spans="2:4" ht="12.75" customHeight="1" x14ac:dyDescent="0.2">
      <c r="B60" s="72" t="s">
        <v>376</v>
      </c>
      <c r="C60" s="73" t="s">
        <v>377</v>
      </c>
      <c r="D60" s="65" t="s">
        <v>23</v>
      </c>
    </row>
    <row r="61" spans="2:4" ht="12.75" customHeight="1" x14ac:dyDescent="0.2">
      <c r="B61" s="72" t="s">
        <v>378</v>
      </c>
      <c r="C61" s="73" t="s">
        <v>379</v>
      </c>
    </row>
    <row r="62" spans="2:4" ht="12.75" customHeight="1" x14ac:dyDescent="0.2">
      <c r="B62" s="72" t="s">
        <v>380</v>
      </c>
      <c r="C62" s="73" t="s">
        <v>381</v>
      </c>
    </row>
    <row r="63" spans="2:4" ht="12.75" customHeight="1" thickBot="1" x14ac:dyDescent="0.25">
      <c r="B63" s="74" t="s">
        <v>382</v>
      </c>
      <c r="C63" s="75" t="s">
        <v>383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31B69D6FB947439E025A8582591DC1" ma:contentTypeVersion="4" ma:contentTypeDescription="Create a new document." ma:contentTypeScope="" ma:versionID="ddf6dd2738b5b4e61cc19fdd49b3002f">
  <xsd:schema xmlns:xsd="http://www.w3.org/2001/XMLSchema" xmlns:xs="http://www.w3.org/2001/XMLSchema" xmlns:p="http://schemas.microsoft.com/office/2006/metadata/properties" xmlns:ns2="807c36fc-a7d3-4929-b138-82e77cd0b2e4" targetNamespace="http://schemas.microsoft.com/office/2006/metadata/properties" ma:root="true" ma:fieldsID="b9cb97d359db1584af242832a8da3ea4" ns2:_="">
    <xsd:import namespace="807c36fc-a7d3-4929-b138-82e77cd0b2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c36fc-a7d3-4929-b138-82e77cd0b2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33DE06-A004-423B-83B7-940AA297E73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D3438D1-C523-4208-AFC2-50A43A3D4DE2}">
  <ds:schemaRefs>
    <ds:schemaRef ds:uri="http://schemas.microsoft.com/sharepoint/v3/contenttype/forms"/>
  </ds:schemaRefs>
</ds:datastoreItem>
</file>

<file path=customXml/itemProps3.xml><?xml version="1.0" encoding="utf-8"?>
<ds:datastoreItem xmlns:ds="http://schemas.openxmlformats.org/officeDocument/2006/customXml" ds:itemID="{CA5ABED5-93CA-4514-B2EE-137D5EC8D6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c36fc-a7d3-4929-b138-82e77cd0b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25</vt:i4>
      </vt:variant>
      <vt:variant>
        <vt:lpstr>Charts</vt:lpstr>
      </vt:variant>
      <vt:variant>
        <vt:i4>1</vt:i4>
      </vt:variant>
      <vt:variant>
        <vt:lpstr>Named Ranges</vt:lpstr>
      </vt:variant>
      <vt:variant>
        <vt:i4>18</vt:i4>
      </vt:variant>
    </vt:vector>
  </HeadingPairs>
  <TitlesOfParts>
    <vt:vector size="44" baseType="lpstr">
      <vt:lpstr>Menu</vt:lpstr>
      <vt:lpstr>Summary Charts</vt:lpstr>
      <vt:lpstr>Chart Data Staging</vt:lpstr>
      <vt:lpstr>Units</vt:lpstr>
      <vt:lpstr>NEMSPriceFcast</vt:lpstr>
      <vt:lpstr>NEMSConsFcast</vt:lpstr>
      <vt:lpstr>EquipStockTable</vt:lpstr>
      <vt:lpstr>DetailedEquipTable</vt:lpstr>
      <vt:lpstr>HousingStockTable</vt:lpstr>
      <vt:lpstr>SqftTable</vt:lpstr>
      <vt:lpstr>HousingStartsTable</vt:lpstr>
      <vt:lpstr>FuelSwitchingTable</vt:lpstr>
      <vt:lpstr>ShellTable</vt:lpstr>
      <vt:lpstr>ShellIndexTable</vt:lpstr>
      <vt:lpstr>EfficiencyTable</vt:lpstr>
      <vt:lpstr>EStarEquipTable</vt:lpstr>
      <vt:lpstr>InvestmentTable</vt:lpstr>
      <vt:lpstr>SEDSDataPivots</vt:lpstr>
      <vt:lpstr>SEDS_CONS_API</vt:lpstr>
      <vt:lpstr>SEDS_EXP_API</vt:lpstr>
      <vt:lpstr>Deflators</vt:lpstr>
      <vt:lpstr>RECS Data</vt:lpstr>
      <vt:lpstr>Chart Controls</vt:lpstr>
      <vt:lpstr>Year Selections</vt:lpstr>
      <vt:lpstr>State Codes</vt:lpstr>
      <vt:lpstr>Shell Pivot Chart</vt:lpstr>
      <vt:lpstr>BtuTable</vt:lpstr>
      <vt:lpstr>BuildingList</vt:lpstr>
      <vt:lpstr>DivisionList</vt:lpstr>
      <vt:lpstr>EndUseList</vt:lpstr>
      <vt:lpstr>ExpTable</vt:lpstr>
      <vt:lpstr>FirstNEMSYrPlot</vt:lpstr>
      <vt:lpstr>FuelList</vt:lpstr>
      <vt:lpstr>LastHHStockYr</vt:lpstr>
      <vt:lpstr>LastSEDSyr</vt:lpstr>
      <vt:lpstr>NEMS_Internal_PriceYr</vt:lpstr>
      <vt:lpstr>SEDSDataPivots!PivotData</vt:lpstr>
      <vt:lpstr>Price_Base_yr</vt:lpstr>
      <vt:lpstr>RECSYr</vt:lpstr>
      <vt:lpstr>SelectedBuilding</vt:lpstr>
      <vt:lpstr>SelectedDivision</vt:lpstr>
      <vt:lpstr>SelectedEndUse</vt:lpstr>
      <vt:lpstr>SelectedFuel</vt:lpstr>
      <vt:lpstr>SourceDir</vt:lpstr>
    </vt:vector>
  </TitlesOfParts>
  <Company>EIA\DOE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Detailed Output from Residential Demand Module of NEMS</dc:title>
  <dc:creator>EIA Buildings Analysis Team</dc:creator>
  <dc:description>Processes output files generated by the NEMS residential module for reporting and analysis.</dc:description>
  <cp:lastModifiedBy>Wilson, Eric</cp:lastModifiedBy>
  <cp:lastPrinted>2012-06-25T14:51:35Z</cp:lastPrinted>
  <dcterms:created xsi:type="dcterms:W3CDTF">2003-02-20T19:16:56Z</dcterms:created>
  <dcterms:modified xsi:type="dcterms:W3CDTF">2026-05-01T23:18:04Z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0x010100C131B69D6FB947439E025A8582591DC1</vt:lpwstr>
  </property>
</Properties>
</file>